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E-Commerce\Pricelist\2024\"/>
    </mc:Choice>
  </mc:AlternateContent>
  <xr:revisionPtr revIDLastSave="0" documentId="8_{838A46DE-FF2C-4704-B522-F6A62F133247}" xr6:coauthVersionLast="47" xr6:coauthVersionMax="47" xr10:uidLastSave="{00000000-0000-0000-0000-000000000000}"/>
  <bookViews>
    <workbookView xWindow="-120" yWindow="-120" windowWidth="20730" windowHeight="11160" firstSheet="2" activeTab="2" xr2:uid="{72F40453-53CA-4BE9-9920-7AC1B968254D}"/>
  </bookViews>
  <sheets>
    <sheet name="PMD" sheetId="35" state="hidden" r:id="rId1"/>
    <sheet name="PMD Mei 24" sheetId="36" state="hidden" r:id="rId2"/>
    <sheet name="All NIVEA PL Mei 2024" sheetId="33" r:id="rId3"/>
    <sheet name="Order C2C" sheetId="37" state="hidden" r:id="rId4"/>
    <sheet name="Exc SKU" sheetId="34" state="hidden" r:id="rId5"/>
  </sheets>
  <externalReferences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2" hidden="1">'All NIVEA PL Mei 2024'!$A$4:$T$131</definedName>
    <definedName name="_xlnm._FilterDatabase" localSheetId="4" hidden="1">'Exc SKU'!$A$4:$O$28</definedName>
    <definedName name="_xlnm._FilterDatabase" localSheetId="3" hidden="1">'Order C2C'!$A$4:$T$15</definedName>
    <definedName name="_xlnm._FilterDatabase" localSheetId="0" hidden="1">PMD!$A$2:$AK$1422</definedName>
    <definedName name="_xlnm._FilterDatabase" localSheetId="1" hidden="1">'PMD Mei 24'!$A$2:$AK$129</definedName>
    <definedName name="BULAN1">'[1]Sell In Jun'!$FH$6:$FL$18</definedName>
    <definedName name="Droppoint">'[2]Branch &amp; Distributor'!$B$3:$B$59</definedName>
    <definedName name="Value">[3]SUM!$B$6:$B$7</definedName>
    <definedName name="View">'[4]Details by SKU'!$C$4:$C$5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31" i="33" l="1"/>
  <c r="K131" i="33"/>
  <c r="S35" i="37"/>
  <c r="S36" i="37"/>
  <c r="S37" i="37"/>
  <c r="S38" i="37"/>
  <c r="S39" i="37"/>
  <c r="S40" i="37"/>
  <c r="S41" i="37"/>
  <c r="R35" i="37"/>
  <c r="R36" i="37"/>
  <c r="R37" i="37"/>
  <c r="R38" i="37"/>
  <c r="R39" i="37"/>
  <c r="R40" i="37"/>
  <c r="R41" i="37"/>
  <c r="Q35" i="37"/>
  <c r="Q36" i="37"/>
  <c r="Q37" i="37"/>
  <c r="Q38" i="37"/>
  <c r="Q39" i="37"/>
  <c r="Q40" i="37"/>
  <c r="Q41" i="37"/>
  <c r="Q4" i="37"/>
  <c r="Q32" i="37" s="1"/>
  <c r="J2" i="37"/>
  <c r="K35" i="37"/>
  <c r="L35" i="37" s="1"/>
  <c r="K36" i="37"/>
  <c r="L36" i="37"/>
  <c r="K37" i="37"/>
  <c r="L37" i="37"/>
  <c r="K38" i="37"/>
  <c r="L38" i="37" s="1"/>
  <c r="K39" i="37"/>
  <c r="L39" i="37" s="1"/>
  <c r="K40" i="37"/>
  <c r="L40" i="37"/>
  <c r="K41" i="37"/>
  <c r="L41" i="37"/>
  <c r="L34" i="37"/>
  <c r="K34" i="37"/>
  <c r="K33" i="37"/>
  <c r="L33" i="37" s="1"/>
  <c r="K32" i="37"/>
  <c r="L32" i="37" s="1"/>
  <c r="K31" i="37"/>
  <c r="L31" i="37" s="1"/>
  <c r="L30" i="37"/>
  <c r="K30" i="37"/>
  <c r="K29" i="37"/>
  <c r="L29" i="37" s="1"/>
  <c r="K28" i="37"/>
  <c r="L28" i="37" s="1"/>
  <c r="K27" i="37"/>
  <c r="L27" i="37" s="1"/>
  <c r="L26" i="37"/>
  <c r="K26" i="37"/>
  <c r="K25" i="37"/>
  <c r="L25" i="37" s="1"/>
  <c r="K24" i="37"/>
  <c r="L24" i="37" s="1"/>
  <c r="K23" i="37"/>
  <c r="L23" i="37" s="1"/>
  <c r="L22" i="37"/>
  <c r="K22" i="37"/>
  <c r="K21" i="37"/>
  <c r="L21" i="37" s="1"/>
  <c r="K20" i="37"/>
  <c r="L20" i="37" s="1"/>
  <c r="K19" i="37"/>
  <c r="L19" i="37" s="1"/>
  <c r="L18" i="37"/>
  <c r="K18" i="37"/>
  <c r="K17" i="37"/>
  <c r="L17" i="37" s="1"/>
  <c r="K16" i="37"/>
  <c r="L16" i="37" s="1"/>
  <c r="K15" i="37"/>
  <c r="L15" i="37" s="1"/>
  <c r="L14" i="37"/>
  <c r="K14" i="37"/>
  <c r="K13" i="37"/>
  <c r="L13" i="37" s="1"/>
  <c r="K12" i="37"/>
  <c r="L12" i="37" s="1"/>
  <c r="K11" i="37"/>
  <c r="L11" i="37" s="1"/>
  <c r="L10" i="37"/>
  <c r="K10" i="37"/>
  <c r="K9" i="37"/>
  <c r="L9" i="37" s="1"/>
  <c r="K8" i="37"/>
  <c r="L8" i="37" s="1"/>
  <c r="L7" i="37"/>
  <c r="K7" i="37"/>
  <c r="L6" i="37"/>
  <c r="K6" i="37"/>
  <c r="K5" i="37"/>
  <c r="L5" i="37" s="1"/>
  <c r="L2" i="37" s="1"/>
  <c r="H41" i="37"/>
  <c r="H40" i="37"/>
  <c r="H39" i="37"/>
  <c r="H38" i="37"/>
  <c r="H37" i="37"/>
  <c r="H36" i="37"/>
  <c r="H35" i="37"/>
  <c r="H34" i="37"/>
  <c r="H33" i="37"/>
  <c r="H32" i="37"/>
  <c r="H31" i="37"/>
  <c r="H30" i="37"/>
  <c r="H29" i="37"/>
  <c r="H28" i="37"/>
  <c r="H27" i="37"/>
  <c r="H26" i="37"/>
  <c r="H25" i="37"/>
  <c r="H24" i="37"/>
  <c r="H23" i="37"/>
  <c r="H22" i="37"/>
  <c r="H21" i="37"/>
  <c r="H20" i="37"/>
  <c r="H19" i="37"/>
  <c r="H18" i="37"/>
  <c r="H17" i="37"/>
  <c r="H16" i="37"/>
  <c r="M4" i="37"/>
  <c r="M40" i="37" s="1"/>
  <c r="Q7" i="37" l="1"/>
  <c r="Q11" i="37"/>
  <c r="Q6" i="37"/>
  <c r="Q10" i="37"/>
  <c r="Q14" i="37"/>
  <c r="Q18" i="37"/>
  <c r="Q22" i="37"/>
  <c r="Q26" i="37"/>
  <c r="Q30" i="37"/>
  <c r="Q34" i="37"/>
  <c r="Q15" i="37"/>
  <c r="Q23" i="37"/>
  <c r="Q27" i="37"/>
  <c r="Q5" i="37"/>
  <c r="Q9" i="37"/>
  <c r="Q13" i="37"/>
  <c r="Q17" i="37"/>
  <c r="Q21" i="37"/>
  <c r="Q25" i="37"/>
  <c r="Q29" i="37"/>
  <c r="Q33" i="37"/>
  <c r="Q19" i="37"/>
  <c r="Q31" i="37"/>
  <c r="Q8" i="37"/>
  <c r="Q12" i="37"/>
  <c r="Q16" i="37"/>
  <c r="Q20" i="37"/>
  <c r="Q24" i="37"/>
  <c r="Q28" i="37"/>
  <c r="M11" i="37"/>
  <c r="M14" i="37"/>
  <c r="M27" i="37"/>
  <c r="M30" i="37"/>
  <c r="M6" i="37"/>
  <c r="M9" i="37"/>
  <c r="M12" i="37"/>
  <c r="M25" i="37"/>
  <c r="M28" i="37"/>
  <c r="M35" i="37"/>
  <c r="M8" i="37"/>
  <c r="M19" i="37"/>
  <c r="M22" i="37"/>
  <c r="M41" i="37"/>
  <c r="M39" i="37"/>
  <c r="M36" i="37"/>
  <c r="M10" i="37"/>
  <c r="M17" i="37"/>
  <c r="M20" i="37"/>
  <c r="M33" i="37"/>
  <c r="K2" i="37"/>
  <c r="M5" i="37"/>
  <c r="M7" i="37"/>
  <c r="M15" i="37"/>
  <c r="M23" i="37"/>
  <c r="M31" i="37"/>
  <c r="M38" i="37"/>
  <c r="M13" i="37"/>
  <c r="M16" i="37"/>
  <c r="M18" i="37"/>
  <c r="M21" i="37"/>
  <c r="M24" i="37"/>
  <c r="M26" i="37"/>
  <c r="M29" i="37"/>
  <c r="M32" i="37"/>
  <c r="M34" i="37"/>
  <c r="M37" i="37"/>
  <c r="M2" i="37" l="1"/>
  <c r="N4" i="37" l="1"/>
  <c r="H2" i="37"/>
  <c r="N12" i="37" l="1"/>
  <c r="O12" i="37" s="1"/>
  <c r="R12" i="37" s="1"/>
  <c r="S12" i="37" s="1"/>
  <c r="N27" i="37"/>
  <c r="O27" i="37" s="1"/>
  <c r="R27" i="37" s="1"/>
  <c r="S27" i="37" s="1"/>
  <c r="N30" i="37"/>
  <c r="O30" i="37" s="1"/>
  <c r="R30" i="37" s="1"/>
  <c r="S30" i="37" s="1"/>
  <c r="N41" i="37"/>
  <c r="O41" i="37" s="1"/>
  <c r="N39" i="37"/>
  <c r="O39" i="37" s="1"/>
  <c r="N40" i="37"/>
  <c r="O40" i="37" s="1"/>
  <c r="N35" i="37"/>
  <c r="O35" i="37" s="1"/>
  <c r="N33" i="37"/>
  <c r="O33" i="37" s="1"/>
  <c r="R33" i="37" s="1"/>
  <c r="S33" i="37" s="1"/>
  <c r="N6" i="37"/>
  <c r="O6" i="37" s="1"/>
  <c r="R6" i="37" s="1"/>
  <c r="S6" i="37" s="1"/>
  <c r="N9" i="37"/>
  <c r="O9" i="37" s="1"/>
  <c r="R9" i="37" s="1"/>
  <c r="S9" i="37" s="1"/>
  <c r="N10" i="37"/>
  <c r="O10" i="37" s="1"/>
  <c r="R10" i="37" s="1"/>
  <c r="S10" i="37" s="1"/>
  <c r="N20" i="37"/>
  <c r="O20" i="37" s="1"/>
  <c r="R20" i="37" s="1"/>
  <c r="S20" i="37" s="1"/>
  <c r="N17" i="37"/>
  <c r="O17" i="37" s="1"/>
  <c r="R17" i="37" s="1"/>
  <c r="S17" i="37" s="1"/>
  <c r="N36" i="37"/>
  <c r="O36" i="37" s="1"/>
  <c r="N11" i="37"/>
  <c r="O11" i="37" s="1"/>
  <c r="R11" i="37" s="1"/>
  <c r="S11" i="37" s="1"/>
  <c r="N14" i="37"/>
  <c r="O14" i="37" s="1"/>
  <c r="R14" i="37" s="1"/>
  <c r="S14" i="37" s="1"/>
  <c r="N28" i="37"/>
  <c r="O28" i="37" s="1"/>
  <c r="R28" i="37" s="1"/>
  <c r="S28" i="37" s="1"/>
  <c r="N8" i="37"/>
  <c r="O8" i="37" s="1"/>
  <c r="R8" i="37" s="1"/>
  <c r="S8" i="37" s="1"/>
  <c r="N22" i="37"/>
  <c r="O22" i="37" s="1"/>
  <c r="R22" i="37" s="1"/>
  <c r="S22" i="37" s="1"/>
  <c r="N19" i="37"/>
  <c r="O19" i="37" s="1"/>
  <c r="R19" i="37" s="1"/>
  <c r="S19" i="37" s="1"/>
  <c r="N25" i="37"/>
  <c r="O25" i="37" s="1"/>
  <c r="R25" i="37" s="1"/>
  <c r="S25" i="37" s="1"/>
  <c r="N37" i="37"/>
  <c r="O37" i="37" s="1"/>
  <c r="N34" i="37"/>
  <c r="O34" i="37" s="1"/>
  <c r="R34" i="37" s="1"/>
  <c r="S34" i="37" s="1"/>
  <c r="N32" i="37"/>
  <c r="O32" i="37" s="1"/>
  <c r="R32" i="37" s="1"/>
  <c r="S32" i="37" s="1"/>
  <c r="N18" i="37"/>
  <c r="O18" i="37" s="1"/>
  <c r="R18" i="37" s="1"/>
  <c r="S18" i="37" s="1"/>
  <c r="N16" i="37"/>
  <c r="O16" i="37" s="1"/>
  <c r="R16" i="37" s="1"/>
  <c r="S16" i="37" s="1"/>
  <c r="N24" i="37"/>
  <c r="O24" i="37" s="1"/>
  <c r="R24" i="37" s="1"/>
  <c r="S24" i="37" s="1"/>
  <c r="N21" i="37"/>
  <c r="O21" i="37" s="1"/>
  <c r="R21" i="37" s="1"/>
  <c r="S21" i="37" s="1"/>
  <c r="N38" i="37"/>
  <c r="O38" i="37" s="1"/>
  <c r="N31" i="37"/>
  <c r="O31" i="37" s="1"/>
  <c r="R31" i="37" s="1"/>
  <c r="S31" i="37" s="1"/>
  <c r="N13" i="37"/>
  <c r="O13" i="37" s="1"/>
  <c r="R13" i="37" s="1"/>
  <c r="S13" i="37" s="1"/>
  <c r="N15" i="37"/>
  <c r="O15" i="37" s="1"/>
  <c r="R15" i="37" s="1"/>
  <c r="S15" i="37" s="1"/>
  <c r="N7" i="37"/>
  <c r="O7" i="37" s="1"/>
  <c r="R7" i="37" s="1"/>
  <c r="S7" i="37" s="1"/>
  <c r="N5" i="37"/>
  <c r="N23" i="37"/>
  <c r="O23" i="37" s="1"/>
  <c r="R23" i="37" s="1"/>
  <c r="S23" i="37" s="1"/>
  <c r="N29" i="37"/>
  <c r="O29" i="37" s="1"/>
  <c r="R29" i="37" s="1"/>
  <c r="S29" i="37" s="1"/>
  <c r="N26" i="37"/>
  <c r="O26" i="37" s="1"/>
  <c r="R26" i="37" s="1"/>
  <c r="S26" i="37" s="1"/>
  <c r="O5" i="37" l="1"/>
  <c r="N2" i="37"/>
  <c r="O2" i="37" l="1"/>
  <c r="R5" i="37"/>
  <c r="S5" i="37" s="1"/>
  <c r="H131" i="33" l="1"/>
  <c r="A1422" i="35" l="1"/>
  <c r="AJ1421" i="35"/>
  <c r="P1421" i="35"/>
  <c r="O1421" i="35"/>
  <c r="N1421" i="35"/>
  <c r="I1421" i="35"/>
  <c r="H1421" i="35"/>
  <c r="G1421" i="35"/>
  <c r="F1421" i="35"/>
  <c r="E1421" i="35"/>
  <c r="AE1421" i="35" s="1"/>
  <c r="D1421" i="35"/>
  <c r="C1421" i="35"/>
  <c r="B1421" i="35"/>
  <c r="A1421" i="35"/>
  <c r="AJ1420" i="35"/>
  <c r="P1420" i="35"/>
  <c r="O1420" i="35"/>
  <c r="N1420" i="35"/>
  <c r="I1420" i="35"/>
  <c r="H1420" i="35"/>
  <c r="G1420" i="35"/>
  <c r="F1420" i="35"/>
  <c r="E1420" i="35"/>
  <c r="T1420" i="35" s="1"/>
  <c r="D1420" i="35"/>
  <c r="K1421" i="35" s="1"/>
  <c r="C1420" i="35"/>
  <c r="B1420" i="35"/>
  <c r="A1420" i="35"/>
  <c r="AJ1419" i="35"/>
  <c r="P1419" i="35"/>
  <c r="O1419" i="35"/>
  <c r="N1419" i="35"/>
  <c r="I1419" i="35"/>
  <c r="H1419" i="35"/>
  <c r="G1419" i="35"/>
  <c r="F1419" i="35"/>
  <c r="E1419" i="35"/>
  <c r="AK1419" i="35" s="1"/>
  <c r="D1419" i="35"/>
  <c r="C1419" i="35"/>
  <c r="B1419" i="35"/>
  <c r="A1419" i="35"/>
  <c r="AJ1418" i="35"/>
  <c r="P1418" i="35"/>
  <c r="O1418" i="35"/>
  <c r="N1418" i="35"/>
  <c r="I1418" i="35"/>
  <c r="H1418" i="35"/>
  <c r="G1418" i="35"/>
  <c r="F1418" i="35"/>
  <c r="E1418" i="35"/>
  <c r="D1418" i="35"/>
  <c r="C1418" i="35"/>
  <c r="B1418" i="35"/>
  <c r="A1418" i="35"/>
  <c r="AJ1417" i="35"/>
  <c r="P1417" i="35"/>
  <c r="O1417" i="35"/>
  <c r="N1417" i="35"/>
  <c r="I1417" i="35"/>
  <c r="H1417" i="35"/>
  <c r="G1417" i="35"/>
  <c r="F1417" i="35"/>
  <c r="E1417" i="35"/>
  <c r="D1417" i="35"/>
  <c r="C1417" i="35"/>
  <c r="B1417" i="35"/>
  <c r="A1417" i="35"/>
  <c r="AJ1416" i="35"/>
  <c r="P1416" i="35"/>
  <c r="O1416" i="35"/>
  <c r="N1416" i="35"/>
  <c r="I1416" i="35"/>
  <c r="H1416" i="35"/>
  <c r="G1416" i="35"/>
  <c r="F1416" i="35"/>
  <c r="E1416" i="35"/>
  <c r="J1416" i="35" s="1"/>
  <c r="D1416" i="35"/>
  <c r="C1416" i="35"/>
  <c r="B1416" i="35"/>
  <c r="A1416" i="35"/>
  <c r="AJ1415" i="35"/>
  <c r="P1415" i="35"/>
  <c r="O1415" i="35"/>
  <c r="N1415" i="35"/>
  <c r="I1415" i="35"/>
  <c r="H1415" i="35"/>
  <c r="G1415" i="35"/>
  <c r="F1415" i="35"/>
  <c r="E1415" i="35"/>
  <c r="AK1415" i="35" s="1"/>
  <c r="D1415" i="35"/>
  <c r="C1415" i="35"/>
  <c r="B1415" i="35"/>
  <c r="A1415" i="35"/>
  <c r="AJ1414" i="35"/>
  <c r="P1414" i="35"/>
  <c r="O1414" i="35"/>
  <c r="N1414" i="35"/>
  <c r="I1414" i="35"/>
  <c r="H1414" i="35"/>
  <c r="G1414" i="35"/>
  <c r="F1414" i="35"/>
  <c r="E1414" i="35"/>
  <c r="D1414" i="35"/>
  <c r="C1414" i="35"/>
  <c r="B1414" i="35"/>
  <c r="A1414" i="35"/>
  <c r="AJ1413" i="35"/>
  <c r="P1413" i="35"/>
  <c r="O1413" i="35"/>
  <c r="N1413" i="35"/>
  <c r="I1413" i="35"/>
  <c r="H1413" i="35"/>
  <c r="G1413" i="35"/>
  <c r="F1413" i="35"/>
  <c r="E1413" i="35"/>
  <c r="AA1413" i="35" s="1"/>
  <c r="D1413" i="35"/>
  <c r="C1413" i="35"/>
  <c r="B1413" i="35"/>
  <c r="A1413" i="35"/>
  <c r="AJ1412" i="35"/>
  <c r="V1412" i="35"/>
  <c r="P1412" i="35"/>
  <c r="O1412" i="35"/>
  <c r="N1412" i="35"/>
  <c r="J1412" i="35"/>
  <c r="I1412" i="35"/>
  <c r="H1412" i="35"/>
  <c r="G1412" i="35"/>
  <c r="F1412" i="35"/>
  <c r="E1412" i="35"/>
  <c r="AD1412" i="35" s="1"/>
  <c r="D1412" i="35"/>
  <c r="C1412" i="35"/>
  <c r="B1412" i="35"/>
  <c r="A1412" i="35"/>
  <c r="P1411" i="35"/>
  <c r="O1411" i="35"/>
  <c r="N1411" i="35"/>
  <c r="I1411" i="35"/>
  <c r="H1411" i="35"/>
  <c r="G1411" i="35"/>
  <c r="F1411" i="35"/>
  <c r="E1411" i="35"/>
  <c r="D1411" i="35"/>
  <c r="C1411" i="35"/>
  <c r="B1411" i="35"/>
  <c r="A1411" i="35"/>
  <c r="AJ1410" i="35"/>
  <c r="Z1410" i="35"/>
  <c r="T1410" i="35"/>
  <c r="R1410" i="35"/>
  <c r="P1410" i="35"/>
  <c r="O1410" i="35"/>
  <c r="N1410" i="35"/>
  <c r="L1410" i="35"/>
  <c r="I1410" i="35"/>
  <c r="H1410" i="35"/>
  <c r="G1410" i="35"/>
  <c r="F1410" i="35"/>
  <c r="E1410" i="35"/>
  <c r="AK1410" i="35" s="1"/>
  <c r="D1410" i="35"/>
  <c r="C1410" i="35"/>
  <c r="B1410" i="35"/>
  <c r="A1410" i="35"/>
  <c r="AK1409" i="35"/>
  <c r="AJ1409" i="35"/>
  <c r="P1409" i="35"/>
  <c r="O1409" i="35"/>
  <c r="N1409" i="35"/>
  <c r="I1409" i="35"/>
  <c r="H1409" i="35"/>
  <c r="G1409" i="35"/>
  <c r="F1409" i="35"/>
  <c r="E1409" i="35"/>
  <c r="D1409" i="35"/>
  <c r="C1409" i="35"/>
  <c r="B1409" i="35"/>
  <c r="A1409" i="35"/>
  <c r="AJ1408" i="35"/>
  <c r="P1408" i="35"/>
  <c r="O1408" i="35"/>
  <c r="N1408" i="35"/>
  <c r="I1408" i="35"/>
  <c r="H1408" i="35"/>
  <c r="G1408" i="35"/>
  <c r="F1408" i="35"/>
  <c r="E1408" i="35"/>
  <c r="D1408" i="35"/>
  <c r="C1408" i="35"/>
  <c r="B1408" i="35"/>
  <c r="A1408" i="35"/>
  <c r="AJ1407" i="35"/>
  <c r="P1407" i="35"/>
  <c r="O1407" i="35"/>
  <c r="N1407" i="35"/>
  <c r="I1407" i="35"/>
  <c r="H1407" i="35"/>
  <c r="G1407" i="35"/>
  <c r="F1407" i="35"/>
  <c r="E1407" i="35"/>
  <c r="AK1407" i="35" s="1"/>
  <c r="D1407" i="35"/>
  <c r="C1407" i="35"/>
  <c r="B1407" i="35"/>
  <c r="A1407" i="35"/>
  <c r="AJ1406" i="35"/>
  <c r="P1406" i="35"/>
  <c r="O1406" i="35"/>
  <c r="N1406" i="35"/>
  <c r="I1406" i="35"/>
  <c r="H1406" i="35"/>
  <c r="G1406" i="35"/>
  <c r="F1406" i="35"/>
  <c r="E1406" i="35"/>
  <c r="AD1406" i="35" s="1"/>
  <c r="D1406" i="35"/>
  <c r="C1406" i="35"/>
  <c r="B1406" i="35"/>
  <c r="A1406" i="35"/>
  <c r="AJ1405" i="35"/>
  <c r="P1405" i="35"/>
  <c r="O1405" i="35"/>
  <c r="N1405" i="35"/>
  <c r="I1405" i="35"/>
  <c r="H1405" i="35"/>
  <c r="G1405" i="35"/>
  <c r="F1405" i="35"/>
  <c r="E1405" i="35"/>
  <c r="AC1405" i="35" s="1"/>
  <c r="D1405" i="35"/>
  <c r="C1405" i="35"/>
  <c r="B1405" i="35"/>
  <c r="A1405" i="35"/>
  <c r="AJ1404" i="35"/>
  <c r="AI1404" i="35"/>
  <c r="X1404" i="35"/>
  <c r="P1404" i="35"/>
  <c r="O1404" i="35"/>
  <c r="N1404" i="35"/>
  <c r="K1404" i="35"/>
  <c r="I1404" i="35"/>
  <c r="H1404" i="35"/>
  <c r="G1404" i="35"/>
  <c r="F1404" i="35"/>
  <c r="E1404" i="35"/>
  <c r="AK1404" i="35" s="1"/>
  <c r="D1404" i="35"/>
  <c r="C1404" i="35"/>
  <c r="B1404" i="35"/>
  <c r="A1404" i="35"/>
  <c r="AJ1403" i="35"/>
  <c r="AA1403" i="35"/>
  <c r="T1403" i="35"/>
  <c r="P1403" i="35"/>
  <c r="O1403" i="35"/>
  <c r="N1403" i="35"/>
  <c r="L1403" i="35"/>
  <c r="I1403" i="35"/>
  <c r="H1403" i="35"/>
  <c r="G1403" i="35"/>
  <c r="F1403" i="35"/>
  <c r="E1403" i="35"/>
  <c r="AE1403" i="35" s="1"/>
  <c r="D1403" i="35"/>
  <c r="C1403" i="35"/>
  <c r="B1403" i="35"/>
  <c r="A1403" i="35"/>
  <c r="P1402" i="35"/>
  <c r="O1402" i="35"/>
  <c r="N1402" i="35"/>
  <c r="I1402" i="35"/>
  <c r="H1402" i="35"/>
  <c r="G1402" i="35"/>
  <c r="F1402" i="35"/>
  <c r="E1402" i="35"/>
  <c r="D1402" i="35"/>
  <c r="C1402" i="35"/>
  <c r="B1402" i="35"/>
  <c r="A1402" i="35"/>
  <c r="AJ1401" i="35"/>
  <c r="P1401" i="35"/>
  <c r="O1401" i="35"/>
  <c r="N1401" i="35"/>
  <c r="I1401" i="35"/>
  <c r="H1401" i="35"/>
  <c r="G1401" i="35"/>
  <c r="F1401" i="35"/>
  <c r="E1401" i="35"/>
  <c r="AC1401" i="35" s="1"/>
  <c r="D1401" i="35"/>
  <c r="C1401" i="35"/>
  <c r="B1401" i="35"/>
  <c r="A1401" i="35"/>
  <c r="AJ1400" i="35"/>
  <c r="P1400" i="35"/>
  <c r="O1400" i="35"/>
  <c r="N1400" i="35"/>
  <c r="I1400" i="35"/>
  <c r="H1400" i="35"/>
  <c r="G1400" i="35"/>
  <c r="F1400" i="35"/>
  <c r="E1400" i="35"/>
  <c r="AB1400" i="35" s="1"/>
  <c r="D1400" i="35"/>
  <c r="C1400" i="35"/>
  <c r="B1400" i="35"/>
  <c r="A1400" i="35"/>
  <c r="P1399" i="35"/>
  <c r="O1399" i="35"/>
  <c r="N1399" i="35"/>
  <c r="I1399" i="35"/>
  <c r="H1399" i="35"/>
  <c r="G1399" i="35"/>
  <c r="F1399" i="35"/>
  <c r="E1399" i="35"/>
  <c r="AK1399" i="35" s="1"/>
  <c r="D1399" i="35"/>
  <c r="C1399" i="35"/>
  <c r="B1399" i="35"/>
  <c r="A1399" i="35"/>
  <c r="AJ1398" i="35"/>
  <c r="P1398" i="35"/>
  <c r="O1398" i="35"/>
  <c r="N1398" i="35"/>
  <c r="I1398" i="35"/>
  <c r="H1398" i="35"/>
  <c r="G1398" i="35"/>
  <c r="F1398" i="35"/>
  <c r="E1398" i="35"/>
  <c r="V1398" i="35" s="1"/>
  <c r="D1398" i="35"/>
  <c r="AJ1399" i="35" s="1"/>
  <c r="C1398" i="35"/>
  <c r="B1398" i="35"/>
  <c r="A1398" i="35"/>
  <c r="AJ1397" i="35"/>
  <c r="AE1397" i="35"/>
  <c r="Q1397" i="35"/>
  <c r="P1397" i="35"/>
  <c r="O1397" i="35"/>
  <c r="N1397" i="35"/>
  <c r="M1397" i="35"/>
  <c r="I1397" i="35"/>
  <c r="H1397" i="35"/>
  <c r="G1397" i="35"/>
  <c r="F1397" i="35"/>
  <c r="E1397" i="35"/>
  <c r="V1397" i="35" s="1"/>
  <c r="D1397" i="35"/>
  <c r="C1397" i="35"/>
  <c r="B1397" i="35"/>
  <c r="A1397" i="35"/>
  <c r="P1396" i="35"/>
  <c r="O1396" i="35"/>
  <c r="N1396" i="35"/>
  <c r="I1396" i="35"/>
  <c r="H1396" i="35"/>
  <c r="G1396" i="35"/>
  <c r="F1396" i="35"/>
  <c r="E1396" i="35"/>
  <c r="D1396" i="35"/>
  <c r="C1396" i="35"/>
  <c r="B1396" i="35"/>
  <c r="A1396" i="35"/>
  <c r="P1395" i="35"/>
  <c r="O1395" i="35"/>
  <c r="N1395" i="35"/>
  <c r="I1395" i="35"/>
  <c r="H1395" i="35"/>
  <c r="G1395" i="35"/>
  <c r="F1395" i="35"/>
  <c r="E1395" i="35"/>
  <c r="D1395" i="35"/>
  <c r="C1395" i="35"/>
  <c r="B1395" i="35"/>
  <c r="A1395" i="35"/>
  <c r="P1394" i="35"/>
  <c r="O1394" i="35"/>
  <c r="N1394" i="35"/>
  <c r="I1394" i="35"/>
  <c r="H1394" i="35"/>
  <c r="G1394" i="35"/>
  <c r="F1394" i="35"/>
  <c r="E1394" i="35"/>
  <c r="AK1394" i="35" s="1"/>
  <c r="D1394" i="35"/>
  <c r="AJ1394" i="35" s="1"/>
  <c r="C1394" i="35"/>
  <c r="B1394" i="35"/>
  <c r="A1394" i="35"/>
  <c r="AJ1393" i="35"/>
  <c r="P1393" i="35"/>
  <c r="O1393" i="35"/>
  <c r="N1393" i="35"/>
  <c r="I1393" i="35"/>
  <c r="H1393" i="35"/>
  <c r="G1393" i="35"/>
  <c r="F1393" i="35"/>
  <c r="E1393" i="35"/>
  <c r="D1393" i="35"/>
  <c r="C1393" i="35"/>
  <c r="B1393" i="35"/>
  <c r="A1393" i="35"/>
  <c r="P1392" i="35"/>
  <c r="O1392" i="35"/>
  <c r="N1392" i="35"/>
  <c r="I1392" i="35"/>
  <c r="H1392" i="35"/>
  <c r="G1392" i="35"/>
  <c r="F1392" i="35"/>
  <c r="E1392" i="35"/>
  <c r="AK1392" i="35" s="1"/>
  <c r="D1392" i="35"/>
  <c r="C1392" i="35"/>
  <c r="B1392" i="35"/>
  <c r="A1392" i="35"/>
  <c r="P1391" i="35"/>
  <c r="O1391" i="35"/>
  <c r="N1391" i="35"/>
  <c r="I1391" i="35"/>
  <c r="H1391" i="35"/>
  <c r="G1391" i="35"/>
  <c r="F1391" i="35"/>
  <c r="E1391" i="35"/>
  <c r="D1391" i="35"/>
  <c r="C1391" i="35"/>
  <c r="B1391" i="35"/>
  <c r="A1391" i="35"/>
  <c r="P1390" i="35"/>
  <c r="O1390" i="35"/>
  <c r="N1390" i="35"/>
  <c r="I1390" i="35"/>
  <c r="H1390" i="35"/>
  <c r="G1390" i="35"/>
  <c r="F1390" i="35"/>
  <c r="E1390" i="35"/>
  <c r="AK1390" i="35" s="1"/>
  <c r="D1390" i="35"/>
  <c r="C1390" i="35"/>
  <c r="B1390" i="35"/>
  <c r="A1390" i="35"/>
  <c r="P1389" i="35"/>
  <c r="O1389" i="35"/>
  <c r="N1389" i="35"/>
  <c r="I1389" i="35"/>
  <c r="H1389" i="35"/>
  <c r="G1389" i="35"/>
  <c r="F1389" i="35"/>
  <c r="E1389" i="35"/>
  <c r="D1389" i="35"/>
  <c r="C1389" i="35"/>
  <c r="B1389" i="35"/>
  <c r="A1389" i="35"/>
  <c r="P1388" i="35"/>
  <c r="O1388" i="35"/>
  <c r="N1388" i="35"/>
  <c r="I1388" i="35"/>
  <c r="H1388" i="35"/>
  <c r="G1388" i="35"/>
  <c r="F1388" i="35"/>
  <c r="E1388" i="35"/>
  <c r="AK1388" i="35" s="1"/>
  <c r="D1388" i="35"/>
  <c r="C1388" i="35"/>
  <c r="B1388" i="35"/>
  <c r="A1388" i="35"/>
  <c r="P1387" i="35"/>
  <c r="O1387" i="35"/>
  <c r="N1387" i="35"/>
  <c r="I1387" i="35"/>
  <c r="H1387" i="35"/>
  <c r="G1387" i="35"/>
  <c r="F1387" i="35"/>
  <c r="E1387" i="35"/>
  <c r="AK1387" i="35" s="1"/>
  <c r="D1387" i="35"/>
  <c r="C1387" i="35"/>
  <c r="B1387" i="35"/>
  <c r="A1387" i="35"/>
  <c r="P1386" i="35"/>
  <c r="O1386" i="35"/>
  <c r="N1386" i="35"/>
  <c r="I1386" i="35"/>
  <c r="H1386" i="35"/>
  <c r="G1386" i="35"/>
  <c r="F1386" i="35"/>
  <c r="E1386" i="35"/>
  <c r="D1386" i="35"/>
  <c r="C1386" i="35"/>
  <c r="B1386" i="35"/>
  <c r="A1386" i="35"/>
  <c r="P1385" i="35"/>
  <c r="O1385" i="35"/>
  <c r="N1385" i="35"/>
  <c r="I1385" i="35"/>
  <c r="H1385" i="35"/>
  <c r="G1385" i="35"/>
  <c r="F1385" i="35"/>
  <c r="E1385" i="35"/>
  <c r="D1385" i="35"/>
  <c r="C1385" i="35"/>
  <c r="B1385" i="35"/>
  <c r="A1385" i="35"/>
  <c r="P1384" i="35"/>
  <c r="O1384" i="35"/>
  <c r="N1384" i="35"/>
  <c r="I1384" i="35"/>
  <c r="H1384" i="35"/>
  <c r="G1384" i="35"/>
  <c r="F1384" i="35"/>
  <c r="E1384" i="35"/>
  <c r="D1384" i="35"/>
  <c r="C1384" i="35"/>
  <c r="B1384" i="35"/>
  <c r="A1384" i="35"/>
  <c r="P1383" i="35"/>
  <c r="O1383" i="35"/>
  <c r="N1383" i="35"/>
  <c r="I1383" i="35"/>
  <c r="H1383" i="35"/>
  <c r="G1383" i="35"/>
  <c r="F1383" i="35"/>
  <c r="E1383" i="35"/>
  <c r="D1383" i="35"/>
  <c r="C1383" i="35"/>
  <c r="B1383" i="35"/>
  <c r="A1383" i="35"/>
  <c r="P1382" i="35"/>
  <c r="O1382" i="35"/>
  <c r="N1382" i="35"/>
  <c r="I1382" i="35"/>
  <c r="H1382" i="35"/>
  <c r="G1382" i="35"/>
  <c r="F1382" i="35"/>
  <c r="E1382" i="35"/>
  <c r="D1382" i="35"/>
  <c r="C1382" i="35"/>
  <c r="B1382" i="35"/>
  <c r="A1382" i="35"/>
  <c r="P1381" i="35"/>
  <c r="O1381" i="35"/>
  <c r="N1381" i="35"/>
  <c r="I1381" i="35"/>
  <c r="H1381" i="35"/>
  <c r="G1381" i="35"/>
  <c r="F1381" i="35"/>
  <c r="E1381" i="35"/>
  <c r="D1381" i="35"/>
  <c r="C1381" i="35"/>
  <c r="B1381" i="35"/>
  <c r="A1381" i="35"/>
  <c r="P1380" i="35"/>
  <c r="O1380" i="35"/>
  <c r="N1380" i="35"/>
  <c r="I1380" i="35"/>
  <c r="H1380" i="35"/>
  <c r="G1380" i="35"/>
  <c r="F1380" i="35"/>
  <c r="E1380" i="35"/>
  <c r="AK1380" i="35" s="1"/>
  <c r="D1380" i="35"/>
  <c r="C1380" i="35"/>
  <c r="B1380" i="35"/>
  <c r="A1380" i="35"/>
  <c r="P1379" i="35"/>
  <c r="O1379" i="35"/>
  <c r="N1379" i="35"/>
  <c r="I1379" i="35"/>
  <c r="H1379" i="35"/>
  <c r="G1379" i="35"/>
  <c r="F1379" i="35"/>
  <c r="E1379" i="35"/>
  <c r="D1379" i="35"/>
  <c r="C1379" i="35"/>
  <c r="B1379" i="35"/>
  <c r="A1379" i="35"/>
  <c r="P1378" i="35"/>
  <c r="O1378" i="35"/>
  <c r="N1378" i="35"/>
  <c r="I1378" i="35"/>
  <c r="H1378" i="35"/>
  <c r="G1378" i="35"/>
  <c r="F1378" i="35"/>
  <c r="E1378" i="35"/>
  <c r="D1378" i="35"/>
  <c r="C1378" i="35"/>
  <c r="B1378" i="35"/>
  <c r="A1378" i="35"/>
  <c r="P1377" i="35"/>
  <c r="O1377" i="35"/>
  <c r="N1377" i="35"/>
  <c r="I1377" i="35"/>
  <c r="H1377" i="35"/>
  <c r="G1377" i="35"/>
  <c r="F1377" i="35"/>
  <c r="E1377" i="35"/>
  <c r="D1377" i="35"/>
  <c r="C1377" i="35"/>
  <c r="B1377" i="35"/>
  <c r="A1377" i="35"/>
  <c r="P1376" i="35"/>
  <c r="O1376" i="35"/>
  <c r="N1376" i="35"/>
  <c r="I1376" i="35"/>
  <c r="H1376" i="35"/>
  <c r="G1376" i="35"/>
  <c r="F1376" i="35"/>
  <c r="E1376" i="35"/>
  <c r="D1376" i="35"/>
  <c r="C1376" i="35"/>
  <c r="B1376" i="35"/>
  <c r="A1376" i="35"/>
  <c r="P1375" i="35"/>
  <c r="O1375" i="35"/>
  <c r="N1375" i="35"/>
  <c r="I1375" i="35"/>
  <c r="H1375" i="35"/>
  <c r="G1375" i="35"/>
  <c r="F1375" i="35"/>
  <c r="E1375" i="35"/>
  <c r="AK1375" i="35" s="1"/>
  <c r="D1375" i="35"/>
  <c r="C1375" i="35"/>
  <c r="B1375" i="35"/>
  <c r="A1375" i="35"/>
  <c r="P1374" i="35"/>
  <c r="O1374" i="35"/>
  <c r="N1374" i="35"/>
  <c r="I1374" i="35"/>
  <c r="H1374" i="35"/>
  <c r="G1374" i="35"/>
  <c r="F1374" i="35"/>
  <c r="E1374" i="35"/>
  <c r="D1374" i="35"/>
  <c r="C1374" i="35"/>
  <c r="B1374" i="35"/>
  <c r="A1374" i="35"/>
  <c r="P1373" i="35"/>
  <c r="O1373" i="35"/>
  <c r="N1373" i="35"/>
  <c r="I1373" i="35"/>
  <c r="H1373" i="35"/>
  <c r="G1373" i="35"/>
  <c r="F1373" i="35"/>
  <c r="E1373" i="35"/>
  <c r="D1373" i="35"/>
  <c r="C1373" i="35"/>
  <c r="B1373" i="35"/>
  <c r="A1373" i="35"/>
  <c r="P1372" i="35"/>
  <c r="O1372" i="35"/>
  <c r="N1372" i="35"/>
  <c r="I1372" i="35"/>
  <c r="H1372" i="35"/>
  <c r="G1372" i="35"/>
  <c r="F1372" i="35"/>
  <c r="E1372" i="35"/>
  <c r="D1372" i="35"/>
  <c r="C1372" i="35"/>
  <c r="B1372" i="35"/>
  <c r="A1372" i="35"/>
  <c r="P1371" i="35"/>
  <c r="O1371" i="35"/>
  <c r="N1371" i="35"/>
  <c r="I1371" i="35"/>
  <c r="H1371" i="35"/>
  <c r="G1371" i="35"/>
  <c r="F1371" i="35"/>
  <c r="E1371" i="35"/>
  <c r="AK1371" i="35" s="1"/>
  <c r="D1371" i="35"/>
  <c r="C1371" i="35"/>
  <c r="B1371" i="35"/>
  <c r="A1371" i="35"/>
  <c r="P1370" i="35"/>
  <c r="O1370" i="35"/>
  <c r="N1370" i="35"/>
  <c r="I1370" i="35"/>
  <c r="H1370" i="35"/>
  <c r="G1370" i="35"/>
  <c r="F1370" i="35"/>
  <c r="E1370" i="35"/>
  <c r="D1370" i="35"/>
  <c r="C1370" i="35"/>
  <c r="B1370" i="35"/>
  <c r="A1370" i="35"/>
  <c r="P1369" i="35"/>
  <c r="O1369" i="35"/>
  <c r="N1369" i="35"/>
  <c r="J1369" i="35"/>
  <c r="I1369" i="35"/>
  <c r="H1369" i="35"/>
  <c r="G1369" i="35"/>
  <c r="F1369" i="35"/>
  <c r="E1369" i="35"/>
  <c r="AK1369" i="35" s="1"/>
  <c r="D1369" i="35"/>
  <c r="C1369" i="35"/>
  <c r="B1369" i="35"/>
  <c r="A1369" i="35"/>
  <c r="P1368" i="35"/>
  <c r="O1368" i="35"/>
  <c r="N1368" i="35"/>
  <c r="I1368" i="35"/>
  <c r="H1368" i="35"/>
  <c r="G1368" i="35"/>
  <c r="F1368" i="35"/>
  <c r="E1368" i="35"/>
  <c r="D1368" i="35"/>
  <c r="C1368" i="35"/>
  <c r="B1368" i="35"/>
  <c r="A1368" i="35"/>
  <c r="AJ1367" i="35"/>
  <c r="AJ1368" i="35" s="1"/>
  <c r="V1367" i="35"/>
  <c r="P1367" i="35"/>
  <c r="O1367" i="35"/>
  <c r="N1367" i="35"/>
  <c r="I1367" i="35"/>
  <c r="H1367" i="35"/>
  <c r="G1367" i="35"/>
  <c r="F1367" i="35"/>
  <c r="E1367" i="35"/>
  <c r="T1367" i="35" s="1"/>
  <c r="D1367" i="35"/>
  <c r="C1367" i="35"/>
  <c r="B1367" i="35"/>
  <c r="A1367" i="35"/>
  <c r="P1366" i="35"/>
  <c r="O1366" i="35"/>
  <c r="N1366" i="35"/>
  <c r="I1366" i="35"/>
  <c r="H1366" i="35"/>
  <c r="G1366" i="35"/>
  <c r="F1366" i="35"/>
  <c r="E1366" i="35"/>
  <c r="D1366" i="35"/>
  <c r="C1366" i="35"/>
  <c r="B1366" i="35"/>
  <c r="A1366" i="35"/>
  <c r="P1365" i="35"/>
  <c r="O1365" i="35"/>
  <c r="N1365" i="35"/>
  <c r="J1365" i="35"/>
  <c r="I1365" i="35"/>
  <c r="H1365" i="35"/>
  <c r="G1365" i="35"/>
  <c r="F1365" i="35"/>
  <c r="E1365" i="35"/>
  <c r="AK1365" i="35" s="1"/>
  <c r="D1365" i="35"/>
  <c r="C1365" i="35"/>
  <c r="B1365" i="35"/>
  <c r="A1365" i="35"/>
  <c r="P1364" i="35"/>
  <c r="O1364" i="35"/>
  <c r="N1364" i="35"/>
  <c r="I1364" i="35"/>
  <c r="H1364" i="35"/>
  <c r="G1364" i="35"/>
  <c r="F1364" i="35"/>
  <c r="E1364" i="35"/>
  <c r="AK1364" i="35" s="1"/>
  <c r="D1364" i="35"/>
  <c r="C1364" i="35"/>
  <c r="B1364" i="35"/>
  <c r="A1364" i="35"/>
  <c r="P1363" i="35"/>
  <c r="O1363" i="35"/>
  <c r="N1363" i="35"/>
  <c r="I1363" i="35"/>
  <c r="H1363" i="35"/>
  <c r="G1363" i="35"/>
  <c r="F1363" i="35"/>
  <c r="E1363" i="35"/>
  <c r="D1363" i="35"/>
  <c r="C1363" i="35"/>
  <c r="B1363" i="35"/>
  <c r="A1363" i="35"/>
  <c r="P1362" i="35"/>
  <c r="O1362" i="35"/>
  <c r="N1362" i="35"/>
  <c r="I1362" i="35"/>
  <c r="H1362" i="35"/>
  <c r="G1362" i="35"/>
  <c r="F1362" i="35"/>
  <c r="E1362" i="35"/>
  <c r="D1362" i="35"/>
  <c r="C1362" i="35"/>
  <c r="B1362" i="35"/>
  <c r="A1362" i="35"/>
  <c r="P1361" i="35"/>
  <c r="O1361" i="35"/>
  <c r="N1361" i="35"/>
  <c r="I1361" i="35"/>
  <c r="H1361" i="35"/>
  <c r="G1361" i="35"/>
  <c r="F1361" i="35"/>
  <c r="E1361" i="35"/>
  <c r="J1361" i="35" s="1"/>
  <c r="D1361" i="35"/>
  <c r="C1361" i="35"/>
  <c r="B1361" i="35"/>
  <c r="A1361" i="35"/>
  <c r="AJ1360" i="35"/>
  <c r="P1360" i="35"/>
  <c r="O1360" i="35"/>
  <c r="N1360" i="35"/>
  <c r="I1360" i="35"/>
  <c r="H1360" i="35"/>
  <c r="G1360" i="35"/>
  <c r="F1360" i="35"/>
  <c r="E1360" i="35"/>
  <c r="AI1360" i="35" s="1"/>
  <c r="D1360" i="35"/>
  <c r="C1360" i="35"/>
  <c r="B1360" i="35"/>
  <c r="A1360" i="35"/>
  <c r="AJ1359" i="35"/>
  <c r="AB1359" i="35"/>
  <c r="V1359" i="35"/>
  <c r="Q1359" i="35"/>
  <c r="P1359" i="35"/>
  <c r="O1359" i="35"/>
  <c r="N1359" i="35"/>
  <c r="M1359" i="35"/>
  <c r="I1359" i="35"/>
  <c r="H1359" i="35"/>
  <c r="G1359" i="35"/>
  <c r="F1359" i="35"/>
  <c r="E1359" i="35"/>
  <c r="D1359" i="35"/>
  <c r="C1359" i="35"/>
  <c r="B1359" i="35"/>
  <c r="A1359" i="35"/>
  <c r="AJ1358" i="35"/>
  <c r="P1358" i="35"/>
  <c r="O1358" i="35"/>
  <c r="N1358" i="35"/>
  <c r="I1358" i="35"/>
  <c r="H1358" i="35"/>
  <c r="G1358" i="35"/>
  <c r="F1358" i="35"/>
  <c r="E1358" i="35"/>
  <c r="Y1358" i="35" s="1"/>
  <c r="D1358" i="35"/>
  <c r="C1358" i="35"/>
  <c r="B1358" i="35"/>
  <c r="A1358" i="35"/>
  <c r="AJ1357" i="35"/>
  <c r="P1357" i="35"/>
  <c r="O1357" i="35"/>
  <c r="N1357" i="35"/>
  <c r="I1357" i="35"/>
  <c r="H1357" i="35"/>
  <c r="G1357" i="35"/>
  <c r="F1357" i="35"/>
  <c r="E1357" i="35"/>
  <c r="AE1357" i="35" s="1"/>
  <c r="D1357" i="35"/>
  <c r="C1357" i="35"/>
  <c r="B1357" i="35"/>
  <c r="A1357" i="35"/>
  <c r="P1356" i="35"/>
  <c r="O1356" i="35"/>
  <c r="N1356" i="35"/>
  <c r="I1356" i="35"/>
  <c r="H1356" i="35"/>
  <c r="G1356" i="35"/>
  <c r="F1356" i="35"/>
  <c r="E1356" i="35"/>
  <c r="D1356" i="35"/>
  <c r="C1356" i="35"/>
  <c r="B1356" i="35"/>
  <c r="A1356" i="35"/>
  <c r="P1355" i="35"/>
  <c r="O1355" i="35"/>
  <c r="N1355" i="35"/>
  <c r="I1355" i="35"/>
  <c r="H1355" i="35"/>
  <c r="G1355" i="35"/>
  <c r="F1355" i="35"/>
  <c r="E1355" i="35"/>
  <c r="D1355" i="35"/>
  <c r="C1355" i="35"/>
  <c r="B1355" i="35"/>
  <c r="A1355" i="35"/>
  <c r="P1354" i="35"/>
  <c r="O1354" i="35"/>
  <c r="N1354" i="35"/>
  <c r="I1354" i="35"/>
  <c r="H1354" i="35"/>
  <c r="G1354" i="35"/>
  <c r="F1354" i="35"/>
  <c r="E1354" i="35"/>
  <c r="D1354" i="35"/>
  <c r="C1354" i="35"/>
  <c r="B1354" i="35"/>
  <c r="A1354" i="35"/>
  <c r="P1353" i="35"/>
  <c r="O1353" i="35"/>
  <c r="N1353" i="35"/>
  <c r="J1353" i="35"/>
  <c r="I1353" i="35"/>
  <c r="H1353" i="35"/>
  <c r="G1353" i="35"/>
  <c r="F1353" i="35"/>
  <c r="E1353" i="35"/>
  <c r="AK1353" i="35" s="1"/>
  <c r="D1353" i="35"/>
  <c r="C1353" i="35"/>
  <c r="B1353" i="35"/>
  <c r="A1353" i="35"/>
  <c r="P1352" i="35"/>
  <c r="O1352" i="35"/>
  <c r="N1352" i="35"/>
  <c r="I1352" i="35"/>
  <c r="H1352" i="35"/>
  <c r="G1352" i="35"/>
  <c r="F1352" i="35"/>
  <c r="E1352" i="35"/>
  <c r="D1352" i="35"/>
  <c r="C1352" i="35"/>
  <c r="B1352" i="35"/>
  <c r="A1352" i="35"/>
  <c r="P1351" i="35"/>
  <c r="O1351" i="35"/>
  <c r="N1351" i="35"/>
  <c r="I1351" i="35"/>
  <c r="H1351" i="35"/>
  <c r="G1351" i="35"/>
  <c r="F1351" i="35"/>
  <c r="E1351" i="35"/>
  <c r="AK1351" i="35" s="1"/>
  <c r="D1351" i="35"/>
  <c r="C1351" i="35"/>
  <c r="B1351" i="35"/>
  <c r="A1351" i="35"/>
  <c r="AK1350" i="35"/>
  <c r="P1350" i="35"/>
  <c r="O1350" i="35"/>
  <c r="N1350" i="35"/>
  <c r="J1350" i="35"/>
  <c r="I1350" i="35"/>
  <c r="H1350" i="35"/>
  <c r="G1350" i="35"/>
  <c r="F1350" i="35"/>
  <c r="E1350" i="35"/>
  <c r="D1350" i="35"/>
  <c r="C1350" i="35"/>
  <c r="B1350" i="35"/>
  <c r="A1350" i="35"/>
  <c r="P1349" i="35"/>
  <c r="O1349" i="35"/>
  <c r="N1349" i="35"/>
  <c r="I1349" i="35"/>
  <c r="H1349" i="35"/>
  <c r="G1349" i="35"/>
  <c r="F1349" i="35"/>
  <c r="E1349" i="35"/>
  <c r="D1349" i="35"/>
  <c r="C1349" i="35"/>
  <c r="B1349" i="35"/>
  <c r="A1349" i="35"/>
  <c r="Q1348" i="35"/>
  <c r="P1348" i="35"/>
  <c r="O1348" i="35"/>
  <c r="N1348" i="35"/>
  <c r="M1348" i="35"/>
  <c r="I1348" i="35"/>
  <c r="H1348" i="35"/>
  <c r="G1348" i="35"/>
  <c r="F1348" i="35"/>
  <c r="E1348" i="35"/>
  <c r="AK1348" i="35" s="1"/>
  <c r="D1348" i="35"/>
  <c r="C1348" i="35"/>
  <c r="B1348" i="35"/>
  <c r="A1348" i="35"/>
  <c r="AJ1347" i="35"/>
  <c r="U1347" i="35"/>
  <c r="P1347" i="35"/>
  <c r="O1347" i="35"/>
  <c r="N1347" i="35"/>
  <c r="I1347" i="35"/>
  <c r="H1347" i="35"/>
  <c r="G1347" i="35"/>
  <c r="F1347" i="35"/>
  <c r="E1347" i="35"/>
  <c r="T1347" i="35" s="1"/>
  <c r="D1347" i="35"/>
  <c r="C1347" i="35"/>
  <c r="B1347" i="35"/>
  <c r="A1347" i="35"/>
  <c r="AJ1346" i="35"/>
  <c r="P1346" i="35"/>
  <c r="O1346" i="35"/>
  <c r="N1346" i="35"/>
  <c r="I1346" i="35"/>
  <c r="H1346" i="35"/>
  <c r="G1346" i="35"/>
  <c r="F1346" i="35"/>
  <c r="E1346" i="35"/>
  <c r="D1346" i="35"/>
  <c r="C1346" i="35"/>
  <c r="B1346" i="35"/>
  <c r="A1346" i="35"/>
  <c r="AJ1345" i="35"/>
  <c r="P1345" i="35"/>
  <c r="O1345" i="35"/>
  <c r="N1345" i="35"/>
  <c r="I1345" i="35"/>
  <c r="H1345" i="35"/>
  <c r="G1345" i="35"/>
  <c r="F1345" i="35"/>
  <c r="E1345" i="35"/>
  <c r="D1345" i="35"/>
  <c r="C1345" i="35"/>
  <c r="B1345" i="35"/>
  <c r="A1345" i="35"/>
  <c r="P1344" i="35"/>
  <c r="O1344" i="35"/>
  <c r="N1344" i="35"/>
  <c r="I1344" i="35"/>
  <c r="H1344" i="35"/>
  <c r="G1344" i="35"/>
  <c r="F1344" i="35"/>
  <c r="E1344" i="35"/>
  <c r="D1344" i="35"/>
  <c r="AJ1344" i="35" s="1"/>
  <c r="C1344" i="35"/>
  <c r="B1344" i="35"/>
  <c r="A1344" i="35"/>
  <c r="AK1343" i="35"/>
  <c r="P1343" i="35"/>
  <c r="O1343" i="35"/>
  <c r="N1343" i="35"/>
  <c r="J1343" i="35"/>
  <c r="I1343" i="35"/>
  <c r="H1343" i="35"/>
  <c r="G1343" i="35"/>
  <c r="F1343" i="35"/>
  <c r="E1343" i="35"/>
  <c r="D1343" i="35"/>
  <c r="C1343" i="35"/>
  <c r="B1343" i="35"/>
  <c r="A1343" i="35"/>
  <c r="AJ1342" i="35"/>
  <c r="Y1342" i="35"/>
  <c r="P1342" i="35"/>
  <c r="O1342" i="35"/>
  <c r="N1342" i="35"/>
  <c r="I1342" i="35"/>
  <c r="H1342" i="35"/>
  <c r="G1342" i="35"/>
  <c r="F1342" i="35"/>
  <c r="E1342" i="35"/>
  <c r="U1342" i="35" s="1"/>
  <c r="D1342" i="35"/>
  <c r="Y1343" i="35" s="1"/>
  <c r="C1342" i="35"/>
  <c r="B1342" i="35"/>
  <c r="A1342" i="35"/>
  <c r="P1341" i="35"/>
  <c r="O1341" i="35"/>
  <c r="N1341" i="35"/>
  <c r="I1341" i="35"/>
  <c r="H1341" i="35"/>
  <c r="G1341" i="35"/>
  <c r="F1341" i="35"/>
  <c r="E1341" i="35"/>
  <c r="D1341" i="35"/>
  <c r="C1341" i="35"/>
  <c r="B1341" i="35"/>
  <c r="A1341" i="35"/>
  <c r="P1340" i="35"/>
  <c r="O1340" i="35"/>
  <c r="N1340" i="35"/>
  <c r="I1340" i="35"/>
  <c r="H1340" i="35"/>
  <c r="G1340" i="35"/>
  <c r="F1340" i="35"/>
  <c r="E1340" i="35"/>
  <c r="D1340" i="35"/>
  <c r="C1340" i="35"/>
  <c r="B1340" i="35"/>
  <c r="A1340" i="35"/>
  <c r="P1339" i="35"/>
  <c r="O1339" i="35"/>
  <c r="N1339" i="35"/>
  <c r="I1339" i="35"/>
  <c r="H1339" i="35"/>
  <c r="G1339" i="35"/>
  <c r="F1339" i="35"/>
  <c r="E1339" i="35"/>
  <c r="D1339" i="35"/>
  <c r="C1339" i="35"/>
  <c r="B1339" i="35"/>
  <c r="A1339" i="35"/>
  <c r="P1338" i="35"/>
  <c r="O1338" i="35"/>
  <c r="N1338" i="35"/>
  <c r="I1338" i="35"/>
  <c r="H1338" i="35"/>
  <c r="G1338" i="35"/>
  <c r="F1338" i="35"/>
  <c r="E1338" i="35"/>
  <c r="D1338" i="35"/>
  <c r="C1338" i="35"/>
  <c r="B1338" i="35"/>
  <c r="A1338" i="35"/>
  <c r="P1337" i="35"/>
  <c r="O1337" i="35"/>
  <c r="N1337" i="35"/>
  <c r="J1337" i="35"/>
  <c r="I1337" i="35"/>
  <c r="H1337" i="35"/>
  <c r="G1337" i="35"/>
  <c r="F1337" i="35"/>
  <c r="E1337" i="35"/>
  <c r="AK1337" i="35" s="1"/>
  <c r="D1337" i="35"/>
  <c r="C1337" i="35"/>
  <c r="B1337" i="35"/>
  <c r="A1337" i="35"/>
  <c r="P1336" i="35"/>
  <c r="O1336" i="35"/>
  <c r="N1336" i="35"/>
  <c r="I1336" i="35"/>
  <c r="H1336" i="35"/>
  <c r="G1336" i="35"/>
  <c r="F1336" i="35"/>
  <c r="E1336" i="35"/>
  <c r="AK1336" i="35" s="1"/>
  <c r="D1336" i="35"/>
  <c r="C1336" i="35"/>
  <c r="B1336" i="35"/>
  <c r="A1336" i="35"/>
  <c r="AJ1335" i="35"/>
  <c r="P1335" i="35"/>
  <c r="O1335" i="35"/>
  <c r="N1335" i="35"/>
  <c r="I1335" i="35"/>
  <c r="H1335" i="35"/>
  <c r="G1335" i="35"/>
  <c r="F1335" i="35"/>
  <c r="E1335" i="35"/>
  <c r="D1335" i="35"/>
  <c r="C1335" i="35"/>
  <c r="B1335" i="35"/>
  <c r="A1335" i="35"/>
  <c r="AJ1334" i="35"/>
  <c r="P1334" i="35"/>
  <c r="O1334" i="35"/>
  <c r="N1334" i="35"/>
  <c r="I1334" i="35"/>
  <c r="H1334" i="35"/>
  <c r="G1334" i="35"/>
  <c r="F1334" i="35"/>
  <c r="E1334" i="35"/>
  <c r="V1334" i="35" s="1"/>
  <c r="V1335" i="35" s="1"/>
  <c r="D1334" i="35"/>
  <c r="C1334" i="35"/>
  <c r="B1334" i="35"/>
  <c r="A1334" i="35"/>
  <c r="AJ1333" i="35"/>
  <c r="T1333" i="35"/>
  <c r="P1333" i="35"/>
  <c r="O1333" i="35"/>
  <c r="N1333" i="35"/>
  <c r="I1333" i="35"/>
  <c r="H1333" i="35"/>
  <c r="G1333" i="35"/>
  <c r="F1333" i="35"/>
  <c r="E1333" i="35"/>
  <c r="R1333" i="35" s="1"/>
  <c r="D1333" i="35"/>
  <c r="C1333" i="35"/>
  <c r="B1333" i="35"/>
  <c r="A1333" i="35"/>
  <c r="AJ1332" i="35"/>
  <c r="P1332" i="35"/>
  <c r="O1332" i="35"/>
  <c r="N1332" i="35"/>
  <c r="I1332" i="35"/>
  <c r="H1332" i="35"/>
  <c r="G1332" i="35"/>
  <c r="F1332" i="35"/>
  <c r="E1332" i="35"/>
  <c r="D1332" i="35"/>
  <c r="C1332" i="35"/>
  <c r="B1332" i="35"/>
  <c r="A1332" i="35"/>
  <c r="AJ1331" i="35"/>
  <c r="AB1331" i="35"/>
  <c r="V1331" i="35"/>
  <c r="Q1331" i="35"/>
  <c r="P1331" i="35"/>
  <c r="O1331" i="35"/>
  <c r="N1331" i="35"/>
  <c r="M1331" i="35"/>
  <c r="J1331" i="35"/>
  <c r="I1331" i="35"/>
  <c r="H1331" i="35"/>
  <c r="G1331" i="35"/>
  <c r="F1331" i="35"/>
  <c r="E1331" i="35"/>
  <c r="AK1331" i="35" s="1"/>
  <c r="D1331" i="35"/>
  <c r="C1331" i="35"/>
  <c r="B1331" i="35"/>
  <c r="A1331" i="35"/>
  <c r="P1330" i="35"/>
  <c r="O1330" i="35"/>
  <c r="N1330" i="35"/>
  <c r="I1330" i="35"/>
  <c r="H1330" i="35"/>
  <c r="G1330" i="35"/>
  <c r="F1330" i="35"/>
  <c r="E1330" i="35"/>
  <c r="D1330" i="35"/>
  <c r="C1330" i="35"/>
  <c r="B1330" i="35"/>
  <c r="A1330" i="35"/>
  <c r="P1329" i="35"/>
  <c r="O1329" i="35"/>
  <c r="N1329" i="35"/>
  <c r="I1329" i="35"/>
  <c r="H1329" i="35"/>
  <c r="G1329" i="35"/>
  <c r="F1329" i="35"/>
  <c r="E1329" i="35"/>
  <c r="D1329" i="35"/>
  <c r="C1329" i="35"/>
  <c r="B1329" i="35"/>
  <c r="A1329" i="35"/>
  <c r="AJ1328" i="35"/>
  <c r="AJ1329" i="35" s="1"/>
  <c r="P1328" i="35"/>
  <c r="O1328" i="35"/>
  <c r="N1328" i="35"/>
  <c r="I1328" i="35"/>
  <c r="H1328" i="35"/>
  <c r="G1328" i="35"/>
  <c r="F1328" i="35"/>
  <c r="E1328" i="35"/>
  <c r="D1328" i="35"/>
  <c r="C1328" i="35"/>
  <c r="B1328" i="35"/>
  <c r="A1328" i="35"/>
  <c r="P1327" i="35"/>
  <c r="O1327" i="35"/>
  <c r="N1327" i="35"/>
  <c r="I1327" i="35"/>
  <c r="H1327" i="35"/>
  <c r="G1327" i="35"/>
  <c r="F1327" i="35"/>
  <c r="E1327" i="35"/>
  <c r="D1327" i="35"/>
  <c r="C1327" i="35"/>
  <c r="B1327" i="35"/>
  <c r="A1327" i="35"/>
  <c r="P1326" i="35"/>
  <c r="O1326" i="35"/>
  <c r="N1326" i="35"/>
  <c r="I1326" i="35"/>
  <c r="H1326" i="35"/>
  <c r="G1326" i="35"/>
  <c r="F1326" i="35"/>
  <c r="E1326" i="35"/>
  <c r="D1326" i="35"/>
  <c r="C1326" i="35"/>
  <c r="B1326" i="35"/>
  <c r="A1326" i="35"/>
  <c r="P1325" i="35"/>
  <c r="O1325" i="35"/>
  <c r="N1325" i="35"/>
  <c r="I1325" i="35"/>
  <c r="H1325" i="35"/>
  <c r="G1325" i="35"/>
  <c r="F1325" i="35"/>
  <c r="E1325" i="35"/>
  <c r="D1325" i="35"/>
  <c r="C1325" i="35"/>
  <c r="B1325" i="35"/>
  <c r="A1325" i="35"/>
  <c r="AJ1324" i="35"/>
  <c r="Y1324" i="35"/>
  <c r="P1324" i="35"/>
  <c r="O1324" i="35"/>
  <c r="N1324" i="35"/>
  <c r="I1324" i="35"/>
  <c r="H1324" i="35"/>
  <c r="G1324" i="35"/>
  <c r="F1324" i="35"/>
  <c r="E1324" i="35"/>
  <c r="W1324" i="35" s="1"/>
  <c r="D1324" i="35"/>
  <c r="C1324" i="35"/>
  <c r="B1324" i="35"/>
  <c r="A1324" i="35"/>
  <c r="P1323" i="35"/>
  <c r="O1323" i="35"/>
  <c r="N1323" i="35"/>
  <c r="J1323" i="35"/>
  <c r="I1323" i="35"/>
  <c r="H1323" i="35"/>
  <c r="G1323" i="35"/>
  <c r="F1323" i="35"/>
  <c r="E1323" i="35"/>
  <c r="D1323" i="35"/>
  <c r="C1323" i="35"/>
  <c r="B1323" i="35"/>
  <c r="A1323" i="35"/>
  <c r="Y1322" i="35"/>
  <c r="P1322" i="35"/>
  <c r="O1322" i="35"/>
  <c r="N1322" i="35"/>
  <c r="I1322" i="35"/>
  <c r="H1322" i="35"/>
  <c r="G1322" i="35"/>
  <c r="F1322" i="35"/>
  <c r="E1322" i="35"/>
  <c r="Q1322" i="35" s="1"/>
  <c r="D1322" i="35"/>
  <c r="AJ1322" i="35" s="1"/>
  <c r="AJ1323" i="35" s="1"/>
  <c r="C1322" i="35"/>
  <c r="B1322" i="35"/>
  <c r="A1322" i="35"/>
  <c r="AJ1321" i="35"/>
  <c r="P1321" i="35"/>
  <c r="O1321" i="35"/>
  <c r="N1321" i="35"/>
  <c r="I1321" i="35"/>
  <c r="H1321" i="35"/>
  <c r="G1321" i="35"/>
  <c r="F1321" i="35"/>
  <c r="E1321" i="35"/>
  <c r="D1321" i="35"/>
  <c r="C1321" i="35"/>
  <c r="B1321" i="35"/>
  <c r="A1321" i="35"/>
  <c r="AJ1320" i="35"/>
  <c r="P1320" i="35"/>
  <c r="O1320" i="35"/>
  <c r="N1320" i="35"/>
  <c r="I1320" i="35"/>
  <c r="H1320" i="35"/>
  <c r="G1320" i="35"/>
  <c r="F1320" i="35"/>
  <c r="E1320" i="35"/>
  <c r="D1320" i="35"/>
  <c r="C1320" i="35"/>
  <c r="B1320" i="35"/>
  <c r="A1320" i="35"/>
  <c r="AJ1319" i="35"/>
  <c r="P1319" i="35"/>
  <c r="O1319" i="35"/>
  <c r="N1319" i="35"/>
  <c r="I1319" i="35"/>
  <c r="H1319" i="35"/>
  <c r="G1319" i="35"/>
  <c r="F1319" i="35"/>
  <c r="E1319" i="35"/>
  <c r="D1319" i="35"/>
  <c r="C1319" i="35"/>
  <c r="B1319" i="35"/>
  <c r="A1319" i="35"/>
  <c r="AJ1318" i="35"/>
  <c r="P1318" i="35"/>
  <c r="O1318" i="35"/>
  <c r="N1318" i="35"/>
  <c r="I1318" i="35"/>
  <c r="H1318" i="35"/>
  <c r="G1318" i="35"/>
  <c r="F1318" i="35"/>
  <c r="E1318" i="35"/>
  <c r="V1318" i="35" s="1"/>
  <c r="D1318" i="35"/>
  <c r="C1318" i="35"/>
  <c r="B1318" i="35"/>
  <c r="A1318" i="35"/>
  <c r="AK1317" i="35"/>
  <c r="P1317" i="35"/>
  <c r="O1317" i="35"/>
  <c r="N1317" i="35"/>
  <c r="J1317" i="35"/>
  <c r="I1317" i="35"/>
  <c r="H1317" i="35"/>
  <c r="G1317" i="35"/>
  <c r="F1317" i="35"/>
  <c r="E1317" i="35"/>
  <c r="D1317" i="35"/>
  <c r="C1317" i="35"/>
  <c r="B1317" i="35"/>
  <c r="A1317" i="35"/>
  <c r="P1316" i="35"/>
  <c r="O1316" i="35"/>
  <c r="N1316" i="35"/>
  <c r="I1316" i="35"/>
  <c r="H1316" i="35"/>
  <c r="G1316" i="35"/>
  <c r="F1316" i="35"/>
  <c r="E1316" i="35"/>
  <c r="AK1316" i="35" s="1"/>
  <c r="D1316" i="35"/>
  <c r="C1316" i="35"/>
  <c r="B1316" i="35"/>
  <c r="A1316" i="35"/>
  <c r="P1315" i="35"/>
  <c r="O1315" i="35"/>
  <c r="N1315" i="35"/>
  <c r="I1315" i="35"/>
  <c r="H1315" i="35"/>
  <c r="G1315" i="35"/>
  <c r="F1315" i="35"/>
  <c r="E1315" i="35"/>
  <c r="AC1315" i="35" s="1"/>
  <c r="D1315" i="35"/>
  <c r="AJ1315" i="35" s="1"/>
  <c r="C1315" i="35"/>
  <c r="B1315" i="35"/>
  <c r="A1315" i="35"/>
  <c r="P1314" i="35"/>
  <c r="O1314" i="35"/>
  <c r="N1314" i="35"/>
  <c r="I1314" i="35"/>
  <c r="H1314" i="35"/>
  <c r="G1314" i="35"/>
  <c r="F1314" i="35"/>
  <c r="E1314" i="35"/>
  <c r="V1314" i="35" s="1"/>
  <c r="D1314" i="35"/>
  <c r="C1314" i="35"/>
  <c r="B1314" i="35"/>
  <c r="A1314" i="35"/>
  <c r="P1313" i="35"/>
  <c r="O1313" i="35"/>
  <c r="N1313" i="35"/>
  <c r="J1313" i="35"/>
  <c r="I1313" i="35"/>
  <c r="H1313" i="35"/>
  <c r="G1313" i="35"/>
  <c r="F1313" i="35"/>
  <c r="E1313" i="35"/>
  <c r="AK1313" i="35" s="1"/>
  <c r="D1313" i="35"/>
  <c r="C1313" i="35"/>
  <c r="B1313" i="35"/>
  <c r="A1313" i="35"/>
  <c r="P1312" i="35"/>
  <c r="O1312" i="35"/>
  <c r="N1312" i="35"/>
  <c r="I1312" i="35"/>
  <c r="H1312" i="35"/>
  <c r="G1312" i="35"/>
  <c r="F1312" i="35"/>
  <c r="E1312" i="35"/>
  <c r="D1312" i="35"/>
  <c r="C1312" i="35"/>
  <c r="B1312" i="35"/>
  <c r="A1312" i="35"/>
  <c r="P1311" i="35"/>
  <c r="O1311" i="35"/>
  <c r="N1311" i="35"/>
  <c r="I1311" i="35"/>
  <c r="H1311" i="35"/>
  <c r="G1311" i="35"/>
  <c r="F1311" i="35"/>
  <c r="E1311" i="35"/>
  <c r="AK1311" i="35" s="1"/>
  <c r="D1311" i="35"/>
  <c r="C1311" i="35"/>
  <c r="B1311" i="35"/>
  <c r="A1311" i="35"/>
  <c r="P1310" i="35"/>
  <c r="O1310" i="35"/>
  <c r="N1310" i="35"/>
  <c r="I1310" i="35"/>
  <c r="H1310" i="35"/>
  <c r="G1310" i="35"/>
  <c r="F1310" i="35"/>
  <c r="E1310" i="35"/>
  <c r="D1310" i="35"/>
  <c r="C1310" i="35"/>
  <c r="B1310" i="35"/>
  <c r="A1310" i="35"/>
  <c r="AJ1309" i="35"/>
  <c r="Y1309" i="35"/>
  <c r="P1309" i="35"/>
  <c r="O1309" i="35"/>
  <c r="N1309" i="35"/>
  <c r="I1309" i="35"/>
  <c r="H1309" i="35"/>
  <c r="G1309" i="35"/>
  <c r="F1309" i="35"/>
  <c r="E1309" i="35"/>
  <c r="W1309" i="35" s="1"/>
  <c r="D1309" i="35"/>
  <c r="C1309" i="35"/>
  <c r="B1309" i="35"/>
  <c r="A1309" i="35"/>
  <c r="AJ1308" i="35"/>
  <c r="AE1308" i="35"/>
  <c r="AA1308" i="35"/>
  <c r="Z1308" i="35"/>
  <c r="T1308" i="35"/>
  <c r="R1308" i="35"/>
  <c r="P1308" i="35"/>
  <c r="O1308" i="35"/>
  <c r="N1308" i="35"/>
  <c r="L1308" i="35"/>
  <c r="J1308" i="35"/>
  <c r="I1308" i="35"/>
  <c r="H1308" i="35"/>
  <c r="G1308" i="35"/>
  <c r="F1308" i="35"/>
  <c r="E1308" i="35"/>
  <c r="X1308" i="35" s="1"/>
  <c r="D1308" i="35"/>
  <c r="C1308" i="35"/>
  <c r="B1308" i="35"/>
  <c r="A1308" i="35"/>
  <c r="P1307" i="35"/>
  <c r="O1307" i="35"/>
  <c r="N1307" i="35"/>
  <c r="I1307" i="35"/>
  <c r="H1307" i="35"/>
  <c r="G1307" i="35"/>
  <c r="F1307" i="35"/>
  <c r="E1307" i="35"/>
  <c r="AK1307" i="35" s="1"/>
  <c r="D1307" i="35"/>
  <c r="C1307" i="35"/>
  <c r="B1307" i="35"/>
  <c r="A1307" i="35"/>
  <c r="P1306" i="35"/>
  <c r="O1306" i="35"/>
  <c r="N1306" i="35"/>
  <c r="I1306" i="35"/>
  <c r="H1306" i="35"/>
  <c r="G1306" i="35"/>
  <c r="F1306" i="35"/>
  <c r="E1306" i="35"/>
  <c r="AK1306" i="35" s="1"/>
  <c r="D1306" i="35"/>
  <c r="C1306" i="35"/>
  <c r="B1306" i="35"/>
  <c r="A1306" i="35"/>
  <c r="AJ1305" i="35"/>
  <c r="Z1305" i="35"/>
  <c r="U1305" i="35"/>
  <c r="R1305" i="35"/>
  <c r="P1305" i="35"/>
  <c r="O1305" i="35"/>
  <c r="N1305" i="35"/>
  <c r="K1305" i="35"/>
  <c r="I1305" i="35"/>
  <c r="H1305" i="35"/>
  <c r="G1305" i="35"/>
  <c r="F1305" i="35"/>
  <c r="E1305" i="35"/>
  <c r="AE1305" i="35" s="1"/>
  <c r="D1305" i="35"/>
  <c r="C1305" i="35"/>
  <c r="B1305" i="35"/>
  <c r="A1305" i="35"/>
  <c r="AJ1304" i="35"/>
  <c r="V1304" i="35"/>
  <c r="P1304" i="35"/>
  <c r="O1304" i="35"/>
  <c r="N1304" i="35"/>
  <c r="I1304" i="35"/>
  <c r="H1304" i="35"/>
  <c r="G1304" i="35"/>
  <c r="F1304" i="35"/>
  <c r="E1304" i="35"/>
  <c r="AE1304" i="35" s="1"/>
  <c r="D1304" i="35"/>
  <c r="C1304" i="35"/>
  <c r="B1304" i="35"/>
  <c r="A1304" i="35"/>
  <c r="P1303" i="35"/>
  <c r="O1303" i="35"/>
  <c r="N1303" i="35"/>
  <c r="K1303" i="35"/>
  <c r="I1303" i="35"/>
  <c r="H1303" i="35"/>
  <c r="G1303" i="35"/>
  <c r="F1303" i="35"/>
  <c r="E1303" i="35"/>
  <c r="AK1303" i="35" s="1"/>
  <c r="D1303" i="35"/>
  <c r="C1303" i="35"/>
  <c r="B1303" i="35"/>
  <c r="A1303" i="35"/>
  <c r="P1302" i="35"/>
  <c r="O1302" i="35"/>
  <c r="N1302" i="35"/>
  <c r="I1302" i="35"/>
  <c r="H1302" i="35"/>
  <c r="G1302" i="35"/>
  <c r="F1302" i="35"/>
  <c r="E1302" i="35"/>
  <c r="J1302" i="35" s="1"/>
  <c r="D1302" i="35"/>
  <c r="C1302" i="35"/>
  <c r="B1302" i="35"/>
  <c r="A1302" i="35"/>
  <c r="P1301" i="35"/>
  <c r="O1301" i="35"/>
  <c r="N1301" i="35"/>
  <c r="J1301" i="35"/>
  <c r="I1301" i="35"/>
  <c r="H1301" i="35"/>
  <c r="G1301" i="35"/>
  <c r="F1301" i="35"/>
  <c r="E1301" i="35"/>
  <c r="D1301" i="35"/>
  <c r="C1301" i="35"/>
  <c r="B1301" i="35"/>
  <c r="A1301" i="35"/>
  <c r="AJ1300" i="35"/>
  <c r="AI1300" i="35"/>
  <c r="AD1300" i="35"/>
  <c r="AA1300" i="35"/>
  <c r="X1300" i="35"/>
  <c r="W1300" i="35"/>
  <c r="R1300" i="35"/>
  <c r="P1300" i="35"/>
  <c r="O1300" i="35"/>
  <c r="N1300" i="35"/>
  <c r="L1300" i="35"/>
  <c r="K1300" i="35"/>
  <c r="J1300" i="35"/>
  <c r="I1300" i="35"/>
  <c r="H1300" i="35"/>
  <c r="G1300" i="35"/>
  <c r="F1300" i="35"/>
  <c r="E1300" i="35"/>
  <c r="AK1300" i="35" s="1"/>
  <c r="D1300" i="35"/>
  <c r="C1300" i="35"/>
  <c r="B1300" i="35"/>
  <c r="A1300" i="35"/>
  <c r="AK1299" i="35"/>
  <c r="AJ1299" i="35"/>
  <c r="Y1299" i="35"/>
  <c r="T1299" i="35"/>
  <c r="P1299" i="35"/>
  <c r="O1299" i="35"/>
  <c r="N1299" i="35"/>
  <c r="L1299" i="35"/>
  <c r="I1299" i="35"/>
  <c r="H1299" i="35"/>
  <c r="G1299" i="35"/>
  <c r="F1299" i="35"/>
  <c r="E1299" i="35"/>
  <c r="W1299" i="35" s="1"/>
  <c r="D1299" i="35"/>
  <c r="C1299" i="35"/>
  <c r="B1299" i="35"/>
  <c r="A1299" i="35"/>
  <c r="AJ1298" i="35"/>
  <c r="P1298" i="35"/>
  <c r="O1298" i="35"/>
  <c r="N1298" i="35"/>
  <c r="I1298" i="35"/>
  <c r="H1298" i="35"/>
  <c r="G1298" i="35"/>
  <c r="F1298" i="35"/>
  <c r="E1298" i="35"/>
  <c r="D1298" i="35"/>
  <c r="C1298" i="35"/>
  <c r="B1298" i="35"/>
  <c r="A1298" i="35"/>
  <c r="P1297" i="35"/>
  <c r="O1297" i="35"/>
  <c r="N1297" i="35"/>
  <c r="I1297" i="35"/>
  <c r="H1297" i="35"/>
  <c r="G1297" i="35"/>
  <c r="F1297" i="35"/>
  <c r="E1297" i="35"/>
  <c r="D1297" i="35"/>
  <c r="AJ1297" i="35" s="1"/>
  <c r="C1297" i="35"/>
  <c r="B1297" i="35"/>
  <c r="A1297" i="35"/>
  <c r="AJ1296" i="35"/>
  <c r="P1296" i="35"/>
  <c r="O1296" i="35"/>
  <c r="N1296" i="35"/>
  <c r="I1296" i="35"/>
  <c r="H1296" i="35"/>
  <c r="G1296" i="35"/>
  <c r="F1296" i="35"/>
  <c r="E1296" i="35"/>
  <c r="W1296" i="35" s="1"/>
  <c r="D1296" i="35"/>
  <c r="C1296" i="35"/>
  <c r="B1296" i="35"/>
  <c r="A1296" i="35"/>
  <c r="AJ1295" i="35"/>
  <c r="AB1295" i="35"/>
  <c r="Q1295" i="35"/>
  <c r="S1295" i="35" s="1"/>
  <c r="P1295" i="35"/>
  <c r="O1295" i="35"/>
  <c r="N1295" i="35"/>
  <c r="M1295" i="35"/>
  <c r="I1295" i="35"/>
  <c r="H1295" i="35"/>
  <c r="G1295" i="35"/>
  <c r="F1295" i="35"/>
  <c r="E1295" i="35"/>
  <c r="AA1295" i="35" s="1"/>
  <c r="D1295" i="35"/>
  <c r="C1295" i="35"/>
  <c r="B1295" i="35"/>
  <c r="A1295" i="35"/>
  <c r="P1294" i="35"/>
  <c r="O1294" i="35"/>
  <c r="N1294" i="35"/>
  <c r="I1294" i="35"/>
  <c r="H1294" i="35"/>
  <c r="G1294" i="35"/>
  <c r="F1294" i="35"/>
  <c r="E1294" i="35"/>
  <c r="AK1294" i="35" s="1"/>
  <c r="D1294" i="35"/>
  <c r="C1294" i="35"/>
  <c r="B1294" i="35"/>
  <c r="A1294" i="35"/>
  <c r="P1293" i="35"/>
  <c r="O1293" i="35"/>
  <c r="N1293" i="35"/>
  <c r="I1293" i="35"/>
  <c r="H1293" i="35"/>
  <c r="G1293" i="35"/>
  <c r="F1293" i="35"/>
  <c r="E1293" i="35"/>
  <c r="J1293" i="35" s="1"/>
  <c r="D1293" i="35"/>
  <c r="C1293" i="35"/>
  <c r="B1293" i="35"/>
  <c r="A1293" i="35"/>
  <c r="P1292" i="35"/>
  <c r="O1292" i="35"/>
  <c r="N1292" i="35"/>
  <c r="I1292" i="35"/>
  <c r="H1292" i="35"/>
  <c r="G1292" i="35"/>
  <c r="F1292" i="35"/>
  <c r="E1292" i="35"/>
  <c r="AK1292" i="35" s="1"/>
  <c r="D1292" i="35"/>
  <c r="C1292" i="35"/>
  <c r="B1292" i="35"/>
  <c r="A1292" i="35"/>
  <c r="AJ1291" i="35"/>
  <c r="P1291" i="35"/>
  <c r="O1291" i="35"/>
  <c r="N1291" i="35"/>
  <c r="I1291" i="35"/>
  <c r="H1291" i="35"/>
  <c r="G1291" i="35"/>
  <c r="F1291" i="35"/>
  <c r="E1291" i="35"/>
  <c r="AK1291" i="35" s="1"/>
  <c r="D1291" i="35"/>
  <c r="C1291" i="35"/>
  <c r="B1291" i="35"/>
  <c r="A1291" i="35"/>
  <c r="AJ1290" i="35"/>
  <c r="AB1290" i="35"/>
  <c r="Y1290" i="35"/>
  <c r="V1290" i="35"/>
  <c r="Q1290" i="35"/>
  <c r="P1290" i="35"/>
  <c r="O1290" i="35"/>
  <c r="N1290" i="35"/>
  <c r="M1290" i="35"/>
  <c r="L1290" i="35"/>
  <c r="J1290" i="35"/>
  <c r="I1290" i="35"/>
  <c r="H1290" i="35"/>
  <c r="G1290" i="35"/>
  <c r="F1290" i="35"/>
  <c r="E1290" i="35"/>
  <c r="AK1290" i="35" s="1"/>
  <c r="D1290" i="35"/>
  <c r="C1290" i="35"/>
  <c r="B1290" i="35"/>
  <c r="A1290" i="35"/>
  <c r="AK1289" i="35"/>
  <c r="AJ1289" i="35"/>
  <c r="U1289" i="35"/>
  <c r="P1289" i="35"/>
  <c r="O1289" i="35"/>
  <c r="N1289" i="35"/>
  <c r="I1289" i="35"/>
  <c r="H1289" i="35"/>
  <c r="G1289" i="35"/>
  <c r="F1289" i="35"/>
  <c r="E1289" i="35"/>
  <c r="Q1289" i="35" s="1"/>
  <c r="S1289" i="35" s="1"/>
  <c r="D1289" i="35"/>
  <c r="C1289" i="35"/>
  <c r="B1289" i="35"/>
  <c r="A1289" i="35"/>
  <c r="AJ1288" i="35"/>
  <c r="AE1288" i="35"/>
  <c r="AB1288" i="35"/>
  <c r="Z1288" i="35"/>
  <c r="T1288" i="35"/>
  <c r="R1288" i="35"/>
  <c r="P1288" i="35"/>
  <c r="O1288" i="35"/>
  <c r="N1288" i="35"/>
  <c r="L1288" i="35"/>
  <c r="K1288" i="35"/>
  <c r="I1288" i="35"/>
  <c r="H1288" i="35"/>
  <c r="G1288" i="35"/>
  <c r="F1288" i="35"/>
  <c r="E1288" i="35"/>
  <c r="X1288" i="35" s="1"/>
  <c r="D1288" i="35"/>
  <c r="C1288" i="35"/>
  <c r="B1288" i="35"/>
  <c r="A1288" i="35"/>
  <c r="P1287" i="35"/>
  <c r="O1287" i="35"/>
  <c r="N1287" i="35"/>
  <c r="I1287" i="35"/>
  <c r="H1287" i="35"/>
  <c r="G1287" i="35"/>
  <c r="F1287" i="35"/>
  <c r="E1287" i="35"/>
  <c r="U1287" i="35" s="1"/>
  <c r="D1287" i="35"/>
  <c r="C1287" i="35"/>
  <c r="B1287" i="35"/>
  <c r="A1287" i="35"/>
  <c r="AK1286" i="35"/>
  <c r="AJ1286" i="35"/>
  <c r="Z1286" i="35"/>
  <c r="T1286" i="35"/>
  <c r="P1286" i="35"/>
  <c r="O1286" i="35"/>
  <c r="N1286" i="35"/>
  <c r="L1286" i="35"/>
  <c r="I1286" i="35"/>
  <c r="H1286" i="35"/>
  <c r="G1286" i="35"/>
  <c r="F1286" i="35"/>
  <c r="E1286" i="35"/>
  <c r="V1286" i="35" s="1"/>
  <c r="D1286" i="35"/>
  <c r="C1286" i="35"/>
  <c r="B1286" i="35"/>
  <c r="A1286" i="35"/>
  <c r="AJ1285" i="35"/>
  <c r="P1285" i="35"/>
  <c r="O1285" i="35"/>
  <c r="N1285" i="35"/>
  <c r="I1285" i="35"/>
  <c r="H1285" i="35"/>
  <c r="G1285" i="35"/>
  <c r="F1285" i="35"/>
  <c r="E1285" i="35"/>
  <c r="AA1285" i="35" s="1"/>
  <c r="D1285" i="35"/>
  <c r="C1285" i="35"/>
  <c r="B1285" i="35"/>
  <c r="A1285" i="35"/>
  <c r="P1284" i="35"/>
  <c r="O1284" i="35"/>
  <c r="N1284" i="35"/>
  <c r="I1284" i="35"/>
  <c r="H1284" i="35"/>
  <c r="G1284" i="35"/>
  <c r="F1284" i="35"/>
  <c r="E1284" i="35"/>
  <c r="D1284" i="35"/>
  <c r="C1284" i="35"/>
  <c r="B1284" i="35"/>
  <c r="A1284" i="35"/>
  <c r="P1283" i="35"/>
  <c r="O1283" i="35"/>
  <c r="N1283" i="35"/>
  <c r="I1283" i="35"/>
  <c r="H1283" i="35"/>
  <c r="G1283" i="35"/>
  <c r="F1283" i="35"/>
  <c r="E1283" i="35"/>
  <c r="D1283" i="35"/>
  <c r="C1283" i="35"/>
  <c r="B1283" i="35"/>
  <c r="A1283" i="35"/>
  <c r="P1282" i="35"/>
  <c r="O1282" i="35"/>
  <c r="N1282" i="35"/>
  <c r="I1282" i="35"/>
  <c r="H1282" i="35"/>
  <c r="G1282" i="35"/>
  <c r="F1282" i="35"/>
  <c r="E1282" i="35"/>
  <c r="J1282" i="35" s="1"/>
  <c r="D1282" i="35"/>
  <c r="C1282" i="35"/>
  <c r="B1282" i="35"/>
  <c r="A1282" i="35"/>
  <c r="AJ1281" i="35"/>
  <c r="AJ1282" i="35" s="1"/>
  <c r="P1281" i="35"/>
  <c r="O1281" i="35"/>
  <c r="N1281" i="35"/>
  <c r="I1281" i="35"/>
  <c r="H1281" i="35"/>
  <c r="G1281" i="35"/>
  <c r="F1281" i="35"/>
  <c r="E1281" i="35"/>
  <c r="AA1281" i="35" s="1"/>
  <c r="D1281" i="35"/>
  <c r="C1281" i="35"/>
  <c r="B1281" i="35"/>
  <c r="A1281" i="35"/>
  <c r="AJ1280" i="35"/>
  <c r="P1280" i="35"/>
  <c r="O1280" i="35"/>
  <c r="N1280" i="35"/>
  <c r="I1280" i="35"/>
  <c r="H1280" i="35"/>
  <c r="G1280" i="35"/>
  <c r="F1280" i="35"/>
  <c r="E1280" i="35"/>
  <c r="D1280" i="35"/>
  <c r="C1280" i="35"/>
  <c r="B1280" i="35"/>
  <c r="A1280" i="35"/>
  <c r="AJ1279" i="35"/>
  <c r="P1279" i="35"/>
  <c r="O1279" i="35"/>
  <c r="N1279" i="35"/>
  <c r="I1279" i="35"/>
  <c r="H1279" i="35"/>
  <c r="G1279" i="35"/>
  <c r="F1279" i="35"/>
  <c r="E1279" i="35"/>
  <c r="D1279" i="35"/>
  <c r="C1279" i="35"/>
  <c r="B1279" i="35"/>
  <c r="A1279" i="35"/>
  <c r="AJ1278" i="35"/>
  <c r="AD1278" i="35"/>
  <c r="U1278" i="35"/>
  <c r="P1278" i="35"/>
  <c r="O1278" i="35"/>
  <c r="N1278" i="35"/>
  <c r="L1278" i="35"/>
  <c r="I1278" i="35"/>
  <c r="H1278" i="35"/>
  <c r="G1278" i="35"/>
  <c r="F1278" i="35"/>
  <c r="E1278" i="35"/>
  <c r="AB1278" i="35" s="1"/>
  <c r="D1278" i="35"/>
  <c r="C1278" i="35"/>
  <c r="B1278" i="35"/>
  <c r="A1278" i="35"/>
  <c r="AK1277" i="35"/>
  <c r="P1277" i="35"/>
  <c r="O1277" i="35"/>
  <c r="N1277" i="35"/>
  <c r="J1277" i="35"/>
  <c r="I1277" i="35"/>
  <c r="H1277" i="35"/>
  <c r="G1277" i="35"/>
  <c r="F1277" i="35"/>
  <c r="E1277" i="35"/>
  <c r="D1277" i="35"/>
  <c r="C1277" i="35"/>
  <c r="B1277" i="35"/>
  <c r="A1277" i="35"/>
  <c r="AJ1276" i="35"/>
  <c r="AJ1277" i="35" s="1"/>
  <c r="Z1276" i="35"/>
  <c r="V1276" i="35"/>
  <c r="V1277" i="35" s="1"/>
  <c r="P1276" i="35"/>
  <c r="O1276" i="35"/>
  <c r="N1276" i="35"/>
  <c r="J1276" i="35"/>
  <c r="I1276" i="35"/>
  <c r="H1276" i="35"/>
  <c r="G1276" i="35"/>
  <c r="F1276" i="35"/>
  <c r="E1276" i="35"/>
  <c r="AE1276" i="35" s="1"/>
  <c r="D1276" i="35"/>
  <c r="C1276" i="35"/>
  <c r="B1276" i="35"/>
  <c r="A1276" i="35"/>
  <c r="AJ1275" i="35"/>
  <c r="P1275" i="35"/>
  <c r="O1275" i="35"/>
  <c r="N1275" i="35"/>
  <c r="I1275" i="35"/>
  <c r="H1275" i="35"/>
  <c r="G1275" i="35"/>
  <c r="F1275" i="35"/>
  <c r="E1275" i="35"/>
  <c r="AK1275" i="35" s="1"/>
  <c r="D1275" i="35"/>
  <c r="C1275" i="35"/>
  <c r="B1275" i="35"/>
  <c r="A1275" i="35"/>
  <c r="AJ1274" i="35"/>
  <c r="P1274" i="35"/>
  <c r="O1274" i="35"/>
  <c r="N1274" i="35"/>
  <c r="I1274" i="35"/>
  <c r="H1274" i="35"/>
  <c r="G1274" i="35"/>
  <c r="F1274" i="35"/>
  <c r="E1274" i="35"/>
  <c r="D1274" i="35"/>
  <c r="C1274" i="35"/>
  <c r="B1274" i="35"/>
  <c r="A1274" i="35"/>
  <c r="AJ1273" i="35"/>
  <c r="AE1273" i="35"/>
  <c r="Y1273" i="35"/>
  <c r="V1273" i="35"/>
  <c r="P1273" i="35"/>
  <c r="O1273" i="35"/>
  <c r="N1273" i="35"/>
  <c r="K1273" i="35"/>
  <c r="I1273" i="35"/>
  <c r="H1273" i="35"/>
  <c r="G1273" i="35"/>
  <c r="F1273" i="35"/>
  <c r="E1273" i="35"/>
  <c r="AI1273" i="35" s="1"/>
  <c r="D1273" i="35"/>
  <c r="C1273" i="35"/>
  <c r="B1273" i="35"/>
  <c r="A1273" i="35"/>
  <c r="AJ1272" i="35"/>
  <c r="W1272" i="35"/>
  <c r="P1272" i="35"/>
  <c r="O1272" i="35"/>
  <c r="N1272" i="35"/>
  <c r="I1272" i="35"/>
  <c r="H1272" i="35"/>
  <c r="G1272" i="35"/>
  <c r="F1272" i="35"/>
  <c r="E1272" i="35"/>
  <c r="AE1272" i="35" s="1"/>
  <c r="D1272" i="35"/>
  <c r="C1272" i="35"/>
  <c r="B1272" i="35"/>
  <c r="A1272" i="35"/>
  <c r="AJ1271" i="35"/>
  <c r="P1271" i="35"/>
  <c r="O1271" i="35"/>
  <c r="N1271" i="35"/>
  <c r="I1271" i="35"/>
  <c r="H1271" i="35"/>
  <c r="G1271" i="35"/>
  <c r="F1271" i="35"/>
  <c r="E1271" i="35"/>
  <c r="AK1271" i="35" s="1"/>
  <c r="D1271" i="35"/>
  <c r="C1271" i="35"/>
  <c r="B1271" i="35"/>
  <c r="A1271" i="35"/>
  <c r="AJ1270" i="35"/>
  <c r="Y1270" i="35"/>
  <c r="P1270" i="35"/>
  <c r="O1270" i="35"/>
  <c r="N1270" i="35"/>
  <c r="I1270" i="35"/>
  <c r="H1270" i="35"/>
  <c r="G1270" i="35"/>
  <c r="F1270" i="35"/>
  <c r="E1270" i="35"/>
  <c r="V1270" i="35" s="1"/>
  <c r="D1270" i="35"/>
  <c r="C1270" i="35"/>
  <c r="B1270" i="35"/>
  <c r="A1270" i="35"/>
  <c r="AJ1269" i="35"/>
  <c r="P1269" i="35"/>
  <c r="O1269" i="35"/>
  <c r="N1269" i="35"/>
  <c r="I1269" i="35"/>
  <c r="H1269" i="35"/>
  <c r="G1269" i="35"/>
  <c r="F1269" i="35"/>
  <c r="E1269" i="35"/>
  <c r="AK1269" i="35" s="1"/>
  <c r="D1269" i="35"/>
  <c r="C1269" i="35"/>
  <c r="B1269" i="35"/>
  <c r="A1269" i="35"/>
  <c r="AJ1268" i="35"/>
  <c r="AA1268" i="35"/>
  <c r="R1268" i="35"/>
  <c r="P1268" i="35"/>
  <c r="O1268" i="35"/>
  <c r="N1268" i="35"/>
  <c r="L1268" i="35"/>
  <c r="I1268" i="35"/>
  <c r="H1268" i="35"/>
  <c r="G1268" i="35"/>
  <c r="F1268" i="35"/>
  <c r="E1268" i="35"/>
  <c r="Z1268" i="35" s="1"/>
  <c r="D1268" i="35"/>
  <c r="C1268" i="35"/>
  <c r="B1268" i="35"/>
  <c r="A1268" i="35"/>
  <c r="AJ1267" i="35"/>
  <c r="AB1267" i="35"/>
  <c r="W1267" i="35"/>
  <c r="U1267" i="35"/>
  <c r="P1267" i="35"/>
  <c r="O1267" i="35"/>
  <c r="N1267" i="35"/>
  <c r="L1267" i="35"/>
  <c r="I1267" i="35"/>
  <c r="H1267" i="35"/>
  <c r="G1267" i="35"/>
  <c r="F1267" i="35"/>
  <c r="E1267" i="35"/>
  <c r="AC1267" i="35" s="1"/>
  <c r="D1267" i="35"/>
  <c r="C1267" i="35"/>
  <c r="B1267" i="35"/>
  <c r="A1267" i="35"/>
  <c r="AJ1266" i="35"/>
  <c r="P1266" i="35"/>
  <c r="O1266" i="35"/>
  <c r="N1266" i="35"/>
  <c r="I1266" i="35"/>
  <c r="H1266" i="35"/>
  <c r="G1266" i="35"/>
  <c r="F1266" i="35"/>
  <c r="E1266" i="35"/>
  <c r="AK1266" i="35" s="1"/>
  <c r="D1266" i="35"/>
  <c r="C1266" i="35"/>
  <c r="B1266" i="35"/>
  <c r="A1266" i="35"/>
  <c r="AJ1265" i="35"/>
  <c r="P1265" i="35"/>
  <c r="O1265" i="35"/>
  <c r="N1265" i="35"/>
  <c r="I1265" i="35"/>
  <c r="H1265" i="35"/>
  <c r="G1265" i="35"/>
  <c r="F1265" i="35"/>
  <c r="E1265" i="35"/>
  <c r="AI1265" i="35" s="1"/>
  <c r="D1265" i="35"/>
  <c r="C1265" i="35"/>
  <c r="B1265" i="35"/>
  <c r="A1265" i="35"/>
  <c r="P1264" i="35"/>
  <c r="O1264" i="35"/>
  <c r="N1264" i="35"/>
  <c r="J1264" i="35"/>
  <c r="I1264" i="35"/>
  <c r="H1264" i="35"/>
  <c r="G1264" i="35"/>
  <c r="F1264" i="35"/>
  <c r="E1264" i="35"/>
  <c r="D1264" i="35"/>
  <c r="C1264" i="35"/>
  <c r="B1264" i="35"/>
  <c r="A1264" i="35"/>
  <c r="AJ1263" i="35"/>
  <c r="P1263" i="35"/>
  <c r="O1263" i="35"/>
  <c r="N1263" i="35"/>
  <c r="I1263" i="35"/>
  <c r="H1263" i="35"/>
  <c r="G1263" i="35"/>
  <c r="F1263" i="35"/>
  <c r="E1263" i="35"/>
  <c r="AI1263" i="35" s="1"/>
  <c r="AI1264" i="35" s="1"/>
  <c r="D1263" i="35"/>
  <c r="C1263" i="35"/>
  <c r="B1263" i="35"/>
  <c r="A1263" i="35"/>
  <c r="AJ1262" i="35"/>
  <c r="P1262" i="35"/>
  <c r="O1262" i="35"/>
  <c r="N1262" i="35"/>
  <c r="I1262" i="35"/>
  <c r="H1262" i="35"/>
  <c r="G1262" i="35"/>
  <c r="F1262" i="35"/>
  <c r="E1262" i="35"/>
  <c r="AD1262" i="35" s="1"/>
  <c r="D1262" i="35"/>
  <c r="C1262" i="35"/>
  <c r="B1262" i="35"/>
  <c r="A1262" i="35"/>
  <c r="AK1261" i="35"/>
  <c r="AJ1261" i="35"/>
  <c r="Y1261" i="35"/>
  <c r="U1261" i="35"/>
  <c r="P1261" i="35"/>
  <c r="O1261" i="35"/>
  <c r="N1261" i="35"/>
  <c r="K1261" i="35"/>
  <c r="J1261" i="35"/>
  <c r="I1261" i="35"/>
  <c r="H1261" i="35"/>
  <c r="G1261" i="35"/>
  <c r="F1261" i="35"/>
  <c r="E1261" i="35"/>
  <c r="AD1261" i="35" s="1"/>
  <c r="D1261" i="35"/>
  <c r="C1261" i="35"/>
  <c r="B1261" i="35"/>
  <c r="A1261" i="35"/>
  <c r="P1260" i="35"/>
  <c r="O1260" i="35"/>
  <c r="N1260" i="35"/>
  <c r="I1260" i="35"/>
  <c r="H1260" i="35"/>
  <c r="G1260" i="35"/>
  <c r="F1260" i="35"/>
  <c r="E1260" i="35"/>
  <c r="AK1260" i="35" s="1"/>
  <c r="D1260" i="35"/>
  <c r="C1260" i="35"/>
  <c r="B1260" i="35"/>
  <c r="A1260" i="35"/>
  <c r="AK1259" i="35"/>
  <c r="AJ1259" i="35"/>
  <c r="P1259" i="35"/>
  <c r="O1259" i="35"/>
  <c r="N1259" i="35"/>
  <c r="I1259" i="35"/>
  <c r="H1259" i="35"/>
  <c r="G1259" i="35"/>
  <c r="F1259" i="35"/>
  <c r="E1259" i="35"/>
  <c r="X1259" i="35" s="1"/>
  <c r="D1259" i="35"/>
  <c r="C1259" i="35"/>
  <c r="B1259" i="35"/>
  <c r="A1259" i="35"/>
  <c r="AJ1258" i="35"/>
  <c r="P1258" i="35"/>
  <c r="O1258" i="35"/>
  <c r="N1258" i="35"/>
  <c r="I1258" i="35"/>
  <c r="H1258" i="35"/>
  <c r="G1258" i="35"/>
  <c r="F1258" i="35"/>
  <c r="E1258" i="35"/>
  <c r="AD1258" i="35" s="1"/>
  <c r="D1258" i="35"/>
  <c r="C1258" i="35"/>
  <c r="B1258" i="35"/>
  <c r="A1258" i="35"/>
  <c r="AJ1257" i="35"/>
  <c r="P1257" i="35"/>
  <c r="O1257" i="35"/>
  <c r="N1257" i="35"/>
  <c r="I1257" i="35"/>
  <c r="H1257" i="35"/>
  <c r="G1257" i="35"/>
  <c r="F1257" i="35"/>
  <c r="E1257" i="35"/>
  <c r="AD1257" i="35" s="1"/>
  <c r="D1257" i="35"/>
  <c r="C1257" i="35"/>
  <c r="B1257" i="35"/>
  <c r="A1257" i="35"/>
  <c r="AJ1256" i="35"/>
  <c r="V1256" i="35"/>
  <c r="P1256" i="35"/>
  <c r="O1256" i="35"/>
  <c r="N1256" i="35"/>
  <c r="I1256" i="35"/>
  <c r="H1256" i="35"/>
  <c r="G1256" i="35"/>
  <c r="F1256" i="35"/>
  <c r="E1256" i="35"/>
  <c r="R1256" i="35" s="1"/>
  <c r="D1256" i="35"/>
  <c r="C1256" i="35"/>
  <c r="B1256" i="35"/>
  <c r="A1256" i="35"/>
  <c r="AJ1255" i="35"/>
  <c r="Q1255" i="35"/>
  <c r="S1255" i="35" s="1"/>
  <c r="P1255" i="35"/>
  <c r="O1255" i="35"/>
  <c r="N1255" i="35"/>
  <c r="M1255" i="35"/>
  <c r="I1255" i="35"/>
  <c r="H1255" i="35"/>
  <c r="G1255" i="35"/>
  <c r="F1255" i="35"/>
  <c r="E1255" i="35"/>
  <c r="W1255" i="35" s="1"/>
  <c r="D1255" i="35"/>
  <c r="C1255" i="35"/>
  <c r="B1255" i="35"/>
  <c r="A1255" i="35"/>
  <c r="AJ1254" i="35"/>
  <c r="P1254" i="35"/>
  <c r="O1254" i="35"/>
  <c r="N1254" i="35"/>
  <c r="I1254" i="35"/>
  <c r="H1254" i="35"/>
  <c r="G1254" i="35"/>
  <c r="F1254" i="35"/>
  <c r="E1254" i="35"/>
  <c r="Y1254" i="35" s="1"/>
  <c r="D1254" i="35"/>
  <c r="C1254" i="35"/>
  <c r="B1254" i="35"/>
  <c r="A1254" i="35"/>
  <c r="AJ1253" i="35"/>
  <c r="Y1253" i="35"/>
  <c r="P1253" i="35"/>
  <c r="O1253" i="35"/>
  <c r="N1253" i="35"/>
  <c r="K1253" i="35"/>
  <c r="I1253" i="35"/>
  <c r="H1253" i="35"/>
  <c r="G1253" i="35"/>
  <c r="F1253" i="35"/>
  <c r="E1253" i="35"/>
  <c r="AI1253" i="35" s="1"/>
  <c r="D1253" i="35"/>
  <c r="C1253" i="35"/>
  <c r="B1253" i="35"/>
  <c r="A1253" i="35"/>
  <c r="AJ1252" i="35"/>
  <c r="AI1252" i="35"/>
  <c r="X1252" i="35"/>
  <c r="P1252" i="35"/>
  <c r="O1252" i="35"/>
  <c r="N1252" i="35"/>
  <c r="K1252" i="35"/>
  <c r="I1252" i="35"/>
  <c r="H1252" i="35"/>
  <c r="G1252" i="35"/>
  <c r="F1252" i="35"/>
  <c r="E1252" i="35"/>
  <c r="AK1252" i="35" s="1"/>
  <c r="D1252" i="35"/>
  <c r="C1252" i="35"/>
  <c r="B1252" i="35"/>
  <c r="A1252" i="35"/>
  <c r="AJ1251" i="35"/>
  <c r="U1251" i="35"/>
  <c r="P1251" i="35"/>
  <c r="O1251" i="35"/>
  <c r="N1251" i="35"/>
  <c r="L1251" i="35"/>
  <c r="I1251" i="35"/>
  <c r="H1251" i="35"/>
  <c r="G1251" i="35"/>
  <c r="F1251" i="35"/>
  <c r="E1251" i="35"/>
  <c r="D1251" i="35"/>
  <c r="C1251" i="35"/>
  <c r="B1251" i="35"/>
  <c r="A1251" i="35"/>
  <c r="AK1250" i="35"/>
  <c r="P1250" i="35"/>
  <c r="O1250" i="35"/>
  <c r="N1250" i="35"/>
  <c r="J1250" i="35"/>
  <c r="I1250" i="35"/>
  <c r="H1250" i="35"/>
  <c r="G1250" i="35"/>
  <c r="F1250" i="35"/>
  <c r="E1250" i="35"/>
  <c r="D1250" i="35"/>
  <c r="C1250" i="35"/>
  <c r="B1250" i="35"/>
  <c r="A1250" i="35"/>
  <c r="AK1249" i="35"/>
  <c r="P1249" i="35"/>
  <c r="O1249" i="35"/>
  <c r="N1249" i="35"/>
  <c r="J1249" i="35"/>
  <c r="I1249" i="35"/>
  <c r="H1249" i="35"/>
  <c r="G1249" i="35"/>
  <c r="F1249" i="35"/>
  <c r="E1249" i="35"/>
  <c r="D1249" i="35"/>
  <c r="C1249" i="35"/>
  <c r="B1249" i="35"/>
  <c r="A1249" i="35"/>
  <c r="P1248" i="35"/>
  <c r="O1248" i="35"/>
  <c r="N1248" i="35"/>
  <c r="I1248" i="35"/>
  <c r="H1248" i="35"/>
  <c r="G1248" i="35"/>
  <c r="F1248" i="35"/>
  <c r="E1248" i="35"/>
  <c r="AK1248" i="35" s="1"/>
  <c r="D1248" i="35"/>
  <c r="C1248" i="35"/>
  <c r="B1248" i="35"/>
  <c r="A1248" i="35"/>
  <c r="AJ1247" i="35"/>
  <c r="AE1247" i="35"/>
  <c r="P1247" i="35"/>
  <c r="O1247" i="35"/>
  <c r="N1247" i="35"/>
  <c r="I1247" i="35"/>
  <c r="H1247" i="35"/>
  <c r="G1247" i="35"/>
  <c r="F1247" i="35"/>
  <c r="E1247" i="35"/>
  <c r="D1247" i="35"/>
  <c r="C1247" i="35"/>
  <c r="B1247" i="35"/>
  <c r="A1247" i="35"/>
  <c r="AJ1246" i="35"/>
  <c r="U1246" i="35"/>
  <c r="P1246" i="35"/>
  <c r="O1246" i="35"/>
  <c r="N1246" i="35"/>
  <c r="I1246" i="35"/>
  <c r="H1246" i="35"/>
  <c r="G1246" i="35"/>
  <c r="F1246" i="35"/>
  <c r="E1246" i="35"/>
  <c r="AK1246" i="35" s="1"/>
  <c r="D1246" i="35"/>
  <c r="C1246" i="35"/>
  <c r="B1246" i="35"/>
  <c r="A1246" i="35"/>
  <c r="AJ1245" i="35"/>
  <c r="P1245" i="35"/>
  <c r="O1245" i="35"/>
  <c r="N1245" i="35"/>
  <c r="I1245" i="35"/>
  <c r="H1245" i="35"/>
  <c r="G1245" i="35"/>
  <c r="F1245" i="35"/>
  <c r="E1245" i="35"/>
  <c r="AI1245" i="35" s="1"/>
  <c r="D1245" i="35"/>
  <c r="C1245" i="35"/>
  <c r="B1245" i="35"/>
  <c r="A1245" i="35"/>
  <c r="AJ1244" i="35"/>
  <c r="P1244" i="35"/>
  <c r="O1244" i="35"/>
  <c r="N1244" i="35"/>
  <c r="I1244" i="35"/>
  <c r="H1244" i="35"/>
  <c r="G1244" i="35"/>
  <c r="F1244" i="35"/>
  <c r="E1244" i="35"/>
  <c r="D1244" i="35"/>
  <c r="C1244" i="35"/>
  <c r="B1244" i="35"/>
  <c r="A1244" i="35"/>
  <c r="P1243" i="35"/>
  <c r="O1243" i="35"/>
  <c r="N1243" i="35"/>
  <c r="I1243" i="35"/>
  <c r="H1243" i="35"/>
  <c r="G1243" i="35"/>
  <c r="F1243" i="35"/>
  <c r="E1243" i="35"/>
  <c r="X1243" i="35" s="1"/>
  <c r="D1243" i="35"/>
  <c r="C1243" i="35"/>
  <c r="B1243" i="35"/>
  <c r="A1243" i="35"/>
  <c r="P1242" i="35"/>
  <c r="O1242" i="35"/>
  <c r="N1242" i="35"/>
  <c r="I1242" i="35"/>
  <c r="H1242" i="35"/>
  <c r="G1242" i="35"/>
  <c r="F1242" i="35"/>
  <c r="E1242" i="35"/>
  <c r="D1242" i="35"/>
  <c r="C1242" i="35"/>
  <c r="B1242" i="35"/>
  <c r="A1242" i="35"/>
  <c r="AJ1241" i="35"/>
  <c r="P1241" i="35"/>
  <c r="O1241" i="35"/>
  <c r="N1241" i="35"/>
  <c r="I1241" i="35"/>
  <c r="H1241" i="35"/>
  <c r="G1241" i="35"/>
  <c r="F1241" i="35"/>
  <c r="E1241" i="35"/>
  <c r="D1241" i="35"/>
  <c r="C1241" i="35"/>
  <c r="B1241" i="35"/>
  <c r="A1241" i="35"/>
  <c r="P1240" i="35"/>
  <c r="O1240" i="35"/>
  <c r="N1240" i="35"/>
  <c r="I1240" i="35"/>
  <c r="H1240" i="35"/>
  <c r="G1240" i="35"/>
  <c r="F1240" i="35"/>
  <c r="E1240" i="35"/>
  <c r="AK1240" i="35" s="1"/>
  <c r="D1240" i="35"/>
  <c r="C1240" i="35"/>
  <c r="B1240" i="35"/>
  <c r="A1240" i="35"/>
  <c r="P1239" i="35"/>
  <c r="O1239" i="35"/>
  <c r="N1239" i="35"/>
  <c r="J1239" i="35"/>
  <c r="I1239" i="35"/>
  <c r="H1239" i="35"/>
  <c r="G1239" i="35"/>
  <c r="F1239" i="35"/>
  <c r="E1239" i="35"/>
  <c r="D1239" i="35"/>
  <c r="C1239" i="35"/>
  <c r="B1239" i="35"/>
  <c r="A1239" i="35"/>
  <c r="AJ1238" i="35"/>
  <c r="P1238" i="35"/>
  <c r="O1238" i="35"/>
  <c r="N1238" i="35"/>
  <c r="I1238" i="35"/>
  <c r="H1238" i="35"/>
  <c r="G1238" i="35"/>
  <c r="F1238" i="35"/>
  <c r="E1238" i="35"/>
  <c r="D1238" i="35"/>
  <c r="C1238" i="35"/>
  <c r="B1238" i="35"/>
  <c r="A1238" i="35"/>
  <c r="P1237" i="35"/>
  <c r="O1237" i="35"/>
  <c r="N1237" i="35"/>
  <c r="I1237" i="35"/>
  <c r="H1237" i="35"/>
  <c r="G1237" i="35"/>
  <c r="F1237" i="35"/>
  <c r="E1237" i="35"/>
  <c r="R1237" i="35" s="1"/>
  <c r="D1237" i="35"/>
  <c r="AJ1237" i="35" s="1"/>
  <c r="C1237" i="35"/>
  <c r="B1237" i="35"/>
  <c r="A1237" i="35"/>
  <c r="AJ1236" i="35"/>
  <c r="AC1236" i="35"/>
  <c r="Z1236" i="35"/>
  <c r="R1236" i="35"/>
  <c r="Q1236" i="35"/>
  <c r="S1236" i="35" s="1"/>
  <c r="P1236" i="35"/>
  <c r="O1236" i="35"/>
  <c r="N1236" i="35"/>
  <c r="M1236" i="35"/>
  <c r="K1236" i="35"/>
  <c r="I1236" i="35"/>
  <c r="H1236" i="35"/>
  <c r="G1236" i="35"/>
  <c r="F1236" i="35"/>
  <c r="E1236" i="35"/>
  <c r="AE1236" i="35" s="1"/>
  <c r="D1236" i="35"/>
  <c r="C1236" i="35"/>
  <c r="B1236" i="35"/>
  <c r="A1236" i="35"/>
  <c r="AJ1235" i="35"/>
  <c r="P1235" i="35"/>
  <c r="O1235" i="35"/>
  <c r="N1235" i="35"/>
  <c r="I1235" i="35"/>
  <c r="H1235" i="35"/>
  <c r="G1235" i="35"/>
  <c r="F1235" i="35"/>
  <c r="E1235" i="35"/>
  <c r="D1235" i="35"/>
  <c r="C1235" i="35"/>
  <c r="B1235" i="35"/>
  <c r="A1235" i="35"/>
  <c r="AJ1234" i="35"/>
  <c r="W1234" i="35"/>
  <c r="P1234" i="35"/>
  <c r="O1234" i="35"/>
  <c r="N1234" i="35"/>
  <c r="I1234" i="35"/>
  <c r="H1234" i="35"/>
  <c r="G1234" i="35"/>
  <c r="F1234" i="35"/>
  <c r="E1234" i="35"/>
  <c r="Q1234" i="35" s="1"/>
  <c r="S1234" i="35" s="1"/>
  <c r="D1234" i="35"/>
  <c r="C1234" i="35"/>
  <c r="B1234" i="35"/>
  <c r="A1234" i="35"/>
  <c r="P1233" i="35"/>
  <c r="O1233" i="35"/>
  <c r="N1233" i="35"/>
  <c r="J1233" i="35"/>
  <c r="I1233" i="35"/>
  <c r="H1233" i="35"/>
  <c r="G1233" i="35"/>
  <c r="F1233" i="35"/>
  <c r="E1233" i="35"/>
  <c r="D1233" i="35"/>
  <c r="AJ1233" i="35" s="1"/>
  <c r="C1233" i="35"/>
  <c r="B1233" i="35"/>
  <c r="A1233" i="35"/>
  <c r="AK1232" i="35"/>
  <c r="P1232" i="35"/>
  <c r="O1232" i="35"/>
  <c r="N1232" i="35"/>
  <c r="J1232" i="35"/>
  <c r="I1232" i="35"/>
  <c r="H1232" i="35"/>
  <c r="G1232" i="35"/>
  <c r="F1232" i="35"/>
  <c r="E1232" i="35"/>
  <c r="D1232" i="35"/>
  <c r="C1232" i="35"/>
  <c r="B1232" i="35"/>
  <c r="A1232" i="35"/>
  <c r="P1231" i="35"/>
  <c r="O1231" i="35"/>
  <c r="N1231" i="35"/>
  <c r="I1231" i="35"/>
  <c r="H1231" i="35"/>
  <c r="G1231" i="35"/>
  <c r="F1231" i="35"/>
  <c r="E1231" i="35"/>
  <c r="D1231" i="35"/>
  <c r="C1231" i="35"/>
  <c r="B1231" i="35"/>
  <c r="A1231" i="35"/>
  <c r="AJ1230" i="35"/>
  <c r="P1230" i="35"/>
  <c r="O1230" i="35"/>
  <c r="N1230" i="35"/>
  <c r="I1230" i="35"/>
  <c r="H1230" i="35"/>
  <c r="G1230" i="35"/>
  <c r="F1230" i="35"/>
  <c r="E1230" i="35"/>
  <c r="AI1230" i="35" s="1"/>
  <c r="D1230" i="35"/>
  <c r="C1230" i="35"/>
  <c r="B1230" i="35"/>
  <c r="A1230" i="35"/>
  <c r="AK1229" i="35"/>
  <c r="AJ1229" i="35"/>
  <c r="Y1229" i="35"/>
  <c r="P1229" i="35"/>
  <c r="O1229" i="35"/>
  <c r="N1229" i="35"/>
  <c r="L1229" i="35"/>
  <c r="I1229" i="35"/>
  <c r="H1229" i="35"/>
  <c r="G1229" i="35"/>
  <c r="F1229" i="35"/>
  <c r="E1229" i="35"/>
  <c r="Z1229" i="35" s="1"/>
  <c r="D1229" i="35"/>
  <c r="C1229" i="35"/>
  <c r="B1229" i="35"/>
  <c r="A1229" i="35"/>
  <c r="AJ1228" i="35"/>
  <c r="AD1228" i="35"/>
  <c r="AA1228" i="35"/>
  <c r="U1228" i="35"/>
  <c r="Q1228" i="35"/>
  <c r="P1228" i="35"/>
  <c r="O1228" i="35"/>
  <c r="N1228" i="35"/>
  <c r="M1228" i="35"/>
  <c r="J1228" i="35"/>
  <c r="I1228" i="35"/>
  <c r="H1228" i="35"/>
  <c r="G1228" i="35"/>
  <c r="F1228" i="35"/>
  <c r="E1228" i="35"/>
  <c r="AK1228" i="35" s="1"/>
  <c r="D1228" i="35"/>
  <c r="C1228" i="35"/>
  <c r="B1228" i="35"/>
  <c r="A1228" i="35"/>
  <c r="P1227" i="35"/>
  <c r="O1227" i="35"/>
  <c r="N1227" i="35"/>
  <c r="I1227" i="35"/>
  <c r="H1227" i="35"/>
  <c r="G1227" i="35"/>
  <c r="F1227" i="35"/>
  <c r="E1227" i="35"/>
  <c r="D1227" i="35"/>
  <c r="C1227" i="35"/>
  <c r="B1227" i="35"/>
  <c r="A1227" i="35"/>
  <c r="AK1226" i="35"/>
  <c r="AJ1226" i="35"/>
  <c r="P1226" i="35"/>
  <c r="O1226" i="35"/>
  <c r="N1226" i="35"/>
  <c r="I1226" i="35"/>
  <c r="H1226" i="35"/>
  <c r="G1226" i="35"/>
  <c r="F1226" i="35"/>
  <c r="E1226" i="35"/>
  <c r="D1226" i="35"/>
  <c r="C1226" i="35"/>
  <c r="B1226" i="35"/>
  <c r="A1226" i="35"/>
  <c r="AJ1225" i="35"/>
  <c r="Y1225" i="35"/>
  <c r="P1225" i="35"/>
  <c r="O1225" i="35"/>
  <c r="N1225" i="35"/>
  <c r="I1225" i="35"/>
  <c r="H1225" i="35"/>
  <c r="G1225" i="35"/>
  <c r="F1225" i="35"/>
  <c r="E1225" i="35"/>
  <c r="AK1225" i="35" s="1"/>
  <c r="D1225" i="35"/>
  <c r="C1225" i="35"/>
  <c r="B1225" i="35"/>
  <c r="A1225" i="35"/>
  <c r="AJ1224" i="35"/>
  <c r="AD1224" i="35"/>
  <c r="P1224" i="35"/>
  <c r="O1224" i="35"/>
  <c r="N1224" i="35"/>
  <c r="I1224" i="35"/>
  <c r="H1224" i="35"/>
  <c r="G1224" i="35"/>
  <c r="F1224" i="35"/>
  <c r="E1224" i="35"/>
  <c r="Y1224" i="35" s="1"/>
  <c r="D1224" i="35"/>
  <c r="C1224" i="35"/>
  <c r="B1224" i="35"/>
  <c r="A1224" i="35"/>
  <c r="AJ1223" i="35"/>
  <c r="W1223" i="35"/>
  <c r="P1223" i="35"/>
  <c r="O1223" i="35"/>
  <c r="N1223" i="35"/>
  <c r="I1223" i="35"/>
  <c r="H1223" i="35"/>
  <c r="G1223" i="35"/>
  <c r="F1223" i="35"/>
  <c r="E1223" i="35"/>
  <c r="AA1223" i="35" s="1"/>
  <c r="D1223" i="35"/>
  <c r="C1223" i="35"/>
  <c r="B1223" i="35"/>
  <c r="A1223" i="35"/>
  <c r="AJ1222" i="35"/>
  <c r="AC1222" i="35"/>
  <c r="W1222" i="35"/>
  <c r="P1222" i="35"/>
  <c r="O1222" i="35"/>
  <c r="N1222" i="35"/>
  <c r="L1222" i="35"/>
  <c r="I1222" i="35"/>
  <c r="H1222" i="35"/>
  <c r="G1222" i="35"/>
  <c r="F1222" i="35"/>
  <c r="E1222" i="35"/>
  <c r="AK1222" i="35" s="1"/>
  <c r="D1222" i="35"/>
  <c r="C1222" i="35"/>
  <c r="B1222" i="35"/>
  <c r="A1222" i="35"/>
  <c r="AK1221" i="35"/>
  <c r="P1221" i="35"/>
  <c r="O1221" i="35"/>
  <c r="N1221" i="35"/>
  <c r="J1221" i="35"/>
  <c r="I1221" i="35"/>
  <c r="H1221" i="35"/>
  <c r="G1221" i="35"/>
  <c r="F1221" i="35"/>
  <c r="E1221" i="35"/>
  <c r="D1221" i="35"/>
  <c r="C1221" i="35"/>
  <c r="B1221" i="35"/>
  <c r="A1221" i="35"/>
  <c r="AK1220" i="35"/>
  <c r="AJ1220" i="35"/>
  <c r="P1220" i="35"/>
  <c r="O1220" i="35"/>
  <c r="N1220" i="35"/>
  <c r="I1220" i="35"/>
  <c r="H1220" i="35"/>
  <c r="G1220" i="35"/>
  <c r="F1220" i="35"/>
  <c r="E1220" i="35"/>
  <c r="D1220" i="35"/>
  <c r="C1220" i="35"/>
  <c r="B1220" i="35"/>
  <c r="A1220" i="35"/>
  <c r="AJ1219" i="35"/>
  <c r="AE1219" i="35"/>
  <c r="W1219" i="35"/>
  <c r="T1219" i="35"/>
  <c r="P1219" i="35"/>
  <c r="O1219" i="35"/>
  <c r="N1219" i="35"/>
  <c r="K1219" i="35"/>
  <c r="J1219" i="35"/>
  <c r="I1219" i="35"/>
  <c r="H1219" i="35"/>
  <c r="G1219" i="35"/>
  <c r="F1219" i="35"/>
  <c r="E1219" i="35"/>
  <c r="AA1219" i="35" s="1"/>
  <c r="D1219" i="35"/>
  <c r="C1219" i="35"/>
  <c r="B1219" i="35"/>
  <c r="A1219" i="35"/>
  <c r="AJ1218" i="35"/>
  <c r="P1218" i="35"/>
  <c r="O1218" i="35"/>
  <c r="N1218" i="35"/>
  <c r="I1218" i="35"/>
  <c r="H1218" i="35"/>
  <c r="G1218" i="35"/>
  <c r="F1218" i="35"/>
  <c r="E1218" i="35"/>
  <c r="D1218" i="35"/>
  <c r="C1218" i="35"/>
  <c r="B1218" i="35"/>
  <c r="A1218" i="35"/>
  <c r="AJ1217" i="35"/>
  <c r="U1217" i="35"/>
  <c r="P1217" i="35"/>
  <c r="O1217" i="35"/>
  <c r="N1217" i="35"/>
  <c r="J1217" i="35"/>
  <c r="I1217" i="35"/>
  <c r="H1217" i="35"/>
  <c r="G1217" i="35"/>
  <c r="F1217" i="35"/>
  <c r="E1217" i="35"/>
  <c r="AK1217" i="35" s="1"/>
  <c r="D1217" i="35"/>
  <c r="C1217" i="35"/>
  <c r="B1217" i="35"/>
  <c r="A1217" i="35"/>
  <c r="AK1216" i="35"/>
  <c r="AJ1216" i="35"/>
  <c r="AI1216" i="35"/>
  <c r="AD1216" i="35"/>
  <c r="Z1216" i="35"/>
  <c r="Y1216" i="35"/>
  <c r="Q1216" i="35"/>
  <c r="S1216" i="35" s="1"/>
  <c r="P1216" i="35"/>
  <c r="O1216" i="35"/>
  <c r="N1216" i="35"/>
  <c r="M1216" i="35"/>
  <c r="K1216" i="35"/>
  <c r="J1216" i="35"/>
  <c r="I1216" i="35"/>
  <c r="H1216" i="35"/>
  <c r="G1216" i="35"/>
  <c r="F1216" i="35"/>
  <c r="E1216" i="35"/>
  <c r="AA1216" i="35" s="1"/>
  <c r="D1216" i="35"/>
  <c r="C1216" i="35"/>
  <c r="B1216" i="35"/>
  <c r="A1216" i="35"/>
  <c r="AJ1215" i="35"/>
  <c r="P1215" i="35"/>
  <c r="O1215" i="35"/>
  <c r="N1215" i="35"/>
  <c r="I1215" i="35"/>
  <c r="H1215" i="35"/>
  <c r="G1215" i="35"/>
  <c r="F1215" i="35"/>
  <c r="E1215" i="35"/>
  <c r="D1215" i="35"/>
  <c r="C1215" i="35"/>
  <c r="B1215" i="35"/>
  <c r="A1215" i="35"/>
  <c r="AJ1214" i="35"/>
  <c r="P1214" i="35"/>
  <c r="O1214" i="35"/>
  <c r="N1214" i="35"/>
  <c r="I1214" i="35"/>
  <c r="H1214" i="35"/>
  <c r="G1214" i="35"/>
  <c r="F1214" i="35"/>
  <c r="E1214" i="35"/>
  <c r="AB1214" i="35" s="1"/>
  <c r="D1214" i="35"/>
  <c r="C1214" i="35"/>
  <c r="B1214" i="35"/>
  <c r="A1214" i="35"/>
  <c r="P1213" i="35"/>
  <c r="O1213" i="35"/>
  <c r="N1213" i="35"/>
  <c r="I1213" i="35"/>
  <c r="H1213" i="35"/>
  <c r="G1213" i="35"/>
  <c r="F1213" i="35"/>
  <c r="E1213" i="35"/>
  <c r="D1213" i="35"/>
  <c r="C1213" i="35"/>
  <c r="B1213" i="35"/>
  <c r="A1213" i="35"/>
  <c r="AJ1212" i="35"/>
  <c r="AA1212" i="35"/>
  <c r="U1212" i="35"/>
  <c r="P1212" i="35"/>
  <c r="O1212" i="35"/>
  <c r="N1212" i="35"/>
  <c r="K1212" i="35"/>
  <c r="I1212" i="35"/>
  <c r="H1212" i="35"/>
  <c r="G1212" i="35"/>
  <c r="F1212" i="35"/>
  <c r="E1212" i="35"/>
  <c r="Z1212" i="35" s="1"/>
  <c r="D1212" i="35"/>
  <c r="C1212" i="35"/>
  <c r="B1212" i="35"/>
  <c r="A1212" i="35"/>
  <c r="P1211" i="35"/>
  <c r="O1211" i="35"/>
  <c r="N1211" i="35"/>
  <c r="J1211" i="35"/>
  <c r="I1211" i="35"/>
  <c r="H1211" i="35"/>
  <c r="G1211" i="35"/>
  <c r="F1211" i="35"/>
  <c r="E1211" i="35"/>
  <c r="AK1211" i="35" s="1"/>
  <c r="D1211" i="35"/>
  <c r="C1211" i="35"/>
  <c r="B1211" i="35"/>
  <c r="A1211" i="35"/>
  <c r="AJ1210" i="35"/>
  <c r="AA1210" i="35"/>
  <c r="Q1210" i="35"/>
  <c r="S1210" i="35" s="1"/>
  <c r="P1210" i="35"/>
  <c r="O1210" i="35"/>
  <c r="N1210" i="35"/>
  <c r="M1210" i="35"/>
  <c r="I1210" i="35"/>
  <c r="H1210" i="35"/>
  <c r="G1210" i="35"/>
  <c r="F1210" i="35"/>
  <c r="E1210" i="35"/>
  <c r="X1210" i="35" s="1"/>
  <c r="D1210" i="35"/>
  <c r="C1210" i="35"/>
  <c r="B1210" i="35"/>
  <c r="A1210" i="35"/>
  <c r="AJ1209" i="35"/>
  <c r="AB1209" i="35"/>
  <c r="V1209" i="35"/>
  <c r="Q1209" i="35"/>
  <c r="S1209" i="35" s="1"/>
  <c r="P1209" i="35"/>
  <c r="O1209" i="35"/>
  <c r="N1209" i="35"/>
  <c r="M1209" i="35"/>
  <c r="J1209" i="35"/>
  <c r="I1209" i="35"/>
  <c r="H1209" i="35"/>
  <c r="G1209" i="35"/>
  <c r="F1209" i="35"/>
  <c r="E1209" i="35"/>
  <c r="AK1209" i="35" s="1"/>
  <c r="D1209" i="35"/>
  <c r="C1209" i="35"/>
  <c r="B1209" i="35"/>
  <c r="A1209" i="35"/>
  <c r="AJ1208" i="35"/>
  <c r="P1208" i="35"/>
  <c r="O1208" i="35"/>
  <c r="N1208" i="35"/>
  <c r="I1208" i="35"/>
  <c r="H1208" i="35"/>
  <c r="G1208" i="35"/>
  <c r="F1208" i="35"/>
  <c r="E1208" i="35"/>
  <c r="D1208" i="35"/>
  <c r="C1208" i="35"/>
  <c r="B1208" i="35"/>
  <c r="A1208" i="35"/>
  <c r="AJ1207" i="35"/>
  <c r="AD1207" i="35"/>
  <c r="X1207" i="35"/>
  <c r="R1207" i="35"/>
  <c r="P1207" i="35"/>
  <c r="O1207" i="35"/>
  <c r="N1207" i="35"/>
  <c r="L1207" i="35"/>
  <c r="I1207" i="35"/>
  <c r="H1207" i="35"/>
  <c r="G1207" i="35"/>
  <c r="F1207" i="35"/>
  <c r="E1207" i="35"/>
  <c r="D1207" i="35"/>
  <c r="C1207" i="35"/>
  <c r="B1207" i="35"/>
  <c r="A1207" i="35"/>
  <c r="AJ1206" i="35"/>
  <c r="Q1206" i="35"/>
  <c r="S1206" i="35" s="1"/>
  <c r="P1206" i="35"/>
  <c r="O1206" i="35"/>
  <c r="N1206" i="35"/>
  <c r="M1206" i="35"/>
  <c r="L1206" i="35"/>
  <c r="I1206" i="35"/>
  <c r="H1206" i="35"/>
  <c r="G1206" i="35"/>
  <c r="F1206" i="35"/>
  <c r="E1206" i="35"/>
  <c r="D1206" i="35"/>
  <c r="C1206" i="35"/>
  <c r="B1206" i="35"/>
  <c r="A1206" i="35"/>
  <c r="AJ1205" i="35"/>
  <c r="AB1205" i="35"/>
  <c r="V1205" i="35"/>
  <c r="Q1205" i="35"/>
  <c r="P1205" i="35"/>
  <c r="O1205" i="35"/>
  <c r="N1205" i="35"/>
  <c r="M1205" i="35"/>
  <c r="J1205" i="35"/>
  <c r="I1205" i="35"/>
  <c r="H1205" i="35"/>
  <c r="G1205" i="35"/>
  <c r="F1205" i="35"/>
  <c r="E1205" i="35"/>
  <c r="AK1205" i="35" s="1"/>
  <c r="D1205" i="35"/>
  <c r="C1205" i="35"/>
  <c r="B1205" i="35"/>
  <c r="A1205" i="35"/>
  <c r="AJ1204" i="35"/>
  <c r="P1204" i="35"/>
  <c r="O1204" i="35"/>
  <c r="N1204" i="35"/>
  <c r="I1204" i="35"/>
  <c r="H1204" i="35"/>
  <c r="G1204" i="35"/>
  <c r="F1204" i="35"/>
  <c r="E1204" i="35"/>
  <c r="AD1204" i="35" s="1"/>
  <c r="D1204" i="35"/>
  <c r="C1204" i="35"/>
  <c r="B1204" i="35"/>
  <c r="A1204" i="35"/>
  <c r="P1203" i="35"/>
  <c r="O1203" i="35"/>
  <c r="N1203" i="35"/>
  <c r="J1203" i="35"/>
  <c r="I1203" i="35"/>
  <c r="H1203" i="35"/>
  <c r="G1203" i="35"/>
  <c r="F1203" i="35"/>
  <c r="E1203" i="35"/>
  <c r="D1203" i="35"/>
  <c r="C1203" i="35"/>
  <c r="B1203" i="35"/>
  <c r="A1203" i="35"/>
  <c r="AJ1202" i="35"/>
  <c r="P1202" i="35"/>
  <c r="O1202" i="35"/>
  <c r="N1202" i="35"/>
  <c r="I1202" i="35"/>
  <c r="H1202" i="35"/>
  <c r="G1202" i="35"/>
  <c r="F1202" i="35"/>
  <c r="E1202" i="35"/>
  <c r="D1202" i="35"/>
  <c r="C1202" i="35"/>
  <c r="B1202" i="35"/>
  <c r="A1202" i="35"/>
  <c r="AJ1201" i="35"/>
  <c r="P1201" i="35"/>
  <c r="O1201" i="35"/>
  <c r="N1201" i="35"/>
  <c r="I1201" i="35"/>
  <c r="H1201" i="35"/>
  <c r="G1201" i="35"/>
  <c r="F1201" i="35"/>
  <c r="E1201" i="35"/>
  <c r="D1201" i="35"/>
  <c r="C1201" i="35"/>
  <c r="B1201" i="35"/>
  <c r="A1201" i="35"/>
  <c r="AJ1200" i="35"/>
  <c r="Y1200" i="35"/>
  <c r="V1200" i="35"/>
  <c r="U1200" i="35"/>
  <c r="P1200" i="35"/>
  <c r="O1200" i="35"/>
  <c r="N1200" i="35"/>
  <c r="K1200" i="35"/>
  <c r="I1200" i="35"/>
  <c r="H1200" i="35"/>
  <c r="G1200" i="35"/>
  <c r="F1200" i="35"/>
  <c r="E1200" i="35"/>
  <c r="AE1200" i="35" s="1"/>
  <c r="D1200" i="35"/>
  <c r="C1200" i="35"/>
  <c r="B1200" i="35"/>
  <c r="A1200" i="35"/>
  <c r="AJ1199" i="35"/>
  <c r="AI1199" i="35"/>
  <c r="AD1199" i="35"/>
  <c r="P1199" i="35"/>
  <c r="O1199" i="35"/>
  <c r="N1199" i="35"/>
  <c r="I1199" i="35"/>
  <c r="H1199" i="35"/>
  <c r="G1199" i="35"/>
  <c r="F1199" i="35"/>
  <c r="E1199" i="35"/>
  <c r="Z1199" i="35" s="1"/>
  <c r="D1199" i="35"/>
  <c r="C1199" i="35"/>
  <c r="B1199" i="35"/>
  <c r="A1199" i="35"/>
  <c r="AJ1198" i="35"/>
  <c r="P1198" i="35"/>
  <c r="O1198" i="35"/>
  <c r="N1198" i="35"/>
  <c r="I1198" i="35"/>
  <c r="H1198" i="35"/>
  <c r="G1198" i="35"/>
  <c r="F1198" i="35"/>
  <c r="E1198" i="35"/>
  <c r="AB1198" i="35" s="1"/>
  <c r="D1198" i="35"/>
  <c r="C1198" i="35"/>
  <c r="B1198" i="35"/>
  <c r="A1198" i="35"/>
  <c r="AJ1197" i="35"/>
  <c r="Z1197" i="35"/>
  <c r="T1197" i="35"/>
  <c r="P1197" i="35"/>
  <c r="O1197" i="35"/>
  <c r="N1197" i="35"/>
  <c r="L1197" i="35"/>
  <c r="I1197" i="35"/>
  <c r="H1197" i="35"/>
  <c r="G1197" i="35"/>
  <c r="F1197" i="35"/>
  <c r="E1197" i="35"/>
  <c r="AK1197" i="35" s="1"/>
  <c r="D1197" i="35"/>
  <c r="C1197" i="35"/>
  <c r="B1197" i="35"/>
  <c r="A1197" i="35"/>
  <c r="AJ1196" i="35"/>
  <c r="P1196" i="35"/>
  <c r="O1196" i="35"/>
  <c r="N1196" i="35"/>
  <c r="I1196" i="35"/>
  <c r="H1196" i="35"/>
  <c r="G1196" i="35"/>
  <c r="F1196" i="35"/>
  <c r="E1196" i="35"/>
  <c r="D1196" i="35"/>
  <c r="C1196" i="35"/>
  <c r="B1196" i="35"/>
  <c r="A1196" i="35"/>
  <c r="AJ1195" i="35"/>
  <c r="AA1195" i="35"/>
  <c r="P1195" i="35"/>
  <c r="O1195" i="35"/>
  <c r="N1195" i="35"/>
  <c r="I1195" i="35"/>
  <c r="H1195" i="35"/>
  <c r="G1195" i="35"/>
  <c r="F1195" i="35"/>
  <c r="E1195" i="35"/>
  <c r="X1195" i="35" s="1"/>
  <c r="D1195" i="35"/>
  <c r="C1195" i="35"/>
  <c r="B1195" i="35"/>
  <c r="A1195" i="35"/>
  <c r="AK1194" i="35"/>
  <c r="AJ1194" i="35"/>
  <c r="AA1194" i="35"/>
  <c r="X1194" i="35"/>
  <c r="Q1194" i="35"/>
  <c r="P1194" i="35"/>
  <c r="O1194" i="35"/>
  <c r="N1194" i="35"/>
  <c r="M1194" i="35"/>
  <c r="I1194" i="35"/>
  <c r="H1194" i="35"/>
  <c r="G1194" i="35"/>
  <c r="F1194" i="35"/>
  <c r="E1194" i="35"/>
  <c r="D1194" i="35"/>
  <c r="C1194" i="35"/>
  <c r="B1194" i="35"/>
  <c r="A1194" i="35"/>
  <c r="AJ1193" i="35"/>
  <c r="P1193" i="35"/>
  <c r="O1193" i="35"/>
  <c r="N1193" i="35"/>
  <c r="I1193" i="35"/>
  <c r="H1193" i="35"/>
  <c r="G1193" i="35"/>
  <c r="F1193" i="35"/>
  <c r="E1193" i="35"/>
  <c r="AD1193" i="35" s="1"/>
  <c r="D1193" i="35"/>
  <c r="C1193" i="35"/>
  <c r="B1193" i="35"/>
  <c r="A1193" i="35"/>
  <c r="AJ1192" i="35"/>
  <c r="AE1192" i="35"/>
  <c r="AD1192" i="35"/>
  <c r="V1192" i="35"/>
  <c r="U1192" i="35"/>
  <c r="P1192" i="35"/>
  <c r="O1192" i="35"/>
  <c r="N1192" i="35"/>
  <c r="K1192" i="35"/>
  <c r="J1192" i="35"/>
  <c r="I1192" i="35"/>
  <c r="H1192" i="35"/>
  <c r="G1192" i="35"/>
  <c r="F1192" i="35"/>
  <c r="E1192" i="35"/>
  <c r="AK1192" i="35" s="1"/>
  <c r="D1192" i="35"/>
  <c r="C1192" i="35"/>
  <c r="B1192" i="35"/>
  <c r="A1192" i="35"/>
  <c r="AJ1191" i="35"/>
  <c r="AE1191" i="35"/>
  <c r="Z1191" i="35"/>
  <c r="T1191" i="35"/>
  <c r="P1191" i="35"/>
  <c r="O1191" i="35"/>
  <c r="N1191" i="35"/>
  <c r="J1191" i="35"/>
  <c r="I1191" i="35"/>
  <c r="H1191" i="35"/>
  <c r="G1191" i="35"/>
  <c r="F1191" i="35"/>
  <c r="E1191" i="35"/>
  <c r="AI1191" i="35" s="1"/>
  <c r="D1191" i="35"/>
  <c r="C1191" i="35"/>
  <c r="B1191" i="35"/>
  <c r="A1191" i="35"/>
  <c r="AJ1190" i="35"/>
  <c r="P1190" i="35"/>
  <c r="O1190" i="35"/>
  <c r="N1190" i="35"/>
  <c r="I1190" i="35"/>
  <c r="H1190" i="35"/>
  <c r="G1190" i="35"/>
  <c r="F1190" i="35"/>
  <c r="E1190" i="35"/>
  <c r="AC1190" i="35" s="1"/>
  <c r="D1190" i="35"/>
  <c r="C1190" i="35"/>
  <c r="B1190" i="35"/>
  <c r="A1190" i="35"/>
  <c r="AJ1189" i="35"/>
  <c r="U1189" i="35"/>
  <c r="P1189" i="35"/>
  <c r="O1189" i="35"/>
  <c r="N1189" i="35"/>
  <c r="L1189" i="35"/>
  <c r="I1189" i="35"/>
  <c r="H1189" i="35"/>
  <c r="G1189" i="35"/>
  <c r="F1189" i="35"/>
  <c r="E1189" i="35"/>
  <c r="AD1189" i="35" s="1"/>
  <c r="D1189" i="35"/>
  <c r="C1189" i="35"/>
  <c r="B1189" i="35"/>
  <c r="A1189" i="35"/>
  <c r="AJ1188" i="35"/>
  <c r="AI1188" i="35"/>
  <c r="V1188" i="35"/>
  <c r="Q1188" i="35"/>
  <c r="P1188" i="35"/>
  <c r="O1188" i="35"/>
  <c r="N1188" i="35"/>
  <c r="M1188" i="35"/>
  <c r="I1188" i="35"/>
  <c r="H1188" i="35"/>
  <c r="G1188" i="35"/>
  <c r="F1188" i="35"/>
  <c r="E1188" i="35"/>
  <c r="AD1188" i="35" s="1"/>
  <c r="D1188" i="35"/>
  <c r="C1188" i="35"/>
  <c r="B1188" i="35"/>
  <c r="A1188" i="35"/>
  <c r="AJ1187" i="35"/>
  <c r="AB1187" i="35"/>
  <c r="X1187" i="35"/>
  <c r="R1187" i="35"/>
  <c r="P1187" i="35"/>
  <c r="O1187" i="35"/>
  <c r="N1187" i="35"/>
  <c r="L1187" i="35"/>
  <c r="I1187" i="35"/>
  <c r="H1187" i="35"/>
  <c r="G1187" i="35"/>
  <c r="F1187" i="35"/>
  <c r="E1187" i="35"/>
  <c r="D1187" i="35"/>
  <c r="C1187" i="35"/>
  <c r="B1187" i="35"/>
  <c r="A1187" i="35"/>
  <c r="AJ1186" i="35"/>
  <c r="P1186" i="35"/>
  <c r="O1186" i="35"/>
  <c r="N1186" i="35"/>
  <c r="I1186" i="35"/>
  <c r="H1186" i="35"/>
  <c r="G1186" i="35"/>
  <c r="F1186" i="35"/>
  <c r="E1186" i="35"/>
  <c r="AI1186" i="35" s="1"/>
  <c r="D1186" i="35"/>
  <c r="C1186" i="35"/>
  <c r="B1186" i="35"/>
  <c r="A1186" i="35"/>
  <c r="AJ1185" i="35"/>
  <c r="Y1185" i="35"/>
  <c r="U1185" i="35"/>
  <c r="P1185" i="35"/>
  <c r="O1185" i="35"/>
  <c r="N1185" i="35"/>
  <c r="L1185" i="35"/>
  <c r="I1185" i="35"/>
  <c r="H1185" i="35"/>
  <c r="G1185" i="35"/>
  <c r="F1185" i="35"/>
  <c r="E1185" i="35"/>
  <c r="AD1185" i="35" s="1"/>
  <c r="D1185" i="35"/>
  <c r="C1185" i="35"/>
  <c r="B1185" i="35"/>
  <c r="A1185" i="35"/>
  <c r="AJ1184" i="35"/>
  <c r="AD1184" i="35"/>
  <c r="P1184" i="35"/>
  <c r="O1184" i="35"/>
  <c r="N1184" i="35"/>
  <c r="I1184" i="35"/>
  <c r="H1184" i="35"/>
  <c r="G1184" i="35"/>
  <c r="F1184" i="35"/>
  <c r="E1184" i="35"/>
  <c r="Z1184" i="35" s="1"/>
  <c r="D1184" i="35"/>
  <c r="C1184" i="35"/>
  <c r="B1184" i="35"/>
  <c r="A1184" i="35"/>
  <c r="AJ1183" i="35"/>
  <c r="P1183" i="35"/>
  <c r="O1183" i="35"/>
  <c r="N1183" i="35"/>
  <c r="I1183" i="35"/>
  <c r="H1183" i="35"/>
  <c r="G1183" i="35"/>
  <c r="F1183" i="35"/>
  <c r="E1183" i="35"/>
  <c r="AD1183" i="35" s="1"/>
  <c r="D1183" i="35"/>
  <c r="C1183" i="35"/>
  <c r="B1183" i="35"/>
  <c r="A1183" i="35"/>
  <c r="AJ1182" i="35"/>
  <c r="P1182" i="35"/>
  <c r="O1182" i="35"/>
  <c r="N1182" i="35"/>
  <c r="I1182" i="35"/>
  <c r="H1182" i="35"/>
  <c r="G1182" i="35"/>
  <c r="F1182" i="35"/>
  <c r="E1182" i="35"/>
  <c r="AB1182" i="35" s="1"/>
  <c r="D1182" i="35"/>
  <c r="C1182" i="35"/>
  <c r="B1182" i="35"/>
  <c r="A1182" i="35"/>
  <c r="P1181" i="35"/>
  <c r="O1181" i="35"/>
  <c r="N1181" i="35"/>
  <c r="I1181" i="35"/>
  <c r="H1181" i="35"/>
  <c r="G1181" i="35"/>
  <c r="F1181" i="35"/>
  <c r="E1181" i="35"/>
  <c r="D1181" i="35"/>
  <c r="C1181" i="35"/>
  <c r="B1181" i="35"/>
  <c r="A1181" i="35"/>
  <c r="AJ1180" i="35"/>
  <c r="AE1180" i="35"/>
  <c r="Z1180" i="35"/>
  <c r="V1180" i="35"/>
  <c r="P1180" i="35"/>
  <c r="O1180" i="35"/>
  <c r="N1180" i="35"/>
  <c r="K1180" i="35"/>
  <c r="I1180" i="35"/>
  <c r="H1180" i="35"/>
  <c r="G1180" i="35"/>
  <c r="F1180" i="35"/>
  <c r="E1180" i="35"/>
  <c r="D1180" i="35"/>
  <c r="C1180" i="35"/>
  <c r="B1180" i="35"/>
  <c r="A1180" i="35"/>
  <c r="AJ1179" i="35"/>
  <c r="AI1179" i="35"/>
  <c r="AA1179" i="35"/>
  <c r="V1179" i="35"/>
  <c r="P1179" i="35"/>
  <c r="O1179" i="35"/>
  <c r="N1179" i="35"/>
  <c r="J1179" i="35"/>
  <c r="I1179" i="35"/>
  <c r="H1179" i="35"/>
  <c r="G1179" i="35"/>
  <c r="F1179" i="35"/>
  <c r="E1179" i="35"/>
  <c r="Z1179" i="35" s="1"/>
  <c r="D1179" i="35"/>
  <c r="C1179" i="35"/>
  <c r="B1179" i="35"/>
  <c r="A1179" i="35"/>
  <c r="AJ1178" i="35"/>
  <c r="P1178" i="35"/>
  <c r="O1178" i="35"/>
  <c r="N1178" i="35"/>
  <c r="I1178" i="35"/>
  <c r="H1178" i="35"/>
  <c r="G1178" i="35"/>
  <c r="F1178" i="35"/>
  <c r="E1178" i="35"/>
  <c r="AC1178" i="35" s="1"/>
  <c r="D1178" i="35"/>
  <c r="C1178" i="35"/>
  <c r="B1178" i="35"/>
  <c r="A1178" i="35"/>
  <c r="AJ1177" i="35"/>
  <c r="P1177" i="35"/>
  <c r="O1177" i="35"/>
  <c r="N1177" i="35"/>
  <c r="I1177" i="35"/>
  <c r="H1177" i="35"/>
  <c r="G1177" i="35"/>
  <c r="F1177" i="35"/>
  <c r="E1177" i="35"/>
  <c r="D1177" i="35"/>
  <c r="C1177" i="35"/>
  <c r="B1177" i="35"/>
  <c r="A1177" i="35"/>
  <c r="P1176" i="35"/>
  <c r="O1176" i="35"/>
  <c r="N1176" i="35"/>
  <c r="I1176" i="35"/>
  <c r="H1176" i="35"/>
  <c r="G1176" i="35"/>
  <c r="F1176" i="35"/>
  <c r="E1176" i="35"/>
  <c r="AI1176" i="35" s="1"/>
  <c r="D1176" i="35"/>
  <c r="C1176" i="35"/>
  <c r="B1176" i="35"/>
  <c r="A1176" i="35"/>
  <c r="P1175" i="35"/>
  <c r="O1175" i="35"/>
  <c r="N1175" i="35"/>
  <c r="I1175" i="35"/>
  <c r="H1175" i="35"/>
  <c r="G1175" i="35"/>
  <c r="F1175" i="35"/>
  <c r="E1175" i="35"/>
  <c r="D1175" i="35"/>
  <c r="C1175" i="35"/>
  <c r="B1175" i="35"/>
  <c r="A1175" i="35"/>
  <c r="AJ1174" i="35"/>
  <c r="P1174" i="35"/>
  <c r="O1174" i="35"/>
  <c r="N1174" i="35"/>
  <c r="I1174" i="35"/>
  <c r="H1174" i="35"/>
  <c r="G1174" i="35"/>
  <c r="F1174" i="35"/>
  <c r="E1174" i="35"/>
  <c r="D1174" i="35"/>
  <c r="C1174" i="35"/>
  <c r="B1174" i="35"/>
  <c r="A1174" i="35"/>
  <c r="AJ1173" i="35"/>
  <c r="Z1173" i="35"/>
  <c r="T1173" i="35"/>
  <c r="R1173" i="35"/>
  <c r="P1173" i="35"/>
  <c r="O1173" i="35"/>
  <c r="N1173" i="35"/>
  <c r="L1173" i="35"/>
  <c r="J1173" i="35"/>
  <c r="I1173" i="35"/>
  <c r="H1173" i="35"/>
  <c r="G1173" i="35"/>
  <c r="F1173" i="35"/>
  <c r="E1173" i="35"/>
  <c r="AD1173" i="35" s="1"/>
  <c r="D1173" i="35"/>
  <c r="C1173" i="35"/>
  <c r="B1173" i="35"/>
  <c r="A1173" i="35"/>
  <c r="P1172" i="35"/>
  <c r="O1172" i="35"/>
  <c r="N1172" i="35"/>
  <c r="I1172" i="35"/>
  <c r="H1172" i="35"/>
  <c r="G1172" i="35"/>
  <c r="F1172" i="35"/>
  <c r="E1172" i="35"/>
  <c r="D1172" i="35"/>
  <c r="C1172" i="35"/>
  <c r="B1172" i="35"/>
  <c r="A1172" i="35"/>
  <c r="P1171" i="35"/>
  <c r="O1171" i="35"/>
  <c r="N1171" i="35"/>
  <c r="I1171" i="35"/>
  <c r="H1171" i="35"/>
  <c r="G1171" i="35"/>
  <c r="F1171" i="35"/>
  <c r="E1171" i="35"/>
  <c r="D1171" i="35"/>
  <c r="C1171" i="35"/>
  <c r="B1171" i="35"/>
  <c r="A1171" i="35"/>
  <c r="P1170" i="35"/>
  <c r="O1170" i="35"/>
  <c r="N1170" i="35"/>
  <c r="I1170" i="35"/>
  <c r="H1170" i="35"/>
  <c r="G1170" i="35"/>
  <c r="F1170" i="35"/>
  <c r="E1170" i="35"/>
  <c r="AK1170" i="35" s="1"/>
  <c r="D1170" i="35"/>
  <c r="C1170" i="35"/>
  <c r="B1170" i="35"/>
  <c r="A1170" i="35"/>
  <c r="P1169" i="35"/>
  <c r="O1169" i="35"/>
  <c r="N1169" i="35"/>
  <c r="I1169" i="35"/>
  <c r="H1169" i="35"/>
  <c r="G1169" i="35"/>
  <c r="F1169" i="35"/>
  <c r="E1169" i="35"/>
  <c r="J1169" i="35" s="1"/>
  <c r="D1169" i="35"/>
  <c r="C1169" i="35"/>
  <c r="B1169" i="35"/>
  <c r="A1169" i="35"/>
  <c r="V1168" i="35"/>
  <c r="U1168" i="35"/>
  <c r="P1168" i="35"/>
  <c r="O1168" i="35"/>
  <c r="N1168" i="35"/>
  <c r="K1168" i="35"/>
  <c r="I1168" i="35"/>
  <c r="H1168" i="35"/>
  <c r="G1168" i="35"/>
  <c r="F1168" i="35"/>
  <c r="E1168" i="35"/>
  <c r="D1168" i="35"/>
  <c r="AJ1168" i="35" s="1"/>
  <c r="C1168" i="35"/>
  <c r="B1168" i="35"/>
  <c r="A1168" i="35"/>
  <c r="P1167" i="35"/>
  <c r="O1167" i="35"/>
  <c r="N1167" i="35"/>
  <c r="I1167" i="35"/>
  <c r="H1167" i="35"/>
  <c r="G1167" i="35"/>
  <c r="F1167" i="35"/>
  <c r="E1167" i="35"/>
  <c r="D1167" i="35"/>
  <c r="C1167" i="35"/>
  <c r="B1167" i="35"/>
  <c r="A1167" i="35"/>
  <c r="P1166" i="35"/>
  <c r="O1166" i="35"/>
  <c r="N1166" i="35"/>
  <c r="I1166" i="35"/>
  <c r="H1166" i="35"/>
  <c r="G1166" i="35"/>
  <c r="F1166" i="35"/>
  <c r="E1166" i="35"/>
  <c r="D1166" i="35"/>
  <c r="C1166" i="35"/>
  <c r="B1166" i="35"/>
  <c r="A1166" i="35"/>
  <c r="P1165" i="35"/>
  <c r="O1165" i="35"/>
  <c r="N1165" i="35"/>
  <c r="I1165" i="35"/>
  <c r="H1165" i="35"/>
  <c r="G1165" i="35"/>
  <c r="F1165" i="35"/>
  <c r="E1165" i="35"/>
  <c r="AK1165" i="35" s="1"/>
  <c r="D1165" i="35"/>
  <c r="C1165" i="35"/>
  <c r="B1165" i="35"/>
  <c r="A1165" i="35"/>
  <c r="P1164" i="35"/>
  <c r="O1164" i="35"/>
  <c r="N1164" i="35"/>
  <c r="I1164" i="35"/>
  <c r="H1164" i="35"/>
  <c r="G1164" i="35"/>
  <c r="F1164" i="35"/>
  <c r="E1164" i="35"/>
  <c r="D1164" i="35"/>
  <c r="C1164" i="35"/>
  <c r="B1164" i="35"/>
  <c r="A1164" i="35"/>
  <c r="P1163" i="35"/>
  <c r="O1163" i="35"/>
  <c r="N1163" i="35"/>
  <c r="J1163" i="35"/>
  <c r="I1163" i="35"/>
  <c r="H1163" i="35"/>
  <c r="G1163" i="35"/>
  <c r="F1163" i="35"/>
  <c r="E1163" i="35"/>
  <c r="AK1163" i="35" s="1"/>
  <c r="D1163" i="35"/>
  <c r="C1163" i="35"/>
  <c r="B1163" i="35"/>
  <c r="A1163" i="35"/>
  <c r="P1162" i="35"/>
  <c r="O1162" i="35"/>
  <c r="N1162" i="35"/>
  <c r="I1162" i="35"/>
  <c r="H1162" i="35"/>
  <c r="G1162" i="35"/>
  <c r="F1162" i="35"/>
  <c r="E1162" i="35"/>
  <c r="AK1162" i="35" s="1"/>
  <c r="D1162" i="35"/>
  <c r="C1162" i="35"/>
  <c r="B1162" i="35"/>
  <c r="A1162" i="35"/>
  <c r="P1161" i="35"/>
  <c r="O1161" i="35"/>
  <c r="N1161" i="35"/>
  <c r="I1161" i="35"/>
  <c r="H1161" i="35"/>
  <c r="G1161" i="35"/>
  <c r="F1161" i="35"/>
  <c r="E1161" i="35"/>
  <c r="D1161" i="35"/>
  <c r="C1161" i="35"/>
  <c r="B1161" i="35"/>
  <c r="A1161" i="35"/>
  <c r="P1160" i="35"/>
  <c r="O1160" i="35"/>
  <c r="N1160" i="35"/>
  <c r="I1160" i="35"/>
  <c r="H1160" i="35"/>
  <c r="G1160" i="35"/>
  <c r="F1160" i="35"/>
  <c r="E1160" i="35"/>
  <c r="D1160" i="35"/>
  <c r="C1160" i="35"/>
  <c r="B1160" i="35"/>
  <c r="A1160" i="35"/>
  <c r="P1159" i="35"/>
  <c r="O1159" i="35"/>
  <c r="N1159" i="35"/>
  <c r="I1159" i="35"/>
  <c r="H1159" i="35"/>
  <c r="G1159" i="35"/>
  <c r="F1159" i="35"/>
  <c r="E1159" i="35"/>
  <c r="D1159" i="35"/>
  <c r="C1159" i="35"/>
  <c r="B1159" i="35"/>
  <c r="A1159" i="35"/>
  <c r="P1158" i="35"/>
  <c r="O1158" i="35"/>
  <c r="N1158" i="35"/>
  <c r="I1158" i="35"/>
  <c r="H1158" i="35"/>
  <c r="G1158" i="35"/>
  <c r="F1158" i="35"/>
  <c r="E1158" i="35"/>
  <c r="AK1158" i="35" s="1"/>
  <c r="D1158" i="35"/>
  <c r="C1158" i="35"/>
  <c r="B1158" i="35"/>
  <c r="A1158" i="35"/>
  <c r="P1157" i="35"/>
  <c r="O1157" i="35"/>
  <c r="N1157" i="35"/>
  <c r="I1157" i="35"/>
  <c r="H1157" i="35"/>
  <c r="G1157" i="35"/>
  <c r="F1157" i="35"/>
  <c r="E1157" i="35"/>
  <c r="D1157" i="35"/>
  <c r="C1157" i="35"/>
  <c r="B1157" i="35"/>
  <c r="A1157" i="35"/>
  <c r="P1156" i="35"/>
  <c r="O1156" i="35"/>
  <c r="N1156" i="35"/>
  <c r="I1156" i="35"/>
  <c r="H1156" i="35"/>
  <c r="G1156" i="35"/>
  <c r="F1156" i="35"/>
  <c r="E1156" i="35"/>
  <c r="D1156" i="35"/>
  <c r="C1156" i="35"/>
  <c r="B1156" i="35"/>
  <c r="A1156" i="35"/>
  <c r="P1155" i="35"/>
  <c r="O1155" i="35"/>
  <c r="N1155" i="35"/>
  <c r="I1155" i="35"/>
  <c r="H1155" i="35"/>
  <c r="G1155" i="35"/>
  <c r="F1155" i="35"/>
  <c r="E1155" i="35"/>
  <c r="D1155" i="35"/>
  <c r="C1155" i="35"/>
  <c r="B1155" i="35"/>
  <c r="A1155" i="35"/>
  <c r="P1154" i="35"/>
  <c r="O1154" i="35"/>
  <c r="N1154" i="35"/>
  <c r="I1154" i="35"/>
  <c r="H1154" i="35"/>
  <c r="G1154" i="35"/>
  <c r="F1154" i="35"/>
  <c r="E1154" i="35"/>
  <c r="AK1154" i="35" s="1"/>
  <c r="D1154" i="35"/>
  <c r="C1154" i="35"/>
  <c r="B1154" i="35"/>
  <c r="A1154" i="35"/>
  <c r="AK1153" i="35"/>
  <c r="P1153" i="35"/>
  <c r="O1153" i="35"/>
  <c r="N1153" i="35"/>
  <c r="I1153" i="35"/>
  <c r="H1153" i="35"/>
  <c r="G1153" i="35"/>
  <c r="F1153" i="35"/>
  <c r="E1153" i="35"/>
  <c r="D1153" i="35"/>
  <c r="R1153" i="35" s="1"/>
  <c r="C1153" i="35"/>
  <c r="B1153" i="35"/>
  <c r="A1153" i="35"/>
  <c r="P1152" i="35"/>
  <c r="O1152" i="35"/>
  <c r="N1152" i="35"/>
  <c r="I1152" i="35"/>
  <c r="H1152" i="35"/>
  <c r="G1152" i="35"/>
  <c r="F1152" i="35"/>
  <c r="E1152" i="35"/>
  <c r="D1152" i="35"/>
  <c r="C1152" i="35"/>
  <c r="B1152" i="35"/>
  <c r="A1152" i="35"/>
  <c r="P1151" i="35"/>
  <c r="O1151" i="35"/>
  <c r="N1151" i="35"/>
  <c r="I1151" i="35"/>
  <c r="H1151" i="35"/>
  <c r="G1151" i="35"/>
  <c r="F1151" i="35"/>
  <c r="E1151" i="35"/>
  <c r="AK1151" i="35" s="1"/>
  <c r="D1151" i="35"/>
  <c r="C1151" i="35"/>
  <c r="B1151" i="35"/>
  <c r="A1151" i="35"/>
  <c r="AK1150" i="35"/>
  <c r="P1150" i="35"/>
  <c r="O1150" i="35"/>
  <c r="N1150" i="35"/>
  <c r="J1150" i="35"/>
  <c r="I1150" i="35"/>
  <c r="H1150" i="35"/>
  <c r="G1150" i="35"/>
  <c r="F1150" i="35"/>
  <c r="E1150" i="35"/>
  <c r="D1150" i="35"/>
  <c r="C1150" i="35"/>
  <c r="B1150" i="35"/>
  <c r="A1150" i="35"/>
  <c r="P1149" i="35"/>
  <c r="O1149" i="35"/>
  <c r="N1149" i="35"/>
  <c r="I1149" i="35"/>
  <c r="H1149" i="35"/>
  <c r="G1149" i="35"/>
  <c r="F1149" i="35"/>
  <c r="E1149" i="35"/>
  <c r="J1149" i="35" s="1"/>
  <c r="D1149" i="35"/>
  <c r="C1149" i="35"/>
  <c r="B1149" i="35"/>
  <c r="A1149" i="35"/>
  <c r="P1148" i="35"/>
  <c r="O1148" i="35"/>
  <c r="N1148" i="35"/>
  <c r="I1148" i="35"/>
  <c r="H1148" i="35"/>
  <c r="G1148" i="35"/>
  <c r="F1148" i="35"/>
  <c r="E1148" i="35"/>
  <c r="D1148" i="35"/>
  <c r="C1148" i="35"/>
  <c r="B1148" i="35"/>
  <c r="A1148" i="35"/>
  <c r="P1147" i="35"/>
  <c r="O1147" i="35"/>
  <c r="N1147" i="35"/>
  <c r="I1147" i="35"/>
  <c r="H1147" i="35"/>
  <c r="G1147" i="35"/>
  <c r="F1147" i="35"/>
  <c r="E1147" i="35"/>
  <c r="AK1147" i="35" s="1"/>
  <c r="D1147" i="35"/>
  <c r="C1147" i="35"/>
  <c r="B1147" i="35"/>
  <c r="A1147" i="35"/>
  <c r="AJ1146" i="35"/>
  <c r="AJ1147" i="35" s="1"/>
  <c r="P1146" i="35"/>
  <c r="O1146" i="35"/>
  <c r="N1146" i="35"/>
  <c r="I1146" i="35"/>
  <c r="H1146" i="35"/>
  <c r="G1146" i="35"/>
  <c r="F1146" i="35"/>
  <c r="E1146" i="35"/>
  <c r="D1146" i="35"/>
  <c r="C1146" i="35"/>
  <c r="B1146" i="35"/>
  <c r="A1146" i="35"/>
  <c r="P1145" i="35"/>
  <c r="O1145" i="35"/>
  <c r="N1145" i="35"/>
  <c r="I1145" i="35"/>
  <c r="H1145" i="35"/>
  <c r="G1145" i="35"/>
  <c r="F1145" i="35"/>
  <c r="E1145" i="35"/>
  <c r="D1145" i="35"/>
  <c r="C1145" i="35"/>
  <c r="B1145" i="35"/>
  <c r="A1145" i="35"/>
  <c r="P1144" i="35"/>
  <c r="O1144" i="35"/>
  <c r="N1144" i="35"/>
  <c r="J1144" i="35"/>
  <c r="I1144" i="35"/>
  <c r="H1144" i="35"/>
  <c r="G1144" i="35"/>
  <c r="F1144" i="35"/>
  <c r="E1144" i="35"/>
  <c r="AK1144" i="35" s="1"/>
  <c r="D1144" i="35"/>
  <c r="C1144" i="35"/>
  <c r="B1144" i="35"/>
  <c r="A1144" i="35"/>
  <c r="P1143" i="35"/>
  <c r="O1143" i="35"/>
  <c r="N1143" i="35"/>
  <c r="I1143" i="35"/>
  <c r="H1143" i="35"/>
  <c r="G1143" i="35"/>
  <c r="F1143" i="35"/>
  <c r="E1143" i="35"/>
  <c r="D1143" i="35"/>
  <c r="C1143" i="35"/>
  <c r="B1143" i="35"/>
  <c r="A1143" i="35"/>
  <c r="P1142" i="35"/>
  <c r="O1142" i="35"/>
  <c r="N1142" i="35"/>
  <c r="I1142" i="35"/>
  <c r="H1142" i="35"/>
  <c r="G1142" i="35"/>
  <c r="F1142" i="35"/>
  <c r="E1142" i="35"/>
  <c r="D1142" i="35"/>
  <c r="C1142" i="35"/>
  <c r="B1142" i="35"/>
  <c r="A1142" i="35"/>
  <c r="P1141" i="35"/>
  <c r="O1141" i="35"/>
  <c r="N1141" i="35"/>
  <c r="I1141" i="35"/>
  <c r="H1141" i="35"/>
  <c r="G1141" i="35"/>
  <c r="F1141" i="35"/>
  <c r="E1141" i="35"/>
  <c r="D1141" i="35"/>
  <c r="C1141" i="35"/>
  <c r="B1141" i="35"/>
  <c r="A1141" i="35"/>
  <c r="P1140" i="35"/>
  <c r="O1140" i="35"/>
  <c r="N1140" i="35"/>
  <c r="I1140" i="35"/>
  <c r="H1140" i="35"/>
  <c r="G1140" i="35"/>
  <c r="F1140" i="35"/>
  <c r="E1140" i="35"/>
  <c r="AK1140" i="35" s="1"/>
  <c r="D1140" i="35"/>
  <c r="C1140" i="35"/>
  <c r="B1140" i="35"/>
  <c r="A1140" i="35"/>
  <c r="P1139" i="35"/>
  <c r="O1139" i="35"/>
  <c r="N1139" i="35"/>
  <c r="I1139" i="35"/>
  <c r="H1139" i="35"/>
  <c r="G1139" i="35"/>
  <c r="F1139" i="35"/>
  <c r="E1139" i="35"/>
  <c r="D1139" i="35"/>
  <c r="C1139" i="35"/>
  <c r="B1139" i="35"/>
  <c r="A1139" i="35"/>
  <c r="P1138" i="35"/>
  <c r="O1138" i="35"/>
  <c r="N1138" i="35"/>
  <c r="I1138" i="35"/>
  <c r="H1138" i="35"/>
  <c r="G1138" i="35"/>
  <c r="F1138" i="35"/>
  <c r="E1138" i="35"/>
  <c r="D1138" i="35"/>
  <c r="C1138" i="35"/>
  <c r="B1138" i="35"/>
  <c r="A1138" i="35"/>
  <c r="AK1137" i="35"/>
  <c r="P1137" i="35"/>
  <c r="O1137" i="35"/>
  <c r="N1137" i="35"/>
  <c r="J1137" i="35"/>
  <c r="I1137" i="35"/>
  <c r="H1137" i="35"/>
  <c r="G1137" i="35"/>
  <c r="F1137" i="35"/>
  <c r="E1137" i="35"/>
  <c r="D1137" i="35"/>
  <c r="C1137" i="35"/>
  <c r="B1137" i="35"/>
  <c r="A1137" i="35"/>
  <c r="P1136" i="35"/>
  <c r="O1136" i="35"/>
  <c r="N1136" i="35"/>
  <c r="I1136" i="35"/>
  <c r="H1136" i="35"/>
  <c r="G1136" i="35"/>
  <c r="F1136" i="35"/>
  <c r="E1136" i="35"/>
  <c r="D1136" i="35"/>
  <c r="C1136" i="35"/>
  <c r="B1136" i="35"/>
  <c r="A1136" i="35"/>
  <c r="P1135" i="35"/>
  <c r="O1135" i="35"/>
  <c r="N1135" i="35"/>
  <c r="I1135" i="35"/>
  <c r="H1135" i="35"/>
  <c r="G1135" i="35"/>
  <c r="F1135" i="35"/>
  <c r="E1135" i="35"/>
  <c r="AK1135" i="35" s="1"/>
  <c r="D1135" i="35"/>
  <c r="C1135" i="35"/>
  <c r="B1135" i="35"/>
  <c r="A1135" i="35"/>
  <c r="P1134" i="35"/>
  <c r="O1134" i="35"/>
  <c r="N1134" i="35"/>
  <c r="I1134" i="35"/>
  <c r="H1134" i="35"/>
  <c r="G1134" i="35"/>
  <c r="F1134" i="35"/>
  <c r="E1134" i="35"/>
  <c r="D1134" i="35"/>
  <c r="C1134" i="35"/>
  <c r="B1134" i="35"/>
  <c r="A1134" i="35"/>
  <c r="P1133" i="35"/>
  <c r="O1133" i="35"/>
  <c r="N1133" i="35"/>
  <c r="J1133" i="35"/>
  <c r="I1133" i="35"/>
  <c r="H1133" i="35"/>
  <c r="G1133" i="35"/>
  <c r="F1133" i="35"/>
  <c r="E1133" i="35"/>
  <c r="D1133" i="35"/>
  <c r="C1133" i="35"/>
  <c r="B1133" i="35"/>
  <c r="A1133" i="35"/>
  <c r="P1132" i="35"/>
  <c r="O1132" i="35"/>
  <c r="N1132" i="35"/>
  <c r="I1132" i="35"/>
  <c r="H1132" i="35"/>
  <c r="G1132" i="35"/>
  <c r="F1132" i="35"/>
  <c r="E1132" i="35"/>
  <c r="D1132" i="35"/>
  <c r="AE1132" i="35" s="1"/>
  <c r="C1132" i="35"/>
  <c r="B1132" i="35"/>
  <c r="A1132" i="35"/>
  <c r="P1131" i="35"/>
  <c r="O1131" i="35"/>
  <c r="N1131" i="35"/>
  <c r="I1131" i="35"/>
  <c r="H1131" i="35"/>
  <c r="G1131" i="35"/>
  <c r="F1131" i="35"/>
  <c r="E1131" i="35"/>
  <c r="D1131" i="35"/>
  <c r="AJ1132" i="35" s="1"/>
  <c r="C1131" i="35"/>
  <c r="B1131" i="35"/>
  <c r="A1131" i="35"/>
  <c r="AK1130" i="35"/>
  <c r="P1130" i="35"/>
  <c r="O1130" i="35"/>
  <c r="N1130" i="35"/>
  <c r="J1130" i="35"/>
  <c r="I1130" i="35"/>
  <c r="H1130" i="35"/>
  <c r="G1130" i="35"/>
  <c r="F1130" i="35"/>
  <c r="E1130" i="35"/>
  <c r="D1130" i="35"/>
  <c r="C1130" i="35"/>
  <c r="B1130" i="35"/>
  <c r="A1130" i="35"/>
  <c r="U1129" i="35"/>
  <c r="P1129" i="35"/>
  <c r="O1129" i="35"/>
  <c r="N1129" i="35"/>
  <c r="K1129" i="35"/>
  <c r="I1129" i="35"/>
  <c r="H1129" i="35"/>
  <c r="G1129" i="35"/>
  <c r="F1129" i="35"/>
  <c r="E1129" i="35"/>
  <c r="AE1129" i="35" s="1"/>
  <c r="D1129" i="35"/>
  <c r="C1129" i="35"/>
  <c r="B1129" i="35"/>
  <c r="A1129" i="35"/>
  <c r="P1128" i="35"/>
  <c r="O1128" i="35"/>
  <c r="N1128" i="35"/>
  <c r="I1128" i="35"/>
  <c r="H1128" i="35"/>
  <c r="G1128" i="35"/>
  <c r="F1128" i="35"/>
  <c r="E1128" i="35"/>
  <c r="D1128" i="35"/>
  <c r="C1128" i="35"/>
  <c r="B1128" i="35"/>
  <c r="A1128" i="35"/>
  <c r="P1127" i="35"/>
  <c r="O1127" i="35"/>
  <c r="N1127" i="35"/>
  <c r="I1127" i="35"/>
  <c r="H1127" i="35"/>
  <c r="G1127" i="35"/>
  <c r="F1127" i="35"/>
  <c r="E1127" i="35"/>
  <c r="AK1127" i="35" s="1"/>
  <c r="D1127" i="35"/>
  <c r="C1127" i="35"/>
  <c r="B1127" i="35"/>
  <c r="A1127" i="35"/>
  <c r="P1126" i="35"/>
  <c r="O1126" i="35"/>
  <c r="N1126" i="35"/>
  <c r="I1126" i="35"/>
  <c r="H1126" i="35"/>
  <c r="G1126" i="35"/>
  <c r="F1126" i="35"/>
  <c r="E1126" i="35"/>
  <c r="U1126" i="35" s="1"/>
  <c r="D1126" i="35"/>
  <c r="AJ1126" i="35" s="1"/>
  <c r="C1126" i="35"/>
  <c r="B1126" i="35"/>
  <c r="A1126" i="35"/>
  <c r="AJ1125" i="35"/>
  <c r="Z1125" i="35"/>
  <c r="U1125" i="35"/>
  <c r="P1125" i="35"/>
  <c r="O1125" i="35"/>
  <c r="N1125" i="35"/>
  <c r="K1125" i="35"/>
  <c r="J1125" i="35"/>
  <c r="I1125" i="35"/>
  <c r="H1125" i="35"/>
  <c r="G1125" i="35"/>
  <c r="F1125" i="35"/>
  <c r="E1125" i="35"/>
  <c r="AD1125" i="35" s="1"/>
  <c r="D1125" i="35"/>
  <c r="C1125" i="35"/>
  <c r="B1125" i="35"/>
  <c r="A1125" i="35"/>
  <c r="AJ1124" i="35"/>
  <c r="AI1124" i="35"/>
  <c r="AB1124" i="35"/>
  <c r="V1124" i="35"/>
  <c r="T1124" i="35"/>
  <c r="P1124" i="35"/>
  <c r="O1124" i="35"/>
  <c r="N1124" i="35"/>
  <c r="K1124" i="35"/>
  <c r="I1124" i="35"/>
  <c r="H1124" i="35"/>
  <c r="G1124" i="35"/>
  <c r="F1124" i="35"/>
  <c r="E1124" i="35"/>
  <c r="AA1124" i="35" s="1"/>
  <c r="D1124" i="35"/>
  <c r="C1124" i="35"/>
  <c r="B1124" i="35"/>
  <c r="A1124" i="35"/>
  <c r="AJ1123" i="35"/>
  <c r="W1123" i="35"/>
  <c r="P1123" i="35"/>
  <c r="O1123" i="35"/>
  <c r="N1123" i="35"/>
  <c r="K1123" i="35"/>
  <c r="I1123" i="35"/>
  <c r="H1123" i="35"/>
  <c r="G1123" i="35"/>
  <c r="F1123" i="35"/>
  <c r="E1123" i="35"/>
  <c r="AK1123" i="35" s="1"/>
  <c r="D1123" i="35"/>
  <c r="C1123" i="35"/>
  <c r="B1123" i="35"/>
  <c r="A1123" i="35"/>
  <c r="AJ1122" i="35"/>
  <c r="P1122" i="35"/>
  <c r="O1122" i="35"/>
  <c r="N1122" i="35"/>
  <c r="I1122" i="35"/>
  <c r="H1122" i="35"/>
  <c r="G1122" i="35"/>
  <c r="F1122" i="35"/>
  <c r="E1122" i="35"/>
  <c r="Z1122" i="35" s="1"/>
  <c r="D1122" i="35"/>
  <c r="C1122" i="35"/>
  <c r="B1122" i="35"/>
  <c r="A1122" i="35"/>
  <c r="AJ1121" i="35"/>
  <c r="P1121" i="35"/>
  <c r="O1121" i="35"/>
  <c r="N1121" i="35"/>
  <c r="I1121" i="35"/>
  <c r="H1121" i="35"/>
  <c r="G1121" i="35"/>
  <c r="F1121" i="35"/>
  <c r="E1121" i="35"/>
  <c r="D1121" i="35"/>
  <c r="C1121" i="35"/>
  <c r="B1121" i="35"/>
  <c r="A1121" i="35"/>
  <c r="AJ1120" i="35"/>
  <c r="AD1120" i="35"/>
  <c r="W1120" i="35"/>
  <c r="P1120" i="35"/>
  <c r="O1120" i="35"/>
  <c r="N1120" i="35"/>
  <c r="J1120" i="35"/>
  <c r="I1120" i="35"/>
  <c r="H1120" i="35"/>
  <c r="G1120" i="35"/>
  <c r="F1120" i="35"/>
  <c r="E1120" i="35"/>
  <c r="AK1120" i="35" s="1"/>
  <c r="D1120" i="35"/>
  <c r="C1120" i="35"/>
  <c r="B1120" i="35"/>
  <c r="A1120" i="35"/>
  <c r="AJ1119" i="35"/>
  <c r="AE1119" i="35"/>
  <c r="AA1119" i="35"/>
  <c r="T1119" i="35"/>
  <c r="Q1119" i="35"/>
  <c r="P1119" i="35"/>
  <c r="O1119" i="35"/>
  <c r="N1119" i="35"/>
  <c r="M1119" i="35"/>
  <c r="L1119" i="35"/>
  <c r="I1119" i="35"/>
  <c r="H1119" i="35"/>
  <c r="G1119" i="35"/>
  <c r="F1119" i="35"/>
  <c r="E1119" i="35"/>
  <c r="AK1119" i="35" s="1"/>
  <c r="D1119" i="35"/>
  <c r="C1119" i="35"/>
  <c r="B1119" i="35"/>
  <c r="A1119" i="35"/>
  <c r="AJ1118" i="35"/>
  <c r="P1118" i="35"/>
  <c r="O1118" i="35"/>
  <c r="N1118" i="35"/>
  <c r="J1118" i="35"/>
  <c r="I1118" i="35"/>
  <c r="H1118" i="35"/>
  <c r="G1118" i="35"/>
  <c r="F1118" i="35"/>
  <c r="E1118" i="35"/>
  <c r="Z1118" i="35" s="1"/>
  <c r="D1118" i="35"/>
  <c r="C1118" i="35"/>
  <c r="B1118" i="35"/>
  <c r="A1118" i="35"/>
  <c r="AJ1117" i="35"/>
  <c r="W1117" i="35"/>
  <c r="P1117" i="35"/>
  <c r="O1117" i="35"/>
  <c r="N1117" i="35"/>
  <c r="J1117" i="35"/>
  <c r="I1117" i="35"/>
  <c r="H1117" i="35"/>
  <c r="G1117" i="35"/>
  <c r="F1117" i="35"/>
  <c r="E1117" i="35"/>
  <c r="AD1117" i="35" s="1"/>
  <c r="D1117" i="35"/>
  <c r="C1117" i="35"/>
  <c r="B1117" i="35"/>
  <c r="A1117" i="35"/>
  <c r="AJ1116" i="35"/>
  <c r="AE1116" i="35"/>
  <c r="AA1116" i="35"/>
  <c r="T1116" i="35"/>
  <c r="R1116" i="35"/>
  <c r="P1116" i="35"/>
  <c r="O1116" i="35"/>
  <c r="N1116" i="35"/>
  <c r="L1116" i="35"/>
  <c r="I1116" i="35"/>
  <c r="H1116" i="35"/>
  <c r="G1116" i="35"/>
  <c r="F1116" i="35"/>
  <c r="E1116" i="35"/>
  <c r="Z1116" i="35" s="1"/>
  <c r="D1116" i="35"/>
  <c r="C1116" i="35"/>
  <c r="B1116" i="35"/>
  <c r="A1116" i="35"/>
  <c r="AJ1115" i="35"/>
  <c r="P1115" i="35"/>
  <c r="O1115" i="35"/>
  <c r="N1115" i="35"/>
  <c r="I1115" i="35"/>
  <c r="H1115" i="35"/>
  <c r="G1115" i="35"/>
  <c r="F1115" i="35"/>
  <c r="E1115" i="35"/>
  <c r="D1115" i="35"/>
  <c r="C1115" i="35"/>
  <c r="B1115" i="35"/>
  <c r="A1115" i="35"/>
  <c r="AJ1114" i="35"/>
  <c r="P1114" i="35"/>
  <c r="O1114" i="35"/>
  <c r="N1114" i="35"/>
  <c r="I1114" i="35"/>
  <c r="H1114" i="35"/>
  <c r="G1114" i="35"/>
  <c r="F1114" i="35"/>
  <c r="E1114" i="35"/>
  <c r="D1114" i="35"/>
  <c r="C1114" i="35"/>
  <c r="B1114" i="35"/>
  <c r="A1114" i="35"/>
  <c r="AJ1113" i="35"/>
  <c r="P1113" i="35"/>
  <c r="O1113" i="35"/>
  <c r="N1113" i="35"/>
  <c r="I1113" i="35"/>
  <c r="H1113" i="35"/>
  <c r="G1113" i="35"/>
  <c r="F1113" i="35"/>
  <c r="E1113" i="35"/>
  <c r="Z1113" i="35" s="1"/>
  <c r="D1113" i="35"/>
  <c r="C1113" i="35"/>
  <c r="B1113" i="35"/>
  <c r="A1113" i="35"/>
  <c r="AJ1112" i="35"/>
  <c r="P1112" i="35"/>
  <c r="O1112" i="35"/>
  <c r="N1112" i="35"/>
  <c r="I1112" i="35"/>
  <c r="H1112" i="35"/>
  <c r="G1112" i="35"/>
  <c r="F1112" i="35"/>
  <c r="E1112" i="35"/>
  <c r="D1112" i="35"/>
  <c r="C1112" i="35"/>
  <c r="B1112" i="35"/>
  <c r="A1112" i="35"/>
  <c r="AJ1111" i="35"/>
  <c r="AB1111" i="35"/>
  <c r="Y1111" i="35"/>
  <c r="Q1111" i="35"/>
  <c r="P1111" i="35"/>
  <c r="O1111" i="35"/>
  <c r="N1111" i="35"/>
  <c r="M1111" i="35"/>
  <c r="L1111" i="35"/>
  <c r="I1111" i="35"/>
  <c r="H1111" i="35"/>
  <c r="G1111" i="35"/>
  <c r="F1111" i="35"/>
  <c r="E1111" i="35"/>
  <c r="AK1111" i="35" s="1"/>
  <c r="D1111" i="35"/>
  <c r="C1111" i="35"/>
  <c r="B1111" i="35"/>
  <c r="A1111" i="35"/>
  <c r="AJ1110" i="35"/>
  <c r="P1110" i="35"/>
  <c r="O1110" i="35"/>
  <c r="N1110" i="35"/>
  <c r="I1110" i="35"/>
  <c r="H1110" i="35"/>
  <c r="G1110" i="35"/>
  <c r="F1110" i="35"/>
  <c r="E1110" i="35"/>
  <c r="D1110" i="35"/>
  <c r="C1110" i="35"/>
  <c r="B1110" i="35"/>
  <c r="A1110" i="35"/>
  <c r="AJ1109" i="35"/>
  <c r="W1109" i="35"/>
  <c r="P1109" i="35"/>
  <c r="O1109" i="35"/>
  <c r="N1109" i="35"/>
  <c r="J1109" i="35"/>
  <c r="I1109" i="35"/>
  <c r="H1109" i="35"/>
  <c r="G1109" i="35"/>
  <c r="F1109" i="35"/>
  <c r="E1109" i="35"/>
  <c r="Z1109" i="35" s="1"/>
  <c r="D1109" i="35"/>
  <c r="C1109" i="35"/>
  <c r="B1109" i="35"/>
  <c r="A1109" i="35"/>
  <c r="AJ1108" i="35"/>
  <c r="AD1108" i="35"/>
  <c r="W1108" i="35"/>
  <c r="P1108" i="35"/>
  <c r="O1108" i="35"/>
  <c r="N1108" i="35"/>
  <c r="I1108" i="35"/>
  <c r="H1108" i="35"/>
  <c r="G1108" i="35"/>
  <c r="F1108" i="35"/>
  <c r="E1108" i="35"/>
  <c r="R1108" i="35" s="1"/>
  <c r="D1108" i="35"/>
  <c r="C1108" i="35"/>
  <c r="B1108" i="35"/>
  <c r="A1108" i="35"/>
  <c r="AJ1107" i="35"/>
  <c r="Q1107" i="35"/>
  <c r="P1107" i="35"/>
  <c r="O1107" i="35"/>
  <c r="N1107" i="35"/>
  <c r="M1107" i="35"/>
  <c r="I1107" i="35"/>
  <c r="H1107" i="35"/>
  <c r="G1107" i="35"/>
  <c r="F1107" i="35"/>
  <c r="E1107" i="35"/>
  <c r="AB1107" i="35" s="1"/>
  <c r="D1107" i="35"/>
  <c r="C1107" i="35"/>
  <c r="B1107" i="35"/>
  <c r="A1107" i="35"/>
  <c r="AJ1106" i="35"/>
  <c r="P1106" i="35"/>
  <c r="O1106" i="35"/>
  <c r="N1106" i="35"/>
  <c r="I1106" i="35"/>
  <c r="H1106" i="35"/>
  <c r="G1106" i="35"/>
  <c r="F1106" i="35"/>
  <c r="E1106" i="35"/>
  <c r="Y1106" i="35" s="1"/>
  <c r="D1106" i="35"/>
  <c r="C1106" i="35"/>
  <c r="B1106" i="35"/>
  <c r="A1106" i="35"/>
  <c r="AJ1105" i="35"/>
  <c r="P1105" i="35"/>
  <c r="O1105" i="35"/>
  <c r="N1105" i="35"/>
  <c r="I1105" i="35"/>
  <c r="H1105" i="35"/>
  <c r="G1105" i="35"/>
  <c r="F1105" i="35"/>
  <c r="E1105" i="35"/>
  <c r="D1105" i="35"/>
  <c r="C1105" i="35"/>
  <c r="B1105" i="35"/>
  <c r="A1105" i="35"/>
  <c r="AJ1104" i="35"/>
  <c r="AE1104" i="35"/>
  <c r="AA1104" i="35"/>
  <c r="Z1104" i="35"/>
  <c r="T1104" i="35"/>
  <c r="R1104" i="35"/>
  <c r="P1104" i="35"/>
  <c r="O1104" i="35"/>
  <c r="N1104" i="35"/>
  <c r="L1104" i="35"/>
  <c r="J1104" i="35"/>
  <c r="I1104" i="35"/>
  <c r="H1104" i="35"/>
  <c r="G1104" i="35"/>
  <c r="F1104" i="35"/>
  <c r="E1104" i="35"/>
  <c r="AI1104" i="35" s="1"/>
  <c r="D1104" i="35"/>
  <c r="C1104" i="35"/>
  <c r="B1104" i="35"/>
  <c r="A1104" i="35"/>
  <c r="AJ1103" i="35"/>
  <c r="P1103" i="35"/>
  <c r="O1103" i="35"/>
  <c r="N1103" i="35"/>
  <c r="I1103" i="35"/>
  <c r="H1103" i="35"/>
  <c r="G1103" i="35"/>
  <c r="F1103" i="35"/>
  <c r="E1103" i="35"/>
  <c r="D1103" i="35"/>
  <c r="C1103" i="35"/>
  <c r="B1103" i="35"/>
  <c r="A1103" i="35"/>
  <c r="AJ1102" i="35"/>
  <c r="P1102" i="35"/>
  <c r="O1102" i="35"/>
  <c r="N1102" i="35"/>
  <c r="I1102" i="35"/>
  <c r="H1102" i="35"/>
  <c r="G1102" i="35"/>
  <c r="F1102" i="35"/>
  <c r="E1102" i="35"/>
  <c r="D1102" i="35"/>
  <c r="C1102" i="35"/>
  <c r="B1102" i="35"/>
  <c r="A1102" i="35"/>
  <c r="AJ1101" i="35"/>
  <c r="P1101" i="35"/>
  <c r="O1101" i="35"/>
  <c r="N1101" i="35"/>
  <c r="I1101" i="35"/>
  <c r="H1101" i="35"/>
  <c r="G1101" i="35"/>
  <c r="F1101" i="35"/>
  <c r="E1101" i="35"/>
  <c r="D1101" i="35"/>
  <c r="C1101" i="35"/>
  <c r="B1101" i="35"/>
  <c r="A1101" i="35"/>
  <c r="AJ1100" i="35"/>
  <c r="P1100" i="35"/>
  <c r="O1100" i="35"/>
  <c r="N1100" i="35"/>
  <c r="I1100" i="35"/>
  <c r="H1100" i="35"/>
  <c r="G1100" i="35"/>
  <c r="F1100" i="35"/>
  <c r="E1100" i="35"/>
  <c r="AI1100" i="35" s="1"/>
  <c r="D1100" i="35"/>
  <c r="C1100" i="35"/>
  <c r="B1100" i="35"/>
  <c r="A1100" i="35"/>
  <c r="AJ1099" i="35"/>
  <c r="P1099" i="35"/>
  <c r="O1099" i="35"/>
  <c r="N1099" i="35"/>
  <c r="I1099" i="35"/>
  <c r="H1099" i="35"/>
  <c r="G1099" i="35"/>
  <c r="F1099" i="35"/>
  <c r="E1099" i="35"/>
  <c r="U1099" i="35" s="1"/>
  <c r="D1099" i="35"/>
  <c r="C1099" i="35"/>
  <c r="B1099" i="35"/>
  <c r="A1099" i="35"/>
  <c r="AJ1098" i="35"/>
  <c r="P1098" i="35"/>
  <c r="O1098" i="35"/>
  <c r="N1098" i="35"/>
  <c r="I1098" i="35"/>
  <c r="H1098" i="35"/>
  <c r="G1098" i="35"/>
  <c r="F1098" i="35"/>
  <c r="E1098" i="35"/>
  <c r="D1098" i="35"/>
  <c r="C1098" i="35"/>
  <c r="B1098" i="35"/>
  <c r="A1098" i="35"/>
  <c r="AJ1097" i="35"/>
  <c r="AD1097" i="35"/>
  <c r="Y1097" i="35"/>
  <c r="P1097" i="35"/>
  <c r="O1097" i="35"/>
  <c r="N1097" i="35"/>
  <c r="I1097" i="35"/>
  <c r="H1097" i="35"/>
  <c r="G1097" i="35"/>
  <c r="F1097" i="35"/>
  <c r="E1097" i="35"/>
  <c r="R1097" i="35" s="1"/>
  <c r="D1097" i="35"/>
  <c r="C1097" i="35"/>
  <c r="B1097" i="35"/>
  <c r="A1097" i="35"/>
  <c r="AJ1096" i="35"/>
  <c r="P1096" i="35"/>
  <c r="O1096" i="35"/>
  <c r="N1096" i="35"/>
  <c r="I1096" i="35"/>
  <c r="H1096" i="35"/>
  <c r="G1096" i="35"/>
  <c r="F1096" i="35"/>
  <c r="E1096" i="35"/>
  <c r="T1096" i="35" s="1"/>
  <c r="D1096" i="35"/>
  <c r="C1096" i="35"/>
  <c r="B1096" i="35"/>
  <c r="A1096" i="35"/>
  <c r="AJ1095" i="35"/>
  <c r="T1095" i="35"/>
  <c r="P1095" i="35"/>
  <c r="O1095" i="35"/>
  <c r="N1095" i="35"/>
  <c r="L1095" i="35"/>
  <c r="I1095" i="35"/>
  <c r="H1095" i="35"/>
  <c r="G1095" i="35"/>
  <c r="F1095" i="35"/>
  <c r="E1095" i="35"/>
  <c r="AK1095" i="35" s="1"/>
  <c r="D1095" i="35"/>
  <c r="C1095" i="35"/>
  <c r="B1095" i="35"/>
  <c r="A1095" i="35"/>
  <c r="AJ1094" i="35"/>
  <c r="X1094" i="35"/>
  <c r="P1094" i="35"/>
  <c r="O1094" i="35"/>
  <c r="N1094" i="35"/>
  <c r="J1094" i="35"/>
  <c r="I1094" i="35"/>
  <c r="H1094" i="35"/>
  <c r="G1094" i="35"/>
  <c r="F1094" i="35"/>
  <c r="E1094" i="35"/>
  <c r="AK1094" i="35" s="1"/>
  <c r="D1094" i="35"/>
  <c r="C1094" i="35"/>
  <c r="B1094" i="35"/>
  <c r="A1094" i="35"/>
  <c r="AJ1093" i="35"/>
  <c r="P1093" i="35"/>
  <c r="O1093" i="35"/>
  <c r="N1093" i="35"/>
  <c r="I1093" i="35"/>
  <c r="H1093" i="35"/>
  <c r="G1093" i="35"/>
  <c r="F1093" i="35"/>
  <c r="E1093" i="35"/>
  <c r="D1093" i="35"/>
  <c r="C1093" i="35"/>
  <c r="B1093" i="35"/>
  <c r="A1093" i="35"/>
  <c r="AJ1092" i="35"/>
  <c r="AI1092" i="35"/>
  <c r="AD1092" i="35"/>
  <c r="AA1092" i="35"/>
  <c r="X1092" i="35"/>
  <c r="W1092" i="35"/>
  <c r="R1092" i="35"/>
  <c r="P1092" i="35"/>
  <c r="O1092" i="35"/>
  <c r="N1092" i="35"/>
  <c r="L1092" i="35"/>
  <c r="K1092" i="35"/>
  <c r="J1092" i="35"/>
  <c r="I1092" i="35"/>
  <c r="H1092" i="35"/>
  <c r="G1092" i="35"/>
  <c r="F1092" i="35"/>
  <c r="E1092" i="35"/>
  <c r="AK1092" i="35" s="1"/>
  <c r="D1092" i="35"/>
  <c r="C1092" i="35"/>
  <c r="B1092" i="35"/>
  <c r="A1092" i="35"/>
  <c r="AJ1091" i="35"/>
  <c r="AI1091" i="35"/>
  <c r="P1091" i="35"/>
  <c r="O1091" i="35"/>
  <c r="N1091" i="35"/>
  <c r="I1091" i="35"/>
  <c r="H1091" i="35"/>
  <c r="G1091" i="35"/>
  <c r="F1091" i="35"/>
  <c r="E1091" i="35"/>
  <c r="X1091" i="35" s="1"/>
  <c r="D1091" i="35"/>
  <c r="C1091" i="35"/>
  <c r="B1091" i="35"/>
  <c r="A1091" i="35"/>
  <c r="AJ1090" i="35"/>
  <c r="P1090" i="35"/>
  <c r="O1090" i="35"/>
  <c r="N1090" i="35"/>
  <c r="I1090" i="35"/>
  <c r="H1090" i="35"/>
  <c r="G1090" i="35"/>
  <c r="F1090" i="35"/>
  <c r="E1090" i="35"/>
  <c r="V1090" i="35" s="1"/>
  <c r="D1090" i="35"/>
  <c r="C1090" i="35"/>
  <c r="B1090" i="35"/>
  <c r="A1090" i="35"/>
  <c r="AJ1089" i="35"/>
  <c r="P1089" i="35"/>
  <c r="O1089" i="35"/>
  <c r="N1089" i="35"/>
  <c r="I1089" i="35"/>
  <c r="H1089" i="35"/>
  <c r="G1089" i="35"/>
  <c r="F1089" i="35"/>
  <c r="E1089" i="35"/>
  <c r="Y1089" i="35" s="1"/>
  <c r="D1089" i="35"/>
  <c r="C1089" i="35"/>
  <c r="B1089" i="35"/>
  <c r="A1089" i="35"/>
  <c r="AJ1088" i="35"/>
  <c r="AI1088" i="35"/>
  <c r="P1088" i="35"/>
  <c r="O1088" i="35"/>
  <c r="N1088" i="35"/>
  <c r="I1088" i="35"/>
  <c r="H1088" i="35"/>
  <c r="G1088" i="35"/>
  <c r="F1088" i="35"/>
  <c r="E1088" i="35"/>
  <c r="V1088" i="35" s="1"/>
  <c r="D1088" i="35"/>
  <c r="C1088" i="35"/>
  <c r="B1088" i="35"/>
  <c r="A1088" i="35"/>
  <c r="AJ1087" i="35"/>
  <c r="P1087" i="35"/>
  <c r="O1087" i="35"/>
  <c r="N1087" i="35"/>
  <c r="I1087" i="35"/>
  <c r="H1087" i="35"/>
  <c r="G1087" i="35"/>
  <c r="F1087" i="35"/>
  <c r="E1087" i="35"/>
  <c r="AI1087" i="35" s="1"/>
  <c r="D1087" i="35"/>
  <c r="C1087" i="35"/>
  <c r="B1087" i="35"/>
  <c r="A1087" i="35"/>
  <c r="AJ1086" i="35"/>
  <c r="P1086" i="35"/>
  <c r="O1086" i="35"/>
  <c r="N1086" i="35"/>
  <c r="I1086" i="35"/>
  <c r="H1086" i="35"/>
  <c r="G1086" i="35"/>
  <c r="F1086" i="35"/>
  <c r="E1086" i="35"/>
  <c r="D1086" i="35"/>
  <c r="C1086" i="35"/>
  <c r="B1086" i="35"/>
  <c r="A1086" i="35"/>
  <c r="AJ1085" i="35"/>
  <c r="P1085" i="35"/>
  <c r="O1085" i="35"/>
  <c r="N1085" i="35"/>
  <c r="I1085" i="35"/>
  <c r="H1085" i="35"/>
  <c r="G1085" i="35"/>
  <c r="F1085" i="35"/>
  <c r="E1085" i="35"/>
  <c r="AA1085" i="35" s="1"/>
  <c r="D1085" i="35"/>
  <c r="C1085" i="35"/>
  <c r="B1085" i="35"/>
  <c r="A1085" i="35"/>
  <c r="AJ1084" i="35"/>
  <c r="AA1084" i="35"/>
  <c r="P1084" i="35"/>
  <c r="O1084" i="35"/>
  <c r="N1084" i="35"/>
  <c r="J1084" i="35"/>
  <c r="I1084" i="35"/>
  <c r="H1084" i="35"/>
  <c r="G1084" i="35"/>
  <c r="F1084" i="35"/>
  <c r="E1084" i="35"/>
  <c r="Z1084" i="35" s="1"/>
  <c r="D1084" i="35"/>
  <c r="C1084" i="35"/>
  <c r="B1084" i="35"/>
  <c r="A1084" i="35"/>
  <c r="AJ1083" i="35"/>
  <c r="P1083" i="35"/>
  <c r="O1083" i="35"/>
  <c r="N1083" i="35"/>
  <c r="I1083" i="35"/>
  <c r="H1083" i="35"/>
  <c r="G1083" i="35"/>
  <c r="F1083" i="35"/>
  <c r="E1083" i="35"/>
  <c r="AI1083" i="35" s="1"/>
  <c r="D1083" i="35"/>
  <c r="C1083" i="35"/>
  <c r="B1083" i="35"/>
  <c r="A1083" i="35"/>
  <c r="P1082" i="35"/>
  <c r="O1082" i="35"/>
  <c r="N1082" i="35"/>
  <c r="I1082" i="35"/>
  <c r="H1082" i="35"/>
  <c r="G1082" i="35"/>
  <c r="F1082" i="35"/>
  <c r="E1082" i="35"/>
  <c r="Z1082" i="35" s="1"/>
  <c r="D1082" i="35"/>
  <c r="AJ1082" i="35" s="1"/>
  <c r="C1082" i="35"/>
  <c r="B1082" i="35"/>
  <c r="A1082" i="35"/>
  <c r="AK1081" i="35"/>
  <c r="AJ1081" i="35"/>
  <c r="P1081" i="35"/>
  <c r="O1081" i="35"/>
  <c r="N1081" i="35"/>
  <c r="I1081" i="35"/>
  <c r="H1081" i="35"/>
  <c r="G1081" i="35"/>
  <c r="F1081" i="35"/>
  <c r="E1081" i="35"/>
  <c r="D1081" i="35"/>
  <c r="C1081" i="35"/>
  <c r="B1081" i="35"/>
  <c r="A1081" i="35"/>
  <c r="AJ1080" i="35"/>
  <c r="AE1080" i="35"/>
  <c r="AB1080" i="35"/>
  <c r="T1080" i="35"/>
  <c r="R1080" i="35"/>
  <c r="P1080" i="35"/>
  <c r="O1080" i="35"/>
  <c r="N1080" i="35"/>
  <c r="L1080" i="35"/>
  <c r="I1080" i="35"/>
  <c r="H1080" i="35"/>
  <c r="G1080" i="35"/>
  <c r="F1080" i="35"/>
  <c r="E1080" i="35"/>
  <c r="Z1080" i="35" s="1"/>
  <c r="D1080" i="35"/>
  <c r="C1080" i="35"/>
  <c r="B1080" i="35"/>
  <c r="A1080" i="35"/>
  <c r="P1079" i="35"/>
  <c r="O1079" i="35"/>
  <c r="N1079" i="35"/>
  <c r="I1079" i="35"/>
  <c r="H1079" i="35"/>
  <c r="G1079" i="35"/>
  <c r="F1079" i="35"/>
  <c r="E1079" i="35"/>
  <c r="AK1079" i="35" s="1"/>
  <c r="D1079" i="35"/>
  <c r="C1079" i="35"/>
  <c r="B1079" i="35"/>
  <c r="A1079" i="35"/>
  <c r="AJ1078" i="35"/>
  <c r="P1078" i="35"/>
  <c r="O1078" i="35"/>
  <c r="N1078" i="35"/>
  <c r="I1078" i="35"/>
  <c r="H1078" i="35"/>
  <c r="G1078" i="35"/>
  <c r="F1078" i="35"/>
  <c r="E1078" i="35"/>
  <c r="D1078" i="35"/>
  <c r="C1078" i="35"/>
  <c r="B1078" i="35"/>
  <c r="A1078" i="35"/>
  <c r="AJ1077" i="35"/>
  <c r="P1077" i="35"/>
  <c r="O1077" i="35"/>
  <c r="N1077" i="35"/>
  <c r="I1077" i="35"/>
  <c r="H1077" i="35"/>
  <c r="G1077" i="35"/>
  <c r="F1077" i="35"/>
  <c r="E1077" i="35"/>
  <c r="AI1077" i="35" s="1"/>
  <c r="D1077" i="35"/>
  <c r="C1077" i="35"/>
  <c r="B1077" i="35"/>
  <c r="A1077" i="35"/>
  <c r="AJ1076" i="35"/>
  <c r="P1076" i="35"/>
  <c r="O1076" i="35"/>
  <c r="N1076" i="35"/>
  <c r="I1076" i="35"/>
  <c r="H1076" i="35"/>
  <c r="G1076" i="35"/>
  <c r="F1076" i="35"/>
  <c r="E1076" i="35"/>
  <c r="AK1076" i="35" s="1"/>
  <c r="D1076" i="35"/>
  <c r="C1076" i="35"/>
  <c r="B1076" i="35"/>
  <c r="A1076" i="35"/>
  <c r="P1075" i="35"/>
  <c r="O1075" i="35"/>
  <c r="N1075" i="35"/>
  <c r="I1075" i="35"/>
  <c r="H1075" i="35"/>
  <c r="G1075" i="35"/>
  <c r="F1075" i="35"/>
  <c r="E1075" i="35"/>
  <c r="D1075" i="35"/>
  <c r="C1075" i="35"/>
  <c r="B1075" i="35"/>
  <c r="A1075" i="35"/>
  <c r="P1074" i="35"/>
  <c r="O1074" i="35"/>
  <c r="N1074" i="35"/>
  <c r="I1074" i="35"/>
  <c r="H1074" i="35"/>
  <c r="G1074" i="35"/>
  <c r="F1074" i="35"/>
  <c r="E1074" i="35"/>
  <c r="AK1074" i="35" s="1"/>
  <c r="D1074" i="35"/>
  <c r="C1074" i="35"/>
  <c r="B1074" i="35"/>
  <c r="A1074" i="35"/>
  <c r="AK1073" i="35"/>
  <c r="P1073" i="35"/>
  <c r="O1073" i="35"/>
  <c r="N1073" i="35"/>
  <c r="J1073" i="35"/>
  <c r="I1073" i="35"/>
  <c r="H1073" i="35"/>
  <c r="G1073" i="35"/>
  <c r="F1073" i="35"/>
  <c r="E1073" i="35"/>
  <c r="Z1073" i="35" s="1"/>
  <c r="D1073" i="35"/>
  <c r="C1073" i="35"/>
  <c r="B1073" i="35"/>
  <c r="A1073" i="35"/>
  <c r="AJ1072" i="35"/>
  <c r="P1072" i="35"/>
  <c r="O1072" i="35"/>
  <c r="N1072" i="35"/>
  <c r="I1072" i="35"/>
  <c r="H1072" i="35"/>
  <c r="G1072" i="35"/>
  <c r="F1072" i="35"/>
  <c r="E1072" i="35"/>
  <c r="AI1072" i="35" s="1"/>
  <c r="D1072" i="35"/>
  <c r="AD1073" i="35" s="1"/>
  <c r="C1072" i="35"/>
  <c r="B1072" i="35"/>
  <c r="A1072" i="35"/>
  <c r="AJ1071" i="35"/>
  <c r="AB1071" i="35"/>
  <c r="Y1071" i="35"/>
  <c r="W1071" i="35"/>
  <c r="Q1071" i="35"/>
  <c r="P1071" i="35"/>
  <c r="O1071" i="35"/>
  <c r="N1071" i="35"/>
  <c r="M1071" i="35"/>
  <c r="L1071" i="35"/>
  <c r="K1071" i="35"/>
  <c r="I1071" i="35"/>
  <c r="H1071" i="35"/>
  <c r="G1071" i="35"/>
  <c r="F1071" i="35"/>
  <c r="E1071" i="35"/>
  <c r="AK1071" i="35" s="1"/>
  <c r="D1071" i="35"/>
  <c r="C1071" i="35"/>
  <c r="B1071" i="35"/>
  <c r="A1071" i="35"/>
  <c r="AJ1070" i="35"/>
  <c r="P1070" i="35"/>
  <c r="O1070" i="35"/>
  <c r="N1070" i="35"/>
  <c r="I1070" i="35"/>
  <c r="H1070" i="35"/>
  <c r="G1070" i="35"/>
  <c r="F1070" i="35"/>
  <c r="E1070" i="35"/>
  <c r="D1070" i="35"/>
  <c r="C1070" i="35"/>
  <c r="B1070" i="35"/>
  <c r="A1070" i="35"/>
  <c r="P1069" i="35"/>
  <c r="O1069" i="35"/>
  <c r="N1069" i="35"/>
  <c r="I1069" i="35"/>
  <c r="H1069" i="35"/>
  <c r="G1069" i="35"/>
  <c r="F1069" i="35"/>
  <c r="E1069" i="35"/>
  <c r="J1069" i="35" s="1"/>
  <c r="D1069" i="35"/>
  <c r="C1069" i="35"/>
  <c r="B1069" i="35"/>
  <c r="A1069" i="35"/>
  <c r="P1068" i="35"/>
  <c r="O1068" i="35"/>
  <c r="N1068" i="35"/>
  <c r="I1068" i="35"/>
  <c r="H1068" i="35"/>
  <c r="G1068" i="35"/>
  <c r="F1068" i="35"/>
  <c r="E1068" i="35"/>
  <c r="D1068" i="35"/>
  <c r="C1068" i="35"/>
  <c r="B1068" i="35"/>
  <c r="A1068" i="35"/>
  <c r="P1067" i="35"/>
  <c r="O1067" i="35"/>
  <c r="N1067" i="35"/>
  <c r="I1067" i="35"/>
  <c r="H1067" i="35"/>
  <c r="G1067" i="35"/>
  <c r="F1067" i="35"/>
  <c r="E1067" i="35"/>
  <c r="AK1067" i="35" s="1"/>
  <c r="D1067" i="35"/>
  <c r="C1067" i="35"/>
  <c r="B1067" i="35"/>
  <c r="A1067" i="35"/>
  <c r="AK1066" i="35"/>
  <c r="P1066" i="35"/>
  <c r="O1066" i="35"/>
  <c r="N1066" i="35"/>
  <c r="J1066" i="35"/>
  <c r="I1066" i="35"/>
  <c r="H1066" i="35"/>
  <c r="G1066" i="35"/>
  <c r="F1066" i="35"/>
  <c r="E1066" i="35"/>
  <c r="D1066" i="35"/>
  <c r="C1066" i="35"/>
  <c r="B1066" i="35"/>
  <c r="A1066" i="35"/>
  <c r="P1065" i="35"/>
  <c r="O1065" i="35"/>
  <c r="N1065" i="35"/>
  <c r="I1065" i="35"/>
  <c r="H1065" i="35"/>
  <c r="G1065" i="35"/>
  <c r="F1065" i="35"/>
  <c r="E1065" i="35"/>
  <c r="D1065" i="35"/>
  <c r="C1065" i="35"/>
  <c r="B1065" i="35"/>
  <c r="A1065" i="35"/>
  <c r="P1064" i="35"/>
  <c r="O1064" i="35"/>
  <c r="N1064" i="35"/>
  <c r="I1064" i="35"/>
  <c r="H1064" i="35"/>
  <c r="G1064" i="35"/>
  <c r="F1064" i="35"/>
  <c r="E1064" i="35"/>
  <c r="D1064" i="35"/>
  <c r="C1064" i="35"/>
  <c r="B1064" i="35"/>
  <c r="A1064" i="35"/>
  <c r="P1063" i="35"/>
  <c r="O1063" i="35"/>
  <c r="N1063" i="35"/>
  <c r="I1063" i="35"/>
  <c r="H1063" i="35"/>
  <c r="G1063" i="35"/>
  <c r="F1063" i="35"/>
  <c r="E1063" i="35"/>
  <c r="D1063" i="35"/>
  <c r="C1063" i="35"/>
  <c r="B1063" i="35"/>
  <c r="A1063" i="35"/>
  <c r="AJ1062" i="35"/>
  <c r="P1062" i="35"/>
  <c r="O1062" i="35"/>
  <c r="N1062" i="35"/>
  <c r="I1062" i="35"/>
  <c r="H1062" i="35"/>
  <c r="G1062" i="35"/>
  <c r="F1062" i="35"/>
  <c r="E1062" i="35"/>
  <c r="J1062" i="35" s="1"/>
  <c r="D1062" i="35"/>
  <c r="C1062" i="35"/>
  <c r="B1062" i="35"/>
  <c r="A1062" i="35"/>
  <c r="AJ1061" i="35"/>
  <c r="V1061" i="35"/>
  <c r="V1062" i="35" s="1"/>
  <c r="P1061" i="35"/>
  <c r="O1061" i="35"/>
  <c r="N1061" i="35"/>
  <c r="J1061" i="35"/>
  <c r="I1061" i="35"/>
  <c r="H1061" i="35"/>
  <c r="G1061" i="35"/>
  <c r="F1061" i="35"/>
  <c r="E1061" i="35"/>
  <c r="AK1061" i="35" s="1"/>
  <c r="D1061" i="35"/>
  <c r="C1061" i="35"/>
  <c r="B1061" i="35"/>
  <c r="A1061" i="35"/>
  <c r="AJ1060" i="35"/>
  <c r="AD1060" i="35"/>
  <c r="W1060" i="35"/>
  <c r="P1060" i="35"/>
  <c r="O1060" i="35"/>
  <c r="N1060" i="35"/>
  <c r="J1060" i="35"/>
  <c r="I1060" i="35"/>
  <c r="H1060" i="35"/>
  <c r="G1060" i="35"/>
  <c r="F1060" i="35"/>
  <c r="E1060" i="35"/>
  <c r="AK1060" i="35" s="1"/>
  <c r="D1060" i="35"/>
  <c r="C1060" i="35"/>
  <c r="B1060" i="35"/>
  <c r="A1060" i="35"/>
  <c r="AJ1059" i="35"/>
  <c r="P1059" i="35"/>
  <c r="O1059" i="35"/>
  <c r="N1059" i="35"/>
  <c r="I1059" i="35"/>
  <c r="H1059" i="35"/>
  <c r="G1059" i="35"/>
  <c r="F1059" i="35"/>
  <c r="E1059" i="35"/>
  <c r="D1059" i="35"/>
  <c r="C1059" i="35"/>
  <c r="B1059" i="35"/>
  <c r="A1059" i="35"/>
  <c r="P1058" i="35"/>
  <c r="O1058" i="35"/>
  <c r="N1058" i="35"/>
  <c r="I1058" i="35"/>
  <c r="H1058" i="35"/>
  <c r="G1058" i="35"/>
  <c r="F1058" i="35"/>
  <c r="E1058" i="35"/>
  <c r="J1058" i="35" s="1"/>
  <c r="D1058" i="35"/>
  <c r="C1058" i="35"/>
  <c r="B1058" i="35"/>
  <c r="A1058" i="35"/>
  <c r="P1057" i="35"/>
  <c r="O1057" i="35"/>
  <c r="N1057" i="35"/>
  <c r="I1057" i="35"/>
  <c r="H1057" i="35"/>
  <c r="G1057" i="35"/>
  <c r="F1057" i="35"/>
  <c r="E1057" i="35"/>
  <c r="D1057" i="35"/>
  <c r="C1057" i="35"/>
  <c r="B1057" i="35"/>
  <c r="A1057" i="35"/>
  <c r="P1056" i="35"/>
  <c r="O1056" i="35"/>
  <c r="N1056" i="35"/>
  <c r="I1056" i="35"/>
  <c r="H1056" i="35"/>
  <c r="G1056" i="35"/>
  <c r="F1056" i="35"/>
  <c r="E1056" i="35"/>
  <c r="D1056" i="35"/>
  <c r="C1056" i="35"/>
  <c r="B1056" i="35"/>
  <c r="A1056" i="35"/>
  <c r="P1055" i="35"/>
  <c r="O1055" i="35"/>
  <c r="N1055" i="35"/>
  <c r="I1055" i="35"/>
  <c r="H1055" i="35"/>
  <c r="G1055" i="35"/>
  <c r="F1055" i="35"/>
  <c r="E1055" i="35"/>
  <c r="D1055" i="35"/>
  <c r="C1055" i="35"/>
  <c r="B1055" i="35"/>
  <c r="A1055" i="35"/>
  <c r="P1054" i="35"/>
  <c r="O1054" i="35"/>
  <c r="N1054" i="35"/>
  <c r="I1054" i="35"/>
  <c r="H1054" i="35"/>
  <c r="G1054" i="35"/>
  <c r="F1054" i="35"/>
  <c r="E1054" i="35"/>
  <c r="AK1054" i="35" s="1"/>
  <c r="D1054" i="35"/>
  <c r="C1054" i="35"/>
  <c r="B1054" i="35"/>
  <c r="A1054" i="35"/>
  <c r="AK1053" i="35"/>
  <c r="P1053" i="35"/>
  <c r="O1053" i="35"/>
  <c r="N1053" i="35"/>
  <c r="J1053" i="35"/>
  <c r="I1053" i="35"/>
  <c r="H1053" i="35"/>
  <c r="G1053" i="35"/>
  <c r="F1053" i="35"/>
  <c r="E1053" i="35"/>
  <c r="D1053" i="35"/>
  <c r="C1053" i="35"/>
  <c r="B1053" i="35"/>
  <c r="A1053" i="35"/>
  <c r="P1052" i="35"/>
  <c r="O1052" i="35"/>
  <c r="N1052" i="35"/>
  <c r="J1052" i="35"/>
  <c r="I1052" i="35"/>
  <c r="H1052" i="35"/>
  <c r="G1052" i="35"/>
  <c r="F1052" i="35"/>
  <c r="E1052" i="35"/>
  <c r="AK1052" i="35" s="1"/>
  <c r="D1052" i="35"/>
  <c r="C1052" i="35"/>
  <c r="B1052" i="35"/>
  <c r="A1052" i="35"/>
  <c r="P1051" i="35"/>
  <c r="O1051" i="35"/>
  <c r="N1051" i="35"/>
  <c r="I1051" i="35"/>
  <c r="H1051" i="35"/>
  <c r="G1051" i="35"/>
  <c r="F1051" i="35"/>
  <c r="E1051" i="35"/>
  <c r="D1051" i="35"/>
  <c r="C1051" i="35"/>
  <c r="B1051" i="35"/>
  <c r="A1051" i="35"/>
  <c r="AK1050" i="35"/>
  <c r="Q1050" i="35"/>
  <c r="P1050" i="35"/>
  <c r="O1050" i="35"/>
  <c r="N1050" i="35"/>
  <c r="M1050" i="35"/>
  <c r="J1050" i="35"/>
  <c r="I1050" i="35"/>
  <c r="H1050" i="35"/>
  <c r="G1050" i="35"/>
  <c r="F1050" i="35"/>
  <c r="E1050" i="35"/>
  <c r="D1050" i="35"/>
  <c r="C1050" i="35"/>
  <c r="B1050" i="35"/>
  <c r="A1050" i="35"/>
  <c r="P1049" i="35"/>
  <c r="O1049" i="35"/>
  <c r="N1049" i="35"/>
  <c r="I1049" i="35"/>
  <c r="H1049" i="35"/>
  <c r="G1049" i="35"/>
  <c r="F1049" i="35"/>
  <c r="E1049" i="35"/>
  <c r="AK1049" i="35" s="1"/>
  <c r="D1049" i="35"/>
  <c r="C1049" i="35"/>
  <c r="B1049" i="35"/>
  <c r="A1049" i="35"/>
  <c r="P1048" i="35"/>
  <c r="O1048" i="35"/>
  <c r="N1048" i="35"/>
  <c r="I1048" i="35"/>
  <c r="H1048" i="35"/>
  <c r="G1048" i="35"/>
  <c r="F1048" i="35"/>
  <c r="E1048" i="35"/>
  <c r="D1048" i="35"/>
  <c r="C1048" i="35"/>
  <c r="B1048" i="35"/>
  <c r="A1048" i="35"/>
  <c r="P1047" i="35"/>
  <c r="O1047" i="35"/>
  <c r="N1047" i="35"/>
  <c r="I1047" i="35"/>
  <c r="H1047" i="35"/>
  <c r="G1047" i="35"/>
  <c r="F1047" i="35"/>
  <c r="E1047" i="35"/>
  <c r="AK1047" i="35" s="1"/>
  <c r="D1047" i="35"/>
  <c r="C1047" i="35"/>
  <c r="B1047" i="35"/>
  <c r="A1047" i="35"/>
  <c r="P1046" i="35"/>
  <c r="O1046" i="35"/>
  <c r="N1046" i="35"/>
  <c r="I1046" i="35"/>
  <c r="H1046" i="35"/>
  <c r="G1046" i="35"/>
  <c r="F1046" i="35"/>
  <c r="E1046" i="35"/>
  <c r="D1046" i="35"/>
  <c r="C1046" i="35"/>
  <c r="B1046" i="35"/>
  <c r="A1046" i="35"/>
  <c r="P1045" i="35"/>
  <c r="O1045" i="35"/>
  <c r="N1045" i="35"/>
  <c r="I1045" i="35"/>
  <c r="H1045" i="35"/>
  <c r="G1045" i="35"/>
  <c r="F1045" i="35"/>
  <c r="E1045" i="35"/>
  <c r="AD1045" i="35" s="1"/>
  <c r="D1045" i="35"/>
  <c r="C1045" i="35"/>
  <c r="B1045" i="35"/>
  <c r="A1045" i="35"/>
  <c r="P1044" i="35"/>
  <c r="O1044" i="35"/>
  <c r="N1044" i="35"/>
  <c r="I1044" i="35"/>
  <c r="H1044" i="35"/>
  <c r="G1044" i="35"/>
  <c r="F1044" i="35"/>
  <c r="E1044" i="35"/>
  <c r="AK1044" i="35" s="1"/>
  <c r="D1044" i="35"/>
  <c r="C1044" i="35"/>
  <c r="B1044" i="35"/>
  <c r="A1044" i="35"/>
  <c r="P1043" i="35"/>
  <c r="O1043" i="35"/>
  <c r="N1043" i="35"/>
  <c r="I1043" i="35"/>
  <c r="H1043" i="35"/>
  <c r="G1043" i="35"/>
  <c r="F1043" i="35"/>
  <c r="E1043" i="35"/>
  <c r="D1043" i="35"/>
  <c r="C1043" i="35"/>
  <c r="B1043" i="35"/>
  <c r="A1043" i="35"/>
  <c r="P1042" i="35"/>
  <c r="O1042" i="35"/>
  <c r="N1042" i="35"/>
  <c r="I1042" i="35"/>
  <c r="H1042" i="35"/>
  <c r="G1042" i="35"/>
  <c r="F1042" i="35"/>
  <c r="E1042" i="35"/>
  <c r="D1042" i="35"/>
  <c r="C1042" i="35"/>
  <c r="B1042" i="35"/>
  <c r="A1042" i="35"/>
  <c r="P1041" i="35"/>
  <c r="O1041" i="35"/>
  <c r="N1041" i="35"/>
  <c r="I1041" i="35"/>
  <c r="H1041" i="35"/>
  <c r="G1041" i="35"/>
  <c r="F1041" i="35"/>
  <c r="E1041" i="35"/>
  <c r="D1041" i="35"/>
  <c r="C1041" i="35"/>
  <c r="B1041" i="35"/>
  <c r="A1041" i="35"/>
  <c r="AI1040" i="35"/>
  <c r="P1040" i="35"/>
  <c r="O1040" i="35"/>
  <c r="N1040" i="35"/>
  <c r="I1040" i="35"/>
  <c r="H1040" i="35"/>
  <c r="G1040" i="35"/>
  <c r="F1040" i="35"/>
  <c r="E1040" i="35"/>
  <c r="AA1040" i="35" s="1"/>
  <c r="D1040" i="35"/>
  <c r="C1040" i="35"/>
  <c r="B1040" i="35"/>
  <c r="A1040" i="35"/>
  <c r="P1039" i="35"/>
  <c r="O1039" i="35"/>
  <c r="N1039" i="35"/>
  <c r="I1039" i="35"/>
  <c r="H1039" i="35"/>
  <c r="G1039" i="35"/>
  <c r="F1039" i="35"/>
  <c r="E1039" i="35"/>
  <c r="D1039" i="35"/>
  <c r="C1039" i="35"/>
  <c r="B1039" i="35"/>
  <c r="A1039" i="35"/>
  <c r="P1038" i="35"/>
  <c r="O1038" i="35"/>
  <c r="N1038" i="35"/>
  <c r="I1038" i="35"/>
  <c r="H1038" i="35"/>
  <c r="G1038" i="35"/>
  <c r="F1038" i="35"/>
  <c r="E1038" i="35"/>
  <c r="D1038" i="35"/>
  <c r="C1038" i="35"/>
  <c r="B1038" i="35"/>
  <c r="A1038" i="35"/>
  <c r="P1037" i="35"/>
  <c r="O1037" i="35"/>
  <c r="N1037" i="35"/>
  <c r="I1037" i="35"/>
  <c r="H1037" i="35"/>
  <c r="G1037" i="35"/>
  <c r="F1037" i="35"/>
  <c r="E1037" i="35"/>
  <c r="D1037" i="35"/>
  <c r="C1037" i="35"/>
  <c r="B1037" i="35"/>
  <c r="A1037" i="35"/>
  <c r="P1036" i="35"/>
  <c r="O1036" i="35"/>
  <c r="N1036" i="35"/>
  <c r="I1036" i="35"/>
  <c r="H1036" i="35"/>
  <c r="G1036" i="35"/>
  <c r="F1036" i="35"/>
  <c r="E1036" i="35"/>
  <c r="D1036" i="35"/>
  <c r="C1036" i="35"/>
  <c r="B1036" i="35"/>
  <c r="A1036" i="35"/>
  <c r="P1035" i="35"/>
  <c r="O1035" i="35"/>
  <c r="N1035" i="35"/>
  <c r="I1035" i="35"/>
  <c r="H1035" i="35"/>
  <c r="G1035" i="35"/>
  <c r="F1035" i="35"/>
  <c r="E1035" i="35"/>
  <c r="AA1035" i="35" s="1"/>
  <c r="D1035" i="35"/>
  <c r="C1035" i="35"/>
  <c r="B1035" i="35"/>
  <c r="A1035" i="35"/>
  <c r="P1034" i="35"/>
  <c r="O1034" i="35"/>
  <c r="N1034" i="35"/>
  <c r="I1034" i="35"/>
  <c r="H1034" i="35"/>
  <c r="G1034" i="35"/>
  <c r="F1034" i="35"/>
  <c r="E1034" i="35"/>
  <c r="D1034" i="35"/>
  <c r="C1034" i="35"/>
  <c r="B1034" i="35"/>
  <c r="A1034" i="35"/>
  <c r="P1033" i="35"/>
  <c r="O1033" i="35"/>
  <c r="N1033" i="35"/>
  <c r="I1033" i="35"/>
  <c r="H1033" i="35"/>
  <c r="G1033" i="35"/>
  <c r="F1033" i="35"/>
  <c r="E1033" i="35"/>
  <c r="D1033" i="35"/>
  <c r="C1033" i="35"/>
  <c r="B1033" i="35"/>
  <c r="A1033" i="35"/>
  <c r="P1032" i="35"/>
  <c r="O1032" i="35"/>
  <c r="N1032" i="35"/>
  <c r="I1032" i="35"/>
  <c r="H1032" i="35"/>
  <c r="G1032" i="35"/>
  <c r="F1032" i="35"/>
  <c r="E1032" i="35"/>
  <c r="D1032" i="35"/>
  <c r="C1032" i="35"/>
  <c r="B1032" i="35"/>
  <c r="A1032" i="35"/>
  <c r="P1031" i="35"/>
  <c r="O1031" i="35"/>
  <c r="N1031" i="35"/>
  <c r="I1031" i="35"/>
  <c r="H1031" i="35"/>
  <c r="G1031" i="35"/>
  <c r="F1031" i="35"/>
  <c r="E1031" i="35"/>
  <c r="AK1031" i="35" s="1"/>
  <c r="D1031" i="35"/>
  <c r="C1031" i="35"/>
  <c r="B1031" i="35"/>
  <c r="A1031" i="35"/>
  <c r="P1030" i="35"/>
  <c r="O1030" i="35"/>
  <c r="N1030" i="35"/>
  <c r="I1030" i="35"/>
  <c r="H1030" i="35"/>
  <c r="G1030" i="35"/>
  <c r="F1030" i="35"/>
  <c r="E1030" i="35"/>
  <c r="D1030" i="35"/>
  <c r="C1030" i="35"/>
  <c r="B1030" i="35"/>
  <c r="A1030" i="35"/>
  <c r="P1029" i="35"/>
  <c r="O1029" i="35"/>
  <c r="N1029" i="35"/>
  <c r="J1029" i="35"/>
  <c r="I1029" i="35"/>
  <c r="H1029" i="35"/>
  <c r="G1029" i="35"/>
  <c r="F1029" i="35"/>
  <c r="E1029" i="35"/>
  <c r="D1029" i="35"/>
  <c r="C1029" i="35"/>
  <c r="B1029" i="35"/>
  <c r="A1029" i="35"/>
  <c r="AB1028" i="35"/>
  <c r="P1028" i="35"/>
  <c r="O1028" i="35"/>
  <c r="N1028" i="35"/>
  <c r="J1028" i="35"/>
  <c r="I1028" i="35"/>
  <c r="H1028" i="35"/>
  <c r="G1028" i="35"/>
  <c r="F1028" i="35"/>
  <c r="E1028" i="35"/>
  <c r="AK1028" i="35" s="1"/>
  <c r="D1028" i="35"/>
  <c r="AJ1028" i="35" s="1"/>
  <c r="AJ1029" i="35" s="1"/>
  <c r="C1028" i="35"/>
  <c r="B1028" i="35"/>
  <c r="A1028" i="35"/>
  <c r="Y1027" i="35"/>
  <c r="P1027" i="35"/>
  <c r="O1027" i="35"/>
  <c r="N1027" i="35"/>
  <c r="L1027" i="35"/>
  <c r="I1027" i="35"/>
  <c r="H1027" i="35"/>
  <c r="G1027" i="35"/>
  <c r="F1027" i="35"/>
  <c r="E1027" i="35"/>
  <c r="AK1027" i="35" s="1"/>
  <c r="D1027" i="35"/>
  <c r="C1027" i="35"/>
  <c r="B1027" i="35"/>
  <c r="A1027" i="35"/>
  <c r="P1026" i="35"/>
  <c r="O1026" i="35"/>
  <c r="N1026" i="35"/>
  <c r="I1026" i="35"/>
  <c r="H1026" i="35"/>
  <c r="G1026" i="35"/>
  <c r="F1026" i="35"/>
  <c r="E1026" i="35"/>
  <c r="D1026" i="35"/>
  <c r="C1026" i="35"/>
  <c r="B1026" i="35"/>
  <c r="A1026" i="35"/>
  <c r="P1025" i="35"/>
  <c r="O1025" i="35"/>
  <c r="N1025" i="35"/>
  <c r="I1025" i="35"/>
  <c r="H1025" i="35"/>
  <c r="G1025" i="35"/>
  <c r="F1025" i="35"/>
  <c r="E1025" i="35"/>
  <c r="J1025" i="35" s="1"/>
  <c r="D1025" i="35"/>
  <c r="C1025" i="35"/>
  <c r="B1025" i="35"/>
  <c r="A1025" i="35"/>
  <c r="P1024" i="35"/>
  <c r="O1024" i="35"/>
  <c r="N1024" i="35"/>
  <c r="I1024" i="35"/>
  <c r="H1024" i="35"/>
  <c r="G1024" i="35"/>
  <c r="F1024" i="35"/>
  <c r="E1024" i="35"/>
  <c r="T1024" i="35" s="1"/>
  <c r="D1024" i="35"/>
  <c r="AE1024" i="35" s="1"/>
  <c r="C1024" i="35"/>
  <c r="B1024" i="35"/>
  <c r="A1024" i="35"/>
  <c r="P1023" i="35"/>
  <c r="O1023" i="35"/>
  <c r="N1023" i="35"/>
  <c r="I1023" i="35"/>
  <c r="H1023" i="35"/>
  <c r="G1023" i="35"/>
  <c r="F1023" i="35"/>
  <c r="E1023" i="35"/>
  <c r="AK1023" i="35" s="1"/>
  <c r="D1023" i="35"/>
  <c r="C1023" i="35"/>
  <c r="B1023" i="35"/>
  <c r="A1023" i="35"/>
  <c r="AJ1022" i="35"/>
  <c r="P1022" i="35"/>
  <c r="O1022" i="35"/>
  <c r="N1022" i="35"/>
  <c r="I1022" i="35"/>
  <c r="H1022" i="35"/>
  <c r="G1022" i="35"/>
  <c r="F1022" i="35"/>
  <c r="E1022" i="35"/>
  <c r="D1022" i="35"/>
  <c r="C1022" i="35"/>
  <c r="B1022" i="35"/>
  <c r="A1022" i="35"/>
  <c r="AJ1021" i="35"/>
  <c r="P1021" i="35"/>
  <c r="O1021" i="35"/>
  <c r="N1021" i="35"/>
  <c r="I1021" i="35"/>
  <c r="H1021" i="35"/>
  <c r="G1021" i="35"/>
  <c r="F1021" i="35"/>
  <c r="E1021" i="35"/>
  <c r="D1021" i="35"/>
  <c r="C1021" i="35"/>
  <c r="B1021" i="35"/>
  <c r="A1021" i="35"/>
  <c r="P1020" i="35"/>
  <c r="O1020" i="35"/>
  <c r="N1020" i="35"/>
  <c r="I1020" i="35"/>
  <c r="H1020" i="35"/>
  <c r="G1020" i="35"/>
  <c r="F1020" i="35"/>
  <c r="E1020" i="35"/>
  <c r="AK1020" i="35" s="1"/>
  <c r="D1020" i="35"/>
  <c r="C1020" i="35"/>
  <c r="B1020" i="35"/>
  <c r="A1020" i="35"/>
  <c r="P1019" i="35"/>
  <c r="O1019" i="35"/>
  <c r="N1019" i="35"/>
  <c r="I1019" i="35"/>
  <c r="H1019" i="35"/>
  <c r="G1019" i="35"/>
  <c r="F1019" i="35"/>
  <c r="E1019" i="35"/>
  <c r="D1019" i="35"/>
  <c r="C1019" i="35"/>
  <c r="B1019" i="35"/>
  <c r="A1019" i="35"/>
  <c r="P1018" i="35"/>
  <c r="O1018" i="35"/>
  <c r="N1018" i="35"/>
  <c r="I1018" i="35"/>
  <c r="H1018" i="35"/>
  <c r="G1018" i="35"/>
  <c r="F1018" i="35"/>
  <c r="E1018" i="35"/>
  <c r="J1018" i="35" s="1"/>
  <c r="D1018" i="35"/>
  <c r="C1018" i="35"/>
  <c r="B1018" i="35"/>
  <c r="A1018" i="35"/>
  <c r="P1017" i="35"/>
  <c r="O1017" i="35"/>
  <c r="N1017" i="35"/>
  <c r="I1017" i="35"/>
  <c r="H1017" i="35"/>
  <c r="G1017" i="35"/>
  <c r="F1017" i="35"/>
  <c r="E1017" i="35"/>
  <c r="D1017" i="35"/>
  <c r="C1017" i="35"/>
  <c r="B1017" i="35"/>
  <c r="A1017" i="35"/>
  <c r="AJ1016" i="35"/>
  <c r="P1016" i="35"/>
  <c r="O1016" i="35"/>
  <c r="N1016" i="35"/>
  <c r="I1016" i="35"/>
  <c r="H1016" i="35"/>
  <c r="G1016" i="35"/>
  <c r="F1016" i="35"/>
  <c r="E1016" i="35"/>
  <c r="D1016" i="35"/>
  <c r="C1016" i="35"/>
  <c r="B1016" i="35"/>
  <c r="A1016" i="35"/>
  <c r="P1015" i="35"/>
  <c r="O1015" i="35"/>
  <c r="N1015" i="35"/>
  <c r="I1015" i="35"/>
  <c r="H1015" i="35"/>
  <c r="G1015" i="35"/>
  <c r="F1015" i="35"/>
  <c r="E1015" i="35"/>
  <c r="D1015" i="35"/>
  <c r="C1015" i="35"/>
  <c r="B1015" i="35"/>
  <c r="A1015" i="35"/>
  <c r="P1014" i="35"/>
  <c r="O1014" i="35"/>
  <c r="N1014" i="35"/>
  <c r="I1014" i="35"/>
  <c r="H1014" i="35"/>
  <c r="G1014" i="35"/>
  <c r="F1014" i="35"/>
  <c r="E1014" i="35"/>
  <c r="D1014" i="35"/>
  <c r="C1014" i="35"/>
  <c r="B1014" i="35"/>
  <c r="A1014" i="35"/>
  <c r="P1013" i="35"/>
  <c r="O1013" i="35"/>
  <c r="N1013" i="35"/>
  <c r="I1013" i="35"/>
  <c r="H1013" i="35"/>
  <c r="G1013" i="35"/>
  <c r="F1013" i="35"/>
  <c r="E1013" i="35"/>
  <c r="D1013" i="35"/>
  <c r="C1013" i="35"/>
  <c r="B1013" i="35"/>
  <c r="A1013" i="35"/>
  <c r="P1012" i="35"/>
  <c r="O1012" i="35"/>
  <c r="N1012" i="35"/>
  <c r="I1012" i="35"/>
  <c r="H1012" i="35"/>
  <c r="G1012" i="35"/>
  <c r="F1012" i="35"/>
  <c r="E1012" i="35"/>
  <c r="D1012" i="35"/>
  <c r="C1012" i="35"/>
  <c r="B1012" i="35"/>
  <c r="A1012" i="35"/>
  <c r="AJ1011" i="35"/>
  <c r="P1011" i="35"/>
  <c r="O1011" i="35"/>
  <c r="N1011" i="35"/>
  <c r="I1011" i="35"/>
  <c r="H1011" i="35"/>
  <c r="G1011" i="35"/>
  <c r="F1011" i="35"/>
  <c r="E1011" i="35"/>
  <c r="AA1011" i="35" s="1"/>
  <c r="D1011" i="35"/>
  <c r="C1011" i="35"/>
  <c r="B1011" i="35"/>
  <c r="A1011" i="35"/>
  <c r="P1010" i="35"/>
  <c r="O1010" i="35"/>
  <c r="N1010" i="35"/>
  <c r="J1010" i="35"/>
  <c r="I1010" i="35"/>
  <c r="H1010" i="35"/>
  <c r="G1010" i="35"/>
  <c r="F1010" i="35"/>
  <c r="E1010" i="35"/>
  <c r="AK1010" i="35" s="1"/>
  <c r="D1010" i="35"/>
  <c r="C1010" i="35"/>
  <c r="B1010" i="35"/>
  <c r="A1010" i="35"/>
  <c r="P1009" i="35"/>
  <c r="O1009" i="35"/>
  <c r="N1009" i="35"/>
  <c r="I1009" i="35"/>
  <c r="H1009" i="35"/>
  <c r="G1009" i="35"/>
  <c r="F1009" i="35"/>
  <c r="E1009" i="35"/>
  <c r="AK1009" i="35" s="1"/>
  <c r="D1009" i="35"/>
  <c r="C1009" i="35"/>
  <c r="B1009" i="35"/>
  <c r="A1009" i="35"/>
  <c r="P1008" i="35"/>
  <c r="O1008" i="35"/>
  <c r="N1008" i="35"/>
  <c r="I1008" i="35"/>
  <c r="H1008" i="35"/>
  <c r="G1008" i="35"/>
  <c r="F1008" i="35"/>
  <c r="E1008" i="35"/>
  <c r="D1008" i="35"/>
  <c r="C1008" i="35"/>
  <c r="B1008" i="35"/>
  <c r="A1008" i="35"/>
  <c r="P1007" i="35"/>
  <c r="O1007" i="35"/>
  <c r="N1007" i="35"/>
  <c r="I1007" i="35"/>
  <c r="H1007" i="35"/>
  <c r="G1007" i="35"/>
  <c r="F1007" i="35"/>
  <c r="E1007" i="35"/>
  <c r="D1007" i="35"/>
  <c r="C1007" i="35"/>
  <c r="B1007" i="35"/>
  <c r="A1007" i="35"/>
  <c r="AJ1006" i="35"/>
  <c r="P1006" i="35"/>
  <c r="O1006" i="35"/>
  <c r="N1006" i="35"/>
  <c r="I1006" i="35"/>
  <c r="H1006" i="35"/>
  <c r="G1006" i="35"/>
  <c r="F1006" i="35"/>
  <c r="E1006" i="35"/>
  <c r="D1006" i="35"/>
  <c r="C1006" i="35"/>
  <c r="B1006" i="35"/>
  <c r="A1006" i="35"/>
  <c r="AJ1005" i="35"/>
  <c r="P1005" i="35"/>
  <c r="O1005" i="35"/>
  <c r="N1005" i="35"/>
  <c r="I1005" i="35"/>
  <c r="H1005" i="35"/>
  <c r="G1005" i="35"/>
  <c r="F1005" i="35"/>
  <c r="E1005" i="35"/>
  <c r="D1005" i="35"/>
  <c r="C1005" i="35"/>
  <c r="B1005" i="35"/>
  <c r="A1005" i="35"/>
  <c r="AJ1004" i="35"/>
  <c r="P1004" i="35"/>
  <c r="O1004" i="35"/>
  <c r="N1004" i="35"/>
  <c r="I1004" i="35"/>
  <c r="H1004" i="35"/>
  <c r="G1004" i="35"/>
  <c r="F1004" i="35"/>
  <c r="E1004" i="35"/>
  <c r="D1004" i="35"/>
  <c r="C1004" i="35"/>
  <c r="B1004" i="35"/>
  <c r="A1004" i="35"/>
  <c r="P1003" i="35"/>
  <c r="O1003" i="35"/>
  <c r="N1003" i="35"/>
  <c r="I1003" i="35"/>
  <c r="H1003" i="35"/>
  <c r="G1003" i="35"/>
  <c r="F1003" i="35"/>
  <c r="E1003" i="35"/>
  <c r="D1003" i="35"/>
  <c r="C1003" i="35"/>
  <c r="B1003" i="35"/>
  <c r="A1003" i="35"/>
  <c r="P1002" i="35"/>
  <c r="O1002" i="35"/>
  <c r="N1002" i="35"/>
  <c r="I1002" i="35"/>
  <c r="H1002" i="35"/>
  <c r="G1002" i="35"/>
  <c r="F1002" i="35"/>
  <c r="E1002" i="35"/>
  <c r="D1002" i="35"/>
  <c r="C1002" i="35"/>
  <c r="B1002" i="35"/>
  <c r="A1002" i="35"/>
  <c r="AK1001" i="35"/>
  <c r="AJ1001" i="35"/>
  <c r="AI1001" i="35"/>
  <c r="AD1001" i="35"/>
  <c r="Z1001" i="35"/>
  <c r="Y1001" i="35"/>
  <c r="Q1001" i="35"/>
  <c r="P1001" i="35"/>
  <c r="O1001" i="35"/>
  <c r="N1001" i="35"/>
  <c r="M1001" i="35"/>
  <c r="K1001" i="35"/>
  <c r="J1001" i="35"/>
  <c r="I1001" i="35"/>
  <c r="H1001" i="35"/>
  <c r="G1001" i="35"/>
  <c r="F1001" i="35"/>
  <c r="E1001" i="35"/>
  <c r="AA1001" i="35" s="1"/>
  <c r="D1001" i="35"/>
  <c r="C1001" i="35"/>
  <c r="B1001" i="35"/>
  <c r="A1001" i="35"/>
  <c r="AJ1000" i="35"/>
  <c r="P1000" i="35"/>
  <c r="O1000" i="35"/>
  <c r="N1000" i="35"/>
  <c r="I1000" i="35"/>
  <c r="H1000" i="35"/>
  <c r="G1000" i="35"/>
  <c r="F1000" i="35"/>
  <c r="E1000" i="35"/>
  <c r="D1000" i="35"/>
  <c r="C1000" i="35"/>
  <c r="B1000" i="35"/>
  <c r="A1000" i="35"/>
  <c r="AJ999" i="35"/>
  <c r="P999" i="35"/>
  <c r="O999" i="35"/>
  <c r="N999" i="35"/>
  <c r="I999" i="35"/>
  <c r="H999" i="35"/>
  <c r="G999" i="35"/>
  <c r="F999" i="35"/>
  <c r="E999" i="35"/>
  <c r="D999" i="35"/>
  <c r="C999" i="35"/>
  <c r="B999" i="35"/>
  <c r="A999" i="35"/>
  <c r="AJ998" i="35"/>
  <c r="P998" i="35"/>
  <c r="O998" i="35"/>
  <c r="N998" i="35"/>
  <c r="I998" i="35"/>
  <c r="H998" i="35"/>
  <c r="G998" i="35"/>
  <c r="F998" i="35"/>
  <c r="E998" i="35"/>
  <c r="W998" i="35" s="1"/>
  <c r="D998" i="35"/>
  <c r="C998" i="35"/>
  <c r="B998" i="35"/>
  <c r="A998" i="35"/>
  <c r="AJ997" i="35"/>
  <c r="P997" i="35"/>
  <c r="O997" i="35"/>
  <c r="N997" i="35"/>
  <c r="I997" i="35"/>
  <c r="H997" i="35"/>
  <c r="G997" i="35"/>
  <c r="F997" i="35"/>
  <c r="E997" i="35"/>
  <c r="D997" i="35"/>
  <c r="C997" i="35"/>
  <c r="B997" i="35"/>
  <c r="A997" i="35"/>
  <c r="AJ996" i="35"/>
  <c r="P996" i="35"/>
  <c r="O996" i="35"/>
  <c r="N996" i="35"/>
  <c r="I996" i="35"/>
  <c r="H996" i="35"/>
  <c r="G996" i="35"/>
  <c r="F996" i="35"/>
  <c r="E996" i="35"/>
  <c r="AC996" i="35" s="1"/>
  <c r="D996" i="35"/>
  <c r="C996" i="35"/>
  <c r="B996" i="35"/>
  <c r="A996" i="35"/>
  <c r="AJ995" i="35"/>
  <c r="P995" i="35"/>
  <c r="O995" i="35"/>
  <c r="N995" i="35"/>
  <c r="I995" i="35"/>
  <c r="H995" i="35"/>
  <c r="G995" i="35"/>
  <c r="F995" i="35"/>
  <c r="E995" i="35"/>
  <c r="D995" i="35"/>
  <c r="C995" i="35"/>
  <c r="B995" i="35"/>
  <c r="A995" i="35"/>
  <c r="AJ994" i="35"/>
  <c r="P994" i="35"/>
  <c r="O994" i="35"/>
  <c r="N994" i="35"/>
  <c r="I994" i="35"/>
  <c r="H994" i="35"/>
  <c r="G994" i="35"/>
  <c r="F994" i="35"/>
  <c r="E994" i="35"/>
  <c r="AK994" i="35" s="1"/>
  <c r="D994" i="35"/>
  <c r="C994" i="35"/>
  <c r="B994" i="35"/>
  <c r="A994" i="35"/>
  <c r="AJ993" i="35"/>
  <c r="P993" i="35"/>
  <c r="O993" i="35"/>
  <c r="N993" i="35"/>
  <c r="I993" i="35"/>
  <c r="H993" i="35"/>
  <c r="G993" i="35"/>
  <c r="F993" i="35"/>
  <c r="E993" i="35"/>
  <c r="D993" i="35"/>
  <c r="C993" i="35"/>
  <c r="B993" i="35"/>
  <c r="A993" i="35"/>
  <c r="P992" i="35"/>
  <c r="O992" i="35"/>
  <c r="N992" i="35"/>
  <c r="I992" i="35"/>
  <c r="H992" i="35"/>
  <c r="G992" i="35"/>
  <c r="F992" i="35"/>
  <c r="E992" i="35"/>
  <c r="D992" i="35"/>
  <c r="C992" i="35"/>
  <c r="B992" i="35"/>
  <c r="A992" i="35"/>
  <c r="P991" i="35"/>
  <c r="O991" i="35"/>
  <c r="N991" i="35"/>
  <c r="I991" i="35"/>
  <c r="H991" i="35"/>
  <c r="G991" i="35"/>
  <c r="F991" i="35"/>
  <c r="E991" i="35"/>
  <c r="D991" i="35"/>
  <c r="C991" i="35"/>
  <c r="B991" i="35"/>
  <c r="A991" i="35"/>
  <c r="AJ990" i="35"/>
  <c r="W990" i="35"/>
  <c r="P990" i="35"/>
  <c r="O990" i="35"/>
  <c r="N990" i="35"/>
  <c r="I990" i="35"/>
  <c r="H990" i="35"/>
  <c r="G990" i="35"/>
  <c r="F990" i="35"/>
  <c r="E990" i="35"/>
  <c r="T990" i="35" s="1"/>
  <c r="D990" i="35"/>
  <c r="C990" i="35"/>
  <c r="B990" i="35"/>
  <c r="A990" i="35"/>
  <c r="AJ989" i="35"/>
  <c r="P989" i="35"/>
  <c r="O989" i="35"/>
  <c r="N989" i="35"/>
  <c r="I989" i="35"/>
  <c r="H989" i="35"/>
  <c r="G989" i="35"/>
  <c r="F989" i="35"/>
  <c r="E989" i="35"/>
  <c r="D989" i="35"/>
  <c r="C989" i="35"/>
  <c r="B989" i="35"/>
  <c r="A989" i="35"/>
  <c r="AJ988" i="35"/>
  <c r="AD988" i="35"/>
  <c r="U988" i="35"/>
  <c r="T988" i="35"/>
  <c r="P988" i="35"/>
  <c r="O988" i="35"/>
  <c r="N988" i="35"/>
  <c r="L988" i="35"/>
  <c r="I988" i="35"/>
  <c r="H988" i="35"/>
  <c r="G988" i="35"/>
  <c r="F988" i="35"/>
  <c r="E988" i="35"/>
  <c r="AB988" i="35" s="1"/>
  <c r="D988" i="35"/>
  <c r="C988" i="35"/>
  <c r="B988" i="35"/>
  <c r="A988" i="35"/>
  <c r="AJ987" i="35"/>
  <c r="P987" i="35"/>
  <c r="O987" i="35"/>
  <c r="N987" i="35"/>
  <c r="I987" i="35"/>
  <c r="H987" i="35"/>
  <c r="G987" i="35"/>
  <c r="F987" i="35"/>
  <c r="E987" i="35"/>
  <c r="Z987" i="35" s="1"/>
  <c r="D987" i="35"/>
  <c r="C987" i="35"/>
  <c r="B987" i="35"/>
  <c r="A987" i="35"/>
  <c r="AJ986" i="35"/>
  <c r="AD986" i="35"/>
  <c r="W986" i="35"/>
  <c r="P986" i="35"/>
  <c r="O986" i="35"/>
  <c r="N986" i="35"/>
  <c r="J986" i="35"/>
  <c r="I986" i="35"/>
  <c r="H986" i="35"/>
  <c r="G986" i="35"/>
  <c r="F986" i="35"/>
  <c r="E986" i="35"/>
  <c r="AK986" i="35" s="1"/>
  <c r="D986" i="35"/>
  <c r="C986" i="35"/>
  <c r="B986" i="35"/>
  <c r="A986" i="35"/>
  <c r="AJ985" i="35"/>
  <c r="P985" i="35"/>
  <c r="O985" i="35"/>
  <c r="N985" i="35"/>
  <c r="I985" i="35"/>
  <c r="H985" i="35"/>
  <c r="G985" i="35"/>
  <c r="F985" i="35"/>
  <c r="E985" i="35"/>
  <c r="X985" i="35" s="1"/>
  <c r="D985" i="35"/>
  <c r="C985" i="35"/>
  <c r="B985" i="35"/>
  <c r="A985" i="35"/>
  <c r="AJ984" i="35"/>
  <c r="Q984" i="35"/>
  <c r="P984" i="35"/>
  <c r="O984" i="35"/>
  <c r="N984" i="35"/>
  <c r="M984" i="35"/>
  <c r="I984" i="35"/>
  <c r="H984" i="35"/>
  <c r="G984" i="35"/>
  <c r="F984" i="35"/>
  <c r="E984" i="35"/>
  <c r="AK984" i="35" s="1"/>
  <c r="D984" i="35"/>
  <c r="C984" i="35"/>
  <c r="B984" i="35"/>
  <c r="A984" i="35"/>
  <c r="AJ983" i="35"/>
  <c r="Y983" i="35"/>
  <c r="V983" i="35"/>
  <c r="P983" i="35"/>
  <c r="O983" i="35"/>
  <c r="N983" i="35"/>
  <c r="I983" i="35"/>
  <c r="H983" i="35"/>
  <c r="G983" i="35"/>
  <c r="F983" i="35"/>
  <c r="E983" i="35"/>
  <c r="U983" i="35" s="1"/>
  <c r="D983" i="35"/>
  <c r="C983" i="35"/>
  <c r="B983" i="35"/>
  <c r="A983" i="35"/>
  <c r="P982" i="35"/>
  <c r="O982" i="35"/>
  <c r="N982" i="35"/>
  <c r="I982" i="35"/>
  <c r="H982" i="35"/>
  <c r="G982" i="35"/>
  <c r="F982" i="35"/>
  <c r="E982" i="35"/>
  <c r="J982" i="35" s="1"/>
  <c r="D982" i="35"/>
  <c r="C982" i="35"/>
  <c r="B982" i="35"/>
  <c r="A982" i="35"/>
  <c r="P981" i="35"/>
  <c r="O981" i="35"/>
  <c r="N981" i="35"/>
  <c r="I981" i="35"/>
  <c r="H981" i="35"/>
  <c r="G981" i="35"/>
  <c r="F981" i="35"/>
  <c r="E981" i="35"/>
  <c r="D981" i="35"/>
  <c r="C981" i="35"/>
  <c r="B981" i="35"/>
  <c r="A981" i="35"/>
  <c r="AJ980" i="35"/>
  <c r="Z980" i="35"/>
  <c r="P980" i="35"/>
  <c r="O980" i="35"/>
  <c r="N980" i="35"/>
  <c r="J980" i="35"/>
  <c r="I980" i="35"/>
  <c r="H980" i="35"/>
  <c r="G980" i="35"/>
  <c r="F980" i="35"/>
  <c r="E980" i="35"/>
  <c r="AK980" i="35" s="1"/>
  <c r="D980" i="35"/>
  <c r="C980" i="35"/>
  <c r="B980" i="35"/>
  <c r="A980" i="35"/>
  <c r="AJ979" i="35"/>
  <c r="AI979" i="35"/>
  <c r="Y979" i="35"/>
  <c r="P979" i="35"/>
  <c r="O979" i="35"/>
  <c r="N979" i="35"/>
  <c r="J979" i="35"/>
  <c r="I979" i="35"/>
  <c r="H979" i="35"/>
  <c r="G979" i="35"/>
  <c r="F979" i="35"/>
  <c r="E979" i="35"/>
  <c r="AA979" i="35" s="1"/>
  <c r="D979" i="35"/>
  <c r="C979" i="35"/>
  <c r="B979" i="35"/>
  <c r="A979" i="35"/>
  <c r="AJ978" i="35"/>
  <c r="AE978" i="35"/>
  <c r="W978" i="35"/>
  <c r="P978" i="35"/>
  <c r="O978" i="35"/>
  <c r="N978" i="35"/>
  <c r="I978" i="35"/>
  <c r="H978" i="35"/>
  <c r="G978" i="35"/>
  <c r="F978" i="35"/>
  <c r="E978" i="35"/>
  <c r="T978" i="35" s="1"/>
  <c r="D978" i="35"/>
  <c r="C978" i="35"/>
  <c r="B978" i="35"/>
  <c r="A978" i="35"/>
  <c r="P977" i="35"/>
  <c r="O977" i="35"/>
  <c r="N977" i="35"/>
  <c r="I977" i="35"/>
  <c r="H977" i="35"/>
  <c r="G977" i="35"/>
  <c r="F977" i="35"/>
  <c r="E977" i="35"/>
  <c r="AI977" i="35" s="1"/>
  <c r="D977" i="35"/>
  <c r="AJ977" i="35" s="1"/>
  <c r="C977" i="35"/>
  <c r="B977" i="35"/>
  <c r="A977" i="35"/>
  <c r="AK976" i="35"/>
  <c r="Q976" i="35"/>
  <c r="P976" i="35"/>
  <c r="O976" i="35"/>
  <c r="N976" i="35"/>
  <c r="M976" i="35"/>
  <c r="I976" i="35"/>
  <c r="H976" i="35"/>
  <c r="G976" i="35"/>
  <c r="F976" i="35"/>
  <c r="E976" i="35"/>
  <c r="J976" i="35" s="1"/>
  <c r="D976" i="35"/>
  <c r="C976" i="35"/>
  <c r="B976" i="35"/>
  <c r="A976" i="35"/>
  <c r="Z975" i="35"/>
  <c r="P975" i="35"/>
  <c r="O975" i="35"/>
  <c r="N975" i="35"/>
  <c r="J975" i="35"/>
  <c r="I975" i="35"/>
  <c r="H975" i="35"/>
  <c r="G975" i="35"/>
  <c r="F975" i="35"/>
  <c r="E975" i="35"/>
  <c r="AK975" i="35" s="1"/>
  <c r="D975" i="35"/>
  <c r="C975" i="35"/>
  <c r="B975" i="35"/>
  <c r="A975" i="35"/>
  <c r="P974" i="35"/>
  <c r="O974" i="35"/>
  <c r="N974" i="35"/>
  <c r="I974" i="35"/>
  <c r="H974" i="35"/>
  <c r="G974" i="35"/>
  <c r="F974" i="35"/>
  <c r="E974" i="35"/>
  <c r="D974" i="35"/>
  <c r="C974" i="35"/>
  <c r="B974" i="35"/>
  <c r="A974" i="35"/>
  <c r="AJ973" i="35"/>
  <c r="P973" i="35"/>
  <c r="O973" i="35"/>
  <c r="N973" i="35"/>
  <c r="I973" i="35"/>
  <c r="H973" i="35"/>
  <c r="G973" i="35"/>
  <c r="F973" i="35"/>
  <c r="E973" i="35"/>
  <c r="T973" i="35" s="1"/>
  <c r="D973" i="35"/>
  <c r="C973" i="35"/>
  <c r="B973" i="35"/>
  <c r="A973" i="35"/>
  <c r="P972" i="35"/>
  <c r="O972" i="35"/>
  <c r="N972" i="35"/>
  <c r="I972" i="35"/>
  <c r="H972" i="35"/>
  <c r="G972" i="35"/>
  <c r="F972" i="35"/>
  <c r="E972" i="35"/>
  <c r="AK972" i="35" s="1"/>
  <c r="D972" i="35"/>
  <c r="AJ972" i="35" s="1"/>
  <c r="C972" i="35"/>
  <c r="B972" i="35"/>
  <c r="A972" i="35"/>
  <c r="AE971" i="35"/>
  <c r="W971" i="35"/>
  <c r="P971" i="35"/>
  <c r="O971" i="35"/>
  <c r="N971" i="35"/>
  <c r="I971" i="35"/>
  <c r="H971" i="35"/>
  <c r="G971" i="35"/>
  <c r="F971" i="35"/>
  <c r="E971" i="35"/>
  <c r="V971" i="35" s="1"/>
  <c r="D971" i="35"/>
  <c r="C971" i="35"/>
  <c r="B971" i="35"/>
  <c r="A971" i="35"/>
  <c r="P970" i="35"/>
  <c r="O970" i="35"/>
  <c r="N970" i="35"/>
  <c r="I970" i="35"/>
  <c r="H970" i="35"/>
  <c r="G970" i="35"/>
  <c r="F970" i="35"/>
  <c r="E970" i="35"/>
  <c r="AK970" i="35" s="1"/>
  <c r="D970" i="35"/>
  <c r="C970" i="35"/>
  <c r="B970" i="35"/>
  <c r="A970" i="35"/>
  <c r="P969" i="35"/>
  <c r="O969" i="35"/>
  <c r="N969" i="35"/>
  <c r="I969" i="35"/>
  <c r="H969" i="35"/>
  <c r="G969" i="35"/>
  <c r="F969" i="35"/>
  <c r="E969" i="35"/>
  <c r="D969" i="35"/>
  <c r="C969" i="35"/>
  <c r="B969" i="35"/>
  <c r="A969" i="35"/>
  <c r="P968" i="35"/>
  <c r="O968" i="35"/>
  <c r="N968" i="35"/>
  <c r="I968" i="35"/>
  <c r="H968" i="35"/>
  <c r="G968" i="35"/>
  <c r="F968" i="35"/>
  <c r="E968" i="35"/>
  <c r="D968" i="35"/>
  <c r="C968" i="35"/>
  <c r="B968" i="35"/>
  <c r="A968" i="35"/>
  <c r="P967" i="35"/>
  <c r="O967" i="35"/>
  <c r="N967" i="35"/>
  <c r="I967" i="35"/>
  <c r="H967" i="35"/>
  <c r="G967" i="35"/>
  <c r="F967" i="35"/>
  <c r="E967" i="35"/>
  <c r="W967" i="35" s="1"/>
  <c r="D967" i="35"/>
  <c r="C967" i="35"/>
  <c r="B967" i="35"/>
  <c r="A967" i="35"/>
  <c r="P966" i="35"/>
  <c r="O966" i="35"/>
  <c r="N966" i="35"/>
  <c r="J966" i="35"/>
  <c r="I966" i="35"/>
  <c r="H966" i="35"/>
  <c r="G966" i="35"/>
  <c r="F966" i="35"/>
  <c r="E966" i="35"/>
  <c r="AK966" i="35" s="1"/>
  <c r="D966" i="35"/>
  <c r="C966" i="35"/>
  <c r="B966" i="35"/>
  <c r="A966" i="35"/>
  <c r="P965" i="35"/>
  <c r="O965" i="35"/>
  <c r="N965" i="35"/>
  <c r="I965" i="35"/>
  <c r="H965" i="35"/>
  <c r="G965" i="35"/>
  <c r="F965" i="35"/>
  <c r="E965" i="35"/>
  <c r="D965" i="35"/>
  <c r="C965" i="35"/>
  <c r="B965" i="35"/>
  <c r="A965" i="35"/>
  <c r="P964" i="35"/>
  <c r="O964" i="35"/>
  <c r="N964" i="35"/>
  <c r="I964" i="35"/>
  <c r="H964" i="35"/>
  <c r="G964" i="35"/>
  <c r="F964" i="35"/>
  <c r="E964" i="35"/>
  <c r="D964" i="35"/>
  <c r="C964" i="35"/>
  <c r="B964" i="35"/>
  <c r="A964" i="35"/>
  <c r="P963" i="35"/>
  <c r="O963" i="35"/>
  <c r="N963" i="35"/>
  <c r="I963" i="35"/>
  <c r="H963" i="35"/>
  <c r="G963" i="35"/>
  <c r="F963" i="35"/>
  <c r="E963" i="35"/>
  <c r="D963" i="35"/>
  <c r="C963" i="35"/>
  <c r="B963" i="35"/>
  <c r="A963" i="35"/>
  <c r="P962" i="35"/>
  <c r="O962" i="35"/>
  <c r="N962" i="35"/>
  <c r="I962" i="35"/>
  <c r="H962" i="35"/>
  <c r="G962" i="35"/>
  <c r="F962" i="35"/>
  <c r="E962" i="35"/>
  <c r="D962" i="35"/>
  <c r="C962" i="35"/>
  <c r="B962" i="35"/>
  <c r="A962" i="35"/>
  <c r="P961" i="35"/>
  <c r="O961" i="35"/>
  <c r="N961" i="35"/>
  <c r="I961" i="35"/>
  <c r="H961" i="35"/>
  <c r="G961" i="35"/>
  <c r="F961" i="35"/>
  <c r="E961" i="35"/>
  <c r="AK961" i="35" s="1"/>
  <c r="D961" i="35"/>
  <c r="C961" i="35"/>
  <c r="B961" i="35"/>
  <c r="A961" i="35"/>
  <c r="P960" i="35"/>
  <c r="O960" i="35"/>
  <c r="N960" i="35"/>
  <c r="I960" i="35"/>
  <c r="H960" i="35"/>
  <c r="G960" i="35"/>
  <c r="F960" i="35"/>
  <c r="E960" i="35"/>
  <c r="J960" i="35" s="1"/>
  <c r="D960" i="35"/>
  <c r="C960" i="35"/>
  <c r="B960" i="35"/>
  <c r="A960" i="35"/>
  <c r="P959" i="35"/>
  <c r="O959" i="35"/>
  <c r="N959" i="35"/>
  <c r="I959" i="35"/>
  <c r="H959" i="35"/>
  <c r="G959" i="35"/>
  <c r="F959" i="35"/>
  <c r="E959" i="35"/>
  <c r="D959" i="35"/>
  <c r="C959" i="35"/>
  <c r="B959" i="35"/>
  <c r="A959" i="35"/>
  <c r="P958" i="35"/>
  <c r="O958" i="35"/>
  <c r="N958" i="35"/>
  <c r="I958" i="35"/>
  <c r="H958" i="35"/>
  <c r="G958" i="35"/>
  <c r="F958" i="35"/>
  <c r="E958" i="35"/>
  <c r="AK958" i="35" s="1"/>
  <c r="D958" i="35"/>
  <c r="C958" i="35"/>
  <c r="B958" i="35"/>
  <c r="A958" i="35"/>
  <c r="P957" i="35"/>
  <c r="O957" i="35"/>
  <c r="N957" i="35"/>
  <c r="I957" i="35"/>
  <c r="H957" i="35"/>
  <c r="G957" i="35"/>
  <c r="F957" i="35"/>
  <c r="E957" i="35"/>
  <c r="D957" i="35"/>
  <c r="C957" i="35"/>
  <c r="B957" i="35"/>
  <c r="A957" i="35"/>
  <c r="P956" i="35"/>
  <c r="O956" i="35"/>
  <c r="N956" i="35"/>
  <c r="I956" i="35"/>
  <c r="H956" i="35"/>
  <c r="G956" i="35"/>
  <c r="F956" i="35"/>
  <c r="E956" i="35"/>
  <c r="AK956" i="35" s="1"/>
  <c r="D956" i="35"/>
  <c r="C956" i="35"/>
  <c r="B956" i="35"/>
  <c r="A956" i="35"/>
  <c r="W955" i="35"/>
  <c r="V955" i="35"/>
  <c r="P955" i="35"/>
  <c r="O955" i="35"/>
  <c r="N955" i="35"/>
  <c r="J955" i="35"/>
  <c r="I955" i="35"/>
  <c r="H955" i="35"/>
  <c r="G955" i="35"/>
  <c r="F955" i="35"/>
  <c r="E955" i="35"/>
  <c r="AK955" i="35" s="1"/>
  <c r="D955" i="35"/>
  <c r="C955" i="35"/>
  <c r="B955" i="35"/>
  <c r="A955" i="35"/>
  <c r="P954" i="35"/>
  <c r="O954" i="35"/>
  <c r="N954" i="35"/>
  <c r="I954" i="35"/>
  <c r="H954" i="35"/>
  <c r="G954" i="35"/>
  <c r="F954" i="35"/>
  <c r="E954" i="35"/>
  <c r="D954" i="35"/>
  <c r="C954" i="35"/>
  <c r="B954" i="35"/>
  <c r="A954" i="35"/>
  <c r="P953" i="35"/>
  <c r="O953" i="35"/>
  <c r="N953" i="35"/>
  <c r="I953" i="35"/>
  <c r="H953" i="35"/>
  <c r="G953" i="35"/>
  <c r="F953" i="35"/>
  <c r="E953" i="35"/>
  <c r="D953" i="35"/>
  <c r="C953" i="35"/>
  <c r="B953" i="35"/>
  <c r="A953" i="35"/>
  <c r="P952" i="35"/>
  <c r="O952" i="35"/>
  <c r="N952" i="35"/>
  <c r="I952" i="35"/>
  <c r="H952" i="35"/>
  <c r="G952" i="35"/>
  <c r="F952" i="35"/>
  <c r="E952" i="35"/>
  <c r="D952" i="35"/>
  <c r="C952" i="35"/>
  <c r="B952" i="35"/>
  <c r="A952" i="35"/>
  <c r="P951" i="35"/>
  <c r="O951" i="35"/>
  <c r="N951" i="35"/>
  <c r="I951" i="35"/>
  <c r="H951" i="35"/>
  <c r="G951" i="35"/>
  <c r="F951" i="35"/>
  <c r="E951" i="35"/>
  <c r="AK951" i="35" s="1"/>
  <c r="D951" i="35"/>
  <c r="C951" i="35"/>
  <c r="B951" i="35"/>
  <c r="A951" i="35"/>
  <c r="P950" i="35"/>
  <c r="O950" i="35"/>
  <c r="N950" i="35"/>
  <c r="I950" i="35"/>
  <c r="H950" i="35"/>
  <c r="G950" i="35"/>
  <c r="F950" i="35"/>
  <c r="E950" i="35"/>
  <c r="D950" i="35"/>
  <c r="C950" i="35"/>
  <c r="B950" i="35"/>
  <c r="A950" i="35"/>
  <c r="P949" i="35"/>
  <c r="O949" i="35"/>
  <c r="N949" i="35"/>
  <c r="I949" i="35"/>
  <c r="H949" i="35"/>
  <c r="G949" i="35"/>
  <c r="F949" i="35"/>
  <c r="E949" i="35"/>
  <c r="D949" i="35"/>
  <c r="C949" i="35"/>
  <c r="B949" i="35"/>
  <c r="A949" i="35"/>
  <c r="P948" i="35"/>
  <c r="O948" i="35"/>
  <c r="N948" i="35"/>
  <c r="I948" i="35"/>
  <c r="H948" i="35"/>
  <c r="G948" i="35"/>
  <c r="F948" i="35"/>
  <c r="E948" i="35"/>
  <c r="D948" i="35"/>
  <c r="C948" i="35"/>
  <c r="B948" i="35"/>
  <c r="A948" i="35"/>
  <c r="P947" i="35"/>
  <c r="O947" i="35"/>
  <c r="N947" i="35"/>
  <c r="I947" i="35"/>
  <c r="H947" i="35"/>
  <c r="G947" i="35"/>
  <c r="F947" i="35"/>
  <c r="E947" i="35"/>
  <c r="AK947" i="35" s="1"/>
  <c r="D947" i="35"/>
  <c r="C947" i="35"/>
  <c r="B947" i="35"/>
  <c r="A947" i="35"/>
  <c r="P946" i="35"/>
  <c r="O946" i="35"/>
  <c r="N946" i="35"/>
  <c r="I946" i="35"/>
  <c r="H946" i="35"/>
  <c r="G946" i="35"/>
  <c r="F946" i="35"/>
  <c r="E946" i="35"/>
  <c r="D946" i="35"/>
  <c r="C946" i="35"/>
  <c r="B946" i="35"/>
  <c r="A946" i="35"/>
  <c r="P945" i="35"/>
  <c r="O945" i="35"/>
  <c r="N945" i="35"/>
  <c r="I945" i="35"/>
  <c r="H945" i="35"/>
  <c r="G945" i="35"/>
  <c r="F945" i="35"/>
  <c r="E945" i="35"/>
  <c r="AK945" i="35" s="1"/>
  <c r="D945" i="35"/>
  <c r="C945" i="35"/>
  <c r="B945" i="35"/>
  <c r="A945" i="35"/>
  <c r="P944" i="35"/>
  <c r="O944" i="35"/>
  <c r="N944" i="35"/>
  <c r="I944" i="35"/>
  <c r="H944" i="35"/>
  <c r="G944" i="35"/>
  <c r="F944" i="35"/>
  <c r="E944" i="35"/>
  <c r="J944" i="35" s="1"/>
  <c r="D944" i="35"/>
  <c r="C944" i="35"/>
  <c r="B944" i="35"/>
  <c r="A944" i="35"/>
  <c r="P943" i="35"/>
  <c r="O943" i="35"/>
  <c r="N943" i="35"/>
  <c r="I943" i="35"/>
  <c r="H943" i="35"/>
  <c r="G943" i="35"/>
  <c r="F943" i="35"/>
  <c r="E943" i="35"/>
  <c r="D943" i="35"/>
  <c r="C943" i="35"/>
  <c r="B943" i="35"/>
  <c r="A943" i="35"/>
  <c r="P942" i="35"/>
  <c r="O942" i="35"/>
  <c r="N942" i="35"/>
  <c r="J942" i="35"/>
  <c r="I942" i="35"/>
  <c r="H942" i="35"/>
  <c r="G942" i="35"/>
  <c r="F942" i="35"/>
  <c r="E942" i="35"/>
  <c r="AK942" i="35" s="1"/>
  <c r="D942" i="35"/>
  <c r="C942" i="35"/>
  <c r="B942" i="35"/>
  <c r="A942" i="35"/>
  <c r="P941" i="35"/>
  <c r="O941" i="35"/>
  <c r="N941" i="35"/>
  <c r="I941" i="35"/>
  <c r="H941" i="35"/>
  <c r="G941" i="35"/>
  <c r="F941" i="35"/>
  <c r="E941" i="35"/>
  <c r="D941" i="35"/>
  <c r="C941" i="35"/>
  <c r="B941" i="35"/>
  <c r="A941" i="35"/>
  <c r="P940" i="35"/>
  <c r="O940" i="35"/>
  <c r="N940" i="35"/>
  <c r="I940" i="35"/>
  <c r="H940" i="35"/>
  <c r="G940" i="35"/>
  <c r="F940" i="35"/>
  <c r="E940" i="35"/>
  <c r="AK940" i="35" s="1"/>
  <c r="D940" i="35"/>
  <c r="C940" i="35"/>
  <c r="B940" i="35"/>
  <c r="A940" i="35"/>
  <c r="P939" i="35"/>
  <c r="O939" i="35"/>
  <c r="N939" i="35"/>
  <c r="I939" i="35"/>
  <c r="H939" i="35"/>
  <c r="G939" i="35"/>
  <c r="F939" i="35"/>
  <c r="E939" i="35"/>
  <c r="J939" i="35" s="1"/>
  <c r="D939" i="35"/>
  <c r="C939" i="35"/>
  <c r="B939" i="35"/>
  <c r="A939" i="35"/>
  <c r="P938" i="35"/>
  <c r="O938" i="35"/>
  <c r="N938" i="35"/>
  <c r="I938" i="35"/>
  <c r="H938" i="35"/>
  <c r="G938" i="35"/>
  <c r="F938" i="35"/>
  <c r="E938" i="35"/>
  <c r="D938" i="35"/>
  <c r="C938" i="35"/>
  <c r="B938" i="35"/>
  <c r="A938" i="35"/>
  <c r="P937" i="35"/>
  <c r="O937" i="35"/>
  <c r="N937" i="35"/>
  <c r="I937" i="35"/>
  <c r="H937" i="35"/>
  <c r="G937" i="35"/>
  <c r="F937" i="35"/>
  <c r="E937" i="35"/>
  <c r="D937" i="35"/>
  <c r="C937" i="35"/>
  <c r="B937" i="35"/>
  <c r="A937" i="35"/>
  <c r="P936" i="35"/>
  <c r="O936" i="35"/>
  <c r="N936" i="35"/>
  <c r="I936" i="35"/>
  <c r="H936" i="35"/>
  <c r="G936" i="35"/>
  <c r="F936" i="35"/>
  <c r="E936" i="35"/>
  <c r="AB936" i="35" s="1"/>
  <c r="D936" i="35"/>
  <c r="V936" i="35" s="1"/>
  <c r="C936" i="35"/>
  <c r="B936" i="35"/>
  <c r="A936" i="35"/>
  <c r="P935" i="35"/>
  <c r="O935" i="35"/>
  <c r="N935" i="35"/>
  <c r="I935" i="35"/>
  <c r="H935" i="35"/>
  <c r="G935" i="35"/>
  <c r="F935" i="35"/>
  <c r="E935" i="35"/>
  <c r="D935" i="35"/>
  <c r="C935" i="35"/>
  <c r="B935" i="35"/>
  <c r="A935" i="35"/>
  <c r="P934" i="35"/>
  <c r="O934" i="35"/>
  <c r="N934" i="35"/>
  <c r="I934" i="35"/>
  <c r="H934" i="35"/>
  <c r="G934" i="35"/>
  <c r="F934" i="35"/>
  <c r="E934" i="35"/>
  <c r="AK934" i="35" s="1"/>
  <c r="D934" i="35"/>
  <c r="C934" i="35"/>
  <c r="B934" i="35"/>
  <c r="A934" i="35"/>
  <c r="P933" i="35"/>
  <c r="O933" i="35"/>
  <c r="N933" i="35"/>
  <c r="I933" i="35"/>
  <c r="H933" i="35"/>
  <c r="G933" i="35"/>
  <c r="F933" i="35"/>
  <c r="E933" i="35"/>
  <c r="AK933" i="35" s="1"/>
  <c r="D933" i="35"/>
  <c r="C933" i="35"/>
  <c r="B933" i="35"/>
  <c r="A933" i="35"/>
  <c r="P932" i="35"/>
  <c r="O932" i="35"/>
  <c r="N932" i="35"/>
  <c r="I932" i="35"/>
  <c r="H932" i="35"/>
  <c r="G932" i="35"/>
  <c r="F932" i="35"/>
  <c r="E932" i="35"/>
  <c r="D932" i="35"/>
  <c r="C932" i="35"/>
  <c r="B932" i="35"/>
  <c r="A932" i="35"/>
  <c r="P931" i="35"/>
  <c r="O931" i="35"/>
  <c r="N931" i="35"/>
  <c r="I931" i="35"/>
  <c r="H931" i="35"/>
  <c r="G931" i="35"/>
  <c r="F931" i="35"/>
  <c r="E931" i="35"/>
  <c r="D931" i="35"/>
  <c r="C931" i="35"/>
  <c r="B931" i="35"/>
  <c r="A931" i="35"/>
  <c r="P930" i="35"/>
  <c r="O930" i="35"/>
  <c r="N930" i="35"/>
  <c r="I930" i="35"/>
  <c r="H930" i="35"/>
  <c r="G930" i="35"/>
  <c r="F930" i="35"/>
  <c r="E930" i="35"/>
  <c r="D930" i="35"/>
  <c r="C930" i="35"/>
  <c r="B930" i="35"/>
  <c r="A930" i="35"/>
  <c r="P929" i="35"/>
  <c r="O929" i="35"/>
  <c r="N929" i="35"/>
  <c r="I929" i="35"/>
  <c r="H929" i="35"/>
  <c r="G929" i="35"/>
  <c r="F929" i="35"/>
  <c r="E929" i="35"/>
  <c r="D929" i="35"/>
  <c r="C929" i="35"/>
  <c r="B929" i="35"/>
  <c r="A929" i="35"/>
  <c r="P928" i="35"/>
  <c r="O928" i="35"/>
  <c r="N928" i="35"/>
  <c r="I928" i="35"/>
  <c r="H928" i="35"/>
  <c r="G928" i="35"/>
  <c r="F928" i="35"/>
  <c r="E928" i="35"/>
  <c r="AK928" i="35" s="1"/>
  <c r="D928" i="35"/>
  <c r="C928" i="35"/>
  <c r="B928" i="35"/>
  <c r="A928" i="35"/>
  <c r="P927" i="35"/>
  <c r="O927" i="35"/>
  <c r="N927" i="35"/>
  <c r="I927" i="35"/>
  <c r="H927" i="35"/>
  <c r="G927" i="35"/>
  <c r="F927" i="35"/>
  <c r="E927" i="35"/>
  <c r="D927" i="35"/>
  <c r="C927" i="35"/>
  <c r="B927" i="35"/>
  <c r="A927" i="35"/>
  <c r="P926" i="35"/>
  <c r="O926" i="35"/>
  <c r="N926" i="35"/>
  <c r="I926" i="35"/>
  <c r="H926" i="35"/>
  <c r="G926" i="35"/>
  <c r="F926" i="35"/>
  <c r="E926" i="35"/>
  <c r="AK926" i="35" s="1"/>
  <c r="D926" i="35"/>
  <c r="C926" i="35"/>
  <c r="B926" i="35"/>
  <c r="A926" i="35"/>
  <c r="AJ925" i="35"/>
  <c r="P925" i="35"/>
  <c r="O925" i="35"/>
  <c r="N925" i="35"/>
  <c r="I925" i="35"/>
  <c r="H925" i="35"/>
  <c r="G925" i="35"/>
  <c r="F925" i="35"/>
  <c r="E925" i="35"/>
  <c r="AK925" i="35" s="1"/>
  <c r="D925" i="35"/>
  <c r="C925" i="35"/>
  <c r="B925" i="35"/>
  <c r="A925" i="35"/>
  <c r="P924" i="35"/>
  <c r="O924" i="35"/>
  <c r="N924" i="35"/>
  <c r="I924" i="35"/>
  <c r="H924" i="35"/>
  <c r="G924" i="35"/>
  <c r="F924" i="35"/>
  <c r="E924" i="35"/>
  <c r="D924" i="35"/>
  <c r="C924" i="35"/>
  <c r="B924" i="35"/>
  <c r="A924" i="35"/>
  <c r="P923" i="35"/>
  <c r="O923" i="35"/>
  <c r="N923" i="35"/>
  <c r="I923" i="35"/>
  <c r="H923" i="35"/>
  <c r="G923" i="35"/>
  <c r="F923" i="35"/>
  <c r="E923" i="35"/>
  <c r="D923" i="35"/>
  <c r="C923" i="35"/>
  <c r="B923" i="35"/>
  <c r="A923" i="35"/>
  <c r="P922" i="35"/>
  <c r="O922" i="35"/>
  <c r="N922" i="35"/>
  <c r="I922" i="35"/>
  <c r="H922" i="35"/>
  <c r="G922" i="35"/>
  <c r="F922" i="35"/>
  <c r="E922" i="35"/>
  <c r="D922" i="35"/>
  <c r="C922" i="35"/>
  <c r="B922" i="35"/>
  <c r="A922" i="35"/>
  <c r="AJ921" i="35"/>
  <c r="P921" i="35"/>
  <c r="O921" i="35"/>
  <c r="N921" i="35"/>
  <c r="I921" i="35"/>
  <c r="H921" i="35"/>
  <c r="G921" i="35"/>
  <c r="F921" i="35"/>
  <c r="E921" i="35"/>
  <c r="Y921" i="35" s="1"/>
  <c r="D921" i="35"/>
  <c r="C921" i="35"/>
  <c r="B921" i="35"/>
  <c r="A921" i="35"/>
  <c r="P920" i="35"/>
  <c r="O920" i="35"/>
  <c r="N920" i="35"/>
  <c r="I920" i="35"/>
  <c r="H920" i="35"/>
  <c r="G920" i="35"/>
  <c r="F920" i="35"/>
  <c r="E920" i="35"/>
  <c r="D920" i="35"/>
  <c r="C920" i="35"/>
  <c r="B920" i="35"/>
  <c r="A920" i="35"/>
  <c r="P919" i="35"/>
  <c r="O919" i="35"/>
  <c r="N919" i="35"/>
  <c r="I919" i="35"/>
  <c r="H919" i="35"/>
  <c r="G919" i="35"/>
  <c r="F919" i="35"/>
  <c r="E919" i="35"/>
  <c r="D919" i="35"/>
  <c r="C919" i="35"/>
  <c r="B919" i="35"/>
  <c r="A919" i="35"/>
  <c r="AJ918" i="35"/>
  <c r="P918" i="35"/>
  <c r="O918" i="35"/>
  <c r="N918" i="35"/>
  <c r="I918" i="35"/>
  <c r="H918" i="35"/>
  <c r="G918" i="35"/>
  <c r="F918" i="35"/>
  <c r="E918" i="35"/>
  <c r="AK918" i="35" s="1"/>
  <c r="D918" i="35"/>
  <c r="C918" i="35"/>
  <c r="B918" i="35"/>
  <c r="A918" i="35"/>
  <c r="P917" i="35"/>
  <c r="O917" i="35"/>
  <c r="N917" i="35"/>
  <c r="I917" i="35"/>
  <c r="H917" i="35"/>
  <c r="G917" i="35"/>
  <c r="F917" i="35"/>
  <c r="E917" i="35"/>
  <c r="D917" i="35"/>
  <c r="C917" i="35"/>
  <c r="B917" i="35"/>
  <c r="A917" i="35"/>
  <c r="P916" i="35"/>
  <c r="O916" i="35"/>
  <c r="N916" i="35"/>
  <c r="I916" i="35"/>
  <c r="H916" i="35"/>
  <c r="G916" i="35"/>
  <c r="F916" i="35"/>
  <c r="E916" i="35"/>
  <c r="D916" i="35"/>
  <c r="C916" i="35"/>
  <c r="B916" i="35"/>
  <c r="A916" i="35"/>
  <c r="P915" i="35"/>
  <c r="O915" i="35"/>
  <c r="N915" i="35"/>
  <c r="I915" i="35"/>
  <c r="H915" i="35"/>
  <c r="G915" i="35"/>
  <c r="F915" i="35"/>
  <c r="E915" i="35"/>
  <c r="D915" i="35"/>
  <c r="C915" i="35"/>
  <c r="B915" i="35"/>
  <c r="A915" i="35"/>
  <c r="AJ914" i="35"/>
  <c r="P914" i="35"/>
  <c r="O914" i="35"/>
  <c r="N914" i="35"/>
  <c r="I914" i="35"/>
  <c r="H914" i="35"/>
  <c r="G914" i="35"/>
  <c r="F914" i="35"/>
  <c r="E914" i="35"/>
  <c r="D914" i="35"/>
  <c r="C914" i="35"/>
  <c r="B914" i="35"/>
  <c r="A914" i="35"/>
  <c r="AJ913" i="35"/>
  <c r="P913" i="35"/>
  <c r="O913" i="35"/>
  <c r="N913" i="35"/>
  <c r="I913" i="35"/>
  <c r="H913" i="35"/>
  <c r="G913" i="35"/>
  <c r="F913" i="35"/>
  <c r="E913" i="35"/>
  <c r="AC913" i="35" s="1"/>
  <c r="D913" i="35"/>
  <c r="C913" i="35"/>
  <c r="B913" i="35"/>
  <c r="A913" i="35"/>
  <c r="AJ912" i="35"/>
  <c r="P912" i="35"/>
  <c r="O912" i="35"/>
  <c r="N912" i="35"/>
  <c r="I912" i="35"/>
  <c r="H912" i="35"/>
  <c r="G912" i="35"/>
  <c r="F912" i="35"/>
  <c r="E912" i="35"/>
  <c r="D912" i="35"/>
  <c r="C912" i="35"/>
  <c r="B912" i="35"/>
  <c r="A912" i="35"/>
  <c r="AK911" i="35"/>
  <c r="AJ911" i="35"/>
  <c r="AA911" i="35"/>
  <c r="V911" i="35"/>
  <c r="Q911" i="35"/>
  <c r="P911" i="35"/>
  <c r="O911" i="35"/>
  <c r="N911" i="35"/>
  <c r="M911" i="35"/>
  <c r="I911" i="35"/>
  <c r="H911" i="35"/>
  <c r="G911" i="35"/>
  <c r="F911" i="35"/>
  <c r="E911" i="35"/>
  <c r="D911" i="35"/>
  <c r="C911" i="35"/>
  <c r="B911" i="35"/>
  <c r="A911" i="35"/>
  <c r="P910" i="35"/>
  <c r="O910" i="35"/>
  <c r="N910" i="35"/>
  <c r="I910" i="35"/>
  <c r="H910" i="35"/>
  <c r="G910" i="35"/>
  <c r="F910" i="35"/>
  <c r="E910" i="35"/>
  <c r="J910" i="35" s="1"/>
  <c r="D910" i="35"/>
  <c r="C910" i="35"/>
  <c r="B910" i="35"/>
  <c r="A910" i="35"/>
  <c r="P909" i="35"/>
  <c r="O909" i="35"/>
  <c r="N909" i="35"/>
  <c r="I909" i="35"/>
  <c r="H909" i="35"/>
  <c r="G909" i="35"/>
  <c r="F909" i="35"/>
  <c r="E909" i="35"/>
  <c r="D909" i="35"/>
  <c r="C909" i="35"/>
  <c r="B909" i="35"/>
  <c r="A909" i="35"/>
  <c r="P908" i="35"/>
  <c r="O908" i="35"/>
  <c r="N908" i="35"/>
  <c r="I908" i="35"/>
  <c r="H908" i="35"/>
  <c r="G908" i="35"/>
  <c r="F908" i="35"/>
  <c r="E908" i="35"/>
  <c r="D908" i="35"/>
  <c r="C908" i="35"/>
  <c r="B908" i="35"/>
  <c r="A908" i="35"/>
  <c r="AJ907" i="35"/>
  <c r="P907" i="35"/>
  <c r="O907" i="35"/>
  <c r="N907" i="35"/>
  <c r="I907" i="35"/>
  <c r="H907" i="35"/>
  <c r="G907" i="35"/>
  <c r="F907" i="35"/>
  <c r="E907" i="35"/>
  <c r="AK907" i="35" s="1"/>
  <c r="D907" i="35"/>
  <c r="C907" i="35"/>
  <c r="B907" i="35"/>
  <c r="A907" i="35"/>
  <c r="AJ906" i="35"/>
  <c r="P906" i="35"/>
  <c r="O906" i="35"/>
  <c r="N906" i="35"/>
  <c r="I906" i="35"/>
  <c r="H906" i="35"/>
  <c r="G906" i="35"/>
  <c r="F906" i="35"/>
  <c r="E906" i="35"/>
  <c r="W906" i="35" s="1"/>
  <c r="D906" i="35"/>
  <c r="C906" i="35"/>
  <c r="B906" i="35"/>
  <c r="A906" i="35"/>
  <c r="AJ905" i="35"/>
  <c r="P905" i="35"/>
  <c r="O905" i="35"/>
  <c r="N905" i="35"/>
  <c r="I905" i="35"/>
  <c r="H905" i="35"/>
  <c r="G905" i="35"/>
  <c r="F905" i="35"/>
  <c r="E905" i="35"/>
  <c r="AI905" i="35" s="1"/>
  <c r="D905" i="35"/>
  <c r="C905" i="35"/>
  <c r="B905" i="35"/>
  <c r="A905" i="35"/>
  <c r="AJ904" i="35"/>
  <c r="P904" i="35"/>
  <c r="O904" i="35"/>
  <c r="N904" i="35"/>
  <c r="I904" i="35"/>
  <c r="H904" i="35"/>
  <c r="G904" i="35"/>
  <c r="F904" i="35"/>
  <c r="E904" i="35"/>
  <c r="D904" i="35"/>
  <c r="C904" i="35"/>
  <c r="B904" i="35"/>
  <c r="A904" i="35"/>
  <c r="AJ903" i="35"/>
  <c r="P903" i="35"/>
  <c r="O903" i="35"/>
  <c r="N903" i="35"/>
  <c r="I903" i="35"/>
  <c r="H903" i="35"/>
  <c r="G903" i="35"/>
  <c r="F903" i="35"/>
  <c r="E903" i="35"/>
  <c r="AK903" i="35" s="1"/>
  <c r="D903" i="35"/>
  <c r="C903" i="35"/>
  <c r="B903" i="35"/>
  <c r="A903" i="35"/>
  <c r="AJ902" i="35"/>
  <c r="AE902" i="35"/>
  <c r="P902" i="35"/>
  <c r="O902" i="35"/>
  <c r="N902" i="35"/>
  <c r="I902" i="35"/>
  <c r="H902" i="35"/>
  <c r="G902" i="35"/>
  <c r="F902" i="35"/>
  <c r="E902" i="35"/>
  <c r="X902" i="35" s="1"/>
  <c r="D902" i="35"/>
  <c r="C902" i="35"/>
  <c r="B902" i="35"/>
  <c r="A902" i="35"/>
  <c r="AJ901" i="35"/>
  <c r="P901" i="35"/>
  <c r="O901" i="35"/>
  <c r="N901" i="35"/>
  <c r="I901" i="35"/>
  <c r="H901" i="35"/>
  <c r="G901" i="35"/>
  <c r="F901" i="35"/>
  <c r="E901" i="35"/>
  <c r="AC901" i="35" s="1"/>
  <c r="D901" i="35"/>
  <c r="C901" i="35"/>
  <c r="B901" i="35"/>
  <c r="A901" i="35"/>
  <c r="P900" i="35"/>
  <c r="O900" i="35"/>
  <c r="N900" i="35"/>
  <c r="I900" i="35"/>
  <c r="H900" i="35"/>
  <c r="G900" i="35"/>
  <c r="F900" i="35"/>
  <c r="E900" i="35"/>
  <c r="V900" i="35" s="1"/>
  <c r="D900" i="35"/>
  <c r="C900" i="35"/>
  <c r="B900" i="35"/>
  <c r="A900" i="35"/>
  <c r="P899" i="35"/>
  <c r="O899" i="35"/>
  <c r="N899" i="35"/>
  <c r="I899" i="35"/>
  <c r="H899" i="35"/>
  <c r="G899" i="35"/>
  <c r="F899" i="35"/>
  <c r="E899" i="35"/>
  <c r="AE899" i="35" s="1"/>
  <c r="D899" i="35"/>
  <c r="C899" i="35"/>
  <c r="B899" i="35"/>
  <c r="A899" i="35"/>
  <c r="AJ898" i="35"/>
  <c r="W898" i="35"/>
  <c r="P898" i="35"/>
  <c r="O898" i="35"/>
  <c r="N898" i="35"/>
  <c r="I898" i="35"/>
  <c r="H898" i="35"/>
  <c r="G898" i="35"/>
  <c r="F898" i="35"/>
  <c r="E898" i="35"/>
  <c r="AB898" i="35" s="1"/>
  <c r="D898" i="35"/>
  <c r="C898" i="35"/>
  <c r="B898" i="35"/>
  <c r="A898" i="35"/>
  <c r="AJ897" i="35"/>
  <c r="P897" i="35"/>
  <c r="O897" i="35"/>
  <c r="N897" i="35"/>
  <c r="I897" i="35"/>
  <c r="H897" i="35"/>
  <c r="G897" i="35"/>
  <c r="F897" i="35"/>
  <c r="E897" i="35"/>
  <c r="Q897" i="35" s="1"/>
  <c r="S897" i="35" s="1"/>
  <c r="D897" i="35"/>
  <c r="C897" i="35"/>
  <c r="B897" i="35"/>
  <c r="A897" i="35"/>
  <c r="AJ896" i="35"/>
  <c r="P896" i="35"/>
  <c r="O896" i="35"/>
  <c r="N896" i="35"/>
  <c r="I896" i="35"/>
  <c r="H896" i="35"/>
  <c r="G896" i="35"/>
  <c r="F896" i="35"/>
  <c r="E896" i="35"/>
  <c r="D896" i="35"/>
  <c r="C896" i="35"/>
  <c r="B896" i="35"/>
  <c r="A896" i="35"/>
  <c r="AJ895" i="35"/>
  <c r="Z895" i="35"/>
  <c r="P895" i="35"/>
  <c r="O895" i="35"/>
  <c r="N895" i="35"/>
  <c r="I895" i="35"/>
  <c r="H895" i="35"/>
  <c r="G895" i="35"/>
  <c r="F895" i="35"/>
  <c r="E895" i="35"/>
  <c r="V895" i="35" s="1"/>
  <c r="D895" i="35"/>
  <c r="C895" i="35"/>
  <c r="B895" i="35"/>
  <c r="A895" i="35"/>
  <c r="AJ894" i="35"/>
  <c r="P894" i="35"/>
  <c r="O894" i="35"/>
  <c r="N894" i="35"/>
  <c r="I894" i="35"/>
  <c r="H894" i="35"/>
  <c r="G894" i="35"/>
  <c r="F894" i="35"/>
  <c r="E894" i="35"/>
  <c r="V894" i="35" s="1"/>
  <c r="D894" i="35"/>
  <c r="C894" i="35"/>
  <c r="B894" i="35"/>
  <c r="A894" i="35"/>
  <c r="AJ893" i="35"/>
  <c r="P893" i="35"/>
  <c r="O893" i="35"/>
  <c r="N893" i="35"/>
  <c r="I893" i="35"/>
  <c r="H893" i="35"/>
  <c r="G893" i="35"/>
  <c r="F893" i="35"/>
  <c r="E893" i="35"/>
  <c r="D893" i="35"/>
  <c r="C893" i="35"/>
  <c r="B893" i="35"/>
  <c r="A893" i="35"/>
  <c r="AJ892" i="35"/>
  <c r="P892" i="35"/>
  <c r="O892" i="35"/>
  <c r="N892" i="35"/>
  <c r="I892" i="35"/>
  <c r="H892" i="35"/>
  <c r="G892" i="35"/>
  <c r="F892" i="35"/>
  <c r="E892" i="35"/>
  <c r="AK892" i="35" s="1"/>
  <c r="D892" i="35"/>
  <c r="C892" i="35"/>
  <c r="B892" i="35"/>
  <c r="A892" i="35"/>
  <c r="AJ891" i="35"/>
  <c r="AE891" i="35"/>
  <c r="V891" i="35"/>
  <c r="P891" i="35"/>
  <c r="O891" i="35"/>
  <c r="N891" i="35"/>
  <c r="I891" i="35"/>
  <c r="H891" i="35"/>
  <c r="G891" i="35"/>
  <c r="F891" i="35"/>
  <c r="E891" i="35"/>
  <c r="AK891" i="35" s="1"/>
  <c r="D891" i="35"/>
  <c r="C891" i="35"/>
  <c r="B891" i="35"/>
  <c r="A891" i="35"/>
  <c r="P890" i="35"/>
  <c r="O890" i="35"/>
  <c r="N890" i="35"/>
  <c r="I890" i="35"/>
  <c r="H890" i="35"/>
  <c r="G890" i="35"/>
  <c r="F890" i="35"/>
  <c r="E890" i="35"/>
  <c r="D890" i="35"/>
  <c r="C890" i="35"/>
  <c r="B890" i="35"/>
  <c r="A890" i="35"/>
  <c r="P889" i="35"/>
  <c r="O889" i="35"/>
  <c r="N889" i="35"/>
  <c r="I889" i="35"/>
  <c r="H889" i="35"/>
  <c r="G889" i="35"/>
  <c r="F889" i="35"/>
  <c r="E889" i="35"/>
  <c r="D889" i="35"/>
  <c r="C889" i="35"/>
  <c r="B889" i="35"/>
  <c r="A889" i="35"/>
  <c r="AJ888" i="35"/>
  <c r="P888" i="35"/>
  <c r="O888" i="35"/>
  <c r="N888" i="35"/>
  <c r="I888" i="35"/>
  <c r="H888" i="35"/>
  <c r="G888" i="35"/>
  <c r="F888" i="35"/>
  <c r="E888" i="35"/>
  <c r="AK888" i="35" s="1"/>
  <c r="D888" i="35"/>
  <c r="C888" i="35"/>
  <c r="B888" i="35"/>
  <c r="A888" i="35"/>
  <c r="AJ887" i="35"/>
  <c r="P887" i="35"/>
  <c r="O887" i="35"/>
  <c r="N887" i="35"/>
  <c r="I887" i="35"/>
  <c r="H887" i="35"/>
  <c r="G887" i="35"/>
  <c r="F887" i="35"/>
  <c r="E887" i="35"/>
  <c r="V887" i="35" s="1"/>
  <c r="D887" i="35"/>
  <c r="C887" i="35"/>
  <c r="B887" i="35"/>
  <c r="A887" i="35"/>
  <c r="AJ886" i="35"/>
  <c r="AA886" i="35"/>
  <c r="R886" i="35"/>
  <c r="P886" i="35"/>
  <c r="O886" i="35"/>
  <c r="N886" i="35"/>
  <c r="L886" i="35"/>
  <c r="I886" i="35"/>
  <c r="H886" i="35"/>
  <c r="G886" i="35"/>
  <c r="F886" i="35"/>
  <c r="E886" i="35"/>
  <c r="AK886" i="35" s="1"/>
  <c r="D886" i="35"/>
  <c r="C886" i="35"/>
  <c r="B886" i="35"/>
  <c r="A886" i="35"/>
  <c r="AJ885" i="35"/>
  <c r="P885" i="35"/>
  <c r="O885" i="35"/>
  <c r="N885" i="35"/>
  <c r="I885" i="35"/>
  <c r="H885" i="35"/>
  <c r="G885" i="35"/>
  <c r="F885" i="35"/>
  <c r="E885" i="35"/>
  <c r="AB885" i="35" s="1"/>
  <c r="D885" i="35"/>
  <c r="C885" i="35"/>
  <c r="B885" i="35"/>
  <c r="A885" i="35"/>
  <c r="AJ884" i="35"/>
  <c r="P884" i="35"/>
  <c r="O884" i="35"/>
  <c r="N884" i="35"/>
  <c r="I884" i="35"/>
  <c r="H884" i="35"/>
  <c r="G884" i="35"/>
  <c r="F884" i="35"/>
  <c r="E884" i="35"/>
  <c r="D884" i="35"/>
  <c r="C884" i="35"/>
  <c r="B884" i="35"/>
  <c r="A884" i="35"/>
  <c r="AJ883" i="35"/>
  <c r="U883" i="35"/>
  <c r="P883" i="35"/>
  <c r="O883" i="35"/>
  <c r="N883" i="35"/>
  <c r="I883" i="35"/>
  <c r="H883" i="35"/>
  <c r="G883" i="35"/>
  <c r="F883" i="35"/>
  <c r="E883" i="35"/>
  <c r="V883" i="35" s="1"/>
  <c r="D883" i="35"/>
  <c r="C883" i="35"/>
  <c r="B883" i="35"/>
  <c r="A883" i="35"/>
  <c r="AJ882" i="35"/>
  <c r="Z882" i="35"/>
  <c r="W882" i="35"/>
  <c r="P882" i="35"/>
  <c r="O882" i="35"/>
  <c r="N882" i="35"/>
  <c r="I882" i="35"/>
  <c r="H882" i="35"/>
  <c r="G882" i="35"/>
  <c r="F882" i="35"/>
  <c r="E882" i="35"/>
  <c r="AI882" i="35" s="1"/>
  <c r="D882" i="35"/>
  <c r="C882" i="35"/>
  <c r="B882" i="35"/>
  <c r="A882" i="35"/>
  <c r="AJ881" i="35"/>
  <c r="P881" i="35"/>
  <c r="O881" i="35"/>
  <c r="N881" i="35"/>
  <c r="I881" i="35"/>
  <c r="H881" i="35"/>
  <c r="G881" i="35"/>
  <c r="F881" i="35"/>
  <c r="E881" i="35"/>
  <c r="W881" i="35" s="1"/>
  <c r="D881" i="35"/>
  <c r="C881" i="35"/>
  <c r="B881" i="35"/>
  <c r="A881" i="35"/>
  <c r="AJ880" i="35"/>
  <c r="P880" i="35"/>
  <c r="O880" i="35"/>
  <c r="N880" i="35"/>
  <c r="I880" i="35"/>
  <c r="H880" i="35"/>
  <c r="G880" i="35"/>
  <c r="F880" i="35"/>
  <c r="E880" i="35"/>
  <c r="AB880" i="35" s="1"/>
  <c r="D880" i="35"/>
  <c r="C880" i="35"/>
  <c r="B880" i="35"/>
  <c r="A880" i="35"/>
  <c r="AJ879" i="35"/>
  <c r="AA879" i="35"/>
  <c r="P879" i="35"/>
  <c r="O879" i="35"/>
  <c r="N879" i="35"/>
  <c r="I879" i="35"/>
  <c r="H879" i="35"/>
  <c r="G879" i="35"/>
  <c r="F879" i="35"/>
  <c r="E879" i="35"/>
  <c r="Z879" i="35" s="1"/>
  <c r="D879" i="35"/>
  <c r="C879" i="35"/>
  <c r="B879" i="35"/>
  <c r="A879" i="35"/>
  <c r="P878" i="35"/>
  <c r="O878" i="35"/>
  <c r="N878" i="35"/>
  <c r="I878" i="35"/>
  <c r="H878" i="35"/>
  <c r="G878" i="35"/>
  <c r="F878" i="35"/>
  <c r="E878" i="35"/>
  <c r="AK878" i="35" s="1"/>
  <c r="D878" i="35"/>
  <c r="C878" i="35"/>
  <c r="B878" i="35"/>
  <c r="A878" i="35"/>
  <c r="AJ877" i="35"/>
  <c r="AC877" i="35"/>
  <c r="AB877" i="35"/>
  <c r="Q877" i="35"/>
  <c r="P877" i="35"/>
  <c r="O877" i="35"/>
  <c r="N877" i="35"/>
  <c r="M877" i="35"/>
  <c r="I877" i="35"/>
  <c r="H877" i="35"/>
  <c r="G877" i="35"/>
  <c r="F877" i="35"/>
  <c r="E877" i="35"/>
  <c r="W877" i="35" s="1"/>
  <c r="D877" i="35"/>
  <c r="AJ878" i="35" s="1"/>
  <c r="C877" i="35"/>
  <c r="B877" i="35"/>
  <c r="A877" i="35"/>
  <c r="AJ876" i="35"/>
  <c r="P876" i="35"/>
  <c r="O876" i="35"/>
  <c r="N876" i="35"/>
  <c r="I876" i="35"/>
  <c r="H876" i="35"/>
  <c r="G876" i="35"/>
  <c r="F876" i="35"/>
  <c r="E876" i="35"/>
  <c r="U876" i="35" s="1"/>
  <c r="D876" i="35"/>
  <c r="C876" i="35"/>
  <c r="B876" i="35"/>
  <c r="A876" i="35"/>
  <c r="AJ875" i="35"/>
  <c r="P875" i="35"/>
  <c r="O875" i="35"/>
  <c r="N875" i="35"/>
  <c r="I875" i="35"/>
  <c r="H875" i="35"/>
  <c r="G875" i="35"/>
  <c r="F875" i="35"/>
  <c r="E875" i="35"/>
  <c r="D875" i="35"/>
  <c r="C875" i="35"/>
  <c r="B875" i="35"/>
  <c r="A875" i="35"/>
  <c r="AJ874" i="35"/>
  <c r="AI874" i="35"/>
  <c r="AD874" i="35"/>
  <c r="AA874" i="35"/>
  <c r="X874" i="35"/>
  <c r="W874" i="35"/>
  <c r="R874" i="35"/>
  <c r="P874" i="35"/>
  <c r="O874" i="35"/>
  <c r="N874" i="35"/>
  <c r="L874" i="35"/>
  <c r="K874" i="35"/>
  <c r="J874" i="35"/>
  <c r="I874" i="35"/>
  <c r="H874" i="35"/>
  <c r="G874" i="35"/>
  <c r="F874" i="35"/>
  <c r="E874" i="35"/>
  <c r="AK874" i="35" s="1"/>
  <c r="D874" i="35"/>
  <c r="C874" i="35"/>
  <c r="B874" i="35"/>
  <c r="A874" i="35"/>
  <c r="AJ873" i="35"/>
  <c r="AC873" i="35"/>
  <c r="AB873" i="35"/>
  <c r="P873" i="35"/>
  <c r="O873" i="35"/>
  <c r="N873" i="35"/>
  <c r="I873" i="35"/>
  <c r="H873" i="35"/>
  <c r="G873" i="35"/>
  <c r="F873" i="35"/>
  <c r="E873" i="35"/>
  <c r="W873" i="35" s="1"/>
  <c r="D873" i="35"/>
  <c r="C873" i="35"/>
  <c r="B873" i="35"/>
  <c r="A873" i="35"/>
  <c r="AK872" i="35"/>
  <c r="AJ872" i="35"/>
  <c r="V872" i="35"/>
  <c r="Q872" i="35"/>
  <c r="S872" i="35" s="1"/>
  <c r="P872" i="35"/>
  <c r="O872" i="35"/>
  <c r="N872" i="35"/>
  <c r="M872" i="35"/>
  <c r="L872" i="35"/>
  <c r="I872" i="35"/>
  <c r="H872" i="35"/>
  <c r="G872" i="35"/>
  <c r="F872" i="35"/>
  <c r="E872" i="35"/>
  <c r="U872" i="35" s="1"/>
  <c r="D872" i="35"/>
  <c r="C872" i="35"/>
  <c r="B872" i="35"/>
  <c r="A872" i="35"/>
  <c r="AJ871" i="35"/>
  <c r="P871" i="35"/>
  <c r="O871" i="35"/>
  <c r="N871" i="35"/>
  <c r="I871" i="35"/>
  <c r="H871" i="35"/>
  <c r="G871" i="35"/>
  <c r="F871" i="35"/>
  <c r="E871" i="35"/>
  <c r="AA871" i="35" s="1"/>
  <c r="D871" i="35"/>
  <c r="C871" i="35"/>
  <c r="B871" i="35"/>
  <c r="A871" i="35"/>
  <c r="AJ870" i="35"/>
  <c r="P870" i="35"/>
  <c r="O870" i="35"/>
  <c r="N870" i="35"/>
  <c r="I870" i="35"/>
  <c r="H870" i="35"/>
  <c r="G870" i="35"/>
  <c r="F870" i="35"/>
  <c r="E870" i="35"/>
  <c r="AK870" i="35" s="1"/>
  <c r="D870" i="35"/>
  <c r="C870" i="35"/>
  <c r="B870" i="35"/>
  <c r="A870" i="35"/>
  <c r="AJ869" i="35"/>
  <c r="AC869" i="35"/>
  <c r="AB869" i="35"/>
  <c r="Q869" i="35"/>
  <c r="P869" i="35"/>
  <c r="O869" i="35"/>
  <c r="N869" i="35"/>
  <c r="M869" i="35"/>
  <c r="I869" i="35"/>
  <c r="H869" i="35"/>
  <c r="G869" i="35"/>
  <c r="F869" i="35"/>
  <c r="E869" i="35"/>
  <c r="W869" i="35" s="1"/>
  <c r="D869" i="35"/>
  <c r="C869" i="35"/>
  <c r="B869" i="35"/>
  <c r="A869" i="35"/>
  <c r="P868" i="35"/>
  <c r="O868" i="35"/>
  <c r="N868" i="35"/>
  <c r="I868" i="35"/>
  <c r="H868" i="35"/>
  <c r="G868" i="35"/>
  <c r="F868" i="35"/>
  <c r="E868" i="35"/>
  <c r="AK868" i="35" s="1"/>
  <c r="D868" i="35"/>
  <c r="C868" i="35"/>
  <c r="B868" i="35"/>
  <c r="A868" i="35"/>
  <c r="AJ867" i="35"/>
  <c r="P867" i="35"/>
  <c r="O867" i="35"/>
  <c r="N867" i="35"/>
  <c r="I867" i="35"/>
  <c r="H867" i="35"/>
  <c r="G867" i="35"/>
  <c r="F867" i="35"/>
  <c r="E867" i="35"/>
  <c r="AA867" i="35" s="1"/>
  <c r="D867" i="35"/>
  <c r="C867" i="35"/>
  <c r="B867" i="35"/>
  <c r="A867" i="35"/>
  <c r="AJ866" i="35"/>
  <c r="P866" i="35"/>
  <c r="O866" i="35"/>
  <c r="N866" i="35"/>
  <c r="I866" i="35"/>
  <c r="H866" i="35"/>
  <c r="G866" i="35"/>
  <c r="F866" i="35"/>
  <c r="E866" i="35"/>
  <c r="AK866" i="35" s="1"/>
  <c r="D866" i="35"/>
  <c r="C866" i="35"/>
  <c r="B866" i="35"/>
  <c r="A866" i="35"/>
  <c r="AJ865" i="35"/>
  <c r="P865" i="35"/>
  <c r="O865" i="35"/>
  <c r="N865" i="35"/>
  <c r="I865" i="35"/>
  <c r="H865" i="35"/>
  <c r="G865" i="35"/>
  <c r="F865" i="35"/>
  <c r="E865" i="35"/>
  <c r="D865" i="35"/>
  <c r="C865" i="35"/>
  <c r="B865" i="35"/>
  <c r="A865" i="35"/>
  <c r="P864" i="35"/>
  <c r="O864" i="35"/>
  <c r="N864" i="35"/>
  <c r="I864" i="35"/>
  <c r="H864" i="35"/>
  <c r="G864" i="35"/>
  <c r="F864" i="35"/>
  <c r="E864" i="35"/>
  <c r="AK864" i="35" s="1"/>
  <c r="D864" i="35"/>
  <c r="C864" i="35"/>
  <c r="B864" i="35"/>
  <c r="A864" i="35"/>
  <c r="P863" i="35"/>
  <c r="O863" i="35"/>
  <c r="N863" i="35"/>
  <c r="I863" i="35"/>
  <c r="H863" i="35"/>
  <c r="G863" i="35"/>
  <c r="F863" i="35"/>
  <c r="E863" i="35"/>
  <c r="AK863" i="35" s="1"/>
  <c r="D863" i="35"/>
  <c r="C863" i="35"/>
  <c r="B863" i="35"/>
  <c r="A863" i="35"/>
  <c r="AJ862" i="35"/>
  <c r="P862" i="35"/>
  <c r="O862" i="35"/>
  <c r="N862" i="35"/>
  <c r="I862" i="35"/>
  <c r="H862" i="35"/>
  <c r="G862" i="35"/>
  <c r="F862" i="35"/>
  <c r="E862" i="35"/>
  <c r="D862" i="35"/>
  <c r="C862" i="35"/>
  <c r="B862" i="35"/>
  <c r="A862" i="35"/>
  <c r="AJ861" i="35"/>
  <c r="U861" i="35"/>
  <c r="Q861" i="35"/>
  <c r="S861" i="35" s="1"/>
  <c r="P861" i="35"/>
  <c r="O861" i="35"/>
  <c r="N861" i="35"/>
  <c r="M861" i="35"/>
  <c r="I861" i="35"/>
  <c r="H861" i="35"/>
  <c r="G861" i="35"/>
  <c r="F861" i="35"/>
  <c r="E861" i="35"/>
  <c r="AK861" i="35" s="1"/>
  <c r="D861" i="35"/>
  <c r="C861" i="35"/>
  <c r="B861" i="35"/>
  <c r="A861" i="35"/>
  <c r="AJ860" i="35"/>
  <c r="T860" i="35"/>
  <c r="P860" i="35"/>
  <c r="O860" i="35"/>
  <c r="N860" i="35"/>
  <c r="I860" i="35"/>
  <c r="H860" i="35"/>
  <c r="G860" i="35"/>
  <c r="F860" i="35"/>
  <c r="E860" i="35"/>
  <c r="AK860" i="35" s="1"/>
  <c r="D860" i="35"/>
  <c r="C860" i="35"/>
  <c r="B860" i="35"/>
  <c r="A860" i="35"/>
  <c r="P859" i="35"/>
  <c r="O859" i="35"/>
  <c r="N859" i="35"/>
  <c r="I859" i="35"/>
  <c r="H859" i="35"/>
  <c r="G859" i="35"/>
  <c r="F859" i="35"/>
  <c r="E859" i="35"/>
  <c r="W859" i="35" s="1"/>
  <c r="D859" i="35"/>
  <c r="C859" i="35"/>
  <c r="B859" i="35"/>
  <c r="A859" i="35"/>
  <c r="AJ858" i="35"/>
  <c r="AA858" i="35"/>
  <c r="R858" i="35"/>
  <c r="P858" i="35"/>
  <c r="O858" i="35"/>
  <c r="N858" i="35"/>
  <c r="L858" i="35"/>
  <c r="I858" i="35"/>
  <c r="H858" i="35"/>
  <c r="G858" i="35"/>
  <c r="F858" i="35"/>
  <c r="E858" i="35"/>
  <c r="AK858" i="35" s="1"/>
  <c r="D858" i="35"/>
  <c r="AD859" i="35" s="1"/>
  <c r="C858" i="35"/>
  <c r="B858" i="35"/>
  <c r="A858" i="35"/>
  <c r="AJ857" i="35"/>
  <c r="P857" i="35"/>
  <c r="O857" i="35"/>
  <c r="N857" i="35"/>
  <c r="I857" i="35"/>
  <c r="H857" i="35"/>
  <c r="G857" i="35"/>
  <c r="F857" i="35"/>
  <c r="E857" i="35"/>
  <c r="Y857" i="35" s="1"/>
  <c r="D857" i="35"/>
  <c r="C857" i="35"/>
  <c r="B857" i="35"/>
  <c r="A857" i="35"/>
  <c r="AJ856" i="35"/>
  <c r="P856" i="35"/>
  <c r="O856" i="35"/>
  <c r="N856" i="35"/>
  <c r="I856" i="35"/>
  <c r="H856" i="35"/>
  <c r="G856" i="35"/>
  <c r="F856" i="35"/>
  <c r="E856" i="35"/>
  <c r="X856" i="35" s="1"/>
  <c r="D856" i="35"/>
  <c r="C856" i="35"/>
  <c r="B856" i="35"/>
  <c r="A856" i="35"/>
  <c r="AJ855" i="35"/>
  <c r="P855" i="35"/>
  <c r="O855" i="35"/>
  <c r="N855" i="35"/>
  <c r="I855" i="35"/>
  <c r="H855" i="35"/>
  <c r="G855" i="35"/>
  <c r="F855" i="35"/>
  <c r="E855" i="35"/>
  <c r="W855" i="35" s="1"/>
  <c r="D855" i="35"/>
  <c r="C855" i="35"/>
  <c r="B855" i="35"/>
  <c r="A855" i="35"/>
  <c r="P854" i="35"/>
  <c r="O854" i="35"/>
  <c r="N854" i="35"/>
  <c r="J854" i="35"/>
  <c r="I854" i="35"/>
  <c r="H854" i="35"/>
  <c r="G854" i="35"/>
  <c r="F854" i="35"/>
  <c r="E854" i="35"/>
  <c r="AK854" i="35" s="1"/>
  <c r="D854" i="35"/>
  <c r="C854" i="35"/>
  <c r="B854" i="35"/>
  <c r="A854" i="35"/>
  <c r="P853" i="35"/>
  <c r="O853" i="35"/>
  <c r="N853" i="35"/>
  <c r="I853" i="35"/>
  <c r="H853" i="35"/>
  <c r="G853" i="35"/>
  <c r="F853" i="35"/>
  <c r="E853" i="35"/>
  <c r="D853" i="35"/>
  <c r="C853" i="35"/>
  <c r="B853" i="35"/>
  <c r="A853" i="35"/>
  <c r="AJ852" i="35"/>
  <c r="P852" i="35"/>
  <c r="O852" i="35"/>
  <c r="N852" i="35"/>
  <c r="I852" i="35"/>
  <c r="H852" i="35"/>
  <c r="G852" i="35"/>
  <c r="F852" i="35"/>
  <c r="E852" i="35"/>
  <c r="X852" i="35" s="1"/>
  <c r="D852" i="35"/>
  <c r="C852" i="35"/>
  <c r="B852" i="35"/>
  <c r="A852" i="35"/>
  <c r="AJ851" i="35"/>
  <c r="P851" i="35"/>
  <c r="O851" i="35"/>
  <c r="N851" i="35"/>
  <c r="I851" i="35"/>
  <c r="H851" i="35"/>
  <c r="G851" i="35"/>
  <c r="F851" i="35"/>
  <c r="E851" i="35"/>
  <c r="W851" i="35" s="1"/>
  <c r="D851" i="35"/>
  <c r="C851" i="35"/>
  <c r="B851" i="35"/>
  <c r="A851" i="35"/>
  <c r="AJ850" i="35"/>
  <c r="P850" i="35"/>
  <c r="O850" i="35"/>
  <c r="N850" i="35"/>
  <c r="I850" i="35"/>
  <c r="H850" i="35"/>
  <c r="G850" i="35"/>
  <c r="F850" i="35"/>
  <c r="E850" i="35"/>
  <c r="AA850" i="35" s="1"/>
  <c r="D850" i="35"/>
  <c r="C850" i="35"/>
  <c r="B850" i="35"/>
  <c r="A850" i="35"/>
  <c r="P849" i="35"/>
  <c r="O849" i="35"/>
  <c r="N849" i="35"/>
  <c r="I849" i="35"/>
  <c r="H849" i="35"/>
  <c r="G849" i="35"/>
  <c r="F849" i="35"/>
  <c r="E849" i="35"/>
  <c r="D849" i="35"/>
  <c r="C849" i="35"/>
  <c r="B849" i="35"/>
  <c r="A849" i="35"/>
  <c r="AJ848" i="35"/>
  <c r="P848" i="35"/>
  <c r="O848" i="35"/>
  <c r="N848" i="35"/>
  <c r="I848" i="35"/>
  <c r="H848" i="35"/>
  <c r="G848" i="35"/>
  <c r="F848" i="35"/>
  <c r="E848" i="35"/>
  <c r="X848" i="35" s="1"/>
  <c r="D848" i="35"/>
  <c r="C848" i="35"/>
  <c r="B848" i="35"/>
  <c r="A848" i="35"/>
  <c r="AJ847" i="35"/>
  <c r="P847" i="35"/>
  <c r="O847" i="35"/>
  <c r="N847" i="35"/>
  <c r="I847" i="35"/>
  <c r="H847" i="35"/>
  <c r="G847" i="35"/>
  <c r="F847" i="35"/>
  <c r="E847" i="35"/>
  <c r="W847" i="35" s="1"/>
  <c r="D847" i="35"/>
  <c r="C847" i="35"/>
  <c r="B847" i="35"/>
  <c r="A847" i="35"/>
  <c r="AJ846" i="35"/>
  <c r="AA846" i="35"/>
  <c r="P846" i="35"/>
  <c r="O846" i="35"/>
  <c r="N846" i="35"/>
  <c r="I846" i="35"/>
  <c r="H846" i="35"/>
  <c r="G846" i="35"/>
  <c r="F846" i="35"/>
  <c r="E846" i="35"/>
  <c r="T846" i="35" s="1"/>
  <c r="D846" i="35"/>
  <c r="C846" i="35"/>
  <c r="B846" i="35"/>
  <c r="A846" i="35"/>
  <c r="AJ845" i="35"/>
  <c r="AE845" i="35"/>
  <c r="U845" i="35"/>
  <c r="T845" i="35"/>
  <c r="P845" i="35"/>
  <c r="O845" i="35"/>
  <c r="N845" i="35"/>
  <c r="L845" i="35"/>
  <c r="I845" i="35"/>
  <c r="H845" i="35"/>
  <c r="G845" i="35"/>
  <c r="F845" i="35"/>
  <c r="E845" i="35"/>
  <c r="AB845" i="35" s="1"/>
  <c r="D845" i="35"/>
  <c r="C845" i="35"/>
  <c r="B845" i="35"/>
  <c r="A845" i="35"/>
  <c r="AJ844" i="35"/>
  <c r="P844" i="35"/>
  <c r="O844" i="35"/>
  <c r="N844" i="35"/>
  <c r="I844" i="35"/>
  <c r="H844" i="35"/>
  <c r="G844" i="35"/>
  <c r="F844" i="35"/>
  <c r="E844" i="35"/>
  <c r="X844" i="35" s="1"/>
  <c r="D844" i="35"/>
  <c r="C844" i="35"/>
  <c r="B844" i="35"/>
  <c r="A844" i="35"/>
  <c r="AJ843" i="35"/>
  <c r="P843" i="35"/>
  <c r="O843" i="35"/>
  <c r="N843" i="35"/>
  <c r="I843" i="35"/>
  <c r="H843" i="35"/>
  <c r="G843" i="35"/>
  <c r="F843" i="35"/>
  <c r="E843" i="35"/>
  <c r="W843" i="35" s="1"/>
  <c r="D843" i="35"/>
  <c r="C843" i="35"/>
  <c r="B843" i="35"/>
  <c r="A843" i="35"/>
  <c r="AJ842" i="35"/>
  <c r="P842" i="35"/>
  <c r="O842" i="35"/>
  <c r="N842" i="35"/>
  <c r="I842" i="35"/>
  <c r="H842" i="35"/>
  <c r="G842" i="35"/>
  <c r="F842" i="35"/>
  <c r="E842" i="35"/>
  <c r="T842" i="35" s="1"/>
  <c r="D842" i="35"/>
  <c r="C842" i="35"/>
  <c r="B842" i="35"/>
  <c r="A842" i="35"/>
  <c r="AJ841" i="35"/>
  <c r="P841" i="35"/>
  <c r="O841" i="35"/>
  <c r="N841" i="35"/>
  <c r="I841" i="35"/>
  <c r="H841" i="35"/>
  <c r="G841" i="35"/>
  <c r="F841" i="35"/>
  <c r="E841" i="35"/>
  <c r="AA841" i="35" s="1"/>
  <c r="D841" i="35"/>
  <c r="C841" i="35"/>
  <c r="B841" i="35"/>
  <c r="A841" i="35"/>
  <c r="AJ840" i="35"/>
  <c r="P840" i="35"/>
  <c r="O840" i="35"/>
  <c r="N840" i="35"/>
  <c r="I840" i="35"/>
  <c r="H840" i="35"/>
  <c r="G840" i="35"/>
  <c r="F840" i="35"/>
  <c r="E840" i="35"/>
  <c r="D840" i="35"/>
  <c r="C840" i="35"/>
  <c r="B840" i="35"/>
  <c r="A840" i="35"/>
  <c r="AJ839" i="35"/>
  <c r="P839" i="35"/>
  <c r="O839" i="35"/>
  <c r="N839" i="35"/>
  <c r="I839" i="35"/>
  <c r="H839" i="35"/>
  <c r="G839" i="35"/>
  <c r="F839" i="35"/>
  <c r="E839" i="35"/>
  <c r="W839" i="35" s="1"/>
  <c r="D839" i="35"/>
  <c r="C839" i="35"/>
  <c r="B839" i="35"/>
  <c r="A839" i="35"/>
  <c r="AJ838" i="35"/>
  <c r="AB838" i="35"/>
  <c r="P838" i="35"/>
  <c r="O838" i="35"/>
  <c r="N838" i="35"/>
  <c r="I838" i="35"/>
  <c r="H838" i="35"/>
  <c r="G838" i="35"/>
  <c r="F838" i="35"/>
  <c r="E838" i="35"/>
  <c r="T838" i="35" s="1"/>
  <c r="D838" i="35"/>
  <c r="C838" i="35"/>
  <c r="B838" i="35"/>
  <c r="A838" i="35"/>
  <c r="AJ837" i="35"/>
  <c r="AB837" i="35"/>
  <c r="T837" i="35"/>
  <c r="Q837" i="35"/>
  <c r="S837" i="35" s="1"/>
  <c r="P837" i="35"/>
  <c r="O837" i="35"/>
  <c r="N837" i="35"/>
  <c r="M837" i="35"/>
  <c r="I837" i="35"/>
  <c r="H837" i="35"/>
  <c r="G837" i="35"/>
  <c r="F837" i="35"/>
  <c r="E837" i="35"/>
  <c r="AA837" i="35" s="1"/>
  <c r="D837" i="35"/>
  <c r="C837" i="35"/>
  <c r="B837" i="35"/>
  <c r="A837" i="35"/>
  <c r="AJ836" i="35"/>
  <c r="P836" i="35"/>
  <c r="O836" i="35"/>
  <c r="N836" i="35"/>
  <c r="I836" i="35"/>
  <c r="H836" i="35"/>
  <c r="G836" i="35"/>
  <c r="F836" i="35"/>
  <c r="E836" i="35"/>
  <c r="X836" i="35" s="1"/>
  <c r="D836" i="35"/>
  <c r="C836" i="35"/>
  <c r="B836" i="35"/>
  <c r="A836" i="35"/>
  <c r="AJ835" i="35"/>
  <c r="P835" i="35"/>
  <c r="O835" i="35"/>
  <c r="N835" i="35"/>
  <c r="I835" i="35"/>
  <c r="H835" i="35"/>
  <c r="G835" i="35"/>
  <c r="F835" i="35"/>
  <c r="E835" i="35"/>
  <c r="W835" i="35" s="1"/>
  <c r="D835" i="35"/>
  <c r="C835" i="35"/>
  <c r="B835" i="35"/>
  <c r="A835" i="35"/>
  <c r="AJ834" i="35"/>
  <c r="P834" i="35"/>
  <c r="O834" i="35"/>
  <c r="N834" i="35"/>
  <c r="I834" i="35"/>
  <c r="H834" i="35"/>
  <c r="G834" i="35"/>
  <c r="F834" i="35"/>
  <c r="E834" i="35"/>
  <c r="AK834" i="35" s="1"/>
  <c r="D834" i="35"/>
  <c r="C834" i="35"/>
  <c r="B834" i="35"/>
  <c r="A834" i="35"/>
  <c r="AJ833" i="35"/>
  <c r="AA833" i="35"/>
  <c r="T833" i="35"/>
  <c r="P833" i="35"/>
  <c r="O833" i="35"/>
  <c r="N833" i="35"/>
  <c r="I833" i="35"/>
  <c r="H833" i="35"/>
  <c r="G833" i="35"/>
  <c r="F833" i="35"/>
  <c r="E833" i="35"/>
  <c r="Q833" i="35" s="1"/>
  <c r="S833" i="35" s="1"/>
  <c r="D833" i="35"/>
  <c r="C833" i="35"/>
  <c r="B833" i="35"/>
  <c r="A833" i="35"/>
  <c r="AJ832" i="35"/>
  <c r="P832" i="35"/>
  <c r="O832" i="35"/>
  <c r="N832" i="35"/>
  <c r="I832" i="35"/>
  <c r="H832" i="35"/>
  <c r="G832" i="35"/>
  <c r="F832" i="35"/>
  <c r="E832" i="35"/>
  <c r="X832" i="35" s="1"/>
  <c r="D832" i="35"/>
  <c r="C832" i="35"/>
  <c r="B832" i="35"/>
  <c r="A832" i="35"/>
  <c r="P831" i="35"/>
  <c r="O831" i="35"/>
  <c r="N831" i="35"/>
  <c r="I831" i="35"/>
  <c r="H831" i="35"/>
  <c r="G831" i="35"/>
  <c r="F831" i="35"/>
  <c r="E831" i="35"/>
  <c r="D831" i="35"/>
  <c r="C831" i="35"/>
  <c r="B831" i="35"/>
  <c r="A831" i="35"/>
  <c r="AJ830" i="35"/>
  <c r="P830" i="35"/>
  <c r="O830" i="35"/>
  <c r="N830" i="35"/>
  <c r="I830" i="35"/>
  <c r="H830" i="35"/>
  <c r="G830" i="35"/>
  <c r="F830" i="35"/>
  <c r="E830" i="35"/>
  <c r="AK830" i="35" s="1"/>
  <c r="D830" i="35"/>
  <c r="C830" i="35"/>
  <c r="B830" i="35"/>
  <c r="A830" i="35"/>
  <c r="AJ829" i="35"/>
  <c r="P829" i="35"/>
  <c r="O829" i="35"/>
  <c r="N829" i="35"/>
  <c r="I829" i="35"/>
  <c r="H829" i="35"/>
  <c r="G829" i="35"/>
  <c r="F829" i="35"/>
  <c r="E829" i="35"/>
  <c r="D829" i="35"/>
  <c r="C829" i="35"/>
  <c r="B829" i="35"/>
  <c r="A829" i="35"/>
  <c r="P828" i="35"/>
  <c r="O828" i="35"/>
  <c r="N828" i="35"/>
  <c r="I828" i="35"/>
  <c r="H828" i="35"/>
  <c r="G828" i="35"/>
  <c r="F828" i="35"/>
  <c r="E828" i="35"/>
  <c r="V828" i="35" s="1"/>
  <c r="D828" i="35"/>
  <c r="AJ828" i="35" s="1"/>
  <c r="C828" i="35"/>
  <c r="B828" i="35"/>
  <c r="A828" i="35"/>
  <c r="AJ827" i="35"/>
  <c r="AA827" i="35"/>
  <c r="P827" i="35"/>
  <c r="O827" i="35"/>
  <c r="N827" i="35"/>
  <c r="I827" i="35"/>
  <c r="H827" i="35"/>
  <c r="G827" i="35"/>
  <c r="F827" i="35"/>
  <c r="E827" i="35"/>
  <c r="AK827" i="35" s="1"/>
  <c r="D827" i="35"/>
  <c r="C827" i="35"/>
  <c r="B827" i="35"/>
  <c r="A827" i="35"/>
  <c r="AJ826" i="35"/>
  <c r="P826" i="35"/>
  <c r="O826" i="35"/>
  <c r="N826" i="35"/>
  <c r="I826" i="35"/>
  <c r="H826" i="35"/>
  <c r="G826" i="35"/>
  <c r="F826" i="35"/>
  <c r="E826" i="35"/>
  <c r="AB826" i="35" s="1"/>
  <c r="D826" i="35"/>
  <c r="C826" i="35"/>
  <c r="B826" i="35"/>
  <c r="A826" i="35"/>
  <c r="AJ825" i="35"/>
  <c r="P825" i="35"/>
  <c r="O825" i="35"/>
  <c r="N825" i="35"/>
  <c r="I825" i="35"/>
  <c r="H825" i="35"/>
  <c r="G825" i="35"/>
  <c r="F825" i="35"/>
  <c r="E825" i="35"/>
  <c r="AI825" i="35" s="1"/>
  <c r="D825" i="35"/>
  <c r="C825" i="35"/>
  <c r="B825" i="35"/>
  <c r="A825" i="35"/>
  <c r="AJ824" i="35"/>
  <c r="P824" i="35"/>
  <c r="O824" i="35"/>
  <c r="N824" i="35"/>
  <c r="I824" i="35"/>
  <c r="H824" i="35"/>
  <c r="G824" i="35"/>
  <c r="F824" i="35"/>
  <c r="E824" i="35"/>
  <c r="V824" i="35" s="1"/>
  <c r="D824" i="35"/>
  <c r="C824" i="35"/>
  <c r="B824" i="35"/>
  <c r="A824" i="35"/>
  <c r="P823" i="35"/>
  <c r="O823" i="35"/>
  <c r="N823" i="35"/>
  <c r="I823" i="35"/>
  <c r="H823" i="35"/>
  <c r="G823" i="35"/>
  <c r="F823" i="35"/>
  <c r="E823" i="35"/>
  <c r="AK823" i="35" s="1"/>
  <c r="D823" i="35"/>
  <c r="C823" i="35"/>
  <c r="B823" i="35"/>
  <c r="A823" i="35"/>
  <c r="P822" i="35"/>
  <c r="O822" i="35"/>
  <c r="N822" i="35"/>
  <c r="I822" i="35"/>
  <c r="H822" i="35"/>
  <c r="G822" i="35"/>
  <c r="F822" i="35"/>
  <c r="E822" i="35"/>
  <c r="D822" i="35"/>
  <c r="C822" i="35"/>
  <c r="B822" i="35"/>
  <c r="A822" i="35"/>
  <c r="P821" i="35"/>
  <c r="O821" i="35"/>
  <c r="N821" i="35"/>
  <c r="I821" i="35"/>
  <c r="H821" i="35"/>
  <c r="G821" i="35"/>
  <c r="F821" i="35"/>
  <c r="E821" i="35"/>
  <c r="D821" i="35"/>
  <c r="C821" i="35"/>
  <c r="B821" i="35"/>
  <c r="A821" i="35"/>
  <c r="P820" i="35"/>
  <c r="O820" i="35"/>
  <c r="N820" i="35"/>
  <c r="I820" i="35"/>
  <c r="H820" i="35"/>
  <c r="G820" i="35"/>
  <c r="F820" i="35"/>
  <c r="E820" i="35"/>
  <c r="AK820" i="35" s="1"/>
  <c r="D820" i="35"/>
  <c r="C820" i="35"/>
  <c r="B820" i="35"/>
  <c r="A820" i="35"/>
  <c r="P819" i="35"/>
  <c r="O819" i="35"/>
  <c r="N819" i="35"/>
  <c r="I819" i="35"/>
  <c r="H819" i="35"/>
  <c r="G819" i="35"/>
  <c r="F819" i="35"/>
  <c r="E819" i="35"/>
  <c r="AK819" i="35" s="1"/>
  <c r="D819" i="35"/>
  <c r="C819" i="35"/>
  <c r="B819" i="35"/>
  <c r="A819" i="35"/>
  <c r="P818" i="35"/>
  <c r="O818" i="35"/>
  <c r="N818" i="35"/>
  <c r="I818" i="35"/>
  <c r="H818" i="35"/>
  <c r="G818" i="35"/>
  <c r="F818" i="35"/>
  <c r="E818" i="35"/>
  <c r="D818" i="35"/>
  <c r="C818" i="35"/>
  <c r="B818" i="35"/>
  <c r="A818" i="35"/>
  <c r="AJ817" i="35"/>
  <c r="AC817" i="35"/>
  <c r="P817" i="35"/>
  <c r="O817" i="35"/>
  <c r="N817" i="35"/>
  <c r="I817" i="35"/>
  <c r="H817" i="35"/>
  <c r="G817" i="35"/>
  <c r="F817" i="35"/>
  <c r="E817" i="35"/>
  <c r="AB817" i="35" s="1"/>
  <c r="D817" i="35"/>
  <c r="AJ818" i="35" s="1"/>
  <c r="AJ819" i="35" s="1"/>
  <c r="C817" i="35"/>
  <c r="B817" i="35"/>
  <c r="A817" i="35"/>
  <c r="AK816" i="35"/>
  <c r="AJ816" i="35"/>
  <c r="V816" i="35"/>
  <c r="U816" i="35"/>
  <c r="Q816" i="35"/>
  <c r="S816" i="35" s="1"/>
  <c r="P816" i="35"/>
  <c r="O816" i="35"/>
  <c r="N816" i="35"/>
  <c r="M816" i="35"/>
  <c r="I816" i="35"/>
  <c r="H816" i="35"/>
  <c r="G816" i="35"/>
  <c r="F816" i="35"/>
  <c r="E816" i="35"/>
  <c r="D816" i="35"/>
  <c r="C816" i="35"/>
  <c r="B816" i="35"/>
  <c r="A816" i="35"/>
  <c r="AJ815" i="35"/>
  <c r="P815" i="35"/>
  <c r="O815" i="35"/>
  <c r="N815" i="35"/>
  <c r="I815" i="35"/>
  <c r="H815" i="35"/>
  <c r="G815" i="35"/>
  <c r="F815" i="35"/>
  <c r="E815" i="35"/>
  <c r="K815" i="35" s="1"/>
  <c r="D815" i="35"/>
  <c r="C815" i="35"/>
  <c r="B815" i="35"/>
  <c r="A815" i="35"/>
  <c r="AJ814" i="35"/>
  <c r="AE814" i="35"/>
  <c r="AA814" i="35"/>
  <c r="T814" i="35"/>
  <c r="R814" i="35"/>
  <c r="P814" i="35"/>
  <c r="O814" i="35"/>
  <c r="N814" i="35"/>
  <c r="L814" i="35"/>
  <c r="I814" i="35"/>
  <c r="H814" i="35"/>
  <c r="G814" i="35"/>
  <c r="F814" i="35"/>
  <c r="E814" i="35"/>
  <c r="Z814" i="35" s="1"/>
  <c r="D814" i="35"/>
  <c r="C814" i="35"/>
  <c r="B814" i="35"/>
  <c r="A814" i="35"/>
  <c r="P813" i="35"/>
  <c r="O813" i="35"/>
  <c r="N813" i="35"/>
  <c r="I813" i="35"/>
  <c r="H813" i="35"/>
  <c r="G813" i="35"/>
  <c r="F813" i="35"/>
  <c r="E813" i="35"/>
  <c r="D813" i="35"/>
  <c r="C813" i="35"/>
  <c r="B813" i="35"/>
  <c r="A813" i="35"/>
  <c r="P812" i="35"/>
  <c r="O812" i="35"/>
  <c r="N812" i="35"/>
  <c r="I812" i="35"/>
  <c r="H812" i="35"/>
  <c r="G812" i="35"/>
  <c r="F812" i="35"/>
  <c r="E812" i="35"/>
  <c r="AK812" i="35" s="1"/>
  <c r="D812" i="35"/>
  <c r="C812" i="35"/>
  <c r="B812" i="35"/>
  <c r="A812" i="35"/>
  <c r="P811" i="35"/>
  <c r="O811" i="35"/>
  <c r="N811" i="35"/>
  <c r="I811" i="35"/>
  <c r="H811" i="35"/>
  <c r="G811" i="35"/>
  <c r="F811" i="35"/>
  <c r="E811" i="35"/>
  <c r="J811" i="35" s="1"/>
  <c r="D811" i="35"/>
  <c r="C811" i="35"/>
  <c r="B811" i="35"/>
  <c r="A811" i="35"/>
  <c r="P810" i="35"/>
  <c r="O810" i="35"/>
  <c r="N810" i="35"/>
  <c r="I810" i="35"/>
  <c r="H810" i="35"/>
  <c r="G810" i="35"/>
  <c r="F810" i="35"/>
  <c r="E810" i="35"/>
  <c r="D810" i="35"/>
  <c r="C810" i="35"/>
  <c r="B810" i="35"/>
  <c r="A810" i="35"/>
  <c r="P809" i="35"/>
  <c r="O809" i="35"/>
  <c r="N809" i="35"/>
  <c r="I809" i="35"/>
  <c r="H809" i="35"/>
  <c r="G809" i="35"/>
  <c r="F809" i="35"/>
  <c r="E809" i="35"/>
  <c r="D809" i="35"/>
  <c r="C809" i="35"/>
  <c r="B809" i="35"/>
  <c r="A809" i="35"/>
  <c r="P808" i="35"/>
  <c r="O808" i="35"/>
  <c r="N808" i="35"/>
  <c r="I808" i="35"/>
  <c r="H808" i="35"/>
  <c r="G808" i="35"/>
  <c r="F808" i="35"/>
  <c r="E808" i="35"/>
  <c r="J808" i="35" s="1"/>
  <c r="D808" i="35"/>
  <c r="C808" i="35"/>
  <c r="B808" i="35"/>
  <c r="A808" i="35"/>
  <c r="P807" i="35"/>
  <c r="O807" i="35"/>
  <c r="N807" i="35"/>
  <c r="I807" i="35"/>
  <c r="H807" i="35"/>
  <c r="G807" i="35"/>
  <c r="F807" i="35"/>
  <c r="E807" i="35"/>
  <c r="W807" i="35" s="1"/>
  <c r="D807" i="35"/>
  <c r="C807" i="35"/>
  <c r="B807" i="35"/>
  <c r="A807" i="35"/>
  <c r="AJ806" i="35"/>
  <c r="X806" i="35"/>
  <c r="W806" i="35"/>
  <c r="P806" i="35"/>
  <c r="O806" i="35"/>
  <c r="N806" i="35"/>
  <c r="I806" i="35"/>
  <c r="H806" i="35"/>
  <c r="G806" i="35"/>
  <c r="F806" i="35"/>
  <c r="E806" i="35"/>
  <c r="AI806" i="35" s="1"/>
  <c r="D806" i="35"/>
  <c r="AI807" i="35" s="1"/>
  <c r="C806" i="35"/>
  <c r="B806" i="35"/>
  <c r="A806" i="35"/>
  <c r="AJ805" i="35"/>
  <c r="P805" i="35"/>
  <c r="O805" i="35"/>
  <c r="N805" i="35"/>
  <c r="I805" i="35"/>
  <c r="H805" i="35"/>
  <c r="G805" i="35"/>
  <c r="F805" i="35"/>
  <c r="E805" i="35"/>
  <c r="X805" i="35" s="1"/>
  <c r="D805" i="35"/>
  <c r="C805" i="35"/>
  <c r="B805" i="35"/>
  <c r="A805" i="35"/>
  <c r="AJ804" i="35"/>
  <c r="P804" i="35"/>
  <c r="O804" i="35"/>
  <c r="N804" i="35"/>
  <c r="I804" i="35"/>
  <c r="H804" i="35"/>
  <c r="G804" i="35"/>
  <c r="F804" i="35"/>
  <c r="E804" i="35"/>
  <c r="AK804" i="35" s="1"/>
  <c r="D804" i="35"/>
  <c r="C804" i="35"/>
  <c r="B804" i="35"/>
  <c r="A804" i="35"/>
  <c r="AJ803" i="35"/>
  <c r="P803" i="35"/>
  <c r="O803" i="35"/>
  <c r="N803" i="35"/>
  <c r="I803" i="35"/>
  <c r="H803" i="35"/>
  <c r="G803" i="35"/>
  <c r="F803" i="35"/>
  <c r="E803" i="35"/>
  <c r="R803" i="35" s="1"/>
  <c r="D803" i="35"/>
  <c r="C803" i="35"/>
  <c r="B803" i="35"/>
  <c r="A803" i="35"/>
  <c r="P802" i="35"/>
  <c r="O802" i="35"/>
  <c r="N802" i="35"/>
  <c r="I802" i="35"/>
  <c r="H802" i="35"/>
  <c r="G802" i="35"/>
  <c r="F802" i="35"/>
  <c r="E802" i="35"/>
  <c r="D802" i="35"/>
  <c r="C802" i="35"/>
  <c r="B802" i="35"/>
  <c r="A802" i="35"/>
  <c r="P801" i="35"/>
  <c r="O801" i="35"/>
  <c r="N801" i="35"/>
  <c r="I801" i="35"/>
  <c r="H801" i="35"/>
  <c r="G801" i="35"/>
  <c r="F801" i="35"/>
  <c r="E801" i="35"/>
  <c r="D801" i="35"/>
  <c r="C801" i="35"/>
  <c r="B801" i="35"/>
  <c r="A801" i="35"/>
  <c r="P800" i="35"/>
  <c r="O800" i="35"/>
  <c r="N800" i="35"/>
  <c r="I800" i="35"/>
  <c r="H800" i="35"/>
  <c r="G800" i="35"/>
  <c r="F800" i="35"/>
  <c r="E800" i="35"/>
  <c r="D800" i="35"/>
  <c r="C800" i="35"/>
  <c r="B800" i="35"/>
  <c r="A800" i="35"/>
  <c r="P799" i="35"/>
  <c r="O799" i="35"/>
  <c r="N799" i="35"/>
  <c r="I799" i="35"/>
  <c r="H799" i="35"/>
  <c r="G799" i="35"/>
  <c r="F799" i="35"/>
  <c r="E799" i="35"/>
  <c r="AK799" i="35" s="1"/>
  <c r="D799" i="35"/>
  <c r="C799" i="35"/>
  <c r="B799" i="35"/>
  <c r="A799" i="35"/>
  <c r="P798" i="35"/>
  <c r="O798" i="35"/>
  <c r="N798" i="35"/>
  <c r="I798" i="35"/>
  <c r="H798" i="35"/>
  <c r="G798" i="35"/>
  <c r="F798" i="35"/>
  <c r="E798" i="35"/>
  <c r="D798" i="35"/>
  <c r="C798" i="35"/>
  <c r="B798" i="35"/>
  <c r="A798" i="35"/>
  <c r="P797" i="35"/>
  <c r="O797" i="35"/>
  <c r="N797" i="35"/>
  <c r="I797" i="35"/>
  <c r="H797" i="35"/>
  <c r="G797" i="35"/>
  <c r="F797" i="35"/>
  <c r="E797" i="35"/>
  <c r="D797" i="35"/>
  <c r="C797" i="35"/>
  <c r="B797" i="35"/>
  <c r="A797" i="35"/>
  <c r="AJ796" i="35"/>
  <c r="P796" i="35"/>
  <c r="O796" i="35"/>
  <c r="N796" i="35"/>
  <c r="I796" i="35"/>
  <c r="H796" i="35"/>
  <c r="G796" i="35"/>
  <c r="F796" i="35"/>
  <c r="E796" i="35"/>
  <c r="D796" i="35"/>
  <c r="C796" i="35"/>
  <c r="B796" i="35"/>
  <c r="A796" i="35"/>
  <c r="AJ795" i="35"/>
  <c r="P795" i="35"/>
  <c r="O795" i="35"/>
  <c r="N795" i="35"/>
  <c r="I795" i="35"/>
  <c r="H795" i="35"/>
  <c r="G795" i="35"/>
  <c r="F795" i="35"/>
  <c r="E795" i="35"/>
  <c r="D795" i="35"/>
  <c r="C795" i="35"/>
  <c r="B795" i="35"/>
  <c r="A795" i="35"/>
  <c r="AJ794" i="35"/>
  <c r="AE794" i="35"/>
  <c r="W794" i="35"/>
  <c r="T794" i="35"/>
  <c r="P794" i="35"/>
  <c r="O794" i="35"/>
  <c r="N794" i="35"/>
  <c r="L794" i="35"/>
  <c r="I794" i="35"/>
  <c r="H794" i="35"/>
  <c r="G794" i="35"/>
  <c r="F794" i="35"/>
  <c r="E794" i="35"/>
  <c r="AD794" i="35" s="1"/>
  <c r="D794" i="35"/>
  <c r="C794" i="35"/>
  <c r="B794" i="35"/>
  <c r="A794" i="35"/>
  <c r="AJ793" i="35"/>
  <c r="P793" i="35"/>
  <c r="O793" i="35"/>
  <c r="N793" i="35"/>
  <c r="I793" i="35"/>
  <c r="H793" i="35"/>
  <c r="G793" i="35"/>
  <c r="F793" i="35"/>
  <c r="E793" i="35"/>
  <c r="D793" i="35"/>
  <c r="C793" i="35"/>
  <c r="B793" i="35"/>
  <c r="A793" i="35"/>
  <c r="P792" i="35"/>
  <c r="O792" i="35"/>
  <c r="N792" i="35"/>
  <c r="I792" i="35"/>
  <c r="H792" i="35"/>
  <c r="G792" i="35"/>
  <c r="F792" i="35"/>
  <c r="E792" i="35"/>
  <c r="D792" i="35"/>
  <c r="C792" i="35"/>
  <c r="B792" i="35"/>
  <c r="A792" i="35"/>
  <c r="P791" i="35"/>
  <c r="O791" i="35"/>
  <c r="N791" i="35"/>
  <c r="I791" i="35"/>
  <c r="H791" i="35"/>
  <c r="G791" i="35"/>
  <c r="F791" i="35"/>
  <c r="E791" i="35"/>
  <c r="D791" i="35"/>
  <c r="C791" i="35"/>
  <c r="B791" i="35"/>
  <c r="A791" i="35"/>
  <c r="P790" i="35"/>
  <c r="O790" i="35"/>
  <c r="N790" i="35"/>
  <c r="I790" i="35"/>
  <c r="H790" i="35"/>
  <c r="G790" i="35"/>
  <c r="F790" i="35"/>
  <c r="E790" i="35"/>
  <c r="D790" i="35"/>
  <c r="C790" i="35"/>
  <c r="B790" i="35"/>
  <c r="A790" i="35"/>
  <c r="P789" i="35"/>
  <c r="O789" i="35"/>
  <c r="N789" i="35"/>
  <c r="I789" i="35"/>
  <c r="H789" i="35"/>
  <c r="G789" i="35"/>
  <c r="F789" i="35"/>
  <c r="E789" i="35"/>
  <c r="D789" i="35"/>
  <c r="C789" i="35"/>
  <c r="B789" i="35"/>
  <c r="A789" i="35"/>
  <c r="P788" i="35"/>
  <c r="O788" i="35"/>
  <c r="N788" i="35"/>
  <c r="I788" i="35"/>
  <c r="H788" i="35"/>
  <c r="G788" i="35"/>
  <c r="F788" i="35"/>
  <c r="E788" i="35"/>
  <c r="AK788" i="35" s="1"/>
  <c r="D788" i="35"/>
  <c r="C788" i="35"/>
  <c r="B788" i="35"/>
  <c r="A788" i="35"/>
  <c r="AJ787" i="35"/>
  <c r="AB787" i="35"/>
  <c r="P787" i="35"/>
  <c r="O787" i="35"/>
  <c r="N787" i="35"/>
  <c r="I787" i="35"/>
  <c r="H787" i="35"/>
  <c r="G787" i="35"/>
  <c r="F787" i="35"/>
  <c r="E787" i="35"/>
  <c r="D787" i="35"/>
  <c r="C787" i="35"/>
  <c r="B787" i="35"/>
  <c r="A787" i="35"/>
  <c r="AJ786" i="35"/>
  <c r="P786" i="35"/>
  <c r="O786" i="35"/>
  <c r="N786" i="35"/>
  <c r="I786" i="35"/>
  <c r="H786" i="35"/>
  <c r="G786" i="35"/>
  <c r="F786" i="35"/>
  <c r="E786" i="35"/>
  <c r="D786" i="35"/>
  <c r="C786" i="35"/>
  <c r="B786" i="35"/>
  <c r="A786" i="35"/>
  <c r="P785" i="35"/>
  <c r="O785" i="35"/>
  <c r="N785" i="35"/>
  <c r="I785" i="35"/>
  <c r="H785" i="35"/>
  <c r="G785" i="35"/>
  <c r="F785" i="35"/>
  <c r="E785" i="35"/>
  <c r="D785" i="35"/>
  <c r="C785" i="35"/>
  <c r="B785" i="35"/>
  <c r="A785" i="35"/>
  <c r="P784" i="35"/>
  <c r="O784" i="35"/>
  <c r="N784" i="35"/>
  <c r="I784" i="35"/>
  <c r="H784" i="35"/>
  <c r="G784" i="35"/>
  <c r="F784" i="35"/>
  <c r="E784" i="35"/>
  <c r="D784" i="35"/>
  <c r="C784" i="35"/>
  <c r="B784" i="35"/>
  <c r="A784" i="35"/>
  <c r="P783" i="35"/>
  <c r="O783" i="35"/>
  <c r="N783" i="35"/>
  <c r="I783" i="35"/>
  <c r="H783" i="35"/>
  <c r="G783" i="35"/>
  <c r="F783" i="35"/>
  <c r="E783" i="35"/>
  <c r="AK783" i="35" s="1"/>
  <c r="D783" i="35"/>
  <c r="C783" i="35"/>
  <c r="B783" i="35"/>
  <c r="A783" i="35"/>
  <c r="P782" i="35"/>
  <c r="O782" i="35"/>
  <c r="N782" i="35"/>
  <c r="I782" i="35"/>
  <c r="H782" i="35"/>
  <c r="G782" i="35"/>
  <c r="F782" i="35"/>
  <c r="E782" i="35"/>
  <c r="D782" i="35"/>
  <c r="C782" i="35"/>
  <c r="B782" i="35"/>
  <c r="A782" i="35"/>
  <c r="P781" i="35"/>
  <c r="O781" i="35"/>
  <c r="N781" i="35"/>
  <c r="I781" i="35"/>
  <c r="H781" i="35"/>
  <c r="G781" i="35"/>
  <c r="F781" i="35"/>
  <c r="E781" i="35"/>
  <c r="D781" i="35"/>
  <c r="C781" i="35"/>
  <c r="B781" i="35"/>
  <c r="A781" i="35"/>
  <c r="P780" i="35"/>
  <c r="O780" i="35"/>
  <c r="N780" i="35"/>
  <c r="I780" i="35"/>
  <c r="H780" i="35"/>
  <c r="G780" i="35"/>
  <c r="F780" i="35"/>
  <c r="E780" i="35"/>
  <c r="D780" i="35"/>
  <c r="C780" i="35"/>
  <c r="B780" i="35"/>
  <c r="A780" i="35"/>
  <c r="AJ779" i="35"/>
  <c r="AI779" i="35"/>
  <c r="AA779" i="35"/>
  <c r="X779" i="35"/>
  <c r="R779" i="35"/>
  <c r="P779" i="35"/>
  <c r="O779" i="35"/>
  <c r="N779" i="35"/>
  <c r="L779" i="35"/>
  <c r="K779" i="35"/>
  <c r="I779" i="35"/>
  <c r="H779" i="35"/>
  <c r="G779" i="35"/>
  <c r="F779" i="35"/>
  <c r="E779" i="35"/>
  <c r="AK779" i="35" s="1"/>
  <c r="D779" i="35"/>
  <c r="C779" i="35"/>
  <c r="B779" i="35"/>
  <c r="A779" i="35"/>
  <c r="AJ778" i="35"/>
  <c r="P778" i="35"/>
  <c r="O778" i="35"/>
  <c r="N778" i="35"/>
  <c r="I778" i="35"/>
  <c r="H778" i="35"/>
  <c r="G778" i="35"/>
  <c r="F778" i="35"/>
  <c r="E778" i="35"/>
  <c r="D778" i="35"/>
  <c r="C778" i="35"/>
  <c r="B778" i="35"/>
  <c r="A778" i="35"/>
  <c r="AJ777" i="35"/>
  <c r="P777" i="35"/>
  <c r="O777" i="35"/>
  <c r="N777" i="35"/>
  <c r="I777" i="35"/>
  <c r="H777" i="35"/>
  <c r="G777" i="35"/>
  <c r="F777" i="35"/>
  <c r="E777" i="35"/>
  <c r="AB777" i="35" s="1"/>
  <c r="D777" i="35"/>
  <c r="C777" i="35"/>
  <c r="B777" i="35"/>
  <c r="A777" i="35"/>
  <c r="P776" i="35"/>
  <c r="O776" i="35"/>
  <c r="N776" i="35"/>
  <c r="I776" i="35"/>
  <c r="H776" i="35"/>
  <c r="G776" i="35"/>
  <c r="F776" i="35"/>
  <c r="E776" i="35"/>
  <c r="AK776" i="35" s="1"/>
  <c r="D776" i="35"/>
  <c r="C776" i="35"/>
  <c r="B776" i="35"/>
  <c r="A776" i="35"/>
  <c r="P775" i="35"/>
  <c r="O775" i="35"/>
  <c r="N775" i="35"/>
  <c r="I775" i="35"/>
  <c r="H775" i="35"/>
  <c r="G775" i="35"/>
  <c r="F775" i="35"/>
  <c r="E775" i="35"/>
  <c r="D775" i="35"/>
  <c r="C775" i="35"/>
  <c r="B775" i="35"/>
  <c r="A775" i="35"/>
  <c r="P774" i="35"/>
  <c r="O774" i="35"/>
  <c r="N774" i="35"/>
  <c r="I774" i="35"/>
  <c r="H774" i="35"/>
  <c r="G774" i="35"/>
  <c r="F774" i="35"/>
  <c r="E774" i="35"/>
  <c r="D774" i="35"/>
  <c r="C774" i="35"/>
  <c r="B774" i="35"/>
  <c r="A774" i="35"/>
  <c r="P773" i="35"/>
  <c r="O773" i="35"/>
  <c r="N773" i="35"/>
  <c r="I773" i="35"/>
  <c r="H773" i="35"/>
  <c r="G773" i="35"/>
  <c r="F773" i="35"/>
  <c r="E773" i="35"/>
  <c r="AK773" i="35" s="1"/>
  <c r="D773" i="35"/>
  <c r="C773" i="35"/>
  <c r="B773" i="35"/>
  <c r="A773" i="35"/>
  <c r="P772" i="35"/>
  <c r="O772" i="35"/>
  <c r="N772" i="35"/>
  <c r="I772" i="35"/>
  <c r="H772" i="35"/>
  <c r="G772" i="35"/>
  <c r="F772" i="35"/>
  <c r="E772" i="35"/>
  <c r="AK772" i="35" s="1"/>
  <c r="D772" i="35"/>
  <c r="C772" i="35"/>
  <c r="B772" i="35"/>
  <c r="A772" i="35"/>
  <c r="P771" i="35"/>
  <c r="O771" i="35"/>
  <c r="N771" i="35"/>
  <c r="I771" i="35"/>
  <c r="H771" i="35"/>
  <c r="G771" i="35"/>
  <c r="F771" i="35"/>
  <c r="E771" i="35"/>
  <c r="D771" i="35"/>
  <c r="C771" i="35"/>
  <c r="B771" i="35"/>
  <c r="A771" i="35"/>
  <c r="P770" i="35"/>
  <c r="O770" i="35"/>
  <c r="N770" i="35"/>
  <c r="I770" i="35"/>
  <c r="H770" i="35"/>
  <c r="G770" i="35"/>
  <c r="F770" i="35"/>
  <c r="E770" i="35"/>
  <c r="AK770" i="35" s="1"/>
  <c r="D770" i="35"/>
  <c r="C770" i="35"/>
  <c r="B770" i="35"/>
  <c r="A770" i="35"/>
  <c r="P769" i="35"/>
  <c r="O769" i="35"/>
  <c r="N769" i="35"/>
  <c r="I769" i="35"/>
  <c r="H769" i="35"/>
  <c r="G769" i="35"/>
  <c r="F769" i="35"/>
  <c r="E769" i="35"/>
  <c r="AK769" i="35" s="1"/>
  <c r="D769" i="35"/>
  <c r="C769" i="35"/>
  <c r="B769" i="35"/>
  <c r="A769" i="35"/>
  <c r="P768" i="35"/>
  <c r="O768" i="35"/>
  <c r="N768" i="35"/>
  <c r="I768" i="35"/>
  <c r="H768" i="35"/>
  <c r="G768" i="35"/>
  <c r="F768" i="35"/>
  <c r="E768" i="35"/>
  <c r="D768" i="35"/>
  <c r="C768" i="35"/>
  <c r="B768" i="35"/>
  <c r="A768" i="35"/>
  <c r="P767" i="35"/>
  <c r="O767" i="35"/>
  <c r="N767" i="35"/>
  <c r="I767" i="35"/>
  <c r="H767" i="35"/>
  <c r="G767" i="35"/>
  <c r="F767" i="35"/>
  <c r="E767" i="35"/>
  <c r="D767" i="35"/>
  <c r="C767" i="35"/>
  <c r="B767" i="35"/>
  <c r="A767" i="35"/>
  <c r="P766" i="35"/>
  <c r="O766" i="35"/>
  <c r="N766" i="35"/>
  <c r="I766" i="35"/>
  <c r="H766" i="35"/>
  <c r="G766" i="35"/>
  <c r="F766" i="35"/>
  <c r="E766" i="35"/>
  <c r="AK766" i="35" s="1"/>
  <c r="D766" i="35"/>
  <c r="C766" i="35"/>
  <c r="B766" i="35"/>
  <c r="A766" i="35"/>
  <c r="P765" i="35"/>
  <c r="O765" i="35"/>
  <c r="N765" i="35"/>
  <c r="I765" i="35"/>
  <c r="H765" i="35"/>
  <c r="G765" i="35"/>
  <c r="F765" i="35"/>
  <c r="E765" i="35"/>
  <c r="AK765" i="35" s="1"/>
  <c r="D765" i="35"/>
  <c r="C765" i="35"/>
  <c r="B765" i="35"/>
  <c r="A765" i="35"/>
  <c r="P764" i="35"/>
  <c r="O764" i="35"/>
  <c r="N764" i="35"/>
  <c r="I764" i="35"/>
  <c r="H764" i="35"/>
  <c r="G764" i="35"/>
  <c r="F764" i="35"/>
  <c r="E764" i="35"/>
  <c r="D764" i="35"/>
  <c r="C764" i="35"/>
  <c r="B764" i="35"/>
  <c r="A764" i="35"/>
  <c r="P763" i="35"/>
  <c r="O763" i="35"/>
  <c r="N763" i="35"/>
  <c r="J763" i="35"/>
  <c r="I763" i="35"/>
  <c r="H763" i="35"/>
  <c r="G763" i="35"/>
  <c r="F763" i="35"/>
  <c r="E763" i="35"/>
  <c r="AK763" i="35" s="1"/>
  <c r="D763" i="35"/>
  <c r="C763" i="35"/>
  <c r="B763" i="35"/>
  <c r="A763" i="35"/>
  <c r="P762" i="35"/>
  <c r="O762" i="35"/>
  <c r="N762" i="35"/>
  <c r="I762" i="35"/>
  <c r="H762" i="35"/>
  <c r="G762" i="35"/>
  <c r="F762" i="35"/>
  <c r="E762" i="35"/>
  <c r="D762" i="35"/>
  <c r="C762" i="35"/>
  <c r="B762" i="35"/>
  <c r="A762" i="35"/>
  <c r="P761" i="35"/>
  <c r="O761" i="35"/>
  <c r="N761" i="35"/>
  <c r="I761" i="35"/>
  <c r="H761" i="35"/>
  <c r="G761" i="35"/>
  <c r="F761" i="35"/>
  <c r="E761" i="35"/>
  <c r="D761" i="35"/>
  <c r="C761" i="35"/>
  <c r="B761" i="35"/>
  <c r="A761" i="35"/>
  <c r="P760" i="35"/>
  <c r="O760" i="35"/>
  <c r="N760" i="35"/>
  <c r="I760" i="35"/>
  <c r="H760" i="35"/>
  <c r="G760" i="35"/>
  <c r="F760" i="35"/>
  <c r="E760" i="35"/>
  <c r="D760" i="35"/>
  <c r="C760" i="35"/>
  <c r="B760" i="35"/>
  <c r="A760" i="35"/>
  <c r="P759" i="35"/>
  <c r="O759" i="35"/>
  <c r="N759" i="35"/>
  <c r="I759" i="35"/>
  <c r="H759" i="35"/>
  <c r="G759" i="35"/>
  <c r="F759" i="35"/>
  <c r="E759" i="35"/>
  <c r="D759" i="35"/>
  <c r="C759" i="35"/>
  <c r="B759" i="35"/>
  <c r="A759" i="35"/>
  <c r="P758" i="35"/>
  <c r="O758" i="35"/>
  <c r="N758" i="35"/>
  <c r="I758" i="35"/>
  <c r="H758" i="35"/>
  <c r="G758" i="35"/>
  <c r="F758" i="35"/>
  <c r="E758" i="35"/>
  <c r="AK758" i="35" s="1"/>
  <c r="D758" i="35"/>
  <c r="C758" i="35"/>
  <c r="B758" i="35"/>
  <c r="A758" i="35"/>
  <c r="P757" i="35"/>
  <c r="O757" i="35"/>
  <c r="N757" i="35"/>
  <c r="I757" i="35"/>
  <c r="H757" i="35"/>
  <c r="G757" i="35"/>
  <c r="F757" i="35"/>
  <c r="E757" i="35"/>
  <c r="D757" i="35"/>
  <c r="C757" i="35"/>
  <c r="B757" i="35"/>
  <c r="A757" i="35"/>
  <c r="P756" i="35"/>
  <c r="O756" i="35"/>
  <c r="N756" i="35"/>
  <c r="I756" i="35"/>
  <c r="H756" i="35"/>
  <c r="G756" i="35"/>
  <c r="F756" i="35"/>
  <c r="E756" i="35"/>
  <c r="AK756" i="35" s="1"/>
  <c r="D756" i="35"/>
  <c r="C756" i="35"/>
  <c r="B756" i="35"/>
  <c r="A756" i="35"/>
  <c r="P755" i="35"/>
  <c r="O755" i="35"/>
  <c r="N755" i="35"/>
  <c r="I755" i="35"/>
  <c r="H755" i="35"/>
  <c r="G755" i="35"/>
  <c r="F755" i="35"/>
  <c r="E755" i="35"/>
  <c r="AK755" i="35" s="1"/>
  <c r="D755" i="35"/>
  <c r="C755" i="35"/>
  <c r="B755" i="35"/>
  <c r="A755" i="35"/>
  <c r="P754" i="35"/>
  <c r="O754" i="35"/>
  <c r="N754" i="35"/>
  <c r="I754" i="35"/>
  <c r="H754" i="35"/>
  <c r="G754" i="35"/>
  <c r="F754" i="35"/>
  <c r="E754" i="35"/>
  <c r="D754" i="35"/>
  <c r="C754" i="35"/>
  <c r="B754" i="35"/>
  <c r="A754" i="35"/>
  <c r="P753" i="35"/>
  <c r="O753" i="35"/>
  <c r="N753" i="35"/>
  <c r="I753" i="35"/>
  <c r="H753" i="35"/>
  <c r="G753" i="35"/>
  <c r="F753" i="35"/>
  <c r="E753" i="35"/>
  <c r="D753" i="35"/>
  <c r="C753" i="35"/>
  <c r="B753" i="35"/>
  <c r="A753" i="35"/>
  <c r="P752" i="35"/>
  <c r="O752" i="35"/>
  <c r="N752" i="35"/>
  <c r="I752" i="35"/>
  <c r="H752" i="35"/>
  <c r="G752" i="35"/>
  <c r="F752" i="35"/>
  <c r="E752" i="35"/>
  <c r="D752" i="35"/>
  <c r="C752" i="35"/>
  <c r="B752" i="35"/>
  <c r="A752" i="35"/>
  <c r="AJ751" i="35"/>
  <c r="AA751" i="35"/>
  <c r="R751" i="35"/>
  <c r="P751" i="35"/>
  <c r="O751" i="35"/>
  <c r="N751" i="35"/>
  <c r="L751" i="35"/>
  <c r="I751" i="35"/>
  <c r="H751" i="35"/>
  <c r="G751" i="35"/>
  <c r="F751" i="35"/>
  <c r="E751" i="35"/>
  <c r="AK751" i="35" s="1"/>
  <c r="D751" i="35"/>
  <c r="C751" i="35"/>
  <c r="B751" i="35"/>
  <c r="A751" i="35"/>
  <c r="AJ750" i="35"/>
  <c r="AA750" i="35"/>
  <c r="T750" i="35"/>
  <c r="Q750" i="35"/>
  <c r="S750" i="35" s="1"/>
  <c r="P750" i="35"/>
  <c r="O750" i="35"/>
  <c r="N750" i="35"/>
  <c r="M750" i="35"/>
  <c r="I750" i="35"/>
  <c r="H750" i="35"/>
  <c r="G750" i="35"/>
  <c r="F750" i="35"/>
  <c r="E750" i="35"/>
  <c r="AE750" i="35" s="1"/>
  <c r="D750" i="35"/>
  <c r="C750" i="35"/>
  <c r="B750" i="35"/>
  <c r="A750" i="35"/>
  <c r="AJ749" i="35"/>
  <c r="P749" i="35"/>
  <c r="O749" i="35"/>
  <c r="N749" i="35"/>
  <c r="I749" i="35"/>
  <c r="H749" i="35"/>
  <c r="G749" i="35"/>
  <c r="F749" i="35"/>
  <c r="E749" i="35"/>
  <c r="AK749" i="35" s="1"/>
  <c r="D749" i="35"/>
  <c r="C749" i="35"/>
  <c r="B749" i="35"/>
  <c r="A749" i="35"/>
  <c r="AJ748" i="35"/>
  <c r="P748" i="35"/>
  <c r="O748" i="35"/>
  <c r="N748" i="35"/>
  <c r="I748" i="35"/>
  <c r="H748" i="35"/>
  <c r="G748" i="35"/>
  <c r="F748" i="35"/>
  <c r="E748" i="35"/>
  <c r="Z748" i="35" s="1"/>
  <c r="D748" i="35"/>
  <c r="C748" i="35"/>
  <c r="B748" i="35"/>
  <c r="A748" i="35"/>
  <c r="P747" i="35"/>
  <c r="O747" i="35"/>
  <c r="N747" i="35"/>
  <c r="I747" i="35"/>
  <c r="H747" i="35"/>
  <c r="G747" i="35"/>
  <c r="F747" i="35"/>
  <c r="E747" i="35"/>
  <c r="J747" i="35" s="1"/>
  <c r="D747" i="35"/>
  <c r="C747" i="35"/>
  <c r="B747" i="35"/>
  <c r="A747" i="35"/>
  <c r="P746" i="35"/>
  <c r="O746" i="35"/>
  <c r="N746" i="35"/>
  <c r="I746" i="35"/>
  <c r="H746" i="35"/>
  <c r="G746" i="35"/>
  <c r="F746" i="35"/>
  <c r="E746" i="35"/>
  <c r="D746" i="35"/>
  <c r="C746" i="35"/>
  <c r="B746" i="35"/>
  <c r="A746" i="35"/>
  <c r="P745" i="35"/>
  <c r="O745" i="35"/>
  <c r="N745" i="35"/>
  <c r="I745" i="35"/>
  <c r="H745" i="35"/>
  <c r="G745" i="35"/>
  <c r="F745" i="35"/>
  <c r="E745" i="35"/>
  <c r="D745" i="35"/>
  <c r="C745" i="35"/>
  <c r="B745" i="35"/>
  <c r="A745" i="35"/>
  <c r="P744" i="35"/>
  <c r="O744" i="35"/>
  <c r="N744" i="35"/>
  <c r="I744" i="35"/>
  <c r="H744" i="35"/>
  <c r="G744" i="35"/>
  <c r="F744" i="35"/>
  <c r="E744" i="35"/>
  <c r="D744" i="35"/>
  <c r="C744" i="35"/>
  <c r="B744" i="35"/>
  <c r="A744" i="35"/>
  <c r="P743" i="35"/>
  <c r="O743" i="35"/>
  <c r="N743" i="35"/>
  <c r="I743" i="35"/>
  <c r="H743" i="35"/>
  <c r="G743" i="35"/>
  <c r="F743" i="35"/>
  <c r="E743" i="35"/>
  <c r="AK743" i="35" s="1"/>
  <c r="D743" i="35"/>
  <c r="C743" i="35"/>
  <c r="B743" i="35"/>
  <c r="A743" i="35"/>
  <c r="P742" i="35"/>
  <c r="O742" i="35"/>
  <c r="N742" i="35"/>
  <c r="I742" i="35"/>
  <c r="H742" i="35"/>
  <c r="G742" i="35"/>
  <c r="F742" i="35"/>
  <c r="E742" i="35"/>
  <c r="D742" i="35"/>
  <c r="C742" i="35"/>
  <c r="B742" i="35"/>
  <c r="A742" i="35"/>
  <c r="AK741" i="35"/>
  <c r="AJ741" i="35"/>
  <c r="P741" i="35"/>
  <c r="O741" i="35"/>
  <c r="N741" i="35"/>
  <c r="I741" i="35"/>
  <c r="H741" i="35"/>
  <c r="G741" i="35"/>
  <c r="F741" i="35"/>
  <c r="E741" i="35"/>
  <c r="D741" i="35"/>
  <c r="C741" i="35"/>
  <c r="B741" i="35"/>
  <c r="A741" i="35"/>
  <c r="AJ740" i="35"/>
  <c r="P740" i="35"/>
  <c r="O740" i="35"/>
  <c r="N740" i="35"/>
  <c r="I740" i="35"/>
  <c r="H740" i="35"/>
  <c r="G740" i="35"/>
  <c r="F740" i="35"/>
  <c r="E740" i="35"/>
  <c r="D740" i="35"/>
  <c r="C740" i="35"/>
  <c r="B740" i="35"/>
  <c r="A740" i="35"/>
  <c r="AJ739" i="35"/>
  <c r="AA739" i="35"/>
  <c r="P739" i="35"/>
  <c r="O739" i="35"/>
  <c r="N739" i="35"/>
  <c r="I739" i="35"/>
  <c r="H739" i="35"/>
  <c r="G739" i="35"/>
  <c r="F739" i="35"/>
  <c r="E739" i="35"/>
  <c r="T739" i="35" s="1"/>
  <c r="D739" i="35"/>
  <c r="C739" i="35"/>
  <c r="B739" i="35"/>
  <c r="A739" i="35"/>
  <c r="AJ738" i="35"/>
  <c r="AE738" i="35"/>
  <c r="U738" i="35"/>
  <c r="T738" i="35"/>
  <c r="P738" i="35"/>
  <c r="O738" i="35"/>
  <c r="N738" i="35"/>
  <c r="L738" i="35"/>
  <c r="I738" i="35"/>
  <c r="H738" i="35"/>
  <c r="G738" i="35"/>
  <c r="F738" i="35"/>
  <c r="E738" i="35"/>
  <c r="AB738" i="35" s="1"/>
  <c r="D738" i="35"/>
  <c r="C738" i="35"/>
  <c r="B738" i="35"/>
  <c r="A738" i="35"/>
  <c r="AJ737" i="35"/>
  <c r="Z737" i="35"/>
  <c r="P737" i="35"/>
  <c r="O737" i="35"/>
  <c r="N737" i="35"/>
  <c r="I737" i="35"/>
  <c r="H737" i="35"/>
  <c r="G737" i="35"/>
  <c r="F737" i="35"/>
  <c r="E737" i="35"/>
  <c r="AB737" i="35" s="1"/>
  <c r="D737" i="35"/>
  <c r="C737" i="35"/>
  <c r="B737" i="35"/>
  <c r="A737" i="35"/>
  <c r="P736" i="35"/>
  <c r="O736" i="35"/>
  <c r="N736" i="35"/>
  <c r="I736" i="35"/>
  <c r="H736" i="35"/>
  <c r="G736" i="35"/>
  <c r="F736" i="35"/>
  <c r="E736" i="35"/>
  <c r="D736" i="35"/>
  <c r="C736" i="35"/>
  <c r="B736" i="35"/>
  <c r="A736" i="35"/>
  <c r="P735" i="35"/>
  <c r="O735" i="35"/>
  <c r="N735" i="35"/>
  <c r="I735" i="35"/>
  <c r="H735" i="35"/>
  <c r="G735" i="35"/>
  <c r="F735" i="35"/>
  <c r="E735" i="35"/>
  <c r="AK735" i="35" s="1"/>
  <c r="D735" i="35"/>
  <c r="C735" i="35"/>
  <c r="B735" i="35"/>
  <c r="A735" i="35"/>
  <c r="P734" i="35"/>
  <c r="O734" i="35"/>
  <c r="N734" i="35"/>
  <c r="I734" i="35"/>
  <c r="H734" i="35"/>
  <c r="G734" i="35"/>
  <c r="F734" i="35"/>
  <c r="E734" i="35"/>
  <c r="AK734" i="35" s="1"/>
  <c r="D734" i="35"/>
  <c r="C734" i="35"/>
  <c r="B734" i="35"/>
  <c r="A734" i="35"/>
  <c r="AJ733" i="35"/>
  <c r="P733" i="35"/>
  <c r="O733" i="35"/>
  <c r="N733" i="35"/>
  <c r="I733" i="35"/>
  <c r="H733" i="35"/>
  <c r="G733" i="35"/>
  <c r="F733" i="35"/>
  <c r="E733" i="35"/>
  <c r="AK733" i="35" s="1"/>
  <c r="D733" i="35"/>
  <c r="AJ734" i="35" s="1"/>
  <c r="C733" i="35"/>
  <c r="B733" i="35"/>
  <c r="A733" i="35"/>
  <c r="AJ732" i="35"/>
  <c r="P732" i="35"/>
  <c r="O732" i="35"/>
  <c r="N732" i="35"/>
  <c r="I732" i="35"/>
  <c r="H732" i="35"/>
  <c r="G732" i="35"/>
  <c r="F732" i="35"/>
  <c r="E732" i="35"/>
  <c r="D732" i="35"/>
  <c r="C732" i="35"/>
  <c r="B732" i="35"/>
  <c r="A732" i="35"/>
  <c r="AJ731" i="35"/>
  <c r="P731" i="35"/>
  <c r="O731" i="35"/>
  <c r="N731" i="35"/>
  <c r="I731" i="35"/>
  <c r="H731" i="35"/>
  <c r="G731" i="35"/>
  <c r="F731" i="35"/>
  <c r="E731" i="35"/>
  <c r="D731" i="35"/>
  <c r="C731" i="35"/>
  <c r="B731" i="35"/>
  <c r="A731" i="35"/>
  <c r="AJ730" i="35"/>
  <c r="P730" i="35"/>
  <c r="O730" i="35"/>
  <c r="N730" i="35"/>
  <c r="I730" i="35"/>
  <c r="H730" i="35"/>
  <c r="G730" i="35"/>
  <c r="F730" i="35"/>
  <c r="E730" i="35"/>
  <c r="D730" i="35"/>
  <c r="C730" i="35"/>
  <c r="B730" i="35"/>
  <c r="A730" i="35"/>
  <c r="AJ729" i="35"/>
  <c r="Y729" i="35"/>
  <c r="V729" i="35"/>
  <c r="P729" i="35"/>
  <c r="O729" i="35"/>
  <c r="N729" i="35"/>
  <c r="I729" i="35"/>
  <c r="H729" i="35"/>
  <c r="G729" i="35"/>
  <c r="F729" i="35"/>
  <c r="E729" i="35"/>
  <c r="T729" i="35" s="1"/>
  <c r="D729" i="35"/>
  <c r="C729" i="35"/>
  <c r="B729" i="35"/>
  <c r="A729" i="35"/>
  <c r="AJ728" i="35"/>
  <c r="AI728" i="35"/>
  <c r="P728" i="35"/>
  <c r="O728" i="35"/>
  <c r="N728" i="35"/>
  <c r="I728" i="35"/>
  <c r="H728" i="35"/>
  <c r="G728" i="35"/>
  <c r="F728" i="35"/>
  <c r="E728" i="35"/>
  <c r="V728" i="35" s="1"/>
  <c r="D728" i="35"/>
  <c r="C728" i="35"/>
  <c r="B728" i="35"/>
  <c r="A728" i="35"/>
  <c r="P727" i="35"/>
  <c r="O727" i="35"/>
  <c r="N727" i="35"/>
  <c r="I727" i="35"/>
  <c r="H727" i="35"/>
  <c r="G727" i="35"/>
  <c r="F727" i="35"/>
  <c r="E727" i="35"/>
  <c r="AK727" i="35" s="1"/>
  <c r="D727" i="35"/>
  <c r="C727" i="35"/>
  <c r="B727" i="35"/>
  <c r="A727" i="35"/>
  <c r="P726" i="35"/>
  <c r="O726" i="35"/>
  <c r="N726" i="35"/>
  <c r="I726" i="35"/>
  <c r="H726" i="35"/>
  <c r="G726" i="35"/>
  <c r="F726" i="35"/>
  <c r="E726" i="35"/>
  <c r="AK726" i="35" s="1"/>
  <c r="D726" i="35"/>
  <c r="C726" i="35"/>
  <c r="B726" i="35"/>
  <c r="A726" i="35"/>
  <c r="P725" i="35"/>
  <c r="O725" i="35"/>
  <c r="N725" i="35"/>
  <c r="I725" i="35"/>
  <c r="H725" i="35"/>
  <c r="G725" i="35"/>
  <c r="F725" i="35"/>
  <c r="E725" i="35"/>
  <c r="AK725" i="35" s="1"/>
  <c r="D725" i="35"/>
  <c r="C725" i="35"/>
  <c r="B725" i="35"/>
  <c r="A725" i="35"/>
  <c r="P724" i="35"/>
  <c r="O724" i="35"/>
  <c r="N724" i="35"/>
  <c r="I724" i="35"/>
  <c r="H724" i="35"/>
  <c r="G724" i="35"/>
  <c r="F724" i="35"/>
  <c r="E724" i="35"/>
  <c r="D724" i="35"/>
  <c r="C724" i="35"/>
  <c r="B724" i="35"/>
  <c r="A724" i="35"/>
  <c r="P723" i="35"/>
  <c r="O723" i="35"/>
  <c r="N723" i="35"/>
  <c r="I723" i="35"/>
  <c r="H723" i="35"/>
  <c r="G723" i="35"/>
  <c r="F723" i="35"/>
  <c r="E723" i="35"/>
  <c r="D723" i="35"/>
  <c r="C723" i="35"/>
  <c r="B723" i="35"/>
  <c r="A723" i="35"/>
  <c r="P722" i="35"/>
  <c r="O722" i="35"/>
  <c r="N722" i="35"/>
  <c r="I722" i="35"/>
  <c r="H722" i="35"/>
  <c r="G722" i="35"/>
  <c r="F722" i="35"/>
  <c r="E722" i="35"/>
  <c r="AK722" i="35" s="1"/>
  <c r="D722" i="35"/>
  <c r="C722" i="35"/>
  <c r="B722" i="35"/>
  <c r="A722" i="35"/>
  <c r="P721" i="35"/>
  <c r="O721" i="35"/>
  <c r="N721" i="35"/>
  <c r="I721" i="35"/>
  <c r="H721" i="35"/>
  <c r="G721" i="35"/>
  <c r="F721" i="35"/>
  <c r="E721" i="35"/>
  <c r="D721" i="35"/>
  <c r="C721" i="35"/>
  <c r="B721" i="35"/>
  <c r="A721" i="35"/>
  <c r="P720" i="35"/>
  <c r="O720" i="35"/>
  <c r="N720" i="35"/>
  <c r="I720" i="35"/>
  <c r="H720" i="35"/>
  <c r="G720" i="35"/>
  <c r="F720" i="35"/>
  <c r="E720" i="35"/>
  <c r="AK720" i="35" s="1"/>
  <c r="D720" i="35"/>
  <c r="C720" i="35"/>
  <c r="B720" i="35"/>
  <c r="A720" i="35"/>
  <c r="P719" i="35"/>
  <c r="O719" i="35"/>
  <c r="N719" i="35"/>
  <c r="I719" i="35"/>
  <c r="H719" i="35"/>
  <c r="G719" i="35"/>
  <c r="F719" i="35"/>
  <c r="E719" i="35"/>
  <c r="D719" i="35"/>
  <c r="C719" i="35"/>
  <c r="B719" i="35"/>
  <c r="A719" i="35"/>
  <c r="P718" i="35"/>
  <c r="O718" i="35"/>
  <c r="N718" i="35"/>
  <c r="I718" i="35"/>
  <c r="H718" i="35"/>
  <c r="G718" i="35"/>
  <c r="F718" i="35"/>
  <c r="E718" i="35"/>
  <c r="D718" i="35"/>
  <c r="C718" i="35"/>
  <c r="B718" i="35"/>
  <c r="A718" i="35"/>
  <c r="P717" i="35"/>
  <c r="O717" i="35"/>
  <c r="N717" i="35"/>
  <c r="I717" i="35"/>
  <c r="H717" i="35"/>
  <c r="G717" i="35"/>
  <c r="F717" i="35"/>
  <c r="E717" i="35"/>
  <c r="AK717" i="35" s="1"/>
  <c r="D717" i="35"/>
  <c r="C717" i="35"/>
  <c r="B717" i="35"/>
  <c r="A717" i="35"/>
  <c r="P716" i="35"/>
  <c r="O716" i="35"/>
  <c r="N716" i="35"/>
  <c r="I716" i="35"/>
  <c r="H716" i="35"/>
  <c r="G716" i="35"/>
  <c r="F716" i="35"/>
  <c r="E716" i="35"/>
  <c r="D716" i="35"/>
  <c r="C716" i="35"/>
  <c r="B716" i="35"/>
  <c r="A716" i="35"/>
  <c r="P715" i="35"/>
  <c r="O715" i="35"/>
  <c r="N715" i="35"/>
  <c r="I715" i="35"/>
  <c r="H715" i="35"/>
  <c r="G715" i="35"/>
  <c r="F715" i="35"/>
  <c r="E715" i="35"/>
  <c r="AK715" i="35" s="1"/>
  <c r="D715" i="35"/>
  <c r="C715" i="35"/>
  <c r="B715" i="35"/>
  <c r="A715" i="35"/>
  <c r="P714" i="35"/>
  <c r="O714" i="35"/>
  <c r="N714" i="35"/>
  <c r="I714" i="35"/>
  <c r="H714" i="35"/>
  <c r="G714" i="35"/>
  <c r="F714" i="35"/>
  <c r="E714" i="35"/>
  <c r="AK714" i="35" s="1"/>
  <c r="D714" i="35"/>
  <c r="C714" i="35"/>
  <c r="B714" i="35"/>
  <c r="A714" i="35"/>
  <c r="P713" i="35"/>
  <c r="O713" i="35"/>
  <c r="N713" i="35"/>
  <c r="I713" i="35"/>
  <c r="H713" i="35"/>
  <c r="G713" i="35"/>
  <c r="F713" i="35"/>
  <c r="E713" i="35"/>
  <c r="AK713" i="35" s="1"/>
  <c r="D713" i="35"/>
  <c r="C713" i="35"/>
  <c r="B713" i="35"/>
  <c r="A713" i="35"/>
  <c r="P712" i="35"/>
  <c r="O712" i="35"/>
  <c r="N712" i="35"/>
  <c r="I712" i="35"/>
  <c r="H712" i="35"/>
  <c r="G712" i="35"/>
  <c r="F712" i="35"/>
  <c r="E712" i="35"/>
  <c r="D712" i="35"/>
  <c r="C712" i="35"/>
  <c r="B712" i="35"/>
  <c r="A712" i="35"/>
  <c r="P711" i="35"/>
  <c r="O711" i="35"/>
  <c r="N711" i="35"/>
  <c r="I711" i="35"/>
  <c r="H711" i="35"/>
  <c r="G711" i="35"/>
  <c r="F711" i="35"/>
  <c r="E711" i="35"/>
  <c r="D711" i="35"/>
  <c r="C711" i="35"/>
  <c r="B711" i="35"/>
  <c r="A711" i="35"/>
  <c r="P710" i="35"/>
  <c r="O710" i="35"/>
  <c r="N710" i="35"/>
  <c r="I710" i="35"/>
  <c r="H710" i="35"/>
  <c r="G710" i="35"/>
  <c r="F710" i="35"/>
  <c r="E710" i="35"/>
  <c r="AK710" i="35" s="1"/>
  <c r="D710" i="35"/>
  <c r="C710" i="35"/>
  <c r="B710" i="35"/>
  <c r="A710" i="35"/>
  <c r="P709" i="35"/>
  <c r="O709" i="35"/>
  <c r="N709" i="35"/>
  <c r="I709" i="35"/>
  <c r="H709" i="35"/>
  <c r="G709" i="35"/>
  <c r="F709" i="35"/>
  <c r="E709" i="35"/>
  <c r="D709" i="35"/>
  <c r="C709" i="35"/>
  <c r="B709" i="35"/>
  <c r="A709" i="35"/>
  <c r="P708" i="35"/>
  <c r="O708" i="35"/>
  <c r="N708" i="35"/>
  <c r="J708" i="35"/>
  <c r="I708" i="35"/>
  <c r="H708" i="35"/>
  <c r="G708" i="35"/>
  <c r="F708" i="35"/>
  <c r="E708" i="35"/>
  <c r="AK708" i="35" s="1"/>
  <c r="D708" i="35"/>
  <c r="C708" i="35"/>
  <c r="B708" i="35"/>
  <c r="A708" i="35"/>
  <c r="P707" i="35"/>
  <c r="O707" i="35"/>
  <c r="N707" i="35"/>
  <c r="I707" i="35"/>
  <c r="H707" i="35"/>
  <c r="G707" i="35"/>
  <c r="F707" i="35"/>
  <c r="E707" i="35"/>
  <c r="D707" i="35"/>
  <c r="C707" i="35"/>
  <c r="B707" i="35"/>
  <c r="A707" i="35"/>
  <c r="P706" i="35"/>
  <c r="O706" i="35"/>
  <c r="N706" i="35"/>
  <c r="I706" i="35"/>
  <c r="H706" i="35"/>
  <c r="G706" i="35"/>
  <c r="F706" i="35"/>
  <c r="E706" i="35"/>
  <c r="D706" i="35"/>
  <c r="C706" i="35"/>
  <c r="B706" i="35"/>
  <c r="A706" i="35"/>
  <c r="P705" i="35"/>
  <c r="O705" i="35"/>
  <c r="N705" i="35"/>
  <c r="I705" i="35"/>
  <c r="H705" i="35"/>
  <c r="G705" i="35"/>
  <c r="F705" i="35"/>
  <c r="E705" i="35"/>
  <c r="AK705" i="35" s="1"/>
  <c r="D705" i="35"/>
  <c r="C705" i="35"/>
  <c r="B705" i="35"/>
  <c r="A705" i="35"/>
  <c r="P704" i="35"/>
  <c r="O704" i="35"/>
  <c r="N704" i="35"/>
  <c r="I704" i="35"/>
  <c r="H704" i="35"/>
  <c r="G704" i="35"/>
  <c r="F704" i="35"/>
  <c r="E704" i="35"/>
  <c r="D704" i="35"/>
  <c r="C704" i="35"/>
  <c r="B704" i="35"/>
  <c r="A704" i="35"/>
  <c r="AJ703" i="35"/>
  <c r="P703" i="35"/>
  <c r="O703" i="35"/>
  <c r="N703" i="35"/>
  <c r="I703" i="35"/>
  <c r="H703" i="35"/>
  <c r="G703" i="35"/>
  <c r="F703" i="35"/>
  <c r="E703" i="35"/>
  <c r="D703" i="35"/>
  <c r="C703" i="35"/>
  <c r="B703" i="35"/>
  <c r="A703" i="35"/>
  <c r="AJ702" i="35"/>
  <c r="P702" i="35"/>
  <c r="O702" i="35"/>
  <c r="N702" i="35"/>
  <c r="I702" i="35"/>
  <c r="H702" i="35"/>
  <c r="G702" i="35"/>
  <c r="F702" i="35"/>
  <c r="E702" i="35"/>
  <c r="Y702" i="35" s="1"/>
  <c r="D702" i="35"/>
  <c r="C702" i="35"/>
  <c r="B702" i="35"/>
  <c r="A702" i="35"/>
  <c r="AJ701" i="35"/>
  <c r="P701" i="35"/>
  <c r="O701" i="35"/>
  <c r="N701" i="35"/>
  <c r="I701" i="35"/>
  <c r="H701" i="35"/>
  <c r="G701" i="35"/>
  <c r="F701" i="35"/>
  <c r="E701" i="35"/>
  <c r="D701" i="35"/>
  <c r="C701" i="35"/>
  <c r="B701" i="35"/>
  <c r="A701" i="35"/>
  <c r="AJ700" i="35"/>
  <c r="P700" i="35"/>
  <c r="O700" i="35"/>
  <c r="N700" i="35"/>
  <c r="I700" i="35"/>
  <c r="H700" i="35"/>
  <c r="G700" i="35"/>
  <c r="F700" i="35"/>
  <c r="E700" i="35"/>
  <c r="D700" i="35"/>
  <c r="C700" i="35"/>
  <c r="B700" i="35"/>
  <c r="A700" i="35"/>
  <c r="AJ699" i="35"/>
  <c r="AI699" i="35"/>
  <c r="AD699" i="35"/>
  <c r="AA699" i="35"/>
  <c r="X699" i="35"/>
  <c r="W699" i="35"/>
  <c r="R699" i="35"/>
  <c r="P699" i="35"/>
  <c r="O699" i="35"/>
  <c r="N699" i="35"/>
  <c r="L699" i="35"/>
  <c r="K699" i="35"/>
  <c r="J699" i="35"/>
  <c r="I699" i="35"/>
  <c r="H699" i="35"/>
  <c r="G699" i="35"/>
  <c r="F699" i="35"/>
  <c r="E699" i="35"/>
  <c r="AK699" i="35" s="1"/>
  <c r="D699" i="35"/>
  <c r="C699" i="35"/>
  <c r="B699" i="35"/>
  <c r="A699" i="35"/>
  <c r="P698" i="35"/>
  <c r="O698" i="35"/>
  <c r="N698" i="35"/>
  <c r="I698" i="35"/>
  <c r="H698" i="35"/>
  <c r="G698" i="35"/>
  <c r="F698" i="35"/>
  <c r="E698" i="35"/>
  <c r="D698" i="35"/>
  <c r="C698" i="35"/>
  <c r="B698" i="35"/>
  <c r="A698" i="35"/>
  <c r="P697" i="35"/>
  <c r="O697" i="35"/>
  <c r="N697" i="35"/>
  <c r="I697" i="35"/>
  <c r="H697" i="35"/>
  <c r="G697" i="35"/>
  <c r="F697" i="35"/>
  <c r="E697" i="35"/>
  <c r="AK697" i="35" s="1"/>
  <c r="D697" i="35"/>
  <c r="C697" i="35"/>
  <c r="B697" i="35"/>
  <c r="A697" i="35"/>
  <c r="P696" i="35"/>
  <c r="O696" i="35"/>
  <c r="N696" i="35"/>
  <c r="I696" i="35"/>
  <c r="H696" i="35"/>
  <c r="G696" i="35"/>
  <c r="F696" i="35"/>
  <c r="E696" i="35"/>
  <c r="D696" i="35"/>
  <c r="C696" i="35"/>
  <c r="B696" i="35"/>
  <c r="A696" i="35"/>
  <c r="P695" i="35"/>
  <c r="O695" i="35"/>
  <c r="N695" i="35"/>
  <c r="I695" i="35"/>
  <c r="H695" i="35"/>
  <c r="G695" i="35"/>
  <c r="F695" i="35"/>
  <c r="E695" i="35"/>
  <c r="D695" i="35"/>
  <c r="C695" i="35"/>
  <c r="B695" i="35"/>
  <c r="A695" i="35"/>
  <c r="P694" i="35"/>
  <c r="O694" i="35"/>
  <c r="N694" i="35"/>
  <c r="I694" i="35"/>
  <c r="H694" i="35"/>
  <c r="G694" i="35"/>
  <c r="F694" i="35"/>
  <c r="E694" i="35"/>
  <c r="D694" i="35"/>
  <c r="C694" i="35"/>
  <c r="B694" i="35"/>
  <c r="A694" i="35"/>
  <c r="AJ693" i="35"/>
  <c r="P693" i="35"/>
  <c r="O693" i="35"/>
  <c r="N693" i="35"/>
  <c r="I693" i="35"/>
  <c r="H693" i="35"/>
  <c r="G693" i="35"/>
  <c r="F693" i="35"/>
  <c r="E693" i="35"/>
  <c r="D693" i="35"/>
  <c r="C693" i="35"/>
  <c r="B693" i="35"/>
  <c r="A693" i="35"/>
  <c r="AJ692" i="35"/>
  <c r="AC692" i="35"/>
  <c r="Z692" i="35"/>
  <c r="R692" i="35"/>
  <c r="Q692" i="35"/>
  <c r="P692" i="35"/>
  <c r="O692" i="35"/>
  <c r="N692" i="35"/>
  <c r="M692" i="35"/>
  <c r="K692" i="35"/>
  <c r="I692" i="35"/>
  <c r="H692" i="35"/>
  <c r="G692" i="35"/>
  <c r="F692" i="35"/>
  <c r="E692" i="35"/>
  <c r="AE692" i="35" s="1"/>
  <c r="D692" i="35"/>
  <c r="C692" i="35"/>
  <c r="B692" i="35"/>
  <c r="A692" i="35"/>
  <c r="AJ691" i="35"/>
  <c r="P691" i="35"/>
  <c r="O691" i="35"/>
  <c r="N691" i="35"/>
  <c r="I691" i="35"/>
  <c r="H691" i="35"/>
  <c r="G691" i="35"/>
  <c r="F691" i="35"/>
  <c r="E691" i="35"/>
  <c r="D691" i="35"/>
  <c r="C691" i="35"/>
  <c r="B691" i="35"/>
  <c r="A691" i="35"/>
  <c r="AJ690" i="35"/>
  <c r="P690" i="35"/>
  <c r="O690" i="35"/>
  <c r="N690" i="35"/>
  <c r="I690" i="35"/>
  <c r="H690" i="35"/>
  <c r="G690" i="35"/>
  <c r="F690" i="35"/>
  <c r="E690" i="35"/>
  <c r="X690" i="35" s="1"/>
  <c r="D690" i="35"/>
  <c r="C690" i="35"/>
  <c r="B690" i="35"/>
  <c r="A690" i="35"/>
  <c r="AJ689" i="35"/>
  <c r="P689" i="35"/>
  <c r="O689" i="35"/>
  <c r="N689" i="35"/>
  <c r="I689" i="35"/>
  <c r="H689" i="35"/>
  <c r="G689" i="35"/>
  <c r="F689" i="35"/>
  <c r="E689" i="35"/>
  <c r="Z689" i="35" s="1"/>
  <c r="D689" i="35"/>
  <c r="C689" i="35"/>
  <c r="B689" i="35"/>
  <c r="A689" i="35"/>
  <c r="AJ688" i="35"/>
  <c r="P688" i="35"/>
  <c r="O688" i="35"/>
  <c r="N688" i="35"/>
  <c r="I688" i="35"/>
  <c r="H688" i="35"/>
  <c r="G688" i="35"/>
  <c r="F688" i="35"/>
  <c r="E688" i="35"/>
  <c r="D688" i="35"/>
  <c r="C688" i="35"/>
  <c r="B688" i="35"/>
  <c r="A688" i="35"/>
  <c r="AJ687" i="35"/>
  <c r="AB687" i="35"/>
  <c r="P687" i="35"/>
  <c r="O687" i="35"/>
  <c r="N687" i="35"/>
  <c r="I687" i="35"/>
  <c r="H687" i="35"/>
  <c r="G687" i="35"/>
  <c r="F687" i="35"/>
  <c r="E687" i="35"/>
  <c r="V687" i="35" s="1"/>
  <c r="D687" i="35"/>
  <c r="C687" i="35"/>
  <c r="B687" i="35"/>
  <c r="A687" i="35"/>
  <c r="AJ686" i="35"/>
  <c r="P686" i="35"/>
  <c r="O686" i="35"/>
  <c r="N686" i="35"/>
  <c r="I686" i="35"/>
  <c r="H686" i="35"/>
  <c r="G686" i="35"/>
  <c r="F686" i="35"/>
  <c r="E686" i="35"/>
  <c r="D686" i="35"/>
  <c r="C686" i="35"/>
  <c r="B686" i="35"/>
  <c r="A686" i="35"/>
  <c r="AK685" i="35"/>
  <c r="AJ685" i="35"/>
  <c r="Q685" i="35"/>
  <c r="P685" i="35"/>
  <c r="O685" i="35"/>
  <c r="N685" i="35"/>
  <c r="M685" i="35"/>
  <c r="I685" i="35"/>
  <c r="H685" i="35"/>
  <c r="G685" i="35"/>
  <c r="F685" i="35"/>
  <c r="E685" i="35"/>
  <c r="D685" i="35"/>
  <c r="C685" i="35"/>
  <c r="B685" i="35"/>
  <c r="A685" i="35"/>
  <c r="AJ684" i="35"/>
  <c r="P684" i="35"/>
  <c r="O684" i="35"/>
  <c r="N684" i="35"/>
  <c r="I684" i="35"/>
  <c r="H684" i="35"/>
  <c r="G684" i="35"/>
  <c r="F684" i="35"/>
  <c r="E684" i="35"/>
  <c r="D684" i="35"/>
  <c r="C684" i="35"/>
  <c r="B684" i="35"/>
  <c r="A684" i="35"/>
  <c r="AJ683" i="35"/>
  <c r="AI683" i="35"/>
  <c r="AD683" i="35"/>
  <c r="AA683" i="35"/>
  <c r="X683" i="35"/>
  <c r="W683" i="35"/>
  <c r="R683" i="35"/>
  <c r="P683" i="35"/>
  <c r="O683" i="35"/>
  <c r="N683" i="35"/>
  <c r="L683" i="35"/>
  <c r="K683" i="35"/>
  <c r="J683" i="35"/>
  <c r="I683" i="35"/>
  <c r="H683" i="35"/>
  <c r="G683" i="35"/>
  <c r="F683" i="35"/>
  <c r="E683" i="35"/>
  <c r="AK683" i="35" s="1"/>
  <c r="D683" i="35"/>
  <c r="C683" i="35"/>
  <c r="B683" i="35"/>
  <c r="A683" i="35"/>
  <c r="AJ682" i="35"/>
  <c r="AI682" i="35"/>
  <c r="AB682" i="35"/>
  <c r="P682" i="35"/>
  <c r="O682" i="35"/>
  <c r="N682" i="35"/>
  <c r="K682" i="35"/>
  <c r="I682" i="35"/>
  <c r="H682" i="35"/>
  <c r="G682" i="35"/>
  <c r="F682" i="35"/>
  <c r="E682" i="35"/>
  <c r="D682" i="35"/>
  <c r="C682" i="35"/>
  <c r="B682" i="35"/>
  <c r="A682" i="35"/>
  <c r="AJ681" i="35"/>
  <c r="P681" i="35"/>
  <c r="O681" i="35"/>
  <c r="N681" i="35"/>
  <c r="I681" i="35"/>
  <c r="H681" i="35"/>
  <c r="G681" i="35"/>
  <c r="F681" i="35"/>
  <c r="E681" i="35"/>
  <c r="AD681" i="35" s="1"/>
  <c r="D681" i="35"/>
  <c r="C681" i="35"/>
  <c r="B681" i="35"/>
  <c r="A681" i="35"/>
  <c r="AJ680" i="35"/>
  <c r="AI680" i="35"/>
  <c r="P680" i="35"/>
  <c r="O680" i="35"/>
  <c r="N680" i="35"/>
  <c r="I680" i="35"/>
  <c r="H680" i="35"/>
  <c r="G680" i="35"/>
  <c r="F680" i="35"/>
  <c r="E680" i="35"/>
  <c r="Y680" i="35" s="1"/>
  <c r="D680" i="35"/>
  <c r="C680" i="35"/>
  <c r="B680" i="35"/>
  <c r="A680" i="35"/>
  <c r="P679" i="35"/>
  <c r="O679" i="35"/>
  <c r="N679" i="35"/>
  <c r="I679" i="35"/>
  <c r="H679" i="35"/>
  <c r="G679" i="35"/>
  <c r="F679" i="35"/>
  <c r="E679" i="35"/>
  <c r="AK679" i="35" s="1"/>
  <c r="D679" i="35"/>
  <c r="C679" i="35"/>
  <c r="B679" i="35"/>
  <c r="A679" i="35"/>
  <c r="AJ678" i="35"/>
  <c r="AE678" i="35"/>
  <c r="U678" i="35"/>
  <c r="T678" i="35"/>
  <c r="P678" i="35"/>
  <c r="O678" i="35"/>
  <c r="N678" i="35"/>
  <c r="L678" i="35"/>
  <c r="K678" i="35"/>
  <c r="I678" i="35"/>
  <c r="H678" i="35"/>
  <c r="G678" i="35"/>
  <c r="F678" i="35"/>
  <c r="E678" i="35"/>
  <c r="AB678" i="35" s="1"/>
  <c r="D678" i="35"/>
  <c r="C678" i="35"/>
  <c r="B678" i="35"/>
  <c r="A678" i="35"/>
  <c r="AJ677" i="35"/>
  <c r="P677" i="35"/>
  <c r="O677" i="35"/>
  <c r="N677" i="35"/>
  <c r="I677" i="35"/>
  <c r="H677" i="35"/>
  <c r="G677" i="35"/>
  <c r="F677" i="35"/>
  <c r="E677" i="35"/>
  <c r="D677" i="35"/>
  <c r="C677" i="35"/>
  <c r="B677" i="35"/>
  <c r="A677" i="35"/>
  <c r="AJ676" i="35"/>
  <c r="P676" i="35"/>
  <c r="O676" i="35"/>
  <c r="N676" i="35"/>
  <c r="I676" i="35"/>
  <c r="H676" i="35"/>
  <c r="G676" i="35"/>
  <c r="F676" i="35"/>
  <c r="E676" i="35"/>
  <c r="D676" i="35"/>
  <c r="C676" i="35"/>
  <c r="B676" i="35"/>
  <c r="A676" i="35"/>
  <c r="AJ675" i="35"/>
  <c r="P675" i="35"/>
  <c r="O675" i="35"/>
  <c r="N675" i="35"/>
  <c r="I675" i="35"/>
  <c r="H675" i="35"/>
  <c r="G675" i="35"/>
  <c r="F675" i="35"/>
  <c r="E675" i="35"/>
  <c r="AB675" i="35" s="1"/>
  <c r="D675" i="35"/>
  <c r="C675" i="35"/>
  <c r="B675" i="35"/>
  <c r="A675" i="35"/>
  <c r="AJ674" i="35"/>
  <c r="U674" i="35"/>
  <c r="P674" i="35"/>
  <c r="O674" i="35"/>
  <c r="N674" i="35"/>
  <c r="K674" i="35"/>
  <c r="I674" i="35"/>
  <c r="H674" i="35"/>
  <c r="G674" i="35"/>
  <c r="F674" i="35"/>
  <c r="E674" i="35"/>
  <c r="D674" i="35"/>
  <c r="C674" i="35"/>
  <c r="B674" i="35"/>
  <c r="A674" i="35"/>
  <c r="AJ673" i="35"/>
  <c r="P673" i="35"/>
  <c r="O673" i="35"/>
  <c r="N673" i="35"/>
  <c r="I673" i="35"/>
  <c r="H673" i="35"/>
  <c r="G673" i="35"/>
  <c r="F673" i="35"/>
  <c r="E673" i="35"/>
  <c r="J673" i="35" s="1"/>
  <c r="D673" i="35"/>
  <c r="C673" i="35"/>
  <c r="B673" i="35"/>
  <c r="A673" i="35"/>
  <c r="AJ672" i="35"/>
  <c r="P672" i="35"/>
  <c r="O672" i="35"/>
  <c r="N672" i="35"/>
  <c r="I672" i="35"/>
  <c r="H672" i="35"/>
  <c r="G672" i="35"/>
  <c r="F672" i="35"/>
  <c r="E672" i="35"/>
  <c r="D672" i="35"/>
  <c r="C672" i="35"/>
  <c r="B672" i="35"/>
  <c r="A672" i="35"/>
  <c r="AJ671" i="35"/>
  <c r="V671" i="35"/>
  <c r="R671" i="35"/>
  <c r="P671" i="35"/>
  <c r="O671" i="35"/>
  <c r="N671" i="35"/>
  <c r="L671" i="35"/>
  <c r="I671" i="35"/>
  <c r="H671" i="35"/>
  <c r="G671" i="35"/>
  <c r="F671" i="35"/>
  <c r="E671" i="35"/>
  <c r="D671" i="35"/>
  <c r="C671" i="35"/>
  <c r="B671" i="35"/>
  <c r="A671" i="35"/>
  <c r="P670" i="35"/>
  <c r="O670" i="35"/>
  <c r="N670" i="35"/>
  <c r="I670" i="35"/>
  <c r="H670" i="35"/>
  <c r="G670" i="35"/>
  <c r="F670" i="35"/>
  <c r="E670" i="35"/>
  <c r="AK670" i="35" s="1"/>
  <c r="D670" i="35"/>
  <c r="C670" i="35"/>
  <c r="B670" i="35"/>
  <c r="A670" i="35"/>
  <c r="AJ669" i="35"/>
  <c r="T669" i="35"/>
  <c r="T670" i="35" s="1"/>
  <c r="P669" i="35"/>
  <c r="O669" i="35"/>
  <c r="N669" i="35"/>
  <c r="J669" i="35"/>
  <c r="I669" i="35"/>
  <c r="H669" i="35"/>
  <c r="G669" i="35"/>
  <c r="F669" i="35"/>
  <c r="E669" i="35"/>
  <c r="AD669" i="35" s="1"/>
  <c r="D669" i="35"/>
  <c r="C669" i="35"/>
  <c r="B669" i="35"/>
  <c r="A669" i="35"/>
  <c r="AJ668" i="35"/>
  <c r="P668" i="35"/>
  <c r="O668" i="35"/>
  <c r="N668" i="35"/>
  <c r="I668" i="35"/>
  <c r="H668" i="35"/>
  <c r="G668" i="35"/>
  <c r="F668" i="35"/>
  <c r="E668" i="35"/>
  <c r="D668" i="35"/>
  <c r="C668" i="35"/>
  <c r="B668" i="35"/>
  <c r="A668" i="35"/>
  <c r="AJ667" i="35"/>
  <c r="AE667" i="35"/>
  <c r="AA667" i="35"/>
  <c r="T667" i="35"/>
  <c r="R667" i="35"/>
  <c r="P667" i="35"/>
  <c r="O667" i="35"/>
  <c r="N667" i="35"/>
  <c r="L667" i="35"/>
  <c r="I667" i="35"/>
  <c r="H667" i="35"/>
  <c r="G667" i="35"/>
  <c r="F667" i="35"/>
  <c r="E667" i="35"/>
  <c r="Z667" i="35" s="1"/>
  <c r="D667" i="35"/>
  <c r="C667" i="35"/>
  <c r="B667" i="35"/>
  <c r="A667" i="35"/>
  <c r="AK666" i="35"/>
  <c r="AJ666" i="35"/>
  <c r="Y666" i="35"/>
  <c r="T666" i="35"/>
  <c r="P666" i="35"/>
  <c r="O666" i="35"/>
  <c r="N666" i="35"/>
  <c r="L666" i="35"/>
  <c r="K666" i="35"/>
  <c r="I666" i="35"/>
  <c r="H666" i="35"/>
  <c r="G666" i="35"/>
  <c r="F666" i="35"/>
  <c r="E666" i="35"/>
  <c r="AE666" i="35" s="1"/>
  <c r="D666" i="35"/>
  <c r="C666" i="35"/>
  <c r="B666" i="35"/>
  <c r="A666" i="35"/>
  <c r="AJ665" i="35"/>
  <c r="AD665" i="35"/>
  <c r="Y665" i="35"/>
  <c r="P665" i="35"/>
  <c r="O665" i="35"/>
  <c r="N665" i="35"/>
  <c r="I665" i="35"/>
  <c r="H665" i="35"/>
  <c r="G665" i="35"/>
  <c r="F665" i="35"/>
  <c r="E665" i="35"/>
  <c r="AB665" i="35" s="1"/>
  <c r="D665" i="35"/>
  <c r="C665" i="35"/>
  <c r="B665" i="35"/>
  <c r="A665" i="35"/>
  <c r="P664" i="35"/>
  <c r="O664" i="35"/>
  <c r="N664" i="35"/>
  <c r="I664" i="35"/>
  <c r="H664" i="35"/>
  <c r="G664" i="35"/>
  <c r="F664" i="35"/>
  <c r="E664" i="35"/>
  <c r="D664" i="35"/>
  <c r="C664" i="35"/>
  <c r="B664" i="35"/>
  <c r="A664" i="35"/>
  <c r="AJ663" i="35"/>
  <c r="AA663" i="35"/>
  <c r="V663" i="35"/>
  <c r="R663" i="35"/>
  <c r="P663" i="35"/>
  <c r="O663" i="35"/>
  <c r="N663" i="35"/>
  <c r="L663" i="35"/>
  <c r="I663" i="35"/>
  <c r="H663" i="35"/>
  <c r="G663" i="35"/>
  <c r="F663" i="35"/>
  <c r="E663" i="35"/>
  <c r="D663" i="35"/>
  <c r="C663" i="35"/>
  <c r="B663" i="35"/>
  <c r="A663" i="35"/>
  <c r="P662" i="35"/>
  <c r="O662" i="35"/>
  <c r="N662" i="35"/>
  <c r="I662" i="35"/>
  <c r="H662" i="35"/>
  <c r="G662" i="35"/>
  <c r="F662" i="35"/>
  <c r="E662" i="35"/>
  <c r="AB662" i="35" s="1"/>
  <c r="D662" i="35"/>
  <c r="C662" i="35"/>
  <c r="B662" i="35"/>
  <c r="A662" i="35"/>
  <c r="AJ661" i="35"/>
  <c r="AJ662" i="35" s="1"/>
  <c r="P661" i="35"/>
  <c r="O661" i="35"/>
  <c r="N661" i="35"/>
  <c r="I661" i="35"/>
  <c r="H661" i="35"/>
  <c r="G661" i="35"/>
  <c r="F661" i="35"/>
  <c r="E661" i="35"/>
  <c r="AD661" i="35" s="1"/>
  <c r="D661" i="35"/>
  <c r="C661" i="35"/>
  <c r="B661" i="35"/>
  <c r="A661" i="35"/>
  <c r="AJ660" i="35"/>
  <c r="P660" i="35"/>
  <c r="O660" i="35"/>
  <c r="N660" i="35"/>
  <c r="I660" i="35"/>
  <c r="H660" i="35"/>
  <c r="G660" i="35"/>
  <c r="F660" i="35"/>
  <c r="E660" i="35"/>
  <c r="AD660" i="35" s="1"/>
  <c r="D660" i="35"/>
  <c r="C660" i="35"/>
  <c r="B660" i="35"/>
  <c r="A660" i="35"/>
  <c r="AJ659" i="35"/>
  <c r="Z659" i="35"/>
  <c r="T659" i="35"/>
  <c r="P659" i="35"/>
  <c r="O659" i="35"/>
  <c r="N659" i="35"/>
  <c r="I659" i="35"/>
  <c r="H659" i="35"/>
  <c r="G659" i="35"/>
  <c r="F659" i="35"/>
  <c r="E659" i="35"/>
  <c r="AI659" i="35" s="1"/>
  <c r="D659" i="35"/>
  <c r="C659" i="35"/>
  <c r="B659" i="35"/>
  <c r="A659" i="35"/>
  <c r="AK658" i="35"/>
  <c r="AJ658" i="35"/>
  <c r="P658" i="35"/>
  <c r="O658" i="35"/>
  <c r="N658" i="35"/>
  <c r="I658" i="35"/>
  <c r="H658" i="35"/>
  <c r="G658" i="35"/>
  <c r="F658" i="35"/>
  <c r="E658" i="35"/>
  <c r="D658" i="35"/>
  <c r="C658" i="35"/>
  <c r="B658" i="35"/>
  <c r="A658" i="35"/>
  <c r="AJ657" i="35"/>
  <c r="T657" i="35"/>
  <c r="P657" i="35"/>
  <c r="O657" i="35"/>
  <c r="N657" i="35"/>
  <c r="J657" i="35"/>
  <c r="I657" i="35"/>
  <c r="H657" i="35"/>
  <c r="G657" i="35"/>
  <c r="F657" i="35"/>
  <c r="E657" i="35"/>
  <c r="D657" i="35"/>
  <c r="C657" i="35"/>
  <c r="B657" i="35"/>
  <c r="A657" i="35"/>
  <c r="AJ656" i="35"/>
  <c r="P656" i="35"/>
  <c r="O656" i="35"/>
  <c r="N656" i="35"/>
  <c r="I656" i="35"/>
  <c r="H656" i="35"/>
  <c r="G656" i="35"/>
  <c r="F656" i="35"/>
  <c r="E656" i="35"/>
  <c r="D656" i="35"/>
  <c r="C656" i="35"/>
  <c r="B656" i="35"/>
  <c r="A656" i="35"/>
  <c r="AJ655" i="35"/>
  <c r="AI655" i="35"/>
  <c r="AD655" i="35"/>
  <c r="AA655" i="35"/>
  <c r="X655" i="35"/>
  <c r="W655" i="35"/>
  <c r="R655" i="35"/>
  <c r="P655" i="35"/>
  <c r="O655" i="35"/>
  <c r="N655" i="35"/>
  <c r="L655" i="35"/>
  <c r="K655" i="35"/>
  <c r="J655" i="35"/>
  <c r="I655" i="35"/>
  <c r="H655" i="35"/>
  <c r="G655" i="35"/>
  <c r="F655" i="35"/>
  <c r="E655" i="35"/>
  <c r="AK655" i="35" s="1"/>
  <c r="D655" i="35"/>
  <c r="C655" i="35"/>
  <c r="B655" i="35"/>
  <c r="A655" i="35"/>
  <c r="AJ654" i="35"/>
  <c r="P654" i="35"/>
  <c r="O654" i="35"/>
  <c r="N654" i="35"/>
  <c r="I654" i="35"/>
  <c r="H654" i="35"/>
  <c r="G654" i="35"/>
  <c r="F654" i="35"/>
  <c r="E654" i="35"/>
  <c r="D654" i="35"/>
  <c r="C654" i="35"/>
  <c r="B654" i="35"/>
  <c r="A654" i="35"/>
  <c r="P653" i="35"/>
  <c r="O653" i="35"/>
  <c r="N653" i="35"/>
  <c r="I653" i="35"/>
  <c r="H653" i="35"/>
  <c r="G653" i="35"/>
  <c r="F653" i="35"/>
  <c r="E653" i="35"/>
  <c r="J653" i="35" s="1"/>
  <c r="D653" i="35"/>
  <c r="C653" i="35"/>
  <c r="B653" i="35"/>
  <c r="A653" i="35"/>
  <c r="AJ652" i="35"/>
  <c r="Y652" i="35"/>
  <c r="P652" i="35"/>
  <c r="O652" i="35"/>
  <c r="N652" i="35"/>
  <c r="J652" i="35"/>
  <c r="I652" i="35"/>
  <c r="H652" i="35"/>
  <c r="G652" i="35"/>
  <c r="F652" i="35"/>
  <c r="E652" i="35"/>
  <c r="AD652" i="35" s="1"/>
  <c r="D652" i="35"/>
  <c r="C652" i="35"/>
  <c r="B652" i="35"/>
  <c r="A652" i="35"/>
  <c r="AJ651" i="35"/>
  <c r="AE651" i="35"/>
  <c r="AA651" i="35"/>
  <c r="T651" i="35"/>
  <c r="R651" i="35"/>
  <c r="P651" i="35"/>
  <c r="O651" i="35"/>
  <c r="N651" i="35"/>
  <c r="L651" i="35"/>
  <c r="I651" i="35"/>
  <c r="H651" i="35"/>
  <c r="G651" i="35"/>
  <c r="F651" i="35"/>
  <c r="E651" i="35"/>
  <c r="Z651" i="35" s="1"/>
  <c r="D651" i="35"/>
  <c r="C651" i="35"/>
  <c r="B651" i="35"/>
  <c r="A651" i="35"/>
  <c r="AK650" i="35"/>
  <c r="AJ650" i="35"/>
  <c r="Y650" i="35"/>
  <c r="T650" i="35"/>
  <c r="P650" i="35"/>
  <c r="O650" i="35"/>
  <c r="N650" i="35"/>
  <c r="L650" i="35"/>
  <c r="K650" i="35"/>
  <c r="I650" i="35"/>
  <c r="H650" i="35"/>
  <c r="G650" i="35"/>
  <c r="F650" i="35"/>
  <c r="E650" i="35"/>
  <c r="AE650" i="35" s="1"/>
  <c r="D650" i="35"/>
  <c r="C650" i="35"/>
  <c r="B650" i="35"/>
  <c r="A650" i="35"/>
  <c r="AJ649" i="35"/>
  <c r="AD649" i="35"/>
  <c r="Y649" i="35"/>
  <c r="P649" i="35"/>
  <c r="O649" i="35"/>
  <c r="N649" i="35"/>
  <c r="I649" i="35"/>
  <c r="H649" i="35"/>
  <c r="G649" i="35"/>
  <c r="F649" i="35"/>
  <c r="E649" i="35"/>
  <c r="AB649" i="35" s="1"/>
  <c r="D649" i="35"/>
  <c r="C649" i="35"/>
  <c r="B649" i="35"/>
  <c r="A649" i="35"/>
  <c r="AJ648" i="35"/>
  <c r="P648" i="35"/>
  <c r="O648" i="35"/>
  <c r="N648" i="35"/>
  <c r="I648" i="35"/>
  <c r="H648" i="35"/>
  <c r="G648" i="35"/>
  <c r="F648" i="35"/>
  <c r="E648" i="35"/>
  <c r="AI648" i="35" s="1"/>
  <c r="D648" i="35"/>
  <c r="C648" i="35"/>
  <c r="B648" i="35"/>
  <c r="A648" i="35"/>
  <c r="AJ647" i="35"/>
  <c r="W647" i="35"/>
  <c r="V647" i="35"/>
  <c r="P647" i="35"/>
  <c r="O647" i="35"/>
  <c r="N647" i="35"/>
  <c r="J647" i="35"/>
  <c r="I647" i="35"/>
  <c r="H647" i="35"/>
  <c r="G647" i="35"/>
  <c r="F647" i="35"/>
  <c r="E647" i="35"/>
  <c r="D647" i="35"/>
  <c r="C647" i="35"/>
  <c r="B647" i="35"/>
  <c r="A647" i="35"/>
  <c r="AJ646" i="35"/>
  <c r="P646" i="35"/>
  <c r="O646" i="35"/>
  <c r="N646" i="35"/>
  <c r="I646" i="35"/>
  <c r="H646" i="35"/>
  <c r="G646" i="35"/>
  <c r="F646" i="35"/>
  <c r="E646" i="35"/>
  <c r="D646" i="35"/>
  <c r="C646" i="35"/>
  <c r="B646" i="35"/>
  <c r="A646" i="35"/>
  <c r="AJ645" i="35"/>
  <c r="P645" i="35"/>
  <c r="O645" i="35"/>
  <c r="N645" i="35"/>
  <c r="I645" i="35"/>
  <c r="H645" i="35"/>
  <c r="G645" i="35"/>
  <c r="F645" i="35"/>
  <c r="E645" i="35"/>
  <c r="D645" i="35"/>
  <c r="C645" i="35"/>
  <c r="B645" i="35"/>
  <c r="A645" i="35"/>
  <c r="AJ644" i="35"/>
  <c r="P644" i="35"/>
  <c r="O644" i="35"/>
  <c r="N644" i="35"/>
  <c r="I644" i="35"/>
  <c r="H644" i="35"/>
  <c r="G644" i="35"/>
  <c r="F644" i="35"/>
  <c r="E644" i="35"/>
  <c r="D644" i="35"/>
  <c r="C644" i="35"/>
  <c r="B644" i="35"/>
  <c r="A644" i="35"/>
  <c r="AJ643" i="35"/>
  <c r="P643" i="35"/>
  <c r="O643" i="35"/>
  <c r="N643" i="35"/>
  <c r="I643" i="35"/>
  <c r="H643" i="35"/>
  <c r="G643" i="35"/>
  <c r="F643" i="35"/>
  <c r="E643" i="35"/>
  <c r="AD643" i="35" s="1"/>
  <c r="D643" i="35"/>
  <c r="C643" i="35"/>
  <c r="B643" i="35"/>
  <c r="A643" i="35"/>
  <c r="AJ642" i="35"/>
  <c r="P642" i="35"/>
  <c r="O642" i="35"/>
  <c r="N642" i="35"/>
  <c r="I642" i="35"/>
  <c r="H642" i="35"/>
  <c r="G642" i="35"/>
  <c r="F642" i="35"/>
  <c r="E642" i="35"/>
  <c r="D642" i="35"/>
  <c r="C642" i="35"/>
  <c r="B642" i="35"/>
  <c r="A642" i="35"/>
  <c r="AJ641" i="35"/>
  <c r="P641" i="35"/>
  <c r="O641" i="35"/>
  <c r="N641" i="35"/>
  <c r="I641" i="35"/>
  <c r="H641" i="35"/>
  <c r="G641" i="35"/>
  <c r="F641" i="35"/>
  <c r="E641" i="35"/>
  <c r="D641" i="35"/>
  <c r="C641" i="35"/>
  <c r="B641" i="35"/>
  <c r="A641" i="35"/>
  <c r="AJ640" i="35"/>
  <c r="P640" i="35"/>
  <c r="O640" i="35"/>
  <c r="N640" i="35"/>
  <c r="I640" i="35"/>
  <c r="H640" i="35"/>
  <c r="G640" i="35"/>
  <c r="F640" i="35"/>
  <c r="E640" i="35"/>
  <c r="D640" i="35"/>
  <c r="C640" i="35"/>
  <c r="B640" i="35"/>
  <c r="A640" i="35"/>
  <c r="AJ639" i="35"/>
  <c r="AB639" i="35"/>
  <c r="P639" i="35"/>
  <c r="O639" i="35"/>
  <c r="N639" i="35"/>
  <c r="I639" i="35"/>
  <c r="H639" i="35"/>
  <c r="G639" i="35"/>
  <c r="F639" i="35"/>
  <c r="E639" i="35"/>
  <c r="W639" i="35" s="1"/>
  <c r="D639" i="35"/>
  <c r="C639" i="35"/>
  <c r="B639" i="35"/>
  <c r="A639" i="35"/>
  <c r="P638" i="35"/>
  <c r="O638" i="35"/>
  <c r="N638" i="35"/>
  <c r="I638" i="35"/>
  <c r="H638" i="35"/>
  <c r="G638" i="35"/>
  <c r="F638" i="35"/>
  <c r="E638" i="35"/>
  <c r="AB638" i="35" s="1"/>
  <c r="D638" i="35"/>
  <c r="C638" i="35"/>
  <c r="B638" i="35"/>
  <c r="A638" i="35"/>
  <c r="AJ637" i="35"/>
  <c r="AJ638" i="35" s="1"/>
  <c r="T637" i="35"/>
  <c r="P637" i="35"/>
  <c r="O637" i="35"/>
  <c r="N637" i="35"/>
  <c r="J637" i="35"/>
  <c r="I637" i="35"/>
  <c r="H637" i="35"/>
  <c r="G637" i="35"/>
  <c r="F637" i="35"/>
  <c r="E637" i="35"/>
  <c r="AD637" i="35" s="1"/>
  <c r="D637" i="35"/>
  <c r="C637" i="35"/>
  <c r="B637" i="35"/>
  <c r="A637" i="35"/>
  <c r="AJ636" i="35"/>
  <c r="Y636" i="35"/>
  <c r="P636" i="35"/>
  <c r="O636" i="35"/>
  <c r="N636" i="35"/>
  <c r="J636" i="35"/>
  <c r="I636" i="35"/>
  <c r="H636" i="35"/>
  <c r="G636" i="35"/>
  <c r="F636" i="35"/>
  <c r="E636" i="35"/>
  <c r="AD636" i="35" s="1"/>
  <c r="D636" i="35"/>
  <c r="C636" i="35"/>
  <c r="B636" i="35"/>
  <c r="A636" i="35"/>
  <c r="AJ635" i="35"/>
  <c r="AE635" i="35"/>
  <c r="AA635" i="35"/>
  <c r="T635" i="35"/>
  <c r="R635" i="35"/>
  <c r="P635" i="35"/>
  <c r="O635" i="35"/>
  <c r="N635" i="35"/>
  <c r="L635" i="35"/>
  <c r="I635" i="35"/>
  <c r="H635" i="35"/>
  <c r="G635" i="35"/>
  <c r="F635" i="35"/>
  <c r="E635" i="35"/>
  <c r="Z635" i="35" s="1"/>
  <c r="D635" i="35"/>
  <c r="C635" i="35"/>
  <c r="B635" i="35"/>
  <c r="A635" i="35"/>
  <c r="AK634" i="35"/>
  <c r="AJ634" i="35"/>
  <c r="Y634" i="35"/>
  <c r="T634" i="35"/>
  <c r="P634" i="35"/>
  <c r="O634" i="35"/>
  <c r="N634" i="35"/>
  <c r="L634" i="35"/>
  <c r="K634" i="35"/>
  <c r="I634" i="35"/>
  <c r="H634" i="35"/>
  <c r="G634" i="35"/>
  <c r="F634" i="35"/>
  <c r="E634" i="35"/>
  <c r="AE634" i="35" s="1"/>
  <c r="D634" i="35"/>
  <c r="C634" i="35"/>
  <c r="B634" i="35"/>
  <c r="A634" i="35"/>
  <c r="AJ633" i="35"/>
  <c r="AD633" i="35"/>
  <c r="Y633" i="35"/>
  <c r="P633" i="35"/>
  <c r="O633" i="35"/>
  <c r="N633" i="35"/>
  <c r="I633" i="35"/>
  <c r="H633" i="35"/>
  <c r="G633" i="35"/>
  <c r="F633" i="35"/>
  <c r="E633" i="35"/>
  <c r="AB633" i="35" s="1"/>
  <c r="D633" i="35"/>
  <c r="C633" i="35"/>
  <c r="B633" i="35"/>
  <c r="A633" i="35"/>
  <c r="AJ632" i="35"/>
  <c r="P632" i="35"/>
  <c r="O632" i="35"/>
  <c r="N632" i="35"/>
  <c r="I632" i="35"/>
  <c r="H632" i="35"/>
  <c r="G632" i="35"/>
  <c r="F632" i="35"/>
  <c r="E632" i="35"/>
  <c r="AI632" i="35" s="1"/>
  <c r="D632" i="35"/>
  <c r="C632" i="35"/>
  <c r="B632" i="35"/>
  <c r="A632" i="35"/>
  <c r="AJ631" i="35"/>
  <c r="P631" i="35"/>
  <c r="O631" i="35"/>
  <c r="N631" i="35"/>
  <c r="I631" i="35"/>
  <c r="H631" i="35"/>
  <c r="G631" i="35"/>
  <c r="F631" i="35"/>
  <c r="E631" i="35"/>
  <c r="D631" i="35"/>
  <c r="C631" i="35"/>
  <c r="B631" i="35"/>
  <c r="A631" i="35"/>
  <c r="P630" i="35"/>
  <c r="O630" i="35"/>
  <c r="N630" i="35"/>
  <c r="I630" i="35"/>
  <c r="H630" i="35"/>
  <c r="G630" i="35"/>
  <c r="F630" i="35"/>
  <c r="E630" i="35"/>
  <c r="D630" i="35"/>
  <c r="AJ630" i="35" s="1"/>
  <c r="C630" i="35"/>
  <c r="B630" i="35"/>
  <c r="A630" i="35"/>
  <c r="AJ629" i="35"/>
  <c r="P629" i="35"/>
  <c r="O629" i="35"/>
  <c r="N629" i="35"/>
  <c r="I629" i="35"/>
  <c r="H629" i="35"/>
  <c r="G629" i="35"/>
  <c r="F629" i="35"/>
  <c r="E629" i="35"/>
  <c r="D629" i="35"/>
  <c r="C629" i="35"/>
  <c r="B629" i="35"/>
  <c r="A629" i="35"/>
  <c r="AJ628" i="35"/>
  <c r="P628" i="35"/>
  <c r="O628" i="35"/>
  <c r="N628" i="35"/>
  <c r="I628" i="35"/>
  <c r="H628" i="35"/>
  <c r="G628" i="35"/>
  <c r="F628" i="35"/>
  <c r="E628" i="35"/>
  <c r="D628" i="35"/>
  <c r="C628" i="35"/>
  <c r="B628" i="35"/>
  <c r="A628" i="35"/>
  <c r="AJ627" i="35"/>
  <c r="P627" i="35"/>
  <c r="O627" i="35"/>
  <c r="N627" i="35"/>
  <c r="I627" i="35"/>
  <c r="H627" i="35"/>
  <c r="G627" i="35"/>
  <c r="F627" i="35"/>
  <c r="E627" i="35"/>
  <c r="D627" i="35"/>
  <c r="C627" i="35"/>
  <c r="B627" i="35"/>
  <c r="A627" i="35"/>
  <c r="AJ626" i="35"/>
  <c r="P626" i="35"/>
  <c r="O626" i="35"/>
  <c r="N626" i="35"/>
  <c r="I626" i="35"/>
  <c r="H626" i="35"/>
  <c r="G626" i="35"/>
  <c r="F626" i="35"/>
  <c r="E626" i="35"/>
  <c r="AB626" i="35" s="1"/>
  <c r="D626" i="35"/>
  <c r="C626" i="35"/>
  <c r="B626" i="35"/>
  <c r="A626" i="35"/>
  <c r="AJ625" i="35"/>
  <c r="P625" i="35"/>
  <c r="O625" i="35"/>
  <c r="N625" i="35"/>
  <c r="I625" i="35"/>
  <c r="H625" i="35"/>
  <c r="G625" i="35"/>
  <c r="F625" i="35"/>
  <c r="E625" i="35"/>
  <c r="AD625" i="35" s="1"/>
  <c r="D625" i="35"/>
  <c r="C625" i="35"/>
  <c r="B625" i="35"/>
  <c r="A625" i="35"/>
  <c r="AJ624" i="35"/>
  <c r="P624" i="35"/>
  <c r="O624" i="35"/>
  <c r="N624" i="35"/>
  <c r="I624" i="35"/>
  <c r="H624" i="35"/>
  <c r="G624" i="35"/>
  <c r="F624" i="35"/>
  <c r="E624" i="35"/>
  <c r="D624" i="35"/>
  <c r="C624" i="35"/>
  <c r="B624" i="35"/>
  <c r="A624" i="35"/>
  <c r="AJ623" i="35"/>
  <c r="Z623" i="35"/>
  <c r="X623" i="35"/>
  <c r="P623" i="35"/>
  <c r="O623" i="35"/>
  <c r="N623" i="35"/>
  <c r="K623" i="35"/>
  <c r="I623" i="35"/>
  <c r="H623" i="35"/>
  <c r="G623" i="35"/>
  <c r="F623" i="35"/>
  <c r="E623" i="35"/>
  <c r="D623" i="35"/>
  <c r="C623" i="35"/>
  <c r="B623" i="35"/>
  <c r="A623" i="35"/>
  <c r="AJ622" i="35"/>
  <c r="P622" i="35"/>
  <c r="O622" i="35"/>
  <c r="N622" i="35"/>
  <c r="I622" i="35"/>
  <c r="H622" i="35"/>
  <c r="G622" i="35"/>
  <c r="F622" i="35"/>
  <c r="E622" i="35"/>
  <c r="AB622" i="35" s="1"/>
  <c r="D622" i="35"/>
  <c r="C622" i="35"/>
  <c r="B622" i="35"/>
  <c r="A622" i="35"/>
  <c r="AJ621" i="35"/>
  <c r="Z621" i="35"/>
  <c r="V621" i="35"/>
  <c r="P621" i="35"/>
  <c r="O621" i="35"/>
  <c r="N621" i="35"/>
  <c r="I621" i="35"/>
  <c r="H621" i="35"/>
  <c r="G621" i="35"/>
  <c r="F621" i="35"/>
  <c r="E621" i="35"/>
  <c r="AK621" i="35" s="1"/>
  <c r="D621" i="35"/>
  <c r="C621" i="35"/>
  <c r="B621" i="35"/>
  <c r="A621" i="35"/>
  <c r="AJ620" i="35"/>
  <c r="P620" i="35"/>
  <c r="O620" i="35"/>
  <c r="N620" i="35"/>
  <c r="I620" i="35"/>
  <c r="H620" i="35"/>
  <c r="G620" i="35"/>
  <c r="F620" i="35"/>
  <c r="E620" i="35"/>
  <c r="D620" i="35"/>
  <c r="C620" i="35"/>
  <c r="B620" i="35"/>
  <c r="A620" i="35"/>
  <c r="AJ619" i="35"/>
  <c r="P619" i="35"/>
  <c r="O619" i="35"/>
  <c r="N619" i="35"/>
  <c r="I619" i="35"/>
  <c r="H619" i="35"/>
  <c r="G619" i="35"/>
  <c r="F619" i="35"/>
  <c r="E619" i="35"/>
  <c r="D619" i="35"/>
  <c r="C619" i="35"/>
  <c r="B619" i="35"/>
  <c r="A619" i="35"/>
  <c r="AJ618" i="35"/>
  <c r="P618" i="35"/>
  <c r="O618" i="35"/>
  <c r="N618" i="35"/>
  <c r="I618" i="35"/>
  <c r="H618" i="35"/>
  <c r="G618" i="35"/>
  <c r="F618" i="35"/>
  <c r="E618" i="35"/>
  <c r="AB618" i="35" s="1"/>
  <c r="D618" i="35"/>
  <c r="C618" i="35"/>
  <c r="B618" i="35"/>
  <c r="A618" i="35"/>
  <c r="AJ617" i="35"/>
  <c r="P617" i="35"/>
  <c r="O617" i="35"/>
  <c r="N617" i="35"/>
  <c r="I617" i="35"/>
  <c r="H617" i="35"/>
  <c r="G617" i="35"/>
  <c r="F617" i="35"/>
  <c r="E617" i="35"/>
  <c r="AD617" i="35" s="1"/>
  <c r="D617" i="35"/>
  <c r="C617" i="35"/>
  <c r="B617" i="35"/>
  <c r="A617" i="35"/>
  <c r="AJ616" i="35"/>
  <c r="AI616" i="35"/>
  <c r="AD616" i="35"/>
  <c r="AA616" i="35"/>
  <c r="V616" i="35"/>
  <c r="R616" i="35"/>
  <c r="P616" i="35"/>
  <c r="O616" i="35"/>
  <c r="N616" i="35"/>
  <c r="K616" i="35"/>
  <c r="J616" i="35"/>
  <c r="I616" i="35"/>
  <c r="H616" i="35"/>
  <c r="G616" i="35"/>
  <c r="F616" i="35"/>
  <c r="E616" i="35"/>
  <c r="AK616" i="35" s="1"/>
  <c r="D616" i="35"/>
  <c r="C616" i="35"/>
  <c r="B616" i="35"/>
  <c r="A616" i="35"/>
  <c r="AJ615" i="35"/>
  <c r="AI615" i="35"/>
  <c r="AB615" i="35"/>
  <c r="V615" i="35"/>
  <c r="T615" i="35"/>
  <c r="P615" i="35"/>
  <c r="O615" i="35"/>
  <c r="N615" i="35"/>
  <c r="K615" i="35"/>
  <c r="I615" i="35"/>
  <c r="H615" i="35"/>
  <c r="G615" i="35"/>
  <c r="F615" i="35"/>
  <c r="E615" i="35"/>
  <c r="AA615" i="35" s="1"/>
  <c r="D615" i="35"/>
  <c r="C615" i="35"/>
  <c r="B615" i="35"/>
  <c r="A615" i="35"/>
  <c r="AJ614" i="35"/>
  <c r="P614" i="35"/>
  <c r="O614" i="35"/>
  <c r="N614" i="35"/>
  <c r="I614" i="35"/>
  <c r="H614" i="35"/>
  <c r="G614" i="35"/>
  <c r="F614" i="35"/>
  <c r="E614" i="35"/>
  <c r="AB614" i="35" s="1"/>
  <c r="D614" i="35"/>
  <c r="C614" i="35"/>
  <c r="B614" i="35"/>
  <c r="A614" i="35"/>
  <c r="AJ613" i="35"/>
  <c r="P613" i="35"/>
  <c r="O613" i="35"/>
  <c r="N613" i="35"/>
  <c r="I613" i="35"/>
  <c r="H613" i="35"/>
  <c r="G613" i="35"/>
  <c r="F613" i="35"/>
  <c r="E613" i="35"/>
  <c r="AD613" i="35" s="1"/>
  <c r="D613" i="35"/>
  <c r="C613" i="35"/>
  <c r="B613" i="35"/>
  <c r="A613" i="35"/>
  <c r="AJ612" i="35"/>
  <c r="P612" i="35"/>
  <c r="O612" i="35"/>
  <c r="N612" i="35"/>
  <c r="I612" i="35"/>
  <c r="H612" i="35"/>
  <c r="G612" i="35"/>
  <c r="F612" i="35"/>
  <c r="E612" i="35"/>
  <c r="W612" i="35" s="1"/>
  <c r="D612" i="35"/>
  <c r="C612" i="35"/>
  <c r="B612" i="35"/>
  <c r="A612" i="35"/>
  <c r="AJ611" i="35"/>
  <c r="AA611" i="35"/>
  <c r="P611" i="35"/>
  <c r="O611" i="35"/>
  <c r="N611" i="35"/>
  <c r="I611" i="35"/>
  <c r="H611" i="35"/>
  <c r="G611" i="35"/>
  <c r="F611" i="35"/>
  <c r="E611" i="35"/>
  <c r="V611" i="35" s="1"/>
  <c r="D611" i="35"/>
  <c r="C611" i="35"/>
  <c r="B611" i="35"/>
  <c r="A611" i="35"/>
  <c r="AJ610" i="35"/>
  <c r="P610" i="35"/>
  <c r="O610" i="35"/>
  <c r="N610" i="35"/>
  <c r="I610" i="35"/>
  <c r="H610" i="35"/>
  <c r="G610" i="35"/>
  <c r="F610" i="35"/>
  <c r="E610" i="35"/>
  <c r="AB610" i="35" s="1"/>
  <c r="D610" i="35"/>
  <c r="C610" i="35"/>
  <c r="B610" i="35"/>
  <c r="A610" i="35"/>
  <c r="AJ609" i="35"/>
  <c r="AD609" i="35"/>
  <c r="V609" i="35"/>
  <c r="R609" i="35"/>
  <c r="P609" i="35"/>
  <c r="O609" i="35"/>
  <c r="N609" i="35"/>
  <c r="J609" i="35"/>
  <c r="I609" i="35"/>
  <c r="H609" i="35"/>
  <c r="G609" i="35"/>
  <c r="F609" i="35"/>
  <c r="E609" i="35"/>
  <c r="D609" i="35"/>
  <c r="C609" i="35"/>
  <c r="B609" i="35"/>
  <c r="A609" i="35"/>
  <c r="AJ608" i="35"/>
  <c r="AI608" i="35"/>
  <c r="AE608" i="35"/>
  <c r="V608" i="35"/>
  <c r="P608" i="35"/>
  <c r="O608" i="35"/>
  <c r="N608" i="35"/>
  <c r="J608" i="35"/>
  <c r="I608" i="35"/>
  <c r="H608" i="35"/>
  <c r="G608" i="35"/>
  <c r="F608" i="35"/>
  <c r="E608" i="35"/>
  <c r="D608" i="35"/>
  <c r="C608" i="35"/>
  <c r="B608" i="35"/>
  <c r="A608" i="35"/>
  <c r="AJ607" i="35"/>
  <c r="P607" i="35"/>
  <c r="O607" i="35"/>
  <c r="N607" i="35"/>
  <c r="I607" i="35"/>
  <c r="H607" i="35"/>
  <c r="G607" i="35"/>
  <c r="F607" i="35"/>
  <c r="E607" i="35"/>
  <c r="D607" i="35"/>
  <c r="C607" i="35"/>
  <c r="B607" i="35"/>
  <c r="A607" i="35"/>
  <c r="AJ606" i="35"/>
  <c r="P606" i="35"/>
  <c r="O606" i="35"/>
  <c r="N606" i="35"/>
  <c r="I606" i="35"/>
  <c r="H606" i="35"/>
  <c r="G606" i="35"/>
  <c r="F606" i="35"/>
  <c r="E606" i="35"/>
  <c r="AB606" i="35" s="1"/>
  <c r="D606" i="35"/>
  <c r="C606" i="35"/>
  <c r="B606" i="35"/>
  <c r="A606" i="35"/>
  <c r="AJ605" i="35"/>
  <c r="P605" i="35"/>
  <c r="O605" i="35"/>
  <c r="N605" i="35"/>
  <c r="I605" i="35"/>
  <c r="H605" i="35"/>
  <c r="G605" i="35"/>
  <c r="F605" i="35"/>
  <c r="E605" i="35"/>
  <c r="D605" i="35"/>
  <c r="C605" i="35"/>
  <c r="B605" i="35"/>
  <c r="A605" i="35"/>
  <c r="AJ604" i="35"/>
  <c r="AI604" i="35"/>
  <c r="P604" i="35"/>
  <c r="O604" i="35"/>
  <c r="N604" i="35"/>
  <c r="I604" i="35"/>
  <c r="H604" i="35"/>
  <c r="G604" i="35"/>
  <c r="F604" i="35"/>
  <c r="E604" i="35"/>
  <c r="W604" i="35" s="1"/>
  <c r="D604" i="35"/>
  <c r="C604" i="35"/>
  <c r="B604" i="35"/>
  <c r="A604" i="35"/>
  <c r="AJ603" i="35"/>
  <c r="P603" i="35"/>
  <c r="O603" i="35"/>
  <c r="N603" i="35"/>
  <c r="I603" i="35"/>
  <c r="H603" i="35"/>
  <c r="G603" i="35"/>
  <c r="F603" i="35"/>
  <c r="E603" i="35"/>
  <c r="AA603" i="35" s="1"/>
  <c r="D603" i="35"/>
  <c r="C603" i="35"/>
  <c r="B603" i="35"/>
  <c r="A603" i="35"/>
  <c r="AJ602" i="35"/>
  <c r="P602" i="35"/>
  <c r="O602" i="35"/>
  <c r="N602" i="35"/>
  <c r="I602" i="35"/>
  <c r="H602" i="35"/>
  <c r="G602" i="35"/>
  <c r="F602" i="35"/>
  <c r="E602" i="35"/>
  <c r="D602" i="35"/>
  <c r="C602" i="35"/>
  <c r="B602" i="35"/>
  <c r="A602" i="35"/>
  <c r="AJ601" i="35"/>
  <c r="P601" i="35"/>
  <c r="O601" i="35"/>
  <c r="N601" i="35"/>
  <c r="I601" i="35"/>
  <c r="H601" i="35"/>
  <c r="G601" i="35"/>
  <c r="F601" i="35"/>
  <c r="E601" i="35"/>
  <c r="AD601" i="35" s="1"/>
  <c r="D601" i="35"/>
  <c r="C601" i="35"/>
  <c r="B601" i="35"/>
  <c r="A601" i="35"/>
  <c r="AJ600" i="35"/>
  <c r="P600" i="35"/>
  <c r="O600" i="35"/>
  <c r="N600" i="35"/>
  <c r="I600" i="35"/>
  <c r="H600" i="35"/>
  <c r="G600" i="35"/>
  <c r="F600" i="35"/>
  <c r="E600" i="35"/>
  <c r="Z600" i="35" s="1"/>
  <c r="D600" i="35"/>
  <c r="C600" i="35"/>
  <c r="B600" i="35"/>
  <c r="A600" i="35"/>
  <c r="AJ599" i="35"/>
  <c r="AB599" i="35"/>
  <c r="T599" i="35"/>
  <c r="R599" i="35"/>
  <c r="P599" i="35"/>
  <c r="O599" i="35"/>
  <c r="N599" i="35"/>
  <c r="L599" i="35"/>
  <c r="I599" i="35"/>
  <c r="H599" i="35"/>
  <c r="G599" i="35"/>
  <c r="F599" i="35"/>
  <c r="E599" i="35"/>
  <c r="Z599" i="35" s="1"/>
  <c r="D599" i="35"/>
  <c r="C599" i="35"/>
  <c r="B599" i="35"/>
  <c r="A599" i="35"/>
  <c r="AJ598" i="35"/>
  <c r="P598" i="35"/>
  <c r="O598" i="35"/>
  <c r="N598" i="35"/>
  <c r="I598" i="35"/>
  <c r="H598" i="35"/>
  <c r="G598" i="35"/>
  <c r="F598" i="35"/>
  <c r="E598" i="35"/>
  <c r="D598" i="35"/>
  <c r="C598" i="35"/>
  <c r="B598" i="35"/>
  <c r="A598" i="35"/>
  <c r="AJ597" i="35"/>
  <c r="AD597" i="35"/>
  <c r="P597" i="35"/>
  <c r="O597" i="35"/>
  <c r="N597" i="35"/>
  <c r="I597" i="35"/>
  <c r="H597" i="35"/>
  <c r="G597" i="35"/>
  <c r="F597" i="35"/>
  <c r="E597" i="35"/>
  <c r="V597" i="35" s="1"/>
  <c r="D597" i="35"/>
  <c r="C597" i="35"/>
  <c r="B597" i="35"/>
  <c r="A597" i="35"/>
  <c r="AJ596" i="35"/>
  <c r="AI596" i="35"/>
  <c r="Z596" i="35"/>
  <c r="P596" i="35"/>
  <c r="O596" i="35"/>
  <c r="N596" i="35"/>
  <c r="I596" i="35"/>
  <c r="H596" i="35"/>
  <c r="G596" i="35"/>
  <c r="F596" i="35"/>
  <c r="E596" i="35"/>
  <c r="W596" i="35" s="1"/>
  <c r="D596" i="35"/>
  <c r="C596" i="35"/>
  <c r="B596" i="35"/>
  <c r="A596" i="35"/>
  <c r="AJ595" i="35"/>
  <c r="X595" i="35"/>
  <c r="P595" i="35"/>
  <c r="O595" i="35"/>
  <c r="N595" i="35"/>
  <c r="I595" i="35"/>
  <c r="H595" i="35"/>
  <c r="G595" i="35"/>
  <c r="F595" i="35"/>
  <c r="E595" i="35"/>
  <c r="T595" i="35" s="1"/>
  <c r="D595" i="35"/>
  <c r="C595" i="35"/>
  <c r="B595" i="35"/>
  <c r="A595" i="35"/>
  <c r="AJ594" i="35"/>
  <c r="P594" i="35"/>
  <c r="O594" i="35"/>
  <c r="N594" i="35"/>
  <c r="I594" i="35"/>
  <c r="H594" i="35"/>
  <c r="G594" i="35"/>
  <c r="F594" i="35"/>
  <c r="E594" i="35"/>
  <c r="D594" i="35"/>
  <c r="C594" i="35"/>
  <c r="B594" i="35"/>
  <c r="A594" i="35"/>
  <c r="AJ593" i="35"/>
  <c r="P593" i="35"/>
  <c r="O593" i="35"/>
  <c r="N593" i="35"/>
  <c r="I593" i="35"/>
  <c r="H593" i="35"/>
  <c r="G593" i="35"/>
  <c r="F593" i="35"/>
  <c r="E593" i="35"/>
  <c r="D593" i="35"/>
  <c r="C593" i="35"/>
  <c r="B593" i="35"/>
  <c r="A593" i="35"/>
  <c r="AJ592" i="35"/>
  <c r="P592" i="35"/>
  <c r="O592" i="35"/>
  <c r="N592" i="35"/>
  <c r="I592" i="35"/>
  <c r="H592" i="35"/>
  <c r="G592" i="35"/>
  <c r="F592" i="35"/>
  <c r="E592" i="35"/>
  <c r="D592" i="35"/>
  <c r="C592" i="35"/>
  <c r="B592" i="35"/>
  <c r="A592" i="35"/>
  <c r="AJ591" i="35"/>
  <c r="AB591" i="35"/>
  <c r="P591" i="35"/>
  <c r="O591" i="35"/>
  <c r="N591" i="35"/>
  <c r="I591" i="35"/>
  <c r="H591" i="35"/>
  <c r="G591" i="35"/>
  <c r="F591" i="35"/>
  <c r="E591" i="35"/>
  <c r="T591" i="35" s="1"/>
  <c r="D591" i="35"/>
  <c r="C591" i="35"/>
  <c r="B591" i="35"/>
  <c r="A591" i="35"/>
  <c r="AJ590" i="35"/>
  <c r="P590" i="35"/>
  <c r="O590" i="35"/>
  <c r="N590" i="35"/>
  <c r="I590" i="35"/>
  <c r="H590" i="35"/>
  <c r="G590" i="35"/>
  <c r="F590" i="35"/>
  <c r="E590" i="35"/>
  <c r="AK590" i="35" s="1"/>
  <c r="D590" i="35"/>
  <c r="C590" i="35"/>
  <c r="B590" i="35"/>
  <c r="A590" i="35"/>
  <c r="AJ589" i="35"/>
  <c r="Z589" i="35"/>
  <c r="P589" i="35"/>
  <c r="O589" i="35"/>
  <c r="N589" i="35"/>
  <c r="I589" i="35"/>
  <c r="H589" i="35"/>
  <c r="G589" i="35"/>
  <c r="F589" i="35"/>
  <c r="E589" i="35"/>
  <c r="D589" i="35"/>
  <c r="C589" i="35"/>
  <c r="B589" i="35"/>
  <c r="A589" i="35"/>
  <c r="AJ588" i="35"/>
  <c r="AI588" i="35"/>
  <c r="W588" i="35"/>
  <c r="R588" i="35"/>
  <c r="P588" i="35"/>
  <c r="O588" i="35"/>
  <c r="N588" i="35"/>
  <c r="K588" i="35"/>
  <c r="I588" i="35"/>
  <c r="H588" i="35"/>
  <c r="G588" i="35"/>
  <c r="F588" i="35"/>
  <c r="E588" i="35"/>
  <c r="AE588" i="35" s="1"/>
  <c r="D588" i="35"/>
  <c r="C588" i="35"/>
  <c r="B588" i="35"/>
  <c r="A588" i="35"/>
  <c r="AJ587" i="35"/>
  <c r="P587" i="35"/>
  <c r="O587" i="35"/>
  <c r="N587" i="35"/>
  <c r="I587" i="35"/>
  <c r="H587" i="35"/>
  <c r="G587" i="35"/>
  <c r="F587" i="35"/>
  <c r="E587" i="35"/>
  <c r="D587" i="35"/>
  <c r="C587" i="35"/>
  <c r="B587" i="35"/>
  <c r="A587" i="35"/>
  <c r="AK586" i="35"/>
  <c r="AJ586" i="35"/>
  <c r="P586" i="35"/>
  <c r="O586" i="35"/>
  <c r="N586" i="35"/>
  <c r="I586" i="35"/>
  <c r="H586" i="35"/>
  <c r="G586" i="35"/>
  <c r="F586" i="35"/>
  <c r="E586" i="35"/>
  <c r="Y586" i="35" s="1"/>
  <c r="D586" i="35"/>
  <c r="C586" i="35"/>
  <c r="B586" i="35"/>
  <c r="A586" i="35"/>
  <c r="AJ585" i="35"/>
  <c r="AD585" i="35"/>
  <c r="P585" i="35"/>
  <c r="O585" i="35"/>
  <c r="N585" i="35"/>
  <c r="I585" i="35"/>
  <c r="H585" i="35"/>
  <c r="G585" i="35"/>
  <c r="F585" i="35"/>
  <c r="E585" i="35"/>
  <c r="V585" i="35" s="1"/>
  <c r="D585" i="35"/>
  <c r="C585" i="35"/>
  <c r="B585" i="35"/>
  <c r="A585" i="35"/>
  <c r="AJ584" i="35"/>
  <c r="AI584" i="35"/>
  <c r="Z584" i="35"/>
  <c r="P584" i="35"/>
  <c r="O584" i="35"/>
  <c r="N584" i="35"/>
  <c r="I584" i="35"/>
  <c r="H584" i="35"/>
  <c r="G584" i="35"/>
  <c r="F584" i="35"/>
  <c r="E584" i="35"/>
  <c r="W584" i="35" s="1"/>
  <c r="D584" i="35"/>
  <c r="C584" i="35"/>
  <c r="B584" i="35"/>
  <c r="A584" i="35"/>
  <c r="AJ583" i="35"/>
  <c r="AE583" i="35"/>
  <c r="AB583" i="35"/>
  <c r="Z583" i="35"/>
  <c r="T583" i="35"/>
  <c r="R583" i="35"/>
  <c r="P583" i="35"/>
  <c r="O583" i="35"/>
  <c r="N583" i="35"/>
  <c r="L583" i="35"/>
  <c r="K583" i="35"/>
  <c r="I583" i="35"/>
  <c r="H583" i="35"/>
  <c r="G583" i="35"/>
  <c r="F583" i="35"/>
  <c r="E583" i="35"/>
  <c r="X583" i="35" s="1"/>
  <c r="D583" i="35"/>
  <c r="C583" i="35"/>
  <c r="B583" i="35"/>
  <c r="A583" i="35"/>
  <c r="AJ582" i="35"/>
  <c r="P582" i="35"/>
  <c r="O582" i="35"/>
  <c r="N582" i="35"/>
  <c r="I582" i="35"/>
  <c r="H582" i="35"/>
  <c r="G582" i="35"/>
  <c r="F582" i="35"/>
  <c r="E582" i="35"/>
  <c r="Y582" i="35" s="1"/>
  <c r="D582" i="35"/>
  <c r="C582" i="35"/>
  <c r="B582" i="35"/>
  <c r="A582" i="35"/>
  <c r="AJ581" i="35"/>
  <c r="P581" i="35"/>
  <c r="O581" i="35"/>
  <c r="N581" i="35"/>
  <c r="I581" i="35"/>
  <c r="H581" i="35"/>
  <c r="G581" i="35"/>
  <c r="F581" i="35"/>
  <c r="E581" i="35"/>
  <c r="AD581" i="35" s="1"/>
  <c r="D581" i="35"/>
  <c r="C581" i="35"/>
  <c r="B581" i="35"/>
  <c r="A581" i="35"/>
  <c r="AJ580" i="35"/>
  <c r="Z580" i="35"/>
  <c r="P580" i="35"/>
  <c r="O580" i="35"/>
  <c r="N580" i="35"/>
  <c r="I580" i="35"/>
  <c r="H580" i="35"/>
  <c r="G580" i="35"/>
  <c r="F580" i="35"/>
  <c r="E580" i="35"/>
  <c r="V580" i="35" s="1"/>
  <c r="D580" i="35"/>
  <c r="C580" i="35"/>
  <c r="B580" i="35"/>
  <c r="A580" i="35"/>
  <c r="AJ579" i="35"/>
  <c r="P579" i="35"/>
  <c r="O579" i="35"/>
  <c r="N579" i="35"/>
  <c r="I579" i="35"/>
  <c r="H579" i="35"/>
  <c r="G579" i="35"/>
  <c r="F579" i="35"/>
  <c r="E579" i="35"/>
  <c r="D579" i="35"/>
  <c r="C579" i="35"/>
  <c r="B579" i="35"/>
  <c r="A579" i="35"/>
  <c r="AJ578" i="35"/>
  <c r="P578" i="35"/>
  <c r="O578" i="35"/>
  <c r="N578" i="35"/>
  <c r="I578" i="35"/>
  <c r="H578" i="35"/>
  <c r="G578" i="35"/>
  <c r="F578" i="35"/>
  <c r="E578" i="35"/>
  <c r="AK578" i="35" s="1"/>
  <c r="D578" i="35"/>
  <c r="C578" i="35"/>
  <c r="B578" i="35"/>
  <c r="A578" i="35"/>
  <c r="AJ577" i="35"/>
  <c r="P577" i="35"/>
  <c r="O577" i="35"/>
  <c r="N577" i="35"/>
  <c r="I577" i="35"/>
  <c r="H577" i="35"/>
  <c r="G577" i="35"/>
  <c r="F577" i="35"/>
  <c r="E577" i="35"/>
  <c r="AD577" i="35" s="1"/>
  <c r="D577" i="35"/>
  <c r="C577" i="35"/>
  <c r="B577" i="35"/>
  <c r="A577" i="35"/>
  <c r="AJ576" i="35"/>
  <c r="AI576" i="35"/>
  <c r="AD576" i="35"/>
  <c r="AA576" i="35"/>
  <c r="V576" i="35"/>
  <c r="R576" i="35"/>
  <c r="P576" i="35"/>
  <c r="O576" i="35"/>
  <c r="N576" i="35"/>
  <c r="K576" i="35"/>
  <c r="J576" i="35"/>
  <c r="I576" i="35"/>
  <c r="H576" i="35"/>
  <c r="G576" i="35"/>
  <c r="F576" i="35"/>
  <c r="E576" i="35"/>
  <c r="AK576" i="35" s="1"/>
  <c r="D576" i="35"/>
  <c r="C576" i="35"/>
  <c r="B576" i="35"/>
  <c r="A576" i="35"/>
  <c r="AJ575" i="35"/>
  <c r="AA575" i="35"/>
  <c r="T575" i="35"/>
  <c r="P575" i="35"/>
  <c r="O575" i="35"/>
  <c r="N575" i="35"/>
  <c r="K575" i="35"/>
  <c r="I575" i="35"/>
  <c r="H575" i="35"/>
  <c r="G575" i="35"/>
  <c r="F575" i="35"/>
  <c r="E575" i="35"/>
  <c r="V575" i="35" s="1"/>
  <c r="D575" i="35"/>
  <c r="C575" i="35"/>
  <c r="B575" i="35"/>
  <c r="A575" i="35"/>
  <c r="AJ574" i="35"/>
  <c r="P574" i="35"/>
  <c r="O574" i="35"/>
  <c r="N574" i="35"/>
  <c r="I574" i="35"/>
  <c r="H574" i="35"/>
  <c r="G574" i="35"/>
  <c r="F574" i="35"/>
  <c r="E574" i="35"/>
  <c r="AK574" i="35" s="1"/>
  <c r="D574" i="35"/>
  <c r="C574" i="35"/>
  <c r="B574" i="35"/>
  <c r="A574" i="35"/>
  <c r="AJ573" i="35"/>
  <c r="P573" i="35"/>
  <c r="O573" i="35"/>
  <c r="N573" i="35"/>
  <c r="I573" i="35"/>
  <c r="H573" i="35"/>
  <c r="G573" i="35"/>
  <c r="F573" i="35"/>
  <c r="E573" i="35"/>
  <c r="D573" i="35"/>
  <c r="C573" i="35"/>
  <c r="B573" i="35"/>
  <c r="A573" i="35"/>
  <c r="AJ572" i="35"/>
  <c r="P572" i="35"/>
  <c r="O572" i="35"/>
  <c r="N572" i="35"/>
  <c r="I572" i="35"/>
  <c r="H572" i="35"/>
  <c r="G572" i="35"/>
  <c r="F572" i="35"/>
  <c r="E572" i="35"/>
  <c r="D572" i="35"/>
  <c r="C572" i="35"/>
  <c r="B572" i="35"/>
  <c r="A572" i="35"/>
  <c r="AJ571" i="35"/>
  <c r="AB571" i="35"/>
  <c r="AA571" i="35"/>
  <c r="R571" i="35"/>
  <c r="P571" i="35"/>
  <c r="O571" i="35"/>
  <c r="N571" i="35"/>
  <c r="L571" i="35"/>
  <c r="K571" i="35"/>
  <c r="I571" i="35"/>
  <c r="H571" i="35"/>
  <c r="G571" i="35"/>
  <c r="F571" i="35"/>
  <c r="E571" i="35"/>
  <c r="D571" i="35"/>
  <c r="C571" i="35"/>
  <c r="B571" i="35"/>
  <c r="A571" i="35"/>
  <c r="AJ570" i="35"/>
  <c r="P570" i="35"/>
  <c r="O570" i="35"/>
  <c r="N570" i="35"/>
  <c r="I570" i="35"/>
  <c r="H570" i="35"/>
  <c r="G570" i="35"/>
  <c r="F570" i="35"/>
  <c r="E570" i="35"/>
  <c r="AK570" i="35" s="1"/>
  <c r="D570" i="35"/>
  <c r="C570" i="35"/>
  <c r="B570" i="35"/>
  <c r="A570" i="35"/>
  <c r="AJ569" i="35"/>
  <c r="P569" i="35"/>
  <c r="O569" i="35"/>
  <c r="N569" i="35"/>
  <c r="I569" i="35"/>
  <c r="H569" i="35"/>
  <c r="G569" i="35"/>
  <c r="F569" i="35"/>
  <c r="E569" i="35"/>
  <c r="D569" i="35"/>
  <c r="C569" i="35"/>
  <c r="B569" i="35"/>
  <c r="A569" i="35"/>
  <c r="AJ568" i="35"/>
  <c r="AI568" i="35"/>
  <c r="AD568" i="35"/>
  <c r="AA568" i="35"/>
  <c r="V568" i="35"/>
  <c r="R568" i="35"/>
  <c r="P568" i="35"/>
  <c r="O568" i="35"/>
  <c r="N568" i="35"/>
  <c r="K568" i="35"/>
  <c r="J568" i="35"/>
  <c r="I568" i="35"/>
  <c r="H568" i="35"/>
  <c r="G568" i="35"/>
  <c r="F568" i="35"/>
  <c r="E568" i="35"/>
  <c r="AK568" i="35" s="1"/>
  <c r="D568" i="35"/>
  <c r="C568" i="35"/>
  <c r="B568" i="35"/>
  <c r="A568" i="35"/>
  <c r="AJ567" i="35"/>
  <c r="AB567" i="35"/>
  <c r="P567" i="35"/>
  <c r="O567" i="35"/>
  <c r="N567" i="35"/>
  <c r="I567" i="35"/>
  <c r="H567" i="35"/>
  <c r="G567" i="35"/>
  <c r="F567" i="35"/>
  <c r="E567" i="35"/>
  <c r="V567" i="35" s="1"/>
  <c r="D567" i="35"/>
  <c r="C567" i="35"/>
  <c r="B567" i="35"/>
  <c r="A567" i="35"/>
  <c r="AJ566" i="35"/>
  <c r="P566" i="35"/>
  <c r="O566" i="35"/>
  <c r="N566" i="35"/>
  <c r="I566" i="35"/>
  <c r="H566" i="35"/>
  <c r="G566" i="35"/>
  <c r="F566" i="35"/>
  <c r="E566" i="35"/>
  <c r="D566" i="35"/>
  <c r="C566" i="35"/>
  <c r="B566" i="35"/>
  <c r="A566" i="35"/>
  <c r="AJ565" i="35"/>
  <c r="P565" i="35"/>
  <c r="O565" i="35"/>
  <c r="N565" i="35"/>
  <c r="I565" i="35"/>
  <c r="H565" i="35"/>
  <c r="G565" i="35"/>
  <c r="F565" i="35"/>
  <c r="E565" i="35"/>
  <c r="AD565" i="35" s="1"/>
  <c r="D565" i="35"/>
  <c r="C565" i="35"/>
  <c r="B565" i="35"/>
  <c r="A565" i="35"/>
  <c r="AJ564" i="35"/>
  <c r="P564" i="35"/>
  <c r="O564" i="35"/>
  <c r="N564" i="35"/>
  <c r="I564" i="35"/>
  <c r="H564" i="35"/>
  <c r="G564" i="35"/>
  <c r="F564" i="35"/>
  <c r="E564" i="35"/>
  <c r="Z564" i="35" s="1"/>
  <c r="D564" i="35"/>
  <c r="C564" i="35"/>
  <c r="B564" i="35"/>
  <c r="A564" i="35"/>
  <c r="AJ563" i="35"/>
  <c r="AB563" i="35"/>
  <c r="P563" i="35"/>
  <c r="O563" i="35"/>
  <c r="N563" i="35"/>
  <c r="I563" i="35"/>
  <c r="H563" i="35"/>
  <c r="G563" i="35"/>
  <c r="F563" i="35"/>
  <c r="E563" i="35"/>
  <c r="T563" i="35" s="1"/>
  <c r="D563" i="35"/>
  <c r="C563" i="35"/>
  <c r="B563" i="35"/>
  <c r="A563" i="35"/>
  <c r="AJ562" i="35"/>
  <c r="P562" i="35"/>
  <c r="O562" i="35"/>
  <c r="N562" i="35"/>
  <c r="I562" i="35"/>
  <c r="H562" i="35"/>
  <c r="G562" i="35"/>
  <c r="F562" i="35"/>
  <c r="E562" i="35"/>
  <c r="D562" i="35"/>
  <c r="C562" i="35"/>
  <c r="B562" i="35"/>
  <c r="A562" i="35"/>
  <c r="AJ561" i="35"/>
  <c r="AD561" i="35"/>
  <c r="V561" i="35"/>
  <c r="R561" i="35"/>
  <c r="P561" i="35"/>
  <c r="O561" i="35"/>
  <c r="N561" i="35"/>
  <c r="J561" i="35"/>
  <c r="I561" i="35"/>
  <c r="H561" i="35"/>
  <c r="G561" i="35"/>
  <c r="F561" i="35"/>
  <c r="E561" i="35"/>
  <c r="D561" i="35"/>
  <c r="C561" i="35"/>
  <c r="B561" i="35"/>
  <c r="A561" i="35"/>
  <c r="AJ560" i="35"/>
  <c r="AE560" i="35"/>
  <c r="P560" i="35"/>
  <c r="O560" i="35"/>
  <c r="N560" i="35"/>
  <c r="I560" i="35"/>
  <c r="H560" i="35"/>
  <c r="G560" i="35"/>
  <c r="F560" i="35"/>
  <c r="E560" i="35"/>
  <c r="Z560" i="35" s="1"/>
  <c r="D560" i="35"/>
  <c r="C560" i="35"/>
  <c r="B560" i="35"/>
  <c r="A560" i="35"/>
  <c r="AJ559" i="35"/>
  <c r="P559" i="35"/>
  <c r="O559" i="35"/>
  <c r="N559" i="35"/>
  <c r="I559" i="35"/>
  <c r="H559" i="35"/>
  <c r="G559" i="35"/>
  <c r="F559" i="35"/>
  <c r="E559" i="35"/>
  <c r="D559" i="35"/>
  <c r="C559" i="35"/>
  <c r="B559" i="35"/>
  <c r="A559" i="35"/>
  <c r="AJ558" i="35"/>
  <c r="P558" i="35"/>
  <c r="O558" i="35"/>
  <c r="N558" i="35"/>
  <c r="I558" i="35"/>
  <c r="H558" i="35"/>
  <c r="G558" i="35"/>
  <c r="F558" i="35"/>
  <c r="E558" i="35"/>
  <c r="D558" i="35"/>
  <c r="C558" i="35"/>
  <c r="B558" i="35"/>
  <c r="A558" i="35"/>
  <c r="AJ557" i="35"/>
  <c r="P557" i="35"/>
  <c r="O557" i="35"/>
  <c r="N557" i="35"/>
  <c r="I557" i="35"/>
  <c r="H557" i="35"/>
  <c r="G557" i="35"/>
  <c r="F557" i="35"/>
  <c r="E557" i="35"/>
  <c r="Z557" i="35" s="1"/>
  <c r="D557" i="35"/>
  <c r="C557" i="35"/>
  <c r="B557" i="35"/>
  <c r="A557" i="35"/>
  <c r="AJ556" i="35"/>
  <c r="P556" i="35"/>
  <c r="O556" i="35"/>
  <c r="N556" i="35"/>
  <c r="I556" i="35"/>
  <c r="H556" i="35"/>
  <c r="G556" i="35"/>
  <c r="F556" i="35"/>
  <c r="E556" i="35"/>
  <c r="D556" i="35"/>
  <c r="C556" i="35"/>
  <c r="B556" i="35"/>
  <c r="A556" i="35"/>
  <c r="AJ555" i="35"/>
  <c r="AI555" i="35"/>
  <c r="W555" i="35"/>
  <c r="P555" i="35"/>
  <c r="O555" i="35"/>
  <c r="N555" i="35"/>
  <c r="I555" i="35"/>
  <c r="H555" i="35"/>
  <c r="G555" i="35"/>
  <c r="F555" i="35"/>
  <c r="E555" i="35"/>
  <c r="AD555" i="35" s="1"/>
  <c r="D555" i="35"/>
  <c r="C555" i="35"/>
  <c r="B555" i="35"/>
  <c r="A555" i="35"/>
  <c r="AJ554" i="35"/>
  <c r="P554" i="35"/>
  <c r="O554" i="35"/>
  <c r="N554" i="35"/>
  <c r="I554" i="35"/>
  <c r="H554" i="35"/>
  <c r="G554" i="35"/>
  <c r="F554" i="35"/>
  <c r="E554" i="35"/>
  <c r="D554" i="35"/>
  <c r="C554" i="35"/>
  <c r="B554" i="35"/>
  <c r="A554" i="35"/>
  <c r="AJ553" i="35"/>
  <c r="P553" i="35"/>
  <c r="O553" i="35"/>
  <c r="N553" i="35"/>
  <c r="I553" i="35"/>
  <c r="H553" i="35"/>
  <c r="G553" i="35"/>
  <c r="F553" i="35"/>
  <c r="E553" i="35"/>
  <c r="Z553" i="35" s="1"/>
  <c r="D553" i="35"/>
  <c r="C553" i="35"/>
  <c r="B553" i="35"/>
  <c r="A553" i="35"/>
  <c r="AJ552" i="35"/>
  <c r="AI552" i="35"/>
  <c r="AD552" i="35"/>
  <c r="AA552" i="35"/>
  <c r="V552" i="35"/>
  <c r="R552" i="35"/>
  <c r="P552" i="35"/>
  <c r="O552" i="35"/>
  <c r="N552" i="35"/>
  <c r="K552" i="35"/>
  <c r="J552" i="35"/>
  <c r="I552" i="35"/>
  <c r="H552" i="35"/>
  <c r="G552" i="35"/>
  <c r="F552" i="35"/>
  <c r="E552" i="35"/>
  <c r="AK552" i="35" s="1"/>
  <c r="D552" i="35"/>
  <c r="C552" i="35"/>
  <c r="B552" i="35"/>
  <c r="A552" i="35"/>
  <c r="AJ551" i="35"/>
  <c r="P551" i="35"/>
  <c r="O551" i="35"/>
  <c r="N551" i="35"/>
  <c r="I551" i="35"/>
  <c r="H551" i="35"/>
  <c r="G551" i="35"/>
  <c r="F551" i="35"/>
  <c r="E551" i="35"/>
  <c r="AE551" i="35" s="1"/>
  <c r="D551" i="35"/>
  <c r="C551" i="35"/>
  <c r="B551" i="35"/>
  <c r="A551" i="35"/>
  <c r="AJ550" i="35"/>
  <c r="P550" i="35"/>
  <c r="O550" i="35"/>
  <c r="N550" i="35"/>
  <c r="I550" i="35"/>
  <c r="H550" i="35"/>
  <c r="G550" i="35"/>
  <c r="F550" i="35"/>
  <c r="E550" i="35"/>
  <c r="AB550" i="35" s="1"/>
  <c r="D550" i="35"/>
  <c r="C550" i="35"/>
  <c r="B550" i="35"/>
  <c r="A550" i="35"/>
  <c r="AJ549" i="35"/>
  <c r="P549" i="35"/>
  <c r="O549" i="35"/>
  <c r="N549" i="35"/>
  <c r="I549" i="35"/>
  <c r="H549" i="35"/>
  <c r="G549" i="35"/>
  <c r="F549" i="35"/>
  <c r="E549" i="35"/>
  <c r="D549" i="35"/>
  <c r="C549" i="35"/>
  <c r="B549" i="35"/>
  <c r="A549" i="35"/>
  <c r="AJ548" i="35"/>
  <c r="AE548" i="35"/>
  <c r="W548" i="35"/>
  <c r="V548" i="35"/>
  <c r="R548" i="35"/>
  <c r="P548" i="35"/>
  <c r="O548" i="35"/>
  <c r="N548" i="35"/>
  <c r="K548" i="35"/>
  <c r="I548" i="35"/>
  <c r="H548" i="35"/>
  <c r="G548" i="35"/>
  <c r="F548" i="35"/>
  <c r="E548" i="35"/>
  <c r="AD548" i="35" s="1"/>
  <c r="D548" i="35"/>
  <c r="C548" i="35"/>
  <c r="B548" i="35"/>
  <c r="A548" i="35"/>
  <c r="AJ547" i="35"/>
  <c r="AI547" i="35"/>
  <c r="AD547" i="35"/>
  <c r="AA547" i="35"/>
  <c r="X547" i="35"/>
  <c r="W547" i="35"/>
  <c r="R547" i="35"/>
  <c r="P547" i="35"/>
  <c r="O547" i="35"/>
  <c r="N547" i="35"/>
  <c r="L547" i="35"/>
  <c r="K547" i="35"/>
  <c r="J547" i="35"/>
  <c r="I547" i="35"/>
  <c r="H547" i="35"/>
  <c r="G547" i="35"/>
  <c r="F547" i="35"/>
  <c r="E547" i="35"/>
  <c r="AK547" i="35" s="1"/>
  <c r="D547" i="35"/>
  <c r="C547" i="35"/>
  <c r="B547" i="35"/>
  <c r="A547" i="35"/>
  <c r="AJ546" i="35"/>
  <c r="P546" i="35"/>
  <c r="O546" i="35"/>
  <c r="N546" i="35"/>
  <c r="I546" i="35"/>
  <c r="H546" i="35"/>
  <c r="G546" i="35"/>
  <c r="F546" i="35"/>
  <c r="E546" i="35"/>
  <c r="AB546" i="35" s="1"/>
  <c r="D546" i="35"/>
  <c r="C546" i="35"/>
  <c r="B546" i="35"/>
  <c r="A546" i="35"/>
  <c r="AJ545" i="35"/>
  <c r="P545" i="35"/>
  <c r="O545" i="35"/>
  <c r="N545" i="35"/>
  <c r="I545" i="35"/>
  <c r="H545" i="35"/>
  <c r="G545" i="35"/>
  <c r="F545" i="35"/>
  <c r="E545" i="35"/>
  <c r="D545" i="35"/>
  <c r="C545" i="35"/>
  <c r="B545" i="35"/>
  <c r="A545" i="35"/>
  <c r="AJ544" i="35"/>
  <c r="P544" i="35"/>
  <c r="O544" i="35"/>
  <c r="N544" i="35"/>
  <c r="I544" i="35"/>
  <c r="H544" i="35"/>
  <c r="G544" i="35"/>
  <c r="F544" i="35"/>
  <c r="E544" i="35"/>
  <c r="AI544" i="35" s="1"/>
  <c r="D544" i="35"/>
  <c r="C544" i="35"/>
  <c r="B544" i="35"/>
  <c r="A544" i="35"/>
  <c r="AJ543" i="35"/>
  <c r="AB543" i="35"/>
  <c r="X543" i="35"/>
  <c r="R543" i="35"/>
  <c r="P543" i="35"/>
  <c r="O543" i="35"/>
  <c r="N543" i="35"/>
  <c r="L543" i="35"/>
  <c r="K543" i="35"/>
  <c r="I543" i="35"/>
  <c r="H543" i="35"/>
  <c r="G543" i="35"/>
  <c r="F543" i="35"/>
  <c r="E543" i="35"/>
  <c r="D543" i="35"/>
  <c r="C543" i="35"/>
  <c r="B543" i="35"/>
  <c r="A543" i="35"/>
  <c r="AJ542" i="35"/>
  <c r="Y542" i="35"/>
  <c r="Q542" i="35"/>
  <c r="S542" i="35" s="1"/>
  <c r="P542" i="35"/>
  <c r="O542" i="35"/>
  <c r="N542" i="35"/>
  <c r="M542" i="35"/>
  <c r="I542" i="35"/>
  <c r="H542" i="35"/>
  <c r="G542" i="35"/>
  <c r="F542" i="35"/>
  <c r="E542" i="35"/>
  <c r="D542" i="35"/>
  <c r="C542" i="35"/>
  <c r="B542" i="35"/>
  <c r="A542" i="35"/>
  <c r="AJ541" i="35"/>
  <c r="P541" i="35"/>
  <c r="O541" i="35"/>
  <c r="N541" i="35"/>
  <c r="I541" i="35"/>
  <c r="H541" i="35"/>
  <c r="G541" i="35"/>
  <c r="F541" i="35"/>
  <c r="E541" i="35"/>
  <c r="R541" i="35" s="1"/>
  <c r="D541" i="35"/>
  <c r="C541" i="35"/>
  <c r="B541" i="35"/>
  <c r="A541" i="35"/>
  <c r="AJ540" i="35"/>
  <c r="AE540" i="35"/>
  <c r="W540" i="35"/>
  <c r="V540" i="35"/>
  <c r="R540" i="35"/>
  <c r="P540" i="35"/>
  <c r="O540" i="35"/>
  <c r="N540" i="35"/>
  <c r="K540" i="35"/>
  <c r="I540" i="35"/>
  <c r="H540" i="35"/>
  <c r="G540" i="35"/>
  <c r="F540" i="35"/>
  <c r="E540" i="35"/>
  <c r="AD540" i="35" s="1"/>
  <c r="D540" i="35"/>
  <c r="C540" i="35"/>
  <c r="B540" i="35"/>
  <c r="A540" i="35"/>
  <c r="AJ539" i="35"/>
  <c r="AI539" i="35"/>
  <c r="AD539" i="35"/>
  <c r="AA539" i="35"/>
  <c r="X539" i="35"/>
  <c r="W539" i="35"/>
  <c r="R539" i="35"/>
  <c r="P539" i="35"/>
  <c r="O539" i="35"/>
  <c r="N539" i="35"/>
  <c r="L539" i="35"/>
  <c r="K539" i="35"/>
  <c r="J539" i="35"/>
  <c r="I539" i="35"/>
  <c r="H539" i="35"/>
  <c r="G539" i="35"/>
  <c r="F539" i="35"/>
  <c r="E539" i="35"/>
  <c r="AK539" i="35" s="1"/>
  <c r="D539" i="35"/>
  <c r="C539" i="35"/>
  <c r="B539" i="35"/>
  <c r="A539" i="35"/>
  <c r="AJ538" i="35"/>
  <c r="Y538" i="35"/>
  <c r="Q538" i="35"/>
  <c r="S538" i="35" s="1"/>
  <c r="P538" i="35"/>
  <c r="O538" i="35"/>
  <c r="N538" i="35"/>
  <c r="M538" i="35"/>
  <c r="L538" i="35"/>
  <c r="I538" i="35"/>
  <c r="H538" i="35"/>
  <c r="G538" i="35"/>
  <c r="F538" i="35"/>
  <c r="E538" i="35"/>
  <c r="D538" i="35"/>
  <c r="C538" i="35"/>
  <c r="B538" i="35"/>
  <c r="A538" i="35"/>
  <c r="AJ537" i="35"/>
  <c r="P537" i="35"/>
  <c r="O537" i="35"/>
  <c r="N537" i="35"/>
  <c r="I537" i="35"/>
  <c r="H537" i="35"/>
  <c r="G537" i="35"/>
  <c r="F537" i="35"/>
  <c r="E537" i="35"/>
  <c r="Z537" i="35" s="1"/>
  <c r="D537" i="35"/>
  <c r="C537" i="35"/>
  <c r="B537" i="35"/>
  <c r="A537" i="35"/>
  <c r="AJ536" i="35"/>
  <c r="AI536" i="35"/>
  <c r="Z536" i="35"/>
  <c r="V536" i="35"/>
  <c r="R536" i="35"/>
  <c r="P536" i="35"/>
  <c r="O536" i="35"/>
  <c r="N536" i="35"/>
  <c r="K536" i="35"/>
  <c r="I536" i="35"/>
  <c r="H536" i="35"/>
  <c r="G536" i="35"/>
  <c r="F536" i="35"/>
  <c r="E536" i="35"/>
  <c r="D536" i="35"/>
  <c r="C536" i="35"/>
  <c r="B536" i="35"/>
  <c r="A536" i="35"/>
  <c r="AJ535" i="35"/>
  <c r="P535" i="35"/>
  <c r="O535" i="35"/>
  <c r="N535" i="35"/>
  <c r="I535" i="35"/>
  <c r="H535" i="35"/>
  <c r="G535" i="35"/>
  <c r="F535" i="35"/>
  <c r="E535" i="35"/>
  <c r="D535" i="35"/>
  <c r="C535" i="35"/>
  <c r="B535" i="35"/>
  <c r="A535" i="35"/>
  <c r="AJ534" i="35"/>
  <c r="P534" i="35"/>
  <c r="O534" i="35"/>
  <c r="N534" i="35"/>
  <c r="I534" i="35"/>
  <c r="H534" i="35"/>
  <c r="G534" i="35"/>
  <c r="F534" i="35"/>
  <c r="E534" i="35"/>
  <c r="AB534" i="35" s="1"/>
  <c r="D534" i="35"/>
  <c r="C534" i="35"/>
  <c r="B534" i="35"/>
  <c r="A534" i="35"/>
  <c r="AJ533" i="35"/>
  <c r="P533" i="35"/>
  <c r="O533" i="35"/>
  <c r="N533" i="35"/>
  <c r="I533" i="35"/>
  <c r="H533" i="35"/>
  <c r="G533" i="35"/>
  <c r="F533" i="35"/>
  <c r="E533" i="35"/>
  <c r="AD533" i="35" s="1"/>
  <c r="D533" i="35"/>
  <c r="C533" i="35"/>
  <c r="B533" i="35"/>
  <c r="A533" i="35"/>
  <c r="AJ532" i="35"/>
  <c r="P532" i="35"/>
  <c r="O532" i="35"/>
  <c r="N532" i="35"/>
  <c r="I532" i="35"/>
  <c r="H532" i="35"/>
  <c r="G532" i="35"/>
  <c r="F532" i="35"/>
  <c r="E532" i="35"/>
  <c r="AE532" i="35" s="1"/>
  <c r="D532" i="35"/>
  <c r="C532" i="35"/>
  <c r="B532" i="35"/>
  <c r="A532" i="35"/>
  <c r="AJ531" i="35"/>
  <c r="P531" i="35"/>
  <c r="O531" i="35"/>
  <c r="N531" i="35"/>
  <c r="I531" i="35"/>
  <c r="H531" i="35"/>
  <c r="G531" i="35"/>
  <c r="F531" i="35"/>
  <c r="E531" i="35"/>
  <c r="D531" i="35"/>
  <c r="C531" i="35"/>
  <c r="B531" i="35"/>
  <c r="A531" i="35"/>
  <c r="AJ530" i="35"/>
  <c r="P530" i="35"/>
  <c r="O530" i="35"/>
  <c r="N530" i="35"/>
  <c r="I530" i="35"/>
  <c r="H530" i="35"/>
  <c r="G530" i="35"/>
  <c r="F530" i="35"/>
  <c r="E530" i="35"/>
  <c r="AB530" i="35" s="1"/>
  <c r="D530" i="35"/>
  <c r="C530" i="35"/>
  <c r="B530" i="35"/>
  <c r="A530" i="35"/>
  <c r="AJ529" i="35"/>
  <c r="P529" i="35"/>
  <c r="O529" i="35"/>
  <c r="N529" i="35"/>
  <c r="I529" i="35"/>
  <c r="H529" i="35"/>
  <c r="G529" i="35"/>
  <c r="F529" i="35"/>
  <c r="E529" i="35"/>
  <c r="AK529" i="35" s="1"/>
  <c r="D529" i="35"/>
  <c r="C529" i="35"/>
  <c r="B529" i="35"/>
  <c r="A529" i="35"/>
  <c r="AJ528" i="35"/>
  <c r="P528" i="35"/>
  <c r="O528" i="35"/>
  <c r="N528" i="35"/>
  <c r="I528" i="35"/>
  <c r="H528" i="35"/>
  <c r="G528" i="35"/>
  <c r="F528" i="35"/>
  <c r="E528" i="35"/>
  <c r="Z528" i="35" s="1"/>
  <c r="D528" i="35"/>
  <c r="C528" i="35"/>
  <c r="B528" i="35"/>
  <c r="A528" i="35"/>
  <c r="AJ527" i="35"/>
  <c r="Z527" i="35"/>
  <c r="R527" i="35"/>
  <c r="P527" i="35"/>
  <c r="O527" i="35"/>
  <c r="N527" i="35"/>
  <c r="L527" i="35"/>
  <c r="I527" i="35"/>
  <c r="H527" i="35"/>
  <c r="G527" i="35"/>
  <c r="F527" i="35"/>
  <c r="E527" i="35"/>
  <c r="T527" i="35" s="1"/>
  <c r="D527" i="35"/>
  <c r="C527" i="35"/>
  <c r="B527" i="35"/>
  <c r="A527" i="35"/>
  <c r="AJ526" i="35"/>
  <c r="P526" i="35"/>
  <c r="O526" i="35"/>
  <c r="N526" i="35"/>
  <c r="I526" i="35"/>
  <c r="H526" i="35"/>
  <c r="G526" i="35"/>
  <c r="F526" i="35"/>
  <c r="E526" i="35"/>
  <c r="Y526" i="35" s="1"/>
  <c r="D526" i="35"/>
  <c r="C526" i="35"/>
  <c r="B526" i="35"/>
  <c r="A526" i="35"/>
  <c r="AJ525" i="35"/>
  <c r="P525" i="35"/>
  <c r="O525" i="35"/>
  <c r="N525" i="35"/>
  <c r="I525" i="35"/>
  <c r="H525" i="35"/>
  <c r="G525" i="35"/>
  <c r="F525" i="35"/>
  <c r="E525" i="35"/>
  <c r="Z525" i="35" s="1"/>
  <c r="D525" i="35"/>
  <c r="C525" i="35"/>
  <c r="B525" i="35"/>
  <c r="A525" i="35"/>
  <c r="AJ524" i="35"/>
  <c r="AE524" i="35"/>
  <c r="P524" i="35"/>
  <c r="O524" i="35"/>
  <c r="N524" i="35"/>
  <c r="I524" i="35"/>
  <c r="H524" i="35"/>
  <c r="G524" i="35"/>
  <c r="F524" i="35"/>
  <c r="E524" i="35"/>
  <c r="W524" i="35" s="1"/>
  <c r="D524" i="35"/>
  <c r="C524" i="35"/>
  <c r="B524" i="35"/>
  <c r="A524" i="35"/>
  <c r="AJ523" i="35"/>
  <c r="AI523" i="35"/>
  <c r="V523" i="35"/>
  <c r="P523" i="35"/>
  <c r="O523" i="35"/>
  <c r="N523" i="35"/>
  <c r="I523" i="35"/>
  <c r="H523" i="35"/>
  <c r="G523" i="35"/>
  <c r="F523" i="35"/>
  <c r="E523" i="35"/>
  <c r="AB523" i="35" s="1"/>
  <c r="D523" i="35"/>
  <c r="C523" i="35"/>
  <c r="B523" i="35"/>
  <c r="A523" i="35"/>
  <c r="AJ522" i="35"/>
  <c r="AB522" i="35"/>
  <c r="T522" i="35"/>
  <c r="Q522" i="35"/>
  <c r="P522" i="35"/>
  <c r="O522" i="35"/>
  <c r="N522" i="35"/>
  <c r="M522" i="35"/>
  <c r="L522" i="35"/>
  <c r="I522" i="35"/>
  <c r="H522" i="35"/>
  <c r="G522" i="35"/>
  <c r="F522" i="35"/>
  <c r="E522" i="35"/>
  <c r="X522" i="35" s="1"/>
  <c r="D522" i="35"/>
  <c r="C522" i="35"/>
  <c r="B522" i="35"/>
  <c r="A522" i="35"/>
  <c r="AJ521" i="35"/>
  <c r="P521" i="35"/>
  <c r="O521" i="35"/>
  <c r="N521" i="35"/>
  <c r="I521" i="35"/>
  <c r="H521" i="35"/>
  <c r="G521" i="35"/>
  <c r="F521" i="35"/>
  <c r="E521" i="35"/>
  <c r="Z521" i="35" s="1"/>
  <c r="D521" i="35"/>
  <c r="C521" i="35"/>
  <c r="B521" i="35"/>
  <c r="A521" i="35"/>
  <c r="AJ520" i="35"/>
  <c r="P520" i="35"/>
  <c r="O520" i="35"/>
  <c r="N520" i="35"/>
  <c r="I520" i="35"/>
  <c r="H520" i="35"/>
  <c r="G520" i="35"/>
  <c r="F520" i="35"/>
  <c r="E520" i="35"/>
  <c r="D520" i="35"/>
  <c r="C520" i="35"/>
  <c r="B520" i="35"/>
  <c r="A520" i="35"/>
  <c r="AJ519" i="35"/>
  <c r="AA519" i="35"/>
  <c r="V519" i="35"/>
  <c r="T519" i="35"/>
  <c r="P519" i="35"/>
  <c r="O519" i="35"/>
  <c r="N519" i="35"/>
  <c r="K519" i="35"/>
  <c r="I519" i="35"/>
  <c r="H519" i="35"/>
  <c r="G519" i="35"/>
  <c r="F519" i="35"/>
  <c r="E519" i="35"/>
  <c r="AB519" i="35" s="1"/>
  <c r="D519" i="35"/>
  <c r="C519" i="35"/>
  <c r="B519" i="35"/>
  <c r="A519" i="35"/>
  <c r="AJ518" i="35"/>
  <c r="P518" i="35"/>
  <c r="O518" i="35"/>
  <c r="N518" i="35"/>
  <c r="I518" i="35"/>
  <c r="H518" i="35"/>
  <c r="G518" i="35"/>
  <c r="F518" i="35"/>
  <c r="E518" i="35"/>
  <c r="T518" i="35" s="1"/>
  <c r="D518" i="35"/>
  <c r="C518" i="35"/>
  <c r="B518" i="35"/>
  <c r="A518" i="35"/>
  <c r="AJ517" i="35"/>
  <c r="P517" i="35"/>
  <c r="O517" i="35"/>
  <c r="N517" i="35"/>
  <c r="I517" i="35"/>
  <c r="H517" i="35"/>
  <c r="G517" i="35"/>
  <c r="F517" i="35"/>
  <c r="E517" i="35"/>
  <c r="AD517" i="35" s="1"/>
  <c r="D517" i="35"/>
  <c r="C517" i="35"/>
  <c r="B517" i="35"/>
  <c r="A517" i="35"/>
  <c r="AJ516" i="35"/>
  <c r="P516" i="35"/>
  <c r="O516" i="35"/>
  <c r="N516" i="35"/>
  <c r="I516" i="35"/>
  <c r="H516" i="35"/>
  <c r="G516" i="35"/>
  <c r="F516" i="35"/>
  <c r="E516" i="35"/>
  <c r="W516" i="35" s="1"/>
  <c r="D516" i="35"/>
  <c r="C516" i="35"/>
  <c r="B516" i="35"/>
  <c r="A516" i="35"/>
  <c r="AJ515" i="35"/>
  <c r="AD515" i="35"/>
  <c r="V515" i="35"/>
  <c r="P515" i="35"/>
  <c r="O515" i="35"/>
  <c r="N515" i="35"/>
  <c r="I515" i="35"/>
  <c r="H515" i="35"/>
  <c r="G515" i="35"/>
  <c r="F515" i="35"/>
  <c r="E515" i="35"/>
  <c r="AB515" i="35" s="1"/>
  <c r="D515" i="35"/>
  <c r="C515" i="35"/>
  <c r="B515" i="35"/>
  <c r="A515" i="35"/>
  <c r="AJ514" i="35"/>
  <c r="P514" i="35"/>
  <c r="O514" i="35"/>
  <c r="N514" i="35"/>
  <c r="I514" i="35"/>
  <c r="H514" i="35"/>
  <c r="G514" i="35"/>
  <c r="F514" i="35"/>
  <c r="E514" i="35"/>
  <c r="AB514" i="35" s="1"/>
  <c r="D514" i="35"/>
  <c r="C514" i="35"/>
  <c r="B514" i="35"/>
  <c r="A514" i="35"/>
  <c r="AJ513" i="35"/>
  <c r="P513" i="35"/>
  <c r="O513" i="35"/>
  <c r="N513" i="35"/>
  <c r="I513" i="35"/>
  <c r="H513" i="35"/>
  <c r="G513" i="35"/>
  <c r="F513" i="35"/>
  <c r="E513" i="35"/>
  <c r="D513" i="35"/>
  <c r="C513" i="35"/>
  <c r="B513" i="35"/>
  <c r="A513" i="35"/>
  <c r="AJ512" i="35"/>
  <c r="P512" i="35"/>
  <c r="O512" i="35"/>
  <c r="N512" i="35"/>
  <c r="I512" i="35"/>
  <c r="H512" i="35"/>
  <c r="G512" i="35"/>
  <c r="F512" i="35"/>
  <c r="E512" i="35"/>
  <c r="D512" i="35"/>
  <c r="C512" i="35"/>
  <c r="B512" i="35"/>
  <c r="A512" i="35"/>
  <c r="AJ511" i="35"/>
  <c r="AB511" i="35"/>
  <c r="P511" i="35"/>
  <c r="O511" i="35"/>
  <c r="N511" i="35"/>
  <c r="I511" i="35"/>
  <c r="H511" i="35"/>
  <c r="G511" i="35"/>
  <c r="F511" i="35"/>
  <c r="E511" i="35"/>
  <c r="T511" i="35" s="1"/>
  <c r="D511" i="35"/>
  <c r="C511" i="35"/>
  <c r="B511" i="35"/>
  <c r="A511" i="35"/>
  <c r="P510" i="35"/>
  <c r="O510" i="35"/>
  <c r="N510" i="35"/>
  <c r="I510" i="35"/>
  <c r="H510" i="35"/>
  <c r="G510" i="35"/>
  <c r="F510" i="35"/>
  <c r="E510" i="35"/>
  <c r="D510" i="35"/>
  <c r="AJ510" i="35" s="1"/>
  <c r="C510" i="35"/>
  <c r="B510" i="35"/>
  <c r="A510" i="35"/>
  <c r="AJ509" i="35"/>
  <c r="P509" i="35"/>
  <c r="O509" i="35"/>
  <c r="N509" i="35"/>
  <c r="I509" i="35"/>
  <c r="H509" i="35"/>
  <c r="G509" i="35"/>
  <c r="F509" i="35"/>
  <c r="E509" i="35"/>
  <c r="R509" i="35" s="1"/>
  <c r="D509" i="35"/>
  <c r="C509" i="35"/>
  <c r="B509" i="35"/>
  <c r="A509" i="35"/>
  <c r="AJ508" i="35"/>
  <c r="AE508" i="35"/>
  <c r="W508" i="35"/>
  <c r="R508" i="35"/>
  <c r="P508" i="35"/>
  <c r="O508" i="35"/>
  <c r="N508" i="35"/>
  <c r="K508" i="35"/>
  <c r="I508" i="35"/>
  <c r="H508" i="35"/>
  <c r="G508" i="35"/>
  <c r="F508" i="35"/>
  <c r="E508" i="35"/>
  <c r="AI508" i="35" s="1"/>
  <c r="D508" i="35"/>
  <c r="C508" i="35"/>
  <c r="B508" i="35"/>
  <c r="A508" i="35"/>
  <c r="P507" i="35"/>
  <c r="O507" i="35"/>
  <c r="N507" i="35"/>
  <c r="I507" i="35"/>
  <c r="H507" i="35"/>
  <c r="G507" i="35"/>
  <c r="F507" i="35"/>
  <c r="E507" i="35"/>
  <c r="J507" i="35" s="1"/>
  <c r="D507" i="35"/>
  <c r="C507" i="35"/>
  <c r="B507" i="35"/>
  <c r="A507" i="35"/>
  <c r="AJ506" i="35"/>
  <c r="P506" i="35"/>
  <c r="O506" i="35"/>
  <c r="N506" i="35"/>
  <c r="I506" i="35"/>
  <c r="H506" i="35"/>
  <c r="G506" i="35"/>
  <c r="F506" i="35"/>
  <c r="E506" i="35"/>
  <c r="Y506" i="35" s="1"/>
  <c r="D506" i="35"/>
  <c r="C506" i="35"/>
  <c r="B506" i="35"/>
  <c r="A506" i="35"/>
  <c r="AJ505" i="35"/>
  <c r="P505" i="35"/>
  <c r="O505" i="35"/>
  <c r="N505" i="35"/>
  <c r="I505" i="35"/>
  <c r="H505" i="35"/>
  <c r="G505" i="35"/>
  <c r="F505" i="35"/>
  <c r="E505" i="35"/>
  <c r="Z505" i="35" s="1"/>
  <c r="D505" i="35"/>
  <c r="C505" i="35"/>
  <c r="B505" i="35"/>
  <c r="A505" i="35"/>
  <c r="AJ504" i="35"/>
  <c r="P504" i="35"/>
  <c r="O504" i="35"/>
  <c r="N504" i="35"/>
  <c r="I504" i="35"/>
  <c r="H504" i="35"/>
  <c r="G504" i="35"/>
  <c r="F504" i="35"/>
  <c r="E504" i="35"/>
  <c r="Z504" i="35" s="1"/>
  <c r="D504" i="35"/>
  <c r="C504" i="35"/>
  <c r="B504" i="35"/>
  <c r="A504" i="35"/>
  <c r="AJ503" i="35"/>
  <c r="P503" i="35"/>
  <c r="O503" i="35"/>
  <c r="N503" i="35"/>
  <c r="I503" i="35"/>
  <c r="H503" i="35"/>
  <c r="G503" i="35"/>
  <c r="F503" i="35"/>
  <c r="E503" i="35"/>
  <c r="D503" i="35"/>
  <c r="C503" i="35"/>
  <c r="B503" i="35"/>
  <c r="A503" i="35"/>
  <c r="AJ502" i="35"/>
  <c r="P502" i="35"/>
  <c r="O502" i="35"/>
  <c r="N502" i="35"/>
  <c r="I502" i="35"/>
  <c r="H502" i="35"/>
  <c r="G502" i="35"/>
  <c r="F502" i="35"/>
  <c r="E502" i="35"/>
  <c r="T502" i="35" s="1"/>
  <c r="D502" i="35"/>
  <c r="C502" i="35"/>
  <c r="B502" i="35"/>
  <c r="A502" i="35"/>
  <c r="AK501" i="35"/>
  <c r="AJ501" i="35"/>
  <c r="Q501" i="35"/>
  <c r="P501" i="35"/>
  <c r="O501" i="35"/>
  <c r="N501" i="35"/>
  <c r="M501" i="35"/>
  <c r="J501" i="35"/>
  <c r="I501" i="35"/>
  <c r="H501" i="35"/>
  <c r="G501" i="35"/>
  <c r="F501" i="35"/>
  <c r="E501" i="35"/>
  <c r="Z501" i="35" s="1"/>
  <c r="D501" i="35"/>
  <c r="C501" i="35"/>
  <c r="B501" i="35"/>
  <c r="A501" i="35"/>
  <c r="AJ500" i="35"/>
  <c r="P500" i="35"/>
  <c r="O500" i="35"/>
  <c r="N500" i="35"/>
  <c r="I500" i="35"/>
  <c r="H500" i="35"/>
  <c r="G500" i="35"/>
  <c r="F500" i="35"/>
  <c r="E500" i="35"/>
  <c r="D500" i="35"/>
  <c r="C500" i="35"/>
  <c r="B500" i="35"/>
  <c r="A500" i="35"/>
  <c r="AJ499" i="35"/>
  <c r="P499" i="35"/>
  <c r="O499" i="35"/>
  <c r="N499" i="35"/>
  <c r="I499" i="35"/>
  <c r="H499" i="35"/>
  <c r="G499" i="35"/>
  <c r="F499" i="35"/>
  <c r="E499" i="35"/>
  <c r="D499" i="35"/>
  <c r="C499" i="35"/>
  <c r="B499" i="35"/>
  <c r="A499" i="35"/>
  <c r="AJ498" i="35"/>
  <c r="P498" i="35"/>
  <c r="O498" i="35"/>
  <c r="N498" i="35"/>
  <c r="I498" i="35"/>
  <c r="H498" i="35"/>
  <c r="G498" i="35"/>
  <c r="F498" i="35"/>
  <c r="E498" i="35"/>
  <c r="AB498" i="35" s="1"/>
  <c r="D498" i="35"/>
  <c r="C498" i="35"/>
  <c r="B498" i="35"/>
  <c r="A498" i="35"/>
  <c r="AJ497" i="35"/>
  <c r="P497" i="35"/>
  <c r="O497" i="35"/>
  <c r="N497" i="35"/>
  <c r="I497" i="35"/>
  <c r="H497" i="35"/>
  <c r="G497" i="35"/>
  <c r="F497" i="35"/>
  <c r="E497" i="35"/>
  <c r="D497" i="35"/>
  <c r="C497" i="35"/>
  <c r="B497" i="35"/>
  <c r="A497" i="35"/>
  <c r="AJ496" i="35"/>
  <c r="AI496" i="35"/>
  <c r="AD496" i="35"/>
  <c r="AA496" i="35"/>
  <c r="V496" i="35"/>
  <c r="R496" i="35"/>
  <c r="P496" i="35"/>
  <c r="O496" i="35"/>
  <c r="N496" i="35"/>
  <c r="K496" i="35"/>
  <c r="J496" i="35"/>
  <c r="I496" i="35"/>
  <c r="H496" i="35"/>
  <c r="G496" i="35"/>
  <c r="F496" i="35"/>
  <c r="E496" i="35"/>
  <c r="AK496" i="35" s="1"/>
  <c r="D496" i="35"/>
  <c r="C496" i="35"/>
  <c r="B496" i="35"/>
  <c r="A496" i="35"/>
  <c r="AJ495" i="35"/>
  <c r="P495" i="35"/>
  <c r="O495" i="35"/>
  <c r="N495" i="35"/>
  <c r="I495" i="35"/>
  <c r="H495" i="35"/>
  <c r="G495" i="35"/>
  <c r="F495" i="35"/>
  <c r="E495" i="35"/>
  <c r="D495" i="35"/>
  <c r="C495" i="35"/>
  <c r="B495" i="35"/>
  <c r="A495" i="35"/>
  <c r="AJ494" i="35"/>
  <c r="P494" i="35"/>
  <c r="O494" i="35"/>
  <c r="N494" i="35"/>
  <c r="I494" i="35"/>
  <c r="H494" i="35"/>
  <c r="G494" i="35"/>
  <c r="F494" i="35"/>
  <c r="E494" i="35"/>
  <c r="D494" i="35"/>
  <c r="C494" i="35"/>
  <c r="B494" i="35"/>
  <c r="A494" i="35"/>
  <c r="AJ493" i="35"/>
  <c r="P493" i="35"/>
  <c r="O493" i="35"/>
  <c r="N493" i="35"/>
  <c r="I493" i="35"/>
  <c r="H493" i="35"/>
  <c r="G493" i="35"/>
  <c r="F493" i="35"/>
  <c r="E493" i="35"/>
  <c r="R493" i="35" s="1"/>
  <c r="D493" i="35"/>
  <c r="C493" i="35"/>
  <c r="B493" i="35"/>
  <c r="A493" i="35"/>
  <c r="AJ492" i="35"/>
  <c r="P492" i="35"/>
  <c r="O492" i="35"/>
  <c r="N492" i="35"/>
  <c r="I492" i="35"/>
  <c r="H492" i="35"/>
  <c r="G492" i="35"/>
  <c r="F492" i="35"/>
  <c r="E492" i="35"/>
  <c r="D492" i="35"/>
  <c r="C492" i="35"/>
  <c r="B492" i="35"/>
  <c r="A492" i="35"/>
  <c r="AJ491" i="35"/>
  <c r="P491" i="35"/>
  <c r="O491" i="35"/>
  <c r="N491" i="35"/>
  <c r="I491" i="35"/>
  <c r="H491" i="35"/>
  <c r="G491" i="35"/>
  <c r="F491" i="35"/>
  <c r="E491" i="35"/>
  <c r="D491" i="35"/>
  <c r="C491" i="35"/>
  <c r="B491" i="35"/>
  <c r="A491" i="35"/>
  <c r="AJ490" i="35"/>
  <c r="X490" i="35"/>
  <c r="T490" i="35"/>
  <c r="P490" i="35"/>
  <c r="O490" i="35"/>
  <c r="N490" i="35"/>
  <c r="L490" i="35"/>
  <c r="I490" i="35"/>
  <c r="H490" i="35"/>
  <c r="G490" i="35"/>
  <c r="F490" i="35"/>
  <c r="E490" i="35"/>
  <c r="Y490" i="35" s="1"/>
  <c r="D490" i="35"/>
  <c r="C490" i="35"/>
  <c r="B490" i="35"/>
  <c r="A490" i="35"/>
  <c r="P489" i="35"/>
  <c r="O489" i="35"/>
  <c r="N489" i="35"/>
  <c r="I489" i="35"/>
  <c r="H489" i="35"/>
  <c r="G489" i="35"/>
  <c r="F489" i="35"/>
  <c r="E489" i="35"/>
  <c r="R489" i="35" s="1"/>
  <c r="D489" i="35"/>
  <c r="AJ489" i="35" s="1"/>
  <c r="C489" i="35"/>
  <c r="B489" i="35"/>
  <c r="A489" i="35"/>
  <c r="AJ488" i="35"/>
  <c r="AI488" i="35"/>
  <c r="P488" i="35"/>
  <c r="O488" i="35"/>
  <c r="N488" i="35"/>
  <c r="I488" i="35"/>
  <c r="H488" i="35"/>
  <c r="G488" i="35"/>
  <c r="F488" i="35"/>
  <c r="E488" i="35"/>
  <c r="W488" i="35" s="1"/>
  <c r="D488" i="35"/>
  <c r="C488" i="35"/>
  <c r="B488" i="35"/>
  <c r="A488" i="35"/>
  <c r="P487" i="35"/>
  <c r="O487" i="35"/>
  <c r="N487" i="35"/>
  <c r="I487" i="35"/>
  <c r="H487" i="35"/>
  <c r="G487" i="35"/>
  <c r="F487" i="35"/>
  <c r="E487" i="35"/>
  <c r="D487" i="35"/>
  <c r="C487" i="35"/>
  <c r="B487" i="35"/>
  <c r="A487" i="35"/>
  <c r="AJ486" i="35"/>
  <c r="P486" i="35"/>
  <c r="O486" i="35"/>
  <c r="N486" i="35"/>
  <c r="I486" i="35"/>
  <c r="H486" i="35"/>
  <c r="G486" i="35"/>
  <c r="F486" i="35"/>
  <c r="E486" i="35"/>
  <c r="Y486" i="35" s="1"/>
  <c r="D486" i="35"/>
  <c r="C486" i="35"/>
  <c r="B486" i="35"/>
  <c r="A486" i="35"/>
  <c r="AJ485" i="35"/>
  <c r="P485" i="35"/>
  <c r="O485" i="35"/>
  <c r="N485" i="35"/>
  <c r="I485" i="35"/>
  <c r="H485" i="35"/>
  <c r="G485" i="35"/>
  <c r="F485" i="35"/>
  <c r="E485" i="35"/>
  <c r="Z485" i="35" s="1"/>
  <c r="D485" i="35"/>
  <c r="C485" i="35"/>
  <c r="B485" i="35"/>
  <c r="A485" i="35"/>
  <c r="AJ484" i="35"/>
  <c r="P484" i="35"/>
  <c r="O484" i="35"/>
  <c r="N484" i="35"/>
  <c r="I484" i="35"/>
  <c r="H484" i="35"/>
  <c r="G484" i="35"/>
  <c r="F484" i="35"/>
  <c r="E484" i="35"/>
  <c r="D484" i="35"/>
  <c r="C484" i="35"/>
  <c r="B484" i="35"/>
  <c r="A484" i="35"/>
  <c r="AJ483" i="35"/>
  <c r="P483" i="35"/>
  <c r="O483" i="35"/>
  <c r="N483" i="35"/>
  <c r="I483" i="35"/>
  <c r="H483" i="35"/>
  <c r="G483" i="35"/>
  <c r="F483" i="35"/>
  <c r="E483" i="35"/>
  <c r="AB483" i="35" s="1"/>
  <c r="D483" i="35"/>
  <c r="C483" i="35"/>
  <c r="B483" i="35"/>
  <c r="A483" i="35"/>
  <c r="AK482" i="35"/>
  <c r="AJ482" i="35"/>
  <c r="AA482" i="35"/>
  <c r="Y482" i="35"/>
  <c r="U482" i="35"/>
  <c r="P482" i="35"/>
  <c r="O482" i="35"/>
  <c r="N482" i="35"/>
  <c r="K482" i="35"/>
  <c r="I482" i="35"/>
  <c r="H482" i="35"/>
  <c r="G482" i="35"/>
  <c r="F482" i="35"/>
  <c r="E482" i="35"/>
  <c r="D482" i="35"/>
  <c r="C482" i="35"/>
  <c r="B482" i="35"/>
  <c r="A482" i="35"/>
  <c r="AJ481" i="35"/>
  <c r="P481" i="35"/>
  <c r="O481" i="35"/>
  <c r="N481" i="35"/>
  <c r="I481" i="35"/>
  <c r="H481" i="35"/>
  <c r="G481" i="35"/>
  <c r="F481" i="35"/>
  <c r="E481" i="35"/>
  <c r="AB481" i="35" s="1"/>
  <c r="D481" i="35"/>
  <c r="C481" i="35"/>
  <c r="B481" i="35"/>
  <c r="A481" i="35"/>
  <c r="AJ480" i="35"/>
  <c r="P480" i="35"/>
  <c r="O480" i="35"/>
  <c r="N480" i="35"/>
  <c r="I480" i="35"/>
  <c r="H480" i="35"/>
  <c r="G480" i="35"/>
  <c r="F480" i="35"/>
  <c r="E480" i="35"/>
  <c r="AK480" i="35" s="1"/>
  <c r="D480" i="35"/>
  <c r="C480" i="35"/>
  <c r="B480" i="35"/>
  <c r="A480" i="35"/>
  <c r="P479" i="35"/>
  <c r="O479" i="35"/>
  <c r="N479" i="35"/>
  <c r="I479" i="35"/>
  <c r="H479" i="35"/>
  <c r="G479" i="35"/>
  <c r="F479" i="35"/>
  <c r="E479" i="35"/>
  <c r="D479" i="35"/>
  <c r="AJ479" i="35" s="1"/>
  <c r="C479" i="35"/>
  <c r="B479" i="35"/>
  <c r="A479" i="35"/>
  <c r="P478" i="35"/>
  <c r="O478" i="35"/>
  <c r="N478" i="35"/>
  <c r="I478" i="35"/>
  <c r="H478" i="35"/>
  <c r="G478" i="35"/>
  <c r="F478" i="35"/>
  <c r="E478" i="35"/>
  <c r="AK478" i="35" s="1"/>
  <c r="D478" i="35"/>
  <c r="C478" i="35"/>
  <c r="B478" i="35"/>
  <c r="A478" i="35"/>
  <c r="AJ477" i="35"/>
  <c r="P477" i="35"/>
  <c r="O477" i="35"/>
  <c r="N477" i="35"/>
  <c r="I477" i="35"/>
  <c r="H477" i="35"/>
  <c r="G477" i="35"/>
  <c r="F477" i="35"/>
  <c r="E477" i="35"/>
  <c r="D477" i="35"/>
  <c r="U478" i="35" s="1"/>
  <c r="C477" i="35"/>
  <c r="B477" i="35"/>
  <c r="A477" i="35"/>
  <c r="P476" i="35"/>
  <c r="O476" i="35"/>
  <c r="N476" i="35"/>
  <c r="I476" i="35"/>
  <c r="H476" i="35"/>
  <c r="G476" i="35"/>
  <c r="F476" i="35"/>
  <c r="E476" i="35"/>
  <c r="AK476" i="35" s="1"/>
  <c r="D476" i="35"/>
  <c r="C476" i="35"/>
  <c r="B476" i="35"/>
  <c r="A476" i="35"/>
  <c r="AJ475" i="35"/>
  <c r="P475" i="35"/>
  <c r="O475" i="35"/>
  <c r="N475" i="35"/>
  <c r="I475" i="35"/>
  <c r="H475" i="35"/>
  <c r="G475" i="35"/>
  <c r="F475" i="35"/>
  <c r="E475" i="35"/>
  <c r="D475" i="35"/>
  <c r="C475" i="35"/>
  <c r="B475" i="35"/>
  <c r="A475" i="35"/>
  <c r="AJ474" i="35"/>
  <c r="P474" i="35"/>
  <c r="O474" i="35"/>
  <c r="N474" i="35"/>
  <c r="I474" i="35"/>
  <c r="H474" i="35"/>
  <c r="G474" i="35"/>
  <c r="F474" i="35"/>
  <c r="E474" i="35"/>
  <c r="D474" i="35"/>
  <c r="C474" i="35"/>
  <c r="B474" i="35"/>
  <c r="A474" i="35"/>
  <c r="AJ473" i="35"/>
  <c r="P473" i="35"/>
  <c r="O473" i="35"/>
  <c r="N473" i="35"/>
  <c r="I473" i="35"/>
  <c r="H473" i="35"/>
  <c r="G473" i="35"/>
  <c r="F473" i="35"/>
  <c r="E473" i="35"/>
  <c r="AB473" i="35" s="1"/>
  <c r="D473" i="35"/>
  <c r="C473" i="35"/>
  <c r="B473" i="35"/>
  <c r="A473" i="35"/>
  <c r="AJ472" i="35"/>
  <c r="P472" i="35"/>
  <c r="O472" i="35"/>
  <c r="N472" i="35"/>
  <c r="I472" i="35"/>
  <c r="H472" i="35"/>
  <c r="G472" i="35"/>
  <c r="F472" i="35"/>
  <c r="E472" i="35"/>
  <c r="AK472" i="35" s="1"/>
  <c r="D472" i="35"/>
  <c r="C472" i="35"/>
  <c r="B472" i="35"/>
  <c r="A472" i="35"/>
  <c r="AJ471" i="35"/>
  <c r="AI471" i="35"/>
  <c r="AD471" i="35"/>
  <c r="AA471" i="35"/>
  <c r="X471" i="35"/>
  <c r="W471" i="35"/>
  <c r="R471" i="35"/>
  <c r="P471" i="35"/>
  <c r="O471" i="35"/>
  <c r="N471" i="35"/>
  <c r="L471" i="35"/>
  <c r="K471" i="35"/>
  <c r="J471" i="35"/>
  <c r="I471" i="35"/>
  <c r="H471" i="35"/>
  <c r="G471" i="35"/>
  <c r="F471" i="35"/>
  <c r="E471" i="35"/>
  <c r="AK471" i="35" s="1"/>
  <c r="D471" i="35"/>
  <c r="C471" i="35"/>
  <c r="B471" i="35"/>
  <c r="A471" i="35"/>
  <c r="AJ470" i="35"/>
  <c r="P470" i="35"/>
  <c r="O470" i="35"/>
  <c r="N470" i="35"/>
  <c r="I470" i="35"/>
  <c r="H470" i="35"/>
  <c r="G470" i="35"/>
  <c r="F470" i="35"/>
  <c r="E470" i="35"/>
  <c r="D470" i="35"/>
  <c r="C470" i="35"/>
  <c r="B470" i="35"/>
  <c r="A470" i="35"/>
  <c r="AJ469" i="35"/>
  <c r="P469" i="35"/>
  <c r="O469" i="35"/>
  <c r="N469" i="35"/>
  <c r="I469" i="35"/>
  <c r="H469" i="35"/>
  <c r="G469" i="35"/>
  <c r="F469" i="35"/>
  <c r="E469" i="35"/>
  <c r="AB469" i="35" s="1"/>
  <c r="D469" i="35"/>
  <c r="C469" i="35"/>
  <c r="B469" i="35"/>
  <c r="A469" i="35"/>
  <c r="AJ468" i="35"/>
  <c r="P468" i="35"/>
  <c r="O468" i="35"/>
  <c r="N468" i="35"/>
  <c r="I468" i="35"/>
  <c r="H468" i="35"/>
  <c r="G468" i="35"/>
  <c r="F468" i="35"/>
  <c r="E468" i="35"/>
  <c r="AK468" i="35" s="1"/>
  <c r="D468" i="35"/>
  <c r="C468" i="35"/>
  <c r="B468" i="35"/>
  <c r="A468" i="35"/>
  <c r="AJ467" i="35"/>
  <c r="AA467" i="35"/>
  <c r="P467" i="35"/>
  <c r="O467" i="35"/>
  <c r="N467" i="35"/>
  <c r="I467" i="35"/>
  <c r="H467" i="35"/>
  <c r="G467" i="35"/>
  <c r="F467" i="35"/>
  <c r="E467" i="35"/>
  <c r="T467" i="35" s="1"/>
  <c r="D467" i="35"/>
  <c r="C467" i="35"/>
  <c r="B467" i="35"/>
  <c r="A467" i="35"/>
  <c r="AJ466" i="35"/>
  <c r="P466" i="35"/>
  <c r="O466" i="35"/>
  <c r="N466" i="35"/>
  <c r="I466" i="35"/>
  <c r="H466" i="35"/>
  <c r="G466" i="35"/>
  <c r="F466" i="35"/>
  <c r="E466" i="35"/>
  <c r="AK466" i="35" s="1"/>
  <c r="D466" i="35"/>
  <c r="C466" i="35"/>
  <c r="B466" i="35"/>
  <c r="A466" i="35"/>
  <c r="AJ465" i="35"/>
  <c r="P465" i="35"/>
  <c r="O465" i="35"/>
  <c r="N465" i="35"/>
  <c r="I465" i="35"/>
  <c r="H465" i="35"/>
  <c r="G465" i="35"/>
  <c r="F465" i="35"/>
  <c r="E465" i="35"/>
  <c r="AB465" i="35" s="1"/>
  <c r="D465" i="35"/>
  <c r="C465" i="35"/>
  <c r="B465" i="35"/>
  <c r="A465" i="35"/>
  <c r="AJ464" i="35"/>
  <c r="P464" i="35"/>
  <c r="O464" i="35"/>
  <c r="N464" i="35"/>
  <c r="I464" i="35"/>
  <c r="H464" i="35"/>
  <c r="G464" i="35"/>
  <c r="F464" i="35"/>
  <c r="E464" i="35"/>
  <c r="AK464" i="35" s="1"/>
  <c r="D464" i="35"/>
  <c r="C464" i="35"/>
  <c r="B464" i="35"/>
  <c r="A464" i="35"/>
  <c r="AJ463" i="35"/>
  <c r="AI463" i="35"/>
  <c r="AD463" i="35"/>
  <c r="AA463" i="35"/>
  <c r="X463" i="35"/>
  <c r="W463" i="35"/>
  <c r="R463" i="35"/>
  <c r="P463" i="35"/>
  <c r="O463" i="35"/>
  <c r="N463" i="35"/>
  <c r="L463" i="35"/>
  <c r="K463" i="35"/>
  <c r="J463" i="35"/>
  <c r="I463" i="35"/>
  <c r="H463" i="35"/>
  <c r="G463" i="35"/>
  <c r="F463" i="35"/>
  <c r="E463" i="35"/>
  <c r="AK463" i="35" s="1"/>
  <c r="D463" i="35"/>
  <c r="C463" i="35"/>
  <c r="B463" i="35"/>
  <c r="A463" i="35"/>
  <c r="AJ462" i="35"/>
  <c r="P462" i="35"/>
  <c r="O462" i="35"/>
  <c r="N462" i="35"/>
  <c r="I462" i="35"/>
  <c r="H462" i="35"/>
  <c r="G462" i="35"/>
  <c r="F462" i="35"/>
  <c r="E462" i="35"/>
  <c r="D462" i="35"/>
  <c r="C462" i="35"/>
  <c r="B462" i="35"/>
  <c r="A462" i="35"/>
  <c r="AJ461" i="35"/>
  <c r="P461" i="35"/>
  <c r="O461" i="35"/>
  <c r="N461" i="35"/>
  <c r="I461" i="35"/>
  <c r="H461" i="35"/>
  <c r="G461" i="35"/>
  <c r="F461" i="35"/>
  <c r="E461" i="35"/>
  <c r="AB461" i="35" s="1"/>
  <c r="D461" i="35"/>
  <c r="C461" i="35"/>
  <c r="B461" i="35"/>
  <c r="A461" i="35"/>
  <c r="P460" i="35"/>
  <c r="O460" i="35"/>
  <c r="N460" i="35"/>
  <c r="I460" i="35"/>
  <c r="H460" i="35"/>
  <c r="G460" i="35"/>
  <c r="F460" i="35"/>
  <c r="E460" i="35"/>
  <c r="D460" i="35"/>
  <c r="C460" i="35"/>
  <c r="B460" i="35"/>
  <c r="A460" i="35"/>
  <c r="P459" i="35"/>
  <c r="O459" i="35"/>
  <c r="N459" i="35"/>
  <c r="I459" i="35"/>
  <c r="H459" i="35"/>
  <c r="G459" i="35"/>
  <c r="F459" i="35"/>
  <c r="E459" i="35"/>
  <c r="V459" i="35" s="1"/>
  <c r="D459" i="35"/>
  <c r="C459" i="35"/>
  <c r="B459" i="35"/>
  <c r="A459" i="35"/>
  <c r="P458" i="35"/>
  <c r="O458" i="35"/>
  <c r="N458" i="35"/>
  <c r="I458" i="35"/>
  <c r="H458" i="35"/>
  <c r="G458" i="35"/>
  <c r="F458" i="35"/>
  <c r="E458" i="35"/>
  <c r="D458" i="35"/>
  <c r="AI459" i="35" s="1"/>
  <c r="C458" i="35"/>
  <c r="B458" i="35"/>
  <c r="A458" i="35"/>
  <c r="P457" i="35"/>
  <c r="O457" i="35"/>
  <c r="N457" i="35"/>
  <c r="I457" i="35"/>
  <c r="H457" i="35"/>
  <c r="G457" i="35"/>
  <c r="F457" i="35"/>
  <c r="E457" i="35"/>
  <c r="D457" i="35"/>
  <c r="C457" i="35"/>
  <c r="B457" i="35"/>
  <c r="A457" i="35"/>
  <c r="AK456" i="35"/>
  <c r="P456" i="35"/>
  <c r="O456" i="35"/>
  <c r="N456" i="35"/>
  <c r="J456" i="35"/>
  <c r="I456" i="35"/>
  <c r="H456" i="35"/>
  <c r="G456" i="35"/>
  <c r="F456" i="35"/>
  <c r="E456" i="35"/>
  <c r="D456" i="35"/>
  <c r="C456" i="35"/>
  <c r="B456" i="35"/>
  <c r="A456" i="35"/>
  <c r="P455" i="35"/>
  <c r="O455" i="35"/>
  <c r="N455" i="35"/>
  <c r="I455" i="35"/>
  <c r="H455" i="35"/>
  <c r="G455" i="35"/>
  <c r="F455" i="35"/>
  <c r="E455" i="35"/>
  <c r="D455" i="35"/>
  <c r="C455" i="35"/>
  <c r="B455" i="35"/>
  <c r="A455" i="35"/>
  <c r="P454" i="35"/>
  <c r="O454" i="35"/>
  <c r="N454" i="35"/>
  <c r="I454" i="35"/>
  <c r="H454" i="35"/>
  <c r="G454" i="35"/>
  <c r="F454" i="35"/>
  <c r="E454" i="35"/>
  <c r="D454" i="35"/>
  <c r="C454" i="35"/>
  <c r="B454" i="35"/>
  <c r="A454" i="35"/>
  <c r="P453" i="35"/>
  <c r="O453" i="35"/>
  <c r="N453" i="35"/>
  <c r="I453" i="35"/>
  <c r="H453" i="35"/>
  <c r="G453" i="35"/>
  <c r="F453" i="35"/>
  <c r="E453" i="35"/>
  <c r="AK453" i="35" s="1"/>
  <c r="D453" i="35"/>
  <c r="C453" i="35"/>
  <c r="B453" i="35"/>
  <c r="A453" i="35"/>
  <c r="P452" i="35"/>
  <c r="O452" i="35"/>
  <c r="N452" i="35"/>
  <c r="I452" i="35"/>
  <c r="H452" i="35"/>
  <c r="G452" i="35"/>
  <c r="F452" i="35"/>
  <c r="E452" i="35"/>
  <c r="D452" i="35"/>
  <c r="C452" i="35"/>
  <c r="B452" i="35"/>
  <c r="A452" i="35"/>
  <c r="P451" i="35"/>
  <c r="O451" i="35"/>
  <c r="N451" i="35"/>
  <c r="I451" i="35"/>
  <c r="H451" i="35"/>
  <c r="G451" i="35"/>
  <c r="F451" i="35"/>
  <c r="E451" i="35"/>
  <c r="D451" i="35"/>
  <c r="C451" i="35"/>
  <c r="B451" i="35"/>
  <c r="A451" i="35"/>
  <c r="AJ450" i="35"/>
  <c r="P450" i="35"/>
  <c r="O450" i="35"/>
  <c r="N450" i="35"/>
  <c r="I450" i="35"/>
  <c r="H450" i="35"/>
  <c r="G450" i="35"/>
  <c r="F450" i="35"/>
  <c r="E450" i="35"/>
  <c r="AE450" i="35" s="1"/>
  <c r="D450" i="35"/>
  <c r="C450" i="35"/>
  <c r="B450" i="35"/>
  <c r="A450" i="35"/>
  <c r="AK449" i="35"/>
  <c r="AJ449" i="35"/>
  <c r="P449" i="35"/>
  <c r="O449" i="35"/>
  <c r="N449" i="35"/>
  <c r="J449" i="35"/>
  <c r="I449" i="35"/>
  <c r="H449" i="35"/>
  <c r="G449" i="35"/>
  <c r="F449" i="35"/>
  <c r="E449" i="35"/>
  <c r="D449" i="35"/>
  <c r="C449" i="35"/>
  <c r="B449" i="35"/>
  <c r="A449" i="35"/>
  <c r="P448" i="35"/>
  <c r="O448" i="35"/>
  <c r="N448" i="35"/>
  <c r="I448" i="35"/>
  <c r="H448" i="35"/>
  <c r="G448" i="35"/>
  <c r="F448" i="35"/>
  <c r="E448" i="35"/>
  <c r="D448" i="35"/>
  <c r="C448" i="35"/>
  <c r="B448" i="35"/>
  <c r="A448" i="35"/>
  <c r="P447" i="35"/>
  <c r="O447" i="35"/>
  <c r="N447" i="35"/>
  <c r="I447" i="35"/>
  <c r="H447" i="35"/>
  <c r="G447" i="35"/>
  <c r="F447" i="35"/>
  <c r="E447" i="35"/>
  <c r="AK447" i="35" s="1"/>
  <c r="D447" i="35"/>
  <c r="AB447" i="35" s="1"/>
  <c r="C447" i="35"/>
  <c r="B447" i="35"/>
  <c r="A447" i="35"/>
  <c r="P446" i="35"/>
  <c r="O446" i="35"/>
  <c r="N446" i="35"/>
  <c r="I446" i="35"/>
  <c r="H446" i="35"/>
  <c r="G446" i="35"/>
  <c r="F446" i="35"/>
  <c r="E446" i="35"/>
  <c r="D446" i="35"/>
  <c r="C446" i="35"/>
  <c r="B446" i="35"/>
  <c r="A446" i="35"/>
  <c r="AJ445" i="35"/>
  <c r="AD445" i="35"/>
  <c r="T445" i="35"/>
  <c r="P445" i="35"/>
  <c r="O445" i="35"/>
  <c r="N445" i="35"/>
  <c r="L445" i="35"/>
  <c r="J445" i="35"/>
  <c r="I445" i="35"/>
  <c r="H445" i="35"/>
  <c r="G445" i="35"/>
  <c r="F445" i="35"/>
  <c r="E445" i="35"/>
  <c r="AB445" i="35" s="1"/>
  <c r="D445" i="35"/>
  <c r="C445" i="35"/>
  <c r="B445" i="35"/>
  <c r="A445" i="35"/>
  <c r="AJ444" i="35"/>
  <c r="Z444" i="35"/>
  <c r="P444" i="35"/>
  <c r="O444" i="35"/>
  <c r="N444" i="35"/>
  <c r="I444" i="35"/>
  <c r="H444" i="35"/>
  <c r="G444" i="35"/>
  <c r="F444" i="35"/>
  <c r="E444" i="35"/>
  <c r="U444" i="35" s="1"/>
  <c r="D444" i="35"/>
  <c r="C444" i="35"/>
  <c r="B444" i="35"/>
  <c r="A444" i="35"/>
  <c r="AJ443" i="35"/>
  <c r="AA443" i="35"/>
  <c r="R443" i="35"/>
  <c r="P443" i="35"/>
  <c r="O443" i="35"/>
  <c r="N443" i="35"/>
  <c r="L443" i="35"/>
  <c r="I443" i="35"/>
  <c r="H443" i="35"/>
  <c r="G443" i="35"/>
  <c r="F443" i="35"/>
  <c r="E443" i="35"/>
  <c r="AK443" i="35" s="1"/>
  <c r="D443" i="35"/>
  <c r="C443" i="35"/>
  <c r="B443" i="35"/>
  <c r="A443" i="35"/>
  <c r="AJ442" i="35"/>
  <c r="AE442" i="35"/>
  <c r="P442" i="35"/>
  <c r="O442" i="35"/>
  <c r="N442" i="35"/>
  <c r="I442" i="35"/>
  <c r="H442" i="35"/>
  <c r="G442" i="35"/>
  <c r="F442" i="35"/>
  <c r="E442" i="35"/>
  <c r="T442" i="35" s="1"/>
  <c r="D442" i="35"/>
  <c r="C442" i="35"/>
  <c r="B442" i="35"/>
  <c r="A442" i="35"/>
  <c r="P441" i="35"/>
  <c r="O441" i="35"/>
  <c r="N441" i="35"/>
  <c r="I441" i="35"/>
  <c r="H441" i="35"/>
  <c r="G441" i="35"/>
  <c r="F441" i="35"/>
  <c r="E441" i="35"/>
  <c r="D441" i="35"/>
  <c r="C441" i="35"/>
  <c r="B441" i="35"/>
  <c r="A441" i="35"/>
  <c r="P440" i="35"/>
  <c r="O440" i="35"/>
  <c r="N440" i="35"/>
  <c r="I440" i="35"/>
  <c r="H440" i="35"/>
  <c r="G440" i="35"/>
  <c r="F440" i="35"/>
  <c r="E440" i="35"/>
  <c r="D440" i="35"/>
  <c r="C440" i="35"/>
  <c r="B440" i="35"/>
  <c r="A440" i="35"/>
  <c r="P439" i="35"/>
  <c r="O439" i="35"/>
  <c r="N439" i="35"/>
  <c r="J439" i="35"/>
  <c r="I439" i="35"/>
  <c r="H439" i="35"/>
  <c r="G439" i="35"/>
  <c r="F439" i="35"/>
  <c r="E439" i="35"/>
  <c r="AK439" i="35" s="1"/>
  <c r="D439" i="35"/>
  <c r="C439" i="35"/>
  <c r="B439" i="35"/>
  <c r="A439" i="35"/>
  <c r="P438" i="35"/>
  <c r="O438" i="35"/>
  <c r="N438" i="35"/>
  <c r="I438" i="35"/>
  <c r="H438" i="35"/>
  <c r="G438" i="35"/>
  <c r="F438" i="35"/>
  <c r="E438" i="35"/>
  <c r="AK438" i="35" s="1"/>
  <c r="D438" i="35"/>
  <c r="C438" i="35"/>
  <c r="B438" i="35"/>
  <c r="A438" i="35"/>
  <c r="P437" i="35"/>
  <c r="O437" i="35"/>
  <c r="N437" i="35"/>
  <c r="I437" i="35"/>
  <c r="H437" i="35"/>
  <c r="G437" i="35"/>
  <c r="F437" i="35"/>
  <c r="E437" i="35"/>
  <c r="D437" i="35"/>
  <c r="C437" i="35"/>
  <c r="B437" i="35"/>
  <c r="A437" i="35"/>
  <c r="AJ436" i="35"/>
  <c r="P436" i="35"/>
  <c r="O436" i="35"/>
  <c r="N436" i="35"/>
  <c r="I436" i="35"/>
  <c r="H436" i="35"/>
  <c r="G436" i="35"/>
  <c r="F436" i="35"/>
  <c r="E436" i="35"/>
  <c r="AK436" i="35" s="1"/>
  <c r="D436" i="35"/>
  <c r="C436" i="35"/>
  <c r="B436" i="35"/>
  <c r="A436" i="35"/>
  <c r="AJ435" i="35"/>
  <c r="AI435" i="35"/>
  <c r="AB435" i="35"/>
  <c r="V435" i="35"/>
  <c r="T435" i="35"/>
  <c r="P435" i="35"/>
  <c r="O435" i="35"/>
  <c r="N435" i="35"/>
  <c r="K435" i="35"/>
  <c r="I435" i="35"/>
  <c r="H435" i="35"/>
  <c r="G435" i="35"/>
  <c r="F435" i="35"/>
  <c r="E435" i="35"/>
  <c r="AA435" i="35" s="1"/>
  <c r="D435" i="35"/>
  <c r="C435" i="35"/>
  <c r="B435" i="35"/>
  <c r="A435" i="35"/>
  <c r="AJ434" i="35"/>
  <c r="AE434" i="35"/>
  <c r="U434" i="35"/>
  <c r="T434" i="35"/>
  <c r="P434" i="35"/>
  <c r="O434" i="35"/>
  <c r="N434" i="35"/>
  <c r="L434" i="35"/>
  <c r="K434" i="35"/>
  <c r="I434" i="35"/>
  <c r="H434" i="35"/>
  <c r="G434" i="35"/>
  <c r="F434" i="35"/>
  <c r="E434" i="35"/>
  <c r="AB434" i="35" s="1"/>
  <c r="D434" i="35"/>
  <c r="C434" i="35"/>
  <c r="B434" i="35"/>
  <c r="A434" i="35"/>
  <c r="AJ433" i="35"/>
  <c r="P433" i="35"/>
  <c r="O433" i="35"/>
  <c r="N433" i="35"/>
  <c r="I433" i="35"/>
  <c r="H433" i="35"/>
  <c r="G433" i="35"/>
  <c r="F433" i="35"/>
  <c r="E433" i="35"/>
  <c r="AB433" i="35" s="1"/>
  <c r="D433" i="35"/>
  <c r="C433" i="35"/>
  <c r="B433" i="35"/>
  <c r="A433" i="35"/>
  <c r="AJ432" i="35"/>
  <c r="P432" i="35"/>
  <c r="O432" i="35"/>
  <c r="N432" i="35"/>
  <c r="I432" i="35"/>
  <c r="H432" i="35"/>
  <c r="G432" i="35"/>
  <c r="F432" i="35"/>
  <c r="E432" i="35"/>
  <c r="AK432" i="35" s="1"/>
  <c r="D432" i="35"/>
  <c r="C432" i="35"/>
  <c r="B432" i="35"/>
  <c r="A432" i="35"/>
  <c r="AJ431" i="35"/>
  <c r="Z431" i="35"/>
  <c r="P431" i="35"/>
  <c r="O431" i="35"/>
  <c r="N431" i="35"/>
  <c r="K431" i="35"/>
  <c r="I431" i="35"/>
  <c r="H431" i="35"/>
  <c r="G431" i="35"/>
  <c r="F431" i="35"/>
  <c r="E431" i="35"/>
  <c r="AE431" i="35" s="1"/>
  <c r="D431" i="35"/>
  <c r="C431" i="35"/>
  <c r="B431" i="35"/>
  <c r="A431" i="35"/>
  <c r="AJ430" i="35"/>
  <c r="P430" i="35"/>
  <c r="O430" i="35"/>
  <c r="N430" i="35"/>
  <c r="I430" i="35"/>
  <c r="H430" i="35"/>
  <c r="G430" i="35"/>
  <c r="F430" i="35"/>
  <c r="E430" i="35"/>
  <c r="AA430" i="35" s="1"/>
  <c r="D430" i="35"/>
  <c r="C430" i="35"/>
  <c r="B430" i="35"/>
  <c r="A430" i="35"/>
  <c r="AJ429" i="35"/>
  <c r="P429" i="35"/>
  <c r="O429" i="35"/>
  <c r="N429" i="35"/>
  <c r="I429" i="35"/>
  <c r="H429" i="35"/>
  <c r="G429" i="35"/>
  <c r="F429" i="35"/>
  <c r="E429" i="35"/>
  <c r="AB429" i="35" s="1"/>
  <c r="D429" i="35"/>
  <c r="C429" i="35"/>
  <c r="B429" i="35"/>
  <c r="A429" i="35"/>
  <c r="AJ428" i="35"/>
  <c r="P428" i="35"/>
  <c r="O428" i="35"/>
  <c r="N428" i="35"/>
  <c r="I428" i="35"/>
  <c r="H428" i="35"/>
  <c r="G428" i="35"/>
  <c r="F428" i="35"/>
  <c r="E428" i="35"/>
  <c r="AK428" i="35" s="1"/>
  <c r="D428" i="35"/>
  <c r="C428" i="35"/>
  <c r="B428" i="35"/>
  <c r="A428" i="35"/>
  <c r="AJ427" i="35"/>
  <c r="P427" i="35"/>
  <c r="O427" i="35"/>
  <c r="N427" i="35"/>
  <c r="I427" i="35"/>
  <c r="H427" i="35"/>
  <c r="G427" i="35"/>
  <c r="F427" i="35"/>
  <c r="E427" i="35"/>
  <c r="AE427" i="35" s="1"/>
  <c r="D427" i="35"/>
  <c r="C427" i="35"/>
  <c r="B427" i="35"/>
  <c r="A427" i="35"/>
  <c r="P426" i="35"/>
  <c r="O426" i="35"/>
  <c r="N426" i="35"/>
  <c r="I426" i="35"/>
  <c r="H426" i="35"/>
  <c r="G426" i="35"/>
  <c r="F426" i="35"/>
  <c r="E426" i="35"/>
  <c r="AK426" i="35" s="1"/>
  <c r="D426" i="35"/>
  <c r="C426" i="35"/>
  <c r="B426" i="35"/>
  <c r="A426" i="35"/>
  <c r="P425" i="35"/>
  <c r="O425" i="35"/>
  <c r="N425" i="35"/>
  <c r="I425" i="35"/>
  <c r="H425" i="35"/>
  <c r="G425" i="35"/>
  <c r="F425" i="35"/>
  <c r="E425" i="35"/>
  <c r="D425" i="35"/>
  <c r="C425" i="35"/>
  <c r="B425" i="35"/>
  <c r="A425" i="35"/>
  <c r="AJ424" i="35"/>
  <c r="P424" i="35"/>
  <c r="O424" i="35"/>
  <c r="N424" i="35"/>
  <c r="I424" i="35"/>
  <c r="H424" i="35"/>
  <c r="G424" i="35"/>
  <c r="F424" i="35"/>
  <c r="E424" i="35"/>
  <c r="AK424" i="35" s="1"/>
  <c r="D424" i="35"/>
  <c r="C424" i="35"/>
  <c r="B424" i="35"/>
  <c r="A424" i="35"/>
  <c r="AJ423" i="35"/>
  <c r="P423" i="35"/>
  <c r="O423" i="35"/>
  <c r="N423" i="35"/>
  <c r="I423" i="35"/>
  <c r="H423" i="35"/>
  <c r="G423" i="35"/>
  <c r="F423" i="35"/>
  <c r="E423" i="35"/>
  <c r="AA423" i="35" s="1"/>
  <c r="D423" i="35"/>
  <c r="C423" i="35"/>
  <c r="B423" i="35"/>
  <c r="A423" i="35"/>
  <c r="P422" i="35"/>
  <c r="O422" i="35"/>
  <c r="N422" i="35"/>
  <c r="I422" i="35"/>
  <c r="H422" i="35"/>
  <c r="G422" i="35"/>
  <c r="F422" i="35"/>
  <c r="E422" i="35"/>
  <c r="AK422" i="35" s="1"/>
  <c r="D422" i="35"/>
  <c r="C422" i="35"/>
  <c r="B422" i="35"/>
  <c r="A422" i="35"/>
  <c r="P421" i="35"/>
  <c r="O421" i="35"/>
  <c r="N421" i="35"/>
  <c r="I421" i="35"/>
  <c r="H421" i="35"/>
  <c r="G421" i="35"/>
  <c r="F421" i="35"/>
  <c r="E421" i="35"/>
  <c r="D421" i="35"/>
  <c r="C421" i="35"/>
  <c r="B421" i="35"/>
  <c r="A421" i="35"/>
  <c r="AJ420" i="35"/>
  <c r="P420" i="35"/>
  <c r="O420" i="35"/>
  <c r="N420" i="35"/>
  <c r="I420" i="35"/>
  <c r="H420" i="35"/>
  <c r="G420" i="35"/>
  <c r="F420" i="35"/>
  <c r="E420" i="35"/>
  <c r="AK420" i="35" s="1"/>
  <c r="D420" i="35"/>
  <c r="C420" i="35"/>
  <c r="B420" i="35"/>
  <c r="A420" i="35"/>
  <c r="AJ419" i="35"/>
  <c r="AE419" i="35"/>
  <c r="AB419" i="35"/>
  <c r="Z419" i="35"/>
  <c r="T419" i="35"/>
  <c r="R419" i="35"/>
  <c r="P419" i="35"/>
  <c r="O419" i="35"/>
  <c r="N419" i="35"/>
  <c r="L419" i="35"/>
  <c r="K419" i="35"/>
  <c r="I419" i="35"/>
  <c r="H419" i="35"/>
  <c r="G419" i="35"/>
  <c r="F419" i="35"/>
  <c r="E419" i="35"/>
  <c r="X419" i="35" s="1"/>
  <c r="D419" i="35"/>
  <c r="C419" i="35"/>
  <c r="B419" i="35"/>
  <c r="A419" i="35"/>
  <c r="AJ418" i="35"/>
  <c r="P418" i="35"/>
  <c r="O418" i="35"/>
  <c r="N418" i="35"/>
  <c r="I418" i="35"/>
  <c r="H418" i="35"/>
  <c r="G418" i="35"/>
  <c r="F418" i="35"/>
  <c r="E418" i="35"/>
  <c r="AA418" i="35" s="1"/>
  <c r="D418" i="35"/>
  <c r="C418" i="35"/>
  <c r="B418" i="35"/>
  <c r="A418" i="35"/>
  <c r="AJ417" i="35"/>
  <c r="P417" i="35"/>
  <c r="O417" i="35"/>
  <c r="N417" i="35"/>
  <c r="I417" i="35"/>
  <c r="H417" i="35"/>
  <c r="G417" i="35"/>
  <c r="F417" i="35"/>
  <c r="E417" i="35"/>
  <c r="AB417" i="35" s="1"/>
  <c r="D417" i="35"/>
  <c r="C417" i="35"/>
  <c r="B417" i="35"/>
  <c r="A417" i="35"/>
  <c r="P416" i="35"/>
  <c r="O416" i="35"/>
  <c r="N416" i="35"/>
  <c r="I416" i="35"/>
  <c r="H416" i="35"/>
  <c r="G416" i="35"/>
  <c r="F416" i="35"/>
  <c r="E416" i="35"/>
  <c r="D416" i="35"/>
  <c r="C416" i="35"/>
  <c r="B416" i="35"/>
  <c r="A416" i="35"/>
  <c r="P415" i="35"/>
  <c r="O415" i="35"/>
  <c r="N415" i="35"/>
  <c r="J415" i="35"/>
  <c r="I415" i="35"/>
  <c r="H415" i="35"/>
  <c r="G415" i="35"/>
  <c r="F415" i="35"/>
  <c r="E415" i="35"/>
  <c r="AK415" i="35" s="1"/>
  <c r="D415" i="35"/>
  <c r="C415" i="35"/>
  <c r="B415" i="35"/>
  <c r="A415" i="35"/>
  <c r="P414" i="35"/>
  <c r="O414" i="35"/>
  <c r="N414" i="35"/>
  <c r="I414" i="35"/>
  <c r="H414" i="35"/>
  <c r="G414" i="35"/>
  <c r="F414" i="35"/>
  <c r="E414" i="35"/>
  <c r="D414" i="35"/>
  <c r="C414" i="35"/>
  <c r="B414" i="35"/>
  <c r="A414" i="35"/>
  <c r="AJ413" i="35"/>
  <c r="P413" i="35"/>
  <c r="O413" i="35"/>
  <c r="N413" i="35"/>
  <c r="I413" i="35"/>
  <c r="H413" i="35"/>
  <c r="G413" i="35"/>
  <c r="F413" i="35"/>
  <c r="E413" i="35"/>
  <c r="D413" i="35"/>
  <c r="C413" i="35"/>
  <c r="B413" i="35"/>
  <c r="A413" i="35"/>
  <c r="AJ412" i="35"/>
  <c r="P412" i="35"/>
  <c r="O412" i="35"/>
  <c r="N412" i="35"/>
  <c r="I412" i="35"/>
  <c r="H412" i="35"/>
  <c r="G412" i="35"/>
  <c r="F412" i="35"/>
  <c r="E412" i="35"/>
  <c r="AA412" i="35" s="1"/>
  <c r="D412" i="35"/>
  <c r="C412" i="35"/>
  <c r="B412" i="35"/>
  <c r="A412" i="35"/>
  <c r="AJ411" i="35"/>
  <c r="AA411" i="35"/>
  <c r="Z411" i="35"/>
  <c r="R411" i="35"/>
  <c r="P411" i="35"/>
  <c r="O411" i="35"/>
  <c r="N411" i="35"/>
  <c r="L411" i="35"/>
  <c r="J411" i="35"/>
  <c r="I411" i="35"/>
  <c r="H411" i="35"/>
  <c r="G411" i="35"/>
  <c r="F411" i="35"/>
  <c r="E411" i="35"/>
  <c r="AE411" i="35" s="1"/>
  <c r="D411" i="35"/>
  <c r="C411" i="35"/>
  <c r="B411" i="35"/>
  <c r="A411" i="35"/>
  <c r="P410" i="35"/>
  <c r="O410" i="35"/>
  <c r="N410" i="35"/>
  <c r="I410" i="35"/>
  <c r="H410" i="35"/>
  <c r="G410" i="35"/>
  <c r="F410" i="35"/>
  <c r="E410" i="35"/>
  <c r="D410" i="35"/>
  <c r="C410" i="35"/>
  <c r="B410" i="35"/>
  <c r="A410" i="35"/>
  <c r="P409" i="35"/>
  <c r="O409" i="35"/>
  <c r="N409" i="35"/>
  <c r="I409" i="35"/>
  <c r="H409" i="35"/>
  <c r="G409" i="35"/>
  <c r="F409" i="35"/>
  <c r="E409" i="35"/>
  <c r="D409" i="35"/>
  <c r="C409" i="35"/>
  <c r="B409" i="35"/>
  <c r="A409" i="35"/>
  <c r="P408" i="35"/>
  <c r="O408" i="35"/>
  <c r="N408" i="35"/>
  <c r="I408" i="35"/>
  <c r="H408" i="35"/>
  <c r="G408" i="35"/>
  <c r="F408" i="35"/>
  <c r="E408" i="35"/>
  <c r="D408" i="35"/>
  <c r="C408" i="35"/>
  <c r="B408" i="35"/>
  <c r="A408" i="35"/>
  <c r="AJ407" i="35"/>
  <c r="AI407" i="35"/>
  <c r="AD407" i="35"/>
  <c r="X407" i="35"/>
  <c r="W407" i="35"/>
  <c r="P407" i="35"/>
  <c r="O407" i="35"/>
  <c r="N407" i="35"/>
  <c r="K407" i="35"/>
  <c r="J407" i="35"/>
  <c r="I407" i="35"/>
  <c r="H407" i="35"/>
  <c r="G407" i="35"/>
  <c r="F407" i="35"/>
  <c r="E407" i="35"/>
  <c r="AK407" i="35" s="1"/>
  <c r="D407" i="35"/>
  <c r="C407" i="35"/>
  <c r="B407" i="35"/>
  <c r="A407" i="35"/>
  <c r="AJ406" i="35"/>
  <c r="P406" i="35"/>
  <c r="O406" i="35"/>
  <c r="N406" i="35"/>
  <c r="I406" i="35"/>
  <c r="H406" i="35"/>
  <c r="G406" i="35"/>
  <c r="F406" i="35"/>
  <c r="E406" i="35"/>
  <c r="AB406" i="35" s="1"/>
  <c r="D406" i="35"/>
  <c r="C406" i="35"/>
  <c r="B406" i="35"/>
  <c r="A406" i="35"/>
  <c r="P405" i="35"/>
  <c r="O405" i="35"/>
  <c r="N405" i="35"/>
  <c r="I405" i="35"/>
  <c r="H405" i="35"/>
  <c r="G405" i="35"/>
  <c r="F405" i="35"/>
  <c r="E405" i="35"/>
  <c r="AK405" i="35" s="1"/>
  <c r="D405" i="35"/>
  <c r="C405" i="35"/>
  <c r="B405" i="35"/>
  <c r="A405" i="35"/>
  <c r="P404" i="35"/>
  <c r="O404" i="35"/>
  <c r="N404" i="35"/>
  <c r="I404" i="35"/>
  <c r="H404" i="35"/>
  <c r="G404" i="35"/>
  <c r="F404" i="35"/>
  <c r="E404" i="35"/>
  <c r="D404" i="35"/>
  <c r="C404" i="35"/>
  <c r="B404" i="35"/>
  <c r="A404" i="35"/>
  <c r="AJ403" i="35"/>
  <c r="AA403" i="35"/>
  <c r="R403" i="35"/>
  <c r="P403" i="35"/>
  <c r="O403" i="35"/>
  <c r="N403" i="35"/>
  <c r="L403" i="35"/>
  <c r="I403" i="35"/>
  <c r="H403" i="35"/>
  <c r="G403" i="35"/>
  <c r="F403" i="35"/>
  <c r="E403" i="35"/>
  <c r="AK403" i="35" s="1"/>
  <c r="D403" i="35"/>
  <c r="C403" i="35"/>
  <c r="B403" i="35"/>
  <c r="A403" i="35"/>
  <c r="AJ402" i="35"/>
  <c r="P402" i="35"/>
  <c r="O402" i="35"/>
  <c r="N402" i="35"/>
  <c r="I402" i="35"/>
  <c r="H402" i="35"/>
  <c r="G402" i="35"/>
  <c r="F402" i="35"/>
  <c r="E402" i="35"/>
  <c r="D402" i="35"/>
  <c r="C402" i="35"/>
  <c r="B402" i="35"/>
  <c r="A402" i="35"/>
  <c r="AJ401" i="35"/>
  <c r="P401" i="35"/>
  <c r="O401" i="35"/>
  <c r="N401" i="35"/>
  <c r="I401" i="35"/>
  <c r="H401" i="35"/>
  <c r="G401" i="35"/>
  <c r="F401" i="35"/>
  <c r="E401" i="35"/>
  <c r="Z401" i="35" s="1"/>
  <c r="D401" i="35"/>
  <c r="C401" i="35"/>
  <c r="B401" i="35"/>
  <c r="A401" i="35"/>
  <c r="AJ400" i="35"/>
  <c r="Z400" i="35"/>
  <c r="U400" i="35"/>
  <c r="P400" i="35"/>
  <c r="O400" i="35"/>
  <c r="N400" i="35"/>
  <c r="K400" i="35"/>
  <c r="I400" i="35"/>
  <c r="H400" i="35"/>
  <c r="G400" i="35"/>
  <c r="F400" i="35"/>
  <c r="E400" i="35"/>
  <c r="D400" i="35"/>
  <c r="C400" i="35"/>
  <c r="B400" i="35"/>
  <c r="A400" i="35"/>
  <c r="AJ399" i="35"/>
  <c r="AI399" i="35"/>
  <c r="T399" i="35"/>
  <c r="R399" i="35"/>
  <c r="P399" i="35"/>
  <c r="O399" i="35"/>
  <c r="N399" i="35"/>
  <c r="L399" i="35"/>
  <c r="I399" i="35"/>
  <c r="H399" i="35"/>
  <c r="G399" i="35"/>
  <c r="F399" i="35"/>
  <c r="E399" i="35"/>
  <c r="Z399" i="35" s="1"/>
  <c r="D399" i="35"/>
  <c r="C399" i="35"/>
  <c r="B399" i="35"/>
  <c r="A399" i="35"/>
  <c r="AJ398" i="35"/>
  <c r="P398" i="35"/>
  <c r="O398" i="35"/>
  <c r="N398" i="35"/>
  <c r="I398" i="35"/>
  <c r="H398" i="35"/>
  <c r="G398" i="35"/>
  <c r="F398" i="35"/>
  <c r="E398" i="35"/>
  <c r="D398" i="35"/>
  <c r="C398" i="35"/>
  <c r="B398" i="35"/>
  <c r="A398" i="35"/>
  <c r="P397" i="35"/>
  <c r="O397" i="35"/>
  <c r="N397" i="35"/>
  <c r="I397" i="35"/>
  <c r="H397" i="35"/>
  <c r="G397" i="35"/>
  <c r="F397" i="35"/>
  <c r="E397" i="35"/>
  <c r="D397" i="35"/>
  <c r="C397" i="35"/>
  <c r="B397" i="35"/>
  <c r="A397" i="35"/>
  <c r="P396" i="35"/>
  <c r="O396" i="35"/>
  <c r="N396" i="35"/>
  <c r="I396" i="35"/>
  <c r="H396" i="35"/>
  <c r="G396" i="35"/>
  <c r="F396" i="35"/>
  <c r="E396" i="35"/>
  <c r="D396" i="35"/>
  <c r="C396" i="35"/>
  <c r="B396" i="35"/>
  <c r="A396" i="35"/>
  <c r="P395" i="35"/>
  <c r="O395" i="35"/>
  <c r="N395" i="35"/>
  <c r="I395" i="35"/>
  <c r="H395" i="35"/>
  <c r="G395" i="35"/>
  <c r="F395" i="35"/>
  <c r="E395" i="35"/>
  <c r="AK395" i="35" s="1"/>
  <c r="D395" i="35"/>
  <c r="C395" i="35"/>
  <c r="B395" i="35"/>
  <c r="A395" i="35"/>
  <c r="AJ394" i="35"/>
  <c r="AE394" i="35"/>
  <c r="T394" i="35"/>
  <c r="P394" i="35"/>
  <c r="O394" i="35"/>
  <c r="N394" i="35"/>
  <c r="L394" i="35"/>
  <c r="K394" i="35"/>
  <c r="K395" i="35" s="1"/>
  <c r="I394" i="35"/>
  <c r="H394" i="35"/>
  <c r="G394" i="35"/>
  <c r="F394" i="35"/>
  <c r="E394" i="35"/>
  <c r="AB394" i="35" s="1"/>
  <c r="D394" i="35"/>
  <c r="C394" i="35"/>
  <c r="B394" i="35"/>
  <c r="A394" i="35"/>
  <c r="AJ393" i="35"/>
  <c r="P393" i="35"/>
  <c r="O393" i="35"/>
  <c r="N393" i="35"/>
  <c r="I393" i="35"/>
  <c r="H393" i="35"/>
  <c r="G393" i="35"/>
  <c r="F393" i="35"/>
  <c r="E393" i="35"/>
  <c r="AB393" i="35" s="1"/>
  <c r="D393" i="35"/>
  <c r="C393" i="35"/>
  <c r="B393" i="35"/>
  <c r="A393" i="35"/>
  <c r="AJ392" i="35"/>
  <c r="P392" i="35"/>
  <c r="O392" i="35"/>
  <c r="N392" i="35"/>
  <c r="I392" i="35"/>
  <c r="H392" i="35"/>
  <c r="G392" i="35"/>
  <c r="F392" i="35"/>
  <c r="E392" i="35"/>
  <c r="AK392" i="35" s="1"/>
  <c r="D392" i="35"/>
  <c r="C392" i="35"/>
  <c r="B392" i="35"/>
  <c r="A392" i="35"/>
  <c r="AJ391" i="35"/>
  <c r="T391" i="35"/>
  <c r="R391" i="35"/>
  <c r="P391" i="35"/>
  <c r="O391" i="35"/>
  <c r="N391" i="35"/>
  <c r="L391" i="35"/>
  <c r="I391" i="35"/>
  <c r="H391" i="35"/>
  <c r="G391" i="35"/>
  <c r="F391" i="35"/>
  <c r="E391" i="35"/>
  <c r="Z391" i="35" s="1"/>
  <c r="D391" i="35"/>
  <c r="C391" i="35"/>
  <c r="B391" i="35"/>
  <c r="A391" i="35"/>
  <c r="AJ390" i="35"/>
  <c r="P390" i="35"/>
  <c r="O390" i="35"/>
  <c r="N390" i="35"/>
  <c r="I390" i="35"/>
  <c r="H390" i="35"/>
  <c r="G390" i="35"/>
  <c r="F390" i="35"/>
  <c r="E390" i="35"/>
  <c r="D390" i="35"/>
  <c r="C390" i="35"/>
  <c r="B390" i="35"/>
  <c r="A390" i="35"/>
  <c r="P389" i="35"/>
  <c r="O389" i="35"/>
  <c r="N389" i="35"/>
  <c r="I389" i="35"/>
  <c r="H389" i="35"/>
  <c r="G389" i="35"/>
  <c r="F389" i="35"/>
  <c r="E389" i="35"/>
  <c r="D389" i="35"/>
  <c r="C389" i="35"/>
  <c r="B389" i="35"/>
  <c r="A389" i="35"/>
  <c r="P388" i="35"/>
  <c r="O388" i="35"/>
  <c r="N388" i="35"/>
  <c r="I388" i="35"/>
  <c r="H388" i="35"/>
  <c r="G388" i="35"/>
  <c r="F388" i="35"/>
  <c r="E388" i="35"/>
  <c r="D388" i="35"/>
  <c r="C388" i="35"/>
  <c r="B388" i="35"/>
  <c r="A388" i="35"/>
  <c r="AJ387" i="35"/>
  <c r="P387" i="35"/>
  <c r="O387" i="35"/>
  <c r="N387" i="35"/>
  <c r="I387" i="35"/>
  <c r="H387" i="35"/>
  <c r="G387" i="35"/>
  <c r="F387" i="35"/>
  <c r="E387" i="35"/>
  <c r="D387" i="35"/>
  <c r="C387" i="35"/>
  <c r="B387" i="35"/>
  <c r="A387" i="35"/>
  <c r="AJ386" i="35"/>
  <c r="P386" i="35"/>
  <c r="O386" i="35"/>
  <c r="N386" i="35"/>
  <c r="I386" i="35"/>
  <c r="H386" i="35"/>
  <c r="G386" i="35"/>
  <c r="F386" i="35"/>
  <c r="E386" i="35"/>
  <c r="AB386" i="35" s="1"/>
  <c r="D386" i="35"/>
  <c r="C386" i="35"/>
  <c r="B386" i="35"/>
  <c r="A386" i="35"/>
  <c r="AJ385" i="35"/>
  <c r="P385" i="35"/>
  <c r="O385" i="35"/>
  <c r="N385" i="35"/>
  <c r="I385" i="35"/>
  <c r="H385" i="35"/>
  <c r="G385" i="35"/>
  <c r="F385" i="35"/>
  <c r="E385" i="35"/>
  <c r="D385" i="35"/>
  <c r="C385" i="35"/>
  <c r="B385" i="35"/>
  <c r="A385" i="35"/>
  <c r="P384" i="35"/>
  <c r="O384" i="35"/>
  <c r="N384" i="35"/>
  <c r="I384" i="35"/>
  <c r="H384" i="35"/>
  <c r="G384" i="35"/>
  <c r="F384" i="35"/>
  <c r="E384" i="35"/>
  <c r="AK384" i="35" s="1"/>
  <c r="D384" i="35"/>
  <c r="C384" i="35"/>
  <c r="B384" i="35"/>
  <c r="A384" i="35"/>
  <c r="AJ383" i="35"/>
  <c r="P383" i="35"/>
  <c r="O383" i="35"/>
  <c r="N383" i="35"/>
  <c r="I383" i="35"/>
  <c r="H383" i="35"/>
  <c r="G383" i="35"/>
  <c r="F383" i="35"/>
  <c r="E383" i="35"/>
  <c r="D383" i="35"/>
  <c r="C383" i="35"/>
  <c r="B383" i="35"/>
  <c r="A383" i="35"/>
  <c r="AJ382" i="35"/>
  <c r="W382" i="35"/>
  <c r="Q382" i="35"/>
  <c r="P382" i="35"/>
  <c r="O382" i="35"/>
  <c r="N382" i="35"/>
  <c r="M382" i="35"/>
  <c r="I382" i="35"/>
  <c r="H382" i="35"/>
  <c r="G382" i="35"/>
  <c r="F382" i="35"/>
  <c r="E382" i="35"/>
  <c r="AB382" i="35" s="1"/>
  <c r="D382" i="35"/>
  <c r="C382" i="35"/>
  <c r="B382" i="35"/>
  <c r="A382" i="35"/>
  <c r="AJ381" i="35"/>
  <c r="P381" i="35"/>
  <c r="O381" i="35"/>
  <c r="N381" i="35"/>
  <c r="I381" i="35"/>
  <c r="H381" i="35"/>
  <c r="G381" i="35"/>
  <c r="F381" i="35"/>
  <c r="E381" i="35"/>
  <c r="D381" i="35"/>
  <c r="C381" i="35"/>
  <c r="B381" i="35"/>
  <c r="A381" i="35"/>
  <c r="AJ380" i="35"/>
  <c r="P380" i="35"/>
  <c r="O380" i="35"/>
  <c r="N380" i="35"/>
  <c r="I380" i="35"/>
  <c r="H380" i="35"/>
  <c r="G380" i="35"/>
  <c r="F380" i="35"/>
  <c r="E380" i="35"/>
  <c r="D380" i="35"/>
  <c r="C380" i="35"/>
  <c r="B380" i="35"/>
  <c r="A380" i="35"/>
  <c r="AJ379" i="35"/>
  <c r="Z379" i="35"/>
  <c r="P379" i="35"/>
  <c r="O379" i="35"/>
  <c r="N379" i="35"/>
  <c r="I379" i="35"/>
  <c r="H379" i="35"/>
  <c r="G379" i="35"/>
  <c r="F379" i="35"/>
  <c r="E379" i="35"/>
  <c r="AI379" i="35" s="1"/>
  <c r="D379" i="35"/>
  <c r="C379" i="35"/>
  <c r="B379" i="35"/>
  <c r="A379" i="35"/>
  <c r="AJ378" i="35"/>
  <c r="P378" i="35"/>
  <c r="O378" i="35"/>
  <c r="N378" i="35"/>
  <c r="I378" i="35"/>
  <c r="H378" i="35"/>
  <c r="G378" i="35"/>
  <c r="F378" i="35"/>
  <c r="E378" i="35"/>
  <c r="AB378" i="35" s="1"/>
  <c r="D378" i="35"/>
  <c r="C378" i="35"/>
  <c r="B378" i="35"/>
  <c r="A378" i="35"/>
  <c r="AJ377" i="35"/>
  <c r="AB377" i="35"/>
  <c r="Q377" i="35"/>
  <c r="P377" i="35"/>
  <c r="O377" i="35"/>
  <c r="N377" i="35"/>
  <c r="M377" i="35"/>
  <c r="I377" i="35"/>
  <c r="H377" i="35"/>
  <c r="G377" i="35"/>
  <c r="F377" i="35"/>
  <c r="E377" i="35"/>
  <c r="AK377" i="35" s="1"/>
  <c r="D377" i="35"/>
  <c r="C377" i="35"/>
  <c r="B377" i="35"/>
  <c r="A377" i="35"/>
  <c r="AJ376" i="35"/>
  <c r="AD376" i="35"/>
  <c r="P376" i="35"/>
  <c r="O376" i="35"/>
  <c r="N376" i="35"/>
  <c r="I376" i="35"/>
  <c r="H376" i="35"/>
  <c r="G376" i="35"/>
  <c r="F376" i="35"/>
  <c r="E376" i="35"/>
  <c r="U376" i="35" s="1"/>
  <c r="D376" i="35"/>
  <c r="C376" i="35"/>
  <c r="B376" i="35"/>
  <c r="A376" i="35"/>
  <c r="AJ375" i="35"/>
  <c r="P375" i="35"/>
  <c r="O375" i="35"/>
  <c r="N375" i="35"/>
  <c r="I375" i="35"/>
  <c r="H375" i="35"/>
  <c r="G375" i="35"/>
  <c r="F375" i="35"/>
  <c r="E375" i="35"/>
  <c r="D375" i="35"/>
  <c r="C375" i="35"/>
  <c r="B375" i="35"/>
  <c r="A375" i="35"/>
  <c r="AJ374" i="35"/>
  <c r="P374" i="35"/>
  <c r="O374" i="35"/>
  <c r="N374" i="35"/>
  <c r="I374" i="35"/>
  <c r="H374" i="35"/>
  <c r="G374" i="35"/>
  <c r="F374" i="35"/>
  <c r="E374" i="35"/>
  <c r="D374" i="35"/>
  <c r="C374" i="35"/>
  <c r="B374" i="35"/>
  <c r="A374" i="35"/>
  <c r="AJ373" i="35"/>
  <c r="AB373" i="35"/>
  <c r="P373" i="35"/>
  <c r="O373" i="35"/>
  <c r="N373" i="35"/>
  <c r="I373" i="35"/>
  <c r="H373" i="35"/>
  <c r="G373" i="35"/>
  <c r="F373" i="35"/>
  <c r="E373" i="35"/>
  <c r="T373" i="35" s="1"/>
  <c r="D373" i="35"/>
  <c r="C373" i="35"/>
  <c r="B373" i="35"/>
  <c r="A373" i="35"/>
  <c r="AJ372" i="35"/>
  <c r="Y372" i="35"/>
  <c r="P372" i="35"/>
  <c r="O372" i="35"/>
  <c r="N372" i="35"/>
  <c r="I372" i="35"/>
  <c r="H372" i="35"/>
  <c r="G372" i="35"/>
  <c r="F372" i="35"/>
  <c r="E372" i="35"/>
  <c r="AA372" i="35" s="1"/>
  <c r="D372" i="35"/>
  <c r="C372" i="35"/>
  <c r="B372" i="35"/>
  <c r="A372" i="35"/>
  <c r="P371" i="35"/>
  <c r="O371" i="35"/>
  <c r="N371" i="35"/>
  <c r="I371" i="35"/>
  <c r="H371" i="35"/>
  <c r="G371" i="35"/>
  <c r="F371" i="35"/>
  <c r="E371" i="35"/>
  <c r="AK371" i="35" s="1"/>
  <c r="D371" i="35"/>
  <c r="C371" i="35"/>
  <c r="B371" i="35"/>
  <c r="A371" i="35"/>
  <c r="AJ370" i="35"/>
  <c r="AB370" i="35"/>
  <c r="U370" i="35"/>
  <c r="Q370" i="35"/>
  <c r="S370" i="35" s="1"/>
  <c r="P370" i="35"/>
  <c r="O370" i="35"/>
  <c r="N370" i="35"/>
  <c r="M370" i="35"/>
  <c r="L370" i="35"/>
  <c r="I370" i="35"/>
  <c r="H370" i="35"/>
  <c r="G370" i="35"/>
  <c r="F370" i="35"/>
  <c r="E370" i="35"/>
  <c r="AK370" i="35" s="1"/>
  <c r="D370" i="35"/>
  <c r="C370" i="35"/>
  <c r="B370" i="35"/>
  <c r="A370" i="35"/>
  <c r="AJ369" i="35"/>
  <c r="AD369" i="35"/>
  <c r="P369" i="35"/>
  <c r="O369" i="35"/>
  <c r="N369" i="35"/>
  <c r="I369" i="35"/>
  <c r="H369" i="35"/>
  <c r="G369" i="35"/>
  <c r="F369" i="35"/>
  <c r="E369" i="35"/>
  <c r="T369" i="35" s="1"/>
  <c r="D369" i="35"/>
  <c r="C369" i="35"/>
  <c r="B369" i="35"/>
  <c r="A369" i="35"/>
  <c r="P368" i="35"/>
  <c r="O368" i="35"/>
  <c r="N368" i="35"/>
  <c r="I368" i="35"/>
  <c r="H368" i="35"/>
  <c r="G368" i="35"/>
  <c r="F368" i="35"/>
  <c r="E368" i="35"/>
  <c r="J368" i="35" s="1"/>
  <c r="D368" i="35"/>
  <c r="C368" i="35"/>
  <c r="B368" i="35"/>
  <c r="A368" i="35"/>
  <c r="P367" i="35"/>
  <c r="O367" i="35"/>
  <c r="N367" i="35"/>
  <c r="J367" i="35"/>
  <c r="I367" i="35"/>
  <c r="H367" i="35"/>
  <c r="G367" i="35"/>
  <c r="F367" i="35"/>
  <c r="E367" i="35"/>
  <c r="AK367" i="35" s="1"/>
  <c r="D367" i="35"/>
  <c r="C367" i="35"/>
  <c r="B367" i="35"/>
  <c r="A367" i="35"/>
  <c r="P366" i="35"/>
  <c r="O366" i="35"/>
  <c r="N366" i="35"/>
  <c r="I366" i="35"/>
  <c r="H366" i="35"/>
  <c r="G366" i="35"/>
  <c r="F366" i="35"/>
  <c r="E366" i="35"/>
  <c r="AK366" i="35" s="1"/>
  <c r="D366" i="35"/>
  <c r="C366" i="35"/>
  <c r="B366" i="35"/>
  <c r="A366" i="35"/>
  <c r="AJ365" i="35"/>
  <c r="P365" i="35"/>
  <c r="O365" i="35"/>
  <c r="N365" i="35"/>
  <c r="I365" i="35"/>
  <c r="H365" i="35"/>
  <c r="G365" i="35"/>
  <c r="F365" i="35"/>
  <c r="E365" i="35"/>
  <c r="D365" i="35"/>
  <c r="C365" i="35"/>
  <c r="B365" i="35"/>
  <c r="A365" i="35"/>
  <c r="AJ364" i="35"/>
  <c r="P364" i="35"/>
  <c r="O364" i="35"/>
  <c r="N364" i="35"/>
  <c r="I364" i="35"/>
  <c r="H364" i="35"/>
  <c r="G364" i="35"/>
  <c r="F364" i="35"/>
  <c r="E364" i="35"/>
  <c r="D364" i="35"/>
  <c r="C364" i="35"/>
  <c r="B364" i="35"/>
  <c r="A364" i="35"/>
  <c r="AJ363" i="35"/>
  <c r="P363" i="35"/>
  <c r="O363" i="35"/>
  <c r="N363" i="35"/>
  <c r="I363" i="35"/>
  <c r="H363" i="35"/>
  <c r="G363" i="35"/>
  <c r="F363" i="35"/>
  <c r="E363" i="35"/>
  <c r="AB363" i="35" s="1"/>
  <c r="D363" i="35"/>
  <c r="C363" i="35"/>
  <c r="B363" i="35"/>
  <c r="A363" i="35"/>
  <c r="AK362" i="35"/>
  <c r="AJ362" i="35"/>
  <c r="P362" i="35"/>
  <c r="O362" i="35"/>
  <c r="N362" i="35"/>
  <c r="I362" i="35"/>
  <c r="H362" i="35"/>
  <c r="G362" i="35"/>
  <c r="F362" i="35"/>
  <c r="E362" i="35"/>
  <c r="D362" i="35"/>
  <c r="C362" i="35"/>
  <c r="B362" i="35"/>
  <c r="A362" i="35"/>
  <c r="AJ361" i="35"/>
  <c r="P361" i="35"/>
  <c r="O361" i="35"/>
  <c r="N361" i="35"/>
  <c r="I361" i="35"/>
  <c r="H361" i="35"/>
  <c r="G361" i="35"/>
  <c r="F361" i="35"/>
  <c r="E361" i="35"/>
  <c r="D361" i="35"/>
  <c r="C361" i="35"/>
  <c r="B361" i="35"/>
  <c r="A361" i="35"/>
  <c r="AJ360" i="35"/>
  <c r="AD360" i="35"/>
  <c r="Y360" i="35"/>
  <c r="P360" i="35"/>
  <c r="O360" i="35"/>
  <c r="N360" i="35"/>
  <c r="J360" i="35"/>
  <c r="I360" i="35"/>
  <c r="H360" i="35"/>
  <c r="G360" i="35"/>
  <c r="F360" i="35"/>
  <c r="E360" i="35"/>
  <c r="AK360" i="35" s="1"/>
  <c r="D360" i="35"/>
  <c r="C360" i="35"/>
  <c r="B360" i="35"/>
  <c r="A360" i="35"/>
  <c r="P359" i="35"/>
  <c r="O359" i="35"/>
  <c r="N359" i="35"/>
  <c r="I359" i="35"/>
  <c r="H359" i="35"/>
  <c r="G359" i="35"/>
  <c r="F359" i="35"/>
  <c r="E359" i="35"/>
  <c r="D359" i="35"/>
  <c r="C359" i="35"/>
  <c r="B359" i="35"/>
  <c r="A359" i="35"/>
  <c r="P358" i="35"/>
  <c r="O358" i="35"/>
  <c r="N358" i="35"/>
  <c r="I358" i="35"/>
  <c r="H358" i="35"/>
  <c r="G358" i="35"/>
  <c r="F358" i="35"/>
  <c r="E358" i="35"/>
  <c r="AK358" i="35" s="1"/>
  <c r="D358" i="35"/>
  <c r="C358" i="35"/>
  <c r="B358" i="35"/>
  <c r="A358" i="35"/>
  <c r="P357" i="35"/>
  <c r="O357" i="35"/>
  <c r="N357" i="35"/>
  <c r="I357" i="35"/>
  <c r="H357" i="35"/>
  <c r="G357" i="35"/>
  <c r="F357" i="35"/>
  <c r="E357" i="35"/>
  <c r="J357" i="35" s="1"/>
  <c r="D357" i="35"/>
  <c r="C357" i="35"/>
  <c r="B357" i="35"/>
  <c r="A357" i="35"/>
  <c r="P356" i="35"/>
  <c r="O356" i="35"/>
  <c r="N356" i="35"/>
  <c r="I356" i="35"/>
  <c r="H356" i="35"/>
  <c r="G356" i="35"/>
  <c r="F356" i="35"/>
  <c r="E356" i="35"/>
  <c r="D356" i="35"/>
  <c r="C356" i="35"/>
  <c r="B356" i="35"/>
  <c r="A356" i="35"/>
  <c r="P355" i="35"/>
  <c r="O355" i="35"/>
  <c r="N355" i="35"/>
  <c r="J355" i="35"/>
  <c r="I355" i="35"/>
  <c r="H355" i="35"/>
  <c r="G355" i="35"/>
  <c r="F355" i="35"/>
  <c r="E355" i="35"/>
  <c r="AK355" i="35" s="1"/>
  <c r="D355" i="35"/>
  <c r="C355" i="35"/>
  <c r="B355" i="35"/>
  <c r="A355" i="35"/>
  <c r="AJ354" i="35"/>
  <c r="P354" i="35"/>
  <c r="O354" i="35"/>
  <c r="N354" i="35"/>
  <c r="I354" i="35"/>
  <c r="H354" i="35"/>
  <c r="G354" i="35"/>
  <c r="F354" i="35"/>
  <c r="E354" i="35"/>
  <c r="D354" i="35"/>
  <c r="C354" i="35"/>
  <c r="B354" i="35"/>
  <c r="A354" i="35"/>
  <c r="AJ353" i="35"/>
  <c r="P353" i="35"/>
  <c r="O353" i="35"/>
  <c r="N353" i="35"/>
  <c r="I353" i="35"/>
  <c r="H353" i="35"/>
  <c r="G353" i="35"/>
  <c r="F353" i="35"/>
  <c r="E353" i="35"/>
  <c r="AB353" i="35" s="1"/>
  <c r="D353" i="35"/>
  <c r="C353" i="35"/>
  <c r="B353" i="35"/>
  <c r="A353" i="35"/>
  <c r="AJ352" i="35"/>
  <c r="P352" i="35"/>
  <c r="O352" i="35"/>
  <c r="N352" i="35"/>
  <c r="I352" i="35"/>
  <c r="H352" i="35"/>
  <c r="G352" i="35"/>
  <c r="F352" i="35"/>
  <c r="E352" i="35"/>
  <c r="AK352" i="35" s="1"/>
  <c r="D352" i="35"/>
  <c r="C352" i="35"/>
  <c r="B352" i="35"/>
  <c r="A352" i="35"/>
  <c r="AJ351" i="35"/>
  <c r="P351" i="35"/>
  <c r="O351" i="35"/>
  <c r="N351" i="35"/>
  <c r="I351" i="35"/>
  <c r="H351" i="35"/>
  <c r="G351" i="35"/>
  <c r="F351" i="35"/>
  <c r="E351" i="35"/>
  <c r="D351" i="35"/>
  <c r="C351" i="35"/>
  <c r="B351" i="35"/>
  <c r="A351" i="35"/>
  <c r="P350" i="35"/>
  <c r="O350" i="35"/>
  <c r="N350" i="35"/>
  <c r="I350" i="35"/>
  <c r="H350" i="35"/>
  <c r="G350" i="35"/>
  <c r="F350" i="35"/>
  <c r="E350" i="35"/>
  <c r="D350" i="35"/>
  <c r="C350" i="35"/>
  <c r="B350" i="35"/>
  <c r="A350" i="35"/>
  <c r="P349" i="35"/>
  <c r="O349" i="35"/>
  <c r="N349" i="35"/>
  <c r="I349" i="35"/>
  <c r="H349" i="35"/>
  <c r="G349" i="35"/>
  <c r="F349" i="35"/>
  <c r="E349" i="35"/>
  <c r="D349" i="35"/>
  <c r="C349" i="35"/>
  <c r="B349" i="35"/>
  <c r="A349" i="35"/>
  <c r="Q348" i="35"/>
  <c r="P348" i="35"/>
  <c r="O348" i="35"/>
  <c r="N348" i="35"/>
  <c r="M348" i="35"/>
  <c r="K348" i="35"/>
  <c r="I348" i="35"/>
  <c r="H348" i="35"/>
  <c r="G348" i="35"/>
  <c r="F348" i="35"/>
  <c r="E348" i="35"/>
  <c r="AA348" i="35" s="1"/>
  <c r="D348" i="35"/>
  <c r="C348" i="35"/>
  <c r="B348" i="35"/>
  <c r="A348" i="35"/>
  <c r="P347" i="35"/>
  <c r="O347" i="35"/>
  <c r="N347" i="35"/>
  <c r="I347" i="35"/>
  <c r="H347" i="35"/>
  <c r="G347" i="35"/>
  <c r="F347" i="35"/>
  <c r="E347" i="35"/>
  <c r="D347" i="35"/>
  <c r="C347" i="35"/>
  <c r="B347" i="35"/>
  <c r="A347" i="35"/>
  <c r="AJ346" i="35"/>
  <c r="P346" i="35"/>
  <c r="O346" i="35"/>
  <c r="N346" i="35"/>
  <c r="I346" i="35"/>
  <c r="H346" i="35"/>
  <c r="G346" i="35"/>
  <c r="F346" i="35"/>
  <c r="E346" i="35"/>
  <c r="AB346" i="35" s="1"/>
  <c r="D346" i="35"/>
  <c r="C346" i="35"/>
  <c r="B346" i="35"/>
  <c r="A346" i="35"/>
  <c r="P345" i="35"/>
  <c r="O345" i="35"/>
  <c r="N345" i="35"/>
  <c r="I345" i="35"/>
  <c r="H345" i="35"/>
  <c r="G345" i="35"/>
  <c r="F345" i="35"/>
  <c r="E345" i="35"/>
  <c r="AK345" i="35" s="1"/>
  <c r="D345" i="35"/>
  <c r="C345" i="35"/>
  <c r="B345" i="35"/>
  <c r="A345" i="35"/>
  <c r="P344" i="35"/>
  <c r="O344" i="35"/>
  <c r="N344" i="35"/>
  <c r="I344" i="35"/>
  <c r="H344" i="35"/>
  <c r="G344" i="35"/>
  <c r="F344" i="35"/>
  <c r="E344" i="35"/>
  <c r="AK344" i="35" s="1"/>
  <c r="D344" i="35"/>
  <c r="C344" i="35"/>
  <c r="B344" i="35"/>
  <c r="A344" i="35"/>
  <c r="AJ343" i="35"/>
  <c r="V343" i="35"/>
  <c r="T343" i="35"/>
  <c r="P343" i="35"/>
  <c r="O343" i="35"/>
  <c r="N343" i="35"/>
  <c r="K343" i="35"/>
  <c r="I343" i="35"/>
  <c r="H343" i="35"/>
  <c r="G343" i="35"/>
  <c r="F343" i="35"/>
  <c r="E343" i="35"/>
  <c r="AA343" i="35" s="1"/>
  <c r="D343" i="35"/>
  <c r="C343" i="35"/>
  <c r="B343" i="35"/>
  <c r="A343" i="35"/>
  <c r="P342" i="35"/>
  <c r="O342" i="35"/>
  <c r="N342" i="35"/>
  <c r="I342" i="35"/>
  <c r="H342" i="35"/>
  <c r="G342" i="35"/>
  <c r="F342" i="35"/>
  <c r="E342" i="35"/>
  <c r="AK342" i="35" s="1"/>
  <c r="D342" i="35"/>
  <c r="C342" i="35"/>
  <c r="B342" i="35"/>
  <c r="A342" i="35"/>
  <c r="P341" i="35"/>
  <c r="O341" i="35"/>
  <c r="N341" i="35"/>
  <c r="I341" i="35"/>
  <c r="H341" i="35"/>
  <c r="G341" i="35"/>
  <c r="F341" i="35"/>
  <c r="E341" i="35"/>
  <c r="D341" i="35"/>
  <c r="C341" i="35"/>
  <c r="B341" i="35"/>
  <c r="A341" i="35"/>
  <c r="P340" i="35"/>
  <c r="O340" i="35"/>
  <c r="N340" i="35"/>
  <c r="J340" i="35"/>
  <c r="I340" i="35"/>
  <c r="H340" i="35"/>
  <c r="G340" i="35"/>
  <c r="F340" i="35"/>
  <c r="E340" i="35"/>
  <c r="D340" i="35"/>
  <c r="C340" i="35"/>
  <c r="B340" i="35"/>
  <c r="A340" i="35"/>
  <c r="P339" i="35"/>
  <c r="O339" i="35"/>
  <c r="N339" i="35"/>
  <c r="I339" i="35"/>
  <c r="H339" i="35"/>
  <c r="G339" i="35"/>
  <c r="F339" i="35"/>
  <c r="E339" i="35"/>
  <c r="D339" i="35"/>
  <c r="C339" i="35"/>
  <c r="B339" i="35"/>
  <c r="A339" i="35"/>
  <c r="AJ338" i="35"/>
  <c r="P338" i="35"/>
  <c r="O338" i="35"/>
  <c r="N338" i="35"/>
  <c r="I338" i="35"/>
  <c r="H338" i="35"/>
  <c r="G338" i="35"/>
  <c r="F338" i="35"/>
  <c r="E338" i="35"/>
  <c r="D338" i="35"/>
  <c r="C338" i="35"/>
  <c r="B338" i="35"/>
  <c r="A338" i="35"/>
  <c r="AJ337" i="35"/>
  <c r="P337" i="35"/>
  <c r="O337" i="35"/>
  <c r="N337" i="35"/>
  <c r="I337" i="35"/>
  <c r="H337" i="35"/>
  <c r="G337" i="35"/>
  <c r="F337" i="35"/>
  <c r="E337" i="35"/>
  <c r="D337" i="35"/>
  <c r="C337" i="35"/>
  <c r="B337" i="35"/>
  <c r="A337" i="35"/>
  <c r="AJ336" i="35"/>
  <c r="P336" i="35"/>
  <c r="O336" i="35"/>
  <c r="N336" i="35"/>
  <c r="I336" i="35"/>
  <c r="H336" i="35"/>
  <c r="G336" i="35"/>
  <c r="F336" i="35"/>
  <c r="E336" i="35"/>
  <c r="D336" i="35"/>
  <c r="C336" i="35"/>
  <c r="B336" i="35"/>
  <c r="A336" i="35"/>
  <c r="AJ335" i="35"/>
  <c r="P335" i="35"/>
  <c r="O335" i="35"/>
  <c r="N335" i="35"/>
  <c r="I335" i="35"/>
  <c r="H335" i="35"/>
  <c r="G335" i="35"/>
  <c r="F335" i="35"/>
  <c r="E335" i="35"/>
  <c r="D335" i="35"/>
  <c r="C335" i="35"/>
  <c r="B335" i="35"/>
  <c r="A335" i="35"/>
  <c r="AJ334" i="35"/>
  <c r="U334" i="35"/>
  <c r="T334" i="35"/>
  <c r="P334" i="35"/>
  <c r="O334" i="35"/>
  <c r="N334" i="35"/>
  <c r="L334" i="35"/>
  <c r="I334" i="35"/>
  <c r="H334" i="35"/>
  <c r="G334" i="35"/>
  <c r="F334" i="35"/>
  <c r="E334" i="35"/>
  <c r="AB334" i="35" s="1"/>
  <c r="D334" i="35"/>
  <c r="C334" i="35"/>
  <c r="B334" i="35"/>
  <c r="A334" i="35"/>
  <c r="AJ333" i="35"/>
  <c r="AD333" i="35"/>
  <c r="Y333" i="35"/>
  <c r="T333" i="35"/>
  <c r="P333" i="35"/>
  <c r="O333" i="35"/>
  <c r="N333" i="35"/>
  <c r="J333" i="35"/>
  <c r="I333" i="35"/>
  <c r="H333" i="35"/>
  <c r="G333" i="35"/>
  <c r="F333" i="35"/>
  <c r="E333" i="35"/>
  <c r="AB333" i="35" s="1"/>
  <c r="D333" i="35"/>
  <c r="C333" i="35"/>
  <c r="B333" i="35"/>
  <c r="A333" i="35"/>
  <c r="AJ332" i="35"/>
  <c r="P332" i="35"/>
  <c r="O332" i="35"/>
  <c r="N332" i="35"/>
  <c r="I332" i="35"/>
  <c r="H332" i="35"/>
  <c r="G332" i="35"/>
  <c r="F332" i="35"/>
  <c r="E332" i="35"/>
  <c r="D332" i="35"/>
  <c r="C332" i="35"/>
  <c r="B332" i="35"/>
  <c r="A332" i="35"/>
  <c r="AJ331" i="35"/>
  <c r="AA331" i="35"/>
  <c r="P331" i="35"/>
  <c r="O331" i="35"/>
  <c r="N331" i="35"/>
  <c r="I331" i="35"/>
  <c r="H331" i="35"/>
  <c r="G331" i="35"/>
  <c r="F331" i="35"/>
  <c r="E331" i="35"/>
  <c r="V331" i="35" s="1"/>
  <c r="D331" i="35"/>
  <c r="C331" i="35"/>
  <c r="B331" i="35"/>
  <c r="A331" i="35"/>
  <c r="AJ330" i="35"/>
  <c r="P330" i="35"/>
  <c r="O330" i="35"/>
  <c r="N330" i="35"/>
  <c r="I330" i="35"/>
  <c r="H330" i="35"/>
  <c r="G330" i="35"/>
  <c r="F330" i="35"/>
  <c r="E330" i="35"/>
  <c r="D330" i="35"/>
  <c r="C330" i="35"/>
  <c r="B330" i="35"/>
  <c r="A330" i="35"/>
  <c r="AJ329" i="35"/>
  <c r="P329" i="35"/>
  <c r="O329" i="35"/>
  <c r="N329" i="35"/>
  <c r="I329" i="35"/>
  <c r="H329" i="35"/>
  <c r="G329" i="35"/>
  <c r="F329" i="35"/>
  <c r="E329" i="35"/>
  <c r="D329" i="35"/>
  <c r="C329" i="35"/>
  <c r="B329" i="35"/>
  <c r="A329" i="35"/>
  <c r="AJ328" i="35"/>
  <c r="P328" i="35"/>
  <c r="O328" i="35"/>
  <c r="N328" i="35"/>
  <c r="I328" i="35"/>
  <c r="H328" i="35"/>
  <c r="G328" i="35"/>
  <c r="F328" i="35"/>
  <c r="E328" i="35"/>
  <c r="D328" i="35"/>
  <c r="C328" i="35"/>
  <c r="B328" i="35"/>
  <c r="A328" i="35"/>
  <c r="AJ327" i="35"/>
  <c r="P327" i="35"/>
  <c r="O327" i="35"/>
  <c r="N327" i="35"/>
  <c r="I327" i="35"/>
  <c r="H327" i="35"/>
  <c r="G327" i="35"/>
  <c r="F327" i="35"/>
  <c r="E327" i="35"/>
  <c r="D327" i="35"/>
  <c r="C327" i="35"/>
  <c r="B327" i="35"/>
  <c r="A327" i="35"/>
  <c r="AJ326" i="35"/>
  <c r="Y326" i="35"/>
  <c r="W326" i="35"/>
  <c r="P326" i="35"/>
  <c r="O326" i="35"/>
  <c r="N326" i="35"/>
  <c r="L326" i="35"/>
  <c r="K326" i="35"/>
  <c r="I326" i="35"/>
  <c r="H326" i="35"/>
  <c r="G326" i="35"/>
  <c r="F326" i="35"/>
  <c r="E326" i="35"/>
  <c r="AK326" i="35" s="1"/>
  <c r="D326" i="35"/>
  <c r="C326" i="35"/>
  <c r="B326" i="35"/>
  <c r="A326" i="35"/>
  <c r="P325" i="35"/>
  <c r="O325" i="35"/>
  <c r="N325" i="35"/>
  <c r="I325" i="35"/>
  <c r="H325" i="35"/>
  <c r="G325" i="35"/>
  <c r="F325" i="35"/>
  <c r="E325" i="35"/>
  <c r="AD325" i="35" s="1"/>
  <c r="D325" i="35"/>
  <c r="C325" i="35"/>
  <c r="B325" i="35"/>
  <c r="A325" i="35"/>
  <c r="P324" i="35"/>
  <c r="O324" i="35"/>
  <c r="N324" i="35"/>
  <c r="I324" i="35"/>
  <c r="H324" i="35"/>
  <c r="G324" i="35"/>
  <c r="F324" i="35"/>
  <c r="E324" i="35"/>
  <c r="AC324" i="35" s="1"/>
  <c r="D324" i="35"/>
  <c r="C324" i="35"/>
  <c r="B324" i="35"/>
  <c r="A324" i="35"/>
  <c r="P323" i="35"/>
  <c r="O323" i="35"/>
  <c r="N323" i="35"/>
  <c r="J323" i="35"/>
  <c r="I323" i="35"/>
  <c r="H323" i="35"/>
  <c r="G323" i="35"/>
  <c r="F323" i="35"/>
  <c r="E323" i="35"/>
  <c r="AK323" i="35" s="1"/>
  <c r="D323" i="35"/>
  <c r="C323" i="35"/>
  <c r="B323" i="35"/>
  <c r="A323" i="35"/>
  <c r="P322" i="35"/>
  <c r="O322" i="35"/>
  <c r="N322" i="35"/>
  <c r="I322" i="35"/>
  <c r="H322" i="35"/>
  <c r="G322" i="35"/>
  <c r="F322" i="35"/>
  <c r="E322" i="35"/>
  <c r="D322" i="35"/>
  <c r="C322" i="35"/>
  <c r="B322" i="35"/>
  <c r="A322" i="35"/>
  <c r="P321" i="35"/>
  <c r="O321" i="35"/>
  <c r="N321" i="35"/>
  <c r="I321" i="35"/>
  <c r="H321" i="35"/>
  <c r="G321" i="35"/>
  <c r="F321" i="35"/>
  <c r="E321" i="35"/>
  <c r="D321" i="35"/>
  <c r="C321" i="35"/>
  <c r="B321" i="35"/>
  <c r="A321" i="35"/>
  <c r="P320" i="35"/>
  <c r="O320" i="35"/>
  <c r="N320" i="35"/>
  <c r="I320" i="35"/>
  <c r="H320" i="35"/>
  <c r="G320" i="35"/>
  <c r="F320" i="35"/>
  <c r="E320" i="35"/>
  <c r="D320" i="35"/>
  <c r="C320" i="35"/>
  <c r="B320" i="35"/>
  <c r="A320" i="35"/>
  <c r="P319" i="35"/>
  <c r="O319" i="35"/>
  <c r="N319" i="35"/>
  <c r="I319" i="35"/>
  <c r="H319" i="35"/>
  <c r="G319" i="35"/>
  <c r="F319" i="35"/>
  <c r="E319" i="35"/>
  <c r="D319" i="35"/>
  <c r="C319" i="35"/>
  <c r="B319" i="35"/>
  <c r="A319" i="35"/>
  <c r="P318" i="35"/>
  <c r="O318" i="35"/>
  <c r="N318" i="35"/>
  <c r="I318" i="35"/>
  <c r="H318" i="35"/>
  <c r="G318" i="35"/>
  <c r="F318" i="35"/>
  <c r="E318" i="35"/>
  <c r="D318" i="35"/>
  <c r="C318" i="35"/>
  <c r="B318" i="35"/>
  <c r="A318" i="35"/>
  <c r="P317" i="35"/>
  <c r="O317" i="35"/>
  <c r="N317" i="35"/>
  <c r="I317" i="35"/>
  <c r="H317" i="35"/>
  <c r="G317" i="35"/>
  <c r="F317" i="35"/>
  <c r="E317" i="35"/>
  <c r="AK317" i="35" s="1"/>
  <c r="D317" i="35"/>
  <c r="C317" i="35"/>
  <c r="B317" i="35"/>
  <c r="A317" i="35"/>
  <c r="P316" i="35"/>
  <c r="O316" i="35"/>
  <c r="N316" i="35"/>
  <c r="I316" i="35"/>
  <c r="H316" i="35"/>
  <c r="G316" i="35"/>
  <c r="F316" i="35"/>
  <c r="E316" i="35"/>
  <c r="D316" i="35"/>
  <c r="C316" i="35"/>
  <c r="B316" i="35"/>
  <c r="A316" i="35"/>
  <c r="AJ315" i="35"/>
  <c r="P315" i="35"/>
  <c r="O315" i="35"/>
  <c r="N315" i="35"/>
  <c r="I315" i="35"/>
  <c r="H315" i="35"/>
  <c r="G315" i="35"/>
  <c r="F315" i="35"/>
  <c r="E315" i="35"/>
  <c r="AA315" i="35" s="1"/>
  <c r="D315" i="35"/>
  <c r="AI316" i="35" s="1"/>
  <c r="C315" i="35"/>
  <c r="B315" i="35"/>
  <c r="A315" i="35"/>
  <c r="AJ314" i="35"/>
  <c r="P314" i="35"/>
  <c r="O314" i="35"/>
  <c r="N314" i="35"/>
  <c r="I314" i="35"/>
  <c r="H314" i="35"/>
  <c r="G314" i="35"/>
  <c r="F314" i="35"/>
  <c r="E314" i="35"/>
  <c r="D314" i="35"/>
  <c r="C314" i="35"/>
  <c r="B314" i="35"/>
  <c r="A314" i="35"/>
  <c r="AJ313" i="35"/>
  <c r="AB313" i="35"/>
  <c r="U313" i="35"/>
  <c r="T313" i="35"/>
  <c r="P313" i="35"/>
  <c r="O313" i="35"/>
  <c r="N313" i="35"/>
  <c r="L313" i="35"/>
  <c r="I313" i="35"/>
  <c r="H313" i="35"/>
  <c r="G313" i="35"/>
  <c r="F313" i="35"/>
  <c r="E313" i="35"/>
  <c r="AD313" i="35" s="1"/>
  <c r="D313" i="35"/>
  <c r="C313" i="35"/>
  <c r="B313" i="35"/>
  <c r="A313" i="35"/>
  <c r="AJ312" i="35"/>
  <c r="AI312" i="35"/>
  <c r="AA312" i="35"/>
  <c r="Y312" i="35"/>
  <c r="Q312" i="35"/>
  <c r="S312" i="35" s="1"/>
  <c r="P312" i="35"/>
  <c r="O312" i="35"/>
  <c r="N312" i="35"/>
  <c r="M312" i="35"/>
  <c r="J312" i="35"/>
  <c r="I312" i="35"/>
  <c r="H312" i="35"/>
  <c r="G312" i="35"/>
  <c r="F312" i="35"/>
  <c r="E312" i="35"/>
  <c r="Z312" i="35" s="1"/>
  <c r="D312" i="35"/>
  <c r="C312" i="35"/>
  <c r="B312" i="35"/>
  <c r="A312" i="35"/>
  <c r="AJ311" i="35"/>
  <c r="P311" i="35"/>
  <c r="O311" i="35"/>
  <c r="N311" i="35"/>
  <c r="I311" i="35"/>
  <c r="H311" i="35"/>
  <c r="G311" i="35"/>
  <c r="F311" i="35"/>
  <c r="E311" i="35"/>
  <c r="D311" i="35"/>
  <c r="C311" i="35"/>
  <c r="B311" i="35"/>
  <c r="A311" i="35"/>
  <c r="AJ310" i="35"/>
  <c r="AA310" i="35"/>
  <c r="P310" i="35"/>
  <c r="O310" i="35"/>
  <c r="N310" i="35"/>
  <c r="I310" i="35"/>
  <c r="H310" i="35"/>
  <c r="G310" i="35"/>
  <c r="F310" i="35"/>
  <c r="E310" i="35"/>
  <c r="W310" i="35" s="1"/>
  <c r="D310" i="35"/>
  <c r="C310" i="35"/>
  <c r="B310" i="35"/>
  <c r="A310" i="35"/>
  <c r="AJ309" i="35"/>
  <c r="P309" i="35"/>
  <c r="O309" i="35"/>
  <c r="N309" i="35"/>
  <c r="I309" i="35"/>
  <c r="H309" i="35"/>
  <c r="G309" i="35"/>
  <c r="F309" i="35"/>
  <c r="E309" i="35"/>
  <c r="D309" i="35"/>
  <c r="C309" i="35"/>
  <c r="B309" i="35"/>
  <c r="A309" i="35"/>
  <c r="AJ308" i="35"/>
  <c r="P308" i="35"/>
  <c r="O308" i="35"/>
  <c r="N308" i="35"/>
  <c r="I308" i="35"/>
  <c r="H308" i="35"/>
  <c r="G308" i="35"/>
  <c r="F308" i="35"/>
  <c r="E308" i="35"/>
  <c r="AA308" i="35" s="1"/>
  <c r="D308" i="35"/>
  <c r="C308" i="35"/>
  <c r="B308" i="35"/>
  <c r="A308" i="35"/>
  <c r="AJ307" i="35"/>
  <c r="AB307" i="35"/>
  <c r="P307" i="35"/>
  <c r="O307" i="35"/>
  <c r="N307" i="35"/>
  <c r="I307" i="35"/>
  <c r="H307" i="35"/>
  <c r="G307" i="35"/>
  <c r="F307" i="35"/>
  <c r="E307" i="35"/>
  <c r="D307" i="35"/>
  <c r="C307" i="35"/>
  <c r="B307" i="35"/>
  <c r="A307" i="35"/>
  <c r="AJ306" i="35"/>
  <c r="P306" i="35"/>
  <c r="O306" i="35"/>
  <c r="N306" i="35"/>
  <c r="I306" i="35"/>
  <c r="H306" i="35"/>
  <c r="G306" i="35"/>
  <c r="F306" i="35"/>
  <c r="E306" i="35"/>
  <c r="D306" i="35"/>
  <c r="C306" i="35"/>
  <c r="B306" i="35"/>
  <c r="A306" i="35"/>
  <c r="AK305" i="35"/>
  <c r="P305" i="35"/>
  <c r="O305" i="35"/>
  <c r="N305" i="35"/>
  <c r="J305" i="35"/>
  <c r="I305" i="35"/>
  <c r="H305" i="35"/>
  <c r="G305" i="35"/>
  <c r="F305" i="35"/>
  <c r="E305" i="35"/>
  <c r="D305" i="35"/>
  <c r="C305" i="35"/>
  <c r="B305" i="35"/>
  <c r="A305" i="35"/>
  <c r="P304" i="35"/>
  <c r="O304" i="35"/>
  <c r="N304" i="35"/>
  <c r="I304" i="35"/>
  <c r="H304" i="35"/>
  <c r="G304" i="35"/>
  <c r="F304" i="35"/>
  <c r="E304" i="35"/>
  <c r="J304" i="35" s="1"/>
  <c r="D304" i="35"/>
  <c r="C304" i="35"/>
  <c r="B304" i="35"/>
  <c r="A304" i="35"/>
  <c r="P303" i="35"/>
  <c r="O303" i="35"/>
  <c r="N303" i="35"/>
  <c r="I303" i="35"/>
  <c r="H303" i="35"/>
  <c r="G303" i="35"/>
  <c r="F303" i="35"/>
  <c r="E303" i="35"/>
  <c r="AK303" i="35" s="1"/>
  <c r="D303" i="35"/>
  <c r="C303" i="35"/>
  <c r="B303" i="35"/>
  <c r="A303" i="35"/>
  <c r="P302" i="35"/>
  <c r="O302" i="35"/>
  <c r="N302" i="35"/>
  <c r="I302" i="35"/>
  <c r="H302" i="35"/>
  <c r="G302" i="35"/>
  <c r="F302" i="35"/>
  <c r="E302" i="35"/>
  <c r="AK302" i="35" s="1"/>
  <c r="D302" i="35"/>
  <c r="C302" i="35"/>
  <c r="B302" i="35"/>
  <c r="A302" i="35"/>
  <c r="AJ301" i="35"/>
  <c r="AD301" i="35"/>
  <c r="P301" i="35"/>
  <c r="O301" i="35"/>
  <c r="N301" i="35"/>
  <c r="I301" i="35"/>
  <c r="H301" i="35"/>
  <c r="G301" i="35"/>
  <c r="F301" i="35"/>
  <c r="E301" i="35"/>
  <c r="D301" i="35"/>
  <c r="C301" i="35"/>
  <c r="B301" i="35"/>
  <c r="A301" i="35"/>
  <c r="AJ300" i="35"/>
  <c r="P300" i="35"/>
  <c r="O300" i="35"/>
  <c r="N300" i="35"/>
  <c r="I300" i="35"/>
  <c r="H300" i="35"/>
  <c r="G300" i="35"/>
  <c r="F300" i="35"/>
  <c r="E300" i="35"/>
  <c r="D300" i="35"/>
  <c r="C300" i="35"/>
  <c r="B300" i="35"/>
  <c r="A300" i="35"/>
  <c r="P299" i="35"/>
  <c r="O299" i="35"/>
  <c r="N299" i="35"/>
  <c r="I299" i="35"/>
  <c r="H299" i="35"/>
  <c r="G299" i="35"/>
  <c r="F299" i="35"/>
  <c r="E299" i="35"/>
  <c r="AK299" i="35" s="1"/>
  <c r="D299" i="35"/>
  <c r="C299" i="35"/>
  <c r="B299" i="35"/>
  <c r="A299" i="35"/>
  <c r="AJ298" i="35"/>
  <c r="AB298" i="35"/>
  <c r="Y298" i="35"/>
  <c r="P298" i="35"/>
  <c r="O298" i="35"/>
  <c r="N298" i="35"/>
  <c r="L298" i="35"/>
  <c r="L299" i="35" s="1"/>
  <c r="K298" i="35"/>
  <c r="I298" i="35"/>
  <c r="H298" i="35"/>
  <c r="G298" i="35"/>
  <c r="F298" i="35"/>
  <c r="E298" i="35"/>
  <c r="AE298" i="35" s="1"/>
  <c r="D298" i="35"/>
  <c r="C298" i="35"/>
  <c r="B298" i="35"/>
  <c r="A298" i="35"/>
  <c r="AJ297" i="35"/>
  <c r="P297" i="35"/>
  <c r="O297" i="35"/>
  <c r="N297" i="35"/>
  <c r="I297" i="35"/>
  <c r="H297" i="35"/>
  <c r="G297" i="35"/>
  <c r="F297" i="35"/>
  <c r="E297" i="35"/>
  <c r="D297" i="35"/>
  <c r="C297" i="35"/>
  <c r="B297" i="35"/>
  <c r="A297" i="35"/>
  <c r="P296" i="35"/>
  <c r="O296" i="35"/>
  <c r="N296" i="35"/>
  <c r="I296" i="35"/>
  <c r="H296" i="35"/>
  <c r="G296" i="35"/>
  <c r="F296" i="35"/>
  <c r="E296" i="35"/>
  <c r="D296" i="35"/>
  <c r="C296" i="35"/>
  <c r="B296" i="35"/>
  <c r="A296" i="35"/>
  <c r="AJ295" i="35"/>
  <c r="AB295" i="35"/>
  <c r="P295" i="35"/>
  <c r="O295" i="35"/>
  <c r="N295" i="35"/>
  <c r="I295" i="35"/>
  <c r="H295" i="35"/>
  <c r="G295" i="35"/>
  <c r="F295" i="35"/>
  <c r="E295" i="35"/>
  <c r="T295" i="35" s="1"/>
  <c r="D295" i="35"/>
  <c r="C295" i="35"/>
  <c r="B295" i="35"/>
  <c r="A295" i="35"/>
  <c r="AJ294" i="35"/>
  <c r="P294" i="35"/>
  <c r="O294" i="35"/>
  <c r="N294" i="35"/>
  <c r="I294" i="35"/>
  <c r="H294" i="35"/>
  <c r="G294" i="35"/>
  <c r="F294" i="35"/>
  <c r="E294" i="35"/>
  <c r="D294" i="35"/>
  <c r="C294" i="35"/>
  <c r="B294" i="35"/>
  <c r="A294" i="35"/>
  <c r="AJ293" i="35"/>
  <c r="P293" i="35"/>
  <c r="O293" i="35"/>
  <c r="N293" i="35"/>
  <c r="I293" i="35"/>
  <c r="H293" i="35"/>
  <c r="G293" i="35"/>
  <c r="F293" i="35"/>
  <c r="E293" i="35"/>
  <c r="AC293" i="35" s="1"/>
  <c r="D293" i="35"/>
  <c r="C293" i="35"/>
  <c r="B293" i="35"/>
  <c r="A293" i="35"/>
  <c r="AJ292" i="35"/>
  <c r="P292" i="35"/>
  <c r="O292" i="35"/>
  <c r="N292" i="35"/>
  <c r="I292" i="35"/>
  <c r="H292" i="35"/>
  <c r="G292" i="35"/>
  <c r="F292" i="35"/>
  <c r="E292" i="35"/>
  <c r="AC292" i="35" s="1"/>
  <c r="D292" i="35"/>
  <c r="C292" i="35"/>
  <c r="B292" i="35"/>
  <c r="A292" i="35"/>
  <c r="AJ291" i="35"/>
  <c r="AD291" i="35"/>
  <c r="W291" i="35"/>
  <c r="P291" i="35"/>
  <c r="O291" i="35"/>
  <c r="N291" i="35"/>
  <c r="J291" i="35"/>
  <c r="I291" i="35"/>
  <c r="H291" i="35"/>
  <c r="G291" i="35"/>
  <c r="F291" i="35"/>
  <c r="E291" i="35"/>
  <c r="AK291" i="35" s="1"/>
  <c r="D291" i="35"/>
  <c r="C291" i="35"/>
  <c r="B291" i="35"/>
  <c r="A291" i="35"/>
  <c r="AJ290" i="35"/>
  <c r="P290" i="35"/>
  <c r="O290" i="35"/>
  <c r="N290" i="35"/>
  <c r="I290" i="35"/>
  <c r="H290" i="35"/>
  <c r="G290" i="35"/>
  <c r="F290" i="35"/>
  <c r="E290" i="35"/>
  <c r="D290" i="35"/>
  <c r="C290" i="35"/>
  <c r="B290" i="35"/>
  <c r="A290" i="35"/>
  <c r="AJ289" i="35"/>
  <c r="P289" i="35"/>
  <c r="O289" i="35"/>
  <c r="N289" i="35"/>
  <c r="I289" i="35"/>
  <c r="H289" i="35"/>
  <c r="G289" i="35"/>
  <c r="F289" i="35"/>
  <c r="E289" i="35"/>
  <c r="X289" i="35" s="1"/>
  <c r="D289" i="35"/>
  <c r="C289" i="35"/>
  <c r="B289" i="35"/>
  <c r="A289" i="35"/>
  <c r="AJ288" i="35"/>
  <c r="P288" i="35"/>
  <c r="O288" i="35"/>
  <c r="N288" i="35"/>
  <c r="I288" i="35"/>
  <c r="H288" i="35"/>
  <c r="G288" i="35"/>
  <c r="F288" i="35"/>
  <c r="E288" i="35"/>
  <c r="AC288" i="35" s="1"/>
  <c r="D288" i="35"/>
  <c r="C288" i="35"/>
  <c r="B288" i="35"/>
  <c r="A288" i="35"/>
  <c r="AJ287" i="35"/>
  <c r="P287" i="35"/>
  <c r="O287" i="35"/>
  <c r="N287" i="35"/>
  <c r="I287" i="35"/>
  <c r="H287" i="35"/>
  <c r="G287" i="35"/>
  <c r="F287" i="35"/>
  <c r="E287" i="35"/>
  <c r="AB287" i="35" s="1"/>
  <c r="D287" i="35"/>
  <c r="C287" i="35"/>
  <c r="B287" i="35"/>
  <c r="A287" i="35"/>
  <c r="AJ286" i="35"/>
  <c r="P286" i="35"/>
  <c r="O286" i="35"/>
  <c r="N286" i="35"/>
  <c r="I286" i="35"/>
  <c r="H286" i="35"/>
  <c r="G286" i="35"/>
  <c r="F286" i="35"/>
  <c r="E286" i="35"/>
  <c r="D286" i="35"/>
  <c r="C286" i="35"/>
  <c r="B286" i="35"/>
  <c r="A286" i="35"/>
  <c r="P285" i="35"/>
  <c r="O285" i="35"/>
  <c r="N285" i="35"/>
  <c r="I285" i="35"/>
  <c r="H285" i="35"/>
  <c r="G285" i="35"/>
  <c r="F285" i="35"/>
  <c r="E285" i="35"/>
  <c r="D285" i="35"/>
  <c r="C285" i="35"/>
  <c r="B285" i="35"/>
  <c r="A285" i="35"/>
  <c r="P284" i="35"/>
  <c r="O284" i="35"/>
  <c r="N284" i="35"/>
  <c r="I284" i="35"/>
  <c r="H284" i="35"/>
  <c r="G284" i="35"/>
  <c r="F284" i="35"/>
  <c r="E284" i="35"/>
  <c r="AK284" i="35" s="1"/>
  <c r="D284" i="35"/>
  <c r="C284" i="35"/>
  <c r="B284" i="35"/>
  <c r="A284" i="35"/>
  <c r="P283" i="35"/>
  <c r="O283" i="35"/>
  <c r="N283" i="35"/>
  <c r="J283" i="35"/>
  <c r="I283" i="35"/>
  <c r="H283" i="35"/>
  <c r="G283" i="35"/>
  <c r="F283" i="35"/>
  <c r="E283" i="35"/>
  <c r="AK283" i="35" s="1"/>
  <c r="D283" i="35"/>
  <c r="C283" i="35"/>
  <c r="B283" i="35"/>
  <c r="A283" i="35"/>
  <c r="P282" i="35"/>
  <c r="O282" i="35"/>
  <c r="N282" i="35"/>
  <c r="I282" i="35"/>
  <c r="H282" i="35"/>
  <c r="G282" i="35"/>
  <c r="F282" i="35"/>
  <c r="E282" i="35"/>
  <c r="D282" i="35"/>
  <c r="C282" i="35"/>
  <c r="B282" i="35"/>
  <c r="A282" i="35"/>
  <c r="AJ281" i="35"/>
  <c r="P281" i="35"/>
  <c r="O281" i="35"/>
  <c r="N281" i="35"/>
  <c r="I281" i="35"/>
  <c r="H281" i="35"/>
  <c r="G281" i="35"/>
  <c r="F281" i="35"/>
  <c r="E281" i="35"/>
  <c r="D281" i="35"/>
  <c r="C281" i="35"/>
  <c r="B281" i="35"/>
  <c r="A281" i="35"/>
  <c r="AJ280" i="35"/>
  <c r="P280" i="35"/>
  <c r="O280" i="35"/>
  <c r="N280" i="35"/>
  <c r="I280" i="35"/>
  <c r="H280" i="35"/>
  <c r="G280" i="35"/>
  <c r="F280" i="35"/>
  <c r="E280" i="35"/>
  <c r="D280" i="35"/>
  <c r="C280" i="35"/>
  <c r="B280" i="35"/>
  <c r="A280" i="35"/>
  <c r="AJ279" i="35"/>
  <c r="P279" i="35"/>
  <c r="O279" i="35"/>
  <c r="N279" i="35"/>
  <c r="I279" i="35"/>
  <c r="H279" i="35"/>
  <c r="G279" i="35"/>
  <c r="F279" i="35"/>
  <c r="E279" i="35"/>
  <c r="D279" i="35"/>
  <c r="C279" i="35"/>
  <c r="B279" i="35"/>
  <c r="A279" i="35"/>
  <c r="AJ278" i="35"/>
  <c r="P278" i="35"/>
  <c r="O278" i="35"/>
  <c r="N278" i="35"/>
  <c r="I278" i="35"/>
  <c r="H278" i="35"/>
  <c r="G278" i="35"/>
  <c r="F278" i="35"/>
  <c r="E278" i="35"/>
  <c r="AI278" i="35" s="1"/>
  <c r="D278" i="35"/>
  <c r="C278" i="35"/>
  <c r="B278" i="35"/>
  <c r="A278" i="35"/>
  <c r="P277" i="35"/>
  <c r="O277" i="35"/>
  <c r="N277" i="35"/>
  <c r="I277" i="35"/>
  <c r="H277" i="35"/>
  <c r="G277" i="35"/>
  <c r="F277" i="35"/>
  <c r="E277" i="35"/>
  <c r="AK277" i="35" s="1"/>
  <c r="D277" i="35"/>
  <c r="C277" i="35"/>
  <c r="B277" i="35"/>
  <c r="A277" i="35"/>
  <c r="P276" i="35"/>
  <c r="O276" i="35"/>
  <c r="N276" i="35"/>
  <c r="I276" i="35"/>
  <c r="H276" i="35"/>
  <c r="G276" i="35"/>
  <c r="F276" i="35"/>
  <c r="E276" i="35"/>
  <c r="AK276" i="35" s="1"/>
  <c r="D276" i="35"/>
  <c r="C276" i="35"/>
  <c r="B276" i="35"/>
  <c r="A276" i="35"/>
  <c r="P275" i="35"/>
  <c r="O275" i="35"/>
  <c r="N275" i="35"/>
  <c r="I275" i="35"/>
  <c r="H275" i="35"/>
  <c r="G275" i="35"/>
  <c r="F275" i="35"/>
  <c r="E275" i="35"/>
  <c r="D275" i="35"/>
  <c r="C275" i="35"/>
  <c r="B275" i="35"/>
  <c r="A275" i="35"/>
  <c r="P274" i="35"/>
  <c r="O274" i="35"/>
  <c r="N274" i="35"/>
  <c r="I274" i="35"/>
  <c r="H274" i="35"/>
  <c r="G274" i="35"/>
  <c r="F274" i="35"/>
  <c r="E274" i="35"/>
  <c r="AK274" i="35" s="1"/>
  <c r="D274" i="35"/>
  <c r="C274" i="35"/>
  <c r="B274" i="35"/>
  <c r="A274" i="35"/>
  <c r="AJ273" i="35"/>
  <c r="P273" i="35"/>
  <c r="O273" i="35"/>
  <c r="N273" i="35"/>
  <c r="I273" i="35"/>
  <c r="H273" i="35"/>
  <c r="G273" i="35"/>
  <c r="F273" i="35"/>
  <c r="E273" i="35"/>
  <c r="T273" i="35" s="1"/>
  <c r="D273" i="35"/>
  <c r="C273" i="35"/>
  <c r="B273" i="35"/>
  <c r="A273" i="35"/>
  <c r="AJ272" i="35"/>
  <c r="P272" i="35"/>
  <c r="O272" i="35"/>
  <c r="N272" i="35"/>
  <c r="I272" i="35"/>
  <c r="H272" i="35"/>
  <c r="G272" i="35"/>
  <c r="F272" i="35"/>
  <c r="E272" i="35"/>
  <c r="D272" i="35"/>
  <c r="C272" i="35"/>
  <c r="B272" i="35"/>
  <c r="A272" i="35"/>
  <c r="AJ271" i="35"/>
  <c r="P271" i="35"/>
  <c r="O271" i="35"/>
  <c r="N271" i="35"/>
  <c r="I271" i="35"/>
  <c r="H271" i="35"/>
  <c r="G271" i="35"/>
  <c r="F271" i="35"/>
  <c r="E271" i="35"/>
  <c r="D271" i="35"/>
  <c r="C271" i="35"/>
  <c r="B271" i="35"/>
  <c r="A271" i="35"/>
  <c r="AJ270" i="35"/>
  <c r="P270" i="35"/>
  <c r="O270" i="35"/>
  <c r="N270" i="35"/>
  <c r="I270" i="35"/>
  <c r="H270" i="35"/>
  <c r="G270" i="35"/>
  <c r="F270" i="35"/>
  <c r="E270" i="35"/>
  <c r="D270" i="35"/>
  <c r="C270" i="35"/>
  <c r="B270" i="35"/>
  <c r="A270" i="35"/>
  <c r="AJ269" i="35"/>
  <c r="Q269" i="35"/>
  <c r="S269" i="35" s="1"/>
  <c r="P269" i="35"/>
  <c r="O269" i="35"/>
  <c r="N269" i="35"/>
  <c r="M269" i="35"/>
  <c r="I269" i="35"/>
  <c r="H269" i="35"/>
  <c r="G269" i="35"/>
  <c r="F269" i="35"/>
  <c r="E269" i="35"/>
  <c r="Z269" i="35" s="1"/>
  <c r="D269" i="35"/>
  <c r="C269" i="35"/>
  <c r="B269" i="35"/>
  <c r="A269" i="35"/>
  <c r="AJ268" i="35"/>
  <c r="AE268" i="35"/>
  <c r="V268" i="35"/>
  <c r="P268" i="35"/>
  <c r="O268" i="35"/>
  <c r="N268" i="35"/>
  <c r="J268" i="35"/>
  <c r="I268" i="35"/>
  <c r="H268" i="35"/>
  <c r="G268" i="35"/>
  <c r="F268" i="35"/>
  <c r="E268" i="35"/>
  <c r="AI268" i="35" s="1"/>
  <c r="D268" i="35"/>
  <c r="C268" i="35"/>
  <c r="B268" i="35"/>
  <c r="A268" i="35"/>
  <c r="AJ267" i="35"/>
  <c r="AB267" i="35"/>
  <c r="AA267" i="35"/>
  <c r="T267" i="35"/>
  <c r="P267" i="35"/>
  <c r="O267" i="35"/>
  <c r="N267" i="35"/>
  <c r="K267" i="35"/>
  <c r="J267" i="35"/>
  <c r="I267" i="35"/>
  <c r="H267" i="35"/>
  <c r="G267" i="35"/>
  <c r="F267" i="35"/>
  <c r="E267" i="35"/>
  <c r="Z267" i="35" s="1"/>
  <c r="D267" i="35"/>
  <c r="C267" i="35"/>
  <c r="B267" i="35"/>
  <c r="A267" i="35"/>
  <c r="AJ266" i="35"/>
  <c r="AB266" i="35"/>
  <c r="P266" i="35"/>
  <c r="O266" i="35"/>
  <c r="N266" i="35"/>
  <c r="L266" i="35"/>
  <c r="I266" i="35"/>
  <c r="H266" i="35"/>
  <c r="G266" i="35"/>
  <c r="F266" i="35"/>
  <c r="E266" i="35"/>
  <c r="AK266" i="35" s="1"/>
  <c r="D266" i="35"/>
  <c r="C266" i="35"/>
  <c r="B266" i="35"/>
  <c r="A266" i="35"/>
  <c r="AJ265" i="35"/>
  <c r="Z265" i="35"/>
  <c r="T265" i="35"/>
  <c r="Q265" i="35"/>
  <c r="P265" i="35"/>
  <c r="O265" i="35"/>
  <c r="N265" i="35"/>
  <c r="M265" i="35"/>
  <c r="I265" i="35"/>
  <c r="H265" i="35"/>
  <c r="G265" i="35"/>
  <c r="F265" i="35"/>
  <c r="E265" i="35"/>
  <c r="AD265" i="35" s="1"/>
  <c r="D265" i="35"/>
  <c r="C265" i="35"/>
  <c r="B265" i="35"/>
  <c r="A265" i="35"/>
  <c r="AK264" i="35"/>
  <c r="AJ264" i="35"/>
  <c r="AE264" i="35"/>
  <c r="AA264" i="35"/>
  <c r="Y264" i="35"/>
  <c r="V264" i="35"/>
  <c r="Q264" i="35"/>
  <c r="S264" i="35" s="1"/>
  <c r="P264" i="35"/>
  <c r="O264" i="35"/>
  <c r="N264" i="35"/>
  <c r="M264" i="35"/>
  <c r="K264" i="35"/>
  <c r="J264" i="35"/>
  <c r="I264" i="35"/>
  <c r="H264" i="35"/>
  <c r="G264" i="35"/>
  <c r="F264" i="35"/>
  <c r="E264" i="35"/>
  <c r="AI264" i="35" s="1"/>
  <c r="D264" i="35"/>
  <c r="C264" i="35"/>
  <c r="B264" i="35"/>
  <c r="A264" i="35"/>
  <c r="AJ263" i="35"/>
  <c r="P263" i="35"/>
  <c r="O263" i="35"/>
  <c r="N263" i="35"/>
  <c r="I263" i="35"/>
  <c r="H263" i="35"/>
  <c r="G263" i="35"/>
  <c r="F263" i="35"/>
  <c r="E263" i="35"/>
  <c r="AB263" i="35" s="1"/>
  <c r="D263" i="35"/>
  <c r="C263" i="35"/>
  <c r="B263" i="35"/>
  <c r="A263" i="35"/>
  <c r="AJ262" i="35"/>
  <c r="AB262" i="35"/>
  <c r="U262" i="35"/>
  <c r="Q262" i="35"/>
  <c r="P262" i="35"/>
  <c r="O262" i="35"/>
  <c r="N262" i="35"/>
  <c r="M262" i="35"/>
  <c r="L262" i="35"/>
  <c r="I262" i="35"/>
  <c r="H262" i="35"/>
  <c r="G262" i="35"/>
  <c r="F262" i="35"/>
  <c r="E262" i="35"/>
  <c r="AK262" i="35" s="1"/>
  <c r="D262" i="35"/>
  <c r="C262" i="35"/>
  <c r="B262" i="35"/>
  <c r="A262" i="35"/>
  <c r="AJ261" i="35"/>
  <c r="Q261" i="35"/>
  <c r="S261" i="35" s="1"/>
  <c r="P261" i="35"/>
  <c r="O261" i="35"/>
  <c r="N261" i="35"/>
  <c r="M261" i="35"/>
  <c r="I261" i="35"/>
  <c r="H261" i="35"/>
  <c r="G261" i="35"/>
  <c r="F261" i="35"/>
  <c r="E261" i="35"/>
  <c r="Z261" i="35" s="1"/>
  <c r="D261" i="35"/>
  <c r="C261" i="35"/>
  <c r="B261" i="35"/>
  <c r="A261" i="35"/>
  <c r="AJ260" i="35"/>
  <c r="AE260" i="35"/>
  <c r="V260" i="35"/>
  <c r="P260" i="35"/>
  <c r="O260" i="35"/>
  <c r="N260" i="35"/>
  <c r="J260" i="35"/>
  <c r="I260" i="35"/>
  <c r="H260" i="35"/>
  <c r="G260" i="35"/>
  <c r="F260" i="35"/>
  <c r="E260" i="35"/>
  <c r="AI260" i="35" s="1"/>
  <c r="D260" i="35"/>
  <c r="C260" i="35"/>
  <c r="B260" i="35"/>
  <c r="A260" i="35"/>
  <c r="AJ259" i="35"/>
  <c r="AB259" i="35"/>
  <c r="AA259" i="35"/>
  <c r="T259" i="35"/>
  <c r="P259" i="35"/>
  <c r="O259" i="35"/>
  <c r="N259" i="35"/>
  <c r="K259" i="35"/>
  <c r="J259" i="35"/>
  <c r="I259" i="35"/>
  <c r="H259" i="35"/>
  <c r="G259" i="35"/>
  <c r="F259" i="35"/>
  <c r="E259" i="35"/>
  <c r="Z259" i="35" s="1"/>
  <c r="D259" i="35"/>
  <c r="C259" i="35"/>
  <c r="B259" i="35"/>
  <c r="A259" i="35"/>
  <c r="AJ258" i="35"/>
  <c r="AB258" i="35"/>
  <c r="P258" i="35"/>
  <c r="O258" i="35"/>
  <c r="N258" i="35"/>
  <c r="L258" i="35"/>
  <c r="I258" i="35"/>
  <c r="H258" i="35"/>
  <c r="G258" i="35"/>
  <c r="F258" i="35"/>
  <c r="E258" i="35"/>
  <c r="AK258" i="35" s="1"/>
  <c r="D258" i="35"/>
  <c r="C258" i="35"/>
  <c r="B258" i="35"/>
  <c r="A258" i="35"/>
  <c r="AJ257" i="35"/>
  <c r="Z257" i="35"/>
  <c r="T257" i="35"/>
  <c r="Q257" i="35"/>
  <c r="S257" i="35" s="1"/>
  <c r="P257" i="35"/>
  <c r="O257" i="35"/>
  <c r="N257" i="35"/>
  <c r="M257" i="35"/>
  <c r="I257" i="35"/>
  <c r="H257" i="35"/>
  <c r="G257" i="35"/>
  <c r="F257" i="35"/>
  <c r="E257" i="35"/>
  <c r="AD257" i="35" s="1"/>
  <c r="D257" i="35"/>
  <c r="C257" i="35"/>
  <c r="B257" i="35"/>
  <c r="A257" i="35"/>
  <c r="AK256" i="35"/>
  <c r="AJ256" i="35"/>
  <c r="AE256" i="35"/>
  <c r="AA256" i="35"/>
  <c r="Y256" i="35"/>
  <c r="V256" i="35"/>
  <c r="Q256" i="35"/>
  <c r="S256" i="35" s="1"/>
  <c r="P256" i="35"/>
  <c r="O256" i="35"/>
  <c r="N256" i="35"/>
  <c r="M256" i="35"/>
  <c r="K256" i="35"/>
  <c r="J256" i="35"/>
  <c r="I256" i="35"/>
  <c r="H256" i="35"/>
  <c r="G256" i="35"/>
  <c r="F256" i="35"/>
  <c r="E256" i="35"/>
  <c r="AI256" i="35" s="1"/>
  <c r="D256" i="35"/>
  <c r="C256" i="35"/>
  <c r="B256" i="35"/>
  <c r="A256" i="35"/>
  <c r="AJ255" i="35"/>
  <c r="P255" i="35"/>
  <c r="O255" i="35"/>
  <c r="N255" i="35"/>
  <c r="I255" i="35"/>
  <c r="H255" i="35"/>
  <c r="G255" i="35"/>
  <c r="F255" i="35"/>
  <c r="E255" i="35"/>
  <c r="AB255" i="35" s="1"/>
  <c r="D255" i="35"/>
  <c r="C255" i="35"/>
  <c r="B255" i="35"/>
  <c r="A255" i="35"/>
  <c r="AJ254" i="35"/>
  <c r="AB254" i="35"/>
  <c r="U254" i="35"/>
  <c r="Q254" i="35"/>
  <c r="P254" i="35"/>
  <c r="O254" i="35"/>
  <c r="N254" i="35"/>
  <c r="M254" i="35"/>
  <c r="L254" i="35"/>
  <c r="I254" i="35"/>
  <c r="H254" i="35"/>
  <c r="G254" i="35"/>
  <c r="F254" i="35"/>
  <c r="E254" i="35"/>
  <c r="AK254" i="35" s="1"/>
  <c r="D254" i="35"/>
  <c r="C254" i="35"/>
  <c r="B254" i="35"/>
  <c r="A254" i="35"/>
  <c r="AJ253" i="35"/>
  <c r="Q253" i="35"/>
  <c r="S253" i="35" s="1"/>
  <c r="P253" i="35"/>
  <c r="O253" i="35"/>
  <c r="N253" i="35"/>
  <c r="M253" i="35"/>
  <c r="I253" i="35"/>
  <c r="H253" i="35"/>
  <c r="G253" i="35"/>
  <c r="F253" i="35"/>
  <c r="E253" i="35"/>
  <c r="Z253" i="35" s="1"/>
  <c r="D253" i="35"/>
  <c r="C253" i="35"/>
  <c r="B253" i="35"/>
  <c r="A253" i="35"/>
  <c r="AJ252" i="35"/>
  <c r="P252" i="35"/>
  <c r="O252" i="35"/>
  <c r="N252" i="35"/>
  <c r="I252" i="35"/>
  <c r="H252" i="35"/>
  <c r="G252" i="35"/>
  <c r="F252" i="35"/>
  <c r="E252" i="35"/>
  <c r="Y252" i="35" s="1"/>
  <c r="D252" i="35"/>
  <c r="C252" i="35"/>
  <c r="B252" i="35"/>
  <c r="A252" i="35"/>
  <c r="AJ251" i="35"/>
  <c r="AE251" i="35"/>
  <c r="Z251" i="35"/>
  <c r="W251" i="35"/>
  <c r="P251" i="35"/>
  <c r="O251" i="35"/>
  <c r="N251" i="35"/>
  <c r="J251" i="35"/>
  <c r="I251" i="35"/>
  <c r="H251" i="35"/>
  <c r="G251" i="35"/>
  <c r="F251" i="35"/>
  <c r="E251" i="35"/>
  <c r="D251" i="35"/>
  <c r="C251" i="35"/>
  <c r="B251" i="35"/>
  <c r="A251" i="35"/>
  <c r="AJ250" i="35"/>
  <c r="AB250" i="35"/>
  <c r="Q250" i="35"/>
  <c r="S250" i="35" s="1"/>
  <c r="P250" i="35"/>
  <c r="O250" i="35"/>
  <c r="N250" i="35"/>
  <c r="M250" i="35"/>
  <c r="L250" i="35"/>
  <c r="I250" i="35"/>
  <c r="H250" i="35"/>
  <c r="G250" i="35"/>
  <c r="F250" i="35"/>
  <c r="E250" i="35"/>
  <c r="AK250" i="35" s="1"/>
  <c r="D250" i="35"/>
  <c r="C250" i="35"/>
  <c r="B250" i="35"/>
  <c r="A250" i="35"/>
  <c r="AJ249" i="35"/>
  <c r="Q249" i="35"/>
  <c r="P249" i="35"/>
  <c r="O249" i="35"/>
  <c r="N249" i="35"/>
  <c r="M249" i="35"/>
  <c r="I249" i="35"/>
  <c r="H249" i="35"/>
  <c r="G249" i="35"/>
  <c r="F249" i="35"/>
  <c r="E249" i="35"/>
  <c r="Z249" i="35" s="1"/>
  <c r="D249" i="35"/>
  <c r="C249" i="35"/>
  <c r="B249" i="35"/>
  <c r="A249" i="35"/>
  <c r="AJ248" i="35"/>
  <c r="AI248" i="35"/>
  <c r="Y248" i="35"/>
  <c r="P248" i="35"/>
  <c r="O248" i="35"/>
  <c r="N248" i="35"/>
  <c r="J248" i="35"/>
  <c r="I248" i="35"/>
  <c r="H248" i="35"/>
  <c r="G248" i="35"/>
  <c r="F248" i="35"/>
  <c r="E248" i="35"/>
  <c r="AA248" i="35" s="1"/>
  <c r="D248" i="35"/>
  <c r="C248" i="35"/>
  <c r="B248" i="35"/>
  <c r="A248" i="35"/>
  <c r="AJ247" i="35"/>
  <c r="AD247" i="35"/>
  <c r="W247" i="35"/>
  <c r="P247" i="35"/>
  <c r="O247" i="35"/>
  <c r="N247" i="35"/>
  <c r="J247" i="35"/>
  <c r="I247" i="35"/>
  <c r="H247" i="35"/>
  <c r="G247" i="35"/>
  <c r="F247" i="35"/>
  <c r="E247" i="35"/>
  <c r="AK247" i="35" s="1"/>
  <c r="D247" i="35"/>
  <c r="C247" i="35"/>
  <c r="B247" i="35"/>
  <c r="A247" i="35"/>
  <c r="AJ246" i="35"/>
  <c r="W246" i="35"/>
  <c r="P246" i="35"/>
  <c r="O246" i="35"/>
  <c r="N246" i="35"/>
  <c r="I246" i="35"/>
  <c r="H246" i="35"/>
  <c r="G246" i="35"/>
  <c r="F246" i="35"/>
  <c r="E246" i="35"/>
  <c r="AK246" i="35" s="1"/>
  <c r="D246" i="35"/>
  <c r="C246" i="35"/>
  <c r="B246" i="35"/>
  <c r="A246" i="35"/>
  <c r="AJ245" i="35"/>
  <c r="P245" i="35"/>
  <c r="O245" i="35"/>
  <c r="N245" i="35"/>
  <c r="I245" i="35"/>
  <c r="H245" i="35"/>
  <c r="G245" i="35"/>
  <c r="F245" i="35"/>
  <c r="E245" i="35"/>
  <c r="Z245" i="35" s="1"/>
  <c r="D245" i="35"/>
  <c r="C245" i="35"/>
  <c r="B245" i="35"/>
  <c r="A245" i="35"/>
  <c r="AJ244" i="35"/>
  <c r="AE244" i="35"/>
  <c r="AA244" i="35"/>
  <c r="P244" i="35"/>
  <c r="O244" i="35"/>
  <c r="N244" i="35"/>
  <c r="I244" i="35"/>
  <c r="H244" i="35"/>
  <c r="G244" i="35"/>
  <c r="F244" i="35"/>
  <c r="E244" i="35"/>
  <c r="U244" i="35" s="1"/>
  <c r="D244" i="35"/>
  <c r="C244" i="35"/>
  <c r="B244" i="35"/>
  <c r="A244" i="35"/>
  <c r="AJ243" i="35"/>
  <c r="P243" i="35"/>
  <c r="O243" i="35"/>
  <c r="N243" i="35"/>
  <c r="I243" i="35"/>
  <c r="H243" i="35"/>
  <c r="G243" i="35"/>
  <c r="F243" i="35"/>
  <c r="E243" i="35"/>
  <c r="T243" i="35" s="1"/>
  <c r="D243" i="35"/>
  <c r="C243" i="35"/>
  <c r="B243" i="35"/>
  <c r="A243" i="35"/>
  <c r="AK242" i="35"/>
  <c r="AJ242" i="35"/>
  <c r="P242" i="35"/>
  <c r="O242" i="35"/>
  <c r="N242" i="35"/>
  <c r="I242" i="35"/>
  <c r="H242" i="35"/>
  <c r="G242" i="35"/>
  <c r="F242" i="35"/>
  <c r="E242" i="35"/>
  <c r="D242" i="35"/>
  <c r="C242" i="35"/>
  <c r="B242" i="35"/>
  <c r="A242" i="35"/>
  <c r="AJ241" i="35"/>
  <c r="P241" i="35"/>
  <c r="O241" i="35"/>
  <c r="N241" i="35"/>
  <c r="I241" i="35"/>
  <c r="H241" i="35"/>
  <c r="G241" i="35"/>
  <c r="F241" i="35"/>
  <c r="E241" i="35"/>
  <c r="U241" i="35" s="1"/>
  <c r="D241" i="35"/>
  <c r="C241" i="35"/>
  <c r="B241" i="35"/>
  <c r="A241" i="35"/>
  <c r="AJ240" i="35"/>
  <c r="P240" i="35"/>
  <c r="O240" i="35"/>
  <c r="N240" i="35"/>
  <c r="I240" i="35"/>
  <c r="H240" i="35"/>
  <c r="G240" i="35"/>
  <c r="F240" i="35"/>
  <c r="E240" i="35"/>
  <c r="AI240" i="35" s="1"/>
  <c r="D240" i="35"/>
  <c r="C240" i="35"/>
  <c r="B240" i="35"/>
  <c r="A240" i="35"/>
  <c r="AJ239" i="35"/>
  <c r="Z239" i="35"/>
  <c r="P239" i="35"/>
  <c r="O239" i="35"/>
  <c r="N239" i="35"/>
  <c r="J239" i="35"/>
  <c r="I239" i="35"/>
  <c r="H239" i="35"/>
  <c r="G239" i="35"/>
  <c r="F239" i="35"/>
  <c r="E239" i="35"/>
  <c r="AE239" i="35" s="1"/>
  <c r="D239" i="35"/>
  <c r="C239" i="35"/>
  <c r="B239" i="35"/>
  <c r="A239" i="35"/>
  <c r="AJ238" i="35"/>
  <c r="P238" i="35"/>
  <c r="O238" i="35"/>
  <c r="N238" i="35"/>
  <c r="I238" i="35"/>
  <c r="H238" i="35"/>
  <c r="G238" i="35"/>
  <c r="F238" i="35"/>
  <c r="E238" i="35"/>
  <c r="U238" i="35" s="1"/>
  <c r="D238" i="35"/>
  <c r="C238" i="35"/>
  <c r="B238" i="35"/>
  <c r="A238" i="35"/>
  <c r="AJ237" i="35"/>
  <c r="P237" i="35"/>
  <c r="O237" i="35"/>
  <c r="N237" i="35"/>
  <c r="I237" i="35"/>
  <c r="H237" i="35"/>
  <c r="G237" i="35"/>
  <c r="F237" i="35"/>
  <c r="E237" i="35"/>
  <c r="AD237" i="35" s="1"/>
  <c r="D237" i="35"/>
  <c r="C237" i="35"/>
  <c r="B237" i="35"/>
  <c r="A237" i="35"/>
  <c r="AJ236" i="35"/>
  <c r="AI236" i="35"/>
  <c r="Y236" i="35"/>
  <c r="P236" i="35"/>
  <c r="O236" i="35"/>
  <c r="N236" i="35"/>
  <c r="J236" i="35"/>
  <c r="I236" i="35"/>
  <c r="H236" i="35"/>
  <c r="G236" i="35"/>
  <c r="F236" i="35"/>
  <c r="E236" i="35"/>
  <c r="AA236" i="35" s="1"/>
  <c r="D236" i="35"/>
  <c r="C236" i="35"/>
  <c r="B236" i="35"/>
  <c r="A236" i="35"/>
  <c r="AJ235" i="35"/>
  <c r="AE235" i="35"/>
  <c r="P235" i="35"/>
  <c r="O235" i="35"/>
  <c r="N235" i="35"/>
  <c r="K235" i="35"/>
  <c r="I235" i="35"/>
  <c r="H235" i="35"/>
  <c r="G235" i="35"/>
  <c r="F235" i="35"/>
  <c r="E235" i="35"/>
  <c r="AD235" i="35" s="1"/>
  <c r="D235" i="35"/>
  <c r="C235" i="35"/>
  <c r="B235" i="35"/>
  <c r="A235" i="35"/>
  <c r="AJ234" i="35"/>
  <c r="AA234" i="35"/>
  <c r="X234" i="35"/>
  <c r="P234" i="35"/>
  <c r="O234" i="35"/>
  <c r="N234" i="35"/>
  <c r="K234" i="35"/>
  <c r="I234" i="35"/>
  <c r="H234" i="35"/>
  <c r="G234" i="35"/>
  <c r="F234" i="35"/>
  <c r="E234" i="35"/>
  <c r="AI234" i="35" s="1"/>
  <c r="D234" i="35"/>
  <c r="C234" i="35"/>
  <c r="B234" i="35"/>
  <c r="A234" i="35"/>
  <c r="AJ233" i="35"/>
  <c r="P233" i="35"/>
  <c r="O233" i="35"/>
  <c r="N233" i="35"/>
  <c r="I233" i="35"/>
  <c r="H233" i="35"/>
  <c r="G233" i="35"/>
  <c r="F233" i="35"/>
  <c r="E233" i="35"/>
  <c r="AB233" i="35" s="1"/>
  <c r="D233" i="35"/>
  <c r="C233" i="35"/>
  <c r="B233" i="35"/>
  <c r="A233" i="35"/>
  <c r="AJ232" i="35"/>
  <c r="P232" i="35"/>
  <c r="O232" i="35"/>
  <c r="N232" i="35"/>
  <c r="I232" i="35"/>
  <c r="H232" i="35"/>
  <c r="G232" i="35"/>
  <c r="F232" i="35"/>
  <c r="E232" i="35"/>
  <c r="AD232" i="35" s="1"/>
  <c r="D232" i="35"/>
  <c r="C232" i="35"/>
  <c r="B232" i="35"/>
  <c r="A232" i="35"/>
  <c r="AJ231" i="35"/>
  <c r="AB231" i="35"/>
  <c r="P231" i="35"/>
  <c r="O231" i="35"/>
  <c r="N231" i="35"/>
  <c r="K231" i="35"/>
  <c r="I231" i="35"/>
  <c r="H231" i="35"/>
  <c r="G231" i="35"/>
  <c r="F231" i="35"/>
  <c r="E231" i="35"/>
  <c r="AK231" i="35" s="1"/>
  <c r="D231" i="35"/>
  <c r="C231" i="35"/>
  <c r="B231" i="35"/>
  <c r="A231" i="35"/>
  <c r="AJ230" i="35"/>
  <c r="P230" i="35"/>
  <c r="O230" i="35"/>
  <c r="N230" i="35"/>
  <c r="I230" i="35"/>
  <c r="H230" i="35"/>
  <c r="G230" i="35"/>
  <c r="F230" i="35"/>
  <c r="E230" i="35"/>
  <c r="AI230" i="35" s="1"/>
  <c r="D230" i="35"/>
  <c r="C230" i="35"/>
  <c r="B230" i="35"/>
  <c r="A230" i="35"/>
  <c r="AJ229" i="35"/>
  <c r="P229" i="35"/>
  <c r="O229" i="35"/>
  <c r="N229" i="35"/>
  <c r="I229" i="35"/>
  <c r="H229" i="35"/>
  <c r="G229" i="35"/>
  <c r="F229" i="35"/>
  <c r="E229" i="35"/>
  <c r="D229" i="35"/>
  <c r="C229" i="35"/>
  <c r="B229" i="35"/>
  <c r="A229" i="35"/>
  <c r="AJ228" i="35"/>
  <c r="Z228" i="35"/>
  <c r="P228" i="35"/>
  <c r="O228" i="35"/>
  <c r="N228" i="35"/>
  <c r="J228" i="35"/>
  <c r="I228" i="35"/>
  <c r="H228" i="35"/>
  <c r="G228" i="35"/>
  <c r="F228" i="35"/>
  <c r="E228" i="35"/>
  <c r="V228" i="35" s="1"/>
  <c r="D228" i="35"/>
  <c r="C228" i="35"/>
  <c r="B228" i="35"/>
  <c r="A228" i="35"/>
  <c r="AJ227" i="35"/>
  <c r="P227" i="35"/>
  <c r="O227" i="35"/>
  <c r="N227" i="35"/>
  <c r="I227" i="35"/>
  <c r="H227" i="35"/>
  <c r="G227" i="35"/>
  <c r="F227" i="35"/>
  <c r="E227" i="35"/>
  <c r="V227" i="35" s="1"/>
  <c r="D227" i="35"/>
  <c r="C227" i="35"/>
  <c r="B227" i="35"/>
  <c r="A227" i="35"/>
  <c r="AJ226" i="35"/>
  <c r="W226" i="35"/>
  <c r="T226" i="35"/>
  <c r="P226" i="35"/>
  <c r="O226" i="35"/>
  <c r="N226" i="35"/>
  <c r="L226" i="35"/>
  <c r="I226" i="35"/>
  <c r="H226" i="35"/>
  <c r="G226" i="35"/>
  <c r="F226" i="35"/>
  <c r="E226" i="35"/>
  <c r="AD226" i="35" s="1"/>
  <c r="D226" i="35"/>
  <c r="C226" i="35"/>
  <c r="B226" i="35"/>
  <c r="A226" i="35"/>
  <c r="AJ225" i="35"/>
  <c r="X225" i="35"/>
  <c r="P225" i="35"/>
  <c r="O225" i="35"/>
  <c r="N225" i="35"/>
  <c r="L225" i="35"/>
  <c r="I225" i="35"/>
  <c r="H225" i="35"/>
  <c r="G225" i="35"/>
  <c r="F225" i="35"/>
  <c r="E225" i="35"/>
  <c r="AB225" i="35" s="1"/>
  <c r="D225" i="35"/>
  <c r="C225" i="35"/>
  <c r="B225" i="35"/>
  <c r="A225" i="35"/>
  <c r="AJ224" i="35"/>
  <c r="P224" i="35"/>
  <c r="O224" i="35"/>
  <c r="N224" i="35"/>
  <c r="I224" i="35"/>
  <c r="H224" i="35"/>
  <c r="G224" i="35"/>
  <c r="F224" i="35"/>
  <c r="E224" i="35"/>
  <c r="AD224" i="35" s="1"/>
  <c r="D224" i="35"/>
  <c r="C224" i="35"/>
  <c r="B224" i="35"/>
  <c r="A224" i="35"/>
  <c r="AJ223" i="35"/>
  <c r="AD223" i="35"/>
  <c r="AB223" i="35"/>
  <c r="W223" i="35"/>
  <c r="R223" i="35"/>
  <c r="P223" i="35"/>
  <c r="O223" i="35"/>
  <c r="N223" i="35"/>
  <c r="L223" i="35"/>
  <c r="K223" i="35"/>
  <c r="I223" i="35"/>
  <c r="H223" i="35"/>
  <c r="G223" i="35"/>
  <c r="F223" i="35"/>
  <c r="E223" i="35"/>
  <c r="AK223" i="35" s="1"/>
  <c r="D223" i="35"/>
  <c r="C223" i="35"/>
  <c r="B223" i="35"/>
  <c r="A223" i="35"/>
  <c r="AJ222" i="35"/>
  <c r="P222" i="35"/>
  <c r="O222" i="35"/>
  <c r="N222" i="35"/>
  <c r="I222" i="35"/>
  <c r="H222" i="35"/>
  <c r="G222" i="35"/>
  <c r="F222" i="35"/>
  <c r="E222" i="35"/>
  <c r="AI222" i="35" s="1"/>
  <c r="D222" i="35"/>
  <c r="C222" i="35"/>
  <c r="B222" i="35"/>
  <c r="A222" i="35"/>
  <c r="AJ221" i="35"/>
  <c r="P221" i="35"/>
  <c r="O221" i="35"/>
  <c r="N221" i="35"/>
  <c r="I221" i="35"/>
  <c r="H221" i="35"/>
  <c r="G221" i="35"/>
  <c r="F221" i="35"/>
  <c r="E221" i="35"/>
  <c r="D221" i="35"/>
  <c r="C221" i="35"/>
  <c r="B221" i="35"/>
  <c r="A221" i="35"/>
  <c r="AJ220" i="35"/>
  <c r="AD220" i="35"/>
  <c r="Z220" i="35"/>
  <c r="R220" i="35"/>
  <c r="Q220" i="35"/>
  <c r="P220" i="35"/>
  <c r="O220" i="35"/>
  <c r="N220" i="35"/>
  <c r="M220" i="35"/>
  <c r="J220" i="35"/>
  <c r="I220" i="35"/>
  <c r="H220" i="35"/>
  <c r="G220" i="35"/>
  <c r="F220" i="35"/>
  <c r="E220" i="35"/>
  <c r="V220" i="35" s="1"/>
  <c r="D220" i="35"/>
  <c r="C220" i="35"/>
  <c r="B220" i="35"/>
  <c r="A220" i="35"/>
  <c r="AJ219" i="35"/>
  <c r="AI219" i="35"/>
  <c r="V219" i="35"/>
  <c r="T219" i="35"/>
  <c r="P219" i="35"/>
  <c r="O219" i="35"/>
  <c r="N219" i="35"/>
  <c r="J219" i="35"/>
  <c r="I219" i="35"/>
  <c r="H219" i="35"/>
  <c r="G219" i="35"/>
  <c r="F219" i="35"/>
  <c r="E219" i="35"/>
  <c r="AE219" i="35" s="1"/>
  <c r="D219" i="35"/>
  <c r="C219" i="35"/>
  <c r="B219" i="35"/>
  <c r="A219" i="35"/>
  <c r="AJ218" i="35"/>
  <c r="P218" i="35"/>
  <c r="O218" i="35"/>
  <c r="N218" i="35"/>
  <c r="I218" i="35"/>
  <c r="H218" i="35"/>
  <c r="G218" i="35"/>
  <c r="F218" i="35"/>
  <c r="E218" i="35"/>
  <c r="AD218" i="35" s="1"/>
  <c r="D218" i="35"/>
  <c r="C218" i="35"/>
  <c r="B218" i="35"/>
  <c r="A218" i="35"/>
  <c r="AJ217" i="35"/>
  <c r="X217" i="35"/>
  <c r="P217" i="35"/>
  <c r="O217" i="35"/>
  <c r="N217" i="35"/>
  <c r="L217" i="35"/>
  <c r="I217" i="35"/>
  <c r="H217" i="35"/>
  <c r="G217" i="35"/>
  <c r="F217" i="35"/>
  <c r="E217" i="35"/>
  <c r="AB217" i="35" s="1"/>
  <c r="D217" i="35"/>
  <c r="C217" i="35"/>
  <c r="B217" i="35"/>
  <c r="A217" i="35"/>
  <c r="AJ216" i="35"/>
  <c r="P216" i="35"/>
  <c r="O216" i="35"/>
  <c r="N216" i="35"/>
  <c r="I216" i="35"/>
  <c r="H216" i="35"/>
  <c r="G216" i="35"/>
  <c r="F216" i="35"/>
  <c r="E216" i="35"/>
  <c r="AD216" i="35" s="1"/>
  <c r="D216" i="35"/>
  <c r="C216" i="35"/>
  <c r="B216" i="35"/>
  <c r="A216" i="35"/>
  <c r="AJ215" i="35"/>
  <c r="AB215" i="35"/>
  <c r="P215" i="35"/>
  <c r="O215" i="35"/>
  <c r="N215" i="35"/>
  <c r="K215" i="35"/>
  <c r="I215" i="35"/>
  <c r="H215" i="35"/>
  <c r="G215" i="35"/>
  <c r="F215" i="35"/>
  <c r="E215" i="35"/>
  <c r="AK215" i="35" s="1"/>
  <c r="D215" i="35"/>
  <c r="C215" i="35"/>
  <c r="B215" i="35"/>
  <c r="A215" i="35"/>
  <c r="AJ214" i="35"/>
  <c r="P214" i="35"/>
  <c r="O214" i="35"/>
  <c r="N214" i="35"/>
  <c r="I214" i="35"/>
  <c r="H214" i="35"/>
  <c r="G214" i="35"/>
  <c r="F214" i="35"/>
  <c r="E214" i="35"/>
  <c r="AI214" i="35" s="1"/>
  <c r="D214" i="35"/>
  <c r="C214" i="35"/>
  <c r="B214" i="35"/>
  <c r="A214" i="35"/>
  <c r="AJ213" i="35"/>
  <c r="P213" i="35"/>
  <c r="O213" i="35"/>
  <c r="N213" i="35"/>
  <c r="I213" i="35"/>
  <c r="H213" i="35"/>
  <c r="G213" i="35"/>
  <c r="F213" i="35"/>
  <c r="E213" i="35"/>
  <c r="D213" i="35"/>
  <c r="C213" i="35"/>
  <c r="B213" i="35"/>
  <c r="A213" i="35"/>
  <c r="AJ212" i="35"/>
  <c r="Z212" i="35"/>
  <c r="R212" i="35"/>
  <c r="P212" i="35"/>
  <c r="O212" i="35"/>
  <c r="N212" i="35"/>
  <c r="J212" i="35"/>
  <c r="I212" i="35"/>
  <c r="H212" i="35"/>
  <c r="G212" i="35"/>
  <c r="F212" i="35"/>
  <c r="E212" i="35"/>
  <c r="V212" i="35" s="1"/>
  <c r="D212" i="35"/>
  <c r="C212" i="35"/>
  <c r="B212" i="35"/>
  <c r="A212" i="35"/>
  <c r="AJ211" i="35"/>
  <c r="P211" i="35"/>
  <c r="O211" i="35"/>
  <c r="N211" i="35"/>
  <c r="I211" i="35"/>
  <c r="H211" i="35"/>
  <c r="G211" i="35"/>
  <c r="F211" i="35"/>
  <c r="E211" i="35"/>
  <c r="V211" i="35" s="1"/>
  <c r="D211" i="35"/>
  <c r="C211" i="35"/>
  <c r="B211" i="35"/>
  <c r="A211" i="35"/>
  <c r="AJ210" i="35"/>
  <c r="W210" i="35"/>
  <c r="P210" i="35"/>
  <c r="O210" i="35"/>
  <c r="N210" i="35"/>
  <c r="I210" i="35"/>
  <c r="H210" i="35"/>
  <c r="G210" i="35"/>
  <c r="F210" i="35"/>
  <c r="E210" i="35"/>
  <c r="AD210" i="35" s="1"/>
  <c r="D210" i="35"/>
  <c r="C210" i="35"/>
  <c r="B210" i="35"/>
  <c r="A210" i="35"/>
  <c r="AJ209" i="35"/>
  <c r="X209" i="35"/>
  <c r="P209" i="35"/>
  <c r="O209" i="35"/>
  <c r="N209" i="35"/>
  <c r="L209" i="35"/>
  <c r="I209" i="35"/>
  <c r="H209" i="35"/>
  <c r="G209" i="35"/>
  <c r="F209" i="35"/>
  <c r="E209" i="35"/>
  <c r="AB209" i="35" s="1"/>
  <c r="D209" i="35"/>
  <c r="C209" i="35"/>
  <c r="B209" i="35"/>
  <c r="A209" i="35"/>
  <c r="AJ208" i="35"/>
  <c r="P208" i="35"/>
  <c r="O208" i="35"/>
  <c r="N208" i="35"/>
  <c r="I208" i="35"/>
  <c r="H208" i="35"/>
  <c r="G208" i="35"/>
  <c r="F208" i="35"/>
  <c r="E208" i="35"/>
  <c r="AD208" i="35" s="1"/>
  <c r="D208" i="35"/>
  <c r="C208" i="35"/>
  <c r="B208" i="35"/>
  <c r="A208" i="35"/>
  <c r="AJ207" i="35"/>
  <c r="AD207" i="35"/>
  <c r="AB207" i="35"/>
  <c r="W207" i="35"/>
  <c r="R207" i="35"/>
  <c r="P207" i="35"/>
  <c r="O207" i="35"/>
  <c r="N207" i="35"/>
  <c r="L207" i="35"/>
  <c r="K207" i="35"/>
  <c r="I207" i="35"/>
  <c r="H207" i="35"/>
  <c r="G207" i="35"/>
  <c r="F207" i="35"/>
  <c r="E207" i="35"/>
  <c r="AK207" i="35" s="1"/>
  <c r="D207" i="35"/>
  <c r="C207" i="35"/>
  <c r="B207" i="35"/>
  <c r="A207" i="35"/>
  <c r="AJ206" i="35"/>
  <c r="P206" i="35"/>
  <c r="O206" i="35"/>
  <c r="N206" i="35"/>
  <c r="I206" i="35"/>
  <c r="H206" i="35"/>
  <c r="G206" i="35"/>
  <c r="F206" i="35"/>
  <c r="E206" i="35"/>
  <c r="AI206" i="35" s="1"/>
  <c r="D206" i="35"/>
  <c r="C206" i="35"/>
  <c r="B206" i="35"/>
  <c r="A206" i="35"/>
  <c r="AJ205" i="35"/>
  <c r="P205" i="35"/>
  <c r="O205" i="35"/>
  <c r="N205" i="35"/>
  <c r="I205" i="35"/>
  <c r="H205" i="35"/>
  <c r="G205" i="35"/>
  <c r="F205" i="35"/>
  <c r="E205" i="35"/>
  <c r="D205" i="35"/>
  <c r="C205" i="35"/>
  <c r="B205" i="35"/>
  <c r="A205" i="35"/>
  <c r="AJ204" i="35"/>
  <c r="AD204" i="35"/>
  <c r="Z204" i="35"/>
  <c r="R204" i="35"/>
  <c r="Q204" i="35"/>
  <c r="P204" i="35"/>
  <c r="O204" i="35"/>
  <c r="N204" i="35"/>
  <c r="M204" i="35"/>
  <c r="J204" i="35"/>
  <c r="I204" i="35"/>
  <c r="H204" i="35"/>
  <c r="G204" i="35"/>
  <c r="F204" i="35"/>
  <c r="E204" i="35"/>
  <c r="V204" i="35" s="1"/>
  <c r="D204" i="35"/>
  <c r="C204" i="35"/>
  <c r="B204" i="35"/>
  <c r="A204" i="35"/>
  <c r="AJ203" i="35"/>
  <c r="V203" i="35"/>
  <c r="P203" i="35"/>
  <c r="O203" i="35"/>
  <c r="N203" i="35"/>
  <c r="I203" i="35"/>
  <c r="H203" i="35"/>
  <c r="G203" i="35"/>
  <c r="F203" i="35"/>
  <c r="E203" i="35"/>
  <c r="AE203" i="35" s="1"/>
  <c r="D203" i="35"/>
  <c r="C203" i="35"/>
  <c r="B203" i="35"/>
  <c r="A203" i="35"/>
  <c r="AJ202" i="35"/>
  <c r="P202" i="35"/>
  <c r="O202" i="35"/>
  <c r="N202" i="35"/>
  <c r="I202" i="35"/>
  <c r="H202" i="35"/>
  <c r="G202" i="35"/>
  <c r="F202" i="35"/>
  <c r="E202" i="35"/>
  <c r="AD202" i="35" s="1"/>
  <c r="D202" i="35"/>
  <c r="C202" i="35"/>
  <c r="B202" i="35"/>
  <c r="A202" i="35"/>
  <c r="AJ201" i="35"/>
  <c r="X201" i="35"/>
  <c r="P201" i="35"/>
  <c r="O201" i="35"/>
  <c r="N201" i="35"/>
  <c r="L201" i="35"/>
  <c r="I201" i="35"/>
  <c r="H201" i="35"/>
  <c r="G201" i="35"/>
  <c r="F201" i="35"/>
  <c r="E201" i="35"/>
  <c r="AB201" i="35" s="1"/>
  <c r="D201" i="35"/>
  <c r="C201" i="35"/>
  <c r="B201" i="35"/>
  <c r="A201" i="35"/>
  <c r="AJ200" i="35"/>
  <c r="P200" i="35"/>
  <c r="O200" i="35"/>
  <c r="N200" i="35"/>
  <c r="I200" i="35"/>
  <c r="H200" i="35"/>
  <c r="G200" i="35"/>
  <c r="F200" i="35"/>
  <c r="E200" i="35"/>
  <c r="AD200" i="35" s="1"/>
  <c r="D200" i="35"/>
  <c r="C200" i="35"/>
  <c r="B200" i="35"/>
  <c r="A200" i="35"/>
  <c r="AJ199" i="35"/>
  <c r="AB199" i="35"/>
  <c r="W199" i="35"/>
  <c r="P199" i="35"/>
  <c r="O199" i="35"/>
  <c r="N199" i="35"/>
  <c r="K199" i="35"/>
  <c r="I199" i="35"/>
  <c r="H199" i="35"/>
  <c r="G199" i="35"/>
  <c r="F199" i="35"/>
  <c r="E199" i="35"/>
  <c r="AK199" i="35" s="1"/>
  <c r="D199" i="35"/>
  <c r="C199" i="35"/>
  <c r="B199" i="35"/>
  <c r="A199" i="35"/>
  <c r="AJ198" i="35"/>
  <c r="P198" i="35"/>
  <c r="O198" i="35"/>
  <c r="N198" i="35"/>
  <c r="I198" i="35"/>
  <c r="H198" i="35"/>
  <c r="G198" i="35"/>
  <c r="F198" i="35"/>
  <c r="E198" i="35"/>
  <c r="AI198" i="35" s="1"/>
  <c r="D198" i="35"/>
  <c r="C198" i="35"/>
  <c r="B198" i="35"/>
  <c r="A198" i="35"/>
  <c r="AJ197" i="35"/>
  <c r="P197" i="35"/>
  <c r="O197" i="35"/>
  <c r="N197" i="35"/>
  <c r="I197" i="35"/>
  <c r="H197" i="35"/>
  <c r="G197" i="35"/>
  <c r="F197" i="35"/>
  <c r="E197" i="35"/>
  <c r="D197" i="35"/>
  <c r="C197" i="35"/>
  <c r="B197" i="35"/>
  <c r="A197" i="35"/>
  <c r="AJ196" i="35"/>
  <c r="Z196" i="35"/>
  <c r="R196" i="35"/>
  <c r="P196" i="35"/>
  <c r="O196" i="35"/>
  <c r="N196" i="35"/>
  <c r="J196" i="35"/>
  <c r="I196" i="35"/>
  <c r="H196" i="35"/>
  <c r="G196" i="35"/>
  <c r="F196" i="35"/>
  <c r="E196" i="35"/>
  <c r="V196" i="35" s="1"/>
  <c r="D196" i="35"/>
  <c r="C196" i="35"/>
  <c r="B196" i="35"/>
  <c r="A196" i="35"/>
  <c r="AJ195" i="35"/>
  <c r="P195" i="35"/>
  <c r="O195" i="35"/>
  <c r="N195" i="35"/>
  <c r="I195" i="35"/>
  <c r="H195" i="35"/>
  <c r="G195" i="35"/>
  <c r="F195" i="35"/>
  <c r="E195" i="35"/>
  <c r="V195" i="35" s="1"/>
  <c r="D195" i="35"/>
  <c r="C195" i="35"/>
  <c r="B195" i="35"/>
  <c r="A195" i="35"/>
  <c r="AJ194" i="35"/>
  <c r="W194" i="35"/>
  <c r="P194" i="35"/>
  <c r="O194" i="35"/>
  <c r="N194" i="35"/>
  <c r="I194" i="35"/>
  <c r="H194" i="35"/>
  <c r="G194" i="35"/>
  <c r="F194" i="35"/>
  <c r="E194" i="35"/>
  <c r="AD194" i="35" s="1"/>
  <c r="D194" i="35"/>
  <c r="C194" i="35"/>
  <c r="B194" i="35"/>
  <c r="A194" i="35"/>
  <c r="AJ193" i="35"/>
  <c r="X193" i="35"/>
  <c r="P193" i="35"/>
  <c r="O193" i="35"/>
  <c r="N193" i="35"/>
  <c r="L193" i="35"/>
  <c r="I193" i="35"/>
  <c r="H193" i="35"/>
  <c r="G193" i="35"/>
  <c r="F193" i="35"/>
  <c r="E193" i="35"/>
  <c r="AB193" i="35" s="1"/>
  <c r="D193" i="35"/>
  <c r="C193" i="35"/>
  <c r="B193" i="35"/>
  <c r="A193" i="35"/>
  <c r="AJ192" i="35"/>
  <c r="P192" i="35"/>
  <c r="O192" i="35"/>
  <c r="N192" i="35"/>
  <c r="I192" i="35"/>
  <c r="H192" i="35"/>
  <c r="G192" i="35"/>
  <c r="F192" i="35"/>
  <c r="E192" i="35"/>
  <c r="AD192" i="35" s="1"/>
  <c r="D192" i="35"/>
  <c r="C192" i="35"/>
  <c r="B192" i="35"/>
  <c r="A192" i="35"/>
  <c r="AJ191" i="35"/>
  <c r="AD191" i="35"/>
  <c r="AB191" i="35"/>
  <c r="W191" i="35"/>
  <c r="R191" i="35"/>
  <c r="P191" i="35"/>
  <c r="O191" i="35"/>
  <c r="N191" i="35"/>
  <c r="L191" i="35"/>
  <c r="K191" i="35"/>
  <c r="I191" i="35"/>
  <c r="H191" i="35"/>
  <c r="G191" i="35"/>
  <c r="F191" i="35"/>
  <c r="E191" i="35"/>
  <c r="AK191" i="35" s="1"/>
  <c r="D191" i="35"/>
  <c r="C191" i="35"/>
  <c r="B191" i="35"/>
  <c r="A191" i="35"/>
  <c r="AJ190" i="35"/>
  <c r="P190" i="35"/>
  <c r="O190" i="35"/>
  <c r="N190" i="35"/>
  <c r="I190" i="35"/>
  <c r="H190" i="35"/>
  <c r="G190" i="35"/>
  <c r="F190" i="35"/>
  <c r="E190" i="35"/>
  <c r="AI190" i="35" s="1"/>
  <c r="D190" i="35"/>
  <c r="C190" i="35"/>
  <c r="B190" i="35"/>
  <c r="A190" i="35"/>
  <c r="AJ189" i="35"/>
  <c r="P189" i="35"/>
  <c r="O189" i="35"/>
  <c r="N189" i="35"/>
  <c r="I189" i="35"/>
  <c r="H189" i="35"/>
  <c r="G189" i="35"/>
  <c r="F189" i="35"/>
  <c r="E189" i="35"/>
  <c r="D189" i="35"/>
  <c r="C189" i="35"/>
  <c r="B189" i="35"/>
  <c r="A189" i="35"/>
  <c r="AJ188" i="35"/>
  <c r="AD188" i="35"/>
  <c r="Z188" i="35"/>
  <c r="R188" i="35"/>
  <c r="Q188" i="35"/>
  <c r="P188" i="35"/>
  <c r="O188" i="35"/>
  <c r="N188" i="35"/>
  <c r="M188" i="35"/>
  <c r="J188" i="35"/>
  <c r="I188" i="35"/>
  <c r="H188" i="35"/>
  <c r="G188" i="35"/>
  <c r="F188" i="35"/>
  <c r="E188" i="35"/>
  <c r="V188" i="35" s="1"/>
  <c r="D188" i="35"/>
  <c r="C188" i="35"/>
  <c r="B188" i="35"/>
  <c r="A188" i="35"/>
  <c r="AJ187" i="35"/>
  <c r="V187" i="35"/>
  <c r="P187" i="35"/>
  <c r="O187" i="35"/>
  <c r="N187" i="35"/>
  <c r="I187" i="35"/>
  <c r="H187" i="35"/>
  <c r="G187" i="35"/>
  <c r="F187" i="35"/>
  <c r="E187" i="35"/>
  <c r="AE187" i="35" s="1"/>
  <c r="D187" i="35"/>
  <c r="C187" i="35"/>
  <c r="B187" i="35"/>
  <c r="A187" i="35"/>
  <c r="AJ186" i="35"/>
  <c r="P186" i="35"/>
  <c r="O186" i="35"/>
  <c r="N186" i="35"/>
  <c r="I186" i="35"/>
  <c r="H186" i="35"/>
  <c r="G186" i="35"/>
  <c r="F186" i="35"/>
  <c r="E186" i="35"/>
  <c r="AD186" i="35" s="1"/>
  <c r="D186" i="35"/>
  <c r="C186" i="35"/>
  <c r="B186" i="35"/>
  <c r="A186" i="35"/>
  <c r="AJ185" i="35"/>
  <c r="P185" i="35"/>
  <c r="O185" i="35"/>
  <c r="N185" i="35"/>
  <c r="I185" i="35"/>
  <c r="H185" i="35"/>
  <c r="G185" i="35"/>
  <c r="F185" i="35"/>
  <c r="E185" i="35"/>
  <c r="D185" i="35"/>
  <c r="C185" i="35"/>
  <c r="B185" i="35"/>
  <c r="A185" i="35"/>
  <c r="P184" i="35"/>
  <c r="O184" i="35"/>
  <c r="N184" i="35"/>
  <c r="I184" i="35"/>
  <c r="H184" i="35"/>
  <c r="G184" i="35"/>
  <c r="F184" i="35"/>
  <c r="E184" i="35"/>
  <c r="D184" i="35"/>
  <c r="C184" i="35"/>
  <c r="B184" i="35"/>
  <c r="A184" i="35"/>
  <c r="P183" i="35"/>
  <c r="O183" i="35"/>
  <c r="N183" i="35"/>
  <c r="I183" i="35"/>
  <c r="H183" i="35"/>
  <c r="G183" i="35"/>
  <c r="F183" i="35"/>
  <c r="E183" i="35"/>
  <c r="AK183" i="35" s="1"/>
  <c r="D183" i="35"/>
  <c r="C183" i="35"/>
  <c r="B183" i="35"/>
  <c r="A183" i="35"/>
  <c r="AJ182" i="35"/>
  <c r="P182" i="35"/>
  <c r="O182" i="35"/>
  <c r="N182" i="35"/>
  <c r="I182" i="35"/>
  <c r="H182" i="35"/>
  <c r="G182" i="35"/>
  <c r="F182" i="35"/>
  <c r="E182" i="35"/>
  <c r="D182" i="35"/>
  <c r="C182" i="35"/>
  <c r="B182" i="35"/>
  <c r="A182" i="35"/>
  <c r="AJ181" i="35"/>
  <c r="P181" i="35"/>
  <c r="O181" i="35"/>
  <c r="N181" i="35"/>
  <c r="I181" i="35"/>
  <c r="H181" i="35"/>
  <c r="G181" i="35"/>
  <c r="F181" i="35"/>
  <c r="E181" i="35"/>
  <c r="D181" i="35"/>
  <c r="C181" i="35"/>
  <c r="B181" i="35"/>
  <c r="A181" i="35"/>
  <c r="AJ180" i="35"/>
  <c r="P180" i="35"/>
  <c r="O180" i="35"/>
  <c r="N180" i="35"/>
  <c r="I180" i="35"/>
  <c r="H180" i="35"/>
  <c r="G180" i="35"/>
  <c r="F180" i="35"/>
  <c r="E180" i="35"/>
  <c r="Y180" i="35" s="1"/>
  <c r="D180" i="35"/>
  <c r="C180" i="35"/>
  <c r="B180" i="35"/>
  <c r="A180" i="35"/>
  <c r="AJ179" i="35"/>
  <c r="P179" i="35"/>
  <c r="O179" i="35"/>
  <c r="N179" i="35"/>
  <c r="I179" i="35"/>
  <c r="H179" i="35"/>
  <c r="G179" i="35"/>
  <c r="F179" i="35"/>
  <c r="E179" i="35"/>
  <c r="AK179" i="35" s="1"/>
  <c r="D179" i="35"/>
  <c r="C179" i="35"/>
  <c r="B179" i="35"/>
  <c r="A179" i="35"/>
  <c r="AJ178" i="35"/>
  <c r="P178" i="35"/>
  <c r="O178" i="35"/>
  <c r="N178" i="35"/>
  <c r="I178" i="35"/>
  <c r="H178" i="35"/>
  <c r="G178" i="35"/>
  <c r="F178" i="35"/>
  <c r="E178" i="35"/>
  <c r="AI178" i="35" s="1"/>
  <c r="D178" i="35"/>
  <c r="C178" i="35"/>
  <c r="B178" i="35"/>
  <c r="A178" i="35"/>
  <c r="AJ177" i="35"/>
  <c r="P177" i="35"/>
  <c r="O177" i="35"/>
  <c r="N177" i="35"/>
  <c r="I177" i="35"/>
  <c r="H177" i="35"/>
  <c r="G177" i="35"/>
  <c r="F177" i="35"/>
  <c r="E177" i="35"/>
  <c r="D177" i="35"/>
  <c r="C177" i="35"/>
  <c r="B177" i="35"/>
  <c r="A177" i="35"/>
  <c r="AJ176" i="35"/>
  <c r="P176" i="35"/>
  <c r="O176" i="35"/>
  <c r="N176" i="35"/>
  <c r="I176" i="35"/>
  <c r="H176" i="35"/>
  <c r="G176" i="35"/>
  <c r="F176" i="35"/>
  <c r="E176" i="35"/>
  <c r="Y176" i="35" s="1"/>
  <c r="D176" i="35"/>
  <c r="C176" i="35"/>
  <c r="B176" i="35"/>
  <c r="A176" i="35"/>
  <c r="P175" i="35"/>
  <c r="O175" i="35"/>
  <c r="N175" i="35"/>
  <c r="J175" i="35"/>
  <c r="I175" i="35"/>
  <c r="H175" i="35"/>
  <c r="G175" i="35"/>
  <c r="F175" i="35"/>
  <c r="E175" i="35"/>
  <c r="AK175" i="35" s="1"/>
  <c r="D175" i="35"/>
  <c r="C175" i="35"/>
  <c r="B175" i="35"/>
  <c r="A175" i="35"/>
  <c r="AJ174" i="35"/>
  <c r="P174" i="35"/>
  <c r="O174" i="35"/>
  <c r="N174" i="35"/>
  <c r="I174" i="35"/>
  <c r="H174" i="35"/>
  <c r="G174" i="35"/>
  <c r="F174" i="35"/>
  <c r="E174" i="35"/>
  <c r="AI174" i="35" s="1"/>
  <c r="D174" i="35"/>
  <c r="C174" i="35"/>
  <c r="B174" i="35"/>
  <c r="A174" i="35"/>
  <c r="P173" i="35"/>
  <c r="O173" i="35"/>
  <c r="N173" i="35"/>
  <c r="I173" i="35"/>
  <c r="H173" i="35"/>
  <c r="G173" i="35"/>
  <c r="F173" i="35"/>
  <c r="E173" i="35"/>
  <c r="D173" i="35"/>
  <c r="C173" i="35"/>
  <c r="B173" i="35"/>
  <c r="A173" i="35"/>
  <c r="AJ172" i="35"/>
  <c r="P172" i="35"/>
  <c r="O172" i="35"/>
  <c r="N172" i="35"/>
  <c r="I172" i="35"/>
  <c r="H172" i="35"/>
  <c r="G172" i="35"/>
  <c r="F172" i="35"/>
  <c r="E172" i="35"/>
  <c r="Z172" i="35" s="1"/>
  <c r="D172" i="35"/>
  <c r="C172" i="35"/>
  <c r="B172" i="35"/>
  <c r="A172" i="35"/>
  <c r="AJ171" i="35"/>
  <c r="P171" i="35"/>
  <c r="O171" i="35"/>
  <c r="N171" i="35"/>
  <c r="I171" i="35"/>
  <c r="H171" i="35"/>
  <c r="G171" i="35"/>
  <c r="F171" i="35"/>
  <c r="E171" i="35"/>
  <c r="D171" i="35"/>
  <c r="C171" i="35"/>
  <c r="B171" i="35"/>
  <c r="A171" i="35"/>
  <c r="AJ170" i="35"/>
  <c r="AE170" i="35"/>
  <c r="AB170" i="35"/>
  <c r="W170" i="35"/>
  <c r="T170" i="35"/>
  <c r="P170" i="35"/>
  <c r="O170" i="35"/>
  <c r="N170" i="35"/>
  <c r="L170" i="35"/>
  <c r="K170" i="35"/>
  <c r="I170" i="35"/>
  <c r="H170" i="35"/>
  <c r="G170" i="35"/>
  <c r="F170" i="35"/>
  <c r="E170" i="35"/>
  <c r="AD170" i="35" s="1"/>
  <c r="D170" i="35"/>
  <c r="C170" i="35"/>
  <c r="B170" i="35"/>
  <c r="A170" i="35"/>
  <c r="AJ169" i="35"/>
  <c r="P169" i="35"/>
  <c r="O169" i="35"/>
  <c r="N169" i="35"/>
  <c r="I169" i="35"/>
  <c r="H169" i="35"/>
  <c r="G169" i="35"/>
  <c r="F169" i="35"/>
  <c r="E169" i="35"/>
  <c r="D169" i="35"/>
  <c r="C169" i="35"/>
  <c r="B169" i="35"/>
  <c r="A169" i="35"/>
  <c r="AJ168" i="35"/>
  <c r="P168" i="35"/>
  <c r="O168" i="35"/>
  <c r="N168" i="35"/>
  <c r="I168" i="35"/>
  <c r="H168" i="35"/>
  <c r="G168" i="35"/>
  <c r="F168" i="35"/>
  <c r="E168" i="35"/>
  <c r="Z168" i="35" s="1"/>
  <c r="D168" i="35"/>
  <c r="C168" i="35"/>
  <c r="B168" i="35"/>
  <c r="A168" i="35"/>
  <c r="AJ167" i="35"/>
  <c r="P167" i="35"/>
  <c r="O167" i="35"/>
  <c r="N167" i="35"/>
  <c r="I167" i="35"/>
  <c r="H167" i="35"/>
  <c r="G167" i="35"/>
  <c r="F167" i="35"/>
  <c r="E167" i="35"/>
  <c r="X167" i="35" s="1"/>
  <c r="D167" i="35"/>
  <c r="C167" i="35"/>
  <c r="B167" i="35"/>
  <c r="A167" i="35"/>
  <c r="AJ166" i="35"/>
  <c r="P166" i="35"/>
  <c r="O166" i="35"/>
  <c r="N166" i="35"/>
  <c r="I166" i="35"/>
  <c r="H166" i="35"/>
  <c r="G166" i="35"/>
  <c r="F166" i="35"/>
  <c r="E166" i="35"/>
  <c r="AD166" i="35" s="1"/>
  <c r="D166" i="35"/>
  <c r="C166" i="35"/>
  <c r="B166" i="35"/>
  <c r="A166" i="35"/>
  <c r="AJ165" i="35"/>
  <c r="P165" i="35"/>
  <c r="O165" i="35"/>
  <c r="N165" i="35"/>
  <c r="I165" i="35"/>
  <c r="H165" i="35"/>
  <c r="G165" i="35"/>
  <c r="F165" i="35"/>
  <c r="E165" i="35"/>
  <c r="D165" i="35"/>
  <c r="C165" i="35"/>
  <c r="B165" i="35"/>
  <c r="A165" i="35"/>
  <c r="AJ164" i="35"/>
  <c r="P164" i="35"/>
  <c r="O164" i="35"/>
  <c r="N164" i="35"/>
  <c r="I164" i="35"/>
  <c r="H164" i="35"/>
  <c r="G164" i="35"/>
  <c r="F164" i="35"/>
  <c r="E164" i="35"/>
  <c r="Z164" i="35" s="1"/>
  <c r="D164" i="35"/>
  <c r="C164" i="35"/>
  <c r="B164" i="35"/>
  <c r="A164" i="35"/>
  <c r="AJ163" i="35"/>
  <c r="P163" i="35"/>
  <c r="O163" i="35"/>
  <c r="N163" i="35"/>
  <c r="I163" i="35"/>
  <c r="H163" i="35"/>
  <c r="G163" i="35"/>
  <c r="F163" i="35"/>
  <c r="E163" i="35"/>
  <c r="X163" i="35" s="1"/>
  <c r="D163" i="35"/>
  <c r="C163" i="35"/>
  <c r="B163" i="35"/>
  <c r="A163" i="35"/>
  <c r="AJ162" i="35"/>
  <c r="AB162" i="35"/>
  <c r="W162" i="35"/>
  <c r="P162" i="35"/>
  <c r="O162" i="35"/>
  <c r="N162" i="35"/>
  <c r="K162" i="35"/>
  <c r="I162" i="35"/>
  <c r="H162" i="35"/>
  <c r="G162" i="35"/>
  <c r="F162" i="35"/>
  <c r="E162" i="35"/>
  <c r="AD162" i="35" s="1"/>
  <c r="D162" i="35"/>
  <c r="C162" i="35"/>
  <c r="B162" i="35"/>
  <c r="A162" i="35"/>
  <c r="AJ161" i="35"/>
  <c r="P161" i="35"/>
  <c r="O161" i="35"/>
  <c r="N161" i="35"/>
  <c r="I161" i="35"/>
  <c r="H161" i="35"/>
  <c r="G161" i="35"/>
  <c r="F161" i="35"/>
  <c r="E161" i="35"/>
  <c r="D161" i="35"/>
  <c r="C161" i="35"/>
  <c r="B161" i="35"/>
  <c r="A161" i="35"/>
  <c r="AJ160" i="35"/>
  <c r="P160" i="35"/>
  <c r="O160" i="35"/>
  <c r="N160" i="35"/>
  <c r="I160" i="35"/>
  <c r="H160" i="35"/>
  <c r="G160" i="35"/>
  <c r="F160" i="35"/>
  <c r="E160" i="35"/>
  <c r="Z160" i="35" s="1"/>
  <c r="D160" i="35"/>
  <c r="C160" i="35"/>
  <c r="B160" i="35"/>
  <c r="A160" i="35"/>
  <c r="AJ159" i="35"/>
  <c r="P159" i="35"/>
  <c r="O159" i="35"/>
  <c r="N159" i="35"/>
  <c r="I159" i="35"/>
  <c r="H159" i="35"/>
  <c r="G159" i="35"/>
  <c r="F159" i="35"/>
  <c r="E159" i="35"/>
  <c r="X159" i="35" s="1"/>
  <c r="D159" i="35"/>
  <c r="C159" i="35"/>
  <c r="B159" i="35"/>
  <c r="A159" i="35"/>
  <c r="AJ158" i="35"/>
  <c r="AE158" i="35"/>
  <c r="T158" i="35"/>
  <c r="P158" i="35"/>
  <c r="O158" i="35"/>
  <c r="N158" i="35"/>
  <c r="L158" i="35"/>
  <c r="I158" i="35"/>
  <c r="H158" i="35"/>
  <c r="G158" i="35"/>
  <c r="F158" i="35"/>
  <c r="E158" i="35"/>
  <c r="AD158" i="35" s="1"/>
  <c r="D158" i="35"/>
  <c r="C158" i="35"/>
  <c r="B158" i="35"/>
  <c r="A158" i="35"/>
  <c r="AJ157" i="35"/>
  <c r="P157" i="35"/>
  <c r="O157" i="35"/>
  <c r="N157" i="35"/>
  <c r="I157" i="35"/>
  <c r="H157" i="35"/>
  <c r="G157" i="35"/>
  <c r="F157" i="35"/>
  <c r="E157" i="35"/>
  <c r="D157" i="35"/>
  <c r="C157" i="35"/>
  <c r="B157" i="35"/>
  <c r="A157" i="35"/>
  <c r="AJ156" i="35"/>
  <c r="P156" i="35"/>
  <c r="O156" i="35"/>
  <c r="N156" i="35"/>
  <c r="I156" i="35"/>
  <c r="H156" i="35"/>
  <c r="G156" i="35"/>
  <c r="F156" i="35"/>
  <c r="E156" i="35"/>
  <c r="Z156" i="35" s="1"/>
  <c r="D156" i="35"/>
  <c r="C156" i="35"/>
  <c r="B156" i="35"/>
  <c r="A156" i="35"/>
  <c r="AJ155" i="35"/>
  <c r="P155" i="35"/>
  <c r="O155" i="35"/>
  <c r="N155" i="35"/>
  <c r="I155" i="35"/>
  <c r="H155" i="35"/>
  <c r="G155" i="35"/>
  <c r="F155" i="35"/>
  <c r="E155" i="35"/>
  <c r="X155" i="35" s="1"/>
  <c r="D155" i="35"/>
  <c r="C155" i="35"/>
  <c r="B155" i="35"/>
  <c r="A155" i="35"/>
  <c r="AJ154" i="35"/>
  <c r="AE154" i="35"/>
  <c r="AB154" i="35"/>
  <c r="W154" i="35"/>
  <c r="T154" i="35"/>
  <c r="P154" i="35"/>
  <c r="O154" i="35"/>
  <c r="N154" i="35"/>
  <c r="L154" i="35"/>
  <c r="K154" i="35"/>
  <c r="I154" i="35"/>
  <c r="H154" i="35"/>
  <c r="G154" i="35"/>
  <c r="F154" i="35"/>
  <c r="E154" i="35"/>
  <c r="AD154" i="35" s="1"/>
  <c r="D154" i="35"/>
  <c r="C154" i="35"/>
  <c r="B154" i="35"/>
  <c r="A154" i="35"/>
  <c r="AJ153" i="35"/>
  <c r="P153" i="35"/>
  <c r="O153" i="35"/>
  <c r="N153" i="35"/>
  <c r="I153" i="35"/>
  <c r="H153" i="35"/>
  <c r="G153" i="35"/>
  <c r="F153" i="35"/>
  <c r="E153" i="35"/>
  <c r="D153" i="35"/>
  <c r="C153" i="35"/>
  <c r="B153" i="35"/>
  <c r="A153" i="35"/>
  <c r="AJ152" i="35"/>
  <c r="P152" i="35"/>
  <c r="O152" i="35"/>
  <c r="N152" i="35"/>
  <c r="I152" i="35"/>
  <c r="H152" i="35"/>
  <c r="G152" i="35"/>
  <c r="F152" i="35"/>
  <c r="E152" i="35"/>
  <c r="Z152" i="35" s="1"/>
  <c r="D152" i="35"/>
  <c r="C152" i="35"/>
  <c r="B152" i="35"/>
  <c r="A152" i="35"/>
  <c r="AJ151" i="35"/>
  <c r="P151" i="35"/>
  <c r="O151" i="35"/>
  <c r="N151" i="35"/>
  <c r="I151" i="35"/>
  <c r="H151" i="35"/>
  <c r="G151" i="35"/>
  <c r="F151" i="35"/>
  <c r="E151" i="35"/>
  <c r="D151" i="35"/>
  <c r="C151" i="35"/>
  <c r="B151" i="35"/>
  <c r="A151" i="35"/>
  <c r="AJ150" i="35"/>
  <c r="P150" i="35"/>
  <c r="O150" i="35"/>
  <c r="N150" i="35"/>
  <c r="I150" i="35"/>
  <c r="H150" i="35"/>
  <c r="G150" i="35"/>
  <c r="F150" i="35"/>
  <c r="E150" i="35"/>
  <c r="AD150" i="35" s="1"/>
  <c r="D150" i="35"/>
  <c r="C150" i="35"/>
  <c r="B150" i="35"/>
  <c r="A150" i="35"/>
  <c r="AJ149" i="35"/>
  <c r="P149" i="35"/>
  <c r="O149" i="35"/>
  <c r="N149" i="35"/>
  <c r="I149" i="35"/>
  <c r="H149" i="35"/>
  <c r="G149" i="35"/>
  <c r="F149" i="35"/>
  <c r="E149" i="35"/>
  <c r="D149" i="35"/>
  <c r="C149" i="35"/>
  <c r="B149" i="35"/>
  <c r="A149" i="35"/>
  <c r="AJ148" i="35"/>
  <c r="P148" i="35"/>
  <c r="O148" i="35"/>
  <c r="N148" i="35"/>
  <c r="I148" i="35"/>
  <c r="H148" i="35"/>
  <c r="G148" i="35"/>
  <c r="F148" i="35"/>
  <c r="E148" i="35"/>
  <c r="Z148" i="35" s="1"/>
  <c r="D148" i="35"/>
  <c r="C148" i="35"/>
  <c r="B148" i="35"/>
  <c r="A148" i="35"/>
  <c r="AJ147" i="35"/>
  <c r="P147" i="35"/>
  <c r="O147" i="35"/>
  <c r="N147" i="35"/>
  <c r="I147" i="35"/>
  <c r="H147" i="35"/>
  <c r="G147" i="35"/>
  <c r="F147" i="35"/>
  <c r="E147" i="35"/>
  <c r="D147" i="35"/>
  <c r="C147" i="35"/>
  <c r="B147" i="35"/>
  <c r="A147" i="35"/>
  <c r="P146" i="35"/>
  <c r="O146" i="35"/>
  <c r="N146" i="35"/>
  <c r="I146" i="35"/>
  <c r="H146" i="35"/>
  <c r="G146" i="35"/>
  <c r="F146" i="35"/>
  <c r="E146" i="35"/>
  <c r="D146" i="35"/>
  <c r="C146" i="35"/>
  <c r="B146" i="35"/>
  <c r="A146" i="35"/>
  <c r="Q145" i="35"/>
  <c r="P145" i="35"/>
  <c r="O145" i="35"/>
  <c r="N145" i="35"/>
  <c r="M145" i="35"/>
  <c r="I145" i="35"/>
  <c r="H145" i="35"/>
  <c r="G145" i="35"/>
  <c r="F145" i="35"/>
  <c r="E145" i="35"/>
  <c r="L145" i="35" s="1"/>
  <c r="D145" i="35"/>
  <c r="C145" i="35"/>
  <c r="B145" i="35"/>
  <c r="A145" i="35"/>
  <c r="P144" i="35"/>
  <c r="O144" i="35"/>
  <c r="N144" i="35"/>
  <c r="I144" i="35"/>
  <c r="H144" i="35"/>
  <c r="G144" i="35"/>
  <c r="F144" i="35"/>
  <c r="E144" i="35"/>
  <c r="J144" i="35" s="1"/>
  <c r="D144" i="35"/>
  <c r="C144" i="35"/>
  <c r="B144" i="35"/>
  <c r="A144" i="35"/>
  <c r="P143" i="35"/>
  <c r="O143" i="35"/>
  <c r="N143" i="35"/>
  <c r="I143" i="35"/>
  <c r="H143" i="35"/>
  <c r="G143" i="35"/>
  <c r="F143" i="35"/>
  <c r="E143" i="35"/>
  <c r="D143" i="35"/>
  <c r="C143" i="35"/>
  <c r="B143" i="35"/>
  <c r="A143" i="35"/>
  <c r="P142" i="35"/>
  <c r="O142" i="35"/>
  <c r="N142" i="35"/>
  <c r="I142" i="35"/>
  <c r="H142" i="35"/>
  <c r="G142" i="35"/>
  <c r="F142" i="35"/>
  <c r="E142" i="35"/>
  <c r="D142" i="35"/>
  <c r="C142" i="35"/>
  <c r="B142" i="35"/>
  <c r="A142" i="35"/>
  <c r="P141" i="35"/>
  <c r="O141" i="35"/>
  <c r="N141" i="35"/>
  <c r="I141" i="35"/>
  <c r="H141" i="35"/>
  <c r="G141" i="35"/>
  <c r="F141" i="35"/>
  <c r="E141" i="35"/>
  <c r="D141" i="35"/>
  <c r="C141" i="35"/>
  <c r="B141" i="35"/>
  <c r="A141" i="35"/>
  <c r="P140" i="35"/>
  <c r="O140" i="35"/>
  <c r="N140" i="35"/>
  <c r="J140" i="35"/>
  <c r="I140" i="35"/>
  <c r="H140" i="35"/>
  <c r="G140" i="35"/>
  <c r="F140" i="35"/>
  <c r="E140" i="35"/>
  <c r="D140" i="35"/>
  <c r="C140" i="35"/>
  <c r="B140" i="35"/>
  <c r="A140" i="35"/>
  <c r="P139" i="35"/>
  <c r="O139" i="35"/>
  <c r="N139" i="35"/>
  <c r="I139" i="35"/>
  <c r="H139" i="35"/>
  <c r="G139" i="35"/>
  <c r="F139" i="35"/>
  <c r="E139" i="35"/>
  <c r="D139" i="35"/>
  <c r="C139" i="35"/>
  <c r="B139" i="35"/>
  <c r="A139" i="35"/>
  <c r="AJ138" i="35"/>
  <c r="AB138" i="35"/>
  <c r="W138" i="35"/>
  <c r="P138" i="35"/>
  <c r="O138" i="35"/>
  <c r="N138" i="35"/>
  <c r="K138" i="35"/>
  <c r="I138" i="35"/>
  <c r="H138" i="35"/>
  <c r="G138" i="35"/>
  <c r="F138" i="35"/>
  <c r="E138" i="35"/>
  <c r="AD138" i="35" s="1"/>
  <c r="D138" i="35"/>
  <c r="C138" i="35"/>
  <c r="B138" i="35"/>
  <c r="A138" i="35"/>
  <c r="AJ137" i="35"/>
  <c r="P137" i="35"/>
  <c r="O137" i="35"/>
  <c r="N137" i="35"/>
  <c r="I137" i="35"/>
  <c r="H137" i="35"/>
  <c r="G137" i="35"/>
  <c r="F137" i="35"/>
  <c r="E137" i="35"/>
  <c r="Y137" i="35" s="1"/>
  <c r="D137" i="35"/>
  <c r="C137" i="35"/>
  <c r="B137" i="35"/>
  <c r="A137" i="35"/>
  <c r="AJ136" i="35"/>
  <c r="P136" i="35"/>
  <c r="O136" i="35"/>
  <c r="N136" i="35"/>
  <c r="I136" i="35"/>
  <c r="H136" i="35"/>
  <c r="G136" i="35"/>
  <c r="F136" i="35"/>
  <c r="E136" i="35"/>
  <c r="Z136" i="35" s="1"/>
  <c r="D136" i="35"/>
  <c r="C136" i="35"/>
  <c r="B136" i="35"/>
  <c r="A136" i="35"/>
  <c r="P135" i="35"/>
  <c r="O135" i="35"/>
  <c r="N135" i="35"/>
  <c r="I135" i="35"/>
  <c r="H135" i="35"/>
  <c r="G135" i="35"/>
  <c r="F135" i="35"/>
  <c r="E135" i="35"/>
  <c r="AK135" i="35" s="1"/>
  <c r="D135" i="35"/>
  <c r="C135" i="35"/>
  <c r="B135" i="35"/>
  <c r="A135" i="35"/>
  <c r="AJ134" i="35"/>
  <c r="P134" i="35"/>
  <c r="O134" i="35"/>
  <c r="N134" i="35"/>
  <c r="I134" i="35"/>
  <c r="H134" i="35"/>
  <c r="G134" i="35"/>
  <c r="F134" i="35"/>
  <c r="E134" i="35"/>
  <c r="AI134" i="35" s="1"/>
  <c r="D134" i="35"/>
  <c r="C134" i="35"/>
  <c r="B134" i="35"/>
  <c r="A134" i="35"/>
  <c r="AJ133" i="35"/>
  <c r="P133" i="35"/>
  <c r="O133" i="35"/>
  <c r="N133" i="35"/>
  <c r="I133" i="35"/>
  <c r="H133" i="35"/>
  <c r="G133" i="35"/>
  <c r="F133" i="35"/>
  <c r="E133" i="35"/>
  <c r="AB133" i="35" s="1"/>
  <c r="D133" i="35"/>
  <c r="C133" i="35"/>
  <c r="B133" i="35"/>
  <c r="A133" i="35"/>
  <c r="AJ132" i="35"/>
  <c r="Y132" i="35"/>
  <c r="V132" i="35"/>
  <c r="P132" i="35"/>
  <c r="O132" i="35"/>
  <c r="N132" i="35"/>
  <c r="J132" i="35"/>
  <c r="I132" i="35"/>
  <c r="H132" i="35"/>
  <c r="G132" i="35"/>
  <c r="F132" i="35"/>
  <c r="E132" i="35"/>
  <c r="D132" i="35"/>
  <c r="C132" i="35"/>
  <c r="B132" i="35"/>
  <c r="A132" i="35"/>
  <c r="AJ131" i="35"/>
  <c r="P131" i="35"/>
  <c r="O131" i="35"/>
  <c r="N131" i="35"/>
  <c r="I131" i="35"/>
  <c r="H131" i="35"/>
  <c r="G131" i="35"/>
  <c r="F131" i="35"/>
  <c r="E131" i="35"/>
  <c r="X131" i="35" s="1"/>
  <c r="D131" i="35"/>
  <c r="C131" i="35"/>
  <c r="B131" i="35"/>
  <c r="A131" i="35"/>
  <c r="AJ130" i="35"/>
  <c r="P130" i="35"/>
  <c r="O130" i="35"/>
  <c r="N130" i="35"/>
  <c r="I130" i="35"/>
  <c r="H130" i="35"/>
  <c r="G130" i="35"/>
  <c r="F130" i="35"/>
  <c r="E130" i="35"/>
  <c r="AD130" i="35" s="1"/>
  <c r="D130" i="35"/>
  <c r="C130" i="35"/>
  <c r="B130" i="35"/>
  <c r="A130" i="35"/>
  <c r="AJ129" i="35"/>
  <c r="P129" i="35"/>
  <c r="O129" i="35"/>
  <c r="N129" i="35"/>
  <c r="I129" i="35"/>
  <c r="H129" i="35"/>
  <c r="G129" i="35"/>
  <c r="F129" i="35"/>
  <c r="E129" i="35"/>
  <c r="AB129" i="35" s="1"/>
  <c r="D129" i="35"/>
  <c r="C129" i="35"/>
  <c r="B129" i="35"/>
  <c r="A129" i="35"/>
  <c r="AJ128" i="35"/>
  <c r="Z128" i="35"/>
  <c r="Q128" i="35"/>
  <c r="P128" i="35"/>
  <c r="O128" i="35"/>
  <c r="N128" i="35"/>
  <c r="M128" i="35"/>
  <c r="I128" i="35"/>
  <c r="H128" i="35"/>
  <c r="G128" i="35"/>
  <c r="F128" i="35"/>
  <c r="E128" i="35"/>
  <c r="AK128" i="35" s="1"/>
  <c r="D128" i="35"/>
  <c r="C128" i="35"/>
  <c r="B128" i="35"/>
  <c r="A128" i="35"/>
  <c r="AJ127" i="35"/>
  <c r="AD127" i="35"/>
  <c r="AA127" i="35"/>
  <c r="W127" i="35"/>
  <c r="R127" i="35"/>
  <c r="P127" i="35"/>
  <c r="O127" i="35"/>
  <c r="N127" i="35"/>
  <c r="L127" i="35"/>
  <c r="J127" i="35"/>
  <c r="I127" i="35"/>
  <c r="H127" i="35"/>
  <c r="G127" i="35"/>
  <c r="F127" i="35"/>
  <c r="E127" i="35"/>
  <c r="AK127" i="35" s="1"/>
  <c r="D127" i="35"/>
  <c r="C127" i="35"/>
  <c r="B127" i="35"/>
  <c r="A127" i="35"/>
  <c r="AJ126" i="35"/>
  <c r="P126" i="35"/>
  <c r="O126" i="35"/>
  <c r="N126" i="35"/>
  <c r="I126" i="35"/>
  <c r="H126" i="35"/>
  <c r="G126" i="35"/>
  <c r="F126" i="35"/>
  <c r="E126" i="35"/>
  <c r="AI126" i="35" s="1"/>
  <c r="D126" i="35"/>
  <c r="C126" i="35"/>
  <c r="B126" i="35"/>
  <c r="A126" i="35"/>
  <c r="AJ125" i="35"/>
  <c r="P125" i="35"/>
  <c r="O125" i="35"/>
  <c r="N125" i="35"/>
  <c r="I125" i="35"/>
  <c r="H125" i="35"/>
  <c r="G125" i="35"/>
  <c r="F125" i="35"/>
  <c r="E125" i="35"/>
  <c r="AB125" i="35" s="1"/>
  <c r="D125" i="35"/>
  <c r="C125" i="35"/>
  <c r="B125" i="35"/>
  <c r="A125" i="35"/>
  <c r="AJ124" i="35"/>
  <c r="Y124" i="35"/>
  <c r="P124" i="35"/>
  <c r="O124" i="35"/>
  <c r="N124" i="35"/>
  <c r="I124" i="35"/>
  <c r="H124" i="35"/>
  <c r="G124" i="35"/>
  <c r="F124" i="35"/>
  <c r="E124" i="35"/>
  <c r="V124" i="35" s="1"/>
  <c r="D124" i="35"/>
  <c r="C124" i="35"/>
  <c r="B124" i="35"/>
  <c r="A124" i="35"/>
  <c r="AJ123" i="35"/>
  <c r="AE123" i="35"/>
  <c r="X123" i="35"/>
  <c r="T123" i="35"/>
  <c r="R123" i="35"/>
  <c r="P123" i="35"/>
  <c r="O123" i="35"/>
  <c r="N123" i="35"/>
  <c r="L123" i="35"/>
  <c r="I123" i="35"/>
  <c r="H123" i="35"/>
  <c r="G123" i="35"/>
  <c r="F123" i="35"/>
  <c r="E123" i="35"/>
  <c r="AD123" i="35" s="1"/>
  <c r="D123" i="35"/>
  <c r="C123" i="35"/>
  <c r="B123" i="35"/>
  <c r="A123" i="35"/>
  <c r="P122" i="35"/>
  <c r="O122" i="35"/>
  <c r="N122" i="35"/>
  <c r="I122" i="35"/>
  <c r="H122" i="35"/>
  <c r="G122" i="35"/>
  <c r="F122" i="35"/>
  <c r="E122" i="35"/>
  <c r="D122" i="35"/>
  <c r="C122" i="35"/>
  <c r="B122" i="35"/>
  <c r="A122" i="35"/>
  <c r="P121" i="35"/>
  <c r="O121" i="35"/>
  <c r="N121" i="35"/>
  <c r="I121" i="35"/>
  <c r="H121" i="35"/>
  <c r="G121" i="35"/>
  <c r="F121" i="35"/>
  <c r="E121" i="35"/>
  <c r="D121" i="35"/>
  <c r="C121" i="35"/>
  <c r="B121" i="35"/>
  <c r="A121" i="35"/>
  <c r="P120" i="35"/>
  <c r="O120" i="35"/>
  <c r="N120" i="35"/>
  <c r="I120" i="35"/>
  <c r="H120" i="35"/>
  <c r="G120" i="35"/>
  <c r="F120" i="35"/>
  <c r="E120" i="35"/>
  <c r="J120" i="35" s="1"/>
  <c r="D120" i="35"/>
  <c r="C120" i="35"/>
  <c r="B120" i="35"/>
  <c r="A120" i="35"/>
  <c r="AJ119" i="35"/>
  <c r="P119" i="35"/>
  <c r="O119" i="35"/>
  <c r="N119" i="35"/>
  <c r="I119" i="35"/>
  <c r="H119" i="35"/>
  <c r="G119" i="35"/>
  <c r="F119" i="35"/>
  <c r="E119" i="35"/>
  <c r="Z119" i="35" s="1"/>
  <c r="D119" i="35"/>
  <c r="C119" i="35"/>
  <c r="B119" i="35"/>
  <c r="A119" i="35"/>
  <c r="AJ118" i="35"/>
  <c r="W118" i="35"/>
  <c r="P118" i="35"/>
  <c r="O118" i="35"/>
  <c r="N118" i="35"/>
  <c r="I118" i="35"/>
  <c r="H118" i="35"/>
  <c r="G118" i="35"/>
  <c r="F118" i="35"/>
  <c r="E118" i="35"/>
  <c r="AD118" i="35" s="1"/>
  <c r="D118" i="35"/>
  <c r="C118" i="35"/>
  <c r="B118" i="35"/>
  <c r="A118" i="35"/>
  <c r="AJ117" i="35"/>
  <c r="P117" i="35"/>
  <c r="O117" i="35"/>
  <c r="N117" i="35"/>
  <c r="I117" i="35"/>
  <c r="H117" i="35"/>
  <c r="G117" i="35"/>
  <c r="F117" i="35"/>
  <c r="E117" i="35"/>
  <c r="AB117" i="35" s="1"/>
  <c r="D117" i="35"/>
  <c r="C117" i="35"/>
  <c r="B117" i="35"/>
  <c r="A117" i="35"/>
  <c r="P116" i="35"/>
  <c r="O116" i="35"/>
  <c r="N116" i="35"/>
  <c r="I116" i="35"/>
  <c r="H116" i="35"/>
  <c r="G116" i="35"/>
  <c r="F116" i="35"/>
  <c r="E116" i="35"/>
  <c r="J116" i="35" s="1"/>
  <c r="D116" i="35"/>
  <c r="C116" i="35"/>
  <c r="B116" i="35"/>
  <c r="A116" i="35"/>
  <c r="P115" i="35"/>
  <c r="O115" i="35"/>
  <c r="N115" i="35"/>
  <c r="I115" i="35"/>
  <c r="H115" i="35"/>
  <c r="G115" i="35"/>
  <c r="F115" i="35"/>
  <c r="E115" i="35"/>
  <c r="AK115" i="35" s="1"/>
  <c r="D115" i="35"/>
  <c r="C115" i="35"/>
  <c r="B115" i="35"/>
  <c r="A115" i="35"/>
  <c r="P114" i="35"/>
  <c r="O114" i="35"/>
  <c r="N114" i="35"/>
  <c r="I114" i="35"/>
  <c r="H114" i="35"/>
  <c r="G114" i="35"/>
  <c r="F114" i="35"/>
  <c r="E114" i="35"/>
  <c r="D114" i="35"/>
  <c r="C114" i="35"/>
  <c r="B114" i="35"/>
  <c r="A114" i="35"/>
  <c r="AJ113" i="35"/>
  <c r="P113" i="35"/>
  <c r="O113" i="35"/>
  <c r="N113" i="35"/>
  <c r="I113" i="35"/>
  <c r="H113" i="35"/>
  <c r="G113" i="35"/>
  <c r="F113" i="35"/>
  <c r="E113" i="35"/>
  <c r="D113" i="35"/>
  <c r="C113" i="35"/>
  <c r="B113" i="35"/>
  <c r="A113" i="35"/>
  <c r="AJ112" i="35"/>
  <c r="P112" i="35"/>
  <c r="O112" i="35"/>
  <c r="N112" i="35"/>
  <c r="I112" i="35"/>
  <c r="H112" i="35"/>
  <c r="G112" i="35"/>
  <c r="F112" i="35"/>
  <c r="E112" i="35"/>
  <c r="Z112" i="35" s="1"/>
  <c r="D112" i="35"/>
  <c r="C112" i="35"/>
  <c r="B112" i="35"/>
  <c r="A112" i="35"/>
  <c r="AJ111" i="35"/>
  <c r="P111" i="35"/>
  <c r="O111" i="35"/>
  <c r="N111" i="35"/>
  <c r="I111" i="35"/>
  <c r="H111" i="35"/>
  <c r="G111" i="35"/>
  <c r="F111" i="35"/>
  <c r="E111" i="35"/>
  <c r="Z111" i="35" s="1"/>
  <c r="D111" i="35"/>
  <c r="C111" i="35"/>
  <c r="B111" i="35"/>
  <c r="A111" i="35"/>
  <c r="AJ110" i="35"/>
  <c r="AB110" i="35"/>
  <c r="W110" i="35"/>
  <c r="T110" i="35"/>
  <c r="P110" i="35"/>
  <c r="O110" i="35"/>
  <c r="N110" i="35"/>
  <c r="L110" i="35"/>
  <c r="I110" i="35"/>
  <c r="H110" i="35"/>
  <c r="G110" i="35"/>
  <c r="F110" i="35"/>
  <c r="E110" i="35"/>
  <c r="AD110" i="35" s="1"/>
  <c r="D110" i="35"/>
  <c r="C110" i="35"/>
  <c r="B110" i="35"/>
  <c r="A110" i="35"/>
  <c r="AJ109" i="35"/>
  <c r="P109" i="35"/>
  <c r="O109" i="35"/>
  <c r="N109" i="35"/>
  <c r="I109" i="35"/>
  <c r="H109" i="35"/>
  <c r="G109" i="35"/>
  <c r="F109" i="35"/>
  <c r="E109" i="35"/>
  <c r="Y109" i="35" s="1"/>
  <c r="D109" i="35"/>
  <c r="C109" i="35"/>
  <c r="B109" i="35"/>
  <c r="A109" i="35"/>
  <c r="AJ108" i="35"/>
  <c r="P108" i="35"/>
  <c r="O108" i="35"/>
  <c r="N108" i="35"/>
  <c r="I108" i="35"/>
  <c r="H108" i="35"/>
  <c r="G108" i="35"/>
  <c r="F108" i="35"/>
  <c r="E108" i="35"/>
  <c r="Z108" i="35" s="1"/>
  <c r="D108" i="35"/>
  <c r="C108" i="35"/>
  <c r="B108" i="35"/>
  <c r="A108" i="35"/>
  <c r="AJ107" i="35"/>
  <c r="AI107" i="35"/>
  <c r="Z107" i="35"/>
  <c r="P107" i="35"/>
  <c r="O107" i="35"/>
  <c r="N107" i="35"/>
  <c r="I107" i="35"/>
  <c r="H107" i="35"/>
  <c r="G107" i="35"/>
  <c r="F107" i="35"/>
  <c r="E107" i="35"/>
  <c r="V107" i="35" s="1"/>
  <c r="D107" i="35"/>
  <c r="C107" i="35"/>
  <c r="B107" i="35"/>
  <c r="A107" i="35"/>
  <c r="AJ106" i="35"/>
  <c r="AB106" i="35"/>
  <c r="T106" i="35"/>
  <c r="P106" i="35"/>
  <c r="O106" i="35"/>
  <c r="N106" i="35"/>
  <c r="L106" i="35"/>
  <c r="I106" i="35"/>
  <c r="H106" i="35"/>
  <c r="G106" i="35"/>
  <c r="F106" i="35"/>
  <c r="E106" i="35"/>
  <c r="AD106" i="35" s="1"/>
  <c r="D106" i="35"/>
  <c r="C106" i="35"/>
  <c r="B106" i="35"/>
  <c r="A106" i="35"/>
  <c r="P105" i="35"/>
  <c r="O105" i="35"/>
  <c r="N105" i="35"/>
  <c r="I105" i="35"/>
  <c r="H105" i="35"/>
  <c r="G105" i="35"/>
  <c r="F105" i="35"/>
  <c r="E105" i="35"/>
  <c r="D105" i="35"/>
  <c r="C105" i="35"/>
  <c r="B105" i="35"/>
  <c r="A105" i="35"/>
  <c r="AJ104" i="35"/>
  <c r="P104" i="35"/>
  <c r="O104" i="35"/>
  <c r="N104" i="35"/>
  <c r="I104" i="35"/>
  <c r="H104" i="35"/>
  <c r="G104" i="35"/>
  <c r="F104" i="35"/>
  <c r="E104" i="35"/>
  <c r="Z104" i="35" s="1"/>
  <c r="D104" i="35"/>
  <c r="C104" i="35"/>
  <c r="B104" i="35"/>
  <c r="A104" i="35"/>
  <c r="AJ103" i="35"/>
  <c r="P103" i="35"/>
  <c r="O103" i="35"/>
  <c r="N103" i="35"/>
  <c r="I103" i="35"/>
  <c r="H103" i="35"/>
  <c r="G103" i="35"/>
  <c r="F103" i="35"/>
  <c r="E103" i="35"/>
  <c r="AK103" i="35" s="1"/>
  <c r="D103" i="35"/>
  <c r="C103" i="35"/>
  <c r="B103" i="35"/>
  <c r="A103" i="35"/>
  <c r="AJ102" i="35"/>
  <c r="AI102" i="35"/>
  <c r="P102" i="35"/>
  <c r="O102" i="35"/>
  <c r="N102" i="35"/>
  <c r="I102" i="35"/>
  <c r="H102" i="35"/>
  <c r="G102" i="35"/>
  <c r="F102" i="35"/>
  <c r="E102" i="35"/>
  <c r="AA102" i="35" s="1"/>
  <c r="D102" i="35"/>
  <c r="C102" i="35"/>
  <c r="B102" i="35"/>
  <c r="A102" i="35"/>
  <c r="AJ101" i="35"/>
  <c r="Q101" i="35"/>
  <c r="P101" i="35"/>
  <c r="O101" i="35"/>
  <c r="N101" i="35"/>
  <c r="M101" i="35"/>
  <c r="I101" i="35"/>
  <c r="H101" i="35"/>
  <c r="G101" i="35"/>
  <c r="F101" i="35"/>
  <c r="E101" i="35"/>
  <c r="AB101" i="35" s="1"/>
  <c r="D101" i="35"/>
  <c r="C101" i="35"/>
  <c r="B101" i="35"/>
  <c r="A101" i="35"/>
  <c r="AJ100" i="35"/>
  <c r="P100" i="35"/>
  <c r="O100" i="35"/>
  <c r="N100" i="35"/>
  <c r="I100" i="35"/>
  <c r="H100" i="35"/>
  <c r="G100" i="35"/>
  <c r="F100" i="35"/>
  <c r="E100" i="35"/>
  <c r="Z100" i="35" s="1"/>
  <c r="D100" i="35"/>
  <c r="C100" i="35"/>
  <c r="B100" i="35"/>
  <c r="A100" i="35"/>
  <c r="AJ99" i="35"/>
  <c r="P99" i="35"/>
  <c r="O99" i="35"/>
  <c r="N99" i="35"/>
  <c r="I99" i="35"/>
  <c r="H99" i="35"/>
  <c r="G99" i="35"/>
  <c r="F99" i="35"/>
  <c r="E99" i="35"/>
  <c r="AK99" i="35" s="1"/>
  <c r="D99" i="35"/>
  <c r="C99" i="35"/>
  <c r="B99" i="35"/>
  <c r="A99" i="35"/>
  <c r="AJ98" i="35"/>
  <c r="P98" i="35"/>
  <c r="O98" i="35"/>
  <c r="N98" i="35"/>
  <c r="I98" i="35"/>
  <c r="H98" i="35"/>
  <c r="G98" i="35"/>
  <c r="F98" i="35"/>
  <c r="E98" i="35"/>
  <c r="AI98" i="35" s="1"/>
  <c r="D98" i="35"/>
  <c r="C98" i="35"/>
  <c r="B98" i="35"/>
  <c r="A98" i="35"/>
  <c r="AJ97" i="35"/>
  <c r="X97" i="35"/>
  <c r="Q97" i="35"/>
  <c r="P97" i="35"/>
  <c r="O97" i="35"/>
  <c r="N97" i="35"/>
  <c r="M97" i="35"/>
  <c r="I97" i="35"/>
  <c r="H97" i="35"/>
  <c r="G97" i="35"/>
  <c r="F97" i="35"/>
  <c r="E97" i="35"/>
  <c r="AB97" i="35" s="1"/>
  <c r="D97" i="35"/>
  <c r="C97" i="35"/>
  <c r="B97" i="35"/>
  <c r="A97" i="35"/>
  <c r="AJ96" i="35"/>
  <c r="P96" i="35"/>
  <c r="O96" i="35"/>
  <c r="N96" i="35"/>
  <c r="I96" i="35"/>
  <c r="H96" i="35"/>
  <c r="G96" i="35"/>
  <c r="F96" i="35"/>
  <c r="E96" i="35"/>
  <c r="Z96" i="35" s="1"/>
  <c r="D96" i="35"/>
  <c r="C96" i="35"/>
  <c r="B96" i="35"/>
  <c r="A96" i="35"/>
  <c r="AJ95" i="35"/>
  <c r="AD95" i="35"/>
  <c r="R95" i="35"/>
  <c r="P95" i="35"/>
  <c r="O95" i="35"/>
  <c r="N95" i="35"/>
  <c r="L95" i="35"/>
  <c r="I95" i="35"/>
  <c r="H95" i="35"/>
  <c r="G95" i="35"/>
  <c r="F95" i="35"/>
  <c r="E95" i="35"/>
  <c r="AK95" i="35" s="1"/>
  <c r="D95" i="35"/>
  <c r="C95" i="35"/>
  <c r="B95" i="35"/>
  <c r="A95" i="35"/>
  <c r="AJ94" i="35"/>
  <c r="AI94" i="35"/>
  <c r="P94" i="35"/>
  <c r="O94" i="35"/>
  <c r="N94" i="35"/>
  <c r="I94" i="35"/>
  <c r="H94" i="35"/>
  <c r="G94" i="35"/>
  <c r="F94" i="35"/>
  <c r="E94" i="35"/>
  <c r="AA94" i="35" s="1"/>
  <c r="D94" i="35"/>
  <c r="C94" i="35"/>
  <c r="B94" i="35"/>
  <c r="A94" i="35"/>
  <c r="AJ93" i="35"/>
  <c r="X93" i="35"/>
  <c r="Q93" i="35"/>
  <c r="P93" i="35"/>
  <c r="O93" i="35"/>
  <c r="N93" i="35"/>
  <c r="M93" i="35"/>
  <c r="I93" i="35"/>
  <c r="H93" i="35"/>
  <c r="G93" i="35"/>
  <c r="F93" i="35"/>
  <c r="E93" i="35"/>
  <c r="AB93" i="35" s="1"/>
  <c r="D93" i="35"/>
  <c r="C93" i="35"/>
  <c r="B93" i="35"/>
  <c r="A93" i="35"/>
  <c r="AJ92" i="35"/>
  <c r="P92" i="35"/>
  <c r="O92" i="35"/>
  <c r="N92" i="35"/>
  <c r="I92" i="35"/>
  <c r="H92" i="35"/>
  <c r="G92" i="35"/>
  <c r="F92" i="35"/>
  <c r="E92" i="35"/>
  <c r="Z92" i="35" s="1"/>
  <c r="D92" i="35"/>
  <c r="C92" i="35"/>
  <c r="B92" i="35"/>
  <c r="A92" i="35"/>
  <c r="P91" i="35"/>
  <c r="O91" i="35"/>
  <c r="N91" i="35"/>
  <c r="I91" i="35"/>
  <c r="H91" i="35"/>
  <c r="G91" i="35"/>
  <c r="F91" i="35"/>
  <c r="E91" i="35"/>
  <c r="AK91" i="35" s="1"/>
  <c r="D91" i="35"/>
  <c r="C91" i="35"/>
  <c r="B91" i="35"/>
  <c r="A91" i="35"/>
  <c r="P90" i="35"/>
  <c r="O90" i="35"/>
  <c r="N90" i="35"/>
  <c r="I90" i="35"/>
  <c r="H90" i="35"/>
  <c r="G90" i="35"/>
  <c r="F90" i="35"/>
  <c r="E90" i="35"/>
  <c r="D90" i="35"/>
  <c r="C90" i="35"/>
  <c r="B90" i="35"/>
  <c r="A90" i="35"/>
  <c r="P89" i="35"/>
  <c r="O89" i="35"/>
  <c r="N89" i="35"/>
  <c r="I89" i="35"/>
  <c r="H89" i="35"/>
  <c r="G89" i="35"/>
  <c r="F89" i="35"/>
  <c r="E89" i="35"/>
  <c r="D89" i="35"/>
  <c r="C89" i="35"/>
  <c r="B89" i="35"/>
  <c r="A89" i="35"/>
  <c r="P88" i="35"/>
  <c r="O88" i="35"/>
  <c r="N88" i="35"/>
  <c r="I88" i="35"/>
  <c r="H88" i="35"/>
  <c r="G88" i="35"/>
  <c r="F88" i="35"/>
  <c r="E88" i="35"/>
  <c r="D88" i="35"/>
  <c r="C88" i="35"/>
  <c r="B88" i="35"/>
  <c r="A88" i="35"/>
  <c r="AJ87" i="35"/>
  <c r="AI87" i="35"/>
  <c r="X87" i="35"/>
  <c r="P87" i="35"/>
  <c r="O87" i="35"/>
  <c r="N87" i="35"/>
  <c r="K87" i="35"/>
  <c r="I87" i="35"/>
  <c r="H87" i="35"/>
  <c r="G87" i="35"/>
  <c r="F87" i="35"/>
  <c r="E87" i="35"/>
  <c r="AK87" i="35" s="1"/>
  <c r="D87" i="35"/>
  <c r="C87" i="35"/>
  <c r="B87" i="35"/>
  <c r="A87" i="35"/>
  <c r="AJ86" i="35"/>
  <c r="AI86" i="35"/>
  <c r="P86" i="35"/>
  <c r="O86" i="35"/>
  <c r="N86" i="35"/>
  <c r="I86" i="35"/>
  <c r="H86" i="35"/>
  <c r="G86" i="35"/>
  <c r="F86" i="35"/>
  <c r="E86" i="35"/>
  <c r="AE86" i="35" s="1"/>
  <c r="D86" i="35"/>
  <c r="C86" i="35"/>
  <c r="B86" i="35"/>
  <c r="A86" i="35"/>
  <c r="AJ85" i="35"/>
  <c r="P85" i="35"/>
  <c r="O85" i="35"/>
  <c r="N85" i="35"/>
  <c r="I85" i="35"/>
  <c r="H85" i="35"/>
  <c r="G85" i="35"/>
  <c r="F85" i="35"/>
  <c r="E85" i="35"/>
  <c r="D85" i="35"/>
  <c r="C85" i="35"/>
  <c r="B85" i="35"/>
  <c r="A85" i="35"/>
  <c r="AJ84" i="35"/>
  <c r="P84" i="35"/>
  <c r="O84" i="35"/>
  <c r="N84" i="35"/>
  <c r="I84" i="35"/>
  <c r="H84" i="35"/>
  <c r="G84" i="35"/>
  <c r="F84" i="35"/>
  <c r="E84" i="35"/>
  <c r="AD84" i="35" s="1"/>
  <c r="D84" i="35"/>
  <c r="C84" i="35"/>
  <c r="B84" i="35"/>
  <c r="A84" i="35"/>
  <c r="AJ83" i="35"/>
  <c r="AE83" i="35"/>
  <c r="X83" i="35"/>
  <c r="P83" i="35"/>
  <c r="O83" i="35"/>
  <c r="N83" i="35"/>
  <c r="I83" i="35"/>
  <c r="H83" i="35"/>
  <c r="G83" i="35"/>
  <c r="F83" i="35"/>
  <c r="E83" i="35"/>
  <c r="T83" i="35" s="1"/>
  <c r="D83" i="35"/>
  <c r="C83" i="35"/>
  <c r="B83" i="35"/>
  <c r="A83" i="35"/>
  <c r="AJ82" i="35"/>
  <c r="AE82" i="35"/>
  <c r="AB82" i="35"/>
  <c r="W82" i="35"/>
  <c r="T82" i="35"/>
  <c r="P82" i="35"/>
  <c r="O82" i="35"/>
  <c r="N82" i="35"/>
  <c r="L82" i="35"/>
  <c r="K82" i="35"/>
  <c r="I82" i="35"/>
  <c r="H82" i="35"/>
  <c r="G82" i="35"/>
  <c r="F82" i="35"/>
  <c r="E82" i="35"/>
  <c r="AD82" i="35" s="1"/>
  <c r="D82" i="35"/>
  <c r="C82" i="35"/>
  <c r="B82" i="35"/>
  <c r="A82" i="35"/>
  <c r="AJ81" i="35"/>
  <c r="P81" i="35"/>
  <c r="O81" i="35"/>
  <c r="N81" i="35"/>
  <c r="I81" i="35"/>
  <c r="H81" i="35"/>
  <c r="G81" i="35"/>
  <c r="F81" i="35"/>
  <c r="E81" i="35"/>
  <c r="AB81" i="35" s="1"/>
  <c r="D81" i="35"/>
  <c r="C81" i="35"/>
  <c r="B81" i="35"/>
  <c r="A81" i="35"/>
  <c r="AJ80" i="35"/>
  <c r="Q80" i="35"/>
  <c r="P80" i="35"/>
  <c r="O80" i="35"/>
  <c r="N80" i="35"/>
  <c r="M80" i="35"/>
  <c r="I80" i="35"/>
  <c r="H80" i="35"/>
  <c r="G80" i="35"/>
  <c r="F80" i="35"/>
  <c r="E80" i="35"/>
  <c r="Z80" i="35" s="1"/>
  <c r="D80" i="35"/>
  <c r="C80" i="35"/>
  <c r="B80" i="35"/>
  <c r="A80" i="35"/>
  <c r="AJ79" i="35"/>
  <c r="AD79" i="35"/>
  <c r="AA79" i="35"/>
  <c r="W79" i="35"/>
  <c r="R79" i="35"/>
  <c r="P79" i="35"/>
  <c r="O79" i="35"/>
  <c r="N79" i="35"/>
  <c r="L79" i="35"/>
  <c r="J79" i="35"/>
  <c r="I79" i="35"/>
  <c r="H79" i="35"/>
  <c r="G79" i="35"/>
  <c r="F79" i="35"/>
  <c r="E79" i="35"/>
  <c r="AK79" i="35" s="1"/>
  <c r="D79" i="35"/>
  <c r="C79" i="35"/>
  <c r="B79" i="35"/>
  <c r="A79" i="35"/>
  <c r="AJ78" i="35"/>
  <c r="AE78" i="35"/>
  <c r="P78" i="35"/>
  <c r="O78" i="35"/>
  <c r="N78" i="35"/>
  <c r="I78" i="35"/>
  <c r="H78" i="35"/>
  <c r="G78" i="35"/>
  <c r="F78" i="35"/>
  <c r="E78" i="35"/>
  <c r="AI78" i="35" s="1"/>
  <c r="D78" i="35"/>
  <c r="C78" i="35"/>
  <c r="B78" i="35"/>
  <c r="A78" i="35"/>
  <c r="AJ77" i="35"/>
  <c r="P77" i="35"/>
  <c r="O77" i="35"/>
  <c r="N77" i="35"/>
  <c r="I77" i="35"/>
  <c r="H77" i="35"/>
  <c r="G77" i="35"/>
  <c r="F77" i="35"/>
  <c r="E77" i="35"/>
  <c r="AB77" i="35" s="1"/>
  <c r="D77" i="35"/>
  <c r="C77" i="35"/>
  <c r="B77" i="35"/>
  <c r="A77" i="35"/>
  <c r="AJ76" i="35"/>
  <c r="P76" i="35"/>
  <c r="O76" i="35"/>
  <c r="N76" i="35"/>
  <c r="I76" i="35"/>
  <c r="H76" i="35"/>
  <c r="G76" i="35"/>
  <c r="F76" i="35"/>
  <c r="E76" i="35"/>
  <c r="AD76" i="35" s="1"/>
  <c r="D76" i="35"/>
  <c r="C76" i="35"/>
  <c r="B76" i="35"/>
  <c r="A76" i="35"/>
  <c r="AJ75" i="35"/>
  <c r="AE75" i="35"/>
  <c r="P75" i="35"/>
  <c r="O75" i="35"/>
  <c r="N75" i="35"/>
  <c r="I75" i="35"/>
  <c r="H75" i="35"/>
  <c r="G75" i="35"/>
  <c r="F75" i="35"/>
  <c r="E75" i="35"/>
  <c r="X75" i="35" s="1"/>
  <c r="D75" i="35"/>
  <c r="C75" i="35"/>
  <c r="B75" i="35"/>
  <c r="A75" i="35"/>
  <c r="AJ74" i="35"/>
  <c r="AE74" i="35"/>
  <c r="T74" i="35"/>
  <c r="P74" i="35"/>
  <c r="O74" i="35"/>
  <c r="N74" i="35"/>
  <c r="L74" i="35"/>
  <c r="I74" i="35"/>
  <c r="H74" i="35"/>
  <c r="G74" i="35"/>
  <c r="F74" i="35"/>
  <c r="E74" i="35"/>
  <c r="AD74" i="35" s="1"/>
  <c r="D74" i="35"/>
  <c r="C74" i="35"/>
  <c r="B74" i="35"/>
  <c r="A74" i="35"/>
  <c r="AJ73" i="35"/>
  <c r="P73" i="35"/>
  <c r="O73" i="35"/>
  <c r="N73" i="35"/>
  <c r="I73" i="35"/>
  <c r="H73" i="35"/>
  <c r="G73" i="35"/>
  <c r="F73" i="35"/>
  <c r="E73" i="35"/>
  <c r="D73" i="35"/>
  <c r="C73" i="35"/>
  <c r="B73" i="35"/>
  <c r="A73" i="35"/>
  <c r="AJ72" i="35"/>
  <c r="P72" i="35"/>
  <c r="O72" i="35"/>
  <c r="N72" i="35"/>
  <c r="I72" i="35"/>
  <c r="H72" i="35"/>
  <c r="G72" i="35"/>
  <c r="F72" i="35"/>
  <c r="E72" i="35"/>
  <c r="Z72" i="35" s="1"/>
  <c r="D72" i="35"/>
  <c r="C72" i="35"/>
  <c r="B72" i="35"/>
  <c r="A72" i="35"/>
  <c r="AJ71" i="35"/>
  <c r="P71" i="35"/>
  <c r="O71" i="35"/>
  <c r="N71" i="35"/>
  <c r="I71" i="35"/>
  <c r="H71" i="35"/>
  <c r="G71" i="35"/>
  <c r="F71" i="35"/>
  <c r="E71" i="35"/>
  <c r="AK71" i="35" s="1"/>
  <c r="D71" i="35"/>
  <c r="C71" i="35"/>
  <c r="B71" i="35"/>
  <c r="A71" i="35"/>
  <c r="AJ70" i="35"/>
  <c r="P70" i="35"/>
  <c r="O70" i="35"/>
  <c r="N70" i="35"/>
  <c r="I70" i="35"/>
  <c r="H70" i="35"/>
  <c r="G70" i="35"/>
  <c r="F70" i="35"/>
  <c r="E70" i="35"/>
  <c r="AI70" i="35" s="1"/>
  <c r="D70" i="35"/>
  <c r="C70" i="35"/>
  <c r="B70" i="35"/>
  <c r="A70" i="35"/>
  <c r="P69" i="35"/>
  <c r="O69" i="35"/>
  <c r="N69" i="35"/>
  <c r="I69" i="35"/>
  <c r="H69" i="35"/>
  <c r="G69" i="35"/>
  <c r="F69" i="35"/>
  <c r="E69" i="35"/>
  <c r="D69" i="35"/>
  <c r="C69" i="35"/>
  <c r="B69" i="35"/>
  <c r="A69" i="35"/>
  <c r="P68" i="35"/>
  <c r="O68" i="35"/>
  <c r="N68" i="35"/>
  <c r="I68" i="35"/>
  <c r="H68" i="35"/>
  <c r="G68" i="35"/>
  <c r="F68" i="35"/>
  <c r="E68" i="35"/>
  <c r="J68" i="35" s="1"/>
  <c r="D68" i="35"/>
  <c r="C68" i="35"/>
  <c r="B68" i="35"/>
  <c r="A68" i="35"/>
  <c r="P67" i="35"/>
  <c r="O67" i="35"/>
  <c r="N67" i="35"/>
  <c r="I67" i="35"/>
  <c r="H67" i="35"/>
  <c r="G67" i="35"/>
  <c r="F67" i="35"/>
  <c r="E67" i="35"/>
  <c r="D67" i="35"/>
  <c r="C67" i="35"/>
  <c r="B67" i="35"/>
  <c r="A67" i="35"/>
  <c r="AJ66" i="35"/>
  <c r="P66" i="35"/>
  <c r="O66" i="35"/>
  <c r="N66" i="35"/>
  <c r="I66" i="35"/>
  <c r="H66" i="35"/>
  <c r="G66" i="35"/>
  <c r="F66" i="35"/>
  <c r="E66" i="35"/>
  <c r="AD66" i="35" s="1"/>
  <c r="D66" i="35"/>
  <c r="C66" i="35"/>
  <c r="B66" i="35"/>
  <c r="A66" i="35"/>
  <c r="AJ65" i="35"/>
  <c r="P65" i="35"/>
  <c r="O65" i="35"/>
  <c r="N65" i="35"/>
  <c r="I65" i="35"/>
  <c r="H65" i="35"/>
  <c r="G65" i="35"/>
  <c r="F65" i="35"/>
  <c r="E65" i="35"/>
  <c r="Y65" i="35" s="1"/>
  <c r="D65" i="35"/>
  <c r="C65" i="35"/>
  <c r="B65" i="35"/>
  <c r="A65" i="35"/>
  <c r="AJ64" i="35"/>
  <c r="P64" i="35"/>
  <c r="O64" i="35"/>
  <c r="N64" i="35"/>
  <c r="I64" i="35"/>
  <c r="H64" i="35"/>
  <c r="G64" i="35"/>
  <c r="F64" i="35"/>
  <c r="E64" i="35"/>
  <c r="Z64" i="35" s="1"/>
  <c r="D64" i="35"/>
  <c r="C64" i="35"/>
  <c r="B64" i="35"/>
  <c r="A64" i="35"/>
  <c r="AJ63" i="35"/>
  <c r="X63" i="35"/>
  <c r="P63" i="35"/>
  <c r="O63" i="35"/>
  <c r="N63" i="35"/>
  <c r="I63" i="35"/>
  <c r="H63" i="35"/>
  <c r="G63" i="35"/>
  <c r="F63" i="35"/>
  <c r="E63" i="35"/>
  <c r="AE63" i="35" s="1"/>
  <c r="D63" i="35"/>
  <c r="C63" i="35"/>
  <c r="B63" i="35"/>
  <c r="A63" i="35"/>
  <c r="AJ62" i="35"/>
  <c r="AB62" i="35"/>
  <c r="W62" i="35"/>
  <c r="P62" i="35"/>
  <c r="O62" i="35"/>
  <c r="N62" i="35"/>
  <c r="K62" i="35"/>
  <c r="I62" i="35"/>
  <c r="H62" i="35"/>
  <c r="G62" i="35"/>
  <c r="F62" i="35"/>
  <c r="E62" i="35"/>
  <c r="AD62" i="35" s="1"/>
  <c r="D62" i="35"/>
  <c r="C62" i="35"/>
  <c r="B62" i="35"/>
  <c r="A62" i="35"/>
  <c r="AJ61" i="35"/>
  <c r="T61" i="35"/>
  <c r="P61" i="35"/>
  <c r="O61" i="35"/>
  <c r="N61" i="35"/>
  <c r="J61" i="35"/>
  <c r="I61" i="35"/>
  <c r="H61" i="35"/>
  <c r="G61" i="35"/>
  <c r="F61" i="35"/>
  <c r="E61" i="35"/>
  <c r="AK61" i="35" s="1"/>
  <c r="D61" i="35"/>
  <c r="C61" i="35"/>
  <c r="B61" i="35"/>
  <c r="A61" i="35"/>
  <c r="AJ60" i="35"/>
  <c r="P60" i="35"/>
  <c r="O60" i="35"/>
  <c r="N60" i="35"/>
  <c r="I60" i="35"/>
  <c r="H60" i="35"/>
  <c r="G60" i="35"/>
  <c r="F60" i="35"/>
  <c r="E60" i="35"/>
  <c r="AK60" i="35" s="1"/>
  <c r="D60" i="35"/>
  <c r="C60" i="35"/>
  <c r="B60" i="35"/>
  <c r="A60" i="35"/>
  <c r="AJ59" i="35"/>
  <c r="AI59" i="35"/>
  <c r="X59" i="35"/>
  <c r="P59" i="35"/>
  <c r="O59" i="35"/>
  <c r="N59" i="35"/>
  <c r="K59" i="35"/>
  <c r="I59" i="35"/>
  <c r="H59" i="35"/>
  <c r="G59" i="35"/>
  <c r="F59" i="35"/>
  <c r="E59" i="35"/>
  <c r="AK59" i="35" s="1"/>
  <c r="D59" i="35"/>
  <c r="C59" i="35"/>
  <c r="B59" i="35"/>
  <c r="A59" i="35"/>
  <c r="AJ58" i="35"/>
  <c r="AE58" i="35"/>
  <c r="T58" i="35"/>
  <c r="P58" i="35"/>
  <c r="O58" i="35"/>
  <c r="N58" i="35"/>
  <c r="L58" i="35"/>
  <c r="I58" i="35"/>
  <c r="H58" i="35"/>
  <c r="G58" i="35"/>
  <c r="F58" i="35"/>
  <c r="E58" i="35"/>
  <c r="AB58" i="35" s="1"/>
  <c r="D58" i="35"/>
  <c r="C58" i="35"/>
  <c r="B58" i="35"/>
  <c r="A58" i="35"/>
  <c r="P57" i="35"/>
  <c r="O57" i="35"/>
  <c r="N57" i="35"/>
  <c r="I57" i="35"/>
  <c r="H57" i="35"/>
  <c r="G57" i="35"/>
  <c r="F57" i="35"/>
  <c r="E57" i="35"/>
  <c r="J57" i="35" s="1"/>
  <c r="D57" i="35"/>
  <c r="C57" i="35"/>
  <c r="B57" i="35"/>
  <c r="A57" i="35"/>
  <c r="P56" i="35"/>
  <c r="O56" i="35"/>
  <c r="N56" i="35"/>
  <c r="I56" i="35"/>
  <c r="H56" i="35"/>
  <c r="G56" i="35"/>
  <c r="F56" i="35"/>
  <c r="E56" i="35"/>
  <c r="D56" i="35"/>
  <c r="C56" i="35"/>
  <c r="B56" i="35"/>
  <c r="A56" i="35"/>
  <c r="P55" i="35"/>
  <c r="O55" i="35"/>
  <c r="N55" i="35"/>
  <c r="I55" i="35"/>
  <c r="H55" i="35"/>
  <c r="G55" i="35"/>
  <c r="F55" i="35"/>
  <c r="E55" i="35"/>
  <c r="AK55" i="35" s="1"/>
  <c r="D55" i="35"/>
  <c r="C55" i="35"/>
  <c r="B55" i="35"/>
  <c r="A55" i="35"/>
  <c r="P54" i="35"/>
  <c r="O54" i="35"/>
  <c r="N54" i="35"/>
  <c r="I54" i="35"/>
  <c r="H54" i="35"/>
  <c r="G54" i="35"/>
  <c r="F54" i="35"/>
  <c r="E54" i="35"/>
  <c r="D54" i="35"/>
  <c r="C54" i="35"/>
  <c r="B54" i="35"/>
  <c r="A54" i="35"/>
  <c r="AJ53" i="35"/>
  <c r="P53" i="35"/>
  <c r="O53" i="35"/>
  <c r="N53" i="35"/>
  <c r="I53" i="35"/>
  <c r="H53" i="35"/>
  <c r="G53" i="35"/>
  <c r="F53" i="35"/>
  <c r="E53" i="35"/>
  <c r="D53" i="35"/>
  <c r="C53" i="35"/>
  <c r="B53" i="35"/>
  <c r="A53" i="35"/>
  <c r="AJ52" i="35"/>
  <c r="P52" i="35"/>
  <c r="O52" i="35"/>
  <c r="N52" i="35"/>
  <c r="I52" i="35"/>
  <c r="H52" i="35"/>
  <c r="G52" i="35"/>
  <c r="F52" i="35"/>
  <c r="E52" i="35"/>
  <c r="D52" i="35"/>
  <c r="C52" i="35"/>
  <c r="B52" i="35"/>
  <c r="A52" i="35"/>
  <c r="AJ51" i="35"/>
  <c r="AD51" i="35"/>
  <c r="AB51" i="35"/>
  <c r="W51" i="35"/>
  <c r="R51" i="35"/>
  <c r="P51" i="35"/>
  <c r="O51" i="35"/>
  <c r="N51" i="35"/>
  <c r="L51" i="35"/>
  <c r="K51" i="35"/>
  <c r="I51" i="35"/>
  <c r="H51" i="35"/>
  <c r="G51" i="35"/>
  <c r="F51" i="35"/>
  <c r="E51" i="35"/>
  <c r="AK51" i="35" s="1"/>
  <c r="D51" i="35"/>
  <c r="C51" i="35"/>
  <c r="B51" i="35"/>
  <c r="A51" i="35"/>
  <c r="AJ50" i="35"/>
  <c r="P50" i="35"/>
  <c r="O50" i="35"/>
  <c r="N50" i="35"/>
  <c r="I50" i="35"/>
  <c r="H50" i="35"/>
  <c r="G50" i="35"/>
  <c r="F50" i="35"/>
  <c r="E50" i="35"/>
  <c r="D50" i="35"/>
  <c r="C50" i="35"/>
  <c r="B50" i="35"/>
  <c r="A50" i="35"/>
  <c r="P49" i="35"/>
  <c r="O49" i="35"/>
  <c r="N49" i="35"/>
  <c r="I49" i="35"/>
  <c r="H49" i="35"/>
  <c r="G49" i="35"/>
  <c r="F49" i="35"/>
  <c r="E49" i="35"/>
  <c r="D49" i="35"/>
  <c r="C49" i="35"/>
  <c r="B49" i="35"/>
  <c r="A49" i="35"/>
  <c r="P48" i="35"/>
  <c r="O48" i="35"/>
  <c r="N48" i="35"/>
  <c r="I48" i="35"/>
  <c r="H48" i="35"/>
  <c r="G48" i="35"/>
  <c r="F48" i="35"/>
  <c r="E48" i="35"/>
  <c r="AK48" i="35" s="1"/>
  <c r="D48" i="35"/>
  <c r="C48" i="35"/>
  <c r="B48" i="35"/>
  <c r="A48" i="35"/>
  <c r="P47" i="35"/>
  <c r="O47" i="35"/>
  <c r="N47" i="35"/>
  <c r="I47" i="35"/>
  <c r="H47" i="35"/>
  <c r="G47" i="35"/>
  <c r="F47" i="35"/>
  <c r="E47" i="35"/>
  <c r="D47" i="35"/>
  <c r="C47" i="35"/>
  <c r="B47" i="35"/>
  <c r="A47" i="35"/>
  <c r="AJ46" i="35"/>
  <c r="P46" i="35"/>
  <c r="O46" i="35"/>
  <c r="N46" i="35"/>
  <c r="I46" i="35"/>
  <c r="H46" i="35"/>
  <c r="G46" i="35"/>
  <c r="F46" i="35"/>
  <c r="E46" i="35"/>
  <c r="D46" i="35"/>
  <c r="C46" i="35"/>
  <c r="B46" i="35"/>
  <c r="A46" i="35"/>
  <c r="AJ45" i="35"/>
  <c r="AB45" i="35"/>
  <c r="V45" i="35"/>
  <c r="Q45" i="35"/>
  <c r="P45" i="35"/>
  <c r="O45" i="35"/>
  <c r="N45" i="35"/>
  <c r="M45" i="35"/>
  <c r="J45" i="35"/>
  <c r="I45" i="35"/>
  <c r="H45" i="35"/>
  <c r="G45" i="35"/>
  <c r="F45" i="35"/>
  <c r="E45" i="35"/>
  <c r="AK45" i="35" s="1"/>
  <c r="D45" i="35"/>
  <c r="C45" i="35"/>
  <c r="B45" i="35"/>
  <c r="A45" i="35"/>
  <c r="AJ44" i="35"/>
  <c r="P44" i="35"/>
  <c r="O44" i="35"/>
  <c r="N44" i="35"/>
  <c r="I44" i="35"/>
  <c r="H44" i="35"/>
  <c r="G44" i="35"/>
  <c r="F44" i="35"/>
  <c r="E44" i="35"/>
  <c r="Z44" i="35" s="1"/>
  <c r="D44" i="35"/>
  <c r="C44" i="35"/>
  <c r="B44" i="35"/>
  <c r="A44" i="35"/>
  <c r="P43" i="35"/>
  <c r="O43" i="35"/>
  <c r="N43" i="35"/>
  <c r="I43" i="35"/>
  <c r="H43" i="35"/>
  <c r="G43" i="35"/>
  <c r="F43" i="35"/>
  <c r="E43" i="35"/>
  <c r="AK43" i="35" s="1"/>
  <c r="D43" i="35"/>
  <c r="C43" i="35"/>
  <c r="B43" i="35"/>
  <c r="A43" i="35"/>
  <c r="P42" i="35"/>
  <c r="O42" i="35"/>
  <c r="N42" i="35"/>
  <c r="I42" i="35"/>
  <c r="H42" i="35"/>
  <c r="G42" i="35"/>
  <c r="F42" i="35"/>
  <c r="E42" i="35"/>
  <c r="D42" i="35"/>
  <c r="C42" i="35"/>
  <c r="B42" i="35"/>
  <c r="A42" i="35"/>
  <c r="P41" i="35"/>
  <c r="O41" i="35"/>
  <c r="N41" i="35"/>
  <c r="I41" i="35"/>
  <c r="H41" i="35"/>
  <c r="G41" i="35"/>
  <c r="F41" i="35"/>
  <c r="E41" i="35"/>
  <c r="AK41" i="35" s="1"/>
  <c r="D41" i="35"/>
  <c r="C41" i="35"/>
  <c r="B41" i="35"/>
  <c r="A41" i="35"/>
  <c r="AJ40" i="35"/>
  <c r="P40" i="35"/>
  <c r="O40" i="35"/>
  <c r="N40" i="35"/>
  <c r="I40" i="35"/>
  <c r="H40" i="35"/>
  <c r="G40" i="35"/>
  <c r="F40" i="35"/>
  <c r="E40" i="35"/>
  <c r="AA40" i="35" s="1"/>
  <c r="D40" i="35"/>
  <c r="C40" i="35"/>
  <c r="B40" i="35"/>
  <c r="A40" i="35"/>
  <c r="AJ39" i="35"/>
  <c r="P39" i="35"/>
  <c r="O39" i="35"/>
  <c r="N39" i="35"/>
  <c r="I39" i="35"/>
  <c r="H39" i="35"/>
  <c r="G39" i="35"/>
  <c r="F39" i="35"/>
  <c r="E39" i="35"/>
  <c r="X39" i="35" s="1"/>
  <c r="D39" i="35"/>
  <c r="C39" i="35"/>
  <c r="B39" i="35"/>
  <c r="A39" i="35"/>
  <c r="AJ38" i="35"/>
  <c r="P38" i="35"/>
  <c r="O38" i="35"/>
  <c r="N38" i="35"/>
  <c r="I38" i="35"/>
  <c r="H38" i="35"/>
  <c r="G38" i="35"/>
  <c r="F38" i="35"/>
  <c r="E38" i="35"/>
  <c r="D38" i="35"/>
  <c r="C38" i="35"/>
  <c r="B38" i="35"/>
  <c r="A38" i="35"/>
  <c r="AJ37" i="35"/>
  <c r="P37" i="35"/>
  <c r="O37" i="35"/>
  <c r="N37" i="35"/>
  <c r="I37" i="35"/>
  <c r="H37" i="35"/>
  <c r="G37" i="35"/>
  <c r="F37" i="35"/>
  <c r="E37" i="35"/>
  <c r="AK37" i="35" s="1"/>
  <c r="D37" i="35"/>
  <c r="C37" i="35"/>
  <c r="B37" i="35"/>
  <c r="A37" i="35"/>
  <c r="AJ36" i="35"/>
  <c r="P36" i="35"/>
  <c r="O36" i="35"/>
  <c r="N36" i="35"/>
  <c r="I36" i="35"/>
  <c r="H36" i="35"/>
  <c r="G36" i="35"/>
  <c r="F36" i="35"/>
  <c r="E36" i="35"/>
  <c r="Z36" i="35" s="1"/>
  <c r="D36" i="35"/>
  <c r="C36" i="35"/>
  <c r="B36" i="35"/>
  <c r="A36" i="35"/>
  <c r="AJ35" i="35"/>
  <c r="AD35" i="35"/>
  <c r="R35" i="35"/>
  <c r="P35" i="35"/>
  <c r="O35" i="35"/>
  <c r="N35" i="35"/>
  <c r="L35" i="35"/>
  <c r="I35" i="35"/>
  <c r="H35" i="35"/>
  <c r="G35" i="35"/>
  <c r="F35" i="35"/>
  <c r="E35" i="35"/>
  <c r="AK35" i="35" s="1"/>
  <c r="D35" i="35"/>
  <c r="C35" i="35"/>
  <c r="B35" i="35"/>
  <c r="A35" i="35"/>
  <c r="AJ34" i="35"/>
  <c r="P34" i="35"/>
  <c r="O34" i="35"/>
  <c r="N34" i="35"/>
  <c r="I34" i="35"/>
  <c r="H34" i="35"/>
  <c r="G34" i="35"/>
  <c r="F34" i="35"/>
  <c r="E34" i="35"/>
  <c r="D34" i="35"/>
  <c r="C34" i="35"/>
  <c r="B34" i="35"/>
  <c r="A34" i="35"/>
  <c r="AJ33" i="35"/>
  <c r="P33" i="35"/>
  <c r="O33" i="35"/>
  <c r="N33" i="35"/>
  <c r="I33" i="35"/>
  <c r="H33" i="35"/>
  <c r="G33" i="35"/>
  <c r="F33" i="35"/>
  <c r="E33" i="35"/>
  <c r="D33" i="35"/>
  <c r="C33" i="35"/>
  <c r="B33" i="35"/>
  <c r="A33" i="35"/>
  <c r="AJ32" i="35"/>
  <c r="P32" i="35"/>
  <c r="O32" i="35"/>
  <c r="N32" i="35"/>
  <c r="I32" i="35"/>
  <c r="H32" i="35"/>
  <c r="G32" i="35"/>
  <c r="F32" i="35"/>
  <c r="E32" i="35"/>
  <c r="AK32" i="35" s="1"/>
  <c r="D32" i="35"/>
  <c r="C32" i="35"/>
  <c r="B32" i="35"/>
  <c r="A32" i="35"/>
  <c r="AJ31" i="35"/>
  <c r="P31" i="35"/>
  <c r="O31" i="35"/>
  <c r="N31" i="35"/>
  <c r="I31" i="35"/>
  <c r="H31" i="35"/>
  <c r="G31" i="35"/>
  <c r="F31" i="35"/>
  <c r="E31" i="35"/>
  <c r="AK31" i="35" s="1"/>
  <c r="D31" i="35"/>
  <c r="C31" i="35"/>
  <c r="B31" i="35"/>
  <c r="A31" i="35"/>
  <c r="AJ30" i="35"/>
  <c r="AB30" i="35"/>
  <c r="P30" i="35"/>
  <c r="O30" i="35"/>
  <c r="N30" i="35"/>
  <c r="I30" i="35"/>
  <c r="H30" i="35"/>
  <c r="G30" i="35"/>
  <c r="F30" i="35"/>
  <c r="E30" i="35"/>
  <c r="AE30" i="35" s="1"/>
  <c r="D30" i="35"/>
  <c r="C30" i="35"/>
  <c r="B30" i="35"/>
  <c r="A30" i="35"/>
  <c r="AK29" i="35"/>
  <c r="P29" i="35"/>
  <c r="O29" i="35"/>
  <c r="N29" i="35"/>
  <c r="J29" i="35"/>
  <c r="I29" i="35"/>
  <c r="H29" i="35"/>
  <c r="G29" i="35"/>
  <c r="F29" i="35"/>
  <c r="E29" i="35"/>
  <c r="D29" i="35"/>
  <c r="C29" i="35"/>
  <c r="B29" i="35"/>
  <c r="A29" i="35"/>
  <c r="P28" i="35"/>
  <c r="O28" i="35"/>
  <c r="N28" i="35"/>
  <c r="I28" i="35"/>
  <c r="H28" i="35"/>
  <c r="G28" i="35"/>
  <c r="F28" i="35"/>
  <c r="E28" i="35"/>
  <c r="AK28" i="35" s="1"/>
  <c r="D28" i="35"/>
  <c r="C28" i="35"/>
  <c r="B28" i="35"/>
  <c r="A28" i="35"/>
  <c r="P27" i="35"/>
  <c r="O27" i="35"/>
  <c r="N27" i="35"/>
  <c r="I27" i="35"/>
  <c r="H27" i="35"/>
  <c r="G27" i="35"/>
  <c r="F27" i="35"/>
  <c r="E27" i="35"/>
  <c r="D27" i="35"/>
  <c r="C27" i="35"/>
  <c r="B27" i="35"/>
  <c r="A27" i="35"/>
  <c r="P26" i="35"/>
  <c r="O26" i="35"/>
  <c r="N26" i="35"/>
  <c r="I26" i="35"/>
  <c r="H26" i="35"/>
  <c r="G26" i="35"/>
  <c r="F26" i="35"/>
  <c r="E26" i="35"/>
  <c r="AK26" i="35" s="1"/>
  <c r="D26" i="35"/>
  <c r="C26" i="35"/>
  <c r="B26" i="35"/>
  <c r="A26" i="35"/>
  <c r="AJ25" i="35"/>
  <c r="P25" i="35"/>
  <c r="O25" i="35"/>
  <c r="N25" i="35"/>
  <c r="I25" i="35"/>
  <c r="H25" i="35"/>
  <c r="G25" i="35"/>
  <c r="F25" i="35"/>
  <c r="E25" i="35"/>
  <c r="AK25" i="35" s="1"/>
  <c r="D25" i="35"/>
  <c r="C25" i="35"/>
  <c r="B25" i="35"/>
  <c r="A25" i="35"/>
  <c r="AJ24" i="35"/>
  <c r="P24" i="35"/>
  <c r="O24" i="35"/>
  <c r="N24" i="35"/>
  <c r="I24" i="35"/>
  <c r="H24" i="35"/>
  <c r="G24" i="35"/>
  <c r="F24" i="35"/>
  <c r="E24" i="35"/>
  <c r="AD24" i="35" s="1"/>
  <c r="D24" i="35"/>
  <c r="C24" i="35"/>
  <c r="B24" i="35"/>
  <c r="A24" i="35"/>
  <c r="AJ23" i="35"/>
  <c r="AE23" i="35"/>
  <c r="P23" i="35"/>
  <c r="O23" i="35"/>
  <c r="N23" i="35"/>
  <c r="I23" i="35"/>
  <c r="H23" i="35"/>
  <c r="G23" i="35"/>
  <c r="F23" i="35"/>
  <c r="E23" i="35"/>
  <c r="X23" i="35" s="1"/>
  <c r="D23" i="35"/>
  <c r="C23" i="35"/>
  <c r="B23" i="35"/>
  <c r="A23" i="35"/>
  <c r="AJ22" i="35"/>
  <c r="P22" i="35"/>
  <c r="O22" i="35"/>
  <c r="N22" i="35"/>
  <c r="I22" i="35"/>
  <c r="H22" i="35"/>
  <c r="G22" i="35"/>
  <c r="F22" i="35"/>
  <c r="E22" i="35"/>
  <c r="AA22" i="35" s="1"/>
  <c r="D22" i="35"/>
  <c r="C22" i="35"/>
  <c r="B22" i="35"/>
  <c r="A22" i="35"/>
  <c r="AJ21" i="35"/>
  <c r="AD21" i="35"/>
  <c r="U21" i="35"/>
  <c r="P21" i="35"/>
  <c r="O21" i="35"/>
  <c r="N21" i="35"/>
  <c r="J21" i="35"/>
  <c r="I21" i="35"/>
  <c r="H21" i="35"/>
  <c r="G21" i="35"/>
  <c r="F21" i="35"/>
  <c r="E21" i="35"/>
  <c r="AB21" i="35" s="1"/>
  <c r="D21" i="35"/>
  <c r="C21" i="35"/>
  <c r="B21" i="35"/>
  <c r="A21" i="35"/>
  <c r="AJ20" i="35"/>
  <c r="AE20" i="35"/>
  <c r="Y20" i="35"/>
  <c r="U20" i="35"/>
  <c r="P20" i="35"/>
  <c r="O20" i="35"/>
  <c r="N20" i="35"/>
  <c r="K20" i="35"/>
  <c r="I20" i="35"/>
  <c r="H20" i="35"/>
  <c r="G20" i="35"/>
  <c r="F20" i="35"/>
  <c r="E20" i="35"/>
  <c r="AK20" i="35" s="1"/>
  <c r="D20" i="35"/>
  <c r="C20" i="35"/>
  <c r="B20" i="35"/>
  <c r="A20" i="35"/>
  <c r="AJ19" i="35"/>
  <c r="AI19" i="35"/>
  <c r="AD19" i="35"/>
  <c r="AA19" i="35"/>
  <c r="X19" i="35"/>
  <c r="W19" i="35"/>
  <c r="R19" i="35"/>
  <c r="P19" i="35"/>
  <c r="O19" i="35"/>
  <c r="N19" i="35"/>
  <c r="L19" i="35"/>
  <c r="K19" i="35"/>
  <c r="J19" i="35"/>
  <c r="I19" i="35"/>
  <c r="H19" i="35"/>
  <c r="G19" i="35"/>
  <c r="F19" i="35"/>
  <c r="E19" i="35"/>
  <c r="AK19" i="35" s="1"/>
  <c r="D19" i="35"/>
  <c r="C19" i="35"/>
  <c r="B19" i="35"/>
  <c r="A19" i="35"/>
  <c r="P18" i="35"/>
  <c r="O18" i="35"/>
  <c r="N18" i="35"/>
  <c r="I18" i="35"/>
  <c r="H18" i="35"/>
  <c r="G18" i="35"/>
  <c r="F18" i="35"/>
  <c r="E18" i="35"/>
  <c r="AK18" i="35" s="1"/>
  <c r="D18" i="35"/>
  <c r="C18" i="35"/>
  <c r="B18" i="35"/>
  <c r="A18" i="35"/>
  <c r="P17" i="35"/>
  <c r="O17" i="35"/>
  <c r="N17" i="35"/>
  <c r="I17" i="35"/>
  <c r="H17" i="35"/>
  <c r="G17" i="35"/>
  <c r="F17" i="35"/>
  <c r="E17" i="35"/>
  <c r="AK17" i="35" s="1"/>
  <c r="D17" i="35"/>
  <c r="C17" i="35"/>
  <c r="B17" i="35"/>
  <c r="A17" i="35"/>
  <c r="P16" i="35"/>
  <c r="O16" i="35"/>
  <c r="N16" i="35"/>
  <c r="I16" i="35"/>
  <c r="H16" i="35"/>
  <c r="G16" i="35"/>
  <c r="F16" i="35"/>
  <c r="E16" i="35"/>
  <c r="D16" i="35"/>
  <c r="C16" i="35"/>
  <c r="B16" i="35"/>
  <c r="A16" i="35"/>
  <c r="AJ15" i="35"/>
  <c r="P15" i="35"/>
  <c r="O15" i="35"/>
  <c r="N15" i="35"/>
  <c r="I15" i="35"/>
  <c r="H15" i="35"/>
  <c r="G15" i="35"/>
  <c r="F15" i="35"/>
  <c r="E15" i="35"/>
  <c r="X15" i="35" s="1"/>
  <c r="D15" i="35"/>
  <c r="C15" i="35"/>
  <c r="B15" i="35"/>
  <c r="A15" i="35"/>
  <c r="AJ14" i="35"/>
  <c r="AA14" i="35"/>
  <c r="P14" i="35"/>
  <c r="O14" i="35"/>
  <c r="N14" i="35"/>
  <c r="I14" i="35"/>
  <c r="H14" i="35"/>
  <c r="G14" i="35"/>
  <c r="F14" i="35"/>
  <c r="E14" i="35"/>
  <c r="Y14" i="35" s="1"/>
  <c r="D14" i="35"/>
  <c r="C14" i="35"/>
  <c r="B14" i="35"/>
  <c r="A14" i="35"/>
  <c r="AJ13" i="35"/>
  <c r="P13" i="35"/>
  <c r="O13" i="35"/>
  <c r="N13" i="35"/>
  <c r="I13" i="35"/>
  <c r="H13" i="35"/>
  <c r="G13" i="35"/>
  <c r="F13" i="35"/>
  <c r="E13" i="35"/>
  <c r="AK13" i="35" s="1"/>
  <c r="D13" i="35"/>
  <c r="C13" i="35"/>
  <c r="B13" i="35"/>
  <c r="A13" i="35"/>
  <c r="AJ12" i="35"/>
  <c r="P12" i="35"/>
  <c r="O12" i="35"/>
  <c r="N12" i="35"/>
  <c r="I12" i="35"/>
  <c r="H12" i="35"/>
  <c r="G12" i="35"/>
  <c r="F12" i="35"/>
  <c r="E12" i="35"/>
  <c r="AK12" i="35" s="1"/>
  <c r="D12" i="35"/>
  <c r="C12" i="35"/>
  <c r="B12" i="35"/>
  <c r="A12" i="35"/>
  <c r="AJ11" i="35"/>
  <c r="P11" i="35"/>
  <c r="O11" i="35"/>
  <c r="N11" i="35"/>
  <c r="I11" i="35"/>
  <c r="H11" i="35"/>
  <c r="G11" i="35"/>
  <c r="F11" i="35"/>
  <c r="E11" i="35"/>
  <c r="AK11" i="35" s="1"/>
  <c r="D11" i="35"/>
  <c r="C11" i="35"/>
  <c r="B11" i="35"/>
  <c r="A11" i="35"/>
  <c r="P10" i="35"/>
  <c r="O10" i="35"/>
  <c r="N10" i="35"/>
  <c r="I10" i="35"/>
  <c r="H10" i="35"/>
  <c r="G10" i="35"/>
  <c r="F10" i="35"/>
  <c r="E10" i="35"/>
  <c r="AK10" i="35" s="1"/>
  <c r="D10" i="35"/>
  <c r="C10" i="35"/>
  <c r="B10" i="35"/>
  <c r="A10" i="35"/>
  <c r="P9" i="35"/>
  <c r="O9" i="35"/>
  <c r="N9" i="35"/>
  <c r="I9" i="35"/>
  <c r="H9" i="35"/>
  <c r="G9" i="35"/>
  <c r="F9" i="35"/>
  <c r="E9" i="35"/>
  <c r="D9" i="35"/>
  <c r="C9" i="35"/>
  <c r="B9" i="35"/>
  <c r="A9" i="35"/>
  <c r="P8" i="35"/>
  <c r="O8" i="35"/>
  <c r="N8" i="35"/>
  <c r="I8" i="35"/>
  <c r="H8" i="35"/>
  <c r="G8" i="35"/>
  <c r="F8" i="35"/>
  <c r="E8" i="35"/>
  <c r="D8" i="35"/>
  <c r="C8" i="35"/>
  <c r="B8" i="35"/>
  <c r="A8" i="35"/>
  <c r="AJ7" i="35"/>
  <c r="AE7" i="35"/>
  <c r="X7" i="35"/>
  <c r="R7" i="35"/>
  <c r="P7" i="35"/>
  <c r="O7" i="35"/>
  <c r="N7" i="35"/>
  <c r="L7" i="35"/>
  <c r="I7" i="35"/>
  <c r="H7" i="35"/>
  <c r="G7" i="35"/>
  <c r="F7" i="35"/>
  <c r="E7" i="35"/>
  <c r="T7" i="35" s="1"/>
  <c r="D7" i="35"/>
  <c r="C7" i="35"/>
  <c r="B7" i="35"/>
  <c r="A7" i="35"/>
  <c r="AJ6" i="35"/>
  <c r="P6" i="35"/>
  <c r="O6" i="35"/>
  <c r="N6" i="35"/>
  <c r="I6" i="35"/>
  <c r="H6" i="35"/>
  <c r="G6" i="35"/>
  <c r="F6" i="35"/>
  <c r="E6" i="35"/>
  <c r="D6" i="35"/>
  <c r="C6" i="35"/>
  <c r="B6" i="35"/>
  <c r="A6" i="35"/>
  <c r="AJ5" i="35"/>
  <c r="AB5" i="35"/>
  <c r="V5" i="35"/>
  <c r="Q5" i="35"/>
  <c r="S5" i="35" s="1"/>
  <c r="P5" i="35"/>
  <c r="O5" i="35"/>
  <c r="N5" i="35"/>
  <c r="M5" i="35"/>
  <c r="I5" i="35"/>
  <c r="H5" i="35"/>
  <c r="G5" i="35"/>
  <c r="F5" i="35"/>
  <c r="E5" i="35"/>
  <c r="AK5" i="35" s="1"/>
  <c r="D5" i="35"/>
  <c r="C5" i="35"/>
  <c r="B5" i="35"/>
  <c r="A5" i="35"/>
  <c r="AJ4" i="35"/>
  <c r="P4" i="35"/>
  <c r="O4" i="35"/>
  <c r="N4" i="35"/>
  <c r="I4" i="35"/>
  <c r="H4" i="35"/>
  <c r="G4" i="35"/>
  <c r="F4" i="35"/>
  <c r="E4" i="35"/>
  <c r="D4" i="35"/>
  <c r="C4" i="35"/>
  <c r="B4" i="35"/>
  <c r="A4" i="35"/>
  <c r="AJ3" i="35"/>
  <c r="AD3" i="35"/>
  <c r="R3" i="35"/>
  <c r="P3" i="35"/>
  <c r="O3" i="35"/>
  <c r="N3" i="35"/>
  <c r="L3" i="35"/>
  <c r="I3" i="35"/>
  <c r="H3" i="35"/>
  <c r="G3" i="35"/>
  <c r="F3" i="35"/>
  <c r="E3" i="35"/>
  <c r="AK3" i="35" s="1"/>
  <c r="D3" i="35"/>
  <c r="C3" i="35"/>
  <c r="B3" i="35"/>
  <c r="A3" i="35"/>
  <c r="AB11" i="35" l="1"/>
  <c r="AB31" i="35"/>
  <c r="AD37" i="35"/>
  <c r="X70" i="35"/>
  <c r="AK72" i="35"/>
  <c r="X103" i="35"/>
  <c r="AA130" i="35"/>
  <c r="AD131" i="35"/>
  <c r="W3" i="35"/>
  <c r="AD7" i="35"/>
  <c r="J11" i="35"/>
  <c r="W11" i="35"/>
  <c r="AD11" i="35"/>
  <c r="Z21" i="35"/>
  <c r="K22" i="35"/>
  <c r="T22" i="35"/>
  <c r="AK22" i="35"/>
  <c r="W30" i="35"/>
  <c r="J31" i="35"/>
  <c r="W31" i="35"/>
  <c r="AD31" i="35"/>
  <c r="K32" i="35"/>
  <c r="AE32" i="35"/>
  <c r="W35" i="35"/>
  <c r="J37" i="35"/>
  <c r="V37" i="35"/>
  <c r="U45" i="35"/>
  <c r="AD45" i="35"/>
  <c r="J48" i="35"/>
  <c r="L59" i="35"/>
  <c r="R59" i="35"/>
  <c r="AA59" i="35"/>
  <c r="AA62" i="35"/>
  <c r="T63" i="35"/>
  <c r="K66" i="35"/>
  <c r="AB66" i="35"/>
  <c r="AE70" i="35"/>
  <c r="J71" i="35"/>
  <c r="W71" i="35"/>
  <c r="AD71" i="35"/>
  <c r="M72" i="35"/>
  <c r="Q72" i="35"/>
  <c r="W74" i="35"/>
  <c r="X78" i="35"/>
  <c r="V79" i="35"/>
  <c r="AB79" i="35"/>
  <c r="AK80" i="35"/>
  <c r="L87" i="35"/>
  <c r="R87" i="35"/>
  <c r="AA87" i="35"/>
  <c r="W95" i="35"/>
  <c r="K99" i="35"/>
  <c r="AB99" i="35"/>
  <c r="K103" i="35"/>
  <c r="AB103" i="35"/>
  <c r="AE106" i="35"/>
  <c r="L109" i="35"/>
  <c r="J115" i="35"/>
  <c r="AB118" i="35"/>
  <c r="V127" i="35"/>
  <c r="AB127" i="35"/>
  <c r="AD128" i="35"/>
  <c r="K130" i="35"/>
  <c r="AB130" i="35"/>
  <c r="L131" i="35"/>
  <c r="R131" i="35"/>
  <c r="AE131" i="35"/>
  <c r="AA138" i="35"/>
  <c r="K150" i="35"/>
  <c r="AB150" i="35"/>
  <c r="W158" i="35"/>
  <c r="AA162" i="35"/>
  <c r="K166" i="35"/>
  <c r="AB166" i="35"/>
  <c r="Z176" i="35"/>
  <c r="L179" i="35"/>
  <c r="R179" i="35"/>
  <c r="AA179" i="35"/>
  <c r="AK180" i="35"/>
  <c r="J183" i="35"/>
  <c r="AB186" i="35"/>
  <c r="J187" i="35"/>
  <c r="T187" i="35"/>
  <c r="AI187" i="35"/>
  <c r="L194" i="35"/>
  <c r="T194" i="35"/>
  <c r="Z195" i="35"/>
  <c r="Y196" i="35"/>
  <c r="AK196" i="35"/>
  <c r="X199" i="35"/>
  <c r="AB202" i="35"/>
  <c r="J203" i="35"/>
  <c r="T203" i="35"/>
  <c r="AI203" i="35"/>
  <c r="L210" i="35"/>
  <c r="T210" i="35"/>
  <c r="Z211" i="35"/>
  <c r="Y212" i="35"/>
  <c r="AK212" i="35"/>
  <c r="X215" i="35"/>
  <c r="AB218" i="35"/>
  <c r="Z227" i="35"/>
  <c r="Y228" i="35"/>
  <c r="AK228" i="35"/>
  <c r="X231" i="35"/>
  <c r="Z235" i="35"/>
  <c r="V236" i="35"/>
  <c r="AE236" i="35"/>
  <c r="W238" i="35"/>
  <c r="X239" i="35"/>
  <c r="Y240" i="35"/>
  <c r="AB241" i="35"/>
  <c r="Z243" i="35"/>
  <c r="U246" i="35"/>
  <c r="V247" i="35"/>
  <c r="AB247" i="35"/>
  <c r="V248" i="35"/>
  <c r="AE248" i="35"/>
  <c r="AB249" i="35"/>
  <c r="AD253" i="35"/>
  <c r="V255" i="35"/>
  <c r="AI255" i="35"/>
  <c r="AA258" i="35"/>
  <c r="U260" i="35"/>
  <c r="AD260" i="35"/>
  <c r="AD261" i="35"/>
  <c r="V263" i="35"/>
  <c r="AI263" i="35"/>
  <c r="AA266" i="35"/>
  <c r="U268" i="35"/>
  <c r="AD268" i="35"/>
  <c r="AD269" i="35"/>
  <c r="Z273" i="35"/>
  <c r="V291" i="35"/>
  <c r="AB291" i="35"/>
  <c r="R307" i="35"/>
  <c r="L307" i="35"/>
  <c r="T307" i="35"/>
  <c r="Z307" i="35"/>
  <c r="AB383" i="35"/>
  <c r="T383" i="35"/>
  <c r="K383" i="35"/>
  <c r="K384" i="35" s="1"/>
  <c r="AA383" i="35"/>
  <c r="J383" i="35"/>
  <c r="AI383" i="35"/>
  <c r="V383" i="35"/>
  <c r="V384" i="35" s="1"/>
  <c r="Z383" i="35"/>
  <c r="AH383" i="35" s="1"/>
  <c r="AE402" i="35"/>
  <c r="Q402" i="35"/>
  <c r="M402" i="35"/>
  <c r="AA402" i="35"/>
  <c r="L402" i="35"/>
  <c r="T402" i="35"/>
  <c r="Y402" i="35"/>
  <c r="Z459" i="35"/>
  <c r="Y533" i="35"/>
  <c r="X554" i="35"/>
  <c r="Q554" i="35"/>
  <c r="M554" i="35"/>
  <c r="Y554" i="35"/>
  <c r="T554" i="35"/>
  <c r="L554" i="35"/>
  <c r="AB554" i="35"/>
  <c r="T603" i="35"/>
  <c r="AK627" i="35"/>
  <c r="AI627" i="35"/>
  <c r="X627" i="35"/>
  <c r="K627" i="35"/>
  <c r="AD627" i="35"/>
  <c r="W627" i="35"/>
  <c r="J627" i="35"/>
  <c r="V627" i="35"/>
  <c r="R627" i="35"/>
  <c r="L627" i="35"/>
  <c r="AA627" i="35"/>
  <c r="AB627" i="35"/>
  <c r="AK631" i="35"/>
  <c r="AA631" i="35"/>
  <c r="R631" i="35"/>
  <c r="L631" i="35"/>
  <c r="AI631" i="35"/>
  <c r="X631" i="35"/>
  <c r="K631" i="35"/>
  <c r="W631" i="35"/>
  <c r="V631" i="35"/>
  <c r="J631" i="35"/>
  <c r="AB631" i="35"/>
  <c r="AD631" i="35"/>
  <c r="AD668" i="35"/>
  <c r="Y668" i="35"/>
  <c r="J668" i="35"/>
  <c r="AK731" i="35"/>
  <c r="AD731" i="35"/>
  <c r="W731" i="35"/>
  <c r="AA731" i="35"/>
  <c r="R731" i="35"/>
  <c r="L731" i="35"/>
  <c r="AI731" i="35"/>
  <c r="X731" i="35"/>
  <c r="K731" i="35"/>
  <c r="AB731" i="35"/>
  <c r="V731" i="35"/>
  <c r="J731" i="35"/>
  <c r="AK768" i="35"/>
  <c r="J768" i="35"/>
  <c r="V31" i="35"/>
  <c r="K11" i="35"/>
  <c r="AI11" i="35"/>
  <c r="U22" i="35"/>
  <c r="K31" i="35"/>
  <c r="X31" i="35"/>
  <c r="AI31" i="35"/>
  <c r="M32" i="35"/>
  <c r="Q32" i="35"/>
  <c r="S32" i="35" s="1"/>
  <c r="AI32" i="35"/>
  <c r="L37" i="35"/>
  <c r="L66" i="35"/>
  <c r="AE66" i="35"/>
  <c r="X86" i="35"/>
  <c r="V87" i="35"/>
  <c r="V88" i="35" s="1"/>
  <c r="AB87" i="35"/>
  <c r="X95" i="35"/>
  <c r="L99" i="35"/>
  <c r="AD99" i="35"/>
  <c r="L103" i="35"/>
  <c r="AD103" i="35"/>
  <c r="L130" i="35"/>
  <c r="AE130" i="35"/>
  <c r="T131" i="35"/>
  <c r="L150" i="35"/>
  <c r="AE150" i="35"/>
  <c r="L166" i="35"/>
  <c r="AE166" i="35"/>
  <c r="AE195" i="35"/>
  <c r="AE211" i="35"/>
  <c r="AE218" i="35"/>
  <c r="AE227" i="35"/>
  <c r="AB238" i="35"/>
  <c r="Z240" i="35"/>
  <c r="AD241" i="35"/>
  <c r="AB243" i="35"/>
  <c r="Z255" i="35"/>
  <c r="Z263" i="35"/>
  <c r="AD273" i="35"/>
  <c r="T287" i="35"/>
  <c r="AC289" i="35"/>
  <c r="AK315" i="35"/>
  <c r="AD315" i="35"/>
  <c r="W315" i="35"/>
  <c r="J315" i="35"/>
  <c r="AI315" i="35"/>
  <c r="X315" i="35"/>
  <c r="K315" i="35"/>
  <c r="AB315" i="35"/>
  <c r="Y361" i="35"/>
  <c r="T361" i="35"/>
  <c r="J361" i="35"/>
  <c r="V380" i="35"/>
  <c r="U380" i="35"/>
  <c r="K380" i="35"/>
  <c r="AD380" i="35"/>
  <c r="AE380" i="35"/>
  <c r="U470" i="35"/>
  <c r="AK470" i="35"/>
  <c r="T470" i="35"/>
  <c r="L470" i="35"/>
  <c r="Y470" i="35"/>
  <c r="AK479" i="35"/>
  <c r="V479" i="35"/>
  <c r="K479" i="35"/>
  <c r="J479" i="35"/>
  <c r="AA479" i="35"/>
  <c r="T483" i="35"/>
  <c r="AK531" i="35"/>
  <c r="AI531" i="35"/>
  <c r="X531" i="35"/>
  <c r="K531" i="35"/>
  <c r="AB531" i="35"/>
  <c r="R531" i="35"/>
  <c r="L531" i="35"/>
  <c r="AA531" i="35"/>
  <c r="J531" i="35"/>
  <c r="AD531" i="35"/>
  <c r="V531" i="35"/>
  <c r="W531" i="35"/>
  <c r="Z541" i="35"/>
  <c r="AA579" i="35"/>
  <c r="V579" i="35"/>
  <c r="T579" i="35"/>
  <c r="K579" i="35"/>
  <c r="AB579" i="35"/>
  <c r="T587" i="35"/>
  <c r="Z587" i="35"/>
  <c r="R587" i="35"/>
  <c r="L587" i="35"/>
  <c r="AA587" i="35"/>
  <c r="AI587" i="35"/>
  <c r="AE732" i="35"/>
  <c r="AD732" i="35"/>
  <c r="J732" i="35"/>
  <c r="V732" i="35"/>
  <c r="AI732" i="35"/>
  <c r="Q732" i="35"/>
  <c r="M732" i="35"/>
  <c r="AK732" i="35"/>
  <c r="AA732" i="35"/>
  <c r="X3" i="35"/>
  <c r="X11" i="35"/>
  <c r="T23" i="35"/>
  <c r="X35" i="35"/>
  <c r="Y37" i="35"/>
  <c r="V59" i="35"/>
  <c r="AB59" i="35"/>
  <c r="AD60" i="35"/>
  <c r="T66" i="35"/>
  <c r="K71" i="35"/>
  <c r="X71" i="35"/>
  <c r="AI71" i="35"/>
  <c r="V72" i="35"/>
  <c r="AA74" i="35"/>
  <c r="T75" i="35"/>
  <c r="R99" i="35"/>
  <c r="R103" i="35"/>
  <c r="AE118" i="35"/>
  <c r="T130" i="35"/>
  <c r="T150" i="35"/>
  <c r="AA158" i="35"/>
  <c r="T166" i="35"/>
  <c r="V179" i="35"/>
  <c r="AB179" i="35"/>
  <c r="V180" i="35"/>
  <c r="AE186" i="35"/>
  <c r="AE202" i="35"/>
  <c r="K3" i="35"/>
  <c r="AB3" i="35"/>
  <c r="L11" i="35"/>
  <c r="R11" i="35"/>
  <c r="AA11" i="35"/>
  <c r="K14" i="35"/>
  <c r="V19" i="35"/>
  <c r="AB19" i="35"/>
  <c r="AI20" i="35"/>
  <c r="L21" i="35"/>
  <c r="T21" i="35"/>
  <c r="L31" i="35"/>
  <c r="R31" i="35"/>
  <c r="AA31" i="35"/>
  <c r="Y32" i="35"/>
  <c r="K35" i="35"/>
  <c r="AB35" i="35"/>
  <c r="M37" i="35"/>
  <c r="Q37" i="35"/>
  <c r="S37" i="35" s="1"/>
  <c r="AB37" i="35"/>
  <c r="L45" i="35"/>
  <c r="Y45" i="35"/>
  <c r="X51" i="35"/>
  <c r="U58" i="35"/>
  <c r="J59" i="35"/>
  <c r="W59" i="35"/>
  <c r="AD59" i="35"/>
  <c r="AI60" i="35"/>
  <c r="Z61" i="35"/>
  <c r="L62" i="35"/>
  <c r="T62" i="35"/>
  <c r="AE62" i="35"/>
  <c r="W66" i="35"/>
  <c r="L71" i="35"/>
  <c r="R71" i="35"/>
  <c r="AA71" i="35"/>
  <c r="K74" i="35"/>
  <c r="AB74" i="35"/>
  <c r="K79" i="35"/>
  <c r="X79" i="35"/>
  <c r="AI79" i="35"/>
  <c r="V80" i="35"/>
  <c r="AA82" i="35"/>
  <c r="J87" i="35"/>
  <c r="W87" i="35"/>
  <c r="AD87" i="35"/>
  <c r="K95" i="35"/>
  <c r="AB95" i="35"/>
  <c r="W99" i="35"/>
  <c r="X101" i="35"/>
  <c r="W103" i="35"/>
  <c r="W106" i="35"/>
  <c r="AE110" i="35"/>
  <c r="L118" i="35"/>
  <c r="T118" i="35"/>
  <c r="J124" i="35"/>
  <c r="K127" i="35"/>
  <c r="X127" i="35"/>
  <c r="AI127" i="35"/>
  <c r="R128" i="35"/>
  <c r="W130" i="35"/>
  <c r="J135" i="35"/>
  <c r="L138" i="35"/>
  <c r="T138" i="35"/>
  <c r="AE138" i="35"/>
  <c r="W150" i="35"/>
  <c r="AA154" i="35"/>
  <c r="K158" i="35"/>
  <c r="AB158" i="35"/>
  <c r="L162" i="35"/>
  <c r="T162" i="35"/>
  <c r="AE162" i="35"/>
  <c r="W166" i="35"/>
  <c r="AA170" i="35"/>
  <c r="AK176" i="35"/>
  <c r="J179" i="35"/>
  <c r="W179" i="35"/>
  <c r="AD179" i="35"/>
  <c r="Z180" i="35"/>
  <c r="L186" i="35"/>
  <c r="T186" i="35"/>
  <c r="Z187" i="35"/>
  <c r="Y188" i="35"/>
  <c r="AK188" i="35"/>
  <c r="X191" i="35"/>
  <c r="AB194" i="35"/>
  <c r="J195" i="35"/>
  <c r="T195" i="35"/>
  <c r="AI195" i="35"/>
  <c r="M196" i="35"/>
  <c r="Q196" i="35"/>
  <c r="AD196" i="35"/>
  <c r="L199" i="35"/>
  <c r="R199" i="35"/>
  <c r="AD199" i="35"/>
  <c r="L202" i="35"/>
  <c r="T202" i="35"/>
  <c r="Z203" i="35"/>
  <c r="Y204" i="35"/>
  <c r="AK204" i="35"/>
  <c r="X207" i="35"/>
  <c r="AB210" i="35"/>
  <c r="J211" i="35"/>
  <c r="T211" i="35"/>
  <c r="AI211" i="35"/>
  <c r="M212" i="35"/>
  <c r="Q212" i="35"/>
  <c r="AD212" i="35"/>
  <c r="L215" i="35"/>
  <c r="R215" i="35"/>
  <c r="AD215" i="35"/>
  <c r="L218" i="35"/>
  <c r="T218" i="35"/>
  <c r="Z219" i="35"/>
  <c r="Y220" i="35"/>
  <c r="AK220" i="35"/>
  <c r="X223" i="35"/>
  <c r="AB226" i="35"/>
  <c r="J227" i="35"/>
  <c r="T227" i="35"/>
  <c r="AI227" i="35"/>
  <c r="M228" i="35"/>
  <c r="Q228" i="35"/>
  <c r="S228" i="35" s="1"/>
  <c r="AD228" i="35"/>
  <c r="L231" i="35"/>
  <c r="R231" i="35"/>
  <c r="AD231" i="35"/>
  <c r="L235" i="35"/>
  <c r="R235" i="35"/>
  <c r="AI235" i="35"/>
  <c r="K236" i="35"/>
  <c r="Z236" i="35"/>
  <c r="L238" i="35"/>
  <c r="L239" i="35"/>
  <c r="R239" i="35"/>
  <c r="AA239" i="35"/>
  <c r="J240" i="35"/>
  <c r="AA240" i="35"/>
  <c r="L241" i="35"/>
  <c r="T241" i="35"/>
  <c r="L243" i="35"/>
  <c r="R243" i="35"/>
  <c r="K247" i="35"/>
  <c r="X247" i="35"/>
  <c r="AI247" i="35"/>
  <c r="K248" i="35"/>
  <c r="Z248" i="35"/>
  <c r="T249" i="35"/>
  <c r="AK249" i="35"/>
  <c r="U250" i="35"/>
  <c r="T253" i="35"/>
  <c r="AA254" i="35"/>
  <c r="J255" i="35"/>
  <c r="AA255" i="35"/>
  <c r="U256" i="35"/>
  <c r="AD256" i="35"/>
  <c r="M258" i="35"/>
  <c r="Q258" i="35"/>
  <c r="V259" i="35"/>
  <c r="AI259" i="35"/>
  <c r="K260" i="35"/>
  <c r="Y260" i="35"/>
  <c r="T261" i="35"/>
  <c r="AA262" i="35"/>
  <c r="J263" i="35"/>
  <c r="AA263" i="35"/>
  <c r="U264" i="35"/>
  <c r="AD264" i="35"/>
  <c r="M266" i="35"/>
  <c r="Q266" i="35"/>
  <c r="V267" i="35"/>
  <c r="AI267" i="35"/>
  <c r="K268" i="35"/>
  <c r="Y268" i="35"/>
  <c r="T269" i="35"/>
  <c r="M273" i="35"/>
  <c r="Q273" i="35"/>
  <c r="K291" i="35"/>
  <c r="X291" i="35"/>
  <c r="AI291" i="35"/>
  <c r="M298" i="35"/>
  <c r="Q298" i="35"/>
  <c r="S298" i="35" s="1"/>
  <c r="AB301" i="35"/>
  <c r="T301" i="35"/>
  <c r="J301" i="35"/>
  <c r="Y301" i="35"/>
  <c r="L315" i="35"/>
  <c r="R315" i="35"/>
  <c r="AE316" i="35"/>
  <c r="AK331" i="35"/>
  <c r="AD331" i="35"/>
  <c r="W331" i="35"/>
  <c r="J331" i="35"/>
  <c r="AI331" i="35"/>
  <c r="X331" i="35"/>
  <c r="K331" i="35"/>
  <c r="AB331" i="35"/>
  <c r="AK339" i="35"/>
  <c r="J339" i="35"/>
  <c r="AB362" i="35"/>
  <c r="Q362" i="35"/>
  <c r="S362" i="35" s="1"/>
  <c r="M362" i="35"/>
  <c r="AA362" i="35"/>
  <c r="K362" i="35"/>
  <c r="T362" i="35"/>
  <c r="Y362" i="35"/>
  <c r="T375" i="35"/>
  <c r="R375" i="35"/>
  <c r="L375" i="35"/>
  <c r="Z375" i="35"/>
  <c r="AB375" i="35"/>
  <c r="AK402" i="35"/>
  <c r="AK441" i="35"/>
  <c r="J441" i="35"/>
  <c r="AK520" i="35"/>
  <c r="AD520" i="35"/>
  <c r="R520" i="35"/>
  <c r="K520" i="35"/>
  <c r="Z520" i="35"/>
  <c r="V520" i="35"/>
  <c r="J520" i="35"/>
  <c r="AA520" i="35"/>
  <c r="AI520" i="35"/>
  <c r="V545" i="35"/>
  <c r="Q545" i="35"/>
  <c r="M545" i="35"/>
  <c r="AK545" i="35"/>
  <c r="L558" i="35"/>
  <c r="Y558" i="35"/>
  <c r="Q558" i="35"/>
  <c r="M558" i="35"/>
  <c r="V11" i="35"/>
  <c r="Z32" i="35"/>
  <c r="U37" i="35"/>
  <c r="AA66" i="35"/>
  <c r="V71" i="35"/>
  <c r="AB71" i="35"/>
  <c r="X99" i="35"/>
  <c r="AA150" i="35"/>
  <c r="AA166" i="35"/>
  <c r="V176" i="35"/>
  <c r="K179" i="35"/>
  <c r="X179" i="35"/>
  <c r="AI179" i="35"/>
  <c r="W186" i="35"/>
  <c r="AE194" i="35"/>
  <c r="W202" i="35"/>
  <c r="AE210" i="35"/>
  <c r="W215" i="35"/>
  <c r="W218" i="35"/>
  <c r="AE226" i="35"/>
  <c r="R228" i="35"/>
  <c r="W231" i="35"/>
  <c r="X235" i="35"/>
  <c r="M236" i="35"/>
  <c r="Q236" i="35"/>
  <c r="AD236" i="35"/>
  <c r="AK236" i="35"/>
  <c r="M238" i="35"/>
  <c r="Q238" i="35"/>
  <c r="AK238" i="35"/>
  <c r="T239" i="35"/>
  <c r="M240" i="35"/>
  <c r="Q240" i="35"/>
  <c r="S240" i="35" s="1"/>
  <c r="L247" i="35"/>
  <c r="R247" i="35"/>
  <c r="AA247" i="35"/>
  <c r="M248" i="35"/>
  <c r="Q248" i="35"/>
  <c r="AD248" i="35"/>
  <c r="AK248" i="35"/>
  <c r="AA250" i="35"/>
  <c r="K255" i="35"/>
  <c r="T255" i="35"/>
  <c r="U258" i="35"/>
  <c r="M260" i="35"/>
  <c r="Q260" i="35"/>
  <c r="S260" i="35" s="1"/>
  <c r="AA260" i="35"/>
  <c r="AK260" i="35"/>
  <c r="K263" i="35"/>
  <c r="T263" i="35"/>
  <c r="U266" i="35"/>
  <c r="M268" i="35"/>
  <c r="Q268" i="35"/>
  <c r="S268" i="35" s="1"/>
  <c r="AA268" i="35"/>
  <c r="AK268" i="35"/>
  <c r="L291" i="35"/>
  <c r="R291" i="35"/>
  <c r="AA291" i="35"/>
  <c r="AK298" i="35"/>
  <c r="W298" i="35"/>
  <c r="U298" i="35"/>
  <c r="V315" i="35"/>
  <c r="U316" i="35"/>
  <c r="K316" i="35"/>
  <c r="Z316" i="35"/>
  <c r="AJ325" i="35"/>
  <c r="L331" i="35"/>
  <c r="R331" i="35"/>
  <c r="T351" i="35"/>
  <c r="AI351" i="35"/>
  <c r="R351" i="35"/>
  <c r="L351" i="35"/>
  <c r="Z351" i="35"/>
  <c r="AA351" i="35"/>
  <c r="AK451" i="35"/>
  <c r="J451" i="35"/>
  <c r="Y466" i="35"/>
  <c r="X494" i="35"/>
  <c r="Q494" i="35"/>
  <c r="S494" i="35" s="1"/>
  <c r="M494" i="35"/>
  <c r="Y494" i="35"/>
  <c r="T503" i="35"/>
  <c r="R503" i="35"/>
  <c r="L503" i="35"/>
  <c r="Z503" i="35"/>
  <c r="AB503" i="35"/>
  <c r="AB535" i="35"/>
  <c r="T535" i="35"/>
  <c r="K535" i="35"/>
  <c r="Z535" i="35"/>
  <c r="V535" i="35"/>
  <c r="J535" i="35"/>
  <c r="AA535" i="35"/>
  <c r="AI535" i="35"/>
  <c r="AB641" i="35"/>
  <c r="Y641" i="35"/>
  <c r="T641" i="35"/>
  <c r="J641" i="35"/>
  <c r="AD641" i="35"/>
  <c r="AJ320" i="35"/>
  <c r="U326" i="35"/>
  <c r="AE326" i="35"/>
  <c r="AE334" i="35"/>
  <c r="AB343" i="35"/>
  <c r="AK348" i="35"/>
  <c r="M372" i="35"/>
  <c r="Q372" i="35"/>
  <c r="S372" i="35" s="1"/>
  <c r="AI372" i="35"/>
  <c r="U373" i="35"/>
  <c r="L377" i="35"/>
  <c r="Y377" i="35"/>
  <c r="W378" i="35"/>
  <c r="T379" i="35"/>
  <c r="AB391" i="35"/>
  <c r="AA394" i="35"/>
  <c r="AA399" i="35"/>
  <c r="K403" i="35"/>
  <c r="X403" i="35"/>
  <c r="AI403" i="35"/>
  <c r="AI404" i="35" s="1"/>
  <c r="AI405" i="35" s="1"/>
  <c r="V407" i="35"/>
  <c r="AB407" i="35"/>
  <c r="X411" i="35"/>
  <c r="AI411" i="35"/>
  <c r="V412" i="35"/>
  <c r="X431" i="35"/>
  <c r="K443" i="35"/>
  <c r="X443" i="35"/>
  <c r="AI443" i="35"/>
  <c r="Y444" i="35"/>
  <c r="Z445" i="35"/>
  <c r="AD501" i="35"/>
  <c r="L515" i="35"/>
  <c r="R515" i="35"/>
  <c r="L523" i="35"/>
  <c r="R523" i="35"/>
  <c r="K555" i="35"/>
  <c r="V555" i="35"/>
  <c r="W560" i="35"/>
  <c r="Z563" i="35"/>
  <c r="AK571" i="35"/>
  <c r="AD571" i="35"/>
  <c r="W571" i="35"/>
  <c r="J571" i="35"/>
  <c r="X571" i="35"/>
  <c r="AK589" i="35"/>
  <c r="R589" i="35"/>
  <c r="J589" i="35"/>
  <c r="V589" i="35"/>
  <c r="Y602" i="35"/>
  <c r="AK602" i="35"/>
  <c r="AE623" i="35"/>
  <c r="T623" i="35"/>
  <c r="AB623" i="35"/>
  <c r="R623" i="35"/>
  <c r="L623" i="35"/>
  <c r="AI624" i="35"/>
  <c r="Z624" i="35"/>
  <c r="W624" i="35"/>
  <c r="T638" i="35"/>
  <c r="AK647" i="35"/>
  <c r="AA647" i="35"/>
  <c r="R647" i="35"/>
  <c r="L647" i="35"/>
  <c r="AI647" i="35"/>
  <c r="X647" i="35"/>
  <c r="K647" i="35"/>
  <c r="AD647" i="35"/>
  <c r="AB657" i="35"/>
  <c r="AD657" i="35"/>
  <c r="Y657" i="35"/>
  <c r="AJ664" i="35"/>
  <c r="AK671" i="35"/>
  <c r="AI671" i="35"/>
  <c r="X671" i="35"/>
  <c r="K671" i="35"/>
  <c r="AD671" i="35"/>
  <c r="W671" i="35"/>
  <c r="J671" i="35"/>
  <c r="AB671" i="35"/>
  <c r="AA674" i="35"/>
  <c r="Y674" i="35"/>
  <c r="AC682" i="35"/>
  <c r="U682" i="35"/>
  <c r="T682" i="35"/>
  <c r="L682" i="35"/>
  <c r="AK787" i="35"/>
  <c r="AD787" i="35"/>
  <c r="AD788" i="35" s="1"/>
  <c r="W787" i="35"/>
  <c r="J787" i="35"/>
  <c r="AA787" i="35"/>
  <c r="R787" i="35"/>
  <c r="L787" i="35"/>
  <c r="AI787" i="35"/>
  <c r="X787" i="35"/>
  <c r="K787" i="35"/>
  <c r="V787" i="35"/>
  <c r="AJ355" i="35"/>
  <c r="T363" i="35"/>
  <c r="AJ366" i="35"/>
  <c r="Z372" i="35"/>
  <c r="AD373" i="35"/>
  <c r="U377" i="35"/>
  <c r="AD377" i="35"/>
  <c r="AA379" i="35"/>
  <c r="V403" i="35"/>
  <c r="AB403" i="35"/>
  <c r="T423" i="35"/>
  <c r="L431" i="35"/>
  <c r="R431" i="35"/>
  <c r="AB431" i="35"/>
  <c r="Z435" i="35"/>
  <c r="V443" i="35"/>
  <c r="AB443" i="35"/>
  <c r="AI444" i="35"/>
  <c r="T450" i="35"/>
  <c r="AJ476" i="35"/>
  <c r="X506" i="35"/>
  <c r="X507" i="35" s="1"/>
  <c r="AK515" i="35"/>
  <c r="AI515" i="35"/>
  <c r="X515" i="35"/>
  <c r="K515" i="35"/>
  <c r="W515" i="35"/>
  <c r="AB518" i="35"/>
  <c r="AK523" i="35"/>
  <c r="AD523" i="35"/>
  <c r="W523" i="35"/>
  <c r="J523" i="35"/>
  <c r="X523" i="35"/>
  <c r="V529" i="35"/>
  <c r="V532" i="35"/>
  <c r="W544" i="35"/>
  <c r="AK549" i="35"/>
  <c r="V549" i="35"/>
  <c r="J549" i="35"/>
  <c r="Y549" i="35"/>
  <c r="AK555" i="35"/>
  <c r="AA555" i="35"/>
  <c r="R555" i="35"/>
  <c r="L555" i="35"/>
  <c r="X555" i="35"/>
  <c r="AI560" i="35"/>
  <c r="AK580" i="35"/>
  <c r="AA580" i="35"/>
  <c r="J580" i="35"/>
  <c r="AD580" i="35"/>
  <c r="U582" i="35"/>
  <c r="Z595" i="35"/>
  <c r="K595" i="35"/>
  <c r="AB595" i="35"/>
  <c r="Y598" i="35"/>
  <c r="AK598" i="35"/>
  <c r="AK605" i="35"/>
  <c r="R605" i="35"/>
  <c r="J605" i="35"/>
  <c r="V605" i="35"/>
  <c r="AK611" i="35"/>
  <c r="AI611" i="35"/>
  <c r="X611" i="35"/>
  <c r="K611" i="35"/>
  <c r="AD611" i="35"/>
  <c r="W611" i="35"/>
  <c r="J611" i="35"/>
  <c r="AB611" i="35"/>
  <c r="Z617" i="35"/>
  <c r="V625" i="35"/>
  <c r="AK639" i="35"/>
  <c r="AA639" i="35"/>
  <c r="R639" i="35"/>
  <c r="L639" i="35"/>
  <c r="AI639" i="35"/>
  <c r="X639" i="35"/>
  <c r="K639" i="35"/>
  <c r="AD639" i="35"/>
  <c r="V703" i="35"/>
  <c r="T703" i="35"/>
  <c r="K703" i="35"/>
  <c r="AA703" i="35"/>
  <c r="Q778" i="35"/>
  <c r="S778" i="35" s="1"/>
  <c r="M778" i="35"/>
  <c r="W778" i="35"/>
  <c r="T778" i="35"/>
  <c r="AE778" i="35"/>
  <c r="M326" i="35"/>
  <c r="Q326" i="35"/>
  <c r="AB326" i="35"/>
  <c r="J344" i="35"/>
  <c r="AI360" i="35"/>
  <c r="AA370" i="35"/>
  <c r="J372" i="35"/>
  <c r="L373" i="35"/>
  <c r="J377" i="35"/>
  <c r="V377" i="35"/>
  <c r="L379" i="35"/>
  <c r="R379" i="35"/>
  <c r="J384" i="35"/>
  <c r="U394" i="35"/>
  <c r="J403" i="35"/>
  <c r="W403" i="35"/>
  <c r="AD403" i="35"/>
  <c r="L407" i="35"/>
  <c r="R407" i="35"/>
  <c r="AA407" i="35"/>
  <c r="T411" i="35"/>
  <c r="M412" i="35"/>
  <c r="Q412" i="35"/>
  <c r="S412" i="35" s="1"/>
  <c r="T431" i="35"/>
  <c r="AA434" i="35"/>
  <c r="J435" i="35"/>
  <c r="J443" i="35"/>
  <c r="W443" i="35"/>
  <c r="AD443" i="35"/>
  <c r="K444" i="35"/>
  <c r="U445" i="35"/>
  <c r="U446" i="35" s="1"/>
  <c r="J453" i="35"/>
  <c r="J459" i="35"/>
  <c r="V463" i="35"/>
  <c r="AB463" i="35"/>
  <c r="V471" i="35"/>
  <c r="AB471" i="35"/>
  <c r="Z489" i="35"/>
  <c r="Z493" i="35"/>
  <c r="Z496" i="35"/>
  <c r="V501" i="35"/>
  <c r="AB502" i="35"/>
  <c r="Z509" i="35"/>
  <c r="J515" i="35"/>
  <c r="AA515" i="35"/>
  <c r="K523" i="35"/>
  <c r="AA523" i="35"/>
  <c r="V524" i="35"/>
  <c r="AB527" i="35"/>
  <c r="W532" i="35"/>
  <c r="AK536" i="35"/>
  <c r="AA536" i="35"/>
  <c r="J536" i="35"/>
  <c r="AD536" i="35"/>
  <c r="X538" i="35"/>
  <c r="T538" i="35"/>
  <c r="AB538" i="35"/>
  <c r="AE543" i="35"/>
  <c r="T543" i="35"/>
  <c r="Z543" i="35"/>
  <c r="Z544" i="35"/>
  <c r="AD549" i="35"/>
  <c r="J555" i="35"/>
  <c r="AB555" i="35"/>
  <c r="J560" i="35"/>
  <c r="V560" i="35"/>
  <c r="L563" i="35"/>
  <c r="R563" i="35"/>
  <c r="V571" i="35"/>
  <c r="AI571" i="35"/>
  <c r="AB575" i="35"/>
  <c r="U578" i="35"/>
  <c r="K580" i="35"/>
  <c r="R580" i="35"/>
  <c r="AI580" i="35"/>
  <c r="L595" i="35"/>
  <c r="R595" i="35"/>
  <c r="AE595" i="35"/>
  <c r="Z605" i="35"/>
  <c r="Z608" i="35"/>
  <c r="W608" i="35"/>
  <c r="L611" i="35"/>
  <c r="R611" i="35"/>
  <c r="J639" i="35"/>
  <c r="V639" i="35"/>
  <c r="AB647" i="35"/>
  <c r="AD653" i="35"/>
  <c r="U654" i="35"/>
  <c r="AK654" i="35"/>
  <c r="T654" i="35"/>
  <c r="L654" i="35"/>
  <c r="Y654" i="35"/>
  <c r="Y658" i="35"/>
  <c r="T658" i="35"/>
  <c r="L658" i="35"/>
  <c r="AK663" i="35"/>
  <c r="AI663" i="35"/>
  <c r="AI664" i="35" s="1"/>
  <c r="X663" i="35"/>
  <c r="K663" i="35"/>
  <c r="AD663" i="35"/>
  <c r="W663" i="35"/>
  <c r="J663" i="35"/>
  <c r="AB663" i="35"/>
  <c r="AA671" i="35"/>
  <c r="AK674" i="35"/>
  <c r="X685" i="35"/>
  <c r="V685" i="35"/>
  <c r="AK695" i="35"/>
  <c r="J695" i="35"/>
  <c r="AK702" i="35"/>
  <c r="AE702" i="35"/>
  <c r="Q702" i="35"/>
  <c r="S702" i="35" s="1"/>
  <c r="M702" i="35"/>
  <c r="AB702" i="35"/>
  <c r="K702" i="35"/>
  <c r="T702" i="35"/>
  <c r="AB703" i="35"/>
  <c r="AK719" i="35"/>
  <c r="J719" i="35"/>
  <c r="Y522" i="35"/>
  <c r="V539" i="35"/>
  <c r="AB539" i="35"/>
  <c r="V547" i="35"/>
  <c r="AB547" i="35"/>
  <c r="Z552" i="35"/>
  <c r="Z568" i="35"/>
  <c r="Z576" i="35"/>
  <c r="Z615" i="35"/>
  <c r="X635" i="35"/>
  <c r="AI635" i="35"/>
  <c r="X651" i="35"/>
  <c r="AI651" i="35"/>
  <c r="AA659" i="35"/>
  <c r="X667" i="35"/>
  <c r="AI667" i="35"/>
  <c r="T675" i="35"/>
  <c r="AA738" i="35"/>
  <c r="AK738" i="35"/>
  <c r="J743" i="35"/>
  <c r="J751" i="35"/>
  <c r="W751" i="35"/>
  <c r="AD751" i="35"/>
  <c r="J756" i="35"/>
  <c r="J776" i="35"/>
  <c r="V779" i="35"/>
  <c r="AB779" i="35"/>
  <c r="AA794" i="35"/>
  <c r="T803" i="35"/>
  <c r="AE806" i="35"/>
  <c r="J807" i="35"/>
  <c r="X814" i="35"/>
  <c r="AI814" i="35"/>
  <c r="M815" i="35"/>
  <c r="Q815" i="35"/>
  <c r="S815" i="35" s="1"/>
  <c r="AK815" i="35"/>
  <c r="M817" i="35"/>
  <c r="Q817" i="35"/>
  <c r="V826" i="35"/>
  <c r="M827" i="35"/>
  <c r="Q827" i="35"/>
  <c r="AE833" i="35"/>
  <c r="K834" i="35"/>
  <c r="X834" i="35"/>
  <c r="AI834" i="35"/>
  <c r="Y837" i="35"/>
  <c r="AK837" i="35"/>
  <c r="M841" i="35"/>
  <c r="Q841" i="35"/>
  <c r="AB841" i="35"/>
  <c r="AB842" i="35"/>
  <c r="AA845" i="35"/>
  <c r="AK845" i="35"/>
  <c r="K850" i="35"/>
  <c r="T850" i="35"/>
  <c r="AB850" i="35"/>
  <c r="J858" i="35"/>
  <c r="W858" i="35"/>
  <c r="AD858" i="35"/>
  <c r="L860" i="35"/>
  <c r="Z860" i="35"/>
  <c r="AA861" i="35"/>
  <c r="AE863" i="35"/>
  <c r="K866" i="35"/>
  <c r="X866" i="35"/>
  <c r="AI866" i="35"/>
  <c r="K870" i="35"/>
  <c r="X870" i="35"/>
  <c r="AI870" i="35"/>
  <c r="M876" i="35"/>
  <c r="Q876" i="35"/>
  <c r="AK876" i="35"/>
  <c r="K879" i="35"/>
  <c r="V879" i="35"/>
  <c r="AK879" i="35"/>
  <c r="AE882" i="35"/>
  <c r="K883" i="35"/>
  <c r="AA883" i="35"/>
  <c r="J886" i="35"/>
  <c r="W886" i="35"/>
  <c r="AD886" i="35"/>
  <c r="AA887" i="35"/>
  <c r="Z888" i="35"/>
  <c r="M892" i="35"/>
  <c r="Q892" i="35"/>
  <c r="S892" i="35" s="1"/>
  <c r="AD894" i="35"/>
  <c r="M895" i="35"/>
  <c r="Q895" i="35"/>
  <c r="AK895" i="35"/>
  <c r="W897" i="35"/>
  <c r="K898" i="35"/>
  <c r="T898" i="35"/>
  <c r="AE898" i="35"/>
  <c r="Z899" i="35"/>
  <c r="V902" i="35"/>
  <c r="V907" i="35"/>
  <c r="J936" i="35"/>
  <c r="AK936" i="35"/>
  <c r="J947" i="35"/>
  <c r="AD955" i="35"/>
  <c r="AE967" i="35"/>
  <c r="J970" i="35"/>
  <c r="AB973" i="35"/>
  <c r="AI978" i="35"/>
  <c r="K979" i="35"/>
  <c r="Z979" i="35"/>
  <c r="M980" i="35"/>
  <c r="Q980" i="35"/>
  <c r="AB980" i="35"/>
  <c r="AE983" i="35"/>
  <c r="V984" i="35"/>
  <c r="AI985" i="35"/>
  <c r="K986" i="35"/>
  <c r="X986" i="35"/>
  <c r="AI986" i="35"/>
  <c r="Z988" i="35"/>
  <c r="AK988" i="35"/>
  <c r="AD990" i="35"/>
  <c r="J994" i="35"/>
  <c r="X998" i="35"/>
  <c r="M1011" i="35"/>
  <c r="Q1011" i="35"/>
  <c r="AA1027" i="35"/>
  <c r="L1028" i="35"/>
  <c r="R1028" i="35"/>
  <c r="AI1028" i="35"/>
  <c r="X1035" i="35"/>
  <c r="AB1042" i="35"/>
  <c r="K1060" i="35"/>
  <c r="X1060" i="35"/>
  <c r="AI1060" i="35"/>
  <c r="AC1061" i="35"/>
  <c r="AC1062" i="35" s="1"/>
  <c r="AJ1063" i="35"/>
  <c r="AJ1064" i="35" s="1"/>
  <c r="K1072" i="35"/>
  <c r="T1072" i="35"/>
  <c r="J1076" i="35"/>
  <c r="W1076" i="35"/>
  <c r="AD1076" i="35"/>
  <c r="J1077" i="35"/>
  <c r="V1077" i="35"/>
  <c r="AE1077" i="35"/>
  <c r="X1080" i="35"/>
  <c r="J1082" i="35"/>
  <c r="V1082" i="35"/>
  <c r="AK1082" i="35"/>
  <c r="K1084" i="35"/>
  <c r="T1084" i="35"/>
  <c r="AB1084" i="35"/>
  <c r="J1085" i="35"/>
  <c r="Y1085" i="35"/>
  <c r="AI1085" i="35"/>
  <c r="V1089" i="35"/>
  <c r="AD1094" i="35"/>
  <c r="W1095" i="35"/>
  <c r="V1096" i="35"/>
  <c r="T1107" i="35"/>
  <c r="AE1108" i="35"/>
  <c r="Y1109" i="35"/>
  <c r="U1111" i="35"/>
  <c r="AE1111" i="35"/>
  <c r="J1113" i="35"/>
  <c r="AE1113" i="35"/>
  <c r="X1116" i="35"/>
  <c r="AI1116" i="35"/>
  <c r="L1118" i="35"/>
  <c r="R1118" i="35"/>
  <c r="AK1118" i="35"/>
  <c r="K1120" i="35"/>
  <c r="X1120" i="35"/>
  <c r="AI1120" i="35"/>
  <c r="J1122" i="35"/>
  <c r="L1123" i="35"/>
  <c r="Y1123" i="35"/>
  <c r="Z1124" i="35"/>
  <c r="AD1126" i="35"/>
  <c r="AD1129" i="35"/>
  <c r="AD1130" i="35" s="1"/>
  <c r="R1132" i="35"/>
  <c r="L1132" i="35"/>
  <c r="W1132" i="35"/>
  <c r="L1153" i="35"/>
  <c r="T1174" i="35"/>
  <c r="AK1174" i="35"/>
  <c r="AA1180" i="35"/>
  <c r="AK1180" i="35"/>
  <c r="AD1180" i="35"/>
  <c r="Q1180" i="35"/>
  <c r="M1180" i="35"/>
  <c r="AI1180" i="35"/>
  <c r="Y1180" i="35"/>
  <c r="J1180" i="35"/>
  <c r="Z1187" i="35"/>
  <c r="K1187" i="35"/>
  <c r="AE1187" i="35"/>
  <c r="T1187" i="35"/>
  <c r="Y1189" i="35"/>
  <c r="M1190" i="35"/>
  <c r="Q1190" i="35"/>
  <c r="V1193" i="35"/>
  <c r="M1204" i="35"/>
  <c r="Q1204" i="35"/>
  <c r="AK1204" i="35"/>
  <c r="AA1226" i="35"/>
  <c r="X1226" i="35"/>
  <c r="Q1226" i="35"/>
  <c r="M1226" i="35"/>
  <c r="AI1235" i="35"/>
  <c r="V1235" i="35"/>
  <c r="AB1235" i="35"/>
  <c r="T1235" i="35"/>
  <c r="K1235" i="35"/>
  <c r="AA1235" i="35"/>
  <c r="J1235" i="35"/>
  <c r="Z1235" i="35"/>
  <c r="J615" i="35"/>
  <c r="Z616" i="35"/>
  <c r="J621" i="35"/>
  <c r="R621" i="35"/>
  <c r="J633" i="35"/>
  <c r="T633" i="35"/>
  <c r="J635" i="35"/>
  <c r="J649" i="35"/>
  <c r="T649" i="35"/>
  <c r="J651" i="35"/>
  <c r="V655" i="35"/>
  <c r="AB655" i="35"/>
  <c r="L659" i="35"/>
  <c r="R659" i="35"/>
  <c r="J665" i="35"/>
  <c r="T665" i="35"/>
  <c r="J667" i="35"/>
  <c r="AJ670" i="35"/>
  <c r="AA678" i="35"/>
  <c r="J680" i="35"/>
  <c r="V683" i="35"/>
  <c r="AB683" i="35"/>
  <c r="W692" i="35"/>
  <c r="AK692" i="35"/>
  <c r="V699" i="35"/>
  <c r="AB699" i="35"/>
  <c r="J725" i="35"/>
  <c r="J729" i="35"/>
  <c r="L737" i="35"/>
  <c r="U737" i="35"/>
  <c r="K738" i="35"/>
  <c r="K751" i="35"/>
  <c r="X751" i="35"/>
  <c r="AI751" i="35"/>
  <c r="J779" i="35"/>
  <c r="W779" i="35"/>
  <c r="AD779" i="35"/>
  <c r="J783" i="35"/>
  <c r="K794" i="35"/>
  <c r="AB794" i="35"/>
  <c r="AJ797" i="35"/>
  <c r="Z803" i="35"/>
  <c r="L806" i="35"/>
  <c r="T806" i="35"/>
  <c r="K807" i="35"/>
  <c r="J814" i="35"/>
  <c r="V815" i="35"/>
  <c r="W817" i="35"/>
  <c r="V827" i="35"/>
  <c r="M833" i="35"/>
  <c r="L834" i="35"/>
  <c r="R834" i="35"/>
  <c r="AA834" i="35"/>
  <c r="K837" i="35"/>
  <c r="T841" i="35"/>
  <c r="K845" i="35"/>
  <c r="AJ849" i="35"/>
  <c r="V850" i="35"/>
  <c r="AI850" i="35"/>
  <c r="K858" i="35"/>
  <c r="X858" i="35"/>
  <c r="AI858" i="35"/>
  <c r="M860" i="35"/>
  <c r="Q860" i="35"/>
  <c r="AD860" i="35"/>
  <c r="L861" i="35"/>
  <c r="AB861" i="35"/>
  <c r="L866" i="35"/>
  <c r="R866" i="35"/>
  <c r="AA866" i="35"/>
  <c r="L870" i="35"/>
  <c r="R870" i="35"/>
  <c r="AA870" i="35"/>
  <c r="AB872" i="35"/>
  <c r="M873" i="35"/>
  <c r="Q873" i="35"/>
  <c r="V874" i="35"/>
  <c r="AB874" i="35"/>
  <c r="V876" i="35"/>
  <c r="J882" i="35"/>
  <c r="V882" i="35"/>
  <c r="M883" i="35"/>
  <c r="Q883" i="35"/>
  <c r="AE883" i="35"/>
  <c r="K886" i="35"/>
  <c r="X886" i="35"/>
  <c r="AI886" i="35"/>
  <c r="AB888" i="35"/>
  <c r="K891" i="35"/>
  <c r="U891" i="35"/>
  <c r="U892" i="35"/>
  <c r="AI894" i="35"/>
  <c r="AB897" i="35"/>
  <c r="V898" i="35"/>
  <c r="AA899" i="35"/>
  <c r="AA907" i="35"/>
  <c r="AJ915" i="35"/>
  <c r="J926" i="35"/>
  <c r="R930" i="35"/>
  <c r="L936" i="35"/>
  <c r="T936" i="35"/>
  <c r="J951" i="35"/>
  <c r="Z952" i="35"/>
  <c r="J971" i="35"/>
  <c r="K978" i="35"/>
  <c r="M979" i="35"/>
  <c r="Q979" i="35"/>
  <c r="AD979" i="35"/>
  <c r="AK979" i="35"/>
  <c r="T980" i="35"/>
  <c r="AJ981" i="35"/>
  <c r="K983" i="35"/>
  <c r="L986" i="35"/>
  <c r="R986" i="35"/>
  <c r="AA986" i="35"/>
  <c r="J988" i="35"/>
  <c r="AI991" i="35"/>
  <c r="K994" i="35"/>
  <c r="X994" i="35"/>
  <c r="AE998" i="35"/>
  <c r="V1001" i="35"/>
  <c r="AE1001" i="35"/>
  <c r="J1009" i="35"/>
  <c r="J1024" i="35"/>
  <c r="AJ1026" i="35"/>
  <c r="W1028" i="35"/>
  <c r="AE1040" i="35"/>
  <c r="L1060" i="35"/>
  <c r="R1060" i="35"/>
  <c r="AA1060" i="35"/>
  <c r="AI1061" i="35"/>
  <c r="U1071" i="35"/>
  <c r="AE1071" i="35"/>
  <c r="W1072" i="35"/>
  <c r="K1076" i="35"/>
  <c r="X1076" i="35"/>
  <c r="AI1076" i="35"/>
  <c r="K1077" i="35"/>
  <c r="Y1077" i="35"/>
  <c r="K1080" i="35"/>
  <c r="L1082" i="35"/>
  <c r="Y1082" i="35"/>
  <c r="V1084" i="35"/>
  <c r="AI1084" i="35"/>
  <c r="K1085" i="35"/>
  <c r="Z1085" i="35"/>
  <c r="AK1090" i="35"/>
  <c r="V1092" i="35"/>
  <c r="AB1092" i="35"/>
  <c r="AD1096" i="35"/>
  <c r="K1097" i="35"/>
  <c r="X1104" i="35"/>
  <c r="U1107" i="35"/>
  <c r="L1108" i="35"/>
  <c r="K1111" i="35"/>
  <c r="W1111" i="35"/>
  <c r="K1113" i="35"/>
  <c r="R1113" i="35"/>
  <c r="J1116" i="35"/>
  <c r="X1118" i="35"/>
  <c r="Y1119" i="35"/>
  <c r="L1120" i="35"/>
  <c r="R1120" i="35"/>
  <c r="AA1120" i="35"/>
  <c r="L1122" i="35"/>
  <c r="R1122" i="35"/>
  <c r="AK1122" i="35"/>
  <c r="M1123" i="35"/>
  <c r="Q1123" i="35"/>
  <c r="AB1123" i="35"/>
  <c r="J1124" i="35"/>
  <c r="AE1125" i="35"/>
  <c r="AJ1129" i="35"/>
  <c r="AJ1130" i="35" s="1"/>
  <c r="AJ1131" i="35" s="1"/>
  <c r="AD1132" i="35"/>
  <c r="AJ1157" i="35"/>
  <c r="AK1175" i="35"/>
  <c r="J1175" i="35"/>
  <c r="AK1185" i="35"/>
  <c r="V1185" i="35"/>
  <c r="J1185" i="35"/>
  <c r="AB1185" i="35"/>
  <c r="Q1185" i="35"/>
  <c r="M1185" i="35"/>
  <c r="Z1204" i="35"/>
  <c r="AB1215" i="35"/>
  <c r="Z1215" i="35"/>
  <c r="V1215" i="35"/>
  <c r="J1215" i="35"/>
  <c r="AK1247" i="35"/>
  <c r="AB1247" i="35"/>
  <c r="Q1247" i="35"/>
  <c r="S1247" i="35" s="1"/>
  <c r="M1247" i="35"/>
  <c r="Y1247" i="35"/>
  <c r="L1247" i="35"/>
  <c r="W1247" i="35"/>
  <c r="K1247" i="35"/>
  <c r="U1247" i="35"/>
  <c r="AB803" i="35"/>
  <c r="AA815" i="35"/>
  <c r="AD832" i="35"/>
  <c r="V834" i="35"/>
  <c r="AB834" i="35"/>
  <c r="Y841" i="35"/>
  <c r="AK841" i="35"/>
  <c r="Z850" i="35"/>
  <c r="V866" i="35"/>
  <c r="AB866" i="35"/>
  <c r="V870" i="35"/>
  <c r="AB870" i="35"/>
  <c r="U871" i="35"/>
  <c r="AB876" i="35"/>
  <c r="Z892" i="35"/>
  <c r="T894" i="35"/>
  <c r="AK899" i="35"/>
  <c r="V979" i="35"/>
  <c r="AE979" i="35"/>
  <c r="Y980" i="35"/>
  <c r="V986" i="35"/>
  <c r="AB986" i="35"/>
  <c r="AA994" i="35"/>
  <c r="AA1028" i="35"/>
  <c r="V1060" i="35"/>
  <c r="AB1060" i="35"/>
  <c r="AE1072" i="35"/>
  <c r="L1076" i="35"/>
  <c r="R1076" i="35"/>
  <c r="AA1076" i="35"/>
  <c r="M1077" i="35"/>
  <c r="Q1077" i="35"/>
  <c r="AA1077" i="35"/>
  <c r="AK1077" i="35"/>
  <c r="M1082" i="35"/>
  <c r="Q1082" i="35"/>
  <c r="AB1082" i="35"/>
  <c r="M1085" i="35"/>
  <c r="Q1085" i="35"/>
  <c r="AD1085" i="35"/>
  <c r="AK1085" i="35"/>
  <c r="AC1091" i="35"/>
  <c r="AI1096" i="35"/>
  <c r="W1113" i="35"/>
  <c r="V1120" i="35"/>
  <c r="AB1120" i="35"/>
  <c r="X1122" i="35"/>
  <c r="U1123" i="35"/>
  <c r="AE1123" i="35"/>
  <c r="AK1129" i="35"/>
  <c r="AI1129" i="35"/>
  <c r="J1129" i="35"/>
  <c r="AK1138" i="35"/>
  <c r="J1138" i="35"/>
  <c r="AK1155" i="35"/>
  <c r="J1155" i="35"/>
  <c r="AK1159" i="35"/>
  <c r="J1159" i="35"/>
  <c r="AK1189" i="35"/>
  <c r="V1189" i="35"/>
  <c r="J1189" i="35"/>
  <c r="AB1189" i="35"/>
  <c r="Q1189" i="35"/>
  <c r="M1189" i="35"/>
  <c r="AJ1211" i="35"/>
  <c r="AA1220" i="35"/>
  <c r="Z1220" i="35"/>
  <c r="V1220" i="35"/>
  <c r="J1220" i="35"/>
  <c r="V751" i="35"/>
  <c r="AB751" i="35"/>
  <c r="L803" i="35"/>
  <c r="J834" i="35"/>
  <c r="W834" i="35"/>
  <c r="AD834" i="35"/>
  <c r="K841" i="35"/>
  <c r="J850" i="35"/>
  <c r="AD856" i="35"/>
  <c r="V858" i="35"/>
  <c r="AB858" i="35"/>
  <c r="Y860" i="35"/>
  <c r="J866" i="35"/>
  <c r="W866" i="35"/>
  <c r="AD866" i="35"/>
  <c r="J870" i="35"/>
  <c r="W870" i="35"/>
  <c r="AD870" i="35"/>
  <c r="L876" i="35"/>
  <c r="J878" i="35"/>
  <c r="Z883" i="35"/>
  <c r="AK883" i="35"/>
  <c r="V886" i="35"/>
  <c r="AB886" i="35"/>
  <c r="L888" i="35"/>
  <c r="V888" i="35"/>
  <c r="L892" i="35"/>
  <c r="AB892" i="35"/>
  <c r="M897" i="35"/>
  <c r="K899" i="35"/>
  <c r="V899" i="35"/>
  <c r="M907" i="35"/>
  <c r="Q907" i="35"/>
  <c r="J918" i="35"/>
  <c r="J934" i="35"/>
  <c r="AC985" i="35"/>
  <c r="V1076" i="35"/>
  <c r="AB1076" i="35"/>
  <c r="U1077" i="35"/>
  <c r="U1078" i="35" s="1"/>
  <c r="AD1077" i="35"/>
  <c r="AD1078" i="35" s="1"/>
  <c r="U1082" i="35"/>
  <c r="AD1082" i="35"/>
  <c r="V1085" i="35"/>
  <c r="AE1085" i="35"/>
  <c r="AD1113" i="35"/>
  <c r="AD1122" i="35"/>
  <c r="AK1152" i="35"/>
  <c r="J1152" i="35"/>
  <c r="AK1167" i="35"/>
  <c r="J1167" i="35"/>
  <c r="W1190" i="35"/>
  <c r="X1190" i="35"/>
  <c r="L1190" i="35"/>
  <c r="AK1190" i="35"/>
  <c r="AA1204" i="35"/>
  <c r="J1204" i="35"/>
  <c r="U1204" i="35"/>
  <c r="U1233" i="35"/>
  <c r="T1233" i="35"/>
  <c r="Y1173" i="35"/>
  <c r="K1179" i="35"/>
  <c r="T1179" i="35"/>
  <c r="AB1179" i="35"/>
  <c r="U1188" i="35"/>
  <c r="L1191" i="35"/>
  <c r="R1191" i="35"/>
  <c r="AA1191" i="35"/>
  <c r="AA1192" i="35"/>
  <c r="M1197" i="35"/>
  <c r="Q1197" i="35"/>
  <c r="S1197" i="35" s="1"/>
  <c r="AD1197" i="35"/>
  <c r="L1205" i="35"/>
  <c r="Y1205" i="35"/>
  <c r="L1209" i="35"/>
  <c r="Y1209" i="35"/>
  <c r="X1211" i="35"/>
  <c r="M1212" i="35"/>
  <c r="Q1212" i="35"/>
  <c r="S1212" i="35" s="1"/>
  <c r="AE1212" i="35"/>
  <c r="V1216" i="35"/>
  <c r="AE1216" i="35"/>
  <c r="M1222" i="35"/>
  <c r="Q1222" i="35"/>
  <c r="AI1223" i="35"/>
  <c r="Z1225" i="35"/>
  <c r="Z1228" i="35"/>
  <c r="M1229" i="35"/>
  <c r="Q1229" i="35"/>
  <c r="AB1229" i="35"/>
  <c r="AB1233" i="35"/>
  <c r="AK1233" i="35"/>
  <c r="AE1234" i="35"/>
  <c r="W1236" i="35"/>
  <c r="AK1236" i="35"/>
  <c r="Y1246" i="35"/>
  <c r="L1252" i="35"/>
  <c r="R1252" i="35"/>
  <c r="AA1252" i="35"/>
  <c r="M1253" i="35"/>
  <c r="Q1253" i="35"/>
  <c r="S1253" i="35" s="1"/>
  <c r="AA1253" i="35"/>
  <c r="AK1253" i="35"/>
  <c r="AK1254" i="35"/>
  <c r="X1255" i="35"/>
  <c r="AK1255" i="35"/>
  <c r="AD1256" i="35"/>
  <c r="AB1259" i="35"/>
  <c r="J1260" i="35"/>
  <c r="M1262" i="35"/>
  <c r="Q1262" i="35"/>
  <c r="S1262" i="35" s="1"/>
  <c r="J1265" i="35"/>
  <c r="V1265" i="35"/>
  <c r="AE1265" i="35"/>
  <c r="M1266" i="35"/>
  <c r="Q1266" i="35"/>
  <c r="S1266" i="35" s="1"/>
  <c r="T1268" i="35"/>
  <c r="AE1268" i="35"/>
  <c r="J1269" i="35"/>
  <c r="AD1269" i="35"/>
  <c r="X1272" i="35"/>
  <c r="L1275" i="35"/>
  <c r="AC1275" i="35"/>
  <c r="W1276" i="35"/>
  <c r="M1278" i="35"/>
  <c r="T1278" i="35"/>
  <c r="J1281" i="35"/>
  <c r="Y1281" i="35"/>
  <c r="AI1281" i="35"/>
  <c r="AI1285" i="35"/>
  <c r="AA1289" i="35"/>
  <c r="U1290" i="35"/>
  <c r="AD1290" i="35"/>
  <c r="J1294" i="35"/>
  <c r="T1295" i="35"/>
  <c r="V1300" i="35"/>
  <c r="AB1300" i="35"/>
  <c r="L1303" i="35"/>
  <c r="U1303" i="35"/>
  <c r="W1304" i="35"/>
  <c r="AI1305" i="35"/>
  <c r="Z1309" i="35"/>
  <c r="J1314" i="35"/>
  <c r="Z1318" i="35"/>
  <c r="L1331" i="35"/>
  <c r="Y1331" i="35"/>
  <c r="Z1333" i="35"/>
  <c r="Z1334" i="35"/>
  <c r="Z1342" i="35"/>
  <c r="AJ1343" i="35"/>
  <c r="AB1347" i="35"/>
  <c r="AD1358" i="35"/>
  <c r="AB1367" i="35"/>
  <c r="J1375" i="35"/>
  <c r="J1388" i="35"/>
  <c r="U1397" i="35"/>
  <c r="W1400" i="35"/>
  <c r="J1401" i="35"/>
  <c r="U1401" i="35"/>
  <c r="Y1403" i="35"/>
  <c r="AK1403" i="35"/>
  <c r="L1404" i="35"/>
  <c r="R1404" i="35"/>
  <c r="AA1404" i="35"/>
  <c r="K1407" i="35"/>
  <c r="W1407" i="35"/>
  <c r="AB1410" i="35"/>
  <c r="X1412" i="35"/>
  <c r="M1419" i="35"/>
  <c r="Q1419" i="35"/>
  <c r="J1420" i="35"/>
  <c r="U1229" i="35"/>
  <c r="AD1229" i="35"/>
  <c r="AI1234" i="35"/>
  <c r="V1252" i="35"/>
  <c r="AB1252" i="35"/>
  <c r="U1253" i="35"/>
  <c r="AD1253" i="35"/>
  <c r="V1254" i="35"/>
  <c r="AA1255" i="35"/>
  <c r="AE1256" i="35"/>
  <c r="Z1258" i="35"/>
  <c r="T1262" i="35"/>
  <c r="K1265" i="35"/>
  <c r="Y1265" i="35"/>
  <c r="V1266" i="35"/>
  <c r="X1268" i="35"/>
  <c r="AI1268" i="35"/>
  <c r="K1269" i="35"/>
  <c r="U1269" i="35"/>
  <c r="AE1269" i="35"/>
  <c r="AD1272" i="35"/>
  <c r="M1275" i="35"/>
  <c r="Q1275" i="35"/>
  <c r="K1281" i="35"/>
  <c r="Z1281" i="35"/>
  <c r="AJ1283" i="35"/>
  <c r="AJ1284" i="35" s="1"/>
  <c r="AI1289" i="35"/>
  <c r="Y1295" i="35"/>
  <c r="AK1295" i="35"/>
  <c r="AB1304" i="35"/>
  <c r="AJ1306" i="35"/>
  <c r="L1314" i="35"/>
  <c r="T1314" i="35"/>
  <c r="AD1333" i="35"/>
  <c r="AI1342" i="35"/>
  <c r="Z1397" i="35"/>
  <c r="AK1397" i="35"/>
  <c r="AE1400" i="35"/>
  <c r="W1401" i="35"/>
  <c r="V1404" i="35"/>
  <c r="AB1404" i="35"/>
  <c r="L1407" i="35"/>
  <c r="Y1407" i="35"/>
  <c r="AA1417" i="35"/>
  <c r="L1420" i="35"/>
  <c r="Y1153" i="35"/>
  <c r="X1191" i="35"/>
  <c r="Y1197" i="35"/>
  <c r="U1205" i="35"/>
  <c r="AD1205" i="35"/>
  <c r="U1209" i="35"/>
  <c r="AD1209" i="35"/>
  <c r="AA1211" i="35"/>
  <c r="AA1222" i="35"/>
  <c r="K1223" i="35"/>
  <c r="T1223" i="35"/>
  <c r="L1225" i="35"/>
  <c r="V1225" i="35"/>
  <c r="AJ1227" i="35"/>
  <c r="J1229" i="35"/>
  <c r="V1229" i="35"/>
  <c r="M1234" i="35"/>
  <c r="K1243" i="35"/>
  <c r="L1246" i="35"/>
  <c r="R1246" i="35"/>
  <c r="J1248" i="35"/>
  <c r="J1252" i="35"/>
  <c r="W1252" i="35"/>
  <c r="AD1252" i="35"/>
  <c r="J1253" i="35"/>
  <c r="V1253" i="35"/>
  <c r="AE1253" i="35"/>
  <c r="L1255" i="35"/>
  <c r="AC1255" i="35"/>
  <c r="L1256" i="35"/>
  <c r="V1262" i="35"/>
  <c r="M1265" i="35"/>
  <c r="Q1265" i="35"/>
  <c r="AA1265" i="35"/>
  <c r="AK1265" i="35"/>
  <c r="J1268" i="35"/>
  <c r="V1269" i="35"/>
  <c r="K1272" i="35"/>
  <c r="T1272" i="35"/>
  <c r="W1275" i="35"/>
  <c r="M1281" i="35"/>
  <c r="Q1281" i="35"/>
  <c r="AD1281" i="35"/>
  <c r="AK1281" i="35"/>
  <c r="M1289" i="35"/>
  <c r="K1295" i="35"/>
  <c r="AB1296" i="35"/>
  <c r="K1304" i="35"/>
  <c r="T1304" i="35"/>
  <c r="J1309" i="35"/>
  <c r="AB1314" i="35"/>
  <c r="J1316" i="35"/>
  <c r="M1322" i="35"/>
  <c r="K1324" i="35"/>
  <c r="U1331" i="35"/>
  <c r="AD1331" i="35"/>
  <c r="L1333" i="35"/>
  <c r="AK1334" i="35"/>
  <c r="Y1335" i="35"/>
  <c r="K1342" i="35"/>
  <c r="X1344" i="35"/>
  <c r="L1347" i="35"/>
  <c r="L1367" i="35"/>
  <c r="J1380" i="35"/>
  <c r="K1397" i="35"/>
  <c r="AA1397" i="35"/>
  <c r="AJ1402" i="35"/>
  <c r="AI1401" i="35"/>
  <c r="M1403" i="35"/>
  <c r="Q1403" i="35"/>
  <c r="J1404" i="35"/>
  <c r="W1404" i="35"/>
  <c r="AD1404" i="35"/>
  <c r="M1407" i="35"/>
  <c r="Q1407" i="35"/>
  <c r="AB1407" i="35"/>
  <c r="W1419" i="35"/>
  <c r="U1265" i="35"/>
  <c r="AD1265" i="35"/>
  <c r="AA1269" i="35"/>
  <c r="AA1275" i="35"/>
  <c r="V1281" i="35"/>
  <c r="AE1281" i="35"/>
  <c r="AK1314" i="35"/>
  <c r="V1400" i="35"/>
  <c r="U1407" i="35"/>
  <c r="AE1407" i="35"/>
  <c r="AJ1264" i="35"/>
  <c r="AJ425" i="35"/>
  <c r="AJ653" i="35"/>
  <c r="AJ780" i="35"/>
  <c r="AJ437" i="35"/>
  <c r="AJ438" i="35" s="1"/>
  <c r="AA408" i="35"/>
  <c r="AJ54" i="35"/>
  <c r="AJ55" i="35" s="1"/>
  <c r="AJ173" i="35"/>
  <c r="AJ421" i="35"/>
  <c r="AH615" i="35"/>
  <c r="AJ853" i="35"/>
  <c r="AJ854" i="35" s="1"/>
  <c r="AJ889" i="35"/>
  <c r="AJ908" i="35"/>
  <c r="AH1179" i="35"/>
  <c r="Z15" i="35"/>
  <c r="Y33" i="35"/>
  <c r="Q33" i="35"/>
  <c r="S33" i="35" s="1"/>
  <c r="M33" i="35"/>
  <c r="AD33" i="35"/>
  <c r="V33" i="35"/>
  <c r="L33" i="35"/>
  <c r="AK147" i="35"/>
  <c r="AB147" i="35"/>
  <c r="W147" i="35"/>
  <c r="K147" i="35"/>
  <c r="AI147" i="35"/>
  <c r="AA147" i="35"/>
  <c r="V147" i="35"/>
  <c r="J147" i="35"/>
  <c r="AK151" i="35"/>
  <c r="AB151" i="35"/>
  <c r="W151" i="35"/>
  <c r="K151" i="35"/>
  <c r="AI151" i="35"/>
  <c r="AA151" i="35"/>
  <c r="V151" i="35"/>
  <c r="J151" i="35"/>
  <c r="Z163" i="35"/>
  <c r="AK171" i="35"/>
  <c r="AB171" i="35"/>
  <c r="W171" i="35"/>
  <c r="K171" i="35"/>
  <c r="AI171" i="35"/>
  <c r="AA171" i="35"/>
  <c r="V171" i="35"/>
  <c r="J171" i="35"/>
  <c r="Z171" i="35"/>
  <c r="AD182" i="35"/>
  <c r="AD183" i="35" s="1"/>
  <c r="AB182" i="35"/>
  <c r="T182" i="35"/>
  <c r="L182" i="35"/>
  <c r="AA182" i="35"/>
  <c r="K182" i="35"/>
  <c r="W182" i="35"/>
  <c r="AB189" i="35"/>
  <c r="X189" i="35"/>
  <c r="L189" i="35"/>
  <c r="AB205" i="35"/>
  <c r="X205" i="35"/>
  <c r="L205" i="35"/>
  <c r="AK300" i="35"/>
  <c r="Y300" i="35"/>
  <c r="J300" i="35"/>
  <c r="AI300" i="35"/>
  <c r="AD300" i="35"/>
  <c r="AK328" i="35"/>
  <c r="AI328" i="35"/>
  <c r="AD328" i="35"/>
  <c r="Y328" i="35"/>
  <c r="J328" i="35"/>
  <c r="AK335" i="35"/>
  <c r="AB335" i="35"/>
  <c r="W335" i="35"/>
  <c r="K335" i="35"/>
  <c r="AA335" i="35"/>
  <c r="T335" i="35"/>
  <c r="AI335" i="35"/>
  <c r="Z335" i="35"/>
  <c r="R335" i="35"/>
  <c r="L335" i="35"/>
  <c r="AE335" i="35"/>
  <c r="X335" i="35"/>
  <c r="J335" i="35"/>
  <c r="V335" i="35"/>
  <c r="AK364" i="35"/>
  <c r="AD364" i="35"/>
  <c r="AI364" i="35"/>
  <c r="Y364" i="35"/>
  <c r="J364" i="35"/>
  <c r="AB462" i="35"/>
  <c r="AA462" i="35"/>
  <c r="K462" i="35"/>
  <c r="Y462" i="35"/>
  <c r="AK462" i="35"/>
  <c r="U462" i="35"/>
  <c r="T462" i="35"/>
  <c r="L462" i="35"/>
  <c r="AE462" i="35"/>
  <c r="AK484" i="35"/>
  <c r="AA484" i="35"/>
  <c r="R484" i="35"/>
  <c r="K484" i="35"/>
  <c r="Z484" i="35"/>
  <c r="AI484" i="35"/>
  <c r="W484" i="35"/>
  <c r="AE484" i="35"/>
  <c r="V484" i="35"/>
  <c r="J484" i="35"/>
  <c r="AD484" i="35"/>
  <c r="AK559" i="35"/>
  <c r="AI559" i="35"/>
  <c r="AA559" i="35"/>
  <c r="V559" i="35"/>
  <c r="J559" i="35"/>
  <c r="AB559" i="35"/>
  <c r="T559" i="35"/>
  <c r="Z559" i="35"/>
  <c r="R559" i="35"/>
  <c r="L559" i="35"/>
  <c r="AE559" i="35"/>
  <c r="X559" i="35"/>
  <c r="K559" i="35"/>
  <c r="W559" i="35"/>
  <c r="AK573" i="35"/>
  <c r="V573" i="35"/>
  <c r="AD573" i="35"/>
  <c r="Z573" i="35"/>
  <c r="R573" i="35"/>
  <c r="J573" i="35"/>
  <c r="AK620" i="35"/>
  <c r="AD620" i="35"/>
  <c r="V620" i="35"/>
  <c r="AI620" i="35"/>
  <c r="W620" i="35"/>
  <c r="AE620" i="35"/>
  <c r="R620" i="35"/>
  <c r="K620" i="35"/>
  <c r="AA620" i="35"/>
  <c r="J620" i="35"/>
  <c r="Z620" i="35"/>
  <c r="AB646" i="35"/>
  <c r="AA646" i="35"/>
  <c r="K646" i="35"/>
  <c r="Y646" i="35"/>
  <c r="AK646" i="35"/>
  <c r="U646" i="35"/>
  <c r="T646" i="35"/>
  <c r="L646" i="35"/>
  <c r="AE646" i="35"/>
  <c r="AK676" i="35"/>
  <c r="AD676" i="35"/>
  <c r="AI676" i="35"/>
  <c r="Y676" i="35"/>
  <c r="J676" i="35"/>
  <c r="AK795" i="35"/>
  <c r="AB795" i="35"/>
  <c r="W795" i="35"/>
  <c r="K795" i="35"/>
  <c r="AA795" i="35"/>
  <c r="T795" i="35"/>
  <c r="AI795" i="35"/>
  <c r="Z795" i="35"/>
  <c r="R795" i="35"/>
  <c r="L795" i="35"/>
  <c r="AE795" i="35"/>
  <c r="X795" i="35"/>
  <c r="J795" i="35"/>
  <c r="V795" i="35"/>
  <c r="L15" i="35"/>
  <c r="R15" i="35"/>
  <c r="AD15" i="35"/>
  <c r="J17" i="35"/>
  <c r="AJ26" i="35"/>
  <c r="J33" i="35"/>
  <c r="T33" i="35"/>
  <c r="AE36" i="35"/>
  <c r="Y36" i="35"/>
  <c r="K36" i="35"/>
  <c r="AK36" i="35"/>
  <c r="AD36" i="35"/>
  <c r="V36" i="35"/>
  <c r="J36" i="35"/>
  <c r="AA36" i="35"/>
  <c r="AK39" i="35"/>
  <c r="AB39" i="35"/>
  <c r="W39" i="35"/>
  <c r="K39" i="35"/>
  <c r="AI39" i="35"/>
  <c r="AA39" i="35"/>
  <c r="V39" i="35"/>
  <c r="J39" i="35"/>
  <c r="Z39" i="35"/>
  <c r="AI40" i="35"/>
  <c r="Z40" i="35"/>
  <c r="Q40" i="35"/>
  <c r="M40" i="35"/>
  <c r="M41" i="35" s="1"/>
  <c r="AE40" i="35"/>
  <c r="Y40" i="35"/>
  <c r="K40" i="35"/>
  <c r="AD40" i="35"/>
  <c r="J43" i="35"/>
  <c r="AE44" i="35"/>
  <c r="Y44" i="35"/>
  <c r="K44" i="35"/>
  <c r="AK44" i="35"/>
  <c r="AD44" i="35"/>
  <c r="V44" i="35"/>
  <c r="J44" i="35"/>
  <c r="AA44" i="35"/>
  <c r="AB50" i="35"/>
  <c r="Y50" i="35"/>
  <c r="T50" i="35"/>
  <c r="K50" i="35"/>
  <c r="AE50" i="35"/>
  <c r="J91" i="35"/>
  <c r="K98" i="35"/>
  <c r="X98" i="35"/>
  <c r="J111" i="35"/>
  <c r="T111" i="35"/>
  <c r="AE111" i="35"/>
  <c r="AB113" i="35"/>
  <c r="X113" i="35"/>
  <c r="X114" i="35" s="1"/>
  <c r="Q113" i="35"/>
  <c r="M113" i="35"/>
  <c r="AK119" i="35"/>
  <c r="AD119" i="35"/>
  <c r="AD120" i="35" s="1"/>
  <c r="X119" i="35"/>
  <c r="R119" i="35"/>
  <c r="L119" i="35"/>
  <c r="AB119" i="35"/>
  <c r="W119" i="35"/>
  <c r="K119" i="35"/>
  <c r="AA119" i="35"/>
  <c r="AD126" i="35"/>
  <c r="AB126" i="35"/>
  <c r="T126" i="35"/>
  <c r="L126" i="35"/>
  <c r="AA126" i="35"/>
  <c r="K126" i="35"/>
  <c r="W126" i="35"/>
  <c r="L129" i="35"/>
  <c r="X129" i="35"/>
  <c r="AD134" i="35"/>
  <c r="AD135" i="35" s="1"/>
  <c r="AB134" i="35"/>
  <c r="T134" i="35"/>
  <c r="L134" i="35"/>
  <c r="AA134" i="35"/>
  <c r="K134" i="35"/>
  <c r="W134" i="35"/>
  <c r="L147" i="35"/>
  <c r="R147" i="35"/>
  <c r="AD147" i="35"/>
  <c r="AB149" i="35"/>
  <c r="Q149" i="35"/>
  <c r="S149" i="35" s="1"/>
  <c r="M149" i="35"/>
  <c r="L149" i="35"/>
  <c r="X149" i="35"/>
  <c r="L151" i="35"/>
  <c r="R151" i="35"/>
  <c r="AD151" i="35"/>
  <c r="AB153" i="35"/>
  <c r="Q153" i="35"/>
  <c r="M153" i="35"/>
  <c r="L153" i="35"/>
  <c r="X153" i="35"/>
  <c r="L155" i="35"/>
  <c r="R155" i="35"/>
  <c r="AD155" i="35"/>
  <c r="AB157" i="35"/>
  <c r="Q157" i="35"/>
  <c r="M157" i="35"/>
  <c r="L157" i="35"/>
  <c r="X157" i="35"/>
  <c r="L159" i="35"/>
  <c r="R159" i="35"/>
  <c r="AD159" i="35"/>
  <c r="AB161" i="35"/>
  <c r="Q161" i="35"/>
  <c r="M161" i="35"/>
  <c r="L161" i="35"/>
  <c r="X161" i="35"/>
  <c r="L163" i="35"/>
  <c r="R163" i="35"/>
  <c r="AD163" i="35"/>
  <c r="AB165" i="35"/>
  <c r="Q165" i="35"/>
  <c r="M165" i="35"/>
  <c r="L165" i="35"/>
  <c r="X165" i="35"/>
  <c r="L167" i="35"/>
  <c r="R167" i="35"/>
  <c r="AD167" i="35"/>
  <c r="AB169" i="35"/>
  <c r="Q169" i="35"/>
  <c r="M169" i="35"/>
  <c r="L169" i="35"/>
  <c r="X169" i="35"/>
  <c r="L171" i="35"/>
  <c r="R171" i="35"/>
  <c r="AD171" i="35"/>
  <c r="AD174" i="35"/>
  <c r="AB174" i="35"/>
  <c r="T174" i="35"/>
  <c r="L174" i="35"/>
  <c r="AA174" i="35"/>
  <c r="K174" i="35"/>
  <c r="W174" i="35"/>
  <c r="W175" i="35" s="1"/>
  <c r="AB177" i="35"/>
  <c r="Q177" i="35"/>
  <c r="M177" i="35"/>
  <c r="Y177" i="35"/>
  <c r="L177" i="35"/>
  <c r="T177" i="35"/>
  <c r="X178" i="35"/>
  <c r="AB181" i="35"/>
  <c r="Q181" i="35"/>
  <c r="M181" i="35"/>
  <c r="Y181" i="35"/>
  <c r="L181" i="35"/>
  <c r="T181" i="35"/>
  <c r="X182" i="35"/>
  <c r="AD190" i="35"/>
  <c r="AE190" i="35"/>
  <c r="W190" i="35"/>
  <c r="AB190" i="35"/>
  <c r="T190" i="35"/>
  <c r="L190" i="35"/>
  <c r="AD198" i="35"/>
  <c r="AE198" i="35"/>
  <c r="W198" i="35"/>
  <c r="AB198" i="35"/>
  <c r="T198" i="35"/>
  <c r="L198" i="35"/>
  <c r="AD206" i="35"/>
  <c r="AE206" i="35"/>
  <c r="W206" i="35"/>
  <c r="AB206" i="35"/>
  <c r="T206" i="35"/>
  <c r="L206" i="35"/>
  <c r="AD214" i="35"/>
  <c r="AE214" i="35"/>
  <c r="W214" i="35"/>
  <c r="AB214" i="35"/>
  <c r="T214" i="35"/>
  <c r="L214" i="35"/>
  <c r="AD222" i="35"/>
  <c r="AE222" i="35"/>
  <c r="W222" i="35"/>
  <c r="AB222" i="35"/>
  <c r="T222" i="35"/>
  <c r="L222" i="35"/>
  <c r="AD230" i="35"/>
  <c r="AE230" i="35"/>
  <c r="W230" i="35"/>
  <c r="AB230" i="35"/>
  <c r="T230" i="35"/>
  <c r="L230" i="35"/>
  <c r="M237" i="35"/>
  <c r="Q237" i="35"/>
  <c r="AB242" i="35"/>
  <c r="Q242" i="35"/>
  <c r="S242" i="35" s="1"/>
  <c r="M242" i="35"/>
  <c r="AA242" i="35"/>
  <c r="W242" i="35"/>
  <c r="J245" i="35"/>
  <c r="V245" i="35"/>
  <c r="AI272" i="35"/>
  <c r="Z272" i="35"/>
  <c r="Q272" i="35"/>
  <c r="M272" i="35"/>
  <c r="AE272" i="35"/>
  <c r="V272" i="35"/>
  <c r="AD272" i="35"/>
  <c r="U272" i="35"/>
  <c r="K272" i="35"/>
  <c r="AK272" i="35"/>
  <c r="AA272" i="35"/>
  <c r="J272" i="35"/>
  <c r="Y272" i="35"/>
  <c r="AK275" i="35"/>
  <c r="J275" i="35"/>
  <c r="AE280" i="35"/>
  <c r="U280" i="35"/>
  <c r="AK280" i="35"/>
  <c r="V280" i="35"/>
  <c r="Q280" i="35"/>
  <c r="M280" i="35"/>
  <c r="AA280" i="35"/>
  <c r="K280" i="35"/>
  <c r="Z280" i="35"/>
  <c r="AK311" i="35"/>
  <c r="AI311" i="35"/>
  <c r="AA311" i="35"/>
  <c r="V311" i="35"/>
  <c r="J311" i="35"/>
  <c r="AB311" i="35"/>
  <c r="T311" i="35"/>
  <c r="Z311" i="35"/>
  <c r="R311" i="35"/>
  <c r="L311" i="35"/>
  <c r="AE311" i="35"/>
  <c r="X311" i="35"/>
  <c r="K311" i="35"/>
  <c r="W311" i="35"/>
  <c r="AK327" i="35"/>
  <c r="AD327" i="35"/>
  <c r="X327" i="35"/>
  <c r="R327" i="35"/>
  <c r="L327" i="35"/>
  <c r="AB327" i="35"/>
  <c r="V327" i="35"/>
  <c r="AI327" i="35"/>
  <c r="AA327" i="35"/>
  <c r="T327" i="35"/>
  <c r="K327" i="35"/>
  <c r="Z327" i="35"/>
  <c r="J327" i="35"/>
  <c r="W327" i="35"/>
  <c r="AB329" i="35"/>
  <c r="Y329" i="35"/>
  <c r="AD329" i="35"/>
  <c r="T329" i="35"/>
  <c r="J329" i="35"/>
  <c r="AD335" i="35"/>
  <c r="AB338" i="35"/>
  <c r="U338" i="35"/>
  <c r="K338" i="35"/>
  <c r="AE338" i="35"/>
  <c r="T338" i="35"/>
  <c r="AA338" i="35"/>
  <c r="Q338" i="35"/>
  <c r="S338" i="35" s="1"/>
  <c r="M338" i="35"/>
  <c r="AK338" i="35"/>
  <c r="Y338" i="35"/>
  <c r="L338" i="35"/>
  <c r="W338" i="35"/>
  <c r="AK341" i="35"/>
  <c r="J341" i="35"/>
  <c r="AB365" i="35"/>
  <c r="T365" i="35"/>
  <c r="T366" i="35" s="1"/>
  <c r="J365" i="35"/>
  <c r="AD365" i="35"/>
  <c r="Y365" i="35"/>
  <c r="Y366" i="35" s="1"/>
  <c r="AB390" i="35"/>
  <c r="AE390" i="35"/>
  <c r="T390" i="35"/>
  <c r="L390" i="35"/>
  <c r="AA390" i="35"/>
  <c r="Y390" i="35"/>
  <c r="AK390" i="35"/>
  <c r="U390" i="35"/>
  <c r="K390" i="35"/>
  <c r="AK397" i="35"/>
  <c r="J397" i="35"/>
  <c r="Y398" i="35"/>
  <c r="Q398" i="35"/>
  <c r="S398" i="35" s="1"/>
  <c r="M398" i="35"/>
  <c r="AE398" i="35"/>
  <c r="U398" i="35"/>
  <c r="AB398" i="35"/>
  <c r="T398" i="35"/>
  <c r="L398" i="35"/>
  <c r="AK398" i="35"/>
  <c r="AA398" i="35"/>
  <c r="K398" i="35"/>
  <c r="W398" i="35"/>
  <c r="AJ446" i="35"/>
  <c r="AI451" i="35"/>
  <c r="X451" i="35"/>
  <c r="K451" i="35"/>
  <c r="AK492" i="35"/>
  <c r="AD492" i="35"/>
  <c r="V492" i="35"/>
  <c r="AI492" i="35"/>
  <c r="W492" i="35"/>
  <c r="AE492" i="35"/>
  <c r="R492" i="35"/>
  <c r="K492" i="35"/>
  <c r="AA492" i="35"/>
  <c r="J492" i="35"/>
  <c r="Z492" i="35"/>
  <c r="AK499" i="35"/>
  <c r="AB499" i="35"/>
  <c r="W499" i="35"/>
  <c r="K499" i="35"/>
  <c r="AA499" i="35"/>
  <c r="T499" i="35"/>
  <c r="AI499" i="35"/>
  <c r="Z499" i="35"/>
  <c r="R499" i="35"/>
  <c r="L499" i="35"/>
  <c r="AE499" i="35"/>
  <c r="X499" i="35"/>
  <c r="J499" i="35"/>
  <c r="V499" i="35"/>
  <c r="AK512" i="35"/>
  <c r="AA512" i="35"/>
  <c r="R512" i="35"/>
  <c r="K512" i="35"/>
  <c r="Z512" i="35"/>
  <c r="AI512" i="35"/>
  <c r="W512" i="35"/>
  <c r="AE512" i="35"/>
  <c r="V512" i="35"/>
  <c r="J512" i="35"/>
  <c r="AD512" i="35"/>
  <c r="T534" i="35"/>
  <c r="R557" i="35"/>
  <c r="AD559" i="35"/>
  <c r="AK619" i="35"/>
  <c r="AB619" i="35"/>
  <c r="W619" i="35"/>
  <c r="K619" i="35"/>
  <c r="AA619" i="35"/>
  <c r="T619" i="35"/>
  <c r="AI619" i="35"/>
  <c r="Z619" i="35"/>
  <c r="R619" i="35"/>
  <c r="L619" i="35"/>
  <c r="AE619" i="35"/>
  <c r="X619" i="35"/>
  <c r="J619" i="35"/>
  <c r="V619" i="35"/>
  <c r="AK628" i="35"/>
  <c r="AI628" i="35"/>
  <c r="Z628" i="35"/>
  <c r="J628" i="35"/>
  <c r="W628" i="35"/>
  <c r="AE628" i="35"/>
  <c r="V628" i="35"/>
  <c r="AD628" i="35"/>
  <c r="R628" i="35"/>
  <c r="K628" i="35"/>
  <c r="AA628" i="35"/>
  <c r="AB642" i="35"/>
  <c r="U642" i="35"/>
  <c r="AK642" i="35"/>
  <c r="Y642" i="35"/>
  <c r="T642" i="35"/>
  <c r="L642" i="35"/>
  <c r="AE642" i="35"/>
  <c r="K642" i="35"/>
  <c r="AA642" i="35"/>
  <c r="AB677" i="35"/>
  <c r="T677" i="35"/>
  <c r="J677" i="35"/>
  <c r="AD677" i="35"/>
  <c r="Y677" i="35"/>
  <c r="AK775" i="35"/>
  <c r="J775" i="35"/>
  <c r="AD786" i="35"/>
  <c r="AB786" i="35"/>
  <c r="T786" i="35"/>
  <c r="L786" i="35"/>
  <c r="AA786" i="35"/>
  <c r="X786" i="35"/>
  <c r="AI786" i="35"/>
  <c r="W786" i="35"/>
  <c r="K786" i="35"/>
  <c r="AE786" i="35"/>
  <c r="AD795" i="35"/>
  <c r="AD835" i="35"/>
  <c r="AK862" i="35"/>
  <c r="AD862" i="35"/>
  <c r="X862" i="35"/>
  <c r="R862" i="35"/>
  <c r="L862" i="35"/>
  <c r="AB862" i="35"/>
  <c r="V862" i="35"/>
  <c r="W862" i="35"/>
  <c r="AE862" i="35"/>
  <c r="T862" i="35"/>
  <c r="K862" i="35"/>
  <c r="AA862" i="35"/>
  <c r="J862" i="35"/>
  <c r="Z862" i="35"/>
  <c r="AB893" i="35"/>
  <c r="Q893" i="35"/>
  <c r="S893" i="35" s="1"/>
  <c r="M893" i="35"/>
  <c r="W893" i="35"/>
  <c r="AB930" i="35"/>
  <c r="AI1005" i="35"/>
  <c r="Z1005" i="35"/>
  <c r="Q1005" i="35"/>
  <c r="M1005" i="35"/>
  <c r="AE1005" i="35"/>
  <c r="V1005" i="35"/>
  <c r="AK1005" i="35"/>
  <c r="Y1005" i="35"/>
  <c r="U1005" i="35"/>
  <c r="K1005" i="35"/>
  <c r="AD1005" i="35"/>
  <c r="J1005" i="35"/>
  <c r="AA1005" i="35"/>
  <c r="AK1008" i="35"/>
  <c r="J1008" i="35"/>
  <c r="R1030" i="35"/>
  <c r="L1030" i="35"/>
  <c r="AJ1030" i="35"/>
  <c r="Y1030" i="35"/>
  <c r="T1030" i="35"/>
  <c r="AB1083" i="35"/>
  <c r="Y1103" i="35"/>
  <c r="Q1103" i="35"/>
  <c r="M1103" i="35"/>
  <c r="AB1103" i="35"/>
  <c r="T1103" i="35"/>
  <c r="L1103" i="35"/>
  <c r="AA1103" i="35"/>
  <c r="AK1103" i="35"/>
  <c r="W1103" i="35"/>
  <c r="U1103" i="35"/>
  <c r="K1103" i="35"/>
  <c r="AE1103" i="35"/>
  <c r="X1110" i="35"/>
  <c r="J1110" i="35"/>
  <c r="AK1110" i="35"/>
  <c r="AD1110" i="35"/>
  <c r="AK1112" i="35"/>
  <c r="AD1112" i="35"/>
  <c r="X1112" i="35"/>
  <c r="R1112" i="35"/>
  <c r="L1112" i="35"/>
  <c r="AI1112" i="35"/>
  <c r="Z1112" i="35"/>
  <c r="J1112" i="35"/>
  <c r="W1112" i="35"/>
  <c r="AE1112" i="35"/>
  <c r="V1112" i="35"/>
  <c r="AB1112" i="35"/>
  <c r="T1112" i="35"/>
  <c r="K1112" i="35"/>
  <c r="AA1112" i="35"/>
  <c r="J1134" i="35"/>
  <c r="AK1134" i="35"/>
  <c r="AK1164" i="35"/>
  <c r="J1164" i="35"/>
  <c r="T15" i="35"/>
  <c r="AE15" i="35"/>
  <c r="AK23" i="35"/>
  <c r="AB23" i="35"/>
  <c r="W23" i="35"/>
  <c r="K23" i="35"/>
  <c r="AI23" i="35"/>
  <c r="AA23" i="35"/>
  <c r="V23" i="35"/>
  <c r="J23" i="35"/>
  <c r="Z23" i="35"/>
  <c r="AK24" i="35"/>
  <c r="AI24" i="35"/>
  <c r="Y24" i="35"/>
  <c r="AE24" i="35"/>
  <c r="U24" i="35"/>
  <c r="K24" i="35"/>
  <c r="AB25" i="35"/>
  <c r="AD25" i="35"/>
  <c r="T25" i="35"/>
  <c r="L25" i="35"/>
  <c r="Z25" i="35"/>
  <c r="J25" i="35"/>
  <c r="U25" i="35"/>
  <c r="U26" i="35" s="1"/>
  <c r="U27" i="35" s="1"/>
  <c r="U28" i="35" s="1"/>
  <c r="U29" i="35" s="1"/>
  <c r="U33" i="35"/>
  <c r="AK33" i="35"/>
  <c r="M36" i="35"/>
  <c r="Q36" i="35"/>
  <c r="S36" i="35" s="1"/>
  <c r="AI36" i="35"/>
  <c r="AB38" i="35"/>
  <c r="W38" i="35"/>
  <c r="L39" i="35"/>
  <c r="R39" i="35"/>
  <c r="AD39" i="35"/>
  <c r="J40" i="35"/>
  <c r="U40" i="35"/>
  <c r="M44" i="35"/>
  <c r="Q44" i="35"/>
  <c r="AI44" i="35"/>
  <c r="AJ47" i="35"/>
  <c r="J55" i="35"/>
  <c r="AK63" i="35"/>
  <c r="AB63" i="35"/>
  <c r="W63" i="35"/>
  <c r="K63" i="35"/>
  <c r="AI63" i="35"/>
  <c r="AA63" i="35"/>
  <c r="V63" i="35"/>
  <c r="J63" i="35"/>
  <c r="Z63" i="35"/>
  <c r="AK67" i="35"/>
  <c r="AE67" i="35"/>
  <c r="W67" i="35"/>
  <c r="J67" i="35"/>
  <c r="AK75" i="35"/>
  <c r="AB75" i="35"/>
  <c r="W75" i="35"/>
  <c r="K75" i="35"/>
  <c r="AI75" i="35"/>
  <c r="AA75" i="35"/>
  <c r="V75" i="35"/>
  <c r="J75" i="35"/>
  <c r="Z75" i="35"/>
  <c r="Z76" i="35"/>
  <c r="AK76" i="35"/>
  <c r="V76" i="35"/>
  <c r="Q76" i="35"/>
  <c r="M76" i="35"/>
  <c r="AK83" i="35"/>
  <c r="AB83" i="35"/>
  <c r="W83" i="35"/>
  <c r="K83" i="35"/>
  <c r="AI83" i="35"/>
  <c r="AA83" i="35"/>
  <c r="V83" i="35"/>
  <c r="J83" i="35"/>
  <c r="Z83" i="35"/>
  <c r="Z84" i="35"/>
  <c r="AK84" i="35"/>
  <c r="V84" i="35"/>
  <c r="Q84" i="35"/>
  <c r="M84" i="35"/>
  <c r="AD94" i="35"/>
  <c r="AE94" i="35"/>
  <c r="W94" i="35"/>
  <c r="AB94" i="35"/>
  <c r="T94" i="35"/>
  <c r="L94" i="35"/>
  <c r="AA98" i="35"/>
  <c r="AD102" i="35"/>
  <c r="AE102" i="35"/>
  <c r="W102" i="35"/>
  <c r="AB102" i="35"/>
  <c r="T102" i="35"/>
  <c r="L102" i="35"/>
  <c r="AK107" i="35"/>
  <c r="AD107" i="35"/>
  <c r="X107" i="35"/>
  <c r="R107" i="35"/>
  <c r="L107" i="35"/>
  <c r="AB107" i="35"/>
  <c r="W107" i="35"/>
  <c r="K107" i="35"/>
  <c r="AA107" i="35"/>
  <c r="V111" i="35"/>
  <c r="AI111" i="35"/>
  <c r="L113" i="35"/>
  <c r="Y113" i="35"/>
  <c r="J119" i="35"/>
  <c r="T119" i="35"/>
  <c r="AE119" i="35"/>
  <c r="X126" i="35"/>
  <c r="X134" i="35"/>
  <c r="T147" i="35"/>
  <c r="AE147" i="35"/>
  <c r="Y149" i="35"/>
  <c r="T151" i="35"/>
  <c r="AE151" i="35"/>
  <c r="Y153" i="35"/>
  <c r="T155" i="35"/>
  <c r="AE155" i="35"/>
  <c r="Y157" i="35"/>
  <c r="T159" i="35"/>
  <c r="AE159" i="35"/>
  <c r="Y161" i="35"/>
  <c r="T163" i="35"/>
  <c r="AE163" i="35"/>
  <c r="Y165" i="35"/>
  <c r="T167" i="35"/>
  <c r="AE167" i="35"/>
  <c r="Y169" i="35"/>
  <c r="T171" i="35"/>
  <c r="AE171" i="35"/>
  <c r="X174" i="35"/>
  <c r="X177" i="35"/>
  <c r="AE178" i="35"/>
  <c r="X181" i="35"/>
  <c r="AE182" i="35"/>
  <c r="AE183" i="35" s="1"/>
  <c r="K190" i="35"/>
  <c r="X190" i="35"/>
  <c r="Z192" i="35"/>
  <c r="Q192" i="35"/>
  <c r="M192" i="35"/>
  <c r="AK192" i="35"/>
  <c r="Y192" i="35"/>
  <c r="J192" i="35"/>
  <c r="R192" i="35"/>
  <c r="K198" i="35"/>
  <c r="X198" i="35"/>
  <c r="Z200" i="35"/>
  <c r="Q200" i="35"/>
  <c r="M200" i="35"/>
  <c r="AK200" i="35"/>
  <c r="Y200" i="35"/>
  <c r="J200" i="35"/>
  <c r="R200" i="35"/>
  <c r="K206" i="35"/>
  <c r="X206" i="35"/>
  <c r="Z208" i="35"/>
  <c r="Q208" i="35"/>
  <c r="M208" i="35"/>
  <c r="AK208" i="35"/>
  <c r="Y208" i="35"/>
  <c r="J208" i="35"/>
  <c r="R208" i="35"/>
  <c r="K214" i="35"/>
  <c r="X214" i="35"/>
  <c r="Z216" i="35"/>
  <c r="Q216" i="35"/>
  <c r="M216" i="35"/>
  <c r="AK216" i="35"/>
  <c r="Y216" i="35"/>
  <c r="J216" i="35"/>
  <c r="R216" i="35"/>
  <c r="K222" i="35"/>
  <c r="X222" i="35"/>
  <c r="Z224" i="35"/>
  <c r="Q224" i="35"/>
  <c r="M224" i="35"/>
  <c r="AK224" i="35"/>
  <c r="Y224" i="35"/>
  <c r="J224" i="35"/>
  <c r="R224" i="35"/>
  <c r="K230" i="35"/>
  <c r="X230" i="35"/>
  <c r="Z232" i="35"/>
  <c r="Q232" i="35"/>
  <c r="S232" i="35" s="1"/>
  <c r="M232" i="35"/>
  <c r="AK232" i="35"/>
  <c r="Y232" i="35"/>
  <c r="J232" i="35"/>
  <c r="R232" i="35"/>
  <c r="U237" i="35"/>
  <c r="L242" i="35"/>
  <c r="U242" i="35"/>
  <c r="AK271" i="35"/>
  <c r="AB271" i="35"/>
  <c r="W271" i="35"/>
  <c r="K271" i="35"/>
  <c r="AA271" i="35"/>
  <c r="T271" i="35"/>
  <c r="AI271" i="35"/>
  <c r="Z271" i="35"/>
  <c r="R271" i="35"/>
  <c r="L271" i="35"/>
  <c r="AE271" i="35"/>
  <c r="X271" i="35"/>
  <c r="J271" i="35"/>
  <c r="V271" i="35"/>
  <c r="AK279" i="35"/>
  <c r="AB279" i="35"/>
  <c r="W279" i="35"/>
  <c r="K279" i="35"/>
  <c r="AA279" i="35"/>
  <c r="T279" i="35"/>
  <c r="AI279" i="35"/>
  <c r="Z279" i="35"/>
  <c r="R279" i="35"/>
  <c r="L279" i="35"/>
  <c r="AE279" i="35"/>
  <c r="X279" i="35"/>
  <c r="J279" i="35"/>
  <c r="V279" i="35"/>
  <c r="AB306" i="35"/>
  <c r="Q306" i="35"/>
  <c r="S306" i="35" s="1"/>
  <c r="M306" i="35"/>
  <c r="AA306" i="35"/>
  <c r="W306" i="35"/>
  <c r="AK306" i="35"/>
  <c r="U306" i="35"/>
  <c r="L306" i="35"/>
  <c r="AD311" i="35"/>
  <c r="AA314" i="35"/>
  <c r="L314" i="35"/>
  <c r="W314" i="35"/>
  <c r="AK314" i="35"/>
  <c r="U314" i="35"/>
  <c r="Q314" i="35"/>
  <c r="M314" i="35"/>
  <c r="AB314" i="35"/>
  <c r="AE327" i="35"/>
  <c r="AB330" i="35"/>
  <c r="U330" i="35"/>
  <c r="K330" i="35"/>
  <c r="AE330" i="35"/>
  <c r="T330" i="35"/>
  <c r="AA330" i="35"/>
  <c r="Q330" i="35"/>
  <c r="M330" i="35"/>
  <c r="AK330" i="35"/>
  <c r="Y330" i="35"/>
  <c r="L330" i="35"/>
  <c r="W330" i="35"/>
  <c r="K344" i="35"/>
  <c r="AK387" i="35"/>
  <c r="AD387" i="35"/>
  <c r="X387" i="35"/>
  <c r="R387" i="35"/>
  <c r="L387" i="35"/>
  <c r="AB387" i="35"/>
  <c r="V387" i="35"/>
  <c r="AA387" i="35"/>
  <c r="AA388" i="35" s="1"/>
  <c r="T387" i="35"/>
  <c r="K387" i="35"/>
  <c r="AI387" i="35"/>
  <c r="Z387" i="35"/>
  <c r="J387" i="35"/>
  <c r="W387" i="35"/>
  <c r="Q413" i="35"/>
  <c r="M413" i="35"/>
  <c r="AB413" i="35"/>
  <c r="V413" i="35"/>
  <c r="AJ426" i="35"/>
  <c r="W451" i="35"/>
  <c r="AK475" i="35"/>
  <c r="AB475" i="35"/>
  <c r="W475" i="35"/>
  <c r="K475" i="35"/>
  <c r="AA475" i="35"/>
  <c r="T475" i="35"/>
  <c r="AI475" i="35"/>
  <c r="Z475" i="35"/>
  <c r="R475" i="35"/>
  <c r="L475" i="35"/>
  <c r="AE475" i="35"/>
  <c r="X475" i="35"/>
  <c r="J475" i="35"/>
  <c r="V475" i="35"/>
  <c r="AJ478" i="35"/>
  <c r="AK491" i="35"/>
  <c r="AB491" i="35"/>
  <c r="W491" i="35"/>
  <c r="K491" i="35"/>
  <c r="AA491" i="35"/>
  <c r="T491" i="35"/>
  <c r="AI491" i="35"/>
  <c r="Z491" i="35"/>
  <c r="R491" i="35"/>
  <c r="L491" i="35"/>
  <c r="AE491" i="35"/>
  <c r="X491" i="35"/>
  <c r="J491" i="35"/>
  <c r="V491" i="35"/>
  <c r="AK495" i="35"/>
  <c r="AD495" i="35"/>
  <c r="X495" i="35"/>
  <c r="R495" i="35"/>
  <c r="L495" i="35"/>
  <c r="AB495" i="35"/>
  <c r="V495" i="35"/>
  <c r="AA495" i="35"/>
  <c r="T495" i="35"/>
  <c r="K495" i="35"/>
  <c r="AI495" i="35"/>
  <c r="Z495" i="35"/>
  <c r="AH495" i="35" s="1"/>
  <c r="J495" i="35"/>
  <c r="W495" i="35"/>
  <c r="AK497" i="35"/>
  <c r="Y497" i="35"/>
  <c r="J497" i="35"/>
  <c r="V497" i="35"/>
  <c r="R497" i="35"/>
  <c r="AD497" i="35"/>
  <c r="Q497" i="35"/>
  <c r="S497" i="35" s="1"/>
  <c r="M497" i="35"/>
  <c r="Z497" i="35"/>
  <c r="AD499" i="35"/>
  <c r="AK572" i="35"/>
  <c r="AI572" i="35"/>
  <c r="Z572" i="35"/>
  <c r="J572" i="35"/>
  <c r="W572" i="35"/>
  <c r="AE572" i="35"/>
  <c r="V572" i="35"/>
  <c r="AD572" i="35"/>
  <c r="R572" i="35"/>
  <c r="K572" i="35"/>
  <c r="AA572" i="35"/>
  <c r="AK593" i="35"/>
  <c r="Z593" i="35"/>
  <c r="AD593" i="35"/>
  <c r="V593" i="35"/>
  <c r="R593" i="35"/>
  <c r="J593" i="35"/>
  <c r="AK607" i="35"/>
  <c r="AI607" i="35"/>
  <c r="AA607" i="35"/>
  <c r="V607" i="35"/>
  <c r="J607" i="35"/>
  <c r="AB607" i="35"/>
  <c r="T607" i="35"/>
  <c r="Z607" i="35"/>
  <c r="R607" i="35"/>
  <c r="L607" i="35"/>
  <c r="AE607" i="35"/>
  <c r="X607" i="35"/>
  <c r="K607" i="35"/>
  <c r="W607" i="35"/>
  <c r="AD619" i="35"/>
  <c r="AK640" i="35"/>
  <c r="Y640" i="35"/>
  <c r="J640" i="35"/>
  <c r="AI640" i="35"/>
  <c r="AD640" i="35"/>
  <c r="AK644" i="35"/>
  <c r="AI644" i="35"/>
  <c r="AD644" i="35"/>
  <c r="Y644" i="35"/>
  <c r="J644" i="35"/>
  <c r="AK691" i="35"/>
  <c r="AD691" i="35"/>
  <c r="X691" i="35"/>
  <c r="R691" i="35"/>
  <c r="L691" i="35"/>
  <c r="AB691" i="35"/>
  <c r="V691" i="35"/>
  <c r="AA691" i="35"/>
  <c r="T691" i="35"/>
  <c r="K691" i="35"/>
  <c r="AI691" i="35"/>
  <c r="Z691" i="35"/>
  <c r="J691" i="35"/>
  <c r="W691" i="35"/>
  <c r="AJ742" i="35"/>
  <c r="AA752" i="35"/>
  <c r="Z752" i="35"/>
  <c r="K752" i="35"/>
  <c r="AK752" i="35"/>
  <c r="AE752" i="35"/>
  <c r="AK759" i="35"/>
  <c r="J759" i="35"/>
  <c r="AK818" i="35"/>
  <c r="J818" i="35"/>
  <c r="AB818" i="35"/>
  <c r="W818" i="35"/>
  <c r="AD843" i="35"/>
  <c r="AI862" i="35"/>
  <c r="AK875" i="35"/>
  <c r="Z875" i="35"/>
  <c r="K875" i="35"/>
  <c r="V875" i="35"/>
  <c r="AA875" i="35"/>
  <c r="U875" i="35"/>
  <c r="Q875" i="35"/>
  <c r="S875" i="35" s="1"/>
  <c r="M875" i="35"/>
  <c r="AE875" i="35"/>
  <c r="AB884" i="35"/>
  <c r="Q884" i="35"/>
  <c r="M884" i="35"/>
  <c r="V884" i="35"/>
  <c r="Z884" i="35"/>
  <c r="U884" i="35"/>
  <c r="L884" i="35"/>
  <c r="AK914" i="35"/>
  <c r="AI914" i="35"/>
  <c r="AA914" i="35"/>
  <c r="V914" i="35"/>
  <c r="J914" i="35"/>
  <c r="AB914" i="35"/>
  <c r="T914" i="35"/>
  <c r="AE914" i="35"/>
  <c r="W914" i="35"/>
  <c r="AD914" i="35"/>
  <c r="R914" i="35"/>
  <c r="L914" i="35"/>
  <c r="Z914" i="35"/>
  <c r="K914" i="35"/>
  <c r="X914" i="35"/>
  <c r="AJ930" i="35"/>
  <c r="X966" i="35"/>
  <c r="X965" i="35"/>
  <c r="Q965" i="35"/>
  <c r="M965" i="35"/>
  <c r="AB993" i="35"/>
  <c r="T993" i="35"/>
  <c r="K993" i="35"/>
  <c r="AE993" i="35"/>
  <c r="Y993" i="35"/>
  <c r="AK1012" i="35"/>
  <c r="J1012" i="35"/>
  <c r="Y1031" i="35"/>
  <c r="J1078" i="35"/>
  <c r="AK1078" i="35"/>
  <c r="AJ1133" i="35"/>
  <c r="AJ1134" i="35" s="1"/>
  <c r="V4" i="35"/>
  <c r="AK4" i="35"/>
  <c r="Q4" i="35"/>
  <c r="S4" i="35" s="1"/>
  <c r="M4" i="35"/>
  <c r="AA4" i="35"/>
  <c r="AK7" i="35"/>
  <c r="AB7" i="35"/>
  <c r="W7" i="35"/>
  <c r="K7" i="35"/>
  <c r="AI7" i="35"/>
  <c r="AI8" i="35" s="1"/>
  <c r="AA7" i="35"/>
  <c r="AA8" i="35" s="1"/>
  <c r="V7" i="35"/>
  <c r="J7" i="35"/>
  <c r="Z7" i="35"/>
  <c r="V8" i="35"/>
  <c r="AB14" i="35"/>
  <c r="U14" i="35"/>
  <c r="AE14" i="35"/>
  <c r="T14" i="35"/>
  <c r="L14" i="35"/>
  <c r="AK14" i="35"/>
  <c r="Y22" i="35"/>
  <c r="Q22" i="35"/>
  <c r="S22" i="35" s="1"/>
  <c r="M22" i="35"/>
  <c r="AE22" i="35"/>
  <c r="W22" i="35"/>
  <c r="L22" i="35"/>
  <c r="AB22" i="35"/>
  <c r="L23" i="35"/>
  <c r="R23" i="35"/>
  <c r="AD23" i="35"/>
  <c r="J24" i="35"/>
  <c r="Z24" i="35"/>
  <c r="Y25" i="35"/>
  <c r="AK27" i="35"/>
  <c r="J27" i="35"/>
  <c r="Z33" i="35"/>
  <c r="AE34" i="35"/>
  <c r="W34" i="35"/>
  <c r="Q34" i="35"/>
  <c r="S34" i="35" s="1"/>
  <c r="M34" i="35"/>
  <c r="AB34" i="35"/>
  <c r="U36" i="35"/>
  <c r="M38" i="35"/>
  <c r="Q38" i="35"/>
  <c r="S38" i="35" s="1"/>
  <c r="T39" i="35"/>
  <c r="AE39" i="35"/>
  <c r="V40" i="35"/>
  <c r="AK40" i="35"/>
  <c r="U44" i="35"/>
  <c r="AK47" i="35"/>
  <c r="J47" i="35"/>
  <c r="L63" i="35"/>
  <c r="R63" i="35"/>
  <c r="AD63" i="35"/>
  <c r="AB65" i="35"/>
  <c r="Q65" i="35"/>
  <c r="S65" i="35" s="1"/>
  <c r="M65" i="35"/>
  <c r="L65" i="35"/>
  <c r="X65" i="35"/>
  <c r="AD70" i="35"/>
  <c r="AB70" i="35"/>
  <c r="T70" i="35"/>
  <c r="L70" i="35"/>
  <c r="AA70" i="35"/>
  <c r="K70" i="35"/>
  <c r="W70" i="35"/>
  <c r="L75" i="35"/>
  <c r="R75" i="35"/>
  <c r="AD75" i="35"/>
  <c r="J76" i="35"/>
  <c r="Y76" i="35"/>
  <c r="AD78" i="35"/>
  <c r="AB78" i="35"/>
  <c r="T78" i="35"/>
  <c r="L78" i="35"/>
  <c r="AA78" i="35"/>
  <c r="K78" i="35"/>
  <c r="W78" i="35"/>
  <c r="L83" i="35"/>
  <c r="R83" i="35"/>
  <c r="AD83" i="35"/>
  <c r="J84" i="35"/>
  <c r="Y84" i="35"/>
  <c r="AD86" i="35"/>
  <c r="AB86" i="35"/>
  <c r="T86" i="35"/>
  <c r="L86" i="35"/>
  <c r="AA86" i="35"/>
  <c r="K86" i="35"/>
  <c r="W86" i="35"/>
  <c r="AJ88" i="35"/>
  <c r="K94" i="35"/>
  <c r="X94" i="35"/>
  <c r="K102" i="35"/>
  <c r="X102" i="35"/>
  <c r="AJ105" i="35"/>
  <c r="J107" i="35"/>
  <c r="T107" i="35"/>
  <c r="AE107" i="35"/>
  <c r="AB109" i="35"/>
  <c r="X109" i="35"/>
  <c r="Q109" i="35"/>
  <c r="S109" i="35" s="1"/>
  <c r="M109" i="35"/>
  <c r="V119" i="35"/>
  <c r="V120" i="35" s="1"/>
  <c r="AI119" i="35"/>
  <c r="AK123" i="35"/>
  <c r="AB123" i="35"/>
  <c r="W123" i="35"/>
  <c r="K123" i="35"/>
  <c r="AI123" i="35"/>
  <c r="AA123" i="35"/>
  <c r="V123" i="35"/>
  <c r="J123" i="35"/>
  <c r="Z123" i="35"/>
  <c r="AD124" i="35"/>
  <c r="R124" i="35"/>
  <c r="Z124" i="35"/>
  <c r="Q124" i="35"/>
  <c r="M124" i="35"/>
  <c r="AK124" i="35"/>
  <c r="AE126" i="35"/>
  <c r="AK131" i="35"/>
  <c r="AB131" i="35"/>
  <c r="W131" i="35"/>
  <c r="K131" i="35"/>
  <c r="AI131" i="35"/>
  <c r="AA131" i="35"/>
  <c r="V131" i="35"/>
  <c r="J131" i="35"/>
  <c r="Z131" i="35"/>
  <c r="AD132" i="35"/>
  <c r="R132" i="35"/>
  <c r="Z132" i="35"/>
  <c r="Q132" i="35"/>
  <c r="M132" i="35"/>
  <c r="AK132" i="35"/>
  <c r="AE134" i="35"/>
  <c r="AK139" i="35"/>
  <c r="AE139" i="35"/>
  <c r="W139" i="35"/>
  <c r="J139" i="35"/>
  <c r="AI143" i="35"/>
  <c r="X147" i="35"/>
  <c r="X151" i="35"/>
  <c r="X171" i="35"/>
  <c r="AE174" i="35"/>
  <c r="AE175" i="35" s="1"/>
  <c r="AI182" i="35"/>
  <c r="AI183" i="35" s="1"/>
  <c r="AI184" i="35" s="1"/>
  <c r="K183" i="35"/>
  <c r="Y185" i="35"/>
  <c r="X185" i="35"/>
  <c r="T185" i="35"/>
  <c r="L185" i="35"/>
  <c r="AB185" i="35"/>
  <c r="AK187" i="35"/>
  <c r="AD187" i="35"/>
  <c r="X187" i="35"/>
  <c r="R187" i="35"/>
  <c r="L187" i="35"/>
  <c r="AB187" i="35"/>
  <c r="W187" i="35"/>
  <c r="K187" i="35"/>
  <c r="AA187" i="35"/>
  <c r="AA190" i="35"/>
  <c r="V192" i="35"/>
  <c r="AK195" i="35"/>
  <c r="AD195" i="35"/>
  <c r="X195" i="35"/>
  <c r="R195" i="35"/>
  <c r="L195" i="35"/>
  <c r="AB195" i="35"/>
  <c r="W195" i="35"/>
  <c r="K195" i="35"/>
  <c r="AA195" i="35"/>
  <c r="AA198" i="35"/>
  <c r="V200" i="35"/>
  <c r="AK203" i="35"/>
  <c r="AD203" i="35"/>
  <c r="X203" i="35"/>
  <c r="R203" i="35"/>
  <c r="L203" i="35"/>
  <c r="AB203" i="35"/>
  <c r="W203" i="35"/>
  <c r="K203" i="35"/>
  <c r="AA203" i="35"/>
  <c r="AA206" i="35"/>
  <c r="V208" i="35"/>
  <c r="AK211" i="35"/>
  <c r="AD211" i="35"/>
  <c r="X211" i="35"/>
  <c r="R211" i="35"/>
  <c r="L211" i="35"/>
  <c r="AB211" i="35"/>
  <c r="W211" i="35"/>
  <c r="K211" i="35"/>
  <c r="AA211" i="35"/>
  <c r="AA214" i="35"/>
  <c r="V216" i="35"/>
  <c r="AK219" i="35"/>
  <c r="AD219" i="35"/>
  <c r="X219" i="35"/>
  <c r="R219" i="35"/>
  <c r="L219" i="35"/>
  <c r="AB219" i="35"/>
  <c r="W219" i="35"/>
  <c r="K219" i="35"/>
  <c r="AA219" i="35"/>
  <c r="AA222" i="35"/>
  <c r="V224" i="35"/>
  <c r="AK227" i="35"/>
  <c r="AD227" i="35"/>
  <c r="X227" i="35"/>
  <c r="R227" i="35"/>
  <c r="L227" i="35"/>
  <c r="AB227" i="35"/>
  <c r="W227" i="35"/>
  <c r="K227" i="35"/>
  <c r="AA227" i="35"/>
  <c r="AA230" i="35"/>
  <c r="V232" i="35"/>
  <c r="AD234" i="35"/>
  <c r="AE234" i="35"/>
  <c r="W234" i="35"/>
  <c r="AB234" i="35"/>
  <c r="T234" i="35"/>
  <c r="L234" i="35"/>
  <c r="AB237" i="35"/>
  <c r="AK244" i="35"/>
  <c r="AD244" i="35"/>
  <c r="V244" i="35"/>
  <c r="K244" i="35"/>
  <c r="Z244" i="35"/>
  <c r="Q244" i="35"/>
  <c r="S244" i="35" s="1"/>
  <c r="M244" i="35"/>
  <c r="AI244" i="35"/>
  <c r="Y244" i="35"/>
  <c r="J244" i="35"/>
  <c r="AK251" i="35"/>
  <c r="AD251" i="35"/>
  <c r="X251" i="35"/>
  <c r="R251" i="35"/>
  <c r="L251" i="35"/>
  <c r="AB251" i="35"/>
  <c r="V251" i="35"/>
  <c r="AI251" i="35"/>
  <c r="AA251" i="35"/>
  <c r="AH251" i="35" s="1"/>
  <c r="T251" i="35"/>
  <c r="K251" i="35"/>
  <c r="AD271" i="35"/>
  <c r="AD279" i="35"/>
  <c r="Z281" i="35"/>
  <c r="L281" i="35"/>
  <c r="V281" i="35"/>
  <c r="AK281" i="35"/>
  <c r="U281" i="35"/>
  <c r="Q281" i="35"/>
  <c r="M281" i="35"/>
  <c r="AB281" i="35"/>
  <c r="AB290" i="35"/>
  <c r="T290" i="35"/>
  <c r="K290" i="35"/>
  <c r="AE290" i="35"/>
  <c r="Y290" i="35"/>
  <c r="AK319" i="35"/>
  <c r="J319" i="35"/>
  <c r="V320" i="35"/>
  <c r="AK336" i="35"/>
  <c r="AI336" i="35"/>
  <c r="AD336" i="35"/>
  <c r="Y336" i="35"/>
  <c r="J336" i="35"/>
  <c r="AB381" i="35"/>
  <c r="U381" i="35"/>
  <c r="J381" i="35"/>
  <c r="AD381" i="35"/>
  <c r="T381" i="35"/>
  <c r="Z381" i="35"/>
  <c r="Q381" i="35"/>
  <c r="S381" i="35" s="1"/>
  <c r="M381" i="35"/>
  <c r="AK381" i="35"/>
  <c r="Y381" i="35"/>
  <c r="L381" i="35"/>
  <c r="V381" i="35"/>
  <c r="Q385" i="35"/>
  <c r="S385" i="35" s="1"/>
  <c r="M385" i="35"/>
  <c r="AB385" i="35"/>
  <c r="V385" i="35"/>
  <c r="AE387" i="35"/>
  <c r="AK427" i="35"/>
  <c r="AD427" i="35"/>
  <c r="X427" i="35"/>
  <c r="R427" i="35"/>
  <c r="L427" i="35"/>
  <c r="AB427" i="35"/>
  <c r="V427" i="35"/>
  <c r="AA427" i="35"/>
  <c r="T427" i="35"/>
  <c r="K427" i="35"/>
  <c r="AI427" i="35"/>
  <c r="Z427" i="35"/>
  <c r="J427" i="35"/>
  <c r="W427" i="35"/>
  <c r="AD451" i="35"/>
  <c r="V460" i="35"/>
  <c r="AA460" i="35"/>
  <c r="Q460" i="35"/>
  <c r="M460" i="35"/>
  <c r="AD475" i="35"/>
  <c r="AD491" i="35"/>
  <c r="AE495" i="35"/>
  <c r="AD513" i="35"/>
  <c r="R513" i="35"/>
  <c r="AK513" i="35"/>
  <c r="V513" i="35"/>
  <c r="Q513" i="35"/>
  <c r="S513" i="35" s="1"/>
  <c r="M513" i="35"/>
  <c r="Z513" i="35"/>
  <c r="J513" i="35"/>
  <c r="Y513" i="35"/>
  <c r="AK551" i="35"/>
  <c r="AD551" i="35"/>
  <c r="X551" i="35"/>
  <c r="R551" i="35"/>
  <c r="L551" i="35"/>
  <c r="AB551" i="35"/>
  <c r="V551" i="35"/>
  <c r="AA551" i="35"/>
  <c r="T551" i="35"/>
  <c r="K551" i="35"/>
  <c r="AI551" i="35"/>
  <c r="Z551" i="35"/>
  <c r="J551" i="35"/>
  <c r="W551" i="35"/>
  <c r="AK556" i="35"/>
  <c r="AI556" i="35"/>
  <c r="Z556" i="35"/>
  <c r="J556" i="35"/>
  <c r="W556" i="35"/>
  <c r="AE556" i="35"/>
  <c r="V556" i="35"/>
  <c r="AD556" i="35"/>
  <c r="R556" i="35"/>
  <c r="K556" i="35"/>
  <c r="AA556" i="35"/>
  <c r="AK562" i="35"/>
  <c r="Q562" i="35"/>
  <c r="M562" i="35"/>
  <c r="U562" i="35"/>
  <c r="AD607" i="35"/>
  <c r="AB629" i="35"/>
  <c r="AB630" i="35" s="1"/>
  <c r="Y629" i="35"/>
  <c r="AD629" i="35"/>
  <c r="T629" i="35"/>
  <c r="J629" i="35"/>
  <c r="AK643" i="35"/>
  <c r="AB643" i="35"/>
  <c r="W643" i="35"/>
  <c r="K643" i="35"/>
  <c r="AA643" i="35"/>
  <c r="T643" i="35"/>
  <c r="AI643" i="35"/>
  <c r="Z643" i="35"/>
  <c r="R643" i="35"/>
  <c r="L643" i="35"/>
  <c r="AE643" i="35"/>
  <c r="X643" i="35"/>
  <c r="J643" i="35"/>
  <c r="V643" i="35"/>
  <c r="AB645" i="35"/>
  <c r="Y645" i="35"/>
  <c r="AD645" i="35"/>
  <c r="T645" i="35"/>
  <c r="J645" i="35"/>
  <c r="AE691" i="35"/>
  <c r="AJ694" i="35"/>
  <c r="AJ695" i="35" s="1"/>
  <c r="AJ696" i="35" s="1"/>
  <c r="AJ697" i="35" s="1"/>
  <c r="AJ698" i="35" s="1"/>
  <c r="AK791" i="35"/>
  <c r="J791" i="35"/>
  <c r="AD796" i="35"/>
  <c r="R796" i="35"/>
  <c r="AK796" i="35"/>
  <c r="V796" i="35"/>
  <c r="Q796" i="35"/>
  <c r="S796" i="35" s="1"/>
  <c r="M796" i="35"/>
  <c r="Z796" i="35"/>
  <c r="J796" i="35"/>
  <c r="Y796" i="35"/>
  <c r="AK884" i="35"/>
  <c r="AK890" i="35"/>
  <c r="J890" i="35"/>
  <c r="M908" i="35"/>
  <c r="Q908" i="35"/>
  <c r="AA915" i="35"/>
  <c r="AJ922" i="35"/>
  <c r="AJ923" i="35" s="1"/>
  <c r="AJ924" i="35" s="1"/>
  <c r="AK932" i="35"/>
  <c r="J932" i="35"/>
  <c r="AK938" i="35"/>
  <c r="J938" i="35"/>
  <c r="R952" i="35"/>
  <c r="AK962" i="35"/>
  <c r="J962" i="35"/>
  <c r="Y965" i="35"/>
  <c r="AK1006" i="35"/>
  <c r="AB1006" i="35"/>
  <c r="U1006" i="35"/>
  <c r="J1006" i="35"/>
  <c r="Y1006" i="35"/>
  <c r="L1006" i="35"/>
  <c r="V1006" i="35"/>
  <c r="T1006" i="35"/>
  <c r="AD1006" i="35"/>
  <c r="Q1006" i="35"/>
  <c r="M1006" i="35"/>
  <c r="Z1006" i="35"/>
  <c r="AK1016" i="35"/>
  <c r="AD1016" i="35"/>
  <c r="X1016" i="35"/>
  <c r="R1016" i="35"/>
  <c r="L1016" i="35"/>
  <c r="AB1016" i="35"/>
  <c r="V1016" i="35"/>
  <c r="AI1016" i="35"/>
  <c r="W1016" i="35"/>
  <c r="AE1016" i="35"/>
  <c r="T1016" i="35"/>
  <c r="K1016" i="35"/>
  <c r="AA1016" i="35"/>
  <c r="J1016" i="35"/>
  <c r="Z1016" i="35"/>
  <c r="AJ1023" i="35"/>
  <c r="J1037" i="35"/>
  <c r="AK1037" i="35"/>
  <c r="Z1093" i="35"/>
  <c r="J1093" i="35"/>
  <c r="W1093" i="35"/>
  <c r="AD1093" i="35"/>
  <c r="Y1093" i="35"/>
  <c r="R1093" i="35"/>
  <c r="K1093" i="35"/>
  <c r="AE1093" i="35"/>
  <c r="AK1100" i="35"/>
  <c r="AA1100" i="35"/>
  <c r="V1100" i="35"/>
  <c r="J1100" i="35"/>
  <c r="AB1100" i="35"/>
  <c r="T1100" i="35"/>
  <c r="AE1100" i="35"/>
  <c r="W1100" i="35"/>
  <c r="AD1100" i="35"/>
  <c r="R1100" i="35"/>
  <c r="L1100" i="35"/>
  <c r="Z1100" i="35"/>
  <c r="K1100" i="35"/>
  <c r="X1100" i="35"/>
  <c r="AK1102" i="35"/>
  <c r="Y1102" i="35"/>
  <c r="J1102" i="35"/>
  <c r="AD1102" i="35"/>
  <c r="R1102" i="35"/>
  <c r="L1102" i="35"/>
  <c r="Z1102" i="35"/>
  <c r="X1102" i="35"/>
  <c r="T1102" i="35"/>
  <c r="Y1115" i="35"/>
  <c r="Q1115" i="35"/>
  <c r="M1115" i="35"/>
  <c r="AB1115" i="35"/>
  <c r="T1115" i="35"/>
  <c r="L1115" i="35"/>
  <c r="AA1115" i="35"/>
  <c r="AK1115" i="35"/>
  <c r="W1115" i="35"/>
  <c r="U1115" i="35"/>
  <c r="K1115" i="35"/>
  <c r="AE1115" i="35"/>
  <c r="AK1136" i="35"/>
  <c r="J1136" i="35"/>
  <c r="AK15" i="35"/>
  <c r="AB15" i="35"/>
  <c r="W15" i="35"/>
  <c r="K15" i="35"/>
  <c r="AI15" i="35"/>
  <c r="AA15" i="35"/>
  <c r="AH15" i="35" s="1"/>
  <c r="V15" i="35"/>
  <c r="J15" i="35"/>
  <c r="AD98" i="35"/>
  <c r="AE98" i="35"/>
  <c r="W98" i="35"/>
  <c r="AB98" i="35"/>
  <c r="T98" i="35"/>
  <c r="L98" i="35"/>
  <c r="AK111" i="35"/>
  <c r="AD111" i="35"/>
  <c r="X111" i="35"/>
  <c r="R111" i="35"/>
  <c r="L111" i="35"/>
  <c r="AB111" i="35"/>
  <c r="W111" i="35"/>
  <c r="K111" i="35"/>
  <c r="AA111" i="35"/>
  <c r="AI135" i="35"/>
  <c r="AB137" i="35"/>
  <c r="Q137" i="35"/>
  <c r="M137" i="35"/>
  <c r="L137" i="35"/>
  <c r="X137" i="35"/>
  <c r="AK143" i="35"/>
  <c r="J143" i="35"/>
  <c r="Z147" i="35"/>
  <c r="AH147" i="35" s="1"/>
  <c r="Z151" i="35"/>
  <c r="AH151" i="35" s="1"/>
  <c r="AK155" i="35"/>
  <c r="AB155" i="35"/>
  <c r="W155" i="35"/>
  <c r="K155" i="35"/>
  <c r="AI155" i="35"/>
  <c r="AA155" i="35"/>
  <c r="V155" i="35"/>
  <c r="J155" i="35"/>
  <c r="Z155" i="35"/>
  <c r="AH155" i="35" s="1"/>
  <c r="AK159" i="35"/>
  <c r="AB159" i="35"/>
  <c r="W159" i="35"/>
  <c r="K159" i="35"/>
  <c r="AI159" i="35"/>
  <c r="AA159" i="35"/>
  <c r="V159" i="35"/>
  <c r="J159" i="35"/>
  <c r="Z159" i="35"/>
  <c r="AK163" i="35"/>
  <c r="AB163" i="35"/>
  <c r="W163" i="35"/>
  <c r="K163" i="35"/>
  <c r="AI163" i="35"/>
  <c r="AA163" i="35"/>
  <c r="V163" i="35"/>
  <c r="J163" i="35"/>
  <c r="AK167" i="35"/>
  <c r="AB167" i="35"/>
  <c r="W167" i="35"/>
  <c r="K167" i="35"/>
  <c r="AI167" i="35"/>
  <c r="AA167" i="35"/>
  <c r="V167" i="35"/>
  <c r="J167" i="35"/>
  <c r="AD175" i="35"/>
  <c r="AD178" i="35"/>
  <c r="AB178" i="35"/>
  <c r="T178" i="35"/>
  <c r="L178" i="35"/>
  <c r="AA178" i="35"/>
  <c r="K178" i="35"/>
  <c r="W178" i="35"/>
  <c r="AB197" i="35"/>
  <c r="X197" i="35"/>
  <c r="L197" i="35"/>
  <c r="AB213" i="35"/>
  <c r="X213" i="35"/>
  <c r="L213" i="35"/>
  <c r="AB221" i="35"/>
  <c r="X221" i="35"/>
  <c r="L221" i="35"/>
  <c r="AB229" i="35"/>
  <c r="X229" i="35"/>
  <c r="L229" i="35"/>
  <c r="U270" i="35"/>
  <c r="AK270" i="35"/>
  <c r="W270" i="35"/>
  <c r="Q270" i="35"/>
  <c r="M270" i="35"/>
  <c r="AB270" i="35"/>
  <c r="L270" i="35"/>
  <c r="AA270" i="35"/>
  <c r="Y309" i="35"/>
  <c r="Q309" i="35"/>
  <c r="S309" i="35" s="1"/>
  <c r="M309" i="35"/>
  <c r="AD309" i="35"/>
  <c r="U309" i="35"/>
  <c r="AB309" i="35"/>
  <c r="T309" i="35"/>
  <c r="L309" i="35"/>
  <c r="AK309" i="35"/>
  <c r="Z309" i="35"/>
  <c r="J309" i="35"/>
  <c r="V309" i="35"/>
  <c r="AB337" i="35"/>
  <c r="Y337" i="35"/>
  <c r="AD337" i="35"/>
  <c r="T337" i="35"/>
  <c r="J337" i="35"/>
  <c r="AB354" i="35"/>
  <c r="T354" i="35"/>
  <c r="T355" i="35" s="1"/>
  <c r="K354" i="35"/>
  <c r="K355" i="35" s="1"/>
  <c r="AE354" i="35"/>
  <c r="AE355" i="35" s="1"/>
  <c r="Y354" i="35"/>
  <c r="AB374" i="35"/>
  <c r="Q374" i="35"/>
  <c r="S374" i="35" s="1"/>
  <c r="M374" i="35"/>
  <c r="AA374" i="35"/>
  <c r="W374" i="35"/>
  <c r="AK374" i="35"/>
  <c r="U374" i="35"/>
  <c r="L374" i="35"/>
  <c r="AB474" i="35"/>
  <c r="U474" i="35"/>
  <c r="AK474" i="35"/>
  <c r="Y474" i="35"/>
  <c r="T474" i="35"/>
  <c r="L474" i="35"/>
  <c r="AE474" i="35"/>
  <c r="K474" i="35"/>
  <c r="AA474" i="35"/>
  <c r="AK500" i="35"/>
  <c r="AD500" i="35"/>
  <c r="V500" i="35"/>
  <c r="AI500" i="35"/>
  <c r="W500" i="35"/>
  <c r="AE500" i="35"/>
  <c r="R500" i="35"/>
  <c r="K500" i="35"/>
  <c r="AA500" i="35"/>
  <c r="J500" i="35"/>
  <c r="Z500" i="35"/>
  <c r="AK592" i="35"/>
  <c r="AA592" i="35"/>
  <c r="R592" i="35"/>
  <c r="K592" i="35"/>
  <c r="Z592" i="35"/>
  <c r="AI592" i="35"/>
  <c r="W592" i="35"/>
  <c r="AE592" i="35"/>
  <c r="V592" i="35"/>
  <c r="J592" i="35"/>
  <c r="AD592" i="35"/>
  <c r="Y630" i="35"/>
  <c r="AK630" i="35"/>
  <c r="T630" i="35"/>
  <c r="AK853" i="35"/>
  <c r="L930" i="35"/>
  <c r="AK935" i="35"/>
  <c r="J935" i="35"/>
  <c r="AK1002" i="35"/>
  <c r="J1002" i="35"/>
  <c r="AK1004" i="35"/>
  <c r="AD1004" i="35"/>
  <c r="W1004" i="35"/>
  <c r="J1004" i="35"/>
  <c r="AK1032" i="35"/>
  <c r="AD1032" i="35"/>
  <c r="J1032" i="35"/>
  <c r="W1032" i="35"/>
  <c r="AI1032" i="35"/>
  <c r="AB1032" i="35"/>
  <c r="V1032" i="35"/>
  <c r="K1032" i="35"/>
  <c r="AK1034" i="35"/>
  <c r="J1034" i="35"/>
  <c r="AE1081" i="35"/>
  <c r="Y1081" i="35"/>
  <c r="K1081" i="35"/>
  <c r="Z1081" i="35"/>
  <c r="J1081" i="35"/>
  <c r="V1081" i="35"/>
  <c r="AI1081" i="35"/>
  <c r="U1081" i="35"/>
  <c r="AD1081" i="35"/>
  <c r="Q1081" i="35"/>
  <c r="M1081" i="35"/>
  <c r="AA1081" i="35"/>
  <c r="AD1086" i="35"/>
  <c r="V1086" i="35"/>
  <c r="L1086" i="35"/>
  <c r="AK1086" i="35"/>
  <c r="Y1086" i="35"/>
  <c r="J1086" i="35"/>
  <c r="U1086" i="35"/>
  <c r="T1086" i="35"/>
  <c r="AB1086" i="35"/>
  <c r="Q1086" i="35"/>
  <c r="M1086" i="35"/>
  <c r="Z1086" i="35"/>
  <c r="AK1128" i="35"/>
  <c r="J1128" i="35"/>
  <c r="AJ1135" i="35"/>
  <c r="AK1160" i="35"/>
  <c r="J1160" i="35"/>
  <c r="AK1161" i="35"/>
  <c r="J1161" i="35"/>
  <c r="AB33" i="35"/>
  <c r="Z167" i="35"/>
  <c r="AH167" i="35" s="1"/>
  <c r="AK237" i="35"/>
  <c r="Z237" i="35"/>
  <c r="T237" i="35"/>
  <c r="Y237" i="35"/>
  <c r="L237" i="35"/>
  <c r="V237" i="35"/>
  <c r="J237" i="35"/>
  <c r="Y245" i="35"/>
  <c r="Q245" i="35"/>
  <c r="S245" i="35" s="1"/>
  <c r="M245" i="35"/>
  <c r="AD245" i="35"/>
  <c r="U245" i="35"/>
  <c r="AB245" i="35"/>
  <c r="T245" i="35"/>
  <c r="L245" i="35"/>
  <c r="AK245" i="35"/>
  <c r="AI252" i="35"/>
  <c r="Z252" i="35"/>
  <c r="Q252" i="35"/>
  <c r="M252" i="35"/>
  <c r="AE252" i="35"/>
  <c r="V252" i="35"/>
  <c r="AD252" i="35"/>
  <c r="U252" i="35"/>
  <c r="K252" i="35"/>
  <c r="AK252" i="35"/>
  <c r="AA252" i="35"/>
  <c r="J252" i="35"/>
  <c r="J1156" i="35"/>
  <c r="AK1157" i="35"/>
  <c r="J1157" i="35"/>
  <c r="AB286" i="35"/>
  <c r="Y286" i="35"/>
  <c r="AK287" i="35"/>
  <c r="AI287" i="35"/>
  <c r="AA287" i="35"/>
  <c r="V287" i="35"/>
  <c r="J287" i="35"/>
  <c r="W287" i="35"/>
  <c r="AD287" i="35"/>
  <c r="AB294" i="35"/>
  <c r="Y294" i="35"/>
  <c r="AK295" i="35"/>
  <c r="AI295" i="35"/>
  <c r="AA295" i="35"/>
  <c r="V295" i="35"/>
  <c r="J295" i="35"/>
  <c r="W295" i="35"/>
  <c r="W296" i="35" s="1"/>
  <c r="AD295" i="35"/>
  <c r="AB297" i="35"/>
  <c r="T297" i="35"/>
  <c r="J297" i="35"/>
  <c r="Y297" i="35"/>
  <c r="Y302" i="35"/>
  <c r="AK308" i="35"/>
  <c r="AD308" i="35"/>
  <c r="V308" i="35"/>
  <c r="K308" i="35"/>
  <c r="U308" i="35"/>
  <c r="AE308" i="35"/>
  <c r="Z320" i="35"/>
  <c r="K320" i="35"/>
  <c r="AA320" i="35"/>
  <c r="W324" i="35"/>
  <c r="AK363" i="35"/>
  <c r="AI363" i="35"/>
  <c r="AA363" i="35"/>
  <c r="V363" i="35"/>
  <c r="J363" i="35"/>
  <c r="W363" i="35"/>
  <c r="AD363" i="35"/>
  <c r="AB369" i="35"/>
  <c r="U369" i="35"/>
  <c r="J369" i="35"/>
  <c r="V369" i="35"/>
  <c r="AE376" i="35"/>
  <c r="Y376" i="35"/>
  <c r="K376" i="35"/>
  <c r="V376" i="35"/>
  <c r="AI376" i="35"/>
  <c r="Z384" i="35"/>
  <c r="AB401" i="35"/>
  <c r="AD401" i="35"/>
  <c r="T401" i="35"/>
  <c r="L401" i="35"/>
  <c r="AA404" i="35"/>
  <c r="AK404" i="35"/>
  <c r="J404" i="35"/>
  <c r="AI408" i="35"/>
  <c r="AB418" i="35"/>
  <c r="AE418" i="35"/>
  <c r="T418" i="35"/>
  <c r="L418" i="35"/>
  <c r="AK423" i="35"/>
  <c r="AB423" i="35"/>
  <c r="W423" i="35"/>
  <c r="K423" i="35"/>
  <c r="V423" i="35"/>
  <c r="AD423" i="35"/>
  <c r="AB430" i="35"/>
  <c r="AE430" i="35"/>
  <c r="T430" i="35"/>
  <c r="L430" i="35"/>
  <c r="AH435" i="35"/>
  <c r="AJ439" i="35"/>
  <c r="AB442" i="35"/>
  <c r="U442" i="35"/>
  <c r="K442" i="35"/>
  <c r="W442" i="35"/>
  <c r="AK446" i="35"/>
  <c r="AB450" i="35"/>
  <c r="U450" i="35"/>
  <c r="K450" i="35"/>
  <c r="W450" i="35"/>
  <c r="AK455" i="35"/>
  <c r="J455" i="35"/>
  <c r="AB466" i="35"/>
  <c r="U466" i="35"/>
  <c r="AA466" i="35"/>
  <c r="AK467" i="35"/>
  <c r="AB467" i="35"/>
  <c r="W467" i="35"/>
  <c r="K467" i="35"/>
  <c r="V467" i="35"/>
  <c r="AD467" i="35"/>
  <c r="Y478" i="35"/>
  <c r="AK483" i="35"/>
  <c r="AI483" i="35"/>
  <c r="AA483" i="35"/>
  <c r="V483" i="35"/>
  <c r="J483" i="35"/>
  <c r="W483" i="35"/>
  <c r="AD483" i="35"/>
  <c r="AB486" i="35"/>
  <c r="Q486" i="35"/>
  <c r="M486" i="35"/>
  <c r="AJ487" i="35"/>
  <c r="AK488" i="35"/>
  <c r="AD488" i="35"/>
  <c r="V488" i="35"/>
  <c r="Z488" i="35"/>
  <c r="AK504" i="35"/>
  <c r="AA504" i="35"/>
  <c r="R504" i="35"/>
  <c r="K504" i="35"/>
  <c r="AD504" i="35"/>
  <c r="AK511" i="35"/>
  <c r="AI511" i="35"/>
  <c r="AA511" i="35"/>
  <c r="V511" i="35"/>
  <c r="J511" i="35"/>
  <c r="W511" i="35"/>
  <c r="AD511" i="35"/>
  <c r="AK516" i="35"/>
  <c r="AI516" i="35"/>
  <c r="Z516" i="35"/>
  <c r="J516" i="35"/>
  <c r="AA516" i="35"/>
  <c r="Z517" i="35"/>
  <c r="Q517" i="35"/>
  <c r="S517" i="35" s="1"/>
  <c r="M517" i="35"/>
  <c r="AB526" i="35"/>
  <c r="X526" i="35"/>
  <c r="AK528" i="35"/>
  <c r="AA528" i="35"/>
  <c r="R528" i="35"/>
  <c r="K528" i="35"/>
  <c r="AD528" i="35"/>
  <c r="AD529" i="35"/>
  <c r="R529" i="35"/>
  <c r="Y529" i="35"/>
  <c r="T550" i="35"/>
  <c r="AK564" i="35"/>
  <c r="AA564" i="35"/>
  <c r="R564" i="35"/>
  <c r="K564" i="35"/>
  <c r="AD564" i="35"/>
  <c r="AK565" i="35"/>
  <c r="Z565" i="35"/>
  <c r="AK567" i="35"/>
  <c r="AD567" i="35"/>
  <c r="X567" i="35"/>
  <c r="R567" i="35"/>
  <c r="L567" i="35"/>
  <c r="W567" i="35"/>
  <c r="AE567" i="35"/>
  <c r="AK569" i="35"/>
  <c r="R569" i="35"/>
  <c r="J569" i="35"/>
  <c r="V569" i="35"/>
  <c r="Y570" i="35"/>
  <c r="AK591" i="35"/>
  <c r="AI591" i="35"/>
  <c r="AA591" i="35"/>
  <c r="V591" i="35"/>
  <c r="J591" i="35"/>
  <c r="W591" i="35"/>
  <c r="AD591" i="35"/>
  <c r="AK594" i="35"/>
  <c r="Q594" i="35"/>
  <c r="M594" i="35"/>
  <c r="U594" i="35"/>
  <c r="AK600" i="35"/>
  <c r="AA600" i="35"/>
  <c r="R600" i="35"/>
  <c r="K600" i="35"/>
  <c r="AD600" i="35"/>
  <c r="AK601" i="35"/>
  <c r="Z601" i="35"/>
  <c r="AK603" i="35"/>
  <c r="AB603" i="35"/>
  <c r="W603" i="35"/>
  <c r="K603" i="35"/>
  <c r="V603" i="35"/>
  <c r="AD603" i="35"/>
  <c r="AK604" i="35"/>
  <c r="AD604" i="35"/>
  <c r="V604" i="35"/>
  <c r="Z604" i="35"/>
  <c r="AK612" i="35"/>
  <c r="AI612" i="35"/>
  <c r="Z612" i="35"/>
  <c r="J612" i="35"/>
  <c r="AA612" i="35"/>
  <c r="AK613" i="35"/>
  <c r="V613" i="35"/>
  <c r="AK675" i="35"/>
  <c r="AI675" i="35"/>
  <c r="AA675" i="35"/>
  <c r="V675" i="35"/>
  <c r="J675" i="35"/>
  <c r="W675" i="35"/>
  <c r="AD675" i="35"/>
  <c r="Z684" i="35"/>
  <c r="V684" i="35"/>
  <c r="K684" i="35"/>
  <c r="AC684" i="35"/>
  <c r="Q686" i="35"/>
  <c r="M686" i="35"/>
  <c r="X686" i="35"/>
  <c r="AK687" i="35"/>
  <c r="AD687" i="35"/>
  <c r="X687" i="35"/>
  <c r="R687" i="35"/>
  <c r="L687" i="35"/>
  <c r="W687" i="35"/>
  <c r="AE687" i="35"/>
  <c r="Y690" i="35"/>
  <c r="W690" i="35"/>
  <c r="AC690" i="35"/>
  <c r="AK711" i="35"/>
  <c r="AB730" i="35"/>
  <c r="U730" i="35"/>
  <c r="L730" i="35"/>
  <c r="AA730" i="35"/>
  <c r="AK739" i="35"/>
  <c r="AB739" i="35"/>
  <c r="W739" i="35"/>
  <c r="K739" i="35"/>
  <c r="V739" i="35"/>
  <c r="AD739" i="35"/>
  <c r="AK740" i="35"/>
  <c r="AE740" i="35"/>
  <c r="AB741" i="35"/>
  <c r="AB742" i="35" s="1"/>
  <c r="AB743" i="35" s="1"/>
  <c r="Z741" i="35"/>
  <c r="AK762" i="35"/>
  <c r="Y793" i="35"/>
  <c r="T793" i="35"/>
  <c r="L793" i="35"/>
  <c r="X793" i="35"/>
  <c r="Z804" i="35"/>
  <c r="AD804" i="35"/>
  <c r="Y805" i="35"/>
  <c r="L805" i="35"/>
  <c r="AB805" i="35"/>
  <c r="AJ820" i="35"/>
  <c r="AK822" i="35"/>
  <c r="J822" i="35"/>
  <c r="AK826" i="35"/>
  <c r="AD826" i="35"/>
  <c r="X826" i="35"/>
  <c r="R826" i="35"/>
  <c r="L826" i="35"/>
  <c r="W826" i="35"/>
  <c r="AE826" i="35"/>
  <c r="AK838" i="35"/>
  <c r="AI838" i="35"/>
  <c r="AA838" i="35"/>
  <c r="V838" i="35"/>
  <c r="J838" i="35"/>
  <c r="W838" i="35"/>
  <c r="AD838" i="35"/>
  <c r="X840" i="35"/>
  <c r="AD840" i="35"/>
  <c r="T840" i="35"/>
  <c r="AK842" i="35"/>
  <c r="AI842" i="35"/>
  <c r="AA842" i="35"/>
  <c r="V842" i="35"/>
  <c r="J842" i="35"/>
  <c r="W842" i="35"/>
  <c r="AD842" i="35"/>
  <c r="AK846" i="35"/>
  <c r="AB846" i="35"/>
  <c r="W846" i="35"/>
  <c r="K846" i="35"/>
  <c r="V846" i="35"/>
  <c r="AD846" i="35"/>
  <c r="AK849" i="35"/>
  <c r="AB857" i="35"/>
  <c r="U857" i="35"/>
  <c r="K857" i="35"/>
  <c r="AA857" i="35"/>
  <c r="Q857" i="35"/>
  <c r="M857" i="35"/>
  <c r="AE857" i="35"/>
  <c r="W865" i="35"/>
  <c r="AC865" i="35"/>
  <c r="AK867" i="35"/>
  <c r="Z867" i="35"/>
  <c r="Z868" i="35" s="1"/>
  <c r="K867" i="35"/>
  <c r="U867" i="35"/>
  <c r="AE867" i="35"/>
  <c r="Z880" i="35"/>
  <c r="L880" i="35"/>
  <c r="AK880" i="35"/>
  <c r="U880" i="35"/>
  <c r="AB889" i="35"/>
  <c r="AB890" i="35" s="1"/>
  <c r="Z896" i="35"/>
  <c r="L896" i="35"/>
  <c r="Q896" i="35"/>
  <c r="S896" i="35" s="1"/>
  <c r="M896" i="35"/>
  <c r="U896" i="35"/>
  <c r="AK896" i="35"/>
  <c r="AK906" i="35"/>
  <c r="AD906" i="35"/>
  <c r="X906" i="35"/>
  <c r="R906" i="35"/>
  <c r="L906" i="35"/>
  <c r="AI906" i="35"/>
  <c r="Z906" i="35"/>
  <c r="J906" i="35"/>
  <c r="AA906" i="35"/>
  <c r="X913" i="35"/>
  <c r="AE921" i="35"/>
  <c r="AE922" i="35" s="1"/>
  <c r="W921" i="35"/>
  <c r="L921" i="35"/>
  <c r="L922" i="35" s="1"/>
  <c r="AA921" i="35"/>
  <c r="Q921" i="35"/>
  <c r="M921" i="35"/>
  <c r="AB921" i="35"/>
  <c r="AB922" i="35" s="1"/>
  <c r="AK929" i="35"/>
  <c r="T930" i="35"/>
  <c r="AE930" i="35"/>
  <c r="AK954" i="35"/>
  <c r="J954" i="35"/>
  <c r="AK963" i="35"/>
  <c r="J963" i="35"/>
  <c r="AJ982" i="35"/>
  <c r="AK987" i="35"/>
  <c r="AD987" i="35"/>
  <c r="V987" i="35"/>
  <c r="J987" i="35"/>
  <c r="AA987" i="35"/>
  <c r="Q987" i="35"/>
  <c r="M987" i="35"/>
  <c r="AE987" i="35"/>
  <c r="AK1013" i="35"/>
  <c r="J1013" i="35"/>
  <c r="AK1014" i="35"/>
  <c r="W1029" i="35"/>
  <c r="Z1030" i="35"/>
  <c r="AK1068" i="35"/>
  <c r="J1068" i="35"/>
  <c r="V1078" i="35"/>
  <c r="AK1088" i="35"/>
  <c r="AB1088" i="35"/>
  <c r="W1088" i="35"/>
  <c r="K1088" i="35"/>
  <c r="AE1088" i="35"/>
  <c r="X1088" i="35"/>
  <c r="J1088" i="35"/>
  <c r="Z1088" i="35"/>
  <c r="AB1090" i="35"/>
  <c r="U1090" i="35"/>
  <c r="J1090" i="35"/>
  <c r="AD1090" i="35"/>
  <c r="T1090" i="35"/>
  <c r="Y1090" i="35"/>
  <c r="AE1099" i="35"/>
  <c r="W1099" i="35"/>
  <c r="L1099" i="35"/>
  <c r="AK1099" i="35"/>
  <c r="Y1099" i="35"/>
  <c r="K1099" i="35"/>
  <c r="AA1099" i="35"/>
  <c r="AH1124" i="35"/>
  <c r="AK1171" i="35"/>
  <c r="J1171" i="35"/>
  <c r="AI1196" i="35"/>
  <c r="Z1196" i="35"/>
  <c r="Q1196" i="35"/>
  <c r="S1196" i="35" s="1"/>
  <c r="M1196" i="35"/>
  <c r="AD1196" i="35"/>
  <c r="U1196" i="35"/>
  <c r="K1196" i="35"/>
  <c r="AK1196" i="35"/>
  <c r="Y1196" i="35"/>
  <c r="T3" i="35"/>
  <c r="Z3" i="35"/>
  <c r="AE3" i="35"/>
  <c r="Z20" i="35"/>
  <c r="U32" i="35"/>
  <c r="AA32" i="35"/>
  <c r="T35" i="35"/>
  <c r="Z35" i="35"/>
  <c r="AE35" i="35"/>
  <c r="T51" i="35"/>
  <c r="Z51" i="35"/>
  <c r="AE51" i="35"/>
  <c r="Y58" i="35"/>
  <c r="AK58" i="35"/>
  <c r="Y72" i="35"/>
  <c r="Y80" i="35"/>
  <c r="Y93" i="35"/>
  <c r="T95" i="35"/>
  <c r="Z95" i="35"/>
  <c r="AE95" i="35"/>
  <c r="Y97" i="35"/>
  <c r="T99" i="35"/>
  <c r="Z99" i="35"/>
  <c r="AE99" i="35"/>
  <c r="Y101" i="35"/>
  <c r="T103" i="35"/>
  <c r="Z103" i="35"/>
  <c r="AE103" i="35"/>
  <c r="X106" i="35"/>
  <c r="AI106" i="35"/>
  <c r="X110" i="35"/>
  <c r="AI110" i="35"/>
  <c r="X118" i="35"/>
  <c r="AI118" i="35"/>
  <c r="AJ120" i="35"/>
  <c r="AJ121" i="35" s="1"/>
  <c r="V128" i="35"/>
  <c r="AJ145" i="35"/>
  <c r="AJ146" i="35" s="1"/>
  <c r="X145" i="35"/>
  <c r="X146" i="35" s="1"/>
  <c r="AD176" i="35"/>
  <c r="AD180" i="35"/>
  <c r="X186" i="35"/>
  <c r="AI186" i="35"/>
  <c r="T191" i="35"/>
  <c r="Z191" i="35"/>
  <c r="AE191" i="35"/>
  <c r="X194" i="35"/>
  <c r="AI194" i="35"/>
  <c r="T199" i="35"/>
  <c r="Z199" i="35"/>
  <c r="AE199" i="35"/>
  <c r="X202" i="35"/>
  <c r="AI202" i="35"/>
  <c r="T207" i="35"/>
  <c r="Z207" i="35"/>
  <c r="AE207" i="35"/>
  <c r="X210" i="35"/>
  <c r="AI210" i="35"/>
  <c r="T215" i="35"/>
  <c r="Z215" i="35"/>
  <c r="AE215" i="35"/>
  <c r="X218" i="35"/>
  <c r="AI218" i="35"/>
  <c r="T223" i="35"/>
  <c r="Z223" i="35"/>
  <c r="AE223" i="35"/>
  <c r="X226" i="35"/>
  <c r="AI226" i="35"/>
  <c r="T231" i="35"/>
  <c r="Z231" i="35"/>
  <c r="AE231" i="35"/>
  <c r="T235" i="35"/>
  <c r="AB235" i="35"/>
  <c r="Y241" i="35"/>
  <c r="Q241" i="35"/>
  <c r="S241" i="35" s="1"/>
  <c r="M241" i="35"/>
  <c r="V241" i="35"/>
  <c r="AF241" i="35" s="1"/>
  <c r="AK243" i="35"/>
  <c r="AI243" i="35"/>
  <c r="AA243" i="35"/>
  <c r="AH243" i="35" s="1"/>
  <c r="V243" i="35"/>
  <c r="J243" i="35"/>
  <c r="W243" i="35"/>
  <c r="AD243" i="35"/>
  <c r="AA246" i="35"/>
  <c r="L246" i="35"/>
  <c r="AB246" i="35"/>
  <c r="AD249" i="35"/>
  <c r="V249" i="35"/>
  <c r="L249" i="35"/>
  <c r="U249" i="35"/>
  <c r="AB253" i="35"/>
  <c r="U253" i="35"/>
  <c r="J253" i="35"/>
  <c r="V253" i="35"/>
  <c r="AH255" i="35"/>
  <c r="AB257" i="35"/>
  <c r="U257" i="35"/>
  <c r="J257" i="35"/>
  <c r="V257" i="35"/>
  <c r="AH259" i="35"/>
  <c r="AB261" i="35"/>
  <c r="U261" i="35"/>
  <c r="J261" i="35"/>
  <c r="V261" i="35"/>
  <c r="AH263" i="35"/>
  <c r="AB265" i="35"/>
  <c r="U265" i="35"/>
  <c r="J265" i="35"/>
  <c r="V265" i="35"/>
  <c r="AH267" i="35"/>
  <c r="AK269" i="35"/>
  <c r="AB269" i="35"/>
  <c r="U269" i="35"/>
  <c r="J269" i="35"/>
  <c r="V269" i="35"/>
  <c r="AB273" i="35"/>
  <c r="U273" i="35"/>
  <c r="J273" i="35"/>
  <c r="V273" i="35"/>
  <c r="J276" i="35"/>
  <c r="K286" i="35"/>
  <c r="T286" i="35"/>
  <c r="K287" i="35"/>
  <c r="X287" i="35"/>
  <c r="AE287" i="35"/>
  <c r="K294" i="35"/>
  <c r="T294" i="35"/>
  <c r="K295" i="35"/>
  <c r="X295" i="35"/>
  <c r="AE295" i="35"/>
  <c r="AD297" i="35"/>
  <c r="J303" i="35"/>
  <c r="AK307" i="35"/>
  <c r="AI307" i="35"/>
  <c r="AA307" i="35"/>
  <c r="AH307" i="35" s="1"/>
  <c r="V307" i="35"/>
  <c r="J307" i="35"/>
  <c r="W307" i="35"/>
  <c r="AD307" i="35"/>
  <c r="J308" i="35"/>
  <c r="Y308" i="35"/>
  <c r="AI308" i="35"/>
  <c r="AB310" i="35"/>
  <c r="Q310" i="35"/>
  <c r="M310" i="35"/>
  <c r="Y313" i="35"/>
  <c r="Q313" i="35"/>
  <c r="S313" i="35" s="1"/>
  <c r="M313" i="35"/>
  <c r="V313" i="35"/>
  <c r="AF313" i="35" s="1"/>
  <c r="M320" i="35"/>
  <c r="Q320" i="35"/>
  <c r="AE320" i="35"/>
  <c r="AK332" i="35"/>
  <c r="Y332" i="35"/>
  <c r="J332" i="35"/>
  <c r="AD332" i="35"/>
  <c r="Y334" i="35"/>
  <c r="Q334" i="35"/>
  <c r="M334" i="35"/>
  <c r="W334" i="35"/>
  <c r="AK343" i="35"/>
  <c r="AD343" i="35"/>
  <c r="X343" i="35"/>
  <c r="R343" i="35"/>
  <c r="L343" i="35"/>
  <c r="W343" i="35"/>
  <c r="AE343" i="35"/>
  <c r="AE344" i="35" s="1"/>
  <c r="AJ347" i="35"/>
  <c r="V348" i="35"/>
  <c r="AK351" i="35"/>
  <c r="AB351" i="35"/>
  <c r="AH351" i="35" s="1"/>
  <c r="W351" i="35"/>
  <c r="K351" i="35"/>
  <c r="V351" i="35"/>
  <c r="AD351" i="35"/>
  <c r="AK359" i="35"/>
  <c r="J359" i="35"/>
  <c r="K363" i="35"/>
  <c r="X363" i="35"/>
  <c r="AE363" i="35"/>
  <c r="L369" i="35"/>
  <c r="Y369" i="35"/>
  <c r="AK369" i="35"/>
  <c r="Y373" i="35"/>
  <c r="Q373" i="35"/>
  <c r="S373" i="35" s="1"/>
  <c r="M373" i="35"/>
  <c r="V373" i="35"/>
  <c r="AF373" i="35" s="1"/>
  <c r="AK375" i="35"/>
  <c r="AI375" i="35"/>
  <c r="AA375" i="35"/>
  <c r="AH375" i="35" s="1"/>
  <c r="V375" i="35"/>
  <c r="J375" i="35"/>
  <c r="W375" i="35"/>
  <c r="AD375" i="35"/>
  <c r="J376" i="35"/>
  <c r="Z376" i="35"/>
  <c r="AK379" i="35"/>
  <c r="AB379" i="35"/>
  <c r="AH379" i="35" s="1"/>
  <c r="W379" i="35"/>
  <c r="K379" i="35"/>
  <c r="V379" i="35"/>
  <c r="AD379" i="35"/>
  <c r="AI380" i="35"/>
  <c r="Z380" i="35"/>
  <c r="Q380" i="35"/>
  <c r="S380" i="35" s="1"/>
  <c r="M380" i="35"/>
  <c r="Y380" i="35"/>
  <c r="AA384" i="35"/>
  <c r="AK391" i="35"/>
  <c r="AI391" i="35"/>
  <c r="AA391" i="35"/>
  <c r="AH391" i="35" s="1"/>
  <c r="V391" i="35"/>
  <c r="J391" i="35"/>
  <c r="W391" i="35"/>
  <c r="AD391" i="35"/>
  <c r="AK399" i="35"/>
  <c r="AB399" i="35"/>
  <c r="AH399" i="35" s="1"/>
  <c r="W399" i="35"/>
  <c r="K399" i="35"/>
  <c r="V399" i="35"/>
  <c r="AD399" i="35"/>
  <c r="AK400" i="35"/>
  <c r="AI400" i="35"/>
  <c r="Y400" i="35"/>
  <c r="AD400" i="35"/>
  <c r="J401" i="35"/>
  <c r="U401" i="35"/>
  <c r="AK401" i="35"/>
  <c r="J405" i="35"/>
  <c r="J408" i="35"/>
  <c r="AK408" i="35"/>
  <c r="K418" i="35"/>
  <c r="U418" i="35"/>
  <c r="AK418" i="35"/>
  <c r="J423" i="35"/>
  <c r="X423" i="35"/>
  <c r="AE423" i="35"/>
  <c r="K430" i="35"/>
  <c r="U430" i="35"/>
  <c r="AK430" i="35"/>
  <c r="L442" i="35"/>
  <c r="Y442" i="35"/>
  <c r="AK442" i="35"/>
  <c r="L450" i="35"/>
  <c r="Y450" i="35"/>
  <c r="AK450" i="35"/>
  <c r="AI452" i="35"/>
  <c r="L451" i="35"/>
  <c r="R451" i="35"/>
  <c r="AA451" i="35"/>
  <c r="AJ451" i="35"/>
  <c r="AB459" i="35"/>
  <c r="AA459" i="35"/>
  <c r="K466" i="35"/>
  <c r="AE466" i="35"/>
  <c r="J467" i="35"/>
  <c r="X467" i="35"/>
  <c r="AE467" i="35"/>
  <c r="AB478" i="35"/>
  <c r="AA478" i="35"/>
  <c r="K478" i="35"/>
  <c r="AE478" i="35"/>
  <c r="K483" i="35"/>
  <c r="X483" i="35"/>
  <c r="AE483" i="35"/>
  <c r="L486" i="35"/>
  <c r="L487" i="35" s="1"/>
  <c r="T486" i="35"/>
  <c r="T487" i="35" s="1"/>
  <c r="AK487" i="35"/>
  <c r="AB487" i="35"/>
  <c r="J488" i="35"/>
  <c r="AA488" i="35"/>
  <c r="AK503" i="35"/>
  <c r="AI503" i="35"/>
  <c r="AA503" i="35"/>
  <c r="V503" i="35"/>
  <c r="J503" i="35"/>
  <c r="W503" i="35"/>
  <c r="AD503" i="35"/>
  <c r="J504" i="35"/>
  <c r="V504" i="35"/>
  <c r="AE504" i="35"/>
  <c r="AB506" i="35"/>
  <c r="Q506" i="35"/>
  <c r="M506" i="35"/>
  <c r="AJ507" i="35"/>
  <c r="AK508" i="35"/>
  <c r="AD508" i="35"/>
  <c r="V508" i="35"/>
  <c r="Z508" i="35"/>
  <c r="K511" i="35"/>
  <c r="X511" i="35"/>
  <c r="AE511" i="35"/>
  <c r="K516" i="35"/>
  <c r="R516" i="35"/>
  <c r="AD516" i="35"/>
  <c r="J517" i="35"/>
  <c r="V517" i="35"/>
  <c r="AK517" i="35"/>
  <c r="AK519" i="35"/>
  <c r="AD519" i="35"/>
  <c r="X519" i="35"/>
  <c r="R519" i="35"/>
  <c r="L519" i="35"/>
  <c r="W519" i="35"/>
  <c r="AE519" i="35"/>
  <c r="AK524" i="35"/>
  <c r="AI524" i="35"/>
  <c r="Z524" i="35"/>
  <c r="J524" i="35"/>
  <c r="AA524" i="35"/>
  <c r="R525" i="35"/>
  <c r="L526" i="35"/>
  <c r="AK527" i="35"/>
  <c r="AI527" i="35"/>
  <c r="AA527" i="35"/>
  <c r="AH527" i="35" s="1"/>
  <c r="V527" i="35"/>
  <c r="J527" i="35"/>
  <c r="W527" i="35"/>
  <c r="AD527" i="35"/>
  <c r="J528" i="35"/>
  <c r="V528" i="35"/>
  <c r="AE528" i="35"/>
  <c r="J529" i="35"/>
  <c r="Z529" i="35"/>
  <c r="AK532" i="35"/>
  <c r="AI532" i="35"/>
  <c r="Z532" i="35"/>
  <c r="J532" i="35"/>
  <c r="AA532" i="35"/>
  <c r="Z533" i="35"/>
  <c r="Q533" i="35"/>
  <c r="M533" i="35"/>
  <c r="AB542" i="35"/>
  <c r="X542" i="35"/>
  <c r="AK544" i="35"/>
  <c r="AA544" i="35"/>
  <c r="R544" i="35"/>
  <c r="K544" i="35"/>
  <c r="AD544" i="35"/>
  <c r="AD545" i="35"/>
  <c r="R545" i="35"/>
  <c r="S545" i="35" s="1"/>
  <c r="Y545" i="35"/>
  <c r="AK563" i="35"/>
  <c r="AI563" i="35"/>
  <c r="AA563" i="35"/>
  <c r="V563" i="35"/>
  <c r="J563" i="35"/>
  <c r="W563" i="35"/>
  <c r="AD563" i="35"/>
  <c r="J564" i="35"/>
  <c r="V564" i="35"/>
  <c r="AE564" i="35"/>
  <c r="J565" i="35"/>
  <c r="R565" i="35"/>
  <c r="AK566" i="35"/>
  <c r="Q566" i="35"/>
  <c r="M566" i="35"/>
  <c r="U566" i="35"/>
  <c r="J567" i="35"/>
  <c r="Z567" i="35"/>
  <c r="AI567" i="35"/>
  <c r="Z569" i="35"/>
  <c r="AK575" i="35"/>
  <c r="AD575" i="35"/>
  <c r="X575" i="35"/>
  <c r="R575" i="35"/>
  <c r="L575" i="35"/>
  <c r="W575" i="35"/>
  <c r="AE575" i="35"/>
  <c r="AK577" i="35"/>
  <c r="R577" i="35"/>
  <c r="J577" i="35"/>
  <c r="V577" i="35"/>
  <c r="AK579" i="35"/>
  <c r="AD579" i="35"/>
  <c r="X579" i="35"/>
  <c r="R579" i="35"/>
  <c r="L579" i="35"/>
  <c r="W579" i="35"/>
  <c r="AE579" i="35"/>
  <c r="AK581" i="35"/>
  <c r="R581" i="35"/>
  <c r="J581" i="35"/>
  <c r="V581" i="35"/>
  <c r="AK582" i="35"/>
  <c r="AK584" i="35"/>
  <c r="AA584" i="35"/>
  <c r="R584" i="35"/>
  <c r="K584" i="35"/>
  <c r="AD584" i="35"/>
  <c r="AK585" i="35"/>
  <c r="Z585" i="35"/>
  <c r="AK587" i="35"/>
  <c r="AB587" i="35"/>
  <c r="AH587" i="35" s="1"/>
  <c r="W587" i="35"/>
  <c r="K587" i="35"/>
  <c r="V587" i="35"/>
  <c r="AD587" i="35"/>
  <c r="AK588" i="35"/>
  <c r="AD588" i="35"/>
  <c r="V588" i="35"/>
  <c r="Z588" i="35"/>
  <c r="K591" i="35"/>
  <c r="X591" i="35"/>
  <c r="AE591" i="35"/>
  <c r="AK596" i="35"/>
  <c r="AA596" i="35"/>
  <c r="R596" i="35"/>
  <c r="K596" i="35"/>
  <c r="AD596" i="35"/>
  <c r="AK597" i="35"/>
  <c r="Z597" i="35"/>
  <c r="AK599" i="35"/>
  <c r="AI599" i="35"/>
  <c r="AA599" i="35"/>
  <c r="V599" i="35"/>
  <c r="J599" i="35"/>
  <c r="W599" i="35"/>
  <c r="AD599" i="35"/>
  <c r="J600" i="35"/>
  <c r="V600" i="35"/>
  <c r="AE600" i="35"/>
  <c r="J601" i="35"/>
  <c r="R601" i="35"/>
  <c r="J603" i="35"/>
  <c r="X603" i="35"/>
  <c r="AE603" i="35"/>
  <c r="J604" i="35"/>
  <c r="AA604" i="35"/>
  <c r="K612" i="35"/>
  <c r="R612" i="35"/>
  <c r="AD612" i="35"/>
  <c r="J613" i="35"/>
  <c r="R613" i="35"/>
  <c r="AK624" i="35"/>
  <c r="AA624" i="35"/>
  <c r="R624" i="35"/>
  <c r="K624" i="35"/>
  <c r="AD624" i="35"/>
  <c r="AK625" i="35"/>
  <c r="Z625" i="35"/>
  <c r="AK656" i="35"/>
  <c r="Y656" i="35"/>
  <c r="J656" i="35"/>
  <c r="AD656" i="35"/>
  <c r="AB658" i="35"/>
  <c r="U658" i="35"/>
  <c r="AA658" i="35"/>
  <c r="AK659" i="35"/>
  <c r="AB659" i="35"/>
  <c r="AH659" i="35" s="1"/>
  <c r="W659" i="35"/>
  <c r="K659" i="35"/>
  <c r="V659" i="35"/>
  <c r="AD659" i="35"/>
  <c r="AK660" i="35"/>
  <c r="AI660" i="35"/>
  <c r="AB661" i="35"/>
  <c r="Y661" i="35"/>
  <c r="Y662" i="35" s="1"/>
  <c r="AK662" i="35"/>
  <c r="AK672" i="35"/>
  <c r="Y672" i="35"/>
  <c r="Y673" i="35" s="1"/>
  <c r="J672" i="35"/>
  <c r="AD672" i="35"/>
  <c r="AD673" i="35" s="1"/>
  <c r="K675" i="35"/>
  <c r="X675" i="35"/>
  <c r="AE675" i="35"/>
  <c r="Y686" i="35"/>
  <c r="J687" i="35"/>
  <c r="Z687" i="35"/>
  <c r="AI687" i="35"/>
  <c r="L689" i="35"/>
  <c r="V689" i="35"/>
  <c r="K690" i="35"/>
  <c r="AE690" i="35"/>
  <c r="AK703" i="35"/>
  <c r="AD703" i="35"/>
  <c r="X703" i="35"/>
  <c r="R703" i="35"/>
  <c r="L703" i="35"/>
  <c r="W703" i="35"/>
  <c r="W704" i="35" s="1"/>
  <c r="AE703" i="35"/>
  <c r="AE704" i="35" s="1"/>
  <c r="J711" i="35"/>
  <c r="J715" i="35"/>
  <c r="J720" i="35"/>
  <c r="J727" i="35"/>
  <c r="AE728" i="35"/>
  <c r="Y728" i="35"/>
  <c r="J728" i="35"/>
  <c r="AA728" i="35"/>
  <c r="AK728" i="35"/>
  <c r="J739" i="35"/>
  <c r="X739" i="35"/>
  <c r="AE739" i="35"/>
  <c r="K740" i="35"/>
  <c r="U740" i="35"/>
  <c r="L741" i="35"/>
  <c r="L742" i="35" s="1"/>
  <c r="L743" i="35" s="1"/>
  <c r="U741" i="35"/>
  <c r="U742" i="35" s="1"/>
  <c r="AK742" i="35"/>
  <c r="AJ743" i="35"/>
  <c r="AJ744" i="35" s="1"/>
  <c r="AJ745" i="35" s="1"/>
  <c r="AJ746" i="35" s="1"/>
  <c r="AJ747" i="35" s="1"/>
  <c r="AK746" i="35"/>
  <c r="AK748" i="35"/>
  <c r="AE748" i="35"/>
  <c r="AB749" i="35"/>
  <c r="Z749" i="35"/>
  <c r="AB750" i="35"/>
  <c r="U750" i="35"/>
  <c r="K750" i="35"/>
  <c r="W750" i="35"/>
  <c r="AK753" i="35"/>
  <c r="J753" i="35"/>
  <c r="J765" i="35"/>
  <c r="AK771" i="35"/>
  <c r="J771" i="35"/>
  <c r="AA780" i="35"/>
  <c r="AJ781" i="35"/>
  <c r="AJ788" i="35"/>
  <c r="AJ789" i="35" s="1"/>
  <c r="AB793" i="35"/>
  <c r="J799" i="35"/>
  <c r="AK803" i="35"/>
  <c r="AI803" i="35"/>
  <c r="AA803" i="35"/>
  <c r="AH803" i="35" s="1"/>
  <c r="V803" i="35"/>
  <c r="J803" i="35"/>
  <c r="W803" i="35"/>
  <c r="AD803" i="35"/>
  <c r="J804" i="35"/>
  <c r="V804" i="35"/>
  <c r="M805" i="35"/>
  <c r="Q805" i="35"/>
  <c r="S805" i="35" s="1"/>
  <c r="T825" i="35"/>
  <c r="J826" i="35"/>
  <c r="Z826" i="35"/>
  <c r="AI826" i="35"/>
  <c r="AB833" i="35"/>
  <c r="U833" i="35"/>
  <c r="K833" i="35"/>
  <c r="W833" i="35"/>
  <c r="K838" i="35"/>
  <c r="X838" i="35"/>
  <c r="AE838" i="35"/>
  <c r="K842" i="35"/>
  <c r="X842" i="35"/>
  <c r="AE842" i="35"/>
  <c r="J846" i="35"/>
  <c r="X846" i="35"/>
  <c r="AE846" i="35"/>
  <c r="T848" i="35"/>
  <c r="AH850" i="35"/>
  <c r="L857" i="35"/>
  <c r="T857" i="35"/>
  <c r="M865" i="35"/>
  <c r="Q865" i="35"/>
  <c r="S865" i="35" s="1"/>
  <c r="M867" i="35"/>
  <c r="M868" i="35" s="1"/>
  <c r="Q867" i="35"/>
  <c r="AK871" i="35"/>
  <c r="Z871" i="35"/>
  <c r="K871" i="35"/>
  <c r="V871" i="35"/>
  <c r="AE871" i="35"/>
  <c r="M880" i="35"/>
  <c r="Q880" i="35"/>
  <c r="S880" i="35" s="1"/>
  <c r="AK894" i="35"/>
  <c r="AB894" i="35"/>
  <c r="W894" i="35"/>
  <c r="K894" i="35"/>
  <c r="AE894" i="35"/>
  <c r="X894" i="35"/>
  <c r="J894" i="35"/>
  <c r="Z894" i="35"/>
  <c r="V896" i="35"/>
  <c r="AK902" i="35"/>
  <c r="AB902" i="35"/>
  <c r="W902" i="35"/>
  <c r="K902" i="35"/>
  <c r="AI902" i="35"/>
  <c r="Z902" i="35"/>
  <c r="R902" i="35"/>
  <c r="L902" i="35"/>
  <c r="AA902" i="35"/>
  <c r="AA903" i="35"/>
  <c r="V903" i="35"/>
  <c r="Q904" i="35"/>
  <c r="M904" i="35"/>
  <c r="AB904" i="35"/>
  <c r="V904" i="35"/>
  <c r="K906" i="35"/>
  <c r="T906" i="35"/>
  <c r="AB906" i="35"/>
  <c r="AJ909" i="35"/>
  <c r="AJ910" i="35" s="1"/>
  <c r="V912" i="35"/>
  <c r="AB912" i="35"/>
  <c r="AI913" i="35"/>
  <c r="K921" i="35"/>
  <c r="K922" i="35" s="1"/>
  <c r="T921" i="35"/>
  <c r="X930" i="35"/>
  <c r="AI930" i="35"/>
  <c r="AE931" i="35"/>
  <c r="AK937" i="35"/>
  <c r="AK943" i="35"/>
  <c r="J943" i="35"/>
  <c r="J958" i="35"/>
  <c r="AK959" i="35"/>
  <c r="J959" i="35"/>
  <c r="AK967" i="35"/>
  <c r="AA967" i="35"/>
  <c r="AD967" i="35"/>
  <c r="AI967" i="35"/>
  <c r="AK974" i="35"/>
  <c r="J974" i="35"/>
  <c r="AK978" i="35"/>
  <c r="AD978" i="35"/>
  <c r="X978" i="35"/>
  <c r="R978" i="35"/>
  <c r="L978" i="35"/>
  <c r="AB978" i="35"/>
  <c r="V978" i="35"/>
  <c r="Z978" i="35"/>
  <c r="AB984" i="35"/>
  <c r="U984" i="35"/>
  <c r="J984" i="35"/>
  <c r="AD984" i="35"/>
  <c r="T984" i="35"/>
  <c r="Y984" i="35"/>
  <c r="K987" i="35"/>
  <c r="U987" i="35"/>
  <c r="AI987" i="35"/>
  <c r="AK990" i="35"/>
  <c r="AI990" i="35"/>
  <c r="AA990" i="35"/>
  <c r="V990" i="35"/>
  <c r="J990" i="35"/>
  <c r="AE990" i="35"/>
  <c r="AE991" i="35" s="1"/>
  <c r="X990" i="35"/>
  <c r="K990" i="35"/>
  <c r="Z990" i="35"/>
  <c r="V991" i="35"/>
  <c r="K991" i="35"/>
  <c r="AK991" i="35"/>
  <c r="AB994" i="35"/>
  <c r="V994" i="35"/>
  <c r="L994" i="35"/>
  <c r="R994" i="35"/>
  <c r="AD994" i="35"/>
  <c r="AK998" i="35"/>
  <c r="AI998" i="35"/>
  <c r="AA998" i="35"/>
  <c r="V998" i="35"/>
  <c r="J998" i="35"/>
  <c r="Z998" i="35"/>
  <c r="R998" i="35"/>
  <c r="L998" i="35"/>
  <c r="AB998" i="35"/>
  <c r="W1011" i="35"/>
  <c r="AK1011" i="35"/>
  <c r="X1011" i="35"/>
  <c r="AC1011" i="35"/>
  <c r="M1027" i="35"/>
  <c r="Q1027" i="35"/>
  <c r="AE1027" i="35"/>
  <c r="AK1036" i="35"/>
  <c r="AB1036" i="35"/>
  <c r="AB1040" i="35"/>
  <c r="AJ1040" i="35"/>
  <c r="AE1041" i="35"/>
  <c r="J1044" i="35"/>
  <c r="J1045" i="35"/>
  <c r="W1045" i="35"/>
  <c r="J1049" i="35"/>
  <c r="AK1056" i="35"/>
  <c r="J1056" i="35"/>
  <c r="AK1072" i="35"/>
  <c r="AD1072" i="35"/>
  <c r="X1072" i="35"/>
  <c r="R1072" i="35"/>
  <c r="L1072" i="35"/>
  <c r="AB1072" i="35"/>
  <c r="V1072" i="35"/>
  <c r="Z1072" i="35"/>
  <c r="J1074" i="35"/>
  <c r="L1088" i="35"/>
  <c r="R1088" i="35"/>
  <c r="AA1088" i="35"/>
  <c r="AI1089" i="35"/>
  <c r="Z1089" i="35"/>
  <c r="Q1089" i="35"/>
  <c r="M1089" i="35"/>
  <c r="AK1089" i="35"/>
  <c r="AA1089" i="35"/>
  <c r="J1089" i="35"/>
  <c r="AD1089" i="35"/>
  <c r="L1090" i="35"/>
  <c r="Z1090" i="35"/>
  <c r="Y1095" i="35"/>
  <c r="Q1095" i="35"/>
  <c r="M1095" i="35"/>
  <c r="AE1095" i="35"/>
  <c r="U1095" i="35"/>
  <c r="AA1095" i="35"/>
  <c r="AK1096" i="35"/>
  <c r="AB1096" i="35"/>
  <c r="W1096" i="35"/>
  <c r="K1096" i="35"/>
  <c r="AE1096" i="35"/>
  <c r="X1096" i="35"/>
  <c r="J1096" i="35"/>
  <c r="Z1096" i="35"/>
  <c r="M1099" i="35"/>
  <c r="Q1099" i="35"/>
  <c r="AB1099" i="35"/>
  <c r="W1101" i="35"/>
  <c r="J1101" i="35"/>
  <c r="AD1101" i="35"/>
  <c r="Z1106" i="35"/>
  <c r="R1106" i="35"/>
  <c r="L1106" i="35"/>
  <c r="AD1106" i="35"/>
  <c r="AK1106" i="35"/>
  <c r="AK1108" i="35"/>
  <c r="AI1108" i="35"/>
  <c r="AA1108" i="35"/>
  <c r="V1108" i="35"/>
  <c r="J1108" i="35"/>
  <c r="AB1108" i="35"/>
  <c r="T1108" i="35"/>
  <c r="X1108" i="35"/>
  <c r="AB1126" i="35"/>
  <c r="AB1127" i="35" s="1"/>
  <c r="AB1128" i="35" s="1"/>
  <c r="Z1126" i="35"/>
  <c r="J1126" i="35"/>
  <c r="Y1126" i="35"/>
  <c r="Y1127" i="35" s="1"/>
  <c r="AK1132" i="35"/>
  <c r="AI1132" i="35"/>
  <c r="AA1132" i="35"/>
  <c r="V1132" i="35"/>
  <c r="J1132" i="35"/>
  <c r="AB1132" i="35"/>
  <c r="T1132" i="35"/>
  <c r="X1132" i="35"/>
  <c r="AD1133" i="35"/>
  <c r="AD1134" i="35" s="1"/>
  <c r="AD1177" i="35"/>
  <c r="V1177" i="35"/>
  <c r="L1177" i="35"/>
  <c r="AK1177" i="35"/>
  <c r="Y1177" i="35"/>
  <c r="J1177" i="35"/>
  <c r="AB1177" i="35"/>
  <c r="Q1177" i="35"/>
  <c r="M1177" i="35"/>
  <c r="T1177" i="35"/>
  <c r="AK1178" i="35"/>
  <c r="X1178" i="35"/>
  <c r="L1178" i="35"/>
  <c r="W1178" i="35"/>
  <c r="AK1183" i="35"/>
  <c r="AI1183" i="35"/>
  <c r="AA1183" i="35"/>
  <c r="V1183" i="35"/>
  <c r="J1183" i="35"/>
  <c r="AE1183" i="35"/>
  <c r="X1183" i="35"/>
  <c r="K1183" i="35"/>
  <c r="AB1183" i="35"/>
  <c r="R1183" i="35"/>
  <c r="L1183" i="35"/>
  <c r="T1183" i="35"/>
  <c r="J1196" i="35"/>
  <c r="V1196" i="35"/>
  <c r="AE1208" i="35"/>
  <c r="Y1208" i="35"/>
  <c r="K1208" i="35"/>
  <c r="AD1208" i="35"/>
  <c r="U1208" i="35"/>
  <c r="V1208" i="35"/>
  <c r="Q1208" i="35"/>
  <c r="M1208" i="35"/>
  <c r="Z1221" i="35"/>
  <c r="AJ1221" i="35"/>
  <c r="J3" i="35"/>
  <c r="V3" i="35"/>
  <c r="AA3" i="35"/>
  <c r="AI3" i="35"/>
  <c r="T11" i="35"/>
  <c r="Z11" i="35"/>
  <c r="AH11" i="35" s="1"/>
  <c r="AE11" i="35"/>
  <c r="T19" i="35"/>
  <c r="Z19" i="35"/>
  <c r="AH19" i="35" s="1"/>
  <c r="AE19" i="35"/>
  <c r="J20" i="35"/>
  <c r="AD20" i="35"/>
  <c r="Y21" i="35"/>
  <c r="AK21" i="35"/>
  <c r="L26" i="35"/>
  <c r="J28" i="35"/>
  <c r="M30" i="35"/>
  <c r="Q30" i="35"/>
  <c r="S30" i="35" s="1"/>
  <c r="T31" i="35"/>
  <c r="Z31" i="35"/>
  <c r="AH31" i="35" s="1"/>
  <c r="AE31" i="35"/>
  <c r="J32" i="35"/>
  <c r="V32" i="35"/>
  <c r="AD32" i="35"/>
  <c r="J35" i="35"/>
  <c r="V35" i="35"/>
  <c r="AA35" i="35"/>
  <c r="AI35" i="35"/>
  <c r="T37" i="35"/>
  <c r="AF37" i="35" s="1"/>
  <c r="Z37" i="35"/>
  <c r="J41" i="35"/>
  <c r="T45" i="35"/>
  <c r="AF45" i="35" s="1"/>
  <c r="Z45" i="35"/>
  <c r="J51" i="35"/>
  <c r="V51" i="35"/>
  <c r="AA51" i="35"/>
  <c r="AI51" i="35"/>
  <c r="K58" i="35"/>
  <c r="AA58" i="35"/>
  <c r="T59" i="35"/>
  <c r="Z59" i="35"/>
  <c r="AH59" i="35" s="1"/>
  <c r="AE59" i="35"/>
  <c r="J60" i="35"/>
  <c r="Y60" i="35"/>
  <c r="X62" i="35"/>
  <c r="AI62" i="35"/>
  <c r="AD67" i="35"/>
  <c r="AD68" i="35" s="1"/>
  <c r="X66" i="35"/>
  <c r="AI66" i="35"/>
  <c r="AI67" i="35" s="1"/>
  <c r="T71" i="35"/>
  <c r="Z71" i="35"/>
  <c r="AH71" i="35" s="1"/>
  <c r="AE71" i="35"/>
  <c r="J72" i="35"/>
  <c r="AD72" i="35"/>
  <c r="X74" i="35"/>
  <c r="AI74" i="35"/>
  <c r="T79" i="35"/>
  <c r="Z79" i="35"/>
  <c r="AH79" i="35" s="1"/>
  <c r="AE79" i="35"/>
  <c r="J80" i="35"/>
  <c r="AD80" i="35"/>
  <c r="X82" i="35"/>
  <c r="AI82" i="35"/>
  <c r="T87" i="35"/>
  <c r="Z87" i="35"/>
  <c r="AH87" i="35" s="1"/>
  <c r="AE87" i="35"/>
  <c r="J88" i="35"/>
  <c r="AD88" i="35"/>
  <c r="AJ89" i="35"/>
  <c r="L93" i="35"/>
  <c r="J95" i="35"/>
  <c r="V95" i="35"/>
  <c r="AA95" i="35"/>
  <c r="AI95" i="35"/>
  <c r="L97" i="35"/>
  <c r="J99" i="35"/>
  <c r="V99" i="35"/>
  <c r="AA99" i="35"/>
  <c r="AI99" i="35"/>
  <c r="L101" i="35"/>
  <c r="J103" i="35"/>
  <c r="V103" i="35"/>
  <c r="AA103" i="35"/>
  <c r="AI103" i="35"/>
  <c r="K106" i="35"/>
  <c r="AA106" i="35"/>
  <c r="K110" i="35"/>
  <c r="AA110" i="35"/>
  <c r="K118" i="35"/>
  <c r="AA118" i="35"/>
  <c r="Z120" i="35"/>
  <c r="L125" i="35"/>
  <c r="X125" i="35"/>
  <c r="T127" i="35"/>
  <c r="Z127" i="35"/>
  <c r="AH127" i="35" s="1"/>
  <c r="AE127" i="35"/>
  <c r="J128" i="35"/>
  <c r="Y128" i="35"/>
  <c r="X130" i="35"/>
  <c r="AI130" i="35"/>
  <c r="L133" i="35"/>
  <c r="X133" i="35"/>
  <c r="AD139" i="35"/>
  <c r="AD140" i="35" s="1"/>
  <c r="X138" i="35"/>
  <c r="AI138" i="35"/>
  <c r="AI139" i="35" s="1"/>
  <c r="AB145" i="35"/>
  <c r="Y145" i="35"/>
  <c r="X150" i="35"/>
  <c r="AI150" i="35"/>
  <c r="X154" i="35"/>
  <c r="AI154" i="35"/>
  <c r="X158" i="35"/>
  <c r="AI158" i="35"/>
  <c r="X162" i="35"/>
  <c r="AI162" i="35"/>
  <c r="X166" i="35"/>
  <c r="AI166" i="35"/>
  <c r="X170" i="35"/>
  <c r="AI170" i="35"/>
  <c r="J176" i="35"/>
  <c r="R176" i="35"/>
  <c r="T179" i="35"/>
  <c r="Z179" i="35"/>
  <c r="AH179" i="35" s="1"/>
  <c r="AE179" i="35"/>
  <c r="J180" i="35"/>
  <c r="R180" i="35"/>
  <c r="K186" i="35"/>
  <c r="AA186" i="35"/>
  <c r="J191" i="35"/>
  <c r="V191" i="35"/>
  <c r="AA191" i="35"/>
  <c r="AH191" i="35" s="1"/>
  <c r="AI191" i="35"/>
  <c r="K194" i="35"/>
  <c r="AA194" i="35"/>
  <c r="J199" i="35"/>
  <c r="V199" i="35"/>
  <c r="AA199" i="35"/>
  <c r="AH199" i="35" s="1"/>
  <c r="AI199" i="35"/>
  <c r="K202" i="35"/>
  <c r="AA202" i="35"/>
  <c r="J207" i="35"/>
  <c r="V207" i="35"/>
  <c r="AA207" i="35"/>
  <c r="AH207" i="35" s="1"/>
  <c r="AI207" i="35"/>
  <c r="K210" i="35"/>
  <c r="AA210" i="35"/>
  <c r="J215" i="35"/>
  <c r="V215" i="35"/>
  <c r="AA215" i="35"/>
  <c r="AH215" i="35" s="1"/>
  <c r="AI215" i="35"/>
  <c r="K218" i="35"/>
  <c r="AA218" i="35"/>
  <c r="J223" i="35"/>
  <c r="V223" i="35"/>
  <c r="AA223" i="35"/>
  <c r="AH223" i="35" s="1"/>
  <c r="AI223" i="35"/>
  <c r="K226" i="35"/>
  <c r="AA226" i="35"/>
  <c r="J231" i="35"/>
  <c r="V231" i="35"/>
  <c r="AA231" i="35"/>
  <c r="AH231" i="35" s="1"/>
  <c r="AI231" i="35"/>
  <c r="J235" i="35"/>
  <c r="W235" i="35"/>
  <c r="U236" i="35"/>
  <c r="AA238" i="35"/>
  <c r="AK239" i="35"/>
  <c r="AI239" i="35"/>
  <c r="AB239" i="35"/>
  <c r="AH239" i="35" s="1"/>
  <c r="W239" i="35"/>
  <c r="K239" i="35"/>
  <c r="V239" i="35"/>
  <c r="AD239" i="35"/>
  <c r="AK240" i="35"/>
  <c r="AD240" i="35"/>
  <c r="V240" i="35"/>
  <c r="K240" i="35"/>
  <c r="U240" i="35"/>
  <c r="AE240" i="35"/>
  <c r="J241" i="35"/>
  <c r="Z241" i="35"/>
  <c r="AK241" i="35"/>
  <c r="K243" i="35"/>
  <c r="X243" i="35"/>
  <c r="AE243" i="35"/>
  <c r="M246" i="35"/>
  <c r="Q246" i="35"/>
  <c r="S246" i="35" s="1"/>
  <c r="J249" i="35"/>
  <c r="Y249" i="35"/>
  <c r="L253" i="35"/>
  <c r="Y253" i="35"/>
  <c r="AK253" i="35"/>
  <c r="AK255" i="35"/>
  <c r="AD255" i="35"/>
  <c r="X255" i="35"/>
  <c r="R255" i="35"/>
  <c r="L255" i="35"/>
  <c r="W255" i="35"/>
  <c r="AE255" i="35"/>
  <c r="L257" i="35"/>
  <c r="Y257" i="35"/>
  <c r="AK257" i="35"/>
  <c r="AK259" i="35"/>
  <c r="AD259" i="35"/>
  <c r="X259" i="35"/>
  <c r="R259" i="35"/>
  <c r="L259" i="35"/>
  <c r="W259" i="35"/>
  <c r="AE259" i="35"/>
  <c r="L261" i="35"/>
  <c r="Y261" i="35"/>
  <c r="AK261" i="35"/>
  <c r="AK263" i="35"/>
  <c r="AD263" i="35"/>
  <c r="X263" i="35"/>
  <c r="R263" i="35"/>
  <c r="L263" i="35"/>
  <c r="W263" i="35"/>
  <c r="AE263" i="35"/>
  <c r="L265" i="35"/>
  <c r="Y265" i="35"/>
  <c r="AK265" i="35"/>
  <c r="AK267" i="35"/>
  <c r="AD267" i="35"/>
  <c r="X267" i="35"/>
  <c r="R267" i="35"/>
  <c r="L267" i="35"/>
  <c r="W267" i="35"/>
  <c r="AE267" i="35"/>
  <c r="L269" i="35"/>
  <c r="Y269" i="35"/>
  <c r="L273" i="35"/>
  <c r="Y273" i="35"/>
  <c r="AK273" i="35"/>
  <c r="AE286" i="35"/>
  <c r="L287" i="35"/>
  <c r="R287" i="35"/>
  <c r="Z287" i="35"/>
  <c r="AH287" i="35" s="1"/>
  <c r="AE294" i="35"/>
  <c r="L295" i="35"/>
  <c r="R295" i="35"/>
  <c r="Z295" i="35"/>
  <c r="J299" i="35"/>
  <c r="K307" i="35"/>
  <c r="X307" i="35"/>
  <c r="AE307" i="35"/>
  <c r="M308" i="35"/>
  <c r="Q308" i="35"/>
  <c r="S308" i="35" s="1"/>
  <c r="Z308" i="35"/>
  <c r="L310" i="35"/>
  <c r="U310" i="35"/>
  <c r="AK310" i="35"/>
  <c r="AK312" i="35"/>
  <c r="AD312" i="35"/>
  <c r="V312" i="35"/>
  <c r="K312" i="35"/>
  <c r="U312" i="35"/>
  <c r="AE312" i="35"/>
  <c r="J313" i="35"/>
  <c r="Z313" i="35"/>
  <c r="AK313" i="35"/>
  <c r="AK316" i="35"/>
  <c r="J316" i="35"/>
  <c r="U320" i="35"/>
  <c r="AK320" i="35"/>
  <c r="AJ321" i="35"/>
  <c r="AJ322" i="35" s="1"/>
  <c r="AJ323" i="35" s="1"/>
  <c r="AB325" i="35"/>
  <c r="T325" i="35"/>
  <c r="J325" i="35"/>
  <c r="Y325" i="35"/>
  <c r="AI332" i="35"/>
  <c r="K334" i="35"/>
  <c r="AA334" i="35"/>
  <c r="AK334" i="35"/>
  <c r="J343" i="35"/>
  <c r="Z343" i="35"/>
  <c r="AI343" i="35"/>
  <c r="AI344" i="35" s="1"/>
  <c r="AI345" i="35" s="1"/>
  <c r="AK347" i="35"/>
  <c r="J347" i="35"/>
  <c r="AE348" i="35"/>
  <c r="U348" i="35"/>
  <c r="Z348" i="35"/>
  <c r="J351" i="35"/>
  <c r="X351" i="35"/>
  <c r="AE351" i="35"/>
  <c r="AB361" i="35"/>
  <c r="AD361" i="35"/>
  <c r="AE362" i="35"/>
  <c r="W362" i="35"/>
  <c r="L362" i="35"/>
  <c r="U362" i="35"/>
  <c r="L363" i="35"/>
  <c r="R363" i="35"/>
  <c r="Z363" i="35"/>
  <c r="AH363" i="35" s="1"/>
  <c r="M369" i="35"/>
  <c r="Q369" i="35"/>
  <c r="S369" i="35" s="1"/>
  <c r="Z369" i="35"/>
  <c r="J371" i="35"/>
  <c r="AK372" i="35"/>
  <c r="AD372" i="35"/>
  <c r="V372" i="35"/>
  <c r="K372" i="35"/>
  <c r="U372" i="35"/>
  <c r="AE372" i="35"/>
  <c r="J373" i="35"/>
  <c r="Z373" i="35"/>
  <c r="AK373" i="35"/>
  <c r="K375" i="35"/>
  <c r="X375" i="35"/>
  <c r="AE375" i="35"/>
  <c r="M376" i="35"/>
  <c r="Q376" i="35"/>
  <c r="AA376" i="35"/>
  <c r="AK376" i="35"/>
  <c r="M378" i="35"/>
  <c r="Q378" i="35"/>
  <c r="S378" i="35" s="1"/>
  <c r="J379" i="35"/>
  <c r="X379" i="35"/>
  <c r="AE379" i="35"/>
  <c r="J380" i="35"/>
  <c r="AA380" i="35"/>
  <c r="AK380" i="35"/>
  <c r="AK383" i="35"/>
  <c r="AD383" i="35"/>
  <c r="X383" i="35"/>
  <c r="R383" i="35"/>
  <c r="L383" i="35"/>
  <c r="W383" i="35"/>
  <c r="AE383" i="35"/>
  <c r="AE384" i="35" s="1"/>
  <c r="V388" i="35"/>
  <c r="K391" i="35"/>
  <c r="X391" i="35"/>
  <c r="AE391" i="35"/>
  <c r="J395" i="35"/>
  <c r="AA395" i="35"/>
  <c r="AA396" i="35" s="1"/>
  <c r="J399" i="35"/>
  <c r="X399" i="35"/>
  <c r="AE399" i="35"/>
  <c r="J400" i="35"/>
  <c r="AE400" i="35"/>
  <c r="Y401" i="35"/>
  <c r="AB402" i="35"/>
  <c r="U402" i="35"/>
  <c r="K402" i="35"/>
  <c r="W402" i="35"/>
  <c r="Q406" i="35"/>
  <c r="S406" i="35" s="1"/>
  <c r="M406" i="35"/>
  <c r="W406" i="35"/>
  <c r="K408" i="35"/>
  <c r="V408" i="35"/>
  <c r="AK411" i="35"/>
  <c r="AB411" i="35"/>
  <c r="AH411" i="35" s="1"/>
  <c r="W411" i="35"/>
  <c r="K411" i="35"/>
  <c r="V411" i="35"/>
  <c r="AD411" i="35"/>
  <c r="AK412" i="35"/>
  <c r="AJ414" i="35"/>
  <c r="AJ415" i="35" s="1"/>
  <c r="Y418" i="35"/>
  <c r="AK419" i="35"/>
  <c r="AI419" i="35"/>
  <c r="AA419" i="35"/>
  <c r="AH419" i="35" s="1"/>
  <c r="V419" i="35"/>
  <c r="J419" i="35"/>
  <c r="W419" i="35"/>
  <c r="AD419" i="35"/>
  <c r="AJ422" i="35"/>
  <c r="L423" i="35"/>
  <c r="R423" i="35"/>
  <c r="Z423" i="35"/>
  <c r="AH423" i="35" s="1"/>
  <c r="AI423" i="35"/>
  <c r="Y430" i="35"/>
  <c r="AK431" i="35"/>
  <c r="AI431" i="35"/>
  <c r="AA431" i="35"/>
  <c r="AH431" i="35" s="1"/>
  <c r="V431" i="35"/>
  <c r="J431" i="35"/>
  <c r="W431" i="35"/>
  <c r="AD431" i="35"/>
  <c r="AK435" i="35"/>
  <c r="AD435" i="35"/>
  <c r="X435" i="35"/>
  <c r="R435" i="35"/>
  <c r="L435" i="35"/>
  <c r="W435" i="35"/>
  <c r="AE435" i="35"/>
  <c r="M442" i="35"/>
  <c r="Q442" i="35"/>
  <c r="S442" i="35" s="1"/>
  <c r="AA442" i="35"/>
  <c r="AK444" i="35"/>
  <c r="AD444" i="35"/>
  <c r="J444" i="35"/>
  <c r="AE444" i="35"/>
  <c r="L446" i="35"/>
  <c r="T446" i="35"/>
  <c r="AB446" i="35"/>
  <c r="J447" i="35"/>
  <c r="AK448" i="35"/>
  <c r="J448" i="35"/>
  <c r="M450" i="35"/>
  <c r="Q450" i="35"/>
  <c r="S450" i="35" s="1"/>
  <c r="AA450" i="35"/>
  <c r="V451" i="35"/>
  <c r="AB451" i="35"/>
  <c r="AA452" i="35"/>
  <c r="AK452" i="35"/>
  <c r="J452" i="35"/>
  <c r="AK459" i="35"/>
  <c r="AE459" i="35"/>
  <c r="T459" i="35"/>
  <c r="K459" i="35"/>
  <c r="AJ459" i="35"/>
  <c r="AJ460" i="35"/>
  <c r="L466" i="35"/>
  <c r="T466" i="35"/>
  <c r="L467" i="35"/>
  <c r="R467" i="35"/>
  <c r="Z467" i="35"/>
  <c r="AH467" i="35" s="1"/>
  <c r="AI467" i="35"/>
  <c r="AB470" i="35"/>
  <c r="AA470" i="35"/>
  <c r="K470" i="35"/>
  <c r="AE470" i="35"/>
  <c r="L478" i="35"/>
  <c r="T478" i="35"/>
  <c r="AB482" i="35"/>
  <c r="AE482" i="35"/>
  <c r="T482" i="35"/>
  <c r="L482" i="35"/>
  <c r="L483" i="35"/>
  <c r="R483" i="35"/>
  <c r="Z483" i="35"/>
  <c r="X486" i="35"/>
  <c r="X487" i="35" s="1"/>
  <c r="J487" i="35"/>
  <c r="K488" i="35"/>
  <c r="R488" i="35"/>
  <c r="AE488" i="35"/>
  <c r="AB490" i="35"/>
  <c r="Q490" i="35"/>
  <c r="M490" i="35"/>
  <c r="AB494" i="35"/>
  <c r="L494" i="35"/>
  <c r="K503" i="35"/>
  <c r="X503" i="35"/>
  <c r="AE503" i="35"/>
  <c r="W504" i="35"/>
  <c r="AI504" i="35"/>
  <c r="L506" i="35"/>
  <c r="L507" i="35" s="1"/>
  <c r="T506" i="35"/>
  <c r="T507" i="35" s="1"/>
  <c r="AK507" i="35"/>
  <c r="AB507" i="35"/>
  <c r="J508" i="35"/>
  <c r="AA508" i="35"/>
  <c r="L511" i="35"/>
  <c r="R511" i="35"/>
  <c r="Z511" i="35"/>
  <c r="AH511" i="35" s="1"/>
  <c r="V516" i="35"/>
  <c r="AE516" i="35"/>
  <c r="Y517" i="35"/>
  <c r="J519" i="35"/>
  <c r="Z519" i="35"/>
  <c r="AI519" i="35"/>
  <c r="K524" i="35"/>
  <c r="R524" i="35"/>
  <c r="AD524" i="35"/>
  <c r="M526" i="35"/>
  <c r="Q526" i="35"/>
  <c r="K527" i="35"/>
  <c r="X527" i="35"/>
  <c r="AE527" i="35"/>
  <c r="W528" i="35"/>
  <c r="AI528" i="35"/>
  <c r="M529" i="35"/>
  <c r="Q529" i="35"/>
  <c r="S529" i="35" s="1"/>
  <c r="K532" i="35"/>
  <c r="R532" i="35"/>
  <c r="AD532" i="35"/>
  <c r="J533" i="35"/>
  <c r="V533" i="35"/>
  <c r="AK533" i="35"/>
  <c r="AK535" i="35"/>
  <c r="AD535" i="35"/>
  <c r="X535" i="35"/>
  <c r="R535" i="35"/>
  <c r="L535" i="35"/>
  <c r="W535" i="35"/>
  <c r="AE535" i="35"/>
  <c r="AK540" i="35"/>
  <c r="AI540" i="35"/>
  <c r="Z540" i="35"/>
  <c r="J540" i="35"/>
  <c r="AA540" i="35"/>
  <c r="L542" i="35"/>
  <c r="AK543" i="35"/>
  <c r="AI543" i="35"/>
  <c r="AA543" i="35"/>
  <c r="AH543" i="35" s="1"/>
  <c r="V543" i="35"/>
  <c r="J543" i="35"/>
  <c r="W543" i="35"/>
  <c r="AD543" i="35"/>
  <c r="J544" i="35"/>
  <c r="V544" i="35"/>
  <c r="AE544" i="35"/>
  <c r="J545" i="35"/>
  <c r="Z545" i="35"/>
  <c r="AK548" i="35"/>
  <c r="AI548" i="35"/>
  <c r="Z548" i="35"/>
  <c r="J548" i="35"/>
  <c r="AA548" i="35"/>
  <c r="Z549" i="35"/>
  <c r="Q549" i="35"/>
  <c r="S549" i="35" s="1"/>
  <c r="M549" i="35"/>
  <c r="AB558" i="35"/>
  <c r="X558" i="35"/>
  <c r="AK560" i="35"/>
  <c r="AA560" i="35"/>
  <c r="R560" i="35"/>
  <c r="K560" i="35"/>
  <c r="AD560" i="35"/>
  <c r="AK561" i="35"/>
  <c r="Z561" i="35"/>
  <c r="K563" i="35"/>
  <c r="X563" i="35"/>
  <c r="AE563" i="35"/>
  <c r="W564" i="35"/>
  <c r="AI564" i="35"/>
  <c r="V565" i="35"/>
  <c r="Y566" i="35"/>
  <c r="K567" i="35"/>
  <c r="T567" i="35"/>
  <c r="AA567" i="35"/>
  <c r="AD569" i="35"/>
  <c r="J575" i="35"/>
  <c r="Z575" i="35"/>
  <c r="AH575" i="35" s="1"/>
  <c r="AI575" i="35"/>
  <c r="Z577" i="35"/>
  <c r="M578" i="35"/>
  <c r="Q578" i="35"/>
  <c r="J579" i="35"/>
  <c r="Z579" i="35"/>
  <c r="AI579" i="35"/>
  <c r="Z581" i="35"/>
  <c r="M582" i="35"/>
  <c r="Q582" i="35"/>
  <c r="AK583" i="35"/>
  <c r="AI583" i="35"/>
  <c r="AA583" i="35"/>
  <c r="V583" i="35"/>
  <c r="J583" i="35"/>
  <c r="W583" i="35"/>
  <c r="AD583" i="35"/>
  <c r="J584" i="35"/>
  <c r="V584" i="35"/>
  <c r="AE584" i="35"/>
  <c r="J585" i="35"/>
  <c r="R585" i="35"/>
  <c r="J587" i="35"/>
  <c r="X587" i="35"/>
  <c r="AE587" i="35"/>
  <c r="J588" i="35"/>
  <c r="AA588" i="35"/>
  <c r="L591" i="35"/>
  <c r="R591" i="35"/>
  <c r="Z591" i="35"/>
  <c r="AH591" i="35" s="1"/>
  <c r="AK595" i="35"/>
  <c r="AI595" i="35"/>
  <c r="AA595" i="35"/>
  <c r="V595" i="35"/>
  <c r="J595" i="35"/>
  <c r="W595" i="35"/>
  <c r="AD595" i="35"/>
  <c r="J596" i="35"/>
  <c r="V596" i="35"/>
  <c r="AE596" i="35"/>
  <c r="J597" i="35"/>
  <c r="R597" i="35"/>
  <c r="U598" i="35"/>
  <c r="K599" i="35"/>
  <c r="X599" i="35"/>
  <c r="AE599" i="35"/>
  <c r="W600" i="35"/>
  <c r="AI600" i="35"/>
  <c r="V601" i="35"/>
  <c r="L603" i="35"/>
  <c r="R603" i="35"/>
  <c r="Z603" i="35"/>
  <c r="AH603" i="35" s="1"/>
  <c r="AI603" i="35"/>
  <c r="K604" i="35"/>
  <c r="R604" i="35"/>
  <c r="AE604" i="35"/>
  <c r="AK608" i="35"/>
  <c r="AA608" i="35"/>
  <c r="R608" i="35"/>
  <c r="K608" i="35"/>
  <c r="AD608" i="35"/>
  <c r="AK609" i="35"/>
  <c r="Z609" i="35"/>
  <c r="V612" i="35"/>
  <c r="AE612" i="35"/>
  <c r="Z613" i="35"/>
  <c r="AK615" i="35"/>
  <c r="AD615" i="35"/>
  <c r="X615" i="35"/>
  <c r="R615" i="35"/>
  <c r="L615" i="35"/>
  <c r="W615" i="35"/>
  <c r="AE615" i="35"/>
  <c r="AK617" i="35"/>
  <c r="R617" i="35"/>
  <c r="J617" i="35"/>
  <c r="V617" i="35"/>
  <c r="AK623" i="35"/>
  <c r="AI623" i="35"/>
  <c r="AA623" i="35"/>
  <c r="AH623" i="35" s="1"/>
  <c r="V623" i="35"/>
  <c r="J623" i="35"/>
  <c r="W623" i="35"/>
  <c r="AD623" i="35"/>
  <c r="J624" i="35"/>
  <c r="V624" i="35"/>
  <c r="AE624" i="35"/>
  <c r="J625" i="35"/>
  <c r="R625" i="35"/>
  <c r="AK632" i="35"/>
  <c r="Y632" i="35"/>
  <c r="J632" i="35"/>
  <c r="AD632" i="35"/>
  <c r="AB634" i="35"/>
  <c r="U634" i="35"/>
  <c r="AA634" i="35"/>
  <c r="AK635" i="35"/>
  <c r="AB635" i="35"/>
  <c r="AH635" i="35" s="1"/>
  <c r="W635" i="35"/>
  <c r="K635" i="35"/>
  <c r="V635" i="35"/>
  <c r="AD635" i="35"/>
  <c r="AK636" i="35"/>
  <c r="AI636" i="35"/>
  <c r="AB637" i="35"/>
  <c r="Y637" i="35"/>
  <c r="Y638" i="35" s="1"/>
  <c r="AK638" i="35"/>
  <c r="AK648" i="35"/>
  <c r="Y648" i="35"/>
  <c r="J648" i="35"/>
  <c r="AD648" i="35"/>
  <c r="AB650" i="35"/>
  <c r="U650" i="35"/>
  <c r="AA650" i="35"/>
  <c r="AK651" i="35"/>
  <c r="AB651" i="35"/>
  <c r="AH651" i="35" s="1"/>
  <c r="W651" i="35"/>
  <c r="K651" i="35"/>
  <c r="V651" i="35"/>
  <c r="AD651" i="35"/>
  <c r="AK652" i="35"/>
  <c r="AI652" i="35"/>
  <c r="Y653" i="35"/>
  <c r="AB654" i="35"/>
  <c r="AA654" i="35"/>
  <c r="K654" i="35"/>
  <c r="AE654" i="35"/>
  <c r="AI656" i="35"/>
  <c r="K658" i="35"/>
  <c r="AE658" i="35"/>
  <c r="J659" i="35"/>
  <c r="X659" i="35"/>
  <c r="AE659" i="35"/>
  <c r="J660" i="35"/>
  <c r="Y660" i="35"/>
  <c r="J661" i="35"/>
  <c r="T661" i="35"/>
  <c r="T662" i="35" s="1"/>
  <c r="AK664" i="35"/>
  <c r="J664" i="35"/>
  <c r="AD664" i="35"/>
  <c r="AB666" i="35"/>
  <c r="U666" i="35"/>
  <c r="AA666" i="35"/>
  <c r="AK667" i="35"/>
  <c r="AB667" i="35"/>
  <c r="AH667" i="35" s="1"/>
  <c r="W667" i="35"/>
  <c r="K667" i="35"/>
  <c r="V667" i="35"/>
  <c r="AD667" i="35"/>
  <c r="AK668" i="35"/>
  <c r="AI668" i="35"/>
  <c r="AB669" i="35"/>
  <c r="AB670" i="35" s="1"/>
  <c r="Y669" i="35"/>
  <c r="Y670" i="35" s="1"/>
  <c r="AI672" i="35"/>
  <c r="AB674" i="35"/>
  <c r="AE674" i="35"/>
  <c r="T674" i="35"/>
  <c r="L674" i="35"/>
  <c r="L675" i="35"/>
  <c r="R675" i="35"/>
  <c r="Z675" i="35"/>
  <c r="AH675" i="35" s="1"/>
  <c r="J679" i="35"/>
  <c r="AK680" i="35"/>
  <c r="AD680" i="35"/>
  <c r="AB681" i="35"/>
  <c r="T681" i="35"/>
  <c r="J681" i="35"/>
  <c r="Y681" i="35"/>
  <c r="Z685" i="35"/>
  <c r="AC685" i="35"/>
  <c r="L685" i="35"/>
  <c r="AE686" i="35"/>
  <c r="K687" i="35"/>
  <c r="T687" i="35"/>
  <c r="AA687" i="35"/>
  <c r="AC689" i="35"/>
  <c r="M690" i="35"/>
  <c r="Q690" i="35"/>
  <c r="S690" i="35" s="1"/>
  <c r="AK696" i="35"/>
  <c r="W700" i="35"/>
  <c r="R700" i="35"/>
  <c r="K700" i="35"/>
  <c r="AC700" i="35"/>
  <c r="J703" i="35"/>
  <c r="Z703" i="35"/>
  <c r="AH703" i="35" s="1"/>
  <c r="AI703" i="35"/>
  <c r="J705" i="35"/>
  <c r="AK707" i="35"/>
  <c r="J707" i="35"/>
  <c r="J717" i="35"/>
  <c r="AK723" i="35"/>
  <c r="J723" i="35"/>
  <c r="M728" i="35"/>
  <c r="Q728" i="35"/>
  <c r="S728" i="35" s="1"/>
  <c r="AD728" i="35"/>
  <c r="AK729" i="35"/>
  <c r="AB729" i="35"/>
  <c r="Q729" i="35"/>
  <c r="S729" i="35" s="1"/>
  <c r="M729" i="35"/>
  <c r="AD729" i="35"/>
  <c r="AK730" i="35"/>
  <c r="J733" i="35"/>
  <c r="AD733" i="35"/>
  <c r="J735" i="35"/>
  <c r="AK736" i="35"/>
  <c r="J736" i="35"/>
  <c r="Y738" i="35"/>
  <c r="Q738" i="35"/>
  <c r="S738" i="35" s="1"/>
  <c r="M738" i="35"/>
  <c r="W738" i="35"/>
  <c r="L739" i="35"/>
  <c r="R739" i="35"/>
  <c r="Z739" i="35"/>
  <c r="AH739" i="35" s="1"/>
  <c r="AI739" i="35"/>
  <c r="Z740" i="35"/>
  <c r="AK744" i="35"/>
  <c r="AK747" i="35"/>
  <c r="K748" i="35"/>
  <c r="U748" i="35"/>
  <c r="L749" i="35"/>
  <c r="U749" i="35"/>
  <c r="L750" i="35"/>
  <c r="Y750" i="35"/>
  <c r="AK750" i="35"/>
  <c r="J755" i="35"/>
  <c r="AK767" i="35"/>
  <c r="J767" i="35"/>
  <c r="J773" i="35"/>
  <c r="AK778" i="35"/>
  <c r="Y778" i="35"/>
  <c r="K778" i="35"/>
  <c r="AB778" i="35"/>
  <c r="R788" i="35"/>
  <c r="J788" i="35"/>
  <c r="V788" i="35"/>
  <c r="K803" i="35"/>
  <c r="X803" i="35"/>
  <c r="AE803" i="35"/>
  <c r="T805" i="35"/>
  <c r="AD806" i="35"/>
  <c r="AD807" i="35" s="1"/>
  <c r="AD808" i="35" s="1"/>
  <c r="AA806" i="35"/>
  <c r="K806" i="35"/>
  <c r="AB806" i="35"/>
  <c r="AK807" i="35"/>
  <c r="AE807" i="35"/>
  <c r="AK811" i="35"/>
  <c r="J812" i="35"/>
  <c r="AK814" i="35"/>
  <c r="AB814" i="35"/>
  <c r="AH814" i="35" s="1"/>
  <c r="W814" i="35"/>
  <c r="K814" i="35"/>
  <c r="V814" i="35"/>
  <c r="AD814" i="35"/>
  <c r="AE815" i="35"/>
  <c r="U815" i="35"/>
  <c r="Z815" i="35"/>
  <c r="Z816" i="35"/>
  <c r="L816" i="35"/>
  <c r="AB816" i="35"/>
  <c r="AE825" i="35"/>
  <c r="K826" i="35"/>
  <c r="T826" i="35"/>
  <c r="AA826" i="35"/>
  <c r="J830" i="35"/>
  <c r="L833" i="35"/>
  <c r="Y833" i="35"/>
  <c r="AK833" i="35"/>
  <c r="AE837" i="35"/>
  <c r="W837" i="35"/>
  <c r="L837" i="35"/>
  <c r="U837" i="35"/>
  <c r="L838" i="35"/>
  <c r="R838" i="35"/>
  <c r="Z838" i="35"/>
  <c r="AE841" i="35"/>
  <c r="W841" i="35"/>
  <c r="L841" i="35"/>
  <c r="U841" i="35"/>
  <c r="L842" i="35"/>
  <c r="R842" i="35"/>
  <c r="Z842" i="35"/>
  <c r="Y845" i="35"/>
  <c r="Q845" i="35"/>
  <c r="M845" i="35"/>
  <c r="W845" i="35"/>
  <c r="L846" i="35"/>
  <c r="R846" i="35"/>
  <c r="Z846" i="35"/>
  <c r="AH846" i="35" s="1"/>
  <c r="AI846" i="35"/>
  <c r="AD848" i="35"/>
  <c r="T849" i="35"/>
  <c r="W857" i="35"/>
  <c r="AK857" i="35"/>
  <c r="J863" i="35"/>
  <c r="Z863" i="35"/>
  <c r="AB865" i="35"/>
  <c r="V867" i="35"/>
  <c r="V868" i="35" s="1"/>
  <c r="U868" i="35"/>
  <c r="M871" i="35"/>
  <c r="Q871" i="35"/>
  <c r="S871" i="35" s="1"/>
  <c r="AE879" i="35"/>
  <c r="U879" i="35"/>
  <c r="Q879" i="35"/>
  <c r="M879" i="35"/>
  <c r="V880" i="35"/>
  <c r="AK882" i="35"/>
  <c r="AD882" i="35"/>
  <c r="X882" i="35"/>
  <c r="R882" i="35"/>
  <c r="L882" i="35"/>
  <c r="AA882" i="35"/>
  <c r="T882" i="35"/>
  <c r="K882" i="35"/>
  <c r="AB882" i="35"/>
  <c r="AK887" i="35"/>
  <c r="Z887" i="35"/>
  <c r="K887" i="35"/>
  <c r="AE887" i="35"/>
  <c r="Q887" i="35"/>
  <c r="M887" i="35"/>
  <c r="U887" i="35"/>
  <c r="U888" i="35"/>
  <c r="Q888" i="35"/>
  <c r="Q889" i="35" s="1"/>
  <c r="M888" i="35"/>
  <c r="M889" i="35" s="1"/>
  <c r="AJ890" i="35"/>
  <c r="AA891" i="35"/>
  <c r="Q891" i="35"/>
  <c r="M891" i="35"/>
  <c r="Z891" i="35"/>
  <c r="L894" i="35"/>
  <c r="R894" i="35"/>
  <c r="AA894" i="35"/>
  <c r="AE895" i="35"/>
  <c r="U895" i="35"/>
  <c r="AA895" i="35"/>
  <c r="K895" i="35"/>
  <c r="AB896" i="35"/>
  <c r="AK898" i="35"/>
  <c r="AD898" i="35"/>
  <c r="X898" i="35"/>
  <c r="R898" i="35"/>
  <c r="L898" i="35"/>
  <c r="AI898" i="35"/>
  <c r="Z898" i="35"/>
  <c r="J898" i="35"/>
  <c r="AA898" i="35"/>
  <c r="J902" i="35"/>
  <c r="T902" i="35"/>
  <c r="AD902" i="35"/>
  <c r="M903" i="35"/>
  <c r="Q903" i="35"/>
  <c r="V906" i="35"/>
  <c r="AE906" i="35"/>
  <c r="AK910" i="35"/>
  <c r="M912" i="35"/>
  <c r="Q912" i="35"/>
  <c r="U921" i="35"/>
  <c r="AK921" i="35"/>
  <c r="T922" i="35"/>
  <c r="J928" i="35"/>
  <c r="K930" i="35"/>
  <c r="K931" i="35" s="1"/>
  <c r="Z930" i="35"/>
  <c r="AJ931" i="35"/>
  <c r="AJ932" i="35" s="1"/>
  <c r="AJ933" i="35" s="1"/>
  <c r="Y936" i="35"/>
  <c r="Q936" i="35"/>
  <c r="M936" i="35"/>
  <c r="AD936" i="35"/>
  <c r="U936" i="35"/>
  <c r="AF936" i="35" s="1"/>
  <c r="Z936" i="35"/>
  <c r="L937" i="35"/>
  <c r="AK946" i="35"/>
  <c r="J946" i="35"/>
  <c r="AK950" i="35"/>
  <c r="J950" i="35"/>
  <c r="AJ961" i="35"/>
  <c r="J967" i="35"/>
  <c r="V967" i="35"/>
  <c r="K974" i="35"/>
  <c r="X974" i="35"/>
  <c r="J978" i="35"/>
  <c r="AA978" i="35"/>
  <c r="AI983" i="35"/>
  <c r="Z983" i="35"/>
  <c r="Q983" i="35"/>
  <c r="M983" i="35"/>
  <c r="AK983" i="35"/>
  <c r="AA983" i="35"/>
  <c r="J983" i="35"/>
  <c r="AD983" i="35"/>
  <c r="L984" i="35"/>
  <c r="Z984" i="35"/>
  <c r="Y987" i="35"/>
  <c r="L990" i="35"/>
  <c r="R990" i="35"/>
  <c r="AB990" i="35"/>
  <c r="J991" i="35"/>
  <c r="AA991" i="35"/>
  <c r="W994" i="35"/>
  <c r="AI994" i="35"/>
  <c r="K998" i="35"/>
  <c r="T998" i="35"/>
  <c r="AD998" i="35"/>
  <c r="M1002" i="35"/>
  <c r="L1011" i="35"/>
  <c r="J1020" i="35"/>
  <c r="AJ1027" i="35"/>
  <c r="T1027" i="35"/>
  <c r="X1028" i="35"/>
  <c r="K1028" i="35"/>
  <c r="V1028" i="35"/>
  <c r="AD1028" i="35"/>
  <c r="AD1029" i="35" s="1"/>
  <c r="AJ1031" i="35"/>
  <c r="T1031" i="35"/>
  <c r="Q1035" i="35"/>
  <c r="M1035" i="35"/>
  <c r="AK1035" i="35"/>
  <c r="J1036" i="35"/>
  <c r="T1036" i="35"/>
  <c r="AK1040" i="35"/>
  <c r="AD1040" i="35"/>
  <c r="T1040" i="35"/>
  <c r="K1040" i="35"/>
  <c r="K1041" i="35" s="1"/>
  <c r="V1040" i="35"/>
  <c r="V1041" i="35" s="1"/>
  <c r="J1040" i="35"/>
  <c r="Z1040" i="35"/>
  <c r="Z1041" i="35" s="1"/>
  <c r="AK1041" i="35"/>
  <c r="M1045" i="35"/>
  <c r="Q1045" i="35"/>
  <c r="AK1064" i="35"/>
  <c r="J1064" i="35"/>
  <c r="J1072" i="35"/>
  <c r="AA1072" i="35"/>
  <c r="AH1084" i="35"/>
  <c r="AC1087" i="35"/>
  <c r="T1088" i="35"/>
  <c r="AD1088" i="35"/>
  <c r="K1089" i="35"/>
  <c r="U1089" i="35"/>
  <c r="AE1089" i="35"/>
  <c r="M1090" i="35"/>
  <c r="Q1090" i="35"/>
  <c r="K1095" i="35"/>
  <c r="AB1095" i="35"/>
  <c r="L1096" i="35"/>
  <c r="R1096" i="35"/>
  <c r="AA1096" i="35"/>
  <c r="Z1097" i="35"/>
  <c r="W1097" i="35"/>
  <c r="AE1097" i="35"/>
  <c r="J1097" i="35"/>
  <c r="T1099" i="35"/>
  <c r="J1106" i="35"/>
  <c r="X1106" i="35"/>
  <c r="AE1107" i="35"/>
  <c r="W1107" i="35"/>
  <c r="L1107" i="35"/>
  <c r="AK1107" i="35"/>
  <c r="Y1107" i="35"/>
  <c r="K1107" i="35"/>
  <c r="AA1107" i="35"/>
  <c r="K1108" i="35"/>
  <c r="Z1108" i="35"/>
  <c r="L1126" i="35"/>
  <c r="L1127" i="35" s="1"/>
  <c r="L1128" i="35" s="1"/>
  <c r="T1126" i="35"/>
  <c r="AK1126" i="35"/>
  <c r="U1127" i="35"/>
  <c r="AJ1127" i="35"/>
  <c r="AJ1128" i="35" s="1"/>
  <c r="AK1131" i="35"/>
  <c r="Y1131" i="35"/>
  <c r="K1132" i="35"/>
  <c r="K1133" i="35" s="1"/>
  <c r="K1134" i="35" s="1"/>
  <c r="K1135" i="35" s="1"/>
  <c r="Z1132" i="35"/>
  <c r="Z1133" i="35" s="1"/>
  <c r="Z1134" i="35" s="1"/>
  <c r="J1140" i="35"/>
  <c r="AK1141" i="35"/>
  <c r="J1141" i="35"/>
  <c r="Z1153" i="35"/>
  <c r="X1153" i="35"/>
  <c r="J1153" i="35"/>
  <c r="U1177" i="35"/>
  <c r="M1178" i="35"/>
  <c r="Q1178" i="35"/>
  <c r="W1183" i="35"/>
  <c r="AE1184" i="35"/>
  <c r="Y1184" i="35"/>
  <c r="K1184" i="35"/>
  <c r="AK1184" i="35"/>
  <c r="AA1184" i="35"/>
  <c r="Q1184" i="35"/>
  <c r="M1184" i="35"/>
  <c r="AI1184" i="35"/>
  <c r="U1184" i="35"/>
  <c r="J1184" i="35"/>
  <c r="V1184" i="35"/>
  <c r="AB1193" i="35"/>
  <c r="U1193" i="35"/>
  <c r="J1193" i="35"/>
  <c r="Z1193" i="35"/>
  <c r="Q1193" i="35"/>
  <c r="M1193" i="35"/>
  <c r="Y1193" i="35"/>
  <c r="AK1195" i="35"/>
  <c r="AB1195" i="35"/>
  <c r="W1195" i="35"/>
  <c r="K1195" i="35"/>
  <c r="AI1195" i="35"/>
  <c r="Z1195" i="35"/>
  <c r="R1195" i="35"/>
  <c r="L1195" i="35"/>
  <c r="AE1195" i="35"/>
  <c r="V1195" i="35"/>
  <c r="AD1195" i="35"/>
  <c r="AA1196" i="35"/>
  <c r="AK1201" i="35"/>
  <c r="AB1201" i="35"/>
  <c r="U1201" i="35"/>
  <c r="J1201" i="35"/>
  <c r="AD1201" i="35"/>
  <c r="T1201" i="35"/>
  <c r="Z1201" i="35"/>
  <c r="L1201" i="35"/>
  <c r="Q1201" i="35"/>
  <c r="M1201" i="35"/>
  <c r="V1201" i="35"/>
  <c r="J1208" i="35"/>
  <c r="Z1208" i="35"/>
  <c r="AK1208" i="35"/>
  <c r="AK1213" i="35"/>
  <c r="J1213" i="35"/>
  <c r="V1221" i="35"/>
  <c r="AA1168" i="35"/>
  <c r="AK1168" i="35"/>
  <c r="AC1176" i="35"/>
  <c r="Z1176" i="35"/>
  <c r="U1176" i="35"/>
  <c r="Z1177" i="35"/>
  <c r="AA1178" i="35"/>
  <c r="Y1181" i="35"/>
  <c r="V1181" i="35"/>
  <c r="J1181" i="35"/>
  <c r="AK1181" i="35"/>
  <c r="Z1183" i="35"/>
  <c r="L1193" i="35"/>
  <c r="T1193" i="35"/>
  <c r="AK1193" i="35"/>
  <c r="J1195" i="35"/>
  <c r="T1195" i="35"/>
  <c r="AE1196" i="35"/>
  <c r="AK1199" i="35"/>
  <c r="AB1199" i="35"/>
  <c r="W1199" i="35"/>
  <c r="K1199" i="35"/>
  <c r="AE1199" i="35"/>
  <c r="X1199" i="35"/>
  <c r="J1199" i="35"/>
  <c r="AA1199" i="35"/>
  <c r="R1199" i="35"/>
  <c r="L1199" i="35"/>
  <c r="V1199" i="35"/>
  <c r="T1199" i="35"/>
  <c r="Y1201" i="35"/>
  <c r="AJ1203" i="35"/>
  <c r="W1206" i="35"/>
  <c r="AK1206" i="35"/>
  <c r="X1206" i="35"/>
  <c r="AA1206" i="35"/>
  <c r="AC1206" i="35"/>
  <c r="AK1207" i="35"/>
  <c r="AI1207" i="35"/>
  <c r="AB1207" i="35"/>
  <c r="W1207" i="35"/>
  <c r="K1207" i="35"/>
  <c r="AA1207" i="35"/>
  <c r="T1207" i="35"/>
  <c r="Z1207" i="35"/>
  <c r="J1207" i="35"/>
  <c r="V1207" i="35"/>
  <c r="AE1207" i="35"/>
  <c r="AA1208" i="35"/>
  <c r="AI1208" i="35"/>
  <c r="AD1217" i="35"/>
  <c r="V1217" i="35"/>
  <c r="L1217" i="35"/>
  <c r="AB1217" i="35"/>
  <c r="T1217" i="35"/>
  <c r="Q1217" i="35"/>
  <c r="S1217" i="35" s="1"/>
  <c r="M1217" i="35"/>
  <c r="Z1217" i="35"/>
  <c r="Y1217" i="35"/>
  <c r="AB1230" i="35"/>
  <c r="AA1230" i="35"/>
  <c r="U1230" i="35"/>
  <c r="T247" i="35"/>
  <c r="Z247" i="35"/>
  <c r="AH247" i="35" s="1"/>
  <c r="AE247" i="35"/>
  <c r="U248" i="35"/>
  <c r="W250" i="35"/>
  <c r="W254" i="35"/>
  <c r="Z256" i="35"/>
  <c r="W258" i="35"/>
  <c r="Z260" i="35"/>
  <c r="W262" i="35"/>
  <c r="Z264" i="35"/>
  <c r="W266" i="35"/>
  <c r="Z268" i="35"/>
  <c r="T291" i="35"/>
  <c r="Z291" i="35"/>
  <c r="AH291" i="35" s="1"/>
  <c r="AE291" i="35"/>
  <c r="T298" i="35"/>
  <c r="AA298" i="35"/>
  <c r="AA299" i="35" s="1"/>
  <c r="AJ302" i="35"/>
  <c r="AJ303" i="35" s="1"/>
  <c r="T315" i="35"/>
  <c r="Z315" i="35"/>
  <c r="AH315" i="35" s="1"/>
  <c r="AE315" i="35"/>
  <c r="AJ324" i="35"/>
  <c r="T326" i="35"/>
  <c r="AA326" i="35"/>
  <c r="T331" i="35"/>
  <c r="Z331" i="35"/>
  <c r="AH331" i="35" s="1"/>
  <c r="AE331" i="35"/>
  <c r="AJ348" i="35"/>
  <c r="AJ349" i="35" s="1"/>
  <c r="AJ350" i="35" s="1"/>
  <c r="W370" i="35"/>
  <c r="AB371" i="35"/>
  <c r="T377" i="35"/>
  <c r="AF377" i="35" s="1"/>
  <c r="Z377" i="35"/>
  <c r="AI384" i="35"/>
  <c r="Y394" i="35"/>
  <c r="AK394" i="35"/>
  <c r="AJ395" i="35"/>
  <c r="T403" i="35"/>
  <c r="Z403" i="35"/>
  <c r="AH403" i="35" s="1"/>
  <c r="AE403" i="35"/>
  <c r="T407" i="35"/>
  <c r="Z407" i="35"/>
  <c r="AE407" i="35"/>
  <c r="AE408" i="35" s="1"/>
  <c r="AB414" i="35"/>
  <c r="AB415" i="35" s="1"/>
  <c r="Y434" i="35"/>
  <c r="AK434" i="35"/>
  <c r="T443" i="35"/>
  <c r="Z443" i="35"/>
  <c r="AH443" i="35" s="1"/>
  <c r="AE443" i="35"/>
  <c r="Y445" i="35"/>
  <c r="Y446" i="35" s="1"/>
  <c r="AK445" i="35"/>
  <c r="T451" i="35"/>
  <c r="Z451" i="35"/>
  <c r="AE451" i="35"/>
  <c r="AE452" i="35" s="1"/>
  <c r="AE453" i="35" s="1"/>
  <c r="AE454" i="35" s="1"/>
  <c r="AE455" i="35" s="1"/>
  <c r="AE456" i="35" s="1"/>
  <c r="AE457" i="35" s="1"/>
  <c r="AE458" i="35" s="1"/>
  <c r="T463" i="35"/>
  <c r="Z463" i="35"/>
  <c r="AH463" i="35" s="1"/>
  <c r="AE463" i="35"/>
  <c r="T471" i="35"/>
  <c r="Z471" i="35"/>
  <c r="AH471" i="35" s="1"/>
  <c r="AE471" i="35"/>
  <c r="W496" i="35"/>
  <c r="AE496" i="35"/>
  <c r="Y501" i="35"/>
  <c r="T515" i="35"/>
  <c r="Z515" i="35"/>
  <c r="AE515" i="35"/>
  <c r="W520" i="35"/>
  <c r="AE520" i="35"/>
  <c r="T523" i="35"/>
  <c r="Z523" i="35"/>
  <c r="AH523" i="35" s="1"/>
  <c r="AE523" i="35"/>
  <c r="T531" i="35"/>
  <c r="Z531" i="35"/>
  <c r="AE531" i="35"/>
  <c r="W536" i="35"/>
  <c r="AE536" i="35"/>
  <c r="T539" i="35"/>
  <c r="Z539" i="35"/>
  <c r="AH539" i="35" s="1"/>
  <c r="AE539" i="35"/>
  <c r="T547" i="35"/>
  <c r="Z547" i="35"/>
  <c r="AE547" i="35"/>
  <c r="W552" i="35"/>
  <c r="AE552" i="35"/>
  <c r="T555" i="35"/>
  <c r="Z555" i="35"/>
  <c r="AH555" i="35" s="1"/>
  <c r="AE555" i="35"/>
  <c r="W568" i="35"/>
  <c r="AE568" i="35"/>
  <c r="T571" i="35"/>
  <c r="Z571" i="35"/>
  <c r="AH571" i="35" s="1"/>
  <c r="AE571" i="35"/>
  <c r="W576" i="35"/>
  <c r="AE576" i="35"/>
  <c r="W580" i="35"/>
  <c r="AE580" i="35"/>
  <c r="AD589" i="35"/>
  <c r="AD605" i="35"/>
  <c r="T611" i="35"/>
  <c r="Z611" i="35"/>
  <c r="AH611" i="35" s="1"/>
  <c r="AE611" i="35"/>
  <c r="W616" i="35"/>
  <c r="AE616" i="35"/>
  <c r="AD621" i="35"/>
  <c r="T627" i="35"/>
  <c r="Z627" i="35"/>
  <c r="AH627" i="35" s="1"/>
  <c r="AE627" i="35"/>
  <c r="T631" i="35"/>
  <c r="Z631" i="35"/>
  <c r="AH631" i="35" s="1"/>
  <c r="AE631" i="35"/>
  <c r="T639" i="35"/>
  <c r="Z639" i="35"/>
  <c r="AH639" i="35" s="1"/>
  <c r="AE639" i="35"/>
  <c r="T647" i="35"/>
  <c r="Z647" i="35"/>
  <c r="AH647" i="35" s="1"/>
  <c r="AE647" i="35"/>
  <c r="T655" i="35"/>
  <c r="Z655" i="35"/>
  <c r="AH655" i="35" s="1"/>
  <c r="AE655" i="35"/>
  <c r="T663" i="35"/>
  <c r="Z663" i="35"/>
  <c r="AH663" i="35" s="1"/>
  <c r="AE663" i="35"/>
  <c r="T671" i="35"/>
  <c r="Z671" i="35"/>
  <c r="AH671" i="35" s="1"/>
  <c r="AE671" i="35"/>
  <c r="Y678" i="35"/>
  <c r="AK678" i="35"/>
  <c r="AA679" i="35"/>
  <c r="Y682" i="35"/>
  <c r="T683" i="35"/>
  <c r="Z683" i="35"/>
  <c r="AE683" i="35"/>
  <c r="V692" i="35"/>
  <c r="T699" i="35"/>
  <c r="Z699" i="35"/>
  <c r="AE699" i="35"/>
  <c r="W702" i="35"/>
  <c r="T731" i="35"/>
  <c r="Z731" i="35"/>
  <c r="AH731" i="35" s="1"/>
  <c r="AE731" i="35"/>
  <c r="Y732" i="35"/>
  <c r="Y733" i="35" s="1"/>
  <c r="AK737" i="35"/>
  <c r="AK745" i="35"/>
  <c r="T751" i="35"/>
  <c r="Z751" i="35"/>
  <c r="AH751" i="35" s="1"/>
  <c r="AE751" i="35"/>
  <c r="T779" i="35"/>
  <c r="Z779" i="35"/>
  <c r="AH779" i="35" s="1"/>
  <c r="AE779" i="35"/>
  <c r="T787" i="35"/>
  <c r="Z787" i="35"/>
  <c r="Z788" i="35" s="1"/>
  <c r="AE787" i="35"/>
  <c r="X794" i="35"/>
  <c r="AI794" i="35"/>
  <c r="T832" i="35"/>
  <c r="T834" i="35"/>
  <c r="Z834" i="35"/>
  <c r="AH834" i="35" s="1"/>
  <c r="AE834" i="35"/>
  <c r="AK850" i="35"/>
  <c r="AD850" i="35"/>
  <c r="X850" i="35"/>
  <c r="R850" i="35"/>
  <c r="L850" i="35"/>
  <c r="W850" i="35"/>
  <c r="AE850" i="35"/>
  <c r="AB860" i="35"/>
  <c r="U860" i="35"/>
  <c r="J860" i="35"/>
  <c r="V860" i="35"/>
  <c r="AJ868" i="35"/>
  <c r="Z872" i="35"/>
  <c r="Z876" i="35"/>
  <c r="Q885" i="35"/>
  <c r="S885" i="35" s="1"/>
  <c r="M885" i="35"/>
  <c r="W885" i="35"/>
  <c r="X901" i="35"/>
  <c r="V908" i="35"/>
  <c r="V915" i="35"/>
  <c r="V916" i="35" s="1"/>
  <c r="AK915" i="35"/>
  <c r="AJ916" i="35"/>
  <c r="AJ917" i="35" s="1"/>
  <c r="AK922" i="35"/>
  <c r="AA922" i="35"/>
  <c r="J922" i="35"/>
  <c r="W922" i="35"/>
  <c r="W923" i="35" s="1"/>
  <c r="AK930" i="35"/>
  <c r="AA930" i="35"/>
  <c r="AA931" i="35" s="1"/>
  <c r="V930" i="35"/>
  <c r="V931" i="35" s="1"/>
  <c r="J930" i="35"/>
  <c r="W930" i="35"/>
  <c r="AD930" i="35"/>
  <c r="AD931" i="35" s="1"/>
  <c r="AD932" i="35" s="1"/>
  <c r="AK931" i="35"/>
  <c r="J931" i="35"/>
  <c r="AI931" i="35"/>
  <c r="AJ936" i="35"/>
  <c r="AJ937" i="35" s="1"/>
  <c r="L965" i="35"/>
  <c r="AK971" i="35"/>
  <c r="AD971" i="35"/>
  <c r="AC977" i="35"/>
  <c r="AD980" i="35"/>
  <c r="V980" i="35"/>
  <c r="L980" i="35"/>
  <c r="U980" i="35"/>
  <c r="AK982" i="35"/>
  <c r="Y988" i="35"/>
  <c r="Q988" i="35"/>
  <c r="M988" i="35"/>
  <c r="V988" i="35"/>
  <c r="AI1004" i="35"/>
  <c r="AK1024" i="35"/>
  <c r="AA1024" i="35"/>
  <c r="AB1027" i="35"/>
  <c r="U1027" i="35"/>
  <c r="K1027" i="35"/>
  <c r="W1027" i="35"/>
  <c r="L1031" i="35"/>
  <c r="AI1036" i="35"/>
  <c r="AJ1035" i="35"/>
  <c r="AK1043" i="35"/>
  <c r="AK1048" i="35"/>
  <c r="J1048" i="35"/>
  <c r="Y1078" i="35"/>
  <c r="AK1080" i="35"/>
  <c r="AI1080" i="35"/>
  <c r="AA1080" i="35"/>
  <c r="AH1080" i="35" s="1"/>
  <c r="V1080" i="35"/>
  <c r="J1080" i="35"/>
  <c r="W1080" i="35"/>
  <c r="AD1080" i="35"/>
  <c r="AK1084" i="35"/>
  <c r="AD1084" i="35"/>
  <c r="X1084" i="35"/>
  <c r="R1084" i="35"/>
  <c r="L1084" i="35"/>
  <c r="W1084" i="35"/>
  <c r="AE1084" i="35"/>
  <c r="AK1104" i="35"/>
  <c r="AB1104" i="35"/>
  <c r="AH1104" i="35" s="1"/>
  <c r="W1104" i="35"/>
  <c r="K1104" i="35"/>
  <c r="V1104" i="35"/>
  <c r="AD1104" i="35"/>
  <c r="AD1109" i="35"/>
  <c r="R1109" i="35"/>
  <c r="K1109" i="35"/>
  <c r="AE1109" i="35"/>
  <c r="AK1116" i="35"/>
  <c r="AB1116" i="35"/>
  <c r="AH1116" i="35" s="1"/>
  <c r="W1116" i="35"/>
  <c r="K1116" i="35"/>
  <c r="V1116" i="35"/>
  <c r="AD1116" i="35"/>
  <c r="AD1118" i="35"/>
  <c r="T1118" i="35"/>
  <c r="Y1118" i="35"/>
  <c r="AB1119" i="35"/>
  <c r="U1119" i="35"/>
  <c r="K1119" i="35"/>
  <c r="W1119" i="35"/>
  <c r="AK1124" i="35"/>
  <c r="AD1124" i="35"/>
  <c r="X1124" i="35"/>
  <c r="R1124" i="35"/>
  <c r="L1124" i="35"/>
  <c r="W1124" i="35"/>
  <c r="AE1124" i="35"/>
  <c r="Y1129" i="35"/>
  <c r="Y1130" i="35" s="1"/>
  <c r="U1130" i="35"/>
  <c r="U1131" i="35" s="1"/>
  <c r="AK1133" i="35"/>
  <c r="AE1133" i="35"/>
  <c r="AI1133" i="35"/>
  <c r="W1136" i="35"/>
  <c r="AK1148" i="35"/>
  <c r="J1148" i="35"/>
  <c r="AD1181" i="35"/>
  <c r="AB1186" i="35"/>
  <c r="U1186" i="35"/>
  <c r="L1186" i="35"/>
  <c r="W1186" i="35"/>
  <c r="AE1188" i="35"/>
  <c r="Y1188" i="35"/>
  <c r="K1188" i="35"/>
  <c r="Z1188" i="35"/>
  <c r="J1188" i="35"/>
  <c r="AA1188" i="35"/>
  <c r="AK1188" i="35"/>
  <c r="AK1215" i="35"/>
  <c r="AD1215" i="35"/>
  <c r="X1215" i="35"/>
  <c r="R1215" i="35"/>
  <c r="L1215" i="35"/>
  <c r="AA1215" i="35"/>
  <c r="AH1215" i="35" s="1"/>
  <c r="T1215" i="35"/>
  <c r="K1215" i="35"/>
  <c r="AI1215" i="35"/>
  <c r="W1215" i="35"/>
  <c r="AE1215" i="35"/>
  <c r="AI1224" i="35"/>
  <c r="Z1224" i="35"/>
  <c r="Q1224" i="35"/>
  <c r="M1224" i="35"/>
  <c r="AK1224" i="35"/>
  <c r="AA1224" i="35"/>
  <c r="J1224" i="35"/>
  <c r="AE1224" i="35"/>
  <c r="U1224" i="35"/>
  <c r="K1224" i="35"/>
  <c r="V1224" i="35"/>
  <c r="AB1225" i="35"/>
  <c r="U1225" i="35"/>
  <c r="J1225" i="35"/>
  <c r="AD1225" i="35"/>
  <c r="T1225" i="35"/>
  <c r="Q1225" i="35"/>
  <c r="M1225" i="35"/>
  <c r="AJ1239" i="35"/>
  <c r="AJ1240" i="35" s="1"/>
  <c r="AI1257" i="35"/>
  <c r="Z1257" i="35"/>
  <c r="Q1257" i="35"/>
  <c r="M1257" i="35"/>
  <c r="AE1257" i="35"/>
  <c r="V1257" i="35"/>
  <c r="AK1257" i="35"/>
  <c r="Y1257" i="35"/>
  <c r="U1257" i="35"/>
  <c r="K1257" i="35"/>
  <c r="AB1258" i="35"/>
  <c r="U1258" i="35"/>
  <c r="J1258" i="35"/>
  <c r="AK1258" i="35"/>
  <c r="Y1258" i="35"/>
  <c r="L1258" i="35"/>
  <c r="V1258" i="35"/>
  <c r="T1258" i="35"/>
  <c r="Z1274" i="35"/>
  <c r="AD1274" i="35"/>
  <c r="AK1274" i="35"/>
  <c r="AK1279" i="35"/>
  <c r="U1279" i="35"/>
  <c r="X1279" i="35"/>
  <c r="AI1279" i="35"/>
  <c r="Q1279" i="35"/>
  <c r="S1279" i="35" s="1"/>
  <c r="M1279" i="35"/>
  <c r="AE1220" i="35"/>
  <c r="Y1220" i="35"/>
  <c r="Y1221" i="35" s="1"/>
  <c r="Q1220" i="35"/>
  <c r="M1220" i="35"/>
  <c r="AD1220" i="35"/>
  <c r="AD1221" i="35" s="1"/>
  <c r="U1220" i="35"/>
  <c r="U1221" i="35" s="1"/>
  <c r="AI1220" i="35"/>
  <c r="K1220" i="35"/>
  <c r="AK1223" i="35"/>
  <c r="AD1223" i="35"/>
  <c r="X1223" i="35"/>
  <c r="R1223" i="35"/>
  <c r="L1223" i="35"/>
  <c r="Z1223" i="35"/>
  <c r="J1223" i="35"/>
  <c r="AE1223" i="35"/>
  <c r="V1223" i="35"/>
  <c r="AB1223" i="35"/>
  <c r="AD1233" i="35"/>
  <c r="V1233" i="35"/>
  <c r="L1233" i="35"/>
  <c r="Z1233" i="35"/>
  <c r="Q1233" i="35"/>
  <c r="M1233" i="35"/>
  <c r="Y1233" i="35"/>
  <c r="AK1239" i="35"/>
  <c r="AK1243" i="35"/>
  <c r="AA1243" i="35"/>
  <c r="J1243" i="35"/>
  <c r="J1257" i="35"/>
  <c r="AA1257" i="35"/>
  <c r="M1258" i="35"/>
  <c r="Q1258" i="35"/>
  <c r="S1258" i="35" s="1"/>
  <c r="J1274" i="35"/>
  <c r="V1274" i="35"/>
  <c r="AK1280" i="35"/>
  <c r="AD1280" i="35"/>
  <c r="X1280" i="35"/>
  <c r="R1280" i="35"/>
  <c r="L1280" i="35"/>
  <c r="AI1280" i="35"/>
  <c r="Z1280" i="35"/>
  <c r="J1280" i="35"/>
  <c r="W1280" i="35"/>
  <c r="V1280" i="35"/>
  <c r="AE1280" i="35"/>
  <c r="T1280" i="35"/>
  <c r="K1280" i="35"/>
  <c r="AA1280" i="35"/>
  <c r="AB1280" i="35"/>
  <c r="AC1251" i="35"/>
  <c r="Q1251" i="35"/>
  <c r="S1251" i="35" s="1"/>
  <c r="M1251" i="35"/>
  <c r="AK1251" i="35"/>
  <c r="X1251" i="35"/>
  <c r="AI1251" i="35"/>
  <c r="AB1251" i="35"/>
  <c r="AD1282" i="35"/>
  <c r="V1282" i="35"/>
  <c r="AK1282" i="35"/>
  <c r="Z1282" i="35"/>
  <c r="Q1282" i="35"/>
  <c r="M1282" i="35"/>
  <c r="Y1282" i="35"/>
  <c r="AJ1301" i="35"/>
  <c r="AJ1302" i="35" s="1"/>
  <c r="Y1303" i="35"/>
  <c r="W1303" i="35"/>
  <c r="AJ1303" i="35"/>
  <c r="AK1320" i="35"/>
  <c r="J1320" i="35"/>
  <c r="J1338" i="35"/>
  <c r="AK1338" i="35"/>
  <c r="AK1346" i="35"/>
  <c r="AD1346" i="35"/>
  <c r="V1346" i="35"/>
  <c r="J1346" i="35"/>
  <c r="AE1346" i="35"/>
  <c r="U1346" i="35"/>
  <c r="Y1346" i="35"/>
  <c r="AI1346" i="35"/>
  <c r="K1346" i="35"/>
  <c r="Z1346" i="35"/>
  <c r="Q1346" i="35"/>
  <c r="M1346" i="35"/>
  <c r="AA1346" i="35"/>
  <c r="AK1287" i="35"/>
  <c r="AD1297" i="35"/>
  <c r="R1297" i="35"/>
  <c r="K1297" i="35"/>
  <c r="AC1297" i="35"/>
  <c r="AI1297" i="35"/>
  <c r="Y1298" i="35"/>
  <c r="AC1298" i="35"/>
  <c r="U1298" i="35"/>
  <c r="AI1200" i="35"/>
  <c r="Z1200" i="35"/>
  <c r="Q1200" i="35"/>
  <c r="M1200" i="35"/>
  <c r="AK1200" i="35"/>
  <c r="AA1200" i="35"/>
  <c r="J1200" i="35"/>
  <c r="AD1200" i="35"/>
  <c r="AK1210" i="35"/>
  <c r="AK1219" i="35"/>
  <c r="AD1219" i="35"/>
  <c r="X1219" i="35"/>
  <c r="R1219" i="35"/>
  <c r="L1219" i="35"/>
  <c r="AB1219" i="35"/>
  <c r="V1219" i="35"/>
  <c r="Z1219" i="35"/>
  <c r="AI1219" i="35"/>
  <c r="AK1227" i="35"/>
  <c r="AA1227" i="35"/>
  <c r="J1227" i="35"/>
  <c r="X1227" i="35"/>
  <c r="AK1231" i="35"/>
  <c r="J1231" i="35"/>
  <c r="AB1254" i="35"/>
  <c r="U1254" i="35"/>
  <c r="J1254" i="35"/>
  <c r="Z1254" i="35"/>
  <c r="Q1254" i="35"/>
  <c r="S1254" i="35" s="1"/>
  <c r="M1254" i="35"/>
  <c r="AD1254" i="35"/>
  <c r="AK1256" i="35"/>
  <c r="AB1256" i="35"/>
  <c r="W1256" i="35"/>
  <c r="K1256" i="35"/>
  <c r="AA1256" i="35"/>
  <c r="T1256" i="35"/>
  <c r="X1256" i="35"/>
  <c r="AI1256" i="35"/>
  <c r="AB1266" i="35"/>
  <c r="U1266" i="35"/>
  <c r="J1266" i="35"/>
  <c r="AD1266" i="35"/>
  <c r="T1266" i="35"/>
  <c r="Y1266" i="35"/>
  <c r="AK1270" i="35"/>
  <c r="AB1270" i="35"/>
  <c r="U1270" i="35"/>
  <c r="J1270" i="35"/>
  <c r="Z1270" i="35"/>
  <c r="Q1270" i="35"/>
  <c r="S1270" i="35" s="1"/>
  <c r="M1270" i="35"/>
  <c r="AD1270" i="35"/>
  <c r="AK1285" i="35"/>
  <c r="AD1285" i="35"/>
  <c r="V1285" i="35"/>
  <c r="J1285" i="35"/>
  <c r="Z1285" i="35"/>
  <c r="K1285" i="35"/>
  <c r="AE1285" i="35"/>
  <c r="Q1285" i="35"/>
  <c r="S1285" i="35" s="1"/>
  <c r="M1285" i="35"/>
  <c r="U1285" i="35"/>
  <c r="AK1296" i="35"/>
  <c r="AI1296" i="35"/>
  <c r="AA1296" i="35"/>
  <c r="V1296" i="35"/>
  <c r="J1296" i="35"/>
  <c r="Z1296" i="35"/>
  <c r="R1296" i="35"/>
  <c r="L1296" i="35"/>
  <c r="X1296" i="35"/>
  <c r="AD1296" i="35"/>
  <c r="J1297" i="35"/>
  <c r="U1297" i="35"/>
  <c r="AJ1310" i="35"/>
  <c r="AJ1311" i="35" s="1"/>
  <c r="AK1325" i="35"/>
  <c r="W1325" i="35"/>
  <c r="K1325" i="35"/>
  <c r="K1326" i="35" s="1"/>
  <c r="J1325" i="35"/>
  <c r="AJ1330" i="35"/>
  <c r="AI1332" i="35"/>
  <c r="U1332" i="35"/>
  <c r="AC1332" i="35"/>
  <c r="L1332" i="35"/>
  <c r="AK1332" i="35"/>
  <c r="Q1332" i="35"/>
  <c r="M1332" i="35"/>
  <c r="AB1332" i="35"/>
  <c r="X1332" i="35"/>
  <c r="AK1345" i="35"/>
  <c r="J1345" i="35"/>
  <c r="X1345" i="35"/>
  <c r="L1254" i="35"/>
  <c r="T1254" i="35"/>
  <c r="J1256" i="35"/>
  <c r="Z1256" i="35"/>
  <c r="AI1261" i="35"/>
  <c r="Z1261" i="35"/>
  <c r="Q1261" i="35"/>
  <c r="S1261" i="35" s="1"/>
  <c r="M1261" i="35"/>
  <c r="AE1261" i="35"/>
  <c r="V1261" i="35"/>
  <c r="AA1261" i="35"/>
  <c r="AB1262" i="35"/>
  <c r="U1262" i="35"/>
  <c r="AF1262" i="35" s="1"/>
  <c r="J1262" i="35"/>
  <c r="AK1262" i="35"/>
  <c r="Y1262" i="35"/>
  <c r="L1262" i="35"/>
  <c r="Z1262" i="35"/>
  <c r="AK1264" i="35"/>
  <c r="L1266" i="35"/>
  <c r="Z1266" i="35"/>
  <c r="L1270" i="35"/>
  <c r="T1270" i="35"/>
  <c r="AK1272" i="35"/>
  <c r="AA1272" i="35"/>
  <c r="V1272" i="35"/>
  <c r="J1272" i="35"/>
  <c r="AI1272" i="35"/>
  <c r="Z1272" i="35"/>
  <c r="R1272" i="35"/>
  <c r="L1272" i="35"/>
  <c r="AB1272" i="35"/>
  <c r="AA1273" i="35"/>
  <c r="U1273" i="35"/>
  <c r="U1274" i="35" s="1"/>
  <c r="J1273" i="35"/>
  <c r="Z1273" i="35"/>
  <c r="Q1273" i="35"/>
  <c r="S1273" i="35" s="1"/>
  <c r="M1273" i="35"/>
  <c r="AD1273" i="35"/>
  <c r="AK1273" i="35"/>
  <c r="Y1274" i="35"/>
  <c r="AK1276" i="35"/>
  <c r="AD1276" i="35"/>
  <c r="X1276" i="35"/>
  <c r="R1276" i="35"/>
  <c r="L1276" i="35"/>
  <c r="AI1276" i="35"/>
  <c r="AI1277" i="35" s="1"/>
  <c r="AA1276" i="35"/>
  <c r="T1276" i="35"/>
  <c r="K1276" i="35"/>
  <c r="K1277" i="35" s="1"/>
  <c r="AB1276" i="35"/>
  <c r="Z1277" i="35"/>
  <c r="AD1277" i="35"/>
  <c r="AE1277" i="35"/>
  <c r="AK1284" i="35"/>
  <c r="J1284" i="35"/>
  <c r="Y1285" i="35"/>
  <c r="Y1286" i="35"/>
  <c r="Q1286" i="35"/>
  <c r="S1286" i="35" s="1"/>
  <c r="M1286" i="35"/>
  <c r="AD1286" i="35"/>
  <c r="U1286" i="35"/>
  <c r="AF1286" i="35" s="1"/>
  <c r="AB1286" i="35"/>
  <c r="J1286" i="35"/>
  <c r="AE1289" i="35"/>
  <c r="Y1289" i="35"/>
  <c r="K1289" i="35"/>
  <c r="Z1289" i="35"/>
  <c r="J1289" i="35"/>
  <c r="V1289" i="35"/>
  <c r="AD1289" i="35"/>
  <c r="J1292" i="35"/>
  <c r="K1296" i="35"/>
  <c r="T1296" i="35"/>
  <c r="AE1296" i="35"/>
  <c r="Y1297" i="35"/>
  <c r="W1301" i="35"/>
  <c r="AE1303" i="35"/>
  <c r="Z1310" i="35"/>
  <c r="AK1312" i="35"/>
  <c r="J1312" i="35"/>
  <c r="AD851" i="35"/>
  <c r="T856" i="35"/>
  <c r="T858" i="35"/>
  <c r="Z858" i="35"/>
  <c r="AH858" i="35" s="1"/>
  <c r="AE858" i="35"/>
  <c r="W861" i="35"/>
  <c r="AI863" i="35"/>
  <c r="T866" i="35"/>
  <c r="Z866" i="35"/>
  <c r="AH866" i="35" s="1"/>
  <c r="AE866" i="35"/>
  <c r="T870" i="35"/>
  <c r="Z870" i="35"/>
  <c r="AH870" i="35" s="1"/>
  <c r="AE870" i="35"/>
  <c r="T874" i="35"/>
  <c r="Z874" i="35"/>
  <c r="AH874" i="35" s="1"/>
  <c r="AE874" i="35"/>
  <c r="T886" i="35"/>
  <c r="Z886" i="35"/>
  <c r="AH886" i="35" s="1"/>
  <c r="AE886" i="35"/>
  <c r="V892" i="35"/>
  <c r="AJ952" i="35"/>
  <c r="AE955" i="35"/>
  <c r="L962" i="35"/>
  <c r="AJ967" i="35"/>
  <c r="U979" i="35"/>
  <c r="T986" i="35"/>
  <c r="Z986" i="35"/>
  <c r="AH986" i="35" s="1"/>
  <c r="AE986" i="35"/>
  <c r="T994" i="35"/>
  <c r="Z994" i="35"/>
  <c r="AH994" i="35" s="1"/>
  <c r="AE994" i="35"/>
  <c r="U1001" i="35"/>
  <c r="AE1004" i="35"/>
  <c r="T1028" i="35"/>
  <c r="Z1028" i="35"/>
  <c r="AE1028" i="35"/>
  <c r="T1060" i="35"/>
  <c r="Z1060" i="35"/>
  <c r="AH1060" i="35" s="1"/>
  <c r="AE1060" i="35"/>
  <c r="T1071" i="35"/>
  <c r="AA1071" i="35"/>
  <c r="T1076" i="35"/>
  <c r="Z1076" i="35"/>
  <c r="AH1076" i="35" s="1"/>
  <c r="AE1076" i="35"/>
  <c r="Z1077" i="35"/>
  <c r="T1082" i="35"/>
  <c r="AF1082" i="35" s="1"/>
  <c r="U1085" i="35"/>
  <c r="T1092" i="35"/>
  <c r="Z1092" i="35"/>
  <c r="AH1092" i="35" s="1"/>
  <c r="AE1092" i="35"/>
  <c r="T1111" i="35"/>
  <c r="AA1111" i="35"/>
  <c r="Y1113" i="35"/>
  <c r="T1120" i="35"/>
  <c r="Z1120" i="35"/>
  <c r="AH1120" i="35" s="1"/>
  <c r="AE1120" i="35"/>
  <c r="Y1122" i="35"/>
  <c r="T1123" i="35"/>
  <c r="AA1123" i="35"/>
  <c r="T1127" i="35"/>
  <c r="T1128" i="35" s="1"/>
  <c r="Z1129" i="35"/>
  <c r="Z1130" i="35" s="1"/>
  <c r="X1170" i="35"/>
  <c r="X1173" i="35"/>
  <c r="AK1173" i="35"/>
  <c r="AK1179" i="35"/>
  <c r="AD1179" i="35"/>
  <c r="X1179" i="35"/>
  <c r="R1179" i="35"/>
  <c r="L1179" i="35"/>
  <c r="W1179" i="35"/>
  <c r="AE1179" i="35"/>
  <c r="AK1187" i="35"/>
  <c r="AI1187" i="35"/>
  <c r="AA1187" i="35"/>
  <c r="AH1187" i="35" s="1"/>
  <c r="V1187" i="35"/>
  <c r="J1187" i="35"/>
  <c r="W1187" i="35"/>
  <c r="AD1187" i="35"/>
  <c r="AA1190" i="35"/>
  <c r="AK1191" i="35"/>
  <c r="AB1191" i="35"/>
  <c r="AH1191" i="35" s="1"/>
  <c r="W1191" i="35"/>
  <c r="K1191" i="35"/>
  <c r="V1191" i="35"/>
  <c r="AD1191" i="35"/>
  <c r="AI1192" i="35"/>
  <c r="Z1192" i="35"/>
  <c r="Q1192" i="35"/>
  <c r="M1192" i="35"/>
  <c r="Y1192" i="35"/>
  <c r="AB1197" i="35"/>
  <c r="U1197" i="35"/>
  <c r="J1197" i="35"/>
  <c r="V1197" i="35"/>
  <c r="AK1203" i="35"/>
  <c r="AE1204" i="35"/>
  <c r="Y1204" i="35"/>
  <c r="K1204" i="35"/>
  <c r="V1204" i="35"/>
  <c r="AI1204" i="35"/>
  <c r="AK1212" i="35"/>
  <c r="AD1212" i="35"/>
  <c r="V1212" i="35"/>
  <c r="J1212" i="35"/>
  <c r="Y1212" i="35"/>
  <c r="AI1212" i="35"/>
  <c r="AA1214" i="35"/>
  <c r="AE1228" i="35"/>
  <c r="Y1228" i="35"/>
  <c r="K1228" i="35"/>
  <c r="V1228" i="35"/>
  <c r="AI1228" i="35"/>
  <c r="X1234" i="35"/>
  <c r="L1234" i="35"/>
  <c r="AB1234" i="35"/>
  <c r="AK1235" i="35"/>
  <c r="AD1235" i="35"/>
  <c r="X1235" i="35"/>
  <c r="R1235" i="35"/>
  <c r="L1235" i="35"/>
  <c r="W1235" i="35"/>
  <c r="AE1235" i="35"/>
  <c r="AC1246" i="35"/>
  <c r="J1246" i="35"/>
  <c r="AD1246" i="35"/>
  <c r="AK1268" i="35"/>
  <c r="AB1268" i="35"/>
  <c r="AH1268" i="35" s="1"/>
  <c r="W1268" i="35"/>
  <c r="K1268" i="35"/>
  <c r="V1268" i="35"/>
  <c r="AD1268" i="35"/>
  <c r="AI1269" i="35"/>
  <c r="Z1269" i="35"/>
  <c r="Q1269" i="35"/>
  <c r="S1269" i="35" s="1"/>
  <c r="M1269" i="35"/>
  <c r="Y1269" i="35"/>
  <c r="Y1278" i="35"/>
  <c r="Q1278" i="35"/>
  <c r="V1278" i="35"/>
  <c r="AF1278" i="35" s="1"/>
  <c r="J1278" i="35"/>
  <c r="Z1278" i="35"/>
  <c r="AK1278" i="35"/>
  <c r="AB1299" i="35"/>
  <c r="U1299" i="35"/>
  <c r="K1299" i="35"/>
  <c r="AA1299" i="35"/>
  <c r="Q1299" i="35"/>
  <c r="S1299" i="35" s="1"/>
  <c r="M1299" i="35"/>
  <c r="AE1299" i="35"/>
  <c r="AD1301" i="35"/>
  <c r="AD1302" i="35" s="1"/>
  <c r="AK1302" i="35"/>
  <c r="AB1303" i="35"/>
  <c r="AK1304" i="35"/>
  <c r="AD1304" i="35"/>
  <c r="X1304" i="35"/>
  <c r="R1304" i="35"/>
  <c r="L1304" i="35"/>
  <c r="AI1304" i="35"/>
  <c r="Z1304" i="35"/>
  <c r="J1304" i="35"/>
  <c r="AA1304" i="35"/>
  <c r="W1315" i="35"/>
  <c r="AB1315" i="35"/>
  <c r="M1318" i="35"/>
  <c r="Q1318" i="35"/>
  <c r="J1327" i="35"/>
  <c r="AK1327" i="35"/>
  <c r="J1330" i="35"/>
  <c r="AA1334" i="35"/>
  <c r="U1334" i="35"/>
  <c r="U1335" i="35" s="1"/>
  <c r="J1334" i="35"/>
  <c r="AI1334" i="35"/>
  <c r="Y1334" i="35"/>
  <c r="K1334" i="35"/>
  <c r="AE1334" i="35"/>
  <c r="AD1334" i="35"/>
  <c r="J1339" i="35"/>
  <c r="AK1339" i="35"/>
  <c r="M1343" i="35"/>
  <c r="Q1343" i="35"/>
  <c r="S1343" i="35" s="1"/>
  <c r="J1357" i="35"/>
  <c r="V1357" i="35"/>
  <c r="Y1314" i="35"/>
  <c r="Q1314" i="35"/>
  <c r="M1314" i="35"/>
  <c r="AD1314" i="35"/>
  <c r="U1314" i="35"/>
  <c r="Z1314" i="35"/>
  <c r="L1315" i="35"/>
  <c r="U1315" i="35"/>
  <c r="AA1322" i="35"/>
  <c r="AD1322" i="35"/>
  <c r="AD1323" i="35" s="1"/>
  <c r="U1324" i="35"/>
  <c r="L1324" i="35"/>
  <c r="AE1324" i="35"/>
  <c r="AK1324" i="35"/>
  <c r="AA1328" i="35"/>
  <c r="W1328" i="35"/>
  <c r="W1329" i="35" s="1"/>
  <c r="L1328" i="35"/>
  <c r="L1329" i="35" s="1"/>
  <c r="AI1328" i="35"/>
  <c r="AI1329" i="35" s="1"/>
  <c r="AI1330" i="35" s="1"/>
  <c r="AK1333" i="35"/>
  <c r="AA1333" i="35"/>
  <c r="V1333" i="35"/>
  <c r="J1333" i="35"/>
  <c r="AE1333" i="35"/>
  <c r="X1333" i="35"/>
  <c r="K1333" i="35"/>
  <c r="AI1333" i="35"/>
  <c r="W1333" i="35"/>
  <c r="AB1333" i="35"/>
  <c r="M1334" i="35"/>
  <c r="Q1334" i="35"/>
  <c r="Y1347" i="35"/>
  <c r="Q1347" i="35"/>
  <c r="S1347" i="35" s="1"/>
  <c r="M1347" i="35"/>
  <c r="AK1347" i="35"/>
  <c r="Z1347" i="35"/>
  <c r="J1347" i="35"/>
  <c r="V1347" i="35"/>
  <c r="AF1347" i="35" s="1"/>
  <c r="AD1347" i="35"/>
  <c r="AK1349" i="35"/>
  <c r="J1349" i="35"/>
  <c r="AF1314" i="35"/>
  <c r="AK1318" i="35"/>
  <c r="X1318" i="35"/>
  <c r="L1318" i="35"/>
  <c r="R1318" i="35"/>
  <c r="AC1318" i="35"/>
  <c r="AK1326" i="35"/>
  <c r="J1326" i="35"/>
  <c r="AK1329" i="35"/>
  <c r="AA1329" i="35"/>
  <c r="AA1330" i="35" s="1"/>
  <c r="J1329" i="35"/>
  <c r="AK1330" i="35"/>
  <c r="AD1335" i="35"/>
  <c r="Z1335" i="35"/>
  <c r="J1335" i="35"/>
  <c r="AK1335" i="35"/>
  <c r="U1343" i="35"/>
  <c r="Z1343" i="35"/>
  <c r="AH1343" i="35" s="1"/>
  <c r="AK1356" i="35"/>
  <c r="AK1357" i="35"/>
  <c r="AD1357" i="35"/>
  <c r="X1357" i="35"/>
  <c r="R1357" i="35"/>
  <c r="L1357" i="35"/>
  <c r="AI1357" i="35"/>
  <c r="AA1357" i="35"/>
  <c r="T1357" i="35"/>
  <c r="K1357" i="35"/>
  <c r="W1357" i="35"/>
  <c r="Z1357" i="35"/>
  <c r="AB1357" i="35"/>
  <c r="AJ1369" i="35"/>
  <c r="U1180" i="35"/>
  <c r="T1185" i="35"/>
  <c r="AF1185" i="35" s="1"/>
  <c r="Z1185" i="35"/>
  <c r="T1189" i="35"/>
  <c r="AF1189" i="35" s="1"/>
  <c r="Z1189" i="35"/>
  <c r="AA1198" i="35"/>
  <c r="T1205" i="35"/>
  <c r="Z1205" i="35"/>
  <c r="T1209" i="35"/>
  <c r="AF1209" i="35" s="1"/>
  <c r="Z1209" i="35"/>
  <c r="U1216" i="35"/>
  <c r="X1222" i="35"/>
  <c r="T1229" i="35"/>
  <c r="AF1229" i="35" s="1"/>
  <c r="V1236" i="35"/>
  <c r="AE1243" i="35"/>
  <c r="T1247" i="35"/>
  <c r="AA1247" i="35"/>
  <c r="T1252" i="35"/>
  <c r="Z1252" i="35"/>
  <c r="AH1252" i="35" s="1"/>
  <c r="AE1252" i="35"/>
  <c r="Z1253" i="35"/>
  <c r="U1259" i="35"/>
  <c r="Z1265" i="35"/>
  <c r="X1275" i="35"/>
  <c r="AK1288" i="35"/>
  <c r="AI1288" i="35"/>
  <c r="AA1288" i="35"/>
  <c r="AH1288" i="35" s="1"/>
  <c r="V1288" i="35"/>
  <c r="J1288" i="35"/>
  <c r="W1288" i="35"/>
  <c r="AD1288" i="35"/>
  <c r="AE1295" i="35"/>
  <c r="W1295" i="35"/>
  <c r="L1295" i="35"/>
  <c r="U1295" i="35"/>
  <c r="M1303" i="35"/>
  <c r="Q1303" i="35"/>
  <c r="R1306" i="35"/>
  <c r="AK1308" i="35"/>
  <c r="AI1308" i="35"/>
  <c r="AB1308" i="35"/>
  <c r="AH1308" i="35" s="1"/>
  <c r="W1308" i="35"/>
  <c r="K1308" i="35"/>
  <c r="V1308" i="35"/>
  <c r="AD1308" i="35"/>
  <c r="AD1309" i="35"/>
  <c r="R1309" i="35"/>
  <c r="K1309" i="35"/>
  <c r="AE1309" i="35"/>
  <c r="AJ1314" i="35"/>
  <c r="AK1341" i="35"/>
  <c r="J1341" i="35"/>
  <c r="AK1342" i="35"/>
  <c r="AD1342" i="35"/>
  <c r="V1342" i="35"/>
  <c r="J1342" i="35"/>
  <c r="AA1342" i="35"/>
  <c r="Q1342" i="35"/>
  <c r="M1342" i="35"/>
  <c r="AE1342" i="35"/>
  <c r="J1355" i="35"/>
  <c r="J1358" i="35"/>
  <c r="Y1367" i="35"/>
  <c r="Q1367" i="35"/>
  <c r="M1367" i="35"/>
  <c r="AK1367" i="35"/>
  <c r="Z1367" i="35"/>
  <c r="J1367" i="35"/>
  <c r="U1367" i="35"/>
  <c r="AF1367" i="35" s="1"/>
  <c r="AD1367" i="35"/>
  <c r="AK1377" i="35"/>
  <c r="J1377" i="35"/>
  <c r="AK1382" i="35"/>
  <c r="J1382" i="35"/>
  <c r="AK1384" i="35"/>
  <c r="J1384" i="35"/>
  <c r="AK1386" i="35"/>
  <c r="J1386" i="35"/>
  <c r="J1392" i="35"/>
  <c r="AK1393" i="35"/>
  <c r="Z1393" i="35"/>
  <c r="K1393" i="35"/>
  <c r="AE1393" i="35"/>
  <c r="Q1393" i="35"/>
  <c r="M1393" i="35"/>
  <c r="V1393" i="35"/>
  <c r="AA1393" i="35"/>
  <c r="U1393" i="35"/>
  <c r="T1408" i="35"/>
  <c r="AB1408" i="35"/>
  <c r="R1408" i="35"/>
  <c r="L1408" i="35"/>
  <c r="X1408" i="35"/>
  <c r="J1408" i="35"/>
  <c r="Z1408" i="35"/>
  <c r="J1370" i="35"/>
  <c r="AK1370" i="35"/>
  <c r="AI1409" i="35"/>
  <c r="W1409" i="35"/>
  <c r="AE1409" i="35"/>
  <c r="Q1409" i="35"/>
  <c r="M1409" i="35"/>
  <c r="Y1409" i="35"/>
  <c r="K1409" i="35"/>
  <c r="AA1409" i="35"/>
  <c r="V1394" i="35"/>
  <c r="Q1415" i="35"/>
  <c r="K1415" i="35"/>
  <c r="AE1415" i="35"/>
  <c r="M1415" i="35"/>
  <c r="AK1355" i="35"/>
  <c r="AE1358" i="35"/>
  <c r="AI1358" i="35"/>
  <c r="V1358" i="35"/>
  <c r="Q1358" i="35"/>
  <c r="M1358" i="35"/>
  <c r="AA1358" i="35"/>
  <c r="AK1358" i="35"/>
  <c r="AK1366" i="35"/>
  <c r="J1366" i="35"/>
  <c r="Z1406" i="35"/>
  <c r="R1406" i="35"/>
  <c r="L1406" i="35"/>
  <c r="AK1406" i="35"/>
  <c r="Y1406" i="35"/>
  <c r="J1406" i="35"/>
  <c r="X1406" i="35"/>
  <c r="T1406" i="35"/>
  <c r="U1281" i="35"/>
  <c r="U1282" i="35" s="1"/>
  <c r="U1283" i="35"/>
  <c r="T1290" i="35"/>
  <c r="AF1290" i="35" s="1"/>
  <c r="Z1290" i="35"/>
  <c r="T1300" i="35"/>
  <c r="Z1300" i="35"/>
  <c r="AH1300" i="35" s="1"/>
  <c r="AE1300" i="35"/>
  <c r="T1303" i="35"/>
  <c r="AA1303" i="35"/>
  <c r="AK1359" i="35"/>
  <c r="Y1359" i="35"/>
  <c r="J1359" i="35"/>
  <c r="T1359" i="35"/>
  <c r="AD1359" i="35"/>
  <c r="AK1363" i="35"/>
  <c r="J1363" i="35"/>
  <c r="AK1378" i="35"/>
  <c r="J1378" i="35"/>
  <c r="AK1389" i="35"/>
  <c r="J1389" i="35"/>
  <c r="K1400" i="35"/>
  <c r="T1400" i="35"/>
  <c r="AK1400" i="35"/>
  <c r="AD1400" i="35"/>
  <c r="X1400" i="35"/>
  <c r="R1400" i="35"/>
  <c r="L1400" i="35"/>
  <c r="AI1400" i="35"/>
  <c r="Z1400" i="35"/>
  <c r="J1400" i="35"/>
  <c r="AA1400" i="35"/>
  <c r="AK1414" i="35"/>
  <c r="J1414" i="35"/>
  <c r="T1331" i="35"/>
  <c r="Z1331" i="35"/>
  <c r="AK1373" i="35"/>
  <c r="J1373" i="35"/>
  <c r="AK1396" i="35"/>
  <c r="J1396" i="35"/>
  <c r="AB1403" i="35"/>
  <c r="U1403" i="35"/>
  <c r="K1403" i="35"/>
  <c r="W1403" i="35"/>
  <c r="AI1412" i="35"/>
  <c r="AB1412" i="35"/>
  <c r="T1412" i="35"/>
  <c r="Z1412" i="35"/>
  <c r="R1412" i="35"/>
  <c r="L1412" i="35"/>
  <c r="AK1418" i="35"/>
  <c r="X1418" i="35"/>
  <c r="J1418" i="35"/>
  <c r="AB1418" i="35"/>
  <c r="T1418" i="35"/>
  <c r="Z1418" i="35"/>
  <c r="R1418" i="35"/>
  <c r="L1418" i="35"/>
  <c r="V1418" i="35"/>
  <c r="AD1418" i="35"/>
  <c r="U1405" i="35"/>
  <c r="V1410" i="35"/>
  <c r="AD1410" i="35"/>
  <c r="U1413" i="35"/>
  <c r="W1415" i="35"/>
  <c r="AI1417" i="35"/>
  <c r="AI1419" i="35"/>
  <c r="Y1419" i="35"/>
  <c r="AI1420" i="35"/>
  <c r="AB1420" i="35"/>
  <c r="AA1421" i="35"/>
  <c r="U1360" i="35"/>
  <c r="T1404" i="35"/>
  <c r="Z1404" i="35"/>
  <c r="AH1404" i="35" s="1"/>
  <c r="AE1404" i="35"/>
  <c r="AI1405" i="35"/>
  <c r="T1407" i="35"/>
  <c r="AA1407" i="35"/>
  <c r="J1410" i="35"/>
  <c r="X1410" i="35"/>
  <c r="AC1413" i="35"/>
  <c r="AI1415" i="35"/>
  <c r="AI1416" i="35" s="1"/>
  <c r="Y1415" i="35"/>
  <c r="K1419" i="35"/>
  <c r="AE1419" i="35"/>
  <c r="AD1421" i="35"/>
  <c r="AI1421" i="35"/>
  <c r="X1420" i="35"/>
  <c r="W1421" i="35"/>
  <c r="AJ122" i="35"/>
  <c r="AD6" i="35"/>
  <c r="Z6" i="35"/>
  <c r="V6" i="35"/>
  <c r="R6" i="35"/>
  <c r="J6" i="35"/>
  <c r="AC6" i="35"/>
  <c r="AJ8" i="35"/>
  <c r="AJ9" i="35" s="1"/>
  <c r="AJ10" i="35" s="1"/>
  <c r="AI9" i="35"/>
  <c r="AI10" i="35" s="1"/>
  <c r="AA9" i="35"/>
  <c r="AA10" i="35" s="1"/>
  <c r="R12" i="35"/>
  <c r="AC12" i="35"/>
  <c r="R13" i="35"/>
  <c r="AB16" i="35"/>
  <c r="AB17" i="35" s="1"/>
  <c r="AB18" i="35" s="1"/>
  <c r="X16" i="35"/>
  <c r="T16" i="35"/>
  <c r="L16" i="35"/>
  <c r="L17" i="35" s="1"/>
  <c r="L18" i="35" s="1"/>
  <c r="W16" i="35"/>
  <c r="W17" i="35" s="1"/>
  <c r="W18" i="35" s="1"/>
  <c r="AB4" i="35"/>
  <c r="X4" i="35"/>
  <c r="T4" i="35"/>
  <c r="L4" i="35"/>
  <c r="R4" i="35"/>
  <c r="R5" i="35"/>
  <c r="Y6" i="35"/>
  <c r="J12" i="35"/>
  <c r="Y12" i="35"/>
  <c r="T13" i="35"/>
  <c r="AD13" i="35"/>
  <c r="AD16" i="35"/>
  <c r="AD17" i="35" s="1"/>
  <c r="AI16" i="35"/>
  <c r="AI17" i="35" s="1"/>
  <c r="AI18" i="35" s="1"/>
  <c r="AB26" i="35"/>
  <c r="AD38" i="35"/>
  <c r="Z38" i="35"/>
  <c r="V38" i="35"/>
  <c r="R38" i="35"/>
  <c r="J38" i="35"/>
  <c r="X38" i="35"/>
  <c r="AI38" i="35"/>
  <c r="Q41" i="35"/>
  <c r="Q42" i="35" s="1"/>
  <c r="Q43" i="35" s="1"/>
  <c r="AD46" i="35"/>
  <c r="Z46" i="35"/>
  <c r="V46" i="35"/>
  <c r="R46" i="35"/>
  <c r="R47" i="35" s="1"/>
  <c r="R48" i="35" s="1"/>
  <c r="R49" i="35" s="1"/>
  <c r="J46" i="35"/>
  <c r="AC46" i="35"/>
  <c r="AI46" i="35"/>
  <c r="AI47" i="35" s="1"/>
  <c r="AI48" i="35" s="1"/>
  <c r="AI49" i="35" s="1"/>
  <c r="AJ48" i="35"/>
  <c r="AJ49" i="35" s="1"/>
  <c r="AB52" i="35"/>
  <c r="X52" i="35"/>
  <c r="T52" i="35"/>
  <c r="L52" i="35"/>
  <c r="W52" i="35"/>
  <c r="AI53" i="35"/>
  <c r="AI54" i="35" s="1"/>
  <c r="AI55" i="35" s="1"/>
  <c r="AI56" i="35" s="1"/>
  <c r="AI57" i="35" s="1"/>
  <c r="AE53" i="35"/>
  <c r="AE54" i="35" s="1"/>
  <c r="AE55" i="35" s="1"/>
  <c r="AA53" i="35"/>
  <c r="AA54" i="35" s="1"/>
  <c r="AA55" i="35" s="1"/>
  <c r="AA56" i="35" s="1"/>
  <c r="AA57" i="35" s="1"/>
  <c r="W53" i="35"/>
  <c r="W54" i="35" s="1"/>
  <c r="K53" i="35"/>
  <c r="K54" i="35" s="1"/>
  <c r="K55" i="35" s="1"/>
  <c r="K56" i="35" s="1"/>
  <c r="K57" i="35" s="1"/>
  <c r="R53" i="35"/>
  <c r="X53" i="35"/>
  <c r="X54" i="35" s="1"/>
  <c r="X55" i="35" s="1"/>
  <c r="X56" i="35" s="1"/>
  <c r="X57" i="35" s="1"/>
  <c r="AC53" i="35"/>
  <c r="U64" i="35"/>
  <c r="AC64" i="35"/>
  <c r="J69" i="35"/>
  <c r="AD69" i="35"/>
  <c r="AI73" i="35"/>
  <c r="AE73" i="35"/>
  <c r="AA73" i="35"/>
  <c r="W73" i="35"/>
  <c r="K73" i="35"/>
  <c r="Z73" i="35"/>
  <c r="V73" i="35"/>
  <c r="AD73" i="35"/>
  <c r="R73" i="35"/>
  <c r="J73" i="35"/>
  <c r="U73" i="35"/>
  <c r="AC73" i="35"/>
  <c r="AK73" i="35"/>
  <c r="AC81" i="35"/>
  <c r="AI85" i="35"/>
  <c r="AE85" i="35"/>
  <c r="AA85" i="35"/>
  <c r="W85" i="35"/>
  <c r="K85" i="35"/>
  <c r="J85" i="35"/>
  <c r="AD85" i="35"/>
  <c r="Z85" i="35"/>
  <c r="V85" i="35"/>
  <c r="R85" i="35"/>
  <c r="U85" i="35"/>
  <c r="AC85" i="35"/>
  <c r="AK85" i="35"/>
  <c r="J4" i="35"/>
  <c r="Y4" i="35"/>
  <c r="AD4" i="35"/>
  <c r="AI4" i="35"/>
  <c r="J5" i="35"/>
  <c r="T5" i="35"/>
  <c r="Y5" i="35"/>
  <c r="AD5" i="35"/>
  <c r="L6" i="35"/>
  <c r="U6" i="35"/>
  <c r="AA6" i="35"/>
  <c r="AK6" i="35"/>
  <c r="J8" i="35"/>
  <c r="AD8" i="35"/>
  <c r="AD9" i="35" s="1"/>
  <c r="AD10" i="35" s="1"/>
  <c r="AK9" i="35"/>
  <c r="K12" i="35"/>
  <c r="U12" i="35"/>
  <c r="Z12" i="35"/>
  <c r="AE12" i="35"/>
  <c r="L13" i="35"/>
  <c r="U13" i="35"/>
  <c r="Z13" i="35"/>
  <c r="M14" i="35"/>
  <c r="Q14" i="35"/>
  <c r="S14" i="35" s="1"/>
  <c r="W14" i="35"/>
  <c r="K16" i="35"/>
  <c r="K17" i="35" s="1"/>
  <c r="K18" i="35" s="1"/>
  <c r="Z16" i="35"/>
  <c r="AE16" i="35"/>
  <c r="AE17" i="35" s="1"/>
  <c r="AE18" i="35" s="1"/>
  <c r="AK16" i="35"/>
  <c r="AD18" i="35"/>
  <c r="J18" i="35"/>
  <c r="M20" i="35"/>
  <c r="Q20" i="35"/>
  <c r="S20" i="35" s="1"/>
  <c r="V20" i="35"/>
  <c r="AA20" i="35"/>
  <c r="M21" i="35"/>
  <c r="Q21" i="35"/>
  <c r="S21" i="35" s="1"/>
  <c r="V21" i="35"/>
  <c r="AF21" i="35" s="1"/>
  <c r="AD22" i="35"/>
  <c r="Z22" i="35"/>
  <c r="AH22" i="35" s="1"/>
  <c r="V22" i="35"/>
  <c r="AF22" i="35" s="1"/>
  <c r="R22" i="35"/>
  <c r="J22" i="35"/>
  <c r="X22" i="35"/>
  <c r="AG22" i="35" s="1"/>
  <c r="AC22" i="35"/>
  <c r="AI22" i="35"/>
  <c r="M24" i="35"/>
  <c r="Q24" i="35"/>
  <c r="V24" i="35"/>
  <c r="AA24" i="35"/>
  <c r="M25" i="35"/>
  <c r="M26" i="35" s="1"/>
  <c r="Q25" i="35"/>
  <c r="Q26" i="35" s="1"/>
  <c r="Q27" i="35" s="1"/>
  <c r="V25" i="35"/>
  <c r="AF25" i="35" s="1"/>
  <c r="AD26" i="35"/>
  <c r="AD27" i="35" s="1"/>
  <c r="AD28" i="35" s="1"/>
  <c r="AD29" i="35" s="1"/>
  <c r="Z26" i="35"/>
  <c r="V26" i="35"/>
  <c r="V27" i="35" s="1"/>
  <c r="V28" i="35" s="1"/>
  <c r="V29" i="35" s="1"/>
  <c r="J26" i="35"/>
  <c r="Z27" i="35"/>
  <c r="Z28" i="35" s="1"/>
  <c r="AJ27" i="35"/>
  <c r="AJ28" i="35" s="1"/>
  <c r="AJ29" i="35" s="1"/>
  <c r="K30" i="35"/>
  <c r="T30" i="35"/>
  <c r="Y30" i="35"/>
  <c r="AB32" i="35"/>
  <c r="AH32" i="35" s="1"/>
  <c r="X32" i="35"/>
  <c r="T32" i="35"/>
  <c r="AF32" i="35" s="1"/>
  <c r="L32" i="35"/>
  <c r="R32" i="35"/>
  <c r="W32" i="35"/>
  <c r="AG32" i="35" s="1"/>
  <c r="AC32" i="35"/>
  <c r="AI33" i="35"/>
  <c r="AE33" i="35"/>
  <c r="AA33" i="35"/>
  <c r="AH33" i="35" s="1"/>
  <c r="W33" i="35"/>
  <c r="K33" i="35"/>
  <c r="R33" i="35"/>
  <c r="X33" i="35"/>
  <c r="AC33" i="35"/>
  <c r="K34" i="35"/>
  <c r="T34" i="35"/>
  <c r="Y34" i="35"/>
  <c r="AB36" i="35"/>
  <c r="AH36" i="35" s="1"/>
  <c r="X36" i="35"/>
  <c r="T36" i="35"/>
  <c r="AF36" i="35" s="1"/>
  <c r="L36" i="35"/>
  <c r="R36" i="35"/>
  <c r="W36" i="35"/>
  <c r="AG36" i="35" s="1"/>
  <c r="AC36" i="35"/>
  <c r="AI37" i="35"/>
  <c r="AE37" i="35"/>
  <c r="AA37" i="35"/>
  <c r="AH37" i="35" s="1"/>
  <c r="W37" i="35"/>
  <c r="K37" i="35"/>
  <c r="R37" i="35"/>
  <c r="X37" i="35"/>
  <c r="AC37" i="35"/>
  <c r="K38" i="35"/>
  <c r="T38" i="35"/>
  <c r="Y38" i="35"/>
  <c r="AE38" i="35"/>
  <c r="AB40" i="35"/>
  <c r="AB41" i="35" s="1"/>
  <c r="AB42" i="35" s="1"/>
  <c r="AB43" i="35" s="1"/>
  <c r="X40" i="35"/>
  <c r="X41" i="35" s="1"/>
  <c r="X42" i="35" s="1"/>
  <c r="X43" i="35" s="1"/>
  <c r="T40" i="35"/>
  <c r="AF40" i="35" s="1"/>
  <c r="L40" i="35"/>
  <c r="L41" i="35" s="1"/>
  <c r="L42" i="35" s="1"/>
  <c r="L43" i="35" s="1"/>
  <c r="R40" i="35"/>
  <c r="S40" i="35" s="1"/>
  <c r="W40" i="35"/>
  <c r="AG40" i="35" s="1"/>
  <c r="AC40" i="35"/>
  <c r="AC41" i="35" s="1"/>
  <c r="AC42" i="35" s="1"/>
  <c r="AC43" i="35" s="1"/>
  <c r="AI41" i="35"/>
  <c r="AI42" i="35" s="1"/>
  <c r="AI43" i="35" s="1"/>
  <c r="AE41" i="35"/>
  <c r="AE42" i="35" s="1"/>
  <c r="AE43" i="35" s="1"/>
  <c r="AA41" i="35"/>
  <c r="AA42" i="35" s="1"/>
  <c r="AA43" i="35" s="1"/>
  <c r="K41" i="35"/>
  <c r="R41" i="35"/>
  <c r="R42" i="35" s="1"/>
  <c r="R43" i="35" s="1"/>
  <c r="K42" i="35"/>
  <c r="K43" i="35" s="1"/>
  <c r="AB44" i="35"/>
  <c r="AH44" i="35" s="1"/>
  <c r="X44" i="35"/>
  <c r="T44" i="35"/>
  <c r="AF44" i="35" s="1"/>
  <c r="L44" i="35"/>
  <c r="R44" i="35"/>
  <c r="S44" i="35" s="1"/>
  <c r="W44" i="35"/>
  <c r="AG44" i="35" s="1"/>
  <c r="AC44" i="35"/>
  <c r="AI45" i="35"/>
  <c r="AE45" i="35"/>
  <c r="AA45" i="35"/>
  <c r="AH45" i="35" s="1"/>
  <c r="W45" i="35"/>
  <c r="K45" i="35"/>
  <c r="R45" i="35"/>
  <c r="S45" i="35" s="1"/>
  <c r="X45" i="35"/>
  <c r="AC45" i="35"/>
  <c r="K46" i="35"/>
  <c r="T46" i="35"/>
  <c r="Y46" i="35"/>
  <c r="Y47" i="35" s="1"/>
  <c r="Y48" i="35" s="1"/>
  <c r="Y49" i="35" s="1"/>
  <c r="AE46" i="35"/>
  <c r="AE47" i="35" s="1"/>
  <c r="AE48" i="35" s="1"/>
  <c r="AE49" i="35" s="1"/>
  <c r="K47" i="35"/>
  <c r="K48" i="35" s="1"/>
  <c r="K49" i="35" s="1"/>
  <c r="V47" i="35"/>
  <c r="V48" i="35" s="1"/>
  <c r="J49" i="35"/>
  <c r="L50" i="35"/>
  <c r="U50" i="35"/>
  <c r="AA50" i="35"/>
  <c r="AK50" i="35"/>
  <c r="J52" i="35"/>
  <c r="Y52" i="35"/>
  <c r="AD52" i="35"/>
  <c r="AI52" i="35"/>
  <c r="J53" i="35"/>
  <c r="T53" i="35"/>
  <c r="Y53" i="35"/>
  <c r="Y54" i="35" s="1"/>
  <c r="AD53" i="35"/>
  <c r="AD54" i="35" s="1"/>
  <c r="AD55" i="35" s="1"/>
  <c r="AD56" i="35" s="1"/>
  <c r="AD57" i="35" s="1"/>
  <c r="AK54" i="35"/>
  <c r="J56" i="35"/>
  <c r="AK57" i="35"/>
  <c r="M58" i="35"/>
  <c r="Q58" i="35"/>
  <c r="S58" i="35" s="1"/>
  <c r="W58" i="35"/>
  <c r="K60" i="35"/>
  <c r="U60" i="35"/>
  <c r="Z60" i="35"/>
  <c r="AE60" i="35"/>
  <c r="L61" i="35"/>
  <c r="U61" i="35"/>
  <c r="AB61" i="35"/>
  <c r="J64" i="35"/>
  <c r="V64" i="35"/>
  <c r="AD64" i="35"/>
  <c r="AK64" i="35"/>
  <c r="T65" i="35"/>
  <c r="K67" i="35"/>
  <c r="K68" i="35" s="1"/>
  <c r="K69" i="35" s="1"/>
  <c r="R72" i="35"/>
  <c r="L73" i="35"/>
  <c r="X73" i="35"/>
  <c r="R76" i="35"/>
  <c r="S76" i="35" s="1"/>
  <c r="L77" i="35"/>
  <c r="X77" i="35"/>
  <c r="R80" i="35"/>
  <c r="L81" i="35"/>
  <c r="X81" i="35"/>
  <c r="R84" i="35"/>
  <c r="L85" i="35"/>
  <c r="X85" i="35"/>
  <c r="R88" i="35"/>
  <c r="J92" i="35"/>
  <c r="V92" i="35"/>
  <c r="AD92" i="35"/>
  <c r="AK92" i="35"/>
  <c r="T93" i="35"/>
  <c r="J96" i="35"/>
  <c r="V96" i="35"/>
  <c r="AD96" i="35"/>
  <c r="AK96" i="35"/>
  <c r="T97" i="35"/>
  <c r="J100" i="35"/>
  <c r="V100" i="35"/>
  <c r="AD100" i="35"/>
  <c r="AK100" i="35"/>
  <c r="T101" i="35"/>
  <c r="J104" i="35"/>
  <c r="V104" i="35"/>
  <c r="AD104" i="35"/>
  <c r="AD105" i="35" s="1"/>
  <c r="AK104" i="35"/>
  <c r="J108" i="35"/>
  <c r="V108" i="35"/>
  <c r="AD108" i="35"/>
  <c r="AK108" i="35"/>
  <c r="T109" i="35"/>
  <c r="J112" i="35"/>
  <c r="V112" i="35"/>
  <c r="AD112" i="35"/>
  <c r="AK112" i="35"/>
  <c r="T113" i="35"/>
  <c r="L114" i="35"/>
  <c r="L117" i="35"/>
  <c r="X117" i="35"/>
  <c r="R120" i="35"/>
  <c r="AB124" i="35"/>
  <c r="X124" i="35"/>
  <c r="T124" i="35"/>
  <c r="L124" i="35"/>
  <c r="AI124" i="35"/>
  <c r="AE124" i="35"/>
  <c r="W124" i="35"/>
  <c r="AA124" i="35"/>
  <c r="K124" i="35"/>
  <c r="U124" i="35"/>
  <c r="AC124" i="35"/>
  <c r="M125" i="35"/>
  <c r="Q125" i="35"/>
  <c r="Y125" i="35"/>
  <c r="AB128" i="35"/>
  <c r="X128" i="35"/>
  <c r="T128" i="35"/>
  <c r="L128" i="35"/>
  <c r="AE128" i="35"/>
  <c r="W128" i="35"/>
  <c r="AG128" i="35" s="1"/>
  <c r="AI128" i="35"/>
  <c r="AA128" i="35"/>
  <c r="K128" i="35"/>
  <c r="U128" i="35"/>
  <c r="AC128" i="35"/>
  <c r="M129" i="35"/>
  <c r="Q129" i="35"/>
  <c r="S129" i="35" s="1"/>
  <c r="Y129" i="35"/>
  <c r="AB132" i="35"/>
  <c r="X132" i="35"/>
  <c r="T132" i="35"/>
  <c r="L132" i="35"/>
  <c r="AE132" i="35"/>
  <c r="W132" i="35"/>
  <c r="AG132" i="35" s="1"/>
  <c r="AI132" i="35"/>
  <c r="AA132" i="35"/>
  <c r="K132" i="35"/>
  <c r="U132" i="35"/>
  <c r="AC132" i="35"/>
  <c r="M133" i="35"/>
  <c r="Q133" i="35"/>
  <c r="Y133" i="35"/>
  <c r="W135" i="35"/>
  <c r="AE135" i="35"/>
  <c r="J136" i="35"/>
  <c r="V136" i="35"/>
  <c r="AD136" i="35"/>
  <c r="AK136" i="35"/>
  <c r="T137" i="35"/>
  <c r="K139" i="35"/>
  <c r="K140" i="35" s="1"/>
  <c r="K141" i="35" s="1"/>
  <c r="K142" i="35" s="1"/>
  <c r="V143" i="35"/>
  <c r="V144" i="35" s="1"/>
  <c r="AD143" i="35"/>
  <c r="AD144" i="35" s="1"/>
  <c r="AI144" i="35"/>
  <c r="AK144" i="35"/>
  <c r="T145" i="35"/>
  <c r="T146" i="35" s="1"/>
  <c r="L146" i="35"/>
  <c r="J148" i="35"/>
  <c r="V148" i="35"/>
  <c r="AD148" i="35"/>
  <c r="AK148" i="35"/>
  <c r="T149" i="35"/>
  <c r="J152" i="35"/>
  <c r="V152" i="35"/>
  <c r="AD152" i="35"/>
  <c r="AK152" i="35"/>
  <c r="T153" i="35"/>
  <c r="J156" i="35"/>
  <c r="V156" i="35"/>
  <c r="AD156" i="35"/>
  <c r="AK156" i="35"/>
  <c r="T157" i="35"/>
  <c r="J160" i="35"/>
  <c r="V160" i="35"/>
  <c r="AD160" i="35"/>
  <c r="AK160" i="35"/>
  <c r="T161" i="35"/>
  <c r="J164" i="35"/>
  <c r="V164" i="35"/>
  <c r="AD164" i="35"/>
  <c r="AK164" i="35"/>
  <c r="T165" i="35"/>
  <c r="J168" i="35"/>
  <c r="V168" i="35"/>
  <c r="AD168" i="35"/>
  <c r="AK168" i="35"/>
  <c r="T169" i="35"/>
  <c r="J172" i="35"/>
  <c r="V172" i="35"/>
  <c r="AD172" i="35"/>
  <c r="AK172" i="35"/>
  <c r="K175" i="35"/>
  <c r="M176" i="35"/>
  <c r="Q176" i="35"/>
  <c r="S176" i="35" s="1"/>
  <c r="AI177" i="35"/>
  <c r="AE177" i="35"/>
  <c r="AA177" i="35"/>
  <c r="W177" i="35"/>
  <c r="AG177" i="35" s="1"/>
  <c r="K177" i="35"/>
  <c r="AD177" i="35"/>
  <c r="V177" i="35"/>
  <c r="Z177" i="35"/>
  <c r="R177" i="35"/>
  <c r="S177" i="35" s="1"/>
  <c r="J177" i="35"/>
  <c r="U177" i="35"/>
  <c r="AF177" i="35" s="1"/>
  <c r="AC177" i="35"/>
  <c r="AK177" i="35"/>
  <c r="M180" i="35"/>
  <c r="Q180" i="35"/>
  <c r="S180" i="35" s="1"/>
  <c r="AI181" i="35"/>
  <c r="AE181" i="35"/>
  <c r="AA181" i="35"/>
  <c r="W181" i="35"/>
  <c r="AG181" i="35" s="1"/>
  <c r="K181" i="35"/>
  <c r="Z181" i="35"/>
  <c r="R181" i="35"/>
  <c r="J181" i="35"/>
  <c r="AD181" i="35"/>
  <c r="V181" i="35"/>
  <c r="U181" i="35"/>
  <c r="AC181" i="35"/>
  <c r="AK181" i="35"/>
  <c r="AB183" i="35"/>
  <c r="AB184" i="35" s="1"/>
  <c r="AA183" i="35"/>
  <c r="M185" i="35"/>
  <c r="Q185" i="35"/>
  <c r="AB188" i="35"/>
  <c r="X188" i="35"/>
  <c r="T188" i="35"/>
  <c r="L188" i="35"/>
  <c r="AE188" i="35"/>
  <c r="W188" i="35"/>
  <c r="AG188" i="35" s="1"/>
  <c r="AI188" i="35"/>
  <c r="AA188" i="35"/>
  <c r="K188" i="35"/>
  <c r="U188" i="35"/>
  <c r="AC188" i="35"/>
  <c r="M189" i="35"/>
  <c r="Q189" i="35"/>
  <c r="Y189" i="35"/>
  <c r="AB192" i="35"/>
  <c r="X192" i="35"/>
  <c r="T192" i="35"/>
  <c r="L192" i="35"/>
  <c r="AI192" i="35"/>
  <c r="AA192" i="35"/>
  <c r="K192" i="35"/>
  <c r="AE192" i="35"/>
  <c r="W192" i="35"/>
  <c r="U192" i="35"/>
  <c r="AC192" i="35"/>
  <c r="M193" i="35"/>
  <c r="Q193" i="35"/>
  <c r="Y193" i="35"/>
  <c r="AB196" i="35"/>
  <c r="X196" i="35"/>
  <c r="T196" i="35"/>
  <c r="L196" i="35"/>
  <c r="AI196" i="35"/>
  <c r="W196" i="35"/>
  <c r="AG196" i="35" s="1"/>
  <c r="AE196" i="35"/>
  <c r="AA196" i="35"/>
  <c r="K196" i="35"/>
  <c r="U196" i="35"/>
  <c r="AC196" i="35"/>
  <c r="M197" i="35"/>
  <c r="Q197" i="35"/>
  <c r="Y197" i="35"/>
  <c r="AB200" i="35"/>
  <c r="X200" i="35"/>
  <c r="T200" i="35"/>
  <c r="L200" i="35"/>
  <c r="AE200" i="35"/>
  <c r="W200" i="35"/>
  <c r="AG200" i="35" s="1"/>
  <c r="AI200" i="35"/>
  <c r="AA200" i="35"/>
  <c r="K200" i="35"/>
  <c r="U200" i="35"/>
  <c r="AC200" i="35"/>
  <c r="M201" i="35"/>
  <c r="Q201" i="35"/>
  <c r="Y201" i="35"/>
  <c r="AB204" i="35"/>
  <c r="X204" i="35"/>
  <c r="T204" i="35"/>
  <c r="L204" i="35"/>
  <c r="AI204" i="35"/>
  <c r="AA204" i="35"/>
  <c r="K204" i="35"/>
  <c r="AE204" i="35"/>
  <c r="W204" i="35"/>
  <c r="U204" i="35"/>
  <c r="AC204" i="35"/>
  <c r="M205" i="35"/>
  <c r="Q205" i="35"/>
  <c r="Y205" i="35"/>
  <c r="AB208" i="35"/>
  <c r="X208" i="35"/>
  <c r="T208" i="35"/>
  <c r="L208" i="35"/>
  <c r="AI208" i="35"/>
  <c r="AA208" i="35"/>
  <c r="K208" i="35"/>
  <c r="AE208" i="35"/>
  <c r="W208" i="35"/>
  <c r="U208" i="35"/>
  <c r="AC208" i="35"/>
  <c r="M209" i="35"/>
  <c r="Q209" i="35"/>
  <c r="Y209" i="35"/>
  <c r="AB212" i="35"/>
  <c r="X212" i="35"/>
  <c r="T212" i="35"/>
  <c r="L212" i="35"/>
  <c r="AE212" i="35"/>
  <c r="W212" i="35"/>
  <c r="AG212" i="35" s="1"/>
  <c r="K212" i="35"/>
  <c r="AI212" i="35"/>
  <c r="AA212" i="35"/>
  <c r="AH212" i="35" s="1"/>
  <c r="U212" i="35"/>
  <c r="AC212" i="35"/>
  <c r="M213" i="35"/>
  <c r="Q213" i="35"/>
  <c r="Y213" i="35"/>
  <c r="AB216" i="35"/>
  <c r="X216" i="35"/>
  <c r="T216" i="35"/>
  <c r="L216" i="35"/>
  <c r="AI216" i="35"/>
  <c r="AA216" i="35"/>
  <c r="K216" i="35"/>
  <c r="AE216" i="35"/>
  <c r="W216" i="35"/>
  <c r="U216" i="35"/>
  <c r="AC216" i="35"/>
  <c r="M217" i="35"/>
  <c r="Q217" i="35"/>
  <c r="Y217" i="35"/>
  <c r="AB220" i="35"/>
  <c r="X220" i="35"/>
  <c r="T220" i="35"/>
  <c r="L220" i="35"/>
  <c r="AE220" i="35"/>
  <c r="AA220" i="35"/>
  <c r="K220" i="35"/>
  <c r="AI220" i="35"/>
  <c r="W220" i="35"/>
  <c r="U220" i="35"/>
  <c r="AC220" i="35"/>
  <c r="M221" i="35"/>
  <c r="Q221" i="35"/>
  <c r="Y221" i="35"/>
  <c r="AB224" i="35"/>
  <c r="X224" i="35"/>
  <c r="T224" i="35"/>
  <c r="L224" i="35"/>
  <c r="AE224" i="35"/>
  <c r="AA224" i="35"/>
  <c r="K224" i="35"/>
  <c r="AI224" i="35"/>
  <c r="W224" i="35"/>
  <c r="U224" i="35"/>
  <c r="AC224" i="35"/>
  <c r="M225" i="35"/>
  <c r="Q225" i="35"/>
  <c r="S225" i="35" s="1"/>
  <c r="Y225" i="35"/>
  <c r="AB228" i="35"/>
  <c r="X228" i="35"/>
  <c r="T228" i="35"/>
  <c r="L228" i="35"/>
  <c r="AI228" i="35"/>
  <c r="W228" i="35"/>
  <c r="AG228" i="35" s="1"/>
  <c r="K228" i="35"/>
  <c r="AE228" i="35"/>
  <c r="AA228" i="35"/>
  <c r="AH228" i="35" s="1"/>
  <c r="U228" i="35"/>
  <c r="AC228" i="35"/>
  <c r="M229" i="35"/>
  <c r="Q229" i="35"/>
  <c r="S229" i="35" s="1"/>
  <c r="Y229" i="35"/>
  <c r="AB232" i="35"/>
  <c r="X232" i="35"/>
  <c r="T232" i="35"/>
  <c r="L232" i="35"/>
  <c r="AE232" i="35"/>
  <c r="W232" i="35"/>
  <c r="AG232" i="35" s="1"/>
  <c r="AI232" i="35"/>
  <c r="AA232" i="35"/>
  <c r="K232" i="35"/>
  <c r="U232" i="35"/>
  <c r="AC232" i="35"/>
  <c r="M233" i="35"/>
  <c r="Q233" i="35"/>
  <c r="S233" i="35" s="1"/>
  <c r="Y233" i="35"/>
  <c r="X278" i="35"/>
  <c r="Z282" i="35"/>
  <c r="V282" i="35"/>
  <c r="J282" i="35"/>
  <c r="AB282" i="35"/>
  <c r="AB283" i="35" s="1"/>
  <c r="AB284" i="35" s="1"/>
  <c r="AB285" i="35" s="1"/>
  <c r="Q282" i="35"/>
  <c r="M282" i="35"/>
  <c r="AK282" i="35"/>
  <c r="U282" i="35"/>
  <c r="L282" i="35"/>
  <c r="AB288" i="35"/>
  <c r="X288" i="35"/>
  <c r="T288" i="35"/>
  <c r="L288" i="35"/>
  <c r="AK288" i="35"/>
  <c r="AA288" i="35"/>
  <c r="V288" i="35"/>
  <c r="Q288" i="35"/>
  <c r="S288" i="35" s="1"/>
  <c r="M288" i="35"/>
  <c r="AE288" i="35"/>
  <c r="Z288" i="35"/>
  <c r="U288" i="35"/>
  <c r="K288" i="35"/>
  <c r="AI288" i="35"/>
  <c r="AD288" i="35"/>
  <c r="Y288" i="35"/>
  <c r="J288" i="35"/>
  <c r="R288" i="35"/>
  <c r="W292" i="35"/>
  <c r="AI293" i="35"/>
  <c r="AE293" i="35"/>
  <c r="AA293" i="35"/>
  <c r="W293" i="35"/>
  <c r="K293" i="35"/>
  <c r="AB293" i="35"/>
  <c r="V293" i="35"/>
  <c r="Q293" i="35"/>
  <c r="S293" i="35" s="1"/>
  <c r="M293" i="35"/>
  <c r="AK293" i="35"/>
  <c r="Z293" i="35"/>
  <c r="U293" i="35"/>
  <c r="L293" i="35"/>
  <c r="AD293" i="35"/>
  <c r="Y293" i="35"/>
  <c r="T293" i="35"/>
  <c r="J293" i="35"/>
  <c r="R293" i="35"/>
  <c r="K299" i="35"/>
  <c r="AJ299" i="35"/>
  <c r="AE299" i="35"/>
  <c r="T299" i="35"/>
  <c r="W299" i="35"/>
  <c r="J318" i="35"/>
  <c r="AK318" i="35"/>
  <c r="X6" i="35"/>
  <c r="AI6" i="35"/>
  <c r="W12" i="35"/>
  <c r="AI13" i="35"/>
  <c r="AE13" i="35"/>
  <c r="AA13" i="35"/>
  <c r="W13" i="35"/>
  <c r="K13" i="35"/>
  <c r="X13" i="35"/>
  <c r="AC13" i="35"/>
  <c r="W4" i="35"/>
  <c r="AC5" i="35"/>
  <c r="T6" i="35"/>
  <c r="AE6" i="35"/>
  <c r="AB8" i="35"/>
  <c r="AB9" i="35" s="1"/>
  <c r="AB10" i="35" s="1"/>
  <c r="X8" i="35"/>
  <c r="X9" i="35" s="1"/>
  <c r="X10" i="35" s="1"/>
  <c r="T8" i="35"/>
  <c r="L8" i="35"/>
  <c r="L9" i="35" s="1"/>
  <c r="L10" i="35" s="1"/>
  <c r="R8" i="35"/>
  <c r="R9" i="35" s="1"/>
  <c r="R10" i="35" s="1"/>
  <c r="AD30" i="35"/>
  <c r="Z30" i="35"/>
  <c r="V30" i="35"/>
  <c r="R30" i="35"/>
  <c r="J30" i="35"/>
  <c r="X30" i="35"/>
  <c r="AC30" i="35"/>
  <c r="AI30" i="35"/>
  <c r="AD34" i="35"/>
  <c r="Z34" i="35"/>
  <c r="V34" i="35"/>
  <c r="R34" i="35"/>
  <c r="J34" i="35"/>
  <c r="X34" i="35"/>
  <c r="AI34" i="35"/>
  <c r="V41" i="35"/>
  <c r="X46" i="35"/>
  <c r="X47" i="35" s="1"/>
  <c r="X48" i="35" s="1"/>
  <c r="X49" i="35" s="1"/>
  <c r="R52" i="35"/>
  <c r="AC52" i="35"/>
  <c r="K4" i="35"/>
  <c r="U4" i="35"/>
  <c r="Z4" i="35"/>
  <c r="AH4" i="35" s="1"/>
  <c r="AE4" i="35"/>
  <c r="L5" i="35"/>
  <c r="U5" i="35"/>
  <c r="Z5" i="35"/>
  <c r="M6" i="35"/>
  <c r="Q6" i="35"/>
  <c r="S6" i="35" s="1"/>
  <c r="W6" i="35"/>
  <c r="AB6" i="35"/>
  <c r="K8" i="35"/>
  <c r="K9" i="35" s="1"/>
  <c r="K10" i="35" s="1"/>
  <c r="Z8" i="35"/>
  <c r="AE8" i="35"/>
  <c r="AE9" i="35" s="1"/>
  <c r="AE10" i="35" s="1"/>
  <c r="AK8" i="35"/>
  <c r="V9" i="35"/>
  <c r="V10" i="35" s="1"/>
  <c r="J10" i="35"/>
  <c r="M12" i="35"/>
  <c r="Q12" i="35"/>
  <c r="S12" i="35" s="1"/>
  <c r="V12" i="35"/>
  <c r="AA12" i="35"/>
  <c r="M13" i="35"/>
  <c r="Q13" i="35"/>
  <c r="S13" i="35" s="1"/>
  <c r="V13" i="35"/>
  <c r="AB13" i="35"/>
  <c r="AD14" i="35"/>
  <c r="Z14" i="35"/>
  <c r="AH14" i="35" s="1"/>
  <c r="V14" i="35"/>
  <c r="AF14" i="35" s="1"/>
  <c r="R14" i="35"/>
  <c r="J14" i="35"/>
  <c r="X14" i="35"/>
  <c r="AC14" i="35"/>
  <c r="AI14" i="35"/>
  <c r="AJ16" i="35"/>
  <c r="AJ17" i="35" s="1"/>
  <c r="AJ18" i="35" s="1"/>
  <c r="V16" i="35"/>
  <c r="V17" i="35" s="1"/>
  <c r="V18" i="35" s="1"/>
  <c r="AA16" i="35"/>
  <c r="AA17" i="35" s="1"/>
  <c r="AA18" i="35" s="1"/>
  <c r="X17" i="35"/>
  <c r="X18" i="35" s="1"/>
  <c r="AB20" i="35"/>
  <c r="X20" i="35"/>
  <c r="T20" i="35"/>
  <c r="L20" i="35"/>
  <c r="R20" i="35"/>
  <c r="W20" i="35"/>
  <c r="AG20" i="35" s="1"/>
  <c r="AC20" i="35"/>
  <c r="AI21" i="35"/>
  <c r="AE21" i="35"/>
  <c r="AA21" i="35"/>
  <c r="AH21" i="35" s="1"/>
  <c r="W21" i="35"/>
  <c r="K21" i="35"/>
  <c r="R21" i="35"/>
  <c r="X21" i="35"/>
  <c r="AC21" i="35"/>
  <c r="AB24" i="35"/>
  <c r="X24" i="35"/>
  <c r="T24" i="35"/>
  <c r="AF24" i="35" s="1"/>
  <c r="L24" i="35"/>
  <c r="R24" i="35"/>
  <c r="W24" i="35"/>
  <c r="AG24" i="35" s="1"/>
  <c r="AC24" i="35"/>
  <c r="AI25" i="35"/>
  <c r="AI26" i="35" s="1"/>
  <c r="AI27" i="35" s="1"/>
  <c r="AI28" i="35" s="1"/>
  <c r="AI29" i="35" s="1"/>
  <c r="AE25" i="35"/>
  <c r="AE26" i="35" s="1"/>
  <c r="AE27" i="35" s="1"/>
  <c r="AE28" i="35" s="1"/>
  <c r="AE29" i="35" s="1"/>
  <c r="AA25" i="35"/>
  <c r="AA26" i="35" s="1"/>
  <c r="AA27" i="35" s="1"/>
  <c r="AA28" i="35" s="1"/>
  <c r="AA29" i="35" s="1"/>
  <c r="W25" i="35"/>
  <c r="K25" i="35"/>
  <c r="R25" i="35"/>
  <c r="R26" i="35" s="1"/>
  <c r="R27" i="35" s="1"/>
  <c r="R28" i="35" s="1"/>
  <c r="R29" i="35" s="1"/>
  <c r="X25" i="35"/>
  <c r="X26" i="35" s="1"/>
  <c r="X27" i="35" s="1"/>
  <c r="X28" i="35" s="1"/>
  <c r="X29" i="35" s="1"/>
  <c r="AC25" i="35"/>
  <c r="AC26" i="35" s="1"/>
  <c r="AC27" i="35" s="1"/>
  <c r="AC28" i="35" s="1"/>
  <c r="AC29" i="35" s="1"/>
  <c r="K26" i="35"/>
  <c r="K27" i="35" s="1"/>
  <c r="K28" i="35" s="1"/>
  <c r="K29" i="35" s="1"/>
  <c r="T26" i="35"/>
  <c r="Y26" i="35"/>
  <c r="Y27" i="35" s="1"/>
  <c r="Y28" i="35" s="1"/>
  <c r="Y29" i="35" s="1"/>
  <c r="L30" i="35"/>
  <c r="U30" i="35"/>
  <c r="AA30" i="35"/>
  <c r="AK30" i="35"/>
  <c r="L34" i="35"/>
  <c r="U34" i="35"/>
  <c r="AA34" i="35"/>
  <c r="AK34" i="35"/>
  <c r="L38" i="35"/>
  <c r="U38" i="35"/>
  <c r="AA38" i="35"/>
  <c r="AK38" i="35"/>
  <c r="T41" i="35"/>
  <c r="T42" i="35" s="1"/>
  <c r="Y41" i="35"/>
  <c r="Y42" i="35" s="1"/>
  <c r="Y43" i="35" s="1"/>
  <c r="AD41" i="35"/>
  <c r="AJ41" i="35"/>
  <c r="AJ42" i="35" s="1"/>
  <c r="AJ43" i="35" s="1"/>
  <c r="AK42" i="35"/>
  <c r="L46" i="35"/>
  <c r="U46" i="35"/>
  <c r="AA46" i="35"/>
  <c r="AA47" i="35" s="1"/>
  <c r="AA48" i="35" s="1"/>
  <c r="AA49" i="35" s="1"/>
  <c r="AK46" i="35"/>
  <c r="L47" i="35"/>
  <c r="L48" i="35" s="1"/>
  <c r="L49" i="35" s="1"/>
  <c r="AK49" i="35"/>
  <c r="M50" i="35"/>
  <c r="Q50" i="35"/>
  <c r="W50" i="35"/>
  <c r="K52" i="35"/>
  <c r="U52" i="35"/>
  <c r="Z52" i="35"/>
  <c r="AE52" i="35"/>
  <c r="L53" i="35"/>
  <c r="L54" i="35" s="1"/>
  <c r="L55" i="35" s="1"/>
  <c r="L56" i="35" s="1"/>
  <c r="L57" i="35" s="1"/>
  <c r="U53" i="35"/>
  <c r="U54" i="35" s="1"/>
  <c r="U55" i="35" s="1"/>
  <c r="U56" i="35" s="1"/>
  <c r="U57" i="35" s="1"/>
  <c r="Z53" i="35"/>
  <c r="Z54" i="35" s="1"/>
  <c r="AK53" i="35"/>
  <c r="AE56" i="35"/>
  <c r="AE57" i="35" s="1"/>
  <c r="AK56" i="35"/>
  <c r="AD58" i="35"/>
  <c r="Z58" i="35"/>
  <c r="AH58" i="35" s="1"/>
  <c r="V58" i="35"/>
  <c r="AF58" i="35" s="1"/>
  <c r="R58" i="35"/>
  <c r="J58" i="35"/>
  <c r="X58" i="35"/>
  <c r="AC58" i="35"/>
  <c r="AI58" i="35"/>
  <c r="M60" i="35"/>
  <c r="Q60" i="35"/>
  <c r="V60" i="35"/>
  <c r="AA60" i="35"/>
  <c r="M61" i="35"/>
  <c r="Q61" i="35"/>
  <c r="S61" i="35" s="1"/>
  <c r="X61" i="35"/>
  <c r="AC61" i="35"/>
  <c r="M64" i="35"/>
  <c r="Q64" i="35"/>
  <c r="S64" i="35" s="1"/>
  <c r="Y64" i="35"/>
  <c r="AI65" i="35"/>
  <c r="AE65" i="35"/>
  <c r="AA65" i="35"/>
  <c r="W65" i="35"/>
  <c r="AG65" i="35" s="1"/>
  <c r="K65" i="35"/>
  <c r="AD65" i="35"/>
  <c r="V65" i="35"/>
  <c r="Z65" i="35"/>
  <c r="R65" i="35"/>
  <c r="J65" i="35"/>
  <c r="U65" i="35"/>
  <c r="AC65" i="35"/>
  <c r="AK65" i="35"/>
  <c r="AB67" i="35"/>
  <c r="AB68" i="35" s="1"/>
  <c r="AB69" i="35" s="1"/>
  <c r="AA67" i="35"/>
  <c r="AB72" i="35"/>
  <c r="X72" i="35"/>
  <c r="T72" i="35"/>
  <c r="L72" i="35"/>
  <c r="AE72" i="35"/>
  <c r="AA72" i="35"/>
  <c r="AI72" i="35"/>
  <c r="W72" i="35"/>
  <c r="K72" i="35"/>
  <c r="U72" i="35"/>
  <c r="AC72" i="35"/>
  <c r="M73" i="35"/>
  <c r="Q73" i="35"/>
  <c r="Y73" i="35"/>
  <c r="AB76" i="35"/>
  <c r="X76" i="35"/>
  <c r="T76" i="35"/>
  <c r="L76" i="35"/>
  <c r="AI76" i="35"/>
  <c r="AA76" i="35"/>
  <c r="K76" i="35"/>
  <c r="AE76" i="35"/>
  <c r="W76" i="35"/>
  <c r="U76" i="35"/>
  <c r="AC76" i="35"/>
  <c r="M77" i="35"/>
  <c r="Q77" i="35"/>
  <c r="Y77" i="35"/>
  <c r="AB80" i="35"/>
  <c r="X80" i="35"/>
  <c r="T80" i="35"/>
  <c r="L80" i="35"/>
  <c r="AI80" i="35"/>
  <c r="AA80" i="35"/>
  <c r="K80" i="35"/>
  <c r="AE80" i="35"/>
  <c r="W80" i="35"/>
  <c r="U80" i="35"/>
  <c r="AC80" i="35"/>
  <c r="M81" i="35"/>
  <c r="Q81" i="35"/>
  <c r="Y81" i="35"/>
  <c r="AB84" i="35"/>
  <c r="X84" i="35"/>
  <c r="T84" i="35"/>
  <c r="L84" i="35"/>
  <c r="AI84" i="35"/>
  <c r="W84" i="35"/>
  <c r="AG84" i="35" s="1"/>
  <c r="AE84" i="35"/>
  <c r="AA84" i="35"/>
  <c r="K84" i="35"/>
  <c r="U84" i="35"/>
  <c r="AC84" i="35"/>
  <c r="M85" i="35"/>
  <c r="Q85" i="35"/>
  <c r="S85" i="35" s="1"/>
  <c r="Y85" i="35"/>
  <c r="AB88" i="35"/>
  <c r="AB89" i="35" s="1"/>
  <c r="AB90" i="35" s="1"/>
  <c r="AB91" i="35" s="1"/>
  <c r="X88" i="35"/>
  <c r="X89" i="35" s="1"/>
  <c r="X90" i="35" s="1"/>
  <c r="X91" i="35" s="1"/>
  <c r="T88" i="35"/>
  <c r="T89" i="35" s="1"/>
  <c r="L88" i="35"/>
  <c r="L89" i="35" s="1"/>
  <c r="AI88" i="35"/>
  <c r="AI89" i="35" s="1"/>
  <c r="AI90" i="35" s="1"/>
  <c r="AI91" i="35" s="1"/>
  <c r="AA88" i="35"/>
  <c r="K88" i="35"/>
  <c r="K89" i="35" s="1"/>
  <c r="K90" i="35" s="1"/>
  <c r="K91" i="35" s="1"/>
  <c r="AE88" i="35"/>
  <c r="W88" i="35"/>
  <c r="W89" i="35" s="1"/>
  <c r="AK88" i="35"/>
  <c r="L90" i="35"/>
  <c r="L91" i="35" s="1"/>
  <c r="M92" i="35"/>
  <c r="Q92" i="35"/>
  <c r="Y92" i="35"/>
  <c r="AI93" i="35"/>
  <c r="AE93" i="35"/>
  <c r="AA93" i="35"/>
  <c r="W93" i="35"/>
  <c r="AG93" i="35" s="1"/>
  <c r="K93" i="35"/>
  <c r="Z93" i="35"/>
  <c r="R93" i="35"/>
  <c r="S93" i="35" s="1"/>
  <c r="AD93" i="35"/>
  <c r="V93" i="35"/>
  <c r="J93" i="35"/>
  <c r="U93" i="35"/>
  <c r="AC93" i="35"/>
  <c r="AK93" i="35"/>
  <c r="M96" i="35"/>
  <c r="Q96" i="35"/>
  <c r="Y96" i="35"/>
  <c r="AI97" i="35"/>
  <c r="AE97" i="35"/>
  <c r="AA97" i="35"/>
  <c r="W97" i="35"/>
  <c r="AG97" i="35" s="1"/>
  <c r="K97" i="35"/>
  <c r="AD97" i="35"/>
  <c r="V97" i="35"/>
  <c r="Z97" i="35"/>
  <c r="R97" i="35"/>
  <c r="S97" i="35" s="1"/>
  <c r="J97" i="35"/>
  <c r="U97" i="35"/>
  <c r="AC97" i="35"/>
  <c r="AK97" i="35"/>
  <c r="M100" i="35"/>
  <c r="Q100" i="35"/>
  <c r="Y100" i="35"/>
  <c r="AI101" i="35"/>
  <c r="AE101" i="35"/>
  <c r="AA101" i="35"/>
  <c r="W101" i="35"/>
  <c r="AG101" i="35" s="1"/>
  <c r="K101" i="35"/>
  <c r="AD101" i="35"/>
  <c r="R101" i="35"/>
  <c r="S101" i="35" s="1"/>
  <c r="J101" i="35"/>
  <c r="Z101" i="35"/>
  <c r="V101" i="35"/>
  <c r="U101" i="35"/>
  <c r="AC101" i="35"/>
  <c r="AK101" i="35"/>
  <c r="M104" i="35"/>
  <c r="M105" i="35" s="1"/>
  <c r="Q104" i="35"/>
  <c r="Y104" i="35"/>
  <c r="Y105" i="35" s="1"/>
  <c r="Z105" i="35"/>
  <c r="J105" i="35"/>
  <c r="V105" i="35"/>
  <c r="AK105" i="35"/>
  <c r="M108" i="35"/>
  <c r="Q108" i="35"/>
  <c r="Y108" i="35"/>
  <c r="AI109" i="35"/>
  <c r="AE109" i="35"/>
  <c r="AA109" i="35"/>
  <c r="W109" i="35"/>
  <c r="AG109" i="35" s="1"/>
  <c r="K109" i="35"/>
  <c r="AD109" i="35"/>
  <c r="V109" i="35"/>
  <c r="Z109" i="35"/>
  <c r="R109" i="35"/>
  <c r="J109" i="35"/>
  <c r="U109" i="35"/>
  <c r="AC109" i="35"/>
  <c r="AK109" i="35"/>
  <c r="M112" i="35"/>
  <c r="Q112" i="35"/>
  <c r="Y112" i="35"/>
  <c r="AI113" i="35"/>
  <c r="AI114" i="35" s="1"/>
  <c r="AI115" i="35" s="1"/>
  <c r="AI116" i="35" s="1"/>
  <c r="AE113" i="35"/>
  <c r="AE114" i="35" s="1"/>
  <c r="AE115" i="35" s="1"/>
  <c r="AE116" i="35" s="1"/>
  <c r="AA113" i="35"/>
  <c r="AA114" i="35" s="1"/>
  <c r="AA115" i="35" s="1"/>
  <c r="AA116" i="35" s="1"/>
  <c r="W113" i="35"/>
  <c r="K113" i="35"/>
  <c r="K114" i="35" s="1"/>
  <c r="K115" i="35" s="1"/>
  <c r="K116" i="35" s="1"/>
  <c r="Z113" i="35"/>
  <c r="Z114" i="35" s="1"/>
  <c r="Z115" i="35" s="1"/>
  <c r="R113" i="35"/>
  <c r="J113" i="35"/>
  <c r="AD113" i="35"/>
  <c r="AD114" i="35" s="1"/>
  <c r="AD115" i="35" s="1"/>
  <c r="AD116" i="35" s="1"/>
  <c r="V113" i="35"/>
  <c r="U113" i="35"/>
  <c r="AC113" i="35"/>
  <c r="AC114" i="35" s="1"/>
  <c r="AC115" i="35" s="1"/>
  <c r="AC116" i="35" s="1"/>
  <c r="AK113" i="35"/>
  <c r="T114" i="35"/>
  <c r="T115" i="35" s="1"/>
  <c r="AB114" i="35"/>
  <c r="AB115" i="35" s="1"/>
  <c r="AB116" i="35" s="1"/>
  <c r="AJ114" i="35"/>
  <c r="AJ115" i="35" s="1"/>
  <c r="AJ116" i="35" s="1"/>
  <c r="M117" i="35"/>
  <c r="Q117" i="35"/>
  <c r="Y117" i="35"/>
  <c r="AB120" i="35"/>
  <c r="AB121" i="35" s="1"/>
  <c r="AB122" i="35" s="1"/>
  <c r="X120" i="35"/>
  <c r="X121" i="35" s="1"/>
  <c r="X122" i="35" s="1"/>
  <c r="T120" i="35"/>
  <c r="T121" i="35" s="1"/>
  <c r="L120" i="35"/>
  <c r="L121" i="35" s="1"/>
  <c r="L122" i="35" s="1"/>
  <c r="AI120" i="35"/>
  <c r="AI121" i="35" s="1"/>
  <c r="AI122" i="35" s="1"/>
  <c r="AA120" i="35"/>
  <c r="K120" i="35"/>
  <c r="K121" i="35" s="1"/>
  <c r="K122" i="35" s="1"/>
  <c r="AE120" i="35"/>
  <c r="W120" i="35"/>
  <c r="W121" i="35" s="1"/>
  <c r="AK120" i="35"/>
  <c r="T125" i="35"/>
  <c r="T129" i="35"/>
  <c r="T133" i="35"/>
  <c r="K135" i="35"/>
  <c r="M136" i="35"/>
  <c r="Q136" i="35"/>
  <c r="S136" i="35" s="1"/>
  <c r="Y136" i="35"/>
  <c r="AI137" i="35"/>
  <c r="AE137" i="35"/>
  <c r="AA137" i="35"/>
  <c r="W137" i="35"/>
  <c r="AG137" i="35" s="1"/>
  <c r="K137" i="35"/>
  <c r="Z137" i="35"/>
  <c r="V137" i="35"/>
  <c r="AD137" i="35"/>
  <c r="R137" i="35"/>
  <c r="S137" i="35" s="1"/>
  <c r="J137" i="35"/>
  <c r="U137" i="35"/>
  <c r="AC137" i="35"/>
  <c r="AK137" i="35"/>
  <c r="AJ139" i="35"/>
  <c r="AJ140" i="35" s="1"/>
  <c r="AJ141" i="35" s="1"/>
  <c r="AJ142" i="35" s="1"/>
  <c r="AA139" i="35"/>
  <c r="AA140" i="35" s="1"/>
  <c r="AA141" i="35" s="1"/>
  <c r="AA142" i="35" s="1"/>
  <c r="W143" i="35"/>
  <c r="W144" i="35" s="1"/>
  <c r="AE143" i="35"/>
  <c r="AE144" i="35" s="1"/>
  <c r="AI145" i="35"/>
  <c r="AI146" i="35" s="1"/>
  <c r="AE145" i="35"/>
  <c r="AE146" i="35" s="1"/>
  <c r="AA145" i="35"/>
  <c r="AA146" i="35" s="1"/>
  <c r="W145" i="35"/>
  <c r="K145" i="35"/>
  <c r="K146" i="35" s="1"/>
  <c r="AD145" i="35"/>
  <c r="R145" i="35"/>
  <c r="R146" i="35" s="1"/>
  <c r="J145" i="35"/>
  <c r="Z145" i="35"/>
  <c r="V145" i="35"/>
  <c r="U145" i="35"/>
  <c r="U146" i="35" s="1"/>
  <c r="AC145" i="35"/>
  <c r="AC146" i="35" s="1"/>
  <c r="AK145" i="35"/>
  <c r="AB146" i="35"/>
  <c r="M148" i="35"/>
  <c r="Q148" i="35"/>
  <c r="S148" i="35" s="1"/>
  <c r="Y148" i="35"/>
  <c r="AI149" i="35"/>
  <c r="AE149" i="35"/>
  <c r="AA149" i="35"/>
  <c r="W149" i="35"/>
  <c r="AG149" i="35" s="1"/>
  <c r="K149" i="35"/>
  <c r="AD149" i="35"/>
  <c r="Z149" i="35"/>
  <c r="AH149" i="35" s="1"/>
  <c r="R149" i="35"/>
  <c r="J149" i="35"/>
  <c r="V149" i="35"/>
  <c r="U149" i="35"/>
  <c r="AC149" i="35"/>
  <c r="AK149" i="35"/>
  <c r="M152" i="35"/>
  <c r="Q152" i="35"/>
  <c r="Y152" i="35"/>
  <c r="AI153" i="35"/>
  <c r="AE153" i="35"/>
  <c r="AA153" i="35"/>
  <c r="W153" i="35"/>
  <c r="AG153" i="35" s="1"/>
  <c r="K153" i="35"/>
  <c r="Z153" i="35"/>
  <c r="R153" i="35"/>
  <c r="S153" i="35" s="1"/>
  <c r="J153" i="35"/>
  <c r="AD153" i="35"/>
  <c r="V153" i="35"/>
  <c r="U153" i="35"/>
  <c r="AC153" i="35"/>
  <c r="AK153" i="35"/>
  <c r="M156" i="35"/>
  <c r="Q156" i="35"/>
  <c r="Y156" i="35"/>
  <c r="AI157" i="35"/>
  <c r="AE157" i="35"/>
  <c r="AA157" i="35"/>
  <c r="W157" i="35"/>
  <c r="AG157" i="35" s="1"/>
  <c r="K157" i="35"/>
  <c r="Z157" i="35"/>
  <c r="V157" i="35"/>
  <c r="AD157" i="35"/>
  <c r="R157" i="35"/>
  <c r="S157" i="35" s="1"/>
  <c r="J157" i="35"/>
  <c r="U157" i="35"/>
  <c r="AC157" i="35"/>
  <c r="AK157" i="35"/>
  <c r="M160" i="35"/>
  <c r="Q160" i="35"/>
  <c r="S160" i="35" s="1"/>
  <c r="Y160" i="35"/>
  <c r="AI161" i="35"/>
  <c r="AE161" i="35"/>
  <c r="AA161" i="35"/>
  <c r="W161" i="35"/>
  <c r="AG161" i="35" s="1"/>
  <c r="K161" i="35"/>
  <c r="AD161" i="35"/>
  <c r="V161" i="35"/>
  <c r="Z161" i="35"/>
  <c r="R161" i="35"/>
  <c r="S161" i="35" s="1"/>
  <c r="J161" i="35"/>
  <c r="U161" i="35"/>
  <c r="AC161" i="35"/>
  <c r="AK161" i="35"/>
  <c r="M164" i="35"/>
  <c r="Q164" i="35"/>
  <c r="Y164" i="35"/>
  <c r="AI165" i="35"/>
  <c r="AE165" i="35"/>
  <c r="AA165" i="35"/>
  <c r="W165" i="35"/>
  <c r="AG165" i="35" s="1"/>
  <c r="K165" i="35"/>
  <c r="Z165" i="35"/>
  <c r="R165" i="35"/>
  <c r="J165" i="35"/>
  <c r="AD165" i="35"/>
  <c r="V165" i="35"/>
  <c r="U165" i="35"/>
  <c r="AC165" i="35"/>
  <c r="AK165" i="35"/>
  <c r="M168" i="35"/>
  <c r="Q168" i="35"/>
  <c r="Y168" i="35"/>
  <c r="AI169" i="35"/>
  <c r="AE169" i="35"/>
  <c r="AA169" i="35"/>
  <c r="W169" i="35"/>
  <c r="AG169" i="35" s="1"/>
  <c r="K169" i="35"/>
  <c r="AD169" i="35"/>
  <c r="V169" i="35"/>
  <c r="R169" i="35"/>
  <c r="S169" i="35" s="1"/>
  <c r="J169" i="35"/>
  <c r="Z169" i="35"/>
  <c r="U169" i="35"/>
  <c r="AC169" i="35"/>
  <c r="AK169" i="35"/>
  <c r="M172" i="35"/>
  <c r="M173" i="35" s="1"/>
  <c r="Q172" i="35"/>
  <c r="Y172" i="35"/>
  <c r="Y173" i="35" s="1"/>
  <c r="AD173" i="35"/>
  <c r="V173" i="35"/>
  <c r="Z173" i="35"/>
  <c r="J173" i="35"/>
  <c r="AK173" i="35"/>
  <c r="AB175" i="35"/>
  <c r="AA175" i="35"/>
  <c r="AI175" i="35"/>
  <c r="AA184" i="35"/>
  <c r="K184" i="35"/>
  <c r="AE184" i="35"/>
  <c r="AK184" i="35"/>
  <c r="T189" i="35"/>
  <c r="T193" i="35"/>
  <c r="T197" i="35"/>
  <c r="T201" i="35"/>
  <c r="T205" i="35"/>
  <c r="T209" i="35"/>
  <c r="T213" i="35"/>
  <c r="T217" i="35"/>
  <c r="T221" i="35"/>
  <c r="T225" i="35"/>
  <c r="T229" i="35"/>
  <c r="T233" i="35"/>
  <c r="M274" i="35"/>
  <c r="Q274" i="35"/>
  <c r="AC278" i="35"/>
  <c r="W288" i="35"/>
  <c r="AG288" i="35" s="1"/>
  <c r="AI289" i="35"/>
  <c r="AE289" i="35"/>
  <c r="AA289" i="35"/>
  <c r="W289" i="35"/>
  <c r="K289" i="35"/>
  <c r="AB289" i="35"/>
  <c r="V289" i="35"/>
  <c r="Q289" i="35"/>
  <c r="S289" i="35" s="1"/>
  <c r="M289" i="35"/>
  <c r="AK289" i="35"/>
  <c r="Z289" i="35"/>
  <c r="U289" i="35"/>
  <c r="L289" i="35"/>
  <c r="AD289" i="35"/>
  <c r="Y289" i="35"/>
  <c r="T289" i="35"/>
  <c r="J289" i="35"/>
  <c r="R289" i="35"/>
  <c r="X293" i="35"/>
  <c r="AB299" i="35"/>
  <c r="AB302" i="35"/>
  <c r="AB303" i="35" s="1"/>
  <c r="AB304" i="35" s="1"/>
  <c r="AB305" i="35" s="1"/>
  <c r="Z317" i="35"/>
  <c r="U317" i="35"/>
  <c r="U318" i="35" s="1"/>
  <c r="U319" i="35" s="1"/>
  <c r="AB324" i="35"/>
  <c r="X324" i="35"/>
  <c r="T324" i="35"/>
  <c r="L324" i="35"/>
  <c r="AA324" i="35"/>
  <c r="V324" i="35"/>
  <c r="Q324" i="35"/>
  <c r="M324" i="35"/>
  <c r="AK324" i="35"/>
  <c r="AE324" i="35"/>
  <c r="Z324" i="35"/>
  <c r="U324" i="35"/>
  <c r="K324" i="35"/>
  <c r="AI324" i="35"/>
  <c r="AD324" i="35"/>
  <c r="Y324" i="35"/>
  <c r="J324" i="35"/>
  <c r="R324" i="35"/>
  <c r="AB12" i="35"/>
  <c r="X12" i="35"/>
  <c r="T12" i="35"/>
  <c r="AF12" i="35" s="1"/>
  <c r="L12" i="35"/>
  <c r="R16" i="35"/>
  <c r="R17" i="35" s="1"/>
  <c r="R18" i="35" s="1"/>
  <c r="L27" i="35"/>
  <c r="L28" i="35" s="1"/>
  <c r="L29" i="35" s="1"/>
  <c r="AB27" i="35"/>
  <c r="AB28" i="35" s="1"/>
  <c r="AB29" i="35" s="1"/>
  <c r="U41" i="35"/>
  <c r="U42" i="35" s="1"/>
  <c r="U43" i="35" s="1"/>
  <c r="Z41" i="35"/>
  <c r="Z42" i="35" s="1"/>
  <c r="M42" i="35"/>
  <c r="M43" i="35" s="1"/>
  <c r="M46" i="35"/>
  <c r="Q46" i="35"/>
  <c r="W46" i="35"/>
  <c r="AB46" i="35"/>
  <c r="AB47" i="35" s="1"/>
  <c r="AB48" i="35" s="1"/>
  <c r="AB49" i="35" s="1"/>
  <c r="AD47" i="35"/>
  <c r="AD48" i="35" s="1"/>
  <c r="AD49" i="35" s="1"/>
  <c r="V49" i="35"/>
  <c r="AD50" i="35"/>
  <c r="Z50" i="35"/>
  <c r="V50" i="35"/>
  <c r="R50" i="35"/>
  <c r="J50" i="35"/>
  <c r="X50" i="35"/>
  <c r="AC50" i="35"/>
  <c r="AI50" i="35"/>
  <c r="M52" i="35"/>
  <c r="Q52" i="35"/>
  <c r="V52" i="35"/>
  <c r="AA52" i="35"/>
  <c r="AK52" i="35"/>
  <c r="M53" i="35"/>
  <c r="M54" i="35" s="1"/>
  <c r="M55" i="35" s="1"/>
  <c r="M56" i="35" s="1"/>
  <c r="M57" i="35" s="1"/>
  <c r="Q53" i="35"/>
  <c r="S53" i="35" s="1"/>
  <c r="V53" i="35"/>
  <c r="V54" i="35" s="1"/>
  <c r="V55" i="35" s="1"/>
  <c r="V56" i="35" s="1"/>
  <c r="V57" i="35" s="1"/>
  <c r="AB53" i="35"/>
  <c r="AB54" i="35" s="1"/>
  <c r="AB55" i="35" s="1"/>
  <c r="AB56" i="35" s="1"/>
  <c r="AB57" i="35" s="1"/>
  <c r="R54" i="35"/>
  <c r="R55" i="35" s="1"/>
  <c r="R56" i="35" s="1"/>
  <c r="R57" i="35" s="1"/>
  <c r="J54" i="35"/>
  <c r="AC54" i="35"/>
  <c r="AJ56" i="35"/>
  <c r="AJ57" i="35" s="1"/>
  <c r="AB60" i="35"/>
  <c r="X60" i="35"/>
  <c r="T60" i="35"/>
  <c r="L60" i="35"/>
  <c r="R60" i="35"/>
  <c r="W60" i="35"/>
  <c r="AG60" i="35" s="1"/>
  <c r="AC60" i="35"/>
  <c r="AI61" i="35"/>
  <c r="AE61" i="35"/>
  <c r="AA61" i="35"/>
  <c r="AH61" i="35" s="1"/>
  <c r="W61" i="35"/>
  <c r="K61" i="35"/>
  <c r="AD61" i="35"/>
  <c r="V61" i="35"/>
  <c r="R61" i="35"/>
  <c r="Y61" i="35"/>
  <c r="R64" i="35"/>
  <c r="AE68" i="35"/>
  <c r="AE69" i="35" s="1"/>
  <c r="W68" i="35"/>
  <c r="AI68" i="35"/>
  <c r="AI69" i="35" s="1"/>
  <c r="AA68" i="35"/>
  <c r="AA69" i="35" s="1"/>
  <c r="AK68" i="35"/>
  <c r="T73" i="35"/>
  <c r="AB73" i="35"/>
  <c r="T77" i="35"/>
  <c r="T81" i="35"/>
  <c r="T85" i="35"/>
  <c r="AB85" i="35"/>
  <c r="AE89" i="35"/>
  <c r="AE90" i="35" s="1"/>
  <c r="AE91" i="35" s="1"/>
  <c r="AA89" i="35"/>
  <c r="AA90" i="35" s="1"/>
  <c r="AA91" i="35" s="1"/>
  <c r="R89" i="35"/>
  <c r="J89" i="35"/>
  <c r="AD89" i="35"/>
  <c r="AD90" i="35" s="1"/>
  <c r="AD91" i="35" s="1"/>
  <c r="V89" i="35"/>
  <c r="V90" i="35" s="1"/>
  <c r="V91" i="35" s="1"/>
  <c r="AK89" i="35"/>
  <c r="AJ90" i="35"/>
  <c r="AJ91" i="35" s="1"/>
  <c r="R92" i="35"/>
  <c r="R96" i="35"/>
  <c r="R100" i="35"/>
  <c r="R104" i="35"/>
  <c r="R105" i="35" s="1"/>
  <c r="R108" i="35"/>
  <c r="R112" i="35"/>
  <c r="AK116" i="35"/>
  <c r="T117" i="35"/>
  <c r="AE121" i="35"/>
  <c r="AE122" i="35" s="1"/>
  <c r="AD121" i="35"/>
  <c r="AD122" i="35" s="1"/>
  <c r="V121" i="35"/>
  <c r="V122" i="35" s="1"/>
  <c r="Z121" i="35"/>
  <c r="R121" i="35"/>
  <c r="R122" i="35" s="1"/>
  <c r="J121" i="35"/>
  <c r="AK121" i="35"/>
  <c r="S124" i="35"/>
  <c r="AI125" i="35"/>
  <c r="AE125" i="35"/>
  <c r="AA125" i="35"/>
  <c r="W125" i="35"/>
  <c r="K125" i="35"/>
  <c r="AD125" i="35"/>
  <c r="V125" i="35"/>
  <c r="J125" i="35"/>
  <c r="Z125" i="35"/>
  <c r="R125" i="35"/>
  <c r="U125" i="35"/>
  <c r="AC125" i="35"/>
  <c r="AK125" i="35"/>
  <c r="S128" i="35"/>
  <c r="AI129" i="35"/>
  <c r="AE129" i="35"/>
  <c r="AA129" i="35"/>
  <c r="W129" i="35"/>
  <c r="AG129" i="35" s="1"/>
  <c r="K129" i="35"/>
  <c r="Z129" i="35"/>
  <c r="V129" i="35"/>
  <c r="AD129" i="35"/>
  <c r="R129" i="35"/>
  <c r="J129" i="35"/>
  <c r="U129" i="35"/>
  <c r="AC129" i="35"/>
  <c r="AK129" i="35"/>
  <c r="S132" i="35"/>
  <c r="AI133" i="35"/>
  <c r="AE133" i="35"/>
  <c r="AA133" i="35"/>
  <c r="W133" i="35"/>
  <c r="K133" i="35"/>
  <c r="AD133" i="35"/>
  <c r="V133" i="35"/>
  <c r="Z133" i="35"/>
  <c r="R133" i="35"/>
  <c r="J133" i="35"/>
  <c r="U133" i="35"/>
  <c r="AC133" i="35"/>
  <c r="AK133" i="35"/>
  <c r="AB135" i="35"/>
  <c r="AA135" i="35"/>
  <c r="R136" i="35"/>
  <c r="AI140" i="35"/>
  <c r="AI141" i="35" s="1"/>
  <c r="AI142" i="35" s="1"/>
  <c r="AE140" i="35"/>
  <c r="W140" i="35"/>
  <c r="W141" i="35" s="1"/>
  <c r="AK140" i="35"/>
  <c r="K143" i="35"/>
  <c r="K144" i="35" s="1"/>
  <c r="R143" i="35"/>
  <c r="R144" i="35" s="1"/>
  <c r="Z143" i="35"/>
  <c r="AD146" i="35"/>
  <c r="R148" i="35"/>
  <c r="R152" i="35"/>
  <c r="R156" i="35"/>
  <c r="R160" i="35"/>
  <c r="R164" i="35"/>
  <c r="R168" i="35"/>
  <c r="R172" i="35"/>
  <c r="R173" i="35" s="1"/>
  <c r="AB176" i="35"/>
  <c r="X176" i="35"/>
  <c r="T176" i="35"/>
  <c r="L176" i="35"/>
  <c r="AI176" i="35"/>
  <c r="AA176" i="35"/>
  <c r="K176" i="35"/>
  <c r="AE176" i="35"/>
  <c r="W176" i="35"/>
  <c r="U176" i="35"/>
  <c r="AC176" i="35"/>
  <c r="AB180" i="35"/>
  <c r="X180" i="35"/>
  <c r="T180" i="35"/>
  <c r="L180" i="35"/>
  <c r="AI180" i="35"/>
  <c r="AA180" i="35"/>
  <c r="K180" i="35"/>
  <c r="AE180" i="35"/>
  <c r="W180" i="35"/>
  <c r="U180" i="35"/>
  <c r="AC180" i="35"/>
  <c r="S181" i="35"/>
  <c r="W183" i="35"/>
  <c r="J184" i="35"/>
  <c r="AD184" i="35"/>
  <c r="AI185" i="35"/>
  <c r="AE185" i="35"/>
  <c r="AA185" i="35"/>
  <c r="W185" i="35"/>
  <c r="AG185" i="35" s="1"/>
  <c r="K185" i="35"/>
  <c r="AD185" i="35"/>
  <c r="R185" i="35"/>
  <c r="Z185" i="35"/>
  <c r="V185" i="35"/>
  <c r="J185" i="35"/>
  <c r="U185" i="35"/>
  <c r="AC185" i="35"/>
  <c r="AK185" i="35"/>
  <c r="S188" i="35"/>
  <c r="AI189" i="35"/>
  <c r="AE189" i="35"/>
  <c r="AA189" i="35"/>
  <c r="W189" i="35"/>
  <c r="AG189" i="35" s="1"/>
  <c r="K189" i="35"/>
  <c r="AD189" i="35"/>
  <c r="V189" i="35"/>
  <c r="Z189" i="35"/>
  <c r="R189" i="35"/>
  <c r="J189" i="35"/>
  <c r="U189" i="35"/>
  <c r="AC189" i="35"/>
  <c r="AK189" i="35"/>
  <c r="S192" i="35"/>
  <c r="AI193" i="35"/>
  <c r="AE193" i="35"/>
  <c r="AA193" i="35"/>
  <c r="W193" i="35"/>
  <c r="AG193" i="35" s="1"/>
  <c r="K193" i="35"/>
  <c r="Z193" i="35"/>
  <c r="R193" i="35"/>
  <c r="J193" i="35"/>
  <c r="AD193" i="35"/>
  <c r="V193" i="35"/>
  <c r="U193" i="35"/>
  <c r="AC193" i="35"/>
  <c r="AK193" i="35"/>
  <c r="S196" i="35"/>
  <c r="AI197" i="35"/>
  <c r="AE197" i="35"/>
  <c r="AA197" i="35"/>
  <c r="W197" i="35"/>
  <c r="AG197" i="35" s="1"/>
  <c r="K197" i="35"/>
  <c r="Z197" i="35"/>
  <c r="R197" i="35"/>
  <c r="AD197" i="35"/>
  <c r="V197" i="35"/>
  <c r="J197" i="35"/>
  <c r="U197" i="35"/>
  <c r="AC197" i="35"/>
  <c r="AK197" i="35"/>
  <c r="S200" i="35"/>
  <c r="AI201" i="35"/>
  <c r="AE201" i="35"/>
  <c r="AA201" i="35"/>
  <c r="W201" i="35"/>
  <c r="AG201" i="35" s="1"/>
  <c r="K201" i="35"/>
  <c r="AD201" i="35"/>
  <c r="V201" i="35"/>
  <c r="Z201" i="35"/>
  <c r="R201" i="35"/>
  <c r="J201" i="35"/>
  <c r="U201" i="35"/>
  <c r="AC201" i="35"/>
  <c r="AK201" i="35"/>
  <c r="S204" i="35"/>
  <c r="AI205" i="35"/>
  <c r="AE205" i="35"/>
  <c r="AA205" i="35"/>
  <c r="W205" i="35"/>
  <c r="AG205" i="35" s="1"/>
  <c r="K205" i="35"/>
  <c r="Z205" i="35"/>
  <c r="R205" i="35"/>
  <c r="J205" i="35"/>
  <c r="AD205" i="35"/>
  <c r="V205" i="35"/>
  <c r="U205" i="35"/>
  <c r="AC205" i="35"/>
  <c r="AK205" i="35"/>
  <c r="S208" i="35"/>
  <c r="AI209" i="35"/>
  <c r="AE209" i="35"/>
  <c r="AA209" i="35"/>
  <c r="W209" i="35"/>
  <c r="AG209" i="35" s="1"/>
  <c r="K209" i="35"/>
  <c r="Z209" i="35"/>
  <c r="R209" i="35"/>
  <c r="J209" i="35"/>
  <c r="AD209" i="35"/>
  <c r="V209" i="35"/>
  <c r="U209" i="35"/>
  <c r="AC209" i="35"/>
  <c r="AK209" i="35"/>
  <c r="S212" i="35"/>
  <c r="AI213" i="35"/>
  <c r="AE213" i="35"/>
  <c r="AA213" i="35"/>
  <c r="W213" i="35"/>
  <c r="AG213" i="35" s="1"/>
  <c r="K213" i="35"/>
  <c r="AD213" i="35"/>
  <c r="V213" i="35"/>
  <c r="Z213" i="35"/>
  <c r="R213" i="35"/>
  <c r="J213" i="35"/>
  <c r="U213" i="35"/>
  <c r="AC213" i="35"/>
  <c r="AK213" i="35"/>
  <c r="S216" i="35"/>
  <c r="AI217" i="35"/>
  <c r="AE217" i="35"/>
  <c r="AA217" i="35"/>
  <c r="W217" i="35"/>
  <c r="AG217" i="35" s="1"/>
  <c r="K217" i="35"/>
  <c r="AD217" i="35"/>
  <c r="V217" i="35"/>
  <c r="Z217" i="35"/>
  <c r="R217" i="35"/>
  <c r="J217" i="35"/>
  <c r="U217" i="35"/>
  <c r="AC217" i="35"/>
  <c r="AK217" i="35"/>
  <c r="S220" i="35"/>
  <c r="AI221" i="35"/>
  <c r="AE221" i="35"/>
  <c r="AA221" i="35"/>
  <c r="W221" i="35"/>
  <c r="AG221" i="35" s="1"/>
  <c r="K221" i="35"/>
  <c r="Z221" i="35"/>
  <c r="R221" i="35"/>
  <c r="J221" i="35"/>
  <c r="AD221" i="35"/>
  <c r="V221" i="35"/>
  <c r="U221" i="35"/>
  <c r="AC221" i="35"/>
  <c r="AK221" i="35"/>
  <c r="S224" i="35"/>
  <c r="AI225" i="35"/>
  <c r="AE225" i="35"/>
  <c r="AA225" i="35"/>
  <c r="W225" i="35"/>
  <c r="AG225" i="35" s="1"/>
  <c r="K225" i="35"/>
  <c r="Z225" i="35"/>
  <c r="R225" i="35"/>
  <c r="J225" i="35"/>
  <c r="AD225" i="35"/>
  <c r="V225" i="35"/>
  <c r="U225" i="35"/>
  <c r="AC225" i="35"/>
  <c r="AK225" i="35"/>
  <c r="AI229" i="35"/>
  <c r="AE229" i="35"/>
  <c r="AA229" i="35"/>
  <c r="W229" i="35"/>
  <c r="AG229" i="35" s="1"/>
  <c r="K229" i="35"/>
  <c r="Z229" i="35"/>
  <c r="V229" i="35"/>
  <c r="AD229" i="35"/>
  <c r="R229" i="35"/>
  <c r="J229" i="35"/>
  <c r="U229" i="35"/>
  <c r="AC229" i="35"/>
  <c r="AK229" i="35"/>
  <c r="AI233" i="35"/>
  <c r="AE233" i="35"/>
  <c r="AA233" i="35"/>
  <c r="W233" i="35"/>
  <c r="K233" i="35"/>
  <c r="AD233" i="35"/>
  <c r="V233" i="35"/>
  <c r="Z233" i="35"/>
  <c r="R233" i="35"/>
  <c r="J233" i="35"/>
  <c r="U233" i="35"/>
  <c r="AC233" i="35"/>
  <c r="AK233" i="35"/>
  <c r="AH295" i="35"/>
  <c r="AB296" i="35"/>
  <c r="X296" i="35"/>
  <c r="T296" i="35"/>
  <c r="L296" i="35"/>
  <c r="AA296" i="35"/>
  <c r="V296" i="35"/>
  <c r="AK296" i="35"/>
  <c r="AE296" i="35"/>
  <c r="Z296" i="35"/>
  <c r="K296" i="35"/>
  <c r="AI296" i="35"/>
  <c r="AD296" i="35"/>
  <c r="J296" i="35"/>
  <c r="R296" i="35"/>
  <c r="T302" i="35"/>
  <c r="T303" i="35" s="1"/>
  <c r="T304" i="35" s="1"/>
  <c r="AB347" i="35"/>
  <c r="AH459" i="35"/>
  <c r="AC4" i="35"/>
  <c r="AI5" i="35"/>
  <c r="AE5" i="35"/>
  <c r="AA5" i="35"/>
  <c r="W5" i="35"/>
  <c r="K5" i="35"/>
  <c r="X5" i="35"/>
  <c r="K6" i="35"/>
  <c r="W8" i="35"/>
  <c r="J9" i="35"/>
  <c r="T9" i="35"/>
  <c r="AD12" i="35"/>
  <c r="AI12" i="35"/>
  <c r="J13" i="35"/>
  <c r="Y13" i="35"/>
  <c r="J16" i="35"/>
  <c r="AC34" i="35"/>
  <c r="AC38" i="35"/>
  <c r="AD42" i="35"/>
  <c r="AD43" i="35" s="1"/>
  <c r="V42" i="35"/>
  <c r="V43" i="35" s="1"/>
  <c r="J42" i="35"/>
  <c r="AB64" i="35"/>
  <c r="X64" i="35"/>
  <c r="T64" i="35"/>
  <c r="L64" i="35"/>
  <c r="AI64" i="35"/>
  <c r="AA64" i="35"/>
  <c r="K64" i="35"/>
  <c r="AE64" i="35"/>
  <c r="W64" i="35"/>
  <c r="AK69" i="35"/>
  <c r="S72" i="35"/>
  <c r="AI77" i="35"/>
  <c r="AE77" i="35"/>
  <c r="AA77" i="35"/>
  <c r="W77" i="35"/>
  <c r="AG77" i="35" s="1"/>
  <c r="K77" i="35"/>
  <c r="AD77" i="35"/>
  <c r="V77" i="35"/>
  <c r="Z77" i="35"/>
  <c r="R77" i="35"/>
  <c r="J77" i="35"/>
  <c r="U77" i="35"/>
  <c r="AC77" i="35"/>
  <c r="AK77" i="35"/>
  <c r="S80" i="35"/>
  <c r="AI81" i="35"/>
  <c r="AE81" i="35"/>
  <c r="AA81" i="35"/>
  <c r="W81" i="35"/>
  <c r="K81" i="35"/>
  <c r="AD81" i="35"/>
  <c r="V81" i="35"/>
  <c r="Z81" i="35"/>
  <c r="R81" i="35"/>
  <c r="J81" i="35"/>
  <c r="U81" i="35"/>
  <c r="AK81" i="35"/>
  <c r="S84" i="35"/>
  <c r="AB92" i="35"/>
  <c r="X92" i="35"/>
  <c r="T92" i="35"/>
  <c r="L92" i="35"/>
  <c r="AE92" i="35"/>
  <c r="W92" i="35"/>
  <c r="AI92" i="35"/>
  <c r="AA92" i="35"/>
  <c r="K92" i="35"/>
  <c r="U92" i="35"/>
  <c r="AC92" i="35"/>
  <c r="AB96" i="35"/>
  <c r="X96" i="35"/>
  <c r="T96" i="35"/>
  <c r="L96" i="35"/>
  <c r="AE96" i="35"/>
  <c r="W96" i="35"/>
  <c r="AI96" i="35"/>
  <c r="AA96" i="35"/>
  <c r="K96" i="35"/>
  <c r="U96" i="35"/>
  <c r="AC96" i="35"/>
  <c r="AB100" i="35"/>
  <c r="X100" i="35"/>
  <c r="T100" i="35"/>
  <c r="L100" i="35"/>
  <c r="AE100" i="35"/>
  <c r="AA100" i="35"/>
  <c r="K100" i="35"/>
  <c r="AI100" i="35"/>
  <c r="W100" i="35"/>
  <c r="U100" i="35"/>
  <c r="AC100" i="35"/>
  <c r="AB104" i="35"/>
  <c r="AB105" i="35" s="1"/>
  <c r="X104" i="35"/>
  <c r="X105" i="35" s="1"/>
  <c r="T104" i="35"/>
  <c r="L104" i="35"/>
  <c r="L105" i="35" s="1"/>
  <c r="AE104" i="35"/>
  <c r="AE105" i="35" s="1"/>
  <c r="AA104" i="35"/>
  <c r="K104" i="35"/>
  <c r="K105" i="35" s="1"/>
  <c r="AI104" i="35"/>
  <c r="AI105" i="35" s="1"/>
  <c r="W104" i="35"/>
  <c r="U104" i="35"/>
  <c r="U105" i="35" s="1"/>
  <c r="AC104" i="35"/>
  <c r="AC105" i="35" s="1"/>
  <c r="AB108" i="35"/>
  <c r="X108" i="35"/>
  <c r="T108" i="35"/>
  <c r="L108" i="35"/>
  <c r="AE108" i="35"/>
  <c r="W108" i="35"/>
  <c r="K108" i="35"/>
  <c r="AI108" i="35"/>
  <c r="AA108" i="35"/>
  <c r="AH108" i="35" s="1"/>
  <c r="U108" i="35"/>
  <c r="AC108" i="35"/>
  <c r="AB112" i="35"/>
  <c r="X112" i="35"/>
  <c r="T112" i="35"/>
  <c r="L112" i="35"/>
  <c r="AE112" i="35"/>
  <c r="AA112" i="35"/>
  <c r="K112" i="35"/>
  <c r="AI112" i="35"/>
  <c r="W112" i="35"/>
  <c r="AG112" i="35" s="1"/>
  <c r="U112" i="35"/>
  <c r="AC112" i="35"/>
  <c r="S113" i="35"/>
  <c r="AI117" i="35"/>
  <c r="AE117" i="35"/>
  <c r="AA117" i="35"/>
  <c r="W117" i="35"/>
  <c r="AG117" i="35" s="1"/>
  <c r="K117" i="35"/>
  <c r="AD117" i="35"/>
  <c r="V117" i="35"/>
  <c r="Z117" i="35"/>
  <c r="R117" i="35"/>
  <c r="J117" i="35"/>
  <c r="U117" i="35"/>
  <c r="AC117" i="35"/>
  <c r="AK117" i="35"/>
  <c r="AB136" i="35"/>
  <c r="X136" i="35"/>
  <c r="T136" i="35"/>
  <c r="L136" i="35"/>
  <c r="AE136" i="35"/>
  <c r="K136" i="35"/>
  <c r="AI136" i="35"/>
  <c r="AA136" i="35"/>
  <c r="W136" i="35"/>
  <c r="U136" i="35"/>
  <c r="AC136" i="35"/>
  <c r="AE141" i="35"/>
  <c r="AE142" i="35" s="1"/>
  <c r="AD141" i="35"/>
  <c r="AD142" i="35" s="1"/>
  <c r="J141" i="35"/>
  <c r="AK141" i="35"/>
  <c r="AJ143" i="35"/>
  <c r="AJ144" i="35" s="1"/>
  <c r="AA143" i="35"/>
  <c r="AA144" i="35" s="1"/>
  <c r="AB148" i="35"/>
  <c r="X148" i="35"/>
  <c r="T148" i="35"/>
  <c r="L148" i="35"/>
  <c r="AI148" i="35"/>
  <c r="AA148" i="35"/>
  <c r="K148" i="35"/>
  <c r="AE148" i="35"/>
  <c r="W148" i="35"/>
  <c r="U148" i="35"/>
  <c r="AC148" i="35"/>
  <c r="AB152" i="35"/>
  <c r="X152" i="35"/>
  <c r="T152" i="35"/>
  <c r="L152" i="35"/>
  <c r="AI152" i="35"/>
  <c r="W152" i="35"/>
  <c r="AG152" i="35" s="1"/>
  <c r="AE152" i="35"/>
  <c r="AA152" i="35"/>
  <c r="K152" i="35"/>
  <c r="U152" i="35"/>
  <c r="AC152" i="35"/>
  <c r="AB156" i="35"/>
  <c r="X156" i="35"/>
  <c r="T156" i="35"/>
  <c r="L156" i="35"/>
  <c r="AE156" i="35"/>
  <c r="W156" i="35"/>
  <c r="AI156" i="35"/>
  <c r="AA156" i="35"/>
  <c r="K156" i="35"/>
  <c r="U156" i="35"/>
  <c r="AC156" i="35"/>
  <c r="AB160" i="35"/>
  <c r="X160" i="35"/>
  <c r="T160" i="35"/>
  <c r="L160" i="35"/>
  <c r="AE160" i="35"/>
  <c r="W160" i="35"/>
  <c r="K160" i="35"/>
  <c r="AI160" i="35"/>
  <c r="AA160" i="35"/>
  <c r="AH160" i="35" s="1"/>
  <c r="U160" i="35"/>
  <c r="AC160" i="35"/>
  <c r="AB164" i="35"/>
  <c r="X164" i="35"/>
  <c r="T164" i="35"/>
  <c r="L164" i="35"/>
  <c r="AE164" i="35"/>
  <c r="W164" i="35"/>
  <c r="AI164" i="35"/>
  <c r="AA164" i="35"/>
  <c r="K164" i="35"/>
  <c r="U164" i="35"/>
  <c r="AC164" i="35"/>
  <c r="S165" i="35"/>
  <c r="AB168" i="35"/>
  <c r="X168" i="35"/>
  <c r="T168" i="35"/>
  <c r="L168" i="35"/>
  <c r="AE168" i="35"/>
  <c r="W168" i="35"/>
  <c r="AI168" i="35"/>
  <c r="AA168" i="35"/>
  <c r="K168" i="35"/>
  <c r="U168" i="35"/>
  <c r="AC168" i="35"/>
  <c r="AB172" i="35"/>
  <c r="AB173" i="35" s="1"/>
  <c r="X172" i="35"/>
  <c r="X173" i="35" s="1"/>
  <c r="T172" i="35"/>
  <c r="L172" i="35"/>
  <c r="L173" i="35" s="1"/>
  <c r="AI172" i="35"/>
  <c r="AI173" i="35" s="1"/>
  <c r="AA172" i="35"/>
  <c r="AA173" i="35" s="1"/>
  <c r="K172" i="35"/>
  <c r="K173" i="35" s="1"/>
  <c r="AE172" i="35"/>
  <c r="AE173" i="35" s="1"/>
  <c r="W172" i="35"/>
  <c r="W173" i="35" s="1"/>
  <c r="U172" i="35"/>
  <c r="U173" i="35" s="1"/>
  <c r="AC172" i="35"/>
  <c r="AC173" i="35" s="1"/>
  <c r="L233" i="35"/>
  <c r="X233" i="35"/>
  <c r="U274" i="35"/>
  <c r="L274" i="35"/>
  <c r="AJ274" i="35"/>
  <c r="AJ275" i="35" s="1"/>
  <c r="AJ276" i="35" s="1"/>
  <c r="AJ277" i="35" s="1"/>
  <c r="AB274" i="35"/>
  <c r="AD278" i="35"/>
  <c r="Z278" i="35"/>
  <c r="V278" i="35"/>
  <c r="R278" i="35"/>
  <c r="J278" i="35"/>
  <c r="AB278" i="35"/>
  <c r="W278" i="35"/>
  <c r="Q278" i="35"/>
  <c r="S278" i="35" s="1"/>
  <c r="M278" i="35"/>
  <c r="AK278" i="35"/>
  <c r="AA278" i="35"/>
  <c r="U278" i="35"/>
  <c r="L278" i="35"/>
  <c r="AE278" i="35"/>
  <c r="Y278" i="35"/>
  <c r="T278" i="35"/>
  <c r="K278" i="35"/>
  <c r="AK285" i="35"/>
  <c r="J285" i="35"/>
  <c r="AB292" i="35"/>
  <c r="X292" i="35"/>
  <c r="T292" i="35"/>
  <c r="L292" i="35"/>
  <c r="AK292" i="35"/>
  <c r="AA292" i="35"/>
  <c r="V292" i="35"/>
  <c r="Q292" i="35"/>
  <c r="S292" i="35" s="1"/>
  <c r="M292" i="35"/>
  <c r="AE292" i="35"/>
  <c r="Z292" i="35"/>
  <c r="U292" i="35"/>
  <c r="K292" i="35"/>
  <c r="AI292" i="35"/>
  <c r="AD292" i="35"/>
  <c r="Y292" i="35"/>
  <c r="J292" i="35"/>
  <c r="R292" i="35"/>
  <c r="AE321" i="35"/>
  <c r="AE322" i="35" s="1"/>
  <c r="AE323" i="35" s="1"/>
  <c r="AA321" i="35"/>
  <c r="K321" i="35"/>
  <c r="K322" i="35" s="1"/>
  <c r="K323" i="35" s="1"/>
  <c r="V321" i="35"/>
  <c r="Q321" i="35"/>
  <c r="M321" i="35"/>
  <c r="AK321" i="35"/>
  <c r="Z321" i="35"/>
  <c r="U321" i="35"/>
  <c r="U322" i="35" s="1"/>
  <c r="U323" i="35" s="1"/>
  <c r="J321" i="35"/>
  <c r="AB366" i="35"/>
  <c r="Q62" i="35"/>
  <c r="S62" i="35" s="1"/>
  <c r="Y62" i="35"/>
  <c r="AG62" i="35" s="1"/>
  <c r="AK62" i="35"/>
  <c r="Q66" i="35"/>
  <c r="Q67" i="35" s="1"/>
  <c r="Y66" i="35"/>
  <c r="AG66" i="35" s="1"/>
  <c r="AC66" i="35"/>
  <c r="AC67" i="35" s="1"/>
  <c r="AC68" i="35" s="1"/>
  <c r="AC69" i="35" s="1"/>
  <c r="L67" i="35"/>
  <c r="L68" i="35" s="1"/>
  <c r="L69" i="35" s="1"/>
  <c r="X67" i="35"/>
  <c r="AJ67" i="35"/>
  <c r="AJ68" i="35" s="1"/>
  <c r="AJ69" i="35" s="1"/>
  <c r="Q70" i="35"/>
  <c r="S70" i="35" s="1"/>
  <c r="Y70" i="35"/>
  <c r="AG70" i="35" s="1"/>
  <c r="AC70" i="35"/>
  <c r="Q74" i="35"/>
  <c r="Q78" i="35"/>
  <c r="Y78" i="35"/>
  <c r="AG78" i="35" s="1"/>
  <c r="AK78" i="35"/>
  <c r="M82" i="35"/>
  <c r="U82" i="35"/>
  <c r="AK82" i="35"/>
  <c r="M86" i="35"/>
  <c r="Q86" i="35"/>
  <c r="S86" i="35" s="1"/>
  <c r="U86" i="35"/>
  <c r="AC86" i="35"/>
  <c r="AK90" i="35"/>
  <c r="M94" i="35"/>
  <c r="U94" i="35"/>
  <c r="Y94" i="35"/>
  <c r="AG94" i="35" s="1"/>
  <c r="AC94" i="35"/>
  <c r="AK94" i="35"/>
  <c r="M98" i="35"/>
  <c r="U98" i="35"/>
  <c r="AC98" i="35"/>
  <c r="M102" i="35"/>
  <c r="Y102" i="35"/>
  <c r="AG102" i="35" s="1"/>
  <c r="M106" i="35"/>
  <c r="U106" i="35"/>
  <c r="AC106" i="35"/>
  <c r="Q110" i="35"/>
  <c r="S110" i="35" s="1"/>
  <c r="Y110" i="35"/>
  <c r="AG110" i="35" s="1"/>
  <c r="AK110" i="35"/>
  <c r="Q114" i="35"/>
  <c r="Y114" i="35"/>
  <c r="Y115" i="35" s="1"/>
  <c r="Y116" i="35" s="1"/>
  <c r="L115" i="35"/>
  <c r="L116" i="35" s="1"/>
  <c r="X115" i="35"/>
  <c r="X116" i="35" s="1"/>
  <c r="M118" i="35"/>
  <c r="U118" i="35"/>
  <c r="Y118" i="35"/>
  <c r="AG118" i="35" s="1"/>
  <c r="AK118" i="35"/>
  <c r="Q126" i="35"/>
  <c r="AC126" i="35"/>
  <c r="AK126" i="35"/>
  <c r="Q130" i="35"/>
  <c r="S130" i="35" s="1"/>
  <c r="Y130" i="35"/>
  <c r="AG130" i="35" s="1"/>
  <c r="AK130" i="35"/>
  <c r="M134" i="35"/>
  <c r="U134" i="35"/>
  <c r="AC134" i="35"/>
  <c r="AC135" i="35" s="1"/>
  <c r="AK134" i="35"/>
  <c r="L135" i="35"/>
  <c r="X135" i="35"/>
  <c r="AJ135" i="35"/>
  <c r="M138" i="35"/>
  <c r="U138" i="35"/>
  <c r="L139" i="35"/>
  <c r="L140" i="35" s="1"/>
  <c r="L141" i="35" s="1"/>
  <c r="L142" i="35" s="1"/>
  <c r="X139" i="35"/>
  <c r="X140" i="35" s="1"/>
  <c r="X141" i="35" s="1"/>
  <c r="X142" i="35" s="1"/>
  <c r="AK142" i="35"/>
  <c r="T143" i="35"/>
  <c r="T144" i="35" s="1"/>
  <c r="AB143" i="35"/>
  <c r="AB144" i="35" s="1"/>
  <c r="M146" i="35"/>
  <c r="Q146" i="35"/>
  <c r="Y146" i="35"/>
  <c r="AK146" i="35"/>
  <c r="M150" i="35"/>
  <c r="Y150" i="35"/>
  <c r="AG150" i="35" s="1"/>
  <c r="AC150" i="35"/>
  <c r="M154" i="35"/>
  <c r="U154" i="35"/>
  <c r="Y154" i="35"/>
  <c r="AG154" i="35" s="1"/>
  <c r="AK154" i="35"/>
  <c r="M158" i="35"/>
  <c r="U158" i="35"/>
  <c r="AK158" i="35"/>
  <c r="Q162" i="35"/>
  <c r="Y162" i="35"/>
  <c r="AG162" i="35" s="1"/>
  <c r="AK162" i="35"/>
  <c r="M166" i="35"/>
  <c r="U166" i="35"/>
  <c r="AC166" i="35"/>
  <c r="AK166" i="35"/>
  <c r="Q170" i="35"/>
  <c r="AC170" i="35"/>
  <c r="M174" i="35"/>
  <c r="M175" i="35" s="1"/>
  <c r="U174" i="35"/>
  <c r="L175" i="35"/>
  <c r="X175" i="35"/>
  <c r="AJ175" i="35"/>
  <c r="M178" i="35"/>
  <c r="U178" i="35"/>
  <c r="AC178" i="35"/>
  <c r="U182" i="35"/>
  <c r="U183" i="35" s="1"/>
  <c r="U184" i="35" s="1"/>
  <c r="Y182" i="35"/>
  <c r="AG182" i="35" s="1"/>
  <c r="L183" i="35"/>
  <c r="L184" i="35" s="1"/>
  <c r="X183" i="35"/>
  <c r="X184" i="35" s="1"/>
  <c r="AJ183" i="35"/>
  <c r="AJ184" i="35" s="1"/>
  <c r="M186" i="35"/>
  <c r="U186" i="35"/>
  <c r="AC186" i="35"/>
  <c r="M190" i="35"/>
  <c r="Y190" i="35"/>
  <c r="AG190" i="35" s="1"/>
  <c r="Q194" i="35"/>
  <c r="AC194" i="35"/>
  <c r="M198" i="35"/>
  <c r="U198" i="35"/>
  <c r="Y198" i="35"/>
  <c r="AG198" i="35" s="1"/>
  <c r="AK198" i="35"/>
  <c r="M202" i="35"/>
  <c r="U202" i="35"/>
  <c r="AC202" i="35"/>
  <c r="AK202" i="35"/>
  <c r="Q206" i="35"/>
  <c r="Y206" i="35"/>
  <c r="AG206" i="35" s="1"/>
  <c r="AK206" i="35"/>
  <c r="Q210" i="35"/>
  <c r="Y210" i="35"/>
  <c r="AG210" i="35" s="1"/>
  <c r="AK210" i="35"/>
  <c r="Q214" i="35"/>
  <c r="Y214" i="35"/>
  <c r="AG214" i="35" s="1"/>
  <c r="Q218" i="35"/>
  <c r="AC218" i="35"/>
  <c r="U222" i="35"/>
  <c r="AC222" i="35"/>
  <c r="Q226" i="35"/>
  <c r="S226" i="35" s="1"/>
  <c r="Y226" i="35"/>
  <c r="AG226" i="35" s="1"/>
  <c r="Q230" i="35"/>
  <c r="S230" i="35" s="1"/>
  <c r="Y230" i="35"/>
  <c r="AG230" i="35" s="1"/>
  <c r="AK230" i="35"/>
  <c r="Q234" i="35"/>
  <c r="S234" i="35" s="1"/>
  <c r="U234" i="35"/>
  <c r="Y234" i="35"/>
  <c r="AG234" i="35" s="1"/>
  <c r="AC234" i="35"/>
  <c r="AK234" i="35"/>
  <c r="AD242" i="35"/>
  <c r="Z242" i="35"/>
  <c r="AH242" i="35" s="1"/>
  <c r="V242" i="35"/>
  <c r="R242" i="35"/>
  <c r="J242" i="35"/>
  <c r="X242" i="35"/>
  <c r="AC242" i="35"/>
  <c r="AI242" i="35"/>
  <c r="AD246" i="35"/>
  <c r="Z246" i="35"/>
  <c r="AH246" i="35" s="1"/>
  <c r="V246" i="35"/>
  <c r="R246" i="35"/>
  <c r="J246" i="35"/>
  <c r="X246" i="35"/>
  <c r="AC246" i="35"/>
  <c r="AI246" i="35"/>
  <c r="AD250" i="35"/>
  <c r="Z250" i="35"/>
  <c r="AH250" i="35" s="1"/>
  <c r="V250" i="35"/>
  <c r="R250" i="35"/>
  <c r="J250" i="35"/>
  <c r="X250" i="35"/>
  <c r="AC250" i="35"/>
  <c r="AI250" i="35"/>
  <c r="AD254" i="35"/>
  <c r="Z254" i="35"/>
  <c r="AH254" i="35" s="1"/>
  <c r="V254" i="35"/>
  <c r="R254" i="35"/>
  <c r="S254" i="35" s="1"/>
  <c r="J254" i="35"/>
  <c r="X254" i="35"/>
  <c r="AC254" i="35"/>
  <c r="AI254" i="35"/>
  <c r="AD258" i="35"/>
  <c r="Z258" i="35"/>
  <c r="AH258" i="35" s="1"/>
  <c r="V258" i="35"/>
  <c r="R258" i="35"/>
  <c r="S258" i="35" s="1"/>
  <c r="J258" i="35"/>
  <c r="X258" i="35"/>
  <c r="AC258" i="35"/>
  <c r="AI258" i="35"/>
  <c r="AD262" i="35"/>
  <c r="Z262" i="35"/>
  <c r="AH262" i="35" s="1"/>
  <c r="V262" i="35"/>
  <c r="R262" i="35"/>
  <c r="S262" i="35" s="1"/>
  <c r="J262" i="35"/>
  <c r="X262" i="35"/>
  <c r="AC262" i="35"/>
  <c r="AI262" i="35"/>
  <c r="AD266" i="35"/>
  <c r="Z266" i="35"/>
  <c r="AH266" i="35" s="1"/>
  <c r="V266" i="35"/>
  <c r="R266" i="35"/>
  <c r="S266" i="35" s="1"/>
  <c r="J266" i="35"/>
  <c r="X266" i="35"/>
  <c r="AC266" i="35"/>
  <c r="AI266" i="35"/>
  <c r="AD270" i="35"/>
  <c r="Z270" i="35"/>
  <c r="AH270" i="35" s="1"/>
  <c r="V270" i="35"/>
  <c r="R270" i="35"/>
  <c r="S270" i="35" s="1"/>
  <c r="J270" i="35"/>
  <c r="X270" i="35"/>
  <c r="AC270" i="35"/>
  <c r="AI270" i="35"/>
  <c r="AD274" i="35"/>
  <c r="AD275" i="35" s="1"/>
  <c r="AD276" i="35" s="1"/>
  <c r="AD277" i="35" s="1"/>
  <c r="Z274" i="35"/>
  <c r="Z275" i="35" s="1"/>
  <c r="V274" i="35"/>
  <c r="V275" i="35" s="1"/>
  <c r="V276" i="35" s="1"/>
  <c r="V277" i="35" s="1"/>
  <c r="J274" i="35"/>
  <c r="AB280" i="35"/>
  <c r="AH280" i="35" s="1"/>
  <c r="X280" i="35"/>
  <c r="T280" i="35"/>
  <c r="AF280" i="35" s="1"/>
  <c r="L280" i="35"/>
  <c r="R280" i="35"/>
  <c r="S280" i="35" s="1"/>
  <c r="W280" i="35"/>
  <c r="AC280" i="35"/>
  <c r="AI281" i="35"/>
  <c r="AI282" i="35" s="1"/>
  <c r="AI283" i="35" s="1"/>
  <c r="AI284" i="35" s="1"/>
  <c r="AI285" i="35" s="1"/>
  <c r="AE281" i="35"/>
  <c r="AE282" i="35" s="1"/>
  <c r="AE283" i="35" s="1"/>
  <c r="AE284" i="35" s="1"/>
  <c r="AE285" i="35" s="1"/>
  <c r="AA281" i="35"/>
  <c r="W281" i="35"/>
  <c r="K281" i="35"/>
  <c r="K282" i="35" s="1"/>
  <c r="K283" i="35" s="1"/>
  <c r="K284" i="35" s="1"/>
  <c r="K285" i="35" s="1"/>
  <c r="R281" i="35"/>
  <c r="S281" i="35" s="1"/>
  <c r="X281" i="35"/>
  <c r="X282" i="35" s="1"/>
  <c r="X283" i="35" s="1"/>
  <c r="X284" i="35" s="1"/>
  <c r="X285" i="35" s="1"/>
  <c r="AC281" i="35"/>
  <c r="AC282" i="35" s="1"/>
  <c r="AJ282" i="35"/>
  <c r="AJ283" i="35" s="1"/>
  <c r="AJ284" i="35" s="1"/>
  <c r="AJ285" i="35" s="1"/>
  <c r="V283" i="35"/>
  <c r="V284" i="35" s="1"/>
  <c r="V285" i="35" s="1"/>
  <c r="L286" i="35"/>
  <c r="U286" i="35"/>
  <c r="AA286" i="35"/>
  <c r="AK286" i="35"/>
  <c r="L290" i="35"/>
  <c r="U290" i="35"/>
  <c r="AA290" i="35"/>
  <c r="AK290" i="35"/>
  <c r="L294" i="35"/>
  <c r="U294" i="35"/>
  <c r="AA294" i="35"/>
  <c r="AK294" i="35"/>
  <c r="L297" i="35"/>
  <c r="U297" i="35"/>
  <c r="Z297" i="35"/>
  <c r="AK297" i="35"/>
  <c r="K300" i="35"/>
  <c r="U300" i="35"/>
  <c r="Z300" i="35"/>
  <c r="AE300" i="35"/>
  <c r="L301" i="35"/>
  <c r="L302" i="35" s="1"/>
  <c r="L303" i="35" s="1"/>
  <c r="L304" i="35" s="1"/>
  <c r="L305" i="35" s="1"/>
  <c r="U301" i="35"/>
  <c r="U302" i="35" s="1"/>
  <c r="Z301" i="35"/>
  <c r="AK301" i="35"/>
  <c r="AK304" i="35"/>
  <c r="AD306" i="35"/>
  <c r="Z306" i="35"/>
  <c r="AH306" i="35" s="1"/>
  <c r="V306" i="35"/>
  <c r="R306" i="35"/>
  <c r="J306" i="35"/>
  <c r="X306" i="35"/>
  <c r="AC306" i="35"/>
  <c r="AI306" i="35"/>
  <c r="AD310" i="35"/>
  <c r="Z310" i="35"/>
  <c r="AH310" i="35" s="1"/>
  <c r="V310" i="35"/>
  <c r="R310" i="35"/>
  <c r="S310" i="35" s="1"/>
  <c r="J310" i="35"/>
  <c r="X310" i="35"/>
  <c r="AC310" i="35"/>
  <c r="AI310" i="35"/>
  <c r="AD314" i="35"/>
  <c r="Z314" i="35"/>
  <c r="AH314" i="35" s="1"/>
  <c r="V314" i="35"/>
  <c r="R314" i="35"/>
  <c r="S314" i="35" s="1"/>
  <c r="J314" i="35"/>
  <c r="X314" i="35"/>
  <c r="AC314" i="35"/>
  <c r="AI314" i="35"/>
  <c r="AJ316" i="35"/>
  <c r="AJ317" i="35" s="1"/>
  <c r="AJ318" i="35" s="1"/>
  <c r="AJ319" i="35" s="1"/>
  <c r="M316" i="35"/>
  <c r="M317" i="35" s="1"/>
  <c r="M318" i="35" s="1"/>
  <c r="M319" i="35" s="1"/>
  <c r="Q316" i="35"/>
  <c r="V316" i="35"/>
  <c r="V317" i="35" s="1"/>
  <c r="V318" i="35" s="1"/>
  <c r="V319" i="35" s="1"/>
  <c r="AA316" i="35"/>
  <c r="AA317" i="35" s="1"/>
  <c r="AA318" i="35" s="1"/>
  <c r="AA319" i="35" s="1"/>
  <c r="AI317" i="35"/>
  <c r="AI318" i="35" s="1"/>
  <c r="AI319" i="35" s="1"/>
  <c r="AE317" i="35"/>
  <c r="AE318" i="35" s="1"/>
  <c r="AE319" i="35" s="1"/>
  <c r="K317" i="35"/>
  <c r="K318" i="35" s="1"/>
  <c r="K319" i="35" s="1"/>
  <c r="AB320" i="35"/>
  <c r="AH320" i="35" s="1"/>
  <c r="X320" i="35"/>
  <c r="X321" i="35" s="1"/>
  <c r="X322" i="35" s="1"/>
  <c r="X323" i="35" s="1"/>
  <c r="T320" i="35"/>
  <c r="AF320" i="35" s="1"/>
  <c r="L320" i="35"/>
  <c r="L321" i="35" s="1"/>
  <c r="L322" i="35" s="1"/>
  <c r="L323" i="35" s="1"/>
  <c r="R320" i="35"/>
  <c r="R321" i="35" s="1"/>
  <c r="R322" i="35" s="1"/>
  <c r="R323" i="35" s="1"/>
  <c r="W320" i="35"/>
  <c r="W321" i="35" s="1"/>
  <c r="W322" i="35" s="1"/>
  <c r="W323" i="35" s="1"/>
  <c r="AC320" i="35"/>
  <c r="AC321" i="35" s="1"/>
  <c r="AC322" i="35" s="1"/>
  <c r="AC323" i="35" s="1"/>
  <c r="AA322" i="35"/>
  <c r="AA323" i="35" s="1"/>
  <c r="AK322" i="35"/>
  <c r="L325" i="35"/>
  <c r="U325" i="35"/>
  <c r="Z325" i="35"/>
  <c r="AK325" i="35"/>
  <c r="K328" i="35"/>
  <c r="U328" i="35"/>
  <c r="Z328" i="35"/>
  <c r="AE328" i="35"/>
  <c r="L329" i="35"/>
  <c r="U329" i="35"/>
  <c r="Z329" i="35"/>
  <c r="AK329" i="35"/>
  <c r="K332" i="35"/>
  <c r="U332" i="35"/>
  <c r="Z332" i="35"/>
  <c r="AE332" i="35"/>
  <c r="L333" i="35"/>
  <c r="U333" i="35"/>
  <c r="Z333" i="35"/>
  <c r="AK333" i="35"/>
  <c r="K336" i="35"/>
  <c r="U336" i="35"/>
  <c r="Z336" i="35"/>
  <c r="AE336" i="35"/>
  <c r="L337" i="35"/>
  <c r="U337" i="35"/>
  <c r="Z337" i="35"/>
  <c r="AK337" i="35"/>
  <c r="AK340" i="35"/>
  <c r="J342" i="35"/>
  <c r="AJ344" i="35"/>
  <c r="AJ345" i="35" s="1"/>
  <c r="V344" i="35"/>
  <c r="AA344" i="35"/>
  <c r="AE345" i="35"/>
  <c r="K345" i="35"/>
  <c r="K346" i="35"/>
  <c r="T346" i="35"/>
  <c r="Y346" i="35"/>
  <c r="AE346" i="35"/>
  <c r="AE347" i="35" s="1"/>
  <c r="K347" i="35"/>
  <c r="AB348" i="35"/>
  <c r="AH348" i="35" s="1"/>
  <c r="X348" i="35"/>
  <c r="T348" i="35"/>
  <c r="AF348" i="35" s="1"/>
  <c r="L348" i="35"/>
  <c r="R348" i="35"/>
  <c r="W348" i="35"/>
  <c r="AC348" i="35"/>
  <c r="J349" i="35"/>
  <c r="AK350" i="35"/>
  <c r="J352" i="35"/>
  <c r="Y352" i="35"/>
  <c r="AD352" i="35"/>
  <c r="AI352" i="35"/>
  <c r="J353" i="35"/>
  <c r="T353" i="35"/>
  <c r="Y353" i="35"/>
  <c r="AD353" i="35"/>
  <c r="L354" i="35"/>
  <c r="L355" i="35" s="1"/>
  <c r="L356" i="35" s="1"/>
  <c r="L357" i="35" s="1"/>
  <c r="L358" i="35" s="1"/>
  <c r="L359" i="35" s="1"/>
  <c r="U354" i="35"/>
  <c r="AA354" i="35"/>
  <c r="AA355" i="35" s="1"/>
  <c r="AA356" i="35" s="1"/>
  <c r="AA357" i="35" s="1"/>
  <c r="AA358" i="35" s="1"/>
  <c r="AA359" i="35" s="1"/>
  <c r="AK354" i="35"/>
  <c r="AB355" i="35"/>
  <c r="AB356" i="35" s="1"/>
  <c r="AB357" i="35" s="1"/>
  <c r="AB358" i="35" s="1"/>
  <c r="AB359" i="35" s="1"/>
  <c r="J356" i="35"/>
  <c r="AK357" i="35"/>
  <c r="K360" i="35"/>
  <c r="U360" i="35"/>
  <c r="Z360" i="35"/>
  <c r="AE360" i="35"/>
  <c r="L361" i="35"/>
  <c r="U361" i="35"/>
  <c r="Z361" i="35"/>
  <c r="AK361" i="35"/>
  <c r="K364" i="35"/>
  <c r="U364" i="35"/>
  <c r="Z364" i="35"/>
  <c r="AE364" i="35"/>
  <c r="L365" i="35"/>
  <c r="L366" i="35" s="1"/>
  <c r="L367" i="35" s="1"/>
  <c r="L368" i="35" s="1"/>
  <c r="U365" i="35"/>
  <c r="U366" i="35" s="1"/>
  <c r="Z365" i="35"/>
  <c r="AK365" i="35"/>
  <c r="AK368" i="35"/>
  <c r="AD370" i="35"/>
  <c r="AD371" i="35" s="1"/>
  <c r="Z370" i="35"/>
  <c r="AH370" i="35" s="1"/>
  <c r="V370" i="35"/>
  <c r="R370" i="35"/>
  <c r="R371" i="35" s="1"/>
  <c r="J370" i="35"/>
  <c r="X370" i="35"/>
  <c r="AC370" i="35"/>
  <c r="AI370" i="35"/>
  <c r="AI371" i="35" s="1"/>
  <c r="AJ371" i="35"/>
  <c r="AD374" i="35"/>
  <c r="Z374" i="35"/>
  <c r="AH374" i="35" s="1"/>
  <c r="V374" i="35"/>
  <c r="R374" i="35"/>
  <c r="J374" i="35"/>
  <c r="X374" i="35"/>
  <c r="AC374" i="35"/>
  <c r="AI374" i="35"/>
  <c r="AD378" i="35"/>
  <c r="Z378" i="35"/>
  <c r="V378" i="35"/>
  <c r="R378" i="35"/>
  <c r="J378" i="35"/>
  <c r="X378" i="35"/>
  <c r="AC378" i="35"/>
  <c r="AI378" i="35"/>
  <c r="AD382" i="35"/>
  <c r="Z382" i="35"/>
  <c r="V382" i="35"/>
  <c r="R382" i="35"/>
  <c r="S382" i="35" s="1"/>
  <c r="J382" i="35"/>
  <c r="X382" i="35"/>
  <c r="AC382" i="35"/>
  <c r="AI382" i="35"/>
  <c r="AJ384" i="35"/>
  <c r="AI385" i="35"/>
  <c r="AE385" i="35"/>
  <c r="AA385" i="35"/>
  <c r="W385" i="35"/>
  <c r="K385" i="35"/>
  <c r="R385" i="35"/>
  <c r="X385" i="35"/>
  <c r="AC385" i="35"/>
  <c r="K386" i="35"/>
  <c r="T386" i="35"/>
  <c r="Y386" i="35"/>
  <c r="AE386" i="35"/>
  <c r="AB388" i="35"/>
  <c r="AB389" i="35" s="1"/>
  <c r="X388" i="35"/>
  <c r="X389" i="35" s="1"/>
  <c r="T388" i="35"/>
  <c r="T389" i="35" s="1"/>
  <c r="L388" i="35"/>
  <c r="L389" i="35" s="1"/>
  <c r="R388" i="35"/>
  <c r="W388" i="35"/>
  <c r="W389" i="35" s="1"/>
  <c r="J389" i="35"/>
  <c r="J392" i="35"/>
  <c r="Y392" i="35"/>
  <c r="AD392" i="35"/>
  <c r="AI392" i="35"/>
  <c r="J393" i="35"/>
  <c r="T393" i="35"/>
  <c r="Y393" i="35"/>
  <c r="AD393" i="35"/>
  <c r="L395" i="35"/>
  <c r="AB395" i="35"/>
  <c r="J396" i="35"/>
  <c r="K404" i="35"/>
  <c r="K405" i="35" s="1"/>
  <c r="Z404" i="35"/>
  <c r="AE404" i="35"/>
  <c r="AD406" i="35"/>
  <c r="Z406" i="35"/>
  <c r="V406" i="35"/>
  <c r="R406" i="35"/>
  <c r="J406" i="35"/>
  <c r="X406" i="35"/>
  <c r="AC406" i="35"/>
  <c r="AI406" i="35"/>
  <c r="AJ408" i="35"/>
  <c r="AJ409" i="35" s="1"/>
  <c r="AJ410" i="35" s="1"/>
  <c r="AI409" i="35"/>
  <c r="AE409" i="35"/>
  <c r="AE410" i="35" s="1"/>
  <c r="AA409" i="35"/>
  <c r="K409" i="35"/>
  <c r="K410" i="35" s="1"/>
  <c r="AB412" i="35"/>
  <c r="X412" i="35"/>
  <c r="T412" i="35"/>
  <c r="L412" i="35"/>
  <c r="R412" i="35"/>
  <c r="W412" i="35"/>
  <c r="AC412" i="35"/>
  <c r="AI413" i="35"/>
  <c r="AE413" i="35"/>
  <c r="AA413" i="35"/>
  <c r="W413" i="35"/>
  <c r="W414" i="35" s="1"/>
  <c r="W415" i="35" s="1"/>
  <c r="W416" i="35" s="1"/>
  <c r="K413" i="35"/>
  <c r="R413" i="35"/>
  <c r="X413" i="35"/>
  <c r="AC413" i="35"/>
  <c r="AC414" i="35" s="1"/>
  <c r="AC415" i="35" s="1"/>
  <c r="AC416" i="35" s="1"/>
  <c r="K414" i="35"/>
  <c r="K415" i="35" s="1"/>
  <c r="AE414" i="35"/>
  <c r="AE415" i="35" s="1"/>
  <c r="AB416" i="35"/>
  <c r="J417" i="35"/>
  <c r="T417" i="35"/>
  <c r="Y417" i="35"/>
  <c r="AD417" i="35"/>
  <c r="J420" i="35"/>
  <c r="Y420" i="35"/>
  <c r="AD420" i="35"/>
  <c r="AI420" i="35"/>
  <c r="J421" i="35"/>
  <c r="Y421" i="35"/>
  <c r="Y422" i="35" s="1"/>
  <c r="AD421" i="35"/>
  <c r="J424" i="35"/>
  <c r="Y424" i="35"/>
  <c r="AD424" i="35"/>
  <c r="AD425" i="35" s="1"/>
  <c r="AD426" i="35" s="1"/>
  <c r="AI424" i="35"/>
  <c r="J425" i="35"/>
  <c r="Y425" i="35"/>
  <c r="Y426" i="35" s="1"/>
  <c r="J428" i="35"/>
  <c r="Y428" i="35"/>
  <c r="AD428" i="35"/>
  <c r="AI428" i="35"/>
  <c r="J429" i="35"/>
  <c r="T429" i="35"/>
  <c r="Y429" i="35"/>
  <c r="AD429" i="35"/>
  <c r="J432" i="35"/>
  <c r="Y432" i="35"/>
  <c r="AD432" i="35"/>
  <c r="AI432" i="35"/>
  <c r="J433" i="35"/>
  <c r="T433" i="35"/>
  <c r="Y433" i="35"/>
  <c r="AD433" i="35"/>
  <c r="J436" i="35"/>
  <c r="Y436" i="35"/>
  <c r="AD436" i="35"/>
  <c r="AD437" i="35" s="1"/>
  <c r="AD438" i="35" s="1"/>
  <c r="AD439" i="35" s="1"/>
  <c r="AD440" i="35" s="1"/>
  <c r="AD441" i="35" s="1"/>
  <c r="AI436" i="35"/>
  <c r="J437" i="35"/>
  <c r="Y437" i="35"/>
  <c r="Y438" i="35" s="1"/>
  <c r="J440" i="35"/>
  <c r="Z449" i="35"/>
  <c r="K452" i="35"/>
  <c r="K453" i="35" s="1"/>
  <c r="Z452" i="35"/>
  <c r="J454" i="35"/>
  <c r="AB460" i="35"/>
  <c r="X460" i="35"/>
  <c r="T460" i="35"/>
  <c r="L460" i="35"/>
  <c r="R460" i="35"/>
  <c r="S460" i="35" s="1"/>
  <c r="W460" i="35"/>
  <c r="AC460" i="35"/>
  <c r="J461" i="35"/>
  <c r="T461" i="35"/>
  <c r="Y461" i="35"/>
  <c r="AD461" i="35"/>
  <c r="J464" i="35"/>
  <c r="Y464" i="35"/>
  <c r="AD464" i="35"/>
  <c r="AI464" i="35"/>
  <c r="J465" i="35"/>
  <c r="T465" i="35"/>
  <c r="Y465" i="35"/>
  <c r="AD465" i="35"/>
  <c r="J468" i="35"/>
  <c r="Y468" i="35"/>
  <c r="AD468" i="35"/>
  <c r="AI468" i="35"/>
  <c r="J469" i="35"/>
  <c r="T469" i="35"/>
  <c r="Y469" i="35"/>
  <c r="AD469" i="35"/>
  <c r="J472" i="35"/>
  <c r="Y472" i="35"/>
  <c r="AD472" i="35"/>
  <c r="AI472" i="35"/>
  <c r="J473" i="35"/>
  <c r="T473" i="35"/>
  <c r="Y473" i="35"/>
  <c r="AD473" i="35"/>
  <c r="J476" i="35"/>
  <c r="AD476" i="35"/>
  <c r="AD477" i="35" s="1"/>
  <c r="AI476" i="35"/>
  <c r="J477" i="35"/>
  <c r="L479" i="35"/>
  <c r="R479" i="35"/>
  <c r="W479" i="35"/>
  <c r="AB479" i="35"/>
  <c r="J480" i="35"/>
  <c r="Y480" i="35"/>
  <c r="AD480" i="35"/>
  <c r="AI480" i="35"/>
  <c r="J481" i="35"/>
  <c r="T481" i="35"/>
  <c r="Y481" i="35"/>
  <c r="AD481" i="35"/>
  <c r="J485" i="35"/>
  <c r="V485" i="35"/>
  <c r="AD485" i="35"/>
  <c r="AK485" i="35"/>
  <c r="AI489" i="35"/>
  <c r="AE489" i="35"/>
  <c r="AA489" i="35"/>
  <c r="W489" i="35"/>
  <c r="K489" i="35"/>
  <c r="AK489" i="35"/>
  <c r="AB493" i="35"/>
  <c r="X493" i="35"/>
  <c r="T493" i="35"/>
  <c r="L493" i="35"/>
  <c r="AI493" i="35"/>
  <c r="AE493" i="35"/>
  <c r="AA493" i="35"/>
  <c r="W493" i="35"/>
  <c r="K493" i="35"/>
  <c r="U493" i="35"/>
  <c r="AC493" i="35"/>
  <c r="L498" i="35"/>
  <c r="X498" i="35"/>
  <c r="AI502" i="35"/>
  <c r="AE502" i="35"/>
  <c r="AA502" i="35"/>
  <c r="W502" i="35"/>
  <c r="K502" i="35"/>
  <c r="AD502" i="35"/>
  <c r="Z502" i="35"/>
  <c r="AH502" i="35" s="1"/>
  <c r="V502" i="35"/>
  <c r="R502" i="35"/>
  <c r="J502" i="35"/>
  <c r="U502" i="35"/>
  <c r="AC502" i="35"/>
  <c r="AK502" i="35"/>
  <c r="J505" i="35"/>
  <c r="V505" i="35"/>
  <c r="AD505" i="35"/>
  <c r="AK505" i="35"/>
  <c r="AB509" i="35"/>
  <c r="AB510" i="35" s="1"/>
  <c r="X509" i="35"/>
  <c r="X510" i="35" s="1"/>
  <c r="T509" i="35"/>
  <c r="L509" i="35"/>
  <c r="L510" i="35" s="1"/>
  <c r="AI509" i="35"/>
  <c r="AE509" i="35"/>
  <c r="AA509" i="35"/>
  <c r="W509" i="35"/>
  <c r="K509" i="35"/>
  <c r="U509" i="35"/>
  <c r="AC509" i="35"/>
  <c r="L514" i="35"/>
  <c r="X514" i="35"/>
  <c r="AI518" i="35"/>
  <c r="AE518" i="35"/>
  <c r="AA518" i="35"/>
  <c r="W518" i="35"/>
  <c r="K518" i="35"/>
  <c r="AD518" i="35"/>
  <c r="Z518" i="35"/>
  <c r="AH518" i="35" s="1"/>
  <c r="V518" i="35"/>
  <c r="R518" i="35"/>
  <c r="J518" i="35"/>
  <c r="U518" i="35"/>
  <c r="AC518" i="35"/>
  <c r="AK518" i="35"/>
  <c r="J521" i="35"/>
  <c r="V521" i="35"/>
  <c r="AD521" i="35"/>
  <c r="AK521" i="35"/>
  <c r="AB525" i="35"/>
  <c r="X525" i="35"/>
  <c r="T525" i="35"/>
  <c r="L525" i="35"/>
  <c r="AI525" i="35"/>
  <c r="AE525" i="35"/>
  <c r="AA525" i="35"/>
  <c r="W525" i="35"/>
  <c r="K525" i="35"/>
  <c r="U525" i="35"/>
  <c r="AC525" i="35"/>
  <c r="L530" i="35"/>
  <c r="X530" i="35"/>
  <c r="AI534" i="35"/>
  <c r="AE534" i="35"/>
  <c r="AA534" i="35"/>
  <c r="W534" i="35"/>
  <c r="K534" i="35"/>
  <c r="AD534" i="35"/>
  <c r="Z534" i="35"/>
  <c r="AH534" i="35" s="1"/>
  <c r="V534" i="35"/>
  <c r="R534" i="35"/>
  <c r="J534" i="35"/>
  <c r="U534" i="35"/>
  <c r="AC534" i="35"/>
  <c r="AK534" i="35"/>
  <c r="J537" i="35"/>
  <c r="V537" i="35"/>
  <c r="AD537" i="35"/>
  <c r="AK537" i="35"/>
  <c r="AB541" i="35"/>
  <c r="X541" i="35"/>
  <c r="T541" i="35"/>
  <c r="L541" i="35"/>
  <c r="AI541" i="35"/>
  <c r="AE541" i="35"/>
  <c r="AA541" i="35"/>
  <c r="W541" i="35"/>
  <c r="K541" i="35"/>
  <c r="U541" i="35"/>
  <c r="AC541" i="35"/>
  <c r="L546" i="35"/>
  <c r="X546" i="35"/>
  <c r="AI550" i="35"/>
  <c r="AE550" i="35"/>
  <c r="AA550" i="35"/>
  <c r="W550" i="35"/>
  <c r="K550" i="35"/>
  <c r="AD550" i="35"/>
  <c r="Z550" i="35"/>
  <c r="AH550" i="35" s="1"/>
  <c r="V550" i="35"/>
  <c r="R550" i="35"/>
  <c r="J550" i="35"/>
  <c r="U550" i="35"/>
  <c r="AC550" i="35"/>
  <c r="AK550" i="35"/>
  <c r="J553" i="35"/>
  <c r="V553" i="35"/>
  <c r="AD553" i="35"/>
  <c r="AK553" i="35"/>
  <c r="AB557" i="35"/>
  <c r="X557" i="35"/>
  <c r="T557" i="35"/>
  <c r="L557" i="35"/>
  <c r="AI557" i="35"/>
  <c r="AE557" i="35"/>
  <c r="AA557" i="35"/>
  <c r="W557" i="35"/>
  <c r="K557" i="35"/>
  <c r="U557" i="35"/>
  <c r="AC557" i="35"/>
  <c r="AB570" i="35"/>
  <c r="X570" i="35"/>
  <c r="T570" i="35"/>
  <c r="L570" i="35"/>
  <c r="AI570" i="35"/>
  <c r="AE570" i="35"/>
  <c r="AA570" i="35"/>
  <c r="W570" i="35"/>
  <c r="K570" i="35"/>
  <c r="AD570" i="35"/>
  <c r="Z570" i="35"/>
  <c r="AH570" i="35" s="1"/>
  <c r="V570" i="35"/>
  <c r="R570" i="35"/>
  <c r="J570" i="35"/>
  <c r="AC570" i="35"/>
  <c r="M574" i="35"/>
  <c r="Q574" i="35"/>
  <c r="S574" i="35" s="1"/>
  <c r="AB586" i="35"/>
  <c r="X586" i="35"/>
  <c r="T586" i="35"/>
  <c r="L586" i="35"/>
  <c r="AI586" i="35"/>
  <c r="AE586" i="35"/>
  <c r="AA586" i="35"/>
  <c r="W586" i="35"/>
  <c r="K586" i="35"/>
  <c r="AD586" i="35"/>
  <c r="Z586" i="35"/>
  <c r="V586" i="35"/>
  <c r="R586" i="35"/>
  <c r="J586" i="35"/>
  <c r="AC586" i="35"/>
  <c r="M590" i="35"/>
  <c r="Q590" i="35"/>
  <c r="S590" i="35" s="1"/>
  <c r="AB602" i="35"/>
  <c r="X602" i="35"/>
  <c r="T602" i="35"/>
  <c r="L602" i="35"/>
  <c r="AI602" i="35"/>
  <c r="AE602" i="35"/>
  <c r="AA602" i="35"/>
  <c r="W602" i="35"/>
  <c r="K602" i="35"/>
  <c r="AD602" i="35"/>
  <c r="Z602" i="35"/>
  <c r="V602" i="35"/>
  <c r="R602" i="35"/>
  <c r="J602" i="35"/>
  <c r="AC602" i="35"/>
  <c r="M62" i="35"/>
  <c r="U62" i="35"/>
  <c r="AC62" i="35"/>
  <c r="M66" i="35"/>
  <c r="U66" i="35"/>
  <c r="AK66" i="35"/>
  <c r="T67" i="35"/>
  <c r="M70" i="35"/>
  <c r="U70" i="35"/>
  <c r="AK70" i="35"/>
  <c r="M74" i="35"/>
  <c r="U74" i="35"/>
  <c r="Y74" i="35"/>
  <c r="AG74" i="35" s="1"/>
  <c r="AC74" i="35"/>
  <c r="AK74" i="35"/>
  <c r="M78" i="35"/>
  <c r="U78" i="35"/>
  <c r="AC78" i="35"/>
  <c r="Q82" i="35"/>
  <c r="Y82" i="35"/>
  <c r="AG82" i="35" s="1"/>
  <c r="AC82" i="35"/>
  <c r="Y86" i="35"/>
  <c r="AG86" i="35" s="1"/>
  <c r="AK86" i="35"/>
  <c r="Q94" i="35"/>
  <c r="Q98" i="35"/>
  <c r="Y98" i="35"/>
  <c r="AG98" i="35" s="1"/>
  <c r="AK98" i="35"/>
  <c r="Q102" i="35"/>
  <c r="U102" i="35"/>
  <c r="AC102" i="35"/>
  <c r="AK102" i="35"/>
  <c r="Q106" i="35"/>
  <c r="S106" i="35" s="1"/>
  <c r="Y106" i="35"/>
  <c r="AG106" i="35" s="1"/>
  <c r="AK106" i="35"/>
  <c r="M110" i="35"/>
  <c r="U110" i="35"/>
  <c r="AC110" i="35"/>
  <c r="M114" i="35"/>
  <c r="M115" i="35" s="1"/>
  <c r="M116" i="35" s="1"/>
  <c r="U114" i="35"/>
  <c r="U115" i="35" s="1"/>
  <c r="U116" i="35" s="1"/>
  <c r="AK114" i="35"/>
  <c r="Q118" i="35"/>
  <c r="S118" i="35" s="1"/>
  <c r="AC118" i="35"/>
  <c r="AK122" i="35"/>
  <c r="M126" i="35"/>
  <c r="U126" i="35"/>
  <c r="Y126" i="35"/>
  <c r="AG126" i="35" s="1"/>
  <c r="M130" i="35"/>
  <c r="U130" i="35"/>
  <c r="AC130" i="35"/>
  <c r="Q134" i="35"/>
  <c r="Y134" i="35"/>
  <c r="AG134" i="35" s="1"/>
  <c r="T135" i="35"/>
  <c r="Q138" i="35"/>
  <c r="Q139" i="35" s="1"/>
  <c r="Q140" i="35" s="1"/>
  <c r="Y138" i="35"/>
  <c r="AG138" i="35" s="1"/>
  <c r="AC138" i="35"/>
  <c r="AC139" i="35" s="1"/>
  <c r="AC140" i="35" s="1"/>
  <c r="AC141" i="35" s="1"/>
  <c r="AC142" i="35" s="1"/>
  <c r="AK138" i="35"/>
  <c r="T139" i="35"/>
  <c r="AB139" i="35"/>
  <c r="AB140" i="35" s="1"/>
  <c r="AB141" i="35" s="1"/>
  <c r="AB142" i="35" s="1"/>
  <c r="L143" i="35"/>
  <c r="L144" i="35" s="1"/>
  <c r="X143" i="35"/>
  <c r="X144" i="35" s="1"/>
  <c r="Q150" i="35"/>
  <c r="S150" i="35" s="1"/>
  <c r="U150" i="35"/>
  <c r="AK150" i="35"/>
  <c r="Q154" i="35"/>
  <c r="AC154" i="35"/>
  <c r="Q158" i="35"/>
  <c r="Y158" i="35"/>
  <c r="AG158" i="35" s="1"/>
  <c r="AC158" i="35"/>
  <c r="M162" i="35"/>
  <c r="U162" i="35"/>
  <c r="AC162" i="35"/>
  <c r="Q166" i="35"/>
  <c r="Y166" i="35"/>
  <c r="AG166" i="35" s="1"/>
  <c r="M170" i="35"/>
  <c r="U170" i="35"/>
  <c r="Y170" i="35"/>
  <c r="AG170" i="35" s="1"/>
  <c r="AK170" i="35"/>
  <c r="Q174" i="35"/>
  <c r="Y174" i="35"/>
  <c r="AG174" i="35" s="1"/>
  <c r="AC174" i="35"/>
  <c r="AC175" i="35" s="1"/>
  <c r="AK174" i="35"/>
  <c r="T175" i="35"/>
  <c r="Q178" i="35"/>
  <c r="Y178" i="35"/>
  <c r="AG178" i="35" s="1"/>
  <c r="AK178" i="35"/>
  <c r="M182" i="35"/>
  <c r="Q182" i="35"/>
  <c r="AC182" i="35"/>
  <c r="AC183" i="35" s="1"/>
  <c r="AC184" i="35" s="1"/>
  <c r="AK182" i="35"/>
  <c r="T183" i="35"/>
  <c r="Q186" i="35"/>
  <c r="Y186" i="35"/>
  <c r="AG186" i="35" s="1"/>
  <c r="AK186" i="35"/>
  <c r="Q190" i="35"/>
  <c r="U190" i="35"/>
  <c r="AC190" i="35"/>
  <c r="AK190" i="35"/>
  <c r="M194" i="35"/>
  <c r="U194" i="35"/>
  <c r="Y194" i="35"/>
  <c r="AG194" i="35" s="1"/>
  <c r="AK194" i="35"/>
  <c r="Q198" i="35"/>
  <c r="AC198" i="35"/>
  <c r="Q202" i="35"/>
  <c r="Y202" i="35"/>
  <c r="AG202" i="35" s="1"/>
  <c r="M206" i="35"/>
  <c r="U206" i="35"/>
  <c r="AC206" i="35"/>
  <c r="M210" i="35"/>
  <c r="U210" i="35"/>
  <c r="AC210" i="35"/>
  <c r="M214" i="35"/>
  <c r="U214" i="35"/>
  <c r="AC214" i="35"/>
  <c r="AK214" i="35"/>
  <c r="M218" i="35"/>
  <c r="U218" i="35"/>
  <c r="Y218" i="35"/>
  <c r="AG218" i="35" s="1"/>
  <c r="AK218" i="35"/>
  <c r="M222" i="35"/>
  <c r="Q222" i="35"/>
  <c r="Y222" i="35"/>
  <c r="AG222" i="35" s="1"/>
  <c r="AK222" i="35"/>
  <c r="M226" i="35"/>
  <c r="U226" i="35"/>
  <c r="AC226" i="35"/>
  <c r="AK226" i="35"/>
  <c r="M230" i="35"/>
  <c r="U230" i="35"/>
  <c r="AC230" i="35"/>
  <c r="M234" i="35"/>
  <c r="AD238" i="35"/>
  <c r="Z238" i="35"/>
  <c r="AH238" i="35" s="1"/>
  <c r="V238" i="35"/>
  <c r="R238" i="35"/>
  <c r="S238" i="35" s="1"/>
  <c r="J238" i="35"/>
  <c r="X238" i="35"/>
  <c r="AC238" i="35"/>
  <c r="AI238" i="35"/>
  <c r="M3" i="35"/>
  <c r="Q3" i="35"/>
  <c r="S3" i="35" s="1"/>
  <c r="U3" i="35"/>
  <c r="AF3" i="35" s="1"/>
  <c r="Y3" i="35"/>
  <c r="AG3" i="35" s="1"/>
  <c r="AC3" i="35"/>
  <c r="M7" i="35"/>
  <c r="M8" i="35" s="1"/>
  <c r="M9" i="35" s="1"/>
  <c r="M10" i="35" s="1"/>
  <c r="Q7" i="35"/>
  <c r="U7" i="35"/>
  <c r="AF7" i="35" s="1"/>
  <c r="Y7" i="35"/>
  <c r="Y8" i="35" s="1"/>
  <c r="Y9" i="35" s="1"/>
  <c r="Y10" i="35" s="1"/>
  <c r="AC7" i="35"/>
  <c r="AC8" i="35" s="1"/>
  <c r="AC9" i="35" s="1"/>
  <c r="AC10" i="35" s="1"/>
  <c r="M11" i="35"/>
  <c r="Q11" i="35"/>
  <c r="S11" i="35" s="1"/>
  <c r="U11" i="35"/>
  <c r="AF11" i="35" s="1"/>
  <c r="Y11" i="35"/>
  <c r="AG11" i="35" s="1"/>
  <c r="AC11" i="35"/>
  <c r="M15" i="35"/>
  <c r="M16" i="35" s="1"/>
  <c r="M17" i="35" s="1"/>
  <c r="M18" i="35" s="1"/>
  <c r="Q15" i="35"/>
  <c r="S15" i="35" s="1"/>
  <c r="U15" i="35"/>
  <c r="AF15" i="35" s="1"/>
  <c r="Y15" i="35"/>
  <c r="AG15" i="35" s="1"/>
  <c r="AC15" i="35"/>
  <c r="AC16" i="35" s="1"/>
  <c r="AC17" i="35" s="1"/>
  <c r="AC18" i="35" s="1"/>
  <c r="M19" i="35"/>
  <c r="Q19" i="35"/>
  <c r="S19" i="35" s="1"/>
  <c r="U19" i="35"/>
  <c r="AF19" i="35" s="1"/>
  <c r="Y19" i="35"/>
  <c r="AG19" i="35" s="1"/>
  <c r="AC19" i="35"/>
  <c r="M23" i="35"/>
  <c r="Q23" i="35"/>
  <c r="S23" i="35" s="1"/>
  <c r="U23" i="35"/>
  <c r="AF23" i="35" s="1"/>
  <c r="Y23" i="35"/>
  <c r="AG23" i="35" s="1"/>
  <c r="AC23" i="35"/>
  <c r="M27" i="35"/>
  <c r="M28" i="35" s="1"/>
  <c r="M29" i="35" s="1"/>
  <c r="M31" i="35"/>
  <c r="Q31" i="35"/>
  <c r="S31" i="35" s="1"/>
  <c r="U31" i="35"/>
  <c r="AF31" i="35" s="1"/>
  <c r="Y31" i="35"/>
  <c r="AG31" i="35" s="1"/>
  <c r="AC31" i="35"/>
  <c r="M35" i="35"/>
  <c r="Q35" i="35"/>
  <c r="S35" i="35" s="1"/>
  <c r="U35" i="35"/>
  <c r="AF35" i="35" s="1"/>
  <c r="Y35" i="35"/>
  <c r="AG35" i="35" s="1"/>
  <c r="AC35" i="35"/>
  <c r="M39" i="35"/>
  <c r="Q39" i="35"/>
  <c r="S39" i="35" s="1"/>
  <c r="U39" i="35"/>
  <c r="AF39" i="35" s="1"/>
  <c r="Y39" i="35"/>
  <c r="AG39" i="35" s="1"/>
  <c r="AC39" i="35"/>
  <c r="M47" i="35"/>
  <c r="M48" i="35" s="1"/>
  <c r="M49" i="35" s="1"/>
  <c r="U47" i="35"/>
  <c r="U48" i="35" s="1"/>
  <c r="U49" i="35" s="1"/>
  <c r="AC47" i="35"/>
  <c r="AC48" i="35" s="1"/>
  <c r="AC49" i="35" s="1"/>
  <c r="M51" i="35"/>
  <c r="Q51" i="35"/>
  <c r="S51" i="35" s="1"/>
  <c r="U51" i="35"/>
  <c r="AF51" i="35" s="1"/>
  <c r="Y51" i="35"/>
  <c r="AG51" i="35" s="1"/>
  <c r="AC51" i="35"/>
  <c r="Y55" i="35"/>
  <c r="Y56" i="35" s="1"/>
  <c r="Y57" i="35" s="1"/>
  <c r="AC55" i="35"/>
  <c r="AC56" i="35" s="1"/>
  <c r="AC57" i="35" s="1"/>
  <c r="M59" i="35"/>
  <c r="Q59" i="35"/>
  <c r="S59" i="35" s="1"/>
  <c r="U59" i="35"/>
  <c r="AF59" i="35" s="1"/>
  <c r="Y59" i="35"/>
  <c r="AG59" i="35" s="1"/>
  <c r="AC59" i="35"/>
  <c r="J62" i="35"/>
  <c r="R62" i="35"/>
  <c r="V62" i="35"/>
  <c r="Z62" i="35"/>
  <c r="AH62" i="35" s="1"/>
  <c r="M63" i="35"/>
  <c r="Q63" i="35"/>
  <c r="S63" i="35" s="1"/>
  <c r="U63" i="35"/>
  <c r="AF63" i="35" s="1"/>
  <c r="Y63" i="35"/>
  <c r="AG63" i="35" s="1"/>
  <c r="AC63" i="35"/>
  <c r="J66" i="35"/>
  <c r="R66" i="35"/>
  <c r="R67" i="35" s="1"/>
  <c r="R68" i="35" s="1"/>
  <c r="R69" i="35" s="1"/>
  <c r="V66" i="35"/>
  <c r="V67" i="35" s="1"/>
  <c r="V68" i="35" s="1"/>
  <c r="V69" i="35" s="1"/>
  <c r="Z66" i="35"/>
  <c r="AH66" i="35" s="1"/>
  <c r="M67" i="35"/>
  <c r="M68" i="35" s="1"/>
  <c r="M69" i="35" s="1"/>
  <c r="Y67" i="35"/>
  <c r="Y68" i="35" s="1"/>
  <c r="Y69" i="35" s="1"/>
  <c r="J70" i="35"/>
  <c r="R70" i="35"/>
  <c r="V70" i="35"/>
  <c r="Z70" i="35"/>
  <c r="AH70" i="35" s="1"/>
  <c r="M71" i="35"/>
  <c r="Q71" i="35"/>
  <c r="S71" i="35" s="1"/>
  <c r="U71" i="35"/>
  <c r="AF71" i="35" s="1"/>
  <c r="Y71" i="35"/>
  <c r="AG71" i="35" s="1"/>
  <c r="AC71" i="35"/>
  <c r="J74" i="35"/>
  <c r="R74" i="35"/>
  <c r="V74" i="35"/>
  <c r="Z74" i="35"/>
  <c r="AH74" i="35" s="1"/>
  <c r="M75" i="35"/>
  <c r="Q75" i="35"/>
  <c r="S75" i="35" s="1"/>
  <c r="U75" i="35"/>
  <c r="AF75" i="35" s="1"/>
  <c r="Y75" i="35"/>
  <c r="AG75" i="35" s="1"/>
  <c r="AC75" i="35"/>
  <c r="J78" i="35"/>
  <c r="R78" i="35"/>
  <c r="V78" i="35"/>
  <c r="Z78" i="35"/>
  <c r="AH78" i="35" s="1"/>
  <c r="M79" i="35"/>
  <c r="Q79" i="35"/>
  <c r="S79" i="35" s="1"/>
  <c r="U79" i="35"/>
  <c r="AF79" i="35" s="1"/>
  <c r="Y79" i="35"/>
  <c r="AG79" i="35" s="1"/>
  <c r="AC79" i="35"/>
  <c r="J82" i="35"/>
  <c r="R82" i="35"/>
  <c r="V82" i="35"/>
  <c r="Z82" i="35"/>
  <c r="AH82" i="35" s="1"/>
  <c r="M83" i="35"/>
  <c r="Q83" i="35"/>
  <c r="S83" i="35" s="1"/>
  <c r="U83" i="35"/>
  <c r="AF83" i="35" s="1"/>
  <c r="Y83" i="35"/>
  <c r="AG83" i="35" s="1"/>
  <c r="AC83" i="35"/>
  <c r="J86" i="35"/>
  <c r="R86" i="35"/>
  <c r="V86" i="35"/>
  <c r="Z86" i="35"/>
  <c r="AH86" i="35" s="1"/>
  <c r="M87" i="35"/>
  <c r="M88" i="35" s="1"/>
  <c r="M89" i="35" s="1"/>
  <c r="M90" i="35" s="1"/>
  <c r="M91" i="35" s="1"/>
  <c r="Q87" i="35"/>
  <c r="U87" i="35"/>
  <c r="U88" i="35" s="1"/>
  <c r="U89" i="35" s="1"/>
  <c r="U90" i="35" s="1"/>
  <c r="U91" i="35" s="1"/>
  <c r="Y87" i="35"/>
  <c r="Y88" i="35" s="1"/>
  <c r="Y89" i="35" s="1"/>
  <c r="Y90" i="35" s="1"/>
  <c r="Y91" i="35" s="1"/>
  <c r="AC87" i="35"/>
  <c r="AC88" i="35" s="1"/>
  <c r="AC89" i="35" s="1"/>
  <c r="AC90" i="35" s="1"/>
  <c r="AC91" i="35" s="1"/>
  <c r="J90" i="35"/>
  <c r="R90" i="35"/>
  <c r="R91" i="35" s="1"/>
  <c r="J94" i="35"/>
  <c r="R94" i="35"/>
  <c r="V94" i="35"/>
  <c r="Z94" i="35"/>
  <c r="AH94" i="35" s="1"/>
  <c r="M95" i="35"/>
  <c r="Q95" i="35"/>
  <c r="S95" i="35" s="1"/>
  <c r="U95" i="35"/>
  <c r="AF95" i="35" s="1"/>
  <c r="Y95" i="35"/>
  <c r="AG95" i="35" s="1"/>
  <c r="AC95" i="35"/>
  <c r="J98" i="35"/>
  <c r="R98" i="35"/>
  <c r="V98" i="35"/>
  <c r="Z98" i="35"/>
  <c r="AH98" i="35" s="1"/>
  <c r="M99" i="35"/>
  <c r="Q99" i="35"/>
  <c r="S99" i="35" s="1"/>
  <c r="U99" i="35"/>
  <c r="AF99" i="35" s="1"/>
  <c r="Y99" i="35"/>
  <c r="AG99" i="35" s="1"/>
  <c r="AC99" i="35"/>
  <c r="J102" i="35"/>
  <c r="R102" i="35"/>
  <c r="V102" i="35"/>
  <c r="Z102" i="35"/>
  <c r="AH102" i="35" s="1"/>
  <c r="M103" i="35"/>
  <c r="Q103" i="35"/>
  <c r="S103" i="35" s="1"/>
  <c r="U103" i="35"/>
  <c r="AF103" i="35" s="1"/>
  <c r="Y103" i="35"/>
  <c r="AG103" i="35" s="1"/>
  <c r="AC103" i="35"/>
  <c r="J106" i="35"/>
  <c r="R106" i="35"/>
  <c r="V106" i="35"/>
  <c r="Z106" i="35"/>
  <c r="AH106" i="35" s="1"/>
  <c r="M107" i="35"/>
  <c r="Q107" i="35"/>
  <c r="S107" i="35" s="1"/>
  <c r="U107" i="35"/>
  <c r="AF107" i="35" s="1"/>
  <c r="Y107" i="35"/>
  <c r="AG107" i="35" s="1"/>
  <c r="AC107" i="35"/>
  <c r="J110" i="35"/>
  <c r="R110" i="35"/>
  <c r="V110" i="35"/>
  <c r="Z110" i="35"/>
  <c r="AH110" i="35" s="1"/>
  <c r="M111" i="35"/>
  <c r="Q111" i="35"/>
  <c r="S111" i="35" s="1"/>
  <c r="U111" i="35"/>
  <c r="AF111" i="35" s="1"/>
  <c r="Y111" i="35"/>
  <c r="AG111" i="35" s="1"/>
  <c r="AC111" i="35"/>
  <c r="J114" i="35"/>
  <c r="R114" i="35"/>
  <c r="R115" i="35" s="1"/>
  <c r="R116" i="35" s="1"/>
  <c r="V114" i="35"/>
  <c r="V115" i="35" s="1"/>
  <c r="V116" i="35" s="1"/>
  <c r="Q115" i="35"/>
  <c r="Q116" i="35" s="1"/>
  <c r="S116" i="35" s="1"/>
  <c r="J118" i="35"/>
  <c r="R118" i="35"/>
  <c r="V118" i="35"/>
  <c r="Z118" i="35"/>
  <c r="AH118" i="35" s="1"/>
  <c r="M119" i="35"/>
  <c r="M120" i="35" s="1"/>
  <c r="M121" i="35" s="1"/>
  <c r="M122" i="35" s="1"/>
  <c r="Q119" i="35"/>
  <c r="U119" i="35"/>
  <c r="AF119" i="35" s="1"/>
  <c r="Y119" i="35"/>
  <c r="Y120" i="35" s="1"/>
  <c r="Y121" i="35" s="1"/>
  <c r="Y122" i="35" s="1"/>
  <c r="AC119" i="35"/>
  <c r="AC120" i="35" s="1"/>
  <c r="AC121" i="35" s="1"/>
  <c r="AC122" i="35" s="1"/>
  <c r="J122" i="35"/>
  <c r="Z122" i="35"/>
  <c r="M123" i="35"/>
  <c r="Q123" i="35"/>
  <c r="S123" i="35" s="1"/>
  <c r="U123" i="35"/>
  <c r="AF123" i="35" s="1"/>
  <c r="Y123" i="35"/>
  <c r="AG123" i="35" s="1"/>
  <c r="AC123" i="35"/>
  <c r="J126" i="35"/>
  <c r="R126" i="35"/>
  <c r="V126" i="35"/>
  <c r="Z126" i="35"/>
  <c r="AH126" i="35" s="1"/>
  <c r="M127" i="35"/>
  <c r="Q127" i="35"/>
  <c r="S127" i="35" s="1"/>
  <c r="U127" i="35"/>
  <c r="AF127" i="35" s="1"/>
  <c r="Y127" i="35"/>
  <c r="AG127" i="35" s="1"/>
  <c r="AC127" i="35"/>
  <c r="J130" i="35"/>
  <c r="R130" i="35"/>
  <c r="V130" i="35"/>
  <c r="Z130" i="35"/>
  <c r="AH130" i="35" s="1"/>
  <c r="M131" i="35"/>
  <c r="Q131" i="35"/>
  <c r="S131" i="35" s="1"/>
  <c r="U131" i="35"/>
  <c r="AF131" i="35" s="1"/>
  <c r="Y131" i="35"/>
  <c r="AG131" i="35" s="1"/>
  <c r="AC131" i="35"/>
  <c r="J134" i="35"/>
  <c r="R134" i="35"/>
  <c r="R135" i="35" s="1"/>
  <c r="V134" i="35"/>
  <c r="V135" i="35" s="1"/>
  <c r="Z134" i="35"/>
  <c r="AH134" i="35" s="1"/>
  <c r="M135" i="35"/>
  <c r="U135" i="35"/>
  <c r="Y135" i="35"/>
  <c r="J138" i="35"/>
  <c r="R138" i="35"/>
  <c r="R139" i="35" s="1"/>
  <c r="R140" i="35" s="1"/>
  <c r="R141" i="35" s="1"/>
  <c r="R142" i="35" s="1"/>
  <c r="V138" i="35"/>
  <c r="V139" i="35" s="1"/>
  <c r="V140" i="35" s="1"/>
  <c r="V141" i="35" s="1"/>
  <c r="V142" i="35" s="1"/>
  <c r="Z138" i="35"/>
  <c r="AH138" i="35" s="1"/>
  <c r="M139" i="35"/>
  <c r="M140" i="35" s="1"/>
  <c r="M141" i="35" s="1"/>
  <c r="M142" i="35" s="1"/>
  <c r="U139" i="35"/>
  <c r="U140" i="35" s="1"/>
  <c r="U141" i="35" s="1"/>
  <c r="U142" i="35" s="1"/>
  <c r="J142" i="35"/>
  <c r="M143" i="35"/>
  <c r="M144" i="35" s="1"/>
  <c r="Q143" i="35"/>
  <c r="U143" i="35"/>
  <c r="U144" i="35" s="1"/>
  <c r="Y143" i="35"/>
  <c r="Y144" i="35" s="1"/>
  <c r="AC143" i="35"/>
  <c r="AC144" i="35" s="1"/>
  <c r="J146" i="35"/>
  <c r="V146" i="35"/>
  <c r="Z146" i="35"/>
  <c r="M147" i="35"/>
  <c r="Q147" i="35"/>
  <c r="S147" i="35" s="1"/>
  <c r="U147" i="35"/>
  <c r="AF147" i="35" s="1"/>
  <c r="Y147" i="35"/>
  <c r="AG147" i="35" s="1"/>
  <c r="AC147" i="35"/>
  <c r="J150" i="35"/>
  <c r="R150" i="35"/>
  <c r="V150" i="35"/>
  <c r="Z150" i="35"/>
  <c r="AH150" i="35" s="1"/>
  <c r="M151" i="35"/>
  <c r="Q151" i="35"/>
  <c r="S151" i="35" s="1"/>
  <c r="U151" i="35"/>
  <c r="AF151" i="35" s="1"/>
  <c r="Y151" i="35"/>
  <c r="AG151" i="35" s="1"/>
  <c r="AC151" i="35"/>
  <c r="J154" i="35"/>
  <c r="R154" i="35"/>
  <c r="V154" i="35"/>
  <c r="Z154" i="35"/>
  <c r="AH154" i="35" s="1"/>
  <c r="M155" i="35"/>
  <c r="Q155" i="35"/>
  <c r="S155" i="35" s="1"/>
  <c r="U155" i="35"/>
  <c r="AF155" i="35" s="1"/>
  <c r="Y155" i="35"/>
  <c r="AG155" i="35" s="1"/>
  <c r="AC155" i="35"/>
  <c r="J158" i="35"/>
  <c r="R158" i="35"/>
  <c r="V158" i="35"/>
  <c r="Z158" i="35"/>
  <c r="AH158" i="35" s="1"/>
  <c r="M159" i="35"/>
  <c r="Q159" i="35"/>
  <c r="S159" i="35" s="1"/>
  <c r="U159" i="35"/>
  <c r="AF159" i="35" s="1"/>
  <c r="Y159" i="35"/>
  <c r="AG159" i="35" s="1"/>
  <c r="AC159" i="35"/>
  <c r="J162" i="35"/>
  <c r="R162" i="35"/>
  <c r="V162" i="35"/>
  <c r="Z162" i="35"/>
  <c r="AH162" i="35" s="1"/>
  <c r="M163" i="35"/>
  <c r="Q163" i="35"/>
  <c r="S163" i="35" s="1"/>
  <c r="U163" i="35"/>
  <c r="AF163" i="35" s="1"/>
  <c r="Y163" i="35"/>
  <c r="AG163" i="35" s="1"/>
  <c r="AC163" i="35"/>
  <c r="J166" i="35"/>
  <c r="R166" i="35"/>
  <c r="V166" i="35"/>
  <c r="Z166" i="35"/>
  <c r="AH166" i="35" s="1"/>
  <c r="M167" i="35"/>
  <c r="Q167" i="35"/>
  <c r="S167" i="35" s="1"/>
  <c r="U167" i="35"/>
  <c r="AF167" i="35" s="1"/>
  <c r="Y167" i="35"/>
  <c r="AG167" i="35" s="1"/>
  <c r="AC167" i="35"/>
  <c r="J170" i="35"/>
  <c r="R170" i="35"/>
  <c r="V170" i="35"/>
  <c r="Z170" i="35"/>
  <c r="AH170" i="35" s="1"/>
  <c r="M171" i="35"/>
  <c r="Q171" i="35"/>
  <c r="S171" i="35" s="1"/>
  <c r="U171" i="35"/>
  <c r="AF171" i="35" s="1"/>
  <c r="Y171" i="35"/>
  <c r="AG171" i="35" s="1"/>
  <c r="AC171" i="35"/>
  <c r="J174" i="35"/>
  <c r="R174" i="35"/>
  <c r="R175" i="35" s="1"/>
  <c r="V174" i="35"/>
  <c r="V175" i="35" s="1"/>
  <c r="Z174" i="35"/>
  <c r="AH174" i="35" s="1"/>
  <c r="Q175" i="35"/>
  <c r="U175" i="35"/>
  <c r="Y175" i="35"/>
  <c r="J178" i="35"/>
  <c r="R178" i="35"/>
  <c r="V178" i="35"/>
  <c r="Z178" i="35"/>
  <c r="AH178" i="35" s="1"/>
  <c r="M179" i="35"/>
  <c r="Q179" i="35"/>
  <c r="S179" i="35" s="1"/>
  <c r="U179" i="35"/>
  <c r="AF179" i="35" s="1"/>
  <c r="Y179" i="35"/>
  <c r="AG179" i="35" s="1"/>
  <c r="AC179" i="35"/>
  <c r="J182" i="35"/>
  <c r="R182" i="35"/>
  <c r="R183" i="35" s="1"/>
  <c r="R184" i="35" s="1"/>
  <c r="V182" i="35"/>
  <c r="V183" i="35" s="1"/>
  <c r="V184" i="35" s="1"/>
  <c r="Z182" i="35"/>
  <c r="M183" i="35"/>
  <c r="M184" i="35" s="1"/>
  <c r="Q183" i="35"/>
  <c r="Y183" i="35"/>
  <c r="Y184" i="35" s="1"/>
  <c r="J186" i="35"/>
  <c r="R186" i="35"/>
  <c r="V186" i="35"/>
  <c r="Z186" i="35"/>
  <c r="AH186" i="35" s="1"/>
  <c r="M187" i="35"/>
  <c r="Q187" i="35"/>
  <c r="S187" i="35" s="1"/>
  <c r="U187" i="35"/>
  <c r="AF187" i="35" s="1"/>
  <c r="Y187" i="35"/>
  <c r="AG187" i="35" s="1"/>
  <c r="AC187" i="35"/>
  <c r="J190" i="35"/>
  <c r="R190" i="35"/>
  <c r="V190" i="35"/>
  <c r="Z190" i="35"/>
  <c r="AH190" i="35" s="1"/>
  <c r="M191" i="35"/>
  <c r="Q191" i="35"/>
  <c r="S191" i="35" s="1"/>
  <c r="U191" i="35"/>
  <c r="AF191" i="35" s="1"/>
  <c r="Y191" i="35"/>
  <c r="AG191" i="35" s="1"/>
  <c r="AC191" i="35"/>
  <c r="J194" i="35"/>
  <c r="R194" i="35"/>
  <c r="V194" i="35"/>
  <c r="Z194" i="35"/>
  <c r="AH194" i="35" s="1"/>
  <c r="M195" i="35"/>
  <c r="Q195" i="35"/>
  <c r="S195" i="35" s="1"/>
  <c r="U195" i="35"/>
  <c r="AF195" i="35" s="1"/>
  <c r="Y195" i="35"/>
  <c r="AG195" i="35" s="1"/>
  <c r="AC195" i="35"/>
  <c r="J198" i="35"/>
  <c r="R198" i="35"/>
  <c r="V198" i="35"/>
  <c r="Z198" i="35"/>
  <c r="AH198" i="35" s="1"/>
  <c r="M199" i="35"/>
  <c r="Q199" i="35"/>
  <c r="S199" i="35" s="1"/>
  <c r="U199" i="35"/>
  <c r="AF199" i="35" s="1"/>
  <c r="Y199" i="35"/>
  <c r="AG199" i="35" s="1"/>
  <c r="AC199" i="35"/>
  <c r="J202" i="35"/>
  <c r="R202" i="35"/>
  <c r="V202" i="35"/>
  <c r="Z202" i="35"/>
  <c r="AH202" i="35" s="1"/>
  <c r="M203" i="35"/>
  <c r="Q203" i="35"/>
  <c r="S203" i="35" s="1"/>
  <c r="U203" i="35"/>
  <c r="AF203" i="35" s="1"/>
  <c r="Y203" i="35"/>
  <c r="AG203" i="35" s="1"/>
  <c r="AC203" i="35"/>
  <c r="J206" i="35"/>
  <c r="R206" i="35"/>
  <c r="V206" i="35"/>
  <c r="Z206" i="35"/>
  <c r="AH206" i="35" s="1"/>
  <c r="M207" i="35"/>
  <c r="Q207" i="35"/>
  <c r="S207" i="35" s="1"/>
  <c r="U207" i="35"/>
  <c r="AF207" i="35" s="1"/>
  <c r="Y207" i="35"/>
  <c r="AG207" i="35" s="1"/>
  <c r="AC207" i="35"/>
  <c r="J210" i="35"/>
  <c r="R210" i="35"/>
  <c r="V210" i="35"/>
  <c r="Z210" i="35"/>
  <c r="AH210" i="35" s="1"/>
  <c r="M211" i="35"/>
  <c r="Q211" i="35"/>
  <c r="S211" i="35" s="1"/>
  <c r="U211" i="35"/>
  <c r="AF211" i="35" s="1"/>
  <c r="Y211" i="35"/>
  <c r="AG211" i="35" s="1"/>
  <c r="AC211" i="35"/>
  <c r="J214" i="35"/>
  <c r="R214" i="35"/>
  <c r="V214" i="35"/>
  <c r="Z214" i="35"/>
  <c r="AH214" i="35" s="1"/>
  <c r="M215" i="35"/>
  <c r="Q215" i="35"/>
  <c r="S215" i="35" s="1"/>
  <c r="U215" i="35"/>
  <c r="AF215" i="35" s="1"/>
  <c r="Y215" i="35"/>
  <c r="AG215" i="35" s="1"/>
  <c r="AC215" i="35"/>
  <c r="J218" i="35"/>
  <c r="R218" i="35"/>
  <c r="V218" i="35"/>
  <c r="Z218" i="35"/>
  <c r="AH218" i="35" s="1"/>
  <c r="M219" i="35"/>
  <c r="Q219" i="35"/>
  <c r="S219" i="35" s="1"/>
  <c r="U219" i="35"/>
  <c r="AF219" i="35" s="1"/>
  <c r="Y219" i="35"/>
  <c r="AG219" i="35" s="1"/>
  <c r="AC219" i="35"/>
  <c r="J222" i="35"/>
  <c r="R222" i="35"/>
  <c r="V222" i="35"/>
  <c r="Z222" i="35"/>
  <c r="AH222" i="35" s="1"/>
  <c r="M223" i="35"/>
  <c r="Q223" i="35"/>
  <c r="S223" i="35" s="1"/>
  <c r="U223" i="35"/>
  <c r="AF223" i="35" s="1"/>
  <c r="Y223" i="35"/>
  <c r="AG223" i="35" s="1"/>
  <c r="AC223" i="35"/>
  <c r="J226" i="35"/>
  <c r="R226" i="35"/>
  <c r="V226" i="35"/>
  <c r="Z226" i="35"/>
  <c r="AH226" i="35" s="1"/>
  <c r="M227" i="35"/>
  <c r="Q227" i="35"/>
  <c r="S227" i="35" s="1"/>
  <c r="U227" i="35"/>
  <c r="AF227" i="35" s="1"/>
  <c r="Y227" i="35"/>
  <c r="AG227" i="35" s="1"/>
  <c r="AC227" i="35"/>
  <c r="J230" i="35"/>
  <c r="R230" i="35"/>
  <c r="V230" i="35"/>
  <c r="Z230" i="35"/>
  <c r="AH230" i="35" s="1"/>
  <c r="M231" i="35"/>
  <c r="Q231" i="35"/>
  <c r="S231" i="35" s="1"/>
  <c r="U231" i="35"/>
  <c r="AF231" i="35" s="1"/>
  <c r="Y231" i="35"/>
  <c r="AG231" i="35" s="1"/>
  <c r="AC231" i="35"/>
  <c r="J234" i="35"/>
  <c r="R234" i="35"/>
  <c r="V234" i="35"/>
  <c r="Z234" i="35"/>
  <c r="AH234" i="35" s="1"/>
  <c r="AK235" i="35"/>
  <c r="AC235" i="35"/>
  <c r="Y235" i="35"/>
  <c r="AG235" i="35" s="1"/>
  <c r="U235" i="35"/>
  <c r="M235" i="35"/>
  <c r="Q235" i="35"/>
  <c r="S235" i="35" s="1"/>
  <c r="V235" i="35"/>
  <c r="AA235" i="35"/>
  <c r="AH235" i="35" s="1"/>
  <c r="AB236" i="35"/>
  <c r="AH236" i="35" s="1"/>
  <c r="X236" i="35"/>
  <c r="T236" i="35"/>
  <c r="AF236" i="35" s="1"/>
  <c r="L236" i="35"/>
  <c r="R236" i="35"/>
  <c r="S236" i="35" s="1"/>
  <c r="W236" i="35"/>
  <c r="AG236" i="35" s="1"/>
  <c r="AC236" i="35"/>
  <c r="AI237" i="35"/>
  <c r="AE237" i="35"/>
  <c r="AA237" i="35"/>
  <c r="AH237" i="35" s="1"/>
  <c r="W237" i="35"/>
  <c r="K237" i="35"/>
  <c r="R237" i="35"/>
  <c r="S237" i="35" s="1"/>
  <c r="X237" i="35"/>
  <c r="AC237" i="35"/>
  <c r="K238" i="35"/>
  <c r="T238" i="35"/>
  <c r="AF238" i="35" s="1"/>
  <c r="Y238" i="35"/>
  <c r="AE238" i="35"/>
  <c r="AB240" i="35"/>
  <c r="AH240" i="35" s="1"/>
  <c r="X240" i="35"/>
  <c r="T240" i="35"/>
  <c r="AF240" i="35" s="1"/>
  <c r="L240" i="35"/>
  <c r="R240" i="35"/>
  <c r="W240" i="35"/>
  <c r="AG240" i="35" s="1"/>
  <c r="AC240" i="35"/>
  <c r="AI241" i="35"/>
  <c r="AE241" i="35"/>
  <c r="AA241" i="35"/>
  <c r="AH241" i="35" s="1"/>
  <c r="W241" i="35"/>
  <c r="K241" i="35"/>
  <c r="R241" i="35"/>
  <c r="X241" i="35"/>
  <c r="AC241" i="35"/>
  <c r="K242" i="35"/>
  <c r="T242" i="35"/>
  <c r="Y242" i="35"/>
  <c r="AE242" i="35"/>
  <c r="AB244" i="35"/>
  <c r="AH244" i="35" s="1"/>
  <c r="X244" i="35"/>
  <c r="T244" i="35"/>
  <c r="AF244" i="35" s="1"/>
  <c r="L244" i="35"/>
  <c r="R244" i="35"/>
  <c r="W244" i="35"/>
  <c r="AG244" i="35" s="1"/>
  <c r="AC244" i="35"/>
  <c r="AI245" i="35"/>
  <c r="AE245" i="35"/>
  <c r="AA245" i="35"/>
  <c r="AH245" i="35" s="1"/>
  <c r="W245" i="35"/>
  <c r="K245" i="35"/>
  <c r="R245" i="35"/>
  <c r="X245" i="35"/>
  <c r="AC245" i="35"/>
  <c r="K246" i="35"/>
  <c r="T246" i="35"/>
  <c r="Y246" i="35"/>
  <c r="AE246" i="35"/>
  <c r="AB248" i="35"/>
  <c r="AH248" i="35" s="1"/>
  <c r="X248" i="35"/>
  <c r="T248" i="35"/>
  <c r="AF248" i="35" s="1"/>
  <c r="L248" i="35"/>
  <c r="R248" i="35"/>
  <c r="S248" i="35" s="1"/>
  <c r="W248" i="35"/>
  <c r="AG248" i="35" s="1"/>
  <c r="AC248" i="35"/>
  <c r="AI249" i="35"/>
  <c r="AE249" i="35"/>
  <c r="AA249" i="35"/>
  <c r="AH249" i="35" s="1"/>
  <c r="W249" i="35"/>
  <c r="K249" i="35"/>
  <c r="R249" i="35"/>
  <c r="S249" i="35" s="1"/>
  <c r="X249" i="35"/>
  <c r="AC249" i="35"/>
  <c r="K250" i="35"/>
  <c r="T250" i="35"/>
  <c r="AF250" i="35" s="1"/>
  <c r="Y250" i="35"/>
  <c r="AE250" i="35"/>
  <c r="AB252" i="35"/>
  <c r="AH252" i="35" s="1"/>
  <c r="X252" i="35"/>
  <c r="T252" i="35"/>
  <c r="AF252" i="35" s="1"/>
  <c r="L252" i="35"/>
  <c r="R252" i="35"/>
  <c r="S252" i="35" s="1"/>
  <c r="W252" i="35"/>
  <c r="AG252" i="35" s="1"/>
  <c r="AC252" i="35"/>
  <c r="AI253" i="35"/>
  <c r="AE253" i="35"/>
  <c r="AA253" i="35"/>
  <c r="AH253" i="35" s="1"/>
  <c r="W253" i="35"/>
  <c r="K253" i="35"/>
  <c r="R253" i="35"/>
  <c r="X253" i="35"/>
  <c r="AC253" i="35"/>
  <c r="K254" i="35"/>
  <c r="T254" i="35"/>
  <c r="Y254" i="35"/>
  <c r="AE254" i="35"/>
  <c r="AB256" i="35"/>
  <c r="X256" i="35"/>
  <c r="T256" i="35"/>
  <c r="AF256" i="35" s="1"/>
  <c r="L256" i="35"/>
  <c r="R256" i="35"/>
  <c r="W256" i="35"/>
  <c r="AG256" i="35" s="1"/>
  <c r="AC256" i="35"/>
  <c r="AI257" i="35"/>
  <c r="AE257" i="35"/>
  <c r="AA257" i="35"/>
  <c r="AH257" i="35" s="1"/>
  <c r="W257" i="35"/>
  <c r="K257" i="35"/>
  <c r="R257" i="35"/>
  <c r="X257" i="35"/>
  <c r="AC257" i="35"/>
  <c r="K258" i="35"/>
  <c r="T258" i="35"/>
  <c r="Y258" i="35"/>
  <c r="AE258" i="35"/>
  <c r="AB260" i="35"/>
  <c r="AH260" i="35" s="1"/>
  <c r="X260" i="35"/>
  <c r="T260" i="35"/>
  <c r="AF260" i="35" s="1"/>
  <c r="L260" i="35"/>
  <c r="R260" i="35"/>
  <c r="W260" i="35"/>
  <c r="AG260" i="35" s="1"/>
  <c r="AC260" i="35"/>
  <c r="AI261" i="35"/>
  <c r="AE261" i="35"/>
  <c r="AA261" i="35"/>
  <c r="AH261" i="35" s="1"/>
  <c r="W261" i="35"/>
  <c r="K261" i="35"/>
  <c r="R261" i="35"/>
  <c r="X261" i="35"/>
  <c r="AC261" i="35"/>
  <c r="K262" i="35"/>
  <c r="T262" i="35"/>
  <c r="Y262" i="35"/>
  <c r="AE262" i="35"/>
  <c r="AB264" i="35"/>
  <c r="AH264" i="35" s="1"/>
  <c r="X264" i="35"/>
  <c r="T264" i="35"/>
  <c r="AF264" i="35" s="1"/>
  <c r="L264" i="35"/>
  <c r="R264" i="35"/>
  <c r="W264" i="35"/>
  <c r="AG264" i="35" s="1"/>
  <c r="AC264" i="35"/>
  <c r="AI265" i="35"/>
  <c r="AE265" i="35"/>
  <c r="AA265" i="35"/>
  <c r="AH265" i="35" s="1"/>
  <c r="W265" i="35"/>
  <c r="K265" i="35"/>
  <c r="R265" i="35"/>
  <c r="S265" i="35" s="1"/>
  <c r="X265" i="35"/>
  <c r="AC265" i="35"/>
  <c r="K266" i="35"/>
  <c r="T266" i="35"/>
  <c r="AF266" i="35" s="1"/>
  <c r="Y266" i="35"/>
  <c r="AE266" i="35"/>
  <c r="AB268" i="35"/>
  <c r="AH268" i="35" s="1"/>
  <c r="X268" i="35"/>
  <c r="T268" i="35"/>
  <c r="AF268" i="35" s="1"/>
  <c r="L268" i="35"/>
  <c r="R268" i="35"/>
  <c r="W268" i="35"/>
  <c r="AG268" i="35" s="1"/>
  <c r="AC268" i="35"/>
  <c r="AI269" i="35"/>
  <c r="AE269" i="35"/>
  <c r="AA269" i="35"/>
  <c r="AH269" i="35" s="1"/>
  <c r="W269" i="35"/>
  <c r="K269" i="35"/>
  <c r="R269" i="35"/>
  <c r="X269" i="35"/>
  <c r="AC269" i="35"/>
  <c r="K270" i="35"/>
  <c r="T270" i="35"/>
  <c r="Y270" i="35"/>
  <c r="AE270" i="35"/>
  <c r="AB272" i="35"/>
  <c r="AH272" i="35" s="1"/>
  <c r="X272" i="35"/>
  <c r="T272" i="35"/>
  <c r="AF272" i="35" s="1"/>
  <c r="L272" i="35"/>
  <c r="R272" i="35"/>
  <c r="S272" i="35" s="1"/>
  <c r="W272" i="35"/>
  <c r="AG272" i="35" s="1"/>
  <c r="AC272" i="35"/>
  <c r="AI273" i="35"/>
  <c r="AI274" i="35" s="1"/>
  <c r="AI275" i="35" s="1"/>
  <c r="AI276" i="35" s="1"/>
  <c r="AI277" i="35" s="1"/>
  <c r="AE273" i="35"/>
  <c r="AA273" i="35"/>
  <c r="AH273" i="35" s="1"/>
  <c r="W273" i="35"/>
  <c r="K273" i="35"/>
  <c r="R273" i="35"/>
  <c r="S273" i="35" s="1"/>
  <c r="X273" i="35"/>
  <c r="X274" i="35" s="1"/>
  <c r="X275" i="35" s="1"/>
  <c r="X276" i="35" s="1"/>
  <c r="X277" i="35" s="1"/>
  <c r="AC273" i="35"/>
  <c r="AC274" i="35" s="1"/>
  <c r="AC275" i="35" s="1"/>
  <c r="AC276" i="35" s="1"/>
  <c r="AC277" i="35" s="1"/>
  <c r="K274" i="35"/>
  <c r="T274" i="35"/>
  <c r="Y274" i="35"/>
  <c r="Y275" i="35" s="1"/>
  <c r="Y276" i="35" s="1"/>
  <c r="Y277" i="35" s="1"/>
  <c r="AE274" i="35"/>
  <c r="AE275" i="35" s="1"/>
  <c r="AE276" i="35" s="1"/>
  <c r="AE277" i="35" s="1"/>
  <c r="K275" i="35"/>
  <c r="K276" i="35" s="1"/>
  <c r="K277" i="35" s="1"/>
  <c r="J277" i="35"/>
  <c r="J280" i="35"/>
  <c r="Y280" i="35"/>
  <c r="AD280" i="35"/>
  <c r="AI280" i="35"/>
  <c r="J281" i="35"/>
  <c r="T281" i="35"/>
  <c r="AF281" i="35" s="1"/>
  <c r="Y281" i="35"/>
  <c r="Y282" i="35" s="1"/>
  <c r="Y283" i="35" s="1"/>
  <c r="Y284" i="35" s="1"/>
  <c r="Y285" i="35" s="1"/>
  <c r="AD281" i="35"/>
  <c r="AD282" i="35" s="1"/>
  <c r="AD283" i="35" s="1"/>
  <c r="AD284" i="35" s="1"/>
  <c r="AD285" i="35" s="1"/>
  <c r="L283" i="35"/>
  <c r="L284" i="35" s="1"/>
  <c r="L285" i="35" s="1"/>
  <c r="J284" i="35"/>
  <c r="M286" i="35"/>
  <c r="Q286" i="35"/>
  <c r="S286" i="35" s="1"/>
  <c r="W286" i="35"/>
  <c r="M290" i="35"/>
  <c r="Q290" i="35"/>
  <c r="S290" i="35" s="1"/>
  <c r="W290" i="35"/>
  <c r="M294" i="35"/>
  <c r="Q294" i="35"/>
  <c r="S294" i="35" s="1"/>
  <c r="W294" i="35"/>
  <c r="M297" i="35"/>
  <c r="Q297" i="35"/>
  <c r="S297" i="35" s="1"/>
  <c r="V297" i="35"/>
  <c r="AF297" i="35" s="1"/>
  <c r="AD298" i="35"/>
  <c r="AD299" i="35" s="1"/>
  <c r="Z298" i="35"/>
  <c r="AH298" i="35" s="1"/>
  <c r="V298" i="35"/>
  <c r="AF298" i="35" s="1"/>
  <c r="R298" i="35"/>
  <c r="R299" i="35" s="1"/>
  <c r="J298" i="35"/>
  <c r="X298" i="35"/>
  <c r="X299" i="35" s="1"/>
  <c r="AC298" i="35"/>
  <c r="AC299" i="35" s="1"/>
  <c r="AI298" i="35"/>
  <c r="AI299" i="35" s="1"/>
  <c r="M300" i="35"/>
  <c r="Q300" i="35"/>
  <c r="V300" i="35"/>
  <c r="AA300" i="35"/>
  <c r="M301" i="35"/>
  <c r="M302" i="35" s="1"/>
  <c r="M303" i="35" s="1"/>
  <c r="M304" i="35" s="1"/>
  <c r="M305" i="35" s="1"/>
  <c r="Q301" i="35"/>
  <c r="Q302" i="35" s="1"/>
  <c r="V301" i="35"/>
  <c r="V302" i="35" s="1"/>
  <c r="V303" i="35" s="1"/>
  <c r="V304" i="35" s="1"/>
  <c r="V305" i="35" s="1"/>
  <c r="AD302" i="35"/>
  <c r="AD303" i="35" s="1"/>
  <c r="AD304" i="35" s="1"/>
  <c r="AD305" i="35" s="1"/>
  <c r="Z302" i="35"/>
  <c r="J302" i="35"/>
  <c r="AJ304" i="35"/>
  <c r="AJ305" i="35" s="1"/>
  <c r="K306" i="35"/>
  <c r="T306" i="35"/>
  <c r="Y306" i="35"/>
  <c r="AE306" i="35"/>
  <c r="AB308" i="35"/>
  <c r="AH308" i="35" s="1"/>
  <c r="X308" i="35"/>
  <c r="T308" i="35"/>
  <c r="AF308" i="35" s="1"/>
  <c r="L308" i="35"/>
  <c r="R308" i="35"/>
  <c r="W308" i="35"/>
  <c r="AG308" i="35" s="1"/>
  <c r="AC308" i="35"/>
  <c r="AI309" i="35"/>
  <c r="AE309" i="35"/>
  <c r="AA309" i="35"/>
  <c r="AH309" i="35" s="1"/>
  <c r="W309" i="35"/>
  <c r="K309" i="35"/>
  <c r="R309" i="35"/>
  <c r="X309" i="35"/>
  <c r="AC309" i="35"/>
  <c r="K310" i="35"/>
  <c r="T310" i="35"/>
  <c r="Y310" i="35"/>
  <c r="AE310" i="35"/>
  <c r="AB312" i="35"/>
  <c r="AH312" i="35" s="1"/>
  <c r="X312" i="35"/>
  <c r="T312" i="35"/>
  <c r="AF312" i="35" s="1"/>
  <c r="L312" i="35"/>
  <c r="R312" i="35"/>
  <c r="W312" i="35"/>
  <c r="AG312" i="35" s="1"/>
  <c r="AC312" i="35"/>
  <c r="AI313" i="35"/>
  <c r="AE313" i="35"/>
  <c r="AA313" i="35"/>
  <c r="AH313" i="35" s="1"/>
  <c r="W313" i="35"/>
  <c r="K313" i="35"/>
  <c r="R313" i="35"/>
  <c r="X313" i="35"/>
  <c r="AC313" i="35"/>
  <c r="K314" i="35"/>
  <c r="T314" i="35"/>
  <c r="AF314" i="35" s="1"/>
  <c r="Y314" i="35"/>
  <c r="AE314" i="35"/>
  <c r="AB316" i="35"/>
  <c r="AB317" i="35" s="1"/>
  <c r="AB318" i="35" s="1"/>
  <c r="AB319" i="35" s="1"/>
  <c r="X316" i="35"/>
  <c r="X317" i="35" s="1"/>
  <c r="X318" i="35" s="1"/>
  <c r="X319" i="35" s="1"/>
  <c r="T316" i="35"/>
  <c r="L316" i="35"/>
  <c r="L317" i="35" s="1"/>
  <c r="L318" i="35" s="1"/>
  <c r="L319" i="35" s="1"/>
  <c r="R316" i="35"/>
  <c r="R317" i="35" s="1"/>
  <c r="R318" i="35" s="1"/>
  <c r="R319" i="35" s="1"/>
  <c r="W316" i="35"/>
  <c r="AC316" i="35"/>
  <c r="AC317" i="35" s="1"/>
  <c r="AC318" i="35" s="1"/>
  <c r="AC319" i="35" s="1"/>
  <c r="J317" i="35"/>
  <c r="J320" i="35"/>
  <c r="Y320" i="35"/>
  <c r="Y321" i="35" s="1"/>
  <c r="Y322" i="35" s="1"/>
  <c r="Y323" i="35" s="1"/>
  <c r="AD320" i="35"/>
  <c r="AD321" i="35" s="1"/>
  <c r="AD322" i="35" s="1"/>
  <c r="AD323" i="35" s="1"/>
  <c r="AI320" i="35"/>
  <c r="AI321" i="35" s="1"/>
  <c r="AI322" i="35" s="1"/>
  <c r="AI323" i="35" s="1"/>
  <c r="M322" i="35"/>
  <c r="Q322" i="35"/>
  <c r="Q323" i="35" s="1"/>
  <c r="M325" i="35"/>
  <c r="Q325" i="35"/>
  <c r="V325" i="35"/>
  <c r="AD326" i="35"/>
  <c r="Z326" i="35"/>
  <c r="AH326" i="35" s="1"/>
  <c r="V326" i="35"/>
  <c r="AF326" i="35" s="1"/>
  <c r="R326" i="35"/>
  <c r="S326" i="35" s="1"/>
  <c r="J326" i="35"/>
  <c r="X326" i="35"/>
  <c r="AG326" i="35" s="1"/>
  <c r="AC326" i="35"/>
  <c r="AI326" i="35"/>
  <c r="M328" i="35"/>
  <c r="Q328" i="35"/>
  <c r="V328" i="35"/>
  <c r="AA328" i="35"/>
  <c r="M329" i="35"/>
  <c r="Q329" i="35"/>
  <c r="V329" i="35"/>
  <c r="AD330" i="35"/>
  <c r="Z330" i="35"/>
  <c r="AH330" i="35" s="1"/>
  <c r="V330" i="35"/>
  <c r="AF330" i="35" s="1"/>
  <c r="R330" i="35"/>
  <c r="S330" i="35" s="1"/>
  <c r="J330" i="35"/>
  <c r="X330" i="35"/>
  <c r="AG330" i="35" s="1"/>
  <c r="AC330" i="35"/>
  <c r="AI330" i="35"/>
  <c r="M332" i="35"/>
  <c r="Q332" i="35"/>
  <c r="V332" i="35"/>
  <c r="AA332" i="35"/>
  <c r="M333" i="35"/>
  <c r="Q333" i="35"/>
  <c r="V333" i="35"/>
  <c r="AD334" i="35"/>
  <c r="Z334" i="35"/>
  <c r="AH334" i="35" s="1"/>
  <c r="V334" i="35"/>
  <c r="AF334" i="35" s="1"/>
  <c r="R334" i="35"/>
  <c r="S334" i="35" s="1"/>
  <c r="J334" i="35"/>
  <c r="X334" i="35"/>
  <c r="AG334" i="35" s="1"/>
  <c r="AC334" i="35"/>
  <c r="AI334" i="35"/>
  <c r="M336" i="35"/>
  <c r="Q336" i="35"/>
  <c r="V336" i="35"/>
  <c r="AA336" i="35"/>
  <c r="M337" i="35"/>
  <c r="Q337" i="35"/>
  <c r="S337" i="35" s="1"/>
  <c r="V337" i="35"/>
  <c r="AD338" i="35"/>
  <c r="AD339" i="35" s="1"/>
  <c r="AD340" i="35" s="1"/>
  <c r="AD341" i="35" s="1"/>
  <c r="AD342" i="35" s="1"/>
  <c r="Z338" i="35"/>
  <c r="AH338" i="35" s="1"/>
  <c r="V338" i="35"/>
  <c r="AF338" i="35" s="1"/>
  <c r="R338" i="35"/>
  <c r="R339" i="35" s="1"/>
  <c r="R340" i="35" s="1"/>
  <c r="R341" i="35" s="1"/>
  <c r="R342" i="35" s="1"/>
  <c r="J338" i="35"/>
  <c r="X338" i="35"/>
  <c r="AG338" i="35" s="1"/>
  <c r="AC338" i="35"/>
  <c r="AI338" i="35"/>
  <c r="AI339" i="35" s="1"/>
  <c r="AI340" i="35" s="1"/>
  <c r="AI341" i="35" s="1"/>
  <c r="AI342" i="35" s="1"/>
  <c r="T339" i="35"/>
  <c r="Z339" i="35"/>
  <c r="Z340" i="35" s="1"/>
  <c r="AE339" i="35"/>
  <c r="AE340" i="35" s="1"/>
  <c r="AE341" i="35" s="1"/>
  <c r="AE342" i="35" s="1"/>
  <c r="AJ339" i="35"/>
  <c r="AJ340" i="35" s="1"/>
  <c r="AJ341" i="35" s="1"/>
  <c r="AJ342" i="35" s="1"/>
  <c r="AB344" i="35"/>
  <c r="AB345" i="35" s="1"/>
  <c r="X344" i="35"/>
  <c r="X345" i="35" s="1"/>
  <c r="T344" i="35"/>
  <c r="L344" i="35"/>
  <c r="L345" i="35" s="1"/>
  <c r="R344" i="35"/>
  <c r="R345" i="35" s="1"/>
  <c r="W344" i="35"/>
  <c r="J345" i="35"/>
  <c r="T345" i="35"/>
  <c r="L346" i="35"/>
  <c r="U346" i="35"/>
  <c r="AA346" i="35"/>
  <c r="AA347" i="35" s="1"/>
  <c r="AK346" i="35"/>
  <c r="L347" i="35"/>
  <c r="J348" i="35"/>
  <c r="Y348" i="35"/>
  <c r="Y349" i="35" s="1"/>
  <c r="Y350" i="35" s="1"/>
  <c r="AD348" i="35"/>
  <c r="AD349" i="35" s="1"/>
  <c r="AD350" i="35" s="1"/>
  <c r="AI348" i="35"/>
  <c r="L349" i="35"/>
  <c r="L350" i="35" s="1"/>
  <c r="U349" i="35"/>
  <c r="U350" i="35" s="1"/>
  <c r="Z349" i="35"/>
  <c r="Z350" i="35" s="1"/>
  <c r="AK349" i="35"/>
  <c r="K352" i="35"/>
  <c r="U352" i="35"/>
  <c r="Z352" i="35"/>
  <c r="AE352" i="35"/>
  <c r="L353" i="35"/>
  <c r="U353" i="35"/>
  <c r="Z353" i="35"/>
  <c r="AK353" i="35"/>
  <c r="M354" i="35"/>
  <c r="Q354" i="35"/>
  <c r="Q355" i="35" s="1"/>
  <c r="Q356" i="35" s="1"/>
  <c r="W354" i="35"/>
  <c r="K356" i="35"/>
  <c r="AE356" i="35"/>
  <c r="AK356" i="35"/>
  <c r="J358" i="35"/>
  <c r="M360" i="35"/>
  <c r="Q360" i="35"/>
  <c r="S360" i="35" s="1"/>
  <c r="V360" i="35"/>
  <c r="AA360" i="35"/>
  <c r="M361" i="35"/>
  <c r="Q361" i="35"/>
  <c r="S361" i="35" s="1"/>
  <c r="V361" i="35"/>
  <c r="AD362" i="35"/>
  <c r="Z362" i="35"/>
  <c r="AH362" i="35" s="1"/>
  <c r="V362" i="35"/>
  <c r="AF362" i="35" s="1"/>
  <c r="R362" i="35"/>
  <c r="J362" i="35"/>
  <c r="X362" i="35"/>
  <c r="AG362" i="35" s="1"/>
  <c r="AC362" i="35"/>
  <c r="AI362" i="35"/>
  <c r="M364" i="35"/>
  <c r="Q364" i="35"/>
  <c r="S364" i="35" s="1"/>
  <c r="V364" i="35"/>
  <c r="AA364" i="35"/>
  <c r="M365" i="35"/>
  <c r="M366" i="35" s="1"/>
  <c r="M367" i="35" s="1"/>
  <c r="M368" i="35" s="1"/>
  <c r="Q365" i="35"/>
  <c r="V365" i="35"/>
  <c r="V366" i="35" s="1"/>
  <c r="V367" i="35" s="1"/>
  <c r="V368" i="35" s="1"/>
  <c r="AD366" i="35"/>
  <c r="AD367" i="35" s="1"/>
  <c r="AD368" i="35" s="1"/>
  <c r="Z366" i="35"/>
  <c r="Z367" i="35" s="1"/>
  <c r="J366" i="35"/>
  <c r="T367" i="35"/>
  <c r="T368" i="35" s="1"/>
  <c r="AJ367" i="35"/>
  <c r="AJ368" i="35" s="1"/>
  <c r="AI369" i="35"/>
  <c r="AE369" i="35"/>
  <c r="AA369" i="35"/>
  <c r="AH369" i="35" s="1"/>
  <c r="W369" i="35"/>
  <c r="K369" i="35"/>
  <c r="R369" i="35"/>
  <c r="X369" i="35"/>
  <c r="AC369" i="35"/>
  <c r="K370" i="35"/>
  <c r="T370" i="35"/>
  <c r="AF370" i="35" s="1"/>
  <c r="Y370" i="35"/>
  <c r="AE370" i="35"/>
  <c r="AE371" i="35" s="1"/>
  <c r="K371" i="35"/>
  <c r="V371" i="35"/>
  <c r="AA371" i="35"/>
  <c r="AB372" i="35"/>
  <c r="AH372" i="35" s="1"/>
  <c r="X372" i="35"/>
  <c r="T372" i="35"/>
  <c r="AF372" i="35" s="1"/>
  <c r="L372" i="35"/>
  <c r="R372" i="35"/>
  <c r="W372" i="35"/>
  <c r="AG372" i="35" s="1"/>
  <c r="AC372" i="35"/>
  <c r="AI373" i="35"/>
  <c r="AE373" i="35"/>
  <c r="AA373" i="35"/>
  <c r="AH373" i="35" s="1"/>
  <c r="W373" i="35"/>
  <c r="K373" i="35"/>
  <c r="R373" i="35"/>
  <c r="X373" i="35"/>
  <c r="AC373" i="35"/>
  <c r="K374" i="35"/>
  <c r="T374" i="35"/>
  <c r="Y374" i="35"/>
  <c r="AE374" i="35"/>
  <c r="AB376" i="35"/>
  <c r="AH376" i="35" s="1"/>
  <c r="X376" i="35"/>
  <c r="T376" i="35"/>
  <c r="AF376" i="35" s="1"/>
  <c r="L376" i="35"/>
  <c r="R376" i="35"/>
  <c r="S376" i="35" s="1"/>
  <c r="W376" i="35"/>
  <c r="AG376" i="35" s="1"/>
  <c r="AC376" i="35"/>
  <c r="AI377" i="35"/>
  <c r="AE377" i="35"/>
  <c r="AA377" i="35"/>
  <c r="AH377" i="35" s="1"/>
  <c r="W377" i="35"/>
  <c r="K377" i="35"/>
  <c r="R377" i="35"/>
  <c r="S377" i="35" s="1"/>
  <c r="X377" i="35"/>
  <c r="AC377" i="35"/>
  <c r="K378" i="35"/>
  <c r="T378" i="35"/>
  <c r="Y378" i="35"/>
  <c r="AE378" i="35"/>
  <c r="AB380" i="35"/>
  <c r="AH380" i="35" s="1"/>
  <c r="X380" i="35"/>
  <c r="T380" i="35"/>
  <c r="AF380" i="35" s="1"/>
  <c r="L380" i="35"/>
  <c r="R380" i="35"/>
  <c r="W380" i="35"/>
  <c r="AG380" i="35" s="1"/>
  <c r="AC380" i="35"/>
  <c r="AI381" i="35"/>
  <c r="AE381" i="35"/>
  <c r="AA381" i="35"/>
  <c r="AH381" i="35" s="1"/>
  <c r="W381" i="35"/>
  <c r="K381" i="35"/>
  <c r="R381" i="35"/>
  <c r="X381" i="35"/>
  <c r="AC381" i="35"/>
  <c r="K382" i="35"/>
  <c r="T382" i="35"/>
  <c r="Y382" i="35"/>
  <c r="AE382" i="35"/>
  <c r="AB384" i="35"/>
  <c r="AH384" i="35" s="1"/>
  <c r="X384" i="35"/>
  <c r="T384" i="35"/>
  <c r="L384" i="35"/>
  <c r="R384" i="35"/>
  <c r="W384" i="35"/>
  <c r="J385" i="35"/>
  <c r="T385" i="35"/>
  <c r="Y385" i="35"/>
  <c r="AD385" i="35"/>
  <c r="L386" i="35"/>
  <c r="U386" i="35"/>
  <c r="AA386" i="35"/>
  <c r="AK386" i="35"/>
  <c r="J388" i="35"/>
  <c r="AD388" i="35"/>
  <c r="AD389" i="35" s="1"/>
  <c r="AI388" i="35"/>
  <c r="AK389" i="35"/>
  <c r="M390" i="35"/>
  <c r="Q390" i="35"/>
  <c r="S390" i="35" s="1"/>
  <c r="W390" i="35"/>
  <c r="K392" i="35"/>
  <c r="U392" i="35"/>
  <c r="Z392" i="35"/>
  <c r="AE392" i="35"/>
  <c r="L393" i="35"/>
  <c r="U393" i="35"/>
  <c r="Z393" i="35"/>
  <c r="AK393" i="35"/>
  <c r="M394" i="35"/>
  <c r="M395" i="35" s="1"/>
  <c r="M396" i="35" s="1"/>
  <c r="M397" i="35" s="1"/>
  <c r="Q394" i="35"/>
  <c r="Q395" i="35" s="1"/>
  <c r="Q396" i="35" s="1"/>
  <c r="W394" i="35"/>
  <c r="W395" i="35" s="1"/>
  <c r="K396" i="35"/>
  <c r="K397" i="35" s="1"/>
  <c r="AK396" i="35"/>
  <c r="AD398" i="35"/>
  <c r="Z398" i="35"/>
  <c r="AH398" i="35" s="1"/>
  <c r="V398" i="35"/>
  <c r="AF398" i="35" s="1"/>
  <c r="R398" i="35"/>
  <c r="J398" i="35"/>
  <c r="X398" i="35"/>
  <c r="AG398" i="35" s="1"/>
  <c r="AC398" i="35"/>
  <c r="AI398" i="35"/>
  <c r="M400" i="35"/>
  <c r="Q400" i="35"/>
  <c r="S400" i="35" s="1"/>
  <c r="V400" i="35"/>
  <c r="AA400" i="35"/>
  <c r="M401" i="35"/>
  <c r="Q401" i="35"/>
  <c r="V401" i="35"/>
  <c r="AF401" i="35" s="1"/>
  <c r="AD402" i="35"/>
  <c r="Z402" i="35"/>
  <c r="AH402" i="35" s="1"/>
  <c r="V402" i="35"/>
  <c r="AF402" i="35" s="1"/>
  <c r="R402" i="35"/>
  <c r="S402" i="35" s="1"/>
  <c r="J402" i="35"/>
  <c r="X402" i="35"/>
  <c r="AG402" i="35" s="1"/>
  <c r="AC402" i="35"/>
  <c r="AI402" i="35"/>
  <c r="AJ404" i="35"/>
  <c r="AJ405" i="35" s="1"/>
  <c r="V404" i="35"/>
  <c r="V405" i="35" s="1"/>
  <c r="AE405" i="35"/>
  <c r="AA405" i="35"/>
  <c r="K406" i="35"/>
  <c r="T406" i="35"/>
  <c r="Y406" i="35"/>
  <c r="AE406" i="35"/>
  <c r="AB408" i="35"/>
  <c r="AB409" i="35" s="1"/>
  <c r="AB410" i="35" s="1"/>
  <c r="X408" i="35"/>
  <c r="X409" i="35" s="1"/>
  <c r="X410" i="35" s="1"/>
  <c r="T408" i="35"/>
  <c r="T409" i="35" s="1"/>
  <c r="T410" i="35" s="1"/>
  <c r="L408" i="35"/>
  <c r="R408" i="35"/>
  <c r="R409" i="35" s="1"/>
  <c r="R410" i="35" s="1"/>
  <c r="W408" i="35"/>
  <c r="J409" i="35"/>
  <c r="AA410" i="35"/>
  <c r="AK410" i="35"/>
  <c r="J412" i="35"/>
  <c r="Y412" i="35"/>
  <c r="AD412" i="35"/>
  <c r="AI412" i="35"/>
  <c r="J413" i="35"/>
  <c r="T413" i="35"/>
  <c r="Y413" i="35"/>
  <c r="Y414" i="35" s="1"/>
  <c r="Y415" i="35" s="1"/>
  <c r="Y416" i="35" s="1"/>
  <c r="AD413" i="35"/>
  <c r="AD414" i="35" s="1"/>
  <c r="AD415" i="35" s="1"/>
  <c r="AD416" i="35" s="1"/>
  <c r="AA414" i="35"/>
  <c r="AA415" i="35" s="1"/>
  <c r="AA416" i="35" s="1"/>
  <c r="AK414" i="35"/>
  <c r="J416" i="35"/>
  <c r="L417" i="35"/>
  <c r="U417" i="35"/>
  <c r="Z417" i="35"/>
  <c r="AK417" i="35"/>
  <c r="M418" i="35"/>
  <c r="Q418" i="35"/>
  <c r="S418" i="35" s="1"/>
  <c r="W418" i="35"/>
  <c r="K420" i="35"/>
  <c r="U420" i="35"/>
  <c r="U421" i="35" s="1"/>
  <c r="U422" i="35" s="1"/>
  <c r="Z420" i="35"/>
  <c r="Z421" i="35" s="1"/>
  <c r="Z422" i="35" s="1"/>
  <c r="AE420" i="35"/>
  <c r="AE421" i="35" s="1"/>
  <c r="AE422" i="35" s="1"/>
  <c r="AK421" i="35"/>
  <c r="K424" i="35"/>
  <c r="K425" i="35" s="1"/>
  <c r="K426" i="35" s="1"/>
  <c r="U424" i="35"/>
  <c r="U425" i="35" s="1"/>
  <c r="U426" i="35" s="1"/>
  <c r="Z424" i="35"/>
  <c r="Z425" i="35" s="1"/>
  <c r="Z426" i="35" s="1"/>
  <c r="AE424" i="35"/>
  <c r="AK425" i="35"/>
  <c r="K428" i="35"/>
  <c r="U428" i="35"/>
  <c r="Z428" i="35"/>
  <c r="AE428" i="35"/>
  <c r="L429" i="35"/>
  <c r="U429" i="35"/>
  <c r="Z429" i="35"/>
  <c r="AK429" i="35"/>
  <c r="M430" i="35"/>
  <c r="Q430" i="35"/>
  <c r="W430" i="35"/>
  <c r="K432" i="35"/>
  <c r="U432" i="35"/>
  <c r="Z432" i="35"/>
  <c r="AE432" i="35"/>
  <c r="L433" i="35"/>
  <c r="U433" i="35"/>
  <c r="Z433" i="35"/>
  <c r="AK433" i="35"/>
  <c r="M434" i="35"/>
  <c r="Q434" i="35"/>
  <c r="S434" i="35" s="1"/>
  <c r="W434" i="35"/>
  <c r="K436" i="35"/>
  <c r="U436" i="35"/>
  <c r="U437" i="35" s="1"/>
  <c r="U438" i="35" s="1"/>
  <c r="U439" i="35" s="1"/>
  <c r="U440" i="35" s="1"/>
  <c r="U441" i="35" s="1"/>
  <c r="Z436" i="35"/>
  <c r="Z437" i="35" s="1"/>
  <c r="Z438" i="35" s="1"/>
  <c r="Z439" i="35" s="1"/>
  <c r="AE436" i="35"/>
  <c r="AE437" i="35" s="1"/>
  <c r="AE438" i="35" s="1"/>
  <c r="AE439" i="35" s="1"/>
  <c r="AE440" i="35" s="1"/>
  <c r="AE441" i="35" s="1"/>
  <c r="AK437" i="35"/>
  <c r="AK440" i="35"/>
  <c r="AD442" i="35"/>
  <c r="Z442" i="35"/>
  <c r="AH442" i="35" s="1"/>
  <c r="V442" i="35"/>
  <c r="AF442" i="35" s="1"/>
  <c r="R442" i="35"/>
  <c r="J442" i="35"/>
  <c r="X442" i="35"/>
  <c r="AG442" i="35" s="1"/>
  <c r="AC442" i="35"/>
  <c r="AI442" i="35"/>
  <c r="M444" i="35"/>
  <c r="Q444" i="35"/>
  <c r="S444" i="35" s="1"/>
  <c r="V444" i="35"/>
  <c r="AA444" i="35"/>
  <c r="M445" i="35"/>
  <c r="M446" i="35" s="1"/>
  <c r="Q445" i="35"/>
  <c r="V445" i="35"/>
  <c r="AF445" i="35" s="1"/>
  <c r="AD446" i="35"/>
  <c r="AD447" i="35" s="1"/>
  <c r="AD448" i="35" s="1"/>
  <c r="AD449" i="35" s="1"/>
  <c r="Z446" i="35"/>
  <c r="J446" i="35"/>
  <c r="T447" i="35"/>
  <c r="T448" i="35" s="1"/>
  <c r="Z447" i="35"/>
  <c r="Z448" i="35" s="1"/>
  <c r="AE447" i="35"/>
  <c r="AE448" i="35" s="1"/>
  <c r="AJ447" i="35"/>
  <c r="AJ448" i="35" s="1"/>
  <c r="M449" i="35"/>
  <c r="Q449" i="35"/>
  <c r="S449" i="35" s="1"/>
  <c r="V449" i="35"/>
  <c r="AD450" i="35"/>
  <c r="Z450" i="35"/>
  <c r="AH450" i="35" s="1"/>
  <c r="V450" i="35"/>
  <c r="AF450" i="35" s="1"/>
  <c r="R450" i="35"/>
  <c r="J450" i="35"/>
  <c r="X450" i="35"/>
  <c r="AG450" i="35" s="1"/>
  <c r="AC450" i="35"/>
  <c r="AI450" i="35"/>
  <c r="AJ452" i="35"/>
  <c r="AJ453" i="35" s="1"/>
  <c r="AJ454" i="35" s="1"/>
  <c r="AJ455" i="35" s="1"/>
  <c r="AJ456" i="35" s="1"/>
  <c r="AJ457" i="35" s="1"/>
  <c r="AJ458" i="35" s="1"/>
  <c r="V452" i="35"/>
  <c r="V453" i="35" s="1"/>
  <c r="V454" i="35" s="1"/>
  <c r="V455" i="35" s="1"/>
  <c r="V456" i="35" s="1"/>
  <c r="V457" i="35" s="1"/>
  <c r="V458" i="35" s="1"/>
  <c r="AI453" i="35"/>
  <c r="AI454" i="35" s="1"/>
  <c r="AI455" i="35" s="1"/>
  <c r="AI456" i="35" s="1"/>
  <c r="AI457" i="35" s="1"/>
  <c r="AA453" i="35"/>
  <c r="K454" i="35"/>
  <c r="K455" i="35" s="1"/>
  <c r="K456" i="35" s="1"/>
  <c r="K457" i="35" s="1"/>
  <c r="K458" i="35" s="1"/>
  <c r="T454" i="35"/>
  <c r="T455" i="35" s="1"/>
  <c r="T456" i="35" s="1"/>
  <c r="T457" i="35" s="1"/>
  <c r="J457" i="35"/>
  <c r="AK458" i="35"/>
  <c r="L459" i="35"/>
  <c r="R459" i="35"/>
  <c r="W459" i="35"/>
  <c r="J460" i="35"/>
  <c r="Y460" i="35"/>
  <c r="AD460" i="35"/>
  <c r="AI460" i="35"/>
  <c r="L461" i="35"/>
  <c r="U461" i="35"/>
  <c r="Z461" i="35"/>
  <c r="AK461" i="35"/>
  <c r="M462" i="35"/>
  <c r="Q462" i="35"/>
  <c r="S462" i="35" s="1"/>
  <c r="W462" i="35"/>
  <c r="K464" i="35"/>
  <c r="U464" i="35"/>
  <c r="Z464" i="35"/>
  <c r="AE464" i="35"/>
  <c r="L465" i="35"/>
  <c r="U465" i="35"/>
  <c r="Z465" i="35"/>
  <c r="AK465" i="35"/>
  <c r="M466" i="35"/>
  <c r="Q466" i="35"/>
  <c r="S466" i="35" s="1"/>
  <c r="W466" i="35"/>
  <c r="K468" i="35"/>
  <c r="U468" i="35"/>
  <c r="Z468" i="35"/>
  <c r="AE468" i="35"/>
  <c r="L469" i="35"/>
  <c r="U469" i="35"/>
  <c r="Z469" i="35"/>
  <c r="AK469" i="35"/>
  <c r="M470" i="35"/>
  <c r="Q470" i="35"/>
  <c r="S470" i="35" s="1"/>
  <c r="W470" i="35"/>
  <c r="K472" i="35"/>
  <c r="U472" i="35"/>
  <c r="Z472" i="35"/>
  <c r="AE472" i="35"/>
  <c r="L473" i="35"/>
  <c r="U473" i="35"/>
  <c r="Z473" i="35"/>
  <c r="AK473" i="35"/>
  <c r="M474" i="35"/>
  <c r="Q474" i="35"/>
  <c r="W474" i="35"/>
  <c r="K476" i="35"/>
  <c r="Z476" i="35"/>
  <c r="AE476" i="35"/>
  <c r="U477" i="35"/>
  <c r="Z477" i="35"/>
  <c r="AK477" i="35"/>
  <c r="M478" i="35"/>
  <c r="Q478" i="35"/>
  <c r="W478" i="35"/>
  <c r="X479" i="35"/>
  <c r="AD479" i="35"/>
  <c r="AI479" i="35"/>
  <c r="K480" i="35"/>
  <c r="U480" i="35"/>
  <c r="Z480" i="35"/>
  <c r="AE480" i="35"/>
  <c r="L481" i="35"/>
  <c r="U481" i="35"/>
  <c r="Z481" i="35"/>
  <c r="AK481" i="35"/>
  <c r="M482" i="35"/>
  <c r="Q482" i="35"/>
  <c r="W482" i="35"/>
  <c r="M485" i="35"/>
  <c r="Q485" i="35"/>
  <c r="S485" i="35" s="1"/>
  <c r="Y485" i="35"/>
  <c r="AI486" i="35"/>
  <c r="AI487" i="35" s="1"/>
  <c r="AE486" i="35"/>
  <c r="AE487" i="35" s="1"/>
  <c r="AA486" i="35"/>
  <c r="AA487" i="35" s="1"/>
  <c r="W486" i="35"/>
  <c r="K486" i="35"/>
  <c r="K487" i="35" s="1"/>
  <c r="AD486" i="35"/>
  <c r="AD487" i="35" s="1"/>
  <c r="Z486" i="35"/>
  <c r="V486" i="35"/>
  <c r="V487" i="35" s="1"/>
  <c r="R486" i="35"/>
  <c r="R487" i="35" s="1"/>
  <c r="J486" i="35"/>
  <c r="U486" i="35"/>
  <c r="AC486" i="35"/>
  <c r="AK486" i="35"/>
  <c r="J489" i="35"/>
  <c r="V489" i="35"/>
  <c r="AD489" i="35"/>
  <c r="AI490" i="35"/>
  <c r="AE490" i="35"/>
  <c r="AA490" i="35"/>
  <c r="W490" i="35"/>
  <c r="AG490" i="35" s="1"/>
  <c r="K490" i="35"/>
  <c r="AD490" i="35"/>
  <c r="Z490" i="35"/>
  <c r="AH490" i="35" s="1"/>
  <c r="V490" i="35"/>
  <c r="R490" i="35"/>
  <c r="J490" i="35"/>
  <c r="U490" i="35"/>
  <c r="AF490" i="35" s="1"/>
  <c r="AC490" i="35"/>
  <c r="AK490" i="35"/>
  <c r="J493" i="35"/>
  <c r="V493" i="35"/>
  <c r="AD493" i="35"/>
  <c r="AK493" i="35"/>
  <c r="T494" i="35"/>
  <c r="AB497" i="35"/>
  <c r="X497" i="35"/>
  <c r="T497" i="35"/>
  <c r="L497" i="35"/>
  <c r="AI497" i="35"/>
  <c r="AE497" i="35"/>
  <c r="AA497" i="35"/>
  <c r="W497" i="35"/>
  <c r="K497" i="35"/>
  <c r="U497" i="35"/>
  <c r="AC497" i="35"/>
  <c r="M498" i="35"/>
  <c r="Q498" i="35"/>
  <c r="S498" i="35" s="1"/>
  <c r="Y498" i="35"/>
  <c r="AH499" i="35"/>
  <c r="R501" i="35"/>
  <c r="S501" i="35" s="1"/>
  <c r="L502" i="35"/>
  <c r="X502" i="35"/>
  <c r="M505" i="35"/>
  <c r="Q505" i="35"/>
  <c r="Y505" i="35"/>
  <c r="AI506" i="35"/>
  <c r="AI507" i="35" s="1"/>
  <c r="AE506" i="35"/>
  <c r="AE507" i="35" s="1"/>
  <c r="AA506" i="35"/>
  <c r="AA507" i="35" s="1"/>
  <c r="W506" i="35"/>
  <c r="K506" i="35"/>
  <c r="K507" i="35" s="1"/>
  <c r="AD506" i="35"/>
  <c r="AD507" i="35" s="1"/>
  <c r="Z506" i="35"/>
  <c r="V506" i="35"/>
  <c r="V507" i="35" s="1"/>
  <c r="R506" i="35"/>
  <c r="R507" i="35" s="1"/>
  <c r="J506" i="35"/>
  <c r="U506" i="35"/>
  <c r="AC506" i="35"/>
  <c r="AC507" i="35" s="1"/>
  <c r="AK506" i="35"/>
  <c r="J509" i="35"/>
  <c r="V509" i="35"/>
  <c r="AD509" i="35"/>
  <c r="AD510" i="35" s="1"/>
  <c r="AK509" i="35"/>
  <c r="T510" i="35"/>
  <c r="AB513" i="35"/>
  <c r="X513" i="35"/>
  <c r="T513" i="35"/>
  <c r="L513" i="35"/>
  <c r="AI513" i="35"/>
  <c r="AE513" i="35"/>
  <c r="AA513" i="35"/>
  <c r="W513" i="35"/>
  <c r="K513" i="35"/>
  <c r="U513" i="35"/>
  <c r="AC513" i="35"/>
  <c r="M514" i="35"/>
  <c r="Q514" i="35"/>
  <c r="S514" i="35" s="1"/>
  <c r="Y514" i="35"/>
  <c r="AH515" i="35"/>
  <c r="R517" i="35"/>
  <c r="L518" i="35"/>
  <c r="X518" i="35"/>
  <c r="M521" i="35"/>
  <c r="Q521" i="35"/>
  <c r="S521" i="35" s="1"/>
  <c r="Y521" i="35"/>
  <c r="AI522" i="35"/>
  <c r="AE522" i="35"/>
  <c r="AA522" i="35"/>
  <c r="W522" i="35"/>
  <c r="AG522" i="35" s="1"/>
  <c r="K522" i="35"/>
  <c r="AD522" i="35"/>
  <c r="Z522" i="35"/>
  <c r="AH522" i="35" s="1"/>
  <c r="V522" i="35"/>
  <c r="R522" i="35"/>
  <c r="J522" i="35"/>
  <c r="U522" i="35"/>
  <c r="AC522" i="35"/>
  <c r="AK522" i="35"/>
  <c r="J525" i="35"/>
  <c r="V525" i="35"/>
  <c r="AD525" i="35"/>
  <c r="AK525" i="35"/>
  <c r="T526" i="35"/>
  <c r="AB529" i="35"/>
  <c r="X529" i="35"/>
  <c r="T529" i="35"/>
  <c r="L529" i="35"/>
  <c r="AI529" i="35"/>
  <c r="AE529" i="35"/>
  <c r="AA529" i="35"/>
  <c r="W529" i="35"/>
  <c r="K529" i="35"/>
  <c r="U529" i="35"/>
  <c r="AC529" i="35"/>
  <c r="M530" i="35"/>
  <c r="Q530" i="35"/>
  <c r="Y530" i="35"/>
  <c r="AH531" i="35"/>
  <c r="R533" i="35"/>
  <c r="S533" i="35" s="1"/>
  <c r="L534" i="35"/>
  <c r="X534" i="35"/>
  <c r="M537" i="35"/>
  <c r="Q537" i="35"/>
  <c r="S537" i="35" s="1"/>
  <c r="Y537" i="35"/>
  <c r="AI538" i="35"/>
  <c r="AE538" i="35"/>
  <c r="AA538" i="35"/>
  <c r="W538" i="35"/>
  <c r="AG538" i="35" s="1"/>
  <c r="K538" i="35"/>
  <c r="AD538" i="35"/>
  <c r="Z538" i="35"/>
  <c r="AH538" i="35" s="1"/>
  <c r="V538" i="35"/>
  <c r="R538" i="35"/>
  <c r="J538" i="35"/>
  <c r="U538" i="35"/>
  <c r="AC538" i="35"/>
  <c r="AK538" i="35"/>
  <c r="J541" i="35"/>
  <c r="V541" i="35"/>
  <c r="AD541" i="35"/>
  <c r="AK541" i="35"/>
  <c r="T542" i="35"/>
  <c r="AB545" i="35"/>
  <c r="X545" i="35"/>
  <c r="T545" i="35"/>
  <c r="L545" i="35"/>
  <c r="AI545" i="35"/>
  <c r="AE545" i="35"/>
  <c r="AA545" i="35"/>
  <c r="W545" i="35"/>
  <c r="K545" i="35"/>
  <c r="U545" i="35"/>
  <c r="AC545" i="35"/>
  <c r="M546" i="35"/>
  <c r="Q546" i="35"/>
  <c r="S546" i="35" s="1"/>
  <c r="Y546" i="35"/>
  <c r="AH547" i="35"/>
  <c r="R549" i="35"/>
  <c r="L550" i="35"/>
  <c r="X550" i="35"/>
  <c r="M553" i="35"/>
  <c r="Q553" i="35"/>
  <c r="S553" i="35" s="1"/>
  <c r="Y553" i="35"/>
  <c r="AI554" i="35"/>
  <c r="AE554" i="35"/>
  <c r="AA554" i="35"/>
  <c r="W554" i="35"/>
  <c r="AG554" i="35" s="1"/>
  <c r="K554" i="35"/>
  <c r="AD554" i="35"/>
  <c r="Z554" i="35"/>
  <c r="AH554" i="35" s="1"/>
  <c r="V554" i="35"/>
  <c r="R554" i="35"/>
  <c r="S554" i="35" s="1"/>
  <c r="J554" i="35"/>
  <c r="U554" i="35"/>
  <c r="AF554" i="35" s="1"/>
  <c r="AC554" i="35"/>
  <c r="AK554" i="35"/>
  <c r="J557" i="35"/>
  <c r="V557" i="35"/>
  <c r="AD557" i="35"/>
  <c r="AK557" i="35"/>
  <c r="T558" i="35"/>
  <c r="Y562" i="35"/>
  <c r="AB566" i="35"/>
  <c r="X566" i="35"/>
  <c r="T566" i="35"/>
  <c r="L566" i="35"/>
  <c r="AI566" i="35"/>
  <c r="AE566" i="35"/>
  <c r="AA566" i="35"/>
  <c r="W566" i="35"/>
  <c r="K566" i="35"/>
  <c r="AD566" i="35"/>
  <c r="Z566" i="35"/>
  <c r="V566" i="35"/>
  <c r="R566" i="35"/>
  <c r="J566" i="35"/>
  <c r="AC566" i="35"/>
  <c r="AH567" i="35"/>
  <c r="M570" i="35"/>
  <c r="Q570" i="35"/>
  <c r="S570" i="35" s="1"/>
  <c r="U574" i="35"/>
  <c r="Y578" i="35"/>
  <c r="AB582" i="35"/>
  <c r="X582" i="35"/>
  <c r="T582" i="35"/>
  <c r="L582" i="35"/>
  <c r="AI582" i="35"/>
  <c r="AE582" i="35"/>
  <c r="AA582" i="35"/>
  <c r="W582" i="35"/>
  <c r="K582" i="35"/>
  <c r="AD582" i="35"/>
  <c r="Z582" i="35"/>
  <c r="V582" i="35"/>
  <c r="R582" i="35"/>
  <c r="S582" i="35" s="1"/>
  <c r="J582" i="35"/>
  <c r="AC582" i="35"/>
  <c r="AH583" i="35"/>
  <c r="M586" i="35"/>
  <c r="Q586" i="35"/>
  <c r="S586" i="35" s="1"/>
  <c r="U590" i="35"/>
  <c r="Y594" i="35"/>
  <c r="AB598" i="35"/>
  <c r="X598" i="35"/>
  <c r="T598" i="35"/>
  <c r="L598" i="35"/>
  <c r="AI598" i="35"/>
  <c r="AE598" i="35"/>
  <c r="AA598" i="35"/>
  <c r="W598" i="35"/>
  <c r="K598" i="35"/>
  <c r="AD598" i="35"/>
  <c r="Z598" i="35"/>
  <c r="V598" i="35"/>
  <c r="R598" i="35"/>
  <c r="J598" i="35"/>
  <c r="AC598" i="35"/>
  <c r="AH599" i="35"/>
  <c r="M602" i="35"/>
  <c r="Q602" i="35"/>
  <c r="S602" i="35" s="1"/>
  <c r="L275" i="35"/>
  <c r="L276" i="35" s="1"/>
  <c r="L277" i="35" s="1"/>
  <c r="AB275" i="35"/>
  <c r="AB276" i="35" s="1"/>
  <c r="AB277" i="35" s="1"/>
  <c r="AD286" i="35"/>
  <c r="Z286" i="35"/>
  <c r="AH286" i="35" s="1"/>
  <c r="V286" i="35"/>
  <c r="R286" i="35"/>
  <c r="J286" i="35"/>
  <c r="X286" i="35"/>
  <c r="AC286" i="35"/>
  <c r="AI286" i="35"/>
  <c r="AD290" i="35"/>
  <c r="Z290" i="35"/>
  <c r="AH290" i="35" s="1"/>
  <c r="V290" i="35"/>
  <c r="R290" i="35"/>
  <c r="J290" i="35"/>
  <c r="X290" i="35"/>
  <c r="AC290" i="35"/>
  <c r="AI290" i="35"/>
  <c r="AD294" i="35"/>
  <c r="Z294" i="35"/>
  <c r="AH294" i="35" s="1"/>
  <c r="V294" i="35"/>
  <c r="R294" i="35"/>
  <c r="J294" i="35"/>
  <c r="X294" i="35"/>
  <c r="AC294" i="35"/>
  <c r="AI294" i="35"/>
  <c r="AJ296" i="35"/>
  <c r="AI297" i="35"/>
  <c r="AE297" i="35"/>
  <c r="AA297" i="35"/>
  <c r="W297" i="35"/>
  <c r="K297" i="35"/>
  <c r="R297" i="35"/>
  <c r="X297" i="35"/>
  <c r="AC297" i="35"/>
  <c r="AB300" i="35"/>
  <c r="X300" i="35"/>
  <c r="T300" i="35"/>
  <c r="L300" i="35"/>
  <c r="R300" i="35"/>
  <c r="W300" i="35"/>
  <c r="AG300" i="35" s="1"/>
  <c r="AC300" i="35"/>
  <c r="AI301" i="35"/>
  <c r="AI302" i="35" s="1"/>
  <c r="AI303" i="35" s="1"/>
  <c r="AI304" i="35" s="1"/>
  <c r="AI305" i="35" s="1"/>
  <c r="AE301" i="35"/>
  <c r="AE302" i="35" s="1"/>
  <c r="AE303" i="35" s="1"/>
  <c r="AE304" i="35" s="1"/>
  <c r="AE305" i="35" s="1"/>
  <c r="AA301" i="35"/>
  <c r="AA302" i="35" s="1"/>
  <c r="AA303" i="35" s="1"/>
  <c r="AA304" i="35" s="1"/>
  <c r="AA305" i="35" s="1"/>
  <c r="W301" i="35"/>
  <c r="K301" i="35"/>
  <c r="K302" i="35" s="1"/>
  <c r="K303" i="35" s="1"/>
  <c r="K304" i="35" s="1"/>
  <c r="K305" i="35" s="1"/>
  <c r="R301" i="35"/>
  <c r="R302" i="35" s="1"/>
  <c r="R303" i="35" s="1"/>
  <c r="R304" i="35" s="1"/>
  <c r="R305" i="35" s="1"/>
  <c r="X301" i="35"/>
  <c r="X302" i="35" s="1"/>
  <c r="X303" i="35" s="1"/>
  <c r="X304" i="35" s="1"/>
  <c r="X305" i="35" s="1"/>
  <c r="AC301" i="35"/>
  <c r="AC302" i="35" s="1"/>
  <c r="AC303" i="35" s="1"/>
  <c r="AC304" i="35" s="1"/>
  <c r="AC305" i="35" s="1"/>
  <c r="Y316" i="35"/>
  <c r="Y317" i="35" s="1"/>
  <c r="Y318" i="35" s="1"/>
  <c r="Y319" i="35" s="1"/>
  <c r="AD316" i="35"/>
  <c r="AD317" i="35" s="1"/>
  <c r="AD318" i="35" s="1"/>
  <c r="AD319" i="35" s="1"/>
  <c r="Z322" i="35"/>
  <c r="V322" i="35"/>
  <c r="V323" i="35" s="1"/>
  <c r="J322" i="35"/>
  <c r="AI325" i="35"/>
  <c r="AE325" i="35"/>
  <c r="AA325" i="35"/>
  <c r="W325" i="35"/>
  <c r="K325" i="35"/>
  <c r="R325" i="35"/>
  <c r="X325" i="35"/>
  <c r="AC325" i="35"/>
  <c r="AB328" i="35"/>
  <c r="X328" i="35"/>
  <c r="T328" i="35"/>
  <c r="L328" i="35"/>
  <c r="R328" i="35"/>
  <c r="W328" i="35"/>
  <c r="AG328" i="35" s="1"/>
  <c r="AC328" i="35"/>
  <c r="AI329" i="35"/>
  <c r="AE329" i="35"/>
  <c r="AA329" i="35"/>
  <c r="W329" i="35"/>
  <c r="K329" i="35"/>
  <c r="R329" i="35"/>
  <c r="X329" i="35"/>
  <c r="AC329" i="35"/>
  <c r="AB332" i="35"/>
  <c r="X332" i="35"/>
  <c r="T332" i="35"/>
  <c r="L332" i="35"/>
  <c r="R332" i="35"/>
  <c r="W332" i="35"/>
  <c r="AG332" i="35" s="1"/>
  <c r="AC332" i="35"/>
  <c r="AI333" i="35"/>
  <c r="AE333" i="35"/>
  <c r="AA333" i="35"/>
  <c r="W333" i="35"/>
  <c r="K333" i="35"/>
  <c r="R333" i="35"/>
  <c r="X333" i="35"/>
  <c r="AC333" i="35"/>
  <c r="AB336" i="35"/>
  <c r="X336" i="35"/>
  <c r="T336" i="35"/>
  <c r="L336" i="35"/>
  <c r="R336" i="35"/>
  <c r="W336" i="35"/>
  <c r="AG336" i="35" s="1"/>
  <c r="AC336" i="35"/>
  <c r="AI337" i="35"/>
  <c r="AE337" i="35"/>
  <c r="AA337" i="35"/>
  <c r="W337" i="35"/>
  <c r="K337" i="35"/>
  <c r="R337" i="35"/>
  <c r="X337" i="35"/>
  <c r="AC337" i="35"/>
  <c r="K339" i="35"/>
  <c r="K340" i="35" s="1"/>
  <c r="K341" i="35" s="1"/>
  <c r="K342" i="35" s="1"/>
  <c r="AA339" i="35"/>
  <c r="AA340" i="35" s="1"/>
  <c r="AA341" i="35" s="1"/>
  <c r="AA342" i="35" s="1"/>
  <c r="T340" i="35"/>
  <c r="AD344" i="35"/>
  <c r="AD345" i="35" s="1"/>
  <c r="M346" i="35"/>
  <c r="M347" i="35" s="1"/>
  <c r="Q346" i="35"/>
  <c r="S346" i="35" s="1"/>
  <c r="W346" i="35"/>
  <c r="M349" i="35"/>
  <c r="M350" i="35" s="1"/>
  <c r="Q349" i="35"/>
  <c r="V349" i="35"/>
  <c r="V350" i="35" s="1"/>
  <c r="J350" i="35"/>
  <c r="M352" i="35"/>
  <c r="Q352" i="35"/>
  <c r="S352" i="35" s="1"/>
  <c r="V352" i="35"/>
  <c r="AA352" i="35"/>
  <c r="M353" i="35"/>
  <c r="Q353" i="35"/>
  <c r="S353" i="35" s="1"/>
  <c r="V353" i="35"/>
  <c r="AD354" i="35"/>
  <c r="AD355" i="35" s="1"/>
  <c r="AD356" i="35" s="1"/>
  <c r="AD357" i="35" s="1"/>
  <c r="AD358" i="35" s="1"/>
  <c r="AD359" i="35" s="1"/>
  <c r="Z354" i="35"/>
  <c r="V354" i="35"/>
  <c r="V355" i="35" s="1"/>
  <c r="V356" i="35" s="1"/>
  <c r="V357" i="35" s="1"/>
  <c r="V358" i="35" s="1"/>
  <c r="V359" i="35" s="1"/>
  <c r="R354" i="35"/>
  <c r="R355" i="35" s="1"/>
  <c r="R356" i="35" s="1"/>
  <c r="R357" i="35" s="1"/>
  <c r="R358" i="35" s="1"/>
  <c r="R359" i="35" s="1"/>
  <c r="J354" i="35"/>
  <c r="X354" i="35"/>
  <c r="X355" i="35" s="1"/>
  <c r="X356" i="35" s="1"/>
  <c r="X357" i="35" s="1"/>
  <c r="X358" i="35" s="1"/>
  <c r="X359" i="35" s="1"/>
  <c r="AC354" i="35"/>
  <c r="AC355" i="35" s="1"/>
  <c r="AC356" i="35" s="1"/>
  <c r="AC357" i="35" s="1"/>
  <c r="AC358" i="35" s="1"/>
  <c r="AC359" i="35" s="1"/>
  <c r="AI354" i="35"/>
  <c r="AI355" i="35" s="1"/>
  <c r="AI356" i="35" s="1"/>
  <c r="AI357" i="35" s="1"/>
  <c r="AI358" i="35" s="1"/>
  <c r="AI359" i="35" s="1"/>
  <c r="AJ356" i="35"/>
  <c r="AJ357" i="35" s="1"/>
  <c r="AJ358" i="35" s="1"/>
  <c r="AJ359" i="35" s="1"/>
  <c r="AE357" i="35"/>
  <c r="AE358" i="35" s="1"/>
  <c r="AE359" i="35" s="1"/>
  <c r="K357" i="35"/>
  <c r="K358" i="35" s="1"/>
  <c r="K359" i="35" s="1"/>
  <c r="AB360" i="35"/>
  <c r="X360" i="35"/>
  <c r="T360" i="35"/>
  <c r="L360" i="35"/>
  <c r="R360" i="35"/>
  <c r="W360" i="35"/>
  <c r="AG360" i="35" s="1"/>
  <c r="AC360" i="35"/>
  <c r="AI361" i="35"/>
  <c r="AE361" i="35"/>
  <c r="AA361" i="35"/>
  <c r="W361" i="35"/>
  <c r="K361" i="35"/>
  <c r="R361" i="35"/>
  <c r="X361" i="35"/>
  <c r="AC361" i="35"/>
  <c r="AB364" i="35"/>
  <c r="X364" i="35"/>
  <c r="T364" i="35"/>
  <c r="L364" i="35"/>
  <c r="R364" i="35"/>
  <c r="W364" i="35"/>
  <c r="AG364" i="35" s="1"/>
  <c r="AC364" i="35"/>
  <c r="AI365" i="35"/>
  <c r="AI366" i="35" s="1"/>
  <c r="AI367" i="35" s="1"/>
  <c r="AI368" i="35" s="1"/>
  <c r="AE365" i="35"/>
  <c r="AE366" i="35" s="1"/>
  <c r="AE367" i="35" s="1"/>
  <c r="AE368" i="35" s="1"/>
  <c r="AA365" i="35"/>
  <c r="AA366" i="35" s="1"/>
  <c r="W365" i="35"/>
  <c r="K365" i="35"/>
  <c r="K366" i="35" s="1"/>
  <c r="R365" i="35"/>
  <c r="R366" i="35" s="1"/>
  <c r="R367" i="35" s="1"/>
  <c r="R368" i="35" s="1"/>
  <c r="X365" i="35"/>
  <c r="X366" i="35" s="1"/>
  <c r="X367" i="35" s="1"/>
  <c r="X368" i="35" s="1"/>
  <c r="AC365" i="35"/>
  <c r="AC366" i="35" s="1"/>
  <c r="AC367" i="35" s="1"/>
  <c r="AC368" i="35" s="1"/>
  <c r="K367" i="35"/>
  <c r="K368" i="35" s="1"/>
  <c r="AA367" i="35"/>
  <c r="AA368" i="35" s="1"/>
  <c r="L371" i="35"/>
  <c r="W371" i="35"/>
  <c r="L378" i="35"/>
  <c r="U378" i="35"/>
  <c r="AA378" i="35"/>
  <c r="AK378" i="35"/>
  <c r="L382" i="35"/>
  <c r="U382" i="35"/>
  <c r="AA382" i="35"/>
  <c r="AK382" i="35"/>
  <c r="AD384" i="35"/>
  <c r="L385" i="35"/>
  <c r="U385" i="35"/>
  <c r="Z385" i="35"/>
  <c r="AK385" i="35"/>
  <c r="M386" i="35"/>
  <c r="Q386" i="35"/>
  <c r="S386" i="35" s="1"/>
  <c r="W386" i="35"/>
  <c r="K388" i="35"/>
  <c r="K389" i="35" s="1"/>
  <c r="Z388" i="35"/>
  <c r="AH388" i="35" s="1"/>
  <c r="AE388" i="35"/>
  <c r="AE389" i="35" s="1"/>
  <c r="AK388" i="35"/>
  <c r="V389" i="35"/>
  <c r="AD390" i="35"/>
  <c r="Z390" i="35"/>
  <c r="AH390" i="35" s="1"/>
  <c r="V390" i="35"/>
  <c r="AF390" i="35" s="1"/>
  <c r="R390" i="35"/>
  <c r="J390" i="35"/>
  <c r="X390" i="35"/>
  <c r="AC390" i="35"/>
  <c r="AI390" i="35"/>
  <c r="M392" i="35"/>
  <c r="Q392" i="35"/>
  <c r="S392" i="35" s="1"/>
  <c r="V392" i="35"/>
  <c r="AA392" i="35"/>
  <c r="M393" i="35"/>
  <c r="Q393" i="35"/>
  <c r="S393" i="35" s="1"/>
  <c r="V393" i="35"/>
  <c r="AD394" i="35"/>
  <c r="AD395" i="35" s="1"/>
  <c r="AD396" i="35" s="1"/>
  <c r="AD397" i="35" s="1"/>
  <c r="Z394" i="35"/>
  <c r="AH394" i="35" s="1"/>
  <c r="V394" i="35"/>
  <c r="V395" i="35" s="1"/>
  <c r="R394" i="35"/>
  <c r="R395" i="35" s="1"/>
  <c r="R396" i="35" s="1"/>
  <c r="R397" i="35" s="1"/>
  <c r="J394" i="35"/>
  <c r="X394" i="35"/>
  <c r="X395" i="35" s="1"/>
  <c r="X396" i="35" s="1"/>
  <c r="X397" i="35" s="1"/>
  <c r="AC394" i="35"/>
  <c r="AI394" i="35"/>
  <c r="AI395" i="35" s="1"/>
  <c r="AI396" i="35" s="1"/>
  <c r="AI397" i="35" s="1"/>
  <c r="T395" i="35"/>
  <c r="T396" i="35" s="1"/>
  <c r="Z395" i="35"/>
  <c r="AH395" i="35" s="1"/>
  <c r="AE395" i="35"/>
  <c r="AE396" i="35" s="1"/>
  <c r="AE397" i="35" s="1"/>
  <c r="AJ396" i="35"/>
  <c r="AJ397" i="35" s="1"/>
  <c r="V396" i="35"/>
  <c r="V397" i="35" s="1"/>
  <c r="AA397" i="35"/>
  <c r="AB400" i="35"/>
  <c r="X400" i="35"/>
  <c r="T400" i="35"/>
  <c r="L400" i="35"/>
  <c r="R400" i="35"/>
  <c r="W400" i="35"/>
  <c r="AG400" i="35" s="1"/>
  <c r="AC400" i="35"/>
  <c r="AI401" i="35"/>
  <c r="AE401" i="35"/>
  <c r="AA401" i="35"/>
  <c r="AH401" i="35" s="1"/>
  <c r="W401" i="35"/>
  <c r="K401" i="35"/>
  <c r="R401" i="35"/>
  <c r="X401" i="35"/>
  <c r="AC401" i="35"/>
  <c r="AB404" i="35"/>
  <c r="AB405" i="35" s="1"/>
  <c r="X404" i="35"/>
  <c r="X405" i="35" s="1"/>
  <c r="T404" i="35"/>
  <c r="L404" i="35"/>
  <c r="L405" i="35" s="1"/>
  <c r="R404" i="35"/>
  <c r="R405" i="35" s="1"/>
  <c r="W404" i="35"/>
  <c r="T405" i="35"/>
  <c r="L406" i="35"/>
  <c r="U406" i="35"/>
  <c r="AA406" i="35"/>
  <c r="AK406" i="35"/>
  <c r="AD408" i="35"/>
  <c r="AD409" i="35" s="1"/>
  <c r="AD410" i="35" s="1"/>
  <c r="L409" i="35"/>
  <c r="L410" i="35" s="1"/>
  <c r="AK409" i="35"/>
  <c r="K412" i="35"/>
  <c r="U412" i="35"/>
  <c r="Z412" i="35"/>
  <c r="AH412" i="35" s="1"/>
  <c r="AE412" i="35"/>
  <c r="L413" i="35"/>
  <c r="L414" i="35" s="1"/>
  <c r="L415" i="35" s="1"/>
  <c r="L416" i="35" s="1"/>
  <c r="U413" i="35"/>
  <c r="U414" i="35" s="1"/>
  <c r="U415" i="35" s="1"/>
  <c r="U416" i="35" s="1"/>
  <c r="Z413" i="35"/>
  <c r="AH413" i="35" s="1"/>
  <c r="AK413" i="35"/>
  <c r="M414" i="35"/>
  <c r="M415" i="35" s="1"/>
  <c r="M416" i="35" s="1"/>
  <c r="Q414" i="35"/>
  <c r="Q415" i="35" s="1"/>
  <c r="K416" i="35"/>
  <c r="AE416" i="35"/>
  <c r="AK416" i="35"/>
  <c r="M417" i="35"/>
  <c r="Q417" i="35"/>
  <c r="S417" i="35" s="1"/>
  <c r="V417" i="35"/>
  <c r="AD418" i="35"/>
  <c r="Z418" i="35"/>
  <c r="AH418" i="35" s="1"/>
  <c r="V418" i="35"/>
  <c r="AF418" i="35" s="1"/>
  <c r="R418" i="35"/>
  <c r="J418" i="35"/>
  <c r="X418" i="35"/>
  <c r="AC418" i="35"/>
  <c r="AI418" i="35"/>
  <c r="M420" i="35"/>
  <c r="Q420" i="35"/>
  <c r="V420" i="35"/>
  <c r="AA420" i="35"/>
  <c r="AA421" i="35" s="1"/>
  <c r="AA422" i="35" s="1"/>
  <c r="M421" i="35"/>
  <c r="M422" i="35" s="1"/>
  <c r="Q421" i="35"/>
  <c r="Q422" i="35" s="1"/>
  <c r="V421" i="35"/>
  <c r="V422" i="35" s="1"/>
  <c r="AD422" i="35"/>
  <c r="J422" i="35"/>
  <c r="M424" i="35"/>
  <c r="Q424" i="35"/>
  <c r="S424" i="35" s="1"/>
  <c r="V424" i="35"/>
  <c r="AA424" i="35"/>
  <c r="M425" i="35"/>
  <c r="M426" i="35" s="1"/>
  <c r="Q425" i="35"/>
  <c r="S425" i="35" s="1"/>
  <c r="V425" i="35"/>
  <c r="V426" i="35" s="1"/>
  <c r="J426" i="35"/>
  <c r="M428" i="35"/>
  <c r="Q428" i="35"/>
  <c r="V428" i="35"/>
  <c r="AA428" i="35"/>
  <c r="M429" i="35"/>
  <c r="Q429" i="35"/>
  <c r="S429" i="35" s="1"/>
  <c r="V429" i="35"/>
  <c r="AD430" i="35"/>
  <c r="Z430" i="35"/>
  <c r="AH430" i="35" s="1"/>
  <c r="V430" i="35"/>
  <c r="AF430" i="35" s="1"/>
  <c r="R430" i="35"/>
  <c r="J430" i="35"/>
  <c r="X430" i="35"/>
  <c r="AC430" i="35"/>
  <c r="AI430" i="35"/>
  <c r="M432" i="35"/>
  <c r="Q432" i="35"/>
  <c r="V432" i="35"/>
  <c r="AA432" i="35"/>
  <c r="M433" i="35"/>
  <c r="Q433" i="35"/>
  <c r="S433" i="35" s="1"/>
  <c r="V433" i="35"/>
  <c r="AD434" i="35"/>
  <c r="Z434" i="35"/>
  <c r="AH434" i="35" s="1"/>
  <c r="V434" i="35"/>
  <c r="AF434" i="35" s="1"/>
  <c r="R434" i="35"/>
  <c r="J434" i="35"/>
  <c r="X434" i="35"/>
  <c r="AC434" i="35"/>
  <c r="AI434" i="35"/>
  <c r="M436" i="35"/>
  <c r="Q436" i="35"/>
  <c r="V436" i="35"/>
  <c r="AA436" i="35"/>
  <c r="AA437" i="35" s="1"/>
  <c r="AA438" i="35" s="1"/>
  <c r="AA439" i="35" s="1"/>
  <c r="AA440" i="35" s="1"/>
  <c r="AA441" i="35" s="1"/>
  <c r="M437" i="35"/>
  <c r="M438" i="35" s="1"/>
  <c r="M439" i="35" s="1"/>
  <c r="M440" i="35" s="1"/>
  <c r="M441" i="35" s="1"/>
  <c r="Q437" i="35"/>
  <c r="Q438" i="35" s="1"/>
  <c r="Q439" i="35" s="1"/>
  <c r="V437" i="35"/>
  <c r="V438" i="35" s="1"/>
  <c r="V439" i="35" s="1"/>
  <c r="V440" i="35" s="1"/>
  <c r="V441" i="35" s="1"/>
  <c r="J438" i="35"/>
  <c r="AJ440" i="35"/>
  <c r="AJ441" i="35" s="1"/>
  <c r="AB444" i="35"/>
  <c r="X444" i="35"/>
  <c r="T444" i="35"/>
  <c r="AF444" i="35" s="1"/>
  <c r="L444" i="35"/>
  <c r="R444" i="35"/>
  <c r="W444" i="35"/>
  <c r="AG444" i="35" s="1"/>
  <c r="AC444" i="35"/>
  <c r="AI445" i="35"/>
  <c r="AI446" i="35" s="1"/>
  <c r="AI447" i="35" s="1"/>
  <c r="AI448" i="35" s="1"/>
  <c r="AE445" i="35"/>
  <c r="AE446" i="35" s="1"/>
  <c r="AA445" i="35"/>
  <c r="W445" i="35"/>
  <c r="W446" i="35" s="1"/>
  <c r="K445" i="35"/>
  <c r="K446" i="35" s="1"/>
  <c r="R445" i="35"/>
  <c r="R446" i="35" s="1"/>
  <c r="X445" i="35"/>
  <c r="X446" i="35" s="1"/>
  <c r="X447" i="35" s="1"/>
  <c r="X448" i="35" s="1"/>
  <c r="AC445" i="35"/>
  <c r="AC446" i="35" s="1"/>
  <c r="K447" i="35"/>
  <c r="K448" i="35" s="1"/>
  <c r="V447" i="35"/>
  <c r="V448" i="35" s="1"/>
  <c r="AA447" i="35"/>
  <c r="AA448" i="35" s="1"/>
  <c r="AB448" i="35"/>
  <c r="AB449" i="35" s="1"/>
  <c r="AI449" i="35"/>
  <c r="AE449" i="35"/>
  <c r="W449" i="35"/>
  <c r="K449" i="35"/>
  <c r="R449" i="35"/>
  <c r="X449" i="35"/>
  <c r="AC449" i="35"/>
  <c r="AB452" i="35"/>
  <c r="AB453" i="35" s="1"/>
  <c r="AB454" i="35" s="1"/>
  <c r="AB455" i="35" s="1"/>
  <c r="AB456" i="35" s="1"/>
  <c r="AB457" i="35" s="1"/>
  <c r="AB458" i="35" s="1"/>
  <c r="X452" i="35"/>
  <c r="X453" i="35" s="1"/>
  <c r="X454" i="35" s="1"/>
  <c r="X455" i="35" s="1"/>
  <c r="X456" i="35" s="1"/>
  <c r="X457" i="35" s="1"/>
  <c r="X458" i="35" s="1"/>
  <c r="T452" i="35"/>
  <c r="L452" i="35"/>
  <c r="L453" i="35" s="1"/>
  <c r="L454" i="35" s="1"/>
  <c r="L455" i="35" s="1"/>
  <c r="L456" i="35" s="1"/>
  <c r="L457" i="35" s="1"/>
  <c r="L458" i="35" s="1"/>
  <c r="R452" i="35"/>
  <c r="R453" i="35" s="1"/>
  <c r="R454" i="35" s="1"/>
  <c r="R455" i="35" s="1"/>
  <c r="R456" i="35" s="1"/>
  <c r="R457" i="35" s="1"/>
  <c r="R458" i="35" s="1"/>
  <c r="W452" i="35"/>
  <c r="T453" i="35"/>
  <c r="U454" i="35"/>
  <c r="U455" i="35" s="1"/>
  <c r="U456" i="35" s="1"/>
  <c r="U457" i="35" s="1"/>
  <c r="U458" i="35" s="1"/>
  <c r="AA454" i="35"/>
  <c r="AA455" i="35" s="1"/>
  <c r="AA456" i="35" s="1"/>
  <c r="AA457" i="35" s="1"/>
  <c r="AA458" i="35" s="1"/>
  <c r="AK454" i="35"/>
  <c r="AK457" i="35"/>
  <c r="X459" i="35"/>
  <c r="AD459" i="35"/>
  <c r="K460" i="35"/>
  <c r="U460" i="35"/>
  <c r="Z460" i="35"/>
  <c r="AH460" i="35" s="1"/>
  <c r="AE460" i="35"/>
  <c r="AK460" i="35"/>
  <c r="M461" i="35"/>
  <c r="Q461" i="35"/>
  <c r="V461" i="35"/>
  <c r="AD462" i="35"/>
  <c r="Z462" i="35"/>
  <c r="AH462" i="35" s="1"/>
  <c r="V462" i="35"/>
  <c r="AF462" i="35" s="1"/>
  <c r="R462" i="35"/>
  <c r="J462" i="35"/>
  <c r="X462" i="35"/>
  <c r="AC462" i="35"/>
  <c r="AI462" i="35"/>
  <c r="M464" i="35"/>
  <c r="Q464" i="35"/>
  <c r="S464" i="35" s="1"/>
  <c r="V464" i="35"/>
  <c r="AA464" i="35"/>
  <c r="M465" i="35"/>
  <c r="Q465" i="35"/>
  <c r="S465" i="35" s="1"/>
  <c r="V465" i="35"/>
  <c r="AD466" i="35"/>
  <c r="Z466" i="35"/>
  <c r="AH466" i="35" s="1"/>
  <c r="V466" i="35"/>
  <c r="AF466" i="35" s="1"/>
  <c r="R466" i="35"/>
  <c r="J466" i="35"/>
  <c r="X466" i="35"/>
  <c r="AC466" i="35"/>
  <c r="AI466" i="35"/>
  <c r="M468" i="35"/>
  <c r="Q468" i="35"/>
  <c r="S468" i="35" s="1"/>
  <c r="V468" i="35"/>
  <c r="AA468" i="35"/>
  <c r="M469" i="35"/>
  <c r="Q469" i="35"/>
  <c r="S469" i="35" s="1"/>
  <c r="V469" i="35"/>
  <c r="AD470" i="35"/>
  <c r="Z470" i="35"/>
  <c r="AH470" i="35" s="1"/>
  <c r="V470" i="35"/>
  <c r="AF470" i="35" s="1"/>
  <c r="R470" i="35"/>
  <c r="J470" i="35"/>
  <c r="X470" i="35"/>
  <c r="AC470" i="35"/>
  <c r="AI470" i="35"/>
  <c r="M472" i="35"/>
  <c r="Q472" i="35"/>
  <c r="S472" i="35" s="1"/>
  <c r="V472" i="35"/>
  <c r="AA472" i="35"/>
  <c r="M473" i="35"/>
  <c r="Q473" i="35"/>
  <c r="V473" i="35"/>
  <c r="AD474" i="35"/>
  <c r="Z474" i="35"/>
  <c r="AH474" i="35" s="1"/>
  <c r="V474" i="35"/>
  <c r="AF474" i="35" s="1"/>
  <c r="R474" i="35"/>
  <c r="J474" i="35"/>
  <c r="X474" i="35"/>
  <c r="AC474" i="35"/>
  <c r="AI474" i="35"/>
  <c r="V476" i="35"/>
  <c r="AA476" i="35"/>
  <c r="AA477" i="35" s="1"/>
  <c r="M477" i="35"/>
  <c r="Q477" i="35"/>
  <c r="V477" i="35"/>
  <c r="AD478" i="35"/>
  <c r="Z478" i="35"/>
  <c r="AH478" i="35" s="1"/>
  <c r="V478" i="35"/>
  <c r="AF478" i="35" s="1"/>
  <c r="R478" i="35"/>
  <c r="J478" i="35"/>
  <c r="X478" i="35"/>
  <c r="AC478" i="35"/>
  <c r="AI478" i="35"/>
  <c r="T479" i="35"/>
  <c r="Z479" i="35"/>
  <c r="AH479" i="35" s="1"/>
  <c r="AE479" i="35"/>
  <c r="M480" i="35"/>
  <c r="Q480" i="35"/>
  <c r="S480" i="35" s="1"/>
  <c r="V480" i="35"/>
  <c r="AA480" i="35"/>
  <c r="M481" i="35"/>
  <c r="Q481" i="35"/>
  <c r="V481" i="35"/>
  <c r="AD482" i="35"/>
  <c r="Z482" i="35"/>
  <c r="AH482" i="35" s="1"/>
  <c r="V482" i="35"/>
  <c r="AF482" i="35" s="1"/>
  <c r="R482" i="35"/>
  <c r="J482" i="35"/>
  <c r="X482" i="35"/>
  <c r="AC482" i="35"/>
  <c r="AI482" i="35"/>
  <c r="AH483" i="35"/>
  <c r="R485" i="35"/>
  <c r="M493" i="35"/>
  <c r="Q493" i="35"/>
  <c r="S493" i="35" s="1"/>
  <c r="Y493" i="35"/>
  <c r="AI494" i="35"/>
  <c r="AE494" i="35"/>
  <c r="AA494" i="35"/>
  <c r="W494" i="35"/>
  <c r="AG494" i="35" s="1"/>
  <c r="K494" i="35"/>
  <c r="AD494" i="35"/>
  <c r="Z494" i="35"/>
  <c r="AH494" i="35" s="1"/>
  <c r="V494" i="35"/>
  <c r="R494" i="35"/>
  <c r="J494" i="35"/>
  <c r="U494" i="35"/>
  <c r="AC494" i="35"/>
  <c r="AK494" i="35"/>
  <c r="T498" i="35"/>
  <c r="AB501" i="35"/>
  <c r="X501" i="35"/>
  <c r="T501" i="35"/>
  <c r="L501" i="35"/>
  <c r="AI501" i="35"/>
  <c r="AE501" i="35"/>
  <c r="AA501" i="35"/>
  <c r="W501" i="35"/>
  <c r="K501" i="35"/>
  <c r="U501" i="35"/>
  <c r="AC501" i="35"/>
  <c r="M502" i="35"/>
  <c r="Q502" i="35"/>
  <c r="S502" i="35" s="1"/>
  <c r="Y502" i="35"/>
  <c r="AH503" i="35"/>
  <c r="R505" i="35"/>
  <c r="M509" i="35"/>
  <c r="M510" i="35" s="1"/>
  <c r="Q509" i="35"/>
  <c r="Y509" i="35"/>
  <c r="Y510" i="35" s="1"/>
  <c r="AI510" i="35"/>
  <c r="AE510" i="35"/>
  <c r="AA510" i="35"/>
  <c r="W510" i="35"/>
  <c r="AG510" i="35" s="1"/>
  <c r="K510" i="35"/>
  <c r="Z510" i="35"/>
  <c r="V510" i="35"/>
  <c r="R510" i="35"/>
  <c r="J510" i="35"/>
  <c r="U510" i="35"/>
  <c r="AC510" i="35"/>
  <c r="AK510" i="35"/>
  <c r="T514" i="35"/>
  <c r="AB517" i="35"/>
  <c r="X517" i="35"/>
  <c r="T517" i="35"/>
  <c r="L517" i="35"/>
  <c r="AI517" i="35"/>
  <c r="AE517" i="35"/>
  <c r="AA517" i="35"/>
  <c r="W517" i="35"/>
  <c r="K517" i="35"/>
  <c r="U517" i="35"/>
  <c r="AC517" i="35"/>
  <c r="M518" i="35"/>
  <c r="Q518" i="35"/>
  <c r="S518" i="35" s="1"/>
  <c r="Y518" i="35"/>
  <c r="AH519" i="35"/>
  <c r="R521" i="35"/>
  <c r="M525" i="35"/>
  <c r="Q525" i="35"/>
  <c r="S525" i="35" s="1"/>
  <c r="Y525" i="35"/>
  <c r="AI526" i="35"/>
  <c r="AE526" i="35"/>
  <c r="AA526" i="35"/>
  <c r="W526" i="35"/>
  <c r="AG526" i="35" s="1"/>
  <c r="K526" i="35"/>
  <c r="AD526" i="35"/>
  <c r="Z526" i="35"/>
  <c r="AH526" i="35" s="1"/>
  <c r="V526" i="35"/>
  <c r="R526" i="35"/>
  <c r="S526" i="35" s="1"/>
  <c r="J526" i="35"/>
  <c r="U526" i="35"/>
  <c r="AC526" i="35"/>
  <c r="AK526" i="35"/>
  <c r="T530" i="35"/>
  <c r="AB533" i="35"/>
  <c r="X533" i="35"/>
  <c r="T533" i="35"/>
  <c r="L533" i="35"/>
  <c r="AI533" i="35"/>
  <c r="AE533" i="35"/>
  <c r="AA533" i="35"/>
  <c r="W533" i="35"/>
  <c r="K533" i="35"/>
  <c r="U533" i="35"/>
  <c r="AC533" i="35"/>
  <c r="M534" i="35"/>
  <c r="Q534" i="35"/>
  <c r="S534" i="35" s="1"/>
  <c r="Y534" i="35"/>
  <c r="AH535" i="35"/>
  <c r="R537" i="35"/>
  <c r="M541" i="35"/>
  <c r="Q541" i="35"/>
  <c r="S541" i="35" s="1"/>
  <c r="Y541" i="35"/>
  <c r="AI542" i="35"/>
  <c r="AE542" i="35"/>
  <c r="AA542" i="35"/>
  <c r="W542" i="35"/>
  <c r="AG542" i="35" s="1"/>
  <c r="K542" i="35"/>
  <c r="AD542" i="35"/>
  <c r="Z542" i="35"/>
  <c r="AH542" i="35" s="1"/>
  <c r="V542" i="35"/>
  <c r="R542" i="35"/>
  <c r="J542" i="35"/>
  <c r="U542" i="35"/>
  <c r="AC542" i="35"/>
  <c r="AK542" i="35"/>
  <c r="T546" i="35"/>
  <c r="AB549" i="35"/>
  <c r="X549" i="35"/>
  <c r="T549" i="35"/>
  <c r="L549" i="35"/>
  <c r="AI549" i="35"/>
  <c r="AE549" i="35"/>
  <c r="AA549" i="35"/>
  <c r="W549" i="35"/>
  <c r="K549" i="35"/>
  <c r="U549" i="35"/>
  <c r="AC549" i="35"/>
  <c r="M550" i="35"/>
  <c r="Q550" i="35"/>
  <c r="S550" i="35" s="1"/>
  <c r="Y550" i="35"/>
  <c r="AH551" i="35"/>
  <c r="R553" i="35"/>
  <c r="M557" i="35"/>
  <c r="Q557" i="35"/>
  <c r="S557" i="35" s="1"/>
  <c r="Y557" i="35"/>
  <c r="AI558" i="35"/>
  <c r="AE558" i="35"/>
  <c r="AA558" i="35"/>
  <c r="W558" i="35"/>
  <c r="AG558" i="35" s="1"/>
  <c r="K558" i="35"/>
  <c r="AD558" i="35"/>
  <c r="Z558" i="35"/>
  <c r="AH558" i="35" s="1"/>
  <c r="V558" i="35"/>
  <c r="R558" i="35"/>
  <c r="S558" i="35" s="1"/>
  <c r="J558" i="35"/>
  <c r="U558" i="35"/>
  <c r="AC558" i="35"/>
  <c r="AK558" i="35"/>
  <c r="AB562" i="35"/>
  <c r="X562" i="35"/>
  <c r="T562" i="35"/>
  <c r="L562" i="35"/>
  <c r="AI562" i="35"/>
  <c r="AE562" i="35"/>
  <c r="AA562" i="35"/>
  <c r="W562" i="35"/>
  <c r="K562" i="35"/>
  <c r="AD562" i="35"/>
  <c r="Z562" i="35"/>
  <c r="V562" i="35"/>
  <c r="R562" i="35"/>
  <c r="S562" i="35" s="1"/>
  <c r="J562" i="35"/>
  <c r="AC562" i="35"/>
  <c r="AH563" i="35"/>
  <c r="S566" i="35"/>
  <c r="U570" i="35"/>
  <c r="Y574" i="35"/>
  <c r="AB578" i="35"/>
  <c r="X578" i="35"/>
  <c r="T578" i="35"/>
  <c r="L578" i="35"/>
  <c r="AI578" i="35"/>
  <c r="AE578" i="35"/>
  <c r="AA578" i="35"/>
  <c r="W578" i="35"/>
  <c r="K578" i="35"/>
  <c r="AD578" i="35"/>
  <c r="Z578" i="35"/>
  <c r="V578" i="35"/>
  <c r="R578" i="35"/>
  <c r="J578" i="35"/>
  <c r="AC578" i="35"/>
  <c r="AH579" i="35"/>
  <c r="U586" i="35"/>
  <c r="Y590" i="35"/>
  <c r="AB594" i="35"/>
  <c r="X594" i="35"/>
  <c r="T594" i="35"/>
  <c r="L594" i="35"/>
  <c r="AI594" i="35"/>
  <c r="AE594" i="35"/>
  <c r="AA594" i="35"/>
  <c r="W594" i="35"/>
  <c r="K594" i="35"/>
  <c r="AD594" i="35"/>
  <c r="Z594" i="35"/>
  <c r="V594" i="35"/>
  <c r="R594" i="35"/>
  <c r="J594" i="35"/>
  <c r="AC594" i="35"/>
  <c r="AH595" i="35"/>
  <c r="M598" i="35"/>
  <c r="Q598" i="35"/>
  <c r="S598" i="35" s="1"/>
  <c r="U602" i="35"/>
  <c r="L339" i="35"/>
  <c r="L340" i="35" s="1"/>
  <c r="L341" i="35" s="1"/>
  <c r="L342" i="35" s="1"/>
  <c r="W339" i="35"/>
  <c r="AB339" i="35"/>
  <c r="AB340" i="35" s="1"/>
  <c r="AB341" i="35" s="1"/>
  <c r="AB342" i="35" s="1"/>
  <c r="V345" i="35"/>
  <c r="AD346" i="35"/>
  <c r="AD347" i="35" s="1"/>
  <c r="Z346" i="35"/>
  <c r="V346" i="35"/>
  <c r="V347" i="35" s="1"/>
  <c r="R346" i="35"/>
  <c r="R347" i="35" s="1"/>
  <c r="J346" i="35"/>
  <c r="X346" i="35"/>
  <c r="X347" i="35" s="1"/>
  <c r="AC346" i="35"/>
  <c r="AC347" i="35" s="1"/>
  <c r="AI346" i="35"/>
  <c r="AI347" i="35" s="1"/>
  <c r="AI349" i="35"/>
  <c r="AI350" i="35" s="1"/>
  <c r="AE349" i="35"/>
  <c r="AE350" i="35" s="1"/>
  <c r="AA349" i="35"/>
  <c r="AA350" i="35" s="1"/>
  <c r="W349" i="35"/>
  <c r="W350" i="35" s="1"/>
  <c r="K349" i="35"/>
  <c r="K350" i="35" s="1"/>
  <c r="X349" i="35"/>
  <c r="X350" i="35" s="1"/>
  <c r="AC349" i="35"/>
  <c r="AC350" i="35" s="1"/>
  <c r="AB352" i="35"/>
  <c r="X352" i="35"/>
  <c r="T352" i="35"/>
  <c r="L352" i="35"/>
  <c r="R352" i="35"/>
  <c r="W352" i="35"/>
  <c r="AG352" i="35" s="1"/>
  <c r="AC352" i="35"/>
  <c r="AI353" i="35"/>
  <c r="AE353" i="35"/>
  <c r="AA353" i="35"/>
  <c r="W353" i="35"/>
  <c r="K353" i="35"/>
  <c r="R353" i="35"/>
  <c r="X353" i="35"/>
  <c r="AC353" i="35"/>
  <c r="T356" i="35"/>
  <c r="AB367" i="35"/>
  <c r="AB368" i="35" s="1"/>
  <c r="X371" i="35"/>
  <c r="AD386" i="35"/>
  <c r="Z386" i="35"/>
  <c r="AH386" i="35" s="1"/>
  <c r="V386" i="35"/>
  <c r="R386" i="35"/>
  <c r="J386" i="35"/>
  <c r="X386" i="35"/>
  <c r="AC386" i="35"/>
  <c r="AI386" i="35"/>
  <c r="AJ388" i="35"/>
  <c r="AJ389" i="35" s="1"/>
  <c r="AI389" i="35"/>
  <c r="AA389" i="35"/>
  <c r="R389" i="35"/>
  <c r="AB392" i="35"/>
  <c r="X392" i="35"/>
  <c r="T392" i="35"/>
  <c r="L392" i="35"/>
  <c r="R392" i="35"/>
  <c r="W392" i="35"/>
  <c r="AG392" i="35" s="1"/>
  <c r="AC392" i="35"/>
  <c r="AI393" i="35"/>
  <c r="AE393" i="35"/>
  <c r="AA393" i="35"/>
  <c r="W393" i="35"/>
  <c r="K393" i="35"/>
  <c r="R393" i="35"/>
  <c r="X393" i="35"/>
  <c r="AC393" i="35"/>
  <c r="AB396" i="35"/>
  <c r="AB397" i="35" s="1"/>
  <c r="L396" i="35"/>
  <c r="L397" i="35" s="1"/>
  <c r="AD404" i="35"/>
  <c r="AD405" i="35" s="1"/>
  <c r="V409" i="35"/>
  <c r="V410" i="35" s="1"/>
  <c r="J410" i="35"/>
  <c r="AI410" i="35"/>
  <c r="S413" i="35"/>
  <c r="V414" i="35"/>
  <c r="V415" i="35" s="1"/>
  <c r="V416" i="35" s="1"/>
  <c r="R414" i="35"/>
  <c r="R415" i="35" s="1"/>
  <c r="R416" i="35" s="1"/>
  <c r="J414" i="35"/>
  <c r="X414" i="35"/>
  <c r="X415" i="35" s="1"/>
  <c r="X416" i="35" s="1"/>
  <c r="AI414" i="35"/>
  <c r="AI415" i="35" s="1"/>
  <c r="AI416" i="35" s="1"/>
  <c r="AJ416" i="35"/>
  <c r="AI417" i="35"/>
  <c r="AE417" i="35"/>
  <c r="AA417" i="35"/>
  <c r="W417" i="35"/>
  <c r="K417" i="35"/>
  <c r="R417" i="35"/>
  <c r="X417" i="35"/>
  <c r="AC417" i="35"/>
  <c r="AB420" i="35"/>
  <c r="AB421" i="35" s="1"/>
  <c r="AB422" i="35" s="1"/>
  <c r="X420" i="35"/>
  <c r="X421" i="35" s="1"/>
  <c r="X422" i="35" s="1"/>
  <c r="T420" i="35"/>
  <c r="L420" i="35"/>
  <c r="L421" i="35" s="1"/>
  <c r="L422" i="35" s="1"/>
  <c r="R420" i="35"/>
  <c r="R421" i="35" s="1"/>
  <c r="R422" i="35" s="1"/>
  <c r="W420" i="35"/>
  <c r="AC420" i="35"/>
  <c r="AC421" i="35" s="1"/>
  <c r="AC422" i="35" s="1"/>
  <c r="AI421" i="35"/>
  <c r="AI422" i="35" s="1"/>
  <c r="K421" i="35"/>
  <c r="K422" i="35" s="1"/>
  <c r="AB424" i="35"/>
  <c r="AB425" i="35" s="1"/>
  <c r="AB426" i="35" s="1"/>
  <c r="X424" i="35"/>
  <c r="X425" i="35" s="1"/>
  <c r="X426" i="35" s="1"/>
  <c r="T424" i="35"/>
  <c r="L424" i="35"/>
  <c r="L425" i="35" s="1"/>
  <c r="L426" i="35" s="1"/>
  <c r="R424" i="35"/>
  <c r="R425" i="35" s="1"/>
  <c r="R426" i="35" s="1"/>
  <c r="W424" i="35"/>
  <c r="W425" i="35" s="1"/>
  <c r="AC424" i="35"/>
  <c r="AC425" i="35" s="1"/>
  <c r="AC426" i="35" s="1"/>
  <c r="AI425" i="35"/>
  <c r="AI426" i="35" s="1"/>
  <c r="AE425" i="35"/>
  <c r="AE426" i="35" s="1"/>
  <c r="AA425" i="35"/>
  <c r="AA426" i="35" s="1"/>
  <c r="AB428" i="35"/>
  <c r="X428" i="35"/>
  <c r="T428" i="35"/>
  <c r="L428" i="35"/>
  <c r="R428" i="35"/>
  <c r="W428" i="35"/>
  <c r="AG428" i="35" s="1"/>
  <c r="AC428" i="35"/>
  <c r="AI429" i="35"/>
  <c r="AE429" i="35"/>
  <c r="AA429" i="35"/>
  <c r="W429" i="35"/>
  <c r="K429" i="35"/>
  <c r="R429" i="35"/>
  <c r="X429" i="35"/>
  <c r="AC429" i="35"/>
  <c r="AB432" i="35"/>
  <c r="X432" i="35"/>
  <c r="T432" i="35"/>
  <c r="L432" i="35"/>
  <c r="R432" i="35"/>
  <c r="W432" i="35"/>
  <c r="AG432" i="35" s="1"/>
  <c r="AC432" i="35"/>
  <c r="AI433" i="35"/>
  <c r="AE433" i="35"/>
  <c r="AA433" i="35"/>
  <c r="W433" i="35"/>
  <c r="K433" i="35"/>
  <c r="R433" i="35"/>
  <c r="X433" i="35"/>
  <c r="AC433" i="35"/>
  <c r="AB436" i="35"/>
  <c r="AB437" i="35" s="1"/>
  <c r="AB438" i="35" s="1"/>
  <c r="AB439" i="35" s="1"/>
  <c r="AB440" i="35" s="1"/>
  <c r="AB441" i="35" s="1"/>
  <c r="X436" i="35"/>
  <c r="X437" i="35" s="1"/>
  <c r="X438" i="35" s="1"/>
  <c r="X439" i="35" s="1"/>
  <c r="X440" i="35" s="1"/>
  <c r="X441" i="35" s="1"/>
  <c r="T436" i="35"/>
  <c r="L436" i="35"/>
  <c r="L437" i="35" s="1"/>
  <c r="L438" i="35" s="1"/>
  <c r="L439" i="35" s="1"/>
  <c r="L440" i="35" s="1"/>
  <c r="L441" i="35" s="1"/>
  <c r="R436" i="35"/>
  <c r="R437" i="35" s="1"/>
  <c r="R438" i="35" s="1"/>
  <c r="R439" i="35" s="1"/>
  <c r="R440" i="35" s="1"/>
  <c r="R441" i="35" s="1"/>
  <c r="W436" i="35"/>
  <c r="AG436" i="35" s="1"/>
  <c r="AC436" i="35"/>
  <c r="AC437" i="35" s="1"/>
  <c r="AC438" i="35" s="1"/>
  <c r="AC439" i="35" s="1"/>
  <c r="AC440" i="35" s="1"/>
  <c r="AC441" i="35" s="1"/>
  <c r="AI437" i="35"/>
  <c r="AI438" i="35" s="1"/>
  <c r="AI439" i="35" s="1"/>
  <c r="AI440" i="35" s="1"/>
  <c r="AI441" i="35" s="1"/>
  <c r="K437" i="35"/>
  <c r="K438" i="35" s="1"/>
  <c r="K439" i="35" s="1"/>
  <c r="K440" i="35" s="1"/>
  <c r="K441" i="35" s="1"/>
  <c r="L447" i="35"/>
  <c r="L448" i="35" s="1"/>
  <c r="L449" i="35" s="1"/>
  <c r="R447" i="35"/>
  <c r="R448" i="35" s="1"/>
  <c r="W447" i="35"/>
  <c r="W448" i="35" s="1"/>
  <c r="AD452" i="35"/>
  <c r="AD453" i="35" s="1"/>
  <c r="AD454" i="35" s="1"/>
  <c r="AD455" i="35" s="1"/>
  <c r="AD456" i="35" s="1"/>
  <c r="AD457" i="35" s="1"/>
  <c r="AD458" i="35" s="1"/>
  <c r="J458" i="35"/>
  <c r="AI458" i="35"/>
  <c r="AI461" i="35"/>
  <c r="AE461" i="35"/>
  <c r="AA461" i="35"/>
  <c r="W461" i="35"/>
  <c r="K461" i="35"/>
  <c r="R461" i="35"/>
  <c r="X461" i="35"/>
  <c r="AC461" i="35"/>
  <c r="AB464" i="35"/>
  <c r="X464" i="35"/>
  <c r="T464" i="35"/>
  <c r="L464" i="35"/>
  <c r="R464" i="35"/>
  <c r="W464" i="35"/>
  <c r="AG464" i="35" s="1"/>
  <c r="AC464" i="35"/>
  <c r="AI465" i="35"/>
  <c r="AE465" i="35"/>
  <c r="AA465" i="35"/>
  <c r="W465" i="35"/>
  <c r="K465" i="35"/>
  <c r="R465" i="35"/>
  <c r="X465" i="35"/>
  <c r="AC465" i="35"/>
  <c r="AB468" i="35"/>
  <c r="X468" i="35"/>
  <c r="T468" i="35"/>
  <c r="L468" i="35"/>
  <c r="R468" i="35"/>
  <c r="W468" i="35"/>
  <c r="AG468" i="35" s="1"/>
  <c r="AC468" i="35"/>
  <c r="AI469" i="35"/>
  <c r="AE469" i="35"/>
  <c r="AA469" i="35"/>
  <c r="W469" i="35"/>
  <c r="K469" i="35"/>
  <c r="R469" i="35"/>
  <c r="X469" i="35"/>
  <c r="AC469" i="35"/>
  <c r="AB472" i="35"/>
  <c r="X472" i="35"/>
  <c r="T472" i="35"/>
  <c r="L472" i="35"/>
  <c r="R472" i="35"/>
  <c r="W472" i="35"/>
  <c r="AG472" i="35" s="1"/>
  <c r="AC472" i="35"/>
  <c r="AI473" i="35"/>
  <c r="AE473" i="35"/>
  <c r="AA473" i="35"/>
  <c r="W473" i="35"/>
  <c r="K473" i="35"/>
  <c r="R473" i="35"/>
  <c r="X473" i="35"/>
  <c r="AC473" i="35"/>
  <c r="AB476" i="35"/>
  <c r="AB477" i="35" s="1"/>
  <c r="X476" i="35"/>
  <c r="T476" i="35"/>
  <c r="L476" i="35"/>
  <c r="L477" i="35" s="1"/>
  <c r="R476" i="35"/>
  <c r="W476" i="35"/>
  <c r="AI477" i="35"/>
  <c r="AE477" i="35"/>
  <c r="W477" i="35"/>
  <c r="K477" i="35"/>
  <c r="R477" i="35"/>
  <c r="X477" i="35"/>
  <c r="AC477" i="35"/>
  <c r="AB480" i="35"/>
  <c r="X480" i="35"/>
  <c r="T480" i="35"/>
  <c r="AF480" i="35" s="1"/>
  <c r="L480" i="35"/>
  <c r="R480" i="35"/>
  <c r="W480" i="35"/>
  <c r="AG480" i="35" s="1"/>
  <c r="AC480" i="35"/>
  <c r="AI481" i="35"/>
  <c r="AE481" i="35"/>
  <c r="AA481" i="35"/>
  <c r="W481" i="35"/>
  <c r="K481" i="35"/>
  <c r="R481" i="35"/>
  <c r="X481" i="35"/>
  <c r="AC481" i="35"/>
  <c r="AB485" i="35"/>
  <c r="X485" i="35"/>
  <c r="T485" i="35"/>
  <c r="L485" i="35"/>
  <c r="AI485" i="35"/>
  <c r="AE485" i="35"/>
  <c r="AA485" i="35"/>
  <c r="W485" i="35"/>
  <c r="K485" i="35"/>
  <c r="U485" i="35"/>
  <c r="AC485" i="35"/>
  <c r="S486" i="35"/>
  <c r="AI498" i="35"/>
  <c r="AE498" i="35"/>
  <c r="AA498" i="35"/>
  <c r="W498" i="35"/>
  <c r="K498" i="35"/>
  <c r="AD498" i="35"/>
  <c r="Z498" i="35"/>
  <c r="AH498" i="35" s="1"/>
  <c r="V498" i="35"/>
  <c r="R498" i="35"/>
  <c r="J498" i="35"/>
  <c r="U498" i="35"/>
  <c r="AC498" i="35"/>
  <c r="AK498" i="35"/>
  <c r="AB505" i="35"/>
  <c r="X505" i="35"/>
  <c r="T505" i="35"/>
  <c r="L505" i="35"/>
  <c r="AI505" i="35"/>
  <c r="AE505" i="35"/>
  <c r="AA505" i="35"/>
  <c r="W505" i="35"/>
  <c r="K505" i="35"/>
  <c r="U505" i="35"/>
  <c r="AC505" i="35"/>
  <c r="AI514" i="35"/>
  <c r="AE514" i="35"/>
  <c r="AA514" i="35"/>
  <c r="W514" i="35"/>
  <c r="AG514" i="35" s="1"/>
  <c r="K514" i="35"/>
  <c r="AD514" i="35"/>
  <c r="Z514" i="35"/>
  <c r="AH514" i="35" s="1"/>
  <c r="V514" i="35"/>
  <c r="R514" i="35"/>
  <c r="J514" i="35"/>
  <c r="U514" i="35"/>
  <c r="AC514" i="35"/>
  <c r="AK514" i="35"/>
  <c r="AB521" i="35"/>
  <c r="X521" i="35"/>
  <c r="T521" i="35"/>
  <c r="L521" i="35"/>
  <c r="AI521" i="35"/>
  <c r="AE521" i="35"/>
  <c r="AA521" i="35"/>
  <c r="W521" i="35"/>
  <c r="K521" i="35"/>
  <c r="U521" i="35"/>
  <c r="AC521" i="35"/>
  <c r="S522" i="35"/>
  <c r="AI530" i="35"/>
  <c r="AE530" i="35"/>
  <c r="AA530" i="35"/>
  <c r="W530" i="35"/>
  <c r="K530" i="35"/>
  <c r="AD530" i="35"/>
  <c r="Z530" i="35"/>
  <c r="AH530" i="35" s="1"/>
  <c r="V530" i="35"/>
  <c r="R530" i="35"/>
  <c r="J530" i="35"/>
  <c r="U530" i="35"/>
  <c r="AC530" i="35"/>
  <c r="AK530" i="35"/>
  <c r="AB537" i="35"/>
  <c r="X537" i="35"/>
  <c r="T537" i="35"/>
  <c r="L537" i="35"/>
  <c r="AI537" i="35"/>
  <c r="AE537" i="35"/>
  <c r="AA537" i="35"/>
  <c r="W537" i="35"/>
  <c r="K537" i="35"/>
  <c r="U537" i="35"/>
  <c r="AC537" i="35"/>
  <c r="AI546" i="35"/>
  <c r="AE546" i="35"/>
  <c r="AA546" i="35"/>
  <c r="W546" i="35"/>
  <c r="K546" i="35"/>
  <c r="AD546" i="35"/>
  <c r="Z546" i="35"/>
  <c r="AH546" i="35" s="1"/>
  <c r="V546" i="35"/>
  <c r="R546" i="35"/>
  <c r="J546" i="35"/>
  <c r="U546" i="35"/>
  <c r="AC546" i="35"/>
  <c r="AK546" i="35"/>
  <c r="AB553" i="35"/>
  <c r="X553" i="35"/>
  <c r="T553" i="35"/>
  <c r="L553" i="35"/>
  <c r="AI553" i="35"/>
  <c r="AE553" i="35"/>
  <c r="AA553" i="35"/>
  <c r="W553" i="35"/>
  <c r="K553" i="35"/>
  <c r="U553" i="35"/>
  <c r="AC553" i="35"/>
  <c r="AB574" i="35"/>
  <c r="X574" i="35"/>
  <c r="T574" i="35"/>
  <c r="L574" i="35"/>
  <c r="AI574" i="35"/>
  <c r="AE574" i="35"/>
  <c r="AA574" i="35"/>
  <c r="W574" i="35"/>
  <c r="K574" i="35"/>
  <c r="AD574" i="35"/>
  <c r="Z574" i="35"/>
  <c r="V574" i="35"/>
  <c r="R574" i="35"/>
  <c r="J574" i="35"/>
  <c r="AC574" i="35"/>
  <c r="S578" i="35"/>
  <c r="AB590" i="35"/>
  <c r="X590" i="35"/>
  <c r="T590" i="35"/>
  <c r="L590" i="35"/>
  <c r="AI590" i="35"/>
  <c r="AE590" i="35"/>
  <c r="AA590" i="35"/>
  <c r="W590" i="35"/>
  <c r="K590" i="35"/>
  <c r="AD590" i="35"/>
  <c r="Z590" i="35"/>
  <c r="V590" i="35"/>
  <c r="R590" i="35"/>
  <c r="J590" i="35"/>
  <c r="AC590" i="35"/>
  <c r="S594" i="35"/>
  <c r="M606" i="35"/>
  <c r="Q606" i="35"/>
  <c r="S606" i="35" s="1"/>
  <c r="U606" i="35"/>
  <c r="Y606" i="35"/>
  <c r="AC606" i="35"/>
  <c r="AK606" i="35"/>
  <c r="M610" i="35"/>
  <c r="Q610" i="35"/>
  <c r="U610" i="35"/>
  <c r="Y610" i="35"/>
  <c r="AC610" i="35"/>
  <c r="AK610" i="35"/>
  <c r="M614" i="35"/>
  <c r="Q614" i="35"/>
  <c r="S614" i="35" s="1"/>
  <c r="U614" i="35"/>
  <c r="Y614" i="35"/>
  <c r="AC614" i="35"/>
  <c r="AK614" i="35"/>
  <c r="M618" i="35"/>
  <c r="Q618" i="35"/>
  <c r="U618" i="35"/>
  <c r="Y618" i="35"/>
  <c r="AC618" i="35"/>
  <c r="AK618" i="35"/>
  <c r="M622" i="35"/>
  <c r="Q622" i="35"/>
  <c r="U622" i="35"/>
  <c r="Y622" i="35"/>
  <c r="AC622" i="35"/>
  <c r="AK622" i="35"/>
  <c r="M626" i="35"/>
  <c r="Q626" i="35"/>
  <c r="U626" i="35"/>
  <c r="Y626" i="35"/>
  <c r="AC626" i="35"/>
  <c r="AK626" i="35"/>
  <c r="L679" i="35"/>
  <c r="W679" i="35"/>
  <c r="AB679" i="35"/>
  <c r="AB688" i="35"/>
  <c r="X688" i="35"/>
  <c r="T688" i="35"/>
  <c r="L688" i="35"/>
  <c r="AI688" i="35"/>
  <c r="AD688" i="35"/>
  <c r="Y688" i="35"/>
  <c r="J688" i="35"/>
  <c r="U688" i="35"/>
  <c r="AA688" i="35"/>
  <c r="AI693" i="35"/>
  <c r="AE693" i="35"/>
  <c r="AE694" i="35" s="1"/>
  <c r="AE695" i="35" s="1"/>
  <c r="AE696" i="35" s="1"/>
  <c r="AE697" i="35" s="1"/>
  <c r="AE698" i="35" s="1"/>
  <c r="AA693" i="35"/>
  <c r="W693" i="35"/>
  <c r="W694" i="35" s="1"/>
  <c r="W695" i="35" s="1"/>
  <c r="W696" i="35" s="1"/>
  <c r="W697" i="35" s="1"/>
  <c r="W698" i="35" s="1"/>
  <c r="K693" i="35"/>
  <c r="K694" i="35" s="1"/>
  <c r="K695" i="35" s="1"/>
  <c r="K696" i="35" s="1"/>
  <c r="K697" i="35" s="1"/>
  <c r="K698" i="35" s="1"/>
  <c r="AD693" i="35"/>
  <c r="AD694" i="35" s="1"/>
  <c r="AD695" i="35" s="1"/>
  <c r="AD696" i="35" s="1"/>
  <c r="AD697" i="35" s="1"/>
  <c r="AD698" i="35" s="1"/>
  <c r="Y693" i="35"/>
  <c r="Y694" i="35" s="1"/>
  <c r="T693" i="35"/>
  <c r="T694" i="35" s="1"/>
  <c r="J693" i="35"/>
  <c r="U693" i="35"/>
  <c r="AB693" i="35"/>
  <c r="J698" i="35"/>
  <c r="AK698" i="35"/>
  <c r="AI701" i="35"/>
  <c r="AE701" i="35"/>
  <c r="AA701" i="35"/>
  <c r="W701" i="35"/>
  <c r="K701" i="35"/>
  <c r="AB701" i="35"/>
  <c r="V701" i="35"/>
  <c r="Q701" i="35"/>
  <c r="S701" i="35" s="1"/>
  <c r="M701" i="35"/>
  <c r="AD701" i="35"/>
  <c r="Y701" i="35"/>
  <c r="T701" i="35"/>
  <c r="J701" i="35"/>
  <c r="Z701" i="35"/>
  <c r="J706" i="35"/>
  <c r="AK706" i="35"/>
  <c r="Z753" i="35"/>
  <c r="Z754" i="35" s="1"/>
  <c r="J754" i="35"/>
  <c r="AK754" i="35"/>
  <c r="AK757" i="35"/>
  <c r="J757" i="35"/>
  <c r="M239" i="35"/>
  <c r="Q239" i="35"/>
  <c r="S239" i="35" s="1"/>
  <c r="U239" i="35"/>
  <c r="AF239" i="35" s="1"/>
  <c r="Y239" i="35"/>
  <c r="AG239" i="35" s="1"/>
  <c r="AC239" i="35"/>
  <c r="M243" i="35"/>
  <c r="Q243" i="35"/>
  <c r="S243" i="35" s="1"/>
  <c r="U243" i="35"/>
  <c r="AF243" i="35" s="1"/>
  <c r="Y243" i="35"/>
  <c r="AG243" i="35" s="1"/>
  <c r="AC243" i="35"/>
  <c r="M247" i="35"/>
  <c r="Q247" i="35"/>
  <c r="S247" i="35" s="1"/>
  <c r="U247" i="35"/>
  <c r="AF247" i="35" s="1"/>
  <c r="Y247" i="35"/>
  <c r="AG247" i="35" s="1"/>
  <c r="AC247" i="35"/>
  <c r="M251" i="35"/>
  <c r="Q251" i="35"/>
  <c r="S251" i="35" s="1"/>
  <c r="U251" i="35"/>
  <c r="AF251" i="35" s="1"/>
  <c r="Y251" i="35"/>
  <c r="AG251" i="35" s="1"/>
  <c r="AC251" i="35"/>
  <c r="M255" i="35"/>
  <c r="Q255" i="35"/>
  <c r="S255" i="35" s="1"/>
  <c r="U255" i="35"/>
  <c r="AF255" i="35" s="1"/>
  <c r="Y255" i="35"/>
  <c r="AG255" i="35" s="1"/>
  <c r="AC255" i="35"/>
  <c r="M259" i="35"/>
  <c r="Q259" i="35"/>
  <c r="S259" i="35" s="1"/>
  <c r="U259" i="35"/>
  <c r="AF259" i="35" s="1"/>
  <c r="Y259" i="35"/>
  <c r="AG259" i="35" s="1"/>
  <c r="AC259" i="35"/>
  <c r="M263" i="35"/>
  <c r="Q263" i="35"/>
  <c r="S263" i="35" s="1"/>
  <c r="U263" i="35"/>
  <c r="AF263" i="35" s="1"/>
  <c r="Y263" i="35"/>
  <c r="AG263" i="35" s="1"/>
  <c r="AC263" i="35"/>
  <c r="M267" i="35"/>
  <c r="Q267" i="35"/>
  <c r="S267" i="35" s="1"/>
  <c r="U267" i="35"/>
  <c r="AF267" i="35" s="1"/>
  <c r="Y267" i="35"/>
  <c r="AG267" i="35" s="1"/>
  <c r="AC267" i="35"/>
  <c r="M271" i="35"/>
  <c r="Q271" i="35"/>
  <c r="S271" i="35" s="1"/>
  <c r="U271" i="35"/>
  <c r="AF271" i="35" s="1"/>
  <c r="Y271" i="35"/>
  <c r="AG271" i="35" s="1"/>
  <c r="AC271" i="35"/>
  <c r="M275" i="35"/>
  <c r="M276" i="35" s="1"/>
  <c r="M277" i="35" s="1"/>
  <c r="Q275" i="35"/>
  <c r="Q276" i="35" s="1"/>
  <c r="U275" i="35"/>
  <c r="U276" i="35" s="1"/>
  <c r="U277" i="35" s="1"/>
  <c r="M279" i="35"/>
  <c r="Q279" i="35"/>
  <c r="S279" i="35" s="1"/>
  <c r="U279" i="35"/>
  <c r="AF279" i="35" s="1"/>
  <c r="Y279" i="35"/>
  <c r="AG279" i="35" s="1"/>
  <c r="AC279" i="35"/>
  <c r="M283" i="35"/>
  <c r="M284" i="35" s="1"/>
  <c r="M285" i="35" s="1"/>
  <c r="Q283" i="35"/>
  <c r="U283" i="35"/>
  <c r="U284" i="35" s="1"/>
  <c r="U285" i="35" s="1"/>
  <c r="AC283" i="35"/>
  <c r="AC284" i="35" s="1"/>
  <c r="AC285" i="35" s="1"/>
  <c r="M287" i="35"/>
  <c r="Q287" i="35"/>
  <c r="S287" i="35" s="1"/>
  <c r="U287" i="35"/>
  <c r="AF287" i="35" s="1"/>
  <c r="Y287" i="35"/>
  <c r="AG287" i="35" s="1"/>
  <c r="AC287" i="35"/>
  <c r="M291" i="35"/>
  <c r="Q291" i="35"/>
  <c r="S291" i="35" s="1"/>
  <c r="U291" i="35"/>
  <c r="AF291" i="35" s="1"/>
  <c r="Y291" i="35"/>
  <c r="AG291" i="35" s="1"/>
  <c r="AC291" i="35"/>
  <c r="M295" i="35"/>
  <c r="M296" i="35" s="1"/>
  <c r="Q295" i="35"/>
  <c r="S295" i="35" s="1"/>
  <c r="U295" i="35"/>
  <c r="AF295" i="35" s="1"/>
  <c r="Y295" i="35"/>
  <c r="AG295" i="35" s="1"/>
  <c r="AC295" i="35"/>
  <c r="AC296" i="35" s="1"/>
  <c r="M299" i="35"/>
  <c r="Q299" i="35"/>
  <c r="S299" i="35" s="1"/>
  <c r="U299" i="35"/>
  <c r="Y299" i="35"/>
  <c r="U303" i="35"/>
  <c r="U304" i="35" s="1"/>
  <c r="U305" i="35" s="1"/>
  <c r="Y303" i="35"/>
  <c r="Y304" i="35" s="1"/>
  <c r="Y305" i="35" s="1"/>
  <c r="M307" i="35"/>
  <c r="Q307" i="35"/>
  <c r="S307" i="35" s="1"/>
  <c r="U307" i="35"/>
  <c r="AF307" i="35" s="1"/>
  <c r="Y307" i="35"/>
  <c r="AG307" i="35" s="1"/>
  <c r="AC307" i="35"/>
  <c r="M311" i="35"/>
  <c r="Q311" i="35"/>
  <c r="S311" i="35" s="1"/>
  <c r="U311" i="35"/>
  <c r="AF311" i="35" s="1"/>
  <c r="Y311" i="35"/>
  <c r="AG311" i="35" s="1"/>
  <c r="AC311" i="35"/>
  <c r="M315" i="35"/>
  <c r="Q315" i="35"/>
  <c r="S315" i="35" s="1"/>
  <c r="U315" i="35"/>
  <c r="AF315" i="35" s="1"/>
  <c r="Y315" i="35"/>
  <c r="AG315" i="35" s="1"/>
  <c r="AC315" i="35"/>
  <c r="M323" i="35"/>
  <c r="M327" i="35"/>
  <c r="Q327" i="35"/>
  <c r="S327" i="35" s="1"/>
  <c r="U327" i="35"/>
  <c r="AF327" i="35" s="1"/>
  <c r="Y327" i="35"/>
  <c r="AG327" i="35" s="1"/>
  <c r="AC327" i="35"/>
  <c r="M331" i="35"/>
  <c r="Q331" i="35"/>
  <c r="S331" i="35" s="1"/>
  <c r="U331" i="35"/>
  <c r="AF331" i="35" s="1"/>
  <c r="Y331" i="35"/>
  <c r="AG331" i="35" s="1"/>
  <c r="AC331" i="35"/>
  <c r="M335" i="35"/>
  <c r="Q335" i="35"/>
  <c r="S335" i="35" s="1"/>
  <c r="U335" i="35"/>
  <c r="AF335" i="35" s="1"/>
  <c r="Y335" i="35"/>
  <c r="AG335" i="35" s="1"/>
  <c r="AC335" i="35"/>
  <c r="M339" i="35"/>
  <c r="M340" i="35" s="1"/>
  <c r="M341" i="35" s="1"/>
  <c r="M342" i="35" s="1"/>
  <c r="Q339" i="35"/>
  <c r="S339" i="35" s="1"/>
  <c r="U339" i="35"/>
  <c r="U340" i="35" s="1"/>
  <c r="U341" i="35" s="1"/>
  <c r="U342" i="35" s="1"/>
  <c r="Y339" i="35"/>
  <c r="Y340" i="35" s="1"/>
  <c r="Y341" i="35" s="1"/>
  <c r="Y342" i="35" s="1"/>
  <c r="AC339" i="35"/>
  <c r="AC340" i="35" s="1"/>
  <c r="AC341" i="35" s="1"/>
  <c r="AC342" i="35" s="1"/>
  <c r="M343" i="35"/>
  <c r="M344" i="35" s="1"/>
  <c r="M345" i="35" s="1"/>
  <c r="Q343" i="35"/>
  <c r="S343" i="35" s="1"/>
  <c r="U343" i="35"/>
  <c r="U344" i="35" s="1"/>
  <c r="U345" i="35" s="1"/>
  <c r="Y343" i="35"/>
  <c r="AG343" i="35" s="1"/>
  <c r="AC343" i="35"/>
  <c r="AC344" i="35" s="1"/>
  <c r="AC345" i="35" s="1"/>
  <c r="Q347" i="35"/>
  <c r="S347" i="35" s="1"/>
  <c r="U347" i="35"/>
  <c r="Y347" i="35"/>
  <c r="M351" i="35"/>
  <c r="Q351" i="35"/>
  <c r="S351" i="35" s="1"/>
  <c r="U351" i="35"/>
  <c r="AF351" i="35" s="1"/>
  <c r="Y351" i="35"/>
  <c r="AG351" i="35" s="1"/>
  <c r="AC351" i="35"/>
  <c r="M355" i="35"/>
  <c r="M356" i="35" s="1"/>
  <c r="M357" i="35" s="1"/>
  <c r="M358" i="35" s="1"/>
  <c r="M359" i="35" s="1"/>
  <c r="U355" i="35"/>
  <c r="U356" i="35" s="1"/>
  <c r="U357" i="35" s="1"/>
  <c r="U358" i="35" s="1"/>
  <c r="U359" i="35" s="1"/>
  <c r="Y355" i="35"/>
  <c r="Y356" i="35" s="1"/>
  <c r="Y357" i="35" s="1"/>
  <c r="Y358" i="35" s="1"/>
  <c r="Y359" i="35" s="1"/>
  <c r="M363" i="35"/>
  <c r="Q363" i="35"/>
  <c r="S363" i="35" s="1"/>
  <c r="U363" i="35"/>
  <c r="AF363" i="35" s="1"/>
  <c r="Y363" i="35"/>
  <c r="AG363" i="35" s="1"/>
  <c r="AC363" i="35"/>
  <c r="U367" i="35"/>
  <c r="U368" i="35" s="1"/>
  <c r="Y367" i="35"/>
  <c r="Y368" i="35" s="1"/>
  <c r="M371" i="35"/>
  <c r="Q371" i="35"/>
  <c r="S371" i="35" s="1"/>
  <c r="U371" i="35"/>
  <c r="Y371" i="35"/>
  <c r="AC371" i="35"/>
  <c r="M375" i="35"/>
  <c r="Q375" i="35"/>
  <c r="S375" i="35" s="1"/>
  <c r="U375" i="35"/>
  <c r="AF375" i="35" s="1"/>
  <c r="Y375" i="35"/>
  <c r="AG375" i="35" s="1"/>
  <c r="AC375" i="35"/>
  <c r="M379" i="35"/>
  <c r="Q379" i="35"/>
  <c r="S379" i="35" s="1"/>
  <c r="U379" i="35"/>
  <c r="AF379" i="35" s="1"/>
  <c r="Y379" i="35"/>
  <c r="AG379" i="35" s="1"/>
  <c r="AC379" i="35"/>
  <c r="M383" i="35"/>
  <c r="M384" i="35" s="1"/>
  <c r="Q383" i="35"/>
  <c r="U383" i="35"/>
  <c r="U384" i="35" s="1"/>
  <c r="Y383" i="35"/>
  <c r="AG383" i="35" s="1"/>
  <c r="AC383" i="35"/>
  <c r="AC384" i="35" s="1"/>
  <c r="M387" i="35"/>
  <c r="M388" i="35" s="1"/>
  <c r="M389" i="35" s="1"/>
  <c r="Q387" i="35"/>
  <c r="U387" i="35"/>
  <c r="AF387" i="35" s="1"/>
  <c r="Y387" i="35"/>
  <c r="AG387" i="35" s="1"/>
  <c r="AC387" i="35"/>
  <c r="AC388" i="35" s="1"/>
  <c r="AC389" i="35" s="1"/>
  <c r="M391" i="35"/>
  <c r="Q391" i="35"/>
  <c r="S391" i="35" s="1"/>
  <c r="U391" i="35"/>
  <c r="AF391" i="35" s="1"/>
  <c r="Y391" i="35"/>
  <c r="AG391" i="35" s="1"/>
  <c r="AC391" i="35"/>
  <c r="U395" i="35"/>
  <c r="U396" i="35" s="1"/>
  <c r="U397" i="35" s="1"/>
  <c r="Y395" i="35"/>
  <c r="Y396" i="35" s="1"/>
  <c r="Y397" i="35" s="1"/>
  <c r="AC395" i="35"/>
  <c r="AC396" i="35" s="1"/>
  <c r="AC397" i="35" s="1"/>
  <c r="M399" i="35"/>
  <c r="Q399" i="35"/>
  <c r="S399" i="35" s="1"/>
  <c r="U399" i="35"/>
  <c r="AF399" i="35" s="1"/>
  <c r="Y399" i="35"/>
  <c r="AG399" i="35" s="1"/>
  <c r="AC399" i="35"/>
  <c r="M403" i="35"/>
  <c r="M404" i="35" s="1"/>
  <c r="M405" i="35" s="1"/>
  <c r="Q403" i="35"/>
  <c r="S403" i="35" s="1"/>
  <c r="U403" i="35"/>
  <c r="AF403" i="35" s="1"/>
  <c r="Y403" i="35"/>
  <c r="AG403" i="35" s="1"/>
  <c r="AC403" i="35"/>
  <c r="AC404" i="35" s="1"/>
  <c r="AC405" i="35" s="1"/>
  <c r="M407" i="35"/>
  <c r="M408" i="35" s="1"/>
  <c r="M409" i="35" s="1"/>
  <c r="M410" i="35" s="1"/>
  <c r="Q407" i="35"/>
  <c r="U407" i="35"/>
  <c r="U408" i="35" s="1"/>
  <c r="U409" i="35" s="1"/>
  <c r="U410" i="35" s="1"/>
  <c r="Y407" i="35"/>
  <c r="AG407" i="35" s="1"/>
  <c r="AC407" i="35"/>
  <c r="AC408" i="35" s="1"/>
  <c r="AC409" i="35" s="1"/>
  <c r="AC410" i="35" s="1"/>
  <c r="M411" i="35"/>
  <c r="Q411" i="35"/>
  <c r="S411" i="35" s="1"/>
  <c r="U411" i="35"/>
  <c r="AF411" i="35" s="1"/>
  <c r="Y411" i="35"/>
  <c r="AG411" i="35" s="1"/>
  <c r="AC411" i="35"/>
  <c r="M419" i="35"/>
  <c r="Q419" i="35"/>
  <c r="S419" i="35" s="1"/>
  <c r="U419" i="35"/>
  <c r="AF419" i="35" s="1"/>
  <c r="Y419" i="35"/>
  <c r="AG419" i="35" s="1"/>
  <c r="AC419" i="35"/>
  <c r="M423" i="35"/>
  <c r="Q423" i="35"/>
  <c r="S423" i="35" s="1"/>
  <c r="U423" i="35"/>
  <c r="AF423" i="35" s="1"/>
  <c r="Y423" i="35"/>
  <c r="AG423" i="35" s="1"/>
  <c r="AC423" i="35"/>
  <c r="M427" i="35"/>
  <c r="Q427" i="35"/>
  <c r="S427" i="35" s="1"/>
  <c r="U427" i="35"/>
  <c r="AF427" i="35" s="1"/>
  <c r="Y427" i="35"/>
  <c r="AG427" i="35" s="1"/>
  <c r="AC427" i="35"/>
  <c r="M431" i="35"/>
  <c r="Q431" i="35"/>
  <c r="S431" i="35" s="1"/>
  <c r="U431" i="35"/>
  <c r="AF431" i="35" s="1"/>
  <c r="Y431" i="35"/>
  <c r="AG431" i="35" s="1"/>
  <c r="AC431" i="35"/>
  <c r="M435" i="35"/>
  <c r="Q435" i="35"/>
  <c r="S435" i="35" s="1"/>
  <c r="U435" i="35"/>
  <c r="AF435" i="35" s="1"/>
  <c r="Y435" i="35"/>
  <c r="AG435" i="35" s="1"/>
  <c r="AC435" i="35"/>
  <c r="Y439" i="35"/>
  <c r="Y440" i="35" s="1"/>
  <c r="Y441" i="35" s="1"/>
  <c r="M443" i="35"/>
  <c r="Q443" i="35"/>
  <c r="S443" i="35" s="1"/>
  <c r="U443" i="35"/>
  <c r="AF443" i="35" s="1"/>
  <c r="Y443" i="35"/>
  <c r="AG443" i="35" s="1"/>
  <c r="AC443" i="35"/>
  <c r="M447" i="35"/>
  <c r="M448" i="35" s="1"/>
  <c r="Q447" i="35"/>
  <c r="S447" i="35" s="1"/>
  <c r="U447" i="35"/>
  <c r="U448" i="35" s="1"/>
  <c r="U449" i="35" s="1"/>
  <c r="Y447" i="35"/>
  <c r="Y448" i="35" s="1"/>
  <c r="Y449" i="35" s="1"/>
  <c r="AC447" i="35"/>
  <c r="AC448" i="35" s="1"/>
  <c r="M451" i="35"/>
  <c r="M452" i="35" s="1"/>
  <c r="M453" i="35" s="1"/>
  <c r="M454" i="35" s="1"/>
  <c r="Q451" i="35"/>
  <c r="U451" i="35"/>
  <c r="AF451" i="35" s="1"/>
  <c r="Y451" i="35"/>
  <c r="AG451" i="35" s="1"/>
  <c r="AC451" i="35"/>
  <c r="AC452" i="35" s="1"/>
  <c r="AC453" i="35" s="1"/>
  <c r="AC454" i="35" s="1"/>
  <c r="M455" i="35"/>
  <c r="M456" i="35" s="1"/>
  <c r="M457" i="35" s="1"/>
  <c r="M458" i="35" s="1"/>
  <c r="AC455" i="35"/>
  <c r="AC456" i="35" s="1"/>
  <c r="AC457" i="35" s="1"/>
  <c r="AC458" i="35" s="1"/>
  <c r="M459" i="35"/>
  <c r="Q459" i="35"/>
  <c r="S459" i="35" s="1"/>
  <c r="U459" i="35"/>
  <c r="AF459" i="35" s="1"/>
  <c r="Y459" i="35"/>
  <c r="AC459" i="35"/>
  <c r="M463" i="35"/>
  <c r="Q463" i="35"/>
  <c r="S463" i="35" s="1"/>
  <c r="U463" i="35"/>
  <c r="AF463" i="35" s="1"/>
  <c r="Y463" i="35"/>
  <c r="AG463" i="35" s="1"/>
  <c r="AC463" i="35"/>
  <c r="M467" i="35"/>
  <c r="Q467" i="35"/>
  <c r="S467" i="35" s="1"/>
  <c r="U467" i="35"/>
  <c r="AF467" i="35" s="1"/>
  <c r="Y467" i="35"/>
  <c r="AG467" i="35" s="1"/>
  <c r="AC467" i="35"/>
  <c r="M471" i="35"/>
  <c r="Q471" i="35"/>
  <c r="S471" i="35" s="1"/>
  <c r="U471" i="35"/>
  <c r="AF471" i="35" s="1"/>
  <c r="Y471" i="35"/>
  <c r="AG471" i="35" s="1"/>
  <c r="AC471" i="35"/>
  <c r="M475" i="35"/>
  <c r="M476" i="35" s="1"/>
  <c r="Q475" i="35"/>
  <c r="S475" i="35" s="1"/>
  <c r="U475" i="35"/>
  <c r="AF475" i="35" s="1"/>
  <c r="Y475" i="35"/>
  <c r="AC475" i="35"/>
  <c r="AC476" i="35" s="1"/>
  <c r="M479" i="35"/>
  <c r="Q479" i="35"/>
  <c r="S479" i="35" s="1"/>
  <c r="U479" i="35"/>
  <c r="Y479" i="35"/>
  <c r="AC479" i="35"/>
  <c r="M483" i="35"/>
  <c r="Q483" i="35"/>
  <c r="S483" i="35" s="1"/>
  <c r="U483" i="35"/>
  <c r="AF483" i="35" s="1"/>
  <c r="Y483" i="35"/>
  <c r="AG483" i="35" s="1"/>
  <c r="AC483" i="35"/>
  <c r="L484" i="35"/>
  <c r="T484" i="35"/>
  <c r="X484" i="35"/>
  <c r="AB484" i="35"/>
  <c r="AH484" i="35" s="1"/>
  <c r="M487" i="35"/>
  <c r="Q487" i="35"/>
  <c r="S487" i="35" s="1"/>
  <c r="Y487" i="35"/>
  <c r="AC487" i="35"/>
  <c r="L488" i="35"/>
  <c r="L489" i="35" s="1"/>
  <c r="T488" i="35"/>
  <c r="T489" i="35" s="1"/>
  <c r="X488" i="35"/>
  <c r="AB488" i="35"/>
  <c r="AH488" i="35" s="1"/>
  <c r="M491" i="35"/>
  <c r="Q491" i="35"/>
  <c r="S491" i="35" s="1"/>
  <c r="U491" i="35"/>
  <c r="AF491" i="35" s="1"/>
  <c r="Y491" i="35"/>
  <c r="AG491" i="35" s="1"/>
  <c r="AC491" i="35"/>
  <c r="L492" i="35"/>
  <c r="T492" i="35"/>
  <c r="X492" i="35"/>
  <c r="AB492" i="35"/>
  <c r="AH492" i="35" s="1"/>
  <c r="M495" i="35"/>
  <c r="Q495" i="35"/>
  <c r="S495" i="35" s="1"/>
  <c r="U495" i="35"/>
  <c r="AF495" i="35" s="1"/>
  <c r="Y495" i="35"/>
  <c r="AG495" i="35" s="1"/>
  <c r="AC495" i="35"/>
  <c r="L496" i="35"/>
  <c r="T496" i="35"/>
  <c r="X496" i="35"/>
  <c r="AB496" i="35"/>
  <c r="AH496" i="35" s="1"/>
  <c r="M499" i="35"/>
  <c r="Q499" i="35"/>
  <c r="S499" i="35" s="1"/>
  <c r="U499" i="35"/>
  <c r="AF499" i="35" s="1"/>
  <c r="Y499" i="35"/>
  <c r="AG499" i="35" s="1"/>
  <c r="AC499" i="35"/>
  <c r="L500" i="35"/>
  <c r="T500" i="35"/>
  <c r="X500" i="35"/>
  <c r="AB500" i="35"/>
  <c r="AH500" i="35" s="1"/>
  <c r="M503" i="35"/>
  <c r="Q503" i="35"/>
  <c r="S503" i="35" s="1"/>
  <c r="U503" i="35"/>
  <c r="AF503" i="35" s="1"/>
  <c r="Y503" i="35"/>
  <c r="AG503" i="35" s="1"/>
  <c r="AC503" i="35"/>
  <c r="L504" i="35"/>
  <c r="T504" i="35"/>
  <c r="X504" i="35"/>
  <c r="AB504" i="35"/>
  <c r="AH504" i="35" s="1"/>
  <c r="M507" i="35"/>
  <c r="Q507" i="35"/>
  <c r="S507" i="35" s="1"/>
  <c r="U507" i="35"/>
  <c r="AF507" i="35" s="1"/>
  <c r="Y507" i="35"/>
  <c r="L508" i="35"/>
  <c r="T508" i="35"/>
  <c r="X508" i="35"/>
  <c r="AB508" i="35"/>
  <c r="AH508" i="35" s="1"/>
  <c r="M511" i="35"/>
  <c r="Q511" i="35"/>
  <c r="S511" i="35" s="1"/>
  <c r="U511" i="35"/>
  <c r="AF511" i="35" s="1"/>
  <c r="Y511" i="35"/>
  <c r="AG511" i="35" s="1"/>
  <c r="AC511" i="35"/>
  <c r="L512" i="35"/>
  <c r="T512" i="35"/>
  <c r="X512" i="35"/>
  <c r="AB512" i="35"/>
  <c r="AH512" i="35" s="1"/>
  <c r="M515" i="35"/>
  <c r="Q515" i="35"/>
  <c r="S515" i="35" s="1"/>
  <c r="U515" i="35"/>
  <c r="AF515" i="35" s="1"/>
  <c r="Y515" i="35"/>
  <c r="AG515" i="35" s="1"/>
  <c r="AC515" i="35"/>
  <c r="L516" i="35"/>
  <c r="T516" i="35"/>
  <c r="X516" i="35"/>
  <c r="AB516" i="35"/>
  <c r="AH516" i="35" s="1"/>
  <c r="M519" i="35"/>
  <c r="Q519" i="35"/>
  <c r="S519" i="35" s="1"/>
  <c r="U519" i="35"/>
  <c r="AF519" i="35" s="1"/>
  <c r="Y519" i="35"/>
  <c r="AG519" i="35" s="1"/>
  <c r="AC519" i="35"/>
  <c r="L520" i="35"/>
  <c r="T520" i="35"/>
  <c r="X520" i="35"/>
  <c r="AB520" i="35"/>
  <c r="AH520" i="35" s="1"/>
  <c r="M523" i="35"/>
  <c r="Q523" i="35"/>
  <c r="S523" i="35" s="1"/>
  <c r="U523" i="35"/>
  <c r="AF523" i="35" s="1"/>
  <c r="Y523" i="35"/>
  <c r="AG523" i="35" s="1"/>
  <c r="AC523" i="35"/>
  <c r="L524" i="35"/>
  <c r="T524" i="35"/>
  <c r="X524" i="35"/>
  <c r="AB524" i="35"/>
  <c r="AH524" i="35" s="1"/>
  <c r="M527" i="35"/>
  <c r="Q527" i="35"/>
  <c r="S527" i="35" s="1"/>
  <c r="U527" i="35"/>
  <c r="AF527" i="35" s="1"/>
  <c r="Y527" i="35"/>
  <c r="AG527" i="35" s="1"/>
  <c r="AC527" i="35"/>
  <c r="L528" i="35"/>
  <c r="T528" i="35"/>
  <c r="X528" i="35"/>
  <c r="AB528" i="35"/>
  <c r="AH528" i="35" s="1"/>
  <c r="M531" i="35"/>
  <c r="Q531" i="35"/>
  <c r="S531" i="35" s="1"/>
  <c r="U531" i="35"/>
  <c r="AF531" i="35" s="1"/>
  <c r="Y531" i="35"/>
  <c r="AG531" i="35" s="1"/>
  <c r="AC531" i="35"/>
  <c r="L532" i="35"/>
  <c r="T532" i="35"/>
  <c r="X532" i="35"/>
  <c r="AB532" i="35"/>
  <c r="AH532" i="35" s="1"/>
  <c r="M535" i="35"/>
  <c r="Q535" i="35"/>
  <c r="S535" i="35" s="1"/>
  <c r="U535" i="35"/>
  <c r="AF535" i="35" s="1"/>
  <c r="Y535" i="35"/>
  <c r="AG535" i="35" s="1"/>
  <c r="AC535" i="35"/>
  <c r="L536" i="35"/>
  <c r="T536" i="35"/>
  <c r="X536" i="35"/>
  <c r="AB536" i="35"/>
  <c r="AH536" i="35" s="1"/>
  <c r="M539" i="35"/>
  <c r="Q539" i="35"/>
  <c r="S539" i="35" s="1"/>
  <c r="U539" i="35"/>
  <c r="AF539" i="35" s="1"/>
  <c r="Y539" i="35"/>
  <c r="AG539" i="35" s="1"/>
  <c r="AC539" i="35"/>
  <c r="L540" i="35"/>
  <c r="T540" i="35"/>
  <c r="X540" i="35"/>
  <c r="AB540" i="35"/>
  <c r="AH540" i="35" s="1"/>
  <c r="M543" i="35"/>
  <c r="Q543" i="35"/>
  <c r="S543" i="35" s="1"/>
  <c r="U543" i="35"/>
  <c r="AF543" i="35" s="1"/>
  <c r="Y543" i="35"/>
  <c r="AG543" i="35" s="1"/>
  <c r="AC543" i="35"/>
  <c r="L544" i="35"/>
  <c r="T544" i="35"/>
  <c r="X544" i="35"/>
  <c r="AB544" i="35"/>
  <c r="AH544" i="35" s="1"/>
  <c r="M547" i="35"/>
  <c r="Q547" i="35"/>
  <c r="S547" i="35" s="1"/>
  <c r="U547" i="35"/>
  <c r="AF547" i="35" s="1"/>
  <c r="Y547" i="35"/>
  <c r="AG547" i="35" s="1"/>
  <c r="AC547" i="35"/>
  <c r="L548" i="35"/>
  <c r="T548" i="35"/>
  <c r="X548" i="35"/>
  <c r="AB548" i="35"/>
  <c r="AH548" i="35" s="1"/>
  <c r="M551" i="35"/>
  <c r="Q551" i="35"/>
  <c r="S551" i="35" s="1"/>
  <c r="U551" i="35"/>
  <c r="AF551" i="35" s="1"/>
  <c r="Y551" i="35"/>
  <c r="AG551" i="35" s="1"/>
  <c r="AC551" i="35"/>
  <c r="L552" i="35"/>
  <c r="T552" i="35"/>
  <c r="X552" i="35"/>
  <c r="AB552" i="35"/>
  <c r="AH552" i="35" s="1"/>
  <c r="M555" i="35"/>
  <c r="Q555" i="35"/>
  <c r="S555" i="35" s="1"/>
  <c r="U555" i="35"/>
  <c r="AF555" i="35" s="1"/>
  <c r="Y555" i="35"/>
  <c r="AG555" i="35" s="1"/>
  <c r="AC555" i="35"/>
  <c r="L556" i="35"/>
  <c r="T556" i="35"/>
  <c r="X556" i="35"/>
  <c r="AB556" i="35"/>
  <c r="AH556" i="35" s="1"/>
  <c r="M559" i="35"/>
  <c r="Q559" i="35"/>
  <c r="S559" i="35" s="1"/>
  <c r="U559" i="35"/>
  <c r="AF559" i="35" s="1"/>
  <c r="Y559" i="35"/>
  <c r="AG559" i="35" s="1"/>
  <c r="AC559" i="35"/>
  <c r="L560" i="35"/>
  <c r="T560" i="35"/>
  <c r="X560" i="35"/>
  <c r="AB560" i="35"/>
  <c r="AH560" i="35" s="1"/>
  <c r="K561" i="35"/>
  <c r="W561" i="35"/>
  <c r="AA561" i="35"/>
  <c r="AE561" i="35"/>
  <c r="AI561" i="35"/>
  <c r="M563" i="35"/>
  <c r="Q563" i="35"/>
  <c r="S563" i="35" s="1"/>
  <c r="U563" i="35"/>
  <c r="AF563" i="35" s="1"/>
  <c r="Y563" i="35"/>
  <c r="AG563" i="35" s="1"/>
  <c r="AC563" i="35"/>
  <c r="L564" i="35"/>
  <c r="T564" i="35"/>
  <c r="X564" i="35"/>
  <c r="AB564" i="35"/>
  <c r="AH564" i="35" s="1"/>
  <c r="K565" i="35"/>
  <c r="W565" i="35"/>
  <c r="AA565" i="35"/>
  <c r="AE565" i="35"/>
  <c r="AI565" i="35"/>
  <c r="M567" i="35"/>
  <c r="Q567" i="35"/>
  <c r="S567" i="35" s="1"/>
  <c r="U567" i="35"/>
  <c r="AF567" i="35" s="1"/>
  <c r="Y567" i="35"/>
  <c r="AG567" i="35" s="1"/>
  <c r="AC567" i="35"/>
  <c r="L568" i="35"/>
  <c r="T568" i="35"/>
  <c r="X568" i="35"/>
  <c r="AB568" i="35"/>
  <c r="AH568" i="35" s="1"/>
  <c r="K569" i="35"/>
  <c r="W569" i="35"/>
  <c r="AA569" i="35"/>
  <c r="AE569" i="35"/>
  <c r="AI569" i="35"/>
  <c r="M571" i="35"/>
  <c r="Q571" i="35"/>
  <c r="S571" i="35" s="1"/>
  <c r="U571" i="35"/>
  <c r="AF571" i="35" s="1"/>
  <c r="Y571" i="35"/>
  <c r="AG571" i="35" s="1"/>
  <c r="AC571" i="35"/>
  <c r="L572" i="35"/>
  <c r="T572" i="35"/>
  <c r="X572" i="35"/>
  <c r="AB572" i="35"/>
  <c r="AH572" i="35" s="1"/>
  <c r="K573" i="35"/>
  <c r="W573" i="35"/>
  <c r="AA573" i="35"/>
  <c r="AE573" i="35"/>
  <c r="AI573" i="35"/>
  <c r="M575" i="35"/>
  <c r="Q575" i="35"/>
  <c r="S575" i="35" s="1"/>
  <c r="U575" i="35"/>
  <c r="AF575" i="35" s="1"/>
  <c r="Y575" i="35"/>
  <c r="AG575" i="35" s="1"/>
  <c r="AC575" i="35"/>
  <c r="L576" i="35"/>
  <c r="T576" i="35"/>
  <c r="X576" i="35"/>
  <c r="AB576" i="35"/>
  <c r="AH576" i="35" s="1"/>
  <c r="K577" i="35"/>
  <c r="W577" i="35"/>
  <c r="AA577" i="35"/>
  <c r="AE577" i="35"/>
  <c r="AI577" i="35"/>
  <c r="M579" i="35"/>
  <c r="Q579" i="35"/>
  <c r="S579" i="35" s="1"/>
  <c r="U579" i="35"/>
  <c r="AF579" i="35" s="1"/>
  <c r="Y579" i="35"/>
  <c r="AG579" i="35" s="1"/>
  <c r="AC579" i="35"/>
  <c r="L580" i="35"/>
  <c r="T580" i="35"/>
  <c r="X580" i="35"/>
  <c r="AB580" i="35"/>
  <c r="AH580" i="35" s="1"/>
  <c r="K581" i="35"/>
  <c r="W581" i="35"/>
  <c r="AA581" i="35"/>
  <c r="AE581" i="35"/>
  <c r="AI581" i="35"/>
  <c r="M583" i="35"/>
  <c r="Q583" i="35"/>
  <c r="S583" i="35" s="1"/>
  <c r="U583" i="35"/>
  <c r="AF583" i="35" s="1"/>
  <c r="Y583" i="35"/>
  <c r="AG583" i="35" s="1"/>
  <c r="AC583" i="35"/>
  <c r="L584" i="35"/>
  <c r="T584" i="35"/>
  <c r="X584" i="35"/>
  <c r="AB584" i="35"/>
  <c r="AH584" i="35" s="1"/>
  <c r="K585" i="35"/>
  <c r="W585" i="35"/>
  <c r="AA585" i="35"/>
  <c r="AE585" i="35"/>
  <c r="AI585" i="35"/>
  <c r="M587" i="35"/>
  <c r="Q587" i="35"/>
  <c r="S587" i="35" s="1"/>
  <c r="U587" i="35"/>
  <c r="AF587" i="35" s="1"/>
  <c r="Y587" i="35"/>
  <c r="AG587" i="35" s="1"/>
  <c r="AC587" i="35"/>
  <c r="L588" i="35"/>
  <c r="T588" i="35"/>
  <c r="X588" i="35"/>
  <c r="AB588" i="35"/>
  <c r="AH588" i="35" s="1"/>
  <c r="K589" i="35"/>
  <c r="W589" i="35"/>
  <c r="AA589" i="35"/>
  <c r="AE589" i="35"/>
  <c r="AI589" i="35"/>
  <c r="M591" i="35"/>
  <c r="Q591" i="35"/>
  <c r="S591" i="35" s="1"/>
  <c r="U591" i="35"/>
  <c r="AF591" i="35" s="1"/>
  <c r="Y591" i="35"/>
  <c r="AG591" i="35" s="1"/>
  <c r="AC591" i="35"/>
  <c r="L592" i="35"/>
  <c r="T592" i="35"/>
  <c r="X592" i="35"/>
  <c r="AB592" i="35"/>
  <c r="AH592" i="35" s="1"/>
  <c r="K593" i="35"/>
  <c r="W593" i="35"/>
  <c r="AA593" i="35"/>
  <c r="AE593" i="35"/>
  <c r="AI593" i="35"/>
  <c r="M595" i="35"/>
  <c r="Q595" i="35"/>
  <c r="S595" i="35" s="1"/>
  <c r="U595" i="35"/>
  <c r="AF595" i="35" s="1"/>
  <c r="Y595" i="35"/>
  <c r="AG595" i="35" s="1"/>
  <c r="AC595" i="35"/>
  <c r="L596" i="35"/>
  <c r="T596" i="35"/>
  <c r="X596" i="35"/>
  <c r="AB596" i="35"/>
  <c r="AH596" i="35" s="1"/>
  <c r="K597" i="35"/>
  <c r="W597" i="35"/>
  <c r="AA597" i="35"/>
  <c r="AE597" i="35"/>
  <c r="AI597" i="35"/>
  <c r="M599" i="35"/>
  <c r="Q599" i="35"/>
  <c r="S599" i="35" s="1"/>
  <c r="U599" i="35"/>
  <c r="AF599" i="35" s="1"/>
  <c r="Y599" i="35"/>
  <c r="AG599" i="35" s="1"/>
  <c r="AC599" i="35"/>
  <c r="L600" i="35"/>
  <c r="T600" i="35"/>
  <c r="X600" i="35"/>
  <c r="AB600" i="35"/>
  <c r="AH600" i="35" s="1"/>
  <c r="K601" i="35"/>
  <c r="W601" i="35"/>
  <c r="AA601" i="35"/>
  <c r="AE601" i="35"/>
  <c r="AI601" i="35"/>
  <c r="M603" i="35"/>
  <c r="Q603" i="35"/>
  <c r="S603" i="35" s="1"/>
  <c r="U603" i="35"/>
  <c r="AF603" i="35" s="1"/>
  <c r="Y603" i="35"/>
  <c r="AG603" i="35" s="1"/>
  <c r="AC603" i="35"/>
  <c r="L604" i="35"/>
  <c r="T604" i="35"/>
  <c r="X604" i="35"/>
  <c r="AB604" i="35"/>
  <c r="AH604" i="35" s="1"/>
  <c r="K605" i="35"/>
  <c r="W605" i="35"/>
  <c r="AA605" i="35"/>
  <c r="AE605" i="35"/>
  <c r="AI605" i="35"/>
  <c r="J606" i="35"/>
  <c r="R606" i="35"/>
  <c r="V606" i="35"/>
  <c r="Z606" i="35"/>
  <c r="AD606" i="35"/>
  <c r="M607" i="35"/>
  <c r="Q607" i="35"/>
  <c r="S607" i="35" s="1"/>
  <c r="U607" i="35"/>
  <c r="AF607" i="35" s="1"/>
  <c r="Y607" i="35"/>
  <c r="AG607" i="35" s="1"/>
  <c r="AC607" i="35"/>
  <c r="L608" i="35"/>
  <c r="T608" i="35"/>
  <c r="X608" i="35"/>
  <c r="AB608" i="35"/>
  <c r="AH608" i="35" s="1"/>
  <c r="K609" i="35"/>
  <c r="W609" i="35"/>
  <c r="AA609" i="35"/>
  <c r="AE609" i="35"/>
  <c r="AI609" i="35"/>
  <c r="J610" i="35"/>
  <c r="R610" i="35"/>
  <c r="V610" i="35"/>
  <c r="Z610" i="35"/>
  <c r="AD610" i="35"/>
  <c r="M611" i="35"/>
  <c r="Q611" i="35"/>
  <c r="S611" i="35" s="1"/>
  <c r="U611" i="35"/>
  <c r="AF611" i="35" s="1"/>
  <c r="Y611" i="35"/>
  <c r="AG611" i="35" s="1"/>
  <c r="AC611" i="35"/>
  <c r="L612" i="35"/>
  <c r="T612" i="35"/>
  <c r="X612" i="35"/>
  <c r="AB612" i="35"/>
  <c r="AH612" i="35" s="1"/>
  <c r="K613" i="35"/>
  <c r="W613" i="35"/>
  <c r="AA613" i="35"/>
  <c r="AE613" i="35"/>
  <c r="AI613" i="35"/>
  <c r="J614" i="35"/>
  <c r="R614" i="35"/>
  <c r="V614" i="35"/>
  <c r="Z614" i="35"/>
  <c r="AD614" i="35"/>
  <c r="M615" i="35"/>
  <c r="Q615" i="35"/>
  <c r="S615" i="35" s="1"/>
  <c r="U615" i="35"/>
  <c r="AF615" i="35" s="1"/>
  <c r="Y615" i="35"/>
  <c r="AG615" i="35" s="1"/>
  <c r="AC615" i="35"/>
  <c r="L616" i="35"/>
  <c r="T616" i="35"/>
  <c r="X616" i="35"/>
  <c r="AB616" i="35"/>
  <c r="AH616" i="35" s="1"/>
  <c r="K617" i="35"/>
  <c r="W617" i="35"/>
  <c r="AA617" i="35"/>
  <c r="AE617" i="35"/>
  <c r="AI617" i="35"/>
  <c r="J618" i="35"/>
  <c r="R618" i="35"/>
  <c r="V618" i="35"/>
  <c r="Z618" i="35"/>
  <c r="AD618" i="35"/>
  <c r="M619" i="35"/>
  <c r="Q619" i="35"/>
  <c r="S619" i="35" s="1"/>
  <c r="U619" i="35"/>
  <c r="AF619" i="35" s="1"/>
  <c r="Y619" i="35"/>
  <c r="AG619" i="35" s="1"/>
  <c r="AC619" i="35"/>
  <c r="L620" i="35"/>
  <c r="T620" i="35"/>
  <c r="X620" i="35"/>
  <c r="AB620" i="35"/>
  <c r="AH620" i="35" s="1"/>
  <c r="K621" i="35"/>
  <c r="W621" i="35"/>
  <c r="AA621" i="35"/>
  <c r="AE621" i="35"/>
  <c r="AI621" i="35"/>
  <c r="J622" i="35"/>
  <c r="R622" i="35"/>
  <c r="V622" i="35"/>
  <c r="Z622" i="35"/>
  <c r="AD622" i="35"/>
  <c r="M623" i="35"/>
  <c r="Q623" i="35"/>
  <c r="S623" i="35" s="1"/>
  <c r="U623" i="35"/>
  <c r="AF623" i="35" s="1"/>
  <c r="Y623" i="35"/>
  <c r="AG623" i="35" s="1"/>
  <c r="AC623" i="35"/>
  <c r="L624" i="35"/>
  <c r="T624" i="35"/>
  <c r="X624" i="35"/>
  <c r="AB624" i="35"/>
  <c r="AH624" i="35" s="1"/>
  <c r="K625" i="35"/>
  <c r="W625" i="35"/>
  <c r="AA625" i="35"/>
  <c r="AE625" i="35"/>
  <c r="AI625" i="35"/>
  <c r="J626" i="35"/>
  <c r="R626" i="35"/>
  <c r="V626" i="35"/>
  <c r="Z626" i="35"/>
  <c r="AD626" i="35"/>
  <c r="M627" i="35"/>
  <c r="Q627" i="35"/>
  <c r="S627" i="35" s="1"/>
  <c r="U627" i="35"/>
  <c r="AF627" i="35" s="1"/>
  <c r="Y627" i="35"/>
  <c r="AG627" i="35" s="1"/>
  <c r="AC627" i="35"/>
  <c r="L628" i="35"/>
  <c r="T628" i="35"/>
  <c r="X628" i="35"/>
  <c r="AB628" i="35"/>
  <c r="AH628" i="35" s="1"/>
  <c r="L629" i="35"/>
  <c r="L630" i="35" s="1"/>
  <c r="U629" i="35"/>
  <c r="Z629" i="35"/>
  <c r="Z630" i="35" s="1"/>
  <c r="AK629" i="35"/>
  <c r="K632" i="35"/>
  <c r="U632" i="35"/>
  <c r="Z632" i="35"/>
  <c r="AE632" i="35"/>
  <c r="L633" i="35"/>
  <c r="U633" i="35"/>
  <c r="Z633" i="35"/>
  <c r="AK633" i="35"/>
  <c r="M634" i="35"/>
  <c r="Q634" i="35"/>
  <c r="W634" i="35"/>
  <c r="K636" i="35"/>
  <c r="U636" i="35"/>
  <c r="Z636" i="35"/>
  <c r="AE636" i="35"/>
  <c r="L637" i="35"/>
  <c r="L638" i="35" s="1"/>
  <c r="U637" i="35"/>
  <c r="U638" i="35" s="1"/>
  <c r="Z637" i="35"/>
  <c r="AK637" i="35"/>
  <c r="K640" i="35"/>
  <c r="U640" i="35"/>
  <c r="Z640" i="35"/>
  <c r="AE640" i="35"/>
  <c r="L641" i="35"/>
  <c r="U641" i="35"/>
  <c r="Z641" i="35"/>
  <c r="AK641" i="35"/>
  <c r="M642" i="35"/>
  <c r="Q642" i="35"/>
  <c r="W642" i="35"/>
  <c r="K644" i="35"/>
  <c r="U644" i="35"/>
  <c r="Z644" i="35"/>
  <c r="AE644" i="35"/>
  <c r="L645" i="35"/>
  <c r="U645" i="35"/>
  <c r="Z645" i="35"/>
  <c r="AK645" i="35"/>
  <c r="M646" i="35"/>
  <c r="Q646" i="35"/>
  <c r="W646" i="35"/>
  <c r="K648" i="35"/>
  <c r="U648" i="35"/>
  <c r="Z648" i="35"/>
  <c r="AE648" i="35"/>
  <c r="L649" i="35"/>
  <c r="U649" i="35"/>
  <c r="Z649" i="35"/>
  <c r="AK649" i="35"/>
  <c r="M650" i="35"/>
  <c r="Q650" i="35"/>
  <c r="W650" i="35"/>
  <c r="K652" i="35"/>
  <c r="U652" i="35"/>
  <c r="U653" i="35" s="1"/>
  <c r="Z652" i="35"/>
  <c r="Z653" i="35" s="1"/>
  <c r="AE652" i="35"/>
  <c r="AK653" i="35"/>
  <c r="M654" i="35"/>
  <c r="Q654" i="35"/>
  <c r="W654" i="35"/>
  <c r="K656" i="35"/>
  <c r="U656" i="35"/>
  <c r="Z656" i="35"/>
  <c r="AE656" i="35"/>
  <c r="L657" i="35"/>
  <c r="U657" i="35"/>
  <c r="Z657" i="35"/>
  <c r="AK657" i="35"/>
  <c r="M658" i="35"/>
  <c r="Q658" i="35"/>
  <c r="W658" i="35"/>
  <c r="K660" i="35"/>
  <c r="U660" i="35"/>
  <c r="Z660" i="35"/>
  <c r="AE660" i="35"/>
  <c r="L661" i="35"/>
  <c r="L662" i="35" s="1"/>
  <c r="U661" i="35"/>
  <c r="U662" i="35" s="1"/>
  <c r="Z661" i="35"/>
  <c r="AK661" i="35"/>
  <c r="M662" i="35"/>
  <c r="K664" i="35"/>
  <c r="Z664" i="35"/>
  <c r="AE664" i="35"/>
  <c r="L665" i="35"/>
  <c r="U665" i="35"/>
  <c r="Z665" i="35"/>
  <c r="AK665" i="35"/>
  <c r="M666" i="35"/>
  <c r="Q666" i="35"/>
  <c r="W666" i="35"/>
  <c r="K668" i="35"/>
  <c r="U668" i="35"/>
  <c r="Z668" i="35"/>
  <c r="AE668" i="35"/>
  <c r="L669" i="35"/>
  <c r="L670" i="35" s="1"/>
  <c r="U669" i="35"/>
  <c r="Z669" i="35"/>
  <c r="AK669" i="35"/>
  <c r="K672" i="35"/>
  <c r="U672" i="35"/>
  <c r="Z672" i="35"/>
  <c r="AE672" i="35"/>
  <c r="U673" i="35"/>
  <c r="Z673" i="35"/>
  <c r="AK673" i="35"/>
  <c r="M674" i="35"/>
  <c r="Q674" i="35"/>
  <c r="W674" i="35"/>
  <c r="K676" i="35"/>
  <c r="U676" i="35"/>
  <c r="Z676" i="35"/>
  <c r="AE676" i="35"/>
  <c r="L677" i="35"/>
  <c r="U677" i="35"/>
  <c r="Z677" i="35"/>
  <c r="AK677" i="35"/>
  <c r="M678" i="35"/>
  <c r="Q678" i="35"/>
  <c r="W678" i="35"/>
  <c r="X679" i="35"/>
  <c r="AD679" i="35"/>
  <c r="K680" i="35"/>
  <c r="U680" i="35"/>
  <c r="Z680" i="35"/>
  <c r="AE680" i="35"/>
  <c r="L681" i="35"/>
  <c r="U681" i="35"/>
  <c r="Z681" i="35"/>
  <c r="AK681" i="35"/>
  <c r="M682" i="35"/>
  <c r="Q682" i="35"/>
  <c r="W682" i="35"/>
  <c r="M684" i="35"/>
  <c r="Q684" i="35"/>
  <c r="W684" i="35"/>
  <c r="AE684" i="35"/>
  <c r="AK684" i="35"/>
  <c r="R685" i="35"/>
  <c r="S685" i="35" s="1"/>
  <c r="AD686" i="35"/>
  <c r="Z686" i="35"/>
  <c r="V686" i="35"/>
  <c r="R686" i="35"/>
  <c r="S686" i="35" s="1"/>
  <c r="J686" i="35"/>
  <c r="AK686" i="35"/>
  <c r="AA686" i="35"/>
  <c r="U686" i="35"/>
  <c r="L686" i="35"/>
  <c r="T686" i="35"/>
  <c r="AB686" i="35"/>
  <c r="AI686" i="35"/>
  <c r="K688" i="35"/>
  <c r="V688" i="35"/>
  <c r="AC688" i="35"/>
  <c r="M689" i="35"/>
  <c r="Q689" i="35"/>
  <c r="S689" i="35" s="1"/>
  <c r="X689" i="35"/>
  <c r="AK689" i="35"/>
  <c r="AH691" i="35"/>
  <c r="AB692" i="35"/>
  <c r="X692" i="35"/>
  <c r="T692" i="35"/>
  <c r="L692" i="35"/>
  <c r="AI692" i="35"/>
  <c r="AD692" i="35"/>
  <c r="Y692" i="35"/>
  <c r="J692" i="35"/>
  <c r="U692" i="35"/>
  <c r="AA692" i="35"/>
  <c r="L693" i="35"/>
  <c r="V693" i="35"/>
  <c r="V694" i="35" s="1"/>
  <c r="V695" i="35" s="1"/>
  <c r="V696" i="35" s="1"/>
  <c r="V697" i="35" s="1"/>
  <c r="V698" i="35" s="1"/>
  <c r="AC693" i="35"/>
  <c r="AC694" i="35" s="1"/>
  <c r="J697" i="35"/>
  <c r="U700" i="35"/>
  <c r="AE700" i="35"/>
  <c r="L701" i="35"/>
  <c r="R701" i="35"/>
  <c r="AC701" i="35"/>
  <c r="AK701" i="35"/>
  <c r="AB704" i="35"/>
  <c r="AB705" i="35" s="1"/>
  <c r="AB706" i="35" s="1"/>
  <c r="AB707" i="35" s="1"/>
  <c r="AB708" i="35" s="1"/>
  <c r="AB709" i="35" s="1"/>
  <c r="AB710" i="35" s="1"/>
  <c r="AB711" i="35" s="1"/>
  <c r="AB712" i="35" s="1"/>
  <c r="AB713" i="35" s="1"/>
  <c r="AB714" i="35" s="1"/>
  <c r="AB715" i="35" s="1"/>
  <c r="AB716" i="35" s="1"/>
  <c r="AB717" i="35" s="1"/>
  <c r="AB718" i="35" s="1"/>
  <c r="AB719" i="35" s="1"/>
  <c r="AB720" i="35" s="1"/>
  <c r="AB721" i="35" s="1"/>
  <c r="AB722" i="35" s="1"/>
  <c r="AB723" i="35" s="1"/>
  <c r="AB724" i="35" s="1"/>
  <c r="AB725" i="35" s="1"/>
  <c r="AB726" i="35" s="1"/>
  <c r="AB727" i="35" s="1"/>
  <c r="X704" i="35"/>
  <c r="X705" i="35" s="1"/>
  <c r="X706" i="35" s="1"/>
  <c r="X707" i="35" s="1"/>
  <c r="X708" i="35" s="1"/>
  <c r="X709" i="35" s="1"/>
  <c r="X710" i="35" s="1"/>
  <c r="T704" i="35"/>
  <c r="T705" i="35" s="1"/>
  <c r="L704" i="35"/>
  <c r="L705" i="35" s="1"/>
  <c r="L706" i="35" s="1"/>
  <c r="L707" i="35" s="1"/>
  <c r="L708" i="35" s="1"/>
  <c r="L709" i="35" s="1"/>
  <c r="L710" i="35" s="1"/>
  <c r="L711" i="35" s="1"/>
  <c r="L712" i="35" s="1"/>
  <c r="L713" i="35" s="1"/>
  <c r="L714" i="35" s="1"/>
  <c r="L715" i="35" s="1"/>
  <c r="L716" i="35" s="1"/>
  <c r="L717" i="35" s="1"/>
  <c r="L718" i="35" s="1"/>
  <c r="L719" i="35" s="1"/>
  <c r="L720" i="35" s="1"/>
  <c r="L721" i="35" s="1"/>
  <c r="L722" i="35" s="1"/>
  <c r="L723" i="35" s="1"/>
  <c r="L724" i="35" s="1"/>
  <c r="L725" i="35" s="1"/>
  <c r="L726" i="35" s="1"/>
  <c r="L727" i="35" s="1"/>
  <c r="AA704" i="35"/>
  <c r="V704" i="35"/>
  <c r="V705" i="35" s="1"/>
  <c r="V706" i="35" s="1"/>
  <c r="V707" i="35" s="1"/>
  <c r="V708" i="35" s="1"/>
  <c r="V709" i="35" s="1"/>
  <c r="V710" i="35" s="1"/>
  <c r="AI704" i="35"/>
  <c r="AD704" i="35"/>
  <c r="AD705" i="35" s="1"/>
  <c r="AD706" i="35" s="1"/>
  <c r="AD707" i="35" s="1"/>
  <c r="AD708" i="35" s="1"/>
  <c r="J704" i="35"/>
  <c r="Z704" i="35"/>
  <c r="AK704" i="35"/>
  <c r="AD709" i="35"/>
  <c r="J709" i="35"/>
  <c r="J716" i="35"/>
  <c r="AK716" i="35"/>
  <c r="J718" i="35"/>
  <c r="AK718" i="35"/>
  <c r="AK721" i="35"/>
  <c r="J721" i="35"/>
  <c r="V735" i="35"/>
  <c r="V736" i="35"/>
  <c r="AJ735" i="35"/>
  <c r="AK760" i="35"/>
  <c r="J760" i="35"/>
  <c r="M484" i="35"/>
  <c r="Q484" i="35"/>
  <c r="S484" i="35" s="1"/>
  <c r="U484" i="35"/>
  <c r="Y484" i="35"/>
  <c r="AC484" i="35"/>
  <c r="M488" i="35"/>
  <c r="M489" i="35" s="1"/>
  <c r="Q488" i="35"/>
  <c r="S488" i="35" s="1"/>
  <c r="U488" i="35"/>
  <c r="U489" i="35" s="1"/>
  <c r="Y488" i="35"/>
  <c r="Y489" i="35" s="1"/>
  <c r="AC488" i="35"/>
  <c r="AC489" i="35" s="1"/>
  <c r="M492" i="35"/>
  <c r="Q492" i="35"/>
  <c r="S492" i="35" s="1"/>
  <c r="U492" i="35"/>
  <c r="Y492" i="35"/>
  <c r="AC492" i="35"/>
  <c r="M496" i="35"/>
  <c r="Q496" i="35"/>
  <c r="S496" i="35" s="1"/>
  <c r="U496" i="35"/>
  <c r="Y496" i="35"/>
  <c r="AC496" i="35"/>
  <c r="M500" i="35"/>
  <c r="Q500" i="35"/>
  <c r="S500" i="35" s="1"/>
  <c r="U500" i="35"/>
  <c r="Y500" i="35"/>
  <c r="AC500" i="35"/>
  <c r="M504" i="35"/>
  <c r="Q504" i="35"/>
  <c r="S504" i="35" s="1"/>
  <c r="U504" i="35"/>
  <c r="Y504" i="35"/>
  <c r="AC504" i="35"/>
  <c r="M508" i="35"/>
  <c r="Q508" i="35"/>
  <c r="S508" i="35" s="1"/>
  <c r="U508" i="35"/>
  <c r="Y508" i="35"/>
  <c r="AC508" i="35"/>
  <c r="M512" i="35"/>
  <c r="Q512" i="35"/>
  <c r="S512" i="35" s="1"/>
  <c r="U512" i="35"/>
  <c r="Y512" i="35"/>
  <c r="AC512" i="35"/>
  <c r="M516" i="35"/>
  <c r="Q516" i="35"/>
  <c r="S516" i="35" s="1"/>
  <c r="U516" i="35"/>
  <c r="Y516" i="35"/>
  <c r="AG516" i="35" s="1"/>
  <c r="AC516" i="35"/>
  <c r="M520" i="35"/>
  <c r="Q520" i="35"/>
  <c r="S520" i="35" s="1"/>
  <c r="U520" i="35"/>
  <c r="Y520" i="35"/>
  <c r="AG520" i="35" s="1"/>
  <c r="AC520" i="35"/>
  <c r="M524" i="35"/>
  <c r="Q524" i="35"/>
  <c r="S524" i="35" s="1"/>
  <c r="U524" i="35"/>
  <c r="Y524" i="35"/>
  <c r="AC524" i="35"/>
  <c r="M528" i="35"/>
  <c r="Q528" i="35"/>
  <c r="S528" i="35" s="1"/>
  <c r="U528" i="35"/>
  <c r="Y528" i="35"/>
  <c r="AC528" i="35"/>
  <c r="M532" i="35"/>
  <c r="Q532" i="35"/>
  <c r="S532" i="35" s="1"/>
  <c r="U532" i="35"/>
  <c r="Y532" i="35"/>
  <c r="AG532" i="35" s="1"/>
  <c r="AC532" i="35"/>
  <c r="M536" i="35"/>
  <c r="Q536" i="35"/>
  <c r="S536" i="35" s="1"/>
  <c r="U536" i="35"/>
  <c r="Y536" i="35"/>
  <c r="AG536" i="35" s="1"/>
  <c r="AC536" i="35"/>
  <c r="M540" i="35"/>
  <c r="Q540" i="35"/>
  <c r="S540" i="35" s="1"/>
  <c r="U540" i="35"/>
  <c r="Y540" i="35"/>
  <c r="AC540" i="35"/>
  <c r="M544" i="35"/>
  <c r="Q544" i="35"/>
  <c r="S544" i="35" s="1"/>
  <c r="U544" i="35"/>
  <c r="Y544" i="35"/>
  <c r="AC544" i="35"/>
  <c r="M548" i="35"/>
  <c r="Q548" i="35"/>
  <c r="S548" i="35" s="1"/>
  <c r="U548" i="35"/>
  <c r="Y548" i="35"/>
  <c r="AC548" i="35"/>
  <c r="M552" i="35"/>
  <c r="Q552" i="35"/>
  <c r="S552" i="35" s="1"/>
  <c r="U552" i="35"/>
  <c r="Y552" i="35"/>
  <c r="AC552" i="35"/>
  <c r="M556" i="35"/>
  <c r="Q556" i="35"/>
  <c r="S556" i="35" s="1"/>
  <c r="U556" i="35"/>
  <c r="Y556" i="35"/>
  <c r="AC556" i="35"/>
  <c r="M560" i="35"/>
  <c r="Q560" i="35"/>
  <c r="S560" i="35" s="1"/>
  <c r="U560" i="35"/>
  <c r="Y560" i="35"/>
  <c r="AC560" i="35"/>
  <c r="L561" i="35"/>
  <c r="T561" i="35"/>
  <c r="X561" i="35"/>
  <c r="AB561" i="35"/>
  <c r="M564" i="35"/>
  <c r="Q564" i="35"/>
  <c r="S564" i="35" s="1"/>
  <c r="U564" i="35"/>
  <c r="Y564" i="35"/>
  <c r="AC564" i="35"/>
  <c r="L565" i="35"/>
  <c r="T565" i="35"/>
  <c r="X565" i="35"/>
  <c r="AB565" i="35"/>
  <c r="M568" i="35"/>
  <c r="Q568" i="35"/>
  <c r="S568" i="35" s="1"/>
  <c r="U568" i="35"/>
  <c r="Y568" i="35"/>
  <c r="AC568" i="35"/>
  <c r="L569" i="35"/>
  <c r="T569" i="35"/>
  <c r="X569" i="35"/>
  <c r="AB569" i="35"/>
  <c r="M572" i="35"/>
  <c r="Q572" i="35"/>
  <c r="S572" i="35" s="1"/>
  <c r="U572" i="35"/>
  <c r="Y572" i="35"/>
  <c r="AC572" i="35"/>
  <c r="L573" i="35"/>
  <c r="T573" i="35"/>
  <c r="X573" i="35"/>
  <c r="AB573" i="35"/>
  <c r="M576" i="35"/>
  <c r="Q576" i="35"/>
  <c r="S576" i="35" s="1"/>
  <c r="U576" i="35"/>
  <c r="Y576" i="35"/>
  <c r="AC576" i="35"/>
  <c r="L577" i="35"/>
  <c r="T577" i="35"/>
  <c r="X577" i="35"/>
  <c r="AB577" i="35"/>
  <c r="M580" i="35"/>
  <c r="Q580" i="35"/>
  <c r="S580" i="35" s="1"/>
  <c r="U580" i="35"/>
  <c r="Y580" i="35"/>
  <c r="AC580" i="35"/>
  <c r="L581" i="35"/>
  <c r="T581" i="35"/>
  <c r="X581" i="35"/>
  <c r="AB581" i="35"/>
  <c r="M584" i="35"/>
  <c r="Q584" i="35"/>
  <c r="S584" i="35" s="1"/>
  <c r="U584" i="35"/>
  <c r="Y584" i="35"/>
  <c r="AC584" i="35"/>
  <c r="L585" i="35"/>
  <c r="T585" i="35"/>
  <c r="X585" i="35"/>
  <c r="AB585" i="35"/>
  <c r="M588" i="35"/>
  <c r="Q588" i="35"/>
  <c r="S588" i="35" s="1"/>
  <c r="U588" i="35"/>
  <c r="Y588" i="35"/>
  <c r="AC588" i="35"/>
  <c r="L589" i="35"/>
  <c r="T589" i="35"/>
  <c r="X589" i="35"/>
  <c r="AB589" i="35"/>
  <c r="M592" i="35"/>
  <c r="Q592" i="35"/>
  <c r="S592" i="35" s="1"/>
  <c r="U592" i="35"/>
  <c r="Y592" i="35"/>
  <c r="AC592" i="35"/>
  <c r="L593" i="35"/>
  <c r="T593" i="35"/>
  <c r="X593" i="35"/>
  <c r="AB593" i="35"/>
  <c r="M596" i="35"/>
  <c r="Q596" i="35"/>
  <c r="S596" i="35" s="1"/>
  <c r="U596" i="35"/>
  <c r="Y596" i="35"/>
  <c r="AC596" i="35"/>
  <c r="L597" i="35"/>
  <c r="T597" i="35"/>
  <c r="X597" i="35"/>
  <c r="AB597" i="35"/>
  <c r="M600" i="35"/>
  <c r="Q600" i="35"/>
  <c r="S600" i="35" s="1"/>
  <c r="U600" i="35"/>
  <c r="Y600" i="35"/>
  <c r="AC600" i="35"/>
  <c r="L601" i="35"/>
  <c r="T601" i="35"/>
  <c r="X601" i="35"/>
  <c r="AB601" i="35"/>
  <c r="M604" i="35"/>
  <c r="Q604" i="35"/>
  <c r="S604" i="35" s="1"/>
  <c r="U604" i="35"/>
  <c r="Y604" i="35"/>
  <c r="AC604" i="35"/>
  <c r="L605" i="35"/>
  <c r="T605" i="35"/>
  <c r="X605" i="35"/>
  <c r="AB605" i="35"/>
  <c r="K606" i="35"/>
  <c r="W606" i="35"/>
  <c r="AA606" i="35"/>
  <c r="AE606" i="35"/>
  <c r="AI606" i="35"/>
  <c r="M608" i="35"/>
  <c r="Q608" i="35"/>
  <c r="S608" i="35" s="1"/>
  <c r="U608" i="35"/>
  <c r="Y608" i="35"/>
  <c r="AC608" i="35"/>
  <c r="L609" i="35"/>
  <c r="T609" i="35"/>
  <c r="X609" i="35"/>
  <c r="AB609" i="35"/>
  <c r="K610" i="35"/>
  <c r="W610" i="35"/>
  <c r="AA610" i="35"/>
  <c r="AE610" i="35"/>
  <c r="AI610" i="35"/>
  <c r="M612" i="35"/>
  <c r="Q612" i="35"/>
  <c r="S612" i="35" s="1"/>
  <c r="U612" i="35"/>
  <c r="Y612" i="35"/>
  <c r="AC612" i="35"/>
  <c r="L613" i="35"/>
  <c r="T613" i="35"/>
  <c r="X613" i="35"/>
  <c r="AB613" i="35"/>
  <c r="K614" i="35"/>
  <c r="W614" i="35"/>
  <c r="AA614" i="35"/>
  <c r="AE614" i="35"/>
  <c r="AI614" i="35"/>
  <c r="M616" i="35"/>
  <c r="Q616" i="35"/>
  <c r="S616" i="35" s="1"/>
  <c r="U616" i="35"/>
  <c r="Y616" i="35"/>
  <c r="AC616" i="35"/>
  <c r="L617" i="35"/>
  <c r="T617" i="35"/>
  <c r="X617" i="35"/>
  <c r="AB617" i="35"/>
  <c r="K618" i="35"/>
  <c r="W618" i="35"/>
  <c r="AA618" i="35"/>
  <c r="AE618" i="35"/>
  <c r="AI618" i="35"/>
  <c r="M620" i="35"/>
  <c r="Q620" i="35"/>
  <c r="S620" i="35" s="1"/>
  <c r="U620" i="35"/>
  <c r="Y620" i="35"/>
  <c r="AC620" i="35"/>
  <c r="L621" i="35"/>
  <c r="T621" i="35"/>
  <c r="X621" i="35"/>
  <c r="AB621" i="35"/>
  <c r="K622" i="35"/>
  <c r="W622" i="35"/>
  <c r="AA622" i="35"/>
  <c r="AE622" i="35"/>
  <c r="AI622" i="35"/>
  <c r="M624" i="35"/>
  <c r="Q624" i="35"/>
  <c r="S624" i="35" s="1"/>
  <c r="U624" i="35"/>
  <c r="Y624" i="35"/>
  <c r="AC624" i="35"/>
  <c r="L625" i="35"/>
  <c r="T625" i="35"/>
  <c r="X625" i="35"/>
  <c r="AB625" i="35"/>
  <c r="K626" i="35"/>
  <c r="W626" i="35"/>
  <c r="AA626" i="35"/>
  <c r="AE626" i="35"/>
  <c r="AI626" i="35"/>
  <c r="M628" i="35"/>
  <c r="Q628" i="35"/>
  <c r="S628" i="35" s="1"/>
  <c r="U628" i="35"/>
  <c r="Y628" i="35"/>
  <c r="AC628" i="35"/>
  <c r="M629" i="35"/>
  <c r="M630" i="35" s="1"/>
  <c r="Q629" i="35"/>
  <c r="Q630" i="35" s="1"/>
  <c r="V629" i="35"/>
  <c r="V630" i="35" s="1"/>
  <c r="AD630" i="35"/>
  <c r="J630" i="35"/>
  <c r="M632" i="35"/>
  <c r="Q632" i="35"/>
  <c r="V632" i="35"/>
  <c r="AA632" i="35"/>
  <c r="M633" i="35"/>
  <c r="Q633" i="35"/>
  <c r="V633" i="35"/>
  <c r="AD634" i="35"/>
  <c r="Z634" i="35"/>
  <c r="AH634" i="35" s="1"/>
  <c r="V634" i="35"/>
  <c r="AF634" i="35" s="1"/>
  <c r="R634" i="35"/>
  <c r="J634" i="35"/>
  <c r="X634" i="35"/>
  <c r="AC634" i="35"/>
  <c r="AI634" i="35"/>
  <c r="M636" i="35"/>
  <c r="Q636" i="35"/>
  <c r="V636" i="35"/>
  <c r="AA636" i="35"/>
  <c r="M637" i="35"/>
  <c r="M638" i="35" s="1"/>
  <c r="Q637" i="35"/>
  <c r="Q638" i="35" s="1"/>
  <c r="V637" i="35"/>
  <c r="V638" i="35" s="1"/>
  <c r="AD638" i="35"/>
  <c r="Z638" i="35"/>
  <c r="J638" i="35"/>
  <c r="X638" i="35"/>
  <c r="M640" i="35"/>
  <c r="Q640" i="35"/>
  <c r="V640" i="35"/>
  <c r="AA640" i="35"/>
  <c r="M641" i="35"/>
  <c r="Q641" i="35"/>
  <c r="V641" i="35"/>
  <c r="AD642" i="35"/>
  <c r="Z642" i="35"/>
  <c r="AH642" i="35" s="1"/>
  <c r="V642" i="35"/>
  <c r="AF642" i="35" s="1"/>
  <c r="R642" i="35"/>
  <c r="J642" i="35"/>
  <c r="X642" i="35"/>
  <c r="AC642" i="35"/>
  <c r="AI642" i="35"/>
  <c r="M644" i="35"/>
  <c r="Q644" i="35"/>
  <c r="V644" i="35"/>
  <c r="AA644" i="35"/>
  <c r="M645" i="35"/>
  <c r="Q645" i="35"/>
  <c r="V645" i="35"/>
  <c r="AD646" i="35"/>
  <c r="Z646" i="35"/>
  <c r="AH646" i="35" s="1"/>
  <c r="V646" i="35"/>
  <c r="AF646" i="35" s="1"/>
  <c r="R646" i="35"/>
  <c r="J646" i="35"/>
  <c r="X646" i="35"/>
  <c r="AC646" i="35"/>
  <c r="AI646" i="35"/>
  <c r="M648" i="35"/>
  <c r="Q648" i="35"/>
  <c r="V648" i="35"/>
  <c r="AA648" i="35"/>
  <c r="M649" i="35"/>
  <c r="Q649" i="35"/>
  <c r="V649" i="35"/>
  <c r="AD650" i="35"/>
  <c r="Z650" i="35"/>
  <c r="AH650" i="35" s="1"/>
  <c r="V650" i="35"/>
  <c r="AF650" i="35" s="1"/>
  <c r="R650" i="35"/>
  <c r="J650" i="35"/>
  <c r="X650" i="35"/>
  <c r="AC650" i="35"/>
  <c r="AI650" i="35"/>
  <c r="M652" i="35"/>
  <c r="Q652" i="35"/>
  <c r="V652" i="35"/>
  <c r="AA652" i="35"/>
  <c r="AA653" i="35" s="1"/>
  <c r="M653" i="35"/>
  <c r="Q653" i="35"/>
  <c r="V653" i="35"/>
  <c r="AD654" i="35"/>
  <c r="Z654" i="35"/>
  <c r="AH654" i="35" s="1"/>
  <c r="V654" i="35"/>
  <c r="AF654" i="35" s="1"/>
  <c r="R654" i="35"/>
  <c r="J654" i="35"/>
  <c r="X654" i="35"/>
  <c r="AC654" i="35"/>
  <c r="AI654" i="35"/>
  <c r="M656" i="35"/>
  <c r="Q656" i="35"/>
  <c r="V656" i="35"/>
  <c r="AA656" i="35"/>
  <c r="M657" i="35"/>
  <c r="Q657" i="35"/>
  <c r="V657" i="35"/>
  <c r="AD658" i="35"/>
  <c r="Z658" i="35"/>
  <c r="AH658" i="35" s="1"/>
  <c r="V658" i="35"/>
  <c r="AF658" i="35" s="1"/>
  <c r="R658" i="35"/>
  <c r="J658" i="35"/>
  <c r="X658" i="35"/>
  <c r="AC658" i="35"/>
  <c r="AI658" i="35"/>
  <c r="M660" i="35"/>
  <c r="Q660" i="35"/>
  <c r="V660" i="35"/>
  <c r="AA660" i="35"/>
  <c r="M661" i="35"/>
  <c r="Q661" i="35"/>
  <c r="Q662" i="35" s="1"/>
  <c r="V661" i="35"/>
  <c r="AD662" i="35"/>
  <c r="Z662" i="35"/>
  <c r="V662" i="35"/>
  <c r="J662" i="35"/>
  <c r="AC662" i="35"/>
  <c r="AI662" i="35"/>
  <c r="V664" i="35"/>
  <c r="AA664" i="35"/>
  <c r="M665" i="35"/>
  <c r="Q665" i="35"/>
  <c r="V665" i="35"/>
  <c r="AD666" i="35"/>
  <c r="Z666" i="35"/>
  <c r="AH666" i="35" s="1"/>
  <c r="V666" i="35"/>
  <c r="AF666" i="35" s="1"/>
  <c r="R666" i="35"/>
  <c r="J666" i="35"/>
  <c r="X666" i="35"/>
  <c r="AC666" i="35"/>
  <c r="AI666" i="35"/>
  <c r="M668" i="35"/>
  <c r="Q668" i="35"/>
  <c r="V668" i="35"/>
  <c r="AA668" i="35"/>
  <c r="M669" i="35"/>
  <c r="M670" i="35" s="1"/>
  <c r="Q669" i="35"/>
  <c r="Q670" i="35" s="1"/>
  <c r="V669" i="35"/>
  <c r="V670" i="35" s="1"/>
  <c r="AD670" i="35"/>
  <c r="J670" i="35"/>
  <c r="M672" i="35"/>
  <c r="Q672" i="35"/>
  <c r="V672" i="35"/>
  <c r="AA672" i="35"/>
  <c r="M673" i="35"/>
  <c r="Q673" i="35"/>
  <c r="V673" i="35"/>
  <c r="AD674" i="35"/>
  <c r="Z674" i="35"/>
  <c r="AH674" i="35" s="1"/>
  <c r="V674" i="35"/>
  <c r="AF674" i="35" s="1"/>
  <c r="R674" i="35"/>
  <c r="J674" i="35"/>
  <c r="X674" i="35"/>
  <c r="AC674" i="35"/>
  <c r="AI674" i="35"/>
  <c r="M676" i="35"/>
  <c r="Q676" i="35"/>
  <c r="V676" i="35"/>
  <c r="AA676" i="35"/>
  <c r="M677" i="35"/>
  <c r="Q677" i="35"/>
  <c r="V677" i="35"/>
  <c r="AD678" i="35"/>
  <c r="Z678" i="35"/>
  <c r="AH678" i="35" s="1"/>
  <c r="V678" i="35"/>
  <c r="AF678" i="35" s="1"/>
  <c r="R678" i="35"/>
  <c r="R679" i="35" s="1"/>
  <c r="J678" i="35"/>
  <c r="X678" i="35"/>
  <c r="AC678" i="35"/>
  <c r="AI678" i="35"/>
  <c r="AI679" i="35" s="1"/>
  <c r="T679" i="35"/>
  <c r="Z679" i="35"/>
  <c r="AH679" i="35" s="1"/>
  <c r="AE679" i="35"/>
  <c r="AJ679" i="35"/>
  <c r="M680" i="35"/>
  <c r="Q680" i="35"/>
  <c r="V680" i="35"/>
  <c r="AA680" i="35"/>
  <c r="M681" i="35"/>
  <c r="Q681" i="35"/>
  <c r="V681" i="35"/>
  <c r="AD682" i="35"/>
  <c r="Z682" i="35"/>
  <c r="V682" i="35"/>
  <c r="AF682" i="35" s="1"/>
  <c r="R682" i="35"/>
  <c r="J682" i="35"/>
  <c r="AK682" i="35"/>
  <c r="AA682" i="35"/>
  <c r="X682" i="35"/>
  <c r="AE682" i="35"/>
  <c r="R684" i="35"/>
  <c r="AI685" i="35"/>
  <c r="AE685" i="35"/>
  <c r="AA685" i="35"/>
  <c r="W685" i="35"/>
  <c r="K685" i="35"/>
  <c r="AD685" i="35"/>
  <c r="Y685" i="35"/>
  <c r="T685" i="35"/>
  <c r="J685" i="35"/>
  <c r="U685" i="35"/>
  <c r="AB685" i="35"/>
  <c r="K686" i="35"/>
  <c r="W686" i="35"/>
  <c r="AG686" i="35" s="1"/>
  <c r="AC686" i="35"/>
  <c r="M688" i="35"/>
  <c r="Q688" i="35"/>
  <c r="W688" i="35"/>
  <c r="AE688" i="35"/>
  <c r="AK688" i="35"/>
  <c r="R689" i="35"/>
  <c r="AD690" i="35"/>
  <c r="Z690" i="35"/>
  <c r="V690" i="35"/>
  <c r="R690" i="35"/>
  <c r="J690" i="35"/>
  <c r="AK690" i="35"/>
  <c r="AA690" i="35"/>
  <c r="U690" i="35"/>
  <c r="L690" i="35"/>
  <c r="T690" i="35"/>
  <c r="AB690" i="35"/>
  <c r="AI690" i="35"/>
  <c r="M693" i="35"/>
  <c r="M694" i="35" s="1"/>
  <c r="Q693" i="35"/>
  <c r="Q694" i="35" s="1"/>
  <c r="X693" i="35"/>
  <c r="X694" i="35" s="1"/>
  <c r="AK693" i="35"/>
  <c r="J696" i="35"/>
  <c r="U701" i="35"/>
  <c r="K704" i="35"/>
  <c r="R704" i="35"/>
  <c r="R705" i="35" s="1"/>
  <c r="R706" i="35" s="1"/>
  <c r="R707" i="35" s="1"/>
  <c r="R708" i="35" s="1"/>
  <c r="R709" i="35" s="1"/>
  <c r="R710" i="35" s="1"/>
  <c r="R711" i="35" s="1"/>
  <c r="R712" i="35" s="1"/>
  <c r="R713" i="35" s="1"/>
  <c r="R714" i="35" s="1"/>
  <c r="R715" i="35" s="1"/>
  <c r="R716" i="35" s="1"/>
  <c r="R717" i="35" s="1"/>
  <c r="R718" i="35" s="1"/>
  <c r="R719" i="35" s="1"/>
  <c r="R720" i="35" s="1"/>
  <c r="R721" i="35" s="1"/>
  <c r="R722" i="35" s="1"/>
  <c r="R723" i="35" s="1"/>
  <c r="R724" i="35" s="1"/>
  <c r="R725" i="35" s="1"/>
  <c r="R726" i="35" s="1"/>
  <c r="R727" i="35" s="1"/>
  <c r="AK709" i="35"/>
  <c r="J712" i="35"/>
  <c r="AK712" i="35"/>
  <c r="AK761" i="35"/>
  <c r="J761" i="35"/>
  <c r="M561" i="35"/>
  <c r="Q561" i="35"/>
  <c r="S561" i="35" s="1"/>
  <c r="U561" i="35"/>
  <c r="Y561" i="35"/>
  <c r="AC561" i="35"/>
  <c r="M565" i="35"/>
  <c r="Q565" i="35"/>
  <c r="S565" i="35" s="1"/>
  <c r="U565" i="35"/>
  <c r="Y565" i="35"/>
  <c r="AC565" i="35"/>
  <c r="M569" i="35"/>
  <c r="Q569" i="35"/>
  <c r="S569" i="35" s="1"/>
  <c r="U569" i="35"/>
  <c r="Y569" i="35"/>
  <c r="AC569" i="35"/>
  <c r="M573" i="35"/>
  <c r="Q573" i="35"/>
  <c r="S573" i="35" s="1"/>
  <c r="U573" i="35"/>
  <c r="Y573" i="35"/>
  <c r="AC573" i="35"/>
  <c r="M577" i="35"/>
  <c r="Q577" i="35"/>
  <c r="S577" i="35" s="1"/>
  <c r="U577" i="35"/>
  <c r="Y577" i="35"/>
  <c r="AC577" i="35"/>
  <c r="M581" i="35"/>
  <c r="Q581" i="35"/>
  <c r="S581" i="35" s="1"/>
  <c r="U581" i="35"/>
  <c r="Y581" i="35"/>
  <c r="AC581" i="35"/>
  <c r="M585" i="35"/>
  <c r="Q585" i="35"/>
  <c r="S585" i="35" s="1"/>
  <c r="U585" i="35"/>
  <c r="Y585" i="35"/>
  <c r="AC585" i="35"/>
  <c r="M589" i="35"/>
  <c r="Q589" i="35"/>
  <c r="S589" i="35" s="1"/>
  <c r="U589" i="35"/>
  <c r="Y589" i="35"/>
  <c r="AC589" i="35"/>
  <c r="M593" i="35"/>
  <c r="Q593" i="35"/>
  <c r="S593" i="35" s="1"/>
  <c r="U593" i="35"/>
  <c r="Y593" i="35"/>
  <c r="AC593" i="35"/>
  <c r="M597" i="35"/>
  <c r="Q597" i="35"/>
  <c r="S597" i="35" s="1"/>
  <c r="U597" i="35"/>
  <c r="Y597" i="35"/>
  <c r="AC597" i="35"/>
  <c r="M601" i="35"/>
  <c r="Q601" i="35"/>
  <c r="S601" i="35" s="1"/>
  <c r="U601" i="35"/>
  <c r="Y601" i="35"/>
  <c r="AC601" i="35"/>
  <c r="M605" i="35"/>
  <c r="Q605" i="35"/>
  <c r="S605" i="35" s="1"/>
  <c r="U605" i="35"/>
  <c r="Y605" i="35"/>
  <c r="AC605" i="35"/>
  <c r="L606" i="35"/>
  <c r="T606" i="35"/>
  <c r="X606" i="35"/>
  <c r="M609" i="35"/>
  <c r="Q609" i="35"/>
  <c r="S609" i="35" s="1"/>
  <c r="U609" i="35"/>
  <c r="Y609" i="35"/>
  <c r="AC609" i="35"/>
  <c r="L610" i="35"/>
  <c r="T610" i="35"/>
  <c r="X610" i="35"/>
  <c r="M613" i="35"/>
  <c r="Q613" i="35"/>
  <c r="S613" i="35" s="1"/>
  <c r="U613" i="35"/>
  <c r="Y613" i="35"/>
  <c r="AC613" i="35"/>
  <c r="L614" i="35"/>
  <c r="T614" i="35"/>
  <c r="AF614" i="35" s="1"/>
  <c r="X614" i="35"/>
  <c r="M617" i="35"/>
  <c r="Q617" i="35"/>
  <c r="S617" i="35" s="1"/>
  <c r="U617" i="35"/>
  <c r="Y617" i="35"/>
  <c r="AC617" i="35"/>
  <c r="L618" i="35"/>
  <c r="T618" i="35"/>
  <c r="X618" i="35"/>
  <c r="M621" i="35"/>
  <c r="Q621" i="35"/>
  <c r="S621" i="35" s="1"/>
  <c r="U621" i="35"/>
  <c r="Y621" i="35"/>
  <c r="AC621" i="35"/>
  <c r="L622" i="35"/>
  <c r="T622" i="35"/>
  <c r="X622" i="35"/>
  <c r="M625" i="35"/>
  <c r="Q625" i="35"/>
  <c r="S625" i="35" s="1"/>
  <c r="U625" i="35"/>
  <c r="Y625" i="35"/>
  <c r="AC625" i="35"/>
  <c r="L626" i="35"/>
  <c r="T626" i="35"/>
  <c r="X626" i="35"/>
  <c r="AI629" i="35"/>
  <c r="AI630" i="35" s="1"/>
  <c r="AE629" i="35"/>
  <c r="AE630" i="35" s="1"/>
  <c r="AA629" i="35"/>
  <c r="AA630" i="35" s="1"/>
  <c r="W629" i="35"/>
  <c r="W630" i="35" s="1"/>
  <c r="K629" i="35"/>
  <c r="K630" i="35" s="1"/>
  <c r="R629" i="35"/>
  <c r="R630" i="35" s="1"/>
  <c r="X629" i="35"/>
  <c r="X630" i="35" s="1"/>
  <c r="AC629" i="35"/>
  <c r="AC630" i="35" s="1"/>
  <c r="AB632" i="35"/>
  <c r="X632" i="35"/>
  <c r="T632" i="35"/>
  <c r="L632" i="35"/>
  <c r="R632" i="35"/>
  <c r="W632" i="35"/>
  <c r="AG632" i="35" s="1"/>
  <c r="AC632" i="35"/>
  <c r="AI633" i="35"/>
  <c r="AE633" i="35"/>
  <c r="AA633" i="35"/>
  <c r="W633" i="35"/>
  <c r="K633" i="35"/>
  <c r="R633" i="35"/>
  <c r="X633" i="35"/>
  <c r="AC633" i="35"/>
  <c r="AB636" i="35"/>
  <c r="X636" i="35"/>
  <c r="T636" i="35"/>
  <c r="AF636" i="35" s="1"/>
  <c r="L636" i="35"/>
  <c r="R636" i="35"/>
  <c r="W636" i="35"/>
  <c r="AG636" i="35" s="1"/>
  <c r="AC636" i="35"/>
  <c r="AI637" i="35"/>
  <c r="AI638" i="35" s="1"/>
  <c r="AE637" i="35"/>
  <c r="AE638" i="35" s="1"/>
  <c r="AA637" i="35"/>
  <c r="AA638" i="35" s="1"/>
  <c r="W637" i="35"/>
  <c r="K637" i="35"/>
  <c r="K638" i="35" s="1"/>
  <c r="R637" i="35"/>
  <c r="R638" i="35" s="1"/>
  <c r="X637" i="35"/>
  <c r="AC637" i="35"/>
  <c r="AC638" i="35" s="1"/>
  <c r="AB640" i="35"/>
  <c r="X640" i="35"/>
  <c r="T640" i="35"/>
  <c r="L640" i="35"/>
  <c r="R640" i="35"/>
  <c r="W640" i="35"/>
  <c r="AG640" i="35" s="1"/>
  <c r="AC640" i="35"/>
  <c r="AI641" i="35"/>
  <c r="AE641" i="35"/>
  <c r="AA641" i="35"/>
  <c r="W641" i="35"/>
  <c r="K641" i="35"/>
  <c r="R641" i="35"/>
  <c r="X641" i="35"/>
  <c r="AC641" i="35"/>
  <c r="AB644" i="35"/>
  <c r="X644" i="35"/>
  <c r="T644" i="35"/>
  <c r="L644" i="35"/>
  <c r="R644" i="35"/>
  <c r="W644" i="35"/>
  <c r="AG644" i="35" s="1"/>
  <c r="AC644" i="35"/>
  <c r="AI645" i="35"/>
  <c r="AE645" i="35"/>
  <c r="AA645" i="35"/>
  <c r="W645" i="35"/>
  <c r="K645" i="35"/>
  <c r="R645" i="35"/>
  <c r="X645" i="35"/>
  <c r="AC645" i="35"/>
  <c r="AB648" i="35"/>
  <c r="X648" i="35"/>
  <c r="T648" i="35"/>
  <c r="AF648" i="35" s="1"/>
  <c r="L648" i="35"/>
  <c r="R648" i="35"/>
  <c r="W648" i="35"/>
  <c r="AG648" i="35" s="1"/>
  <c r="AC648" i="35"/>
  <c r="AI649" i="35"/>
  <c r="AE649" i="35"/>
  <c r="AA649" i="35"/>
  <c r="W649" i="35"/>
  <c r="K649" i="35"/>
  <c r="R649" i="35"/>
  <c r="X649" i="35"/>
  <c r="AC649" i="35"/>
  <c r="AB652" i="35"/>
  <c r="AB653" i="35" s="1"/>
  <c r="X652" i="35"/>
  <c r="X653" i="35" s="1"/>
  <c r="T652" i="35"/>
  <c r="L652" i="35"/>
  <c r="L653" i="35" s="1"/>
  <c r="R652" i="35"/>
  <c r="R653" i="35" s="1"/>
  <c r="W652" i="35"/>
  <c r="AC652" i="35"/>
  <c r="AC653" i="35" s="1"/>
  <c r="AI653" i="35"/>
  <c r="AE653" i="35"/>
  <c r="K653" i="35"/>
  <c r="AB656" i="35"/>
  <c r="X656" i="35"/>
  <c r="T656" i="35"/>
  <c r="L656" i="35"/>
  <c r="R656" i="35"/>
  <c r="W656" i="35"/>
  <c r="AG656" i="35" s="1"/>
  <c r="AC656" i="35"/>
  <c r="AI657" i="35"/>
  <c r="AE657" i="35"/>
  <c r="AA657" i="35"/>
  <c r="W657" i="35"/>
  <c r="K657" i="35"/>
  <c r="R657" i="35"/>
  <c r="X657" i="35"/>
  <c r="AC657" i="35"/>
  <c r="AB660" i="35"/>
  <c r="X660" i="35"/>
  <c r="T660" i="35"/>
  <c r="L660" i="35"/>
  <c r="R660" i="35"/>
  <c r="W660" i="35"/>
  <c r="AG660" i="35" s="1"/>
  <c r="AC660" i="35"/>
  <c r="AI661" i="35"/>
  <c r="AE661" i="35"/>
  <c r="AE662" i="35" s="1"/>
  <c r="AA661" i="35"/>
  <c r="AA662" i="35" s="1"/>
  <c r="W661" i="35"/>
  <c r="W662" i="35" s="1"/>
  <c r="K661" i="35"/>
  <c r="K662" i="35" s="1"/>
  <c r="R661" i="35"/>
  <c r="R662" i="35" s="1"/>
  <c r="X661" i="35"/>
  <c r="X662" i="35" s="1"/>
  <c r="AC661" i="35"/>
  <c r="AB664" i="35"/>
  <c r="X664" i="35"/>
  <c r="T664" i="35"/>
  <c r="L664" i="35"/>
  <c r="R664" i="35"/>
  <c r="W664" i="35"/>
  <c r="AI665" i="35"/>
  <c r="AE665" i="35"/>
  <c r="AA665" i="35"/>
  <c r="W665" i="35"/>
  <c r="K665" i="35"/>
  <c r="R665" i="35"/>
  <c r="X665" i="35"/>
  <c r="AC665" i="35"/>
  <c r="AB668" i="35"/>
  <c r="X668" i="35"/>
  <c r="T668" i="35"/>
  <c r="L668" i="35"/>
  <c r="R668" i="35"/>
  <c r="W668" i="35"/>
  <c r="AG668" i="35" s="1"/>
  <c r="AC668" i="35"/>
  <c r="AI669" i="35"/>
  <c r="AI670" i="35" s="1"/>
  <c r="AE669" i="35"/>
  <c r="AE670" i="35" s="1"/>
  <c r="AA669" i="35"/>
  <c r="AA670" i="35" s="1"/>
  <c r="W669" i="35"/>
  <c r="W670" i="35" s="1"/>
  <c r="K669" i="35"/>
  <c r="K670" i="35" s="1"/>
  <c r="R669" i="35"/>
  <c r="R670" i="35" s="1"/>
  <c r="X669" i="35"/>
  <c r="X670" i="35" s="1"/>
  <c r="AC669" i="35"/>
  <c r="AC670" i="35" s="1"/>
  <c r="AB672" i="35"/>
  <c r="AB673" i="35" s="1"/>
  <c r="X672" i="35"/>
  <c r="T672" i="35"/>
  <c r="L672" i="35"/>
  <c r="L673" i="35" s="1"/>
  <c r="R672" i="35"/>
  <c r="W672" i="35"/>
  <c r="AG672" i="35" s="1"/>
  <c r="AC672" i="35"/>
  <c r="AI673" i="35"/>
  <c r="AE673" i="35"/>
  <c r="AA673" i="35"/>
  <c r="W673" i="35"/>
  <c r="K673" i="35"/>
  <c r="R673" i="35"/>
  <c r="X673" i="35"/>
  <c r="AC673" i="35"/>
  <c r="AB676" i="35"/>
  <c r="X676" i="35"/>
  <c r="T676" i="35"/>
  <c r="L676" i="35"/>
  <c r="R676" i="35"/>
  <c r="W676" i="35"/>
  <c r="AG676" i="35" s="1"/>
  <c r="AC676" i="35"/>
  <c r="AI677" i="35"/>
  <c r="AE677" i="35"/>
  <c r="AA677" i="35"/>
  <c r="W677" i="35"/>
  <c r="K677" i="35"/>
  <c r="R677" i="35"/>
  <c r="X677" i="35"/>
  <c r="AC677" i="35"/>
  <c r="K679" i="35"/>
  <c r="V679" i="35"/>
  <c r="AB680" i="35"/>
  <c r="X680" i="35"/>
  <c r="T680" i="35"/>
  <c r="L680" i="35"/>
  <c r="R680" i="35"/>
  <c r="W680" i="35"/>
  <c r="AG680" i="35" s="1"/>
  <c r="AC680" i="35"/>
  <c r="AI681" i="35"/>
  <c r="AE681" i="35"/>
  <c r="AA681" i="35"/>
  <c r="W681" i="35"/>
  <c r="K681" i="35"/>
  <c r="R681" i="35"/>
  <c r="X681" i="35"/>
  <c r="AC681" i="35"/>
  <c r="AH683" i="35"/>
  <c r="AB684" i="35"/>
  <c r="X684" i="35"/>
  <c r="T684" i="35"/>
  <c r="L684" i="35"/>
  <c r="AI684" i="35"/>
  <c r="AD684" i="35"/>
  <c r="Y684" i="35"/>
  <c r="J684" i="35"/>
  <c r="U684" i="35"/>
  <c r="AA684" i="35"/>
  <c r="AH684" i="35" s="1"/>
  <c r="R688" i="35"/>
  <c r="Z688" i="35"/>
  <c r="AI689" i="35"/>
  <c r="AE689" i="35"/>
  <c r="AA689" i="35"/>
  <c r="W689" i="35"/>
  <c r="K689" i="35"/>
  <c r="AD689" i="35"/>
  <c r="Y689" i="35"/>
  <c r="T689" i="35"/>
  <c r="J689" i="35"/>
  <c r="U689" i="35"/>
  <c r="AB689" i="35"/>
  <c r="S692" i="35"/>
  <c r="R693" i="35"/>
  <c r="Z693" i="35"/>
  <c r="R694" i="35"/>
  <c r="R695" i="35" s="1"/>
  <c r="R696" i="35" s="1"/>
  <c r="R697" i="35" s="1"/>
  <c r="R698" i="35" s="1"/>
  <c r="J694" i="35"/>
  <c r="AK694" i="35"/>
  <c r="AA694" i="35"/>
  <c r="AA695" i="35" s="1"/>
  <c r="AA696" i="35" s="1"/>
  <c r="AA697" i="35" s="1"/>
  <c r="U694" i="35"/>
  <c r="L694" i="35"/>
  <c r="L695" i="35" s="1"/>
  <c r="L696" i="35" s="1"/>
  <c r="L697" i="35" s="1"/>
  <c r="L698" i="35" s="1"/>
  <c r="AB694" i="35"/>
  <c r="AB695" i="35" s="1"/>
  <c r="AB696" i="35" s="1"/>
  <c r="AB697" i="35" s="1"/>
  <c r="AB698" i="35" s="1"/>
  <c r="AI694" i="35"/>
  <c r="AI695" i="35" s="1"/>
  <c r="AI696" i="35" s="1"/>
  <c r="AI697" i="35" s="1"/>
  <c r="AI698" i="35" s="1"/>
  <c r="AH699" i="35"/>
  <c r="AB700" i="35"/>
  <c r="X700" i="35"/>
  <c r="T700" i="35"/>
  <c r="L700" i="35"/>
  <c r="AK700" i="35"/>
  <c r="AA700" i="35"/>
  <c r="V700" i="35"/>
  <c r="Q700" i="35"/>
  <c r="S700" i="35" s="1"/>
  <c r="M700" i="35"/>
  <c r="AI700" i="35"/>
  <c r="AD700" i="35"/>
  <c r="Y700" i="35"/>
  <c r="J700" i="35"/>
  <c r="Z700" i="35"/>
  <c r="X701" i="35"/>
  <c r="J713" i="35"/>
  <c r="AK724" i="35"/>
  <c r="J724" i="35"/>
  <c r="L702" i="35"/>
  <c r="U702" i="35"/>
  <c r="AA702" i="35"/>
  <c r="Z705" i="35"/>
  <c r="AD710" i="35"/>
  <c r="AD711" i="35" s="1"/>
  <c r="AD712" i="35" s="1"/>
  <c r="AD713" i="35" s="1"/>
  <c r="AD714" i="35" s="1"/>
  <c r="AD715" i="35" s="1"/>
  <c r="AD716" i="35" s="1"/>
  <c r="AD717" i="35" s="1"/>
  <c r="AD718" i="35" s="1"/>
  <c r="AD719" i="35" s="1"/>
  <c r="AD720" i="35" s="1"/>
  <c r="AD721" i="35" s="1"/>
  <c r="AD722" i="35" s="1"/>
  <c r="AD723" i="35" s="1"/>
  <c r="AD724" i="35" s="1"/>
  <c r="AD725" i="35" s="1"/>
  <c r="AD726" i="35" s="1"/>
  <c r="AD727" i="35" s="1"/>
  <c r="J710" i="35"/>
  <c r="J714" i="35"/>
  <c r="K728" i="35"/>
  <c r="U728" i="35"/>
  <c r="Z728" i="35"/>
  <c r="L729" i="35"/>
  <c r="U729" i="35"/>
  <c r="AF729" i="35" s="1"/>
  <c r="Z729" i="35"/>
  <c r="M730" i="35"/>
  <c r="Q730" i="35"/>
  <c r="S730" i="35" s="1"/>
  <c r="W730" i="35"/>
  <c r="K732" i="35"/>
  <c r="U732" i="35"/>
  <c r="U733" i="35" s="1"/>
  <c r="U734" i="35" s="1"/>
  <c r="Z732" i="35"/>
  <c r="Z733" i="35"/>
  <c r="M737" i="35"/>
  <c r="Q737" i="35"/>
  <c r="S737" i="35" s="1"/>
  <c r="V737" i="35"/>
  <c r="AD738" i="35"/>
  <c r="Z738" i="35"/>
  <c r="AH738" i="35" s="1"/>
  <c r="V738" i="35"/>
  <c r="AF738" i="35" s="1"/>
  <c r="R738" i="35"/>
  <c r="J738" i="35"/>
  <c r="X738" i="35"/>
  <c r="AG738" i="35" s="1"/>
  <c r="AC738" i="35"/>
  <c r="AI738" i="35"/>
  <c r="M740" i="35"/>
  <c r="Q740" i="35"/>
  <c r="S740" i="35" s="1"/>
  <c r="V740" i="35"/>
  <c r="AA740" i="35"/>
  <c r="M741" i="35"/>
  <c r="M742" i="35" s="1"/>
  <c r="Q741" i="35"/>
  <c r="V741" i="35"/>
  <c r="V742" i="35" s="1"/>
  <c r="Z742" i="35"/>
  <c r="J742" i="35"/>
  <c r="J746" i="35"/>
  <c r="M748" i="35"/>
  <c r="Q748" i="35"/>
  <c r="S748" i="35" s="1"/>
  <c r="V748" i="35"/>
  <c r="AA748" i="35"/>
  <c r="M749" i="35"/>
  <c r="Q749" i="35"/>
  <c r="S749" i="35" s="1"/>
  <c r="V749" i="35"/>
  <c r="AD750" i="35"/>
  <c r="Z750" i="35"/>
  <c r="AH750" i="35" s="1"/>
  <c r="V750" i="35"/>
  <c r="AF750" i="35" s="1"/>
  <c r="R750" i="35"/>
  <c r="J750" i="35"/>
  <c r="X750" i="35"/>
  <c r="AG750" i="35" s="1"/>
  <c r="AC750" i="35"/>
  <c r="AI750" i="35"/>
  <c r="AJ752" i="35"/>
  <c r="AJ753" i="35" s="1"/>
  <c r="AJ754" i="35" s="1"/>
  <c r="AJ755" i="35" s="1"/>
  <c r="AJ756" i="35" s="1"/>
  <c r="AJ757" i="35" s="1"/>
  <c r="AJ758" i="35" s="1"/>
  <c r="AJ759" i="35" s="1"/>
  <c r="AJ760" i="35" s="1"/>
  <c r="AJ761" i="35" s="1"/>
  <c r="AJ762" i="35" s="1"/>
  <c r="AJ763" i="35" s="1"/>
  <c r="AJ764" i="35" s="1"/>
  <c r="AJ765" i="35" s="1"/>
  <c r="AJ766" i="35" s="1"/>
  <c r="AJ767" i="35" s="1"/>
  <c r="AJ768" i="35" s="1"/>
  <c r="AJ769" i="35" s="1"/>
  <c r="AJ770" i="35" s="1"/>
  <c r="AJ771" i="35" s="1"/>
  <c r="AJ772" i="35" s="1"/>
  <c r="AJ773" i="35" s="1"/>
  <c r="AJ774" i="35" s="1"/>
  <c r="AJ775" i="35" s="1"/>
  <c r="AJ776" i="35" s="1"/>
  <c r="V752" i="35"/>
  <c r="V753" i="35" s="1"/>
  <c r="V754" i="35" s="1"/>
  <c r="V755" i="35" s="1"/>
  <c r="V756" i="35" s="1"/>
  <c r="V757" i="35" s="1"/>
  <c r="V758" i="35" s="1"/>
  <c r="V759" i="35" s="1"/>
  <c r="V760" i="35" s="1"/>
  <c r="V761" i="35" s="1"/>
  <c r="V762" i="35" s="1"/>
  <c r="AE753" i="35"/>
  <c r="AE754" i="35" s="1"/>
  <c r="AE755" i="35" s="1"/>
  <c r="AE756" i="35" s="1"/>
  <c r="AE757" i="35" s="1"/>
  <c r="AE758" i="35" s="1"/>
  <c r="AE759" i="35" s="1"/>
  <c r="AE760" i="35" s="1"/>
  <c r="AE761" i="35" s="1"/>
  <c r="AE762" i="35" s="1"/>
  <c r="AE763" i="35" s="1"/>
  <c r="AE764" i="35" s="1"/>
  <c r="AE765" i="35" s="1"/>
  <c r="AE766" i="35" s="1"/>
  <c r="AE767" i="35" s="1"/>
  <c r="AE768" i="35" s="1"/>
  <c r="AE769" i="35" s="1"/>
  <c r="AE770" i="35" s="1"/>
  <c r="AE771" i="35" s="1"/>
  <c r="AE772" i="35" s="1"/>
  <c r="AE773" i="35" s="1"/>
  <c r="AE774" i="35" s="1"/>
  <c r="AE775" i="35" s="1"/>
  <c r="AE776" i="35" s="1"/>
  <c r="AA753" i="35"/>
  <c r="AA754" i="35" s="1"/>
  <c r="AA755" i="35" s="1"/>
  <c r="AA756" i="35" s="1"/>
  <c r="AA757" i="35" s="1"/>
  <c r="AA758" i="35" s="1"/>
  <c r="AA759" i="35" s="1"/>
  <c r="AA760" i="35" s="1"/>
  <c r="AA761" i="35" s="1"/>
  <c r="AA762" i="35" s="1"/>
  <c r="AA763" i="35" s="1"/>
  <c r="AA764" i="35" s="1"/>
  <c r="AA765" i="35" s="1"/>
  <c r="AA766" i="35" s="1"/>
  <c r="AA767" i="35" s="1"/>
  <c r="K753" i="35"/>
  <c r="K754" i="35" s="1"/>
  <c r="K755" i="35" s="1"/>
  <c r="K756" i="35" s="1"/>
  <c r="K757" i="35" s="1"/>
  <c r="K758" i="35" s="1"/>
  <c r="K759" i="35" s="1"/>
  <c r="K760" i="35" s="1"/>
  <c r="K761" i="35" s="1"/>
  <c r="K762" i="35" s="1"/>
  <c r="K763" i="35" s="1"/>
  <c r="K764" i="35" s="1"/>
  <c r="K765" i="35" s="1"/>
  <c r="K766" i="35" s="1"/>
  <c r="K767" i="35" s="1"/>
  <c r="K768" i="35" s="1"/>
  <c r="K769" i="35" s="1"/>
  <c r="K770" i="35" s="1"/>
  <c r="K771" i="35" s="1"/>
  <c r="K772" i="35" s="1"/>
  <c r="K773" i="35" s="1"/>
  <c r="K774" i="35" s="1"/>
  <c r="K775" i="35" s="1"/>
  <c r="K776" i="35" s="1"/>
  <c r="J764" i="35"/>
  <c r="J770" i="35"/>
  <c r="J777" i="35"/>
  <c r="T777" i="35"/>
  <c r="Y777" i="35"/>
  <c r="AD777" i="35"/>
  <c r="L778" i="35"/>
  <c r="U778" i="35"/>
  <c r="AA778" i="35"/>
  <c r="J780" i="35"/>
  <c r="AD780" i="35"/>
  <c r="AD781" i="35" s="1"/>
  <c r="AD782" i="35" s="1"/>
  <c r="AD783" i="35" s="1"/>
  <c r="AD784" i="35" s="1"/>
  <c r="AD785" i="35" s="1"/>
  <c r="J784" i="35"/>
  <c r="J785" i="35"/>
  <c r="AK785" i="35"/>
  <c r="AD789" i="35"/>
  <c r="AD790" i="35" s="1"/>
  <c r="AD791" i="35" s="1"/>
  <c r="AD792" i="35" s="1"/>
  <c r="Z789" i="35"/>
  <c r="Z790" i="35" s="1"/>
  <c r="V789" i="35"/>
  <c r="R789" i="35"/>
  <c r="J789" i="35"/>
  <c r="AK789" i="35"/>
  <c r="AJ790" i="35"/>
  <c r="AJ791" i="35" s="1"/>
  <c r="AJ792" i="35" s="1"/>
  <c r="M793" i="35"/>
  <c r="Q793" i="35"/>
  <c r="S793" i="35" s="1"/>
  <c r="AB796" i="35"/>
  <c r="AB797" i="35" s="1"/>
  <c r="AB798" i="35" s="1"/>
  <c r="AB799" i="35" s="1"/>
  <c r="AB800" i="35" s="1"/>
  <c r="AB801" i="35" s="1"/>
  <c r="AB802" i="35" s="1"/>
  <c r="X796" i="35"/>
  <c r="X797" i="35" s="1"/>
  <c r="X798" i="35" s="1"/>
  <c r="X799" i="35" s="1"/>
  <c r="X800" i="35" s="1"/>
  <c r="X801" i="35" s="1"/>
  <c r="X802" i="35" s="1"/>
  <c r="T796" i="35"/>
  <c r="L796" i="35"/>
  <c r="L797" i="35" s="1"/>
  <c r="L798" i="35" s="1"/>
  <c r="L799" i="35" s="1"/>
  <c r="L800" i="35" s="1"/>
  <c r="L801" i="35" s="1"/>
  <c r="L802" i="35" s="1"/>
  <c r="AI796" i="35"/>
  <c r="AI797" i="35" s="1"/>
  <c r="AI798" i="35" s="1"/>
  <c r="AI799" i="35" s="1"/>
  <c r="AI800" i="35" s="1"/>
  <c r="AI801" i="35" s="1"/>
  <c r="AI802" i="35" s="1"/>
  <c r="AE796" i="35"/>
  <c r="AA796" i="35"/>
  <c r="W796" i="35"/>
  <c r="W797" i="35" s="1"/>
  <c r="K796" i="35"/>
  <c r="K797" i="35" s="1"/>
  <c r="K798" i="35" s="1"/>
  <c r="K799" i="35" s="1"/>
  <c r="K800" i="35" s="1"/>
  <c r="K801" i="35" s="1"/>
  <c r="K802" i="35" s="1"/>
  <c r="U796" i="35"/>
  <c r="AC796" i="35"/>
  <c r="AC797" i="35" s="1"/>
  <c r="AC798" i="35" s="1"/>
  <c r="AC799" i="35" s="1"/>
  <c r="AC800" i="35" s="1"/>
  <c r="AC801" i="35" s="1"/>
  <c r="AC802" i="35" s="1"/>
  <c r="M797" i="35"/>
  <c r="M798" i="35" s="1"/>
  <c r="M799" i="35" s="1"/>
  <c r="M800" i="35" s="1"/>
  <c r="M801" i="35" s="1"/>
  <c r="M802" i="35" s="1"/>
  <c r="Q797" i="35"/>
  <c r="Q798" i="35" s="1"/>
  <c r="Q799" i="35" s="1"/>
  <c r="Y797" i="35"/>
  <c r="J800" i="35"/>
  <c r="J801" i="35"/>
  <c r="AK801" i="35"/>
  <c r="M804" i="35"/>
  <c r="Q804" i="35"/>
  <c r="S804" i="35" s="1"/>
  <c r="Y804" i="35"/>
  <c r="AI805" i="35"/>
  <c r="AE805" i="35"/>
  <c r="AA805" i="35"/>
  <c r="W805" i="35"/>
  <c r="AG805" i="35" s="1"/>
  <c r="K805" i="35"/>
  <c r="AD805" i="35"/>
  <c r="Z805" i="35"/>
  <c r="AH805" i="35" s="1"/>
  <c r="V805" i="35"/>
  <c r="R805" i="35"/>
  <c r="J805" i="35"/>
  <c r="U805" i="35"/>
  <c r="AC805" i="35"/>
  <c r="AK805" i="35"/>
  <c r="AJ807" i="35"/>
  <c r="AA807" i="35"/>
  <c r="AJ808" i="35"/>
  <c r="AJ809" i="35" s="1"/>
  <c r="AJ810" i="35" s="1"/>
  <c r="AJ811" i="35" s="1"/>
  <c r="AJ812" i="35" s="1"/>
  <c r="AJ813" i="35" s="1"/>
  <c r="AD817" i="35"/>
  <c r="AD818" i="35" s="1"/>
  <c r="Z817" i="35"/>
  <c r="V817" i="35"/>
  <c r="V818" i="35" s="1"/>
  <c r="V819" i="35" s="1"/>
  <c r="V820" i="35" s="1"/>
  <c r="V821" i="35" s="1"/>
  <c r="V822" i="35" s="1"/>
  <c r="V823" i="35" s="1"/>
  <c r="R817" i="35"/>
  <c r="J817" i="35"/>
  <c r="AK817" i="35"/>
  <c r="AA817" i="35"/>
  <c r="AA818" i="35" s="1"/>
  <c r="AA819" i="35" s="1"/>
  <c r="AA820" i="35" s="1"/>
  <c r="U817" i="35"/>
  <c r="U818" i="35" s="1"/>
  <c r="L817" i="35"/>
  <c r="L818" i="35" s="1"/>
  <c r="AE817" i="35"/>
  <c r="AE818" i="35" s="1"/>
  <c r="AE819" i="35" s="1"/>
  <c r="Y817" i="35"/>
  <c r="T817" i="35"/>
  <c r="T818" i="35" s="1"/>
  <c r="K817" i="35"/>
  <c r="K818" i="35" s="1"/>
  <c r="K819" i="35" s="1"/>
  <c r="X817" i="35"/>
  <c r="AI817" i="35"/>
  <c r="AI818" i="35" s="1"/>
  <c r="AI819" i="35" s="1"/>
  <c r="AI820" i="35" s="1"/>
  <c r="AI821" i="35" s="1"/>
  <c r="AI822" i="35" s="1"/>
  <c r="AI823" i="35" s="1"/>
  <c r="M824" i="35"/>
  <c r="Q824" i="35"/>
  <c r="AB824" i="35"/>
  <c r="X825" i="35"/>
  <c r="R827" i="35"/>
  <c r="R828" i="35" s="1"/>
  <c r="AC827" i="35"/>
  <c r="AC828" i="35" s="1"/>
  <c r="AC829" i="35" s="1"/>
  <c r="AK831" i="35"/>
  <c r="J831" i="35"/>
  <c r="J836" i="35"/>
  <c r="R836" i="35"/>
  <c r="AC836" i="35"/>
  <c r="J839" i="35"/>
  <c r="R839" i="35"/>
  <c r="AC839" i="35"/>
  <c r="J844" i="35"/>
  <c r="R844" i="35"/>
  <c r="AC844" i="35"/>
  <c r="J847" i="35"/>
  <c r="R847" i="35"/>
  <c r="AC847" i="35"/>
  <c r="J852" i="35"/>
  <c r="R852" i="35"/>
  <c r="AC852" i="35"/>
  <c r="J855" i="35"/>
  <c r="R855" i="35"/>
  <c r="AC855" i="35"/>
  <c r="AD865" i="35"/>
  <c r="Z865" i="35"/>
  <c r="V865" i="35"/>
  <c r="R865" i="35"/>
  <c r="J865" i="35"/>
  <c r="AK865" i="35"/>
  <c r="AA865" i="35"/>
  <c r="U865" i="35"/>
  <c r="L865" i="35"/>
  <c r="AE865" i="35"/>
  <c r="Y865" i="35"/>
  <c r="T865" i="35"/>
  <c r="K865" i="35"/>
  <c r="X865" i="35"/>
  <c r="AI865" i="35"/>
  <c r="AD869" i="35"/>
  <c r="Z869" i="35"/>
  <c r="V869" i="35"/>
  <c r="R869" i="35"/>
  <c r="S869" i="35" s="1"/>
  <c r="J869" i="35"/>
  <c r="AK869" i="35"/>
  <c r="AA869" i="35"/>
  <c r="U869" i="35"/>
  <c r="L869" i="35"/>
  <c r="AE869" i="35"/>
  <c r="Y869" i="35"/>
  <c r="T869" i="35"/>
  <c r="K869" i="35"/>
  <c r="X869" i="35"/>
  <c r="AI869" i="35"/>
  <c r="AD873" i="35"/>
  <c r="Z873" i="35"/>
  <c r="V873" i="35"/>
  <c r="R873" i="35"/>
  <c r="S873" i="35" s="1"/>
  <c r="J873" i="35"/>
  <c r="AK873" i="35"/>
  <c r="AA873" i="35"/>
  <c r="U873" i="35"/>
  <c r="L873" i="35"/>
  <c r="AE873" i="35"/>
  <c r="Y873" i="35"/>
  <c r="T873" i="35"/>
  <c r="K873" i="35"/>
  <c r="X873" i="35"/>
  <c r="AI873" i="35"/>
  <c r="AD877" i="35"/>
  <c r="Z877" i="35"/>
  <c r="V877" i="35"/>
  <c r="R877" i="35"/>
  <c r="S877" i="35" s="1"/>
  <c r="J877" i="35"/>
  <c r="AK877" i="35"/>
  <c r="AA877" i="35"/>
  <c r="U877" i="35"/>
  <c r="L877" i="35"/>
  <c r="AE877" i="35"/>
  <c r="Y877" i="35"/>
  <c r="T877" i="35"/>
  <c r="K877" i="35"/>
  <c r="X877" i="35"/>
  <c r="X878" i="35" s="1"/>
  <c r="AI877" i="35"/>
  <c r="AI878" i="35" s="1"/>
  <c r="T878" i="35"/>
  <c r="AE878" i="35"/>
  <c r="AD901" i="35"/>
  <c r="Z901" i="35"/>
  <c r="V901" i="35"/>
  <c r="R901" i="35"/>
  <c r="J901" i="35"/>
  <c r="AB901" i="35"/>
  <c r="W901" i="35"/>
  <c r="Q901" i="35"/>
  <c r="S901" i="35" s="1"/>
  <c r="M901" i="35"/>
  <c r="AK901" i="35"/>
  <c r="AA901" i="35"/>
  <c r="U901" i="35"/>
  <c r="L901" i="35"/>
  <c r="AE901" i="35"/>
  <c r="Y901" i="35"/>
  <c r="T901" i="35"/>
  <c r="K901" i="35"/>
  <c r="V917" i="35"/>
  <c r="V918" i="35" s="1"/>
  <c r="V919" i="35" s="1"/>
  <c r="J917" i="35"/>
  <c r="AK917" i="35"/>
  <c r="AI918" i="35"/>
  <c r="AB923" i="35"/>
  <c r="T923" i="35"/>
  <c r="T924" i="35" s="1"/>
  <c r="L923" i="35"/>
  <c r="L924" i="35" s="1"/>
  <c r="L925" i="35" s="1"/>
  <c r="AK923" i="35"/>
  <c r="AA923" i="35"/>
  <c r="AA924" i="35" s="1"/>
  <c r="AA925" i="35" s="1"/>
  <c r="AA926" i="35" s="1"/>
  <c r="AE923" i="35"/>
  <c r="AE924" i="35" s="1"/>
  <c r="AE925" i="35" s="1"/>
  <c r="K923" i="35"/>
  <c r="K924" i="35" s="1"/>
  <c r="K925" i="35" s="1"/>
  <c r="K926" i="35" s="1"/>
  <c r="J923" i="35"/>
  <c r="AA938" i="35"/>
  <c r="AJ938" i="35"/>
  <c r="AD961" i="35"/>
  <c r="Z961" i="35"/>
  <c r="V961" i="35"/>
  <c r="R961" i="35"/>
  <c r="J961" i="35"/>
  <c r="Y961" i="35"/>
  <c r="Q961" i="35"/>
  <c r="M961" i="35"/>
  <c r="AB999" i="35"/>
  <c r="X999" i="35"/>
  <c r="T999" i="35"/>
  <c r="L999" i="35"/>
  <c r="AK999" i="35"/>
  <c r="AA999" i="35"/>
  <c r="V999" i="35"/>
  <c r="Q999" i="35"/>
  <c r="S999" i="35" s="1"/>
  <c r="M999" i="35"/>
  <c r="AE999" i="35"/>
  <c r="Z999" i="35"/>
  <c r="U999" i="35"/>
  <c r="K999" i="35"/>
  <c r="AI999" i="35"/>
  <c r="AD999" i="35"/>
  <c r="Y999" i="35"/>
  <c r="J999" i="35"/>
  <c r="AC999" i="35"/>
  <c r="W999" i="35"/>
  <c r="R999" i="35"/>
  <c r="AI1022" i="35"/>
  <c r="AI1023" i="35" s="1"/>
  <c r="AE1022" i="35"/>
  <c r="AE1023" i="35" s="1"/>
  <c r="AA1022" i="35"/>
  <c r="AA1023" i="35" s="1"/>
  <c r="W1022" i="35"/>
  <c r="K1022" i="35"/>
  <c r="K1023" i="35" s="1"/>
  <c r="AK1022" i="35"/>
  <c r="Z1022" i="35"/>
  <c r="U1022" i="35"/>
  <c r="L1022" i="35"/>
  <c r="L1023" i="35" s="1"/>
  <c r="Y1022" i="35"/>
  <c r="Y1023" i="35" s="1"/>
  <c r="R1022" i="35"/>
  <c r="AD1022" i="35"/>
  <c r="X1022" i="35"/>
  <c r="X1023" i="35" s="1"/>
  <c r="Q1022" i="35"/>
  <c r="Q1023" i="35" s="1"/>
  <c r="M1022" i="35"/>
  <c r="AC1022" i="35"/>
  <c r="V1022" i="35"/>
  <c r="V1023" i="35" s="1"/>
  <c r="V1024" i="35" s="1"/>
  <c r="V1025" i="35" s="1"/>
  <c r="J1022" i="35"/>
  <c r="AB1022" i="35"/>
  <c r="T1022" i="35"/>
  <c r="T1023" i="35" s="1"/>
  <c r="J726" i="35"/>
  <c r="AD730" i="35"/>
  <c r="Z730" i="35"/>
  <c r="AH730" i="35" s="1"/>
  <c r="V730" i="35"/>
  <c r="R730" i="35"/>
  <c r="J730" i="35"/>
  <c r="X730" i="35"/>
  <c r="AC730" i="35"/>
  <c r="AI730" i="35"/>
  <c r="M733" i="35"/>
  <c r="M734" i="35" s="1"/>
  <c r="Q733" i="35"/>
  <c r="S733" i="35" s="1"/>
  <c r="V733" i="35"/>
  <c r="AD734" i="35"/>
  <c r="AD735" i="35" s="1"/>
  <c r="AD736" i="35" s="1"/>
  <c r="Z734" i="35"/>
  <c r="V734" i="35"/>
  <c r="J734" i="35"/>
  <c r="X734" i="35"/>
  <c r="X735" i="35" s="1"/>
  <c r="X736" i="35" s="1"/>
  <c r="AJ736" i="35"/>
  <c r="AI737" i="35"/>
  <c r="AE737" i="35"/>
  <c r="AA737" i="35"/>
  <c r="AH737" i="35" s="1"/>
  <c r="W737" i="35"/>
  <c r="K737" i="35"/>
  <c r="R737" i="35"/>
  <c r="X737" i="35"/>
  <c r="AC737" i="35"/>
  <c r="AB740" i="35"/>
  <c r="X740" i="35"/>
  <c r="T740" i="35"/>
  <c r="L740" i="35"/>
  <c r="R740" i="35"/>
  <c r="W740" i="35"/>
  <c r="AC740" i="35"/>
  <c r="AI741" i="35"/>
  <c r="AI742" i="35" s="1"/>
  <c r="AI743" i="35" s="1"/>
  <c r="AI744" i="35" s="1"/>
  <c r="AI745" i="35" s="1"/>
  <c r="AI746" i="35" s="1"/>
  <c r="AI747" i="35" s="1"/>
  <c r="AE741" i="35"/>
  <c r="AE742" i="35" s="1"/>
  <c r="AE743" i="35" s="1"/>
  <c r="AE744" i="35" s="1"/>
  <c r="AE745" i="35" s="1"/>
  <c r="AE746" i="35" s="1"/>
  <c r="AE747" i="35" s="1"/>
  <c r="AA741" i="35"/>
  <c r="W741" i="35"/>
  <c r="W742" i="35" s="1"/>
  <c r="W743" i="35" s="1"/>
  <c r="W744" i="35" s="1"/>
  <c r="W745" i="35" s="1"/>
  <c r="W746" i="35" s="1"/>
  <c r="W747" i="35" s="1"/>
  <c r="K741" i="35"/>
  <c r="K742" i="35" s="1"/>
  <c r="K743" i="35" s="1"/>
  <c r="K744" i="35" s="1"/>
  <c r="K745" i="35" s="1"/>
  <c r="K746" i="35" s="1"/>
  <c r="K747" i="35" s="1"/>
  <c r="R741" i="35"/>
  <c r="R742" i="35" s="1"/>
  <c r="R743" i="35" s="1"/>
  <c r="R744" i="35" s="1"/>
  <c r="R745" i="35" s="1"/>
  <c r="R746" i="35" s="1"/>
  <c r="R747" i="35" s="1"/>
  <c r="X741" i="35"/>
  <c r="X742" i="35" s="1"/>
  <c r="AC741" i="35"/>
  <c r="AC742" i="35" s="1"/>
  <c r="AC743" i="35" s="1"/>
  <c r="AC744" i="35" s="1"/>
  <c r="AC745" i="35" s="1"/>
  <c r="AC746" i="35" s="1"/>
  <c r="AC747" i="35" s="1"/>
  <c r="AB744" i="35"/>
  <c r="AB745" i="35" s="1"/>
  <c r="AB746" i="35" s="1"/>
  <c r="AB747" i="35" s="1"/>
  <c r="L744" i="35"/>
  <c r="L745" i="35" s="1"/>
  <c r="L746" i="35" s="1"/>
  <c r="L747" i="35" s="1"/>
  <c r="AB748" i="35"/>
  <c r="X748" i="35"/>
  <c r="T748" i="35"/>
  <c r="L748" i="35"/>
  <c r="R748" i="35"/>
  <c r="W748" i="35"/>
  <c r="AC748" i="35"/>
  <c r="AI749" i="35"/>
  <c r="AE749" i="35"/>
  <c r="AA749" i="35"/>
  <c r="AH749" i="35" s="1"/>
  <c r="W749" i="35"/>
  <c r="K749" i="35"/>
  <c r="R749" i="35"/>
  <c r="X749" i="35"/>
  <c r="AC749" i="35"/>
  <c r="AB752" i="35"/>
  <c r="AB753" i="35" s="1"/>
  <c r="AB754" i="35" s="1"/>
  <c r="AB755" i="35" s="1"/>
  <c r="AB756" i="35" s="1"/>
  <c r="AB757" i="35" s="1"/>
  <c r="AB758" i="35" s="1"/>
  <c r="AB759" i="35" s="1"/>
  <c r="AB760" i="35" s="1"/>
  <c r="AB761" i="35" s="1"/>
  <c r="AB762" i="35" s="1"/>
  <c r="AB763" i="35" s="1"/>
  <c r="AB764" i="35" s="1"/>
  <c r="AB765" i="35" s="1"/>
  <c r="AB766" i="35" s="1"/>
  <c r="X752" i="35"/>
  <c r="X753" i="35" s="1"/>
  <c r="X754" i="35" s="1"/>
  <c r="T752" i="35"/>
  <c r="T753" i="35" s="1"/>
  <c r="L752" i="35"/>
  <c r="L753" i="35" s="1"/>
  <c r="L754" i="35" s="1"/>
  <c r="L755" i="35" s="1"/>
  <c r="L756" i="35" s="1"/>
  <c r="L757" i="35" s="1"/>
  <c r="L758" i="35" s="1"/>
  <c r="L759" i="35" s="1"/>
  <c r="L760" i="35" s="1"/>
  <c r="L761" i="35" s="1"/>
  <c r="L762" i="35" s="1"/>
  <c r="L763" i="35" s="1"/>
  <c r="L764" i="35" s="1"/>
  <c r="L765" i="35" s="1"/>
  <c r="L766" i="35" s="1"/>
  <c r="R752" i="35"/>
  <c r="R753" i="35" s="1"/>
  <c r="R754" i="35" s="1"/>
  <c r="R755" i="35" s="1"/>
  <c r="R756" i="35" s="1"/>
  <c r="R757" i="35" s="1"/>
  <c r="R758" i="35" s="1"/>
  <c r="R759" i="35" s="1"/>
  <c r="R760" i="35" s="1"/>
  <c r="R761" i="35" s="1"/>
  <c r="R762" i="35" s="1"/>
  <c r="W752" i="35"/>
  <c r="AK764" i="35"/>
  <c r="J766" i="35"/>
  <c r="AA768" i="35"/>
  <c r="AA769" i="35" s="1"/>
  <c r="AK774" i="35"/>
  <c r="L777" i="35"/>
  <c r="U777" i="35"/>
  <c r="Z777" i="35"/>
  <c r="AK777" i="35"/>
  <c r="K780" i="35"/>
  <c r="K781" i="35" s="1"/>
  <c r="K782" i="35" s="1"/>
  <c r="K783" i="35" s="1"/>
  <c r="Z780" i="35"/>
  <c r="AE780" i="35"/>
  <c r="AE781" i="35" s="1"/>
  <c r="AE782" i="35" s="1"/>
  <c r="AE783" i="35" s="1"/>
  <c r="AE784" i="35" s="1"/>
  <c r="AE785" i="35" s="1"/>
  <c r="AK780" i="35"/>
  <c r="AK792" i="35"/>
  <c r="R804" i="35"/>
  <c r="AI808" i="35"/>
  <c r="AE808" i="35"/>
  <c r="AA808" i="35"/>
  <c r="W808" i="35"/>
  <c r="K808" i="35"/>
  <c r="AK808" i="35"/>
  <c r="R824" i="35"/>
  <c r="AC824" i="35"/>
  <c r="AD825" i="35"/>
  <c r="Z825" i="35"/>
  <c r="V825" i="35"/>
  <c r="R825" i="35"/>
  <c r="J825" i="35"/>
  <c r="AB825" i="35"/>
  <c r="W825" i="35"/>
  <c r="Q825" i="35"/>
  <c r="S825" i="35" s="1"/>
  <c r="M825" i="35"/>
  <c r="AK825" i="35"/>
  <c r="AA825" i="35"/>
  <c r="U825" i="35"/>
  <c r="L825" i="35"/>
  <c r="Y825" i="35"/>
  <c r="AA828" i="35"/>
  <c r="W828" i="35"/>
  <c r="AK828" i="35"/>
  <c r="J828" i="35"/>
  <c r="AI832" i="35"/>
  <c r="AE832" i="35"/>
  <c r="AA832" i="35"/>
  <c r="W832" i="35"/>
  <c r="K832" i="35"/>
  <c r="AB832" i="35"/>
  <c r="V832" i="35"/>
  <c r="Q832" i="35"/>
  <c r="S832" i="35" s="1"/>
  <c r="M832" i="35"/>
  <c r="AK832" i="35"/>
  <c r="Z832" i="35"/>
  <c r="U832" i="35"/>
  <c r="L832" i="35"/>
  <c r="Y832" i="35"/>
  <c r="AB835" i="35"/>
  <c r="X835" i="35"/>
  <c r="T835" i="35"/>
  <c r="L835" i="35"/>
  <c r="AK835" i="35"/>
  <c r="AA835" i="35"/>
  <c r="V835" i="35"/>
  <c r="Q835" i="35"/>
  <c r="S835" i="35" s="1"/>
  <c r="M835" i="35"/>
  <c r="AE835" i="35"/>
  <c r="Z835" i="35"/>
  <c r="U835" i="35"/>
  <c r="K835" i="35"/>
  <c r="Y835" i="35"/>
  <c r="AI835" i="35"/>
  <c r="T836" i="35"/>
  <c r="AD836" i="35"/>
  <c r="AD839" i="35"/>
  <c r="AI840" i="35"/>
  <c r="AE840" i="35"/>
  <c r="AA840" i="35"/>
  <c r="W840" i="35"/>
  <c r="K840" i="35"/>
  <c r="AB840" i="35"/>
  <c r="V840" i="35"/>
  <c r="Q840" i="35"/>
  <c r="M840" i="35"/>
  <c r="AK840" i="35"/>
  <c r="Z840" i="35"/>
  <c r="U840" i="35"/>
  <c r="L840" i="35"/>
  <c r="Y840" i="35"/>
  <c r="AB843" i="35"/>
  <c r="X843" i="35"/>
  <c r="T843" i="35"/>
  <c r="L843" i="35"/>
  <c r="AK843" i="35"/>
  <c r="AA843" i="35"/>
  <c r="V843" i="35"/>
  <c r="Q843" i="35"/>
  <c r="S843" i="35" s="1"/>
  <c r="M843" i="35"/>
  <c r="AE843" i="35"/>
  <c r="Z843" i="35"/>
  <c r="U843" i="35"/>
  <c r="K843" i="35"/>
  <c r="Y843" i="35"/>
  <c r="AI843" i="35"/>
  <c r="T844" i="35"/>
  <c r="AD844" i="35"/>
  <c r="AD847" i="35"/>
  <c r="AI848" i="35"/>
  <c r="AI849" i="35" s="1"/>
  <c r="AE848" i="35"/>
  <c r="AE849" i="35" s="1"/>
  <c r="AA848" i="35"/>
  <c r="AA849" i="35" s="1"/>
  <c r="W848" i="35"/>
  <c r="W849" i="35" s="1"/>
  <c r="K848" i="35"/>
  <c r="K849" i="35" s="1"/>
  <c r="AB848" i="35"/>
  <c r="AB849" i="35" s="1"/>
  <c r="V848" i="35"/>
  <c r="Q848" i="35"/>
  <c r="M848" i="35"/>
  <c r="M849" i="35" s="1"/>
  <c r="AK848" i="35"/>
  <c r="Z848" i="35"/>
  <c r="Z849" i="35" s="1"/>
  <c r="U848" i="35"/>
  <c r="L848" i="35"/>
  <c r="L849" i="35" s="1"/>
  <c r="Y848" i="35"/>
  <c r="Y849" i="35" s="1"/>
  <c r="AB851" i="35"/>
  <c r="X851" i="35"/>
  <c r="T851" i="35"/>
  <c r="L851" i="35"/>
  <c r="AK851" i="35"/>
  <c r="AA851" i="35"/>
  <c r="V851" i="35"/>
  <c r="Q851" i="35"/>
  <c r="S851" i="35" s="1"/>
  <c r="M851" i="35"/>
  <c r="AE851" i="35"/>
  <c r="Z851" i="35"/>
  <c r="U851" i="35"/>
  <c r="K851" i="35"/>
  <c r="Y851" i="35"/>
  <c r="AI851" i="35"/>
  <c r="T852" i="35"/>
  <c r="T853" i="35" s="1"/>
  <c r="T854" i="35" s="1"/>
  <c r="AD852" i="35"/>
  <c r="AD855" i="35"/>
  <c r="AI856" i="35"/>
  <c r="AE856" i="35"/>
  <c r="AA856" i="35"/>
  <c r="W856" i="35"/>
  <c r="K856" i="35"/>
  <c r="AB856" i="35"/>
  <c r="V856" i="35"/>
  <c r="Q856" i="35"/>
  <c r="M856" i="35"/>
  <c r="AK856" i="35"/>
  <c r="Z856" i="35"/>
  <c r="U856" i="35"/>
  <c r="L856" i="35"/>
  <c r="Y856" i="35"/>
  <c r="AB859" i="35"/>
  <c r="X859" i="35"/>
  <c r="T859" i="35"/>
  <c r="L859" i="35"/>
  <c r="AA859" i="35"/>
  <c r="V859" i="35"/>
  <c r="AK859" i="35"/>
  <c r="AE859" i="35"/>
  <c r="Z859" i="35"/>
  <c r="AH859" i="35" s="1"/>
  <c r="K859" i="35"/>
  <c r="AI859" i="35"/>
  <c r="AB878" i="35"/>
  <c r="AD881" i="35"/>
  <c r="Z881" i="35"/>
  <c r="V881" i="35"/>
  <c r="R881" i="35"/>
  <c r="J881" i="35"/>
  <c r="AK881" i="35"/>
  <c r="AA881" i="35"/>
  <c r="U881" i="35"/>
  <c r="L881" i="35"/>
  <c r="AE881" i="35"/>
  <c r="Y881" i="35"/>
  <c r="T881" i="35"/>
  <c r="K881" i="35"/>
  <c r="AI881" i="35"/>
  <c r="AC881" i="35"/>
  <c r="X881" i="35"/>
  <c r="AB881" i="35"/>
  <c r="AD905" i="35"/>
  <c r="Z905" i="35"/>
  <c r="V905" i="35"/>
  <c r="R905" i="35"/>
  <c r="J905" i="35"/>
  <c r="AB905" i="35"/>
  <c r="W905" i="35"/>
  <c r="Q905" i="35"/>
  <c r="S905" i="35" s="1"/>
  <c r="M905" i="35"/>
  <c r="AK905" i="35"/>
  <c r="AA905" i="35"/>
  <c r="U905" i="35"/>
  <c r="L905" i="35"/>
  <c r="AE905" i="35"/>
  <c r="Y905" i="35"/>
  <c r="T905" i="35"/>
  <c r="K905" i="35"/>
  <c r="AJ919" i="35"/>
  <c r="AJ920" i="35" s="1"/>
  <c r="W924" i="35"/>
  <c r="AB924" i="35"/>
  <c r="AK924" i="35"/>
  <c r="J924" i="35"/>
  <c r="AB925" i="35"/>
  <c r="AA927" i="35"/>
  <c r="AK927" i="35"/>
  <c r="K927" i="35"/>
  <c r="K928" i="35" s="1"/>
  <c r="K929" i="35" s="1"/>
  <c r="J927" i="35"/>
  <c r="AJ934" i="35"/>
  <c r="AJ935" i="35" s="1"/>
  <c r="AD989" i="35"/>
  <c r="Z989" i="35"/>
  <c r="V989" i="35"/>
  <c r="R989" i="35"/>
  <c r="J989" i="35"/>
  <c r="AB989" i="35"/>
  <c r="W989" i="35"/>
  <c r="Q989" i="35"/>
  <c r="S989" i="35" s="1"/>
  <c r="M989" i="35"/>
  <c r="AK989" i="35"/>
  <c r="AA989" i="35"/>
  <c r="U989" i="35"/>
  <c r="L989" i="35"/>
  <c r="AE989" i="35"/>
  <c r="Y989" i="35"/>
  <c r="T989" i="35"/>
  <c r="K989" i="35"/>
  <c r="AI989" i="35"/>
  <c r="AC989" i="35"/>
  <c r="X989" i="35"/>
  <c r="AD702" i="35"/>
  <c r="Z702" i="35"/>
  <c r="V702" i="35"/>
  <c r="R702" i="35"/>
  <c r="J702" i="35"/>
  <c r="X702" i="35"/>
  <c r="AG702" i="35" s="1"/>
  <c r="AC702" i="35"/>
  <c r="AI702" i="35"/>
  <c r="AJ704" i="35"/>
  <c r="AJ705" i="35" s="1"/>
  <c r="AJ706" i="35" s="1"/>
  <c r="AJ707" i="35" s="1"/>
  <c r="AJ708" i="35" s="1"/>
  <c r="AJ709" i="35" s="1"/>
  <c r="AJ710" i="35" s="1"/>
  <c r="AJ711" i="35" s="1"/>
  <c r="AJ712" i="35" s="1"/>
  <c r="AJ713" i="35" s="1"/>
  <c r="AJ714" i="35" s="1"/>
  <c r="AJ715" i="35" s="1"/>
  <c r="AJ716" i="35" s="1"/>
  <c r="AJ717" i="35" s="1"/>
  <c r="AJ718" i="35" s="1"/>
  <c r="AJ719" i="35" s="1"/>
  <c r="AJ720" i="35" s="1"/>
  <c r="AJ721" i="35" s="1"/>
  <c r="AJ722" i="35" s="1"/>
  <c r="AJ723" i="35" s="1"/>
  <c r="AJ724" i="35" s="1"/>
  <c r="AJ725" i="35" s="1"/>
  <c r="AJ726" i="35" s="1"/>
  <c r="AJ727" i="35" s="1"/>
  <c r="AI705" i="35"/>
  <c r="AI706" i="35" s="1"/>
  <c r="AI707" i="35" s="1"/>
  <c r="AI708" i="35" s="1"/>
  <c r="AI709" i="35" s="1"/>
  <c r="AI710" i="35" s="1"/>
  <c r="AI711" i="35" s="1"/>
  <c r="AI712" i="35" s="1"/>
  <c r="AI713" i="35" s="1"/>
  <c r="AI714" i="35" s="1"/>
  <c r="AI715" i="35" s="1"/>
  <c r="AI716" i="35" s="1"/>
  <c r="AI717" i="35" s="1"/>
  <c r="AI718" i="35" s="1"/>
  <c r="AI719" i="35" s="1"/>
  <c r="AI720" i="35" s="1"/>
  <c r="AI721" i="35" s="1"/>
  <c r="AI722" i="35" s="1"/>
  <c r="AI723" i="35" s="1"/>
  <c r="AI724" i="35" s="1"/>
  <c r="AI725" i="35" s="1"/>
  <c r="AI726" i="35" s="1"/>
  <c r="AI727" i="35" s="1"/>
  <c r="AE705" i="35"/>
  <c r="AE706" i="35" s="1"/>
  <c r="AE707" i="35" s="1"/>
  <c r="AE708" i="35" s="1"/>
  <c r="AE709" i="35" s="1"/>
  <c r="AE710" i="35" s="1"/>
  <c r="AE711" i="35" s="1"/>
  <c r="AE712" i="35" s="1"/>
  <c r="AE713" i="35" s="1"/>
  <c r="AE714" i="35" s="1"/>
  <c r="AE715" i="35" s="1"/>
  <c r="AE716" i="35" s="1"/>
  <c r="AE717" i="35" s="1"/>
  <c r="AE718" i="35" s="1"/>
  <c r="AE719" i="35" s="1"/>
  <c r="AE720" i="35" s="1"/>
  <c r="AE721" i="35" s="1"/>
  <c r="AE722" i="35" s="1"/>
  <c r="AE723" i="35" s="1"/>
  <c r="AE724" i="35" s="1"/>
  <c r="AE725" i="35" s="1"/>
  <c r="AE726" i="35" s="1"/>
  <c r="AE727" i="35" s="1"/>
  <c r="AA705" i="35"/>
  <c r="AA706" i="35" s="1"/>
  <c r="AA707" i="35" s="1"/>
  <c r="AA708" i="35" s="1"/>
  <c r="AA709" i="35" s="1"/>
  <c r="AA710" i="35" s="1"/>
  <c r="AA711" i="35" s="1"/>
  <c r="W705" i="35"/>
  <c r="K705" i="35"/>
  <c r="K706" i="35" s="1"/>
  <c r="K707" i="35" s="1"/>
  <c r="K708" i="35" s="1"/>
  <c r="K709" i="35" s="1"/>
  <c r="K710" i="35" s="1"/>
  <c r="K711" i="35" s="1"/>
  <c r="K712" i="35" s="1"/>
  <c r="K713" i="35" s="1"/>
  <c r="K714" i="35" s="1"/>
  <c r="K715" i="35" s="1"/>
  <c r="K716" i="35" s="1"/>
  <c r="K717" i="35" s="1"/>
  <c r="K718" i="35" s="1"/>
  <c r="K719" i="35" s="1"/>
  <c r="K720" i="35" s="1"/>
  <c r="K721" i="35" s="1"/>
  <c r="K722" i="35" s="1"/>
  <c r="K723" i="35" s="1"/>
  <c r="K724" i="35" s="1"/>
  <c r="K725" i="35" s="1"/>
  <c r="K726" i="35" s="1"/>
  <c r="K727" i="35" s="1"/>
  <c r="V722" i="35"/>
  <c r="V723" i="35" s="1"/>
  <c r="V724" i="35" s="1"/>
  <c r="V725" i="35" s="1"/>
  <c r="V726" i="35" s="1"/>
  <c r="V727" i="35" s="1"/>
  <c r="J722" i="35"/>
  <c r="X722" i="35"/>
  <c r="X723" i="35" s="1"/>
  <c r="X724" i="35" s="1"/>
  <c r="X725" i="35" s="1"/>
  <c r="X726" i="35" s="1"/>
  <c r="X727" i="35" s="1"/>
  <c r="AB728" i="35"/>
  <c r="X728" i="35"/>
  <c r="T728" i="35"/>
  <c r="L728" i="35"/>
  <c r="R728" i="35"/>
  <c r="W728" i="35"/>
  <c r="AG728" i="35" s="1"/>
  <c r="AC728" i="35"/>
  <c r="AI729" i="35"/>
  <c r="AE729" i="35"/>
  <c r="AA729" i="35"/>
  <c r="W729" i="35"/>
  <c r="K729" i="35"/>
  <c r="R729" i="35"/>
  <c r="X729" i="35"/>
  <c r="AC729" i="35"/>
  <c r="K730" i="35"/>
  <c r="T730" i="35"/>
  <c r="Y730" i="35"/>
  <c r="AE730" i="35"/>
  <c r="AB732" i="35"/>
  <c r="AB733" i="35" s="1"/>
  <c r="AB734" i="35" s="1"/>
  <c r="AB735" i="35" s="1"/>
  <c r="X732" i="35"/>
  <c r="T732" i="35"/>
  <c r="L732" i="35"/>
  <c r="L733" i="35" s="1"/>
  <c r="L734" i="35" s="1"/>
  <c r="L735" i="35" s="1"/>
  <c r="R732" i="35"/>
  <c r="S732" i="35" s="1"/>
  <c r="W732" i="35"/>
  <c r="AG732" i="35" s="1"/>
  <c r="AC732" i="35"/>
  <c r="AI733" i="35"/>
  <c r="AI734" i="35" s="1"/>
  <c r="AI735" i="35" s="1"/>
  <c r="AI736" i="35" s="1"/>
  <c r="AE733" i="35"/>
  <c r="AA733" i="35"/>
  <c r="AA734" i="35" s="1"/>
  <c r="AA735" i="35" s="1"/>
  <c r="AA736" i="35" s="1"/>
  <c r="W733" i="35"/>
  <c r="K733" i="35"/>
  <c r="R733" i="35"/>
  <c r="R734" i="35" s="1"/>
  <c r="R735" i="35" s="1"/>
  <c r="X733" i="35"/>
  <c r="AC733" i="35"/>
  <c r="AC734" i="35" s="1"/>
  <c r="K734" i="35"/>
  <c r="K735" i="35" s="1"/>
  <c r="K736" i="35" s="1"/>
  <c r="Y734" i="35"/>
  <c r="AE734" i="35"/>
  <c r="AE735" i="35" s="1"/>
  <c r="AE736" i="35" s="1"/>
  <c r="AB736" i="35"/>
  <c r="L736" i="35"/>
  <c r="R736" i="35"/>
  <c r="J737" i="35"/>
  <c r="T737" i="35"/>
  <c r="AF737" i="35" s="1"/>
  <c r="Y737" i="35"/>
  <c r="AD737" i="35"/>
  <c r="J740" i="35"/>
  <c r="Y740" i="35"/>
  <c r="AD740" i="35"/>
  <c r="AI740" i="35"/>
  <c r="J741" i="35"/>
  <c r="T741" i="35"/>
  <c r="T742" i="35" s="1"/>
  <c r="T743" i="35" s="1"/>
  <c r="T744" i="35" s="1"/>
  <c r="T745" i="35" s="1"/>
  <c r="T746" i="35" s="1"/>
  <c r="Y741" i="35"/>
  <c r="Y742" i="35" s="1"/>
  <c r="AD741" i="35"/>
  <c r="AD742" i="35" s="1"/>
  <c r="AD743" i="35" s="1"/>
  <c r="AD744" i="35" s="1"/>
  <c r="AD745" i="35" s="1"/>
  <c r="AD746" i="35" s="1"/>
  <c r="AD747" i="35" s="1"/>
  <c r="J744" i="35"/>
  <c r="J745" i="35"/>
  <c r="J748" i="35"/>
  <c r="Y748" i="35"/>
  <c r="AD748" i="35"/>
  <c r="AI748" i="35"/>
  <c r="J749" i="35"/>
  <c r="T749" i="35"/>
  <c r="Y749" i="35"/>
  <c r="AD749" i="35"/>
  <c r="J752" i="35"/>
  <c r="AD752" i="35"/>
  <c r="AD753" i="35" s="1"/>
  <c r="AD754" i="35" s="1"/>
  <c r="AD755" i="35" s="1"/>
  <c r="AD756" i="35" s="1"/>
  <c r="AD757" i="35" s="1"/>
  <c r="AD758" i="35" s="1"/>
  <c r="AD759" i="35" s="1"/>
  <c r="AD760" i="35" s="1"/>
  <c r="AD761" i="35" s="1"/>
  <c r="AD762" i="35" s="1"/>
  <c r="AD763" i="35" s="1"/>
  <c r="AD764" i="35" s="1"/>
  <c r="AD765" i="35" s="1"/>
  <c r="AD766" i="35" s="1"/>
  <c r="AD767" i="35" s="1"/>
  <c r="AI752" i="35"/>
  <c r="AI753" i="35" s="1"/>
  <c r="AI754" i="35" s="1"/>
  <c r="AI755" i="35" s="1"/>
  <c r="AI756" i="35" s="1"/>
  <c r="AI757" i="35" s="1"/>
  <c r="AI758" i="35" s="1"/>
  <c r="AI759" i="35" s="1"/>
  <c r="AI760" i="35" s="1"/>
  <c r="AI761" i="35" s="1"/>
  <c r="AI762" i="35" s="1"/>
  <c r="AI763" i="35" s="1"/>
  <c r="AI764" i="35" s="1"/>
  <c r="AI765" i="35" s="1"/>
  <c r="AI766" i="35" s="1"/>
  <c r="AI767" i="35" s="1"/>
  <c r="AI768" i="35" s="1"/>
  <c r="AI769" i="35" s="1"/>
  <c r="AI770" i="35" s="1"/>
  <c r="AI771" i="35" s="1"/>
  <c r="AI772" i="35" s="1"/>
  <c r="AI773" i="35" s="1"/>
  <c r="AI774" i="35" s="1"/>
  <c r="AI775" i="35" s="1"/>
  <c r="AI776" i="35" s="1"/>
  <c r="X755" i="35"/>
  <c r="X756" i="35" s="1"/>
  <c r="X757" i="35" s="1"/>
  <c r="X758" i="35" s="1"/>
  <c r="J758" i="35"/>
  <c r="J762" i="35"/>
  <c r="X768" i="35"/>
  <c r="X769" i="35" s="1"/>
  <c r="X770" i="35" s="1"/>
  <c r="X771" i="35" s="1"/>
  <c r="X772" i="35" s="1"/>
  <c r="X773" i="35" s="1"/>
  <c r="X774" i="35" s="1"/>
  <c r="X775" i="35" s="1"/>
  <c r="X776" i="35" s="1"/>
  <c r="J769" i="35"/>
  <c r="AA770" i="35"/>
  <c r="AA771" i="35" s="1"/>
  <c r="AA772" i="35" s="1"/>
  <c r="AA773" i="35" s="1"/>
  <c r="AA774" i="35" s="1"/>
  <c r="AA775" i="35" s="1"/>
  <c r="AA776" i="35" s="1"/>
  <c r="J772" i="35"/>
  <c r="M777" i="35"/>
  <c r="Q777" i="35"/>
  <c r="S777" i="35" s="1"/>
  <c r="V777" i="35"/>
  <c r="AD778" i="35"/>
  <c r="Z778" i="35"/>
  <c r="V778" i="35"/>
  <c r="R778" i="35"/>
  <c r="J778" i="35"/>
  <c r="X778" i="35"/>
  <c r="AG778" i="35" s="1"/>
  <c r="AC778" i="35"/>
  <c r="AI778" i="35"/>
  <c r="V780" i="35"/>
  <c r="V781" i="35" s="1"/>
  <c r="V782" i="35" s="1"/>
  <c r="V783" i="35" s="1"/>
  <c r="V784" i="35" s="1"/>
  <c r="V785" i="35" s="1"/>
  <c r="AA781" i="35"/>
  <c r="AA782" i="35" s="1"/>
  <c r="AA783" i="35" s="1"/>
  <c r="AA784" i="35" s="1"/>
  <c r="AA785" i="35" s="1"/>
  <c r="Z781" i="35"/>
  <c r="Z782" i="35" s="1"/>
  <c r="J781" i="35"/>
  <c r="AK781" i="35"/>
  <c r="AJ782" i="35"/>
  <c r="AJ783" i="35"/>
  <c r="AJ784" i="35"/>
  <c r="AJ785" i="35" s="1"/>
  <c r="AB788" i="35"/>
  <c r="AB789" i="35" s="1"/>
  <c r="AB790" i="35" s="1"/>
  <c r="AB791" i="35" s="1"/>
  <c r="AB792" i="35" s="1"/>
  <c r="X788" i="35"/>
  <c r="X789" i="35" s="1"/>
  <c r="T788" i="35"/>
  <c r="L788" i="35"/>
  <c r="L789" i="35" s="1"/>
  <c r="L790" i="35" s="1"/>
  <c r="L791" i="35" s="1"/>
  <c r="L792" i="35" s="1"/>
  <c r="AI788" i="35"/>
  <c r="AI789" i="35" s="1"/>
  <c r="AI790" i="35" s="1"/>
  <c r="AI791" i="35" s="1"/>
  <c r="AI792" i="35" s="1"/>
  <c r="AE788" i="35"/>
  <c r="AE789" i="35" s="1"/>
  <c r="AE790" i="35" s="1"/>
  <c r="AE791" i="35" s="1"/>
  <c r="AE792" i="35" s="1"/>
  <c r="AA788" i="35"/>
  <c r="W788" i="35"/>
  <c r="W789" i="35" s="1"/>
  <c r="K788" i="35"/>
  <c r="K789" i="35" s="1"/>
  <c r="K790" i="35" s="1"/>
  <c r="K791" i="35" s="1"/>
  <c r="K792" i="35" s="1"/>
  <c r="X790" i="35"/>
  <c r="X791" i="35" s="1"/>
  <c r="X792" i="35" s="1"/>
  <c r="J792" i="35"/>
  <c r="AI793" i="35"/>
  <c r="AE793" i="35"/>
  <c r="AA793" i="35"/>
  <c r="W793" i="35"/>
  <c r="AG793" i="35" s="1"/>
  <c r="K793" i="35"/>
  <c r="AD793" i="35"/>
  <c r="Z793" i="35"/>
  <c r="AH793" i="35" s="1"/>
  <c r="V793" i="35"/>
  <c r="R793" i="35"/>
  <c r="J793" i="35"/>
  <c r="U793" i="35"/>
  <c r="AC793" i="35"/>
  <c r="AK793" i="35"/>
  <c r="AE797" i="35"/>
  <c r="AE798" i="35" s="1"/>
  <c r="AE799" i="35" s="1"/>
  <c r="AE800" i="35" s="1"/>
  <c r="AE801" i="35" s="1"/>
  <c r="AE802" i="35" s="1"/>
  <c r="AA797" i="35"/>
  <c r="AA798" i="35" s="1"/>
  <c r="AA799" i="35" s="1"/>
  <c r="AA800" i="35" s="1"/>
  <c r="AA801" i="35" s="1"/>
  <c r="AA802" i="35" s="1"/>
  <c r="AD797" i="35"/>
  <c r="AD798" i="35" s="1"/>
  <c r="AD799" i="35" s="1"/>
  <c r="AD800" i="35" s="1"/>
  <c r="AD801" i="35" s="1"/>
  <c r="AD802" i="35" s="1"/>
  <c r="Z797" i="35"/>
  <c r="AH797" i="35" s="1"/>
  <c r="V797" i="35"/>
  <c r="V798" i="35" s="1"/>
  <c r="V799" i="35" s="1"/>
  <c r="V800" i="35" s="1"/>
  <c r="V801" i="35" s="1"/>
  <c r="V802" i="35" s="1"/>
  <c r="R797" i="35"/>
  <c r="J797" i="35"/>
  <c r="U797" i="35"/>
  <c r="U798" i="35" s="1"/>
  <c r="U799" i="35" s="1"/>
  <c r="U800" i="35" s="1"/>
  <c r="U801" i="35" s="1"/>
  <c r="U802" i="35" s="1"/>
  <c r="AK797" i="35"/>
  <c r="AJ798" i="35"/>
  <c r="AJ799" i="35" s="1"/>
  <c r="AJ800" i="35" s="1"/>
  <c r="AB804" i="35"/>
  <c r="X804" i="35"/>
  <c r="T804" i="35"/>
  <c r="L804" i="35"/>
  <c r="AI804" i="35"/>
  <c r="AE804" i="35"/>
  <c r="AA804" i="35"/>
  <c r="W804" i="35"/>
  <c r="K804" i="35"/>
  <c r="U804" i="35"/>
  <c r="AC804" i="35"/>
  <c r="AI809" i="35"/>
  <c r="AI810" i="35" s="1"/>
  <c r="AI811" i="35" s="1"/>
  <c r="AI812" i="35" s="1"/>
  <c r="AI813" i="35" s="1"/>
  <c r="AE809" i="35"/>
  <c r="AE810" i="35" s="1"/>
  <c r="AE811" i="35" s="1"/>
  <c r="AE812" i="35" s="1"/>
  <c r="AE813" i="35" s="1"/>
  <c r="AA809" i="35"/>
  <c r="AA810" i="35" s="1"/>
  <c r="AA811" i="35" s="1"/>
  <c r="W809" i="35"/>
  <c r="K809" i="35"/>
  <c r="K810" i="35" s="1"/>
  <c r="K811" i="35" s="1"/>
  <c r="K812" i="35" s="1"/>
  <c r="K813" i="35" s="1"/>
  <c r="AD809" i="35"/>
  <c r="AD810" i="35" s="1"/>
  <c r="AD811" i="35" s="1"/>
  <c r="AD812" i="35" s="1"/>
  <c r="AD813" i="35" s="1"/>
  <c r="J809" i="35"/>
  <c r="AK809" i="35"/>
  <c r="AK813" i="35"/>
  <c r="J813" i="35"/>
  <c r="AJ821" i="35"/>
  <c r="AJ822" i="35" s="1"/>
  <c r="AJ823" i="35" s="1"/>
  <c r="K825" i="35"/>
  <c r="AC825" i="35"/>
  <c r="AH826" i="35"/>
  <c r="AB827" i="35"/>
  <c r="X827" i="35"/>
  <c r="X828" i="35" s="1"/>
  <c r="X829" i="35" s="1"/>
  <c r="T827" i="35"/>
  <c r="L827" i="35"/>
  <c r="L828" i="35" s="1"/>
  <c r="L829" i="35" s="1"/>
  <c r="AE827" i="35"/>
  <c r="AE828" i="35" s="1"/>
  <c r="AE829" i="35" s="1"/>
  <c r="AE830" i="35" s="1"/>
  <c r="AE831" i="35" s="1"/>
  <c r="Z827" i="35"/>
  <c r="U827" i="35"/>
  <c r="U828" i="35" s="1"/>
  <c r="U829" i="35" s="1"/>
  <c r="U830" i="35" s="1"/>
  <c r="U831" i="35" s="1"/>
  <c r="K827" i="35"/>
  <c r="K828" i="35" s="1"/>
  <c r="K829" i="35" s="1"/>
  <c r="K830" i="35" s="1"/>
  <c r="K831" i="35" s="1"/>
  <c r="AI827" i="35"/>
  <c r="AI828" i="35" s="1"/>
  <c r="AI829" i="35" s="1"/>
  <c r="AI830" i="35" s="1"/>
  <c r="AI831" i="35" s="1"/>
  <c r="AD827" i="35"/>
  <c r="AD828" i="35" s="1"/>
  <c r="AD829" i="35" s="1"/>
  <c r="Y827" i="35"/>
  <c r="Y828" i="35" s="1"/>
  <c r="Y829" i="35" s="1"/>
  <c r="Y830" i="35" s="1"/>
  <c r="Y831" i="35" s="1"/>
  <c r="J827" i="35"/>
  <c r="W827" i="35"/>
  <c r="M828" i="35"/>
  <c r="M829" i="35" s="1"/>
  <c r="Q828" i="35"/>
  <c r="S828" i="35" s="1"/>
  <c r="AB828" i="35"/>
  <c r="V829" i="35"/>
  <c r="V830" i="35" s="1"/>
  <c r="V831" i="35" s="1"/>
  <c r="R829" i="35"/>
  <c r="J829" i="35"/>
  <c r="AB829" i="35"/>
  <c r="W829" i="35"/>
  <c r="Q829" i="35"/>
  <c r="S829" i="35" s="1"/>
  <c r="AK829" i="35"/>
  <c r="AA829" i="35"/>
  <c r="AA830" i="35" s="1"/>
  <c r="AA831" i="35" s="1"/>
  <c r="J832" i="35"/>
  <c r="R832" i="35"/>
  <c r="AC832" i="35"/>
  <c r="J835" i="35"/>
  <c r="R835" i="35"/>
  <c r="AC835" i="35"/>
  <c r="J840" i="35"/>
  <c r="R840" i="35"/>
  <c r="AC840" i="35"/>
  <c r="J843" i="35"/>
  <c r="R843" i="35"/>
  <c r="AC843" i="35"/>
  <c r="J848" i="35"/>
  <c r="R848" i="35"/>
  <c r="AC848" i="35"/>
  <c r="J851" i="35"/>
  <c r="R851" i="35"/>
  <c r="AC851" i="35"/>
  <c r="J856" i="35"/>
  <c r="R856" i="35"/>
  <c r="AC856" i="35"/>
  <c r="J859" i="35"/>
  <c r="R859" i="35"/>
  <c r="AA863" i="35"/>
  <c r="V863" i="35"/>
  <c r="K863" i="35"/>
  <c r="AD863" i="35"/>
  <c r="V864" i="35"/>
  <c r="Z878" i="35"/>
  <c r="M881" i="35"/>
  <c r="Q881" i="35"/>
  <c r="S881" i="35" s="1"/>
  <c r="X905" i="35"/>
  <c r="V909" i="35"/>
  <c r="V910" i="35" s="1"/>
  <c r="J909" i="35"/>
  <c r="Q909" i="35"/>
  <c r="M909" i="35"/>
  <c r="AK909" i="35"/>
  <c r="J940" i="35"/>
  <c r="J945" i="35"/>
  <c r="AD962" i="35"/>
  <c r="Z962" i="35"/>
  <c r="V962" i="35"/>
  <c r="V963" i="35" s="1"/>
  <c r="V964" i="35" s="1"/>
  <c r="R962" i="35"/>
  <c r="W963" i="35"/>
  <c r="X962" i="35"/>
  <c r="K962" i="35"/>
  <c r="AD963" i="35"/>
  <c r="AE962" i="35"/>
  <c r="AE963" i="35" s="1"/>
  <c r="AE964" i="35" s="1"/>
  <c r="W962" i="35"/>
  <c r="AJ962" i="35"/>
  <c r="AJ963" i="35" s="1"/>
  <c r="AB962" i="35"/>
  <c r="T962" i="35"/>
  <c r="AA962" i="35"/>
  <c r="AA963" i="35" s="1"/>
  <c r="AA964" i="35" s="1"/>
  <c r="K963" i="35"/>
  <c r="R963" i="35"/>
  <c r="R964" i="35" s="1"/>
  <c r="AJ968" i="35"/>
  <c r="AB972" i="35"/>
  <c r="X972" i="35"/>
  <c r="T972" i="35"/>
  <c r="L972" i="35"/>
  <c r="AI972" i="35"/>
  <c r="AE972" i="35"/>
  <c r="AA972" i="35"/>
  <c r="W972" i="35"/>
  <c r="K972" i="35"/>
  <c r="Z972" i="35"/>
  <c r="R972" i="35"/>
  <c r="Y972" i="35"/>
  <c r="Q972" i="35"/>
  <c r="M972" i="35"/>
  <c r="AD972" i="35"/>
  <c r="V972" i="35"/>
  <c r="J972" i="35"/>
  <c r="U972" i="35"/>
  <c r="Q1002" i="35"/>
  <c r="Q1003" i="35" s="1"/>
  <c r="AB1021" i="35"/>
  <c r="X1021" i="35"/>
  <c r="T1021" i="35"/>
  <c r="L1021" i="35"/>
  <c r="AE1021" i="35"/>
  <c r="Z1021" i="35"/>
  <c r="U1021" i="35"/>
  <c r="K1021" i="35"/>
  <c r="AK1021" i="35"/>
  <c r="Y1021" i="35"/>
  <c r="R1021" i="35"/>
  <c r="AD1021" i="35"/>
  <c r="W1021" i="35"/>
  <c r="Q1021" i="35"/>
  <c r="M1021" i="35"/>
  <c r="AI1021" i="35"/>
  <c r="AC1021" i="35"/>
  <c r="V1021" i="35"/>
  <c r="J1021" i="35"/>
  <c r="AA1021" i="35"/>
  <c r="AB1033" i="35"/>
  <c r="AB1034" i="35" s="1"/>
  <c r="V1033" i="35"/>
  <c r="V1034" i="35" s="1"/>
  <c r="K1033" i="35"/>
  <c r="AK1033" i="35"/>
  <c r="AD1033" i="35"/>
  <c r="AD1034" i="35" s="1"/>
  <c r="W1033" i="35"/>
  <c r="J1033" i="35"/>
  <c r="AI1033" i="35"/>
  <c r="AJ1038" i="35"/>
  <c r="X1038" i="35"/>
  <c r="Q1038" i="35"/>
  <c r="M1038" i="35"/>
  <c r="AJ1039" i="35"/>
  <c r="Z1038" i="35"/>
  <c r="R1038" i="35"/>
  <c r="L767" i="35"/>
  <c r="L768" i="35" s="1"/>
  <c r="L769" i="35" s="1"/>
  <c r="L770" i="35" s="1"/>
  <c r="L771" i="35" s="1"/>
  <c r="L772" i="35" s="1"/>
  <c r="L773" i="35" s="1"/>
  <c r="L774" i="35" s="1"/>
  <c r="L775" i="35" s="1"/>
  <c r="L776" i="35" s="1"/>
  <c r="AB767" i="35"/>
  <c r="AB768" i="35" s="1"/>
  <c r="AB769" i="35" s="1"/>
  <c r="AB770" i="35" s="1"/>
  <c r="AB771" i="35" s="1"/>
  <c r="AB772" i="35" s="1"/>
  <c r="AB773" i="35" s="1"/>
  <c r="AB774" i="35" s="1"/>
  <c r="AB775" i="35" s="1"/>
  <c r="AB776" i="35" s="1"/>
  <c r="AD768" i="35"/>
  <c r="AD769" i="35" s="1"/>
  <c r="AD770" i="35" s="1"/>
  <c r="AD771" i="35"/>
  <c r="AD772" i="35" s="1"/>
  <c r="AD773" i="35" s="1"/>
  <c r="AD774" i="35" s="1"/>
  <c r="AD775" i="35" s="1"/>
  <c r="AD776" i="35" s="1"/>
  <c r="J774" i="35"/>
  <c r="AI777" i="35"/>
  <c r="AE777" i="35"/>
  <c r="AA777" i="35"/>
  <c r="W777" i="35"/>
  <c r="K777" i="35"/>
  <c r="R777" i="35"/>
  <c r="X777" i="35"/>
  <c r="AC777" i="35"/>
  <c r="AB780" i="35"/>
  <c r="AB781" i="35" s="1"/>
  <c r="AB782" i="35" s="1"/>
  <c r="X780" i="35"/>
  <c r="X781" i="35" s="1"/>
  <c r="X782" i="35" s="1"/>
  <c r="T780" i="35"/>
  <c r="T781" i="35" s="1"/>
  <c r="T782" i="35" s="1"/>
  <c r="L780" i="35"/>
  <c r="L781" i="35" s="1"/>
  <c r="L782" i="35" s="1"/>
  <c r="L783" i="35" s="1"/>
  <c r="AI780" i="35"/>
  <c r="AI781" i="35" s="1"/>
  <c r="AI782" i="35" s="1"/>
  <c r="AI783" i="35" s="1"/>
  <c r="R780" i="35"/>
  <c r="R781" i="35" s="1"/>
  <c r="R782" i="35" s="1"/>
  <c r="R783" i="35" s="1"/>
  <c r="R784" i="35" s="1"/>
  <c r="R785" i="35" s="1"/>
  <c r="W780" i="35"/>
  <c r="W781" i="35" s="1"/>
  <c r="L784" i="35"/>
  <c r="L785" i="35" s="1"/>
  <c r="AI784" i="35"/>
  <c r="AI785" i="35" s="1"/>
  <c r="K784" i="35"/>
  <c r="K785" i="35" s="1"/>
  <c r="AK784" i="35"/>
  <c r="AK800" i="35"/>
  <c r="AJ801" i="35"/>
  <c r="AJ802" i="35" s="1"/>
  <c r="J821" i="35"/>
  <c r="AK821" i="35"/>
  <c r="AI824" i="35"/>
  <c r="AE824" i="35"/>
  <c r="AA824" i="35"/>
  <c r="W824" i="35"/>
  <c r="K824" i="35"/>
  <c r="AK824" i="35"/>
  <c r="Z824" i="35"/>
  <c r="AH824" i="35" s="1"/>
  <c r="U824" i="35"/>
  <c r="L824" i="35"/>
  <c r="AD824" i="35"/>
  <c r="Y824" i="35"/>
  <c r="T824" i="35"/>
  <c r="AF824" i="35" s="1"/>
  <c r="J824" i="35"/>
  <c r="X824" i="35"/>
  <c r="S827" i="35"/>
  <c r="AJ831" i="35"/>
  <c r="AI836" i="35"/>
  <c r="AE836" i="35"/>
  <c r="AA836" i="35"/>
  <c r="W836" i="35"/>
  <c r="K836" i="35"/>
  <c r="AB836" i="35"/>
  <c r="V836" i="35"/>
  <c r="Q836" i="35"/>
  <c r="S836" i="35" s="1"/>
  <c r="M836" i="35"/>
  <c r="AK836" i="35"/>
  <c r="Z836" i="35"/>
  <c r="U836" i="35"/>
  <c r="L836" i="35"/>
  <c r="Y836" i="35"/>
  <c r="AB839" i="35"/>
  <c r="X839" i="35"/>
  <c r="T839" i="35"/>
  <c r="L839" i="35"/>
  <c r="AK839" i="35"/>
  <c r="AA839" i="35"/>
  <c r="V839" i="35"/>
  <c r="Q839" i="35"/>
  <c r="S839" i="35" s="1"/>
  <c r="M839" i="35"/>
  <c r="AE839" i="35"/>
  <c r="Z839" i="35"/>
  <c r="U839" i="35"/>
  <c r="K839" i="35"/>
  <c r="Y839" i="35"/>
  <c r="AI839" i="35"/>
  <c r="AI844" i="35"/>
  <c r="AE844" i="35"/>
  <c r="AA844" i="35"/>
  <c r="W844" i="35"/>
  <c r="K844" i="35"/>
  <c r="AB844" i="35"/>
  <c r="V844" i="35"/>
  <c r="Q844" i="35"/>
  <c r="M844" i="35"/>
  <c r="AK844" i="35"/>
  <c r="Z844" i="35"/>
  <c r="U844" i="35"/>
  <c r="L844" i="35"/>
  <c r="Y844" i="35"/>
  <c r="AB847" i="35"/>
  <c r="X847" i="35"/>
  <c r="T847" i="35"/>
  <c r="L847" i="35"/>
  <c r="AK847" i="35"/>
  <c r="AA847" i="35"/>
  <c r="V847" i="35"/>
  <c r="Q847" i="35"/>
  <c r="S847" i="35" s="1"/>
  <c r="M847" i="35"/>
  <c r="AE847" i="35"/>
  <c r="Z847" i="35"/>
  <c r="U847" i="35"/>
  <c r="K847" i="35"/>
  <c r="Y847" i="35"/>
  <c r="AI847" i="35"/>
  <c r="AI852" i="35"/>
  <c r="AE852" i="35"/>
  <c r="AE853" i="35" s="1"/>
  <c r="AE854" i="35" s="1"/>
  <c r="AA852" i="35"/>
  <c r="AA853" i="35" s="1"/>
  <c r="AA854" i="35" s="1"/>
  <c r="W852" i="35"/>
  <c r="W853" i="35" s="1"/>
  <c r="W854" i="35" s="1"/>
  <c r="K852" i="35"/>
  <c r="K853" i="35" s="1"/>
  <c r="K854" i="35" s="1"/>
  <c r="AB852" i="35"/>
  <c r="AB853" i="35" s="1"/>
  <c r="AB854" i="35" s="1"/>
  <c r="V852" i="35"/>
  <c r="Q852" i="35"/>
  <c r="M852" i="35"/>
  <c r="M853" i="35" s="1"/>
  <c r="AK852" i="35"/>
  <c r="Z852" i="35"/>
  <c r="Z853" i="35" s="1"/>
  <c r="U852" i="35"/>
  <c r="U853" i="35" s="1"/>
  <c r="L852" i="35"/>
  <c r="L853" i="35" s="1"/>
  <c r="L854" i="35" s="1"/>
  <c r="Y852" i="35"/>
  <c r="Y853" i="35" s="1"/>
  <c r="AB855" i="35"/>
  <c r="X855" i="35"/>
  <c r="T855" i="35"/>
  <c r="L855" i="35"/>
  <c r="AK855" i="35"/>
  <c r="AA855" i="35"/>
  <c r="V855" i="35"/>
  <c r="Q855" i="35"/>
  <c r="S855" i="35" s="1"/>
  <c r="M855" i="35"/>
  <c r="AE855" i="35"/>
  <c r="Z855" i="35"/>
  <c r="U855" i="35"/>
  <c r="K855" i="35"/>
  <c r="Y855" i="35"/>
  <c r="AI855" i="35"/>
  <c r="AF856" i="35"/>
  <c r="Z864" i="35"/>
  <c r="AA878" i="35"/>
  <c r="V878" i="35"/>
  <c r="K878" i="35"/>
  <c r="AD878" i="35"/>
  <c r="AI901" i="35"/>
  <c r="AC905" i="35"/>
  <c r="AD913" i="35"/>
  <c r="Z913" i="35"/>
  <c r="V913" i="35"/>
  <c r="R913" i="35"/>
  <c r="J913" i="35"/>
  <c r="AB913" i="35"/>
  <c r="W913" i="35"/>
  <c r="Q913" i="35"/>
  <c r="S913" i="35" s="1"/>
  <c r="M913" i="35"/>
  <c r="AK913" i="35"/>
  <c r="AA913" i="35"/>
  <c r="U913" i="35"/>
  <c r="L913" i="35"/>
  <c r="AE913" i="35"/>
  <c r="Y913" i="35"/>
  <c r="T913" i="35"/>
  <c r="K913" i="35"/>
  <c r="AA920" i="35"/>
  <c r="V920" i="35"/>
  <c r="AK920" i="35"/>
  <c r="J920" i="35"/>
  <c r="AJ926" i="35"/>
  <c r="L938" i="35"/>
  <c r="AE956" i="35"/>
  <c r="W956" i="35"/>
  <c r="AD956" i="35"/>
  <c r="V956" i="35"/>
  <c r="V957" i="35" s="1"/>
  <c r="V958" i="35" s="1"/>
  <c r="J956" i="35"/>
  <c r="AI962" i="35"/>
  <c r="AI963" i="35" s="1"/>
  <c r="AI964" i="35" s="1"/>
  <c r="AC972" i="35"/>
  <c r="AI992" i="35"/>
  <c r="AE992" i="35"/>
  <c r="AA992" i="35"/>
  <c r="K992" i="35"/>
  <c r="V992" i="35"/>
  <c r="AK992" i="35"/>
  <c r="J992" i="35"/>
  <c r="AD885" i="35"/>
  <c r="Z885" i="35"/>
  <c r="V885" i="35"/>
  <c r="R885" i="35"/>
  <c r="J885" i="35"/>
  <c r="X885" i="35"/>
  <c r="AC885" i="35"/>
  <c r="AI885" i="35"/>
  <c r="Z889" i="35"/>
  <c r="Z890" i="35" s="1"/>
  <c r="V889" i="35"/>
  <c r="V890" i="35" s="1"/>
  <c r="J889" i="35"/>
  <c r="AD893" i="35"/>
  <c r="Z893" i="35"/>
  <c r="V893" i="35"/>
  <c r="R893" i="35"/>
  <c r="J893" i="35"/>
  <c r="X893" i="35"/>
  <c r="AC893" i="35"/>
  <c r="AI893" i="35"/>
  <c r="AD897" i="35"/>
  <c r="Z897" i="35"/>
  <c r="V897" i="35"/>
  <c r="R897" i="35"/>
  <c r="J897" i="35"/>
  <c r="X897" i="35"/>
  <c r="AC897" i="35"/>
  <c r="AI897" i="35"/>
  <c r="AJ899" i="35"/>
  <c r="AJ900" i="35" s="1"/>
  <c r="AE900" i="35"/>
  <c r="AA900" i="35"/>
  <c r="K900" i="35"/>
  <c r="AB903" i="35"/>
  <c r="X903" i="35"/>
  <c r="T903" i="35"/>
  <c r="L903" i="35"/>
  <c r="R903" i="35"/>
  <c r="W903" i="35"/>
  <c r="AC903" i="35"/>
  <c r="AI904" i="35"/>
  <c r="AE904" i="35"/>
  <c r="AA904" i="35"/>
  <c r="W904" i="35"/>
  <c r="K904" i="35"/>
  <c r="R904" i="35"/>
  <c r="X904" i="35"/>
  <c r="AC904" i="35"/>
  <c r="AB907" i="35"/>
  <c r="AB908" i="35" s="1"/>
  <c r="AB909" i="35" s="1"/>
  <c r="AB910" i="35" s="1"/>
  <c r="X907" i="35"/>
  <c r="X908" i="35" s="1"/>
  <c r="X909" i="35" s="1"/>
  <c r="X910" i="35" s="1"/>
  <c r="T907" i="35"/>
  <c r="T908" i="35" s="1"/>
  <c r="T909" i="35" s="1"/>
  <c r="L907" i="35"/>
  <c r="R907" i="35"/>
  <c r="S907" i="35" s="1"/>
  <c r="W907" i="35"/>
  <c r="W908" i="35" s="1"/>
  <c r="W909" i="35" s="1"/>
  <c r="W910" i="35" s="1"/>
  <c r="AC907" i="35"/>
  <c r="AC908" i="35" s="1"/>
  <c r="AC909" i="35" s="1"/>
  <c r="AC910" i="35" s="1"/>
  <c r="AA908" i="35"/>
  <c r="AA909" i="35" s="1"/>
  <c r="AA910" i="35" s="1"/>
  <c r="AB911" i="35"/>
  <c r="X911" i="35"/>
  <c r="T911" i="35"/>
  <c r="L911" i="35"/>
  <c r="R911" i="35"/>
  <c r="S911" i="35" s="1"/>
  <c r="W911" i="35"/>
  <c r="AC911" i="35"/>
  <c r="AI912" i="35"/>
  <c r="AE912" i="35"/>
  <c r="AA912" i="35"/>
  <c r="W912" i="35"/>
  <c r="K912" i="35"/>
  <c r="R912" i="35"/>
  <c r="S912" i="35" s="1"/>
  <c r="X912" i="35"/>
  <c r="AC912" i="35"/>
  <c r="AB915" i="35"/>
  <c r="AB916" i="35" s="1"/>
  <c r="AB917" i="35" s="1"/>
  <c r="X915" i="35"/>
  <c r="X916" i="35" s="1"/>
  <c r="X917" i="35" s="1"/>
  <c r="T915" i="35"/>
  <c r="T916" i="35" s="1"/>
  <c r="T917" i="35" s="1"/>
  <c r="L915" i="35"/>
  <c r="L916" i="35" s="1"/>
  <c r="L917" i="35" s="1"/>
  <c r="R915" i="35"/>
  <c r="R916" i="35" s="1"/>
  <c r="R917" i="35" s="1"/>
  <c r="W915" i="35"/>
  <c r="W916" i="35" s="1"/>
  <c r="W917" i="35" s="1"/>
  <c r="AA916" i="35"/>
  <c r="AA917" i="35" s="1"/>
  <c r="AA918" i="35" s="1"/>
  <c r="AA919" i="35" s="1"/>
  <c r="L926" i="35"/>
  <c r="L927" i="35" s="1"/>
  <c r="L928" i="35" s="1"/>
  <c r="L929" i="35" s="1"/>
  <c r="AB926" i="35"/>
  <c r="AB927" i="35" s="1"/>
  <c r="AB928" i="35" s="1"/>
  <c r="AB929" i="35" s="1"/>
  <c r="M937" i="35"/>
  <c r="Q937" i="35"/>
  <c r="AB937" i="35"/>
  <c r="AB938" i="35" s="1"/>
  <c r="AB939" i="35" s="1"/>
  <c r="AB940" i="35" s="1"/>
  <c r="AB941" i="35" s="1"/>
  <c r="J941" i="35"/>
  <c r="AK941" i="35"/>
  <c r="AD942" i="35"/>
  <c r="AI942" i="35"/>
  <c r="AI943" i="35" s="1"/>
  <c r="AI944" i="35" s="1"/>
  <c r="AI945" i="35" s="1"/>
  <c r="AI946" i="35" s="1"/>
  <c r="AI947" i="35" s="1"/>
  <c r="AI948" i="35" s="1"/>
  <c r="AI949" i="35" s="1"/>
  <c r="AI950" i="35" s="1"/>
  <c r="AI951" i="35" s="1"/>
  <c r="AB952" i="35"/>
  <c r="X952" i="35"/>
  <c r="X953" i="35" s="1"/>
  <c r="X954" i="35" s="1"/>
  <c r="T952" i="35"/>
  <c r="L952" i="35"/>
  <c r="AI952" i="35"/>
  <c r="AI953" i="35" s="1"/>
  <c r="AI954" i="35" s="1"/>
  <c r="AE952" i="35"/>
  <c r="AA952" i="35"/>
  <c r="AA953" i="35" s="1"/>
  <c r="AA954" i="35" s="1"/>
  <c r="W952" i="35"/>
  <c r="W953" i="35" s="1"/>
  <c r="K952" i="35"/>
  <c r="K953" i="35" s="1"/>
  <c r="K954" i="35" s="1"/>
  <c r="U952" i="35"/>
  <c r="U953" i="35" s="1"/>
  <c r="U954" i="35" s="1"/>
  <c r="AC952" i="35"/>
  <c r="AC953" i="35" s="1"/>
  <c r="AC954" i="35" s="1"/>
  <c r="AK952" i="35"/>
  <c r="AB953" i="35"/>
  <c r="AJ953" i="35"/>
  <c r="AJ954" i="35" s="1"/>
  <c r="AE957" i="35"/>
  <c r="AD957" i="35"/>
  <c r="AD958" i="35" s="1"/>
  <c r="AD959" i="35" s="1"/>
  <c r="AD960" i="35" s="1"/>
  <c r="J957" i="35"/>
  <c r="AK957" i="35"/>
  <c r="AJ964" i="35"/>
  <c r="AI968" i="35"/>
  <c r="AE968" i="35"/>
  <c r="AA968" i="35"/>
  <c r="W968" i="35"/>
  <c r="AK968" i="35"/>
  <c r="AJ969" i="35"/>
  <c r="AI973" i="35"/>
  <c r="AE973" i="35"/>
  <c r="AA973" i="35"/>
  <c r="W973" i="35"/>
  <c r="K973" i="35"/>
  <c r="AD973" i="35"/>
  <c r="Z973" i="35"/>
  <c r="AH973" i="35" s="1"/>
  <c r="V973" i="35"/>
  <c r="R973" i="35"/>
  <c r="J973" i="35"/>
  <c r="U973" i="35"/>
  <c r="AC973" i="35"/>
  <c r="AK973" i="35"/>
  <c r="AI975" i="35"/>
  <c r="AD975" i="35"/>
  <c r="AD974" i="35"/>
  <c r="Z974" i="35"/>
  <c r="V974" i="35"/>
  <c r="R974" i="35"/>
  <c r="L974" i="35"/>
  <c r="AA974" i="35"/>
  <c r="AI974" i="35"/>
  <c r="K975" i="35"/>
  <c r="AE975" i="35"/>
  <c r="Z991" i="35"/>
  <c r="Z992" i="35" s="1"/>
  <c r="AH990" i="35"/>
  <c r="AB995" i="35"/>
  <c r="X995" i="35"/>
  <c r="T995" i="35"/>
  <c r="L995" i="35"/>
  <c r="AK995" i="35"/>
  <c r="AA995" i="35"/>
  <c r="V995" i="35"/>
  <c r="Q995" i="35"/>
  <c r="M995" i="35"/>
  <c r="AE995" i="35"/>
  <c r="Z995" i="35"/>
  <c r="U995" i="35"/>
  <c r="K995" i="35"/>
  <c r="AI995" i="35"/>
  <c r="AD995" i="35"/>
  <c r="Y995" i="35"/>
  <c r="J995" i="35"/>
  <c r="R995" i="35"/>
  <c r="AK1000" i="35"/>
  <c r="AC1000" i="35"/>
  <c r="AA1000" i="35"/>
  <c r="W1000" i="35"/>
  <c r="K1000" i="35"/>
  <c r="AI1000" i="35"/>
  <c r="AB1000" i="35"/>
  <c r="V1000" i="35"/>
  <c r="Q1000" i="35"/>
  <c r="M1000" i="35"/>
  <c r="Z1000" i="35"/>
  <c r="AH1000" i="35" s="1"/>
  <c r="U1000" i="35"/>
  <c r="L1000" i="35"/>
  <c r="AE1000" i="35"/>
  <c r="Y1000" i="35"/>
  <c r="T1000" i="35"/>
  <c r="AF1000" i="35" s="1"/>
  <c r="J1000" i="35"/>
  <c r="R1000" i="35"/>
  <c r="J1003" i="35"/>
  <c r="AK1003" i="35"/>
  <c r="M1003" i="35"/>
  <c r="AD1007" i="35"/>
  <c r="AD1008" i="35" s="1"/>
  <c r="AD1009" i="35" s="1"/>
  <c r="AD1010" i="35" s="1"/>
  <c r="Z1007" i="35"/>
  <c r="Z1008" i="35" s="1"/>
  <c r="V1007" i="35"/>
  <c r="V1008" i="35" s="1"/>
  <c r="V1009" i="35" s="1"/>
  <c r="V1010" i="35" s="1"/>
  <c r="J1007" i="35"/>
  <c r="Y1007" i="35"/>
  <c r="T1007" i="35"/>
  <c r="Q1007" i="35"/>
  <c r="Q1008" i="35" s="1"/>
  <c r="M1007" i="35"/>
  <c r="AK1007" i="35"/>
  <c r="L1007" i="35"/>
  <c r="L1008" i="35" s="1"/>
  <c r="U1007" i="35"/>
  <c r="U1008" i="35" s="1"/>
  <c r="AA1012" i="35"/>
  <c r="AA1013" i="35" s="1"/>
  <c r="X1012" i="35"/>
  <c r="L1012" i="35"/>
  <c r="AJ1012" i="35"/>
  <c r="W1012" i="35"/>
  <c r="AB1017" i="35"/>
  <c r="X1017" i="35"/>
  <c r="X1018" i="35" s="1"/>
  <c r="T1017" i="35"/>
  <c r="L1017" i="35"/>
  <c r="AI1017" i="35"/>
  <c r="AD1017" i="35"/>
  <c r="AD1018" i="35" s="1"/>
  <c r="J1017" i="35"/>
  <c r="Z1017" i="35"/>
  <c r="R1017" i="35"/>
  <c r="AE1017" i="35"/>
  <c r="W1017" i="35"/>
  <c r="AK1017" i="35"/>
  <c r="V1017" i="35"/>
  <c r="V1018" i="35" s="1"/>
  <c r="K1017" i="35"/>
  <c r="AD1019" i="35"/>
  <c r="V1019" i="35"/>
  <c r="V1020" i="35" s="1"/>
  <c r="J1019" i="35"/>
  <c r="AK1019" i="35"/>
  <c r="X1019" i="35"/>
  <c r="AI1026" i="35"/>
  <c r="AE1026" i="35"/>
  <c r="AA1026" i="35"/>
  <c r="W1026" i="35"/>
  <c r="K1026" i="35"/>
  <c r="AB1026" i="35"/>
  <c r="V1026" i="35"/>
  <c r="Q1026" i="35"/>
  <c r="M1026" i="35"/>
  <c r="Z1026" i="35"/>
  <c r="T1026" i="35"/>
  <c r="Y1026" i="35"/>
  <c r="R1026" i="35"/>
  <c r="L1026" i="35"/>
  <c r="AK1026" i="35"/>
  <c r="AD1026" i="35"/>
  <c r="X1026" i="35"/>
  <c r="J1026" i="35"/>
  <c r="U1026" i="35"/>
  <c r="J1057" i="35"/>
  <c r="AK1057" i="35"/>
  <c r="AD1059" i="35"/>
  <c r="Z1059" i="35"/>
  <c r="V1059" i="35"/>
  <c r="R1059" i="35"/>
  <c r="J1059" i="35"/>
  <c r="AB1059" i="35"/>
  <c r="W1059" i="35"/>
  <c r="Q1059" i="35"/>
  <c r="S1059" i="35" s="1"/>
  <c r="M1059" i="35"/>
  <c r="AI1059" i="35"/>
  <c r="AA1059" i="35"/>
  <c r="T1059" i="35"/>
  <c r="Y1059" i="35"/>
  <c r="L1059" i="35"/>
  <c r="AK1059" i="35"/>
  <c r="AE1059" i="35"/>
  <c r="X1059" i="35"/>
  <c r="K1059" i="35"/>
  <c r="U1059" i="35"/>
  <c r="AI1070" i="35"/>
  <c r="AE1070" i="35"/>
  <c r="AA1070" i="35"/>
  <c r="W1070" i="35"/>
  <c r="K1070" i="35"/>
  <c r="AB1070" i="35"/>
  <c r="V1070" i="35"/>
  <c r="Q1070" i="35"/>
  <c r="M1070" i="35"/>
  <c r="Z1070" i="35"/>
  <c r="T1070" i="35"/>
  <c r="Y1070" i="35"/>
  <c r="R1070" i="35"/>
  <c r="L1070" i="35"/>
  <c r="AK1070" i="35"/>
  <c r="AD1070" i="35"/>
  <c r="X1070" i="35"/>
  <c r="J1070" i="35"/>
  <c r="U1070" i="35"/>
  <c r="AK782" i="35"/>
  <c r="T783" i="35"/>
  <c r="X783" i="35"/>
  <c r="X784" i="35" s="1"/>
  <c r="X785" i="35" s="1"/>
  <c r="AB783" i="35"/>
  <c r="AB784" i="35" s="1"/>
  <c r="AB785" i="35" s="1"/>
  <c r="M786" i="35"/>
  <c r="Q786" i="35"/>
  <c r="S786" i="35" s="1"/>
  <c r="U786" i="35"/>
  <c r="Y786" i="35"/>
  <c r="AG786" i="35" s="1"/>
  <c r="AC786" i="35"/>
  <c r="AK786" i="35"/>
  <c r="AK790" i="35"/>
  <c r="M794" i="35"/>
  <c r="Q794" i="35"/>
  <c r="S794" i="35" s="1"/>
  <c r="U794" i="35"/>
  <c r="Y794" i="35"/>
  <c r="AG794" i="35" s="1"/>
  <c r="AC794" i="35"/>
  <c r="AK794" i="35"/>
  <c r="Y798" i="35"/>
  <c r="AK798" i="35"/>
  <c r="AK802" i="35"/>
  <c r="M806" i="35"/>
  <c r="Q806" i="35"/>
  <c r="U806" i="35"/>
  <c r="Y806" i="35"/>
  <c r="AG806" i="35" s="1"/>
  <c r="AC806" i="35"/>
  <c r="AK806" i="35"/>
  <c r="L807" i="35"/>
  <c r="L808" i="35" s="1"/>
  <c r="L809" i="35" s="1"/>
  <c r="L810" i="35" s="1"/>
  <c r="L811" i="35" s="1"/>
  <c r="L812" i="35" s="1"/>
  <c r="L813" i="35" s="1"/>
  <c r="T807" i="35"/>
  <c r="X807" i="35"/>
  <c r="AB807" i="35"/>
  <c r="AB808" i="35" s="1"/>
  <c r="AB809" i="35" s="1"/>
  <c r="AB810" i="35" s="1"/>
  <c r="AB811" i="35" s="1"/>
  <c r="AB812" i="35" s="1"/>
  <c r="AK810" i="35"/>
  <c r="AB815" i="35"/>
  <c r="AH815" i="35" s="1"/>
  <c r="X815" i="35"/>
  <c r="T815" i="35"/>
  <c r="AF815" i="35" s="1"/>
  <c r="L815" i="35"/>
  <c r="R815" i="35"/>
  <c r="W815" i="35"/>
  <c r="AC815" i="35"/>
  <c r="AI816" i="35"/>
  <c r="AE816" i="35"/>
  <c r="AA816" i="35"/>
  <c r="AH816" i="35" s="1"/>
  <c r="W816" i="35"/>
  <c r="K816" i="35"/>
  <c r="R816" i="35"/>
  <c r="X816" i="35"/>
  <c r="AC816" i="35"/>
  <c r="AB819" i="35"/>
  <c r="AB820" i="35" s="1"/>
  <c r="AB821" i="35" s="1"/>
  <c r="AB822" i="35" s="1"/>
  <c r="AB823" i="35" s="1"/>
  <c r="T819" i="35"/>
  <c r="T820" i="35" s="1"/>
  <c r="L819" i="35"/>
  <c r="L820" i="35" s="1"/>
  <c r="L821" i="35" s="1"/>
  <c r="W819" i="35"/>
  <c r="AE820" i="35"/>
  <c r="AE821" i="35" s="1"/>
  <c r="AE822" i="35" s="1"/>
  <c r="AE823" i="35" s="1"/>
  <c r="K820" i="35"/>
  <c r="K821" i="35" s="1"/>
  <c r="K822" i="35" s="1"/>
  <c r="K823" i="35" s="1"/>
  <c r="L830" i="35"/>
  <c r="L831" i="35" s="1"/>
  <c r="R830" i="35"/>
  <c r="R831" i="35" s="1"/>
  <c r="W830" i="35"/>
  <c r="AB830" i="35"/>
  <c r="AB831" i="35" s="1"/>
  <c r="AD861" i="35"/>
  <c r="Z861" i="35"/>
  <c r="AH861" i="35" s="1"/>
  <c r="V861" i="35"/>
  <c r="R861" i="35"/>
  <c r="J861" i="35"/>
  <c r="X861" i="35"/>
  <c r="AC861" i="35"/>
  <c r="AI861" i="35"/>
  <c r="AJ863" i="35"/>
  <c r="AJ864" i="35" s="1"/>
  <c r="AI864" i="35"/>
  <c r="AE864" i="35"/>
  <c r="AA864" i="35"/>
  <c r="K864" i="35"/>
  <c r="AB867" i="35"/>
  <c r="X867" i="35"/>
  <c r="T867" i="35"/>
  <c r="AF867" i="35" s="1"/>
  <c r="L867" i="35"/>
  <c r="L868" i="35" s="1"/>
  <c r="R867" i="35"/>
  <c r="R868" i="35" s="1"/>
  <c r="W867" i="35"/>
  <c r="AC867" i="35"/>
  <c r="AC868" i="35" s="1"/>
  <c r="AE868" i="35"/>
  <c r="AA868" i="35"/>
  <c r="W868" i="35"/>
  <c r="K868" i="35"/>
  <c r="X868" i="35"/>
  <c r="AB871" i="35"/>
  <c r="AH871" i="35" s="1"/>
  <c r="X871" i="35"/>
  <c r="T871" i="35"/>
  <c r="AF871" i="35" s="1"/>
  <c r="L871" i="35"/>
  <c r="R871" i="35"/>
  <c r="W871" i="35"/>
  <c r="AC871" i="35"/>
  <c r="AI872" i="35"/>
  <c r="AE872" i="35"/>
  <c r="AA872" i="35"/>
  <c r="AH872" i="35" s="1"/>
  <c r="W872" i="35"/>
  <c r="K872" i="35"/>
  <c r="R872" i="35"/>
  <c r="X872" i="35"/>
  <c r="AC872" i="35"/>
  <c r="AB875" i="35"/>
  <c r="AH875" i="35" s="1"/>
  <c r="X875" i="35"/>
  <c r="T875" i="35"/>
  <c r="AF875" i="35" s="1"/>
  <c r="L875" i="35"/>
  <c r="R875" i="35"/>
  <c r="W875" i="35"/>
  <c r="AC875" i="35"/>
  <c r="AI876" i="35"/>
  <c r="AE876" i="35"/>
  <c r="AA876" i="35"/>
  <c r="AH876" i="35" s="1"/>
  <c r="W876" i="35"/>
  <c r="K876" i="35"/>
  <c r="R876" i="35"/>
  <c r="S876" i="35" s="1"/>
  <c r="X876" i="35"/>
  <c r="AC876" i="35"/>
  <c r="AB879" i="35"/>
  <c r="AH879" i="35" s="1"/>
  <c r="X879" i="35"/>
  <c r="T879" i="35"/>
  <c r="AF879" i="35" s="1"/>
  <c r="L879" i="35"/>
  <c r="R879" i="35"/>
  <c r="S879" i="35" s="1"/>
  <c r="W879" i="35"/>
  <c r="AC879" i="35"/>
  <c r="AI880" i="35"/>
  <c r="AE880" i="35"/>
  <c r="AA880" i="35"/>
  <c r="AH880" i="35" s="1"/>
  <c r="W880" i="35"/>
  <c r="K880" i="35"/>
  <c r="R880" i="35"/>
  <c r="X880" i="35"/>
  <c r="AC880" i="35"/>
  <c r="AB883" i="35"/>
  <c r="AH883" i="35" s="1"/>
  <c r="X883" i="35"/>
  <c r="T883" i="35"/>
  <c r="AF883" i="35" s="1"/>
  <c r="L883" i="35"/>
  <c r="R883" i="35"/>
  <c r="S883" i="35" s="1"/>
  <c r="W883" i="35"/>
  <c r="AC883" i="35"/>
  <c r="AI884" i="35"/>
  <c r="AE884" i="35"/>
  <c r="AA884" i="35"/>
  <c r="AH884" i="35" s="1"/>
  <c r="W884" i="35"/>
  <c r="K884" i="35"/>
  <c r="R884" i="35"/>
  <c r="X884" i="35"/>
  <c r="AC884" i="35"/>
  <c r="K885" i="35"/>
  <c r="T885" i="35"/>
  <c r="Y885" i="35"/>
  <c r="AE885" i="35"/>
  <c r="AB887" i="35"/>
  <c r="AH887" i="35" s="1"/>
  <c r="X887" i="35"/>
  <c r="T887" i="35"/>
  <c r="AF887" i="35" s="1"/>
  <c r="L887" i="35"/>
  <c r="R887" i="35"/>
  <c r="S887" i="35" s="1"/>
  <c r="W887" i="35"/>
  <c r="AC887" i="35"/>
  <c r="AI888" i="35"/>
  <c r="AI889" i="35" s="1"/>
  <c r="AI890" i="35" s="1"/>
  <c r="AE888" i="35"/>
  <c r="AA888" i="35"/>
  <c r="AH888" i="35" s="1"/>
  <c r="W888" i="35"/>
  <c r="W889" i="35" s="1"/>
  <c r="W890" i="35" s="1"/>
  <c r="K888" i="35"/>
  <c r="R888" i="35"/>
  <c r="S888" i="35" s="1"/>
  <c r="X888" i="35"/>
  <c r="X889" i="35" s="1"/>
  <c r="X890" i="35" s="1"/>
  <c r="AC888" i="35"/>
  <c r="AC889" i="35" s="1"/>
  <c r="AC890" i="35" s="1"/>
  <c r="K889" i="35"/>
  <c r="K890" i="35" s="1"/>
  <c r="AE889" i="35"/>
  <c r="AE890" i="35" s="1"/>
  <c r="AB891" i="35"/>
  <c r="AH891" i="35" s="1"/>
  <c r="X891" i="35"/>
  <c r="T891" i="35"/>
  <c r="AF891" i="35" s="1"/>
  <c r="L891" i="35"/>
  <c r="R891" i="35"/>
  <c r="W891" i="35"/>
  <c r="AC891" i="35"/>
  <c r="AI892" i="35"/>
  <c r="AE892" i="35"/>
  <c r="AA892" i="35"/>
  <c r="AH892" i="35" s="1"/>
  <c r="W892" i="35"/>
  <c r="K892" i="35"/>
  <c r="R892" i="35"/>
  <c r="X892" i="35"/>
  <c r="AC892" i="35"/>
  <c r="K893" i="35"/>
  <c r="T893" i="35"/>
  <c r="Y893" i="35"/>
  <c r="AE893" i="35"/>
  <c r="AB895" i="35"/>
  <c r="AH895" i="35" s="1"/>
  <c r="X895" i="35"/>
  <c r="T895" i="35"/>
  <c r="AF895" i="35" s="1"/>
  <c r="L895" i="35"/>
  <c r="R895" i="35"/>
  <c r="S895" i="35" s="1"/>
  <c r="W895" i="35"/>
  <c r="AC895" i="35"/>
  <c r="AI896" i="35"/>
  <c r="AE896" i="35"/>
  <c r="AA896" i="35"/>
  <c r="AH896" i="35" s="1"/>
  <c r="W896" i="35"/>
  <c r="K896" i="35"/>
  <c r="R896" i="35"/>
  <c r="X896" i="35"/>
  <c r="AC896" i="35"/>
  <c r="K897" i="35"/>
  <c r="T897" i="35"/>
  <c r="Y897" i="35"/>
  <c r="AE897" i="35"/>
  <c r="AB899" i="35"/>
  <c r="AH899" i="35" s="1"/>
  <c r="X899" i="35"/>
  <c r="X900" i="35" s="1"/>
  <c r="T899" i="35"/>
  <c r="L899" i="35"/>
  <c r="R899" i="35"/>
  <c r="R900" i="35" s="1"/>
  <c r="W899" i="35"/>
  <c r="W900" i="35" s="1"/>
  <c r="J900" i="35"/>
  <c r="T900" i="35"/>
  <c r="J903" i="35"/>
  <c r="Y903" i="35"/>
  <c r="AD903" i="35"/>
  <c r="AI903" i="35"/>
  <c r="J904" i="35"/>
  <c r="T904" i="35"/>
  <c r="Y904" i="35"/>
  <c r="AD904" i="35"/>
  <c r="J907" i="35"/>
  <c r="Y907" i="35"/>
  <c r="Y908" i="35" s="1"/>
  <c r="Y909" i="35" s="1"/>
  <c r="Y910" i="35" s="1"/>
  <c r="AD907" i="35"/>
  <c r="AD908" i="35" s="1"/>
  <c r="AD909" i="35" s="1"/>
  <c r="AD910" i="35" s="1"/>
  <c r="AI907" i="35"/>
  <c r="AI908" i="35" s="1"/>
  <c r="AI909" i="35" s="1"/>
  <c r="AI910" i="35" s="1"/>
  <c r="J908" i="35"/>
  <c r="J911" i="35"/>
  <c r="Y911" i="35"/>
  <c r="AD911" i="35"/>
  <c r="AI911" i="35"/>
  <c r="J912" i="35"/>
  <c r="T912" i="35"/>
  <c r="Y912" i="35"/>
  <c r="AD912" i="35"/>
  <c r="J915" i="35"/>
  <c r="AD915" i="35"/>
  <c r="AD916" i="35" s="1"/>
  <c r="AD917" i="35" s="1"/>
  <c r="AI915" i="35"/>
  <c r="AI916" i="35" s="1"/>
  <c r="AI917" i="35" s="1"/>
  <c r="J916" i="35"/>
  <c r="L918" i="35"/>
  <c r="L919" i="35" s="1"/>
  <c r="L920" i="35" s="1"/>
  <c r="R918" i="35"/>
  <c r="R919" i="35" s="1"/>
  <c r="R920" i="35" s="1"/>
  <c r="W918" i="35"/>
  <c r="AB918" i="35"/>
  <c r="AB919" i="35" s="1"/>
  <c r="AB920" i="35" s="1"/>
  <c r="J919" i="35"/>
  <c r="AI919" i="35"/>
  <c r="AI920" i="35" s="1"/>
  <c r="M925" i="35"/>
  <c r="Q925" i="35"/>
  <c r="W925" i="35"/>
  <c r="AD926" i="35"/>
  <c r="AD927" i="35" s="1"/>
  <c r="AD928" i="35" s="1"/>
  <c r="AD929" i="35" s="1"/>
  <c r="J929" i="35"/>
  <c r="V932" i="35"/>
  <c r="V933" i="35" s="1"/>
  <c r="V934" i="35" s="1"/>
  <c r="V935" i="35" s="1"/>
  <c r="AD933" i="35"/>
  <c r="AD934" i="35" s="1"/>
  <c r="AD935" i="35" s="1"/>
  <c r="J933" i="35"/>
  <c r="AD937" i="35"/>
  <c r="AD938" i="35" s="1"/>
  <c r="AD939" i="35" s="1"/>
  <c r="AD940" i="35" s="1"/>
  <c r="AD941" i="35" s="1"/>
  <c r="Z937" i="35"/>
  <c r="V937" i="35"/>
  <c r="V938" i="35" s="1"/>
  <c r="V939" i="35" s="1"/>
  <c r="V940" i="35" s="1"/>
  <c r="V941" i="35" s="1"/>
  <c r="V942" i="35" s="1"/>
  <c r="V943" i="35" s="1"/>
  <c r="V944" i="35" s="1"/>
  <c r="V945" i="35" s="1"/>
  <c r="V946" i="35" s="1"/>
  <c r="V947" i="35" s="1"/>
  <c r="V948" i="35" s="1"/>
  <c r="V949" i="35" s="1"/>
  <c r="V950" i="35" s="1"/>
  <c r="V951" i="35" s="1"/>
  <c r="J937" i="35"/>
  <c r="AJ939" i="35"/>
  <c r="AJ940" i="35" s="1"/>
  <c r="AJ941" i="35" s="1"/>
  <c r="AB942" i="35"/>
  <c r="AJ942" i="35"/>
  <c r="AJ943" i="35" s="1"/>
  <c r="AJ944" i="35" s="1"/>
  <c r="AJ945" i="35" s="1"/>
  <c r="AJ946" i="35" s="1"/>
  <c r="AJ947" i="35" s="1"/>
  <c r="AJ948" i="35" s="1"/>
  <c r="AJ949" i="35" s="1"/>
  <c r="AJ950" i="35" s="1"/>
  <c r="AJ951" i="35" s="1"/>
  <c r="AK948" i="35"/>
  <c r="J952" i="35"/>
  <c r="V952" i="35"/>
  <c r="V953" i="35" s="1"/>
  <c r="V954" i="35" s="1"/>
  <c r="AD952" i="35"/>
  <c r="AD953" i="35" s="1"/>
  <c r="AD954" i="35" s="1"/>
  <c r="AE953" i="35"/>
  <c r="AE954" i="35" s="1"/>
  <c r="Z953" i="35"/>
  <c r="R953" i="35"/>
  <c r="R954" i="35" s="1"/>
  <c r="J953" i="35"/>
  <c r="AK953" i="35"/>
  <c r="K955" i="35"/>
  <c r="K956" i="35" s="1"/>
  <c r="K957" i="35" s="1"/>
  <c r="K958" i="35" s="1"/>
  <c r="K959" i="35" s="1"/>
  <c r="K960" i="35" s="1"/>
  <c r="K961" i="35" s="1"/>
  <c r="R955" i="35"/>
  <c r="R956" i="35" s="1"/>
  <c r="R957" i="35" s="1"/>
  <c r="R958" i="35" s="1"/>
  <c r="R959" i="35" s="1"/>
  <c r="R960" i="35" s="1"/>
  <c r="Z955" i="35"/>
  <c r="L964" i="35"/>
  <c r="W964" i="35"/>
  <c r="K964" i="35"/>
  <c r="AK964" i="35"/>
  <c r="T965" i="35"/>
  <c r="AB965" i="35"/>
  <c r="AB966" i="35" s="1"/>
  <c r="AJ965" i="35"/>
  <c r="AJ966" i="35" s="1"/>
  <c r="K966" i="35"/>
  <c r="J968" i="35"/>
  <c r="V968" i="35"/>
  <c r="AD968" i="35"/>
  <c r="AD969" i="35" s="1"/>
  <c r="AD970" i="35" s="1"/>
  <c r="AI969" i="35"/>
  <c r="AE969" i="35"/>
  <c r="AE970" i="35" s="1"/>
  <c r="AA969" i="35"/>
  <c r="W969" i="35"/>
  <c r="V969" i="35"/>
  <c r="J969" i="35"/>
  <c r="AK969" i="35"/>
  <c r="V970" i="35"/>
  <c r="AA970" i="35"/>
  <c r="AI970" i="35"/>
  <c r="K971" i="35"/>
  <c r="R971" i="35"/>
  <c r="Z971" i="35"/>
  <c r="L973" i="35"/>
  <c r="X973" i="35"/>
  <c r="T974" i="35"/>
  <c r="AB974" i="35"/>
  <c r="AJ974" i="35"/>
  <c r="U975" i="35"/>
  <c r="Z976" i="35"/>
  <c r="U976" i="35"/>
  <c r="L976" i="35"/>
  <c r="AJ976" i="35"/>
  <c r="AD976" i="35"/>
  <c r="Y976" i="35"/>
  <c r="T976" i="35"/>
  <c r="V976" i="35"/>
  <c r="AD977" i="35"/>
  <c r="Z977" i="35"/>
  <c r="V977" i="35"/>
  <c r="R977" i="35"/>
  <c r="J977" i="35"/>
  <c r="AB977" i="35"/>
  <c r="W977" i="35"/>
  <c r="Q977" i="35"/>
  <c r="S977" i="35" s="1"/>
  <c r="M977" i="35"/>
  <c r="AK977" i="35"/>
  <c r="AA977" i="35"/>
  <c r="U977" i="35"/>
  <c r="L977" i="35"/>
  <c r="AE977" i="35"/>
  <c r="Y977" i="35"/>
  <c r="T977" i="35"/>
  <c r="K977" i="35"/>
  <c r="AD981" i="35"/>
  <c r="AD982" i="35" s="1"/>
  <c r="Z981" i="35"/>
  <c r="Z982" i="35" s="1"/>
  <c r="V981" i="35"/>
  <c r="V982" i="35" s="1"/>
  <c r="J981" i="35"/>
  <c r="AB981" i="35"/>
  <c r="AB982" i="35" s="1"/>
  <c r="Q981" i="35"/>
  <c r="M981" i="35"/>
  <c r="AK981" i="35"/>
  <c r="U981" i="35"/>
  <c r="U982" i="35" s="1"/>
  <c r="AF982" i="35" s="1"/>
  <c r="L981" i="35"/>
  <c r="L982" i="35" s="1"/>
  <c r="Y981" i="35"/>
  <c r="T981" i="35"/>
  <c r="T982" i="35" s="1"/>
  <c r="W995" i="35"/>
  <c r="AI996" i="35"/>
  <c r="AI997" i="35" s="1"/>
  <c r="AE996" i="35"/>
  <c r="AE997" i="35" s="1"/>
  <c r="AA996" i="35"/>
  <c r="AA997" i="35" s="1"/>
  <c r="W996" i="35"/>
  <c r="W997" i="35" s="1"/>
  <c r="K996" i="35"/>
  <c r="K997" i="35" s="1"/>
  <c r="AB996" i="35"/>
  <c r="AB997" i="35" s="1"/>
  <c r="V996" i="35"/>
  <c r="Q996" i="35"/>
  <c r="S996" i="35" s="1"/>
  <c r="M996" i="35"/>
  <c r="AK996" i="35"/>
  <c r="Z996" i="35"/>
  <c r="U996" i="35"/>
  <c r="U997" i="35" s="1"/>
  <c r="L996" i="35"/>
  <c r="L997" i="35" s="1"/>
  <c r="AD996" i="35"/>
  <c r="Y996" i="35"/>
  <c r="Y997" i="35" s="1"/>
  <c r="T996" i="35"/>
  <c r="J996" i="35"/>
  <c r="R996" i="35"/>
  <c r="X1000" i="35"/>
  <c r="AD1002" i="35"/>
  <c r="AD1003" i="35" s="1"/>
  <c r="V1002" i="35"/>
  <c r="V1003" i="35" s="1"/>
  <c r="AJ1002" i="35"/>
  <c r="AJ1003" i="35" s="1"/>
  <c r="U1002" i="35"/>
  <c r="U1003" i="35" s="1"/>
  <c r="Z1002" i="35"/>
  <c r="Z1003" i="35" s="1"/>
  <c r="Y1002" i="35"/>
  <c r="Y1003" i="35" s="1"/>
  <c r="AB1007" i="35"/>
  <c r="AB1008" i="35" s="1"/>
  <c r="S1011" i="35"/>
  <c r="AA1017" i="35"/>
  <c r="AC1026" i="35"/>
  <c r="AD1049" i="35"/>
  <c r="S1050" i="35"/>
  <c r="R1051" i="35"/>
  <c r="R1052" i="35" s="1"/>
  <c r="R1053" i="35" s="1"/>
  <c r="R1054" i="35" s="1"/>
  <c r="R1055" i="35" s="1"/>
  <c r="R1056" i="35" s="1"/>
  <c r="R1057" i="35" s="1"/>
  <c r="R1058" i="35" s="1"/>
  <c r="J1051" i="35"/>
  <c r="T1051" i="35"/>
  <c r="T1052" i="35" s="1"/>
  <c r="Q1051" i="35"/>
  <c r="S1051" i="35" s="1"/>
  <c r="M1051" i="35"/>
  <c r="AK1051" i="35"/>
  <c r="W1051" i="35"/>
  <c r="AC1059" i="35"/>
  <c r="AC1070" i="35"/>
  <c r="W1073" i="35"/>
  <c r="M631" i="35"/>
  <c r="Q631" i="35"/>
  <c r="S631" i="35" s="1"/>
  <c r="U631" i="35"/>
  <c r="AF631" i="35" s="1"/>
  <c r="Y631" i="35"/>
  <c r="AG631" i="35" s="1"/>
  <c r="AC631" i="35"/>
  <c r="M635" i="35"/>
  <c r="Q635" i="35"/>
  <c r="S635" i="35" s="1"/>
  <c r="U635" i="35"/>
  <c r="AF635" i="35" s="1"/>
  <c r="Y635" i="35"/>
  <c r="AG635" i="35" s="1"/>
  <c r="AC635" i="35"/>
  <c r="M639" i="35"/>
  <c r="Q639" i="35"/>
  <c r="S639" i="35" s="1"/>
  <c r="U639" i="35"/>
  <c r="AF639" i="35" s="1"/>
  <c r="Y639" i="35"/>
  <c r="AG639" i="35" s="1"/>
  <c r="AC639" i="35"/>
  <c r="M643" i="35"/>
  <c r="Q643" i="35"/>
  <c r="S643" i="35" s="1"/>
  <c r="U643" i="35"/>
  <c r="AF643" i="35" s="1"/>
  <c r="Y643" i="35"/>
  <c r="AG643" i="35" s="1"/>
  <c r="AC643" i="35"/>
  <c r="M647" i="35"/>
  <c r="Q647" i="35"/>
  <c r="S647" i="35" s="1"/>
  <c r="U647" i="35"/>
  <c r="AF647" i="35" s="1"/>
  <c r="Y647" i="35"/>
  <c r="AG647" i="35" s="1"/>
  <c r="AC647" i="35"/>
  <c r="M651" i="35"/>
  <c r="Q651" i="35"/>
  <c r="S651" i="35" s="1"/>
  <c r="U651" i="35"/>
  <c r="AF651" i="35" s="1"/>
  <c r="Y651" i="35"/>
  <c r="AG651" i="35" s="1"/>
  <c r="AC651" i="35"/>
  <c r="M655" i="35"/>
  <c r="Q655" i="35"/>
  <c r="S655" i="35" s="1"/>
  <c r="U655" i="35"/>
  <c r="AF655" i="35" s="1"/>
  <c r="Y655" i="35"/>
  <c r="AG655" i="35" s="1"/>
  <c r="AC655" i="35"/>
  <c r="M659" i="35"/>
  <c r="Q659" i="35"/>
  <c r="S659" i="35" s="1"/>
  <c r="U659" i="35"/>
  <c r="AF659" i="35" s="1"/>
  <c r="Y659" i="35"/>
  <c r="AG659" i="35" s="1"/>
  <c r="AC659" i="35"/>
  <c r="M663" i="35"/>
  <c r="M664" i="35" s="1"/>
  <c r="Q663" i="35"/>
  <c r="S663" i="35" s="1"/>
  <c r="U663" i="35"/>
  <c r="Y663" i="35"/>
  <c r="AC663" i="35"/>
  <c r="AC664" i="35" s="1"/>
  <c r="M667" i="35"/>
  <c r="Q667" i="35"/>
  <c r="S667" i="35" s="1"/>
  <c r="U667" i="35"/>
  <c r="AF667" i="35" s="1"/>
  <c r="Y667" i="35"/>
  <c r="AG667" i="35" s="1"/>
  <c r="AC667" i="35"/>
  <c r="M671" i="35"/>
  <c r="Q671" i="35"/>
  <c r="S671" i="35" s="1"/>
  <c r="U671" i="35"/>
  <c r="AF671" i="35" s="1"/>
  <c r="Y671" i="35"/>
  <c r="AG671" i="35" s="1"/>
  <c r="AC671" i="35"/>
  <c r="M675" i="35"/>
  <c r="Q675" i="35"/>
  <c r="S675" i="35" s="1"/>
  <c r="U675" i="35"/>
  <c r="AF675" i="35" s="1"/>
  <c r="Y675" i="35"/>
  <c r="AG675" i="35" s="1"/>
  <c r="AC675" i="35"/>
  <c r="M679" i="35"/>
  <c r="Q679" i="35"/>
  <c r="U679" i="35"/>
  <c r="Y679" i="35"/>
  <c r="AC679" i="35"/>
  <c r="M683" i="35"/>
  <c r="Q683" i="35"/>
  <c r="S683" i="35" s="1"/>
  <c r="U683" i="35"/>
  <c r="AF683" i="35" s="1"/>
  <c r="Y683" i="35"/>
  <c r="AG683" i="35" s="1"/>
  <c r="AC683" i="35"/>
  <c r="M687" i="35"/>
  <c r="Q687" i="35"/>
  <c r="S687" i="35" s="1"/>
  <c r="U687" i="35"/>
  <c r="AF687" i="35" s="1"/>
  <c r="Y687" i="35"/>
  <c r="AG687" i="35" s="1"/>
  <c r="AC687" i="35"/>
  <c r="M691" i="35"/>
  <c r="Q691" i="35"/>
  <c r="S691" i="35" s="1"/>
  <c r="U691" i="35"/>
  <c r="AF691" i="35" s="1"/>
  <c r="Y691" i="35"/>
  <c r="AG691" i="35" s="1"/>
  <c r="AC691" i="35"/>
  <c r="M695" i="35"/>
  <c r="M696" i="35" s="1"/>
  <c r="M697" i="35" s="1"/>
  <c r="M698" i="35" s="1"/>
  <c r="Q695" i="35"/>
  <c r="U695" i="35"/>
  <c r="U696" i="35" s="1"/>
  <c r="U697" i="35" s="1"/>
  <c r="U698" i="35" s="1"/>
  <c r="Y695" i="35"/>
  <c r="AC695" i="35"/>
  <c r="AC696" i="35" s="1"/>
  <c r="AC697" i="35" s="1"/>
  <c r="AC698" i="35" s="1"/>
  <c r="M699" i="35"/>
  <c r="Q699" i="35"/>
  <c r="S699" i="35" s="1"/>
  <c r="U699" i="35"/>
  <c r="AF699" i="35" s="1"/>
  <c r="Y699" i="35"/>
  <c r="AG699" i="35" s="1"/>
  <c r="AC699" i="35"/>
  <c r="M703" i="35"/>
  <c r="M704" i="35" s="1"/>
  <c r="M705" i="35" s="1"/>
  <c r="M706" i="35" s="1"/>
  <c r="M707" i="35" s="1"/>
  <c r="M708" i="35" s="1"/>
  <c r="M709" i="35" s="1"/>
  <c r="M710" i="35" s="1"/>
  <c r="M711" i="35" s="1"/>
  <c r="M712" i="35" s="1"/>
  <c r="M713" i="35" s="1"/>
  <c r="M714" i="35" s="1"/>
  <c r="M715" i="35" s="1"/>
  <c r="M716" i="35" s="1"/>
  <c r="M717" i="35" s="1"/>
  <c r="M718" i="35" s="1"/>
  <c r="M719" i="35" s="1"/>
  <c r="M720" i="35" s="1"/>
  <c r="M721" i="35" s="1"/>
  <c r="M722" i="35" s="1"/>
  <c r="M723" i="35" s="1"/>
  <c r="M724" i="35" s="1"/>
  <c r="M725" i="35" s="1"/>
  <c r="M726" i="35" s="1"/>
  <c r="M727" i="35" s="1"/>
  <c r="Q703" i="35"/>
  <c r="U703" i="35"/>
  <c r="Y703" i="35"/>
  <c r="AC703" i="35"/>
  <c r="AC704" i="35" s="1"/>
  <c r="AC705" i="35" s="1"/>
  <c r="AC706" i="35" s="1"/>
  <c r="AC707" i="35" s="1"/>
  <c r="AC708" i="35" s="1"/>
  <c r="AC709" i="35" s="1"/>
  <c r="AC710" i="35" s="1"/>
  <c r="AC711" i="35" s="1"/>
  <c r="AC712" i="35" s="1"/>
  <c r="AC713" i="35" s="1"/>
  <c r="AC714" i="35" s="1"/>
  <c r="AC715" i="35" s="1"/>
  <c r="AC716" i="35" s="1"/>
  <c r="AC717" i="35" s="1"/>
  <c r="AC718" i="35" s="1"/>
  <c r="AC719" i="35" s="1"/>
  <c r="AC720" i="35" s="1"/>
  <c r="AC721" i="35" s="1"/>
  <c r="AC722" i="35" s="1"/>
  <c r="AC723" i="35" s="1"/>
  <c r="AC724" i="35" s="1"/>
  <c r="AC725" i="35" s="1"/>
  <c r="AC726" i="35" s="1"/>
  <c r="AC727" i="35" s="1"/>
  <c r="U719" i="35"/>
  <c r="U720" i="35" s="1"/>
  <c r="U721" i="35" s="1"/>
  <c r="U722" i="35" s="1"/>
  <c r="U723" i="35" s="1"/>
  <c r="U724" i="35" s="1"/>
  <c r="U725" i="35" s="1"/>
  <c r="U726" i="35" s="1"/>
  <c r="U727" i="35" s="1"/>
  <c r="M731" i="35"/>
  <c r="Q731" i="35"/>
  <c r="S731" i="35" s="1"/>
  <c r="U731" i="35"/>
  <c r="AF731" i="35" s="1"/>
  <c r="Y731" i="35"/>
  <c r="AG731" i="35" s="1"/>
  <c r="AC731" i="35"/>
  <c r="M735" i="35"/>
  <c r="M736" i="35" s="1"/>
  <c r="U735" i="35"/>
  <c r="U736" i="35" s="1"/>
  <c r="Y735" i="35"/>
  <c r="Y736" i="35" s="1"/>
  <c r="AC735" i="35"/>
  <c r="AC736" i="35" s="1"/>
  <c r="M739" i="35"/>
  <c r="Q739" i="35"/>
  <c r="S739" i="35" s="1"/>
  <c r="U739" i="35"/>
  <c r="AF739" i="35" s="1"/>
  <c r="Y739" i="35"/>
  <c r="AG739" i="35" s="1"/>
  <c r="AC739" i="35"/>
  <c r="M743" i="35"/>
  <c r="M744" i="35" s="1"/>
  <c r="M745" i="35" s="1"/>
  <c r="M746" i="35" s="1"/>
  <c r="M747" i="35" s="1"/>
  <c r="U743" i="35"/>
  <c r="Y743" i="35"/>
  <c r="Y744" i="35" s="1"/>
  <c r="Y745" i="35" s="1"/>
  <c r="Y746" i="35" s="1"/>
  <c r="Y747" i="35" s="1"/>
  <c r="M751" i="35"/>
  <c r="M752" i="35" s="1"/>
  <c r="M753" i="35" s="1"/>
  <c r="M754" i="35" s="1"/>
  <c r="M755" i="35" s="1"/>
  <c r="M756" i="35" s="1"/>
  <c r="M757" i="35" s="1"/>
  <c r="M758" i="35" s="1"/>
  <c r="M759" i="35" s="1"/>
  <c r="M760" i="35" s="1"/>
  <c r="M761" i="35" s="1"/>
  <c r="M762" i="35" s="1"/>
  <c r="M763" i="35" s="1"/>
  <c r="M764" i="35" s="1"/>
  <c r="M765" i="35" s="1"/>
  <c r="M766" i="35" s="1"/>
  <c r="M767" i="35" s="1"/>
  <c r="M768" i="35" s="1"/>
  <c r="M769" i="35" s="1"/>
  <c r="M770" i="35" s="1"/>
  <c r="M771" i="35" s="1"/>
  <c r="M772" i="35" s="1"/>
  <c r="M773" i="35" s="1"/>
  <c r="M774" i="35" s="1"/>
  <c r="M775" i="35" s="1"/>
  <c r="M776" i="35" s="1"/>
  <c r="Q751" i="35"/>
  <c r="U751" i="35"/>
  <c r="Y751" i="35"/>
  <c r="AG751" i="35" s="1"/>
  <c r="AC751" i="35"/>
  <c r="AC752" i="35" s="1"/>
  <c r="AC753" i="35" s="1"/>
  <c r="AC754" i="35" s="1"/>
  <c r="AC755" i="35" s="1"/>
  <c r="AC756" i="35" s="1"/>
  <c r="AC757" i="35" s="1"/>
  <c r="AC758" i="35" s="1"/>
  <c r="AC759" i="35" s="1"/>
  <c r="AC760" i="35" s="1"/>
  <c r="AC761" i="35" s="1"/>
  <c r="AC762" i="35" s="1"/>
  <c r="AC763" i="35" s="1"/>
  <c r="AC764" i="35" s="1"/>
  <c r="AC765" i="35" s="1"/>
  <c r="AC766" i="35" s="1"/>
  <c r="AC767" i="35" s="1"/>
  <c r="AC768" i="35" s="1"/>
  <c r="AC769" i="35" s="1"/>
  <c r="AC770" i="35" s="1"/>
  <c r="AC771" i="35" s="1"/>
  <c r="AC772" i="35" s="1"/>
  <c r="AC773" i="35" s="1"/>
  <c r="AC774" i="35" s="1"/>
  <c r="AC775" i="35" s="1"/>
  <c r="AC776" i="35" s="1"/>
  <c r="M779" i="35"/>
  <c r="M780" i="35" s="1"/>
  <c r="M781" i="35" s="1"/>
  <c r="M782" i="35" s="1"/>
  <c r="Q779" i="35"/>
  <c r="S779" i="35" s="1"/>
  <c r="U779" i="35"/>
  <c r="AF779" i="35" s="1"/>
  <c r="Y779" i="35"/>
  <c r="AC779" i="35"/>
  <c r="AC780" i="35" s="1"/>
  <c r="AC781" i="35" s="1"/>
  <c r="AC782" i="35" s="1"/>
  <c r="J782" i="35"/>
  <c r="M783" i="35"/>
  <c r="M784" i="35" s="1"/>
  <c r="M785" i="35" s="1"/>
  <c r="Q783" i="35"/>
  <c r="Y783" i="35"/>
  <c r="Y784" i="35" s="1"/>
  <c r="Y785" i="35" s="1"/>
  <c r="AC783" i="35"/>
  <c r="AC784" i="35" s="1"/>
  <c r="AC785" i="35" s="1"/>
  <c r="J786" i="35"/>
  <c r="R786" i="35"/>
  <c r="V786" i="35"/>
  <c r="Z786" i="35"/>
  <c r="AH786" i="35" s="1"/>
  <c r="M787" i="35"/>
  <c r="M788" i="35" s="1"/>
  <c r="M789" i="35" s="1"/>
  <c r="M790" i="35" s="1"/>
  <c r="M791" i="35" s="1"/>
  <c r="M792" i="35" s="1"/>
  <c r="Q787" i="35"/>
  <c r="S787" i="35" s="1"/>
  <c r="U787" i="35"/>
  <c r="AF787" i="35" s="1"/>
  <c r="Y787" i="35"/>
  <c r="AC787" i="35"/>
  <c r="AC788" i="35" s="1"/>
  <c r="AC789" i="35" s="1"/>
  <c r="AC790" i="35" s="1"/>
  <c r="AC791" i="35" s="1"/>
  <c r="AC792" i="35" s="1"/>
  <c r="J790" i="35"/>
  <c r="R790" i="35"/>
  <c r="R791" i="35" s="1"/>
  <c r="R792" i="35" s="1"/>
  <c r="V790" i="35"/>
  <c r="V791" i="35" s="1"/>
  <c r="V792" i="35" s="1"/>
  <c r="J794" i="35"/>
  <c r="R794" i="35"/>
  <c r="V794" i="35"/>
  <c r="Z794" i="35"/>
  <c r="AH794" i="35" s="1"/>
  <c r="M795" i="35"/>
  <c r="Q795" i="35"/>
  <c r="S795" i="35" s="1"/>
  <c r="U795" i="35"/>
  <c r="AF795" i="35" s="1"/>
  <c r="Y795" i="35"/>
  <c r="AG795" i="35" s="1"/>
  <c r="AC795" i="35"/>
  <c r="J798" i="35"/>
  <c r="R798" i="35"/>
  <c r="R799" i="35" s="1"/>
  <c r="R800" i="35" s="1"/>
  <c r="R801" i="35" s="1"/>
  <c r="R802" i="35" s="1"/>
  <c r="Y799" i="35"/>
  <c r="Y800" i="35" s="1"/>
  <c r="Y801" i="35" s="1"/>
  <c r="Y802" i="35" s="1"/>
  <c r="J802" i="35"/>
  <c r="M803" i="35"/>
  <c r="Q803" i="35"/>
  <c r="S803" i="35" s="1"/>
  <c r="U803" i="35"/>
  <c r="AF803" i="35" s="1"/>
  <c r="Y803" i="35"/>
  <c r="AG803" i="35" s="1"/>
  <c r="AC803" i="35"/>
  <c r="J806" i="35"/>
  <c r="R806" i="35"/>
  <c r="R807" i="35" s="1"/>
  <c r="R808" i="35" s="1"/>
  <c r="R809" i="35" s="1"/>
  <c r="R810" i="35" s="1"/>
  <c r="R811" i="35" s="1"/>
  <c r="R812" i="35" s="1"/>
  <c r="R813" i="35" s="1"/>
  <c r="V806" i="35"/>
  <c r="V807" i="35" s="1"/>
  <c r="V808" i="35" s="1"/>
  <c r="V809" i="35" s="1"/>
  <c r="V810" i="35" s="1"/>
  <c r="V811" i="35" s="1"/>
  <c r="V812" i="35" s="1"/>
  <c r="V813" i="35" s="1"/>
  <c r="Z806" i="35"/>
  <c r="M807" i="35"/>
  <c r="M808" i="35" s="1"/>
  <c r="M809" i="35" s="1"/>
  <c r="M810" i="35" s="1"/>
  <c r="Q807" i="35"/>
  <c r="U807" i="35"/>
  <c r="U808" i="35" s="1"/>
  <c r="U809" i="35" s="1"/>
  <c r="U810" i="35" s="1"/>
  <c r="U811" i="35" s="1"/>
  <c r="Y807" i="35"/>
  <c r="Y808" i="35" s="1"/>
  <c r="Y809" i="35" s="1"/>
  <c r="Y810" i="35" s="1"/>
  <c r="AC807" i="35"/>
  <c r="AC808" i="35" s="1"/>
  <c r="AC809" i="35" s="1"/>
  <c r="AC810" i="35" s="1"/>
  <c r="J810" i="35"/>
  <c r="M811" i="35"/>
  <c r="M812" i="35" s="1"/>
  <c r="M813" i="35" s="1"/>
  <c r="Y811" i="35"/>
  <c r="AC811" i="35"/>
  <c r="AC812" i="35" s="1"/>
  <c r="AC813" i="35" s="1"/>
  <c r="J815" i="35"/>
  <c r="Y815" i="35"/>
  <c r="AD815" i="35"/>
  <c r="AI815" i="35"/>
  <c r="J816" i="35"/>
  <c r="T816" i="35"/>
  <c r="AF816" i="35" s="1"/>
  <c r="Y816" i="35"/>
  <c r="AD816" i="35"/>
  <c r="J819" i="35"/>
  <c r="AD819" i="35"/>
  <c r="AD820" i="35" s="1"/>
  <c r="AD821" i="35" s="1"/>
  <c r="AD822" i="35" s="1"/>
  <c r="AD823" i="35" s="1"/>
  <c r="J820" i="35"/>
  <c r="L822" i="35"/>
  <c r="L823" i="35" s="1"/>
  <c r="J823" i="35"/>
  <c r="X830" i="35"/>
  <c r="X831" i="35" s="1"/>
  <c r="AD830" i="35"/>
  <c r="AD831" i="35" s="1"/>
  <c r="AD833" i="35"/>
  <c r="Z833" i="35"/>
  <c r="AH833" i="35" s="1"/>
  <c r="V833" i="35"/>
  <c r="AF833" i="35" s="1"/>
  <c r="R833" i="35"/>
  <c r="J833" i="35"/>
  <c r="X833" i="35"/>
  <c r="AG833" i="35" s="1"/>
  <c r="AC833" i="35"/>
  <c r="AI833" i="35"/>
  <c r="AD837" i="35"/>
  <c r="Z837" i="35"/>
  <c r="AH837" i="35" s="1"/>
  <c r="V837" i="35"/>
  <c r="AF837" i="35" s="1"/>
  <c r="R837" i="35"/>
  <c r="J837" i="35"/>
  <c r="X837" i="35"/>
  <c r="AG837" i="35" s="1"/>
  <c r="AC837" i="35"/>
  <c r="AI837" i="35"/>
  <c r="AD841" i="35"/>
  <c r="Z841" i="35"/>
  <c r="AH841" i="35" s="1"/>
  <c r="V841" i="35"/>
  <c r="AF841" i="35" s="1"/>
  <c r="R841" i="35"/>
  <c r="S841" i="35" s="1"/>
  <c r="J841" i="35"/>
  <c r="X841" i="35"/>
  <c r="AG841" i="35" s="1"/>
  <c r="AC841" i="35"/>
  <c r="AI841" i="35"/>
  <c r="AD845" i="35"/>
  <c r="Z845" i="35"/>
  <c r="AH845" i="35" s="1"/>
  <c r="V845" i="35"/>
  <c r="AF845" i="35" s="1"/>
  <c r="R845" i="35"/>
  <c r="J845" i="35"/>
  <c r="X845" i="35"/>
  <c r="AG845" i="35" s="1"/>
  <c r="AC845" i="35"/>
  <c r="AI845" i="35"/>
  <c r="AD849" i="35"/>
  <c r="V849" i="35"/>
  <c r="R849" i="35"/>
  <c r="J849" i="35"/>
  <c r="X849" i="35"/>
  <c r="AC849" i="35"/>
  <c r="AD853" i="35"/>
  <c r="AD854" i="35" s="1"/>
  <c r="V853" i="35"/>
  <c r="R853" i="35"/>
  <c r="R854" i="35" s="1"/>
  <c r="J853" i="35"/>
  <c r="X853" i="35"/>
  <c r="AC853" i="35"/>
  <c r="AC854" i="35" s="1"/>
  <c r="AI853" i="35"/>
  <c r="AI854" i="35" s="1"/>
  <c r="AD857" i="35"/>
  <c r="Z857" i="35"/>
  <c r="AH857" i="35" s="1"/>
  <c r="V857" i="35"/>
  <c r="AF857" i="35" s="1"/>
  <c r="R857" i="35"/>
  <c r="S857" i="35" s="1"/>
  <c r="J857" i="35"/>
  <c r="X857" i="35"/>
  <c r="AG857" i="35" s="1"/>
  <c r="AC857" i="35"/>
  <c r="AI857" i="35"/>
  <c r="AJ859" i="35"/>
  <c r="AI860" i="35"/>
  <c r="AE860" i="35"/>
  <c r="AA860" i="35"/>
  <c r="AH860" i="35" s="1"/>
  <c r="W860" i="35"/>
  <c r="K860" i="35"/>
  <c r="R860" i="35"/>
  <c r="S860" i="35" s="1"/>
  <c r="X860" i="35"/>
  <c r="AC860" i="35"/>
  <c r="K861" i="35"/>
  <c r="T861" i="35"/>
  <c r="AF861" i="35" s="1"/>
  <c r="Y861" i="35"/>
  <c r="AE861" i="35"/>
  <c r="AB863" i="35"/>
  <c r="AB864" i="35" s="1"/>
  <c r="X863" i="35"/>
  <c r="X864" i="35" s="1"/>
  <c r="T863" i="35"/>
  <c r="L863" i="35"/>
  <c r="L864" i="35" s="1"/>
  <c r="R863" i="35"/>
  <c r="R864" i="35" s="1"/>
  <c r="W863" i="35"/>
  <c r="W864" i="35" s="1"/>
  <c r="J864" i="35"/>
  <c r="AD864" i="35"/>
  <c r="J867" i="35"/>
  <c r="Y867" i="35"/>
  <c r="Y868" i="35" s="1"/>
  <c r="AD867" i="35"/>
  <c r="AI867" i="35"/>
  <c r="AI868" i="35" s="1"/>
  <c r="J868" i="35"/>
  <c r="T868" i="35"/>
  <c r="AF868" i="35" s="1"/>
  <c r="AD868" i="35"/>
  <c r="J871" i="35"/>
  <c r="Y871" i="35"/>
  <c r="AD871" i="35"/>
  <c r="AI871" i="35"/>
  <c r="J872" i="35"/>
  <c r="T872" i="35"/>
  <c r="AF872" i="35" s="1"/>
  <c r="Y872" i="35"/>
  <c r="AD872" i="35"/>
  <c r="J875" i="35"/>
  <c r="Y875" i="35"/>
  <c r="AD875" i="35"/>
  <c r="AI875" i="35"/>
  <c r="J876" i="35"/>
  <c r="T876" i="35"/>
  <c r="AF876" i="35" s="1"/>
  <c r="Y876" i="35"/>
  <c r="AD876" i="35"/>
  <c r="L878" i="35"/>
  <c r="R878" i="35"/>
  <c r="W878" i="35"/>
  <c r="J879" i="35"/>
  <c r="Y879" i="35"/>
  <c r="AD879" i="35"/>
  <c r="AI879" i="35"/>
  <c r="J880" i="35"/>
  <c r="T880" i="35"/>
  <c r="AF880" i="35" s="1"/>
  <c r="Y880" i="35"/>
  <c r="AD880" i="35"/>
  <c r="J883" i="35"/>
  <c r="Y883" i="35"/>
  <c r="AD883" i="35"/>
  <c r="AI883" i="35"/>
  <c r="J884" i="35"/>
  <c r="T884" i="35"/>
  <c r="AF884" i="35" s="1"/>
  <c r="Y884" i="35"/>
  <c r="AD884" i="35"/>
  <c r="L885" i="35"/>
  <c r="U885" i="35"/>
  <c r="AA885" i="35"/>
  <c r="AK885" i="35"/>
  <c r="J887" i="35"/>
  <c r="Y887" i="35"/>
  <c r="AD887" i="35"/>
  <c r="AI887" i="35"/>
  <c r="J888" i="35"/>
  <c r="T888" i="35"/>
  <c r="AF888" i="35" s="1"/>
  <c r="Y888" i="35"/>
  <c r="Y889" i="35" s="1"/>
  <c r="Y890" i="35" s="1"/>
  <c r="AD888" i="35"/>
  <c r="AD889" i="35" s="1"/>
  <c r="AD890" i="35" s="1"/>
  <c r="L889" i="35"/>
  <c r="L890" i="35" s="1"/>
  <c r="U889" i="35"/>
  <c r="U890" i="35" s="1"/>
  <c r="AA889" i="35"/>
  <c r="AA890" i="35" s="1"/>
  <c r="AK889" i="35"/>
  <c r="J891" i="35"/>
  <c r="Y891" i="35"/>
  <c r="AD891" i="35"/>
  <c r="AI891" i="35"/>
  <c r="J892" i="35"/>
  <c r="T892" i="35"/>
  <c r="AF892" i="35" s="1"/>
  <c r="Y892" i="35"/>
  <c r="AD892" i="35"/>
  <c r="L893" i="35"/>
  <c r="U893" i="35"/>
  <c r="AA893" i="35"/>
  <c r="AK893" i="35"/>
  <c r="J895" i="35"/>
  <c r="Y895" i="35"/>
  <c r="AD895" i="35"/>
  <c r="AI895" i="35"/>
  <c r="J896" i="35"/>
  <c r="T896" i="35"/>
  <c r="AF896" i="35" s="1"/>
  <c r="Y896" i="35"/>
  <c r="AD896" i="35"/>
  <c r="L897" i="35"/>
  <c r="U897" i="35"/>
  <c r="AA897" i="35"/>
  <c r="AK897" i="35"/>
  <c r="J899" i="35"/>
  <c r="AD899" i="35"/>
  <c r="AD900" i="35" s="1"/>
  <c r="AI899" i="35"/>
  <c r="AI900" i="35" s="1"/>
  <c r="L900" i="35"/>
  <c r="Z900" i="35"/>
  <c r="AK900" i="35"/>
  <c r="K903" i="35"/>
  <c r="U903" i="35"/>
  <c r="Z903" i="35"/>
  <c r="AE903" i="35"/>
  <c r="L904" i="35"/>
  <c r="U904" i="35"/>
  <c r="Z904" i="35"/>
  <c r="AH904" i="35" s="1"/>
  <c r="AK904" i="35"/>
  <c r="K907" i="35"/>
  <c r="K908" i="35" s="1"/>
  <c r="K909" i="35" s="1"/>
  <c r="K910" i="35" s="1"/>
  <c r="U907" i="35"/>
  <c r="Z907" i="35"/>
  <c r="AH907" i="35" s="1"/>
  <c r="AE907" i="35"/>
  <c r="AE908" i="35" s="1"/>
  <c r="AE909" i="35" s="1"/>
  <c r="AE910" i="35" s="1"/>
  <c r="L908" i="35"/>
  <c r="L909" i="35" s="1"/>
  <c r="L910" i="35" s="1"/>
  <c r="U908" i="35"/>
  <c r="U909" i="35" s="1"/>
  <c r="U910" i="35" s="1"/>
  <c r="Z908" i="35"/>
  <c r="AH908" i="35" s="1"/>
  <c r="AK908" i="35"/>
  <c r="K911" i="35"/>
  <c r="U911" i="35"/>
  <c r="Z911" i="35"/>
  <c r="AE911" i="35"/>
  <c r="L912" i="35"/>
  <c r="U912" i="35"/>
  <c r="Z912" i="35"/>
  <c r="AH912" i="35" s="1"/>
  <c r="AK912" i="35"/>
  <c r="K915" i="35"/>
  <c r="K916" i="35" s="1"/>
  <c r="K917" i="35" s="1"/>
  <c r="K918" i="35" s="1"/>
  <c r="Z915" i="35"/>
  <c r="AH915" i="35" s="1"/>
  <c r="AE915" i="35"/>
  <c r="AE916" i="35" s="1"/>
  <c r="AE917" i="35" s="1"/>
  <c r="AE918" i="35" s="1"/>
  <c r="AK916" i="35"/>
  <c r="X918" i="35"/>
  <c r="X919" i="35" s="1"/>
  <c r="X920" i="35" s="1"/>
  <c r="AD918" i="35"/>
  <c r="AD919" i="35" s="1"/>
  <c r="AD920" i="35" s="1"/>
  <c r="K919" i="35"/>
  <c r="K920" i="35" s="1"/>
  <c r="AE919" i="35"/>
  <c r="AE920" i="35" s="1"/>
  <c r="AK919" i="35"/>
  <c r="AD921" i="35"/>
  <c r="AD922" i="35" s="1"/>
  <c r="AD923" i="35" s="1"/>
  <c r="AD924" i="35" s="1"/>
  <c r="Z921" i="35"/>
  <c r="V921" i="35"/>
  <c r="R921" i="35"/>
  <c r="J921" i="35"/>
  <c r="X921" i="35"/>
  <c r="AC921" i="35"/>
  <c r="AI921" i="35"/>
  <c r="AI922" i="35" s="1"/>
  <c r="AI923" i="35" s="1"/>
  <c r="AI924" i="35" s="1"/>
  <c r="AD925" i="35"/>
  <c r="Z925" i="35"/>
  <c r="V925" i="35"/>
  <c r="V926" i="35" s="1"/>
  <c r="V927" i="35" s="1"/>
  <c r="V928" i="35" s="1"/>
  <c r="V929" i="35" s="1"/>
  <c r="R925" i="35"/>
  <c r="R926" i="35" s="1"/>
  <c r="R927" i="35" s="1"/>
  <c r="J925" i="35"/>
  <c r="X925" i="35"/>
  <c r="X926" i="35" s="1"/>
  <c r="X927" i="35" s="1"/>
  <c r="X928" i="35" s="1"/>
  <c r="X929" i="35" s="1"/>
  <c r="AC925" i="35"/>
  <c r="AI925" i="35"/>
  <c r="AI926" i="35" s="1"/>
  <c r="AI927" i="35" s="1"/>
  <c r="Z926" i="35"/>
  <c r="AE926" i="35"/>
  <c r="AE927" i="35" s="1"/>
  <c r="AE928" i="35" s="1"/>
  <c r="AE929" i="35" s="1"/>
  <c r="AJ927" i="35"/>
  <c r="AJ928" i="35" s="1"/>
  <c r="AJ929" i="35" s="1"/>
  <c r="AI928" i="35"/>
  <c r="AI929" i="35" s="1"/>
  <c r="AA928" i="35"/>
  <c r="R928" i="35"/>
  <c r="R929" i="35" s="1"/>
  <c r="AB931" i="35"/>
  <c r="X931" i="35"/>
  <c r="X932" i="35" s="1"/>
  <c r="X933" i="35" s="1"/>
  <c r="X934" i="35" s="1"/>
  <c r="X935" i="35" s="1"/>
  <c r="T931" i="35"/>
  <c r="L931" i="35"/>
  <c r="L932" i="35" s="1"/>
  <c r="L933" i="35" s="1"/>
  <c r="L934" i="35" s="1"/>
  <c r="L935" i="35" s="1"/>
  <c r="R931" i="35"/>
  <c r="W931" i="35"/>
  <c r="AI932" i="35"/>
  <c r="AI933" i="35" s="1"/>
  <c r="AI934" i="35" s="1"/>
  <c r="AI935" i="35" s="1"/>
  <c r="AE932" i="35"/>
  <c r="AA932" i="35"/>
  <c r="AA933" i="35" s="1"/>
  <c r="AA934" i="35" s="1"/>
  <c r="AA935" i="35" s="1"/>
  <c r="K932" i="35"/>
  <c r="K933" i="35" s="1"/>
  <c r="K934" i="35" s="1"/>
  <c r="K935" i="35" s="1"/>
  <c r="AE933" i="35"/>
  <c r="AE934" i="35" s="1"/>
  <c r="AE935" i="35" s="1"/>
  <c r="AI936" i="35"/>
  <c r="AI937" i="35" s="1"/>
  <c r="AI938" i="35" s="1"/>
  <c r="AI939" i="35" s="1"/>
  <c r="AI940" i="35" s="1"/>
  <c r="AI941" i="35" s="1"/>
  <c r="AE936" i="35"/>
  <c r="AE937" i="35" s="1"/>
  <c r="AE938" i="35" s="1"/>
  <c r="AE939" i="35" s="1"/>
  <c r="AE940" i="35" s="1"/>
  <c r="AE941" i="35" s="1"/>
  <c r="AA936" i="35"/>
  <c r="W936" i="35"/>
  <c r="K936" i="35"/>
  <c r="R936" i="35"/>
  <c r="R937" i="35" s="1"/>
  <c r="R938" i="35" s="1"/>
  <c r="R939" i="35" s="1"/>
  <c r="R940" i="35" s="1"/>
  <c r="R941" i="35" s="1"/>
  <c r="R942" i="35" s="1"/>
  <c r="R943" i="35" s="1"/>
  <c r="R944" i="35" s="1"/>
  <c r="R945" i="35" s="1"/>
  <c r="R946" i="35" s="1"/>
  <c r="R947" i="35" s="1"/>
  <c r="R948" i="35" s="1"/>
  <c r="R949" i="35" s="1"/>
  <c r="X936" i="35"/>
  <c r="X937" i="35" s="1"/>
  <c r="X938" i="35" s="1"/>
  <c r="X939" i="35" s="1"/>
  <c r="X940" i="35" s="1"/>
  <c r="X941" i="35" s="1"/>
  <c r="X942" i="35" s="1"/>
  <c r="X943" i="35" s="1"/>
  <c r="X944" i="35" s="1"/>
  <c r="X945" i="35" s="1"/>
  <c r="X946" i="35" s="1"/>
  <c r="X947" i="35" s="1"/>
  <c r="X948" i="35" s="1"/>
  <c r="X949" i="35" s="1"/>
  <c r="X950" i="35" s="1"/>
  <c r="X951" i="35" s="1"/>
  <c r="AC936" i="35"/>
  <c r="AC937" i="35" s="1"/>
  <c r="K937" i="35"/>
  <c r="K938" i="35" s="1"/>
  <c r="K939" i="35" s="1"/>
  <c r="K940" i="35" s="1"/>
  <c r="K941" i="35" s="1"/>
  <c r="K942" i="35" s="1"/>
  <c r="K943" i="35" s="1"/>
  <c r="K944" i="35" s="1"/>
  <c r="K945" i="35" s="1"/>
  <c r="K946" i="35" s="1"/>
  <c r="K947" i="35" s="1"/>
  <c r="K948" i="35" s="1"/>
  <c r="K949" i="35" s="1"/>
  <c r="K950" i="35" s="1"/>
  <c r="K951" i="35" s="1"/>
  <c r="T937" i="35"/>
  <c r="Y937" i="35"/>
  <c r="AK939" i="35"/>
  <c r="L939" i="35"/>
  <c r="L940" i="35" s="1"/>
  <c r="L941" i="35" s="1"/>
  <c r="L942" i="35" s="1"/>
  <c r="L943" i="35" s="1"/>
  <c r="L944" i="35" s="1"/>
  <c r="L945" i="35" s="1"/>
  <c r="L946" i="35" s="1"/>
  <c r="L947" i="35" s="1"/>
  <c r="L948" i="35" s="1"/>
  <c r="L949" i="35" s="1"/>
  <c r="AA939" i="35"/>
  <c r="AA940" i="35" s="1"/>
  <c r="AA941" i="35" s="1"/>
  <c r="AA942" i="35" s="1"/>
  <c r="AA943" i="35" s="1"/>
  <c r="AA944" i="35" s="1"/>
  <c r="AA945" i="35" s="1"/>
  <c r="AA946" i="35" s="1"/>
  <c r="AA947" i="35" s="1"/>
  <c r="AA948" i="35" s="1"/>
  <c r="W942" i="35"/>
  <c r="AE942" i="35"/>
  <c r="AE943" i="35" s="1"/>
  <c r="AD943" i="35"/>
  <c r="AD944" i="35" s="1"/>
  <c r="AD945" i="35" s="1"/>
  <c r="AD946" i="35" s="1"/>
  <c r="AD947" i="35" s="1"/>
  <c r="AD948" i="35" s="1"/>
  <c r="AD949" i="35" s="1"/>
  <c r="AD950" i="35" s="1"/>
  <c r="AD951" i="35" s="1"/>
  <c r="AE944" i="35"/>
  <c r="AE945" i="35" s="1"/>
  <c r="AE946" i="35" s="1"/>
  <c r="AE947" i="35" s="1"/>
  <c r="AE948" i="35" s="1"/>
  <c r="AE949" i="35" s="1"/>
  <c r="AE950" i="35" s="1"/>
  <c r="AE951" i="35" s="1"/>
  <c r="AK944" i="35"/>
  <c r="J948" i="35"/>
  <c r="J949" i="35"/>
  <c r="AK949" i="35"/>
  <c r="Z950" i="35"/>
  <c r="R950" i="35"/>
  <c r="R951" i="35" s="1"/>
  <c r="L950" i="35"/>
  <c r="L951" i="35" s="1"/>
  <c r="AA950" i="35"/>
  <c r="AA951" i="35" s="1"/>
  <c r="Z951" i="35"/>
  <c r="M952" i="35"/>
  <c r="M953" i="35" s="1"/>
  <c r="M954" i="35" s="1"/>
  <c r="Q952" i="35"/>
  <c r="Y952" i="35"/>
  <c r="Y953" i="35" s="1"/>
  <c r="Y954" i="35" s="1"/>
  <c r="L953" i="35"/>
  <c r="L954" i="35" s="1"/>
  <c r="AB954" i="35"/>
  <c r="AJ955" i="35"/>
  <c r="AJ956" i="35" s="1"/>
  <c r="AJ957" i="35" s="1"/>
  <c r="AJ958" i="35" s="1"/>
  <c r="AJ959" i="35" s="1"/>
  <c r="AJ960" i="35" s="1"/>
  <c r="AA955" i="35"/>
  <c r="AA956" i="35" s="1"/>
  <c r="AA957" i="35" s="1"/>
  <c r="AA958" i="35" s="1"/>
  <c r="AA959" i="35" s="1"/>
  <c r="AA960" i="35" s="1"/>
  <c r="AI955" i="35"/>
  <c r="AI956" i="35" s="1"/>
  <c r="AI957" i="35" s="1"/>
  <c r="AI958" i="35" s="1"/>
  <c r="AI959" i="35" s="1"/>
  <c r="AE958" i="35"/>
  <c r="AE959" i="35" s="1"/>
  <c r="AE960" i="35" s="1"/>
  <c r="AE961" i="35" s="1"/>
  <c r="V959" i="35"/>
  <c r="V960" i="35" s="1"/>
  <c r="AI960" i="35"/>
  <c r="AI961" i="35" s="1"/>
  <c r="AK960" i="35"/>
  <c r="J964" i="35"/>
  <c r="AD964" i="35"/>
  <c r="AI965" i="35"/>
  <c r="AE965" i="35"/>
  <c r="AE966" i="35" s="1"/>
  <c r="AA965" i="35"/>
  <c r="W965" i="35"/>
  <c r="K965" i="35"/>
  <c r="AD965" i="35"/>
  <c r="Z965" i="35"/>
  <c r="AH965" i="35" s="1"/>
  <c r="V965" i="35"/>
  <c r="R965" i="35"/>
  <c r="S965" i="35" s="1"/>
  <c r="J965" i="35"/>
  <c r="U965" i="35"/>
  <c r="AC965" i="35"/>
  <c r="AK965" i="35"/>
  <c r="AD966" i="35"/>
  <c r="Z966" i="35"/>
  <c r="V966" i="35"/>
  <c r="R966" i="35"/>
  <c r="L966" i="35"/>
  <c r="AA966" i="35"/>
  <c r="AI966" i="35"/>
  <c r="K967" i="35"/>
  <c r="K968" i="35" s="1"/>
  <c r="K969" i="35" s="1"/>
  <c r="K970" i="35" s="1"/>
  <c r="R967" i="35"/>
  <c r="R968" i="35" s="1"/>
  <c r="R969" i="35" s="1"/>
  <c r="R970" i="35" s="1"/>
  <c r="Z967" i="35"/>
  <c r="AJ970" i="35"/>
  <c r="AJ971" i="35"/>
  <c r="AA971" i="35"/>
  <c r="AI971" i="35"/>
  <c r="M973" i="35"/>
  <c r="Q973" i="35"/>
  <c r="Y973" i="35"/>
  <c r="W974" i="35"/>
  <c r="AE974" i="35"/>
  <c r="AA975" i="35"/>
  <c r="Y975" i="35"/>
  <c r="AB976" i="35"/>
  <c r="X977" i="35"/>
  <c r="AD985" i="35"/>
  <c r="Z985" i="35"/>
  <c r="V985" i="35"/>
  <c r="R985" i="35"/>
  <c r="J985" i="35"/>
  <c r="AB985" i="35"/>
  <c r="W985" i="35"/>
  <c r="Q985" i="35"/>
  <c r="S985" i="35" s="1"/>
  <c r="M985" i="35"/>
  <c r="AK985" i="35"/>
  <c r="AA985" i="35"/>
  <c r="U985" i="35"/>
  <c r="L985" i="35"/>
  <c r="AE985" i="35"/>
  <c r="Y985" i="35"/>
  <c r="T985" i="35"/>
  <c r="K985" i="35"/>
  <c r="AF988" i="35"/>
  <c r="AJ991" i="35"/>
  <c r="AJ992" i="35" s="1"/>
  <c r="AC995" i="35"/>
  <c r="X996" i="35"/>
  <c r="AD1000" i="35"/>
  <c r="AI1042" i="35"/>
  <c r="AI1043" i="35" s="1"/>
  <c r="AI1044" i="35" s="1"/>
  <c r="AE1042" i="35"/>
  <c r="AE1043" i="35" s="1"/>
  <c r="AE1044" i="35" s="1"/>
  <c r="AA1042" i="35"/>
  <c r="AA1043" i="35" s="1"/>
  <c r="AA1044" i="35" s="1"/>
  <c r="W1042" i="35"/>
  <c r="K1042" i="35"/>
  <c r="K1043" i="35" s="1"/>
  <c r="K1044" i="35" s="1"/>
  <c r="AK1042" i="35"/>
  <c r="Z1042" i="35"/>
  <c r="AH1042" i="35" s="1"/>
  <c r="U1042" i="35"/>
  <c r="U1043" i="35" s="1"/>
  <c r="U1044" i="35" s="1"/>
  <c r="L1042" i="35"/>
  <c r="L1043" i="35" s="1"/>
  <c r="L1044" i="35" s="1"/>
  <c r="Y1042" i="35"/>
  <c r="Y1043" i="35" s="1"/>
  <c r="R1042" i="35"/>
  <c r="R1043" i="35" s="1"/>
  <c r="R1044" i="35" s="1"/>
  <c r="AD1042" i="35"/>
  <c r="X1042" i="35"/>
  <c r="Q1042" i="35"/>
  <c r="M1042" i="35"/>
  <c r="M1043" i="35" s="1"/>
  <c r="M1044" i="35" s="1"/>
  <c r="AC1042" i="35"/>
  <c r="AC1043" i="35" s="1"/>
  <c r="AC1044" i="35" s="1"/>
  <c r="V1042" i="35"/>
  <c r="J1042" i="35"/>
  <c r="T1042" i="35"/>
  <c r="AD1050" i="35"/>
  <c r="AD1051" i="35" s="1"/>
  <c r="AD1052" i="35" s="1"/>
  <c r="AD1053" i="35" s="1"/>
  <c r="AD1054" i="35" s="1"/>
  <c r="AD1055" i="35" s="1"/>
  <c r="AD1056" i="35" s="1"/>
  <c r="AD1057" i="35" s="1"/>
  <c r="AD1058" i="35" s="1"/>
  <c r="V1050" i="35"/>
  <c r="V1051" i="35" s="1"/>
  <c r="V1052" i="35" s="1"/>
  <c r="V1053" i="35" s="1"/>
  <c r="V1054" i="35" s="1"/>
  <c r="V1055" i="35" s="1"/>
  <c r="V1056" i="35" s="1"/>
  <c r="V1057" i="35" s="1"/>
  <c r="V1058" i="35" s="1"/>
  <c r="L1050" i="35"/>
  <c r="L1051" i="35" s="1"/>
  <c r="L1052" i="35" s="1"/>
  <c r="AJ1050" i="35"/>
  <c r="AB1050" i="35"/>
  <c r="AB1051" i="35" s="1"/>
  <c r="AB1052" i="35" s="1"/>
  <c r="AB1053" i="35" s="1"/>
  <c r="AB1054" i="35" s="1"/>
  <c r="AB1055" i="35" s="1"/>
  <c r="AB1056" i="35" s="1"/>
  <c r="AB1057" i="35" s="1"/>
  <c r="AB1058" i="35" s="1"/>
  <c r="U1050" i="35"/>
  <c r="U1051" i="35" s="1"/>
  <c r="Z1050" i="35"/>
  <c r="T1050" i="35"/>
  <c r="Y1050" i="35"/>
  <c r="Y1051" i="35" s="1"/>
  <c r="Y1052" i="35" s="1"/>
  <c r="Y1053" i="35" s="1"/>
  <c r="Y1054" i="35" s="1"/>
  <c r="Y1055" i="35" s="1"/>
  <c r="Y1056" i="35" s="1"/>
  <c r="Y1057" i="35" s="1"/>
  <c r="Y1058" i="35"/>
  <c r="AJ1065" i="35"/>
  <c r="AJ1066" i="35" s="1"/>
  <c r="AJ1067" i="35" s="1"/>
  <c r="AJ1068" i="35" s="1"/>
  <c r="AJ1069" i="35" s="1"/>
  <c r="J1075" i="35"/>
  <c r="AK1075" i="35"/>
  <c r="W1075" i="35"/>
  <c r="AD1083" i="35"/>
  <c r="Z1083" i="35"/>
  <c r="V1083" i="35"/>
  <c r="R1083" i="35"/>
  <c r="J1083" i="35"/>
  <c r="AE1083" i="35"/>
  <c r="Y1083" i="35"/>
  <c r="T1083" i="35"/>
  <c r="K1083" i="35"/>
  <c r="AA1083" i="35"/>
  <c r="AK1083" i="35"/>
  <c r="X1083" i="35"/>
  <c r="Q1083" i="35"/>
  <c r="M1083" i="35"/>
  <c r="AC1083" i="35"/>
  <c r="W1083" i="35"/>
  <c r="L1083" i="35"/>
  <c r="U1083" i="35"/>
  <c r="AK1142" i="35"/>
  <c r="J1142" i="35"/>
  <c r="W1046" i="35"/>
  <c r="Q1046" i="35"/>
  <c r="Q1047" i="35" s="1"/>
  <c r="Q1048" i="35" s="1"/>
  <c r="M1046" i="35"/>
  <c r="M1047" i="35" s="1"/>
  <c r="M1048" i="35" s="1"/>
  <c r="AK1046" i="35"/>
  <c r="AD1046" i="35"/>
  <c r="AD1047" i="35" s="1"/>
  <c r="AD1048" i="35" s="1"/>
  <c r="J1046" i="35"/>
  <c r="Z1049" i="35"/>
  <c r="AE1073" i="35"/>
  <c r="R1073" i="35"/>
  <c r="K1073" i="35"/>
  <c r="AD1074" i="35"/>
  <c r="AD1075" i="35" s="1"/>
  <c r="AB1074" i="35"/>
  <c r="AB1075" i="35" s="1"/>
  <c r="Z1074" i="35"/>
  <c r="M814" i="35"/>
  <c r="Q814" i="35"/>
  <c r="S814" i="35" s="1"/>
  <c r="U814" i="35"/>
  <c r="AF814" i="35" s="1"/>
  <c r="Y814" i="35"/>
  <c r="AG814" i="35" s="1"/>
  <c r="AC814" i="35"/>
  <c r="M818" i="35"/>
  <c r="M819" i="35" s="1"/>
  <c r="M820" i="35" s="1"/>
  <c r="M821" i="35" s="1"/>
  <c r="Q818" i="35"/>
  <c r="Y818" i="35"/>
  <c r="AC818" i="35"/>
  <c r="AC819" i="35" s="1"/>
  <c r="AC820" i="35" s="1"/>
  <c r="AC821" i="35" s="1"/>
  <c r="AC822" i="35" s="1"/>
  <c r="AC823" i="35" s="1"/>
  <c r="M822" i="35"/>
  <c r="M823" i="35" s="1"/>
  <c r="Q822" i="35"/>
  <c r="U822" i="35"/>
  <c r="U823" i="35" s="1"/>
  <c r="M826" i="35"/>
  <c r="Q826" i="35"/>
  <c r="S826" i="35" s="1"/>
  <c r="U826" i="35"/>
  <c r="AF826" i="35" s="1"/>
  <c r="Y826" i="35"/>
  <c r="AG826" i="35" s="1"/>
  <c r="AC826" i="35"/>
  <c r="M830" i="35"/>
  <c r="M831" i="35" s="1"/>
  <c r="Q830" i="35"/>
  <c r="AC830" i="35"/>
  <c r="AC831" i="35" s="1"/>
  <c r="M834" i="35"/>
  <c r="Q834" i="35"/>
  <c r="S834" i="35" s="1"/>
  <c r="U834" i="35"/>
  <c r="AF834" i="35" s="1"/>
  <c r="Y834" i="35"/>
  <c r="AG834" i="35" s="1"/>
  <c r="AC834" i="35"/>
  <c r="M838" i="35"/>
  <c r="Q838" i="35"/>
  <c r="S838" i="35" s="1"/>
  <c r="U838" i="35"/>
  <c r="AF838" i="35" s="1"/>
  <c r="Y838" i="35"/>
  <c r="AG838" i="35" s="1"/>
  <c r="AC838" i="35"/>
  <c r="M842" i="35"/>
  <c r="Q842" i="35"/>
  <c r="S842" i="35" s="1"/>
  <c r="U842" i="35"/>
  <c r="AF842" i="35" s="1"/>
  <c r="Y842" i="35"/>
  <c r="AG842" i="35" s="1"/>
  <c r="AC842" i="35"/>
  <c r="M846" i="35"/>
  <c r="Q846" i="35"/>
  <c r="S846" i="35" s="1"/>
  <c r="U846" i="35"/>
  <c r="AF846" i="35" s="1"/>
  <c r="Y846" i="35"/>
  <c r="AG846" i="35" s="1"/>
  <c r="AC846" i="35"/>
  <c r="M850" i="35"/>
  <c r="Q850" i="35"/>
  <c r="S850" i="35" s="1"/>
  <c r="U850" i="35"/>
  <c r="AF850" i="35" s="1"/>
  <c r="Y850" i="35"/>
  <c r="AG850" i="35" s="1"/>
  <c r="AC850" i="35"/>
  <c r="M854" i="35"/>
  <c r="U854" i="35"/>
  <c r="Y854" i="35"/>
  <c r="M858" i="35"/>
  <c r="M859" i="35" s="1"/>
  <c r="Q858" i="35"/>
  <c r="S858" i="35" s="1"/>
  <c r="U858" i="35"/>
  <c r="Y858" i="35"/>
  <c r="Y859" i="35" s="1"/>
  <c r="AC858" i="35"/>
  <c r="AC859" i="35" s="1"/>
  <c r="M862" i="35"/>
  <c r="M863" i="35" s="1"/>
  <c r="M864" i="35" s="1"/>
  <c r="Q862" i="35"/>
  <c r="S862" i="35" s="1"/>
  <c r="U862" i="35"/>
  <c r="Y862" i="35"/>
  <c r="Y863" i="35" s="1"/>
  <c r="Y864" i="35" s="1"/>
  <c r="AC862" i="35"/>
  <c r="AC863" i="35" s="1"/>
  <c r="AC864" i="35" s="1"/>
  <c r="M866" i="35"/>
  <c r="Q866" i="35"/>
  <c r="S866" i="35" s="1"/>
  <c r="U866" i="35"/>
  <c r="AF866" i="35" s="1"/>
  <c r="Y866" i="35"/>
  <c r="AG866" i="35" s="1"/>
  <c r="AC866" i="35"/>
  <c r="M870" i="35"/>
  <c r="Q870" i="35"/>
  <c r="S870" i="35" s="1"/>
  <c r="U870" i="35"/>
  <c r="AF870" i="35" s="1"/>
  <c r="Y870" i="35"/>
  <c r="AG870" i="35" s="1"/>
  <c r="AC870" i="35"/>
  <c r="M874" i="35"/>
  <c r="Q874" i="35"/>
  <c r="S874" i="35" s="1"/>
  <c r="U874" i="35"/>
  <c r="AF874" i="35" s="1"/>
  <c r="Y874" i="35"/>
  <c r="AG874" i="35" s="1"/>
  <c r="AC874" i="35"/>
  <c r="M878" i="35"/>
  <c r="Q878" i="35"/>
  <c r="U878" i="35"/>
  <c r="Y878" i="35"/>
  <c r="AC878" i="35"/>
  <c r="M882" i="35"/>
  <c r="Q882" i="35"/>
  <c r="S882" i="35" s="1"/>
  <c r="U882" i="35"/>
  <c r="AF882" i="35" s="1"/>
  <c r="Y882" i="35"/>
  <c r="AG882" i="35" s="1"/>
  <c r="AC882" i="35"/>
  <c r="M886" i="35"/>
  <c r="Q886" i="35"/>
  <c r="S886" i="35" s="1"/>
  <c r="U886" i="35"/>
  <c r="AF886" i="35" s="1"/>
  <c r="Y886" i="35"/>
  <c r="AG886" i="35" s="1"/>
  <c r="AC886" i="35"/>
  <c r="M890" i="35"/>
  <c r="Q890" i="35"/>
  <c r="M894" i="35"/>
  <c r="Q894" i="35"/>
  <c r="S894" i="35" s="1"/>
  <c r="U894" i="35"/>
  <c r="AF894" i="35" s="1"/>
  <c r="Y894" i="35"/>
  <c r="AG894" i="35" s="1"/>
  <c r="AC894" i="35"/>
  <c r="M898" i="35"/>
  <c r="M899" i="35" s="1"/>
  <c r="M900" i="35" s="1"/>
  <c r="Q898" i="35"/>
  <c r="U898" i="35"/>
  <c r="Y898" i="35"/>
  <c r="AG898" i="35" s="1"/>
  <c r="AC898" i="35"/>
  <c r="AC899" i="35" s="1"/>
  <c r="AC900" i="35" s="1"/>
  <c r="M902" i="35"/>
  <c r="Q902" i="35"/>
  <c r="S902" i="35" s="1"/>
  <c r="U902" i="35"/>
  <c r="AF902" i="35" s="1"/>
  <c r="Y902" i="35"/>
  <c r="AG902" i="35" s="1"/>
  <c r="AC902" i="35"/>
  <c r="M906" i="35"/>
  <c r="Q906" i="35"/>
  <c r="S906" i="35" s="1"/>
  <c r="U906" i="35"/>
  <c r="AF906" i="35" s="1"/>
  <c r="Y906" i="35"/>
  <c r="AG906" i="35" s="1"/>
  <c r="AC906" i="35"/>
  <c r="M910" i="35"/>
  <c r="Q910" i="35"/>
  <c r="M914" i="35"/>
  <c r="M915" i="35" s="1"/>
  <c r="M916" i="35" s="1"/>
  <c r="M917" i="35" s="1"/>
  <c r="Q914" i="35"/>
  <c r="U914" i="35"/>
  <c r="AF914" i="35" s="1"/>
  <c r="Y914" i="35"/>
  <c r="AG914" i="35" s="1"/>
  <c r="AC914" i="35"/>
  <c r="AC915" i="35" s="1"/>
  <c r="AC916" i="35" s="1"/>
  <c r="AC917" i="35" s="1"/>
  <c r="M918" i="35"/>
  <c r="M919" i="35" s="1"/>
  <c r="M920" i="35" s="1"/>
  <c r="Q918" i="35"/>
  <c r="U918" i="35"/>
  <c r="U919" i="35" s="1"/>
  <c r="U920" i="35" s="1"/>
  <c r="Y918" i="35"/>
  <c r="Y919" i="35" s="1"/>
  <c r="Y920" i="35" s="1"/>
  <c r="AC918" i="35"/>
  <c r="AC919" i="35" s="1"/>
  <c r="AC920" i="35" s="1"/>
  <c r="M922" i="35"/>
  <c r="M923" i="35" s="1"/>
  <c r="M924" i="35" s="1"/>
  <c r="Q922" i="35"/>
  <c r="U922" i="35"/>
  <c r="U923" i="35" s="1"/>
  <c r="U924" i="35" s="1"/>
  <c r="U925" i="35" s="1"/>
  <c r="Y922" i="35"/>
  <c r="Y923" i="35" s="1"/>
  <c r="Y924" i="35" s="1"/>
  <c r="Y925" i="35" s="1"/>
  <c r="AC922" i="35"/>
  <c r="AC923" i="35" s="1"/>
  <c r="AC924" i="35" s="1"/>
  <c r="M926" i="35"/>
  <c r="M927" i="35" s="1"/>
  <c r="M928" i="35" s="1"/>
  <c r="M929" i="35" s="1"/>
  <c r="Q926" i="35"/>
  <c r="U926" i="35"/>
  <c r="U927" i="35" s="1"/>
  <c r="U928" i="35" s="1"/>
  <c r="U929" i="35" s="1"/>
  <c r="Y926" i="35"/>
  <c r="Y927" i="35" s="1"/>
  <c r="Y928" i="35" s="1"/>
  <c r="Y929" i="35" s="1"/>
  <c r="AC926" i="35"/>
  <c r="AC927" i="35" s="1"/>
  <c r="AC928" i="35" s="1"/>
  <c r="AC929" i="35" s="1"/>
  <c r="M930" i="35"/>
  <c r="M931" i="35" s="1"/>
  <c r="M932" i="35" s="1"/>
  <c r="M933" i="35" s="1"/>
  <c r="M934" i="35" s="1"/>
  <c r="M935" i="35" s="1"/>
  <c r="Q930" i="35"/>
  <c r="U930" i="35"/>
  <c r="Y930" i="35"/>
  <c r="AC930" i="35"/>
  <c r="AC931" i="35" s="1"/>
  <c r="AC932" i="35" s="1"/>
  <c r="AC933" i="35" s="1"/>
  <c r="AC934" i="35" s="1"/>
  <c r="AC935" i="35" s="1"/>
  <c r="M938" i="35"/>
  <c r="M939" i="35" s="1"/>
  <c r="M940" i="35" s="1"/>
  <c r="M941" i="35" s="1"/>
  <c r="Q938" i="35"/>
  <c r="Q939" i="35" s="1"/>
  <c r="Q940" i="35" s="1"/>
  <c r="U938" i="35"/>
  <c r="U939" i="35" s="1"/>
  <c r="U940" i="35" s="1"/>
  <c r="U941" i="35" s="1"/>
  <c r="Y938" i="35"/>
  <c r="Y939" i="35" s="1"/>
  <c r="Y940" i="35" s="1"/>
  <c r="Y941" i="35" s="1"/>
  <c r="AC938" i="35"/>
  <c r="AC939" i="35" s="1"/>
  <c r="AC940" i="35" s="1"/>
  <c r="AC941" i="35" s="1"/>
  <c r="M942" i="35"/>
  <c r="M943" i="35" s="1"/>
  <c r="M944" i="35" s="1"/>
  <c r="M945" i="35" s="1"/>
  <c r="M946" i="35" s="1"/>
  <c r="M947" i="35" s="1"/>
  <c r="M948" i="35" s="1"/>
  <c r="M949" i="35" s="1"/>
  <c r="Q942" i="35"/>
  <c r="U942" i="35"/>
  <c r="U943" i="35" s="1"/>
  <c r="U944" i="35" s="1"/>
  <c r="U945" i="35" s="1"/>
  <c r="U946" i="35" s="1"/>
  <c r="U947" i="35" s="1"/>
  <c r="U948" i="35" s="1"/>
  <c r="U949" i="35" s="1"/>
  <c r="Y942" i="35"/>
  <c r="Y943" i="35" s="1"/>
  <c r="Y944" i="35" s="1"/>
  <c r="Y945" i="35" s="1"/>
  <c r="Y946" i="35" s="1"/>
  <c r="Y947" i="35" s="1"/>
  <c r="Y948" i="35" s="1"/>
  <c r="Y949" i="35" s="1"/>
  <c r="AC942" i="35"/>
  <c r="AC943" i="35" s="1"/>
  <c r="AC944" i="35" s="1"/>
  <c r="AC945" i="35" s="1"/>
  <c r="AC946" i="35" s="1"/>
  <c r="AC947" i="35" s="1"/>
  <c r="AC948" i="35" s="1"/>
  <c r="AC949" i="35" s="1"/>
  <c r="AB943" i="35"/>
  <c r="AB944" i="35" s="1"/>
  <c r="AB945" i="35" s="1"/>
  <c r="AB946" i="35" s="1"/>
  <c r="AB947" i="35" s="1"/>
  <c r="AB948" i="35" s="1"/>
  <c r="AB949" i="35" s="1"/>
  <c r="AB950" i="35" s="1"/>
  <c r="AB951" i="35" s="1"/>
  <c r="M950" i="35"/>
  <c r="M951" i="35" s="1"/>
  <c r="Q950" i="35"/>
  <c r="U950" i="35"/>
  <c r="U951" i="35" s="1"/>
  <c r="Y950" i="35"/>
  <c r="Y951" i="35" s="1"/>
  <c r="AC950" i="35"/>
  <c r="AC951" i="35" s="1"/>
  <c r="L955" i="35"/>
  <c r="L956" i="35" s="1"/>
  <c r="L957" i="35" s="1"/>
  <c r="L958" i="35" s="1"/>
  <c r="L959" i="35" s="1"/>
  <c r="L960" i="35" s="1"/>
  <c r="L961" i="35" s="1"/>
  <c r="T955" i="35"/>
  <c r="X955" i="35"/>
  <c r="AB955" i="35"/>
  <c r="AB956" i="35" s="1"/>
  <c r="AB957" i="35" s="1"/>
  <c r="AB958" i="35" s="1"/>
  <c r="AB959" i="35" s="1"/>
  <c r="AB960" i="35" s="1"/>
  <c r="AB961" i="35" s="1"/>
  <c r="M962" i="35"/>
  <c r="Q962" i="35"/>
  <c r="S962" i="35" s="1"/>
  <c r="U962" i="35"/>
  <c r="Y962" i="35"/>
  <c r="Y963" i="35" s="1"/>
  <c r="Y964" i="35" s="1"/>
  <c r="AC962" i="35"/>
  <c r="L963" i="35"/>
  <c r="T963" i="35"/>
  <c r="X963" i="35"/>
  <c r="X964" i="35" s="1"/>
  <c r="AB963" i="35"/>
  <c r="AB964" i="35" s="1"/>
  <c r="M966" i="35"/>
  <c r="Q966" i="35"/>
  <c r="U966" i="35"/>
  <c r="Y966" i="35"/>
  <c r="AC966" i="35"/>
  <c r="L967" i="35"/>
  <c r="L968" i="35" s="1"/>
  <c r="L969" i="35" s="1"/>
  <c r="L970" i="35" s="1"/>
  <c r="T967" i="35"/>
  <c r="X967" i="35"/>
  <c r="X968" i="35" s="1"/>
  <c r="X969" i="35" s="1"/>
  <c r="X970" i="35" s="1"/>
  <c r="AB967" i="35"/>
  <c r="AB968" i="35" s="1"/>
  <c r="AB969" i="35" s="1"/>
  <c r="AB970" i="35" s="1"/>
  <c r="L971" i="35"/>
  <c r="T971" i="35"/>
  <c r="X971" i="35"/>
  <c r="AB971" i="35"/>
  <c r="M974" i="35"/>
  <c r="Q974" i="35"/>
  <c r="S974" i="35" s="1"/>
  <c r="U974" i="35"/>
  <c r="Y974" i="35"/>
  <c r="AC974" i="35"/>
  <c r="AJ975" i="35"/>
  <c r="M975" i="35"/>
  <c r="Q975" i="35"/>
  <c r="V975" i="35"/>
  <c r="AI976" i="35"/>
  <c r="AE976" i="35"/>
  <c r="AA976" i="35"/>
  <c r="W976" i="35"/>
  <c r="K976" i="35"/>
  <c r="R976" i="35"/>
  <c r="S976" i="35" s="1"/>
  <c r="X976" i="35"/>
  <c r="AC976" i="35"/>
  <c r="AB979" i="35"/>
  <c r="AH979" i="35" s="1"/>
  <c r="X979" i="35"/>
  <c r="T979" i="35"/>
  <c r="AF979" i="35" s="1"/>
  <c r="L979" i="35"/>
  <c r="R979" i="35"/>
  <c r="S979" i="35" s="1"/>
  <c r="W979" i="35"/>
  <c r="AG979" i="35" s="1"/>
  <c r="AC979" i="35"/>
  <c r="AI980" i="35"/>
  <c r="AI981" i="35" s="1"/>
  <c r="AI982" i="35" s="1"/>
  <c r="AE980" i="35"/>
  <c r="AE981" i="35" s="1"/>
  <c r="AE982" i="35" s="1"/>
  <c r="AA980" i="35"/>
  <c r="AH980" i="35" s="1"/>
  <c r="W980" i="35"/>
  <c r="W981" i="35" s="1"/>
  <c r="W982" i="35" s="1"/>
  <c r="K980" i="35"/>
  <c r="K981" i="35" s="1"/>
  <c r="K982" i="35" s="1"/>
  <c r="R980" i="35"/>
  <c r="S980" i="35" s="1"/>
  <c r="X980" i="35"/>
  <c r="X981" i="35" s="1"/>
  <c r="X982" i="35" s="1"/>
  <c r="AC980" i="35"/>
  <c r="AC981" i="35" s="1"/>
  <c r="AC982" i="35" s="1"/>
  <c r="AB983" i="35"/>
  <c r="AH983" i="35" s="1"/>
  <c r="X983" i="35"/>
  <c r="T983" i="35"/>
  <c r="AF983" i="35" s="1"/>
  <c r="L983" i="35"/>
  <c r="R983" i="35"/>
  <c r="S983" i="35" s="1"/>
  <c r="W983" i="35"/>
  <c r="AG983" i="35" s="1"/>
  <c r="AC983" i="35"/>
  <c r="AI984" i="35"/>
  <c r="AE984" i="35"/>
  <c r="AA984" i="35"/>
  <c r="AH984" i="35" s="1"/>
  <c r="W984" i="35"/>
  <c r="AG984" i="35" s="1"/>
  <c r="K984" i="35"/>
  <c r="R984" i="35"/>
  <c r="S984" i="35" s="1"/>
  <c r="X984" i="35"/>
  <c r="AC984" i="35"/>
  <c r="AB987" i="35"/>
  <c r="AH987" i="35" s="1"/>
  <c r="X987" i="35"/>
  <c r="T987" i="35"/>
  <c r="AF987" i="35" s="1"/>
  <c r="L987" i="35"/>
  <c r="R987" i="35"/>
  <c r="S987" i="35" s="1"/>
  <c r="W987" i="35"/>
  <c r="AG987" i="35" s="1"/>
  <c r="AC987" i="35"/>
  <c r="AI988" i="35"/>
  <c r="AE988" i="35"/>
  <c r="AA988" i="35"/>
  <c r="AH988" i="35" s="1"/>
  <c r="W988" i="35"/>
  <c r="K988" i="35"/>
  <c r="R988" i="35"/>
  <c r="S988" i="35" s="1"/>
  <c r="X988" i="35"/>
  <c r="AC988" i="35"/>
  <c r="AB991" i="35"/>
  <c r="AB992" i="35" s="1"/>
  <c r="X991" i="35"/>
  <c r="X992" i="35" s="1"/>
  <c r="T991" i="35"/>
  <c r="L991" i="35"/>
  <c r="L992" i="35" s="1"/>
  <c r="R991" i="35"/>
  <c r="R992" i="35" s="1"/>
  <c r="W991" i="35"/>
  <c r="L993" i="35"/>
  <c r="U993" i="35"/>
  <c r="AA993" i="35"/>
  <c r="AK993" i="35"/>
  <c r="AK997" i="35"/>
  <c r="L1004" i="35"/>
  <c r="R1004" i="35"/>
  <c r="X1004" i="35"/>
  <c r="J1015" i="35"/>
  <c r="AK1015" i="35"/>
  <c r="R1018" i="35"/>
  <c r="R1019" i="35" s="1"/>
  <c r="R1020" i="35" s="1"/>
  <c r="AD1020" i="35"/>
  <c r="X1020" i="35"/>
  <c r="AJ1024" i="35"/>
  <c r="AJ1025" i="35"/>
  <c r="K1029" i="35"/>
  <c r="R1029" i="35"/>
  <c r="AE1029" i="35"/>
  <c r="AI1030" i="35"/>
  <c r="AE1030" i="35"/>
  <c r="AE1031" i="35" s="1"/>
  <c r="AA1030" i="35"/>
  <c r="W1030" i="35"/>
  <c r="W1031" i="35" s="1"/>
  <c r="K1030" i="35"/>
  <c r="K1031" i="35" s="1"/>
  <c r="AB1030" i="35"/>
  <c r="AB1031" i="35" s="1"/>
  <c r="V1030" i="35"/>
  <c r="V1031" i="35" s="1"/>
  <c r="Q1030" i="35"/>
  <c r="M1030" i="35"/>
  <c r="M1031" i="35" s="1"/>
  <c r="U1030" i="35"/>
  <c r="AC1030" i="35"/>
  <c r="AC1031" i="35" s="1"/>
  <c r="AJ1032" i="35"/>
  <c r="AE1032" i="35"/>
  <c r="AE1033" i="35" s="1"/>
  <c r="Z1032" i="35"/>
  <c r="T1032" i="35"/>
  <c r="T1033" i="35" s="1"/>
  <c r="T1034" i="35" s="1"/>
  <c r="L1032" i="35"/>
  <c r="L1033" i="35" s="1"/>
  <c r="L1034" i="35" s="1"/>
  <c r="R1032" i="35"/>
  <c r="R1033" i="35" s="1"/>
  <c r="X1032" i="35"/>
  <c r="X1033" i="35" s="1"/>
  <c r="AD1035" i="35"/>
  <c r="Z1035" i="35"/>
  <c r="V1035" i="35"/>
  <c r="R1035" i="35"/>
  <c r="J1035" i="35"/>
  <c r="AE1035" i="35"/>
  <c r="Y1035" i="35"/>
  <c r="T1035" i="35"/>
  <c r="K1035" i="35"/>
  <c r="U1035" i="35"/>
  <c r="AB1035" i="35"/>
  <c r="AI1035" i="35"/>
  <c r="W1036" i="35"/>
  <c r="W1037" i="35" s="1"/>
  <c r="AD1036" i="35"/>
  <c r="AD1037" i="35" s="1"/>
  <c r="AJ1036" i="35"/>
  <c r="AJ1037" i="35" s="1"/>
  <c r="AI1038" i="35"/>
  <c r="AI1039" i="35" s="1"/>
  <c r="AE1038" i="35"/>
  <c r="AE1039" i="35" s="1"/>
  <c r="AA1038" i="35"/>
  <c r="AA1039" i="35" s="1"/>
  <c r="W1038" i="35"/>
  <c r="K1038" i="35"/>
  <c r="K1039" i="35" s="1"/>
  <c r="AD1038" i="35"/>
  <c r="AD1039" i="35" s="1"/>
  <c r="Y1038" i="35"/>
  <c r="Y1039" i="35" s="1"/>
  <c r="T1038" i="35"/>
  <c r="J1038" i="35"/>
  <c r="U1038" i="35"/>
  <c r="U1039" i="35" s="1"/>
  <c r="AB1038" i="35"/>
  <c r="AB1039" i="35" s="1"/>
  <c r="M1039" i="35"/>
  <c r="Q1039" i="35"/>
  <c r="X1039" i="35"/>
  <c r="AJ1041" i="35"/>
  <c r="AJ1042" i="35"/>
  <c r="AJ1043" i="35" s="1"/>
  <c r="AJ1044" i="35" s="1"/>
  <c r="T1043" i="35"/>
  <c r="AJ1045" i="35"/>
  <c r="AJ1046" i="35" s="1"/>
  <c r="AJ1047" i="35" s="1"/>
  <c r="AJ1048" i="35" s="1"/>
  <c r="R1045" i="35"/>
  <c r="S1045" i="35" s="1"/>
  <c r="Y1045" i="35"/>
  <c r="Y1046" i="35" s="1"/>
  <c r="Y1047" i="35" s="1"/>
  <c r="Y1048" i="35" s="1"/>
  <c r="Y1049" i="35" s="1"/>
  <c r="K1049" i="35"/>
  <c r="R1049" i="35"/>
  <c r="J1055" i="35"/>
  <c r="AK1055" i="35"/>
  <c r="M1061" i="35"/>
  <c r="Q1061" i="35"/>
  <c r="S1061" i="35" s="1"/>
  <c r="W1061" i="35"/>
  <c r="W1062" i="35" s="1"/>
  <c r="AD1061" i="35"/>
  <c r="M1062" i="35"/>
  <c r="M1063" i="35" s="1"/>
  <c r="M1064" i="35" s="1"/>
  <c r="M1065" i="35" s="1"/>
  <c r="M1066" i="35" s="1"/>
  <c r="M1067" i="35" s="1"/>
  <c r="M1068" i="35" s="1"/>
  <c r="M1069" i="35" s="1"/>
  <c r="Q1062" i="35"/>
  <c r="X1062" i="35"/>
  <c r="X1063" i="35" s="1"/>
  <c r="X1064" i="35" s="1"/>
  <c r="X1065" i="35" s="1"/>
  <c r="X1066" i="35" s="1"/>
  <c r="X1067" i="35" s="1"/>
  <c r="X1068" i="35" s="1"/>
  <c r="X1069" i="35" s="1"/>
  <c r="AD1062" i="35"/>
  <c r="AD1063" i="35"/>
  <c r="AD1064" i="35" s="1"/>
  <c r="AD1065" i="35" s="1"/>
  <c r="AD1066" i="35" s="1"/>
  <c r="AD1067" i="35" s="1"/>
  <c r="AD1068" i="35" s="1"/>
  <c r="AD1069" i="35" s="1"/>
  <c r="V1063" i="35"/>
  <c r="V1064" i="35" s="1"/>
  <c r="V1065" i="35" s="1"/>
  <c r="V1066" i="35" s="1"/>
  <c r="V1067" i="35" s="1"/>
  <c r="V1068" i="35" s="1"/>
  <c r="J1063" i="35"/>
  <c r="AC1063" i="35"/>
  <c r="AC1064" i="35" s="1"/>
  <c r="AC1065" i="35" s="1"/>
  <c r="AC1066" i="35" s="1"/>
  <c r="AC1067" i="35" s="1"/>
  <c r="AK1065" i="35"/>
  <c r="AJ1079" i="35"/>
  <c r="AI1098" i="35"/>
  <c r="AE1098" i="35"/>
  <c r="AA1098" i="35"/>
  <c r="W1098" i="35"/>
  <c r="K1098" i="35"/>
  <c r="AB1098" i="35"/>
  <c r="V1098" i="35"/>
  <c r="Q1098" i="35"/>
  <c r="M1098" i="35"/>
  <c r="Y1098" i="35"/>
  <c r="R1098" i="35"/>
  <c r="L1098" i="35"/>
  <c r="AK1098" i="35"/>
  <c r="AD1098" i="35"/>
  <c r="X1098" i="35"/>
  <c r="J1098" i="35"/>
  <c r="Z1098" i="35"/>
  <c r="T1098" i="35"/>
  <c r="U1098" i="35"/>
  <c r="AB1105" i="35"/>
  <c r="X1105" i="35"/>
  <c r="T1105" i="35"/>
  <c r="L1105" i="35"/>
  <c r="AK1105" i="35"/>
  <c r="AA1105" i="35"/>
  <c r="V1105" i="35"/>
  <c r="Q1105" i="35"/>
  <c r="M1105" i="35"/>
  <c r="AE1105" i="35"/>
  <c r="Y1105" i="35"/>
  <c r="R1105" i="35"/>
  <c r="K1105" i="35"/>
  <c r="AD1105" i="35"/>
  <c r="W1105" i="35"/>
  <c r="J1105" i="35"/>
  <c r="Z1105" i="35"/>
  <c r="U1105" i="35"/>
  <c r="AI1114" i="35"/>
  <c r="AE1114" i="35"/>
  <c r="AA1114" i="35"/>
  <c r="W1114" i="35"/>
  <c r="K1114" i="35"/>
  <c r="AB1114" i="35"/>
  <c r="V1114" i="35"/>
  <c r="Q1114" i="35"/>
  <c r="M1114" i="35"/>
  <c r="Y1114" i="35"/>
  <c r="R1114" i="35"/>
  <c r="L1114" i="35"/>
  <c r="AK1114" i="35"/>
  <c r="AD1114" i="35"/>
  <c r="X1114" i="35"/>
  <c r="J1114" i="35"/>
  <c r="Z1114" i="35"/>
  <c r="T1114" i="35"/>
  <c r="U1114" i="35"/>
  <c r="AB1121" i="35"/>
  <c r="X1121" i="35"/>
  <c r="T1121" i="35"/>
  <c r="L1121" i="35"/>
  <c r="AK1121" i="35"/>
  <c r="AA1121" i="35"/>
  <c r="V1121" i="35"/>
  <c r="Q1121" i="35"/>
  <c r="M1121" i="35"/>
  <c r="AE1121" i="35"/>
  <c r="Y1121" i="35"/>
  <c r="R1121" i="35"/>
  <c r="K1121" i="35"/>
  <c r="AD1121" i="35"/>
  <c r="W1121" i="35"/>
  <c r="J1121" i="35"/>
  <c r="Z1121" i="35"/>
  <c r="U1121" i="35"/>
  <c r="AJ1158" i="35"/>
  <c r="U1158" i="35"/>
  <c r="AE1158" i="35"/>
  <c r="M1158" i="35"/>
  <c r="Q943" i="35"/>
  <c r="Q951" i="35"/>
  <c r="M955" i="35"/>
  <c r="M956" i="35" s="1"/>
  <c r="M957" i="35" s="1"/>
  <c r="M958" i="35" s="1"/>
  <c r="M959" i="35" s="1"/>
  <c r="M960" i="35" s="1"/>
  <c r="Q955" i="35"/>
  <c r="U955" i="35"/>
  <c r="U956" i="35" s="1"/>
  <c r="U957" i="35" s="1"/>
  <c r="U958" i="35" s="1"/>
  <c r="U959" i="35" s="1"/>
  <c r="U960" i="35" s="1"/>
  <c r="U961" i="35" s="1"/>
  <c r="Y955" i="35"/>
  <c r="Y956" i="35" s="1"/>
  <c r="Y957" i="35" s="1"/>
  <c r="Y958" i="35" s="1"/>
  <c r="Y959" i="35" s="1"/>
  <c r="Y960" i="35" s="1"/>
  <c r="AC955" i="35"/>
  <c r="AC956" i="35" s="1"/>
  <c r="AC957" i="35" s="1"/>
  <c r="AC958" i="35" s="1"/>
  <c r="AC959" i="35" s="1"/>
  <c r="AC960" i="35" s="1"/>
  <c r="AC961" i="35" s="1"/>
  <c r="M963" i="35"/>
  <c r="M964" i="35" s="1"/>
  <c r="Q963" i="35"/>
  <c r="U963" i="35"/>
  <c r="U964" i="35" s="1"/>
  <c r="AC963" i="35"/>
  <c r="AC964" i="35" s="1"/>
  <c r="M967" i="35"/>
  <c r="M968" i="35" s="1"/>
  <c r="M969" i="35" s="1"/>
  <c r="M970" i="35" s="1"/>
  <c r="Q967" i="35"/>
  <c r="Q968" i="35" s="1"/>
  <c r="U967" i="35"/>
  <c r="U968" i="35" s="1"/>
  <c r="U969" i="35" s="1"/>
  <c r="U970" i="35" s="1"/>
  <c r="Y967" i="35"/>
  <c r="Y968" i="35" s="1"/>
  <c r="Y969" i="35" s="1"/>
  <c r="Y970" i="35" s="1"/>
  <c r="AC967" i="35"/>
  <c r="AC968" i="35" s="1"/>
  <c r="AC969" i="35" s="1"/>
  <c r="AC970" i="35" s="1"/>
  <c r="M971" i="35"/>
  <c r="Q971" i="35"/>
  <c r="S971" i="35" s="1"/>
  <c r="U971" i="35"/>
  <c r="Y971" i="35"/>
  <c r="AC971" i="35"/>
  <c r="AB975" i="35"/>
  <c r="X975" i="35"/>
  <c r="T975" i="35"/>
  <c r="L975" i="35"/>
  <c r="R975" i="35"/>
  <c r="W975" i="35"/>
  <c r="AC975" i="35"/>
  <c r="AD991" i="35"/>
  <c r="AD992" i="35" s="1"/>
  <c r="M993" i="35"/>
  <c r="Q993" i="35"/>
  <c r="W993" i="35"/>
  <c r="M997" i="35"/>
  <c r="AA1004" i="35"/>
  <c r="V1004" i="35"/>
  <c r="K1004" i="35"/>
  <c r="Z1004" i="35"/>
  <c r="AD1011" i="35"/>
  <c r="AD1012" i="35" s="1"/>
  <c r="AD1013" i="35" s="1"/>
  <c r="AD1014" i="35" s="1"/>
  <c r="AD1015" i="35" s="1"/>
  <c r="Z1011" i="35"/>
  <c r="V1011" i="35"/>
  <c r="V1012" i="35" s="1"/>
  <c r="V1013" i="35" s="1"/>
  <c r="V1014" i="35" s="1"/>
  <c r="V1015" i="35" s="1"/>
  <c r="R1011" i="35"/>
  <c r="R1012" i="35" s="1"/>
  <c r="R1013" i="35" s="1"/>
  <c r="R1014" i="35" s="1"/>
  <c r="R1015" i="35" s="1"/>
  <c r="J1011" i="35"/>
  <c r="AE1011" i="35"/>
  <c r="AE1012" i="35" s="1"/>
  <c r="AE1013" i="35" s="1"/>
  <c r="AE1014" i="35" s="1"/>
  <c r="AE1015" i="35" s="1"/>
  <c r="Y1011" i="35"/>
  <c r="AG1011" i="35" s="1"/>
  <c r="T1011" i="35"/>
  <c r="T1012" i="35" s="1"/>
  <c r="K1011" i="35"/>
  <c r="K1012" i="35" s="1"/>
  <c r="K1013" i="35" s="1"/>
  <c r="K1014" i="35" s="1"/>
  <c r="K1015" i="35" s="1"/>
  <c r="U1011" i="35"/>
  <c r="U1012" i="35" s="1"/>
  <c r="U1013" i="35" s="1"/>
  <c r="U1014" i="35" s="1"/>
  <c r="U1015" i="35" s="1"/>
  <c r="AB1011" i="35"/>
  <c r="AB1012" i="35" s="1"/>
  <c r="AI1011" i="35"/>
  <c r="AI1012" i="35" s="1"/>
  <c r="AI1013" i="35" s="1"/>
  <c r="AI1014" i="35" s="1"/>
  <c r="AI1015" i="35" s="1"/>
  <c r="AJ1013" i="35"/>
  <c r="AJ1014" i="35" s="1"/>
  <c r="AJ1015" i="35" s="1"/>
  <c r="AA1014" i="35"/>
  <c r="AA1015" i="35" s="1"/>
  <c r="J1014" i="35"/>
  <c r="AI1018" i="35"/>
  <c r="AI1019" i="35" s="1"/>
  <c r="AI1020" i="35" s="1"/>
  <c r="AE1018" i="35"/>
  <c r="AE1019" i="35" s="1"/>
  <c r="AE1020" i="35" s="1"/>
  <c r="AA1018" i="35"/>
  <c r="AA1019" i="35" s="1"/>
  <c r="AA1020" i="35" s="1"/>
  <c r="W1018" i="35"/>
  <c r="K1018" i="35"/>
  <c r="K1019" i="35" s="1"/>
  <c r="K1020" i="35" s="1"/>
  <c r="AK1018" i="35"/>
  <c r="Z1018" i="35"/>
  <c r="L1018" i="35"/>
  <c r="L1019" i="35" s="1"/>
  <c r="L1020" i="35" s="1"/>
  <c r="T1018" i="35"/>
  <c r="T1019" i="35" s="1"/>
  <c r="AB1018" i="35"/>
  <c r="AB1019" i="35" s="1"/>
  <c r="AB1020" i="35" s="1"/>
  <c r="AD1023" i="35"/>
  <c r="Z1023" i="35"/>
  <c r="R1023" i="35"/>
  <c r="R1024" i="35" s="1"/>
  <c r="R1025" i="35" s="1"/>
  <c r="J1023" i="35"/>
  <c r="AB1023" i="35"/>
  <c r="AB1024" i="35" s="1"/>
  <c r="AB1025" i="35" s="1"/>
  <c r="W1023" i="35"/>
  <c r="M1023" i="35"/>
  <c r="U1023" i="35"/>
  <c r="AC1023" i="35"/>
  <c r="K1024" i="35"/>
  <c r="X1025" i="35"/>
  <c r="T1025" i="35"/>
  <c r="AK1025" i="35"/>
  <c r="AE1025" i="35"/>
  <c r="K1025" i="35"/>
  <c r="AA1025" i="35"/>
  <c r="J1030" i="35"/>
  <c r="X1030" i="35"/>
  <c r="X1031" i="35" s="1"/>
  <c r="AD1030" i="35"/>
  <c r="AD1031" i="35" s="1"/>
  <c r="AK1030" i="35"/>
  <c r="AA1032" i="35"/>
  <c r="AA1033" i="35" s="1"/>
  <c r="AA1034" i="35" s="1"/>
  <c r="L1035" i="35"/>
  <c r="W1035" i="35"/>
  <c r="AC1035" i="35"/>
  <c r="L1036" i="35"/>
  <c r="L1037" i="35" s="1"/>
  <c r="R1036" i="35"/>
  <c r="R1037" i="35" s="1"/>
  <c r="X1036" i="35"/>
  <c r="X1037" i="35" s="1"/>
  <c r="AE1036" i="35"/>
  <c r="AE1037" i="35" s="1"/>
  <c r="L1038" i="35"/>
  <c r="L1039" i="35" s="1"/>
  <c r="V1038" i="35"/>
  <c r="V1039" i="35" s="1"/>
  <c r="AC1038" i="35"/>
  <c r="AC1039" i="35" s="1"/>
  <c r="AK1038" i="35"/>
  <c r="X1040" i="35"/>
  <c r="X1041" i="35" s="1"/>
  <c r="AB1041" i="35"/>
  <c r="T1041" i="35"/>
  <c r="AI1041" i="35"/>
  <c r="AD1041" i="35"/>
  <c r="J1041" i="35"/>
  <c r="AA1041" i="35"/>
  <c r="AD1043" i="35"/>
  <c r="AD1044" i="35" s="1"/>
  <c r="V1043" i="35"/>
  <c r="V1044" i="35" s="1"/>
  <c r="J1043" i="35"/>
  <c r="AB1043" i="35"/>
  <c r="AB1044" i="35" s="1"/>
  <c r="Q1043" i="35"/>
  <c r="AB1045" i="35"/>
  <c r="AB1046" i="35" s="1"/>
  <c r="AB1047" i="35" s="1"/>
  <c r="AB1048" i="35" s="1"/>
  <c r="X1045" i="35"/>
  <c r="T1045" i="35"/>
  <c r="T1046" i="35" s="1"/>
  <c r="T1047" i="35" s="1"/>
  <c r="T1048" i="35" s="1"/>
  <c r="L1045" i="35"/>
  <c r="L1046" i="35" s="1"/>
  <c r="L1047" i="35" s="1"/>
  <c r="L1048" i="35" s="1"/>
  <c r="AK1045" i="35"/>
  <c r="AE1045" i="35"/>
  <c r="AE1046" i="35" s="1"/>
  <c r="AE1047" i="35" s="1"/>
  <c r="AE1048" i="35" s="1"/>
  <c r="AE1049" i="35" s="1"/>
  <c r="Z1045" i="35"/>
  <c r="Z1046" i="35" s="1"/>
  <c r="U1045" i="35"/>
  <c r="U1046" i="35" s="1"/>
  <c r="U1047" i="35" s="1"/>
  <c r="U1048" i="35" s="1"/>
  <c r="U1049" i="35" s="1"/>
  <c r="K1045" i="35"/>
  <c r="K1046" i="35" s="1"/>
  <c r="K1047" i="35" s="1"/>
  <c r="K1048" i="35" s="1"/>
  <c r="AA1045" i="35"/>
  <c r="AA1046" i="35" s="1"/>
  <c r="AA1047" i="35" s="1"/>
  <c r="AA1048" i="35" s="1"/>
  <c r="AE1058" i="35"/>
  <c r="AK1058" i="35"/>
  <c r="R1061" i="35"/>
  <c r="Y1061" i="35"/>
  <c r="Y1062" i="35" s="1"/>
  <c r="Y1063" i="35" s="1"/>
  <c r="R1062" i="35"/>
  <c r="R1063" i="35" s="1"/>
  <c r="R1064" i="35" s="1"/>
  <c r="R1065" i="35" s="1"/>
  <c r="R1066" i="35" s="1"/>
  <c r="R1067" i="35" s="1"/>
  <c r="R1068" i="35" s="1"/>
  <c r="R1069" i="35" s="1"/>
  <c r="AK1063" i="35"/>
  <c r="J1065" i="35"/>
  <c r="AK1069" i="35"/>
  <c r="V1069" i="35"/>
  <c r="M1078" i="35"/>
  <c r="M1079" i="35" s="1"/>
  <c r="Q1078" i="35"/>
  <c r="AD1079" i="35"/>
  <c r="V1079" i="35"/>
  <c r="J1079" i="35"/>
  <c r="AE1079" i="35"/>
  <c r="Y1079" i="35"/>
  <c r="U1079" i="35"/>
  <c r="AD1087" i="35"/>
  <c r="Z1087" i="35"/>
  <c r="V1087" i="35"/>
  <c r="R1087" i="35"/>
  <c r="J1087" i="35"/>
  <c r="AK1087" i="35"/>
  <c r="AA1087" i="35"/>
  <c r="U1087" i="35"/>
  <c r="L1087" i="35"/>
  <c r="AE1087" i="35"/>
  <c r="Y1087" i="35"/>
  <c r="T1087" i="35"/>
  <c r="K1087" i="35"/>
  <c r="AB1087" i="35"/>
  <c r="W1087" i="35"/>
  <c r="Q1087" i="35"/>
  <c r="S1087" i="35" s="1"/>
  <c r="M1087" i="35"/>
  <c r="AC1098" i="35"/>
  <c r="AC1105" i="35"/>
  <c r="AC1114" i="35"/>
  <c r="AC1121" i="35"/>
  <c r="AJ1141" i="35"/>
  <c r="AJ1142" i="35" s="1"/>
  <c r="AD993" i="35"/>
  <c r="Z993" i="35"/>
  <c r="AH993" i="35" s="1"/>
  <c r="V993" i="35"/>
  <c r="R993" i="35"/>
  <c r="J993" i="35"/>
  <c r="X993" i="35"/>
  <c r="AC993" i="35"/>
  <c r="AI993" i="35"/>
  <c r="AD997" i="35"/>
  <c r="Z997" i="35"/>
  <c r="V997" i="35"/>
  <c r="R997" i="35"/>
  <c r="J997" i="35"/>
  <c r="X997" i="35"/>
  <c r="AC997" i="35"/>
  <c r="T1004" i="35"/>
  <c r="AB1004" i="35"/>
  <c r="AJ1007" i="35"/>
  <c r="AJ1008" i="35" s="1"/>
  <c r="AJ1009" i="35" s="1"/>
  <c r="AJ1010" i="35" s="1"/>
  <c r="AJ1017" i="35"/>
  <c r="AJ1018" i="35" s="1"/>
  <c r="AJ1019" i="35" s="1"/>
  <c r="AJ1020" i="35" s="1"/>
  <c r="AI1024" i="35"/>
  <c r="AD1024" i="35"/>
  <c r="AD1025" i="35" s="1"/>
  <c r="X1024" i="35"/>
  <c r="L1024" i="35"/>
  <c r="L1025" i="35" s="1"/>
  <c r="AC1025" i="35"/>
  <c r="AI1025" i="35"/>
  <c r="AB1029" i="35"/>
  <c r="X1029" i="35"/>
  <c r="T1029" i="35"/>
  <c r="L1029" i="35"/>
  <c r="AK1029" i="35"/>
  <c r="AA1029" i="35"/>
  <c r="V1029" i="35"/>
  <c r="AI1029" i="35"/>
  <c r="AA1036" i="35"/>
  <c r="V1036" i="35"/>
  <c r="V1037" i="35" s="1"/>
  <c r="K1036" i="35"/>
  <c r="K1037" i="35" s="1"/>
  <c r="Z1036" i="35"/>
  <c r="Z1037" i="35" s="1"/>
  <c r="AA1037" i="35"/>
  <c r="AI1037" i="35"/>
  <c r="Z1039" i="35"/>
  <c r="R1039" i="35"/>
  <c r="J1039" i="35"/>
  <c r="AK1039" i="35"/>
  <c r="T1039" i="35"/>
  <c r="AH1040" i="35"/>
  <c r="X1043" i="35"/>
  <c r="X1044" i="35" s="1"/>
  <c r="V1045" i="35"/>
  <c r="V1046" i="35" s="1"/>
  <c r="V1047" i="35" s="1"/>
  <c r="V1048" i="35" s="1"/>
  <c r="V1049" i="35" s="1"/>
  <c r="AC1045" i="35"/>
  <c r="AC1046" i="35" s="1"/>
  <c r="AC1047" i="35" s="1"/>
  <c r="AC1048" i="35" s="1"/>
  <c r="AC1049" i="35" s="1"/>
  <c r="AI1045" i="35"/>
  <c r="AI1046" i="35" s="1"/>
  <c r="AI1047" i="35" s="1"/>
  <c r="AI1048" i="35" s="1"/>
  <c r="AB1049" i="35"/>
  <c r="X1049" i="35"/>
  <c r="T1049" i="35"/>
  <c r="L1049" i="35"/>
  <c r="AA1049" i="35"/>
  <c r="M1049" i="35"/>
  <c r="AI1049" i="35"/>
  <c r="AJ1051" i="35"/>
  <c r="AJ1052" i="35" s="1"/>
  <c r="AJ1053" i="35" s="1"/>
  <c r="AJ1054" i="35" s="1"/>
  <c r="AJ1055" i="35" s="1"/>
  <c r="AJ1056" i="35" s="1"/>
  <c r="AJ1057" i="35" s="1"/>
  <c r="AJ1058" i="35" s="1"/>
  <c r="W1052" i="35"/>
  <c r="W1053" i="35" s="1"/>
  <c r="W1054" i="35" s="1"/>
  <c r="W1055" i="35" s="1"/>
  <c r="J1054" i="35"/>
  <c r="AB1061" i="35"/>
  <c r="X1061" i="35"/>
  <c r="T1061" i="35"/>
  <c r="L1061" i="35"/>
  <c r="L1062" i="35" s="1"/>
  <c r="L1063" i="35" s="1"/>
  <c r="L1064" i="35" s="1"/>
  <c r="L1065" i="35" s="1"/>
  <c r="L1066" i="35" s="1"/>
  <c r="L1067" i="35" s="1"/>
  <c r="L1068" i="35" s="1"/>
  <c r="L1069" i="35" s="1"/>
  <c r="AE1061" i="35"/>
  <c r="AE1062" i="35" s="1"/>
  <c r="AE1063" i="35" s="1"/>
  <c r="AE1064" i="35" s="1"/>
  <c r="AE1065" i="35" s="1"/>
  <c r="AE1066" i="35" s="1"/>
  <c r="AE1067" i="35" s="1"/>
  <c r="AE1068" i="35" s="1"/>
  <c r="AE1069" i="35" s="1"/>
  <c r="Z1061" i="35"/>
  <c r="U1061" i="35"/>
  <c r="K1061" i="35"/>
  <c r="K1062" i="35" s="1"/>
  <c r="K1063" i="35" s="1"/>
  <c r="K1064" i="35" s="1"/>
  <c r="K1065" i="35" s="1"/>
  <c r="K1066" i="35" s="1"/>
  <c r="K1067" i="35" s="1"/>
  <c r="K1068" i="35" s="1"/>
  <c r="K1069" i="35" s="1"/>
  <c r="AA1061" i="35"/>
  <c r="AI1062" i="35"/>
  <c r="AI1063" i="35" s="1"/>
  <c r="AI1064" i="35" s="1"/>
  <c r="AI1065" i="35" s="1"/>
  <c r="AI1066" i="35" s="1"/>
  <c r="AI1067" i="35" s="1"/>
  <c r="AI1068" i="35" s="1"/>
  <c r="AI1069" i="35" s="1"/>
  <c r="AA1062" i="35"/>
  <c r="AA1063" i="35" s="1"/>
  <c r="AA1064" i="35" s="1"/>
  <c r="AA1065" i="35" s="1"/>
  <c r="AA1066" i="35" s="1"/>
  <c r="AA1067" i="35" s="1"/>
  <c r="AA1068" i="35" s="1"/>
  <c r="AA1069" i="35" s="1"/>
  <c r="AK1062" i="35"/>
  <c r="Z1062" i="35"/>
  <c r="U1062" i="35"/>
  <c r="U1063" i="35" s="1"/>
  <c r="U1064" i="35" s="1"/>
  <c r="U1065" i="35" s="1"/>
  <c r="U1066" i="35" s="1"/>
  <c r="U1067" i="35" s="1"/>
  <c r="T1062" i="35"/>
  <c r="AB1062" i="35"/>
  <c r="AB1063" i="35" s="1"/>
  <c r="AB1064" i="35" s="1"/>
  <c r="AB1065" i="35" s="1"/>
  <c r="AB1066" i="35" s="1"/>
  <c r="AB1067" i="35" s="1"/>
  <c r="AB1068" i="35" s="1"/>
  <c r="AB1069" i="35" s="1"/>
  <c r="AB1073" i="35"/>
  <c r="X1073" i="35"/>
  <c r="T1073" i="35"/>
  <c r="L1073" i="35"/>
  <c r="L1074" i="35" s="1"/>
  <c r="L1075" i="35" s="1"/>
  <c r="AA1073" i="35"/>
  <c r="AH1073" i="35" s="1"/>
  <c r="V1073" i="35"/>
  <c r="V1074" i="35" s="1"/>
  <c r="V1075" i="35" s="1"/>
  <c r="AI1073" i="35"/>
  <c r="AI1074" i="35" s="1"/>
  <c r="AI1075" i="35" s="1"/>
  <c r="Z1078" i="35"/>
  <c r="Z1079" i="35" s="1"/>
  <c r="X1087" i="35"/>
  <c r="AD1091" i="35"/>
  <c r="Z1091" i="35"/>
  <c r="V1091" i="35"/>
  <c r="R1091" i="35"/>
  <c r="J1091" i="35"/>
  <c r="AK1091" i="35"/>
  <c r="AA1091" i="35"/>
  <c r="U1091" i="35"/>
  <c r="L1091" i="35"/>
  <c r="AE1091" i="35"/>
  <c r="Y1091" i="35"/>
  <c r="T1091" i="35"/>
  <c r="K1091" i="35"/>
  <c r="AB1091" i="35"/>
  <c r="W1091" i="35"/>
  <c r="AG1091" i="35" s="1"/>
  <c r="Q1091" i="35"/>
  <c r="S1091" i="35" s="1"/>
  <c r="M1091" i="35"/>
  <c r="AI1105" i="35"/>
  <c r="AI1121" i="35"/>
  <c r="AI1146" i="35"/>
  <c r="AI1147" i="35" s="1"/>
  <c r="AI1148" i="35" s="1"/>
  <c r="AI1149" i="35" s="1"/>
  <c r="AI1150" i="35" s="1"/>
  <c r="AI1151" i="35" s="1"/>
  <c r="AI1152" i="35" s="1"/>
  <c r="AE1146" i="35"/>
  <c r="AE1147" i="35" s="1"/>
  <c r="AA1146" i="35"/>
  <c r="AA1147" i="35" s="1"/>
  <c r="AA1148" i="35" s="1"/>
  <c r="AA1149" i="35" s="1"/>
  <c r="AA1150" i="35" s="1"/>
  <c r="W1146" i="35"/>
  <c r="W1147" i="35" s="1"/>
  <c r="K1146" i="35"/>
  <c r="K1147" i="35" s="1"/>
  <c r="K1148" i="35" s="1"/>
  <c r="K1149" i="35" s="1"/>
  <c r="K1150" i="35" s="1"/>
  <c r="K1151" i="35" s="1"/>
  <c r="K1152" i="35" s="1"/>
  <c r="AB1146" i="35"/>
  <c r="V1146" i="35"/>
  <c r="Q1146" i="35"/>
  <c r="Q1147" i="35" s="1"/>
  <c r="Q1148" i="35" s="1"/>
  <c r="M1146" i="35"/>
  <c r="M1147" i="35" s="1"/>
  <c r="M1148" i="35" s="1"/>
  <c r="M1149" i="35" s="1"/>
  <c r="M1150" i="35" s="1"/>
  <c r="M1151" i="35" s="1"/>
  <c r="AK1146" i="35"/>
  <c r="Z1146" i="35"/>
  <c r="U1146" i="35"/>
  <c r="U1147" i="35" s="1"/>
  <c r="U1148" i="35" s="1"/>
  <c r="U1149" i="35" s="1"/>
  <c r="U1150" i="35" s="1"/>
  <c r="U1151" i="35" s="1"/>
  <c r="U1152" i="35" s="1"/>
  <c r="L1146" i="35"/>
  <c r="L1147" i="35" s="1"/>
  <c r="L1148" i="35" s="1"/>
  <c r="L1149" i="35" s="1"/>
  <c r="L1150" i="35" s="1"/>
  <c r="L1151" i="35" s="1"/>
  <c r="L1152" i="35" s="1"/>
  <c r="AD1146" i="35"/>
  <c r="T1146" i="35"/>
  <c r="AC1146" i="35"/>
  <c r="AC1147" i="35" s="1"/>
  <c r="AC1148" i="35" s="1"/>
  <c r="AC1149" i="35" s="1"/>
  <c r="AC1150" i="35" s="1"/>
  <c r="AC1151" i="35" s="1"/>
  <c r="AC1152" i="35" s="1"/>
  <c r="R1146" i="35"/>
  <c r="R1147" i="35" s="1"/>
  <c r="R1148" i="35" s="1"/>
  <c r="R1149" i="35" s="1"/>
  <c r="R1150" i="35" s="1"/>
  <c r="R1151" i="35" s="1"/>
  <c r="R1152" i="35" s="1"/>
  <c r="J1146" i="35"/>
  <c r="X1146" i="35"/>
  <c r="X1147" i="35" s="1"/>
  <c r="X1148" i="35" s="1"/>
  <c r="X1149" i="35" s="1"/>
  <c r="X1150" i="35" s="1"/>
  <c r="X1151" i="35" s="1"/>
  <c r="X1152" i="35" s="1"/>
  <c r="Y1146" i="35"/>
  <c r="Y1147" i="35" s="1"/>
  <c r="Y1148" i="35" s="1"/>
  <c r="Y1149" i="35" s="1"/>
  <c r="Y1150" i="35" s="1"/>
  <c r="Y1151" i="35" s="1"/>
  <c r="Y1152" i="35" s="1"/>
  <c r="AJ1159" i="35"/>
  <c r="AE1159" i="35"/>
  <c r="AE1160" i="35" s="1"/>
  <c r="AE1161" i="35" s="1"/>
  <c r="AE1162" i="35" s="1"/>
  <c r="Z1159" i="35"/>
  <c r="T1159" i="35"/>
  <c r="AD1159" i="35"/>
  <c r="AD1160" i="35" s="1"/>
  <c r="AD1161" i="35" s="1"/>
  <c r="AD1162" i="35" s="1"/>
  <c r="W1159" i="35"/>
  <c r="K1159" i="35"/>
  <c r="AI1159" i="35"/>
  <c r="AI1160" i="35" s="1"/>
  <c r="AI1161" i="35" s="1"/>
  <c r="AI1162" i="35" s="1"/>
  <c r="AB1159" i="35"/>
  <c r="V1159" i="35"/>
  <c r="AA1159" i="35"/>
  <c r="X1159" i="35"/>
  <c r="R1160" i="35"/>
  <c r="R1161" i="35" s="1"/>
  <c r="R1162" i="35" s="1"/>
  <c r="K1160" i="35"/>
  <c r="R1159" i="35"/>
  <c r="L1159" i="35"/>
  <c r="AA1163" i="35"/>
  <c r="V1163" i="35"/>
  <c r="V1164" i="35" s="1"/>
  <c r="V1165" i="35" s="1"/>
  <c r="V1166" i="35" s="1"/>
  <c r="K1163" i="35"/>
  <c r="K1164" i="35" s="1"/>
  <c r="K1165" i="35" s="1"/>
  <c r="K1166" i="35" s="1"/>
  <c r="AJ1163" i="35"/>
  <c r="AJ1164" i="35" s="1"/>
  <c r="AJ1165" i="35" s="1"/>
  <c r="AJ1166" i="35" s="1"/>
  <c r="AD1163" i="35"/>
  <c r="AD1164" i="35" s="1"/>
  <c r="AD1165" i="35" s="1"/>
  <c r="AD1166" i="35" s="1"/>
  <c r="W1163" i="35"/>
  <c r="AI1163" i="35"/>
  <c r="AI1164" i="35" s="1"/>
  <c r="AI1165" i="35" s="1"/>
  <c r="AI1166" i="35" s="1"/>
  <c r="AB1163" i="35"/>
  <c r="T1163" i="35"/>
  <c r="Z1163" i="35"/>
  <c r="AA1164" i="35"/>
  <c r="AA1165" i="35" s="1"/>
  <c r="X1163" i="35"/>
  <c r="X1164" i="35" s="1"/>
  <c r="X1165" i="35" s="1"/>
  <c r="X1166" i="35" s="1"/>
  <c r="AE1163" i="35"/>
  <c r="AE1164" i="35" s="1"/>
  <c r="AE1165" i="35" s="1"/>
  <c r="AE1166" i="35" s="1"/>
  <c r="R1163" i="35"/>
  <c r="L1163" i="35"/>
  <c r="L1164" i="35" s="1"/>
  <c r="L1165" i="35" s="1"/>
  <c r="L1166" i="35" s="1"/>
  <c r="AJ1167" i="35"/>
  <c r="AD1167" i="35"/>
  <c r="V1167" i="35"/>
  <c r="AI1167" i="35"/>
  <c r="AA1167" i="35"/>
  <c r="T1167" i="35"/>
  <c r="X1167" i="35"/>
  <c r="K1167" i="35"/>
  <c r="AE1167" i="35"/>
  <c r="Z1167" i="35"/>
  <c r="AI1094" i="35"/>
  <c r="AE1094" i="35"/>
  <c r="AA1094" i="35"/>
  <c r="W1094" i="35"/>
  <c r="K1094" i="35"/>
  <c r="AB1094" i="35"/>
  <c r="V1094" i="35"/>
  <c r="Q1094" i="35"/>
  <c r="M1094" i="35"/>
  <c r="U1094" i="35"/>
  <c r="AC1094" i="35"/>
  <c r="AB1101" i="35"/>
  <c r="X1101" i="35"/>
  <c r="T1101" i="35"/>
  <c r="L1101" i="35"/>
  <c r="AK1101" i="35"/>
  <c r="AA1101" i="35"/>
  <c r="V1101" i="35"/>
  <c r="Q1101" i="35"/>
  <c r="M1101" i="35"/>
  <c r="U1101" i="35"/>
  <c r="AC1101" i="35"/>
  <c r="AI1101" i="35"/>
  <c r="AI1110" i="35"/>
  <c r="AE1110" i="35"/>
  <c r="AA1110" i="35"/>
  <c r="W1110" i="35"/>
  <c r="K1110" i="35"/>
  <c r="AB1110" i="35"/>
  <c r="V1110" i="35"/>
  <c r="Q1110" i="35"/>
  <c r="M1110" i="35"/>
  <c r="U1110" i="35"/>
  <c r="AC1110" i="35"/>
  <c r="AB1117" i="35"/>
  <c r="X1117" i="35"/>
  <c r="T1117" i="35"/>
  <c r="L1117" i="35"/>
  <c r="AK1117" i="35"/>
  <c r="AA1117" i="35"/>
  <c r="V1117" i="35"/>
  <c r="Q1117" i="35"/>
  <c r="M1117" i="35"/>
  <c r="U1117" i="35"/>
  <c r="AC1117" i="35"/>
  <c r="AI1117" i="35"/>
  <c r="AA1136" i="35"/>
  <c r="AA1137" i="35" s="1"/>
  <c r="AA1138" i="35" s="1"/>
  <c r="AA1139" i="35" s="1"/>
  <c r="V1136" i="35"/>
  <c r="V1137" i="35" s="1"/>
  <c r="V1138" i="35" s="1"/>
  <c r="V1139" i="35" s="1"/>
  <c r="K1136" i="35"/>
  <c r="K1137" i="35" s="1"/>
  <c r="K1138" i="35" s="1"/>
  <c r="K1139" i="35" s="1"/>
  <c r="AJ1136" i="35"/>
  <c r="AJ1137" i="35" s="1"/>
  <c r="AJ1138" i="35" s="1"/>
  <c r="AJ1139" i="35" s="1"/>
  <c r="AJ1140" i="35" s="1"/>
  <c r="AE1136" i="35"/>
  <c r="AE1137" i="35" s="1"/>
  <c r="AE1138" i="35" s="1"/>
  <c r="AE1139" i="35" s="1"/>
  <c r="Z1136" i="35"/>
  <c r="Z1137" i="35" s="1"/>
  <c r="T1136" i="35"/>
  <c r="T1137" i="35" s="1"/>
  <c r="T1138" i="35" s="1"/>
  <c r="T1139" i="35" s="1"/>
  <c r="AD1136" i="35"/>
  <c r="AD1137" i="35" s="1"/>
  <c r="AD1138" i="35" s="1"/>
  <c r="AD1139" i="35" s="1"/>
  <c r="AD1140" i="35" s="1"/>
  <c r="AD1141" i="35" s="1"/>
  <c r="AD1142" i="35" s="1"/>
  <c r="J1139" i="35"/>
  <c r="AK1139" i="35"/>
  <c r="AI1141" i="35"/>
  <c r="AI1142" i="35" s="1"/>
  <c r="AI1143" i="35" s="1"/>
  <c r="AI1144" i="35" s="1"/>
  <c r="AI1145" i="35" s="1"/>
  <c r="T1143" i="35"/>
  <c r="AE1143" i="35"/>
  <c r="AE1144" i="35" s="1"/>
  <c r="AE1145" i="35" s="1"/>
  <c r="AK1145" i="35"/>
  <c r="J1145" i="35"/>
  <c r="L1154" i="35"/>
  <c r="L1155" i="35" s="1"/>
  <c r="L1156" i="35" s="1"/>
  <c r="L1157" i="35" s="1"/>
  <c r="L1158" i="35" s="1"/>
  <c r="Y1154" i="35"/>
  <c r="M1169" i="35"/>
  <c r="Q1169" i="35"/>
  <c r="AD1169" i="35"/>
  <c r="AD1171" i="35"/>
  <c r="AD1172" i="35" s="1"/>
  <c r="X1171" i="35"/>
  <c r="X1172" i="35" s="1"/>
  <c r="V1171" i="35"/>
  <c r="S1201" i="35"/>
  <c r="AD1202" i="35"/>
  <c r="AD1203" i="35" s="1"/>
  <c r="Z1202" i="35"/>
  <c r="Z1203" i="35" s="1"/>
  <c r="V1202" i="35"/>
  <c r="V1203" i="35" s="1"/>
  <c r="R1202" i="35"/>
  <c r="R1203" i="35" s="1"/>
  <c r="J1202" i="35"/>
  <c r="AE1202" i="35"/>
  <c r="AE1203" i="35" s="1"/>
  <c r="Y1202" i="35"/>
  <c r="T1202" i="35"/>
  <c r="K1202" i="35"/>
  <c r="K1203" i="35" s="1"/>
  <c r="AA1202" i="35"/>
  <c r="AA1203" i="35" s="1"/>
  <c r="AK1202" i="35"/>
  <c r="X1202" i="35"/>
  <c r="X1203" i="35" s="1"/>
  <c r="Q1202" i="35"/>
  <c r="M1202" i="35"/>
  <c r="M1203" i="35" s="1"/>
  <c r="AC1202" i="35"/>
  <c r="AC1203" i="35" s="1"/>
  <c r="AJ1213" i="35"/>
  <c r="U1213" i="35"/>
  <c r="Z1213" i="35"/>
  <c r="M1213" i="35"/>
  <c r="Q1213" i="35"/>
  <c r="S1213" i="35" s="1"/>
  <c r="AD1218" i="35"/>
  <c r="Z1218" i="35"/>
  <c r="V1218" i="35"/>
  <c r="R1218" i="35"/>
  <c r="J1218" i="35"/>
  <c r="AE1218" i="35"/>
  <c r="Y1218" i="35"/>
  <c r="T1218" i="35"/>
  <c r="K1218" i="35"/>
  <c r="AA1218" i="35"/>
  <c r="AK1218" i="35"/>
  <c r="X1218" i="35"/>
  <c r="Q1218" i="35"/>
  <c r="M1218" i="35"/>
  <c r="AC1218" i="35"/>
  <c r="R1231" i="35"/>
  <c r="R1232" i="35" s="1"/>
  <c r="AK1244" i="35"/>
  <c r="AC1244" i="35"/>
  <c r="Y1244" i="35"/>
  <c r="U1244" i="35"/>
  <c r="AE1244" i="35"/>
  <c r="Z1244" i="35"/>
  <c r="T1244" i="35"/>
  <c r="L1244" i="35"/>
  <c r="AA1244" i="35"/>
  <c r="J1244" i="35"/>
  <c r="AB1244" i="35"/>
  <c r="R1244" i="35"/>
  <c r="V1244" i="35"/>
  <c r="AD1244" i="35"/>
  <c r="Q1244" i="35"/>
  <c r="S1244" i="35" s="1"/>
  <c r="M1244" i="35"/>
  <c r="X1244" i="35"/>
  <c r="K1244" i="35"/>
  <c r="W1244" i="35"/>
  <c r="AG1244" i="35" s="1"/>
  <c r="AI1260" i="35"/>
  <c r="AJ1169" i="35"/>
  <c r="AC1169" i="35"/>
  <c r="V1169" i="35"/>
  <c r="R1169" i="35"/>
  <c r="AC1170" i="35"/>
  <c r="AK1172" i="35"/>
  <c r="M1172" i="35"/>
  <c r="AD1182" i="35"/>
  <c r="Z1182" i="35"/>
  <c r="V1182" i="35"/>
  <c r="R1182" i="35"/>
  <c r="J1182" i="35"/>
  <c r="AE1182" i="35"/>
  <c r="Y1182" i="35"/>
  <c r="T1182" i="35"/>
  <c r="K1182" i="35"/>
  <c r="AK1182" i="35"/>
  <c r="X1182" i="35"/>
  <c r="Q1182" i="35"/>
  <c r="S1182" i="35" s="1"/>
  <c r="M1182" i="35"/>
  <c r="AC1182" i="35"/>
  <c r="W1182" i="35"/>
  <c r="AG1182" i="35" s="1"/>
  <c r="L1182" i="35"/>
  <c r="L1202" i="35"/>
  <c r="L1203" i="35" s="1"/>
  <c r="U1202" i="35"/>
  <c r="AI1202" i="35"/>
  <c r="AI1203" i="35" s="1"/>
  <c r="V1213" i="35"/>
  <c r="L1218" i="35"/>
  <c r="U1218" i="35"/>
  <c r="AI1218" i="35"/>
  <c r="AD1230" i="35"/>
  <c r="Z1230" i="35"/>
  <c r="AH1230" i="35" s="1"/>
  <c r="V1230" i="35"/>
  <c r="R1230" i="35"/>
  <c r="J1230" i="35"/>
  <c r="AE1230" i="35"/>
  <c r="AE1231" i="35" s="1"/>
  <c r="AE1232" i="35" s="1"/>
  <c r="Y1230" i="35"/>
  <c r="T1230" i="35"/>
  <c r="K1230" i="35"/>
  <c r="AK1230" i="35"/>
  <c r="X1230" i="35"/>
  <c r="X1231" i="35" s="1"/>
  <c r="Q1230" i="35"/>
  <c r="S1230" i="35" s="1"/>
  <c r="M1230" i="35"/>
  <c r="AC1230" i="35"/>
  <c r="W1230" i="35"/>
  <c r="AG1230" i="35" s="1"/>
  <c r="L1230" i="35"/>
  <c r="L1231" i="35" s="1"/>
  <c r="L1232" i="35" s="1"/>
  <c r="R1238" i="35"/>
  <c r="R1239" i="35" s="1"/>
  <c r="R1240" i="35" s="1"/>
  <c r="J1238" i="35"/>
  <c r="AK1238" i="35"/>
  <c r="AD1242" i="35"/>
  <c r="J1242" i="35"/>
  <c r="AK1242" i="35"/>
  <c r="L1242" i="35"/>
  <c r="X1242" i="35"/>
  <c r="AC1242" i="35"/>
  <c r="AI1244" i="35"/>
  <c r="M978" i="35"/>
  <c r="Q978" i="35"/>
  <c r="S978" i="35" s="1"/>
  <c r="U978" i="35"/>
  <c r="AF978" i="35" s="1"/>
  <c r="Y978" i="35"/>
  <c r="AG978" i="35" s="1"/>
  <c r="AC978" i="35"/>
  <c r="M982" i="35"/>
  <c r="Q982" i="35"/>
  <c r="Y982" i="35"/>
  <c r="M986" i="35"/>
  <c r="Q986" i="35"/>
  <c r="S986" i="35" s="1"/>
  <c r="U986" i="35"/>
  <c r="AF986" i="35" s="1"/>
  <c r="Y986" i="35"/>
  <c r="AG986" i="35" s="1"/>
  <c r="AC986" i="35"/>
  <c r="M990" i="35"/>
  <c r="M991" i="35" s="1"/>
  <c r="M992" i="35" s="1"/>
  <c r="Q990" i="35"/>
  <c r="U990" i="35"/>
  <c r="U991" i="35" s="1"/>
  <c r="U992" i="35" s="1"/>
  <c r="Y990" i="35"/>
  <c r="Y991" i="35" s="1"/>
  <c r="Y992" i="35" s="1"/>
  <c r="AC990" i="35"/>
  <c r="AC991" i="35" s="1"/>
  <c r="AC992" i="35" s="1"/>
  <c r="M994" i="35"/>
  <c r="Q994" i="35"/>
  <c r="S994" i="35" s="1"/>
  <c r="U994" i="35"/>
  <c r="AF994" i="35" s="1"/>
  <c r="Y994" i="35"/>
  <c r="AG994" i="35" s="1"/>
  <c r="AC994" i="35"/>
  <c r="M998" i="35"/>
  <c r="Q998" i="35"/>
  <c r="S998" i="35" s="1"/>
  <c r="U998" i="35"/>
  <c r="AF998" i="35" s="1"/>
  <c r="Y998" i="35"/>
  <c r="AG998" i="35" s="1"/>
  <c r="AC998" i="35"/>
  <c r="AB1001" i="35"/>
  <c r="AH1001" i="35" s="1"/>
  <c r="X1001" i="35"/>
  <c r="X1002" i="35" s="1"/>
  <c r="X1003" i="35" s="1"/>
  <c r="T1001" i="35"/>
  <c r="AF1001" i="35" s="1"/>
  <c r="L1001" i="35"/>
  <c r="L1002" i="35" s="1"/>
  <c r="L1003" i="35" s="1"/>
  <c r="R1001" i="35"/>
  <c r="S1001" i="35" s="1"/>
  <c r="W1001" i="35"/>
  <c r="AG1001" i="35" s="1"/>
  <c r="AC1001" i="35"/>
  <c r="AC1002" i="35" s="1"/>
  <c r="AC1003" i="35" s="1"/>
  <c r="AI1002" i="35"/>
  <c r="AI1003" i="35" s="1"/>
  <c r="AE1002" i="35"/>
  <c r="AE1003" i="35" s="1"/>
  <c r="AA1002" i="35"/>
  <c r="AA1003" i="35" s="1"/>
  <c r="K1002" i="35"/>
  <c r="K1003" i="35" s="1"/>
  <c r="AB1005" i="35"/>
  <c r="AH1005" i="35" s="1"/>
  <c r="X1005" i="35"/>
  <c r="T1005" i="35"/>
  <c r="AF1005" i="35" s="1"/>
  <c r="L1005" i="35"/>
  <c r="R1005" i="35"/>
  <c r="W1005" i="35"/>
  <c r="AG1005" i="35" s="1"/>
  <c r="AC1005" i="35"/>
  <c r="AI1006" i="35"/>
  <c r="AI1007" i="35" s="1"/>
  <c r="AI1008" i="35" s="1"/>
  <c r="AI1009" i="35" s="1"/>
  <c r="AI1010" i="35" s="1"/>
  <c r="AE1006" i="35"/>
  <c r="AE1007" i="35" s="1"/>
  <c r="AE1008" i="35" s="1"/>
  <c r="AE1009" i="35" s="1"/>
  <c r="AE1010" i="35" s="1"/>
  <c r="AA1006" i="35"/>
  <c r="AA1007" i="35" s="1"/>
  <c r="AA1008" i="35" s="1"/>
  <c r="AA1009" i="35" s="1"/>
  <c r="AA1010" i="35" s="1"/>
  <c r="W1006" i="35"/>
  <c r="K1006" i="35"/>
  <c r="K1007" i="35" s="1"/>
  <c r="K1008" i="35" s="1"/>
  <c r="K1009" i="35" s="1"/>
  <c r="R1006" i="35"/>
  <c r="R1007" i="35" s="1"/>
  <c r="R1008" i="35" s="1"/>
  <c r="R1009" i="35" s="1"/>
  <c r="R1010" i="35" s="1"/>
  <c r="X1006" i="35"/>
  <c r="X1007" i="35" s="1"/>
  <c r="X1008" i="35" s="1"/>
  <c r="X1009" i="35" s="1"/>
  <c r="X1010" i="35" s="1"/>
  <c r="AC1006" i="35"/>
  <c r="AC1007" i="35" s="1"/>
  <c r="AC1008" i="35" s="1"/>
  <c r="AC1009" i="35" s="1"/>
  <c r="AC1010" i="35" s="1"/>
  <c r="AB1009" i="35"/>
  <c r="L1009" i="35"/>
  <c r="L1010" i="35" s="1"/>
  <c r="K1010" i="35"/>
  <c r="AB1013" i="35"/>
  <c r="AB1014" i="35" s="1"/>
  <c r="AB1015" i="35" s="1"/>
  <c r="X1013" i="35"/>
  <c r="X1014" i="35" s="1"/>
  <c r="X1015" i="35" s="1"/>
  <c r="L1013" i="35"/>
  <c r="L1014" i="35" s="1"/>
  <c r="L1015" i="35" s="1"/>
  <c r="W1013" i="35"/>
  <c r="W1014" i="35" s="1"/>
  <c r="W1015" i="35" s="1"/>
  <c r="AD1027" i="35"/>
  <c r="Z1027" i="35"/>
  <c r="AH1027" i="35" s="1"/>
  <c r="V1027" i="35"/>
  <c r="AF1027" i="35" s="1"/>
  <c r="R1027" i="35"/>
  <c r="S1027" i="35" s="1"/>
  <c r="J1027" i="35"/>
  <c r="X1027" i="35"/>
  <c r="AG1027" i="35" s="1"/>
  <c r="AC1027" i="35"/>
  <c r="AI1027" i="35"/>
  <c r="Z1031" i="35"/>
  <c r="R1031" i="35"/>
  <c r="J1031" i="35"/>
  <c r="AI1031" i="35"/>
  <c r="AJ1033" i="35"/>
  <c r="AJ1034" i="35" s="1"/>
  <c r="AI1034" i="35"/>
  <c r="AE1034" i="35"/>
  <c r="W1034" i="35"/>
  <c r="K1034" i="35"/>
  <c r="R1034" i="35"/>
  <c r="X1034" i="35"/>
  <c r="AB1037" i="35"/>
  <c r="T1037" i="35"/>
  <c r="L1040" i="35"/>
  <c r="L1041" i="35" s="1"/>
  <c r="R1040" i="35"/>
  <c r="R1041" i="35" s="1"/>
  <c r="W1040" i="35"/>
  <c r="J1047" i="35"/>
  <c r="AJ1049" i="35"/>
  <c r="AI1050" i="35"/>
  <c r="AI1051" i="35" s="1"/>
  <c r="AI1052" i="35" s="1"/>
  <c r="AI1053" i="35" s="1"/>
  <c r="AI1054" i="35" s="1"/>
  <c r="AI1055" i="35" s="1"/>
  <c r="AI1056" i="35" s="1"/>
  <c r="AI1057" i="35" s="1"/>
  <c r="AI1058" i="35" s="1"/>
  <c r="AE1050" i="35"/>
  <c r="AE1051" i="35" s="1"/>
  <c r="AE1052" i="35" s="1"/>
  <c r="AE1053" i="35" s="1"/>
  <c r="AE1054" i="35" s="1"/>
  <c r="AE1055" i="35" s="1"/>
  <c r="AE1056" i="35" s="1"/>
  <c r="AE1057" i="35" s="1"/>
  <c r="AA1050" i="35"/>
  <c r="AA1051" i="35" s="1"/>
  <c r="AA1052" i="35" s="1"/>
  <c r="AA1053" i="35" s="1"/>
  <c r="AA1054" i="35" s="1"/>
  <c r="AA1055" i="35" s="1"/>
  <c r="AA1056" i="35" s="1"/>
  <c r="AA1057" i="35" s="1"/>
  <c r="AA1058" i="35" s="1"/>
  <c r="W1050" i="35"/>
  <c r="K1050" i="35"/>
  <c r="K1051" i="35" s="1"/>
  <c r="K1052" i="35" s="1"/>
  <c r="K1053" i="35" s="1"/>
  <c r="K1054" i="35" s="1"/>
  <c r="K1055" i="35" s="1"/>
  <c r="K1056" i="35" s="1"/>
  <c r="K1057" i="35" s="1"/>
  <c r="K1058" i="35" s="1"/>
  <c r="R1050" i="35"/>
  <c r="X1050" i="35"/>
  <c r="X1051" i="35" s="1"/>
  <c r="X1052" i="35" s="1"/>
  <c r="X1053" i="35" s="1"/>
  <c r="X1054" i="35" s="1"/>
  <c r="X1055" i="35" s="1"/>
  <c r="X1056" i="35" s="1"/>
  <c r="X1057" i="35" s="1"/>
  <c r="X1058" i="35" s="1"/>
  <c r="AC1050" i="35"/>
  <c r="AC1051" i="35" s="1"/>
  <c r="AC1052" i="35" s="1"/>
  <c r="AC1053" i="35" s="1"/>
  <c r="AC1054" i="35" s="1"/>
  <c r="AC1055" i="35" s="1"/>
  <c r="AC1056" i="35" s="1"/>
  <c r="AC1057" i="35" s="1"/>
  <c r="AC1058" i="35" s="1"/>
  <c r="L1053" i="35"/>
  <c r="L1054" i="35" s="1"/>
  <c r="L1055" i="35" s="1"/>
  <c r="L1056" i="35" s="1"/>
  <c r="L1057" i="35" s="1"/>
  <c r="L1058" i="35" s="1"/>
  <c r="J1067" i="35"/>
  <c r="AD1071" i="35"/>
  <c r="Z1071" i="35"/>
  <c r="AH1071" i="35" s="1"/>
  <c r="V1071" i="35"/>
  <c r="AF1071" i="35" s="1"/>
  <c r="R1071" i="35"/>
  <c r="S1071" i="35" s="1"/>
  <c r="J1071" i="35"/>
  <c r="X1071" i="35"/>
  <c r="AG1071" i="35" s="1"/>
  <c r="AC1071" i="35"/>
  <c r="AI1071" i="35"/>
  <c r="AJ1073" i="35"/>
  <c r="AJ1074" i="35" s="1"/>
  <c r="AJ1075" i="35" s="1"/>
  <c r="AE1074" i="35"/>
  <c r="AE1075" i="35" s="1"/>
  <c r="AA1074" i="35"/>
  <c r="AA1075" i="35" s="1"/>
  <c r="W1074" i="35"/>
  <c r="K1074" i="35"/>
  <c r="K1075" i="35" s="1"/>
  <c r="R1074" i="35"/>
  <c r="R1075" i="35" s="1"/>
  <c r="X1074" i="35"/>
  <c r="X1075" i="35" s="1"/>
  <c r="AB1077" i="35"/>
  <c r="AB1078" i="35" s="1"/>
  <c r="AB1079" i="35" s="1"/>
  <c r="X1077" i="35"/>
  <c r="T1077" i="35"/>
  <c r="L1077" i="35"/>
  <c r="L1078" i="35" s="1"/>
  <c r="L1079" i="35" s="1"/>
  <c r="R1077" i="35"/>
  <c r="S1077" i="35" s="1"/>
  <c r="W1077" i="35"/>
  <c r="AG1077" i="35" s="1"/>
  <c r="AC1077" i="35"/>
  <c r="AI1078" i="35"/>
  <c r="AI1079" i="35" s="1"/>
  <c r="AE1078" i="35"/>
  <c r="AA1078" i="35"/>
  <c r="AA1079" i="35" s="1"/>
  <c r="K1078" i="35"/>
  <c r="K1079" i="35" s="1"/>
  <c r="R1078" i="35"/>
  <c r="R1079" i="35" s="1"/>
  <c r="X1078" i="35"/>
  <c r="X1079" i="35" s="1"/>
  <c r="AC1078" i="35"/>
  <c r="AC1079" i="35" s="1"/>
  <c r="AB1081" i="35"/>
  <c r="AH1081" i="35" s="1"/>
  <c r="X1081" i="35"/>
  <c r="T1081" i="35"/>
  <c r="AF1081" i="35" s="1"/>
  <c r="L1081" i="35"/>
  <c r="R1081" i="35"/>
  <c r="S1081" i="35" s="1"/>
  <c r="W1081" i="35"/>
  <c r="AG1081" i="35" s="1"/>
  <c r="AC1081" i="35"/>
  <c r="AI1082" i="35"/>
  <c r="AE1082" i="35"/>
  <c r="AA1082" i="35"/>
  <c r="AH1082" i="35" s="1"/>
  <c r="W1082" i="35"/>
  <c r="AG1082" i="35" s="1"/>
  <c r="K1082" i="35"/>
  <c r="R1082" i="35"/>
  <c r="S1082" i="35" s="1"/>
  <c r="X1082" i="35"/>
  <c r="AC1082" i="35"/>
  <c r="AB1085" i="35"/>
  <c r="AH1085" i="35" s="1"/>
  <c r="X1085" i="35"/>
  <c r="T1085" i="35"/>
  <c r="AF1085" i="35" s="1"/>
  <c r="L1085" i="35"/>
  <c r="R1085" i="35"/>
  <c r="S1085" i="35" s="1"/>
  <c r="W1085" i="35"/>
  <c r="AG1085" i="35" s="1"/>
  <c r="AC1085" i="35"/>
  <c r="AI1086" i="35"/>
  <c r="AE1086" i="35"/>
  <c r="AA1086" i="35"/>
  <c r="AH1086" i="35" s="1"/>
  <c r="W1086" i="35"/>
  <c r="K1086" i="35"/>
  <c r="R1086" i="35"/>
  <c r="S1086" i="35" s="1"/>
  <c r="X1086" i="35"/>
  <c r="AC1086" i="35"/>
  <c r="AB1089" i="35"/>
  <c r="AH1089" i="35" s="1"/>
  <c r="X1089" i="35"/>
  <c r="T1089" i="35"/>
  <c r="AF1089" i="35" s="1"/>
  <c r="L1089" i="35"/>
  <c r="R1089" i="35"/>
  <c r="S1089" i="35" s="1"/>
  <c r="W1089" i="35"/>
  <c r="AG1089" i="35" s="1"/>
  <c r="AC1089" i="35"/>
  <c r="AI1090" i="35"/>
  <c r="AE1090" i="35"/>
  <c r="AA1090" i="35"/>
  <c r="AH1090" i="35" s="1"/>
  <c r="W1090" i="35"/>
  <c r="K1090" i="35"/>
  <c r="R1090" i="35"/>
  <c r="X1090" i="35"/>
  <c r="AC1090" i="35"/>
  <c r="AB1093" i="35"/>
  <c r="X1093" i="35"/>
  <c r="AG1093" i="35" s="1"/>
  <c r="T1093" i="35"/>
  <c r="L1093" i="35"/>
  <c r="AK1093" i="35"/>
  <c r="AA1093" i="35"/>
  <c r="AH1093" i="35" s="1"/>
  <c r="V1093" i="35"/>
  <c r="Q1093" i="35"/>
  <c r="S1093" i="35" s="1"/>
  <c r="M1093" i="35"/>
  <c r="U1093" i="35"/>
  <c r="AC1093" i="35"/>
  <c r="AI1093" i="35"/>
  <c r="L1094" i="35"/>
  <c r="R1094" i="35"/>
  <c r="Y1094" i="35"/>
  <c r="S1099" i="35"/>
  <c r="K1101" i="35"/>
  <c r="R1101" i="35"/>
  <c r="Y1101" i="35"/>
  <c r="AE1101" i="35"/>
  <c r="AI1102" i="35"/>
  <c r="AE1102" i="35"/>
  <c r="AA1102" i="35"/>
  <c r="W1102" i="35"/>
  <c r="AG1102" i="35" s="1"/>
  <c r="K1102" i="35"/>
  <c r="AB1102" i="35"/>
  <c r="V1102" i="35"/>
  <c r="Q1102" i="35"/>
  <c r="S1102" i="35" s="1"/>
  <c r="M1102" i="35"/>
  <c r="U1102" i="35"/>
  <c r="AC1102" i="35"/>
  <c r="T1106" i="35"/>
  <c r="AB1109" i="35"/>
  <c r="X1109" i="35"/>
  <c r="AG1109" i="35" s="1"/>
  <c r="T1109" i="35"/>
  <c r="L1109" i="35"/>
  <c r="AK1109" i="35"/>
  <c r="AA1109" i="35"/>
  <c r="V1109" i="35"/>
  <c r="Q1109" i="35"/>
  <c r="S1109" i="35" s="1"/>
  <c r="M1109" i="35"/>
  <c r="U1109" i="35"/>
  <c r="AC1109" i="35"/>
  <c r="AI1109" i="35"/>
  <c r="L1110" i="35"/>
  <c r="R1110" i="35"/>
  <c r="Y1110" i="35"/>
  <c r="K1117" i="35"/>
  <c r="R1117" i="35"/>
  <c r="Y1117" i="35"/>
  <c r="AE1117" i="35"/>
  <c r="AI1118" i="35"/>
  <c r="AE1118" i="35"/>
  <c r="AA1118" i="35"/>
  <c r="AH1118" i="35" s="1"/>
  <c r="W1118" i="35"/>
  <c r="AG1118" i="35" s="1"/>
  <c r="K1118" i="35"/>
  <c r="AB1118" i="35"/>
  <c r="V1118" i="35"/>
  <c r="Q1118" i="35"/>
  <c r="S1118" i="35" s="1"/>
  <c r="M1118" i="35"/>
  <c r="U1118" i="35"/>
  <c r="AC1118" i="35"/>
  <c r="T1122" i="35"/>
  <c r="AB1125" i="35"/>
  <c r="X1125" i="35"/>
  <c r="T1125" i="35"/>
  <c r="L1125" i="35"/>
  <c r="AC1125" i="35"/>
  <c r="W1125" i="35"/>
  <c r="R1125" i="35"/>
  <c r="AK1125" i="35"/>
  <c r="AA1125" i="35"/>
  <c r="AH1125" i="35" s="1"/>
  <c r="V1125" i="35"/>
  <c r="Q1125" i="35"/>
  <c r="S1125" i="35" s="1"/>
  <c r="M1125" i="35"/>
  <c r="Y1125" i="35"/>
  <c r="AI1125" i="35"/>
  <c r="X1136" i="35"/>
  <c r="AI1136" i="35"/>
  <c r="AI1137" i="35" s="1"/>
  <c r="AI1138" i="35" s="1"/>
  <c r="AI1139" i="35" s="1"/>
  <c r="AI1140" i="35" s="1"/>
  <c r="AD1143" i="35"/>
  <c r="AD1144" i="35" s="1"/>
  <c r="AD1145" i="35" s="1"/>
  <c r="Z1143" i="35"/>
  <c r="V1143" i="35"/>
  <c r="V1144" i="35" s="1"/>
  <c r="V1145" i="35" s="1"/>
  <c r="R1143" i="35"/>
  <c r="R1144" i="35" s="1"/>
  <c r="R1145" i="35" s="1"/>
  <c r="J1143" i="35"/>
  <c r="AB1143" i="35"/>
  <c r="W1143" i="35"/>
  <c r="Q1143" i="35"/>
  <c r="S1143" i="35" s="1"/>
  <c r="M1143" i="35"/>
  <c r="M1144" i="35" s="1"/>
  <c r="M1145" i="35" s="1"/>
  <c r="AK1143" i="35"/>
  <c r="AA1143" i="35"/>
  <c r="AA1144" i="35" s="1"/>
  <c r="AA1145" i="35" s="1"/>
  <c r="U1143" i="35"/>
  <c r="U1144" i="35" s="1"/>
  <c r="U1145" i="35" s="1"/>
  <c r="Y1143" i="35"/>
  <c r="Y1144" i="35" s="1"/>
  <c r="Y1145" i="35" s="1"/>
  <c r="AJ1143" i="35"/>
  <c r="AJ1144" i="35" s="1"/>
  <c r="AB1144" i="35"/>
  <c r="AB1145" i="35" s="1"/>
  <c r="AB1147" i="35"/>
  <c r="AB1148" i="35" s="1"/>
  <c r="AB1149" i="35" s="1"/>
  <c r="AB1150" i="35" s="1"/>
  <c r="AB1151" i="35" s="1"/>
  <c r="AB1152" i="35" s="1"/>
  <c r="AK1149" i="35"/>
  <c r="AJ1153" i="35"/>
  <c r="AJ1154" i="35" s="1"/>
  <c r="AJ1155" i="35" s="1"/>
  <c r="AJ1156" i="35" s="1"/>
  <c r="AD1153" i="35"/>
  <c r="AD1154" i="35" s="1"/>
  <c r="AD1155" i="35" s="1"/>
  <c r="AD1156" i="35" s="1"/>
  <c r="Z1160" i="35"/>
  <c r="Z1161" i="35" s="1"/>
  <c r="J1166" i="35"/>
  <c r="AK1166" i="35"/>
  <c r="AA1166" i="35"/>
  <c r="X1169" i="35"/>
  <c r="AD1170" i="35"/>
  <c r="Z1170" i="35"/>
  <c r="V1170" i="35"/>
  <c r="R1170" i="35"/>
  <c r="R1171" i="35" s="1"/>
  <c r="R1172" i="35" s="1"/>
  <c r="J1170" i="35"/>
  <c r="AB1170" i="35"/>
  <c r="AB1171" i="35" s="1"/>
  <c r="AB1172" i="35" s="1"/>
  <c r="W1170" i="35"/>
  <c r="Q1170" i="35"/>
  <c r="S1170" i="35" s="1"/>
  <c r="M1170" i="35"/>
  <c r="AI1170" i="35"/>
  <c r="AI1171" i="35" s="1"/>
  <c r="AI1172" i="35" s="1"/>
  <c r="AA1170" i="35"/>
  <c r="AA1171" i="35" s="1"/>
  <c r="AA1172" i="35" s="1"/>
  <c r="T1170" i="35"/>
  <c r="Y1170" i="35"/>
  <c r="L1170" i="35"/>
  <c r="L1171" i="35" s="1"/>
  <c r="L1172" i="35" s="1"/>
  <c r="AE1170" i="35"/>
  <c r="Z1171" i="35"/>
  <c r="Z1172" i="35" s="1"/>
  <c r="J1172" i="35"/>
  <c r="L1181" i="35"/>
  <c r="U1182" i="35"/>
  <c r="AI1182" i="35"/>
  <c r="AD1198" i="35"/>
  <c r="Z1198" i="35"/>
  <c r="AH1198" i="35" s="1"/>
  <c r="V1198" i="35"/>
  <c r="R1198" i="35"/>
  <c r="J1198" i="35"/>
  <c r="AE1198" i="35"/>
  <c r="Y1198" i="35"/>
  <c r="T1198" i="35"/>
  <c r="K1198" i="35"/>
  <c r="AK1198" i="35"/>
  <c r="X1198" i="35"/>
  <c r="Q1198" i="35"/>
  <c r="S1198" i="35" s="1"/>
  <c r="M1198" i="35"/>
  <c r="AC1198" i="35"/>
  <c r="W1198" i="35"/>
  <c r="AG1198" i="35" s="1"/>
  <c r="L1198" i="35"/>
  <c r="W1202" i="35"/>
  <c r="W1203" i="35" s="1"/>
  <c r="Y1213" i="35"/>
  <c r="AD1214" i="35"/>
  <c r="Z1214" i="35"/>
  <c r="AH1214" i="35" s="1"/>
  <c r="V1214" i="35"/>
  <c r="R1214" i="35"/>
  <c r="J1214" i="35"/>
  <c r="AE1214" i="35"/>
  <c r="Y1214" i="35"/>
  <c r="T1214" i="35"/>
  <c r="K1214" i="35"/>
  <c r="AK1214" i="35"/>
  <c r="X1214" i="35"/>
  <c r="Q1214" i="35"/>
  <c r="S1214" i="35" s="1"/>
  <c r="M1214" i="35"/>
  <c r="AC1214" i="35"/>
  <c r="W1214" i="35"/>
  <c r="AG1214" i="35" s="1"/>
  <c r="L1214" i="35"/>
  <c r="W1218" i="35"/>
  <c r="AB1231" i="35"/>
  <c r="AB1232" i="35" s="1"/>
  <c r="AF1233" i="35"/>
  <c r="AI1241" i="35"/>
  <c r="AI1242" i="35" s="1"/>
  <c r="AE1241" i="35"/>
  <c r="AE1242" i="35" s="1"/>
  <c r="AA1241" i="35"/>
  <c r="AA1242" i="35" s="1"/>
  <c r="W1241" i="35"/>
  <c r="K1241" i="35"/>
  <c r="K1242" i="35" s="1"/>
  <c r="AD1241" i="35"/>
  <c r="Y1241" i="35"/>
  <c r="Y1242" i="35" s="1"/>
  <c r="T1241" i="35"/>
  <c r="J1241" i="35"/>
  <c r="AC1241" i="35"/>
  <c r="V1241" i="35"/>
  <c r="V1242" i="35" s="1"/>
  <c r="L1241" i="35"/>
  <c r="AK1241" i="35"/>
  <c r="U1241" i="35"/>
  <c r="U1242" i="35" s="1"/>
  <c r="AB1241" i="35"/>
  <c r="AB1242" i="35" s="1"/>
  <c r="R1241" i="35"/>
  <c r="R1242" i="35" s="1"/>
  <c r="Z1241" i="35"/>
  <c r="Z1242" i="35" s="1"/>
  <c r="Q1241" i="35"/>
  <c r="M1241" i="35"/>
  <c r="M1242" i="35" s="1"/>
  <c r="X1241" i="35"/>
  <c r="AD1271" i="35"/>
  <c r="Z1271" i="35"/>
  <c r="V1271" i="35"/>
  <c r="R1271" i="35"/>
  <c r="J1271" i="35"/>
  <c r="AE1271" i="35"/>
  <c r="Y1271" i="35"/>
  <c r="T1271" i="35"/>
  <c r="K1271" i="35"/>
  <c r="AA1271" i="35"/>
  <c r="AB1271" i="35"/>
  <c r="Q1271" i="35"/>
  <c r="S1271" i="35" s="1"/>
  <c r="M1271" i="35"/>
  <c r="X1271" i="35"/>
  <c r="AI1271" i="35"/>
  <c r="W1271" i="35"/>
  <c r="U1271" i="35"/>
  <c r="L1271" i="35"/>
  <c r="AC1271" i="35"/>
  <c r="T1094" i="35"/>
  <c r="Z1094" i="35"/>
  <c r="AB1097" i="35"/>
  <c r="X1097" i="35"/>
  <c r="AG1097" i="35" s="1"/>
  <c r="T1097" i="35"/>
  <c r="L1097" i="35"/>
  <c r="AK1097" i="35"/>
  <c r="AA1097" i="35"/>
  <c r="V1097" i="35"/>
  <c r="Q1097" i="35"/>
  <c r="S1097" i="35" s="1"/>
  <c r="M1097" i="35"/>
  <c r="U1097" i="35"/>
  <c r="AC1097" i="35"/>
  <c r="AI1097" i="35"/>
  <c r="Z1101" i="35"/>
  <c r="AI1106" i="35"/>
  <c r="AE1106" i="35"/>
  <c r="AA1106" i="35"/>
  <c r="W1106" i="35"/>
  <c r="AG1106" i="35" s="1"/>
  <c r="K1106" i="35"/>
  <c r="AB1106" i="35"/>
  <c r="V1106" i="35"/>
  <c r="Q1106" i="35"/>
  <c r="S1106" i="35" s="1"/>
  <c r="M1106" i="35"/>
  <c r="U1106" i="35"/>
  <c r="AC1106" i="35"/>
  <c r="T1110" i="35"/>
  <c r="Z1110" i="35"/>
  <c r="AB1113" i="35"/>
  <c r="X1113" i="35"/>
  <c r="AG1113" i="35" s="1"/>
  <c r="T1113" i="35"/>
  <c r="L1113" i="35"/>
  <c r="AK1113" i="35"/>
  <c r="AA1113" i="35"/>
  <c r="AH1113" i="35" s="1"/>
  <c r="V1113" i="35"/>
  <c r="Q1113" i="35"/>
  <c r="S1113" i="35" s="1"/>
  <c r="M1113" i="35"/>
  <c r="U1113" i="35"/>
  <c r="AC1113" i="35"/>
  <c r="AI1113" i="35"/>
  <c r="Z1117" i="35"/>
  <c r="AI1122" i="35"/>
  <c r="AE1122" i="35"/>
  <c r="AA1122" i="35"/>
  <c r="W1122" i="35"/>
  <c r="AG1122" i="35" s="1"/>
  <c r="K1122" i="35"/>
  <c r="AB1122" i="35"/>
  <c r="V1122" i="35"/>
  <c r="Q1122" i="35"/>
  <c r="S1122" i="35" s="1"/>
  <c r="M1122" i="35"/>
  <c r="U1122" i="35"/>
  <c r="AC1122" i="35"/>
  <c r="L1136" i="35"/>
  <c r="L1137" i="35" s="1"/>
  <c r="L1138" i="35" s="1"/>
  <c r="L1139" i="35" s="1"/>
  <c r="R1136" i="35"/>
  <c r="R1137" i="35" s="1"/>
  <c r="R1138" i="35" s="1"/>
  <c r="R1139" i="35" s="1"/>
  <c r="AB1136" i="35"/>
  <c r="AE1140" i="35"/>
  <c r="AE1141" i="35" s="1"/>
  <c r="AE1142" i="35" s="1"/>
  <c r="AC1143" i="35"/>
  <c r="AC1144" i="35" s="1"/>
  <c r="AC1145" i="35" s="1"/>
  <c r="AJ1145" i="35"/>
  <c r="AJ1148" i="35"/>
  <c r="AE1148" i="35"/>
  <c r="AE1149" i="35" s="1"/>
  <c r="AE1150" i="35" s="1"/>
  <c r="AE1151" i="35" s="1"/>
  <c r="AE1152" i="35" s="1"/>
  <c r="AE1157" i="35"/>
  <c r="AA1157" i="35"/>
  <c r="AA1158" i="35" s="1"/>
  <c r="W1157" i="35"/>
  <c r="K1157" i="35"/>
  <c r="K1158" i="35" s="1"/>
  <c r="V1157" i="35"/>
  <c r="V1158" i="35" s="1"/>
  <c r="M1157" i="35"/>
  <c r="Z1157" i="35"/>
  <c r="T1157" i="35"/>
  <c r="Y1157" i="35"/>
  <c r="Y1158" i="35" s="1"/>
  <c r="R1157" i="35"/>
  <c r="R1158" i="35" s="1"/>
  <c r="AD1157" i="35"/>
  <c r="J1162" i="35"/>
  <c r="AB1168" i="35"/>
  <c r="X1168" i="35"/>
  <c r="T1168" i="35"/>
  <c r="AF1168" i="35" s="1"/>
  <c r="L1168" i="35"/>
  <c r="AI1168" i="35"/>
  <c r="AD1168" i="35"/>
  <c r="Y1168" i="35"/>
  <c r="J1168" i="35"/>
  <c r="Z1168" i="35"/>
  <c r="AH1168" i="35" s="1"/>
  <c r="R1168" i="35"/>
  <c r="AE1168" i="35"/>
  <c r="W1168" i="35"/>
  <c r="Q1168" i="35"/>
  <c r="M1168" i="35"/>
  <c r="AC1168" i="35"/>
  <c r="Y1169" i="35"/>
  <c r="K1170" i="35"/>
  <c r="U1170" i="35"/>
  <c r="U1171" i="35" s="1"/>
  <c r="U1172" i="35" s="1"/>
  <c r="AJ1170" i="35"/>
  <c r="AJ1171" i="35" s="1"/>
  <c r="AJ1172" i="35" s="1"/>
  <c r="K1171" i="35"/>
  <c r="K1172" i="35" s="1"/>
  <c r="AE1171" i="35"/>
  <c r="AE1172" i="35" s="1"/>
  <c r="V1172" i="35"/>
  <c r="AB1176" i="35"/>
  <c r="X1176" i="35"/>
  <c r="T1176" i="35"/>
  <c r="L1176" i="35"/>
  <c r="AA1176" i="35"/>
  <c r="AH1176" i="35" s="1"/>
  <c r="V1176" i="35"/>
  <c r="Q1176" i="35"/>
  <c r="M1176" i="35"/>
  <c r="AE1176" i="35"/>
  <c r="Y1176" i="35"/>
  <c r="R1176" i="35"/>
  <c r="K1176" i="35"/>
  <c r="AK1176" i="35"/>
  <c r="AD1176" i="35"/>
  <c r="W1176" i="35"/>
  <c r="J1176" i="35"/>
  <c r="AJ1181" i="35"/>
  <c r="AB1181" i="35"/>
  <c r="U1181" i="35"/>
  <c r="Z1181" i="35"/>
  <c r="T1181" i="35"/>
  <c r="M1181" i="35"/>
  <c r="Q1181" i="35"/>
  <c r="AA1182" i="35"/>
  <c r="AD1186" i="35"/>
  <c r="Z1186" i="35"/>
  <c r="V1186" i="35"/>
  <c r="R1186" i="35"/>
  <c r="J1186" i="35"/>
  <c r="AE1186" i="35"/>
  <c r="Y1186" i="35"/>
  <c r="T1186" i="35"/>
  <c r="K1186" i="35"/>
  <c r="AA1186" i="35"/>
  <c r="AK1186" i="35"/>
  <c r="X1186" i="35"/>
  <c r="Q1186" i="35"/>
  <c r="S1186" i="35" s="1"/>
  <c r="M1186" i="35"/>
  <c r="AC1186" i="35"/>
  <c r="U1198" i="35"/>
  <c r="AI1198" i="35"/>
  <c r="AB1202" i="35"/>
  <c r="AB1203" i="35" s="1"/>
  <c r="AF1205" i="35"/>
  <c r="AD1213" i="35"/>
  <c r="U1214" i="35"/>
  <c r="AI1214" i="35"/>
  <c r="AB1218" i="35"/>
  <c r="AJ1231" i="35"/>
  <c r="AJ1232" i="35" s="1"/>
  <c r="AI1231" i="35"/>
  <c r="AI1232" i="35" s="1"/>
  <c r="Y1293" i="35"/>
  <c r="Y1294" i="35" s="1"/>
  <c r="M1287" i="35"/>
  <c r="Q1287" i="35"/>
  <c r="S1287" i="35" s="1"/>
  <c r="AC1287" i="35"/>
  <c r="X1291" i="35"/>
  <c r="W1231" i="35"/>
  <c r="W1232" i="35" s="1"/>
  <c r="AD1231" i="35"/>
  <c r="AD1232" i="35" s="1"/>
  <c r="AD1234" i="35"/>
  <c r="Z1234" i="35"/>
  <c r="AK1234" i="35"/>
  <c r="AA1234" i="35"/>
  <c r="V1234" i="35"/>
  <c r="R1234" i="35"/>
  <c r="J1234" i="35"/>
  <c r="Y1234" i="35"/>
  <c r="AG1234" i="35" s="1"/>
  <c r="T1234" i="35"/>
  <c r="K1234" i="35"/>
  <c r="U1234" i="35"/>
  <c r="AC1234" i="35"/>
  <c r="AJ1242" i="35"/>
  <c r="AB1243" i="35"/>
  <c r="T1243" i="35"/>
  <c r="Y1245" i="35"/>
  <c r="V1248" i="35"/>
  <c r="V1249" i="35" s="1"/>
  <c r="V1250" i="35" s="1"/>
  <c r="W1260" i="35"/>
  <c r="X1263" i="35"/>
  <c r="X1264" i="35" s="1"/>
  <c r="AD1279" i="35"/>
  <c r="Z1279" i="35"/>
  <c r="V1279" i="35"/>
  <c r="R1279" i="35"/>
  <c r="J1279" i="35"/>
  <c r="AE1279" i="35"/>
  <c r="Y1279" i="35"/>
  <c r="T1279" i="35"/>
  <c r="K1279" i="35"/>
  <c r="AC1279" i="35"/>
  <c r="W1279" i="35"/>
  <c r="AG1279" i="35" s="1"/>
  <c r="L1279" i="35"/>
  <c r="AB1279" i="35"/>
  <c r="AA1279" i="35"/>
  <c r="AB1291" i="35"/>
  <c r="AB1292" i="35" s="1"/>
  <c r="AB1293" i="35" s="1"/>
  <c r="AB1294" i="35" s="1"/>
  <c r="X1292" i="35"/>
  <c r="L1292" i="35"/>
  <c r="L1293" i="35" s="1"/>
  <c r="L1294" i="35" s="1"/>
  <c r="AJ1292" i="35"/>
  <c r="AJ1293" i="35" s="1"/>
  <c r="AJ1294" i="35" s="1"/>
  <c r="Z1292" i="35"/>
  <c r="AJ1307" i="35"/>
  <c r="AD1095" i="35"/>
  <c r="Z1095" i="35"/>
  <c r="AH1095" i="35" s="1"/>
  <c r="V1095" i="35"/>
  <c r="AF1095" i="35" s="1"/>
  <c r="R1095" i="35"/>
  <c r="S1095" i="35" s="1"/>
  <c r="J1095" i="35"/>
  <c r="X1095" i="35"/>
  <c r="AG1095" i="35" s="1"/>
  <c r="AC1095" i="35"/>
  <c r="AI1095" i="35"/>
  <c r="AD1099" i="35"/>
  <c r="Z1099" i="35"/>
  <c r="AH1099" i="35" s="1"/>
  <c r="V1099" i="35"/>
  <c r="AF1099" i="35" s="1"/>
  <c r="R1099" i="35"/>
  <c r="J1099" i="35"/>
  <c r="X1099" i="35"/>
  <c r="AG1099" i="35" s="1"/>
  <c r="AC1099" i="35"/>
  <c r="AI1099" i="35"/>
  <c r="AD1103" i="35"/>
  <c r="Z1103" i="35"/>
  <c r="AH1103" i="35" s="1"/>
  <c r="V1103" i="35"/>
  <c r="AF1103" i="35" s="1"/>
  <c r="R1103" i="35"/>
  <c r="S1103" i="35" s="1"/>
  <c r="J1103" i="35"/>
  <c r="X1103" i="35"/>
  <c r="AG1103" i="35" s="1"/>
  <c r="AC1103" i="35"/>
  <c r="AI1103" i="35"/>
  <c r="AD1107" i="35"/>
  <c r="Z1107" i="35"/>
  <c r="AH1107" i="35" s="1"/>
  <c r="V1107" i="35"/>
  <c r="AF1107" i="35" s="1"/>
  <c r="R1107" i="35"/>
  <c r="S1107" i="35" s="1"/>
  <c r="J1107" i="35"/>
  <c r="X1107" i="35"/>
  <c r="AG1107" i="35" s="1"/>
  <c r="AC1107" i="35"/>
  <c r="AI1107" i="35"/>
  <c r="AD1111" i="35"/>
  <c r="Z1111" i="35"/>
  <c r="AH1111" i="35" s="1"/>
  <c r="V1111" i="35"/>
  <c r="AF1111" i="35" s="1"/>
  <c r="R1111" i="35"/>
  <c r="S1111" i="35" s="1"/>
  <c r="J1111" i="35"/>
  <c r="X1111" i="35"/>
  <c r="AG1111" i="35" s="1"/>
  <c r="AC1111" i="35"/>
  <c r="AI1111" i="35"/>
  <c r="AD1115" i="35"/>
  <c r="Z1115" i="35"/>
  <c r="AH1115" i="35" s="1"/>
  <c r="V1115" i="35"/>
  <c r="AF1115" i="35" s="1"/>
  <c r="R1115" i="35"/>
  <c r="S1115" i="35" s="1"/>
  <c r="J1115" i="35"/>
  <c r="X1115" i="35"/>
  <c r="AG1115" i="35" s="1"/>
  <c r="AC1115" i="35"/>
  <c r="AI1115" i="35"/>
  <c r="AD1119" i="35"/>
  <c r="Z1119" i="35"/>
  <c r="AH1119" i="35" s="1"/>
  <c r="V1119" i="35"/>
  <c r="AF1119" i="35" s="1"/>
  <c r="R1119" i="35"/>
  <c r="S1119" i="35" s="1"/>
  <c r="J1119" i="35"/>
  <c r="X1119" i="35"/>
  <c r="AG1119" i="35" s="1"/>
  <c r="AC1119" i="35"/>
  <c r="AI1119" i="35"/>
  <c r="AD1123" i="35"/>
  <c r="Z1123" i="35"/>
  <c r="AH1123" i="35" s="1"/>
  <c r="V1123" i="35"/>
  <c r="AF1123" i="35" s="1"/>
  <c r="R1123" i="35"/>
  <c r="S1123" i="35" s="1"/>
  <c r="J1123" i="35"/>
  <c r="X1123" i="35"/>
  <c r="AG1123" i="35" s="1"/>
  <c r="AC1123" i="35"/>
  <c r="AI1123" i="35"/>
  <c r="M1126" i="35"/>
  <c r="M1127" i="35" s="1"/>
  <c r="M1128" i="35" s="1"/>
  <c r="Q1126" i="35"/>
  <c r="Q1127" i="35" s="1"/>
  <c r="Q1128" i="35" s="1"/>
  <c r="V1126" i="35"/>
  <c r="AF1126" i="35" s="1"/>
  <c r="AD1127" i="35"/>
  <c r="AD1128" i="35" s="1"/>
  <c r="Z1127" i="35"/>
  <c r="J1127" i="35"/>
  <c r="M1129" i="35"/>
  <c r="Q1129" i="35"/>
  <c r="V1129" i="35"/>
  <c r="AA1129" i="35"/>
  <c r="AA1130" i="35" s="1"/>
  <c r="M1130" i="35"/>
  <c r="M1131" i="35" s="1"/>
  <c r="Q1130" i="35"/>
  <c r="V1130" i="35"/>
  <c r="V1131" i="35" s="1"/>
  <c r="AD1131" i="35"/>
  <c r="Z1131" i="35"/>
  <c r="J1131" i="35"/>
  <c r="V1133" i="35"/>
  <c r="V1134" i="35" s="1"/>
  <c r="AA1133" i="35"/>
  <c r="AD1135" i="35"/>
  <c r="Z1135" i="35"/>
  <c r="J1135" i="35"/>
  <c r="K1140" i="35"/>
  <c r="K1141" i="35" s="1"/>
  <c r="K1142" i="35" s="1"/>
  <c r="K1143" i="35" s="1"/>
  <c r="K1144" i="35" s="1"/>
  <c r="K1145" i="35" s="1"/>
  <c r="V1140" i="35"/>
  <c r="V1141" i="35" s="1"/>
  <c r="V1142" i="35" s="1"/>
  <c r="AA1140" i="35"/>
  <c r="AA1141" i="35" s="1"/>
  <c r="AA1142" i="35" s="1"/>
  <c r="AB1141" i="35"/>
  <c r="AB1142" i="35" s="1"/>
  <c r="X1141" i="35"/>
  <c r="X1142" i="35" s="1"/>
  <c r="X1143" i="35" s="1"/>
  <c r="X1144" i="35" s="1"/>
  <c r="X1145" i="35" s="1"/>
  <c r="W1144" i="35"/>
  <c r="W1145" i="35" s="1"/>
  <c r="J1151" i="35"/>
  <c r="T1153" i="35"/>
  <c r="T1154" i="35" s="1"/>
  <c r="AK1156" i="35"/>
  <c r="AB1167" i="35"/>
  <c r="AI1169" i="35"/>
  <c r="AE1169" i="35"/>
  <c r="AA1169" i="35"/>
  <c r="W1169" i="35"/>
  <c r="K1169" i="35"/>
  <c r="AK1169" i="35"/>
  <c r="Z1169" i="35"/>
  <c r="U1169" i="35"/>
  <c r="L1169" i="35"/>
  <c r="T1169" i="35"/>
  <c r="AB1169" i="35"/>
  <c r="AI1173" i="35"/>
  <c r="AE1173" i="35"/>
  <c r="AA1173" i="35"/>
  <c r="W1173" i="35"/>
  <c r="AG1173" i="35" s="1"/>
  <c r="K1173" i="35"/>
  <c r="K1174" i="35" s="1"/>
  <c r="K1175" i="35" s="1"/>
  <c r="AB1173" i="35"/>
  <c r="AB1174" i="35" s="1"/>
  <c r="AB1175" i="35" s="1"/>
  <c r="V1173" i="35"/>
  <c r="Q1173" i="35"/>
  <c r="S1173" i="35" s="1"/>
  <c r="M1173" i="35"/>
  <c r="U1173" i="35"/>
  <c r="AC1173" i="35"/>
  <c r="L1174" i="35"/>
  <c r="L1175" i="35" s="1"/>
  <c r="AE1174" i="35"/>
  <c r="AE1175" i="35" s="1"/>
  <c r="AJ1175" i="35"/>
  <c r="T1175" i="35"/>
  <c r="AD1178" i="35"/>
  <c r="Z1178" i="35"/>
  <c r="V1178" i="35"/>
  <c r="R1178" i="35"/>
  <c r="J1178" i="35"/>
  <c r="AE1178" i="35"/>
  <c r="Y1178" i="35"/>
  <c r="AG1178" i="35" s="1"/>
  <c r="T1178" i="35"/>
  <c r="K1178" i="35"/>
  <c r="U1178" i="35"/>
  <c r="AB1178" i="35"/>
  <c r="AI1178" i="35"/>
  <c r="AD1194" i="35"/>
  <c r="Z1194" i="35"/>
  <c r="V1194" i="35"/>
  <c r="R1194" i="35"/>
  <c r="S1194" i="35" s="1"/>
  <c r="J1194" i="35"/>
  <c r="AE1194" i="35"/>
  <c r="Y1194" i="35"/>
  <c r="T1194" i="35"/>
  <c r="K1194" i="35"/>
  <c r="U1194" i="35"/>
  <c r="AB1194" i="35"/>
  <c r="AI1194" i="35"/>
  <c r="AD1210" i="35"/>
  <c r="AD1211" i="35" s="1"/>
  <c r="Z1210" i="35"/>
  <c r="V1210" i="35"/>
  <c r="V1211" i="35" s="1"/>
  <c r="R1210" i="35"/>
  <c r="R1211" i="35" s="1"/>
  <c r="J1210" i="35"/>
  <c r="AE1210" i="35"/>
  <c r="AE1211" i="35" s="1"/>
  <c r="Y1210" i="35"/>
  <c r="Y1211" i="35" s="1"/>
  <c r="AG1211" i="35" s="1"/>
  <c r="T1210" i="35"/>
  <c r="T1211" i="35" s="1"/>
  <c r="K1210" i="35"/>
  <c r="K1211" i="35" s="1"/>
  <c r="U1210" i="35"/>
  <c r="U1211" i="35" s="1"/>
  <c r="AB1210" i="35"/>
  <c r="AB1211" i="35" s="1"/>
  <c r="AI1210" i="35"/>
  <c r="AI1211" i="35" s="1"/>
  <c r="AD1226" i="35"/>
  <c r="AD1227" i="35" s="1"/>
  <c r="Z1226" i="35"/>
  <c r="Z1227" i="35" s="1"/>
  <c r="V1226" i="35"/>
  <c r="V1227" i="35" s="1"/>
  <c r="R1226" i="35"/>
  <c r="J1226" i="35"/>
  <c r="AE1226" i="35"/>
  <c r="AE1227" i="35" s="1"/>
  <c r="Y1226" i="35"/>
  <c r="Y1227" i="35" s="1"/>
  <c r="T1226" i="35"/>
  <c r="T1227" i="35" s="1"/>
  <c r="K1226" i="35"/>
  <c r="K1227" i="35" s="1"/>
  <c r="U1226" i="35"/>
  <c r="U1227" i="35" s="1"/>
  <c r="AB1226" i="35"/>
  <c r="AB1227" i="35" s="1"/>
  <c r="AI1226" i="35"/>
  <c r="AI1227" i="35" s="1"/>
  <c r="AI1237" i="35"/>
  <c r="AI1238" i="35" s="1"/>
  <c r="AI1239" i="35" s="1"/>
  <c r="AI1240" i="35" s="1"/>
  <c r="AE1237" i="35"/>
  <c r="AE1238" i="35" s="1"/>
  <c r="AE1239" i="35" s="1"/>
  <c r="AE1240" i="35" s="1"/>
  <c r="W1237" i="35"/>
  <c r="W1238" i="35" s="1"/>
  <c r="W1239" i="35" s="1"/>
  <c r="W1240" i="35" s="1"/>
  <c r="K1237" i="35"/>
  <c r="K1238" i="35" s="1"/>
  <c r="K1239" i="35" s="1"/>
  <c r="K1240" i="35" s="1"/>
  <c r="Y1237" i="35"/>
  <c r="Y1238" i="35" s="1"/>
  <c r="Y1239" i="35" s="1"/>
  <c r="Y1240" i="35" s="1"/>
  <c r="J1237" i="35"/>
  <c r="AK1237" i="35"/>
  <c r="AC1237" i="35"/>
  <c r="AC1238" i="35" s="1"/>
  <c r="V1237" i="35"/>
  <c r="V1238" i="35" s="1"/>
  <c r="V1239" i="35" s="1"/>
  <c r="V1240" i="35" s="1"/>
  <c r="L1237" i="35"/>
  <c r="L1238" i="35" s="1"/>
  <c r="L1239" i="35" s="1"/>
  <c r="L1240" i="35" s="1"/>
  <c r="AB1245" i="35"/>
  <c r="X1245" i="35"/>
  <c r="T1245" i="35"/>
  <c r="L1245" i="35"/>
  <c r="AK1245" i="35"/>
  <c r="AA1245" i="35"/>
  <c r="V1245" i="35"/>
  <c r="Q1245" i="35"/>
  <c r="S1245" i="35" s="1"/>
  <c r="M1245" i="35"/>
  <c r="AD1245" i="35"/>
  <c r="W1245" i="35"/>
  <c r="J1245" i="35"/>
  <c r="AE1245" i="35"/>
  <c r="U1245" i="35"/>
  <c r="Z1245" i="35"/>
  <c r="AJ1248" i="35"/>
  <c r="AE1248" i="35"/>
  <c r="AE1249" i="35" s="1"/>
  <c r="AE1250" i="35" s="1"/>
  <c r="Z1248" i="35"/>
  <c r="T1248" i="35"/>
  <c r="W1248" i="35"/>
  <c r="K1248" i="35"/>
  <c r="K1249" i="35" s="1"/>
  <c r="K1250" i="35" s="1"/>
  <c r="AI1248" i="35"/>
  <c r="AA1248" i="35"/>
  <c r="R1248" i="35"/>
  <c r="R1249" i="35" s="1"/>
  <c r="R1250" i="35" s="1"/>
  <c r="L1248" i="35"/>
  <c r="V1260" i="35"/>
  <c r="X1260" i="35"/>
  <c r="AJ1260" i="35"/>
  <c r="AB1260" i="35"/>
  <c r="AD1263" i="35"/>
  <c r="AD1264" i="35" s="1"/>
  <c r="Z1263" i="35"/>
  <c r="V1263" i="35"/>
  <c r="V1264" i="35" s="1"/>
  <c r="R1263" i="35"/>
  <c r="R1264" i="35" s="1"/>
  <c r="J1263" i="35"/>
  <c r="AE1263" i="35"/>
  <c r="AE1264" i="35" s="1"/>
  <c r="Y1263" i="35"/>
  <c r="Y1264" i="35" s="1"/>
  <c r="T1263" i="35"/>
  <c r="T1264" i="35" s="1"/>
  <c r="K1263" i="35"/>
  <c r="K1264" i="35" s="1"/>
  <c r="AC1263" i="35"/>
  <c r="W1263" i="35"/>
  <c r="L1263" i="35"/>
  <c r="L1264" i="35" s="1"/>
  <c r="AK1263" i="35"/>
  <c r="U1263" i="35"/>
  <c r="AA1263" i="35"/>
  <c r="AA1264" i="35" s="1"/>
  <c r="AD1283" i="35"/>
  <c r="AD1284" i="35" s="1"/>
  <c r="Z1283" i="35"/>
  <c r="Z1284" i="35" s="1"/>
  <c r="V1283" i="35"/>
  <c r="V1284" i="35" s="1"/>
  <c r="J1283" i="35"/>
  <c r="Y1283" i="35"/>
  <c r="AK1283" i="35"/>
  <c r="Q1283" i="35"/>
  <c r="M1283" i="35"/>
  <c r="M1284" i="35" s="1"/>
  <c r="AD1291" i="35"/>
  <c r="AD1292" i="35" s="1"/>
  <c r="AD1293" i="35" s="1"/>
  <c r="AD1294" i="35" s="1"/>
  <c r="Z1291" i="35"/>
  <c r="V1291" i="35"/>
  <c r="V1292" i="35" s="1"/>
  <c r="V1293" i="35" s="1"/>
  <c r="V1294" i="35" s="1"/>
  <c r="R1291" i="35"/>
  <c r="R1292" i="35" s="1"/>
  <c r="R1293" i="35" s="1"/>
  <c r="R1294" i="35" s="1"/>
  <c r="J1291" i="35"/>
  <c r="AE1291" i="35"/>
  <c r="AE1292" i="35" s="1"/>
  <c r="AE1293" i="35" s="1"/>
  <c r="AE1294" i="35" s="1"/>
  <c r="Y1291" i="35"/>
  <c r="T1291" i="35"/>
  <c r="K1291" i="35"/>
  <c r="K1292" i="35" s="1"/>
  <c r="K1293" i="35" s="1"/>
  <c r="K1294" i="35" s="1"/>
  <c r="AC1291" i="35"/>
  <c r="W1291" i="35"/>
  <c r="AG1291" i="35" s="1"/>
  <c r="L1291" i="35"/>
  <c r="AI1291" i="35"/>
  <c r="AI1292" i="35" s="1"/>
  <c r="AI1293" i="35" s="1"/>
  <c r="AI1294" i="35" s="1"/>
  <c r="AA1291" i="35"/>
  <c r="AA1292" i="35" s="1"/>
  <c r="AA1293" i="35" s="1"/>
  <c r="AA1294" i="35" s="1"/>
  <c r="Q1291" i="35"/>
  <c r="S1291" i="35" s="1"/>
  <c r="M1291" i="35"/>
  <c r="AI1126" i="35"/>
  <c r="AI1127" i="35" s="1"/>
  <c r="AI1128" i="35" s="1"/>
  <c r="AE1126" i="35"/>
  <c r="AE1127" i="35" s="1"/>
  <c r="AE1128" i="35" s="1"/>
  <c r="AA1126" i="35"/>
  <c r="W1126" i="35"/>
  <c r="K1126" i="35"/>
  <c r="K1127" i="35" s="1"/>
  <c r="K1128" i="35" s="1"/>
  <c r="R1126" i="35"/>
  <c r="R1127" i="35" s="1"/>
  <c r="R1128" i="35" s="1"/>
  <c r="X1126" i="35"/>
  <c r="X1127" i="35" s="1"/>
  <c r="X1128" i="35" s="1"/>
  <c r="AC1126" i="35"/>
  <c r="AC1127" i="35" s="1"/>
  <c r="AC1128" i="35" s="1"/>
  <c r="AB1129" i="35"/>
  <c r="AB1130" i="35" s="1"/>
  <c r="AB1131" i="35" s="1"/>
  <c r="X1129" i="35"/>
  <c r="T1129" i="35"/>
  <c r="L1129" i="35"/>
  <c r="L1130" i="35" s="1"/>
  <c r="L1131" i="35" s="1"/>
  <c r="R1129" i="35"/>
  <c r="R1130" i="35" s="1"/>
  <c r="R1131" i="35" s="1"/>
  <c r="W1129" i="35"/>
  <c r="AG1129" i="35" s="1"/>
  <c r="AC1129" i="35"/>
  <c r="AI1130" i="35"/>
  <c r="AI1131" i="35" s="1"/>
  <c r="AE1130" i="35"/>
  <c r="AE1131" i="35" s="1"/>
  <c r="W1130" i="35"/>
  <c r="W1131" i="35" s="1"/>
  <c r="K1130" i="35"/>
  <c r="K1131" i="35" s="1"/>
  <c r="X1130" i="35"/>
  <c r="X1131" i="35" s="1"/>
  <c r="AC1130" i="35"/>
  <c r="AC1131" i="35" s="1"/>
  <c r="AB1133" i="35"/>
  <c r="X1133" i="35"/>
  <c r="T1133" i="35"/>
  <c r="L1133" i="35"/>
  <c r="L1134" i="35" s="1"/>
  <c r="L1135" i="35" s="1"/>
  <c r="R1133" i="35"/>
  <c r="R1134" i="35" s="1"/>
  <c r="R1135" i="35" s="1"/>
  <c r="W1133" i="35"/>
  <c r="W1134" i="35" s="1"/>
  <c r="AI1134" i="35"/>
  <c r="AI1135" i="35" s="1"/>
  <c r="AE1134" i="35"/>
  <c r="AE1135" i="35" s="1"/>
  <c r="AA1134" i="35"/>
  <c r="X1134" i="35"/>
  <c r="X1135" i="35" s="1"/>
  <c r="AB1137" i="35"/>
  <c r="AB1138" i="35" s="1"/>
  <c r="AB1139" i="35" s="1"/>
  <c r="W1137" i="35"/>
  <c r="L1140" i="35"/>
  <c r="L1141" i="35" s="1"/>
  <c r="L1142" i="35" s="1"/>
  <c r="L1143" i="35" s="1"/>
  <c r="L1144" i="35" s="1"/>
  <c r="L1145" i="35" s="1"/>
  <c r="AB1140" i="35"/>
  <c r="Y1141" i="35"/>
  <c r="Y1142" i="35" s="1"/>
  <c r="AD1147" i="35"/>
  <c r="AD1148" i="35" s="1"/>
  <c r="AD1149" i="35" s="1"/>
  <c r="AD1150" i="35" s="1"/>
  <c r="AD1151" i="35" s="1"/>
  <c r="AD1152" i="35" s="1"/>
  <c r="Z1147" i="35"/>
  <c r="V1147" i="35"/>
  <c r="V1148" i="35" s="1"/>
  <c r="V1149" i="35" s="1"/>
  <c r="V1150" i="35" s="1"/>
  <c r="J1147" i="35"/>
  <c r="AJ1149" i="35"/>
  <c r="AJ1150" i="35" s="1"/>
  <c r="AJ1151" i="35" s="1"/>
  <c r="AJ1152" i="35" s="1"/>
  <c r="AI1153" i="35"/>
  <c r="AI1154" i="35" s="1"/>
  <c r="AI1155" i="35" s="1"/>
  <c r="AI1156" i="35" s="1"/>
  <c r="AI1157" i="35" s="1"/>
  <c r="AI1158" i="35" s="1"/>
  <c r="AE1153" i="35"/>
  <c r="AE1154" i="35" s="1"/>
  <c r="AE1155" i="35" s="1"/>
  <c r="AE1156" i="35" s="1"/>
  <c r="AA1153" i="35"/>
  <c r="AA1154" i="35" s="1"/>
  <c r="AA1155" i="35" s="1"/>
  <c r="AA1156" i="35" s="1"/>
  <c r="W1153" i="35"/>
  <c r="AG1153" i="35" s="1"/>
  <c r="K1153" i="35"/>
  <c r="K1154" i="35" s="1"/>
  <c r="K1155" i="35" s="1"/>
  <c r="K1156" i="35" s="1"/>
  <c r="AB1153" i="35"/>
  <c r="AB1154" i="35" s="1"/>
  <c r="AB1155" i="35" s="1"/>
  <c r="AB1156" i="35" s="1"/>
  <c r="AB1157" i="35" s="1"/>
  <c r="AB1158" i="35" s="1"/>
  <c r="V1153" i="35"/>
  <c r="V1154" i="35" s="1"/>
  <c r="V1155" i="35" s="1"/>
  <c r="V1156" i="35" s="1"/>
  <c r="Q1153" i="35"/>
  <c r="S1153" i="35" s="1"/>
  <c r="M1153" i="35"/>
  <c r="M1154" i="35" s="1"/>
  <c r="M1155" i="35" s="1"/>
  <c r="M1156" i="35" s="1"/>
  <c r="U1153" i="35"/>
  <c r="U1154" i="35" s="1"/>
  <c r="U1155" i="35" s="1"/>
  <c r="U1156" i="35" s="1"/>
  <c r="U1157" i="35" s="1"/>
  <c r="AC1153" i="35"/>
  <c r="AC1154" i="35" s="1"/>
  <c r="AC1155" i="35" s="1"/>
  <c r="AC1156" i="35" s="1"/>
  <c r="AC1157" i="35" s="1"/>
  <c r="AC1158" i="35" s="1"/>
  <c r="AB1160" i="35"/>
  <c r="AB1161" i="35" s="1"/>
  <c r="AB1162" i="35" s="1"/>
  <c r="X1160" i="35"/>
  <c r="L1160" i="35"/>
  <c r="L1161" i="35" s="1"/>
  <c r="L1162" i="35" s="1"/>
  <c r="AA1160" i="35"/>
  <c r="AA1161" i="35" s="1"/>
  <c r="AA1162" i="35" s="1"/>
  <c r="V1160" i="35"/>
  <c r="V1161" i="35" s="1"/>
  <c r="V1162" i="35" s="1"/>
  <c r="Q1160" i="35"/>
  <c r="Q1161" i="35" s="1"/>
  <c r="Q1162" i="35" s="1"/>
  <c r="J1165" i="35"/>
  <c r="M1174" i="35"/>
  <c r="Q1174" i="35"/>
  <c r="Q1175" i="35" s="1"/>
  <c r="Y1174" i="35"/>
  <c r="AD1190" i="35"/>
  <c r="Z1190" i="35"/>
  <c r="V1190" i="35"/>
  <c r="R1190" i="35"/>
  <c r="S1190" i="35" s="1"/>
  <c r="J1190" i="35"/>
  <c r="AE1190" i="35"/>
  <c r="Y1190" i="35"/>
  <c r="AG1190" i="35" s="1"/>
  <c r="T1190" i="35"/>
  <c r="K1190" i="35"/>
  <c r="U1190" i="35"/>
  <c r="AB1190" i="35"/>
  <c r="AI1190" i="35"/>
  <c r="L1194" i="35"/>
  <c r="W1194" i="35"/>
  <c r="AC1194" i="35"/>
  <c r="AD1206" i="35"/>
  <c r="Z1206" i="35"/>
  <c r="V1206" i="35"/>
  <c r="R1206" i="35"/>
  <c r="J1206" i="35"/>
  <c r="AE1206" i="35"/>
  <c r="Y1206" i="35"/>
  <c r="AG1206" i="35" s="1"/>
  <c r="T1206" i="35"/>
  <c r="K1206" i="35"/>
  <c r="U1206" i="35"/>
  <c r="AB1206" i="35"/>
  <c r="AI1206" i="35"/>
  <c r="L1210" i="35"/>
  <c r="L1211" i="35" s="1"/>
  <c r="W1210" i="35"/>
  <c r="W1211" i="35" s="1"/>
  <c r="AC1210" i="35"/>
  <c r="AC1211" i="35" s="1"/>
  <c r="M1221" i="35"/>
  <c r="Q1221" i="35"/>
  <c r="AD1222" i="35"/>
  <c r="Z1222" i="35"/>
  <c r="V1222" i="35"/>
  <c r="R1222" i="35"/>
  <c r="S1222" i="35" s="1"/>
  <c r="J1222" i="35"/>
  <c r="AE1222" i="35"/>
  <c r="Y1222" i="35"/>
  <c r="AG1222" i="35" s="1"/>
  <c r="T1222" i="35"/>
  <c r="K1222" i="35"/>
  <c r="U1222" i="35"/>
  <c r="AB1222" i="35"/>
  <c r="AI1222" i="35"/>
  <c r="L1226" i="35"/>
  <c r="L1227" i="35" s="1"/>
  <c r="W1226" i="35"/>
  <c r="AC1226" i="35"/>
  <c r="AA1231" i="35"/>
  <c r="AA1232" i="35" s="1"/>
  <c r="V1231" i="35"/>
  <c r="V1232" i="35" s="1"/>
  <c r="K1231" i="35"/>
  <c r="K1232" i="35" s="1"/>
  <c r="M1237" i="35"/>
  <c r="M1238" i="35" s="1"/>
  <c r="M1239" i="35" s="1"/>
  <c r="M1240" i="35" s="1"/>
  <c r="Q1237" i="35"/>
  <c r="S1237" i="35" s="1"/>
  <c r="Z1237" i="35"/>
  <c r="Z1238" i="35" s="1"/>
  <c r="AJ1243" i="35"/>
  <c r="AD1243" i="35"/>
  <c r="V1243" i="35"/>
  <c r="Z1243" i="35"/>
  <c r="AH1243" i="35" s="1"/>
  <c r="AI1243" i="35"/>
  <c r="K1245" i="35"/>
  <c r="R1245" i="35"/>
  <c r="AC1245" i="35"/>
  <c r="AB1248" i="35"/>
  <c r="AF1258" i="35"/>
  <c r="AD1259" i="35"/>
  <c r="Z1259" i="35"/>
  <c r="V1259" i="35"/>
  <c r="R1259" i="35"/>
  <c r="R1260" i="35" s="1"/>
  <c r="J1259" i="35"/>
  <c r="AE1259" i="35"/>
  <c r="AE1260" i="35" s="1"/>
  <c r="Y1259" i="35"/>
  <c r="T1259" i="35"/>
  <c r="K1259" i="35"/>
  <c r="K1260" i="35" s="1"/>
  <c r="AC1259" i="35"/>
  <c r="AC1260" i="35" s="1"/>
  <c r="W1259" i="35"/>
  <c r="AG1259" i="35" s="1"/>
  <c r="L1259" i="35"/>
  <c r="L1260" i="35" s="1"/>
  <c r="AI1259" i="35"/>
  <c r="AA1259" i="35"/>
  <c r="AA1260" i="35" s="1"/>
  <c r="Q1259" i="35"/>
  <c r="S1259" i="35" s="1"/>
  <c r="M1259" i="35"/>
  <c r="AD1260" i="35"/>
  <c r="M1263" i="35"/>
  <c r="Q1263" i="35"/>
  <c r="S1263" i="35" s="1"/>
  <c r="AB1263" i="35"/>
  <c r="AB1264" i="35" s="1"/>
  <c r="AD1287" i="35"/>
  <c r="Z1287" i="35"/>
  <c r="V1287" i="35"/>
  <c r="J1287" i="35"/>
  <c r="Y1287" i="35"/>
  <c r="T1287" i="35"/>
  <c r="L1287" i="35"/>
  <c r="AB1287" i="35"/>
  <c r="U1291" i="35"/>
  <c r="T1292" i="35"/>
  <c r="AE1310" i="35"/>
  <c r="AE1311" i="35" s="1"/>
  <c r="W1310" i="35"/>
  <c r="W1311" i="35" s="1"/>
  <c r="K1310" i="35"/>
  <c r="Y1310" i="35"/>
  <c r="Y1311" i="35" s="1"/>
  <c r="Y1312" i="35" s="1"/>
  <c r="Y1313" i="35" s="1"/>
  <c r="R1310" i="35"/>
  <c r="AK1310" i="35"/>
  <c r="J1310" i="35"/>
  <c r="M1004" i="35"/>
  <c r="Q1004" i="35"/>
  <c r="S1004" i="35" s="1"/>
  <c r="U1004" i="35"/>
  <c r="Y1004" i="35"/>
  <c r="AC1004" i="35"/>
  <c r="M1008" i="35"/>
  <c r="M1009" i="35" s="1"/>
  <c r="M1010" i="35" s="1"/>
  <c r="Y1008" i="35"/>
  <c r="M1012" i="35"/>
  <c r="M1013" i="35" s="1"/>
  <c r="M1014" i="35" s="1"/>
  <c r="M1015" i="35" s="1"/>
  <c r="Q1012" i="35"/>
  <c r="Y1012" i="35"/>
  <c r="Y1013" i="35" s="1"/>
  <c r="Y1014" i="35" s="1"/>
  <c r="Y1015" i="35" s="1"/>
  <c r="AC1012" i="35"/>
  <c r="AC1013" i="35" s="1"/>
  <c r="AC1014" i="35" s="1"/>
  <c r="AC1015" i="35" s="1"/>
  <c r="M1016" i="35"/>
  <c r="M1017" i="35" s="1"/>
  <c r="M1018" i="35" s="1"/>
  <c r="M1019" i="35" s="1"/>
  <c r="M1020" i="35" s="1"/>
  <c r="Q1016" i="35"/>
  <c r="U1016" i="35"/>
  <c r="U1017" i="35" s="1"/>
  <c r="U1018" i="35" s="1"/>
  <c r="U1019" i="35" s="1"/>
  <c r="U1020" i="35" s="1"/>
  <c r="Y1016" i="35"/>
  <c r="AG1016" i="35" s="1"/>
  <c r="AC1016" i="35"/>
  <c r="AC1017" i="35" s="1"/>
  <c r="AC1018" i="35" s="1"/>
  <c r="AC1019" i="35" s="1"/>
  <c r="AC1020" i="35" s="1"/>
  <c r="M1024" i="35"/>
  <c r="M1025" i="35" s="1"/>
  <c r="Q1024" i="35"/>
  <c r="Y1024" i="35"/>
  <c r="Y1025" i="35" s="1"/>
  <c r="AC1024" i="35"/>
  <c r="M1028" i="35"/>
  <c r="M1029" i="35" s="1"/>
  <c r="Q1028" i="35"/>
  <c r="S1028" i="35" s="1"/>
  <c r="U1028" i="35"/>
  <c r="Y1028" i="35"/>
  <c r="AG1028" i="35" s="1"/>
  <c r="AC1028" i="35"/>
  <c r="AC1029" i="35" s="1"/>
  <c r="M1032" i="35"/>
  <c r="M1033" i="35" s="1"/>
  <c r="M1034" i="35" s="1"/>
  <c r="Q1032" i="35"/>
  <c r="U1032" i="35"/>
  <c r="U1033" i="35" s="1"/>
  <c r="U1034" i="35" s="1"/>
  <c r="Y1032" i="35"/>
  <c r="Y1033" i="35" s="1"/>
  <c r="Y1034" i="35" s="1"/>
  <c r="AC1032" i="35"/>
  <c r="AC1033" i="35" s="1"/>
  <c r="AC1034" i="35" s="1"/>
  <c r="M1036" i="35"/>
  <c r="M1037" i="35" s="1"/>
  <c r="Q1036" i="35"/>
  <c r="S1036" i="35" s="1"/>
  <c r="U1036" i="35"/>
  <c r="AF1036" i="35" s="1"/>
  <c r="Y1036" i="35"/>
  <c r="Y1037" i="35" s="1"/>
  <c r="AC1036" i="35"/>
  <c r="AC1037" i="35" s="1"/>
  <c r="M1040" i="35"/>
  <c r="M1041" i="35" s="1"/>
  <c r="Q1040" i="35"/>
  <c r="U1040" i="35"/>
  <c r="AF1040" i="35" s="1"/>
  <c r="Y1040" i="35"/>
  <c r="Y1041" i="35" s="1"/>
  <c r="AC1040" i="35"/>
  <c r="AC1041" i="35" s="1"/>
  <c r="Q1044" i="35"/>
  <c r="Y1044" i="35"/>
  <c r="M1052" i="35"/>
  <c r="M1053" i="35" s="1"/>
  <c r="M1054" i="35" s="1"/>
  <c r="M1055" i="35" s="1"/>
  <c r="M1056" i="35" s="1"/>
  <c r="M1057" i="35" s="1"/>
  <c r="M1058" i="35" s="1"/>
  <c r="Q1052" i="35"/>
  <c r="U1052" i="35"/>
  <c r="U1053" i="35" s="1"/>
  <c r="U1054" i="35" s="1"/>
  <c r="U1055" i="35" s="1"/>
  <c r="U1056" i="35" s="1"/>
  <c r="U1057" i="35" s="1"/>
  <c r="U1058" i="35" s="1"/>
  <c r="M1060" i="35"/>
  <c r="Q1060" i="35"/>
  <c r="S1060" i="35" s="1"/>
  <c r="U1060" i="35"/>
  <c r="AF1060" i="35" s="1"/>
  <c r="Y1060" i="35"/>
  <c r="AG1060" i="35" s="1"/>
  <c r="AC1060" i="35"/>
  <c r="Y1064" i="35"/>
  <c r="Y1065" i="35" s="1"/>
  <c r="Y1066" i="35" s="1"/>
  <c r="Y1067" i="35" s="1"/>
  <c r="Y1068" i="35" s="1"/>
  <c r="Y1069" i="35" s="1"/>
  <c r="U1068" i="35"/>
  <c r="AC1068" i="35"/>
  <c r="AC1069" i="35" s="1"/>
  <c r="M1072" i="35"/>
  <c r="M1073" i="35" s="1"/>
  <c r="M1074" i="35" s="1"/>
  <c r="M1075" i="35" s="1"/>
  <c r="Q1072" i="35"/>
  <c r="S1072" i="35" s="1"/>
  <c r="U1072" i="35"/>
  <c r="AF1072" i="35" s="1"/>
  <c r="Y1072" i="35"/>
  <c r="AG1072" i="35" s="1"/>
  <c r="AC1072" i="35"/>
  <c r="AC1073" i="35" s="1"/>
  <c r="AC1074" i="35" s="1"/>
  <c r="AC1075" i="35" s="1"/>
  <c r="M1076" i="35"/>
  <c r="Q1076" i="35"/>
  <c r="S1076" i="35" s="1"/>
  <c r="U1076" i="35"/>
  <c r="AF1076" i="35" s="1"/>
  <c r="Y1076" i="35"/>
  <c r="AG1076" i="35" s="1"/>
  <c r="AC1076" i="35"/>
  <c r="M1080" i="35"/>
  <c r="Q1080" i="35"/>
  <c r="S1080" i="35" s="1"/>
  <c r="U1080" i="35"/>
  <c r="AF1080" i="35" s="1"/>
  <c r="Y1080" i="35"/>
  <c r="AG1080" i="35" s="1"/>
  <c r="AC1080" i="35"/>
  <c r="M1084" i="35"/>
  <c r="Q1084" i="35"/>
  <c r="S1084" i="35" s="1"/>
  <c r="U1084" i="35"/>
  <c r="AF1084" i="35" s="1"/>
  <c r="Y1084" i="35"/>
  <c r="AG1084" i="35" s="1"/>
  <c r="AC1084" i="35"/>
  <c r="M1088" i="35"/>
  <c r="Q1088" i="35"/>
  <c r="S1088" i="35" s="1"/>
  <c r="U1088" i="35"/>
  <c r="AF1088" i="35" s="1"/>
  <c r="Y1088" i="35"/>
  <c r="AG1088" i="35" s="1"/>
  <c r="AC1088" i="35"/>
  <c r="M1092" i="35"/>
  <c r="Q1092" i="35"/>
  <c r="S1092" i="35" s="1"/>
  <c r="U1092" i="35"/>
  <c r="AF1092" i="35" s="1"/>
  <c r="Y1092" i="35"/>
  <c r="AG1092" i="35" s="1"/>
  <c r="AC1092" i="35"/>
  <c r="M1096" i="35"/>
  <c r="Q1096" i="35"/>
  <c r="S1096" i="35" s="1"/>
  <c r="U1096" i="35"/>
  <c r="AF1096" i="35" s="1"/>
  <c r="Y1096" i="35"/>
  <c r="AG1096" i="35" s="1"/>
  <c r="AC1096" i="35"/>
  <c r="M1100" i="35"/>
  <c r="Q1100" i="35"/>
  <c r="S1100" i="35" s="1"/>
  <c r="U1100" i="35"/>
  <c r="AF1100" i="35" s="1"/>
  <c r="Y1100" i="35"/>
  <c r="AG1100" i="35" s="1"/>
  <c r="AC1100" i="35"/>
  <c r="M1104" i="35"/>
  <c r="Q1104" i="35"/>
  <c r="S1104" i="35" s="1"/>
  <c r="U1104" i="35"/>
  <c r="AF1104" i="35" s="1"/>
  <c r="Y1104" i="35"/>
  <c r="AG1104" i="35" s="1"/>
  <c r="AC1104" i="35"/>
  <c r="M1108" i="35"/>
  <c r="Q1108" i="35"/>
  <c r="S1108" i="35" s="1"/>
  <c r="U1108" i="35"/>
  <c r="AF1108" i="35" s="1"/>
  <c r="Y1108" i="35"/>
  <c r="AG1108" i="35" s="1"/>
  <c r="AC1108" i="35"/>
  <c r="M1112" i="35"/>
  <c r="Q1112" i="35"/>
  <c r="S1112" i="35" s="1"/>
  <c r="U1112" i="35"/>
  <c r="AF1112" i="35" s="1"/>
  <c r="Y1112" i="35"/>
  <c r="AG1112" i="35" s="1"/>
  <c r="AC1112" i="35"/>
  <c r="M1116" i="35"/>
  <c r="Q1116" i="35"/>
  <c r="S1116" i="35" s="1"/>
  <c r="U1116" i="35"/>
  <c r="AF1116" i="35" s="1"/>
  <c r="Y1116" i="35"/>
  <c r="AG1116" i="35" s="1"/>
  <c r="AC1116" i="35"/>
  <c r="M1120" i="35"/>
  <c r="Q1120" i="35"/>
  <c r="S1120" i="35" s="1"/>
  <c r="U1120" i="35"/>
  <c r="AF1120" i="35" s="1"/>
  <c r="Y1120" i="35"/>
  <c r="AG1120" i="35" s="1"/>
  <c r="AC1120" i="35"/>
  <c r="M1124" i="35"/>
  <c r="Q1124" i="35"/>
  <c r="S1124" i="35" s="1"/>
  <c r="U1124" i="35"/>
  <c r="AF1124" i="35" s="1"/>
  <c r="Y1124" i="35"/>
  <c r="AG1124" i="35" s="1"/>
  <c r="AC1124" i="35"/>
  <c r="U1128" i="35"/>
  <c r="Y1128" i="35"/>
  <c r="M1132" i="35"/>
  <c r="M1133" i="35" s="1"/>
  <c r="M1134" i="35" s="1"/>
  <c r="M1135" i="35" s="1"/>
  <c r="Q1132" i="35"/>
  <c r="S1132" i="35" s="1"/>
  <c r="U1132" i="35"/>
  <c r="Y1132" i="35"/>
  <c r="Y1133" i="35" s="1"/>
  <c r="Y1134" i="35" s="1"/>
  <c r="Y1135" i="35" s="1"/>
  <c r="AC1132" i="35"/>
  <c r="AC1133" i="35" s="1"/>
  <c r="AC1134" i="35" s="1"/>
  <c r="AC1135" i="35" s="1"/>
  <c r="M1136" i="35"/>
  <c r="M1137" i="35" s="1"/>
  <c r="M1138" i="35" s="1"/>
  <c r="M1139" i="35" s="1"/>
  <c r="Q1136" i="35"/>
  <c r="U1136" i="35"/>
  <c r="U1137" i="35" s="1"/>
  <c r="U1138" i="35" s="1"/>
  <c r="U1139" i="35" s="1"/>
  <c r="U1140" i="35" s="1"/>
  <c r="U1141" i="35" s="1"/>
  <c r="U1142" i="35" s="1"/>
  <c r="Y1136" i="35"/>
  <c r="Y1137" i="35" s="1"/>
  <c r="Y1138" i="35" s="1"/>
  <c r="Y1139" i="35" s="1"/>
  <c r="AC1136" i="35"/>
  <c r="AC1137" i="35" s="1"/>
  <c r="AC1138" i="35" s="1"/>
  <c r="AC1139" i="35" s="1"/>
  <c r="M1140" i="35"/>
  <c r="M1141" i="35" s="1"/>
  <c r="M1142" i="35" s="1"/>
  <c r="Q1140" i="35"/>
  <c r="Y1140" i="35"/>
  <c r="AC1140" i="35"/>
  <c r="AC1141" i="35" s="1"/>
  <c r="AC1142" i="35" s="1"/>
  <c r="M1152" i="35"/>
  <c r="Z1154" i="35"/>
  <c r="Z1155" i="35" s="1"/>
  <c r="Z1156" i="35" s="1"/>
  <c r="R1154" i="35"/>
  <c r="R1155" i="35" s="1"/>
  <c r="R1156" i="35" s="1"/>
  <c r="J1154" i="35"/>
  <c r="X1154" i="35"/>
  <c r="X1155" i="35" s="1"/>
  <c r="X1156" i="35" s="1"/>
  <c r="X1157" i="35" s="1"/>
  <c r="X1158" i="35" s="1"/>
  <c r="AD1158" i="35"/>
  <c r="Z1158" i="35"/>
  <c r="J1158" i="35"/>
  <c r="AJ1160" i="35"/>
  <c r="AJ1161" i="35" s="1"/>
  <c r="AJ1162" i="35" s="1"/>
  <c r="K1161" i="35"/>
  <c r="K1162" i="35" s="1"/>
  <c r="X1161" i="35"/>
  <c r="X1162" i="35" s="1"/>
  <c r="AB1164" i="35"/>
  <c r="AB1165" i="35" s="1"/>
  <c r="AB1166" i="35" s="1"/>
  <c r="R1164" i="35"/>
  <c r="R1165" i="35" s="1"/>
  <c r="R1166" i="35" s="1"/>
  <c r="W1164" i="35"/>
  <c r="W1165" i="35" s="1"/>
  <c r="L1167" i="35"/>
  <c r="R1167" i="35"/>
  <c r="W1167" i="35"/>
  <c r="AD1174" i="35"/>
  <c r="AD1175" i="35" s="1"/>
  <c r="Z1174" i="35"/>
  <c r="V1174" i="35"/>
  <c r="V1175" i="35" s="1"/>
  <c r="R1174" i="35"/>
  <c r="R1175" i="35" s="1"/>
  <c r="J1174" i="35"/>
  <c r="X1174" i="35"/>
  <c r="X1175" i="35" s="1"/>
  <c r="AC1174" i="35"/>
  <c r="AI1174" i="35"/>
  <c r="AI1175" i="35" s="1"/>
  <c r="AJ1176" i="35"/>
  <c r="AI1177" i="35"/>
  <c r="AE1177" i="35"/>
  <c r="AA1177" i="35"/>
  <c r="AH1177" i="35" s="1"/>
  <c r="W1177" i="35"/>
  <c r="K1177" i="35"/>
  <c r="R1177" i="35"/>
  <c r="X1177" i="35"/>
  <c r="AC1177" i="35"/>
  <c r="AB1180" i="35"/>
  <c r="AH1180" i="35" s="1"/>
  <c r="X1180" i="35"/>
  <c r="T1180" i="35"/>
  <c r="AF1180" i="35" s="1"/>
  <c r="L1180" i="35"/>
  <c r="R1180" i="35"/>
  <c r="S1180" i="35" s="1"/>
  <c r="W1180" i="35"/>
  <c r="AG1180" i="35" s="1"/>
  <c r="AC1180" i="35"/>
  <c r="AI1181" i="35"/>
  <c r="AE1181" i="35"/>
  <c r="AA1181" i="35"/>
  <c r="W1181" i="35"/>
  <c r="AG1181" i="35" s="1"/>
  <c r="K1181" i="35"/>
  <c r="R1181" i="35"/>
  <c r="X1181" i="35"/>
  <c r="AC1181" i="35"/>
  <c r="AB1184" i="35"/>
  <c r="AH1184" i="35" s="1"/>
  <c r="X1184" i="35"/>
  <c r="T1184" i="35"/>
  <c r="AF1184" i="35" s="1"/>
  <c r="L1184" i="35"/>
  <c r="R1184" i="35"/>
  <c r="S1184" i="35" s="1"/>
  <c r="W1184" i="35"/>
  <c r="AG1184" i="35" s="1"/>
  <c r="AC1184" i="35"/>
  <c r="AI1185" i="35"/>
  <c r="AE1185" i="35"/>
  <c r="AA1185" i="35"/>
  <c r="AH1185" i="35" s="1"/>
  <c r="W1185" i="35"/>
  <c r="K1185" i="35"/>
  <c r="R1185" i="35"/>
  <c r="S1185" i="35" s="1"/>
  <c r="X1185" i="35"/>
  <c r="AC1185" i="35"/>
  <c r="AB1188" i="35"/>
  <c r="AH1188" i="35" s="1"/>
  <c r="X1188" i="35"/>
  <c r="T1188" i="35"/>
  <c r="AF1188" i="35" s="1"/>
  <c r="L1188" i="35"/>
  <c r="R1188" i="35"/>
  <c r="S1188" i="35" s="1"/>
  <c r="W1188" i="35"/>
  <c r="AG1188" i="35" s="1"/>
  <c r="AC1188" i="35"/>
  <c r="AI1189" i="35"/>
  <c r="AE1189" i="35"/>
  <c r="AA1189" i="35"/>
  <c r="AH1189" i="35" s="1"/>
  <c r="W1189" i="35"/>
  <c r="K1189" i="35"/>
  <c r="R1189" i="35"/>
  <c r="S1189" i="35" s="1"/>
  <c r="X1189" i="35"/>
  <c r="AC1189" i="35"/>
  <c r="AB1192" i="35"/>
  <c r="AH1192" i="35" s="1"/>
  <c r="X1192" i="35"/>
  <c r="T1192" i="35"/>
  <c r="AF1192" i="35" s="1"/>
  <c r="L1192" i="35"/>
  <c r="R1192" i="35"/>
  <c r="W1192" i="35"/>
  <c r="AG1192" i="35" s="1"/>
  <c r="AC1192" i="35"/>
  <c r="AI1193" i="35"/>
  <c r="AE1193" i="35"/>
  <c r="AA1193" i="35"/>
  <c r="AH1193" i="35" s="1"/>
  <c r="W1193" i="35"/>
  <c r="K1193" i="35"/>
  <c r="R1193" i="35"/>
  <c r="X1193" i="35"/>
  <c r="AC1193" i="35"/>
  <c r="AB1196" i="35"/>
  <c r="AH1196" i="35" s="1"/>
  <c r="X1196" i="35"/>
  <c r="T1196" i="35"/>
  <c r="AF1196" i="35" s="1"/>
  <c r="L1196" i="35"/>
  <c r="R1196" i="35"/>
  <c r="W1196" i="35"/>
  <c r="AG1196" i="35" s="1"/>
  <c r="AC1196" i="35"/>
  <c r="AI1197" i="35"/>
  <c r="AE1197" i="35"/>
  <c r="AA1197" i="35"/>
  <c r="AH1197" i="35" s="1"/>
  <c r="W1197" i="35"/>
  <c r="AG1197" i="35" s="1"/>
  <c r="K1197" i="35"/>
  <c r="R1197" i="35"/>
  <c r="X1197" i="35"/>
  <c r="AC1197" i="35"/>
  <c r="AB1200" i="35"/>
  <c r="AH1200" i="35" s="1"/>
  <c r="X1200" i="35"/>
  <c r="T1200" i="35"/>
  <c r="AF1200" i="35" s="1"/>
  <c r="L1200" i="35"/>
  <c r="R1200" i="35"/>
  <c r="S1200" i="35" s="1"/>
  <c r="W1200" i="35"/>
  <c r="AG1200" i="35" s="1"/>
  <c r="AC1200" i="35"/>
  <c r="AI1201" i="35"/>
  <c r="AE1201" i="35"/>
  <c r="AA1201" i="35"/>
  <c r="AH1201" i="35" s="1"/>
  <c r="W1201" i="35"/>
  <c r="K1201" i="35"/>
  <c r="R1201" i="35"/>
  <c r="X1201" i="35"/>
  <c r="AC1201" i="35"/>
  <c r="AB1204" i="35"/>
  <c r="AH1204" i="35" s="1"/>
  <c r="X1204" i="35"/>
  <c r="T1204" i="35"/>
  <c r="AF1204" i="35" s="1"/>
  <c r="L1204" i="35"/>
  <c r="R1204" i="35"/>
  <c r="S1204" i="35" s="1"/>
  <c r="W1204" i="35"/>
  <c r="AG1204" i="35" s="1"/>
  <c r="AC1204" i="35"/>
  <c r="AI1205" i="35"/>
  <c r="AE1205" i="35"/>
  <c r="AA1205" i="35"/>
  <c r="AH1205" i="35" s="1"/>
  <c r="W1205" i="35"/>
  <c r="K1205" i="35"/>
  <c r="R1205" i="35"/>
  <c r="S1205" i="35" s="1"/>
  <c r="X1205" i="35"/>
  <c r="AC1205" i="35"/>
  <c r="AB1208" i="35"/>
  <c r="AH1208" i="35" s="1"/>
  <c r="X1208" i="35"/>
  <c r="T1208" i="35"/>
  <c r="AF1208" i="35" s="1"/>
  <c r="L1208" i="35"/>
  <c r="R1208" i="35"/>
  <c r="W1208" i="35"/>
  <c r="AG1208" i="35" s="1"/>
  <c r="AC1208" i="35"/>
  <c r="AI1209" i="35"/>
  <c r="AE1209" i="35"/>
  <c r="AA1209" i="35"/>
  <c r="AH1209" i="35" s="1"/>
  <c r="W1209" i="35"/>
  <c r="K1209" i="35"/>
  <c r="R1209" i="35"/>
  <c r="X1209" i="35"/>
  <c r="AC1209" i="35"/>
  <c r="AB1212" i="35"/>
  <c r="AB1213" i="35" s="1"/>
  <c r="X1212" i="35"/>
  <c r="T1212" i="35"/>
  <c r="AF1212" i="35" s="1"/>
  <c r="L1212" i="35"/>
  <c r="L1213" i="35" s="1"/>
  <c r="R1212" i="35"/>
  <c r="W1212" i="35"/>
  <c r="AG1212" i="35" s="1"/>
  <c r="AC1212" i="35"/>
  <c r="AI1213" i="35"/>
  <c r="AE1213" i="35"/>
  <c r="AA1213" i="35"/>
  <c r="W1213" i="35"/>
  <c r="K1213" i="35"/>
  <c r="R1213" i="35"/>
  <c r="X1213" i="35"/>
  <c r="AC1213" i="35"/>
  <c r="AB1216" i="35"/>
  <c r="AH1216" i="35" s="1"/>
  <c r="X1216" i="35"/>
  <c r="T1216" i="35"/>
  <c r="AF1216" i="35" s="1"/>
  <c r="L1216" i="35"/>
  <c r="R1216" i="35"/>
  <c r="W1216" i="35"/>
  <c r="AG1216" i="35" s="1"/>
  <c r="AC1216" i="35"/>
  <c r="AI1217" i="35"/>
  <c r="AE1217" i="35"/>
  <c r="AA1217" i="35"/>
  <c r="AH1217" i="35" s="1"/>
  <c r="W1217" i="35"/>
  <c r="K1217" i="35"/>
  <c r="R1217" i="35"/>
  <c r="X1217" i="35"/>
  <c r="AC1217" i="35"/>
  <c r="AB1220" i="35"/>
  <c r="AB1221" i="35" s="1"/>
  <c r="X1220" i="35"/>
  <c r="X1221" i="35" s="1"/>
  <c r="T1220" i="35"/>
  <c r="L1220" i="35"/>
  <c r="L1221" i="35" s="1"/>
  <c r="R1220" i="35"/>
  <c r="R1221" i="35" s="1"/>
  <c r="W1220" i="35"/>
  <c r="AG1220" i="35" s="1"/>
  <c r="AC1220" i="35"/>
  <c r="AI1221" i="35"/>
  <c r="AE1221" i="35"/>
  <c r="AA1221" i="35"/>
  <c r="K1221" i="35"/>
  <c r="AC1221" i="35"/>
  <c r="AB1224" i="35"/>
  <c r="AH1224" i="35" s="1"/>
  <c r="X1224" i="35"/>
  <c r="T1224" i="35"/>
  <c r="AF1224" i="35" s="1"/>
  <c r="L1224" i="35"/>
  <c r="R1224" i="35"/>
  <c r="S1224" i="35" s="1"/>
  <c r="W1224" i="35"/>
  <c r="AG1224" i="35" s="1"/>
  <c r="AC1224" i="35"/>
  <c r="AI1225" i="35"/>
  <c r="AE1225" i="35"/>
  <c r="AA1225" i="35"/>
  <c r="AH1225" i="35" s="1"/>
  <c r="W1225" i="35"/>
  <c r="K1225" i="35"/>
  <c r="R1225" i="35"/>
  <c r="X1225" i="35"/>
  <c r="AC1225" i="35"/>
  <c r="AB1228" i="35"/>
  <c r="AH1228" i="35" s="1"/>
  <c r="X1228" i="35"/>
  <c r="T1228" i="35"/>
  <c r="AF1228" i="35" s="1"/>
  <c r="L1228" i="35"/>
  <c r="R1228" i="35"/>
  <c r="S1228" i="35" s="1"/>
  <c r="W1228" i="35"/>
  <c r="AG1228" i="35" s="1"/>
  <c r="AC1228" i="35"/>
  <c r="AI1229" i="35"/>
  <c r="AE1229" i="35"/>
  <c r="AA1229" i="35"/>
  <c r="AH1229" i="35" s="1"/>
  <c r="W1229" i="35"/>
  <c r="K1229" i="35"/>
  <c r="R1229" i="35"/>
  <c r="S1229" i="35" s="1"/>
  <c r="X1229" i="35"/>
  <c r="AC1229" i="35"/>
  <c r="X1232" i="35"/>
  <c r="AI1233" i="35"/>
  <c r="AE1233" i="35"/>
  <c r="AA1233" i="35"/>
  <c r="AH1233" i="35" s="1"/>
  <c r="W1233" i="35"/>
  <c r="K1233" i="35"/>
  <c r="R1233" i="35"/>
  <c r="X1233" i="35"/>
  <c r="AC1233" i="35"/>
  <c r="AH1235" i="35"/>
  <c r="AB1236" i="35"/>
  <c r="AB1237" i="35" s="1"/>
  <c r="AB1238" i="35" s="1"/>
  <c r="AB1239" i="35" s="1"/>
  <c r="AB1240" i="35" s="1"/>
  <c r="X1236" i="35"/>
  <c r="T1236" i="35"/>
  <c r="L1236" i="35"/>
  <c r="AI1236" i="35"/>
  <c r="AD1236" i="35"/>
  <c r="AD1237" i="35" s="1"/>
  <c r="AD1238" i="35" s="1"/>
  <c r="AD1239" i="35" s="1"/>
  <c r="AD1240" i="35" s="1"/>
  <c r="Y1236" i="35"/>
  <c r="J1236" i="35"/>
  <c r="U1236" i="35"/>
  <c r="U1237" i="35" s="1"/>
  <c r="U1238" i="35" s="1"/>
  <c r="U1239" i="35" s="1"/>
  <c r="U1240" i="35" s="1"/>
  <c r="AA1236" i="35"/>
  <c r="AA1237" i="35" s="1"/>
  <c r="AA1238" i="35" s="1"/>
  <c r="AA1239" i="35" s="1"/>
  <c r="AA1240" i="35" s="1"/>
  <c r="J1240" i="35"/>
  <c r="AI1246" i="35"/>
  <c r="AE1246" i="35"/>
  <c r="AA1246" i="35"/>
  <c r="W1246" i="35"/>
  <c r="K1246" i="35"/>
  <c r="AB1246" i="35"/>
  <c r="V1246" i="35"/>
  <c r="Q1246" i="35"/>
  <c r="S1246" i="35" s="1"/>
  <c r="M1246" i="35"/>
  <c r="Z1246" i="35"/>
  <c r="T1246" i="35"/>
  <c r="AF1246" i="35" s="1"/>
  <c r="X1246" i="35"/>
  <c r="AD1251" i="35"/>
  <c r="Z1251" i="35"/>
  <c r="V1251" i="35"/>
  <c r="R1251" i="35"/>
  <c r="J1251" i="35"/>
  <c r="AE1251" i="35"/>
  <c r="Y1251" i="35"/>
  <c r="T1251" i="35"/>
  <c r="K1251" i="35"/>
  <c r="AA1251" i="35"/>
  <c r="W1251" i="35"/>
  <c r="AG1251" i="35" s="1"/>
  <c r="AF1254" i="35"/>
  <c r="AD1267" i="35"/>
  <c r="Z1267" i="35"/>
  <c r="V1267" i="35"/>
  <c r="R1267" i="35"/>
  <c r="J1267" i="35"/>
  <c r="AE1267" i="35"/>
  <c r="Y1267" i="35"/>
  <c r="T1267" i="35"/>
  <c r="K1267" i="35"/>
  <c r="AK1267" i="35"/>
  <c r="X1267" i="35"/>
  <c r="AG1267" i="35" s="1"/>
  <c r="Q1267" i="35"/>
  <c r="S1267" i="35" s="1"/>
  <c r="M1267" i="35"/>
  <c r="AA1267" i="35"/>
  <c r="AI1267" i="35"/>
  <c r="AI1298" i="35"/>
  <c r="AE1298" i="35"/>
  <c r="AA1298" i="35"/>
  <c r="W1298" i="35"/>
  <c r="K1298" i="35"/>
  <c r="AB1298" i="35"/>
  <c r="V1298" i="35"/>
  <c r="Q1298" i="35"/>
  <c r="S1298" i="35" s="1"/>
  <c r="M1298" i="35"/>
  <c r="AK1298" i="35"/>
  <c r="AD1298" i="35"/>
  <c r="X1298" i="35"/>
  <c r="J1298" i="35"/>
  <c r="Z1298" i="35"/>
  <c r="R1298" i="35"/>
  <c r="L1298" i="35"/>
  <c r="T1298" i="35"/>
  <c r="AD1310" i="35"/>
  <c r="AD1311" i="35" s="1"/>
  <c r="AD1312" i="35" s="1"/>
  <c r="AD1313" i="35" s="1"/>
  <c r="AB1316" i="35"/>
  <c r="AD1319" i="35"/>
  <c r="AD1320" i="35" s="1"/>
  <c r="Z1319" i="35"/>
  <c r="V1319" i="35"/>
  <c r="V1320" i="35" s="1"/>
  <c r="V1321" i="35" s="1"/>
  <c r="R1319" i="35"/>
  <c r="J1319" i="35"/>
  <c r="AK1319" i="35"/>
  <c r="AA1319" i="35"/>
  <c r="U1319" i="35"/>
  <c r="U1320" i="35" s="1"/>
  <c r="U1321" i="35" s="1"/>
  <c r="L1319" i="35"/>
  <c r="Y1319" i="35"/>
  <c r="AC1319" i="35"/>
  <c r="W1319" i="35"/>
  <c r="K1319" i="35"/>
  <c r="K1320" i="35" s="1"/>
  <c r="K1321" i="35" s="1"/>
  <c r="AI1319" i="35"/>
  <c r="AI1320" i="35" s="1"/>
  <c r="AI1321" i="35" s="1"/>
  <c r="T1319" i="35"/>
  <c r="AE1319" i="35"/>
  <c r="AE1320" i="35" s="1"/>
  <c r="AE1321" i="35" s="1"/>
  <c r="Q1319" i="35"/>
  <c r="M1319" i="35"/>
  <c r="M1320" i="35" s="1"/>
  <c r="M1321" i="35" s="1"/>
  <c r="X1319" i="35"/>
  <c r="AB1319" i="35"/>
  <c r="AB1320" i="35" s="1"/>
  <c r="AB1321" i="35" s="1"/>
  <c r="AI1306" i="35"/>
  <c r="AE1306" i="35"/>
  <c r="AE1307" i="35" s="1"/>
  <c r="K1306" i="35"/>
  <c r="K1307" i="35" s="1"/>
  <c r="V1306" i="35"/>
  <c r="V1307" i="35" s="1"/>
  <c r="Z1306" i="35"/>
  <c r="U1306" i="35"/>
  <c r="U1307" i="35" s="1"/>
  <c r="J1306" i="35"/>
  <c r="AB1305" i="35"/>
  <c r="AB1306" i="35" s="1"/>
  <c r="AB1307" i="35" s="1"/>
  <c r="X1305" i="35"/>
  <c r="X1306" i="35" s="1"/>
  <c r="X1307" i="35" s="1"/>
  <c r="T1305" i="35"/>
  <c r="T1306" i="35" s="1"/>
  <c r="T1307" i="35" s="1"/>
  <c r="L1305" i="35"/>
  <c r="L1306" i="35" s="1"/>
  <c r="L1307" i="35" s="1"/>
  <c r="AK1305" i="35"/>
  <c r="AA1305" i="35"/>
  <c r="V1305" i="35"/>
  <c r="Q1305" i="35"/>
  <c r="S1305" i="35" s="1"/>
  <c r="M1305" i="35"/>
  <c r="M1306" i="35" s="1"/>
  <c r="M1307" i="35" s="1"/>
  <c r="AD1305" i="35"/>
  <c r="AD1306" i="35" s="1"/>
  <c r="AD1307" i="35" s="1"/>
  <c r="W1305" i="35"/>
  <c r="W1306" i="35" s="1"/>
  <c r="W1307" i="35" s="1"/>
  <c r="J1305" i="35"/>
  <c r="Y1305" i="35"/>
  <c r="Y1306" i="35" s="1"/>
  <c r="Y1307" i="35" s="1"/>
  <c r="K1311" i="35"/>
  <c r="K1312" i="35" s="1"/>
  <c r="K1313" i="35" s="1"/>
  <c r="AD1315" i="35"/>
  <c r="AD1316" i="35" s="1"/>
  <c r="AD1317" i="35" s="1"/>
  <c r="Z1315" i="35"/>
  <c r="Z1316" i="35" s="1"/>
  <c r="V1315" i="35"/>
  <c r="V1316" i="35" s="1"/>
  <c r="V1317" i="35" s="1"/>
  <c r="R1315" i="35"/>
  <c r="R1316" i="35" s="1"/>
  <c r="J1315" i="35"/>
  <c r="AE1315" i="35"/>
  <c r="AE1316" i="35" s="1"/>
  <c r="AE1317" i="35" s="1"/>
  <c r="Y1315" i="35"/>
  <c r="Y1316" i="35" s="1"/>
  <c r="Y1317" i="35" s="1"/>
  <c r="T1315" i="35"/>
  <c r="K1315" i="35"/>
  <c r="K1316" i="35" s="1"/>
  <c r="K1317" i="35" s="1"/>
  <c r="AK1315" i="35"/>
  <c r="X1315" i="35"/>
  <c r="X1316" i="35" s="1"/>
  <c r="X1317" i="35" s="1"/>
  <c r="Q1315" i="35"/>
  <c r="S1315" i="35" s="1"/>
  <c r="M1315" i="35"/>
  <c r="AA1315" i="35"/>
  <c r="AA1316" i="35" s="1"/>
  <c r="AI1315" i="35"/>
  <c r="AI1316" i="35" s="1"/>
  <c r="AI1317" i="35" s="1"/>
  <c r="L1316" i="35"/>
  <c r="AJ1336" i="35"/>
  <c r="AJ1337" i="35" s="1"/>
  <c r="AJ1338" i="35" s="1"/>
  <c r="AJ1339" i="35" s="1"/>
  <c r="AJ1340" i="35" s="1"/>
  <c r="AJ1341" i="35" s="1"/>
  <c r="X1336" i="35"/>
  <c r="X1337" i="35" s="1"/>
  <c r="X1338" i="35" s="1"/>
  <c r="X1339" i="35" s="1"/>
  <c r="X1340" i="35" s="1"/>
  <c r="X1341" i="35" s="1"/>
  <c r="Y1155" i="35"/>
  <c r="Y1156" i="35" s="1"/>
  <c r="M1159" i="35"/>
  <c r="M1160" i="35" s="1"/>
  <c r="M1161" i="35" s="1"/>
  <c r="M1162" i="35" s="1"/>
  <c r="Q1159" i="35"/>
  <c r="S1159" i="35" s="1"/>
  <c r="U1159" i="35"/>
  <c r="U1160" i="35" s="1"/>
  <c r="U1161" i="35" s="1"/>
  <c r="U1162" i="35" s="1"/>
  <c r="Y1159" i="35"/>
  <c r="Y1160" i="35" s="1"/>
  <c r="Y1161" i="35" s="1"/>
  <c r="Y1162" i="35" s="1"/>
  <c r="AC1159" i="35"/>
  <c r="AC1160" i="35" s="1"/>
  <c r="AC1161" i="35" s="1"/>
  <c r="AC1162" i="35" s="1"/>
  <c r="M1163" i="35"/>
  <c r="M1164" i="35" s="1"/>
  <c r="M1165" i="35" s="1"/>
  <c r="M1166" i="35" s="1"/>
  <c r="Q1163" i="35"/>
  <c r="U1163" i="35"/>
  <c r="U1164" i="35" s="1"/>
  <c r="U1165" i="35" s="1"/>
  <c r="U1166" i="35" s="1"/>
  <c r="Y1163" i="35"/>
  <c r="Y1164" i="35" s="1"/>
  <c r="Y1165" i="35" s="1"/>
  <c r="Y1166" i="35" s="1"/>
  <c r="AC1163" i="35"/>
  <c r="AC1164" i="35" s="1"/>
  <c r="AC1165" i="35" s="1"/>
  <c r="AC1166" i="35" s="1"/>
  <c r="M1167" i="35"/>
  <c r="Q1167" i="35"/>
  <c r="S1167" i="35" s="1"/>
  <c r="U1167" i="35"/>
  <c r="Y1167" i="35"/>
  <c r="AC1167" i="35"/>
  <c r="M1171" i="35"/>
  <c r="Y1171" i="35"/>
  <c r="Y1172" i="35" s="1"/>
  <c r="AC1171" i="35"/>
  <c r="AC1172" i="35" s="1"/>
  <c r="M1175" i="35"/>
  <c r="Y1175" i="35"/>
  <c r="AC1175" i="35"/>
  <c r="M1179" i="35"/>
  <c r="Q1179" i="35"/>
  <c r="S1179" i="35" s="1"/>
  <c r="U1179" i="35"/>
  <c r="AF1179" i="35" s="1"/>
  <c r="Y1179" i="35"/>
  <c r="AG1179" i="35" s="1"/>
  <c r="AC1179" i="35"/>
  <c r="M1183" i="35"/>
  <c r="Q1183" i="35"/>
  <c r="S1183" i="35" s="1"/>
  <c r="U1183" i="35"/>
  <c r="AF1183" i="35" s="1"/>
  <c r="Y1183" i="35"/>
  <c r="AG1183" i="35" s="1"/>
  <c r="AC1183" i="35"/>
  <c r="M1187" i="35"/>
  <c r="Q1187" i="35"/>
  <c r="S1187" i="35" s="1"/>
  <c r="U1187" i="35"/>
  <c r="AF1187" i="35" s="1"/>
  <c r="Y1187" i="35"/>
  <c r="AG1187" i="35" s="1"/>
  <c r="AC1187" i="35"/>
  <c r="M1191" i="35"/>
  <c r="Q1191" i="35"/>
  <c r="S1191" i="35" s="1"/>
  <c r="U1191" i="35"/>
  <c r="AF1191" i="35" s="1"/>
  <c r="Y1191" i="35"/>
  <c r="AG1191" i="35" s="1"/>
  <c r="AC1191" i="35"/>
  <c r="M1195" i="35"/>
  <c r="Q1195" i="35"/>
  <c r="S1195" i="35" s="1"/>
  <c r="U1195" i="35"/>
  <c r="AF1195" i="35" s="1"/>
  <c r="Y1195" i="35"/>
  <c r="AG1195" i="35" s="1"/>
  <c r="AC1195" i="35"/>
  <c r="M1199" i="35"/>
  <c r="Q1199" i="35"/>
  <c r="S1199" i="35" s="1"/>
  <c r="U1199" i="35"/>
  <c r="AF1199" i="35" s="1"/>
  <c r="Y1199" i="35"/>
  <c r="AG1199" i="35" s="1"/>
  <c r="AC1199" i="35"/>
  <c r="Q1203" i="35"/>
  <c r="S1203" i="35" s="1"/>
  <c r="U1203" i="35"/>
  <c r="Y1203" i="35"/>
  <c r="M1207" i="35"/>
  <c r="Q1207" i="35"/>
  <c r="S1207" i="35" s="1"/>
  <c r="U1207" i="35"/>
  <c r="AF1207" i="35" s="1"/>
  <c r="Y1207" i="35"/>
  <c r="AG1207" i="35" s="1"/>
  <c r="AC1207" i="35"/>
  <c r="M1211" i="35"/>
  <c r="Q1211" i="35"/>
  <c r="S1211" i="35" s="1"/>
  <c r="M1215" i="35"/>
  <c r="Q1215" i="35"/>
  <c r="S1215" i="35" s="1"/>
  <c r="U1215" i="35"/>
  <c r="AF1215" i="35" s="1"/>
  <c r="Y1215" i="35"/>
  <c r="AG1215" i="35" s="1"/>
  <c r="AC1215" i="35"/>
  <c r="M1219" i="35"/>
  <c r="Q1219" i="35"/>
  <c r="S1219" i="35" s="1"/>
  <c r="U1219" i="35"/>
  <c r="AF1219" i="35" s="1"/>
  <c r="Y1219" i="35"/>
  <c r="AG1219" i="35" s="1"/>
  <c r="AC1219" i="35"/>
  <c r="M1223" i="35"/>
  <c r="Q1223" i="35"/>
  <c r="S1223" i="35" s="1"/>
  <c r="U1223" i="35"/>
  <c r="AF1223" i="35" s="1"/>
  <c r="Y1223" i="35"/>
  <c r="AG1223" i="35" s="1"/>
  <c r="AC1223" i="35"/>
  <c r="M1227" i="35"/>
  <c r="Q1227" i="35"/>
  <c r="AC1227" i="35"/>
  <c r="M1231" i="35"/>
  <c r="M1232" i="35" s="1"/>
  <c r="Q1231" i="35"/>
  <c r="Q1232" i="35" s="1"/>
  <c r="U1231" i="35"/>
  <c r="U1232" i="35" s="1"/>
  <c r="Y1231" i="35"/>
  <c r="Y1232" i="35" s="1"/>
  <c r="AC1231" i="35"/>
  <c r="AC1232" i="35" s="1"/>
  <c r="L1243" i="35"/>
  <c r="R1243" i="35"/>
  <c r="W1243" i="35"/>
  <c r="AB1249" i="35"/>
  <c r="AB1250" i="35" s="1"/>
  <c r="T1249" i="35"/>
  <c r="L1249" i="35"/>
  <c r="L1250" i="35" s="1"/>
  <c r="AA1249" i="35"/>
  <c r="AA1250" i="35" s="1"/>
  <c r="U1249" i="35"/>
  <c r="U1250" i="35" s="1"/>
  <c r="AI1249" i="35"/>
  <c r="AI1250" i="35" s="1"/>
  <c r="AD1255" i="35"/>
  <c r="Z1255" i="35"/>
  <c r="V1255" i="35"/>
  <c r="R1255" i="35"/>
  <c r="J1255" i="35"/>
  <c r="AE1255" i="35"/>
  <c r="Y1255" i="35"/>
  <c r="AG1255" i="35" s="1"/>
  <c r="T1255" i="35"/>
  <c r="K1255" i="35"/>
  <c r="U1255" i="35"/>
  <c r="AB1255" i="35"/>
  <c r="AI1255" i="35"/>
  <c r="M1274" i="35"/>
  <c r="Q1274" i="35"/>
  <c r="S1274" i="35" s="1"/>
  <c r="AD1275" i="35"/>
  <c r="Z1275" i="35"/>
  <c r="V1275" i="35"/>
  <c r="R1275" i="35"/>
  <c r="S1275" i="35" s="1"/>
  <c r="J1275" i="35"/>
  <c r="AE1275" i="35"/>
  <c r="Y1275" i="35"/>
  <c r="AG1275" i="35" s="1"/>
  <c r="T1275" i="35"/>
  <c r="K1275" i="35"/>
  <c r="U1275" i="35"/>
  <c r="AB1275" i="35"/>
  <c r="AI1275" i="35"/>
  <c r="AJ1287" i="35"/>
  <c r="AB1297" i="35"/>
  <c r="X1297" i="35"/>
  <c r="T1297" i="35"/>
  <c r="L1297" i="35"/>
  <c r="AK1297" i="35"/>
  <c r="AA1297" i="35"/>
  <c r="V1297" i="35"/>
  <c r="Q1297" i="35"/>
  <c r="S1297" i="35" s="1"/>
  <c r="M1297" i="35"/>
  <c r="Z1297" i="35"/>
  <c r="W1297" i="35"/>
  <c r="AE1297" i="35"/>
  <c r="AB1301" i="35"/>
  <c r="AB1302" i="35" s="1"/>
  <c r="X1301" i="35"/>
  <c r="X1302" i="35" s="1"/>
  <c r="T1301" i="35"/>
  <c r="T1302" i="35" s="1"/>
  <c r="L1301" i="35"/>
  <c r="L1302" i="35" s="1"/>
  <c r="AK1301" i="35"/>
  <c r="AA1301" i="35"/>
  <c r="AA1302" i="35" s="1"/>
  <c r="V1301" i="35"/>
  <c r="V1302" i="35" s="1"/>
  <c r="AE1301" i="35"/>
  <c r="AE1302" i="35" s="1"/>
  <c r="R1301" i="35"/>
  <c r="R1302" i="35" s="1"/>
  <c r="K1301" i="35"/>
  <c r="K1302" i="35" s="1"/>
  <c r="Z1301" i="35"/>
  <c r="AI1301" i="35"/>
  <c r="AI1302" i="35" s="1"/>
  <c r="AC1305" i="35"/>
  <c r="AC1306" i="35" s="1"/>
  <c r="AC1307" i="35" s="1"/>
  <c r="AJ1312" i="35"/>
  <c r="AJ1313" i="35" s="1"/>
  <c r="AE1312" i="35"/>
  <c r="T1312" i="35"/>
  <c r="T1313" i="35" s="1"/>
  <c r="L1312" i="35"/>
  <c r="L1313" i="35" s="1"/>
  <c r="AA1312" i="35"/>
  <c r="AA1313" i="35" s="1"/>
  <c r="AE1313" i="35"/>
  <c r="W1316" i="35"/>
  <c r="W1317" i="35" s="1"/>
  <c r="AJ1316" i="35"/>
  <c r="AJ1317" i="35" s="1"/>
  <c r="AI1318" i="35"/>
  <c r="AE1318" i="35"/>
  <c r="AA1318" i="35"/>
  <c r="AH1318" i="35" s="1"/>
  <c r="W1318" i="35"/>
  <c r="K1318" i="35"/>
  <c r="AD1318" i="35"/>
  <c r="Y1318" i="35"/>
  <c r="T1318" i="35"/>
  <c r="J1318" i="35"/>
  <c r="U1318" i="35"/>
  <c r="AB1318" i="35"/>
  <c r="T1320" i="35"/>
  <c r="AA1320" i="35"/>
  <c r="AA1321" i="35" s="1"/>
  <c r="R1322" i="35"/>
  <c r="AE1323" i="35"/>
  <c r="AA1323" i="35"/>
  <c r="W1323" i="35"/>
  <c r="AG1323" i="35" s="1"/>
  <c r="Q1323" i="35"/>
  <c r="M1323" i="35"/>
  <c r="Y1323" i="35"/>
  <c r="AK1323" i="35"/>
  <c r="AC1323" i="35"/>
  <c r="X1323" i="35"/>
  <c r="AD1337" i="35"/>
  <c r="AD1338" i="35" s="1"/>
  <c r="AD1339" i="35" s="1"/>
  <c r="Z1337" i="35"/>
  <c r="Z1338" i="35" s="1"/>
  <c r="Z1339" i="35" s="1"/>
  <c r="Z1340" i="35" s="1"/>
  <c r="Z1341" i="35" s="1"/>
  <c r="AD1344" i="35"/>
  <c r="AD1345" i="35" s="1"/>
  <c r="Z1344" i="35"/>
  <c r="Z1345" i="35" s="1"/>
  <c r="AH1345" i="35" s="1"/>
  <c r="V1344" i="35"/>
  <c r="V1345" i="35" s="1"/>
  <c r="R1344" i="35"/>
  <c r="R1345" i="35" s="1"/>
  <c r="J1344" i="35"/>
  <c r="AE1344" i="35"/>
  <c r="AE1345" i="35" s="1"/>
  <c r="Y1344" i="35"/>
  <c r="T1344" i="35"/>
  <c r="T1345" i="35" s="1"/>
  <c r="K1344" i="35"/>
  <c r="K1345" i="35" s="1"/>
  <c r="AA1344" i="35"/>
  <c r="AA1345" i="35" s="1"/>
  <c r="AK1344" i="35"/>
  <c r="AC1344" i="35"/>
  <c r="U1344" i="35"/>
  <c r="U1345" i="35" s="1"/>
  <c r="AB1344" i="35"/>
  <c r="AB1345" i="35" s="1"/>
  <c r="Q1344" i="35"/>
  <c r="S1344" i="35" s="1"/>
  <c r="M1344" i="35"/>
  <c r="M1345" i="35" s="1"/>
  <c r="AI1344" i="35"/>
  <c r="AI1345" i="35" s="1"/>
  <c r="M1235" i="35"/>
  <c r="Q1235" i="35"/>
  <c r="S1235" i="35" s="1"/>
  <c r="U1235" i="35"/>
  <c r="AF1235" i="35" s="1"/>
  <c r="Y1235" i="35"/>
  <c r="AG1235" i="35" s="1"/>
  <c r="AC1235" i="35"/>
  <c r="AC1239" i="35"/>
  <c r="AC1240" i="35" s="1"/>
  <c r="M1243" i="35"/>
  <c r="Q1243" i="35"/>
  <c r="S1243" i="35" s="1"/>
  <c r="U1243" i="35"/>
  <c r="Y1243" i="35"/>
  <c r="AC1243" i="35"/>
  <c r="AD1247" i="35"/>
  <c r="AD1248" i="35" s="1"/>
  <c r="AD1249" i="35" s="1"/>
  <c r="AD1250" i="35" s="1"/>
  <c r="Z1247" i="35"/>
  <c r="AH1247" i="35" s="1"/>
  <c r="V1247" i="35"/>
  <c r="AF1247" i="35" s="1"/>
  <c r="R1247" i="35"/>
  <c r="J1247" i="35"/>
  <c r="X1247" i="35"/>
  <c r="AG1247" i="35" s="1"/>
  <c r="AC1247" i="35"/>
  <c r="AC1248" i="35" s="1"/>
  <c r="AC1249" i="35" s="1"/>
  <c r="AC1250" i="35" s="1"/>
  <c r="AI1247" i="35"/>
  <c r="AJ1249" i="35"/>
  <c r="AJ1250" i="35" s="1"/>
  <c r="AB1253" i="35"/>
  <c r="AH1253" i="35" s="1"/>
  <c r="X1253" i="35"/>
  <c r="T1253" i="35"/>
  <c r="AF1253" i="35" s="1"/>
  <c r="L1253" i="35"/>
  <c r="R1253" i="35"/>
  <c r="W1253" i="35"/>
  <c r="AC1253" i="35"/>
  <c r="AI1254" i="35"/>
  <c r="AE1254" i="35"/>
  <c r="AA1254" i="35"/>
  <c r="AH1254" i="35" s="1"/>
  <c r="W1254" i="35"/>
  <c r="K1254" i="35"/>
  <c r="R1254" i="35"/>
  <c r="X1254" i="35"/>
  <c r="AC1254" i="35"/>
  <c r="AB1257" i="35"/>
  <c r="AH1257" i="35" s="1"/>
  <c r="X1257" i="35"/>
  <c r="T1257" i="35"/>
  <c r="AF1257" i="35" s="1"/>
  <c r="L1257" i="35"/>
  <c r="R1257" i="35"/>
  <c r="W1257" i="35"/>
  <c r="AG1257" i="35" s="1"/>
  <c r="AC1257" i="35"/>
  <c r="AI1258" i="35"/>
  <c r="AE1258" i="35"/>
  <c r="AA1258" i="35"/>
  <c r="AH1258" i="35" s="1"/>
  <c r="W1258" i="35"/>
  <c r="K1258" i="35"/>
  <c r="R1258" i="35"/>
  <c r="X1258" i="35"/>
  <c r="AC1258" i="35"/>
  <c r="AB1261" i="35"/>
  <c r="AH1261" i="35" s="1"/>
  <c r="X1261" i="35"/>
  <c r="T1261" i="35"/>
  <c r="AF1261" i="35" s="1"/>
  <c r="L1261" i="35"/>
  <c r="R1261" i="35"/>
  <c r="W1261" i="35"/>
  <c r="AG1261" i="35" s="1"/>
  <c r="AC1261" i="35"/>
  <c r="AI1262" i="35"/>
  <c r="AE1262" i="35"/>
  <c r="AA1262" i="35"/>
  <c r="AH1262" i="35" s="1"/>
  <c r="W1262" i="35"/>
  <c r="K1262" i="35"/>
  <c r="R1262" i="35"/>
  <c r="X1262" i="35"/>
  <c r="AC1262" i="35"/>
  <c r="AB1265" i="35"/>
  <c r="AH1265" i="35" s="1"/>
  <c r="X1265" i="35"/>
  <c r="T1265" i="35"/>
  <c r="AF1265" i="35" s="1"/>
  <c r="L1265" i="35"/>
  <c r="R1265" i="35"/>
  <c r="S1265" i="35" s="1"/>
  <c r="W1265" i="35"/>
  <c r="AG1265" i="35" s="1"/>
  <c r="AC1265" i="35"/>
  <c r="AI1266" i="35"/>
  <c r="AE1266" i="35"/>
  <c r="AA1266" i="35"/>
  <c r="AH1266" i="35" s="1"/>
  <c r="W1266" i="35"/>
  <c r="K1266" i="35"/>
  <c r="R1266" i="35"/>
  <c r="X1266" i="35"/>
  <c r="AC1266" i="35"/>
  <c r="AB1269" i="35"/>
  <c r="AH1269" i="35" s="1"/>
  <c r="X1269" i="35"/>
  <c r="T1269" i="35"/>
  <c r="AF1269" i="35" s="1"/>
  <c r="L1269" i="35"/>
  <c r="R1269" i="35"/>
  <c r="W1269" i="35"/>
  <c r="AC1269" i="35"/>
  <c r="AI1270" i="35"/>
  <c r="AE1270" i="35"/>
  <c r="AA1270" i="35"/>
  <c r="AH1270" i="35" s="1"/>
  <c r="W1270" i="35"/>
  <c r="K1270" i="35"/>
  <c r="R1270" i="35"/>
  <c r="X1270" i="35"/>
  <c r="AC1270" i="35"/>
  <c r="AB1273" i="35"/>
  <c r="AB1274" i="35" s="1"/>
  <c r="X1273" i="35"/>
  <c r="T1273" i="35"/>
  <c r="L1273" i="35"/>
  <c r="L1274" i="35" s="1"/>
  <c r="R1273" i="35"/>
  <c r="R1274" i="35" s="1"/>
  <c r="W1273" i="35"/>
  <c r="AG1273" i="35" s="1"/>
  <c r="AC1273" i="35"/>
  <c r="AI1274" i="35"/>
  <c r="AE1274" i="35"/>
  <c r="AA1274" i="35"/>
  <c r="W1274" i="35"/>
  <c r="K1274" i="35"/>
  <c r="X1274" i="35"/>
  <c r="AC1274" i="35"/>
  <c r="AB1277" i="35"/>
  <c r="X1277" i="35"/>
  <c r="T1277" i="35"/>
  <c r="L1277" i="35"/>
  <c r="R1277" i="35"/>
  <c r="W1277" i="35"/>
  <c r="AI1278" i="35"/>
  <c r="AE1278" i="35"/>
  <c r="AA1278" i="35"/>
  <c r="AH1278" i="35" s="1"/>
  <c r="W1278" i="35"/>
  <c r="K1278" i="35"/>
  <c r="R1278" i="35"/>
  <c r="X1278" i="35"/>
  <c r="AC1278" i="35"/>
  <c r="AB1281" i="35"/>
  <c r="X1281" i="35"/>
  <c r="X1282" i="35" s="1"/>
  <c r="X1283" i="35" s="1"/>
  <c r="X1284" i="35" s="1"/>
  <c r="T1281" i="35"/>
  <c r="L1281" i="35"/>
  <c r="L1282" i="35" s="1"/>
  <c r="L1283" i="35" s="1"/>
  <c r="L1284" i="35" s="1"/>
  <c r="R1281" i="35"/>
  <c r="S1281" i="35" s="1"/>
  <c r="W1281" i="35"/>
  <c r="AC1281" i="35"/>
  <c r="AC1282" i="35" s="1"/>
  <c r="AC1283" i="35" s="1"/>
  <c r="AC1284" i="35" s="1"/>
  <c r="AI1282" i="35"/>
  <c r="AI1283" i="35" s="1"/>
  <c r="AI1284" i="35" s="1"/>
  <c r="AE1282" i="35"/>
  <c r="AE1283" i="35" s="1"/>
  <c r="AE1284" i="35" s="1"/>
  <c r="AA1282" i="35"/>
  <c r="K1282" i="35"/>
  <c r="K1283" i="35" s="1"/>
  <c r="K1284" i="35" s="1"/>
  <c r="AB1285" i="35"/>
  <c r="AH1285" i="35" s="1"/>
  <c r="X1285" i="35"/>
  <c r="T1285" i="35"/>
  <c r="AF1285" i="35" s="1"/>
  <c r="L1285" i="35"/>
  <c r="R1285" i="35"/>
  <c r="W1285" i="35"/>
  <c r="AG1285" i="35" s="1"/>
  <c r="AC1285" i="35"/>
  <c r="AI1286" i="35"/>
  <c r="AI1287" i="35" s="1"/>
  <c r="AE1286" i="35"/>
  <c r="AE1287" i="35" s="1"/>
  <c r="AA1286" i="35"/>
  <c r="AA1287" i="35" s="1"/>
  <c r="W1286" i="35"/>
  <c r="K1286" i="35"/>
  <c r="K1287" i="35" s="1"/>
  <c r="R1286" i="35"/>
  <c r="R1287" i="35" s="1"/>
  <c r="X1286" i="35"/>
  <c r="X1287" i="35" s="1"/>
  <c r="AC1286" i="35"/>
  <c r="AB1289" i="35"/>
  <c r="AH1289" i="35" s="1"/>
  <c r="X1289" i="35"/>
  <c r="T1289" i="35"/>
  <c r="AF1289" i="35" s="1"/>
  <c r="L1289" i="35"/>
  <c r="R1289" i="35"/>
  <c r="W1289" i="35"/>
  <c r="AG1289" i="35" s="1"/>
  <c r="AC1289" i="35"/>
  <c r="AI1290" i="35"/>
  <c r="AE1290" i="35"/>
  <c r="AA1290" i="35"/>
  <c r="AH1290" i="35" s="1"/>
  <c r="W1290" i="35"/>
  <c r="K1290" i="35"/>
  <c r="R1290" i="35"/>
  <c r="S1290" i="35" s="1"/>
  <c r="X1290" i="35"/>
  <c r="AC1290" i="35"/>
  <c r="X1293" i="35"/>
  <c r="X1294" i="35" s="1"/>
  <c r="T1293" i="35"/>
  <c r="AK1293" i="35"/>
  <c r="W1302" i="35"/>
  <c r="AB1309" i="35"/>
  <c r="AB1310" i="35" s="1"/>
  <c r="AB1311" i="35" s="1"/>
  <c r="AB1312" i="35" s="1"/>
  <c r="AB1313" i="35" s="1"/>
  <c r="X1309" i="35"/>
  <c r="T1309" i="35"/>
  <c r="T1310" i="35" s="1"/>
  <c r="T1311" i="35" s="1"/>
  <c r="L1309" i="35"/>
  <c r="L1310" i="35" s="1"/>
  <c r="L1311" i="35" s="1"/>
  <c r="AK1309" i="35"/>
  <c r="AA1309" i="35"/>
  <c r="V1309" i="35"/>
  <c r="V1310" i="35" s="1"/>
  <c r="V1311" i="35" s="1"/>
  <c r="V1312" i="35" s="1"/>
  <c r="V1313" i="35" s="1"/>
  <c r="Q1309" i="35"/>
  <c r="S1309" i="35" s="1"/>
  <c r="M1309" i="35"/>
  <c r="M1310" i="35" s="1"/>
  <c r="M1311" i="35" s="1"/>
  <c r="M1312" i="35" s="1"/>
  <c r="M1313" i="35" s="1"/>
  <c r="U1309" i="35"/>
  <c r="U1310" i="35" s="1"/>
  <c r="U1311" i="35" s="1"/>
  <c r="U1312" i="35" s="1"/>
  <c r="U1313" i="35" s="1"/>
  <c r="AC1309" i="35"/>
  <c r="AC1310" i="35" s="1"/>
  <c r="AC1311" i="35" s="1"/>
  <c r="AC1312" i="35" s="1"/>
  <c r="AC1313" i="35" s="1"/>
  <c r="AI1309" i="35"/>
  <c r="AI1310" i="35" s="1"/>
  <c r="AI1311" i="35" s="1"/>
  <c r="AI1312" i="35" s="1"/>
  <c r="AI1313" i="35" s="1"/>
  <c r="AA1317" i="35"/>
  <c r="S1318" i="35"/>
  <c r="X1320" i="35"/>
  <c r="AK1321" i="35"/>
  <c r="AD1321" i="35"/>
  <c r="X1321" i="35"/>
  <c r="T1321" i="35"/>
  <c r="J1321" i="35"/>
  <c r="AB1322" i="35"/>
  <c r="AB1323" i="35" s="1"/>
  <c r="X1322" i="35"/>
  <c r="T1322" i="35"/>
  <c r="L1322" i="35"/>
  <c r="L1323" i="35" s="1"/>
  <c r="AK1322" i="35"/>
  <c r="AE1322" i="35"/>
  <c r="Z1322" i="35"/>
  <c r="U1322" i="35"/>
  <c r="U1323" i="35" s="1"/>
  <c r="K1322" i="35"/>
  <c r="K1323" i="35" s="1"/>
  <c r="AI1322" i="35"/>
  <c r="AI1323" i="35" s="1"/>
  <c r="AC1322" i="35"/>
  <c r="V1322" i="35"/>
  <c r="V1323" i="35" s="1"/>
  <c r="J1322" i="35"/>
  <c r="W1322" i="35"/>
  <c r="AG1322" i="35" s="1"/>
  <c r="AD1328" i="35"/>
  <c r="AD1329" i="35" s="1"/>
  <c r="AD1330" i="35" s="1"/>
  <c r="Z1328" i="35"/>
  <c r="V1328" i="35"/>
  <c r="V1329" i="35" s="1"/>
  <c r="V1330" i="35" s="1"/>
  <c r="R1328" i="35"/>
  <c r="R1329" i="35" s="1"/>
  <c r="R1330" i="35" s="1"/>
  <c r="J1328" i="35"/>
  <c r="AE1328" i="35"/>
  <c r="AE1329" i="35" s="1"/>
  <c r="AE1330" i="35" s="1"/>
  <c r="Y1328" i="35"/>
  <c r="Y1329" i="35" s="1"/>
  <c r="T1328" i="35"/>
  <c r="K1328" i="35"/>
  <c r="K1329" i="35" s="1"/>
  <c r="K1330" i="35" s="1"/>
  <c r="AK1328" i="35"/>
  <c r="X1328" i="35"/>
  <c r="Q1328" i="35"/>
  <c r="S1328" i="35" s="1"/>
  <c r="M1328" i="35"/>
  <c r="AC1328" i="35"/>
  <c r="AC1329" i="35" s="1"/>
  <c r="AC1330" i="35" s="1"/>
  <c r="U1328" i="35"/>
  <c r="U1329" i="35" s="1"/>
  <c r="AB1328" i="35"/>
  <c r="AB1329" i="35" s="1"/>
  <c r="AB1330" i="35" s="1"/>
  <c r="AF1331" i="35"/>
  <c r="L1344" i="35"/>
  <c r="L1345" i="35" s="1"/>
  <c r="W1344" i="35"/>
  <c r="AD1340" i="35"/>
  <c r="AD1341" i="35" s="1"/>
  <c r="J1340" i="35"/>
  <c r="AK1340" i="35"/>
  <c r="AJ1348" i="35"/>
  <c r="AC1348" i="35"/>
  <c r="AC1349" i="35" s="1"/>
  <c r="AC1350" i="35" s="1"/>
  <c r="AC1351" i="35" s="1"/>
  <c r="AC1352" i="35" s="1"/>
  <c r="AD1295" i="35"/>
  <c r="Z1295" i="35"/>
  <c r="AH1295" i="35" s="1"/>
  <c r="V1295" i="35"/>
  <c r="AF1295" i="35" s="1"/>
  <c r="R1295" i="35"/>
  <c r="J1295" i="35"/>
  <c r="X1295" i="35"/>
  <c r="AG1295" i="35" s="1"/>
  <c r="AC1295" i="35"/>
  <c r="AI1295" i="35"/>
  <c r="AD1299" i="35"/>
  <c r="Z1299" i="35"/>
  <c r="AH1299" i="35" s="1"/>
  <c r="V1299" i="35"/>
  <c r="AF1299" i="35" s="1"/>
  <c r="R1299" i="35"/>
  <c r="J1299" i="35"/>
  <c r="X1299" i="35"/>
  <c r="AG1299" i="35" s="1"/>
  <c r="AC1299" i="35"/>
  <c r="AI1299" i="35"/>
  <c r="AD1303" i="35"/>
  <c r="Z1303" i="35"/>
  <c r="AH1303" i="35" s="1"/>
  <c r="V1303" i="35"/>
  <c r="AF1303" i="35" s="1"/>
  <c r="R1303" i="35"/>
  <c r="J1303" i="35"/>
  <c r="X1303" i="35"/>
  <c r="AG1303" i="35" s="1"/>
  <c r="AC1303" i="35"/>
  <c r="AI1303" i="35"/>
  <c r="Z1307" i="35"/>
  <c r="R1307" i="35"/>
  <c r="J1307" i="35"/>
  <c r="AI1307" i="35"/>
  <c r="Z1311" i="35"/>
  <c r="R1311" i="35"/>
  <c r="R1312" i="35" s="1"/>
  <c r="R1313" i="35" s="1"/>
  <c r="J1311" i="35"/>
  <c r="AI1314" i="35"/>
  <c r="AE1314" i="35"/>
  <c r="AA1314" i="35"/>
  <c r="AH1314" i="35" s="1"/>
  <c r="W1314" i="35"/>
  <c r="K1314" i="35"/>
  <c r="R1314" i="35"/>
  <c r="X1314" i="35"/>
  <c r="AC1314" i="35"/>
  <c r="AB1317" i="35"/>
  <c r="L1317" i="35"/>
  <c r="R1317" i="35"/>
  <c r="L1320" i="35"/>
  <c r="L1321" i="35" s="1"/>
  <c r="R1320" i="35"/>
  <c r="R1321" i="35" s="1"/>
  <c r="AA1324" i="35"/>
  <c r="T1324" i="35"/>
  <c r="T1325" i="35" s="1"/>
  <c r="T1326" i="35" s="1"/>
  <c r="M1324" i="35"/>
  <c r="M1325" i="35" s="1"/>
  <c r="M1326" i="35" s="1"/>
  <c r="M1327" i="35" s="1"/>
  <c r="Q1324" i="35"/>
  <c r="AB1324" i="35"/>
  <c r="AB1325" i="35" s="1"/>
  <c r="AB1326" i="35" s="1"/>
  <c r="AB1327" i="35" s="1"/>
  <c r="AJ1325" i="35"/>
  <c r="AJ1326" i="35" s="1"/>
  <c r="AJ1327" i="35" s="1"/>
  <c r="AE1325" i="35"/>
  <c r="AE1326" i="35" s="1"/>
  <c r="AE1327" i="35" s="1"/>
  <c r="L1325" i="35"/>
  <c r="AA1325" i="35"/>
  <c r="AA1326" i="35" s="1"/>
  <c r="AA1327" i="35" s="1"/>
  <c r="L1326" i="35"/>
  <c r="L1327" i="35" s="1"/>
  <c r="W1326" i="35"/>
  <c r="W1327" i="35" s="1"/>
  <c r="AD1332" i="35"/>
  <c r="Z1332" i="35"/>
  <c r="V1332" i="35"/>
  <c r="R1332" i="35"/>
  <c r="S1332" i="35" s="1"/>
  <c r="J1332" i="35"/>
  <c r="AE1332" i="35"/>
  <c r="Y1332" i="35"/>
  <c r="T1332" i="35"/>
  <c r="K1332" i="35"/>
  <c r="AA1332" i="35"/>
  <c r="W1332" i="35"/>
  <c r="AD1343" i="35"/>
  <c r="V1343" i="35"/>
  <c r="L1343" i="35"/>
  <c r="T1343" i="35"/>
  <c r="AF1343" i="35" s="1"/>
  <c r="AB1343" i="35"/>
  <c r="L1348" i="35"/>
  <c r="T1349" i="35"/>
  <c r="V1349" i="35"/>
  <c r="V1350" i="35" s="1"/>
  <c r="V1351" i="35" s="1"/>
  <c r="V1352" i="35" s="1"/>
  <c r="V1353" i="35" s="1"/>
  <c r="V1354" i="35" s="1"/>
  <c r="V1355" i="35" s="1"/>
  <c r="V1356" i="35" s="1"/>
  <c r="Q1350" i="35"/>
  <c r="AJ1349" i="35"/>
  <c r="AJ1350" i="35" s="1"/>
  <c r="AJ1351" i="35" s="1"/>
  <c r="AJ1352" i="35" s="1"/>
  <c r="AJ1353" i="35" s="1"/>
  <c r="AJ1354" i="35" s="1"/>
  <c r="AJ1355" i="35" s="1"/>
  <c r="AJ1356" i="35" s="1"/>
  <c r="L1349" i="35"/>
  <c r="L1350" i="35" s="1"/>
  <c r="L1351" i="35" s="1"/>
  <c r="L1352" i="35" s="1"/>
  <c r="L1353" i="35" s="1"/>
  <c r="L1354" i="35" s="1"/>
  <c r="L1355" i="35" s="1"/>
  <c r="L1356" i="35" s="1"/>
  <c r="Q1351" i="35"/>
  <c r="S1351" i="35" s="1"/>
  <c r="M1335" i="35"/>
  <c r="M1336" i="35" s="1"/>
  <c r="M1337" i="35" s="1"/>
  <c r="M1338" i="35" s="1"/>
  <c r="M1339" i="35" s="1"/>
  <c r="M1340" i="35" s="1"/>
  <c r="M1341" i="35" s="1"/>
  <c r="Q1335" i="35"/>
  <c r="AD1336" i="35"/>
  <c r="Z1336" i="35"/>
  <c r="V1336" i="35"/>
  <c r="V1337" i="35" s="1"/>
  <c r="V1338" i="35" s="1"/>
  <c r="V1339" i="35" s="1"/>
  <c r="V1340" i="35" s="1"/>
  <c r="V1341" i="35" s="1"/>
  <c r="J1336" i="35"/>
  <c r="Y1336" i="35"/>
  <c r="Y1337" i="35" s="1"/>
  <c r="Y1338" i="35" s="1"/>
  <c r="Y1339" i="35" s="1"/>
  <c r="Y1340" i="35" s="1"/>
  <c r="Y1341" i="35" s="1"/>
  <c r="K1336" i="35"/>
  <c r="K1337" i="35" s="1"/>
  <c r="K1338" i="35" s="1"/>
  <c r="K1339" i="35" s="1"/>
  <c r="K1340" i="35" s="1"/>
  <c r="K1341" i="35" s="1"/>
  <c r="U1336" i="35"/>
  <c r="AB1336" i="35"/>
  <c r="AB1337" i="35" s="1"/>
  <c r="AD1348" i="35"/>
  <c r="AD1349" i="35" s="1"/>
  <c r="AD1350" i="35" s="1"/>
  <c r="AD1351" i="35" s="1"/>
  <c r="AD1352" i="35" s="1"/>
  <c r="AD1353" i="35" s="1"/>
  <c r="AD1354" i="35" s="1"/>
  <c r="AD1355" i="35" s="1"/>
  <c r="AD1356" i="35" s="1"/>
  <c r="Z1348" i="35"/>
  <c r="V1348" i="35"/>
  <c r="J1348" i="35"/>
  <c r="AE1348" i="35"/>
  <c r="AE1349" i="35" s="1"/>
  <c r="AE1350" i="35" s="1"/>
  <c r="AE1351" i="35" s="1"/>
  <c r="AE1352" i="35" s="1"/>
  <c r="AE1353" i="35" s="1"/>
  <c r="AE1354" i="35" s="1"/>
  <c r="AE1355" i="35" s="1"/>
  <c r="AE1356" i="35" s="1"/>
  <c r="Y1348" i="35"/>
  <c r="Y1349" i="35" s="1"/>
  <c r="Y1350" i="35" s="1"/>
  <c r="Y1351" i="35" s="1"/>
  <c r="Y1352" i="35" s="1"/>
  <c r="T1348" i="35"/>
  <c r="K1348" i="35"/>
  <c r="K1349" i="35" s="1"/>
  <c r="K1350" i="35" s="1"/>
  <c r="K1351" i="35" s="1"/>
  <c r="K1352" i="35" s="1"/>
  <c r="K1353" i="35" s="1"/>
  <c r="K1354" i="35" s="1"/>
  <c r="U1348" i="35"/>
  <c r="AB1348" i="35"/>
  <c r="AB1349" i="35" s="1"/>
  <c r="AB1350" i="35" s="1"/>
  <c r="AB1351" i="35" s="1"/>
  <c r="AB1352" i="35" s="1"/>
  <c r="AB1353" i="35" s="1"/>
  <c r="AB1354" i="35" s="1"/>
  <c r="AB1355" i="35" s="1"/>
  <c r="AB1356" i="35" s="1"/>
  <c r="J1354" i="35"/>
  <c r="AK1354" i="35"/>
  <c r="L1360" i="35"/>
  <c r="L1361" i="35" s="1"/>
  <c r="L1362" i="35" s="1"/>
  <c r="L1363" i="35" s="1"/>
  <c r="L1364" i="35" s="1"/>
  <c r="L1365" i="35" s="1"/>
  <c r="L1366" i="35" s="1"/>
  <c r="AC1360" i="35"/>
  <c r="AK1360" i="35"/>
  <c r="AJ1361" i="35"/>
  <c r="AJ1362" i="35" s="1"/>
  <c r="AJ1363" i="35" s="1"/>
  <c r="AJ1364" i="35" s="1"/>
  <c r="AJ1365" i="35" s="1"/>
  <c r="AJ1366" i="35" s="1"/>
  <c r="AI1361" i="35"/>
  <c r="AI1362" i="35" s="1"/>
  <c r="AI1363" i="35" s="1"/>
  <c r="AI1364" i="35" s="1"/>
  <c r="AI1365" i="35" s="1"/>
  <c r="AI1366" i="35" s="1"/>
  <c r="K1361" i="35"/>
  <c r="K1362" i="35" s="1"/>
  <c r="K1363" i="35" s="1"/>
  <c r="K1364" i="35" s="1"/>
  <c r="K1365" i="35" s="1"/>
  <c r="K1366" i="35" s="1"/>
  <c r="W1361" i="35"/>
  <c r="J1352" i="35"/>
  <c r="AK1352" i="35"/>
  <c r="X1360" i="35"/>
  <c r="X1361" i="35" s="1"/>
  <c r="X1362" i="35" s="1"/>
  <c r="X1363" i="35" s="1"/>
  <c r="X1364" i="35" s="1"/>
  <c r="X1365" i="35" s="1"/>
  <c r="AK1362" i="35"/>
  <c r="J1362" i="35"/>
  <c r="J1351" i="35"/>
  <c r="J1356" i="35"/>
  <c r="AD1360" i="35"/>
  <c r="AD1361" i="35" s="1"/>
  <c r="AD1362" i="35" s="1"/>
  <c r="AD1363" i="35" s="1"/>
  <c r="AD1364" i="35" s="1"/>
  <c r="AD1365" i="35" s="1"/>
  <c r="AD1366" i="35" s="1"/>
  <c r="Z1360" i="35"/>
  <c r="Z1361" i="35" s="1"/>
  <c r="V1360" i="35"/>
  <c r="V1361" i="35" s="1"/>
  <c r="V1362" i="35" s="1"/>
  <c r="V1363" i="35" s="1"/>
  <c r="V1364" i="35" s="1"/>
  <c r="V1365" i="35" s="1"/>
  <c r="V1366" i="35" s="1"/>
  <c r="R1360" i="35"/>
  <c r="R1361" i="35" s="1"/>
  <c r="R1362" i="35" s="1"/>
  <c r="R1363" i="35" s="1"/>
  <c r="R1364" i="35" s="1"/>
  <c r="R1365" i="35" s="1"/>
  <c r="R1366" i="35" s="1"/>
  <c r="J1360" i="35"/>
  <c r="AE1360" i="35"/>
  <c r="Y1360" i="35"/>
  <c r="T1360" i="35"/>
  <c r="K1360" i="35"/>
  <c r="AB1360" i="35"/>
  <c r="AB1361" i="35" s="1"/>
  <c r="AB1362" i="35" s="1"/>
  <c r="AB1363" i="35" s="1"/>
  <c r="AB1364" i="35" s="1"/>
  <c r="AB1365" i="35" s="1"/>
  <c r="AB1366" i="35" s="1"/>
  <c r="W1360" i="35"/>
  <c r="AG1360" i="35" s="1"/>
  <c r="Q1360" i="35"/>
  <c r="S1360" i="35" s="1"/>
  <c r="M1360" i="35"/>
  <c r="AA1360" i="35"/>
  <c r="AA1361" i="35" s="1"/>
  <c r="AA1362" i="35" s="1"/>
  <c r="AA1363" i="35" s="1"/>
  <c r="AA1364" i="35" s="1"/>
  <c r="AA1365" i="35" s="1"/>
  <c r="AA1366" i="35" s="1"/>
  <c r="AD1368" i="35"/>
  <c r="AD1369" i="35" s="1"/>
  <c r="AD1370" i="35" s="1"/>
  <c r="Z1368" i="35"/>
  <c r="Z1369" i="35" s="1"/>
  <c r="V1368" i="35"/>
  <c r="V1369" i="35" s="1"/>
  <c r="J1368" i="35"/>
  <c r="Y1368" i="35"/>
  <c r="Y1369" i="35" s="1"/>
  <c r="T1368" i="35"/>
  <c r="T1369" i="35" s="1"/>
  <c r="U1368" i="35"/>
  <c r="U1369" i="35" s="1"/>
  <c r="U1370" i="35" s="1"/>
  <c r="AB1368" i="35"/>
  <c r="AB1369" i="35" s="1"/>
  <c r="AB1370" i="35" s="1"/>
  <c r="AB1371" i="35" s="1"/>
  <c r="AB1372" i="35" s="1"/>
  <c r="AB1373" i="35" s="1"/>
  <c r="AB1374" i="35" s="1"/>
  <c r="AB1375" i="35" s="1"/>
  <c r="J1374" i="35"/>
  <c r="AK1374" i="35"/>
  <c r="AD1376" i="35"/>
  <c r="AD1377" i="35" s="1"/>
  <c r="AD1378" i="35" s="1"/>
  <c r="AD1379" i="35" s="1"/>
  <c r="AD1380" i="35" s="1"/>
  <c r="AD1381" i="35" s="1"/>
  <c r="AD1382" i="35" s="1"/>
  <c r="AD1383" i="35" s="1"/>
  <c r="AD1384" i="35" s="1"/>
  <c r="AD1385" i="35" s="1"/>
  <c r="AD1386" i="35" s="1"/>
  <c r="AD1387" i="35" s="1"/>
  <c r="AD1388" i="35" s="1"/>
  <c r="AD1389" i="35" s="1"/>
  <c r="AD1390" i="35" s="1"/>
  <c r="AD1391" i="35" s="1"/>
  <c r="AD1392" i="35" s="1"/>
  <c r="Z1376" i="35"/>
  <c r="V1376" i="35"/>
  <c r="V1377" i="35" s="1"/>
  <c r="V1378" i="35" s="1"/>
  <c r="V1379" i="35" s="1"/>
  <c r="V1380" i="35" s="1"/>
  <c r="V1381" i="35" s="1"/>
  <c r="V1382" i="35" s="1"/>
  <c r="V1383" i="35" s="1"/>
  <c r="V1384" i="35" s="1"/>
  <c r="V1385" i="35" s="1"/>
  <c r="V1386" i="35" s="1"/>
  <c r="V1387" i="35" s="1"/>
  <c r="V1388" i="35" s="1"/>
  <c r="V1389" i="35" s="1"/>
  <c r="V1390" i="35" s="1"/>
  <c r="V1391" i="35" s="1"/>
  <c r="V1392" i="35" s="1"/>
  <c r="R1376" i="35"/>
  <c r="R1377" i="35" s="1"/>
  <c r="R1378" i="35" s="1"/>
  <c r="R1379" i="35" s="1"/>
  <c r="R1380" i="35" s="1"/>
  <c r="R1381" i="35" s="1"/>
  <c r="R1382" i="35" s="1"/>
  <c r="R1383" i="35" s="1"/>
  <c r="R1384" i="35" s="1"/>
  <c r="J1376" i="35"/>
  <c r="AE1376" i="35"/>
  <c r="AE1377" i="35" s="1"/>
  <c r="AE1378" i="35" s="1"/>
  <c r="AE1379" i="35" s="1"/>
  <c r="AE1380" i="35" s="1"/>
  <c r="AE1381" i="35" s="1"/>
  <c r="AE1382" i="35" s="1"/>
  <c r="AE1383" i="35" s="1"/>
  <c r="AE1384" i="35" s="1"/>
  <c r="AE1385" i="35" s="1"/>
  <c r="AE1386" i="35" s="1"/>
  <c r="AE1387" i="35" s="1"/>
  <c r="AE1388" i="35" s="1"/>
  <c r="AE1389" i="35" s="1"/>
  <c r="AE1390" i="35" s="1"/>
  <c r="AE1391" i="35" s="1"/>
  <c r="AE1392" i="35" s="1"/>
  <c r="Y1376" i="35"/>
  <c r="Y1377" i="35" s="1"/>
  <c r="T1376" i="35"/>
  <c r="K1376" i="35"/>
  <c r="K1377" i="35" s="1"/>
  <c r="AB1376" i="35"/>
  <c r="AB1377" i="35" s="1"/>
  <c r="AB1378" i="35" s="1"/>
  <c r="AB1379" i="35" s="1"/>
  <c r="AB1380" i="35" s="1"/>
  <c r="AB1381" i="35" s="1"/>
  <c r="AB1382" i="35" s="1"/>
  <c r="AB1383" i="35" s="1"/>
  <c r="AB1384" i="35" s="1"/>
  <c r="AB1385" i="35" s="1"/>
  <c r="AB1386" i="35" s="1"/>
  <c r="AB1387" i="35" s="1"/>
  <c r="W1376" i="35"/>
  <c r="W1377" i="35" s="1"/>
  <c r="Q1376" i="35"/>
  <c r="S1376" i="35" s="1"/>
  <c r="M1376" i="35"/>
  <c r="M1377" i="35" s="1"/>
  <c r="M1378" i="35" s="1"/>
  <c r="M1379" i="35" s="1"/>
  <c r="M1380" i="35" s="1"/>
  <c r="M1381" i="35" s="1"/>
  <c r="M1382" i="35" s="1"/>
  <c r="M1383" i="35" s="1"/>
  <c r="M1384" i="35" s="1"/>
  <c r="M1385" i="35" s="1"/>
  <c r="M1386" i="35" s="1"/>
  <c r="M1387" i="35" s="1"/>
  <c r="AA1376" i="35"/>
  <c r="AA1377" i="35" s="1"/>
  <c r="AA1378" i="35" s="1"/>
  <c r="AA1379" i="35" s="1"/>
  <c r="AA1380" i="35" s="1"/>
  <c r="AA1381" i="35" s="1"/>
  <c r="AA1382" i="35" s="1"/>
  <c r="AA1383" i="35" s="1"/>
  <c r="AA1384" i="35" s="1"/>
  <c r="AA1385" i="35" s="1"/>
  <c r="AA1386" i="35" s="1"/>
  <c r="AA1387" i="35" s="1"/>
  <c r="AK1376" i="35"/>
  <c r="T1377" i="35"/>
  <c r="M1248" i="35"/>
  <c r="M1249" i="35" s="1"/>
  <c r="M1250" i="35" s="1"/>
  <c r="Q1248" i="35"/>
  <c r="S1248" i="35" s="1"/>
  <c r="U1248" i="35"/>
  <c r="Y1248" i="35"/>
  <c r="Y1249" i="35" s="1"/>
  <c r="Y1250" i="35" s="1"/>
  <c r="M1252" i="35"/>
  <c r="Q1252" i="35"/>
  <c r="S1252" i="35" s="1"/>
  <c r="U1252" i="35"/>
  <c r="AF1252" i="35" s="1"/>
  <c r="Y1252" i="35"/>
  <c r="AG1252" i="35" s="1"/>
  <c r="AC1252" i="35"/>
  <c r="M1256" i="35"/>
  <c r="Q1256" i="35"/>
  <c r="S1256" i="35" s="1"/>
  <c r="U1256" i="35"/>
  <c r="AF1256" i="35" s="1"/>
  <c r="Y1256" i="35"/>
  <c r="AG1256" i="35" s="1"/>
  <c r="AC1256" i="35"/>
  <c r="M1260" i="35"/>
  <c r="Q1260" i="35"/>
  <c r="S1260" i="35" s="1"/>
  <c r="U1260" i="35"/>
  <c r="Y1260" i="35"/>
  <c r="M1264" i="35"/>
  <c r="U1264" i="35"/>
  <c r="AC1264" i="35"/>
  <c r="M1268" i="35"/>
  <c r="Q1268" i="35"/>
  <c r="S1268" i="35" s="1"/>
  <c r="U1268" i="35"/>
  <c r="AF1268" i="35" s="1"/>
  <c r="Y1268" i="35"/>
  <c r="AG1268" i="35" s="1"/>
  <c r="AC1268" i="35"/>
  <c r="M1272" i="35"/>
  <c r="Q1272" i="35"/>
  <c r="S1272" i="35" s="1"/>
  <c r="U1272" i="35"/>
  <c r="AF1272" i="35" s="1"/>
  <c r="Y1272" i="35"/>
  <c r="AG1272" i="35" s="1"/>
  <c r="AC1272" i="35"/>
  <c r="M1276" i="35"/>
  <c r="M1277" i="35" s="1"/>
  <c r="Q1276" i="35"/>
  <c r="U1276" i="35"/>
  <c r="Y1276" i="35"/>
  <c r="Y1277" i="35" s="1"/>
  <c r="AC1276" i="35"/>
  <c r="AC1277" i="35" s="1"/>
  <c r="M1280" i="35"/>
  <c r="Q1280" i="35"/>
  <c r="S1280" i="35" s="1"/>
  <c r="U1280" i="35"/>
  <c r="AF1280" i="35" s="1"/>
  <c r="Y1280" i="35"/>
  <c r="AG1280" i="35" s="1"/>
  <c r="AC1280" i="35"/>
  <c r="Q1284" i="35"/>
  <c r="U1284" i="35"/>
  <c r="Y1284" i="35"/>
  <c r="M1288" i="35"/>
  <c r="Q1288" i="35"/>
  <c r="S1288" i="35" s="1"/>
  <c r="U1288" i="35"/>
  <c r="AF1288" i="35" s="1"/>
  <c r="Y1288" i="35"/>
  <c r="AG1288" i="35" s="1"/>
  <c r="AC1288" i="35"/>
  <c r="M1292" i="35"/>
  <c r="M1293" i="35" s="1"/>
  <c r="M1294" i="35" s="1"/>
  <c r="Q1292" i="35"/>
  <c r="U1292" i="35"/>
  <c r="U1293" i="35" s="1"/>
  <c r="U1294" i="35" s="1"/>
  <c r="Y1292" i="35"/>
  <c r="AC1292" i="35"/>
  <c r="AC1293" i="35" s="1"/>
  <c r="AC1294" i="35" s="1"/>
  <c r="M1296" i="35"/>
  <c r="Q1296" i="35"/>
  <c r="S1296" i="35" s="1"/>
  <c r="U1296" i="35"/>
  <c r="AF1296" i="35" s="1"/>
  <c r="Y1296" i="35"/>
  <c r="AG1296" i="35" s="1"/>
  <c r="AC1296" i="35"/>
  <c r="M1300" i="35"/>
  <c r="M1301" i="35" s="1"/>
  <c r="M1302" i="35" s="1"/>
  <c r="Q1300" i="35"/>
  <c r="S1300" i="35" s="1"/>
  <c r="U1300" i="35"/>
  <c r="Y1300" i="35"/>
  <c r="AG1300" i="35" s="1"/>
  <c r="AC1300" i="35"/>
  <c r="AC1301" i="35" s="1"/>
  <c r="AC1302" i="35" s="1"/>
  <c r="M1304" i="35"/>
  <c r="Q1304" i="35"/>
  <c r="S1304" i="35" s="1"/>
  <c r="U1304" i="35"/>
  <c r="AF1304" i="35" s="1"/>
  <c r="Y1304" i="35"/>
  <c r="AG1304" i="35" s="1"/>
  <c r="AC1304" i="35"/>
  <c r="M1308" i="35"/>
  <c r="Q1308" i="35"/>
  <c r="S1308" i="35" s="1"/>
  <c r="U1308" i="35"/>
  <c r="AF1308" i="35" s="1"/>
  <c r="Y1308" i="35"/>
  <c r="AG1308" i="35" s="1"/>
  <c r="AC1308" i="35"/>
  <c r="M1316" i="35"/>
  <c r="M1317" i="35" s="1"/>
  <c r="U1316" i="35"/>
  <c r="U1317" i="35" s="1"/>
  <c r="AC1316" i="35"/>
  <c r="AC1317" i="35" s="1"/>
  <c r="Q1320" i="35"/>
  <c r="Q1321" i="35" s="1"/>
  <c r="S1321" i="35" s="1"/>
  <c r="Y1320" i="35"/>
  <c r="Y1321" i="35" s="1"/>
  <c r="AC1320" i="35"/>
  <c r="AC1321" i="35" s="1"/>
  <c r="AD1324" i="35"/>
  <c r="AD1325" i="35" s="1"/>
  <c r="AD1326" i="35" s="1"/>
  <c r="AD1327" i="35" s="1"/>
  <c r="Z1324" i="35"/>
  <c r="Z1325" i="35" s="1"/>
  <c r="Z1326" i="35" s="1"/>
  <c r="Z1327" i="35" s="1"/>
  <c r="V1324" i="35"/>
  <c r="V1325" i="35" s="1"/>
  <c r="V1326" i="35" s="1"/>
  <c r="V1327" i="35" s="1"/>
  <c r="R1324" i="35"/>
  <c r="R1325" i="35" s="1"/>
  <c r="R1326" i="35" s="1"/>
  <c r="R1327" i="35" s="1"/>
  <c r="J1324" i="35"/>
  <c r="X1324" i="35"/>
  <c r="AC1324" i="35"/>
  <c r="AC1325" i="35" s="1"/>
  <c r="AC1326" i="35" s="1"/>
  <c r="AC1327" i="35" s="1"/>
  <c r="AI1324" i="35"/>
  <c r="AI1325" i="35" s="1"/>
  <c r="AI1326" i="35" s="1"/>
  <c r="AI1327" i="35" s="1"/>
  <c r="K1327" i="35"/>
  <c r="L1330" i="35"/>
  <c r="W1330" i="35"/>
  <c r="AI1331" i="35"/>
  <c r="AE1331" i="35"/>
  <c r="AA1331" i="35"/>
  <c r="AH1331" i="35" s="1"/>
  <c r="W1331" i="35"/>
  <c r="K1331" i="35"/>
  <c r="R1331" i="35"/>
  <c r="S1331" i="35" s="1"/>
  <c r="X1331" i="35"/>
  <c r="AC1331" i="35"/>
  <c r="AB1334" i="35"/>
  <c r="AB1335" i="35" s="1"/>
  <c r="X1334" i="35"/>
  <c r="T1334" i="35"/>
  <c r="L1334" i="35"/>
  <c r="L1335" i="35" s="1"/>
  <c r="L1336" i="35" s="1"/>
  <c r="L1337" i="35" s="1"/>
  <c r="L1338" i="35" s="1"/>
  <c r="L1339" i="35" s="1"/>
  <c r="L1340" i="35" s="1"/>
  <c r="L1341" i="35" s="1"/>
  <c r="R1334" i="35"/>
  <c r="W1334" i="35"/>
  <c r="AG1334" i="35" s="1"/>
  <c r="AC1334" i="35"/>
  <c r="AI1335" i="35"/>
  <c r="AI1336" i="35" s="1"/>
  <c r="AI1337" i="35" s="1"/>
  <c r="AI1338" i="35" s="1"/>
  <c r="AI1339" i="35" s="1"/>
  <c r="AI1340" i="35" s="1"/>
  <c r="AI1341" i="35" s="1"/>
  <c r="AE1335" i="35"/>
  <c r="AE1336" i="35" s="1"/>
  <c r="AE1337" i="35" s="1"/>
  <c r="AE1338" i="35" s="1"/>
  <c r="AE1339" i="35" s="1"/>
  <c r="AE1340" i="35" s="1"/>
  <c r="AE1341" i="35" s="1"/>
  <c r="AA1335" i="35"/>
  <c r="AA1336" i="35" s="1"/>
  <c r="AA1337" i="35" s="1"/>
  <c r="AA1338" i="35" s="1"/>
  <c r="W1335" i="35"/>
  <c r="K1335" i="35"/>
  <c r="R1335" i="35"/>
  <c r="R1336" i="35" s="1"/>
  <c r="R1337" i="35" s="1"/>
  <c r="R1338" i="35" s="1"/>
  <c r="R1339" i="35" s="1"/>
  <c r="R1340" i="35" s="1"/>
  <c r="R1341" i="35" s="1"/>
  <c r="X1335" i="35"/>
  <c r="AC1335" i="35"/>
  <c r="AC1336" i="35" s="1"/>
  <c r="AC1337" i="35" s="1"/>
  <c r="AC1338" i="35" s="1"/>
  <c r="AC1339" i="35" s="1"/>
  <c r="AC1340" i="35" s="1"/>
  <c r="AC1341" i="35" s="1"/>
  <c r="AB1338" i="35"/>
  <c r="AB1339" i="35" s="1"/>
  <c r="AB1340" i="35" s="1"/>
  <c r="AB1341" i="35" s="1"/>
  <c r="AB1342" i="35"/>
  <c r="AH1342" i="35" s="1"/>
  <c r="X1342" i="35"/>
  <c r="T1342" i="35"/>
  <c r="AF1342" i="35" s="1"/>
  <c r="L1342" i="35"/>
  <c r="R1342" i="35"/>
  <c r="S1342" i="35" s="1"/>
  <c r="W1342" i="35"/>
  <c r="AG1342" i="35" s="1"/>
  <c r="AC1342" i="35"/>
  <c r="AI1343" i="35"/>
  <c r="AE1343" i="35"/>
  <c r="AA1343" i="35"/>
  <c r="W1343" i="35"/>
  <c r="AG1343" i="35" s="1"/>
  <c r="K1343" i="35"/>
  <c r="R1343" i="35"/>
  <c r="X1343" i="35"/>
  <c r="AC1343" i="35"/>
  <c r="AB1346" i="35"/>
  <c r="AH1346" i="35" s="1"/>
  <c r="X1346" i="35"/>
  <c r="T1346" i="35"/>
  <c r="AF1346" i="35" s="1"/>
  <c r="L1346" i="35"/>
  <c r="R1346" i="35"/>
  <c r="S1346" i="35" s="1"/>
  <c r="W1346" i="35"/>
  <c r="AG1346" i="35" s="1"/>
  <c r="AC1346" i="35"/>
  <c r="AI1347" i="35"/>
  <c r="AI1348" i="35" s="1"/>
  <c r="AI1349" i="35" s="1"/>
  <c r="AI1350" i="35" s="1"/>
  <c r="AI1351" i="35" s="1"/>
  <c r="AI1352" i="35" s="1"/>
  <c r="AI1353" i="35" s="1"/>
  <c r="AI1354" i="35" s="1"/>
  <c r="AI1355" i="35" s="1"/>
  <c r="AI1356" i="35" s="1"/>
  <c r="AE1347" i="35"/>
  <c r="AA1347" i="35"/>
  <c r="AA1348" i="35" s="1"/>
  <c r="AA1349" i="35" s="1"/>
  <c r="AA1350" i="35" s="1"/>
  <c r="AA1351" i="35" s="1"/>
  <c r="AA1352" i="35" s="1"/>
  <c r="AA1353" i="35" s="1"/>
  <c r="AA1354" i="35" s="1"/>
  <c r="AA1355" i="35" s="1"/>
  <c r="AA1356" i="35" s="1"/>
  <c r="W1347" i="35"/>
  <c r="K1347" i="35"/>
  <c r="R1347" i="35"/>
  <c r="R1348" i="35" s="1"/>
  <c r="X1347" i="35"/>
  <c r="X1348" i="35" s="1"/>
  <c r="X1349" i="35" s="1"/>
  <c r="X1350" i="35" s="1"/>
  <c r="X1351" i="35" s="1"/>
  <c r="X1352" i="35" s="1"/>
  <c r="X1353" i="35" s="1"/>
  <c r="X1354" i="35" s="1"/>
  <c r="X1355" i="35" s="1"/>
  <c r="X1356" i="35" s="1"/>
  <c r="AC1347" i="35"/>
  <c r="T1350" i="35"/>
  <c r="T1351" i="35" s="1"/>
  <c r="T1352" i="35" s="1"/>
  <c r="K1358" i="35"/>
  <c r="U1358" i="35"/>
  <c r="Z1358" i="35"/>
  <c r="L1359" i="35"/>
  <c r="U1359" i="35"/>
  <c r="AF1359" i="35" s="1"/>
  <c r="Z1359" i="35"/>
  <c r="J1364" i="35"/>
  <c r="L1368" i="35"/>
  <c r="L1369" i="35" s="1"/>
  <c r="L1370" i="35" s="1"/>
  <c r="L1371" i="35" s="1"/>
  <c r="L1372" i="35" s="1"/>
  <c r="L1373" i="35" s="1"/>
  <c r="L1374" i="35" s="1"/>
  <c r="L1375" i="35" s="1"/>
  <c r="Q1371" i="35"/>
  <c r="Z1372" i="35"/>
  <c r="Z1373" i="35" s="1"/>
  <c r="Z1374" i="35" s="1"/>
  <c r="Z1375" i="35" s="1"/>
  <c r="J1372" i="35"/>
  <c r="AK1372" i="35"/>
  <c r="L1376" i="35"/>
  <c r="L1377" i="35" s="1"/>
  <c r="AC1376" i="35"/>
  <c r="AC1377" i="35" s="1"/>
  <c r="AC1378" i="35" s="1"/>
  <c r="AC1379" i="35" s="1"/>
  <c r="AC1380" i="35" s="1"/>
  <c r="AC1381" i="35" s="1"/>
  <c r="AC1382" i="35" s="1"/>
  <c r="AC1383" i="35" s="1"/>
  <c r="AC1384" i="35" s="1"/>
  <c r="AC1385" i="35" s="1"/>
  <c r="AC1386" i="35" s="1"/>
  <c r="AC1387" i="35" s="1"/>
  <c r="AC1388" i="35" s="1"/>
  <c r="AC1389" i="35" s="1"/>
  <c r="AC1390" i="35" s="1"/>
  <c r="AC1391" i="35" s="1"/>
  <c r="AC1392" i="35" s="1"/>
  <c r="M1368" i="35"/>
  <c r="M1369" i="35" s="1"/>
  <c r="M1370" i="35" s="1"/>
  <c r="M1371" i="35" s="1"/>
  <c r="M1372" i="35" s="1"/>
  <c r="M1373" i="35" s="1"/>
  <c r="M1374" i="35" s="1"/>
  <c r="M1375" i="35" s="1"/>
  <c r="Q1368" i="35"/>
  <c r="AK1368" i="35"/>
  <c r="V1370" i="35"/>
  <c r="V1371" i="35" s="1"/>
  <c r="V1372" i="35" s="1"/>
  <c r="V1373" i="35" s="1"/>
  <c r="V1374" i="35" s="1"/>
  <c r="V1375" i="35" s="1"/>
  <c r="R1371" i="35"/>
  <c r="R1372" i="35" s="1"/>
  <c r="R1373" i="35" s="1"/>
  <c r="R1374" i="35" s="1"/>
  <c r="R1375" i="35" s="1"/>
  <c r="Z1371" i="35"/>
  <c r="AC1372" i="35"/>
  <c r="AC1373" i="35" s="1"/>
  <c r="AC1374" i="35" s="1"/>
  <c r="AC1375" i="35" s="1"/>
  <c r="U1376" i="35"/>
  <c r="U1377" i="35" s="1"/>
  <c r="U1378" i="35" s="1"/>
  <c r="U1379" i="35" s="1"/>
  <c r="U1380" i="35" s="1"/>
  <c r="U1381" i="35" s="1"/>
  <c r="U1382" i="35" s="1"/>
  <c r="U1383" i="35" s="1"/>
  <c r="U1384" i="35" s="1"/>
  <c r="U1385" i="35" s="1"/>
  <c r="U1386" i="35" s="1"/>
  <c r="U1387" i="35" s="1"/>
  <c r="K1355" i="35"/>
  <c r="K1356" i="35" s="1"/>
  <c r="AB1358" i="35"/>
  <c r="X1358" i="35"/>
  <c r="T1358" i="35"/>
  <c r="L1358" i="35"/>
  <c r="R1358" i="35"/>
  <c r="S1358" i="35" s="1"/>
  <c r="W1358" i="35"/>
  <c r="AG1358" i="35" s="1"/>
  <c r="AC1358" i="35"/>
  <c r="AI1359" i="35"/>
  <c r="AE1359" i="35"/>
  <c r="AA1359" i="35"/>
  <c r="W1359" i="35"/>
  <c r="K1359" i="35"/>
  <c r="R1359" i="35"/>
  <c r="S1359" i="35" s="1"/>
  <c r="X1359" i="35"/>
  <c r="AC1359" i="35"/>
  <c r="AJ1370" i="35"/>
  <c r="AJ1371" i="35" s="1"/>
  <c r="AJ1372" i="35" s="1"/>
  <c r="AJ1373" i="35" s="1"/>
  <c r="AJ1374" i="35" s="1"/>
  <c r="AJ1375" i="35" s="1"/>
  <c r="AE1371" i="35"/>
  <c r="AE1372" i="35" s="1"/>
  <c r="AE1373" i="35" s="1"/>
  <c r="AE1374" i="35" s="1"/>
  <c r="AE1375" i="35" s="1"/>
  <c r="AA1371" i="35"/>
  <c r="AA1372" i="35" s="1"/>
  <c r="AA1373" i="35" s="1"/>
  <c r="AA1374" i="35" s="1"/>
  <c r="AA1375" i="35" s="1"/>
  <c r="AD1371" i="35"/>
  <c r="AD1372" i="35" s="1"/>
  <c r="AD1373" i="35" s="1"/>
  <c r="AD1374" i="35" s="1"/>
  <c r="AD1375" i="35" s="1"/>
  <c r="T1371" i="35"/>
  <c r="J1371" i="35"/>
  <c r="U1371" i="35"/>
  <c r="U1372" i="35" s="1"/>
  <c r="U1373" i="35" s="1"/>
  <c r="U1374" i="35" s="1"/>
  <c r="U1375" i="35" s="1"/>
  <c r="AJ1376" i="35"/>
  <c r="AJ1377" i="35" s="1"/>
  <c r="X1376" i="35"/>
  <c r="X1377" i="35" s="1"/>
  <c r="X1378" i="35" s="1"/>
  <c r="X1379" i="35" s="1"/>
  <c r="X1380" i="35" s="1"/>
  <c r="X1381" i="35" s="1"/>
  <c r="AI1376" i="35"/>
  <c r="AI1377" i="35" s="1"/>
  <c r="AI1378" i="35" s="1"/>
  <c r="AI1379" i="35" s="1"/>
  <c r="AI1380" i="35" s="1"/>
  <c r="AI1381" i="35" s="1"/>
  <c r="AI1382" i="35" s="1"/>
  <c r="AI1383" i="35" s="1"/>
  <c r="AI1384" i="35" s="1"/>
  <c r="AI1385" i="35" s="1"/>
  <c r="AI1386" i="35" s="1"/>
  <c r="AI1387" i="35" s="1"/>
  <c r="AI1388" i="35" s="1"/>
  <c r="AI1389" i="35" s="1"/>
  <c r="AI1390" i="35" s="1"/>
  <c r="AI1391" i="35" s="1"/>
  <c r="AI1392" i="35" s="1"/>
  <c r="Q1325" i="35"/>
  <c r="S1325" i="35" s="1"/>
  <c r="U1325" i="35"/>
  <c r="U1326" i="35" s="1"/>
  <c r="U1327" i="35" s="1"/>
  <c r="Y1325" i="35"/>
  <c r="Y1326" i="35" s="1"/>
  <c r="Y1327" i="35" s="1"/>
  <c r="M1329" i="35"/>
  <c r="M1330" i="35" s="1"/>
  <c r="M1333" i="35"/>
  <c r="Q1333" i="35"/>
  <c r="S1333" i="35" s="1"/>
  <c r="U1333" i="35"/>
  <c r="AF1333" i="35" s="1"/>
  <c r="Y1333" i="35"/>
  <c r="AG1333" i="35" s="1"/>
  <c r="AC1333" i="35"/>
  <c r="U1337" i="35"/>
  <c r="U1338" i="35" s="1"/>
  <c r="U1339" i="35" s="1"/>
  <c r="U1340" i="35" s="1"/>
  <c r="U1341" i="35" s="1"/>
  <c r="Q1345" i="35"/>
  <c r="S1345" i="35" s="1"/>
  <c r="Y1345" i="35"/>
  <c r="AC1345" i="35"/>
  <c r="M1349" i="35"/>
  <c r="M1350" i="35" s="1"/>
  <c r="M1351" i="35" s="1"/>
  <c r="M1352" i="35" s="1"/>
  <c r="M1353" i="35" s="1"/>
  <c r="M1354" i="35" s="1"/>
  <c r="M1355" i="35" s="1"/>
  <c r="M1356" i="35" s="1"/>
  <c r="Q1349" i="35"/>
  <c r="U1349" i="35"/>
  <c r="U1350" i="35" s="1"/>
  <c r="U1351" i="35" s="1"/>
  <c r="U1352" i="35" s="1"/>
  <c r="U1353" i="35" s="1"/>
  <c r="U1354" i="35" s="1"/>
  <c r="U1355" i="35" s="1"/>
  <c r="Y1353" i="35"/>
  <c r="Y1354" i="35" s="1"/>
  <c r="Y1355" i="35" s="1"/>
  <c r="Y1356" i="35" s="1"/>
  <c r="AC1353" i="35"/>
  <c r="AC1354" i="35" s="1"/>
  <c r="AC1355" i="35" s="1"/>
  <c r="AC1356" i="35" s="1"/>
  <c r="M1357" i="35"/>
  <c r="Q1357" i="35"/>
  <c r="S1357" i="35" s="1"/>
  <c r="U1357" i="35"/>
  <c r="AF1357" i="35" s="1"/>
  <c r="Y1357" i="35"/>
  <c r="AG1357" i="35" s="1"/>
  <c r="AC1357" i="35"/>
  <c r="AK1361" i="35"/>
  <c r="AC1361" i="35"/>
  <c r="AC1362" i="35" s="1"/>
  <c r="AC1363" i="35" s="1"/>
  <c r="AC1364" i="35" s="1"/>
  <c r="AC1365" i="35" s="1"/>
  <c r="AC1366" i="35" s="1"/>
  <c r="Y1361" i="35"/>
  <c r="Y1362" i="35" s="1"/>
  <c r="Y1363" i="35" s="1"/>
  <c r="Y1364" i="35" s="1"/>
  <c r="Y1365" i="35" s="1"/>
  <c r="Y1366" i="35" s="1"/>
  <c r="M1361" i="35"/>
  <c r="M1362" i="35" s="1"/>
  <c r="M1363" i="35" s="1"/>
  <c r="M1364" i="35" s="1"/>
  <c r="M1365" i="35" s="1"/>
  <c r="M1366" i="35" s="1"/>
  <c r="U1361" i="35"/>
  <c r="U1362" i="35" s="1"/>
  <c r="U1363" i="35" s="1"/>
  <c r="U1364" i="35" s="1"/>
  <c r="U1365" i="35" s="1"/>
  <c r="U1366" i="35" s="1"/>
  <c r="AE1361" i="35"/>
  <c r="AE1362" i="35" s="1"/>
  <c r="AE1363" i="35" s="1"/>
  <c r="AE1364" i="35" s="1"/>
  <c r="AE1365" i="35" s="1"/>
  <c r="AE1366" i="35" s="1"/>
  <c r="X1366" i="35"/>
  <c r="AI1367" i="35"/>
  <c r="AI1368" i="35" s="1"/>
  <c r="AI1369" i="35" s="1"/>
  <c r="AI1370" i="35" s="1"/>
  <c r="AI1371" i="35" s="1"/>
  <c r="AI1372" i="35" s="1"/>
  <c r="AI1373" i="35" s="1"/>
  <c r="AI1374" i="35" s="1"/>
  <c r="AI1375" i="35" s="1"/>
  <c r="AE1367" i="35"/>
  <c r="AE1368" i="35" s="1"/>
  <c r="AE1369" i="35" s="1"/>
  <c r="AE1370" i="35" s="1"/>
  <c r="AA1367" i="35"/>
  <c r="AA1368" i="35" s="1"/>
  <c r="AA1369" i="35" s="1"/>
  <c r="AA1370" i="35" s="1"/>
  <c r="W1367" i="35"/>
  <c r="W1368" i="35" s="1"/>
  <c r="K1367" i="35"/>
  <c r="K1368" i="35" s="1"/>
  <c r="K1369" i="35" s="1"/>
  <c r="K1370" i="35" s="1"/>
  <c r="K1371" i="35" s="1"/>
  <c r="K1372" i="35" s="1"/>
  <c r="K1373" i="35" s="1"/>
  <c r="K1374" i="35" s="1"/>
  <c r="K1375" i="35" s="1"/>
  <c r="R1367" i="35"/>
  <c r="S1367" i="35" s="1"/>
  <c r="X1367" i="35"/>
  <c r="X1368" i="35" s="1"/>
  <c r="X1369" i="35" s="1"/>
  <c r="X1370" i="35" s="1"/>
  <c r="X1371" i="35" s="1"/>
  <c r="X1372" i="35" s="1"/>
  <c r="X1373" i="35" s="1"/>
  <c r="X1374" i="35" s="1"/>
  <c r="X1375" i="35" s="1"/>
  <c r="AC1367" i="35"/>
  <c r="AC1368" i="35" s="1"/>
  <c r="AC1369" i="35" s="1"/>
  <c r="AC1370" i="35" s="1"/>
  <c r="AC1371" i="35" s="1"/>
  <c r="K1378" i="35"/>
  <c r="K1379" i="35" s="1"/>
  <c r="K1380" i="35" s="1"/>
  <c r="K1381" i="35" s="1"/>
  <c r="K1382" i="35" s="1"/>
  <c r="K1383" i="35" s="1"/>
  <c r="K1384" i="35" s="1"/>
  <c r="K1385" i="35" s="1"/>
  <c r="K1386" i="35" s="1"/>
  <c r="K1387" i="35" s="1"/>
  <c r="AK1385" i="35"/>
  <c r="R1385" i="35"/>
  <c r="R1386" i="35" s="1"/>
  <c r="R1387" i="35" s="1"/>
  <c r="J1385" i="35"/>
  <c r="AJ1378" i="35"/>
  <c r="AJ1379" i="35" s="1"/>
  <c r="AJ1380" i="35" s="1"/>
  <c r="J1381" i="35"/>
  <c r="AK1381" i="35"/>
  <c r="J1383" i="35"/>
  <c r="AK1383" i="35"/>
  <c r="W1378" i="35"/>
  <c r="Y1378" i="35"/>
  <c r="Y1379" i="35" s="1"/>
  <c r="Y1380" i="35" s="1"/>
  <c r="Y1381" i="35" s="1"/>
  <c r="Y1382" i="35" s="1"/>
  <c r="Y1383" i="35" s="1"/>
  <c r="L1378" i="35"/>
  <c r="L1379" i="35" s="1"/>
  <c r="L1380" i="35" s="1"/>
  <c r="L1381" i="35" s="1"/>
  <c r="L1382" i="35" s="1"/>
  <c r="L1383" i="35" s="1"/>
  <c r="L1384" i="35" s="1"/>
  <c r="L1385" i="35" s="1"/>
  <c r="L1386" i="35" s="1"/>
  <c r="L1387" i="35" s="1"/>
  <c r="J1379" i="35"/>
  <c r="AK1379" i="35"/>
  <c r="AA1388" i="35"/>
  <c r="AA1389" i="35" s="1"/>
  <c r="AA1390" i="35" s="1"/>
  <c r="AA1391" i="35" s="1"/>
  <c r="AA1392" i="35" s="1"/>
  <c r="K1388" i="35"/>
  <c r="K1389" i="35" s="1"/>
  <c r="K1390" i="35" s="1"/>
  <c r="K1391" i="35" s="1"/>
  <c r="K1392" i="35" s="1"/>
  <c r="AJ1388" i="35"/>
  <c r="AJ1389" i="35" s="1"/>
  <c r="AJ1390" i="35" s="1"/>
  <c r="AJ1391" i="35" s="1"/>
  <c r="AJ1392" i="35" s="1"/>
  <c r="Z1388" i="35"/>
  <c r="AB1388" i="35"/>
  <c r="AB1389" i="35" s="1"/>
  <c r="AB1390" i="35" s="1"/>
  <c r="AB1391" i="35" s="1"/>
  <c r="AB1392" i="35" s="1"/>
  <c r="L1388" i="35"/>
  <c r="L1389" i="35" s="1"/>
  <c r="L1390" i="35" s="1"/>
  <c r="L1391" i="35" s="1"/>
  <c r="L1392" i="35" s="1"/>
  <c r="X1388" i="35"/>
  <c r="X1389" i="35" s="1"/>
  <c r="X1390" i="35" s="1"/>
  <c r="X1391" i="35" s="1"/>
  <c r="X1392" i="35" s="1"/>
  <c r="W1388" i="35"/>
  <c r="W1389" i="35" s="1"/>
  <c r="L1398" i="35"/>
  <c r="Z1398" i="35"/>
  <c r="Z1405" i="35"/>
  <c r="Z1394" i="35"/>
  <c r="V1396" i="35"/>
  <c r="AJ1395" i="35"/>
  <c r="AJ1396" i="35" s="1"/>
  <c r="M1398" i="35"/>
  <c r="Q1398" i="35"/>
  <c r="AB1401" i="35"/>
  <c r="AB1402" i="35" s="1"/>
  <c r="X1401" i="35"/>
  <c r="X1402" i="35" s="1"/>
  <c r="T1401" i="35"/>
  <c r="T1402" i="35" s="1"/>
  <c r="L1401" i="35"/>
  <c r="L1402" i="35" s="1"/>
  <c r="AK1401" i="35"/>
  <c r="AA1401" i="35"/>
  <c r="AA1402" i="35" s="1"/>
  <c r="V1401" i="35"/>
  <c r="V1402" i="35" s="1"/>
  <c r="Q1401" i="35"/>
  <c r="Q1402" i="35" s="1"/>
  <c r="M1401" i="35"/>
  <c r="M1402" i="35" s="1"/>
  <c r="Z1401" i="35"/>
  <c r="Z1402" i="35" s="1"/>
  <c r="AE1401" i="35"/>
  <c r="AE1402" i="35" s="1"/>
  <c r="Y1401" i="35"/>
  <c r="Y1402" i="35" s="1"/>
  <c r="R1401" i="35"/>
  <c r="R1402" i="35" s="1"/>
  <c r="K1401" i="35"/>
  <c r="K1402" i="35" s="1"/>
  <c r="AD1401" i="35"/>
  <c r="M1394" i="35"/>
  <c r="M1395" i="35" s="1"/>
  <c r="M1396" i="35" s="1"/>
  <c r="Q1394" i="35"/>
  <c r="AB1394" i="35"/>
  <c r="AB1395" i="35" s="1"/>
  <c r="AB1396" i="35" s="1"/>
  <c r="Z1395" i="35"/>
  <c r="V1395" i="35"/>
  <c r="R1395" i="35"/>
  <c r="R1396" i="35" s="1"/>
  <c r="J1395" i="35"/>
  <c r="AK1395" i="35"/>
  <c r="U1395" i="35"/>
  <c r="U1396" i="35" s="1"/>
  <c r="AE1395" i="35"/>
  <c r="AE1396" i="35" s="1"/>
  <c r="T1395" i="35"/>
  <c r="U1398" i="35"/>
  <c r="U1399" i="35" s="1"/>
  <c r="L1399" i="35"/>
  <c r="AB1405" i="35"/>
  <c r="X1405" i="35"/>
  <c r="T1405" i="35"/>
  <c r="L1405" i="35"/>
  <c r="AK1405" i="35"/>
  <c r="AA1405" i="35"/>
  <c r="V1405" i="35"/>
  <c r="Q1405" i="35"/>
  <c r="M1405" i="35"/>
  <c r="AE1405" i="35"/>
  <c r="Y1405" i="35"/>
  <c r="R1405" i="35"/>
  <c r="K1405" i="35"/>
  <c r="AD1405" i="35"/>
  <c r="W1405" i="35"/>
  <c r="J1405" i="35"/>
  <c r="S1409" i="35"/>
  <c r="AJ1381" i="35"/>
  <c r="AJ1382" i="35" s="1"/>
  <c r="AJ1383" i="35" s="1"/>
  <c r="AJ1384" i="35" s="1"/>
  <c r="AJ1385" i="35" s="1"/>
  <c r="AJ1386" i="35" s="1"/>
  <c r="AJ1387" i="35" s="1"/>
  <c r="J1391" i="35"/>
  <c r="AK1391" i="35"/>
  <c r="U1394" i="35"/>
  <c r="Q1395" i="35"/>
  <c r="AA1399" i="35"/>
  <c r="J1387" i="35"/>
  <c r="AB1393" i="35"/>
  <c r="AH1393" i="35" s="1"/>
  <c r="X1393" i="35"/>
  <c r="T1393" i="35"/>
  <c r="AF1393" i="35" s="1"/>
  <c r="L1393" i="35"/>
  <c r="L1394" i="35" s="1"/>
  <c r="L1395" i="35" s="1"/>
  <c r="L1396" i="35" s="1"/>
  <c r="R1393" i="35"/>
  <c r="W1393" i="35"/>
  <c r="AC1393" i="35"/>
  <c r="AE1394" i="35"/>
  <c r="AA1394" i="35"/>
  <c r="AA1395" i="35" s="1"/>
  <c r="AA1396" i="35" s="1"/>
  <c r="K1394" i="35"/>
  <c r="K1395" i="35" s="1"/>
  <c r="K1396" i="35" s="1"/>
  <c r="R1394" i="35"/>
  <c r="X1394" i="35"/>
  <c r="X1395" i="35" s="1"/>
  <c r="X1396" i="35" s="1"/>
  <c r="AC1394" i="35"/>
  <c r="AC1395" i="35" s="1"/>
  <c r="AB1397" i="35"/>
  <c r="AH1397" i="35" s="1"/>
  <c r="X1397" i="35"/>
  <c r="T1397" i="35"/>
  <c r="AF1397" i="35" s="1"/>
  <c r="L1397" i="35"/>
  <c r="R1397" i="35"/>
  <c r="W1397" i="35"/>
  <c r="AC1397" i="35"/>
  <c r="AC1398" i="35" s="1"/>
  <c r="AC1399" i="35" s="1"/>
  <c r="AI1398" i="35"/>
  <c r="AE1398" i="35"/>
  <c r="AE1399" i="35" s="1"/>
  <c r="AA1398" i="35"/>
  <c r="AB1398" i="35"/>
  <c r="AB1399" i="35" s="1"/>
  <c r="W1398" i="35"/>
  <c r="K1398" i="35"/>
  <c r="K1399" i="35" s="1"/>
  <c r="X1398" i="35"/>
  <c r="X1399" i="35" s="1"/>
  <c r="AK1398" i="35"/>
  <c r="M1399" i="35"/>
  <c r="Q1399" i="35"/>
  <c r="AI1402" i="35"/>
  <c r="W1402" i="35"/>
  <c r="U1402" i="35"/>
  <c r="AC1402" i="35"/>
  <c r="J1390" i="35"/>
  <c r="J1393" i="35"/>
  <c r="Y1393" i="35"/>
  <c r="Y1394" i="35" s="1"/>
  <c r="Y1395" i="35" s="1"/>
  <c r="Y1396" i="35" s="1"/>
  <c r="AD1393" i="35"/>
  <c r="AI1393" i="35"/>
  <c r="AI1394" i="35" s="1"/>
  <c r="AI1395" i="35" s="1"/>
  <c r="AI1396" i="35" s="1"/>
  <c r="J1394" i="35"/>
  <c r="T1394" i="35"/>
  <c r="AD1394" i="35"/>
  <c r="AD1395" i="35" s="1"/>
  <c r="AD1396" i="35" s="1"/>
  <c r="J1397" i="35"/>
  <c r="Y1397" i="35"/>
  <c r="AD1397" i="35"/>
  <c r="AD1398" i="35" s="1"/>
  <c r="AD1399" i="35" s="1"/>
  <c r="AI1397" i="35"/>
  <c r="J1398" i="35"/>
  <c r="Y1398" i="35"/>
  <c r="Y1399" i="35" s="1"/>
  <c r="J1402" i="35"/>
  <c r="AD1402" i="35"/>
  <c r="AK1402" i="35"/>
  <c r="AI1406" i="35"/>
  <c r="AE1406" i="35"/>
  <c r="AA1406" i="35"/>
  <c r="W1406" i="35"/>
  <c r="AG1406" i="35" s="1"/>
  <c r="K1406" i="35"/>
  <c r="AB1406" i="35"/>
  <c r="V1406" i="35"/>
  <c r="Q1406" i="35"/>
  <c r="S1406" i="35" s="1"/>
  <c r="M1406" i="35"/>
  <c r="U1406" i="35"/>
  <c r="AC1406" i="35"/>
  <c r="AJ1411" i="35"/>
  <c r="K1411" i="35"/>
  <c r="M1413" i="35"/>
  <c r="M1414" i="35" s="1"/>
  <c r="Q1413" i="35"/>
  <c r="Q1414" i="35" s="1"/>
  <c r="S1414" i="35" s="1"/>
  <c r="Y1384" i="35"/>
  <c r="Y1385" i="35" s="1"/>
  <c r="Y1386" i="35" s="1"/>
  <c r="Y1387" i="35" s="1"/>
  <c r="M1388" i="35"/>
  <c r="M1389" i="35" s="1"/>
  <c r="M1390" i="35" s="1"/>
  <c r="M1391" i="35" s="1"/>
  <c r="M1392" i="35" s="1"/>
  <c r="Q1388" i="35"/>
  <c r="Q1389" i="35" s="1"/>
  <c r="Q1390" i="35" s="1"/>
  <c r="U1388" i="35"/>
  <c r="U1389" i="35" s="1"/>
  <c r="U1390" i="35" s="1"/>
  <c r="U1391" i="35" s="1"/>
  <c r="U1392" i="35" s="1"/>
  <c r="Y1388" i="35"/>
  <c r="Y1389" i="35" s="1"/>
  <c r="Y1390" i="35" s="1"/>
  <c r="Y1391" i="35" s="1"/>
  <c r="Y1392" i="35" s="1"/>
  <c r="AC1396" i="35"/>
  <c r="Z1399" i="35"/>
  <c r="V1399" i="35"/>
  <c r="J1399" i="35"/>
  <c r="AI1399" i="35"/>
  <c r="AD1403" i="35"/>
  <c r="Z1403" i="35"/>
  <c r="AH1403" i="35" s="1"/>
  <c r="V1403" i="35"/>
  <c r="AF1403" i="35" s="1"/>
  <c r="R1403" i="35"/>
  <c r="S1403" i="35" s="1"/>
  <c r="J1403" i="35"/>
  <c r="X1403" i="35"/>
  <c r="AG1403" i="35" s="1"/>
  <c r="AC1403" i="35"/>
  <c r="AI1403" i="35"/>
  <c r="AD1407" i="35"/>
  <c r="Z1407" i="35"/>
  <c r="AH1407" i="35" s="1"/>
  <c r="V1407" i="35"/>
  <c r="AF1407" i="35" s="1"/>
  <c r="R1407" i="35"/>
  <c r="S1407" i="35" s="1"/>
  <c r="J1407" i="35"/>
  <c r="X1407" i="35"/>
  <c r="AG1407" i="35" s="1"/>
  <c r="AC1407" i="35"/>
  <c r="AI1407" i="35"/>
  <c r="AB1411" i="35"/>
  <c r="X1411" i="35"/>
  <c r="T1411" i="35"/>
  <c r="L1411" i="35"/>
  <c r="AD1411" i="35"/>
  <c r="Z1411" i="35"/>
  <c r="V1411" i="35"/>
  <c r="R1411" i="35"/>
  <c r="J1411" i="35"/>
  <c r="Y1411" i="35"/>
  <c r="AA1411" i="35"/>
  <c r="AK1411" i="35"/>
  <c r="AD1413" i="35"/>
  <c r="AD1414" i="35" s="1"/>
  <c r="Z1413" i="35"/>
  <c r="Z1414" i="35" s="1"/>
  <c r="V1413" i="35"/>
  <c r="V1414" i="35" s="1"/>
  <c r="R1413" i="35"/>
  <c r="R1414" i="35" s="1"/>
  <c r="J1413" i="35"/>
  <c r="AB1413" i="35"/>
  <c r="AB1414" i="35" s="1"/>
  <c r="X1413" i="35"/>
  <c r="X1414" i="35" s="1"/>
  <c r="T1413" i="35"/>
  <c r="T1414" i="35" s="1"/>
  <c r="L1413" i="35"/>
  <c r="L1414" i="35" s="1"/>
  <c r="AK1413" i="35"/>
  <c r="AE1413" i="35"/>
  <c r="AE1414" i="35" s="1"/>
  <c r="W1413" i="35"/>
  <c r="W1414" i="35" s="1"/>
  <c r="K1413" i="35"/>
  <c r="K1414" i="35" s="1"/>
  <c r="Y1413" i="35"/>
  <c r="Y1414" i="35" s="1"/>
  <c r="AI1413" i="35"/>
  <c r="AD1417" i="35"/>
  <c r="Z1417" i="35"/>
  <c r="V1417" i="35"/>
  <c r="R1417" i="35"/>
  <c r="J1417" i="35"/>
  <c r="AB1417" i="35"/>
  <c r="X1417" i="35"/>
  <c r="T1417" i="35"/>
  <c r="L1417" i="35"/>
  <c r="U1417" i="35"/>
  <c r="AC1417" i="35"/>
  <c r="M1400" i="35"/>
  <c r="Q1400" i="35"/>
  <c r="S1400" i="35" s="1"/>
  <c r="U1400" i="35"/>
  <c r="AF1400" i="35" s="1"/>
  <c r="Y1400" i="35"/>
  <c r="AG1400" i="35" s="1"/>
  <c r="AC1400" i="35"/>
  <c r="M1404" i="35"/>
  <c r="Q1404" i="35"/>
  <c r="S1404" i="35" s="1"/>
  <c r="U1404" i="35"/>
  <c r="AF1404" i="35" s="1"/>
  <c r="Y1404" i="35"/>
  <c r="AG1404" i="35" s="1"/>
  <c r="AC1404" i="35"/>
  <c r="AI1408" i="35"/>
  <c r="AE1408" i="35"/>
  <c r="AA1408" i="35"/>
  <c r="AH1408" i="35" s="1"/>
  <c r="W1408" i="35"/>
  <c r="K1408" i="35"/>
  <c r="AK1408" i="35"/>
  <c r="AC1408" i="35"/>
  <c r="Y1408" i="35"/>
  <c r="U1408" i="35"/>
  <c r="Q1408" i="35"/>
  <c r="S1408" i="35" s="1"/>
  <c r="M1408" i="35"/>
  <c r="V1408" i="35"/>
  <c r="AD1408" i="35"/>
  <c r="AD1409" i="35"/>
  <c r="Z1409" i="35"/>
  <c r="V1409" i="35"/>
  <c r="R1409" i="35"/>
  <c r="J1409" i="35"/>
  <c r="AB1409" i="35"/>
  <c r="X1409" i="35"/>
  <c r="AG1409" i="35" s="1"/>
  <c r="T1409" i="35"/>
  <c r="L1409" i="35"/>
  <c r="U1409" i="35"/>
  <c r="AC1409" i="35"/>
  <c r="AA1415" i="35"/>
  <c r="AA1416" i="35" s="1"/>
  <c r="K1417" i="35"/>
  <c r="W1417" i="35"/>
  <c r="AE1417" i="35"/>
  <c r="AK1417" i="35"/>
  <c r="AA1419" i="35"/>
  <c r="AB1415" i="35"/>
  <c r="AB1416" i="35" s="1"/>
  <c r="X1415" i="35"/>
  <c r="T1415" i="35"/>
  <c r="T1416" i="35" s="1"/>
  <c r="L1415" i="35"/>
  <c r="L1416" i="35" s="1"/>
  <c r="AD1415" i="35"/>
  <c r="AD1416" i="35" s="1"/>
  <c r="Z1415" i="35"/>
  <c r="Z1416" i="35" s="1"/>
  <c r="V1415" i="35"/>
  <c r="V1416" i="35" s="1"/>
  <c r="R1415" i="35"/>
  <c r="J1415" i="35"/>
  <c r="U1415" i="35"/>
  <c r="U1416" i="35" s="1"/>
  <c r="AC1415" i="35"/>
  <c r="AC1416" i="35" s="1"/>
  <c r="M1417" i="35"/>
  <c r="Q1417" i="35"/>
  <c r="S1417" i="35" s="1"/>
  <c r="Y1417" i="35"/>
  <c r="AB1419" i="35"/>
  <c r="X1419" i="35"/>
  <c r="AG1419" i="35" s="1"/>
  <c r="T1419" i="35"/>
  <c r="L1419" i="35"/>
  <c r="AD1419" i="35"/>
  <c r="Z1419" i="35"/>
  <c r="V1419" i="35"/>
  <c r="R1419" i="35"/>
  <c r="S1419" i="35" s="1"/>
  <c r="J1419" i="35"/>
  <c r="U1419" i="35"/>
  <c r="AC1419" i="35"/>
  <c r="K1410" i="35"/>
  <c r="W1410" i="35"/>
  <c r="AA1410" i="35"/>
  <c r="AH1410" i="35" s="1"/>
  <c r="AE1410" i="35"/>
  <c r="AE1411" i="35" s="1"/>
  <c r="AI1410" i="35"/>
  <c r="AI1411" i="35" s="1"/>
  <c r="M1412" i="35"/>
  <c r="Q1412" i="35"/>
  <c r="S1412" i="35" s="1"/>
  <c r="U1412" i="35"/>
  <c r="AF1412" i="35" s="1"/>
  <c r="Y1412" i="35"/>
  <c r="AC1412" i="35"/>
  <c r="AK1412" i="35"/>
  <c r="AA1414" i="35"/>
  <c r="AI1414" i="35"/>
  <c r="M1416" i="35"/>
  <c r="Q1416" i="35"/>
  <c r="Y1416" i="35"/>
  <c r="AK1416" i="35"/>
  <c r="K1418" i="35"/>
  <c r="W1418" i="35"/>
  <c r="AA1418" i="35"/>
  <c r="AH1418" i="35" s="1"/>
  <c r="AE1418" i="35"/>
  <c r="AI1418" i="35"/>
  <c r="M1420" i="35"/>
  <c r="Q1420" i="35"/>
  <c r="U1420" i="35"/>
  <c r="Y1420" i="35"/>
  <c r="AC1420" i="35"/>
  <c r="AK1420" i="35"/>
  <c r="L1421" i="35"/>
  <c r="T1421" i="35"/>
  <c r="X1421" i="35"/>
  <c r="AB1421" i="35"/>
  <c r="R1420" i="35"/>
  <c r="V1420" i="35"/>
  <c r="Z1420" i="35"/>
  <c r="AD1420" i="35"/>
  <c r="M1421" i="35"/>
  <c r="Q1421" i="35"/>
  <c r="U1421" i="35"/>
  <c r="Y1421" i="35"/>
  <c r="AC1421" i="35"/>
  <c r="AK1421" i="35"/>
  <c r="M1410" i="35"/>
  <c r="M1411" i="35" s="1"/>
  <c r="Q1410" i="35"/>
  <c r="S1410" i="35" s="1"/>
  <c r="U1410" i="35"/>
  <c r="Y1410" i="35"/>
  <c r="AC1410" i="35"/>
  <c r="AC1411" i="35" s="1"/>
  <c r="K1412" i="35"/>
  <c r="W1412" i="35"/>
  <c r="AA1412" i="35"/>
  <c r="AH1412" i="35" s="1"/>
  <c r="AE1412" i="35"/>
  <c r="U1414" i="35"/>
  <c r="AC1414" i="35"/>
  <c r="K1416" i="35"/>
  <c r="W1416" i="35"/>
  <c r="AE1416" i="35"/>
  <c r="M1418" i="35"/>
  <c r="Q1418" i="35"/>
  <c r="S1418" i="35" s="1"/>
  <c r="U1418" i="35"/>
  <c r="AF1418" i="35" s="1"/>
  <c r="Y1418" i="35"/>
  <c r="AC1418" i="35"/>
  <c r="K1420" i="35"/>
  <c r="W1420" i="35"/>
  <c r="AA1420" i="35"/>
  <c r="AE1420" i="35"/>
  <c r="J1421" i="35"/>
  <c r="R1421" i="35"/>
  <c r="V1421" i="35"/>
  <c r="Z1421" i="35"/>
  <c r="Q1329" i="35" l="1"/>
  <c r="AF1264" i="35"/>
  <c r="AF1236" i="35"/>
  <c r="AG1229" i="35"/>
  <c r="AG1023" i="35"/>
  <c r="AG975" i="35"/>
  <c r="AG1083" i="35"/>
  <c r="AF985" i="35"/>
  <c r="AH827" i="35"/>
  <c r="AH849" i="35"/>
  <c r="AH688" i="35"/>
  <c r="AG688" i="35"/>
  <c r="AG484" i="35"/>
  <c r="AG273" i="35"/>
  <c r="AG257" i="35"/>
  <c r="AG241" i="35"/>
  <c r="AG168" i="35"/>
  <c r="AG164" i="35"/>
  <c r="AH117" i="35"/>
  <c r="AH104" i="35"/>
  <c r="AH64" i="35"/>
  <c r="AH1406" i="35"/>
  <c r="AF1345" i="35"/>
  <c r="S1163" i="35"/>
  <c r="AH1097" i="35"/>
  <c r="AH1172" i="35"/>
  <c r="Q997" i="35"/>
  <c r="S997" i="35" s="1"/>
  <c r="AH903" i="35"/>
  <c r="S844" i="35"/>
  <c r="AF632" i="35"/>
  <c r="AF618" i="35"/>
  <c r="AG30" i="35"/>
  <c r="AH1183" i="35"/>
  <c r="AF33" i="35"/>
  <c r="AG175" i="35"/>
  <c r="AF160" i="35"/>
  <c r="AG156" i="35"/>
  <c r="S145" i="35"/>
  <c r="AH289" i="35"/>
  <c r="AH8" i="35"/>
  <c r="AG37" i="35"/>
  <c r="AH1146" i="35"/>
  <c r="AG1105" i="35"/>
  <c r="S973" i="35"/>
  <c r="Z798" i="35"/>
  <c r="S679" i="35"/>
  <c r="AH778" i="35"/>
  <c r="AF840" i="35"/>
  <c r="AF832" i="35"/>
  <c r="AF877" i="35"/>
  <c r="AG873" i="35"/>
  <c r="AH796" i="35"/>
  <c r="AF796" i="35"/>
  <c r="AG160" i="35"/>
  <c r="AG1412" i="35"/>
  <c r="AH1416" i="35"/>
  <c r="AF1408" i="35"/>
  <c r="AF1402" i="35"/>
  <c r="AH1338" i="35"/>
  <c r="S1136" i="35"/>
  <c r="AH1122" i="35"/>
  <c r="S1218" i="35"/>
  <c r="AG1045" i="35"/>
  <c r="S1098" i="35"/>
  <c r="AG1269" i="35"/>
  <c r="Q1133" i="35"/>
  <c r="Q1134" i="35" s="1"/>
  <c r="Q1135" i="35" s="1"/>
  <c r="AF728" i="35"/>
  <c r="AG1253" i="35"/>
  <c r="AG1236" i="35"/>
  <c r="Q1310" i="35"/>
  <c r="S1310" i="35" s="1"/>
  <c r="AH1147" i="35"/>
  <c r="AG1117" i="35"/>
  <c r="AF1098" i="35"/>
  <c r="U849" i="35"/>
  <c r="AF849" i="35" s="1"/>
  <c r="AF848" i="35"/>
  <c r="AG1332" i="35"/>
  <c r="AH1421" i="35"/>
  <c r="AF1394" i="35"/>
  <c r="S1402" i="35"/>
  <c r="Q1264" i="35"/>
  <c r="S1264" i="35" s="1"/>
  <c r="R1368" i="35"/>
  <c r="R1369" i="35" s="1"/>
  <c r="R1370" i="35" s="1"/>
  <c r="AG1266" i="35"/>
  <c r="AG1318" i="35"/>
  <c r="AF1034" i="35"/>
  <c r="AF1227" i="35"/>
  <c r="AH1227" i="35"/>
  <c r="AF1211" i="35"/>
  <c r="AH1194" i="35"/>
  <c r="AH1234" i="35"/>
  <c r="AH1117" i="35"/>
  <c r="AF1230" i="35"/>
  <c r="S1114" i="35"/>
  <c r="AG1114" i="35"/>
  <c r="AF991" i="35"/>
  <c r="AG976" i="35"/>
  <c r="S878" i="35"/>
  <c r="Z916" i="35"/>
  <c r="Z917" i="35" s="1"/>
  <c r="AG910" i="35"/>
  <c r="AH693" i="35"/>
  <c r="Z694" i="35"/>
  <c r="AH694" i="35" s="1"/>
  <c r="AF468" i="35"/>
  <c r="AF270" i="35"/>
  <c r="AF254" i="35"/>
  <c r="AF534" i="35"/>
  <c r="AF502" i="35"/>
  <c r="AG258" i="35"/>
  <c r="AG246" i="35"/>
  <c r="AG242" i="35"/>
  <c r="AH292" i="35"/>
  <c r="AF172" i="35"/>
  <c r="AF168" i="35"/>
  <c r="AF112" i="35"/>
  <c r="AG92" i="35"/>
  <c r="AH81" i="35"/>
  <c r="AG81" i="35"/>
  <c r="S46" i="35"/>
  <c r="AG324" i="35"/>
  <c r="AH109" i="35"/>
  <c r="AH65" i="35"/>
  <c r="AF26" i="35"/>
  <c r="AF1217" i="35"/>
  <c r="AF253" i="35"/>
  <c r="AH83" i="35"/>
  <c r="AH63" i="35"/>
  <c r="AG849" i="35"/>
  <c r="AF913" i="35"/>
  <c r="AG777" i="35"/>
  <c r="AG881" i="35"/>
  <c r="AF825" i="35"/>
  <c r="AH700" i="35"/>
  <c r="AG700" i="35"/>
  <c r="AF689" i="35"/>
  <c r="AG657" i="35"/>
  <c r="AF656" i="35"/>
  <c r="AG641" i="35"/>
  <c r="AG692" i="35"/>
  <c r="AH686" i="35"/>
  <c r="AG596" i="35"/>
  <c r="AG580" i="35"/>
  <c r="AH521" i="35"/>
  <c r="AH505" i="35"/>
  <c r="AG498" i="35"/>
  <c r="AG485" i="35"/>
  <c r="AG481" i="35"/>
  <c r="AF472" i="35"/>
  <c r="AG420" i="35"/>
  <c r="Z414" i="35"/>
  <c r="AH385" i="35"/>
  <c r="AF274" i="35"/>
  <c r="AF258" i="35"/>
  <c r="AF242" i="35"/>
  <c r="AH586" i="35"/>
  <c r="AH557" i="35"/>
  <c r="AH525" i="35"/>
  <c r="AH493" i="35"/>
  <c r="AG96" i="35"/>
  <c r="AH50" i="35"/>
  <c r="AF220" i="35"/>
  <c r="AF204" i="35"/>
  <c r="AF188" i="35"/>
  <c r="AG33" i="35"/>
  <c r="AH24" i="35"/>
  <c r="AG38" i="35"/>
  <c r="AH882" i="35"/>
  <c r="AF749" i="35"/>
  <c r="AG681" i="35"/>
  <c r="AG673" i="35"/>
  <c r="AG662" i="35"/>
  <c r="AF316" i="35"/>
  <c r="AF262" i="35"/>
  <c r="AF246" i="35"/>
  <c r="AF226" i="35"/>
  <c r="AF156" i="35"/>
  <c r="AF152" i="35"/>
  <c r="AH148" i="35"/>
  <c r="AH100" i="35"/>
  <c r="AF73" i="35"/>
  <c r="AF80" i="35"/>
  <c r="AF72" i="35"/>
  <c r="AG25" i="35"/>
  <c r="AH1207" i="35"/>
  <c r="AH219" i="35"/>
  <c r="AH187" i="35"/>
  <c r="AH107" i="35"/>
  <c r="AH1112" i="35"/>
  <c r="AF1416" i="35"/>
  <c r="AF1420" i="35"/>
  <c r="AG1420" i="35"/>
  <c r="AH1037" i="35"/>
  <c r="AH953" i="35"/>
  <c r="AF1102" i="35"/>
  <c r="AH1244" i="35"/>
  <c r="Z1043" i="35"/>
  <c r="Z1044" i="35" s="1"/>
  <c r="AH1121" i="35"/>
  <c r="U915" i="35"/>
  <c r="U916" i="35" s="1"/>
  <c r="U917" i="35" s="1"/>
  <c r="AH1070" i="35"/>
  <c r="S1000" i="35"/>
  <c r="AH702" i="35"/>
  <c r="AF640" i="35"/>
  <c r="AF336" i="35"/>
  <c r="S348" i="35"/>
  <c r="R349" i="35"/>
  <c r="R350" i="35" s="1"/>
  <c r="AA282" i="35"/>
  <c r="AA283" i="35" s="1"/>
  <c r="AA284" i="35" s="1"/>
  <c r="AA285" i="35" s="1"/>
  <c r="AH281" i="35"/>
  <c r="AF1369" i="35"/>
  <c r="AH1414" i="35"/>
  <c r="S1395" i="35"/>
  <c r="AF1395" i="35"/>
  <c r="AH1402" i="35"/>
  <c r="R1282" i="35"/>
  <c r="R1283" i="35" s="1"/>
  <c r="R1284" i="35" s="1"/>
  <c r="S1284" i="35" s="1"/>
  <c r="AG1131" i="35"/>
  <c r="AH1248" i="35"/>
  <c r="AG1218" i="35"/>
  <c r="AH1105" i="35"/>
  <c r="R908" i="35"/>
  <c r="S908" i="35" s="1"/>
  <c r="S1021" i="35"/>
  <c r="S972" i="35"/>
  <c r="AH804" i="35"/>
  <c r="AG843" i="35"/>
  <c r="AG835" i="35"/>
  <c r="T797" i="35"/>
  <c r="T798" i="35" s="1"/>
  <c r="T799" i="35" s="1"/>
  <c r="T800" i="35" s="1"/>
  <c r="AG630" i="35"/>
  <c r="AF690" i="35"/>
  <c r="AH690" i="35"/>
  <c r="AF637" i="35"/>
  <c r="AG634" i="35"/>
  <c r="AG590" i="35"/>
  <c r="AG425" i="35"/>
  <c r="T1370" i="35"/>
  <c r="AH1358" i="35"/>
  <c r="Q1316" i="35"/>
  <c r="S1316" i="35" s="1"/>
  <c r="AF1360" i="35"/>
  <c r="AG1290" i="35"/>
  <c r="AG1274" i="35"/>
  <c r="AG1258" i="35"/>
  <c r="AH1297" i="35"/>
  <c r="AF1275" i="35"/>
  <c r="AG1203" i="35"/>
  <c r="AG1319" i="35"/>
  <c r="W1221" i="35"/>
  <c r="AG1221" i="35" s="1"/>
  <c r="AG1205" i="35"/>
  <c r="AG1189" i="35"/>
  <c r="S1129" i="35"/>
  <c r="AG1090" i="35"/>
  <c r="AG1006" i="35"/>
  <c r="AG1101" i="35"/>
  <c r="AH1061" i="35"/>
  <c r="S955" i="35"/>
  <c r="AG1121" i="35"/>
  <c r="AF1114" i="35"/>
  <c r="S1062" i="35"/>
  <c r="AG1042" i="35"/>
  <c r="AG974" i="35"/>
  <c r="AG936" i="35"/>
  <c r="AG995" i="35"/>
  <c r="S1070" i="35"/>
  <c r="S1026" i="35"/>
  <c r="AF973" i="35"/>
  <c r="AF989" i="35"/>
  <c r="AF905" i="35"/>
  <c r="AF748" i="35"/>
  <c r="AF901" i="35"/>
  <c r="AF626" i="35"/>
  <c r="AF610" i="35"/>
  <c r="AF486" i="35"/>
  <c r="U487" i="35"/>
  <c r="AF487" i="35" s="1"/>
  <c r="AF230" i="35"/>
  <c r="AF214" i="35"/>
  <c r="AH1333" i="35"/>
  <c r="AH119" i="35"/>
  <c r="AF681" i="35"/>
  <c r="AF436" i="35"/>
  <c r="S477" i="35"/>
  <c r="Q476" i="35"/>
  <c r="S476" i="35" s="1"/>
  <c r="AH566" i="35"/>
  <c r="AH545" i="35"/>
  <c r="AF506" i="35"/>
  <c r="AH444" i="35"/>
  <c r="AF130" i="35"/>
  <c r="AG323" i="35"/>
  <c r="AH168" i="35"/>
  <c r="AH164" i="35"/>
  <c r="AH156" i="35"/>
  <c r="AH152" i="35"/>
  <c r="AF60" i="35"/>
  <c r="S52" i="35"/>
  <c r="S324" i="35"/>
  <c r="AH161" i="35"/>
  <c r="AF6" i="35"/>
  <c r="AH293" i="35"/>
  <c r="AH224" i="35"/>
  <c r="AH216" i="35"/>
  <c r="AH208" i="35"/>
  <c r="AH196" i="35"/>
  <c r="AH192" i="35"/>
  <c r="AH188" i="35"/>
  <c r="AF128" i="35"/>
  <c r="AF1270" i="35"/>
  <c r="AF984" i="35"/>
  <c r="AF1086" i="35"/>
  <c r="AF1006" i="35"/>
  <c r="AH203" i="35"/>
  <c r="AH7" i="35"/>
  <c r="AH862" i="35"/>
  <c r="AH311" i="35"/>
  <c r="AH39" i="35"/>
  <c r="AH605" i="35"/>
  <c r="AF677" i="35"/>
  <c r="AH593" i="35"/>
  <c r="AH577" i="35"/>
  <c r="AH561" i="35"/>
  <c r="AG465" i="35"/>
  <c r="AF464" i="35"/>
  <c r="Y452" i="35"/>
  <c r="Y453" i="35" s="1"/>
  <c r="Y454" i="35" s="1"/>
  <c r="Y455" i="35" s="1"/>
  <c r="Y456" i="35" s="1"/>
  <c r="Y457" i="35" s="1"/>
  <c r="Y458" i="35" s="1"/>
  <c r="AF424" i="35"/>
  <c r="AG578" i="35"/>
  <c r="AH549" i="35"/>
  <c r="AG533" i="35"/>
  <c r="AG449" i="35"/>
  <c r="AG365" i="35"/>
  <c r="AG329" i="35"/>
  <c r="AF328" i="35"/>
  <c r="AG513" i="35"/>
  <c r="AH497" i="35"/>
  <c r="AF329" i="35"/>
  <c r="AG313" i="35"/>
  <c r="AF306" i="35"/>
  <c r="AH256" i="35"/>
  <c r="AG108" i="35"/>
  <c r="AH1304" i="35"/>
  <c r="AF1197" i="35"/>
  <c r="AF980" i="35"/>
  <c r="AH1016" i="35"/>
  <c r="AH643" i="35"/>
  <c r="AH211" i="35"/>
  <c r="AH271" i="35"/>
  <c r="AH795" i="35"/>
  <c r="AH704" i="35"/>
  <c r="AH626" i="35"/>
  <c r="AH617" i="35"/>
  <c r="AG616" i="35"/>
  <c r="AH610" i="35"/>
  <c r="AF600" i="35"/>
  <c r="AF584" i="35"/>
  <c r="AF568" i="35"/>
  <c r="AG556" i="35"/>
  <c r="AF521" i="35"/>
  <c r="AG424" i="35"/>
  <c r="AF332" i="35"/>
  <c r="AF374" i="35"/>
  <c r="AG354" i="35"/>
  <c r="AF310" i="35"/>
  <c r="AG237" i="35"/>
  <c r="Q47" i="35"/>
  <c r="S320" i="35"/>
  <c r="AF64" i="35"/>
  <c r="AF180" i="35"/>
  <c r="AF176" i="35"/>
  <c r="AG133" i="35"/>
  <c r="AG125" i="35"/>
  <c r="AF85" i="35"/>
  <c r="AG46" i="35"/>
  <c r="AH157" i="35"/>
  <c r="AH120" i="35"/>
  <c r="AH97" i="35"/>
  <c r="AH80" i="35"/>
  <c r="AH72" i="35"/>
  <c r="AG34" i="35"/>
  <c r="AH220" i="35"/>
  <c r="AH204" i="35"/>
  <c r="AF181" i="35"/>
  <c r="AF132" i="35"/>
  <c r="AG124" i="35"/>
  <c r="AF124" i="35"/>
  <c r="AG45" i="35"/>
  <c r="AF860" i="35"/>
  <c r="AH1199" i="35"/>
  <c r="U937" i="35"/>
  <c r="AF273" i="35"/>
  <c r="AF269" i="35"/>
  <c r="AF257" i="35"/>
  <c r="AF1090" i="35"/>
  <c r="AG690" i="35"/>
  <c r="AF369" i="35"/>
  <c r="AH111" i="35"/>
  <c r="AH1100" i="35"/>
  <c r="AH131" i="35"/>
  <c r="AH123" i="35"/>
  <c r="AF1326" i="35"/>
  <c r="T1327" i="35"/>
  <c r="AF1327" i="35" s="1"/>
  <c r="V1151" i="35"/>
  <c r="V1152" i="35" s="1"/>
  <c r="U1356" i="35"/>
  <c r="AF1406" i="35"/>
  <c r="S1394" i="35"/>
  <c r="AG1367" i="35"/>
  <c r="Y1330" i="35"/>
  <c r="AG1335" i="35"/>
  <c r="AF1276" i="35"/>
  <c r="U1277" i="35"/>
  <c r="S1335" i="35"/>
  <c r="AF1322" i="35"/>
  <c r="AH1309" i="35"/>
  <c r="AA1310" i="35"/>
  <c r="AG1309" i="35"/>
  <c r="X1310" i="35"/>
  <c r="X1311" i="35" s="1"/>
  <c r="X1312" i="35" s="1"/>
  <c r="X1313" i="35" s="1"/>
  <c r="AH1281" i="35"/>
  <c r="AB1282" i="35"/>
  <c r="AB1283" i="35" s="1"/>
  <c r="AB1284" i="35" s="1"/>
  <c r="AH1274" i="35"/>
  <c r="AH1301" i="35"/>
  <c r="Z1302" i="35"/>
  <c r="AF1255" i="35"/>
  <c r="AF1298" i="35"/>
  <c r="AH1156" i="35"/>
  <c r="AG1134" i="35"/>
  <c r="W1135" i="35"/>
  <c r="AG1135" i="35" s="1"/>
  <c r="AH1210" i="35"/>
  <c r="Z1211" i="35"/>
  <c r="AG1015" i="35"/>
  <c r="AA1151" i="35"/>
  <c r="AA1152" i="35" s="1"/>
  <c r="Q941" i="35"/>
  <c r="AA949" i="35"/>
  <c r="U812" i="35"/>
  <c r="U813" i="35" s="1"/>
  <c r="AG742" i="35"/>
  <c r="X743" i="35"/>
  <c r="X744" i="35" s="1"/>
  <c r="X745" i="35" s="1"/>
  <c r="X746" i="35" s="1"/>
  <c r="AA698" i="35"/>
  <c r="V711" i="35"/>
  <c r="V712" i="35" s="1"/>
  <c r="V713" i="35" s="1"/>
  <c r="V714" i="35" s="1"/>
  <c r="V715" i="35" s="1"/>
  <c r="V716" i="35" s="1"/>
  <c r="V717" i="35" s="1"/>
  <c r="V718" i="35" s="1"/>
  <c r="V719" i="35" s="1"/>
  <c r="V720" i="35" s="1"/>
  <c r="V721" i="35" s="1"/>
  <c r="AG1408" i="35"/>
  <c r="AG1421" i="35"/>
  <c r="R1398" i="35"/>
  <c r="R1399" i="35" s="1"/>
  <c r="S1397" i="35"/>
  <c r="AG1393" i="35"/>
  <c r="AG1401" i="35"/>
  <c r="U1330" i="35"/>
  <c r="AH1367" i="35"/>
  <c r="AG1324" i="35"/>
  <c r="X1325" i="35"/>
  <c r="S1276" i="35"/>
  <c r="Q1277" i="35"/>
  <c r="S1277" i="35" s="1"/>
  <c r="AG1344" i="35"/>
  <c r="W1345" i="35"/>
  <c r="AG1345" i="35" s="1"/>
  <c r="AF1328" i="35"/>
  <c r="T1329" i="35"/>
  <c r="T1330" i="35" s="1"/>
  <c r="AF1277" i="35"/>
  <c r="Q1301" i="35"/>
  <c r="AG1315" i="35"/>
  <c r="AG1136" i="35"/>
  <c r="X1137" i="35"/>
  <c r="X1138" i="35" s="1"/>
  <c r="X1139" i="35" s="1"/>
  <c r="X1140" i="35" s="1"/>
  <c r="AB813" i="35"/>
  <c r="W790" i="35"/>
  <c r="T747" i="35"/>
  <c r="S1420" i="35"/>
  <c r="AG1415" i="35"/>
  <c r="X1416" i="35"/>
  <c r="AH1420" i="35"/>
  <c r="AG1418" i="35"/>
  <c r="S1413" i="35"/>
  <c r="S1399" i="35"/>
  <c r="AF1414" i="35"/>
  <c r="S1421" i="35"/>
  <c r="S1415" i="35"/>
  <c r="R1416" i="35"/>
  <c r="AH1411" i="35"/>
  <c r="Q1369" i="35"/>
  <c r="S1329" i="35"/>
  <c r="Q1330" i="35"/>
  <c r="S1330" i="35" s="1"/>
  <c r="Y1370" i="35"/>
  <c r="Y1371" i="35" s="1"/>
  <c r="Y1372" i="35" s="1"/>
  <c r="Y1373" i="35" s="1"/>
  <c r="Y1374" i="35" s="1"/>
  <c r="Y1375" i="35" s="1"/>
  <c r="R1349" i="35"/>
  <c r="R1350" i="35" s="1"/>
  <c r="R1351" i="35" s="1"/>
  <c r="R1352" i="35" s="1"/>
  <c r="R1353" i="35" s="1"/>
  <c r="R1354" i="35" s="1"/>
  <c r="R1355" i="35" s="1"/>
  <c r="S1348" i="35"/>
  <c r="AA1339" i="35"/>
  <c r="AA1340" i="35" s="1"/>
  <c r="AA1341" i="35" s="1"/>
  <c r="AH1341" i="35" s="1"/>
  <c r="AF1300" i="35"/>
  <c r="U1301" i="35"/>
  <c r="U1302" i="35" s="1"/>
  <c r="AF1302" i="35" s="1"/>
  <c r="Q1352" i="35"/>
  <c r="AF1332" i="35"/>
  <c r="AH1305" i="35"/>
  <c r="Q1306" i="35"/>
  <c r="AA1306" i="35"/>
  <c r="AA1307" i="35" s="1"/>
  <c r="AG1276" i="35"/>
  <c r="AF1028" i="35"/>
  <c r="U1029" i="35"/>
  <c r="AF1129" i="35"/>
  <c r="T1130" i="35"/>
  <c r="T1131" i="35" s="1"/>
  <c r="AH1126" i="35"/>
  <c r="AA1127" i="35"/>
  <c r="AA1128" i="35" s="1"/>
  <c r="AF1131" i="35"/>
  <c r="S1130" i="35"/>
  <c r="Q1131" i="35"/>
  <c r="AH1127" i="35"/>
  <c r="Z1128" i="35"/>
  <c r="AG1055" i="35"/>
  <c r="W1056" i="35"/>
  <c r="AG890" i="35"/>
  <c r="AF909" i="35"/>
  <c r="T910" i="35"/>
  <c r="AF910" i="35" s="1"/>
  <c r="S1398" i="35"/>
  <c r="AG1368" i="35"/>
  <c r="W1369" i="35"/>
  <c r="W1370" i="35" s="1"/>
  <c r="AG1370" i="35" s="1"/>
  <c r="AH1327" i="35"/>
  <c r="AH1369" i="35"/>
  <c r="Z1370" i="35"/>
  <c r="AH1370" i="35" s="1"/>
  <c r="AH1328" i="35"/>
  <c r="Z1329" i="35"/>
  <c r="AH1282" i="35"/>
  <c r="AA1283" i="35"/>
  <c r="AA1284" i="35" s="1"/>
  <c r="AH1284" i="35" s="1"/>
  <c r="AG1281" i="35"/>
  <c r="W1282" i="35"/>
  <c r="Y1301" i="35"/>
  <c r="Y1302" i="35" s="1"/>
  <c r="AG1302" i="35" s="1"/>
  <c r="AH1238" i="35"/>
  <c r="Z1239" i="35"/>
  <c r="V1135" i="35"/>
  <c r="S1232" i="35"/>
  <c r="AF1139" i="35"/>
  <c r="AH1046" i="35"/>
  <c r="Z1047" i="35"/>
  <c r="Z1048" i="35" s="1"/>
  <c r="X711" i="35"/>
  <c r="X712" i="35" s="1"/>
  <c r="AA712" i="35"/>
  <c r="AA713" i="35" s="1"/>
  <c r="AA714" i="35" s="1"/>
  <c r="AA715" i="35" s="1"/>
  <c r="AA716" i="35" s="1"/>
  <c r="AA717" i="35" s="1"/>
  <c r="AA718" i="35" s="1"/>
  <c r="AA719" i="35" s="1"/>
  <c r="AA720" i="35" s="1"/>
  <c r="AA721" i="35" s="1"/>
  <c r="AA722" i="35" s="1"/>
  <c r="AA723" i="35" s="1"/>
  <c r="AA724" i="35" s="1"/>
  <c r="AA725" i="35" s="1"/>
  <c r="AA726" i="35" s="1"/>
  <c r="AA727" i="35" s="1"/>
  <c r="Y1009" i="35"/>
  <c r="Y1010" i="35" s="1"/>
  <c r="S1221" i="35"/>
  <c r="AH1206" i="35"/>
  <c r="AH1190" i="35"/>
  <c r="T1134" i="35"/>
  <c r="T1135" i="35" s="1"/>
  <c r="AH1130" i="35"/>
  <c r="AA1131" i="35"/>
  <c r="AH1131" i="35" s="1"/>
  <c r="AG1260" i="35"/>
  <c r="AH1106" i="35"/>
  <c r="AF1214" i="35"/>
  <c r="AG1125" i="35"/>
  <c r="AF1118" i="35"/>
  <c r="AG1031" i="35"/>
  <c r="AB1010" i="35"/>
  <c r="AH1041" i="35"/>
  <c r="AF1023" i="35"/>
  <c r="AH1030" i="35"/>
  <c r="AA1031" i="35"/>
  <c r="AH1031" i="35" s="1"/>
  <c r="Y1029" i="35"/>
  <c r="AH1006" i="35"/>
  <c r="AG930" i="35"/>
  <c r="Y931" i="35"/>
  <c r="Y932" i="35" s="1"/>
  <c r="Y933" i="35" s="1"/>
  <c r="Y934" i="35" s="1"/>
  <c r="Y935" i="35" s="1"/>
  <c r="S921" i="35"/>
  <c r="R922" i="35"/>
  <c r="R923" i="35" s="1"/>
  <c r="R924" i="35" s="1"/>
  <c r="Y812" i="35"/>
  <c r="Y813" i="35" s="1"/>
  <c r="AG787" i="35"/>
  <c r="Y788" i="35"/>
  <c r="Y789" i="35" s="1"/>
  <c r="Y790" i="35" s="1"/>
  <c r="Y791" i="35" s="1"/>
  <c r="Y792" i="35" s="1"/>
  <c r="S695" i="35"/>
  <c r="Q696" i="35"/>
  <c r="R981" i="35"/>
  <c r="R982" i="35" s="1"/>
  <c r="S982" i="35" s="1"/>
  <c r="Y915" i="35"/>
  <c r="Y916" i="35" s="1"/>
  <c r="Y917" i="35" s="1"/>
  <c r="AF912" i="35"/>
  <c r="W937" i="35"/>
  <c r="AH890" i="35"/>
  <c r="Z909" i="35"/>
  <c r="Z910" i="35" s="1"/>
  <c r="AH910" i="35" s="1"/>
  <c r="AH788" i="35"/>
  <c r="AA789" i="35"/>
  <c r="AA790" i="35" s="1"/>
  <c r="AA791" i="35" s="1"/>
  <c r="AA792" i="35" s="1"/>
  <c r="T789" i="35"/>
  <c r="T790" i="35" s="1"/>
  <c r="T791" i="35" s="1"/>
  <c r="X759" i="35"/>
  <c r="X760" i="35" s="1"/>
  <c r="X761" i="35" s="1"/>
  <c r="X762" i="35" s="1"/>
  <c r="X763" i="35" s="1"/>
  <c r="X764" i="35" s="1"/>
  <c r="X765" i="35" s="1"/>
  <c r="X766" i="35" s="1"/>
  <c r="X767" i="35" s="1"/>
  <c r="S961" i="35"/>
  <c r="AG865" i="35"/>
  <c r="AH865" i="35"/>
  <c r="AH740" i="35"/>
  <c r="AH732" i="35"/>
  <c r="AH705" i="35"/>
  <c r="AF694" i="35"/>
  <c r="T695" i="35"/>
  <c r="T696" i="35" s="1"/>
  <c r="T697" i="35" s="1"/>
  <c r="Z695" i="35"/>
  <c r="Q664" i="35"/>
  <c r="AF629" i="35"/>
  <c r="U630" i="35"/>
  <c r="AG593" i="35"/>
  <c r="AG577" i="35"/>
  <c r="AG561" i="35"/>
  <c r="AG540" i="35"/>
  <c r="AG524" i="35"/>
  <c r="AG508" i="35"/>
  <c r="AG492" i="35"/>
  <c r="AG475" i="35"/>
  <c r="Y476" i="35"/>
  <c r="Y477" i="35" s="1"/>
  <c r="AF1132" i="35"/>
  <c r="U1133" i="35"/>
  <c r="U1134" i="35" s="1"/>
  <c r="U1135" i="35" s="1"/>
  <c r="U1009" i="35"/>
  <c r="U1010" i="35" s="1"/>
  <c r="AA1135" i="35"/>
  <c r="AG1133" i="35"/>
  <c r="S1283" i="35"/>
  <c r="AG1263" i="35"/>
  <c r="W1264" i="35"/>
  <c r="AG1264" i="35" s="1"/>
  <c r="S1226" i="35"/>
  <c r="R1227" i="35"/>
  <c r="AH1129" i="35"/>
  <c r="AF1234" i="35"/>
  <c r="AF1157" i="35"/>
  <c r="AH1110" i="35"/>
  <c r="AH1094" i="35"/>
  <c r="AG1034" i="35"/>
  <c r="Q1238" i="35"/>
  <c r="Q1239" i="35" s="1"/>
  <c r="AF1202" i="35"/>
  <c r="T1203" i="35"/>
  <c r="AF1203" i="35" s="1"/>
  <c r="AG1029" i="35"/>
  <c r="W1043" i="35"/>
  <c r="AG1098" i="35"/>
  <c r="AF1030" i="35"/>
  <c r="U1031" i="35"/>
  <c r="AF1031" i="35" s="1"/>
  <c r="AG1004" i="35"/>
  <c r="AG971" i="35"/>
  <c r="AF930" i="35"/>
  <c r="U931" i="35"/>
  <c r="U932" i="35" s="1"/>
  <c r="U933" i="35" s="1"/>
  <c r="U934" i="35" s="1"/>
  <c r="U935" i="35" s="1"/>
  <c r="AF818" i="35"/>
  <c r="U819" i="35"/>
  <c r="U820" i="35" s="1"/>
  <c r="U821" i="35" s="1"/>
  <c r="S1042" i="35"/>
  <c r="S1043" i="35" s="1"/>
  <c r="S1044" i="35" s="1"/>
  <c r="AH975" i="35"/>
  <c r="R932" i="35"/>
  <c r="R933" i="35" s="1"/>
  <c r="R934" i="35" s="1"/>
  <c r="R935" i="35" s="1"/>
  <c r="AF921" i="35"/>
  <c r="V922" i="35"/>
  <c r="V923" i="35" s="1"/>
  <c r="V924" i="35" s="1"/>
  <c r="AF853" i="35"/>
  <c r="V854" i="35"/>
  <c r="AF854" i="35" s="1"/>
  <c r="AF820" i="35"/>
  <c r="Y819" i="35"/>
  <c r="Y820" i="35" s="1"/>
  <c r="Y821" i="35" s="1"/>
  <c r="Y822" i="35" s="1"/>
  <c r="Y823" i="35" s="1"/>
  <c r="AG779" i="35"/>
  <c r="Y780" i="35"/>
  <c r="Y781" i="35" s="1"/>
  <c r="Y782" i="35" s="1"/>
  <c r="AA981" i="35"/>
  <c r="AA982" i="35" s="1"/>
  <c r="Z954" i="35"/>
  <c r="AH867" i="35"/>
  <c r="AB868" i="35"/>
  <c r="AH868" i="35" s="1"/>
  <c r="AF819" i="35"/>
  <c r="AG807" i="35"/>
  <c r="S1007" i="35"/>
  <c r="AG844" i="35"/>
  <c r="AH878" i="35"/>
  <c r="U788" i="35"/>
  <c r="U789" i="35" s="1"/>
  <c r="AF730" i="35"/>
  <c r="AH777" i="35"/>
  <c r="AG737" i="35"/>
  <c r="S1022" i="35"/>
  <c r="S1023" i="35" s="1"/>
  <c r="Q923" i="35"/>
  <c r="AG869" i="35"/>
  <c r="AH869" i="35"/>
  <c r="S817" i="35"/>
  <c r="R818" i="35"/>
  <c r="R819" i="35" s="1"/>
  <c r="Q788" i="35"/>
  <c r="AF622" i="35"/>
  <c r="AF606" i="35"/>
  <c r="S670" i="35"/>
  <c r="AH1307" i="35"/>
  <c r="AG1328" i="35"/>
  <c r="X1329" i="35"/>
  <c r="X1330" i="35" s="1"/>
  <c r="AF1281" i="35"/>
  <c r="T1282" i="35"/>
  <c r="AG1277" i="35"/>
  <c r="AH1275" i="35"/>
  <c r="AH1255" i="35"/>
  <c r="S1227" i="35"/>
  <c r="AG1305" i="35"/>
  <c r="AF1305" i="35"/>
  <c r="AH1298" i="35"/>
  <c r="AH1221" i="35"/>
  <c r="S1008" i="35"/>
  <c r="Q1009" i="35"/>
  <c r="AG1226" i="35"/>
  <c r="W1227" i="35"/>
  <c r="AG1227" i="35" s="1"/>
  <c r="AH1133" i="35"/>
  <c r="AB1134" i="35"/>
  <c r="AB1135" i="35" s="1"/>
  <c r="AG1126" i="35"/>
  <c r="W1127" i="35"/>
  <c r="AH1263" i="35"/>
  <c r="Z1264" i="35"/>
  <c r="AH1264" i="35" s="1"/>
  <c r="AH1211" i="35"/>
  <c r="AF1169" i="35"/>
  <c r="V1127" i="35"/>
  <c r="AG1186" i="35"/>
  <c r="AF1113" i="35"/>
  <c r="AF1110" i="35"/>
  <c r="AF1122" i="35"/>
  <c r="R1002" i="35"/>
  <c r="R1003" i="35" s="1"/>
  <c r="S1003" i="35" s="1"/>
  <c r="AG1132" i="35"/>
  <c r="S1110" i="35"/>
  <c r="AG1110" i="35"/>
  <c r="U1037" i="35"/>
  <c r="U1069" i="35"/>
  <c r="AG993" i="35"/>
  <c r="Q1063" i="35"/>
  <c r="AF967" i="35"/>
  <c r="S942" i="35"/>
  <c r="S930" i="35"/>
  <c r="Q931" i="35"/>
  <c r="Q932" i="35" s="1"/>
  <c r="Q933" i="35" s="1"/>
  <c r="S914" i="35"/>
  <c r="Q915" i="35"/>
  <c r="Q916" i="35" s="1"/>
  <c r="Q819" i="35"/>
  <c r="Q820" i="35" s="1"/>
  <c r="Q821" i="35" s="1"/>
  <c r="X1046" i="35"/>
  <c r="X1047" i="35" s="1"/>
  <c r="X1048" i="35" s="1"/>
  <c r="R1046" i="35"/>
  <c r="R1047" i="35" s="1"/>
  <c r="R1048" i="35" s="1"/>
  <c r="AH936" i="35"/>
  <c r="AA937" i="35"/>
  <c r="AA929" i="35"/>
  <c r="AH925" i="35"/>
  <c r="AG921" i="35"/>
  <c r="X922" i="35"/>
  <c r="X923" i="35" s="1"/>
  <c r="AH921" i="35"/>
  <c r="Z922" i="35"/>
  <c r="Z923" i="35" s="1"/>
  <c r="AH916" i="35"/>
  <c r="AH911" i="35"/>
  <c r="AG853" i="35"/>
  <c r="X854" i="35"/>
  <c r="AG854" i="35" s="1"/>
  <c r="AH853" i="35"/>
  <c r="Z854" i="35"/>
  <c r="AH854" i="35" s="1"/>
  <c r="AG743" i="35"/>
  <c r="Y696" i="35"/>
  <c r="Y697" i="35" s="1"/>
  <c r="Y698" i="35" s="1"/>
  <c r="AG663" i="35"/>
  <c r="Y664" i="35"/>
  <c r="AG664" i="35" s="1"/>
  <c r="AF996" i="35"/>
  <c r="T997" i="35"/>
  <c r="AG996" i="35"/>
  <c r="AH982" i="35"/>
  <c r="AF976" i="35"/>
  <c r="T889" i="35"/>
  <c r="T890" i="35" s="1"/>
  <c r="AF890" i="35" s="1"/>
  <c r="AF1007" i="35"/>
  <c r="T1008" i="35"/>
  <c r="T1009" i="35" s="1"/>
  <c r="AH1008" i="35"/>
  <c r="Z1009" i="35"/>
  <c r="Z1010" i="35" s="1"/>
  <c r="AH952" i="35"/>
  <c r="R889" i="35"/>
  <c r="AH855" i="35"/>
  <c r="AH844" i="35"/>
  <c r="AH839" i="35"/>
  <c r="S1038" i="35"/>
  <c r="AH972" i="35"/>
  <c r="S909" i="35"/>
  <c r="R909" i="35"/>
  <c r="R910" i="35" s="1"/>
  <c r="AH781" i="35"/>
  <c r="Q780" i="35"/>
  <c r="Q781" i="35" s="1"/>
  <c r="Q782" i="35" s="1"/>
  <c r="AH851" i="35"/>
  <c r="AH843" i="35"/>
  <c r="AH835" i="35"/>
  <c r="U780" i="35"/>
  <c r="U781" i="35" s="1"/>
  <c r="AF865" i="35"/>
  <c r="S824" i="35"/>
  <c r="AG796" i="35"/>
  <c r="AF778" i="35"/>
  <c r="AH748" i="35"/>
  <c r="AF742" i="35"/>
  <c r="V743" i="35"/>
  <c r="V744" i="35" s="1"/>
  <c r="V745" i="35" s="1"/>
  <c r="V746" i="35" s="1"/>
  <c r="V747" i="35" s="1"/>
  <c r="S741" i="35"/>
  <c r="Q742" i="35"/>
  <c r="AH752" i="35"/>
  <c r="S451" i="35"/>
  <c r="Q452" i="35"/>
  <c r="Q453" i="35" s="1"/>
  <c r="AG982" i="35"/>
  <c r="AH1203" i="35"/>
  <c r="S1101" i="35"/>
  <c r="AF1163" i="35"/>
  <c r="Q1029" i="35"/>
  <c r="S1029" i="35" s="1"/>
  <c r="AG997" i="35"/>
  <c r="Q1037" i="35"/>
  <c r="S1030" i="35"/>
  <c r="Q1031" i="35"/>
  <c r="S910" i="35"/>
  <c r="U744" i="35"/>
  <c r="U745" i="35" s="1"/>
  <c r="U746" i="35" s="1"/>
  <c r="U747" i="35" s="1"/>
  <c r="AF695" i="35"/>
  <c r="AF663" i="35"/>
  <c r="U664" i="35"/>
  <c r="AF664" i="35" s="1"/>
  <c r="AB1002" i="35"/>
  <c r="AB1003" i="35" s="1"/>
  <c r="S852" i="35"/>
  <c r="Q853" i="35"/>
  <c r="AG851" i="35"/>
  <c r="S848" i="35"/>
  <c r="Q849" i="35"/>
  <c r="S849" i="35" s="1"/>
  <c r="AH741" i="35"/>
  <c r="AA742" i="35"/>
  <c r="AA743" i="35" s="1"/>
  <c r="AG817" i="35"/>
  <c r="X818" i="35"/>
  <c r="X819" i="35" s="1"/>
  <c r="X820" i="35" s="1"/>
  <c r="X821" i="35" s="1"/>
  <c r="X822" i="35" s="1"/>
  <c r="X823" i="35" s="1"/>
  <c r="AH817" i="35"/>
  <c r="Z818" i="35"/>
  <c r="AA812" i="35"/>
  <c r="AA813" i="35" s="1"/>
  <c r="Z743" i="35"/>
  <c r="Z744" i="35" s="1"/>
  <c r="Z745" i="35" s="1"/>
  <c r="Z746" i="35" s="1"/>
  <c r="AG652" i="35"/>
  <c r="W653" i="35"/>
  <c r="AG653" i="35" s="1"/>
  <c r="AH638" i="35"/>
  <c r="AF630" i="35"/>
  <c r="AF593" i="35"/>
  <c r="AF577" i="35"/>
  <c r="AF561" i="35"/>
  <c r="AH630" i="35"/>
  <c r="AG622" i="35"/>
  <c r="AG614" i="35"/>
  <c r="AG606" i="35"/>
  <c r="AG694" i="35"/>
  <c r="X695" i="35"/>
  <c r="X696" i="35" s="1"/>
  <c r="AH669" i="35"/>
  <c r="AF665" i="35"/>
  <c r="AF657" i="35"/>
  <c r="AF641" i="35"/>
  <c r="AF633" i="35"/>
  <c r="AH621" i="35"/>
  <c r="AG620" i="35"/>
  <c r="AG604" i="35"/>
  <c r="AH589" i="35"/>
  <c r="AG588" i="35"/>
  <c r="AH573" i="35"/>
  <c r="AG572" i="35"/>
  <c r="AG552" i="35"/>
  <c r="AG504" i="35"/>
  <c r="AG488" i="35"/>
  <c r="S622" i="35"/>
  <c r="Y404" i="35"/>
  <c r="Y405" i="35" s="1"/>
  <c r="AF364" i="35"/>
  <c r="AG346" i="35"/>
  <c r="V339" i="35"/>
  <c r="V340" i="35" s="1"/>
  <c r="V341" i="35" s="1"/>
  <c r="V342" i="35" s="1"/>
  <c r="AF522" i="35"/>
  <c r="AH448" i="35"/>
  <c r="AG430" i="35"/>
  <c r="S325" i="35"/>
  <c r="S166" i="35"/>
  <c r="AF550" i="35"/>
  <c r="AF518" i="35"/>
  <c r="T437" i="35"/>
  <c r="Z371" i="35"/>
  <c r="AF361" i="35"/>
  <c r="AF294" i="35"/>
  <c r="AF290" i="35"/>
  <c r="AF286" i="35"/>
  <c r="AF234" i="35"/>
  <c r="AF222" i="35"/>
  <c r="AF186" i="35"/>
  <c r="AF134" i="35"/>
  <c r="AG148" i="35"/>
  <c r="AH136" i="35"/>
  <c r="AG104" i="35"/>
  <c r="AH197" i="35"/>
  <c r="AH129" i="35"/>
  <c r="AH84" i="35"/>
  <c r="AG192" i="35"/>
  <c r="AH132" i="35"/>
  <c r="AH124" i="35"/>
  <c r="AF50" i="35"/>
  <c r="AH1357" i="35"/>
  <c r="S1334" i="35"/>
  <c r="AH1296" i="35"/>
  <c r="AF805" i="35"/>
  <c r="S797" i="35"/>
  <c r="AH789" i="35"/>
  <c r="AH728" i="35"/>
  <c r="AH689" i="35"/>
  <c r="AF684" i="35"/>
  <c r="AG669" i="35"/>
  <c r="AF668" i="35"/>
  <c r="AF652" i="35"/>
  <c r="T653" i="35"/>
  <c r="AG637" i="35"/>
  <c r="AH685" i="35"/>
  <c r="Z670" i="35"/>
  <c r="AH670" i="35" s="1"/>
  <c r="AF653" i="35"/>
  <c r="AG564" i="35"/>
  <c r="AF669" i="35"/>
  <c r="U670" i="35"/>
  <c r="AF670" i="35" s="1"/>
  <c r="AF662" i="35"/>
  <c r="AG650" i="35"/>
  <c r="AF645" i="35"/>
  <c r="AH625" i="35"/>
  <c r="AG624" i="35"/>
  <c r="AH609" i="35"/>
  <c r="AG608" i="35"/>
  <c r="AG548" i="35"/>
  <c r="AG500" i="35"/>
  <c r="AF693" i="35"/>
  <c r="AH590" i="35"/>
  <c r="AH553" i="35"/>
  <c r="AF553" i="35"/>
  <c r="AG537" i="35"/>
  <c r="AH485" i="35"/>
  <c r="AF485" i="35"/>
  <c r="AG473" i="35"/>
  <c r="AH578" i="35"/>
  <c r="AH533" i="35"/>
  <c r="AF533" i="35"/>
  <c r="AG517" i="35"/>
  <c r="S481" i="35"/>
  <c r="AG452" i="35"/>
  <c r="AH445" i="35"/>
  <c r="AA446" i="35"/>
  <c r="S436" i="35"/>
  <c r="AG297" i="35"/>
  <c r="AF538" i="35"/>
  <c r="AG529" i="35"/>
  <c r="AH513" i="35"/>
  <c r="AG486" i="35"/>
  <c r="W487" i="35"/>
  <c r="AG487" i="35" s="1"/>
  <c r="AG462" i="35"/>
  <c r="V446" i="35"/>
  <c r="AF446" i="35" s="1"/>
  <c r="S445" i="35"/>
  <c r="Q446" i="35"/>
  <c r="S446" i="35" s="1"/>
  <c r="AH400" i="35"/>
  <c r="AG316" i="35"/>
  <c r="AG261" i="35"/>
  <c r="AG245" i="35"/>
  <c r="AF206" i="35"/>
  <c r="AF194" i="35"/>
  <c r="AF190" i="35"/>
  <c r="AF78" i="35"/>
  <c r="AF70" i="35"/>
  <c r="AF66" i="35"/>
  <c r="AH541" i="35"/>
  <c r="AH509" i="35"/>
  <c r="U452" i="35"/>
  <c r="U453" i="35" s="1"/>
  <c r="AG382" i="35"/>
  <c r="AG378" i="35"/>
  <c r="AG374" i="35"/>
  <c r="AF202" i="35"/>
  <c r="AF198" i="35"/>
  <c r="AF86" i="35"/>
  <c r="AF82" i="35"/>
  <c r="AF136" i="35"/>
  <c r="AH112" i="35"/>
  <c r="AH96" i="35"/>
  <c r="AH92" i="35"/>
  <c r="AH77" i="35"/>
  <c r="AF185" i="35"/>
  <c r="AH180" i="35"/>
  <c r="AH176" i="35"/>
  <c r="AA121" i="35"/>
  <c r="AA122" i="35" s="1"/>
  <c r="AH324" i="35"/>
  <c r="AF324" i="35"/>
  <c r="AG80" i="35"/>
  <c r="AF76" i="35"/>
  <c r="S73" i="35"/>
  <c r="AG4" i="35"/>
  <c r="AH232" i="35"/>
  <c r="AH200" i="35"/>
  <c r="AF61" i="35"/>
  <c r="AH1400" i="35"/>
  <c r="S1314" i="35"/>
  <c r="S1282" i="35"/>
  <c r="S693" i="35"/>
  <c r="AH692" i="35"/>
  <c r="AF686" i="35"/>
  <c r="AH681" i="35"/>
  <c r="AH653" i="35"/>
  <c r="AF649" i="35"/>
  <c r="AG628" i="35"/>
  <c r="AG625" i="35"/>
  <c r="AF624" i="35"/>
  <c r="AH613" i="35"/>
  <c r="AG612" i="35"/>
  <c r="AG609" i="35"/>
  <c r="AF608" i="35"/>
  <c r="AH601" i="35"/>
  <c r="AG600" i="35"/>
  <c r="AG592" i="35"/>
  <c r="AH585" i="35"/>
  <c r="AG584" i="35"/>
  <c r="AG576" i="35"/>
  <c r="AH569" i="35"/>
  <c r="AG568" i="35"/>
  <c r="AG560" i="35"/>
  <c r="AF548" i="35"/>
  <c r="AG544" i="35"/>
  <c r="AF532" i="35"/>
  <c r="AG528" i="35"/>
  <c r="AF516" i="35"/>
  <c r="AG512" i="35"/>
  <c r="AF500" i="35"/>
  <c r="AG496" i="35"/>
  <c r="AF484" i="35"/>
  <c r="S610" i="35"/>
  <c r="AH574" i="35"/>
  <c r="AF574" i="35"/>
  <c r="AH537" i="35"/>
  <c r="AG530" i="35"/>
  <c r="AG521" i="35"/>
  <c r="AG461" i="35"/>
  <c r="W437" i="35"/>
  <c r="W438" i="35" s="1"/>
  <c r="AG438" i="35" s="1"/>
  <c r="W421" i="35"/>
  <c r="W422" i="35" s="1"/>
  <c r="AG422" i="35" s="1"/>
  <c r="AF420" i="35"/>
  <c r="AG350" i="35"/>
  <c r="AH517" i="35"/>
  <c r="AF517" i="35"/>
  <c r="AH501" i="35"/>
  <c r="S473" i="35"/>
  <c r="AG582" i="35"/>
  <c r="AG566" i="35"/>
  <c r="AF542" i="35"/>
  <c r="AH529" i="35"/>
  <c r="AF529" i="35"/>
  <c r="AG506" i="35"/>
  <c r="W507" i="35"/>
  <c r="AG507" i="35" s="1"/>
  <c r="AH486" i="35"/>
  <c r="Z487" i="35"/>
  <c r="AH487" i="35" s="1"/>
  <c r="AG478" i="35"/>
  <c r="U476" i="35"/>
  <c r="AF476" i="35" s="1"/>
  <c r="Q448" i="35"/>
  <c r="S448" i="35" s="1"/>
  <c r="AH446" i="35"/>
  <c r="Z396" i="35"/>
  <c r="AG381" i="35"/>
  <c r="AG369" i="35"/>
  <c r="T317" i="35"/>
  <c r="T318" i="35" s="1"/>
  <c r="AF318" i="35" s="1"/>
  <c r="AG309" i="35"/>
  <c r="AF235" i="35"/>
  <c r="AG238" i="35"/>
  <c r="AF210" i="35"/>
  <c r="S134" i="35"/>
  <c r="AF110" i="35"/>
  <c r="S102" i="35"/>
  <c r="AF74" i="35"/>
  <c r="AH602" i="35"/>
  <c r="AG406" i="35"/>
  <c r="T349" i="35"/>
  <c r="AF337" i="35"/>
  <c r="AF333" i="35"/>
  <c r="AF325" i="35"/>
  <c r="AF118" i="35"/>
  <c r="AF148" i="35"/>
  <c r="AF96" i="35"/>
  <c r="AF92" i="35"/>
  <c r="AH233" i="35"/>
  <c r="AG233" i="35"/>
  <c r="AH213" i="35"/>
  <c r="AH189" i="35"/>
  <c r="AG61" i="35"/>
  <c r="S168" i="35"/>
  <c r="AH76" i="35"/>
  <c r="AG21" i="35"/>
  <c r="AF20" i="35"/>
  <c r="AG6" i="35"/>
  <c r="AF224" i="35"/>
  <c r="AF208" i="35"/>
  <c r="AF192" i="35"/>
  <c r="AH128" i="35"/>
  <c r="W41" i="35"/>
  <c r="W42" i="35" s="1"/>
  <c r="W43" i="35" s="1"/>
  <c r="AG43" i="35" s="1"/>
  <c r="AH20" i="35"/>
  <c r="S1393" i="35"/>
  <c r="AH1028" i="35"/>
  <c r="Z1029" i="35"/>
  <c r="AH1029" i="35" s="1"/>
  <c r="AG476" i="35"/>
  <c r="AG448" i="35"/>
  <c r="AH506" i="35"/>
  <c r="Z507" i="35"/>
  <c r="AH507" i="35" s="1"/>
  <c r="AF218" i="35"/>
  <c r="AF126" i="35"/>
  <c r="AG370" i="35"/>
  <c r="AF354" i="35"/>
  <c r="AG314" i="35"/>
  <c r="AG310" i="35"/>
  <c r="AG270" i="35"/>
  <c r="AG262" i="35"/>
  <c r="AG254" i="35"/>
  <c r="AG250" i="35"/>
  <c r="AG67" i="35"/>
  <c r="S1278" i="35"/>
  <c r="AA1277" i="35"/>
  <c r="AH1277" i="35" s="1"/>
  <c r="AH1276" i="35"/>
  <c r="AF1266" i="35"/>
  <c r="AH1256" i="35"/>
  <c r="S1233" i="35"/>
  <c r="AH1223" i="35"/>
  <c r="S1257" i="35"/>
  <c r="AH407" i="35"/>
  <c r="Z408" i="35"/>
  <c r="Z409" i="35" s="1"/>
  <c r="Z410" i="35" s="1"/>
  <c r="S1178" i="35"/>
  <c r="S845" i="35"/>
  <c r="AH451" i="35"/>
  <c r="Z344" i="35"/>
  <c r="Z345" i="35" s="1"/>
  <c r="AH343" i="35"/>
  <c r="AH1108" i="35"/>
  <c r="AH978" i="35"/>
  <c r="AH894" i="35"/>
  <c r="AH687" i="35"/>
  <c r="AF265" i="35"/>
  <c r="Z88" i="35"/>
  <c r="Z89" i="35" s="1"/>
  <c r="Z90" i="35" s="1"/>
  <c r="AH3" i="35"/>
  <c r="AH906" i="35"/>
  <c r="S1303" i="35"/>
  <c r="S1192" i="35"/>
  <c r="AH1272" i="35"/>
  <c r="AH1219" i="35"/>
  <c r="S1225" i="35"/>
  <c r="AF1225" i="35"/>
  <c r="AF1193" i="35"/>
  <c r="AH930" i="35"/>
  <c r="Z931" i="35"/>
  <c r="Z932" i="35" s="1"/>
  <c r="Z933" i="35" s="1"/>
  <c r="Z934" i="35" s="1"/>
  <c r="Z935" i="35" s="1"/>
  <c r="AH898" i="35"/>
  <c r="AF1177" i="35"/>
  <c r="AH1128" i="35"/>
  <c r="AH902" i="35"/>
  <c r="AF261" i="35"/>
  <c r="AF249" i="35"/>
  <c r="AH103" i="35"/>
  <c r="AH99" i="35"/>
  <c r="AH95" i="35"/>
  <c r="AH1088" i="35"/>
  <c r="S1090" i="35"/>
  <c r="S1035" i="35"/>
  <c r="S903" i="35"/>
  <c r="S891" i="35"/>
  <c r="AH998" i="35"/>
  <c r="AH787" i="35"/>
  <c r="S506" i="35"/>
  <c r="AH35" i="35"/>
  <c r="AH1280" i="35"/>
  <c r="S1220" i="35"/>
  <c r="AF1201" i="35"/>
  <c r="AH1195" i="35"/>
  <c r="S1193" i="35"/>
  <c r="S936" i="35"/>
  <c r="S490" i="35"/>
  <c r="S1208" i="35"/>
  <c r="S1177" i="35"/>
  <c r="AH1132" i="35"/>
  <c r="AH1096" i="35"/>
  <c r="AH1072" i="35"/>
  <c r="S904" i="35"/>
  <c r="S867" i="35"/>
  <c r="Q868" i="35"/>
  <c r="S868" i="35" s="1"/>
  <c r="AH51" i="35"/>
  <c r="AH842" i="35"/>
  <c r="S884" i="35"/>
  <c r="AH279" i="35"/>
  <c r="AH559" i="35"/>
  <c r="AH335" i="35"/>
  <c r="AH163" i="35"/>
  <c r="AF237" i="35"/>
  <c r="AH159" i="35"/>
  <c r="S1006" i="35"/>
  <c r="AF381" i="35"/>
  <c r="AH227" i="35"/>
  <c r="AH195" i="35"/>
  <c r="AH491" i="35"/>
  <c r="AH475" i="35"/>
  <c r="AH327" i="35"/>
  <c r="AH838" i="35"/>
  <c r="AF245" i="35"/>
  <c r="AF309" i="35"/>
  <c r="AH427" i="35"/>
  <c r="AH914" i="35"/>
  <c r="AH607" i="35"/>
  <c r="AH387" i="35"/>
  <c r="AH75" i="35"/>
  <c r="S1005" i="35"/>
  <c r="AH23" i="35"/>
  <c r="AH619" i="35"/>
  <c r="AH171" i="35"/>
  <c r="AF1138" i="35"/>
  <c r="AG864" i="35"/>
  <c r="AF800" i="35"/>
  <c r="T801" i="35"/>
  <c r="AH1361" i="35"/>
  <c r="Z1362" i="35"/>
  <c r="AG1317" i="35"/>
  <c r="AF1154" i="35"/>
  <c r="T1155" i="35"/>
  <c r="AH1242" i="35"/>
  <c r="AH1044" i="35"/>
  <c r="Q969" i="35"/>
  <c r="Q934" i="35"/>
  <c r="AH1375" i="35"/>
  <c r="AG1311" i="35"/>
  <c r="W1312" i="35"/>
  <c r="AH1161" i="35"/>
  <c r="Z1162" i="35"/>
  <c r="AH1162" i="35" s="1"/>
  <c r="AF1019" i="35"/>
  <c r="T1020" i="35"/>
  <c r="AF1020" i="35" s="1"/>
  <c r="AF1012" i="35"/>
  <c r="T1013" i="35"/>
  <c r="AG1062" i="35"/>
  <c r="W1063" i="35"/>
  <c r="T1384" i="35"/>
  <c r="AF1351" i="35"/>
  <c r="AH1137" i="35"/>
  <c r="Z1138" i="35"/>
  <c r="AH1079" i="35"/>
  <c r="AF1033" i="35"/>
  <c r="AF1419" i="35"/>
  <c r="AG1389" i="35"/>
  <c r="AG1378" i="35"/>
  <c r="W1379" i="35"/>
  <c r="AF1377" i="35"/>
  <c r="R1323" i="35"/>
  <c r="S1322" i="35"/>
  <c r="AF1249" i="35"/>
  <c r="S1024" i="35"/>
  <c r="Q1025" i="35"/>
  <c r="S1025" i="35" s="1"/>
  <c r="AH1237" i="35"/>
  <c r="T1250" i="35"/>
  <c r="AF1250" i="35" s="1"/>
  <c r="AH1212" i="35"/>
  <c r="AH1292" i="35"/>
  <c r="AF1198" i="35"/>
  <c r="AF1170" i="35"/>
  <c r="AG1410" i="35"/>
  <c r="W1411" i="35"/>
  <c r="AG1411" i="35" s="1"/>
  <c r="AF1415" i="35"/>
  <c r="AH1399" i="35"/>
  <c r="W1390" i="35"/>
  <c r="AH1395" i="35"/>
  <c r="Z1396" i="35"/>
  <c r="AH1396" i="35" s="1"/>
  <c r="AH1405" i="35"/>
  <c r="AH1373" i="35"/>
  <c r="AF1371" i="35"/>
  <c r="T1372" i="35"/>
  <c r="AH1372" i="35"/>
  <c r="AF1376" i="35"/>
  <c r="T1361" i="35"/>
  <c r="AH1332" i="35"/>
  <c r="AG1414" i="35"/>
  <c r="AH1415" i="35"/>
  <c r="AF1409" i="35"/>
  <c r="AH1417" i="35"/>
  <c r="AH1413" i="35"/>
  <c r="Q1396" i="35"/>
  <c r="S1396" i="35" s="1"/>
  <c r="T1398" i="35"/>
  <c r="AG1402" i="35"/>
  <c r="AG1398" i="35"/>
  <c r="W1399" i="35"/>
  <c r="AG1399" i="35" s="1"/>
  <c r="W1394" i="35"/>
  <c r="X1382" i="35"/>
  <c r="X1383" i="35" s="1"/>
  <c r="X1384" i="35" s="1"/>
  <c r="X1385" i="35" s="1"/>
  <c r="X1386" i="35" s="1"/>
  <c r="X1387" i="35" s="1"/>
  <c r="AH1401" i="35"/>
  <c r="AG1388" i="35"/>
  <c r="R1388" i="35"/>
  <c r="R1389" i="35" s="1"/>
  <c r="R1390" i="35" s="1"/>
  <c r="R1391" i="35" s="1"/>
  <c r="R1392" i="35" s="1"/>
  <c r="T1388" i="35"/>
  <c r="Q1361" i="35"/>
  <c r="AG1359" i="35"/>
  <c r="AF1358" i="35"/>
  <c r="AH1371" i="35"/>
  <c r="AG1347" i="35"/>
  <c r="AG1331" i="35"/>
  <c r="AG1376" i="35"/>
  <c r="AH1368" i="35"/>
  <c r="AH1348" i="35"/>
  <c r="Z1349" i="35"/>
  <c r="AF1349" i="35"/>
  <c r="AH1334" i="35"/>
  <c r="AH1326" i="35"/>
  <c r="AH1325" i="35"/>
  <c r="S1324" i="35"/>
  <c r="W1320" i="35"/>
  <c r="AH1347" i="35"/>
  <c r="AF1309" i="35"/>
  <c r="AH1302" i="35"/>
  <c r="AF1293" i="35"/>
  <c r="T1294" i="35"/>
  <c r="AF1294" i="35" s="1"/>
  <c r="AG1278" i="35"/>
  <c r="AG1262" i="35"/>
  <c r="AH1344" i="35"/>
  <c r="T1323" i="35"/>
  <c r="AF1323" i="35" s="1"/>
  <c r="Q1317" i="35"/>
  <c r="S1317" i="35" s="1"/>
  <c r="AH1335" i="35"/>
  <c r="Z1312" i="35"/>
  <c r="Q1311" i="35"/>
  <c r="AG1243" i="35"/>
  <c r="S1231" i="35"/>
  <c r="AH1315" i="35"/>
  <c r="AH1306" i="35"/>
  <c r="S1319" i="35"/>
  <c r="AH1267" i="35"/>
  <c r="AH1251" i="35"/>
  <c r="AH1246" i="35"/>
  <c r="AG1233" i="35"/>
  <c r="AG1217" i="35"/>
  <c r="AG1201" i="35"/>
  <c r="AG1185" i="35"/>
  <c r="AH1158" i="35"/>
  <c r="AH1154" i="35"/>
  <c r="Q1141" i="35"/>
  <c r="Q1142" i="35" s="1"/>
  <c r="U1024" i="35"/>
  <c r="S1012" i="35"/>
  <c r="W1336" i="35"/>
  <c r="AF1310" i="35"/>
  <c r="AF1292" i="35"/>
  <c r="AF1287" i="35"/>
  <c r="Z1231" i="35"/>
  <c r="AH1222" i="35"/>
  <c r="R1140" i="35"/>
  <c r="R1141" i="35" s="1"/>
  <c r="R1142" i="35" s="1"/>
  <c r="AG1130" i="35"/>
  <c r="AH1291" i="35"/>
  <c r="AH1283" i="35"/>
  <c r="AF1248" i="35"/>
  <c r="AH1245" i="35"/>
  <c r="AG1245" i="35"/>
  <c r="AF1245" i="35"/>
  <c r="X1237" i="35"/>
  <c r="X1238" i="35" s="1"/>
  <c r="X1239" i="35" s="1"/>
  <c r="AF1226" i="35"/>
  <c r="AH1178" i="35"/>
  <c r="AA1174" i="35"/>
  <c r="AA1175" i="35" s="1"/>
  <c r="AH1173" i="35"/>
  <c r="Q1137" i="35"/>
  <c r="S1133" i="35"/>
  <c r="S1134" i="35" s="1"/>
  <c r="S1135" i="35" s="1"/>
  <c r="AF1279" i="35"/>
  <c r="AH1273" i="35"/>
  <c r="AH1220" i="35"/>
  <c r="AH1186" i="35"/>
  <c r="S1181" i="35"/>
  <c r="AG1176" i="35"/>
  <c r="S1176" i="35"/>
  <c r="AF1176" i="35"/>
  <c r="Q1157" i="35"/>
  <c r="AG1157" i="35"/>
  <c r="Z1148" i="35"/>
  <c r="T1140" i="35"/>
  <c r="AH1101" i="35"/>
  <c r="AH1271" i="35"/>
  <c r="AF1241" i="35"/>
  <c r="AG1241" i="35"/>
  <c r="AH1236" i="35"/>
  <c r="Q1154" i="35"/>
  <c r="AH1109" i="35"/>
  <c r="AH1102" i="35"/>
  <c r="AF1093" i="35"/>
  <c r="W1078" i="35"/>
  <c r="AF1077" i="35"/>
  <c r="T1078" i="35"/>
  <c r="AG1056" i="35"/>
  <c r="AG1053" i="35"/>
  <c r="AG1013" i="35"/>
  <c r="W1002" i="35"/>
  <c r="S990" i="35"/>
  <c r="Q991" i="35"/>
  <c r="W1242" i="35"/>
  <c r="AG1242" i="35" s="1"/>
  <c r="AH1182" i="35"/>
  <c r="AF1244" i="35"/>
  <c r="AH1218" i="35"/>
  <c r="T1213" i="35"/>
  <c r="AF1213" i="35" s="1"/>
  <c r="S1202" i="35"/>
  <c r="S1169" i="35"/>
  <c r="AF1143" i="35"/>
  <c r="T1144" i="35"/>
  <c r="S1117" i="35"/>
  <c r="AH1167" i="35"/>
  <c r="AH1163" i="35"/>
  <c r="Z1164" i="35"/>
  <c r="AH1091" i="35"/>
  <c r="AG1052" i="35"/>
  <c r="AH1036" i="35"/>
  <c r="AH1153" i="35"/>
  <c r="AH1087" i="35"/>
  <c r="U1041" i="35"/>
  <c r="AH1004" i="35"/>
  <c r="S993" i="35"/>
  <c r="AG990" i="35"/>
  <c r="AF975" i="35"/>
  <c r="S963" i="35"/>
  <c r="Q964" i="35"/>
  <c r="AH1114" i="35"/>
  <c r="AH1098" i="35"/>
  <c r="AF1038" i="35"/>
  <c r="AG1038" i="35"/>
  <c r="AF1035" i="35"/>
  <c r="AH1032" i="35"/>
  <c r="Z1033" i="35"/>
  <c r="AG988" i="35"/>
  <c r="AF971" i="35"/>
  <c r="AF955" i="35"/>
  <c r="S926" i="35"/>
  <c r="Q927" i="35"/>
  <c r="AF858" i="35"/>
  <c r="U859" i="35"/>
  <c r="S830" i="35"/>
  <c r="Q831" i="35"/>
  <c r="S831" i="35" s="1"/>
  <c r="Y1073" i="35"/>
  <c r="Y1074" i="35" s="1"/>
  <c r="Y1075" i="35" s="1"/>
  <c r="AG1075" i="35" s="1"/>
  <c r="AH967" i="35"/>
  <c r="Z968" i="35"/>
  <c r="AH966" i="35"/>
  <c r="W950" i="35"/>
  <c r="W932" i="35"/>
  <c r="AF931" i="35"/>
  <c r="T932" i="35"/>
  <c r="Y899" i="35"/>
  <c r="Y900" i="35" s="1"/>
  <c r="AG900" i="35" s="1"/>
  <c r="AG860" i="35"/>
  <c r="Q808" i="35"/>
  <c r="S807" i="35"/>
  <c r="AH798" i="35"/>
  <c r="AH782" i="35"/>
  <c r="Z783" i="35"/>
  <c r="Y704" i="35"/>
  <c r="Y705" i="35" s="1"/>
  <c r="Y706" i="35" s="1"/>
  <c r="Y707" i="35" s="1"/>
  <c r="Y708" i="35" s="1"/>
  <c r="Y709" i="35" s="1"/>
  <c r="Y710" i="35" s="1"/>
  <c r="Y711" i="35" s="1"/>
  <c r="AG703" i="35"/>
  <c r="AH1048" i="35"/>
  <c r="AF1016" i="35"/>
  <c r="AH981" i="35"/>
  <c r="AF977" i="35"/>
  <c r="AG967" i="35"/>
  <c r="AF965" i="35"/>
  <c r="T966" i="35"/>
  <c r="AF966" i="35" s="1"/>
  <c r="AG953" i="35"/>
  <c r="W954" i="35"/>
  <c r="AG954" i="35" s="1"/>
  <c r="S925" i="35"/>
  <c r="AF916" i="35"/>
  <c r="AG892" i="35"/>
  <c r="AG887" i="35"/>
  <c r="AF885" i="35"/>
  <c r="AG876" i="35"/>
  <c r="AG871" i="35"/>
  <c r="AG861" i="35"/>
  <c r="AG830" i="35"/>
  <c r="W831" i="35"/>
  <c r="AG831" i="35" s="1"/>
  <c r="AF794" i="35"/>
  <c r="S782" i="35"/>
  <c r="W1019" i="35"/>
  <c r="Y1017" i="35"/>
  <c r="Y1018" i="35" s="1"/>
  <c r="Y1019" i="35" s="1"/>
  <c r="Y1020" i="35" s="1"/>
  <c r="AF1017" i="35"/>
  <c r="Q1013" i="35"/>
  <c r="W1007" i="35"/>
  <c r="AF952" i="35"/>
  <c r="T953" i="35"/>
  <c r="S937" i="35"/>
  <c r="AG915" i="35"/>
  <c r="AG904" i="35"/>
  <c r="AF903" i="35"/>
  <c r="T992" i="35"/>
  <c r="AF992" i="35" s="1"/>
  <c r="AH992" i="35"/>
  <c r="AH913" i="35"/>
  <c r="AF855" i="35"/>
  <c r="AF839" i="35"/>
  <c r="AH1038" i="35"/>
  <c r="AG862" i="35"/>
  <c r="AH863" i="35"/>
  <c r="R763" i="35"/>
  <c r="R764" i="35" s="1"/>
  <c r="R765" i="35" s="1"/>
  <c r="R766" i="35" s="1"/>
  <c r="R767" i="35" s="1"/>
  <c r="R768" i="35" s="1"/>
  <c r="R769" i="35" s="1"/>
  <c r="R770" i="35" s="1"/>
  <c r="R771" i="35" s="1"/>
  <c r="R772" i="35" s="1"/>
  <c r="R773" i="35" s="1"/>
  <c r="R774" i="35" s="1"/>
  <c r="R775" i="35" s="1"/>
  <c r="R776" i="35" s="1"/>
  <c r="AG733" i="35"/>
  <c r="W734" i="35"/>
  <c r="AF732" i="35"/>
  <c r="T733" i="35"/>
  <c r="Q859" i="35"/>
  <c r="S859" i="35" s="1"/>
  <c r="AF859" i="35"/>
  <c r="AF851" i="35"/>
  <c r="AF843" i="35"/>
  <c r="AF835" i="35"/>
  <c r="X808" i="35"/>
  <c r="X809" i="35" s="1"/>
  <c r="X810" i="35" s="1"/>
  <c r="X811" i="35" s="1"/>
  <c r="X812" i="35" s="1"/>
  <c r="X813" i="35" s="1"/>
  <c r="AG790" i="35"/>
  <c r="W791" i="35"/>
  <c r="T754" i="35"/>
  <c r="AF702" i="35"/>
  <c r="AF638" i="35"/>
  <c r="AF489" i="35"/>
  <c r="AG395" i="35"/>
  <c r="W396" i="35"/>
  <c r="AF368" i="35"/>
  <c r="AF144" i="35"/>
  <c r="AG173" i="35"/>
  <c r="T1396" i="35"/>
  <c r="AF1396" i="35" s="1"/>
  <c r="AH1359" i="35"/>
  <c r="AG1377" i="35"/>
  <c r="AH1374" i="35"/>
  <c r="AG1361" i="35"/>
  <c r="Q1249" i="35"/>
  <c r="AH1259" i="35"/>
  <c r="AF1159" i="35"/>
  <c r="AF1029" i="35"/>
  <c r="AF1052" i="35"/>
  <c r="AH1023" i="35"/>
  <c r="AH1018" i="35"/>
  <c r="Z1019" i="35"/>
  <c r="AG1061" i="35"/>
  <c r="AF751" i="35"/>
  <c r="U752" i="35"/>
  <c r="U753" i="35" s="1"/>
  <c r="U754" i="35" s="1"/>
  <c r="U755" i="35" s="1"/>
  <c r="U756" i="35" s="1"/>
  <c r="U757" i="35" s="1"/>
  <c r="U758" i="35" s="1"/>
  <c r="U759" i="35" s="1"/>
  <c r="U704" i="35"/>
  <c r="U705" i="35" s="1"/>
  <c r="U706" i="35" s="1"/>
  <c r="U707" i="35" s="1"/>
  <c r="U708" i="35" s="1"/>
  <c r="U709" i="35" s="1"/>
  <c r="U710" i="35" s="1"/>
  <c r="U711" i="35" s="1"/>
  <c r="AF703" i="35"/>
  <c r="AG1051" i="35"/>
  <c r="AF1051" i="35"/>
  <c r="W1049" i="35"/>
  <c r="AG1049" i="35" s="1"/>
  <c r="AG977" i="35"/>
  <c r="W970" i="35"/>
  <c r="AG970" i="35" s="1"/>
  <c r="AG969" i="35"/>
  <c r="AG964" i="35"/>
  <c r="AH955" i="35"/>
  <c r="Z956" i="35"/>
  <c r="AH954" i="35"/>
  <c r="AG896" i="35"/>
  <c r="AG891" i="35"/>
  <c r="AF889" i="35"/>
  <c r="AG880" i="35"/>
  <c r="AG875" i="35"/>
  <c r="AF807" i="35"/>
  <c r="T808" i="35"/>
  <c r="AF799" i="35"/>
  <c r="AG1070" i="35"/>
  <c r="AG1012" i="35"/>
  <c r="AH995" i="35"/>
  <c r="AF995" i="35"/>
  <c r="AH991" i="35"/>
  <c r="AG968" i="35"/>
  <c r="AG897" i="35"/>
  <c r="AH897" i="35"/>
  <c r="AG893" i="35"/>
  <c r="AH893" i="35"/>
  <c r="AG889" i="35"/>
  <c r="AH889" i="35"/>
  <c r="AG855" i="35"/>
  <c r="AG852" i="35"/>
  <c r="AG839" i="35"/>
  <c r="AG836" i="35"/>
  <c r="AG1032" i="35"/>
  <c r="AH1021" i="35"/>
  <c r="AG963" i="35"/>
  <c r="AH962" i="35"/>
  <c r="Z963" i="35"/>
  <c r="AB932" i="35"/>
  <c r="AB933" i="35" s="1"/>
  <c r="AB934" i="35" s="1"/>
  <c r="AH909" i="35"/>
  <c r="AB900" i="35"/>
  <c r="AH900" i="35" s="1"/>
  <c r="AG858" i="35"/>
  <c r="W798" i="35"/>
  <c r="AG797" i="35"/>
  <c r="AF781" i="35"/>
  <c r="U782" i="35"/>
  <c r="U783" i="35" s="1"/>
  <c r="U784" i="35" s="1"/>
  <c r="U785" i="35" s="1"/>
  <c r="S780" i="35"/>
  <c r="V763" i="35"/>
  <c r="V764" i="35" s="1"/>
  <c r="V765" i="35" s="1"/>
  <c r="V766" i="35" s="1"/>
  <c r="V767" i="35" s="1"/>
  <c r="V768" i="35" s="1"/>
  <c r="V769" i="35" s="1"/>
  <c r="V770" i="35" s="1"/>
  <c r="V771" i="35" s="1"/>
  <c r="V772" i="35" s="1"/>
  <c r="V773" i="35" s="1"/>
  <c r="V774" i="35" s="1"/>
  <c r="V775" i="35" s="1"/>
  <c r="V776" i="35" s="1"/>
  <c r="AH905" i="35"/>
  <c r="AG859" i="35"/>
  <c r="Z828" i="35"/>
  <c r="AH825" i="35"/>
  <c r="T792" i="35"/>
  <c r="S638" i="35"/>
  <c r="S396" i="35"/>
  <c r="Q397" i="35"/>
  <c r="S397" i="35" s="1"/>
  <c r="W439" i="35"/>
  <c r="Q416" i="35"/>
  <c r="S416" i="35" s="1"/>
  <c r="S415" i="35"/>
  <c r="Q454" i="35"/>
  <c r="Q455" i="35" s="1"/>
  <c r="Q456" i="35" s="1"/>
  <c r="AG416" i="35"/>
  <c r="T319" i="35"/>
  <c r="AF319" i="35" s="1"/>
  <c r="S140" i="35"/>
  <c r="Q141" i="35"/>
  <c r="T122" i="35"/>
  <c r="AH1388" i="35"/>
  <c r="S1371" i="35"/>
  <c r="AF1350" i="35"/>
  <c r="AG1330" i="35"/>
  <c r="AH1376" i="35"/>
  <c r="AG1316" i="35"/>
  <c r="AG1298" i="35"/>
  <c r="AG1232" i="35"/>
  <c r="AF1220" i="35"/>
  <c r="T1221" i="35"/>
  <c r="AF1221" i="35" s="1"/>
  <c r="AH1174" i="35"/>
  <c r="S1040" i="35"/>
  <c r="Q1041" i="35"/>
  <c r="AH1171" i="35"/>
  <c r="AH1047" i="35"/>
  <c r="AH1213" i="35"/>
  <c r="AG1145" i="35"/>
  <c r="AF1117" i="35"/>
  <c r="AH1078" i="35"/>
  <c r="Q1073" i="35"/>
  <c r="AH1062" i="35"/>
  <c r="AG1054" i="35"/>
  <c r="AH1043" i="35"/>
  <c r="AH1011" i="35"/>
  <c r="Z1012" i="35"/>
  <c r="S943" i="35"/>
  <c r="Q944" i="35"/>
  <c r="S938" i="35"/>
  <c r="S939" i="35" s="1"/>
  <c r="S940" i="35" s="1"/>
  <c r="AH1083" i="35"/>
  <c r="AH951" i="35"/>
  <c r="AH950" i="35"/>
  <c r="AH926" i="35"/>
  <c r="Z927" i="35"/>
  <c r="AG1416" i="35"/>
  <c r="AF1421" i="35"/>
  <c r="AH1419" i="35"/>
  <c r="AG1417" i="35"/>
  <c r="AH1409" i="35"/>
  <c r="AF1417" i="35"/>
  <c r="AG1413" i="35"/>
  <c r="AF1413" i="35"/>
  <c r="Q1411" i="35"/>
  <c r="S1411" i="35" s="1"/>
  <c r="S1388" i="35"/>
  <c r="AG1397" i="35"/>
  <c r="AG1405" i="35"/>
  <c r="AF1405" i="35"/>
  <c r="S1401" i="35"/>
  <c r="AH1394" i="35"/>
  <c r="Q1377" i="35"/>
  <c r="AH1398" i="35"/>
  <c r="T1378" i="35"/>
  <c r="AF1370" i="35"/>
  <c r="Q1372" i="35"/>
  <c r="AH1324" i="35"/>
  <c r="S1292" i="35"/>
  <c r="Z1377" i="35"/>
  <c r="AF1368" i="35"/>
  <c r="W1362" i="35"/>
  <c r="AF1352" i="35"/>
  <c r="T1353" i="35"/>
  <c r="AF1348" i="35"/>
  <c r="AH1336" i="35"/>
  <c r="Q1326" i="35"/>
  <c r="AF1324" i="35"/>
  <c r="AG1314" i="35"/>
  <c r="W1348" i="35"/>
  <c r="AH1340" i="35"/>
  <c r="AH1339" i="35"/>
  <c r="AG1286" i="35"/>
  <c r="W1287" i="35"/>
  <c r="AG1287" i="35" s="1"/>
  <c r="AG1270" i="35"/>
  <c r="AG1254" i="35"/>
  <c r="AF1344" i="35"/>
  <c r="AF1320" i="35"/>
  <c r="Q1336" i="35"/>
  <c r="AF1313" i="35"/>
  <c r="AF1311" i="35"/>
  <c r="AF1301" i="35"/>
  <c r="AG1297" i="35"/>
  <c r="AF1297" i="35"/>
  <c r="AF1315" i="35"/>
  <c r="T1316" i="35"/>
  <c r="AG1306" i="35"/>
  <c r="AF1319" i="35"/>
  <c r="AH1286" i="35"/>
  <c r="AF1267" i="35"/>
  <c r="AF1251" i="35"/>
  <c r="AG1246" i="35"/>
  <c r="AG1225" i="35"/>
  <c r="AG1209" i="35"/>
  <c r="AG1193" i="35"/>
  <c r="AG1177" i="35"/>
  <c r="T1164" i="35"/>
  <c r="Q1053" i="35"/>
  <c r="S1052" i="35"/>
  <c r="AH1287" i="35"/>
  <c r="AF1222" i="35"/>
  <c r="AG1210" i="35"/>
  <c r="AG1194" i="35"/>
  <c r="AF1137" i="35"/>
  <c r="AF1291" i="35"/>
  <c r="T1237" i="35"/>
  <c r="AH1226" i="35"/>
  <c r="AF1178" i="35"/>
  <c r="Z1175" i="35"/>
  <c r="AH1175" i="35" s="1"/>
  <c r="W1174" i="35"/>
  <c r="AG1169" i="35"/>
  <c r="AG1144" i="35"/>
  <c r="S1126" i="35"/>
  <c r="S1127" i="35" s="1"/>
  <c r="S1128" i="35" s="1"/>
  <c r="AH1279" i="35"/>
  <c r="AF1186" i="35"/>
  <c r="AF1181" i="35"/>
  <c r="S1168" i="35"/>
  <c r="AH1157" i="35"/>
  <c r="AF1097" i="35"/>
  <c r="AF1094" i="35"/>
  <c r="AG1271" i="35"/>
  <c r="AF1271" i="35"/>
  <c r="S1241" i="35"/>
  <c r="AG1170" i="35"/>
  <c r="W1171" i="35"/>
  <c r="Q1149" i="35"/>
  <c r="Q1150" i="35" s="1"/>
  <c r="AG1143" i="35"/>
  <c r="AF1125" i="35"/>
  <c r="AF1106" i="35"/>
  <c r="AG1086" i="35"/>
  <c r="AG1050" i="35"/>
  <c r="AF1037" i="35"/>
  <c r="T1242" i="35"/>
  <c r="AF1242" i="35" s="1"/>
  <c r="Q1242" i="35"/>
  <c r="S1242" i="35" s="1"/>
  <c r="T1231" i="35"/>
  <c r="AF1182" i="35"/>
  <c r="AF1218" i="35"/>
  <c r="W1154" i="35"/>
  <c r="AF1136" i="35"/>
  <c r="AH1159" i="35"/>
  <c r="S1146" i="35"/>
  <c r="S1147" i="35" s="1"/>
  <c r="S1148" i="35" s="1"/>
  <c r="AG1146" i="35"/>
  <c r="AF1091" i="35"/>
  <c r="AH1077" i="35"/>
  <c r="AF1062" i="35"/>
  <c r="T1063" i="35"/>
  <c r="AF1061" i="35"/>
  <c r="Q1049" i="35"/>
  <c r="S1049" i="35" s="1"/>
  <c r="AF1049" i="35"/>
  <c r="AH997" i="35"/>
  <c r="W1158" i="35"/>
  <c r="AG1158" i="35" s="1"/>
  <c r="AF1087" i="35"/>
  <c r="AF1047" i="35"/>
  <c r="AH1045" i="35"/>
  <c r="AF1045" i="35"/>
  <c r="AF1041" i="35"/>
  <c r="W1024" i="35"/>
  <c r="AF1018" i="35"/>
  <c r="AG1014" i="35"/>
  <c r="T1158" i="35"/>
  <c r="AF1158" i="35" s="1"/>
  <c r="S1121" i="35"/>
  <c r="S1105" i="35"/>
  <c r="Z1063" i="35"/>
  <c r="T1044" i="35"/>
  <c r="AF1044" i="35" s="1"/>
  <c r="AF1043" i="35"/>
  <c r="S1037" i="35"/>
  <c r="AH1035" i="35"/>
  <c r="AG1030" i="35"/>
  <c r="AF997" i="35"/>
  <c r="AG991" i="35"/>
  <c r="AG980" i="35"/>
  <c r="S975" i="35"/>
  <c r="S966" i="35"/>
  <c r="AF963" i="35"/>
  <c r="S918" i="35"/>
  <c r="Q919" i="35"/>
  <c r="U899" i="35"/>
  <c r="U900" i="35" s="1"/>
  <c r="AF900" i="35" s="1"/>
  <c r="AF898" i="35"/>
  <c r="Q823" i="35"/>
  <c r="S823" i="35" s="1"/>
  <c r="S822" i="35"/>
  <c r="T1074" i="35"/>
  <c r="AH1049" i="35"/>
  <c r="S1046" i="35"/>
  <c r="S1047" i="35" s="1"/>
  <c r="AG1046" i="35"/>
  <c r="W1047" i="35"/>
  <c r="S1083" i="35"/>
  <c r="AF1050" i="35"/>
  <c r="AF1042" i="35"/>
  <c r="AG985" i="35"/>
  <c r="W961" i="35"/>
  <c r="AG942" i="35"/>
  <c r="W943" i="35"/>
  <c r="AG863" i="35"/>
  <c r="AH806" i="35"/>
  <c r="Z807" i="35"/>
  <c r="S799" i="35"/>
  <c r="Q800" i="35"/>
  <c r="AH790" i="35"/>
  <c r="Z791" i="35"/>
  <c r="S783" i="35"/>
  <c r="Q784" i="35"/>
  <c r="S751" i="35"/>
  <c r="Q752" i="35"/>
  <c r="S703" i="35"/>
  <c r="Q704" i="35"/>
  <c r="T1002" i="35"/>
  <c r="AH996" i="35"/>
  <c r="AF981" i="35"/>
  <c r="AH977" i="35"/>
  <c r="AH971" i="35"/>
  <c r="T964" i="35"/>
  <c r="AF964" i="35" s="1"/>
  <c r="AF908" i="35"/>
  <c r="AG895" i="35"/>
  <c r="AF893" i="35"/>
  <c r="AG884" i="35"/>
  <c r="AG879" i="35"/>
  <c r="AG868" i="35"/>
  <c r="AG816" i="35"/>
  <c r="AF806" i="35"/>
  <c r="AG1059" i="35"/>
  <c r="AG1026" i="35"/>
  <c r="AH1003" i="35"/>
  <c r="AG1000" i="35"/>
  <c r="AF990" i="35"/>
  <c r="AG973" i="35"/>
  <c r="T968" i="35"/>
  <c r="Z942" i="35"/>
  <c r="AG912" i="35"/>
  <c r="AF911" i="35"/>
  <c r="AG907" i="35"/>
  <c r="AG885" i="35"/>
  <c r="AH885" i="35"/>
  <c r="W992" i="35"/>
  <c r="AG992" i="35" s="1"/>
  <c r="Q956" i="35"/>
  <c r="W957" i="35"/>
  <c r="T821" i="35"/>
  <c r="AA821" i="35"/>
  <c r="AA822" i="35" s="1"/>
  <c r="AA823" i="35" s="1"/>
  <c r="T784" i="35"/>
  <c r="AG1021" i="35"/>
  <c r="AG972" i="35"/>
  <c r="AF962" i="35"/>
  <c r="Q863" i="35"/>
  <c r="AF827" i="35"/>
  <c r="W810" i="35"/>
  <c r="AG804" i="35"/>
  <c r="AF782" i="35"/>
  <c r="Y752" i="35"/>
  <c r="Y753" i="35" s="1"/>
  <c r="Y754" i="35" s="1"/>
  <c r="Y755" i="35" s="1"/>
  <c r="Y756" i="35" s="1"/>
  <c r="Y757" i="35" s="1"/>
  <c r="Y758" i="35" s="1"/>
  <c r="Y759" i="35" s="1"/>
  <c r="AG989" i="35"/>
  <c r="AH881" i="35"/>
  <c r="T828" i="35"/>
  <c r="AF705" i="35"/>
  <c r="T706" i="35"/>
  <c r="AH754" i="35"/>
  <c r="Z755" i="35"/>
  <c r="AF89" i="35"/>
  <c r="T90" i="35"/>
  <c r="T43" i="35"/>
  <c r="AF43" i="35" s="1"/>
  <c r="AF42" i="35"/>
  <c r="S1405" i="35"/>
  <c r="Q1391" i="35"/>
  <c r="S1389" i="35"/>
  <c r="S1390" i="35" s="1"/>
  <c r="AF1334" i="35"/>
  <c r="T1335" i="35"/>
  <c r="S1323" i="35"/>
  <c r="AG1165" i="35"/>
  <c r="U1174" i="35"/>
  <c r="AF1173" i="35"/>
  <c r="Z1293" i="35"/>
  <c r="U1411" i="35"/>
  <c r="AF1411" i="35" s="1"/>
  <c r="AF1410" i="35"/>
  <c r="AF1401" i="35"/>
  <c r="Z1389" i="35"/>
  <c r="W1371" i="35"/>
  <c r="S1320" i="35"/>
  <c r="AH1360" i="35"/>
  <c r="AF1325" i="35"/>
  <c r="Z1323" i="35"/>
  <c r="AH1323" i="35" s="1"/>
  <c r="AH1322" i="35"/>
  <c r="AF1321" i="35"/>
  <c r="AH1316" i="35"/>
  <c r="Z1317" i="35"/>
  <c r="AH1317" i="35" s="1"/>
  <c r="AF1273" i="35"/>
  <c r="T1274" i="35"/>
  <c r="AF1274" i="35" s="1"/>
  <c r="AH1337" i="35"/>
  <c r="AF1318" i="35"/>
  <c r="AF1312" i="35"/>
  <c r="Q1171" i="35"/>
  <c r="AF1306" i="35"/>
  <c r="AH1319" i="35"/>
  <c r="Z1320" i="35"/>
  <c r="AG1213" i="35"/>
  <c r="AG1167" i="35"/>
  <c r="AG1164" i="35"/>
  <c r="Q1144" i="35"/>
  <c r="S1032" i="35"/>
  <c r="S1016" i="35"/>
  <c r="Q1017" i="35"/>
  <c r="AG1310" i="35"/>
  <c r="AF1259" i="35"/>
  <c r="T1260" i="35"/>
  <c r="AF1260" i="35" s="1"/>
  <c r="Z1249" i="35"/>
  <c r="AF1206" i="35"/>
  <c r="AF1190" i="35"/>
  <c r="S1174" i="35"/>
  <c r="S1175" i="35" s="1"/>
  <c r="S1160" i="35"/>
  <c r="S1161" i="35" s="1"/>
  <c r="S1162" i="35" s="1"/>
  <c r="T1160" i="35"/>
  <c r="AH1155" i="35"/>
  <c r="W1140" i="35"/>
  <c r="AG1137" i="35"/>
  <c r="AF1263" i="35"/>
  <c r="Z1260" i="35"/>
  <c r="AH1260" i="35" s="1"/>
  <c r="X1248" i="35"/>
  <c r="X1249" i="35" s="1"/>
  <c r="X1250" i="35" s="1"/>
  <c r="AF1210" i="35"/>
  <c r="AF1194" i="35"/>
  <c r="AH1169" i="35"/>
  <c r="AF1153" i="35"/>
  <c r="AG1147" i="35"/>
  <c r="W1148" i="35"/>
  <c r="W1138" i="35"/>
  <c r="AF1307" i="35"/>
  <c r="AG1307" i="35"/>
  <c r="Q1293" i="35"/>
  <c r="AF1243" i="35"/>
  <c r="AG1231" i="35"/>
  <c r="W1292" i="35"/>
  <c r="AH1181" i="35"/>
  <c r="AG1168" i="35"/>
  <c r="AH1241" i="35"/>
  <c r="AG1202" i="35"/>
  <c r="AH1170" i="35"/>
  <c r="W1166" i="35"/>
  <c r="AG1166" i="35" s="1"/>
  <c r="AH1160" i="35"/>
  <c r="AH1143" i="35"/>
  <c r="Z1144" i="35"/>
  <c r="AF1109" i="35"/>
  <c r="T1053" i="35"/>
  <c r="AG1040" i="35"/>
  <c r="W1041" i="35"/>
  <c r="AG1041" i="35" s="1"/>
  <c r="AG1037" i="35"/>
  <c r="S1238" i="35"/>
  <c r="W1249" i="35"/>
  <c r="AH1202" i="35"/>
  <c r="T1171" i="35"/>
  <c r="Z1140" i="35"/>
  <c r="AH1136" i="35"/>
  <c r="AF1101" i="35"/>
  <c r="S1094" i="35"/>
  <c r="AG1094" i="35"/>
  <c r="AF1167" i="35"/>
  <c r="AG1163" i="35"/>
  <c r="Q1164" i="35"/>
  <c r="AG1159" i="35"/>
  <c r="W1160" i="35"/>
  <c r="AF1146" i="35"/>
  <c r="T1147" i="35"/>
  <c r="U1073" i="35"/>
  <c r="U1074" i="35" s="1"/>
  <c r="U1075" i="35" s="1"/>
  <c r="AF1039" i="35"/>
  <c r="AH1039" i="35"/>
  <c r="Z1024" i="35"/>
  <c r="AF1004" i="35"/>
  <c r="AG1087" i="35"/>
  <c r="S1078" i="35"/>
  <c r="Q1079" i="35"/>
  <c r="S1079" i="35" s="1"/>
  <c r="AG1035" i="35"/>
  <c r="AF1011" i="35"/>
  <c r="S967" i="35"/>
  <c r="S968" i="35" s="1"/>
  <c r="AF1121" i="35"/>
  <c r="AF1105" i="35"/>
  <c r="S1039" i="35"/>
  <c r="AG1036" i="35"/>
  <c r="AF1032" i="35"/>
  <c r="AF993" i="35"/>
  <c r="X956" i="35"/>
  <c r="X957" i="35" s="1"/>
  <c r="X958" i="35" s="1"/>
  <c r="X959" i="35" s="1"/>
  <c r="X960" i="35" s="1"/>
  <c r="X961" i="35" s="1"/>
  <c r="AG955" i="35"/>
  <c r="Q899" i="35"/>
  <c r="S898" i="35"/>
  <c r="U863" i="35"/>
  <c r="U864" i="35" s="1"/>
  <c r="AF862" i="35"/>
  <c r="AH1074" i="35"/>
  <c r="AF1046" i="35"/>
  <c r="AF1083" i="35"/>
  <c r="Z1075" i="35"/>
  <c r="AH1075" i="35" s="1"/>
  <c r="AH1050" i="35"/>
  <c r="AH985" i="35"/>
  <c r="W966" i="35"/>
  <c r="AG966" i="35" s="1"/>
  <c r="AG965" i="35"/>
  <c r="AA961" i="35"/>
  <c r="AH961" i="35" s="1"/>
  <c r="T961" i="35"/>
  <c r="AF961" i="35" s="1"/>
  <c r="S952" i="35"/>
  <c r="Q953" i="35"/>
  <c r="AF937" i="35"/>
  <c r="T938" i="35"/>
  <c r="AG878" i="35"/>
  <c r="T864" i="35"/>
  <c r="Z1051" i="35"/>
  <c r="AF1048" i="35"/>
  <c r="AH1002" i="35"/>
  <c r="AG981" i="35"/>
  <c r="AH976" i="35"/>
  <c r="AF974" i="35"/>
  <c r="AH937" i="35"/>
  <c r="Z938" i="35"/>
  <c r="AH933" i="35"/>
  <c r="AG925" i="35"/>
  <c r="AG918" i="35"/>
  <c r="W919" i="35"/>
  <c r="AF904" i="35"/>
  <c r="AG899" i="35"/>
  <c r="AF897" i="35"/>
  <c r="AG888" i="35"/>
  <c r="AG883" i="35"/>
  <c r="AG872" i="35"/>
  <c r="AG867" i="35"/>
  <c r="W820" i="35"/>
  <c r="AG815" i="35"/>
  <c r="S806" i="35"/>
  <c r="S798" i="35"/>
  <c r="AF786" i="35"/>
  <c r="AH1059" i="35"/>
  <c r="W1057" i="35"/>
  <c r="AF1026" i="35"/>
  <c r="AG952" i="35"/>
  <c r="AG937" i="35"/>
  <c r="W938" i="35"/>
  <c r="W926" i="35"/>
  <c r="AG916" i="35"/>
  <c r="AF915" i="35"/>
  <c r="AG911" i="35"/>
  <c r="T956" i="35"/>
  <c r="AG847" i="35"/>
  <c r="AG824" i="35"/>
  <c r="Z822" i="35"/>
  <c r="W1039" i="35"/>
  <c r="AG1039" i="35" s="1"/>
  <c r="AG1033" i="35"/>
  <c r="Q1033" i="35"/>
  <c r="S1002" i="35"/>
  <c r="AG829" i="35"/>
  <c r="AF798" i="35"/>
  <c r="AG729" i="35"/>
  <c r="AF924" i="35"/>
  <c r="T925" i="35"/>
  <c r="AF852" i="35"/>
  <c r="AF844" i="35"/>
  <c r="AF836" i="35"/>
  <c r="AG828" i="35"/>
  <c r="Z799" i="35"/>
  <c r="S662" i="35"/>
  <c r="AG704" i="35"/>
  <c r="S356" i="35"/>
  <c r="Q357" i="35"/>
  <c r="Q277" i="35"/>
  <c r="AF410" i="35"/>
  <c r="Z341" i="35"/>
  <c r="AH340" i="35"/>
  <c r="S302" i="35"/>
  <c r="Q303" i="35"/>
  <c r="AH115" i="35"/>
  <c r="Z116" i="35"/>
  <c r="AH116" i="35" s="1"/>
  <c r="AF366" i="35"/>
  <c r="AG144" i="35"/>
  <c r="AF745" i="35"/>
  <c r="AG705" i="35"/>
  <c r="AH989" i="35"/>
  <c r="S856" i="35"/>
  <c r="AG856" i="35"/>
  <c r="AG848" i="35"/>
  <c r="S840" i="35"/>
  <c r="AG840" i="35"/>
  <c r="AG832" i="35"/>
  <c r="AF797" i="35"/>
  <c r="AG741" i="35"/>
  <c r="AF740" i="35"/>
  <c r="AF1022" i="35"/>
  <c r="AG1022" i="35"/>
  <c r="AF917" i="35"/>
  <c r="T918" i="35"/>
  <c r="AG901" i="35"/>
  <c r="AH873" i="35"/>
  <c r="AF777" i="35"/>
  <c r="W753" i="35"/>
  <c r="AH729" i="35"/>
  <c r="AF680" i="35"/>
  <c r="AF672" i="35"/>
  <c r="T673" i="35"/>
  <c r="AF673" i="35" s="1"/>
  <c r="S681" i="35"/>
  <c r="S680" i="35"/>
  <c r="S665" i="35"/>
  <c r="S664" i="35"/>
  <c r="AH662" i="35"/>
  <c r="S649" i="35"/>
  <c r="S648" i="35"/>
  <c r="S633" i="35"/>
  <c r="S632" i="35"/>
  <c r="AF601" i="35"/>
  <c r="AF585" i="35"/>
  <c r="AF569" i="35"/>
  <c r="S684" i="35"/>
  <c r="AG678" i="35"/>
  <c r="AH677" i="35"/>
  <c r="AH676" i="35"/>
  <c r="S674" i="35"/>
  <c r="AF661" i="35"/>
  <c r="AG658" i="35"/>
  <c r="AH657" i="35"/>
  <c r="AH656" i="35"/>
  <c r="S654" i="35"/>
  <c r="AG642" i="35"/>
  <c r="AH641" i="35"/>
  <c r="AH640" i="35"/>
  <c r="AH637" i="35"/>
  <c r="AH636" i="35"/>
  <c r="S634" i="35"/>
  <c r="AG617" i="35"/>
  <c r="AF616" i="35"/>
  <c r="AH614" i="35"/>
  <c r="AH597" i="35"/>
  <c r="AH581" i="35"/>
  <c r="AH565" i="35"/>
  <c r="AF556" i="35"/>
  <c r="AF540" i="35"/>
  <c r="AF524" i="35"/>
  <c r="AF508" i="35"/>
  <c r="AF492" i="35"/>
  <c r="S383" i="35"/>
  <c r="Q384" i="35"/>
  <c r="S384" i="35" s="1"/>
  <c r="AG546" i="35"/>
  <c r="AF537" i="35"/>
  <c r="AG505" i="35"/>
  <c r="AG429" i="35"/>
  <c r="AF428" i="35"/>
  <c r="AH414" i="35"/>
  <c r="Z415" i="35"/>
  <c r="AG353" i="35"/>
  <c r="AF352" i="35"/>
  <c r="AG594" i="35"/>
  <c r="AG562" i="35"/>
  <c r="AG549" i="35"/>
  <c r="AF530" i="35"/>
  <c r="S461" i="35"/>
  <c r="AF453" i="35"/>
  <c r="AF448" i="35"/>
  <c r="T449" i="35"/>
  <c r="AF449" i="35" s="1"/>
  <c r="S432" i="35"/>
  <c r="AH409" i="35"/>
  <c r="Y408" i="35"/>
  <c r="Y409" i="35" s="1"/>
  <c r="Y410" i="35" s="1"/>
  <c r="AG401" i="35"/>
  <c r="AF400" i="35"/>
  <c r="W340" i="35"/>
  <c r="AG333" i="35"/>
  <c r="Z323" i="35"/>
  <c r="AG301" i="35"/>
  <c r="AF300" i="35"/>
  <c r="AG598" i="35"/>
  <c r="AH582" i="35"/>
  <c r="AF582" i="35"/>
  <c r="AF513" i="35"/>
  <c r="AF510" i="35"/>
  <c r="S505" i="35"/>
  <c r="AG497" i="35"/>
  <c r="AG482" i="35"/>
  <c r="AH481" i="35"/>
  <c r="AH480" i="35"/>
  <c r="AG470" i="35"/>
  <c r="AH469" i="35"/>
  <c r="AH468" i="35"/>
  <c r="W453" i="35"/>
  <c r="AG434" i="35"/>
  <c r="AH433" i="35"/>
  <c r="AH432" i="35"/>
  <c r="S430" i="35"/>
  <c r="AG418" i="35"/>
  <c r="AH417" i="35"/>
  <c r="AF413" i="35"/>
  <c r="AF408" i="35"/>
  <c r="Q404" i="35"/>
  <c r="S401" i="35"/>
  <c r="AG390" i="35"/>
  <c r="Z389" i="35"/>
  <c r="AH389" i="35" s="1"/>
  <c r="AF384" i="35"/>
  <c r="AF378" i="35"/>
  <c r="S365" i="35"/>
  <c r="S354" i="35"/>
  <c r="AF339" i="35"/>
  <c r="S329" i="35"/>
  <c r="S328" i="35"/>
  <c r="AH302" i="35"/>
  <c r="AG294" i="35"/>
  <c r="Q184" i="35"/>
  <c r="S184" i="35" s="1"/>
  <c r="S183" i="35"/>
  <c r="Q135" i="35"/>
  <c r="S135" i="35" s="1"/>
  <c r="Q120" i="35"/>
  <c r="S119" i="35"/>
  <c r="Q88" i="35"/>
  <c r="S87" i="35"/>
  <c r="U67" i="35"/>
  <c r="U68" i="35" s="1"/>
  <c r="U69" i="35" s="1"/>
  <c r="S7" i="35"/>
  <c r="Q8" i="35"/>
  <c r="S186" i="35"/>
  <c r="S182" i="35"/>
  <c r="S178" i="35"/>
  <c r="AF170" i="35"/>
  <c r="AF139" i="35"/>
  <c r="S138" i="35"/>
  <c r="AF115" i="35"/>
  <c r="S82" i="35"/>
  <c r="AG557" i="35"/>
  <c r="AG541" i="35"/>
  <c r="AF473" i="35"/>
  <c r="T438" i="35"/>
  <c r="AF437" i="35"/>
  <c r="T421" i="35"/>
  <c r="T414" i="35"/>
  <c r="Z405" i="35"/>
  <c r="AH405" i="35" s="1"/>
  <c r="AH404" i="35"/>
  <c r="T371" i="35"/>
  <c r="AF371" i="35" s="1"/>
  <c r="W355" i="35"/>
  <c r="AA345" i="35"/>
  <c r="AH345" i="35" s="1"/>
  <c r="AH337" i="35"/>
  <c r="AH336" i="35"/>
  <c r="AH333" i="35"/>
  <c r="AH332" i="35"/>
  <c r="AH329" i="35"/>
  <c r="AH328" i="35"/>
  <c r="AH325" i="35"/>
  <c r="AG320" i="35"/>
  <c r="S316" i="35"/>
  <c r="Q317" i="35"/>
  <c r="AG281" i="35"/>
  <c r="R274" i="35"/>
  <c r="R275" i="35" s="1"/>
  <c r="R276" i="35" s="1"/>
  <c r="R277" i="35" s="1"/>
  <c r="S218" i="35"/>
  <c r="S206" i="35"/>
  <c r="AF182" i="35"/>
  <c r="S146" i="35"/>
  <c r="S126" i="35"/>
  <c r="AF106" i="35"/>
  <c r="S66" i="35"/>
  <c r="AG446" i="35"/>
  <c r="AG136" i="35"/>
  <c r="AF108" i="35"/>
  <c r="AF104" i="35"/>
  <c r="AG8" i="35"/>
  <c r="AG5" i="35"/>
  <c r="AH408" i="35"/>
  <c r="AF301" i="35"/>
  <c r="Y296" i="35"/>
  <c r="AG296" i="35" s="1"/>
  <c r="U296" i="35"/>
  <c r="AF296" i="35" s="1"/>
  <c r="AH221" i="35"/>
  <c r="AH205" i="35"/>
  <c r="AG183" i="35"/>
  <c r="AG180" i="35"/>
  <c r="Z144" i="35"/>
  <c r="AH144" i="35" s="1"/>
  <c r="AH143" i="35"/>
  <c r="T140" i="35"/>
  <c r="AH133" i="35"/>
  <c r="AH89" i="35"/>
  <c r="AF81" i="35"/>
  <c r="X68" i="35"/>
  <c r="X69" i="35" s="1"/>
  <c r="AF383" i="35"/>
  <c r="AF343" i="35"/>
  <c r="AF225" i="35"/>
  <c r="AF209" i="35"/>
  <c r="AF193" i="35"/>
  <c r="AH173" i="35"/>
  <c r="AH165" i="35"/>
  <c r="AH145" i="35"/>
  <c r="Z135" i="35"/>
  <c r="AH135" i="35" s="1"/>
  <c r="AF129" i="35"/>
  <c r="U120" i="35"/>
  <c r="U121" i="35" s="1"/>
  <c r="U122" i="35" s="1"/>
  <c r="S117" i="35"/>
  <c r="AF114" i="35"/>
  <c r="AH113" i="35"/>
  <c r="S108" i="35"/>
  <c r="W105" i="35"/>
  <c r="AG105" i="35" s="1"/>
  <c r="AH101" i="35"/>
  <c r="S92" i="35"/>
  <c r="AG88" i="35"/>
  <c r="S60" i="35"/>
  <c r="AG54" i="35"/>
  <c r="AH53" i="35"/>
  <c r="AH52" i="35"/>
  <c r="S50" i="35"/>
  <c r="Z29" i="35"/>
  <c r="AH29" i="35" s="1"/>
  <c r="AH28" i="35"/>
  <c r="AG299" i="35"/>
  <c r="T282" i="35"/>
  <c r="R282" i="35"/>
  <c r="R283" i="35" s="1"/>
  <c r="R284" i="35" s="1"/>
  <c r="R285" i="35" s="1"/>
  <c r="AF228" i="35"/>
  <c r="S221" i="35"/>
  <c r="AG220" i="35"/>
  <c r="AF212" i="35"/>
  <c r="S205" i="35"/>
  <c r="AG204" i="35"/>
  <c r="AF196" i="35"/>
  <c r="S189" i="35"/>
  <c r="AF165" i="35"/>
  <c r="AF149" i="35"/>
  <c r="AF145" i="35"/>
  <c r="W142" i="35"/>
  <c r="AG135" i="35"/>
  <c r="S125" i="35"/>
  <c r="AF113" i="35"/>
  <c r="AF97" i="35"/>
  <c r="Z67" i="35"/>
  <c r="AH60" i="35"/>
  <c r="AF38" i="35"/>
  <c r="AF30" i="35"/>
  <c r="AH27" i="35"/>
  <c r="AH26" i="35"/>
  <c r="AG14" i="35"/>
  <c r="AG7" i="35"/>
  <c r="AH85" i="35"/>
  <c r="AG85" i="35"/>
  <c r="W69" i="35"/>
  <c r="AG53" i="35"/>
  <c r="AG52" i="35"/>
  <c r="AH46" i="35"/>
  <c r="Z47" i="35"/>
  <c r="AH38" i="35"/>
  <c r="AH172" i="35"/>
  <c r="AF1070" i="35"/>
  <c r="AF1059" i="35"/>
  <c r="AH1026" i="35"/>
  <c r="AH1017" i="35"/>
  <c r="AH1007" i="35"/>
  <c r="S995" i="35"/>
  <c r="AH974" i="35"/>
  <c r="AG908" i="35"/>
  <c r="AF907" i="35"/>
  <c r="AG903" i="35"/>
  <c r="AG913" i="35"/>
  <c r="AH864" i="35"/>
  <c r="AH852" i="35"/>
  <c r="AH847" i="35"/>
  <c r="AF847" i="35"/>
  <c r="AH836" i="35"/>
  <c r="AG780" i="35"/>
  <c r="AF780" i="35"/>
  <c r="AF1021" i="35"/>
  <c r="AF972" i="35"/>
  <c r="AG962" i="35"/>
  <c r="AG909" i="35"/>
  <c r="AG827" i="35"/>
  <c r="AF804" i="35"/>
  <c r="AF793" i="35"/>
  <c r="AG788" i="35"/>
  <c r="W782" i="35"/>
  <c r="AG781" i="35"/>
  <c r="AF741" i="35"/>
  <c r="AG905" i="35"/>
  <c r="AF881" i="35"/>
  <c r="AH856" i="35"/>
  <c r="AH848" i="35"/>
  <c r="AH840" i="35"/>
  <c r="AH832" i="35"/>
  <c r="AG825" i="35"/>
  <c r="AG745" i="35"/>
  <c r="AF744" i="35"/>
  <c r="AG740" i="35"/>
  <c r="AH1022" i="35"/>
  <c r="AG999" i="35"/>
  <c r="AH999" i="35"/>
  <c r="AF999" i="35"/>
  <c r="AG917" i="35"/>
  <c r="AH901" i="35"/>
  <c r="AH877" i="35"/>
  <c r="AF869" i="35"/>
  <c r="AF817" i="35"/>
  <c r="S781" i="35"/>
  <c r="Q734" i="35"/>
  <c r="AG730" i="35"/>
  <c r="AG677" i="35"/>
  <c r="AF676" i="35"/>
  <c r="AG661" i="35"/>
  <c r="AF660" i="35"/>
  <c r="AG645" i="35"/>
  <c r="AF644" i="35"/>
  <c r="AG629" i="35"/>
  <c r="AF696" i="35"/>
  <c r="S688" i="35"/>
  <c r="AF685" i="35"/>
  <c r="AG685" i="35"/>
  <c r="AH682" i="35"/>
  <c r="AF679" i="35"/>
  <c r="S669" i="35"/>
  <c r="S668" i="35"/>
  <c r="S653" i="35"/>
  <c r="S652" i="35"/>
  <c r="S637" i="35"/>
  <c r="S636" i="35"/>
  <c r="AG626" i="35"/>
  <c r="AF625" i="35"/>
  <c r="AG618" i="35"/>
  <c r="AF617" i="35"/>
  <c r="AG610" i="35"/>
  <c r="AF609" i="35"/>
  <c r="AF597" i="35"/>
  <c r="AF581" i="35"/>
  <c r="AF565" i="35"/>
  <c r="AG877" i="35"/>
  <c r="S694" i="35"/>
  <c r="AF692" i="35"/>
  <c r="S678" i="35"/>
  <c r="AG666" i="35"/>
  <c r="AH665" i="35"/>
  <c r="AH664" i="35"/>
  <c r="AH661" i="35"/>
  <c r="AH660" i="35"/>
  <c r="S658" i="35"/>
  <c r="AG646" i="35"/>
  <c r="AH645" i="35"/>
  <c r="AH644" i="35"/>
  <c r="S642" i="35"/>
  <c r="AG621" i="35"/>
  <c r="AF620" i="35"/>
  <c r="AH618" i="35"/>
  <c r="AG605" i="35"/>
  <c r="AF604" i="35"/>
  <c r="AG597" i="35"/>
  <c r="AF596" i="35"/>
  <c r="AG589" i="35"/>
  <c r="AF588" i="35"/>
  <c r="AG581" i="35"/>
  <c r="AF580" i="35"/>
  <c r="AG573" i="35"/>
  <c r="AF572" i="35"/>
  <c r="AG565" i="35"/>
  <c r="AF564" i="35"/>
  <c r="AF552" i="35"/>
  <c r="AF536" i="35"/>
  <c r="AF520" i="35"/>
  <c r="AF504" i="35"/>
  <c r="AF488" i="35"/>
  <c r="S395" i="35"/>
  <c r="S283" i="35"/>
  <c r="Q284" i="35"/>
  <c r="W706" i="35"/>
  <c r="AH701" i="35"/>
  <c r="AF688" i="35"/>
  <c r="S626" i="35"/>
  <c r="S618" i="35"/>
  <c r="AG574" i="35"/>
  <c r="AG553" i="35"/>
  <c r="AF505" i="35"/>
  <c r="AG469" i="35"/>
  <c r="AG433" i="35"/>
  <c r="AF432" i="35"/>
  <c r="AG417" i="35"/>
  <c r="AH410" i="35"/>
  <c r="AG393" i="35"/>
  <c r="AF392" i="35"/>
  <c r="AF356" i="35"/>
  <c r="T357" i="35"/>
  <c r="AH346" i="35"/>
  <c r="Z347" i="35"/>
  <c r="AH347" i="35" s="1"/>
  <c r="AH594" i="35"/>
  <c r="AF594" i="35"/>
  <c r="AH562" i="35"/>
  <c r="AF562" i="35"/>
  <c r="AF549" i="35"/>
  <c r="AF546" i="35"/>
  <c r="AG501" i="35"/>
  <c r="Q489" i="35"/>
  <c r="S489" i="35" s="1"/>
  <c r="AA449" i="35"/>
  <c r="AH449" i="35" s="1"/>
  <c r="S437" i="35"/>
  <c r="S421" i="35"/>
  <c r="S420" i="35"/>
  <c r="AG414" i="35"/>
  <c r="AF395" i="35"/>
  <c r="AG386" i="35"/>
  <c r="Y384" i="35"/>
  <c r="AG384" i="35" s="1"/>
  <c r="AG371" i="35"/>
  <c r="AG361" i="35"/>
  <c r="AF360" i="35"/>
  <c r="AH354" i="35"/>
  <c r="Z355" i="35"/>
  <c r="AG337" i="35"/>
  <c r="AF304" i="35"/>
  <c r="T305" i="35"/>
  <c r="AF305" i="35" s="1"/>
  <c r="AH598" i="35"/>
  <c r="AF598" i="35"/>
  <c r="AF558" i="35"/>
  <c r="AG545" i="35"/>
  <c r="S530" i="35"/>
  <c r="AF497" i="35"/>
  <c r="AF494" i="35"/>
  <c r="S482" i="35"/>
  <c r="AG474" i="35"/>
  <c r="AH473" i="35"/>
  <c r="AH472" i="35"/>
  <c r="AG459" i="35"/>
  <c r="AF456" i="35"/>
  <c r="S452" i="35"/>
  <c r="S453" i="35" s="1"/>
  <c r="AH447" i="35"/>
  <c r="AH437" i="35"/>
  <c r="AH436" i="35"/>
  <c r="AH421" i="35"/>
  <c r="AH420" i="35"/>
  <c r="AF406" i="35"/>
  <c r="AG394" i="35"/>
  <c r="AH393" i="35"/>
  <c r="AH392" i="35"/>
  <c r="Y388" i="35"/>
  <c r="Y389" i="35" s="1"/>
  <c r="AG389" i="35" s="1"/>
  <c r="AF382" i="35"/>
  <c r="AG373" i="35"/>
  <c r="AH367" i="35"/>
  <c r="AH366" i="35"/>
  <c r="W347" i="35"/>
  <c r="AG347" i="35" s="1"/>
  <c r="AF344" i="35"/>
  <c r="S333" i="35"/>
  <c r="S332" i="35"/>
  <c r="AG265" i="35"/>
  <c r="AG249" i="35"/>
  <c r="Y139" i="35"/>
  <c r="Y140" i="35" s="1"/>
  <c r="Y141" i="35" s="1"/>
  <c r="Y142" i="35" s="1"/>
  <c r="AH122" i="35"/>
  <c r="S115" i="35"/>
  <c r="AH90" i="35"/>
  <c r="S67" i="35"/>
  <c r="S198" i="35"/>
  <c r="S190" i="35"/>
  <c r="AF183" i="35"/>
  <c r="AF175" i="35"/>
  <c r="S174" i="35"/>
  <c r="AF162" i="35"/>
  <c r="S158" i="35"/>
  <c r="AF150" i="35"/>
  <c r="AF135" i="35"/>
  <c r="AF102" i="35"/>
  <c r="S98" i="35"/>
  <c r="AF62" i="35"/>
  <c r="AG602" i="35"/>
  <c r="AG586" i="35"/>
  <c r="AG570" i="35"/>
  <c r="AF557" i="35"/>
  <c r="AF541" i="35"/>
  <c r="AG518" i="35"/>
  <c r="AG502" i="35"/>
  <c r="X489" i="35"/>
  <c r="AF469" i="35"/>
  <c r="AF460" i="35"/>
  <c r="AF455" i="35"/>
  <c r="AF433" i="35"/>
  <c r="AF417" i="35"/>
  <c r="AH406" i="35"/>
  <c r="U404" i="35"/>
  <c r="U405" i="35" s="1"/>
  <c r="AF405" i="35" s="1"/>
  <c r="AF393" i="35"/>
  <c r="AF386" i="35"/>
  <c r="W366" i="35"/>
  <c r="AF365" i="35"/>
  <c r="T347" i="35"/>
  <c r="AF347" i="35" s="1"/>
  <c r="AF346" i="35"/>
  <c r="Q344" i="35"/>
  <c r="AG306" i="35"/>
  <c r="AG280" i="35"/>
  <c r="S210" i="35"/>
  <c r="AF166" i="35"/>
  <c r="S162" i="35"/>
  <c r="AF98" i="35"/>
  <c r="AB321" i="35"/>
  <c r="AB322" i="35" s="1"/>
  <c r="AB323" i="35" s="1"/>
  <c r="AF278" i="35"/>
  <c r="AA274" i="35"/>
  <c r="AA275" i="35" s="1"/>
  <c r="AA276" i="35" s="1"/>
  <c r="AA277" i="35" s="1"/>
  <c r="AG172" i="35"/>
  <c r="AF164" i="35"/>
  <c r="AG119" i="35"/>
  <c r="AF100" i="35"/>
  <c r="AB349" i="35"/>
  <c r="AB350" i="35" s="1"/>
  <c r="AH350" i="35" s="1"/>
  <c r="AF303" i="35"/>
  <c r="AF302" i="35"/>
  <c r="AH296" i="35"/>
  <c r="Q296" i="35"/>
  <c r="S296" i="35" s="1"/>
  <c r="W274" i="35"/>
  <c r="AH225" i="35"/>
  <c r="AH217" i="35"/>
  <c r="AH209" i="35"/>
  <c r="AH201" i="35"/>
  <c r="AH193" i="35"/>
  <c r="AH185" i="35"/>
  <c r="AG176" i="35"/>
  <c r="AH125" i="35"/>
  <c r="T116" i="35"/>
  <c r="AF116" i="35" s="1"/>
  <c r="AF77" i="35"/>
  <c r="AH41" i="35"/>
  <c r="AG298" i="35"/>
  <c r="AF289" i="35"/>
  <c r="AG289" i="35"/>
  <c r="AF221" i="35"/>
  <c r="AF205" i="35"/>
  <c r="AF189" i="35"/>
  <c r="W184" i="35"/>
  <c r="AG184" i="35" s="1"/>
  <c r="S172" i="35"/>
  <c r="Q173" i="35"/>
  <c r="S173" i="35" s="1"/>
  <c r="S156" i="35"/>
  <c r="AG145" i="35"/>
  <c r="W146" i="35"/>
  <c r="AG146" i="35" s="1"/>
  <c r="AF125" i="35"/>
  <c r="AG120" i="35"/>
  <c r="AA105" i="35"/>
  <c r="AH105" i="35" s="1"/>
  <c r="S104" i="35"/>
  <c r="Q105" i="35"/>
  <c r="S105" i="35" s="1"/>
  <c r="AH93" i="35"/>
  <c r="AF87" i="35"/>
  <c r="AF84" i="35"/>
  <c r="S77" i="35"/>
  <c r="AG76" i="35"/>
  <c r="AG72" i="35"/>
  <c r="Q54" i="35"/>
  <c r="W47" i="35"/>
  <c r="Q16" i="35"/>
  <c r="AH5" i="35"/>
  <c r="AH34" i="35"/>
  <c r="AH30" i="35"/>
  <c r="AF355" i="35"/>
  <c r="Z299" i="35"/>
  <c r="AH299" i="35" s="1"/>
  <c r="V299" i="35"/>
  <c r="AF299" i="35" s="1"/>
  <c r="AF293" i="35"/>
  <c r="AG293" i="35"/>
  <c r="AG292" i="35"/>
  <c r="AH288" i="35"/>
  <c r="AF288" i="35"/>
  <c r="W282" i="35"/>
  <c r="AF232" i="35"/>
  <c r="AG224" i="35"/>
  <c r="AF216" i="35"/>
  <c r="S209" i="35"/>
  <c r="AG208" i="35"/>
  <c r="AF200" i="35"/>
  <c r="S193" i="35"/>
  <c r="AH177" i="35"/>
  <c r="AF161" i="35"/>
  <c r="AF109" i="35"/>
  <c r="AF93" i="35"/>
  <c r="T27" i="35"/>
  <c r="AH16" i="35"/>
  <c r="Z17" i="35"/>
  <c r="AG73" i="35"/>
  <c r="AF13" i="35"/>
  <c r="T17" i="35"/>
  <c r="AH780" i="35"/>
  <c r="AG749" i="35"/>
  <c r="AH734" i="35"/>
  <c r="AH917" i="35"/>
  <c r="Z918" i="35"/>
  <c r="AF873" i="35"/>
  <c r="AG689" i="35"/>
  <c r="AG665" i="35"/>
  <c r="AG649" i="35"/>
  <c r="AG633" i="35"/>
  <c r="S673" i="35"/>
  <c r="S672" i="35"/>
  <c r="S657" i="35"/>
  <c r="S656" i="35"/>
  <c r="S641" i="35"/>
  <c r="S640" i="35"/>
  <c r="Z735" i="35"/>
  <c r="AF704" i="35"/>
  <c r="AG682" i="35"/>
  <c r="AH680" i="35"/>
  <c r="AG670" i="35"/>
  <c r="AH668" i="35"/>
  <c r="S666" i="35"/>
  <c r="AH649" i="35"/>
  <c r="AH648" i="35"/>
  <c r="S646" i="35"/>
  <c r="AH629" i="35"/>
  <c r="AH622" i="35"/>
  <c r="AH606" i="35"/>
  <c r="S439" i="35"/>
  <c r="S407" i="35"/>
  <c r="Q408" i="35"/>
  <c r="Z706" i="35"/>
  <c r="AG693" i="35"/>
  <c r="AG679" i="35"/>
  <c r="AG437" i="35"/>
  <c r="AG421" i="35"/>
  <c r="AF396" i="35"/>
  <c r="T397" i="35"/>
  <c r="AF397" i="35" s="1"/>
  <c r="AF501" i="35"/>
  <c r="AF498" i="35"/>
  <c r="AF479" i="35"/>
  <c r="AG445" i="35"/>
  <c r="Q440" i="35"/>
  <c r="AH439" i="35"/>
  <c r="AH438" i="35"/>
  <c r="AH422" i="35"/>
  <c r="S414" i="35"/>
  <c r="AG404" i="35"/>
  <c r="Y344" i="35"/>
  <c r="Y345" i="35" s="1"/>
  <c r="AG325" i="35"/>
  <c r="AF545" i="35"/>
  <c r="AH477" i="35"/>
  <c r="AH476" i="35"/>
  <c r="S474" i="35"/>
  <c r="AH461" i="35"/>
  <c r="AF454" i="35"/>
  <c r="AF447" i="35"/>
  <c r="S438" i="35"/>
  <c r="W426" i="35"/>
  <c r="AG426" i="35" s="1"/>
  <c r="AH425" i="35"/>
  <c r="AH424" i="35"/>
  <c r="S422" i="35"/>
  <c r="AF409" i="35"/>
  <c r="S394" i="35"/>
  <c r="AF385" i="35"/>
  <c r="AG377" i="35"/>
  <c r="AF367" i="35"/>
  <c r="Q340" i="35"/>
  <c r="S336" i="35"/>
  <c r="AG286" i="35"/>
  <c r="AG269" i="35"/>
  <c r="AG253" i="35"/>
  <c r="AH182" i="35"/>
  <c r="Z183" i="35"/>
  <c r="S175" i="35"/>
  <c r="S143" i="35"/>
  <c r="Q144" i="35"/>
  <c r="Q48" i="35"/>
  <c r="S47" i="35"/>
  <c r="S222" i="35"/>
  <c r="S94" i="35"/>
  <c r="AF602" i="35"/>
  <c r="AF586" i="35"/>
  <c r="AF570" i="35"/>
  <c r="AG525" i="35"/>
  <c r="AG509" i="35"/>
  <c r="AG493" i="35"/>
  <c r="AB489" i="35"/>
  <c r="AH489" i="35" s="1"/>
  <c r="AG479" i="35"/>
  <c r="AF465" i="35"/>
  <c r="AG460" i="35"/>
  <c r="AF429" i="35"/>
  <c r="AG413" i="35"/>
  <c r="AF412" i="35"/>
  <c r="W409" i="35"/>
  <c r="AH382" i="35"/>
  <c r="AH378" i="35"/>
  <c r="Q366" i="35"/>
  <c r="AH365" i="35"/>
  <c r="AH364" i="35"/>
  <c r="AH361" i="35"/>
  <c r="AH360" i="35"/>
  <c r="AF353" i="35"/>
  <c r="AG348" i="35"/>
  <c r="X339" i="35"/>
  <c r="X340" i="35" s="1"/>
  <c r="X341" i="35" s="1"/>
  <c r="X342" i="35" s="1"/>
  <c r="W317" i="35"/>
  <c r="AH275" i="35"/>
  <c r="Z276" i="35"/>
  <c r="AH274" i="35"/>
  <c r="S214" i="35"/>
  <c r="S194" i="35"/>
  <c r="AF178" i="35"/>
  <c r="S170" i="35"/>
  <c r="AF138" i="35"/>
  <c r="AF94" i="35"/>
  <c r="S78" i="35"/>
  <c r="AH316" i="35"/>
  <c r="AG278" i="35"/>
  <c r="T10" i="35"/>
  <c r="Z303" i="35"/>
  <c r="W90" i="35"/>
  <c r="AG89" i="35"/>
  <c r="AG42" i="35"/>
  <c r="AH317" i="35"/>
  <c r="AF233" i="35"/>
  <c r="AF217" i="35"/>
  <c r="AF201" i="35"/>
  <c r="S152" i="35"/>
  <c r="AG143" i="35"/>
  <c r="AG113" i="35"/>
  <c r="W114" i="35"/>
  <c r="S100" i="35"/>
  <c r="Z91" i="35"/>
  <c r="AH91" i="35" s="1"/>
  <c r="AF88" i="35"/>
  <c r="S81" i="35"/>
  <c r="AF41" i="35"/>
  <c r="AG13" i="35"/>
  <c r="AG12" i="35"/>
  <c r="AF407" i="35"/>
  <c r="AH282" i="35"/>
  <c r="Z283" i="35"/>
  <c r="S213" i="35"/>
  <c r="S197" i="35"/>
  <c r="S185" i="35"/>
  <c r="T173" i="35"/>
  <c r="AF173" i="35" s="1"/>
  <c r="AF157" i="35"/>
  <c r="AF137" i="35"/>
  <c r="S133" i="35"/>
  <c r="T105" i="35"/>
  <c r="AF105" i="35" s="1"/>
  <c r="Q68" i="35"/>
  <c r="W55" i="35"/>
  <c r="AF46" i="35"/>
  <c r="T47" i="35"/>
  <c r="AF34" i="35"/>
  <c r="U16" i="35"/>
  <c r="U17" i="35" s="1"/>
  <c r="U18" i="35" s="1"/>
  <c r="Z9" i="35"/>
  <c r="AG87" i="35"/>
  <c r="AF52" i="35"/>
  <c r="S41" i="35"/>
  <c r="W26" i="35"/>
  <c r="Y16" i="35"/>
  <c r="Y17" i="35" s="1"/>
  <c r="Y18" i="35" s="1"/>
  <c r="AG18" i="35" s="1"/>
  <c r="W9" i="35"/>
  <c r="AH40" i="35"/>
  <c r="AG748" i="35"/>
  <c r="AF923" i="35"/>
  <c r="AF878" i="35"/>
  <c r="AH733" i="35"/>
  <c r="AF700" i="35"/>
  <c r="S677" i="35"/>
  <c r="S676" i="35"/>
  <c r="S661" i="35"/>
  <c r="S660" i="35"/>
  <c r="S645" i="35"/>
  <c r="S644" i="35"/>
  <c r="S629" i="35"/>
  <c r="AF621" i="35"/>
  <c r="AF613" i="35"/>
  <c r="AF605" i="35"/>
  <c r="AF589" i="35"/>
  <c r="AF573" i="35"/>
  <c r="AG684" i="35"/>
  <c r="S682" i="35"/>
  <c r="AG674" i="35"/>
  <c r="AH673" i="35"/>
  <c r="AH672" i="35"/>
  <c r="AG654" i="35"/>
  <c r="AH652" i="35"/>
  <c r="S650" i="35"/>
  <c r="W638" i="35"/>
  <c r="AG638" i="35" s="1"/>
  <c r="AH633" i="35"/>
  <c r="AH632" i="35"/>
  <c r="S630" i="35"/>
  <c r="AF628" i="35"/>
  <c r="AG613" i="35"/>
  <c r="AF612" i="35"/>
  <c r="AG601" i="35"/>
  <c r="AF592" i="35"/>
  <c r="AG585" i="35"/>
  <c r="AF576" i="35"/>
  <c r="AG569" i="35"/>
  <c r="AF560" i="35"/>
  <c r="AF544" i="35"/>
  <c r="AF528" i="35"/>
  <c r="AF512" i="35"/>
  <c r="AF496" i="35"/>
  <c r="Q388" i="35"/>
  <c r="S387" i="35"/>
  <c r="S355" i="35"/>
  <c r="AH753" i="35"/>
  <c r="AF701" i="35"/>
  <c r="AG701" i="35"/>
  <c r="AF590" i="35"/>
  <c r="AG477" i="35"/>
  <c r="AG447" i="35"/>
  <c r="AG349" i="35"/>
  <c r="AF578" i="35"/>
  <c r="AF514" i="35"/>
  <c r="AH510" i="35"/>
  <c r="S509" i="35"/>
  <c r="Q510" i="35"/>
  <c r="S510" i="35" s="1"/>
  <c r="S428" i="35"/>
  <c r="AH426" i="35"/>
  <c r="U388" i="35"/>
  <c r="U389" i="35" s="1"/>
  <c r="AF389" i="35" s="1"/>
  <c r="S349" i="35"/>
  <c r="AF340" i="35"/>
  <c r="T341" i="35"/>
  <c r="AF566" i="35"/>
  <c r="AF526" i="35"/>
  <c r="S478" i="35"/>
  <c r="AG466" i="35"/>
  <c r="AH465" i="35"/>
  <c r="AH464" i="35"/>
  <c r="AF457" i="35"/>
  <c r="Z440" i="35"/>
  <c r="AH429" i="35"/>
  <c r="AH428" i="35"/>
  <c r="Q426" i="35"/>
  <c r="S426" i="35" s="1"/>
  <c r="AG415" i="35"/>
  <c r="W405" i="35"/>
  <c r="AG405" i="35" s="1"/>
  <c r="AH396" i="35"/>
  <c r="Z397" i="35"/>
  <c r="AH397" i="35" s="1"/>
  <c r="AH353" i="35"/>
  <c r="AH352" i="35"/>
  <c r="Q350" i="35"/>
  <c r="S350" i="35" s="1"/>
  <c r="AF345" i="35"/>
  <c r="AH339" i="35"/>
  <c r="AG322" i="35"/>
  <c r="AF317" i="35"/>
  <c r="S301" i="35"/>
  <c r="S300" i="35"/>
  <c r="AG290" i="35"/>
  <c r="AH146" i="35"/>
  <c r="S139" i="35"/>
  <c r="AH114" i="35"/>
  <c r="S43" i="35"/>
  <c r="S27" i="35"/>
  <c r="S202" i="35"/>
  <c r="S154" i="35"/>
  <c r="AG550" i="35"/>
  <c r="AG534" i="35"/>
  <c r="AF525" i="35"/>
  <c r="AF509" i="35"/>
  <c r="AF493" i="35"/>
  <c r="AG489" i="35"/>
  <c r="AF481" i="35"/>
  <c r="T477" i="35"/>
  <c r="AF477" i="35" s="1"/>
  <c r="AF461" i="35"/>
  <c r="T458" i="35"/>
  <c r="AF458" i="35" s="1"/>
  <c r="Z453" i="35"/>
  <c r="AH452" i="35"/>
  <c r="T425" i="35"/>
  <c r="AG412" i="35"/>
  <c r="AG385" i="35"/>
  <c r="AH371" i="35"/>
  <c r="Z368" i="35"/>
  <c r="AH368" i="35" s="1"/>
  <c r="T350" i="35"/>
  <c r="AF350" i="35" s="1"/>
  <c r="AF349" i="35"/>
  <c r="W345" i="35"/>
  <c r="W302" i="35"/>
  <c r="AH301" i="35"/>
  <c r="AH300" i="35"/>
  <c r="AH297" i="35"/>
  <c r="T275" i="35"/>
  <c r="AG266" i="35"/>
  <c r="AF174" i="35"/>
  <c r="AF158" i="35"/>
  <c r="AF154" i="35"/>
  <c r="AF143" i="35"/>
  <c r="S114" i="35"/>
  <c r="S74" i="35"/>
  <c r="T321" i="35"/>
  <c r="S321" i="35"/>
  <c r="S322" i="35" s="1"/>
  <c r="S323" i="35" s="1"/>
  <c r="AG321" i="35"/>
  <c r="AF292" i="35"/>
  <c r="AH278" i="35"/>
  <c r="AG100" i="35"/>
  <c r="AG64" i="35"/>
  <c r="AH42" i="35"/>
  <c r="Z43" i="35"/>
  <c r="AH43" i="35" s="1"/>
  <c r="AF394" i="35"/>
  <c r="AH229" i="35"/>
  <c r="AH121" i="35"/>
  <c r="W122" i="35"/>
  <c r="AG122" i="35" s="1"/>
  <c r="AG121" i="35"/>
  <c r="AF117" i="35"/>
  <c r="T68" i="35"/>
  <c r="AH54" i="35"/>
  <c r="Z55" i="35"/>
  <c r="S42" i="35"/>
  <c r="AF229" i="35"/>
  <c r="AF213" i="35"/>
  <c r="AF197" i="35"/>
  <c r="T184" i="35"/>
  <c r="AF184" i="35" s="1"/>
  <c r="AH169" i="35"/>
  <c r="S164" i="35"/>
  <c r="AH153" i="35"/>
  <c r="AF146" i="35"/>
  <c r="AH137" i="35"/>
  <c r="AF133" i="35"/>
  <c r="S112" i="35"/>
  <c r="S96" i="35"/>
  <c r="AG50" i="35"/>
  <c r="U8" i="35"/>
  <c r="U9" i="35" s="1"/>
  <c r="U10" i="35" s="1"/>
  <c r="S26" i="35"/>
  <c r="Z318" i="35"/>
  <c r="S217" i="35"/>
  <c r="AG216" i="35"/>
  <c r="S201" i="35"/>
  <c r="AH181" i="35"/>
  <c r="Z175" i="35"/>
  <c r="AH175" i="35" s="1"/>
  <c r="AF169" i="35"/>
  <c r="AF153" i="35"/>
  <c r="Z139" i="35"/>
  <c r="AF101" i="35"/>
  <c r="AF65" i="35"/>
  <c r="AG58" i="35"/>
  <c r="AF53" i="35"/>
  <c r="T54" i="35"/>
  <c r="AG41" i="35"/>
  <c r="Q28" i="35"/>
  <c r="S25" i="35"/>
  <c r="S24" i="35"/>
  <c r="AH13" i="35"/>
  <c r="AH12" i="35"/>
  <c r="AF5" i="35"/>
  <c r="AH73" i="35"/>
  <c r="AF4" i="35"/>
  <c r="AH6" i="35"/>
  <c r="AH25" i="35"/>
  <c r="AH922" i="35" l="1"/>
  <c r="AF1130" i="35"/>
  <c r="S282" i="35"/>
  <c r="AG1238" i="35"/>
  <c r="AG1237" i="35"/>
  <c r="AG819" i="35"/>
  <c r="S1350" i="35"/>
  <c r="AF752" i="35"/>
  <c r="AG808" i="35"/>
  <c r="AF743" i="35"/>
  <c r="S818" i="35"/>
  <c r="S1368" i="35"/>
  <c r="S274" i="35"/>
  <c r="AG408" i="35"/>
  <c r="AG1017" i="35"/>
  <c r="AG1073" i="35"/>
  <c r="AG931" i="35"/>
  <c r="AH1010" i="35"/>
  <c r="AG744" i="35"/>
  <c r="AF120" i="35"/>
  <c r="AG752" i="35"/>
  <c r="AF864" i="35"/>
  <c r="AG1074" i="35"/>
  <c r="AG809" i="35"/>
  <c r="S1416" i="35"/>
  <c r="AG68" i="35"/>
  <c r="AF67" i="35"/>
  <c r="S1031" i="35"/>
  <c r="S275" i="35"/>
  <c r="S1048" i="35"/>
  <c r="AH1135" i="35"/>
  <c r="AF1330" i="35"/>
  <c r="AG344" i="35"/>
  <c r="AG69" i="35"/>
  <c r="AF452" i="35"/>
  <c r="AF922" i="35"/>
  <c r="AG922" i="35"/>
  <c r="S1131" i="35"/>
  <c r="AF1329" i="35"/>
  <c r="AG16" i="35"/>
  <c r="AH349" i="35"/>
  <c r="AF1231" i="35"/>
  <c r="T1232" i="35"/>
  <c r="AF1232" i="35" s="1"/>
  <c r="AH1231" i="35"/>
  <c r="Z1232" i="35"/>
  <c r="AH1232" i="35" s="1"/>
  <c r="AH1312" i="35"/>
  <c r="Z1313" i="35"/>
  <c r="AH1313" i="35" s="1"/>
  <c r="AG1379" i="35"/>
  <c r="W1380" i="35"/>
  <c r="AG1312" i="35"/>
  <c r="W1313" i="35"/>
  <c r="AG1313" i="35" s="1"/>
  <c r="AF1155" i="35"/>
  <c r="T1156" i="35"/>
  <c r="AF1156" i="35" s="1"/>
  <c r="AG696" i="35"/>
  <c r="X697" i="35"/>
  <c r="AG923" i="35"/>
  <c r="X924" i="35"/>
  <c r="AG924" i="35" s="1"/>
  <c r="AF789" i="35"/>
  <c r="U790" i="35"/>
  <c r="AF1008" i="35"/>
  <c r="AG818" i="35"/>
  <c r="AG1282" i="35"/>
  <c r="W1283" i="35"/>
  <c r="R1356" i="35"/>
  <c r="S1369" i="35"/>
  <c r="Q1370" i="35"/>
  <c r="AG789" i="35"/>
  <c r="S1349" i="35"/>
  <c r="S144" i="35"/>
  <c r="S1033" i="35"/>
  <c r="Q1034" i="35"/>
  <c r="AF1002" i="35"/>
  <c r="T1003" i="35"/>
  <c r="AF1003" i="35" s="1"/>
  <c r="AG961" i="35"/>
  <c r="AG1047" i="35"/>
  <c r="W1048" i="35"/>
  <c r="AG1048" i="35" s="1"/>
  <c r="S1326" i="35"/>
  <c r="Q1327" i="35"/>
  <c r="S1327" i="35" s="1"/>
  <c r="AH927" i="35"/>
  <c r="Z928" i="35"/>
  <c r="S1041" i="35"/>
  <c r="AH932" i="35"/>
  <c r="U712" i="35"/>
  <c r="U713" i="35" s="1"/>
  <c r="U714" i="35" s="1"/>
  <c r="U715" i="35" s="1"/>
  <c r="U716" i="35" s="1"/>
  <c r="U717" i="35" s="1"/>
  <c r="U718" i="35" s="1"/>
  <c r="AG1007" i="35"/>
  <c r="W1008" i="35"/>
  <c r="S927" i="35"/>
  <c r="Q928" i="35"/>
  <c r="AG1002" i="35"/>
  <c r="W1003" i="35"/>
  <c r="AG1003" i="35" s="1"/>
  <c r="X1240" i="35"/>
  <c r="AG1240" i="35" s="1"/>
  <c r="AG1239" i="35"/>
  <c r="AH818" i="35"/>
  <c r="Z819" i="35"/>
  <c r="AH743" i="35"/>
  <c r="AA744" i="35"/>
  <c r="S742" i="35"/>
  <c r="Q743" i="35"/>
  <c r="AF1127" i="35"/>
  <c r="V1128" i="35"/>
  <c r="AF1128" i="35" s="1"/>
  <c r="S1009" i="35"/>
  <c r="Q1010" i="35"/>
  <c r="S1010" i="35" s="1"/>
  <c r="AF1282" i="35"/>
  <c r="T1283" i="35"/>
  <c r="AF697" i="35"/>
  <c r="T698" i="35"/>
  <c r="AF698" i="35" s="1"/>
  <c r="AF788" i="35"/>
  <c r="S981" i="35"/>
  <c r="AF1135" i="35"/>
  <c r="AH1329" i="35"/>
  <c r="Z1330" i="35"/>
  <c r="AH1330" i="35" s="1"/>
  <c r="S1306" i="35"/>
  <c r="Q1307" i="35"/>
  <c r="S1307" i="35" s="1"/>
  <c r="S1352" i="35"/>
  <c r="Q1353" i="35"/>
  <c r="AF746" i="35"/>
  <c r="S941" i="35"/>
  <c r="AG17" i="35"/>
  <c r="AG1138" i="35"/>
  <c r="W1139" i="35"/>
  <c r="AG1139" i="35" s="1"/>
  <c r="AH934" i="35"/>
  <c r="AB935" i="35"/>
  <c r="AH935" i="35" s="1"/>
  <c r="U760" i="35"/>
  <c r="U761" i="35" s="1"/>
  <c r="U762" i="35" s="1"/>
  <c r="U763" i="35" s="1"/>
  <c r="U764" i="35" s="1"/>
  <c r="U765" i="35" s="1"/>
  <c r="U766" i="35" s="1"/>
  <c r="U767" i="35" s="1"/>
  <c r="U768" i="35" s="1"/>
  <c r="U769" i="35" s="1"/>
  <c r="U770" i="35" s="1"/>
  <c r="U771" i="35" s="1"/>
  <c r="U772" i="35" s="1"/>
  <c r="U773" i="35" s="1"/>
  <c r="U774" i="35" s="1"/>
  <c r="U775" i="35" s="1"/>
  <c r="U776" i="35" s="1"/>
  <c r="S1013" i="35"/>
  <c r="Q1014" i="35"/>
  <c r="Y712" i="35"/>
  <c r="Y713" i="35" s="1"/>
  <c r="Y714" i="35" s="1"/>
  <c r="Y715" i="35" s="1"/>
  <c r="Y716" i="35" s="1"/>
  <c r="Y717" i="35" s="1"/>
  <c r="Y718" i="35" s="1"/>
  <c r="Y719" i="35" s="1"/>
  <c r="Y720" i="35" s="1"/>
  <c r="Y721" i="35" s="1"/>
  <c r="Y722" i="35" s="1"/>
  <c r="Y723" i="35" s="1"/>
  <c r="Y724" i="35" s="1"/>
  <c r="Y725" i="35" s="1"/>
  <c r="Y726" i="35" s="1"/>
  <c r="Y727" i="35" s="1"/>
  <c r="AH1033" i="35"/>
  <c r="Z1034" i="35"/>
  <c r="AH1034" i="35" s="1"/>
  <c r="AH1138" i="35"/>
  <c r="Z1139" i="35"/>
  <c r="AH1139" i="35" s="1"/>
  <c r="AF1384" i="35"/>
  <c r="T1385" i="35"/>
  <c r="AF1013" i="35"/>
  <c r="T1014" i="35"/>
  <c r="AH344" i="35"/>
  <c r="Z747" i="35"/>
  <c r="AF747" i="35"/>
  <c r="AG695" i="35"/>
  <c r="AH923" i="35"/>
  <c r="Z924" i="35"/>
  <c r="AH924" i="35" s="1"/>
  <c r="S1063" i="35"/>
  <c r="Q1064" i="35"/>
  <c r="S788" i="35"/>
  <c r="Q789" i="35"/>
  <c r="S1239" i="35"/>
  <c r="Q1240" i="35"/>
  <c r="S1240" i="35" s="1"/>
  <c r="AH1134" i="35"/>
  <c r="S696" i="35"/>
  <c r="Q697" i="35"/>
  <c r="AH931" i="35"/>
  <c r="AH1009" i="35"/>
  <c r="AF1133" i="35"/>
  <c r="AF1134" i="35"/>
  <c r="S1301" i="35"/>
  <c r="Q1302" i="35"/>
  <c r="S1302" i="35" s="1"/>
  <c r="X1326" i="35"/>
  <c r="AG1325" i="35"/>
  <c r="AG1369" i="35"/>
  <c r="AH1051" i="35"/>
  <c r="Z1052" i="35"/>
  <c r="Y760" i="35"/>
  <c r="Y761" i="35" s="1"/>
  <c r="Y762" i="35" s="1"/>
  <c r="Y763" i="35" s="1"/>
  <c r="Y764" i="35" s="1"/>
  <c r="Y765" i="35" s="1"/>
  <c r="Y766" i="35" s="1"/>
  <c r="Y767" i="35" s="1"/>
  <c r="Y768" i="35" s="1"/>
  <c r="Y769" i="35" s="1"/>
  <c r="Y770" i="35" s="1"/>
  <c r="Y771" i="35" s="1"/>
  <c r="Y772" i="35" s="1"/>
  <c r="Y773" i="35" s="1"/>
  <c r="Y774" i="35" s="1"/>
  <c r="Y775" i="35" s="1"/>
  <c r="Y776" i="35" s="1"/>
  <c r="AG810" i="35"/>
  <c r="W811" i="35"/>
  <c r="Q1151" i="35"/>
  <c r="AF1237" i="35"/>
  <c r="T1238" i="35"/>
  <c r="Q935" i="35"/>
  <c r="AH88" i="35"/>
  <c r="AH742" i="35"/>
  <c r="S853" i="35"/>
  <c r="Q854" i="35"/>
  <c r="S854" i="35" s="1"/>
  <c r="S889" i="35"/>
  <c r="R890" i="35"/>
  <c r="S890" i="35" s="1"/>
  <c r="AF1009" i="35"/>
  <c r="T1010" i="35"/>
  <c r="AF1010" i="35" s="1"/>
  <c r="Q917" i="35"/>
  <c r="S917" i="35" s="1"/>
  <c r="S916" i="35"/>
  <c r="W1128" i="35"/>
  <c r="AG1128" i="35" s="1"/>
  <c r="AG1127" i="35"/>
  <c r="S819" i="35"/>
  <c r="R820" i="35"/>
  <c r="S923" i="35"/>
  <c r="Q924" i="35"/>
  <c r="S924" i="35" s="1"/>
  <c r="AG1043" i="35"/>
  <c r="W1044" i="35"/>
  <c r="AG1044" i="35" s="1"/>
  <c r="Z696" i="35"/>
  <c r="AH695" i="35"/>
  <c r="S915" i="35"/>
  <c r="S931" i="35"/>
  <c r="S932" i="35" s="1"/>
  <c r="S933" i="35" s="1"/>
  <c r="S934" i="35" s="1"/>
  <c r="S922" i="35"/>
  <c r="X713" i="35"/>
  <c r="X714" i="35" s="1"/>
  <c r="X715" i="35" s="1"/>
  <c r="X716" i="35" s="1"/>
  <c r="X717" i="35" s="1"/>
  <c r="X718" i="35" s="1"/>
  <c r="X719" i="35" s="1"/>
  <c r="X720" i="35" s="1"/>
  <c r="X721" i="35" s="1"/>
  <c r="Z1240" i="35"/>
  <c r="AH1240" i="35" s="1"/>
  <c r="AH1239" i="35"/>
  <c r="AG1301" i="35"/>
  <c r="AG746" i="35"/>
  <c r="X747" i="35"/>
  <c r="AG747" i="35" s="1"/>
  <c r="AH1310" i="35"/>
  <c r="AA1311" i="35"/>
  <c r="AH1311" i="35" s="1"/>
  <c r="AG1329" i="35"/>
  <c r="AF68" i="35"/>
  <c r="T69" i="35"/>
  <c r="AF69" i="35" s="1"/>
  <c r="AG345" i="35"/>
  <c r="AH440" i="35"/>
  <c r="Z441" i="35"/>
  <c r="AH441" i="35" s="1"/>
  <c r="AF341" i="35"/>
  <c r="T342" i="35"/>
  <c r="AF342" i="35" s="1"/>
  <c r="S388" i="35"/>
  <c r="Q389" i="35"/>
  <c r="S389" i="35" s="1"/>
  <c r="AG26" i="35"/>
  <c r="W27" i="35"/>
  <c r="AH9" i="35"/>
  <c r="Z10" i="35"/>
  <c r="AH10" i="35" s="1"/>
  <c r="AG90" i="35"/>
  <c r="W91" i="35"/>
  <c r="AG91" i="35" s="1"/>
  <c r="AG317" i="35"/>
  <c r="W318" i="35"/>
  <c r="S366" i="35"/>
  <c r="Q367" i="35"/>
  <c r="AG409" i="35"/>
  <c r="W410" i="35"/>
  <c r="AG410" i="35" s="1"/>
  <c r="S340" i="35"/>
  <c r="Q341" i="35"/>
  <c r="S440" i="35"/>
  <c r="Q441" i="35"/>
  <c r="S441" i="35" s="1"/>
  <c r="S408" i="35"/>
  <c r="Q409" i="35"/>
  <c r="AH735" i="35"/>
  <c r="Z736" i="35"/>
  <c r="AH736" i="35" s="1"/>
  <c r="AG47" i="35"/>
  <c r="W48" i="35"/>
  <c r="AG274" i="35"/>
  <c r="W275" i="35"/>
  <c r="S344" i="35"/>
  <c r="Q345" i="35"/>
  <c r="S345" i="35" s="1"/>
  <c r="AG366" i="35"/>
  <c r="W367" i="35"/>
  <c r="AG782" i="35"/>
  <c r="W783" i="35"/>
  <c r="AG142" i="35"/>
  <c r="AH321" i="35"/>
  <c r="AF388" i="35"/>
  <c r="T422" i="35"/>
  <c r="AF422" i="35" s="1"/>
  <c r="AF421" i="35"/>
  <c r="S404" i="35"/>
  <c r="Q405" i="35"/>
  <c r="S405" i="35" s="1"/>
  <c r="AG340" i="35"/>
  <c r="W341" i="35"/>
  <c r="S276" i="35"/>
  <c r="AH799" i="35"/>
  <c r="Z800" i="35"/>
  <c r="AG1057" i="35"/>
  <c r="W1058" i="35"/>
  <c r="AG1058" i="35" s="1"/>
  <c r="AF938" i="35"/>
  <c r="T939" i="35"/>
  <c r="AH1024" i="35"/>
  <c r="Z1025" i="35"/>
  <c r="AH1025" i="35" s="1"/>
  <c r="AF1147" i="35"/>
  <c r="T1148" i="35"/>
  <c r="S1164" i="35"/>
  <c r="Q1165" i="35"/>
  <c r="AF1053" i="35"/>
  <c r="T1054" i="35"/>
  <c r="S1293" i="35"/>
  <c r="Q1294" i="35"/>
  <c r="S1294" i="35" s="1"/>
  <c r="AG1148" i="35"/>
  <c r="W1149" i="35"/>
  <c r="AF1160" i="35"/>
  <c r="T1161" i="35"/>
  <c r="Q1066" i="35"/>
  <c r="AH1389" i="35"/>
  <c r="Z1390" i="35"/>
  <c r="AH1293" i="35"/>
  <c r="Z1294" i="35"/>
  <c r="AH1294" i="35" s="1"/>
  <c r="S1391" i="35"/>
  <c r="Q1392" i="35"/>
  <c r="AF90" i="35"/>
  <c r="T91" i="35"/>
  <c r="AF91" i="35" s="1"/>
  <c r="S956" i="35"/>
  <c r="Q957" i="35"/>
  <c r="AF968" i="35"/>
  <c r="T969" i="35"/>
  <c r="AF899" i="35"/>
  <c r="S752" i="35"/>
  <c r="Q753" i="35"/>
  <c r="AH791" i="35"/>
  <c r="Z792" i="35"/>
  <c r="AH792" i="35" s="1"/>
  <c r="AH807" i="35"/>
  <c r="Z808" i="35"/>
  <c r="S1149" i="35"/>
  <c r="S1150" i="35" s="1"/>
  <c r="AF1316" i="35"/>
  <c r="T1317" i="35"/>
  <c r="AF1317" i="35" s="1"/>
  <c r="S1336" i="35"/>
  <c r="Q1337" i="35"/>
  <c r="Q1384" i="35"/>
  <c r="Q1385" i="35" s="1"/>
  <c r="S141" i="35"/>
  <c r="Q142" i="35"/>
  <c r="S142" i="35" s="1"/>
  <c r="AG798" i="35"/>
  <c r="W799" i="35"/>
  <c r="T1058" i="35"/>
  <c r="AF1058" i="35" s="1"/>
  <c r="AF753" i="35"/>
  <c r="AF932" i="35"/>
  <c r="T933" i="35"/>
  <c r="AG950" i="35"/>
  <c r="W951" i="35"/>
  <c r="AG951" i="35" s="1"/>
  <c r="AG1018" i="35"/>
  <c r="AF1140" i="35"/>
  <c r="T1141" i="35"/>
  <c r="S1140" i="35"/>
  <c r="AF1361" i="35"/>
  <c r="T1362" i="35"/>
  <c r="AF801" i="35"/>
  <c r="T802" i="35"/>
  <c r="AF802" i="35" s="1"/>
  <c r="T55" i="35"/>
  <c r="AF54" i="35"/>
  <c r="AH453" i="35"/>
  <c r="Z454" i="35"/>
  <c r="AG55" i="35"/>
  <c r="W56" i="35"/>
  <c r="AH303" i="35"/>
  <c r="Z304" i="35"/>
  <c r="AF17" i="35"/>
  <c r="T18" i="35"/>
  <c r="AF18" i="35" s="1"/>
  <c r="AH17" i="35"/>
  <c r="Z18" i="35"/>
  <c r="AH18" i="35" s="1"/>
  <c r="S54" i="35"/>
  <c r="Q55" i="35"/>
  <c r="AG706" i="35"/>
  <c r="W707" i="35"/>
  <c r="Z48" i="35"/>
  <c r="AH47" i="35"/>
  <c r="AF8" i="35"/>
  <c r="AF140" i="35"/>
  <c r="T141" i="35"/>
  <c r="S8" i="35"/>
  <c r="Q9" i="35"/>
  <c r="S88" i="35"/>
  <c r="Q89" i="35"/>
  <c r="AG453" i="35"/>
  <c r="W454" i="35"/>
  <c r="AH323" i="35"/>
  <c r="AH341" i="35"/>
  <c r="Z342" i="35"/>
  <c r="AH342" i="35" s="1"/>
  <c r="S357" i="35"/>
  <c r="Q358" i="35"/>
  <c r="AH822" i="35"/>
  <c r="Z823" i="35"/>
  <c r="AH823" i="35" s="1"/>
  <c r="AF956" i="35"/>
  <c r="T957" i="35"/>
  <c r="AG926" i="35"/>
  <c r="W927" i="35"/>
  <c r="AF1171" i="35"/>
  <c r="T1172" i="35"/>
  <c r="AF1172" i="35" s="1"/>
  <c r="AG1292" i="35"/>
  <c r="W1293" i="35"/>
  <c r="AH1249" i="35"/>
  <c r="Z1250" i="35"/>
  <c r="AH1250" i="35" s="1"/>
  <c r="S1017" i="35"/>
  <c r="Q1018" i="35"/>
  <c r="S1171" i="35"/>
  <c r="Q1172" i="35"/>
  <c r="S1172" i="35" s="1"/>
  <c r="AG1371" i="35"/>
  <c r="W1372" i="35"/>
  <c r="AF1335" i="35"/>
  <c r="T1336" i="35"/>
  <c r="AH755" i="35"/>
  <c r="Z756" i="35"/>
  <c r="AF821" i="35"/>
  <c r="T822" i="35"/>
  <c r="AF1074" i="35"/>
  <c r="T1075" i="35"/>
  <c r="AF1075" i="35" s="1"/>
  <c r="AG1171" i="35"/>
  <c r="W1172" i="35"/>
  <c r="AG1172" i="35" s="1"/>
  <c r="AG1248" i="35"/>
  <c r="AF1164" i="35"/>
  <c r="T1165" i="35"/>
  <c r="AG1348" i="35"/>
  <c r="W1349" i="35"/>
  <c r="AF1378" i="35"/>
  <c r="T1379" i="35"/>
  <c r="AH1012" i="35"/>
  <c r="Z1013" i="35"/>
  <c r="S454" i="35"/>
  <c r="S455" i="35" s="1"/>
  <c r="AG439" i="35"/>
  <c r="W440" i="35"/>
  <c r="AH828" i="35"/>
  <c r="Z829" i="35"/>
  <c r="T942" i="35"/>
  <c r="AF808" i="35"/>
  <c r="T809" i="35"/>
  <c r="AH956" i="35"/>
  <c r="Z957" i="35"/>
  <c r="AG791" i="35"/>
  <c r="W792" i="35"/>
  <c r="AG792" i="35" s="1"/>
  <c r="AF733" i="35"/>
  <c r="T734" i="35"/>
  <c r="AF953" i="35"/>
  <c r="T954" i="35"/>
  <c r="AF954" i="35" s="1"/>
  <c r="AF783" i="35"/>
  <c r="S808" i="35"/>
  <c r="Q809" i="35"/>
  <c r="S991" i="35"/>
  <c r="Q992" i="35"/>
  <c r="S992" i="35" s="1"/>
  <c r="AG1078" i="35"/>
  <c r="W1079" i="35"/>
  <c r="AG1079" i="35" s="1"/>
  <c r="AH1148" i="35"/>
  <c r="Z1149" i="35"/>
  <c r="AF1024" i="35"/>
  <c r="U1025" i="35"/>
  <c r="AF1025" i="35" s="1"/>
  <c r="AG1320" i="35"/>
  <c r="W1321" i="35"/>
  <c r="AG1321" i="35" s="1"/>
  <c r="S1361" i="35"/>
  <c r="Q1362" i="35"/>
  <c r="AH139" i="35"/>
  <c r="Z140" i="35"/>
  <c r="AH318" i="35"/>
  <c r="Z319" i="35"/>
  <c r="AH319" i="35" s="1"/>
  <c r="AH55" i="35"/>
  <c r="Z56" i="35"/>
  <c r="AG9" i="35"/>
  <c r="W10" i="35"/>
  <c r="AG10" i="35" s="1"/>
  <c r="S68" i="35"/>
  <c r="Q69" i="35"/>
  <c r="S69" i="35" s="1"/>
  <c r="AG114" i="35"/>
  <c r="W115" i="35"/>
  <c r="AF10" i="35"/>
  <c r="AH276" i="35"/>
  <c r="Z277" i="35"/>
  <c r="AH277" i="35" s="1"/>
  <c r="S48" i="35"/>
  <c r="Q49" i="35"/>
  <c r="S49" i="35" s="1"/>
  <c r="AH183" i="35"/>
  <c r="Z184" i="35"/>
  <c r="AH184" i="35" s="1"/>
  <c r="AH918" i="35"/>
  <c r="Z919" i="35"/>
  <c r="AF16" i="35"/>
  <c r="AG388" i="35"/>
  <c r="S284" i="35"/>
  <c r="Q285" i="35"/>
  <c r="S285" i="35" s="1"/>
  <c r="S734" i="35"/>
  <c r="Q735" i="35"/>
  <c r="AF282" i="35"/>
  <c r="T283" i="35"/>
  <c r="AG140" i="35"/>
  <c r="AG139" i="35"/>
  <c r="AG355" i="35"/>
  <c r="W356" i="35"/>
  <c r="AF438" i="35"/>
  <c r="T439" i="35"/>
  <c r="AH322" i="35"/>
  <c r="AF918" i="35"/>
  <c r="T919" i="35"/>
  <c r="S303" i="35"/>
  <c r="Q304" i="35"/>
  <c r="Z767" i="35"/>
  <c r="AF925" i="35"/>
  <c r="T926" i="35"/>
  <c r="AG938" i="35"/>
  <c r="W939" i="35"/>
  <c r="AG820" i="35"/>
  <c r="W821" i="35"/>
  <c r="AG919" i="35"/>
  <c r="W920" i="35"/>
  <c r="AG920" i="35" s="1"/>
  <c r="AH938" i="35"/>
  <c r="Z939" i="35"/>
  <c r="S953" i="35"/>
  <c r="Q954" i="35"/>
  <c r="AG1160" i="35"/>
  <c r="W1161" i="35"/>
  <c r="AG1140" i="35"/>
  <c r="W1141" i="35"/>
  <c r="S1144" i="35"/>
  <c r="Q1145" i="35"/>
  <c r="AH1320" i="35"/>
  <c r="Z1321" i="35"/>
  <c r="AH1321" i="35" s="1"/>
  <c r="AF1174" i="35"/>
  <c r="U1175" i="35"/>
  <c r="AF1175" i="35" s="1"/>
  <c r="AF828" i="35"/>
  <c r="T829" i="35"/>
  <c r="AG957" i="35"/>
  <c r="W958" i="35"/>
  <c r="Q1058" i="35"/>
  <c r="S704" i="35"/>
  <c r="Q705" i="35"/>
  <c r="S784" i="35"/>
  <c r="Q785" i="35"/>
  <c r="S785" i="35" s="1"/>
  <c r="S800" i="35"/>
  <c r="Q801" i="35"/>
  <c r="S919" i="35"/>
  <c r="Q920" i="35"/>
  <c r="S920" i="35" s="1"/>
  <c r="AG1024" i="35"/>
  <c r="W1025" i="35"/>
  <c r="AG1025" i="35" s="1"/>
  <c r="T1064" i="35"/>
  <c r="AF1063" i="35"/>
  <c r="AG1154" i="35"/>
  <c r="W1155" i="35"/>
  <c r="AH1377" i="35"/>
  <c r="Z1378" i="35"/>
  <c r="AF1073" i="35"/>
  <c r="AF122" i="35"/>
  <c r="W767" i="35"/>
  <c r="AF863" i="35"/>
  <c r="AH1019" i="35"/>
  <c r="Z1020" i="35"/>
  <c r="AH1020" i="35" s="1"/>
  <c r="S1249" i="35"/>
  <c r="Q1250" i="35"/>
  <c r="S1250" i="35" s="1"/>
  <c r="AG396" i="35"/>
  <c r="W397" i="35"/>
  <c r="AG397" i="35" s="1"/>
  <c r="AG932" i="35"/>
  <c r="W933" i="35"/>
  <c r="AH968" i="35"/>
  <c r="Z969" i="35"/>
  <c r="S964" i="35"/>
  <c r="S1154" i="35"/>
  <c r="Q1155" i="35"/>
  <c r="S1137" i="35"/>
  <c r="Q1138" i="35"/>
  <c r="Q1139" i="35" s="1"/>
  <c r="AF1388" i="35"/>
  <c r="T1389" i="35"/>
  <c r="AG1063" i="35"/>
  <c r="W1064" i="35"/>
  <c r="AH1362" i="35"/>
  <c r="Z1363" i="35"/>
  <c r="S28" i="35"/>
  <c r="Q29" i="35"/>
  <c r="S29" i="35" s="1"/>
  <c r="AF321" i="35"/>
  <c r="T322" i="35"/>
  <c r="AF275" i="35"/>
  <c r="T276" i="35"/>
  <c r="AG302" i="35"/>
  <c r="W303" i="35"/>
  <c r="T426" i="35"/>
  <c r="AF426" i="35" s="1"/>
  <c r="AF425" i="35"/>
  <c r="AF47" i="35"/>
  <c r="T48" i="35"/>
  <c r="Z284" i="35"/>
  <c r="AH283" i="35"/>
  <c r="AF9" i="35"/>
  <c r="AH706" i="35"/>
  <c r="Z707" i="35"/>
  <c r="S456" i="35"/>
  <c r="Q457" i="35"/>
  <c r="AF27" i="35"/>
  <c r="T28" i="35"/>
  <c r="AG282" i="35"/>
  <c r="W283" i="35"/>
  <c r="S16" i="35"/>
  <c r="Q17" i="35"/>
  <c r="AH355" i="35"/>
  <c r="Z356" i="35"/>
  <c r="AF404" i="35"/>
  <c r="T358" i="35"/>
  <c r="AF357" i="35"/>
  <c r="AH67" i="35"/>
  <c r="Z68" i="35"/>
  <c r="AG141" i="35"/>
  <c r="S317" i="35"/>
  <c r="Q318" i="35"/>
  <c r="T415" i="35"/>
  <c r="AF414" i="35"/>
  <c r="S120" i="35"/>
  <c r="Q121" i="35"/>
  <c r="AG339" i="35"/>
  <c r="AH415" i="35"/>
  <c r="Z416" i="35"/>
  <c r="AH416" i="35" s="1"/>
  <c r="AG753" i="35"/>
  <c r="W754" i="35"/>
  <c r="S277" i="35"/>
  <c r="S899" i="35"/>
  <c r="Q900" i="35"/>
  <c r="S900" i="35" s="1"/>
  <c r="AH1140" i="35"/>
  <c r="Z1141" i="35"/>
  <c r="AG1249" i="35"/>
  <c r="W1250" i="35"/>
  <c r="AG1250" i="35" s="1"/>
  <c r="AH1144" i="35"/>
  <c r="Z1145" i="35"/>
  <c r="AH1145" i="35" s="1"/>
  <c r="W1384" i="35"/>
  <c r="W458" i="35"/>
  <c r="AG458" i="35" s="1"/>
  <c r="AF706" i="35"/>
  <c r="T707" i="35"/>
  <c r="S863" i="35"/>
  <c r="Q864" i="35"/>
  <c r="S864" i="35" s="1"/>
  <c r="AF784" i="35"/>
  <c r="T785" i="35"/>
  <c r="AF785" i="35" s="1"/>
  <c r="AG956" i="35"/>
  <c r="AH942" i="35"/>
  <c r="Z943" i="35"/>
  <c r="T950" i="35"/>
  <c r="AG943" i="35"/>
  <c r="W944" i="35"/>
  <c r="AH1063" i="35"/>
  <c r="Z1064" i="35"/>
  <c r="W1175" i="35"/>
  <c r="AG1175" i="35" s="1"/>
  <c r="AG1174" i="35"/>
  <c r="S1053" i="35"/>
  <c r="Q1054" i="35"/>
  <c r="AF1353" i="35"/>
  <c r="T1354" i="35"/>
  <c r="AG1362" i="35"/>
  <c r="W1363" i="35"/>
  <c r="S1372" i="35"/>
  <c r="Q1373" i="35"/>
  <c r="S1377" i="35"/>
  <c r="Q1378" i="35"/>
  <c r="S944" i="35"/>
  <c r="Q945" i="35"/>
  <c r="S1073" i="35"/>
  <c r="Q1074" i="35"/>
  <c r="AF121" i="35"/>
  <c r="Z964" i="35"/>
  <c r="AH964" i="35" s="1"/>
  <c r="AH963" i="35"/>
  <c r="AF754" i="35"/>
  <c r="T755" i="35"/>
  <c r="AG734" i="35"/>
  <c r="W735" i="35"/>
  <c r="AG1019" i="35"/>
  <c r="W1020" i="35"/>
  <c r="AG1020" i="35" s="1"/>
  <c r="AH783" i="35"/>
  <c r="Z784" i="35"/>
  <c r="AH1164" i="35"/>
  <c r="Z1165" i="35"/>
  <c r="AF1144" i="35"/>
  <c r="T1145" i="35"/>
  <c r="AF1145" i="35" s="1"/>
  <c r="AF1078" i="35"/>
  <c r="T1079" i="35"/>
  <c r="AF1079" i="35" s="1"/>
  <c r="S1157" i="35"/>
  <c r="Q1158" i="35"/>
  <c r="S1158" i="35" s="1"/>
  <c r="AG1336" i="35"/>
  <c r="W1337" i="35"/>
  <c r="S1141" i="35"/>
  <c r="S1142" i="35" s="1"/>
  <c r="S1311" i="35"/>
  <c r="Q1312" i="35"/>
  <c r="AH1349" i="35"/>
  <c r="Z1350" i="35"/>
  <c r="AG1394" i="35"/>
  <c r="W1395" i="35"/>
  <c r="AF1398" i="35"/>
  <c r="T1399" i="35"/>
  <c r="AF1399" i="35" s="1"/>
  <c r="AF1372" i="35"/>
  <c r="T1373" i="35"/>
  <c r="AG1390" i="35"/>
  <c r="W1391" i="35"/>
  <c r="S969" i="35"/>
  <c r="Q970" i="35"/>
  <c r="S935" i="35" l="1"/>
  <c r="S954" i="35"/>
  <c r="S1145" i="35"/>
  <c r="S1370" i="35"/>
  <c r="AG454" i="35"/>
  <c r="W455" i="35"/>
  <c r="S1337" i="35"/>
  <c r="Q1338" i="35"/>
  <c r="AG1149" i="35"/>
  <c r="W1150" i="35"/>
  <c r="AF1054" i="35"/>
  <c r="T1055" i="35"/>
  <c r="AF939" i="35"/>
  <c r="T940" i="35"/>
  <c r="S697" i="35"/>
  <c r="Q698" i="35"/>
  <c r="S698" i="35" s="1"/>
  <c r="T1015" i="35"/>
  <c r="AF1015" i="35" s="1"/>
  <c r="AF1014" i="35"/>
  <c r="T1284" i="35"/>
  <c r="AF1284" i="35" s="1"/>
  <c r="AF1283" i="35"/>
  <c r="AH744" i="35"/>
  <c r="AA745" i="35"/>
  <c r="S928" i="35"/>
  <c r="Q929" i="35"/>
  <c r="S929" i="35" s="1"/>
  <c r="AH1013" i="35"/>
  <c r="Z1014" i="35"/>
  <c r="AF1354" i="35"/>
  <c r="T1355" i="35"/>
  <c r="R821" i="35"/>
  <c r="S820" i="35"/>
  <c r="AF1238" i="35"/>
  <c r="T1239" i="35"/>
  <c r="W812" i="35"/>
  <c r="AG811" i="35"/>
  <c r="Z1053" i="35"/>
  <c r="AH1052" i="35"/>
  <c r="X1327" i="35"/>
  <c r="AG1327" i="35" s="1"/>
  <c r="AG1326" i="35"/>
  <c r="S789" i="35"/>
  <c r="Q790" i="35"/>
  <c r="S1353" i="35"/>
  <c r="Q1354" i="35"/>
  <c r="Z929" i="35"/>
  <c r="AH929" i="35" s="1"/>
  <c r="AH928" i="35"/>
  <c r="AG1380" i="35"/>
  <c r="W1381" i="35"/>
  <c r="AG1155" i="35"/>
  <c r="W1156" i="35"/>
  <c r="AG1156" i="35" s="1"/>
  <c r="AH1141" i="35"/>
  <c r="Z1142" i="35"/>
  <c r="AH1142" i="35" s="1"/>
  <c r="AG1141" i="35"/>
  <c r="W1142" i="35"/>
  <c r="AG1142" i="35" s="1"/>
  <c r="AH939" i="35"/>
  <c r="Z940" i="35"/>
  <c r="AH1149" i="35"/>
  <c r="Z1150" i="35"/>
  <c r="AF1379" i="35"/>
  <c r="T1380" i="35"/>
  <c r="S1385" i="35"/>
  <c r="Q1386" i="35"/>
  <c r="T1386" i="35"/>
  <c r="AF1385" i="35"/>
  <c r="S1014" i="35"/>
  <c r="Q1015" i="35"/>
  <c r="S1015" i="35" s="1"/>
  <c r="S743" i="35"/>
  <c r="Q744" i="35"/>
  <c r="Z820" i="35"/>
  <c r="AH819" i="35"/>
  <c r="W1009" i="35"/>
  <c r="AG1008" i="35"/>
  <c r="S1034" i="35"/>
  <c r="AG1337" i="35"/>
  <c r="W1338" i="35"/>
  <c r="AG1384" i="35"/>
  <c r="W1385" i="35"/>
  <c r="S1155" i="35"/>
  <c r="Q1156" i="35"/>
  <c r="AG939" i="35"/>
  <c r="W940" i="35"/>
  <c r="AF1141" i="35"/>
  <c r="T1142" i="35"/>
  <c r="AF1142" i="35" s="1"/>
  <c r="S1312" i="35"/>
  <c r="Q1313" i="35"/>
  <c r="S945" i="35"/>
  <c r="Q946" i="35"/>
  <c r="S1054" i="35"/>
  <c r="Q1055" i="35"/>
  <c r="AG927" i="35"/>
  <c r="W928" i="35"/>
  <c r="AH454" i="35"/>
  <c r="Z455" i="35"/>
  <c r="Z697" i="35"/>
  <c r="AH696" i="35"/>
  <c r="S1151" i="35"/>
  <c r="Q1152" i="35"/>
  <c r="Q1065" i="35"/>
  <c r="S1065" i="35" s="1"/>
  <c r="S1064" i="35"/>
  <c r="W1284" i="35"/>
  <c r="AG1284" i="35" s="1"/>
  <c r="AG1283" i="35"/>
  <c r="U791" i="35"/>
  <c r="AF790" i="35"/>
  <c r="X698" i="35"/>
  <c r="AG698" i="35" s="1"/>
  <c r="AG697" i="35"/>
  <c r="AH1064" i="35"/>
  <c r="Z1065" i="35"/>
  <c r="AF48" i="35"/>
  <c r="T49" i="35"/>
  <c r="AF49" i="35" s="1"/>
  <c r="T323" i="35"/>
  <c r="AF323" i="35" s="1"/>
  <c r="AF322" i="35"/>
  <c r="AH969" i="35"/>
  <c r="Z970" i="35"/>
  <c r="AH970" i="35" s="1"/>
  <c r="S735" i="35"/>
  <c r="Q736" i="35"/>
  <c r="S736" i="35" s="1"/>
  <c r="AF809" i="35"/>
  <c r="T810" i="35"/>
  <c r="AF1336" i="35"/>
  <c r="T1337" i="35"/>
  <c r="Z458" i="35"/>
  <c r="AH458" i="35" s="1"/>
  <c r="AH1165" i="35"/>
  <c r="Z1166" i="35"/>
  <c r="AH1166" i="35" s="1"/>
  <c r="AF755" i="35"/>
  <c r="T756" i="35"/>
  <c r="AF707" i="35"/>
  <c r="T708" i="35"/>
  <c r="Z1058" i="35"/>
  <c r="AH1058" i="35" s="1"/>
  <c r="AH356" i="35"/>
  <c r="Z357" i="35"/>
  <c r="AF1389" i="35"/>
  <c r="T1390" i="35"/>
  <c r="S970" i="35"/>
  <c r="AF1373" i="35"/>
  <c r="T1374" i="35"/>
  <c r="AG1395" i="35"/>
  <c r="W1396" i="35"/>
  <c r="AG1396" i="35" s="1"/>
  <c r="S1074" i="35"/>
  <c r="Q1075" i="35"/>
  <c r="S1075" i="35" s="1"/>
  <c r="S1378" i="35"/>
  <c r="Q1379" i="35"/>
  <c r="Q1380" i="35" s="1"/>
  <c r="S1373" i="35"/>
  <c r="Q1374" i="35"/>
  <c r="AG944" i="35"/>
  <c r="W945" i="35"/>
  <c r="Z944" i="35"/>
  <c r="AH943" i="35"/>
  <c r="AG754" i="35"/>
  <c r="W755" i="35"/>
  <c r="AF415" i="35"/>
  <c r="T416" i="35"/>
  <c r="AF416" i="35" s="1"/>
  <c r="AH68" i="35"/>
  <c r="Z69" i="35"/>
  <c r="AH69" i="35" s="1"/>
  <c r="AF276" i="35"/>
  <c r="T277" i="35"/>
  <c r="AF277" i="35" s="1"/>
  <c r="AG1064" i="35"/>
  <c r="W1065" i="35"/>
  <c r="AG933" i="35"/>
  <c r="W934" i="35"/>
  <c r="AG356" i="35"/>
  <c r="W357" i="35"/>
  <c r="AF283" i="35"/>
  <c r="T284" i="35"/>
  <c r="AH919" i="35"/>
  <c r="Z920" i="35"/>
  <c r="AH920" i="35" s="1"/>
  <c r="AF734" i="35"/>
  <c r="T735" i="35"/>
  <c r="AH957" i="35"/>
  <c r="Z958" i="35"/>
  <c r="AF942" i="35"/>
  <c r="T943" i="35"/>
  <c r="AG440" i="35"/>
  <c r="W441" i="35"/>
  <c r="AG441" i="35" s="1"/>
  <c r="AH756" i="35"/>
  <c r="Z757" i="35"/>
  <c r="AG1372" i="35"/>
  <c r="W1373" i="35"/>
  <c r="S1018" i="35"/>
  <c r="Q1019" i="35"/>
  <c r="AG1293" i="35"/>
  <c r="W1294" i="35"/>
  <c r="AG1294" i="35" s="1"/>
  <c r="Q718" i="35"/>
  <c r="AF957" i="35"/>
  <c r="T958" i="35"/>
  <c r="S358" i="35"/>
  <c r="Q359" i="35"/>
  <c r="S359" i="35" s="1"/>
  <c r="S55" i="35"/>
  <c r="Q56" i="35"/>
  <c r="AG56" i="35"/>
  <c r="W57" i="35"/>
  <c r="AG57" i="35" s="1"/>
  <c r="AF1362" i="35"/>
  <c r="T1363" i="35"/>
  <c r="AF933" i="35"/>
  <c r="T934" i="35"/>
  <c r="AH808" i="35"/>
  <c r="Z809" i="35"/>
  <c r="S753" i="35"/>
  <c r="Q754" i="35"/>
  <c r="AG735" i="35"/>
  <c r="W736" i="35"/>
  <c r="AG736" i="35" s="1"/>
  <c r="T767" i="35"/>
  <c r="S121" i="35"/>
  <c r="Q122" i="35"/>
  <c r="S122" i="35" s="1"/>
  <c r="S318" i="35"/>
  <c r="Q319" i="35"/>
  <c r="AF358" i="35"/>
  <c r="T359" i="35"/>
  <c r="AF359" i="35" s="1"/>
  <c r="S17" i="35"/>
  <c r="Q18" i="35"/>
  <c r="S18" i="35" s="1"/>
  <c r="AF28" i="35"/>
  <c r="T29" i="35"/>
  <c r="AF29" i="35" s="1"/>
  <c r="AH707" i="35"/>
  <c r="Z708" i="35"/>
  <c r="AH284" i="35"/>
  <c r="Z285" i="35"/>
  <c r="AH285" i="35" s="1"/>
  <c r="S1138" i="35"/>
  <c r="S1139" i="35" s="1"/>
  <c r="AG767" i="35"/>
  <c r="W768" i="35"/>
  <c r="AH1378" i="35"/>
  <c r="Z1379" i="35"/>
  <c r="S1058" i="35"/>
  <c r="AF829" i="35"/>
  <c r="T830" i="35"/>
  <c r="AG821" i="35"/>
  <c r="W822" i="35"/>
  <c r="AF926" i="35"/>
  <c r="T927" i="35"/>
  <c r="S304" i="35"/>
  <c r="Q305" i="35"/>
  <c r="S305" i="35" s="1"/>
  <c r="AG115" i="35"/>
  <c r="W116" i="35"/>
  <c r="AG116" i="35" s="1"/>
  <c r="AH56" i="35"/>
  <c r="Z57" i="35"/>
  <c r="AH57" i="35" s="1"/>
  <c r="AH140" i="35"/>
  <c r="Z141" i="35"/>
  <c r="AG1349" i="35"/>
  <c r="W1350" i="35"/>
  <c r="S89" i="35"/>
  <c r="Q90" i="35"/>
  <c r="AF141" i="35"/>
  <c r="T142" i="35"/>
  <c r="AF142" i="35" s="1"/>
  <c r="AH48" i="35"/>
  <c r="Z49" i="35"/>
  <c r="AH49" i="35" s="1"/>
  <c r="AF55" i="35"/>
  <c r="T56" i="35"/>
  <c r="AG799" i="35"/>
  <c r="W800" i="35"/>
  <c r="S1384" i="35"/>
  <c r="S957" i="35"/>
  <c r="Q958" i="35"/>
  <c r="S1392" i="35"/>
  <c r="AH1390" i="35"/>
  <c r="Z1391" i="35"/>
  <c r="AF1161" i="35"/>
  <c r="T1162" i="35"/>
  <c r="AF1162" i="35" s="1"/>
  <c r="S1165" i="35"/>
  <c r="Q1166" i="35"/>
  <c r="S1166" i="35" s="1"/>
  <c r="AG783" i="35"/>
  <c r="W784" i="35"/>
  <c r="AG48" i="35"/>
  <c r="W49" i="35"/>
  <c r="AG49" i="35" s="1"/>
  <c r="S409" i="35"/>
  <c r="Q410" i="35"/>
  <c r="S410" i="35" s="1"/>
  <c r="S341" i="35"/>
  <c r="Q342" i="35"/>
  <c r="S342" i="35" s="1"/>
  <c r="S367" i="35"/>
  <c r="Q368" i="35"/>
  <c r="S368" i="35" s="1"/>
  <c r="AG27" i="35"/>
  <c r="W28" i="35"/>
  <c r="AH784" i="35"/>
  <c r="Z785" i="35"/>
  <c r="AH785" i="35" s="1"/>
  <c r="AG1391" i="35"/>
  <c r="W1392" i="35"/>
  <c r="AG1392" i="35" s="1"/>
  <c r="AH1350" i="35"/>
  <c r="Z1351" i="35"/>
  <c r="Z1384" i="35"/>
  <c r="AG1363" i="35"/>
  <c r="W1364" i="35"/>
  <c r="AF950" i="35"/>
  <c r="T951" i="35"/>
  <c r="AF951" i="35" s="1"/>
  <c r="AG303" i="35"/>
  <c r="W304" i="35"/>
  <c r="AH1363" i="35"/>
  <c r="Z1364" i="35"/>
  <c r="AF1064" i="35"/>
  <c r="T1065" i="35"/>
  <c r="AF439" i="35"/>
  <c r="T440" i="35"/>
  <c r="AH829" i="35"/>
  <c r="Z830" i="35"/>
  <c r="AF822" i="35"/>
  <c r="T823" i="35"/>
  <c r="AF823" i="35" s="1"/>
  <c r="AG707" i="35"/>
  <c r="W708" i="35"/>
  <c r="AH304" i="35"/>
  <c r="Z305" i="35"/>
  <c r="AH305" i="35" s="1"/>
  <c r="AG341" i="35"/>
  <c r="W342" i="35"/>
  <c r="AG342" i="35" s="1"/>
  <c r="AG283" i="35"/>
  <c r="W284" i="35"/>
  <c r="S457" i="35"/>
  <c r="Q458" i="35"/>
  <c r="S458" i="35" s="1"/>
  <c r="S801" i="35"/>
  <c r="Q802" i="35"/>
  <c r="S802" i="35" s="1"/>
  <c r="S705" i="35"/>
  <c r="Q706" i="35"/>
  <c r="AG958" i="35"/>
  <c r="W959" i="35"/>
  <c r="AG1161" i="35"/>
  <c r="W1162" i="35"/>
  <c r="AG1162" i="35" s="1"/>
  <c r="AH767" i="35"/>
  <c r="Z768" i="35"/>
  <c r="AF919" i="35"/>
  <c r="T920" i="35"/>
  <c r="AF920" i="35" s="1"/>
  <c r="S1362" i="35"/>
  <c r="Q1363" i="35"/>
  <c r="S809" i="35"/>
  <c r="Q810" i="35"/>
  <c r="AF1165" i="35"/>
  <c r="T1166" i="35"/>
  <c r="AF1166" i="35" s="1"/>
  <c r="S9" i="35"/>
  <c r="Q10" i="35"/>
  <c r="S10" i="35" s="1"/>
  <c r="AF969" i="35"/>
  <c r="T970" i="35"/>
  <c r="AF970" i="35" s="1"/>
  <c r="S1066" i="35"/>
  <c r="Q1067" i="35"/>
  <c r="AF1148" i="35"/>
  <c r="T1149" i="35"/>
  <c r="AH800" i="35"/>
  <c r="Z801" i="35"/>
  <c r="AG367" i="35"/>
  <c r="W368" i="35"/>
  <c r="AG368" i="35" s="1"/>
  <c r="AG275" i="35"/>
  <c r="W276" i="35"/>
  <c r="AG318" i="35"/>
  <c r="W319" i="35"/>
  <c r="AG319" i="35" s="1"/>
  <c r="S1156" i="35" l="1"/>
  <c r="S1152" i="35"/>
  <c r="S1313" i="35"/>
  <c r="S810" i="35"/>
  <c r="Q811" i="35"/>
  <c r="AF927" i="35"/>
  <c r="T928" i="35"/>
  <c r="AF810" i="35"/>
  <c r="T811" i="35"/>
  <c r="Z456" i="35"/>
  <c r="AH455" i="35"/>
  <c r="Q1056" i="35"/>
  <c r="S1055" i="35"/>
  <c r="W941" i="35"/>
  <c r="AG941" i="35" s="1"/>
  <c r="AG940" i="35"/>
  <c r="W1386" i="35"/>
  <c r="AG1385" i="35"/>
  <c r="Z821" i="35"/>
  <c r="AH821" i="35" s="1"/>
  <c r="AH820" i="35"/>
  <c r="Q791" i="35"/>
  <c r="S790" i="35"/>
  <c r="T1240" i="35"/>
  <c r="AF1240" i="35" s="1"/>
  <c r="AF1239" i="35"/>
  <c r="T1356" i="35"/>
  <c r="AF1356" i="35" s="1"/>
  <c r="AF1355" i="35"/>
  <c r="T1056" i="35"/>
  <c r="AF1055" i="35"/>
  <c r="S1338" i="35"/>
  <c r="Q1339" i="35"/>
  <c r="AF1149" i="35"/>
  <c r="T1150" i="35"/>
  <c r="AG708" i="35"/>
  <c r="W709" i="35"/>
  <c r="AH1384" i="35"/>
  <c r="Z1385" i="35"/>
  <c r="AH708" i="35"/>
  <c r="Z709" i="35"/>
  <c r="S319" i="35"/>
  <c r="AH757" i="35"/>
  <c r="Z758" i="35"/>
  <c r="AG934" i="35"/>
  <c r="W935" i="35"/>
  <c r="AG935" i="35" s="1"/>
  <c r="S744" i="35"/>
  <c r="Q745" i="35"/>
  <c r="T1381" i="35"/>
  <c r="AF1380" i="35"/>
  <c r="Z941" i="35"/>
  <c r="AH941" i="35" s="1"/>
  <c r="AH940" i="35"/>
  <c r="AH1053" i="35"/>
  <c r="Z1054" i="35"/>
  <c r="S1067" i="35"/>
  <c r="Q1068" i="35"/>
  <c r="AH1379" i="35"/>
  <c r="Z1380" i="35"/>
  <c r="AF708" i="35"/>
  <c r="T709" i="35"/>
  <c r="AF1337" i="35"/>
  <c r="T1338" i="35"/>
  <c r="AG928" i="35"/>
  <c r="W929" i="35"/>
  <c r="AG929" i="35" s="1"/>
  <c r="S946" i="35"/>
  <c r="Q947" i="35"/>
  <c r="AG1338" i="35"/>
  <c r="W1339" i="35"/>
  <c r="AG1009" i="35"/>
  <c r="W1010" i="35"/>
  <c r="AG1010" i="35" s="1"/>
  <c r="AF1386" i="35"/>
  <c r="T1387" i="35"/>
  <c r="AF1387" i="35" s="1"/>
  <c r="W1382" i="35"/>
  <c r="AG1381" i="35"/>
  <c r="S1354" i="35"/>
  <c r="Q1355" i="35"/>
  <c r="Z1015" i="35"/>
  <c r="AH1015" i="35" s="1"/>
  <c r="AH1014" i="35"/>
  <c r="AH745" i="35"/>
  <c r="AA746" i="35"/>
  <c r="T941" i="35"/>
  <c r="AF941" i="35" s="1"/>
  <c r="AF940" i="35"/>
  <c r="AG1150" i="35"/>
  <c r="W1151" i="35"/>
  <c r="W456" i="35"/>
  <c r="AG455" i="35"/>
  <c r="AG959" i="35"/>
  <c r="W960" i="35"/>
  <c r="AG960" i="35" s="1"/>
  <c r="AH1351" i="35"/>
  <c r="Z1352" i="35"/>
  <c r="AF934" i="35"/>
  <c r="T935" i="35"/>
  <c r="AF935" i="35" s="1"/>
  <c r="AG945" i="35"/>
  <c r="W946" i="35"/>
  <c r="Q1381" i="35"/>
  <c r="U792" i="35"/>
  <c r="AF792" i="35" s="1"/>
  <c r="AF791" i="35"/>
  <c r="Z698" i="35"/>
  <c r="AH698" i="35" s="1"/>
  <c r="AH697" i="35"/>
  <c r="Q1387" i="35"/>
  <c r="S1387" i="35" s="1"/>
  <c r="S1386" i="35"/>
  <c r="Z1151" i="35"/>
  <c r="AH1150" i="35"/>
  <c r="W813" i="35"/>
  <c r="AG813" i="35" s="1"/>
  <c r="AG812" i="35"/>
  <c r="R822" i="35"/>
  <c r="R823" i="35" s="1"/>
  <c r="S821" i="35"/>
  <c r="AG284" i="35"/>
  <c r="W285" i="35"/>
  <c r="AG285" i="35" s="1"/>
  <c r="AF440" i="35"/>
  <c r="T441" i="35"/>
  <c r="AF441" i="35" s="1"/>
  <c r="AG1364" i="35"/>
  <c r="W1365" i="35"/>
  <c r="AG800" i="35"/>
  <c r="W801" i="35"/>
  <c r="S90" i="35"/>
  <c r="Q91" i="35"/>
  <c r="S91" i="35" s="1"/>
  <c r="AF830" i="35"/>
  <c r="T831" i="35"/>
  <c r="AF831" i="35" s="1"/>
  <c r="Q767" i="35"/>
  <c r="S754" i="35"/>
  <c r="Q755" i="35"/>
  <c r="AF958" i="35"/>
  <c r="T959" i="35"/>
  <c r="AG1373" i="35"/>
  <c r="W1374" i="35"/>
  <c r="S958" i="35"/>
  <c r="Q959" i="35"/>
  <c r="AG768" i="35"/>
  <c r="W769" i="35"/>
  <c r="AF1390" i="35"/>
  <c r="T1391" i="35"/>
  <c r="AF756" i="35"/>
  <c r="T757" i="35"/>
  <c r="AH801" i="35"/>
  <c r="Z802" i="35"/>
  <c r="AH802" i="35" s="1"/>
  <c r="S1363" i="35"/>
  <c r="Q1364" i="35"/>
  <c r="AH830" i="35"/>
  <c r="Z831" i="35"/>
  <c r="AH831" i="35" s="1"/>
  <c r="AG304" i="35"/>
  <c r="W305" i="35"/>
  <c r="AG305" i="35" s="1"/>
  <c r="AH1391" i="35"/>
  <c r="Z1392" i="35"/>
  <c r="AH1392" i="35" s="1"/>
  <c r="AF767" i="35"/>
  <c r="T768" i="35"/>
  <c r="AH809" i="35"/>
  <c r="Z810" i="35"/>
  <c r="AF1363" i="35"/>
  <c r="T1364" i="35"/>
  <c r="S56" i="35"/>
  <c r="Q57" i="35"/>
  <c r="S57" i="35" s="1"/>
  <c r="S718" i="35"/>
  <c r="Q719" i="35"/>
  <c r="S1019" i="35"/>
  <c r="Q1020" i="35"/>
  <c r="S1020" i="35" s="1"/>
  <c r="AF943" i="35"/>
  <c r="T944" i="35"/>
  <c r="AF735" i="35"/>
  <c r="T736" i="35"/>
  <c r="AF736" i="35" s="1"/>
  <c r="AF284" i="35"/>
  <c r="T285" i="35"/>
  <c r="AF285" i="35" s="1"/>
  <c r="S1374" i="35"/>
  <c r="Q1375" i="35"/>
  <c r="S1375" i="35" s="1"/>
  <c r="AF1374" i="35"/>
  <c r="T1375" i="35"/>
  <c r="AF1375" i="35" s="1"/>
  <c r="S706" i="35"/>
  <c r="Q707" i="35"/>
  <c r="AF1065" i="35"/>
  <c r="T1066" i="35"/>
  <c r="AG28" i="35"/>
  <c r="W29" i="35"/>
  <c r="AG29" i="35" s="1"/>
  <c r="AF56" i="35"/>
  <c r="T57" i="35"/>
  <c r="AF57" i="35" s="1"/>
  <c r="AG1350" i="35"/>
  <c r="W1351" i="35"/>
  <c r="AG822" i="35"/>
  <c r="W823" i="35"/>
  <c r="AG823" i="35" s="1"/>
  <c r="AH944" i="35"/>
  <c r="Z945" i="35"/>
  <c r="AH357" i="35"/>
  <c r="Z358" i="35"/>
  <c r="AH1065" i="35"/>
  <c r="Z1066" i="35"/>
  <c r="AG276" i="35"/>
  <c r="W277" i="35"/>
  <c r="AG277" i="35" s="1"/>
  <c r="Z769" i="35"/>
  <c r="AH768" i="35"/>
  <c r="AH1364" i="35"/>
  <c r="Z1365" i="35"/>
  <c r="AG784" i="35"/>
  <c r="W785" i="35"/>
  <c r="AG785" i="35" s="1"/>
  <c r="AH141" i="35"/>
  <c r="Z142" i="35"/>
  <c r="AH142" i="35" s="1"/>
  <c r="AH958" i="35"/>
  <c r="Z959" i="35"/>
  <c r="AG357" i="35"/>
  <c r="W358" i="35"/>
  <c r="AG1065" i="35"/>
  <c r="W1066" i="35"/>
  <c r="AG755" i="35"/>
  <c r="W756" i="35"/>
  <c r="S1379" i="35"/>
  <c r="S1380" i="35" s="1"/>
  <c r="Z1152" i="35" l="1"/>
  <c r="AH1152" i="35" s="1"/>
  <c r="AH1151" i="35"/>
  <c r="S1381" i="35"/>
  <c r="Q1382" i="35"/>
  <c r="AH1385" i="35"/>
  <c r="Z1386" i="35"/>
  <c r="T1151" i="35"/>
  <c r="AF1150" i="35"/>
  <c r="AF928" i="35"/>
  <c r="T929" i="35"/>
  <c r="AF929" i="35" s="1"/>
  <c r="AG1351" i="35"/>
  <c r="W1352" i="35"/>
  <c r="AF959" i="35"/>
  <c r="T960" i="35"/>
  <c r="AF960" i="35" s="1"/>
  <c r="AG1365" i="35"/>
  <c r="W1366" i="35"/>
  <c r="AG1366" i="35" s="1"/>
  <c r="W947" i="35"/>
  <c r="AG946" i="35"/>
  <c r="Z1353" i="35"/>
  <c r="AH1352" i="35"/>
  <c r="S947" i="35"/>
  <c r="Q948" i="35"/>
  <c r="AF1338" i="35"/>
  <c r="T1339" i="35"/>
  <c r="AH1380" i="35"/>
  <c r="Z1381" i="35"/>
  <c r="AH1054" i="35"/>
  <c r="Z1055" i="35"/>
  <c r="AF1056" i="35"/>
  <c r="T1057" i="35"/>
  <c r="AF1057" i="35" s="1"/>
  <c r="Z457" i="35"/>
  <c r="AH457" i="35" s="1"/>
  <c r="AH456" i="35"/>
  <c r="AG456" i="35"/>
  <c r="W457" i="35"/>
  <c r="AG457" i="35" s="1"/>
  <c r="W1383" i="35"/>
  <c r="AG1383" i="35" s="1"/>
  <c r="AG1382" i="35"/>
  <c r="T1382" i="35"/>
  <c r="AF1381" i="35"/>
  <c r="Z710" i="35"/>
  <c r="AH709" i="35"/>
  <c r="W710" i="35"/>
  <c r="AG709" i="35"/>
  <c r="S1339" i="35"/>
  <c r="Q1340" i="35"/>
  <c r="T812" i="35"/>
  <c r="AF811" i="35"/>
  <c r="S811" i="35"/>
  <c r="Q812" i="35"/>
  <c r="AH945" i="35"/>
  <c r="Z946" i="35"/>
  <c r="AH810" i="35"/>
  <c r="Z811" i="35"/>
  <c r="S959" i="35"/>
  <c r="Q960" i="35"/>
  <c r="AH959" i="35"/>
  <c r="Z960" i="35"/>
  <c r="AH960" i="35" s="1"/>
  <c r="AH1365" i="35"/>
  <c r="Z1366" i="35"/>
  <c r="AH1366" i="35" s="1"/>
  <c r="AF757" i="35"/>
  <c r="T758" i="35"/>
  <c r="W1152" i="35"/>
  <c r="AG1152" i="35" s="1"/>
  <c r="AG1151" i="35"/>
  <c r="AA747" i="35"/>
  <c r="AH747" i="35" s="1"/>
  <c r="AH746" i="35"/>
  <c r="Q1356" i="35"/>
  <c r="S1356" i="35" s="1"/>
  <c r="S1355" i="35"/>
  <c r="W1340" i="35"/>
  <c r="AG1339" i="35"/>
  <c r="T710" i="35"/>
  <c r="AF709" i="35"/>
  <c r="S1068" i="35"/>
  <c r="Q1069" i="35"/>
  <c r="S1069" i="35" s="1"/>
  <c r="S745" i="35"/>
  <c r="Q746" i="35"/>
  <c r="Z759" i="35"/>
  <c r="AH758" i="35"/>
  <c r="Q792" i="35"/>
  <c r="S792" i="35" s="1"/>
  <c r="S791" i="35"/>
  <c r="AG1386" i="35"/>
  <c r="W1387" i="35"/>
  <c r="AG1387" i="35" s="1"/>
  <c r="S1056" i="35"/>
  <c r="Q1057" i="35"/>
  <c r="S1057" i="35" s="1"/>
  <c r="AG358" i="35"/>
  <c r="W359" i="35"/>
  <c r="AG359" i="35" s="1"/>
  <c r="AH1066" i="35"/>
  <c r="Z1067" i="35"/>
  <c r="S707" i="35"/>
  <c r="Q708" i="35"/>
  <c r="AH358" i="35"/>
  <c r="Z359" i="35"/>
  <c r="AH359" i="35" s="1"/>
  <c r="AF944" i="35"/>
  <c r="T945" i="35"/>
  <c r="AF1364" i="35"/>
  <c r="T1365" i="35"/>
  <c r="AG1374" i="35"/>
  <c r="W1375" i="35"/>
  <c r="AG1375" i="35" s="1"/>
  <c r="AG801" i="35"/>
  <c r="W802" i="35"/>
  <c r="AG802" i="35" s="1"/>
  <c r="W718" i="35"/>
  <c r="AG756" i="35"/>
  <c r="W757" i="35"/>
  <c r="AG1066" i="35"/>
  <c r="W1067" i="35"/>
  <c r="AF1066" i="35"/>
  <c r="T1067" i="35"/>
  <c r="S719" i="35"/>
  <c r="Q720" i="35"/>
  <c r="AF768" i="35"/>
  <c r="T769" i="35"/>
  <c r="S1364" i="35"/>
  <c r="Q1365" i="35"/>
  <c r="AG769" i="35"/>
  <c r="W770" i="35"/>
  <c r="S755" i="35"/>
  <c r="Q756" i="35"/>
  <c r="Z718" i="35"/>
  <c r="S767" i="35"/>
  <c r="Q768" i="35"/>
  <c r="T718" i="35"/>
  <c r="AF1391" i="35"/>
  <c r="T1392" i="35"/>
  <c r="AF1392" i="35" s="1"/>
  <c r="AH769" i="35"/>
  <c r="Z770" i="35"/>
  <c r="S960" i="35" l="1"/>
  <c r="S708" i="35"/>
  <c r="Q709" i="35"/>
  <c r="T759" i="35"/>
  <c r="AF758" i="35"/>
  <c r="Z812" i="35"/>
  <c r="AH811" i="35"/>
  <c r="S812" i="35"/>
  <c r="Q813" i="35"/>
  <c r="S813" i="35" s="1"/>
  <c r="S1340" i="35"/>
  <c r="Q1341" i="35"/>
  <c r="S1341" i="35" s="1"/>
  <c r="AH1055" i="35"/>
  <c r="Z1056" i="35"/>
  <c r="AF1339" i="35"/>
  <c r="T1340" i="35"/>
  <c r="W1353" i="35"/>
  <c r="AG1352" i="35"/>
  <c r="S1382" i="35"/>
  <c r="Q1383" i="35"/>
  <c r="S1383" i="35" s="1"/>
  <c r="S1365" i="35"/>
  <c r="Q1366" i="35"/>
  <c r="AG1067" i="35"/>
  <c r="W1068" i="35"/>
  <c r="AF945" i="35"/>
  <c r="T946" i="35"/>
  <c r="Z760" i="35"/>
  <c r="AH759" i="35"/>
  <c r="AG1340" i="35"/>
  <c r="W1341" i="35"/>
  <c r="AG1341" i="35" s="1"/>
  <c r="AH710" i="35"/>
  <c r="Z711" i="35"/>
  <c r="Z1354" i="35"/>
  <c r="AH1353" i="35"/>
  <c r="T1152" i="35"/>
  <c r="AF1152" i="35" s="1"/>
  <c r="AF1151" i="35"/>
  <c r="AF1067" i="35"/>
  <c r="T1068" i="35"/>
  <c r="AG757" i="35"/>
  <c r="W758" i="35"/>
  <c r="AF1365" i="35"/>
  <c r="T1366" i="35"/>
  <c r="AF1366" i="35" s="1"/>
  <c r="AH1067" i="35"/>
  <c r="Z1068" i="35"/>
  <c r="S746" i="35"/>
  <c r="Q747" i="35"/>
  <c r="S747" i="35" s="1"/>
  <c r="AH946" i="35"/>
  <c r="Z947" i="35"/>
  <c r="AH1381" i="35"/>
  <c r="Z1382" i="35"/>
  <c r="Q949" i="35"/>
  <c r="S948" i="35"/>
  <c r="AH1386" i="35"/>
  <c r="Z1387" i="35"/>
  <c r="AH1387" i="35" s="1"/>
  <c r="T711" i="35"/>
  <c r="AF710" i="35"/>
  <c r="T813" i="35"/>
  <c r="AF813" i="35" s="1"/>
  <c r="AF812" i="35"/>
  <c r="W711" i="35"/>
  <c r="AG710" i="35"/>
  <c r="T1383" i="35"/>
  <c r="AF1383" i="35" s="1"/>
  <c r="AF1382" i="35"/>
  <c r="W948" i="35"/>
  <c r="AG947" i="35"/>
  <c r="AF718" i="35"/>
  <c r="T719" i="35"/>
  <c r="AH718" i="35"/>
  <c r="Z719" i="35"/>
  <c r="AF769" i="35"/>
  <c r="T770" i="35"/>
  <c r="AH770" i="35"/>
  <c r="Z771" i="35"/>
  <c r="AG770" i="35"/>
  <c r="W771" i="35"/>
  <c r="S768" i="35"/>
  <c r="Q769" i="35"/>
  <c r="S756" i="35"/>
  <c r="Q757" i="35"/>
  <c r="S720" i="35"/>
  <c r="Q721" i="35"/>
  <c r="AG718" i="35"/>
  <c r="W719" i="35"/>
  <c r="S1366" i="35" l="1"/>
  <c r="S757" i="35"/>
  <c r="Q758" i="35"/>
  <c r="Z1383" i="35"/>
  <c r="AH1383" i="35" s="1"/>
  <c r="AH1382" i="35"/>
  <c r="T1069" i="35"/>
  <c r="AF1069" i="35" s="1"/>
  <c r="AF1068" i="35"/>
  <c r="T947" i="35"/>
  <c r="AF946" i="35"/>
  <c r="AH1056" i="35"/>
  <c r="Z1057" i="35"/>
  <c r="AH1057" i="35" s="1"/>
  <c r="AH947" i="35"/>
  <c r="Z948" i="35"/>
  <c r="Z1355" i="35"/>
  <c r="AH1354" i="35"/>
  <c r="AG1353" i="35"/>
  <c r="W1354" i="35"/>
  <c r="T760" i="35"/>
  <c r="AF759" i="35"/>
  <c r="Z1069" i="35"/>
  <c r="AH1069" i="35" s="1"/>
  <c r="AH1068" i="35"/>
  <c r="W759" i="35"/>
  <c r="AG758" i="35"/>
  <c r="Z712" i="35"/>
  <c r="AH711" i="35"/>
  <c r="W1069" i="35"/>
  <c r="AG1069" i="35" s="1"/>
  <c r="AG1068" i="35"/>
  <c r="AF1340" i="35"/>
  <c r="T1341" i="35"/>
  <c r="AF1341" i="35" s="1"/>
  <c r="S709" i="35"/>
  <c r="Q710" i="35"/>
  <c r="W949" i="35"/>
  <c r="AG949" i="35" s="1"/>
  <c r="AG948" i="35"/>
  <c r="W712" i="35"/>
  <c r="AG711" i="35"/>
  <c r="T712" i="35"/>
  <c r="AF711" i="35"/>
  <c r="S949" i="35"/>
  <c r="S950" i="35" s="1"/>
  <c r="S951" i="35" s="1"/>
  <c r="Z761" i="35"/>
  <c r="AH760" i="35"/>
  <c r="Z813" i="35"/>
  <c r="AH813" i="35" s="1"/>
  <c r="AH812" i="35"/>
  <c r="S769" i="35"/>
  <c r="Q770" i="35"/>
  <c r="Z772" i="35"/>
  <c r="AH771" i="35"/>
  <c r="AH719" i="35"/>
  <c r="Z720" i="35"/>
  <c r="S721" i="35"/>
  <c r="Q722" i="35"/>
  <c r="AG719" i="35"/>
  <c r="W720" i="35"/>
  <c r="AG771" i="35"/>
  <c r="W772" i="35"/>
  <c r="AF770" i="35"/>
  <c r="T771" i="35"/>
  <c r="AF719" i="35"/>
  <c r="T720" i="35"/>
  <c r="AG1354" i="35" l="1"/>
  <c r="W1355" i="35"/>
  <c r="Z949" i="35"/>
  <c r="AH949" i="35" s="1"/>
  <c r="AH948" i="35"/>
  <c r="AH712" i="35"/>
  <c r="Z713" i="35"/>
  <c r="T948" i="35"/>
  <c r="AF947" i="35"/>
  <c r="T713" i="35"/>
  <c r="AF712" i="35"/>
  <c r="AH761" i="35"/>
  <c r="Z762" i="35"/>
  <c r="S710" i="35"/>
  <c r="Q711" i="35"/>
  <c r="S758" i="35"/>
  <c r="Q759" i="35"/>
  <c r="W713" i="35"/>
  <c r="AG712" i="35"/>
  <c r="W760" i="35"/>
  <c r="AG759" i="35"/>
  <c r="T761" i="35"/>
  <c r="AF760" i="35"/>
  <c r="AH1355" i="35"/>
  <c r="Z1356" i="35"/>
  <c r="AH1356" i="35" s="1"/>
  <c r="AG772" i="35"/>
  <c r="W773" i="35"/>
  <c r="S722" i="35"/>
  <c r="Q723" i="35"/>
  <c r="AF720" i="35"/>
  <c r="T721" i="35"/>
  <c r="AH772" i="35"/>
  <c r="Z773" i="35"/>
  <c r="AG720" i="35"/>
  <c r="W721" i="35"/>
  <c r="S770" i="35"/>
  <c r="Q771" i="35"/>
  <c r="AF771" i="35"/>
  <c r="T772" i="35"/>
  <c r="AH720" i="35"/>
  <c r="Z721" i="35"/>
  <c r="S759" i="35" l="1"/>
  <c r="Q760" i="35"/>
  <c r="Z763" i="35"/>
  <c r="AH762" i="35"/>
  <c r="AG760" i="35"/>
  <c r="W761" i="35"/>
  <c r="AF948" i="35"/>
  <c r="T949" i="35"/>
  <c r="AF949" i="35" s="1"/>
  <c r="S711" i="35"/>
  <c r="Q712" i="35"/>
  <c r="AH713" i="35"/>
  <c r="Z714" i="35"/>
  <c r="AG1355" i="35"/>
  <c r="W1356" i="35"/>
  <c r="AG1356" i="35" s="1"/>
  <c r="T762" i="35"/>
  <c r="AF761" i="35"/>
  <c r="AG713" i="35"/>
  <c r="W714" i="35"/>
  <c r="AF713" i="35"/>
  <c r="T714" i="35"/>
  <c r="AH721" i="35"/>
  <c r="Z722" i="35"/>
  <c r="S771" i="35"/>
  <c r="Q772" i="35"/>
  <c r="AH773" i="35"/>
  <c r="Z774" i="35"/>
  <c r="AF772" i="35"/>
  <c r="T773" i="35"/>
  <c r="AG721" i="35"/>
  <c r="W722" i="35"/>
  <c r="AF721" i="35"/>
  <c r="T722" i="35"/>
  <c r="AG773" i="35"/>
  <c r="W774" i="35"/>
  <c r="S723" i="35"/>
  <c r="Q724" i="35"/>
  <c r="T715" i="35" l="1"/>
  <c r="AF714" i="35"/>
  <c r="AH714" i="35"/>
  <c r="Z715" i="35"/>
  <c r="T763" i="35"/>
  <c r="AF762" i="35"/>
  <c r="Z764" i="35"/>
  <c r="AH763" i="35"/>
  <c r="S712" i="35"/>
  <c r="Q713" i="35"/>
  <c r="S760" i="35"/>
  <c r="Q761" i="35"/>
  <c r="W715" i="35"/>
  <c r="AG714" i="35"/>
  <c r="W762" i="35"/>
  <c r="AG761" i="35"/>
  <c r="AF722" i="35"/>
  <c r="T723" i="35"/>
  <c r="S772" i="35"/>
  <c r="Q773" i="35"/>
  <c r="S724" i="35"/>
  <c r="Q725" i="35"/>
  <c r="AF773" i="35"/>
  <c r="T774" i="35"/>
  <c r="AG722" i="35"/>
  <c r="W723" i="35"/>
  <c r="AH722" i="35"/>
  <c r="Z723" i="35"/>
  <c r="AG774" i="35"/>
  <c r="W775" i="35"/>
  <c r="AH774" i="35"/>
  <c r="Z775" i="35"/>
  <c r="S761" i="35" l="1"/>
  <c r="Q762" i="35"/>
  <c r="AH715" i="35"/>
  <c r="Z716" i="35"/>
  <c r="Z765" i="35"/>
  <c r="AH764" i="35"/>
  <c r="S713" i="35"/>
  <c r="Q714" i="35"/>
  <c r="AG762" i="35"/>
  <c r="W763" i="35"/>
  <c r="W716" i="35"/>
  <c r="AG715" i="35"/>
  <c r="T764" i="35"/>
  <c r="AF763" i="35"/>
  <c r="T716" i="35"/>
  <c r="AF715" i="35"/>
  <c r="AH775" i="35"/>
  <c r="Z776" i="35"/>
  <c r="AH776" i="35" s="1"/>
  <c r="AH723" i="35"/>
  <c r="Z724" i="35"/>
  <c r="T775" i="35"/>
  <c r="AF774" i="35"/>
  <c r="S773" i="35"/>
  <c r="Q774" i="35"/>
  <c r="AG775" i="35"/>
  <c r="W776" i="35"/>
  <c r="AG776" i="35" s="1"/>
  <c r="AG723" i="35"/>
  <c r="W724" i="35"/>
  <c r="S725" i="35"/>
  <c r="Q726" i="35"/>
  <c r="AF723" i="35"/>
  <c r="T724" i="35"/>
  <c r="Q715" i="35" l="1"/>
  <c r="S714" i="35"/>
  <c r="Z717" i="35"/>
  <c r="AH717" i="35" s="1"/>
  <c r="AH716" i="35"/>
  <c r="AF716" i="35"/>
  <c r="T717" i="35"/>
  <c r="AF717" i="35" s="1"/>
  <c r="AG716" i="35"/>
  <c r="W717" i="35"/>
  <c r="AG717" i="35" s="1"/>
  <c r="W764" i="35"/>
  <c r="AG763" i="35"/>
  <c r="Q763" i="35"/>
  <c r="S762" i="35"/>
  <c r="AF764" i="35"/>
  <c r="T765" i="35"/>
  <c r="Z766" i="35"/>
  <c r="AH766" i="35" s="1"/>
  <c r="AH765" i="35"/>
  <c r="AF724" i="35"/>
  <c r="T725" i="35"/>
  <c r="AG724" i="35"/>
  <c r="W725" i="35"/>
  <c r="AH724" i="35"/>
  <c r="Z725" i="35"/>
  <c r="S774" i="35"/>
  <c r="Q775" i="35"/>
  <c r="S726" i="35"/>
  <c r="Q727" i="35"/>
  <c r="S727" i="35" s="1"/>
  <c r="AF775" i="35"/>
  <c r="T776" i="35"/>
  <c r="AF776" i="35" s="1"/>
  <c r="S763" i="35" l="1"/>
  <c r="Q764" i="35"/>
  <c r="AF765" i="35"/>
  <c r="T766" i="35"/>
  <c r="AF766" i="35" s="1"/>
  <c r="W765" i="35"/>
  <c r="AG764" i="35"/>
  <c r="S715" i="35"/>
  <c r="Q716" i="35"/>
  <c r="AG725" i="35"/>
  <c r="W726" i="35"/>
  <c r="Q776" i="35"/>
  <c r="S776" i="35" s="1"/>
  <c r="S775" i="35"/>
  <c r="AF725" i="35"/>
  <c r="T726" i="35"/>
  <c r="AH725" i="35"/>
  <c r="Z726" i="35"/>
  <c r="S716" i="35" l="1"/>
  <c r="Q717" i="35"/>
  <c r="S717" i="35" s="1"/>
  <c r="S764" i="35"/>
  <c r="Q765" i="35"/>
  <c r="AG765" i="35"/>
  <c r="W766" i="35"/>
  <c r="AG766" i="35" s="1"/>
  <c r="AH726" i="35"/>
  <c r="Z727" i="35"/>
  <c r="AH727" i="35" s="1"/>
  <c r="AG726" i="35"/>
  <c r="W727" i="35"/>
  <c r="AG727" i="35" s="1"/>
  <c r="AF726" i="35"/>
  <c r="T727" i="35"/>
  <c r="AF727" i="35" s="1"/>
  <c r="Q766" i="35" l="1"/>
  <c r="S766" i="35" s="1"/>
  <c r="S765" i="35"/>
  <c r="N4" i="34" l="1"/>
  <c r="K130" i="33" l="1"/>
  <c r="L130" i="33" s="1"/>
  <c r="H130" i="33"/>
  <c r="J2" i="33" l="1"/>
  <c r="K28" i="34"/>
  <c r="L28" i="34" s="1"/>
  <c r="H28" i="34"/>
  <c r="K27" i="34"/>
  <c r="L27" i="34" s="1"/>
  <c r="H27" i="34"/>
  <c r="K26" i="34"/>
  <c r="L26" i="34" s="1"/>
  <c r="H26" i="34"/>
  <c r="K25" i="34"/>
  <c r="L25" i="34" s="1"/>
  <c r="H25" i="34"/>
  <c r="K24" i="34"/>
  <c r="L24" i="34" s="1"/>
  <c r="H24" i="34"/>
  <c r="K23" i="34"/>
  <c r="L23" i="34" s="1"/>
  <c r="H23" i="34"/>
  <c r="K22" i="34"/>
  <c r="L22" i="34" s="1"/>
  <c r="H22" i="34"/>
  <c r="K21" i="34"/>
  <c r="L21" i="34" s="1"/>
  <c r="H21" i="34"/>
  <c r="K20" i="34"/>
  <c r="L20" i="34" s="1"/>
  <c r="H20" i="34"/>
  <c r="K19" i="34"/>
  <c r="L19" i="34" s="1"/>
  <c r="H19" i="34"/>
  <c r="K18" i="34"/>
  <c r="L18" i="34" s="1"/>
  <c r="H18" i="34"/>
  <c r="K17" i="34"/>
  <c r="L17" i="34" s="1"/>
  <c r="H17" i="34"/>
  <c r="K16" i="34"/>
  <c r="L16" i="34" s="1"/>
  <c r="H16" i="34"/>
  <c r="K15" i="34"/>
  <c r="L15" i="34" s="1"/>
  <c r="H15" i="34"/>
  <c r="K14" i="34"/>
  <c r="L14" i="34" s="1"/>
  <c r="H14" i="34"/>
  <c r="K13" i="34"/>
  <c r="L13" i="34" s="1"/>
  <c r="H13" i="34"/>
  <c r="K12" i="34"/>
  <c r="L12" i="34" s="1"/>
  <c r="H12" i="34"/>
  <c r="K11" i="34"/>
  <c r="L11" i="34" s="1"/>
  <c r="H11" i="34"/>
  <c r="K10" i="34"/>
  <c r="L10" i="34" s="1"/>
  <c r="H10" i="34"/>
  <c r="K9" i="34"/>
  <c r="L9" i="34" s="1"/>
  <c r="H9" i="34"/>
  <c r="K8" i="34"/>
  <c r="L8" i="34" s="1"/>
  <c r="H8" i="34"/>
  <c r="K7" i="34"/>
  <c r="L7" i="34" s="1"/>
  <c r="H7" i="34"/>
  <c r="K6" i="34"/>
  <c r="L6" i="34" s="1"/>
  <c r="H6" i="34"/>
  <c r="K5" i="34"/>
  <c r="L5" i="34" s="1"/>
  <c r="H5" i="34"/>
  <c r="Q4" i="34"/>
  <c r="M4" i="34"/>
  <c r="J2" i="34"/>
  <c r="K63" i="33"/>
  <c r="L63" i="33" s="1"/>
  <c r="K65" i="33"/>
  <c r="L65" i="33" s="1"/>
  <c r="K67" i="33"/>
  <c r="L67" i="33" s="1"/>
  <c r="K69" i="33"/>
  <c r="L69" i="33" s="1"/>
  <c r="K71" i="33"/>
  <c r="L71" i="33" s="1"/>
  <c r="K73" i="33"/>
  <c r="L73" i="33" s="1"/>
  <c r="K75" i="33"/>
  <c r="L75" i="33" s="1"/>
  <c r="K77" i="33"/>
  <c r="L77" i="33" s="1"/>
  <c r="K79" i="33"/>
  <c r="L79" i="33" s="1"/>
  <c r="K81" i="33"/>
  <c r="L81" i="33" s="1"/>
  <c r="K83" i="33"/>
  <c r="L83" i="33" s="1"/>
  <c r="K85" i="33"/>
  <c r="L85" i="33" s="1"/>
  <c r="K87" i="33"/>
  <c r="L87" i="33" s="1"/>
  <c r="K89" i="33"/>
  <c r="L89" i="33" s="1"/>
  <c r="K91" i="33"/>
  <c r="L91" i="33" s="1"/>
  <c r="K93" i="33"/>
  <c r="L93" i="33" s="1"/>
  <c r="K95" i="33"/>
  <c r="L95" i="33" s="1"/>
  <c r="K97" i="33"/>
  <c r="L97" i="33" s="1"/>
  <c r="K99" i="33"/>
  <c r="L99" i="33" s="1"/>
  <c r="K101" i="33"/>
  <c r="L101" i="33" s="1"/>
  <c r="K103" i="33"/>
  <c r="L103" i="33" s="1"/>
  <c r="K105" i="33"/>
  <c r="L105" i="33" s="1"/>
  <c r="K107" i="33"/>
  <c r="L107" i="33" s="1"/>
  <c r="K109" i="33"/>
  <c r="L109" i="33" s="1"/>
  <c r="K111" i="33"/>
  <c r="L111" i="33" s="1"/>
  <c r="K113" i="33"/>
  <c r="L113" i="33" s="1"/>
  <c r="K115" i="33"/>
  <c r="L115" i="33" s="1"/>
  <c r="K118" i="33"/>
  <c r="L118" i="33" s="1"/>
  <c r="K122" i="33"/>
  <c r="L122" i="33" s="1"/>
  <c r="K126" i="33"/>
  <c r="L126" i="33" s="1"/>
  <c r="K127" i="33"/>
  <c r="L127" i="33" s="1"/>
  <c r="K128" i="33"/>
  <c r="L128" i="33" s="1"/>
  <c r="K129" i="33"/>
  <c r="L129" i="33" s="1"/>
  <c r="H129" i="33"/>
  <c r="H128" i="33"/>
  <c r="H127" i="33"/>
  <c r="H126" i="33"/>
  <c r="K125" i="33"/>
  <c r="L125" i="33" s="1"/>
  <c r="H125" i="33"/>
  <c r="K124" i="33"/>
  <c r="L124" i="33" s="1"/>
  <c r="H124" i="33"/>
  <c r="K123" i="33"/>
  <c r="L123" i="33" s="1"/>
  <c r="H123" i="33"/>
  <c r="H122" i="33"/>
  <c r="K121" i="33"/>
  <c r="L121" i="33" s="1"/>
  <c r="H121" i="33"/>
  <c r="K120" i="33"/>
  <c r="L120" i="33" s="1"/>
  <c r="H120" i="33"/>
  <c r="K119" i="33"/>
  <c r="L119" i="33" s="1"/>
  <c r="H119" i="33"/>
  <c r="H118" i="33"/>
  <c r="K117" i="33"/>
  <c r="L117" i="33" s="1"/>
  <c r="H117" i="33"/>
  <c r="K116" i="33"/>
  <c r="L116" i="33" s="1"/>
  <c r="H116" i="33"/>
  <c r="H115" i="33"/>
  <c r="K114" i="33"/>
  <c r="L114" i="33" s="1"/>
  <c r="H114" i="33"/>
  <c r="H113" i="33"/>
  <c r="K112" i="33"/>
  <c r="L112" i="33" s="1"/>
  <c r="H112" i="33"/>
  <c r="H111" i="33"/>
  <c r="K110" i="33"/>
  <c r="L110" i="33" s="1"/>
  <c r="H110" i="33"/>
  <c r="H109" i="33"/>
  <c r="K108" i="33"/>
  <c r="L108" i="33" s="1"/>
  <c r="H108" i="33"/>
  <c r="H107" i="33"/>
  <c r="K106" i="33"/>
  <c r="L106" i="33" s="1"/>
  <c r="H106" i="33"/>
  <c r="H105" i="33"/>
  <c r="K104" i="33"/>
  <c r="L104" i="33" s="1"/>
  <c r="H104" i="33"/>
  <c r="H103" i="33"/>
  <c r="K102" i="33"/>
  <c r="L102" i="33" s="1"/>
  <c r="H102" i="33"/>
  <c r="H101" i="33"/>
  <c r="K100" i="33"/>
  <c r="L100" i="33" s="1"/>
  <c r="H100" i="33"/>
  <c r="H99" i="33"/>
  <c r="K98" i="33"/>
  <c r="L98" i="33" s="1"/>
  <c r="H98" i="33"/>
  <c r="H97" i="33"/>
  <c r="K96" i="33"/>
  <c r="L96" i="33" s="1"/>
  <c r="H96" i="33"/>
  <c r="H95" i="33"/>
  <c r="K94" i="33"/>
  <c r="L94" i="33" s="1"/>
  <c r="H94" i="33"/>
  <c r="H93" i="33"/>
  <c r="K92" i="33"/>
  <c r="L92" i="33" s="1"/>
  <c r="H92" i="33"/>
  <c r="H91" i="33"/>
  <c r="K90" i="33"/>
  <c r="L90" i="33" s="1"/>
  <c r="H90" i="33"/>
  <c r="H89" i="33"/>
  <c r="K88" i="33"/>
  <c r="L88" i="33" s="1"/>
  <c r="H88" i="33"/>
  <c r="H87" i="33"/>
  <c r="K86" i="33"/>
  <c r="L86" i="33" s="1"/>
  <c r="H86" i="33"/>
  <c r="H85" i="33"/>
  <c r="K84" i="33"/>
  <c r="L84" i="33" s="1"/>
  <c r="H84" i="33"/>
  <c r="H83" i="33"/>
  <c r="K82" i="33"/>
  <c r="L82" i="33" s="1"/>
  <c r="H82" i="33"/>
  <c r="H81" i="33"/>
  <c r="K80" i="33"/>
  <c r="L80" i="33" s="1"/>
  <c r="H80" i="33"/>
  <c r="H79" i="33"/>
  <c r="K78" i="33"/>
  <c r="L78" i="33" s="1"/>
  <c r="H78" i="33"/>
  <c r="H77" i="33"/>
  <c r="K76" i="33"/>
  <c r="L76" i="33" s="1"/>
  <c r="H76" i="33"/>
  <c r="H75" i="33"/>
  <c r="K74" i="33"/>
  <c r="L74" i="33" s="1"/>
  <c r="H74" i="33"/>
  <c r="H73" i="33"/>
  <c r="K72" i="33"/>
  <c r="L72" i="33" s="1"/>
  <c r="H72" i="33"/>
  <c r="H71" i="33"/>
  <c r="K70" i="33"/>
  <c r="L70" i="33" s="1"/>
  <c r="H70" i="33"/>
  <c r="H69" i="33"/>
  <c r="K68" i="33"/>
  <c r="L68" i="33" s="1"/>
  <c r="H68" i="33"/>
  <c r="H67" i="33"/>
  <c r="K66" i="33"/>
  <c r="L66" i="33" s="1"/>
  <c r="H66" i="33"/>
  <c r="H65" i="33"/>
  <c r="K64" i="33"/>
  <c r="L64" i="33" s="1"/>
  <c r="H64" i="33"/>
  <c r="H63" i="33"/>
  <c r="K62" i="33"/>
  <c r="L62" i="33" s="1"/>
  <c r="H62" i="33"/>
  <c r="K61" i="33"/>
  <c r="L61" i="33" s="1"/>
  <c r="H61" i="33"/>
  <c r="K60" i="33"/>
  <c r="L60" i="33" s="1"/>
  <c r="H60" i="33"/>
  <c r="K59" i="33"/>
  <c r="L59" i="33" s="1"/>
  <c r="H59" i="33"/>
  <c r="K58" i="33"/>
  <c r="L58" i="33" s="1"/>
  <c r="H58" i="33"/>
  <c r="K57" i="33"/>
  <c r="L57" i="33" s="1"/>
  <c r="H57" i="33"/>
  <c r="K56" i="33"/>
  <c r="L56" i="33" s="1"/>
  <c r="H56" i="33"/>
  <c r="K55" i="33"/>
  <c r="L55" i="33" s="1"/>
  <c r="H55" i="33"/>
  <c r="K54" i="33"/>
  <c r="L54" i="33" s="1"/>
  <c r="H54" i="33"/>
  <c r="K53" i="33"/>
  <c r="L53" i="33" s="1"/>
  <c r="H53" i="33"/>
  <c r="K52" i="33"/>
  <c r="L52" i="33" s="1"/>
  <c r="H52" i="33"/>
  <c r="K51" i="33"/>
  <c r="L51" i="33" s="1"/>
  <c r="H51" i="33"/>
  <c r="K50" i="33"/>
  <c r="L50" i="33" s="1"/>
  <c r="H50" i="33"/>
  <c r="K49" i="33"/>
  <c r="L49" i="33" s="1"/>
  <c r="H49" i="33"/>
  <c r="K48" i="33"/>
  <c r="L48" i="33" s="1"/>
  <c r="H48" i="33"/>
  <c r="K47" i="33"/>
  <c r="L47" i="33" s="1"/>
  <c r="H47" i="33"/>
  <c r="K46" i="33"/>
  <c r="L46" i="33" s="1"/>
  <c r="H46" i="33"/>
  <c r="K45" i="33"/>
  <c r="L45" i="33" s="1"/>
  <c r="H45" i="33"/>
  <c r="K44" i="33"/>
  <c r="L44" i="33" s="1"/>
  <c r="H44" i="33"/>
  <c r="K43" i="33"/>
  <c r="L43" i="33" s="1"/>
  <c r="H43" i="33"/>
  <c r="K42" i="33"/>
  <c r="L42" i="33" s="1"/>
  <c r="H42" i="33"/>
  <c r="K41" i="33"/>
  <c r="L41" i="33" s="1"/>
  <c r="H41" i="33"/>
  <c r="K40" i="33"/>
  <c r="L40" i="33" s="1"/>
  <c r="H40" i="33"/>
  <c r="K39" i="33"/>
  <c r="L39" i="33" s="1"/>
  <c r="H39" i="33"/>
  <c r="K38" i="33"/>
  <c r="L38" i="33" s="1"/>
  <c r="H38" i="33"/>
  <c r="K37" i="33"/>
  <c r="L37" i="33" s="1"/>
  <c r="H37" i="33"/>
  <c r="K36" i="33"/>
  <c r="L36" i="33" s="1"/>
  <c r="H36" i="33"/>
  <c r="K35" i="33"/>
  <c r="L35" i="33" s="1"/>
  <c r="H35" i="33"/>
  <c r="K34" i="33"/>
  <c r="L34" i="33" s="1"/>
  <c r="H34" i="33"/>
  <c r="K33" i="33"/>
  <c r="L33" i="33" s="1"/>
  <c r="H33" i="33"/>
  <c r="K32" i="33"/>
  <c r="L32" i="33" s="1"/>
  <c r="H32" i="33"/>
  <c r="K31" i="33"/>
  <c r="L31" i="33" s="1"/>
  <c r="H31" i="33"/>
  <c r="K30" i="33"/>
  <c r="L30" i="33" s="1"/>
  <c r="H30" i="33"/>
  <c r="K29" i="33"/>
  <c r="L29" i="33" s="1"/>
  <c r="H29" i="33"/>
  <c r="K28" i="33"/>
  <c r="L28" i="33" s="1"/>
  <c r="H28" i="33"/>
  <c r="K27" i="33"/>
  <c r="L27" i="33" s="1"/>
  <c r="H27" i="33"/>
  <c r="K26" i="33"/>
  <c r="L26" i="33" s="1"/>
  <c r="H26" i="33"/>
  <c r="K25" i="33"/>
  <c r="L25" i="33" s="1"/>
  <c r="H25" i="33"/>
  <c r="K24" i="33"/>
  <c r="L24" i="33" s="1"/>
  <c r="H24" i="33"/>
  <c r="K23" i="33"/>
  <c r="L23" i="33" s="1"/>
  <c r="H23" i="33"/>
  <c r="K22" i="33"/>
  <c r="L22" i="33" s="1"/>
  <c r="H22" i="33"/>
  <c r="K21" i="33"/>
  <c r="L21" i="33" s="1"/>
  <c r="H21" i="33"/>
  <c r="K20" i="33"/>
  <c r="L20" i="33" s="1"/>
  <c r="H20" i="33"/>
  <c r="K19" i="33"/>
  <c r="L19" i="33" s="1"/>
  <c r="H19" i="33"/>
  <c r="K18" i="33"/>
  <c r="L18" i="33" s="1"/>
  <c r="H18" i="33"/>
  <c r="K17" i="33"/>
  <c r="L17" i="33" s="1"/>
  <c r="H17" i="33"/>
  <c r="K16" i="33"/>
  <c r="L16" i="33" s="1"/>
  <c r="H16" i="33"/>
  <c r="K15" i="33"/>
  <c r="L15" i="33" s="1"/>
  <c r="H15" i="33"/>
  <c r="K14" i="33"/>
  <c r="L14" i="33" s="1"/>
  <c r="H14" i="33"/>
  <c r="K13" i="33"/>
  <c r="L13" i="33" s="1"/>
  <c r="H13" i="33"/>
  <c r="K12" i="33"/>
  <c r="L12" i="33" s="1"/>
  <c r="H12" i="33"/>
  <c r="K11" i="33"/>
  <c r="L11" i="33" s="1"/>
  <c r="H11" i="33"/>
  <c r="K10" i="33"/>
  <c r="L10" i="33" s="1"/>
  <c r="H10" i="33"/>
  <c r="K9" i="33"/>
  <c r="L9" i="33" s="1"/>
  <c r="H9" i="33"/>
  <c r="K8" i="33"/>
  <c r="L8" i="33" s="1"/>
  <c r="H8" i="33"/>
  <c r="K7" i="33"/>
  <c r="L7" i="33" s="1"/>
  <c r="H7" i="33"/>
  <c r="K6" i="33"/>
  <c r="L6" i="33" s="1"/>
  <c r="H6" i="33"/>
  <c r="H5" i="33"/>
  <c r="Q4" i="33"/>
  <c r="Q125" i="33" l="1"/>
  <c r="Q129" i="33"/>
  <c r="Q128" i="33"/>
  <c r="Q126" i="33"/>
  <c r="Q130" i="33"/>
  <c r="Q127" i="33"/>
  <c r="Q131" i="33"/>
  <c r="Q8" i="34"/>
  <c r="Q27" i="33"/>
  <c r="Q29" i="33"/>
  <c r="Q31" i="33"/>
  <c r="Q37" i="33"/>
  <c r="Q16" i="33"/>
  <c r="Q7" i="34"/>
  <c r="Q12" i="34"/>
  <c r="Q15" i="34"/>
  <c r="Q20" i="34"/>
  <c r="M7" i="34"/>
  <c r="Q19" i="34"/>
  <c r="Q11" i="34"/>
  <c r="Q23" i="34"/>
  <c r="M14" i="34"/>
  <c r="Q14" i="34"/>
  <c r="Q17" i="34"/>
  <c r="M17" i="34"/>
  <c r="M19" i="34"/>
  <c r="K2" i="34"/>
  <c r="M10" i="34"/>
  <c r="Q10" i="34"/>
  <c r="Q13" i="34"/>
  <c r="M13" i="34"/>
  <c r="M15" i="34"/>
  <c r="M16" i="34"/>
  <c r="M25" i="34"/>
  <c r="M26" i="34"/>
  <c r="M20" i="34"/>
  <c r="L2" i="34"/>
  <c r="M6" i="34"/>
  <c r="Q6" i="34"/>
  <c r="Q9" i="34"/>
  <c r="M9" i="34"/>
  <c r="M11" i="34"/>
  <c r="M12" i="34"/>
  <c r="Q16" i="34"/>
  <c r="M22" i="34"/>
  <c r="Q22" i="34"/>
  <c r="M5" i="34"/>
  <c r="Q5" i="34"/>
  <c r="M8" i="34"/>
  <c r="M18" i="34"/>
  <c r="Q18" i="34"/>
  <c r="Q21" i="34"/>
  <c r="M21" i="34"/>
  <c r="M23" i="34"/>
  <c r="M24" i="34"/>
  <c r="M27" i="34"/>
  <c r="M28" i="34"/>
  <c r="K5" i="33"/>
  <c r="K2" i="33" s="1"/>
  <c r="Q28" i="33"/>
  <c r="Q32" i="33"/>
  <c r="Q36" i="33"/>
  <c r="Q44" i="33"/>
  <c r="Q52" i="33"/>
  <c r="Q56" i="33"/>
  <c r="Q60" i="33"/>
  <c r="Q65" i="33"/>
  <c r="Q71" i="33"/>
  <c r="Q118" i="33"/>
  <c r="Q122" i="33"/>
  <c r="Q39" i="33"/>
  <c r="Q45" i="33"/>
  <c r="Q47" i="33"/>
  <c r="Q55" i="33"/>
  <c r="Q90" i="33"/>
  <c r="Q9" i="33"/>
  <c r="Q11" i="33"/>
  <c r="Q18" i="33"/>
  <c r="Q25" i="33"/>
  <c r="Q30" i="33"/>
  <c r="Q33" i="33"/>
  <c r="Q67" i="33"/>
  <c r="Q6" i="33"/>
  <c r="Q13" i="33"/>
  <c r="Q15" i="33"/>
  <c r="Q22" i="33"/>
  <c r="Q41" i="33"/>
  <c r="Q49" i="33"/>
  <c r="Q10" i="33"/>
  <c r="Q17" i="33"/>
  <c r="Q19" i="33"/>
  <c r="Q26" i="33"/>
  <c r="Q7" i="33"/>
  <c r="Q14" i="33"/>
  <c r="Q21" i="33"/>
  <c r="Q23" i="33"/>
  <c r="Q75" i="33"/>
  <c r="Q8" i="33"/>
  <c r="Q20" i="33"/>
  <c r="Q24" i="33"/>
  <c r="Q38" i="33"/>
  <c r="Q46" i="33"/>
  <c r="Q68" i="33"/>
  <c r="Q101" i="33"/>
  <c r="Q62" i="33"/>
  <c r="Q92" i="33"/>
  <c r="Q80" i="33"/>
  <c r="Q84" i="33"/>
  <c r="Q35" i="33"/>
  <c r="Q40" i="33"/>
  <c r="Q42" i="33"/>
  <c r="Q48" i="33"/>
  <c r="Q50" i="33"/>
  <c r="Q53" i="33"/>
  <c r="Q57" i="33"/>
  <c r="Q63" i="33"/>
  <c r="Q74" i="33"/>
  <c r="Q105" i="33"/>
  <c r="Q106" i="33"/>
  <c r="Q112" i="33"/>
  <c r="Q117" i="33"/>
  <c r="Q12" i="33"/>
  <c r="Q54" i="33"/>
  <c r="Q70" i="33"/>
  <c r="Q89" i="33"/>
  <c r="Q96" i="33"/>
  <c r="Q121" i="33"/>
  <c r="Q81" i="33"/>
  <c r="Q124" i="33"/>
  <c r="Q34" i="33"/>
  <c r="Q43" i="33"/>
  <c r="Q51" i="33"/>
  <c r="Q58" i="33"/>
  <c r="Q66" i="33"/>
  <c r="Q73" i="33"/>
  <c r="Q76" i="33"/>
  <c r="Q79" i="33"/>
  <c r="Q82" i="33"/>
  <c r="Q102" i="33"/>
  <c r="Q108" i="33"/>
  <c r="Q61" i="33"/>
  <c r="Q69" i="33"/>
  <c r="Q77" i="33"/>
  <c r="Q85" i="33"/>
  <c r="Q87" i="33"/>
  <c r="Q88" i="33"/>
  <c r="Q97" i="33"/>
  <c r="Q98" i="33"/>
  <c r="Q104" i="33"/>
  <c r="Q113" i="33"/>
  <c r="Q114" i="33"/>
  <c r="Q120" i="33"/>
  <c r="Q59" i="33"/>
  <c r="Q64" i="33"/>
  <c r="Q72" i="33"/>
  <c r="Q93" i="33"/>
  <c r="Q94" i="33"/>
  <c r="Q100" i="33"/>
  <c r="Q109" i="33"/>
  <c r="Q110" i="33"/>
  <c r="Q116" i="33"/>
  <c r="Q78" i="33"/>
  <c r="Q83" i="33"/>
  <c r="Q86" i="33"/>
  <c r="Q91" i="33"/>
  <c r="Q95" i="33"/>
  <c r="Q99" i="33"/>
  <c r="Q103" i="33"/>
  <c r="Q107" i="33"/>
  <c r="Q111" i="33"/>
  <c r="Q115" i="33"/>
  <c r="Q119" i="33"/>
  <c r="Q123" i="33"/>
  <c r="L5" i="33" l="1"/>
  <c r="L2" i="33" s="1"/>
  <c r="N7" i="34"/>
  <c r="O7" i="34" s="1"/>
  <c r="R7" i="34" s="1"/>
  <c r="S7" i="34" s="1"/>
  <c r="H2" i="34"/>
  <c r="M2" i="34"/>
  <c r="M4" i="33" l="1"/>
  <c r="N4" i="33"/>
  <c r="Q5" i="33"/>
  <c r="M23" i="33"/>
  <c r="M58" i="33"/>
  <c r="M61" i="33"/>
  <c r="M94" i="33"/>
  <c r="M36" i="33"/>
  <c r="M40" i="33"/>
  <c r="M117" i="33"/>
  <c r="M71" i="33"/>
  <c r="M107" i="33"/>
  <c r="N25" i="34"/>
  <c r="O25" i="34" s="1"/>
  <c r="N6" i="34"/>
  <c r="O6" i="34" s="1"/>
  <c r="R6" i="34" s="1"/>
  <c r="S6" i="34" s="1"/>
  <c r="N19" i="34"/>
  <c r="O19" i="34" s="1"/>
  <c r="R19" i="34" s="1"/>
  <c r="S19" i="34" s="1"/>
  <c r="N23" i="34"/>
  <c r="O23" i="34" s="1"/>
  <c r="R23" i="34" s="1"/>
  <c r="S23" i="34" s="1"/>
  <c r="N15" i="34"/>
  <c r="O15" i="34" s="1"/>
  <c r="R15" i="34" s="1"/>
  <c r="S15" i="34" s="1"/>
  <c r="N22" i="34"/>
  <c r="O22" i="34" s="1"/>
  <c r="R22" i="34" s="1"/>
  <c r="S22" i="34" s="1"/>
  <c r="N16" i="34"/>
  <c r="O16" i="34" s="1"/>
  <c r="R16" i="34" s="1"/>
  <c r="S16" i="34" s="1"/>
  <c r="N11" i="34"/>
  <c r="O11" i="34" s="1"/>
  <c r="R11" i="34" s="1"/>
  <c r="S11" i="34" s="1"/>
  <c r="N20" i="34"/>
  <c r="O20" i="34" s="1"/>
  <c r="R20" i="34" s="1"/>
  <c r="S20" i="34" s="1"/>
  <c r="N8" i="34"/>
  <c r="O8" i="34" s="1"/>
  <c r="R8" i="34" s="1"/>
  <c r="S8" i="34" s="1"/>
  <c r="N13" i="34"/>
  <c r="O13" i="34" s="1"/>
  <c r="R13" i="34" s="1"/>
  <c r="S13" i="34" s="1"/>
  <c r="N27" i="34"/>
  <c r="O27" i="34" s="1"/>
  <c r="N12" i="34"/>
  <c r="O12" i="34" s="1"/>
  <c r="R12" i="34" s="1"/>
  <c r="S12" i="34" s="1"/>
  <c r="N21" i="34"/>
  <c r="O21" i="34" s="1"/>
  <c r="R21" i="34" s="1"/>
  <c r="S21" i="34" s="1"/>
  <c r="N26" i="34"/>
  <c r="O26" i="34" s="1"/>
  <c r="N17" i="34"/>
  <c r="O17" i="34" s="1"/>
  <c r="R17" i="34" s="1"/>
  <c r="S17" i="34" s="1"/>
  <c r="N5" i="34"/>
  <c r="O5" i="34" s="1"/>
  <c r="R5" i="34" s="1"/>
  <c r="S5" i="34" s="1"/>
  <c r="N14" i="34"/>
  <c r="O14" i="34" s="1"/>
  <c r="R14" i="34" s="1"/>
  <c r="S14" i="34" s="1"/>
  <c r="N28" i="34"/>
  <c r="O28" i="34" s="1"/>
  <c r="N18" i="34"/>
  <c r="O18" i="34" s="1"/>
  <c r="R18" i="34" s="1"/>
  <c r="S18" i="34" s="1"/>
  <c r="N10" i="34"/>
  <c r="O10" i="34" s="1"/>
  <c r="R10" i="34" s="1"/>
  <c r="S10" i="34" s="1"/>
  <c r="N9" i="34"/>
  <c r="O9" i="34" s="1"/>
  <c r="R9" i="34" s="1"/>
  <c r="S9" i="34" s="1"/>
  <c r="N24" i="34"/>
  <c r="O24" i="34" s="1"/>
  <c r="H2" i="33"/>
  <c r="M5" i="33" l="1"/>
  <c r="M131" i="33"/>
  <c r="N131" i="33" s="1"/>
  <c r="O131" i="33" s="1"/>
  <c r="R131" i="33" s="1"/>
  <c r="S131" i="33" s="1"/>
  <c r="M124" i="33"/>
  <c r="M21" i="33"/>
  <c r="M119" i="33"/>
  <c r="M34" i="33"/>
  <c r="N34" i="33" s="1"/>
  <c r="O34" i="33" s="1"/>
  <c r="R34" i="33" s="1"/>
  <c r="S34" i="33" s="1"/>
  <c r="M66" i="33"/>
  <c r="M29" i="33"/>
  <c r="M17" i="33"/>
  <c r="N17" i="33" s="1"/>
  <c r="O17" i="33" s="1"/>
  <c r="R17" i="33" s="1"/>
  <c r="S17" i="33" s="1"/>
  <c r="M126" i="33"/>
  <c r="N126" i="33" s="1"/>
  <c r="O126" i="33" s="1"/>
  <c r="R126" i="33" s="1"/>
  <c r="S126" i="33" s="1"/>
  <c r="M129" i="33"/>
  <c r="M125" i="33"/>
  <c r="M96" i="33"/>
  <c r="M39" i="33"/>
  <c r="M7" i="33"/>
  <c r="M9" i="33"/>
  <c r="M103" i="33"/>
  <c r="N103" i="33" s="1"/>
  <c r="O103" i="33" s="1"/>
  <c r="R103" i="33" s="1"/>
  <c r="S103" i="33" s="1"/>
  <c r="M97" i="33"/>
  <c r="N97" i="33" s="1"/>
  <c r="O97" i="33" s="1"/>
  <c r="R97" i="33" s="1"/>
  <c r="S97" i="33" s="1"/>
  <c r="M101" i="33"/>
  <c r="M20" i="33"/>
  <c r="M80" i="33"/>
  <c r="M93" i="33"/>
  <c r="N93" i="33" s="1"/>
  <c r="O93" i="33" s="1"/>
  <c r="R93" i="33" s="1"/>
  <c r="S93" i="33" s="1"/>
  <c r="M121" i="33"/>
  <c r="M92" i="33"/>
  <c r="M52" i="33"/>
  <c r="N52" i="33" s="1"/>
  <c r="O52" i="33" s="1"/>
  <c r="R52" i="33" s="1"/>
  <c r="S52" i="33" s="1"/>
  <c r="M102" i="33"/>
  <c r="N102" i="33" s="1"/>
  <c r="O102" i="33" s="1"/>
  <c r="R102" i="33" s="1"/>
  <c r="S102" i="33" s="1"/>
  <c r="M100" i="33"/>
  <c r="M55" i="33"/>
  <c r="M44" i="33"/>
  <c r="M51" i="33"/>
  <c r="N51" i="33" s="1"/>
  <c r="O51" i="33" s="1"/>
  <c r="R51" i="33" s="1"/>
  <c r="S51" i="33" s="1"/>
  <c r="M115" i="33"/>
  <c r="M85" i="33"/>
  <c r="M50" i="33"/>
  <c r="M24" i="33"/>
  <c r="M25" i="33"/>
  <c r="M111" i="33"/>
  <c r="M108" i="33"/>
  <c r="M46" i="33"/>
  <c r="N46" i="33" s="1"/>
  <c r="O46" i="33" s="1"/>
  <c r="R46" i="33" s="1"/>
  <c r="S46" i="33" s="1"/>
  <c r="M122" i="33"/>
  <c r="M91" i="33"/>
  <c r="M47" i="33"/>
  <c r="N47" i="33" s="1"/>
  <c r="O47" i="33" s="1"/>
  <c r="R47" i="33" s="1"/>
  <c r="S47" i="33" s="1"/>
  <c r="M30" i="33"/>
  <c r="N30" i="33" s="1"/>
  <c r="O30" i="33" s="1"/>
  <c r="R30" i="33" s="1"/>
  <c r="S30" i="33" s="1"/>
  <c r="M120" i="33"/>
  <c r="M8" i="33"/>
  <c r="M78" i="33"/>
  <c r="M42" i="33"/>
  <c r="N42" i="33" s="1"/>
  <c r="O42" i="33" s="1"/>
  <c r="R42" i="33" s="1"/>
  <c r="S42" i="33" s="1"/>
  <c r="M87" i="33"/>
  <c r="M82" i="33"/>
  <c r="N82" i="33" s="1"/>
  <c r="O82" i="33" s="1"/>
  <c r="R82" i="33" s="1"/>
  <c r="S82" i="33" s="1"/>
  <c r="M19" i="33"/>
  <c r="M113" i="33"/>
  <c r="N113" i="33" s="1"/>
  <c r="O113" i="33" s="1"/>
  <c r="R113" i="33" s="1"/>
  <c r="S113" i="33" s="1"/>
  <c r="M37" i="33"/>
  <c r="M62" i="33"/>
  <c r="M22" i="33"/>
  <c r="N22" i="33" s="1"/>
  <c r="O22" i="33" s="1"/>
  <c r="R22" i="33" s="1"/>
  <c r="S22" i="33" s="1"/>
  <c r="M74" i="33"/>
  <c r="N74" i="33" s="1"/>
  <c r="O74" i="33" s="1"/>
  <c r="R74" i="33" s="1"/>
  <c r="S74" i="33" s="1"/>
  <c r="M109" i="33"/>
  <c r="M35" i="33"/>
  <c r="M53" i="33"/>
  <c r="N53" i="33" s="1"/>
  <c r="O53" i="33" s="1"/>
  <c r="R53" i="33" s="1"/>
  <c r="S53" i="33" s="1"/>
  <c r="M13" i="33"/>
  <c r="N13" i="33" s="1"/>
  <c r="O13" i="33" s="1"/>
  <c r="R13" i="33" s="1"/>
  <c r="S13" i="33" s="1"/>
  <c r="M86" i="33"/>
  <c r="M104" i="33"/>
  <c r="M89" i="33"/>
  <c r="N89" i="33" s="1"/>
  <c r="O89" i="33" s="1"/>
  <c r="R89" i="33" s="1"/>
  <c r="S89" i="33" s="1"/>
  <c r="M75" i="33"/>
  <c r="N75" i="33" s="1"/>
  <c r="O75" i="33" s="1"/>
  <c r="R75" i="33" s="1"/>
  <c r="S75" i="33" s="1"/>
  <c r="M33" i="33"/>
  <c r="M128" i="33"/>
  <c r="M88" i="33"/>
  <c r="M65" i="33"/>
  <c r="N65" i="33" s="1"/>
  <c r="O65" i="33" s="1"/>
  <c r="R65" i="33" s="1"/>
  <c r="S65" i="33" s="1"/>
  <c r="M83" i="33"/>
  <c r="M57" i="33"/>
  <c r="M26" i="33"/>
  <c r="M67" i="33"/>
  <c r="N67" i="33" s="1"/>
  <c r="O67" i="33" s="1"/>
  <c r="R67" i="33" s="1"/>
  <c r="S67" i="33" s="1"/>
  <c r="M114" i="33"/>
  <c r="N114" i="33" s="1"/>
  <c r="O114" i="33" s="1"/>
  <c r="R114" i="33" s="1"/>
  <c r="S114" i="33" s="1"/>
  <c r="M116" i="33"/>
  <c r="M76" i="33"/>
  <c r="M112" i="33"/>
  <c r="N112" i="33" s="1"/>
  <c r="O112" i="33" s="1"/>
  <c r="R112" i="33" s="1"/>
  <c r="S112" i="33" s="1"/>
  <c r="M56" i="33"/>
  <c r="N56" i="33" s="1"/>
  <c r="O56" i="33" s="1"/>
  <c r="R56" i="33" s="1"/>
  <c r="S56" i="33" s="1"/>
  <c r="M32" i="33"/>
  <c r="M43" i="33"/>
  <c r="M127" i="33"/>
  <c r="N127" i="33" s="1"/>
  <c r="O127" i="33" s="1"/>
  <c r="R127" i="33" s="1"/>
  <c r="S127" i="33" s="1"/>
  <c r="M77" i="33"/>
  <c r="M45" i="33"/>
  <c r="N45" i="33" s="1"/>
  <c r="O45" i="33" s="1"/>
  <c r="R45" i="33" s="1"/>
  <c r="S45" i="33" s="1"/>
  <c r="M48" i="33"/>
  <c r="M73" i="33"/>
  <c r="N73" i="33" s="1"/>
  <c r="O73" i="33" s="1"/>
  <c r="R73" i="33" s="1"/>
  <c r="S73" i="33" s="1"/>
  <c r="M123" i="33"/>
  <c r="M64" i="33"/>
  <c r="M27" i="33"/>
  <c r="N27" i="33" s="1"/>
  <c r="O27" i="33" s="1"/>
  <c r="R27" i="33" s="1"/>
  <c r="S27" i="33" s="1"/>
  <c r="M60" i="33"/>
  <c r="N60" i="33" s="1"/>
  <c r="O60" i="33" s="1"/>
  <c r="R60" i="33" s="1"/>
  <c r="S60" i="33" s="1"/>
  <c r="M63" i="33"/>
  <c r="N63" i="33" s="1"/>
  <c r="O63" i="33" s="1"/>
  <c r="R63" i="33" s="1"/>
  <c r="S63" i="33" s="1"/>
  <c r="M10" i="33"/>
  <c r="M18" i="33"/>
  <c r="N18" i="33" s="1"/>
  <c r="O18" i="33" s="1"/>
  <c r="R18" i="33" s="1"/>
  <c r="S18" i="33" s="1"/>
  <c r="M110" i="33"/>
  <c r="N110" i="33" s="1"/>
  <c r="O110" i="33" s="1"/>
  <c r="R110" i="33" s="1"/>
  <c r="S110" i="33" s="1"/>
  <c r="M72" i="33"/>
  <c r="M84" i="33"/>
  <c r="M105" i="33"/>
  <c r="N105" i="33" s="1"/>
  <c r="O105" i="33" s="1"/>
  <c r="R105" i="33" s="1"/>
  <c r="S105" i="33" s="1"/>
  <c r="M38" i="33"/>
  <c r="N38" i="33" s="1"/>
  <c r="O38" i="33" s="1"/>
  <c r="R38" i="33" s="1"/>
  <c r="S38" i="33" s="1"/>
  <c r="M41" i="33"/>
  <c r="N41" i="33" s="1"/>
  <c r="O41" i="33" s="1"/>
  <c r="R41" i="33" s="1"/>
  <c r="S41" i="33" s="1"/>
  <c r="M11" i="33"/>
  <c r="M98" i="33"/>
  <c r="N98" i="33" s="1"/>
  <c r="O98" i="33" s="1"/>
  <c r="R98" i="33" s="1"/>
  <c r="S98" i="33" s="1"/>
  <c r="M99" i="33"/>
  <c r="N99" i="33" s="1"/>
  <c r="O99" i="33" s="1"/>
  <c r="R99" i="33" s="1"/>
  <c r="S99" i="33" s="1"/>
  <c r="M69" i="33"/>
  <c r="N69" i="33" s="1"/>
  <c r="O69" i="33" s="1"/>
  <c r="R69" i="33" s="1"/>
  <c r="S69" i="33" s="1"/>
  <c r="M81" i="33"/>
  <c r="M54" i="33"/>
  <c r="M31" i="33"/>
  <c r="N31" i="33" s="1"/>
  <c r="O31" i="33" s="1"/>
  <c r="R31" i="33" s="1"/>
  <c r="S31" i="33" s="1"/>
  <c r="M14" i="33"/>
  <c r="N14" i="33" s="1"/>
  <c r="O14" i="33" s="1"/>
  <c r="R14" i="33" s="1"/>
  <c r="S14" i="33" s="1"/>
  <c r="M15" i="33"/>
  <c r="M79" i="33"/>
  <c r="N79" i="33" s="1"/>
  <c r="O79" i="33" s="1"/>
  <c r="R79" i="33" s="1"/>
  <c r="S79" i="33" s="1"/>
  <c r="M118" i="33"/>
  <c r="N118" i="33" s="1"/>
  <c r="O118" i="33" s="1"/>
  <c r="R118" i="33" s="1"/>
  <c r="S118" i="33" s="1"/>
  <c r="M95" i="33"/>
  <c r="N95" i="33" s="1"/>
  <c r="O95" i="33" s="1"/>
  <c r="R95" i="33" s="1"/>
  <c r="S95" i="33" s="1"/>
  <c r="M59" i="33"/>
  <c r="N59" i="33" s="1"/>
  <c r="O59" i="33" s="1"/>
  <c r="R59" i="33" s="1"/>
  <c r="S59" i="33" s="1"/>
  <c r="M28" i="33"/>
  <c r="N28" i="33" s="1"/>
  <c r="O28" i="33" s="1"/>
  <c r="R28" i="33" s="1"/>
  <c r="S28" i="33" s="1"/>
  <c r="M68" i="33"/>
  <c r="N68" i="33" s="1"/>
  <c r="O68" i="33" s="1"/>
  <c r="R68" i="33" s="1"/>
  <c r="S68" i="33" s="1"/>
  <c r="M49" i="33"/>
  <c r="N49" i="33" s="1"/>
  <c r="O49" i="33" s="1"/>
  <c r="R49" i="33" s="1"/>
  <c r="S49" i="33" s="1"/>
  <c r="M106" i="33"/>
  <c r="M70" i="33"/>
  <c r="M16" i="33"/>
  <c r="N16" i="33" s="1"/>
  <c r="O16" i="33" s="1"/>
  <c r="R16" i="33" s="1"/>
  <c r="S16" i="33" s="1"/>
  <c r="M12" i="33"/>
  <c r="N12" i="33" s="1"/>
  <c r="O12" i="33" s="1"/>
  <c r="R12" i="33" s="1"/>
  <c r="S12" i="33" s="1"/>
  <c r="M6" i="33"/>
  <c r="N6" i="33" s="1"/>
  <c r="O6" i="33" s="1"/>
  <c r="R6" i="33" s="1"/>
  <c r="S6" i="33" s="1"/>
  <c r="M90" i="33"/>
  <c r="N90" i="33" s="1"/>
  <c r="O90" i="33" s="1"/>
  <c r="R90" i="33" s="1"/>
  <c r="S90" i="33" s="1"/>
  <c r="M130" i="33"/>
  <c r="N130" i="33" s="1"/>
  <c r="O130" i="33" s="1"/>
  <c r="R130" i="33" s="1"/>
  <c r="S130" i="33" s="1"/>
  <c r="N2" i="34"/>
  <c r="N129" i="33"/>
  <c r="O129" i="33" s="1"/>
  <c r="R129" i="33" s="1"/>
  <c r="S129" i="33" s="1"/>
  <c r="N128" i="33"/>
  <c r="O128" i="33" s="1"/>
  <c r="R128" i="33" s="1"/>
  <c r="S128" i="33" s="1"/>
  <c r="N119" i="33"/>
  <c r="O119" i="33" s="1"/>
  <c r="R119" i="33" s="1"/>
  <c r="S119" i="33" s="1"/>
  <c r="N61" i="33"/>
  <c r="O61" i="33" s="1"/>
  <c r="R61" i="33" s="1"/>
  <c r="S61" i="33" s="1"/>
  <c r="N35" i="33"/>
  <c r="O35" i="33" s="1"/>
  <c r="R35" i="33" s="1"/>
  <c r="S35" i="33" s="1"/>
  <c r="N57" i="33"/>
  <c r="O57" i="33" s="1"/>
  <c r="R57" i="33" s="1"/>
  <c r="S57" i="33" s="1"/>
  <c r="N7" i="33"/>
  <c r="O7" i="33" s="1"/>
  <c r="R7" i="33" s="1"/>
  <c r="S7" i="33" s="1"/>
  <c r="N115" i="33"/>
  <c r="O115" i="33" s="1"/>
  <c r="R115" i="33" s="1"/>
  <c r="S115" i="33" s="1"/>
  <c r="N76" i="33"/>
  <c r="O76" i="33" s="1"/>
  <c r="R76" i="33" s="1"/>
  <c r="S76" i="33" s="1"/>
  <c r="N101" i="33"/>
  <c r="O101" i="33" s="1"/>
  <c r="R101" i="33" s="1"/>
  <c r="S101" i="33" s="1"/>
  <c r="N26" i="33"/>
  <c r="O26" i="33" s="1"/>
  <c r="R26" i="33" s="1"/>
  <c r="S26" i="33" s="1"/>
  <c r="N66" i="33"/>
  <c r="O66" i="33" s="1"/>
  <c r="R66" i="33" s="1"/>
  <c r="S66" i="33" s="1"/>
  <c r="N111" i="33"/>
  <c r="O111" i="33" s="1"/>
  <c r="R111" i="33" s="1"/>
  <c r="S111" i="33" s="1"/>
  <c r="N77" i="33"/>
  <c r="O77" i="33" s="1"/>
  <c r="R77" i="33" s="1"/>
  <c r="S77" i="33" s="1"/>
  <c r="N55" i="33"/>
  <c r="O55" i="33" s="1"/>
  <c r="R55" i="33" s="1"/>
  <c r="S55" i="33" s="1"/>
  <c r="N15" i="33"/>
  <c r="O15" i="33" s="1"/>
  <c r="R15" i="33" s="1"/>
  <c r="S15" i="33" s="1"/>
  <c r="N125" i="33"/>
  <c r="O125" i="33" s="1"/>
  <c r="R125" i="33" s="1"/>
  <c r="S125" i="33" s="1"/>
  <c r="N124" i="33"/>
  <c r="O124" i="33" s="1"/>
  <c r="R124" i="33" s="1"/>
  <c r="S124" i="33" s="1"/>
  <c r="N37" i="33"/>
  <c r="O37" i="33" s="1"/>
  <c r="R37" i="33" s="1"/>
  <c r="S37" i="33" s="1"/>
  <c r="N39" i="33"/>
  <c r="O39" i="33" s="1"/>
  <c r="R39" i="33" s="1"/>
  <c r="S39" i="33" s="1"/>
  <c r="N120" i="33"/>
  <c r="O120" i="33" s="1"/>
  <c r="R120" i="33" s="1"/>
  <c r="S120" i="33" s="1"/>
  <c r="N58" i="33"/>
  <c r="O58" i="33" s="1"/>
  <c r="R58" i="33" s="1"/>
  <c r="S58" i="33" s="1"/>
  <c r="N10" i="33"/>
  <c r="O10" i="33" s="1"/>
  <c r="R10" i="33" s="1"/>
  <c r="S10" i="33" s="1"/>
  <c r="N94" i="33"/>
  <c r="O94" i="33" s="1"/>
  <c r="R94" i="33" s="1"/>
  <c r="S94" i="33" s="1"/>
  <c r="N81" i="33"/>
  <c r="O81" i="33" s="1"/>
  <c r="R81" i="33" s="1"/>
  <c r="S81" i="33" s="1"/>
  <c r="N54" i="33"/>
  <c r="O54" i="33" s="1"/>
  <c r="R54" i="33" s="1"/>
  <c r="S54" i="33" s="1"/>
  <c r="N8" i="33"/>
  <c r="O8" i="33" s="1"/>
  <c r="R8" i="33" s="1"/>
  <c r="S8" i="33" s="1"/>
  <c r="N80" i="33"/>
  <c r="O80" i="33" s="1"/>
  <c r="R80" i="33" s="1"/>
  <c r="S80" i="33" s="1"/>
  <c r="N24" i="33"/>
  <c r="O24" i="33" s="1"/>
  <c r="R24" i="33" s="1"/>
  <c r="S24" i="33" s="1"/>
  <c r="N43" i="33"/>
  <c r="O43" i="33" s="1"/>
  <c r="R43" i="33" s="1"/>
  <c r="S43" i="33" s="1"/>
  <c r="N123" i="33"/>
  <c r="O123" i="33" s="1"/>
  <c r="R123" i="33" s="1"/>
  <c r="S123" i="33" s="1"/>
  <c r="N64" i="33"/>
  <c r="O64" i="33" s="1"/>
  <c r="R64" i="33" s="1"/>
  <c r="S64" i="33" s="1"/>
  <c r="N117" i="33"/>
  <c r="O117" i="33" s="1"/>
  <c r="R117" i="33" s="1"/>
  <c r="S117" i="33" s="1"/>
  <c r="N62" i="33"/>
  <c r="O62" i="33" s="1"/>
  <c r="R62" i="33" s="1"/>
  <c r="S62" i="33" s="1"/>
  <c r="N44" i="33"/>
  <c r="O44" i="33" s="1"/>
  <c r="R44" i="33" s="1"/>
  <c r="S44" i="33" s="1"/>
  <c r="N106" i="33"/>
  <c r="O106" i="33" s="1"/>
  <c r="R106" i="33" s="1"/>
  <c r="S106" i="33" s="1"/>
  <c r="N109" i="33"/>
  <c r="O109" i="33" s="1"/>
  <c r="R109" i="33" s="1"/>
  <c r="S109" i="33" s="1"/>
  <c r="N40" i="33"/>
  <c r="O40" i="33" s="1"/>
  <c r="R40" i="33" s="1"/>
  <c r="S40" i="33" s="1"/>
  <c r="N9" i="33"/>
  <c r="O9" i="33" s="1"/>
  <c r="R9" i="33" s="1"/>
  <c r="S9" i="33" s="1"/>
  <c r="N78" i="33"/>
  <c r="O78" i="33" s="1"/>
  <c r="N104" i="33"/>
  <c r="O104" i="33" s="1"/>
  <c r="R104" i="33" s="1"/>
  <c r="S104" i="33" s="1"/>
  <c r="N29" i="33"/>
  <c r="O29" i="33" s="1"/>
  <c r="R29" i="33" s="1"/>
  <c r="S29" i="33" s="1"/>
  <c r="N92" i="33"/>
  <c r="O92" i="33" s="1"/>
  <c r="R92" i="33" s="1"/>
  <c r="S92" i="33" s="1"/>
  <c r="N11" i="33"/>
  <c r="O11" i="33" s="1"/>
  <c r="R11" i="33" s="1"/>
  <c r="S11" i="33" s="1"/>
  <c r="N88" i="33"/>
  <c r="O88" i="33" s="1"/>
  <c r="R88" i="33" s="1"/>
  <c r="S88" i="33" s="1"/>
  <c r="N70" i="33"/>
  <c r="O70" i="33" s="1"/>
  <c r="R70" i="33" s="1"/>
  <c r="S70" i="33" s="1"/>
  <c r="N33" i="33"/>
  <c r="O33" i="33" s="1"/>
  <c r="R33" i="33" s="1"/>
  <c r="S33" i="33" s="1"/>
  <c r="N87" i="33"/>
  <c r="O87" i="33" s="1"/>
  <c r="R87" i="33" s="1"/>
  <c r="S87" i="33" s="1"/>
  <c r="N107" i="33"/>
  <c r="O107" i="33" s="1"/>
  <c r="R107" i="33" s="1"/>
  <c r="S107" i="33" s="1"/>
  <c r="N19" i="33"/>
  <c r="O19" i="33" s="1"/>
  <c r="R19" i="33" s="1"/>
  <c r="S19" i="33" s="1"/>
  <c r="N83" i="33"/>
  <c r="O83" i="33" s="1"/>
  <c r="R83" i="33" s="1"/>
  <c r="S83" i="33" s="1"/>
  <c r="N122" i="33"/>
  <c r="O122" i="33" s="1"/>
  <c r="R122" i="33" s="1"/>
  <c r="S122" i="33" s="1"/>
  <c r="N72" i="33"/>
  <c r="O72" i="33" s="1"/>
  <c r="R72" i="33" s="1"/>
  <c r="S72" i="33" s="1"/>
  <c r="N84" i="33"/>
  <c r="O84" i="33" s="1"/>
  <c r="R84" i="33" s="1"/>
  <c r="S84" i="33" s="1"/>
  <c r="N21" i="33"/>
  <c r="O21" i="33" s="1"/>
  <c r="R21" i="33" s="1"/>
  <c r="S21" i="33" s="1"/>
  <c r="N36" i="33"/>
  <c r="O36" i="33" s="1"/>
  <c r="R36" i="33" s="1"/>
  <c r="S36" i="33" s="1"/>
  <c r="N86" i="33"/>
  <c r="O86" i="33" s="1"/>
  <c r="R86" i="33" s="1"/>
  <c r="S86" i="33" s="1"/>
  <c r="N116" i="33"/>
  <c r="O116" i="33" s="1"/>
  <c r="R116" i="33" s="1"/>
  <c r="S116" i="33" s="1"/>
  <c r="N85" i="33"/>
  <c r="O85" i="33" s="1"/>
  <c r="R85" i="33" s="1"/>
  <c r="S85" i="33" s="1"/>
  <c r="N121" i="33"/>
  <c r="O121" i="33" s="1"/>
  <c r="R121" i="33" s="1"/>
  <c r="S121" i="33" s="1"/>
  <c r="N50" i="33"/>
  <c r="O50" i="33" s="1"/>
  <c r="R50" i="33" s="1"/>
  <c r="S50" i="33" s="1"/>
  <c r="N23" i="33"/>
  <c r="O23" i="33" s="1"/>
  <c r="R23" i="33" s="1"/>
  <c r="S23" i="33" s="1"/>
  <c r="N20" i="33"/>
  <c r="O20" i="33" s="1"/>
  <c r="R20" i="33" s="1"/>
  <c r="S20" i="33" s="1"/>
  <c r="N100" i="33"/>
  <c r="O100" i="33" s="1"/>
  <c r="R100" i="33" s="1"/>
  <c r="S100" i="33" s="1"/>
  <c r="N108" i="33"/>
  <c r="O108" i="33" s="1"/>
  <c r="R108" i="33" s="1"/>
  <c r="S108" i="33" s="1"/>
  <c r="N32" i="33"/>
  <c r="O32" i="33" s="1"/>
  <c r="R32" i="33" s="1"/>
  <c r="S32" i="33" s="1"/>
  <c r="N25" i="33"/>
  <c r="O25" i="33" s="1"/>
  <c r="R25" i="33" s="1"/>
  <c r="S25" i="33" s="1"/>
  <c r="N91" i="33"/>
  <c r="O91" i="33" s="1"/>
  <c r="R91" i="33" s="1"/>
  <c r="S91" i="33" s="1"/>
  <c r="N71" i="33"/>
  <c r="O71" i="33" s="1"/>
  <c r="R71" i="33" s="1"/>
  <c r="S71" i="33" s="1"/>
  <c r="N96" i="33"/>
  <c r="O96" i="33" s="1"/>
  <c r="R96" i="33" s="1"/>
  <c r="S96" i="33" s="1"/>
  <c r="N48" i="33"/>
  <c r="O48" i="33" s="1"/>
  <c r="R48" i="33" s="1"/>
  <c r="S48" i="33" s="1"/>
  <c r="N5" i="33"/>
  <c r="M2" i="33" l="1"/>
  <c r="R78" i="33"/>
  <c r="S78" i="33" s="1"/>
  <c r="N2" i="33"/>
  <c r="O2" i="34"/>
  <c r="O5" i="33"/>
  <c r="O2" i="33" s="1"/>
  <c r="T88" i="33" l="1"/>
  <c r="R5" i="33"/>
  <c r="S5" i="33" s="1"/>
</calcChain>
</file>

<file path=xl/sharedStrings.xml><?xml version="1.0" encoding="utf-8"?>
<sst xmlns="http://schemas.openxmlformats.org/spreadsheetml/2006/main" count="2871" uniqueCount="890">
  <si>
    <t>Brand</t>
  </si>
  <si>
    <t>Sub Brand AS</t>
  </si>
  <si>
    <t>Brand Group AS</t>
  </si>
  <si>
    <t>SPGR</t>
  </si>
  <si>
    <t>NART</t>
  </si>
  <si>
    <t>Active NART</t>
  </si>
  <si>
    <t>Description</t>
  </si>
  <si>
    <t>Product Type</t>
  </si>
  <si>
    <t>SPGR Status</t>
  </si>
  <si>
    <t>NART Status</t>
  </si>
  <si>
    <t>Barcode (Pieces)</t>
  </si>
  <si>
    <t>Barcode (Shrink)</t>
  </si>
  <si>
    <t>Barcode (Carton)</t>
  </si>
  <si>
    <t>Shelf Life (days)</t>
  </si>
  <si>
    <t>PTT per Pieces</t>
  </si>
  <si>
    <t>Last Price Update</t>
  </si>
  <si>
    <t>Pieces per Shrink</t>
  </si>
  <si>
    <t>Pieces per Carton</t>
  </si>
  <si>
    <t>Shrink per Carton</t>
  </si>
  <si>
    <t>Length (Pieces)</t>
  </si>
  <si>
    <t>Width (Pieces)</t>
  </si>
  <si>
    <t>Height (Pieces)</t>
  </si>
  <si>
    <t>Length (Shrink)</t>
  </si>
  <si>
    <t>Width (Shrink)</t>
  </si>
  <si>
    <t>Height (Shrink)</t>
  </si>
  <si>
    <t>Length (Carton)</t>
  </si>
  <si>
    <t>Width (Carton)</t>
  </si>
  <si>
    <t>Height (Carton)</t>
  </si>
  <si>
    <t>Gross Weight per Pieces</t>
  </si>
  <si>
    <t>Gross Weight per Shrink</t>
  </si>
  <si>
    <t>Gross Weight per Carton</t>
  </si>
  <si>
    <t>Volume per Pieces</t>
  </si>
  <si>
    <t>Volume per Shrink</t>
  </si>
  <si>
    <t>Volume per Carton</t>
  </si>
  <si>
    <t>Product Name (TRAX)</t>
  </si>
  <si>
    <t>Product EAN Code (TRAX)</t>
  </si>
  <si>
    <t>HS Code</t>
  </si>
  <si>
    <t>Nivea</t>
  </si>
  <si>
    <t>Nivea Men</t>
  </si>
  <si>
    <t>NM Moisturiser</t>
  </si>
  <si>
    <t>NM Creme Tin 30ml</t>
  </si>
  <si>
    <t>48332-83923-00</t>
  </si>
  <si>
    <t>NIVEA MEN Creme Tin 30ml</t>
  </si>
  <si>
    <t>Regular</t>
  </si>
  <si>
    <t>Active</t>
  </si>
  <si>
    <t>8999777012366</t>
  </si>
  <si>
    <t>18850029020072</t>
  </si>
  <si>
    <t>NIVEA_MEN_CREME_TIN_30ML</t>
  </si>
  <si>
    <t>83923</t>
  </si>
  <si>
    <t>3304.99.30</t>
  </si>
  <si>
    <t>NM Creme Tin 75ml</t>
  </si>
  <si>
    <t>48332-83922-00</t>
  </si>
  <si>
    <t>NIVEA MEN Creme Tin 75ml</t>
  </si>
  <si>
    <t>8999777012380</t>
  </si>
  <si>
    <t>18850029020089</t>
  </si>
  <si>
    <t>NIVEA_MEN_CREME_TIN_75ML</t>
  </si>
  <si>
    <t>83922</t>
  </si>
  <si>
    <t>NM Cleansing</t>
  </si>
  <si>
    <t>NM Extra White Dark Spot Minimizer Facial Foam 50ml</t>
  </si>
  <si>
    <t>88835-04800-29</t>
  </si>
  <si>
    <t>NIVEA MEN Extra Bright Dark Spot Minimizer Facial Foam 50ml</t>
  </si>
  <si>
    <t/>
  </si>
  <si>
    <t>04005805263526</t>
  </si>
  <si>
    <t>NMEN BRT FM 50ML</t>
  </si>
  <si>
    <t>88835</t>
  </si>
  <si>
    <t>3401.30.00</t>
  </si>
  <si>
    <t>NM Extra White Dark Spot Minimizer Facial Foam 100ml</t>
  </si>
  <si>
    <t>88836-04800-29</t>
  </si>
  <si>
    <t>NIVEA MEN Extra Bright Dark Spot Minimizer Facial Foam 100ml</t>
  </si>
  <si>
    <t>04005805263212</t>
  </si>
  <si>
    <t>NMEN BRT FM 100ML</t>
  </si>
  <si>
    <t>88836</t>
  </si>
  <si>
    <t>NM White Oil Clear Anti Shine + Purify Cooling Facial Foam 50ml</t>
  </si>
  <si>
    <t>86574-04800-29</t>
  </si>
  <si>
    <t>NIVEA MEN Bright Oil Clear Anti Shine + Purify Mud Facial Foam 50ml</t>
  </si>
  <si>
    <t>8999777002909</t>
  </si>
  <si>
    <t>NMEN CLN 50ML</t>
  </si>
  <si>
    <t>86574</t>
  </si>
  <si>
    <t>NM White Oil Clear Anti Shine + Purify Cooling Facial Foam 100ml</t>
  </si>
  <si>
    <t>86569-04811-29</t>
  </si>
  <si>
    <t>86569-04800-29</t>
  </si>
  <si>
    <t>NIVEA MEN Bright Oil Clear Anti Shine + Purify Mud Facial Foam 100ml</t>
  </si>
  <si>
    <t>04005805263205</t>
  </si>
  <si>
    <t>NMEN CLN 100ML</t>
  </si>
  <si>
    <t>86569</t>
  </si>
  <si>
    <t>NM White Oil Clear Anti Shine Facial Foam 50ml</t>
  </si>
  <si>
    <t>88868-04800-29</t>
  </si>
  <si>
    <t>NIVEA MEN White Oil Clear Anti Shine Facial Foam 50ml</t>
  </si>
  <si>
    <t>04005805263533</t>
  </si>
  <si>
    <t>NMEN CLN WHT_ACE-OIL_CNT_FOM 50ML</t>
  </si>
  <si>
    <t>88868</t>
  </si>
  <si>
    <t>NM White Oil Clear Anti Shine Facial Foam 100ml</t>
  </si>
  <si>
    <t>88869-04800-29</t>
  </si>
  <si>
    <t>NIVEA MEN Bright Oil Clear Pore Minimizing Foam 100ml</t>
  </si>
  <si>
    <t>8999777014674</t>
  </si>
  <si>
    <t>NMEN CLN WHT_ACE-OIL_CNT_FOM 100ML</t>
  </si>
  <si>
    <t>88869</t>
  </si>
  <si>
    <t>NM Acne Oil Clear Acne Defense Facial Foam 50ml</t>
  </si>
  <si>
    <t>82379-04800-28</t>
  </si>
  <si>
    <t>NIVEA MEN Acne Oil Clear Acne Defense Facial Foam 50ml</t>
  </si>
  <si>
    <t>04005805262833</t>
  </si>
  <si>
    <t>NMEN CLN OC_ACN_FM 50ML</t>
  </si>
  <si>
    <t>82379</t>
  </si>
  <si>
    <t>NM Acne Oil Clear Acne Defense Facial Foam 100ml</t>
  </si>
  <si>
    <t>82378-04800-28</t>
  </si>
  <si>
    <t>NIVEA MEN Acne Oil Clear Acne Defense Facial Foam 100ml</t>
  </si>
  <si>
    <t>04005805262826</t>
  </si>
  <si>
    <t>NMEN CLN OC_ACN_FM 100ML</t>
  </si>
  <si>
    <t>82378</t>
  </si>
  <si>
    <t>NM Deep Acne Attack Scrub Mud Facial Foam 100ml</t>
  </si>
  <si>
    <t>88521-04800-26</t>
  </si>
  <si>
    <t>NIVEA MEN Deep Acne Attack Scrub Mud Facial Foam 100ml</t>
  </si>
  <si>
    <t>8999777017309</t>
  </si>
  <si>
    <t>NMEN DP_RPD_ACN_CLR FC_WSH 100ML</t>
  </si>
  <si>
    <t>88521</t>
  </si>
  <si>
    <t>NM Acne Defense + Purify Scrub 100ml</t>
  </si>
  <si>
    <t>84427-04800-28</t>
  </si>
  <si>
    <t>NIVEA MEN Acne Defense + Purify Scrub 100ml</t>
  </si>
  <si>
    <t>04005805263229</t>
  </si>
  <si>
    <t>NMEN FCL ACN_MD_SCR 100ML</t>
  </si>
  <si>
    <t>84427</t>
  </si>
  <si>
    <t>NM White Oil Clear Pore Minimizing Scrub 100ml</t>
  </si>
  <si>
    <t>88880-04800-29</t>
  </si>
  <si>
    <t>NIVEA MEN Bright Oil Clear Pore Minimizing Scrub 100ml</t>
  </si>
  <si>
    <t>8999777014575</t>
  </si>
  <si>
    <t>NMEN CLN WHT_ACE-OIL_CNT_SCR 100ML</t>
  </si>
  <si>
    <t>88880</t>
  </si>
  <si>
    <t>NM Extra Bright C&amp;HYA Vitamin Scrub 100ml</t>
  </si>
  <si>
    <t>94908-04800-32</t>
  </si>
  <si>
    <t>NIVEA MEN Extra Bright C&amp;HYA Vitamin Scrub 100ml</t>
  </si>
  <si>
    <t>04005805415628</t>
  </si>
  <si>
    <t>NMEN X_BRT_C&amp;HYA FM 100ML SCRUB</t>
  </si>
  <si>
    <t>94908</t>
  </si>
  <si>
    <t>Nivea Deodorant</t>
  </si>
  <si>
    <t>Deo Female</t>
  </si>
  <si>
    <t>NDEO Roll On Black &amp; White Female 25ml</t>
  </si>
  <si>
    <t>82235-04800-30</t>
  </si>
  <si>
    <t>NIVEA Black &amp; White Invisible Original Deodorant Roll On 25ml</t>
  </si>
  <si>
    <t>8999777009946</t>
  </si>
  <si>
    <t>NDEO RLL-ON B&amp;W_CLR_FML 25ML</t>
  </si>
  <si>
    <t>82235</t>
  </si>
  <si>
    <t>3307.20.00</t>
  </si>
  <si>
    <t>NDEO Roll On Black &amp; White Female 50ml</t>
  </si>
  <si>
    <t>82240-04800-63</t>
  </si>
  <si>
    <t>NIVEA Black &amp; White Invisible Original Deodorant Roll On 50ml</t>
  </si>
  <si>
    <t>8999777009953</t>
  </si>
  <si>
    <t>NDEO RLL_ON B&amp;W_CLR_FML 50ML</t>
  </si>
  <si>
    <t>82240</t>
  </si>
  <si>
    <t>NDEO Roll On Black &amp; White Female Fresh 50ml</t>
  </si>
  <si>
    <t>88670-04800-63</t>
  </si>
  <si>
    <t>NIVEA Black &amp; White Invisible Fresh Deodorant Roll On 50ml</t>
  </si>
  <si>
    <t>8999777011482</t>
  </si>
  <si>
    <t>NDEO RLL_ON B&amp;W_FRS_FML 50ML</t>
  </si>
  <si>
    <t>88670</t>
  </si>
  <si>
    <t>NDEO Roll On Radiant &amp; Smooth 50ml</t>
  </si>
  <si>
    <t>84480-04800-30</t>
  </si>
  <si>
    <t>NIVEA Black &amp; White Invisible Radiant &amp; Smooth Deodorant Roll On 50ml</t>
  </si>
  <si>
    <t>8999777011390</t>
  </si>
  <si>
    <t>NDEO RLL-ON B&amp;W_RDN_SMT_FML 50ML</t>
  </si>
  <si>
    <t>84480</t>
  </si>
  <si>
    <t>NDEO Roll On Extra Whitening 25ml</t>
  </si>
  <si>
    <t>82864-04820-32</t>
  </si>
  <si>
    <t>NIVEA Extra Whitening Deodorant Roll On 25ml</t>
  </si>
  <si>
    <t>8999777010010</t>
  </si>
  <si>
    <t>NDEO RLL_ON MINI XTR_BRG_FML 25ML</t>
  </si>
  <si>
    <t>82864</t>
  </si>
  <si>
    <t>NDEO Roll On Extra Whitening 50ml</t>
  </si>
  <si>
    <t>83747-04820-32</t>
  </si>
  <si>
    <t>NIVEA Extra Whitening Deodorant Roll On 50ml</t>
  </si>
  <si>
    <t>8999777010058</t>
  </si>
  <si>
    <t>NDEO RLL_ON XTR_BRG_FML 50ML</t>
  </si>
  <si>
    <t>83747</t>
  </si>
  <si>
    <t>NDEO Roll On Dry Comfort 25ml</t>
  </si>
  <si>
    <t>81612-04800-28</t>
  </si>
  <si>
    <t>NIVEA Dry Comfort Deodorant Roll On 25ml</t>
  </si>
  <si>
    <t>8999777009915</t>
  </si>
  <si>
    <t>NDEO RLL-ON MINI DRY_CMF_FML 25ML</t>
  </si>
  <si>
    <t>81612</t>
  </si>
  <si>
    <t>NDEO Roll On Dry Comfort 50ml</t>
  </si>
  <si>
    <t>81611-04800-28</t>
  </si>
  <si>
    <t>NIVEA Dry Comfort Deodorant Roll On 50ml</t>
  </si>
  <si>
    <t>8999777009908</t>
  </si>
  <si>
    <t>NDEO RLL-ON DRY_CMF_FML 50ML</t>
  </si>
  <si>
    <t>81611</t>
  </si>
  <si>
    <t>NDEO Roll On Pearl &amp; Beauty 25ml</t>
  </si>
  <si>
    <t>83734-04800-32</t>
  </si>
  <si>
    <t>NIVEA Pearl &amp; Beauty Deodorant Roll On 25ml</t>
  </si>
  <si>
    <t>8999777011451</t>
  </si>
  <si>
    <t>NDEO RLL_ON MINI PRL&amp;BTY_FML 25ML</t>
  </si>
  <si>
    <t>83734</t>
  </si>
  <si>
    <t>NDEO Roll On Pearl &amp; Beauty 50ml</t>
  </si>
  <si>
    <t>83735-04800-32</t>
  </si>
  <si>
    <t>NIVEA Pearl &amp; Beauty Deodorant Roll On 50ml</t>
  </si>
  <si>
    <t>8999777011468</t>
  </si>
  <si>
    <t>NDEO RLL_ON PRL&amp;BTY_FML 50ML</t>
  </si>
  <si>
    <t>83735</t>
  </si>
  <si>
    <t>NDEO Roll On Happy Shave 25ml</t>
  </si>
  <si>
    <t>82254-04820-31</t>
  </si>
  <si>
    <t>NIVEA Whitening Happy Shave Deodorant Roll On 25ml</t>
  </si>
  <si>
    <t>4005800208638</t>
  </si>
  <si>
    <t>NDEO RLL_ON MINI BRG_HPY_SHV_FML 25ML</t>
  </si>
  <si>
    <t>82254</t>
  </si>
  <si>
    <t>NDEO Roll On Happy Shave 50ml</t>
  </si>
  <si>
    <t>83781-04820-31</t>
  </si>
  <si>
    <t>NIVEA Whitening Happy Shave Deodorant Roll On 50ml</t>
  </si>
  <si>
    <t>8999777010089</t>
  </si>
  <si>
    <t>NDEO RLL_ON BRG_HPY_SHV_FML 50ML</t>
  </si>
  <si>
    <t>83781</t>
  </si>
  <si>
    <t>NDEO Roll On Silk Touch 25ml</t>
  </si>
  <si>
    <t>85969-04820-31</t>
  </si>
  <si>
    <t>NIVEA Brightening Silk Touch Deodorant Roll On 25ml</t>
  </si>
  <si>
    <t>8999777009274</t>
  </si>
  <si>
    <t>NDEO PWD_RLL_ON BRG_FML 25ML</t>
  </si>
  <si>
    <t>85969</t>
  </si>
  <si>
    <t>NDEO Roll On Silk Touch 50ml</t>
  </si>
  <si>
    <t>85968-04820-31</t>
  </si>
  <si>
    <t>NIVEA Brightening Silk Touch Deodorant Roll On 50ml</t>
  </si>
  <si>
    <t>8999777009298</t>
  </si>
  <si>
    <t>NDEO PWD_RLL_ON BRG_FML 50ML</t>
  </si>
  <si>
    <t>85968</t>
  </si>
  <si>
    <t>NDEO Roll On Whitening Anti Bacterial 50ml</t>
  </si>
  <si>
    <t>85316-04800-32</t>
  </si>
  <si>
    <t>48332-00305-00</t>
  </si>
  <si>
    <t>NIVEA Brightening Anti Bacterial Deodorant Roll On 50ml</t>
  </si>
  <si>
    <t>8999777015473</t>
  </si>
  <si>
    <t>NDEO RLL_ON XTR_BRG_ANT_BAC_FML 50ML</t>
  </si>
  <si>
    <t>85316</t>
  </si>
  <si>
    <t>NDEO Roll On Whitening Hijab Fresh 25ml</t>
  </si>
  <si>
    <t>83444-04800-62</t>
  </si>
  <si>
    <t>NIVEA Brightening Hijab Fresh Deodorant Roll On 25ml</t>
  </si>
  <si>
    <t>8999777017798</t>
  </si>
  <si>
    <t>NDEO RLL_ON HJB_FRS_FML 25ML</t>
  </si>
  <si>
    <t>83444</t>
  </si>
  <si>
    <t>NDEO Roll On Whitening Hijab Fresh 50ml</t>
  </si>
  <si>
    <t>83445-04800-62</t>
  </si>
  <si>
    <t>NIVEA Brightening Hijab Fresh Deodorant Roll On 50ml</t>
  </si>
  <si>
    <t>8999777017323</t>
  </si>
  <si>
    <t>NDEO RLL_ON HJB_FRS_FML 50ML</t>
  </si>
  <si>
    <t>83445</t>
  </si>
  <si>
    <t>NDEO Roll On Brightening Hijab Soft 50ml</t>
  </si>
  <si>
    <t>98500-04810-31</t>
  </si>
  <si>
    <t>NIVEA Brightening Hijab Soft Deodorant Roll On 50ml</t>
  </si>
  <si>
    <t>8999777017637</t>
  </si>
  <si>
    <t>NDEO RLL_ON PRL&amp;BTY_PNK_FML 50ML</t>
  </si>
  <si>
    <t>98500</t>
  </si>
  <si>
    <t>NDEO Roll On Brightening Hijab Cool 50ml</t>
  </si>
  <si>
    <t>98512-04800-31</t>
  </si>
  <si>
    <t>NIVEA Brightening Hijab Cool Deodorant Roll On 50ml</t>
  </si>
  <si>
    <t>04005805393469</t>
  </si>
  <si>
    <t>NDEO RLL_ON BRG_HJB_CL_FML 50ML</t>
  </si>
  <si>
    <t>98512</t>
  </si>
  <si>
    <t>Deo Male</t>
  </si>
  <si>
    <t>NDEO Roll On Black &amp; White Male 25ml</t>
  </si>
  <si>
    <t>82246-04800-63</t>
  </si>
  <si>
    <t>NIVEA MEN Black &amp; White Invisible Original Deodorant Roll On 25ml</t>
  </si>
  <si>
    <t>8999777009977</t>
  </si>
  <si>
    <t>NDEO RLL_ON B&amp;W_PWR_ML 25ML</t>
  </si>
  <si>
    <t>82246</t>
  </si>
  <si>
    <t>NDEO Roll On Black &amp; White Male 50ml</t>
  </si>
  <si>
    <t>82245-04800-63</t>
  </si>
  <si>
    <t>NIVEA MEN Black &amp; White Invisible Original Deodorant Roll On 50ml</t>
  </si>
  <si>
    <t>8999777009960</t>
  </si>
  <si>
    <t>NDEO RLL_ON B&amp;W_PWR_ML 50ML</t>
  </si>
  <si>
    <t>82245</t>
  </si>
  <si>
    <t>NDEO Roll On Black &amp; White Male Fresh 50ml</t>
  </si>
  <si>
    <t>85970-04800-63</t>
  </si>
  <si>
    <t>NIVEA MEN Black &amp; White Invisible Fresh Deodorant Roll On 50ml</t>
  </si>
  <si>
    <t>8999777011444</t>
  </si>
  <si>
    <t>NDEO RLL_ON B&amp;W_FRS_ML 50ML</t>
  </si>
  <si>
    <t>85970</t>
  </si>
  <si>
    <t>NDEO Roll On Cool Kick Cool Blue 25ml</t>
  </si>
  <si>
    <t>82978-04800-33</t>
  </si>
  <si>
    <t>NIVEA MEN Cool Kick Cool Blue Deodorant Roll On 25ml</t>
  </si>
  <si>
    <t>8999777013127</t>
  </si>
  <si>
    <t>NDEO RLL_ON MINI CL_KCK_ML 25ML</t>
  </si>
  <si>
    <t>82978</t>
  </si>
  <si>
    <t>NDEO Roll On Cool Kick Cool Blue 50ml</t>
  </si>
  <si>
    <t>82886-04800-33</t>
  </si>
  <si>
    <t>NIVEA MEN Cool Kick Cool Blue Deodorant Roll On 50ml</t>
  </si>
  <si>
    <t>8999777010027</t>
  </si>
  <si>
    <t>NDEO RLL_ON CL_KCK_ML 50ML</t>
  </si>
  <si>
    <t>82886</t>
  </si>
  <si>
    <t>NDEO Roll On Cool Kick Freezy Green 50ml</t>
  </si>
  <si>
    <t>83188-04800-31</t>
  </si>
  <si>
    <t>NIVEA MEN Cool Kick Freezy Green Deodorant Roll On 50ml</t>
  </si>
  <si>
    <t>8999777016791</t>
  </si>
  <si>
    <t>NDEO RLL-ON SP_DRY_CL_XTR_ML 50ML</t>
  </si>
  <si>
    <t>83188</t>
  </si>
  <si>
    <t>NDEO Roll On Deep 25ml</t>
  </si>
  <si>
    <t>80030-04800-33</t>
  </si>
  <si>
    <t>NIVEA MEN Deep Deodorant Roll On 25ml</t>
  </si>
  <si>
    <t>8999777014858</t>
  </si>
  <si>
    <t>NDEO RLL_ON DP_ML 25ML</t>
  </si>
  <si>
    <t>80030</t>
  </si>
  <si>
    <t>NDEO Roll On Deep 50ml</t>
  </si>
  <si>
    <t>80031-04800-33</t>
  </si>
  <si>
    <t>NIVEA MEN Deep Deodorant Roll On 50ml</t>
  </si>
  <si>
    <t>8999777014865</t>
  </si>
  <si>
    <t>NDEO RLL_ON DP_ML 50ML</t>
  </si>
  <si>
    <t>80031</t>
  </si>
  <si>
    <t>NDEO Roll On Deep Espresso 50ml</t>
  </si>
  <si>
    <t>85366-04800-33</t>
  </si>
  <si>
    <t>NIVEA MEN Deep Espresso Deodorant Roll On 50ml</t>
  </si>
  <si>
    <t>8999777015466</t>
  </si>
  <si>
    <t>NDEO RLL_ON DP_ESP_ML 50ML</t>
  </si>
  <si>
    <t>85366</t>
  </si>
  <si>
    <t>NDEO Roll On Silver Protect 50ml</t>
  </si>
  <si>
    <t>83778-04800-33</t>
  </si>
  <si>
    <t>NIVEA MEN Silver Protect Deodorant Roll On 50ml</t>
  </si>
  <si>
    <t>8999777010065</t>
  </si>
  <si>
    <t>NDEO RLL_ON SLV_PRT_ML 50ML</t>
  </si>
  <si>
    <t>83778</t>
  </si>
  <si>
    <t>NDEO Roll On Dry Impact 50ml</t>
  </si>
  <si>
    <t>81610-04800-28</t>
  </si>
  <si>
    <t>NIVEA MEN Dry Impact Deodorant Roll On 50ml</t>
  </si>
  <si>
    <t>8999777009892</t>
  </si>
  <si>
    <t>NDEO RLL-ON DRY_IMP_ML 50ML</t>
  </si>
  <si>
    <t>81610</t>
  </si>
  <si>
    <t>NDEO Roll On Fresh Active 50ml</t>
  </si>
  <si>
    <t>82808-04800-28</t>
  </si>
  <si>
    <t>NIVEA MEN Fresh Active Deodorant Roll On 50ml</t>
  </si>
  <si>
    <t>8999777009991</t>
  </si>
  <si>
    <t>NDEO RLL-ON FRS_ML 50ML</t>
  </si>
  <si>
    <t>82808</t>
  </si>
  <si>
    <t>NDEO Spray Black &amp; White Female 150ml</t>
  </si>
  <si>
    <t>82237-04800-62</t>
  </si>
  <si>
    <t>NIVEA Black &amp; White Invisible Original Deodorant Spray 150ml</t>
  </si>
  <si>
    <t>8999777004897</t>
  </si>
  <si>
    <t>8999777004903</t>
  </si>
  <si>
    <t>NDEO SPY B&amp;W_CLR_FML 150ML</t>
  </si>
  <si>
    <t>82237</t>
  </si>
  <si>
    <t>NDEO Spray Extra Brightening 150ml</t>
  </si>
  <si>
    <t>82967-04820-62</t>
  </si>
  <si>
    <t>NIVEA Extra Brightening Deodorant Spray 150ml</t>
  </si>
  <si>
    <t>8999777004835</t>
  </si>
  <si>
    <t>8999777004842</t>
  </si>
  <si>
    <t>NDEO SPY XTR_WHT_FML 150ML</t>
  </si>
  <si>
    <t>82967</t>
  </si>
  <si>
    <t>NDEO Spray Pearl &amp; Beauty 150ml</t>
  </si>
  <si>
    <t>83731-04800-62</t>
  </si>
  <si>
    <t>NIVEA Pearl &amp; Beauty Deodorant Spray 150ml</t>
  </si>
  <si>
    <t>8999777011048</t>
  </si>
  <si>
    <t>8999777011055</t>
  </si>
  <si>
    <t>NDEO SPY PRL&amp;BTY_FML 150ML</t>
  </si>
  <si>
    <t>83731</t>
  </si>
  <si>
    <t>NDEO Spray Brightening Hijab Fresh 150ml</t>
  </si>
  <si>
    <t>83495-04800-63</t>
  </si>
  <si>
    <t>NIVEA Brightening Hijab Fresh Deodorant Spray 150ml</t>
  </si>
  <si>
    <t>8999777015930</t>
  </si>
  <si>
    <t>8999777015947</t>
  </si>
  <si>
    <t>NDEO SPY HJB_FRS 150ML</t>
  </si>
  <si>
    <t>83495</t>
  </si>
  <si>
    <t>NDEO Spray Extra Bright Fresh Lavier 150ml</t>
  </si>
  <si>
    <t>48332-00300-00</t>
  </si>
  <si>
    <t>NIVEA Extra Bright Fresh Lavier Deodorant Spray 150ml</t>
  </si>
  <si>
    <t>NPD</t>
  </si>
  <si>
    <t>Inactive</t>
  </si>
  <si>
    <t>04005805439501</t>
  </si>
  <si>
    <t>04005805439518</t>
  </si>
  <si>
    <t>NIVEA_DEO_BRIGHT_SIGNATU</t>
  </si>
  <si>
    <t>98536</t>
  </si>
  <si>
    <t>NDEO Spray Extra Bright Miracle Sweet 150ml</t>
  </si>
  <si>
    <t>48332-00301-00</t>
  </si>
  <si>
    <t>NIVEA Extra Bright Miracle Sweet Deodorant Spray 150ml</t>
  </si>
  <si>
    <t>04005805439525</t>
  </si>
  <si>
    <t>04005805439532</t>
  </si>
  <si>
    <t>98537</t>
  </si>
  <si>
    <t>NDEO Spray Extra Bright Velvet Romance 150ml</t>
  </si>
  <si>
    <t>48332-00302-00</t>
  </si>
  <si>
    <t>NIVEA Extra Bright Velvet Romance Deodorant Spray 150ml</t>
  </si>
  <si>
    <t>04005805439549</t>
  </si>
  <si>
    <t>04005805439556</t>
  </si>
  <si>
    <t>98538</t>
  </si>
  <si>
    <t>NDEO Spray Black &amp; White Male 150ml</t>
  </si>
  <si>
    <t>82241-04800-62</t>
  </si>
  <si>
    <t>NIVEA MEN Black &amp; White Invisible Original Deodorant Spray 150ml</t>
  </si>
  <si>
    <t>8999777004989</t>
  </si>
  <si>
    <t>8999777004996</t>
  </si>
  <si>
    <t>NDEO SPY B&amp;W_PWR_ML 150ML</t>
  </si>
  <si>
    <t>82241</t>
  </si>
  <si>
    <t>NDEO Spray Black &amp; White Male Fresh 150ml</t>
  </si>
  <si>
    <t>85974-04800-62</t>
  </si>
  <si>
    <t>NIVEA MEN Black &amp; White Invisible Fresh Deodorant Spray 150ml</t>
  </si>
  <si>
    <t>8999777010959</t>
  </si>
  <si>
    <t>8999777010966</t>
  </si>
  <si>
    <t>NDEO SPY B&amp;W_FRS_ML 150ML</t>
  </si>
  <si>
    <t>85974</t>
  </si>
  <si>
    <t>NDEO Spray Cool Kick Cool Blue 150ml</t>
  </si>
  <si>
    <t>82883-04800-62</t>
  </si>
  <si>
    <t>NIVEA MEN Cool Kick Cool Blue Deodorant Spray 150ml</t>
  </si>
  <si>
    <t>8999777004927</t>
  </si>
  <si>
    <t>8999777004934</t>
  </si>
  <si>
    <t>NDEO SPY CL_KCK_ML 150ML</t>
  </si>
  <si>
    <t>82883</t>
  </si>
  <si>
    <t>NDEO Spray Deep 150ml</t>
  </si>
  <si>
    <t>80027-04800-62</t>
  </si>
  <si>
    <t>NIVEA MEN Deep Deodorant Spray 150ml</t>
  </si>
  <si>
    <t>8999777010683</t>
  </si>
  <si>
    <t>8999777010690</t>
  </si>
  <si>
    <t>NDEO SPY DP_ML 150ML</t>
  </si>
  <si>
    <t>80027</t>
  </si>
  <si>
    <t>Nivea Body</t>
  </si>
  <si>
    <t>Body Essential</t>
  </si>
  <si>
    <t>NBO Intensive Moisture Lotion 100ml</t>
  </si>
  <si>
    <t>80232-04800-41</t>
  </si>
  <si>
    <t>NIVEA Intensive Moisture Body Lotion 100ml</t>
  </si>
  <si>
    <t>8999777014650</t>
  </si>
  <si>
    <t>NBODY ESS RCH_CRG_MLK 100ML</t>
  </si>
  <si>
    <t>80232</t>
  </si>
  <si>
    <t>NBO Intensive Moisture Lotion 200ml</t>
  </si>
  <si>
    <t>98941-04800-41</t>
  </si>
  <si>
    <t>NIVEA Intensive Moisture Body Lotion 190ml</t>
  </si>
  <si>
    <t>8999777012212</t>
  </si>
  <si>
    <t>NBODY ESS RCH_CRG_MLK 190ML</t>
  </si>
  <si>
    <t>98941</t>
  </si>
  <si>
    <t>NBO Intensive Moisture Lotion 400ml</t>
  </si>
  <si>
    <t>98940-04800-41</t>
  </si>
  <si>
    <t>NIVEA Intensive Moisture Body Lotion 380ml</t>
  </si>
  <si>
    <t>8999777014742</t>
  </si>
  <si>
    <t>NBODY ESS PMP RCH_CRG_MLK 380ML</t>
  </si>
  <si>
    <t>98940</t>
  </si>
  <si>
    <t>Body Beauty</t>
  </si>
  <si>
    <t>NBO Instant Glow Lotion 200ml</t>
  </si>
  <si>
    <t>98929-04800-42</t>
  </si>
  <si>
    <t>NIVEA Extra Bright Instant Glow SPF15 Body Lotion 190ml</t>
  </si>
  <si>
    <t>8999777008550</t>
  </si>
  <si>
    <t>NBODY XTR_BRG INS_GLW_LTN SPF15 190ML</t>
  </si>
  <si>
    <t>98929</t>
  </si>
  <si>
    <t>NBO Radiant &amp; Smooth Lotion 100ml</t>
  </si>
  <si>
    <t>88357-04800-42</t>
  </si>
  <si>
    <t>NIVEA Extra Bright Radiant &amp; Smooth Body Lotion 100ml</t>
  </si>
  <si>
    <t>8999777008765</t>
  </si>
  <si>
    <t>NBODY XTR_BRG RDN&amp;SMT_LTN 100ML</t>
  </si>
  <si>
    <t>88357</t>
  </si>
  <si>
    <t>NBO Radiant &amp; Smooth Lotion 200ml</t>
  </si>
  <si>
    <t>98917-04800-42</t>
  </si>
  <si>
    <t>NIVEA Extra Bright Radiant &amp; Smooth Body Lotion 190ml</t>
  </si>
  <si>
    <t>8999777008482</t>
  </si>
  <si>
    <t>NBODY XTR_BRG RDN&amp;SMT_LTN 190ML</t>
  </si>
  <si>
    <t>98917</t>
  </si>
  <si>
    <t>NBO Radiant &amp; Smooth Lotion 400ml</t>
  </si>
  <si>
    <t>83807-04800-37</t>
  </si>
  <si>
    <t>NIVEA Extra White Radiant &amp; Smooth Body Lotion 400ml</t>
  </si>
  <si>
    <t>8999777009786</t>
  </si>
  <si>
    <t>NBODY WHT_EVN PMP LTN 400ML</t>
  </si>
  <si>
    <t>83807</t>
  </si>
  <si>
    <t>NBO Repair &amp; Protect Lotion 100ml</t>
  </si>
  <si>
    <t>88383-04800-42</t>
  </si>
  <si>
    <t>NIVEA Extra Bright Repair &amp; Protect SPF15 Body Lotion 100ml</t>
  </si>
  <si>
    <t>8999777008963</t>
  </si>
  <si>
    <t>NBODY XTR_BRG RPR&amp;PRT_LTN SPF15 100ML</t>
  </si>
  <si>
    <t>88383</t>
  </si>
  <si>
    <t>NBO Repair &amp; Protect Lotion 200ml</t>
  </si>
  <si>
    <t>98928-04800-42</t>
  </si>
  <si>
    <t>NIVEA Extra Bright Repair &amp; Protect SPF15 Body Lotion 190ml</t>
  </si>
  <si>
    <t>8999777009878</t>
  </si>
  <si>
    <t>NBODY XTR_BRG RPR&amp;PRT_LTN SPF15 190ML</t>
  </si>
  <si>
    <t>98928</t>
  </si>
  <si>
    <t>NBO Repair &amp; Protect Lotion 400ml</t>
  </si>
  <si>
    <t>98927-04800-42</t>
  </si>
  <si>
    <t>NIVEA Extra Bright Repair &amp; Protect SPF15 Body Lotion 380ml</t>
  </si>
  <si>
    <t>8999777010256</t>
  </si>
  <si>
    <t>NBODY XTR_BRG RPR&amp;PRT_LTN SPF15 380ML</t>
  </si>
  <si>
    <t>98927</t>
  </si>
  <si>
    <t>NBO Extra Bright Repair &amp; Protect Lotion 525ml</t>
  </si>
  <si>
    <t>48332-88312-00</t>
  </si>
  <si>
    <t>NIVEA Extra Bright Repair &amp; Protect SPF30 Body Lotion 525ml</t>
  </si>
  <si>
    <t>8999777018870</t>
  </si>
  <si>
    <t>8999777018887</t>
  </si>
  <si>
    <t>NIVEA_EXTRA_BRIGHT_REPAI</t>
  </si>
  <si>
    <t>88312</t>
  </si>
  <si>
    <t>NBO Firm &amp; Smooth Lotion 200ml</t>
  </si>
  <si>
    <t>98922-04800-42</t>
  </si>
  <si>
    <t>NIVEA Extra Bright Firm &amp; Smooth Body Lotion 190ml</t>
  </si>
  <si>
    <t>8999777009571</t>
  </si>
  <si>
    <t>NBODY XTR_BRG FRM&amp;SMT_LTN 190ML</t>
  </si>
  <si>
    <t>98922</t>
  </si>
  <si>
    <t>NBO Night Nourish Lotion 200ml</t>
  </si>
  <si>
    <t>98925-04800-42</t>
  </si>
  <si>
    <t>NIVEA Extra Bright Night Nourish SPF25 Body Lotion 200ml</t>
  </si>
  <si>
    <t>8999777008468</t>
  </si>
  <si>
    <t>NBODY XTR_BRG NGT_NRS_LTN 190ML</t>
  </si>
  <si>
    <t>98925</t>
  </si>
  <si>
    <t>NBO Daily Protection Sun Lotion 100ml</t>
  </si>
  <si>
    <t>93645-04801-22</t>
  </si>
  <si>
    <t>NIVEA Daily Protection Sun Lotion SPF33 100ml</t>
  </si>
  <si>
    <t>8999777009779</t>
  </si>
  <si>
    <t>NSUN LTN SPF33 100ML</t>
  </si>
  <si>
    <t>93645</t>
  </si>
  <si>
    <t>NBO Extra Bright C &amp; E Vitamin Lotion 180ml</t>
  </si>
  <si>
    <t>48332-00165-01</t>
  </si>
  <si>
    <t>NIVEA Extra Bright C &amp; E Vitamin Lotion 180ml</t>
  </si>
  <si>
    <t>8999777001384</t>
  </si>
  <si>
    <t>8999777001421</t>
  </si>
  <si>
    <t>NIVEA_EXTRA_BRIGHT_C&amp;E_V</t>
  </si>
  <si>
    <t>84374</t>
  </si>
  <si>
    <t>NBO Extra Bright C &amp; E Vitamin Lotion 320ml</t>
  </si>
  <si>
    <t>48332-00165-02</t>
  </si>
  <si>
    <t>NIVEA Extra Bright C &amp; E Vitamin Lotion 320ml</t>
  </si>
  <si>
    <t>8999777018726</t>
  </si>
  <si>
    <t>8999777018733</t>
  </si>
  <si>
    <t>84375</t>
  </si>
  <si>
    <t>NBO Intensive Moisture Serum 180ml</t>
  </si>
  <si>
    <t>89193-04800-37</t>
  </si>
  <si>
    <t>48332-89193-00</t>
  </si>
  <si>
    <t>NIVEA Intensive Moisture Body Serum 180ml</t>
  </si>
  <si>
    <t>8999777011185</t>
  </si>
  <si>
    <t>NBODY ESS INT_MSE_SRM 180ML</t>
  </si>
  <si>
    <t>89193</t>
  </si>
  <si>
    <t>NIvea</t>
  </si>
  <si>
    <t>NBO Care &amp; Protect Serum 70ml</t>
  </si>
  <si>
    <t>80243-04800-42</t>
  </si>
  <si>
    <t>NIVEA Extra Bright Care &amp; Protect Body Serum 70ml</t>
  </si>
  <si>
    <t>8999777008512</t>
  </si>
  <si>
    <t>NBODY XTR_BRG CR&amp;PRT_SRM SPF15 70ML</t>
  </si>
  <si>
    <t>80243</t>
  </si>
  <si>
    <t>NBO Care &amp; Protect Serum 180ml</t>
  </si>
  <si>
    <t>88318-04810-42</t>
  </si>
  <si>
    <t>NIVEA Extra Bright Care &amp; Protect 8 Super Food SPF15 Body Serum 180ml</t>
  </si>
  <si>
    <t>8999777008499</t>
  </si>
  <si>
    <t>NBODY XTR_BRG CR&amp;PRT_SRM SPF15 180ML</t>
  </si>
  <si>
    <t>88318</t>
  </si>
  <si>
    <t>NBO Extra Bright Repair &amp; Protect Serum 320ml</t>
  </si>
  <si>
    <t>48332-88315-00</t>
  </si>
  <si>
    <t>NIVEA Extra Bright Repair &amp; Protect SPF50 Body Serum 320ml</t>
  </si>
  <si>
    <t>8999777018849</t>
  </si>
  <si>
    <t>8999777018856</t>
  </si>
  <si>
    <t>88315</t>
  </si>
  <si>
    <t>NBO Radiant &amp; Smooth Serum 180ml</t>
  </si>
  <si>
    <t>88498-04800-42</t>
  </si>
  <si>
    <t>NIVEA Extra Bright Radiant &amp; Smooth Body Serum 180ml</t>
  </si>
  <si>
    <t>8999777009595</t>
  </si>
  <si>
    <t>NBODY XTR_BRG RDN_SMT_SRM 180ML</t>
  </si>
  <si>
    <t>88498</t>
  </si>
  <si>
    <t>NBO Instant Glow Serum 180ml</t>
  </si>
  <si>
    <t>88317-04800-42</t>
  </si>
  <si>
    <t>NIVEA Extra Bright Instant Glow SPF33 Body Serum 180ml</t>
  </si>
  <si>
    <t>8999777012298</t>
  </si>
  <si>
    <t>NBODY XTR_BRG INS_GLW_SRM SPF33 180ML</t>
  </si>
  <si>
    <t>88317</t>
  </si>
  <si>
    <t>NBO Night Nourish Serum 180ml</t>
  </si>
  <si>
    <t>88367-04800-42</t>
  </si>
  <si>
    <t>NIVEA Extra Bright Night Nourish Body Serum 180ml</t>
  </si>
  <si>
    <t>8999777008598</t>
  </si>
  <si>
    <t>NBODY XTR_BRG NGT_NRS_SRM 180ML</t>
  </si>
  <si>
    <t>88367</t>
  </si>
  <si>
    <t>NBO Anti Age Serum 180ml</t>
  </si>
  <si>
    <t>83821-04800-42</t>
  </si>
  <si>
    <t>NIVEA Extra Bright Anti Age Body Serum 180ml</t>
  </si>
  <si>
    <t>8999777012564</t>
  </si>
  <si>
    <t>NBODY XTR_BRG ANT_AGE_SRM 180ML</t>
  </si>
  <si>
    <t>83821</t>
  </si>
  <si>
    <t>NBO Whitening Cooling Hijab Serum 180ml</t>
  </si>
  <si>
    <t>84602-04800-41</t>
  </si>
  <si>
    <t>NIVEA Extra White Hijab Cooling Body Serum 180ml</t>
  </si>
  <si>
    <t>8999777017262</t>
  </si>
  <si>
    <t>NBODY WHT CLG_HJB_SRM 180ML</t>
  </si>
  <si>
    <t>84602</t>
  </si>
  <si>
    <t>NBO Extra Bright 10 Super Vitamins &amp; Skin Foods Serum 180ml</t>
  </si>
  <si>
    <t>93767-04800-40</t>
  </si>
  <si>
    <t>NIVEA Extra Bright 10 Super Vitamins &amp; Skin Foods Serum in Lotion 180ml</t>
  </si>
  <si>
    <t>8999777017866</t>
  </si>
  <si>
    <t>NBODY XTR_WHT SPR_VTM 180ML</t>
  </si>
  <si>
    <t>93767</t>
  </si>
  <si>
    <t>NBO Extra Bright Velvet Romance Serum 180ml</t>
  </si>
  <si>
    <t>48332-98938-00</t>
  </si>
  <si>
    <t>NIVEA Extra Bright Body Serum Premium Fragrance Velvet Romance 180ml</t>
  </si>
  <si>
    <t>04005805446530</t>
  </si>
  <si>
    <t>18850029040537</t>
  </si>
  <si>
    <t>NIVEA_EXTRA_BRIGHT_SIGNA</t>
  </si>
  <si>
    <t>98938</t>
  </si>
  <si>
    <t>NBO Extra Bright Miracle Sweet Serum 180ml</t>
  </si>
  <si>
    <t>48332-98936-00</t>
  </si>
  <si>
    <t>NIVEA Extra Bright Body Serum Premium Fragrance Miracle Sweet 80ml</t>
  </si>
  <si>
    <t>04005805446516</t>
  </si>
  <si>
    <t>18850029040513</t>
  </si>
  <si>
    <t>NIVEA_EXTRA_BRIGHT_MIRAC</t>
  </si>
  <si>
    <t>98936</t>
  </si>
  <si>
    <t>NBO Super 10 Youth Protect Body Serum 180ml</t>
  </si>
  <si>
    <t>48332-93771-00</t>
  </si>
  <si>
    <t>NIVEA Extra Bright Super 10 Youth Protect Body Serum 180ml</t>
  </si>
  <si>
    <t>04005805447803</t>
  </si>
  <si>
    <t>18850029040643</t>
  </si>
  <si>
    <t>NIVEA_EXTRA_BRIGHT_SUPER</t>
  </si>
  <si>
    <t>93771</t>
  </si>
  <si>
    <t>NBO Super 10 Youth Protect Body Serum 320ml</t>
  </si>
  <si>
    <t>48332-93757-00</t>
  </si>
  <si>
    <t>NIVEA Extra Bright Super 10 Youth Protect Body Serum 320ml</t>
  </si>
  <si>
    <t>04005805447797</t>
  </si>
  <si>
    <t>18850029040636</t>
  </si>
  <si>
    <t>93757</t>
  </si>
  <si>
    <t>NBO Radiant &amp; Smooth Cream 50ml</t>
  </si>
  <si>
    <t>81857-04800-42</t>
  </si>
  <si>
    <t>NIVEA Extra Bright Radiant &amp; Smooth Cream 50ml</t>
  </si>
  <si>
    <t>8999777018276</t>
  </si>
  <si>
    <t>NBODY XTR_BRG JAR RDN_SMT_CRM 50ML</t>
  </si>
  <si>
    <t>81857</t>
  </si>
  <si>
    <t>NBO Radiant &amp; Smooth Cream 100ml</t>
  </si>
  <si>
    <t>81858-04800-42</t>
  </si>
  <si>
    <t>NIVEA Extra Bright Radiant &amp; Smooth Cream 100ml</t>
  </si>
  <si>
    <t>8999777009793</t>
  </si>
  <si>
    <t>NBODY XTR_BRG JAR RDN_SMT_CRM 100ML</t>
  </si>
  <si>
    <t>81858</t>
  </si>
  <si>
    <t>NCRM Cremes</t>
  </si>
  <si>
    <t>Creme</t>
  </si>
  <si>
    <t>NCRM Creme Tin 60ml</t>
  </si>
  <si>
    <t>80102-04800-40</t>
  </si>
  <si>
    <t>NIVEA Creme Tin 60ml</t>
  </si>
  <si>
    <t>8999777009540</t>
  </si>
  <si>
    <t>8999777009557</t>
  </si>
  <si>
    <t>NCRM TIN 60ML</t>
  </si>
  <si>
    <t>80102</t>
  </si>
  <si>
    <t>Soft</t>
  </si>
  <si>
    <t>NSFT Soft 50ml</t>
  </si>
  <si>
    <t>89054-04800-41</t>
  </si>
  <si>
    <t>NIVEA Soft 50ml</t>
  </si>
  <si>
    <t>8999777016012</t>
  </si>
  <si>
    <t>NSFT PLS_JAR 50ML</t>
  </si>
  <si>
    <t>89054</t>
  </si>
  <si>
    <t>NSFT Soft 100ml</t>
  </si>
  <si>
    <t>89059-04800-41</t>
  </si>
  <si>
    <t>NIVEA Soft 100ml</t>
  </si>
  <si>
    <t>8999777008475</t>
  </si>
  <si>
    <t>NSFT PLS_JAR 100ML</t>
  </si>
  <si>
    <t>89059</t>
  </si>
  <si>
    <t>Nivea Face Care</t>
  </si>
  <si>
    <t>NFC Cleanse</t>
  </si>
  <si>
    <t>NFC Sparkling Bright Facial Foam 100ml</t>
  </si>
  <si>
    <t>86724-04800-12</t>
  </si>
  <si>
    <t>NIVEA Sparkling Bright Facial Foam 100ml</t>
  </si>
  <si>
    <t>04005805319933</t>
  </si>
  <si>
    <t>NF BRT FOM 100ML</t>
  </si>
  <si>
    <t>86724</t>
  </si>
  <si>
    <t>NFC Hokkaido Rose Whip Facial Foam 100ml</t>
  </si>
  <si>
    <t>48332-00150-05</t>
  </si>
  <si>
    <t>NIVEA Hokkaido Rose Whip Facial Foam 100ml</t>
  </si>
  <si>
    <t>04005805281957</t>
  </si>
  <si>
    <t>04005805281964</t>
  </si>
  <si>
    <t>NIVEA_HOKKAIDO_ROSE_WHIP</t>
  </si>
  <si>
    <t>84984</t>
  </si>
  <si>
    <t>NFC Eye Make Up Remover Double Effect 125ml</t>
  </si>
  <si>
    <t>48332-00156-02</t>
  </si>
  <si>
    <t>NIVEA Eye Make Up Remover Double Effect 125ml</t>
  </si>
  <si>
    <t>04005805155739</t>
  </si>
  <si>
    <t>04005805155746</t>
  </si>
  <si>
    <t>NIVEA_DOUBLE_EYE_MAKEUP_</t>
  </si>
  <si>
    <t>81182</t>
  </si>
  <si>
    <t>NFC MicellAIR Pearl White 125ml</t>
  </si>
  <si>
    <t>84910-04823-12</t>
  </si>
  <si>
    <t>NIVEA MicellAIR Pearl Bright 125ml</t>
  </si>
  <si>
    <t>8999777011833</t>
  </si>
  <si>
    <t>8999777011840</t>
  </si>
  <si>
    <t>NF BRT PRL_WTR 125ML</t>
  </si>
  <si>
    <t>84910</t>
  </si>
  <si>
    <t>NFC MicellAIR Pearl White 200ml</t>
  </si>
  <si>
    <t>84911-04823-12</t>
  </si>
  <si>
    <t>NIVEA MicellAIR Pearl White 200ml</t>
  </si>
  <si>
    <t>8999777011499</t>
  </si>
  <si>
    <t>8999777011505</t>
  </si>
  <si>
    <t>NF BRT PRL_WTR 200ML</t>
  </si>
  <si>
    <t>84911</t>
  </si>
  <si>
    <t>NFC MicellAIR Pearl Bright 400ml</t>
  </si>
  <si>
    <t>48332-00169-02</t>
  </si>
  <si>
    <t>NIVEA MicellAIR Pearl Bright 400ml</t>
  </si>
  <si>
    <t>8999777017927</t>
  </si>
  <si>
    <t>8999777017934</t>
  </si>
  <si>
    <t>NIVEA_PEARL_BRIGHT_MICEL</t>
  </si>
  <si>
    <t>84912</t>
  </si>
  <si>
    <t>NFC MicellAIR Oil &amp; Acne Care 125ml</t>
  </si>
  <si>
    <t>89270-04823-09</t>
  </si>
  <si>
    <t>NIVEA MicellAIR Oil &amp; Acne Care 125ml</t>
  </si>
  <si>
    <t>8999777017514</t>
  </si>
  <si>
    <t>8999777017521</t>
  </si>
  <si>
    <t>NF MK_UP_CR ACNE_WTR 125ML</t>
  </si>
  <si>
    <t>89270</t>
  </si>
  <si>
    <t>NFC MicellAIR Oil &amp; Acne Care 400ml</t>
  </si>
  <si>
    <t>48332-00170-00</t>
  </si>
  <si>
    <t>NIVEA MicellAIR Oil &amp; Acne Care 400ml</t>
  </si>
  <si>
    <t>8999777017958</t>
  </si>
  <si>
    <t>8999777017965</t>
  </si>
  <si>
    <t>NFC_MUC_MICELLAIR_OIL_&amp;_</t>
  </si>
  <si>
    <t>80116</t>
  </si>
  <si>
    <t>NFC Micellar Water Rose Care Mono-phase 400ml</t>
  </si>
  <si>
    <t>48332-00203-00</t>
  </si>
  <si>
    <t>NIVEA Micellar Water Rose Care Mono-phase 400ml</t>
  </si>
  <si>
    <t>4005900811721</t>
  </si>
  <si>
    <t>4005900811738</t>
  </si>
  <si>
    <t>NIVEA_ROSE_CARE_MICELLAR</t>
  </si>
  <si>
    <t>94414</t>
  </si>
  <si>
    <t>NFC Micellar Water Rose Care Bi-phase 100ml</t>
  </si>
  <si>
    <t>48332-00201-00</t>
  </si>
  <si>
    <t>NIVEA Micellar Water Rose Care Bi-phase 100ml</t>
  </si>
  <si>
    <t>4005900906274</t>
  </si>
  <si>
    <t>4005900906281</t>
  </si>
  <si>
    <t>82610</t>
  </si>
  <si>
    <t>NFC Micellar Water Rose Care Bi-phase 400ml</t>
  </si>
  <si>
    <t>48332-00202-00</t>
  </si>
  <si>
    <t>NIVEA Micellar Water Rose Care Bi-phase 400ml</t>
  </si>
  <si>
    <t>04005805295183</t>
  </si>
  <si>
    <t>04005805295190</t>
  </si>
  <si>
    <t>82366</t>
  </si>
  <si>
    <t>NFC Care</t>
  </si>
  <si>
    <t>NIVEA Luminous 630 Spotclear Intensive Treatment Serum 30ml</t>
  </si>
  <si>
    <t>86580-07700-30</t>
  </si>
  <si>
    <t>04005805360218</t>
  </si>
  <si>
    <t>18850029036356</t>
  </si>
  <si>
    <t>NF LMN630_SPT_CLR TRT_SRM 30ML</t>
  </si>
  <si>
    <t>86580</t>
  </si>
  <si>
    <t>NIVEA Luminous 630 Spotclear Sun Protect SPF 50 PA+++ 40ml</t>
  </si>
  <si>
    <t>89581-07700-30</t>
  </si>
  <si>
    <t>04005805361444</t>
  </si>
  <si>
    <t>18850029036394</t>
  </si>
  <si>
    <t>NF LMN630_SPT_CLR SPF50 40ML</t>
  </si>
  <si>
    <t>89581</t>
  </si>
  <si>
    <t>NIVEA Luminous 630 Spotclear Treatment Series</t>
  </si>
  <si>
    <t>86580-07740-30</t>
  </si>
  <si>
    <t>04005805386799</t>
  </si>
  <si>
    <t>18850029037902</t>
  </si>
  <si>
    <t>NF LMN630_SPT_CLR TRT_SRM 30ML BOX_SET_Z</t>
  </si>
  <si>
    <t>Nivea Sun</t>
  </si>
  <si>
    <t>Sun</t>
  </si>
  <si>
    <t>NSUN Extra Protect Daily Glow SPF50 180ml</t>
  </si>
  <si>
    <t>48332-00208-00</t>
  </si>
  <si>
    <t>NIVEA SUN Extra Protect Daily Glow Essence Serum SPF50 180ml</t>
  </si>
  <si>
    <t>8999777018788</t>
  </si>
  <si>
    <t>8999777018795</t>
  </si>
  <si>
    <t>NIVEA_SUN_EXTRA_PROTECT_</t>
  </si>
  <si>
    <t>86092</t>
  </si>
  <si>
    <t>NSUN Extra Protect Daily Moist SPF50 180ml</t>
  </si>
  <si>
    <t>48332-00020-00</t>
  </si>
  <si>
    <t>NIVEA SUN Extra Protect Daily Moist Essence Serum SPF50 180ml</t>
  </si>
  <si>
    <t>8999777018818</t>
  </si>
  <si>
    <t>8999777018825</t>
  </si>
  <si>
    <t>86090</t>
  </si>
  <si>
    <t>NSUN Extra Protect Aura Sun Face Serum SPF50+ PA+++ 7ml</t>
  </si>
  <si>
    <t>86066-04800-21</t>
  </si>
  <si>
    <t>NIVEA SUN Extra Protect Aura Sun Face Serum SPF50+ PA+++ 7ml</t>
  </si>
  <si>
    <t>8999777018634</t>
  </si>
  <si>
    <t>8999777018641</t>
  </si>
  <si>
    <t>NSUN FC_CRM SCH RSY_PNK SPF50 7ML</t>
  </si>
  <si>
    <t>86066</t>
  </si>
  <si>
    <t>NSUN Extra Protect Oil Control Sun Face Serum SPF50+ PA+++ 7ml</t>
  </si>
  <si>
    <t>98306-04800-21</t>
  </si>
  <si>
    <t>NIVEA SUN Extra Protect Oil Control Sun Face Serum SPF50+ PA+++ 7ml</t>
  </si>
  <si>
    <t>8999777018610</t>
  </si>
  <si>
    <t>8999777018627</t>
  </si>
  <si>
    <t>NSUN FC_FLD SCH OIL_CNT_GL SPF50+ 7ML</t>
  </si>
  <si>
    <t>98306</t>
  </si>
  <si>
    <t>NSUN Protect &amp; White Instant Aura SPF50+ PA+++ Face Serum 30ml</t>
  </si>
  <si>
    <t>86014-04800-21</t>
  </si>
  <si>
    <t>NIVEA SUN Protect &amp; White Instant Aura SPF50+ PA+++ Face Serum 30ml</t>
  </si>
  <si>
    <t>8999777015275</t>
  </si>
  <si>
    <t>NSUN INST_AUR SPF50 30ML</t>
  </si>
  <si>
    <t>86014</t>
  </si>
  <si>
    <t>NSUN Protect &amp; White Oil Control SPF50+ PA+++ Face Serum 30ml</t>
  </si>
  <si>
    <t>86060-04800-21</t>
  </si>
  <si>
    <t>NIVEA SUN Protect &amp; White Oil Control SPF50+ PA+++ Face Serum 30ml</t>
  </si>
  <si>
    <t>8999777014247</t>
  </si>
  <si>
    <t>NSUN PRTCT&amp;PRFCT OIL_CTRL_GL_CRM SPF50 3</t>
  </si>
  <si>
    <t>86060</t>
  </si>
  <si>
    <t>NSUN Triple Protect Hokkaido Rose SPF50+ PA+++ Face Serum 40ml</t>
  </si>
  <si>
    <t>48332-00157-00</t>
  </si>
  <si>
    <t>48332-00206-00</t>
  </si>
  <si>
    <t>NIVEA SUN Triple Protect Hokkaido Rose SPF50+ PA+++ Face Serum 40ml</t>
  </si>
  <si>
    <t>8999777017651</t>
  </si>
  <si>
    <t>8999777017668</t>
  </si>
  <si>
    <t>NSUN_FACE_TRIPLE_PROTECT</t>
  </si>
  <si>
    <t>85536</t>
  </si>
  <si>
    <t>NSUN Extra Protect C &amp; E Vitamin Sun Care SPF50 PA+++ 30ml</t>
  </si>
  <si>
    <t>48332-00164-00</t>
  </si>
  <si>
    <t>NIVEA SUN Extra Protect C &amp; E Vitamin Sun Care SPF50 PA+++ 30ml</t>
  </si>
  <si>
    <t>8999777001261</t>
  </si>
  <si>
    <t>8999777001278</t>
  </si>
  <si>
    <t>NSUN_FACE_EXTRA_PROTECT_</t>
  </si>
  <si>
    <t>98318</t>
  </si>
  <si>
    <t>NSUN Triple Protect Acne Oil Control SPF50+ PA+++ 40ml</t>
  </si>
  <si>
    <t>48332-00166-00</t>
  </si>
  <si>
    <t>NIVEA SUN Triple Protect Acne Oil Control SPF50+ PA+++ 40ml</t>
  </si>
  <si>
    <t>8999777002565</t>
  </si>
  <si>
    <t>8999777002633</t>
  </si>
  <si>
    <t>NSUN_TRIPLE_PROTECT_ACNE</t>
  </si>
  <si>
    <t>85545</t>
  </si>
  <si>
    <t>NSUN Triple Protect Anti Wrinkle SPF50+ PA+++ 40ml</t>
  </si>
  <si>
    <t>48332-00167-00</t>
  </si>
  <si>
    <t>NIVEA SUN Triple Protect Anti Wrinkle SPF50+ PA+++ 40ml</t>
  </si>
  <si>
    <t>8999777003722</t>
  </si>
  <si>
    <t>8999777004286</t>
  </si>
  <si>
    <t>NSUN_TRIPLE_PROTECT_ANTI</t>
  </si>
  <si>
    <t>85546</t>
  </si>
  <si>
    <t>NSUN Body Sun Serum Triple Protect Extra Radiance &amp; Smooth SPF50 PA+++ 180ml</t>
  </si>
  <si>
    <t>48332-00168-00</t>
  </si>
  <si>
    <t>NIVEA SUN Body Sun Serum Triple Protect Extra Radiance &amp; Smooth SPF50 PA+++ 180ml</t>
  </si>
  <si>
    <t>8999777017897</t>
  </si>
  <si>
    <t>8999777017903</t>
  </si>
  <si>
    <t>NSUN_BODY_SERUM_TRIPLE_P</t>
  </si>
  <si>
    <t>98300</t>
  </si>
  <si>
    <t>NSUN Protect &amp; Bronze SPF20 Lotion 200ml</t>
  </si>
  <si>
    <t>48332-00074-06</t>
  </si>
  <si>
    <t>NIVEA SUN Protect &amp; Bronze SPF20 Lotion 200ml</t>
  </si>
  <si>
    <t>8999777009762</t>
  </si>
  <si>
    <t>NIVEA_SUN_PROTECT_&amp;_BRON</t>
  </si>
  <si>
    <t>85824</t>
  </si>
  <si>
    <t>NSUN Protect &amp; Moisture SPF30 Lotion 75ml</t>
  </si>
  <si>
    <t>85597-08600-20</t>
  </si>
  <si>
    <t>NIVEA SUN Protect &amp; Moisture SPF30 Lotion 75ml</t>
  </si>
  <si>
    <t>4005808516278</t>
  </si>
  <si>
    <t>17319470029047</t>
  </si>
  <si>
    <t>NSUN LTN SPF30 75ML</t>
  </si>
  <si>
    <t>85597</t>
  </si>
  <si>
    <t>NSUN Protect &amp; Moisture SPF30 Lotion 100ml</t>
  </si>
  <si>
    <t>85783-04800-20</t>
  </si>
  <si>
    <t>NIVEA SUN Protect &amp; Moisture SPF30 Lotion 100ml</t>
  </si>
  <si>
    <t>8999777012311</t>
  </si>
  <si>
    <t>NSUN LTN SPF30 100ML</t>
  </si>
  <si>
    <t>85783</t>
  </si>
  <si>
    <t>NSUN Protect &amp; Moisture SPF50 Lotion 75ml</t>
  </si>
  <si>
    <t>85673-07700-23</t>
  </si>
  <si>
    <t>NIVEA SUN Protect &amp; Moisture SPF50 Lotion 75ml</t>
  </si>
  <si>
    <t>04005805444161</t>
  </si>
  <si>
    <t>18850029040360</t>
  </si>
  <si>
    <t>NSUN LTN SPF50 75ML</t>
  </si>
  <si>
    <t>85673</t>
  </si>
  <si>
    <t>NSUN Protect &amp; Moisture SPF50 Lotion 100ml</t>
  </si>
  <si>
    <t>85784-04800-20</t>
  </si>
  <si>
    <t>NIVEA SUN Protect &amp; Moisture SPF50 Lotion 100ml</t>
  </si>
  <si>
    <t>8999777016715</t>
  </si>
  <si>
    <t>NSUN LTN SPF50 100ML</t>
  </si>
  <si>
    <t>85784</t>
  </si>
  <si>
    <t>NSUN Protect &amp; Moisture SPF50+ Lotion 200ml</t>
  </si>
  <si>
    <t>48332-00092-12</t>
  </si>
  <si>
    <t>NIVEA SUN Protect &amp; Moisture SPF50+ Lotion 200ml</t>
  </si>
  <si>
    <t>8999777013592</t>
  </si>
  <si>
    <t>NIVEA_SUN_PROTECT_&amp;_MOIS</t>
  </si>
  <si>
    <t>85666</t>
  </si>
  <si>
    <t>NSUN Protect &amp; Refresh SPF50 Aerosol 200ml</t>
  </si>
  <si>
    <t>48332-80461-01</t>
  </si>
  <si>
    <t>NIVEA SUN Protect &amp; Refresh SPF50 Aerosol 200ml</t>
  </si>
  <si>
    <t>8999777018948</t>
  </si>
  <si>
    <t>8999777018955</t>
  </si>
  <si>
    <t>NIVEA_SUN_PROTECT_&amp;_REFR</t>
  </si>
  <si>
    <t>80461</t>
  </si>
  <si>
    <t>3304.99.90</t>
  </si>
  <si>
    <t>NSUN Moisturising After Sun Spray 200ml</t>
  </si>
  <si>
    <t>48332-00075-08</t>
  </si>
  <si>
    <t>NIVEA SUN Moisturising After Sun Spray 200ml</t>
  </si>
  <si>
    <t>8999777015503</t>
  </si>
  <si>
    <t>NIVEA_SUN_AFTER_SUN_SPRA</t>
  </si>
  <si>
    <t>80434</t>
  </si>
  <si>
    <t>NSUN Kids Ultra Sensistive SPF50+ Spray 200ml</t>
  </si>
  <si>
    <t>48332-00180-02</t>
  </si>
  <si>
    <t>NIVEA SUN Kids Ultra Sensistive SPF50+ Spray 200ml</t>
  </si>
  <si>
    <t>8999777013615</t>
  </si>
  <si>
    <t>NIVEA_SUN_KIDS_ULTRA_SEN</t>
  </si>
  <si>
    <t>85847</t>
  </si>
  <si>
    <t>NLC Lip Care</t>
  </si>
  <si>
    <t>Lip Care</t>
  </si>
  <si>
    <t>NLC Lip Balm Original Essential</t>
  </si>
  <si>
    <t>85061-04800-54</t>
  </si>
  <si>
    <t>NIVEA Lip Balm Original Essential 4.8g</t>
  </si>
  <si>
    <t>8999777008390</t>
  </si>
  <si>
    <t>8999777008406</t>
  </si>
  <si>
    <t>NLC ESL 4,8G</t>
  </si>
  <si>
    <t>85061</t>
  </si>
  <si>
    <t>3304.10.00</t>
  </si>
  <si>
    <t>NLC Lip Balm Strawberry Shine</t>
  </si>
  <si>
    <t>85083-04800-54</t>
  </si>
  <si>
    <t>NIVEA Lip Balm Strawberry Shine 4.8g</t>
  </si>
  <si>
    <t>8999777017552</t>
  </si>
  <si>
    <t>8999777017569</t>
  </si>
  <si>
    <t>NLC SBY 4,8G</t>
  </si>
  <si>
    <t>85083</t>
  </si>
  <si>
    <t>ISI QTY</t>
  </si>
  <si>
    <t>Pilih Cluster&gt;&gt;</t>
  </si>
  <si>
    <t>Harga PTT/Sebelum PPN</t>
  </si>
  <si>
    <t>Kuantiti per Karton/Dus</t>
  </si>
  <si>
    <t>Harga PPN</t>
  </si>
  <si>
    <t>Harga Jual ke Konsumen yg Disarankan</t>
  </si>
  <si>
    <t>Qty Order/ Crt</t>
  </si>
  <si>
    <t>Qty Order /pcs</t>
  </si>
  <si>
    <t>Total Harga PTT</t>
  </si>
  <si>
    <t>Disc. Nivea</t>
  </si>
  <si>
    <t>Disc. Distributor</t>
  </si>
  <si>
    <t>Total harga PPN</t>
  </si>
  <si>
    <t>Rewards</t>
  </si>
  <si>
    <t>Harga NETT</t>
  </si>
  <si>
    <t>Harga/pcs</t>
  </si>
  <si>
    <t>Product Name</t>
  </si>
  <si>
    <t>Disc.</t>
  </si>
  <si>
    <t>Nama Produk</t>
  </si>
  <si>
    <t>Barcode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</si>
</sst>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\ &quot;Kg&quot;"/>
    <numFmt numFmtId="165" formatCode="0.000\ &quot;M³&quot;"/>
    <numFmt numFmtId="166" formatCode="0.00&quot; cm&quot;"/>
    <numFmt numFmtId="167" formatCode="_(* #,##0_);_(* \(#,##0\);_(* &quot;-&quot;??_);_(@_)"/>
    <numFmt numFmtId="168" formatCode="#,##0.0\ &quot;Cm³&quot;"/>
    <numFmt numFmtId="169" formatCode="_-* #,##0_-;\-* #,##0_-;_-* &quot;-&quot;??_-;_-@_-"/>
  </numFmts>
  <fonts count="6">
    <font>
      <sz val="11"/>
      <color theme="1"/>
      <name val="Avenir Next LT Pro Regular"/>
      <family val="2"/>
    </font>
    <font>
      <sz val="11"/>
      <color theme="1"/>
      <name val="Avenir Next LT Pro Regular"/>
      <family val="2"/>
    </font>
    <font>
      <sz val="11"/>
      <color theme="0"/>
      <name val="Arial"/>
      <family val="2"/>
    </font>
    <font>
      <b/>
      <sz val="11"/>
      <color theme="1"/>
      <name val="Avenir Next LT Pro Regular"/>
      <family val="2"/>
    </font>
    <font>
      <b/>
      <sz val="11"/>
      <color theme="0"/>
      <name val="Avenir Next LT Pro Regular"/>
      <family val="2"/>
    </font>
    <font>
      <b/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136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87">
    <xf numFmtId="0" fontId="0" fillId="0" borderId="0" xfId="0"/>
    <xf numFmtId="0" fontId="2" fillId="2" borderId="2" xfId="2" applyFont="1" applyFill="1" applyBorder="1" applyAlignment="1">
      <alignment horizontal="center" vertical="center" wrapText="1"/>
    </xf>
    <xf numFmtId="1" fontId="2" fillId="2" borderId="2" xfId="2" applyNumberFormat="1" applyFont="1" applyFill="1" applyBorder="1" applyAlignment="1">
      <alignment horizontal="center" vertical="center" wrapText="1"/>
    </xf>
    <xf numFmtId="0" fontId="2" fillId="2" borderId="2" xfId="3" applyNumberFormat="1" applyFont="1" applyFill="1" applyBorder="1" applyAlignment="1">
      <alignment horizontal="center" vertical="center" wrapText="1"/>
    </xf>
    <xf numFmtId="14" fontId="2" fillId="2" borderId="2" xfId="3" applyNumberFormat="1" applyFont="1" applyFill="1" applyBorder="1" applyAlignment="1">
      <alignment horizontal="center" vertical="center" wrapText="1"/>
    </xf>
    <xf numFmtId="166" fontId="2" fillId="2" borderId="2" xfId="3" applyNumberFormat="1" applyFont="1" applyFill="1" applyBorder="1" applyAlignment="1">
      <alignment horizontal="center" vertical="center" wrapText="1"/>
    </xf>
    <xf numFmtId="164" fontId="2" fillId="2" borderId="2" xfId="3" applyNumberFormat="1" applyFont="1" applyFill="1" applyBorder="1" applyAlignment="1">
      <alignment horizontal="center" vertical="center" wrapText="1"/>
    </xf>
    <xf numFmtId="168" fontId="2" fillId="2" borderId="2" xfId="3" applyNumberFormat="1" applyFont="1" applyFill="1" applyBorder="1" applyAlignment="1">
      <alignment horizontal="center" vertical="center" wrapText="1"/>
    </xf>
    <xf numFmtId="165" fontId="2" fillId="2" borderId="2" xfId="3" applyNumberFormat="1" applyFont="1" applyFill="1" applyBorder="1" applyAlignment="1">
      <alignment horizontal="center" vertical="center" wrapText="1"/>
    </xf>
    <xf numFmtId="0" fontId="1" fillId="0" borderId="0" xfId="2"/>
    <xf numFmtId="0" fontId="2" fillId="2" borderId="3" xfId="2" applyFont="1" applyFill="1" applyBorder="1" applyAlignment="1">
      <alignment horizontal="center" vertical="center" wrapText="1"/>
    </xf>
    <xf numFmtId="1" fontId="2" fillId="2" borderId="3" xfId="2" applyNumberFormat="1" applyFont="1" applyFill="1" applyBorder="1" applyAlignment="1">
      <alignment horizontal="center" vertical="center" wrapText="1"/>
    </xf>
    <xf numFmtId="0" fontId="2" fillId="2" borderId="3" xfId="3" applyNumberFormat="1" applyFont="1" applyFill="1" applyBorder="1" applyAlignment="1">
      <alignment horizontal="center" vertical="center" wrapText="1"/>
    </xf>
    <xf numFmtId="14" fontId="2" fillId="2" borderId="3" xfId="3" applyNumberFormat="1" applyFont="1" applyFill="1" applyBorder="1" applyAlignment="1">
      <alignment horizontal="center" vertical="center" wrapText="1"/>
    </xf>
    <xf numFmtId="166" fontId="2" fillId="2" borderId="3" xfId="3" applyNumberFormat="1" applyFont="1" applyFill="1" applyBorder="1" applyAlignment="1">
      <alignment horizontal="center" vertical="center" wrapText="1"/>
    </xf>
    <xf numFmtId="164" fontId="2" fillId="2" borderId="3" xfId="3" applyNumberFormat="1" applyFont="1" applyFill="1" applyBorder="1" applyAlignment="1">
      <alignment horizontal="center" vertical="center" wrapText="1"/>
    </xf>
    <xf numFmtId="168" fontId="2" fillId="2" borderId="3" xfId="3" applyNumberFormat="1" applyFont="1" applyFill="1" applyBorder="1" applyAlignment="1">
      <alignment horizontal="center" vertical="center" wrapText="1"/>
    </xf>
    <xf numFmtId="165" fontId="2" fillId="2" borderId="3" xfId="3" applyNumberFormat="1" applyFont="1" applyFill="1" applyBorder="1" applyAlignment="1">
      <alignment horizontal="center" vertical="center" wrapText="1"/>
    </xf>
    <xf numFmtId="0" fontId="1" fillId="0" borderId="1" xfId="2" applyBorder="1" applyAlignment="1">
      <alignment horizontal="left" vertical="center"/>
    </xf>
    <xf numFmtId="0" fontId="1" fillId="0" borderId="1" xfId="2" applyBorder="1" applyAlignment="1">
      <alignment vertical="center"/>
    </xf>
    <xf numFmtId="1" fontId="1" fillId="0" borderId="1" xfId="2" applyNumberFormat="1" applyBorder="1" applyAlignment="1">
      <alignment horizontal="left" vertical="center"/>
    </xf>
    <xf numFmtId="1" fontId="1" fillId="0" borderId="1" xfId="2" applyNumberFormat="1" applyBorder="1" applyAlignment="1">
      <alignment horizontal="center" vertical="center"/>
    </xf>
    <xf numFmtId="167" fontId="0" fillId="0" borderId="1" xfId="3" applyNumberFormat="1" applyFont="1" applyBorder="1" applyAlignment="1">
      <alignment vertical="center"/>
    </xf>
    <xf numFmtId="14" fontId="0" fillId="0" borderId="1" xfId="3" applyNumberFormat="1" applyFont="1" applyBorder="1" applyAlignment="1">
      <alignment vertical="center"/>
    </xf>
    <xf numFmtId="0" fontId="0" fillId="0" borderId="1" xfId="3" applyNumberFormat="1" applyFont="1" applyBorder="1" applyAlignment="1">
      <alignment horizontal="center" vertical="center"/>
    </xf>
    <xf numFmtId="166" fontId="0" fillId="0" borderId="1" xfId="3" applyNumberFormat="1" applyFont="1" applyBorder="1" applyAlignment="1">
      <alignment horizontal="center" vertical="center"/>
    </xf>
    <xf numFmtId="164" fontId="0" fillId="0" borderId="1" xfId="3" applyNumberFormat="1" applyFont="1" applyBorder="1" applyAlignment="1">
      <alignment horizontal="center" vertical="center"/>
    </xf>
    <xf numFmtId="168" fontId="0" fillId="0" borderId="1" xfId="3" applyNumberFormat="1" applyFont="1" applyBorder="1" applyAlignment="1">
      <alignment horizontal="center" vertical="center"/>
    </xf>
    <xf numFmtId="165" fontId="0" fillId="0" borderId="1" xfId="3" applyNumberFormat="1" applyFont="1" applyBorder="1" applyAlignment="1">
      <alignment horizontal="center" vertical="center"/>
    </xf>
    <xf numFmtId="1" fontId="1" fillId="0" borderId="0" xfId="2" applyNumberFormat="1" applyAlignment="1">
      <alignment horizontal="center"/>
    </xf>
    <xf numFmtId="14" fontId="1" fillId="0" borderId="0" xfId="2" applyNumberFormat="1"/>
    <xf numFmtId="0" fontId="1" fillId="0" borderId="0" xfId="2" applyAlignment="1">
      <alignment horizontal="center"/>
    </xf>
    <xf numFmtId="164" fontId="1" fillId="0" borderId="0" xfId="2" applyNumberFormat="1" applyAlignment="1">
      <alignment horizontal="center"/>
    </xf>
    <xf numFmtId="168" fontId="1" fillId="0" borderId="0" xfId="2" applyNumberFormat="1" applyAlignment="1">
      <alignment horizontal="center"/>
    </xf>
    <xf numFmtId="169" fontId="1" fillId="3" borderId="0" xfId="2" applyNumberFormat="1" applyFill="1"/>
    <xf numFmtId="169" fontId="1" fillId="4" borderId="0" xfId="1" applyNumberFormat="1" applyFont="1" applyFill="1"/>
    <xf numFmtId="169" fontId="1" fillId="0" borderId="0" xfId="1" applyNumberFormat="1" applyFont="1"/>
    <xf numFmtId="169" fontId="3" fillId="5" borderId="0" xfId="1" applyNumberFormat="1" applyFont="1" applyFill="1"/>
    <xf numFmtId="9" fontId="2" fillId="2" borderId="3" xfId="3" applyNumberFormat="1" applyFont="1" applyFill="1" applyBorder="1" applyAlignment="1">
      <alignment horizontal="center" vertical="center" wrapText="1"/>
    </xf>
    <xf numFmtId="167" fontId="1" fillId="0" borderId="0" xfId="2" applyNumberFormat="1"/>
    <xf numFmtId="9" fontId="2" fillId="6" borderId="3" xfId="3" applyNumberFormat="1" applyFont="1" applyFill="1" applyBorder="1" applyAlignment="1">
      <alignment horizontal="center" vertical="center" wrapText="1"/>
    </xf>
    <xf numFmtId="43" fontId="1" fillId="0" borderId="0" xfId="1" applyFont="1"/>
    <xf numFmtId="0" fontId="1" fillId="7" borderId="1" xfId="2" applyFill="1" applyBorder="1" applyAlignment="1">
      <alignment horizontal="left" vertical="center"/>
    </xf>
    <xf numFmtId="167" fontId="0" fillId="7" borderId="1" xfId="3" applyNumberFormat="1" applyFont="1" applyFill="1" applyBorder="1" applyAlignment="1">
      <alignment vertical="center"/>
    </xf>
    <xf numFmtId="0" fontId="0" fillId="7" borderId="1" xfId="3" applyNumberFormat="1" applyFont="1" applyFill="1" applyBorder="1" applyAlignment="1">
      <alignment horizontal="center" vertical="center"/>
    </xf>
    <xf numFmtId="0" fontId="1" fillId="8" borderId="1" xfId="2" applyFill="1" applyBorder="1" applyAlignment="1">
      <alignment horizontal="left" vertical="center"/>
    </xf>
    <xf numFmtId="167" fontId="0" fillId="8" borderId="1" xfId="3" applyNumberFormat="1" applyFont="1" applyFill="1" applyBorder="1" applyAlignment="1">
      <alignment vertical="center"/>
    </xf>
    <xf numFmtId="0" fontId="0" fillId="8" borderId="1" xfId="3" applyNumberFormat="1" applyFont="1" applyFill="1" applyBorder="1" applyAlignment="1">
      <alignment horizontal="center" vertical="center"/>
    </xf>
    <xf numFmtId="169" fontId="1" fillId="9" borderId="0" xfId="2" applyNumberFormat="1" applyFill="1"/>
    <xf numFmtId="0" fontId="2" fillId="10" borderId="3" xfId="3" applyNumberFormat="1" applyFont="1" applyFill="1" applyBorder="1" applyAlignment="1">
      <alignment horizontal="center" vertical="center" wrapText="1"/>
    </xf>
    <xf numFmtId="167" fontId="0" fillId="9" borderId="1" xfId="3" applyNumberFormat="1" applyFont="1" applyFill="1" applyBorder="1" applyAlignment="1">
      <alignment vertical="center"/>
    </xf>
    <xf numFmtId="0" fontId="1" fillId="9" borderId="0" xfId="2" applyFill="1"/>
    <xf numFmtId="0" fontId="4" fillId="11" borderId="0" xfId="2" applyFont="1" applyFill="1" applyAlignment="1">
      <alignment horizontal="center"/>
    </xf>
    <xf numFmtId="0" fontId="5" fillId="10" borderId="2" xfId="3" applyNumberFormat="1" applyFont="1" applyFill="1" applyBorder="1" applyAlignment="1">
      <alignment horizontal="center" vertical="center" wrapText="1"/>
    </xf>
    <xf numFmtId="0" fontId="1" fillId="9" borderId="1" xfId="2" applyFill="1" applyBorder="1" applyAlignment="1">
      <alignment horizontal="left" vertical="center"/>
    </xf>
    <xf numFmtId="0" fontId="0" fillId="9" borderId="1" xfId="3" applyNumberFormat="1" applyFont="1" applyFill="1" applyBorder="1" applyAlignment="1">
      <alignment horizontal="center" vertical="center"/>
    </xf>
    <xf numFmtId="0" fontId="1" fillId="9" borderId="2" xfId="2" applyFill="1" applyBorder="1" applyAlignment="1">
      <alignment horizontal="left" vertical="center"/>
    </xf>
    <xf numFmtId="167" fontId="0" fillId="9" borderId="2" xfId="3" applyNumberFormat="1" applyFont="1" applyFill="1" applyBorder="1" applyAlignment="1">
      <alignment vertical="center"/>
    </xf>
    <xf numFmtId="0" fontId="1" fillId="9" borderId="1" xfId="2" applyFill="1" applyBorder="1"/>
    <xf numFmtId="169" fontId="1" fillId="0" borderId="0" xfId="2" applyNumberFormat="1"/>
    <xf numFmtId="0" fontId="3" fillId="9" borderId="0" xfId="2" applyFont="1" applyFill="1" applyAlignment="1">
      <alignment horizontal="center" vertical="center" wrapText="1"/>
    </xf>
    <xf numFmtId="0" fontId="3" fillId="9" borderId="0" xfId="2" applyFont="1" applyFill="1" applyAlignment="1">
      <alignment horizontal="center" vertical="center"/>
    </xf>
    <xf numFmtId="167" fontId="1" fillId="9" borderId="0" xfId="1" applyNumberFormat="1" applyFill="1"/>
    <xf numFmtId="0" fontId="2" fillId="6" borderId="4" xfId="3" applyNumberFormat="1" applyFont="1" applyFill="1" applyBorder="1" applyAlignment="1">
      <alignment horizontal="center" vertical="center" wrapText="1"/>
    </xf>
    <xf numFmtId="0" fontId="2" fillId="6" borderId="5" xfId="3" applyNumberFormat="1" applyFont="1" applyFill="1" applyBorder="1" applyAlignment="1">
      <alignment horizontal="center" vertical="center" wrapText="1"/>
    </xf>
    <xf numFmtId="169" fontId="3" fillId="9" borderId="0" xfId="1" applyNumberFormat="1" applyFont="1" applyFill="1"/>
    <xf numFmtId="167" fontId="1" fillId="9" borderId="0" xfId="2" applyNumberFormat="1" applyFill="1"/>
    <xf numFmtId="0" fontId="2" fillId="6" borderId="2" xfId="3" applyNumberFormat="1" applyFont="1" applyFill="1" applyBorder="1" applyAlignment="1">
      <alignment horizontal="center" vertical="center" wrapText="1"/>
    </xf>
    <xf numFmtId="0" fontId="2" fillId="6" borderId="3" xfId="3" applyNumberFormat="1" applyFont="1" applyFill="1" applyBorder="1" applyAlignment="1">
      <alignment horizontal="center" vertical="center" wrapText="1"/>
    </xf>
    <xf numFmtId="167" fontId="1" fillId="9" borderId="1" xfId="2" applyNumberFormat="1" applyFill="1" applyBorder="1"/>
    <xf numFmtId="43" fontId="1" fillId="9" borderId="0" xfId="1" applyFont="1" applyFill="1"/>
    <xf numFmtId="1" fontId="1" fillId="9" borderId="1" xfId="1" applyNumberFormat="1" applyFill="1" applyBorder="1" applyAlignment="1">
      <alignment horizontal="left" vertical="center"/>
    </xf>
    <xf numFmtId="1" fontId="1" fillId="9" borderId="2" xfId="1" applyNumberFormat="1" applyFill="1" applyBorder="1" applyAlignment="1">
      <alignment horizontal="left" vertical="center"/>
    </xf>
    <xf numFmtId="1" fontId="1" fillId="9" borderId="1" xfId="1" applyNumberFormat="1" applyFill="1" applyBorder="1"/>
    <xf numFmtId="1" fontId="1" fillId="8" borderId="1" xfId="1" applyNumberFormat="1" applyFill="1" applyBorder="1" applyAlignment="1">
      <alignment horizontal="left" vertical="center"/>
    </xf>
    <xf numFmtId="167" fontId="1" fillId="8" borderId="1" xfId="2" applyNumberFormat="1" applyFill="1" applyBorder="1"/>
    <xf numFmtId="1" fontId="1" fillId="7" borderId="1" xfId="1" applyNumberFormat="1" applyFill="1" applyBorder="1" applyAlignment="1">
      <alignment horizontal="left" vertical="center"/>
    </xf>
    <xf numFmtId="167" fontId="1" fillId="7" borderId="1" xfId="2" applyNumberFormat="1" applyFill="1" applyBorder="1"/>
    <xf numFmtId="43" fontId="1" fillId="0" borderId="0" xfId="1"/>
    <xf numFmtId="167" fontId="1" fillId="0" borderId="0" xfId="1" applyNumberFormat="1"/>
    <xf numFmtId="1" fontId="1" fillId="9" borderId="1" xfId="2" applyNumberFormat="1" applyFill="1" applyBorder="1"/>
    <xf numFmtId="167" fontId="1" fillId="3" borderId="0" xfId="1" applyNumberFormat="1" applyFill="1"/>
    <xf numFmtId="167" fontId="3" fillId="9" borderId="0" xfId="1" applyNumberFormat="1" applyFont="1" applyFill="1"/>
    <xf numFmtId="167" fontId="1" fillId="4" borderId="0" xfId="1" applyNumberFormat="1" applyFill="1"/>
    <xf numFmtId="167" fontId="1" fillId="5" borderId="0" xfId="1" applyNumberFormat="1" applyFill="1"/>
    <xf numFmtId="0" fontId="2" fillId="6" borderId="2" xfId="3" applyNumberFormat="1" applyFont="1" applyFill="1" applyBorder="1" applyAlignment="1">
      <alignment horizontal="center" vertical="center" wrapText="1"/>
    </xf>
    <xf numFmtId="0" fontId="2" fillId="6" borderId="3" xfId="3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3" xr:uid="{C48D49A7-A047-42E6-A8AB-BA3758653143}"/>
    <cellStyle name="Normal" xfId="0" builtinId="0"/>
    <cellStyle name="Normal 8" xfId="2" xr:uid="{D8BA008A-D67B-4B64-A849-B367CEA17B8F}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000000"/>
      <color rgb="FFFE20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s0001\Cross_Dept\Users\dewip\Documents\Sell%20In%20Plan\06.Jun\Sell%20In%20Plan%20June%20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s0001\Cross_Dept\Cross_Dept\ISF\Database%20PO%202014\Allocation\Allocation%20Nov\Allocation%202%20(NM%20TR,%20FAB)\2nd%20Allocation%20November%2014%20-%20Maste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eiersdorf%20Data\ISF\Database%20PO%202014\Database%20PO%20Aug%20'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khmad/Documents/ISF/Stock%20Monitoring/09.September/RD%20Stock%20Monitoring%20-%20End%20of%20August%20201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dfgrp.sharepoint.com/teams/DSPCSID/Shared%20Documents/General/Master%20Data/MD.xlsx" TargetMode="External"/><Relationship Id="rId1" Type="http://schemas.openxmlformats.org/officeDocument/2006/relationships/externalLinkPath" Target="https://bdfgrp.sharepoint.com/teams/DSPCSID/Shared%20Documents/General/Master%20Data/M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er Pattern"/>
      <sheetName val="Sheet1"/>
      <sheetName val="Sheet2"/>
      <sheetName val="Sell In Jun"/>
      <sheetName val="Sell In May r3"/>
      <sheetName val="National"/>
      <sheetName val="National r2"/>
      <sheetName val="vs previous"/>
      <sheetName val="Master"/>
      <sheetName val="cek sheet"/>
      <sheetName val="cek sheet r2"/>
      <sheetName val="upload SAP"/>
      <sheetName val="Untuk RD"/>
      <sheetName val="Untuk RD r2"/>
      <sheetName val="MANU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nch &amp; Distributor"/>
      <sheetName val="WORKSHEET"/>
      <sheetName val="ALLOCATION"/>
      <sheetName val="Branch"/>
      <sheetName val="Alokasi - Arum"/>
      <sheetName val="Alokasi - Pak Wawan"/>
      <sheetName val="Sheet4"/>
      <sheetName val="MANUAL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R"/>
      <sheetName val="DSR (by area)"/>
      <sheetName val="SUM"/>
      <sheetName val="SIPBB"/>
      <sheetName val="CMO Confirm"/>
      <sheetName val="CMO Recommendation"/>
      <sheetName val="Allocation"/>
      <sheetName val="Stock Availability"/>
      <sheetName val="Sheet1"/>
      <sheetName val="Sheet3"/>
      <sheetName val="D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 Type"/>
      <sheetName val="Pivot Stock"/>
      <sheetName val="Pivot Stock Mapping"/>
      <sheetName val="Details by Dropoint"/>
      <sheetName val="Details by SKU"/>
      <sheetName val="Summary"/>
      <sheetName val="Chart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omer"/>
      <sheetName val="MD"/>
      <sheetName val="SKU"/>
      <sheetName val="Contact"/>
      <sheetName val="Mailing List"/>
      <sheetName val="OLAPS Code - BSP Pro"/>
      <sheetName val="OLAPS Branch Mapping"/>
      <sheetName val="LOG Data SAP"/>
      <sheetName val="Unavailable Log Data"/>
      <sheetName val="Shelf Life sap"/>
      <sheetName val="PRICE SAP"/>
      <sheetName val="HS Code"/>
      <sheetName val="HC SPGR Changes"/>
      <sheetName val="Sales Text Pivot"/>
      <sheetName val="Sales Text"/>
      <sheetName val="Mapping Account"/>
      <sheetName val="Import Bulk NART"/>
      <sheetName val="Material Status"/>
      <sheetName val="Packshot"/>
      <sheetName val="PMD"/>
      <sheetName val="Sheet1"/>
      <sheetName val="Unavailable Barcode"/>
      <sheetName val="B.One"/>
    </sheetNames>
    <sheetDataSet>
      <sheetData sheetId="0" refreshError="1"/>
      <sheetData sheetId="1" refreshError="1"/>
      <sheetData sheetId="2" refreshError="1">
        <row r="1">
          <cell r="I1" t="str">
            <v>NART</v>
          </cell>
          <cell r="J1" t="str">
            <v>Active NART</v>
          </cell>
          <cell r="K1" t="str">
            <v>Description</v>
          </cell>
          <cell r="L1" t="str">
            <v>Product Type</v>
          </cell>
          <cell r="M1" t="str">
            <v>Content per Carton</v>
          </cell>
          <cell r="N1" t="str">
            <v>Weight per Carton</v>
          </cell>
          <cell r="O1" t="str">
            <v>Volume per Carton</v>
          </cell>
          <cell r="P1" t="str">
            <v>Length</v>
          </cell>
          <cell r="Q1" t="str">
            <v>Width</v>
          </cell>
          <cell r="R1" t="str">
            <v>Height</v>
          </cell>
          <cell r="S1" t="str">
            <v>Length (Carton)</v>
          </cell>
          <cell r="T1" t="str">
            <v>Width (Carton)</v>
          </cell>
          <cell r="U1" t="str">
            <v>Height (Carton)</v>
          </cell>
          <cell r="V1" t="str">
            <v>EAN (PC)</v>
          </cell>
          <cell r="W1" t="str">
            <v>EAN (KAR)</v>
          </cell>
          <cell r="X1" t="str">
            <v>HS Code</v>
          </cell>
        </row>
        <row r="2">
          <cell r="I2" t="str">
            <v>NART</v>
          </cell>
          <cell r="J2" t="str">
            <v>Active NART</v>
          </cell>
          <cell r="K2" t="str">
            <v>Description</v>
          </cell>
          <cell r="L2" t="str">
            <v>Product Type</v>
          </cell>
          <cell r="M2" t="str">
            <v>Content per Carton</v>
          </cell>
          <cell r="N2" t="str">
            <v>Weight per Carton</v>
          </cell>
          <cell r="O2" t="str">
            <v>Volume per Carton</v>
          </cell>
          <cell r="P2" t="str">
            <v>Length</v>
          </cell>
          <cell r="Q2" t="str">
            <v>Width</v>
          </cell>
          <cell r="R2" t="str">
            <v>Height</v>
          </cell>
          <cell r="S2" t="str">
            <v>Length (Carton)</v>
          </cell>
          <cell r="T2" t="str">
            <v>Width (Carton)</v>
          </cell>
          <cell r="U2" t="str">
            <v>Height (Carton)</v>
          </cell>
          <cell r="V2" t="str">
            <v>EAN (PC)</v>
          </cell>
          <cell r="W2" t="str">
            <v>EAN (KAR)</v>
          </cell>
          <cell r="X2" t="str">
            <v>HS Code</v>
          </cell>
        </row>
        <row r="3">
          <cell r="G3" t="str">
            <v>HP 2637</v>
          </cell>
          <cell r="I3" t="str">
            <v>02637-09000-06</v>
          </cell>
          <cell r="J3" t="str">
            <v>02637-09000-06</v>
          </cell>
          <cell r="K3" t="str">
            <v>Hansaplast Kain Elastis 100 Lembar Standar 2637</v>
          </cell>
          <cell r="L3" t="str">
            <v>R</v>
          </cell>
          <cell r="M3">
            <v>100</v>
          </cell>
          <cell r="N3">
            <v>9.0500000000000007</v>
          </cell>
          <cell r="O3">
            <v>5.7829139999999994E-2</v>
          </cell>
          <cell r="P3">
            <v>9.3000000000000007</v>
          </cell>
          <cell r="Q3">
            <v>3.8</v>
          </cell>
          <cell r="R3">
            <v>14</v>
          </cell>
          <cell r="S3">
            <v>48.9</v>
          </cell>
          <cell r="T3">
            <v>29.2</v>
          </cell>
          <cell r="U3">
            <v>40.5</v>
          </cell>
          <cell r="V3" t="str">
            <v>8999777026370</v>
          </cell>
          <cell r="W3" t="str">
            <v>8999777011536</v>
          </cell>
          <cell r="X3" t="str">
            <v>3005.90.90</v>
          </cell>
          <cell r="AC3" t="str">
            <v>Hansaplast</v>
          </cell>
          <cell r="AE3" t="str">
            <v>Wound</v>
          </cell>
          <cell r="AJ3" t="str">
            <v>Wound Plasters</v>
          </cell>
          <cell r="QC3" t="str">
            <v>A</v>
          </cell>
          <cell r="VH3">
            <v>1080</v>
          </cell>
          <cell r="VI3" t="str">
            <v>02637</v>
          </cell>
          <cell r="VN3">
            <v>25454</v>
          </cell>
          <cell r="VO3">
            <v>45383</v>
          </cell>
        </row>
        <row r="4">
          <cell r="G4" t="str">
            <v>HP 2637</v>
          </cell>
          <cell r="I4" t="str">
            <v>02637-09000-05</v>
          </cell>
          <cell r="J4" t="str">
            <v>02637-09000-06</v>
          </cell>
          <cell r="K4" t="str">
            <v>Hansaplast Kain Elastis 100 Lembar Standar 2637</v>
          </cell>
          <cell r="L4" t="str">
            <v>R</v>
          </cell>
          <cell r="M4">
            <v>100</v>
          </cell>
          <cell r="N4">
            <v>9.0500000000000007</v>
          </cell>
          <cell r="O4">
            <v>5.7829139999999994E-2</v>
          </cell>
          <cell r="P4">
            <v>9.3000000000000007</v>
          </cell>
          <cell r="Q4">
            <v>3.8</v>
          </cell>
          <cell r="R4">
            <v>14</v>
          </cell>
          <cell r="S4">
            <v>48.9</v>
          </cell>
          <cell r="T4">
            <v>29.2</v>
          </cell>
          <cell r="U4">
            <v>40.5</v>
          </cell>
          <cell r="V4" t="str">
            <v>8999777026370</v>
          </cell>
          <cell r="W4" t="str">
            <v>8999777011536</v>
          </cell>
          <cell r="X4" t="str">
            <v>3005.90.90</v>
          </cell>
          <cell r="AC4" t="str">
            <v>Hansaplast</v>
          </cell>
          <cell r="AE4" t="str">
            <v>Wound</v>
          </cell>
          <cell r="AJ4" t="str">
            <v>Wound Plasters</v>
          </cell>
          <cell r="QC4" t="str">
            <v>A</v>
          </cell>
          <cell r="VH4">
            <v>1080</v>
          </cell>
          <cell r="VI4" t="str">
            <v>02637</v>
          </cell>
          <cell r="VN4">
            <v>25454</v>
          </cell>
          <cell r="VO4">
            <v>45383</v>
          </cell>
        </row>
        <row r="5">
          <cell r="G5" t="str">
            <v>HP 2637</v>
          </cell>
          <cell r="I5" t="str">
            <v>02637-09000-04</v>
          </cell>
          <cell r="J5" t="str">
            <v>02637-09000-06</v>
          </cell>
          <cell r="K5" t="str">
            <v>HP Scare Kain Elastis 100's Std 2637</v>
          </cell>
          <cell r="L5" t="str">
            <v>R</v>
          </cell>
          <cell r="M5">
            <v>100</v>
          </cell>
          <cell r="N5">
            <v>9.0500000000000007</v>
          </cell>
          <cell r="O5">
            <v>5.7829139999999994E-2</v>
          </cell>
          <cell r="P5">
            <v>9.3000000000000007</v>
          </cell>
          <cell r="Q5">
            <v>3.8</v>
          </cell>
          <cell r="R5">
            <v>14</v>
          </cell>
          <cell r="S5">
            <v>48.9</v>
          </cell>
          <cell r="T5">
            <v>29.2</v>
          </cell>
          <cell r="U5">
            <v>40.5</v>
          </cell>
          <cell r="V5" t="str">
            <v>8999777026370</v>
          </cell>
          <cell r="W5" t="str">
            <v>8999777011536</v>
          </cell>
          <cell r="X5" t="str">
            <v>3005.90.90</v>
          </cell>
          <cell r="AC5" t="str">
            <v>Hansaplast</v>
          </cell>
          <cell r="AE5" t="str">
            <v>Wound</v>
          </cell>
          <cell r="AJ5" t="str">
            <v>Wound Plasters</v>
          </cell>
          <cell r="QC5" t="str">
            <v>A</v>
          </cell>
          <cell r="VH5">
            <v>1080</v>
          </cell>
          <cell r="VI5" t="str">
            <v>02637</v>
          </cell>
          <cell r="VN5">
            <v>25454</v>
          </cell>
          <cell r="VO5">
            <v>45383</v>
          </cell>
        </row>
        <row r="6">
          <cell r="G6" t="str">
            <v>HP 2637</v>
          </cell>
          <cell r="I6" t="str">
            <v>02637-09000-03</v>
          </cell>
          <cell r="J6" t="str">
            <v>02637-09000-06</v>
          </cell>
          <cell r="K6" t="str">
            <v>HP Scare Kain Elastis 100's Std 2637</v>
          </cell>
          <cell r="L6" t="str">
            <v>R</v>
          </cell>
          <cell r="M6">
            <v>100</v>
          </cell>
          <cell r="N6">
            <v>9.0500000000000007</v>
          </cell>
          <cell r="O6">
            <v>5.7829139999999994E-2</v>
          </cell>
          <cell r="P6">
            <v>9.3000000000000007</v>
          </cell>
          <cell r="Q6">
            <v>3.8</v>
          </cell>
          <cell r="R6">
            <v>14</v>
          </cell>
          <cell r="S6">
            <v>48.9</v>
          </cell>
          <cell r="T6">
            <v>29.2</v>
          </cell>
          <cell r="U6">
            <v>40.5</v>
          </cell>
          <cell r="V6" t="str">
            <v/>
          </cell>
          <cell r="W6" t="str">
            <v/>
          </cell>
          <cell r="X6" t="str">
            <v>3005.90.90</v>
          </cell>
          <cell r="AC6" t="str">
            <v>Hansaplast</v>
          </cell>
          <cell r="AE6" t="str">
            <v>Wound</v>
          </cell>
          <cell r="AJ6" t="str">
            <v>Wound Plasters</v>
          </cell>
          <cell r="QC6" t="str">
            <v>A</v>
          </cell>
          <cell r="VH6">
            <v>1080</v>
          </cell>
          <cell r="VI6" t="str">
            <v>02637</v>
          </cell>
          <cell r="VN6">
            <v>25454</v>
          </cell>
          <cell r="VO6">
            <v>45383</v>
          </cell>
        </row>
        <row r="7">
          <cell r="G7" t="str">
            <v>HP 2637</v>
          </cell>
          <cell r="I7" t="str">
            <v>02637-09000-02</v>
          </cell>
          <cell r="J7" t="str">
            <v>02637-09000-06</v>
          </cell>
          <cell r="K7" t="str">
            <v>HP Scare Kain Elastis 100's Std 2637 (evolution)</v>
          </cell>
          <cell r="L7" t="str">
            <v>R</v>
          </cell>
          <cell r="M7">
            <v>100</v>
          </cell>
          <cell r="N7">
            <v>9.0500000000000007</v>
          </cell>
          <cell r="O7">
            <v>5.7829139999999994E-2</v>
          </cell>
          <cell r="P7">
            <v>9.3000000000000007</v>
          </cell>
          <cell r="Q7">
            <v>3.8</v>
          </cell>
          <cell r="R7">
            <v>14</v>
          </cell>
          <cell r="S7">
            <v>48.9</v>
          </cell>
          <cell r="T7">
            <v>29.2</v>
          </cell>
          <cell r="U7">
            <v>40.5</v>
          </cell>
          <cell r="V7" t="str">
            <v>8999777026370</v>
          </cell>
          <cell r="W7" t="str">
            <v>18999777026377</v>
          </cell>
          <cell r="X7" t="str">
            <v>3005.90.90</v>
          </cell>
          <cell r="AC7" t="str">
            <v>Hansaplast</v>
          </cell>
          <cell r="AE7" t="str">
            <v>Wound</v>
          </cell>
          <cell r="AJ7" t="str">
            <v>Wound Plasters</v>
          </cell>
          <cell r="QC7" t="str">
            <v>A</v>
          </cell>
          <cell r="VH7">
            <v>1080</v>
          </cell>
          <cell r="VI7" t="str">
            <v>02637</v>
          </cell>
          <cell r="VN7">
            <v>25454</v>
          </cell>
          <cell r="VO7">
            <v>45383</v>
          </cell>
        </row>
        <row r="8">
          <cell r="G8" t="str">
            <v>HP 2637</v>
          </cell>
          <cell r="I8" t="str">
            <v>02637-09000-01</v>
          </cell>
          <cell r="J8" t="str">
            <v>02637-09000-06</v>
          </cell>
          <cell r="K8" t="str">
            <v>HP Scare Kain Elastis 100's Std 2637</v>
          </cell>
          <cell r="L8" t="str">
            <v>R</v>
          </cell>
          <cell r="M8">
            <v>100</v>
          </cell>
          <cell r="N8">
            <v>9.0500000000000007</v>
          </cell>
          <cell r="O8">
            <v>5.7829139999999994E-2</v>
          </cell>
          <cell r="P8">
            <v>9.3000000000000007</v>
          </cell>
          <cell r="Q8">
            <v>3.8</v>
          </cell>
          <cell r="R8">
            <v>14</v>
          </cell>
          <cell r="S8">
            <v>48.9</v>
          </cell>
          <cell r="T8">
            <v>29.2</v>
          </cell>
          <cell r="U8">
            <v>40.5</v>
          </cell>
          <cell r="V8" t="str">
            <v/>
          </cell>
          <cell r="W8" t="str">
            <v/>
          </cell>
          <cell r="X8" t="str">
            <v>3005.90.90</v>
          </cell>
          <cell r="AC8" t="str">
            <v>Hansaplast</v>
          </cell>
          <cell r="AE8" t="str">
            <v>Wound</v>
          </cell>
          <cell r="AJ8" t="str">
            <v>Wound Plasters</v>
          </cell>
          <cell r="QC8" t="str">
            <v>A</v>
          </cell>
          <cell r="VH8">
            <v>1080</v>
          </cell>
          <cell r="VI8" t="e">
            <v>#N/A</v>
          </cell>
          <cell r="VN8">
            <v>17500</v>
          </cell>
          <cell r="VO8">
            <v>43100</v>
          </cell>
        </row>
        <row r="9">
          <cell r="G9" t="str">
            <v>HP 2637</v>
          </cell>
          <cell r="I9" t="str">
            <v>02637-09000-00</v>
          </cell>
          <cell r="J9" t="str">
            <v>02637-09000-06</v>
          </cell>
          <cell r="K9" t="str">
            <v>HP Scare Kain Elastis 100's Std 2637</v>
          </cell>
          <cell r="L9" t="str">
            <v>R</v>
          </cell>
          <cell r="M9">
            <v>100</v>
          </cell>
          <cell r="N9">
            <v>9.0500000000000007</v>
          </cell>
          <cell r="O9">
            <v>5.7829139999999994E-2</v>
          </cell>
          <cell r="P9">
            <v>9.3000000000000007</v>
          </cell>
          <cell r="Q9">
            <v>3.8</v>
          </cell>
          <cell r="R9">
            <v>14</v>
          </cell>
          <cell r="S9">
            <v>48.9</v>
          </cell>
          <cell r="T9">
            <v>29.2</v>
          </cell>
          <cell r="U9">
            <v>40.5</v>
          </cell>
          <cell r="V9" t="str">
            <v/>
          </cell>
          <cell r="W9" t="str">
            <v/>
          </cell>
          <cell r="X9" t="str">
            <v>3005.90.90</v>
          </cell>
          <cell r="AC9" t="str">
            <v>Hansaplast</v>
          </cell>
          <cell r="AE9" t="str">
            <v>Wound</v>
          </cell>
          <cell r="AJ9" t="str">
            <v>Wound Plasters</v>
          </cell>
          <cell r="QC9" t="str">
            <v>A</v>
          </cell>
          <cell r="VH9">
            <v>1080</v>
          </cell>
          <cell r="VI9" t="e">
            <v>#N/A</v>
          </cell>
          <cell r="VN9">
            <v>17500</v>
          </cell>
          <cell r="VO9">
            <v>43100</v>
          </cell>
        </row>
        <row r="10">
          <cell r="G10" t="str">
            <v>HP 2637</v>
          </cell>
          <cell r="I10" t="str">
            <v>48333-00001-00</v>
          </cell>
          <cell r="J10" t="str">
            <v>02637-09000-06</v>
          </cell>
          <cell r="K10" t="str">
            <v>HP Silvercare Kain Elastis 100's Std 26</v>
          </cell>
          <cell r="L10" t="str">
            <v>R</v>
          </cell>
          <cell r="M10">
            <v>100</v>
          </cell>
          <cell r="N10">
            <v>9.0500000000000007</v>
          </cell>
          <cell r="O10">
            <v>5.7829139999999994E-2</v>
          </cell>
          <cell r="P10">
            <v>9.3000000000000007</v>
          </cell>
          <cell r="Q10">
            <v>3.8</v>
          </cell>
          <cell r="R10">
            <v>14</v>
          </cell>
          <cell r="S10">
            <v>48.9</v>
          </cell>
          <cell r="T10">
            <v>29.2</v>
          </cell>
          <cell r="U10">
            <v>40.5</v>
          </cell>
          <cell r="V10" t="str">
            <v/>
          </cell>
          <cell r="W10" t="str">
            <v/>
          </cell>
          <cell r="X10" t="str">
            <v>3005.90.90</v>
          </cell>
          <cell r="AC10" t="str">
            <v>Hansaplast</v>
          </cell>
          <cell r="AE10" t="str">
            <v>Wound</v>
          </cell>
          <cell r="AJ10" t="str">
            <v>Wound Plasters</v>
          </cell>
          <cell r="QC10" t="str">
            <v>A</v>
          </cell>
          <cell r="VH10">
            <v>1080</v>
          </cell>
          <cell r="VI10" t="e">
            <v>#N/A</v>
          </cell>
          <cell r="VN10">
            <v>17500</v>
          </cell>
          <cell r="VO10">
            <v>43100</v>
          </cell>
        </row>
        <row r="11">
          <cell r="G11" t="str">
            <v>HP 2637</v>
          </cell>
          <cell r="I11" t="str">
            <v>48333-00060-03</v>
          </cell>
          <cell r="J11" t="str">
            <v>02637-09000-06</v>
          </cell>
          <cell r="K11" t="str">
            <v>HP Scare Kain Elastis 100's Std 2637 Extra 10's</v>
          </cell>
          <cell r="L11" t="str">
            <v>P</v>
          </cell>
          <cell r="M11">
            <v>100</v>
          </cell>
          <cell r="N11">
            <v>9.1920000000000002</v>
          </cell>
          <cell r="O11">
            <v>5.7829139999999994E-2</v>
          </cell>
          <cell r="P11">
            <v>9.3000000000000007</v>
          </cell>
          <cell r="Q11">
            <v>3.8</v>
          </cell>
          <cell r="R11">
            <v>14</v>
          </cell>
          <cell r="S11">
            <v>48.9</v>
          </cell>
          <cell r="T11">
            <v>29.2</v>
          </cell>
          <cell r="U11">
            <v>40.5</v>
          </cell>
          <cell r="V11" t="str">
            <v>8999777026370</v>
          </cell>
          <cell r="W11" t="str">
            <v>8999777011536</v>
          </cell>
          <cell r="X11" t="str">
            <v>3005.90.90</v>
          </cell>
          <cell r="AC11" t="str">
            <v>Hansaplast</v>
          </cell>
          <cell r="AE11" t="str">
            <v>Wound</v>
          </cell>
          <cell r="AJ11" t="str">
            <v>Wound Plasters</v>
          </cell>
          <cell r="QC11" t="str">
            <v>A</v>
          </cell>
          <cell r="VH11">
            <v>1080</v>
          </cell>
          <cell r="VI11" t="str">
            <v>02637</v>
          </cell>
          <cell r="VN11">
            <v>25454</v>
          </cell>
          <cell r="VO11">
            <v>45383</v>
          </cell>
        </row>
        <row r="12">
          <cell r="G12" t="str">
            <v>HP 2637</v>
          </cell>
          <cell r="I12" t="str">
            <v>48333-00060-02</v>
          </cell>
          <cell r="J12" t="str">
            <v>02637-09000-06</v>
          </cell>
          <cell r="K12" t="str">
            <v>HP Scare Kain Elastis 100's Std 2637 Extra 10's</v>
          </cell>
          <cell r="L12" t="str">
            <v>P</v>
          </cell>
          <cell r="M12">
            <v>100</v>
          </cell>
          <cell r="N12">
            <v>9.1920000000000002</v>
          </cell>
          <cell r="O12">
            <v>5.7829139999999994E-2</v>
          </cell>
          <cell r="P12">
            <v>9.3000000000000007</v>
          </cell>
          <cell r="Q12">
            <v>3.8</v>
          </cell>
          <cell r="R12">
            <v>14</v>
          </cell>
          <cell r="S12">
            <v>48.9</v>
          </cell>
          <cell r="T12">
            <v>29.2</v>
          </cell>
          <cell r="U12">
            <v>40.5</v>
          </cell>
          <cell r="V12" t="str">
            <v>8999777026370</v>
          </cell>
          <cell r="W12" t="str">
            <v>8999777011536</v>
          </cell>
          <cell r="X12" t="str">
            <v>3005.90.90</v>
          </cell>
          <cell r="AC12" t="str">
            <v>Hansaplast</v>
          </cell>
          <cell r="AE12" t="str">
            <v>Wound</v>
          </cell>
          <cell r="AJ12" t="str">
            <v>Wound Plasters</v>
          </cell>
          <cell r="QC12" t="str">
            <v>A</v>
          </cell>
          <cell r="VH12">
            <v>1080</v>
          </cell>
          <cell r="VI12" t="str">
            <v>02637</v>
          </cell>
          <cell r="VN12">
            <v>25454</v>
          </cell>
          <cell r="VO12">
            <v>45383</v>
          </cell>
        </row>
        <row r="13">
          <cell r="G13" t="str">
            <v>HP 2637</v>
          </cell>
          <cell r="I13" t="str">
            <v>48330-00203-00</v>
          </cell>
          <cell r="J13" t="str">
            <v>02637-09000-06</v>
          </cell>
          <cell r="K13" t="str">
            <v>HP Scare Kain Elastis 100's + Kupon Gosok</v>
          </cell>
          <cell r="L13" t="str">
            <v>P</v>
          </cell>
          <cell r="M13">
            <v>100</v>
          </cell>
          <cell r="N13">
            <v>9.0500000000000007</v>
          </cell>
          <cell r="O13">
            <v>5.7829139999999994E-2</v>
          </cell>
          <cell r="P13">
            <v>9.3000000000000007</v>
          </cell>
          <cell r="Q13">
            <v>3.8</v>
          </cell>
          <cell r="R13">
            <v>14</v>
          </cell>
          <cell r="S13">
            <v>48.9</v>
          </cell>
          <cell r="T13">
            <v>29.2</v>
          </cell>
          <cell r="U13">
            <v>40.5</v>
          </cell>
          <cell r="V13" t="str">
            <v>8999777026370</v>
          </cell>
          <cell r="W13" t="str">
            <v>8999777017033</v>
          </cell>
          <cell r="X13" t="str">
            <v>3005.90.90</v>
          </cell>
          <cell r="AC13" t="str">
            <v>Hansaplast</v>
          </cell>
          <cell r="AE13" t="str">
            <v>Wound</v>
          </cell>
          <cell r="AJ13" t="str">
            <v>Wound Plasters</v>
          </cell>
          <cell r="QC13" t="str">
            <v>A</v>
          </cell>
          <cell r="VH13">
            <v>1080</v>
          </cell>
          <cell r="VI13" t="str">
            <v>02637</v>
          </cell>
          <cell r="VN13">
            <v>25454</v>
          </cell>
          <cell r="VO13">
            <v>45383</v>
          </cell>
        </row>
        <row r="14">
          <cell r="G14" t="str">
            <v>HP 2637</v>
          </cell>
          <cell r="I14" t="str">
            <v>48333-00060-00</v>
          </cell>
          <cell r="J14" t="str">
            <v>02637-09000-06</v>
          </cell>
          <cell r="K14" t="str">
            <v>HP Scare Kain Elastis 100's Std 2637 Extra 10's</v>
          </cell>
          <cell r="L14" t="str">
            <v>P</v>
          </cell>
          <cell r="M14">
            <v>100</v>
          </cell>
          <cell r="N14">
            <v>9.1920000000000002</v>
          </cell>
          <cell r="O14">
            <v>5.7829139999999994E-2</v>
          </cell>
          <cell r="P14">
            <v>9.3000000000000007</v>
          </cell>
          <cell r="Q14">
            <v>3.8</v>
          </cell>
          <cell r="R14">
            <v>14</v>
          </cell>
          <cell r="S14">
            <v>48.9</v>
          </cell>
          <cell r="T14">
            <v>29.2</v>
          </cell>
          <cell r="U14">
            <v>40.5</v>
          </cell>
          <cell r="V14" t="str">
            <v>8999777026370</v>
          </cell>
          <cell r="W14" t="str">
            <v>8999777011536</v>
          </cell>
          <cell r="X14" t="str">
            <v>3005.90.90</v>
          </cell>
          <cell r="AC14" t="str">
            <v>Hansaplast</v>
          </cell>
          <cell r="AE14" t="str">
            <v>Wound</v>
          </cell>
          <cell r="AJ14" t="str">
            <v>Wound Plasters</v>
          </cell>
          <cell r="QC14" t="str">
            <v>A</v>
          </cell>
          <cell r="VH14">
            <v>1080</v>
          </cell>
          <cell r="VI14" t="str">
            <v>02637</v>
          </cell>
          <cell r="VN14">
            <v>25454</v>
          </cell>
          <cell r="VO14">
            <v>45383</v>
          </cell>
        </row>
        <row r="15">
          <cell r="G15" t="str">
            <v>HP 2637</v>
          </cell>
          <cell r="I15" t="str">
            <v>48330-00002-03</v>
          </cell>
          <cell r="J15" t="str">
            <v>02637-09000-06</v>
          </cell>
          <cell r="K15" t="str">
            <v>HP Scare Kain Elastis 100's Std 2637 Extra 10's (evolution)</v>
          </cell>
          <cell r="L15" t="str">
            <v>P</v>
          </cell>
          <cell r="M15">
            <v>100</v>
          </cell>
          <cell r="N15">
            <v>9.2370000000000001</v>
          </cell>
          <cell r="O15">
            <v>5.7829139999999994E-2</v>
          </cell>
          <cell r="P15">
            <v>9.3000000000000007</v>
          </cell>
          <cell r="Q15">
            <v>3.8</v>
          </cell>
          <cell r="R15">
            <v>14</v>
          </cell>
          <cell r="S15">
            <v>48.9</v>
          </cell>
          <cell r="T15">
            <v>29.2</v>
          </cell>
          <cell r="U15">
            <v>40.5</v>
          </cell>
          <cell r="V15" t="str">
            <v>8999777026370</v>
          </cell>
          <cell r="W15" t="str">
            <v>18999777026377</v>
          </cell>
          <cell r="X15" t="str">
            <v>3005.90.90</v>
          </cell>
          <cell r="AC15" t="str">
            <v>Hansaplast</v>
          </cell>
          <cell r="AE15" t="str">
            <v>Wound</v>
          </cell>
          <cell r="AJ15" t="str">
            <v>Wound Plasters</v>
          </cell>
          <cell r="QC15" t="str">
            <v>A</v>
          </cell>
          <cell r="VH15">
            <v>1080</v>
          </cell>
          <cell r="VI15" t="str">
            <v>02637</v>
          </cell>
          <cell r="VN15">
            <v>20228</v>
          </cell>
          <cell r="VO15">
            <v>43830</v>
          </cell>
        </row>
        <row r="16">
          <cell r="G16" t="str">
            <v>HP 2637</v>
          </cell>
          <cell r="I16" t="str">
            <v>48330-00001-03</v>
          </cell>
          <cell r="J16" t="str">
            <v>02637-09000-06</v>
          </cell>
          <cell r="K16" t="str">
            <v>HP Fab Str Swp 65X19 100 ID Extra 10's</v>
          </cell>
          <cell r="L16" t="str">
            <v>P</v>
          </cell>
          <cell r="M16">
            <v>100</v>
          </cell>
          <cell r="N16">
            <v>9.2370000000000001</v>
          </cell>
          <cell r="O16">
            <v>5.7829139999999994E-2</v>
          </cell>
          <cell r="P16">
            <v>9.3000000000000007</v>
          </cell>
          <cell r="Q16">
            <v>3.8</v>
          </cell>
          <cell r="R16">
            <v>14</v>
          </cell>
          <cell r="S16">
            <v>48.9</v>
          </cell>
          <cell r="T16">
            <v>29.2</v>
          </cell>
          <cell r="U16">
            <v>40.5</v>
          </cell>
          <cell r="V16" t="str">
            <v/>
          </cell>
          <cell r="W16" t="str">
            <v/>
          </cell>
          <cell r="X16" t="str">
            <v>3005.90.90</v>
          </cell>
          <cell r="AC16" t="str">
            <v>Hansaplast</v>
          </cell>
          <cell r="AE16" t="str">
            <v>Wound</v>
          </cell>
          <cell r="AJ16" t="str">
            <v>Wound Plasters</v>
          </cell>
          <cell r="QC16" t="str">
            <v>A</v>
          </cell>
          <cell r="VH16">
            <v>1080</v>
          </cell>
          <cell r="VI16" t="e">
            <v>#N/A</v>
          </cell>
          <cell r="VN16">
            <v>17500</v>
          </cell>
          <cell r="VO16">
            <v>43100</v>
          </cell>
        </row>
        <row r="17">
          <cell r="G17" t="str">
            <v>HP 2637</v>
          </cell>
          <cell r="I17" t="str">
            <v>48330-00000-47</v>
          </cell>
          <cell r="J17" t="str">
            <v>02637-09000-06</v>
          </cell>
          <cell r="K17" t="str">
            <v>HP Fab Str Swp 65X19 100 ID Extra 10's</v>
          </cell>
          <cell r="L17" t="str">
            <v>P</v>
          </cell>
          <cell r="M17">
            <v>100</v>
          </cell>
          <cell r="N17">
            <v>9.2370000000000001</v>
          </cell>
          <cell r="O17">
            <v>5.7829139999999994E-2</v>
          </cell>
          <cell r="P17">
            <v>9.3000000000000007</v>
          </cell>
          <cell r="Q17">
            <v>3.8</v>
          </cell>
          <cell r="R17">
            <v>14</v>
          </cell>
          <cell r="S17">
            <v>48.9</v>
          </cell>
          <cell r="T17">
            <v>29.2</v>
          </cell>
          <cell r="U17">
            <v>40.5</v>
          </cell>
          <cell r="V17" t="str">
            <v/>
          </cell>
          <cell r="W17" t="str">
            <v/>
          </cell>
          <cell r="X17" t="str">
            <v>3005.90.90</v>
          </cell>
          <cell r="AC17" t="str">
            <v>Hansaplast</v>
          </cell>
          <cell r="AE17" t="str">
            <v>Wound</v>
          </cell>
          <cell r="AJ17" t="str">
            <v>Wound Plasters</v>
          </cell>
          <cell r="QC17" t="str">
            <v>A</v>
          </cell>
          <cell r="VH17">
            <v>1080</v>
          </cell>
          <cell r="VI17" t="e">
            <v>#N/A</v>
          </cell>
          <cell r="VN17">
            <v>17500</v>
          </cell>
          <cell r="VO17">
            <v>43100</v>
          </cell>
        </row>
        <row r="18">
          <cell r="G18" t="str">
            <v>HP 2637</v>
          </cell>
          <cell r="I18" t="str">
            <v>48330-00000-20</v>
          </cell>
          <cell r="J18" t="str">
            <v>02637-09000-06</v>
          </cell>
          <cell r="K18" t="str">
            <v>HP Fab Str Swp 65X19 100 Id Promo Pen</v>
          </cell>
          <cell r="L18" t="str">
            <v>P</v>
          </cell>
          <cell r="M18">
            <v>100</v>
          </cell>
          <cell r="N18">
            <v>9.2370000000000001</v>
          </cell>
          <cell r="O18">
            <v>5.7829139999999994E-2</v>
          </cell>
          <cell r="P18">
            <v>9.3000000000000007</v>
          </cell>
          <cell r="Q18">
            <v>3.8</v>
          </cell>
          <cell r="R18">
            <v>14</v>
          </cell>
          <cell r="S18">
            <v>48.9</v>
          </cell>
          <cell r="T18">
            <v>29.2</v>
          </cell>
          <cell r="U18">
            <v>40.5</v>
          </cell>
          <cell r="V18" t="str">
            <v/>
          </cell>
          <cell r="W18" t="str">
            <v/>
          </cell>
          <cell r="X18" t="str">
            <v>3005.90.90</v>
          </cell>
          <cell r="AC18" t="str">
            <v>Hansaplast</v>
          </cell>
          <cell r="AE18" t="str">
            <v>Wound</v>
          </cell>
          <cell r="AJ18" t="str">
            <v>Wound Plasters</v>
          </cell>
          <cell r="QC18" t="str">
            <v>A</v>
          </cell>
          <cell r="VH18">
            <v>1080</v>
          </cell>
          <cell r="VI18" t="e">
            <v>#N/A</v>
          </cell>
          <cell r="VN18">
            <v>17500</v>
          </cell>
          <cell r="VO18">
            <v>43100</v>
          </cell>
        </row>
        <row r="19">
          <cell r="G19" t="str">
            <v>HP 2637</v>
          </cell>
          <cell r="I19" t="str">
            <v>48330-00215-00</v>
          </cell>
          <cell r="J19" t="str">
            <v>02637-09000-06</v>
          </cell>
          <cell r="K19" t="str">
            <v>HP Hanger Duo Kain Elastis 100's Standard 2637 + Kain Elastis 50's Jumbo 2638</v>
          </cell>
          <cell r="L19" t="str">
            <v>V</v>
          </cell>
          <cell r="M19">
            <v>1</v>
          </cell>
          <cell r="N19">
            <v>9.3849999999999998</v>
          </cell>
          <cell r="O19">
            <v>7.125121199999998E-2</v>
          </cell>
          <cell r="P19">
            <v>48.9</v>
          </cell>
          <cell r="Q19">
            <v>29.2</v>
          </cell>
          <cell r="R19">
            <v>49.9</v>
          </cell>
          <cell r="S19">
            <v>48.9</v>
          </cell>
          <cell r="T19">
            <v>29.2</v>
          </cell>
          <cell r="U19">
            <v>49.9</v>
          </cell>
          <cell r="V19" t="str">
            <v>8999777026370</v>
          </cell>
          <cell r="W19" t="str">
            <v>8999777017361</v>
          </cell>
          <cell r="X19" t="str">
            <v>3005.90.90</v>
          </cell>
          <cell r="AC19" t="str">
            <v>Hansaplast</v>
          </cell>
          <cell r="AE19" t="str">
            <v>Wound</v>
          </cell>
          <cell r="AJ19" t="str">
            <v>Wound Plasters</v>
          </cell>
          <cell r="QC19" t="str">
            <v>A</v>
          </cell>
          <cell r="VH19">
            <v>1080</v>
          </cell>
          <cell r="VI19" t="str">
            <v>02637</v>
          </cell>
          <cell r="VN19">
            <v>2272727</v>
          </cell>
          <cell r="VO19">
            <v>45383</v>
          </cell>
        </row>
        <row r="20">
          <cell r="G20" t="str">
            <v>HP 2637</v>
          </cell>
          <cell r="I20" t="str">
            <v>48330-00213-00</v>
          </cell>
          <cell r="J20" t="str">
            <v>02637-09000-06</v>
          </cell>
          <cell r="K20" t="str">
            <v>HP Hanger Duo Kain Elastis 100's Standard 2637 + Koyo</v>
          </cell>
          <cell r="L20" t="str">
            <v>V</v>
          </cell>
          <cell r="M20">
            <v>50</v>
          </cell>
          <cell r="N20">
            <v>11.355</v>
          </cell>
          <cell r="O20">
            <v>0.16169846399999999</v>
          </cell>
          <cell r="P20">
            <v>30</v>
          </cell>
          <cell r="Q20">
            <v>25</v>
          </cell>
          <cell r="R20">
            <v>4.5</v>
          </cell>
          <cell r="S20">
            <v>94.8</v>
          </cell>
          <cell r="T20">
            <v>61.8</v>
          </cell>
          <cell r="U20">
            <v>27.6</v>
          </cell>
          <cell r="V20" t="str">
            <v>8999777026370</v>
          </cell>
          <cell r="W20" t="str">
            <v>8999777017347</v>
          </cell>
          <cell r="X20" t="str">
            <v>3005.90.90</v>
          </cell>
          <cell r="AC20" t="str">
            <v>Hansaplast</v>
          </cell>
          <cell r="AE20" t="str">
            <v>Wound</v>
          </cell>
          <cell r="AJ20" t="str">
            <v>Wound Plasters</v>
          </cell>
          <cell r="QC20" t="str">
            <v>A</v>
          </cell>
          <cell r="VH20">
            <v>720</v>
          </cell>
          <cell r="VI20" t="str">
            <v>02637</v>
          </cell>
          <cell r="VN20">
            <v>40541</v>
          </cell>
          <cell r="VO20">
            <v>45383</v>
          </cell>
        </row>
        <row r="21">
          <cell r="G21" t="str">
            <v>HP 2637</v>
          </cell>
          <cell r="I21" t="str">
            <v>48330-00212-00</v>
          </cell>
          <cell r="J21" t="str">
            <v>02637-09000-06</v>
          </cell>
          <cell r="K21" t="str">
            <v>HP Hanger Duo Kain Elastis 100's Standard 2637 + Kain Elastis 50's Jumbo 2638</v>
          </cell>
          <cell r="L21" t="str">
            <v>V</v>
          </cell>
          <cell r="M21">
            <v>50</v>
          </cell>
          <cell r="N21">
            <v>13.596</v>
          </cell>
          <cell r="O21">
            <v>0.178157124</v>
          </cell>
          <cell r="P21">
            <v>26</v>
          </cell>
          <cell r="Q21">
            <v>4.7</v>
          </cell>
          <cell r="R21">
            <v>35</v>
          </cell>
          <cell r="S21">
            <v>83.8</v>
          </cell>
          <cell r="T21">
            <v>55.8</v>
          </cell>
          <cell r="U21">
            <v>38.1</v>
          </cell>
          <cell r="V21" t="str">
            <v>8999777026370</v>
          </cell>
          <cell r="W21" t="str">
            <v>8999777017316</v>
          </cell>
          <cell r="X21" t="str">
            <v>3005.90.90</v>
          </cell>
          <cell r="AC21" t="str">
            <v>Hansaplast</v>
          </cell>
          <cell r="AE21" t="str">
            <v>Wound</v>
          </cell>
          <cell r="AJ21" t="str">
            <v>Wound Plasters</v>
          </cell>
          <cell r="QC21" t="str">
            <v>A</v>
          </cell>
          <cell r="VH21">
            <v>1080</v>
          </cell>
          <cell r="VI21" t="str">
            <v>02637</v>
          </cell>
          <cell r="VN21">
            <v>36364</v>
          </cell>
          <cell r="VO21">
            <v>45383</v>
          </cell>
        </row>
        <row r="22">
          <cell r="G22" t="str">
            <v>HP 2637</v>
          </cell>
          <cell r="I22" t="str">
            <v>48330-00125-00</v>
          </cell>
          <cell r="J22" t="str">
            <v>02637-09000-06</v>
          </cell>
          <cell r="K22" t="str">
            <v>HP Scare Kain Elastis 100's Std 2637 Redemption Koyo</v>
          </cell>
          <cell r="L22" t="str">
            <v>V</v>
          </cell>
          <cell r="M22">
            <v>100</v>
          </cell>
          <cell r="N22">
            <v>8.6669999999999998</v>
          </cell>
          <cell r="O22">
            <v>5.7829139999999994E-2</v>
          </cell>
          <cell r="P22">
            <v>9.3000000000000007</v>
          </cell>
          <cell r="Q22">
            <v>3.8</v>
          </cell>
          <cell r="R22">
            <v>14</v>
          </cell>
          <cell r="S22">
            <v>48.9</v>
          </cell>
          <cell r="T22">
            <v>29.2</v>
          </cell>
          <cell r="U22">
            <v>40.5</v>
          </cell>
          <cell r="V22" t="str">
            <v>8999777026370</v>
          </cell>
          <cell r="W22" t="str">
            <v>8999777009410</v>
          </cell>
          <cell r="X22" t="str">
            <v>3005.90.90</v>
          </cell>
          <cell r="AC22" t="str">
            <v>Hansaplast</v>
          </cell>
          <cell r="AE22" t="str">
            <v>Wound</v>
          </cell>
          <cell r="AJ22" t="str">
            <v>Wound Plasters</v>
          </cell>
          <cell r="QC22" t="str">
            <v>A</v>
          </cell>
          <cell r="VH22">
            <v>720</v>
          </cell>
          <cell r="VI22" t="str">
            <v>02637</v>
          </cell>
          <cell r="VN22">
            <v>25454</v>
          </cell>
          <cell r="VO22">
            <v>45383</v>
          </cell>
        </row>
        <row r="23">
          <cell r="G23" t="str">
            <v>HP 2637</v>
          </cell>
          <cell r="I23" t="str">
            <v>48330-00093-03</v>
          </cell>
          <cell r="J23" t="str">
            <v>02637-09000-06</v>
          </cell>
          <cell r="K23" t="str">
            <v>HP 2637 + HP Koyo Panas Resealable 10's</v>
          </cell>
          <cell r="L23" t="str">
            <v>V</v>
          </cell>
          <cell r="M23">
            <v>100</v>
          </cell>
          <cell r="N23">
            <v>9.5220000000000002</v>
          </cell>
          <cell r="O23">
            <v>5.7829139999999994E-2</v>
          </cell>
          <cell r="P23">
            <v>9.3000000000000007</v>
          </cell>
          <cell r="Q23">
            <v>3.8</v>
          </cell>
          <cell r="R23">
            <v>14</v>
          </cell>
          <cell r="S23">
            <v>48.9</v>
          </cell>
          <cell r="T23">
            <v>29.2</v>
          </cell>
          <cell r="U23">
            <v>40.5</v>
          </cell>
          <cell r="V23" t="str">
            <v>8999777013257</v>
          </cell>
          <cell r="W23" t="str">
            <v>8999777013264</v>
          </cell>
          <cell r="X23" t="str">
            <v>3005.90.90</v>
          </cell>
          <cell r="AC23" t="str">
            <v>Hansaplast</v>
          </cell>
          <cell r="AE23" t="str">
            <v>Wound</v>
          </cell>
          <cell r="AJ23" t="str">
            <v>Wound Plasters</v>
          </cell>
          <cell r="QC23" t="str">
            <v>A</v>
          </cell>
          <cell r="VH23">
            <v>720</v>
          </cell>
          <cell r="VI23" t="str">
            <v>02637</v>
          </cell>
          <cell r="VN23">
            <v>25454</v>
          </cell>
          <cell r="VO23">
            <v>45383</v>
          </cell>
        </row>
        <row r="24">
          <cell r="G24" t="str">
            <v>HP 2637</v>
          </cell>
          <cell r="I24" t="str">
            <v>48330-00093-01</v>
          </cell>
          <cell r="J24" t="str">
            <v>02637-09000-06</v>
          </cell>
          <cell r="K24" t="str">
            <v>HP 2637 + HP Koyo Hangat Resealable 10's</v>
          </cell>
          <cell r="L24" t="str">
            <v>V</v>
          </cell>
          <cell r="M24">
            <v>100</v>
          </cell>
          <cell r="N24">
            <v>9.6470000000000002</v>
          </cell>
          <cell r="O24">
            <v>5.7829139999999994E-2</v>
          </cell>
          <cell r="P24">
            <v>9.3000000000000007</v>
          </cell>
          <cell r="Q24">
            <v>3.8</v>
          </cell>
          <cell r="R24">
            <v>14</v>
          </cell>
          <cell r="S24">
            <v>48.9</v>
          </cell>
          <cell r="T24">
            <v>29.2</v>
          </cell>
          <cell r="U24">
            <v>40.5</v>
          </cell>
          <cell r="V24" t="str">
            <v>8999777026370</v>
          </cell>
          <cell r="W24" t="str">
            <v>18999777026377</v>
          </cell>
          <cell r="X24" t="str">
            <v>3005.90.90</v>
          </cell>
          <cell r="AC24" t="str">
            <v>Hansaplast</v>
          </cell>
          <cell r="AE24" t="str">
            <v>Wound</v>
          </cell>
          <cell r="AJ24" t="str">
            <v>Wound Plasters</v>
          </cell>
          <cell r="QC24" t="str">
            <v>A</v>
          </cell>
          <cell r="VH24">
            <v>720</v>
          </cell>
          <cell r="VI24" t="str">
            <v>02637</v>
          </cell>
          <cell r="VN24">
            <v>25454</v>
          </cell>
          <cell r="VO24">
            <v>45383</v>
          </cell>
        </row>
        <row r="25">
          <cell r="G25" t="str">
            <v>HP 2637</v>
          </cell>
          <cell r="I25" t="str">
            <v>48330-00093-00</v>
          </cell>
          <cell r="J25" t="str">
            <v>02637-09000-06</v>
          </cell>
          <cell r="K25" t="str">
            <v>HP 2637 + HP Koyo Hangat Resealable 10's</v>
          </cell>
          <cell r="L25" t="str">
            <v>V</v>
          </cell>
          <cell r="M25">
            <v>100</v>
          </cell>
          <cell r="N25">
            <v>9.6470000000000002</v>
          </cell>
          <cell r="O25">
            <v>5.7829139999999994E-2</v>
          </cell>
          <cell r="P25">
            <v>9.3000000000000007</v>
          </cell>
          <cell r="Q25">
            <v>3.8</v>
          </cell>
          <cell r="R25">
            <v>14</v>
          </cell>
          <cell r="S25">
            <v>48.9</v>
          </cell>
          <cell r="T25">
            <v>29.2</v>
          </cell>
          <cell r="U25">
            <v>40.5</v>
          </cell>
          <cell r="V25" t="str">
            <v/>
          </cell>
          <cell r="W25" t="str">
            <v/>
          </cell>
          <cell r="X25" t="str">
            <v>3005.90.90</v>
          </cell>
          <cell r="AC25" t="str">
            <v>Hansaplast</v>
          </cell>
          <cell r="AE25" t="str">
            <v>Wound</v>
          </cell>
          <cell r="AJ25" t="str">
            <v>Wound Plasters</v>
          </cell>
          <cell r="QC25" t="str">
            <v>A</v>
          </cell>
          <cell r="VH25">
            <v>1080</v>
          </cell>
          <cell r="VI25" t="str">
            <v>02637</v>
          </cell>
          <cell r="VN25">
            <v>20228</v>
          </cell>
          <cell r="VO25">
            <v>43830</v>
          </cell>
        </row>
        <row r="26">
          <cell r="G26" t="str">
            <v>HP 2637</v>
          </cell>
          <cell r="I26" t="str">
            <v>48330-00009-00</v>
          </cell>
          <cell r="J26" t="str">
            <v>02637-09000-06</v>
          </cell>
          <cell r="K26" t="str">
            <v>HP 2637 + Koyo Panas Package</v>
          </cell>
          <cell r="L26" t="str">
            <v>V</v>
          </cell>
          <cell r="M26">
            <v>100</v>
          </cell>
          <cell r="N26">
            <v>9.6470000000000002</v>
          </cell>
          <cell r="O26">
            <v>5.7829139999999994E-2</v>
          </cell>
          <cell r="P26">
            <v>9.3000000000000007</v>
          </cell>
          <cell r="Q26">
            <v>3.8</v>
          </cell>
          <cell r="R26">
            <v>14</v>
          </cell>
          <cell r="S26">
            <v>48.9</v>
          </cell>
          <cell r="T26">
            <v>29.2</v>
          </cell>
          <cell r="U26">
            <v>40.5</v>
          </cell>
          <cell r="V26" t="str">
            <v/>
          </cell>
          <cell r="W26" t="str">
            <v/>
          </cell>
          <cell r="X26" t="str">
            <v>3005.90.90</v>
          </cell>
          <cell r="AC26" t="str">
            <v>Hansaplast</v>
          </cell>
          <cell r="AE26" t="str">
            <v>Wound</v>
          </cell>
          <cell r="AJ26" t="str">
            <v>Wound Plasters</v>
          </cell>
          <cell r="QC26" t="str">
            <v>A</v>
          </cell>
          <cell r="VH26">
            <v>1080</v>
          </cell>
          <cell r="VI26" t="e">
            <v>#N/A</v>
          </cell>
          <cell r="VN26">
            <v>49318</v>
          </cell>
          <cell r="VO26">
            <v>43100</v>
          </cell>
        </row>
        <row r="27">
          <cell r="G27" t="str">
            <v>HP 2637</v>
          </cell>
          <cell r="I27" t="str">
            <v>48330-00008-00</v>
          </cell>
          <cell r="J27" t="str">
            <v>02637-09000-06</v>
          </cell>
          <cell r="K27" t="str">
            <v>HP 2637 + Koyo Hangat Package</v>
          </cell>
          <cell r="L27" t="str">
            <v>V</v>
          </cell>
          <cell r="M27">
            <v>100</v>
          </cell>
          <cell r="N27">
            <v>9.6470000000000002</v>
          </cell>
          <cell r="O27">
            <v>5.7829139999999994E-2</v>
          </cell>
          <cell r="P27">
            <v>9.3000000000000007</v>
          </cell>
          <cell r="Q27">
            <v>3.8</v>
          </cell>
          <cell r="R27">
            <v>14</v>
          </cell>
          <cell r="S27">
            <v>48.9</v>
          </cell>
          <cell r="T27">
            <v>29.2</v>
          </cell>
          <cell r="U27">
            <v>40.5</v>
          </cell>
          <cell r="V27" t="str">
            <v/>
          </cell>
          <cell r="W27" t="str">
            <v/>
          </cell>
          <cell r="X27" t="str">
            <v>3005.90.90</v>
          </cell>
          <cell r="AC27" t="str">
            <v>Hansaplast</v>
          </cell>
          <cell r="AE27" t="str">
            <v>Wound</v>
          </cell>
          <cell r="AJ27" t="str">
            <v>Wound Plasters</v>
          </cell>
          <cell r="QC27" t="str">
            <v>A</v>
          </cell>
          <cell r="VH27">
            <v>1080</v>
          </cell>
          <cell r="VI27" t="e">
            <v>#N/A</v>
          </cell>
          <cell r="VN27">
            <v>49318</v>
          </cell>
          <cell r="VO27">
            <v>43100</v>
          </cell>
        </row>
        <row r="28">
          <cell r="G28" t="str">
            <v>HP 2637</v>
          </cell>
          <cell r="I28" t="str">
            <v>48330-00003-00</v>
          </cell>
          <cell r="J28" t="str">
            <v>02637-09000-06</v>
          </cell>
          <cell r="K28" t="str">
            <v>2637+Koyo</v>
          </cell>
          <cell r="L28" t="str">
            <v>V</v>
          </cell>
          <cell r="M28">
            <v>100</v>
          </cell>
          <cell r="N28">
            <v>9.6470000000000002</v>
          </cell>
          <cell r="O28">
            <v>5.7829139999999994E-2</v>
          </cell>
          <cell r="P28">
            <v>9.3000000000000007</v>
          </cell>
          <cell r="Q28">
            <v>3.8</v>
          </cell>
          <cell r="R28">
            <v>14</v>
          </cell>
          <cell r="S28">
            <v>48.9</v>
          </cell>
          <cell r="T28">
            <v>29.2</v>
          </cell>
          <cell r="U28">
            <v>40.5</v>
          </cell>
          <cell r="V28" t="str">
            <v/>
          </cell>
          <cell r="W28" t="str">
            <v/>
          </cell>
          <cell r="X28" t="str">
            <v>3005.90.90</v>
          </cell>
          <cell r="AC28" t="str">
            <v>Hansaplast</v>
          </cell>
          <cell r="AE28" t="str">
            <v>Wound</v>
          </cell>
          <cell r="AJ28" t="str">
            <v>Wound Plasters</v>
          </cell>
          <cell r="QC28" t="str">
            <v>A</v>
          </cell>
          <cell r="VH28">
            <v>1080</v>
          </cell>
          <cell r="VI28" t="e">
            <v>#N/A</v>
          </cell>
          <cell r="VN28">
            <v>17500</v>
          </cell>
          <cell r="VO28">
            <v>43100</v>
          </cell>
        </row>
        <row r="29">
          <cell r="G29" t="str">
            <v>HP 2637</v>
          </cell>
          <cell r="I29" t="str">
            <v>48330-00000-64</v>
          </cell>
          <cell r="J29" t="str">
            <v>02637-09000-06</v>
          </cell>
          <cell r="K29" t="str">
            <v>2637+Koyo</v>
          </cell>
          <cell r="L29" t="str">
            <v>V</v>
          </cell>
          <cell r="M29">
            <v>100</v>
          </cell>
          <cell r="N29">
            <v>9.6470000000000002</v>
          </cell>
          <cell r="O29">
            <v>5.7829139999999994E-2</v>
          </cell>
          <cell r="P29">
            <v>9.3000000000000007</v>
          </cell>
          <cell r="Q29">
            <v>3.8</v>
          </cell>
          <cell r="R29">
            <v>14</v>
          </cell>
          <cell r="S29">
            <v>48.9</v>
          </cell>
          <cell r="T29">
            <v>29.2</v>
          </cell>
          <cell r="U29">
            <v>40.5</v>
          </cell>
          <cell r="V29" t="str">
            <v/>
          </cell>
          <cell r="W29" t="str">
            <v/>
          </cell>
          <cell r="X29" t="str">
            <v>3005.90.90</v>
          </cell>
          <cell r="AC29" t="str">
            <v>Hansaplast</v>
          </cell>
          <cell r="AE29" t="str">
            <v>Wound</v>
          </cell>
          <cell r="AJ29" t="str">
            <v>Wound Plasters</v>
          </cell>
          <cell r="QC29" t="str">
            <v>A</v>
          </cell>
          <cell r="VH29">
            <v>1080</v>
          </cell>
          <cell r="VI29" t="e">
            <v>#N/A</v>
          </cell>
          <cell r="VN29">
            <v>17500</v>
          </cell>
          <cell r="VO29">
            <v>43100</v>
          </cell>
        </row>
        <row r="30">
          <cell r="G30" t="str">
            <v>HP 2637 Hanger + Antiseptik 20ml</v>
          </cell>
          <cell r="I30" t="str">
            <v>48330-00237-02</v>
          </cell>
          <cell r="J30" t="str">
            <v>48330-00237-02</v>
          </cell>
          <cell r="K30" t="str">
            <v>Hansaplast Hanger Duo Kain Elastis+ Antiseptik Pembersih Luka 20ml</v>
          </cell>
          <cell r="L30" t="str">
            <v>P</v>
          </cell>
          <cell r="M30">
            <v>10</v>
          </cell>
          <cell r="N30">
            <v>9.0500000000000007</v>
          </cell>
          <cell r="O30">
            <v>5.67E-2</v>
          </cell>
          <cell r="P30">
            <v>9.3000000000000007</v>
          </cell>
          <cell r="Q30">
            <v>3.8</v>
          </cell>
          <cell r="R30">
            <v>14</v>
          </cell>
          <cell r="S30">
            <v>35</v>
          </cell>
          <cell r="T30">
            <v>30</v>
          </cell>
          <cell r="U30">
            <v>54</v>
          </cell>
          <cell r="V30" t="str">
            <v>8999777026370</v>
          </cell>
          <cell r="W30" t="str">
            <v/>
          </cell>
          <cell r="X30" t="str">
            <v>3005.90.90</v>
          </cell>
          <cell r="AC30" t="str">
            <v>Hansaplast</v>
          </cell>
          <cell r="AE30" t="str">
            <v>Wound</v>
          </cell>
          <cell r="AJ30" t="str">
            <v>Wound Plasters</v>
          </cell>
          <cell r="QC30" t="str">
            <v>N</v>
          </cell>
          <cell r="VH30">
            <v>1095</v>
          </cell>
          <cell r="VI30" t="str">
            <v>02637</v>
          </cell>
          <cell r="VN30">
            <v>57962</v>
          </cell>
          <cell r="VO30">
            <v>45383</v>
          </cell>
        </row>
        <row r="31">
          <cell r="G31" t="str">
            <v>HP 2637 Hanger + Kain Elastis Fun</v>
          </cell>
          <cell r="I31" t="str">
            <v>48330-00238-02</v>
          </cell>
          <cell r="J31" t="str">
            <v>48330-00238-02</v>
          </cell>
          <cell r="K31" t="str">
            <v>Hansaplast Hanger Trio Kain Elastis + Kain Elastis FUN</v>
          </cell>
          <cell r="L31" t="str">
            <v>P</v>
          </cell>
          <cell r="M31">
            <v>10</v>
          </cell>
          <cell r="N31">
            <v>9.0500000000000007</v>
          </cell>
          <cell r="O31">
            <v>5.67E-2</v>
          </cell>
          <cell r="P31">
            <v>9.3000000000000007</v>
          </cell>
          <cell r="Q31">
            <v>3.8</v>
          </cell>
          <cell r="R31">
            <v>14</v>
          </cell>
          <cell r="S31">
            <v>35</v>
          </cell>
          <cell r="T31">
            <v>30</v>
          </cell>
          <cell r="U31">
            <v>54</v>
          </cell>
          <cell r="V31" t="str">
            <v>8999777026370</v>
          </cell>
          <cell r="W31" t="str">
            <v/>
          </cell>
          <cell r="X31" t="str">
            <v>3005.90.90</v>
          </cell>
          <cell r="AC31" t="str">
            <v>Hansaplast</v>
          </cell>
          <cell r="AE31" t="str">
            <v>Wound</v>
          </cell>
          <cell r="AJ31" t="str">
            <v>Wound Plasters</v>
          </cell>
          <cell r="QC31" t="str">
            <v>D</v>
          </cell>
          <cell r="VH31">
            <v>1095</v>
          </cell>
          <cell r="VI31" t="str">
            <v>02637</v>
          </cell>
          <cell r="VN31">
            <v>76361</v>
          </cell>
          <cell r="VO31">
            <v>45383</v>
          </cell>
        </row>
        <row r="32">
          <cell r="G32" t="str">
            <v>HP 2638 Kain Elastis Jumbo 50s</v>
          </cell>
          <cell r="I32" t="str">
            <v>02638-09000-05</v>
          </cell>
          <cell r="J32" t="str">
            <v>02638-09000-05</v>
          </cell>
          <cell r="K32" t="str">
            <v>Hansaplast Kain Elastis 50 Lembar Jumbo 2638 Speed</v>
          </cell>
          <cell r="L32" t="str">
            <v>R</v>
          </cell>
          <cell r="M32">
            <v>50</v>
          </cell>
          <cell r="N32">
            <v>3.762</v>
          </cell>
          <cell r="O32">
            <v>3.0699419999999998E-2</v>
          </cell>
          <cell r="P32">
            <v>9.3000000000000007</v>
          </cell>
          <cell r="Q32">
            <v>3.8</v>
          </cell>
          <cell r="R32">
            <v>14</v>
          </cell>
          <cell r="S32">
            <v>48.9</v>
          </cell>
          <cell r="T32">
            <v>29.2</v>
          </cell>
          <cell r="U32">
            <v>21.5</v>
          </cell>
          <cell r="V32" t="str">
            <v>8999777015596</v>
          </cell>
          <cell r="W32" t="str">
            <v>8999777015602</v>
          </cell>
          <cell r="X32" t="str">
            <v>3005.90.90</v>
          </cell>
          <cell r="AC32" t="str">
            <v>Hansaplast</v>
          </cell>
          <cell r="AE32" t="str">
            <v>Wound</v>
          </cell>
          <cell r="AJ32" t="str">
            <v>Wound Plasters</v>
          </cell>
          <cell r="QC32" t="str">
            <v>A</v>
          </cell>
          <cell r="VH32">
            <v>1080</v>
          </cell>
          <cell r="VI32" t="str">
            <v>02638</v>
          </cell>
          <cell r="VN32">
            <v>25454</v>
          </cell>
          <cell r="VO32">
            <v>45383</v>
          </cell>
        </row>
        <row r="33">
          <cell r="G33" t="str">
            <v>HP 2638 Kain Elastis Jumbo 50s</v>
          </cell>
          <cell r="I33" t="str">
            <v>02638-09000-04</v>
          </cell>
          <cell r="J33" t="str">
            <v>02638-09000-05</v>
          </cell>
          <cell r="K33" t="str">
            <v>Hansaplast Kain Elastis 50 Lembar Jumbo 2638 Speed</v>
          </cell>
          <cell r="L33" t="str">
            <v>R</v>
          </cell>
          <cell r="M33">
            <v>50</v>
          </cell>
          <cell r="N33">
            <v>3.9660000000000002</v>
          </cell>
          <cell r="O33">
            <v>3.0699419999999998E-2</v>
          </cell>
          <cell r="P33">
            <v>9.3000000000000007</v>
          </cell>
          <cell r="Q33">
            <v>3.8</v>
          </cell>
          <cell r="R33">
            <v>14</v>
          </cell>
          <cell r="S33">
            <v>48.9</v>
          </cell>
          <cell r="T33">
            <v>29.2</v>
          </cell>
          <cell r="U33">
            <v>21.5</v>
          </cell>
          <cell r="V33" t="str">
            <v>8999777015596</v>
          </cell>
          <cell r="W33" t="str">
            <v>8999777015602</v>
          </cell>
          <cell r="X33" t="str">
            <v>3005.90.90</v>
          </cell>
          <cell r="AC33" t="str">
            <v>Hansaplast</v>
          </cell>
          <cell r="AE33" t="str">
            <v>Wound</v>
          </cell>
          <cell r="AJ33" t="str">
            <v>Wound Plasters</v>
          </cell>
          <cell r="QC33" t="str">
            <v>A</v>
          </cell>
          <cell r="VH33">
            <v>1080</v>
          </cell>
          <cell r="VI33" t="str">
            <v>02638</v>
          </cell>
          <cell r="VN33">
            <v>25454</v>
          </cell>
          <cell r="VO33">
            <v>45383</v>
          </cell>
        </row>
        <row r="34">
          <cell r="G34" t="str">
            <v>HP 2638 Kain Elastis Jumbo 50s</v>
          </cell>
          <cell r="I34" t="str">
            <v>02638-09000-03</v>
          </cell>
          <cell r="J34" t="str">
            <v>02638-09000-05</v>
          </cell>
          <cell r="K34" t="str">
            <v>Hansaplast Kain Elastis 50 Lembar Jumbo 2638 Speed</v>
          </cell>
          <cell r="L34" t="str">
            <v>R</v>
          </cell>
          <cell r="M34">
            <v>50</v>
          </cell>
          <cell r="N34">
            <v>3.762</v>
          </cell>
          <cell r="O34">
            <v>3.0699419999999998E-2</v>
          </cell>
          <cell r="P34">
            <v>9.3000000000000007</v>
          </cell>
          <cell r="Q34">
            <v>3.8</v>
          </cell>
          <cell r="R34">
            <v>14</v>
          </cell>
          <cell r="S34">
            <v>48.9</v>
          </cell>
          <cell r="T34">
            <v>29.2</v>
          </cell>
          <cell r="U34">
            <v>21.5</v>
          </cell>
          <cell r="V34" t="str">
            <v>8999777015596</v>
          </cell>
          <cell r="W34" t="str">
            <v>8999777015602</v>
          </cell>
          <cell r="X34" t="str">
            <v>3005.90.90</v>
          </cell>
          <cell r="AC34" t="str">
            <v>Hansaplast</v>
          </cell>
          <cell r="AE34" t="str">
            <v>Wound</v>
          </cell>
          <cell r="AJ34" t="str">
            <v>Wound Plasters</v>
          </cell>
          <cell r="QC34" t="str">
            <v>A</v>
          </cell>
          <cell r="VH34">
            <v>1080</v>
          </cell>
          <cell r="VI34" t="str">
            <v>02638</v>
          </cell>
          <cell r="VN34">
            <v>25454</v>
          </cell>
          <cell r="VO34">
            <v>45383</v>
          </cell>
        </row>
        <row r="35">
          <cell r="G35" t="str">
            <v>HP 2638 Kain Elastis Jumbo 50s</v>
          </cell>
          <cell r="I35" t="str">
            <v>02638-09000-02</v>
          </cell>
          <cell r="J35" t="str">
            <v>02638-09000-05</v>
          </cell>
          <cell r="K35" t="str">
            <v>Hansaplast Kain Elastis 50 Lembar Jumbo 2638 Speed</v>
          </cell>
          <cell r="L35" t="str">
            <v>R</v>
          </cell>
          <cell r="M35">
            <v>50</v>
          </cell>
          <cell r="N35">
            <v>3.762</v>
          </cell>
          <cell r="O35">
            <v>3.0699419999999998E-2</v>
          </cell>
          <cell r="P35">
            <v>9.3000000000000007</v>
          </cell>
          <cell r="Q35">
            <v>3.8</v>
          </cell>
          <cell r="R35">
            <v>14</v>
          </cell>
          <cell r="S35">
            <v>48.9</v>
          </cell>
          <cell r="T35">
            <v>29.2</v>
          </cell>
          <cell r="U35">
            <v>21.5</v>
          </cell>
          <cell r="V35" t="str">
            <v>8999777015794</v>
          </cell>
          <cell r="W35" t="str">
            <v>8999777015800</v>
          </cell>
          <cell r="X35" t="str">
            <v>3005.90.90</v>
          </cell>
          <cell r="AC35" t="str">
            <v>Hansaplast</v>
          </cell>
          <cell r="AE35" t="str">
            <v>Wound</v>
          </cell>
          <cell r="AJ35" t="str">
            <v>Wound Plasters</v>
          </cell>
          <cell r="QC35" t="str">
            <v>A</v>
          </cell>
          <cell r="VH35">
            <v>1080</v>
          </cell>
          <cell r="VI35" t="str">
            <v>02638</v>
          </cell>
          <cell r="VN35">
            <v>25454</v>
          </cell>
          <cell r="VO35">
            <v>45383</v>
          </cell>
        </row>
        <row r="36">
          <cell r="G36" t="str">
            <v>HP 2638 Kain Elastis Jumbo 50s</v>
          </cell>
          <cell r="I36" t="str">
            <v>02638-09000-01</v>
          </cell>
          <cell r="J36" t="str">
            <v>02638-09000-05</v>
          </cell>
          <cell r="K36" t="str">
            <v>Hansaplast Kain Elastis 50 Lembar Jumbo 2638 Speed</v>
          </cell>
          <cell r="L36" t="str">
            <v>R</v>
          </cell>
          <cell r="M36">
            <v>50</v>
          </cell>
          <cell r="N36">
            <v>3.762</v>
          </cell>
          <cell r="O36">
            <v>3.0699419999999998E-2</v>
          </cell>
          <cell r="P36">
            <v>9.3000000000000007</v>
          </cell>
          <cell r="Q36">
            <v>3.8</v>
          </cell>
          <cell r="R36">
            <v>14</v>
          </cell>
          <cell r="S36">
            <v>48.9</v>
          </cell>
          <cell r="T36">
            <v>29.2</v>
          </cell>
          <cell r="U36">
            <v>21.5</v>
          </cell>
          <cell r="V36" t="str">
            <v>8999777015596</v>
          </cell>
          <cell r="W36" t="str">
            <v>8999777015602</v>
          </cell>
          <cell r="X36" t="str">
            <v>3005.90.90</v>
          </cell>
          <cell r="AC36" t="str">
            <v>Hansaplast</v>
          </cell>
          <cell r="AE36" t="str">
            <v>Wound</v>
          </cell>
          <cell r="AJ36" t="str">
            <v>Wound Plasters</v>
          </cell>
          <cell r="QC36" t="str">
            <v>A</v>
          </cell>
          <cell r="VH36">
            <v>1800</v>
          </cell>
          <cell r="VI36" t="str">
            <v>02638</v>
          </cell>
          <cell r="VN36">
            <v>25454</v>
          </cell>
          <cell r="VO36">
            <v>45383</v>
          </cell>
        </row>
        <row r="37">
          <cell r="G37" t="str">
            <v>HP 2638 Kain Elastis Jumbo 50s</v>
          </cell>
          <cell r="I37" t="str">
            <v>02638-09000-00</v>
          </cell>
          <cell r="J37" t="str">
            <v>02638-09000-05</v>
          </cell>
          <cell r="K37" t="str">
            <v>HP Kain Elastis Jumbo 50's + 5</v>
          </cell>
          <cell r="L37" t="str">
            <v>R</v>
          </cell>
          <cell r="M37">
            <v>50</v>
          </cell>
          <cell r="N37">
            <v>3.9660000000000002</v>
          </cell>
          <cell r="O37">
            <v>3.0699419999999998E-2</v>
          </cell>
          <cell r="P37">
            <v>9.3000000000000007</v>
          </cell>
          <cell r="Q37">
            <v>3.8</v>
          </cell>
          <cell r="R37">
            <v>14</v>
          </cell>
          <cell r="S37">
            <v>48.9</v>
          </cell>
          <cell r="T37">
            <v>29.2</v>
          </cell>
          <cell r="U37">
            <v>21.5</v>
          </cell>
          <cell r="V37" t="str">
            <v>8999777015596</v>
          </cell>
          <cell r="W37" t="str">
            <v>8999777015602</v>
          </cell>
          <cell r="X37" t="str">
            <v>3005.90.90</v>
          </cell>
          <cell r="AC37" t="str">
            <v>Hansaplast</v>
          </cell>
          <cell r="AE37" t="str">
            <v>Wound</v>
          </cell>
          <cell r="AJ37" t="str">
            <v>Wound Plasters</v>
          </cell>
          <cell r="QC37" t="str">
            <v>A</v>
          </cell>
          <cell r="VH37">
            <v>1080</v>
          </cell>
          <cell r="VI37" t="str">
            <v>02638</v>
          </cell>
          <cell r="VN37">
            <v>25454</v>
          </cell>
          <cell r="VO37">
            <v>45383</v>
          </cell>
        </row>
        <row r="38">
          <cell r="G38" t="str">
            <v>HP Jumbo 24s</v>
          </cell>
          <cell r="I38" t="str">
            <v>47754-09000-04</v>
          </cell>
          <cell r="J38" t="str">
            <v>47754-09000-04</v>
          </cell>
          <cell r="K38" t="str">
            <v>Hansaplast Kain Elastis 24 Lembar Jumbo</v>
          </cell>
          <cell r="L38" t="str">
            <v>R</v>
          </cell>
          <cell r="M38">
            <v>200</v>
          </cell>
          <cell r="N38">
            <v>8.0489999999999995</v>
          </cell>
          <cell r="O38">
            <v>5.7829139999999994E-2</v>
          </cell>
          <cell r="P38">
            <v>9.3000000000000007</v>
          </cell>
          <cell r="Q38">
            <v>1.9</v>
          </cell>
          <cell r="R38">
            <v>14</v>
          </cell>
          <cell r="S38">
            <v>48.9</v>
          </cell>
          <cell r="T38">
            <v>29.2</v>
          </cell>
          <cell r="U38">
            <v>40.5</v>
          </cell>
          <cell r="V38" t="str">
            <v>8999777011970</v>
          </cell>
          <cell r="W38" t="str">
            <v>8999777011987</v>
          </cell>
          <cell r="X38" t="str">
            <v>3005.90.90</v>
          </cell>
          <cell r="AC38" t="str">
            <v>Hansaplast</v>
          </cell>
          <cell r="AE38" t="str">
            <v>Wound</v>
          </cell>
          <cell r="AJ38" t="str">
            <v>Wound Plasters</v>
          </cell>
          <cell r="QC38" t="str">
            <v>D</v>
          </cell>
          <cell r="VH38">
            <v>1080</v>
          </cell>
          <cell r="VI38" t="str">
            <v>02617</v>
          </cell>
          <cell r="VN38">
            <v>11040</v>
          </cell>
          <cell r="VO38">
            <v>44926</v>
          </cell>
        </row>
        <row r="39">
          <cell r="G39" t="str">
            <v>HP Jumbo 24s</v>
          </cell>
          <cell r="I39" t="str">
            <v>47754-09000-03</v>
          </cell>
          <cell r="J39" t="str">
            <v>47754-09000-04</v>
          </cell>
          <cell r="K39" t="str">
            <v>HP Scare Kain Elastis 24's Jumbo 47754</v>
          </cell>
          <cell r="L39" t="str">
            <v>R</v>
          </cell>
          <cell r="M39">
            <v>200</v>
          </cell>
          <cell r="N39">
            <v>8.0489999999999995</v>
          </cell>
          <cell r="O39">
            <v>5.7829139999999994E-2</v>
          </cell>
          <cell r="P39">
            <v>9.3000000000000007</v>
          </cell>
          <cell r="Q39">
            <v>1.9</v>
          </cell>
          <cell r="R39">
            <v>14</v>
          </cell>
          <cell r="S39">
            <v>48.9</v>
          </cell>
          <cell r="T39">
            <v>29.2</v>
          </cell>
          <cell r="U39">
            <v>40.5</v>
          </cell>
          <cell r="V39" t="str">
            <v/>
          </cell>
          <cell r="W39" t="str">
            <v/>
          </cell>
          <cell r="X39" t="str">
            <v>3005.90.90</v>
          </cell>
          <cell r="AC39" t="str">
            <v>Hansaplast</v>
          </cell>
          <cell r="AE39" t="str">
            <v>Wound</v>
          </cell>
          <cell r="AJ39" t="str">
            <v>Wound Plasters</v>
          </cell>
          <cell r="QC39" t="str">
            <v>D</v>
          </cell>
          <cell r="VH39">
            <v>1080</v>
          </cell>
          <cell r="VI39" t="str">
            <v>02617</v>
          </cell>
          <cell r="VN39">
            <v>11040</v>
          </cell>
          <cell r="VO39">
            <v>44926</v>
          </cell>
        </row>
        <row r="40">
          <cell r="G40" t="str">
            <v>HP Jumbo 24s</v>
          </cell>
          <cell r="I40" t="str">
            <v>47754-09000-02</v>
          </cell>
          <cell r="J40" t="str">
            <v>47754-09000-04</v>
          </cell>
          <cell r="K40" t="str">
            <v>HP Scare Kain Elastis 24's Jumbo 47754 (evolution)</v>
          </cell>
          <cell r="L40" t="str">
            <v>R</v>
          </cell>
          <cell r="M40">
            <v>200</v>
          </cell>
          <cell r="N40">
            <v>8.0489999999999995</v>
          </cell>
          <cell r="O40">
            <v>5.7829139999999994E-2</v>
          </cell>
          <cell r="P40">
            <v>9.3000000000000007</v>
          </cell>
          <cell r="Q40">
            <v>1.9</v>
          </cell>
          <cell r="R40">
            <v>14</v>
          </cell>
          <cell r="S40">
            <v>48.9</v>
          </cell>
          <cell r="T40">
            <v>29.2</v>
          </cell>
          <cell r="U40">
            <v>40.5</v>
          </cell>
          <cell r="V40" t="str">
            <v>8999777026172</v>
          </cell>
          <cell r="W40" t="str">
            <v>18999777026179</v>
          </cell>
          <cell r="X40" t="str">
            <v>3005.90.90</v>
          </cell>
          <cell r="AC40" t="str">
            <v>Hansaplast</v>
          </cell>
          <cell r="AE40" t="str">
            <v>Wound</v>
          </cell>
          <cell r="AJ40" t="str">
            <v>Wound Plasters</v>
          </cell>
          <cell r="QC40" t="str">
            <v>D</v>
          </cell>
          <cell r="VH40">
            <v>1080</v>
          </cell>
          <cell r="VI40" t="str">
            <v>02617</v>
          </cell>
          <cell r="VN40">
            <v>11040</v>
          </cell>
          <cell r="VO40">
            <v>44926</v>
          </cell>
        </row>
        <row r="41">
          <cell r="G41" t="str">
            <v>HP Jumbo 24s</v>
          </cell>
          <cell r="I41" t="str">
            <v>47754-09000-01</v>
          </cell>
          <cell r="J41" t="str">
            <v>47754-09000-04</v>
          </cell>
          <cell r="K41" t="str">
            <v>HP Scare Kain Elastis 24's Jumbo 47754</v>
          </cell>
          <cell r="L41" t="str">
            <v>R</v>
          </cell>
          <cell r="M41">
            <v>200</v>
          </cell>
          <cell r="N41">
            <v>8.09</v>
          </cell>
          <cell r="O41">
            <v>5.7829140000000001E-2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/>
          </cell>
          <cell r="W41" t="str">
            <v/>
          </cell>
          <cell r="X41" t="str">
            <v>3005.90.90</v>
          </cell>
          <cell r="AC41" t="str">
            <v>Hansaplast</v>
          </cell>
          <cell r="AE41" t="str">
            <v>Wound</v>
          </cell>
          <cell r="AJ41" t="str">
            <v>Wound Plasters</v>
          </cell>
          <cell r="QC41" t="str">
            <v>D</v>
          </cell>
          <cell r="VH41">
            <v>1080</v>
          </cell>
          <cell r="VI41" t="e">
            <v>#N/A</v>
          </cell>
          <cell r="VN41">
            <v>11040</v>
          </cell>
          <cell r="VO41">
            <v>43100</v>
          </cell>
        </row>
        <row r="42">
          <cell r="G42" t="str">
            <v>HP Jumbo 24s</v>
          </cell>
          <cell r="I42" t="str">
            <v>47754-09000-00</v>
          </cell>
          <cell r="J42" t="str">
            <v>47754-09000-04</v>
          </cell>
          <cell r="K42" t="str">
            <v>HP Scare Kain Elastis 24's Jumbo 47754</v>
          </cell>
          <cell r="L42" t="str">
            <v>R</v>
          </cell>
          <cell r="M42">
            <v>200</v>
          </cell>
          <cell r="N42">
            <v>8.09</v>
          </cell>
          <cell r="O42">
            <v>5.7828999999999998E-2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/>
          </cell>
          <cell r="W42" t="str">
            <v/>
          </cell>
          <cell r="X42" t="str">
            <v>3005.90.90</v>
          </cell>
          <cell r="AC42" t="str">
            <v>Hansaplast</v>
          </cell>
          <cell r="AE42" t="str">
            <v>Wound</v>
          </cell>
          <cell r="AJ42" t="str">
            <v>Wound Plasters</v>
          </cell>
          <cell r="QC42" t="str">
            <v>D</v>
          </cell>
          <cell r="VH42">
            <v>1080</v>
          </cell>
          <cell r="VI42" t="e">
            <v>#N/A</v>
          </cell>
          <cell r="VN42">
            <v>7950</v>
          </cell>
          <cell r="VO42">
            <v>43100</v>
          </cell>
        </row>
        <row r="43">
          <cell r="G43" t="str">
            <v>HP Jumbo 24s</v>
          </cell>
          <cell r="I43" t="str">
            <v>02617-00000-05</v>
          </cell>
          <cell r="J43" t="str">
            <v>47754-09000-04</v>
          </cell>
          <cell r="K43" t="str">
            <v>HP Scare Kain Elastis 24's Jumbo 2617</v>
          </cell>
          <cell r="L43" t="str">
            <v>R</v>
          </cell>
          <cell r="M43">
            <v>100</v>
          </cell>
          <cell r="N43">
            <v>8.09</v>
          </cell>
          <cell r="O43">
            <v>5.7828999999999998E-2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 t="str">
            <v/>
          </cell>
          <cell r="W43" t="str">
            <v/>
          </cell>
          <cell r="X43" t="str">
            <v>3005.90.90</v>
          </cell>
          <cell r="AC43" t="str">
            <v>Hansaplast</v>
          </cell>
          <cell r="AE43" t="str">
            <v>Wound</v>
          </cell>
          <cell r="AJ43" t="str">
            <v>Wound Plasters</v>
          </cell>
          <cell r="QC43" t="str">
            <v>D</v>
          </cell>
          <cell r="VH43">
            <v>1080</v>
          </cell>
          <cell r="VI43" t="e">
            <v>#N/A</v>
          </cell>
          <cell r="VN43">
            <v>7950</v>
          </cell>
          <cell r="VO43">
            <v>43100</v>
          </cell>
        </row>
        <row r="44">
          <cell r="G44" t="str">
            <v>HP Kain Elastis 10s</v>
          </cell>
          <cell r="I44" t="str">
            <v>10928-09000-04</v>
          </cell>
          <cell r="J44" t="str">
            <v>10928-09000-04</v>
          </cell>
          <cell r="K44" t="str">
            <v>Hansaplast Kain Elastis 10 Lembar Standard</v>
          </cell>
          <cell r="L44" t="str">
            <v>R</v>
          </cell>
          <cell r="M44">
            <v>180</v>
          </cell>
          <cell r="N44">
            <v>1.966</v>
          </cell>
          <cell r="O44">
            <v>1.2499927999999999E-2</v>
          </cell>
          <cell r="P44">
            <v>8</v>
          </cell>
          <cell r="Q44">
            <v>0.6</v>
          </cell>
          <cell r="R44">
            <v>10.6</v>
          </cell>
          <cell r="S44">
            <v>30.1</v>
          </cell>
          <cell r="T44">
            <v>17.899999999999999</v>
          </cell>
          <cell r="U44">
            <v>23.2</v>
          </cell>
          <cell r="V44" t="str">
            <v>8999777026134</v>
          </cell>
          <cell r="W44" t="str">
            <v>18999777026131</v>
          </cell>
          <cell r="X44" t="str">
            <v>3005.90.90</v>
          </cell>
          <cell r="AC44" t="str">
            <v>Hansaplast</v>
          </cell>
          <cell r="AE44" t="str">
            <v>Wound</v>
          </cell>
          <cell r="AJ44" t="str">
            <v>Wound Plasters</v>
          </cell>
          <cell r="QC44" t="str">
            <v>D</v>
          </cell>
          <cell r="VH44">
            <v>1080</v>
          </cell>
          <cell r="VI44" t="str">
            <v>40091</v>
          </cell>
          <cell r="VN44">
            <v>2800</v>
          </cell>
          <cell r="VO44">
            <v>45383</v>
          </cell>
        </row>
        <row r="45">
          <cell r="G45" t="str">
            <v>HP Kain Elastis 10s</v>
          </cell>
          <cell r="I45" t="str">
            <v>10928-09000-03</v>
          </cell>
          <cell r="J45" t="str">
            <v>10928-09000-04</v>
          </cell>
          <cell r="K45" t="str">
            <v>HP Scare Kain Elastis 10's 10928</v>
          </cell>
          <cell r="L45" t="str">
            <v>R</v>
          </cell>
          <cell r="M45">
            <v>180</v>
          </cell>
          <cell r="N45">
            <v>1.966</v>
          </cell>
          <cell r="O45">
            <v>1.2499927999999999E-2</v>
          </cell>
          <cell r="P45">
            <v>8</v>
          </cell>
          <cell r="Q45">
            <v>9.3000000000000007</v>
          </cell>
          <cell r="R45">
            <v>10.6</v>
          </cell>
          <cell r="S45">
            <v>30.1</v>
          </cell>
          <cell r="T45">
            <v>17.899999999999999</v>
          </cell>
          <cell r="U45">
            <v>23.2</v>
          </cell>
          <cell r="V45" t="str">
            <v/>
          </cell>
          <cell r="W45" t="str">
            <v/>
          </cell>
          <cell r="X45" t="str">
            <v>3005.90.90</v>
          </cell>
          <cell r="AC45" t="str">
            <v>Hansaplast</v>
          </cell>
          <cell r="AE45" t="str">
            <v>Wound</v>
          </cell>
          <cell r="AJ45" t="str">
            <v>Wound Plasters</v>
          </cell>
          <cell r="QC45" t="str">
            <v>D</v>
          </cell>
          <cell r="VH45">
            <v>1080</v>
          </cell>
          <cell r="VI45" t="str">
            <v>40091</v>
          </cell>
          <cell r="VN45">
            <v>2800</v>
          </cell>
          <cell r="VO45">
            <v>45383</v>
          </cell>
        </row>
        <row r="46">
          <cell r="G46" t="str">
            <v>HP Kain Elastis 10s</v>
          </cell>
          <cell r="I46" t="str">
            <v>10928-09000-02</v>
          </cell>
          <cell r="J46" t="str">
            <v>10928-09000-04</v>
          </cell>
          <cell r="K46" t="str">
            <v>HP Scare Kain Elastis 10's 10928 (evolution)</v>
          </cell>
          <cell r="L46" t="str">
            <v>R</v>
          </cell>
          <cell r="M46">
            <v>180</v>
          </cell>
          <cell r="N46">
            <v>1.966</v>
          </cell>
          <cell r="O46">
            <v>1.2499927999999999E-2</v>
          </cell>
          <cell r="P46">
            <v>8</v>
          </cell>
          <cell r="Q46">
            <v>9.3000000000000007</v>
          </cell>
          <cell r="R46">
            <v>10.6</v>
          </cell>
          <cell r="S46">
            <v>30.1</v>
          </cell>
          <cell r="T46">
            <v>17.899999999999999</v>
          </cell>
          <cell r="U46">
            <v>23.2</v>
          </cell>
          <cell r="V46" t="str">
            <v>8999777026134</v>
          </cell>
          <cell r="W46" t="str">
            <v>18999777026131</v>
          </cell>
          <cell r="X46" t="str">
            <v>3005.90.90</v>
          </cell>
          <cell r="AC46" t="str">
            <v>Hansaplast</v>
          </cell>
          <cell r="AE46" t="str">
            <v>Wound</v>
          </cell>
          <cell r="AJ46" t="str">
            <v>Wound Plasters</v>
          </cell>
          <cell r="QC46" t="str">
            <v>D</v>
          </cell>
          <cell r="VH46">
            <v>1080</v>
          </cell>
          <cell r="VI46" t="str">
            <v>40091</v>
          </cell>
          <cell r="VN46">
            <v>2800</v>
          </cell>
          <cell r="VO46">
            <v>45383</v>
          </cell>
        </row>
        <row r="47">
          <cell r="G47" t="str">
            <v>HP Kain Elastis 10s</v>
          </cell>
          <cell r="I47" t="str">
            <v>10928-09000-01</v>
          </cell>
          <cell r="J47" t="str">
            <v>10928-09000-04</v>
          </cell>
          <cell r="K47" t="str">
            <v>HP Scare Kain Elastis 10's 10928</v>
          </cell>
          <cell r="L47" t="str">
            <v>R</v>
          </cell>
          <cell r="M47">
            <v>180</v>
          </cell>
          <cell r="N47">
            <v>2.0499999999999998</v>
          </cell>
          <cell r="O47">
            <v>1.2500000000000001E-2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 t="str">
            <v/>
          </cell>
          <cell r="W47" t="str">
            <v/>
          </cell>
          <cell r="X47" t="str">
            <v>3005.90.90</v>
          </cell>
          <cell r="AC47" t="str">
            <v>Hansaplast</v>
          </cell>
          <cell r="AE47" t="str">
            <v>Wound</v>
          </cell>
          <cell r="AJ47" t="str">
            <v>Wound Plasters</v>
          </cell>
          <cell r="QC47" t="str">
            <v>D</v>
          </cell>
          <cell r="VH47">
            <v>1080</v>
          </cell>
          <cell r="VI47" t="e">
            <v>#N/A</v>
          </cell>
          <cell r="VN47">
            <v>2545</v>
          </cell>
          <cell r="VO47">
            <v>43100</v>
          </cell>
        </row>
        <row r="48">
          <cell r="G48" t="str">
            <v>HP Kain Elastis 10s</v>
          </cell>
          <cell r="I48" t="str">
            <v>10928-09000-00</v>
          </cell>
          <cell r="J48" t="str">
            <v>10928-09000-04</v>
          </cell>
          <cell r="K48" t="str">
            <v>HP Scare Kain Elastis 10's 10928</v>
          </cell>
          <cell r="L48" t="str">
            <v>R</v>
          </cell>
          <cell r="M48">
            <v>180</v>
          </cell>
          <cell r="N48">
            <v>2.0499999999999998</v>
          </cell>
          <cell r="O48">
            <v>1.2500000000000001E-2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 t="str">
            <v/>
          </cell>
          <cell r="W48" t="str">
            <v/>
          </cell>
          <cell r="X48" t="str">
            <v>3005.90.90</v>
          </cell>
          <cell r="AC48" t="str">
            <v>Hansaplast</v>
          </cell>
          <cell r="AE48" t="str">
            <v>Wound</v>
          </cell>
          <cell r="AJ48" t="str">
            <v>Wound Plasters</v>
          </cell>
          <cell r="QC48" t="str">
            <v>D</v>
          </cell>
          <cell r="VH48">
            <v>1080</v>
          </cell>
          <cell r="VI48" t="e">
            <v>#N/A</v>
          </cell>
          <cell r="VN48">
            <v>1850</v>
          </cell>
          <cell r="VO48">
            <v>43100</v>
          </cell>
        </row>
        <row r="49">
          <cell r="G49" t="str">
            <v>HP Kain Elastis 10s</v>
          </cell>
          <cell r="I49" t="str">
            <v>02613-00000-05</v>
          </cell>
          <cell r="J49" t="str">
            <v>10928-09000-04</v>
          </cell>
          <cell r="K49" t="str">
            <v>HP Scare Kain Elastis 10's Std 2613</v>
          </cell>
          <cell r="L49" t="str">
            <v>R</v>
          </cell>
          <cell r="M49">
            <v>180</v>
          </cell>
          <cell r="N49">
            <v>2.0499999999999998</v>
          </cell>
          <cell r="O49">
            <v>1.2500000000000001E-2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/>
          </cell>
          <cell r="W49" t="str">
            <v/>
          </cell>
          <cell r="X49" t="str">
            <v>3005.90.90</v>
          </cell>
          <cell r="AC49" t="str">
            <v>Hansaplast</v>
          </cell>
          <cell r="AE49" t="str">
            <v>Wound</v>
          </cell>
          <cell r="AJ49" t="str">
            <v>Wound Plasters</v>
          </cell>
          <cell r="QC49" t="str">
            <v>D</v>
          </cell>
          <cell r="VH49">
            <v>1080</v>
          </cell>
          <cell r="VI49" t="e">
            <v>#N/A</v>
          </cell>
          <cell r="VN49">
            <v>1850</v>
          </cell>
          <cell r="VO49">
            <v>43100</v>
          </cell>
        </row>
        <row r="50">
          <cell r="G50" t="str">
            <v>HP Kain Elastis Mix 10s</v>
          </cell>
          <cell r="I50" t="str">
            <v>76109-09000-05</v>
          </cell>
          <cell r="J50" t="str">
            <v>76109-09000-05</v>
          </cell>
          <cell r="K50" t="str">
            <v>Hansaplast Kain Elastis Mix 10 Lembar</v>
          </cell>
          <cell r="L50" t="str">
            <v>R</v>
          </cell>
          <cell r="M50">
            <v>180</v>
          </cell>
          <cell r="N50">
            <v>2.1030000000000002</v>
          </cell>
          <cell r="O50">
            <v>1.2499927999999999E-2</v>
          </cell>
          <cell r="P50">
            <v>8</v>
          </cell>
          <cell r="Q50">
            <v>9.3000000000000007</v>
          </cell>
          <cell r="R50">
            <v>10.6</v>
          </cell>
          <cell r="S50">
            <v>30.1</v>
          </cell>
          <cell r="T50">
            <v>17.899999999999999</v>
          </cell>
          <cell r="U50">
            <v>23.2</v>
          </cell>
          <cell r="V50" t="str">
            <v>8999777761097</v>
          </cell>
          <cell r="W50" t="str">
            <v>18999777761094</v>
          </cell>
          <cell r="X50" t="str">
            <v>3005.90.90</v>
          </cell>
          <cell r="AC50" t="str">
            <v>Hansaplast</v>
          </cell>
          <cell r="AE50" t="str">
            <v>Wound</v>
          </cell>
          <cell r="AJ50" t="str">
            <v>Wound Plasters</v>
          </cell>
          <cell r="QC50" t="str">
            <v>A</v>
          </cell>
          <cell r="VH50">
            <v>1080</v>
          </cell>
          <cell r="VI50" t="str">
            <v>76109</v>
          </cell>
          <cell r="VN50">
            <v>5232</v>
          </cell>
          <cell r="VO50">
            <v>45383</v>
          </cell>
        </row>
        <row r="51">
          <cell r="G51" t="str">
            <v>HP Kain Elastis Mix 10s</v>
          </cell>
          <cell r="I51" t="str">
            <v>76109-09000-04</v>
          </cell>
          <cell r="J51" t="str">
            <v>76109-09000-05</v>
          </cell>
          <cell r="K51" t="str">
            <v>Hansaplast Kain Elastis Mix 10 Lembar</v>
          </cell>
          <cell r="L51" t="str">
            <v>R</v>
          </cell>
          <cell r="M51">
            <v>180</v>
          </cell>
          <cell r="N51">
            <v>2.1030000000000002</v>
          </cell>
          <cell r="O51">
            <v>1.2499927999999999E-2</v>
          </cell>
          <cell r="P51">
            <v>8</v>
          </cell>
          <cell r="Q51">
            <v>0.6</v>
          </cell>
          <cell r="R51">
            <v>10.6</v>
          </cell>
          <cell r="S51">
            <v>30.1</v>
          </cell>
          <cell r="T51">
            <v>17.899999999999999</v>
          </cell>
          <cell r="U51">
            <v>23.2</v>
          </cell>
          <cell r="V51" t="str">
            <v>8999777761097</v>
          </cell>
          <cell r="W51" t="str">
            <v>18999777761094</v>
          </cell>
          <cell r="X51" t="str">
            <v>3005.90.90</v>
          </cell>
          <cell r="AC51" t="str">
            <v>Hansaplast</v>
          </cell>
          <cell r="AE51" t="str">
            <v>Wound</v>
          </cell>
          <cell r="AJ51" t="str">
            <v>Wound Plasters</v>
          </cell>
          <cell r="QC51" t="str">
            <v>A</v>
          </cell>
          <cell r="VH51">
            <v>1080</v>
          </cell>
          <cell r="VI51" t="str">
            <v>76109</v>
          </cell>
          <cell r="VN51">
            <v>5232</v>
          </cell>
          <cell r="VO51">
            <v>45383</v>
          </cell>
        </row>
        <row r="52">
          <cell r="G52" t="str">
            <v>HP Kain Elastis Mix 10s</v>
          </cell>
          <cell r="I52" t="str">
            <v>76109-09000-03</v>
          </cell>
          <cell r="J52" t="str">
            <v>76109-09000-05</v>
          </cell>
          <cell r="K52" t="str">
            <v>HP Scare Kain Elastis 10's Ass 76109</v>
          </cell>
          <cell r="L52" t="str">
            <v>R</v>
          </cell>
          <cell r="M52">
            <v>180</v>
          </cell>
          <cell r="N52">
            <v>2.1030000000000002</v>
          </cell>
          <cell r="O52">
            <v>1.2499927999999999E-2</v>
          </cell>
          <cell r="P52">
            <v>8</v>
          </cell>
          <cell r="Q52">
            <v>0.6</v>
          </cell>
          <cell r="R52">
            <v>10.6</v>
          </cell>
          <cell r="S52">
            <v>30.1</v>
          </cell>
          <cell r="T52">
            <v>17.899999999999999</v>
          </cell>
          <cell r="U52">
            <v>23.2</v>
          </cell>
          <cell r="V52" t="str">
            <v>8999777761097</v>
          </cell>
          <cell r="W52" t="str">
            <v>18999777761094</v>
          </cell>
          <cell r="X52" t="str">
            <v>3005.90.90</v>
          </cell>
          <cell r="AC52" t="str">
            <v>Hansaplast</v>
          </cell>
          <cell r="AE52" t="str">
            <v>Wound</v>
          </cell>
          <cell r="AJ52" t="str">
            <v>Wound Plasters</v>
          </cell>
          <cell r="QC52" t="str">
            <v>A</v>
          </cell>
          <cell r="VH52">
            <v>1080</v>
          </cell>
          <cell r="VI52" t="str">
            <v>76109</v>
          </cell>
          <cell r="VN52">
            <v>5232</v>
          </cell>
          <cell r="VO52">
            <v>45383</v>
          </cell>
        </row>
        <row r="53">
          <cell r="G53" t="str">
            <v>HP Kain Elastis Mix 10s</v>
          </cell>
          <cell r="I53" t="str">
            <v>76109-09000-02</v>
          </cell>
          <cell r="J53" t="str">
            <v>76109-09000-05</v>
          </cell>
          <cell r="K53" t="str">
            <v>HP Scare Kain Elastis 10's Ass 76109 (evolution)</v>
          </cell>
          <cell r="L53" t="str">
            <v>R</v>
          </cell>
          <cell r="M53">
            <v>180</v>
          </cell>
          <cell r="N53">
            <v>2.1030000000000002</v>
          </cell>
          <cell r="O53">
            <v>1.2499927999999999E-2</v>
          </cell>
          <cell r="P53">
            <v>8</v>
          </cell>
          <cell r="Q53">
            <v>9.3000000000000007</v>
          </cell>
          <cell r="R53">
            <v>10.6</v>
          </cell>
          <cell r="S53">
            <v>30.1</v>
          </cell>
          <cell r="T53">
            <v>17.899999999999999</v>
          </cell>
          <cell r="U53">
            <v>23.2</v>
          </cell>
          <cell r="V53" t="str">
            <v>8999777761097</v>
          </cell>
          <cell r="W53" t="str">
            <v>18999777761094</v>
          </cell>
          <cell r="X53" t="str">
            <v>3005.90.90</v>
          </cell>
          <cell r="AC53" t="str">
            <v>Hansaplast</v>
          </cell>
          <cell r="AE53" t="str">
            <v>Wound</v>
          </cell>
          <cell r="AJ53" t="str">
            <v>Wound Plasters</v>
          </cell>
          <cell r="QC53" t="str">
            <v>A</v>
          </cell>
          <cell r="VH53">
            <v>1080</v>
          </cell>
          <cell r="VI53" t="str">
            <v>76109</v>
          </cell>
          <cell r="VN53">
            <v>5232</v>
          </cell>
          <cell r="VO53">
            <v>45383</v>
          </cell>
        </row>
        <row r="54">
          <cell r="G54" t="str">
            <v>HP Kain Elastis Mix 10s</v>
          </cell>
          <cell r="I54" t="str">
            <v>76109-09000-01</v>
          </cell>
          <cell r="J54" t="str">
            <v>76109-09000-05</v>
          </cell>
          <cell r="K54" t="str">
            <v>HP Scare Kain Elastis 10's Ass 76109</v>
          </cell>
          <cell r="L54" t="str">
            <v>R</v>
          </cell>
          <cell r="M54">
            <v>180</v>
          </cell>
          <cell r="N54">
            <v>2.1030000000000002</v>
          </cell>
          <cell r="O54">
            <v>1.2499927999999999E-2</v>
          </cell>
          <cell r="P54">
            <v>8</v>
          </cell>
          <cell r="Q54">
            <v>9.3000000000000007</v>
          </cell>
          <cell r="R54">
            <v>10.6</v>
          </cell>
          <cell r="S54">
            <v>30.1</v>
          </cell>
          <cell r="T54">
            <v>17.899999999999999</v>
          </cell>
          <cell r="U54">
            <v>23.2</v>
          </cell>
          <cell r="V54" t="str">
            <v/>
          </cell>
          <cell r="W54" t="str">
            <v/>
          </cell>
          <cell r="X54" t="str">
            <v>3005.90.90</v>
          </cell>
          <cell r="AC54" t="str">
            <v>Hansaplast</v>
          </cell>
          <cell r="AE54" t="str">
            <v>Wound</v>
          </cell>
          <cell r="AJ54" t="str">
            <v>Wound Plasters</v>
          </cell>
          <cell r="QC54" t="str">
            <v>A</v>
          </cell>
          <cell r="VH54">
            <v>1080</v>
          </cell>
          <cell r="VI54" t="e">
            <v>#N/A</v>
          </cell>
          <cell r="VN54">
            <v>5232</v>
          </cell>
          <cell r="VO54">
            <v>45383</v>
          </cell>
        </row>
        <row r="55">
          <cell r="G55" t="str">
            <v>HP Kain Elastis Mix 10s</v>
          </cell>
          <cell r="I55" t="str">
            <v>76109-09000-00</v>
          </cell>
          <cell r="J55" t="str">
            <v>76109-09000-05</v>
          </cell>
          <cell r="K55" t="str">
            <v>HP Scare Kain Elastis 10's Ass 76109</v>
          </cell>
          <cell r="L55" t="str">
            <v>R</v>
          </cell>
          <cell r="M55">
            <v>180</v>
          </cell>
          <cell r="N55">
            <v>2.1030000000000002</v>
          </cell>
          <cell r="O55">
            <v>1.2499927999999999E-2</v>
          </cell>
          <cell r="P55">
            <v>8</v>
          </cell>
          <cell r="Q55">
            <v>9.3000000000000007</v>
          </cell>
          <cell r="R55">
            <v>10.6</v>
          </cell>
          <cell r="S55">
            <v>30.1</v>
          </cell>
          <cell r="T55">
            <v>17.899999999999999</v>
          </cell>
          <cell r="U55">
            <v>23.2</v>
          </cell>
          <cell r="V55" t="str">
            <v/>
          </cell>
          <cell r="W55" t="str">
            <v/>
          </cell>
          <cell r="X55" t="str">
            <v>3005.90.90</v>
          </cell>
          <cell r="AC55" t="str">
            <v>Hansaplast</v>
          </cell>
          <cell r="AE55" t="str">
            <v>Wound</v>
          </cell>
          <cell r="AJ55" t="str">
            <v>Wound Plasters</v>
          </cell>
          <cell r="QC55" t="str">
            <v>A</v>
          </cell>
          <cell r="VH55">
            <v>1080</v>
          </cell>
          <cell r="VI55" t="e">
            <v>#N/A</v>
          </cell>
          <cell r="VN55">
            <v>2350</v>
          </cell>
          <cell r="VO55">
            <v>43100</v>
          </cell>
        </row>
        <row r="56">
          <cell r="G56" t="str">
            <v>HP Kain Elastis Mix 10s</v>
          </cell>
          <cell r="I56" t="str">
            <v>76109-00000-05</v>
          </cell>
          <cell r="J56" t="str">
            <v>76109-09000-05</v>
          </cell>
          <cell r="K56" t="str">
            <v>HP Scare Kain Elastis 10's Ass 76109</v>
          </cell>
          <cell r="L56" t="str">
            <v>R</v>
          </cell>
          <cell r="M56">
            <v>180</v>
          </cell>
          <cell r="N56">
            <v>2.1030000000000002</v>
          </cell>
          <cell r="O56">
            <v>1.2499927999999999E-2</v>
          </cell>
          <cell r="P56">
            <v>8</v>
          </cell>
          <cell r="Q56">
            <v>9.3000000000000007</v>
          </cell>
          <cell r="R56">
            <v>10.6</v>
          </cell>
          <cell r="S56">
            <v>30.1</v>
          </cell>
          <cell r="T56">
            <v>17.899999999999999</v>
          </cell>
          <cell r="U56">
            <v>23.2</v>
          </cell>
          <cell r="V56" t="str">
            <v/>
          </cell>
          <cell r="W56" t="str">
            <v/>
          </cell>
          <cell r="X56" t="str">
            <v>3005.90.90</v>
          </cell>
          <cell r="AC56" t="str">
            <v>Hansaplast</v>
          </cell>
          <cell r="AE56" t="str">
            <v>Wound</v>
          </cell>
          <cell r="AJ56" t="str">
            <v>Wound Plasters</v>
          </cell>
          <cell r="QC56" t="str">
            <v>A</v>
          </cell>
          <cell r="VH56">
            <v>1080</v>
          </cell>
          <cell r="VI56" t="e">
            <v>#N/A</v>
          </cell>
          <cell r="VN56">
            <v>2350</v>
          </cell>
          <cell r="VO56">
            <v>43100</v>
          </cell>
        </row>
        <row r="57">
          <cell r="G57" t="str">
            <v>HP Kain Elastis Mix 10s</v>
          </cell>
          <cell r="I57" t="str">
            <v>48330-00000-45</v>
          </cell>
          <cell r="J57" t="str">
            <v>76109-09000-05</v>
          </cell>
          <cell r="K57" t="str">
            <v>Hansaplast Family Package</v>
          </cell>
          <cell r="L57" t="str">
            <v>V</v>
          </cell>
          <cell r="M57">
            <v>180</v>
          </cell>
          <cell r="N57">
            <v>2.1030000000000002</v>
          </cell>
          <cell r="O57">
            <v>1.2499927999999999E-2</v>
          </cell>
          <cell r="P57">
            <v>8</v>
          </cell>
          <cell r="Q57">
            <v>9.3000000000000007</v>
          </cell>
          <cell r="R57">
            <v>10.6</v>
          </cell>
          <cell r="S57">
            <v>30.1</v>
          </cell>
          <cell r="T57">
            <v>17.899999999999999</v>
          </cell>
          <cell r="U57">
            <v>23.2</v>
          </cell>
          <cell r="V57" t="str">
            <v/>
          </cell>
          <cell r="W57" t="str">
            <v/>
          </cell>
          <cell r="X57" t="str">
            <v>3005.90.90</v>
          </cell>
          <cell r="AC57" t="str">
            <v>Hansaplast</v>
          </cell>
          <cell r="AE57" t="str">
            <v>Wound</v>
          </cell>
          <cell r="AJ57" t="str">
            <v>Wound Plasters</v>
          </cell>
          <cell r="QC57" t="str">
            <v>A</v>
          </cell>
          <cell r="VH57">
            <v>1080</v>
          </cell>
          <cell r="VI57" t="e">
            <v>#N/A</v>
          </cell>
          <cell r="VN57">
            <v>37727</v>
          </cell>
          <cell r="VO57">
            <v>43100</v>
          </cell>
        </row>
        <row r="58">
          <cell r="G58" t="str">
            <v>HP Kain Elastis Mix 20s</v>
          </cell>
          <cell r="I58" t="str">
            <v>48333-00066-02</v>
          </cell>
          <cell r="J58" t="str">
            <v>48333-00066-02</v>
          </cell>
          <cell r="K58" t="str">
            <v>Hansaplast Kain Elastis Mix 20 Lembar</v>
          </cell>
          <cell r="L58" t="str">
            <v>R</v>
          </cell>
          <cell r="M58">
            <v>10</v>
          </cell>
          <cell r="N58">
            <v>0.30399999999999999</v>
          </cell>
          <cell r="O58">
            <v>2.58318E-3</v>
          </cell>
          <cell r="P58">
            <v>8</v>
          </cell>
          <cell r="Q58">
            <v>2</v>
          </cell>
          <cell r="R58">
            <v>10.7</v>
          </cell>
          <cell r="S58">
            <v>22.6</v>
          </cell>
          <cell r="T58">
            <v>9</v>
          </cell>
          <cell r="U58">
            <v>12.7</v>
          </cell>
          <cell r="V58" t="str">
            <v>8999777016142</v>
          </cell>
          <cell r="W58" t="str">
            <v>8999777017057</v>
          </cell>
          <cell r="X58" t="str">
            <v>3005.90.90</v>
          </cell>
          <cell r="AC58" t="str">
            <v>Hansaplast</v>
          </cell>
          <cell r="AE58" t="str">
            <v>Wound</v>
          </cell>
          <cell r="AJ58" t="str">
            <v>Wound Plasters</v>
          </cell>
          <cell r="QC58" t="str">
            <v>A</v>
          </cell>
          <cell r="VH58">
            <v>1080</v>
          </cell>
          <cell r="VI58" t="str">
            <v>47086</v>
          </cell>
          <cell r="VN58">
            <v>10016</v>
          </cell>
          <cell r="VO58">
            <v>45383</v>
          </cell>
        </row>
        <row r="59">
          <cell r="G59" t="str">
            <v>HP Kain Elastis Mix 20s</v>
          </cell>
          <cell r="I59" t="str">
            <v>48333-00066-01</v>
          </cell>
          <cell r="J59" t="str">
            <v>48333-00066-02</v>
          </cell>
          <cell r="K59" t="str">
            <v>Hansaplast Kain Elastis Mix 20 Lembar</v>
          </cell>
          <cell r="L59" t="str">
            <v>R</v>
          </cell>
          <cell r="M59">
            <v>10</v>
          </cell>
          <cell r="N59">
            <v>0.30399999999999999</v>
          </cell>
          <cell r="O59">
            <v>2.58318E-3</v>
          </cell>
          <cell r="P59">
            <v>8</v>
          </cell>
          <cell r="Q59">
            <v>2</v>
          </cell>
          <cell r="R59">
            <v>10.7</v>
          </cell>
          <cell r="S59">
            <v>22.6</v>
          </cell>
          <cell r="T59">
            <v>9</v>
          </cell>
          <cell r="U59">
            <v>12.7</v>
          </cell>
          <cell r="V59" t="str">
            <v>8999777016142</v>
          </cell>
          <cell r="W59" t="str">
            <v>8999777017057</v>
          </cell>
          <cell r="X59" t="str">
            <v>3005.90.90</v>
          </cell>
          <cell r="AC59" t="str">
            <v>Hansaplast</v>
          </cell>
          <cell r="AE59" t="str">
            <v>Wound</v>
          </cell>
          <cell r="AJ59" t="str">
            <v>Wound Plasters</v>
          </cell>
          <cell r="QC59" t="str">
            <v>A</v>
          </cell>
          <cell r="VH59">
            <v>1080</v>
          </cell>
          <cell r="VI59" t="str">
            <v>47086</v>
          </cell>
          <cell r="VN59">
            <v>10016</v>
          </cell>
          <cell r="VO59">
            <v>45383</v>
          </cell>
        </row>
        <row r="60">
          <cell r="G60" t="str">
            <v>HP Kain Elastis Mix 20s</v>
          </cell>
          <cell r="I60" t="str">
            <v>48333-00066-00</v>
          </cell>
          <cell r="J60" t="str">
            <v>48333-00066-02</v>
          </cell>
          <cell r="K60" t="str">
            <v>HP Kain Elastis 20's Assorted</v>
          </cell>
          <cell r="L60" t="str">
            <v>R</v>
          </cell>
          <cell r="M60">
            <v>10</v>
          </cell>
          <cell r="N60">
            <v>0.30399999999999999</v>
          </cell>
          <cell r="O60">
            <v>2.58318E-3</v>
          </cell>
          <cell r="P60">
            <v>8</v>
          </cell>
          <cell r="Q60">
            <v>2</v>
          </cell>
          <cell r="R60">
            <v>10.7</v>
          </cell>
          <cell r="S60">
            <v>22.6</v>
          </cell>
          <cell r="T60">
            <v>9</v>
          </cell>
          <cell r="U60">
            <v>12.7</v>
          </cell>
          <cell r="V60" t="str">
            <v>8999777016142</v>
          </cell>
          <cell r="W60" t="str">
            <v>8999777016166</v>
          </cell>
          <cell r="X60" t="str">
            <v>3005.90.90</v>
          </cell>
          <cell r="AC60" t="str">
            <v>Hansaplast</v>
          </cell>
          <cell r="AE60" t="str">
            <v>Wound</v>
          </cell>
          <cell r="AJ60" t="str">
            <v>Wound Plasters</v>
          </cell>
          <cell r="QC60" t="str">
            <v>A</v>
          </cell>
          <cell r="VH60">
            <v>1080</v>
          </cell>
          <cell r="VI60" t="str">
            <v>47086</v>
          </cell>
          <cell r="VN60">
            <v>10016</v>
          </cell>
          <cell r="VO60">
            <v>45383</v>
          </cell>
        </row>
        <row r="61">
          <cell r="G61" t="str">
            <v>HP Kain Elastis Toples 40x10s</v>
          </cell>
          <cell r="I61" t="str">
            <v>48330-00211-02</v>
          </cell>
          <cell r="J61" t="str">
            <v>48330-00211-02</v>
          </cell>
          <cell r="K61" t="str">
            <v>Hansaplast Kain Elastis 40 x 10 Lembar Toples</v>
          </cell>
          <cell r="L61" t="str">
            <v>R</v>
          </cell>
          <cell r="M61">
            <v>20</v>
          </cell>
          <cell r="N61">
            <v>10.45</v>
          </cell>
          <cell r="O61">
            <v>7.0274470000000006E-2</v>
          </cell>
          <cell r="P61">
            <v>8</v>
          </cell>
          <cell r="Q61">
            <v>0.5</v>
          </cell>
          <cell r="R61">
            <v>10.6</v>
          </cell>
          <cell r="S61">
            <v>63.1</v>
          </cell>
          <cell r="T61">
            <v>25.9</v>
          </cell>
          <cell r="U61">
            <v>43</v>
          </cell>
          <cell r="V61" t="str">
            <v>8999777012526</v>
          </cell>
          <cell r="W61" t="str">
            <v/>
          </cell>
          <cell r="X61" t="str">
            <v>3005.90.90</v>
          </cell>
          <cell r="AC61" t="str">
            <v>Hansaplast</v>
          </cell>
          <cell r="AE61" t="str">
            <v>Wound</v>
          </cell>
          <cell r="AJ61" t="str">
            <v>Wound Plasters</v>
          </cell>
          <cell r="QC61" t="str">
            <v>A</v>
          </cell>
          <cell r="VH61">
            <v>1080</v>
          </cell>
          <cell r="VI61" t="str">
            <v>40058</v>
          </cell>
          <cell r="VN61">
            <v>127802</v>
          </cell>
          <cell r="VO61">
            <v>45383</v>
          </cell>
        </row>
        <row r="62">
          <cell r="G62" t="str">
            <v>HP Kain Elastis Toples 40x10s</v>
          </cell>
          <cell r="I62" t="str">
            <v>48330-00211-00</v>
          </cell>
          <cell r="J62" t="str">
            <v>48330-00211-02</v>
          </cell>
          <cell r="K62" t="str">
            <v>Hansaplast Kain Elastis 40 x 10 Lembar Toples</v>
          </cell>
          <cell r="L62" t="str">
            <v>R</v>
          </cell>
          <cell r="M62">
            <v>20</v>
          </cell>
          <cell r="N62">
            <v>10.45</v>
          </cell>
          <cell r="O62">
            <v>7.0274470000000006E-2</v>
          </cell>
          <cell r="P62">
            <v>11.5</v>
          </cell>
          <cell r="Q62">
            <v>11.5</v>
          </cell>
          <cell r="R62">
            <v>20.3</v>
          </cell>
          <cell r="S62">
            <v>63.1</v>
          </cell>
          <cell r="T62">
            <v>25.9</v>
          </cell>
          <cell r="U62">
            <v>43</v>
          </cell>
          <cell r="V62" t="str">
            <v>8999777012526</v>
          </cell>
          <cell r="W62" t="str">
            <v>04005805251172</v>
          </cell>
          <cell r="X62" t="str">
            <v>3005.90.90</v>
          </cell>
          <cell r="AC62" t="str">
            <v>Hansaplast</v>
          </cell>
          <cell r="AE62" t="str">
            <v>Wound</v>
          </cell>
          <cell r="AJ62" t="str">
            <v>Wound Plasters</v>
          </cell>
          <cell r="QC62" t="str">
            <v>A</v>
          </cell>
          <cell r="VH62">
            <v>1080</v>
          </cell>
          <cell r="VI62" t="str">
            <v>40058</v>
          </cell>
          <cell r="VN62">
            <v>127802</v>
          </cell>
          <cell r="VO62">
            <v>45383</v>
          </cell>
        </row>
        <row r="63">
          <cell r="G63" t="str">
            <v>HP Kain Elastis Toples 40x10s</v>
          </cell>
          <cell r="I63" t="str">
            <v>48330-00202-00</v>
          </cell>
          <cell r="J63" t="str">
            <v>48330-00211-02</v>
          </cell>
          <cell r="K63" t="str">
            <v>HP Scare Kain Elastis 10's Std 2637 Toples</v>
          </cell>
          <cell r="L63" t="str">
            <v>R</v>
          </cell>
          <cell r="M63">
            <v>20</v>
          </cell>
          <cell r="N63">
            <v>10.45</v>
          </cell>
          <cell r="O63">
            <v>7.0274470000000006E-2</v>
          </cell>
          <cell r="P63">
            <v>11.5</v>
          </cell>
          <cell r="Q63">
            <v>11.5</v>
          </cell>
          <cell r="R63">
            <v>20.3</v>
          </cell>
          <cell r="S63">
            <v>63.1</v>
          </cell>
          <cell r="T63">
            <v>25.9</v>
          </cell>
          <cell r="U63">
            <v>43</v>
          </cell>
          <cell r="V63" t="str">
            <v>8999777012526</v>
          </cell>
          <cell r="W63" t="str">
            <v>8999777016982</v>
          </cell>
          <cell r="X63" t="str">
            <v>3005.90.90</v>
          </cell>
          <cell r="AC63" t="str">
            <v>Hansaplast</v>
          </cell>
          <cell r="AE63" t="str">
            <v>Wound</v>
          </cell>
          <cell r="AJ63" t="str">
            <v>Wound Plasters</v>
          </cell>
          <cell r="QC63" t="str">
            <v>A</v>
          </cell>
          <cell r="VH63">
            <v>1080</v>
          </cell>
          <cell r="VI63" t="str">
            <v>40058</v>
          </cell>
          <cell r="VN63">
            <v>127802</v>
          </cell>
          <cell r="VO63">
            <v>45383</v>
          </cell>
        </row>
        <row r="64">
          <cell r="G64" t="str">
            <v>HP Kain Elastis Toples 40x10s</v>
          </cell>
          <cell r="I64" t="str">
            <v>02637-09001-04</v>
          </cell>
          <cell r="J64" t="str">
            <v>48330-00211-02</v>
          </cell>
          <cell r="K64" t="str">
            <v>HP Scare Kain Elastis 10's Std 2637 Top</v>
          </cell>
          <cell r="L64" t="str">
            <v>R</v>
          </cell>
          <cell r="M64">
            <v>20</v>
          </cell>
          <cell r="N64">
            <v>10.45</v>
          </cell>
          <cell r="O64">
            <v>7.0274470000000006E-2</v>
          </cell>
          <cell r="P64">
            <v>11.5</v>
          </cell>
          <cell r="Q64">
            <v>11.5</v>
          </cell>
          <cell r="R64">
            <v>20.3</v>
          </cell>
          <cell r="S64">
            <v>63.1</v>
          </cell>
          <cell r="T64">
            <v>25.9</v>
          </cell>
          <cell r="U64">
            <v>43</v>
          </cell>
          <cell r="V64" t="str">
            <v>8999777012526</v>
          </cell>
          <cell r="W64" t="str">
            <v>04005805251172</v>
          </cell>
          <cell r="X64" t="str">
            <v>3005.90.90</v>
          </cell>
          <cell r="AC64" t="str">
            <v>Hansaplast</v>
          </cell>
          <cell r="AE64" t="str">
            <v>Wound</v>
          </cell>
          <cell r="AJ64" t="str">
            <v>Wound Plasters</v>
          </cell>
          <cell r="QC64" t="str">
            <v>A</v>
          </cell>
          <cell r="VH64">
            <v>1080</v>
          </cell>
          <cell r="VI64" t="str">
            <v>40058</v>
          </cell>
          <cell r="VN64">
            <v>127802</v>
          </cell>
          <cell r="VO64">
            <v>45383</v>
          </cell>
        </row>
        <row r="65">
          <cell r="G65" t="str">
            <v>HP Kain Elastis Toples 40x10s</v>
          </cell>
          <cell r="I65" t="str">
            <v>02637-09001-03</v>
          </cell>
          <cell r="J65" t="str">
            <v>48330-00211-02</v>
          </cell>
          <cell r="K65" t="str">
            <v>HP Scare Kain Elastis 10's Std 2637 Top</v>
          </cell>
          <cell r="L65" t="str">
            <v>R</v>
          </cell>
          <cell r="M65">
            <v>20</v>
          </cell>
          <cell r="N65">
            <v>10.45</v>
          </cell>
          <cell r="O65">
            <v>7.0274470000000006E-2</v>
          </cell>
          <cell r="P65">
            <v>11.5</v>
          </cell>
          <cell r="Q65">
            <v>11.5</v>
          </cell>
          <cell r="R65">
            <v>20.3</v>
          </cell>
          <cell r="S65">
            <v>63.1</v>
          </cell>
          <cell r="T65">
            <v>25.9</v>
          </cell>
          <cell r="U65">
            <v>43</v>
          </cell>
          <cell r="V65" t="str">
            <v>8999777026134</v>
          </cell>
          <cell r="W65" t="str">
            <v>8999777011550</v>
          </cell>
          <cell r="X65" t="str">
            <v>3005.90.90</v>
          </cell>
          <cell r="AC65" t="str">
            <v>Hansaplast</v>
          </cell>
          <cell r="AE65" t="str">
            <v>Wound</v>
          </cell>
          <cell r="AJ65" t="str">
            <v>Wound Plasters</v>
          </cell>
          <cell r="QC65" t="str">
            <v>A</v>
          </cell>
          <cell r="VH65">
            <v>1080</v>
          </cell>
          <cell r="VI65" t="str">
            <v>40058</v>
          </cell>
          <cell r="VN65">
            <v>127802</v>
          </cell>
          <cell r="VO65">
            <v>45383</v>
          </cell>
        </row>
        <row r="66">
          <cell r="G66" t="str">
            <v>HP Kain Elastis Toples 40x10s</v>
          </cell>
          <cell r="I66" t="str">
            <v>02637-09001-02</v>
          </cell>
          <cell r="J66" t="str">
            <v>48330-00211-02</v>
          </cell>
          <cell r="K66" t="str">
            <v>HP Scare Kain Elastis 10's Std 2637 Top (evolution)</v>
          </cell>
          <cell r="L66" t="str">
            <v>R</v>
          </cell>
          <cell r="M66">
            <v>20</v>
          </cell>
          <cell r="N66">
            <v>10.45</v>
          </cell>
          <cell r="O66">
            <v>7.0274470000000006E-2</v>
          </cell>
          <cell r="P66">
            <v>11.5</v>
          </cell>
          <cell r="Q66">
            <v>11.5</v>
          </cell>
          <cell r="R66">
            <v>20.3</v>
          </cell>
          <cell r="S66">
            <v>63.1</v>
          </cell>
          <cell r="T66">
            <v>25.9</v>
          </cell>
          <cell r="U66">
            <v>43</v>
          </cell>
          <cell r="V66" t="str">
            <v>8999777026134</v>
          </cell>
          <cell r="W66" t="str">
            <v>18999777263710</v>
          </cell>
          <cell r="X66" t="str">
            <v>3005.90.90</v>
          </cell>
          <cell r="AC66" t="str">
            <v>Hansaplast</v>
          </cell>
          <cell r="AE66" t="str">
            <v>Wound</v>
          </cell>
          <cell r="AJ66" t="str">
            <v>Wound Plasters</v>
          </cell>
          <cell r="QC66" t="str">
            <v>A</v>
          </cell>
          <cell r="VH66">
            <v>1080</v>
          </cell>
          <cell r="VI66" t="str">
            <v>40058</v>
          </cell>
          <cell r="VN66">
            <v>127802</v>
          </cell>
          <cell r="VO66">
            <v>45383</v>
          </cell>
        </row>
        <row r="67">
          <cell r="G67" t="str">
            <v>HP Kain Elastis Toples 40x10s</v>
          </cell>
          <cell r="I67" t="str">
            <v>02637-09001-01</v>
          </cell>
          <cell r="J67" t="str">
            <v>48330-00211-02</v>
          </cell>
          <cell r="K67" t="str">
            <v>HP Scare Kain Elastis 10's Std 2637 Top</v>
          </cell>
          <cell r="L67" t="str">
            <v>R</v>
          </cell>
          <cell r="M67">
            <v>20</v>
          </cell>
          <cell r="N67">
            <v>10.45</v>
          </cell>
          <cell r="O67">
            <v>7.0274470000000006E-2</v>
          </cell>
          <cell r="P67">
            <v>11.5</v>
          </cell>
          <cell r="Q67">
            <v>11.5</v>
          </cell>
          <cell r="R67">
            <v>20.3</v>
          </cell>
          <cell r="S67">
            <v>63.1</v>
          </cell>
          <cell r="T67">
            <v>25.9</v>
          </cell>
          <cell r="U67">
            <v>43</v>
          </cell>
          <cell r="V67" t="str">
            <v/>
          </cell>
          <cell r="W67" t="str">
            <v/>
          </cell>
          <cell r="X67" t="str">
            <v>3005.90.90</v>
          </cell>
          <cell r="AC67" t="str">
            <v>Hansaplast</v>
          </cell>
          <cell r="AE67" t="str">
            <v>Wound</v>
          </cell>
          <cell r="AJ67" t="str">
            <v>Wound Plasters</v>
          </cell>
          <cell r="QC67" t="str">
            <v>A</v>
          </cell>
          <cell r="VH67">
            <v>1080</v>
          </cell>
          <cell r="VI67" t="e">
            <v>#N/A</v>
          </cell>
          <cell r="VN67">
            <v>100364</v>
          </cell>
          <cell r="VO67">
            <v>43100</v>
          </cell>
        </row>
        <row r="68">
          <cell r="G68" t="str">
            <v>HP Kain Elastis Toples 40x10s</v>
          </cell>
          <cell r="I68" t="str">
            <v>02637-09001-00</v>
          </cell>
          <cell r="J68" t="str">
            <v>48330-00211-02</v>
          </cell>
          <cell r="K68" t="str">
            <v>HP Scare Kain Elastis 10's Std 2637 Top</v>
          </cell>
          <cell r="L68" t="str">
            <v>R</v>
          </cell>
          <cell r="M68">
            <v>20</v>
          </cell>
          <cell r="N68">
            <v>10.45</v>
          </cell>
          <cell r="O68">
            <v>7.0274470000000006E-2</v>
          </cell>
          <cell r="P68">
            <v>11.5</v>
          </cell>
          <cell r="Q68">
            <v>11.5</v>
          </cell>
          <cell r="R68">
            <v>20.3</v>
          </cell>
          <cell r="S68">
            <v>63.1</v>
          </cell>
          <cell r="T68">
            <v>25.9</v>
          </cell>
          <cell r="U68">
            <v>43</v>
          </cell>
          <cell r="V68" t="str">
            <v/>
          </cell>
          <cell r="W68" t="str">
            <v/>
          </cell>
          <cell r="X68" t="str">
            <v>3005.90.90</v>
          </cell>
          <cell r="AC68" t="str">
            <v>Hansaplast</v>
          </cell>
          <cell r="AE68" t="str">
            <v>Wound</v>
          </cell>
          <cell r="AJ68" t="str">
            <v>Wound Plasters</v>
          </cell>
          <cell r="QC68" t="str">
            <v>A</v>
          </cell>
          <cell r="VH68">
            <v>1080</v>
          </cell>
          <cell r="VI68" t="e">
            <v>#N/A</v>
          </cell>
          <cell r="VN68">
            <v>74000</v>
          </cell>
          <cell r="VO68">
            <v>43100</v>
          </cell>
        </row>
        <row r="69">
          <cell r="G69" t="str">
            <v>HP Kain Elastis Toples 40x10s</v>
          </cell>
          <cell r="I69" t="str">
            <v>48333-00002-00</v>
          </cell>
          <cell r="J69" t="str">
            <v>48330-00211-02</v>
          </cell>
          <cell r="K69" t="str">
            <v>HP Scare Kain Elastis 10's Std 2637 Top</v>
          </cell>
          <cell r="L69" t="str">
            <v>R</v>
          </cell>
          <cell r="M69">
            <v>20</v>
          </cell>
          <cell r="N69">
            <v>10.45</v>
          </cell>
          <cell r="O69">
            <v>7.0274470000000006E-2</v>
          </cell>
          <cell r="P69">
            <v>11.5</v>
          </cell>
          <cell r="Q69">
            <v>11.5</v>
          </cell>
          <cell r="R69">
            <v>20.3</v>
          </cell>
          <cell r="S69">
            <v>63.1</v>
          </cell>
          <cell r="T69">
            <v>25.9</v>
          </cell>
          <cell r="U69">
            <v>43</v>
          </cell>
          <cell r="V69" t="str">
            <v/>
          </cell>
          <cell r="W69" t="str">
            <v/>
          </cell>
          <cell r="X69" t="str">
            <v>3005.90.90</v>
          </cell>
          <cell r="AC69" t="str">
            <v>Hansaplast</v>
          </cell>
          <cell r="AE69" t="str">
            <v>Wound</v>
          </cell>
          <cell r="AJ69" t="str">
            <v>Wound Plasters</v>
          </cell>
          <cell r="QC69" t="str">
            <v>A</v>
          </cell>
          <cell r="VH69">
            <v>1080</v>
          </cell>
          <cell r="VI69" t="e">
            <v>#N/A</v>
          </cell>
          <cell r="VN69">
            <v>87500</v>
          </cell>
          <cell r="VO69">
            <v>43100</v>
          </cell>
        </row>
        <row r="70">
          <cell r="G70" t="str">
            <v>HP Kain Elastis Toples 24x10s</v>
          </cell>
          <cell r="I70" t="str">
            <v>48330-00211-03</v>
          </cell>
          <cell r="J70" t="str">
            <v>48330-00211-03</v>
          </cell>
          <cell r="K70" t="str">
            <v>Hansaplast Kain Elastis 24 x 10 Lembar Toples</v>
          </cell>
          <cell r="L70" t="str">
            <v>R</v>
          </cell>
          <cell r="M70">
            <v>20</v>
          </cell>
          <cell r="N70">
            <v>6.6</v>
          </cell>
          <cell r="O70">
            <v>7.0750512000000002E-2</v>
          </cell>
          <cell r="P70">
            <v>11.5</v>
          </cell>
          <cell r="Q70">
            <v>11.5</v>
          </cell>
          <cell r="R70">
            <v>20.3</v>
          </cell>
          <cell r="S70">
            <v>66.599999999999994</v>
          </cell>
          <cell r="T70">
            <v>27.1</v>
          </cell>
          <cell r="U70">
            <v>39.200000000000003</v>
          </cell>
          <cell r="V70" t="str">
            <v>8999777026134</v>
          </cell>
          <cell r="W70" t="str">
            <v>8999777011550</v>
          </cell>
          <cell r="X70" t="str">
            <v>3005.90.90</v>
          </cell>
          <cell r="AC70" t="str">
            <v>Hansaplast</v>
          </cell>
          <cell r="AE70" t="str">
            <v>Wound</v>
          </cell>
          <cell r="AJ70" t="str">
            <v>Wound Plasters</v>
          </cell>
          <cell r="QC70" t="str">
            <v>A</v>
          </cell>
          <cell r="VH70">
            <v>1080</v>
          </cell>
          <cell r="VI70" t="str">
            <v>40123</v>
          </cell>
          <cell r="VN70">
            <v>107962</v>
          </cell>
          <cell r="VO70">
            <v>45383</v>
          </cell>
        </row>
        <row r="71">
          <cell r="G71" t="str">
            <v>HP Aqua Protect 6s</v>
          </cell>
          <cell r="I71" t="str">
            <v>48333-00033-04</v>
          </cell>
          <cell r="J71" t="str">
            <v>48333-00033-04</v>
          </cell>
          <cell r="K71" t="str">
            <v>Hansaplast Aqua Protect 6 Lembar</v>
          </cell>
          <cell r="L71" t="str">
            <v>R</v>
          </cell>
          <cell r="M71">
            <v>100</v>
          </cell>
          <cell r="N71">
            <v>1.163</v>
          </cell>
          <cell r="O71">
            <v>6.9525719999999997E-3</v>
          </cell>
          <cell r="P71">
            <v>8</v>
          </cell>
          <cell r="Q71">
            <v>0.5</v>
          </cell>
          <cell r="R71">
            <v>10.6</v>
          </cell>
          <cell r="S71">
            <v>29.1</v>
          </cell>
          <cell r="T71">
            <v>18.100000000000001</v>
          </cell>
          <cell r="U71">
            <v>13.2</v>
          </cell>
          <cell r="V71" t="str">
            <v>8999777007690</v>
          </cell>
          <cell r="W71" t="str">
            <v>8999777007713</v>
          </cell>
          <cell r="X71" t="str">
            <v>3005.90.90</v>
          </cell>
          <cell r="AC71" t="str">
            <v>Hansaplast</v>
          </cell>
          <cell r="AE71" t="str">
            <v>Wound</v>
          </cell>
          <cell r="AJ71" t="str">
            <v>Wound Plasters</v>
          </cell>
          <cell r="QC71" t="str">
            <v>A</v>
          </cell>
          <cell r="VH71">
            <v>1800</v>
          </cell>
          <cell r="VI71" t="str">
            <v>35280</v>
          </cell>
          <cell r="VN71">
            <v>11189</v>
          </cell>
          <cell r="VO71">
            <v>45383</v>
          </cell>
        </row>
        <row r="72">
          <cell r="G72" t="str">
            <v>HP Aqua Protect 6s</v>
          </cell>
          <cell r="I72" t="str">
            <v>48333-00033-03</v>
          </cell>
          <cell r="J72" t="str">
            <v>48333-00033-04</v>
          </cell>
          <cell r="K72" t="str">
            <v>Hansaplast Aqua Protect 6 Lembar</v>
          </cell>
          <cell r="L72" t="str">
            <v>R</v>
          </cell>
          <cell r="M72">
            <v>100</v>
          </cell>
          <cell r="N72">
            <v>1.163</v>
          </cell>
          <cell r="O72">
            <v>6.9525719999999997E-3</v>
          </cell>
          <cell r="P72">
            <v>8</v>
          </cell>
          <cell r="Q72">
            <v>0.6</v>
          </cell>
          <cell r="R72">
            <v>10.6</v>
          </cell>
          <cell r="S72">
            <v>29.1</v>
          </cell>
          <cell r="T72">
            <v>18.100000000000001</v>
          </cell>
          <cell r="U72">
            <v>13.2</v>
          </cell>
          <cell r="V72" t="str">
            <v>8999777007690</v>
          </cell>
          <cell r="W72" t="str">
            <v>8999777007713</v>
          </cell>
          <cell r="X72" t="str">
            <v>3005.90.90</v>
          </cell>
          <cell r="AC72" t="str">
            <v>Hansaplast</v>
          </cell>
          <cell r="AE72" t="str">
            <v>Wound</v>
          </cell>
          <cell r="AJ72" t="str">
            <v>Wound Plasters</v>
          </cell>
          <cell r="QC72" t="str">
            <v>A</v>
          </cell>
          <cell r="VH72">
            <v>1080</v>
          </cell>
          <cell r="VI72" t="str">
            <v>35280</v>
          </cell>
          <cell r="VN72">
            <v>11189</v>
          </cell>
          <cell r="VO72">
            <v>45383</v>
          </cell>
        </row>
        <row r="73">
          <cell r="G73" t="str">
            <v>HP Aqua Protect 6s</v>
          </cell>
          <cell r="I73" t="str">
            <v>48333-00033-02</v>
          </cell>
          <cell r="J73" t="str">
            <v>48333-00033-04</v>
          </cell>
          <cell r="K73" t="str">
            <v>HP Aqua Protect 6's</v>
          </cell>
          <cell r="L73" t="str">
            <v>R</v>
          </cell>
          <cell r="M73">
            <v>100</v>
          </cell>
          <cell r="N73">
            <v>1.3160000000000001</v>
          </cell>
          <cell r="O73">
            <v>7.4792820000000003E-3</v>
          </cell>
          <cell r="P73">
            <v>8</v>
          </cell>
          <cell r="Q73">
            <v>0.5</v>
          </cell>
          <cell r="R73">
            <v>11.6</v>
          </cell>
          <cell r="S73">
            <v>29.1</v>
          </cell>
          <cell r="T73">
            <v>18.100000000000001</v>
          </cell>
          <cell r="U73">
            <v>14.2</v>
          </cell>
          <cell r="V73" t="str">
            <v>8999777007690</v>
          </cell>
          <cell r="W73" t="str">
            <v>8999777007713</v>
          </cell>
          <cell r="X73" t="str">
            <v>3005.90.90</v>
          </cell>
          <cell r="AC73" t="str">
            <v>Hansaplast</v>
          </cell>
          <cell r="AE73" t="str">
            <v>Wound</v>
          </cell>
          <cell r="AJ73" t="str">
            <v>Wound Plasters</v>
          </cell>
          <cell r="QC73" t="str">
            <v>A</v>
          </cell>
          <cell r="VH73">
            <v>1800</v>
          </cell>
          <cell r="VI73" t="str">
            <v>35280</v>
          </cell>
          <cell r="VN73">
            <v>11189</v>
          </cell>
          <cell r="VO73">
            <v>45383</v>
          </cell>
        </row>
        <row r="74">
          <cell r="G74" t="str">
            <v>HP Aqua Protect 6s</v>
          </cell>
          <cell r="I74" t="str">
            <v>48333-00033-01</v>
          </cell>
          <cell r="J74" t="str">
            <v>48333-00033-04</v>
          </cell>
          <cell r="K74" t="str">
            <v>HP Aqua Protect 6's</v>
          </cell>
          <cell r="L74" t="str">
            <v>R</v>
          </cell>
          <cell r="M74">
            <v>100</v>
          </cell>
          <cell r="N74">
            <v>1.3160000000000001</v>
          </cell>
          <cell r="O74">
            <v>7.4792820000000003E-3</v>
          </cell>
          <cell r="P74">
            <v>8</v>
          </cell>
          <cell r="Q74">
            <v>5.5</v>
          </cell>
          <cell r="R74">
            <v>11.6</v>
          </cell>
          <cell r="S74">
            <v>29.1</v>
          </cell>
          <cell r="T74">
            <v>18.100000000000001</v>
          </cell>
          <cell r="U74">
            <v>14.2</v>
          </cell>
          <cell r="V74" t="str">
            <v>8999777007690</v>
          </cell>
          <cell r="W74" t="str">
            <v>8999777007713</v>
          </cell>
          <cell r="X74" t="str">
            <v>3005.90.90</v>
          </cell>
          <cell r="AC74" t="str">
            <v>Hansaplast</v>
          </cell>
          <cell r="AE74" t="str">
            <v>Wound</v>
          </cell>
          <cell r="AJ74" t="str">
            <v>Wound Plasters</v>
          </cell>
          <cell r="QC74" t="str">
            <v>A</v>
          </cell>
          <cell r="VH74">
            <v>1800</v>
          </cell>
          <cell r="VI74" t="str">
            <v>35280</v>
          </cell>
          <cell r="VN74">
            <v>11189</v>
          </cell>
          <cell r="VO74">
            <v>45383</v>
          </cell>
        </row>
        <row r="75">
          <cell r="G75" t="str">
            <v>HP Aqua Protect 6s</v>
          </cell>
          <cell r="I75" t="str">
            <v>48333-00033-00</v>
          </cell>
          <cell r="J75" t="str">
            <v>48333-00033-04</v>
          </cell>
          <cell r="K75" t="str">
            <v>HP Aqua Protect 6's</v>
          </cell>
          <cell r="L75" t="str">
            <v>R</v>
          </cell>
          <cell r="M75">
            <v>100</v>
          </cell>
          <cell r="N75">
            <v>1.163</v>
          </cell>
          <cell r="O75">
            <v>6.1303199999999999E-3</v>
          </cell>
          <cell r="P75">
            <v>8</v>
          </cell>
          <cell r="Q75">
            <v>0.5</v>
          </cell>
          <cell r="R75">
            <v>10.6</v>
          </cell>
          <cell r="S75">
            <v>28.7</v>
          </cell>
          <cell r="T75">
            <v>17.8</v>
          </cell>
          <cell r="U75">
            <v>12</v>
          </cell>
          <cell r="V75" t="str">
            <v>8999777007690</v>
          </cell>
          <cell r="W75" t="str">
            <v>8999777007713</v>
          </cell>
          <cell r="X75" t="str">
            <v>3005.90.90</v>
          </cell>
          <cell r="AC75" t="str">
            <v>Hansaplast</v>
          </cell>
          <cell r="AE75" t="str">
            <v>Wound</v>
          </cell>
          <cell r="AJ75" t="str">
            <v>Wound Plasters</v>
          </cell>
          <cell r="QC75" t="str">
            <v>A</v>
          </cell>
          <cell r="VH75">
            <v>1800</v>
          </cell>
          <cell r="VI75" t="str">
            <v>35280</v>
          </cell>
          <cell r="VN75">
            <v>11189</v>
          </cell>
          <cell r="VO75">
            <v>45383</v>
          </cell>
        </row>
        <row r="76">
          <cell r="G76" t="str">
            <v>HP Frozen 10s</v>
          </cell>
          <cell r="I76" t="str">
            <v>40556-09000-04</v>
          </cell>
          <cell r="J76" t="str">
            <v>40556-09000-04</v>
          </cell>
          <cell r="K76" t="str">
            <v>Hansaplast Disney Frozen 10 Lembar</v>
          </cell>
          <cell r="L76" t="str">
            <v>R</v>
          </cell>
          <cell r="M76">
            <v>180</v>
          </cell>
          <cell r="N76">
            <v>1.581</v>
          </cell>
          <cell r="O76">
            <v>1.2499927999999999E-2</v>
          </cell>
          <cell r="P76">
            <v>8</v>
          </cell>
          <cell r="Q76">
            <v>9.3000000000000007</v>
          </cell>
          <cell r="R76">
            <v>10.6</v>
          </cell>
          <cell r="S76">
            <v>30.1</v>
          </cell>
          <cell r="T76">
            <v>17.899999999999999</v>
          </cell>
          <cell r="U76">
            <v>23.2</v>
          </cell>
          <cell r="V76" t="str">
            <v>8999777009014</v>
          </cell>
          <cell r="W76" t="str">
            <v>8999777009038</v>
          </cell>
          <cell r="X76" t="str">
            <v>3005.90.90</v>
          </cell>
          <cell r="AC76" t="str">
            <v>Hansaplast</v>
          </cell>
          <cell r="AE76" t="str">
            <v>Wound</v>
          </cell>
          <cell r="AJ76" t="str">
            <v>Wound Plasters</v>
          </cell>
          <cell r="QC76" t="str">
            <v>A</v>
          </cell>
          <cell r="VH76">
            <v>1080</v>
          </cell>
          <cell r="VI76" t="str">
            <v>40556</v>
          </cell>
          <cell r="VN76">
            <v>9110</v>
          </cell>
          <cell r="VO76">
            <v>45413</v>
          </cell>
        </row>
        <row r="77">
          <cell r="G77" t="str">
            <v>HP Frozen 10s</v>
          </cell>
          <cell r="I77" t="str">
            <v>40556-09000-03</v>
          </cell>
          <cell r="J77" t="str">
            <v>40556-09000-04</v>
          </cell>
          <cell r="K77" t="str">
            <v>Hansaplast Disney Frozen 10 Lembar</v>
          </cell>
          <cell r="L77" t="str">
            <v>R</v>
          </cell>
          <cell r="M77">
            <v>180</v>
          </cell>
          <cell r="N77">
            <v>1.6220000000000001</v>
          </cell>
          <cell r="O77">
            <v>1.2499927999999999E-2</v>
          </cell>
          <cell r="P77">
            <v>8</v>
          </cell>
          <cell r="Q77">
            <v>0.5</v>
          </cell>
          <cell r="R77">
            <v>10.6</v>
          </cell>
          <cell r="S77">
            <v>30.1</v>
          </cell>
          <cell r="T77">
            <v>17.899999999999999</v>
          </cell>
          <cell r="U77">
            <v>23.2</v>
          </cell>
          <cell r="V77" t="str">
            <v>8999777009014</v>
          </cell>
          <cell r="W77" t="str">
            <v>8999777009038</v>
          </cell>
          <cell r="X77" t="str">
            <v>3005.90.90</v>
          </cell>
          <cell r="AC77" t="str">
            <v>Hansaplast</v>
          </cell>
          <cell r="AE77" t="str">
            <v>Wound</v>
          </cell>
          <cell r="AJ77" t="str">
            <v>Wound Plasters</v>
          </cell>
          <cell r="QC77" t="str">
            <v>A</v>
          </cell>
          <cell r="VH77">
            <v>1080</v>
          </cell>
          <cell r="VI77" t="str">
            <v>40556</v>
          </cell>
          <cell r="VN77">
            <v>9110</v>
          </cell>
          <cell r="VO77">
            <v>45383</v>
          </cell>
        </row>
        <row r="78">
          <cell r="G78" t="str">
            <v>HP Frozen 10s</v>
          </cell>
          <cell r="I78" t="str">
            <v>40556-09000-02</v>
          </cell>
          <cell r="J78" t="str">
            <v>40556-09000-04</v>
          </cell>
          <cell r="K78" t="str">
            <v>HP Disney Frozen 7's</v>
          </cell>
          <cell r="L78" t="str">
            <v>R</v>
          </cell>
          <cell r="M78">
            <v>180</v>
          </cell>
          <cell r="N78">
            <v>1.6220000000000001</v>
          </cell>
          <cell r="O78">
            <v>1.2499927999999999E-2</v>
          </cell>
          <cell r="P78">
            <v>8</v>
          </cell>
          <cell r="Q78">
            <v>0.6</v>
          </cell>
          <cell r="R78">
            <v>10.6</v>
          </cell>
          <cell r="S78">
            <v>30.1</v>
          </cell>
          <cell r="T78">
            <v>17.899999999999999</v>
          </cell>
          <cell r="U78">
            <v>23.2</v>
          </cell>
          <cell r="V78" t="str">
            <v>8999777009014</v>
          </cell>
          <cell r="W78" t="str">
            <v>8999777009038</v>
          </cell>
          <cell r="X78" t="str">
            <v>3005.90.90</v>
          </cell>
          <cell r="AC78" t="str">
            <v>Hansaplast</v>
          </cell>
          <cell r="AE78" t="str">
            <v>Wound</v>
          </cell>
          <cell r="AJ78" t="str">
            <v>Wound Plasters</v>
          </cell>
          <cell r="QC78" t="str">
            <v>A</v>
          </cell>
          <cell r="VH78">
            <v>1080</v>
          </cell>
          <cell r="VI78" t="str">
            <v>40556</v>
          </cell>
          <cell r="VN78">
            <v>9110</v>
          </cell>
          <cell r="VO78">
            <v>45383</v>
          </cell>
        </row>
        <row r="79">
          <cell r="G79" t="str">
            <v>HP Frozen 10s</v>
          </cell>
          <cell r="I79" t="str">
            <v>40556-09000-01</v>
          </cell>
          <cell r="J79" t="str">
            <v>40556-09000-04</v>
          </cell>
          <cell r="K79" t="str">
            <v>HP Disney Frozen 7's</v>
          </cell>
          <cell r="L79" t="str">
            <v>R</v>
          </cell>
          <cell r="M79">
            <v>180</v>
          </cell>
          <cell r="N79">
            <v>1.6220000000000001</v>
          </cell>
          <cell r="O79">
            <v>1.2499927999999999E-2</v>
          </cell>
          <cell r="P79">
            <v>8</v>
          </cell>
          <cell r="Q79">
            <v>0.6</v>
          </cell>
          <cell r="R79">
            <v>10.6</v>
          </cell>
          <cell r="S79">
            <v>30.1</v>
          </cell>
          <cell r="T79">
            <v>17.899999999999999</v>
          </cell>
          <cell r="U79">
            <v>23.2</v>
          </cell>
          <cell r="V79" t="str">
            <v>8999777009014</v>
          </cell>
          <cell r="W79" t="str">
            <v>8999777009038</v>
          </cell>
          <cell r="X79" t="str">
            <v>3005.90.90</v>
          </cell>
          <cell r="AC79" t="str">
            <v>Hansaplast</v>
          </cell>
          <cell r="AE79" t="str">
            <v>Wound</v>
          </cell>
          <cell r="AJ79" t="str">
            <v>Wound Plasters</v>
          </cell>
          <cell r="QC79" t="str">
            <v>A</v>
          </cell>
          <cell r="VH79">
            <v>1080</v>
          </cell>
          <cell r="VI79" t="str">
            <v>40556</v>
          </cell>
          <cell r="VN79">
            <v>9110</v>
          </cell>
          <cell r="VO79">
            <v>45383</v>
          </cell>
        </row>
        <row r="80">
          <cell r="G80" t="str">
            <v>HP Frozen 10s</v>
          </cell>
          <cell r="I80" t="str">
            <v>40556-09000-00</v>
          </cell>
          <cell r="J80" t="str">
            <v>40556-09000-04</v>
          </cell>
          <cell r="K80" t="str">
            <v>HP Disney Frozen 7's</v>
          </cell>
          <cell r="L80" t="str">
            <v>R</v>
          </cell>
          <cell r="M80">
            <v>180</v>
          </cell>
          <cell r="N80">
            <v>1.6220000000000001</v>
          </cell>
          <cell r="O80">
            <v>1.2499927999999999E-2</v>
          </cell>
          <cell r="P80">
            <v>8</v>
          </cell>
          <cell r="Q80">
            <v>0.5</v>
          </cell>
          <cell r="R80">
            <v>10.6</v>
          </cell>
          <cell r="S80">
            <v>30.1</v>
          </cell>
          <cell r="T80">
            <v>17.899999999999999</v>
          </cell>
          <cell r="U80">
            <v>23.2</v>
          </cell>
          <cell r="V80" t="str">
            <v>8999777009014</v>
          </cell>
          <cell r="W80" t="str">
            <v>8999777009038</v>
          </cell>
          <cell r="X80" t="str">
            <v>3005.90.90</v>
          </cell>
          <cell r="AC80" t="str">
            <v>Hansaplast</v>
          </cell>
          <cell r="AE80" t="str">
            <v>Wound</v>
          </cell>
          <cell r="AJ80" t="str">
            <v>Wound Plasters</v>
          </cell>
          <cell r="QC80" t="str">
            <v>A</v>
          </cell>
          <cell r="VH80">
            <v>1080</v>
          </cell>
          <cell r="VI80" t="str">
            <v>40556</v>
          </cell>
          <cell r="VN80">
            <v>9110</v>
          </cell>
          <cell r="VO80">
            <v>45383</v>
          </cell>
        </row>
        <row r="81">
          <cell r="G81" t="str">
            <v>HP Frozen 10s</v>
          </cell>
          <cell r="I81" t="str">
            <v>48333-00044-00</v>
          </cell>
          <cell r="J81" t="str">
            <v>40556-09000-04</v>
          </cell>
          <cell r="K81" t="str">
            <v>HP Disney Frozen 7's</v>
          </cell>
          <cell r="L81" t="str">
            <v>R</v>
          </cell>
          <cell r="M81">
            <v>180</v>
          </cell>
          <cell r="N81">
            <v>1.365</v>
          </cell>
          <cell r="O81">
            <v>1.2499927999999999E-2</v>
          </cell>
          <cell r="P81">
            <v>8</v>
          </cell>
          <cell r="Q81">
            <v>0.5</v>
          </cell>
          <cell r="R81">
            <v>10.6</v>
          </cell>
          <cell r="S81">
            <v>30.1</v>
          </cell>
          <cell r="T81">
            <v>17.899999999999999</v>
          </cell>
          <cell r="U81">
            <v>23.2</v>
          </cell>
          <cell r="V81" t="str">
            <v>8999777009014</v>
          </cell>
          <cell r="W81" t="str">
            <v>8999777009038</v>
          </cell>
          <cell r="X81" t="str">
            <v>3005.90.90</v>
          </cell>
          <cell r="AC81" t="str">
            <v>Hansaplast</v>
          </cell>
          <cell r="AE81" t="str">
            <v>Wound</v>
          </cell>
          <cell r="AJ81" t="str">
            <v>Wound Plasters</v>
          </cell>
          <cell r="QC81" t="str">
            <v>A</v>
          </cell>
          <cell r="VH81">
            <v>1080</v>
          </cell>
          <cell r="VI81" t="str">
            <v>44989</v>
          </cell>
          <cell r="VN81">
            <v>8676</v>
          </cell>
          <cell r="VO81">
            <v>45383</v>
          </cell>
        </row>
        <row r="82">
          <cell r="G82" t="str">
            <v>HP Mickey 10s</v>
          </cell>
          <cell r="I82" t="str">
            <v>48670-09000-03</v>
          </cell>
          <cell r="J82" t="str">
            <v>48670-09000-02</v>
          </cell>
          <cell r="K82" t="str">
            <v>Hansaplast Disney Mickey 10 Lembar</v>
          </cell>
          <cell r="L82" t="str">
            <v>R</v>
          </cell>
          <cell r="M82">
            <v>180</v>
          </cell>
          <cell r="N82">
            <v>1.581</v>
          </cell>
          <cell r="O82">
            <v>1.2499927999999999E-2</v>
          </cell>
          <cell r="P82">
            <v>8</v>
          </cell>
          <cell r="Q82">
            <v>9.3000000000000007</v>
          </cell>
          <cell r="R82">
            <v>10.6</v>
          </cell>
          <cell r="S82">
            <v>30.1</v>
          </cell>
          <cell r="T82">
            <v>17.899999999999999</v>
          </cell>
          <cell r="U82">
            <v>23.2</v>
          </cell>
          <cell r="V82" t="str">
            <v>4005800034473</v>
          </cell>
          <cell r="W82" t="str">
            <v>8999777011161</v>
          </cell>
          <cell r="X82" t="str">
            <v>3005.90.90</v>
          </cell>
          <cell r="AC82" t="str">
            <v>Hansaplast</v>
          </cell>
          <cell r="AE82" t="str">
            <v>Wound</v>
          </cell>
          <cell r="AJ82" t="str">
            <v>Wound Plasters</v>
          </cell>
          <cell r="QC82" t="str">
            <v>A</v>
          </cell>
          <cell r="VH82">
            <v>1080</v>
          </cell>
          <cell r="VI82" t="str">
            <v>48670</v>
          </cell>
          <cell r="VN82">
            <v>9110</v>
          </cell>
          <cell r="VO82">
            <v>45413</v>
          </cell>
        </row>
        <row r="83">
          <cell r="G83" t="str">
            <v>HP Mickey 10s</v>
          </cell>
          <cell r="I83" t="str">
            <v>48670-09000-02</v>
          </cell>
          <cell r="J83" t="str">
            <v>48670-09000-02</v>
          </cell>
          <cell r="K83" t="str">
            <v>Hansaplast Disney Mickey 10 Lembar</v>
          </cell>
          <cell r="L83" t="str">
            <v>R</v>
          </cell>
          <cell r="M83">
            <v>180</v>
          </cell>
          <cell r="N83">
            <v>1.6220000000000001</v>
          </cell>
          <cell r="O83">
            <v>1.2499927999999999E-2</v>
          </cell>
          <cell r="P83">
            <v>8</v>
          </cell>
          <cell r="Q83">
            <v>0.5</v>
          </cell>
          <cell r="R83">
            <v>10.6</v>
          </cell>
          <cell r="S83">
            <v>30.1</v>
          </cell>
          <cell r="T83">
            <v>17.899999999999999</v>
          </cell>
          <cell r="U83">
            <v>23.2</v>
          </cell>
          <cell r="V83" t="str">
            <v>4005800034473</v>
          </cell>
          <cell r="W83" t="str">
            <v>8999777011161</v>
          </cell>
          <cell r="X83" t="str">
            <v>3005.90.90</v>
          </cell>
          <cell r="AC83" t="str">
            <v>Hansaplast</v>
          </cell>
          <cell r="AE83" t="str">
            <v>Wound</v>
          </cell>
          <cell r="AJ83" t="str">
            <v>Wound Plasters</v>
          </cell>
          <cell r="QC83" t="str">
            <v>A</v>
          </cell>
          <cell r="VH83">
            <v>1080</v>
          </cell>
          <cell r="VI83" t="str">
            <v>48670</v>
          </cell>
          <cell r="VN83">
            <v>9110</v>
          </cell>
          <cell r="VO83">
            <v>45383</v>
          </cell>
        </row>
        <row r="84">
          <cell r="G84" t="str">
            <v>HP Mickey 10s</v>
          </cell>
          <cell r="I84" t="str">
            <v>48670-09000-01</v>
          </cell>
          <cell r="J84" t="str">
            <v>48670-09000-02</v>
          </cell>
          <cell r="K84" t="str">
            <v>HP Ju 55X19 Mickey &amp; Friends 10's</v>
          </cell>
          <cell r="L84" t="str">
            <v>R</v>
          </cell>
          <cell r="M84">
            <v>180</v>
          </cell>
          <cell r="N84">
            <v>1.6220000000000001</v>
          </cell>
          <cell r="O84">
            <v>1.2499927999999999E-2</v>
          </cell>
          <cell r="P84">
            <v>8</v>
          </cell>
          <cell r="Q84">
            <v>0.6</v>
          </cell>
          <cell r="R84">
            <v>10.6</v>
          </cell>
          <cell r="S84">
            <v>30.1</v>
          </cell>
          <cell r="T84">
            <v>17.899999999999999</v>
          </cell>
          <cell r="U84">
            <v>23.2</v>
          </cell>
          <cell r="V84" t="str">
            <v>4005800034473</v>
          </cell>
          <cell r="W84" t="str">
            <v>8999777011161</v>
          </cell>
          <cell r="X84" t="str">
            <v>3005.90.90</v>
          </cell>
          <cell r="AC84" t="str">
            <v>Hansaplast</v>
          </cell>
          <cell r="AE84" t="str">
            <v>Wound</v>
          </cell>
          <cell r="AJ84" t="str">
            <v>Wound Plasters</v>
          </cell>
          <cell r="QC84" t="str">
            <v>A</v>
          </cell>
          <cell r="VH84">
            <v>1080</v>
          </cell>
          <cell r="VI84" t="str">
            <v>48670</v>
          </cell>
          <cell r="VN84">
            <v>9110</v>
          </cell>
          <cell r="VO84">
            <v>45383</v>
          </cell>
        </row>
        <row r="85">
          <cell r="G85" t="str">
            <v>HP Mickey 10s</v>
          </cell>
          <cell r="I85" t="str">
            <v>48670-09000-00</v>
          </cell>
          <cell r="J85" t="str">
            <v>48670-09000-02</v>
          </cell>
          <cell r="K85" t="str">
            <v>HP Ju 55X19 Mickey &amp; Friends 10's</v>
          </cell>
          <cell r="L85" t="str">
            <v>R</v>
          </cell>
          <cell r="M85">
            <v>180</v>
          </cell>
          <cell r="N85">
            <v>1.6220000000000001</v>
          </cell>
          <cell r="O85">
            <v>1.2499927999999999E-2</v>
          </cell>
          <cell r="P85">
            <v>8</v>
          </cell>
          <cell r="Q85">
            <v>0.6</v>
          </cell>
          <cell r="R85">
            <v>10.6</v>
          </cell>
          <cell r="S85">
            <v>30.1</v>
          </cell>
          <cell r="T85">
            <v>17.899999999999999</v>
          </cell>
          <cell r="U85">
            <v>23.2</v>
          </cell>
          <cell r="V85" t="str">
            <v>4005800034473</v>
          </cell>
          <cell r="W85" t="str">
            <v>8999777011161</v>
          </cell>
          <cell r="X85" t="str">
            <v>3005.90.90</v>
          </cell>
          <cell r="AC85" t="str">
            <v>Hansaplast</v>
          </cell>
          <cell r="AE85" t="str">
            <v>Wound</v>
          </cell>
          <cell r="AJ85" t="str">
            <v>Wound Plasters</v>
          </cell>
          <cell r="QC85" t="str">
            <v>A</v>
          </cell>
          <cell r="VH85">
            <v>1080</v>
          </cell>
          <cell r="VI85" t="str">
            <v>48670</v>
          </cell>
          <cell r="VN85">
            <v>9110</v>
          </cell>
          <cell r="VO85">
            <v>45383</v>
          </cell>
        </row>
        <row r="86">
          <cell r="G86" t="str">
            <v>HP Mickey 10s</v>
          </cell>
          <cell r="I86" t="str">
            <v>10670-09005-00</v>
          </cell>
          <cell r="J86" t="str">
            <v>48670-09000-02</v>
          </cell>
          <cell r="K86" t="str">
            <v>HP Ju 55X19 Mickey &amp; Friends 10's (evolution)</v>
          </cell>
          <cell r="L86" t="str">
            <v>R</v>
          </cell>
          <cell r="M86">
            <v>180</v>
          </cell>
          <cell r="N86">
            <v>1.5549999999999999</v>
          </cell>
          <cell r="O86">
            <v>1.2499927999999999E-2</v>
          </cell>
          <cell r="P86">
            <v>8</v>
          </cell>
          <cell r="Q86">
            <v>9.3000000000000007</v>
          </cell>
          <cell r="R86">
            <v>10.6</v>
          </cell>
          <cell r="S86">
            <v>30.1</v>
          </cell>
          <cell r="T86">
            <v>17.899999999999999</v>
          </cell>
          <cell r="U86">
            <v>23.2</v>
          </cell>
          <cell r="V86" t="str">
            <v>4005800034473</v>
          </cell>
          <cell r="W86" t="str">
            <v>8999777011079</v>
          </cell>
          <cell r="X86" t="str">
            <v>3005.90.90</v>
          </cell>
          <cell r="AC86" t="str">
            <v>Hansaplast</v>
          </cell>
          <cell r="AE86" t="str">
            <v>Wound</v>
          </cell>
          <cell r="AJ86" t="str">
            <v>Wound Plasters</v>
          </cell>
          <cell r="QC86" t="str">
            <v>A</v>
          </cell>
          <cell r="VH86">
            <v>1080</v>
          </cell>
          <cell r="VI86" t="str">
            <v>48670</v>
          </cell>
          <cell r="VN86">
            <v>9110</v>
          </cell>
          <cell r="VO86">
            <v>45383</v>
          </cell>
        </row>
        <row r="87">
          <cell r="G87" t="str">
            <v>HP Mickey 10s</v>
          </cell>
          <cell r="I87" t="str">
            <v>10670-09004-00</v>
          </cell>
          <cell r="J87" t="str">
            <v>48670-09000-02</v>
          </cell>
          <cell r="K87" t="str">
            <v>HP Ju 55X19 Mickey &amp; Friends 10's (evolution)</v>
          </cell>
          <cell r="L87" t="str">
            <v>R</v>
          </cell>
          <cell r="M87">
            <v>180</v>
          </cell>
          <cell r="N87">
            <v>1.5549999999999999</v>
          </cell>
          <cell r="O87">
            <v>1.2499927999999999E-2</v>
          </cell>
          <cell r="P87">
            <v>8</v>
          </cell>
          <cell r="Q87">
            <v>9.3000000000000007</v>
          </cell>
          <cell r="R87">
            <v>10.6</v>
          </cell>
          <cell r="S87">
            <v>30.1</v>
          </cell>
          <cell r="T87">
            <v>17.899999999999999</v>
          </cell>
          <cell r="U87">
            <v>23.2</v>
          </cell>
          <cell r="V87" t="str">
            <v>4005800034473</v>
          </cell>
          <cell r="W87" t="str">
            <v>04005802034471</v>
          </cell>
          <cell r="X87" t="str">
            <v>3005.90.90</v>
          </cell>
          <cell r="AC87" t="str">
            <v>Hansaplast</v>
          </cell>
          <cell r="AE87" t="str">
            <v>Wound</v>
          </cell>
          <cell r="AJ87" t="str">
            <v>Wound Plasters</v>
          </cell>
          <cell r="QC87" t="str">
            <v>A</v>
          </cell>
          <cell r="VH87">
            <v>1080</v>
          </cell>
          <cell r="VI87" t="str">
            <v>48670</v>
          </cell>
          <cell r="VN87">
            <v>9110</v>
          </cell>
          <cell r="VO87">
            <v>45383</v>
          </cell>
        </row>
        <row r="88">
          <cell r="G88" t="str">
            <v>HP Mickey 10s</v>
          </cell>
          <cell r="I88" t="str">
            <v>10670-09003-00</v>
          </cell>
          <cell r="J88" t="str">
            <v>48670-09000-02</v>
          </cell>
          <cell r="K88" t="str">
            <v>HP Ju 55X19 Mickey &amp; Friends 10's</v>
          </cell>
          <cell r="L88" t="str">
            <v>R</v>
          </cell>
          <cell r="M88">
            <v>180</v>
          </cell>
          <cell r="N88">
            <v>1.5549999999999999</v>
          </cell>
          <cell r="O88">
            <v>1.2499927999999999E-2</v>
          </cell>
          <cell r="P88">
            <v>8</v>
          </cell>
          <cell r="Q88">
            <v>9.3000000000000007</v>
          </cell>
          <cell r="R88">
            <v>10.6</v>
          </cell>
          <cell r="S88">
            <v>30.1</v>
          </cell>
          <cell r="T88">
            <v>17.899999999999999</v>
          </cell>
          <cell r="U88">
            <v>23.2</v>
          </cell>
          <cell r="V88" t="str">
            <v/>
          </cell>
          <cell r="W88" t="str">
            <v/>
          </cell>
          <cell r="X88" t="str">
            <v>3005.90.90</v>
          </cell>
          <cell r="AC88" t="str">
            <v>Hansaplast</v>
          </cell>
          <cell r="AE88" t="str">
            <v>Wound</v>
          </cell>
          <cell r="AJ88" t="str">
            <v>Wound Plasters</v>
          </cell>
          <cell r="QC88" t="str">
            <v>A</v>
          </cell>
          <cell r="VH88">
            <v>1080</v>
          </cell>
          <cell r="VI88" t="e">
            <v>#N/A</v>
          </cell>
          <cell r="VN88">
            <v>5091</v>
          </cell>
          <cell r="VO88">
            <v>43100</v>
          </cell>
        </row>
        <row r="89">
          <cell r="G89" t="str">
            <v>HP Mickey 10s</v>
          </cell>
          <cell r="I89" t="str">
            <v>10670-09001-00</v>
          </cell>
          <cell r="J89" t="str">
            <v>48670-09000-02</v>
          </cell>
          <cell r="K89" t="str">
            <v>HP Ju 55X19 Col Mickey &amp; Friends 10's</v>
          </cell>
          <cell r="L89" t="str">
            <v>R</v>
          </cell>
          <cell r="M89">
            <v>180</v>
          </cell>
          <cell r="N89">
            <v>1.5549999999999999</v>
          </cell>
          <cell r="O89">
            <v>1.2499927999999999E-2</v>
          </cell>
          <cell r="P89">
            <v>8</v>
          </cell>
          <cell r="Q89">
            <v>9.3000000000000007</v>
          </cell>
          <cell r="R89">
            <v>10.6</v>
          </cell>
          <cell r="S89">
            <v>30.1</v>
          </cell>
          <cell r="T89">
            <v>17.899999999999999</v>
          </cell>
          <cell r="U89">
            <v>23.2</v>
          </cell>
          <cell r="V89" t="str">
            <v/>
          </cell>
          <cell r="W89" t="str">
            <v/>
          </cell>
          <cell r="X89" t="str">
            <v>3005.90.90</v>
          </cell>
          <cell r="AC89" t="str">
            <v>Hansaplast</v>
          </cell>
          <cell r="AE89" t="str">
            <v>Wound</v>
          </cell>
          <cell r="AJ89" t="str">
            <v>Wound Plasters</v>
          </cell>
          <cell r="QC89" t="str">
            <v>A</v>
          </cell>
          <cell r="VH89">
            <v>1080</v>
          </cell>
          <cell r="VI89" t="e">
            <v>#N/A</v>
          </cell>
          <cell r="VN89">
            <v>3500</v>
          </cell>
          <cell r="VO89">
            <v>43100</v>
          </cell>
        </row>
        <row r="90">
          <cell r="G90" t="str">
            <v>HP Mickey 10s</v>
          </cell>
          <cell r="I90" t="str">
            <v>10670-09000-00</v>
          </cell>
          <cell r="J90" t="str">
            <v>48670-09000-02</v>
          </cell>
          <cell r="K90" t="str">
            <v>HP Ju 55X19 Col 10 Es Mickey &amp; Friends</v>
          </cell>
          <cell r="L90" t="str">
            <v>R</v>
          </cell>
          <cell r="M90">
            <v>180</v>
          </cell>
          <cell r="N90">
            <v>1.5549999999999999</v>
          </cell>
          <cell r="O90">
            <v>1.2499927999999999E-2</v>
          </cell>
          <cell r="P90">
            <v>8</v>
          </cell>
          <cell r="Q90">
            <v>9.3000000000000007</v>
          </cell>
          <cell r="R90">
            <v>10.6</v>
          </cell>
          <cell r="S90">
            <v>30.1</v>
          </cell>
          <cell r="T90">
            <v>17.899999999999999</v>
          </cell>
          <cell r="U90">
            <v>23.2</v>
          </cell>
          <cell r="V90" t="str">
            <v/>
          </cell>
          <cell r="W90" t="str">
            <v/>
          </cell>
          <cell r="X90" t="str">
            <v>3005.90.90</v>
          </cell>
          <cell r="AC90" t="str">
            <v>Hansaplast</v>
          </cell>
          <cell r="AE90" t="str">
            <v>Wound</v>
          </cell>
          <cell r="AJ90" t="str">
            <v>Wound Plasters</v>
          </cell>
          <cell r="QC90" t="str">
            <v>A</v>
          </cell>
          <cell r="VH90">
            <v>1080</v>
          </cell>
          <cell r="VI90" t="e">
            <v>#N/A</v>
          </cell>
          <cell r="VN90">
            <v>10909</v>
          </cell>
          <cell r="VO90">
            <v>43100</v>
          </cell>
        </row>
        <row r="91">
          <cell r="G91" t="str">
            <v>HP Mickey 10s</v>
          </cell>
          <cell r="I91" t="str">
            <v>48330-00000-46</v>
          </cell>
          <cell r="J91" t="str">
            <v>48670-09000-02</v>
          </cell>
          <cell r="K91" t="str">
            <v>HP Ju Disney Mickey &amp; Princess 24's</v>
          </cell>
          <cell r="L91" t="str">
            <v>V</v>
          </cell>
          <cell r="M91">
            <v>180</v>
          </cell>
          <cell r="N91">
            <v>1.5549999999999999</v>
          </cell>
          <cell r="O91">
            <v>1.2499927999999999E-2</v>
          </cell>
          <cell r="P91">
            <v>8</v>
          </cell>
          <cell r="Q91">
            <v>9.3000000000000007</v>
          </cell>
          <cell r="R91">
            <v>10.6</v>
          </cell>
          <cell r="S91">
            <v>30.1</v>
          </cell>
          <cell r="T91">
            <v>17.899999999999999</v>
          </cell>
          <cell r="U91">
            <v>23.2</v>
          </cell>
          <cell r="V91" t="str">
            <v/>
          </cell>
          <cell r="W91" t="str">
            <v/>
          </cell>
          <cell r="X91" t="str">
            <v>3005.90.90</v>
          </cell>
          <cell r="AC91" t="str">
            <v>Hansaplast</v>
          </cell>
          <cell r="AE91" t="str">
            <v>Wound</v>
          </cell>
          <cell r="AJ91" t="str">
            <v>Wound Plasters</v>
          </cell>
          <cell r="QC91" t="str">
            <v>A</v>
          </cell>
          <cell r="VH91">
            <v>1080</v>
          </cell>
          <cell r="VI91" t="e">
            <v>#N/A</v>
          </cell>
          <cell r="VN91">
            <v>21818</v>
          </cell>
          <cell r="VO91">
            <v>43100</v>
          </cell>
        </row>
        <row r="92">
          <cell r="G92" t="str">
            <v>HP Princess 10s</v>
          </cell>
          <cell r="I92" t="str">
            <v>48671-09000-02</v>
          </cell>
          <cell r="J92" t="str">
            <v>48671-09000-02</v>
          </cell>
          <cell r="K92" t="str">
            <v>Hansaplast Disney Princess 10 Lembar</v>
          </cell>
          <cell r="L92" t="str">
            <v>R</v>
          </cell>
          <cell r="M92">
            <v>180</v>
          </cell>
          <cell r="N92">
            <v>1.6220000000000001</v>
          </cell>
          <cell r="O92">
            <v>1.2499927999999999E-2</v>
          </cell>
          <cell r="P92">
            <v>8</v>
          </cell>
          <cell r="Q92">
            <v>0.5</v>
          </cell>
          <cell r="R92">
            <v>10.6</v>
          </cell>
          <cell r="S92">
            <v>30.1</v>
          </cell>
          <cell r="T92">
            <v>17.899999999999999</v>
          </cell>
          <cell r="U92">
            <v>23.2</v>
          </cell>
          <cell r="V92" t="str">
            <v>4005800034466</v>
          </cell>
          <cell r="W92" t="str">
            <v>8999777011154</v>
          </cell>
          <cell r="X92" t="str">
            <v>3005.90.90</v>
          </cell>
          <cell r="AC92" t="str">
            <v>Hansaplast</v>
          </cell>
          <cell r="AE92" t="str">
            <v>Wound</v>
          </cell>
          <cell r="AJ92" t="str">
            <v>Wound Plasters</v>
          </cell>
          <cell r="QC92" t="str">
            <v>D</v>
          </cell>
          <cell r="VH92">
            <v>1080</v>
          </cell>
          <cell r="VI92" t="str">
            <v>48671</v>
          </cell>
          <cell r="VN92">
            <v>7651</v>
          </cell>
          <cell r="VO92">
            <v>45383</v>
          </cell>
        </row>
        <row r="93">
          <cell r="G93" t="str">
            <v>HP Princess 10s</v>
          </cell>
          <cell r="I93" t="str">
            <v>48671-09000-01</v>
          </cell>
          <cell r="J93" t="str">
            <v>48671-09000-02</v>
          </cell>
          <cell r="K93" t="str">
            <v>HP Ju 55X19 Princess 10's</v>
          </cell>
          <cell r="L93" t="str">
            <v>R</v>
          </cell>
          <cell r="M93">
            <v>180</v>
          </cell>
          <cell r="N93">
            <v>1.6220000000000001</v>
          </cell>
          <cell r="O93">
            <v>1.2499927999999999E-2</v>
          </cell>
          <cell r="P93">
            <v>8</v>
          </cell>
          <cell r="Q93">
            <v>0.6</v>
          </cell>
          <cell r="R93">
            <v>10.6</v>
          </cell>
          <cell r="S93">
            <v>30.1</v>
          </cell>
          <cell r="T93">
            <v>17.899999999999999</v>
          </cell>
          <cell r="U93">
            <v>23.2</v>
          </cell>
          <cell r="V93" t="str">
            <v>4005800034466</v>
          </cell>
          <cell r="W93" t="str">
            <v>8999777011154</v>
          </cell>
          <cell r="X93" t="str">
            <v>3005.90.90</v>
          </cell>
          <cell r="AC93" t="str">
            <v>Hansaplast</v>
          </cell>
          <cell r="AE93" t="str">
            <v>Wound</v>
          </cell>
          <cell r="AJ93" t="str">
            <v>Wound Plasters</v>
          </cell>
          <cell r="QC93" t="str">
            <v>D</v>
          </cell>
          <cell r="VH93">
            <v>1080</v>
          </cell>
          <cell r="VI93" t="str">
            <v>48671</v>
          </cell>
          <cell r="VN93">
            <v>7651</v>
          </cell>
          <cell r="VO93">
            <v>45383</v>
          </cell>
        </row>
        <row r="94">
          <cell r="G94" t="str">
            <v>HP Princess 10s</v>
          </cell>
          <cell r="I94" t="str">
            <v>48671-09000-00</v>
          </cell>
          <cell r="J94" t="str">
            <v>48671-09000-02</v>
          </cell>
          <cell r="K94" t="str">
            <v>HP Ju 55X19 Princess 10's</v>
          </cell>
          <cell r="L94" t="str">
            <v>R</v>
          </cell>
          <cell r="M94">
            <v>180</v>
          </cell>
          <cell r="N94">
            <v>1.6220000000000001</v>
          </cell>
          <cell r="O94">
            <v>1.2499927999999999E-2</v>
          </cell>
          <cell r="P94">
            <v>8</v>
          </cell>
          <cell r="Q94">
            <v>0.6</v>
          </cell>
          <cell r="R94">
            <v>10.6</v>
          </cell>
          <cell r="S94">
            <v>30.1</v>
          </cell>
          <cell r="T94">
            <v>17.899999999999999</v>
          </cell>
          <cell r="U94">
            <v>23.2</v>
          </cell>
          <cell r="V94" t="str">
            <v>4005800034466</v>
          </cell>
          <cell r="W94" t="str">
            <v>8999777011154</v>
          </cell>
          <cell r="X94" t="str">
            <v>3005.90.90</v>
          </cell>
          <cell r="AC94" t="str">
            <v>Hansaplast</v>
          </cell>
          <cell r="AE94" t="str">
            <v>Wound</v>
          </cell>
          <cell r="AJ94" t="str">
            <v>Wound Plasters</v>
          </cell>
          <cell r="QC94" t="str">
            <v>D</v>
          </cell>
          <cell r="VH94">
            <v>1080</v>
          </cell>
          <cell r="VI94" t="str">
            <v>48671</v>
          </cell>
          <cell r="VN94">
            <v>7651</v>
          </cell>
          <cell r="VO94">
            <v>45383</v>
          </cell>
        </row>
        <row r="95">
          <cell r="G95" t="str">
            <v>HP Princess 10s</v>
          </cell>
          <cell r="I95" t="str">
            <v>10661-09007-00</v>
          </cell>
          <cell r="J95" t="str">
            <v>48671-09000-02</v>
          </cell>
          <cell r="K95" t="str">
            <v>HP Ju 55X19 Princess 10's</v>
          </cell>
          <cell r="L95" t="str">
            <v>R</v>
          </cell>
          <cell r="M95">
            <v>180</v>
          </cell>
          <cell r="N95">
            <v>1.5549999999999999</v>
          </cell>
          <cell r="O95">
            <v>1.2499927999999999E-2</v>
          </cell>
          <cell r="P95">
            <v>8</v>
          </cell>
          <cell r="Q95">
            <v>9.3000000000000007</v>
          </cell>
          <cell r="R95">
            <v>10.6</v>
          </cell>
          <cell r="S95">
            <v>30.1</v>
          </cell>
          <cell r="T95">
            <v>17.899999999999999</v>
          </cell>
          <cell r="U95">
            <v>23.2</v>
          </cell>
          <cell r="V95" t="str">
            <v>4005800034466</v>
          </cell>
          <cell r="W95" t="str">
            <v>8999777011062</v>
          </cell>
          <cell r="X95" t="str">
            <v>3005.90.90</v>
          </cell>
          <cell r="AC95" t="str">
            <v>Hansaplast</v>
          </cell>
          <cell r="AE95" t="str">
            <v>Wound</v>
          </cell>
          <cell r="AJ95" t="str">
            <v>Wound Plasters</v>
          </cell>
          <cell r="QC95" t="str">
            <v>D</v>
          </cell>
          <cell r="VH95">
            <v>1080</v>
          </cell>
          <cell r="VI95" t="str">
            <v>48671</v>
          </cell>
          <cell r="VN95">
            <v>7651</v>
          </cell>
          <cell r="VO95">
            <v>45383</v>
          </cell>
        </row>
        <row r="96">
          <cell r="G96" t="str">
            <v>HP Princess 10s</v>
          </cell>
          <cell r="I96" t="str">
            <v>10661-09006-00</v>
          </cell>
          <cell r="J96" t="str">
            <v>48671-09000-02</v>
          </cell>
          <cell r="K96" t="str">
            <v>HP Ju 55X19 Princess 10's (evolution)</v>
          </cell>
          <cell r="L96" t="str">
            <v>R</v>
          </cell>
          <cell r="M96">
            <v>180</v>
          </cell>
          <cell r="N96">
            <v>1.5549999999999999</v>
          </cell>
          <cell r="O96">
            <v>1.2499927999999999E-2</v>
          </cell>
          <cell r="P96">
            <v>8</v>
          </cell>
          <cell r="Q96">
            <v>9.3000000000000007</v>
          </cell>
          <cell r="R96">
            <v>10.6</v>
          </cell>
          <cell r="S96">
            <v>30.1</v>
          </cell>
          <cell r="T96">
            <v>17.899999999999999</v>
          </cell>
          <cell r="U96">
            <v>23.2</v>
          </cell>
          <cell r="V96" t="str">
            <v>4005800034466</v>
          </cell>
          <cell r="W96" t="str">
            <v>04005802034464</v>
          </cell>
          <cell r="X96" t="str">
            <v>3005.90.90</v>
          </cell>
          <cell r="AC96" t="str">
            <v>Hansaplast</v>
          </cell>
          <cell r="AE96" t="str">
            <v>Wound</v>
          </cell>
          <cell r="AJ96" t="str">
            <v>Wound Plasters</v>
          </cell>
          <cell r="QC96" t="str">
            <v>D</v>
          </cell>
          <cell r="VH96">
            <v>1080</v>
          </cell>
          <cell r="VI96" t="str">
            <v>48671</v>
          </cell>
          <cell r="VN96">
            <v>7651</v>
          </cell>
          <cell r="VO96">
            <v>45383</v>
          </cell>
        </row>
        <row r="97">
          <cell r="G97" t="str">
            <v>HP Princess 10s</v>
          </cell>
          <cell r="I97" t="str">
            <v>10661-09005-00</v>
          </cell>
          <cell r="J97" t="str">
            <v>48671-09000-02</v>
          </cell>
          <cell r="K97" t="str">
            <v>HP Ju 55X19 Princess 10's</v>
          </cell>
          <cell r="L97" t="str">
            <v>R</v>
          </cell>
          <cell r="M97">
            <v>180</v>
          </cell>
          <cell r="N97">
            <v>1.5549999999999999</v>
          </cell>
          <cell r="O97">
            <v>1.2499927999999999E-2</v>
          </cell>
          <cell r="P97">
            <v>8</v>
          </cell>
          <cell r="Q97">
            <v>9.3000000000000007</v>
          </cell>
          <cell r="R97">
            <v>10.6</v>
          </cell>
          <cell r="S97">
            <v>30.1</v>
          </cell>
          <cell r="T97">
            <v>17.899999999999999</v>
          </cell>
          <cell r="U97">
            <v>23.2</v>
          </cell>
          <cell r="V97" t="str">
            <v>4005800034466</v>
          </cell>
          <cell r="W97" t="str">
            <v>04005802034464</v>
          </cell>
          <cell r="X97" t="str">
            <v>3005.90.90</v>
          </cell>
          <cell r="AC97" t="str">
            <v>Hansaplast</v>
          </cell>
          <cell r="AE97" t="str">
            <v>Wound</v>
          </cell>
          <cell r="AJ97" t="str">
            <v>Wound Plasters</v>
          </cell>
          <cell r="QC97" t="str">
            <v>D</v>
          </cell>
          <cell r="VH97">
            <v>1080</v>
          </cell>
          <cell r="VI97" t="str">
            <v>48671</v>
          </cell>
          <cell r="VN97">
            <v>5091</v>
          </cell>
          <cell r="VO97">
            <v>43100</v>
          </cell>
        </row>
        <row r="98">
          <cell r="G98" t="str">
            <v>HP Princess 10s</v>
          </cell>
          <cell r="I98" t="str">
            <v>10661-09004-00</v>
          </cell>
          <cell r="J98" t="str">
            <v>48671-09000-02</v>
          </cell>
          <cell r="K98" t="str">
            <v>HP Ju 55X19 Col Princess 10's</v>
          </cell>
          <cell r="L98" t="str">
            <v>R</v>
          </cell>
          <cell r="M98">
            <v>180</v>
          </cell>
          <cell r="N98">
            <v>1.5549999999999999</v>
          </cell>
          <cell r="O98">
            <v>1.2499927999999999E-2</v>
          </cell>
          <cell r="P98">
            <v>8</v>
          </cell>
          <cell r="Q98">
            <v>9.3000000000000007</v>
          </cell>
          <cell r="R98">
            <v>10.6</v>
          </cell>
          <cell r="S98">
            <v>30.1</v>
          </cell>
          <cell r="T98">
            <v>17.899999999999999</v>
          </cell>
          <cell r="U98">
            <v>23.2</v>
          </cell>
          <cell r="V98" t="str">
            <v>4005800034466</v>
          </cell>
          <cell r="W98" t="str">
            <v>04005802034464</v>
          </cell>
          <cell r="X98" t="str">
            <v>3005.90.90</v>
          </cell>
          <cell r="AC98" t="str">
            <v>Hansaplast</v>
          </cell>
          <cell r="AE98" t="str">
            <v>Wound</v>
          </cell>
          <cell r="AJ98" t="str">
            <v>Wound Plasters</v>
          </cell>
          <cell r="QC98" t="str">
            <v>D</v>
          </cell>
          <cell r="VH98">
            <v>1080</v>
          </cell>
          <cell r="VI98" t="str">
            <v>48671</v>
          </cell>
          <cell r="VN98">
            <v>3500</v>
          </cell>
          <cell r="VO98">
            <v>43100</v>
          </cell>
        </row>
        <row r="99">
          <cell r="G99" t="str">
            <v>HP Princess 10s</v>
          </cell>
          <cell r="I99" t="str">
            <v>10661-09003-00</v>
          </cell>
          <cell r="J99" t="str">
            <v>48671-09000-02</v>
          </cell>
          <cell r="K99" t="str">
            <v>HP Ju Col 10 Es Princess</v>
          </cell>
          <cell r="L99" t="str">
            <v>R</v>
          </cell>
          <cell r="M99">
            <v>180</v>
          </cell>
          <cell r="N99">
            <v>1.5549999999999999</v>
          </cell>
          <cell r="O99">
            <v>1.2499927999999999E-2</v>
          </cell>
          <cell r="P99">
            <v>8</v>
          </cell>
          <cell r="Q99">
            <v>9.3000000000000007</v>
          </cell>
          <cell r="R99">
            <v>10.6</v>
          </cell>
          <cell r="S99">
            <v>30.1</v>
          </cell>
          <cell r="T99">
            <v>17.899999999999999</v>
          </cell>
          <cell r="U99">
            <v>23.2</v>
          </cell>
          <cell r="V99" t="str">
            <v>4005800034466</v>
          </cell>
          <cell r="W99" t="str">
            <v>04005802034464</v>
          </cell>
          <cell r="X99" t="str">
            <v>3005.90.90</v>
          </cell>
          <cell r="AC99" t="str">
            <v>Hansaplast</v>
          </cell>
          <cell r="AE99" t="str">
            <v>Wound</v>
          </cell>
          <cell r="AJ99" t="str">
            <v>Wound Plasters</v>
          </cell>
          <cell r="QC99" t="str">
            <v>D</v>
          </cell>
          <cell r="VH99">
            <v>1080</v>
          </cell>
          <cell r="VI99" t="str">
            <v>48671</v>
          </cell>
          <cell r="VN99">
            <v>10909</v>
          </cell>
          <cell r="VO99">
            <v>43100</v>
          </cell>
        </row>
        <row r="100">
          <cell r="G100" t="str">
            <v>HP Disney Marvel Avengers 10s</v>
          </cell>
          <cell r="I100" t="str">
            <v>48333-00067-03</v>
          </cell>
          <cell r="J100" t="str">
            <v>48333-00067-02</v>
          </cell>
          <cell r="K100" t="str">
            <v>Hansaplast Disney Marvel 10 Lembar</v>
          </cell>
          <cell r="L100" t="str">
            <v>R</v>
          </cell>
          <cell r="M100">
            <v>180</v>
          </cell>
          <cell r="N100">
            <v>1.581</v>
          </cell>
          <cell r="O100">
            <v>1.2499927999999999E-2</v>
          </cell>
          <cell r="P100">
            <v>8</v>
          </cell>
          <cell r="Q100">
            <v>9.3000000000000007</v>
          </cell>
          <cell r="R100">
            <v>10.6</v>
          </cell>
          <cell r="S100">
            <v>30.1</v>
          </cell>
          <cell r="T100">
            <v>17.899999999999999</v>
          </cell>
          <cell r="U100">
            <v>23.2</v>
          </cell>
          <cell r="V100" t="str">
            <v>8999777016173</v>
          </cell>
          <cell r="W100" t="str">
            <v>8999777016197</v>
          </cell>
          <cell r="X100" t="str">
            <v>3005.90.90</v>
          </cell>
          <cell r="AC100" t="str">
            <v>Hansaplast</v>
          </cell>
          <cell r="AE100" t="str">
            <v>Wound</v>
          </cell>
          <cell r="AJ100" t="str">
            <v>Wound Plasters</v>
          </cell>
          <cell r="QC100" t="str">
            <v>A</v>
          </cell>
          <cell r="VH100">
            <v>1080</v>
          </cell>
          <cell r="VI100" t="str">
            <v>40056</v>
          </cell>
          <cell r="VN100">
            <v>9110</v>
          </cell>
          <cell r="VO100">
            <v>45413</v>
          </cell>
        </row>
        <row r="101">
          <cell r="G101" t="str">
            <v>HP Disney Marvel Avengers 10s</v>
          </cell>
          <cell r="I101" t="str">
            <v>48333-00067-02</v>
          </cell>
          <cell r="J101" t="str">
            <v>48333-00067-02</v>
          </cell>
          <cell r="K101" t="str">
            <v>Hansaplast Disney Marvel 10 Lembar</v>
          </cell>
          <cell r="L101" t="str">
            <v>R</v>
          </cell>
          <cell r="M101">
            <v>180</v>
          </cell>
          <cell r="N101">
            <v>1.6220000000000001</v>
          </cell>
          <cell r="O101">
            <v>1.2499927999999999E-2</v>
          </cell>
          <cell r="P101">
            <v>8</v>
          </cell>
          <cell r="Q101">
            <v>0.5</v>
          </cell>
          <cell r="R101">
            <v>10.6</v>
          </cell>
          <cell r="S101">
            <v>30.1</v>
          </cell>
          <cell r="T101">
            <v>17.899999999999999</v>
          </cell>
          <cell r="U101">
            <v>23.2</v>
          </cell>
          <cell r="V101" t="str">
            <v>8999777016173</v>
          </cell>
          <cell r="W101" t="str">
            <v>8999777016197</v>
          </cell>
          <cell r="X101" t="str">
            <v>3005.90.90</v>
          </cell>
          <cell r="AC101" t="str">
            <v>Hansaplast</v>
          </cell>
          <cell r="AE101" t="str">
            <v>Wound</v>
          </cell>
          <cell r="AJ101" t="str">
            <v>Wound Plasters</v>
          </cell>
          <cell r="QC101" t="str">
            <v>A</v>
          </cell>
          <cell r="VH101">
            <v>1080</v>
          </cell>
          <cell r="VI101" t="str">
            <v>40056</v>
          </cell>
          <cell r="VN101">
            <v>9110</v>
          </cell>
          <cell r="VO101">
            <v>45383</v>
          </cell>
        </row>
        <row r="102">
          <cell r="G102" t="str">
            <v>HP Disney Marvel Avengers 10s</v>
          </cell>
          <cell r="I102" t="str">
            <v>48333-00067-01</v>
          </cell>
          <cell r="J102" t="str">
            <v>48333-00067-02</v>
          </cell>
          <cell r="K102" t="str">
            <v>HP Disney Marvel Avengers 10's</v>
          </cell>
          <cell r="L102" t="str">
            <v>R</v>
          </cell>
          <cell r="M102">
            <v>180</v>
          </cell>
          <cell r="N102">
            <v>1.6220000000000001</v>
          </cell>
          <cell r="O102">
            <v>1.2499927999999999E-2</v>
          </cell>
          <cell r="P102">
            <v>8</v>
          </cell>
          <cell r="Q102">
            <v>0.6</v>
          </cell>
          <cell r="R102">
            <v>10.6</v>
          </cell>
          <cell r="S102">
            <v>30.1</v>
          </cell>
          <cell r="T102">
            <v>17.899999999999999</v>
          </cell>
          <cell r="U102">
            <v>23.2</v>
          </cell>
          <cell r="V102" t="str">
            <v>8999777016173</v>
          </cell>
          <cell r="W102" t="str">
            <v>8999777016197</v>
          </cell>
          <cell r="X102" t="str">
            <v>3005.90.90</v>
          </cell>
          <cell r="AC102" t="str">
            <v>Hansaplast</v>
          </cell>
          <cell r="AE102" t="str">
            <v>Wound</v>
          </cell>
          <cell r="AJ102" t="str">
            <v>Wound Plasters</v>
          </cell>
          <cell r="QC102" t="str">
            <v>A</v>
          </cell>
          <cell r="VH102">
            <v>1080</v>
          </cell>
          <cell r="VI102" t="str">
            <v>40056</v>
          </cell>
          <cell r="VN102">
            <v>9110</v>
          </cell>
          <cell r="VO102">
            <v>45383</v>
          </cell>
        </row>
        <row r="103">
          <cell r="G103" t="str">
            <v>HP Disney Marvel Avengers 10s</v>
          </cell>
          <cell r="I103" t="str">
            <v>48333-00067-00</v>
          </cell>
          <cell r="J103" t="str">
            <v>48333-00067-02</v>
          </cell>
          <cell r="K103" t="str">
            <v>HP Disney Marvel Avengers 10's</v>
          </cell>
          <cell r="L103" t="str">
            <v>R</v>
          </cell>
          <cell r="M103">
            <v>180</v>
          </cell>
          <cell r="N103">
            <v>1.6220000000000001</v>
          </cell>
          <cell r="O103">
            <v>1.2499927999999999E-2</v>
          </cell>
          <cell r="P103">
            <v>8</v>
          </cell>
          <cell r="Q103">
            <v>0.6</v>
          </cell>
          <cell r="R103">
            <v>10.6</v>
          </cell>
          <cell r="S103">
            <v>30.1</v>
          </cell>
          <cell r="T103">
            <v>17.899999999999999</v>
          </cell>
          <cell r="U103">
            <v>23.2</v>
          </cell>
          <cell r="V103" t="str">
            <v>8999777016173</v>
          </cell>
          <cell r="W103" t="str">
            <v>8999777016197</v>
          </cell>
          <cell r="X103" t="str">
            <v>3005.90.90</v>
          </cell>
          <cell r="AC103" t="str">
            <v>Hansaplast</v>
          </cell>
          <cell r="AE103" t="str">
            <v>Wound</v>
          </cell>
          <cell r="AJ103" t="str">
            <v>Wound Plasters</v>
          </cell>
          <cell r="QC103" t="str">
            <v>A</v>
          </cell>
          <cell r="VH103">
            <v>1080</v>
          </cell>
          <cell r="VI103" t="str">
            <v>40056</v>
          </cell>
          <cell r="VN103">
            <v>9110</v>
          </cell>
          <cell r="VO103">
            <v>45383</v>
          </cell>
        </row>
        <row r="104">
          <cell r="G104" t="str">
            <v>HP Cars 10s</v>
          </cell>
          <cell r="I104" t="str">
            <v>48581-09002-00</v>
          </cell>
          <cell r="J104" t="str">
            <v>48581-09002-00</v>
          </cell>
          <cell r="K104" t="str">
            <v>Hansaplast Disney Cars 10 Lembar</v>
          </cell>
          <cell r="L104" t="str">
            <v>R</v>
          </cell>
          <cell r="M104">
            <v>180</v>
          </cell>
          <cell r="N104">
            <v>1.5549999999999999</v>
          </cell>
          <cell r="O104">
            <v>1.2499927999999999E-2</v>
          </cell>
          <cell r="P104">
            <v>8</v>
          </cell>
          <cell r="Q104">
            <v>9.3000000000000007</v>
          </cell>
          <cell r="R104">
            <v>10.6</v>
          </cell>
          <cell r="S104">
            <v>30.1</v>
          </cell>
          <cell r="T104">
            <v>17.899999999999999</v>
          </cell>
          <cell r="U104">
            <v>23.2</v>
          </cell>
          <cell r="V104" t="str">
            <v>4005800043857</v>
          </cell>
          <cell r="W104" t="str">
            <v>04005802043855</v>
          </cell>
          <cell r="X104" t="str">
            <v>3005.90.90</v>
          </cell>
          <cell r="AC104" t="str">
            <v>Hansaplast</v>
          </cell>
          <cell r="AE104" t="str">
            <v>Wound</v>
          </cell>
          <cell r="AJ104" t="str">
            <v>Wound Plasters</v>
          </cell>
          <cell r="QC104" t="str">
            <v>D</v>
          </cell>
          <cell r="VH104">
            <v>1080</v>
          </cell>
          <cell r="VI104" t="str">
            <v>40071</v>
          </cell>
          <cell r="VN104">
            <v>5091</v>
          </cell>
          <cell r="VO104">
            <v>44926</v>
          </cell>
        </row>
        <row r="105">
          <cell r="G105" t="str">
            <v>HP Cars 10s</v>
          </cell>
          <cell r="I105" t="str">
            <v>48581-09001-00</v>
          </cell>
          <cell r="J105" t="str">
            <v>48581-09002-00</v>
          </cell>
          <cell r="K105" t="str">
            <v>HP Ju 55X19 Cars 10's</v>
          </cell>
          <cell r="L105" t="str">
            <v>R</v>
          </cell>
          <cell r="M105">
            <v>180</v>
          </cell>
          <cell r="N105">
            <v>1.5549999999999999</v>
          </cell>
          <cell r="O105">
            <v>1.2499928E-2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 t="str">
            <v/>
          </cell>
          <cell r="W105" t="str">
            <v/>
          </cell>
          <cell r="X105" t="str">
            <v>3005.90.90</v>
          </cell>
          <cell r="AC105" t="str">
            <v>Hansaplast</v>
          </cell>
          <cell r="AE105" t="str">
            <v>Wound</v>
          </cell>
          <cell r="AJ105" t="str">
            <v>Wound Plasters</v>
          </cell>
          <cell r="QC105" t="str">
            <v>D</v>
          </cell>
          <cell r="VH105">
            <v>1080</v>
          </cell>
          <cell r="VI105" t="e">
            <v>#N/A</v>
          </cell>
          <cell r="VN105">
            <v>5091</v>
          </cell>
          <cell r="VO105">
            <v>43100</v>
          </cell>
        </row>
        <row r="106">
          <cell r="G106" t="str">
            <v>HP Lion King 20s</v>
          </cell>
          <cell r="I106" t="str">
            <v>48714-00000-00</v>
          </cell>
          <cell r="J106" t="str">
            <v>48714-00000-00</v>
          </cell>
          <cell r="K106" t="str">
            <v>Hansaplast Disney Lion King 20 Lembar</v>
          </cell>
          <cell r="L106" t="str">
            <v>R</v>
          </cell>
          <cell r="M106">
            <v>10</v>
          </cell>
          <cell r="N106">
            <v>0.24</v>
          </cell>
          <cell r="O106">
            <v>2.7944999999999997E-3</v>
          </cell>
          <cell r="P106">
            <v>8</v>
          </cell>
          <cell r="Q106">
            <v>2</v>
          </cell>
          <cell r="R106">
            <v>13</v>
          </cell>
          <cell r="S106">
            <v>22.5</v>
          </cell>
          <cell r="T106">
            <v>9.1999999999999993</v>
          </cell>
          <cell r="U106">
            <v>13.5</v>
          </cell>
          <cell r="V106" t="str">
            <v>4005800257346</v>
          </cell>
          <cell r="W106" t="str">
            <v>4005800257353</v>
          </cell>
          <cell r="X106" t="str">
            <v>3005.90.90</v>
          </cell>
          <cell r="AC106" t="str">
            <v>Hansaplast</v>
          </cell>
          <cell r="AE106" t="str">
            <v>Wound</v>
          </cell>
          <cell r="AJ106" t="str">
            <v>Wound Plasters</v>
          </cell>
          <cell r="QC106" t="str">
            <v>D</v>
          </cell>
          <cell r="VH106">
            <v>1440</v>
          </cell>
          <cell r="VI106" t="str">
            <v>48714</v>
          </cell>
          <cell r="VN106" t="str">
            <v/>
          </cell>
          <cell r="VO106">
            <v>44926</v>
          </cell>
        </row>
        <row r="107">
          <cell r="G107" t="str">
            <v>HP Star Wars 10s</v>
          </cell>
          <cell r="I107" t="str">
            <v>40554-09000-00</v>
          </cell>
          <cell r="J107" t="str">
            <v>40554-09000-00</v>
          </cell>
          <cell r="K107" t="str">
            <v>Hansaplast Disney Star Wars 10 Lembar</v>
          </cell>
          <cell r="L107" t="str">
            <v>R</v>
          </cell>
          <cell r="M107">
            <v>180</v>
          </cell>
          <cell r="N107">
            <v>1.6220000000000001</v>
          </cell>
          <cell r="O107">
            <v>1.2499927999999999E-2</v>
          </cell>
          <cell r="P107">
            <v>8</v>
          </cell>
          <cell r="Q107">
            <v>0.5</v>
          </cell>
          <cell r="R107">
            <v>10.6</v>
          </cell>
          <cell r="S107">
            <v>30.1</v>
          </cell>
          <cell r="T107">
            <v>17.899999999999999</v>
          </cell>
          <cell r="U107">
            <v>23.2</v>
          </cell>
          <cell r="V107" t="str">
            <v>8999777009045</v>
          </cell>
          <cell r="W107" t="str">
            <v>8999777009069</v>
          </cell>
          <cell r="X107" t="str">
            <v>3005.90.90</v>
          </cell>
          <cell r="AC107" t="str">
            <v>Hansaplast</v>
          </cell>
          <cell r="AE107" t="str">
            <v>Wound</v>
          </cell>
          <cell r="AJ107" t="str">
            <v>Wound Plasters</v>
          </cell>
          <cell r="QC107" t="str">
            <v>D</v>
          </cell>
          <cell r="VH107">
            <v>1080</v>
          </cell>
          <cell r="VI107" t="str">
            <v>40554</v>
          </cell>
          <cell r="VN107">
            <v>6439</v>
          </cell>
          <cell r="VO107">
            <v>44926</v>
          </cell>
        </row>
        <row r="108">
          <cell r="G108" t="str">
            <v>HP Star Wars 10s</v>
          </cell>
          <cell r="I108" t="str">
            <v>48333-00045-00</v>
          </cell>
          <cell r="J108" t="str">
            <v>40554-09000-00</v>
          </cell>
          <cell r="K108" t="str">
            <v>HP Star Wars 7's</v>
          </cell>
          <cell r="L108" t="str">
            <v>R</v>
          </cell>
          <cell r="M108">
            <v>180</v>
          </cell>
          <cell r="N108">
            <v>1.365</v>
          </cell>
          <cell r="O108">
            <v>1.2499927999999999E-2</v>
          </cell>
          <cell r="P108">
            <v>8</v>
          </cell>
          <cell r="Q108">
            <v>0.5</v>
          </cell>
          <cell r="R108">
            <v>10.6</v>
          </cell>
          <cell r="S108">
            <v>30.1</v>
          </cell>
          <cell r="T108">
            <v>17.899999999999999</v>
          </cell>
          <cell r="U108">
            <v>23.2</v>
          </cell>
          <cell r="V108" t="str">
            <v>8999777009045</v>
          </cell>
          <cell r="W108" t="str">
            <v>8999777009069</v>
          </cell>
          <cell r="X108" t="str">
            <v>3005.90.90</v>
          </cell>
          <cell r="AC108" t="str">
            <v>Hansaplast</v>
          </cell>
          <cell r="AE108" t="str">
            <v>Wound</v>
          </cell>
          <cell r="AJ108" t="str">
            <v>Wound Plasters</v>
          </cell>
          <cell r="QC108" t="str">
            <v>D</v>
          </cell>
          <cell r="VH108">
            <v>1080</v>
          </cell>
          <cell r="VI108" t="str">
            <v>44991</v>
          </cell>
          <cell r="VN108">
            <v>6439</v>
          </cell>
          <cell r="VO108">
            <v>44926</v>
          </cell>
        </row>
        <row r="109">
          <cell r="G109" t="str">
            <v>HP Frozen Limited Edition</v>
          </cell>
          <cell r="I109" t="str">
            <v>48330-00137-00</v>
          </cell>
          <cell r="J109" t="str">
            <v>48330-00137-00</v>
          </cell>
          <cell r="K109" t="str">
            <v>Hansaplast Disney Frozen 16 Lembar Limited Edition</v>
          </cell>
          <cell r="L109" t="str">
            <v>V</v>
          </cell>
          <cell r="M109">
            <v>12</v>
          </cell>
          <cell r="N109">
            <v>0.85599999999999998</v>
          </cell>
          <cell r="O109">
            <v>5.5587420000000002E-3</v>
          </cell>
          <cell r="P109">
            <v>9</v>
          </cell>
          <cell r="Q109">
            <v>2.1</v>
          </cell>
          <cell r="R109">
            <v>13.3</v>
          </cell>
          <cell r="S109">
            <v>28.1</v>
          </cell>
          <cell r="T109">
            <v>12.6</v>
          </cell>
          <cell r="U109">
            <v>15.7</v>
          </cell>
          <cell r="V109" t="str">
            <v>8999777010287</v>
          </cell>
          <cell r="W109" t="str">
            <v>8999777010294</v>
          </cell>
          <cell r="X109" t="str">
            <v>3005.90.90</v>
          </cell>
          <cell r="AC109" t="str">
            <v>Hansaplast</v>
          </cell>
          <cell r="AE109" t="str">
            <v>Wound</v>
          </cell>
          <cell r="AJ109" t="str">
            <v>Wound Plasters</v>
          </cell>
          <cell r="QC109" t="str">
            <v>D</v>
          </cell>
          <cell r="VH109">
            <v>900</v>
          </cell>
          <cell r="VI109" t="str">
            <v>48681</v>
          </cell>
          <cell r="VN109">
            <v>22727</v>
          </cell>
          <cell r="VO109">
            <v>44926</v>
          </cell>
        </row>
        <row r="110">
          <cell r="G110" t="str">
            <v>HP Star Wars Limited Edition</v>
          </cell>
          <cell r="I110" t="str">
            <v>48330-00136-00</v>
          </cell>
          <cell r="J110" t="str">
            <v>48330-00136-00</v>
          </cell>
          <cell r="K110" t="str">
            <v>Hansaplast Disney Star Wars 16 Lembar Limited Edition</v>
          </cell>
          <cell r="L110" t="str">
            <v>V</v>
          </cell>
          <cell r="M110">
            <v>12</v>
          </cell>
          <cell r="N110">
            <v>0.85599999999999998</v>
          </cell>
          <cell r="O110">
            <v>5.5587420000000002E-3</v>
          </cell>
          <cell r="P110">
            <v>9</v>
          </cell>
          <cell r="Q110">
            <v>2.1</v>
          </cell>
          <cell r="R110">
            <v>13.3</v>
          </cell>
          <cell r="S110">
            <v>28.1</v>
          </cell>
          <cell r="T110">
            <v>12.6</v>
          </cell>
          <cell r="U110">
            <v>15.7</v>
          </cell>
          <cell r="V110" t="str">
            <v>8999777010263</v>
          </cell>
          <cell r="W110" t="str">
            <v>8999777010270</v>
          </cell>
          <cell r="X110" t="str">
            <v>3005.90.90</v>
          </cell>
          <cell r="AC110" t="str">
            <v>Hansaplast</v>
          </cell>
          <cell r="AE110" t="str">
            <v>Wound</v>
          </cell>
          <cell r="AJ110" t="str">
            <v>Wound Plasters</v>
          </cell>
          <cell r="QC110" t="str">
            <v>D</v>
          </cell>
          <cell r="VH110">
            <v>720</v>
          </cell>
          <cell r="VI110" t="str">
            <v>48680</v>
          </cell>
          <cell r="VN110">
            <v>22727</v>
          </cell>
          <cell r="VO110">
            <v>44926</v>
          </cell>
        </row>
        <row r="111">
          <cell r="G111" t="str">
            <v>HP Transparent 10s</v>
          </cell>
          <cell r="I111" t="str">
            <v>48333-00069-01</v>
          </cell>
          <cell r="J111" t="str">
            <v>48333-00069-01</v>
          </cell>
          <cell r="K111" t="str">
            <v>Hansaplast Transparan 10 Lembar</v>
          </cell>
          <cell r="L111" t="str">
            <v>R</v>
          </cell>
          <cell r="M111">
            <v>180</v>
          </cell>
          <cell r="N111">
            <v>1.7969999999999999</v>
          </cell>
          <cell r="O111">
            <v>1.2499927999999999E-2</v>
          </cell>
          <cell r="P111">
            <v>8</v>
          </cell>
          <cell r="Q111">
            <v>0.6</v>
          </cell>
          <cell r="R111">
            <v>10.6</v>
          </cell>
          <cell r="S111">
            <v>30.1</v>
          </cell>
          <cell r="T111">
            <v>17.899999999999999</v>
          </cell>
          <cell r="U111">
            <v>23.2</v>
          </cell>
          <cell r="V111" t="str">
            <v>8999777012151</v>
          </cell>
          <cell r="W111" t="str">
            <v>18999777012158</v>
          </cell>
          <cell r="X111" t="str">
            <v>3005.90.90</v>
          </cell>
          <cell r="AC111" t="str">
            <v>Hansaplast</v>
          </cell>
          <cell r="AE111" t="str">
            <v>Wound</v>
          </cell>
          <cell r="AJ111" t="str">
            <v>Wound Plasters</v>
          </cell>
          <cell r="QC111" t="str">
            <v>A</v>
          </cell>
          <cell r="VH111">
            <v>1080</v>
          </cell>
          <cell r="VI111" t="str">
            <v>40172</v>
          </cell>
          <cell r="VN111">
            <v>7660</v>
          </cell>
          <cell r="VO111">
            <v>45383</v>
          </cell>
        </row>
        <row r="112">
          <cell r="G112" t="str">
            <v>HP Transparent 10s</v>
          </cell>
          <cell r="I112" t="str">
            <v>48333-00069-00</v>
          </cell>
          <cell r="J112" t="str">
            <v>48333-00069-01</v>
          </cell>
          <cell r="K112" t="str">
            <v>HP Transparan 10's Assorted</v>
          </cell>
          <cell r="L112" t="str">
            <v>R</v>
          </cell>
          <cell r="M112">
            <v>180</v>
          </cell>
          <cell r="N112">
            <v>1.7969999999999999</v>
          </cell>
          <cell r="O112">
            <v>1.2499927999999999E-2</v>
          </cell>
          <cell r="P112">
            <v>8</v>
          </cell>
          <cell r="Q112">
            <v>9.3000000000000007</v>
          </cell>
          <cell r="R112">
            <v>10.6</v>
          </cell>
          <cell r="S112">
            <v>30.1</v>
          </cell>
          <cell r="T112">
            <v>17.899999999999999</v>
          </cell>
          <cell r="U112">
            <v>23.2</v>
          </cell>
          <cell r="V112" t="str">
            <v>8999777012151</v>
          </cell>
          <cell r="W112" t="str">
            <v>18999777012158</v>
          </cell>
          <cell r="X112" t="str">
            <v>3005.90.90</v>
          </cell>
          <cell r="AC112" t="str">
            <v>Hansaplast</v>
          </cell>
          <cell r="AE112" t="str">
            <v>Wound</v>
          </cell>
          <cell r="AJ112" t="str">
            <v>Wound Plasters</v>
          </cell>
          <cell r="QC112" t="str">
            <v>A</v>
          </cell>
          <cell r="VH112">
            <v>1080</v>
          </cell>
          <cell r="VI112" t="str">
            <v>40172</v>
          </cell>
          <cell r="VN112">
            <v>7660</v>
          </cell>
          <cell r="VO112">
            <v>45383</v>
          </cell>
        </row>
        <row r="113">
          <cell r="G113" t="str">
            <v>HP Transparent 10s</v>
          </cell>
          <cell r="I113" t="str">
            <v>01215-09000-02</v>
          </cell>
          <cell r="J113" t="str">
            <v>48333-00069-01</v>
          </cell>
          <cell r="K113" t="str">
            <v>HP Scare Transparan 10's 1215 (evolution)</v>
          </cell>
          <cell r="L113" t="str">
            <v>R</v>
          </cell>
          <cell r="M113">
            <v>180</v>
          </cell>
          <cell r="N113">
            <v>1.95</v>
          </cell>
          <cell r="O113">
            <v>1.2499927999999999E-2</v>
          </cell>
          <cell r="P113">
            <v>8</v>
          </cell>
          <cell r="Q113">
            <v>0.6</v>
          </cell>
          <cell r="R113">
            <v>10.6</v>
          </cell>
          <cell r="S113">
            <v>30.1</v>
          </cell>
          <cell r="T113">
            <v>17.899999999999999</v>
          </cell>
          <cell r="U113">
            <v>23.2</v>
          </cell>
          <cell r="V113" t="str">
            <v>8999777012151</v>
          </cell>
          <cell r="W113" t="str">
            <v>18999777012158</v>
          </cell>
          <cell r="X113" t="str">
            <v>3005.90.90</v>
          </cell>
          <cell r="AC113" t="str">
            <v>Hansaplast</v>
          </cell>
          <cell r="AE113" t="str">
            <v>Wound</v>
          </cell>
          <cell r="AJ113" t="str">
            <v>Wound Plasters</v>
          </cell>
          <cell r="QC113" t="str">
            <v>A</v>
          </cell>
          <cell r="VH113">
            <v>1080</v>
          </cell>
          <cell r="VI113" t="str">
            <v>01215</v>
          </cell>
          <cell r="VN113">
            <v>7295</v>
          </cell>
          <cell r="VO113">
            <v>45383</v>
          </cell>
        </row>
        <row r="114">
          <cell r="G114" t="str">
            <v>HP Transparent 10s</v>
          </cell>
          <cell r="I114" t="str">
            <v>01215-09000-01</v>
          </cell>
          <cell r="J114" t="str">
            <v>48333-00069-01</v>
          </cell>
          <cell r="K114" t="str">
            <v>HP Scare Transparan 10's 1215</v>
          </cell>
          <cell r="L114" t="str">
            <v>R</v>
          </cell>
          <cell r="M114">
            <v>180</v>
          </cell>
          <cell r="N114">
            <v>1.95</v>
          </cell>
          <cell r="O114">
            <v>1.2499927999999999E-2</v>
          </cell>
          <cell r="P114">
            <v>8</v>
          </cell>
          <cell r="Q114">
            <v>0.6</v>
          </cell>
          <cell r="R114">
            <v>10.6</v>
          </cell>
          <cell r="S114">
            <v>30.1</v>
          </cell>
          <cell r="T114">
            <v>17.899999999999999</v>
          </cell>
          <cell r="U114">
            <v>23.2</v>
          </cell>
          <cell r="V114" t="str">
            <v/>
          </cell>
          <cell r="W114" t="str">
            <v/>
          </cell>
          <cell r="X114" t="str">
            <v>3005.90.90</v>
          </cell>
          <cell r="AC114" t="str">
            <v>Hansaplast</v>
          </cell>
          <cell r="AE114" t="str">
            <v>Wound</v>
          </cell>
          <cell r="AJ114" t="str">
            <v>Wound Plasters</v>
          </cell>
          <cell r="QC114" t="str">
            <v>A</v>
          </cell>
          <cell r="VH114">
            <v>1080</v>
          </cell>
          <cell r="VI114" t="e">
            <v>#N/A</v>
          </cell>
          <cell r="VN114">
            <v>5303</v>
          </cell>
          <cell r="VO114">
            <v>43100</v>
          </cell>
        </row>
        <row r="115">
          <cell r="G115" t="str">
            <v>HP Transparent 10s</v>
          </cell>
          <cell r="I115" t="str">
            <v>01215-09000-00</v>
          </cell>
          <cell r="J115" t="str">
            <v>48333-00069-01</v>
          </cell>
          <cell r="K115" t="str">
            <v>HP Scare Transparan 10's 1215</v>
          </cell>
          <cell r="L115" t="str">
            <v>R</v>
          </cell>
          <cell r="M115">
            <v>180</v>
          </cell>
          <cell r="N115">
            <v>1.95</v>
          </cell>
          <cell r="O115">
            <v>1.2499927999999999E-2</v>
          </cell>
          <cell r="P115">
            <v>8</v>
          </cell>
          <cell r="Q115">
            <v>0.6</v>
          </cell>
          <cell r="R115">
            <v>10.6</v>
          </cell>
          <cell r="S115">
            <v>30.1</v>
          </cell>
          <cell r="T115">
            <v>17.899999999999999</v>
          </cell>
          <cell r="U115">
            <v>23.2</v>
          </cell>
          <cell r="V115" t="str">
            <v/>
          </cell>
          <cell r="W115" t="str">
            <v/>
          </cell>
          <cell r="X115" t="str">
            <v>3005.90.90</v>
          </cell>
          <cell r="AC115" t="str">
            <v>Hansaplast</v>
          </cell>
          <cell r="AE115" t="str">
            <v>Wound</v>
          </cell>
          <cell r="AJ115" t="str">
            <v>Wound Plasters</v>
          </cell>
          <cell r="QC115" t="str">
            <v>A</v>
          </cell>
          <cell r="VH115">
            <v>1080</v>
          </cell>
          <cell r="VI115" t="e">
            <v>#N/A</v>
          </cell>
          <cell r="VN115">
            <v>3650</v>
          </cell>
          <cell r="VO115">
            <v>43100</v>
          </cell>
        </row>
        <row r="116">
          <cell r="G116" t="str">
            <v>HP Transparent 10s</v>
          </cell>
          <cell r="I116" t="str">
            <v>01215-00000-05</v>
          </cell>
          <cell r="J116" t="str">
            <v>48333-00069-01</v>
          </cell>
          <cell r="K116" t="str">
            <v>HP Scare Tran 10's Std 1215</v>
          </cell>
          <cell r="L116" t="str">
            <v>R</v>
          </cell>
          <cell r="M116">
            <v>180</v>
          </cell>
          <cell r="N116">
            <v>1.95</v>
          </cell>
          <cell r="O116">
            <v>1.2499927999999999E-2</v>
          </cell>
          <cell r="P116">
            <v>8</v>
          </cell>
          <cell r="Q116">
            <v>0.6</v>
          </cell>
          <cell r="R116">
            <v>10.6</v>
          </cell>
          <cell r="S116">
            <v>30.1</v>
          </cell>
          <cell r="T116">
            <v>17.899999999999999</v>
          </cell>
          <cell r="U116">
            <v>23.2</v>
          </cell>
          <cell r="V116" t="str">
            <v/>
          </cell>
          <cell r="W116" t="str">
            <v/>
          </cell>
          <cell r="X116" t="str">
            <v>3005.90.90</v>
          </cell>
          <cell r="AC116" t="str">
            <v>Hansaplast</v>
          </cell>
          <cell r="AE116" t="str">
            <v>Wound</v>
          </cell>
          <cell r="AJ116" t="str">
            <v>Wound Plasters</v>
          </cell>
          <cell r="QC116" t="str">
            <v>A</v>
          </cell>
          <cell r="VH116">
            <v>1080</v>
          </cell>
          <cell r="VI116" t="e">
            <v>#N/A</v>
          </cell>
          <cell r="VN116">
            <v>3650</v>
          </cell>
          <cell r="VO116">
            <v>43100</v>
          </cell>
        </row>
        <row r="117">
          <cell r="G117" t="str">
            <v>HP Sensitive 6s</v>
          </cell>
          <cell r="I117" t="str">
            <v>48333-00072-00</v>
          </cell>
          <cell r="J117" t="str">
            <v>48333-00072-00</v>
          </cell>
          <cell r="K117" t="str">
            <v>Hansaplast Sensitive 6 Lembar Assorted</v>
          </cell>
          <cell r="L117" t="str">
            <v>R</v>
          </cell>
          <cell r="M117">
            <v>100</v>
          </cell>
          <cell r="N117">
            <v>0.73699999999999999</v>
          </cell>
          <cell r="O117">
            <v>5.8843199999999993E-3</v>
          </cell>
          <cell r="P117">
            <v>8</v>
          </cell>
          <cell r="Q117">
            <v>0.4</v>
          </cell>
          <cell r="R117">
            <v>10.6</v>
          </cell>
          <cell r="S117">
            <v>24.6</v>
          </cell>
          <cell r="T117">
            <v>18.399999999999999</v>
          </cell>
          <cell r="U117">
            <v>13</v>
          </cell>
          <cell r="V117" t="str">
            <v>8999777013165</v>
          </cell>
          <cell r="W117" t="str">
            <v>8999777016975</v>
          </cell>
          <cell r="X117" t="str">
            <v>3005.90.90</v>
          </cell>
          <cell r="AC117" t="str">
            <v>Hansaplast</v>
          </cell>
          <cell r="AE117" t="str">
            <v>Wound</v>
          </cell>
          <cell r="AJ117" t="str">
            <v>Wound Plasters</v>
          </cell>
          <cell r="QC117" t="str">
            <v>D</v>
          </cell>
          <cell r="VH117">
            <v>1080</v>
          </cell>
          <cell r="VI117" t="str">
            <v>42317</v>
          </cell>
          <cell r="VN117">
            <v>7141</v>
          </cell>
          <cell r="VO117">
            <v>45383</v>
          </cell>
        </row>
        <row r="118">
          <cell r="G118" t="str">
            <v>HP Sensitive 6s</v>
          </cell>
          <cell r="I118" t="str">
            <v>48333-00048-00</v>
          </cell>
          <cell r="J118" t="str">
            <v>48333-00072-00</v>
          </cell>
          <cell r="K118" t="str">
            <v>HP Sensitive 6's</v>
          </cell>
          <cell r="L118" t="str">
            <v>R</v>
          </cell>
          <cell r="M118">
            <v>100</v>
          </cell>
          <cell r="N118">
            <v>0.73699999999999999</v>
          </cell>
          <cell r="O118">
            <v>5.8843199999999993E-3</v>
          </cell>
          <cell r="P118">
            <v>8</v>
          </cell>
          <cell r="Q118">
            <v>10.6</v>
          </cell>
          <cell r="R118">
            <v>0.4</v>
          </cell>
          <cell r="S118">
            <v>24.6</v>
          </cell>
          <cell r="T118">
            <v>18.399999999999999</v>
          </cell>
          <cell r="U118">
            <v>13</v>
          </cell>
          <cell r="V118" t="str">
            <v>8999777013165</v>
          </cell>
          <cell r="W118" t="str">
            <v>04005805254654</v>
          </cell>
          <cell r="X118" t="str">
            <v>3005.90.90</v>
          </cell>
          <cell r="AC118" t="str">
            <v>Hansaplast</v>
          </cell>
          <cell r="AE118" t="str">
            <v>Wound</v>
          </cell>
          <cell r="AJ118" t="str">
            <v>Wound Plasters</v>
          </cell>
          <cell r="QC118" t="str">
            <v>D</v>
          </cell>
          <cell r="VH118">
            <v>1080</v>
          </cell>
          <cell r="VI118" t="str">
            <v>37638</v>
          </cell>
          <cell r="VN118">
            <v>7141</v>
          </cell>
          <cell r="VO118">
            <v>45383</v>
          </cell>
        </row>
        <row r="119">
          <cell r="G119" t="str">
            <v>HP Plastic Mix 10s</v>
          </cell>
          <cell r="I119" t="str">
            <v>47787-09000-02</v>
          </cell>
          <cell r="J119" t="str">
            <v>47787-09000-02</v>
          </cell>
          <cell r="K119" t="str">
            <v>Hansaplast Plastik Mix 10 Lembar</v>
          </cell>
          <cell r="L119" t="str">
            <v>R</v>
          </cell>
          <cell r="M119">
            <v>180</v>
          </cell>
          <cell r="N119">
            <v>2.06</v>
          </cell>
          <cell r="O119">
            <v>1.2499927999999999E-2</v>
          </cell>
          <cell r="P119">
            <v>8</v>
          </cell>
          <cell r="Q119">
            <v>0.6</v>
          </cell>
          <cell r="R119">
            <v>10.6</v>
          </cell>
          <cell r="S119">
            <v>30.1</v>
          </cell>
          <cell r="T119">
            <v>17.899999999999999</v>
          </cell>
          <cell r="U119">
            <v>23.2</v>
          </cell>
          <cell r="V119" t="str">
            <v>8999777928490</v>
          </cell>
          <cell r="W119" t="str">
            <v>18999777928497</v>
          </cell>
          <cell r="X119" t="str">
            <v>3005.90.90</v>
          </cell>
          <cell r="AC119" t="str">
            <v>Hansaplast</v>
          </cell>
          <cell r="AE119" t="str">
            <v>Wound</v>
          </cell>
          <cell r="AJ119" t="str">
            <v>Wound Plasters</v>
          </cell>
          <cell r="QC119" t="str">
            <v>D</v>
          </cell>
          <cell r="VH119">
            <v>1080</v>
          </cell>
          <cell r="VI119" t="str">
            <v>40092</v>
          </cell>
          <cell r="VN119">
            <v>5303</v>
          </cell>
          <cell r="VO119">
            <v>44926</v>
          </cell>
        </row>
        <row r="120">
          <cell r="G120" t="str">
            <v>HP Plastic Mix 10s</v>
          </cell>
          <cell r="I120" t="str">
            <v>47787-09000-01</v>
          </cell>
          <cell r="J120" t="str">
            <v>47787-09000-02</v>
          </cell>
          <cell r="K120" t="str">
            <v>HP Scare Plastik 10's Ass 47787</v>
          </cell>
          <cell r="L120" t="str">
            <v>R</v>
          </cell>
          <cell r="M120">
            <v>180</v>
          </cell>
          <cell r="N120">
            <v>2.06</v>
          </cell>
          <cell r="O120">
            <v>1.2499928E-2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 t="str">
            <v/>
          </cell>
          <cell r="W120" t="str">
            <v/>
          </cell>
          <cell r="X120" t="str">
            <v>3005.90.90</v>
          </cell>
          <cell r="AC120" t="str">
            <v>Hansaplast</v>
          </cell>
          <cell r="AE120" t="str">
            <v>Wound</v>
          </cell>
          <cell r="AJ120" t="str">
            <v>Wound Plasters</v>
          </cell>
          <cell r="QC120" t="str">
            <v>D</v>
          </cell>
          <cell r="VH120">
            <v>1080</v>
          </cell>
          <cell r="VI120" t="e">
            <v>#N/A</v>
          </cell>
          <cell r="VN120">
            <v>5303</v>
          </cell>
          <cell r="VO120">
            <v>43100</v>
          </cell>
        </row>
        <row r="121">
          <cell r="G121" t="str">
            <v>HP Plastic Mix 10s</v>
          </cell>
          <cell r="I121" t="str">
            <v>47787-09000-00</v>
          </cell>
          <cell r="J121" t="str">
            <v>47787-09000-02</v>
          </cell>
          <cell r="K121" t="str">
            <v>HP Scare Plastik 10's Ass 47787</v>
          </cell>
          <cell r="L121" t="str">
            <v>R</v>
          </cell>
          <cell r="M121">
            <v>180</v>
          </cell>
          <cell r="N121">
            <v>2.06</v>
          </cell>
          <cell r="O121">
            <v>1.2500000000000001E-2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 t="str">
            <v/>
          </cell>
          <cell r="W121" t="str">
            <v/>
          </cell>
          <cell r="X121" t="str">
            <v>3005.90.90</v>
          </cell>
          <cell r="AC121" t="str">
            <v>Hansaplast</v>
          </cell>
          <cell r="AE121" t="str">
            <v>Wound</v>
          </cell>
          <cell r="AJ121" t="str">
            <v>Wound Plasters</v>
          </cell>
          <cell r="QC121" t="str">
            <v>D</v>
          </cell>
          <cell r="VH121">
            <v>1080</v>
          </cell>
          <cell r="VI121" t="e">
            <v>#N/A</v>
          </cell>
          <cell r="VN121">
            <v>3650</v>
          </cell>
          <cell r="VO121">
            <v>43100</v>
          </cell>
        </row>
        <row r="122">
          <cell r="G122" t="str">
            <v>HP Plastic Mix 10s</v>
          </cell>
          <cell r="I122" t="str">
            <v>92849-00000-05</v>
          </cell>
          <cell r="J122" t="str">
            <v>47787-09000-02</v>
          </cell>
          <cell r="K122" t="str">
            <v>HP Scare Plastik 10's Ass 92849</v>
          </cell>
          <cell r="L122" t="str">
            <v>R</v>
          </cell>
          <cell r="M122">
            <v>180</v>
          </cell>
          <cell r="N122">
            <v>2.06</v>
          </cell>
          <cell r="O122">
            <v>1.2500000000000001E-2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 t="str">
            <v/>
          </cell>
          <cell r="W122" t="str">
            <v/>
          </cell>
          <cell r="X122" t="str">
            <v>3005.90.90</v>
          </cell>
          <cell r="AC122" t="str">
            <v>Hansaplast</v>
          </cell>
          <cell r="AE122" t="str">
            <v>Wound</v>
          </cell>
          <cell r="AJ122" t="str">
            <v>Wound Plasters</v>
          </cell>
          <cell r="QC122" t="str">
            <v>D</v>
          </cell>
          <cell r="VH122">
            <v>1080</v>
          </cell>
          <cell r="VI122" t="e">
            <v>#N/A</v>
          </cell>
          <cell r="VN122">
            <v>3650</v>
          </cell>
          <cell r="VO122">
            <v>43100</v>
          </cell>
        </row>
        <row r="123">
          <cell r="G123" t="str">
            <v>HP Kain Elastis Finger Strips 6s</v>
          </cell>
          <cell r="I123" t="str">
            <v>48333-00068-01</v>
          </cell>
          <cell r="J123" t="str">
            <v>48333-00068-01</v>
          </cell>
          <cell r="K123" t="str">
            <v>Hansaplast Kain Elastis Finger Strips 6 Lembar</v>
          </cell>
          <cell r="L123" t="str">
            <v>R</v>
          </cell>
          <cell r="M123">
            <v>100</v>
          </cell>
          <cell r="N123">
            <v>1.048</v>
          </cell>
          <cell r="O123">
            <v>7.0803199999999993E-3</v>
          </cell>
          <cell r="P123">
            <v>8</v>
          </cell>
          <cell r="Q123">
            <v>0.5</v>
          </cell>
          <cell r="R123">
            <v>10.6</v>
          </cell>
          <cell r="S123">
            <v>29.6</v>
          </cell>
          <cell r="T123">
            <v>18.399999999999999</v>
          </cell>
          <cell r="U123">
            <v>13</v>
          </cell>
          <cell r="V123" t="str">
            <v>8999777016203</v>
          </cell>
          <cell r="W123" t="str">
            <v>8999777016227</v>
          </cell>
          <cell r="X123" t="str">
            <v>3005.90.90</v>
          </cell>
          <cell r="AC123" t="str">
            <v>Hansaplast</v>
          </cell>
          <cell r="AE123" t="str">
            <v>Wound</v>
          </cell>
          <cell r="AJ123" t="str">
            <v>Wound Plasters</v>
          </cell>
          <cell r="QC123" t="str">
            <v>A</v>
          </cell>
          <cell r="VH123">
            <v>1080</v>
          </cell>
          <cell r="VI123" t="str">
            <v>40167</v>
          </cell>
          <cell r="VN123">
            <v>10607</v>
          </cell>
          <cell r="VO123">
            <v>45383</v>
          </cell>
        </row>
        <row r="124">
          <cell r="G124" t="str">
            <v>HP Kain Elastis Finger Strips 6s</v>
          </cell>
          <cell r="I124" t="str">
            <v>48333-00068-00</v>
          </cell>
          <cell r="J124" t="str">
            <v>48333-00068-01</v>
          </cell>
          <cell r="K124" t="str">
            <v>HP Finger Strips 6's</v>
          </cell>
          <cell r="L124" t="str">
            <v>R</v>
          </cell>
          <cell r="M124">
            <v>100</v>
          </cell>
          <cell r="N124">
            <v>1.048</v>
          </cell>
          <cell r="O124">
            <v>7.0803199999999993E-3</v>
          </cell>
          <cell r="P124">
            <v>8</v>
          </cell>
          <cell r="Q124">
            <v>0.5</v>
          </cell>
          <cell r="R124">
            <v>10.6</v>
          </cell>
          <cell r="S124">
            <v>29.6</v>
          </cell>
          <cell r="T124">
            <v>18.399999999999999</v>
          </cell>
          <cell r="U124">
            <v>13</v>
          </cell>
          <cell r="V124" t="str">
            <v>8999777016203</v>
          </cell>
          <cell r="W124" t="str">
            <v>8999777016227</v>
          </cell>
          <cell r="X124" t="str">
            <v>3005.90.90</v>
          </cell>
          <cell r="AC124" t="str">
            <v>Hansaplast</v>
          </cell>
          <cell r="AE124" t="str">
            <v>Wound</v>
          </cell>
          <cell r="AJ124" t="str">
            <v>Wound Plasters</v>
          </cell>
          <cell r="QC124" t="str">
            <v>A</v>
          </cell>
          <cell r="VH124">
            <v>1080</v>
          </cell>
          <cell r="VI124" t="str">
            <v>40167</v>
          </cell>
          <cell r="VN124">
            <v>10607</v>
          </cell>
          <cell r="VO124">
            <v>45383</v>
          </cell>
        </row>
        <row r="125">
          <cell r="G125" t="str">
            <v>HP Junior Fun 10s</v>
          </cell>
          <cell r="I125" t="str">
            <v>48333-00074-01</v>
          </cell>
          <cell r="J125" t="str">
            <v>48333-00074-01</v>
          </cell>
          <cell r="K125" t="str">
            <v>Hansaplast Kain Elastis FUN 10 Lembar</v>
          </cell>
          <cell r="L125" t="str">
            <v>R</v>
          </cell>
          <cell r="M125">
            <v>180</v>
          </cell>
          <cell r="N125">
            <v>1.966</v>
          </cell>
          <cell r="O125">
            <v>1.2499927999999999E-2</v>
          </cell>
          <cell r="P125">
            <v>8</v>
          </cell>
          <cell r="Q125">
            <v>0.5</v>
          </cell>
          <cell r="R125">
            <v>10.6</v>
          </cell>
          <cell r="S125">
            <v>30.1</v>
          </cell>
          <cell r="T125">
            <v>17.899999999999999</v>
          </cell>
          <cell r="U125">
            <v>23.2</v>
          </cell>
          <cell r="V125" t="str">
            <v>8999777016425</v>
          </cell>
          <cell r="W125" t="str">
            <v>8999777016449</v>
          </cell>
          <cell r="X125" t="str">
            <v>3005.90.90</v>
          </cell>
          <cell r="AC125" t="str">
            <v>Hansaplast</v>
          </cell>
          <cell r="AE125" t="str">
            <v>Wound</v>
          </cell>
          <cell r="AJ125" t="str">
            <v>Wound Plasters</v>
          </cell>
          <cell r="QC125" t="str">
            <v>A</v>
          </cell>
          <cell r="VH125">
            <v>1080</v>
          </cell>
          <cell r="VI125" t="str">
            <v>40089</v>
          </cell>
          <cell r="VN125">
            <v>5780</v>
          </cell>
          <cell r="VO125">
            <v>45383</v>
          </cell>
        </row>
        <row r="126">
          <cell r="G126" t="str">
            <v>HP Junior Fun 10s</v>
          </cell>
          <cell r="I126" t="str">
            <v>48333-00074-00</v>
          </cell>
          <cell r="J126" t="str">
            <v>48333-00074-01</v>
          </cell>
          <cell r="K126" t="str">
            <v>Hansaplast Kain Elastis FUN 10 Lembar</v>
          </cell>
          <cell r="L126" t="str">
            <v>R</v>
          </cell>
          <cell r="M126">
            <v>180</v>
          </cell>
          <cell r="N126">
            <v>1.966</v>
          </cell>
          <cell r="O126">
            <v>1.2499927999999999E-2</v>
          </cell>
          <cell r="P126">
            <v>8</v>
          </cell>
          <cell r="Q126">
            <v>0.5</v>
          </cell>
          <cell r="R126">
            <v>10.6</v>
          </cell>
          <cell r="S126">
            <v>30.1</v>
          </cell>
          <cell r="T126">
            <v>17.899999999999999</v>
          </cell>
          <cell r="U126">
            <v>23.2</v>
          </cell>
          <cell r="V126" t="str">
            <v>8999777016425</v>
          </cell>
          <cell r="W126" t="str">
            <v>8999777016449</v>
          </cell>
          <cell r="X126" t="str">
            <v>3005.90.90</v>
          </cell>
          <cell r="AC126" t="str">
            <v>Hansaplast</v>
          </cell>
          <cell r="AE126" t="str">
            <v>Wound</v>
          </cell>
          <cell r="AJ126" t="str">
            <v>Wound Plasters</v>
          </cell>
          <cell r="QC126" t="str">
            <v>A</v>
          </cell>
          <cell r="VH126">
            <v>1080</v>
          </cell>
          <cell r="VI126" t="str">
            <v>40089</v>
          </cell>
          <cell r="VN126">
            <v>5780</v>
          </cell>
          <cell r="VO126">
            <v>45383</v>
          </cell>
        </row>
        <row r="127">
          <cell r="G127" t="str">
            <v>HP Junior Fun 10s</v>
          </cell>
          <cell r="I127" t="str">
            <v>48333-00065-01</v>
          </cell>
          <cell r="J127" t="str">
            <v>48333-00074-01</v>
          </cell>
          <cell r="K127" t="str">
            <v>Hansaplast Kain Elastis FUN 10 Lembar</v>
          </cell>
          <cell r="L127" t="str">
            <v>R</v>
          </cell>
          <cell r="M127">
            <v>180</v>
          </cell>
          <cell r="N127">
            <v>1.966</v>
          </cell>
          <cell r="O127">
            <v>1.2499927999999999E-2</v>
          </cell>
          <cell r="P127">
            <v>8</v>
          </cell>
          <cell r="Q127">
            <v>0.6</v>
          </cell>
          <cell r="R127">
            <v>10.6</v>
          </cell>
          <cell r="S127">
            <v>30.1</v>
          </cell>
          <cell r="T127">
            <v>17.899999999999999</v>
          </cell>
          <cell r="U127">
            <v>23.2</v>
          </cell>
          <cell r="V127" t="str">
            <v>8999777016425</v>
          </cell>
          <cell r="W127" t="str">
            <v>8999777016449</v>
          </cell>
          <cell r="X127" t="str">
            <v>3005.90.90</v>
          </cell>
          <cell r="AC127" t="str">
            <v>Hansaplast</v>
          </cell>
          <cell r="AE127" t="str">
            <v>Wound</v>
          </cell>
          <cell r="AJ127" t="str">
            <v>Wound Plasters</v>
          </cell>
          <cell r="QC127" t="str">
            <v>A</v>
          </cell>
          <cell r="VH127">
            <v>1080</v>
          </cell>
          <cell r="VI127" t="str">
            <v>40089</v>
          </cell>
          <cell r="VN127">
            <v>5780</v>
          </cell>
          <cell r="VO127">
            <v>45383</v>
          </cell>
        </row>
        <row r="128">
          <cell r="G128" t="str">
            <v>HP Junior Fun 10s</v>
          </cell>
          <cell r="I128" t="str">
            <v>48333-00065-00</v>
          </cell>
          <cell r="J128" t="str">
            <v>48333-00074-01</v>
          </cell>
          <cell r="K128" t="str">
            <v>HP Fun Kain Elastis 8 Strips</v>
          </cell>
          <cell r="L128" t="str">
            <v>R</v>
          </cell>
          <cell r="M128">
            <v>180</v>
          </cell>
          <cell r="N128">
            <v>1.966</v>
          </cell>
          <cell r="O128">
            <v>1.2499927999999999E-2</v>
          </cell>
          <cell r="P128">
            <v>8</v>
          </cell>
          <cell r="Q128">
            <v>0.6</v>
          </cell>
          <cell r="R128">
            <v>10.6</v>
          </cell>
          <cell r="S128">
            <v>30.1</v>
          </cell>
          <cell r="T128">
            <v>17.899999999999999</v>
          </cell>
          <cell r="U128">
            <v>23.2</v>
          </cell>
          <cell r="V128" t="str">
            <v>8999777016425</v>
          </cell>
          <cell r="W128" t="str">
            <v>8999777016449</v>
          </cell>
          <cell r="X128" t="str">
            <v>3005.90.90</v>
          </cell>
          <cell r="AC128" t="str">
            <v>Hansaplast</v>
          </cell>
          <cell r="AE128" t="str">
            <v>Wound</v>
          </cell>
          <cell r="AJ128" t="str">
            <v>Wound Plasters</v>
          </cell>
          <cell r="QC128" t="str">
            <v>A</v>
          </cell>
          <cell r="VH128">
            <v>1080</v>
          </cell>
          <cell r="VI128" t="str">
            <v>40089</v>
          </cell>
          <cell r="VN128">
            <v>5780</v>
          </cell>
          <cell r="VO128">
            <v>45383</v>
          </cell>
        </row>
        <row r="129">
          <cell r="G129" t="str">
            <v>HP Junior Fun 100s</v>
          </cell>
          <cell r="I129" t="str">
            <v>48333-00075-01</v>
          </cell>
          <cell r="J129" t="str">
            <v>48333-00075-01</v>
          </cell>
          <cell r="K129" t="str">
            <v>Hansaplast Kain Elastis FUN 100 Lembar</v>
          </cell>
          <cell r="L129" t="str">
            <v>R</v>
          </cell>
          <cell r="M129">
            <v>50</v>
          </cell>
          <cell r="N129">
            <v>4.38</v>
          </cell>
          <cell r="O129">
            <v>3.0699419999999998E-2</v>
          </cell>
          <cell r="P129">
            <v>9.3000000000000007</v>
          </cell>
          <cell r="Q129">
            <v>3.8</v>
          </cell>
          <cell r="R129">
            <v>14</v>
          </cell>
          <cell r="S129">
            <v>48.9</v>
          </cell>
          <cell r="T129">
            <v>29.2</v>
          </cell>
          <cell r="U129">
            <v>21.5</v>
          </cell>
          <cell r="V129" t="str">
            <v>8999777017804</v>
          </cell>
          <cell r="W129" t="str">
            <v>8999777017972</v>
          </cell>
          <cell r="X129" t="str">
            <v>3005.90.90</v>
          </cell>
          <cell r="AC129" t="str">
            <v>Hansaplast</v>
          </cell>
          <cell r="AE129" t="str">
            <v>Wound</v>
          </cell>
          <cell r="AJ129" t="str">
            <v>Wound Plasters</v>
          </cell>
          <cell r="QC129" t="str">
            <v>A</v>
          </cell>
          <cell r="VH129">
            <v>1080</v>
          </cell>
          <cell r="VI129" t="str">
            <v>40104</v>
          </cell>
          <cell r="VN129">
            <v>25454</v>
          </cell>
          <cell r="VO129">
            <v>45383</v>
          </cell>
        </row>
        <row r="130">
          <cell r="G130" t="str">
            <v>HP Junior Fun 100s</v>
          </cell>
          <cell r="I130" t="str">
            <v>48333-00075-00</v>
          </cell>
          <cell r="J130" t="str">
            <v>48333-00075-01</v>
          </cell>
          <cell r="K130" t="str">
            <v>Hansaplast Kain Elastis FUN 100 Lembar</v>
          </cell>
          <cell r="L130" t="str">
            <v>R</v>
          </cell>
          <cell r="M130">
            <v>100</v>
          </cell>
          <cell r="N130">
            <v>9.0500000000000007</v>
          </cell>
          <cell r="O130">
            <v>5.7829139999999994E-2</v>
          </cell>
          <cell r="P130">
            <v>9.3000000000000007</v>
          </cell>
          <cell r="Q130">
            <v>3.8</v>
          </cell>
          <cell r="R130">
            <v>14</v>
          </cell>
          <cell r="S130">
            <v>48.9</v>
          </cell>
          <cell r="T130">
            <v>29.2</v>
          </cell>
          <cell r="U130">
            <v>40.5</v>
          </cell>
          <cell r="V130" t="str">
            <v>8999777017804</v>
          </cell>
          <cell r="W130" t="str">
            <v>8999777002510</v>
          </cell>
          <cell r="X130" t="str">
            <v>3005.90.90</v>
          </cell>
          <cell r="AC130" t="str">
            <v>Hansaplast</v>
          </cell>
          <cell r="AE130" t="str">
            <v>Wound</v>
          </cell>
          <cell r="AJ130" t="str">
            <v>Wound Plasters</v>
          </cell>
          <cell r="QC130" t="str">
            <v>A</v>
          </cell>
          <cell r="VH130">
            <v>1080</v>
          </cell>
          <cell r="VI130" t="str">
            <v>40104</v>
          </cell>
          <cell r="VN130">
            <v>25454</v>
          </cell>
          <cell r="VO130">
            <v>45383</v>
          </cell>
        </row>
        <row r="131">
          <cell r="G131" t="str">
            <v>HP Junior Fun 100s + Kaos</v>
          </cell>
          <cell r="I131" t="str">
            <v>48330-00236-02</v>
          </cell>
          <cell r="J131" t="str">
            <v>48333-00075-01</v>
          </cell>
          <cell r="K131" t="str">
            <v>Hansaplast Kain Elastis FUN 100 Lembar + 2 Kaos Anak</v>
          </cell>
          <cell r="L131" t="str">
            <v>P</v>
          </cell>
          <cell r="M131">
            <v>1</v>
          </cell>
          <cell r="N131">
            <v>4.38</v>
          </cell>
          <cell r="O131">
            <v>3.0699419999999998E-2</v>
          </cell>
          <cell r="P131">
            <v>9.3000000000000007</v>
          </cell>
          <cell r="Q131">
            <v>3.8</v>
          </cell>
          <cell r="R131">
            <v>14</v>
          </cell>
          <cell r="S131">
            <v>48.9</v>
          </cell>
          <cell r="T131">
            <v>29.2</v>
          </cell>
          <cell r="U131">
            <v>21.5</v>
          </cell>
          <cell r="V131" t="str">
            <v>8999777017804</v>
          </cell>
          <cell r="W131" t="str">
            <v>8999777017972</v>
          </cell>
          <cell r="X131" t="str">
            <v>3005.90.90</v>
          </cell>
          <cell r="AC131" t="str">
            <v>Hansaplast</v>
          </cell>
          <cell r="AE131" t="str">
            <v>Wound</v>
          </cell>
          <cell r="AJ131" t="str">
            <v>Wound Plasters</v>
          </cell>
          <cell r="QC131" t="str">
            <v>N</v>
          </cell>
          <cell r="VH131">
            <v>1080</v>
          </cell>
          <cell r="VI131" t="str">
            <v>40104</v>
          </cell>
          <cell r="VN131">
            <v>1272700</v>
          </cell>
          <cell r="VO131">
            <v>45383</v>
          </cell>
        </row>
        <row r="132">
          <cell r="G132" t="str">
            <v>HP Fun 8s</v>
          </cell>
          <cell r="I132" t="str">
            <v>76768-09001-04</v>
          </cell>
          <cell r="J132" t="str">
            <v>76768-09001-04</v>
          </cell>
          <cell r="K132" t="str">
            <v>Hansaplast Kain Elastis FUN 8 Lembar</v>
          </cell>
          <cell r="L132" t="str">
            <v>R</v>
          </cell>
          <cell r="M132">
            <v>180</v>
          </cell>
          <cell r="N132">
            <v>1.736</v>
          </cell>
          <cell r="O132">
            <v>1.2499927999999999E-2</v>
          </cell>
          <cell r="P132">
            <v>8</v>
          </cell>
          <cell r="Q132">
            <v>0.6</v>
          </cell>
          <cell r="R132">
            <v>10.6</v>
          </cell>
          <cell r="S132">
            <v>30.1</v>
          </cell>
          <cell r="T132">
            <v>17.899999999999999</v>
          </cell>
          <cell r="U132">
            <v>23.2</v>
          </cell>
          <cell r="V132" t="str">
            <v>8999777011574</v>
          </cell>
          <cell r="W132" t="str">
            <v>8999777011598</v>
          </cell>
          <cell r="X132" t="str">
            <v>3005.90.90</v>
          </cell>
          <cell r="AC132" t="str">
            <v>Hansaplast</v>
          </cell>
          <cell r="AE132" t="str">
            <v>Wound</v>
          </cell>
          <cell r="AJ132" t="str">
            <v>Wound Plasters</v>
          </cell>
          <cell r="QC132" t="str">
            <v>D</v>
          </cell>
          <cell r="VH132">
            <v>1080</v>
          </cell>
          <cell r="VI132" t="str">
            <v>76768</v>
          </cell>
          <cell r="VN132">
            <v>1931</v>
          </cell>
          <cell r="VO132">
            <v>44926</v>
          </cell>
        </row>
        <row r="133">
          <cell r="G133" t="str">
            <v>HP Fun 8s</v>
          </cell>
          <cell r="I133" t="str">
            <v>76768-09001-03</v>
          </cell>
          <cell r="J133" t="str">
            <v>76768-09001-04</v>
          </cell>
          <cell r="K133" t="str">
            <v>HP Fun Kain Elastis 8 Strips</v>
          </cell>
          <cell r="L133" t="str">
            <v>R</v>
          </cell>
          <cell r="M133">
            <v>180</v>
          </cell>
          <cell r="N133">
            <v>1.736</v>
          </cell>
          <cell r="O133">
            <v>1.2499927999999999E-2</v>
          </cell>
          <cell r="P133">
            <v>8</v>
          </cell>
          <cell r="Q133">
            <v>9.3000000000000007</v>
          </cell>
          <cell r="R133">
            <v>10.6</v>
          </cell>
          <cell r="S133">
            <v>30.1</v>
          </cell>
          <cell r="T133">
            <v>17.899999999999999</v>
          </cell>
          <cell r="U133">
            <v>23.2</v>
          </cell>
          <cell r="V133" t="str">
            <v>4005800045998</v>
          </cell>
          <cell r="W133" t="str">
            <v>04005802045996</v>
          </cell>
          <cell r="X133" t="str">
            <v>3005.90.90</v>
          </cell>
          <cell r="AC133" t="str">
            <v>Hansaplast</v>
          </cell>
          <cell r="AE133" t="str">
            <v>Wound</v>
          </cell>
          <cell r="AJ133" t="str">
            <v>Wound Plasters</v>
          </cell>
          <cell r="QC133" t="str">
            <v>D</v>
          </cell>
          <cell r="VH133">
            <v>1080</v>
          </cell>
          <cell r="VI133" t="str">
            <v>76768</v>
          </cell>
          <cell r="VN133">
            <v>1931</v>
          </cell>
          <cell r="VO133">
            <v>44926</v>
          </cell>
        </row>
        <row r="134">
          <cell r="G134" t="str">
            <v>HP Fun 8s</v>
          </cell>
          <cell r="I134" t="str">
            <v>76768-09001-01</v>
          </cell>
          <cell r="J134" t="str">
            <v>76768-09001-04</v>
          </cell>
          <cell r="K134" t="str">
            <v>HP Fun Kain Elastis 8 Strips (evolution)</v>
          </cell>
          <cell r="L134" t="str">
            <v>R</v>
          </cell>
          <cell r="M134">
            <v>180</v>
          </cell>
          <cell r="N134">
            <v>1.736</v>
          </cell>
          <cell r="O134">
            <v>1.2499927999999999E-2</v>
          </cell>
          <cell r="P134">
            <v>8</v>
          </cell>
          <cell r="Q134">
            <v>9.3000000000000007</v>
          </cell>
          <cell r="R134">
            <v>10.6</v>
          </cell>
          <cell r="S134">
            <v>30.1</v>
          </cell>
          <cell r="T134">
            <v>17.899999999999999</v>
          </cell>
          <cell r="U134">
            <v>23.2</v>
          </cell>
          <cell r="V134" t="str">
            <v>4005800045998</v>
          </cell>
          <cell r="W134" t="str">
            <v>04005802045996</v>
          </cell>
          <cell r="X134" t="str">
            <v>3005.90.90</v>
          </cell>
          <cell r="AC134" t="str">
            <v>Hansaplast</v>
          </cell>
          <cell r="AE134" t="str">
            <v>Wound</v>
          </cell>
          <cell r="AJ134" t="str">
            <v>Wound Plasters</v>
          </cell>
          <cell r="QC134" t="str">
            <v>D</v>
          </cell>
          <cell r="VH134">
            <v>1080</v>
          </cell>
          <cell r="VI134" t="str">
            <v>76768</v>
          </cell>
          <cell r="VN134">
            <v>1931</v>
          </cell>
          <cell r="VO134">
            <v>44926</v>
          </cell>
        </row>
        <row r="135">
          <cell r="G135" t="str">
            <v>HP Fun 8s</v>
          </cell>
          <cell r="I135" t="str">
            <v>76768-09001-00</v>
          </cell>
          <cell r="J135" t="str">
            <v>76768-09001-04</v>
          </cell>
          <cell r="K135" t="str">
            <v>HP Fun Kain Elastis 8 Strips</v>
          </cell>
          <cell r="L135" t="str">
            <v>R</v>
          </cell>
          <cell r="M135">
            <v>180</v>
          </cell>
          <cell r="N135">
            <v>1.843</v>
          </cell>
          <cell r="O135">
            <v>1.2499928E-2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 t="str">
            <v/>
          </cell>
          <cell r="W135" t="str">
            <v/>
          </cell>
          <cell r="X135" t="str">
            <v>3005.90.90</v>
          </cell>
          <cell r="AC135" t="str">
            <v>Hansaplast</v>
          </cell>
          <cell r="AE135" t="str">
            <v>Wound</v>
          </cell>
          <cell r="AJ135" t="str">
            <v>Wound Plasters</v>
          </cell>
          <cell r="QC135" t="str">
            <v>D</v>
          </cell>
          <cell r="VH135">
            <v>1080</v>
          </cell>
          <cell r="VI135" t="e">
            <v>#N/A</v>
          </cell>
          <cell r="VN135">
            <v>1931</v>
          </cell>
          <cell r="VO135">
            <v>43100</v>
          </cell>
        </row>
        <row r="136">
          <cell r="G136" t="str">
            <v>HP Fun Hanger</v>
          </cell>
          <cell r="I136" t="str">
            <v>76768-09002-04</v>
          </cell>
          <cell r="J136" t="str">
            <v>76768-09002-04</v>
          </cell>
          <cell r="K136" t="str">
            <v>Hansaplast Kain Elastis FUN 8 Lembar Hanger</v>
          </cell>
          <cell r="L136" t="str">
            <v>R</v>
          </cell>
          <cell r="M136">
            <v>50</v>
          </cell>
          <cell r="N136">
            <v>5.7229999999999999</v>
          </cell>
          <cell r="O136">
            <v>3.6383423999999998E-2</v>
          </cell>
          <cell r="P136">
            <v>20</v>
          </cell>
          <cell r="Q136">
            <v>2.5</v>
          </cell>
          <cell r="R136">
            <v>35</v>
          </cell>
          <cell r="S136">
            <v>42.8</v>
          </cell>
          <cell r="T136">
            <v>36.799999999999997</v>
          </cell>
          <cell r="U136">
            <v>23.1</v>
          </cell>
          <cell r="V136" t="str">
            <v>4005800045981</v>
          </cell>
          <cell r="W136" t="str">
            <v>8999777011635</v>
          </cell>
          <cell r="X136" t="str">
            <v>3005.90.90</v>
          </cell>
          <cell r="AC136" t="str">
            <v>Hansaplast</v>
          </cell>
          <cell r="AE136" t="str">
            <v>Wound</v>
          </cell>
          <cell r="AJ136" t="str">
            <v>Wound Plasters</v>
          </cell>
          <cell r="QC136" t="str">
            <v>D</v>
          </cell>
          <cell r="VH136">
            <v>1080</v>
          </cell>
          <cell r="VI136" t="str">
            <v>40069</v>
          </cell>
          <cell r="VN136">
            <v>16234</v>
          </cell>
          <cell r="VO136">
            <v>44926</v>
          </cell>
        </row>
        <row r="137">
          <cell r="G137" t="str">
            <v>HP Fun Hanger</v>
          </cell>
          <cell r="I137" t="str">
            <v>76768-09002-03</v>
          </cell>
          <cell r="J137" t="str">
            <v>76768-09002-04</v>
          </cell>
          <cell r="K137" t="str">
            <v>HP Fun Kain Elastis 8's + Hanger</v>
          </cell>
          <cell r="L137" t="str">
            <v>R</v>
          </cell>
          <cell r="M137">
            <v>50</v>
          </cell>
          <cell r="N137">
            <v>5.9089999999999998</v>
          </cell>
          <cell r="O137">
            <v>4.1141802000000005E-2</v>
          </cell>
          <cell r="P137">
            <v>20</v>
          </cell>
          <cell r="Q137">
            <v>2.5</v>
          </cell>
          <cell r="R137">
            <v>37.5</v>
          </cell>
          <cell r="S137">
            <v>42.6</v>
          </cell>
          <cell r="T137">
            <v>39.1</v>
          </cell>
          <cell r="U137">
            <v>24.7</v>
          </cell>
          <cell r="V137" t="str">
            <v>4005800045981</v>
          </cell>
          <cell r="W137" t="str">
            <v>8999777011628</v>
          </cell>
          <cell r="X137" t="str">
            <v>3005.90.90</v>
          </cell>
          <cell r="AC137" t="str">
            <v>Hansaplast</v>
          </cell>
          <cell r="AE137" t="str">
            <v>Wound</v>
          </cell>
          <cell r="AJ137" t="str">
            <v>Wound Plasters</v>
          </cell>
          <cell r="QC137" t="str">
            <v>D</v>
          </cell>
          <cell r="VH137">
            <v>1080</v>
          </cell>
          <cell r="VI137" t="str">
            <v>40069</v>
          </cell>
          <cell r="VN137">
            <v>16234</v>
          </cell>
          <cell r="VO137">
            <v>44926</v>
          </cell>
        </row>
        <row r="138">
          <cell r="G138" t="str">
            <v>HP Fun Hanger</v>
          </cell>
          <cell r="I138" t="str">
            <v>76768-09002-02</v>
          </cell>
          <cell r="J138" t="str">
            <v>76768-09002-04</v>
          </cell>
          <cell r="K138" t="str">
            <v>HP Fun Kain Elastis 8's + Hanger (evolution)</v>
          </cell>
          <cell r="L138" t="str">
            <v>R</v>
          </cell>
          <cell r="M138">
            <v>50</v>
          </cell>
          <cell r="N138">
            <v>5.7229999999999999</v>
          </cell>
          <cell r="O138">
            <v>4.1141802000000005E-2</v>
          </cell>
          <cell r="P138">
            <v>20</v>
          </cell>
          <cell r="Q138">
            <v>2.5</v>
          </cell>
          <cell r="R138">
            <v>37.5</v>
          </cell>
          <cell r="S138">
            <v>42.6</v>
          </cell>
          <cell r="T138">
            <v>39.1</v>
          </cell>
          <cell r="U138">
            <v>24.7</v>
          </cell>
          <cell r="V138" t="str">
            <v>4005800045981</v>
          </cell>
          <cell r="W138" t="str">
            <v>04005802045989</v>
          </cell>
          <cell r="X138" t="str">
            <v>3005.90.90</v>
          </cell>
          <cell r="AC138" t="str">
            <v>Hansaplast</v>
          </cell>
          <cell r="AE138" t="str">
            <v>Wound</v>
          </cell>
          <cell r="AJ138" t="str">
            <v>Wound Plasters</v>
          </cell>
          <cell r="QC138" t="str">
            <v>D</v>
          </cell>
          <cell r="VH138">
            <v>1080</v>
          </cell>
          <cell r="VI138" t="str">
            <v>40069</v>
          </cell>
          <cell r="VN138">
            <v>16234</v>
          </cell>
          <cell r="VO138">
            <v>44926</v>
          </cell>
        </row>
        <row r="139">
          <cell r="G139" t="str">
            <v>HP Fun Hanger</v>
          </cell>
          <cell r="I139" t="str">
            <v>76768-09002-01</v>
          </cell>
          <cell r="J139" t="str">
            <v>76768-09002-04</v>
          </cell>
          <cell r="K139" t="str">
            <v>HP Fun Kain Elastis 8's + Hanger (evolution)</v>
          </cell>
          <cell r="L139" t="str">
            <v>R</v>
          </cell>
          <cell r="M139">
            <v>50</v>
          </cell>
          <cell r="N139">
            <v>5.9089999999999998</v>
          </cell>
          <cell r="O139">
            <v>4.1141801999999998E-2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 t="str">
            <v/>
          </cell>
          <cell r="W139" t="str">
            <v/>
          </cell>
          <cell r="X139" t="str">
            <v>3005.90.90</v>
          </cell>
          <cell r="AC139" t="str">
            <v>Hansaplast</v>
          </cell>
          <cell r="AE139" t="str">
            <v>Wound</v>
          </cell>
          <cell r="AJ139" t="str">
            <v>Wound Plasters</v>
          </cell>
          <cell r="QC139" t="str">
            <v>D</v>
          </cell>
          <cell r="VH139">
            <v>1080</v>
          </cell>
          <cell r="VI139" t="e">
            <v>#N/A</v>
          </cell>
          <cell r="VN139">
            <v>16234</v>
          </cell>
          <cell r="VO139">
            <v>43100</v>
          </cell>
        </row>
        <row r="140">
          <cell r="G140" t="str">
            <v>HP Fun Hanger</v>
          </cell>
          <cell r="I140" t="str">
            <v>76768-09002-00</v>
          </cell>
          <cell r="J140" t="str">
            <v>76768-09002-04</v>
          </cell>
          <cell r="K140" t="str">
            <v>HP Fun Kain Elastis 8's + Hanger</v>
          </cell>
          <cell r="L140" t="str">
            <v>R</v>
          </cell>
          <cell r="M140">
            <v>50</v>
          </cell>
          <cell r="N140">
            <v>5.9089999999999998</v>
          </cell>
          <cell r="O140">
            <v>4.1141801999999998E-2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 t="str">
            <v/>
          </cell>
          <cell r="W140" t="str">
            <v/>
          </cell>
          <cell r="X140" t="str">
            <v>3005.90.90</v>
          </cell>
          <cell r="AC140" t="str">
            <v>Hansaplast</v>
          </cell>
          <cell r="AE140" t="str">
            <v>Wound</v>
          </cell>
          <cell r="AJ140" t="str">
            <v>Wound Plasters</v>
          </cell>
          <cell r="QC140" t="str">
            <v>D</v>
          </cell>
          <cell r="VH140">
            <v>1080</v>
          </cell>
          <cell r="VI140" t="e">
            <v>#N/A</v>
          </cell>
          <cell r="VN140">
            <v>16234.000000000002</v>
          </cell>
          <cell r="VO140">
            <v>43100</v>
          </cell>
        </row>
        <row r="141">
          <cell r="G141" t="str">
            <v>HP Fun Hanger</v>
          </cell>
          <cell r="I141" t="str">
            <v>48330-00084-00</v>
          </cell>
          <cell r="J141" t="str">
            <v>76768-09002-04</v>
          </cell>
          <cell r="K141" t="str">
            <v>HP Fun Kain Elastis 8's Hanger + Activity Book</v>
          </cell>
          <cell r="L141" t="str">
            <v>P</v>
          </cell>
          <cell r="M141">
            <v>50</v>
          </cell>
          <cell r="N141">
            <v>11.069000000000001</v>
          </cell>
          <cell r="O141">
            <v>5.0836908E-2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/>
          </cell>
          <cell r="W141" t="str">
            <v/>
          </cell>
          <cell r="X141" t="str">
            <v>3005.90.90</v>
          </cell>
          <cell r="AC141" t="str">
            <v>Hansaplast</v>
          </cell>
          <cell r="AE141" t="str">
            <v>Wound</v>
          </cell>
          <cell r="AJ141" t="str">
            <v>Wound Plasters</v>
          </cell>
          <cell r="QC141" t="str">
            <v>D</v>
          </cell>
          <cell r="VH141">
            <v>1080</v>
          </cell>
          <cell r="VI141" t="e">
            <v>#N/A</v>
          </cell>
          <cell r="VN141">
            <v>16234</v>
          </cell>
          <cell r="VO141">
            <v>43100</v>
          </cell>
        </row>
        <row r="142">
          <cell r="G142" t="str">
            <v>HP Fun Hanger</v>
          </cell>
          <cell r="I142" t="str">
            <v>48330-00034-00</v>
          </cell>
          <cell r="J142" t="str">
            <v>76768-09002-04</v>
          </cell>
          <cell r="K142" t="str">
            <v>HP Ju Fun 8's Hanger + Pencil</v>
          </cell>
          <cell r="L142" t="str">
            <v>P</v>
          </cell>
          <cell r="M142">
            <v>50</v>
          </cell>
          <cell r="N142">
            <v>9.2279999999999998</v>
          </cell>
          <cell r="O142">
            <v>7.6777658999999998E-2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 t="str">
            <v/>
          </cell>
          <cell r="W142" t="str">
            <v/>
          </cell>
          <cell r="X142" t="str">
            <v>3005.90.90</v>
          </cell>
          <cell r="AC142" t="str">
            <v>Hansaplast</v>
          </cell>
          <cell r="AE142" t="str">
            <v>Wound</v>
          </cell>
          <cell r="AJ142" t="str">
            <v>Wound Plasters</v>
          </cell>
          <cell r="QC142" t="str">
            <v>D</v>
          </cell>
          <cell r="VH142">
            <v>1080</v>
          </cell>
          <cell r="VI142" t="e">
            <v>#N/A</v>
          </cell>
          <cell r="VN142">
            <v>13636</v>
          </cell>
          <cell r="VO142">
            <v>43100</v>
          </cell>
        </row>
        <row r="143">
          <cell r="G143" t="str">
            <v>HP Fun 10s</v>
          </cell>
          <cell r="I143" t="str">
            <v>76768-09000-00</v>
          </cell>
          <cell r="J143" t="str">
            <v>76768-09000-00</v>
          </cell>
          <cell r="K143" t="str">
            <v>Hansaplast Kain Elastis FUN 10 Lembar</v>
          </cell>
          <cell r="L143" t="str">
            <v>R</v>
          </cell>
          <cell r="M143">
            <v>180</v>
          </cell>
          <cell r="N143">
            <v>2.08</v>
          </cell>
          <cell r="O143">
            <v>1.2500000000000001E-2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/>
          </cell>
          <cell r="W143" t="str">
            <v/>
          </cell>
          <cell r="X143" t="str">
            <v>3005.90.90</v>
          </cell>
          <cell r="AC143" t="str">
            <v>Hansaplast</v>
          </cell>
          <cell r="AE143" t="str">
            <v>Wound</v>
          </cell>
          <cell r="AJ143" t="str">
            <v>Wound Plasters</v>
          </cell>
          <cell r="QC143" t="str">
            <v>D</v>
          </cell>
          <cell r="VH143">
            <v>1080</v>
          </cell>
          <cell r="VI143" t="e">
            <v>#N/A</v>
          </cell>
          <cell r="VN143">
            <v>2600</v>
          </cell>
          <cell r="VO143">
            <v>43100</v>
          </cell>
        </row>
        <row r="144">
          <cell r="G144" t="str">
            <v>HP Fun 10s</v>
          </cell>
          <cell r="I144" t="str">
            <v>76768-00000-06</v>
          </cell>
          <cell r="J144" t="str">
            <v>76768-09000-00</v>
          </cell>
          <cell r="K144" t="str">
            <v>HP Scare Kain Elastis Fun 10's 76768</v>
          </cell>
          <cell r="L144" t="str">
            <v>R</v>
          </cell>
          <cell r="M144">
            <v>180</v>
          </cell>
          <cell r="N144">
            <v>2.08</v>
          </cell>
          <cell r="O144">
            <v>1.2500000000000001E-2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 t="str">
            <v/>
          </cell>
          <cell r="W144" t="str">
            <v/>
          </cell>
          <cell r="X144" t="str">
            <v>3005.90.90</v>
          </cell>
          <cell r="AC144" t="str">
            <v>Hansaplast</v>
          </cell>
          <cell r="AE144" t="str">
            <v>Wound</v>
          </cell>
          <cell r="AJ144" t="str">
            <v>Wound Plasters</v>
          </cell>
          <cell r="QC144" t="str">
            <v>D</v>
          </cell>
          <cell r="VH144">
            <v>1080</v>
          </cell>
          <cell r="VI144" t="e">
            <v>#N/A</v>
          </cell>
          <cell r="VN144">
            <v>2600</v>
          </cell>
          <cell r="VO144">
            <v>43100</v>
          </cell>
        </row>
        <row r="145">
          <cell r="G145" t="str">
            <v>HP Fun 50s</v>
          </cell>
          <cell r="I145" t="str">
            <v>76766-09000-00</v>
          </cell>
          <cell r="J145" t="str">
            <v>76766-09000-00</v>
          </cell>
          <cell r="K145" t="str">
            <v>Hansaplast Kain Elastis FUN 50 Lembar</v>
          </cell>
          <cell r="L145" t="str">
            <v>R</v>
          </cell>
          <cell r="M145">
            <v>200</v>
          </cell>
          <cell r="N145">
            <v>10.1</v>
          </cell>
          <cell r="O145">
            <v>5.7828999999999998E-2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 t="str">
            <v/>
          </cell>
          <cell r="W145" t="str">
            <v/>
          </cell>
          <cell r="X145" t="str">
            <v>3005.90.90</v>
          </cell>
          <cell r="AC145" t="str">
            <v>Hansaplast</v>
          </cell>
          <cell r="AE145" t="str">
            <v>Wound</v>
          </cell>
          <cell r="AJ145" t="str">
            <v>Wound Plasters</v>
          </cell>
          <cell r="QC145" t="str">
            <v>D</v>
          </cell>
          <cell r="VH145">
            <v>1080</v>
          </cell>
          <cell r="VI145" t="e">
            <v>#N/A</v>
          </cell>
          <cell r="VN145">
            <v>12000</v>
          </cell>
          <cell r="VO145">
            <v>43100</v>
          </cell>
        </row>
        <row r="146">
          <cell r="G146" t="str">
            <v>HP Fun 50s</v>
          </cell>
          <cell r="I146" t="str">
            <v>76766-00000-06</v>
          </cell>
          <cell r="J146" t="str">
            <v>76766-09000-00</v>
          </cell>
          <cell r="K146" t="str">
            <v>HP Scare Kain Elastis Fun 50's 76766</v>
          </cell>
          <cell r="L146" t="str">
            <v>R</v>
          </cell>
          <cell r="M146">
            <v>100</v>
          </cell>
          <cell r="N146">
            <v>10.1</v>
          </cell>
          <cell r="O146">
            <v>5.7828999999999998E-2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 t="str">
            <v/>
          </cell>
          <cell r="W146" t="str">
            <v/>
          </cell>
          <cell r="X146" t="str">
            <v>3005.90.90</v>
          </cell>
          <cell r="AC146" t="str">
            <v>Hansaplast</v>
          </cell>
          <cell r="AE146" t="str">
            <v>Wound</v>
          </cell>
          <cell r="AJ146" t="str">
            <v>Wound Plasters</v>
          </cell>
          <cell r="QC146" t="str">
            <v>D</v>
          </cell>
          <cell r="VH146">
            <v>1080</v>
          </cell>
          <cell r="VI146" t="e">
            <v>#N/A</v>
          </cell>
          <cell r="VN146">
            <v>12000</v>
          </cell>
          <cell r="VO146">
            <v>43100</v>
          </cell>
        </row>
        <row r="147">
          <cell r="G147" t="str">
            <v>HP Fun Hasbro My Little Pony 50s</v>
          </cell>
          <cell r="I147" t="str">
            <v>48342-09000-00</v>
          </cell>
          <cell r="J147" t="str">
            <v>48342-09000-00</v>
          </cell>
          <cell r="K147" t="str">
            <v>Hansaplast Kain Elastis FUN HASBRO My Little Pony</v>
          </cell>
          <cell r="L147" t="str">
            <v>R</v>
          </cell>
          <cell r="M147">
            <v>50</v>
          </cell>
          <cell r="N147">
            <v>2.5019999999999998</v>
          </cell>
          <cell r="O147">
            <v>1.6441542E-2</v>
          </cell>
          <cell r="P147">
            <v>9.3000000000000007</v>
          </cell>
          <cell r="Q147">
            <v>1.9</v>
          </cell>
          <cell r="R147">
            <v>14</v>
          </cell>
          <cell r="S147">
            <v>48.1</v>
          </cell>
          <cell r="T147">
            <v>21.1</v>
          </cell>
          <cell r="U147">
            <v>16.2</v>
          </cell>
          <cell r="V147" t="str">
            <v>8999777016876</v>
          </cell>
          <cell r="W147" t="str">
            <v>8999777016883</v>
          </cell>
          <cell r="X147" t="str">
            <v>3005.90.90</v>
          </cell>
          <cell r="AC147" t="str">
            <v>Hansaplast</v>
          </cell>
          <cell r="AE147" t="str">
            <v>Wound</v>
          </cell>
          <cell r="AJ147" t="str">
            <v>Wound Plasters</v>
          </cell>
          <cell r="QC147" t="str">
            <v>D</v>
          </cell>
          <cell r="VH147">
            <v>1080</v>
          </cell>
          <cell r="VI147" t="str">
            <v>48342</v>
          </cell>
          <cell r="VN147" t="str">
            <v/>
          </cell>
          <cell r="VO147">
            <v>44926</v>
          </cell>
        </row>
        <row r="148">
          <cell r="G148" t="str">
            <v>HP Fun Hasbro Transformers 50s</v>
          </cell>
          <cell r="I148" t="str">
            <v>48343-09000-00</v>
          </cell>
          <cell r="J148" t="str">
            <v>48343-09000-00</v>
          </cell>
          <cell r="K148" t="str">
            <v>Hansaplast Kain Elastis FUN HASBRO Transformers</v>
          </cell>
          <cell r="L148" t="str">
            <v>R</v>
          </cell>
          <cell r="M148">
            <v>50</v>
          </cell>
          <cell r="N148">
            <v>2.5019999999999998</v>
          </cell>
          <cell r="O148">
            <v>1.6441542E-2</v>
          </cell>
          <cell r="P148">
            <v>9.3000000000000007</v>
          </cell>
          <cell r="Q148">
            <v>1.9</v>
          </cell>
          <cell r="R148">
            <v>14</v>
          </cell>
          <cell r="S148">
            <v>48.1</v>
          </cell>
          <cell r="T148">
            <v>21.1</v>
          </cell>
          <cell r="U148">
            <v>16.2</v>
          </cell>
          <cell r="V148" t="str">
            <v>8999777016890</v>
          </cell>
          <cell r="W148" t="str">
            <v>8999777016906</v>
          </cell>
          <cell r="X148" t="str">
            <v>3005.90.90</v>
          </cell>
          <cell r="AC148" t="str">
            <v>Hansaplast</v>
          </cell>
          <cell r="AE148" t="str">
            <v>Wound</v>
          </cell>
          <cell r="AJ148" t="str">
            <v>Wound Plasters</v>
          </cell>
          <cell r="QC148" t="str">
            <v>D</v>
          </cell>
          <cell r="VH148">
            <v>1080</v>
          </cell>
          <cell r="VI148" t="str">
            <v>48343</v>
          </cell>
          <cell r="VN148" t="str">
            <v/>
          </cell>
          <cell r="VO148">
            <v>44926</v>
          </cell>
        </row>
        <row r="149">
          <cell r="G149" t="str">
            <v>HP Fun Junior Hasbro Hanger 2x50s</v>
          </cell>
          <cell r="I149" t="str">
            <v>40570-09000-01</v>
          </cell>
          <cell r="J149" t="str">
            <v>40570-09000-01</v>
          </cell>
          <cell r="K149" t="str">
            <v>Hansaplast Kain Elastis FUN HASBRO Hanger</v>
          </cell>
          <cell r="L149" t="str">
            <v>R</v>
          </cell>
          <cell r="M149">
            <v>50</v>
          </cell>
          <cell r="N149">
            <v>8.2240000000000002</v>
          </cell>
          <cell r="O149">
            <v>6.793382399999999E-2</v>
          </cell>
          <cell r="P149">
            <v>28</v>
          </cell>
          <cell r="Q149">
            <v>2.5</v>
          </cell>
          <cell r="R149">
            <v>25</v>
          </cell>
          <cell r="S149">
            <v>50.8</v>
          </cell>
          <cell r="T149">
            <v>39.799999999999997</v>
          </cell>
          <cell r="U149">
            <v>33.6</v>
          </cell>
          <cell r="V149" t="str">
            <v>8999777013189</v>
          </cell>
          <cell r="W149" t="str">
            <v>8999777013196</v>
          </cell>
          <cell r="X149" t="str">
            <v>3005.90.90</v>
          </cell>
          <cell r="AC149" t="str">
            <v>Hansaplast</v>
          </cell>
          <cell r="AE149" t="str">
            <v>Wound</v>
          </cell>
          <cell r="AJ149" t="str">
            <v>Wound Plasters</v>
          </cell>
          <cell r="QC149" t="str">
            <v>D</v>
          </cell>
          <cell r="VH149">
            <v>1080</v>
          </cell>
          <cell r="VI149" t="str">
            <v>40570</v>
          </cell>
          <cell r="VN149" t="str">
            <v/>
          </cell>
          <cell r="VO149">
            <v>44926</v>
          </cell>
        </row>
        <row r="150">
          <cell r="G150" t="str">
            <v>HP Fun Junior Hasbro Hanger 2x50s</v>
          </cell>
          <cell r="I150" t="str">
            <v>40570-09000-00</v>
          </cell>
          <cell r="J150" t="str">
            <v>40570-09000-01</v>
          </cell>
          <cell r="K150" t="str">
            <v>HP Fun Junior Hasbro Hanger</v>
          </cell>
          <cell r="L150" t="str">
            <v>R</v>
          </cell>
          <cell r="M150">
            <v>50</v>
          </cell>
          <cell r="N150">
            <v>8.2240000000000002</v>
          </cell>
          <cell r="O150">
            <v>6.793382399999999E-2</v>
          </cell>
          <cell r="P150">
            <v>28</v>
          </cell>
          <cell r="Q150">
            <v>2.5</v>
          </cell>
          <cell r="R150">
            <v>25</v>
          </cell>
          <cell r="S150">
            <v>50.8</v>
          </cell>
          <cell r="T150">
            <v>39.799999999999997</v>
          </cell>
          <cell r="U150">
            <v>33.6</v>
          </cell>
          <cell r="V150" t="str">
            <v>8999777013189</v>
          </cell>
          <cell r="W150" t="str">
            <v>8999777013196</v>
          </cell>
          <cell r="X150" t="str">
            <v>3005.90.90</v>
          </cell>
          <cell r="AC150" t="str">
            <v>Hansaplast</v>
          </cell>
          <cell r="AE150" t="str">
            <v>Wound</v>
          </cell>
          <cell r="AJ150" t="str">
            <v>Wound Plasters</v>
          </cell>
          <cell r="QC150" t="str">
            <v>D</v>
          </cell>
          <cell r="VH150">
            <v>1080</v>
          </cell>
          <cell r="VI150" t="str">
            <v>40570</v>
          </cell>
          <cell r="VN150" t="str">
            <v/>
          </cell>
          <cell r="VO150">
            <v>44926</v>
          </cell>
        </row>
        <row r="151">
          <cell r="G151" t="str">
            <v>HP Foot Plaster 6s</v>
          </cell>
          <cell r="I151" t="str">
            <v>48333-00043-04</v>
          </cell>
          <cell r="J151" t="str">
            <v>48333-00043-04</v>
          </cell>
          <cell r="K151" t="str">
            <v>Hansaplast Foot Plaster 6 Lembar</v>
          </cell>
          <cell r="L151" t="str">
            <v>R</v>
          </cell>
          <cell r="M151">
            <v>180</v>
          </cell>
          <cell r="N151">
            <v>2.028</v>
          </cell>
          <cell r="O151">
            <v>1.6788992000000003E-2</v>
          </cell>
          <cell r="P151">
            <v>10.6</v>
          </cell>
          <cell r="Q151">
            <v>8</v>
          </cell>
          <cell r="R151">
            <v>0.8</v>
          </cell>
          <cell r="S151">
            <v>27.1</v>
          </cell>
          <cell r="T151">
            <v>25.6</v>
          </cell>
          <cell r="U151">
            <v>24.2</v>
          </cell>
          <cell r="V151" t="str">
            <v>8999777008895</v>
          </cell>
          <cell r="W151" t="str">
            <v>8999777016951</v>
          </cell>
          <cell r="X151" t="str">
            <v>3005.90.90</v>
          </cell>
          <cell r="AC151" t="str">
            <v>Hansaplast</v>
          </cell>
          <cell r="AE151" t="str">
            <v>Foot</v>
          </cell>
          <cell r="AJ151" t="str">
            <v>Foot</v>
          </cell>
          <cell r="QC151" t="str">
            <v>D</v>
          </cell>
          <cell r="VH151">
            <v>1080</v>
          </cell>
          <cell r="VI151" t="str">
            <v>02643</v>
          </cell>
          <cell r="VN151">
            <v>9384</v>
          </cell>
          <cell r="VO151">
            <v>45383</v>
          </cell>
        </row>
        <row r="152">
          <cell r="G152" t="str">
            <v>HP Foot Plaster 6s</v>
          </cell>
          <cell r="I152" t="str">
            <v>48333-00043-02</v>
          </cell>
          <cell r="J152" t="str">
            <v>48333-00043-04</v>
          </cell>
          <cell r="K152" t="str">
            <v>HP Foot Plaster 6's</v>
          </cell>
          <cell r="L152" t="str">
            <v>R</v>
          </cell>
          <cell r="M152">
            <v>180</v>
          </cell>
          <cell r="N152">
            <v>2.028</v>
          </cell>
          <cell r="O152">
            <v>1.7344000000000005E-2</v>
          </cell>
          <cell r="P152">
            <v>11.6</v>
          </cell>
          <cell r="Q152">
            <v>8</v>
          </cell>
          <cell r="R152">
            <v>0.8</v>
          </cell>
          <cell r="S152">
            <v>27.1</v>
          </cell>
          <cell r="T152">
            <v>25.6</v>
          </cell>
          <cell r="U152">
            <v>25</v>
          </cell>
          <cell r="V152" t="str">
            <v>8999777008895</v>
          </cell>
          <cell r="W152" t="str">
            <v>8999777008918</v>
          </cell>
          <cell r="X152" t="str">
            <v>3005.90.90</v>
          </cell>
          <cell r="AC152" t="str">
            <v>Hansaplast</v>
          </cell>
          <cell r="AE152" t="str">
            <v>Foot</v>
          </cell>
          <cell r="AJ152" t="str">
            <v>Foot</v>
          </cell>
          <cell r="QC152" t="str">
            <v>D</v>
          </cell>
          <cell r="VH152">
            <v>1080</v>
          </cell>
          <cell r="VI152" t="str">
            <v>02643</v>
          </cell>
          <cell r="VN152">
            <v>9384</v>
          </cell>
          <cell r="VO152">
            <v>45383</v>
          </cell>
        </row>
        <row r="153">
          <cell r="G153" t="str">
            <v>HP Foot Plaster 6s</v>
          </cell>
          <cell r="I153" t="str">
            <v>48333-00043-01</v>
          </cell>
          <cell r="J153" t="str">
            <v>48333-00043-04</v>
          </cell>
          <cell r="K153" t="str">
            <v>HP Foot Plaster 6's</v>
          </cell>
          <cell r="L153" t="str">
            <v>R</v>
          </cell>
          <cell r="M153">
            <v>180</v>
          </cell>
          <cell r="N153">
            <v>2.028</v>
          </cell>
          <cell r="O153">
            <v>1.6562500000000001E-2</v>
          </cell>
          <cell r="P153">
            <v>11.6</v>
          </cell>
          <cell r="Q153">
            <v>8</v>
          </cell>
          <cell r="R153">
            <v>0.5</v>
          </cell>
          <cell r="S153">
            <v>26.5</v>
          </cell>
          <cell r="T153">
            <v>25</v>
          </cell>
          <cell r="U153">
            <v>25</v>
          </cell>
          <cell r="V153" t="str">
            <v>8999777008895</v>
          </cell>
          <cell r="W153" t="str">
            <v>8999777008918</v>
          </cell>
          <cell r="X153" t="str">
            <v>3005.90.90</v>
          </cell>
          <cell r="AC153" t="str">
            <v>Hansaplast</v>
          </cell>
          <cell r="AE153" t="str">
            <v>Foot</v>
          </cell>
          <cell r="AJ153" t="str">
            <v>Foot</v>
          </cell>
          <cell r="QC153" t="str">
            <v>D</v>
          </cell>
          <cell r="VH153">
            <v>1080</v>
          </cell>
          <cell r="VI153" t="str">
            <v>02643</v>
          </cell>
          <cell r="VN153">
            <v>9384</v>
          </cell>
          <cell r="VO153">
            <v>45383</v>
          </cell>
        </row>
        <row r="154">
          <cell r="G154" t="str">
            <v>HP Foot Plaster 6s</v>
          </cell>
          <cell r="I154" t="str">
            <v>48333-00043-00</v>
          </cell>
          <cell r="J154" t="str">
            <v>48333-00043-04</v>
          </cell>
          <cell r="K154" t="str">
            <v>HP Foot Plaster 6's</v>
          </cell>
          <cell r="L154" t="str">
            <v>R</v>
          </cell>
          <cell r="M154">
            <v>180</v>
          </cell>
          <cell r="N154">
            <v>2.028</v>
          </cell>
          <cell r="O154">
            <v>1.6562500000000001E-2</v>
          </cell>
          <cell r="P154">
            <v>11.6</v>
          </cell>
          <cell r="Q154">
            <v>8</v>
          </cell>
          <cell r="R154">
            <v>0.5</v>
          </cell>
          <cell r="S154">
            <v>26.5</v>
          </cell>
          <cell r="T154">
            <v>25</v>
          </cell>
          <cell r="U154">
            <v>25</v>
          </cell>
          <cell r="V154" t="str">
            <v>8999777008895</v>
          </cell>
          <cell r="W154" t="str">
            <v>8999777008918</v>
          </cell>
          <cell r="X154" t="str">
            <v>3005.90.90</v>
          </cell>
          <cell r="AC154" t="str">
            <v>Hansaplast</v>
          </cell>
          <cell r="AE154" t="str">
            <v>Foot</v>
          </cell>
          <cell r="AJ154" t="str">
            <v>Foot</v>
          </cell>
          <cell r="QC154" t="str">
            <v>D</v>
          </cell>
          <cell r="VH154">
            <v>1080</v>
          </cell>
          <cell r="VI154" t="str">
            <v>02643</v>
          </cell>
          <cell r="VN154">
            <v>9384</v>
          </cell>
          <cell r="VO154">
            <v>45383</v>
          </cell>
        </row>
        <row r="155">
          <cell r="G155" t="str">
            <v>HP Antiseptik Pembersih Luka Spray 50ml</v>
          </cell>
          <cell r="I155" t="str">
            <v>48388-00002-45</v>
          </cell>
          <cell r="J155" t="str">
            <v>48388-00002-45</v>
          </cell>
          <cell r="K155" t="str">
            <v>Hansaplast Spray Antiseptik Pembersih Luka 50ml</v>
          </cell>
          <cell r="L155" t="str">
            <v>R</v>
          </cell>
          <cell r="M155">
            <v>40</v>
          </cell>
          <cell r="N155">
            <v>3</v>
          </cell>
          <cell r="O155">
            <v>9.4231200000000001E-3</v>
          </cell>
          <cell r="P155">
            <v>5</v>
          </cell>
          <cell r="Q155">
            <v>2.9</v>
          </cell>
          <cell r="R155">
            <v>12.1</v>
          </cell>
          <cell r="S155">
            <v>31.6</v>
          </cell>
          <cell r="T155">
            <v>21.3</v>
          </cell>
          <cell r="U155">
            <v>14</v>
          </cell>
          <cell r="V155" t="str">
            <v>8999777010768</v>
          </cell>
          <cell r="W155" t="str">
            <v>4005800198748</v>
          </cell>
          <cell r="X155" t="str">
            <v>3004.90.30</v>
          </cell>
          <cell r="AC155" t="str">
            <v>Hansaplast</v>
          </cell>
          <cell r="AE155" t="str">
            <v>Wound</v>
          </cell>
          <cell r="AJ155" t="str">
            <v>Cleansing &amp; Healing</v>
          </cell>
          <cell r="QC155" t="str">
            <v>D</v>
          </cell>
          <cell r="VH155">
            <v>1080</v>
          </cell>
          <cell r="VI155" t="str">
            <v>48388</v>
          </cell>
          <cell r="VN155">
            <v>21455</v>
          </cell>
          <cell r="VO155">
            <v>45383</v>
          </cell>
        </row>
        <row r="156">
          <cell r="G156" t="str">
            <v>HP Antiseptik Pembersih Luka Spray 50ml</v>
          </cell>
          <cell r="I156" t="str">
            <v>48388-00002-29</v>
          </cell>
          <cell r="J156" t="str">
            <v>48388-00002-45</v>
          </cell>
          <cell r="K156" t="str">
            <v>HP Wound Spray Antiseptic</v>
          </cell>
          <cell r="L156" t="str">
            <v>R</v>
          </cell>
          <cell r="M156">
            <v>40</v>
          </cell>
          <cell r="N156">
            <v>3</v>
          </cell>
          <cell r="O156">
            <v>9.4231200000000001E-3</v>
          </cell>
          <cell r="P156">
            <v>5</v>
          </cell>
          <cell r="Q156">
            <v>2.9</v>
          </cell>
          <cell r="R156">
            <v>12.1</v>
          </cell>
          <cell r="S156">
            <v>31.6</v>
          </cell>
          <cell r="T156">
            <v>21.3</v>
          </cell>
          <cell r="U156">
            <v>14</v>
          </cell>
          <cell r="V156" t="str">
            <v>8999777010768</v>
          </cell>
          <cell r="W156" t="str">
            <v>4005800198748</v>
          </cell>
          <cell r="X156" t="str">
            <v>3004.90.30</v>
          </cell>
          <cell r="AC156" t="str">
            <v>Hansaplast</v>
          </cell>
          <cell r="AE156" t="str">
            <v>Wound</v>
          </cell>
          <cell r="AJ156" t="str">
            <v>Cleansing &amp; Healing</v>
          </cell>
          <cell r="QC156" t="str">
            <v>D</v>
          </cell>
          <cell r="VH156">
            <v>1080</v>
          </cell>
          <cell r="VI156" t="str">
            <v>48388</v>
          </cell>
          <cell r="VN156">
            <v>21455</v>
          </cell>
          <cell r="VO156">
            <v>45383</v>
          </cell>
        </row>
        <row r="157">
          <cell r="G157" t="str">
            <v>HP Antiseptik Pembersih Luka Spray 50ml</v>
          </cell>
          <cell r="I157" t="str">
            <v>48330-00200-03</v>
          </cell>
          <cell r="J157" t="str">
            <v>48388-00002-45</v>
          </cell>
          <cell r="K157" t="str">
            <v>HP Wound Spray Antiseptic</v>
          </cell>
          <cell r="L157" t="str">
            <v>R</v>
          </cell>
          <cell r="M157">
            <v>40</v>
          </cell>
          <cell r="N157">
            <v>2.972</v>
          </cell>
          <cell r="O157">
            <v>8.4598220000000005E-3</v>
          </cell>
          <cell r="P157">
            <v>4.5</v>
          </cell>
          <cell r="Q157">
            <v>2.8</v>
          </cell>
          <cell r="R157">
            <v>11.7</v>
          </cell>
          <cell r="S157">
            <v>31.1</v>
          </cell>
          <cell r="T157">
            <v>20.3</v>
          </cell>
          <cell r="U157">
            <v>13.4</v>
          </cell>
          <cell r="V157" t="str">
            <v>8999777010768</v>
          </cell>
          <cell r="W157" t="str">
            <v>8999777016753</v>
          </cell>
          <cell r="X157" t="str">
            <v>3004.90.30</v>
          </cell>
          <cell r="AC157" t="str">
            <v>Hansaplast</v>
          </cell>
          <cell r="AE157" t="str">
            <v>Wound</v>
          </cell>
          <cell r="AJ157" t="str">
            <v>Cleansing &amp; Healing</v>
          </cell>
          <cell r="QC157" t="str">
            <v>D</v>
          </cell>
          <cell r="VH157">
            <v>1080</v>
          </cell>
          <cell r="VI157" t="str">
            <v>48388</v>
          </cell>
          <cell r="VN157">
            <v>21455</v>
          </cell>
          <cell r="VO157">
            <v>45383</v>
          </cell>
        </row>
        <row r="158">
          <cell r="G158" t="str">
            <v>HP Antiseptik Pembersih Luka Spray 50ml</v>
          </cell>
          <cell r="I158" t="str">
            <v>48388-00002-25</v>
          </cell>
          <cell r="J158" t="str">
            <v>48388-00002-45</v>
          </cell>
          <cell r="K158" t="str">
            <v>HP Wound Spray Antiseptic</v>
          </cell>
          <cell r="L158" t="str">
            <v>R</v>
          </cell>
          <cell r="M158">
            <v>40</v>
          </cell>
          <cell r="N158">
            <v>3</v>
          </cell>
          <cell r="O158">
            <v>9.4231200000000001E-3</v>
          </cell>
          <cell r="P158">
            <v>5</v>
          </cell>
          <cell r="Q158">
            <v>2.9</v>
          </cell>
          <cell r="R158">
            <v>12.1</v>
          </cell>
          <cell r="S158">
            <v>31.6</v>
          </cell>
          <cell r="T158">
            <v>21.3</v>
          </cell>
          <cell r="U158">
            <v>14</v>
          </cell>
          <cell r="V158" t="str">
            <v>8999777010768</v>
          </cell>
          <cell r="W158" t="str">
            <v>4005800198748</v>
          </cell>
          <cell r="X158" t="str">
            <v>3004.90.30</v>
          </cell>
          <cell r="AC158" t="str">
            <v>Hansaplast</v>
          </cell>
          <cell r="AE158" t="str">
            <v>Wound</v>
          </cell>
          <cell r="AJ158" t="str">
            <v>Cleansing &amp; Healing</v>
          </cell>
          <cell r="QC158" t="str">
            <v>D</v>
          </cell>
          <cell r="VH158">
            <v>1080</v>
          </cell>
          <cell r="VI158" t="str">
            <v>48388</v>
          </cell>
          <cell r="VN158">
            <v>21455</v>
          </cell>
          <cell r="VO158">
            <v>45383</v>
          </cell>
        </row>
        <row r="159">
          <cell r="G159" t="str">
            <v>HP Antiseptik Pembersih Luka Spray 40ml</v>
          </cell>
          <cell r="I159" t="str">
            <v>48830-00000-46</v>
          </cell>
          <cell r="J159" t="str">
            <v>48830-00000-46</v>
          </cell>
          <cell r="K159" t="str">
            <v>Hansaplast Spray Antiseptik Pembersih Luka 40ml</v>
          </cell>
          <cell r="L159" t="str">
            <v>R</v>
          </cell>
          <cell r="M159">
            <v>10</v>
          </cell>
          <cell r="N159">
            <v>0.68500000000000005</v>
          </cell>
          <cell r="O159">
            <v>2.3721739999999999E-3</v>
          </cell>
          <cell r="P159">
            <v>5</v>
          </cell>
          <cell r="Q159">
            <v>2.9</v>
          </cell>
          <cell r="R159">
            <v>12</v>
          </cell>
          <cell r="S159">
            <v>16.100000000000001</v>
          </cell>
          <cell r="T159">
            <v>10.6</v>
          </cell>
          <cell r="U159">
            <v>13.9</v>
          </cell>
          <cell r="V159" t="str">
            <v>8999777010768</v>
          </cell>
          <cell r="W159" t="str">
            <v>8999777017132</v>
          </cell>
          <cell r="X159" t="str">
            <v>3004.90.30</v>
          </cell>
          <cell r="AC159" t="str">
            <v>Hansaplast</v>
          </cell>
          <cell r="AE159" t="str">
            <v>Wound</v>
          </cell>
          <cell r="AJ159" t="str">
            <v>Cleansing &amp; Healing</v>
          </cell>
          <cell r="QC159" t="str">
            <v>A</v>
          </cell>
          <cell r="VH159">
            <v>1080</v>
          </cell>
          <cell r="VI159" t="str">
            <v>48830</v>
          </cell>
          <cell r="VN159">
            <v>21455</v>
          </cell>
          <cell r="VO159">
            <v>45383</v>
          </cell>
        </row>
        <row r="160">
          <cell r="G160" t="str">
            <v>HP Antiseptik Pembersih Luka 20ml</v>
          </cell>
          <cell r="I160" t="str">
            <v>48786-00000-46</v>
          </cell>
          <cell r="J160" t="str">
            <v>48786-00000-46</v>
          </cell>
          <cell r="K160" t="str">
            <v>Hansaplast Antiseptik Pembersih Luka 20ml</v>
          </cell>
          <cell r="L160" t="str">
            <v>R</v>
          </cell>
          <cell r="M160">
            <v>20</v>
          </cell>
          <cell r="N160">
            <v>0.64</v>
          </cell>
          <cell r="O160">
            <v>1.9131309999999998E-3</v>
          </cell>
          <cell r="P160">
            <v>3.7</v>
          </cell>
          <cell r="Q160">
            <v>2.2000000000000002</v>
          </cell>
          <cell r="R160">
            <v>8</v>
          </cell>
          <cell r="S160">
            <v>16.3</v>
          </cell>
          <cell r="T160">
            <v>12.1</v>
          </cell>
          <cell r="U160">
            <v>9.6999999999999993</v>
          </cell>
          <cell r="V160" t="str">
            <v>42428954</v>
          </cell>
          <cell r="W160" t="str">
            <v>8999777017248</v>
          </cell>
          <cell r="X160" t="str">
            <v>3004.90.30</v>
          </cell>
          <cell r="AC160" t="str">
            <v>Hansaplast</v>
          </cell>
          <cell r="AE160" t="str">
            <v>Wound</v>
          </cell>
          <cell r="AJ160" t="str">
            <v>Cleansing &amp; Healing</v>
          </cell>
          <cell r="QC160" t="str">
            <v>A</v>
          </cell>
          <cell r="VH160">
            <v>1080</v>
          </cell>
          <cell r="VI160" t="str">
            <v>48786</v>
          </cell>
          <cell r="VN160">
            <v>10836</v>
          </cell>
          <cell r="VO160">
            <v>45383</v>
          </cell>
        </row>
        <row r="161">
          <cell r="G161" t="str">
            <v>HP Salep Luka 3.5g</v>
          </cell>
          <cell r="I161" t="str">
            <v>48382-00004-45</v>
          </cell>
          <cell r="J161" t="str">
            <v>48382-00004-45</v>
          </cell>
          <cell r="K161" t="str">
            <v>Hansaplast Salep Luka 3.5g</v>
          </cell>
          <cell r="L161" t="str">
            <v>R</v>
          </cell>
          <cell r="M161">
            <v>80</v>
          </cell>
          <cell r="N161">
            <v>0.94</v>
          </cell>
          <cell r="O161">
            <v>4.9565880000000005E-3</v>
          </cell>
          <cell r="P161">
            <v>2</v>
          </cell>
          <cell r="Q161">
            <v>2.6</v>
          </cell>
          <cell r="R161">
            <v>8</v>
          </cell>
          <cell r="S161">
            <v>22.1</v>
          </cell>
          <cell r="T161">
            <v>12.6</v>
          </cell>
          <cell r="U161">
            <v>17.8</v>
          </cell>
          <cell r="V161" t="str">
            <v>8999777015510</v>
          </cell>
          <cell r="W161" t="str">
            <v>8999777015534</v>
          </cell>
          <cell r="X161" t="str">
            <v>3005.90.90</v>
          </cell>
          <cell r="AC161" t="str">
            <v>Hansaplast</v>
          </cell>
          <cell r="AE161" t="str">
            <v>Wound</v>
          </cell>
          <cell r="AJ161" t="str">
            <v>Cleansing &amp; Healing</v>
          </cell>
          <cell r="QC161" t="str">
            <v>D</v>
          </cell>
          <cell r="VH161">
            <v>1080</v>
          </cell>
          <cell r="VI161" t="str">
            <v>48382</v>
          </cell>
          <cell r="VN161">
            <v>14545</v>
          </cell>
          <cell r="VO161">
            <v>45383</v>
          </cell>
        </row>
        <row r="162">
          <cell r="G162" t="str">
            <v>HP Salep Luka 3.5g</v>
          </cell>
          <cell r="I162" t="str">
            <v>48382-00004-29</v>
          </cell>
          <cell r="J162" t="str">
            <v>48382-00004-45</v>
          </cell>
          <cell r="K162" t="str">
            <v>HP Salep Luka 3.5gr</v>
          </cell>
          <cell r="L162" t="str">
            <v>R</v>
          </cell>
          <cell r="M162">
            <v>80</v>
          </cell>
          <cell r="N162">
            <v>0.94</v>
          </cell>
          <cell r="O162">
            <v>4.9565880000000005E-3</v>
          </cell>
          <cell r="P162">
            <v>2</v>
          </cell>
          <cell r="Q162">
            <v>2.6</v>
          </cell>
          <cell r="R162">
            <v>8</v>
          </cell>
          <cell r="S162">
            <v>22.1</v>
          </cell>
          <cell r="T162">
            <v>12.6</v>
          </cell>
          <cell r="U162">
            <v>17.8</v>
          </cell>
          <cell r="V162" t="str">
            <v>8999777015510</v>
          </cell>
          <cell r="W162" t="str">
            <v>8999777015534</v>
          </cell>
          <cell r="X162" t="str">
            <v>3005.90.90</v>
          </cell>
          <cell r="AC162" t="str">
            <v>Hansaplast</v>
          </cell>
          <cell r="AE162" t="str">
            <v>Wound</v>
          </cell>
          <cell r="AJ162" t="str">
            <v>Cleansing &amp; Healing</v>
          </cell>
          <cell r="QC162" t="str">
            <v>D</v>
          </cell>
          <cell r="VH162">
            <v>1080</v>
          </cell>
          <cell r="VI162" t="str">
            <v>48382</v>
          </cell>
          <cell r="VN162">
            <v>14545</v>
          </cell>
          <cell r="VO162">
            <v>45383</v>
          </cell>
        </row>
        <row r="163">
          <cell r="G163" t="str">
            <v>HP Salep Luka 20g</v>
          </cell>
          <cell r="I163" t="str">
            <v>48383-00003-45</v>
          </cell>
          <cell r="J163" t="str">
            <v>48383-00003-45</v>
          </cell>
          <cell r="K163" t="str">
            <v>Hansaplast Salep Luka 20g</v>
          </cell>
          <cell r="L163" t="str">
            <v>R</v>
          </cell>
          <cell r="M163">
            <v>40</v>
          </cell>
          <cell r="N163">
            <v>1.512</v>
          </cell>
          <cell r="O163">
            <v>7.4577390000000006E-3</v>
          </cell>
          <cell r="P163">
            <v>2.8</v>
          </cell>
          <cell r="Q163">
            <v>3.5</v>
          </cell>
          <cell r="R163">
            <v>13</v>
          </cell>
          <cell r="S163">
            <v>30.3</v>
          </cell>
          <cell r="T163">
            <v>16.3</v>
          </cell>
          <cell r="U163">
            <v>15.1</v>
          </cell>
          <cell r="V163" t="str">
            <v>8999777010782</v>
          </cell>
          <cell r="W163" t="str">
            <v>04005805234151</v>
          </cell>
          <cell r="X163" t="str">
            <v>3005.90.90</v>
          </cell>
          <cell r="AC163" t="str">
            <v>Hansaplast</v>
          </cell>
          <cell r="AE163" t="str">
            <v>Wound</v>
          </cell>
          <cell r="AJ163" t="str">
            <v>Cleansing &amp; Healing</v>
          </cell>
          <cell r="QC163" t="str">
            <v>A</v>
          </cell>
          <cell r="VH163">
            <v>1080</v>
          </cell>
          <cell r="VI163" t="str">
            <v>48383</v>
          </cell>
          <cell r="VN163">
            <v>34091</v>
          </cell>
          <cell r="VO163">
            <v>45383</v>
          </cell>
        </row>
        <row r="164">
          <cell r="G164" t="str">
            <v>HP Salep Luka 20g</v>
          </cell>
          <cell r="I164" t="str">
            <v>48383-00003-29</v>
          </cell>
          <cell r="J164" t="str">
            <v>48383-00003-45</v>
          </cell>
          <cell r="K164" t="str">
            <v>HP Salep Luka 20gr</v>
          </cell>
          <cell r="L164" t="str">
            <v>R</v>
          </cell>
          <cell r="M164">
            <v>40</v>
          </cell>
          <cell r="N164">
            <v>1.512</v>
          </cell>
          <cell r="O164">
            <v>7.4577390000000006E-3</v>
          </cell>
          <cell r="P164">
            <v>2.8</v>
          </cell>
          <cell r="Q164">
            <v>3.5</v>
          </cell>
          <cell r="R164">
            <v>13</v>
          </cell>
          <cell r="S164">
            <v>30.3</v>
          </cell>
          <cell r="T164">
            <v>16.3</v>
          </cell>
          <cell r="U164">
            <v>15.1</v>
          </cell>
          <cell r="V164" t="str">
            <v>8999777010782</v>
          </cell>
          <cell r="W164" t="str">
            <v>04005805234151</v>
          </cell>
          <cell r="X164" t="str">
            <v>3005.90.90</v>
          </cell>
          <cell r="AC164" t="str">
            <v>Hansaplast</v>
          </cell>
          <cell r="AE164" t="str">
            <v>Wound</v>
          </cell>
          <cell r="AJ164" t="str">
            <v>Cleansing &amp; Healing</v>
          </cell>
          <cell r="QC164" t="str">
            <v>A</v>
          </cell>
          <cell r="VH164">
            <v>1080</v>
          </cell>
          <cell r="VI164" t="str">
            <v>48383</v>
          </cell>
          <cell r="VN164">
            <v>34091</v>
          </cell>
          <cell r="VO164">
            <v>45383</v>
          </cell>
        </row>
        <row r="165">
          <cell r="G165" t="str">
            <v>HP Salep Luka 20g</v>
          </cell>
          <cell r="I165" t="str">
            <v>48383-00003-25</v>
          </cell>
          <cell r="J165" t="str">
            <v>48383-00003-45</v>
          </cell>
          <cell r="K165" t="str">
            <v>HP Wound Healing Ointment</v>
          </cell>
          <cell r="L165" t="str">
            <v>R</v>
          </cell>
          <cell r="M165">
            <v>40</v>
          </cell>
          <cell r="N165">
            <v>1.512</v>
          </cell>
          <cell r="O165">
            <v>7.4577390000000006E-3</v>
          </cell>
          <cell r="P165">
            <v>2.8</v>
          </cell>
          <cell r="Q165">
            <v>3.5</v>
          </cell>
          <cell r="R165">
            <v>13</v>
          </cell>
          <cell r="S165">
            <v>30.3</v>
          </cell>
          <cell r="T165">
            <v>16.3</v>
          </cell>
          <cell r="U165">
            <v>15.1</v>
          </cell>
          <cell r="V165" t="str">
            <v>8999777010782</v>
          </cell>
          <cell r="W165" t="str">
            <v>04005805234151</v>
          </cell>
          <cell r="X165" t="str">
            <v>3005.90.90</v>
          </cell>
          <cell r="AC165" t="str">
            <v>Hansaplast</v>
          </cell>
          <cell r="AE165" t="str">
            <v>Wound</v>
          </cell>
          <cell r="AJ165" t="str">
            <v>Cleansing &amp; Healing</v>
          </cell>
          <cell r="QC165" t="str">
            <v>A</v>
          </cell>
          <cell r="VH165">
            <v>1080</v>
          </cell>
          <cell r="VI165" t="str">
            <v>48383</v>
          </cell>
          <cell r="VN165">
            <v>34091</v>
          </cell>
          <cell r="VO165">
            <v>45383</v>
          </cell>
        </row>
        <row r="166">
          <cell r="G166" t="str">
            <v>HP Roll Kain 1.25cm x 5m</v>
          </cell>
          <cell r="I166" t="str">
            <v>01226-09000-07</v>
          </cell>
          <cell r="J166" t="str">
            <v>01226-09000-06</v>
          </cell>
          <cell r="K166" t="str">
            <v>Hansaplast Rol Kain 1.25cm x 5m</v>
          </cell>
          <cell r="L166" t="str">
            <v>R</v>
          </cell>
          <cell r="M166">
            <v>240</v>
          </cell>
          <cell r="N166">
            <v>7</v>
          </cell>
          <cell r="O166">
            <v>2.2269189999999998E-2</v>
          </cell>
          <cell r="P166">
            <v>5.6</v>
          </cell>
          <cell r="Q166">
            <v>5.6</v>
          </cell>
          <cell r="R166">
            <v>2.1</v>
          </cell>
          <cell r="S166">
            <v>43.3</v>
          </cell>
          <cell r="T166">
            <v>37</v>
          </cell>
          <cell r="U166">
            <v>13.9</v>
          </cell>
          <cell r="V166" t="str">
            <v>8999777012267</v>
          </cell>
          <cell r="W166" t="str">
            <v>18999777012264</v>
          </cell>
          <cell r="X166" t="str">
            <v>3005.90.90</v>
          </cell>
          <cell r="AC166" t="str">
            <v>Hansaplast</v>
          </cell>
          <cell r="AE166" t="str">
            <v>Wound</v>
          </cell>
          <cell r="AJ166" t="str">
            <v>Fixation</v>
          </cell>
          <cell r="QC166" t="str">
            <v>A</v>
          </cell>
          <cell r="VH166">
            <v>1080</v>
          </cell>
          <cell r="VI166" t="str">
            <v>01226</v>
          </cell>
          <cell r="VN166">
            <v>9700</v>
          </cell>
          <cell r="VO166">
            <v>45383</v>
          </cell>
        </row>
        <row r="167">
          <cell r="G167" t="str">
            <v>HP Roll Kain 1.25cm x 5m</v>
          </cell>
          <cell r="I167" t="str">
            <v>01226-09000-06</v>
          </cell>
          <cell r="J167" t="str">
            <v>01226-09000-06</v>
          </cell>
          <cell r="K167" t="str">
            <v>Hansaplast Rol Kain 1.25cm x 5m</v>
          </cell>
          <cell r="L167" t="str">
            <v>R</v>
          </cell>
          <cell r="M167">
            <v>240</v>
          </cell>
          <cell r="N167">
            <v>7</v>
          </cell>
          <cell r="O167">
            <v>2.2269189999999998E-2</v>
          </cell>
          <cell r="P167">
            <v>5.6</v>
          </cell>
          <cell r="Q167">
            <v>5.6</v>
          </cell>
          <cell r="R167">
            <v>2.1</v>
          </cell>
          <cell r="S167">
            <v>43.3</v>
          </cell>
          <cell r="T167">
            <v>37</v>
          </cell>
          <cell r="U167">
            <v>13.9</v>
          </cell>
          <cell r="V167" t="str">
            <v>8999777012267</v>
          </cell>
          <cell r="W167" t="str">
            <v>18999777012264</v>
          </cell>
          <cell r="X167" t="str">
            <v>3005.90.90</v>
          </cell>
          <cell r="AC167" t="str">
            <v>Hansaplast</v>
          </cell>
          <cell r="AE167" t="str">
            <v>Wound</v>
          </cell>
          <cell r="AJ167" t="str">
            <v>Fixation</v>
          </cell>
          <cell r="QC167" t="str">
            <v>A</v>
          </cell>
          <cell r="VH167">
            <v>1080</v>
          </cell>
          <cell r="VI167" t="str">
            <v>01226</v>
          </cell>
          <cell r="VN167">
            <v>9700</v>
          </cell>
          <cell r="VO167">
            <v>45383</v>
          </cell>
        </row>
        <row r="168">
          <cell r="G168" t="str">
            <v>HP Roll Kain 1.25cm x 5m</v>
          </cell>
          <cell r="I168" t="str">
            <v>01226-09000-05</v>
          </cell>
          <cell r="J168" t="str">
            <v>01226-09000-06</v>
          </cell>
          <cell r="K168" t="str">
            <v>Hansaplast Rol Kain 1.25cm x 5m</v>
          </cell>
          <cell r="L168" t="str">
            <v>R</v>
          </cell>
          <cell r="M168">
            <v>240</v>
          </cell>
          <cell r="N168">
            <v>7</v>
          </cell>
          <cell r="O168">
            <v>2.2269189999999998E-2</v>
          </cell>
          <cell r="P168">
            <v>5.6</v>
          </cell>
          <cell r="Q168">
            <v>5.6</v>
          </cell>
          <cell r="R168">
            <v>2.1</v>
          </cell>
          <cell r="S168">
            <v>43.3</v>
          </cell>
          <cell r="T168">
            <v>37</v>
          </cell>
          <cell r="U168">
            <v>13.9</v>
          </cell>
          <cell r="V168" t="str">
            <v>8999777012267</v>
          </cell>
          <cell r="W168" t="str">
            <v>18999777012264</v>
          </cell>
          <cell r="X168" t="str">
            <v>3005.90.90</v>
          </cell>
          <cell r="AC168" t="str">
            <v>Hansaplast</v>
          </cell>
          <cell r="AE168" t="str">
            <v>Wound</v>
          </cell>
          <cell r="AJ168" t="str">
            <v>Fixation</v>
          </cell>
          <cell r="QC168" t="str">
            <v>A</v>
          </cell>
          <cell r="VH168">
            <v>1080</v>
          </cell>
          <cell r="VI168" t="str">
            <v>01226</v>
          </cell>
          <cell r="VN168">
            <v>9700</v>
          </cell>
          <cell r="VO168">
            <v>45383</v>
          </cell>
        </row>
        <row r="169">
          <cell r="G169" t="str">
            <v>HP Roll Kain 1.25cm x 5m</v>
          </cell>
          <cell r="I169" t="str">
            <v>01226-09000-04</v>
          </cell>
          <cell r="J169" t="str">
            <v>01226-09000-06</v>
          </cell>
          <cell r="K169" t="str">
            <v>Hansaplast Rol Kain 1.25cm x 5m</v>
          </cell>
          <cell r="L169" t="str">
            <v>R</v>
          </cell>
          <cell r="M169">
            <v>240</v>
          </cell>
          <cell r="N169">
            <v>7</v>
          </cell>
          <cell r="O169">
            <v>2.2269189999999998E-2</v>
          </cell>
          <cell r="P169">
            <v>5.6</v>
          </cell>
          <cell r="Q169">
            <v>5.6</v>
          </cell>
          <cell r="R169">
            <v>2.1</v>
          </cell>
          <cell r="S169">
            <v>43.3</v>
          </cell>
          <cell r="T169">
            <v>37</v>
          </cell>
          <cell r="U169">
            <v>13.9</v>
          </cell>
          <cell r="V169" t="str">
            <v>8999777012267</v>
          </cell>
          <cell r="W169" t="str">
            <v>18999777012264</v>
          </cell>
          <cell r="X169" t="str">
            <v>3005.90.90</v>
          </cell>
          <cell r="AC169" t="str">
            <v>Hansaplast</v>
          </cell>
          <cell r="AE169" t="str">
            <v>Wound</v>
          </cell>
          <cell r="AJ169" t="str">
            <v>Fixation</v>
          </cell>
          <cell r="QC169" t="str">
            <v>A</v>
          </cell>
          <cell r="VH169">
            <v>1080</v>
          </cell>
          <cell r="VI169" t="str">
            <v>01226</v>
          </cell>
          <cell r="VN169">
            <v>9700</v>
          </cell>
          <cell r="VO169">
            <v>45383</v>
          </cell>
        </row>
        <row r="170">
          <cell r="G170" t="str">
            <v>HP Roll Kain 1.25cm x 5m</v>
          </cell>
          <cell r="I170" t="str">
            <v>01226-09000-03</v>
          </cell>
          <cell r="J170" t="str">
            <v>01226-09000-06</v>
          </cell>
          <cell r="K170" t="str">
            <v>HP Plester Roll Kain 1226</v>
          </cell>
          <cell r="L170" t="str">
            <v>R</v>
          </cell>
          <cell r="M170">
            <v>240</v>
          </cell>
          <cell r="N170">
            <v>7</v>
          </cell>
          <cell r="O170">
            <v>2.2269189999999998E-2</v>
          </cell>
          <cell r="P170">
            <v>5.6</v>
          </cell>
          <cell r="Q170">
            <v>5.6</v>
          </cell>
          <cell r="R170">
            <v>2.1</v>
          </cell>
          <cell r="S170">
            <v>43.3</v>
          </cell>
          <cell r="T170">
            <v>37</v>
          </cell>
          <cell r="U170">
            <v>13.9</v>
          </cell>
          <cell r="V170" t="str">
            <v>8999777012267</v>
          </cell>
          <cell r="W170" t="str">
            <v>18999777012264</v>
          </cell>
          <cell r="X170" t="str">
            <v>3005.90.90</v>
          </cell>
          <cell r="AC170" t="str">
            <v>Hansaplast</v>
          </cell>
          <cell r="AE170" t="str">
            <v>Wound</v>
          </cell>
          <cell r="AJ170" t="str">
            <v>Fixation</v>
          </cell>
          <cell r="QC170" t="str">
            <v>A</v>
          </cell>
          <cell r="VH170">
            <v>1080</v>
          </cell>
          <cell r="VI170" t="str">
            <v>01226</v>
          </cell>
          <cell r="VN170">
            <v>9700</v>
          </cell>
          <cell r="VO170">
            <v>45383</v>
          </cell>
        </row>
        <row r="171">
          <cell r="G171" t="str">
            <v>HP Roll Kain 1.25cm x 5m</v>
          </cell>
          <cell r="I171" t="str">
            <v>01226-09000-02</v>
          </cell>
          <cell r="J171" t="str">
            <v>01226-09000-06</v>
          </cell>
          <cell r="K171" t="str">
            <v>HP Plester Roll Kain 1226</v>
          </cell>
          <cell r="L171" t="str">
            <v>R</v>
          </cell>
          <cell r="M171">
            <v>240</v>
          </cell>
          <cell r="N171">
            <v>7</v>
          </cell>
          <cell r="O171">
            <v>2.2269189999999998E-2</v>
          </cell>
          <cell r="P171">
            <v>5.6</v>
          </cell>
          <cell r="Q171">
            <v>5.6</v>
          </cell>
          <cell r="R171">
            <v>2.1</v>
          </cell>
          <cell r="S171">
            <v>43.3</v>
          </cell>
          <cell r="T171">
            <v>37</v>
          </cell>
          <cell r="U171">
            <v>13.9</v>
          </cell>
          <cell r="V171" t="str">
            <v>8999777012267</v>
          </cell>
          <cell r="W171" t="str">
            <v>18999777012264</v>
          </cell>
          <cell r="X171" t="str">
            <v>3005.90.90</v>
          </cell>
          <cell r="AC171" t="str">
            <v>Hansaplast</v>
          </cell>
          <cell r="AE171" t="str">
            <v>Wound</v>
          </cell>
          <cell r="AJ171" t="str">
            <v>Fixation</v>
          </cell>
          <cell r="QC171" t="str">
            <v>A</v>
          </cell>
          <cell r="VH171">
            <v>1080</v>
          </cell>
          <cell r="VI171" t="str">
            <v>01226</v>
          </cell>
          <cell r="VN171">
            <v>9700</v>
          </cell>
          <cell r="VO171">
            <v>45383</v>
          </cell>
        </row>
        <row r="172">
          <cell r="G172" t="str">
            <v>HP Roll Kain 1.25cm x 5m</v>
          </cell>
          <cell r="I172" t="str">
            <v>01226-09000-01</v>
          </cell>
          <cell r="J172" t="str">
            <v>01226-09000-06</v>
          </cell>
          <cell r="K172" t="str">
            <v>HP Plester Roll Kain 1226 (evolution)</v>
          </cell>
          <cell r="L172" t="str">
            <v>R</v>
          </cell>
          <cell r="M172">
            <v>240</v>
          </cell>
          <cell r="N172">
            <v>7</v>
          </cell>
          <cell r="O172">
            <v>2.2269189999999998E-2</v>
          </cell>
          <cell r="P172">
            <v>5.6</v>
          </cell>
          <cell r="Q172">
            <v>5.6</v>
          </cell>
          <cell r="R172">
            <v>2.1</v>
          </cell>
          <cell r="S172">
            <v>43.3</v>
          </cell>
          <cell r="T172">
            <v>37</v>
          </cell>
          <cell r="U172">
            <v>13.9</v>
          </cell>
          <cell r="V172" t="str">
            <v>8999777012267</v>
          </cell>
          <cell r="W172" t="str">
            <v>18999777012264</v>
          </cell>
          <cell r="X172" t="str">
            <v>3005.90.90</v>
          </cell>
          <cell r="AC172" t="str">
            <v>Hansaplast</v>
          </cell>
          <cell r="AE172" t="str">
            <v>Wound</v>
          </cell>
          <cell r="AJ172" t="str">
            <v>Fixation</v>
          </cell>
          <cell r="QC172" t="str">
            <v>A</v>
          </cell>
          <cell r="VH172">
            <v>1080</v>
          </cell>
          <cell r="VI172" t="str">
            <v>01226</v>
          </cell>
          <cell r="VN172">
            <v>9700</v>
          </cell>
          <cell r="VO172">
            <v>45383</v>
          </cell>
        </row>
        <row r="173">
          <cell r="G173" t="str">
            <v>HP Roll Kain 1.25cm x 5m</v>
          </cell>
          <cell r="I173" t="str">
            <v>48333-00007-00</v>
          </cell>
          <cell r="J173" t="str">
            <v>01226-09000-06</v>
          </cell>
          <cell r="K173" t="str">
            <v>HP Plester Rol Silk 1.25cm X 4.5m</v>
          </cell>
          <cell r="L173" t="str">
            <v>R</v>
          </cell>
          <cell r="M173">
            <v>240</v>
          </cell>
          <cell r="N173">
            <v>7</v>
          </cell>
          <cell r="O173">
            <v>2.2269189999999998E-2</v>
          </cell>
          <cell r="P173">
            <v>5.6</v>
          </cell>
          <cell r="Q173">
            <v>5.6</v>
          </cell>
          <cell r="R173">
            <v>2.1</v>
          </cell>
          <cell r="S173">
            <v>43.3</v>
          </cell>
          <cell r="T173">
            <v>37</v>
          </cell>
          <cell r="U173">
            <v>13.9</v>
          </cell>
          <cell r="V173" t="str">
            <v/>
          </cell>
          <cell r="W173" t="str">
            <v/>
          </cell>
          <cell r="X173" t="str">
            <v>3005.90.90</v>
          </cell>
          <cell r="AC173" t="str">
            <v>Hansaplast</v>
          </cell>
          <cell r="AE173" t="str">
            <v>Wound</v>
          </cell>
          <cell r="AJ173" t="str">
            <v>Fixation</v>
          </cell>
          <cell r="QC173" t="str">
            <v>A</v>
          </cell>
          <cell r="VH173">
            <v>1080</v>
          </cell>
          <cell r="VI173" t="e">
            <v>#N/A</v>
          </cell>
          <cell r="VN173">
            <v>6600</v>
          </cell>
          <cell r="VO173">
            <v>43100</v>
          </cell>
        </row>
        <row r="174">
          <cell r="G174" t="str">
            <v>HP Roll Kain 1.25cm x 5m</v>
          </cell>
          <cell r="I174" t="str">
            <v>01226-09000-00</v>
          </cell>
          <cell r="J174" t="str">
            <v>01226-09000-06</v>
          </cell>
          <cell r="K174" t="str">
            <v>HP Plester Roll Kain 1226</v>
          </cell>
          <cell r="L174" t="str">
            <v>R</v>
          </cell>
          <cell r="M174">
            <v>240</v>
          </cell>
          <cell r="N174">
            <v>7</v>
          </cell>
          <cell r="O174">
            <v>2.2269189999999998E-2</v>
          </cell>
          <cell r="P174">
            <v>5.6</v>
          </cell>
          <cell r="Q174">
            <v>5.6</v>
          </cell>
          <cell r="R174">
            <v>2.1</v>
          </cell>
          <cell r="S174">
            <v>43.3</v>
          </cell>
          <cell r="T174">
            <v>37</v>
          </cell>
          <cell r="U174">
            <v>13.9</v>
          </cell>
          <cell r="V174" t="str">
            <v>8999777012267</v>
          </cell>
          <cell r="W174" t="str">
            <v>18999777012264</v>
          </cell>
          <cell r="X174" t="str">
            <v>3005.90.90</v>
          </cell>
          <cell r="AC174" t="str">
            <v>Hansaplast</v>
          </cell>
          <cell r="AE174" t="str">
            <v>Wound</v>
          </cell>
          <cell r="AJ174" t="str">
            <v>Fixation</v>
          </cell>
          <cell r="QC174" t="str">
            <v>A</v>
          </cell>
          <cell r="VH174">
            <v>1080</v>
          </cell>
          <cell r="VI174" t="str">
            <v>01226</v>
          </cell>
          <cell r="VN174">
            <v>9700</v>
          </cell>
          <cell r="VO174">
            <v>45383</v>
          </cell>
        </row>
        <row r="175">
          <cell r="G175" t="str">
            <v>HP Roll Kain 1.25cm x 5m</v>
          </cell>
          <cell r="I175" t="str">
            <v>48333-00008-00</v>
          </cell>
          <cell r="J175" t="str">
            <v>01226-09000-06</v>
          </cell>
          <cell r="K175" t="str">
            <v>HP Plester Roll Kain 1226</v>
          </cell>
          <cell r="L175" t="str">
            <v>R</v>
          </cell>
          <cell r="M175">
            <v>240</v>
          </cell>
          <cell r="N175">
            <v>7</v>
          </cell>
          <cell r="O175">
            <v>2.2269189999999998E-2</v>
          </cell>
          <cell r="P175">
            <v>5.6</v>
          </cell>
          <cell r="Q175">
            <v>5.6</v>
          </cell>
          <cell r="R175">
            <v>2.1</v>
          </cell>
          <cell r="S175">
            <v>43.3</v>
          </cell>
          <cell r="T175">
            <v>37</v>
          </cell>
          <cell r="U175">
            <v>13.9</v>
          </cell>
          <cell r="V175" t="str">
            <v/>
          </cell>
          <cell r="W175" t="str">
            <v/>
          </cell>
          <cell r="X175" t="str">
            <v>3005.90.90</v>
          </cell>
          <cell r="AC175" t="str">
            <v>Hansaplast</v>
          </cell>
          <cell r="AE175" t="str">
            <v>Wound</v>
          </cell>
          <cell r="AJ175" t="str">
            <v>Fixation</v>
          </cell>
          <cell r="QC175" t="str">
            <v>A</v>
          </cell>
          <cell r="VH175">
            <v>1080</v>
          </cell>
          <cell r="VI175" t="e">
            <v>#N/A</v>
          </cell>
          <cell r="VN175">
            <v>5000</v>
          </cell>
          <cell r="VO175">
            <v>43100</v>
          </cell>
        </row>
        <row r="176">
          <cell r="G176" t="str">
            <v>HP Roll Kain 1.25cm x 1m</v>
          </cell>
          <cell r="I176" t="str">
            <v>01989-09000-07</v>
          </cell>
          <cell r="J176" t="str">
            <v>01989-09000-07</v>
          </cell>
          <cell r="K176" t="str">
            <v>Hansaplast Rol Kain 1.25cm x 1m</v>
          </cell>
          <cell r="L176" t="str">
            <v>R</v>
          </cell>
          <cell r="M176">
            <v>1000</v>
          </cell>
          <cell r="N176">
            <v>8.5</v>
          </cell>
          <cell r="O176">
            <v>2.8535460999999991E-2</v>
          </cell>
          <cell r="P176">
            <v>3.2</v>
          </cell>
          <cell r="Q176">
            <v>3.2</v>
          </cell>
          <cell r="R176">
            <v>2.1</v>
          </cell>
          <cell r="S176">
            <v>35.299999999999997</v>
          </cell>
          <cell r="T176">
            <v>35.299999999999997</v>
          </cell>
          <cell r="U176">
            <v>22.9</v>
          </cell>
          <cell r="V176" t="str">
            <v>8999777019891</v>
          </cell>
          <cell r="W176" t="str">
            <v>18999777019898</v>
          </cell>
          <cell r="X176" t="str">
            <v>3005.90.90</v>
          </cell>
          <cell r="AC176" t="str">
            <v>Hansaplast</v>
          </cell>
          <cell r="AE176" t="str">
            <v>Wound</v>
          </cell>
          <cell r="AJ176" t="str">
            <v>Fixation</v>
          </cell>
          <cell r="QC176" t="str">
            <v>A</v>
          </cell>
          <cell r="VH176">
            <v>1080</v>
          </cell>
          <cell r="VI176" t="str">
            <v>01989</v>
          </cell>
          <cell r="VN176">
            <v>3440</v>
          </cell>
          <cell r="VO176">
            <v>45383</v>
          </cell>
        </row>
        <row r="177">
          <cell r="G177" t="str">
            <v>HP Roll Kain 1.25cm x 1m</v>
          </cell>
          <cell r="I177" t="str">
            <v>01989-09000-06</v>
          </cell>
          <cell r="J177" t="str">
            <v>01989-09000-07</v>
          </cell>
          <cell r="K177" t="str">
            <v>Hansaplast Rol Kain 1.25cm x 1m</v>
          </cell>
          <cell r="L177" t="str">
            <v>R</v>
          </cell>
          <cell r="M177">
            <v>1000</v>
          </cell>
          <cell r="N177">
            <v>8.5</v>
          </cell>
          <cell r="O177">
            <v>2.8535460999999991E-2</v>
          </cell>
          <cell r="P177">
            <v>3.2</v>
          </cell>
          <cell r="Q177">
            <v>3.2</v>
          </cell>
          <cell r="R177">
            <v>2.1</v>
          </cell>
          <cell r="S177">
            <v>35.299999999999997</v>
          </cell>
          <cell r="T177">
            <v>35.299999999999997</v>
          </cell>
          <cell r="U177">
            <v>22.9</v>
          </cell>
          <cell r="V177" t="str">
            <v>8999777019891</v>
          </cell>
          <cell r="W177" t="str">
            <v>18999777019898</v>
          </cell>
          <cell r="X177" t="str">
            <v>3005.90.90</v>
          </cell>
          <cell r="AC177" t="str">
            <v>Hansaplast</v>
          </cell>
          <cell r="AE177" t="str">
            <v>Wound</v>
          </cell>
          <cell r="AJ177" t="str">
            <v>Fixation</v>
          </cell>
          <cell r="QC177" t="str">
            <v>A</v>
          </cell>
          <cell r="VH177">
            <v>1080</v>
          </cell>
          <cell r="VI177" t="str">
            <v>01989</v>
          </cell>
          <cell r="VN177">
            <v>3440</v>
          </cell>
          <cell r="VO177">
            <v>45383</v>
          </cell>
        </row>
        <row r="178">
          <cell r="G178" t="str">
            <v>HP Roll Kain 1.25cm x 1m</v>
          </cell>
          <cell r="I178" t="str">
            <v>01989-09000-05</v>
          </cell>
          <cell r="J178" t="str">
            <v>01989-09000-07</v>
          </cell>
          <cell r="K178" t="str">
            <v>Hansaplast Rol Kain 1.25cm x 1m</v>
          </cell>
          <cell r="L178" t="str">
            <v>R</v>
          </cell>
          <cell r="M178">
            <v>1000</v>
          </cell>
          <cell r="N178">
            <v>8.5</v>
          </cell>
          <cell r="O178">
            <v>2.8535460999999991E-2</v>
          </cell>
          <cell r="P178">
            <v>3.2</v>
          </cell>
          <cell r="Q178">
            <v>3.2</v>
          </cell>
          <cell r="R178">
            <v>2.1</v>
          </cell>
          <cell r="S178">
            <v>35.299999999999997</v>
          </cell>
          <cell r="T178">
            <v>35.299999999999997</v>
          </cell>
          <cell r="U178">
            <v>22.9</v>
          </cell>
          <cell r="V178" t="str">
            <v>8999777019891</v>
          </cell>
          <cell r="W178" t="str">
            <v>18999777019898</v>
          </cell>
          <cell r="X178" t="str">
            <v>3005.90.90</v>
          </cell>
          <cell r="AC178" t="str">
            <v>Hansaplast</v>
          </cell>
          <cell r="AE178" t="str">
            <v>Wound</v>
          </cell>
          <cell r="AJ178" t="str">
            <v>Fixation</v>
          </cell>
          <cell r="QC178" t="str">
            <v>A</v>
          </cell>
          <cell r="VH178">
            <v>1080</v>
          </cell>
          <cell r="VI178" t="str">
            <v>01989</v>
          </cell>
          <cell r="VN178">
            <v>3440</v>
          </cell>
          <cell r="VO178">
            <v>45383</v>
          </cell>
        </row>
        <row r="179">
          <cell r="G179" t="str">
            <v>HP Roll Kain 1.25cm x 1m</v>
          </cell>
          <cell r="I179" t="str">
            <v>01989-09000-04</v>
          </cell>
          <cell r="J179" t="str">
            <v>01989-09000-07</v>
          </cell>
          <cell r="K179" t="str">
            <v>Hansaplast Rol Kain 1.25cm x 1m</v>
          </cell>
          <cell r="L179" t="str">
            <v>R</v>
          </cell>
          <cell r="M179">
            <v>1000</v>
          </cell>
          <cell r="N179">
            <v>8.5</v>
          </cell>
          <cell r="O179">
            <v>2.8535460999999991E-2</v>
          </cell>
          <cell r="P179">
            <v>3.2</v>
          </cell>
          <cell r="Q179">
            <v>3.2</v>
          </cell>
          <cell r="R179">
            <v>2.1</v>
          </cell>
          <cell r="S179">
            <v>35.299999999999997</v>
          </cell>
          <cell r="T179">
            <v>35.299999999999997</v>
          </cell>
          <cell r="U179">
            <v>22.9</v>
          </cell>
          <cell r="V179" t="str">
            <v>8999777019891</v>
          </cell>
          <cell r="W179" t="str">
            <v>18999777019898</v>
          </cell>
          <cell r="X179" t="str">
            <v>3005.90.90</v>
          </cell>
          <cell r="AC179" t="str">
            <v>Hansaplast</v>
          </cell>
          <cell r="AE179" t="str">
            <v>Wound</v>
          </cell>
          <cell r="AJ179" t="str">
            <v>Fixation</v>
          </cell>
          <cell r="QC179" t="str">
            <v>A</v>
          </cell>
          <cell r="VH179">
            <v>1080</v>
          </cell>
          <cell r="VI179" t="str">
            <v>01989</v>
          </cell>
          <cell r="VN179">
            <v>3440</v>
          </cell>
          <cell r="VO179">
            <v>45383</v>
          </cell>
        </row>
        <row r="180">
          <cell r="G180" t="str">
            <v>HP Roll Kain 1.25cm x 1m</v>
          </cell>
          <cell r="I180" t="str">
            <v>01989-09000-03</v>
          </cell>
          <cell r="J180" t="str">
            <v>01989-09000-07</v>
          </cell>
          <cell r="K180" t="str">
            <v>HP Plester Roll Kain 1,25 cm X 1 m</v>
          </cell>
          <cell r="L180" t="str">
            <v>R</v>
          </cell>
          <cell r="M180">
            <v>1000</v>
          </cell>
          <cell r="N180">
            <v>8.5</v>
          </cell>
          <cell r="O180">
            <v>2.8535460999999991E-2</v>
          </cell>
          <cell r="P180">
            <v>3.2</v>
          </cell>
          <cell r="Q180">
            <v>3.2</v>
          </cell>
          <cell r="R180">
            <v>2.1</v>
          </cell>
          <cell r="S180">
            <v>35.299999999999997</v>
          </cell>
          <cell r="T180">
            <v>35.299999999999997</v>
          </cell>
          <cell r="U180">
            <v>22.9</v>
          </cell>
          <cell r="V180" t="str">
            <v>8999777019891</v>
          </cell>
          <cell r="W180" t="str">
            <v>18999777019898</v>
          </cell>
          <cell r="X180" t="str">
            <v>3005.90.90</v>
          </cell>
          <cell r="AC180" t="str">
            <v>Hansaplast</v>
          </cell>
          <cell r="AE180" t="str">
            <v>Wound</v>
          </cell>
          <cell r="AJ180" t="str">
            <v>Fixation</v>
          </cell>
          <cell r="QC180" t="str">
            <v>A</v>
          </cell>
          <cell r="VH180">
            <v>1080</v>
          </cell>
          <cell r="VI180" t="str">
            <v>01989</v>
          </cell>
          <cell r="VN180">
            <v>3440</v>
          </cell>
          <cell r="VO180">
            <v>45383</v>
          </cell>
        </row>
        <row r="181">
          <cell r="G181" t="str">
            <v>HP Roll Kain 1.25cm x 1m</v>
          </cell>
          <cell r="I181" t="str">
            <v>01989-09000-02</v>
          </cell>
          <cell r="J181" t="str">
            <v>01989-09000-07</v>
          </cell>
          <cell r="K181" t="str">
            <v>HP Plester Roll Kain 1,25 cm X 1 m</v>
          </cell>
          <cell r="L181" t="str">
            <v>R</v>
          </cell>
          <cell r="M181">
            <v>1000</v>
          </cell>
          <cell r="N181">
            <v>8.5</v>
          </cell>
          <cell r="O181">
            <v>2.8535460999999991E-2</v>
          </cell>
          <cell r="P181">
            <v>3.2</v>
          </cell>
          <cell r="Q181">
            <v>3.2</v>
          </cell>
          <cell r="R181">
            <v>2.1</v>
          </cell>
          <cell r="S181">
            <v>35.299999999999997</v>
          </cell>
          <cell r="T181">
            <v>35.299999999999997</v>
          </cell>
          <cell r="U181">
            <v>22.9</v>
          </cell>
          <cell r="V181" t="str">
            <v/>
          </cell>
          <cell r="W181" t="str">
            <v/>
          </cell>
          <cell r="X181" t="str">
            <v>3005.90.90</v>
          </cell>
          <cell r="AC181" t="str">
            <v>Hansaplast</v>
          </cell>
          <cell r="AE181" t="str">
            <v>Wound</v>
          </cell>
          <cell r="AJ181" t="str">
            <v>Fixation</v>
          </cell>
          <cell r="QC181" t="str">
            <v>A</v>
          </cell>
          <cell r="VH181">
            <v>1080</v>
          </cell>
          <cell r="VI181" t="str">
            <v>01989</v>
          </cell>
          <cell r="VN181">
            <v>3440</v>
          </cell>
          <cell r="VO181">
            <v>45383</v>
          </cell>
        </row>
        <row r="182">
          <cell r="G182" t="str">
            <v>HP Roll Kain 1.25cm x 1m</v>
          </cell>
          <cell r="I182" t="str">
            <v>01989-09000-01</v>
          </cell>
          <cell r="J182" t="str">
            <v>01989-09000-07</v>
          </cell>
          <cell r="K182" t="str">
            <v>HP Plester Roll Kain 1,25 cm X 1 m (evolution)</v>
          </cell>
          <cell r="L182" t="str">
            <v>R</v>
          </cell>
          <cell r="M182">
            <v>1000</v>
          </cell>
          <cell r="N182">
            <v>8.5</v>
          </cell>
          <cell r="O182">
            <v>2.8535460999999991E-2</v>
          </cell>
          <cell r="P182">
            <v>3.2</v>
          </cell>
          <cell r="Q182">
            <v>3.2</v>
          </cell>
          <cell r="R182">
            <v>2.1</v>
          </cell>
          <cell r="S182">
            <v>35.299999999999997</v>
          </cell>
          <cell r="T182">
            <v>35.299999999999997</v>
          </cell>
          <cell r="U182">
            <v>22.9</v>
          </cell>
          <cell r="V182" t="str">
            <v>8999777019891</v>
          </cell>
          <cell r="W182" t="str">
            <v>18999777019898</v>
          </cell>
          <cell r="X182" t="str">
            <v>3005.90.90</v>
          </cell>
          <cell r="AC182" t="str">
            <v>Hansaplast</v>
          </cell>
          <cell r="AE182" t="str">
            <v>Wound</v>
          </cell>
          <cell r="AJ182" t="str">
            <v>Fixation</v>
          </cell>
          <cell r="QC182" t="str">
            <v>A</v>
          </cell>
          <cell r="VH182">
            <v>1080</v>
          </cell>
          <cell r="VI182" t="str">
            <v>01989</v>
          </cell>
          <cell r="VN182">
            <v>3440</v>
          </cell>
          <cell r="VO182">
            <v>45383</v>
          </cell>
        </row>
        <row r="183">
          <cell r="G183" t="str">
            <v>HP Roll Kain 1.25cm x 1m</v>
          </cell>
          <cell r="I183" t="str">
            <v>01989-09000-00</v>
          </cell>
          <cell r="J183" t="str">
            <v>01989-09000-07</v>
          </cell>
          <cell r="K183" t="str">
            <v>HP Plester Roll Kain 1989</v>
          </cell>
          <cell r="L183" t="str">
            <v>R</v>
          </cell>
          <cell r="M183">
            <v>1000</v>
          </cell>
          <cell r="N183">
            <v>8.5</v>
          </cell>
          <cell r="O183">
            <v>2.8535460999999991E-2</v>
          </cell>
          <cell r="P183">
            <v>3.2</v>
          </cell>
          <cell r="Q183">
            <v>3.2</v>
          </cell>
          <cell r="R183">
            <v>2.1</v>
          </cell>
          <cell r="S183">
            <v>35.299999999999997</v>
          </cell>
          <cell r="T183">
            <v>35.299999999999997</v>
          </cell>
          <cell r="U183">
            <v>22.9</v>
          </cell>
          <cell r="V183" t="str">
            <v/>
          </cell>
          <cell r="W183" t="str">
            <v/>
          </cell>
          <cell r="X183" t="str">
            <v>3005.90.90</v>
          </cell>
          <cell r="AC183" t="str">
            <v>Hansaplast</v>
          </cell>
          <cell r="AE183" t="str">
            <v>Wound</v>
          </cell>
          <cell r="AJ183" t="str">
            <v>Fixation</v>
          </cell>
          <cell r="QC183" t="str">
            <v>A</v>
          </cell>
          <cell r="VH183">
            <v>1080</v>
          </cell>
          <cell r="VI183" t="e">
            <v>#N/A</v>
          </cell>
          <cell r="VN183">
            <v>3440</v>
          </cell>
          <cell r="VO183">
            <v>45383</v>
          </cell>
        </row>
        <row r="184">
          <cell r="G184" t="str">
            <v>HP Roll Kain 1.25cm x 1m</v>
          </cell>
          <cell r="I184" t="str">
            <v>01989-00000-00</v>
          </cell>
          <cell r="J184" t="str">
            <v>01989-09000-07</v>
          </cell>
          <cell r="K184" t="str">
            <v>HP Plester Roll Kain 1989</v>
          </cell>
          <cell r="L184" t="str">
            <v>R</v>
          </cell>
          <cell r="M184">
            <v>1000</v>
          </cell>
          <cell r="N184">
            <v>8.5</v>
          </cell>
          <cell r="O184">
            <v>2.8535460999999991E-2</v>
          </cell>
          <cell r="P184">
            <v>3.2</v>
          </cell>
          <cell r="Q184">
            <v>3.2</v>
          </cell>
          <cell r="R184">
            <v>2.1</v>
          </cell>
          <cell r="S184">
            <v>35.299999999999997</v>
          </cell>
          <cell r="T184">
            <v>35.299999999999997</v>
          </cell>
          <cell r="U184">
            <v>22.9</v>
          </cell>
          <cell r="V184" t="str">
            <v/>
          </cell>
          <cell r="W184" t="str">
            <v/>
          </cell>
          <cell r="X184" t="str">
            <v>3005.90.90</v>
          </cell>
          <cell r="AC184" t="str">
            <v>Hansaplast</v>
          </cell>
          <cell r="AE184" t="str">
            <v>Wound</v>
          </cell>
          <cell r="AJ184" t="str">
            <v>Fixation</v>
          </cell>
          <cell r="QC184" t="str">
            <v>A</v>
          </cell>
          <cell r="VH184">
            <v>1080</v>
          </cell>
          <cell r="VI184" t="e">
            <v>#N/A</v>
          </cell>
          <cell r="VN184">
            <v>1500</v>
          </cell>
          <cell r="VO184">
            <v>43100</v>
          </cell>
        </row>
        <row r="185">
          <cell r="G185" t="str">
            <v>HP Roll Kain 1.25cm x 4.5m</v>
          </cell>
          <cell r="I185" t="str">
            <v>48333-00073-03</v>
          </cell>
          <cell r="J185" t="str">
            <v>48333-00073-03</v>
          </cell>
          <cell r="K185" t="str">
            <v>Hansaplast Rol Kain 1.25cm x 4.5m</v>
          </cell>
          <cell r="L185" t="str">
            <v>R</v>
          </cell>
          <cell r="M185">
            <v>240</v>
          </cell>
          <cell r="N185">
            <v>6.76</v>
          </cell>
          <cell r="O185">
            <v>2.2269189999999998E-2</v>
          </cell>
          <cell r="P185">
            <v>5.6</v>
          </cell>
          <cell r="Q185">
            <v>5.6</v>
          </cell>
          <cell r="R185">
            <v>2.1</v>
          </cell>
          <cell r="S185">
            <v>43.3</v>
          </cell>
          <cell r="T185">
            <v>37</v>
          </cell>
          <cell r="U185">
            <v>13.9</v>
          </cell>
          <cell r="V185" t="str">
            <v>8999777016845</v>
          </cell>
          <cell r="W185" t="str">
            <v>8999777016869</v>
          </cell>
          <cell r="X185" t="str">
            <v>3005.90.90</v>
          </cell>
          <cell r="AC185" t="str">
            <v>Hansaplast</v>
          </cell>
          <cell r="AE185" t="str">
            <v>Wound</v>
          </cell>
          <cell r="AJ185" t="str">
            <v>Fixation</v>
          </cell>
          <cell r="QC185" t="str">
            <v>A</v>
          </cell>
          <cell r="VH185">
            <v>1080</v>
          </cell>
          <cell r="VI185" t="str">
            <v>42362</v>
          </cell>
          <cell r="VN185">
            <v>9220</v>
          </cell>
          <cell r="VO185">
            <v>45383</v>
          </cell>
        </row>
        <row r="186">
          <cell r="G186" t="str">
            <v>HP Roll Kain 1.25cm x 4.5m</v>
          </cell>
          <cell r="I186" t="str">
            <v>48333-00073-02</v>
          </cell>
          <cell r="J186" t="str">
            <v>48333-00073-03</v>
          </cell>
          <cell r="K186" t="str">
            <v>Hansaplast Rol Kain 1.25cm x 4.5m</v>
          </cell>
          <cell r="L186" t="str">
            <v>R</v>
          </cell>
          <cell r="M186">
            <v>240</v>
          </cell>
          <cell r="N186">
            <v>6.76</v>
          </cell>
          <cell r="O186">
            <v>2.2269189999999998E-2</v>
          </cell>
          <cell r="P186">
            <v>5.6</v>
          </cell>
          <cell r="Q186">
            <v>5.6</v>
          </cell>
          <cell r="R186">
            <v>2.1</v>
          </cell>
          <cell r="S186">
            <v>43.3</v>
          </cell>
          <cell r="T186">
            <v>37</v>
          </cell>
          <cell r="U186">
            <v>13.9</v>
          </cell>
          <cell r="V186" t="str">
            <v>8999777016845</v>
          </cell>
          <cell r="W186" t="str">
            <v>8999777016869</v>
          </cell>
          <cell r="X186" t="str">
            <v>3005.90.90</v>
          </cell>
          <cell r="AC186" t="str">
            <v>Hansaplast</v>
          </cell>
          <cell r="AE186" t="str">
            <v>Wound</v>
          </cell>
          <cell r="AJ186" t="str">
            <v>Fixation</v>
          </cell>
          <cell r="QC186" t="str">
            <v>A</v>
          </cell>
          <cell r="VH186">
            <v>1080</v>
          </cell>
          <cell r="VI186" t="str">
            <v>42362</v>
          </cell>
          <cell r="VN186">
            <v>9220</v>
          </cell>
          <cell r="VO186">
            <v>45383</v>
          </cell>
        </row>
        <row r="187">
          <cell r="G187" t="str">
            <v>HP Roll Kain 1.25cm x 4.5m</v>
          </cell>
          <cell r="I187" t="str">
            <v>48333-00073-01</v>
          </cell>
          <cell r="J187" t="str">
            <v>48333-00073-03</v>
          </cell>
          <cell r="K187" t="str">
            <v>Hansaplast Rol Kain 1.25cm x 4.5m</v>
          </cell>
          <cell r="L187" t="str">
            <v>R</v>
          </cell>
          <cell r="M187">
            <v>240</v>
          </cell>
          <cell r="N187">
            <v>6.76</v>
          </cell>
          <cell r="O187">
            <v>2.2269189999999998E-2</v>
          </cell>
          <cell r="P187">
            <v>5.6</v>
          </cell>
          <cell r="Q187">
            <v>5.6</v>
          </cell>
          <cell r="R187">
            <v>2.1</v>
          </cell>
          <cell r="S187">
            <v>43.3</v>
          </cell>
          <cell r="T187">
            <v>37</v>
          </cell>
          <cell r="U187">
            <v>13.9</v>
          </cell>
          <cell r="V187" t="str">
            <v>8999777016845</v>
          </cell>
          <cell r="W187" t="str">
            <v>8999777016869</v>
          </cell>
          <cell r="X187" t="str">
            <v>3005.90.90</v>
          </cell>
          <cell r="AC187" t="str">
            <v>Hansaplast</v>
          </cell>
          <cell r="AE187" t="str">
            <v>Wound</v>
          </cell>
          <cell r="AJ187" t="str">
            <v>Fixation</v>
          </cell>
          <cell r="QC187" t="str">
            <v>A</v>
          </cell>
          <cell r="VH187">
            <v>1080</v>
          </cell>
          <cell r="VI187" t="str">
            <v>42362</v>
          </cell>
          <cell r="VN187">
            <v>9220</v>
          </cell>
          <cell r="VO187">
            <v>45383</v>
          </cell>
        </row>
        <row r="188">
          <cell r="G188" t="str">
            <v>HP Roll Kain 1.25cm x 4.5m</v>
          </cell>
          <cell r="I188" t="str">
            <v>48333-00073-00</v>
          </cell>
          <cell r="J188" t="str">
            <v>48333-00073-03</v>
          </cell>
          <cell r="K188" t="str">
            <v>Hansaplast Rol Kain 1.25cm x 4.5m</v>
          </cell>
          <cell r="L188" t="str">
            <v>R</v>
          </cell>
          <cell r="M188">
            <v>240</v>
          </cell>
          <cell r="N188">
            <v>6.76</v>
          </cell>
          <cell r="O188">
            <v>2.2269189999999998E-2</v>
          </cell>
          <cell r="P188">
            <v>5.6</v>
          </cell>
          <cell r="Q188">
            <v>5.6</v>
          </cell>
          <cell r="R188">
            <v>2.1</v>
          </cell>
          <cell r="S188">
            <v>43.3</v>
          </cell>
          <cell r="T188">
            <v>37</v>
          </cell>
          <cell r="U188">
            <v>13.9</v>
          </cell>
          <cell r="V188" t="str">
            <v>8999777016845</v>
          </cell>
          <cell r="W188" t="str">
            <v>8999777016869</v>
          </cell>
          <cell r="X188" t="str">
            <v>3005.90.90</v>
          </cell>
          <cell r="AC188" t="str">
            <v>Hansaplast</v>
          </cell>
          <cell r="AE188" t="str">
            <v>Wound</v>
          </cell>
          <cell r="AJ188" t="str">
            <v>Fixation</v>
          </cell>
          <cell r="QC188" t="str">
            <v>A</v>
          </cell>
          <cell r="VH188">
            <v>1080</v>
          </cell>
          <cell r="VI188" t="str">
            <v>42362</v>
          </cell>
          <cell r="VN188">
            <v>9220</v>
          </cell>
          <cell r="VO188">
            <v>45383</v>
          </cell>
        </row>
        <row r="189">
          <cell r="G189" t="str">
            <v>HP Roll Kain 1.25cm x 4.5m Hospital</v>
          </cell>
          <cell r="I189" t="str">
            <v>48333-00034-04</v>
          </cell>
          <cell r="J189" t="str">
            <v>48333-00034-02</v>
          </cell>
          <cell r="K189" t="str">
            <v>Hansaplast Rol Kain 1.25cm x4.5m Hospital</v>
          </cell>
          <cell r="L189" t="str">
            <v>R</v>
          </cell>
          <cell r="M189">
            <v>500</v>
          </cell>
          <cell r="N189">
            <v>10.9</v>
          </cell>
          <cell r="O189">
            <v>3.6744480000000003E-2</v>
          </cell>
          <cell r="P189">
            <v>5.4</v>
          </cell>
          <cell r="Q189">
            <v>5.4</v>
          </cell>
          <cell r="R189">
            <v>19.7</v>
          </cell>
          <cell r="S189">
            <v>51</v>
          </cell>
          <cell r="T189">
            <v>23.7</v>
          </cell>
          <cell r="U189">
            <v>30.4</v>
          </cell>
          <cell r="V189" t="str">
            <v>8999777007805</v>
          </cell>
          <cell r="W189" t="str">
            <v>8999777007829</v>
          </cell>
          <cell r="X189" t="str">
            <v>3005.90.90</v>
          </cell>
          <cell r="AC189" t="str">
            <v>Hansaplast</v>
          </cell>
          <cell r="AE189" t="str">
            <v>Wound</v>
          </cell>
          <cell r="AJ189" t="str">
            <v>Fixation</v>
          </cell>
          <cell r="QC189" t="str">
            <v>D</v>
          </cell>
          <cell r="VH189">
            <v>1080</v>
          </cell>
          <cell r="VI189" t="str">
            <v>40059</v>
          </cell>
          <cell r="VN189">
            <v>7764</v>
          </cell>
          <cell r="VO189">
            <v>45383</v>
          </cell>
        </row>
        <row r="190">
          <cell r="G190" t="str">
            <v>HP Roll Kain 1.25cm x 4.5m Hospital</v>
          </cell>
          <cell r="I190" t="str">
            <v>48333-00034-03</v>
          </cell>
          <cell r="J190" t="str">
            <v>48333-00034-02</v>
          </cell>
          <cell r="K190" t="str">
            <v>Hansaplast Rol Kain 1.25cm x4.5m Hospital</v>
          </cell>
          <cell r="L190" t="str">
            <v>R</v>
          </cell>
          <cell r="M190">
            <v>500</v>
          </cell>
          <cell r="N190">
            <v>10.9</v>
          </cell>
          <cell r="O190">
            <v>3.6744480000000003E-2</v>
          </cell>
          <cell r="P190">
            <v>5.4</v>
          </cell>
          <cell r="Q190">
            <v>5.4</v>
          </cell>
          <cell r="R190">
            <v>19.7</v>
          </cell>
          <cell r="S190">
            <v>51</v>
          </cell>
          <cell r="T190">
            <v>23.7</v>
          </cell>
          <cell r="U190">
            <v>30.4</v>
          </cell>
          <cell r="V190" t="str">
            <v>8999777007805</v>
          </cell>
          <cell r="W190" t="str">
            <v>8999777007829</v>
          </cell>
          <cell r="X190" t="str">
            <v>3005.90.90</v>
          </cell>
          <cell r="AC190" t="str">
            <v>Hansaplast</v>
          </cell>
          <cell r="AE190" t="str">
            <v>Wound</v>
          </cell>
          <cell r="AJ190" t="str">
            <v>Fixation</v>
          </cell>
          <cell r="QC190" t="str">
            <v>D</v>
          </cell>
          <cell r="VH190">
            <v>1080</v>
          </cell>
          <cell r="VI190" t="str">
            <v>40059</v>
          </cell>
          <cell r="VN190">
            <v>7764</v>
          </cell>
          <cell r="VO190">
            <v>45383</v>
          </cell>
        </row>
        <row r="191">
          <cell r="G191" t="str">
            <v>HP Roll Kain 1.25cm x 4.5m Hospital</v>
          </cell>
          <cell r="I191" t="str">
            <v>48333-00034-02</v>
          </cell>
          <cell r="J191" t="str">
            <v>48333-00034-02</v>
          </cell>
          <cell r="K191" t="str">
            <v>Hansaplast Rol Kain 1.25cm x4.5m Hospital</v>
          </cell>
          <cell r="L191" t="str">
            <v>R</v>
          </cell>
          <cell r="M191">
            <v>500</v>
          </cell>
          <cell r="N191">
            <v>10.9</v>
          </cell>
          <cell r="O191">
            <v>3.6744480000000003E-2</v>
          </cell>
          <cell r="P191">
            <v>5.4</v>
          </cell>
          <cell r="Q191">
            <v>5.4</v>
          </cell>
          <cell r="R191">
            <v>19.7</v>
          </cell>
          <cell r="S191">
            <v>51</v>
          </cell>
          <cell r="T191">
            <v>23.7</v>
          </cell>
          <cell r="U191">
            <v>30.4</v>
          </cell>
          <cell r="V191" t="str">
            <v>8999777007805</v>
          </cell>
          <cell r="W191" t="str">
            <v>8999777007829</v>
          </cell>
          <cell r="X191" t="str">
            <v>3005.90.90</v>
          </cell>
          <cell r="AC191" t="str">
            <v>Hansaplast</v>
          </cell>
          <cell r="AE191" t="str">
            <v>Wound</v>
          </cell>
          <cell r="AJ191" t="str">
            <v>Fixation</v>
          </cell>
          <cell r="QC191" t="str">
            <v>D</v>
          </cell>
          <cell r="VH191">
            <v>1080</v>
          </cell>
          <cell r="VI191" t="str">
            <v>40059</v>
          </cell>
          <cell r="VN191">
            <v>7764</v>
          </cell>
          <cell r="VO191">
            <v>45383</v>
          </cell>
        </row>
        <row r="192">
          <cell r="G192" t="str">
            <v>HP Roll Kain 1.25cm x 4.5m Hospital</v>
          </cell>
          <cell r="I192" t="str">
            <v>48333-00034-01</v>
          </cell>
          <cell r="J192" t="str">
            <v>48333-00034-02</v>
          </cell>
          <cell r="K192" t="str">
            <v>HP Roll Kain 1.25cm x 4.5m Hospital</v>
          </cell>
          <cell r="L192" t="str">
            <v>R</v>
          </cell>
          <cell r="M192">
            <v>500</v>
          </cell>
          <cell r="N192">
            <v>10.9</v>
          </cell>
          <cell r="O192">
            <v>3.6744480000000003E-2</v>
          </cell>
          <cell r="P192">
            <v>5.4</v>
          </cell>
          <cell r="Q192">
            <v>5.4</v>
          </cell>
          <cell r="R192">
            <v>19.7</v>
          </cell>
          <cell r="S192">
            <v>51</v>
          </cell>
          <cell r="T192">
            <v>23.7</v>
          </cell>
          <cell r="U192">
            <v>30.4</v>
          </cell>
          <cell r="V192" t="str">
            <v>8999777007805</v>
          </cell>
          <cell r="W192" t="str">
            <v>8999777007829</v>
          </cell>
          <cell r="X192" t="str">
            <v>3005.90.90</v>
          </cell>
          <cell r="AC192" t="str">
            <v>Hansaplast</v>
          </cell>
          <cell r="AE192" t="str">
            <v>Wound</v>
          </cell>
          <cell r="AJ192" t="str">
            <v>Fixation</v>
          </cell>
          <cell r="QC192" t="str">
            <v>D</v>
          </cell>
          <cell r="VH192">
            <v>1080</v>
          </cell>
          <cell r="VI192" t="str">
            <v>40059</v>
          </cell>
          <cell r="VN192">
            <v>7764</v>
          </cell>
          <cell r="VO192">
            <v>45383</v>
          </cell>
        </row>
        <row r="193">
          <cell r="G193" t="str">
            <v>HP Roll Kain 1.25cm x 4.5m Hospital</v>
          </cell>
          <cell r="I193" t="str">
            <v>48333-00034-00</v>
          </cell>
          <cell r="J193" t="str">
            <v>48333-00034-02</v>
          </cell>
          <cell r="K193" t="str">
            <v>HP Roll Kain 1.25cm x 4.5m Hospital</v>
          </cell>
          <cell r="L193" t="str">
            <v>R</v>
          </cell>
          <cell r="M193">
            <v>500</v>
          </cell>
          <cell r="N193">
            <v>10.9</v>
          </cell>
          <cell r="O193">
            <v>3.6744480000000003E-2</v>
          </cell>
          <cell r="P193">
            <v>5.4</v>
          </cell>
          <cell r="Q193">
            <v>5.4</v>
          </cell>
          <cell r="R193">
            <v>19.7</v>
          </cell>
          <cell r="S193">
            <v>51</v>
          </cell>
          <cell r="T193">
            <v>23.7</v>
          </cell>
          <cell r="U193">
            <v>30.4</v>
          </cell>
          <cell r="V193" t="str">
            <v>8999777007805</v>
          </cell>
          <cell r="W193" t="str">
            <v>8999777007829</v>
          </cell>
          <cell r="X193" t="str">
            <v>3005.90.90</v>
          </cell>
          <cell r="AC193" t="str">
            <v>Hansaplast</v>
          </cell>
          <cell r="AE193" t="str">
            <v>Wound</v>
          </cell>
          <cell r="AJ193" t="str">
            <v>Fixation</v>
          </cell>
          <cell r="QC193" t="str">
            <v>D</v>
          </cell>
          <cell r="VH193">
            <v>1080</v>
          </cell>
          <cell r="VI193" t="str">
            <v>40059</v>
          </cell>
          <cell r="VN193">
            <v>7764</v>
          </cell>
          <cell r="VO193">
            <v>45383</v>
          </cell>
        </row>
        <row r="194">
          <cell r="G194" t="str">
            <v>HP Roll Kain 2.5cm x 1m</v>
          </cell>
          <cell r="I194" t="str">
            <v>48333-00035-04</v>
          </cell>
          <cell r="J194" t="str">
            <v>48333-00035-03</v>
          </cell>
          <cell r="K194" t="str">
            <v>Hansaplast Rol Kain 2.5cm x 1m</v>
          </cell>
          <cell r="L194" t="str">
            <v>R</v>
          </cell>
          <cell r="M194">
            <v>480</v>
          </cell>
          <cell r="N194">
            <v>6.43</v>
          </cell>
          <cell r="O194">
            <v>2.2340447999999999E-2</v>
          </cell>
          <cell r="P194">
            <v>3.2</v>
          </cell>
          <cell r="Q194">
            <v>3.2</v>
          </cell>
          <cell r="R194">
            <v>2.1</v>
          </cell>
          <cell r="S194">
            <v>35.1</v>
          </cell>
          <cell r="T194">
            <v>22.1</v>
          </cell>
          <cell r="U194">
            <v>28.8</v>
          </cell>
          <cell r="V194" t="str">
            <v>8999777007843</v>
          </cell>
          <cell r="W194" t="str">
            <v>8999777007867</v>
          </cell>
          <cell r="X194" t="str">
            <v>3005.90.90</v>
          </cell>
          <cell r="AC194" t="str">
            <v>Hansaplast</v>
          </cell>
          <cell r="AE194" t="str">
            <v>Wound</v>
          </cell>
          <cell r="AJ194" t="str">
            <v>Fixation</v>
          </cell>
          <cell r="QC194" t="str">
            <v>D</v>
          </cell>
          <cell r="VH194">
            <v>1080</v>
          </cell>
          <cell r="VI194" t="str">
            <v>40064</v>
          </cell>
          <cell r="VN194">
            <v>5957</v>
          </cell>
          <cell r="VO194">
            <v>45383</v>
          </cell>
        </row>
        <row r="195">
          <cell r="G195" t="str">
            <v>HP Roll Kain 2.5cm x 1m</v>
          </cell>
          <cell r="I195" t="str">
            <v>48333-00035-03</v>
          </cell>
          <cell r="J195" t="str">
            <v>48333-00035-03</v>
          </cell>
          <cell r="K195" t="str">
            <v>Hansaplast Rol Kain 2.5cm x 1m</v>
          </cell>
          <cell r="L195" t="str">
            <v>R</v>
          </cell>
          <cell r="M195">
            <v>480</v>
          </cell>
          <cell r="N195">
            <v>6.43</v>
          </cell>
          <cell r="O195">
            <v>2.2340447999999999E-2</v>
          </cell>
          <cell r="P195">
            <v>3.2</v>
          </cell>
          <cell r="Q195">
            <v>3.2</v>
          </cell>
          <cell r="R195">
            <v>2.1</v>
          </cell>
          <cell r="S195">
            <v>35.1</v>
          </cell>
          <cell r="T195">
            <v>22.1</v>
          </cell>
          <cell r="U195">
            <v>28.8</v>
          </cell>
          <cell r="V195" t="str">
            <v>8999777007843</v>
          </cell>
          <cell r="W195" t="str">
            <v>8999777007867</v>
          </cell>
          <cell r="X195" t="str">
            <v>3005.90.90</v>
          </cell>
          <cell r="AC195" t="str">
            <v>Hansaplast</v>
          </cell>
          <cell r="AE195" t="str">
            <v>Wound</v>
          </cell>
          <cell r="AJ195" t="str">
            <v>Fixation</v>
          </cell>
          <cell r="QC195" t="str">
            <v>D</v>
          </cell>
          <cell r="VH195">
            <v>1080</v>
          </cell>
          <cell r="VI195" t="str">
            <v>40064</v>
          </cell>
          <cell r="VN195">
            <v>5957</v>
          </cell>
          <cell r="VO195">
            <v>45383</v>
          </cell>
        </row>
        <row r="196">
          <cell r="G196" t="str">
            <v>HP Roll Kain 2.5cm x 1m</v>
          </cell>
          <cell r="I196" t="str">
            <v>48333-00035-01</v>
          </cell>
          <cell r="J196" t="str">
            <v>48333-00035-03</v>
          </cell>
          <cell r="K196" t="str">
            <v>HP Roll Kain 2.5cm x 1m</v>
          </cell>
          <cell r="L196" t="str">
            <v>R</v>
          </cell>
          <cell r="M196">
            <v>480</v>
          </cell>
          <cell r="N196">
            <v>6.43</v>
          </cell>
          <cell r="O196">
            <v>2.2340447999999999E-2</v>
          </cell>
          <cell r="P196">
            <v>3.2</v>
          </cell>
          <cell r="Q196">
            <v>3.2</v>
          </cell>
          <cell r="R196">
            <v>2.1</v>
          </cell>
          <cell r="S196">
            <v>35.1</v>
          </cell>
          <cell r="T196">
            <v>22.1</v>
          </cell>
          <cell r="U196">
            <v>28.8</v>
          </cell>
          <cell r="V196" t="str">
            <v>8999777007843</v>
          </cell>
          <cell r="W196" t="str">
            <v>8999777007867</v>
          </cell>
          <cell r="X196" t="str">
            <v>3005.90.90</v>
          </cell>
          <cell r="AC196" t="str">
            <v>Hansaplast</v>
          </cell>
          <cell r="AE196" t="str">
            <v>Wound</v>
          </cell>
          <cell r="AJ196" t="str">
            <v>Fixation</v>
          </cell>
          <cell r="QC196" t="str">
            <v>D</v>
          </cell>
          <cell r="VH196">
            <v>1080</v>
          </cell>
          <cell r="VI196" t="str">
            <v>40064</v>
          </cell>
          <cell r="VN196">
            <v>5957</v>
          </cell>
          <cell r="VO196">
            <v>45383</v>
          </cell>
        </row>
        <row r="197">
          <cell r="G197" t="str">
            <v>HP Roll Kain 2.5cm x 1m</v>
          </cell>
          <cell r="I197" t="str">
            <v>48333-00035-00</v>
          </cell>
          <cell r="J197" t="str">
            <v>48333-00035-03</v>
          </cell>
          <cell r="K197" t="str">
            <v>HP Roll Kain 2.5cm x 1m</v>
          </cell>
          <cell r="L197" t="str">
            <v>R</v>
          </cell>
          <cell r="M197">
            <v>480</v>
          </cell>
          <cell r="N197">
            <v>6.43</v>
          </cell>
          <cell r="O197">
            <v>2.2340447999999999E-2</v>
          </cell>
          <cell r="P197">
            <v>3.2</v>
          </cell>
          <cell r="Q197">
            <v>3.2</v>
          </cell>
          <cell r="R197">
            <v>2.1</v>
          </cell>
          <cell r="S197">
            <v>35.1</v>
          </cell>
          <cell r="T197">
            <v>22.1</v>
          </cell>
          <cell r="U197">
            <v>28.8</v>
          </cell>
          <cell r="V197" t="str">
            <v>8999777007843</v>
          </cell>
          <cell r="W197" t="str">
            <v>8999777007867</v>
          </cell>
          <cell r="X197" t="str">
            <v>3005.90.90</v>
          </cell>
          <cell r="AC197" t="str">
            <v>Hansaplast</v>
          </cell>
          <cell r="AE197" t="str">
            <v>Wound</v>
          </cell>
          <cell r="AJ197" t="str">
            <v>Fixation</v>
          </cell>
          <cell r="QC197" t="str">
            <v>D</v>
          </cell>
          <cell r="VH197">
            <v>1080</v>
          </cell>
          <cell r="VI197" t="str">
            <v>40064</v>
          </cell>
          <cell r="VN197">
            <v>5957</v>
          </cell>
          <cell r="VO197">
            <v>45383</v>
          </cell>
        </row>
        <row r="198">
          <cell r="G198" t="str">
            <v>HP Roll Kain 2.5cm x 4.5m</v>
          </cell>
          <cell r="I198" t="str">
            <v>48333-00036-04</v>
          </cell>
          <cell r="J198" t="str">
            <v>48333-00036-03</v>
          </cell>
          <cell r="K198" t="str">
            <v>Hansaplast Rol Kain 2.5cm x 4.5m</v>
          </cell>
          <cell r="L198" t="str">
            <v>R</v>
          </cell>
          <cell r="M198">
            <v>250</v>
          </cell>
          <cell r="N198">
            <v>10</v>
          </cell>
          <cell r="O198">
            <v>3.6640730000000003E-2</v>
          </cell>
          <cell r="P198">
            <v>5.6</v>
          </cell>
          <cell r="Q198">
            <v>5.6</v>
          </cell>
          <cell r="R198">
            <v>3.4</v>
          </cell>
          <cell r="S198">
            <v>60.2</v>
          </cell>
          <cell r="T198">
            <v>18.5</v>
          </cell>
          <cell r="U198">
            <v>32.9</v>
          </cell>
          <cell r="V198" t="str">
            <v>8999777007881</v>
          </cell>
          <cell r="W198" t="str">
            <v>8999777012854</v>
          </cell>
          <cell r="X198" t="str">
            <v>3005.90.90</v>
          </cell>
          <cell r="AC198" t="str">
            <v>Hansaplast</v>
          </cell>
          <cell r="AE198" t="str">
            <v>Wound</v>
          </cell>
          <cell r="AJ198" t="str">
            <v>Fixation</v>
          </cell>
          <cell r="QC198" t="str">
            <v>D</v>
          </cell>
          <cell r="VH198">
            <v>1080</v>
          </cell>
          <cell r="VI198" t="str">
            <v>40065</v>
          </cell>
          <cell r="VN198">
            <v>12329</v>
          </cell>
          <cell r="VO198">
            <v>45383</v>
          </cell>
        </row>
        <row r="199">
          <cell r="G199" t="str">
            <v>HP Roll Kain 2.5cm x 4.5m</v>
          </cell>
          <cell r="I199" t="str">
            <v>48333-00036-03</v>
          </cell>
          <cell r="J199" t="str">
            <v>48333-00036-03</v>
          </cell>
          <cell r="K199" t="str">
            <v>Hansaplast Rol Kain 2.5cm x 4.5m</v>
          </cell>
          <cell r="L199" t="str">
            <v>R</v>
          </cell>
          <cell r="M199">
            <v>250</v>
          </cell>
          <cell r="N199">
            <v>10</v>
          </cell>
          <cell r="O199">
            <v>3.6640730000000003E-2</v>
          </cell>
          <cell r="P199">
            <v>5.6</v>
          </cell>
          <cell r="Q199">
            <v>5.6</v>
          </cell>
          <cell r="R199">
            <v>3.4</v>
          </cell>
          <cell r="S199">
            <v>60.2</v>
          </cell>
          <cell r="T199">
            <v>18.5</v>
          </cell>
          <cell r="U199">
            <v>32.9</v>
          </cell>
          <cell r="V199" t="str">
            <v>8999777007881</v>
          </cell>
          <cell r="W199" t="str">
            <v>8999777012854</v>
          </cell>
          <cell r="X199" t="str">
            <v>3005.90.90</v>
          </cell>
          <cell r="AC199" t="str">
            <v>Hansaplast</v>
          </cell>
          <cell r="AE199" t="str">
            <v>Wound</v>
          </cell>
          <cell r="AJ199" t="str">
            <v>Fixation</v>
          </cell>
          <cell r="QC199" t="str">
            <v>D</v>
          </cell>
          <cell r="VH199">
            <v>1080</v>
          </cell>
          <cell r="VI199" t="str">
            <v>40065</v>
          </cell>
          <cell r="VN199">
            <v>12329</v>
          </cell>
          <cell r="VO199">
            <v>45383</v>
          </cell>
        </row>
        <row r="200">
          <cell r="G200" t="str">
            <v>HP Roll Kain 2.5cm x 4.5m</v>
          </cell>
          <cell r="I200" t="str">
            <v>48333-00036-02</v>
          </cell>
          <cell r="J200" t="str">
            <v>48333-00036-03</v>
          </cell>
          <cell r="K200" t="str">
            <v>HP Roll Kain 2.5cm x 4.5m</v>
          </cell>
          <cell r="L200" t="str">
            <v>R</v>
          </cell>
          <cell r="M200">
            <v>250</v>
          </cell>
          <cell r="N200">
            <v>10</v>
          </cell>
          <cell r="O200">
            <v>3.6640730000000003E-2</v>
          </cell>
          <cell r="P200">
            <v>5.6</v>
          </cell>
          <cell r="Q200">
            <v>5.6</v>
          </cell>
          <cell r="R200">
            <v>3.4</v>
          </cell>
          <cell r="S200">
            <v>60.2</v>
          </cell>
          <cell r="T200">
            <v>18.5</v>
          </cell>
          <cell r="U200">
            <v>32.9</v>
          </cell>
          <cell r="V200" t="str">
            <v>8999777007881</v>
          </cell>
          <cell r="W200" t="str">
            <v>8999777012854</v>
          </cell>
          <cell r="X200" t="str">
            <v>3005.90.90</v>
          </cell>
          <cell r="AC200" t="str">
            <v>Hansaplast</v>
          </cell>
          <cell r="AE200" t="str">
            <v>Wound</v>
          </cell>
          <cell r="AJ200" t="str">
            <v>Fixation</v>
          </cell>
          <cell r="QC200" t="str">
            <v>D</v>
          </cell>
          <cell r="VH200">
            <v>1080</v>
          </cell>
          <cell r="VI200" t="str">
            <v>40065</v>
          </cell>
          <cell r="VN200">
            <v>12329</v>
          </cell>
          <cell r="VO200">
            <v>45383</v>
          </cell>
        </row>
        <row r="201">
          <cell r="G201" t="str">
            <v>HP Roll Kain 2.5cm x 4.5m</v>
          </cell>
          <cell r="I201" t="str">
            <v>48333-00036-01</v>
          </cell>
          <cell r="J201" t="str">
            <v>48333-00036-03</v>
          </cell>
          <cell r="K201" t="str">
            <v>HP Roll Kain 2.5cm x 4.5m</v>
          </cell>
          <cell r="L201" t="str">
            <v>R</v>
          </cell>
          <cell r="M201">
            <v>250</v>
          </cell>
          <cell r="N201">
            <v>10</v>
          </cell>
          <cell r="O201">
            <v>3.6640730000000003E-2</v>
          </cell>
          <cell r="P201">
            <v>5.6</v>
          </cell>
          <cell r="Q201">
            <v>5.6</v>
          </cell>
          <cell r="R201">
            <v>3.4</v>
          </cell>
          <cell r="S201">
            <v>60.2</v>
          </cell>
          <cell r="T201">
            <v>18.5</v>
          </cell>
          <cell r="U201">
            <v>32.9</v>
          </cell>
          <cell r="V201" t="str">
            <v>8999777007881</v>
          </cell>
          <cell r="W201" t="str">
            <v>8999777007904</v>
          </cell>
          <cell r="X201" t="str">
            <v>3005.90.90</v>
          </cell>
          <cell r="AC201" t="str">
            <v>Hansaplast</v>
          </cell>
          <cell r="AE201" t="str">
            <v>Wound</v>
          </cell>
          <cell r="AJ201" t="str">
            <v>Fixation</v>
          </cell>
          <cell r="QC201" t="str">
            <v>D</v>
          </cell>
          <cell r="VH201">
            <v>1080</v>
          </cell>
          <cell r="VI201" t="str">
            <v>40065</v>
          </cell>
          <cell r="VN201">
            <v>12329</v>
          </cell>
          <cell r="VO201">
            <v>45383</v>
          </cell>
        </row>
        <row r="202">
          <cell r="G202" t="str">
            <v>HP Roll Kain 2.5cm x 4.5m</v>
          </cell>
          <cell r="I202" t="str">
            <v>48333-00036-00</v>
          </cell>
          <cell r="J202" t="str">
            <v>48333-00036-03</v>
          </cell>
          <cell r="K202" t="str">
            <v>HP Roll Kain 2.5cm x 4.5m</v>
          </cell>
          <cell r="L202" t="str">
            <v>R</v>
          </cell>
          <cell r="M202">
            <v>250</v>
          </cell>
          <cell r="N202">
            <v>10</v>
          </cell>
          <cell r="O202">
            <v>3.6640730000000003E-2</v>
          </cell>
          <cell r="P202">
            <v>5.6</v>
          </cell>
          <cell r="Q202">
            <v>5.6</v>
          </cell>
          <cell r="R202">
            <v>3.4</v>
          </cell>
          <cell r="S202">
            <v>60.2</v>
          </cell>
          <cell r="T202">
            <v>18.5</v>
          </cell>
          <cell r="U202">
            <v>32.9</v>
          </cell>
          <cell r="V202" t="str">
            <v>8999777007881</v>
          </cell>
          <cell r="W202" t="str">
            <v>8999777007904</v>
          </cell>
          <cell r="X202" t="str">
            <v>3005.90.90</v>
          </cell>
          <cell r="AC202" t="str">
            <v>Hansaplast</v>
          </cell>
          <cell r="AE202" t="str">
            <v>Wound</v>
          </cell>
          <cell r="AJ202" t="str">
            <v>Fixation</v>
          </cell>
          <cell r="QC202" t="str">
            <v>D</v>
          </cell>
          <cell r="VH202">
            <v>1080</v>
          </cell>
          <cell r="VI202" t="str">
            <v>40065</v>
          </cell>
          <cell r="VN202">
            <v>12329</v>
          </cell>
          <cell r="VO202">
            <v>45383</v>
          </cell>
        </row>
        <row r="203">
          <cell r="G203" t="str">
            <v>HP Roll Kain 2.5cm x 4.5m Hospital</v>
          </cell>
          <cell r="I203" t="str">
            <v>48330-00223-00</v>
          </cell>
          <cell r="J203" t="str">
            <v>48333-00037-04</v>
          </cell>
          <cell r="K203" t="str">
            <v>Hansaplast Rol Kain 2.5cm x 4.5m Hospital</v>
          </cell>
          <cell r="L203" t="str">
            <v>R</v>
          </cell>
          <cell r="M203">
            <v>250</v>
          </cell>
          <cell r="N203">
            <v>9.8000000000000007</v>
          </cell>
          <cell r="O203">
            <v>2.9801728000000003E-2</v>
          </cell>
          <cell r="P203">
            <v>5.4</v>
          </cell>
          <cell r="Q203">
            <v>5.4</v>
          </cell>
          <cell r="R203">
            <v>3.2</v>
          </cell>
          <cell r="S203">
            <v>55.7</v>
          </cell>
          <cell r="T203">
            <v>17.600000000000001</v>
          </cell>
          <cell r="U203">
            <v>30.4</v>
          </cell>
          <cell r="V203" t="str">
            <v>8999777016999</v>
          </cell>
          <cell r="W203" t="str">
            <v>8999777017019</v>
          </cell>
          <cell r="X203" t="str">
            <v>3005.90.90</v>
          </cell>
          <cell r="AC203" t="str">
            <v>Hansaplast</v>
          </cell>
          <cell r="AE203" t="str">
            <v>Wound</v>
          </cell>
          <cell r="AJ203" t="str">
            <v>Fixation</v>
          </cell>
          <cell r="QC203" t="str">
            <v>A</v>
          </cell>
          <cell r="VH203">
            <v>1080</v>
          </cell>
          <cell r="VI203" t="str">
            <v>40061</v>
          </cell>
          <cell r="VN203">
            <v>18075</v>
          </cell>
          <cell r="VO203">
            <v>45383</v>
          </cell>
        </row>
        <row r="204">
          <cell r="G204" t="str">
            <v>HP Roll Kain 2.5cm x 4.5m Hospital</v>
          </cell>
          <cell r="I204" t="str">
            <v>48333-00037-04</v>
          </cell>
          <cell r="J204" t="str">
            <v>48333-00037-04</v>
          </cell>
          <cell r="K204" t="str">
            <v>Hansaplast Rol Kain 2.5cm x 4.5m Hospital</v>
          </cell>
          <cell r="L204" t="str">
            <v>R</v>
          </cell>
          <cell r="M204">
            <v>250</v>
          </cell>
          <cell r="N204">
            <v>9.8000000000000007</v>
          </cell>
          <cell r="O204">
            <v>2.9801728000000003E-2</v>
          </cell>
          <cell r="P204">
            <v>5.4</v>
          </cell>
          <cell r="Q204">
            <v>5.4</v>
          </cell>
          <cell r="R204">
            <v>3.2</v>
          </cell>
          <cell r="S204">
            <v>55.7</v>
          </cell>
          <cell r="T204">
            <v>17.600000000000001</v>
          </cell>
          <cell r="U204">
            <v>30.4</v>
          </cell>
          <cell r="V204" t="str">
            <v>8999777016999</v>
          </cell>
          <cell r="W204" t="str">
            <v>8999777017019</v>
          </cell>
          <cell r="X204" t="str">
            <v>3005.90.90</v>
          </cell>
          <cell r="AC204" t="str">
            <v>Hansaplast</v>
          </cell>
          <cell r="AE204" t="str">
            <v>Wound</v>
          </cell>
          <cell r="AJ204" t="str">
            <v>Fixation</v>
          </cell>
          <cell r="QC204" t="str">
            <v>A</v>
          </cell>
          <cell r="VH204">
            <v>1080</v>
          </cell>
          <cell r="VI204" t="str">
            <v>40061</v>
          </cell>
          <cell r="VN204">
            <v>18075</v>
          </cell>
          <cell r="VO204">
            <v>45383</v>
          </cell>
        </row>
        <row r="205">
          <cell r="G205" t="str">
            <v>HP Roll Kain 2.5cm x 4.5m Hospital</v>
          </cell>
          <cell r="I205" t="str">
            <v>48333-00037-03</v>
          </cell>
          <cell r="J205" t="str">
            <v>48333-00037-04</v>
          </cell>
          <cell r="K205" t="str">
            <v>Hansaplast Rol Kain 2.5cm x 4.5m Hospital</v>
          </cell>
          <cell r="L205" t="str">
            <v>R</v>
          </cell>
          <cell r="M205">
            <v>250</v>
          </cell>
          <cell r="N205">
            <v>9.8000000000000007</v>
          </cell>
          <cell r="O205">
            <v>2.9801728000000003E-2</v>
          </cell>
          <cell r="P205">
            <v>5.4</v>
          </cell>
          <cell r="Q205">
            <v>5.4</v>
          </cell>
          <cell r="R205">
            <v>3.2</v>
          </cell>
          <cell r="S205">
            <v>55.7</v>
          </cell>
          <cell r="T205">
            <v>17.600000000000001</v>
          </cell>
          <cell r="U205">
            <v>30.4</v>
          </cell>
          <cell r="V205" t="str">
            <v>8999777016999</v>
          </cell>
          <cell r="W205" t="str">
            <v>8999777017019</v>
          </cell>
          <cell r="X205" t="str">
            <v>3005.90.90</v>
          </cell>
          <cell r="AC205" t="str">
            <v>Hansaplast</v>
          </cell>
          <cell r="AE205" t="str">
            <v>Wound</v>
          </cell>
          <cell r="AJ205" t="str">
            <v>Fixation</v>
          </cell>
          <cell r="QC205" t="str">
            <v>A</v>
          </cell>
          <cell r="VH205">
            <v>1080</v>
          </cell>
          <cell r="VI205" t="str">
            <v>40061</v>
          </cell>
          <cell r="VN205">
            <v>18075</v>
          </cell>
          <cell r="VO205">
            <v>45383</v>
          </cell>
        </row>
        <row r="206">
          <cell r="G206" t="str">
            <v>HP Roll Kain 2.5cm x 4.5m Hospital</v>
          </cell>
          <cell r="I206" t="str">
            <v>48333-00037-02</v>
          </cell>
          <cell r="J206" t="str">
            <v>48333-00037-04</v>
          </cell>
          <cell r="K206" t="str">
            <v>Hansaplast Rol Kain 2.5cm x 4.5m Hospital</v>
          </cell>
          <cell r="L206" t="str">
            <v>R</v>
          </cell>
          <cell r="M206">
            <v>250</v>
          </cell>
          <cell r="N206">
            <v>9.8000000000000007</v>
          </cell>
          <cell r="O206">
            <v>2.9801728000000003E-2</v>
          </cell>
          <cell r="P206">
            <v>5.4</v>
          </cell>
          <cell r="Q206">
            <v>5.4</v>
          </cell>
          <cell r="R206">
            <v>3.2</v>
          </cell>
          <cell r="S206">
            <v>55.7</v>
          </cell>
          <cell r="T206">
            <v>17.600000000000001</v>
          </cell>
          <cell r="U206">
            <v>30.4</v>
          </cell>
          <cell r="V206" t="str">
            <v>8999777007881</v>
          </cell>
          <cell r="W206" t="str">
            <v>8999777012823</v>
          </cell>
          <cell r="X206" t="str">
            <v>3005.90.90</v>
          </cell>
          <cell r="AC206" t="str">
            <v>Hansaplast</v>
          </cell>
          <cell r="AE206" t="str">
            <v>Wound</v>
          </cell>
          <cell r="AJ206" t="str">
            <v>Fixation</v>
          </cell>
          <cell r="QC206" t="str">
            <v>A</v>
          </cell>
          <cell r="VH206">
            <v>1080</v>
          </cell>
          <cell r="VI206" t="str">
            <v>40061</v>
          </cell>
          <cell r="VN206">
            <v>18075</v>
          </cell>
          <cell r="VO206">
            <v>45383</v>
          </cell>
        </row>
        <row r="207">
          <cell r="G207" t="str">
            <v>HP Roll Kain 2.5cm x 4.5m Hospital</v>
          </cell>
          <cell r="I207" t="str">
            <v>48333-00037-01</v>
          </cell>
          <cell r="J207" t="str">
            <v>48333-00037-04</v>
          </cell>
          <cell r="K207" t="str">
            <v>HP Roll Kain 2.5cm x 4.5m Hospital</v>
          </cell>
          <cell r="L207" t="str">
            <v>R</v>
          </cell>
          <cell r="M207">
            <v>250</v>
          </cell>
          <cell r="N207">
            <v>9.8000000000000007</v>
          </cell>
          <cell r="O207">
            <v>2.9801728000000003E-2</v>
          </cell>
          <cell r="P207">
            <v>5.4</v>
          </cell>
          <cell r="Q207">
            <v>5.4</v>
          </cell>
          <cell r="R207">
            <v>3.2</v>
          </cell>
          <cell r="S207">
            <v>55.7</v>
          </cell>
          <cell r="T207">
            <v>17.600000000000001</v>
          </cell>
          <cell r="U207">
            <v>30.4</v>
          </cell>
          <cell r="V207" t="str">
            <v>8999777007881</v>
          </cell>
          <cell r="W207" t="str">
            <v>8999777007904</v>
          </cell>
          <cell r="X207" t="str">
            <v>3005.90.90</v>
          </cell>
          <cell r="AC207" t="str">
            <v>Hansaplast</v>
          </cell>
          <cell r="AE207" t="str">
            <v>Wound</v>
          </cell>
          <cell r="AJ207" t="str">
            <v>Fixation</v>
          </cell>
          <cell r="QC207" t="str">
            <v>A</v>
          </cell>
          <cell r="VH207">
            <v>1080</v>
          </cell>
          <cell r="VI207" t="str">
            <v>40061</v>
          </cell>
          <cell r="VN207">
            <v>18075</v>
          </cell>
          <cell r="VO207">
            <v>45383</v>
          </cell>
        </row>
        <row r="208">
          <cell r="G208" t="str">
            <v>HP Roll Kain 2.5cm x 4.5m Hospital</v>
          </cell>
          <cell r="I208" t="str">
            <v>48333-00037-00</v>
          </cell>
          <cell r="J208" t="str">
            <v>48333-00037-04</v>
          </cell>
          <cell r="K208" t="str">
            <v>HP Roll Kain 2.5cm x 4.5m Hospital</v>
          </cell>
          <cell r="L208" t="str">
            <v>R</v>
          </cell>
          <cell r="M208">
            <v>250</v>
          </cell>
          <cell r="N208">
            <v>9.8000000000000007</v>
          </cell>
          <cell r="O208">
            <v>2.9801728000000003E-2</v>
          </cell>
          <cell r="P208">
            <v>5.4</v>
          </cell>
          <cell r="Q208">
            <v>5.4</v>
          </cell>
          <cell r="R208">
            <v>3.2</v>
          </cell>
          <cell r="S208">
            <v>55.7</v>
          </cell>
          <cell r="T208">
            <v>17.600000000000001</v>
          </cell>
          <cell r="U208">
            <v>30.4</v>
          </cell>
          <cell r="V208" t="str">
            <v>8999777007928</v>
          </cell>
          <cell r="W208" t="str">
            <v>8999777007942</v>
          </cell>
          <cell r="X208" t="str">
            <v>3005.90.90</v>
          </cell>
          <cell r="AC208" t="str">
            <v>Hansaplast</v>
          </cell>
          <cell r="AE208" t="str">
            <v>Wound</v>
          </cell>
          <cell r="AJ208" t="str">
            <v>Fixation</v>
          </cell>
          <cell r="QC208" t="str">
            <v>A</v>
          </cell>
          <cell r="VH208">
            <v>1080</v>
          </cell>
          <cell r="VI208" t="str">
            <v>40061</v>
          </cell>
          <cell r="VN208">
            <v>18075</v>
          </cell>
          <cell r="VO208">
            <v>45383</v>
          </cell>
        </row>
        <row r="209">
          <cell r="G209" t="str">
            <v>HP Roll Kain 5cm x 4.5m</v>
          </cell>
          <cell r="I209" t="str">
            <v>48333-00038-01</v>
          </cell>
          <cell r="J209" t="str">
            <v>48333-00038-01</v>
          </cell>
          <cell r="K209" t="str">
            <v>Hansaplast Rol Kain 5cm x 4.5m</v>
          </cell>
          <cell r="L209" t="str">
            <v>R</v>
          </cell>
          <cell r="M209">
            <v>200</v>
          </cell>
          <cell r="N209">
            <v>15.85</v>
          </cell>
          <cell r="O209">
            <v>5.166645999999999E-2</v>
          </cell>
          <cell r="P209">
            <v>5.6</v>
          </cell>
          <cell r="Q209">
            <v>5.6</v>
          </cell>
          <cell r="R209">
            <v>5.9</v>
          </cell>
          <cell r="S209">
            <v>49.9</v>
          </cell>
          <cell r="T209">
            <v>31</v>
          </cell>
          <cell r="U209">
            <v>33.4</v>
          </cell>
          <cell r="V209" t="str">
            <v>8999777007966</v>
          </cell>
          <cell r="W209" t="str">
            <v>8999777007980</v>
          </cell>
          <cell r="X209" t="str">
            <v>3005.90.90</v>
          </cell>
          <cell r="AC209" t="str">
            <v>Hansaplast</v>
          </cell>
          <cell r="AE209" t="str">
            <v>Wound</v>
          </cell>
          <cell r="AJ209" t="str">
            <v>Fixation</v>
          </cell>
          <cell r="QC209" t="str">
            <v>D</v>
          </cell>
          <cell r="VH209">
            <v>1080</v>
          </cell>
          <cell r="VI209" t="str">
            <v>40066</v>
          </cell>
          <cell r="VN209">
            <v>25758</v>
          </cell>
          <cell r="VO209">
            <v>45383</v>
          </cell>
        </row>
        <row r="210">
          <cell r="G210" t="str">
            <v>HP Roll Kain 5cm x 4.5m</v>
          </cell>
          <cell r="I210" t="str">
            <v>48333-00038-00</v>
          </cell>
          <cell r="J210" t="str">
            <v>48333-00038-01</v>
          </cell>
          <cell r="K210" t="str">
            <v>HP Roll Kain 5cm x 4.5m</v>
          </cell>
          <cell r="L210" t="str">
            <v>R</v>
          </cell>
          <cell r="M210">
            <v>200</v>
          </cell>
          <cell r="N210">
            <v>15.85</v>
          </cell>
          <cell r="O210">
            <v>5.166645999999999E-2</v>
          </cell>
          <cell r="P210">
            <v>5.6</v>
          </cell>
          <cell r="Q210">
            <v>5.6</v>
          </cell>
          <cell r="R210">
            <v>5.9</v>
          </cell>
          <cell r="S210">
            <v>49.9</v>
          </cell>
          <cell r="T210">
            <v>31</v>
          </cell>
          <cell r="U210">
            <v>33.4</v>
          </cell>
          <cell r="V210" t="str">
            <v>8999777007966</v>
          </cell>
          <cell r="W210" t="str">
            <v>8999777007980</v>
          </cell>
          <cell r="X210" t="str">
            <v>3005.90.90</v>
          </cell>
          <cell r="AC210" t="str">
            <v>Hansaplast</v>
          </cell>
          <cell r="AE210" t="str">
            <v>Wound</v>
          </cell>
          <cell r="AJ210" t="str">
            <v>Fixation</v>
          </cell>
          <cell r="QC210" t="str">
            <v>D</v>
          </cell>
          <cell r="VH210">
            <v>1080</v>
          </cell>
          <cell r="VI210" t="str">
            <v>40066</v>
          </cell>
          <cell r="VN210">
            <v>25758</v>
          </cell>
          <cell r="VO210">
            <v>45383</v>
          </cell>
        </row>
        <row r="211">
          <cell r="G211" t="str">
            <v>HP Roll Kain 5cm x 4.5m Hospital</v>
          </cell>
          <cell r="I211" t="str">
            <v>48330-00224-00</v>
          </cell>
          <cell r="J211" t="str">
            <v>48333-00039-04</v>
          </cell>
          <cell r="K211" t="str">
            <v>Hansaplast Rol Kain 5cm x 4.5m Hospital</v>
          </cell>
          <cell r="L211" t="str">
            <v>R</v>
          </cell>
          <cell r="M211">
            <v>200</v>
          </cell>
          <cell r="N211">
            <v>13.85</v>
          </cell>
          <cell r="O211">
            <v>4.3505280000000007E-2</v>
          </cell>
          <cell r="P211">
            <v>5.4</v>
          </cell>
          <cell r="Q211">
            <v>5.4</v>
          </cell>
          <cell r="R211">
            <v>5.3</v>
          </cell>
          <cell r="S211">
            <v>45.5</v>
          </cell>
          <cell r="T211">
            <v>28.8</v>
          </cell>
          <cell r="U211">
            <v>33.200000000000003</v>
          </cell>
          <cell r="V211" t="str">
            <v>8999777008000</v>
          </cell>
          <cell r="W211" t="str">
            <v>8999777012793</v>
          </cell>
          <cell r="X211" t="str">
            <v>3005.90.90</v>
          </cell>
          <cell r="AC211" t="str">
            <v>Hansaplast</v>
          </cell>
          <cell r="AE211" t="str">
            <v>Wound</v>
          </cell>
          <cell r="AJ211" t="str">
            <v>Fixation</v>
          </cell>
          <cell r="QC211" t="str">
            <v>A</v>
          </cell>
          <cell r="VH211">
            <v>1080</v>
          </cell>
          <cell r="VI211" t="str">
            <v>40062</v>
          </cell>
          <cell r="VN211">
            <v>36174</v>
          </cell>
          <cell r="VO211">
            <v>45383</v>
          </cell>
        </row>
        <row r="212">
          <cell r="G212" t="str">
            <v>HP Roll Kain 5cm x 4.5m Hospital</v>
          </cell>
          <cell r="I212" t="str">
            <v>48333-00039-04</v>
          </cell>
          <cell r="J212" t="str">
            <v>48333-00039-04</v>
          </cell>
          <cell r="K212" t="str">
            <v>Hansaplast Rol Kain 5cm x 4.5m Hospital</v>
          </cell>
          <cell r="L212" t="str">
            <v>R</v>
          </cell>
          <cell r="M212">
            <v>200</v>
          </cell>
          <cell r="N212">
            <v>13.85</v>
          </cell>
          <cell r="O212">
            <v>4.3505280000000007E-2</v>
          </cell>
          <cell r="P212">
            <v>5.4</v>
          </cell>
          <cell r="Q212">
            <v>5.4</v>
          </cell>
          <cell r="R212">
            <v>5.3</v>
          </cell>
          <cell r="S212">
            <v>45.5</v>
          </cell>
          <cell r="T212">
            <v>28.8</v>
          </cell>
          <cell r="U212">
            <v>33.200000000000003</v>
          </cell>
          <cell r="V212" t="str">
            <v>8999777008000</v>
          </cell>
          <cell r="W212" t="str">
            <v>8999777012793</v>
          </cell>
          <cell r="X212" t="str">
            <v>3005.90.90</v>
          </cell>
          <cell r="AC212" t="str">
            <v>Hansaplast</v>
          </cell>
          <cell r="AE212" t="str">
            <v>Wound</v>
          </cell>
          <cell r="AJ212" t="str">
            <v>Fixation</v>
          </cell>
          <cell r="QC212" t="str">
            <v>A</v>
          </cell>
          <cell r="VH212">
            <v>1080</v>
          </cell>
          <cell r="VI212" t="str">
            <v>40062</v>
          </cell>
          <cell r="VN212">
            <v>36174</v>
          </cell>
          <cell r="VO212">
            <v>45383</v>
          </cell>
        </row>
        <row r="213">
          <cell r="G213" t="str">
            <v>HP Roll Kain 5cm x 4.5m Hospital</v>
          </cell>
          <cell r="I213" t="str">
            <v>48333-00039-03</v>
          </cell>
          <cell r="J213" t="str">
            <v>48333-00039-04</v>
          </cell>
          <cell r="K213" t="str">
            <v>Hansaplast Rol Kain 5cm x 4.5m Hospital</v>
          </cell>
          <cell r="L213" t="str">
            <v>R</v>
          </cell>
          <cell r="M213">
            <v>200</v>
          </cell>
          <cell r="N213">
            <v>13.85</v>
          </cell>
          <cell r="O213">
            <v>4.3505280000000007E-2</v>
          </cell>
          <cell r="P213">
            <v>5.4</v>
          </cell>
          <cell r="Q213">
            <v>5.4</v>
          </cell>
          <cell r="R213">
            <v>5.3</v>
          </cell>
          <cell r="S213">
            <v>45.5</v>
          </cell>
          <cell r="T213">
            <v>28.8</v>
          </cell>
          <cell r="U213">
            <v>33.200000000000003</v>
          </cell>
          <cell r="V213" t="str">
            <v>8999777008000</v>
          </cell>
          <cell r="W213" t="str">
            <v>8999777012793</v>
          </cell>
          <cell r="X213" t="str">
            <v>3005.90.90</v>
          </cell>
          <cell r="AC213" t="str">
            <v>Hansaplast</v>
          </cell>
          <cell r="AE213" t="str">
            <v>Wound</v>
          </cell>
          <cell r="AJ213" t="str">
            <v>Fixation</v>
          </cell>
          <cell r="QC213" t="str">
            <v>A</v>
          </cell>
          <cell r="VH213">
            <v>1080</v>
          </cell>
          <cell r="VI213" t="str">
            <v>40062</v>
          </cell>
          <cell r="VN213">
            <v>36174</v>
          </cell>
          <cell r="VO213">
            <v>45383</v>
          </cell>
        </row>
        <row r="214">
          <cell r="G214" t="str">
            <v>HP Roll Kain 5cm x 4.5m Hospital</v>
          </cell>
          <cell r="I214" t="str">
            <v>48333-00039-02</v>
          </cell>
          <cell r="J214" t="str">
            <v>48333-00039-04</v>
          </cell>
          <cell r="K214" t="str">
            <v>Hansaplast Rol Kain 5cm x 4.5m Hospital</v>
          </cell>
          <cell r="L214" t="str">
            <v>R</v>
          </cell>
          <cell r="M214">
            <v>200</v>
          </cell>
          <cell r="N214">
            <v>13.85</v>
          </cell>
          <cell r="O214">
            <v>4.3505280000000007E-2</v>
          </cell>
          <cell r="P214">
            <v>5.4</v>
          </cell>
          <cell r="Q214">
            <v>5.4</v>
          </cell>
          <cell r="R214">
            <v>5.3</v>
          </cell>
          <cell r="S214">
            <v>45.5</v>
          </cell>
          <cell r="T214">
            <v>28.8</v>
          </cell>
          <cell r="U214">
            <v>33.200000000000003</v>
          </cell>
          <cell r="V214" t="str">
            <v>8999777008000</v>
          </cell>
          <cell r="W214" t="str">
            <v>8999777012793</v>
          </cell>
          <cell r="X214" t="str">
            <v>3005.90.90</v>
          </cell>
          <cell r="AC214" t="str">
            <v>Hansaplast</v>
          </cell>
          <cell r="AE214" t="str">
            <v>Wound</v>
          </cell>
          <cell r="AJ214" t="str">
            <v>Fixation</v>
          </cell>
          <cell r="QC214" t="str">
            <v>A</v>
          </cell>
          <cell r="VH214">
            <v>1080</v>
          </cell>
          <cell r="VI214" t="str">
            <v>40062</v>
          </cell>
          <cell r="VN214">
            <v>36174</v>
          </cell>
          <cell r="VO214">
            <v>45383</v>
          </cell>
        </row>
        <row r="215">
          <cell r="G215" t="str">
            <v>HP Roll Kain 5cm x 4.5m Hospital</v>
          </cell>
          <cell r="I215" t="str">
            <v>48333-00039-01</v>
          </cell>
          <cell r="J215" t="str">
            <v>48333-00039-04</v>
          </cell>
          <cell r="K215" t="str">
            <v>HP Roll Kain 5cm x 4.5m Hospital</v>
          </cell>
          <cell r="L215" t="str">
            <v>R</v>
          </cell>
          <cell r="M215">
            <v>200</v>
          </cell>
          <cell r="N215">
            <v>13.85</v>
          </cell>
          <cell r="O215">
            <v>4.3505280000000007E-2</v>
          </cell>
          <cell r="P215">
            <v>5.4</v>
          </cell>
          <cell r="Q215">
            <v>5.4</v>
          </cell>
          <cell r="R215">
            <v>5.3</v>
          </cell>
          <cell r="S215">
            <v>45.5</v>
          </cell>
          <cell r="T215">
            <v>28.8</v>
          </cell>
          <cell r="U215">
            <v>33.200000000000003</v>
          </cell>
          <cell r="V215" t="str">
            <v>8999777008000</v>
          </cell>
          <cell r="W215" t="str">
            <v>8999777008024</v>
          </cell>
          <cell r="X215" t="str">
            <v>3005.90.90</v>
          </cell>
          <cell r="AC215" t="str">
            <v>Hansaplast</v>
          </cell>
          <cell r="AE215" t="str">
            <v>Wound</v>
          </cell>
          <cell r="AJ215" t="str">
            <v>Fixation</v>
          </cell>
          <cell r="QC215" t="str">
            <v>A</v>
          </cell>
          <cell r="VH215">
            <v>1080</v>
          </cell>
          <cell r="VI215" t="str">
            <v>40062</v>
          </cell>
          <cell r="VN215">
            <v>36174</v>
          </cell>
          <cell r="VO215">
            <v>45383</v>
          </cell>
        </row>
        <row r="216">
          <cell r="G216" t="str">
            <v>HP Roll Kain 5cm x 4.5m Hospital</v>
          </cell>
          <cell r="I216" t="str">
            <v>48333-00039-00</v>
          </cell>
          <cell r="J216" t="str">
            <v>48333-00039-04</v>
          </cell>
          <cell r="K216" t="str">
            <v>HP Roll Kain 5cm x 4.5m Hospital</v>
          </cell>
          <cell r="L216" t="str">
            <v>R</v>
          </cell>
          <cell r="M216">
            <v>200</v>
          </cell>
          <cell r="N216">
            <v>13.85</v>
          </cell>
          <cell r="O216">
            <v>4.3505280000000007E-2</v>
          </cell>
          <cell r="P216">
            <v>5.4</v>
          </cell>
          <cell r="Q216">
            <v>5.4</v>
          </cell>
          <cell r="R216">
            <v>5.3</v>
          </cell>
          <cell r="S216">
            <v>45.5</v>
          </cell>
          <cell r="T216">
            <v>28.8</v>
          </cell>
          <cell r="U216">
            <v>33.200000000000003</v>
          </cell>
          <cell r="V216" t="str">
            <v>8999777008000</v>
          </cell>
          <cell r="W216" t="str">
            <v>8999777008024</v>
          </cell>
          <cell r="X216" t="str">
            <v>3005.90.90</v>
          </cell>
          <cell r="AC216" t="str">
            <v>Hansaplast</v>
          </cell>
          <cell r="AE216" t="str">
            <v>Wound</v>
          </cell>
          <cell r="AJ216" t="str">
            <v>Fixation</v>
          </cell>
          <cell r="QC216" t="str">
            <v>A</v>
          </cell>
          <cell r="VH216">
            <v>1080</v>
          </cell>
          <cell r="VI216" t="str">
            <v>40062</v>
          </cell>
          <cell r="VN216">
            <v>36174</v>
          </cell>
          <cell r="VO216">
            <v>45383</v>
          </cell>
        </row>
        <row r="217">
          <cell r="G217" t="str">
            <v>HP Roll Kain 7.5cm x 4.5m</v>
          </cell>
          <cell r="I217" t="str">
            <v>48333-00040-01</v>
          </cell>
          <cell r="J217" t="str">
            <v>48333-00040-01</v>
          </cell>
          <cell r="K217" t="str">
            <v>Hansaplast Rol Kain 7.5cm x 4.5m</v>
          </cell>
          <cell r="L217" t="str">
            <v>R</v>
          </cell>
          <cell r="M217">
            <v>120</v>
          </cell>
          <cell r="N217">
            <v>13.73</v>
          </cell>
          <cell r="O217">
            <v>4.3929479999999993E-2</v>
          </cell>
          <cell r="P217">
            <v>5.6</v>
          </cell>
          <cell r="Q217">
            <v>5.6</v>
          </cell>
          <cell r="R217">
            <v>8.4</v>
          </cell>
          <cell r="S217">
            <v>48.2</v>
          </cell>
          <cell r="T217">
            <v>31</v>
          </cell>
          <cell r="U217">
            <v>29.4</v>
          </cell>
          <cell r="V217" t="str">
            <v>8999777008048</v>
          </cell>
          <cell r="W217" t="str">
            <v>8999777008062</v>
          </cell>
          <cell r="X217" t="str">
            <v>3005.90.90</v>
          </cell>
          <cell r="AC217" t="str">
            <v>Hansaplast</v>
          </cell>
          <cell r="AE217" t="str">
            <v>Wound</v>
          </cell>
          <cell r="AJ217" t="str">
            <v>Fixation</v>
          </cell>
          <cell r="QC217" t="str">
            <v>D</v>
          </cell>
          <cell r="VH217">
            <v>1080</v>
          </cell>
          <cell r="VI217" t="str">
            <v>40067</v>
          </cell>
          <cell r="VN217">
            <v>32197</v>
          </cell>
          <cell r="VO217">
            <v>45383</v>
          </cell>
        </row>
        <row r="218">
          <cell r="G218" t="str">
            <v>HP Roll Kain 7.5cm x 4.5m</v>
          </cell>
          <cell r="I218" t="str">
            <v>48333-00040-00</v>
          </cell>
          <cell r="J218" t="str">
            <v>48333-00040-01</v>
          </cell>
          <cell r="K218" t="str">
            <v>HP Roll Kain 7.5cm x 4.5m</v>
          </cell>
          <cell r="L218" t="str">
            <v>R</v>
          </cell>
          <cell r="M218">
            <v>120</v>
          </cell>
          <cell r="N218">
            <v>13.73</v>
          </cell>
          <cell r="O218">
            <v>4.3929479999999993E-2</v>
          </cell>
          <cell r="P218">
            <v>5.6</v>
          </cell>
          <cell r="Q218">
            <v>5.6</v>
          </cell>
          <cell r="R218">
            <v>8.4</v>
          </cell>
          <cell r="S218">
            <v>48.2</v>
          </cell>
          <cell r="T218">
            <v>31</v>
          </cell>
          <cell r="U218">
            <v>29.4</v>
          </cell>
          <cell r="V218" t="str">
            <v>8999777008048</v>
          </cell>
          <cell r="W218" t="str">
            <v>8999777008062</v>
          </cell>
          <cell r="X218" t="str">
            <v>3005.90.90</v>
          </cell>
          <cell r="AC218" t="str">
            <v>Hansaplast</v>
          </cell>
          <cell r="AE218" t="str">
            <v>Wound</v>
          </cell>
          <cell r="AJ218" t="str">
            <v>Fixation</v>
          </cell>
          <cell r="QC218" t="str">
            <v>D</v>
          </cell>
          <cell r="VH218">
            <v>1080</v>
          </cell>
          <cell r="VI218" t="str">
            <v>40067</v>
          </cell>
          <cell r="VN218">
            <v>32197</v>
          </cell>
          <cell r="VO218">
            <v>45383</v>
          </cell>
        </row>
        <row r="219">
          <cell r="G219" t="str">
            <v>HP Roll Kain 7.5cm x 4.5m Hospital</v>
          </cell>
          <cell r="I219" t="str">
            <v>48330-00225-00</v>
          </cell>
          <cell r="J219" t="str">
            <v>48333-00041-04</v>
          </cell>
          <cell r="K219" t="str">
            <v>Hansaplast Rol Kain 7.5cm x 4.5m Hospital</v>
          </cell>
          <cell r="L219" t="str">
            <v>R</v>
          </cell>
          <cell r="M219">
            <v>120</v>
          </cell>
          <cell r="N219">
            <v>12.03</v>
          </cell>
          <cell r="O219">
            <v>3.8071296000000004E-2</v>
          </cell>
          <cell r="P219">
            <v>5.4</v>
          </cell>
          <cell r="Q219">
            <v>5.4</v>
          </cell>
          <cell r="R219">
            <v>8.1999999999999993</v>
          </cell>
          <cell r="S219">
            <v>45.9</v>
          </cell>
          <cell r="T219">
            <v>28.8</v>
          </cell>
          <cell r="U219">
            <v>28.8</v>
          </cell>
          <cell r="V219" t="str">
            <v>8999777008086</v>
          </cell>
          <cell r="W219" t="str">
            <v>8999777012731</v>
          </cell>
          <cell r="X219" t="str">
            <v>3005.90.90</v>
          </cell>
          <cell r="AC219" t="str">
            <v>Hansaplast</v>
          </cell>
          <cell r="AE219" t="str">
            <v>Wound</v>
          </cell>
          <cell r="AJ219" t="str">
            <v>Fixation</v>
          </cell>
          <cell r="QC219" t="str">
            <v>A</v>
          </cell>
          <cell r="VH219">
            <v>1080</v>
          </cell>
          <cell r="VI219" t="str">
            <v>40063</v>
          </cell>
          <cell r="VN219">
            <v>49846</v>
          </cell>
          <cell r="VO219">
            <v>45383</v>
          </cell>
        </row>
        <row r="220">
          <cell r="G220" t="str">
            <v>HP Roll Kain 7.5cm x 4.5m Hospital</v>
          </cell>
          <cell r="I220" t="str">
            <v>48333-00041-04</v>
          </cell>
          <cell r="J220" t="str">
            <v>48333-00041-04</v>
          </cell>
          <cell r="K220" t="str">
            <v>Hansaplast Rol Kain 7.5cm x 4.5m Hospital</v>
          </cell>
          <cell r="L220" t="str">
            <v>R</v>
          </cell>
          <cell r="M220">
            <v>120</v>
          </cell>
          <cell r="N220">
            <v>12.03</v>
          </cell>
          <cell r="O220">
            <v>3.8071296000000004E-2</v>
          </cell>
          <cell r="P220">
            <v>5.4</v>
          </cell>
          <cell r="Q220">
            <v>5.4</v>
          </cell>
          <cell r="R220">
            <v>8.1999999999999993</v>
          </cell>
          <cell r="S220">
            <v>45.9</v>
          </cell>
          <cell r="T220">
            <v>28.8</v>
          </cell>
          <cell r="U220">
            <v>28.8</v>
          </cell>
          <cell r="V220" t="str">
            <v>8999777008086</v>
          </cell>
          <cell r="W220" t="str">
            <v>8999777012731</v>
          </cell>
          <cell r="X220" t="str">
            <v>3005.90.90</v>
          </cell>
          <cell r="AC220" t="str">
            <v>Hansaplast</v>
          </cell>
          <cell r="AE220" t="str">
            <v>Wound</v>
          </cell>
          <cell r="AJ220" t="str">
            <v>Fixation</v>
          </cell>
          <cell r="QC220" t="str">
            <v>A</v>
          </cell>
          <cell r="VH220">
            <v>1080</v>
          </cell>
          <cell r="VI220" t="str">
            <v>40063</v>
          </cell>
          <cell r="VN220">
            <v>49846</v>
          </cell>
          <cell r="VO220">
            <v>45383</v>
          </cell>
        </row>
        <row r="221">
          <cell r="G221" t="str">
            <v>HP Roll Kain 7.5cm x 4.5m Hospital</v>
          </cell>
          <cell r="I221" t="str">
            <v>48333-00041-03</v>
          </cell>
          <cell r="J221" t="str">
            <v>48333-00041-04</v>
          </cell>
          <cell r="K221" t="str">
            <v>Hansaplast Rol Kain 7.5cm x 4.5m Hospital</v>
          </cell>
          <cell r="L221" t="str">
            <v>R</v>
          </cell>
          <cell r="M221">
            <v>120</v>
          </cell>
          <cell r="N221">
            <v>12.03</v>
          </cell>
          <cell r="O221">
            <v>3.8071296000000004E-2</v>
          </cell>
          <cell r="P221">
            <v>5.4</v>
          </cell>
          <cell r="Q221">
            <v>5.4</v>
          </cell>
          <cell r="R221">
            <v>8.1999999999999993</v>
          </cell>
          <cell r="S221">
            <v>45.9</v>
          </cell>
          <cell r="T221">
            <v>28.8</v>
          </cell>
          <cell r="U221">
            <v>28.8</v>
          </cell>
          <cell r="V221" t="str">
            <v>8999777008086</v>
          </cell>
          <cell r="W221" t="str">
            <v>8999777012731</v>
          </cell>
          <cell r="X221" t="str">
            <v>3005.90.90</v>
          </cell>
          <cell r="AC221" t="str">
            <v>Hansaplast</v>
          </cell>
          <cell r="AE221" t="str">
            <v>Wound</v>
          </cell>
          <cell r="AJ221" t="str">
            <v>Fixation</v>
          </cell>
          <cell r="QC221" t="str">
            <v>A</v>
          </cell>
          <cell r="VH221">
            <v>1080</v>
          </cell>
          <cell r="VI221" t="str">
            <v>40063</v>
          </cell>
          <cell r="VN221">
            <v>49846</v>
          </cell>
          <cell r="VO221">
            <v>45383</v>
          </cell>
        </row>
        <row r="222">
          <cell r="G222" t="str">
            <v>HP Roll Kain 7.5cm x 4.5m Hospital</v>
          </cell>
          <cell r="I222" t="str">
            <v>48333-00041-02</v>
          </cell>
          <cell r="J222" t="str">
            <v>48333-00041-04</v>
          </cell>
          <cell r="K222" t="str">
            <v>Hansaplast Rol Kain 7.5cm x 4.5m Hospital</v>
          </cell>
          <cell r="L222" t="str">
            <v>R</v>
          </cell>
          <cell r="M222">
            <v>120</v>
          </cell>
          <cell r="N222">
            <v>12.03</v>
          </cell>
          <cell r="O222">
            <v>3.8071296000000004E-2</v>
          </cell>
          <cell r="P222">
            <v>5.4</v>
          </cell>
          <cell r="Q222">
            <v>5.4</v>
          </cell>
          <cell r="R222">
            <v>8.1999999999999993</v>
          </cell>
          <cell r="S222">
            <v>45.9</v>
          </cell>
          <cell r="T222">
            <v>28.8</v>
          </cell>
          <cell r="U222">
            <v>28.8</v>
          </cell>
          <cell r="V222" t="str">
            <v>8999777008086</v>
          </cell>
          <cell r="W222" t="str">
            <v>8999777012731</v>
          </cell>
          <cell r="X222" t="str">
            <v>3005.90.90</v>
          </cell>
          <cell r="AC222" t="str">
            <v>Hansaplast</v>
          </cell>
          <cell r="AE222" t="str">
            <v>Wound</v>
          </cell>
          <cell r="AJ222" t="str">
            <v>Fixation</v>
          </cell>
          <cell r="QC222" t="str">
            <v>A</v>
          </cell>
          <cell r="VH222">
            <v>1080</v>
          </cell>
          <cell r="VI222" t="str">
            <v>40063</v>
          </cell>
          <cell r="VN222">
            <v>49846</v>
          </cell>
          <cell r="VO222">
            <v>45383</v>
          </cell>
        </row>
        <row r="223">
          <cell r="G223" t="str">
            <v>HP Roll Kain 7.5cm x 4.5m Hospital</v>
          </cell>
          <cell r="I223" t="str">
            <v>48333-00041-01</v>
          </cell>
          <cell r="J223" t="str">
            <v>48333-00041-04</v>
          </cell>
          <cell r="K223" t="str">
            <v>HP Roll Kain 7.5cm x 4.5m Hospital</v>
          </cell>
          <cell r="L223" t="str">
            <v>R</v>
          </cell>
          <cell r="M223">
            <v>120</v>
          </cell>
          <cell r="N223">
            <v>12.03</v>
          </cell>
          <cell r="O223">
            <v>3.8071296000000004E-2</v>
          </cell>
          <cell r="P223">
            <v>5.4</v>
          </cell>
          <cell r="Q223">
            <v>5.4</v>
          </cell>
          <cell r="R223">
            <v>8.1999999999999993</v>
          </cell>
          <cell r="S223">
            <v>45.9</v>
          </cell>
          <cell r="T223">
            <v>28.8</v>
          </cell>
          <cell r="U223">
            <v>28.8</v>
          </cell>
          <cell r="V223" t="str">
            <v>8999777008086</v>
          </cell>
          <cell r="W223" t="str">
            <v>8999777008109</v>
          </cell>
          <cell r="X223" t="str">
            <v>3005.90.90</v>
          </cell>
          <cell r="AC223" t="str">
            <v>Hansaplast</v>
          </cell>
          <cell r="AE223" t="str">
            <v>Wound</v>
          </cell>
          <cell r="AJ223" t="str">
            <v>Fixation</v>
          </cell>
          <cell r="QC223" t="str">
            <v>A</v>
          </cell>
          <cell r="VH223">
            <v>1080</v>
          </cell>
          <cell r="VI223" t="str">
            <v>40063</v>
          </cell>
          <cell r="VN223">
            <v>49846</v>
          </cell>
          <cell r="VO223">
            <v>45383</v>
          </cell>
        </row>
        <row r="224">
          <cell r="G224" t="str">
            <v>HP Roll Kain 7.5cm x 4.5m Hospital</v>
          </cell>
          <cell r="I224" t="str">
            <v>48333-00041-00</v>
          </cell>
          <cell r="J224" t="str">
            <v>48333-00041-04</v>
          </cell>
          <cell r="K224" t="str">
            <v>HP Roll Kain 7.5cm x 4.5m Hospital</v>
          </cell>
          <cell r="L224" t="str">
            <v>R</v>
          </cell>
          <cell r="M224">
            <v>120</v>
          </cell>
          <cell r="N224">
            <v>12.03</v>
          </cell>
          <cell r="O224">
            <v>3.8071296000000004E-2</v>
          </cell>
          <cell r="P224">
            <v>5.4</v>
          </cell>
          <cell r="Q224">
            <v>5.4</v>
          </cell>
          <cell r="R224">
            <v>8.1999999999999993</v>
          </cell>
          <cell r="S224">
            <v>45.9</v>
          </cell>
          <cell r="T224">
            <v>28.8</v>
          </cell>
          <cell r="U224">
            <v>28.8</v>
          </cell>
          <cell r="V224" t="str">
            <v>8999777008086</v>
          </cell>
          <cell r="W224" t="str">
            <v>8999777008109</v>
          </cell>
          <cell r="X224" t="str">
            <v>3005.90.90</v>
          </cell>
          <cell r="AC224" t="str">
            <v>Hansaplast</v>
          </cell>
          <cell r="AE224" t="str">
            <v>Wound</v>
          </cell>
          <cell r="AJ224" t="str">
            <v>Fixation</v>
          </cell>
          <cell r="QC224" t="str">
            <v>A</v>
          </cell>
          <cell r="VH224">
            <v>1080</v>
          </cell>
          <cell r="VI224" t="str">
            <v>40063</v>
          </cell>
          <cell r="VN224">
            <v>49846</v>
          </cell>
          <cell r="VO224">
            <v>45383</v>
          </cell>
        </row>
        <row r="225">
          <cell r="G225" t="str">
            <v>HP Kasa Rol Elastis 4m x 6cm</v>
          </cell>
          <cell r="I225" t="str">
            <v>48657-00002-45</v>
          </cell>
          <cell r="J225" t="str">
            <v>48657-00002-45</v>
          </cell>
          <cell r="K225" t="str">
            <v>Hansaplast Kasa Rol Elastis 4m x 6cm</v>
          </cell>
          <cell r="L225" t="str">
            <v>R</v>
          </cell>
          <cell r="M225">
            <v>15</v>
          </cell>
          <cell r="N225">
            <v>0.18</v>
          </cell>
          <cell r="O225">
            <v>1.3860000000000001E-3</v>
          </cell>
          <cell r="P225">
            <v>3.3</v>
          </cell>
          <cell r="Q225">
            <v>3.3</v>
          </cell>
          <cell r="R225">
            <v>6.4</v>
          </cell>
          <cell r="S225">
            <v>18</v>
          </cell>
          <cell r="T225">
            <v>11</v>
          </cell>
          <cell r="U225">
            <v>7</v>
          </cell>
          <cell r="V225" t="str">
            <v>8999777015015</v>
          </cell>
          <cell r="W225" t="str">
            <v>8999777015022</v>
          </cell>
          <cell r="X225" t="str">
            <v>3005.90.90</v>
          </cell>
          <cell r="AC225" t="str">
            <v>Hansaplast</v>
          </cell>
          <cell r="AE225" t="str">
            <v>Wound</v>
          </cell>
          <cell r="AJ225" t="str">
            <v>Fixation</v>
          </cell>
          <cell r="QC225" t="str">
            <v>A</v>
          </cell>
          <cell r="VH225">
            <v>1800</v>
          </cell>
          <cell r="VI225" t="str">
            <v>48657</v>
          </cell>
          <cell r="VN225">
            <v>4851</v>
          </cell>
          <cell r="VO225">
            <v>45383</v>
          </cell>
        </row>
        <row r="226">
          <cell r="G226" t="str">
            <v>HP Kasa Rol Elastis 4m x 6cm</v>
          </cell>
          <cell r="I226" t="str">
            <v>48330-00206-02</v>
          </cell>
          <cell r="J226" t="str">
            <v>48657-00002-45</v>
          </cell>
          <cell r="K226" t="str">
            <v>Hansaplast Kasa Rol Elastis 4m x 6cm</v>
          </cell>
          <cell r="L226" t="str">
            <v>R</v>
          </cell>
          <cell r="M226">
            <v>15</v>
          </cell>
          <cell r="N226">
            <v>0.18</v>
          </cell>
          <cell r="O226">
            <v>1.3860000000000001E-3</v>
          </cell>
          <cell r="P226">
            <v>3.3</v>
          </cell>
          <cell r="Q226">
            <v>3.3</v>
          </cell>
          <cell r="R226">
            <v>6.4</v>
          </cell>
          <cell r="S226">
            <v>18</v>
          </cell>
          <cell r="T226">
            <v>11</v>
          </cell>
          <cell r="U226">
            <v>7</v>
          </cell>
          <cell r="V226" t="str">
            <v>8999777015015</v>
          </cell>
          <cell r="W226" t="str">
            <v>8999777015022</v>
          </cell>
          <cell r="X226" t="str">
            <v>3005.90.90</v>
          </cell>
          <cell r="AC226" t="str">
            <v>Hansaplast</v>
          </cell>
          <cell r="AE226" t="str">
            <v>Wound</v>
          </cell>
          <cell r="AJ226" t="str">
            <v>Fixation</v>
          </cell>
          <cell r="QC226" t="str">
            <v>A</v>
          </cell>
          <cell r="VH226">
            <v>1800</v>
          </cell>
          <cell r="VI226" t="str">
            <v>48657</v>
          </cell>
          <cell r="VN226">
            <v>4851</v>
          </cell>
          <cell r="VO226">
            <v>45383</v>
          </cell>
        </row>
        <row r="227">
          <cell r="G227" t="str">
            <v>HP Kasa Rol Elastis 4m x 6cm</v>
          </cell>
          <cell r="I227" t="str">
            <v>48330-00206-01</v>
          </cell>
          <cell r="J227" t="str">
            <v>48657-00002-45</v>
          </cell>
          <cell r="K227" t="str">
            <v>Hansaplast Kasa Rol Elastis 4m x 6cm</v>
          </cell>
          <cell r="L227" t="str">
            <v>R</v>
          </cell>
          <cell r="M227">
            <v>15</v>
          </cell>
          <cell r="N227">
            <v>0.18</v>
          </cell>
          <cell r="O227">
            <v>1.3860000000000001E-3</v>
          </cell>
          <cell r="P227">
            <v>3.3</v>
          </cell>
          <cell r="Q227">
            <v>3.3</v>
          </cell>
          <cell r="R227">
            <v>6.4</v>
          </cell>
          <cell r="S227">
            <v>18</v>
          </cell>
          <cell r="T227">
            <v>11</v>
          </cell>
          <cell r="U227">
            <v>7</v>
          </cell>
          <cell r="V227" t="str">
            <v>8999777015015</v>
          </cell>
          <cell r="W227" t="str">
            <v>8999777015022</v>
          </cell>
          <cell r="X227" t="str">
            <v>3005.90.90</v>
          </cell>
          <cell r="AC227" t="str">
            <v>Hansaplast</v>
          </cell>
          <cell r="AE227" t="str">
            <v>Wound</v>
          </cell>
          <cell r="AJ227" t="str">
            <v>Fixation</v>
          </cell>
          <cell r="QC227" t="str">
            <v>A</v>
          </cell>
          <cell r="VH227">
            <v>1800</v>
          </cell>
          <cell r="VI227" t="str">
            <v>48657</v>
          </cell>
          <cell r="VN227">
            <v>4851</v>
          </cell>
          <cell r="VO227">
            <v>45383</v>
          </cell>
        </row>
        <row r="228">
          <cell r="G228" t="str">
            <v>HP Kasa Rol Elastis 4m x 6cm</v>
          </cell>
          <cell r="I228" t="str">
            <v>48330-00206-00</v>
          </cell>
          <cell r="J228" t="str">
            <v>48657-00002-45</v>
          </cell>
          <cell r="K228" t="str">
            <v>Hansaplast Kasa Rol Elastis 4m x 6cm</v>
          </cell>
          <cell r="L228" t="str">
            <v>R</v>
          </cell>
          <cell r="M228">
            <v>15</v>
          </cell>
          <cell r="N228">
            <v>0.18</v>
          </cell>
          <cell r="O228">
            <v>1.3860000000000001E-3</v>
          </cell>
          <cell r="P228">
            <v>3.3</v>
          </cell>
          <cell r="Q228">
            <v>3.3</v>
          </cell>
          <cell r="R228">
            <v>6.4</v>
          </cell>
          <cell r="S228">
            <v>18</v>
          </cell>
          <cell r="T228">
            <v>11</v>
          </cell>
          <cell r="U228">
            <v>7</v>
          </cell>
          <cell r="V228" t="str">
            <v>8999777015015</v>
          </cell>
          <cell r="W228" t="str">
            <v>8999777015022</v>
          </cell>
          <cell r="X228" t="str">
            <v>3005.90.90</v>
          </cell>
          <cell r="AC228" t="str">
            <v>Hansaplast</v>
          </cell>
          <cell r="AE228" t="str">
            <v>Wound</v>
          </cell>
          <cell r="AJ228" t="str">
            <v>Fixation</v>
          </cell>
          <cell r="QC228" t="str">
            <v>A</v>
          </cell>
          <cell r="VH228">
            <v>1800</v>
          </cell>
          <cell r="VI228" t="str">
            <v>48657</v>
          </cell>
          <cell r="VN228">
            <v>4851</v>
          </cell>
          <cell r="VO228">
            <v>45383</v>
          </cell>
        </row>
        <row r="229">
          <cell r="G229" t="str">
            <v>HP Kasa Rol Elastis 4m x 6cm</v>
          </cell>
          <cell r="I229" t="str">
            <v>48657-00002-40</v>
          </cell>
          <cell r="J229" t="str">
            <v>48657-00002-45</v>
          </cell>
          <cell r="K229" t="str">
            <v>HP Kasa Rol Elastis 4m x 6cm</v>
          </cell>
          <cell r="L229" t="str">
            <v>R</v>
          </cell>
          <cell r="M229">
            <v>15</v>
          </cell>
          <cell r="N229">
            <v>0.18</v>
          </cell>
          <cell r="O229">
            <v>1.3860000000000001E-3</v>
          </cell>
          <cell r="P229">
            <v>3.3</v>
          </cell>
          <cell r="Q229">
            <v>3.3</v>
          </cell>
          <cell r="R229">
            <v>6.4</v>
          </cell>
          <cell r="S229">
            <v>18</v>
          </cell>
          <cell r="T229">
            <v>11</v>
          </cell>
          <cell r="U229">
            <v>7</v>
          </cell>
          <cell r="V229" t="str">
            <v>8999777015015</v>
          </cell>
          <cell r="W229" t="str">
            <v>8999777015022</v>
          </cell>
          <cell r="X229" t="str">
            <v>3005.90.90</v>
          </cell>
          <cell r="AC229" t="str">
            <v>Hansaplast</v>
          </cell>
          <cell r="AE229" t="str">
            <v>Wound</v>
          </cell>
          <cell r="AJ229" t="str">
            <v>Fixation</v>
          </cell>
          <cell r="QC229" t="str">
            <v>A</v>
          </cell>
          <cell r="VH229">
            <v>1800</v>
          </cell>
          <cell r="VI229" t="str">
            <v>48657</v>
          </cell>
          <cell r="VN229">
            <v>4851</v>
          </cell>
          <cell r="VO229">
            <v>45383</v>
          </cell>
        </row>
        <row r="230">
          <cell r="G230" t="str">
            <v>HP Cohesive Rol 4m x 6cm</v>
          </cell>
          <cell r="I230" t="str">
            <v>48330-00201-01</v>
          </cell>
          <cell r="J230" t="str">
            <v>48330-00201-01</v>
          </cell>
          <cell r="K230" t="str">
            <v>Hansaplast Cohesive Rol 4m x 6cm</v>
          </cell>
          <cell r="L230" t="str">
            <v>R</v>
          </cell>
          <cell r="M230">
            <v>12</v>
          </cell>
          <cell r="N230">
            <v>0.316</v>
          </cell>
          <cell r="O230">
            <v>3.3401880000000004E-3</v>
          </cell>
          <cell r="P230">
            <v>5.5</v>
          </cell>
          <cell r="Q230">
            <v>5.5</v>
          </cell>
          <cell r="R230">
            <v>6.8</v>
          </cell>
          <cell r="S230">
            <v>24.6</v>
          </cell>
          <cell r="T230">
            <v>18.600000000000001</v>
          </cell>
          <cell r="U230">
            <v>7.3</v>
          </cell>
          <cell r="V230" t="str">
            <v>8999777016029</v>
          </cell>
          <cell r="W230" t="str">
            <v>8999777016036</v>
          </cell>
          <cell r="X230" t="str">
            <v>3005.90.90</v>
          </cell>
          <cell r="AC230" t="str">
            <v>Hansaplast</v>
          </cell>
          <cell r="AE230" t="str">
            <v>Wound</v>
          </cell>
          <cell r="AJ230" t="str">
            <v>Fixation</v>
          </cell>
          <cell r="QC230" t="str">
            <v>D</v>
          </cell>
          <cell r="VH230">
            <v>1080</v>
          </cell>
          <cell r="VI230" t="str">
            <v>48779</v>
          </cell>
          <cell r="VN230">
            <v>36278</v>
          </cell>
          <cell r="VO230">
            <v>45383</v>
          </cell>
        </row>
        <row r="231">
          <cell r="G231" t="str">
            <v>HP Cohesive Rol 4m x 6cm</v>
          </cell>
          <cell r="I231" t="str">
            <v>48330-00201-00</v>
          </cell>
          <cell r="J231" t="str">
            <v>48330-00201-01</v>
          </cell>
          <cell r="K231" t="str">
            <v>Hansaplast Cohesive Rol 4m x 6cm</v>
          </cell>
          <cell r="L231" t="str">
            <v>R</v>
          </cell>
          <cell r="M231">
            <v>12</v>
          </cell>
          <cell r="N231">
            <v>0.316</v>
          </cell>
          <cell r="O231">
            <v>3.3401880000000004E-3</v>
          </cell>
          <cell r="P231">
            <v>5.5</v>
          </cell>
          <cell r="Q231">
            <v>5.5</v>
          </cell>
          <cell r="R231">
            <v>6.8</v>
          </cell>
          <cell r="S231">
            <v>24.6</v>
          </cell>
          <cell r="T231">
            <v>18.600000000000001</v>
          </cell>
          <cell r="U231">
            <v>7.3</v>
          </cell>
          <cell r="V231" t="str">
            <v>8999777016029</v>
          </cell>
          <cell r="W231" t="str">
            <v>8999777016036</v>
          </cell>
          <cell r="X231" t="str">
            <v>3005.90.90</v>
          </cell>
          <cell r="AC231" t="str">
            <v>Hansaplast</v>
          </cell>
          <cell r="AE231" t="str">
            <v>Wound</v>
          </cell>
          <cell r="AJ231" t="str">
            <v>Fixation</v>
          </cell>
          <cell r="QC231" t="str">
            <v>D</v>
          </cell>
          <cell r="VH231">
            <v>1080</v>
          </cell>
          <cell r="VI231" t="str">
            <v>48779</v>
          </cell>
          <cell r="VN231">
            <v>36278</v>
          </cell>
          <cell r="VO231">
            <v>45383</v>
          </cell>
        </row>
        <row r="232">
          <cell r="G232" t="str">
            <v>HP Cohesive Rol 4m x 6cm</v>
          </cell>
          <cell r="I232" t="str">
            <v>48779-00002-40</v>
          </cell>
          <cell r="J232" t="str">
            <v>48330-00201-01</v>
          </cell>
          <cell r="K232" t="str">
            <v>HP Cohesive Rol 4m x 6cm</v>
          </cell>
          <cell r="L232" t="str">
            <v>R</v>
          </cell>
          <cell r="M232">
            <v>12</v>
          </cell>
          <cell r="N232">
            <v>0.316</v>
          </cell>
          <cell r="O232">
            <v>3.3401880000000004E-3</v>
          </cell>
          <cell r="P232">
            <v>5.5</v>
          </cell>
          <cell r="Q232">
            <v>5.5</v>
          </cell>
          <cell r="R232">
            <v>6.8</v>
          </cell>
          <cell r="S232">
            <v>24.6</v>
          </cell>
          <cell r="T232">
            <v>18.600000000000001</v>
          </cell>
          <cell r="U232">
            <v>7.3</v>
          </cell>
          <cell r="V232" t="str">
            <v>8999777016029</v>
          </cell>
          <cell r="W232" t="str">
            <v>8999777016036</v>
          </cell>
          <cell r="X232" t="str">
            <v>3005.90.90</v>
          </cell>
          <cell r="AC232" t="str">
            <v>Hansaplast</v>
          </cell>
          <cell r="AE232" t="str">
            <v>Wound</v>
          </cell>
          <cell r="AJ232" t="str">
            <v>Fixation</v>
          </cell>
          <cell r="QC232" t="str">
            <v>D</v>
          </cell>
          <cell r="VH232">
            <v>1080</v>
          </cell>
          <cell r="VI232" t="str">
            <v>48779</v>
          </cell>
          <cell r="VN232">
            <v>36278</v>
          </cell>
          <cell r="VO232">
            <v>45383</v>
          </cell>
        </row>
        <row r="233">
          <cell r="G233" t="str">
            <v>HP Roll Sensitive 10 cm x 5 m Hospital</v>
          </cell>
          <cell r="I233" t="str">
            <v>48333-00050-00</v>
          </cell>
          <cell r="J233" t="str">
            <v>48333-00050-00</v>
          </cell>
          <cell r="K233" t="str">
            <v>Hansaplast Rol Sensitive 10cm x 5m Hospital</v>
          </cell>
          <cell r="L233" t="str">
            <v>R</v>
          </cell>
          <cell r="M233">
            <v>24</v>
          </cell>
          <cell r="N233">
            <v>2.88</v>
          </cell>
          <cell r="O233">
            <v>1.0718727999999999E-2</v>
          </cell>
          <cell r="P233">
            <v>10.4</v>
          </cell>
          <cell r="Q233">
            <v>5.2</v>
          </cell>
          <cell r="R233">
            <v>5.5</v>
          </cell>
          <cell r="S233">
            <v>33.4</v>
          </cell>
          <cell r="T233">
            <v>22.6</v>
          </cell>
          <cell r="U233">
            <v>14.2</v>
          </cell>
          <cell r="V233" t="str">
            <v>8999777013158</v>
          </cell>
          <cell r="W233" t="str">
            <v>04005805254647</v>
          </cell>
          <cell r="X233" t="str">
            <v>3005.90.90</v>
          </cell>
          <cell r="AC233" t="str">
            <v>Hansaplast</v>
          </cell>
          <cell r="AE233" t="str">
            <v>Wound</v>
          </cell>
          <cell r="AJ233" t="str">
            <v>Fixation</v>
          </cell>
          <cell r="QC233" t="str">
            <v>A</v>
          </cell>
          <cell r="VH233">
            <v>1080</v>
          </cell>
          <cell r="VI233" t="str">
            <v>37683</v>
          </cell>
          <cell r="VN233">
            <v>81818</v>
          </cell>
          <cell r="VO233">
            <v>45383</v>
          </cell>
        </row>
        <row r="234">
          <cell r="G234" t="str">
            <v>HP Roll Sensitive 15 cm x 5 m Hospital</v>
          </cell>
          <cell r="I234" t="str">
            <v>48333-00049-00</v>
          </cell>
          <cell r="J234" t="str">
            <v>48333-00049-00</v>
          </cell>
          <cell r="K234" t="str">
            <v>Hansaplast Rol Sensitive 15cm x 5m Hospital</v>
          </cell>
          <cell r="L234" t="str">
            <v>R</v>
          </cell>
          <cell r="M234">
            <v>16</v>
          </cell>
          <cell r="N234">
            <v>2.69</v>
          </cell>
          <cell r="O234">
            <v>1.0718727999999999E-2</v>
          </cell>
          <cell r="P234">
            <v>15.6</v>
          </cell>
          <cell r="Q234">
            <v>5.2</v>
          </cell>
          <cell r="R234">
            <v>5.5</v>
          </cell>
          <cell r="S234">
            <v>33.4</v>
          </cell>
          <cell r="T234">
            <v>22.6</v>
          </cell>
          <cell r="U234">
            <v>14.2</v>
          </cell>
          <cell r="V234" t="str">
            <v>8999777013141</v>
          </cell>
          <cell r="W234" t="str">
            <v>04005805254630</v>
          </cell>
          <cell r="X234" t="str">
            <v>3005.90.90</v>
          </cell>
          <cell r="AC234" t="str">
            <v>Hansaplast</v>
          </cell>
          <cell r="AE234" t="str">
            <v>Wound</v>
          </cell>
          <cell r="AJ234" t="str">
            <v>Fixation</v>
          </cell>
          <cell r="QC234" t="str">
            <v>D</v>
          </cell>
          <cell r="VH234">
            <v>1080</v>
          </cell>
          <cell r="VI234" t="str">
            <v>37682</v>
          </cell>
          <cell r="VN234">
            <v>112500</v>
          </cell>
          <cell r="VO234">
            <v>45383</v>
          </cell>
        </row>
        <row r="235">
          <cell r="G235" t="str">
            <v>HP Rol Kertas 2.5cm x 5m</v>
          </cell>
          <cell r="I235" t="str">
            <v>92325-09000-45</v>
          </cell>
          <cell r="J235" t="str">
            <v>92325-09000-45</v>
          </cell>
          <cell r="K235" t="str">
            <v>Hansaplast Rol Kertas 2,5cm x 5m</v>
          </cell>
          <cell r="L235" t="str">
            <v>R</v>
          </cell>
          <cell r="M235">
            <v>250</v>
          </cell>
          <cell r="N235">
            <v>7.3979999999999997</v>
          </cell>
          <cell r="O235">
            <v>3.6640730000000003E-2</v>
          </cell>
          <cell r="P235">
            <v>5.6</v>
          </cell>
          <cell r="Q235">
            <v>5.6</v>
          </cell>
          <cell r="R235">
            <v>3.4</v>
          </cell>
          <cell r="S235">
            <v>60.2</v>
          </cell>
          <cell r="T235">
            <v>18.5</v>
          </cell>
          <cell r="U235">
            <v>32.9</v>
          </cell>
          <cell r="V235" t="str">
            <v>8999777017767</v>
          </cell>
          <cell r="W235" t="str">
            <v>8999777017781</v>
          </cell>
          <cell r="X235" t="str">
            <v>3005.90.90</v>
          </cell>
          <cell r="AC235" t="str">
            <v>Hansaplast</v>
          </cell>
          <cell r="AE235" t="str">
            <v>Wound</v>
          </cell>
          <cell r="AJ235" t="str">
            <v>Fixation</v>
          </cell>
          <cell r="QC235" t="str">
            <v>D</v>
          </cell>
          <cell r="VH235">
            <v>1080</v>
          </cell>
          <cell r="VI235" t="str">
            <v>92325</v>
          </cell>
          <cell r="VN235">
            <v>18182</v>
          </cell>
          <cell r="VO235">
            <v>45383</v>
          </cell>
        </row>
        <row r="236">
          <cell r="G236" t="str">
            <v>HP Kasa Steril 7.5 x 7.5cm 2pcs</v>
          </cell>
          <cell r="I236" t="str">
            <v>48330-00204-01</v>
          </cell>
          <cell r="J236" t="str">
            <v>48330-00204-01</v>
          </cell>
          <cell r="K236" t="str">
            <v>Hansaplast Kasa Steril 7.5 x 7.5cm 2 Lembar</v>
          </cell>
          <cell r="L236" t="str">
            <v>R</v>
          </cell>
          <cell r="M236">
            <v>250</v>
          </cell>
          <cell r="N236">
            <v>2.4500000000000002</v>
          </cell>
          <cell r="O236">
            <v>1.8550000000000001E-2</v>
          </cell>
          <cell r="P236">
            <v>9.8000000000000007</v>
          </cell>
          <cell r="Q236">
            <v>0.2</v>
          </cell>
          <cell r="R236">
            <v>11.4</v>
          </cell>
          <cell r="S236">
            <v>53</v>
          </cell>
          <cell r="T236">
            <v>25</v>
          </cell>
          <cell r="U236">
            <v>14</v>
          </cell>
          <cell r="V236" t="str">
            <v>8999777016043</v>
          </cell>
          <cell r="W236" t="str">
            <v>8999777016067</v>
          </cell>
          <cell r="X236" t="str">
            <v>3005.90.90</v>
          </cell>
          <cell r="AC236" t="str">
            <v>Hansaplast</v>
          </cell>
          <cell r="AE236" t="str">
            <v>Wound</v>
          </cell>
          <cell r="AJ236" t="str">
            <v>First Aid</v>
          </cell>
          <cell r="QC236" t="str">
            <v>A</v>
          </cell>
          <cell r="VH236">
            <v>1800</v>
          </cell>
          <cell r="VI236" t="str">
            <v>48344</v>
          </cell>
          <cell r="VN236">
            <v>2547</v>
          </cell>
          <cell r="VO236">
            <v>45383</v>
          </cell>
        </row>
        <row r="237">
          <cell r="G237" t="str">
            <v>HP Kasa Steril 7.5 x 7.5cm 2pcs</v>
          </cell>
          <cell r="I237" t="str">
            <v>48330-00204-00</v>
          </cell>
          <cell r="J237" t="str">
            <v>48330-00204-01</v>
          </cell>
          <cell r="K237" t="str">
            <v>Hansaplast Kasa Steril 7.5 x 7.5cm 2 Lembar</v>
          </cell>
          <cell r="L237" t="str">
            <v>R</v>
          </cell>
          <cell r="M237">
            <v>250</v>
          </cell>
          <cell r="N237">
            <v>1.85</v>
          </cell>
          <cell r="O237">
            <v>1.8550000000000001E-2</v>
          </cell>
          <cell r="P237">
            <v>9.8000000000000007</v>
          </cell>
          <cell r="Q237">
            <v>0.2</v>
          </cell>
          <cell r="R237">
            <v>11.4</v>
          </cell>
          <cell r="S237">
            <v>53</v>
          </cell>
          <cell r="T237">
            <v>25</v>
          </cell>
          <cell r="U237">
            <v>14</v>
          </cell>
          <cell r="V237" t="str">
            <v>8999777016043</v>
          </cell>
          <cell r="W237" t="str">
            <v>8999777016067</v>
          </cell>
          <cell r="X237" t="str">
            <v>3005.90.90</v>
          </cell>
          <cell r="AC237" t="str">
            <v>Hansaplast</v>
          </cell>
          <cell r="AE237" t="str">
            <v>Wound</v>
          </cell>
          <cell r="AJ237" t="str">
            <v>First Aid</v>
          </cell>
          <cell r="QC237" t="str">
            <v>A</v>
          </cell>
          <cell r="VH237">
            <v>1800</v>
          </cell>
          <cell r="VI237" t="str">
            <v>48344</v>
          </cell>
          <cell r="VN237">
            <v>2547</v>
          </cell>
          <cell r="VO237">
            <v>45383</v>
          </cell>
        </row>
        <row r="238">
          <cell r="G238" t="str">
            <v>HP Kasa Steril 10 x 10cm 2pcs</v>
          </cell>
          <cell r="I238" t="str">
            <v>48330-00210-01</v>
          </cell>
          <cell r="J238" t="str">
            <v>48330-00210-01</v>
          </cell>
          <cell r="K238" t="str">
            <v>Hansaplast Kasa Steril 10 x 10cm 2 Lembar</v>
          </cell>
          <cell r="L238" t="str">
            <v>R</v>
          </cell>
          <cell r="M238">
            <v>250</v>
          </cell>
          <cell r="N238">
            <v>3.9</v>
          </cell>
          <cell r="O238">
            <v>2.8927499999999998E-2</v>
          </cell>
          <cell r="P238">
            <v>13.2</v>
          </cell>
          <cell r="Q238">
            <v>0.2</v>
          </cell>
          <cell r="R238">
            <v>15</v>
          </cell>
          <cell r="S238">
            <v>57</v>
          </cell>
          <cell r="T238">
            <v>29</v>
          </cell>
          <cell r="U238">
            <v>17.5</v>
          </cell>
          <cell r="V238" t="str">
            <v>8999777016074</v>
          </cell>
          <cell r="W238" t="str">
            <v>8999777016098</v>
          </cell>
          <cell r="X238" t="str">
            <v>3005.90.90</v>
          </cell>
          <cell r="AC238" t="str">
            <v>Hansaplast</v>
          </cell>
          <cell r="AE238" t="str">
            <v>Wound</v>
          </cell>
          <cell r="AJ238" t="str">
            <v>First Aid</v>
          </cell>
          <cell r="QC238" t="str">
            <v>A</v>
          </cell>
          <cell r="VH238">
            <v>1800</v>
          </cell>
          <cell r="VI238" t="str">
            <v>48345</v>
          </cell>
          <cell r="VN238">
            <v>3056</v>
          </cell>
          <cell r="VO238">
            <v>45383</v>
          </cell>
        </row>
        <row r="239">
          <cell r="G239" t="str">
            <v>HP Kasa Steril 10 x 10cm 2pcs</v>
          </cell>
          <cell r="I239" t="str">
            <v>48330-00210-00</v>
          </cell>
          <cell r="J239" t="str">
            <v>48330-00210-01</v>
          </cell>
          <cell r="K239" t="str">
            <v>HP Kasa Steril 10 x 10cm</v>
          </cell>
          <cell r="L239" t="str">
            <v>R</v>
          </cell>
          <cell r="M239">
            <v>250</v>
          </cell>
          <cell r="N239">
            <v>2.65</v>
          </cell>
          <cell r="O239">
            <v>2.8927499999999998E-2</v>
          </cell>
          <cell r="P239">
            <v>13.2</v>
          </cell>
          <cell r="Q239">
            <v>0.2</v>
          </cell>
          <cell r="R239">
            <v>15</v>
          </cell>
          <cell r="S239">
            <v>57</v>
          </cell>
          <cell r="T239">
            <v>29</v>
          </cell>
          <cell r="U239">
            <v>17.5</v>
          </cell>
          <cell r="V239" t="str">
            <v>8999777016074</v>
          </cell>
          <cell r="W239" t="str">
            <v>8999777016098</v>
          </cell>
          <cell r="X239" t="str">
            <v>3005.90.90</v>
          </cell>
          <cell r="AC239" t="str">
            <v>Hansaplast</v>
          </cell>
          <cell r="AE239" t="str">
            <v>Wound</v>
          </cell>
          <cell r="AJ239" t="str">
            <v>First Aid</v>
          </cell>
          <cell r="QC239" t="str">
            <v>A</v>
          </cell>
          <cell r="VH239">
            <v>1800</v>
          </cell>
          <cell r="VI239" t="str">
            <v>48345</v>
          </cell>
          <cell r="VN239">
            <v>3056</v>
          </cell>
          <cell r="VO239">
            <v>45383</v>
          </cell>
        </row>
        <row r="240">
          <cell r="G240" t="str">
            <v>HP First Aid at Home Guardian</v>
          </cell>
          <cell r="I240" t="str">
            <v>48330-00200-00</v>
          </cell>
          <cell r="J240" t="str">
            <v>48330-00200-00</v>
          </cell>
          <cell r="K240" t="str">
            <v>Hansaplast First Aid at Home Guardian</v>
          </cell>
          <cell r="L240" t="str">
            <v>P</v>
          </cell>
          <cell r="M240">
            <v>12</v>
          </cell>
          <cell r="N240">
            <v>2.5009999999999999</v>
          </cell>
          <cell r="O240">
            <v>2.1591751999999999E-2</v>
          </cell>
          <cell r="P240">
            <v>22</v>
          </cell>
          <cell r="Q240">
            <v>4</v>
          </cell>
          <cell r="R240">
            <v>16</v>
          </cell>
          <cell r="S240">
            <v>44.6</v>
          </cell>
          <cell r="T240">
            <v>26.6</v>
          </cell>
          <cell r="U240">
            <v>18.2</v>
          </cell>
          <cell r="V240" t="str">
            <v>8999777016104</v>
          </cell>
          <cell r="W240" t="str">
            <v>8999777016111</v>
          </cell>
          <cell r="X240" t="str">
            <v>3005.90.90</v>
          </cell>
          <cell r="AC240" t="str">
            <v>Hansaplast</v>
          </cell>
          <cell r="AE240" t="str">
            <v>Wound</v>
          </cell>
          <cell r="AJ240" t="str">
            <v>First Aid</v>
          </cell>
          <cell r="QC240" t="str">
            <v>D</v>
          </cell>
          <cell r="VH240">
            <v>1080</v>
          </cell>
          <cell r="VI240" t="str">
            <v>66110</v>
          </cell>
          <cell r="VN240" t="str">
            <v/>
          </cell>
          <cell r="VO240">
            <v>44926</v>
          </cell>
        </row>
        <row r="241">
          <cell r="G241" t="str">
            <v>HP First Aid at Home MTI</v>
          </cell>
          <cell r="I241" t="str">
            <v>48330-00200-02</v>
          </cell>
          <cell r="J241" t="str">
            <v>48330-00200-02</v>
          </cell>
          <cell r="K241" t="str">
            <v>Hansaplast First Aid at Home MTI</v>
          </cell>
          <cell r="L241" t="str">
            <v>P</v>
          </cell>
          <cell r="M241">
            <v>12</v>
          </cell>
          <cell r="N241">
            <v>2.5009999999999999</v>
          </cell>
          <cell r="O241">
            <v>2.1591751999999999E-2</v>
          </cell>
          <cell r="P241">
            <v>22</v>
          </cell>
          <cell r="Q241">
            <v>4</v>
          </cell>
          <cell r="R241">
            <v>16</v>
          </cell>
          <cell r="S241">
            <v>44.6</v>
          </cell>
          <cell r="T241">
            <v>26.6</v>
          </cell>
          <cell r="U241">
            <v>18.2</v>
          </cell>
          <cell r="V241" t="str">
            <v>8999777016104</v>
          </cell>
          <cell r="W241" t="str">
            <v>8999777016111</v>
          </cell>
          <cell r="X241" t="str">
            <v>3005.90.90</v>
          </cell>
          <cell r="AC241" t="str">
            <v>Hansaplast</v>
          </cell>
          <cell r="AE241" t="str">
            <v>Wound</v>
          </cell>
          <cell r="AJ241" t="str">
            <v>First Aid</v>
          </cell>
          <cell r="QC241" t="str">
            <v>D</v>
          </cell>
          <cell r="VH241">
            <v>1080</v>
          </cell>
          <cell r="VI241" t="str">
            <v>66110</v>
          </cell>
          <cell r="VN241" t="str">
            <v/>
          </cell>
          <cell r="VO241">
            <v>44926</v>
          </cell>
        </row>
        <row r="242">
          <cell r="G242" t="str">
            <v>HP First Aid at Home Watsons</v>
          </cell>
          <cell r="I242" t="str">
            <v>48330-00200-01</v>
          </cell>
          <cell r="J242" t="str">
            <v>48330-00200-01</v>
          </cell>
          <cell r="K242" t="str">
            <v>Hansaplast First Aid at Home Watsons</v>
          </cell>
          <cell r="L242" t="str">
            <v>P</v>
          </cell>
          <cell r="M242">
            <v>12</v>
          </cell>
          <cell r="N242">
            <v>2.5009999999999999</v>
          </cell>
          <cell r="O242">
            <v>2.1591751999999999E-2</v>
          </cell>
          <cell r="P242">
            <v>22</v>
          </cell>
          <cell r="Q242">
            <v>4</v>
          </cell>
          <cell r="R242">
            <v>16</v>
          </cell>
          <cell r="S242">
            <v>44.6</v>
          </cell>
          <cell r="T242">
            <v>26.6</v>
          </cell>
          <cell r="U242">
            <v>18.2</v>
          </cell>
          <cell r="V242" t="str">
            <v>8999777016104</v>
          </cell>
          <cell r="W242" t="str">
            <v>8999777016111</v>
          </cell>
          <cell r="X242" t="str">
            <v>3005.90.90</v>
          </cell>
          <cell r="AC242" t="str">
            <v>Hansaplast</v>
          </cell>
          <cell r="AE242" t="str">
            <v>Wound</v>
          </cell>
          <cell r="AJ242" t="str">
            <v>First Aid</v>
          </cell>
          <cell r="QC242" t="str">
            <v>D</v>
          </cell>
          <cell r="VH242">
            <v>1080</v>
          </cell>
          <cell r="VI242" t="str">
            <v>66110</v>
          </cell>
          <cell r="VN242" t="str">
            <v/>
          </cell>
          <cell r="VO242">
            <v>44926</v>
          </cell>
        </row>
        <row r="243">
          <cell r="G243" t="str">
            <v>HP First Aid Guardian Tin Box</v>
          </cell>
          <cell r="I243" t="str">
            <v>48330-00156-00</v>
          </cell>
          <cell r="J243" t="str">
            <v>48330-00156-00</v>
          </cell>
          <cell r="K243" t="str">
            <v>Hansaplast First Aid Guardian Tin Box</v>
          </cell>
          <cell r="L243" t="str">
            <v>V</v>
          </cell>
          <cell r="M243">
            <v>15</v>
          </cell>
          <cell r="N243">
            <v>1.8580000000000001</v>
          </cell>
          <cell r="O243">
            <v>1.2704692E-2</v>
          </cell>
          <cell r="P243">
            <v>9.1</v>
          </cell>
          <cell r="Q243">
            <v>4.3</v>
          </cell>
          <cell r="R243">
            <v>14.7</v>
          </cell>
          <cell r="S243">
            <v>28.6</v>
          </cell>
          <cell r="T243">
            <v>26.6</v>
          </cell>
          <cell r="U243">
            <v>16.7</v>
          </cell>
          <cell r="V243" t="str">
            <v>8999777011918</v>
          </cell>
          <cell r="W243" t="str">
            <v>8999777011925</v>
          </cell>
          <cell r="X243" t="str">
            <v>3005.90.90</v>
          </cell>
          <cell r="AC243" t="str">
            <v>Hansaplast</v>
          </cell>
          <cell r="AE243" t="str">
            <v>Wound</v>
          </cell>
          <cell r="AJ243" t="str">
            <v>First Aid</v>
          </cell>
          <cell r="QC243" t="str">
            <v>D</v>
          </cell>
          <cell r="VH243">
            <v>720</v>
          </cell>
          <cell r="VI243" t="str">
            <v>40072</v>
          </cell>
          <cell r="VN243" t="str">
            <v/>
          </cell>
          <cell r="VO243">
            <v>44926</v>
          </cell>
        </row>
        <row r="244">
          <cell r="G244" t="str">
            <v>HP First Aid Indomaret Pouch Kain</v>
          </cell>
          <cell r="I244" t="str">
            <v>48330-00155-00</v>
          </cell>
          <cell r="J244" t="str">
            <v>48330-00155-00</v>
          </cell>
          <cell r="K244" t="str">
            <v>Hansaplast First Aid Indomaret Pouch Kain</v>
          </cell>
          <cell r="L244" t="str">
            <v>V</v>
          </cell>
          <cell r="M244">
            <v>24</v>
          </cell>
          <cell r="N244">
            <v>1.093</v>
          </cell>
          <cell r="O244">
            <v>1.2372191999999999E-2</v>
          </cell>
          <cell r="P244">
            <v>1</v>
          </cell>
          <cell r="Q244">
            <v>0.3</v>
          </cell>
          <cell r="R244">
            <v>13.5</v>
          </cell>
          <cell r="S244">
            <v>30.6</v>
          </cell>
          <cell r="T244">
            <v>26.6</v>
          </cell>
          <cell r="U244">
            <v>15.2</v>
          </cell>
          <cell r="V244" t="str">
            <v>8999777011932</v>
          </cell>
          <cell r="W244" t="str">
            <v>8999777011949</v>
          </cell>
          <cell r="X244" t="str">
            <v>3005.90.90</v>
          </cell>
          <cell r="AC244" t="str">
            <v>Hansaplast</v>
          </cell>
          <cell r="AE244" t="str">
            <v>Wound</v>
          </cell>
          <cell r="AJ244" t="str">
            <v>First Aid</v>
          </cell>
          <cell r="QC244" t="str">
            <v>D</v>
          </cell>
          <cell r="VH244">
            <v>720</v>
          </cell>
          <cell r="VI244" t="str">
            <v>40072</v>
          </cell>
          <cell r="VN244" t="str">
            <v/>
          </cell>
          <cell r="VO244">
            <v>44926</v>
          </cell>
        </row>
        <row r="245">
          <cell r="G245" t="str">
            <v>HP First Aid Mini Box Indomaret</v>
          </cell>
          <cell r="I245" t="str">
            <v>48330-00177-00</v>
          </cell>
          <cell r="J245" t="str">
            <v>48330-00177-00</v>
          </cell>
          <cell r="K245" t="str">
            <v>Hansaplast First Aid Indomaret Mini Box</v>
          </cell>
          <cell r="L245" t="str">
            <v>V</v>
          </cell>
          <cell r="M245">
            <v>12</v>
          </cell>
          <cell r="N245">
            <v>1.093</v>
          </cell>
          <cell r="O245">
            <v>7.0333920000000012E-3</v>
          </cell>
          <cell r="P245">
            <v>9.1999999999999993</v>
          </cell>
          <cell r="Q245">
            <v>3</v>
          </cell>
          <cell r="R245">
            <v>14</v>
          </cell>
          <cell r="S245">
            <v>21.6</v>
          </cell>
          <cell r="T245">
            <v>20.100000000000001</v>
          </cell>
          <cell r="U245">
            <v>16.2</v>
          </cell>
          <cell r="V245" t="str">
            <v>8999777015619</v>
          </cell>
          <cell r="W245" t="str">
            <v>8999777015626</v>
          </cell>
          <cell r="X245" t="str">
            <v>3005.90.90</v>
          </cell>
          <cell r="AC245" t="str">
            <v>Hansaplast</v>
          </cell>
          <cell r="AE245" t="str">
            <v>Wound</v>
          </cell>
          <cell r="AJ245" t="str">
            <v>First Aid</v>
          </cell>
          <cell r="QC245" t="str">
            <v>D</v>
          </cell>
          <cell r="VH245">
            <v>365</v>
          </cell>
          <cell r="VI245" t="str">
            <v>66110</v>
          </cell>
          <cell r="VN245" t="str">
            <v/>
          </cell>
          <cell r="VO245">
            <v>44926</v>
          </cell>
        </row>
        <row r="246">
          <cell r="G246" t="str">
            <v>HP First Aid MTI Pouch Kain</v>
          </cell>
          <cell r="I246" t="str">
            <v>48330-00158-00</v>
          </cell>
          <cell r="J246" t="str">
            <v>48330-00158-00</v>
          </cell>
          <cell r="K246" t="str">
            <v>Hansaplast First Aid MTI Pouch Kain</v>
          </cell>
          <cell r="L246" t="str">
            <v>V</v>
          </cell>
          <cell r="M246">
            <v>12</v>
          </cell>
          <cell r="N246">
            <v>0.53600000000000003</v>
          </cell>
          <cell r="O246">
            <v>6.4502720000000008E-3</v>
          </cell>
          <cell r="P246">
            <v>10.3</v>
          </cell>
          <cell r="Q246">
            <v>0.3</v>
          </cell>
          <cell r="R246">
            <v>13.5</v>
          </cell>
          <cell r="S246">
            <v>20.6</v>
          </cell>
          <cell r="T246">
            <v>20.6</v>
          </cell>
          <cell r="U246">
            <v>15.2</v>
          </cell>
          <cell r="V246" t="str">
            <v>8999777011956</v>
          </cell>
          <cell r="W246" t="str">
            <v>8999777011963</v>
          </cell>
          <cell r="X246" t="str">
            <v>3005.90.90</v>
          </cell>
          <cell r="AC246" t="str">
            <v>Hansaplast</v>
          </cell>
          <cell r="AE246" t="str">
            <v>Wound</v>
          </cell>
          <cell r="AJ246" t="str">
            <v>First Aid</v>
          </cell>
          <cell r="QC246" t="str">
            <v>D</v>
          </cell>
          <cell r="VH246">
            <v>720</v>
          </cell>
          <cell r="VI246" t="str">
            <v>40072</v>
          </cell>
          <cell r="VN246" t="str">
            <v/>
          </cell>
          <cell r="VO246">
            <v>44926</v>
          </cell>
        </row>
        <row r="247">
          <cell r="G247" t="str">
            <v>HP 123 Package</v>
          </cell>
          <cell r="I247" t="str">
            <v>48330-00173-00</v>
          </cell>
          <cell r="J247" t="str">
            <v>48330-00173-00</v>
          </cell>
          <cell r="K247" t="str">
            <v>Hansaplast 1-2-3 Package</v>
          </cell>
          <cell r="L247" t="str">
            <v>P</v>
          </cell>
          <cell r="M247">
            <v>12</v>
          </cell>
          <cell r="N247">
            <v>1.899</v>
          </cell>
          <cell r="O247">
            <v>1.3931712000000001E-2</v>
          </cell>
          <cell r="P247">
            <v>17.5</v>
          </cell>
          <cell r="Q247">
            <v>3</v>
          </cell>
          <cell r="R247">
            <v>17.5</v>
          </cell>
          <cell r="S247">
            <v>36.1</v>
          </cell>
          <cell r="T247">
            <v>20.100000000000001</v>
          </cell>
          <cell r="U247">
            <v>19.2</v>
          </cell>
          <cell r="V247" t="str">
            <v>8999777014681</v>
          </cell>
          <cell r="W247" t="str">
            <v>8999777014698</v>
          </cell>
          <cell r="X247" t="str">
            <v>3005.90.90</v>
          </cell>
          <cell r="AC247" t="str">
            <v>Hansaplast</v>
          </cell>
          <cell r="AE247" t="str">
            <v>Wound</v>
          </cell>
          <cell r="AJ247" t="str">
            <v>First Aid</v>
          </cell>
          <cell r="QC247" t="str">
            <v>D</v>
          </cell>
          <cell r="VH247">
            <v>1080</v>
          </cell>
          <cell r="VI247" t="str">
            <v>48750</v>
          </cell>
          <cell r="VN247" t="str">
            <v/>
          </cell>
          <cell r="VO247">
            <v>44926</v>
          </cell>
        </row>
        <row r="248">
          <cell r="G248" t="str">
            <v>HP Sensitive Steril XL 6 x 7cm 1pc</v>
          </cell>
          <cell r="I248" t="str">
            <v>48330-00205-01</v>
          </cell>
          <cell r="J248" t="str">
            <v>48330-00205-01</v>
          </cell>
          <cell r="K248" t="str">
            <v>Hansaplast Sensitive Steril XL 6 x 7cm</v>
          </cell>
          <cell r="L248" t="str">
            <v>R</v>
          </cell>
          <cell r="M248">
            <v>250</v>
          </cell>
          <cell r="N248">
            <v>0.8</v>
          </cell>
          <cell r="O248">
            <v>6.0791250000000003E-3</v>
          </cell>
          <cell r="P248">
            <v>11.4</v>
          </cell>
          <cell r="Q248">
            <v>0.1</v>
          </cell>
          <cell r="R248">
            <v>8.5</v>
          </cell>
          <cell r="S248">
            <v>21.5</v>
          </cell>
          <cell r="T248">
            <v>19.5</v>
          </cell>
          <cell r="U248">
            <v>14.5</v>
          </cell>
          <cell r="V248" t="str">
            <v>8999777016340</v>
          </cell>
          <cell r="W248" t="str">
            <v>8999777016364</v>
          </cell>
          <cell r="X248" t="str">
            <v>3005.90.90</v>
          </cell>
          <cell r="AC248" t="str">
            <v>Hansaplast</v>
          </cell>
          <cell r="AE248" t="str">
            <v>Wound</v>
          </cell>
          <cell r="AJ248" t="str">
            <v>XL+ Plaster</v>
          </cell>
          <cell r="QC248" t="str">
            <v>A</v>
          </cell>
          <cell r="VH248">
            <v>1080</v>
          </cell>
          <cell r="VI248" t="str">
            <v>48705</v>
          </cell>
          <cell r="VN248">
            <v>5082</v>
          </cell>
          <cell r="VO248">
            <v>45383</v>
          </cell>
        </row>
        <row r="249">
          <cell r="G249" t="str">
            <v>HP Sensitive Steril XL 6 x 7cm 1pc</v>
          </cell>
          <cell r="I249" t="str">
            <v>48330-00205-00</v>
          </cell>
          <cell r="J249" t="str">
            <v>48330-00205-01</v>
          </cell>
          <cell r="K249" t="str">
            <v>Hansaplast Sensitive Steril XL 6 x 7cm</v>
          </cell>
          <cell r="L249" t="str">
            <v>R</v>
          </cell>
          <cell r="M249">
            <v>250</v>
          </cell>
          <cell r="N249">
            <v>0.8</v>
          </cell>
          <cell r="O249">
            <v>6.0791250000000003E-3</v>
          </cell>
          <cell r="P249">
            <v>11.4</v>
          </cell>
          <cell r="Q249">
            <v>0.1</v>
          </cell>
          <cell r="R249">
            <v>8.5</v>
          </cell>
          <cell r="S249">
            <v>21.5</v>
          </cell>
          <cell r="T249">
            <v>19.5</v>
          </cell>
          <cell r="U249">
            <v>14.5</v>
          </cell>
          <cell r="V249" t="str">
            <v>8999777016340</v>
          </cell>
          <cell r="W249" t="str">
            <v>8999777016364</v>
          </cell>
          <cell r="X249" t="str">
            <v>3005.90.90</v>
          </cell>
          <cell r="AC249" t="str">
            <v>Hansaplast</v>
          </cell>
          <cell r="AE249" t="str">
            <v>Wound</v>
          </cell>
          <cell r="AJ249" t="str">
            <v>XL+ Plaster</v>
          </cell>
          <cell r="QC249" t="str">
            <v>A</v>
          </cell>
          <cell r="VH249">
            <v>1080</v>
          </cell>
          <cell r="VI249" t="str">
            <v>48705</v>
          </cell>
          <cell r="VN249">
            <v>5082</v>
          </cell>
          <cell r="VO249">
            <v>45383</v>
          </cell>
        </row>
        <row r="250">
          <cell r="G250" t="str">
            <v>HP Sensitive Steril XL 6 x 7cm 5pcs</v>
          </cell>
          <cell r="I250" t="str">
            <v>48330-00234-00</v>
          </cell>
          <cell r="J250" t="str">
            <v>48330-00234-00</v>
          </cell>
          <cell r="K250" t="str">
            <v>Hansaplast Sensitive Steril XL 6 x 7cm 5pcs</v>
          </cell>
          <cell r="L250" t="str">
            <v>R</v>
          </cell>
          <cell r="M250">
            <v>10</v>
          </cell>
          <cell r="N250">
            <v>0.313</v>
          </cell>
          <cell r="O250">
            <v>2.6375999999999999E-3</v>
          </cell>
          <cell r="P250">
            <v>9</v>
          </cell>
          <cell r="Q250">
            <v>1.6</v>
          </cell>
          <cell r="R250">
            <v>14.5</v>
          </cell>
          <cell r="S250">
            <v>17.5</v>
          </cell>
          <cell r="T250">
            <v>9.6</v>
          </cell>
          <cell r="U250">
            <v>15.7</v>
          </cell>
          <cell r="V250" t="str">
            <v>8999777018511</v>
          </cell>
          <cell r="W250" t="str">
            <v>8999777018528</v>
          </cell>
          <cell r="X250" t="str">
            <v>3005.90.90</v>
          </cell>
          <cell r="AC250" t="str">
            <v>Hansaplast</v>
          </cell>
          <cell r="AE250" t="str">
            <v>Wound</v>
          </cell>
          <cell r="AJ250" t="str">
            <v>XL+ Plaster</v>
          </cell>
          <cell r="QC250" t="str">
            <v>A</v>
          </cell>
          <cell r="VH250">
            <v>720</v>
          </cell>
          <cell r="VI250" t="str">
            <v>48625</v>
          </cell>
          <cell r="VN250">
            <v>28829</v>
          </cell>
          <cell r="VO250">
            <v>45383</v>
          </cell>
        </row>
        <row r="251">
          <cell r="G251" t="str">
            <v>HP Sensitive Steril XXL 8 x 10cm 1pc</v>
          </cell>
          <cell r="I251" t="str">
            <v>48330-00207-01</v>
          </cell>
          <cell r="J251" t="str">
            <v>48330-00207-01</v>
          </cell>
          <cell r="K251" t="str">
            <v>Hansaplast Sensitive Steril XXL 8 x 10cm</v>
          </cell>
          <cell r="L251" t="str">
            <v>R</v>
          </cell>
          <cell r="M251">
            <v>250</v>
          </cell>
          <cell r="N251">
            <v>1.3360000000000001</v>
          </cell>
          <cell r="O251">
            <v>9.4197600000000027E-3</v>
          </cell>
          <cell r="P251">
            <v>14.9</v>
          </cell>
          <cell r="Q251">
            <v>0.1</v>
          </cell>
          <cell r="R251">
            <v>11</v>
          </cell>
          <cell r="S251">
            <v>24.5</v>
          </cell>
          <cell r="T251">
            <v>21.6</v>
          </cell>
          <cell r="U251">
            <v>17.8</v>
          </cell>
          <cell r="V251" t="str">
            <v>8999777016388</v>
          </cell>
          <cell r="W251" t="str">
            <v>8999777016401</v>
          </cell>
          <cell r="X251" t="str">
            <v>3005.90.90</v>
          </cell>
          <cell r="AC251" t="str">
            <v>Hansaplast</v>
          </cell>
          <cell r="AE251" t="str">
            <v>Wound</v>
          </cell>
          <cell r="AJ251" t="str">
            <v>XL+ Plaster</v>
          </cell>
          <cell r="QC251" t="str">
            <v>A</v>
          </cell>
          <cell r="VH251">
            <v>1080</v>
          </cell>
          <cell r="VI251" t="str">
            <v>48706</v>
          </cell>
          <cell r="VN251">
            <v>7161</v>
          </cell>
          <cell r="VO251">
            <v>45383</v>
          </cell>
        </row>
        <row r="252">
          <cell r="G252" t="str">
            <v>HP Sensitive Steril XXL 8 x 10cm 1pc</v>
          </cell>
          <cell r="I252" t="str">
            <v>48330-00207-00</v>
          </cell>
          <cell r="J252" t="str">
            <v>48330-00207-01</v>
          </cell>
          <cell r="K252" t="str">
            <v>Hansaplast Sensitive Steril XXL 8 x 10cm</v>
          </cell>
          <cell r="L252" t="str">
            <v>R</v>
          </cell>
          <cell r="M252">
            <v>250</v>
          </cell>
          <cell r="N252">
            <v>1.3360000000000001</v>
          </cell>
          <cell r="O252">
            <v>9.4197600000000027E-3</v>
          </cell>
          <cell r="P252">
            <v>14.9</v>
          </cell>
          <cell r="Q252">
            <v>0.1</v>
          </cell>
          <cell r="R252">
            <v>11</v>
          </cell>
          <cell r="S252">
            <v>24.5</v>
          </cell>
          <cell r="T252">
            <v>21.6</v>
          </cell>
          <cell r="U252">
            <v>17.8</v>
          </cell>
          <cell r="V252" t="str">
            <v>8999777016388</v>
          </cell>
          <cell r="W252" t="str">
            <v>8999777016401</v>
          </cell>
          <cell r="X252" t="str">
            <v>3005.90.90</v>
          </cell>
          <cell r="AC252" t="str">
            <v>Hansaplast</v>
          </cell>
          <cell r="AE252" t="str">
            <v>Wound</v>
          </cell>
          <cell r="AJ252" t="str">
            <v>XL+ Plaster</v>
          </cell>
          <cell r="QC252" t="str">
            <v>A</v>
          </cell>
          <cell r="VH252">
            <v>1080</v>
          </cell>
          <cell r="VI252" t="str">
            <v>48706</v>
          </cell>
          <cell r="VN252">
            <v>7161</v>
          </cell>
          <cell r="VO252">
            <v>45383</v>
          </cell>
        </row>
        <row r="253">
          <cell r="G253" t="str">
            <v>HP Sensitive Steril XXL 8 x 10cm 5pcs</v>
          </cell>
          <cell r="I253" t="str">
            <v>48330-00235-00</v>
          </cell>
          <cell r="J253" t="str">
            <v>48330-00235-00</v>
          </cell>
          <cell r="K253" t="str">
            <v>Hansaplast Sensitive Steril XXL 8 x 10cm 5pcs</v>
          </cell>
          <cell r="L253" t="str">
            <v>R</v>
          </cell>
          <cell r="M253">
            <v>10</v>
          </cell>
          <cell r="N253">
            <v>0.49099999999999999</v>
          </cell>
          <cell r="O253">
            <v>4.032E-3</v>
          </cell>
          <cell r="P253">
            <v>11.5</v>
          </cell>
          <cell r="Q253">
            <v>1.6</v>
          </cell>
          <cell r="R253">
            <v>18</v>
          </cell>
          <cell r="S253">
            <v>17.5</v>
          </cell>
          <cell r="T253">
            <v>12</v>
          </cell>
          <cell r="U253">
            <v>19.2</v>
          </cell>
          <cell r="V253" t="str">
            <v>8999777018535</v>
          </cell>
          <cell r="W253" t="str">
            <v>8999777018542</v>
          </cell>
          <cell r="X253" t="str">
            <v>3005.90.90</v>
          </cell>
          <cell r="AC253" t="str">
            <v>Hansaplast</v>
          </cell>
          <cell r="AE253" t="str">
            <v>Wound</v>
          </cell>
          <cell r="AJ253" t="str">
            <v>XL+ Plaster</v>
          </cell>
          <cell r="QC253" t="str">
            <v>A</v>
          </cell>
          <cell r="VH253">
            <v>720</v>
          </cell>
          <cell r="VI253" t="str">
            <v>48626</v>
          </cell>
          <cell r="VN253">
            <v>36036</v>
          </cell>
          <cell r="VO253">
            <v>45383</v>
          </cell>
        </row>
        <row r="254">
          <cell r="G254" t="str">
            <v>HP Sensitive Steril 3XL 10 x 15cm 1pc</v>
          </cell>
          <cell r="I254" t="str">
            <v>48330-00216-00</v>
          </cell>
          <cell r="J254" t="str">
            <v>48330-00216-00</v>
          </cell>
          <cell r="K254" t="str">
            <v>Hansaplast Sensitive Steril 3XL 10 x 15cm</v>
          </cell>
          <cell r="L254" t="str">
            <v>R</v>
          </cell>
          <cell r="M254">
            <v>250</v>
          </cell>
          <cell r="N254">
            <v>2.2770000000000001</v>
          </cell>
          <cell r="O254">
            <v>1.5005925E-2</v>
          </cell>
          <cell r="P254">
            <v>20.399999999999999</v>
          </cell>
          <cell r="Q254">
            <v>0.1</v>
          </cell>
          <cell r="R254">
            <v>13.4</v>
          </cell>
          <cell r="S254">
            <v>29.7</v>
          </cell>
          <cell r="T254">
            <v>21.5</v>
          </cell>
          <cell r="U254">
            <v>23.5</v>
          </cell>
          <cell r="V254" t="str">
            <v>8999777017392</v>
          </cell>
          <cell r="W254" t="str">
            <v>8999777017415</v>
          </cell>
          <cell r="X254" t="str">
            <v>3005.90.90</v>
          </cell>
          <cell r="AC254" t="str">
            <v>Hansaplast</v>
          </cell>
          <cell r="AE254" t="str">
            <v>Wound</v>
          </cell>
          <cell r="AJ254" t="str">
            <v>XL+ Plaster</v>
          </cell>
          <cell r="QC254" t="str">
            <v>A</v>
          </cell>
          <cell r="VH254">
            <v>1080</v>
          </cell>
          <cell r="VI254" t="str">
            <v>48380</v>
          </cell>
          <cell r="VN254">
            <v>9848</v>
          </cell>
          <cell r="VO254">
            <v>45383</v>
          </cell>
        </row>
        <row r="255">
          <cell r="G255" t="str">
            <v>HP Sensitive Steril 3XL 10 x 15cm 5pc</v>
          </cell>
          <cell r="I255" t="str">
            <v>48784-00000-47</v>
          </cell>
          <cell r="J255" t="str">
            <v>48784-00000-47</v>
          </cell>
          <cell r="K255" t="str">
            <v>Hansaplast Sensitive Steril 3XL 10 x 15cm 5pcs</v>
          </cell>
          <cell r="L255" t="str">
            <v>R</v>
          </cell>
          <cell r="M255">
            <v>10</v>
          </cell>
          <cell r="N255">
            <v>0.65700000000000003</v>
          </cell>
          <cell r="O255">
            <v>7.1926399999999993E-3</v>
          </cell>
          <cell r="P255">
            <v>14</v>
          </cell>
          <cell r="Q255">
            <v>1.6</v>
          </cell>
          <cell r="R255">
            <v>21</v>
          </cell>
          <cell r="S255">
            <v>18.2</v>
          </cell>
          <cell r="T255">
            <v>15.2</v>
          </cell>
          <cell r="U255">
            <v>26</v>
          </cell>
          <cell r="V255" t="str">
            <v>4005800278860</v>
          </cell>
          <cell r="W255" t="str">
            <v>4005800278877</v>
          </cell>
          <cell r="X255" t="str">
            <v>3005.90.90</v>
          </cell>
          <cell r="AC255" t="str">
            <v>Hansaplast</v>
          </cell>
          <cell r="AE255" t="str">
            <v>Wound</v>
          </cell>
          <cell r="AJ255" t="str">
            <v>XL+ Plaster</v>
          </cell>
          <cell r="QC255" t="str">
            <v>N</v>
          </cell>
          <cell r="VH255">
            <v>1080</v>
          </cell>
          <cell r="VI255" t="str">
            <v>48784</v>
          </cell>
          <cell r="VN255">
            <v>57432</v>
          </cell>
          <cell r="VO255">
            <v>45413</v>
          </cell>
        </row>
        <row r="256">
          <cell r="G256" t="str">
            <v>HP Aqua Protect Steril 3XL 10 x 15cm 5pcs</v>
          </cell>
          <cell r="I256" t="str">
            <v>48330-00232-02</v>
          </cell>
          <cell r="J256" t="str">
            <v>48330-00232-02</v>
          </cell>
          <cell r="K256" t="str">
            <v>Hansaplast Aqua Protect Steril 3XL 10 x 15cm 5pcs</v>
          </cell>
          <cell r="L256" t="str">
            <v>R</v>
          </cell>
          <cell r="M256">
            <v>10</v>
          </cell>
          <cell r="N256">
            <v>0.65700000000000003</v>
          </cell>
          <cell r="O256">
            <v>7.1926399999999993E-3</v>
          </cell>
          <cell r="P256">
            <v>14</v>
          </cell>
          <cell r="Q256">
            <v>1.6</v>
          </cell>
          <cell r="R256">
            <v>21</v>
          </cell>
          <cell r="S256">
            <v>18.2</v>
          </cell>
          <cell r="T256">
            <v>15.2</v>
          </cell>
          <cell r="U256">
            <v>26</v>
          </cell>
          <cell r="V256" t="str">
            <v>4005800299315</v>
          </cell>
          <cell r="W256" t="str">
            <v>4005800299322</v>
          </cell>
          <cell r="X256" t="str">
            <v>3005.90.90</v>
          </cell>
          <cell r="AC256" t="str">
            <v>Hansaplast</v>
          </cell>
          <cell r="AE256" t="str">
            <v>Wound</v>
          </cell>
          <cell r="AJ256" t="str">
            <v>XL+ Plaster</v>
          </cell>
          <cell r="QC256" t="str">
            <v>A</v>
          </cell>
          <cell r="VH256">
            <v>720</v>
          </cell>
          <cell r="VI256" t="str">
            <v>48703</v>
          </cell>
          <cell r="VN256">
            <v>72072</v>
          </cell>
          <cell r="VO256">
            <v>45413</v>
          </cell>
        </row>
        <row r="257">
          <cell r="G257" t="str">
            <v>HP Aqua Protect Steril 3XL 10 x 15cm 5pcs</v>
          </cell>
          <cell r="I257" t="str">
            <v>48330-00232-00</v>
          </cell>
          <cell r="J257" t="str">
            <v>48330-00232-02</v>
          </cell>
          <cell r="K257" t="str">
            <v>Hansaplast Aqua Protect Steril 3XL 10 x 15cm 5pcs</v>
          </cell>
          <cell r="L257" t="str">
            <v>R</v>
          </cell>
          <cell r="M257">
            <v>10</v>
          </cell>
          <cell r="N257">
            <v>0.78700000000000003</v>
          </cell>
          <cell r="O257">
            <v>7.1926399999999993E-3</v>
          </cell>
          <cell r="P257">
            <v>14</v>
          </cell>
          <cell r="Q257">
            <v>1.6</v>
          </cell>
          <cell r="R257">
            <v>23.6</v>
          </cell>
          <cell r="S257">
            <v>18.2</v>
          </cell>
          <cell r="T257">
            <v>15.2</v>
          </cell>
          <cell r="U257">
            <v>26</v>
          </cell>
          <cell r="V257" t="str">
            <v>8999777018474</v>
          </cell>
          <cell r="W257" t="str">
            <v>8999777018481</v>
          </cell>
          <cell r="X257" t="str">
            <v>3005.90.90</v>
          </cell>
          <cell r="AC257" t="str">
            <v>Hansaplast</v>
          </cell>
          <cell r="AE257" t="str">
            <v>Wound</v>
          </cell>
          <cell r="AJ257" t="str">
            <v>XL+ Plaster</v>
          </cell>
          <cell r="QC257" t="str">
            <v>A</v>
          </cell>
          <cell r="VH257">
            <v>720</v>
          </cell>
          <cell r="VI257" t="str">
            <v>48703</v>
          </cell>
          <cell r="VN257">
            <v>72072</v>
          </cell>
          <cell r="VO257">
            <v>45383</v>
          </cell>
        </row>
        <row r="258">
          <cell r="G258" t="str">
            <v>HP Sensitive Steril 4XL 10 x 20cm 1pc</v>
          </cell>
          <cell r="I258" t="str">
            <v>48330-00217-00</v>
          </cell>
          <cell r="J258" t="str">
            <v>48330-00217-00</v>
          </cell>
          <cell r="K258" t="str">
            <v>Hansaplast Sensitive Steril 4XL 10 x 20cm</v>
          </cell>
          <cell r="L258" t="str">
            <v>R</v>
          </cell>
          <cell r="M258">
            <v>250</v>
          </cell>
          <cell r="N258">
            <v>2.879</v>
          </cell>
          <cell r="O258">
            <v>1.8604079999999999E-2</v>
          </cell>
          <cell r="P258">
            <v>25.7</v>
          </cell>
          <cell r="Q258">
            <v>0.1</v>
          </cell>
          <cell r="R258">
            <v>13.5</v>
          </cell>
          <cell r="S258">
            <v>29.7</v>
          </cell>
          <cell r="T258">
            <v>21.6</v>
          </cell>
          <cell r="U258">
            <v>29</v>
          </cell>
          <cell r="V258" t="str">
            <v>8999777017439</v>
          </cell>
          <cell r="W258" t="str">
            <v>8999777017453</v>
          </cell>
          <cell r="X258" t="str">
            <v>3005.90.90</v>
          </cell>
          <cell r="AC258" t="str">
            <v>Hansaplast</v>
          </cell>
          <cell r="AE258" t="str">
            <v>Wound</v>
          </cell>
          <cell r="AJ258" t="str">
            <v>XL+ Plaster</v>
          </cell>
          <cell r="QC258" t="str">
            <v>D</v>
          </cell>
          <cell r="VH258">
            <v>1080</v>
          </cell>
          <cell r="VI258" t="str">
            <v>48381</v>
          </cell>
          <cell r="VN258">
            <v>12121</v>
          </cell>
          <cell r="VO258">
            <v>45413</v>
          </cell>
        </row>
        <row r="259">
          <cell r="G259" t="str">
            <v>HP Sensitive Steril 4XL 10 x 20cm 5pc</v>
          </cell>
          <cell r="I259" t="str">
            <v>48785-00000-47</v>
          </cell>
          <cell r="J259" t="str">
            <v>48785-00000-47</v>
          </cell>
          <cell r="K259" t="str">
            <v>Hansaplast Sensitive Steril 4XL 10 x 20cm 5pcs</v>
          </cell>
          <cell r="L259" t="str">
            <v>R</v>
          </cell>
          <cell r="M259">
            <v>10</v>
          </cell>
          <cell r="N259">
            <v>0.83</v>
          </cell>
          <cell r="O259">
            <v>8.2353600000000006E-3</v>
          </cell>
          <cell r="P259">
            <v>14</v>
          </cell>
          <cell r="Q259">
            <v>1.6</v>
          </cell>
          <cell r="R259">
            <v>26.5</v>
          </cell>
          <cell r="S259">
            <v>17.2</v>
          </cell>
          <cell r="T259">
            <v>15.2</v>
          </cell>
          <cell r="U259">
            <v>31.5</v>
          </cell>
          <cell r="V259" t="str">
            <v>4005800278884</v>
          </cell>
          <cell r="W259" t="str">
            <v>4005800278891</v>
          </cell>
          <cell r="X259" t="str">
            <v>3005.90.90</v>
          </cell>
          <cell r="AC259" t="str">
            <v>Hansaplast</v>
          </cell>
          <cell r="AE259" t="str">
            <v>Wound</v>
          </cell>
          <cell r="AJ259" t="str">
            <v>XL+ Plaster</v>
          </cell>
          <cell r="QC259" t="str">
            <v>A</v>
          </cell>
          <cell r="VH259">
            <v>1080</v>
          </cell>
          <cell r="VI259" t="str">
            <v>48785</v>
          </cell>
          <cell r="VN259">
            <v>12121</v>
          </cell>
          <cell r="VO259">
            <v>45383</v>
          </cell>
        </row>
        <row r="260">
          <cell r="G260" t="str">
            <v>HP Aqua Protect Steril 4XL 10 x 20cm 5pcs</v>
          </cell>
          <cell r="I260" t="str">
            <v>48330-00233-02</v>
          </cell>
          <cell r="J260" t="str">
            <v>48330-00233-00</v>
          </cell>
          <cell r="K260" t="str">
            <v>Hansaplast Aqua Protect Steril 4XL 10 x 20cm 5pcs</v>
          </cell>
          <cell r="L260" t="str">
            <v>R</v>
          </cell>
          <cell r="M260">
            <v>10</v>
          </cell>
          <cell r="N260">
            <v>0.83</v>
          </cell>
          <cell r="O260">
            <v>8.7141600000000003E-3</v>
          </cell>
          <cell r="P260">
            <v>14</v>
          </cell>
          <cell r="Q260">
            <v>1.6</v>
          </cell>
          <cell r="R260">
            <v>26.5</v>
          </cell>
          <cell r="S260">
            <v>18.2</v>
          </cell>
          <cell r="T260">
            <v>15.2</v>
          </cell>
          <cell r="U260">
            <v>31.5</v>
          </cell>
          <cell r="V260" t="str">
            <v>4005800299353</v>
          </cell>
          <cell r="W260" t="str">
            <v>4005800299360</v>
          </cell>
          <cell r="X260" t="str">
            <v>3005.90.90</v>
          </cell>
          <cell r="AC260" t="str">
            <v>Hansaplast</v>
          </cell>
          <cell r="AE260" t="str">
            <v>Wound</v>
          </cell>
          <cell r="AJ260" t="str">
            <v>XL+ Plaster</v>
          </cell>
          <cell r="QC260" t="str">
            <v>A</v>
          </cell>
          <cell r="VH260">
            <v>720</v>
          </cell>
          <cell r="VI260" t="str">
            <v>48707</v>
          </cell>
          <cell r="VN260">
            <v>100901</v>
          </cell>
          <cell r="VO260">
            <v>45413</v>
          </cell>
        </row>
        <row r="261">
          <cell r="G261" t="str">
            <v>HP Aqua Protect Steril 4XL 10 x 20cm 5pcs</v>
          </cell>
          <cell r="I261" t="str">
            <v>48330-00233-00</v>
          </cell>
          <cell r="J261" t="str">
            <v>48330-00233-00</v>
          </cell>
          <cell r="K261" t="str">
            <v>Hansaplast Aqua Protect Steril 4XL 10 x 20cm 5pcs</v>
          </cell>
          <cell r="L261" t="str">
            <v>R</v>
          </cell>
          <cell r="M261">
            <v>10</v>
          </cell>
          <cell r="N261">
            <v>0.98</v>
          </cell>
          <cell r="O261">
            <v>8.7141600000000003E-3</v>
          </cell>
          <cell r="P261">
            <v>14</v>
          </cell>
          <cell r="Q261">
            <v>1.6</v>
          </cell>
          <cell r="R261">
            <v>26.5</v>
          </cell>
          <cell r="S261">
            <v>18.2</v>
          </cell>
          <cell r="T261">
            <v>15.2</v>
          </cell>
          <cell r="U261">
            <v>31.5</v>
          </cell>
          <cell r="V261" t="str">
            <v>8999777018498</v>
          </cell>
          <cell r="W261" t="str">
            <v>8999777018504</v>
          </cell>
          <cell r="X261" t="str">
            <v>3005.90.90</v>
          </cell>
          <cell r="AC261" t="str">
            <v>Hansaplast</v>
          </cell>
          <cell r="AE261" t="str">
            <v>Wound</v>
          </cell>
          <cell r="AJ261" t="str">
            <v>XL+ Plaster</v>
          </cell>
          <cell r="QC261" t="str">
            <v>A</v>
          </cell>
          <cell r="VH261">
            <v>720</v>
          </cell>
          <cell r="VI261" t="str">
            <v>48707</v>
          </cell>
          <cell r="VN261">
            <v>100901</v>
          </cell>
          <cell r="VO261">
            <v>45383</v>
          </cell>
        </row>
        <row r="262">
          <cell r="G262" t="str">
            <v>HP Aqua Protect Steril XL 6 x 7cm 1pc</v>
          </cell>
          <cell r="I262" t="str">
            <v>48330-00208-01</v>
          </cell>
          <cell r="J262" t="str">
            <v>48330-00208-01</v>
          </cell>
          <cell r="K262" t="str">
            <v>Hansaplast Aqua Protect Steril XL 6 x 7cm</v>
          </cell>
          <cell r="L262" t="str">
            <v>R</v>
          </cell>
          <cell r="M262">
            <v>250</v>
          </cell>
          <cell r="N262">
            <v>0.78400000000000003</v>
          </cell>
          <cell r="O262">
            <v>6.0791250000000003E-3</v>
          </cell>
          <cell r="P262">
            <v>11.4</v>
          </cell>
          <cell r="Q262">
            <v>0.1</v>
          </cell>
          <cell r="R262">
            <v>8.5</v>
          </cell>
          <cell r="S262">
            <v>21.5</v>
          </cell>
          <cell r="T262">
            <v>19.5</v>
          </cell>
          <cell r="U262">
            <v>14.5</v>
          </cell>
          <cell r="V262" t="str">
            <v>8999777016463</v>
          </cell>
          <cell r="W262" t="str">
            <v>8999777016487</v>
          </cell>
          <cell r="X262" t="str">
            <v>3005.90.90</v>
          </cell>
          <cell r="AC262" t="str">
            <v>Hansaplast</v>
          </cell>
          <cell r="AE262" t="str">
            <v>Wound</v>
          </cell>
          <cell r="AJ262" t="str">
            <v>XL+ Plaster</v>
          </cell>
          <cell r="QC262" t="str">
            <v>A</v>
          </cell>
          <cell r="VH262">
            <v>1080</v>
          </cell>
          <cell r="VI262" t="str">
            <v>48788</v>
          </cell>
          <cell r="VN262">
            <v>7566</v>
          </cell>
          <cell r="VO262">
            <v>45383</v>
          </cell>
        </row>
        <row r="263">
          <cell r="G263" t="str">
            <v>HP Aqua Protect Steril XL 6 x 7cm 1pc</v>
          </cell>
          <cell r="I263" t="str">
            <v>48330-00208-00</v>
          </cell>
          <cell r="J263" t="str">
            <v>48330-00208-01</v>
          </cell>
          <cell r="K263" t="str">
            <v>Hansaplast Aqua Protect Steril XL 6 x 7cm</v>
          </cell>
          <cell r="L263" t="str">
            <v>R</v>
          </cell>
          <cell r="M263">
            <v>250</v>
          </cell>
          <cell r="N263">
            <v>0.78400000000000003</v>
          </cell>
          <cell r="O263">
            <v>6.0791250000000003E-3</v>
          </cell>
          <cell r="P263">
            <v>11.4</v>
          </cell>
          <cell r="Q263">
            <v>0.1</v>
          </cell>
          <cell r="R263">
            <v>8.5</v>
          </cell>
          <cell r="S263">
            <v>21.5</v>
          </cell>
          <cell r="T263">
            <v>19.5</v>
          </cell>
          <cell r="U263">
            <v>14.5</v>
          </cell>
          <cell r="V263" t="str">
            <v>8999777016463</v>
          </cell>
          <cell r="W263" t="str">
            <v>8999777016487</v>
          </cell>
          <cell r="X263" t="str">
            <v>3005.90.90</v>
          </cell>
          <cell r="AC263" t="str">
            <v>Hansaplast</v>
          </cell>
          <cell r="AE263" t="str">
            <v>Wound</v>
          </cell>
          <cell r="AJ263" t="str">
            <v>XL+ Plaster</v>
          </cell>
          <cell r="QC263" t="str">
            <v>A</v>
          </cell>
          <cell r="VH263">
            <v>1080</v>
          </cell>
          <cell r="VI263" t="str">
            <v>48788</v>
          </cell>
          <cell r="VN263">
            <v>7566</v>
          </cell>
          <cell r="VO263">
            <v>45383</v>
          </cell>
        </row>
        <row r="264">
          <cell r="G264" t="str">
            <v>HP Aqua Protect Steril XL 6 x 7cm 5pcs</v>
          </cell>
          <cell r="I264" t="str">
            <v>48330-00230-00</v>
          </cell>
          <cell r="J264" t="str">
            <v>48330-00230-00</v>
          </cell>
          <cell r="K264" t="str">
            <v>Hansaplast Aqua Protect Steril XL 6 x 7cm 5pcs</v>
          </cell>
          <cell r="L264" t="str">
            <v>R</v>
          </cell>
          <cell r="M264">
            <v>10</v>
          </cell>
          <cell r="N264">
            <v>0.32300000000000001</v>
          </cell>
          <cell r="O264">
            <v>2.6375999999999999E-3</v>
          </cell>
          <cell r="P264">
            <v>9</v>
          </cell>
          <cell r="Q264">
            <v>1.6</v>
          </cell>
          <cell r="R264">
            <v>14.5</v>
          </cell>
          <cell r="S264">
            <v>17.5</v>
          </cell>
          <cell r="T264">
            <v>9.6</v>
          </cell>
          <cell r="U264">
            <v>15.7</v>
          </cell>
          <cell r="V264" t="str">
            <v>8999777018436</v>
          </cell>
          <cell r="W264" t="str">
            <v>8999777018443</v>
          </cell>
          <cell r="X264" t="str">
            <v>3005.90.90</v>
          </cell>
          <cell r="AC264" t="str">
            <v>Hansaplast</v>
          </cell>
          <cell r="AE264" t="str">
            <v>Wound</v>
          </cell>
          <cell r="AJ264" t="str">
            <v>XL+ Plaster</v>
          </cell>
          <cell r="QC264" t="str">
            <v>A</v>
          </cell>
          <cell r="VH264">
            <v>720</v>
          </cell>
          <cell r="VI264" t="str">
            <v>48627</v>
          </cell>
          <cell r="VN264">
            <v>32432</v>
          </cell>
          <cell r="VO264">
            <v>45383</v>
          </cell>
        </row>
        <row r="265">
          <cell r="G265" t="str">
            <v>HP Aqua Protect Steril XXL 8 x 10cm 1pc</v>
          </cell>
          <cell r="I265" t="str">
            <v>48330-00209-01</v>
          </cell>
          <cell r="J265" t="str">
            <v>48330-00209-01</v>
          </cell>
          <cell r="K265" t="str">
            <v>Hansaplast Aqua Protect Steril XXL 8 x 10cm</v>
          </cell>
          <cell r="L265" t="str">
            <v>R</v>
          </cell>
          <cell r="M265">
            <v>250</v>
          </cell>
          <cell r="N265">
            <v>1.3360000000000001</v>
          </cell>
          <cell r="O265">
            <v>9.4197600000000027E-3</v>
          </cell>
          <cell r="P265">
            <v>14.9</v>
          </cell>
          <cell r="Q265">
            <v>0.1</v>
          </cell>
          <cell r="R265">
            <v>11</v>
          </cell>
          <cell r="S265">
            <v>24.5</v>
          </cell>
          <cell r="T265">
            <v>21.6</v>
          </cell>
          <cell r="U265">
            <v>17.8</v>
          </cell>
          <cell r="V265" t="str">
            <v>8999777016494</v>
          </cell>
          <cell r="W265" t="str">
            <v>8999777016517</v>
          </cell>
          <cell r="X265" t="str">
            <v>3005.90.90</v>
          </cell>
          <cell r="AC265" t="str">
            <v>Hansaplast</v>
          </cell>
          <cell r="AE265" t="str">
            <v>Wound</v>
          </cell>
          <cell r="AJ265" t="str">
            <v>XL+ Plaster</v>
          </cell>
          <cell r="QC265" t="str">
            <v>A</v>
          </cell>
          <cell r="VH265">
            <v>1080</v>
          </cell>
          <cell r="VI265" t="str">
            <v>48797</v>
          </cell>
          <cell r="VN265">
            <v>10973</v>
          </cell>
          <cell r="VO265">
            <v>45383</v>
          </cell>
        </row>
        <row r="266">
          <cell r="G266" t="str">
            <v>HP Aqua Protect Steril XXL 8 x 10cm 1pc</v>
          </cell>
          <cell r="I266" t="str">
            <v>48330-00209-00</v>
          </cell>
          <cell r="J266" t="str">
            <v>48330-00209-01</v>
          </cell>
          <cell r="K266" t="str">
            <v>Hansaplast Aqua Protect Steril XXL 8 x 10cm</v>
          </cell>
          <cell r="L266" t="str">
            <v>R</v>
          </cell>
          <cell r="M266">
            <v>250</v>
          </cell>
          <cell r="N266">
            <v>1.3360000000000001</v>
          </cell>
          <cell r="O266">
            <v>9.4197600000000027E-3</v>
          </cell>
          <cell r="P266">
            <v>14.9</v>
          </cell>
          <cell r="Q266">
            <v>0.1</v>
          </cell>
          <cell r="R266">
            <v>11</v>
          </cell>
          <cell r="S266">
            <v>24.5</v>
          </cell>
          <cell r="T266">
            <v>21.6</v>
          </cell>
          <cell r="U266">
            <v>17.8</v>
          </cell>
          <cell r="V266" t="str">
            <v>8999777016494</v>
          </cell>
          <cell r="W266" t="str">
            <v>8999777016517</v>
          </cell>
          <cell r="X266" t="str">
            <v>3005.90.90</v>
          </cell>
          <cell r="AC266" t="str">
            <v>Hansaplast</v>
          </cell>
          <cell r="AE266" t="str">
            <v>Wound</v>
          </cell>
          <cell r="AJ266" t="str">
            <v>XL+ Plaster</v>
          </cell>
          <cell r="QC266" t="str">
            <v>A</v>
          </cell>
          <cell r="VH266">
            <v>1080</v>
          </cell>
          <cell r="VI266" t="str">
            <v>48797</v>
          </cell>
          <cell r="VN266">
            <v>10973</v>
          </cell>
          <cell r="VO266">
            <v>45383</v>
          </cell>
        </row>
        <row r="267">
          <cell r="G267" t="str">
            <v>HP Aqua Protect Steril XXL 8 x 10cm 5pcs</v>
          </cell>
          <cell r="I267" t="str">
            <v>48330-00231-00</v>
          </cell>
          <cell r="J267" t="str">
            <v>48330-00231-00</v>
          </cell>
          <cell r="K267" t="str">
            <v>Hansaplast Aqua Protect Steril XL 6 x 7cm 5pcs</v>
          </cell>
          <cell r="L267" t="str">
            <v>R</v>
          </cell>
          <cell r="M267">
            <v>10</v>
          </cell>
          <cell r="N267">
            <v>0.504</v>
          </cell>
          <cell r="O267">
            <v>4.032E-3</v>
          </cell>
          <cell r="P267">
            <v>11.5</v>
          </cell>
          <cell r="Q267">
            <v>1.6</v>
          </cell>
          <cell r="R267">
            <v>18</v>
          </cell>
          <cell r="S267">
            <v>17.5</v>
          </cell>
          <cell r="T267">
            <v>12</v>
          </cell>
          <cell r="U267">
            <v>19.2</v>
          </cell>
          <cell r="V267" t="str">
            <v>8999777018450</v>
          </cell>
          <cell r="W267" t="str">
            <v>8999777018467</v>
          </cell>
          <cell r="X267" t="str">
            <v>3005.90.90</v>
          </cell>
          <cell r="AC267" t="str">
            <v>Hansaplast</v>
          </cell>
          <cell r="AE267" t="str">
            <v>Wound</v>
          </cell>
          <cell r="AJ267" t="str">
            <v>XL+ Plaster</v>
          </cell>
          <cell r="QC267" t="str">
            <v>A</v>
          </cell>
          <cell r="VH267">
            <v>720</v>
          </cell>
          <cell r="VI267" t="str">
            <v>48628</v>
          </cell>
          <cell r="VN267">
            <v>43243</v>
          </cell>
          <cell r="VO267">
            <v>45383</v>
          </cell>
        </row>
        <row r="268">
          <cell r="G268" t="str">
            <v>HP Plester Bekas Luka 21s</v>
          </cell>
          <cell r="I268" t="str">
            <v>48330-00218-00</v>
          </cell>
          <cell r="J268" t="str">
            <v>48330-00218-00</v>
          </cell>
          <cell r="K268" t="str">
            <v>Hansaplast Plester Bekas Luka 21 Lembar</v>
          </cell>
          <cell r="L268" t="str">
            <v>V</v>
          </cell>
          <cell r="M268">
            <v>10</v>
          </cell>
          <cell r="N268">
            <v>0.78</v>
          </cell>
          <cell r="O268">
            <v>4.4246249999999997E-3</v>
          </cell>
          <cell r="P268">
            <v>8</v>
          </cell>
          <cell r="Q268">
            <v>3.2</v>
          </cell>
          <cell r="R268">
            <v>13</v>
          </cell>
          <cell r="S268">
            <v>34.5</v>
          </cell>
          <cell r="T268">
            <v>9.5</v>
          </cell>
          <cell r="U268">
            <v>13.5</v>
          </cell>
          <cell r="V268" t="str">
            <v>8999777017675</v>
          </cell>
          <cell r="W268" t="str">
            <v>8999777017682</v>
          </cell>
          <cell r="X268" t="str">
            <v>3005.90.90</v>
          </cell>
          <cell r="AC268" t="str">
            <v>Hansaplast</v>
          </cell>
          <cell r="AE268" t="str">
            <v>Wound</v>
          </cell>
          <cell r="AJ268" t="str">
            <v>Scar</v>
          </cell>
          <cell r="QC268" t="str">
            <v>A</v>
          </cell>
          <cell r="VH268">
            <v>1080</v>
          </cell>
          <cell r="VI268" t="str">
            <v>02728</v>
          </cell>
          <cell r="VN268">
            <v>258684</v>
          </cell>
          <cell r="VO268">
            <v>45383</v>
          </cell>
        </row>
        <row r="269">
          <cell r="G269" t="str">
            <v>HP Plester Bekas Luka XL 21s</v>
          </cell>
          <cell r="I269" t="str">
            <v>48330-00219-00</v>
          </cell>
          <cell r="J269" t="str">
            <v>48330-00219-00</v>
          </cell>
          <cell r="K269" t="str">
            <v>Hansaplast Plester Bekas Luka XL 21 Lembar</v>
          </cell>
          <cell r="L269" t="str">
            <v>V</v>
          </cell>
          <cell r="M269">
            <v>5</v>
          </cell>
          <cell r="N269">
            <v>0.67</v>
          </cell>
          <cell r="O269">
            <v>3.7311999999999996E-3</v>
          </cell>
          <cell r="P269">
            <v>8</v>
          </cell>
          <cell r="Q269">
            <v>3.2</v>
          </cell>
          <cell r="R269">
            <v>17.899999999999999</v>
          </cell>
          <cell r="S269">
            <v>21.2</v>
          </cell>
          <cell r="T269">
            <v>17.600000000000001</v>
          </cell>
          <cell r="U269">
            <v>10</v>
          </cell>
          <cell r="V269" t="str">
            <v>8999777017699</v>
          </cell>
          <cell r="W269" t="str">
            <v>8999777017705</v>
          </cell>
          <cell r="X269" t="str">
            <v>3005.90.90</v>
          </cell>
          <cell r="AC269" t="str">
            <v>Hansaplast</v>
          </cell>
          <cell r="AE269" t="str">
            <v>Wound</v>
          </cell>
          <cell r="AJ269" t="str">
            <v>Scar</v>
          </cell>
          <cell r="QC269" t="str">
            <v>A</v>
          </cell>
          <cell r="VH269">
            <v>1080</v>
          </cell>
          <cell r="VI269" t="str">
            <v>48731</v>
          </cell>
          <cell r="VN269">
            <v>443459</v>
          </cell>
          <cell r="VO269">
            <v>45383</v>
          </cell>
        </row>
        <row r="270">
          <cell r="G270" t="str">
            <v>HP Koyo Hangat Resealable 10s</v>
          </cell>
          <cell r="I270" t="str">
            <v>76539-09001-05</v>
          </cell>
          <cell r="J270" t="str">
            <v>76539-09001-05</v>
          </cell>
          <cell r="K270" t="str">
            <v>Hansaplast Koyo Hangat Resealable 10 Lembar</v>
          </cell>
          <cell r="L270" t="str">
            <v>R</v>
          </cell>
          <cell r="M270">
            <v>200</v>
          </cell>
          <cell r="N270">
            <v>2.6349999999999998</v>
          </cell>
          <cell r="O270">
            <v>1.4205311999999999E-2</v>
          </cell>
          <cell r="P270">
            <v>7.5</v>
          </cell>
          <cell r="Q270">
            <v>0.5</v>
          </cell>
          <cell r="R270">
            <v>11.5</v>
          </cell>
          <cell r="S270">
            <v>41.8</v>
          </cell>
          <cell r="T270">
            <v>23.6</v>
          </cell>
          <cell r="U270">
            <v>14.4</v>
          </cell>
          <cell r="V270" t="str">
            <v>8999777765392</v>
          </cell>
          <cell r="W270" t="str">
            <v>8999777001179</v>
          </cell>
          <cell r="X270" t="str">
            <v>3005.10.90</v>
          </cell>
          <cell r="AC270" t="str">
            <v>Hansaplast</v>
          </cell>
          <cell r="AE270" t="str">
            <v>Pain</v>
          </cell>
          <cell r="AJ270" t="str">
            <v>External Pain Relief</v>
          </cell>
          <cell r="QC270" t="str">
            <v>A</v>
          </cell>
          <cell r="VH270">
            <v>720</v>
          </cell>
          <cell r="VI270" t="str">
            <v>40073</v>
          </cell>
          <cell r="VN270">
            <v>6713</v>
          </cell>
          <cell r="VO270">
            <v>45413</v>
          </cell>
        </row>
        <row r="271">
          <cell r="G271" t="str">
            <v>HP Koyo Hangat Resealable 10s</v>
          </cell>
          <cell r="I271" t="str">
            <v>76539-09001-03</v>
          </cell>
          <cell r="J271" t="str">
            <v>76539-09001-05</v>
          </cell>
          <cell r="K271" t="str">
            <v>Hansaplast Koyo Hangat Resealable 10 Lembar</v>
          </cell>
          <cell r="L271" t="str">
            <v>R</v>
          </cell>
          <cell r="M271">
            <v>200</v>
          </cell>
          <cell r="N271">
            <v>2.6349999999999998</v>
          </cell>
          <cell r="O271">
            <v>1.4205311999999999E-2</v>
          </cell>
          <cell r="P271">
            <v>7.5</v>
          </cell>
          <cell r="Q271">
            <v>0.5</v>
          </cell>
          <cell r="R271">
            <v>11.5</v>
          </cell>
          <cell r="S271">
            <v>41.8</v>
          </cell>
          <cell r="T271">
            <v>23.6</v>
          </cell>
          <cell r="U271">
            <v>14.4</v>
          </cell>
          <cell r="V271" t="str">
            <v>8999777765392</v>
          </cell>
          <cell r="W271" t="str">
            <v>8999777001179</v>
          </cell>
          <cell r="X271" t="str">
            <v>3005.10.90</v>
          </cell>
          <cell r="AC271" t="str">
            <v>Hansaplast</v>
          </cell>
          <cell r="AE271" t="str">
            <v>Pain</v>
          </cell>
          <cell r="AJ271" t="str">
            <v>External Pain Relief</v>
          </cell>
          <cell r="QC271" t="str">
            <v>A</v>
          </cell>
          <cell r="VH271">
            <v>720</v>
          </cell>
          <cell r="VI271" t="str">
            <v>40073</v>
          </cell>
          <cell r="VN271">
            <v>6713</v>
          </cell>
          <cell r="VO271">
            <v>45383</v>
          </cell>
        </row>
        <row r="272">
          <cell r="G272" t="str">
            <v>HP Koyo Hangat Resealable 10s</v>
          </cell>
          <cell r="I272" t="str">
            <v>76539-09001-02</v>
          </cell>
          <cell r="J272" t="str">
            <v>76539-09001-05</v>
          </cell>
          <cell r="K272" t="str">
            <v>Hansaplast Koyo Hangat Resealable 10 Lembar</v>
          </cell>
          <cell r="L272" t="str">
            <v>R</v>
          </cell>
          <cell r="M272">
            <v>200</v>
          </cell>
          <cell r="N272">
            <v>2.68</v>
          </cell>
          <cell r="O272">
            <v>1.4205311999999999E-2</v>
          </cell>
          <cell r="P272">
            <v>7.5</v>
          </cell>
          <cell r="Q272">
            <v>11.5</v>
          </cell>
          <cell r="R272">
            <v>0.1</v>
          </cell>
          <cell r="S272">
            <v>41.8</v>
          </cell>
          <cell r="T272">
            <v>23.6</v>
          </cell>
          <cell r="U272">
            <v>14.4</v>
          </cell>
          <cell r="V272" t="str">
            <v>8999777012007</v>
          </cell>
          <cell r="W272" t="str">
            <v>04005805248622</v>
          </cell>
          <cell r="X272" t="str">
            <v>3005.10.90</v>
          </cell>
          <cell r="AC272" t="str">
            <v>Hansaplast</v>
          </cell>
          <cell r="AE272" t="str">
            <v>Pain</v>
          </cell>
          <cell r="AJ272" t="str">
            <v>External Pain Relief</v>
          </cell>
          <cell r="QC272" t="str">
            <v>A</v>
          </cell>
          <cell r="VH272">
            <v>720</v>
          </cell>
          <cell r="VI272" t="str">
            <v>40073</v>
          </cell>
          <cell r="VN272">
            <v>6713</v>
          </cell>
          <cell r="VO272">
            <v>45383</v>
          </cell>
        </row>
        <row r="273">
          <cell r="G273" t="str">
            <v>HP Koyo Hangat Resealable 10s</v>
          </cell>
          <cell r="I273" t="str">
            <v>76539-09001-01</v>
          </cell>
          <cell r="J273" t="str">
            <v>76539-09001-05</v>
          </cell>
          <cell r="K273" t="str">
            <v>HP Koyo Hangat Ri 10'S Resealable (evolution)</v>
          </cell>
          <cell r="L273" t="str">
            <v>R</v>
          </cell>
          <cell r="M273">
            <v>200</v>
          </cell>
          <cell r="N273">
            <v>2.68</v>
          </cell>
          <cell r="O273">
            <v>1.4205311999999999E-2</v>
          </cell>
          <cell r="P273">
            <v>7.5</v>
          </cell>
          <cell r="Q273">
            <v>0.5</v>
          </cell>
          <cell r="R273">
            <v>11.5</v>
          </cell>
          <cell r="S273">
            <v>41.8</v>
          </cell>
          <cell r="T273">
            <v>23.6</v>
          </cell>
          <cell r="U273">
            <v>14.4</v>
          </cell>
          <cell r="V273" t="str">
            <v>8999777765392</v>
          </cell>
          <cell r="W273" t="str">
            <v>8999777001179</v>
          </cell>
          <cell r="X273" t="str">
            <v>3005.10.90</v>
          </cell>
          <cell r="AC273" t="str">
            <v>Hansaplast</v>
          </cell>
          <cell r="AE273" t="str">
            <v>Pain</v>
          </cell>
          <cell r="AJ273" t="str">
            <v>External Pain Relief</v>
          </cell>
          <cell r="QC273" t="str">
            <v>A</v>
          </cell>
          <cell r="VH273">
            <v>720</v>
          </cell>
          <cell r="VI273" t="str">
            <v>40073</v>
          </cell>
          <cell r="VN273">
            <v>6713</v>
          </cell>
          <cell r="VO273">
            <v>45383</v>
          </cell>
        </row>
        <row r="274">
          <cell r="G274" t="str">
            <v>HP Koyo Hangat Resealable 10s</v>
          </cell>
          <cell r="I274" t="str">
            <v>76539-09001-00</v>
          </cell>
          <cell r="J274" t="str">
            <v>76539-09001-05</v>
          </cell>
          <cell r="K274" t="str">
            <v>HP Koyo Hangat Ri 10'S Resealable</v>
          </cell>
          <cell r="L274" t="str">
            <v>R</v>
          </cell>
          <cell r="M274">
            <v>200</v>
          </cell>
          <cell r="N274">
            <v>2.68</v>
          </cell>
          <cell r="O274">
            <v>1.4205311999999999E-2</v>
          </cell>
          <cell r="P274">
            <v>7.5</v>
          </cell>
          <cell r="Q274">
            <v>0.5</v>
          </cell>
          <cell r="R274">
            <v>11.5</v>
          </cell>
          <cell r="S274">
            <v>41.8</v>
          </cell>
          <cell r="T274">
            <v>23.6</v>
          </cell>
          <cell r="U274">
            <v>14.4</v>
          </cell>
          <cell r="V274" t="str">
            <v/>
          </cell>
          <cell r="W274" t="str">
            <v/>
          </cell>
          <cell r="X274" t="str">
            <v>3005.10.90</v>
          </cell>
          <cell r="AC274" t="str">
            <v>Hansaplast</v>
          </cell>
          <cell r="AE274" t="str">
            <v>Pain</v>
          </cell>
          <cell r="AJ274" t="str">
            <v>External Pain Relief</v>
          </cell>
          <cell r="QC274" t="str">
            <v>A</v>
          </cell>
          <cell r="VH274">
            <v>720</v>
          </cell>
          <cell r="VI274" t="e">
            <v>#N/A</v>
          </cell>
          <cell r="VN274">
            <v>6713</v>
          </cell>
          <cell r="VO274">
            <v>45383</v>
          </cell>
        </row>
        <row r="275">
          <cell r="G275" t="str">
            <v>HP Koyo Hangat Resealable 10s</v>
          </cell>
          <cell r="I275" t="str">
            <v>48333-00003-01</v>
          </cell>
          <cell r="J275" t="str">
            <v>76539-09001-05</v>
          </cell>
          <cell r="K275" t="str">
            <v>New HP Koyo Hangat</v>
          </cell>
          <cell r="L275" t="str">
            <v>R</v>
          </cell>
          <cell r="M275">
            <v>200</v>
          </cell>
          <cell r="N275">
            <v>2.68</v>
          </cell>
          <cell r="O275">
            <v>1.4205311999999999E-2</v>
          </cell>
          <cell r="P275">
            <v>7.5</v>
          </cell>
          <cell r="Q275">
            <v>0.5</v>
          </cell>
          <cell r="R275">
            <v>11.5</v>
          </cell>
          <cell r="S275">
            <v>41.8</v>
          </cell>
          <cell r="T275">
            <v>23.6</v>
          </cell>
          <cell r="U275">
            <v>14.4</v>
          </cell>
          <cell r="V275" t="str">
            <v/>
          </cell>
          <cell r="W275" t="str">
            <v/>
          </cell>
          <cell r="X275" t="str">
            <v>3005.10.90</v>
          </cell>
          <cell r="AC275" t="str">
            <v>Hansaplast</v>
          </cell>
          <cell r="AE275" t="str">
            <v>Pain</v>
          </cell>
          <cell r="AJ275" t="str">
            <v>External Pain Relief</v>
          </cell>
          <cell r="QC275" t="str">
            <v>A</v>
          </cell>
          <cell r="VH275">
            <v>720</v>
          </cell>
          <cell r="VI275" t="e">
            <v>#N/A</v>
          </cell>
          <cell r="VN275">
            <v>3182</v>
          </cell>
          <cell r="VO275">
            <v>43100</v>
          </cell>
        </row>
        <row r="276">
          <cell r="G276" t="str">
            <v>HP Koyo Hangat Resealable 10s</v>
          </cell>
          <cell r="I276" t="str">
            <v>76539-09000-00</v>
          </cell>
          <cell r="J276" t="str">
            <v>76539-09001-05</v>
          </cell>
          <cell r="K276" t="str">
            <v>HP Koyo Hangat</v>
          </cell>
          <cell r="L276" t="str">
            <v>R</v>
          </cell>
          <cell r="M276">
            <v>200</v>
          </cell>
          <cell r="N276">
            <v>2.68</v>
          </cell>
          <cell r="O276">
            <v>1.4205311999999999E-2</v>
          </cell>
          <cell r="P276">
            <v>7.5</v>
          </cell>
          <cell r="Q276">
            <v>0.5</v>
          </cell>
          <cell r="R276">
            <v>11.5</v>
          </cell>
          <cell r="S276">
            <v>41.8</v>
          </cell>
          <cell r="T276">
            <v>23.6</v>
          </cell>
          <cell r="U276">
            <v>14.4</v>
          </cell>
          <cell r="V276" t="str">
            <v/>
          </cell>
          <cell r="W276" t="str">
            <v/>
          </cell>
          <cell r="X276" t="str">
            <v>3005.10.90</v>
          </cell>
          <cell r="AC276" t="str">
            <v>Hansaplast</v>
          </cell>
          <cell r="AE276" t="str">
            <v>Pain</v>
          </cell>
          <cell r="AJ276" t="str">
            <v>External Pain Relief</v>
          </cell>
          <cell r="QC276" t="str">
            <v>A</v>
          </cell>
          <cell r="VH276">
            <v>720</v>
          </cell>
          <cell r="VI276" t="e">
            <v>#N/A</v>
          </cell>
          <cell r="VN276">
            <v>3773</v>
          </cell>
          <cell r="VO276">
            <v>43100</v>
          </cell>
        </row>
        <row r="277">
          <cell r="G277" t="str">
            <v>HP Koyo Hangat Resealable 10s</v>
          </cell>
          <cell r="I277" t="str">
            <v>48333-00003-00</v>
          </cell>
          <cell r="J277" t="str">
            <v>76539-09001-05</v>
          </cell>
          <cell r="K277" t="str">
            <v>HP Koyo Hangat</v>
          </cell>
          <cell r="L277" t="str">
            <v>R</v>
          </cell>
          <cell r="M277">
            <v>200</v>
          </cell>
          <cell r="N277">
            <v>2.68</v>
          </cell>
          <cell r="O277">
            <v>1.4205311999999999E-2</v>
          </cell>
          <cell r="P277">
            <v>7.5</v>
          </cell>
          <cell r="Q277">
            <v>0.5</v>
          </cell>
          <cell r="R277">
            <v>11.5</v>
          </cell>
          <cell r="S277">
            <v>41.8</v>
          </cell>
          <cell r="T277">
            <v>23.6</v>
          </cell>
          <cell r="U277">
            <v>14.4</v>
          </cell>
          <cell r="V277" t="str">
            <v/>
          </cell>
          <cell r="W277" t="str">
            <v/>
          </cell>
          <cell r="X277" t="str">
            <v>3005.10.90</v>
          </cell>
          <cell r="AC277" t="str">
            <v>Hansaplast</v>
          </cell>
          <cell r="AE277" t="str">
            <v>Pain</v>
          </cell>
          <cell r="AJ277" t="str">
            <v>External Pain Relief</v>
          </cell>
          <cell r="QC277" t="str">
            <v>A</v>
          </cell>
          <cell r="VH277">
            <v>720</v>
          </cell>
          <cell r="VI277" t="e">
            <v>#N/A</v>
          </cell>
          <cell r="VN277">
            <v>3273</v>
          </cell>
          <cell r="VO277">
            <v>43100</v>
          </cell>
        </row>
        <row r="278">
          <cell r="G278" t="str">
            <v>HP Koyo Panas Resealable 10s</v>
          </cell>
          <cell r="I278" t="str">
            <v>09057-09001-04</v>
          </cell>
          <cell r="J278" t="str">
            <v>09057-09001-04</v>
          </cell>
          <cell r="K278" t="str">
            <v>Hansaplast Koyo Panas Resealable 10 Lembar</v>
          </cell>
          <cell r="L278" t="str">
            <v>R</v>
          </cell>
          <cell r="M278">
            <v>200</v>
          </cell>
          <cell r="N278">
            <v>2.395</v>
          </cell>
          <cell r="O278">
            <v>1.4205311999999999E-2</v>
          </cell>
          <cell r="P278">
            <v>7.5</v>
          </cell>
          <cell r="Q278">
            <v>0.5</v>
          </cell>
          <cell r="R278">
            <v>11.5</v>
          </cell>
          <cell r="S278">
            <v>41.8</v>
          </cell>
          <cell r="T278">
            <v>23.6</v>
          </cell>
          <cell r="U278">
            <v>14.4</v>
          </cell>
          <cell r="V278" t="str">
            <v>8999777090579</v>
          </cell>
          <cell r="W278" t="str">
            <v>8999777001131</v>
          </cell>
          <cell r="X278" t="str">
            <v>3005.10.90</v>
          </cell>
          <cell r="AC278" t="str">
            <v>Hansaplast</v>
          </cell>
          <cell r="AE278" t="str">
            <v>Pain</v>
          </cell>
          <cell r="AJ278" t="str">
            <v>External Pain Relief</v>
          </cell>
          <cell r="QC278" t="str">
            <v>A</v>
          </cell>
          <cell r="VH278">
            <v>720</v>
          </cell>
          <cell r="VI278" t="str">
            <v>40075</v>
          </cell>
          <cell r="VN278">
            <v>6713</v>
          </cell>
          <cell r="VO278">
            <v>45383</v>
          </cell>
        </row>
        <row r="279">
          <cell r="G279" t="str">
            <v>HP Koyo Panas Resealable 10s</v>
          </cell>
          <cell r="I279" t="str">
            <v>09057-09001-03</v>
          </cell>
          <cell r="J279" t="str">
            <v>09057-09001-04</v>
          </cell>
          <cell r="K279" t="str">
            <v>Hansaplast Koyo Panas Resealable 10 Lembar</v>
          </cell>
          <cell r="L279" t="str">
            <v>R</v>
          </cell>
          <cell r="M279">
            <v>200</v>
          </cell>
          <cell r="N279">
            <v>2.58</v>
          </cell>
          <cell r="O279">
            <v>1.4205311999999999E-2</v>
          </cell>
          <cell r="P279">
            <v>7.5</v>
          </cell>
          <cell r="Q279">
            <v>0.5</v>
          </cell>
          <cell r="R279">
            <v>11.5</v>
          </cell>
          <cell r="S279">
            <v>41.8</v>
          </cell>
          <cell r="T279">
            <v>23.6</v>
          </cell>
          <cell r="U279">
            <v>14.4</v>
          </cell>
          <cell r="V279" t="str">
            <v>8999777090579</v>
          </cell>
          <cell r="W279" t="str">
            <v>8999777001131</v>
          </cell>
          <cell r="X279" t="str">
            <v>3005.10.90</v>
          </cell>
          <cell r="AC279" t="str">
            <v>Hansaplast</v>
          </cell>
          <cell r="AE279" t="str">
            <v>Pain</v>
          </cell>
          <cell r="AJ279" t="str">
            <v>External Pain Relief</v>
          </cell>
          <cell r="QC279" t="str">
            <v>A</v>
          </cell>
          <cell r="VH279">
            <v>720</v>
          </cell>
          <cell r="VI279" t="str">
            <v>40075</v>
          </cell>
          <cell r="VN279">
            <v>6713</v>
          </cell>
          <cell r="VO279">
            <v>45383</v>
          </cell>
        </row>
        <row r="280">
          <cell r="G280" t="str">
            <v>HP Koyo Panas Resealable 10s</v>
          </cell>
          <cell r="I280" t="str">
            <v>09057-09001-02</v>
          </cell>
          <cell r="J280" t="str">
            <v>09057-09001-04</v>
          </cell>
          <cell r="K280" t="str">
            <v>HP Koyo Panas Ri 10'S Resealable</v>
          </cell>
          <cell r="L280" t="str">
            <v>R</v>
          </cell>
          <cell r="M280">
            <v>200</v>
          </cell>
          <cell r="N280">
            <v>2.58</v>
          </cell>
          <cell r="O280">
            <v>1.4325696000000001E-2</v>
          </cell>
          <cell r="P280">
            <v>7.5</v>
          </cell>
          <cell r="Q280">
            <v>11.5</v>
          </cell>
          <cell r="R280">
            <v>0.1</v>
          </cell>
          <cell r="S280">
            <v>41.8</v>
          </cell>
          <cell r="T280">
            <v>23.8</v>
          </cell>
          <cell r="U280">
            <v>14.4</v>
          </cell>
          <cell r="V280" t="str">
            <v>8999777090579</v>
          </cell>
          <cell r="W280" t="str">
            <v>8999777001131</v>
          </cell>
          <cell r="X280" t="str">
            <v>3005.10.90</v>
          </cell>
          <cell r="AC280" t="str">
            <v>Hansaplast</v>
          </cell>
          <cell r="AE280" t="str">
            <v>Pain</v>
          </cell>
          <cell r="AJ280" t="str">
            <v>External Pain Relief</v>
          </cell>
          <cell r="QC280" t="str">
            <v>A</v>
          </cell>
          <cell r="VH280">
            <v>1080</v>
          </cell>
          <cell r="VI280" t="str">
            <v>40075</v>
          </cell>
          <cell r="VN280">
            <v>6713</v>
          </cell>
          <cell r="VO280">
            <v>45383</v>
          </cell>
        </row>
        <row r="281">
          <cell r="G281" t="str">
            <v>HP Koyo Panas Resealable 10s</v>
          </cell>
          <cell r="I281" t="str">
            <v>09057-09001-01</v>
          </cell>
          <cell r="J281" t="str">
            <v>09057-09001-04</v>
          </cell>
          <cell r="K281" t="str">
            <v>HP Koyo Panas Ri 10'S Resealable (evolution)</v>
          </cell>
          <cell r="L281" t="str">
            <v>R</v>
          </cell>
          <cell r="M281">
            <v>200</v>
          </cell>
          <cell r="N281">
            <v>2.58</v>
          </cell>
          <cell r="O281">
            <v>1.4325696000000001E-2</v>
          </cell>
          <cell r="P281">
            <v>7.5</v>
          </cell>
          <cell r="Q281">
            <v>11.5</v>
          </cell>
          <cell r="R281">
            <v>0.1</v>
          </cell>
          <cell r="S281">
            <v>41.8</v>
          </cell>
          <cell r="T281">
            <v>23.8</v>
          </cell>
          <cell r="U281">
            <v>14.4</v>
          </cell>
          <cell r="V281" t="str">
            <v>8999777090579</v>
          </cell>
          <cell r="W281" t="str">
            <v>8999777001131</v>
          </cell>
          <cell r="X281" t="str">
            <v>3005.10.90</v>
          </cell>
          <cell r="AC281" t="str">
            <v>Hansaplast</v>
          </cell>
          <cell r="AE281" t="str">
            <v>Pain</v>
          </cell>
          <cell r="AJ281" t="str">
            <v>External Pain Relief</v>
          </cell>
          <cell r="QC281" t="str">
            <v>A</v>
          </cell>
          <cell r="VH281">
            <v>1080</v>
          </cell>
          <cell r="VI281" t="str">
            <v>40075</v>
          </cell>
          <cell r="VN281">
            <v>6713</v>
          </cell>
          <cell r="VO281">
            <v>45383</v>
          </cell>
        </row>
        <row r="282">
          <cell r="G282" t="str">
            <v>HP Koyo Panas Resealable 10s</v>
          </cell>
          <cell r="I282" t="str">
            <v>09057-09001-00</v>
          </cell>
          <cell r="J282" t="str">
            <v>09057-09001-04</v>
          </cell>
          <cell r="K282" t="str">
            <v>HP Koyo Panas Ri 10'S Resealable</v>
          </cell>
          <cell r="L282" t="str">
            <v>R</v>
          </cell>
          <cell r="M282">
            <v>200</v>
          </cell>
          <cell r="N282">
            <v>2.58</v>
          </cell>
          <cell r="O282">
            <v>1.4325696000000001E-2</v>
          </cell>
          <cell r="P282">
            <v>7.5</v>
          </cell>
          <cell r="Q282">
            <v>11.5</v>
          </cell>
          <cell r="R282">
            <v>0.1</v>
          </cell>
          <cell r="S282">
            <v>41.8</v>
          </cell>
          <cell r="T282">
            <v>23.8</v>
          </cell>
          <cell r="U282">
            <v>14.4</v>
          </cell>
          <cell r="V282" t="str">
            <v/>
          </cell>
          <cell r="W282" t="str">
            <v/>
          </cell>
          <cell r="X282" t="str">
            <v>3005.10.90</v>
          </cell>
          <cell r="AC282" t="str">
            <v>Hansaplast</v>
          </cell>
          <cell r="AE282" t="str">
            <v>Pain</v>
          </cell>
          <cell r="AJ282" t="str">
            <v>External Pain Relief</v>
          </cell>
          <cell r="QC282" t="str">
            <v>A</v>
          </cell>
          <cell r="VH282">
            <v>720</v>
          </cell>
          <cell r="VI282" t="e">
            <v>#N/A</v>
          </cell>
          <cell r="VN282">
            <v>4364</v>
          </cell>
          <cell r="VO282">
            <v>43100</v>
          </cell>
        </row>
        <row r="283">
          <cell r="G283" t="str">
            <v>HP Koyo Panas Resealable 10s</v>
          </cell>
          <cell r="I283" t="str">
            <v>48333-00004-01</v>
          </cell>
          <cell r="J283" t="str">
            <v>09057-09001-04</v>
          </cell>
          <cell r="K283" t="str">
            <v>New HP Koyo Panas</v>
          </cell>
          <cell r="L283" t="str">
            <v>R</v>
          </cell>
          <cell r="M283">
            <v>200</v>
          </cell>
          <cell r="N283">
            <v>2.58</v>
          </cell>
          <cell r="O283">
            <v>1.4325696000000001E-2</v>
          </cell>
          <cell r="P283">
            <v>7.5</v>
          </cell>
          <cell r="Q283">
            <v>11.5</v>
          </cell>
          <cell r="R283">
            <v>0.1</v>
          </cell>
          <cell r="S283">
            <v>41.8</v>
          </cell>
          <cell r="T283">
            <v>23.8</v>
          </cell>
          <cell r="U283">
            <v>14.4</v>
          </cell>
          <cell r="V283" t="str">
            <v/>
          </cell>
          <cell r="W283" t="str">
            <v/>
          </cell>
          <cell r="X283" t="str">
            <v>3005.10.90</v>
          </cell>
          <cell r="AC283" t="str">
            <v>Hansaplast</v>
          </cell>
          <cell r="AE283" t="str">
            <v>Pain</v>
          </cell>
          <cell r="AJ283" t="str">
            <v>External Pain Relief</v>
          </cell>
          <cell r="QC283" t="str">
            <v>A</v>
          </cell>
          <cell r="VH283">
            <v>720</v>
          </cell>
          <cell r="VI283" t="e">
            <v>#N/A</v>
          </cell>
          <cell r="VN283">
            <v>3182</v>
          </cell>
          <cell r="VO283">
            <v>43100</v>
          </cell>
        </row>
        <row r="284">
          <cell r="G284" t="str">
            <v>HP Koyo Panas Resealable 10s</v>
          </cell>
          <cell r="I284" t="str">
            <v>09057-09000-00</v>
          </cell>
          <cell r="J284" t="str">
            <v>09057-09001-04</v>
          </cell>
          <cell r="K284" t="str">
            <v>HP Koyo Panas</v>
          </cell>
          <cell r="L284" t="str">
            <v>R</v>
          </cell>
          <cell r="M284">
            <v>200</v>
          </cell>
          <cell r="N284">
            <v>2.58</v>
          </cell>
          <cell r="O284">
            <v>1.4325696000000001E-2</v>
          </cell>
          <cell r="P284">
            <v>7.5</v>
          </cell>
          <cell r="Q284">
            <v>11.5</v>
          </cell>
          <cell r="R284">
            <v>0.1</v>
          </cell>
          <cell r="S284">
            <v>41.8</v>
          </cell>
          <cell r="T284">
            <v>23.8</v>
          </cell>
          <cell r="U284">
            <v>14.4</v>
          </cell>
          <cell r="V284" t="str">
            <v/>
          </cell>
          <cell r="W284" t="str">
            <v/>
          </cell>
          <cell r="X284" t="str">
            <v>3005.10.90</v>
          </cell>
          <cell r="AC284" t="str">
            <v>Hansaplast</v>
          </cell>
          <cell r="AE284" t="str">
            <v>Pain</v>
          </cell>
          <cell r="AJ284" t="str">
            <v>External Pain Relief</v>
          </cell>
          <cell r="QC284" t="str">
            <v>A</v>
          </cell>
          <cell r="VH284">
            <v>720</v>
          </cell>
          <cell r="VI284" t="e">
            <v>#N/A</v>
          </cell>
          <cell r="VN284">
            <v>3773</v>
          </cell>
          <cell r="VO284">
            <v>43100</v>
          </cell>
        </row>
        <row r="285">
          <cell r="G285" t="str">
            <v>HP Koyo Panas Resealable 10s</v>
          </cell>
          <cell r="I285" t="str">
            <v>48333-00004-00</v>
          </cell>
          <cell r="J285" t="str">
            <v>09057-09001-04</v>
          </cell>
          <cell r="K285" t="str">
            <v>HP Koyo Panas</v>
          </cell>
          <cell r="L285" t="str">
            <v>R</v>
          </cell>
          <cell r="M285">
            <v>200</v>
          </cell>
          <cell r="N285">
            <v>2.58</v>
          </cell>
          <cell r="O285">
            <v>1.4325696000000001E-2</v>
          </cell>
          <cell r="P285">
            <v>7.5</v>
          </cell>
          <cell r="Q285">
            <v>11.5</v>
          </cell>
          <cell r="R285">
            <v>0.1</v>
          </cell>
          <cell r="S285">
            <v>41.8</v>
          </cell>
          <cell r="T285">
            <v>23.8</v>
          </cell>
          <cell r="U285">
            <v>14.4</v>
          </cell>
          <cell r="V285" t="str">
            <v/>
          </cell>
          <cell r="W285" t="str">
            <v/>
          </cell>
          <cell r="X285" t="str">
            <v>3005.10.90</v>
          </cell>
          <cell r="AC285" t="str">
            <v>Hansaplast</v>
          </cell>
          <cell r="AE285" t="str">
            <v>Pain</v>
          </cell>
          <cell r="AJ285" t="str">
            <v>External Pain Relief</v>
          </cell>
          <cell r="QC285" t="str">
            <v>A</v>
          </cell>
          <cell r="VH285">
            <v>720</v>
          </cell>
          <cell r="VI285" t="e">
            <v>#N/A</v>
          </cell>
          <cell r="VN285">
            <v>3273</v>
          </cell>
          <cell r="VO285">
            <v>43100</v>
          </cell>
        </row>
        <row r="286">
          <cell r="G286" t="str">
            <v>HP Koyo Hangat Hanger</v>
          </cell>
          <cell r="I286" t="str">
            <v>76539-09003-03</v>
          </cell>
          <cell r="J286" t="str">
            <v>76539-09003-01</v>
          </cell>
          <cell r="K286" t="str">
            <v>Hansaplast Koyo Hangat Renceng 2 Lembar Hanger</v>
          </cell>
          <cell r="L286" t="str">
            <v>R</v>
          </cell>
          <cell r="M286">
            <v>50</v>
          </cell>
          <cell r="N286">
            <v>3.9729999999999999</v>
          </cell>
          <cell r="O286">
            <v>4.4043031999999996E-2</v>
          </cell>
          <cell r="P286">
            <v>17</v>
          </cell>
          <cell r="Q286">
            <v>5</v>
          </cell>
          <cell r="R286">
            <v>11</v>
          </cell>
          <cell r="S286">
            <v>52.6</v>
          </cell>
          <cell r="T286">
            <v>34.6</v>
          </cell>
          <cell r="U286">
            <v>24.2</v>
          </cell>
          <cell r="V286" t="str">
            <v>8999777011703</v>
          </cell>
          <cell r="W286" t="str">
            <v>8999777011710</v>
          </cell>
          <cell r="X286" t="str">
            <v>3005.10.90</v>
          </cell>
          <cell r="AC286" t="str">
            <v>Hansaplast</v>
          </cell>
          <cell r="AE286" t="str">
            <v>Pain</v>
          </cell>
          <cell r="AJ286" t="str">
            <v>External Pain Relief</v>
          </cell>
          <cell r="QC286" t="str">
            <v>A</v>
          </cell>
          <cell r="VH286">
            <v>720</v>
          </cell>
          <cell r="VI286" t="str">
            <v>76539</v>
          </cell>
          <cell r="VN286">
            <v>25454</v>
          </cell>
          <cell r="VO286">
            <v>45413</v>
          </cell>
        </row>
        <row r="287">
          <cell r="G287" t="str">
            <v>HP Koyo Hangat Hanger</v>
          </cell>
          <cell r="I287" t="str">
            <v>76539-09003-01</v>
          </cell>
          <cell r="J287" t="str">
            <v>76539-09003-01</v>
          </cell>
          <cell r="K287" t="str">
            <v>Hansaplast Koyo Hangat Renceng 2 Lembar Hanger</v>
          </cell>
          <cell r="L287" t="str">
            <v>R</v>
          </cell>
          <cell r="M287">
            <v>50</v>
          </cell>
          <cell r="N287">
            <v>4.2889999999999997</v>
          </cell>
          <cell r="O287">
            <v>4.4043031999999996E-2</v>
          </cell>
          <cell r="P287">
            <v>17</v>
          </cell>
          <cell r="Q287">
            <v>5</v>
          </cell>
          <cell r="R287">
            <v>11</v>
          </cell>
          <cell r="S287">
            <v>52.6</v>
          </cell>
          <cell r="T287">
            <v>34.6</v>
          </cell>
          <cell r="U287">
            <v>24.2</v>
          </cell>
          <cell r="V287" t="str">
            <v>8999777011703</v>
          </cell>
          <cell r="W287" t="str">
            <v>8999777011710</v>
          </cell>
          <cell r="X287" t="str">
            <v>3005.10.90</v>
          </cell>
          <cell r="AC287" t="str">
            <v>Hansaplast</v>
          </cell>
          <cell r="AE287" t="str">
            <v>Pain</v>
          </cell>
          <cell r="AJ287" t="str">
            <v>External Pain Relief</v>
          </cell>
          <cell r="QC287" t="str">
            <v>A</v>
          </cell>
          <cell r="VH287">
            <v>720</v>
          </cell>
          <cell r="VI287" t="str">
            <v>76539</v>
          </cell>
          <cell r="VN287">
            <v>25454</v>
          </cell>
          <cell r="VO287">
            <v>45383</v>
          </cell>
        </row>
        <row r="288">
          <cell r="G288" t="str">
            <v>HP Koyo Hangat Hanger</v>
          </cell>
          <cell r="I288" t="str">
            <v>76539-09003-00</v>
          </cell>
          <cell r="J288" t="str">
            <v>76539-09003-01</v>
          </cell>
          <cell r="K288" t="str">
            <v>Hansaplast Koyo Hangat Renceng 2 Lembar Hanger</v>
          </cell>
          <cell r="L288" t="str">
            <v>R</v>
          </cell>
          <cell r="M288">
            <v>50</v>
          </cell>
          <cell r="N288">
            <v>4.2889999999999997</v>
          </cell>
          <cell r="O288">
            <v>4.4043031999999996E-2</v>
          </cell>
          <cell r="P288">
            <v>17</v>
          </cell>
          <cell r="Q288">
            <v>5</v>
          </cell>
          <cell r="R288">
            <v>11</v>
          </cell>
          <cell r="S288">
            <v>52.6</v>
          </cell>
          <cell r="T288">
            <v>34.6</v>
          </cell>
          <cell r="U288">
            <v>24.2</v>
          </cell>
          <cell r="V288" t="str">
            <v>8999777011703</v>
          </cell>
          <cell r="W288" t="str">
            <v>8999777011710</v>
          </cell>
          <cell r="X288" t="str">
            <v>3005.10.90</v>
          </cell>
          <cell r="AC288" t="str">
            <v>Hansaplast</v>
          </cell>
          <cell r="AE288" t="str">
            <v>Pain</v>
          </cell>
          <cell r="AJ288" t="str">
            <v>External Pain Relief</v>
          </cell>
          <cell r="QC288" t="str">
            <v>A</v>
          </cell>
          <cell r="VH288">
            <v>720</v>
          </cell>
          <cell r="VI288" t="str">
            <v>76539</v>
          </cell>
          <cell r="VN288">
            <v>25454</v>
          </cell>
          <cell r="VO288">
            <v>45383</v>
          </cell>
        </row>
        <row r="289">
          <cell r="G289" t="str">
            <v>HP Koyo Hangat Hanger</v>
          </cell>
          <cell r="I289" t="str">
            <v>48333-00046-00</v>
          </cell>
          <cell r="J289" t="str">
            <v>76539-09003-01</v>
          </cell>
          <cell r="K289" t="str">
            <v>HP Koyo Hangat Hanger</v>
          </cell>
          <cell r="L289" t="str">
            <v>R</v>
          </cell>
          <cell r="M289">
            <v>50</v>
          </cell>
          <cell r="N289">
            <v>4.2889999999999997</v>
          </cell>
          <cell r="O289">
            <v>4.4043031999999996E-2</v>
          </cell>
          <cell r="P289">
            <v>17</v>
          </cell>
          <cell r="Q289">
            <v>11</v>
          </cell>
          <cell r="R289">
            <v>5</v>
          </cell>
          <cell r="S289">
            <v>52.6</v>
          </cell>
          <cell r="T289">
            <v>34.6</v>
          </cell>
          <cell r="U289">
            <v>24.2</v>
          </cell>
          <cell r="V289" t="str">
            <v>8999777009168</v>
          </cell>
          <cell r="W289" t="str">
            <v>8999777009175</v>
          </cell>
          <cell r="X289" t="str">
            <v>3005.10.90</v>
          </cell>
          <cell r="AC289" t="str">
            <v>Hansaplast</v>
          </cell>
          <cell r="AE289" t="str">
            <v>Pain</v>
          </cell>
          <cell r="AJ289" t="str">
            <v>External Pain Relief</v>
          </cell>
          <cell r="QC289" t="str">
            <v>A</v>
          </cell>
          <cell r="VH289">
            <v>720</v>
          </cell>
          <cell r="VI289" t="str">
            <v>76539</v>
          </cell>
          <cell r="VN289">
            <v>25454</v>
          </cell>
          <cell r="VO289">
            <v>45383</v>
          </cell>
        </row>
        <row r="290">
          <cell r="G290" t="str">
            <v>HP Koyo Hangat Hanger</v>
          </cell>
          <cell r="I290" t="str">
            <v>48333-00062-00</v>
          </cell>
          <cell r="J290" t="str">
            <v>76539-09003-01</v>
          </cell>
          <cell r="K290" t="str">
            <v>HP Koyo Hangat Hanger Speed</v>
          </cell>
          <cell r="L290" t="str">
            <v>P</v>
          </cell>
          <cell r="M290">
            <v>50</v>
          </cell>
          <cell r="N290">
            <v>4.3010000000000002</v>
          </cell>
          <cell r="O290">
            <v>4.4043031999999996E-2</v>
          </cell>
          <cell r="P290">
            <v>17</v>
          </cell>
          <cell r="Q290">
            <v>12</v>
          </cell>
          <cell r="R290">
            <v>4.2</v>
          </cell>
          <cell r="S290">
            <v>52.6</v>
          </cell>
          <cell r="T290">
            <v>34.6</v>
          </cell>
          <cell r="U290">
            <v>24.2</v>
          </cell>
          <cell r="V290" t="str">
            <v>8999777015442</v>
          </cell>
          <cell r="W290" t="str">
            <v>8999777015459</v>
          </cell>
          <cell r="X290" t="str">
            <v>3005.10.90</v>
          </cell>
          <cell r="AC290" t="str">
            <v>Hansaplast</v>
          </cell>
          <cell r="AE290" t="str">
            <v>Pain</v>
          </cell>
          <cell r="AJ290" t="str">
            <v>External Pain Relief</v>
          </cell>
          <cell r="QC290" t="str">
            <v>A</v>
          </cell>
          <cell r="VH290">
            <v>720</v>
          </cell>
          <cell r="VI290" t="str">
            <v>76539</v>
          </cell>
          <cell r="VN290">
            <v>25454</v>
          </cell>
          <cell r="VO290">
            <v>45383</v>
          </cell>
        </row>
        <row r="291">
          <cell r="G291" t="str">
            <v>HP Koyo Panas Hanger</v>
          </cell>
          <cell r="I291" t="str">
            <v>09057-09003-01</v>
          </cell>
          <cell r="J291" t="str">
            <v>09057-09003-01</v>
          </cell>
          <cell r="K291" t="str">
            <v>Hansaplast Koyo Panas Renceng 2 Lembar Hanger</v>
          </cell>
          <cell r="L291" t="str">
            <v>R</v>
          </cell>
          <cell r="M291">
            <v>50</v>
          </cell>
          <cell r="N291">
            <v>4.0270000000000001</v>
          </cell>
          <cell r="O291">
            <v>4.4043031999999996E-2</v>
          </cell>
          <cell r="P291">
            <v>17</v>
          </cell>
          <cell r="Q291">
            <v>5</v>
          </cell>
          <cell r="R291">
            <v>11</v>
          </cell>
          <cell r="S291">
            <v>52.6</v>
          </cell>
          <cell r="T291">
            <v>34.6</v>
          </cell>
          <cell r="U291">
            <v>24.2</v>
          </cell>
          <cell r="V291" t="str">
            <v>8999777011666</v>
          </cell>
          <cell r="W291" t="str">
            <v>8999777011673</v>
          </cell>
          <cell r="X291" t="str">
            <v>3005.10.90</v>
          </cell>
          <cell r="AC291" t="str">
            <v>Hansaplast</v>
          </cell>
          <cell r="AE291" t="str">
            <v>Pain</v>
          </cell>
          <cell r="AJ291" t="str">
            <v>External Pain Relief</v>
          </cell>
          <cell r="QC291" t="str">
            <v>A</v>
          </cell>
          <cell r="VH291">
            <v>720</v>
          </cell>
          <cell r="VI291" t="str">
            <v>09057</v>
          </cell>
          <cell r="VN291">
            <v>25454</v>
          </cell>
          <cell r="VO291">
            <v>45383</v>
          </cell>
        </row>
        <row r="292">
          <cell r="G292" t="str">
            <v>HP Koyo Panas Hanger</v>
          </cell>
          <cell r="I292" t="str">
            <v>09057-09003-00</v>
          </cell>
          <cell r="J292" t="str">
            <v>09057-09003-01</v>
          </cell>
          <cell r="K292" t="str">
            <v>Hansaplast Koyo Panas Renceng 2 Lembar Hanger</v>
          </cell>
          <cell r="L292" t="str">
            <v>R</v>
          </cell>
          <cell r="M292">
            <v>50</v>
          </cell>
          <cell r="N292">
            <v>4.0270000000000001</v>
          </cell>
          <cell r="O292">
            <v>4.4043031999999996E-2</v>
          </cell>
          <cell r="P292">
            <v>17</v>
          </cell>
          <cell r="Q292">
            <v>5</v>
          </cell>
          <cell r="R292">
            <v>11</v>
          </cell>
          <cell r="S292">
            <v>52.6</v>
          </cell>
          <cell r="T292">
            <v>34.6</v>
          </cell>
          <cell r="U292">
            <v>24.2</v>
          </cell>
          <cell r="V292" t="str">
            <v>8999777011666</v>
          </cell>
          <cell r="W292" t="str">
            <v>8999777011673</v>
          </cell>
          <cell r="X292" t="str">
            <v>3005.10.90</v>
          </cell>
          <cell r="AC292" t="str">
            <v>Hansaplast</v>
          </cell>
          <cell r="AE292" t="str">
            <v>Pain</v>
          </cell>
          <cell r="AJ292" t="str">
            <v>External Pain Relief</v>
          </cell>
          <cell r="QC292" t="str">
            <v>A</v>
          </cell>
          <cell r="VH292">
            <v>720</v>
          </cell>
          <cell r="VI292" t="str">
            <v>09057</v>
          </cell>
          <cell r="VN292">
            <v>25454</v>
          </cell>
          <cell r="VO292">
            <v>45383</v>
          </cell>
        </row>
        <row r="293">
          <cell r="G293" t="str">
            <v>HP Koyo Panas Hanger</v>
          </cell>
          <cell r="I293" t="str">
            <v>48333-00047-00</v>
          </cell>
          <cell r="J293" t="str">
            <v>09057-09003-01</v>
          </cell>
          <cell r="K293" t="str">
            <v>HP Koyo Panas Hanger</v>
          </cell>
          <cell r="L293" t="str">
            <v>R</v>
          </cell>
          <cell r="M293">
            <v>50</v>
          </cell>
          <cell r="N293">
            <v>4.0270000000000001</v>
          </cell>
          <cell r="O293">
            <v>4.4043031999999996E-2</v>
          </cell>
          <cell r="P293">
            <v>17</v>
          </cell>
          <cell r="Q293">
            <v>11</v>
          </cell>
          <cell r="R293">
            <v>5</v>
          </cell>
          <cell r="S293">
            <v>52.6</v>
          </cell>
          <cell r="T293">
            <v>34.6</v>
          </cell>
          <cell r="U293">
            <v>24.2</v>
          </cell>
          <cell r="V293" t="str">
            <v>8999777009199</v>
          </cell>
          <cell r="W293" t="str">
            <v>8999777009205</v>
          </cell>
          <cell r="X293" t="str">
            <v>3005.10.90</v>
          </cell>
          <cell r="AC293" t="str">
            <v>Hansaplast</v>
          </cell>
          <cell r="AE293" t="str">
            <v>Pain</v>
          </cell>
          <cell r="AJ293" t="str">
            <v>External Pain Relief</v>
          </cell>
          <cell r="QC293" t="str">
            <v>A</v>
          </cell>
          <cell r="VH293">
            <v>720</v>
          </cell>
          <cell r="VI293" t="str">
            <v>09057</v>
          </cell>
          <cell r="VN293">
            <v>25454</v>
          </cell>
          <cell r="VO293">
            <v>45383</v>
          </cell>
        </row>
        <row r="294">
          <cell r="G294" t="str">
            <v>HP Koyo Panas Hanger</v>
          </cell>
          <cell r="I294" t="str">
            <v>48333-00061-00</v>
          </cell>
          <cell r="J294" t="str">
            <v>09057-09003-01</v>
          </cell>
          <cell r="K294" t="str">
            <v>HP Koyo Panas Hanger</v>
          </cell>
          <cell r="L294" t="str">
            <v>P</v>
          </cell>
          <cell r="M294">
            <v>50</v>
          </cell>
          <cell r="N294">
            <v>4.0369999999999999</v>
          </cell>
          <cell r="O294">
            <v>4.4043031999999996E-2</v>
          </cell>
          <cell r="P294">
            <v>17</v>
          </cell>
          <cell r="Q294">
            <v>12</v>
          </cell>
          <cell r="R294">
            <v>4.2</v>
          </cell>
          <cell r="S294">
            <v>52.6</v>
          </cell>
          <cell r="T294">
            <v>34.6</v>
          </cell>
          <cell r="U294">
            <v>24.2</v>
          </cell>
          <cell r="V294" t="str">
            <v>8999777015428</v>
          </cell>
          <cell r="W294" t="str">
            <v>8999777015435</v>
          </cell>
          <cell r="X294" t="str">
            <v>3005.10.90</v>
          </cell>
          <cell r="AC294" t="str">
            <v>Hansaplast</v>
          </cell>
          <cell r="AE294" t="str">
            <v>Pain</v>
          </cell>
          <cell r="AJ294" t="str">
            <v>External Pain Relief</v>
          </cell>
          <cell r="QC294" t="str">
            <v>A</v>
          </cell>
          <cell r="VH294">
            <v>720</v>
          </cell>
          <cell r="VI294" t="str">
            <v>09057</v>
          </cell>
          <cell r="VN294">
            <v>25454</v>
          </cell>
          <cell r="VO294">
            <v>45383</v>
          </cell>
        </row>
        <row r="295">
          <cell r="G295" t="str">
            <v>HP Koyo Hangat Renceng</v>
          </cell>
          <cell r="I295" t="str">
            <v>76539-09002-01</v>
          </cell>
          <cell r="J295" t="str">
            <v>76539-09002-01</v>
          </cell>
          <cell r="K295" t="str">
            <v>Hansaplast Koyo Hangat Renceng 2 Lembar</v>
          </cell>
          <cell r="L295" t="str">
            <v>R</v>
          </cell>
          <cell r="M295">
            <v>1000</v>
          </cell>
          <cell r="N295">
            <v>5.242</v>
          </cell>
          <cell r="O295">
            <v>2.6168671999999997E-2</v>
          </cell>
          <cell r="P295">
            <v>6</v>
          </cell>
          <cell r="Q295">
            <v>10</v>
          </cell>
          <cell r="R295">
            <v>0.1</v>
          </cell>
          <cell r="S295">
            <v>34.6</v>
          </cell>
          <cell r="T295">
            <v>32.6</v>
          </cell>
          <cell r="U295">
            <v>23.2</v>
          </cell>
          <cell r="V295" t="str">
            <v>8999777001186</v>
          </cell>
          <cell r="W295" t="str">
            <v>8999777001193</v>
          </cell>
          <cell r="X295" t="str">
            <v>3005.10.90</v>
          </cell>
          <cell r="AC295" t="str">
            <v>Hansaplast</v>
          </cell>
          <cell r="AE295" t="str">
            <v>Pain</v>
          </cell>
          <cell r="AJ295" t="str">
            <v>External Pain Relief</v>
          </cell>
          <cell r="QC295" t="str">
            <v>D</v>
          </cell>
          <cell r="VH295">
            <v>720</v>
          </cell>
          <cell r="VI295" t="str">
            <v>76539</v>
          </cell>
          <cell r="VN295">
            <v>1000</v>
          </cell>
          <cell r="VO295">
            <v>45383</v>
          </cell>
        </row>
        <row r="296">
          <cell r="G296" t="str">
            <v>HP Koyo Hangat Renceng</v>
          </cell>
          <cell r="I296" t="str">
            <v>76539-09002-00</v>
          </cell>
          <cell r="J296" t="str">
            <v>76539-09002-01</v>
          </cell>
          <cell r="K296" t="str">
            <v>HP Koyo Hangat Ri 2'S Renceng</v>
          </cell>
          <cell r="L296" t="str">
            <v>R</v>
          </cell>
          <cell r="M296">
            <v>1000</v>
          </cell>
          <cell r="N296">
            <v>5.242</v>
          </cell>
          <cell r="O296">
            <v>2.6168672E-2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 t="str">
            <v/>
          </cell>
          <cell r="W296" t="str">
            <v/>
          </cell>
          <cell r="X296" t="str">
            <v>3005.10.90</v>
          </cell>
          <cell r="AC296" t="str">
            <v>Hansaplast</v>
          </cell>
          <cell r="AE296" t="str">
            <v>Pain</v>
          </cell>
          <cell r="AJ296" t="str">
            <v>External Pain Relief</v>
          </cell>
          <cell r="QC296" t="str">
            <v>D</v>
          </cell>
          <cell r="VH296">
            <v>720</v>
          </cell>
          <cell r="VI296" t="e">
            <v>#N/A</v>
          </cell>
          <cell r="VN296">
            <v>1000</v>
          </cell>
          <cell r="VO296">
            <v>43100</v>
          </cell>
        </row>
        <row r="297">
          <cell r="G297" t="str">
            <v>HP Koyo Panas Renceng</v>
          </cell>
          <cell r="I297" t="str">
            <v>09057-09002-03</v>
          </cell>
          <cell r="J297" t="str">
            <v>09057-09002-03</v>
          </cell>
          <cell r="K297" t="str">
            <v>Hansaplast Koyo Panas Renceng 2 Lembar</v>
          </cell>
          <cell r="L297" t="str">
            <v>R</v>
          </cell>
          <cell r="M297">
            <v>1000</v>
          </cell>
          <cell r="N297">
            <v>5.0419999999999998</v>
          </cell>
          <cell r="O297">
            <v>2.6168671999999997E-2</v>
          </cell>
          <cell r="P297">
            <v>6</v>
          </cell>
          <cell r="Q297">
            <v>10</v>
          </cell>
          <cell r="R297">
            <v>0.1</v>
          </cell>
          <cell r="S297">
            <v>34.6</v>
          </cell>
          <cell r="T297">
            <v>32.6</v>
          </cell>
          <cell r="U297">
            <v>23.2</v>
          </cell>
          <cell r="V297" t="str">
            <v>8999777000776</v>
          </cell>
          <cell r="W297" t="str">
            <v>8999777000820</v>
          </cell>
          <cell r="X297" t="str">
            <v>3005.10.90</v>
          </cell>
          <cell r="AC297" t="str">
            <v>Hansaplast</v>
          </cell>
          <cell r="AE297" t="str">
            <v>Pain</v>
          </cell>
          <cell r="AJ297" t="str">
            <v>External Pain Relief</v>
          </cell>
          <cell r="QC297" t="str">
            <v>D</v>
          </cell>
          <cell r="VH297">
            <v>1080</v>
          </cell>
          <cell r="VI297" t="str">
            <v>09057</v>
          </cell>
          <cell r="VN297">
            <v>1000</v>
          </cell>
          <cell r="VO297">
            <v>45383</v>
          </cell>
        </row>
        <row r="298">
          <cell r="G298" t="str">
            <v>HP Koyo Panas Renceng</v>
          </cell>
          <cell r="I298" t="str">
            <v>09057-09002-01</v>
          </cell>
          <cell r="J298" t="str">
            <v>09057-09002-03</v>
          </cell>
          <cell r="K298" t="str">
            <v>HP Koyo Panas Ri 2'S Renceng (evolution)</v>
          </cell>
          <cell r="L298" t="str">
            <v>R</v>
          </cell>
          <cell r="M298">
            <v>1000</v>
          </cell>
          <cell r="N298">
            <v>5.0419999999999998</v>
          </cell>
          <cell r="O298">
            <v>2.6168671999999997E-2</v>
          </cell>
          <cell r="P298">
            <v>6</v>
          </cell>
          <cell r="Q298">
            <v>10</v>
          </cell>
          <cell r="R298">
            <v>0.1</v>
          </cell>
          <cell r="S298">
            <v>34.6</v>
          </cell>
          <cell r="T298">
            <v>32.6</v>
          </cell>
          <cell r="U298">
            <v>23.2</v>
          </cell>
          <cell r="V298" t="str">
            <v>8999777000776</v>
          </cell>
          <cell r="W298" t="str">
            <v>8999777000820</v>
          </cell>
          <cell r="X298" t="str">
            <v>3005.10.90</v>
          </cell>
          <cell r="AC298" t="str">
            <v>Hansaplast</v>
          </cell>
          <cell r="AE298" t="str">
            <v>Pain</v>
          </cell>
          <cell r="AJ298" t="str">
            <v>External Pain Relief</v>
          </cell>
          <cell r="QC298" t="str">
            <v>D</v>
          </cell>
          <cell r="VH298">
            <v>1080</v>
          </cell>
          <cell r="VI298" t="str">
            <v>09057</v>
          </cell>
          <cell r="VN298">
            <v>1000</v>
          </cell>
          <cell r="VO298">
            <v>45383</v>
          </cell>
        </row>
        <row r="299">
          <cell r="G299" t="str">
            <v>HP Koyo Panas Renceng</v>
          </cell>
          <cell r="I299" t="str">
            <v>09057-09002-00</v>
          </cell>
          <cell r="J299" t="str">
            <v>09057-09002-03</v>
          </cell>
          <cell r="K299" t="str">
            <v>HP Koyo Panas Ri 2'S Renceng</v>
          </cell>
          <cell r="L299" t="str">
            <v>R</v>
          </cell>
          <cell r="M299">
            <v>1000</v>
          </cell>
          <cell r="N299">
            <v>5.0419999999999998</v>
          </cell>
          <cell r="O299">
            <v>2.6168672E-2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 t="str">
            <v/>
          </cell>
          <cell r="W299" t="str">
            <v/>
          </cell>
          <cell r="X299" t="str">
            <v>3005.10.90</v>
          </cell>
          <cell r="AC299" t="str">
            <v>Hansaplast</v>
          </cell>
          <cell r="AE299" t="str">
            <v>Pain</v>
          </cell>
          <cell r="AJ299" t="str">
            <v>External Pain Relief</v>
          </cell>
          <cell r="QC299" t="str">
            <v>D</v>
          </cell>
          <cell r="VH299">
            <v>1080</v>
          </cell>
          <cell r="VI299" t="e">
            <v>#N/A</v>
          </cell>
          <cell r="VN299">
            <v>1000</v>
          </cell>
          <cell r="VO299">
            <v>43100</v>
          </cell>
        </row>
        <row r="300">
          <cell r="G300" t="str">
            <v>HP Koyo Distribution Package</v>
          </cell>
          <cell r="I300" t="str">
            <v>48330-00032-02</v>
          </cell>
          <cell r="J300" t="str">
            <v>48330-00032-02</v>
          </cell>
          <cell r="K300" t="str">
            <v>Hansaplast Koyo Distribution Package</v>
          </cell>
          <cell r="L300" t="str">
            <v>V</v>
          </cell>
          <cell r="M300">
            <v>50</v>
          </cell>
          <cell r="N300">
            <v>3.839</v>
          </cell>
          <cell r="O300">
            <v>4.4043031999999996E-2</v>
          </cell>
          <cell r="P300">
            <v>17</v>
          </cell>
          <cell r="Q300">
            <v>11</v>
          </cell>
          <cell r="R300">
            <v>5</v>
          </cell>
          <cell r="S300">
            <v>52.6</v>
          </cell>
          <cell r="T300">
            <v>34.6</v>
          </cell>
          <cell r="U300">
            <v>24.2</v>
          </cell>
          <cell r="V300" t="str">
            <v>8999777001209</v>
          </cell>
          <cell r="W300" t="str">
            <v>8999777009366</v>
          </cell>
          <cell r="X300" t="str">
            <v>3005.10.90</v>
          </cell>
          <cell r="AC300" t="str">
            <v>Hansaplast</v>
          </cell>
          <cell r="AE300" t="str">
            <v>Pain</v>
          </cell>
          <cell r="AJ300" t="str">
            <v>External Pain Relief</v>
          </cell>
          <cell r="QC300" t="str">
            <v>D</v>
          </cell>
          <cell r="VH300">
            <v>720</v>
          </cell>
          <cell r="VI300" t="str">
            <v>76539</v>
          </cell>
          <cell r="VN300">
            <v>20000</v>
          </cell>
          <cell r="VO300">
            <v>43830</v>
          </cell>
        </row>
        <row r="301">
          <cell r="G301" t="str">
            <v>HP Koyo Distribution Package</v>
          </cell>
          <cell r="I301" t="str">
            <v>48330-00032-01</v>
          </cell>
          <cell r="J301" t="str">
            <v>48330-00032-02</v>
          </cell>
          <cell r="K301" t="str">
            <v>HP Koyo Distribution Package II</v>
          </cell>
          <cell r="L301" t="str">
            <v>V</v>
          </cell>
          <cell r="M301">
            <v>50</v>
          </cell>
          <cell r="N301">
            <v>3.839</v>
          </cell>
          <cell r="O301">
            <v>4.4043031999999996E-2</v>
          </cell>
          <cell r="P301">
            <v>17</v>
          </cell>
          <cell r="Q301">
            <v>11</v>
          </cell>
          <cell r="R301">
            <v>5</v>
          </cell>
          <cell r="S301">
            <v>52.6</v>
          </cell>
          <cell r="T301">
            <v>34.6</v>
          </cell>
          <cell r="U301">
            <v>24.2</v>
          </cell>
          <cell r="V301" t="str">
            <v>8999777001209</v>
          </cell>
          <cell r="W301" t="str">
            <v/>
          </cell>
          <cell r="X301" t="str">
            <v>3005.10.90</v>
          </cell>
          <cell r="AC301" t="str">
            <v>Hansaplast</v>
          </cell>
          <cell r="AE301" t="str">
            <v>Pain</v>
          </cell>
          <cell r="AJ301" t="str">
            <v>External Pain Relief</v>
          </cell>
          <cell r="QC301" t="str">
            <v>D</v>
          </cell>
          <cell r="VH301">
            <v>720</v>
          </cell>
          <cell r="VI301" t="str">
            <v>76539</v>
          </cell>
          <cell r="VN301">
            <v>20000</v>
          </cell>
          <cell r="VO301">
            <v>43830</v>
          </cell>
        </row>
        <row r="302">
          <cell r="G302" t="str">
            <v>HP Koyo Distribution Package</v>
          </cell>
          <cell r="I302" t="str">
            <v>48330-00066-00</v>
          </cell>
          <cell r="J302" t="str">
            <v>48330-00032-02</v>
          </cell>
          <cell r="K302" t="str">
            <v>HP Koyo Distribution Package</v>
          </cell>
          <cell r="L302" t="str">
            <v>V</v>
          </cell>
          <cell r="M302">
            <v>50</v>
          </cell>
          <cell r="N302">
            <v>3.839</v>
          </cell>
          <cell r="O302">
            <v>4.4043032000000003E-2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 t="str">
            <v/>
          </cell>
          <cell r="W302" t="str">
            <v/>
          </cell>
          <cell r="X302" t="str">
            <v>3005.10.90</v>
          </cell>
          <cell r="AC302" t="str">
            <v>Hansaplast</v>
          </cell>
          <cell r="AE302" t="str">
            <v>Pain</v>
          </cell>
          <cell r="AJ302" t="str">
            <v>External Pain Relief</v>
          </cell>
          <cell r="QC302" t="str">
            <v>D</v>
          </cell>
          <cell r="VH302">
            <v>720</v>
          </cell>
          <cell r="VI302" t="e">
            <v>#N/A</v>
          </cell>
          <cell r="VN302">
            <v>14545</v>
          </cell>
          <cell r="VO302">
            <v>43100</v>
          </cell>
        </row>
        <row r="303">
          <cell r="G303" t="str">
            <v>HP Koyo Distribution Package</v>
          </cell>
          <cell r="I303" t="str">
            <v>48330-00032-00</v>
          </cell>
          <cell r="J303" t="str">
            <v>48330-00032-02</v>
          </cell>
          <cell r="K303" t="str">
            <v>HP Koyo Distribution Package</v>
          </cell>
          <cell r="L303" t="str">
            <v>V</v>
          </cell>
          <cell r="M303">
            <v>50</v>
          </cell>
          <cell r="N303">
            <v>3.839</v>
          </cell>
          <cell r="O303">
            <v>4.4043032000000003E-2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 t="str">
            <v/>
          </cell>
          <cell r="W303" t="str">
            <v/>
          </cell>
          <cell r="X303" t="str">
            <v>3005.10.90</v>
          </cell>
          <cell r="AC303" t="str">
            <v>Hansaplast</v>
          </cell>
          <cell r="AE303" t="str">
            <v>Pain</v>
          </cell>
          <cell r="AJ303" t="str">
            <v>External Pain Relief</v>
          </cell>
          <cell r="QC303" t="str">
            <v>D</v>
          </cell>
          <cell r="VH303">
            <v>720</v>
          </cell>
          <cell r="VI303" t="e">
            <v>#N/A</v>
          </cell>
          <cell r="VN303">
            <v>14546</v>
          </cell>
          <cell r="VO303">
            <v>43100</v>
          </cell>
        </row>
        <row r="304">
          <cell r="G304" t="str">
            <v>HP Koyo Distribution Package</v>
          </cell>
          <cell r="I304" t="str">
            <v>48330-00015-00</v>
          </cell>
          <cell r="J304" t="str">
            <v>48330-00032-02</v>
          </cell>
          <cell r="K304" t="str">
            <v>HP Distribution Package (Koyo+Elastic 10'S)</v>
          </cell>
          <cell r="L304" t="str">
            <v>V</v>
          </cell>
          <cell r="M304">
            <v>50</v>
          </cell>
          <cell r="N304">
            <v>5.4779</v>
          </cell>
          <cell r="O304">
            <v>3.4678788000000002E-2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 t="str">
            <v/>
          </cell>
          <cell r="W304" t="str">
            <v/>
          </cell>
          <cell r="X304" t="str">
            <v>3005.10.90</v>
          </cell>
          <cell r="AC304" t="str">
            <v>Hansaplast</v>
          </cell>
          <cell r="AE304" t="str">
            <v>Pain</v>
          </cell>
          <cell r="AJ304" t="str">
            <v>External Pain Relief</v>
          </cell>
          <cell r="QC304" t="str">
            <v>D</v>
          </cell>
          <cell r="VH304">
            <v>720</v>
          </cell>
          <cell r="VI304" t="e">
            <v>#N/A</v>
          </cell>
          <cell r="VN304">
            <v>16428</v>
          </cell>
          <cell r="VO304">
            <v>43100</v>
          </cell>
        </row>
        <row r="305">
          <cell r="G305" t="str">
            <v>HP Koyo Distribution Package</v>
          </cell>
          <cell r="I305" t="str">
            <v>48330-00000-71</v>
          </cell>
          <cell r="J305" t="str">
            <v>48330-00032-02</v>
          </cell>
          <cell r="K305" t="str">
            <v>HP Koyo Hanger Hangat &amp; Panas</v>
          </cell>
          <cell r="L305" t="str">
            <v>V</v>
          </cell>
          <cell r="M305">
            <v>50</v>
          </cell>
          <cell r="N305">
            <v>7.1340000000000003</v>
          </cell>
          <cell r="O305">
            <v>2.4782436000000001E-2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 t="str">
            <v/>
          </cell>
          <cell r="W305" t="str">
            <v/>
          </cell>
          <cell r="X305" t="str">
            <v>3005.10.90</v>
          </cell>
          <cell r="AC305" t="str">
            <v>Hansaplast</v>
          </cell>
          <cell r="AE305" t="str">
            <v>Pain</v>
          </cell>
          <cell r="AJ305" t="str">
            <v>External Pain Relief</v>
          </cell>
          <cell r="QC305" t="str">
            <v>D</v>
          </cell>
          <cell r="VH305">
            <v>720</v>
          </cell>
          <cell r="VI305" t="e">
            <v>#N/A</v>
          </cell>
          <cell r="VN305">
            <v>12728</v>
          </cell>
          <cell r="VO305">
            <v>43100</v>
          </cell>
        </row>
        <row r="306">
          <cell r="G306" t="str">
            <v>HP Koyo Hangat Hanger 10+1</v>
          </cell>
          <cell r="I306" t="str">
            <v>48330-00114-00</v>
          </cell>
          <cell r="J306" t="str">
            <v>48330-00114-00</v>
          </cell>
          <cell r="K306" t="str">
            <v>Hansaplast Koyo Hangat Renceng 2 Lembar Speed 10+1</v>
          </cell>
          <cell r="L306" t="str">
            <v>R</v>
          </cell>
          <cell r="M306">
            <v>50</v>
          </cell>
          <cell r="N306">
            <v>3.839</v>
          </cell>
          <cell r="O306">
            <v>4.4043031999999996E-2</v>
          </cell>
          <cell r="P306">
            <v>17</v>
          </cell>
          <cell r="Q306">
            <v>11</v>
          </cell>
          <cell r="R306">
            <v>5</v>
          </cell>
          <cell r="S306">
            <v>52.6</v>
          </cell>
          <cell r="T306">
            <v>34.6</v>
          </cell>
          <cell r="U306">
            <v>24.2</v>
          </cell>
          <cell r="V306" t="str">
            <v>8999777008857</v>
          </cell>
          <cell r="W306" t="str">
            <v>8999777008864</v>
          </cell>
          <cell r="X306" t="str">
            <v>3005.10.90</v>
          </cell>
          <cell r="AC306" t="str">
            <v>Hansaplast</v>
          </cell>
          <cell r="AE306" t="str">
            <v>Pain</v>
          </cell>
          <cell r="AJ306" t="str">
            <v>External Pain Relief</v>
          </cell>
          <cell r="QC306" t="str">
            <v>D</v>
          </cell>
          <cell r="VH306">
            <v>720</v>
          </cell>
          <cell r="VI306" t="str">
            <v>76539</v>
          </cell>
          <cell r="VN306">
            <v>25454</v>
          </cell>
          <cell r="VO306">
            <v>45383</v>
          </cell>
        </row>
        <row r="307">
          <cell r="G307" t="str">
            <v>HP Koyo Panas Hanger 10+1</v>
          </cell>
          <cell r="I307" t="str">
            <v>48330-00115-00</v>
          </cell>
          <cell r="J307" t="str">
            <v>48330-00115-00</v>
          </cell>
          <cell r="K307" t="str">
            <v>Hansaplast Koyo Panas Renceng 2 Lembar Speed 10+1</v>
          </cell>
          <cell r="L307" t="str">
            <v>R</v>
          </cell>
          <cell r="M307">
            <v>50</v>
          </cell>
          <cell r="N307">
            <v>3.839</v>
          </cell>
          <cell r="O307">
            <v>4.4043031999999996E-2</v>
          </cell>
          <cell r="P307">
            <v>17</v>
          </cell>
          <cell r="Q307">
            <v>11</v>
          </cell>
          <cell r="R307">
            <v>5</v>
          </cell>
          <cell r="S307">
            <v>52.6</v>
          </cell>
          <cell r="T307">
            <v>34.6</v>
          </cell>
          <cell r="U307">
            <v>24.2</v>
          </cell>
          <cell r="V307" t="str">
            <v>8999777008833</v>
          </cell>
          <cell r="W307" t="str">
            <v>8999777008840</v>
          </cell>
          <cell r="X307" t="str">
            <v>3005.10.90</v>
          </cell>
          <cell r="AC307" t="str">
            <v>Hansaplast</v>
          </cell>
          <cell r="AE307" t="str">
            <v>Pain</v>
          </cell>
          <cell r="AJ307" t="str">
            <v>External Pain Relief</v>
          </cell>
          <cell r="QC307" t="str">
            <v>D</v>
          </cell>
          <cell r="VH307">
            <v>720</v>
          </cell>
          <cell r="VI307" t="str">
            <v>09057</v>
          </cell>
          <cell r="VN307">
            <v>25454</v>
          </cell>
          <cell r="VO307">
            <v>45383</v>
          </cell>
        </row>
        <row r="308">
          <cell r="G308" t="str">
            <v>HP Koyo Hangat Hanger + Kaos</v>
          </cell>
          <cell r="I308" t="str">
            <v>48330-00222-00</v>
          </cell>
          <cell r="J308" t="str">
            <v>48330-00222-00</v>
          </cell>
          <cell r="K308" t="str">
            <v>Hansaplast Koyo Hangat Renceng 2 Lembar Hanger + Kaos</v>
          </cell>
          <cell r="L308" t="str">
            <v>P</v>
          </cell>
          <cell r="M308">
            <v>1</v>
          </cell>
          <cell r="N308">
            <v>4.2889999999999997</v>
          </cell>
          <cell r="O308">
            <v>4.4043031999999996E-2</v>
          </cell>
          <cell r="P308">
            <v>17</v>
          </cell>
          <cell r="Q308">
            <v>5</v>
          </cell>
          <cell r="R308">
            <v>11</v>
          </cell>
          <cell r="S308">
            <v>52.6</v>
          </cell>
          <cell r="T308">
            <v>34.6</v>
          </cell>
          <cell r="U308">
            <v>24.2</v>
          </cell>
          <cell r="V308" t="str">
            <v>8999777011703</v>
          </cell>
          <cell r="W308" t="str">
            <v>8999777018221</v>
          </cell>
          <cell r="X308" t="str">
            <v>3005.10.90</v>
          </cell>
          <cell r="AC308" t="str">
            <v>Hansaplast</v>
          </cell>
          <cell r="AE308" t="str">
            <v>Pain</v>
          </cell>
          <cell r="AJ308" t="str">
            <v>External Pain Relief</v>
          </cell>
          <cell r="QC308" t="str">
            <v>A</v>
          </cell>
          <cell r="VH308">
            <v>720</v>
          </cell>
          <cell r="VI308" t="str">
            <v>76539</v>
          </cell>
          <cell r="VN308">
            <v>1272714</v>
          </cell>
          <cell r="VO308">
            <v>45383</v>
          </cell>
        </row>
        <row r="309">
          <cell r="G309" t="str">
            <v>HP Koyo Panas Hanger + Kaos</v>
          </cell>
          <cell r="I309" t="str">
            <v>48330-00221-00</v>
          </cell>
          <cell r="J309" t="str">
            <v>48330-00221-00</v>
          </cell>
          <cell r="K309" t="str">
            <v>Hansaplast Koyo Panas Renceng 2 Lembar Hanger + Kaos</v>
          </cell>
          <cell r="L309" t="str">
            <v>P</v>
          </cell>
          <cell r="M309">
            <v>1</v>
          </cell>
          <cell r="N309">
            <v>4.0270000000000001</v>
          </cell>
          <cell r="O309">
            <v>4.4043031999999996E-2</v>
          </cell>
          <cell r="P309">
            <v>17</v>
          </cell>
          <cell r="Q309">
            <v>5</v>
          </cell>
          <cell r="R309">
            <v>11</v>
          </cell>
          <cell r="S309">
            <v>52.6</v>
          </cell>
          <cell r="T309">
            <v>34.6</v>
          </cell>
          <cell r="U309">
            <v>24.2</v>
          </cell>
          <cell r="V309" t="str">
            <v>8999777011666</v>
          </cell>
          <cell r="W309" t="str">
            <v>8999777018238</v>
          </cell>
          <cell r="X309" t="str">
            <v>3005.10.90</v>
          </cell>
          <cell r="AC309" t="str">
            <v>Hansaplast</v>
          </cell>
          <cell r="AE309" t="str">
            <v>Pain</v>
          </cell>
          <cell r="AJ309" t="str">
            <v>External Pain Relief</v>
          </cell>
          <cell r="QC309" t="str">
            <v>A</v>
          </cell>
          <cell r="VH309">
            <v>720</v>
          </cell>
          <cell r="VI309" t="str">
            <v>09057</v>
          </cell>
          <cell r="VN309">
            <v>1272714</v>
          </cell>
          <cell r="VO309">
            <v>45383</v>
          </cell>
        </row>
        <row r="310">
          <cell r="G310" t="str">
            <v>HP Koyo Big Patch Hangat</v>
          </cell>
          <cell r="I310" t="str">
            <v>76539-09004-00</v>
          </cell>
          <cell r="J310" t="str">
            <v>76539-09004-00</v>
          </cell>
          <cell r="K310" t="str">
            <v>Hansaplast Koyo Hangat Big Patch 5 Lembar</v>
          </cell>
          <cell r="L310" t="str">
            <v>R</v>
          </cell>
          <cell r="M310">
            <v>100</v>
          </cell>
          <cell r="N310">
            <v>2.14</v>
          </cell>
          <cell r="O310">
            <v>1.0910592000000002E-2</v>
          </cell>
          <cell r="P310">
            <v>11</v>
          </cell>
          <cell r="Q310">
            <v>0.4</v>
          </cell>
          <cell r="R310">
            <v>16</v>
          </cell>
          <cell r="S310">
            <v>24.6</v>
          </cell>
          <cell r="T310">
            <v>23.1</v>
          </cell>
          <cell r="U310">
            <v>19.2</v>
          </cell>
          <cell r="V310" t="str">
            <v>8999777012465</v>
          </cell>
          <cell r="W310" t="str">
            <v>8999777012489</v>
          </cell>
          <cell r="X310" t="str">
            <v>3005.10.90</v>
          </cell>
          <cell r="AC310" t="str">
            <v>Hansaplast</v>
          </cell>
          <cell r="AE310" t="str">
            <v>Pain</v>
          </cell>
          <cell r="AJ310" t="str">
            <v>External Pain Relief</v>
          </cell>
          <cell r="QC310" t="str">
            <v>D</v>
          </cell>
          <cell r="VH310">
            <v>720</v>
          </cell>
          <cell r="VI310" t="str">
            <v>40074</v>
          </cell>
          <cell r="VN310" t="str">
            <v/>
          </cell>
          <cell r="VO310">
            <v>44926</v>
          </cell>
        </row>
        <row r="311">
          <cell r="G311" t="str">
            <v>HP Koyo Big Patch Panas</v>
          </cell>
          <cell r="I311" t="str">
            <v>09057-09004-00</v>
          </cell>
          <cell r="J311" t="str">
            <v>09057-09004-00</v>
          </cell>
          <cell r="K311" t="str">
            <v>Hansaplast Koyo Panas Big Patch 5 Lembar</v>
          </cell>
          <cell r="L311" t="str">
            <v>R</v>
          </cell>
          <cell r="M311">
            <v>100</v>
          </cell>
          <cell r="N311">
            <v>2.14</v>
          </cell>
          <cell r="O311">
            <v>1.0910592000000002E-2</v>
          </cell>
          <cell r="P311">
            <v>11</v>
          </cell>
          <cell r="Q311">
            <v>0.4</v>
          </cell>
          <cell r="R311">
            <v>16</v>
          </cell>
          <cell r="S311">
            <v>24.6</v>
          </cell>
          <cell r="T311">
            <v>23.1</v>
          </cell>
          <cell r="U311">
            <v>19.2</v>
          </cell>
          <cell r="V311" t="str">
            <v>8999777012496</v>
          </cell>
          <cell r="W311" t="str">
            <v>8999777012519</v>
          </cell>
          <cell r="X311" t="str">
            <v>3005.10.90</v>
          </cell>
          <cell r="AC311" t="str">
            <v>Hansaplast</v>
          </cell>
          <cell r="AE311" t="str">
            <v>Pain</v>
          </cell>
          <cell r="AJ311" t="str">
            <v>External Pain Relief</v>
          </cell>
          <cell r="QC311" t="str">
            <v>D</v>
          </cell>
          <cell r="VH311">
            <v>720</v>
          </cell>
          <cell r="VI311" t="str">
            <v>40076</v>
          </cell>
          <cell r="VN311" t="str">
            <v/>
          </cell>
          <cell r="VO311">
            <v>44926</v>
          </cell>
        </row>
        <row r="312">
          <cell r="G312" t="str">
            <v>Hansa Mudik Ga Loyo Hangat</v>
          </cell>
          <cell r="I312" t="str">
            <v>48330-00175-00</v>
          </cell>
          <cell r="J312" t="str">
            <v>48330-00175-00</v>
          </cell>
          <cell r="K312" t="str">
            <v>Hansaplast Mudik Ga Loyo Koyo Hangat</v>
          </cell>
          <cell r="L312" t="str">
            <v>P</v>
          </cell>
          <cell r="M312">
            <v>12</v>
          </cell>
          <cell r="N312">
            <v>1.37</v>
          </cell>
          <cell r="O312">
            <v>8.6572320000000026E-3</v>
          </cell>
          <cell r="P312">
            <v>11.5</v>
          </cell>
          <cell r="Q312">
            <v>2.5</v>
          </cell>
          <cell r="R312">
            <v>16.5</v>
          </cell>
          <cell r="S312">
            <v>24.6</v>
          </cell>
          <cell r="T312">
            <v>16.600000000000001</v>
          </cell>
          <cell r="U312">
            <v>21.2</v>
          </cell>
          <cell r="V312" t="str">
            <v>8999777015077</v>
          </cell>
          <cell r="W312" t="str">
            <v>8999777015084</v>
          </cell>
          <cell r="X312" t="str">
            <v>3005.10.90</v>
          </cell>
          <cell r="AC312" t="str">
            <v>Hansaplast</v>
          </cell>
          <cell r="AE312" t="str">
            <v>Pain</v>
          </cell>
          <cell r="AJ312" t="str">
            <v>External Pain Relief</v>
          </cell>
          <cell r="QC312" t="str">
            <v>D</v>
          </cell>
          <cell r="VH312">
            <v>720</v>
          </cell>
          <cell r="VI312" t="str">
            <v>76539</v>
          </cell>
          <cell r="VN312" t="str">
            <v/>
          </cell>
          <cell r="VO312">
            <v>44926</v>
          </cell>
        </row>
        <row r="313">
          <cell r="G313" t="str">
            <v>Hansa Mudik Ga Loyo Panas</v>
          </cell>
          <cell r="I313" t="str">
            <v>48330-00174-00</v>
          </cell>
          <cell r="J313" t="str">
            <v>48330-00174-00</v>
          </cell>
          <cell r="K313" t="str">
            <v>Hansaplast Mudik Ga Loyo Koyo Panas</v>
          </cell>
          <cell r="L313" t="str">
            <v>P</v>
          </cell>
          <cell r="M313">
            <v>12</v>
          </cell>
          <cell r="N313">
            <v>1.37</v>
          </cell>
          <cell r="O313">
            <v>8.6572320000000026E-3</v>
          </cell>
          <cell r="P313">
            <v>11.5</v>
          </cell>
          <cell r="Q313">
            <v>2.5</v>
          </cell>
          <cell r="R313">
            <v>16.5</v>
          </cell>
          <cell r="S313">
            <v>24.6</v>
          </cell>
          <cell r="T313">
            <v>16.600000000000001</v>
          </cell>
          <cell r="U313">
            <v>21.2</v>
          </cell>
          <cell r="V313" t="str">
            <v>8999777015046</v>
          </cell>
          <cell r="W313" t="str">
            <v>8999777015060</v>
          </cell>
          <cell r="X313" t="str">
            <v>3005.10.90</v>
          </cell>
          <cell r="AC313" t="str">
            <v>Hansaplast</v>
          </cell>
          <cell r="AE313" t="str">
            <v>Pain</v>
          </cell>
          <cell r="AJ313" t="str">
            <v>External Pain Relief</v>
          </cell>
          <cell r="QC313" t="str">
            <v>D</v>
          </cell>
          <cell r="VH313">
            <v>720</v>
          </cell>
          <cell r="VI313" t="str">
            <v>09057</v>
          </cell>
          <cell r="VN313" t="str">
            <v/>
          </cell>
          <cell r="VO313">
            <v>44926</v>
          </cell>
        </row>
        <row r="314">
          <cell r="G314" t="str">
            <v>HP Fever Plaster Frozen &amp; Avengers 1pc</v>
          </cell>
          <cell r="I314" t="str">
            <v>25501-09002-00</v>
          </cell>
          <cell r="J314" t="str">
            <v>25501-09002-00</v>
          </cell>
          <cell r="K314" t="str">
            <v>Hansaplast Cooling Fever Disney Frozen &amp; Marvel 1 Lembar</v>
          </cell>
          <cell r="L314" t="str">
            <v>R</v>
          </cell>
          <cell r="M314">
            <v>200</v>
          </cell>
          <cell r="N314">
            <v>3.15</v>
          </cell>
          <cell r="O314">
            <v>1.7204000000000001E-2</v>
          </cell>
          <cell r="P314">
            <v>12</v>
          </cell>
          <cell r="Q314">
            <v>5.0999999999999996</v>
          </cell>
          <cell r="R314">
            <v>0.2</v>
          </cell>
          <cell r="S314">
            <v>34</v>
          </cell>
          <cell r="T314">
            <v>22</v>
          </cell>
          <cell r="U314">
            <v>23</v>
          </cell>
          <cell r="V314" t="str">
            <v>8999777005375</v>
          </cell>
          <cell r="W314" t="str">
            <v>8999777015220</v>
          </cell>
          <cell r="X314" t="str">
            <v>3005.10.90</v>
          </cell>
          <cell r="AC314" t="str">
            <v>Hansaplast</v>
          </cell>
          <cell r="AE314" t="str">
            <v>Others</v>
          </cell>
          <cell r="AJ314" t="str">
            <v>Others</v>
          </cell>
          <cell r="QC314" t="str">
            <v>D</v>
          </cell>
          <cell r="VH314">
            <v>1080</v>
          </cell>
          <cell r="VI314" t="str">
            <v>25501</v>
          </cell>
          <cell r="VN314" t="str">
            <v/>
          </cell>
          <cell r="VO314">
            <v>44926</v>
          </cell>
        </row>
        <row r="315">
          <cell r="G315" t="str">
            <v>HP Fever Plaster Frozen &amp; Avengers 1pc</v>
          </cell>
          <cell r="I315" t="str">
            <v>25501-09000-00</v>
          </cell>
          <cell r="J315" t="str">
            <v>25501-09002-00</v>
          </cell>
          <cell r="K315" t="str">
            <v>HP Fever Plaster 1pc</v>
          </cell>
          <cell r="L315" t="str">
            <v>R</v>
          </cell>
          <cell r="M315">
            <v>200</v>
          </cell>
          <cell r="N315">
            <v>3.6</v>
          </cell>
          <cell r="O315">
            <v>1.8144E-2</v>
          </cell>
          <cell r="P315">
            <v>15.5</v>
          </cell>
          <cell r="Q315">
            <v>8.5</v>
          </cell>
          <cell r="R315">
            <v>0.2</v>
          </cell>
          <cell r="S315">
            <v>36</v>
          </cell>
          <cell r="T315">
            <v>24</v>
          </cell>
          <cell r="U315">
            <v>21</v>
          </cell>
          <cell r="V315" t="str">
            <v>8999777005375</v>
          </cell>
          <cell r="W315" t="str">
            <v>8999777005399</v>
          </cell>
          <cell r="X315" t="str">
            <v>3005.10.90</v>
          </cell>
          <cell r="AC315" t="str">
            <v>Hansaplast</v>
          </cell>
          <cell r="AE315" t="str">
            <v>Others</v>
          </cell>
          <cell r="AJ315" t="str">
            <v>Others</v>
          </cell>
          <cell r="QC315" t="str">
            <v>D</v>
          </cell>
          <cell r="VH315">
            <v>1080</v>
          </cell>
          <cell r="VI315" t="str">
            <v>25501</v>
          </cell>
          <cell r="VN315">
            <v>6818</v>
          </cell>
          <cell r="VO315">
            <v>44926</v>
          </cell>
        </row>
        <row r="316">
          <cell r="G316" t="str">
            <v>HP Fever Plaster 2pcs</v>
          </cell>
          <cell r="I316" t="str">
            <v>10423-09000-01</v>
          </cell>
          <cell r="J316" t="str">
            <v>10423-09000-01</v>
          </cell>
          <cell r="K316" t="str">
            <v>Hansaplast Fever Plaster 2 Lembar</v>
          </cell>
          <cell r="L316" t="str">
            <v>R</v>
          </cell>
          <cell r="M316">
            <v>48</v>
          </cell>
          <cell r="N316">
            <v>2.41</v>
          </cell>
          <cell r="O316">
            <v>1.4497999999999999E-2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 t="str">
            <v/>
          </cell>
          <cell r="W316" t="str">
            <v/>
          </cell>
          <cell r="X316" t="str">
            <v>3005.10.90</v>
          </cell>
          <cell r="AC316" t="str">
            <v>Hansaplast</v>
          </cell>
          <cell r="AE316" t="str">
            <v>Others</v>
          </cell>
          <cell r="AJ316" t="str">
            <v>Others</v>
          </cell>
          <cell r="QC316" t="str">
            <v>D</v>
          </cell>
          <cell r="VH316">
            <v>1080</v>
          </cell>
          <cell r="VI316" t="e">
            <v>#N/A</v>
          </cell>
          <cell r="VN316">
            <v>18182</v>
          </cell>
          <cell r="VO316">
            <v>43100</v>
          </cell>
        </row>
        <row r="317">
          <cell r="G317" t="str">
            <v>HP Fever Plaster 2pcs</v>
          </cell>
          <cell r="I317" t="str">
            <v>10423-00000-00</v>
          </cell>
          <cell r="J317" t="str">
            <v>10423-09000-01</v>
          </cell>
          <cell r="K317" t="str">
            <v>HP Plester Kompres Demam (2Pcs)</v>
          </cell>
          <cell r="L317" t="str">
            <v>R</v>
          </cell>
          <cell r="M317">
            <v>48</v>
          </cell>
          <cell r="N317">
            <v>2.41</v>
          </cell>
          <cell r="O317">
            <v>1.4497999999999999E-2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 t="str">
            <v/>
          </cell>
          <cell r="W317" t="str">
            <v/>
          </cell>
          <cell r="X317" t="str">
            <v>3005.10.90</v>
          </cell>
          <cell r="AC317" t="str">
            <v>Hansaplast</v>
          </cell>
          <cell r="AE317" t="str">
            <v>Others</v>
          </cell>
          <cell r="AJ317" t="str">
            <v>Others</v>
          </cell>
          <cell r="QC317" t="str">
            <v>D</v>
          </cell>
          <cell r="VH317">
            <v>1080</v>
          </cell>
          <cell r="VI317" t="e">
            <v>#N/A</v>
          </cell>
          <cell r="VN317">
            <v>18182</v>
          </cell>
          <cell r="VO317">
            <v>43100</v>
          </cell>
        </row>
        <row r="318">
          <cell r="G318" t="str">
            <v>HP Fever Plaster 2pcs</v>
          </cell>
          <cell r="I318" t="str">
            <v>48330-00000-26</v>
          </cell>
          <cell r="J318" t="str">
            <v>10423-09000-01</v>
          </cell>
          <cell r="K318" t="str">
            <v>HP Kompres Demam 2 Pcs + Gimmick</v>
          </cell>
          <cell r="L318" t="str">
            <v>P</v>
          </cell>
          <cell r="M318">
            <v>48</v>
          </cell>
          <cell r="N318">
            <v>2.41</v>
          </cell>
          <cell r="O318">
            <v>1.4497999999999999E-2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/>
          </cell>
          <cell r="W318" t="str">
            <v/>
          </cell>
          <cell r="X318" t="str">
            <v>3005.10.90</v>
          </cell>
          <cell r="AC318" t="str">
            <v>Hansaplast</v>
          </cell>
          <cell r="AE318" t="str">
            <v>Others</v>
          </cell>
          <cell r="AJ318" t="str">
            <v>Others</v>
          </cell>
          <cell r="QC318" t="str">
            <v>D</v>
          </cell>
          <cell r="VH318">
            <v>1080</v>
          </cell>
          <cell r="VI318" t="e">
            <v>#N/A</v>
          </cell>
          <cell r="VN318">
            <v>18182</v>
          </cell>
          <cell r="VO318">
            <v>43100</v>
          </cell>
        </row>
        <row r="319">
          <cell r="G319" t="str">
            <v>HP Fever Plaster 2pcs</v>
          </cell>
          <cell r="I319" t="str">
            <v>48330-00000-17</v>
          </cell>
          <cell r="J319" t="str">
            <v>10423-09000-01</v>
          </cell>
          <cell r="K319" t="str">
            <v>HP Kompres Demam 2 Pcs Promo</v>
          </cell>
          <cell r="L319" t="str">
            <v>P</v>
          </cell>
          <cell r="M319">
            <v>48</v>
          </cell>
          <cell r="N319">
            <v>2.41</v>
          </cell>
          <cell r="O319">
            <v>1.4497999999999999E-2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 t="str">
            <v/>
          </cell>
          <cell r="W319" t="str">
            <v/>
          </cell>
          <cell r="X319" t="str">
            <v>3005.10.90</v>
          </cell>
          <cell r="AC319" t="str">
            <v>Hansaplast</v>
          </cell>
          <cell r="AE319" t="str">
            <v>Others</v>
          </cell>
          <cell r="AJ319" t="str">
            <v>Others</v>
          </cell>
          <cell r="QC319" t="str">
            <v>D</v>
          </cell>
          <cell r="VH319">
            <v>1080</v>
          </cell>
          <cell r="VI319" t="e">
            <v>#N/A</v>
          </cell>
          <cell r="VN319">
            <v>18182</v>
          </cell>
          <cell r="VO319">
            <v>43100</v>
          </cell>
        </row>
        <row r="320">
          <cell r="G320" t="str">
            <v>HP Fever Plaster 3pcs</v>
          </cell>
          <cell r="I320" t="str">
            <v>76082-00003-03</v>
          </cell>
          <cell r="J320" t="str">
            <v>76082-00003-03</v>
          </cell>
          <cell r="K320" t="str">
            <v>Hansaplast Fever Plaster 3 Lembar</v>
          </cell>
          <cell r="L320" t="str">
            <v>R</v>
          </cell>
          <cell r="M320">
            <v>48</v>
          </cell>
          <cell r="N320">
            <v>2.94</v>
          </cell>
          <cell r="O320">
            <v>1.4497999999999999E-2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 t="str">
            <v/>
          </cell>
          <cell r="W320" t="str">
            <v/>
          </cell>
          <cell r="X320" t="str">
            <v>3005.10.90</v>
          </cell>
          <cell r="AC320" t="str">
            <v>Hansaplast</v>
          </cell>
          <cell r="AE320" t="str">
            <v>Others</v>
          </cell>
          <cell r="AJ320" t="str">
            <v>Others</v>
          </cell>
          <cell r="QC320" t="str">
            <v>D</v>
          </cell>
          <cell r="VH320">
            <v>1080</v>
          </cell>
          <cell r="VI320" t="e">
            <v>#N/A</v>
          </cell>
          <cell r="VN320">
            <v>25455</v>
          </cell>
          <cell r="VO320">
            <v>43100</v>
          </cell>
        </row>
        <row r="321">
          <cell r="G321" t="str">
            <v>HP Fever Plaster 3pcs</v>
          </cell>
          <cell r="I321" t="str">
            <v>01462-00000-00</v>
          </cell>
          <cell r="J321" t="str">
            <v>76082-00003-03</v>
          </cell>
          <cell r="K321" t="str">
            <v>HP Plester Kompres Demam (3Pcs)</v>
          </cell>
          <cell r="L321" t="str">
            <v>R</v>
          </cell>
          <cell r="M321">
            <v>48</v>
          </cell>
          <cell r="N321">
            <v>2.94</v>
          </cell>
          <cell r="O321">
            <v>1.4497999999999999E-2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 t="str">
            <v/>
          </cell>
          <cell r="W321" t="str">
            <v/>
          </cell>
          <cell r="X321" t="str">
            <v>3005.10.90</v>
          </cell>
          <cell r="AC321" t="str">
            <v>Hansaplast</v>
          </cell>
          <cell r="AE321" t="str">
            <v>Others</v>
          </cell>
          <cell r="AJ321" t="str">
            <v>Others</v>
          </cell>
          <cell r="QC321" t="str">
            <v>D</v>
          </cell>
          <cell r="VH321">
            <v>1080</v>
          </cell>
          <cell r="VI321" t="e">
            <v>#N/A</v>
          </cell>
          <cell r="VN321">
            <v>25455</v>
          </cell>
          <cell r="VO321">
            <v>43100</v>
          </cell>
        </row>
        <row r="322">
          <cell r="G322" t="str">
            <v>HP Fever Plaster 3pcs</v>
          </cell>
          <cell r="I322" t="str">
            <v>48330-00000-25</v>
          </cell>
          <cell r="J322" t="str">
            <v>76082-00003-03</v>
          </cell>
          <cell r="K322" t="str">
            <v>HP Kompres Demam 3 Pcs + Gimmick</v>
          </cell>
          <cell r="L322" t="str">
            <v>P</v>
          </cell>
          <cell r="M322">
            <v>48</v>
          </cell>
          <cell r="N322">
            <v>2.94</v>
          </cell>
          <cell r="O322">
            <v>1.4497999999999999E-2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 t="str">
            <v/>
          </cell>
          <cell r="W322" t="str">
            <v/>
          </cell>
          <cell r="X322" t="str">
            <v>3005.10.90</v>
          </cell>
          <cell r="AC322" t="str">
            <v>Hansaplast</v>
          </cell>
          <cell r="AE322" t="str">
            <v>Others</v>
          </cell>
          <cell r="AJ322" t="str">
            <v>Others</v>
          </cell>
          <cell r="QC322" t="str">
            <v>D</v>
          </cell>
          <cell r="VH322">
            <v>1080</v>
          </cell>
          <cell r="VI322" t="e">
            <v>#N/A</v>
          </cell>
          <cell r="VN322">
            <v>25455</v>
          </cell>
          <cell r="VO322">
            <v>43100</v>
          </cell>
        </row>
        <row r="323">
          <cell r="G323" t="str">
            <v>HP Fever Plaster 3pcs</v>
          </cell>
          <cell r="I323" t="str">
            <v>48330-00000-16</v>
          </cell>
          <cell r="J323" t="str">
            <v>76082-00003-03</v>
          </cell>
          <cell r="K323" t="str">
            <v>HP Kompres Demam 3 Pcs Promo</v>
          </cell>
          <cell r="L323" t="str">
            <v>P</v>
          </cell>
          <cell r="M323">
            <v>48</v>
          </cell>
          <cell r="N323">
            <v>2.94</v>
          </cell>
          <cell r="O323">
            <v>1.4497999999999999E-2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 t="str">
            <v/>
          </cell>
          <cell r="W323" t="str">
            <v/>
          </cell>
          <cell r="X323" t="str">
            <v>3005.10.90</v>
          </cell>
          <cell r="AC323" t="str">
            <v>Hansaplast</v>
          </cell>
          <cell r="AE323" t="str">
            <v>Others</v>
          </cell>
          <cell r="AJ323" t="str">
            <v>Others</v>
          </cell>
          <cell r="QC323" t="str">
            <v>D</v>
          </cell>
          <cell r="VH323">
            <v>1080</v>
          </cell>
          <cell r="VI323" t="e">
            <v>#N/A</v>
          </cell>
          <cell r="VN323">
            <v>25455</v>
          </cell>
          <cell r="VO323">
            <v>43100</v>
          </cell>
        </row>
        <row r="324">
          <cell r="G324" t="str">
            <v>HP Balsam 10</v>
          </cell>
          <cell r="I324" t="str">
            <v>48333-00005-00</v>
          </cell>
          <cell r="J324" t="str">
            <v>48333-00005-00</v>
          </cell>
          <cell r="K324" t="str">
            <v>Hansaplast Balsam 10g</v>
          </cell>
          <cell r="L324" t="str">
            <v>R</v>
          </cell>
          <cell r="M324">
            <v>288</v>
          </cell>
          <cell r="N324">
            <v>5.91</v>
          </cell>
          <cell r="O324">
            <v>1.5769000000000002E-2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 t="str">
            <v/>
          </cell>
          <cell r="W324" t="str">
            <v/>
          </cell>
          <cell r="X324" t="str">
            <v>3005.10.90</v>
          </cell>
          <cell r="AC324" t="str">
            <v>Hansaplast</v>
          </cell>
          <cell r="AE324" t="str">
            <v>Others</v>
          </cell>
          <cell r="AJ324" t="str">
            <v>Others</v>
          </cell>
          <cell r="QC324" t="str">
            <v>D</v>
          </cell>
          <cell r="VH324">
            <v>1080</v>
          </cell>
          <cell r="VI324" t="e">
            <v>#N/A</v>
          </cell>
          <cell r="VN324">
            <v>2091</v>
          </cell>
          <cell r="VO324">
            <v>43100</v>
          </cell>
        </row>
        <row r="325">
          <cell r="G325" t="str">
            <v>HP Balsam 20</v>
          </cell>
          <cell r="I325" t="str">
            <v>48333-00006-00</v>
          </cell>
          <cell r="J325" t="str">
            <v>48333-00006-00</v>
          </cell>
          <cell r="K325" t="str">
            <v>Hansaplast Balsam 20g</v>
          </cell>
          <cell r="L325" t="str">
            <v>R</v>
          </cell>
          <cell r="M325">
            <v>288</v>
          </cell>
          <cell r="N325">
            <v>11.1</v>
          </cell>
          <cell r="O325">
            <v>3.7821E-2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 t="str">
            <v/>
          </cell>
          <cell r="W325" t="str">
            <v/>
          </cell>
          <cell r="X325" t="str">
            <v>3005.10.90</v>
          </cell>
          <cell r="AC325" t="str">
            <v>Hansaplast</v>
          </cell>
          <cell r="AE325" t="str">
            <v>Others</v>
          </cell>
          <cell r="AJ325" t="str">
            <v>Others</v>
          </cell>
          <cell r="QC325" t="str">
            <v>D</v>
          </cell>
          <cell r="VH325">
            <v>1080</v>
          </cell>
          <cell r="VI325" t="e">
            <v>#N/A</v>
          </cell>
          <cell r="VN325">
            <v>3636</v>
          </cell>
          <cell r="VO325">
            <v>43100</v>
          </cell>
        </row>
        <row r="326">
          <cell r="G326" t="str">
            <v>NM Creme Tin 30ml</v>
          </cell>
          <cell r="I326" t="str">
            <v>48332-83923-00</v>
          </cell>
          <cell r="J326" t="str">
            <v>48332-83923-00</v>
          </cell>
          <cell r="K326" t="str">
            <v>NIVEA MEN Creme Tin 30ml</v>
          </cell>
          <cell r="L326" t="str">
            <v>R</v>
          </cell>
          <cell r="M326">
            <v>144</v>
          </cell>
          <cell r="N326">
            <v>5.54</v>
          </cell>
          <cell r="O326">
            <v>1.0920385000000001E-2</v>
          </cell>
          <cell r="P326">
            <v>6</v>
          </cell>
          <cell r="Q326">
            <v>6</v>
          </cell>
          <cell r="R326">
            <v>1.3</v>
          </cell>
          <cell r="S326">
            <v>26.5</v>
          </cell>
          <cell r="T326">
            <v>20.3</v>
          </cell>
          <cell r="U326">
            <v>20.3</v>
          </cell>
          <cell r="V326" t="str">
            <v>40061191</v>
          </cell>
          <cell r="W326" t="str">
            <v>18850029020072</v>
          </cell>
          <cell r="X326" t="str">
            <v>3304.99.30</v>
          </cell>
          <cell r="AC326" t="str">
            <v>Nivea</v>
          </cell>
          <cell r="AE326" t="str">
            <v>Nivea Men</v>
          </cell>
          <cell r="AJ326" t="str">
            <v>NM Moisturiser</v>
          </cell>
          <cell r="QC326" t="str">
            <v>A</v>
          </cell>
          <cell r="VH326">
            <v>900</v>
          </cell>
          <cell r="VI326" t="str">
            <v>83923</v>
          </cell>
          <cell r="VN326">
            <v>23000.000000000004</v>
          </cell>
          <cell r="VO326">
            <v>45383</v>
          </cell>
        </row>
        <row r="327">
          <cell r="G327" t="str">
            <v>NM Creme Tin 30ml</v>
          </cell>
          <cell r="I327" t="str">
            <v>83923-04800-29</v>
          </cell>
          <cell r="J327" t="str">
            <v>48332-83923-00</v>
          </cell>
          <cell r="K327" t="str">
            <v>NIVEA MEN Creme Tin 30ml</v>
          </cell>
          <cell r="L327" t="str">
            <v>R</v>
          </cell>
          <cell r="M327">
            <v>144</v>
          </cell>
          <cell r="N327">
            <v>5.54</v>
          </cell>
          <cell r="O327">
            <v>1.0920385000000001E-2</v>
          </cell>
          <cell r="P327">
            <v>6</v>
          </cell>
          <cell r="Q327">
            <v>6</v>
          </cell>
          <cell r="R327">
            <v>1.3</v>
          </cell>
          <cell r="S327">
            <v>26.5</v>
          </cell>
          <cell r="T327">
            <v>20.3</v>
          </cell>
          <cell r="U327">
            <v>20.3</v>
          </cell>
          <cell r="V327" t="str">
            <v>40061191</v>
          </cell>
          <cell r="W327" t="str">
            <v>18850029020072</v>
          </cell>
          <cell r="X327" t="str">
            <v>3304.99.30</v>
          </cell>
          <cell r="AC327" t="str">
            <v>Nivea</v>
          </cell>
          <cell r="AE327" t="str">
            <v>Nivea Men</v>
          </cell>
          <cell r="AJ327" t="str">
            <v>NM Moisturiser</v>
          </cell>
          <cell r="QC327" t="str">
            <v>A</v>
          </cell>
          <cell r="VH327">
            <v>900</v>
          </cell>
          <cell r="VI327" t="str">
            <v>83923</v>
          </cell>
          <cell r="VN327">
            <v>21490</v>
          </cell>
          <cell r="VO327">
            <v>45383</v>
          </cell>
        </row>
        <row r="328">
          <cell r="G328" t="str">
            <v>NM Creme Tin 30ml</v>
          </cell>
          <cell r="I328" t="str">
            <v>83923-04800-12</v>
          </cell>
          <cell r="J328" t="str">
            <v>48332-83923-00</v>
          </cell>
          <cell r="K328" t="str">
            <v>NIVEA MEN Creme Tin 30ml</v>
          </cell>
          <cell r="L328" t="str">
            <v>R</v>
          </cell>
          <cell r="M328">
            <v>144</v>
          </cell>
          <cell r="N328">
            <v>5.54</v>
          </cell>
          <cell r="O328">
            <v>1.0920385000000001E-2</v>
          </cell>
          <cell r="P328">
            <v>6</v>
          </cell>
          <cell r="Q328">
            <v>6</v>
          </cell>
          <cell r="R328">
            <v>1.3</v>
          </cell>
          <cell r="S328">
            <v>26.5</v>
          </cell>
          <cell r="T328">
            <v>20.3</v>
          </cell>
          <cell r="U328">
            <v>20.3</v>
          </cell>
          <cell r="V328" t="str">
            <v>40061191</v>
          </cell>
          <cell r="W328" t="str">
            <v>18850029020072</v>
          </cell>
          <cell r="X328" t="str">
            <v>3304.99.30</v>
          </cell>
          <cell r="AC328" t="str">
            <v>Nivea</v>
          </cell>
          <cell r="AE328" t="str">
            <v>Nivea Men</v>
          </cell>
          <cell r="AJ328" t="str">
            <v>NM Moisturiser</v>
          </cell>
          <cell r="QC328" t="str">
            <v>A</v>
          </cell>
          <cell r="VH328">
            <v>900</v>
          </cell>
          <cell r="VI328" t="str">
            <v>83923</v>
          </cell>
          <cell r="VN328">
            <v>21490</v>
          </cell>
          <cell r="VO328">
            <v>45383</v>
          </cell>
        </row>
        <row r="329">
          <cell r="G329" t="str">
            <v>NM Creme Tin 75ml</v>
          </cell>
          <cell r="I329" t="str">
            <v>48332-83922-00</v>
          </cell>
          <cell r="J329" t="str">
            <v>48332-83922-00</v>
          </cell>
          <cell r="K329" t="str">
            <v>NIVEA MEN Creme Tin 75ml</v>
          </cell>
          <cell r="L329" t="str">
            <v>R</v>
          </cell>
          <cell r="M329">
            <v>48</v>
          </cell>
          <cell r="N329">
            <v>4.62</v>
          </cell>
          <cell r="O329">
            <v>9.6114599999999988E-3</v>
          </cell>
          <cell r="P329">
            <v>8.1999999999999993</v>
          </cell>
          <cell r="Q329">
            <v>8.1999999999999993</v>
          </cell>
          <cell r="R329">
            <v>2</v>
          </cell>
          <cell r="S329">
            <v>34.9</v>
          </cell>
          <cell r="T329">
            <v>18</v>
          </cell>
          <cell r="U329">
            <v>15.3</v>
          </cell>
          <cell r="V329" t="str">
            <v>8999777012373</v>
          </cell>
          <cell r="W329" t="str">
            <v>18850029020089</v>
          </cell>
          <cell r="X329" t="str">
            <v>3304.99.30</v>
          </cell>
          <cell r="AC329" t="str">
            <v>Nivea</v>
          </cell>
          <cell r="AE329" t="str">
            <v>Nivea Men</v>
          </cell>
          <cell r="AJ329" t="str">
            <v>NM Moisturiser</v>
          </cell>
          <cell r="QC329" t="str">
            <v>A</v>
          </cell>
          <cell r="VH329">
            <v>900</v>
          </cell>
          <cell r="VI329" t="str">
            <v>83922</v>
          </cell>
          <cell r="VN329">
            <v>45000</v>
          </cell>
          <cell r="VO329">
            <v>45383</v>
          </cell>
        </row>
        <row r="330">
          <cell r="G330" t="str">
            <v>NM Creme Tin 75ml</v>
          </cell>
          <cell r="I330" t="str">
            <v>83922-04800-29</v>
          </cell>
          <cell r="J330" t="str">
            <v>48332-83922-00</v>
          </cell>
          <cell r="K330" t="str">
            <v>NIVEA MEN Creme Tin 75ml</v>
          </cell>
          <cell r="L330" t="str">
            <v>R</v>
          </cell>
          <cell r="M330">
            <v>48</v>
          </cell>
          <cell r="N330">
            <v>4.62</v>
          </cell>
          <cell r="O330">
            <v>9.6114599999999988E-3</v>
          </cell>
          <cell r="P330">
            <v>8.1999999999999993</v>
          </cell>
          <cell r="Q330">
            <v>8.1999999999999993</v>
          </cell>
          <cell r="R330">
            <v>2</v>
          </cell>
          <cell r="S330">
            <v>34.9</v>
          </cell>
          <cell r="T330">
            <v>18</v>
          </cell>
          <cell r="U330">
            <v>15.3</v>
          </cell>
          <cell r="V330" t="str">
            <v>8999777012373</v>
          </cell>
          <cell r="W330" t="str">
            <v>18850029020089</v>
          </cell>
          <cell r="X330" t="str">
            <v>3304.99.30</v>
          </cell>
          <cell r="AC330" t="str">
            <v>Nivea</v>
          </cell>
          <cell r="AE330" t="str">
            <v>Nivea Men</v>
          </cell>
          <cell r="AJ330" t="str">
            <v>NM Moisturiser</v>
          </cell>
          <cell r="QC330" t="str">
            <v>A</v>
          </cell>
          <cell r="VH330">
            <v>1095</v>
          </cell>
          <cell r="VI330" t="str">
            <v>83922</v>
          </cell>
          <cell r="VN330">
            <v>42970</v>
          </cell>
          <cell r="VO330">
            <v>45383</v>
          </cell>
        </row>
        <row r="331">
          <cell r="G331" t="str">
            <v>NM Creme Tin 75ml</v>
          </cell>
          <cell r="I331" t="str">
            <v>83922-04800-12</v>
          </cell>
          <cell r="J331" t="str">
            <v>48332-83922-00</v>
          </cell>
          <cell r="K331" t="str">
            <v>NIVEA MEN Creme Tin 75ml</v>
          </cell>
          <cell r="L331" t="str">
            <v>R</v>
          </cell>
          <cell r="M331">
            <v>48</v>
          </cell>
          <cell r="N331">
            <v>4.62</v>
          </cell>
          <cell r="O331">
            <v>9.6114599999999988E-3</v>
          </cell>
          <cell r="P331">
            <v>8.1999999999999993</v>
          </cell>
          <cell r="Q331">
            <v>8.1999999999999993</v>
          </cell>
          <cell r="R331">
            <v>2</v>
          </cell>
          <cell r="S331">
            <v>34.9</v>
          </cell>
          <cell r="T331">
            <v>18</v>
          </cell>
          <cell r="U331">
            <v>15.3</v>
          </cell>
          <cell r="V331" t="str">
            <v>8999777012373</v>
          </cell>
          <cell r="W331" t="str">
            <v>18850029020089</v>
          </cell>
          <cell r="X331" t="str">
            <v>3304.99.30</v>
          </cell>
          <cell r="AC331" t="str">
            <v>Nivea</v>
          </cell>
          <cell r="AE331" t="str">
            <v>Nivea Men</v>
          </cell>
          <cell r="AJ331" t="str">
            <v>NM Moisturiser</v>
          </cell>
          <cell r="QC331" t="str">
            <v>A</v>
          </cell>
          <cell r="VH331">
            <v>1095</v>
          </cell>
          <cell r="VI331" t="str">
            <v>83922</v>
          </cell>
          <cell r="VN331">
            <v>42970</v>
          </cell>
          <cell r="VO331">
            <v>45383</v>
          </cell>
        </row>
        <row r="332">
          <cell r="G332" t="str">
            <v>NM Extra White Anti-Dark Spot Serum 15ml</v>
          </cell>
          <cell r="I332" t="str">
            <v>48332-00194-02</v>
          </cell>
          <cell r="J332" t="str">
            <v>48332-00194-02</v>
          </cell>
          <cell r="K332" t="str">
            <v>NIVEA MEN Extra Bright Spot Reduction Serum 15ml</v>
          </cell>
          <cell r="L332" t="str">
            <v>R</v>
          </cell>
          <cell r="M332">
            <v>24</v>
          </cell>
          <cell r="N332">
            <v>0.876</v>
          </cell>
          <cell r="O332">
            <v>5.8153680000000004E-3</v>
          </cell>
          <cell r="P332">
            <v>5.0999999999999996</v>
          </cell>
          <cell r="Q332">
            <v>2.6</v>
          </cell>
          <cell r="R332">
            <v>12.930000000000001</v>
          </cell>
          <cell r="S332">
            <v>21.8</v>
          </cell>
          <cell r="T332">
            <v>17.100000000000001</v>
          </cell>
          <cell r="U332">
            <v>15.6</v>
          </cell>
          <cell r="V332" t="str">
            <v>8999777015350</v>
          </cell>
          <cell r="W332" t="str">
            <v>8999777015374</v>
          </cell>
          <cell r="X332" t="str">
            <v>3304.99.30</v>
          </cell>
          <cell r="AC332" t="str">
            <v>Nivea</v>
          </cell>
          <cell r="AE332" t="str">
            <v>Nivea Men</v>
          </cell>
          <cell r="AJ332" t="str">
            <v>NM Moisturiser</v>
          </cell>
          <cell r="QC332" t="str">
            <v>D</v>
          </cell>
          <cell r="VH332">
            <v>900</v>
          </cell>
          <cell r="VI332" t="str">
            <v>88549</v>
          </cell>
          <cell r="VN332">
            <v>28900</v>
          </cell>
          <cell r="VO332">
            <v>45383</v>
          </cell>
        </row>
        <row r="333">
          <cell r="G333" t="str">
            <v>NM Extra White Anti-Dark Spot Serum 15ml</v>
          </cell>
          <cell r="I333" t="str">
            <v>88549-07700-29</v>
          </cell>
          <cell r="J333" t="str">
            <v>48332-00194-02</v>
          </cell>
          <cell r="K333" t="str">
            <v>NIVEA MEN Extra Bright Spot Reduction Serum 15ml</v>
          </cell>
          <cell r="L333" t="str">
            <v>R</v>
          </cell>
          <cell r="M333">
            <v>24</v>
          </cell>
          <cell r="N333">
            <v>0.876</v>
          </cell>
          <cell r="O333">
            <v>5.8153680000000004E-3</v>
          </cell>
          <cell r="P333">
            <v>5.0999999999999996</v>
          </cell>
          <cell r="Q333">
            <v>2.6</v>
          </cell>
          <cell r="R333">
            <v>12.930000000000001</v>
          </cell>
          <cell r="S333">
            <v>21.8</v>
          </cell>
          <cell r="T333">
            <v>17.100000000000001</v>
          </cell>
          <cell r="U333">
            <v>15.6</v>
          </cell>
          <cell r="V333" t="str">
            <v>8850029001821</v>
          </cell>
          <cell r="W333" t="str">
            <v>18850029001378</v>
          </cell>
          <cell r="X333" t="str">
            <v>3304.99.30</v>
          </cell>
          <cell r="AC333" t="str">
            <v>Nivea</v>
          </cell>
          <cell r="AE333" t="str">
            <v>Nivea Men</v>
          </cell>
          <cell r="AJ333" t="str">
            <v>NM Moisturiser</v>
          </cell>
          <cell r="QC333" t="str">
            <v>D</v>
          </cell>
          <cell r="VH333">
            <v>900</v>
          </cell>
          <cell r="VI333" t="str">
            <v>88549</v>
          </cell>
          <cell r="VN333">
            <v>28900</v>
          </cell>
          <cell r="VO333">
            <v>45383</v>
          </cell>
        </row>
        <row r="334">
          <cell r="G334" t="str">
            <v>NM Extra White Anti-Dark Spot Serum 15ml</v>
          </cell>
          <cell r="I334" t="str">
            <v>88549-04800-28</v>
          </cell>
          <cell r="J334" t="str">
            <v>48332-00194-02</v>
          </cell>
          <cell r="K334" t="str">
            <v>NIVEA MEN Extra White Anti-Dark Spot Serum 15ml</v>
          </cell>
          <cell r="L334" t="str">
            <v>R</v>
          </cell>
          <cell r="M334">
            <v>24</v>
          </cell>
          <cell r="N334">
            <v>0.876</v>
          </cell>
          <cell r="O334">
            <v>6.0763140000000002E-3</v>
          </cell>
          <cell r="P334">
            <v>5.0999999999999996</v>
          </cell>
          <cell r="Q334">
            <v>2.6</v>
          </cell>
          <cell r="R334">
            <v>12.930000000000001</v>
          </cell>
          <cell r="S334">
            <v>21.8</v>
          </cell>
          <cell r="T334">
            <v>17.100000000000001</v>
          </cell>
          <cell r="U334">
            <v>16.3</v>
          </cell>
          <cell r="V334" t="str">
            <v>8999777015350</v>
          </cell>
          <cell r="W334" t="str">
            <v>8999777015374</v>
          </cell>
          <cell r="X334" t="str">
            <v>3304.99.30</v>
          </cell>
          <cell r="AC334" t="str">
            <v>Nivea</v>
          </cell>
          <cell r="AE334" t="str">
            <v>Nivea Men</v>
          </cell>
          <cell r="AJ334" t="str">
            <v>NM Moisturiser</v>
          </cell>
          <cell r="QC334" t="str">
            <v>D</v>
          </cell>
          <cell r="VH334">
            <v>900</v>
          </cell>
          <cell r="VI334" t="str">
            <v>88549</v>
          </cell>
          <cell r="VN334">
            <v>28900</v>
          </cell>
          <cell r="VO334">
            <v>45383</v>
          </cell>
        </row>
        <row r="335">
          <cell r="G335" t="str">
            <v>NM Extra White Anti-Dark Spot Serum 15ml</v>
          </cell>
          <cell r="I335" t="str">
            <v>88549-04800-26</v>
          </cell>
          <cell r="J335" t="str">
            <v>48332-00194-02</v>
          </cell>
          <cell r="K335" t="str">
            <v>NM Extra White Anti-Dark Spot Serum SPF50 15</v>
          </cell>
          <cell r="L335" t="str">
            <v>R</v>
          </cell>
          <cell r="M335">
            <v>24</v>
          </cell>
          <cell r="N335">
            <v>0.876</v>
          </cell>
          <cell r="O335">
            <v>6.0763140000000002E-3</v>
          </cell>
          <cell r="P335">
            <v>5</v>
          </cell>
          <cell r="Q335">
            <v>2.6</v>
          </cell>
          <cell r="R335">
            <v>13.2</v>
          </cell>
          <cell r="S335">
            <v>21.8</v>
          </cell>
          <cell r="T335">
            <v>17.100000000000001</v>
          </cell>
          <cell r="U335">
            <v>16.3</v>
          </cell>
          <cell r="V335" t="str">
            <v>8999777015350</v>
          </cell>
          <cell r="W335" t="str">
            <v>8999777015374</v>
          </cell>
          <cell r="X335" t="str">
            <v>3304.99.30</v>
          </cell>
          <cell r="AC335" t="str">
            <v>Nivea</v>
          </cell>
          <cell r="AE335" t="str">
            <v>Nivea Men</v>
          </cell>
          <cell r="AJ335" t="str">
            <v>NM Moisturiser</v>
          </cell>
          <cell r="QC335" t="str">
            <v>D</v>
          </cell>
          <cell r="VH335">
            <v>900</v>
          </cell>
          <cell r="VI335" t="str">
            <v>88549</v>
          </cell>
          <cell r="VN335">
            <v>28900</v>
          </cell>
          <cell r="VO335">
            <v>45383</v>
          </cell>
        </row>
        <row r="336">
          <cell r="G336" t="str">
            <v>NM Extra White Brightening Moisturiser 40ml</v>
          </cell>
          <cell r="I336" t="str">
            <v>48332-00189-00</v>
          </cell>
          <cell r="J336" t="str">
            <v>48332-00189-00</v>
          </cell>
          <cell r="K336" t="str">
            <v>NIVEA MEN Extra White Brightening Moisturiser 40ml</v>
          </cell>
          <cell r="L336" t="str">
            <v>R</v>
          </cell>
          <cell r="M336">
            <v>24</v>
          </cell>
          <cell r="N336">
            <v>1.69</v>
          </cell>
          <cell r="O336">
            <v>8.1959040000000004E-3</v>
          </cell>
          <cell r="P336">
            <v>5</v>
          </cell>
          <cell r="Q336">
            <v>3.8</v>
          </cell>
          <cell r="R336">
            <v>13</v>
          </cell>
          <cell r="S336">
            <v>24.8</v>
          </cell>
          <cell r="T336">
            <v>21.6</v>
          </cell>
          <cell r="U336">
            <v>15.3</v>
          </cell>
          <cell r="V336" t="str">
            <v>8999777888398</v>
          </cell>
          <cell r="W336" t="str">
            <v>8999777015824</v>
          </cell>
          <cell r="X336" t="str">
            <v>3304.99.30</v>
          </cell>
          <cell r="AC336" t="str">
            <v>Nivea</v>
          </cell>
          <cell r="AE336" t="str">
            <v>Nivea Men</v>
          </cell>
          <cell r="AJ336" t="str">
            <v>NM Moisturiser</v>
          </cell>
          <cell r="QC336" t="str">
            <v>D</v>
          </cell>
          <cell r="VH336">
            <v>900</v>
          </cell>
          <cell r="VI336" t="str">
            <v>88839</v>
          </cell>
          <cell r="VN336" t="str">
            <v/>
          </cell>
          <cell r="VO336">
            <v>44926</v>
          </cell>
        </row>
        <row r="337">
          <cell r="G337" t="str">
            <v>NM Extra White Dark Spot Minimizer Moisturiser 40ml</v>
          </cell>
          <cell r="I337" t="str">
            <v>88537-04800-15</v>
          </cell>
          <cell r="J337" t="str">
            <v>88537-04800-15</v>
          </cell>
          <cell r="K337" t="str">
            <v>NIVEA MEN Extra White Dark Spot Minimizer Moisturiser 40ml</v>
          </cell>
          <cell r="L337" t="str">
            <v>R</v>
          </cell>
          <cell r="M337">
            <v>12</v>
          </cell>
          <cell r="N337">
            <v>0.88100000000000001</v>
          </cell>
          <cell r="O337">
            <v>4.686122E-3</v>
          </cell>
          <cell r="P337">
            <v>5.0999999999999996</v>
          </cell>
          <cell r="Q337">
            <v>3.8</v>
          </cell>
          <cell r="R337">
            <v>13</v>
          </cell>
          <cell r="S337">
            <v>22.3</v>
          </cell>
          <cell r="T337">
            <v>13.3</v>
          </cell>
          <cell r="U337">
            <v>15.8</v>
          </cell>
          <cell r="V337" t="str">
            <v>8999777888398</v>
          </cell>
          <cell r="W337" t="str">
            <v>08999777001025</v>
          </cell>
          <cell r="X337" t="str">
            <v>3304.99.30</v>
          </cell>
          <cell r="AC337" t="str">
            <v>Nivea</v>
          </cell>
          <cell r="AE337" t="str">
            <v>Nivea Men</v>
          </cell>
          <cell r="AJ337" t="str">
            <v>NM Moisturiser</v>
          </cell>
          <cell r="QC337" t="str">
            <v>D</v>
          </cell>
          <cell r="VH337">
            <v>900</v>
          </cell>
          <cell r="VI337" t="str">
            <v>88537</v>
          </cell>
          <cell r="VN337">
            <v>25701</v>
          </cell>
          <cell r="VO337">
            <v>44926</v>
          </cell>
        </row>
        <row r="338">
          <cell r="G338" t="str">
            <v>NM Extra White Dark Spot Minimizer Moisturiser 40ml</v>
          </cell>
          <cell r="I338" t="str">
            <v>88839-04800-01</v>
          </cell>
          <cell r="J338" t="str">
            <v>88537-04800-15</v>
          </cell>
          <cell r="K338" t="str">
            <v>NMEN Advanced Whitening Anti Dark Spot Moisturizer 40ml</v>
          </cell>
          <cell r="L338" t="str">
            <v>R</v>
          </cell>
          <cell r="M338">
            <v>12</v>
          </cell>
          <cell r="N338">
            <v>0.88100000000000001</v>
          </cell>
          <cell r="O338">
            <v>4.686122E-3</v>
          </cell>
          <cell r="P338">
            <v>5.0999999999999996</v>
          </cell>
          <cell r="Q338">
            <v>3.8</v>
          </cell>
          <cell r="R338">
            <v>13</v>
          </cell>
          <cell r="S338">
            <v>22.3</v>
          </cell>
          <cell r="T338">
            <v>13.3</v>
          </cell>
          <cell r="U338">
            <v>15.8</v>
          </cell>
          <cell r="V338" t="str">
            <v>8999777888398</v>
          </cell>
          <cell r="W338" t="str">
            <v>08999777001025</v>
          </cell>
          <cell r="X338" t="str">
            <v>3304.99.30</v>
          </cell>
          <cell r="AC338" t="str">
            <v>Nivea</v>
          </cell>
          <cell r="AE338" t="str">
            <v>Nivea Men</v>
          </cell>
          <cell r="AJ338" t="str">
            <v>NM Moisturiser</v>
          </cell>
          <cell r="QC338" t="str">
            <v>D</v>
          </cell>
          <cell r="VH338">
            <v>900</v>
          </cell>
          <cell r="VI338" t="str">
            <v>88839</v>
          </cell>
          <cell r="VN338">
            <v>25701</v>
          </cell>
          <cell r="VO338">
            <v>43830</v>
          </cell>
        </row>
        <row r="339">
          <cell r="G339" t="str">
            <v>NM Extra White Dark Spot Minimizer Moisturiser 40ml</v>
          </cell>
          <cell r="I339" t="str">
            <v>88839-04800-24</v>
          </cell>
          <cell r="J339" t="str">
            <v>88537-04800-15</v>
          </cell>
          <cell r="K339" t="str">
            <v>NMEN Whitening Moisturizer 40ml</v>
          </cell>
          <cell r="L339" t="str">
            <v>R</v>
          </cell>
          <cell r="M339">
            <v>12</v>
          </cell>
          <cell r="N339">
            <v>0.86199999999999999</v>
          </cell>
          <cell r="O339">
            <v>4.1473289999999999E-3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 t="str">
            <v/>
          </cell>
          <cell r="W339" t="str">
            <v/>
          </cell>
          <cell r="X339" t="str">
            <v>3304.99.30</v>
          </cell>
          <cell r="AC339" t="str">
            <v>Nivea</v>
          </cell>
          <cell r="AE339" t="str">
            <v>Nivea Men</v>
          </cell>
          <cell r="AJ339" t="str">
            <v>NM Moisturiser</v>
          </cell>
          <cell r="QC339" t="str">
            <v>D</v>
          </cell>
          <cell r="VH339">
            <v>900</v>
          </cell>
          <cell r="VI339" t="e">
            <v>#N/A</v>
          </cell>
          <cell r="VN339">
            <v>25701</v>
          </cell>
          <cell r="VO339">
            <v>43100</v>
          </cell>
        </row>
        <row r="340">
          <cell r="G340" t="str">
            <v>NM Extra White Dark Spot Minimizer Moisturiser 40ml</v>
          </cell>
          <cell r="I340" t="str">
            <v>88839-04800-22</v>
          </cell>
          <cell r="J340" t="str">
            <v>88537-04800-15</v>
          </cell>
          <cell r="K340" t="str">
            <v>NMEN Fc Cr Wht Msr 40ml</v>
          </cell>
          <cell r="L340" t="str">
            <v>R</v>
          </cell>
          <cell r="M340">
            <v>12</v>
          </cell>
          <cell r="N340">
            <v>0.86199999999999999</v>
          </cell>
          <cell r="O340">
            <v>4.1470000000000005E-3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 t="str">
            <v/>
          </cell>
          <cell r="W340" t="str">
            <v/>
          </cell>
          <cell r="X340" t="str">
            <v>3304.99.30</v>
          </cell>
          <cell r="AC340" t="str">
            <v>Nivea</v>
          </cell>
          <cell r="AE340" t="str">
            <v>Nivea Men</v>
          </cell>
          <cell r="AJ340" t="str">
            <v>NM Moisturiser</v>
          </cell>
          <cell r="QC340" t="str">
            <v>D</v>
          </cell>
          <cell r="VH340">
            <v>900</v>
          </cell>
          <cell r="VI340" t="e">
            <v>#N/A</v>
          </cell>
          <cell r="VN340">
            <v>23549</v>
          </cell>
          <cell r="VO340">
            <v>43100</v>
          </cell>
        </row>
        <row r="341">
          <cell r="G341" t="str">
            <v>NM Extra White Dark Spot Minimizer Moisturiser 40ml</v>
          </cell>
          <cell r="I341" t="str">
            <v>88839-04800-16</v>
          </cell>
          <cell r="J341" t="str">
            <v>88537-04800-15</v>
          </cell>
          <cell r="K341" t="str">
            <v>NMEN White &amp; Protect Mild Face Care 40ml</v>
          </cell>
          <cell r="L341" t="str">
            <v>R</v>
          </cell>
          <cell r="M341">
            <v>12</v>
          </cell>
          <cell r="N341">
            <v>0.79800000000000004</v>
          </cell>
          <cell r="O341">
            <v>4.1470000000000005E-3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 t="str">
            <v/>
          </cell>
          <cell r="W341" t="str">
            <v/>
          </cell>
          <cell r="X341" t="str">
            <v>3304.99.30</v>
          </cell>
          <cell r="AC341" t="str">
            <v>Nivea</v>
          </cell>
          <cell r="AE341" t="str">
            <v>Nivea Men</v>
          </cell>
          <cell r="AJ341" t="str">
            <v>NM Moisturiser</v>
          </cell>
          <cell r="QC341" t="str">
            <v>D</v>
          </cell>
          <cell r="VH341">
            <v>900</v>
          </cell>
          <cell r="VI341" t="e">
            <v>#N/A</v>
          </cell>
          <cell r="VN341">
            <v>20477</v>
          </cell>
          <cell r="VO341">
            <v>43100</v>
          </cell>
        </row>
        <row r="342">
          <cell r="G342" t="str">
            <v>NM Extra White Dark Spot Minimizer Moisturiser 40ml</v>
          </cell>
          <cell r="I342" t="str">
            <v>48330-00000-43</v>
          </cell>
          <cell r="J342" t="str">
            <v>88537-04800-15</v>
          </cell>
          <cell r="K342" t="str">
            <v>NMEN Wht &amp; Prot Mild Face Care 40ml + Razor</v>
          </cell>
          <cell r="L342" t="str">
            <v>V</v>
          </cell>
          <cell r="M342">
            <v>6</v>
          </cell>
          <cell r="N342">
            <v>0.52</v>
          </cell>
          <cell r="O342">
            <v>4.1469999999999996E-3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 t="str">
            <v/>
          </cell>
          <cell r="W342" t="str">
            <v/>
          </cell>
          <cell r="X342" t="str">
            <v>3304.99.30</v>
          </cell>
          <cell r="AC342" t="str">
            <v>Nivea</v>
          </cell>
          <cell r="AE342" t="str">
            <v>Nivea Men</v>
          </cell>
          <cell r="AJ342" t="str">
            <v>NM Moisturiser</v>
          </cell>
          <cell r="QC342" t="str">
            <v>D</v>
          </cell>
          <cell r="VH342">
            <v>900</v>
          </cell>
          <cell r="VI342" t="e">
            <v>#N/A</v>
          </cell>
          <cell r="VN342">
            <v>20477</v>
          </cell>
          <cell r="VO342">
            <v>43100</v>
          </cell>
        </row>
        <row r="343">
          <cell r="G343" t="str">
            <v>NM Whitening Oil Control Moisturiser 15ml</v>
          </cell>
          <cell r="I343" t="str">
            <v>88870-04800-15</v>
          </cell>
          <cell r="J343" t="str">
            <v>88870-04800-15</v>
          </cell>
          <cell r="K343" t="str">
            <v>NIVEA MEN Whitening Oil Control Moisturiser 15ml</v>
          </cell>
          <cell r="L343" t="str">
            <v>R</v>
          </cell>
          <cell r="M343">
            <v>24</v>
          </cell>
          <cell r="N343">
            <v>0.72099999999999997</v>
          </cell>
          <cell r="O343">
            <v>3.7245049999999999E-3</v>
          </cell>
          <cell r="P343">
            <v>3.5</v>
          </cell>
          <cell r="Q343">
            <v>2.5</v>
          </cell>
          <cell r="R343">
            <v>11.5</v>
          </cell>
          <cell r="S343">
            <v>23.3</v>
          </cell>
          <cell r="T343">
            <v>11.5</v>
          </cell>
          <cell r="U343">
            <v>13.9</v>
          </cell>
          <cell r="V343" t="str">
            <v>8999777000349</v>
          </cell>
          <cell r="W343" t="str">
            <v>08999777004538</v>
          </cell>
          <cell r="X343" t="str">
            <v>3304.99.30</v>
          </cell>
          <cell r="AC343" t="str">
            <v>Nivea</v>
          </cell>
          <cell r="AE343" t="str">
            <v>Nivea Men</v>
          </cell>
          <cell r="AJ343" t="str">
            <v>NM Moisturiser</v>
          </cell>
          <cell r="QC343" t="str">
            <v>D</v>
          </cell>
          <cell r="VH343">
            <v>900</v>
          </cell>
          <cell r="VI343" t="str">
            <v>88870</v>
          </cell>
          <cell r="VN343">
            <v>10606</v>
          </cell>
          <cell r="VO343">
            <v>44926</v>
          </cell>
        </row>
        <row r="344">
          <cell r="G344" t="str">
            <v>NM Whitening Oil Control Moisturiser 15ml</v>
          </cell>
          <cell r="I344" t="str">
            <v>88870-04800-01</v>
          </cell>
          <cell r="J344" t="str">
            <v>88870-04800-15</v>
          </cell>
          <cell r="K344" t="str">
            <v>NMEN WOC Total Recharge Moisturizer 15ml</v>
          </cell>
          <cell r="L344" t="str">
            <v>R</v>
          </cell>
          <cell r="M344">
            <v>24</v>
          </cell>
          <cell r="N344">
            <v>0.72099999999999997</v>
          </cell>
          <cell r="O344">
            <v>3.7245049999999999E-3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 t="str">
            <v/>
          </cell>
          <cell r="W344" t="str">
            <v/>
          </cell>
          <cell r="X344" t="str">
            <v>3304.99.30</v>
          </cell>
          <cell r="AC344" t="str">
            <v>Nivea</v>
          </cell>
          <cell r="AE344" t="str">
            <v>Nivea Men</v>
          </cell>
          <cell r="AJ344" t="str">
            <v>NM Moisturiser</v>
          </cell>
          <cell r="QC344" t="str">
            <v>D</v>
          </cell>
          <cell r="VH344">
            <v>900</v>
          </cell>
          <cell r="VI344" t="e">
            <v>#N/A</v>
          </cell>
          <cell r="VN344">
            <v>10606</v>
          </cell>
          <cell r="VO344">
            <v>43100</v>
          </cell>
        </row>
        <row r="345">
          <cell r="G345" t="str">
            <v>NM Whitening Oil Control Moisturiser 15ml</v>
          </cell>
          <cell r="I345" t="str">
            <v>88870-04800-24</v>
          </cell>
          <cell r="J345" t="str">
            <v>88870-04800-15</v>
          </cell>
          <cell r="K345" t="str">
            <v>NMEN Whitening Acne OC Moist 15ml</v>
          </cell>
          <cell r="L345" t="str">
            <v>R</v>
          </cell>
          <cell r="M345">
            <v>24</v>
          </cell>
          <cell r="N345">
            <v>0.71699999999999997</v>
          </cell>
          <cell r="O345">
            <v>3.7245049999999999E-3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 t="str">
            <v/>
          </cell>
          <cell r="W345" t="str">
            <v/>
          </cell>
          <cell r="X345" t="str">
            <v>3304.99.30</v>
          </cell>
          <cell r="AC345" t="str">
            <v>Nivea</v>
          </cell>
          <cell r="AE345" t="str">
            <v>Nivea Men</v>
          </cell>
          <cell r="AJ345" t="str">
            <v>NM Moisturiser</v>
          </cell>
          <cell r="QC345" t="str">
            <v>D</v>
          </cell>
          <cell r="VH345">
            <v>900</v>
          </cell>
          <cell r="VI345" t="e">
            <v>#N/A</v>
          </cell>
          <cell r="VN345">
            <v>10606</v>
          </cell>
          <cell r="VO345">
            <v>43100</v>
          </cell>
        </row>
        <row r="346">
          <cell r="G346" t="str">
            <v>NM Whitening Oil Control Moisturiser 15ml</v>
          </cell>
          <cell r="I346" t="str">
            <v>88870-04800-26</v>
          </cell>
          <cell r="J346" t="str">
            <v>88870-04800-15</v>
          </cell>
          <cell r="K346" t="str">
            <v>NMEN WOC Total Recharge Moisturizer 15ml (Revival)</v>
          </cell>
          <cell r="L346" t="str">
            <v>R</v>
          </cell>
          <cell r="M346">
            <v>24</v>
          </cell>
          <cell r="N346">
            <v>0.72099999999999997</v>
          </cell>
          <cell r="O346">
            <v>3.7245049999999999E-3</v>
          </cell>
          <cell r="P346">
            <v>3.5</v>
          </cell>
          <cell r="Q346">
            <v>2.5</v>
          </cell>
          <cell r="R346">
            <v>11.5</v>
          </cell>
          <cell r="S346">
            <v>23.3</v>
          </cell>
          <cell r="T346">
            <v>11.5</v>
          </cell>
          <cell r="U346">
            <v>13.9</v>
          </cell>
          <cell r="V346" t="str">
            <v>8999777000349</v>
          </cell>
          <cell r="W346" t="str">
            <v>08999777004538</v>
          </cell>
          <cell r="X346" t="str">
            <v>3304.99.30</v>
          </cell>
          <cell r="AC346" t="str">
            <v>Nivea</v>
          </cell>
          <cell r="AE346" t="str">
            <v>Nivea Men</v>
          </cell>
          <cell r="AJ346" t="str">
            <v>NM Moisturiser</v>
          </cell>
          <cell r="QC346" t="str">
            <v>D</v>
          </cell>
          <cell r="VH346">
            <v>900</v>
          </cell>
          <cell r="VI346" t="str">
            <v>88870</v>
          </cell>
          <cell r="VN346">
            <v>10606</v>
          </cell>
          <cell r="VO346">
            <v>43830</v>
          </cell>
        </row>
        <row r="347">
          <cell r="G347" t="str">
            <v>NM Whitening Oil Control Moisturiser 15ml</v>
          </cell>
          <cell r="I347" t="str">
            <v>48330-00018-00</v>
          </cell>
          <cell r="J347" t="str">
            <v>88870-04800-15</v>
          </cell>
          <cell r="K347" t="str">
            <v>NMEN WAOC Moist 15ml Free Cvm Foam 15ml</v>
          </cell>
          <cell r="L347" t="str">
            <v>V</v>
          </cell>
          <cell r="M347">
            <v>24</v>
          </cell>
          <cell r="N347">
            <v>1.4390000000000001</v>
          </cell>
          <cell r="O347">
            <v>9.1672019999999993E-3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 t="str">
            <v/>
          </cell>
          <cell r="W347" t="str">
            <v/>
          </cell>
          <cell r="X347" t="str">
            <v>3304.99.30</v>
          </cell>
          <cell r="AC347" t="str">
            <v>Nivea</v>
          </cell>
          <cell r="AE347" t="str">
            <v>Nivea Men</v>
          </cell>
          <cell r="AJ347" t="str">
            <v>NM Moisturiser</v>
          </cell>
          <cell r="QC347" t="str">
            <v>D</v>
          </cell>
          <cell r="VH347">
            <v>900</v>
          </cell>
          <cell r="VI347" t="e">
            <v>#N/A</v>
          </cell>
          <cell r="VN347">
            <v>9273</v>
          </cell>
          <cell r="VO347">
            <v>43100</v>
          </cell>
        </row>
        <row r="348">
          <cell r="G348" t="str">
            <v>NM Whitening Oil Control Moisturiser 40ml</v>
          </cell>
          <cell r="I348" t="str">
            <v>88867-04800-01</v>
          </cell>
          <cell r="J348" t="str">
            <v>88867-04800-01</v>
          </cell>
          <cell r="K348" t="str">
            <v>NIVEA MEN Whitening Oil Control Moisturiser 40ml</v>
          </cell>
          <cell r="L348" t="str">
            <v>R</v>
          </cell>
          <cell r="M348">
            <v>12</v>
          </cell>
          <cell r="N348">
            <v>0.874</v>
          </cell>
          <cell r="O348">
            <v>4.686122E-3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/>
          </cell>
          <cell r="W348" t="str">
            <v/>
          </cell>
          <cell r="X348" t="str">
            <v>3304.99.30</v>
          </cell>
          <cell r="AC348" t="str">
            <v>Nivea</v>
          </cell>
          <cell r="AE348" t="str">
            <v>Nivea Men</v>
          </cell>
          <cell r="AJ348" t="str">
            <v>NM Moisturiser</v>
          </cell>
          <cell r="QC348" t="str">
            <v>D</v>
          </cell>
          <cell r="VH348">
            <v>1095</v>
          </cell>
          <cell r="VI348" t="e">
            <v>#N/A</v>
          </cell>
          <cell r="VN348">
            <v>24959</v>
          </cell>
          <cell r="VO348">
            <v>43100</v>
          </cell>
        </row>
        <row r="349">
          <cell r="G349" t="str">
            <v>NM Whitening Oil Control Moisturiser 40ml</v>
          </cell>
          <cell r="I349" t="str">
            <v>88867-04800-24</v>
          </cell>
          <cell r="J349" t="str">
            <v>88867-04800-01</v>
          </cell>
          <cell r="K349" t="str">
            <v>NMEN White Oil Control Moisturizer 40ml</v>
          </cell>
          <cell r="L349" t="str">
            <v>R</v>
          </cell>
          <cell r="M349">
            <v>12</v>
          </cell>
          <cell r="N349">
            <v>0.85499999999999998</v>
          </cell>
          <cell r="O349">
            <v>4.1473289999999999E-3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 t="str">
            <v/>
          </cell>
          <cell r="W349" t="str">
            <v/>
          </cell>
          <cell r="X349" t="str">
            <v>3304.99.30</v>
          </cell>
          <cell r="AC349" t="str">
            <v>Nivea</v>
          </cell>
          <cell r="AE349" t="str">
            <v>Nivea Men</v>
          </cell>
          <cell r="AJ349" t="str">
            <v>NM Moisturiser</v>
          </cell>
          <cell r="QC349" t="str">
            <v>D</v>
          </cell>
          <cell r="VH349">
            <v>1095</v>
          </cell>
          <cell r="VI349" t="e">
            <v>#N/A</v>
          </cell>
          <cell r="VN349">
            <v>24959</v>
          </cell>
          <cell r="VO349">
            <v>43100</v>
          </cell>
        </row>
        <row r="350">
          <cell r="G350" t="str">
            <v>NM Whitening Oil Control Moisturiser 40ml</v>
          </cell>
          <cell r="I350" t="str">
            <v>88867-04800-22</v>
          </cell>
          <cell r="J350" t="str">
            <v>88867-04800-01</v>
          </cell>
          <cell r="K350" t="str">
            <v>NMEN Fc Cr Oil Cnt Msr 40ml</v>
          </cell>
          <cell r="L350" t="str">
            <v>R</v>
          </cell>
          <cell r="M350">
            <v>12</v>
          </cell>
          <cell r="N350">
            <v>0.85499999999999998</v>
          </cell>
          <cell r="O350">
            <v>4.1470000000000005E-3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 t="str">
            <v/>
          </cell>
          <cell r="W350" t="str">
            <v/>
          </cell>
          <cell r="X350" t="str">
            <v>3304.99.30</v>
          </cell>
          <cell r="AC350" t="str">
            <v>Nivea</v>
          </cell>
          <cell r="AE350" t="str">
            <v>Nivea Men</v>
          </cell>
          <cell r="AJ350" t="str">
            <v>NM Moisturiser</v>
          </cell>
          <cell r="QC350" t="str">
            <v>D</v>
          </cell>
          <cell r="VH350">
            <v>1095</v>
          </cell>
          <cell r="VI350" t="e">
            <v>#N/A</v>
          </cell>
          <cell r="VN350">
            <v>24959</v>
          </cell>
          <cell r="VO350">
            <v>43100</v>
          </cell>
        </row>
        <row r="351">
          <cell r="G351" t="str">
            <v>NM Extra White Dark Spot Minimizer Facial Foam 50ml</v>
          </cell>
          <cell r="I351" t="str">
            <v>88835-04800-29</v>
          </cell>
          <cell r="J351" t="str">
            <v>88835-04800-29</v>
          </cell>
          <cell r="K351" t="str">
            <v>NIVEA MEN Extra Bright Dark Spot Minimizer Facial Foam 50ml</v>
          </cell>
          <cell r="L351" t="str">
            <v>R</v>
          </cell>
          <cell r="M351">
            <v>36</v>
          </cell>
          <cell r="N351">
            <v>2.3210000000000002</v>
          </cell>
          <cell r="O351">
            <v>6.9253919999999998E-3</v>
          </cell>
          <cell r="P351">
            <v>5.5</v>
          </cell>
          <cell r="Q351">
            <v>3.5</v>
          </cell>
          <cell r="R351">
            <v>12</v>
          </cell>
          <cell r="S351">
            <v>32.799999999999997</v>
          </cell>
          <cell r="T351">
            <v>15.3</v>
          </cell>
          <cell r="U351">
            <v>13.8</v>
          </cell>
          <cell r="V351" t="str">
            <v>8999777888350</v>
          </cell>
          <cell r="W351" t="str">
            <v>04005805263526</v>
          </cell>
          <cell r="X351" t="str">
            <v>3401.30.00</v>
          </cell>
          <cell r="AC351" t="str">
            <v>Nivea</v>
          </cell>
          <cell r="AE351" t="str">
            <v>Nivea Men</v>
          </cell>
          <cell r="AJ351" t="str">
            <v>NM Cleansing</v>
          </cell>
          <cell r="QC351" t="str">
            <v>A</v>
          </cell>
          <cell r="VH351">
            <v>1095</v>
          </cell>
          <cell r="VI351" t="str">
            <v>88835</v>
          </cell>
          <cell r="VN351">
            <v>20000</v>
          </cell>
          <cell r="VO351">
            <v>45383</v>
          </cell>
        </row>
        <row r="352">
          <cell r="G352" t="str">
            <v>NM Extra White Dark Spot Minimizer Facial Foam 50ml</v>
          </cell>
          <cell r="I352" t="str">
            <v>88835-04800-28</v>
          </cell>
          <cell r="J352" t="str">
            <v>88835-04800-29</v>
          </cell>
          <cell r="K352" t="str">
            <v>NIVEA MEN Extra White Dark Spot Minimizer Facial Foam 50ml</v>
          </cell>
          <cell r="L352" t="str">
            <v>R</v>
          </cell>
          <cell r="M352">
            <v>36</v>
          </cell>
          <cell r="N352">
            <v>2.3210000000000002</v>
          </cell>
          <cell r="O352">
            <v>6.9253919999999998E-3</v>
          </cell>
          <cell r="P352">
            <v>5.5</v>
          </cell>
          <cell r="Q352">
            <v>3.5</v>
          </cell>
          <cell r="R352">
            <v>12</v>
          </cell>
          <cell r="S352">
            <v>32.799999999999997</v>
          </cell>
          <cell r="T352">
            <v>15.3</v>
          </cell>
          <cell r="U352">
            <v>13.8</v>
          </cell>
          <cell r="V352" t="str">
            <v>8999777888350</v>
          </cell>
          <cell r="W352" t="str">
            <v>04005805263526</v>
          </cell>
          <cell r="X352" t="str">
            <v>3401.30.00</v>
          </cell>
          <cell r="AC352" t="str">
            <v>Nivea</v>
          </cell>
          <cell r="AE352" t="str">
            <v>Nivea Men</v>
          </cell>
          <cell r="AJ352" t="str">
            <v>NM Cleansing</v>
          </cell>
          <cell r="QC352" t="str">
            <v>A</v>
          </cell>
          <cell r="VH352">
            <v>1095</v>
          </cell>
          <cell r="VI352" t="str">
            <v>88835</v>
          </cell>
          <cell r="VN352">
            <v>20000</v>
          </cell>
          <cell r="VO352">
            <v>45383</v>
          </cell>
        </row>
        <row r="353">
          <cell r="G353" t="str">
            <v>NM Extra White Dark Spot Minimizer Facial Foam 50ml</v>
          </cell>
          <cell r="I353" t="str">
            <v>88835-04800-26</v>
          </cell>
          <cell r="J353" t="str">
            <v>88835-04800-29</v>
          </cell>
          <cell r="K353" t="str">
            <v>NMEN Extra White Dark Spot Minimizer Facial Foam 50ml</v>
          </cell>
          <cell r="L353" t="str">
            <v>R</v>
          </cell>
          <cell r="M353">
            <v>36</v>
          </cell>
          <cell r="N353">
            <v>2.3130000000000002</v>
          </cell>
          <cell r="O353">
            <v>6.9253919999999998E-3</v>
          </cell>
          <cell r="P353">
            <v>5.5</v>
          </cell>
          <cell r="Q353">
            <v>3.5</v>
          </cell>
          <cell r="R353">
            <v>12</v>
          </cell>
          <cell r="S353">
            <v>32.799999999999997</v>
          </cell>
          <cell r="T353">
            <v>15.3</v>
          </cell>
          <cell r="U353">
            <v>13.8</v>
          </cell>
          <cell r="V353" t="str">
            <v>8999777888350</v>
          </cell>
          <cell r="W353" t="str">
            <v>04005805263526</v>
          </cell>
          <cell r="X353" t="str">
            <v>3401.30.00</v>
          </cell>
          <cell r="AC353" t="str">
            <v>Nivea</v>
          </cell>
          <cell r="AE353" t="str">
            <v>Nivea Men</v>
          </cell>
          <cell r="AJ353" t="str">
            <v>NM Cleansing</v>
          </cell>
          <cell r="QC353" t="str">
            <v>A</v>
          </cell>
          <cell r="VH353">
            <v>1095</v>
          </cell>
          <cell r="VI353" t="str">
            <v>88835</v>
          </cell>
          <cell r="VN353">
            <v>20000</v>
          </cell>
          <cell r="VO353">
            <v>45383</v>
          </cell>
        </row>
        <row r="354">
          <cell r="G354" t="str">
            <v>NM Extra White Dark Spot Minimizer Facial Foam 50ml</v>
          </cell>
          <cell r="I354" t="str">
            <v>88835-04800-15</v>
          </cell>
          <cell r="J354" t="str">
            <v>88835-04800-29</v>
          </cell>
          <cell r="K354" t="str">
            <v>NMEN Advanced Whitening Anti Dark Spot Foam 50ml (Revival)</v>
          </cell>
          <cell r="L354" t="str">
            <v>R</v>
          </cell>
          <cell r="M354">
            <v>36</v>
          </cell>
          <cell r="N354">
            <v>2.556</v>
          </cell>
          <cell r="O354">
            <v>6.3439999999999998E-3</v>
          </cell>
          <cell r="P354">
            <v>5.5</v>
          </cell>
          <cell r="Q354">
            <v>3.5</v>
          </cell>
          <cell r="R354">
            <v>12.2</v>
          </cell>
          <cell r="S354">
            <v>32.5</v>
          </cell>
          <cell r="T354">
            <v>16</v>
          </cell>
          <cell r="U354">
            <v>12.2</v>
          </cell>
          <cell r="V354" t="str">
            <v>8999777888350</v>
          </cell>
          <cell r="W354" t="str">
            <v>08999777000912</v>
          </cell>
          <cell r="X354" t="str">
            <v>3401.30.00</v>
          </cell>
          <cell r="AC354" t="str">
            <v>Nivea</v>
          </cell>
          <cell r="AE354" t="str">
            <v>Nivea Men</v>
          </cell>
          <cell r="AJ354" t="str">
            <v>NM Cleansing</v>
          </cell>
          <cell r="QC354" t="str">
            <v>A</v>
          </cell>
          <cell r="VH354">
            <v>1095</v>
          </cell>
          <cell r="VI354" t="str">
            <v>88835</v>
          </cell>
          <cell r="VN354">
            <v>20000</v>
          </cell>
          <cell r="VO354">
            <v>45383</v>
          </cell>
        </row>
        <row r="355">
          <cell r="G355" t="str">
            <v>NM Extra White Dark Spot Minimizer Facial Foam 50ml</v>
          </cell>
          <cell r="I355" t="str">
            <v>88835-04800-01</v>
          </cell>
          <cell r="J355" t="str">
            <v>88835-04800-29</v>
          </cell>
          <cell r="K355" t="str">
            <v>NMEN Advanced Whitening Anti Dark Spot Foam 50ml</v>
          </cell>
          <cell r="L355" t="str">
            <v>R</v>
          </cell>
          <cell r="M355">
            <v>36</v>
          </cell>
          <cell r="N355">
            <v>2.556</v>
          </cell>
          <cell r="O355">
            <v>6.3439999999999998E-3</v>
          </cell>
          <cell r="P355">
            <v>5.5</v>
          </cell>
          <cell r="Q355">
            <v>3.5</v>
          </cell>
          <cell r="R355">
            <v>12.2</v>
          </cell>
          <cell r="S355">
            <v>32.5</v>
          </cell>
          <cell r="T355">
            <v>16</v>
          </cell>
          <cell r="U355">
            <v>12.2</v>
          </cell>
          <cell r="V355" t="str">
            <v/>
          </cell>
          <cell r="W355" t="str">
            <v/>
          </cell>
          <cell r="X355" t="str">
            <v>3401.30.00</v>
          </cell>
          <cell r="AC355" t="str">
            <v>Nivea</v>
          </cell>
          <cell r="AE355" t="str">
            <v>Nivea Men</v>
          </cell>
          <cell r="AJ355" t="str">
            <v>NM Cleansing</v>
          </cell>
          <cell r="QC355" t="str">
            <v>A</v>
          </cell>
          <cell r="VH355">
            <v>1095</v>
          </cell>
          <cell r="VI355" t="e">
            <v>#N/A</v>
          </cell>
          <cell r="VN355">
            <v>12500</v>
          </cell>
          <cell r="VO355">
            <v>43100</v>
          </cell>
        </row>
        <row r="356">
          <cell r="G356" t="str">
            <v>NM Extra White Dark Spot Minimizer Facial Foam 50ml</v>
          </cell>
          <cell r="I356" t="str">
            <v>88835-04800-24</v>
          </cell>
          <cell r="J356" t="str">
            <v>88835-04800-29</v>
          </cell>
          <cell r="K356" t="str">
            <v>NMEN Adv Wht Antidarkspot Foam 50ml</v>
          </cell>
          <cell r="L356" t="str">
            <v>R</v>
          </cell>
          <cell r="M356">
            <v>36</v>
          </cell>
          <cell r="N356">
            <v>2.556</v>
          </cell>
          <cell r="O356">
            <v>6.3439999999999998E-3</v>
          </cell>
          <cell r="P356">
            <v>5.5</v>
          </cell>
          <cell r="Q356">
            <v>3.5</v>
          </cell>
          <cell r="R356">
            <v>12.2</v>
          </cell>
          <cell r="S356">
            <v>32.5</v>
          </cell>
          <cell r="T356">
            <v>16</v>
          </cell>
          <cell r="U356">
            <v>12.2</v>
          </cell>
          <cell r="V356" t="str">
            <v/>
          </cell>
          <cell r="W356" t="str">
            <v/>
          </cell>
          <cell r="X356" t="str">
            <v>3401.30.00</v>
          </cell>
          <cell r="AC356" t="str">
            <v>Nivea</v>
          </cell>
          <cell r="AE356" t="str">
            <v>Nivea Men</v>
          </cell>
          <cell r="AJ356" t="str">
            <v>NM Cleansing</v>
          </cell>
          <cell r="QC356" t="str">
            <v>A</v>
          </cell>
          <cell r="VH356">
            <v>1095</v>
          </cell>
          <cell r="VI356" t="e">
            <v>#N/A</v>
          </cell>
          <cell r="VN356">
            <v>8860</v>
          </cell>
          <cell r="VO356">
            <v>43100</v>
          </cell>
        </row>
        <row r="357">
          <cell r="G357" t="str">
            <v>NM Extra White Dark Spot Minimizer Facial Foam 50ml</v>
          </cell>
          <cell r="I357" t="str">
            <v>88835-04800-23</v>
          </cell>
          <cell r="J357" t="str">
            <v>88835-04800-29</v>
          </cell>
          <cell r="K357" t="str">
            <v>NMEN Cln Wht Fcl Fom 50ml</v>
          </cell>
          <cell r="L357" t="str">
            <v>R</v>
          </cell>
          <cell r="M357">
            <v>36</v>
          </cell>
          <cell r="N357">
            <v>2.556</v>
          </cell>
          <cell r="O357">
            <v>6.3439999999999998E-3</v>
          </cell>
          <cell r="P357">
            <v>5.5</v>
          </cell>
          <cell r="Q357">
            <v>3.5</v>
          </cell>
          <cell r="R357">
            <v>12.2</v>
          </cell>
          <cell r="S357">
            <v>32.5</v>
          </cell>
          <cell r="T357">
            <v>16</v>
          </cell>
          <cell r="U357">
            <v>12.2</v>
          </cell>
          <cell r="V357" t="str">
            <v/>
          </cell>
          <cell r="W357" t="str">
            <v/>
          </cell>
          <cell r="X357" t="str">
            <v>3401.30.00</v>
          </cell>
          <cell r="AC357" t="str">
            <v>Nivea</v>
          </cell>
          <cell r="AE357" t="str">
            <v>Nivea Men</v>
          </cell>
          <cell r="AJ357" t="str">
            <v>NM Cleansing</v>
          </cell>
          <cell r="QC357" t="str">
            <v>A</v>
          </cell>
          <cell r="VH357">
            <v>1095</v>
          </cell>
          <cell r="VI357" t="e">
            <v>#N/A</v>
          </cell>
          <cell r="VN357">
            <v>7341</v>
          </cell>
          <cell r="VO357">
            <v>44926</v>
          </cell>
        </row>
        <row r="358">
          <cell r="G358" t="str">
            <v>NM Extra White Dark Spot Minimizer Facial Foam 50ml</v>
          </cell>
          <cell r="I358" t="str">
            <v>88835-04800-16</v>
          </cell>
          <cell r="J358" t="str">
            <v>88835-04800-29</v>
          </cell>
          <cell r="K358" t="str">
            <v>NMEN White &amp; Protect Facial Foam 50ml</v>
          </cell>
          <cell r="L358" t="str">
            <v>R</v>
          </cell>
          <cell r="M358">
            <v>36</v>
          </cell>
          <cell r="N358">
            <v>2.556</v>
          </cell>
          <cell r="O358">
            <v>6.3439999999999998E-3</v>
          </cell>
          <cell r="P358">
            <v>5.5</v>
          </cell>
          <cell r="Q358">
            <v>3.5</v>
          </cell>
          <cell r="R358">
            <v>12.2</v>
          </cell>
          <cell r="S358">
            <v>32.5</v>
          </cell>
          <cell r="T358">
            <v>16</v>
          </cell>
          <cell r="U358">
            <v>12.2</v>
          </cell>
          <cell r="V358" t="str">
            <v/>
          </cell>
          <cell r="W358" t="str">
            <v/>
          </cell>
          <cell r="X358" t="str">
            <v>3401.30.00</v>
          </cell>
          <cell r="AC358" t="str">
            <v>Nivea</v>
          </cell>
          <cell r="AE358" t="str">
            <v>Nivea Men</v>
          </cell>
          <cell r="AJ358" t="str">
            <v>NM Cleansing</v>
          </cell>
          <cell r="QC358" t="str">
            <v>A</v>
          </cell>
          <cell r="VH358">
            <v>1095</v>
          </cell>
          <cell r="VI358" t="e">
            <v>#N/A</v>
          </cell>
          <cell r="VN358">
            <v>6723</v>
          </cell>
          <cell r="VO358">
            <v>43100</v>
          </cell>
        </row>
        <row r="359">
          <cell r="G359" t="str">
            <v>NM Extra White Dark Spot Minimizer Facial Foam 50ml</v>
          </cell>
          <cell r="I359" t="str">
            <v>48330-00000-13</v>
          </cell>
          <cell r="J359" t="str">
            <v>88835-04800-29</v>
          </cell>
          <cell r="K359" t="str">
            <v>NMEN W&amp;P Foam 50ml + NMEN W&amp;P Moist 40ml</v>
          </cell>
          <cell r="L359" t="str">
            <v>V</v>
          </cell>
          <cell r="M359">
            <v>36</v>
          </cell>
          <cell r="N359">
            <v>2.556</v>
          </cell>
          <cell r="O359">
            <v>6.3439999999999998E-3</v>
          </cell>
          <cell r="P359">
            <v>5.5</v>
          </cell>
          <cell r="Q359">
            <v>3.5</v>
          </cell>
          <cell r="R359">
            <v>12.2</v>
          </cell>
          <cell r="S359">
            <v>32.5</v>
          </cell>
          <cell r="T359">
            <v>16</v>
          </cell>
          <cell r="U359">
            <v>12.2</v>
          </cell>
          <cell r="V359" t="str">
            <v/>
          </cell>
          <cell r="W359" t="str">
            <v/>
          </cell>
          <cell r="X359" t="str">
            <v>3401.30.00</v>
          </cell>
          <cell r="AC359" t="str">
            <v>Nivea</v>
          </cell>
          <cell r="AE359" t="str">
            <v>Nivea Men</v>
          </cell>
          <cell r="AJ359" t="str">
            <v>NM Cleansing</v>
          </cell>
          <cell r="QC359" t="str">
            <v>A</v>
          </cell>
          <cell r="VH359">
            <v>1095</v>
          </cell>
          <cell r="VI359" t="e">
            <v>#N/A</v>
          </cell>
          <cell r="VN359">
            <v>27200</v>
          </cell>
          <cell r="VO359">
            <v>43100</v>
          </cell>
        </row>
        <row r="360">
          <cell r="G360" t="str">
            <v>NM Extra White Dark Spot Minimizer Facial Foam 100ml</v>
          </cell>
          <cell r="I360" t="str">
            <v>88836-04800-29</v>
          </cell>
          <cell r="J360" t="str">
            <v>88836-04800-29</v>
          </cell>
          <cell r="K360" t="str">
            <v>NIVEA MEN Extra Bright Dark Spot Minimizer Facial Foam 100ml</v>
          </cell>
          <cell r="L360" t="str">
            <v>R</v>
          </cell>
          <cell r="M360">
            <v>24</v>
          </cell>
          <cell r="N360">
            <v>3.2069999999999999</v>
          </cell>
          <cell r="O360">
            <v>1.0548719999999999E-2</v>
          </cell>
          <cell r="P360">
            <v>8</v>
          </cell>
          <cell r="Q360">
            <v>5</v>
          </cell>
          <cell r="R360">
            <v>14.5</v>
          </cell>
          <cell r="S360">
            <v>31.2</v>
          </cell>
          <cell r="T360">
            <v>21</v>
          </cell>
          <cell r="U360">
            <v>16.100000000000001</v>
          </cell>
          <cell r="V360" t="str">
            <v>8999777888367</v>
          </cell>
          <cell r="W360" t="str">
            <v>04005805263212</v>
          </cell>
          <cell r="X360" t="str">
            <v>3401.30.00</v>
          </cell>
          <cell r="AC360" t="str">
            <v>Nivea</v>
          </cell>
          <cell r="AE360" t="str">
            <v>Nivea Men</v>
          </cell>
          <cell r="AJ360" t="str">
            <v>NM Cleansing</v>
          </cell>
          <cell r="QC360" t="str">
            <v>A</v>
          </cell>
          <cell r="VH360">
            <v>1095</v>
          </cell>
          <cell r="VI360" t="str">
            <v>88836</v>
          </cell>
          <cell r="VN360">
            <v>29700</v>
          </cell>
          <cell r="VO360">
            <v>45383</v>
          </cell>
        </row>
        <row r="361">
          <cell r="G361" t="str">
            <v>NM Extra White Dark Spot Minimizer Facial Foam 100ml</v>
          </cell>
          <cell r="I361" t="str">
            <v>88836-04800-28</v>
          </cell>
          <cell r="J361" t="str">
            <v>88836-04800-29</v>
          </cell>
          <cell r="K361" t="str">
            <v>NIVEA MEN Extra White Dark Spot Minimizer Facial Foam 100ml</v>
          </cell>
          <cell r="L361" t="str">
            <v>R</v>
          </cell>
          <cell r="M361">
            <v>24</v>
          </cell>
          <cell r="N361">
            <v>3.2069999999999999</v>
          </cell>
          <cell r="O361">
            <v>1.0548719999999999E-2</v>
          </cell>
          <cell r="P361">
            <v>8</v>
          </cell>
          <cell r="Q361">
            <v>5</v>
          </cell>
          <cell r="R361">
            <v>14.5</v>
          </cell>
          <cell r="S361">
            <v>31.2</v>
          </cell>
          <cell r="T361">
            <v>21</v>
          </cell>
          <cell r="U361">
            <v>16.100000000000001</v>
          </cell>
          <cell r="V361" t="str">
            <v>8999777888367</v>
          </cell>
          <cell r="W361" t="str">
            <v>04005805263212</v>
          </cell>
          <cell r="X361" t="str">
            <v>3401.30.00</v>
          </cell>
          <cell r="AC361" t="str">
            <v>Nivea</v>
          </cell>
          <cell r="AE361" t="str">
            <v>Nivea Men</v>
          </cell>
          <cell r="AJ361" t="str">
            <v>NM Cleansing</v>
          </cell>
          <cell r="QC361" t="str">
            <v>A</v>
          </cell>
          <cell r="VH361">
            <v>1095</v>
          </cell>
          <cell r="VI361" t="str">
            <v>88836</v>
          </cell>
          <cell r="VN361">
            <v>29700</v>
          </cell>
          <cell r="VO361">
            <v>45383</v>
          </cell>
        </row>
        <row r="362">
          <cell r="G362" t="str">
            <v>NM Extra White Dark Spot Minimizer Facial Foam 100ml</v>
          </cell>
          <cell r="I362" t="str">
            <v>88836-04800-26</v>
          </cell>
          <cell r="J362" t="str">
            <v>88836-04800-29</v>
          </cell>
          <cell r="K362" t="str">
            <v>NMEN Advanced Whitening Anti Dark Spot Foam 100ml (Revival)</v>
          </cell>
          <cell r="L362" t="str">
            <v>R</v>
          </cell>
          <cell r="M362">
            <v>24</v>
          </cell>
          <cell r="N362">
            <v>3.218</v>
          </cell>
          <cell r="O362">
            <v>1.0548719999999999E-2</v>
          </cell>
          <cell r="P362">
            <v>8</v>
          </cell>
          <cell r="Q362">
            <v>5</v>
          </cell>
          <cell r="R362">
            <v>14.5</v>
          </cell>
          <cell r="S362">
            <v>31.2</v>
          </cell>
          <cell r="T362">
            <v>21</v>
          </cell>
          <cell r="U362">
            <v>16.100000000000001</v>
          </cell>
          <cell r="V362" t="str">
            <v>8999777888367</v>
          </cell>
          <cell r="W362" t="str">
            <v>04005805263212</v>
          </cell>
          <cell r="X362" t="str">
            <v>3401.30.00</v>
          </cell>
          <cell r="AC362" t="str">
            <v>Nivea</v>
          </cell>
          <cell r="AE362" t="str">
            <v>Nivea Men</v>
          </cell>
          <cell r="AJ362" t="str">
            <v>NM Cleansing</v>
          </cell>
          <cell r="QC362" t="str">
            <v>A</v>
          </cell>
          <cell r="VH362">
            <v>1095</v>
          </cell>
          <cell r="VI362" t="str">
            <v>88836</v>
          </cell>
          <cell r="VN362">
            <v>29700</v>
          </cell>
          <cell r="VO362">
            <v>45383</v>
          </cell>
        </row>
        <row r="363">
          <cell r="G363" t="str">
            <v>NM Extra White Dark Spot Minimizer Facial Foam 100ml</v>
          </cell>
          <cell r="I363" t="str">
            <v>88836-04800-15</v>
          </cell>
          <cell r="J363" t="str">
            <v>88836-04800-29</v>
          </cell>
          <cell r="K363" t="str">
            <v>NMEN Advanced Whitening Anti Dark Spot Foam 100ml (Revival)</v>
          </cell>
          <cell r="L363" t="str">
            <v>R</v>
          </cell>
          <cell r="M363">
            <v>24</v>
          </cell>
          <cell r="N363">
            <v>3.1970000000000001</v>
          </cell>
          <cell r="O363">
            <v>9.2263500000000012E-3</v>
          </cell>
          <cell r="P363">
            <v>8</v>
          </cell>
          <cell r="Q363">
            <v>5</v>
          </cell>
          <cell r="R363">
            <v>14.5</v>
          </cell>
          <cell r="S363">
            <v>30.3</v>
          </cell>
          <cell r="T363">
            <v>21</v>
          </cell>
          <cell r="U363">
            <v>14.5</v>
          </cell>
          <cell r="V363" t="str">
            <v>8999777888367</v>
          </cell>
          <cell r="W363" t="str">
            <v>08999777000936</v>
          </cell>
          <cell r="X363" t="str">
            <v>3401.30.00</v>
          </cell>
          <cell r="AC363" t="str">
            <v>Nivea</v>
          </cell>
          <cell r="AE363" t="str">
            <v>Nivea Men</v>
          </cell>
          <cell r="AJ363" t="str">
            <v>NM Cleansing</v>
          </cell>
          <cell r="QC363" t="str">
            <v>A</v>
          </cell>
          <cell r="VH363">
            <v>1095</v>
          </cell>
          <cell r="VI363" t="str">
            <v>88836</v>
          </cell>
          <cell r="VN363">
            <v>29700</v>
          </cell>
          <cell r="VO363">
            <v>45383</v>
          </cell>
        </row>
        <row r="364">
          <cell r="G364" t="str">
            <v>NM Extra White Dark Spot Minimizer Facial Foam 100ml</v>
          </cell>
          <cell r="I364" t="str">
            <v>48332-00177-00</v>
          </cell>
          <cell r="J364" t="str">
            <v>88836-04800-29</v>
          </cell>
          <cell r="K364" t="str">
            <v>NM ADS 100ml + NDEO BWMF 25ml</v>
          </cell>
          <cell r="L364" t="str">
            <v>R</v>
          </cell>
          <cell r="M364">
            <v>24</v>
          </cell>
          <cell r="N364">
            <v>5.6360000000000001</v>
          </cell>
          <cell r="O364">
            <v>1.7486130000000003E-2</v>
          </cell>
          <cell r="P364">
            <v>8.5</v>
          </cell>
          <cell r="Q364">
            <v>4.8</v>
          </cell>
          <cell r="R364">
            <v>14.5</v>
          </cell>
          <cell r="S364">
            <v>39.799999999999997</v>
          </cell>
          <cell r="T364">
            <v>30.3</v>
          </cell>
          <cell r="U364">
            <v>14.5</v>
          </cell>
          <cell r="V364" t="str">
            <v>8999777888367</v>
          </cell>
          <cell r="W364" t="str">
            <v>8999777014704</v>
          </cell>
          <cell r="X364" t="str">
            <v>3401.30.00</v>
          </cell>
          <cell r="AC364" t="str">
            <v>Nivea</v>
          </cell>
          <cell r="AE364" t="str">
            <v>Nivea Men</v>
          </cell>
          <cell r="AJ364" t="str">
            <v>NM Cleansing</v>
          </cell>
          <cell r="QC364" t="str">
            <v>A</v>
          </cell>
          <cell r="VH364">
            <v>900</v>
          </cell>
          <cell r="VI364" t="str">
            <v>88836</v>
          </cell>
          <cell r="VN364">
            <v>29700</v>
          </cell>
          <cell r="VO364">
            <v>45383</v>
          </cell>
        </row>
        <row r="365">
          <cell r="G365" t="str">
            <v>NM Extra White Dark Spot Minimizer Facial Foam 100ml</v>
          </cell>
          <cell r="I365" t="str">
            <v>88836-04800-01</v>
          </cell>
          <cell r="J365" t="str">
            <v>88836-04800-29</v>
          </cell>
          <cell r="K365" t="str">
            <v>NMEN Advanced Whitening Anti Dark Spot Foam 100ml</v>
          </cell>
          <cell r="L365" t="str">
            <v>R</v>
          </cell>
          <cell r="M365">
            <v>24</v>
          </cell>
          <cell r="N365">
            <v>3.2949999999999999</v>
          </cell>
          <cell r="O365">
            <v>1.4548688000000002E-2</v>
          </cell>
          <cell r="P365">
            <v>8</v>
          </cell>
          <cell r="Q365">
            <v>5</v>
          </cell>
          <cell r="R365">
            <v>14.5</v>
          </cell>
          <cell r="S365">
            <v>34.299999999999997</v>
          </cell>
          <cell r="T365">
            <v>24.1</v>
          </cell>
          <cell r="U365">
            <v>17.600000000000001</v>
          </cell>
          <cell r="V365" t="str">
            <v>8999777888367</v>
          </cell>
          <cell r="W365" t="str">
            <v>08999777000936</v>
          </cell>
          <cell r="X365" t="str">
            <v>3401.30.00</v>
          </cell>
          <cell r="AC365" t="str">
            <v>Nivea</v>
          </cell>
          <cell r="AE365" t="str">
            <v>Nivea Men</v>
          </cell>
          <cell r="AJ365" t="str">
            <v>NM Cleansing</v>
          </cell>
          <cell r="QC365" t="str">
            <v>A</v>
          </cell>
          <cell r="VH365">
            <v>900</v>
          </cell>
          <cell r="VI365" t="str">
            <v>88836</v>
          </cell>
          <cell r="VN365">
            <v>29700</v>
          </cell>
          <cell r="VO365">
            <v>45383</v>
          </cell>
        </row>
        <row r="366">
          <cell r="G366" t="str">
            <v>NM Extra White Dark Spot Minimizer Facial Foam 100ml</v>
          </cell>
          <cell r="I366" t="str">
            <v>88836-04800-24</v>
          </cell>
          <cell r="J366" t="str">
            <v>88836-04800-29</v>
          </cell>
          <cell r="K366" t="str">
            <v>NMEN Adv Wht Antidarkspot Foam 100ml</v>
          </cell>
          <cell r="L366" t="str">
            <v>R</v>
          </cell>
          <cell r="M366">
            <v>24</v>
          </cell>
          <cell r="N366">
            <v>3.2949999999999999</v>
          </cell>
          <cell r="O366">
            <v>1.4548688000000002E-2</v>
          </cell>
          <cell r="P366">
            <v>8</v>
          </cell>
          <cell r="Q366">
            <v>5</v>
          </cell>
          <cell r="R366">
            <v>14.5</v>
          </cell>
          <cell r="S366">
            <v>34.299999999999997</v>
          </cell>
          <cell r="T366">
            <v>24.1</v>
          </cell>
          <cell r="U366">
            <v>17.600000000000001</v>
          </cell>
          <cell r="V366" t="str">
            <v/>
          </cell>
          <cell r="W366" t="str">
            <v/>
          </cell>
          <cell r="X366" t="str">
            <v>3401.30.00</v>
          </cell>
          <cell r="AC366" t="str">
            <v>Nivea</v>
          </cell>
          <cell r="AE366" t="str">
            <v>Nivea Men</v>
          </cell>
          <cell r="AJ366" t="str">
            <v>NM Cleansing</v>
          </cell>
          <cell r="QC366" t="str">
            <v>A</v>
          </cell>
          <cell r="VH366">
            <v>1095</v>
          </cell>
          <cell r="VI366" t="e">
            <v>#N/A</v>
          </cell>
          <cell r="VN366">
            <v>14176</v>
          </cell>
          <cell r="VO366">
            <v>43100</v>
          </cell>
        </row>
        <row r="367">
          <cell r="G367" t="str">
            <v>NM Extra White Dark Spot Minimizer Facial Foam 100ml</v>
          </cell>
          <cell r="I367" t="str">
            <v>88836-04800-23</v>
          </cell>
          <cell r="J367" t="str">
            <v>88836-04800-29</v>
          </cell>
          <cell r="K367" t="str">
            <v>NMEN Cln Wht Fcl Fom 100ml</v>
          </cell>
          <cell r="L367" t="str">
            <v>R</v>
          </cell>
          <cell r="M367">
            <v>24</v>
          </cell>
          <cell r="N367">
            <v>3.2949999999999999</v>
          </cell>
          <cell r="O367">
            <v>1.4548688000000002E-2</v>
          </cell>
          <cell r="P367">
            <v>8</v>
          </cell>
          <cell r="Q367">
            <v>5</v>
          </cell>
          <cell r="R367">
            <v>14.5</v>
          </cell>
          <cell r="S367">
            <v>34.299999999999997</v>
          </cell>
          <cell r="T367">
            <v>24.1</v>
          </cell>
          <cell r="U367">
            <v>17.600000000000001</v>
          </cell>
          <cell r="V367" t="str">
            <v/>
          </cell>
          <cell r="W367" t="str">
            <v/>
          </cell>
          <cell r="X367" t="str">
            <v>3401.30.00</v>
          </cell>
          <cell r="AC367" t="str">
            <v>Nivea</v>
          </cell>
          <cell r="AE367" t="str">
            <v>Nivea Men</v>
          </cell>
          <cell r="AJ367" t="str">
            <v>NM Cleansing</v>
          </cell>
          <cell r="QC367" t="str">
            <v>A</v>
          </cell>
          <cell r="VH367">
            <v>1095</v>
          </cell>
          <cell r="VI367" t="e">
            <v>#N/A</v>
          </cell>
          <cell r="VN367">
            <v>12905</v>
          </cell>
          <cell r="VO367">
            <v>43100</v>
          </cell>
        </row>
        <row r="368">
          <cell r="G368" t="str">
            <v>NM Extra White Dark Spot Minimizer Facial Foam 100ml</v>
          </cell>
          <cell r="I368" t="str">
            <v>88836-04800-16</v>
          </cell>
          <cell r="J368" t="str">
            <v>88836-04800-29</v>
          </cell>
          <cell r="K368" t="str">
            <v>NMEN White &amp; Protect Facial Foam 100ml</v>
          </cell>
          <cell r="L368" t="str">
            <v>R</v>
          </cell>
          <cell r="M368">
            <v>24</v>
          </cell>
          <cell r="N368">
            <v>3.2949999999999999</v>
          </cell>
          <cell r="O368">
            <v>1.4548688000000002E-2</v>
          </cell>
          <cell r="P368">
            <v>8</v>
          </cell>
          <cell r="Q368">
            <v>5</v>
          </cell>
          <cell r="R368">
            <v>14.5</v>
          </cell>
          <cell r="S368">
            <v>34.299999999999997</v>
          </cell>
          <cell r="T368">
            <v>24.1</v>
          </cell>
          <cell r="U368">
            <v>17.600000000000001</v>
          </cell>
          <cell r="V368" t="str">
            <v/>
          </cell>
          <cell r="W368" t="str">
            <v/>
          </cell>
          <cell r="X368" t="str">
            <v>3401.30.00</v>
          </cell>
          <cell r="AC368" t="str">
            <v>Nivea</v>
          </cell>
          <cell r="AE368" t="str">
            <v>Nivea Men</v>
          </cell>
          <cell r="AJ368" t="str">
            <v>NM Cleansing</v>
          </cell>
          <cell r="QC368" t="str">
            <v>A</v>
          </cell>
          <cell r="VH368">
            <v>1095</v>
          </cell>
          <cell r="VI368" t="e">
            <v>#N/A</v>
          </cell>
          <cell r="VN368">
            <v>11591</v>
          </cell>
          <cell r="VO368">
            <v>43100</v>
          </cell>
        </row>
        <row r="369">
          <cell r="G369" t="str">
            <v>NM Extra White Dark Spot Minimizer Facial Foam 100ml</v>
          </cell>
          <cell r="I369" t="str">
            <v>48330-00112-00</v>
          </cell>
          <cell r="J369" t="str">
            <v>88836-04800-29</v>
          </cell>
          <cell r="K369" t="str">
            <v>NM ADS 100 (Unique Code)</v>
          </cell>
          <cell r="L369" t="str">
            <v>P</v>
          </cell>
          <cell r="M369">
            <v>24</v>
          </cell>
          <cell r="N369">
            <v>3.2949999999999999</v>
          </cell>
          <cell r="O369">
            <v>9.2263500000000012E-3</v>
          </cell>
          <cell r="P369">
            <v>8</v>
          </cell>
          <cell r="Q369">
            <v>5</v>
          </cell>
          <cell r="R369">
            <v>14.5</v>
          </cell>
          <cell r="S369">
            <v>30.3</v>
          </cell>
          <cell r="T369">
            <v>21</v>
          </cell>
          <cell r="U369">
            <v>14.5</v>
          </cell>
          <cell r="V369" t="str">
            <v>8999777008703</v>
          </cell>
          <cell r="W369" t="str">
            <v>8999777008710</v>
          </cell>
          <cell r="X369" t="str">
            <v>3401.30.00</v>
          </cell>
          <cell r="AC369" t="str">
            <v>Nivea</v>
          </cell>
          <cell r="AE369" t="str">
            <v>Nivea Men</v>
          </cell>
          <cell r="AJ369" t="str">
            <v>NM Cleansing</v>
          </cell>
          <cell r="QC369" t="str">
            <v>A</v>
          </cell>
          <cell r="VH369">
            <v>1095</v>
          </cell>
          <cell r="VI369" t="str">
            <v>88836</v>
          </cell>
          <cell r="VN369">
            <v>29700</v>
          </cell>
          <cell r="VO369">
            <v>45383</v>
          </cell>
        </row>
        <row r="370">
          <cell r="G370" t="str">
            <v>NM Extra White Dark Spot Minimizer Facial Foam 100ml</v>
          </cell>
          <cell r="I370" t="str">
            <v>48330-00123-00</v>
          </cell>
          <cell r="J370" t="str">
            <v>88836-04800-29</v>
          </cell>
          <cell r="K370" t="str">
            <v>NM ADS 100 + NDEO RO CK 25</v>
          </cell>
          <cell r="L370" t="str">
            <v>V</v>
          </cell>
          <cell r="M370">
            <v>24</v>
          </cell>
          <cell r="N370">
            <v>6.28</v>
          </cell>
          <cell r="O370">
            <v>2.7921863999999998E-2</v>
          </cell>
          <cell r="P370">
            <v>10</v>
          </cell>
          <cell r="Q370">
            <v>6</v>
          </cell>
          <cell r="R370">
            <v>14.5</v>
          </cell>
          <cell r="S370">
            <v>42.8</v>
          </cell>
          <cell r="T370">
            <v>39.299999999999997</v>
          </cell>
          <cell r="U370">
            <v>16.600000000000001</v>
          </cell>
          <cell r="V370" t="str">
            <v/>
          </cell>
          <cell r="W370" t="str">
            <v/>
          </cell>
          <cell r="X370" t="str">
            <v>3401.30.00</v>
          </cell>
          <cell r="AC370" t="str">
            <v>Nivea</v>
          </cell>
          <cell r="AE370" t="str">
            <v>Nivea Men</v>
          </cell>
          <cell r="AJ370" t="str">
            <v>NM Cleansing</v>
          </cell>
          <cell r="QC370" t="str">
            <v>A</v>
          </cell>
          <cell r="VH370">
            <v>900</v>
          </cell>
          <cell r="VI370" t="str">
            <v>88836</v>
          </cell>
          <cell r="VN370">
            <v>29700</v>
          </cell>
          <cell r="VO370">
            <v>45383</v>
          </cell>
        </row>
        <row r="371">
          <cell r="G371" t="str">
            <v>NM Extra White Dark Spot Minimizer Facial Foam 100ml</v>
          </cell>
          <cell r="I371" t="str">
            <v>48330-00000-41</v>
          </cell>
          <cell r="J371" t="str">
            <v>88836-04800-29</v>
          </cell>
          <cell r="K371" t="str">
            <v>NMEN White Foam 100ml + Razor</v>
          </cell>
          <cell r="L371" t="str">
            <v>V</v>
          </cell>
          <cell r="M371">
            <v>24</v>
          </cell>
          <cell r="N371">
            <v>6.28</v>
          </cell>
          <cell r="O371">
            <v>2.7921863999999998E-2</v>
          </cell>
          <cell r="P371">
            <v>10</v>
          </cell>
          <cell r="Q371">
            <v>6</v>
          </cell>
          <cell r="R371">
            <v>14.5</v>
          </cell>
          <cell r="S371">
            <v>42.8</v>
          </cell>
          <cell r="T371">
            <v>39.299999999999997</v>
          </cell>
          <cell r="U371">
            <v>16.600000000000001</v>
          </cell>
          <cell r="V371" t="str">
            <v/>
          </cell>
          <cell r="W371" t="str">
            <v/>
          </cell>
          <cell r="X371" t="str">
            <v>3401.30.00</v>
          </cell>
          <cell r="AC371" t="str">
            <v>Nivea</v>
          </cell>
          <cell r="AE371" t="str">
            <v>Nivea Men</v>
          </cell>
          <cell r="AJ371" t="str">
            <v>NM Cleansing</v>
          </cell>
          <cell r="QC371" t="str">
            <v>A</v>
          </cell>
          <cell r="VH371">
            <v>1095</v>
          </cell>
          <cell r="VI371" t="e">
            <v>#N/A</v>
          </cell>
          <cell r="VN371">
            <v>11591</v>
          </cell>
          <cell r="VO371">
            <v>43100</v>
          </cell>
        </row>
        <row r="372">
          <cell r="G372" t="str">
            <v>NM White Oil Clear Anti Shine + Purify Cooling Facial Foam 50ml</v>
          </cell>
          <cell r="I372" t="str">
            <v>86574-04800-29</v>
          </cell>
          <cell r="J372" t="str">
            <v>86574-04800-29</v>
          </cell>
          <cell r="K372" t="str">
            <v>NIVEA MEN Bright Oil Clear Anti Shine + Purify Mud Facial Foam 50ml</v>
          </cell>
          <cell r="L372" t="str">
            <v>R</v>
          </cell>
          <cell r="M372">
            <v>36</v>
          </cell>
          <cell r="N372">
            <v>2.1560000000000001</v>
          </cell>
          <cell r="O372">
            <v>6.9253919999999998E-3</v>
          </cell>
          <cell r="P372">
            <v>5.5</v>
          </cell>
          <cell r="Q372">
            <v>3.5</v>
          </cell>
          <cell r="R372">
            <v>12</v>
          </cell>
          <cell r="S372">
            <v>32.799999999999997</v>
          </cell>
          <cell r="T372">
            <v>15.3</v>
          </cell>
          <cell r="U372">
            <v>13.8</v>
          </cell>
          <cell r="V372" t="str">
            <v>8999777002602</v>
          </cell>
          <cell r="W372" t="str">
            <v>8999777002909</v>
          </cell>
          <cell r="X372" t="str">
            <v>3401.30.00</v>
          </cell>
          <cell r="AC372" t="str">
            <v>Nivea</v>
          </cell>
          <cell r="AE372" t="str">
            <v>Nivea Men</v>
          </cell>
          <cell r="AJ372" t="str">
            <v>NM Cleansing</v>
          </cell>
          <cell r="QC372" t="str">
            <v>A</v>
          </cell>
          <cell r="VH372">
            <v>1095</v>
          </cell>
          <cell r="VI372" t="str">
            <v>86574</v>
          </cell>
          <cell r="VN372">
            <v>25000</v>
          </cell>
          <cell r="VO372">
            <v>45383</v>
          </cell>
        </row>
        <row r="373">
          <cell r="G373" t="str">
            <v>NM White Oil Clear Anti Shine + Purify Cooling Facial Foam 50ml</v>
          </cell>
          <cell r="I373" t="str">
            <v>86574-04811-29</v>
          </cell>
          <cell r="J373" t="str">
            <v>86574-04800-29</v>
          </cell>
          <cell r="K373" t="str">
            <v>NIVEA MEN Bright Oil Clear Anti Shine + Purify Mud Facial Foam 50ml</v>
          </cell>
          <cell r="L373" t="str">
            <v>R</v>
          </cell>
          <cell r="M373">
            <v>36</v>
          </cell>
          <cell r="N373">
            <v>2.1560000000000001</v>
          </cell>
          <cell r="O373">
            <v>6.9253919999999998E-3</v>
          </cell>
          <cell r="P373">
            <v>5.5</v>
          </cell>
          <cell r="Q373">
            <v>3.5</v>
          </cell>
          <cell r="R373">
            <v>12</v>
          </cell>
          <cell r="S373">
            <v>32.799999999999997</v>
          </cell>
          <cell r="T373">
            <v>15.3</v>
          </cell>
          <cell r="U373">
            <v>13.8</v>
          </cell>
          <cell r="V373" t="str">
            <v>8999777002602</v>
          </cell>
          <cell r="W373" t="str">
            <v>8999777002909</v>
          </cell>
          <cell r="X373" t="str">
            <v>3401.30.00</v>
          </cell>
          <cell r="AC373" t="str">
            <v>Nivea</v>
          </cell>
          <cell r="AE373" t="str">
            <v>Nivea Men</v>
          </cell>
          <cell r="AJ373" t="str">
            <v>NM Cleansing</v>
          </cell>
          <cell r="QC373" t="str">
            <v>A</v>
          </cell>
          <cell r="VH373">
            <v>1095</v>
          </cell>
          <cell r="VI373" t="str">
            <v>86574</v>
          </cell>
          <cell r="VN373">
            <v>25000</v>
          </cell>
          <cell r="VO373">
            <v>45383</v>
          </cell>
        </row>
        <row r="374">
          <cell r="G374" t="str">
            <v>NM White Oil Clear Anti Shine + Purify Cooling Facial Foam 50ml</v>
          </cell>
          <cell r="I374" t="str">
            <v>86574-04800-28</v>
          </cell>
          <cell r="J374" t="str">
            <v>86574-04800-29</v>
          </cell>
          <cell r="K374" t="str">
            <v>NIVEA MEN White Oil Clear Anti Shine + Purify Cooling Facial Foam 50ml</v>
          </cell>
          <cell r="L374" t="str">
            <v>R</v>
          </cell>
          <cell r="M374">
            <v>36</v>
          </cell>
          <cell r="N374">
            <v>2.1560000000000001</v>
          </cell>
          <cell r="O374">
            <v>6.9253919999999998E-3</v>
          </cell>
          <cell r="P374">
            <v>5.5</v>
          </cell>
          <cell r="Q374">
            <v>3.5</v>
          </cell>
          <cell r="R374">
            <v>12</v>
          </cell>
          <cell r="S374">
            <v>32.799999999999997</v>
          </cell>
          <cell r="T374">
            <v>15.3</v>
          </cell>
          <cell r="U374">
            <v>13.8</v>
          </cell>
          <cell r="V374" t="str">
            <v>8999777002602</v>
          </cell>
          <cell r="W374" t="str">
            <v>8999777002909</v>
          </cell>
          <cell r="X374" t="str">
            <v>3401.30.00</v>
          </cell>
          <cell r="AC374" t="str">
            <v>Nivea</v>
          </cell>
          <cell r="AE374" t="str">
            <v>Nivea Men</v>
          </cell>
          <cell r="AJ374" t="str">
            <v>NM Cleansing</v>
          </cell>
          <cell r="QC374" t="str">
            <v>A</v>
          </cell>
          <cell r="VH374">
            <v>1095</v>
          </cell>
          <cell r="VI374" t="str">
            <v>86574</v>
          </cell>
          <cell r="VN374">
            <v>25000</v>
          </cell>
          <cell r="VO374">
            <v>45383</v>
          </cell>
        </row>
        <row r="375">
          <cell r="G375" t="str">
            <v>NM White Oil Clear Anti Shine + Purify Cooling Facial Foam 50ml</v>
          </cell>
          <cell r="I375" t="str">
            <v>86574-04800-26</v>
          </cell>
          <cell r="J375" t="str">
            <v>86574-04800-29</v>
          </cell>
          <cell r="K375" t="str">
            <v>NMEN OCME Cooling Mud Cleanser 50ml</v>
          </cell>
          <cell r="L375" t="str">
            <v>R</v>
          </cell>
          <cell r="M375">
            <v>36</v>
          </cell>
          <cell r="N375">
            <v>2.1480000000000001</v>
          </cell>
          <cell r="O375">
            <v>6.3439999999999998E-3</v>
          </cell>
          <cell r="P375">
            <v>5.5</v>
          </cell>
          <cell r="Q375">
            <v>3.5</v>
          </cell>
          <cell r="R375">
            <v>12</v>
          </cell>
          <cell r="S375">
            <v>32.5</v>
          </cell>
          <cell r="T375">
            <v>16</v>
          </cell>
          <cell r="U375">
            <v>12.2</v>
          </cell>
          <cell r="V375" t="str">
            <v>8999777002602</v>
          </cell>
          <cell r="W375" t="str">
            <v>8999777002909</v>
          </cell>
          <cell r="X375" t="str">
            <v>3401.30.00</v>
          </cell>
          <cell r="AC375" t="str">
            <v>Nivea</v>
          </cell>
          <cell r="AE375" t="str">
            <v>Nivea Men</v>
          </cell>
          <cell r="AJ375" t="str">
            <v>NM Cleansing</v>
          </cell>
          <cell r="QC375" t="str">
            <v>A</v>
          </cell>
          <cell r="VH375">
            <v>1095</v>
          </cell>
          <cell r="VI375" t="str">
            <v>86574</v>
          </cell>
          <cell r="VN375">
            <v>25000</v>
          </cell>
          <cell r="VO375">
            <v>45383</v>
          </cell>
        </row>
        <row r="376">
          <cell r="G376" t="str">
            <v>NM White Oil Clear Anti Shine + Purify Cooling Facial Foam 50ml</v>
          </cell>
          <cell r="I376" t="str">
            <v>81779-04800-15</v>
          </cell>
          <cell r="J376" t="str">
            <v>86574-04800-29</v>
          </cell>
          <cell r="K376" t="str">
            <v>NMEN OCME Cooling Mud Cleanser 50ml</v>
          </cell>
          <cell r="L376" t="str">
            <v>R</v>
          </cell>
          <cell r="M376">
            <v>36</v>
          </cell>
          <cell r="N376">
            <v>2.3940000000000001</v>
          </cell>
          <cell r="O376">
            <v>6.3439999999999998E-3</v>
          </cell>
          <cell r="P376">
            <v>5.5</v>
          </cell>
          <cell r="Q376">
            <v>3.5</v>
          </cell>
          <cell r="R376">
            <v>12</v>
          </cell>
          <cell r="S376">
            <v>32.5</v>
          </cell>
          <cell r="T376">
            <v>16</v>
          </cell>
          <cell r="U376">
            <v>12.2</v>
          </cell>
          <cell r="V376" t="str">
            <v>8999777002602</v>
          </cell>
          <cell r="W376" t="str">
            <v>8999777002909</v>
          </cell>
          <cell r="X376" t="str">
            <v>3401.30.00</v>
          </cell>
          <cell r="AC376" t="str">
            <v>Nivea</v>
          </cell>
          <cell r="AE376" t="str">
            <v>Nivea Men</v>
          </cell>
          <cell r="AJ376" t="str">
            <v>NM Cleansing</v>
          </cell>
          <cell r="QC376" t="str">
            <v>A</v>
          </cell>
          <cell r="VH376">
            <v>1095</v>
          </cell>
          <cell r="VI376" t="str">
            <v>81779</v>
          </cell>
          <cell r="VN376">
            <v>25000</v>
          </cell>
          <cell r="VO376">
            <v>45383</v>
          </cell>
        </row>
        <row r="377">
          <cell r="G377" t="str">
            <v>NM White Oil Clear Anti Shine + Purify Cooling Facial Foam 50ml</v>
          </cell>
          <cell r="I377" t="str">
            <v>81779-04800-03</v>
          </cell>
          <cell r="J377" t="str">
            <v>86574-04800-29</v>
          </cell>
          <cell r="K377" t="str">
            <v>NMEN OCME Cooling Mud Cleanser 50ml</v>
          </cell>
          <cell r="L377" t="str">
            <v>R</v>
          </cell>
          <cell r="M377">
            <v>36</v>
          </cell>
          <cell r="N377">
            <v>2.391</v>
          </cell>
          <cell r="O377">
            <v>1.2118392E-2</v>
          </cell>
          <cell r="P377">
            <v>5.5</v>
          </cell>
          <cell r="Q377">
            <v>3.5</v>
          </cell>
          <cell r="R377">
            <v>12.4</v>
          </cell>
          <cell r="S377">
            <v>42.8</v>
          </cell>
          <cell r="T377">
            <v>19.8</v>
          </cell>
          <cell r="U377">
            <v>14.3</v>
          </cell>
          <cell r="V377" t="str">
            <v>8999777002602</v>
          </cell>
          <cell r="W377" t="str">
            <v>8999777002909</v>
          </cell>
          <cell r="X377" t="str">
            <v>3401.30.00</v>
          </cell>
          <cell r="AC377" t="str">
            <v>Nivea</v>
          </cell>
          <cell r="AE377" t="str">
            <v>Nivea Men</v>
          </cell>
          <cell r="AJ377" t="str">
            <v>NM Cleansing</v>
          </cell>
          <cell r="QC377" t="str">
            <v>A</v>
          </cell>
          <cell r="VH377">
            <v>900</v>
          </cell>
          <cell r="VI377" t="str">
            <v>81779</v>
          </cell>
          <cell r="VN377">
            <v>25000</v>
          </cell>
          <cell r="VO377">
            <v>45383</v>
          </cell>
        </row>
        <row r="378">
          <cell r="G378" t="str">
            <v>NM White Oil Clear Anti Shine + Purify Cooling Facial Foam 100ml</v>
          </cell>
          <cell r="I378" t="str">
            <v>86569-04811-29</v>
          </cell>
          <cell r="J378" t="str">
            <v>86569-04811-29</v>
          </cell>
          <cell r="K378" t="str">
            <v>NIVEA MEN Bright Oil Clear Anti Shine + Purify Mud Facial Foam 100ml</v>
          </cell>
          <cell r="L378" t="str">
            <v>R</v>
          </cell>
          <cell r="M378">
            <v>24</v>
          </cell>
          <cell r="N378">
            <v>2.9860000000000002</v>
          </cell>
          <cell r="O378">
            <v>1.0548719999999999E-2</v>
          </cell>
          <cell r="P378">
            <v>8</v>
          </cell>
          <cell r="Q378">
            <v>5</v>
          </cell>
          <cell r="R378">
            <v>14.5</v>
          </cell>
          <cell r="S378">
            <v>31.2</v>
          </cell>
          <cell r="T378">
            <v>21</v>
          </cell>
          <cell r="U378">
            <v>16.100000000000001</v>
          </cell>
          <cell r="V378" t="str">
            <v>4005808694822</v>
          </cell>
          <cell r="W378" t="str">
            <v>04005805263205</v>
          </cell>
          <cell r="X378" t="str">
            <v>3401.30.00</v>
          </cell>
          <cell r="AC378" t="str">
            <v>Nivea</v>
          </cell>
          <cell r="AE378" t="str">
            <v>Nivea Men</v>
          </cell>
          <cell r="AJ378" t="str">
            <v>NM Cleansing</v>
          </cell>
          <cell r="QC378" t="str">
            <v>A</v>
          </cell>
          <cell r="VH378">
            <v>1095</v>
          </cell>
          <cell r="VI378" t="str">
            <v>86569</v>
          </cell>
          <cell r="VN378">
            <v>29920</v>
          </cell>
          <cell r="VO378">
            <v>45383</v>
          </cell>
        </row>
        <row r="379">
          <cell r="G379" t="str">
            <v>NM White Oil Clear Anti Shine + Purify Cooling Facial Foam 100ml</v>
          </cell>
          <cell r="I379" t="str">
            <v>86569-04800-29</v>
          </cell>
          <cell r="J379" t="str">
            <v>86569-04811-29</v>
          </cell>
          <cell r="K379" t="str">
            <v>NIVEA MEN Bright Oil Clear Anti Shine + Purify Cooling Facial Foam 100ml</v>
          </cell>
          <cell r="L379" t="str">
            <v>R</v>
          </cell>
          <cell r="M379">
            <v>24</v>
          </cell>
          <cell r="N379">
            <v>2.9860000000000002</v>
          </cell>
          <cell r="O379">
            <v>1.0548719999999999E-2</v>
          </cell>
          <cell r="P379">
            <v>8</v>
          </cell>
          <cell r="Q379">
            <v>5</v>
          </cell>
          <cell r="R379">
            <v>14.5</v>
          </cell>
          <cell r="S379">
            <v>31.2</v>
          </cell>
          <cell r="T379">
            <v>21</v>
          </cell>
          <cell r="U379">
            <v>16.100000000000001</v>
          </cell>
          <cell r="V379" t="str">
            <v>4005808694822</v>
          </cell>
          <cell r="W379" t="str">
            <v>04005805263205</v>
          </cell>
          <cell r="X379" t="str">
            <v>3401.30.00</v>
          </cell>
          <cell r="AC379" t="str">
            <v>Nivea</v>
          </cell>
          <cell r="AE379" t="str">
            <v>Nivea Men</v>
          </cell>
          <cell r="AJ379" t="str">
            <v>NM Cleansing</v>
          </cell>
          <cell r="QC379" t="str">
            <v>A</v>
          </cell>
          <cell r="VH379">
            <v>1095</v>
          </cell>
          <cell r="VI379" t="str">
            <v>86569</v>
          </cell>
          <cell r="VN379">
            <v>29920</v>
          </cell>
          <cell r="VO379">
            <v>45383</v>
          </cell>
        </row>
        <row r="380">
          <cell r="G380" t="str">
            <v>NM White Oil Clear Anti Shine + Purify Cooling Facial Foam 100ml</v>
          </cell>
          <cell r="I380" t="str">
            <v>86569-04800-28</v>
          </cell>
          <cell r="J380" t="str">
            <v>86569-04811-29</v>
          </cell>
          <cell r="K380" t="str">
            <v>NIVEA MEN White Oil Clear Anti Shine + Purify Cooling Facial Foam 100ml</v>
          </cell>
          <cell r="L380" t="str">
            <v>R</v>
          </cell>
          <cell r="M380">
            <v>24</v>
          </cell>
          <cell r="N380">
            <v>2.9860000000000002</v>
          </cell>
          <cell r="O380">
            <v>1.0548719999999999E-2</v>
          </cell>
          <cell r="P380">
            <v>8</v>
          </cell>
          <cell r="Q380">
            <v>5</v>
          </cell>
          <cell r="R380">
            <v>14.5</v>
          </cell>
          <cell r="S380">
            <v>31.2</v>
          </cell>
          <cell r="T380">
            <v>21</v>
          </cell>
          <cell r="U380">
            <v>16.100000000000001</v>
          </cell>
          <cell r="V380" t="str">
            <v>4005808694822</v>
          </cell>
          <cell r="W380" t="str">
            <v>04005805263205</v>
          </cell>
          <cell r="X380" t="str">
            <v>3401.30.00</v>
          </cell>
          <cell r="AC380" t="str">
            <v>Nivea</v>
          </cell>
          <cell r="AE380" t="str">
            <v>Nivea Men</v>
          </cell>
          <cell r="AJ380" t="str">
            <v>NM Cleansing</v>
          </cell>
          <cell r="QC380" t="str">
            <v>A</v>
          </cell>
          <cell r="VH380">
            <v>1095</v>
          </cell>
          <cell r="VI380" t="str">
            <v>86569</v>
          </cell>
          <cell r="VN380">
            <v>29920</v>
          </cell>
          <cell r="VO380">
            <v>45383</v>
          </cell>
        </row>
        <row r="381">
          <cell r="G381" t="str">
            <v>NM White Oil Clear Anti Shine + Purify Cooling Facial Foam 100ml</v>
          </cell>
          <cell r="I381" t="str">
            <v>86569-04800-26</v>
          </cell>
          <cell r="J381" t="str">
            <v>86569-04811-29</v>
          </cell>
          <cell r="K381" t="str">
            <v>NMEN Whitening Cooling Volcanic Mud Foam 100ml (Revival)</v>
          </cell>
          <cell r="L381" t="str">
            <v>R</v>
          </cell>
          <cell r="M381">
            <v>24</v>
          </cell>
          <cell r="N381">
            <v>2.9969999999999999</v>
          </cell>
          <cell r="O381">
            <v>1.0548719999999999E-2</v>
          </cell>
          <cell r="P381">
            <v>8</v>
          </cell>
          <cell r="Q381">
            <v>5</v>
          </cell>
          <cell r="R381">
            <v>14.5</v>
          </cell>
          <cell r="S381">
            <v>31.2</v>
          </cell>
          <cell r="T381">
            <v>21</v>
          </cell>
          <cell r="U381">
            <v>16.100000000000001</v>
          </cell>
          <cell r="V381" t="str">
            <v>4005808694822</v>
          </cell>
          <cell r="W381" t="str">
            <v>04005805263205</v>
          </cell>
          <cell r="X381" t="str">
            <v>3401.30.00</v>
          </cell>
          <cell r="AC381" t="str">
            <v>Nivea</v>
          </cell>
          <cell r="AE381" t="str">
            <v>Nivea Men</v>
          </cell>
          <cell r="AJ381" t="str">
            <v>NM Cleansing</v>
          </cell>
          <cell r="QC381" t="str">
            <v>A</v>
          </cell>
          <cell r="VH381">
            <v>1095</v>
          </cell>
          <cell r="VI381" t="str">
            <v>86569</v>
          </cell>
          <cell r="VN381">
            <v>29920</v>
          </cell>
          <cell r="VO381">
            <v>45383</v>
          </cell>
        </row>
        <row r="382">
          <cell r="G382" t="str">
            <v>NM White Oil Clear Anti Shine + Purify Cooling Facial Foam 100ml</v>
          </cell>
          <cell r="I382" t="str">
            <v>81775-04801-15</v>
          </cell>
          <cell r="J382" t="str">
            <v>86569-04811-29</v>
          </cell>
          <cell r="K382" t="str">
            <v>NMEN Whitening Cooling Volcanic Mud Foam 100ml (Revival)</v>
          </cell>
          <cell r="L382" t="str">
            <v>R</v>
          </cell>
          <cell r="M382">
            <v>24</v>
          </cell>
          <cell r="N382">
            <v>2.9769999999999999</v>
          </cell>
          <cell r="O382">
            <v>9.2263500000000012E-3</v>
          </cell>
          <cell r="P382">
            <v>8</v>
          </cell>
          <cell r="Q382">
            <v>5</v>
          </cell>
          <cell r="R382">
            <v>14.5</v>
          </cell>
          <cell r="S382">
            <v>30.3</v>
          </cell>
          <cell r="T382">
            <v>21</v>
          </cell>
          <cell r="U382">
            <v>14.5</v>
          </cell>
          <cell r="V382" t="str">
            <v>4005808694822</v>
          </cell>
          <cell r="W382" t="str">
            <v>17319470004044</v>
          </cell>
          <cell r="X382" t="str">
            <v>3401.30.00</v>
          </cell>
          <cell r="AC382" t="str">
            <v>Nivea</v>
          </cell>
          <cell r="AE382" t="str">
            <v>Nivea Men</v>
          </cell>
          <cell r="AJ382" t="str">
            <v>NM Cleansing</v>
          </cell>
          <cell r="QC382" t="str">
            <v>A</v>
          </cell>
          <cell r="VH382">
            <v>1095</v>
          </cell>
          <cell r="VI382" t="str">
            <v>81775</v>
          </cell>
          <cell r="VN382">
            <v>29920</v>
          </cell>
          <cell r="VO382">
            <v>45383</v>
          </cell>
        </row>
        <row r="383">
          <cell r="G383" t="str">
            <v>NM White Oil Clear Anti Shine + Purify Cooling Facial Foam 100ml</v>
          </cell>
          <cell r="I383" t="str">
            <v>81775-04800-03</v>
          </cell>
          <cell r="J383" t="str">
            <v>86569-04811-29</v>
          </cell>
          <cell r="K383" t="str">
            <v>NMEN Whitening Cooling Volcanic Mud Foam 100ml</v>
          </cell>
          <cell r="L383" t="str">
            <v>R</v>
          </cell>
          <cell r="M383">
            <v>24</v>
          </cell>
          <cell r="N383">
            <v>3.0739999999999998</v>
          </cell>
          <cell r="O383">
            <v>1.4548688000000002E-2</v>
          </cell>
          <cell r="P383">
            <v>8</v>
          </cell>
          <cell r="Q383">
            <v>5</v>
          </cell>
          <cell r="R383">
            <v>14.5</v>
          </cell>
          <cell r="S383">
            <v>34.299999999999997</v>
          </cell>
          <cell r="T383">
            <v>24.1</v>
          </cell>
          <cell r="U383">
            <v>17.600000000000001</v>
          </cell>
          <cell r="V383" t="str">
            <v>4005808694822</v>
          </cell>
          <cell r="W383" t="str">
            <v>17319470004044</v>
          </cell>
          <cell r="X383" t="str">
            <v>3401.30.00</v>
          </cell>
          <cell r="AC383" t="str">
            <v>Nivea</v>
          </cell>
          <cell r="AE383" t="str">
            <v>Nivea Men</v>
          </cell>
          <cell r="AJ383" t="str">
            <v>NM Cleansing</v>
          </cell>
          <cell r="QC383" t="str">
            <v>A</v>
          </cell>
          <cell r="VH383">
            <v>900</v>
          </cell>
          <cell r="VI383" t="str">
            <v>81775</v>
          </cell>
          <cell r="VN383">
            <v>29920</v>
          </cell>
          <cell r="VO383">
            <v>45383</v>
          </cell>
        </row>
        <row r="384">
          <cell r="G384" t="str">
            <v>NM White Oil Clear Anti Shine + Purify Cooling Facial Foam 100ml</v>
          </cell>
          <cell r="I384" t="str">
            <v>81775-04800-01</v>
          </cell>
          <cell r="J384" t="str">
            <v>86569-04811-29</v>
          </cell>
          <cell r="K384" t="str">
            <v>NMEN Adv Wht Volcanicmud Foam 100ml</v>
          </cell>
          <cell r="L384" t="str">
            <v>R</v>
          </cell>
          <cell r="M384">
            <v>24</v>
          </cell>
          <cell r="N384">
            <v>3.0739999999999998</v>
          </cell>
          <cell r="O384">
            <v>1.4548688000000002E-2</v>
          </cell>
          <cell r="P384">
            <v>8</v>
          </cell>
          <cell r="Q384">
            <v>5</v>
          </cell>
          <cell r="R384">
            <v>14.5</v>
          </cell>
          <cell r="S384">
            <v>34.299999999999997</v>
          </cell>
          <cell r="T384">
            <v>24.1</v>
          </cell>
          <cell r="U384">
            <v>17.600000000000001</v>
          </cell>
          <cell r="V384" t="str">
            <v/>
          </cell>
          <cell r="W384" t="str">
            <v/>
          </cell>
          <cell r="X384" t="str">
            <v>3401.30.00</v>
          </cell>
          <cell r="AC384" t="str">
            <v>Nivea</v>
          </cell>
          <cell r="AE384" t="str">
            <v>Nivea Men</v>
          </cell>
          <cell r="AJ384" t="str">
            <v>NM Cleansing</v>
          </cell>
          <cell r="QC384" t="str">
            <v>A</v>
          </cell>
          <cell r="VH384">
            <v>1095</v>
          </cell>
          <cell r="VI384" t="e">
            <v>#N/A</v>
          </cell>
          <cell r="VN384">
            <v>15301</v>
          </cell>
          <cell r="VO384">
            <v>43100</v>
          </cell>
        </row>
        <row r="385">
          <cell r="G385" t="str">
            <v>NM White Oil Clear Anti Shine + Purify Cooling Facial Foam 100ml</v>
          </cell>
          <cell r="I385" t="str">
            <v>48330-00110-00</v>
          </cell>
          <cell r="J385" t="str">
            <v>86569-04811-29</v>
          </cell>
          <cell r="K385" t="str">
            <v>NM CVM 100 (Unique Code)</v>
          </cell>
          <cell r="L385" t="str">
            <v>P</v>
          </cell>
          <cell r="M385">
            <v>24</v>
          </cell>
          <cell r="N385">
            <v>3.0739999999999998</v>
          </cell>
          <cell r="O385">
            <v>9.2263500000000012E-3</v>
          </cell>
          <cell r="P385">
            <v>8</v>
          </cell>
          <cell r="Q385">
            <v>5</v>
          </cell>
          <cell r="R385">
            <v>14.5</v>
          </cell>
          <cell r="S385">
            <v>30.3</v>
          </cell>
          <cell r="T385">
            <v>21</v>
          </cell>
          <cell r="U385">
            <v>14.5</v>
          </cell>
          <cell r="V385" t="str">
            <v>8999777008666</v>
          </cell>
          <cell r="W385" t="str">
            <v>8999777008673</v>
          </cell>
          <cell r="X385" t="str">
            <v>3401.30.00</v>
          </cell>
          <cell r="AC385" t="str">
            <v>Nivea</v>
          </cell>
          <cell r="AE385" t="str">
            <v>Nivea Men</v>
          </cell>
          <cell r="AJ385" t="str">
            <v>NM Cleansing</v>
          </cell>
          <cell r="QC385" t="str">
            <v>A</v>
          </cell>
          <cell r="VH385">
            <v>1095</v>
          </cell>
          <cell r="VI385" t="str">
            <v>81775</v>
          </cell>
          <cell r="VN385">
            <v>20416</v>
          </cell>
          <cell r="VO385">
            <v>43830</v>
          </cell>
        </row>
        <row r="386">
          <cell r="G386" t="str">
            <v>NM White Oil Clear Anti Shine + Purify Cooling Facial Foam 100ml</v>
          </cell>
          <cell r="I386" t="str">
            <v>48330-00121-00</v>
          </cell>
          <cell r="J386" t="str">
            <v>86569-04811-29</v>
          </cell>
          <cell r="K386" t="str">
            <v>NM CVM 100 + NDEO RO CK 25</v>
          </cell>
          <cell r="L386" t="str">
            <v>V</v>
          </cell>
          <cell r="M386">
            <v>24</v>
          </cell>
          <cell r="N386">
            <v>6.0590000000000002</v>
          </cell>
          <cell r="O386">
            <v>2.7921863999999998E-2</v>
          </cell>
          <cell r="P386">
            <v>10</v>
          </cell>
          <cell r="Q386">
            <v>6</v>
          </cell>
          <cell r="R386">
            <v>14.5</v>
          </cell>
          <cell r="S386">
            <v>42.8</v>
          </cell>
          <cell r="T386">
            <v>39.299999999999997</v>
          </cell>
          <cell r="U386">
            <v>16.600000000000001</v>
          </cell>
          <cell r="V386" t="str">
            <v/>
          </cell>
          <cell r="W386" t="str">
            <v/>
          </cell>
          <cell r="X386" t="str">
            <v>3401.30.00</v>
          </cell>
          <cell r="AC386" t="str">
            <v>Nivea</v>
          </cell>
          <cell r="AE386" t="str">
            <v>Nivea Men</v>
          </cell>
          <cell r="AJ386" t="str">
            <v>NM Cleansing</v>
          </cell>
          <cell r="QC386" t="str">
            <v>A</v>
          </cell>
          <cell r="VH386">
            <v>900</v>
          </cell>
          <cell r="VI386" t="str">
            <v>81775</v>
          </cell>
          <cell r="VN386">
            <v>29920</v>
          </cell>
          <cell r="VO386">
            <v>45383</v>
          </cell>
        </row>
        <row r="387">
          <cell r="G387" t="str">
            <v>NM White Oil Clear Anti Shine + Purify Cooling Facial Foam 100ml</v>
          </cell>
          <cell r="I387" t="str">
            <v>48330-00095-00</v>
          </cell>
          <cell r="J387" t="str">
            <v>86569-04811-29</v>
          </cell>
          <cell r="K387" t="str">
            <v>NM CVM 100 + NDEO RO BWM 25</v>
          </cell>
          <cell r="L387" t="str">
            <v>V</v>
          </cell>
          <cell r="M387">
            <v>24</v>
          </cell>
          <cell r="N387">
            <v>6.0819999999999999</v>
          </cell>
          <cell r="O387">
            <v>2.7143423999999999E-2</v>
          </cell>
          <cell r="P387">
            <v>6</v>
          </cell>
          <cell r="Q387">
            <v>9.6999999999999993</v>
          </cell>
          <cell r="R387">
            <v>15</v>
          </cell>
          <cell r="S387">
            <v>40.799999999999997</v>
          </cell>
          <cell r="T387">
            <v>37.799999999999997</v>
          </cell>
          <cell r="U387">
            <v>17.600000000000001</v>
          </cell>
          <cell r="V387" t="str">
            <v/>
          </cell>
          <cell r="W387" t="str">
            <v/>
          </cell>
          <cell r="X387" t="str">
            <v>3401.30.00</v>
          </cell>
          <cell r="AC387" t="str">
            <v>Nivea</v>
          </cell>
          <cell r="AE387" t="str">
            <v>Nivea Men</v>
          </cell>
          <cell r="AJ387" t="str">
            <v>NM Cleansing</v>
          </cell>
          <cell r="QC387" t="str">
            <v>A</v>
          </cell>
          <cell r="VH387">
            <v>1095</v>
          </cell>
          <cell r="VI387" t="str">
            <v>81775</v>
          </cell>
          <cell r="VN387">
            <v>20076</v>
          </cell>
          <cell r="VO387">
            <v>43830</v>
          </cell>
        </row>
        <row r="388">
          <cell r="G388" t="str">
            <v>NM White Oil Clear Anti Shine + Purify Cooling Facial Foam 100ml</v>
          </cell>
          <cell r="I388" t="str">
            <v>48330-00089-00</v>
          </cell>
          <cell r="J388" t="str">
            <v>86569-04811-29</v>
          </cell>
          <cell r="K388" t="str">
            <v>NM CVM Foam 100ml + NDEO RO BWM 25ml</v>
          </cell>
          <cell r="L388" t="str">
            <v>V</v>
          </cell>
          <cell r="M388">
            <v>24</v>
          </cell>
          <cell r="N388">
            <v>6.0819999999999999</v>
          </cell>
          <cell r="O388">
            <v>2.7143423999999999E-2</v>
          </cell>
          <cell r="P388">
            <v>6</v>
          </cell>
          <cell r="Q388">
            <v>9.6999999999999993</v>
          </cell>
          <cell r="R388">
            <v>15</v>
          </cell>
          <cell r="S388">
            <v>40.799999999999997</v>
          </cell>
          <cell r="T388">
            <v>37.799999999999997</v>
          </cell>
          <cell r="U388">
            <v>17.600000000000001</v>
          </cell>
          <cell r="V388" t="str">
            <v/>
          </cell>
          <cell r="W388" t="str">
            <v/>
          </cell>
          <cell r="X388" t="str">
            <v>3401.30.00</v>
          </cell>
          <cell r="AC388" t="str">
            <v>Nivea</v>
          </cell>
          <cell r="AE388" t="str">
            <v>Nivea Men</v>
          </cell>
          <cell r="AJ388" t="str">
            <v>NM Cleansing</v>
          </cell>
          <cell r="QC388" t="str">
            <v>A</v>
          </cell>
          <cell r="VH388">
            <v>1095</v>
          </cell>
          <cell r="VI388" t="e">
            <v>#N/A</v>
          </cell>
          <cell r="VN388">
            <v>20076</v>
          </cell>
          <cell r="VO388">
            <v>43100</v>
          </cell>
        </row>
        <row r="389">
          <cell r="G389" t="str">
            <v>NM White Oil Clear Anti Shine + Purify Cooling Facial Foam 100ml</v>
          </cell>
          <cell r="I389" t="str">
            <v>48330-00026-00</v>
          </cell>
          <cell r="J389" t="str">
            <v>86569-04811-29</v>
          </cell>
          <cell r="K389" t="str">
            <v>NMEN Vol Mud Cleans 100ml + Moist Oc 15ml</v>
          </cell>
          <cell r="L389" t="str">
            <v>V</v>
          </cell>
          <cell r="M389">
            <v>24</v>
          </cell>
          <cell r="N389">
            <v>6.0819999999999999</v>
          </cell>
          <cell r="O389">
            <v>2.7143423999999999E-2</v>
          </cell>
          <cell r="P389">
            <v>6</v>
          </cell>
          <cell r="Q389">
            <v>9.6999999999999993</v>
          </cell>
          <cell r="R389">
            <v>15</v>
          </cell>
          <cell r="S389">
            <v>40.799999999999997</v>
          </cell>
          <cell r="T389">
            <v>37.799999999999997</v>
          </cell>
          <cell r="U389">
            <v>17.600000000000001</v>
          </cell>
          <cell r="V389" t="str">
            <v/>
          </cell>
          <cell r="W389" t="str">
            <v/>
          </cell>
          <cell r="X389" t="str">
            <v>3401.30.00</v>
          </cell>
          <cell r="AC389" t="str">
            <v>Nivea</v>
          </cell>
          <cell r="AE389" t="str">
            <v>Nivea Men</v>
          </cell>
          <cell r="AJ389" t="str">
            <v>NM Cleansing</v>
          </cell>
          <cell r="QC389" t="str">
            <v>A</v>
          </cell>
          <cell r="VH389">
            <v>1095</v>
          </cell>
          <cell r="VI389" t="e">
            <v>#N/A</v>
          </cell>
          <cell r="VN389">
            <v>15301</v>
          </cell>
          <cell r="VO389">
            <v>43100</v>
          </cell>
        </row>
        <row r="390">
          <cell r="G390" t="str">
            <v>NM White Oil Clear Anti Shine Facial Foam 50ml</v>
          </cell>
          <cell r="I390" t="str">
            <v>88868-04800-29</v>
          </cell>
          <cell r="J390" t="str">
            <v>88868-04800-29</v>
          </cell>
          <cell r="K390" t="str">
            <v>NIVEA MEN White Oil Clear Anti Shine Facial Foam 50ml</v>
          </cell>
          <cell r="L390" t="str">
            <v>R</v>
          </cell>
          <cell r="M390">
            <v>36</v>
          </cell>
          <cell r="N390">
            <v>2.3210000000000002</v>
          </cell>
          <cell r="O390">
            <v>6.9253919999999998E-3</v>
          </cell>
          <cell r="P390">
            <v>5.5</v>
          </cell>
          <cell r="Q390">
            <v>3.5</v>
          </cell>
          <cell r="R390">
            <v>12</v>
          </cell>
          <cell r="S390">
            <v>32.799999999999997</v>
          </cell>
          <cell r="T390">
            <v>15.3</v>
          </cell>
          <cell r="U390">
            <v>13.8</v>
          </cell>
          <cell r="V390" t="str">
            <v>8999777000172</v>
          </cell>
          <cell r="W390" t="str">
            <v>04005805263533</v>
          </cell>
          <cell r="X390" t="str">
            <v>3401.30.00</v>
          </cell>
          <cell r="AC390" t="str">
            <v>Nivea</v>
          </cell>
          <cell r="AE390" t="str">
            <v>Nivea Men</v>
          </cell>
          <cell r="AJ390" t="str">
            <v>NM Cleansing</v>
          </cell>
          <cell r="QC390" t="str">
            <v>A</v>
          </cell>
          <cell r="VH390">
            <v>1095</v>
          </cell>
          <cell r="VI390" t="str">
            <v>88868</v>
          </cell>
          <cell r="VN390">
            <v>20850</v>
          </cell>
          <cell r="VO390">
            <v>45383</v>
          </cell>
        </row>
        <row r="391">
          <cell r="G391" t="str">
            <v>NM White Oil Clear Anti Shine Facial Foam 50ml</v>
          </cell>
          <cell r="I391" t="str">
            <v>48332-00160-00</v>
          </cell>
          <cell r="J391" t="str">
            <v>88868-04800-29</v>
          </cell>
          <cell r="K391" t="str">
            <v>NIVEA MEN White Oil Clear Anti Shine Facial Foam 50ml</v>
          </cell>
          <cell r="L391" t="str">
            <v>R</v>
          </cell>
          <cell r="M391">
            <v>36</v>
          </cell>
          <cell r="N391">
            <v>2.3210000000000002</v>
          </cell>
          <cell r="O391">
            <v>6.9253919999999998E-3</v>
          </cell>
          <cell r="P391">
            <v>5.5</v>
          </cell>
          <cell r="Q391">
            <v>3.5</v>
          </cell>
          <cell r="R391">
            <v>12</v>
          </cell>
          <cell r="S391">
            <v>32.799999999999997</v>
          </cell>
          <cell r="T391">
            <v>15.3</v>
          </cell>
          <cell r="U391">
            <v>13.8</v>
          </cell>
          <cell r="V391" t="str">
            <v>8999777000172</v>
          </cell>
          <cell r="W391" t="str">
            <v>04005805263533</v>
          </cell>
          <cell r="X391" t="str">
            <v>3401.30.00</v>
          </cell>
          <cell r="AC391" t="str">
            <v>Nivea</v>
          </cell>
          <cell r="AE391" t="str">
            <v>Nivea Men</v>
          </cell>
          <cell r="AJ391" t="str">
            <v>NM Cleansing</v>
          </cell>
          <cell r="QC391" t="str">
            <v>A</v>
          </cell>
          <cell r="VH391">
            <v>1095</v>
          </cell>
          <cell r="VI391" t="str">
            <v>88868</v>
          </cell>
          <cell r="VN391">
            <v>20850</v>
          </cell>
          <cell r="VO391">
            <v>45383</v>
          </cell>
        </row>
        <row r="392">
          <cell r="G392" t="str">
            <v>NM White Oil Clear Anti Shine Facial Foam 50ml</v>
          </cell>
          <cell r="I392" t="str">
            <v>88868-04800-28</v>
          </cell>
          <cell r="J392" t="str">
            <v>88868-04800-29</v>
          </cell>
          <cell r="K392" t="str">
            <v>NIVEA MEN White Oil Clear Anti Shine Facial Foam 50ml</v>
          </cell>
          <cell r="L392" t="str">
            <v>R</v>
          </cell>
          <cell r="M392">
            <v>36</v>
          </cell>
          <cell r="N392">
            <v>2.3210000000000002</v>
          </cell>
          <cell r="O392">
            <v>6.9253919999999998E-3</v>
          </cell>
          <cell r="P392">
            <v>5.5</v>
          </cell>
          <cell r="Q392">
            <v>3.5</v>
          </cell>
          <cell r="R392">
            <v>12</v>
          </cell>
          <cell r="S392">
            <v>32.799999999999997</v>
          </cell>
          <cell r="T392">
            <v>15.3</v>
          </cell>
          <cell r="U392">
            <v>13.8</v>
          </cell>
          <cell r="V392" t="str">
            <v>8999777000172</v>
          </cell>
          <cell r="W392" t="str">
            <v>04005805263533</v>
          </cell>
          <cell r="X392" t="str">
            <v>3401.30.00</v>
          </cell>
          <cell r="AC392" t="str">
            <v>Nivea</v>
          </cell>
          <cell r="AE392" t="str">
            <v>Nivea Men</v>
          </cell>
          <cell r="AJ392" t="str">
            <v>NM Cleansing</v>
          </cell>
          <cell r="QC392" t="str">
            <v>A</v>
          </cell>
          <cell r="VH392">
            <v>1095</v>
          </cell>
          <cell r="VI392" t="str">
            <v>88868</v>
          </cell>
          <cell r="VN392">
            <v>20850</v>
          </cell>
          <cell r="VO392">
            <v>45383</v>
          </cell>
        </row>
        <row r="393">
          <cell r="G393" t="str">
            <v>NM White Oil Clear Anti Shine Facial Foam 50ml</v>
          </cell>
          <cell r="I393" t="str">
            <v>88868-04800-26</v>
          </cell>
          <cell r="J393" t="str">
            <v>88868-04800-29</v>
          </cell>
          <cell r="K393" t="str">
            <v>NMEN WOC Total Recharge Foam 50ml (Revival)</v>
          </cell>
          <cell r="L393" t="str">
            <v>R</v>
          </cell>
          <cell r="M393">
            <v>36</v>
          </cell>
          <cell r="N393">
            <v>2.3130000000000002</v>
          </cell>
          <cell r="O393">
            <v>6.9253919999999998E-3</v>
          </cell>
          <cell r="P393">
            <v>5.5</v>
          </cell>
          <cell r="Q393">
            <v>3.5</v>
          </cell>
          <cell r="R393">
            <v>12</v>
          </cell>
          <cell r="S393">
            <v>32.799999999999997</v>
          </cell>
          <cell r="T393">
            <v>15.3</v>
          </cell>
          <cell r="U393">
            <v>13.8</v>
          </cell>
          <cell r="V393" t="str">
            <v>8999777000172</v>
          </cell>
          <cell r="W393" t="str">
            <v>04005805263533</v>
          </cell>
          <cell r="X393" t="str">
            <v>3401.30.00</v>
          </cell>
          <cell r="AC393" t="str">
            <v>Nivea</v>
          </cell>
          <cell r="AE393" t="str">
            <v>Nivea Men</v>
          </cell>
          <cell r="AJ393" t="str">
            <v>NM Cleansing</v>
          </cell>
          <cell r="QC393" t="str">
            <v>A</v>
          </cell>
          <cell r="VH393">
            <v>1095</v>
          </cell>
          <cell r="VI393" t="str">
            <v>88868</v>
          </cell>
          <cell r="VN393">
            <v>20850</v>
          </cell>
          <cell r="VO393">
            <v>45383</v>
          </cell>
        </row>
        <row r="394">
          <cell r="G394" t="str">
            <v>NM White Oil Clear Anti Shine Facial Foam 50ml</v>
          </cell>
          <cell r="I394" t="str">
            <v>88868-04800-15</v>
          </cell>
          <cell r="J394" t="str">
            <v>88868-04800-29</v>
          </cell>
          <cell r="K394" t="str">
            <v>NMEN WOC Total Recharge Foam 50ml (Revival)</v>
          </cell>
          <cell r="L394" t="str">
            <v>R</v>
          </cell>
          <cell r="M394">
            <v>36</v>
          </cell>
          <cell r="N394">
            <v>2.4550000000000001</v>
          </cell>
          <cell r="O394">
            <v>6.3439999999999998E-3</v>
          </cell>
          <cell r="P394">
            <v>5.5</v>
          </cell>
          <cell r="Q394">
            <v>3.5</v>
          </cell>
          <cell r="R394">
            <v>12</v>
          </cell>
          <cell r="S394">
            <v>32.5</v>
          </cell>
          <cell r="T394">
            <v>16</v>
          </cell>
          <cell r="U394">
            <v>12.2</v>
          </cell>
          <cell r="V394" t="str">
            <v>8999777000172</v>
          </cell>
          <cell r="W394" t="str">
            <v>08999777001087</v>
          </cell>
          <cell r="X394" t="str">
            <v>3401.30.00</v>
          </cell>
          <cell r="AC394" t="str">
            <v>Nivea</v>
          </cell>
          <cell r="AE394" t="str">
            <v>Nivea Men</v>
          </cell>
          <cell r="AJ394" t="str">
            <v>NM Cleansing</v>
          </cell>
          <cell r="QC394" t="str">
            <v>A</v>
          </cell>
          <cell r="VH394">
            <v>1095</v>
          </cell>
          <cell r="VI394" t="str">
            <v>88868</v>
          </cell>
          <cell r="VN394">
            <v>20850</v>
          </cell>
          <cell r="VO394">
            <v>45383</v>
          </cell>
        </row>
        <row r="395">
          <cell r="G395" t="str">
            <v>NM White Oil Clear Anti Shine Facial Foam 50ml</v>
          </cell>
          <cell r="I395" t="str">
            <v>88868-04800-01</v>
          </cell>
          <cell r="J395" t="str">
            <v>88868-04800-29</v>
          </cell>
          <cell r="K395" t="str">
            <v>NMEN WOC Total Recharge Foam 50ml</v>
          </cell>
          <cell r="L395" t="str">
            <v>R</v>
          </cell>
          <cell r="M395">
            <v>36</v>
          </cell>
          <cell r="N395">
            <v>2.4550000000000001</v>
          </cell>
          <cell r="O395">
            <v>6.3439999999999998E-3</v>
          </cell>
          <cell r="P395">
            <v>5.5</v>
          </cell>
          <cell r="Q395">
            <v>3.5</v>
          </cell>
          <cell r="R395">
            <v>12</v>
          </cell>
          <cell r="S395">
            <v>32.5</v>
          </cell>
          <cell r="T395">
            <v>16</v>
          </cell>
          <cell r="U395">
            <v>12.2</v>
          </cell>
          <cell r="V395" t="str">
            <v/>
          </cell>
          <cell r="W395" t="str">
            <v/>
          </cell>
          <cell r="X395" t="str">
            <v>3401.30.00</v>
          </cell>
          <cell r="AC395" t="str">
            <v>Nivea</v>
          </cell>
          <cell r="AE395" t="str">
            <v>Nivea Men</v>
          </cell>
          <cell r="AJ395" t="str">
            <v>NM Cleansing</v>
          </cell>
          <cell r="QC395" t="str">
            <v>A</v>
          </cell>
          <cell r="VH395">
            <v>1095</v>
          </cell>
          <cell r="VI395" t="e">
            <v>#N/A</v>
          </cell>
          <cell r="VN395">
            <v>12500</v>
          </cell>
          <cell r="VO395">
            <v>43100</v>
          </cell>
        </row>
        <row r="396">
          <cell r="G396" t="str">
            <v>NM White Oil Clear Anti Shine Facial Foam 50ml</v>
          </cell>
          <cell r="I396" t="str">
            <v>88868-04800-24</v>
          </cell>
          <cell r="J396" t="str">
            <v>88868-04800-29</v>
          </cell>
          <cell r="K396" t="str">
            <v>NMEN Whitening Acne OC Foam 50ml</v>
          </cell>
          <cell r="L396" t="str">
            <v>R</v>
          </cell>
          <cell r="M396">
            <v>36</v>
          </cell>
          <cell r="N396">
            <v>2.4550000000000001</v>
          </cell>
          <cell r="O396">
            <v>6.3439999999999998E-3</v>
          </cell>
          <cell r="P396">
            <v>5.5</v>
          </cell>
          <cell r="Q396">
            <v>3.5</v>
          </cell>
          <cell r="R396">
            <v>12</v>
          </cell>
          <cell r="S396">
            <v>32.5</v>
          </cell>
          <cell r="T396">
            <v>16</v>
          </cell>
          <cell r="U396">
            <v>12.2</v>
          </cell>
          <cell r="V396" t="str">
            <v/>
          </cell>
          <cell r="W396" t="str">
            <v/>
          </cell>
          <cell r="X396" t="str">
            <v>3401.30.00</v>
          </cell>
          <cell r="AC396" t="str">
            <v>Nivea</v>
          </cell>
          <cell r="AE396" t="str">
            <v>Nivea Men</v>
          </cell>
          <cell r="AJ396" t="str">
            <v>NM Cleansing</v>
          </cell>
          <cell r="QC396" t="str">
            <v>A</v>
          </cell>
          <cell r="VH396">
            <v>1095</v>
          </cell>
          <cell r="VI396" t="e">
            <v>#N/A</v>
          </cell>
          <cell r="VN396">
            <v>8114.0000000000009</v>
          </cell>
          <cell r="VO396">
            <v>43100</v>
          </cell>
        </row>
        <row r="397">
          <cell r="G397" t="str">
            <v>NM White Oil Clear Anti Shine Facial Foam 50ml</v>
          </cell>
          <cell r="I397" t="str">
            <v>88868-04800-23</v>
          </cell>
          <cell r="J397" t="str">
            <v>88868-04800-29</v>
          </cell>
          <cell r="K397" t="str">
            <v>NMEN Cln Wht Ace-Oil Cnt Fom 50ml</v>
          </cell>
          <cell r="L397" t="str">
            <v>R</v>
          </cell>
          <cell r="M397">
            <v>36</v>
          </cell>
          <cell r="N397">
            <v>2.4550000000000001</v>
          </cell>
          <cell r="O397">
            <v>6.3439999999999998E-3</v>
          </cell>
          <cell r="P397">
            <v>5.5</v>
          </cell>
          <cell r="Q397">
            <v>3.5</v>
          </cell>
          <cell r="R397">
            <v>12</v>
          </cell>
          <cell r="S397">
            <v>32.5</v>
          </cell>
          <cell r="T397">
            <v>16</v>
          </cell>
          <cell r="U397">
            <v>12.2</v>
          </cell>
          <cell r="V397" t="str">
            <v/>
          </cell>
          <cell r="W397" t="str">
            <v/>
          </cell>
          <cell r="X397" t="str">
            <v>3401.30.00</v>
          </cell>
          <cell r="AC397" t="str">
            <v>Nivea</v>
          </cell>
          <cell r="AE397" t="str">
            <v>Nivea Men</v>
          </cell>
          <cell r="AJ397" t="str">
            <v>NM Cleansing</v>
          </cell>
          <cell r="QC397" t="str">
            <v>A</v>
          </cell>
          <cell r="VH397">
            <v>1095</v>
          </cell>
          <cell r="VI397" t="e">
            <v>#N/A</v>
          </cell>
          <cell r="VN397">
            <v>8114.0000000000009</v>
          </cell>
          <cell r="VO397">
            <v>43100</v>
          </cell>
        </row>
        <row r="398">
          <cell r="G398" t="str">
            <v>NM White Oil Clear Anti Shine Facial Foam 100ml</v>
          </cell>
          <cell r="I398" t="str">
            <v>88869-04800-29</v>
          </cell>
          <cell r="J398" t="str">
            <v>88869-04800-29</v>
          </cell>
          <cell r="K398" t="str">
            <v>NIVEA MEN Bright Oil Clear Pore Minimizing Foam 100ml</v>
          </cell>
          <cell r="L398" t="str">
            <v>R</v>
          </cell>
          <cell r="M398">
            <v>24</v>
          </cell>
          <cell r="N398">
            <v>3.2069999999999999</v>
          </cell>
          <cell r="O398">
            <v>1.0548719999999999E-2</v>
          </cell>
          <cell r="P398">
            <v>8</v>
          </cell>
          <cell r="Q398">
            <v>5</v>
          </cell>
          <cell r="R398">
            <v>14.5</v>
          </cell>
          <cell r="S398">
            <v>31.2</v>
          </cell>
          <cell r="T398">
            <v>21</v>
          </cell>
          <cell r="U398">
            <v>16.100000000000001</v>
          </cell>
          <cell r="V398" t="str">
            <v>8999777000189</v>
          </cell>
          <cell r="W398" t="str">
            <v>8999777014674</v>
          </cell>
          <cell r="X398" t="str">
            <v>3401.30.00</v>
          </cell>
          <cell r="AC398" t="str">
            <v>Nivea</v>
          </cell>
          <cell r="AE398" t="str">
            <v>Nivea Men</v>
          </cell>
          <cell r="AJ398" t="str">
            <v>NM Cleansing</v>
          </cell>
          <cell r="QC398" t="str">
            <v>A</v>
          </cell>
          <cell r="VH398">
            <v>1095</v>
          </cell>
          <cell r="VI398" t="str">
            <v>88869</v>
          </cell>
          <cell r="VN398">
            <v>29700</v>
          </cell>
          <cell r="VO398">
            <v>45383</v>
          </cell>
        </row>
        <row r="399">
          <cell r="G399" t="str">
            <v>NM White Oil Clear Anti Shine Facial Foam 100ml</v>
          </cell>
          <cell r="I399" t="str">
            <v>48332-00159-00</v>
          </cell>
          <cell r="J399" t="str">
            <v>88869-04800-29</v>
          </cell>
          <cell r="K399" t="str">
            <v>NIVEA MEN Bright Oil Clear Pore Minimizing Foam 100ml</v>
          </cell>
          <cell r="L399" t="str">
            <v>R</v>
          </cell>
          <cell r="M399">
            <v>24</v>
          </cell>
          <cell r="N399">
            <v>3.2069999999999999</v>
          </cell>
          <cell r="O399">
            <v>1.0548719999999999E-2</v>
          </cell>
          <cell r="P399">
            <v>8</v>
          </cell>
          <cell r="Q399">
            <v>5</v>
          </cell>
          <cell r="R399">
            <v>14.5</v>
          </cell>
          <cell r="S399">
            <v>31.2</v>
          </cell>
          <cell r="T399">
            <v>21</v>
          </cell>
          <cell r="U399">
            <v>16.100000000000001</v>
          </cell>
          <cell r="V399" t="str">
            <v>8999777000189</v>
          </cell>
          <cell r="W399" t="str">
            <v>8999777014674</v>
          </cell>
          <cell r="X399" t="str">
            <v>3401.30.00</v>
          </cell>
          <cell r="AC399" t="str">
            <v>Nivea</v>
          </cell>
          <cell r="AE399" t="str">
            <v>Nivea Men</v>
          </cell>
          <cell r="AJ399" t="str">
            <v>NM Cleansing</v>
          </cell>
          <cell r="QC399" t="str">
            <v>A</v>
          </cell>
          <cell r="VH399">
            <v>1095</v>
          </cell>
          <cell r="VI399" t="str">
            <v>88869</v>
          </cell>
          <cell r="VN399">
            <v>29700</v>
          </cell>
          <cell r="VO399">
            <v>45383</v>
          </cell>
        </row>
        <row r="400">
          <cell r="G400" t="str">
            <v>NM White Oil Clear Anti Shine Facial Foam 100ml</v>
          </cell>
          <cell r="I400" t="str">
            <v>88869-04800-28</v>
          </cell>
          <cell r="J400" t="str">
            <v>88869-04800-29</v>
          </cell>
          <cell r="K400" t="str">
            <v>NIVEA MEN Bright Oil Clear Pore Minimizing Foam 100ml</v>
          </cell>
          <cell r="L400" t="str">
            <v>R</v>
          </cell>
          <cell r="M400">
            <v>24</v>
          </cell>
          <cell r="N400">
            <v>3.2069999999999999</v>
          </cell>
          <cell r="O400">
            <v>1.0548719999999999E-2</v>
          </cell>
          <cell r="P400">
            <v>8</v>
          </cell>
          <cell r="Q400">
            <v>5</v>
          </cell>
          <cell r="R400">
            <v>14.5</v>
          </cell>
          <cell r="S400">
            <v>31.2</v>
          </cell>
          <cell r="T400">
            <v>21</v>
          </cell>
          <cell r="U400">
            <v>16.100000000000001</v>
          </cell>
          <cell r="V400" t="str">
            <v>8999777000189</v>
          </cell>
          <cell r="W400" t="str">
            <v>8999777014674</v>
          </cell>
          <cell r="X400" t="str">
            <v>3401.30.00</v>
          </cell>
          <cell r="AC400" t="str">
            <v>Nivea</v>
          </cell>
          <cell r="AE400" t="str">
            <v>Nivea Men</v>
          </cell>
          <cell r="AJ400" t="str">
            <v>NM Cleansing</v>
          </cell>
          <cell r="QC400" t="str">
            <v>A</v>
          </cell>
          <cell r="VH400">
            <v>1095</v>
          </cell>
          <cell r="VI400" t="str">
            <v>88869</v>
          </cell>
          <cell r="VN400">
            <v>29700</v>
          </cell>
          <cell r="VO400">
            <v>45383</v>
          </cell>
        </row>
        <row r="401">
          <cell r="G401" t="str">
            <v>NM White Oil Clear Anti Shine Facial Foam 100ml</v>
          </cell>
          <cell r="I401" t="str">
            <v>88869-04800-26</v>
          </cell>
          <cell r="J401" t="str">
            <v>88869-04800-29</v>
          </cell>
          <cell r="K401" t="str">
            <v>NMEN WOC Total Recharge Foam 100ml (Revival)</v>
          </cell>
          <cell r="L401" t="str">
            <v>R</v>
          </cell>
          <cell r="M401">
            <v>24</v>
          </cell>
          <cell r="N401">
            <v>3.218</v>
          </cell>
          <cell r="O401">
            <v>1.0548719999999999E-2</v>
          </cell>
          <cell r="P401">
            <v>8</v>
          </cell>
          <cell r="Q401">
            <v>5</v>
          </cell>
          <cell r="R401">
            <v>14.3</v>
          </cell>
          <cell r="S401">
            <v>31.2</v>
          </cell>
          <cell r="T401">
            <v>21</v>
          </cell>
          <cell r="U401">
            <v>16.100000000000001</v>
          </cell>
          <cell r="V401" t="str">
            <v>8999777000189</v>
          </cell>
          <cell r="W401" t="str">
            <v>8999777014674</v>
          </cell>
          <cell r="X401" t="str">
            <v>3401.30.00</v>
          </cell>
          <cell r="AC401" t="str">
            <v>Nivea</v>
          </cell>
          <cell r="AE401" t="str">
            <v>Nivea Men</v>
          </cell>
          <cell r="AJ401" t="str">
            <v>NM Cleansing</v>
          </cell>
          <cell r="QC401" t="str">
            <v>A</v>
          </cell>
          <cell r="VH401">
            <v>1095</v>
          </cell>
          <cell r="VI401" t="str">
            <v>88869</v>
          </cell>
          <cell r="VN401">
            <v>29700</v>
          </cell>
          <cell r="VO401">
            <v>45383</v>
          </cell>
        </row>
        <row r="402">
          <cell r="G402" t="str">
            <v>NM White Oil Clear Anti Shine Facial Foam 100ml</v>
          </cell>
          <cell r="I402" t="str">
            <v>88869-04800-15</v>
          </cell>
          <cell r="J402" t="str">
            <v>88869-04800-29</v>
          </cell>
          <cell r="K402" t="str">
            <v>NMEN WOC Total Recharge Foam 100ml (Revival)</v>
          </cell>
          <cell r="L402" t="str">
            <v>R</v>
          </cell>
          <cell r="M402">
            <v>24</v>
          </cell>
          <cell r="N402">
            <v>3.0619999999999998</v>
          </cell>
          <cell r="O402">
            <v>9.2263500000000012E-3</v>
          </cell>
          <cell r="P402">
            <v>8</v>
          </cell>
          <cell r="Q402">
            <v>5</v>
          </cell>
          <cell r="R402">
            <v>14.5</v>
          </cell>
          <cell r="S402">
            <v>30.3</v>
          </cell>
          <cell r="T402">
            <v>21</v>
          </cell>
          <cell r="U402">
            <v>14.5</v>
          </cell>
          <cell r="V402" t="str">
            <v>8999777000189</v>
          </cell>
          <cell r="W402" t="str">
            <v>08999777001117</v>
          </cell>
          <cell r="X402" t="str">
            <v>3401.30.00</v>
          </cell>
          <cell r="AC402" t="str">
            <v>Nivea</v>
          </cell>
          <cell r="AE402" t="str">
            <v>Nivea Men</v>
          </cell>
          <cell r="AJ402" t="str">
            <v>NM Cleansing</v>
          </cell>
          <cell r="QC402" t="str">
            <v>A</v>
          </cell>
          <cell r="VH402">
            <v>1095</v>
          </cell>
          <cell r="VI402" t="str">
            <v>88869</v>
          </cell>
          <cell r="VN402">
            <v>29700</v>
          </cell>
          <cell r="VO402">
            <v>45383</v>
          </cell>
        </row>
        <row r="403">
          <cell r="G403" t="str">
            <v>NM White Oil Clear Anti Shine Facial Foam 100ml</v>
          </cell>
          <cell r="I403" t="str">
            <v>88869-04800-01</v>
          </cell>
          <cell r="J403" t="str">
            <v>88869-04800-29</v>
          </cell>
          <cell r="K403" t="str">
            <v>NMEN WOC Total Recharge Foam 100ml</v>
          </cell>
          <cell r="L403" t="str">
            <v>R</v>
          </cell>
          <cell r="M403">
            <v>24</v>
          </cell>
          <cell r="N403">
            <v>3.16</v>
          </cell>
          <cell r="O403">
            <v>1.4548688000000002E-2</v>
          </cell>
          <cell r="P403">
            <v>8</v>
          </cell>
          <cell r="Q403">
            <v>5</v>
          </cell>
          <cell r="R403">
            <v>14.5</v>
          </cell>
          <cell r="S403">
            <v>34.299999999999997</v>
          </cell>
          <cell r="T403">
            <v>24.1</v>
          </cell>
          <cell r="U403">
            <v>17.600000000000001</v>
          </cell>
          <cell r="V403" t="str">
            <v>8999777000189</v>
          </cell>
          <cell r="W403" t="str">
            <v>08999777001117</v>
          </cell>
          <cell r="X403" t="str">
            <v>3401.30.00</v>
          </cell>
          <cell r="AC403" t="str">
            <v>Nivea</v>
          </cell>
          <cell r="AE403" t="str">
            <v>Nivea Men</v>
          </cell>
          <cell r="AJ403" t="str">
            <v>NM Cleansing</v>
          </cell>
          <cell r="QC403" t="str">
            <v>A</v>
          </cell>
          <cell r="VH403">
            <v>900</v>
          </cell>
          <cell r="VI403" t="str">
            <v>88869</v>
          </cell>
          <cell r="VN403">
            <v>29700</v>
          </cell>
          <cell r="VO403">
            <v>45383</v>
          </cell>
        </row>
        <row r="404">
          <cell r="G404" t="str">
            <v>NM White Oil Clear Anti Shine Facial Foam 100ml</v>
          </cell>
          <cell r="I404" t="str">
            <v>88869-04800-24</v>
          </cell>
          <cell r="J404" t="str">
            <v>88869-04800-29</v>
          </cell>
          <cell r="K404" t="str">
            <v>NMEN Whitening Acne OC Foam 100ml</v>
          </cell>
          <cell r="L404" t="str">
            <v>R</v>
          </cell>
          <cell r="M404">
            <v>24</v>
          </cell>
          <cell r="N404">
            <v>3.16</v>
          </cell>
          <cell r="O404">
            <v>1.4548688000000002E-2</v>
          </cell>
          <cell r="P404">
            <v>8</v>
          </cell>
          <cell r="Q404">
            <v>5</v>
          </cell>
          <cell r="R404">
            <v>14.5</v>
          </cell>
          <cell r="S404">
            <v>34.299999999999997</v>
          </cell>
          <cell r="T404">
            <v>24.1</v>
          </cell>
          <cell r="U404">
            <v>17.600000000000001</v>
          </cell>
          <cell r="V404" t="str">
            <v/>
          </cell>
          <cell r="W404" t="str">
            <v/>
          </cell>
          <cell r="X404" t="str">
            <v>3401.30.00</v>
          </cell>
          <cell r="AC404" t="str">
            <v>Nivea</v>
          </cell>
          <cell r="AE404" t="str">
            <v>Nivea Men</v>
          </cell>
          <cell r="AJ404" t="str">
            <v>NM Cleansing</v>
          </cell>
          <cell r="QC404" t="str">
            <v>A</v>
          </cell>
          <cell r="VH404">
            <v>1095</v>
          </cell>
          <cell r="VI404" t="e">
            <v>#N/A</v>
          </cell>
          <cell r="VN404">
            <v>13523</v>
          </cell>
          <cell r="VO404">
            <v>43100</v>
          </cell>
        </row>
        <row r="405">
          <cell r="G405" t="str">
            <v>NM White Oil Clear Anti Shine Facial Foam 100ml</v>
          </cell>
          <cell r="I405" t="str">
            <v>88869-04800-23</v>
          </cell>
          <cell r="J405" t="str">
            <v>88869-04800-29</v>
          </cell>
          <cell r="K405" t="str">
            <v>NMEN Cln Wht Ace Oil Cnt Fom 100ml</v>
          </cell>
          <cell r="L405" t="str">
            <v>R</v>
          </cell>
          <cell r="M405">
            <v>24</v>
          </cell>
          <cell r="N405">
            <v>3.16</v>
          </cell>
          <cell r="O405">
            <v>1.4548688000000002E-2</v>
          </cell>
          <cell r="P405">
            <v>8</v>
          </cell>
          <cell r="Q405">
            <v>5</v>
          </cell>
          <cell r="R405">
            <v>14.5</v>
          </cell>
          <cell r="S405">
            <v>34.299999999999997</v>
          </cell>
          <cell r="T405">
            <v>24.1</v>
          </cell>
          <cell r="U405">
            <v>17.600000000000001</v>
          </cell>
          <cell r="V405" t="str">
            <v/>
          </cell>
          <cell r="W405" t="str">
            <v/>
          </cell>
          <cell r="X405" t="str">
            <v>3401.30.00</v>
          </cell>
          <cell r="AC405" t="str">
            <v>Nivea</v>
          </cell>
          <cell r="AE405" t="str">
            <v>Nivea Men</v>
          </cell>
          <cell r="AJ405" t="str">
            <v>NM Cleansing</v>
          </cell>
          <cell r="QC405" t="str">
            <v>A</v>
          </cell>
          <cell r="VH405">
            <v>1095</v>
          </cell>
          <cell r="VI405" t="e">
            <v>#N/A</v>
          </cell>
          <cell r="VN405">
            <v>13523</v>
          </cell>
          <cell r="VO405">
            <v>43100</v>
          </cell>
        </row>
        <row r="406">
          <cell r="G406" t="str">
            <v>NM White Oil Clear Anti Shine Facial Foam 100ml</v>
          </cell>
          <cell r="I406" t="str">
            <v>48330-00111-00</v>
          </cell>
          <cell r="J406" t="str">
            <v>88869-04800-29</v>
          </cell>
          <cell r="K406" t="str">
            <v>NM Tot Rcg 100 (Unique Code)</v>
          </cell>
          <cell r="L406" t="str">
            <v>P</v>
          </cell>
          <cell r="M406">
            <v>24</v>
          </cell>
          <cell r="N406">
            <v>3.16</v>
          </cell>
          <cell r="O406">
            <v>9.2263500000000012E-3</v>
          </cell>
          <cell r="P406">
            <v>8</v>
          </cell>
          <cell r="Q406">
            <v>5</v>
          </cell>
          <cell r="R406">
            <v>14.5</v>
          </cell>
          <cell r="S406">
            <v>30.3</v>
          </cell>
          <cell r="T406">
            <v>21</v>
          </cell>
          <cell r="U406">
            <v>14.5</v>
          </cell>
          <cell r="V406" t="str">
            <v>8999777008680</v>
          </cell>
          <cell r="W406" t="str">
            <v>8999777008697</v>
          </cell>
          <cell r="X406" t="str">
            <v>3401.30.00</v>
          </cell>
          <cell r="AC406" t="str">
            <v>Nivea</v>
          </cell>
          <cell r="AE406" t="str">
            <v>Nivea Men</v>
          </cell>
          <cell r="AJ406" t="str">
            <v>NM Cleansing</v>
          </cell>
          <cell r="QC406" t="str">
            <v>A</v>
          </cell>
          <cell r="VH406">
            <v>900</v>
          </cell>
          <cell r="VI406" t="str">
            <v>88869</v>
          </cell>
          <cell r="VN406" t="str">
            <v>-</v>
          </cell>
          <cell r="VO406">
            <v>45383</v>
          </cell>
        </row>
        <row r="407">
          <cell r="G407" t="str">
            <v>NM White Oil Clear Anti Shine Facial Foam 100ml</v>
          </cell>
          <cell r="I407" t="str">
            <v>48330-00096-00</v>
          </cell>
          <cell r="J407" t="str">
            <v>88869-04800-29</v>
          </cell>
          <cell r="K407" t="str">
            <v>NM Tot Rcg 100 + NDEO RO BWM 25</v>
          </cell>
          <cell r="L407" t="str">
            <v>V</v>
          </cell>
          <cell r="M407">
            <v>24</v>
          </cell>
          <cell r="N407">
            <v>6.3029999999999999</v>
          </cell>
          <cell r="O407">
            <v>2.7143423999999999E-2</v>
          </cell>
          <cell r="P407">
            <v>6</v>
          </cell>
          <cell r="Q407">
            <v>9.6999999999999993</v>
          </cell>
          <cell r="R407">
            <v>15</v>
          </cell>
          <cell r="S407">
            <v>40.799999999999997</v>
          </cell>
          <cell r="T407">
            <v>37.799999999999997</v>
          </cell>
          <cell r="U407">
            <v>17.600000000000001</v>
          </cell>
          <cell r="V407" t="str">
            <v/>
          </cell>
          <cell r="W407" t="str">
            <v/>
          </cell>
          <cell r="X407" t="str">
            <v>3401.30.00</v>
          </cell>
          <cell r="AC407" t="str">
            <v>Nivea</v>
          </cell>
          <cell r="AE407" t="str">
            <v>Nivea Men</v>
          </cell>
          <cell r="AJ407" t="str">
            <v>NM Cleansing</v>
          </cell>
          <cell r="QC407" t="str">
            <v>A</v>
          </cell>
          <cell r="VH407">
            <v>1095</v>
          </cell>
          <cell r="VI407" t="str">
            <v>88869</v>
          </cell>
          <cell r="VN407">
            <v>20076</v>
          </cell>
          <cell r="VO407">
            <v>43100</v>
          </cell>
        </row>
        <row r="408">
          <cell r="G408" t="str">
            <v>NM White Oil Clear Anti Shine Facial Foam 100ml</v>
          </cell>
          <cell r="I408" t="str">
            <v>48330-00062-00</v>
          </cell>
          <cell r="J408" t="str">
            <v>88869-04800-29</v>
          </cell>
          <cell r="K408" t="str">
            <v>NMEN Tot Recharge Foam 100ml + NMEN Moist 15ml</v>
          </cell>
          <cell r="L408" t="str">
            <v>V</v>
          </cell>
          <cell r="M408">
            <v>24</v>
          </cell>
          <cell r="N408">
            <v>6.3029999999999999</v>
          </cell>
          <cell r="O408">
            <v>2.7143423999999999E-2</v>
          </cell>
          <cell r="P408">
            <v>6</v>
          </cell>
          <cell r="Q408">
            <v>9.6999999999999993</v>
          </cell>
          <cell r="R408">
            <v>15</v>
          </cell>
          <cell r="S408">
            <v>40.799999999999997</v>
          </cell>
          <cell r="T408">
            <v>37.799999999999997</v>
          </cell>
          <cell r="U408">
            <v>17.600000000000001</v>
          </cell>
          <cell r="V408" t="str">
            <v/>
          </cell>
          <cell r="W408" t="str">
            <v/>
          </cell>
          <cell r="X408" t="str">
            <v>3401.30.00</v>
          </cell>
          <cell r="AC408" t="str">
            <v>Nivea</v>
          </cell>
          <cell r="AE408" t="str">
            <v>Nivea Men</v>
          </cell>
          <cell r="AJ408" t="str">
            <v>NM Cleansing</v>
          </cell>
          <cell r="QC408" t="str">
            <v>A</v>
          </cell>
          <cell r="VH408">
            <v>1095</v>
          </cell>
          <cell r="VI408" t="e">
            <v>#N/A</v>
          </cell>
          <cell r="VN408">
            <v>13523</v>
          </cell>
          <cell r="VO408">
            <v>43100</v>
          </cell>
        </row>
        <row r="409">
          <cell r="G409" t="str">
            <v>NM White Oil Clear Anti Shine Facial Foam 100ml</v>
          </cell>
          <cell r="I409" t="str">
            <v>48330-00055-00</v>
          </cell>
          <cell r="J409" t="str">
            <v>88869-04800-29</v>
          </cell>
          <cell r="K409" t="str">
            <v>NMEN Total Recharge Foam 100 + Body White 100</v>
          </cell>
          <cell r="L409" t="str">
            <v>V</v>
          </cell>
          <cell r="M409">
            <v>24</v>
          </cell>
          <cell r="N409">
            <v>6.3029999999999999</v>
          </cell>
          <cell r="O409">
            <v>2.7143423999999999E-2</v>
          </cell>
          <cell r="P409">
            <v>6</v>
          </cell>
          <cell r="Q409">
            <v>9.6999999999999993</v>
          </cell>
          <cell r="R409">
            <v>15</v>
          </cell>
          <cell r="S409">
            <v>40.799999999999997</v>
          </cell>
          <cell r="T409">
            <v>37.799999999999997</v>
          </cell>
          <cell r="U409">
            <v>17.600000000000001</v>
          </cell>
          <cell r="V409" t="str">
            <v/>
          </cell>
          <cell r="W409" t="str">
            <v/>
          </cell>
          <cell r="X409" t="str">
            <v>3401.30.00</v>
          </cell>
          <cell r="AC409" t="str">
            <v>Nivea</v>
          </cell>
          <cell r="AE409" t="str">
            <v>Nivea Men</v>
          </cell>
          <cell r="AJ409" t="str">
            <v>NM Cleansing</v>
          </cell>
          <cell r="QC409" t="str">
            <v>A</v>
          </cell>
          <cell r="VH409">
            <v>1095</v>
          </cell>
          <cell r="VI409" t="e">
            <v>#N/A</v>
          </cell>
          <cell r="VN409">
            <v>13523</v>
          </cell>
          <cell r="VO409">
            <v>43100</v>
          </cell>
        </row>
        <row r="410">
          <cell r="G410" t="str">
            <v>NM White Oil Clear Anti Shine Facial Foam 100ml</v>
          </cell>
          <cell r="I410" t="str">
            <v>48330-00014-00</v>
          </cell>
          <cell r="J410" t="str">
            <v>88869-04800-29</v>
          </cell>
          <cell r="K410" t="str">
            <v>NMEN WAOC Regime Pack Foam 100ml + Moist 15ml</v>
          </cell>
          <cell r="L410" t="str">
            <v>V</v>
          </cell>
          <cell r="M410">
            <v>24</v>
          </cell>
          <cell r="N410">
            <v>6.3029999999999999</v>
          </cell>
          <cell r="O410">
            <v>2.7143423999999999E-2</v>
          </cell>
          <cell r="P410">
            <v>6</v>
          </cell>
          <cell r="Q410">
            <v>9.6999999999999993</v>
          </cell>
          <cell r="R410">
            <v>15</v>
          </cell>
          <cell r="S410">
            <v>40.799999999999997</v>
          </cell>
          <cell r="T410">
            <v>37.799999999999997</v>
          </cell>
          <cell r="U410">
            <v>17.600000000000001</v>
          </cell>
          <cell r="V410" t="str">
            <v/>
          </cell>
          <cell r="W410" t="str">
            <v/>
          </cell>
          <cell r="X410" t="str">
            <v>3401.30.00</v>
          </cell>
          <cell r="AC410" t="str">
            <v>Nivea</v>
          </cell>
          <cell r="AE410" t="str">
            <v>Nivea Men</v>
          </cell>
          <cell r="AJ410" t="str">
            <v>NM Cleansing</v>
          </cell>
          <cell r="QC410" t="str">
            <v>A</v>
          </cell>
          <cell r="VH410">
            <v>1095</v>
          </cell>
          <cell r="VI410" t="e">
            <v>#N/A</v>
          </cell>
          <cell r="VN410">
            <v>14875</v>
          </cell>
          <cell r="VO410">
            <v>43100</v>
          </cell>
        </row>
        <row r="411">
          <cell r="G411" t="str">
            <v>NM Acne Oil Clear Acne Defense Facial Foam 50ml</v>
          </cell>
          <cell r="I411" t="str">
            <v>82379-04800-28</v>
          </cell>
          <cell r="J411" t="str">
            <v>82379-04800-28</v>
          </cell>
          <cell r="K411" t="str">
            <v>NIVEA MEN Acne Oil Clear Acne Defense Facial Foam 50ml</v>
          </cell>
          <cell r="L411" t="str">
            <v>R</v>
          </cell>
          <cell r="M411">
            <v>36</v>
          </cell>
          <cell r="N411">
            <v>2.1589999999999998</v>
          </cell>
          <cell r="O411">
            <v>6.9253919999999998E-3</v>
          </cell>
          <cell r="P411">
            <v>5.5</v>
          </cell>
          <cell r="Q411">
            <v>3.5</v>
          </cell>
          <cell r="R411">
            <v>12</v>
          </cell>
          <cell r="S411">
            <v>32.799999999999997</v>
          </cell>
          <cell r="T411">
            <v>15.3</v>
          </cell>
          <cell r="U411">
            <v>13.8</v>
          </cell>
          <cell r="V411" t="str">
            <v>8999777888374</v>
          </cell>
          <cell r="W411" t="str">
            <v>04005805262833</v>
          </cell>
          <cell r="X411" t="str">
            <v>3401.30.00</v>
          </cell>
          <cell r="AC411" t="str">
            <v>Nivea</v>
          </cell>
          <cell r="AE411" t="str">
            <v>Nivea Men</v>
          </cell>
          <cell r="AJ411" t="str">
            <v>NM Cleansing</v>
          </cell>
          <cell r="QC411" t="str">
            <v>A</v>
          </cell>
          <cell r="VH411">
            <v>1095</v>
          </cell>
          <cell r="VI411" t="str">
            <v>82379</v>
          </cell>
          <cell r="VN411">
            <v>20000</v>
          </cell>
          <cell r="VO411">
            <v>45383</v>
          </cell>
        </row>
        <row r="412">
          <cell r="G412" t="str">
            <v>NM Acne Oil Clear Acne Defense Facial Foam 50ml</v>
          </cell>
          <cell r="I412" t="str">
            <v>82379-04800-26</v>
          </cell>
          <cell r="J412" t="str">
            <v>82379-04800-28</v>
          </cell>
          <cell r="K412" t="str">
            <v>NMEN Oil Control Acne Clear Foam 50ml (Revival)</v>
          </cell>
          <cell r="L412" t="str">
            <v>R</v>
          </cell>
          <cell r="M412">
            <v>36</v>
          </cell>
          <cell r="N412">
            <v>2.1520000000000001</v>
          </cell>
          <cell r="O412">
            <v>6.9253919999999998E-3</v>
          </cell>
          <cell r="P412">
            <v>5.5</v>
          </cell>
          <cell r="Q412">
            <v>3.5</v>
          </cell>
          <cell r="R412">
            <v>12</v>
          </cell>
          <cell r="S412">
            <v>32.799999999999997</v>
          </cell>
          <cell r="T412">
            <v>15.3</v>
          </cell>
          <cell r="U412">
            <v>13.8</v>
          </cell>
          <cell r="V412" t="str">
            <v>8999777888374</v>
          </cell>
          <cell r="W412" t="str">
            <v>04005805262833</v>
          </cell>
          <cell r="X412" t="str">
            <v>3401.30.00</v>
          </cell>
          <cell r="AC412" t="str">
            <v>Nivea</v>
          </cell>
          <cell r="AE412" t="str">
            <v>Nivea Men</v>
          </cell>
          <cell r="AJ412" t="str">
            <v>NM Cleansing</v>
          </cell>
          <cell r="QC412" t="str">
            <v>A</v>
          </cell>
          <cell r="VH412">
            <v>1095</v>
          </cell>
          <cell r="VI412" t="str">
            <v>82379</v>
          </cell>
          <cell r="VN412">
            <v>20000</v>
          </cell>
          <cell r="VO412">
            <v>45383</v>
          </cell>
        </row>
        <row r="413">
          <cell r="G413" t="str">
            <v>NM Acne Oil Clear Acne Defense Facial Foam 50ml</v>
          </cell>
          <cell r="I413" t="str">
            <v>82379-04800-14</v>
          </cell>
          <cell r="J413" t="str">
            <v>82379-04800-28</v>
          </cell>
          <cell r="K413" t="str">
            <v>NMEN Oil Control Acne Clear Foam 50ml (Revival)</v>
          </cell>
          <cell r="L413" t="str">
            <v>R</v>
          </cell>
          <cell r="M413">
            <v>36</v>
          </cell>
          <cell r="N413">
            <v>2.3940000000000001</v>
          </cell>
          <cell r="O413">
            <v>6.3439999999999998E-3</v>
          </cell>
          <cell r="P413">
            <v>5.5</v>
          </cell>
          <cell r="Q413">
            <v>3.5</v>
          </cell>
          <cell r="R413">
            <v>12</v>
          </cell>
          <cell r="S413">
            <v>32.5</v>
          </cell>
          <cell r="T413">
            <v>16</v>
          </cell>
          <cell r="U413">
            <v>12.2</v>
          </cell>
          <cell r="V413" t="str">
            <v>8999777888374</v>
          </cell>
          <cell r="W413" t="str">
            <v>08999777000967</v>
          </cell>
          <cell r="X413" t="str">
            <v>3401.30.00</v>
          </cell>
          <cell r="AC413" t="str">
            <v>Nivea</v>
          </cell>
          <cell r="AE413" t="str">
            <v>Nivea Men</v>
          </cell>
          <cell r="AJ413" t="str">
            <v>NM Cleansing</v>
          </cell>
          <cell r="QC413" t="str">
            <v>A</v>
          </cell>
          <cell r="VH413">
            <v>1095</v>
          </cell>
          <cell r="VI413" t="str">
            <v>82379</v>
          </cell>
          <cell r="VN413">
            <v>20000</v>
          </cell>
          <cell r="VO413">
            <v>45383</v>
          </cell>
        </row>
        <row r="414">
          <cell r="G414" t="str">
            <v>NM Acne Oil Clear Acne Defense Facial Foam 50ml</v>
          </cell>
          <cell r="I414" t="str">
            <v>82379-04800-24</v>
          </cell>
          <cell r="J414" t="str">
            <v>82379-04800-28</v>
          </cell>
          <cell r="K414" t="str">
            <v>NMEN Oil Control Acne Clear Foam 50ml</v>
          </cell>
          <cell r="L414" t="str">
            <v>R</v>
          </cell>
          <cell r="M414">
            <v>36</v>
          </cell>
          <cell r="N414">
            <v>2.3940000000000001</v>
          </cell>
          <cell r="O414">
            <v>6.3439999999999998E-3</v>
          </cell>
          <cell r="P414">
            <v>5.5</v>
          </cell>
          <cell r="Q414">
            <v>3.5</v>
          </cell>
          <cell r="R414">
            <v>12</v>
          </cell>
          <cell r="S414">
            <v>32.5</v>
          </cell>
          <cell r="T414">
            <v>16</v>
          </cell>
          <cell r="U414">
            <v>12.2</v>
          </cell>
          <cell r="V414" t="str">
            <v/>
          </cell>
          <cell r="W414" t="str">
            <v/>
          </cell>
          <cell r="X414" t="str">
            <v>3401.30.00</v>
          </cell>
          <cell r="AC414" t="str">
            <v>Nivea</v>
          </cell>
          <cell r="AE414" t="str">
            <v>Nivea Men</v>
          </cell>
          <cell r="AJ414" t="str">
            <v>NM Cleansing</v>
          </cell>
          <cell r="QC414" t="str">
            <v>A</v>
          </cell>
          <cell r="VH414">
            <v>1095</v>
          </cell>
          <cell r="VI414" t="e">
            <v>#N/A</v>
          </cell>
          <cell r="VN414">
            <v>12500</v>
          </cell>
          <cell r="VO414">
            <v>43100</v>
          </cell>
        </row>
        <row r="415">
          <cell r="G415" t="str">
            <v>NM Acne Oil Clear Acne Defense Facial Foam 50ml</v>
          </cell>
          <cell r="I415" t="str">
            <v>88837-04800-20</v>
          </cell>
          <cell r="J415" t="str">
            <v>82379-04800-28</v>
          </cell>
          <cell r="K415" t="str">
            <v>NMEN Oil Control Facial Foam 50ml</v>
          </cell>
          <cell r="L415" t="str">
            <v>R</v>
          </cell>
          <cell r="M415">
            <v>36</v>
          </cell>
          <cell r="N415">
            <v>2.3940000000000001</v>
          </cell>
          <cell r="O415">
            <v>6.3439999999999998E-3</v>
          </cell>
          <cell r="P415">
            <v>5.5</v>
          </cell>
          <cell r="Q415">
            <v>3.5</v>
          </cell>
          <cell r="R415">
            <v>12</v>
          </cell>
          <cell r="S415">
            <v>32.5</v>
          </cell>
          <cell r="T415">
            <v>16</v>
          </cell>
          <cell r="U415">
            <v>12.2</v>
          </cell>
          <cell r="V415" t="str">
            <v/>
          </cell>
          <cell r="W415" t="str">
            <v/>
          </cell>
          <cell r="X415" t="str">
            <v>3401.30.00</v>
          </cell>
          <cell r="AC415" t="str">
            <v>Nivea</v>
          </cell>
          <cell r="AE415" t="str">
            <v>Nivea Men</v>
          </cell>
          <cell r="AJ415" t="str">
            <v>NM Cleansing</v>
          </cell>
          <cell r="QC415" t="str">
            <v>A</v>
          </cell>
          <cell r="VH415">
            <v>1095</v>
          </cell>
          <cell r="VI415" t="e">
            <v>#N/A</v>
          </cell>
          <cell r="VN415">
            <v>8629</v>
          </cell>
          <cell r="VO415">
            <v>43100</v>
          </cell>
        </row>
        <row r="416">
          <cell r="G416" t="str">
            <v>NM Acne Oil Clear Acne Defense Facial Foam 50ml</v>
          </cell>
          <cell r="I416" t="str">
            <v>88837-04800-16</v>
          </cell>
          <cell r="J416" t="str">
            <v>82379-04800-28</v>
          </cell>
          <cell r="K416" t="str">
            <v>NMEN Oil Control Facial Foam 50ml</v>
          </cell>
          <cell r="L416" t="str">
            <v>R</v>
          </cell>
          <cell r="M416">
            <v>36</v>
          </cell>
          <cell r="N416">
            <v>2.3940000000000001</v>
          </cell>
          <cell r="O416">
            <v>6.3439999999999998E-3</v>
          </cell>
          <cell r="P416">
            <v>5.5</v>
          </cell>
          <cell r="Q416">
            <v>3.5</v>
          </cell>
          <cell r="R416">
            <v>12</v>
          </cell>
          <cell r="S416">
            <v>32.5</v>
          </cell>
          <cell r="T416">
            <v>16</v>
          </cell>
          <cell r="U416">
            <v>12.2</v>
          </cell>
          <cell r="V416" t="str">
            <v/>
          </cell>
          <cell r="W416" t="str">
            <v/>
          </cell>
          <cell r="X416" t="str">
            <v>3401.30.00</v>
          </cell>
          <cell r="AC416" t="str">
            <v>Nivea</v>
          </cell>
          <cell r="AE416" t="str">
            <v>Nivea Men</v>
          </cell>
          <cell r="AJ416" t="str">
            <v>NM Cleansing</v>
          </cell>
          <cell r="QC416" t="str">
            <v>A</v>
          </cell>
          <cell r="VH416">
            <v>1095</v>
          </cell>
          <cell r="VI416" t="e">
            <v>#N/A</v>
          </cell>
          <cell r="VN416">
            <v>6723</v>
          </cell>
          <cell r="VO416">
            <v>43100</v>
          </cell>
        </row>
        <row r="417">
          <cell r="G417" t="str">
            <v>NM Acne Oil Clear Acne Defense Facial Foam 100ml</v>
          </cell>
          <cell r="I417" t="str">
            <v>82378-04800-28</v>
          </cell>
          <cell r="J417" t="str">
            <v>82378-04800-28</v>
          </cell>
          <cell r="K417" t="str">
            <v>NIVEA MEN Acne Oil Clear Acne Defense Facial Foam 100ml</v>
          </cell>
          <cell r="L417" t="str">
            <v>R</v>
          </cell>
          <cell r="M417">
            <v>24</v>
          </cell>
          <cell r="N417">
            <v>2.9910000000000001</v>
          </cell>
          <cell r="O417">
            <v>1.0548719999999999E-2</v>
          </cell>
          <cell r="P417">
            <v>8</v>
          </cell>
          <cell r="Q417">
            <v>5</v>
          </cell>
          <cell r="R417">
            <v>14.5</v>
          </cell>
          <cell r="S417">
            <v>31.2</v>
          </cell>
          <cell r="T417">
            <v>21</v>
          </cell>
          <cell r="U417">
            <v>16.100000000000001</v>
          </cell>
          <cell r="V417" t="str">
            <v>8999777888381</v>
          </cell>
          <cell r="W417" t="str">
            <v>04005805262826</v>
          </cell>
          <cell r="X417" t="str">
            <v>3401.30.00</v>
          </cell>
          <cell r="AC417" t="str">
            <v>Nivea</v>
          </cell>
          <cell r="AE417" t="str">
            <v>Nivea Men</v>
          </cell>
          <cell r="AJ417" t="str">
            <v>NM Cleansing</v>
          </cell>
          <cell r="QC417" t="str">
            <v>A</v>
          </cell>
          <cell r="VH417">
            <v>1095</v>
          </cell>
          <cell r="VI417" t="str">
            <v>82378</v>
          </cell>
          <cell r="VN417">
            <v>29700</v>
          </cell>
          <cell r="VO417">
            <v>45383</v>
          </cell>
        </row>
        <row r="418">
          <cell r="G418" t="str">
            <v>NM Acne Oil Clear Acne Defense Facial Foam 100ml</v>
          </cell>
          <cell r="I418" t="str">
            <v>82378-04800-26</v>
          </cell>
          <cell r="J418" t="str">
            <v>82378-04800-28</v>
          </cell>
          <cell r="K418" t="str">
            <v>NMEN Oil Control Acne Clear Foam 100ml (Revival)</v>
          </cell>
          <cell r="L418" t="str">
            <v>R</v>
          </cell>
          <cell r="M418">
            <v>24</v>
          </cell>
          <cell r="N418">
            <v>3.0019999999999998</v>
          </cell>
          <cell r="O418">
            <v>1.0548719999999999E-2</v>
          </cell>
          <cell r="P418">
            <v>8</v>
          </cell>
          <cell r="Q418">
            <v>5</v>
          </cell>
          <cell r="R418">
            <v>14.5</v>
          </cell>
          <cell r="S418">
            <v>31.2</v>
          </cell>
          <cell r="T418">
            <v>21</v>
          </cell>
          <cell r="U418">
            <v>16.100000000000001</v>
          </cell>
          <cell r="V418" t="str">
            <v>8999777888381</v>
          </cell>
          <cell r="W418" t="str">
            <v>04005805262826</v>
          </cell>
          <cell r="X418" t="str">
            <v>3401.30.00</v>
          </cell>
          <cell r="AC418" t="str">
            <v>Nivea</v>
          </cell>
          <cell r="AE418" t="str">
            <v>Nivea Men</v>
          </cell>
          <cell r="AJ418" t="str">
            <v>NM Cleansing</v>
          </cell>
          <cell r="QC418" t="str">
            <v>A</v>
          </cell>
          <cell r="VH418">
            <v>1095</v>
          </cell>
          <cell r="VI418" t="str">
            <v>82378</v>
          </cell>
          <cell r="VN418">
            <v>29700</v>
          </cell>
          <cell r="VO418">
            <v>45383</v>
          </cell>
        </row>
        <row r="419">
          <cell r="G419" t="str">
            <v>NM Acne Oil Clear Acne Defense Facial Foam 100ml</v>
          </cell>
          <cell r="I419" t="str">
            <v>82378-04800-14</v>
          </cell>
          <cell r="J419" t="str">
            <v>82378-04800-28</v>
          </cell>
          <cell r="K419" t="str">
            <v>NMEN Oil Control Acne Clear Foam 100ml (Revival)</v>
          </cell>
          <cell r="L419" t="str">
            <v>R</v>
          </cell>
          <cell r="M419">
            <v>24</v>
          </cell>
          <cell r="N419">
            <v>2.98</v>
          </cell>
          <cell r="O419">
            <v>9.2263500000000012E-3</v>
          </cell>
          <cell r="P419">
            <v>8</v>
          </cell>
          <cell r="Q419">
            <v>5</v>
          </cell>
          <cell r="R419">
            <v>14.5</v>
          </cell>
          <cell r="S419">
            <v>30.3</v>
          </cell>
          <cell r="T419">
            <v>21</v>
          </cell>
          <cell r="U419">
            <v>14.5</v>
          </cell>
          <cell r="V419" t="str">
            <v>8999777888381</v>
          </cell>
          <cell r="W419" t="str">
            <v>08999777000998</v>
          </cell>
          <cell r="X419" t="str">
            <v>3401.30.00</v>
          </cell>
          <cell r="AC419" t="str">
            <v>Nivea</v>
          </cell>
          <cell r="AE419" t="str">
            <v>Nivea Men</v>
          </cell>
          <cell r="AJ419" t="str">
            <v>NM Cleansing</v>
          </cell>
          <cell r="QC419" t="str">
            <v>A</v>
          </cell>
          <cell r="VH419">
            <v>1095</v>
          </cell>
          <cell r="VI419" t="str">
            <v>82378</v>
          </cell>
          <cell r="VN419">
            <v>29700</v>
          </cell>
          <cell r="VO419">
            <v>45383</v>
          </cell>
        </row>
        <row r="420">
          <cell r="G420" t="str">
            <v>NM Acne Oil Clear Acne Defense Facial Foam 100ml</v>
          </cell>
          <cell r="I420" t="str">
            <v>82378-04800-24</v>
          </cell>
          <cell r="J420" t="str">
            <v>82378-04800-28</v>
          </cell>
          <cell r="K420" t="str">
            <v>NMEN Oil Control Acne Clear Foam 100ml</v>
          </cell>
          <cell r="L420" t="str">
            <v>R</v>
          </cell>
          <cell r="M420">
            <v>24</v>
          </cell>
          <cell r="N420">
            <v>3.0790000000000002</v>
          </cell>
          <cell r="O420">
            <v>1.4548688000000002E-2</v>
          </cell>
          <cell r="P420">
            <v>8</v>
          </cell>
          <cell r="Q420">
            <v>5</v>
          </cell>
          <cell r="R420">
            <v>14.5</v>
          </cell>
          <cell r="S420">
            <v>34.299999999999997</v>
          </cell>
          <cell r="T420">
            <v>24.1</v>
          </cell>
          <cell r="U420">
            <v>17.600000000000001</v>
          </cell>
          <cell r="V420" t="str">
            <v>8999777888381</v>
          </cell>
          <cell r="W420" t="str">
            <v>08999777000998</v>
          </cell>
          <cell r="X420" t="str">
            <v>3401.30.00</v>
          </cell>
          <cell r="AC420" t="str">
            <v>Nivea</v>
          </cell>
          <cell r="AE420" t="str">
            <v>Nivea Men</v>
          </cell>
          <cell r="AJ420" t="str">
            <v>NM Cleansing</v>
          </cell>
          <cell r="QC420" t="str">
            <v>A</v>
          </cell>
          <cell r="VH420">
            <v>900</v>
          </cell>
          <cell r="VI420" t="str">
            <v>82378</v>
          </cell>
          <cell r="VN420">
            <v>29700</v>
          </cell>
          <cell r="VO420">
            <v>45383</v>
          </cell>
        </row>
        <row r="421">
          <cell r="G421" t="str">
            <v>NM Acne Oil Clear Acne Defense Facial Foam 100ml</v>
          </cell>
          <cell r="I421" t="str">
            <v>88838-04800-20</v>
          </cell>
          <cell r="J421" t="str">
            <v>82378-04800-28</v>
          </cell>
          <cell r="K421" t="str">
            <v>NMEN Oil Control Facial Foam 100ml</v>
          </cell>
          <cell r="L421" t="str">
            <v>R</v>
          </cell>
          <cell r="M421">
            <v>24</v>
          </cell>
          <cell r="N421">
            <v>3.0790000000000002</v>
          </cell>
          <cell r="O421">
            <v>1.4548688000000002E-2</v>
          </cell>
          <cell r="P421">
            <v>8</v>
          </cell>
          <cell r="Q421">
            <v>5</v>
          </cell>
          <cell r="R421">
            <v>14.5</v>
          </cell>
          <cell r="S421">
            <v>34.299999999999997</v>
          </cell>
          <cell r="T421">
            <v>24.1</v>
          </cell>
          <cell r="U421">
            <v>17.600000000000001</v>
          </cell>
          <cell r="V421" t="str">
            <v/>
          </cell>
          <cell r="W421" t="str">
            <v/>
          </cell>
          <cell r="X421" t="str">
            <v>3401.30.00</v>
          </cell>
          <cell r="AC421" t="str">
            <v>Nivea</v>
          </cell>
          <cell r="AE421" t="str">
            <v>Nivea Men</v>
          </cell>
          <cell r="AJ421" t="str">
            <v>NM Cleansing</v>
          </cell>
          <cell r="QC421" t="str">
            <v>A</v>
          </cell>
          <cell r="VH421">
            <v>1095</v>
          </cell>
          <cell r="VI421" t="e">
            <v>#N/A</v>
          </cell>
          <cell r="VN421">
            <v>13867</v>
          </cell>
          <cell r="VO421">
            <v>43100</v>
          </cell>
        </row>
        <row r="422">
          <cell r="G422" t="str">
            <v>NM Acne Oil Clear Acne Defense Facial Foam 100ml</v>
          </cell>
          <cell r="I422" t="str">
            <v>88838-04800-16</v>
          </cell>
          <cell r="J422" t="str">
            <v>82378-04800-28</v>
          </cell>
          <cell r="K422" t="str">
            <v>NMEN Oil Control Facial Foam 100ml</v>
          </cell>
          <cell r="L422" t="str">
            <v>R</v>
          </cell>
          <cell r="M422">
            <v>24</v>
          </cell>
          <cell r="N422">
            <v>3.0790000000000002</v>
          </cell>
          <cell r="O422">
            <v>1.4548688000000002E-2</v>
          </cell>
          <cell r="P422">
            <v>8</v>
          </cell>
          <cell r="Q422">
            <v>5</v>
          </cell>
          <cell r="R422">
            <v>14.5</v>
          </cell>
          <cell r="S422">
            <v>34.299999999999997</v>
          </cell>
          <cell r="T422">
            <v>24.1</v>
          </cell>
          <cell r="U422">
            <v>17.600000000000001</v>
          </cell>
          <cell r="V422" t="str">
            <v/>
          </cell>
          <cell r="W422" t="str">
            <v/>
          </cell>
          <cell r="X422" t="str">
            <v>3401.30.00</v>
          </cell>
          <cell r="AC422" t="str">
            <v>Nivea</v>
          </cell>
          <cell r="AE422" t="str">
            <v>Nivea Men</v>
          </cell>
          <cell r="AJ422" t="str">
            <v>NM Cleansing</v>
          </cell>
          <cell r="QC422" t="str">
            <v>A</v>
          </cell>
          <cell r="VH422">
            <v>1095</v>
          </cell>
          <cell r="VI422" t="e">
            <v>#N/A</v>
          </cell>
          <cell r="VN422">
            <v>11359</v>
          </cell>
          <cell r="VO422">
            <v>43100</v>
          </cell>
        </row>
        <row r="423">
          <cell r="G423" t="str">
            <v>NM Acne Oil Clear Acne Defense Facial Foam 100ml</v>
          </cell>
          <cell r="I423" t="str">
            <v>48330-00109-00</v>
          </cell>
          <cell r="J423" t="str">
            <v>82378-04800-28</v>
          </cell>
          <cell r="K423" t="str">
            <v>NM OCAC 100 (Unique Code)</v>
          </cell>
          <cell r="L423" t="str">
            <v>P</v>
          </cell>
          <cell r="M423">
            <v>24</v>
          </cell>
          <cell r="N423">
            <v>3.0790000000000002</v>
          </cell>
          <cell r="O423">
            <v>9.2263500000000012E-3</v>
          </cell>
          <cell r="P423">
            <v>8</v>
          </cell>
          <cell r="Q423">
            <v>5</v>
          </cell>
          <cell r="R423">
            <v>14.5</v>
          </cell>
          <cell r="S423">
            <v>30.3</v>
          </cell>
          <cell r="T423">
            <v>21</v>
          </cell>
          <cell r="U423">
            <v>14.5</v>
          </cell>
          <cell r="V423" t="str">
            <v>8999777008642</v>
          </cell>
          <cell r="W423" t="str">
            <v>8999777008659</v>
          </cell>
          <cell r="X423" t="str">
            <v>3401.30.00</v>
          </cell>
          <cell r="AC423" t="str">
            <v>Nivea</v>
          </cell>
          <cell r="AE423" t="str">
            <v>Nivea Men</v>
          </cell>
          <cell r="AJ423" t="str">
            <v>NM Cleansing</v>
          </cell>
          <cell r="QC423" t="str">
            <v>A</v>
          </cell>
          <cell r="VH423">
            <v>1095</v>
          </cell>
          <cell r="VI423" t="str">
            <v>82378</v>
          </cell>
          <cell r="VN423">
            <v>29700</v>
          </cell>
          <cell r="VO423">
            <v>45383</v>
          </cell>
        </row>
        <row r="424">
          <cell r="G424" t="str">
            <v>NM Acne Oil Clear Acne Defense Facial Foam 100ml</v>
          </cell>
          <cell r="I424" t="str">
            <v>48330-00120-00</v>
          </cell>
          <cell r="J424" t="str">
            <v>82378-04800-28</v>
          </cell>
          <cell r="K424" t="str">
            <v>NM OCAC 100 + NDEO RO FA 25</v>
          </cell>
          <cell r="L424" t="str">
            <v>V</v>
          </cell>
          <cell r="M424">
            <v>24</v>
          </cell>
          <cell r="N424">
            <v>6.0759999999999996</v>
          </cell>
          <cell r="O424">
            <v>2.7921863999999998E-2</v>
          </cell>
          <cell r="P424">
            <v>10</v>
          </cell>
          <cell r="Q424">
            <v>6</v>
          </cell>
          <cell r="R424">
            <v>14.5</v>
          </cell>
          <cell r="S424">
            <v>42.8</v>
          </cell>
          <cell r="T424">
            <v>39.299999999999997</v>
          </cell>
          <cell r="U424">
            <v>16.600000000000001</v>
          </cell>
          <cell r="V424" t="str">
            <v/>
          </cell>
          <cell r="W424" t="str">
            <v/>
          </cell>
          <cell r="X424" t="str">
            <v>3401.30.00</v>
          </cell>
          <cell r="AC424" t="str">
            <v>Nivea</v>
          </cell>
          <cell r="AE424" t="str">
            <v>Nivea Men</v>
          </cell>
          <cell r="AJ424" t="str">
            <v>NM Cleansing</v>
          </cell>
          <cell r="QC424" t="str">
            <v>A</v>
          </cell>
          <cell r="VH424">
            <v>900</v>
          </cell>
          <cell r="VI424" t="str">
            <v>82378</v>
          </cell>
          <cell r="VN424">
            <v>29700</v>
          </cell>
          <cell r="VO424">
            <v>45383</v>
          </cell>
        </row>
        <row r="425">
          <cell r="G425" t="str">
            <v>NM Acne Oil Clear Acne Defense Facial Foam 100ml</v>
          </cell>
          <cell r="I425" t="str">
            <v>48330-00056-00</v>
          </cell>
          <cell r="J425" t="str">
            <v>82378-04800-28</v>
          </cell>
          <cell r="K425" t="str">
            <v>NMEN OC Acne Clear Foam 100 + Body Refreshing 100</v>
          </cell>
          <cell r="L425" t="str">
            <v>V</v>
          </cell>
          <cell r="M425">
            <v>24</v>
          </cell>
          <cell r="N425">
            <v>6.0759999999999996</v>
          </cell>
          <cell r="O425">
            <v>2.7921863999999998E-2</v>
          </cell>
          <cell r="P425">
            <v>10</v>
          </cell>
          <cell r="Q425">
            <v>6</v>
          </cell>
          <cell r="R425">
            <v>14.5</v>
          </cell>
          <cell r="S425">
            <v>42.8</v>
          </cell>
          <cell r="T425">
            <v>39.299999999999997</v>
          </cell>
          <cell r="U425">
            <v>16.600000000000001</v>
          </cell>
          <cell r="V425" t="str">
            <v/>
          </cell>
          <cell r="W425" t="str">
            <v/>
          </cell>
          <cell r="X425" t="str">
            <v>3401.30.00</v>
          </cell>
          <cell r="AC425" t="str">
            <v>Nivea</v>
          </cell>
          <cell r="AE425" t="str">
            <v>Nivea Men</v>
          </cell>
          <cell r="AJ425" t="str">
            <v>NM Cleansing</v>
          </cell>
          <cell r="QC425" t="str">
            <v>A</v>
          </cell>
          <cell r="VH425">
            <v>1095</v>
          </cell>
          <cell r="VI425" t="e">
            <v>#N/A</v>
          </cell>
          <cell r="VN425">
            <v>13867</v>
          </cell>
          <cell r="VO425">
            <v>43100</v>
          </cell>
        </row>
        <row r="426">
          <cell r="G426" t="str">
            <v>NM Acne Oil Clear Acne Defense Facial Foam 100ml</v>
          </cell>
          <cell r="I426" t="str">
            <v>48330-00000-42</v>
          </cell>
          <cell r="J426" t="str">
            <v>82378-04800-28</v>
          </cell>
          <cell r="K426" t="str">
            <v>NMEN OC Facial Foam 100ml + Razor</v>
          </cell>
          <cell r="L426" t="str">
            <v>V</v>
          </cell>
          <cell r="M426">
            <v>24</v>
          </cell>
          <cell r="N426">
            <v>6.0759999999999996</v>
          </cell>
          <cell r="O426">
            <v>2.7921863999999998E-2</v>
          </cell>
          <cell r="P426">
            <v>10</v>
          </cell>
          <cell r="Q426">
            <v>6</v>
          </cell>
          <cell r="R426">
            <v>14.5</v>
          </cell>
          <cell r="S426">
            <v>42.8</v>
          </cell>
          <cell r="T426">
            <v>39.299999999999997</v>
          </cell>
          <cell r="U426">
            <v>16.600000000000001</v>
          </cell>
          <cell r="V426" t="str">
            <v/>
          </cell>
          <cell r="W426" t="str">
            <v/>
          </cell>
          <cell r="X426" t="str">
            <v>3401.30.00</v>
          </cell>
          <cell r="AC426" t="str">
            <v>Nivea</v>
          </cell>
          <cell r="AE426" t="str">
            <v>Nivea Men</v>
          </cell>
          <cell r="AJ426" t="str">
            <v>NM Cleansing</v>
          </cell>
          <cell r="QC426" t="str">
            <v>A</v>
          </cell>
          <cell r="VH426">
            <v>1095</v>
          </cell>
          <cell r="VI426" t="e">
            <v>#N/A</v>
          </cell>
          <cell r="VN426">
            <v>11359</v>
          </cell>
          <cell r="VO426">
            <v>43100</v>
          </cell>
        </row>
        <row r="427">
          <cell r="G427" t="str">
            <v>NM Deep Bright Oil Clear Mud Facial Foam 50ml</v>
          </cell>
          <cell r="I427" t="str">
            <v>84416-04800-28</v>
          </cell>
          <cell r="J427" t="str">
            <v>84416-04800-28</v>
          </cell>
          <cell r="K427" t="str">
            <v>NIVEA MEN Deep Bright Oil Clear Mud Facial Foam 50ml</v>
          </cell>
          <cell r="L427" t="str">
            <v>R</v>
          </cell>
          <cell r="M427">
            <v>36</v>
          </cell>
          <cell r="N427">
            <v>2.3079999999999998</v>
          </cell>
          <cell r="O427">
            <v>6.9253919999999998E-3</v>
          </cell>
          <cell r="P427">
            <v>5.5</v>
          </cell>
          <cell r="Q427">
            <v>3.5</v>
          </cell>
          <cell r="R427">
            <v>12</v>
          </cell>
          <cell r="S427">
            <v>32.799999999999997</v>
          </cell>
          <cell r="T427">
            <v>15.3</v>
          </cell>
          <cell r="U427">
            <v>13.8</v>
          </cell>
          <cell r="V427" t="str">
            <v>8999777014568</v>
          </cell>
          <cell r="W427" t="str">
            <v>8999777017538</v>
          </cell>
          <cell r="X427" t="str">
            <v>3401.30.00</v>
          </cell>
          <cell r="AC427" t="str">
            <v>Nivea</v>
          </cell>
          <cell r="AE427" t="str">
            <v>Nivea Men</v>
          </cell>
          <cell r="AJ427" t="str">
            <v>NM Cleansing</v>
          </cell>
          <cell r="QC427" t="str">
            <v>D</v>
          </cell>
          <cell r="VH427">
            <v>1095</v>
          </cell>
          <cell r="VI427" t="str">
            <v>84416</v>
          </cell>
          <cell r="VN427">
            <v>19510</v>
          </cell>
          <cell r="VO427">
            <v>45383</v>
          </cell>
        </row>
        <row r="428">
          <cell r="G428" t="str">
            <v>NM Deep Bright Oil Clear Mud Facial Foam 50ml</v>
          </cell>
          <cell r="I428" t="str">
            <v>84416-04800-26</v>
          </cell>
          <cell r="J428" t="str">
            <v>84416-04800-28</v>
          </cell>
          <cell r="K428" t="str">
            <v>NMEN Deep Facial Foam 50</v>
          </cell>
          <cell r="L428" t="str">
            <v>R</v>
          </cell>
          <cell r="M428">
            <v>24</v>
          </cell>
          <cell r="N428">
            <v>1.7150000000000001</v>
          </cell>
          <cell r="O428">
            <v>7.6128780000000009E-3</v>
          </cell>
          <cell r="P428">
            <v>5.8</v>
          </cell>
          <cell r="Q428">
            <v>3.7</v>
          </cell>
          <cell r="R428">
            <v>11.8</v>
          </cell>
          <cell r="S428">
            <v>27.3</v>
          </cell>
          <cell r="T428">
            <v>19.100000000000001</v>
          </cell>
          <cell r="U428">
            <v>14.6</v>
          </cell>
          <cell r="V428" t="str">
            <v>8999777014568</v>
          </cell>
          <cell r="W428" t="str">
            <v>04005805262864</v>
          </cell>
          <cell r="X428" t="str">
            <v>3401.30.00</v>
          </cell>
          <cell r="AC428" t="str">
            <v>Nivea</v>
          </cell>
          <cell r="AE428" t="str">
            <v>Nivea Men</v>
          </cell>
          <cell r="AJ428" t="str">
            <v>NM Cleansing</v>
          </cell>
          <cell r="QC428" t="str">
            <v>D</v>
          </cell>
          <cell r="VH428">
            <v>1095</v>
          </cell>
          <cell r="VI428" t="str">
            <v>84416</v>
          </cell>
          <cell r="VN428">
            <v>19510</v>
          </cell>
          <cell r="VO428">
            <v>45383</v>
          </cell>
        </row>
        <row r="429">
          <cell r="G429" t="str">
            <v>NM Deep Bright Oil Clear Mud Facial Foam 100ml</v>
          </cell>
          <cell r="I429" t="str">
            <v>84415-04800-28</v>
          </cell>
          <cell r="J429" t="str">
            <v>84415-04800-28</v>
          </cell>
          <cell r="K429" t="str">
            <v>NIVEA MEN Deep Bright Oil Clear Mud Facial Foam 100ml</v>
          </cell>
          <cell r="L429" t="str">
            <v>R</v>
          </cell>
          <cell r="M429">
            <v>24</v>
          </cell>
          <cell r="N429">
            <v>3.19</v>
          </cell>
          <cell r="O429">
            <v>1.0548719999999999E-2</v>
          </cell>
          <cell r="P429">
            <v>8</v>
          </cell>
          <cell r="Q429">
            <v>5</v>
          </cell>
          <cell r="R429">
            <v>14.5</v>
          </cell>
          <cell r="S429">
            <v>31.2</v>
          </cell>
          <cell r="T429">
            <v>21</v>
          </cell>
          <cell r="U429">
            <v>16.100000000000001</v>
          </cell>
          <cell r="V429" t="str">
            <v>8999777010553</v>
          </cell>
          <cell r="W429" t="str">
            <v>8999777015831</v>
          </cell>
          <cell r="X429" t="str">
            <v>3401.30.00</v>
          </cell>
          <cell r="AC429" t="str">
            <v>Nivea</v>
          </cell>
          <cell r="AE429" t="str">
            <v>Nivea Men</v>
          </cell>
          <cell r="AJ429" t="str">
            <v>NM Cleansing</v>
          </cell>
          <cell r="QC429" t="str">
            <v>D</v>
          </cell>
          <cell r="VH429">
            <v>1095</v>
          </cell>
          <cell r="VI429" t="str">
            <v>84415</v>
          </cell>
          <cell r="VN429">
            <v>29550</v>
          </cell>
          <cell r="VO429">
            <v>45383</v>
          </cell>
        </row>
        <row r="430">
          <cell r="G430" t="str">
            <v>NM Deep Bright Oil Clear Mud Facial Foam 100ml</v>
          </cell>
          <cell r="I430" t="str">
            <v>84415-04800-26</v>
          </cell>
          <cell r="J430" t="str">
            <v>84415-04800-28</v>
          </cell>
          <cell r="K430" t="str">
            <v>NMEN Deep Bright OC Mud Facial Foam 100</v>
          </cell>
          <cell r="L430" t="str">
            <v>R</v>
          </cell>
          <cell r="M430">
            <v>24</v>
          </cell>
          <cell r="N430">
            <v>3.3239999999999998</v>
          </cell>
          <cell r="O430">
            <v>1.8117682E-2</v>
          </cell>
          <cell r="P430">
            <v>7.7</v>
          </cell>
          <cell r="Q430">
            <v>5</v>
          </cell>
          <cell r="R430">
            <v>14.1</v>
          </cell>
          <cell r="S430">
            <v>38.6</v>
          </cell>
          <cell r="T430">
            <v>25.1</v>
          </cell>
          <cell r="U430">
            <v>18.7</v>
          </cell>
          <cell r="V430" t="str">
            <v>8999777010553</v>
          </cell>
          <cell r="W430" t="str">
            <v>8999777010577</v>
          </cell>
          <cell r="X430" t="str">
            <v>3401.30.00</v>
          </cell>
          <cell r="AC430" t="str">
            <v>Nivea</v>
          </cell>
          <cell r="AE430" t="str">
            <v>Nivea Men</v>
          </cell>
          <cell r="AJ430" t="str">
            <v>NM Cleansing</v>
          </cell>
          <cell r="QC430" t="str">
            <v>D</v>
          </cell>
          <cell r="VH430">
            <v>1095</v>
          </cell>
          <cell r="VI430" t="str">
            <v>84415</v>
          </cell>
          <cell r="VN430">
            <v>29550</v>
          </cell>
          <cell r="VO430">
            <v>45383</v>
          </cell>
        </row>
        <row r="431">
          <cell r="G431" t="str">
            <v>NM Deep Bright Oil Clear Mud Facial Foam 100ml</v>
          </cell>
          <cell r="I431" t="str">
            <v>84415-04801-01</v>
          </cell>
          <cell r="J431" t="str">
            <v>84415-04800-28</v>
          </cell>
          <cell r="K431" t="str">
            <v>NMEN Deep Bright OC Mud Facial Foam 100</v>
          </cell>
          <cell r="L431" t="str">
            <v>R</v>
          </cell>
          <cell r="M431">
            <v>24</v>
          </cell>
          <cell r="N431">
            <v>3.3239999999999998</v>
          </cell>
          <cell r="O431">
            <v>1.8117682E-2</v>
          </cell>
          <cell r="P431">
            <v>7.7</v>
          </cell>
          <cell r="Q431">
            <v>5</v>
          </cell>
          <cell r="R431">
            <v>13.6</v>
          </cell>
          <cell r="S431">
            <v>38.6</v>
          </cell>
          <cell r="T431">
            <v>25.1</v>
          </cell>
          <cell r="U431">
            <v>18.7</v>
          </cell>
          <cell r="V431" t="str">
            <v>8999777010553</v>
          </cell>
          <cell r="W431" t="str">
            <v>8999777010577</v>
          </cell>
          <cell r="X431" t="str">
            <v>3401.30.00</v>
          </cell>
          <cell r="AC431" t="str">
            <v>Nivea</v>
          </cell>
          <cell r="AE431" t="str">
            <v>Nivea Men</v>
          </cell>
          <cell r="AJ431" t="str">
            <v>NM Cleansing</v>
          </cell>
          <cell r="QC431" t="str">
            <v>D</v>
          </cell>
          <cell r="VH431">
            <v>1095</v>
          </cell>
          <cell r="VI431" t="str">
            <v>84415</v>
          </cell>
          <cell r="VN431">
            <v>29550</v>
          </cell>
          <cell r="VO431">
            <v>45383</v>
          </cell>
        </row>
        <row r="432">
          <cell r="G432" t="str">
            <v>NM Deep Bright Oil Clear Mud Facial Foam 100ml</v>
          </cell>
          <cell r="I432" t="str">
            <v>84415-04800-01</v>
          </cell>
          <cell r="J432" t="str">
            <v>84415-04800-28</v>
          </cell>
          <cell r="K432" t="str">
            <v>NMEN Deep Bright OC Mud Facial Foam 100</v>
          </cell>
          <cell r="L432" t="str">
            <v>R</v>
          </cell>
          <cell r="M432">
            <v>24</v>
          </cell>
          <cell r="N432">
            <v>3.2829999999999999</v>
          </cell>
          <cell r="O432">
            <v>1.5779115000000003E-2</v>
          </cell>
          <cell r="P432">
            <v>7.7</v>
          </cell>
          <cell r="Q432">
            <v>5</v>
          </cell>
          <cell r="R432">
            <v>13.1</v>
          </cell>
          <cell r="S432">
            <v>38.1</v>
          </cell>
          <cell r="T432">
            <v>25.1</v>
          </cell>
          <cell r="U432">
            <v>16.5</v>
          </cell>
          <cell r="V432" t="str">
            <v>8999777010553</v>
          </cell>
          <cell r="W432" t="str">
            <v>8999777010577</v>
          </cell>
          <cell r="X432" t="str">
            <v>3401.30.00</v>
          </cell>
          <cell r="AC432" t="str">
            <v>Nivea</v>
          </cell>
          <cell r="AE432" t="str">
            <v>Nivea Men</v>
          </cell>
          <cell r="AJ432" t="str">
            <v>NM Cleansing</v>
          </cell>
          <cell r="QC432" t="str">
            <v>D</v>
          </cell>
          <cell r="VH432">
            <v>1095</v>
          </cell>
          <cell r="VI432" t="str">
            <v>84415</v>
          </cell>
          <cell r="VN432">
            <v>29550</v>
          </cell>
          <cell r="VO432">
            <v>45383</v>
          </cell>
        </row>
        <row r="433">
          <cell r="I433" t="str">
            <v>88521-04800-26</v>
          </cell>
          <cell r="J433" t="str">
            <v>88521-04800-26</v>
          </cell>
          <cell r="K433" t="str">
            <v>NIVEA MEN Deep Acne Attack Scrub Mud Facial Foam 100ml</v>
          </cell>
          <cell r="L433" t="str">
            <v>R</v>
          </cell>
          <cell r="M433">
            <v>24</v>
          </cell>
          <cell r="N433">
            <v>3.274</v>
          </cell>
          <cell r="O433">
            <v>1.0548719999999999E-2</v>
          </cell>
          <cell r="P433">
            <v>8</v>
          </cell>
          <cell r="Q433">
            <v>5</v>
          </cell>
          <cell r="R433">
            <v>14.5</v>
          </cell>
          <cell r="S433">
            <v>31.2</v>
          </cell>
          <cell r="T433">
            <v>21</v>
          </cell>
          <cell r="U433">
            <v>16.100000000000001</v>
          </cell>
          <cell r="V433" t="str">
            <v>8999777017293</v>
          </cell>
          <cell r="W433" t="str">
            <v>8999777017309</v>
          </cell>
          <cell r="X433" t="str">
            <v>3401.30.00</v>
          </cell>
        </row>
        <row r="434">
          <cell r="G434" t="str">
            <v>NM Acne Defense + Purify Scrub 100ml</v>
          </cell>
          <cell r="I434" t="str">
            <v>84427-04800-28</v>
          </cell>
          <cell r="J434" t="str">
            <v>84427-04800-28</v>
          </cell>
          <cell r="K434" t="str">
            <v>NIVEA MEN Acne Defense + Purify Scrub 100ml</v>
          </cell>
          <cell r="L434" t="str">
            <v>R</v>
          </cell>
          <cell r="M434">
            <v>24</v>
          </cell>
          <cell r="N434">
            <v>3.2240000000000002</v>
          </cell>
          <cell r="O434">
            <v>1.0548719999999999E-2</v>
          </cell>
          <cell r="P434">
            <v>8</v>
          </cell>
          <cell r="Q434">
            <v>5</v>
          </cell>
          <cell r="R434">
            <v>14.5</v>
          </cell>
          <cell r="S434">
            <v>31.2</v>
          </cell>
          <cell r="T434">
            <v>21</v>
          </cell>
          <cell r="U434">
            <v>16.100000000000001</v>
          </cell>
          <cell r="V434" t="str">
            <v>8999777813499</v>
          </cell>
          <cell r="W434" t="str">
            <v>04005805263229</v>
          </cell>
          <cell r="X434" t="str">
            <v>3401.30.00</v>
          </cell>
          <cell r="AC434" t="str">
            <v>Nivea</v>
          </cell>
          <cell r="AE434" t="str">
            <v>Nivea Men</v>
          </cell>
          <cell r="AJ434" t="str">
            <v>NM Cleansing</v>
          </cell>
          <cell r="QC434" t="str">
            <v>A</v>
          </cell>
          <cell r="VH434">
            <v>1095</v>
          </cell>
          <cell r="VI434" t="str">
            <v>84427</v>
          </cell>
          <cell r="VN434">
            <v>29920</v>
          </cell>
          <cell r="VO434">
            <v>45383</v>
          </cell>
        </row>
        <row r="435">
          <cell r="G435" t="str">
            <v>NM Acne Defense + Purify Scrub 100ml</v>
          </cell>
          <cell r="I435" t="str">
            <v>84427-04800-26</v>
          </cell>
          <cell r="J435" t="str">
            <v>84427-04800-28</v>
          </cell>
          <cell r="K435" t="str">
            <v>NMEN Acne Control Brightening Mud Scrub</v>
          </cell>
          <cell r="L435" t="str">
            <v>R</v>
          </cell>
          <cell r="M435">
            <v>24</v>
          </cell>
          <cell r="N435">
            <v>3.2349999999999999</v>
          </cell>
          <cell r="O435">
            <v>1.0548719999999999E-2</v>
          </cell>
          <cell r="P435">
            <v>8</v>
          </cell>
          <cell r="Q435">
            <v>5</v>
          </cell>
          <cell r="R435">
            <v>14.5</v>
          </cell>
          <cell r="S435">
            <v>31.2</v>
          </cell>
          <cell r="T435">
            <v>21</v>
          </cell>
          <cell r="U435">
            <v>16.100000000000001</v>
          </cell>
          <cell r="V435" t="str">
            <v>8999777813499</v>
          </cell>
          <cell r="W435" t="str">
            <v>04005805263229</v>
          </cell>
          <cell r="X435" t="str">
            <v>3401.30.00</v>
          </cell>
          <cell r="AC435" t="str">
            <v>Nivea</v>
          </cell>
          <cell r="AE435" t="str">
            <v>Nivea Men</v>
          </cell>
          <cell r="AJ435" t="str">
            <v>NM Cleansing</v>
          </cell>
          <cell r="QC435" t="str">
            <v>A</v>
          </cell>
          <cell r="VH435">
            <v>1095</v>
          </cell>
          <cell r="VI435" t="str">
            <v>84427</v>
          </cell>
          <cell r="VN435">
            <v>29920</v>
          </cell>
          <cell r="VO435">
            <v>45383</v>
          </cell>
        </row>
        <row r="436">
          <cell r="G436" t="str">
            <v>NM Acne Defense + Purify Scrub 100ml</v>
          </cell>
          <cell r="I436" t="str">
            <v>81349-04800-08</v>
          </cell>
          <cell r="J436" t="str">
            <v>84427-04800-28</v>
          </cell>
          <cell r="K436" t="str">
            <v>NMEN Acne Control Brightening Mud Scrub</v>
          </cell>
          <cell r="L436" t="str">
            <v>R</v>
          </cell>
          <cell r="M436">
            <v>24</v>
          </cell>
          <cell r="N436">
            <v>3.2130000000000001</v>
          </cell>
          <cell r="O436">
            <v>1.0915478000000001E-2</v>
          </cell>
          <cell r="P436">
            <v>8</v>
          </cell>
          <cell r="Q436">
            <v>5</v>
          </cell>
          <cell r="R436">
            <v>14.5</v>
          </cell>
          <cell r="S436">
            <v>31.1</v>
          </cell>
          <cell r="T436">
            <v>21.8</v>
          </cell>
          <cell r="U436">
            <v>16.100000000000001</v>
          </cell>
          <cell r="V436" t="str">
            <v>8999777813499</v>
          </cell>
          <cell r="W436" t="str">
            <v>08999777001056</v>
          </cell>
          <cell r="X436" t="str">
            <v>3401.30.00</v>
          </cell>
          <cell r="AC436" t="str">
            <v>Nivea</v>
          </cell>
          <cell r="AE436" t="str">
            <v>Nivea Men</v>
          </cell>
          <cell r="AJ436" t="str">
            <v>NM Cleansing</v>
          </cell>
          <cell r="QC436" t="str">
            <v>A</v>
          </cell>
          <cell r="VH436">
            <v>1095</v>
          </cell>
          <cell r="VI436" t="str">
            <v>81349</v>
          </cell>
          <cell r="VN436">
            <v>29920</v>
          </cell>
          <cell r="VO436">
            <v>45383</v>
          </cell>
        </row>
        <row r="437">
          <cell r="G437" t="str">
            <v>NM Acne Defense + Purify Scrub 100ml</v>
          </cell>
          <cell r="I437" t="str">
            <v>81349-04800-01</v>
          </cell>
          <cell r="J437" t="str">
            <v>84427-04800-28</v>
          </cell>
          <cell r="K437" t="str">
            <v>NMEN Oil Control Face Scrub 100ml</v>
          </cell>
          <cell r="L437" t="str">
            <v>R</v>
          </cell>
          <cell r="M437">
            <v>24</v>
          </cell>
          <cell r="N437">
            <v>3.1629999999999998</v>
          </cell>
          <cell r="O437">
            <v>1.4548688000000002E-2</v>
          </cell>
          <cell r="P437">
            <v>8</v>
          </cell>
          <cell r="Q437">
            <v>5</v>
          </cell>
          <cell r="R437">
            <v>14.5</v>
          </cell>
          <cell r="S437">
            <v>34.299999999999997</v>
          </cell>
          <cell r="T437">
            <v>24.1</v>
          </cell>
          <cell r="U437">
            <v>17.600000000000001</v>
          </cell>
          <cell r="V437" t="str">
            <v>8999777813499</v>
          </cell>
          <cell r="W437" t="str">
            <v>08999777001056</v>
          </cell>
          <cell r="X437" t="str">
            <v>3401.30.00</v>
          </cell>
          <cell r="AC437" t="str">
            <v>Nivea</v>
          </cell>
          <cell r="AE437" t="str">
            <v>Nivea Men</v>
          </cell>
          <cell r="AJ437" t="str">
            <v>NM Cleansing</v>
          </cell>
          <cell r="QC437" t="str">
            <v>A</v>
          </cell>
          <cell r="VH437">
            <v>900</v>
          </cell>
          <cell r="VI437" t="str">
            <v>81349</v>
          </cell>
          <cell r="VN437">
            <v>29920</v>
          </cell>
          <cell r="VO437">
            <v>45383</v>
          </cell>
        </row>
        <row r="438">
          <cell r="G438" t="str">
            <v>NM Acne Defense + Purify Scrub 100ml</v>
          </cell>
          <cell r="I438" t="str">
            <v>81349-04800-21</v>
          </cell>
          <cell r="J438" t="str">
            <v>84427-04800-28</v>
          </cell>
          <cell r="K438" t="str">
            <v>NMEN Oil Control Facial Scrub 100ml</v>
          </cell>
          <cell r="L438" t="str">
            <v>R</v>
          </cell>
          <cell r="M438">
            <v>24</v>
          </cell>
          <cell r="N438">
            <v>3.1629999999999998</v>
          </cell>
          <cell r="O438">
            <v>1.4548688000000002E-2</v>
          </cell>
          <cell r="P438">
            <v>8</v>
          </cell>
          <cell r="Q438">
            <v>5</v>
          </cell>
          <cell r="R438">
            <v>14.5</v>
          </cell>
          <cell r="S438">
            <v>34.299999999999997</v>
          </cell>
          <cell r="T438">
            <v>24.1</v>
          </cell>
          <cell r="U438">
            <v>17.600000000000001</v>
          </cell>
          <cell r="V438" t="str">
            <v/>
          </cell>
          <cell r="W438" t="str">
            <v/>
          </cell>
          <cell r="X438" t="str">
            <v>3401.30.00</v>
          </cell>
          <cell r="AC438" t="str">
            <v>Nivea</v>
          </cell>
          <cell r="AE438" t="str">
            <v>Nivea Men</v>
          </cell>
          <cell r="AJ438" t="str">
            <v>NM Cleansing</v>
          </cell>
          <cell r="QC438" t="str">
            <v>A</v>
          </cell>
          <cell r="VH438">
            <v>1095</v>
          </cell>
          <cell r="VI438" t="e">
            <v>#N/A</v>
          </cell>
          <cell r="VN438">
            <v>13867</v>
          </cell>
          <cell r="VO438">
            <v>43100</v>
          </cell>
        </row>
        <row r="439">
          <cell r="G439" t="str">
            <v>NM Acne Defense + Purify Scrub 100ml</v>
          </cell>
          <cell r="I439" t="str">
            <v>81349-04800-16</v>
          </cell>
          <cell r="J439" t="str">
            <v>84427-04800-28</v>
          </cell>
          <cell r="K439" t="str">
            <v>NMEN Energising Facial Scrub 100ml</v>
          </cell>
          <cell r="L439" t="str">
            <v>R</v>
          </cell>
          <cell r="M439">
            <v>24</v>
          </cell>
          <cell r="N439">
            <v>3.1629999999999998</v>
          </cell>
          <cell r="O439">
            <v>1.4548688000000002E-2</v>
          </cell>
          <cell r="P439">
            <v>8</v>
          </cell>
          <cell r="Q439">
            <v>5</v>
          </cell>
          <cell r="R439">
            <v>14.5</v>
          </cell>
          <cell r="S439">
            <v>34.299999999999997</v>
          </cell>
          <cell r="T439">
            <v>24.1</v>
          </cell>
          <cell r="U439">
            <v>17.600000000000001</v>
          </cell>
          <cell r="V439" t="str">
            <v/>
          </cell>
          <cell r="W439" t="str">
            <v/>
          </cell>
          <cell r="X439" t="str">
            <v>3401.30.00</v>
          </cell>
          <cell r="AC439" t="str">
            <v>Nivea</v>
          </cell>
          <cell r="AE439" t="str">
            <v>Nivea Men</v>
          </cell>
          <cell r="AJ439" t="str">
            <v>NM Cleansing</v>
          </cell>
          <cell r="QC439" t="str">
            <v>A</v>
          </cell>
          <cell r="VH439">
            <v>1095</v>
          </cell>
          <cell r="VI439" t="e">
            <v>#N/A</v>
          </cell>
          <cell r="VN439">
            <v>12132</v>
          </cell>
          <cell r="VO439">
            <v>43100</v>
          </cell>
        </row>
        <row r="440">
          <cell r="G440" t="str">
            <v>NM Acne Defense + Purify Scrub 100ml</v>
          </cell>
          <cell r="I440" t="str">
            <v>48330-00000-44</v>
          </cell>
          <cell r="J440" t="str">
            <v>84427-04800-28</v>
          </cell>
          <cell r="K440" t="str">
            <v>NMEN Energising Face Scrub 100ml + Razor</v>
          </cell>
          <cell r="L440" t="str">
            <v>V</v>
          </cell>
          <cell r="M440">
            <v>24</v>
          </cell>
          <cell r="N440">
            <v>3.1629999999999998</v>
          </cell>
          <cell r="O440">
            <v>1.4548688000000002E-2</v>
          </cell>
          <cell r="P440">
            <v>8</v>
          </cell>
          <cell r="Q440">
            <v>5</v>
          </cell>
          <cell r="R440">
            <v>14.5</v>
          </cell>
          <cell r="S440">
            <v>34.299999999999997</v>
          </cell>
          <cell r="T440">
            <v>24.1</v>
          </cell>
          <cell r="U440">
            <v>17.600000000000001</v>
          </cell>
          <cell r="V440" t="str">
            <v/>
          </cell>
          <cell r="W440" t="str">
            <v/>
          </cell>
          <cell r="X440" t="str">
            <v>3401.30.00</v>
          </cell>
          <cell r="AC440" t="str">
            <v>Nivea</v>
          </cell>
          <cell r="AE440" t="str">
            <v>Nivea Men</v>
          </cell>
          <cell r="AJ440" t="str">
            <v>NM Cleansing</v>
          </cell>
          <cell r="QC440" t="str">
            <v>A</v>
          </cell>
          <cell r="VH440">
            <v>1095</v>
          </cell>
          <cell r="VI440" t="e">
            <v>#N/A</v>
          </cell>
          <cell r="VN440">
            <v>12132</v>
          </cell>
          <cell r="VO440">
            <v>43100</v>
          </cell>
        </row>
        <row r="441">
          <cell r="G441" t="str">
            <v>NM Acne Defense + Purify Scrub 100ml</v>
          </cell>
          <cell r="I441" t="str">
            <v>48330-00000-10</v>
          </cell>
          <cell r="J441" t="str">
            <v>84427-04800-28</v>
          </cell>
          <cell r="K441" t="str">
            <v>NMEN Energising Facial Scrub 100ml With</v>
          </cell>
          <cell r="L441" t="str">
            <v>V</v>
          </cell>
          <cell r="M441">
            <v>24</v>
          </cell>
          <cell r="N441">
            <v>3.1629999999999998</v>
          </cell>
          <cell r="O441">
            <v>1.4548688000000002E-2</v>
          </cell>
          <cell r="P441">
            <v>8</v>
          </cell>
          <cell r="Q441">
            <v>5</v>
          </cell>
          <cell r="R441">
            <v>14.5</v>
          </cell>
          <cell r="S441">
            <v>34.299999999999997</v>
          </cell>
          <cell r="T441">
            <v>24.1</v>
          </cell>
          <cell r="U441">
            <v>17.600000000000001</v>
          </cell>
          <cell r="V441" t="str">
            <v/>
          </cell>
          <cell r="W441" t="str">
            <v/>
          </cell>
          <cell r="X441" t="str">
            <v>3401.30.00</v>
          </cell>
          <cell r="AC441" t="str">
            <v>Nivea</v>
          </cell>
          <cell r="AE441" t="str">
            <v>Nivea Men</v>
          </cell>
          <cell r="AJ441" t="str">
            <v>NM Cleansing</v>
          </cell>
          <cell r="QC441" t="str">
            <v>A</v>
          </cell>
          <cell r="VH441">
            <v>1095</v>
          </cell>
          <cell r="VI441" t="e">
            <v>#N/A</v>
          </cell>
          <cell r="VN441">
            <v>12132</v>
          </cell>
          <cell r="VO441">
            <v>43100</v>
          </cell>
        </row>
        <row r="442">
          <cell r="G442" t="str">
            <v>NM White Oil Clear Pore Minimizing Scrub 100ml</v>
          </cell>
          <cell r="I442" t="str">
            <v>88880-04800-29</v>
          </cell>
          <cell r="J442" t="str">
            <v>88880-04800-29</v>
          </cell>
          <cell r="K442" t="str">
            <v>NIVEA MEN Bright Oil Clear Pore Minimizing Scrub 100ml</v>
          </cell>
          <cell r="L442" t="str">
            <v>R</v>
          </cell>
          <cell r="M442">
            <v>24</v>
          </cell>
          <cell r="N442">
            <v>3.2309999999999999</v>
          </cell>
          <cell r="O442">
            <v>1.0548719999999999E-2</v>
          </cell>
          <cell r="P442">
            <v>8</v>
          </cell>
          <cell r="Q442">
            <v>5</v>
          </cell>
          <cell r="R442">
            <v>14.5</v>
          </cell>
          <cell r="S442">
            <v>31.2</v>
          </cell>
          <cell r="T442">
            <v>21</v>
          </cell>
          <cell r="U442">
            <v>16.100000000000001</v>
          </cell>
          <cell r="V442" t="str">
            <v>8999777002954</v>
          </cell>
          <cell r="W442" t="str">
            <v>8999777014575</v>
          </cell>
          <cell r="X442" t="str">
            <v>3401.30.00</v>
          </cell>
          <cell r="AC442" t="str">
            <v>Nivea</v>
          </cell>
          <cell r="AE442" t="str">
            <v>Nivea Men</v>
          </cell>
          <cell r="AJ442" t="str">
            <v>NM Cleansing</v>
          </cell>
          <cell r="QC442" t="str">
            <v>A</v>
          </cell>
          <cell r="VH442">
            <v>900</v>
          </cell>
          <cell r="VI442" t="str">
            <v>88880</v>
          </cell>
          <cell r="VN442">
            <v>29700</v>
          </cell>
          <cell r="VO442">
            <v>45383</v>
          </cell>
        </row>
        <row r="443">
          <cell r="G443" t="str">
            <v>NM White Oil Clear Pore Minimizing Scrub 100ml</v>
          </cell>
          <cell r="I443" t="str">
            <v>48332-00163-00</v>
          </cell>
          <cell r="J443" t="str">
            <v>88880-04800-29</v>
          </cell>
          <cell r="K443" t="str">
            <v>NIVEA MEN Bright Oil Clear Pore Minimizing Scrub 100ml</v>
          </cell>
          <cell r="L443" t="str">
            <v>R</v>
          </cell>
          <cell r="M443">
            <v>24</v>
          </cell>
          <cell r="N443">
            <v>3.2309999999999999</v>
          </cell>
          <cell r="O443">
            <v>1.0548719999999999E-2</v>
          </cell>
          <cell r="P443">
            <v>8</v>
          </cell>
          <cell r="Q443">
            <v>5</v>
          </cell>
          <cell r="R443">
            <v>14.5</v>
          </cell>
          <cell r="S443">
            <v>31.2</v>
          </cell>
          <cell r="T443">
            <v>21</v>
          </cell>
          <cell r="U443">
            <v>16.100000000000001</v>
          </cell>
          <cell r="V443" t="str">
            <v>8999777002954</v>
          </cell>
          <cell r="W443" t="str">
            <v>8999777014575</v>
          </cell>
          <cell r="X443" t="str">
            <v>3401.30.00</v>
          </cell>
          <cell r="AC443" t="str">
            <v>Nivea</v>
          </cell>
          <cell r="AE443" t="str">
            <v>Nivea Men</v>
          </cell>
          <cell r="AJ443" t="str">
            <v>NM Cleansing</v>
          </cell>
          <cell r="QC443" t="str">
            <v>A</v>
          </cell>
          <cell r="VH443">
            <v>900</v>
          </cell>
          <cell r="VI443" t="str">
            <v>88880</v>
          </cell>
          <cell r="VN443">
            <v>29700</v>
          </cell>
          <cell r="VO443">
            <v>45383</v>
          </cell>
        </row>
        <row r="444">
          <cell r="G444" t="str">
            <v>NM White Oil Clear Pore Minimizing Scrub 100ml</v>
          </cell>
          <cell r="I444" t="str">
            <v>88880-04800-28</v>
          </cell>
          <cell r="J444" t="str">
            <v>88880-04800-29</v>
          </cell>
          <cell r="K444" t="str">
            <v>NIVEA MEN White Oil Clear Pore Minimizing Scrub 100ml</v>
          </cell>
          <cell r="L444" t="str">
            <v>R</v>
          </cell>
          <cell r="M444">
            <v>24</v>
          </cell>
          <cell r="N444">
            <v>3.2309999999999999</v>
          </cell>
          <cell r="O444">
            <v>1.0548719999999999E-2</v>
          </cell>
          <cell r="P444">
            <v>8</v>
          </cell>
          <cell r="Q444">
            <v>5</v>
          </cell>
          <cell r="R444">
            <v>14.5</v>
          </cell>
          <cell r="S444">
            <v>31.2</v>
          </cell>
          <cell r="T444">
            <v>21</v>
          </cell>
          <cell r="U444">
            <v>16.100000000000001</v>
          </cell>
          <cell r="V444" t="str">
            <v>8999777002954</v>
          </cell>
          <cell r="W444" t="str">
            <v>8999777014575</v>
          </cell>
          <cell r="X444" t="str">
            <v>3401.30.00</v>
          </cell>
          <cell r="AC444" t="str">
            <v>Nivea</v>
          </cell>
          <cell r="AE444" t="str">
            <v>Nivea Men</v>
          </cell>
          <cell r="AJ444" t="str">
            <v>NM Cleansing</v>
          </cell>
          <cell r="QC444" t="str">
            <v>A</v>
          </cell>
          <cell r="VH444">
            <v>1095</v>
          </cell>
          <cell r="VI444" t="str">
            <v>88880</v>
          </cell>
          <cell r="VN444" t="str">
            <v>-</v>
          </cell>
          <cell r="VO444">
            <v>45383</v>
          </cell>
        </row>
        <row r="445">
          <cell r="G445" t="str">
            <v>NM White Oil Clear Pore Minimizing Scrub 100ml</v>
          </cell>
          <cell r="I445" t="str">
            <v>88880-04800-26</v>
          </cell>
          <cell r="J445" t="str">
            <v>88880-04800-29</v>
          </cell>
          <cell r="K445" t="str">
            <v>NMEN White OC Scrub 100ml (Revival)</v>
          </cell>
          <cell r="L445" t="str">
            <v>R</v>
          </cell>
          <cell r="M445">
            <v>24</v>
          </cell>
          <cell r="N445">
            <v>3.242</v>
          </cell>
          <cell r="O445">
            <v>1.0548719999999999E-2</v>
          </cell>
          <cell r="P445">
            <v>8</v>
          </cell>
          <cell r="Q445">
            <v>5</v>
          </cell>
          <cell r="R445">
            <v>14.5</v>
          </cell>
          <cell r="S445">
            <v>31.2</v>
          </cell>
          <cell r="T445">
            <v>21</v>
          </cell>
          <cell r="U445">
            <v>16.100000000000001</v>
          </cell>
          <cell r="V445" t="str">
            <v>8999777002954</v>
          </cell>
          <cell r="W445" t="str">
            <v>8999777014575</v>
          </cell>
          <cell r="X445" t="str">
            <v>3401.30.00</v>
          </cell>
          <cell r="AC445" t="str">
            <v>Nivea</v>
          </cell>
          <cell r="AE445" t="str">
            <v>Nivea Men</v>
          </cell>
          <cell r="AJ445" t="str">
            <v>NM Cleansing</v>
          </cell>
          <cell r="QC445" t="str">
            <v>A</v>
          </cell>
          <cell r="VH445">
            <v>1095</v>
          </cell>
          <cell r="VI445" t="str">
            <v>88880</v>
          </cell>
          <cell r="VN445" t="str">
            <v>-</v>
          </cell>
          <cell r="VO445">
            <v>45383</v>
          </cell>
        </row>
        <row r="446">
          <cell r="G446" t="str">
            <v>NM White Oil Clear Pore Minimizing Scrub 100ml</v>
          </cell>
          <cell r="I446" t="str">
            <v>88880-04800-04</v>
          </cell>
          <cell r="J446" t="str">
            <v>88880-04800-29</v>
          </cell>
          <cell r="K446" t="str">
            <v>NMEN White OC Scrub 100ml (Revival)</v>
          </cell>
          <cell r="L446" t="str">
            <v>R</v>
          </cell>
          <cell r="M446">
            <v>24</v>
          </cell>
          <cell r="N446">
            <v>3.1970000000000001</v>
          </cell>
          <cell r="O446">
            <v>9.2263500000000012E-3</v>
          </cell>
          <cell r="P446">
            <v>8</v>
          </cell>
          <cell r="Q446">
            <v>5</v>
          </cell>
          <cell r="R446">
            <v>14.5</v>
          </cell>
          <cell r="S446">
            <v>30.3</v>
          </cell>
          <cell r="T446">
            <v>21</v>
          </cell>
          <cell r="U446">
            <v>14.5</v>
          </cell>
          <cell r="V446" t="str">
            <v>8999777002954</v>
          </cell>
          <cell r="W446" t="str">
            <v>8999777002978</v>
          </cell>
          <cell r="X446" t="str">
            <v>3401.30.00</v>
          </cell>
          <cell r="AC446" t="str">
            <v>Nivea</v>
          </cell>
          <cell r="AE446" t="str">
            <v>Nivea Men</v>
          </cell>
          <cell r="AJ446" t="str">
            <v>NM Cleansing</v>
          </cell>
          <cell r="QC446" t="str">
            <v>A</v>
          </cell>
          <cell r="VH446">
            <v>1095</v>
          </cell>
          <cell r="VI446" t="str">
            <v>88880</v>
          </cell>
          <cell r="VN446" t="str">
            <v>-</v>
          </cell>
          <cell r="VO446">
            <v>45383</v>
          </cell>
        </row>
        <row r="447">
          <cell r="G447" t="str">
            <v>NM White Oil Clear Pore Minimizing Scrub 100ml</v>
          </cell>
          <cell r="I447" t="str">
            <v>88880-04800-01</v>
          </cell>
          <cell r="J447" t="str">
            <v>88880-04800-29</v>
          </cell>
          <cell r="K447" t="str">
            <v>NMEN White OC Scrub 100ml</v>
          </cell>
          <cell r="L447" t="str">
            <v>R</v>
          </cell>
          <cell r="M447">
            <v>24</v>
          </cell>
          <cell r="N447">
            <v>3.1970000000000001</v>
          </cell>
          <cell r="O447">
            <v>9.2263500000000012E-3</v>
          </cell>
          <cell r="P447">
            <v>8</v>
          </cell>
          <cell r="Q447">
            <v>5</v>
          </cell>
          <cell r="R447">
            <v>14.5</v>
          </cell>
          <cell r="S447">
            <v>30.3</v>
          </cell>
          <cell r="T447">
            <v>21</v>
          </cell>
          <cell r="U447">
            <v>14.5</v>
          </cell>
          <cell r="V447" t="str">
            <v/>
          </cell>
          <cell r="W447" t="str">
            <v/>
          </cell>
          <cell r="X447" t="str">
            <v>3401.30.00</v>
          </cell>
          <cell r="AC447" t="str">
            <v>Nivea</v>
          </cell>
          <cell r="AE447" t="str">
            <v>Nivea Men</v>
          </cell>
          <cell r="AJ447" t="str">
            <v>NM Cleansing</v>
          </cell>
          <cell r="QC447" t="str">
            <v>A</v>
          </cell>
          <cell r="VH447">
            <v>1095</v>
          </cell>
          <cell r="VI447" t="e">
            <v>#N/A</v>
          </cell>
          <cell r="VN447">
            <v>20076</v>
          </cell>
          <cell r="VO447">
            <v>43100</v>
          </cell>
        </row>
        <row r="448">
          <cell r="G448" t="str">
            <v>NM White Oil Clear Pore Minimizing Scrub 100ml</v>
          </cell>
          <cell r="I448" t="str">
            <v>48330-00117-00</v>
          </cell>
          <cell r="J448" t="str">
            <v>88880-04800-29</v>
          </cell>
          <cell r="K448" t="str">
            <v>NM Tot Rcg Scrub 100 (Unique Code)</v>
          </cell>
          <cell r="L448" t="str">
            <v>P</v>
          </cell>
          <cell r="M448">
            <v>24</v>
          </cell>
          <cell r="N448">
            <v>3.1970000000000001</v>
          </cell>
          <cell r="O448">
            <v>9.2263500000000012E-3</v>
          </cell>
          <cell r="P448">
            <v>8</v>
          </cell>
          <cell r="Q448">
            <v>5</v>
          </cell>
          <cell r="R448">
            <v>14.5</v>
          </cell>
          <cell r="S448">
            <v>30.3</v>
          </cell>
          <cell r="T448">
            <v>21</v>
          </cell>
          <cell r="U448">
            <v>14.5</v>
          </cell>
          <cell r="V448" t="str">
            <v>8999777002954</v>
          </cell>
          <cell r="W448" t="str">
            <v>8999777009083</v>
          </cell>
          <cell r="X448" t="str">
            <v>3401.30.00</v>
          </cell>
          <cell r="AC448" t="str">
            <v>Nivea</v>
          </cell>
          <cell r="AE448" t="str">
            <v>Nivea Men</v>
          </cell>
          <cell r="AJ448" t="str">
            <v>NM Cleansing</v>
          </cell>
          <cell r="QC448" t="str">
            <v>A</v>
          </cell>
          <cell r="VH448">
            <v>1095</v>
          </cell>
          <cell r="VI448" t="str">
            <v>88880</v>
          </cell>
          <cell r="VN448" t="str">
            <v>-</v>
          </cell>
          <cell r="VO448">
            <v>45383</v>
          </cell>
        </row>
        <row r="449">
          <cell r="G449" t="str">
            <v>NM White Oil Clear Pore Minimizing Scrub 100ml</v>
          </cell>
          <cell r="I449" t="str">
            <v>48330-00077-00</v>
          </cell>
          <cell r="J449" t="str">
            <v>88880-04800-29</v>
          </cell>
          <cell r="K449" t="str">
            <v>NM Tot Rcg Scrub 100ml + NM Tot Rcg Moist 15ml</v>
          </cell>
          <cell r="L449" t="str">
            <v>V</v>
          </cell>
          <cell r="M449">
            <v>24</v>
          </cell>
          <cell r="N449">
            <v>3.1970000000000001</v>
          </cell>
          <cell r="O449">
            <v>9.2263500000000012E-3</v>
          </cell>
          <cell r="P449">
            <v>8</v>
          </cell>
          <cell r="Q449">
            <v>5</v>
          </cell>
          <cell r="R449">
            <v>14.5</v>
          </cell>
          <cell r="S449">
            <v>30.3</v>
          </cell>
          <cell r="T449">
            <v>21</v>
          </cell>
          <cell r="U449">
            <v>14.5</v>
          </cell>
          <cell r="V449" t="str">
            <v/>
          </cell>
          <cell r="W449" t="str">
            <v/>
          </cell>
          <cell r="X449" t="str">
            <v>3401.30.00</v>
          </cell>
          <cell r="AC449" t="str">
            <v>Nivea</v>
          </cell>
          <cell r="AE449" t="str">
            <v>Nivea Men</v>
          </cell>
          <cell r="AJ449" t="str">
            <v>NM Cleansing</v>
          </cell>
          <cell r="QC449" t="str">
            <v>A</v>
          </cell>
          <cell r="VH449">
            <v>1095</v>
          </cell>
          <cell r="VI449" t="e">
            <v>#N/A</v>
          </cell>
          <cell r="VN449">
            <v>16564</v>
          </cell>
          <cell r="VO449">
            <v>43100</v>
          </cell>
        </row>
        <row r="450">
          <cell r="G450" t="str">
            <v>NM Extra Bright C&amp;HYA Vitamin Scrub 100ml</v>
          </cell>
          <cell r="I450" t="str">
            <v>94908-04800-32</v>
          </cell>
          <cell r="J450" t="str">
            <v>94908-04800-32</v>
          </cell>
          <cell r="K450" t="str">
            <v>NIVEA MEN Extra Bright C&amp;HYA Vitamin Scrub 100ml</v>
          </cell>
          <cell r="L450" t="str">
            <v>R</v>
          </cell>
          <cell r="M450">
            <v>24</v>
          </cell>
          <cell r="N450">
            <v>3.1829999999999998</v>
          </cell>
          <cell r="O450">
            <v>1.0548719999999999E-2</v>
          </cell>
          <cell r="P450">
            <v>8</v>
          </cell>
          <cell r="Q450">
            <v>5</v>
          </cell>
          <cell r="R450">
            <v>14.5</v>
          </cell>
          <cell r="S450">
            <v>31.2</v>
          </cell>
          <cell r="T450">
            <v>21</v>
          </cell>
          <cell r="U450">
            <v>16.100000000000001</v>
          </cell>
          <cell r="V450" t="str">
            <v>8999777004316</v>
          </cell>
          <cell r="W450" t="str">
            <v>04005805415628</v>
          </cell>
          <cell r="X450" t="str">
            <v>3401.30.00</v>
          </cell>
          <cell r="AC450" t="str">
            <v>Nivea</v>
          </cell>
          <cell r="AE450" t="str">
            <v>Nivea Men</v>
          </cell>
          <cell r="AJ450" t="str">
            <v>NM Cleansing</v>
          </cell>
          <cell r="QC450" t="str">
            <v>A</v>
          </cell>
          <cell r="VH450">
            <v>900</v>
          </cell>
          <cell r="VI450" t="str">
            <v>94908</v>
          </cell>
          <cell r="VN450">
            <v>29919.999999999996</v>
          </cell>
          <cell r="VO450">
            <v>45383</v>
          </cell>
        </row>
        <row r="451">
          <cell r="G451" t="str">
            <v>NM Extra Bright C&amp;HYA Vitamin Scrub 100ml</v>
          </cell>
          <cell r="I451" t="str">
            <v>48332-00195-00</v>
          </cell>
          <cell r="J451" t="str">
            <v>94908-04800-32</v>
          </cell>
          <cell r="K451" t="str">
            <v>NIVEA MEN Extra Bright C&amp;HYA Vitamin Scrub 100ml (Crowner Sticker)</v>
          </cell>
          <cell r="L451" t="str">
            <v>P</v>
          </cell>
          <cell r="M451">
            <v>24</v>
          </cell>
          <cell r="N451">
            <v>3.1829999999999998</v>
          </cell>
          <cell r="O451">
            <v>1.0548719999999999E-2</v>
          </cell>
          <cell r="P451">
            <v>8</v>
          </cell>
          <cell r="Q451">
            <v>5</v>
          </cell>
          <cell r="R451">
            <v>14.5</v>
          </cell>
          <cell r="S451">
            <v>31.2</v>
          </cell>
          <cell r="T451">
            <v>21</v>
          </cell>
          <cell r="U451">
            <v>16.100000000000001</v>
          </cell>
          <cell r="V451" t="str">
            <v>8999777004316</v>
          </cell>
          <cell r="W451" t="str">
            <v>04005805415628</v>
          </cell>
          <cell r="X451" t="str">
            <v>3401.30.00</v>
          </cell>
          <cell r="AC451" t="str">
            <v>Nivea</v>
          </cell>
          <cell r="AE451" t="str">
            <v>Nivea Men</v>
          </cell>
          <cell r="AJ451" t="str">
            <v>NM Cleansing</v>
          </cell>
          <cell r="QC451" t="str">
            <v>A</v>
          </cell>
          <cell r="VH451">
            <v>900</v>
          </cell>
          <cell r="VI451" t="str">
            <v>94908</v>
          </cell>
          <cell r="VN451">
            <v>29919.999999999996</v>
          </cell>
          <cell r="VO451">
            <v>45383</v>
          </cell>
        </row>
        <row r="452">
          <cell r="G452" t="str">
            <v>NM Originals Multi Protecting Facial Foam 50ml</v>
          </cell>
          <cell r="I452" t="str">
            <v>81368-04800-01</v>
          </cell>
          <cell r="J452" t="str">
            <v>81368-04800-01</v>
          </cell>
          <cell r="K452" t="str">
            <v>NIVEA MEN Originals Multi Protecting Facial Foam 50ml</v>
          </cell>
          <cell r="L452" t="str">
            <v>R</v>
          </cell>
          <cell r="M452">
            <v>36</v>
          </cell>
          <cell r="N452">
            <v>2.556</v>
          </cell>
          <cell r="O452">
            <v>1.2118392E-2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 t="str">
            <v/>
          </cell>
          <cell r="W452" t="str">
            <v/>
          </cell>
          <cell r="X452" t="str">
            <v>3401.30.00</v>
          </cell>
          <cell r="AC452" t="str">
            <v>Nivea</v>
          </cell>
          <cell r="AE452" t="str">
            <v>Nivea Men</v>
          </cell>
          <cell r="AJ452" t="str">
            <v>NM Cleansing</v>
          </cell>
          <cell r="QC452" t="str">
            <v>D</v>
          </cell>
          <cell r="VH452">
            <v>1095</v>
          </cell>
          <cell r="VI452" t="e">
            <v>#N/A</v>
          </cell>
          <cell r="VN452">
            <v>8629</v>
          </cell>
          <cell r="VO452">
            <v>43100</v>
          </cell>
        </row>
        <row r="453">
          <cell r="G453" t="str">
            <v>NM Originals Multi Protecting Facial Foam 50ml</v>
          </cell>
          <cell r="I453" t="str">
            <v>81368-04800-20</v>
          </cell>
          <cell r="J453" t="str">
            <v>81368-04800-01</v>
          </cell>
          <cell r="K453" t="str">
            <v>NMEN Multi Protecting Facial Foam 50ml</v>
          </cell>
          <cell r="L453" t="str">
            <v>R</v>
          </cell>
          <cell r="M453">
            <v>36</v>
          </cell>
          <cell r="N453">
            <v>2.2839999999999998</v>
          </cell>
          <cell r="O453">
            <v>1.0078E-2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 t="str">
            <v/>
          </cell>
          <cell r="W453" t="str">
            <v/>
          </cell>
          <cell r="X453" t="str">
            <v>3401.30.00</v>
          </cell>
          <cell r="AC453" t="str">
            <v>Nivea</v>
          </cell>
          <cell r="AE453" t="str">
            <v>Nivea Men</v>
          </cell>
          <cell r="AJ453" t="str">
            <v>NM Cleansing</v>
          </cell>
          <cell r="QC453" t="str">
            <v>D</v>
          </cell>
          <cell r="VH453">
            <v>1095</v>
          </cell>
          <cell r="VI453" t="e">
            <v>#N/A</v>
          </cell>
          <cell r="VN453">
            <v>8629</v>
          </cell>
          <cell r="VO453">
            <v>43100</v>
          </cell>
        </row>
        <row r="454">
          <cell r="G454" t="str">
            <v>NM Originals Multi Protecting Facial Foam 50ml</v>
          </cell>
          <cell r="I454" t="str">
            <v>81368-04800-16</v>
          </cell>
          <cell r="J454" t="str">
            <v>81368-04800-01</v>
          </cell>
          <cell r="K454" t="str">
            <v>NMEN Multi Prot Facial Foam 50ml</v>
          </cell>
          <cell r="L454" t="str">
            <v>R</v>
          </cell>
          <cell r="M454">
            <v>36</v>
          </cell>
          <cell r="N454">
            <v>2.21</v>
          </cell>
          <cell r="O454">
            <v>1.0078E-2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 t="str">
            <v/>
          </cell>
          <cell r="W454" t="str">
            <v/>
          </cell>
          <cell r="X454" t="str">
            <v>3401.30.00</v>
          </cell>
          <cell r="AC454" t="str">
            <v>Nivea</v>
          </cell>
          <cell r="AE454" t="str">
            <v>Nivea Men</v>
          </cell>
          <cell r="AJ454" t="str">
            <v>NM Cleansing</v>
          </cell>
          <cell r="QC454" t="str">
            <v>D</v>
          </cell>
          <cell r="VH454">
            <v>1095</v>
          </cell>
          <cell r="VI454" t="e">
            <v>#N/A</v>
          </cell>
          <cell r="VN454">
            <v>6723</v>
          </cell>
          <cell r="VO454">
            <v>43100</v>
          </cell>
        </row>
        <row r="455">
          <cell r="G455" t="str">
            <v>NM Originals Multi Protecting Facial Foam 100ml</v>
          </cell>
          <cell r="I455" t="str">
            <v>81369-04800-01</v>
          </cell>
          <cell r="J455" t="str">
            <v>81369-04800-01</v>
          </cell>
          <cell r="K455" t="str">
            <v>NIVEA MEN Originals Multi Protecting Facial Foam 100ml</v>
          </cell>
          <cell r="L455" t="str">
            <v>R</v>
          </cell>
          <cell r="M455">
            <v>24</v>
          </cell>
          <cell r="N455">
            <v>3.2949999999999999</v>
          </cell>
          <cell r="O455">
            <v>1.4548688000000001E-2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 t="str">
            <v/>
          </cell>
          <cell r="W455" t="str">
            <v/>
          </cell>
          <cell r="X455" t="str">
            <v>3401.30.00</v>
          </cell>
          <cell r="AC455" t="str">
            <v>Nivea</v>
          </cell>
          <cell r="AE455" t="str">
            <v>Nivea Men</v>
          </cell>
          <cell r="AJ455" t="str">
            <v>NM Cleansing</v>
          </cell>
          <cell r="QC455" t="str">
            <v>D</v>
          </cell>
          <cell r="VH455">
            <v>1095</v>
          </cell>
          <cell r="VI455" t="e">
            <v>#N/A</v>
          </cell>
          <cell r="VN455">
            <v>13867</v>
          </cell>
          <cell r="VO455">
            <v>43100</v>
          </cell>
        </row>
        <row r="456">
          <cell r="G456" t="str">
            <v>NM Originals Multi Protecting Facial Foam 100ml</v>
          </cell>
          <cell r="I456" t="str">
            <v>81369-04800-20</v>
          </cell>
          <cell r="J456" t="str">
            <v>81369-04800-01</v>
          </cell>
          <cell r="K456" t="str">
            <v>NMEN Multi Protecting Facial Foam 100ml</v>
          </cell>
          <cell r="L456" t="str">
            <v>R</v>
          </cell>
          <cell r="M456">
            <v>24</v>
          </cell>
          <cell r="N456">
            <v>3.1739999999999999</v>
          </cell>
          <cell r="O456">
            <v>1.3722E-2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 t="str">
            <v/>
          </cell>
          <cell r="W456" t="str">
            <v/>
          </cell>
          <cell r="X456" t="str">
            <v>3401.30.00</v>
          </cell>
          <cell r="AC456" t="str">
            <v>Nivea</v>
          </cell>
          <cell r="AE456" t="str">
            <v>Nivea Men</v>
          </cell>
          <cell r="AJ456" t="str">
            <v>NM Cleansing</v>
          </cell>
          <cell r="QC456" t="str">
            <v>D</v>
          </cell>
          <cell r="VH456">
            <v>1095</v>
          </cell>
          <cell r="VI456" t="e">
            <v>#N/A</v>
          </cell>
          <cell r="VN456">
            <v>13867</v>
          </cell>
          <cell r="VO456">
            <v>43100</v>
          </cell>
        </row>
        <row r="457">
          <cell r="G457" t="str">
            <v>NM Originals Multi Protecting Facial Foam 100ml</v>
          </cell>
          <cell r="I457" t="str">
            <v>81369-04800-16</v>
          </cell>
          <cell r="J457" t="str">
            <v>81369-04800-01</v>
          </cell>
          <cell r="K457" t="str">
            <v>NMEN Multi Prot Facial Foam 100ml</v>
          </cell>
          <cell r="L457" t="str">
            <v>R</v>
          </cell>
          <cell r="M457">
            <v>24</v>
          </cell>
          <cell r="N457">
            <v>3.03</v>
          </cell>
          <cell r="O457">
            <v>1.3722E-2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 t="str">
            <v/>
          </cell>
          <cell r="W457" t="str">
            <v/>
          </cell>
          <cell r="X457" t="str">
            <v>3401.30.00</v>
          </cell>
          <cell r="AC457" t="str">
            <v>Nivea</v>
          </cell>
          <cell r="AE457" t="str">
            <v>Nivea Men</v>
          </cell>
          <cell r="AJ457" t="str">
            <v>NM Cleansing</v>
          </cell>
          <cell r="QC457" t="str">
            <v>D</v>
          </cell>
          <cell r="VH457">
            <v>1095</v>
          </cell>
          <cell r="VI457" t="e">
            <v>#N/A</v>
          </cell>
          <cell r="VN457">
            <v>11359</v>
          </cell>
          <cell r="VO457">
            <v>43100</v>
          </cell>
        </row>
        <row r="458">
          <cell r="G458" t="str">
            <v>NM Originals Multi Protecting Facial Foam 100ml</v>
          </cell>
          <cell r="I458" t="str">
            <v>48330-00000-40</v>
          </cell>
          <cell r="J458" t="str">
            <v>81369-04800-01</v>
          </cell>
          <cell r="K458" t="str">
            <v>NMEN Multi Prot.Fac Foam 100ml + Razor</v>
          </cell>
          <cell r="L458" t="str">
            <v>V</v>
          </cell>
          <cell r="M458">
            <v>24</v>
          </cell>
          <cell r="N458">
            <v>3.22</v>
          </cell>
          <cell r="O458">
            <v>1.3722E-2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 t="str">
            <v/>
          </cell>
          <cell r="W458" t="str">
            <v/>
          </cell>
          <cell r="X458" t="str">
            <v>3401.30.00</v>
          </cell>
          <cell r="AC458" t="str">
            <v>Nivea</v>
          </cell>
          <cell r="AE458" t="str">
            <v>Nivea Men</v>
          </cell>
          <cell r="AJ458" t="str">
            <v>NM Cleansing</v>
          </cell>
          <cell r="QC458" t="str">
            <v>D</v>
          </cell>
          <cell r="VH458">
            <v>1095</v>
          </cell>
          <cell r="VI458" t="e">
            <v>#N/A</v>
          </cell>
          <cell r="VN458">
            <v>11359</v>
          </cell>
          <cell r="VO458">
            <v>43100</v>
          </cell>
        </row>
        <row r="459">
          <cell r="G459" t="str">
            <v>NM White Oil Clear Anti Shine + Purify Cooling Facial Foam 10ml</v>
          </cell>
          <cell r="I459" t="str">
            <v>48332-00042-00</v>
          </cell>
          <cell r="J459" t="str">
            <v>48332-00042-00</v>
          </cell>
          <cell r="K459" t="str">
            <v>NIVEA MEN White Oil Clear Anti Shine + Purify Cooling Facial Foam 10ml</v>
          </cell>
          <cell r="L459" t="str">
            <v>R</v>
          </cell>
          <cell r="M459">
            <v>144</v>
          </cell>
          <cell r="N459">
            <v>2.12</v>
          </cell>
          <cell r="O459">
            <v>1.323E-2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 t="str">
            <v/>
          </cell>
          <cell r="W459" t="str">
            <v/>
          </cell>
          <cell r="X459" t="str">
            <v>3401.30.00</v>
          </cell>
          <cell r="AC459" t="str">
            <v>Nivea</v>
          </cell>
          <cell r="AE459" t="str">
            <v>Nivea Men</v>
          </cell>
          <cell r="AJ459" t="str">
            <v>NM Cleansing</v>
          </cell>
          <cell r="QC459" t="str">
            <v>D</v>
          </cell>
          <cell r="VH459">
            <v>1095</v>
          </cell>
          <cell r="VI459" t="e">
            <v>#N/A</v>
          </cell>
          <cell r="VN459">
            <v>2273</v>
          </cell>
          <cell r="VO459">
            <v>43100</v>
          </cell>
        </row>
        <row r="460">
          <cell r="G460" t="str">
            <v>NM Acne Oil Clear Acne Defense Facial Foam 10ml</v>
          </cell>
          <cell r="I460" t="str">
            <v>48332-00044-00</v>
          </cell>
          <cell r="J460" t="str">
            <v>48332-00044-00</v>
          </cell>
          <cell r="K460" t="str">
            <v>NIVEA MEN Acne Oil Clear Acne Defense Facial Foam 10ml</v>
          </cell>
          <cell r="L460" t="str">
            <v>R</v>
          </cell>
          <cell r="M460">
            <v>144</v>
          </cell>
          <cell r="N460">
            <v>2.1230000000000002</v>
          </cell>
          <cell r="O460">
            <v>1.323E-2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 t="str">
            <v/>
          </cell>
          <cell r="W460" t="str">
            <v/>
          </cell>
          <cell r="X460" t="str">
            <v>3401.30.00</v>
          </cell>
          <cell r="AC460" t="str">
            <v>Nivea</v>
          </cell>
          <cell r="AE460" t="str">
            <v>Nivea Men</v>
          </cell>
          <cell r="AJ460" t="str">
            <v>NM Cleansing</v>
          </cell>
          <cell r="QC460" t="str">
            <v>D</v>
          </cell>
          <cell r="VH460">
            <v>1095</v>
          </cell>
          <cell r="VI460" t="e">
            <v>#N/A</v>
          </cell>
          <cell r="VN460">
            <v>2273</v>
          </cell>
          <cell r="VO460">
            <v>43100</v>
          </cell>
        </row>
        <row r="461">
          <cell r="G461" t="str">
            <v>NM White Oil Clear Anti Shine Facial Scrub 10ml</v>
          </cell>
          <cell r="I461" t="str">
            <v>48332-00043-00</v>
          </cell>
          <cell r="J461" t="str">
            <v>48332-00043-00</v>
          </cell>
          <cell r="K461" t="str">
            <v>NIVEA MEN White Oil Clear Anti Shine Facial Scrub 10ml</v>
          </cell>
          <cell r="L461" t="str">
            <v>R</v>
          </cell>
          <cell r="M461">
            <v>144</v>
          </cell>
          <cell r="N461">
            <v>2.2530000000000001</v>
          </cell>
          <cell r="O461">
            <v>1.323E-2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 t="str">
            <v/>
          </cell>
          <cell r="W461" t="str">
            <v/>
          </cell>
          <cell r="X461" t="str">
            <v>3401.30.00</v>
          </cell>
          <cell r="AC461" t="str">
            <v>Nivea</v>
          </cell>
          <cell r="AE461" t="str">
            <v>Nivea Men</v>
          </cell>
          <cell r="AJ461" t="str">
            <v>NM Cleansing</v>
          </cell>
          <cell r="QC461" t="str">
            <v>D</v>
          </cell>
          <cell r="VH461">
            <v>1095</v>
          </cell>
          <cell r="VI461" t="e">
            <v>#N/A</v>
          </cell>
          <cell r="VN461">
            <v>2273</v>
          </cell>
          <cell r="VO461">
            <v>43100</v>
          </cell>
        </row>
        <row r="462">
          <cell r="G462" t="str">
            <v>NM Acne Protect Liquid Facial Foam 50ml</v>
          </cell>
          <cell r="I462" t="str">
            <v>48330-00134-00</v>
          </cell>
          <cell r="J462" t="str">
            <v>48330-00134-00</v>
          </cell>
          <cell r="K462" t="str">
            <v>NIVEA MEN Acne Protect Liquid Facial Foam 50ml</v>
          </cell>
          <cell r="L462" t="str">
            <v>S</v>
          </cell>
          <cell r="M462">
            <v>60</v>
          </cell>
          <cell r="N462">
            <v>4.17</v>
          </cell>
          <cell r="O462">
            <v>8.7928120000000023E-3</v>
          </cell>
          <cell r="P462">
            <v>4.0999999999999996</v>
          </cell>
          <cell r="Q462">
            <v>2.4</v>
          </cell>
          <cell r="R462">
            <v>11.1</v>
          </cell>
          <cell r="S462">
            <v>30.1</v>
          </cell>
          <cell r="T462">
            <v>21.8</v>
          </cell>
          <cell r="U462">
            <v>13.4</v>
          </cell>
          <cell r="V462" t="str">
            <v>8999777010119</v>
          </cell>
          <cell r="W462" t="str">
            <v>8999777010126</v>
          </cell>
          <cell r="X462" t="str">
            <v>3401.30.00</v>
          </cell>
          <cell r="AC462" t="str">
            <v>Nivea</v>
          </cell>
          <cell r="AE462" t="str">
            <v>Nivea Men</v>
          </cell>
          <cell r="AJ462" t="str">
            <v>NM Cleansing</v>
          </cell>
          <cell r="QC462" t="str">
            <v>D</v>
          </cell>
          <cell r="VH462">
            <v>1095</v>
          </cell>
          <cell r="VI462" t="str">
            <v>83978</v>
          </cell>
          <cell r="VN462" t="str">
            <v/>
          </cell>
          <cell r="VO462">
            <v>43830</v>
          </cell>
        </row>
        <row r="463">
          <cell r="G463" t="str">
            <v>NM Acne Protect Liquid Facial Foam 150ml</v>
          </cell>
          <cell r="I463" t="str">
            <v>83978-04800-08</v>
          </cell>
          <cell r="J463" t="str">
            <v>83978-04800-08</v>
          </cell>
          <cell r="K463" t="str">
            <v>NIVEA MEN Acne Protect Liquid Facial Foam 150ml</v>
          </cell>
          <cell r="L463" t="str">
            <v>R</v>
          </cell>
          <cell r="M463">
            <v>24</v>
          </cell>
          <cell r="N463">
            <v>4.4219999999999997</v>
          </cell>
          <cell r="O463">
            <v>7.7013719999999989E-3</v>
          </cell>
          <cell r="P463">
            <v>6</v>
          </cell>
          <cell r="Q463">
            <v>2.8</v>
          </cell>
          <cell r="R463">
            <v>15</v>
          </cell>
          <cell r="S463">
            <v>24.4</v>
          </cell>
          <cell r="T463">
            <v>18.899999999999999</v>
          </cell>
          <cell r="U463">
            <v>16.7</v>
          </cell>
          <cell r="V463" t="str">
            <v>8999777009496</v>
          </cell>
          <cell r="W463" t="str">
            <v>8999777009502</v>
          </cell>
          <cell r="X463" t="str">
            <v>3401.30.00</v>
          </cell>
          <cell r="AC463" t="str">
            <v>Nivea</v>
          </cell>
          <cell r="AE463" t="str">
            <v>Nivea Men</v>
          </cell>
          <cell r="AJ463" t="str">
            <v>NM Cleansing</v>
          </cell>
          <cell r="QC463" t="str">
            <v>D</v>
          </cell>
          <cell r="VH463">
            <v>1095</v>
          </cell>
          <cell r="VI463" t="str">
            <v>83978</v>
          </cell>
          <cell r="VN463">
            <v>20076</v>
          </cell>
          <cell r="VO463">
            <v>44926</v>
          </cell>
        </row>
        <row r="464">
          <cell r="G464" t="str">
            <v>NM Acne Protect Liquid Facial Foam 150ml</v>
          </cell>
          <cell r="I464" t="str">
            <v>48330-00161-00</v>
          </cell>
          <cell r="J464" t="str">
            <v>83978-04800-08</v>
          </cell>
          <cell r="K464" t="str">
            <v>NMEN Acne Protect 150 + NDEO RO CK 25</v>
          </cell>
          <cell r="L464" t="str">
            <v>V</v>
          </cell>
          <cell r="M464">
            <v>24</v>
          </cell>
          <cell r="N464">
            <v>7.1909999999999998</v>
          </cell>
          <cell r="O464">
            <v>1.6262532E-2</v>
          </cell>
          <cell r="P464">
            <v>6</v>
          </cell>
          <cell r="Q464">
            <v>7</v>
          </cell>
          <cell r="R464">
            <v>15</v>
          </cell>
          <cell r="S464">
            <v>35.1</v>
          </cell>
          <cell r="T464">
            <v>28.6</v>
          </cell>
          <cell r="U464">
            <v>16.2</v>
          </cell>
          <cell r="V464" t="str">
            <v>8999777009496</v>
          </cell>
          <cell r="W464" t="str">
            <v>8999777012632</v>
          </cell>
          <cell r="X464" t="str">
            <v>3401.30.00</v>
          </cell>
          <cell r="AC464" t="str">
            <v>Nivea</v>
          </cell>
          <cell r="AE464" t="str">
            <v>Nivea Men</v>
          </cell>
          <cell r="AJ464" t="str">
            <v>NM Cleansing</v>
          </cell>
          <cell r="QC464" t="str">
            <v>D</v>
          </cell>
          <cell r="VH464">
            <v>900</v>
          </cell>
          <cell r="VI464" t="str">
            <v>83978</v>
          </cell>
          <cell r="VN464">
            <v>20076</v>
          </cell>
          <cell r="VO464">
            <v>44926</v>
          </cell>
        </row>
        <row r="465">
          <cell r="G465" t="str">
            <v>NM Max Bright Liquid Facial Foam 50ml</v>
          </cell>
          <cell r="I465" t="str">
            <v>48330-00135-00</v>
          </cell>
          <cell r="J465" t="str">
            <v>48330-00135-00</v>
          </cell>
          <cell r="K465" t="str">
            <v>NIVEA MEN Max Bright Liquid Facial Foam 50ml</v>
          </cell>
          <cell r="L465" t="str">
            <v>S</v>
          </cell>
          <cell r="M465">
            <v>60</v>
          </cell>
          <cell r="N465">
            <v>4.1680000000000001</v>
          </cell>
          <cell r="O465">
            <v>8.7928120000000023E-3</v>
          </cell>
          <cell r="P465">
            <v>4.0999999999999996</v>
          </cell>
          <cell r="Q465">
            <v>2.4</v>
          </cell>
          <cell r="R465">
            <v>11.1</v>
          </cell>
          <cell r="S465">
            <v>30.1</v>
          </cell>
          <cell r="T465">
            <v>21.8</v>
          </cell>
          <cell r="U465">
            <v>13.4</v>
          </cell>
          <cell r="V465" t="str">
            <v>8999777010133</v>
          </cell>
          <cell r="W465" t="str">
            <v>8999777010140</v>
          </cell>
          <cell r="X465" t="str">
            <v>3401.30.00</v>
          </cell>
          <cell r="AC465" t="str">
            <v>Nivea</v>
          </cell>
          <cell r="AE465" t="str">
            <v>Nivea Men</v>
          </cell>
          <cell r="AJ465" t="str">
            <v>NM Cleansing</v>
          </cell>
          <cell r="QC465" t="str">
            <v>D</v>
          </cell>
          <cell r="VH465">
            <v>900</v>
          </cell>
          <cell r="VI465" t="str">
            <v>83976</v>
          </cell>
          <cell r="VN465" t="str">
            <v/>
          </cell>
          <cell r="VO465">
            <v>43830</v>
          </cell>
        </row>
        <row r="466">
          <cell r="G466" t="str">
            <v>NM Max Bright Liquid Facial Foam 150ml</v>
          </cell>
          <cell r="I466" t="str">
            <v>83976-04800-08</v>
          </cell>
          <cell r="J466" t="str">
            <v>83976-04800-08</v>
          </cell>
          <cell r="K466" t="str">
            <v>NIVEA MEN Max Bright Liquid Facial Foam 150ml</v>
          </cell>
          <cell r="L466" t="str">
            <v>R</v>
          </cell>
          <cell r="M466">
            <v>24</v>
          </cell>
          <cell r="N466">
            <v>4.42</v>
          </cell>
          <cell r="O466">
            <v>7.7013719999999989E-3</v>
          </cell>
          <cell r="P466">
            <v>6</v>
          </cell>
          <cell r="Q466">
            <v>2.8</v>
          </cell>
          <cell r="R466">
            <v>15</v>
          </cell>
          <cell r="S466">
            <v>24.4</v>
          </cell>
          <cell r="T466">
            <v>18.899999999999999</v>
          </cell>
          <cell r="U466">
            <v>16.7</v>
          </cell>
          <cell r="V466" t="str">
            <v>8999777009434</v>
          </cell>
          <cell r="W466" t="str">
            <v>8999777009441</v>
          </cell>
          <cell r="X466" t="str">
            <v>3401.30.00</v>
          </cell>
          <cell r="AC466" t="str">
            <v>Nivea</v>
          </cell>
          <cell r="AE466" t="str">
            <v>Nivea Men</v>
          </cell>
          <cell r="AJ466" t="str">
            <v>NM Cleansing</v>
          </cell>
          <cell r="QC466" t="str">
            <v>D</v>
          </cell>
          <cell r="VH466">
            <v>1095</v>
          </cell>
          <cell r="VI466" t="str">
            <v>83976</v>
          </cell>
          <cell r="VN466">
            <v>20076</v>
          </cell>
          <cell r="VO466">
            <v>44926</v>
          </cell>
        </row>
        <row r="467">
          <cell r="G467" t="str">
            <v>NM Max Bright Liquid Facial Foam 150ml</v>
          </cell>
          <cell r="I467" t="str">
            <v>48330-00163-00</v>
          </cell>
          <cell r="J467" t="str">
            <v>83976-04800-08</v>
          </cell>
          <cell r="K467" t="str">
            <v>NMEN MAX Bright 150 + NDEO RO SP 25</v>
          </cell>
          <cell r="L467" t="str">
            <v>V</v>
          </cell>
          <cell r="M467">
            <v>24</v>
          </cell>
          <cell r="N467">
            <v>7.1909999999999998</v>
          </cell>
          <cell r="O467">
            <v>1.6262532E-2</v>
          </cell>
          <cell r="P467">
            <v>6</v>
          </cell>
          <cell r="Q467">
            <v>7</v>
          </cell>
          <cell r="R467">
            <v>15</v>
          </cell>
          <cell r="S467">
            <v>35.1</v>
          </cell>
          <cell r="T467">
            <v>28.6</v>
          </cell>
          <cell r="U467">
            <v>16.2</v>
          </cell>
          <cell r="V467" t="str">
            <v>8999777009434</v>
          </cell>
          <cell r="W467" t="str">
            <v>8999777012656</v>
          </cell>
          <cell r="X467" t="str">
            <v>3401.30.00</v>
          </cell>
          <cell r="AC467" t="str">
            <v>Nivea</v>
          </cell>
          <cell r="AE467" t="str">
            <v>Nivea Men</v>
          </cell>
          <cell r="AJ467" t="str">
            <v>NM Cleansing</v>
          </cell>
          <cell r="QC467" t="str">
            <v>D</v>
          </cell>
          <cell r="VH467">
            <v>900</v>
          </cell>
          <cell r="VI467" t="str">
            <v>83976</v>
          </cell>
          <cell r="VN467">
            <v>20076</v>
          </cell>
          <cell r="VO467">
            <v>44926</v>
          </cell>
        </row>
        <row r="468">
          <cell r="G468" t="str">
            <v>NM Max Bright Liquid Facial Foam 150ml</v>
          </cell>
          <cell r="I468" t="str">
            <v>48330-00164-00</v>
          </cell>
          <cell r="J468" t="str">
            <v>83976-04800-08</v>
          </cell>
          <cell r="K468" t="str">
            <v>NMEN MAX Bright 150 + NDEO RO FA 25</v>
          </cell>
          <cell r="L468" t="str">
            <v>V</v>
          </cell>
          <cell r="M468">
            <v>24</v>
          </cell>
          <cell r="N468">
            <v>7.1909999999999998</v>
          </cell>
          <cell r="O468">
            <v>1.6262532E-2</v>
          </cell>
          <cell r="P468">
            <v>6</v>
          </cell>
          <cell r="Q468">
            <v>7</v>
          </cell>
          <cell r="R468">
            <v>15</v>
          </cell>
          <cell r="S468">
            <v>35.1</v>
          </cell>
          <cell r="T468">
            <v>28.6</v>
          </cell>
          <cell r="U468">
            <v>16.2</v>
          </cell>
          <cell r="V468" t="str">
            <v>8999777009434</v>
          </cell>
          <cell r="W468" t="str">
            <v>8999777012663</v>
          </cell>
          <cell r="X468" t="str">
            <v>3401.30.00</v>
          </cell>
          <cell r="AC468" t="str">
            <v>Nivea</v>
          </cell>
          <cell r="AE468" t="str">
            <v>Nivea Men</v>
          </cell>
          <cell r="AJ468" t="str">
            <v>NM Cleansing</v>
          </cell>
          <cell r="QC468" t="str">
            <v>D</v>
          </cell>
          <cell r="VH468">
            <v>900</v>
          </cell>
          <cell r="VI468" t="str">
            <v>83976</v>
          </cell>
          <cell r="VN468">
            <v>20076</v>
          </cell>
          <cell r="VO468">
            <v>44926</v>
          </cell>
        </row>
        <row r="469">
          <cell r="G469" t="str">
            <v>NM Oil Attack + Bright Liquid Facial Foam 50ml</v>
          </cell>
          <cell r="I469" t="str">
            <v>48330-00133-00</v>
          </cell>
          <cell r="J469" t="str">
            <v>48330-00133-00</v>
          </cell>
          <cell r="K469" t="str">
            <v>NIVEA MEN Oil Attack + Bright Liquid Facial Foam 50ml</v>
          </cell>
          <cell r="L469" t="str">
            <v>S</v>
          </cell>
          <cell r="M469">
            <v>60</v>
          </cell>
          <cell r="N469">
            <v>4.1669999999999998</v>
          </cell>
          <cell r="O469">
            <v>8.7928120000000023E-3</v>
          </cell>
          <cell r="P469">
            <v>4.0999999999999996</v>
          </cell>
          <cell r="Q469">
            <v>2.4</v>
          </cell>
          <cell r="R469">
            <v>11.1</v>
          </cell>
          <cell r="S469">
            <v>30.1</v>
          </cell>
          <cell r="T469">
            <v>21.8</v>
          </cell>
          <cell r="U469">
            <v>13.4</v>
          </cell>
          <cell r="V469" t="str">
            <v>8999777010096</v>
          </cell>
          <cell r="W469" t="str">
            <v>8999777010102</v>
          </cell>
          <cell r="X469" t="str">
            <v>3401.30.00</v>
          </cell>
          <cell r="AC469" t="str">
            <v>Nivea</v>
          </cell>
          <cell r="AE469" t="str">
            <v>Nivea Men</v>
          </cell>
          <cell r="AJ469" t="str">
            <v>NM Cleansing</v>
          </cell>
          <cell r="QC469" t="str">
            <v>D</v>
          </cell>
          <cell r="VH469">
            <v>900</v>
          </cell>
          <cell r="VI469" t="str">
            <v>83968</v>
          </cell>
          <cell r="VN469" t="str">
            <v/>
          </cell>
          <cell r="VO469">
            <v>43465</v>
          </cell>
        </row>
        <row r="470">
          <cell r="G470" t="str">
            <v>NM Oil Attack + Bright Liquid Facial Foam 150ml</v>
          </cell>
          <cell r="I470" t="str">
            <v>83968-04800-08</v>
          </cell>
          <cell r="J470" t="str">
            <v>83968-04800-08</v>
          </cell>
          <cell r="K470" t="str">
            <v>NIVEA MEN Oil Attack + Bright Liquid Facial Foam 150ml</v>
          </cell>
          <cell r="L470" t="str">
            <v>R</v>
          </cell>
          <cell r="M470">
            <v>24</v>
          </cell>
          <cell r="N470">
            <v>4.4189999999999996</v>
          </cell>
          <cell r="O470">
            <v>7.7013719999999989E-3</v>
          </cell>
          <cell r="P470">
            <v>6</v>
          </cell>
          <cell r="Q470">
            <v>2.8</v>
          </cell>
          <cell r="R470">
            <v>15</v>
          </cell>
          <cell r="S470">
            <v>24.4</v>
          </cell>
          <cell r="T470">
            <v>18.899999999999999</v>
          </cell>
          <cell r="U470">
            <v>16.7</v>
          </cell>
          <cell r="V470" t="str">
            <v>8999777009465</v>
          </cell>
          <cell r="W470" t="str">
            <v>8999777009472</v>
          </cell>
          <cell r="X470" t="str">
            <v>3401.30.00</v>
          </cell>
          <cell r="AC470" t="str">
            <v>Nivea</v>
          </cell>
          <cell r="AE470" t="str">
            <v>Nivea Men</v>
          </cell>
          <cell r="AJ470" t="str">
            <v>NM Cleansing</v>
          </cell>
          <cell r="QC470" t="str">
            <v>D</v>
          </cell>
          <cell r="VH470">
            <v>1095</v>
          </cell>
          <cell r="VI470" t="str">
            <v>83968</v>
          </cell>
          <cell r="VN470">
            <v>20076</v>
          </cell>
          <cell r="VO470">
            <v>44926</v>
          </cell>
        </row>
        <row r="471">
          <cell r="G471" t="str">
            <v>NM Oil Attack + Bright Liquid Facial Foam 150ml</v>
          </cell>
          <cell r="I471" t="str">
            <v>48330-00162-00</v>
          </cell>
          <cell r="J471" t="str">
            <v>83968-04800-08</v>
          </cell>
          <cell r="K471" t="str">
            <v>NM TW Oil Attack 150 + NDEO RO DI 25</v>
          </cell>
          <cell r="L471" t="str">
            <v>R</v>
          </cell>
          <cell r="M471">
            <v>24</v>
          </cell>
          <cell r="N471">
            <v>7.1909999999999998</v>
          </cell>
          <cell r="O471">
            <v>1.6262532E-2</v>
          </cell>
          <cell r="P471">
            <v>6</v>
          </cell>
          <cell r="Q471">
            <v>7</v>
          </cell>
          <cell r="R471">
            <v>15</v>
          </cell>
          <cell r="S471">
            <v>35.1</v>
          </cell>
          <cell r="T471">
            <v>28.6</v>
          </cell>
          <cell r="U471">
            <v>16.2</v>
          </cell>
          <cell r="V471" t="str">
            <v>8999777009465</v>
          </cell>
          <cell r="W471" t="str">
            <v>8999777012649</v>
          </cell>
          <cell r="X471" t="str">
            <v>3401.30.00</v>
          </cell>
          <cell r="AC471" t="str">
            <v>Nivea</v>
          </cell>
          <cell r="AE471" t="str">
            <v>Nivea Men</v>
          </cell>
          <cell r="AJ471" t="str">
            <v>NM Cleansing</v>
          </cell>
          <cell r="QC471" t="str">
            <v>D</v>
          </cell>
          <cell r="VH471">
            <v>900</v>
          </cell>
          <cell r="VI471" t="str">
            <v>83968</v>
          </cell>
          <cell r="VN471">
            <v>20076</v>
          </cell>
          <cell r="VO471">
            <v>44926</v>
          </cell>
        </row>
        <row r="472">
          <cell r="G472" t="str">
            <v>NM Deep Bright Oil Clear Liquid Facial Foam 50ml</v>
          </cell>
          <cell r="I472" t="str">
            <v>84413-04800-01</v>
          </cell>
          <cell r="J472" t="str">
            <v>84413-04800-01</v>
          </cell>
          <cell r="K472" t="str">
            <v>NIVEA MEN Deep Bright Oil Clear Liquid Facial Foam 50ml</v>
          </cell>
          <cell r="L472" t="str">
            <v>S</v>
          </cell>
          <cell r="M472">
            <v>60</v>
          </cell>
          <cell r="N472">
            <v>4.1840000000000002</v>
          </cell>
          <cell r="O472">
            <v>8.7928120000000023E-3</v>
          </cell>
          <cell r="P472">
            <v>4.0999999999999996</v>
          </cell>
          <cell r="Q472">
            <v>2.4</v>
          </cell>
          <cell r="R472">
            <v>11.1</v>
          </cell>
          <cell r="S472">
            <v>30.1</v>
          </cell>
          <cell r="T472">
            <v>21.8</v>
          </cell>
          <cell r="U472">
            <v>13.4</v>
          </cell>
          <cell r="V472" t="str">
            <v>8999777010300</v>
          </cell>
          <cell r="W472" t="str">
            <v>8999777010317</v>
          </cell>
          <cell r="X472" t="str">
            <v>3401.30.00</v>
          </cell>
          <cell r="AC472" t="str">
            <v>Nivea</v>
          </cell>
          <cell r="AE472" t="str">
            <v>Nivea Men</v>
          </cell>
          <cell r="AJ472" t="str">
            <v>NM Cleansing</v>
          </cell>
          <cell r="QC472" t="str">
            <v>D</v>
          </cell>
          <cell r="VH472">
            <v>1095</v>
          </cell>
          <cell r="VI472" t="str">
            <v>84413</v>
          </cell>
          <cell r="VN472" t="str">
            <v/>
          </cell>
          <cell r="VO472">
            <v>43830</v>
          </cell>
        </row>
        <row r="473">
          <cell r="G473" t="str">
            <v>NM Deep Bright Oil Clear Liquid Facial Foam 150ml</v>
          </cell>
          <cell r="I473" t="str">
            <v>84412-04800-01</v>
          </cell>
          <cell r="J473" t="str">
            <v>84412-04800-01</v>
          </cell>
          <cell r="K473" t="str">
            <v>NIVEA MEN Deep Bright Oil Clear Liquid Facial Foam 150ml</v>
          </cell>
          <cell r="L473" t="str">
            <v>R</v>
          </cell>
          <cell r="M473">
            <v>24</v>
          </cell>
          <cell r="N473">
            <v>4.4390000000000001</v>
          </cell>
          <cell r="O473">
            <v>7.7013719999999989E-3</v>
          </cell>
          <cell r="P473">
            <v>6</v>
          </cell>
          <cell r="Q473">
            <v>2.8</v>
          </cell>
          <cell r="R473">
            <v>15</v>
          </cell>
          <cell r="S473">
            <v>24.4</v>
          </cell>
          <cell r="T473">
            <v>18.899999999999999</v>
          </cell>
          <cell r="U473">
            <v>16.7</v>
          </cell>
          <cell r="V473" t="str">
            <v>8999777010324</v>
          </cell>
          <cell r="W473" t="str">
            <v>8999777010331</v>
          </cell>
          <cell r="X473" t="str">
            <v>3401.30.00</v>
          </cell>
          <cell r="AC473" t="str">
            <v>Nivea</v>
          </cell>
          <cell r="AE473" t="str">
            <v>Nivea Men</v>
          </cell>
          <cell r="AJ473" t="str">
            <v>NM Cleansing</v>
          </cell>
          <cell r="QC473" t="str">
            <v>D</v>
          </cell>
          <cell r="VH473">
            <v>1095</v>
          </cell>
          <cell r="VI473" t="str">
            <v>84412</v>
          </cell>
          <cell r="VN473">
            <v>22100</v>
          </cell>
          <cell r="VO473">
            <v>45383</v>
          </cell>
        </row>
        <row r="474">
          <cell r="G474" t="str">
            <v>NM Fuji Ice Mud Oil Control Facial Foam 120ml</v>
          </cell>
          <cell r="I474" t="str">
            <v>83946-04800-15</v>
          </cell>
          <cell r="J474" t="str">
            <v>83946-04800-15</v>
          </cell>
          <cell r="K474" t="str">
            <v>NIVEA MEN Fuji Ice Mud Oil Control Facial Foam 120ml</v>
          </cell>
          <cell r="L474" t="str">
            <v>R</v>
          </cell>
          <cell r="M474">
            <v>24</v>
          </cell>
          <cell r="N474">
            <v>4.0880000000000001</v>
          </cell>
          <cell r="O474">
            <v>8.6940000000000003E-3</v>
          </cell>
          <cell r="P474">
            <v>6.7</v>
          </cell>
          <cell r="Q474">
            <v>3.9</v>
          </cell>
          <cell r="R474">
            <v>13.5</v>
          </cell>
          <cell r="S474">
            <v>27</v>
          </cell>
          <cell r="T474">
            <v>23</v>
          </cell>
          <cell r="U474">
            <v>14</v>
          </cell>
          <cell r="V474" t="str">
            <v>8999777005405</v>
          </cell>
          <cell r="W474" t="str">
            <v>8999777005429</v>
          </cell>
          <cell r="X474" t="str">
            <v>3401.30.00</v>
          </cell>
          <cell r="AC474" t="str">
            <v>Nivea</v>
          </cell>
          <cell r="AE474" t="str">
            <v>Nivea Men</v>
          </cell>
          <cell r="AJ474" t="str">
            <v>NM Cleansing</v>
          </cell>
          <cell r="QC474" t="str">
            <v>D</v>
          </cell>
          <cell r="VH474">
            <v>900</v>
          </cell>
          <cell r="VI474" t="str">
            <v>83946</v>
          </cell>
          <cell r="VN474">
            <v>22727</v>
          </cell>
          <cell r="VO474">
            <v>44926</v>
          </cell>
        </row>
        <row r="475">
          <cell r="G475" t="str">
            <v>NM Fuji Ice Mud Oil Control Facial Foam 120ml</v>
          </cell>
          <cell r="I475" t="str">
            <v>83946-04800-14</v>
          </cell>
          <cell r="J475" t="str">
            <v>83946-04800-15</v>
          </cell>
          <cell r="K475" t="str">
            <v>NMEN Whitening Oil Control Fuji Serum Ice Mud 120ml</v>
          </cell>
          <cell r="L475" t="str">
            <v>R</v>
          </cell>
          <cell r="M475">
            <v>24</v>
          </cell>
          <cell r="N475">
            <v>4.2</v>
          </cell>
          <cell r="O475">
            <v>1.1208498000000001E-2</v>
          </cell>
          <cell r="P475">
            <v>6.7</v>
          </cell>
          <cell r="Q475">
            <v>3.9</v>
          </cell>
          <cell r="R475">
            <v>13.5</v>
          </cell>
          <cell r="S475">
            <v>28.3</v>
          </cell>
          <cell r="T475">
            <v>24.6</v>
          </cell>
          <cell r="U475">
            <v>16.100000000000001</v>
          </cell>
          <cell r="V475" t="str">
            <v>8999777005405</v>
          </cell>
          <cell r="W475" t="str">
            <v>8999777005429</v>
          </cell>
          <cell r="X475" t="str">
            <v>3401.30.00</v>
          </cell>
          <cell r="AC475" t="str">
            <v>Nivea</v>
          </cell>
          <cell r="AE475" t="str">
            <v>Nivea Men</v>
          </cell>
          <cell r="AJ475" t="str">
            <v>NM Cleansing</v>
          </cell>
          <cell r="QC475" t="str">
            <v>D</v>
          </cell>
          <cell r="VH475">
            <v>900</v>
          </cell>
          <cell r="VI475" t="str">
            <v>83946</v>
          </cell>
          <cell r="VN475">
            <v>22727</v>
          </cell>
          <cell r="VO475">
            <v>43830</v>
          </cell>
        </row>
        <row r="476">
          <cell r="G476" t="str">
            <v>NM Fuji Ice Mud Oil Control Facial Foam 120ml</v>
          </cell>
          <cell r="I476" t="str">
            <v>48330-00118-00</v>
          </cell>
          <cell r="J476" t="str">
            <v>83946-04800-15</v>
          </cell>
          <cell r="K476" t="str">
            <v>NM OC Fuji 120 (Unique Code)</v>
          </cell>
          <cell r="L476" t="str">
            <v>P</v>
          </cell>
          <cell r="M476">
            <v>24</v>
          </cell>
          <cell r="N476">
            <v>4.0880000000000001</v>
          </cell>
          <cell r="O476">
            <v>8.6940000000000003E-3</v>
          </cell>
          <cell r="P476">
            <v>6.7</v>
          </cell>
          <cell r="Q476">
            <v>3.9</v>
          </cell>
          <cell r="R476">
            <v>13.5</v>
          </cell>
          <cell r="S476">
            <v>27</v>
          </cell>
          <cell r="T476">
            <v>23</v>
          </cell>
          <cell r="U476">
            <v>14</v>
          </cell>
          <cell r="V476" t="str">
            <v>8999777005405</v>
          </cell>
          <cell r="W476" t="str">
            <v>8999777009090</v>
          </cell>
          <cell r="X476" t="str">
            <v>3401.30.00</v>
          </cell>
          <cell r="AC476" t="str">
            <v>Nivea</v>
          </cell>
          <cell r="AE476" t="str">
            <v>Nivea Men</v>
          </cell>
          <cell r="AJ476" t="str">
            <v>NM Cleansing</v>
          </cell>
          <cell r="QC476" t="str">
            <v>D</v>
          </cell>
          <cell r="VH476">
            <v>900</v>
          </cell>
          <cell r="VI476" t="str">
            <v>83946</v>
          </cell>
          <cell r="VN476">
            <v>22727</v>
          </cell>
          <cell r="VO476">
            <v>44926</v>
          </cell>
        </row>
        <row r="477">
          <cell r="G477" t="str">
            <v>NM Fuji Ice Mud Oil Control Facial Foam 120ml</v>
          </cell>
          <cell r="I477" t="str">
            <v>48330-00083-00</v>
          </cell>
          <cell r="J477" t="str">
            <v>83946-04800-15</v>
          </cell>
          <cell r="K477" t="str">
            <v>NM OC Fuji Ice Mud 120ml + NDEO RO BWM 25ml</v>
          </cell>
          <cell r="L477" t="str">
            <v>V</v>
          </cell>
          <cell r="M477">
            <v>24</v>
          </cell>
          <cell r="N477">
            <v>7.899</v>
          </cell>
          <cell r="O477">
            <v>3.3160823999999998E-2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 t="str">
            <v/>
          </cell>
          <cell r="W477" t="str">
            <v/>
          </cell>
          <cell r="X477" t="str">
            <v>3401.30.00</v>
          </cell>
          <cell r="AC477" t="str">
            <v>Nivea</v>
          </cell>
          <cell r="AE477" t="str">
            <v>Nivea Men</v>
          </cell>
          <cell r="AJ477" t="str">
            <v>NM Cleansing</v>
          </cell>
          <cell r="QC477" t="str">
            <v>D</v>
          </cell>
          <cell r="VH477">
            <v>900</v>
          </cell>
          <cell r="VI477" t="e">
            <v>#N/A</v>
          </cell>
          <cell r="VN477">
            <v>22727</v>
          </cell>
          <cell r="VO477">
            <v>43100</v>
          </cell>
        </row>
        <row r="478">
          <cell r="G478" t="str">
            <v>NM Fuji Ice Mud Acne Control Facial Foam 120ml</v>
          </cell>
          <cell r="I478" t="str">
            <v>83947-04800-15</v>
          </cell>
          <cell r="J478" t="str">
            <v>83947-04800-15</v>
          </cell>
          <cell r="K478" t="str">
            <v>NIVEA MEN Fuji Ice Mud Acne Control Facial Foam 120ml</v>
          </cell>
          <cell r="L478" t="str">
            <v>R</v>
          </cell>
          <cell r="M478">
            <v>24</v>
          </cell>
          <cell r="N478">
            <v>4.0880000000000001</v>
          </cell>
          <cell r="O478">
            <v>8.6940000000000003E-3</v>
          </cell>
          <cell r="P478">
            <v>6.7</v>
          </cell>
          <cell r="Q478">
            <v>3.9</v>
          </cell>
          <cell r="R478">
            <v>13.5</v>
          </cell>
          <cell r="S478">
            <v>27</v>
          </cell>
          <cell r="T478">
            <v>23</v>
          </cell>
          <cell r="U478">
            <v>14</v>
          </cell>
          <cell r="V478" t="str">
            <v>8999777006365</v>
          </cell>
          <cell r="W478" t="str">
            <v>8999777006389</v>
          </cell>
          <cell r="X478" t="str">
            <v>3401.30.00</v>
          </cell>
          <cell r="AC478" t="str">
            <v>Nivea</v>
          </cell>
          <cell r="AE478" t="str">
            <v>Nivea Men</v>
          </cell>
          <cell r="AJ478" t="str">
            <v>NM Cleansing</v>
          </cell>
          <cell r="QC478" t="str">
            <v>D</v>
          </cell>
          <cell r="VH478">
            <v>900</v>
          </cell>
          <cell r="VI478" t="str">
            <v>83947</v>
          </cell>
          <cell r="VN478">
            <v>22727</v>
          </cell>
          <cell r="VO478">
            <v>44926</v>
          </cell>
        </row>
        <row r="479">
          <cell r="G479" t="str">
            <v>NM Travel Pack</v>
          </cell>
          <cell r="I479" t="str">
            <v>48330-00078-00</v>
          </cell>
          <cell r="J479" t="str">
            <v>48330-00078-00</v>
          </cell>
          <cell r="K479" t="str">
            <v>NIVEA MEN Travel Pack</v>
          </cell>
          <cell r="L479" t="str">
            <v>V</v>
          </cell>
          <cell r="M479">
            <v>24</v>
          </cell>
          <cell r="N479">
            <v>9.7550000000000008</v>
          </cell>
          <cell r="O479">
            <v>6.3713584000000004E-2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 t="str">
            <v/>
          </cell>
          <cell r="W479" t="str">
            <v/>
          </cell>
          <cell r="X479" t="str">
            <v>3401.30.00</v>
          </cell>
          <cell r="AC479" t="str">
            <v>Nivea</v>
          </cell>
          <cell r="AE479" t="str">
            <v>Nivea Men</v>
          </cell>
          <cell r="AJ479" t="str">
            <v>NM Cleansing</v>
          </cell>
          <cell r="QC479" t="str">
            <v>D</v>
          </cell>
          <cell r="VH479">
            <v>1095</v>
          </cell>
          <cell r="VI479" t="e">
            <v>#N/A</v>
          </cell>
          <cell r="VN479">
            <v>27350</v>
          </cell>
          <cell r="VO479">
            <v>43100</v>
          </cell>
        </row>
        <row r="480">
          <cell r="G480" t="str">
            <v>NDEO Roll On Black &amp; White Female 25ml</v>
          </cell>
          <cell r="I480" t="str">
            <v>82235-04800-30</v>
          </cell>
          <cell r="J480" t="str">
            <v>82235-04800-30</v>
          </cell>
          <cell r="K480" t="str">
            <v>NIVEA Black &amp; White Invisible Original Deodorant Roll On 25ml</v>
          </cell>
          <cell r="L480" t="str">
            <v>R</v>
          </cell>
          <cell r="M480">
            <v>30</v>
          </cell>
          <cell r="N480">
            <v>3.4409999999999998</v>
          </cell>
          <cell r="O480">
            <v>5.1744000000000009E-3</v>
          </cell>
          <cell r="P480">
            <v>3.7</v>
          </cell>
          <cell r="Q480">
            <v>3.7</v>
          </cell>
          <cell r="R480">
            <v>9</v>
          </cell>
          <cell r="S480">
            <v>24</v>
          </cell>
          <cell r="T480">
            <v>19.600000000000001</v>
          </cell>
          <cell r="U480">
            <v>11</v>
          </cell>
          <cell r="V480" t="str">
            <v>8999777004293</v>
          </cell>
          <cell r="W480" t="str">
            <v>8999777009946</v>
          </cell>
          <cell r="X480" t="str">
            <v>3307.20.00</v>
          </cell>
          <cell r="AC480" t="str">
            <v>Nivea</v>
          </cell>
          <cell r="AE480" t="str">
            <v>Nivea Deodorant</v>
          </cell>
          <cell r="AJ480" t="str">
            <v>Deo Female</v>
          </cell>
          <cell r="QC480" t="str">
            <v>A</v>
          </cell>
          <cell r="VH480">
            <v>900</v>
          </cell>
          <cell r="VI480" t="str">
            <v>82235</v>
          </cell>
          <cell r="VN480">
            <v>10610</v>
          </cell>
          <cell r="VO480">
            <v>45383</v>
          </cell>
        </row>
        <row r="481">
          <cell r="G481" t="str">
            <v>NDEO Roll On Black &amp; White Female 25ml</v>
          </cell>
          <cell r="I481" t="str">
            <v>82235-04800-28</v>
          </cell>
          <cell r="J481" t="str">
            <v>82235-04800-30</v>
          </cell>
          <cell r="K481" t="str">
            <v>NDEO Roll-On Invissible Black &amp; White Female 25ml</v>
          </cell>
          <cell r="L481" t="str">
            <v>R</v>
          </cell>
          <cell r="M481">
            <v>30</v>
          </cell>
          <cell r="N481">
            <v>3.44</v>
          </cell>
          <cell r="O481">
            <v>5.1744000000000009E-3</v>
          </cell>
          <cell r="P481">
            <v>3.7</v>
          </cell>
          <cell r="Q481">
            <v>3.7</v>
          </cell>
          <cell r="R481">
            <v>9</v>
          </cell>
          <cell r="S481">
            <v>24</v>
          </cell>
          <cell r="T481">
            <v>19.600000000000001</v>
          </cell>
          <cell r="U481">
            <v>11</v>
          </cell>
          <cell r="V481" t="str">
            <v>8999777004293</v>
          </cell>
          <cell r="W481" t="str">
            <v>8999777009946</v>
          </cell>
          <cell r="X481" t="str">
            <v>3307.20.00</v>
          </cell>
          <cell r="AC481" t="str">
            <v>Nivea</v>
          </cell>
          <cell r="AE481" t="str">
            <v>Nivea Deodorant</v>
          </cell>
          <cell r="AJ481" t="str">
            <v>Deo Female</v>
          </cell>
          <cell r="QC481" t="str">
            <v>A</v>
          </cell>
          <cell r="VH481">
            <v>900</v>
          </cell>
          <cell r="VI481" t="str">
            <v>82235</v>
          </cell>
          <cell r="VN481" t="str">
            <v/>
          </cell>
          <cell r="VO481">
            <v>44926</v>
          </cell>
        </row>
        <row r="482">
          <cell r="G482" t="str">
            <v>NDEO Roll On Black &amp; White Female 25ml</v>
          </cell>
          <cell r="I482" t="str">
            <v>82235-04800-13</v>
          </cell>
          <cell r="J482" t="str">
            <v>82235-04800-30</v>
          </cell>
          <cell r="K482" t="str">
            <v>NDEO Roll-On Invissible Black &amp; White Female 25ml</v>
          </cell>
          <cell r="L482" t="str">
            <v>R</v>
          </cell>
          <cell r="M482">
            <v>30</v>
          </cell>
          <cell r="N482">
            <v>3.4390000000000001</v>
          </cell>
          <cell r="O482">
            <v>4.0999040000000006E-3</v>
          </cell>
          <cell r="P482">
            <v>3.7</v>
          </cell>
          <cell r="Q482">
            <v>3.7</v>
          </cell>
          <cell r="R482">
            <v>9</v>
          </cell>
          <cell r="S482">
            <v>23.2</v>
          </cell>
          <cell r="T482">
            <v>18.8</v>
          </cell>
          <cell r="U482">
            <v>9.4</v>
          </cell>
          <cell r="V482" t="str">
            <v>8999777004293</v>
          </cell>
          <cell r="W482" t="str">
            <v>8999777004323</v>
          </cell>
          <cell r="X482" t="str">
            <v>3307.20.00</v>
          </cell>
          <cell r="AC482" t="str">
            <v>Nivea</v>
          </cell>
          <cell r="AE482" t="str">
            <v>Nivea Deodorant</v>
          </cell>
          <cell r="AJ482" t="str">
            <v>Deo Female</v>
          </cell>
          <cell r="QC482" t="str">
            <v>A</v>
          </cell>
          <cell r="VH482">
            <v>900</v>
          </cell>
          <cell r="VI482" t="str">
            <v>82235</v>
          </cell>
          <cell r="VN482">
            <v>6954</v>
          </cell>
          <cell r="VO482">
            <v>44926</v>
          </cell>
        </row>
        <row r="483">
          <cell r="G483" t="str">
            <v>NDEO Roll On Black &amp; White Female 50ml</v>
          </cell>
          <cell r="I483" t="str">
            <v>82240-04800-30</v>
          </cell>
          <cell r="J483" t="str">
            <v>82240-04800-30</v>
          </cell>
          <cell r="K483" t="str">
            <v>NIVEA Black &amp; White Invisible Original Deodorant Roll On 50ml</v>
          </cell>
          <cell r="L483" t="str">
            <v>R</v>
          </cell>
          <cell r="M483">
            <v>24</v>
          </cell>
          <cell r="N483">
            <v>3.8490000000000002</v>
          </cell>
          <cell r="O483">
            <v>5.6471040000000009E-3</v>
          </cell>
          <cell r="P483">
            <v>4.0999999999999996</v>
          </cell>
          <cell r="Q483">
            <v>4.0999999999999996</v>
          </cell>
          <cell r="R483">
            <v>11</v>
          </cell>
          <cell r="S483">
            <v>25.8</v>
          </cell>
          <cell r="T483">
            <v>17.100000000000001</v>
          </cell>
          <cell r="U483">
            <v>12.8</v>
          </cell>
          <cell r="V483" t="str">
            <v>8999777004354</v>
          </cell>
          <cell r="W483" t="str">
            <v>8999777009953</v>
          </cell>
          <cell r="X483" t="str">
            <v>3307.20.00</v>
          </cell>
          <cell r="AC483" t="str">
            <v>Nivea</v>
          </cell>
          <cell r="AE483" t="str">
            <v>Nivea Deodorant</v>
          </cell>
          <cell r="AJ483" t="str">
            <v>Deo Female</v>
          </cell>
          <cell r="QC483" t="str">
            <v>A</v>
          </cell>
          <cell r="VH483">
            <v>1095</v>
          </cell>
          <cell r="VI483" t="str">
            <v>82240</v>
          </cell>
          <cell r="VN483">
            <v>17930</v>
          </cell>
          <cell r="VO483">
            <v>45383</v>
          </cell>
        </row>
        <row r="484">
          <cell r="G484" t="str">
            <v>NDEO Roll On Black &amp; White Female 50ml</v>
          </cell>
          <cell r="I484" t="str">
            <v>82240-04800-28</v>
          </cell>
          <cell r="J484" t="str">
            <v>82240-04800-30</v>
          </cell>
          <cell r="K484" t="str">
            <v>NDEO Roll-On Invissible Black &amp; White Female 50ml</v>
          </cell>
          <cell r="L484" t="str">
            <v>R</v>
          </cell>
          <cell r="M484">
            <v>24</v>
          </cell>
          <cell r="N484">
            <v>3.859</v>
          </cell>
          <cell r="O484">
            <v>5.6471040000000009E-3</v>
          </cell>
          <cell r="P484">
            <v>4.0999999999999996</v>
          </cell>
          <cell r="Q484">
            <v>4.0999999999999996</v>
          </cell>
          <cell r="R484">
            <v>11</v>
          </cell>
          <cell r="S484">
            <v>25.8</v>
          </cell>
          <cell r="T484">
            <v>17.100000000000001</v>
          </cell>
          <cell r="U484">
            <v>12.8</v>
          </cell>
          <cell r="V484" t="str">
            <v>8999777004354</v>
          </cell>
          <cell r="W484" t="str">
            <v>8999777009953</v>
          </cell>
          <cell r="X484" t="str">
            <v>3307.20.00</v>
          </cell>
          <cell r="AC484" t="str">
            <v>Nivea</v>
          </cell>
          <cell r="AE484" t="str">
            <v>Nivea Deodorant</v>
          </cell>
          <cell r="AJ484" t="str">
            <v>Deo Female</v>
          </cell>
          <cell r="QC484" t="str">
            <v>A</v>
          </cell>
          <cell r="VH484">
            <v>900</v>
          </cell>
          <cell r="VI484" t="str">
            <v>82240</v>
          </cell>
          <cell r="VN484">
            <v>17930</v>
          </cell>
          <cell r="VO484">
            <v>45383</v>
          </cell>
        </row>
        <row r="485">
          <cell r="G485" t="str">
            <v>NDEO Roll On Black &amp; White Female 50ml</v>
          </cell>
          <cell r="I485" t="str">
            <v>82240-04800-13</v>
          </cell>
          <cell r="J485" t="str">
            <v>82240-04800-30</v>
          </cell>
          <cell r="K485" t="str">
            <v>NDEO Roll-On Invissible Black &amp; White Female 50ml</v>
          </cell>
          <cell r="L485" t="str">
            <v>R</v>
          </cell>
          <cell r="M485">
            <v>24</v>
          </cell>
          <cell r="N485">
            <v>3.8580000000000001</v>
          </cell>
          <cell r="O485">
            <v>4.5640000000000003E-3</v>
          </cell>
          <cell r="P485">
            <v>4.0999999999999996</v>
          </cell>
          <cell r="Q485">
            <v>4.0999999999999996</v>
          </cell>
          <cell r="R485">
            <v>11</v>
          </cell>
          <cell r="S485">
            <v>25</v>
          </cell>
          <cell r="T485">
            <v>16.3</v>
          </cell>
          <cell r="U485">
            <v>11.2</v>
          </cell>
          <cell r="V485" t="str">
            <v>8999777004354</v>
          </cell>
          <cell r="W485" t="str">
            <v>8999777004439</v>
          </cell>
          <cell r="X485" t="str">
            <v>3307.20.00</v>
          </cell>
          <cell r="AC485" t="str">
            <v>Nivea</v>
          </cell>
          <cell r="AE485" t="str">
            <v>Nivea Deodorant</v>
          </cell>
          <cell r="AJ485" t="str">
            <v>Deo Female</v>
          </cell>
          <cell r="QC485" t="str">
            <v>A</v>
          </cell>
          <cell r="VH485">
            <v>900</v>
          </cell>
          <cell r="VI485" t="str">
            <v>82240</v>
          </cell>
          <cell r="VN485">
            <v>17930</v>
          </cell>
          <cell r="VO485">
            <v>45383</v>
          </cell>
        </row>
        <row r="486">
          <cell r="G486" t="str">
            <v>NDEO Roll On Black &amp; White Female 50ml</v>
          </cell>
          <cell r="I486" t="str">
            <v>48330-00149-00</v>
          </cell>
          <cell r="J486" t="str">
            <v>82240-04800-30</v>
          </cell>
          <cell r="K486" t="str">
            <v>NDEO RO BWF 50 + NDEO RO BWM 25</v>
          </cell>
          <cell r="L486" t="str">
            <v>V</v>
          </cell>
          <cell r="M486">
            <v>24</v>
          </cell>
          <cell r="N486">
            <v>7.0540000000000003</v>
          </cell>
          <cell r="O486">
            <v>2.0899160999999996E-2</v>
          </cell>
          <cell r="P486">
            <v>10</v>
          </cell>
          <cell r="Q486">
            <v>6</v>
          </cell>
          <cell r="R486">
            <v>11</v>
          </cell>
          <cell r="S486">
            <v>42.3</v>
          </cell>
          <cell r="T486">
            <v>38.299999999999997</v>
          </cell>
          <cell r="U486">
            <v>12.9</v>
          </cell>
          <cell r="V486" t="str">
            <v>8999777004354</v>
          </cell>
          <cell r="W486" t="str">
            <v>8999777010874</v>
          </cell>
          <cell r="X486" t="str">
            <v>3307.20.00</v>
          </cell>
          <cell r="AC486" t="str">
            <v>Nivea</v>
          </cell>
          <cell r="AE486" t="str">
            <v>Nivea Deodorant</v>
          </cell>
          <cell r="AJ486" t="str">
            <v>Deo Female</v>
          </cell>
          <cell r="QC486" t="str">
            <v>A</v>
          </cell>
          <cell r="VH486">
            <v>900</v>
          </cell>
          <cell r="VI486" t="str">
            <v>82240</v>
          </cell>
          <cell r="VN486">
            <v>17930</v>
          </cell>
          <cell r="VO486">
            <v>45383</v>
          </cell>
        </row>
        <row r="487">
          <cell r="G487" t="str">
            <v>NDEO Roll On Black &amp; White Female 50ml</v>
          </cell>
          <cell r="I487" t="str">
            <v>48330-00150-00</v>
          </cell>
          <cell r="J487" t="str">
            <v>82240-04800-30</v>
          </cell>
          <cell r="K487" t="str">
            <v>NDEO RO BWF 50 + NDEO RO CK 25</v>
          </cell>
          <cell r="L487" t="str">
            <v>V</v>
          </cell>
          <cell r="M487">
            <v>24</v>
          </cell>
          <cell r="N487">
            <v>7.0439999999999996</v>
          </cell>
          <cell r="O487">
            <v>2.0899160999999996E-2</v>
          </cell>
          <cell r="P487">
            <v>10</v>
          </cell>
          <cell r="Q487">
            <v>6</v>
          </cell>
          <cell r="R487">
            <v>11</v>
          </cell>
          <cell r="S487">
            <v>42.3</v>
          </cell>
          <cell r="T487">
            <v>38.299999999999997</v>
          </cell>
          <cell r="U487">
            <v>12.9</v>
          </cell>
          <cell r="V487" t="str">
            <v>8999777004354</v>
          </cell>
          <cell r="W487" t="str">
            <v>8999777011178</v>
          </cell>
          <cell r="X487" t="str">
            <v>3307.20.00</v>
          </cell>
          <cell r="AC487" t="str">
            <v>Nivea</v>
          </cell>
          <cell r="AE487" t="str">
            <v>Nivea Deodorant</v>
          </cell>
          <cell r="AJ487" t="str">
            <v>Deo Female</v>
          </cell>
          <cell r="QC487" t="str">
            <v>A</v>
          </cell>
          <cell r="VH487">
            <v>900</v>
          </cell>
          <cell r="VI487" t="str">
            <v>82240</v>
          </cell>
          <cell r="VN487">
            <v>17930</v>
          </cell>
          <cell r="VO487">
            <v>45383</v>
          </cell>
        </row>
        <row r="488">
          <cell r="G488" t="str">
            <v>NDEO Roll On Black &amp; White Female 50ml</v>
          </cell>
          <cell r="I488" t="str">
            <v>48330-00075-00</v>
          </cell>
          <cell r="J488" t="str">
            <v>82240-04800-30</v>
          </cell>
          <cell r="K488" t="str">
            <v>NDEO RO BWF 50 + NDEO RO BWM 25</v>
          </cell>
          <cell r="L488" t="str">
            <v>V</v>
          </cell>
          <cell r="M488">
            <v>24</v>
          </cell>
          <cell r="N488">
            <v>7.0439999999999996</v>
          </cell>
          <cell r="O488">
            <v>2.0899160999999996E-2</v>
          </cell>
          <cell r="P488">
            <v>10</v>
          </cell>
          <cell r="Q488">
            <v>6</v>
          </cell>
          <cell r="R488">
            <v>11</v>
          </cell>
          <cell r="S488">
            <v>42.3</v>
          </cell>
          <cell r="T488">
            <v>38.299999999999997</v>
          </cell>
          <cell r="U488">
            <v>12.9</v>
          </cell>
          <cell r="V488" t="str">
            <v/>
          </cell>
          <cell r="W488" t="str">
            <v/>
          </cell>
          <cell r="X488" t="str">
            <v>3307.20.00</v>
          </cell>
          <cell r="AC488" t="str">
            <v>Nivea</v>
          </cell>
          <cell r="AE488" t="str">
            <v>Nivea Deodorant</v>
          </cell>
          <cell r="AJ488" t="str">
            <v>Deo Female</v>
          </cell>
          <cell r="QC488" t="str">
            <v>A</v>
          </cell>
          <cell r="VH488">
            <v>1095</v>
          </cell>
          <cell r="VI488" t="e">
            <v>#N/A</v>
          </cell>
          <cell r="VN488">
            <v>11977</v>
          </cell>
          <cell r="VO488">
            <v>43100</v>
          </cell>
        </row>
        <row r="489">
          <cell r="G489" t="str">
            <v>NDEO Roll On Black &amp; White Female Fresh 25ml</v>
          </cell>
          <cell r="I489" t="str">
            <v>88672-04800-30</v>
          </cell>
          <cell r="J489" t="str">
            <v>88672-04800-30</v>
          </cell>
          <cell r="K489" t="str">
            <v>NIVEA Black &amp; White Invisible Fresh Deodorant Roll On 25ml</v>
          </cell>
          <cell r="L489" t="str">
            <v>R</v>
          </cell>
          <cell r="M489">
            <v>30</v>
          </cell>
          <cell r="N489">
            <v>3.4390000000000001</v>
          </cell>
          <cell r="O489">
            <v>5.1744000000000009E-3</v>
          </cell>
          <cell r="P489">
            <v>3.7</v>
          </cell>
          <cell r="Q489">
            <v>3.7</v>
          </cell>
          <cell r="R489">
            <v>9</v>
          </cell>
          <cell r="S489">
            <v>24</v>
          </cell>
          <cell r="T489">
            <v>19.600000000000001</v>
          </cell>
          <cell r="U489">
            <v>11</v>
          </cell>
          <cell r="V489" t="str">
            <v>8999777006228</v>
          </cell>
          <cell r="W489" t="str">
            <v>8999777011475</v>
          </cell>
          <cell r="X489" t="str">
            <v>3307.20.00</v>
          </cell>
          <cell r="AC489" t="str">
            <v>Nivea</v>
          </cell>
          <cell r="AE489" t="str">
            <v>Nivea Deodorant</v>
          </cell>
          <cell r="AJ489" t="str">
            <v>Deo Female</v>
          </cell>
          <cell r="QC489" t="str">
            <v>D</v>
          </cell>
          <cell r="VH489">
            <v>1095</v>
          </cell>
          <cell r="VI489" t="str">
            <v>88672</v>
          </cell>
          <cell r="VN489" t="str">
            <v/>
          </cell>
          <cell r="VO489">
            <v>44926</v>
          </cell>
        </row>
        <row r="490">
          <cell r="G490" t="str">
            <v>NDEO Roll On Black &amp; White Female Fresh 25ml</v>
          </cell>
          <cell r="I490" t="str">
            <v>88672-04800-28</v>
          </cell>
          <cell r="J490" t="str">
            <v>88672-04800-30</v>
          </cell>
          <cell r="K490" t="str">
            <v>NDEO Roll-On Invissible Black &amp; White Fresh Female 25ml</v>
          </cell>
          <cell r="L490" t="str">
            <v>R</v>
          </cell>
          <cell r="M490">
            <v>30</v>
          </cell>
          <cell r="N490">
            <v>3.4329999999999998</v>
          </cell>
          <cell r="O490">
            <v>5.1744000000000009E-3</v>
          </cell>
          <cell r="P490">
            <v>3.7</v>
          </cell>
          <cell r="Q490">
            <v>3.7</v>
          </cell>
          <cell r="R490">
            <v>9</v>
          </cell>
          <cell r="S490">
            <v>24</v>
          </cell>
          <cell r="T490">
            <v>19.600000000000001</v>
          </cell>
          <cell r="U490">
            <v>11</v>
          </cell>
          <cell r="V490" t="str">
            <v>8999777006228</v>
          </cell>
          <cell r="W490" t="str">
            <v>8999777011475</v>
          </cell>
          <cell r="X490" t="str">
            <v>3307.20.00</v>
          </cell>
          <cell r="AC490" t="str">
            <v>Nivea</v>
          </cell>
          <cell r="AE490" t="str">
            <v>Nivea Deodorant</v>
          </cell>
          <cell r="AJ490" t="str">
            <v>Deo Female</v>
          </cell>
          <cell r="QC490" t="str">
            <v>D</v>
          </cell>
          <cell r="VH490">
            <v>900</v>
          </cell>
          <cell r="VI490" t="str">
            <v>88672</v>
          </cell>
          <cell r="VN490" t="str">
            <v/>
          </cell>
          <cell r="VO490">
            <v>44926</v>
          </cell>
        </row>
        <row r="491">
          <cell r="G491" t="str">
            <v>NDEO Roll On Black &amp; White Female Fresh 25ml</v>
          </cell>
          <cell r="I491" t="str">
            <v>82274-04800-23</v>
          </cell>
          <cell r="J491" t="str">
            <v>88672-04800-30</v>
          </cell>
          <cell r="K491" t="str">
            <v>NDEO Roll-On Invissible Black &amp; White Fresh Female 25ml</v>
          </cell>
          <cell r="L491" t="str">
            <v>R</v>
          </cell>
          <cell r="M491">
            <v>30</v>
          </cell>
          <cell r="N491">
            <v>3.4390000000000001</v>
          </cell>
          <cell r="O491">
            <v>4.0999040000000006E-3</v>
          </cell>
          <cell r="P491">
            <v>3.7</v>
          </cell>
          <cell r="Q491">
            <v>3.7</v>
          </cell>
          <cell r="R491">
            <v>9</v>
          </cell>
          <cell r="S491">
            <v>23.2</v>
          </cell>
          <cell r="T491">
            <v>18.8</v>
          </cell>
          <cell r="U491">
            <v>9.4</v>
          </cell>
          <cell r="V491" t="str">
            <v>8999777006228</v>
          </cell>
          <cell r="W491" t="str">
            <v>8999777006242</v>
          </cell>
          <cell r="X491" t="str">
            <v>3307.20.00</v>
          </cell>
          <cell r="AC491" t="str">
            <v>Nivea</v>
          </cell>
          <cell r="AE491" t="str">
            <v>Nivea Deodorant</v>
          </cell>
          <cell r="AJ491" t="str">
            <v>Deo Female</v>
          </cell>
          <cell r="QC491" t="str">
            <v>D</v>
          </cell>
          <cell r="VH491">
            <v>900</v>
          </cell>
          <cell r="VI491" t="str">
            <v>82274</v>
          </cell>
          <cell r="VN491">
            <v>7665</v>
          </cell>
          <cell r="VO491">
            <v>45383</v>
          </cell>
        </row>
        <row r="492">
          <cell r="G492" t="str">
            <v>NDEO Roll On Black &amp; White Female Fresh 50ml</v>
          </cell>
          <cell r="I492" t="str">
            <v>88670-04800-30</v>
          </cell>
          <cell r="J492" t="str">
            <v>88670-04800-30</v>
          </cell>
          <cell r="K492" t="str">
            <v>NIVEA Black &amp; White Invisible Fresh Deodorant Roll On 50ml</v>
          </cell>
          <cell r="L492" t="str">
            <v>R</v>
          </cell>
          <cell r="M492">
            <v>24</v>
          </cell>
          <cell r="N492">
            <v>3.8460000000000001</v>
          </cell>
          <cell r="O492">
            <v>5.6471040000000009E-3</v>
          </cell>
          <cell r="P492">
            <v>4.0999999999999996</v>
          </cell>
          <cell r="Q492">
            <v>4.0999999999999996</v>
          </cell>
          <cell r="R492">
            <v>11</v>
          </cell>
          <cell r="S492">
            <v>25.8</v>
          </cell>
          <cell r="T492">
            <v>17.100000000000001</v>
          </cell>
          <cell r="U492">
            <v>12.8</v>
          </cell>
          <cell r="V492" t="str">
            <v>8999777006259</v>
          </cell>
          <cell r="W492" t="str">
            <v>8999777011482</v>
          </cell>
          <cell r="X492" t="str">
            <v>3307.20.00</v>
          </cell>
          <cell r="AC492" t="str">
            <v>Nivea</v>
          </cell>
          <cell r="AE492" t="str">
            <v>Nivea Deodorant</v>
          </cell>
          <cell r="AJ492" t="str">
            <v>Deo Female</v>
          </cell>
          <cell r="QC492" t="str">
            <v>A</v>
          </cell>
          <cell r="VH492">
            <v>1095</v>
          </cell>
          <cell r="VI492" t="str">
            <v>88670</v>
          </cell>
          <cell r="VN492">
            <v>17930</v>
          </cell>
          <cell r="VO492">
            <v>45383</v>
          </cell>
        </row>
        <row r="493">
          <cell r="G493" t="str">
            <v>NDEO Roll On Black &amp; White Female Fresh 50ml</v>
          </cell>
          <cell r="I493" t="str">
            <v>88670-04800-28</v>
          </cell>
          <cell r="J493" t="str">
            <v>88670-04800-30</v>
          </cell>
          <cell r="K493" t="str">
            <v>NDEO Roll-On Invissible Black &amp; White Fresh Female 50ml</v>
          </cell>
          <cell r="L493" t="str">
            <v>R</v>
          </cell>
          <cell r="M493">
            <v>24</v>
          </cell>
          <cell r="N493">
            <v>3.847</v>
          </cell>
          <cell r="O493">
            <v>5.6471040000000009E-3</v>
          </cell>
          <cell r="P493">
            <v>4.0999999999999996</v>
          </cell>
          <cell r="Q493">
            <v>4.0999999999999996</v>
          </cell>
          <cell r="R493">
            <v>11</v>
          </cell>
          <cell r="S493">
            <v>25.8</v>
          </cell>
          <cell r="T493">
            <v>17.100000000000001</v>
          </cell>
          <cell r="U493">
            <v>12.8</v>
          </cell>
          <cell r="V493" t="str">
            <v>8999777006259</v>
          </cell>
          <cell r="W493" t="str">
            <v>8999777011482</v>
          </cell>
          <cell r="X493" t="str">
            <v>3307.20.00</v>
          </cell>
          <cell r="AC493" t="str">
            <v>Nivea</v>
          </cell>
          <cell r="AE493" t="str">
            <v>Nivea Deodorant</v>
          </cell>
          <cell r="AJ493" t="str">
            <v>Deo Female</v>
          </cell>
          <cell r="QC493" t="str">
            <v>A</v>
          </cell>
          <cell r="VH493">
            <v>900</v>
          </cell>
          <cell r="VI493" t="str">
            <v>88670</v>
          </cell>
          <cell r="VN493">
            <v>17930</v>
          </cell>
          <cell r="VO493">
            <v>45383</v>
          </cell>
        </row>
        <row r="494">
          <cell r="G494" t="str">
            <v>NDEO Roll On Black &amp; White Female Fresh 50ml</v>
          </cell>
          <cell r="I494" t="str">
            <v>82234-04800-23</v>
          </cell>
          <cell r="J494" t="str">
            <v>88670-04800-30</v>
          </cell>
          <cell r="K494" t="str">
            <v>NDEO Roll-On Invissible Black &amp; White Fresh Female 50ml</v>
          </cell>
          <cell r="L494" t="str">
            <v>R</v>
          </cell>
          <cell r="M494">
            <v>24</v>
          </cell>
          <cell r="N494">
            <v>3.8580000000000001</v>
          </cell>
          <cell r="O494">
            <v>4.5640000000000003E-3</v>
          </cell>
          <cell r="P494">
            <v>4.0999999999999996</v>
          </cell>
          <cell r="Q494">
            <v>4.0999999999999996</v>
          </cell>
          <cell r="R494">
            <v>11</v>
          </cell>
          <cell r="S494">
            <v>25</v>
          </cell>
          <cell r="T494">
            <v>16.3</v>
          </cell>
          <cell r="U494">
            <v>11.2</v>
          </cell>
          <cell r="V494" t="str">
            <v>8999777006259</v>
          </cell>
          <cell r="W494" t="str">
            <v>8999777006273</v>
          </cell>
          <cell r="X494" t="str">
            <v>3307.20.00</v>
          </cell>
          <cell r="AC494" t="str">
            <v>Nivea</v>
          </cell>
          <cell r="AE494" t="str">
            <v>Nivea Deodorant</v>
          </cell>
          <cell r="AJ494" t="str">
            <v>Deo Female</v>
          </cell>
          <cell r="QC494" t="str">
            <v>A</v>
          </cell>
          <cell r="VH494">
            <v>900</v>
          </cell>
          <cell r="VI494" t="str">
            <v>82234</v>
          </cell>
          <cell r="VN494">
            <v>17930</v>
          </cell>
          <cell r="VO494">
            <v>45383</v>
          </cell>
        </row>
        <row r="495">
          <cell r="G495" t="str">
            <v>NDEO Roll On Radiant &amp; Smooth 25ml</v>
          </cell>
          <cell r="I495" t="str">
            <v>83760-04800-30</v>
          </cell>
          <cell r="J495" t="str">
            <v>83760-04800-30</v>
          </cell>
          <cell r="K495" t="str">
            <v>NIVEA Black &amp; White Invisible Radiant &amp; Smooth Deodorant Roll On 25ml</v>
          </cell>
          <cell r="L495" t="str">
            <v>R</v>
          </cell>
          <cell r="M495">
            <v>30</v>
          </cell>
          <cell r="N495">
            <v>3.4359999999999999</v>
          </cell>
          <cell r="O495">
            <v>5.1744000000000009E-3</v>
          </cell>
          <cell r="P495">
            <v>3.7</v>
          </cell>
          <cell r="Q495">
            <v>3.7</v>
          </cell>
          <cell r="R495">
            <v>9</v>
          </cell>
          <cell r="S495">
            <v>24</v>
          </cell>
          <cell r="T495">
            <v>19.600000000000001</v>
          </cell>
          <cell r="U495">
            <v>11</v>
          </cell>
          <cell r="V495" t="str">
            <v>8999777012069</v>
          </cell>
          <cell r="W495" t="str">
            <v>8999777012076</v>
          </cell>
          <cell r="X495" t="str">
            <v>3307.20.00</v>
          </cell>
          <cell r="AC495" t="str">
            <v>Nivea</v>
          </cell>
          <cell r="AE495" t="str">
            <v>Nivea Deodorant</v>
          </cell>
          <cell r="AJ495" t="str">
            <v>Deo Female</v>
          </cell>
          <cell r="QC495" t="str">
            <v>D</v>
          </cell>
          <cell r="VH495">
            <v>900</v>
          </cell>
          <cell r="VI495" t="str">
            <v>83760</v>
          </cell>
          <cell r="VN495" t="str">
            <v/>
          </cell>
          <cell r="VO495">
            <v>44926</v>
          </cell>
        </row>
        <row r="496">
          <cell r="G496" t="str">
            <v>NDEO Roll On Radiant &amp; Smooth 25ml</v>
          </cell>
          <cell r="I496" t="str">
            <v>83760-04810-28</v>
          </cell>
          <cell r="J496" t="str">
            <v>83760-04800-30</v>
          </cell>
          <cell r="K496" t="str">
            <v>NDEO Roll On Radiant &amp; Smooth 25</v>
          </cell>
          <cell r="L496" t="str">
            <v>R</v>
          </cell>
          <cell r="M496">
            <v>30</v>
          </cell>
          <cell r="N496">
            <v>3.4359999999999999</v>
          </cell>
          <cell r="O496">
            <v>5.1744000000000009E-3</v>
          </cell>
          <cell r="P496">
            <v>3.7</v>
          </cell>
          <cell r="Q496">
            <v>3.7</v>
          </cell>
          <cell r="R496">
            <v>9</v>
          </cell>
          <cell r="S496">
            <v>24</v>
          </cell>
          <cell r="T496">
            <v>19.600000000000001</v>
          </cell>
          <cell r="U496">
            <v>11</v>
          </cell>
          <cell r="V496" t="str">
            <v>8999777012069</v>
          </cell>
          <cell r="W496" t="str">
            <v>8999777012076</v>
          </cell>
          <cell r="X496" t="str">
            <v>3307.20.00</v>
          </cell>
          <cell r="AC496" t="str">
            <v>Nivea</v>
          </cell>
          <cell r="AE496" t="str">
            <v>Nivea Deodorant</v>
          </cell>
          <cell r="AJ496" t="str">
            <v>Deo Female</v>
          </cell>
          <cell r="QC496" t="str">
            <v>D</v>
          </cell>
          <cell r="VH496">
            <v>900</v>
          </cell>
          <cell r="VI496" t="str">
            <v>83760</v>
          </cell>
          <cell r="VN496" t="str">
            <v/>
          </cell>
          <cell r="VO496">
            <v>44926</v>
          </cell>
        </row>
        <row r="497">
          <cell r="G497" t="str">
            <v>NDEO Roll On Radiant &amp; Smooth 50ml</v>
          </cell>
          <cell r="I497" t="str">
            <v>84480-04800-30</v>
          </cell>
          <cell r="J497" t="str">
            <v>84480-04800-30</v>
          </cell>
          <cell r="K497" t="str">
            <v>NIVEA Black &amp; White Invisible Radiant &amp; Smooth Deodorant Roll On 50ml</v>
          </cell>
          <cell r="L497" t="str">
            <v>R</v>
          </cell>
          <cell r="M497">
            <v>24</v>
          </cell>
          <cell r="N497">
            <v>3.8519999999999999</v>
          </cell>
          <cell r="O497">
            <v>5.6471040000000009E-3</v>
          </cell>
          <cell r="P497">
            <v>4.0999999999999996</v>
          </cell>
          <cell r="Q497">
            <v>4.0999999999999996</v>
          </cell>
          <cell r="R497">
            <v>11</v>
          </cell>
          <cell r="S497">
            <v>25.8</v>
          </cell>
          <cell r="T497">
            <v>17.100000000000001</v>
          </cell>
          <cell r="U497">
            <v>12.8</v>
          </cell>
          <cell r="V497" t="str">
            <v>8999777011383</v>
          </cell>
          <cell r="W497" t="str">
            <v>8999777011390</v>
          </cell>
          <cell r="X497" t="str">
            <v>3307.20.00</v>
          </cell>
          <cell r="AC497" t="str">
            <v>Nivea</v>
          </cell>
          <cell r="AE497" t="str">
            <v>Nivea Deodorant</v>
          </cell>
          <cell r="AJ497" t="str">
            <v>Deo Female</v>
          </cell>
          <cell r="QC497" t="str">
            <v>A</v>
          </cell>
          <cell r="VH497">
            <v>900</v>
          </cell>
          <cell r="VI497" t="str">
            <v>84480</v>
          </cell>
          <cell r="VN497">
            <v>17930</v>
          </cell>
          <cell r="VO497">
            <v>45383</v>
          </cell>
        </row>
        <row r="498">
          <cell r="G498" t="str">
            <v>NDEO Roll On Radiant &amp; Smooth 50ml</v>
          </cell>
          <cell r="I498" t="str">
            <v>84480-04800-28</v>
          </cell>
          <cell r="J498" t="str">
            <v>84480-04800-30</v>
          </cell>
          <cell r="K498" t="str">
            <v>NDEO Roll On Radiant &amp; Smooth 50</v>
          </cell>
          <cell r="L498" t="str">
            <v>R</v>
          </cell>
          <cell r="M498">
            <v>24</v>
          </cell>
          <cell r="N498">
            <v>3.8519999999999999</v>
          </cell>
          <cell r="O498">
            <v>5.6471040000000009E-3</v>
          </cell>
          <cell r="P498">
            <v>4.0999999999999996</v>
          </cell>
          <cell r="Q498">
            <v>4.0999999999999996</v>
          </cell>
          <cell r="R498">
            <v>11</v>
          </cell>
          <cell r="S498">
            <v>25.8</v>
          </cell>
          <cell r="T498">
            <v>17.100000000000001</v>
          </cell>
          <cell r="U498">
            <v>12.8</v>
          </cell>
          <cell r="V498" t="str">
            <v>8999777011383</v>
          </cell>
          <cell r="W498" t="str">
            <v>8999777011390</v>
          </cell>
          <cell r="X498" t="str">
            <v>3307.20.00</v>
          </cell>
          <cell r="AC498" t="str">
            <v>Nivea</v>
          </cell>
          <cell r="AE498" t="str">
            <v>Nivea Deodorant</v>
          </cell>
          <cell r="AJ498" t="str">
            <v>Deo Female</v>
          </cell>
          <cell r="QC498" t="str">
            <v>A</v>
          </cell>
          <cell r="VH498">
            <v>900</v>
          </cell>
          <cell r="VI498" t="str">
            <v>84480</v>
          </cell>
          <cell r="VN498">
            <v>17930</v>
          </cell>
          <cell r="VO498">
            <v>45383</v>
          </cell>
        </row>
        <row r="499">
          <cell r="G499" t="str">
            <v>NDEO Roll On Extra Whitening 25ml</v>
          </cell>
          <cell r="I499" t="str">
            <v>82864-04820-32</v>
          </cell>
          <cell r="J499" t="str">
            <v>82864-04820-32</v>
          </cell>
          <cell r="K499" t="str">
            <v>NIVEA Extra Whitening Deodorant Roll On 25ml</v>
          </cell>
          <cell r="L499" t="str">
            <v>R</v>
          </cell>
          <cell r="M499">
            <v>30</v>
          </cell>
          <cell r="N499">
            <v>3.4409999999999998</v>
          </cell>
          <cell r="O499">
            <v>5.1744000000000009E-3</v>
          </cell>
          <cell r="P499">
            <v>3.7</v>
          </cell>
          <cell r="Q499">
            <v>3.7</v>
          </cell>
          <cell r="R499">
            <v>9</v>
          </cell>
          <cell r="S499">
            <v>24</v>
          </cell>
          <cell r="T499">
            <v>19.600000000000001</v>
          </cell>
          <cell r="U499">
            <v>11</v>
          </cell>
          <cell r="V499" t="str">
            <v>8999777004224</v>
          </cell>
          <cell r="W499" t="str">
            <v>8999777010010</v>
          </cell>
          <cell r="X499" t="str">
            <v>3307.20.00</v>
          </cell>
          <cell r="AC499" t="str">
            <v>Nivea</v>
          </cell>
          <cell r="AE499" t="str">
            <v>Nivea Deodorant</v>
          </cell>
          <cell r="AJ499" t="str">
            <v>Deo Female</v>
          </cell>
          <cell r="QC499" t="str">
            <v>A</v>
          </cell>
          <cell r="VH499">
            <v>900</v>
          </cell>
          <cell r="VI499" t="str">
            <v>82864</v>
          </cell>
          <cell r="VN499">
            <v>10610</v>
          </cell>
          <cell r="VO499">
            <v>45383</v>
          </cell>
        </row>
        <row r="500">
          <cell r="G500" t="str">
            <v>NDEO Roll On Extra Whitening 25ml</v>
          </cell>
          <cell r="I500" t="str">
            <v>82864-04800-28</v>
          </cell>
          <cell r="J500" t="str">
            <v>82864-04820-32</v>
          </cell>
          <cell r="K500" t="str">
            <v>NIVEA Extra Whitening Deodorant Roll On 25ml</v>
          </cell>
          <cell r="L500" t="str">
            <v>R</v>
          </cell>
          <cell r="M500">
            <v>30</v>
          </cell>
          <cell r="N500">
            <v>3.4620000000000002</v>
          </cell>
          <cell r="O500">
            <v>5.1744000000000009E-3</v>
          </cell>
          <cell r="P500">
            <v>3.7</v>
          </cell>
          <cell r="Q500">
            <v>3.7</v>
          </cell>
          <cell r="R500">
            <v>9</v>
          </cell>
          <cell r="S500">
            <v>24</v>
          </cell>
          <cell r="T500">
            <v>19.600000000000001</v>
          </cell>
          <cell r="U500">
            <v>11</v>
          </cell>
          <cell r="V500" t="str">
            <v>8999777004224</v>
          </cell>
          <cell r="W500" t="str">
            <v>8999777010010</v>
          </cell>
          <cell r="X500" t="str">
            <v>3307.20.00</v>
          </cell>
          <cell r="AC500" t="str">
            <v>Nivea</v>
          </cell>
          <cell r="AE500" t="str">
            <v>Nivea Deodorant</v>
          </cell>
          <cell r="AJ500" t="str">
            <v>Deo Female</v>
          </cell>
          <cell r="QC500" t="str">
            <v>A</v>
          </cell>
          <cell r="VH500">
            <v>1095</v>
          </cell>
          <cell r="VI500" t="str">
            <v>82864</v>
          </cell>
          <cell r="VN500">
            <v>10610</v>
          </cell>
          <cell r="VO500">
            <v>45383</v>
          </cell>
        </row>
        <row r="501">
          <cell r="G501" t="str">
            <v>NDEO Roll On Extra Whitening 25ml</v>
          </cell>
          <cell r="I501" t="str">
            <v>82864-04800-27</v>
          </cell>
          <cell r="J501" t="str">
            <v>82864-04820-32</v>
          </cell>
          <cell r="K501" t="str">
            <v>NDEO Roll-On Extra Whitening Female 25ml</v>
          </cell>
          <cell r="L501" t="str">
            <v>R</v>
          </cell>
          <cell r="M501">
            <v>30</v>
          </cell>
          <cell r="N501">
            <v>3.4620000000000002</v>
          </cell>
          <cell r="O501">
            <v>5.1744000000000009E-3</v>
          </cell>
          <cell r="P501">
            <v>3.7</v>
          </cell>
          <cell r="Q501">
            <v>3.7</v>
          </cell>
          <cell r="R501">
            <v>9</v>
          </cell>
          <cell r="S501">
            <v>24</v>
          </cell>
          <cell r="T501">
            <v>19.600000000000001</v>
          </cell>
          <cell r="U501">
            <v>11</v>
          </cell>
          <cell r="V501" t="str">
            <v>8999777004224</v>
          </cell>
          <cell r="W501" t="str">
            <v>8999777006297</v>
          </cell>
          <cell r="X501" t="str">
            <v>3307.20.00</v>
          </cell>
          <cell r="AC501" t="str">
            <v>Nivea</v>
          </cell>
          <cell r="AE501" t="str">
            <v>Nivea Deodorant</v>
          </cell>
          <cell r="AJ501" t="str">
            <v>Deo Female</v>
          </cell>
          <cell r="QC501" t="str">
            <v>A</v>
          </cell>
          <cell r="VH501">
            <v>1095</v>
          </cell>
          <cell r="VI501" t="str">
            <v>82864</v>
          </cell>
          <cell r="VN501">
            <v>10610</v>
          </cell>
          <cell r="VO501">
            <v>45383</v>
          </cell>
        </row>
        <row r="502">
          <cell r="G502" t="str">
            <v>NDEO Roll On Extra Whitening 25ml</v>
          </cell>
          <cell r="I502" t="str">
            <v>82864-04800-25</v>
          </cell>
          <cell r="J502" t="str">
            <v>82864-04820-32</v>
          </cell>
          <cell r="K502" t="str">
            <v>NDEO Roll-On Extra Whitening Female 25ml</v>
          </cell>
          <cell r="L502" t="str">
            <v>R</v>
          </cell>
          <cell r="M502">
            <v>30</v>
          </cell>
          <cell r="N502">
            <v>3.4620000000000002</v>
          </cell>
          <cell r="O502">
            <v>4.0999040000000006E-3</v>
          </cell>
          <cell r="P502">
            <v>3.7</v>
          </cell>
          <cell r="Q502">
            <v>3.7</v>
          </cell>
          <cell r="R502">
            <v>9</v>
          </cell>
          <cell r="S502">
            <v>23.2</v>
          </cell>
          <cell r="T502">
            <v>18.8</v>
          </cell>
          <cell r="U502">
            <v>9.4</v>
          </cell>
          <cell r="V502" t="str">
            <v>8999777004224</v>
          </cell>
          <cell r="W502" t="str">
            <v>8999777006297</v>
          </cell>
          <cell r="X502" t="str">
            <v>3307.20.00</v>
          </cell>
          <cell r="AC502" t="str">
            <v>Nivea</v>
          </cell>
          <cell r="AE502" t="str">
            <v>Nivea Deodorant</v>
          </cell>
          <cell r="AJ502" t="str">
            <v>Deo Female</v>
          </cell>
          <cell r="QC502" t="str">
            <v>A</v>
          </cell>
          <cell r="VH502">
            <v>900</v>
          </cell>
          <cell r="VI502" t="str">
            <v>82864</v>
          </cell>
          <cell r="VN502">
            <v>10610</v>
          </cell>
          <cell r="VO502">
            <v>45383</v>
          </cell>
        </row>
        <row r="503">
          <cell r="G503" t="str">
            <v>NDEO Roll On Extra Whitening 25ml</v>
          </cell>
          <cell r="I503" t="str">
            <v>82864-04800-13</v>
          </cell>
          <cell r="J503" t="str">
            <v>82864-04820-32</v>
          </cell>
          <cell r="K503" t="str">
            <v>NDEO Roll-On Extra Whitening Female 25ml</v>
          </cell>
          <cell r="L503" t="str">
            <v>R</v>
          </cell>
          <cell r="M503">
            <v>30</v>
          </cell>
          <cell r="N503">
            <v>3.4590000000000001</v>
          </cell>
          <cell r="O503">
            <v>5.1884000000000001E-3</v>
          </cell>
          <cell r="P503">
            <v>3.7</v>
          </cell>
          <cell r="Q503">
            <v>3.7</v>
          </cell>
          <cell r="R503">
            <v>9</v>
          </cell>
          <cell r="S503">
            <v>23.8</v>
          </cell>
          <cell r="T503">
            <v>20</v>
          </cell>
          <cell r="U503">
            <v>10.9</v>
          </cell>
          <cell r="V503" t="str">
            <v>8999777004224</v>
          </cell>
          <cell r="W503" t="str">
            <v>8999777004248</v>
          </cell>
          <cell r="X503" t="str">
            <v>3307.20.00</v>
          </cell>
          <cell r="AC503" t="str">
            <v>Nivea</v>
          </cell>
          <cell r="AE503" t="str">
            <v>Nivea Deodorant</v>
          </cell>
          <cell r="AJ503" t="str">
            <v>Deo Female</v>
          </cell>
          <cell r="QC503" t="str">
            <v>A</v>
          </cell>
          <cell r="VH503">
            <v>900</v>
          </cell>
          <cell r="VI503" t="str">
            <v>82864</v>
          </cell>
          <cell r="VN503">
            <v>7341</v>
          </cell>
          <cell r="VO503">
            <v>44561</v>
          </cell>
        </row>
        <row r="504">
          <cell r="G504" t="str">
            <v>NDEO Roll On Extra Whitening 50ml</v>
          </cell>
          <cell r="I504" t="str">
            <v>83747-04820-32</v>
          </cell>
          <cell r="J504" t="str">
            <v>83747-04820-32</v>
          </cell>
          <cell r="K504" t="str">
            <v>NIVEA Extra Whitening Deodorant Roll On 50ml</v>
          </cell>
          <cell r="L504" t="str">
            <v>R</v>
          </cell>
          <cell r="M504">
            <v>24</v>
          </cell>
          <cell r="N504">
            <v>3.8940000000000001</v>
          </cell>
          <cell r="O504">
            <v>5.6471040000000009E-3</v>
          </cell>
          <cell r="P504">
            <v>4.0999999999999996</v>
          </cell>
          <cell r="Q504">
            <v>4.0999999999999996</v>
          </cell>
          <cell r="R504">
            <v>11</v>
          </cell>
          <cell r="S504">
            <v>25.8</v>
          </cell>
          <cell r="T504">
            <v>17.100000000000001</v>
          </cell>
          <cell r="U504">
            <v>12.8</v>
          </cell>
          <cell r="V504" t="str">
            <v>8999777004163</v>
          </cell>
          <cell r="W504" t="str">
            <v>8999777010058</v>
          </cell>
          <cell r="X504" t="str">
            <v>3307.20.00</v>
          </cell>
          <cell r="AC504" t="str">
            <v>Nivea</v>
          </cell>
          <cell r="AE504" t="str">
            <v>Nivea Deodorant</v>
          </cell>
          <cell r="AJ504" t="str">
            <v>Deo Female</v>
          </cell>
          <cell r="QC504" t="str">
            <v>A</v>
          </cell>
          <cell r="VH504">
            <v>1095</v>
          </cell>
          <cell r="VI504" t="str">
            <v>83747</v>
          </cell>
          <cell r="VN504">
            <v>18280</v>
          </cell>
          <cell r="VO504">
            <v>45383</v>
          </cell>
        </row>
        <row r="505">
          <cell r="G505" t="str">
            <v>NDEO Roll On Extra Whitening 50ml</v>
          </cell>
          <cell r="I505" t="str">
            <v>83747-04800-28</v>
          </cell>
          <cell r="J505" t="str">
            <v>83747-04820-32</v>
          </cell>
          <cell r="K505" t="str">
            <v>NIVEA Extra Whitening Deodorant Roll On 50ml</v>
          </cell>
          <cell r="L505" t="str">
            <v>R</v>
          </cell>
          <cell r="M505">
            <v>24</v>
          </cell>
          <cell r="N505">
            <v>3.895</v>
          </cell>
          <cell r="O505">
            <v>5.6471040000000009E-3</v>
          </cell>
          <cell r="P505">
            <v>4.0999999999999996</v>
          </cell>
          <cell r="Q505">
            <v>4.0999999999999996</v>
          </cell>
          <cell r="R505">
            <v>11</v>
          </cell>
          <cell r="S505">
            <v>25.8</v>
          </cell>
          <cell r="T505">
            <v>17.100000000000001</v>
          </cell>
          <cell r="U505">
            <v>12.8</v>
          </cell>
          <cell r="V505" t="str">
            <v>8999777004163</v>
          </cell>
          <cell r="W505" t="str">
            <v>8999777010058</v>
          </cell>
          <cell r="X505" t="str">
            <v>3307.20.00</v>
          </cell>
          <cell r="AC505" t="str">
            <v>Nivea</v>
          </cell>
          <cell r="AE505" t="str">
            <v>Nivea Deodorant</v>
          </cell>
          <cell r="AJ505" t="str">
            <v>Deo Female</v>
          </cell>
          <cell r="QC505" t="str">
            <v>A</v>
          </cell>
          <cell r="VH505">
            <v>1095</v>
          </cell>
          <cell r="VI505" t="str">
            <v>83747</v>
          </cell>
          <cell r="VN505">
            <v>18280</v>
          </cell>
          <cell r="VO505">
            <v>45383</v>
          </cell>
        </row>
        <row r="506">
          <cell r="G506" t="str">
            <v>NDEO Roll On Extra Whitening 50ml</v>
          </cell>
          <cell r="I506" t="str">
            <v>83747-04800-27</v>
          </cell>
          <cell r="J506" t="str">
            <v>83747-04820-32</v>
          </cell>
          <cell r="K506" t="str">
            <v>NDEO Roll-On Extra Whitening Female 50ml (Magnolia)</v>
          </cell>
          <cell r="L506" t="str">
            <v>R</v>
          </cell>
          <cell r="M506">
            <v>24</v>
          </cell>
          <cell r="N506">
            <v>3.8940000000000001</v>
          </cell>
          <cell r="O506">
            <v>5.6471040000000009E-3</v>
          </cell>
          <cell r="P506">
            <v>4.0999999999999996</v>
          </cell>
          <cell r="Q506">
            <v>4.0999999999999996</v>
          </cell>
          <cell r="R506">
            <v>11</v>
          </cell>
          <cell r="S506">
            <v>25.8</v>
          </cell>
          <cell r="T506">
            <v>17.100000000000001</v>
          </cell>
          <cell r="U506">
            <v>12.8</v>
          </cell>
          <cell r="V506" t="str">
            <v>8999777004163</v>
          </cell>
          <cell r="W506" t="str">
            <v>8999777004187</v>
          </cell>
          <cell r="X506" t="str">
            <v>3307.20.00</v>
          </cell>
          <cell r="AC506" t="str">
            <v>Nivea</v>
          </cell>
          <cell r="AE506" t="str">
            <v>Nivea Deodorant</v>
          </cell>
          <cell r="AJ506" t="str">
            <v>Deo Female</v>
          </cell>
          <cell r="QC506" t="str">
            <v>A</v>
          </cell>
          <cell r="VH506">
            <v>1095</v>
          </cell>
          <cell r="VI506" t="str">
            <v>83747</v>
          </cell>
          <cell r="VN506">
            <v>18280</v>
          </cell>
          <cell r="VO506">
            <v>45383</v>
          </cell>
        </row>
        <row r="507">
          <cell r="G507" t="str">
            <v>NDEO Roll On Extra Whitening 50ml</v>
          </cell>
          <cell r="I507" t="str">
            <v>83747-04800-25</v>
          </cell>
          <cell r="J507" t="str">
            <v>83747-04820-32</v>
          </cell>
          <cell r="K507" t="str">
            <v>NDEO Roll-On Extra Whitening Female 50ml (Magnolia)</v>
          </cell>
          <cell r="L507" t="str">
            <v>R</v>
          </cell>
          <cell r="M507">
            <v>24</v>
          </cell>
          <cell r="N507">
            <v>3.8940000000000001</v>
          </cell>
          <cell r="O507">
            <v>4.5640000000000003E-3</v>
          </cell>
          <cell r="P507">
            <v>4.0999999999999996</v>
          </cell>
          <cell r="Q507">
            <v>4.0999999999999996</v>
          </cell>
          <cell r="R507">
            <v>11</v>
          </cell>
          <cell r="S507">
            <v>25</v>
          </cell>
          <cell r="T507">
            <v>16.3</v>
          </cell>
          <cell r="U507">
            <v>11.2</v>
          </cell>
          <cell r="V507" t="str">
            <v>8999777004163</v>
          </cell>
          <cell r="W507" t="str">
            <v>8999777004187</v>
          </cell>
          <cell r="X507" t="str">
            <v>3307.20.00</v>
          </cell>
          <cell r="AC507" t="str">
            <v>Nivea</v>
          </cell>
          <cell r="AE507" t="str">
            <v>Nivea Deodorant</v>
          </cell>
          <cell r="AJ507" t="str">
            <v>Deo Female</v>
          </cell>
          <cell r="QC507" t="str">
            <v>A</v>
          </cell>
          <cell r="VH507">
            <v>900</v>
          </cell>
          <cell r="VI507" t="str">
            <v>83747</v>
          </cell>
          <cell r="VN507">
            <v>18280</v>
          </cell>
          <cell r="VO507">
            <v>45383</v>
          </cell>
        </row>
        <row r="508">
          <cell r="G508" t="str">
            <v>NDEO Roll On Extra Whitening 50ml</v>
          </cell>
          <cell r="I508" t="str">
            <v>83747-04800-13</v>
          </cell>
          <cell r="J508" t="str">
            <v>83747-04820-32</v>
          </cell>
          <cell r="K508" t="str">
            <v>NDEO Roll-On Extra Whitening Female 50ml</v>
          </cell>
          <cell r="L508" t="str">
            <v>R</v>
          </cell>
          <cell r="M508">
            <v>24</v>
          </cell>
          <cell r="N508">
            <v>3.8940000000000001</v>
          </cell>
          <cell r="O508">
            <v>4.5640000000000003E-3</v>
          </cell>
          <cell r="P508">
            <v>4.0999999999999996</v>
          </cell>
          <cell r="Q508">
            <v>4.0999999999999996</v>
          </cell>
          <cell r="R508">
            <v>11</v>
          </cell>
          <cell r="S508">
            <v>25</v>
          </cell>
          <cell r="T508">
            <v>16.3</v>
          </cell>
          <cell r="U508">
            <v>11.2</v>
          </cell>
          <cell r="V508" t="str">
            <v/>
          </cell>
          <cell r="W508" t="str">
            <v/>
          </cell>
          <cell r="X508" t="str">
            <v>3307.20.00</v>
          </cell>
          <cell r="AC508" t="str">
            <v>Nivea</v>
          </cell>
          <cell r="AE508" t="str">
            <v>Nivea Deodorant</v>
          </cell>
          <cell r="AJ508" t="str">
            <v>Deo Female</v>
          </cell>
          <cell r="QC508" t="str">
            <v>A</v>
          </cell>
          <cell r="VH508">
            <v>1095</v>
          </cell>
          <cell r="VI508" t="e">
            <v>#N/A</v>
          </cell>
          <cell r="VN508">
            <v>13522</v>
          </cell>
          <cell r="VO508">
            <v>43100</v>
          </cell>
        </row>
        <row r="509">
          <cell r="G509" t="str">
            <v>NDEO Roll On Extra Whitening 50ml</v>
          </cell>
          <cell r="I509" t="str">
            <v>48332-00183-00</v>
          </cell>
          <cell r="J509" t="str">
            <v>83747-04820-32</v>
          </cell>
          <cell r="K509" t="str">
            <v>NDEO Roll-On Extra Whitening Hello Kitty Limited Edition 50ml</v>
          </cell>
          <cell r="L509" t="str">
            <v>P</v>
          </cell>
          <cell r="M509">
            <v>24</v>
          </cell>
          <cell r="N509">
            <v>3.895</v>
          </cell>
          <cell r="O509">
            <v>5.6471040000000009E-3</v>
          </cell>
          <cell r="P509">
            <v>4.0999999999999996</v>
          </cell>
          <cell r="Q509">
            <v>4.0999999999999996</v>
          </cell>
          <cell r="R509">
            <v>11</v>
          </cell>
          <cell r="S509">
            <v>25.8</v>
          </cell>
          <cell r="T509">
            <v>17.100000000000001</v>
          </cell>
          <cell r="U509">
            <v>12.8</v>
          </cell>
          <cell r="V509" t="str">
            <v>8999777004163</v>
          </cell>
          <cell r="W509" t="str">
            <v>8999777010058</v>
          </cell>
          <cell r="X509" t="str">
            <v>3307.20.00</v>
          </cell>
          <cell r="AC509" t="str">
            <v>Nivea</v>
          </cell>
          <cell r="AE509" t="str">
            <v>Nivea Deodorant</v>
          </cell>
          <cell r="AJ509" t="str">
            <v>Deo Female</v>
          </cell>
          <cell r="QC509" t="str">
            <v>A</v>
          </cell>
          <cell r="VH509">
            <v>1095</v>
          </cell>
          <cell r="VI509" t="str">
            <v>83747</v>
          </cell>
          <cell r="VN509">
            <v>17740</v>
          </cell>
          <cell r="VO509">
            <v>45383</v>
          </cell>
        </row>
        <row r="510">
          <cell r="G510" t="str">
            <v>NDEO Roll On Extra Whitening 50ml</v>
          </cell>
          <cell r="I510" t="str">
            <v>48330-00131-00</v>
          </cell>
          <cell r="J510" t="str">
            <v>83747-04820-32</v>
          </cell>
          <cell r="K510" t="str">
            <v>NDEO EW RO 50ml + NBody Serum 15 ml</v>
          </cell>
          <cell r="L510" t="str">
            <v>V</v>
          </cell>
          <cell r="M510">
            <v>24</v>
          </cell>
          <cell r="N510">
            <v>4.8179999999999996</v>
          </cell>
          <cell r="O510">
            <v>1.4414399999999999E-2</v>
          </cell>
          <cell r="P510">
            <v>9</v>
          </cell>
          <cell r="Q510">
            <v>6</v>
          </cell>
          <cell r="R510">
            <v>11</v>
          </cell>
          <cell r="S510">
            <v>33.6</v>
          </cell>
          <cell r="T510">
            <v>26</v>
          </cell>
          <cell r="U510">
            <v>16.5</v>
          </cell>
          <cell r="V510" t="str">
            <v/>
          </cell>
          <cell r="W510" t="str">
            <v/>
          </cell>
          <cell r="X510" t="str">
            <v>3307.20.00</v>
          </cell>
          <cell r="AC510" t="str">
            <v>Nivea</v>
          </cell>
          <cell r="AE510" t="str">
            <v>Nivea Deodorant</v>
          </cell>
          <cell r="AJ510" t="str">
            <v>Deo Female</v>
          </cell>
          <cell r="QC510" t="str">
            <v>A</v>
          </cell>
          <cell r="VH510">
            <v>900</v>
          </cell>
          <cell r="VI510" t="str">
            <v>83747</v>
          </cell>
          <cell r="VN510">
            <v>17740</v>
          </cell>
          <cell r="VO510">
            <v>45383</v>
          </cell>
        </row>
        <row r="511">
          <cell r="G511" t="str">
            <v>NDEO Roll On Dry Comfort 25ml</v>
          </cell>
          <cell r="I511" t="str">
            <v>48332-00304-00</v>
          </cell>
          <cell r="J511" t="str">
            <v>48332-00304-00</v>
          </cell>
          <cell r="K511" t="str">
            <v>NIVEA Dry Comfort Deodorant Roll On 25ml</v>
          </cell>
          <cell r="L511" t="str">
            <v>V</v>
          </cell>
          <cell r="M511">
            <v>30</v>
          </cell>
          <cell r="N511">
            <v>3.431</v>
          </cell>
          <cell r="O511">
            <v>5.1744000000000009E-3</v>
          </cell>
          <cell r="P511">
            <v>3.7</v>
          </cell>
          <cell r="Q511">
            <v>3.7</v>
          </cell>
          <cell r="R511">
            <v>9</v>
          </cell>
          <cell r="S511">
            <v>24</v>
          </cell>
          <cell r="T511">
            <v>19.600000000000001</v>
          </cell>
          <cell r="U511">
            <v>11</v>
          </cell>
          <cell r="V511" t="str">
            <v>8999777004255</v>
          </cell>
          <cell r="W511" t="str">
            <v>8999777009915</v>
          </cell>
          <cell r="X511" t="str">
            <v>3307.20.00</v>
          </cell>
          <cell r="AC511" t="str">
            <v>Nivea</v>
          </cell>
          <cell r="AE511" t="str">
            <v>Nivea Deodorant</v>
          </cell>
          <cell r="AJ511" t="str">
            <v>Deo Female</v>
          </cell>
          <cell r="QC511" t="str">
            <v>A</v>
          </cell>
          <cell r="VH511">
            <v>1095</v>
          </cell>
          <cell r="VI511" t="str">
            <v>81612</v>
          </cell>
          <cell r="VN511">
            <v>10610</v>
          </cell>
          <cell r="VO511">
            <v>45383</v>
          </cell>
        </row>
        <row r="512">
          <cell r="G512" t="str">
            <v>NDEO Roll On Dry Comfort 25ml</v>
          </cell>
          <cell r="I512" t="str">
            <v>81612-04800-28</v>
          </cell>
          <cell r="J512" t="str">
            <v>48332-00304-00</v>
          </cell>
          <cell r="K512" t="str">
            <v>NIVEA Dry Comfort Deodorant Roll On 25ml</v>
          </cell>
          <cell r="L512" t="str">
            <v>R</v>
          </cell>
          <cell r="M512">
            <v>30</v>
          </cell>
          <cell r="N512">
            <v>3.431</v>
          </cell>
          <cell r="O512">
            <v>5.1744000000000009E-3</v>
          </cell>
          <cell r="P512">
            <v>3.7</v>
          </cell>
          <cell r="Q512">
            <v>3.7</v>
          </cell>
          <cell r="R512">
            <v>9</v>
          </cell>
          <cell r="S512">
            <v>24</v>
          </cell>
          <cell r="T512">
            <v>19.600000000000001</v>
          </cell>
          <cell r="U512">
            <v>11</v>
          </cell>
          <cell r="V512" t="str">
            <v>8999777004255</v>
          </cell>
          <cell r="W512" t="str">
            <v>8999777009915</v>
          </cell>
          <cell r="X512" t="str">
            <v>3307.20.00</v>
          </cell>
          <cell r="AC512" t="str">
            <v>Nivea</v>
          </cell>
          <cell r="AE512" t="str">
            <v>Nivea Deodorant</v>
          </cell>
          <cell r="AJ512" t="str">
            <v>Deo Female</v>
          </cell>
          <cell r="QC512" t="str">
            <v>A</v>
          </cell>
          <cell r="VH512">
            <v>1095</v>
          </cell>
          <cell r="VI512" t="str">
            <v>81612</v>
          </cell>
          <cell r="VN512">
            <v>10610</v>
          </cell>
          <cell r="VO512">
            <v>45383</v>
          </cell>
        </row>
        <row r="513">
          <cell r="G513" t="str">
            <v>NDEO Roll On Dry Comfort 25ml</v>
          </cell>
          <cell r="I513" t="str">
            <v>81612-04800-13</v>
          </cell>
          <cell r="J513" t="str">
            <v>48332-00304-00</v>
          </cell>
          <cell r="K513" t="str">
            <v>NDEO Roll-On Dry Comfort Female 25ml</v>
          </cell>
          <cell r="L513" t="str">
            <v>R</v>
          </cell>
          <cell r="M513">
            <v>30</v>
          </cell>
          <cell r="N513">
            <v>3.43</v>
          </cell>
          <cell r="O513">
            <v>4.0999040000000006E-3</v>
          </cell>
          <cell r="P513">
            <v>3.7</v>
          </cell>
          <cell r="Q513">
            <v>3.7</v>
          </cell>
          <cell r="R513">
            <v>9</v>
          </cell>
          <cell r="S513">
            <v>23.2</v>
          </cell>
          <cell r="T513">
            <v>18.8</v>
          </cell>
          <cell r="U513">
            <v>9.4</v>
          </cell>
          <cell r="V513" t="str">
            <v>8999777004255</v>
          </cell>
          <cell r="W513" t="str">
            <v>8999777004279</v>
          </cell>
          <cell r="X513" t="str">
            <v>3307.20.00</v>
          </cell>
          <cell r="AC513" t="str">
            <v>Nivea</v>
          </cell>
          <cell r="AE513" t="str">
            <v>Nivea Deodorant</v>
          </cell>
          <cell r="AJ513" t="str">
            <v>Deo Female</v>
          </cell>
          <cell r="QC513" t="str">
            <v>A</v>
          </cell>
          <cell r="VH513">
            <v>900</v>
          </cell>
          <cell r="VI513" t="str">
            <v>81612</v>
          </cell>
          <cell r="VN513">
            <v>10610</v>
          </cell>
          <cell r="VO513">
            <v>45383</v>
          </cell>
        </row>
        <row r="514">
          <cell r="G514" t="str">
            <v>NDEO Roll On Dry Comfort 50ml</v>
          </cell>
          <cell r="I514" t="str">
            <v>48332-00303-00</v>
          </cell>
          <cell r="J514" t="str">
            <v>81611-04800-28</v>
          </cell>
          <cell r="K514" t="str">
            <v>NIVEA Dry Comfort Deodorant Roll On 50ml</v>
          </cell>
          <cell r="L514" t="str">
            <v>V</v>
          </cell>
          <cell r="M514">
            <v>24</v>
          </cell>
          <cell r="N514">
            <v>3.8439999999999999</v>
          </cell>
          <cell r="O514">
            <v>5.6471040000000009E-3</v>
          </cell>
          <cell r="P514">
            <v>4.0999999999999996</v>
          </cell>
          <cell r="Q514">
            <v>4.0999999999999996</v>
          </cell>
          <cell r="R514">
            <v>11</v>
          </cell>
          <cell r="S514">
            <v>25.8</v>
          </cell>
          <cell r="T514">
            <v>17.100000000000001</v>
          </cell>
          <cell r="U514">
            <v>12.8</v>
          </cell>
          <cell r="V514" t="str">
            <v>8999777004194</v>
          </cell>
          <cell r="W514" t="str">
            <v>8999777009908</v>
          </cell>
          <cell r="X514" t="str">
            <v>3307.20.00</v>
          </cell>
          <cell r="AC514" t="str">
            <v>Nivea</v>
          </cell>
          <cell r="AE514" t="str">
            <v>Nivea Deodorant</v>
          </cell>
          <cell r="AJ514" t="str">
            <v>Deo Female</v>
          </cell>
          <cell r="QC514" t="str">
            <v>A</v>
          </cell>
          <cell r="VH514">
            <v>1095</v>
          </cell>
          <cell r="VI514" t="str">
            <v>81611</v>
          </cell>
          <cell r="VN514">
            <v>17930</v>
          </cell>
          <cell r="VO514">
            <v>45383</v>
          </cell>
        </row>
        <row r="515">
          <cell r="G515" t="str">
            <v>NDEO Roll On Dry Comfort 50ml</v>
          </cell>
          <cell r="I515" t="str">
            <v>81611-04800-28</v>
          </cell>
          <cell r="J515" t="str">
            <v>81611-04800-28</v>
          </cell>
          <cell r="K515" t="str">
            <v>NIVEA Dry Comfort Deodorant Roll On 50ml</v>
          </cell>
          <cell r="L515" t="str">
            <v>R</v>
          </cell>
          <cell r="M515">
            <v>24</v>
          </cell>
          <cell r="N515">
            <v>3.8439999999999999</v>
          </cell>
          <cell r="O515">
            <v>5.6471040000000009E-3</v>
          </cell>
          <cell r="P515">
            <v>4.0999999999999996</v>
          </cell>
          <cell r="Q515">
            <v>4.0999999999999996</v>
          </cell>
          <cell r="R515">
            <v>11</v>
          </cell>
          <cell r="S515">
            <v>25.8</v>
          </cell>
          <cell r="T515">
            <v>17.100000000000001</v>
          </cell>
          <cell r="U515">
            <v>12.8</v>
          </cell>
          <cell r="V515" t="str">
            <v>8999777004194</v>
          </cell>
          <cell r="W515" t="str">
            <v>8999777009908</v>
          </cell>
          <cell r="X515" t="str">
            <v>3307.20.00</v>
          </cell>
          <cell r="AC515" t="str">
            <v>Nivea</v>
          </cell>
          <cell r="AE515" t="str">
            <v>Nivea Deodorant</v>
          </cell>
          <cell r="AJ515" t="str">
            <v>Deo Female</v>
          </cell>
          <cell r="QC515" t="str">
            <v>A</v>
          </cell>
          <cell r="VH515">
            <v>1095</v>
          </cell>
          <cell r="VI515" t="str">
            <v>81611</v>
          </cell>
          <cell r="VN515">
            <v>17930</v>
          </cell>
          <cell r="VO515">
            <v>45383</v>
          </cell>
        </row>
        <row r="516">
          <cell r="G516" t="str">
            <v>NDEO Roll On Dry Comfort 50ml</v>
          </cell>
          <cell r="I516" t="str">
            <v>81611-04800-13</v>
          </cell>
          <cell r="J516" t="str">
            <v>81611-04800-28</v>
          </cell>
          <cell r="K516" t="str">
            <v>NDEO Roll-On Dry Comfort Female 50ml</v>
          </cell>
          <cell r="L516" t="str">
            <v>R</v>
          </cell>
          <cell r="M516">
            <v>24</v>
          </cell>
          <cell r="N516">
            <v>3.8439999999999999</v>
          </cell>
          <cell r="O516">
            <v>4.5640000000000003E-3</v>
          </cell>
          <cell r="P516">
            <v>4.0999999999999996</v>
          </cell>
          <cell r="Q516">
            <v>4.0999999999999996</v>
          </cell>
          <cell r="R516">
            <v>11</v>
          </cell>
          <cell r="S516">
            <v>25</v>
          </cell>
          <cell r="T516">
            <v>16.3</v>
          </cell>
          <cell r="U516">
            <v>11.2</v>
          </cell>
          <cell r="V516" t="str">
            <v>8999777004194</v>
          </cell>
          <cell r="W516" t="str">
            <v>8999777004217</v>
          </cell>
          <cell r="X516" t="str">
            <v>3307.20.00</v>
          </cell>
          <cell r="AC516" t="str">
            <v>Nivea</v>
          </cell>
          <cell r="AE516" t="str">
            <v>Nivea Deodorant</v>
          </cell>
          <cell r="AJ516" t="str">
            <v>Deo Female</v>
          </cell>
          <cell r="QC516" t="str">
            <v>A</v>
          </cell>
          <cell r="VH516">
            <v>900</v>
          </cell>
          <cell r="VI516" t="str">
            <v>81611</v>
          </cell>
          <cell r="VN516">
            <v>17930</v>
          </cell>
          <cell r="VO516">
            <v>45383</v>
          </cell>
        </row>
        <row r="517">
          <cell r="G517" t="str">
            <v>NDEO Roll On Pearl &amp; Beauty 25ml</v>
          </cell>
          <cell r="I517" t="str">
            <v>83734-04800-32</v>
          </cell>
          <cell r="J517" t="str">
            <v>83734-04800-32</v>
          </cell>
          <cell r="K517" t="str">
            <v>NIVEA Pearl &amp; Beauty Deodorant Roll On 25ml</v>
          </cell>
          <cell r="L517" t="str">
            <v>R</v>
          </cell>
          <cell r="M517">
            <v>30</v>
          </cell>
          <cell r="N517">
            <v>3.4369999999999998</v>
          </cell>
          <cell r="O517">
            <v>5.1744000000000009E-3</v>
          </cell>
          <cell r="P517">
            <v>3.7</v>
          </cell>
          <cell r="Q517">
            <v>3.7</v>
          </cell>
          <cell r="R517">
            <v>9</v>
          </cell>
          <cell r="S517">
            <v>24</v>
          </cell>
          <cell r="T517">
            <v>19.600000000000001</v>
          </cell>
          <cell r="U517">
            <v>11</v>
          </cell>
          <cell r="V517" t="str">
            <v>8999777011000</v>
          </cell>
          <cell r="W517" t="str">
            <v>8999777011451</v>
          </cell>
          <cell r="X517" t="str">
            <v>3307.20.00</v>
          </cell>
          <cell r="AC517" t="str">
            <v>Nivea</v>
          </cell>
          <cell r="AE517" t="str">
            <v>Nivea Deodorant</v>
          </cell>
          <cell r="AJ517" t="str">
            <v>Deo Female</v>
          </cell>
          <cell r="QC517" t="str">
            <v>A</v>
          </cell>
          <cell r="VH517">
            <v>1095</v>
          </cell>
          <cell r="VI517" t="str">
            <v>83734</v>
          </cell>
          <cell r="VN517">
            <v>10610</v>
          </cell>
          <cell r="VO517">
            <v>45383</v>
          </cell>
        </row>
        <row r="518">
          <cell r="G518" t="str">
            <v>NDEO Roll On Pearl &amp; Beauty 25ml</v>
          </cell>
          <cell r="I518" t="str">
            <v>83734-04820-28</v>
          </cell>
          <cell r="J518" t="str">
            <v>83734-04800-32</v>
          </cell>
          <cell r="K518" t="str">
            <v>NIVEA Pearl &amp; Beauty Deodorant Roll On 25ml</v>
          </cell>
          <cell r="L518" t="str">
            <v>R</v>
          </cell>
          <cell r="M518">
            <v>30</v>
          </cell>
          <cell r="N518">
            <v>3.4369999999999998</v>
          </cell>
          <cell r="O518">
            <v>5.1744000000000009E-3</v>
          </cell>
          <cell r="P518">
            <v>3.7</v>
          </cell>
          <cell r="Q518">
            <v>3.7</v>
          </cell>
          <cell r="R518">
            <v>9</v>
          </cell>
          <cell r="S518">
            <v>24</v>
          </cell>
          <cell r="T518">
            <v>19.600000000000001</v>
          </cell>
          <cell r="U518">
            <v>11</v>
          </cell>
          <cell r="V518" t="str">
            <v>8999777011000</v>
          </cell>
          <cell r="W518" t="str">
            <v>8999777011451</v>
          </cell>
          <cell r="X518" t="str">
            <v>3307.20.00</v>
          </cell>
          <cell r="AC518" t="str">
            <v>Nivea</v>
          </cell>
          <cell r="AE518" t="str">
            <v>Nivea Deodorant</v>
          </cell>
          <cell r="AJ518" t="str">
            <v>Deo Female</v>
          </cell>
          <cell r="QC518" t="str">
            <v>A</v>
          </cell>
          <cell r="VH518">
            <v>1095</v>
          </cell>
          <cell r="VI518" t="str">
            <v>83734</v>
          </cell>
          <cell r="VN518">
            <v>10610</v>
          </cell>
          <cell r="VO518">
            <v>45383</v>
          </cell>
        </row>
        <row r="519">
          <cell r="G519" t="str">
            <v>NDEO Roll On Pearl &amp; Beauty 25ml</v>
          </cell>
          <cell r="I519" t="str">
            <v>83734-04810-28</v>
          </cell>
          <cell r="J519" t="str">
            <v>83734-04800-32</v>
          </cell>
          <cell r="K519" t="str">
            <v>NIVEA Pearl &amp; Beauty Deodorant Roll On 25ml</v>
          </cell>
          <cell r="L519" t="str">
            <v>R</v>
          </cell>
          <cell r="M519">
            <v>30</v>
          </cell>
          <cell r="N519">
            <v>3.4369999999999998</v>
          </cell>
          <cell r="O519">
            <v>5.1744000000000009E-3</v>
          </cell>
          <cell r="P519">
            <v>3.7</v>
          </cell>
          <cell r="Q519">
            <v>3.7</v>
          </cell>
          <cell r="R519">
            <v>9</v>
          </cell>
          <cell r="S519">
            <v>24</v>
          </cell>
          <cell r="T519">
            <v>19.600000000000001</v>
          </cell>
          <cell r="U519">
            <v>11</v>
          </cell>
          <cell r="V519" t="str">
            <v>8999777011000</v>
          </cell>
          <cell r="W519" t="str">
            <v>8999777011451</v>
          </cell>
          <cell r="X519" t="str">
            <v>3307.20.00</v>
          </cell>
          <cell r="AC519" t="str">
            <v>Nivea</v>
          </cell>
          <cell r="AE519" t="str">
            <v>Nivea Deodorant</v>
          </cell>
          <cell r="AJ519" t="str">
            <v>Deo Female</v>
          </cell>
          <cell r="QC519" t="str">
            <v>A</v>
          </cell>
          <cell r="VH519">
            <v>1095</v>
          </cell>
          <cell r="VI519" t="str">
            <v>83734</v>
          </cell>
          <cell r="VN519">
            <v>10610</v>
          </cell>
          <cell r="VO519">
            <v>45383</v>
          </cell>
        </row>
        <row r="520">
          <cell r="G520" t="str">
            <v>NDEO Roll On Pearl &amp; Beauty 25ml</v>
          </cell>
          <cell r="I520" t="str">
            <v>83734-04800-27</v>
          </cell>
          <cell r="J520" t="str">
            <v>83734-04800-32</v>
          </cell>
          <cell r="K520" t="str">
            <v>NDEO Roll-On Pearl &amp; Beauty 25ml</v>
          </cell>
          <cell r="L520" t="str">
            <v>R</v>
          </cell>
          <cell r="M520">
            <v>30</v>
          </cell>
          <cell r="N520">
            <v>3.335</v>
          </cell>
          <cell r="O520">
            <v>5.1387450000000001E-3</v>
          </cell>
          <cell r="P520">
            <v>3.7</v>
          </cell>
          <cell r="Q520">
            <v>3.7</v>
          </cell>
          <cell r="R520">
            <v>9</v>
          </cell>
          <cell r="S520">
            <v>23.5</v>
          </cell>
          <cell r="T520">
            <v>19.7</v>
          </cell>
          <cell r="U520">
            <v>11.1</v>
          </cell>
          <cell r="V520" t="str">
            <v>8999777011000</v>
          </cell>
          <cell r="W520" t="str">
            <v>8999777011024</v>
          </cell>
          <cell r="X520" t="str">
            <v>3307.20.00</v>
          </cell>
          <cell r="AC520" t="str">
            <v>Nivea</v>
          </cell>
          <cell r="AE520" t="str">
            <v>Nivea Deodorant</v>
          </cell>
          <cell r="AJ520" t="str">
            <v>Deo Female</v>
          </cell>
          <cell r="QC520" t="str">
            <v>A</v>
          </cell>
          <cell r="VH520">
            <v>1095</v>
          </cell>
          <cell r="VI520" t="str">
            <v>83734</v>
          </cell>
          <cell r="VN520">
            <v>10610</v>
          </cell>
          <cell r="VO520">
            <v>45383</v>
          </cell>
        </row>
        <row r="521">
          <cell r="G521" t="str">
            <v>NDEO Roll On Pearl &amp; Beauty 50ml</v>
          </cell>
          <cell r="I521" t="str">
            <v>83735-04800-32</v>
          </cell>
          <cell r="J521" t="str">
            <v>83735-04800-32</v>
          </cell>
          <cell r="K521" t="str">
            <v>NIVEA Pearl &amp; Beauty Deodorant Roll On 50ml</v>
          </cell>
          <cell r="L521" t="str">
            <v>R</v>
          </cell>
          <cell r="M521">
            <v>24</v>
          </cell>
          <cell r="N521">
            <v>3.8420000000000001</v>
          </cell>
          <cell r="O521">
            <v>5.6471040000000009E-3</v>
          </cell>
          <cell r="P521">
            <v>4.0999999999999996</v>
          </cell>
          <cell r="Q521">
            <v>4.0999999999999996</v>
          </cell>
          <cell r="R521">
            <v>11</v>
          </cell>
          <cell r="S521">
            <v>25.8</v>
          </cell>
          <cell r="T521">
            <v>17.100000000000001</v>
          </cell>
          <cell r="U521">
            <v>12.8</v>
          </cell>
          <cell r="V521" t="str">
            <v>8999777010973</v>
          </cell>
          <cell r="W521" t="str">
            <v>8999777011468</v>
          </cell>
          <cell r="X521" t="str">
            <v>3307.20.00</v>
          </cell>
          <cell r="AC521" t="str">
            <v>Nivea</v>
          </cell>
          <cell r="AE521" t="str">
            <v>Nivea Deodorant</v>
          </cell>
          <cell r="AJ521" t="str">
            <v>Deo Female</v>
          </cell>
          <cell r="QC521" t="str">
            <v>A</v>
          </cell>
          <cell r="VH521">
            <v>1095</v>
          </cell>
          <cell r="VI521" t="str">
            <v>83735</v>
          </cell>
          <cell r="VN521">
            <v>17280</v>
          </cell>
          <cell r="VO521">
            <v>45383</v>
          </cell>
        </row>
        <row r="522">
          <cell r="G522" t="str">
            <v>NDEO Roll On Pearl &amp; Beauty 50ml</v>
          </cell>
          <cell r="I522" t="str">
            <v>83735-04820-28</v>
          </cell>
          <cell r="J522" t="str">
            <v>83735-04800-32</v>
          </cell>
          <cell r="K522" t="str">
            <v>NIVEA Pearl &amp; Beauty Deodorant Roll On 50ml</v>
          </cell>
          <cell r="L522" t="str">
            <v>R</v>
          </cell>
          <cell r="M522">
            <v>24</v>
          </cell>
          <cell r="N522">
            <v>3.8420000000000001</v>
          </cell>
          <cell r="O522">
            <v>5.6471040000000009E-3</v>
          </cell>
          <cell r="P522">
            <v>4.0999999999999996</v>
          </cell>
          <cell r="Q522">
            <v>4.0999999999999996</v>
          </cell>
          <cell r="R522">
            <v>11</v>
          </cell>
          <cell r="S522">
            <v>25.8</v>
          </cell>
          <cell r="T522">
            <v>17.100000000000001</v>
          </cell>
          <cell r="U522">
            <v>12.8</v>
          </cell>
          <cell r="V522" t="str">
            <v>8999777010973</v>
          </cell>
          <cell r="W522" t="str">
            <v>8999777011468</v>
          </cell>
          <cell r="X522" t="str">
            <v>3307.20.00</v>
          </cell>
          <cell r="AC522" t="str">
            <v>Nivea</v>
          </cell>
          <cell r="AE522" t="str">
            <v>Nivea Deodorant</v>
          </cell>
          <cell r="AJ522" t="str">
            <v>Deo Female</v>
          </cell>
          <cell r="QC522" t="str">
            <v>A</v>
          </cell>
          <cell r="VH522">
            <v>1095</v>
          </cell>
          <cell r="VI522" t="str">
            <v>83735</v>
          </cell>
          <cell r="VN522">
            <v>17280</v>
          </cell>
          <cell r="VO522">
            <v>45383</v>
          </cell>
        </row>
        <row r="523">
          <cell r="G523" t="str">
            <v>NDEO Roll On Pearl &amp; Beauty 50ml</v>
          </cell>
          <cell r="I523" t="str">
            <v>83735-04810-28</v>
          </cell>
          <cell r="J523" t="str">
            <v>83735-04800-32</v>
          </cell>
          <cell r="K523" t="str">
            <v>NIVEA Pearl &amp; Beauty Deodorant Roll On 50ml</v>
          </cell>
          <cell r="L523" t="str">
            <v>R</v>
          </cell>
          <cell r="M523">
            <v>24</v>
          </cell>
          <cell r="N523">
            <v>3.8420000000000001</v>
          </cell>
          <cell r="O523">
            <v>5.6471040000000009E-3</v>
          </cell>
          <cell r="P523">
            <v>4.0999999999999996</v>
          </cell>
          <cell r="Q523">
            <v>4.0999999999999996</v>
          </cell>
          <cell r="R523">
            <v>11</v>
          </cell>
          <cell r="S523">
            <v>25.8</v>
          </cell>
          <cell r="T523">
            <v>17.100000000000001</v>
          </cell>
          <cell r="U523">
            <v>12.8</v>
          </cell>
          <cell r="V523" t="str">
            <v>8999777010973</v>
          </cell>
          <cell r="W523" t="str">
            <v>8999777011468</v>
          </cell>
          <cell r="X523" t="str">
            <v>3307.20.00</v>
          </cell>
          <cell r="AC523" t="str">
            <v>Nivea</v>
          </cell>
          <cell r="AE523" t="str">
            <v>Nivea Deodorant</v>
          </cell>
          <cell r="AJ523" t="str">
            <v>Deo Female</v>
          </cell>
          <cell r="QC523" t="str">
            <v>A</v>
          </cell>
          <cell r="VH523">
            <v>1095</v>
          </cell>
          <cell r="VI523" t="str">
            <v>83735</v>
          </cell>
          <cell r="VN523">
            <v>17280</v>
          </cell>
          <cell r="VO523">
            <v>45383</v>
          </cell>
        </row>
        <row r="524">
          <cell r="G524" t="str">
            <v>NDEO Roll On Pearl &amp; Beauty 50ml</v>
          </cell>
          <cell r="I524" t="str">
            <v>83735-04800-27</v>
          </cell>
          <cell r="J524" t="str">
            <v>83735-04800-32</v>
          </cell>
          <cell r="K524" t="str">
            <v>NDEO Roll-On Pearl &amp; Beauty 50ml</v>
          </cell>
          <cell r="L524" t="str">
            <v>R</v>
          </cell>
          <cell r="M524">
            <v>24</v>
          </cell>
          <cell r="N524">
            <v>3.8559999999999999</v>
          </cell>
          <cell r="O524">
            <v>5.935872E-3</v>
          </cell>
          <cell r="P524">
            <v>4.0999999999999996</v>
          </cell>
          <cell r="Q524">
            <v>4.0999999999999996</v>
          </cell>
          <cell r="R524">
            <v>11</v>
          </cell>
          <cell r="S524">
            <v>25.6</v>
          </cell>
          <cell r="T524">
            <v>17.7</v>
          </cell>
          <cell r="U524">
            <v>13.1</v>
          </cell>
          <cell r="V524" t="str">
            <v>8999777010973</v>
          </cell>
          <cell r="W524" t="str">
            <v>8999777010997</v>
          </cell>
          <cell r="X524" t="str">
            <v>3307.20.00</v>
          </cell>
          <cell r="AC524" t="str">
            <v>Nivea</v>
          </cell>
          <cell r="AE524" t="str">
            <v>Nivea Deodorant</v>
          </cell>
          <cell r="AJ524" t="str">
            <v>Deo Female</v>
          </cell>
          <cell r="QC524" t="str">
            <v>A</v>
          </cell>
          <cell r="VH524">
            <v>1095</v>
          </cell>
          <cell r="VI524" t="str">
            <v>83735</v>
          </cell>
          <cell r="VN524">
            <v>17280</v>
          </cell>
          <cell r="VO524">
            <v>45383</v>
          </cell>
        </row>
        <row r="525">
          <cell r="G525" t="str">
            <v>NDEO Roll On Happy Shave 25ml</v>
          </cell>
          <cell r="I525" t="str">
            <v>82254-04820-31</v>
          </cell>
          <cell r="J525" t="str">
            <v>82254-04820-31</v>
          </cell>
          <cell r="K525" t="str">
            <v>NIVEA Whitening Happy Shave Deodorant Roll On 25ml</v>
          </cell>
          <cell r="L525" t="str">
            <v>R</v>
          </cell>
          <cell r="M525">
            <v>30</v>
          </cell>
          <cell r="N525">
            <v>3.4409999999999998</v>
          </cell>
          <cell r="O525">
            <v>5.1744000000000009E-3</v>
          </cell>
          <cell r="P525">
            <v>3.7</v>
          </cell>
          <cell r="Q525">
            <v>3.7</v>
          </cell>
          <cell r="R525">
            <v>9</v>
          </cell>
          <cell r="S525">
            <v>24</v>
          </cell>
          <cell r="T525">
            <v>19.600000000000001</v>
          </cell>
          <cell r="U525">
            <v>11</v>
          </cell>
          <cell r="V525" t="str">
            <v>8999777007478</v>
          </cell>
          <cell r="W525" t="str">
            <v>4005800208638</v>
          </cell>
          <cell r="X525" t="str">
            <v>3307.20.00</v>
          </cell>
          <cell r="AC525" t="str">
            <v>Nivea</v>
          </cell>
          <cell r="AE525" t="str">
            <v>Nivea Deodorant</v>
          </cell>
          <cell r="AJ525" t="str">
            <v>Deo Female</v>
          </cell>
          <cell r="QC525" t="str">
            <v>A</v>
          </cell>
          <cell r="VH525">
            <v>1095</v>
          </cell>
          <cell r="VI525" t="str">
            <v>82254</v>
          </cell>
          <cell r="VN525">
            <v>10610</v>
          </cell>
          <cell r="VO525">
            <v>45383</v>
          </cell>
        </row>
        <row r="526">
          <cell r="G526" t="str">
            <v>NDEO Roll On Happy Shave 25ml</v>
          </cell>
          <cell r="I526" t="str">
            <v>82254-04800-28</v>
          </cell>
          <cell r="J526" t="str">
            <v>82254-04820-31</v>
          </cell>
          <cell r="K526" t="str">
            <v>NIVEA Whitening Happy Shave Deodorant Roll On 25ml</v>
          </cell>
          <cell r="L526" t="str">
            <v>R</v>
          </cell>
          <cell r="M526">
            <v>30</v>
          </cell>
          <cell r="N526">
            <v>3.4620000000000002</v>
          </cell>
          <cell r="O526">
            <v>5.1744000000000009E-3</v>
          </cell>
          <cell r="P526">
            <v>3.7</v>
          </cell>
          <cell r="Q526">
            <v>3.7</v>
          </cell>
          <cell r="R526">
            <v>9</v>
          </cell>
          <cell r="S526">
            <v>24</v>
          </cell>
          <cell r="T526">
            <v>19.600000000000001</v>
          </cell>
          <cell r="U526">
            <v>11</v>
          </cell>
          <cell r="V526" t="str">
            <v>8999777007478</v>
          </cell>
          <cell r="W526" t="str">
            <v>4005800208638</v>
          </cell>
          <cell r="X526" t="str">
            <v>3307.20.00</v>
          </cell>
          <cell r="AC526" t="str">
            <v>Nivea</v>
          </cell>
          <cell r="AE526" t="str">
            <v>Nivea Deodorant</v>
          </cell>
          <cell r="AJ526" t="str">
            <v>Deo Female</v>
          </cell>
          <cell r="QC526" t="str">
            <v>A</v>
          </cell>
          <cell r="VH526">
            <v>1095</v>
          </cell>
          <cell r="VI526" t="str">
            <v>82254</v>
          </cell>
          <cell r="VN526">
            <v>10610</v>
          </cell>
          <cell r="VO526">
            <v>45383</v>
          </cell>
        </row>
        <row r="527">
          <cell r="G527" t="str">
            <v>NDEO Roll On Happy Shave 25ml</v>
          </cell>
          <cell r="I527" t="str">
            <v>82254-04800-27</v>
          </cell>
          <cell r="J527" t="str">
            <v>82254-04820-31</v>
          </cell>
          <cell r="K527" t="str">
            <v>NDEO Roll-On Happy Shave 25ml</v>
          </cell>
          <cell r="L527" t="str">
            <v>R</v>
          </cell>
          <cell r="M527">
            <v>30</v>
          </cell>
          <cell r="N527">
            <v>3.448</v>
          </cell>
          <cell r="O527">
            <v>5.1744000000000009E-3</v>
          </cell>
          <cell r="P527">
            <v>3.7</v>
          </cell>
          <cell r="Q527">
            <v>3.7</v>
          </cell>
          <cell r="R527">
            <v>9</v>
          </cell>
          <cell r="S527">
            <v>24</v>
          </cell>
          <cell r="T527">
            <v>19.600000000000001</v>
          </cell>
          <cell r="U527">
            <v>11</v>
          </cell>
          <cell r="V527" t="str">
            <v>8999777007478</v>
          </cell>
          <cell r="W527" t="str">
            <v>8999777007492</v>
          </cell>
          <cell r="X527" t="str">
            <v>3307.20.00</v>
          </cell>
          <cell r="AC527" t="str">
            <v>Nivea</v>
          </cell>
          <cell r="AE527" t="str">
            <v>Nivea Deodorant</v>
          </cell>
          <cell r="AJ527" t="str">
            <v>Deo Female</v>
          </cell>
          <cell r="QC527" t="str">
            <v>A</v>
          </cell>
          <cell r="VH527">
            <v>1095</v>
          </cell>
          <cell r="VI527" t="str">
            <v>82254</v>
          </cell>
          <cell r="VN527">
            <v>10610</v>
          </cell>
          <cell r="VO527">
            <v>45383</v>
          </cell>
        </row>
        <row r="528">
          <cell r="G528" t="str">
            <v>NDEO Roll On Happy Shave 25ml</v>
          </cell>
          <cell r="I528" t="str">
            <v>82254-04800-25</v>
          </cell>
          <cell r="J528" t="str">
            <v>82254-04820-31</v>
          </cell>
          <cell r="K528" t="str">
            <v>NDEO Roll-On Happy Shave 25ml</v>
          </cell>
          <cell r="L528" t="str">
            <v>R</v>
          </cell>
          <cell r="M528">
            <v>30</v>
          </cell>
          <cell r="N528">
            <v>3.448</v>
          </cell>
          <cell r="O528">
            <v>4.0999040000000006E-3</v>
          </cell>
          <cell r="P528">
            <v>3.7</v>
          </cell>
          <cell r="Q528">
            <v>3.7</v>
          </cell>
          <cell r="R528">
            <v>9</v>
          </cell>
          <cell r="S528">
            <v>23.2</v>
          </cell>
          <cell r="T528">
            <v>18.8</v>
          </cell>
          <cell r="U528">
            <v>9.4</v>
          </cell>
          <cell r="V528" t="str">
            <v>8999777007478</v>
          </cell>
          <cell r="W528" t="str">
            <v>8999777007492</v>
          </cell>
          <cell r="X528" t="str">
            <v>3307.20.00</v>
          </cell>
          <cell r="AC528" t="str">
            <v>Nivea</v>
          </cell>
          <cell r="AE528" t="str">
            <v>Nivea Deodorant</v>
          </cell>
          <cell r="AJ528" t="str">
            <v>Deo Female</v>
          </cell>
          <cell r="QC528" t="str">
            <v>A</v>
          </cell>
          <cell r="VH528">
            <v>900</v>
          </cell>
          <cell r="VI528" t="str">
            <v>82254</v>
          </cell>
          <cell r="VN528">
            <v>10610</v>
          </cell>
          <cell r="VO528">
            <v>45383</v>
          </cell>
        </row>
        <row r="529">
          <cell r="G529" t="str">
            <v>NDEO Roll On Happy Shave 50ml</v>
          </cell>
          <cell r="I529" t="str">
            <v>83781-04820-31</v>
          </cell>
          <cell r="J529" t="str">
            <v>83781-04820-31</v>
          </cell>
          <cell r="K529" t="str">
            <v>NIVEA Whitening Happy Shave Deodorant Roll On 50ml</v>
          </cell>
          <cell r="L529" t="str">
            <v>R</v>
          </cell>
          <cell r="M529">
            <v>24</v>
          </cell>
          <cell r="N529">
            <v>3.8940000000000001</v>
          </cell>
          <cell r="O529">
            <v>5.6471040000000009E-3</v>
          </cell>
          <cell r="P529">
            <v>4.0999999999999996</v>
          </cell>
          <cell r="Q529">
            <v>4.0999999999999996</v>
          </cell>
          <cell r="R529">
            <v>11</v>
          </cell>
          <cell r="S529">
            <v>25.8</v>
          </cell>
          <cell r="T529">
            <v>17.100000000000001</v>
          </cell>
          <cell r="U529">
            <v>12.8</v>
          </cell>
          <cell r="V529" t="str">
            <v>8999777007430</v>
          </cell>
          <cell r="W529" t="str">
            <v>8999777010089</v>
          </cell>
          <cell r="X529" t="str">
            <v>3307.20.00</v>
          </cell>
          <cell r="AC529" t="str">
            <v>Nivea</v>
          </cell>
          <cell r="AE529" t="str">
            <v>Nivea Deodorant</v>
          </cell>
          <cell r="AJ529" t="str">
            <v>Deo Female</v>
          </cell>
          <cell r="QC529" t="str">
            <v>A</v>
          </cell>
          <cell r="VH529">
            <v>1095</v>
          </cell>
          <cell r="VI529" t="str">
            <v>83781</v>
          </cell>
          <cell r="VN529">
            <v>18280</v>
          </cell>
          <cell r="VO529">
            <v>45383</v>
          </cell>
        </row>
        <row r="530">
          <cell r="G530" t="str">
            <v>NDEO Roll On Happy Shave 50ml</v>
          </cell>
          <cell r="I530" t="str">
            <v>83781-04800-28</v>
          </cell>
          <cell r="J530" t="str">
            <v>83781-04820-31</v>
          </cell>
          <cell r="K530" t="str">
            <v>NIVEA Whitening Happy Shave Deodorant Roll On 50ml</v>
          </cell>
          <cell r="L530" t="str">
            <v>R</v>
          </cell>
          <cell r="M530">
            <v>24</v>
          </cell>
          <cell r="N530">
            <v>3.895</v>
          </cell>
          <cell r="O530">
            <v>5.6471040000000009E-3</v>
          </cell>
          <cell r="P530">
            <v>4.0999999999999996</v>
          </cell>
          <cell r="Q530">
            <v>4.0999999999999996</v>
          </cell>
          <cell r="R530">
            <v>11</v>
          </cell>
          <cell r="S530">
            <v>25.8</v>
          </cell>
          <cell r="T530">
            <v>17.100000000000001</v>
          </cell>
          <cell r="U530">
            <v>12.8</v>
          </cell>
          <cell r="V530" t="str">
            <v>8999777007430</v>
          </cell>
          <cell r="W530" t="str">
            <v>8999777010089</v>
          </cell>
          <cell r="X530" t="str">
            <v>3307.20.00</v>
          </cell>
          <cell r="AC530" t="str">
            <v>Nivea</v>
          </cell>
          <cell r="AE530" t="str">
            <v>Nivea Deodorant</v>
          </cell>
          <cell r="AJ530" t="str">
            <v>Deo Female</v>
          </cell>
          <cell r="QC530" t="str">
            <v>A</v>
          </cell>
          <cell r="VH530">
            <v>1095</v>
          </cell>
          <cell r="VI530" t="str">
            <v>83781</v>
          </cell>
          <cell r="VN530">
            <v>18280</v>
          </cell>
          <cell r="VO530">
            <v>45383</v>
          </cell>
        </row>
        <row r="531">
          <cell r="G531" t="str">
            <v>NDEO Roll On Happy Shave 50ml</v>
          </cell>
          <cell r="I531" t="str">
            <v>83781-04800-27</v>
          </cell>
          <cell r="J531" t="str">
            <v>83781-04820-31</v>
          </cell>
          <cell r="K531" t="str">
            <v>NDEO Roll-On Happy Shave 50ml</v>
          </cell>
          <cell r="L531" t="str">
            <v>R</v>
          </cell>
          <cell r="M531">
            <v>24</v>
          </cell>
          <cell r="N531">
            <v>3.9020000000000001</v>
          </cell>
          <cell r="O531">
            <v>5.6471040000000009E-3</v>
          </cell>
          <cell r="P531">
            <v>4.0999999999999996</v>
          </cell>
          <cell r="Q531">
            <v>4.0999999999999996</v>
          </cell>
          <cell r="R531">
            <v>11</v>
          </cell>
          <cell r="S531">
            <v>25.8</v>
          </cell>
          <cell r="T531">
            <v>17.100000000000001</v>
          </cell>
          <cell r="U531">
            <v>12.8</v>
          </cell>
          <cell r="V531" t="str">
            <v>8999777007430</v>
          </cell>
          <cell r="W531" t="str">
            <v>8999777007454</v>
          </cell>
          <cell r="X531" t="str">
            <v>3307.20.00</v>
          </cell>
          <cell r="AC531" t="str">
            <v>Nivea</v>
          </cell>
          <cell r="AE531" t="str">
            <v>Nivea Deodorant</v>
          </cell>
          <cell r="AJ531" t="str">
            <v>Deo Female</v>
          </cell>
          <cell r="QC531" t="str">
            <v>A</v>
          </cell>
          <cell r="VH531">
            <v>1095</v>
          </cell>
          <cell r="VI531" t="str">
            <v>83781</v>
          </cell>
          <cell r="VN531">
            <v>18280</v>
          </cell>
          <cell r="VO531">
            <v>45383</v>
          </cell>
        </row>
        <row r="532">
          <cell r="G532" t="str">
            <v>NDEO Roll On Happy Shave 50ml</v>
          </cell>
          <cell r="I532" t="str">
            <v>83781-04800-25</v>
          </cell>
          <cell r="J532" t="str">
            <v>83781-04820-31</v>
          </cell>
          <cell r="K532" t="str">
            <v>NDEO Roll-On Happy Shave 50ml</v>
          </cell>
          <cell r="L532" t="str">
            <v>R</v>
          </cell>
          <cell r="M532">
            <v>24</v>
          </cell>
          <cell r="N532">
            <v>3.9020000000000001</v>
          </cell>
          <cell r="O532">
            <v>4.5640000000000003E-3</v>
          </cell>
          <cell r="P532">
            <v>4.0999999999999996</v>
          </cell>
          <cell r="Q532">
            <v>4.0999999999999996</v>
          </cell>
          <cell r="R532">
            <v>11</v>
          </cell>
          <cell r="S532">
            <v>25</v>
          </cell>
          <cell r="T532">
            <v>16.3</v>
          </cell>
          <cell r="U532">
            <v>11.2</v>
          </cell>
          <cell r="V532" t="str">
            <v>8999777007430</v>
          </cell>
          <cell r="W532" t="str">
            <v>8999777007454</v>
          </cell>
          <cell r="X532" t="str">
            <v>3307.20.00</v>
          </cell>
          <cell r="AC532" t="str">
            <v>Nivea</v>
          </cell>
          <cell r="AE532" t="str">
            <v>Nivea Deodorant</v>
          </cell>
          <cell r="AJ532" t="str">
            <v>Deo Female</v>
          </cell>
          <cell r="QC532" t="str">
            <v>A</v>
          </cell>
          <cell r="VH532">
            <v>1095</v>
          </cell>
          <cell r="VI532" t="str">
            <v>83781</v>
          </cell>
          <cell r="VN532">
            <v>18280</v>
          </cell>
          <cell r="VO532">
            <v>45383</v>
          </cell>
        </row>
        <row r="533">
          <cell r="G533" t="str">
            <v>NDEO Roll On Happy Shave 50ml</v>
          </cell>
          <cell r="I533" t="str">
            <v>48330-00132-00</v>
          </cell>
          <cell r="J533" t="str">
            <v>83781-04820-31</v>
          </cell>
          <cell r="K533" t="str">
            <v>NDEO HS RO 50ml + NBody Serum 15 ml</v>
          </cell>
          <cell r="L533" t="str">
            <v>V</v>
          </cell>
          <cell r="M533">
            <v>24</v>
          </cell>
          <cell r="N533">
            <v>4.8179999999999996</v>
          </cell>
          <cell r="O533">
            <v>1.4414399999999999E-2</v>
          </cell>
          <cell r="P533">
            <v>9</v>
          </cell>
          <cell r="Q533">
            <v>6</v>
          </cell>
          <cell r="R533">
            <v>11</v>
          </cell>
          <cell r="S533">
            <v>33.6</v>
          </cell>
          <cell r="T533">
            <v>26</v>
          </cell>
          <cell r="U533">
            <v>16.5</v>
          </cell>
          <cell r="V533" t="str">
            <v/>
          </cell>
          <cell r="W533" t="str">
            <v/>
          </cell>
          <cell r="X533" t="str">
            <v>3307.20.00</v>
          </cell>
          <cell r="AC533" t="str">
            <v>Nivea</v>
          </cell>
          <cell r="AE533" t="str">
            <v>Nivea Deodorant</v>
          </cell>
          <cell r="AJ533" t="str">
            <v>Deo Female</v>
          </cell>
          <cell r="QC533" t="str">
            <v>A</v>
          </cell>
          <cell r="VH533">
            <v>900</v>
          </cell>
          <cell r="VI533" t="str">
            <v>83781</v>
          </cell>
          <cell r="VN533">
            <v>18280</v>
          </cell>
          <cell r="VO533">
            <v>45383</v>
          </cell>
        </row>
        <row r="534">
          <cell r="G534" t="str">
            <v>NDEO Roll On Silk Touch 25ml</v>
          </cell>
          <cell r="I534" t="str">
            <v>85969-04820-31</v>
          </cell>
          <cell r="J534" t="str">
            <v>85969-04820-31</v>
          </cell>
          <cell r="K534" t="str">
            <v>NIVEA Brightening Silk Touch Deodorant Roll On 25ml</v>
          </cell>
          <cell r="L534" t="str">
            <v>R</v>
          </cell>
          <cell r="M534">
            <v>30</v>
          </cell>
          <cell r="N534">
            <v>3.4409999999999998</v>
          </cell>
          <cell r="O534">
            <v>5.1744000000000009E-3</v>
          </cell>
          <cell r="P534">
            <v>3.7</v>
          </cell>
          <cell r="Q534">
            <v>3.7</v>
          </cell>
          <cell r="R534">
            <v>9</v>
          </cell>
          <cell r="S534">
            <v>24</v>
          </cell>
          <cell r="T534">
            <v>19.600000000000001</v>
          </cell>
          <cell r="U534">
            <v>11</v>
          </cell>
          <cell r="V534" t="str">
            <v>8999777009267</v>
          </cell>
          <cell r="W534" t="str">
            <v>8999777009274</v>
          </cell>
          <cell r="X534" t="str">
            <v>3307.20.00</v>
          </cell>
          <cell r="AC534" t="str">
            <v>Nivea</v>
          </cell>
          <cell r="AE534" t="str">
            <v>Nivea Deodorant</v>
          </cell>
          <cell r="AJ534" t="str">
            <v>Deo Female</v>
          </cell>
          <cell r="QC534" t="str">
            <v>A</v>
          </cell>
          <cell r="VH534">
            <v>1095</v>
          </cell>
          <cell r="VI534" t="str">
            <v>85969</v>
          </cell>
          <cell r="VN534">
            <v>10610</v>
          </cell>
          <cell r="VO534">
            <v>45383</v>
          </cell>
        </row>
        <row r="535">
          <cell r="G535" t="str">
            <v>NDEO Roll On Silk Touch 25ml</v>
          </cell>
          <cell r="I535" t="str">
            <v>85969-04800-28</v>
          </cell>
          <cell r="J535" t="str">
            <v>85969-04820-31</v>
          </cell>
          <cell r="K535" t="str">
            <v>NIVEA Whitening Silk Touch Deodorant Roll On 25ml</v>
          </cell>
          <cell r="L535" t="str">
            <v>R</v>
          </cell>
          <cell r="M535">
            <v>30</v>
          </cell>
          <cell r="N535">
            <v>3.3879999999999999</v>
          </cell>
          <cell r="O535">
            <v>5.1744000000000009E-3</v>
          </cell>
          <cell r="P535">
            <v>3.7</v>
          </cell>
          <cell r="Q535">
            <v>3.7</v>
          </cell>
          <cell r="R535">
            <v>9</v>
          </cell>
          <cell r="S535">
            <v>24</v>
          </cell>
          <cell r="T535">
            <v>19.600000000000001</v>
          </cell>
          <cell r="U535">
            <v>11</v>
          </cell>
          <cell r="V535" t="str">
            <v>8999777009267</v>
          </cell>
          <cell r="W535" t="str">
            <v>8999777009274</v>
          </cell>
          <cell r="X535" t="str">
            <v>3307.20.00</v>
          </cell>
          <cell r="AC535" t="str">
            <v>Nivea</v>
          </cell>
          <cell r="AE535" t="str">
            <v>Nivea Deodorant</v>
          </cell>
          <cell r="AJ535" t="str">
            <v>Deo Female</v>
          </cell>
          <cell r="QC535" t="str">
            <v>A</v>
          </cell>
          <cell r="VH535">
            <v>1095</v>
          </cell>
          <cell r="VI535" t="str">
            <v>85969</v>
          </cell>
          <cell r="VN535">
            <v>10610</v>
          </cell>
          <cell r="VO535">
            <v>45383</v>
          </cell>
        </row>
        <row r="536">
          <cell r="G536" t="str">
            <v>NDEO Roll On Silk Touch 25ml</v>
          </cell>
          <cell r="I536" t="str">
            <v>85969-04800-26</v>
          </cell>
          <cell r="J536" t="str">
            <v>85969-04820-31</v>
          </cell>
          <cell r="K536" t="str">
            <v>NDEO Roll-On Whitening Silk Touch 25ml</v>
          </cell>
          <cell r="L536" t="str">
            <v>R</v>
          </cell>
          <cell r="M536">
            <v>30</v>
          </cell>
          <cell r="N536">
            <v>3.3879999999999999</v>
          </cell>
          <cell r="O536">
            <v>4.0999040000000006E-3</v>
          </cell>
          <cell r="P536">
            <v>3.7</v>
          </cell>
          <cell r="Q536">
            <v>3.7</v>
          </cell>
          <cell r="R536">
            <v>9</v>
          </cell>
          <cell r="S536">
            <v>23.2</v>
          </cell>
          <cell r="T536">
            <v>18.8</v>
          </cell>
          <cell r="U536">
            <v>9.4</v>
          </cell>
          <cell r="V536" t="str">
            <v>8999777009267</v>
          </cell>
          <cell r="W536" t="str">
            <v>8999777009274</v>
          </cell>
          <cell r="X536" t="str">
            <v>3307.20.00</v>
          </cell>
          <cell r="AC536" t="str">
            <v>Nivea</v>
          </cell>
          <cell r="AE536" t="str">
            <v>Nivea Deodorant</v>
          </cell>
          <cell r="AJ536" t="str">
            <v>Deo Female</v>
          </cell>
          <cell r="QC536" t="str">
            <v>A</v>
          </cell>
          <cell r="VH536">
            <v>1095</v>
          </cell>
          <cell r="VI536" t="str">
            <v>85969</v>
          </cell>
          <cell r="VN536">
            <v>10610</v>
          </cell>
          <cell r="VO536">
            <v>45383</v>
          </cell>
        </row>
        <row r="537">
          <cell r="G537" t="str">
            <v>NDEO Roll On Silk Touch 50ml</v>
          </cell>
          <cell r="I537" t="str">
            <v>85968-04820-31</v>
          </cell>
          <cell r="J537" t="str">
            <v>85968-04820-31</v>
          </cell>
          <cell r="K537" t="str">
            <v>NIVEA Brightening Silk Touch Deodorant Roll On 50ml</v>
          </cell>
          <cell r="L537" t="str">
            <v>R</v>
          </cell>
          <cell r="M537">
            <v>24</v>
          </cell>
          <cell r="N537">
            <v>3.8940000000000001</v>
          </cell>
          <cell r="O537">
            <v>5.6471040000000009E-3</v>
          </cell>
          <cell r="P537">
            <v>4.0999999999999996</v>
          </cell>
          <cell r="Q537">
            <v>4.0999999999999996</v>
          </cell>
          <cell r="R537">
            <v>11</v>
          </cell>
          <cell r="S537">
            <v>25.8</v>
          </cell>
          <cell r="T537">
            <v>17.100000000000001</v>
          </cell>
          <cell r="U537">
            <v>12.8</v>
          </cell>
          <cell r="V537" t="str">
            <v>8999777009281</v>
          </cell>
          <cell r="W537" t="str">
            <v>8999777009298</v>
          </cell>
          <cell r="X537" t="str">
            <v>3307.20.00</v>
          </cell>
          <cell r="AC537" t="str">
            <v>Nivea</v>
          </cell>
          <cell r="AE537" t="str">
            <v>Nivea Deodorant</v>
          </cell>
          <cell r="AJ537" t="str">
            <v>Deo Female</v>
          </cell>
          <cell r="QC537" t="str">
            <v>A</v>
          </cell>
          <cell r="VH537">
            <v>1095</v>
          </cell>
          <cell r="VI537" t="str">
            <v>85968</v>
          </cell>
          <cell r="VN537">
            <v>18280</v>
          </cell>
          <cell r="VO537">
            <v>45383</v>
          </cell>
        </row>
        <row r="538">
          <cell r="G538" t="str">
            <v>NDEO Roll On Silk Touch 50ml</v>
          </cell>
          <cell r="I538" t="str">
            <v>85968-04800-28</v>
          </cell>
          <cell r="J538" t="str">
            <v>85968-04820-31</v>
          </cell>
          <cell r="K538" t="str">
            <v>NIVEA Whitening Silk Touch Deodorant Roll On 50ml</v>
          </cell>
          <cell r="L538" t="str">
            <v>R</v>
          </cell>
          <cell r="M538">
            <v>24</v>
          </cell>
          <cell r="N538">
            <v>3.7749999999999999</v>
          </cell>
          <cell r="O538">
            <v>5.6471040000000009E-3</v>
          </cell>
          <cell r="P538">
            <v>4.0999999999999996</v>
          </cell>
          <cell r="Q538">
            <v>4.0999999999999996</v>
          </cell>
          <cell r="R538">
            <v>11</v>
          </cell>
          <cell r="S538">
            <v>25.8</v>
          </cell>
          <cell r="T538">
            <v>17.100000000000001</v>
          </cell>
          <cell r="U538">
            <v>12.8</v>
          </cell>
          <cell r="V538" t="str">
            <v>8999777009281</v>
          </cell>
          <cell r="W538" t="str">
            <v>8999777009298</v>
          </cell>
          <cell r="X538" t="str">
            <v>3307.20.00</v>
          </cell>
          <cell r="AC538" t="str">
            <v>Nivea</v>
          </cell>
          <cell r="AE538" t="str">
            <v>Nivea Deodorant</v>
          </cell>
          <cell r="AJ538" t="str">
            <v>Deo Female</v>
          </cell>
          <cell r="QC538" t="str">
            <v>A</v>
          </cell>
          <cell r="VH538">
            <v>1095</v>
          </cell>
          <cell r="VI538" t="str">
            <v>85968</v>
          </cell>
          <cell r="VN538">
            <v>18280</v>
          </cell>
          <cell r="VO538">
            <v>45383</v>
          </cell>
        </row>
        <row r="539">
          <cell r="G539" t="str">
            <v>NDEO Roll On Silk Touch 50ml</v>
          </cell>
          <cell r="I539" t="str">
            <v>85968-04800-26</v>
          </cell>
          <cell r="J539" t="str">
            <v>85968-04820-31</v>
          </cell>
          <cell r="K539" t="str">
            <v>NDEO Roll-On Whitening Silk Touch 50ml</v>
          </cell>
          <cell r="L539" t="str">
            <v>R</v>
          </cell>
          <cell r="M539">
            <v>24</v>
          </cell>
          <cell r="N539">
            <v>3.7749999999999999</v>
          </cell>
          <cell r="O539">
            <v>4.5640000000000003E-3</v>
          </cell>
          <cell r="P539">
            <v>4.0999999999999996</v>
          </cell>
          <cell r="Q539">
            <v>4.0999999999999996</v>
          </cell>
          <cell r="R539">
            <v>11</v>
          </cell>
          <cell r="S539">
            <v>25</v>
          </cell>
          <cell r="T539">
            <v>16.3</v>
          </cell>
          <cell r="U539">
            <v>11.2</v>
          </cell>
          <cell r="V539" t="str">
            <v>8999777009281</v>
          </cell>
          <cell r="W539" t="str">
            <v>8999777009298</v>
          </cell>
          <cell r="X539" t="str">
            <v>3307.20.00</v>
          </cell>
          <cell r="AC539" t="str">
            <v>Nivea</v>
          </cell>
          <cell r="AE539" t="str">
            <v>Nivea Deodorant</v>
          </cell>
          <cell r="AJ539" t="str">
            <v>Deo Female</v>
          </cell>
          <cell r="QC539" t="str">
            <v>A</v>
          </cell>
          <cell r="VH539">
            <v>1095</v>
          </cell>
          <cell r="VI539" t="str">
            <v>85968</v>
          </cell>
          <cell r="VN539">
            <v>18280</v>
          </cell>
          <cell r="VO539">
            <v>45383</v>
          </cell>
        </row>
        <row r="540">
          <cell r="G540" t="str">
            <v>NDEO Roll On Silk Touch 50ml</v>
          </cell>
          <cell r="I540" t="str">
            <v>48332-00305-00</v>
          </cell>
          <cell r="J540" t="str">
            <v>48332-00305-00</v>
          </cell>
          <cell r="K540" t="str">
            <v>NIVEA Brightening Hijab Active Deodorant Roll On 50ml</v>
          </cell>
          <cell r="L540" t="str">
            <v>V</v>
          </cell>
          <cell r="M540">
            <v>24</v>
          </cell>
          <cell r="N540">
            <v>3.8940000000000001</v>
          </cell>
          <cell r="O540">
            <v>5.6471040000000009E-3</v>
          </cell>
          <cell r="P540">
            <v>4.0999999999999996</v>
          </cell>
          <cell r="Q540">
            <v>4.0999999999999996</v>
          </cell>
          <cell r="R540">
            <v>11</v>
          </cell>
          <cell r="S540">
            <v>25.8</v>
          </cell>
          <cell r="T540">
            <v>17.100000000000001</v>
          </cell>
          <cell r="U540">
            <v>12.8</v>
          </cell>
          <cell r="V540" t="str">
            <v>8999777014209</v>
          </cell>
          <cell r="W540" t="str">
            <v>8999777015473</v>
          </cell>
          <cell r="X540" t="str">
            <v>3307.20.00</v>
          </cell>
          <cell r="AC540" t="str">
            <v>Nivea</v>
          </cell>
          <cell r="AE540" t="str">
            <v>Nivea Deodorant</v>
          </cell>
          <cell r="AJ540" t="str">
            <v>Deo Female</v>
          </cell>
          <cell r="QC540" t="str">
            <v>A</v>
          </cell>
          <cell r="VH540">
            <v>1095</v>
          </cell>
          <cell r="VI540" t="str">
            <v>85968</v>
          </cell>
          <cell r="VN540">
            <v>18280</v>
          </cell>
          <cell r="VO540">
            <v>45413</v>
          </cell>
        </row>
        <row r="541">
          <cell r="G541" t="str">
            <v>NDEO Roll On Whitening Anti Bacterial 50ml</v>
          </cell>
          <cell r="I541" t="str">
            <v>85316-04800-32</v>
          </cell>
          <cell r="J541" t="str">
            <v>85316-04800-32</v>
          </cell>
          <cell r="K541" t="str">
            <v>NIVEA Brightening Anti Bacterial Deodorant Roll On 50ml</v>
          </cell>
          <cell r="L541" t="str">
            <v>R</v>
          </cell>
          <cell r="M541">
            <v>24</v>
          </cell>
          <cell r="N541">
            <v>3.8940000000000001</v>
          </cell>
          <cell r="O541">
            <v>5.6471040000000009E-3</v>
          </cell>
          <cell r="P541">
            <v>4.0999999999999996</v>
          </cell>
          <cell r="Q541">
            <v>4.0999999999999996</v>
          </cell>
          <cell r="R541">
            <v>11</v>
          </cell>
          <cell r="S541">
            <v>25.8</v>
          </cell>
          <cell r="T541">
            <v>17.100000000000001</v>
          </cell>
          <cell r="U541">
            <v>12.8</v>
          </cell>
          <cell r="V541" t="str">
            <v>8999777014209</v>
          </cell>
          <cell r="W541" t="str">
            <v>8999777015473</v>
          </cell>
          <cell r="X541" t="str">
            <v>3307.20.00</v>
          </cell>
          <cell r="AC541" t="str">
            <v>Nivea</v>
          </cell>
          <cell r="AE541" t="str">
            <v>Nivea Deodorant</v>
          </cell>
          <cell r="AJ541" t="str">
            <v>Deo Female</v>
          </cell>
          <cell r="QC541" t="str">
            <v>A</v>
          </cell>
          <cell r="VH541">
            <v>1095</v>
          </cell>
          <cell r="VI541" t="str">
            <v>85316</v>
          </cell>
          <cell r="VN541">
            <v>18600</v>
          </cell>
          <cell r="VO541">
            <v>45383</v>
          </cell>
        </row>
        <row r="542">
          <cell r="G542" t="str">
            <v>NDEO Roll On Whitening Anti Bacterial 50ml</v>
          </cell>
          <cell r="I542" t="str">
            <v>85316-04810-30</v>
          </cell>
          <cell r="J542" t="str">
            <v>85316-04800-32</v>
          </cell>
          <cell r="K542" t="str">
            <v>NIVEA Whitening Anti Bacterial Deodorant Roll On 50ml</v>
          </cell>
          <cell r="L542" t="str">
            <v>R</v>
          </cell>
          <cell r="M542">
            <v>24</v>
          </cell>
          <cell r="N542">
            <v>3.8940000000000001</v>
          </cell>
          <cell r="O542">
            <v>5.6471040000000009E-3</v>
          </cell>
          <cell r="P542">
            <v>4.0999999999999996</v>
          </cell>
          <cell r="Q542">
            <v>4.0999999999999996</v>
          </cell>
          <cell r="R542">
            <v>11</v>
          </cell>
          <cell r="S542">
            <v>25.8</v>
          </cell>
          <cell r="T542">
            <v>17.100000000000001</v>
          </cell>
          <cell r="U542">
            <v>12.8</v>
          </cell>
          <cell r="V542" t="str">
            <v>8999777014209</v>
          </cell>
          <cell r="W542" t="str">
            <v>8999777015473</v>
          </cell>
          <cell r="X542" t="str">
            <v>3307.20.00</v>
          </cell>
          <cell r="AC542" t="str">
            <v>Nivea</v>
          </cell>
          <cell r="AE542" t="str">
            <v>Nivea Deodorant</v>
          </cell>
          <cell r="AJ542" t="str">
            <v>Deo Female</v>
          </cell>
          <cell r="QC542" t="str">
            <v>A</v>
          </cell>
          <cell r="VH542">
            <v>1095</v>
          </cell>
          <cell r="VI542" t="str">
            <v>85316</v>
          </cell>
          <cell r="VN542">
            <v>18600</v>
          </cell>
          <cell r="VO542">
            <v>45383</v>
          </cell>
        </row>
        <row r="543">
          <cell r="G543" t="str">
            <v>NDEO Roll On Whitening Anti Bacterial 50ml</v>
          </cell>
          <cell r="I543" t="str">
            <v>85316-04800-30</v>
          </cell>
          <cell r="J543" t="str">
            <v>85316-04800-32</v>
          </cell>
          <cell r="K543" t="str">
            <v>NIVEA Whitening Anti Bacterial Deodorant Roll On 50ml</v>
          </cell>
          <cell r="L543" t="str">
            <v>R</v>
          </cell>
          <cell r="M543">
            <v>24</v>
          </cell>
          <cell r="N543">
            <v>3.8940000000000001</v>
          </cell>
          <cell r="O543">
            <v>5.6471040000000009E-3</v>
          </cell>
          <cell r="P543">
            <v>4.0999999999999996</v>
          </cell>
          <cell r="Q543">
            <v>4.0999999999999996</v>
          </cell>
          <cell r="R543">
            <v>11</v>
          </cell>
          <cell r="S543">
            <v>25.8</v>
          </cell>
          <cell r="T543">
            <v>17.100000000000001</v>
          </cell>
          <cell r="U543">
            <v>12.8</v>
          </cell>
          <cell r="V543" t="str">
            <v>8999777014209</v>
          </cell>
          <cell r="W543" t="str">
            <v>8999777015473</v>
          </cell>
          <cell r="X543" t="str">
            <v>3307.20.00</v>
          </cell>
          <cell r="AC543" t="str">
            <v>Nivea</v>
          </cell>
          <cell r="AE543" t="str">
            <v>Nivea Deodorant</v>
          </cell>
          <cell r="AJ543" t="str">
            <v>Deo Female</v>
          </cell>
          <cell r="QC543" t="str">
            <v>A</v>
          </cell>
          <cell r="VH543">
            <v>1095</v>
          </cell>
          <cell r="VI543" t="str">
            <v>85316</v>
          </cell>
          <cell r="VN543">
            <v>18600</v>
          </cell>
          <cell r="VO543">
            <v>45383</v>
          </cell>
        </row>
        <row r="544">
          <cell r="G544" t="str">
            <v>NDEO Roll On Whitening Anti Bacterial 50ml</v>
          </cell>
          <cell r="I544" t="str">
            <v>85316-04810-29</v>
          </cell>
          <cell r="J544" t="str">
            <v>85316-04800-32</v>
          </cell>
          <cell r="K544" t="str">
            <v>NDEO Roll On Whitening Anti Bacterial 50ml</v>
          </cell>
          <cell r="L544" t="str">
            <v>R</v>
          </cell>
          <cell r="M544">
            <v>24</v>
          </cell>
          <cell r="N544">
            <v>3.8420000000000001</v>
          </cell>
          <cell r="O544">
            <v>5.6471040000000009E-3</v>
          </cell>
          <cell r="P544">
            <v>4.0999999999999996</v>
          </cell>
          <cell r="Q544">
            <v>4.0999999999999996</v>
          </cell>
          <cell r="R544">
            <v>11</v>
          </cell>
          <cell r="S544">
            <v>25.8</v>
          </cell>
          <cell r="T544">
            <v>17.100000000000001</v>
          </cell>
          <cell r="U544">
            <v>12.8</v>
          </cell>
          <cell r="V544" t="str">
            <v>8999777014209</v>
          </cell>
          <cell r="W544" t="str">
            <v>8999777015473</v>
          </cell>
          <cell r="X544" t="str">
            <v>3307.20.00</v>
          </cell>
          <cell r="AC544" t="str">
            <v>Nivea</v>
          </cell>
          <cell r="AE544" t="str">
            <v>Nivea Deodorant</v>
          </cell>
          <cell r="AJ544" t="str">
            <v>Deo Female</v>
          </cell>
          <cell r="QC544" t="str">
            <v>A</v>
          </cell>
          <cell r="VH544">
            <v>900</v>
          </cell>
          <cell r="VI544" t="str">
            <v>85316</v>
          </cell>
          <cell r="VN544">
            <v>18600</v>
          </cell>
          <cell r="VO544">
            <v>45383</v>
          </cell>
        </row>
        <row r="545">
          <cell r="G545" t="str">
            <v>NDEO Roll On Whitening Anti Bacterial 50ml</v>
          </cell>
          <cell r="I545" t="str">
            <v>85316-04800-29</v>
          </cell>
          <cell r="J545" t="str">
            <v>85316-04800-32</v>
          </cell>
          <cell r="K545" t="str">
            <v>NDEO Roll On Whitening Anti Bacterial 50ml</v>
          </cell>
          <cell r="L545" t="str">
            <v>R</v>
          </cell>
          <cell r="M545">
            <v>24</v>
          </cell>
          <cell r="N545">
            <v>3.9609999999999999</v>
          </cell>
          <cell r="O545">
            <v>5.935872E-3</v>
          </cell>
          <cell r="P545">
            <v>4.0999999999999996</v>
          </cell>
          <cell r="Q545">
            <v>4.0999999999999996</v>
          </cell>
          <cell r="R545">
            <v>11</v>
          </cell>
          <cell r="S545">
            <v>25.6</v>
          </cell>
          <cell r="T545">
            <v>17.7</v>
          </cell>
          <cell r="U545">
            <v>13.1</v>
          </cell>
          <cell r="V545" t="str">
            <v>8999777014209</v>
          </cell>
          <cell r="W545" t="str">
            <v>8999777014223</v>
          </cell>
          <cell r="X545" t="str">
            <v>3307.20.00</v>
          </cell>
          <cell r="AC545" t="str">
            <v>Nivea</v>
          </cell>
          <cell r="AE545" t="str">
            <v>Nivea Deodorant</v>
          </cell>
          <cell r="AJ545" t="str">
            <v>Deo Female</v>
          </cell>
          <cell r="QC545" t="str">
            <v>A</v>
          </cell>
          <cell r="VH545">
            <v>900</v>
          </cell>
          <cell r="VI545" t="str">
            <v>85316</v>
          </cell>
          <cell r="VN545">
            <v>18600</v>
          </cell>
          <cell r="VO545">
            <v>45383</v>
          </cell>
        </row>
        <row r="546">
          <cell r="G546" t="str">
            <v>NDEO Roll On Whitening Anti Bacterial 50ml</v>
          </cell>
          <cell r="I546" t="str">
            <v>48332-00184-00</v>
          </cell>
          <cell r="J546" t="str">
            <v>85316-04800-32</v>
          </cell>
          <cell r="K546" t="str">
            <v>NDEO Roll On Whitening Anti Bacterial Gudetama Limited Edition 50ml</v>
          </cell>
          <cell r="L546" t="str">
            <v>P</v>
          </cell>
          <cell r="M546">
            <v>24</v>
          </cell>
          <cell r="N546">
            <v>3.9609999999999999</v>
          </cell>
          <cell r="O546">
            <v>5.935872E-3</v>
          </cell>
          <cell r="P546">
            <v>4.0999999999999996</v>
          </cell>
          <cell r="Q546">
            <v>4.0999999999999996</v>
          </cell>
          <cell r="R546">
            <v>11</v>
          </cell>
          <cell r="S546">
            <v>25.6</v>
          </cell>
          <cell r="T546">
            <v>17.7</v>
          </cell>
          <cell r="U546">
            <v>13.1</v>
          </cell>
          <cell r="V546" t="str">
            <v>8999777014209</v>
          </cell>
          <cell r="W546" t="str">
            <v>8999777014223</v>
          </cell>
          <cell r="X546" t="str">
            <v>3307.20.00</v>
          </cell>
          <cell r="AC546" t="str">
            <v>Nivea</v>
          </cell>
          <cell r="AE546" t="str">
            <v>Nivea Deodorant</v>
          </cell>
          <cell r="AJ546" t="str">
            <v>Deo Female</v>
          </cell>
          <cell r="QC546" t="str">
            <v>A</v>
          </cell>
          <cell r="VH546">
            <v>900</v>
          </cell>
          <cell r="VI546" t="str">
            <v>85316</v>
          </cell>
          <cell r="VN546">
            <v>18600</v>
          </cell>
          <cell r="VO546">
            <v>45383</v>
          </cell>
        </row>
        <row r="547">
          <cell r="G547" t="str">
            <v>NDEO Roll On Whitening Hijab Fresh 25ml</v>
          </cell>
          <cell r="I547" t="str">
            <v>83444-04800-62</v>
          </cell>
          <cell r="J547" t="str">
            <v>83444-04800-62</v>
          </cell>
          <cell r="K547" t="str">
            <v>NIVEA Brightening Hijab Fresh Deodorant Roll On 25ml</v>
          </cell>
          <cell r="L547" t="str">
            <v>R</v>
          </cell>
          <cell r="M547">
            <v>30</v>
          </cell>
          <cell r="N547">
            <v>3.4489999999999998</v>
          </cell>
          <cell r="O547">
            <v>5.1744000000000009E-3</v>
          </cell>
          <cell r="P547">
            <v>3.7</v>
          </cell>
          <cell r="Q547">
            <v>3.7</v>
          </cell>
          <cell r="R547">
            <v>9</v>
          </cell>
          <cell r="S547">
            <v>24</v>
          </cell>
          <cell r="T547">
            <v>19.600000000000001</v>
          </cell>
          <cell r="U547">
            <v>11</v>
          </cell>
          <cell r="V547" t="str">
            <v>42397625</v>
          </cell>
          <cell r="W547" t="str">
            <v>8999777017798</v>
          </cell>
          <cell r="X547" t="str">
            <v>3307.20.00</v>
          </cell>
          <cell r="AC547" t="str">
            <v>Nivea</v>
          </cell>
          <cell r="AE547" t="str">
            <v>Nivea Deodorant</v>
          </cell>
          <cell r="AJ547" t="str">
            <v>Deo Female</v>
          </cell>
          <cell r="QC547" t="str">
            <v>A</v>
          </cell>
          <cell r="VH547">
            <v>1095</v>
          </cell>
          <cell r="VI547" t="str">
            <v>83444</v>
          </cell>
          <cell r="VN547">
            <v>10610</v>
          </cell>
          <cell r="VO547">
            <v>45383</v>
          </cell>
        </row>
        <row r="548">
          <cell r="G548" t="str">
            <v>NDEO Roll On Whitening Hijab Fresh 25ml</v>
          </cell>
          <cell r="I548" t="str">
            <v>83444-04810-30</v>
          </cell>
          <cell r="J548" t="str">
            <v>83444-04800-62</v>
          </cell>
          <cell r="K548" t="str">
            <v>NIVEA Whitening Hijab Fresh Deodorant Roll On 25ml</v>
          </cell>
          <cell r="L548" t="str">
            <v>R</v>
          </cell>
          <cell r="M548">
            <v>30</v>
          </cell>
          <cell r="N548">
            <v>3.4489999999999998</v>
          </cell>
          <cell r="O548">
            <v>5.1744000000000009E-3</v>
          </cell>
          <cell r="P548">
            <v>3.7</v>
          </cell>
          <cell r="Q548">
            <v>3.7</v>
          </cell>
          <cell r="R548">
            <v>9</v>
          </cell>
          <cell r="S548">
            <v>24</v>
          </cell>
          <cell r="T548">
            <v>19.600000000000001</v>
          </cell>
          <cell r="U548">
            <v>11</v>
          </cell>
          <cell r="V548" t="str">
            <v>42397625</v>
          </cell>
          <cell r="W548" t="str">
            <v>8999777017330</v>
          </cell>
          <cell r="X548" t="str">
            <v>3307.20.00</v>
          </cell>
          <cell r="AC548" t="str">
            <v>Nivea</v>
          </cell>
          <cell r="AE548" t="str">
            <v>Nivea Deodorant</v>
          </cell>
          <cell r="AJ548" t="str">
            <v>Deo Female</v>
          </cell>
          <cell r="QC548" t="str">
            <v>A</v>
          </cell>
          <cell r="VH548">
            <v>1095</v>
          </cell>
          <cell r="VI548" t="str">
            <v>83444</v>
          </cell>
          <cell r="VN548">
            <v>10610</v>
          </cell>
          <cell r="VO548">
            <v>45383</v>
          </cell>
        </row>
        <row r="549">
          <cell r="G549" t="str">
            <v>NDEO Roll On Whitening Hijab Fresh 25ml</v>
          </cell>
          <cell r="I549" t="str">
            <v>83444-04800-30</v>
          </cell>
          <cell r="J549" t="str">
            <v>83444-04800-62</v>
          </cell>
          <cell r="K549" t="str">
            <v>NIVEA Whitening Hijab Fresh Deodorant Roll On 25ml</v>
          </cell>
          <cell r="L549" t="str">
            <v>R</v>
          </cell>
          <cell r="M549">
            <v>30</v>
          </cell>
          <cell r="N549">
            <v>3.335</v>
          </cell>
          <cell r="O549">
            <v>5.1387450000000001E-3</v>
          </cell>
          <cell r="P549">
            <v>3.7</v>
          </cell>
          <cell r="Q549">
            <v>3.7</v>
          </cell>
          <cell r="R549">
            <v>9</v>
          </cell>
          <cell r="S549">
            <v>23.5</v>
          </cell>
          <cell r="T549">
            <v>19.7</v>
          </cell>
          <cell r="U549">
            <v>11.1</v>
          </cell>
          <cell r="V549" t="str">
            <v>42397625</v>
          </cell>
          <cell r="W549" t="str">
            <v>8999777015992</v>
          </cell>
          <cell r="X549" t="str">
            <v>3307.20.00</v>
          </cell>
          <cell r="AC549" t="str">
            <v>Nivea</v>
          </cell>
          <cell r="AE549" t="str">
            <v>Nivea Deodorant</v>
          </cell>
          <cell r="AJ549" t="str">
            <v>Deo Female</v>
          </cell>
          <cell r="QC549" t="str">
            <v>A</v>
          </cell>
          <cell r="VH549">
            <v>1095</v>
          </cell>
          <cell r="VI549" t="str">
            <v>83444</v>
          </cell>
          <cell r="VN549">
            <v>10610</v>
          </cell>
          <cell r="VO549">
            <v>45383</v>
          </cell>
        </row>
        <row r="550">
          <cell r="G550" t="str">
            <v>NDEO Roll On Whitening Hijab Fresh 50ml</v>
          </cell>
          <cell r="I550" t="str">
            <v>83445-04800-62</v>
          </cell>
          <cell r="J550" t="str">
            <v>83445-04800-62</v>
          </cell>
          <cell r="K550" t="str">
            <v>NIVEA Brightening Hijab Fresh Deodorant Roll On 50ml</v>
          </cell>
          <cell r="L550" t="str">
            <v>R</v>
          </cell>
          <cell r="M550">
            <v>24</v>
          </cell>
          <cell r="N550">
            <v>3.8610000000000002</v>
          </cell>
          <cell r="O550">
            <v>5.6471040000000009E-3</v>
          </cell>
          <cell r="P550">
            <v>4.0999999999999996</v>
          </cell>
          <cell r="Q550">
            <v>4.0999999999999996</v>
          </cell>
          <cell r="R550">
            <v>11</v>
          </cell>
          <cell r="S550">
            <v>25.8</v>
          </cell>
          <cell r="T550">
            <v>17.100000000000001</v>
          </cell>
          <cell r="U550">
            <v>12.8</v>
          </cell>
          <cell r="V550" t="str">
            <v>8999777015893</v>
          </cell>
          <cell r="W550" t="str">
            <v>8999777017323</v>
          </cell>
          <cell r="X550" t="str">
            <v>3307.20.00</v>
          </cell>
          <cell r="AC550" t="str">
            <v>Nivea</v>
          </cell>
          <cell r="AE550" t="str">
            <v>Nivea Deodorant</v>
          </cell>
          <cell r="AJ550" t="str">
            <v>Deo Female</v>
          </cell>
          <cell r="QC550" t="str">
            <v>A</v>
          </cell>
          <cell r="VH550">
            <v>1095</v>
          </cell>
          <cell r="VI550" t="str">
            <v>83445</v>
          </cell>
          <cell r="VN550">
            <v>19340</v>
          </cell>
          <cell r="VO550">
            <v>45383</v>
          </cell>
        </row>
        <row r="551">
          <cell r="G551" t="str">
            <v>NDEO Roll On Whitening Hijab Fresh 50ml</v>
          </cell>
          <cell r="I551" t="str">
            <v>83445-04810-30</v>
          </cell>
          <cell r="J551" t="str">
            <v>83445-04800-62</v>
          </cell>
          <cell r="K551" t="str">
            <v>NIVEA Whitening Hijab Fresh Deodorant Roll On 50ml</v>
          </cell>
          <cell r="L551" t="str">
            <v>R</v>
          </cell>
          <cell r="M551">
            <v>24</v>
          </cell>
          <cell r="N551">
            <v>3.8610000000000002</v>
          </cell>
          <cell r="O551">
            <v>5.6471040000000009E-3</v>
          </cell>
          <cell r="P551">
            <v>4.0999999999999996</v>
          </cell>
          <cell r="Q551">
            <v>4.0999999999999996</v>
          </cell>
          <cell r="R551">
            <v>11</v>
          </cell>
          <cell r="S551">
            <v>25.8</v>
          </cell>
          <cell r="T551">
            <v>17.100000000000001</v>
          </cell>
          <cell r="U551">
            <v>12.8</v>
          </cell>
          <cell r="V551" t="str">
            <v>8999777015893</v>
          </cell>
          <cell r="W551" t="str">
            <v>8999777017323</v>
          </cell>
          <cell r="X551" t="str">
            <v>3307.20.00</v>
          </cell>
          <cell r="AC551" t="str">
            <v>Nivea</v>
          </cell>
          <cell r="AE551" t="str">
            <v>Nivea Deodorant</v>
          </cell>
          <cell r="AJ551" t="str">
            <v>Deo Female</v>
          </cell>
          <cell r="QC551" t="str">
            <v>A</v>
          </cell>
          <cell r="VH551">
            <v>1095</v>
          </cell>
          <cell r="VI551" t="str">
            <v>83445</v>
          </cell>
          <cell r="VN551">
            <v>19340</v>
          </cell>
          <cell r="VO551">
            <v>45383</v>
          </cell>
        </row>
        <row r="552">
          <cell r="G552" t="str">
            <v>NDEO Roll On Whitening Hijab Fresh 50ml</v>
          </cell>
          <cell r="I552" t="str">
            <v>83445-04800-30</v>
          </cell>
          <cell r="J552" t="str">
            <v>83445-04800-62</v>
          </cell>
          <cell r="K552" t="str">
            <v>NDEO Roll On Whitening Hijab Fresh 50ml</v>
          </cell>
          <cell r="L552" t="str">
            <v>R</v>
          </cell>
          <cell r="M552">
            <v>24</v>
          </cell>
          <cell r="N552">
            <v>3.8559999999999999</v>
          </cell>
          <cell r="O552">
            <v>5.935872E-3</v>
          </cell>
          <cell r="P552">
            <v>4.0999999999999996</v>
          </cell>
          <cell r="Q552">
            <v>4.0999999999999996</v>
          </cell>
          <cell r="R552">
            <v>11</v>
          </cell>
          <cell r="S552">
            <v>25.6</v>
          </cell>
          <cell r="T552">
            <v>17.7</v>
          </cell>
          <cell r="U552">
            <v>13.1</v>
          </cell>
          <cell r="V552" t="str">
            <v>8999777015893</v>
          </cell>
          <cell r="W552" t="str">
            <v>8999777015916</v>
          </cell>
          <cell r="X552" t="str">
            <v>3307.20.00</v>
          </cell>
          <cell r="AC552" t="str">
            <v>Nivea</v>
          </cell>
          <cell r="AE552" t="str">
            <v>Nivea Deodorant</v>
          </cell>
          <cell r="AJ552" t="str">
            <v>Deo Female</v>
          </cell>
          <cell r="QC552" t="str">
            <v>A</v>
          </cell>
          <cell r="VH552">
            <v>1095</v>
          </cell>
          <cell r="VI552" t="str">
            <v>83445</v>
          </cell>
          <cell r="VN552">
            <v>19340</v>
          </cell>
          <cell r="VO552">
            <v>45383</v>
          </cell>
        </row>
        <row r="553">
          <cell r="G553" t="str">
            <v>NDEO Roll On Brightening Hijab Soft 50ml</v>
          </cell>
          <cell r="I553" t="str">
            <v>98500-04810-31</v>
          </cell>
          <cell r="J553" t="str">
            <v>98500-04810-31</v>
          </cell>
          <cell r="K553" t="str">
            <v>NIVEA Brightening Hijab Soft Deodorant Roll On 50ml</v>
          </cell>
          <cell r="L553" t="str">
            <v>R</v>
          </cell>
          <cell r="M553">
            <v>24</v>
          </cell>
          <cell r="N553">
            <v>3.8420000000000001</v>
          </cell>
          <cell r="O553">
            <v>5.6471040000000009E-3</v>
          </cell>
          <cell r="P553">
            <v>4.0999999999999996</v>
          </cell>
          <cell r="Q553">
            <v>4.0999999999999996</v>
          </cell>
          <cell r="R553">
            <v>11</v>
          </cell>
          <cell r="S553">
            <v>25.8</v>
          </cell>
          <cell r="T553">
            <v>17.100000000000001</v>
          </cell>
          <cell r="U553">
            <v>12.8</v>
          </cell>
          <cell r="V553" t="str">
            <v>8999777017620</v>
          </cell>
          <cell r="W553" t="str">
            <v>8999777017637</v>
          </cell>
          <cell r="X553" t="str">
            <v>3307.20.00</v>
          </cell>
          <cell r="AC553" t="str">
            <v>Nivea</v>
          </cell>
          <cell r="AE553" t="str">
            <v>Nivea Deodorant</v>
          </cell>
          <cell r="AJ553" t="str">
            <v>Deo Female</v>
          </cell>
          <cell r="QC553" t="str">
            <v>A</v>
          </cell>
          <cell r="VH553">
            <v>1095</v>
          </cell>
          <cell r="VI553" t="str">
            <v>98500</v>
          </cell>
          <cell r="VN553">
            <v>17850</v>
          </cell>
          <cell r="VO553">
            <v>45383</v>
          </cell>
        </row>
        <row r="554">
          <cell r="G554" t="str">
            <v>NDEO Roll On Brightening Hijab Soft 50ml</v>
          </cell>
          <cell r="I554" t="str">
            <v>48332-00190-00</v>
          </cell>
          <cell r="J554" t="str">
            <v>98500-04810-31</v>
          </cell>
          <cell r="K554" t="str">
            <v>NIVEA Brightening Hijab Soft Deodorant Roll On 50ml</v>
          </cell>
          <cell r="L554" t="str">
            <v>R</v>
          </cell>
          <cell r="M554">
            <v>24</v>
          </cell>
          <cell r="N554">
            <v>3.8420000000000001</v>
          </cell>
          <cell r="O554">
            <v>5.6471040000000009E-3</v>
          </cell>
          <cell r="P554">
            <v>4.0999999999999996</v>
          </cell>
          <cell r="Q554">
            <v>4.0999999999999996</v>
          </cell>
          <cell r="R554">
            <v>11</v>
          </cell>
          <cell r="S554">
            <v>25.8</v>
          </cell>
          <cell r="T554">
            <v>17.100000000000001</v>
          </cell>
          <cell r="U554">
            <v>12.8</v>
          </cell>
          <cell r="V554" t="str">
            <v>8999777017620</v>
          </cell>
          <cell r="W554" t="str">
            <v>8999777017637</v>
          </cell>
          <cell r="X554" t="str">
            <v>3307.20.00</v>
          </cell>
          <cell r="AC554" t="str">
            <v>Nivea</v>
          </cell>
          <cell r="AE554" t="str">
            <v>Nivea Deodorant</v>
          </cell>
          <cell r="AJ554" t="str">
            <v>Deo Female</v>
          </cell>
          <cell r="QC554" t="str">
            <v>A</v>
          </cell>
          <cell r="VH554">
            <v>1095</v>
          </cell>
          <cell r="VI554" t="str">
            <v>98500</v>
          </cell>
          <cell r="VN554">
            <v>18600</v>
          </cell>
          <cell r="VO554">
            <v>45383</v>
          </cell>
        </row>
        <row r="555">
          <cell r="G555" t="str">
            <v>NDEO Roll On Brightening Hijab Cool 50ml</v>
          </cell>
          <cell r="I555" t="str">
            <v>98512-04800-31</v>
          </cell>
          <cell r="J555" t="str">
            <v>98512-04800-31</v>
          </cell>
          <cell r="K555" t="str">
            <v>NIVEA Brightening Hijab Cool Deodorant Roll On 50ml</v>
          </cell>
          <cell r="L555" t="str">
            <v>R</v>
          </cell>
          <cell r="M555">
            <v>24</v>
          </cell>
          <cell r="N555">
            <v>3.774</v>
          </cell>
          <cell r="O555">
            <v>5.6471040000000009E-3</v>
          </cell>
          <cell r="P555">
            <v>4.0999999999999996</v>
          </cell>
          <cell r="Q555">
            <v>4.0999999999999996</v>
          </cell>
          <cell r="R555">
            <v>11</v>
          </cell>
          <cell r="S555">
            <v>25.8</v>
          </cell>
          <cell r="T555">
            <v>17.100000000000001</v>
          </cell>
          <cell r="U555">
            <v>12.8</v>
          </cell>
          <cell r="V555" t="str">
            <v>8999777017873</v>
          </cell>
          <cell r="W555" t="str">
            <v>04005805393469</v>
          </cell>
          <cell r="X555" t="str">
            <v>3307.20.00</v>
          </cell>
          <cell r="AC555" t="str">
            <v>Nivea</v>
          </cell>
          <cell r="AE555" t="str">
            <v>Nivea Deodorant</v>
          </cell>
          <cell r="AJ555" t="str">
            <v>Deo Female</v>
          </cell>
          <cell r="QC555" t="str">
            <v>A</v>
          </cell>
          <cell r="VH555">
            <v>900</v>
          </cell>
          <cell r="VI555" t="str">
            <v>98512</v>
          </cell>
          <cell r="VN555">
            <v>17850</v>
          </cell>
          <cell r="VO555">
            <v>45383</v>
          </cell>
        </row>
        <row r="556">
          <cell r="G556" t="str">
            <v>NDEO Roll On Hokkaido Rose 40ml</v>
          </cell>
          <cell r="I556" t="str">
            <v>48332-00150-02</v>
          </cell>
          <cell r="J556" t="str">
            <v>48332-00150-02</v>
          </cell>
          <cell r="K556" t="str">
            <v>NIVEA Whitening Hokkaido Rose Deodorant Roll On 40ml</v>
          </cell>
          <cell r="L556" t="str">
            <v>R</v>
          </cell>
          <cell r="M556">
            <v>24</v>
          </cell>
          <cell r="N556">
            <v>4.2759999999999998</v>
          </cell>
          <cell r="O556">
            <v>5.6022399999999997E-3</v>
          </cell>
          <cell r="P556">
            <v>3.7399999999999998</v>
          </cell>
          <cell r="Q556">
            <v>3.7399999999999998</v>
          </cell>
          <cell r="R556">
            <v>12</v>
          </cell>
          <cell r="S556">
            <v>24.4</v>
          </cell>
          <cell r="T556">
            <v>16.399999999999999</v>
          </cell>
          <cell r="U556">
            <v>14</v>
          </cell>
          <cell r="V556" t="str">
            <v>8850029029856</v>
          </cell>
          <cell r="W556" t="str">
            <v>18850029021543</v>
          </cell>
          <cell r="X556" t="str">
            <v>3307.20.00</v>
          </cell>
          <cell r="AC556" t="str">
            <v>Nivea</v>
          </cell>
          <cell r="AE556" t="str">
            <v>Nivea Deodorant</v>
          </cell>
          <cell r="AJ556" t="str">
            <v>Deo Female</v>
          </cell>
          <cell r="QC556" t="str">
            <v>D</v>
          </cell>
          <cell r="VH556">
            <v>1095</v>
          </cell>
          <cell r="VI556" t="str">
            <v>85301</v>
          </cell>
          <cell r="VN556" t="str">
            <v/>
          </cell>
          <cell r="VO556">
            <v>44926</v>
          </cell>
        </row>
        <row r="557">
          <cell r="G557" t="str">
            <v>NDEO Roll On Black &amp; White Male 25ml</v>
          </cell>
          <cell r="I557" t="str">
            <v>82246-04800-30</v>
          </cell>
          <cell r="J557" t="str">
            <v>82246-04800-30</v>
          </cell>
          <cell r="K557" t="str">
            <v>NIVEA MEN Black &amp; White Invisible Original Deodorant Roll On 25ml</v>
          </cell>
          <cell r="L557" t="str">
            <v>R</v>
          </cell>
          <cell r="M557">
            <v>30</v>
          </cell>
          <cell r="N557">
            <v>3.4470000000000001</v>
          </cell>
          <cell r="O557">
            <v>5.1744000000000009E-3</v>
          </cell>
          <cell r="P557">
            <v>3.7</v>
          </cell>
          <cell r="Q557">
            <v>3.7</v>
          </cell>
          <cell r="R557">
            <v>9</v>
          </cell>
          <cell r="S557">
            <v>24</v>
          </cell>
          <cell r="T557">
            <v>19.600000000000001</v>
          </cell>
          <cell r="U557">
            <v>11</v>
          </cell>
          <cell r="V557" t="str">
            <v>8999777004583</v>
          </cell>
          <cell r="W557" t="str">
            <v>8999777009977</v>
          </cell>
          <cell r="X557" t="str">
            <v>3307.20.00</v>
          </cell>
          <cell r="AC557" t="str">
            <v>Nivea</v>
          </cell>
          <cell r="AE557" t="str">
            <v>Nivea Deodorant</v>
          </cell>
          <cell r="AJ557" t="str">
            <v>Deo Male</v>
          </cell>
          <cell r="QC557" t="str">
            <v>A</v>
          </cell>
          <cell r="VH557">
            <v>900</v>
          </cell>
          <cell r="VI557" t="str">
            <v>82246</v>
          </cell>
          <cell r="VN557">
            <v>10610</v>
          </cell>
          <cell r="VO557">
            <v>45383</v>
          </cell>
        </row>
        <row r="558">
          <cell r="G558" t="str">
            <v>NDEO Roll On Black &amp; White Male 25ml</v>
          </cell>
          <cell r="I558" t="str">
            <v>82246-04800-28</v>
          </cell>
          <cell r="J558" t="str">
            <v>82246-04800-30</v>
          </cell>
          <cell r="K558" t="str">
            <v>NDEO Roll-On Invissible Black &amp; White Male 25ml</v>
          </cell>
          <cell r="L558" t="str">
            <v>R</v>
          </cell>
          <cell r="M558">
            <v>30</v>
          </cell>
          <cell r="N558">
            <v>3.4359999999999999</v>
          </cell>
          <cell r="O558">
            <v>5.1744000000000009E-3</v>
          </cell>
          <cell r="P558">
            <v>3.7</v>
          </cell>
          <cell r="Q558">
            <v>3.7</v>
          </cell>
          <cell r="R558">
            <v>9</v>
          </cell>
          <cell r="S558">
            <v>24</v>
          </cell>
          <cell r="T558">
            <v>19.600000000000001</v>
          </cell>
          <cell r="U558">
            <v>11</v>
          </cell>
          <cell r="V558" t="str">
            <v>8999777004583</v>
          </cell>
          <cell r="W558" t="str">
            <v>8999777009977</v>
          </cell>
          <cell r="X558" t="str">
            <v>3307.20.00</v>
          </cell>
          <cell r="AC558" t="str">
            <v>Nivea</v>
          </cell>
          <cell r="AE558" t="str">
            <v>Nivea Deodorant</v>
          </cell>
          <cell r="AJ558" t="str">
            <v>Deo Male</v>
          </cell>
          <cell r="QC558" t="str">
            <v>A</v>
          </cell>
          <cell r="VH558">
            <v>900</v>
          </cell>
          <cell r="VI558" t="str">
            <v>82246</v>
          </cell>
          <cell r="VN558">
            <v>10610</v>
          </cell>
          <cell r="VO558">
            <v>45383</v>
          </cell>
        </row>
        <row r="559">
          <cell r="G559" t="str">
            <v>NDEO Roll On Black &amp; White Male 25ml</v>
          </cell>
          <cell r="I559" t="str">
            <v>82246-04800-13</v>
          </cell>
          <cell r="J559" t="str">
            <v>82246-04800-30</v>
          </cell>
          <cell r="K559" t="str">
            <v>NDEO Roll-On Invissible Black &amp; White Male 25ml</v>
          </cell>
          <cell r="L559" t="str">
            <v>R</v>
          </cell>
          <cell r="M559">
            <v>30</v>
          </cell>
          <cell r="N559">
            <v>3.4390000000000001</v>
          </cell>
          <cell r="O559">
            <v>4.0999040000000006E-3</v>
          </cell>
          <cell r="P559">
            <v>3.7</v>
          </cell>
          <cell r="Q559">
            <v>3.7</v>
          </cell>
          <cell r="R559">
            <v>9</v>
          </cell>
          <cell r="S559">
            <v>23.2</v>
          </cell>
          <cell r="T559">
            <v>18.8</v>
          </cell>
          <cell r="U559">
            <v>9.4</v>
          </cell>
          <cell r="V559" t="str">
            <v>8999777004583</v>
          </cell>
          <cell r="W559" t="str">
            <v>8999777004606</v>
          </cell>
          <cell r="X559" t="str">
            <v>3307.20.00</v>
          </cell>
          <cell r="AC559" t="str">
            <v>Nivea</v>
          </cell>
          <cell r="AE559" t="str">
            <v>Nivea Deodorant</v>
          </cell>
          <cell r="AJ559" t="str">
            <v>Deo Male</v>
          </cell>
          <cell r="QC559" t="str">
            <v>A</v>
          </cell>
          <cell r="VH559">
            <v>900</v>
          </cell>
          <cell r="VI559" t="str">
            <v>82246</v>
          </cell>
          <cell r="VN559">
            <v>10610</v>
          </cell>
          <cell r="VO559">
            <v>45383</v>
          </cell>
        </row>
        <row r="560">
          <cell r="G560" t="str">
            <v>NDEO Roll On Black &amp; White Male 50ml</v>
          </cell>
          <cell r="I560" t="str">
            <v>82245-04800-30</v>
          </cell>
          <cell r="J560" t="str">
            <v>82245-04800-30</v>
          </cell>
          <cell r="K560" t="str">
            <v>NIVEA MEN Black &amp; White Invisible Original Deodorant Roll On 50ml</v>
          </cell>
          <cell r="L560" t="str">
            <v>R</v>
          </cell>
          <cell r="M560">
            <v>24</v>
          </cell>
          <cell r="N560">
            <v>3.8580000000000001</v>
          </cell>
          <cell r="O560">
            <v>5.6471040000000009E-3</v>
          </cell>
          <cell r="P560">
            <v>4.0999999999999996</v>
          </cell>
          <cell r="Q560">
            <v>4.0999999999999996</v>
          </cell>
          <cell r="R560">
            <v>11</v>
          </cell>
          <cell r="S560">
            <v>25.8</v>
          </cell>
          <cell r="T560">
            <v>17.100000000000001</v>
          </cell>
          <cell r="U560">
            <v>12.8</v>
          </cell>
          <cell r="V560" t="str">
            <v>8999777004552</v>
          </cell>
          <cell r="W560" t="str">
            <v>8999777009960</v>
          </cell>
          <cell r="X560" t="str">
            <v>3307.20.00</v>
          </cell>
          <cell r="AC560" t="str">
            <v>Nivea</v>
          </cell>
          <cell r="AE560" t="str">
            <v>Nivea Deodorant</v>
          </cell>
          <cell r="AJ560" t="str">
            <v>Deo Male</v>
          </cell>
          <cell r="QC560" t="str">
            <v>A</v>
          </cell>
          <cell r="VH560">
            <v>900</v>
          </cell>
          <cell r="VI560" t="str">
            <v>82245</v>
          </cell>
          <cell r="VN560">
            <v>16620</v>
          </cell>
          <cell r="VO560">
            <v>45383</v>
          </cell>
        </row>
        <row r="561">
          <cell r="G561" t="str">
            <v>NDEO Roll On Black &amp; White Male 50ml</v>
          </cell>
          <cell r="I561" t="str">
            <v>82245-04800-28</v>
          </cell>
          <cell r="J561" t="str">
            <v>82245-04800-30</v>
          </cell>
          <cell r="K561" t="str">
            <v>NDEO Roll-On Invissible Black &amp; White Male 50ml</v>
          </cell>
          <cell r="L561" t="str">
            <v>R</v>
          </cell>
          <cell r="M561">
            <v>24</v>
          </cell>
          <cell r="N561">
            <v>3.859</v>
          </cell>
          <cell r="O561">
            <v>5.6471040000000009E-3</v>
          </cell>
          <cell r="P561">
            <v>4.0999999999999996</v>
          </cell>
          <cell r="Q561">
            <v>4.0999999999999996</v>
          </cell>
          <cell r="R561">
            <v>11</v>
          </cell>
          <cell r="S561">
            <v>25.8</v>
          </cell>
          <cell r="T561">
            <v>17.100000000000001</v>
          </cell>
          <cell r="U561">
            <v>12.8</v>
          </cell>
          <cell r="V561" t="str">
            <v>8999777004552</v>
          </cell>
          <cell r="W561" t="str">
            <v>8999777009960</v>
          </cell>
          <cell r="X561" t="str">
            <v>3307.20.00</v>
          </cell>
          <cell r="AC561" t="str">
            <v>Nivea</v>
          </cell>
          <cell r="AE561" t="str">
            <v>Nivea Deodorant</v>
          </cell>
          <cell r="AJ561" t="str">
            <v>Deo Male</v>
          </cell>
          <cell r="QC561" t="str">
            <v>A</v>
          </cell>
          <cell r="VH561">
            <v>900</v>
          </cell>
          <cell r="VI561" t="str">
            <v>82245</v>
          </cell>
          <cell r="VN561">
            <v>16620</v>
          </cell>
          <cell r="VO561">
            <v>45383</v>
          </cell>
        </row>
        <row r="562">
          <cell r="G562" t="str">
            <v>NDEO Roll On Black &amp; White Male 50ml</v>
          </cell>
          <cell r="I562" t="str">
            <v>82245-04800-13</v>
          </cell>
          <cell r="J562" t="str">
            <v>82245-04800-30</v>
          </cell>
          <cell r="K562" t="str">
            <v>NDEO Roll-On Invissible Black &amp; White Male 50ml</v>
          </cell>
          <cell r="L562" t="str">
            <v>R</v>
          </cell>
          <cell r="M562">
            <v>24</v>
          </cell>
          <cell r="N562">
            <v>3.8580000000000001</v>
          </cell>
          <cell r="O562">
            <v>4.5640000000000003E-3</v>
          </cell>
          <cell r="P562">
            <v>4.0999999999999996</v>
          </cell>
          <cell r="Q562">
            <v>4.0999999999999996</v>
          </cell>
          <cell r="R562">
            <v>11</v>
          </cell>
          <cell r="S562">
            <v>25</v>
          </cell>
          <cell r="T562">
            <v>16.3</v>
          </cell>
          <cell r="U562">
            <v>11.2</v>
          </cell>
          <cell r="V562" t="str">
            <v>8999777004552</v>
          </cell>
          <cell r="W562" t="str">
            <v>8999777004576</v>
          </cell>
          <cell r="X562" t="str">
            <v>3307.20.00</v>
          </cell>
          <cell r="AC562" t="str">
            <v>Nivea</v>
          </cell>
          <cell r="AE562" t="str">
            <v>Nivea Deodorant</v>
          </cell>
          <cell r="AJ562" t="str">
            <v>Deo Male</v>
          </cell>
          <cell r="QC562" t="str">
            <v>A</v>
          </cell>
          <cell r="VH562">
            <v>900</v>
          </cell>
          <cell r="VI562" t="str">
            <v>82245</v>
          </cell>
          <cell r="VN562">
            <v>16620</v>
          </cell>
          <cell r="VO562">
            <v>45383</v>
          </cell>
        </row>
        <row r="563">
          <cell r="G563" t="str">
            <v>NDEO Roll On Black &amp; White Male 50ml</v>
          </cell>
          <cell r="I563" t="str">
            <v>48330-00104-00</v>
          </cell>
          <cell r="J563" t="str">
            <v>82245-04800-30</v>
          </cell>
          <cell r="K563" t="str">
            <v>NDEO RO BWM 50 (Unique Code)</v>
          </cell>
          <cell r="L563" t="str">
            <v>P</v>
          </cell>
          <cell r="M563">
            <v>24</v>
          </cell>
          <cell r="N563">
            <v>3.8780000000000001</v>
          </cell>
          <cell r="O563">
            <v>5.9257440000000019E-3</v>
          </cell>
          <cell r="P563">
            <v>4.0999999999999996</v>
          </cell>
          <cell r="Q563">
            <v>4.0999999999999996</v>
          </cell>
          <cell r="R563">
            <v>11</v>
          </cell>
          <cell r="S563">
            <v>26.1</v>
          </cell>
          <cell r="T563">
            <v>17.600000000000001</v>
          </cell>
          <cell r="U563">
            <v>12.9</v>
          </cell>
          <cell r="V563" t="str">
            <v>8999777004552</v>
          </cell>
          <cell r="W563" t="str">
            <v>8999777008505</v>
          </cell>
          <cell r="X563" t="str">
            <v>3307.20.00</v>
          </cell>
          <cell r="AC563" t="str">
            <v>Nivea</v>
          </cell>
          <cell r="AE563" t="str">
            <v>Nivea Deodorant</v>
          </cell>
          <cell r="AJ563" t="str">
            <v>Deo Male</v>
          </cell>
          <cell r="QC563" t="str">
            <v>A</v>
          </cell>
          <cell r="VH563">
            <v>900</v>
          </cell>
          <cell r="VI563" t="str">
            <v>82245</v>
          </cell>
          <cell r="VN563">
            <v>16620</v>
          </cell>
          <cell r="VO563">
            <v>45383</v>
          </cell>
        </row>
        <row r="564">
          <cell r="G564" t="str">
            <v>NDEO Roll On Black &amp; White Male 50ml</v>
          </cell>
          <cell r="I564" t="str">
            <v>48330-00148-00</v>
          </cell>
          <cell r="J564" t="str">
            <v>82245-04800-30</v>
          </cell>
          <cell r="K564" t="str">
            <v>NDEO RO BWM 50 + NDEO RO FA 25</v>
          </cell>
          <cell r="L564" t="str">
            <v>V</v>
          </cell>
          <cell r="M564">
            <v>24</v>
          </cell>
          <cell r="N564">
            <v>7.0449999999999999</v>
          </cell>
          <cell r="O564">
            <v>2.0899160999999996E-2</v>
          </cell>
          <cell r="P564">
            <v>10</v>
          </cell>
          <cell r="Q564">
            <v>6</v>
          </cell>
          <cell r="R564">
            <v>11</v>
          </cell>
          <cell r="S564">
            <v>42.3</v>
          </cell>
          <cell r="T564">
            <v>38.299999999999997</v>
          </cell>
          <cell r="U564">
            <v>12.9</v>
          </cell>
          <cell r="V564" t="str">
            <v>8999777004552</v>
          </cell>
          <cell r="W564" t="str">
            <v>8999777010867</v>
          </cell>
          <cell r="X564" t="str">
            <v>3307.20.00</v>
          </cell>
          <cell r="AC564" t="str">
            <v>Nivea</v>
          </cell>
          <cell r="AE564" t="str">
            <v>Nivea Deodorant</v>
          </cell>
          <cell r="AJ564" t="str">
            <v>Deo Male</v>
          </cell>
          <cell r="QC564" t="str">
            <v>A</v>
          </cell>
          <cell r="VH564">
            <v>900</v>
          </cell>
          <cell r="VI564" t="str">
            <v>82245</v>
          </cell>
          <cell r="VN564">
            <v>16620</v>
          </cell>
          <cell r="VO564">
            <v>45383</v>
          </cell>
        </row>
        <row r="565">
          <cell r="G565" t="str">
            <v>NDEO Roll On Black &amp; White Male 50ml</v>
          </cell>
          <cell r="I565" t="str">
            <v>48330-00100-00</v>
          </cell>
          <cell r="J565" t="str">
            <v>82245-04800-30</v>
          </cell>
          <cell r="K565" t="str">
            <v>NDEO RO BWM 50 + NM AC Fuji 65</v>
          </cell>
          <cell r="L565" t="str">
            <v>V</v>
          </cell>
          <cell r="M565">
            <v>24</v>
          </cell>
          <cell r="N565">
            <v>6.1950000000000003</v>
          </cell>
          <cell r="O565">
            <v>1.1017760999999999E-2</v>
          </cell>
          <cell r="P565">
            <v>7</v>
          </cell>
          <cell r="Q565">
            <v>5</v>
          </cell>
          <cell r="R565">
            <v>11.5</v>
          </cell>
          <cell r="S565">
            <v>38.299999999999997</v>
          </cell>
          <cell r="T565">
            <v>22.3</v>
          </cell>
          <cell r="U565">
            <v>12.9</v>
          </cell>
          <cell r="V565" t="str">
            <v/>
          </cell>
          <cell r="W565" t="str">
            <v/>
          </cell>
          <cell r="X565" t="str">
            <v>3307.20.00</v>
          </cell>
          <cell r="AC565" t="str">
            <v>Nivea</v>
          </cell>
          <cell r="AE565" t="str">
            <v>Nivea Deodorant</v>
          </cell>
          <cell r="AJ565" t="str">
            <v>Deo Male</v>
          </cell>
          <cell r="QC565" t="str">
            <v>A</v>
          </cell>
          <cell r="VH565">
            <v>900</v>
          </cell>
          <cell r="VI565" t="str">
            <v>82245</v>
          </cell>
          <cell r="VN565">
            <v>19209</v>
          </cell>
          <cell r="VO565">
            <v>43100</v>
          </cell>
        </row>
        <row r="566">
          <cell r="G566" t="str">
            <v>NDEO Roll On Black &amp; White Male Fresh 25ml</v>
          </cell>
          <cell r="I566" t="str">
            <v>85972-04810-30</v>
          </cell>
          <cell r="J566" t="str">
            <v>85972-04800-30</v>
          </cell>
          <cell r="K566" t="str">
            <v>NIVEA MEN Black &amp; White Invisible Fresh Deodorant Roll On 25ml</v>
          </cell>
          <cell r="L566" t="str">
            <v>R</v>
          </cell>
          <cell r="M566">
            <v>30</v>
          </cell>
          <cell r="N566">
            <v>3.4409999999999998</v>
          </cell>
          <cell r="O566">
            <v>5.1744000000000009E-3</v>
          </cell>
          <cell r="P566">
            <v>3.7</v>
          </cell>
          <cell r="Q566">
            <v>3.7</v>
          </cell>
          <cell r="R566">
            <v>9</v>
          </cell>
          <cell r="S566">
            <v>24</v>
          </cell>
          <cell r="T566">
            <v>19.600000000000001</v>
          </cell>
          <cell r="U566">
            <v>11</v>
          </cell>
          <cell r="V566" t="str">
            <v>8999777010911</v>
          </cell>
          <cell r="W566" t="str">
            <v>8999777011437</v>
          </cell>
          <cell r="X566" t="str">
            <v>3307.20.00</v>
          </cell>
          <cell r="AC566" t="str">
            <v>Nivea</v>
          </cell>
          <cell r="AE566" t="str">
            <v>Nivea Deodorant</v>
          </cell>
          <cell r="AJ566" t="str">
            <v>Deo Male</v>
          </cell>
          <cell r="QC566" t="str">
            <v>D</v>
          </cell>
          <cell r="VH566">
            <v>900</v>
          </cell>
          <cell r="VI566" t="str">
            <v>85972</v>
          </cell>
          <cell r="VN566">
            <v>7665</v>
          </cell>
          <cell r="VO566">
            <v>45383</v>
          </cell>
        </row>
        <row r="567">
          <cell r="G567" t="str">
            <v>NDEO Roll On Black &amp; White Male Fresh 25ml</v>
          </cell>
          <cell r="I567" t="str">
            <v>85972-04800-30</v>
          </cell>
          <cell r="J567" t="str">
            <v>85972-04800-30</v>
          </cell>
          <cell r="K567" t="str">
            <v>NIVEA MEN Black &amp; White Invisible Fresh Deodorant Roll On 25ml</v>
          </cell>
          <cell r="L567" t="str">
            <v>R</v>
          </cell>
          <cell r="M567">
            <v>30</v>
          </cell>
          <cell r="N567">
            <v>3.4409999999999998</v>
          </cell>
          <cell r="O567">
            <v>5.1744000000000009E-3</v>
          </cell>
          <cell r="P567">
            <v>3.7</v>
          </cell>
          <cell r="Q567">
            <v>3.7</v>
          </cell>
          <cell r="R567">
            <v>9</v>
          </cell>
          <cell r="S567">
            <v>24</v>
          </cell>
          <cell r="T567">
            <v>19.600000000000001</v>
          </cell>
          <cell r="U567">
            <v>11</v>
          </cell>
          <cell r="V567" t="str">
            <v>8999777010911</v>
          </cell>
          <cell r="W567" t="str">
            <v>8999777011437</v>
          </cell>
          <cell r="X567" t="str">
            <v>3307.20.00</v>
          </cell>
          <cell r="AC567" t="str">
            <v>Nivea</v>
          </cell>
          <cell r="AE567" t="str">
            <v>Nivea Deodorant</v>
          </cell>
          <cell r="AJ567" t="str">
            <v>Deo Male</v>
          </cell>
          <cell r="QC567" t="str">
            <v>D</v>
          </cell>
          <cell r="VH567">
            <v>900</v>
          </cell>
          <cell r="VI567" t="str">
            <v>85972</v>
          </cell>
          <cell r="VN567">
            <v>7665</v>
          </cell>
          <cell r="VO567">
            <v>45383</v>
          </cell>
        </row>
        <row r="568">
          <cell r="G568" t="str">
            <v>NDEO Roll On Black &amp; White Male Fresh 25ml</v>
          </cell>
          <cell r="I568" t="str">
            <v>85972-04810-28</v>
          </cell>
          <cell r="J568" t="str">
            <v>85972-04800-30</v>
          </cell>
          <cell r="K568" t="str">
            <v>NDEO Roll-On Invissible Black &amp; White Fresh Male 25ml</v>
          </cell>
          <cell r="L568" t="str">
            <v>R</v>
          </cell>
          <cell r="M568">
            <v>30</v>
          </cell>
          <cell r="N568">
            <v>3.4409999999999998</v>
          </cell>
          <cell r="O568">
            <v>5.1744000000000009E-3</v>
          </cell>
          <cell r="P568">
            <v>3.7</v>
          </cell>
          <cell r="Q568">
            <v>3.7</v>
          </cell>
          <cell r="R568">
            <v>9</v>
          </cell>
          <cell r="S568">
            <v>24</v>
          </cell>
          <cell r="T568">
            <v>19.600000000000001</v>
          </cell>
          <cell r="U568">
            <v>11</v>
          </cell>
          <cell r="V568" t="str">
            <v>8999777010911</v>
          </cell>
          <cell r="W568" t="str">
            <v>8999777011437</v>
          </cell>
          <cell r="X568" t="str">
            <v>3307.20.00</v>
          </cell>
          <cell r="AC568" t="str">
            <v>Nivea</v>
          </cell>
          <cell r="AE568" t="str">
            <v>Nivea Deodorant</v>
          </cell>
          <cell r="AJ568" t="str">
            <v>Deo Male</v>
          </cell>
          <cell r="QC568" t="str">
            <v>D</v>
          </cell>
          <cell r="VH568">
            <v>900</v>
          </cell>
          <cell r="VI568" t="str">
            <v>85972</v>
          </cell>
          <cell r="VN568">
            <v>7665</v>
          </cell>
          <cell r="VO568">
            <v>45383</v>
          </cell>
        </row>
        <row r="569">
          <cell r="G569" t="str">
            <v>NDEO Roll On Black &amp; White Male Fresh 25ml</v>
          </cell>
          <cell r="I569" t="str">
            <v>85972-04800-27</v>
          </cell>
          <cell r="J569" t="str">
            <v>85972-04800-30</v>
          </cell>
          <cell r="K569" t="str">
            <v>NDEO Roll-On Invissible Black &amp; White Fresh Male 25ml</v>
          </cell>
          <cell r="L569" t="str">
            <v>R</v>
          </cell>
          <cell r="M569">
            <v>30</v>
          </cell>
          <cell r="N569">
            <v>3.335</v>
          </cell>
          <cell r="O569">
            <v>5.1387450000000001E-3</v>
          </cell>
          <cell r="P569">
            <v>3.7</v>
          </cell>
          <cell r="Q569">
            <v>3.7</v>
          </cell>
          <cell r="R569">
            <v>9</v>
          </cell>
          <cell r="S569">
            <v>23.5</v>
          </cell>
          <cell r="T569">
            <v>19.7</v>
          </cell>
          <cell r="U569">
            <v>11.1</v>
          </cell>
          <cell r="V569" t="str">
            <v>8999777010911</v>
          </cell>
          <cell r="W569" t="str">
            <v>8999777010935</v>
          </cell>
          <cell r="X569" t="str">
            <v>3307.20.00</v>
          </cell>
          <cell r="AC569" t="str">
            <v>Nivea</v>
          </cell>
          <cell r="AE569" t="str">
            <v>Nivea Deodorant</v>
          </cell>
          <cell r="AJ569" t="str">
            <v>Deo Male</v>
          </cell>
          <cell r="QC569" t="str">
            <v>D</v>
          </cell>
          <cell r="VH569">
            <v>900</v>
          </cell>
          <cell r="VI569" t="str">
            <v>85972</v>
          </cell>
          <cell r="VN569">
            <v>7665</v>
          </cell>
          <cell r="VO569">
            <v>45383</v>
          </cell>
        </row>
        <row r="570">
          <cell r="G570" t="str">
            <v>NDEO Roll On Black &amp; White Male Fresh 50ml</v>
          </cell>
          <cell r="I570" t="str">
            <v>85970-04810-30</v>
          </cell>
          <cell r="J570" t="str">
            <v>85970-04800-30</v>
          </cell>
          <cell r="K570" t="str">
            <v>NIVEA MEN Black &amp; White Invisible Fresh Deodorant Roll On 50ml</v>
          </cell>
          <cell r="L570" t="str">
            <v>R</v>
          </cell>
          <cell r="M570">
            <v>24</v>
          </cell>
          <cell r="N570">
            <v>3.8490000000000002</v>
          </cell>
          <cell r="O570">
            <v>5.6471040000000009E-3</v>
          </cell>
          <cell r="P570">
            <v>4.0999999999999996</v>
          </cell>
          <cell r="Q570">
            <v>4.0999999999999996</v>
          </cell>
          <cell r="R570">
            <v>11</v>
          </cell>
          <cell r="S570">
            <v>25.8</v>
          </cell>
          <cell r="T570">
            <v>17.100000000000001</v>
          </cell>
          <cell r="U570">
            <v>12.8</v>
          </cell>
          <cell r="V570" t="str">
            <v>8999777010881</v>
          </cell>
          <cell r="W570" t="str">
            <v>8999777011444</v>
          </cell>
          <cell r="X570" t="str">
            <v>3307.20.00</v>
          </cell>
          <cell r="AC570" t="str">
            <v>Nivea</v>
          </cell>
          <cell r="AE570" t="str">
            <v>Nivea Deodorant</v>
          </cell>
          <cell r="AJ570" t="str">
            <v>Deo Male</v>
          </cell>
          <cell r="QC570" t="str">
            <v>A</v>
          </cell>
          <cell r="VH570">
            <v>900</v>
          </cell>
          <cell r="VI570" t="str">
            <v>85970</v>
          </cell>
          <cell r="VN570">
            <v>16620</v>
          </cell>
          <cell r="VO570">
            <v>45383</v>
          </cell>
        </row>
        <row r="571">
          <cell r="G571" t="str">
            <v>NDEO Roll On Black &amp; White Male Fresh 50ml</v>
          </cell>
          <cell r="I571" t="str">
            <v>85970-04800-30</v>
          </cell>
          <cell r="J571" t="str">
            <v>85970-04800-30</v>
          </cell>
          <cell r="K571" t="str">
            <v>NIVEA MEN Black &amp; White Invisible Fresh Deodorant Roll On 50ml</v>
          </cell>
          <cell r="L571" t="str">
            <v>R</v>
          </cell>
          <cell r="M571">
            <v>24</v>
          </cell>
          <cell r="N571">
            <v>3.8490000000000002</v>
          </cell>
          <cell r="O571">
            <v>5.6471040000000009E-3</v>
          </cell>
          <cell r="P571">
            <v>4.0999999999999996</v>
          </cell>
          <cell r="Q571">
            <v>4.0999999999999996</v>
          </cell>
          <cell r="R571">
            <v>11</v>
          </cell>
          <cell r="S571">
            <v>25.8</v>
          </cell>
          <cell r="T571">
            <v>17.100000000000001</v>
          </cell>
          <cell r="U571">
            <v>12.8</v>
          </cell>
          <cell r="V571" t="str">
            <v>8999777010881</v>
          </cell>
          <cell r="W571" t="str">
            <v>8999777011444</v>
          </cell>
          <cell r="X571" t="str">
            <v>3307.20.00</v>
          </cell>
          <cell r="AC571" t="str">
            <v>Nivea</v>
          </cell>
          <cell r="AE571" t="str">
            <v>Nivea Deodorant</v>
          </cell>
          <cell r="AJ571" t="str">
            <v>Deo Male</v>
          </cell>
          <cell r="QC571" t="str">
            <v>A</v>
          </cell>
          <cell r="VH571">
            <v>900</v>
          </cell>
          <cell r="VI571" t="str">
            <v>85970</v>
          </cell>
          <cell r="VN571">
            <v>16620</v>
          </cell>
          <cell r="VO571">
            <v>45383</v>
          </cell>
        </row>
        <row r="572">
          <cell r="G572" t="str">
            <v>NDEO Roll On Black &amp; White Male Fresh 50ml</v>
          </cell>
          <cell r="I572" t="str">
            <v>85970-04810-28</v>
          </cell>
          <cell r="J572" t="str">
            <v>85970-04800-30</v>
          </cell>
          <cell r="K572" t="str">
            <v>NDEO Roll-On Invissible Black &amp; White Fresh Male 50ml</v>
          </cell>
          <cell r="L572" t="str">
            <v>R</v>
          </cell>
          <cell r="M572">
            <v>24</v>
          </cell>
          <cell r="N572">
            <v>3.8490000000000002</v>
          </cell>
          <cell r="O572">
            <v>5.6471040000000009E-3</v>
          </cell>
          <cell r="P572">
            <v>4.0999999999999996</v>
          </cell>
          <cell r="Q572">
            <v>4.0999999999999996</v>
          </cell>
          <cell r="R572">
            <v>11</v>
          </cell>
          <cell r="S572">
            <v>25.8</v>
          </cell>
          <cell r="T572">
            <v>17.100000000000001</v>
          </cell>
          <cell r="U572">
            <v>12.8</v>
          </cell>
          <cell r="V572" t="str">
            <v>8999777010881</v>
          </cell>
          <cell r="W572" t="str">
            <v>8999777011444</v>
          </cell>
          <cell r="X572" t="str">
            <v>3307.20.00</v>
          </cell>
          <cell r="AC572" t="str">
            <v>Nivea</v>
          </cell>
          <cell r="AE572" t="str">
            <v>Nivea Deodorant</v>
          </cell>
          <cell r="AJ572" t="str">
            <v>Deo Male</v>
          </cell>
          <cell r="QC572" t="str">
            <v>A</v>
          </cell>
          <cell r="VH572">
            <v>900</v>
          </cell>
          <cell r="VI572" t="str">
            <v>85970</v>
          </cell>
          <cell r="VN572">
            <v>16620</v>
          </cell>
          <cell r="VO572">
            <v>45383</v>
          </cell>
        </row>
        <row r="573">
          <cell r="G573" t="str">
            <v>NDEO Roll On Black &amp; White Male Fresh 50ml</v>
          </cell>
          <cell r="I573" t="str">
            <v>85970-04800-27</v>
          </cell>
          <cell r="J573" t="str">
            <v>85970-04800-30</v>
          </cell>
          <cell r="K573" t="str">
            <v>NDEO Roll-On Invissible Black &amp; White Fresh Male 50ml</v>
          </cell>
          <cell r="L573" t="str">
            <v>R</v>
          </cell>
          <cell r="M573">
            <v>24</v>
          </cell>
          <cell r="N573">
            <v>3.8559999999999999</v>
          </cell>
          <cell r="O573">
            <v>5.935872E-3</v>
          </cell>
          <cell r="P573">
            <v>4.0999999999999996</v>
          </cell>
          <cell r="Q573">
            <v>4.0999999999999996</v>
          </cell>
          <cell r="R573">
            <v>11</v>
          </cell>
          <cell r="S573">
            <v>25.6</v>
          </cell>
          <cell r="T573">
            <v>17.7</v>
          </cell>
          <cell r="U573">
            <v>13.1</v>
          </cell>
          <cell r="V573" t="str">
            <v>8999777010881</v>
          </cell>
          <cell r="W573" t="str">
            <v>8999777010904</v>
          </cell>
          <cell r="X573" t="str">
            <v>3307.20.00</v>
          </cell>
          <cell r="AC573" t="str">
            <v>Nivea</v>
          </cell>
          <cell r="AE573" t="str">
            <v>Nivea Deodorant</v>
          </cell>
          <cell r="AJ573" t="str">
            <v>Deo Male</v>
          </cell>
          <cell r="QC573" t="str">
            <v>A</v>
          </cell>
          <cell r="VH573">
            <v>900</v>
          </cell>
          <cell r="VI573" t="str">
            <v>85970</v>
          </cell>
          <cell r="VN573">
            <v>16620</v>
          </cell>
          <cell r="VO573">
            <v>45383</v>
          </cell>
        </row>
        <row r="574">
          <cell r="G574" t="str">
            <v>NDEO Roll On Cool Kick Cool Blue 25ml</v>
          </cell>
          <cell r="I574" t="str">
            <v>82978-04800-33</v>
          </cell>
          <cell r="J574" t="str">
            <v>82978-04800-33</v>
          </cell>
          <cell r="K574" t="str">
            <v>NIVEA MEN Cool Kick Cool Blue Deodorant Roll On 25ml</v>
          </cell>
          <cell r="L574" t="str">
            <v>R</v>
          </cell>
          <cell r="M574">
            <v>30</v>
          </cell>
          <cell r="N574">
            <v>3.4329999999999998</v>
          </cell>
          <cell r="O574">
            <v>5.1744000000000009E-3</v>
          </cell>
          <cell r="P574">
            <v>3.7</v>
          </cell>
          <cell r="Q574">
            <v>3.7</v>
          </cell>
          <cell r="R574">
            <v>9</v>
          </cell>
          <cell r="S574">
            <v>24</v>
          </cell>
          <cell r="T574">
            <v>19.600000000000001</v>
          </cell>
          <cell r="U574">
            <v>11</v>
          </cell>
          <cell r="V574" t="str">
            <v>8999777004514</v>
          </cell>
          <cell r="W574" t="str">
            <v>8999777013127</v>
          </cell>
          <cell r="X574" t="str">
            <v>3307.20.00</v>
          </cell>
          <cell r="AC574" t="str">
            <v>Nivea</v>
          </cell>
          <cell r="AE574" t="str">
            <v>Nivea Deodorant</v>
          </cell>
          <cell r="AJ574" t="str">
            <v>Deo Male</v>
          </cell>
          <cell r="QC574" t="str">
            <v>A</v>
          </cell>
          <cell r="VH574">
            <v>900</v>
          </cell>
          <cell r="VI574" t="str">
            <v>82978</v>
          </cell>
          <cell r="VN574">
            <v>10610</v>
          </cell>
          <cell r="VO574">
            <v>45383</v>
          </cell>
        </row>
        <row r="575">
          <cell r="G575" t="str">
            <v>NDEO Roll On Cool Kick Cool Blue 25ml</v>
          </cell>
          <cell r="I575" t="str">
            <v>82978-04800-31</v>
          </cell>
          <cell r="J575" t="str">
            <v>82978-04800-33</v>
          </cell>
          <cell r="K575" t="str">
            <v>NIVEA MEN Cool Kick Cool Blue Deodorant Roll On 25ml</v>
          </cell>
          <cell r="L575" t="str">
            <v>R</v>
          </cell>
          <cell r="M575">
            <v>30</v>
          </cell>
          <cell r="N575">
            <v>3.4340000000000002</v>
          </cell>
          <cell r="O575">
            <v>5.1744000000000009E-3</v>
          </cell>
          <cell r="P575">
            <v>3.7</v>
          </cell>
          <cell r="Q575">
            <v>3.7</v>
          </cell>
          <cell r="R575">
            <v>9</v>
          </cell>
          <cell r="S575">
            <v>24</v>
          </cell>
          <cell r="T575">
            <v>19.600000000000001</v>
          </cell>
          <cell r="U575">
            <v>11</v>
          </cell>
          <cell r="V575" t="str">
            <v>8999777004514</v>
          </cell>
          <cell r="W575" t="str">
            <v>8999777013127</v>
          </cell>
          <cell r="X575" t="str">
            <v>3307.20.00</v>
          </cell>
          <cell r="AC575" t="str">
            <v>Nivea</v>
          </cell>
          <cell r="AE575" t="str">
            <v>Nivea Deodorant</v>
          </cell>
          <cell r="AJ575" t="str">
            <v>Deo Male</v>
          </cell>
          <cell r="QC575" t="str">
            <v>A</v>
          </cell>
          <cell r="VH575">
            <v>900</v>
          </cell>
          <cell r="VI575" t="str">
            <v>82978</v>
          </cell>
          <cell r="VN575">
            <v>10610</v>
          </cell>
          <cell r="VO575">
            <v>45383</v>
          </cell>
        </row>
        <row r="576">
          <cell r="G576" t="str">
            <v>NDEO Roll On Cool Kick Cool Blue 25ml</v>
          </cell>
          <cell r="I576" t="str">
            <v>82978-04800-28</v>
          </cell>
          <cell r="J576" t="str">
            <v>82978-04800-33</v>
          </cell>
          <cell r="K576" t="str">
            <v>NDEO Roll-On Cool Kick Male 25ml</v>
          </cell>
          <cell r="L576" t="str">
            <v>R</v>
          </cell>
          <cell r="M576">
            <v>30</v>
          </cell>
          <cell r="N576">
            <v>3.427</v>
          </cell>
          <cell r="O576">
            <v>5.1744000000000009E-3</v>
          </cell>
          <cell r="P576">
            <v>3.7</v>
          </cell>
          <cell r="Q576">
            <v>3.7</v>
          </cell>
          <cell r="R576">
            <v>9</v>
          </cell>
          <cell r="S576">
            <v>24</v>
          </cell>
          <cell r="T576">
            <v>19.600000000000001</v>
          </cell>
          <cell r="U576">
            <v>11</v>
          </cell>
          <cell r="V576" t="str">
            <v>8999777004514</v>
          </cell>
          <cell r="W576" t="str">
            <v>8999777013127</v>
          </cell>
          <cell r="X576" t="str">
            <v>3307.20.00</v>
          </cell>
          <cell r="AC576" t="str">
            <v>Nivea</v>
          </cell>
          <cell r="AE576" t="str">
            <v>Nivea Deodorant</v>
          </cell>
          <cell r="AJ576" t="str">
            <v>Deo Male</v>
          </cell>
          <cell r="QC576" t="str">
            <v>A</v>
          </cell>
          <cell r="VH576">
            <v>900</v>
          </cell>
          <cell r="VI576" t="str">
            <v>82978</v>
          </cell>
          <cell r="VN576">
            <v>10610</v>
          </cell>
          <cell r="VO576">
            <v>45383</v>
          </cell>
        </row>
        <row r="577">
          <cell r="G577" t="str">
            <v>NDEO Roll On Cool Kick Cool Blue 25ml</v>
          </cell>
          <cell r="I577" t="str">
            <v>82978-04800-13</v>
          </cell>
          <cell r="J577" t="str">
            <v>82978-04800-33</v>
          </cell>
          <cell r="K577" t="str">
            <v>NDEO Roll-On Cool Kick Male 25ml</v>
          </cell>
          <cell r="L577" t="str">
            <v>R</v>
          </cell>
          <cell r="M577">
            <v>30</v>
          </cell>
          <cell r="N577">
            <v>3.4260000000000002</v>
          </cell>
          <cell r="O577">
            <v>4.0999040000000006E-3</v>
          </cell>
          <cell r="P577">
            <v>3.7</v>
          </cell>
          <cell r="Q577">
            <v>3.7</v>
          </cell>
          <cell r="R577">
            <v>9</v>
          </cell>
          <cell r="S577">
            <v>23.2</v>
          </cell>
          <cell r="T577">
            <v>18.8</v>
          </cell>
          <cell r="U577">
            <v>9.4</v>
          </cell>
          <cell r="V577" t="str">
            <v>8999777004514</v>
          </cell>
          <cell r="W577" t="str">
            <v>8999777004545</v>
          </cell>
          <cell r="X577" t="str">
            <v>3307.20.00</v>
          </cell>
          <cell r="AC577" t="str">
            <v>Nivea</v>
          </cell>
          <cell r="AE577" t="str">
            <v>Nivea Deodorant</v>
          </cell>
          <cell r="AJ577" t="str">
            <v>Deo Male</v>
          </cell>
          <cell r="QC577" t="str">
            <v>A</v>
          </cell>
          <cell r="VH577">
            <v>900</v>
          </cell>
          <cell r="VI577" t="str">
            <v>82978</v>
          </cell>
          <cell r="VN577">
            <v>10610</v>
          </cell>
          <cell r="VO577">
            <v>45383</v>
          </cell>
        </row>
        <row r="578">
          <cell r="G578" t="str">
            <v>NDEO Roll On Cool Kick Cool Blue 50ml</v>
          </cell>
          <cell r="I578" t="str">
            <v>82886-04800-33</v>
          </cell>
          <cell r="J578" t="str">
            <v>82886-04800-33</v>
          </cell>
          <cell r="K578" t="str">
            <v>NIVEA MEN Cool Kick Cool Blue Deodorant Roll On 50ml</v>
          </cell>
          <cell r="L578" t="str">
            <v>R</v>
          </cell>
          <cell r="M578">
            <v>24</v>
          </cell>
          <cell r="N578">
            <v>3.8359999999999999</v>
          </cell>
          <cell r="O578">
            <v>5.6471040000000009E-3</v>
          </cell>
          <cell r="P578">
            <v>4.0999999999999996</v>
          </cell>
          <cell r="Q578">
            <v>4.0999999999999996</v>
          </cell>
          <cell r="R578">
            <v>11</v>
          </cell>
          <cell r="S578">
            <v>25.8</v>
          </cell>
          <cell r="T578">
            <v>17.100000000000001</v>
          </cell>
          <cell r="U578">
            <v>12.8</v>
          </cell>
          <cell r="V578" t="str">
            <v>8999777004484</v>
          </cell>
          <cell r="W578" t="str">
            <v>8999777010027</v>
          </cell>
          <cell r="X578" t="str">
            <v>3307.20.00</v>
          </cell>
          <cell r="AC578" t="str">
            <v>Nivea</v>
          </cell>
          <cell r="AE578" t="str">
            <v>Nivea Deodorant</v>
          </cell>
          <cell r="AJ578" t="str">
            <v>Deo Male</v>
          </cell>
          <cell r="QC578" t="str">
            <v>A</v>
          </cell>
          <cell r="VH578">
            <v>900</v>
          </cell>
          <cell r="VI578" t="str">
            <v>82886</v>
          </cell>
          <cell r="VN578">
            <v>16790</v>
          </cell>
          <cell r="VO578">
            <v>45383</v>
          </cell>
        </row>
        <row r="579">
          <cell r="G579" t="str">
            <v>NDEO Roll On Cool Kick Cool Blue 50ml</v>
          </cell>
          <cell r="I579" t="str">
            <v>82886-04800-31</v>
          </cell>
          <cell r="J579" t="str">
            <v>82886-04800-33</v>
          </cell>
          <cell r="K579" t="str">
            <v>NIVEA MEN Cool Kick Cool Blue Deodorant Roll On 50ml</v>
          </cell>
          <cell r="L579" t="str">
            <v>R</v>
          </cell>
          <cell r="M579">
            <v>24</v>
          </cell>
          <cell r="N579">
            <v>3.8380000000000001</v>
          </cell>
          <cell r="O579">
            <v>5.6471040000000009E-3</v>
          </cell>
          <cell r="P579">
            <v>4.0999999999999996</v>
          </cell>
          <cell r="Q579">
            <v>4.0999999999999996</v>
          </cell>
          <cell r="R579">
            <v>11</v>
          </cell>
          <cell r="S579">
            <v>25.8</v>
          </cell>
          <cell r="T579">
            <v>17.100000000000001</v>
          </cell>
          <cell r="U579">
            <v>12.8</v>
          </cell>
          <cell r="V579" t="str">
            <v>8999777004484</v>
          </cell>
          <cell r="W579" t="str">
            <v>8999777010027</v>
          </cell>
          <cell r="X579" t="str">
            <v>3307.20.00</v>
          </cell>
          <cell r="AC579" t="str">
            <v>Nivea</v>
          </cell>
          <cell r="AE579" t="str">
            <v>Nivea Deodorant</v>
          </cell>
          <cell r="AJ579" t="str">
            <v>Deo Male</v>
          </cell>
          <cell r="QC579" t="str">
            <v>A</v>
          </cell>
          <cell r="VH579">
            <v>900</v>
          </cell>
          <cell r="VI579" t="str">
            <v>82886</v>
          </cell>
          <cell r="VN579">
            <v>16790</v>
          </cell>
          <cell r="VO579">
            <v>45383</v>
          </cell>
        </row>
        <row r="580">
          <cell r="G580" t="str">
            <v>NDEO Roll On Cool Kick Cool Blue 50ml</v>
          </cell>
          <cell r="I580" t="str">
            <v>82886-04800-28</v>
          </cell>
          <cell r="J580" t="str">
            <v>82886-04800-33</v>
          </cell>
          <cell r="K580" t="str">
            <v>NDEO Roll-On Cool Kick Male 50ml</v>
          </cell>
          <cell r="L580" t="str">
            <v>R</v>
          </cell>
          <cell r="M580">
            <v>24</v>
          </cell>
          <cell r="N580">
            <v>3.8380000000000001</v>
          </cell>
          <cell r="O580">
            <v>5.6471040000000009E-3</v>
          </cell>
          <cell r="P580">
            <v>4.0999999999999996</v>
          </cell>
          <cell r="Q580">
            <v>4.0999999999999996</v>
          </cell>
          <cell r="R580">
            <v>11</v>
          </cell>
          <cell r="S580">
            <v>25.8</v>
          </cell>
          <cell r="T580">
            <v>17.100000000000001</v>
          </cell>
          <cell r="U580">
            <v>12.8</v>
          </cell>
          <cell r="V580" t="str">
            <v>8999777004484</v>
          </cell>
          <cell r="W580" t="str">
            <v>8999777010027</v>
          </cell>
          <cell r="X580" t="str">
            <v>3307.20.00</v>
          </cell>
          <cell r="AC580" t="str">
            <v>Nivea</v>
          </cell>
          <cell r="AE580" t="str">
            <v>Nivea Deodorant</v>
          </cell>
          <cell r="AJ580" t="str">
            <v>Deo Male</v>
          </cell>
          <cell r="QC580" t="str">
            <v>A</v>
          </cell>
          <cell r="VH580">
            <v>900</v>
          </cell>
          <cell r="VI580" t="str">
            <v>82886</v>
          </cell>
          <cell r="VN580">
            <v>16790</v>
          </cell>
          <cell r="VO580">
            <v>45383</v>
          </cell>
        </row>
        <row r="581">
          <cell r="G581" t="str">
            <v>NDEO Roll On Cool Kick Cool Blue 50ml</v>
          </cell>
          <cell r="I581" t="str">
            <v>82886-04800-13</v>
          </cell>
          <cell r="J581" t="str">
            <v>82886-04800-33</v>
          </cell>
          <cell r="K581" t="str">
            <v>NDEO Roll-On Cool Kick Male 50ml</v>
          </cell>
          <cell r="L581" t="str">
            <v>R</v>
          </cell>
          <cell r="M581">
            <v>24</v>
          </cell>
          <cell r="N581">
            <v>3.8380000000000001</v>
          </cell>
          <cell r="O581">
            <v>4.5640000000000003E-3</v>
          </cell>
          <cell r="P581">
            <v>4.0999999999999996</v>
          </cell>
          <cell r="Q581">
            <v>4.0999999999999996</v>
          </cell>
          <cell r="R581">
            <v>11</v>
          </cell>
          <cell r="S581">
            <v>25</v>
          </cell>
          <cell r="T581">
            <v>16.3</v>
          </cell>
          <cell r="U581">
            <v>11.2</v>
          </cell>
          <cell r="V581" t="str">
            <v>8999777004484</v>
          </cell>
          <cell r="W581" t="str">
            <v>8999777004507</v>
          </cell>
          <cell r="X581" t="str">
            <v>3307.20.00</v>
          </cell>
          <cell r="AC581" t="str">
            <v>Nivea</v>
          </cell>
          <cell r="AE581" t="str">
            <v>Nivea Deodorant</v>
          </cell>
          <cell r="AJ581" t="str">
            <v>Deo Male</v>
          </cell>
          <cell r="QC581" t="str">
            <v>A</v>
          </cell>
          <cell r="VH581">
            <v>900</v>
          </cell>
          <cell r="VI581" t="str">
            <v>82886</v>
          </cell>
          <cell r="VN581">
            <v>16790</v>
          </cell>
          <cell r="VO581">
            <v>45383</v>
          </cell>
        </row>
        <row r="582">
          <cell r="G582" t="str">
            <v>NDEO Roll On Cool Kick Cool Blue 50ml</v>
          </cell>
          <cell r="I582" t="str">
            <v>48330-00105-00</v>
          </cell>
          <cell r="J582" t="str">
            <v>82886-04800-33</v>
          </cell>
          <cell r="K582" t="str">
            <v>NDEO RO CK 50 (Unique Code)</v>
          </cell>
          <cell r="L582" t="str">
            <v>P</v>
          </cell>
          <cell r="M582">
            <v>24</v>
          </cell>
          <cell r="N582">
            <v>3.8380000000000001</v>
          </cell>
          <cell r="O582">
            <v>4.5640000000000003E-3</v>
          </cell>
          <cell r="P582">
            <v>4.0999999999999996</v>
          </cell>
          <cell r="Q582">
            <v>4.0999999999999996</v>
          </cell>
          <cell r="R582">
            <v>11</v>
          </cell>
          <cell r="S582">
            <v>25</v>
          </cell>
          <cell r="T582">
            <v>16.3</v>
          </cell>
          <cell r="U582">
            <v>11.2</v>
          </cell>
          <cell r="V582" t="str">
            <v>8999777008604</v>
          </cell>
          <cell r="W582" t="str">
            <v>8999777008611</v>
          </cell>
          <cell r="X582" t="str">
            <v>3307.20.00</v>
          </cell>
          <cell r="AC582" t="str">
            <v>Nivea</v>
          </cell>
          <cell r="AE582" t="str">
            <v>Nivea Deodorant</v>
          </cell>
          <cell r="AJ582" t="str">
            <v>Deo Male</v>
          </cell>
          <cell r="QC582" t="str">
            <v>A</v>
          </cell>
          <cell r="VH582">
            <v>900</v>
          </cell>
          <cell r="VI582" t="str">
            <v>82886</v>
          </cell>
          <cell r="VN582">
            <v>16790</v>
          </cell>
          <cell r="VO582">
            <v>45383</v>
          </cell>
        </row>
        <row r="583">
          <cell r="G583" t="str">
            <v>NDEO Roll On Cool Kick Freezy Green 50ml</v>
          </cell>
          <cell r="I583" t="str">
            <v>83188-04800-31</v>
          </cell>
          <cell r="J583" t="str">
            <v>83188-04800-31</v>
          </cell>
          <cell r="K583" t="str">
            <v>NIVEA MEN Cool Kick Freezy Green Deodorant Roll On 50ml</v>
          </cell>
          <cell r="L583" t="str">
            <v>R</v>
          </cell>
          <cell r="M583">
            <v>24</v>
          </cell>
          <cell r="N583">
            <v>3.839</v>
          </cell>
          <cell r="O583">
            <v>5.6471040000000009E-3</v>
          </cell>
          <cell r="P583">
            <v>4.0999999999999996</v>
          </cell>
          <cell r="Q583">
            <v>4.0999999999999996</v>
          </cell>
          <cell r="R583">
            <v>11</v>
          </cell>
          <cell r="S583">
            <v>25.8</v>
          </cell>
          <cell r="T583">
            <v>17.100000000000001</v>
          </cell>
          <cell r="U583">
            <v>12.8</v>
          </cell>
          <cell r="V583" t="str">
            <v>8999777016784</v>
          </cell>
          <cell r="W583" t="str">
            <v>8999777016791</v>
          </cell>
          <cell r="X583" t="str">
            <v>3307.20.00</v>
          </cell>
          <cell r="AC583" t="str">
            <v>Nivea</v>
          </cell>
          <cell r="AE583" t="str">
            <v>Nivea Deodorant</v>
          </cell>
          <cell r="AJ583" t="str">
            <v>Deo Male</v>
          </cell>
          <cell r="QC583" t="str">
            <v>A</v>
          </cell>
          <cell r="VH583">
            <v>900</v>
          </cell>
          <cell r="VI583" t="str">
            <v>83188</v>
          </cell>
          <cell r="VN583">
            <v>16790</v>
          </cell>
          <cell r="VO583">
            <v>45383</v>
          </cell>
        </row>
        <row r="584">
          <cell r="G584" t="str">
            <v>NDEO Roll On Cool Kick Cool Blue 50ml</v>
          </cell>
          <cell r="I584" t="str">
            <v>80030-04800-33</v>
          </cell>
          <cell r="J584" t="str">
            <v>80030-04800-32</v>
          </cell>
          <cell r="K584" t="str">
            <v>NIVEA MEN Deep Deodorant Roll On 25ml</v>
          </cell>
          <cell r="L584" t="str">
            <v>R</v>
          </cell>
          <cell r="M584">
            <v>30</v>
          </cell>
          <cell r="N584">
            <v>3.4369999999999998</v>
          </cell>
          <cell r="O584">
            <v>5.1744000000000009E-3</v>
          </cell>
          <cell r="P584">
            <v>3.7</v>
          </cell>
          <cell r="Q584">
            <v>3.7</v>
          </cell>
          <cell r="R584">
            <v>9</v>
          </cell>
          <cell r="S584">
            <v>24</v>
          </cell>
          <cell r="T584">
            <v>19.600000000000001</v>
          </cell>
          <cell r="U584">
            <v>11</v>
          </cell>
          <cell r="V584" t="str">
            <v>8999777010591</v>
          </cell>
          <cell r="W584" t="str">
            <v>8999777014858</v>
          </cell>
          <cell r="X584" t="str">
            <v>3307.20.00</v>
          </cell>
          <cell r="AC584" t="str">
            <v>Nivea</v>
          </cell>
          <cell r="AE584" t="str">
            <v>Nivea Deodorant</v>
          </cell>
          <cell r="AJ584" t="str">
            <v>Deo Male</v>
          </cell>
          <cell r="QC584" t="str">
            <v>A</v>
          </cell>
          <cell r="VH584">
            <v>900</v>
          </cell>
          <cell r="VI584" t="str">
            <v>82886</v>
          </cell>
          <cell r="VN584">
            <v>16790</v>
          </cell>
          <cell r="VO584">
            <v>45413</v>
          </cell>
        </row>
        <row r="585">
          <cell r="G585" t="str">
            <v>NDEO Roll On Deep 25ml</v>
          </cell>
          <cell r="I585" t="str">
            <v>80030-04800-32</v>
          </cell>
          <cell r="J585" t="str">
            <v>80030-04800-32</v>
          </cell>
          <cell r="K585" t="str">
            <v>NIVEA MEN Deep Deodorant Roll On 25ml</v>
          </cell>
          <cell r="L585" t="str">
            <v>R</v>
          </cell>
          <cell r="M585">
            <v>30</v>
          </cell>
          <cell r="N585">
            <v>3.4369999999999998</v>
          </cell>
          <cell r="O585">
            <v>5.1744000000000009E-3</v>
          </cell>
          <cell r="P585">
            <v>3.7</v>
          </cell>
          <cell r="Q585">
            <v>3.7</v>
          </cell>
          <cell r="R585">
            <v>9</v>
          </cell>
          <cell r="S585">
            <v>24</v>
          </cell>
          <cell r="T585">
            <v>19.600000000000001</v>
          </cell>
          <cell r="U585">
            <v>11</v>
          </cell>
          <cell r="V585" t="str">
            <v>8999777010591</v>
          </cell>
          <cell r="W585" t="str">
            <v>8999777014858</v>
          </cell>
          <cell r="X585" t="str">
            <v>3307.20.00</v>
          </cell>
          <cell r="AC585" t="str">
            <v>Nivea</v>
          </cell>
          <cell r="AE585" t="str">
            <v>Nivea Deodorant</v>
          </cell>
          <cell r="AJ585" t="str">
            <v>Deo Male</v>
          </cell>
          <cell r="QC585" t="str">
            <v>A</v>
          </cell>
          <cell r="VH585">
            <v>1095</v>
          </cell>
          <cell r="VI585" t="str">
            <v>80030</v>
          </cell>
          <cell r="VN585">
            <v>10610</v>
          </cell>
          <cell r="VO585">
            <v>45383</v>
          </cell>
        </row>
        <row r="586">
          <cell r="G586" t="str">
            <v>NDEO Roll On Deep 25ml</v>
          </cell>
          <cell r="I586" t="str">
            <v>80030-04810-30</v>
          </cell>
          <cell r="J586" t="str">
            <v>80030-04800-32</v>
          </cell>
          <cell r="K586" t="str">
            <v>NIVEA MEN Deep Deodorant Roll On 25ml</v>
          </cell>
          <cell r="L586" t="str">
            <v>R</v>
          </cell>
          <cell r="M586">
            <v>30</v>
          </cell>
          <cell r="N586">
            <v>3.4369999999999998</v>
          </cell>
          <cell r="O586">
            <v>5.1744000000000009E-3</v>
          </cell>
          <cell r="P586">
            <v>3.7</v>
          </cell>
          <cell r="Q586">
            <v>3.7</v>
          </cell>
          <cell r="R586">
            <v>9</v>
          </cell>
          <cell r="S586">
            <v>24</v>
          </cell>
          <cell r="T586">
            <v>19.600000000000001</v>
          </cell>
          <cell r="U586">
            <v>11</v>
          </cell>
          <cell r="V586" t="str">
            <v>8999777010591</v>
          </cell>
          <cell r="W586" t="str">
            <v>8999777014858</v>
          </cell>
          <cell r="X586" t="str">
            <v>3307.20.00</v>
          </cell>
          <cell r="AC586" t="str">
            <v>Nivea</v>
          </cell>
          <cell r="AE586" t="str">
            <v>Nivea Deodorant</v>
          </cell>
          <cell r="AJ586" t="str">
            <v>Deo Male</v>
          </cell>
          <cell r="QC586" t="str">
            <v>A</v>
          </cell>
          <cell r="VH586">
            <v>1095</v>
          </cell>
          <cell r="VI586" t="str">
            <v>80030</v>
          </cell>
          <cell r="VN586">
            <v>10610</v>
          </cell>
          <cell r="VO586">
            <v>45383</v>
          </cell>
        </row>
        <row r="587">
          <cell r="G587" t="str">
            <v>NDEO Roll On Deep 25ml</v>
          </cell>
          <cell r="I587" t="str">
            <v>80030-04800-30</v>
          </cell>
          <cell r="J587" t="str">
            <v>80030-04800-32</v>
          </cell>
          <cell r="K587" t="str">
            <v>NIVEA MEN Deep Deodorant Roll On 25ml</v>
          </cell>
          <cell r="L587" t="str">
            <v>R</v>
          </cell>
          <cell r="M587">
            <v>30</v>
          </cell>
          <cell r="N587">
            <v>3.4369999999999998</v>
          </cell>
          <cell r="O587">
            <v>5.1744000000000009E-3</v>
          </cell>
          <cell r="P587">
            <v>3.7</v>
          </cell>
          <cell r="Q587">
            <v>3.7</v>
          </cell>
          <cell r="R587">
            <v>9</v>
          </cell>
          <cell r="S587">
            <v>24</v>
          </cell>
          <cell r="T587">
            <v>19.600000000000001</v>
          </cell>
          <cell r="U587">
            <v>11</v>
          </cell>
          <cell r="V587" t="str">
            <v>8999777010591</v>
          </cell>
          <cell r="W587" t="str">
            <v>8999777014858</v>
          </cell>
          <cell r="X587" t="str">
            <v>3307.20.00</v>
          </cell>
          <cell r="AC587" t="str">
            <v>Nivea</v>
          </cell>
          <cell r="AE587" t="str">
            <v>Nivea Deodorant</v>
          </cell>
          <cell r="AJ587" t="str">
            <v>Deo Male</v>
          </cell>
          <cell r="QC587" t="str">
            <v>A</v>
          </cell>
          <cell r="VH587">
            <v>1095</v>
          </cell>
          <cell r="VI587" t="str">
            <v>80030</v>
          </cell>
          <cell r="VN587">
            <v>10610</v>
          </cell>
          <cell r="VO587">
            <v>45383</v>
          </cell>
        </row>
        <row r="588">
          <cell r="G588" t="str">
            <v>NDEO Roll On Deep 25ml</v>
          </cell>
          <cell r="I588" t="str">
            <v>80030-04810-28</v>
          </cell>
          <cell r="J588" t="str">
            <v>80030-04800-32</v>
          </cell>
          <cell r="K588" t="str">
            <v>NDEO Roll-On Deep Male 25ml</v>
          </cell>
          <cell r="L588" t="str">
            <v>R</v>
          </cell>
          <cell r="M588">
            <v>30</v>
          </cell>
          <cell r="N588">
            <v>3.4369999999999998</v>
          </cell>
          <cell r="O588">
            <v>5.1744000000000009E-3</v>
          </cell>
          <cell r="P588">
            <v>3.7</v>
          </cell>
          <cell r="Q588">
            <v>3.7</v>
          </cell>
          <cell r="R588">
            <v>9</v>
          </cell>
          <cell r="S588">
            <v>24</v>
          </cell>
          <cell r="T588">
            <v>19.600000000000001</v>
          </cell>
          <cell r="U588">
            <v>11</v>
          </cell>
          <cell r="V588" t="str">
            <v>8999777010591</v>
          </cell>
          <cell r="W588" t="str">
            <v>8999777014858</v>
          </cell>
          <cell r="X588" t="str">
            <v>3307.20.00</v>
          </cell>
          <cell r="AC588" t="str">
            <v>Nivea</v>
          </cell>
          <cell r="AE588" t="str">
            <v>Nivea Deodorant</v>
          </cell>
          <cell r="AJ588" t="str">
            <v>Deo Male</v>
          </cell>
          <cell r="QC588" t="str">
            <v>A</v>
          </cell>
          <cell r="VH588">
            <v>900</v>
          </cell>
          <cell r="VI588" t="str">
            <v>80030</v>
          </cell>
          <cell r="VN588">
            <v>10610</v>
          </cell>
          <cell r="VO588">
            <v>45383</v>
          </cell>
        </row>
        <row r="589">
          <cell r="G589" t="str">
            <v>NDEO Roll On Deep 25ml</v>
          </cell>
          <cell r="I589" t="str">
            <v>80030-04800-28</v>
          </cell>
          <cell r="J589" t="str">
            <v>80030-04800-32</v>
          </cell>
          <cell r="K589" t="str">
            <v>NDEO Roll-On Deep Male 25ml</v>
          </cell>
          <cell r="L589" t="str">
            <v>R</v>
          </cell>
          <cell r="M589">
            <v>30</v>
          </cell>
          <cell r="N589">
            <v>3.3540000000000001</v>
          </cell>
          <cell r="O589">
            <v>5.1387450000000001E-3</v>
          </cell>
          <cell r="P589">
            <v>3.7</v>
          </cell>
          <cell r="Q589">
            <v>3.7</v>
          </cell>
          <cell r="R589">
            <v>9</v>
          </cell>
          <cell r="S589">
            <v>23.5</v>
          </cell>
          <cell r="T589">
            <v>19.7</v>
          </cell>
          <cell r="U589">
            <v>11.1</v>
          </cell>
          <cell r="V589" t="str">
            <v>8999777010591</v>
          </cell>
          <cell r="W589" t="str">
            <v>8999777010614</v>
          </cell>
          <cell r="X589" t="str">
            <v>3307.20.00</v>
          </cell>
          <cell r="AC589" t="str">
            <v>Nivea</v>
          </cell>
          <cell r="AE589" t="str">
            <v>Nivea Deodorant</v>
          </cell>
          <cell r="AJ589" t="str">
            <v>Deo Male</v>
          </cell>
          <cell r="QC589" t="str">
            <v>A</v>
          </cell>
          <cell r="VH589">
            <v>900</v>
          </cell>
          <cell r="VI589" t="str">
            <v>80030</v>
          </cell>
          <cell r="VN589">
            <v>10610</v>
          </cell>
          <cell r="VO589">
            <v>45383</v>
          </cell>
        </row>
        <row r="590">
          <cell r="G590" t="str">
            <v>NDEO Roll On Deep 50ml</v>
          </cell>
          <cell r="I590" t="str">
            <v>80031-04800-32</v>
          </cell>
          <cell r="J590" t="str">
            <v>80031-04800-32</v>
          </cell>
          <cell r="K590" t="str">
            <v>NIVEA MEN Deep Deodorant Roll On 50ml</v>
          </cell>
          <cell r="L590" t="str">
            <v>R</v>
          </cell>
          <cell r="M590">
            <v>24</v>
          </cell>
          <cell r="N590">
            <v>3.8420000000000001</v>
          </cell>
          <cell r="O590">
            <v>5.6471040000000009E-3</v>
          </cell>
          <cell r="P590">
            <v>4.0999999999999996</v>
          </cell>
          <cell r="Q590">
            <v>4.0999999999999996</v>
          </cell>
          <cell r="R590">
            <v>11</v>
          </cell>
          <cell r="S590">
            <v>25.8</v>
          </cell>
          <cell r="T590">
            <v>17.100000000000001</v>
          </cell>
          <cell r="U590">
            <v>12.8</v>
          </cell>
          <cell r="V590" t="str">
            <v>8999777010638</v>
          </cell>
          <cell r="W590" t="str">
            <v>8999777014865</v>
          </cell>
          <cell r="X590" t="str">
            <v>3307.20.00</v>
          </cell>
          <cell r="AC590" t="str">
            <v>Nivea</v>
          </cell>
          <cell r="AE590" t="str">
            <v>Nivea Deodorant</v>
          </cell>
          <cell r="AJ590" t="str">
            <v>Deo Male</v>
          </cell>
          <cell r="QC590" t="str">
            <v>A</v>
          </cell>
          <cell r="VH590">
            <v>1095</v>
          </cell>
          <cell r="VI590" t="str">
            <v>80031</v>
          </cell>
          <cell r="VN590">
            <v>16620</v>
          </cell>
          <cell r="VO590">
            <v>45383</v>
          </cell>
        </row>
        <row r="591">
          <cell r="G591" t="str">
            <v>NDEO Roll On Deep 50ml</v>
          </cell>
          <cell r="I591" t="str">
            <v>80031-04810-30</v>
          </cell>
          <cell r="J591" t="str">
            <v>80031-04800-32</v>
          </cell>
          <cell r="K591" t="str">
            <v>NIVEA MEN Deep Deodorant Roll On 50ml</v>
          </cell>
          <cell r="L591" t="str">
            <v>R</v>
          </cell>
          <cell r="M591">
            <v>24</v>
          </cell>
          <cell r="N591">
            <v>3.8420000000000001</v>
          </cell>
          <cell r="O591">
            <v>5.6471040000000009E-3</v>
          </cell>
          <cell r="P591">
            <v>4.0999999999999996</v>
          </cell>
          <cell r="Q591">
            <v>4.0999999999999996</v>
          </cell>
          <cell r="R591">
            <v>11</v>
          </cell>
          <cell r="S591">
            <v>25.8</v>
          </cell>
          <cell r="T591">
            <v>17.100000000000001</v>
          </cell>
          <cell r="U591">
            <v>12.8</v>
          </cell>
          <cell r="V591" t="str">
            <v>8999777010638</v>
          </cell>
          <cell r="W591" t="str">
            <v>8999777014865</v>
          </cell>
          <cell r="X591" t="str">
            <v>3307.20.00</v>
          </cell>
          <cell r="AC591" t="str">
            <v>Nivea</v>
          </cell>
          <cell r="AE591" t="str">
            <v>Nivea Deodorant</v>
          </cell>
          <cell r="AJ591" t="str">
            <v>Deo Male</v>
          </cell>
          <cell r="QC591" t="str">
            <v>A</v>
          </cell>
          <cell r="VH591">
            <v>1095</v>
          </cell>
          <cell r="VI591" t="str">
            <v>80031</v>
          </cell>
          <cell r="VN591">
            <v>16620</v>
          </cell>
          <cell r="VO591">
            <v>45383</v>
          </cell>
        </row>
        <row r="592">
          <cell r="G592" t="str">
            <v>NDEO Roll On Deep 50ml</v>
          </cell>
          <cell r="I592" t="str">
            <v>80031-04800-30</v>
          </cell>
          <cell r="J592" t="str">
            <v>80031-04800-32</v>
          </cell>
          <cell r="K592" t="str">
            <v>NIVEA MEN Deep Deodorant Roll On 50ml</v>
          </cell>
          <cell r="L592" t="str">
            <v>R</v>
          </cell>
          <cell r="M592">
            <v>24</v>
          </cell>
          <cell r="N592">
            <v>3.8420000000000001</v>
          </cell>
          <cell r="O592">
            <v>5.6471040000000009E-3</v>
          </cell>
          <cell r="P592">
            <v>4.0999999999999996</v>
          </cell>
          <cell r="Q592">
            <v>4.0999999999999996</v>
          </cell>
          <cell r="R592">
            <v>11</v>
          </cell>
          <cell r="S592">
            <v>25.8</v>
          </cell>
          <cell r="T592">
            <v>17.100000000000001</v>
          </cell>
          <cell r="U592">
            <v>12.8</v>
          </cell>
          <cell r="V592" t="str">
            <v>8999777010638</v>
          </cell>
          <cell r="W592" t="str">
            <v>8999777014865</v>
          </cell>
          <cell r="X592" t="str">
            <v>3307.20.00</v>
          </cell>
          <cell r="AC592" t="str">
            <v>Nivea</v>
          </cell>
          <cell r="AE592" t="str">
            <v>Nivea Deodorant</v>
          </cell>
          <cell r="AJ592" t="str">
            <v>Deo Male</v>
          </cell>
          <cell r="QC592" t="str">
            <v>A</v>
          </cell>
          <cell r="VH592">
            <v>1095</v>
          </cell>
          <cell r="VI592" t="str">
            <v>80031</v>
          </cell>
          <cell r="VN592">
            <v>16620</v>
          </cell>
          <cell r="VO592">
            <v>45383</v>
          </cell>
        </row>
        <row r="593">
          <cell r="G593" t="str">
            <v>NDEO Roll On Deep 50ml</v>
          </cell>
          <cell r="I593" t="str">
            <v>80031-04810-28</v>
          </cell>
          <cell r="J593" t="str">
            <v>80031-04800-32</v>
          </cell>
          <cell r="K593" t="str">
            <v>NDEO Roll-On Deep Male 50ml</v>
          </cell>
          <cell r="L593" t="str">
            <v>R</v>
          </cell>
          <cell r="M593">
            <v>24</v>
          </cell>
          <cell r="N593">
            <v>3.8420000000000001</v>
          </cell>
          <cell r="O593">
            <v>5.6471040000000009E-3</v>
          </cell>
          <cell r="P593">
            <v>4.0999999999999996</v>
          </cell>
          <cell r="Q593">
            <v>4.0999999999999996</v>
          </cell>
          <cell r="R593">
            <v>11</v>
          </cell>
          <cell r="S593">
            <v>25.8</v>
          </cell>
          <cell r="T593">
            <v>17.100000000000001</v>
          </cell>
          <cell r="U593">
            <v>12.8</v>
          </cell>
          <cell r="V593" t="str">
            <v>8999777010638</v>
          </cell>
          <cell r="W593" t="str">
            <v>8999777014865</v>
          </cell>
          <cell r="X593" t="str">
            <v>3307.20.00</v>
          </cell>
          <cell r="AC593" t="str">
            <v>Nivea</v>
          </cell>
          <cell r="AE593" t="str">
            <v>Nivea Deodorant</v>
          </cell>
          <cell r="AJ593" t="str">
            <v>Deo Male</v>
          </cell>
          <cell r="QC593" t="str">
            <v>A</v>
          </cell>
          <cell r="VH593">
            <v>900</v>
          </cell>
          <cell r="VI593" t="str">
            <v>80031</v>
          </cell>
          <cell r="VN593">
            <v>16620</v>
          </cell>
          <cell r="VO593">
            <v>45383</v>
          </cell>
        </row>
        <row r="594">
          <cell r="G594" t="str">
            <v>NDEO Roll On Deep 50ml</v>
          </cell>
          <cell r="I594" t="str">
            <v>80031-04800-28</v>
          </cell>
          <cell r="J594" t="str">
            <v>80031-04800-32</v>
          </cell>
          <cell r="K594" t="str">
            <v>NDEO Roll-On Deep Male 50ml</v>
          </cell>
          <cell r="L594" t="str">
            <v>R</v>
          </cell>
          <cell r="M594">
            <v>24</v>
          </cell>
          <cell r="N594">
            <v>3.948</v>
          </cell>
          <cell r="O594">
            <v>5.935872E-3</v>
          </cell>
          <cell r="P594">
            <v>4.0999999999999996</v>
          </cell>
          <cell r="Q594">
            <v>4.0999999999999996</v>
          </cell>
          <cell r="R594">
            <v>11</v>
          </cell>
          <cell r="S594">
            <v>25.6</v>
          </cell>
          <cell r="T594">
            <v>17.7</v>
          </cell>
          <cell r="U594">
            <v>13.1</v>
          </cell>
          <cell r="V594" t="str">
            <v>8999777010638</v>
          </cell>
          <cell r="W594" t="str">
            <v>8999777010652</v>
          </cell>
          <cell r="X594" t="str">
            <v>3307.20.00</v>
          </cell>
          <cell r="AC594" t="str">
            <v>Nivea</v>
          </cell>
          <cell r="AE594" t="str">
            <v>Nivea Deodorant</v>
          </cell>
          <cell r="AJ594" t="str">
            <v>Deo Male</v>
          </cell>
          <cell r="QC594" t="str">
            <v>A</v>
          </cell>
          <cell r="VH594">
            <v>900</v>
          </cell>
          <cell r="VI594" t="str">
            <v>80031</v>
          </cell>
          <cell r="VN594">
            <v>16620</v>
          </cell>
          <cell r="VO594">
            <v>45383</v>
          </cell>
        </row>
        <row r="595">
          <cell r="G595" t="str">
            <v>NDEO Roll On Deep Espresso 50ml</v>
          </cell>
          <cell r="I595" t="str">
            <v>85366-04800-32</v>
          </cell>
          <cell r="J595" t="str">
            <v>85366-04800-32</v>
          </cell>
          <cell r="K595" t="str">
            <v>NIVEA MEN Deep Espresso Deodorant Roll On 50ml</v>
          </cell>
          <cell r="L595" t="str">
            <v>R</v>
          </cell>
          <cell r="M595">
            <v>24</v>
          </cell>
          <cell r="N595">
            <v>3.8439999999999999</v>
          </cell>
          <cell r="O595">
            <v>5.6471040000000009E-3</v>
          </cell>
          <cell r="P595">
            <v>4.0999999999999996</v>
          </cell>
          <cell r="Q595">
            <v>4.0999999999999996</v>
          </cell>
          <cell r="R595">
            <v>11</v>
          </cell>
          <cell r="S595">
            <v>25.8</v>
          </cell>
          <cell r="T595">
            <v>17.100000000000001</v>
          </cell>
          <cell r="U595">
            <v>12.8</v>
          </cell>
          <cell r="V595" t="str">
            <v>8999777014315</v>
          </cell>
          <cell r="W595" t="str">
            <v>8999777015466</v>
          </cell>
          <cell r="X595" t="str">
            <v>3307.20.00</v>
          </cell>
          <cell r="AC595" t="str">
            <v>Nivea</v>
          </cell>
          <cell r="AE595" t="str">
            <v>Nivea Deodorant</v>
          </cell>
          <cell r="AJ595" t="str">
            <v>Deo Male</v>
          </cell>
          <cell r="QC595" t="str">
            <v>A</v>
          </cell>
          <cell r="VH595">
            <v>900</v>
          </cell>
          <cell r="VI595" t="str">
            <v>85366</v>
          </cell>
          <cell r="VN595">
            <v>16620</v>
          </cell>
          <cell r="VO595">
            <v>45383</v>
          </cell>
        </row>
        <row r="596">
          <cell r="G596" t="str">
            <v>NDEO Roll On Deep Espresso 50ml</v>
          </cell>
          <cell r="I596" t="str">
            <v>85366-04820-29</v>
          </cell>
          <cell r="J596" t="str">
            <v>85366-04800-32</v>
          </cell>
          <cell r="K596" t="str">
            <v>NIVEA MEN Deep Espresso Deodorant Roll On 50ml</v>
          </cell>
          <cell r="L596" t="str">
            <v>R</v>
          </cell>
          <cell r="M596">
            <v>24</v>
          </cell>
          <cell r="N596">
            <v>3.8420000000000001</v>
          </cell>
          <cell r="O596">
            <v>5.6471040000000009E-3</v>
          </cell>
          <cell r="P596">
            <v>4.0999999999999996</v>
          </cell>
          <cell r="Q596">
            <v>4.0999999999999996</v>
          </cell>
          <cell r="R596">
            <v>11</v>
          </cell>
          <cell r="S596">
            <v>25.8</v>
          </cell>
          <cell r="T596">
            <v>17.100000000000001</v>
          </cell>
          <cell r="U596">
            <v>12.8</v>
          </cell>
          <cell r="V596" t="str">
            <v>8999777014315</v>
          </cell>
          <cell r="W596" t="str">
            <v>8999777015466</v>
          </cell>
          <cell r="X596" t="str">
            <v>3307.20.00</v>
          </cell>
          <cell r="AC596" t="str">
            <v>Nivea</v>
          </cell>
          <cell r="AE596" t="str">
            <v>Nivea Deodorant</v>
          </cell>
          <cell r="AJ596" t="str">
            <v>Deo Male</v>
          </cell>
          <cell r="QC596" t="str">
            <v>A</v>
          </cell>
          <cell r="VH596">
            <v>900</v>
          </cell>
          <cell r="VI596" t="str">
            <v>85366</v>
          </cell>
          <cell r="VN596">
            <v>16620</v>
          </cell>
          <cell r="VO596">
            <v>45383</v>
          </cell>
        </row>
        <row r="597">
          <cell r="G597" t="str">
            <v>NDEO Roll On Deep Espresso 50ml</v>
          </cell>
          <cell r="I597" t="str">
            <v>85366-04810-29</v>
          </cell>
          <cell r="J597" t="str">
            <v>85366-04800-32</v>
          </cell>
          <cell r="K597" t="str">
            <v>NIVEA MEN Deep Espresso Deodorant Roll On 50ml</v>
          </cell>
          <cell r="L597" t="str">
            <v>R</v>
          </cell>
          <cell r="M597">
            <v>24</v>
          </cell>
          <cell r="N597">
            <v>3.8420000000000001</v>
          </cell>
          <cell r="O597">
            <v>5.6471040000000009E-3</v>
          </cell>
          <cell r="P597">
            <v>4.0999999999999996</v>
          </cell>
          <cell r="Q597">
            <v>4.0999999999999996</v>
          </cell>
          <cell r="R597">
            <v>11</v>
          </cell>
          <cell r="S597">
            <v>25.8</v>
          </cell>
          <cell r="T597">
            <v>17.100000000000001</v>
          </cell>
          <cell r="U597">
            <v>12.8</v>
          </cell>
          <cell r="V597" t="str">
            <v>8999777014315</v>
          </cell>
          <cell r="W597" t="str">
            <v>8999777015466</v>
          </cell>
          <cell r="X597" t="str">
            <v>3307.20.00</v>
          </cell>
          <cell r="AC597" t="str">
            <v>Nivea</v>
          </cell>
          <cell r="AE597" t="str">
            <v>Nivea Deodorant</v>
          </cell>
          <cell r="AJ597" t="str">
            <v>Deo Male</v>
          </cell>
          <cell r="QC597" t="str">
            <v>A</v>
          </cell>
          <cell r="VH597">
            <v>900</v>
          </cell>
          <cell r="VI597" t="str">
            <v>85366</v>
          </cell>
          <cell r="VN597">
            <v>16620</v>
          </cell>
          <cell r="VO597">
            <v>45383</v>
          </cell>
        </row>
        <row r="598">
          <cell r="G598" t="str">
            <v>NDEO Roll On Deep Espresso 50ml</v>
          </cell>
          <cell r="I598" t="str">
            <v>85366-04800-29</v>
          </cell>
          <cell r="J598" t="str">
            <v>85366-04800-32</v>
          </cell>
          <cell r="K598" t="str">
            <v>NDEO Roll On Deep Espresso 50ml</v>
          </cell>
          <cell r="L598" t="str">
            <v>R</v>
          </cell>
          <cell r="M598">
            <v>24</v>
          </cell>
          <cell r="N598">
            <v>3.8559999999999999</v>
          </cell>
          <cell r="O598">
            <v>5.935872E-3</v>
          </cell>
          <cell r="P598">
            <v>4.0999999999999996</v>
          </cell>
          <cell r="Q598">
            <v>4.0999999999999996</v>
          </cell>
          <cell r="R598">
            <v>11</v>
          </cell>
          <cell r="S598">
            <v>25.6</v>
          </cell>
          <cell r="T598">
            <v>17.7</v>
          </cell>
          <cell r="U598">
            <v>13.1</v>
          </cell>
          <cell r="V598" t="str">
            <v>8999777014315</v>
          </cell>
          <cell r="W598" t="str">
            <v>8999777014339</v>
          </cell>
          <cell r="X598" t="str">
            <v>3307.20.00</v>
          </cell>
          <cell r="AC598" t="str">
            <v>Nivea</v>
          </cell>
          <cell r="AE598" t="str">
            <v>Nivea Deodorant</v>
          </cell>
          <cell r="AJ598" t="str">
            <v>Deo Male</v>
          </cell>
          <cell r="QC598" t="str">
            <v>A</v>
          </cell>
          <cell r="VH598">
            <v>900</v>
          </cell>
          <cell r="VI598" t="str">
            <v>85366</v>
          </cell>
          <cell r="VN598">
            <v>16620</v>
          </cell>
          <cell r="VO598">
            <v>45383</v>
          </cell>
        </row>
        <row r="599">
          <cell r="G599" t="str">
            <v>NDEO Roll On Silver Protect 25ml</v>
          </cell>
          <cell r="I599" t="str">
            <v>83779-04800-29</v>
          </cell>
          <cell r="J599" t="str">
            <v>83779-04800-29</v>
          </cell>
          <cell r="K599" t="str">
            <v>NIVEA MEN Silver Protect Deodorant Roll On 25ml</v>
          </cell>
          <cell r="L599" t="str">
            <v>R</v>
          </cell>
          <cell r="M599">
            <v>30</v>
          </cell>
          <cell r="N599">
            <v>3.4279999999999999</v>
          </cell>
          <cell r="O599">
            <v>5.1744000000000009E-3</v>
          </cell>
          <cell r="P599">
            <v>3.7</v>
          </cell>
          <cell r="Q599">
            <v>3.7</v>
          </cell>
          <cell r="R599">
            <v>9</v>
          </cell>
          <cell r="S599">
            <v>24</v>
          </cell>
          <cell r="T599">
            <v>19.600000000000001</v>
          </cell>
          <cell r="U599">
            <v>11</v>
          </cell>
          <cell r="V599" t="str">
            <v>8999777004644</v>
          </cell>
          <cell r="W599" t="str">
            <v>8999777010072</v>
          </cell>
          <cell r="X599" t="str">
            <v>3307.20.00</v>
          </cell>
          <cell r="AC599" t="str">
            <v>Nivea</v>
          </cell>
          <cell r="AE599" t="str">
            <v>Nivea Deodorant</v>
          </cell>
          <cell r="AJ599" t="str">
            <v>Deo Male</v>
          </cell>
          <cell r="QC599" t="str">
            <v>A</v>
          </cell>
          <cell r="VH599">
            <v>900</v>
          </cell>
          <cell r="VI599" t="str">
            <v>83779</v>
          </cell>
          <cell r="VN599">
            <v>9850</v>
          </cell>
          <cell r="VO599">
            <v>45383</v>
          </cell>
        </row>
        <row r="600">
          <cell r="G600" t="str">
            <v>NDEO Roll On Silver Protect 25ml</v>
          </cell>
          <cell r="I600" t="str">
            <v>83779-04800-28</v>
          </cell>
          <cell r="J600" t="str">
            <v>83779-04800-29</v>
          </cell>
          <cell r="K600" t="str">
            <v>NDEO Roll-On Silver Protect Male 25ml</v>
          </cell>
          <cell r="L600" t="str">
            <v>R</v>
          </cell>
          <cell r="M600">
            <v>30</v>
          </cell>
          <cell r="N600">
            <v>3.4279999999999999</v>
          </cell>
          <cell r="O600">
            <v>5.1744000000000009E-3</v>
          </cell>
          <cell r="P600">
            <v>3.7</v>
          </cell>
          <cell r="Q600">
            <v>3.7</v>
          </cell>
          <cell r="R600">
            <v>9</v>
          </cell>
          <cell r="S600">
            <v>24</v>
          </cell>
          <cell r="T600">
            <v>19.600000000000001</v>
          </cell>
          <cell r="U600">
            <v>11</v>
          </cell>
          <cell r="V600" t="str">
            <v>8999777004644</v>
          </cell>
          <cell r="W600" t="str">
            <v>8999777010072</v>
          </cell>
          <cell r="X600" t="str">
            <v>3307.20.00</v>
          </cell>
          <cell r="AC600" t="str">
            <v>Nivea</v>
          </cell>
          <cell r="AE600" t="str">
            <v>Nivea Deodorant</v>
          </cell>
          <cell r="AJ600" t="str">
            <v>Deo Male</v>
          </cell>
          <cell r="QC600" t="str">
            <v>A</v>
          </cell>
          <cell r="VH600">
            <v>900</v>
          </cell>
          <cell r="VI600" t="str">
            <v>83779</v>
          </cell>
          <cell r="VN600">
            <v>9850</v>
          </cell>
          <cell r="VO600">
            <v>45383</v>
          </cell>
        </row>
        <row r="601">
          <cell r="G601" t="str">
            <v>NDEO Roll On Silver Protect 25ml</v>
          </cell>
          <cell r="I601" t="str">
            <v>83779-04800-13</v>
          </cell>
          <cell r="J601" t="str">
            <v>83779-04800-29</v>
          </cell>
          <cell r="K601" t="str">
            <v>NDEO Roll-On Silver Protect Male 25ml</v>
          </cell>
          <cell r="L601" t="str">
            <v>R</v>
          </cell>
          <cell r="M601">
            <v>30</v>
          </cell>
          <cell r="N601">
            <v>3.4279999999999999</v>
          </cell>
          <cell r="O601">
            <v>5.1744000000000009E-3</v>
          </cell>
          <cell r="P601">
            <v>3.7</v>
          </cell>
          <cell r="Q601">
            <v>3.7</v>
          </cell>
          <cell r="R601">
            <v>9</v>
          </cell>
          <cell r="S601">
            <v>24</v>
          </cell>
          <cell r="T601">
            <v>19.600000000000001</v>
          </cell>
          <cell r="U601">
            <v>11</v>
          </cell>
          <cell r="V601" t="str">
            <v>8999777004644</v>
          </cell>
          <cell r="W601" t="str">
            <v>8999777004668</v>
          </cell>
          <cell r="X601" t="str">
            <v>3307.20.00</v>
          </cell>
          <cell r="AC601" t="str">
            <v>Nivea</v>
          </cell>
          <cell r="AE601" t="str">
            <v>Nivea Deodorant</v>
          </cell>
          <cell r="AJ601" t="str">
            <v>Deo Male</v>
          </cell>
          <cell r="QC601" t="str">
            <v>A</v>
          </cell>
          <cell r="VH601">
            <v>900</v>
          </cell>
          <cell r="VI601" t="str">
            <v>83779</v>
          </cell>
          <cell r="VN601">
            <v>9850</v>
          </cell>
          <cell r="VO601">
            <v>45383</v>
          </cell>
        </row>
        <row r="602">
          <cell r="G602" t="str">
            <v>NDEO Roll On Silver Protect 50ml</v>
          </cell>
          <cell r="I602" t="str">
            <v>83778-04800-33</v>
          </cell>
          <cell r="J602" t="str">
            <v>83778-04800-33</v>
          </cell>
          <cell r="K602" t="str">
            <v>NIVEA MEN Silver Protect Deodorant Roll On 50ml</v>
          </cell>
          <cell r="L602" t="str">
            <v>R</v>
          </cell>
          <cell r="M602">
            <v>24</v>
          </cell>
          <cell r="N602">
            <v>3.8380000000000001</v>
          </cell>
          <cell r="O602">
            <v>5.6471040000000009E-3</v>
          </cell>
          <cell r="P602">
            <v>4.0999999999999996</v>
          </cell>
          <cell r="Q602">
            <v>4.0999999999999996</v>
          </cell>
          <cell r="R602">
            <v>11</v>
          </cell>
          <cell r="S602">
            <v>25.8</v>
          </cell>
          <cell r="T602">
            <v>17.100000000000001</v>
          </cell>
          <cell r="U602">
            <v>12.8</v>
          </cell>
          <cell r="V602" t="str">
            <v>8999777004613</v>
          </cell>
          <cell r="W602" t="str">
            <v>8999777010065</v>
          </cell>
          <cell r="X602" t="str">
            <v>3307.20.00</v>
          </cell>
          <cell r="AC602" t="str">
            <v>Nivea</v>
          </cell>
          <cell r="AE602" t="str">
            <v>Nivea Deodorant</v>
          </cell>
          <cell r="AJ602" t="str">
            <v>Deo Male</v>
          </cell>
          <cell r="QC602" t="str">
            <v>A</v>
          </cell>
          <cell r="VH602">
            <v>900</v>
          </cell>
          <cell r="VI602" t="str">
            <v>83778</v>
          </cell>
          <cell r="VN602">
            <v>16620</v>
          </cell>
          <cell r="VO602">
            <v>45383</v>
          </cell>
        </row>
        <row r="603">
          <cell r="G603" t="str">
            <v>NDEO Roll On Silver Protect 50ml</v>
          </cell>
          <cell r="I603" t="str">
            <v>83778-04800-29</v>
          </cell>
          <cell r="J603" t="str">
            <v>83778-04800-33</v>
          </cell>
          <cell r="K603" t="str">
            <v>NIVEA MEN Silver Protect Deodorant Roll On 50ml</v>
          </cell>
          <cell r="L603" t="str">
            <v>R</v>
          </cell>
          <cell r="M603">
            <v>24</v>
          </cell>
          <cell r="N603">
            <v>3.84</v>
          </cell>
          <cell r="O603">
            <v>5.6471040000000009E-3</v>
          </cell>
          <cell r="P603">
            <v>4.0999999999999996</v>
          </cell>
          <cell r="Q603">
            <v>4.0999999999999996</v>
          </cell>
          <cell r="R603">
            <v>11</v>
          </cell>
          <cell r="S603">
            <v>25.8</v>
          </cell>
          <cell r="T603">
            <v>17.100000000000001</v>
          </cell>
          <cell r="U603">
            <v>12.8</v>
          </cell>
          <cell r="V603" t="str">
            <v>8999777004613</v>
          </cell>
          <cell r="W603" t="str">
            <v>8999777010065</v>
          </cell>
          <cell r="X603" t="str">
            <v>3307.20.00</v>
          </cell>
          <cell r="AC603" t="str">
            <v>Nivea</v>
          </cell>
          <cell r="AE603" t="str">
            <v>Nivea Deodorant</v>
          </cell>
          <cell r="AJ603" t="str">
            <v>Deo Male</v>
          </cell>
          <cell r="QC603" t="str">
            <v>A</v>
          </cell>
          <cell r="VH603">
            <v>900</v>
          </cell>
          <cell r="VI603" t="str">
            <v>83778</v>
          </cell>
          <cell r="VN603">
            <v>16620</v>
          </cell>
          <cell r="VO603">
            <v>45383</v>
          </cell>
        </row>
        <row r="604">
          <cell r="G604" t="str">
            <v>NDEO Roll On Silver Protect 50ml</v>
          </cell>
          <cell r="I604" t="str">
            <v>83778-04800-28</v>
          </cell>
          <cell r="J604" t="str">
            <v>83778-04800-33</v>
          </cell>
          <cell r="K604" t="str">
            <v>NDEO Roll-On Silver Protect Male 50ml</v>
          </cell>
          <cell r="L604" t="str">
            <v>R</v>
          </cell>
          <cell r="M604">
            <v>24</v>
          </cell>
          <cell r="N604">
            <v>3.84</v>
          </cell>
          <cell r="O604">
            <v>5.6471040000000009E-3</v>
          </cell>
          <cell r="P604">
            <v>4.0999999999999996</v>
          </cell>
          <cell r="Q604">
            <v>4.0999999999999996</v>
          </cell>
          <cell r="R604">
            <v>11</v>
          </cell>
          <cell r="S604">
            <v>25.8</v>
          </cell>
          <cell r="T604">
            <v>17.100000000000001</v>
          </cell>
          <cell r="U604">
            <v>12.8</v>
          </cell>
          <cell r="V604" t="str">
            <v>8999777004613</v>
          </cell>
          <cell r="W604" t="str">
            <v>8999777010065</v>
          </cell>
          <cell r="X604" t="str">
            <v>3307.20.00</v>
          </cell>
          <cell r="AC604" t="str">
            <v>Nivea</v>
          </cell>
          <cell r="AE604" t="str">
            <v>Nivea Deodorant</v>
          </cell>
          <cell r="AJ604" t="str">
            <v>Deo Male</v>
          </cell>
          <cell r="QC604" t="str">
            <v>A</v>
          </cell>
          <cell r="VH604">
            <v>900</v>
          </cell>
          <cell r="VI604" t="str">
            <v>83778</v>
          </cell>
          <cell r="VN604">
            <v>16620</v>
          </cell>
          <cell r="VO604">
            <v>45383</v>
          </cell>
        </row>
        <row r="605">
          <cell r="G605" t="str">
            <v>NDEO Roll On Silver Protect 50ml</v>
          </cell>
          <cell r="I605" t="str">
            <v>83778-04800-13</v>
          </cell>
          <cell r="J605" t="str">
            <v>83778-04800-33</v>
          </cell>
          <cell r="K605" t="str">
            <v>NDEO Roll-On Silver Protect Male 50ml</v>
          </cell>
          <cell r="L605" t="str">
            <v>R</v>
          </cell>
          <cell r="M605">
            <v>24</v>
          </cell>
          <cell r="N605">
            <v>3.851</v>
          </cell>
          <cell r="O605">
            <v>5.6471040000000009E-3</v>
          </cell>
          <cell r="P605">
            <v>4.0999999999999996</v>
          </cell>
          <cell r="Q605">
            <v>4.0999999999999996</v>
          </cell>
          <cell r="R605">
            <v>11</v>
          </cell>
          <cell r="S605">
            <v>25.8</v>
          </cell>
          <cell r="T605">
            <v>17.100000000000001</v>
          </cell>
          <cell r="U605">
            <v>12.8</v>
          </cell>
          <cell r="V605" t="str">
            <v>8999777004613</v>
          </cell>
          <cell r="W605" t="str">
            <v>8999777004637</v>
          </cell>
          <cell r="X605" t="str">
            <v>3307.20.00</v>
          </cell>
          <cell r="AC605" t="str">
            <v>Nivea</v>
          </cell>
          <cell r="AE605" t="str">
            <v>Nivea Deodorant</v>
          </cell>
          <cell r="AJ605" t="str">
            <v>Deo Male</v>
          </cell>
          <cell r="QC605" t="str">
            <v>A</v>
          </cell>
          <cell r="VH605">
            <v>900</v>
          </cell>
          <cell r="VI605" t="str">
            <v>83778</v>
          </cell>
          <cell r="VN605">
            <v>16620</v>
          </cell>
          <cell r="VO605">
            <v>45383</v>
          </cell>
        </row>
        <row r="606">
          <cell r="G606" t="str">
            <v>NDEO Roll On Silver Protect 50ml</v>
          </cell>
          <cell r="I606" t="str">
            <v>48330-00106-00</v>
          </cell>
          <cell r="J606" t="str">
            <v>83778-04800-33</v>
          </cell>
          <cell r="K606" t="str">
            <v>NDEO RO SP 50 (Unique Code)</v>
          </cell>
          <cell r="L606" t="str">
            <v>P</v>
          </cell>
          <cell r="M606">
            <v>24</v>
          </cell>
          <cell r="N606">
            <v>3.84</v>
          </cell>
          <cell r="O606">
            <v>4.5640000000000003E-3</v>
          </cell>
          <cell r="P606">
            <v>4.0999999999999996</v>
          </cell>
          <cell r="Q606">
            <v>4.0999999999999996</v>
          </cell>
          <cell r="R606">
            <v>11</v>
          </cell>
          <cell r="S606">
            <v>25</v>
          </cell>
          <cell r="T606">
            <v>16.3</v>
          </cell>
          <cell r="U606">
            <v>11.2</v>
          </cell>
          <cell r="V606" t="str">
            <v>8999777008628</v>
          </cell>
          <cell r="W606" t="str">
            <v>8999777008635</v>
          </cell>
          <cell r="X606" t="str">
            <v>3307.20.00</v>
          </cell>
          <cell r="AC606" t="str">
            <v>Nivea</v>
          </cell>
          <cell r="AE606" t="str">
            <v>Nivea Deodorant</v>
          </cell>
          <cell r="AJ606" t="str">
            <v>Deo Male</v>
          </cell>
          <cell r="QC606" t="str">
            <v>A</v>
          </cell>
          <cell r="VH606">
            <v>900</v>
          </cell>
          <cell r="VI606" t="str">
            <v>83778</v>
          </cell>
          <cell r="VN606">
            <v>16620</v>
          </cell>
          <cell r="VO606">
            <v>45383</v>
          </cell>
        </row>
        <row r="607">
          <cell r="G607" t="str">
            <v>NDEO Roll On Dry Impact 25ml</v>
          </cell>
          <cell r="I607" t="str">
            <v>81617-04800-28</v>
          </cell>
          <cell r="J607" t="str">
            <v>81617-04800-28</v>
          </cell>
          <cell r="K607" t="str">
            <v>NIVEA MEN Dry Impact Deodorant Roll On 25ml</v>
          </cell>
          <cell r="L607" t="str">
            <v>R</v>
          </cell>
          <cell r="M607">
            <v>30</v>
          </cell>
          <cell r="N607">
            <v>3.4420000000000002</v>
          </cell>
          <cell r="O607">
            <v>5.1744000000000009E-3</v>
          </cell>
          <cell r="P607">
            <v>3.7</v>
          </cell>
          <cell r="Q607">
            <v>3.7</v>
          </cell>
          <cell r="R607">
            <v>9</v>
          </cell>
          <cell r="S607">
            <v>24</v>
          </cell>
          <cell r="T607">
            <v>19.600000000000001</v>
          </cell>
          <cell r="U607">
            <v>11</v>
          </cell>
          <cell r="V607" t="str">
            <v>8999777007317</v>
          </cell>
          <cell r="W607" t="str">
            <v>8999777009922</v>
          </cell>
          <cell r="X607" t="str">
            <v>3307.20.00</v>
          </cell>
          <cell r="AC607" t="str">
            <v>Nivea</v>
          </cell>
          <cell r="AE607" t="str">
            <v>Nivea Deodorant</v>
          </cell>
          <cell r="AJ607" t="str">
            <v>Deo Male</v>
          </cell>
          <cell r="QC607" t="str">
            <v>D</v>
          </cell>
          <cell r="VH607">
            <v>1095</v>
          </cell>
          <cell r="VI607" t="str">
            <v>81617</v>
          </cell>
          <cell r="VN607">
            <v>9328</v>
          </cell>
          <cell r="VO607">
            <v>45383</v>
          </cell>
        </row>
        <row r="608">
          <cell r="G608" t="str">
            <v>NDEO Roll On Dry Impact 25ml</v>
          </cell>
          <cell r="I608" t="str">
            <v>81617-04800-25</v>
          </cell>
          <cell r="J608" t="str">
            <v>81617-04800-28</v>
          </cell>
          <cell r="K608" t="str">
            <v>NDEO Roll-On Dry Impact Plus 25ml</v>
          </cell>
          <cell r="L608" t="str">
            <v>R</v>
          </cell>
          <cell r="M608">
            <v>30</v>
          </cell>
          <cell r="N608">
            <v>3.4279999999999999</v>
          </cell>
          <cell r="O608">
            <v>4.0999040000000006E-3</v>
          </cell>
          <cell r="P608">
            <v>3.7</v>
          </cell>
          <cell r="Q608">
            <v>3.7</v>
          </cell>
          <cell r="R608">
            <v>9</v>
          </cell>
          <cell r="S608">
            <v>23.2</v>
          </cell>
          <cell r="T608">
            <v>18.8</v>
          </cell>
          <cell r="U608">
            <v>9.4</v>
          </cell>
          <cell r="V608" t="str">
            <v>8999777007317</v>
          </cell>
          <cell r="W608" t="str">
            <v>8999777007331</v>
          </cell>
          <cell r="X608" t="str">
            <v>3307.20.00</v>
          </cell>
          <cell r="AC608" t="str">
            <v>Nivea</v>
          </cell>
          <cell r="AE608" t="str">
            <v>Nivea Deodorant</v>
          </cell>
          <cell r="AJ608" t="str">
            <v>Deo Male</v>
          </cell>
          <cell r="QC608" t="str">
            <v>D</v>
          </cell>
          <cell r="VH608">
            <v>900</v>
          </cell>
          <cell r="VI608" t="str">
            <v>81617</v>
          </cell>
          <cell r="VN608">
            <v>9328</v>
          </cell>
          <cell r="VO608">
            <v>45383</v>
          </cell>
        </row>
        <row r="609">
          <cell r="G609" t="str">
            <v>NDEO Roll On Dry Impact 50ml</v>
          </cell>
          <cell r="I609" t="str">
            <v>48332-00307-00</v>
          </cell>
          <cell r="J609" t="str">
            <v>81610-04800-28</v>
          </cell>
          <cell r="K609" t="str">
            <v>NIVEA MEN Dry Impact Deodorant Roll On 50ml</v>
          </cell>
          <cell r="L609" t="str">
            <v>R</v>
          </cell>
          <cell r="M609">
            <v>24</v>
          </cell>
          <cell r="N609">
            <v>3.863</v>
          </cell>
          <cell r="O609">
            <v>5.6471040000000009E-3</v>
          </cell>
          <cell r="P609">
            <v>4.0999999999999996</v>
          </cell>
          <cell r="Q609">
            <v>4.0999999999999996</v>
          </cell>
          <cell r="R609">
            <v>11</v>
          </cell>
          <cell r="S609">
            <v>25.8</v>
          </cell>
          <cell r="T609">
            <v>17.100000000000001</v>
          </cell>
          <cell r="U609">
            <v>12.8</v>
          </cell>
          <cell r="V609" t="str">
            <v>8999777007270</v>
          </cell>
          <cell r="W609" t="str">
            <v>8999777009892</v>
          </cell>
          <cell r="X609" t="str">
            <v>3307.20.00</v>
          </cell>
          <cell r="AC609" t="str">
            <v>Nivea</v>
          </cell>
          <cell r="AE609" t="str">
            <v>Nivea Deodorant</v>
          </cell>
          <cell r="AJ609" t="str">
            <v>Deo Male</v>
          </cell>
          <cell r="QC609" t="str">
            <v>A</v>
          </cell>
          <cell r="VH609">
            <v>1095</v>
          </cell>
          <cell r="VI609" t="str">
            <v>81610</v>
          </cell>
          <cell r="VN609">
            <v>16620</v>
          </cell>
          <cell r="VO609">
            <v>45383</v>
          </cell>
        </row>
        <row r="610">
          <cell r="G610" t="str">
            <v>NDEO Roll On Dry Impact 50ml</v>
          </cell>
          <cell r="I610" t="str">
            <v>81610-04800-28</v>
          </cell>
          <cell r="J610" t="str">
            <v>81610-04800-28</v>
          </cell>
          <cell r="K610" t="str">
            <v>NIVEA MEN Dry Impact Deodorant Roll On 50ml</v>
          </cell>
          <cell r="L610" t="str">
            <v>R</v>
          </cell>
          <cell r="M610">
            <v>24</v>
          </cell>
          <cell r="N610">
            <v>3.863</v>
          </cell>
          <cell r="O610">
            <v>5.6471040000000009E-3</v>
          </cell>
          <cell r="P610">
            <v>4.0999999999999996</v>
          </cell>
          <cell r="Q610">
            <v>4.0999999999999996</v>
          </cell>
          <cell r="R610">
            <v>11</v>
          </cell>
          <cell r="S610">
            <v>25.8</v>
          </cell>
          <cell r="T610">
            <v>17.100000000000001</v>
          </cell>
          <cell r="U610">
            <v>12.8</v>
          </cell>
          <cell r="V610" t="str">
            <v>8999777007270</v>
          </cell>
          <cell r="W610" t="str">
            <v>8999777009892</v>
          </cell>
          <cell r="X610" t="str">
            <v>3307.20.00</v>
          </cell>
          <cell r="AC610" t="str">
            <v>Nivea</v>
          </cell>
          <cell r="AE610" t="str">
            <v>Nivea Deodorant</v>
          </cell>
          <cell r="AJ610" t="str">
            <v>Deo Male</v>
          </cell>
          <cell r="QC610" t="str">
            <v>A</v>
          </cell>
          <cell r="VH610">
            <v>1095</v>
          </cell>
          <cell r="VI610" t="str">
            <v>81610</v>
          </cell>
          <cell r="VN610">
            <v>16620</v>
          </cell>
          <cell r="VO610">
            <v>45383</v>
          </cell>
        </row>
        <row r="611">
          <cell r="G611" t="str">
            <v>NDEO Roll On Dry Impact 50ml</v>
          </cell>
          <cell r="I611" t="str">
            <v>81610-04800-25</v>
          </cell>
          <cell r="J611" t="str">
            <v>81610-04800-28</v>
          </cell>
          <cell r="K611" t="str">
            <v>NDEO Roll-On Dry Impact Plus 50ml</v>
          </cell>
          <cell r="L611" t="str">
            <v>R</v>
          </cell>
          <cell r="M611">
            <v>24</v>
          </cell>
          <cell r="N611">
            <v>3.87</v>
          </cell>
          <cell r="O611">
            <v>4.5640000000000003E-3</v>
          </cell>
          <cell r="P611">
            <v>4.0999999999999996</v>
          </cell>
          <cell r="Q611">
            <v>4.0999999999999996</v>
          </cell>
          <cell r="R611">
            <v>11</v>
          </cell>
          <cell r="S611">
            <v>25</v>
          </cell>
          <cell r="T611">
            <v>16.3</v>
          </cell>
          <cell r="U611">
            <v>11.2</v>
          </cell>
          <cell r="V611" t="str">
            <v>8999777007270</v>
          </cell>
          <cell r="W611" t="str">
            <v>8999777007294</v>
          </cell>
          <cell r="X611" t="str">
            <v>3307.20.00</v>
          </cell>
          <cell r="AC611" t="str">
            <v>Nivea</v>
          </cell>
          <cell r="AE611" t="str">
            <v>Nivea Deodorant</v>
          </cell>
          <cell r="AJ611" t="str">
            <v>Deo Male</v>
          </cell>
          <cell r="QC611" t="str">
            <v>A</v>
          </cell>
          <cell r="VH611">
            <v>900</v>
          </cell>
          <cell r="VI611" t="str">
            <v>81610</v>
          </cell>
          <cell r="VN611">
            <v>16620</v>
          </cell>
          <cell r="VO611">
            <v>45383</v>
          </cell>
        </row>
        <row r="612">
          <cell r="G612" t="str">
            <v>NDEO Roll On Dry Impact 50ml</v>
          </cell>
          <cell r="I612" t="str">
            <v>48330-00108-00</v>
          </cell>
          <cell r="J612" t="str">
            <v>81610-04800-28</v>
          </cell>
          <cell r="K612" t="str">
            <v>NDEO RO DI 50 (Unique Code)</v>
          </cell>
          <cell r="L612" t="str">
            <v>P</v>
          </cell>
          <cell r="M612">
            <v>24</v>
          </cell>
          <cell r="N612">
            <v>3.87</v>
          </cell>
          <cell r="O612">
            <v>4.5640000000000003E-3</v>
          </cell>
          <cell r="P612">
            <v>4.0999999999999996</v>
          </cell>
          <cell r="Q612">
            <v>4.0999999999999996</v>
          </cell>
          <cell r="R612">
            <v>11</v>
          </cell>
          <cell r="S612">
            <v>25</v>
          </cell>
          <cell r="T612">
            <v>16.3</v>
          </cell>
          <cell r="U612">
            <v>11.2</v>
          </cell>
          <cell r="V612" t="str">
            <v>8999777008741</v>
          </cell>
          <cell r="W612" t="str">
            <v>8999777008758</v>
          </cell>
          <cell r="X612" t="str">
            <v>3307.20.00</v>
          </cell>
          <cell r="AC612" t="str">
            <v>Nivea</v>
          </cell>
          <cell r="AE612" t="str">
            <v>Nivea Deodorant</v>
          </cell>
          <cell r="AJ612" t="str">
            <v>Deo Male</v>
          </cell>
          <cell r="QC612" t="str">
            <v>A</v>
          </cell>
          <cell r="VH612">
            <v>900</v>
          </cell>
          <cell r="VI612" t="str">
            <v>81610</v>
          </cell>
          <cell r="VN612">
            <v>16620</v>
          </cell>
          <cell r="VO612">
            <v>45383</v>
          </cell>
        </row>
        <row r="613">
          <cell r="G613" t="str">
            <v>NDEO Roll On Fresh Active 25ml</v>
          </cell>
          <cell r="I613" t="str">
            <v>82819-04800-28</v>
          </cell>
          <cell r="J613" t="str">
            <v>82819-04800-28</v>
          </cell>
          <cell r="K613" t="str">
            <v>NIVEA MEN Fresh Active Deodorant Roll On 25ml</v>
          </cell>
          <cell r="L613" t="str">
            <v>R</v>
          </cell>
          <cell r="M613">
            <v>30</v>
          </cell>
          <cell r="N613">
            <v>3.44</v>
          </cell>
          <cell r="O613">
            <v>5.1744000000000009E-3</v>
          </cell>
          <cell r="P613">
            <v>3.7</v>
          </cell>
          <cell r="Q613">
            <v>3.7</v>
          </cell>
          <cell r="R613">
            <v>9</v>
          </cell>
          <cell r="S613">
            <v>24</v>
          </cell>
          <cell r="T613">
            <v>19.600000000000001</v>
          </cell>
          <cell r="U613">
            <v>11</v>
          </cell>
          <cell r="V613" t="str">
            <v>8999777007393</v>
          </cell>
          <cell r="W613" t="str">
            <v>8999777010003</v>
          </cell>
          <cell r="X613" t="str">
            <v>3307.20.00</v>
          </cell>
          <cell r="AC613" t="str">
            <v>Nivea</v>
          </cell>
          <cell r="AE613" t="str">
            <v>Nivea Deodorant</v>
          </cell>
          <cell r="AJ613" t="str">
            <v>Deo Male</v>
          </cell>
          <cell r="QC613" t="str">
            <v>D</v>
          </cell>
          <cell r="VH613">
            <v>900</v>
          </cell>
          <cell r="VI613" t="str">
            <v>82819</v>
          </cell>
          <cell r="VN613">
            <v>6954</v>
          </cell>
          <cell r="VO613">
            <v>44926</v>
          </cell>
        </row>
        <row r="614">
          <cell r="G614" t="str">
            <v>NDEO Roll On Fresh Active 25ml</v>
          </cell>
          <cell r="I614" t="str">
            <v>82819-04800-25</v>
          </cell>
          <cell r="J614" t="str">
            <v>82819-04800-28</v>
          </cell>
          <cell r="K614" t="str">
            <v>NDEO Roll-On Fresh Active 25ml</v>
          </cell>
          <cell r="L614" t="str">
            <v>R</v>
          </cell>
          <cell r="M614">
            <v>30</v>
          </cell>
          <cell r="N614">
            <v>3.4249999999999998</v>
          </cell>
          <cell r="O614">
            <v>4.0999040000000006E-3</v>
          </cell>
          <cell r="P614">
            <v>3.7</v>
          </cell>
          <cell r="Q614">
            <v>3.7</v>
          </cell>
          <cell r="R614">
            <v>9</v>
          </cell>
          <cell r="S614">
            <v>23.2</v>
          </cell>
          <cell r="T614">
            <v>18.8</v>
          </cell>
          <cell r="U614">
            <v>9.4</v>
          </cell>
          <cell r="V614" t="str">
            <v>8999777007393</v>
          </cell>
          <cell r="W614" t="str">
            <v>8999777007416</v>
          </cell>
          <cell r="X614" t="str">
            <v>3307.20.00</v>
          </cell>
          <cell r="AC614" t="str">
            <v>Nivea</v>
          </cell>
          <cell r="AE614" t="str">
            <v>Nivea Deodorant</v>
          </cell>
          <cell r="AJ614" t="str">
            <v>Deo Male</v>
          </cell>
          <cell r="QC614" t="str">
            <v>D</v>
          </cell>
          <cell r="VH614">
            <v>900</v>
          </cell>
          <cell r="VI614" t="str">
            <v>82819</v>
          </cell>
          <cell r="VN614">
            <v>6954</v>
          </cell>
          <cell r="VO614">
            <v>44926</v>
          </cell>
        </row>
        <row r="615">
          <cell r="G615" t="str">
            <v>NDEO Roll On Fresh Active 50ml</v>
          </cell>
          <cell r="I615" t="str">
            <v>48332-00306-00</v>
          </cell>
          <cell r="J615" t="str">
            <v>82808-04800-28</v>
          </cell>
          <cell r="K615" t="str">
            <v>NIVEA MEN Fresh Active Deodorant Roll On 50ml</v>
          </cell>
          <cell r="L615" t="str">
            <v>V</v>
          </cell>
          <cell r="M615">
            <v>24</v>
          </cell>
          <cell r="N615">
            <v>3.859</v>
          </cell>
          <cell r="O615">
            <v>5.6471040000000009E-3</v>
          </cell>
          <cell r="P615">
            <v>4.0999999999999996</v>
          </cell>
          <cell r="Q615">
            <v>4.0999999999999996</v>
          </cell>
          <cell r="R615">
            <v>11</v>
          </cell>
          <cell r="S615">
            <v>25.8</v>
          </cell>
          <cell r="T615">
            <v>17.100000000000001</v>
          </cell>
          <cell r="U615">
            <v>12.8</v>
          </cell>
          <cell r="V615" t="str">
            <v>8999777007355</v>
          </cell>
          <cell r="W615" t="str">
            <v>8999777009991</v>
          </cell>
          <cell r="X615" t="str">
            <v>3307.20.00</v>
          </cell>
          <cell r="AC615" t="str">
            <v>Nivea</v>
          </cell>
          <cell r="AE615" t="str">
            <v>Nivea Deodorant</v>
          </cell>
          <cell r="AJ615" t="str">
            <v>Deo Male</v>
          </cell>
          <cell r="QC615" t="str">
            <v>A</v>
          </cell>
          <cell r="VH615">
            <v>1095</v>
          </cell>
          <cell r="VI615" t="str">
            <v>82808</v>
          </cell>
          <cell r="VN615">
            <v>16620</v>
          </cell>
          <cell r="VO615">
            <v>45383</v>
          </cell>
        </row>
        <row r="616">
          <cell r="G616" t="str">
            <v>NDEO Roll On Fresh Active 50ml</v>
          </cell>
          <cell r="I616" t="str">
            <v>82808-04800-28</v>
          </cell>
          <cell r="J616" t="str">
            <v>82808-04800-28</v>
          </cell>
          <cell r="K616" t="str">
            <v>NIVEA MEN Fresh Active Deodorant Roll On 50ml</v>
          </cell>
          <cell r="L616" t="str">
            <v>R</v>
          </cell>
          <cell r="M616">
            <v>24</v>
          </cell>
          <cell r="N616">
            <v>3.859</v>
          </cell>
          <cell r="O616">
            <v>5.6471040000000009E-3</v>
          </cell>
          <cell r="P616">
            <v>4.0999999999999996</v>
          </cell>
          <cell r="Q616">
            <v>4.0999999999999996</v>
          </cell>
          <cell r="R616">
            <v>11</v>
          </cell>
          <cell r="S616">
            <v>25.8</v>
          </cell>
          <cell r="T616">
            <v>17.100000000000001</v>
          </cell>
          <cell r="U616">
            <v>12.8</v>
          </cell>
          <cell r="V616" t="str">
            <v>8999777007355</v>
          </cell>
          <cell r="W616" t="str">
            <v>8999777009991</v>
          </cell>
          <cell r="X616" t="str">
            <v>3307.20.00</v>
          </cell>
          <cell r="AC616" t="str">
            <v>Nivea</v>
          </cell>
          <cell r="AE616" t="str">
            <v>Nivea Deodorant</v>
          </cell>
          <cell r="AJ616" t="str">
            <v>Deo Male</v>
          </cell>
          <cell r="QC616" t="str">
            <v>A</v>
          </cell>
          <cell r="VH616">
            <v>900</v>
          </cell>
          <cell r="VI616" t="str">
            <v>82808</v>
          </cell>
          <cell r="VN616">
            <v>16620</v>
          </cell>
          <cell r="VO616">
            <v>45383</v>
          </cell>
        </row>
        <row r="617">
          <cell r="G617" t="str">
            <v>NDEO Roll On Fresh Active 50ml</v>
          </cell>
          <cell r="I617" t="str">
            <v>82808-04800-25</v>
          </cell>
          <cell r="J617" t="str">
            <v>82808-04800-28</v>
          </cell>
          <cell r="K617" t="str">
            <v>NDEO Roll-On Fresh Active 50ml</v>
          </cell>
          <cell r="L617" t="str">
            <v>R</v>
          </cell>
          <cell r="M617">
            <v>24</v>
          </cell>
          <cell r="N617">
            <v>3.8660000000000001</v>
          </cell>
          <cell r="O617">
            <v>4.5640000000000003E-3</v>
          </cell>
          <cell r="P617">
            <v>4.0999999999999996</v>
          </cell>
          <cell r="Q617">
            <v>4.0999999999999996</v>
          </cell>
          <cell r="R617">
            <v>11</v>
          </cell>
          <cell r="S617">
            <v>25</v>
          </cell>
          <cell r="T617">
            <v>16.3</v>
          </cell>
          <cell r="U617">
            <v>11.2</v>
          </cell>
          <cell r="V617" t="str">
            <v>8999777007355</v>
          </cell>
          <cell r="W617" t="str">
            <v>8999777007379</v>
          </cell>
          <cell r="X617" t="str">
            <v>3307.20.00</v>
          </cell>
          <cell r="AC617" t="str">
            <v>Nivea</v>
          </cell>
          <cell r="AE617" t="str">
            <v>Nivea Deodorant</v>
          </cell>
          <cell r="AJ617" t="str">
            <v>Deo Male</v>
          </cell>
          <cell r="QC617" t="str">
            <v>A</v>
          </cell>
          <cell r="VH617">
            <v>900</v>
          </cell>
          <cell r="VI617" t="str">
            <v>82808</v>
          </cell>
          <cell r="VN617">
            <v>16620</v>
          </cell>
          <cell r="VO617">
            <v>45383</v>
          </cell>
        </row>
        <row r="618">
          <cell r="G618" t="str">
            <v>NDEO Roll On Fresh Active 50ml</v>
          </cell>
          <cell r="I618" t="str">
            <v>48330-00107-00</v>
          </cell>
          <cell r="J618" t="str">
            <v>82808-04800-28</v>
          </cell>
          <cell r="K618" t="str">
            <v>NDEO RO FA 50 (Unique Code)</v>
          </cell>
          <cell r="L618" t="str">
            <v>P</v>
          </cell>
          <cell r="M618">
            <v>24</v>
          </cell>
          <cell r="N618">
            <v>3.8660000000000001</v>
          </cell>
          <cell r="O618">
            <v>4.5640000000000003E-3</v>
          </cell>
          <cell r="P618">
            <v>4.0999999999999996</v>
          </cell>
          <cell r="Q618">
            <v>4.0999999999999996</v>
          </cell>
          <cell r="R618">
            <v>11</v>
          </cell>
          <cell r="S618">
            <v>25</v>
          </cell>
          <cell r="T618">
            <v>16.3</v>
          </cell>
          <cell r="U618">
            <v>11.2</v>
          </cell>
          <cell r="V618" t="str">
            <v>8999777008727</v>
          </cell>
          <cell r="W618" t="str">
            <v>8999777008734</v>
          </cell>
          <cell r="X618" t="str">
            <v>3307.20.00</v>
          </cell>
          <cell r="AC618" t="str">
            <v>Nivea</v>
          </cell>
          <cell r="AE618" t="str">
            <v>Nivea Deodorant</v>
          </cell>
          <cell r="AJ618" t="str">
            <v>Deo Male</v>
          </cell>
          <cell r="QC618" t="str">
            <v>A</v>
          </cell>
          <cell r="VH618">
            <v>900</v>
          </cell>
          <cell r="VI618" t="str">
            <v>82808</v>
          </cell>
          <cell r="VN618">
            <v>16620</v>
          </cell>
          <cell r="VO618">
            <v>45383</v>
          </cell>
        </row>
        <row r="619">
          <cell r="G619" t="str">
            <v>NDEO Spray Black &amp; White Female 150ml</v>
          </cell>
          <cell r="I619" t="str">
            <v>82237-04800-62</v>
          </cell>
          <cell r="J619" t="str">
            <v>82237-04800-62</v>
          </cell>
          <cell r="K619" t="str">
            <v>NIVEA Black &amp; White Invisible Original Deodorant Spray 150ml</v>
          </cell>
          <cell r="L619" t="str">
            <v>R</v>
          </cell>
          <cell r="M619">
            <v>12</v>
          </cell>
          <cell r="N619">
            <v>1.84</v>
          </cell>
          <cell r="O619">
            <v>5.99666E-3</v>
          </cell>
          <cell r="P619">
            <v>4.5</v>
          </cell>
          <cell r="Q619">
            <v>4.5</v>
          </cell>
          <cell r="R619">
            <v>18.5</v>
          </cell>
          <cell r="S619">
            <v>28.4</v>
          </cell>
          <cell r="T619">
            <v>10.3</v>
          </cell>
          <cell r="U619">
            <v>20.5</v>
          </cell>
          <cell r="V619" t="str">
            <v>8999777004880</v>
          </cell>
          <cell r="W619" t="str">
            <v>8999777004903</v>
          </cell>
          <cell r="X619" t="str">
            <v>3307.20.00</v>
          </cell>
          <cell r="AC619" t="str">
            <v>Nivea</v>
          </cell>
          <cell r="AE619" t="str">
            <v>Nivea Deodorant</v>
          </cell>
          <cell r="AJ619" t="str">
            <v>Deo Female</v>
          </cell>
          <cell r="QC619" t="str">
            <v>A</v>
          </cell>
          <cell r="VH619">
            <v>1095</v>
          </cell>
          <cell r="VI619" t="str">
            <v>82237</v>
          </cell>
          <cell r="VN619">
            <v>44919.999999999993</v>
          </cell>
          <cell r="VO619">
            <v>45383</v>
          </cell>
        </row>
        <row r="620">
          <cell r="G620" t="str">
            <v>NDEO Spray Black &amp; White Female 150ml</v>
          </cell>
          <cell r="I620" t="str">
            <v>82237-04800-30</v>
          </cell>
          <cell r="J620" t="str">
            <v>82237-04800-62</v>
          </cell>
          <cell r="K620" t="str">
            <v>NIVEA Black &amp; White Invisible Original Deodorant Spray 150ml</v>
          </cell>
          <cell r="L620" t="str">
            <v>R</v>
          </cell>
          <cell r="M620">
            <v>12</v>
          </cell>
          <cell r="N620">
            <v>1.84</v>
          </cell>
          <cell r="O620">
            <v>5.99666E-3</v>
          </cell>
          <cell r="P620">
            <v>4.5</v>
          </cell>
          <cell r="Q620">
            <v>4.5</v>
          </cell>
          <cell r="R620">
            <v>18.5</v>
          </cell>
          <cell r="S620">
            <v>28.4</v>
          </cell>
          <cell r="T620">
            <v>10.3</v>
          </cell>
          <cell r="U620">
            <v>20.5</v>
          </cell>
          <cell r="V620" t="str">
            <v>8999777004880</v>
          </cell>
          <cell r="W620" t="str">
            <v>8999777004903</v>
          </cell>
          <cell r="X620" t="str">
            <v>3307.20.00</v>
          </cell>
          <cell r="AC620" t="str">
            <v>Nivea</v>
          </cell>
          <cell r="AE620" t="str">
            <v>Nivea Deodorant</v>
          </cell>
          <cell r="AJ620" t="str">
            <v>Deo Female</v>
          </cell>
          <cell r="QC620" t="str">
            <v>A</v>
          </cell>
          <cell r="VH620">
            <v>1095</v>
          </cell>
          <cell r="VI620" t="str">
            <v>82237</v>
          </cell>
          <cell r="VN620">
            <v>44919.999999999993</v>
          </cell>
          <cell r="VO620">
            <v>45383</v>
          </cell>
        </row>
        <row r="621">
          <cell r="G621" t="str">
            <v>NDEO Spray Black &amp; White Female 150ml</v>
          </cell>
          <cell r="I621" t="str">
            <v>82237-04800-28</v>
          </cell>
          <cell r="J621" t="str">
            <v>82237-04800-62</v>
          </cell>
          <cell r="K621" t="str">
            <v>NDEO Spray Invissible Black &amp; White Female 150ml</v>
          </cell>
          <cell r="L621" t="str">
            <v>R</v>
          </cell>
          <cell r="M621">
            <v>12</v>
          </cell>
          <cell r="N621">
            <v>1.84</v>
          </cell>
          <cell r="O621">
            <v>5.99666E-3</v>
          </cell>
          <cell r="P621">
            <v>4.5</v>
          </cell>
          <cell r="Q621">
            <v>4.5</v>
          </cell>
          <cell r="R621">
            <v>18.5</v>
          </cell>
          <cell r="S621">
            <v>28.4</v>
          </cell>
          <cell r="T621">
            <v>10.3</v>
          </cell>
          <cell r="U621">
            <v>20.5</v>
          </cell>
          <cell r="V621" t="str">
            <v>8999777004880</v>
          </cell>
          <cell r="W621" t="str">
            <v>8999777004903</v>
          </cell>
          <cell r="X621" t="str">
            <v>3307.20.00</v>
          </cell>
          <cell r="AC621" t="str">
            <v>Nivea</v>
          </cell>
          <cell r="AE621" t="str">
            <v>Nivea Deodorant</v>
          </cell>
          <cell r="AJ621" t="str">
            <v>Deo Female</v>
          </cell>
          <cell r="QC621" t="str">
            <v>A</v>
          </cell>
          <cell r="VH621">
            <v>1095</v>
          </cell>
          <cell r="VI621" t="str">
            <v>82237</v>
          </cell>
          <cell r="VN621">
            <v>44919.999999999993</v>
          </cell>
          <cell r="VO621">
            <v>45383</v>
          </cell>
        </row>
        <row r="622">
          <cell r="G622" t="str">
            <v>NDEO Spray Black &amp; White Female 150ml</v>
          </cell>
          <cell r="I622" t="str">
            <v>82237-04800-25</v>
          </cell>
          <cell r="J622" t="str">
            <v>82237-04800-62</v>
          </cell>
          <cell r="K622" t="str">
            <v>NDEO Spray Invissible Black &amp; White Female 150ml</v>
          </cell>
          <cell r="L622" t="str">
            <v>R</v>
          </cell>
          <cell r="M622">
            <v>12</v>
          </cell>
          <cell r="N622">
            <v>1.718</v>
          </cell>
          <cell r="O622">
            <v>5.0959999999999998E-3</v>
          </cell>
          <cell r="P622">
            <v>4.5</v>
          </cell>
          <cell r="Q622">
            <v>4.5</v>
          </cell>
          <cell r="R622">
            <v>16.7</v>
          </cell>
          <cell r="S622">
            <v>28</v>
          </cell>
          <cell r="T622">
            <v>10</v>
          </cell>
          <cell r="U622">
            <v>18.2</v>
          </cell>
          <cell r="V622" t="str">
            <v>8999777004880</v>
          </cell>
          <cell r="W622" t="str">
            <v>8999777004903</v>
          </cell>
          <cell r="X622" t="str">
            <v>3307.20.00</v>
          </cell>
          <cell r="AC622" t="str">
            <v>Nivea</v>
          </cell>
          <cell r="AE622" t="str">
            <v>Nivea Deodorant</v>
          </cell>
          <cell r="AJ622" t="str">
            <v>Deo Female</v>
          </cell>
          <cell r="QC622" t="str">
            <v>A</v>
          </cell>
          <cell r="VH622">
            <v>1095</v>
          </cell>
          <cell r="VI622" t="str">
            <v>82237</v>
          </cell>
          <cell r="VN622">
            <v>44919.999999999993</v>
          </cell>
          <cell r="VO622">
            <v>45383</v>
          </cell>
        </row>
        <row r="623">
          <cell r="G623" t="str">
            <v>NDEO Spray Black &amp; White Female 150ml</v>
          </cell>
          <cell r="I623" t="str">
            <v>82237-04800-24</v>
          </cell>
          <cell r="J623" t="str">
            <v>82237-04800-62</v>
          </cell>
          <cell r="K623" t="str">
            <v>NDEO Spray Invissible Black &amp; White Female 150ml</v>
          </cell>
          <cell r="L623" t="str">
            <v>R</v>
          </cell>
          <cell r="M623">
            <v>12</v>
          </cell>
          <cell r="N623">
            <v>1.718</v>
          </cell>
          <cell r="O623">
            <v>5.0959999999999998E-3</v>
          </cell>
          <cell r="P623">
            <v>4.5</v>
          </cell>
          <cell r="Q623">
            <v>4.5</v>
          </cell>
          <cell r="R623">
            <v>16.7</v>
          </cell>
          <cell r="S623">
            <v>28</v>
          </cell>
          <cell r="T623">
            <v>10</v>
          </cell>
          <cell r="U623">
            <v>18.2</v>
          </cell>
          <cell r="V623" t="str">
            <v>8999777004880</v>
          </cell>
          <cell r="W623" t="str">
            <v>8999777004903</v>
          </cell>
          <cell r="X623" t="str">
            <v>3307.20.00</v>
          </cell>
          <cell r="AC623" t="str">
            <v>Nivea</v>
          </cell>
          <cell r="AE623" t="str">
            <v>Nivea Deodorant</v>
          </cell>
          <cell r="AJ623" t="str">
            <v>Deo Female</v>
          </cell>
          <cell r="QC623" t="str">
            <v>A</v>
          </cell>
          <cell r="VH623">
            <v>1095</v>
          </cell>
          <cell r="VI623" t="str">
            <v>82237</v>
          </cell>
          <cell r="VN623">
            <v>44919.999999999993</v>
          </cell>
          <cell r="VO623">
            <v>45383</v>
          </cell>
        </row>
        <row r="624">
          <cell r="G624" t="str">
            <v>NDEO Spray Black &amp; White Female Fresh 150ml</v>
          </cell>
          <cell r="I624" t="str">
            <v>82230-04800-25</v>
          </cell>
          <cell r="J624" t="str">
            <v>82230-04800-25</v>
          </cell>
          <cell r="K624" t="str">
            <v>NIVEA Black &amp; White Invisible Fresh Deodorant Spray 150ml</v>
          </cell>
          <cell r="L624" t="str">
            <v>R</v>
          </cell>
          <cell r="M624">
            <v>12</v>
          </cell>
          <cell r="N624">
            <v>1.718</v>
          </cell>
          <cell r="O624">
            <v>5.0959999999999998E-3</v>
          </cell>
          <cell r="P624">
            <v>4.5</v>
          </cell>
          <cell r="Q624">
            <v>4.5</v>
          </cell>
          <cell r="R624">
            <v>16.7</v>
          </cell>
          <cell r="S624">
            <v>28</v>
          </cell>
          <cell r="T624">
            <v>10</v>
          </cell>
          <cell r="U624">
            <v>18.2</v>
          </cell>
          <cell r="V624" t="str">
            <v>8999777006334</v>
          </cell>
          <cell r="W624" t="str">
            <v>8999777006358</v>
          </cell>
          <cell r="X624" t="str">
            <v>3307.20.00</v>
          </cell>
          <cell r="AC624" t="str">
            <v>Nivea</v>
          </cell>
          <cell r="AE624" t="str">
            <v>Nivea Deodorant</v>
          </cell>
          <cell r="AJ624" t="str">
            <v>Deo Female</v>
          </cell>
          <cell r="QC624" t="str">
            <v>D</v>
          </cell>
          <cell r="VH624">
            <v>1095</v>
          </cell>
          <cell r="VI624" t="str">
            <v>82230</v>
          </cell>
          <cell r="VN624">
            <v>27991</v>
          </cell>
          <cell r="VO624">
            <v>44926</v>
          </cell>
        </row>
        <row r="625">
          <cell r="G625" t="str">
            <v>NDEO Spray Radiant &amp; Smooth 150ml</v>
          </cell>
          <cell r="I625" t="str">
            <v>84481-04800-30</v>
          </cell>
          <cell r="J625" t="str">
            <v>84481-04800-30</v>
          </cell>
          <cell r="K625" t="str">
            <v>NIVEA Radiant &amp; Smooth Deodorant Spray 150ml</v>
          </cell>
          <cell r="L625" t="str">
            <v>R</v>
          </cell>
          <cell r="M625">
            <v>12</v>
          </cell>
          <cell r="N625">
            <v>1.833</v>
          </cell>
          <cell r="O625">
            <v>5.99666E-3</v>
          </cell>
          <cell r="P625">
            <v>4.5</v>
          </cell>
          <cell r="Q625">
            <v>4.5</v>
          </cell>
          <cell r="R625">
            <v>18.5</v>
          </cell>
          <cell r="S625">
            <v>28.4</v>
          </cell>
          <cell r="T625">
            <v>10.3</v>
          </cell>
          <cell r="U625">
            <v>20.5</v>
          </cell>
          <cell r="V625" t="str">
            <v>8999777011406</v>
          </cell>
          <cell r="W625" t="str">
            <v>8999777011420</v>
          </cell>
          <cell r="X625" t="str">
            <v>3307.20.00</v>
          </cell>
          <cell r="AC625" t="str">
            <v>Nivea</v>
          </cell>
          <cell r="AE625" t="str">
            <v>Nivea Deodorant</v>
          </cell>
          <cell r="AJ625" t="str">
            <v>Deo Female</v>
          </cell>
          <cell r="QC625" t="str">
            <v>D</v>
          </cell>
          <cell r="VH625">
            <v>1095</v>
          </cell>
          <cell r="VI625" t="str">
            <v>84481</v>
          </cell>
          <cell r="VN625">
            <v>41400</v>
          </cell>
          <cell r="VO625">
            <v>45383</v>
          </cell>
        </row>
        <row r="626">
          <cell r="G626" t="str">
            <v>NDEO Spray Radiant &amp; Smooth 150ml</v>
          </cell>
          <cell r="I626" t="str">
            <v>84481-04800-28</v>
          </cell>
          <cell r="J626" t="str">
            <v>84481-04800-30</v>
          </cell>
          <cell r="K626" t="str">
            <v>NDEO Spray Radiant &amp; Smooth 150ml</v>
          </cell>
          <cell r="L626" t="str">
            <v>R</v>
          </cell>
          <cell r="M626">
            <v>12</v>
          </cell>
          <cell r="N626">
            <v>1.833</v>
          </cell>
          <cell r="O626">
            <v>5.99666E-3</v>
          </cell>
          <cell r="P626">
            <v>4.5</v>
          </cell>
          <cell r="Q626">
            <v>4.5</v>
          </cell>
          <cell r="R626">
            <v>18.5</v>
          </cell>
          <cell r="S626">
            <v>28.4</v>
          </cell>
          <cell r="T626">
            <v>10.3</v>
          </cell>
          <cell r="U626">
            <v>20.5</v>
          </cell>
          <cell r="V626" t="str">
            <v>8999777011406</v>
          </cell>
          <cell r="W626" t="str">
            <v>8999777011420</v>
          </cell>
          <cell r="X626" t="str">
            <v>3307.20.00</v>
          </cell>
          <cell r="AC626" t="str">
            <v>Nivea</v>
          </cell>
          <cell r="AE626" t="str">
            <v>Nivea Deodorant</v>
          </cell>
          <cell r="AJ626" t="str">
            <v>Deo Female</v>
          </cell>
          <cell r="QC626" t="str">
            <v>D</v>
          </cell>
          <cell r="VH626">
            <v>1095</v>
          </cell>
          <cell r="VI626" t="str">
            <v>84481</v>
          </cell>
          <cell r="VN626">
            <v>41400</v>
          </cell>
          <cell r="VO626">
            <v>45383</v>
          </cell>
        </row>
        <row r="627">
          <cell r="G627" t="str">
            <v>NDEO Spray Black &amp; White Female 150ml</v>
          </cell>
          <cell r="I627" t="str">
            <v>82967-04820-62</v>
          </cell>
          <cell r="J627" t="str">
            <v>82967-04820-40</v>
          </cell>
          <cell r="K627" t="str">
            <v>NIVEA Extra Brightening Deodorant Spray 150ml</v>
          </cell>
          <cell r="L627" t="str">
            <v>R</v>
          </cell>
          <cell r="M627">
            <v>12</v>
          </cell>
          <cell r="N627">
            <v>1.84</v>
          </cell>
          <cell r="O627">
            <v>5.99666E-3</v>
          </cell>
          <cell r="P627">
            <v>4.5</v>
          </cell>
          <cell r="Q627">
            <v>4.5</v>
          </cell>
          <cell r="R627">
            <v>18.5</v>
          </cell>
          <cell r="S627">
            <v>28.4</v>
          </cell>
          <cell r="T627">
            <v>10.3</v>
          </cell>
          <cell r="U627">
            <v>20.5</v>
          </cell>
          <cell r="V627" t="str">
            <v>8999777004828</v>
          </cell>
          <cell r="W627" t="str">
            <v>8999777004842</v>
          </cell>
          <cell r="X627" t="str">
            <v>3307.20.00</v>
          </cell>
          <cell r="AC627" t="str">
            <v>Nivea</v>
          </cell>
          <cell r="AE627" t="str">
            <v>Nivea Deodorant</v>
          </cell>
          <cell r="AJ627" t="str">
            <v>Deo Female</v>
          </cell>
          <cell r="QC627" t="str">
            <v>A</v>
          </cell>
          <cell r="VH627">
            <v>1095</v>
          </cell>
          <cell r="VI627" t="str">
            <v>82237</v>
          </cell>
          <cell r="VN627">
            <v>44919.999999999993</v>
          </cell>
          <cell r="VO627">
            <v>45413</v>
          </cell>
        </row>
        <row r="628">
          <cell r="G628" t="str">
            <v>NDEO Spray Extra Brightening 150ml</v>
          </cell>
          <cell r="I628" t="str">
            <v>82967-04820-40</v>
          </cell>
          <cell r="J628" t="str">
            <v>82967-04820-40</v>
          </cell>
          <cell r="K628" t="str">
            <v>NIVEA Extra Brightening Deodorant Spray 150ml</v>
          </cell>
          <cell r="L628" t="str">
            <v>R</v>
          </cell>
          <cell r="M628">
            <v>12</v>
          </cell>
          <cell r="N628">
            <v>1.84</v>
          </cell>
          <cell r="O628">
            <v>5.99666E-3</v>
          </cell>
          <cell r="P628">
            <v>4.5</v>
          </cell>
          <cell r="Q628">
            <v>4.5</v>
          </cell>
          <cell r="R628">
            <v>18.5</v>
          </cell>
          <cell r="S628">
            <v>28.4</v>
          </cell>
          <cell r="T628">
            <v>10.3</v>
          </cell>
          <cell r="U628">
            <v>20.5</v>
          </cell>
          <cell r="V628" t="str">
            <v>8999777004828</v>
          </cell>
          <cell r="W628" t="str">
            <v>8999777004842</v>
          </cell>
          <cell r="X628" t="str">
            <v>3307.20.00</v>
          </cell>
          <cell r="AC628" t="str">
            <v>Nivea</v>
          </cell>
          <cell r="AE628" t="str">
            <v>Nivea Deodorant</v>
          </cell>
          <cell r="AJ628" t="str">
            <v>Deo Female</v>
          </cell>
          <cell r="QC628" t="str">
            <v>A</v>
          </cell>
          <cell r="VH628">
            <v>1095</v>
          </cell>
          <cell r="VI628" t="str">
            <v>82967</v>
          </cell>
          <cell r="VN628">
            <v>44919.999999999993</v>
          </cell>
          <cell r="VO628">
            <v>45383</v>
          </cell>
        </row>
        <row r="629">
          <cell r="G629" t="str">
            <v>NDEO Spray Extra Whitening 150ml</v>
          </cell>
          <cell r="I629" t="str">
            <v>82967-04800-28</v>
          </cell>
          <cell r="J629" t="str">
            <v>82967-04820-40</v>
          </cell>
          <cell r="K629" t="str">
            <v>NIVEA Extra Whitening Deodorant Spray 150ml</v>
          </cell>
          <cell r="L629" t="str">
            <v>R</v>
          </cell>
          <cell r="M629">
            <v>12</v>
          </cell>
          <cell r="N629">
            <v>1.84</v>
          </cell>
          <cell r="O629">
            <v>5.99666E-3</v>
          </cell>
          <cell r="P629">
            <v>4.5</v>
          </cell>
          <cell r="Q629">
            <v>4.5</v>
          </cell>
          <cell r="R629">
            <v>18.5</v>
          </cell>
          <cell r="S629">
            <v>28.4</v>
          </cell>
          <cell r="T629">
            <v>10.3</v>
          </cell>
          <cell r="U629">
            <v>20.5</v>
          </cell>
          <cell r="V629" t="str">
            <v>8999777004828</v>
          </cell>
          <cell r="W629" t="str">
            <v>8999777004842</v>
          </cell>
          <cell r="X629" t="str">
            <v>3307.20.00</v>
          </cell>
          <cell r="AC629" t="str">
            <v>Nivea</v>
          </cell>
          <cell r="AE629" t="str">
            <v>Nivea Deodorant</v>
          </cell>
          <cell r="AJ629" t="str">
            <v>Deo Female</v>
          </cell>
          <cell r="QC629" t="str">
            <v>A</v>
          </cell>
          <cell r="VH629">
            <v>1095</v>
          </cell>
          <cell r="VI629" t="str">
            <v>82967</v>
          </cell>
          <cell r="VN629">
            <v>42590</v>
          </cell>
          <cell r="VO629">
            <v>45383</v>
          </cell>
        </row>
        <row r="630">
          <cell r="G630" t="str">
            <v>NDEO Spray Extra Whitening 150ml</v>
          </cell>
          <cell r="I630" t="str">
            <v>82967-04800-25</v>
          </cell>
          <cell r="J630" t="str">
            <v>82967-04820-40</v>
          </cell>
          <cell r="K630" t="str">
            <v>NDEO Spray Extra Whitening 150ml</v>
          </cell>
          <cell r="L630" t="str">
            <v>R</v>
          </cell>
          <cell r="M630">
            <v>12</v>
          </cell>
          <cell r="N630">
            <v>1.718</v>
          </cell>
          <cell r="O630">
            <v>5.0959999999999998E-3</v>
          </cell>
          <cell r="P630">
            <v>4.5</v>
          </cell>
          <cell r="Q630">
            <v>4.5</v>
          </cell>
          <cell r="R630">
            <v>16.7</v>
          </cell>
          <cell r="S630">
            <v>28</v>
          </cell>
          <cell r="T630">
            <v>10</v>
          </cell>
          <cell r="U630">
            <v>18.2</v>
          </cell>
          <cell r="V630" t="str">
            <v>8999777004828</v>
          </cell>
          <cell r="W630" t="str">
            <v>8999777004842</v>
          </cell>
          <cell r="X630" t="str">
            <v>3307.20.00</v>
          </cell>
          <cell r="AC630" t="str">
            <v>Nivea</v>
          </cell>
          <cell r="AE630" t="str">
            <v>Nivea Deodorant</v>
          </cell>
          <cell r="AJ630" t="str">
            <v>Deo Female</v>
          </cell>
          <cell r="QC630" t="str">
            <v>A</v>
          </cell>
          <cell r="VH630">
            <v>900</v>
          </cell>
          <cell r="VI630" t="str">
            <v>82967</v>
          </cell>
          <cell r="VN630">
            <v>42590</v>
          </cell>
          <cell r="VO630">
            <v>45383</v>
          </cell>
        </row>
        <row r="631">
          <cell r="G631" t="str">
            <v>NDEO Spray Extra Whitening 150ml</v>
          </cell>
          <cell r="I631" t="str">
            <v>82967-04800-24</v>
          </cell>
          <cell r="J631" t="str">
            <v>82967-04820-40</v>
          </cell>
          <cell r="K631" t="str">
            <v>NDEO Spray Extra Whitening 150ml</v>
          </cell>
          <cell r="L631" t="str">
            <v>R</v>
          </cell>
          <cell r="M631">
            <v>12</v>
          </cell>
          <cell r="N631">
            <v>1.718</v>
          </cell>
          <cell r="O631">
            <v>5.0959999999999998E-3</v>
          </cell>
          <cell r="P631">
            <v>4.5</v>
          </cell>
          <cell r="Q631">
            <v>4.5</v>
          </cell>
          <cell r="R631">
            <v>16.7</v>
          </cell>
          <cell r="S631">
            <v>28</v>
          </cell>
          <cell r="T631">
            <v>10</v>
          </cell>
          <cell r="U631">
            <v>18.2</v>
          </cell>
          <cell r="V631" t="str">
            <v/>
          </cell>
          <cell r="W631" t="str">
            <v/>
          </cell>
          <cell r="X631" t="str">
            <v>3307.20.00</v>
          </cell>
          <cell r="AC631" t="str">
            <v>Nivea</v>
          </cell>
          <cell r="AE631" t="str">
            <v>Nivea Deodorant</v>
          </cell>
          <cell r="AJ631" t="str">
            <v>Deo Female</v>
          </cell>
          <cell r="QC631" t="str">
            <v>A</v>
          </cell>
          <cell r="VH631">
            <v>1095</v>
          </cell>
          <cell r="VI631" t="e">
            <v>#N/A</v>
          </cell>
          <cell r="VN631">
            <v>27991</v>
          </cell>
          <cell r="VO631">
            <v>43100</v>
          </cell>
        </row>
        <row r="632">
          <cell r="G632" t="str">
            <v>NDEO Spray Dry Comfort 150ml</v>
          </cell>
          <cell r="I632" t="str">
            <v>81603-04800-28</v>
          </cell>
          <cell r="J632" t="str">
            <v>81603-04800-28</v>
          </cell>
          <cell r="K632" t="str">
            <v>NIVEA Dry Comfort Deodorant Spray 150ml</v>
          </cell>
          <cell r="L632" t="str">
            <v>R</v>
          </cell>
          <cell r="M632">
            <v>12</v>
          </cell>
          <cell r="N632">
            <v>1.841</v>
          </cell>
          <cell r="O632">
            <v>5.99666E-3</v>
          </cell>
          <cell r="P632">
            <v>4.5</v>
          </cell>
          <cell r="Q632">
            <v>4.5</v>
          </cell>
          <cell r="R632">
            <v>18.5</v>
          </cell>
          <cell r="S632">
            <v>28.4</v>
          </cell>
          <cell r="T632">
            <v>10.3</v>
          </cell>
          <cell r="U632">
            <v>20.5</v>
          </cell>
          <cell r="V632" t="str">
            <v>8999777004859</v>
          </cell>
          <cell r="W632" t="str">
            <v>8999777004873</v>
          </cell>
          <cell r="X632" t="str">
            <v>3307.20.00</v>
          </cell>
          <cell r="AC632" t="str">
            <v>Nivea</v>
          </cell>
          <cell r="AE632" t="str">
            <v>Nivea Deodorant</v>
          </cell>
          <cell r="AJ632" t="str">
            <v>Deo Female</v>
          </cell>
          <cell r="QC632" t="str">
            <v>D</v>
          </cell>
          <cell r="VH632">
            <v>1095</v>
          </cell>
          <cell r="VI632" t="str">
            <v>81603</v>
          </cell>
          <cell r="VN632">
            <v>27991</v>
          </cell>
          <cell r="VO632">
            <v>44926</v>
          </cell>
        </row>
        <row r="633">
          <cell r="G633" t="str">
            <v>NDEO Spray Dry Comfort 150ml</v>
          </cell>
          <cell r="I633" t="str">
            <v>81603-04800-25</v>
          </cell>
          <cell r="J633" t="str">
            <v>81603-04800-28</v>
          </cell>
          <cell r="K633" t="str">
            <v>NDEO Spray Dry Comfort 150ml</v>
          </cell>
          <cell r="L633" t="str">
            <v>R</v>
          </cell>
          <cell r="M633">
            <v>12</v>
          </cell>
          <cell r="N633">
            <v>1.718</v>
          </cell>
          <cell r="O633">
            <v>5.0959999999999998E-3</v>
          </cell>
          <cell r="P633">
            <v>4.5</v>
          </cell>
          <cell r="Q633">
            <v>4.5</v>
          </cell>
          <cell r="R633">
            <v>16.7</v>
          </cell>
          <cell r="S633">
            <v>28</v>
          </cell>
          <cell r="T633">
            <v>10</v>
          </cell>
          <cell r="U633">
            <v>18.2</v>
          </cell>
          <cell r="V633" t="str">
            <v>8999777004859</v>
          </cell>
          <cell r="W633" t="str">
            <v>8999777004873</v>
          </cell>
          <cell r="X633" t="str">
            <v>3307.20.00</v>
          </cell>
          <cell r="AC633" t="str">
            <v>Nivea</v>
          </cell>
          <cell r="AE633" t="str">
            <v>Nivea Deodorant</v>
          </cell>
          <cell r="AJ633" t="str">
            <v>Deo Female</v>
          </cell>
          <cell r="QC633" t="str">
            <v>D</v>
          </cell>
          <cell r="VH633">
            <v>900</v>
          </cell>
          <cell r="VI633" t="str">
            <v>81603</v>
          </cell>
          <cell r="VN633">
            <v>27991</v>
          </cell>
          <cell r="VO633">
            <v>44926</v>
          </cell>
        </row>
        <row r="634">
          <cell r="G634" t="str">
            <v>NDEO Spray Dry Comfort 150ml</v>
          </cell>
          <cell r="I634" t="str">
            <v>81603-04800-24</v>
          </cell>
          <cell r="J634" t="str">
            <v>81603-04800-28</v>
          </cell>
          <cell r="K634" t="str">
            <v>NDEO Spray Dry Comfort 150ml</v>
          </cell>
          <cell r="L634" t="str">
            <v>R</v>
          </cell>
          <cell r="M634">
            <v>12</v>
          </cell>
          <cell r="N634">
            <v>1.718</v>
          </cell>
          <cell r="O634">
            <v>5.0959999999999998E-3</v>
          </cell>
          <cell r="P634">
            <v>4.5</v>
          </cell>
          <cell r="Q634">
            <v>4.5</v>
          </cell>
          <cell r="R634">
            <v>16.7</v>
          </cell>
          <cell r="S634">
            <v>28</v>
          </cell>
          <cell r="T634">
            <v>10</v>
          </cell>
          <cell r="U634">
            <v>18.2</v>
          </cell>
          <cell r="V634" t="str">
            <v>8999777004859</v>
          </cell>
          <cell r="W634" t="str">
            <v>8999777004873</v>
          </cell>
          <cell r="X634" t="str">
            <v>3307.20.00</v>
          </cell>
          <cell r="AC634" t="str">
            <v>Nivea</v>
          </cell>
          <cell r="AE634" t="str">
            <v>Nivea Deodorant</v>
          </cell>
          <cell r="AJ634" t="str">
            <v>Deo Female</v>
          </cell>
          <cell r="QC634" t="str">
            <v>D</v>
          </cell>
          <cell r="VH634">
            <v>900</v>
          </cell>
          <cell r="VI634" t="str">
            <v>81603</v>
          </cell>
          <cell r="VN634">
            <v>27991</v>
          </cell>
          <cell r="VO634">
            <v>44926</v>
          </cell>
        </row>
        <row r="635">
          <cell r="G635" t="str">
            <v>NDEO Spray Pearl &amp; Beauty 150ml</v>
          </cell>
          <cell r="I635" t="str">
            <v>83731-04800-62</v>
          </cell>
          <cell r="J635" t="str">
            <v>83731-04800-62</v>
          </cell>
          <cell r="K635" t="str">
            <v>NIVEA Pearl &amp; Beauty Deodorant Spray 150ml</v>
          </cell>
          <cell r="L635" t="str">
            <v>R</v>
          </cell>
          <cell r="M635">
            <v>12</v>
          </cell>
          <cell r="N635">
            <v>1.84</v>
          </cell>
          <cell r="O635">
            <v>5.99666E-3</v>
          </cell>
          <cell r="P635">
            <v>4.5</v>
          </cell>
          <cell r="Q635">
            <v>4.5</v>
          </cell>
          <cell r="R635">
            <v>18.5</v>
          </cell>
          <cell r="S635">
            <v>28.4</v>
          </cell>
          <cell r="T635">
            <v>10.3</v>
          </cell>
          <cell r="U635">
            <v>20.5</v>
          </cell>
          <cell r="V635" t="str">
            <v>8999777011031</v>
          </cell>
          <cell r="W635" t="str">
            <v>8999777011055</v>
          </cell>
          <cell r="X635" t="str">
            <v>3307.20.00</v>
          </cell>
          <cell r="AC635" t="str">
            <v>Nivea</v>
          </cell>
          <cell r="AE635" t="str">
            <v>Nivea Deodorant</v>
          </cell>
          <cell r="AJ635" t="str">
            <v>Deo Female</v>
          </cell>
          <cell r="QC635" t="str">
            <v>A</v>
          </cell>
          <cell r="VH635">
            <v>1095</v>
          </cell>
          <cell r="VI635" t="str">
            <v>83731</v>
          </cell>
          <cell r="VN635">
            <v>44919.999999999993</v>
          </cell>
          <cell r="VO635">
            <v>45383</v>
          </cell>
        </row>
        <row r="636">
          <cell r="G636" t="str">
            <v>NDEO Spray Pearl &amp; Beauty 150ml</v>
          </cell>
          <cell r="I636" t="str">
            <v>83731-04800-32</v>
          </cell>
          <cell r="J636" t="str">
            <v>83731-04800-62</v>
          </cell>
          <cell r="K636" t="str">
            <v>NIVEA Pearl &amp; Beauty Deodorant Spray 150ml</v>
          </cell>
          <cell r="L636" t="str">
            <v>R</v>
          </cell>
          <cell r="M636">
            <v>12</v>
          </cell>
          <cell r="N636">
            <v>1.84</v>
          </cell>
          <cell r="O636">
            <v>5.99666E-3</v>
          </cell>
          <cell r="P636">
            <v>4.5</v>
          </cell>
          <cell r="Q636">
            <v>4.5</v>
          </cell>
          <cell r="R636">
            <v>18.5</v>
          </cell>
          <cell r="S636">
            <v>28.4</v>
          </cell>
          <cell r="T636">
            <v>10.3</v>
          </cell>
          <cell r="U636">
            <v>20.5</v>
          </cell>
          <cell r="V636" t="str">
            <v>8999777011031</v>
          </cell>
          <cell r="W636" t="str">
            <v>8999777011055</v>
          </cell>
          <cell r="X636" t="str">
            <v>3307.20.00</v>
          </cell>
          <cell r="AC636" t="str">
            <v>Nivea</v>
          </cell>
          <cell r="AE636" t="str">
            <v>Nivea Deodorant</v>
          </cell>
          <cell r="AJ636" t="str">
            <v>Deo Female</v>
          </cell>
          <cell r="QC636" t="str">
            <v>A</v>
          </cell>
          <cell r="VH636">
            <v>1095</v>
          </cell>
          <cell r="VI636" t="str">
            <v>83731</v>
          </cell>
          <cell r="VN636">
            <v>44919.999999999993</v>
          </cell>
          <cell r="VO636">
            <v>45383</v>
          </cell>
        </row>
        <row r="637">
          <cell r="G637" t="str">
            <v>NDEO Spray Pearl &amp; Beauty 150ml</v>
          </cell>
          <cell r="I637" t="str">
            <v>83731-04800-28</v>
          </cell>
          <cell r="J637" t="str">
            <v>83731-04800-62</v>
          </cell>
          <cell r="K637" t="str">
            <v>NIVEA Pearl &amp; Beauty Deodorant Spray 150ml</v>
          </cell>
          <cell r="L637" t="str">
            <v>R</v>
          </cell>
          <cell r="M637">
            <v>12</v>
          </cell>
          <cell r="N637">
            <v>1.84</v>
          </cell>
          <cell r="O637">
            <v>5.99666E-3</v>
          </cell>
          <cell r="P637">
            <v>4.5</v>
          </cell>
          <cell r="Q637">
            <v>4.5</v>
          </cell>
          <cell r="R637">
            <v>18.5</v>
          </cell>
          <cell r="S637">
            <v>28.4</v>
          </cell>
          <cell r="T637">
            <v>10.3</v>
          </cell>
          <cell r="U637">
            <v>20.5</v>
          </cell>
          <cell r="V637" t="str">
            <v>8999777011031</v>
          </cell>
          <cell r="W637" t="str">
            <v>8999777011055</v>
          </cell>
          <cell r="X637" t="str">
            <v>3307.20.00</v>
          </cell>
          <cell r="AC637" t="str">
            <v>Nivea</v>
          </cell>
          <cell r="AE637" t="str">
            <v>Nivea Deodorant</v>
          </cell>
          <cell r="AJ637" t="str">
            <v>Deo Female</v>
          </cell>
          <cell r="QC637" t="str">
            <v>A</v>
          </cell>
          <cell r="VH637">
            <v>1095</v>
          </cell>
          <cell r="VI637" t="str">
            <v>83731</v>
          </cell>
          <cell r="VN637">
            <v>44919.999999999993</v>
          </cell>
          <cell r="VO637">
            <v>45383</v>
          </cell>
        </row>
        <row r="638">
          <cell r="G638" t="str">
            <v>NDEO Spray Pearl &amp; Beauty 150ml</v>
          </cell>
          <cell r="I638" t="str">
            <v>83731-04800-27</v>
          </cell>
          <cell r="J638" t="str">
            <v>83731-04800-62</v>
          </cell>
          <cell r="K638" t="str">
            <v>NDEO Spray Pearl &amp; Beauty 150</v>
          </cell>
          <cell r="L638" t="str">
            <v>R</v>
          </cell>
          <cell r="M638">
            <v>12</v>
          </cell>
          <cell r="N638">
            <v>1.718</v>
          </cell>
          <cell r="O638">
            <v>5.0959999999999998E-3</v>
          </cell>
          <cell r="P638">
            <v>4.5</v>
          </cell>
          <cell r="Q638">
            <v>4.5</v>
          </cell>
          <cell r="R638">
            <v>16.7</v>
          </cell>
          <cell r="S638">
            <v>28</v>
          </cell>
          <cell r="T638">
            <v>10</v>
          </cell>
          <cell r="U638">
            <v>18.2</v>
          </cell>
          <cell r="V638" t="str">
            <v>8999777011031</v>
          </cell>
          <cell r="W638" t="str">
            <v>8999777011055</v>
          </cell>
          <cell r="X638" t="str">
            <v>3307.20.00</v>
          </cell>
          <cell r="AC638" t="str">
            <v>Nivea</v>
          </cell>
          <cell r="AE638" t="str">
            <v>Nivea Deodorant</v>
          </cell>
          <cell r="AJ638" t="str">
            <v>Deo Female</v>
          </cell>
          <cell r="QC638" t="str">
            <v>A</v>
          </cell>
          <cell r="VH638">
            <v>900</v>
          </cell>
          <cell r="VI638" t="str">
            <v>83731</v>
          </cell>
          <cell r="VN638">
            <v>44919.999999999993</v>
          </cell>
          <cell r="VO638">
            <v>45383</v>
          </cell>
        </row>
        <row r="639">
          <cell r="G639" t="str">
            <v>NDEO Spray Happy Shave 150ml</v>
          </cell>
          <cell r="I639" t="str">
            <v>82264-04800-31</v>
          </cell>
          <cell r="J639" t="str">
            <v>82264-04800-31</v>
          </cell>
          <cell r="K639" t="str">
            <v>NIVEA Brightening Happy Shave Deodorant Spray 150ml</v>
          </cell>
          <cell r="L639" t="str">
            <v>R</v>
          </cell>
          <cell r="M639">
            <v>12</v>
          </cell>
          <cell r="N639">
            <v>1.84</v>
          </cell>
          <cell r="O639">
            <v>5.99666E-3</v>
          </cell>
          <cell r="P639">
            <v>4.5</v>
          </cell>
          <cell r="Q639">
            <v>4.5</v>
          </cell>
          <cell r="R639">
            <v>18.5</v>
          </cell>
          <cell r="S639">
            <v>28.4</v>
          </cell>
          <cell r="T639">
            <v>10.3</v>
          </cell>
          <cell r="U639">
            <v>20.5</v>
          </cell>
          <cell r="V639" t="str">
            <v>8999777007553</v>
          </cell>
          <cell r="W639" t="str">
            <v>8999777007577</v>
          </cell>
          <cell r="X639" t="str">
            <v>3307.20.00</v>
          </cell>
          <cell r="AC639" t="str">
            <v>Nivea</v>
          </cell>
          <cell r="AE639" t="str">
            <v>Nivea Deodorant</v>
          </cell>
          <cell r="AJ639" t="str">
            <v>Deo Female</v>
          </cell>
          <cell r="QC639" t="str">
            <v>D</v>
          </cell>
          <cell r="VH639">
            <v>1095</v>
          </cell>
          <cell r="VI639" t="str">
            <v>82264</v>
          </cell>
          <cell r="VN639">
            <v>44919.999999999993</v>
          </cell>
          <cell r="VO639">
            <v>45383</v>
          </cell>
        </row>
        <row r="640">
          <cell r="G640" t="str">
            <v>NDEO Spray Happy Shave 150ml</v>
          </cell>
          <cell r="I640" t="str">
            <v>82264-04800-28</v>
          </cell>
          <cell r="J640" t="str">
            <v>82264-04800-31</v>
          </cell>
          <cell r="K640" t="str">
            <v>NIVEA Whitening Happy Shave Deodorant Spray 150ml</v>
          </cell>
          <cell r="L640" t="str">
            <v>R</v>
          </cell>
          <cell r="M640">
            <v>12</v>
          </cell>
          <cell r="N640">
            <v>1.84</v>
          </cell>
          <cell r="O640">
            <v>5.99666E-3</v>
          </cell>
          <cell r="P640">
            <v>4.5</v>
          </cell>
          <cell r="Q640">
            <v>4.5</v>
          </cell>
          <cell r="R640">
            <v>18.5</v>
          </cell>
          <cell r="S640">
            <v>28.4</v>
          </cell>
          <cell r="T640">
            <v>10.3</v>
          </cell>
          <cell r="U640">
            <v>20.5</v>
          </cell>
          <cell r="V640" t="str">
            <v>8999777007553</v>
          </cell>
          <cell r="W640" t="str">
            <v>8999777007577</v>
          </cell>
          <cell r="X640" t="str">
            <v>3307.20.00</v>
          </cell>
          <cell r="AC640" t="str">
            <v>Nivea</v>
          </cell>
          <cell r="AE640" t="str">
            <v>Nivea Deodorant</v>
          </cell>
          <cell r="AJ640" t="str">
            <v>Deo Female</v>
          </cell>
          <cell r="QC640" t="str">
            <v>D</v>
          </cell>
          <cell r="VH640">
            <v>1095</v>
          </cell>
          <cell r="VI640" t="str">
            <v>82264</v>
          </cell>
          <cell r="VN640">
            <v>44919.999999999993</v>
          </cell>
          <cell r="VO640">
            <v>45383</v>
          </cell>
        </row>
        <row r="641">
          <cell r="G641" t="str">
            <v>NDEO Spray Happy Shave 150ml</v>
          </cell>
          <cell r="I641" t="str">
            <v>82264-04800-25</v>
          </cell>
          <cell r="J641" t="str">
            <v>82264-04800-31</v>
          </cell>
          <cell r="K641" t="str">
            <v>NDEO Spray Happy Shave 150ml</v>
          </cell>
          <cell r="L641" t="str">
            <v>R</v>
          </cell>
          <cell r="M641">
            <v>12</v>
          </cell>
          <cell r="N641">
            <v>1.718</v>
          </cell>
          <cell r="O641">
            <v>5.0959999999999998E-3</v>
          </cell>
          <cell r="P641">
            <v>4.5</v>
          </cell>
          <cell r="Q641">
            <v>4.5</v>
          </cell>
          <cell r="R641">
            <v>16.7</v>
          </cell>
          <cell r="S641">
            <v>28</v>
          </cell>
          <cell r="T641">
            <v>10</v>
          </cell>
          <cell r="U641">
            <v>18.2</v>
          </cell>
          <cell r="V641" t="str">
            <v>8999777007553</v>
          </cell>
          <cell r="W641" t="str">
            <v>8999777007577</v>
          </cell>
          <cell r="X641" t="str">
            <v>3307.20.00</v>
          </cell>
          <cell r="AC641" t="str">
            <v>Nivea</v>
          </cell>
          <cell r="AE641" t="str">
            <v>Nivea Deodorant</v>
          </cell>
          <cell r="AJ641" t="str">
            <v>Deo Female</v>
          </cell>
          <cell r="QC641" t="str">
            <v>D</v>
          </cell>
          <cell r="VH641">
            <v>900</v>
          </cell>
          <cell r="VI641" t="str">
            <v>82264</v>
          </cell>
          <cell r="VN641">
            <v>44919.999999999993</v>
          </cell>
          <cell r="VO641">
            <v>45383</v>
          </cell>
        </row>
        <row r="642">
          <cell r="G642" t="str">
            <v>NDEO Spray Dry Comfort 150ml</v>
          </cell>
          <cell r="I642" t="str">
            <v>83495-04800-63</v>
          </cell>
          <cell r="J642" t="str">
            <v>83495-04800-63</v>
          </cell>
          <cell r="K642" t="str">
            <v>NIVEA Brightening Hijab Fresh Deodorant Spray 150ml</v>
          </cell>
          <cell r="L642" t="str">
            <v>R</v>
          </cell>
          <cell r="M642">
            <v>12</v>
          </cell>
          <cell r="N642">
            <v>1.84</v>
          </cell>
          <cell r="O642">
            <v>5.99666E-3</v>
          </cell>
          <cell r="P642">
            <v>4.5</v>
          </cell>
          <cell r="Q642">
            <v>4.5</v>
          </cell>
          <cell r="R642">
            <v>18.5</v>
          </cell>
          <cell r="S642">
            <v>28.4</v>
          </cell>
          <cell r="T642">
            <v>10.3</v>
          </cell>
          <cell r="U642">
            <v>20.5</v>
          </cell>
          <cell r="V642" t="str">
            <v>8999777015923</v>
          </cell>
          <cell r="W642" t="str">
            <v>8999777015947</v>
          </cell>
          <cell r="X642" t="str">
            <v>3307.20.00</v>
          </cell>
          <cell r="AC642" t="str">
            <v>Nivea</v>
          </cell>
          <cell r="AE642" t="str">
            <v>Nivea Deodorant</v>
          </cell>
          <cell r="AJ642" t="str">
            <v>Deo Female</v>
          </cell>
          <cell r="QC642" t="str">
            <v>D</v>
          </cell>
          <cell r="VH642">
            <v>900</v>
          </cell>
          <cell r="VI642" t="str">
            <v>81603</v>
          </cell>
          <cell r="VN642">
            <v>27991</v>
          </cell>
          <cell r="VO642">
            <v>44926</v>
          </cell>
        </row>
        <row r="643">
          <cell r="G643" t="str">
            <v>NDEO Spray Brightening Hijab Fresh 150ml</v>
          </cell>
          <cell r="I643" t="str">
            <v>83495-04800-62</v>
          </cell>
          <cell r="J643" t="str">
            <v>83495-04800-63</v>
          </cell>
          <cell r="K643" t="str">
            <v>NIVEA Brightening Hijab Fresh Deodorant Spray 150ml</v>
          </cell>
          <cell r="L643" t="str">
            <v>R</v>
          </cell>
          <cell r="M643">
            <v>12</v>
          </cell>
          <cell r="N643">
            <v>1.833</v>
          </cell>
          <cell r="O643">
            <v>5.99666E-3</v>
          </cell>
          <cell r="P643">
            <v>4.5</v>
          </cell>
          <cell r="Q643">
            <v>4.5</v>
          </cell>
          <cell r="R643">
            <v>18.5</v>
          </cell>
          <cell r="S643">
            <v>28.4</v>
          </cell>
          <cell r="T643">
            <v>10.3</v>
          </cell>
          <cell r="U643">
            <v>20.5</v>
          </cell>
          <cell r="V643" t="str">
            <v>8999777015923</v>
          </cell>
          <cell r="W643" t="str">
            <v>8999777015947</v>
          </cell>
          <cell r="X643" t="str">
            <v>3307.20.00</v>
          </cell>
          <cell r="AC643" t="str">
            <v>Nivea</v>
          </cell>
          <cell r="AE643" t="str">
            <v>Nivea Deodorant</v>
          </cell>
          <cell r="AJ643" t="str">
            <v>Deo Female</v>
          </cell>
          <cell r="QC643" t="str">
            <v>A</v>
          </cell>
          <cell r="VH643">
            <v>1095</v>
          </cell>
          <cell r="VI643" t="str">
            <v>83495</v>
          </cell>
          <cell r="VN643">
            <v>44919.999999999993</v>
          </cell>
          <cell r="VO643">
            <v>45383</v>
          </cell>
        </row>
        <row r="644">
          <cell r="G644" t="str">
            <v>NDEO Spray Whitening Hijab Fresh 150ml</v>
          </cell>
          <cell r="I644" t="str">
            <v>83495-04800-30</v>
          </cell>
          <cell r="J644" t="str">
            <v>83495-04800-62</v>
          </cell>
          <cell r="K644" t="str">
            <v>NIVEA Whitening Hijab Fresh Deodorant Spray 150ml</v>
          </cell>
          <cell r="L644" t="str">
            <v>R</v>
          </cell>
          <cell r="M644">
            <v>12</v>
          </cell>
          <cell r="N644">
            <v>1.833</v>
          </cell>
          <cell r="O644">
            <v>5.99666E-3</v>
          </cell>
          <cell r="P644">
            <v>4.5</v>
          </cell>
          <cell r="Q644">
            <v>4.5</v>
          </cell>
          <cell r="R644">
            <v>18.5</v>
          </cell>
          <cell r="S644">
            <v>28.4</v>
          </cell>
          <cell r="T644">
            <v>10.3</v>
          </cell>
          <cell r="U644">
            <v>20.5</v>
          </cell>
          <cell r="V644" t="str">
            <v>8999777015923</v>
          </cell>
          <cell r="W644" t="str">
            <v>8999777015947</v>
          </cell>
          <cell r="X644" t="str">
            <v>3307.20.00</v>
          </cell>
          <cell r="AC644" t="str">
            <v>Nivea</v>
          </cell>
          <cell r="AE644" t="str">
            <v>Nivea Deodorant</v>
          </cell>
          <cell r="AJ644" t="str">
            <v>Deo Female</v>
          </cell>
          <cell r="QC644" t="str">
            <v>A</v>
          </cell>
          <cell r="VH644">
            <v>1095</v>
          </cell>
          <cell r="VI644" t="str">
            <v>83495</v>
          </cell>
          <cell r="VN644">
            <v>42590</v>
          </cell>
          <cell r="VO644">
            <v>45383</v>
          </cell>
        </row>
        <row r="645">
          <cell r="G645" t="str">
            <v>NDEO Spray Extra Bright Fresh Lavier 150ml</v>
          </cell>
          <cell r="I645" t="str">
            <v>48332-00300-00</v>
          </cell>
          <cell r="J645" t="str">
            <v>48332-00300-00</v>
          </cell>
          <cell r="K645" t="str">
            <v>NIVEA Extra Bright Fresh Lavier Deodorant Spray 150ml</v>
          </cell>
          <cell r="L645" t="str">
            <v>R</v>
          </cell>
          <cell r="M645">
            <v>24</v>
          </cell>
          <cell r="N645">
            <v>3.6819999999999999</v>
          </cell>
          <cell r="O645">
            <v>1.1436479999999997E-2</v>
          </cell>
          <cell r="P645">
            <v>4.5</v>
          </cell>
          <cell r="Q645">
            <v>4.5</v>
          </cell>
          <cell r="R645">
            <v>18.5</v>
          </cell>
          <cell r="S645">
            <v>28.5</v>
          </cell>
          <cell r="T645">
            <v>19.2</v>
          </cell>
          <cell r="U645">
            <v>20.9</v>
          </cell>
          <cell r="V645" t="str">
            <v>8850029040172</v>
          </cell>
          <cell r="W645" t="str">
            <v>04005805439518</v>
          </cell>
          <cell r="X645" t="str">
            <v>3307.20.00</v>
          </cell>
          <cell r="AC645" t="str">
            <v>Nivea</v>
          </cell>
          <cell r="AE645" t="str">
            <v>Nivea Deodorant</v>
          </cell>
          <cell r="AJ645" t="str">
            <v>Deo Female</v>
          </cell>
          <cell r="QC645" t="str">
            <v>N</v>
          </cell>
          <cell r="VH645">
            <v>1095</v>
          </cell>
          <cell r="VI645" t="str">
            <v>98536</v>
          </cell>
          <cell r="VN645">
            <v>50450</v>
          </cell>
          <cell r="VO645">
            <v>45383</v>
          </cell>
        </row>
        <row r="646">
          <cell r="G646" t="str">
            <v>NDEO Spray Extra Bright Miracle Sweet 150ml</v>
          </cell>
          <cell r="I646" t="str">
            <v>48332-00301-00</v>
          </cell>
          <cell r="J646" t="str">
            <v>48332-00301-00</v>
          </cell>
          <cell r="K646" t="str">
            <v>NIVEA Extra Bright Miracle Sweet Deodorant Spray 150ml</v>
          </cell>
          <cell r="L646" t="str">
            <v>R</v>
          </cell>
          <cell r="M646">
            <v>24</v>
          </cell>
          <cell r="N646">
            <v>3.6819999999999999</v>
          </cell>
          <cell r="O646">
            <v>1.1436479999999997E-2</v>
          </cell>
          <cell r="P646">
            <v>4.5</v>
          </cell>
          <cell r="Q646">
            <v>4.5</v>
          </cell>
          <cell r="R646">
            <v>18.5</v>
          </cell>
          <cell r="S646">
            <v>28.5</v>
          </cell>
          <cell r="T646">
            <v>19.2</v>
          </cell>
          <cell r="U646">
            <v>20.9</v>
          </cell>
          <cell r="V646" t="str">
            <v>8850029040189</v>
          </cell>
          <cell r="W646" t="str">
            <v>04005805439532</v>
          </cell>
          <cell r="X646" t="str">
            <v>3307.20.00</v>
          </cell>
          <cell r="AC646" t="str">
            <v>Nivea</v>
          </cell>
          <cell r="AE646" t="str">
            <v>Nivea Deodorant</v>
          </cell>
          <cell r="AJ646" t="str">
            <v>Deo Female</v>
          </cell>
          <cell r="QC646" t="str">
            <v>N</v>
          </cell>
          <cell r="VH646">
            <v>1095</v>
          </cell>
          <cell r="VI646" t="str">
            <v>98537</v>
          </cell>
          <cell r="VN646">
            <v>50450</v>
          </cell>
          <cell r="VO646">
            <v>45383</v>
          </cell>
        </row>
        <row r="647">
          <cell r="G647" t="str">
            <v>NDEO Spray Extra Bright Velvet Romance 150ml</v>
          </cell>
          <cell r="I647" t="str">
            <v>48332-00302-00</v>
          </cell>
          <cell r="J647" t="str">
            <v>48332-00302-00</v>
          </cell>
          <cell r="K647" t="str">
            <v>NIVEA Extra Bright Velvet Romance Deodorant Spray 150ml</v>
          </cell>
          <cell r="L647" t="str">
            <v>R</v>
          </cell>
          <cell r="M647">
            <v>24</v>
          </cell>
          <cell r="N647">
            <v>3.6819999999999999</v>
          </cell>
          <cell r="O647">
            <v>1.1436479999999997E-2</v>
          </cell>
          <cell r="P647">
            <v>4.5</v>
          </cell>
          <cell r="Q647">
            <v>4.5</v>
          </cell>
          <cell r="R647">
            <v>18.5</v>
          </cell>
          <cell r="S647">
            <v>28.5</v>
          </cell>
          <cell r="T647">
            <v>19.2</v>
          </cell>
          <cell r="U647">
            <v>20.9</v>
          </cell>
          <cell r="V647" t="str">
            <v>8850029040196</v>
          </cell>
          <cell r="W647" t="str">
            <v>04005805439556</v>
          </cell>
          <cell r="X647" t="str">
            <v>3307.20.00</v>
          </cell>
          <cell r="AC647" t="str">
            <v>Nivea</v>
          </cell>
          <cell r="AE647" t="str">
            <v>Nivea Deodorant</v>
          </cell>
          <cell r="AJ647" t="str">
            <v>Deo Female</v>
          </cell>
          <cell r="QC647" t="str">
            <v>N</v>
          </cell>
          <cell r="VH647">
            <v>1095</v>
          </cell>
          <cell r="VI647" t="str">
            <v>98538</v>
          </cell>
          <cell r="VN647">
            <v>50450</v>
          </cell>
          <cell r="VO647">
            <v>45383</v>
          </cell>
        </row>
        <row r="648">
          <cell r="G648" t="str">
            <v>NDEO Spray Black &amp; White Male 50ml</v>
          </cell>
          <cell r="I648" t="str">
            <v>81682-04800-25</v>
          </cell>
          <cell r="J648" t="str">
            <v>81682-04800-25</v>
          </cell>
          <cell r="K648" t="str">
            <v>NIVEA MEN Black &amp; White Invisible Original Deodorant Spray 50ml</v>
          </cell>
          <cell r="L648" t="str">
            <v>R</v>
          </cell>
          <cell r="M648">
            <v>24</v>
          </cell>
          <cell r="N648">
            <v>1.766</v>
          </cell>
          <cell r="O648">
            <v>7.2883999999999996E-3</v>
          </cell>
          <cell r="P648">
            <v>4.5</v>
          </cell>
          <cell r="Q648">
            <v>4.5</v>
          </cell>
          <cell r="R648">
            <v>12.2</v>
          </cell>
          <cell r="S648">
            <v>28</v>
          </cell>
          <cell r="T648">
            <v>19</v>
          </cell>
          <cell r="U648">
            <v>13.7</v>
          </cell>
          <cell r="V648" t="str">
            <v>8999777005061</v>
          </cell>
          <cell r="W648" t="str">
            <v>8999777005085</v>
          </cell>
          <cell r="X648" t="str">
            <v>3307.20.00</v>
          </cell>
          <cell r="AC648" t="str">
            <v>Nivea</v>
          </cell>
          <cell r="AE648" t="str">
            <v>Nivea Deodorant</v>
          </cell>
          <cell r="AJ648" t="str">
            <v>Deo Male</v>
          </cell>
          <cell r="QC648" t="str">
            <v>D</v>
          </cell>
          <cell r="VH648">
            <v>1095</v>
          </cell>
          <cell r="VI648" t="str">
            <v>81682</v>
          </cell>
          <cell r="VN648">
            <v>14372</v>
          </cell>
          <cell r="VO648">
            <v>44926</v>
          </cell>
        </row>
        <row r="649">
          <cell r="G649" t="str">
            <v>NDEO Spray Black &amp; White Male 50ml</v>
          </cell>
          <cell r="I649" t="str">
            <v>81682-04800-24</v>
          </cell>
          <cell r="J649" t="str">
            <v>81682-04800-25</v>
          </cell>
          <cell r="K649" t="str">
            <v>NDEO Spray Invissible Black &amp; White Male 50ml</v>
          </cell>
          <cell r="L649" t="str">
            <v>R</v>
          </cell>
          <cell r="M649">
            <v>24</v>
          </cell>
          <cell r="N649">
            <v>1.766</v>
          </cell>
          <cell r="O649">
            <v>7.2883999999999996E-3</v>
          </cell>
          <cell r="P649">
            <v>4.5</v>
          </cell>
          <cell r="Q649">
            <v>4.5</v>
          </cell>
          <cell r="R649">
            <v>12.2</v>
          </cell>
          <cell r="S649">
            <v>28</v>
          </cell>
          <cell r="T649">
            <v>19</v>
          </cell>
          <cell r="U649">
            <v>13.7</v>
          </cell>
          <cell r="V649" t="str">
            <v>8999777005061</v>
          </cell>
          <cell r="W649" t="str">
            <v>8999777005085</v>
          </cell>
          <cell r="X649" t="str">
            <v>3307.20.00</v>
          </cell>
          <cell r="AC649" t="str">
            <v>Nivea</v>
          </cell>
          <cell r="AE649" t="str">
            <v>Nivea Deodorant</v>
          </cell>
          <cell r="AJ649" t="str">
            <v>Deo Male</v>
          </cell>
          <cell r="QC649" t="str">
            <v>D</v>
          </cell>
          <cell r="VH649">
            <v>1095</v>
          </cell>
          <cell r="VI649" t="str">
            <v>81682</v>
          </cell>
          <cell r="VN649">
            <v>14372</v>
          </cell>
          <cell r="VO649">
            <v>44926</v>
          </cell>
        </row>
        <row r="650">
          <cell r="G650" t="str">
            <v>NDEO Spray Black &amp; White Male 150ml</v>
          </cell>
          <cell r="I650" t="str">
            <v>82241-04800-62</v>
          </cell>
          <cell r="J650" t="str">
            <v>82241-04800-62</v>
          </cell>
          <cell r="K650" t="str">
            <v>NIVEA MEN Black &amp; White Invisible Original Deodorant Spray 150ml</v>
          </cell>
          <cell r="L650" t="str">
            <v>R</v>
          </cell>
          <cell r="M650">
            <v>12</v>
          </cell>
          <cell r="N650">
            <v>1.667</v>
          </cell>
          <cell r="O650">
            <v>5.0959999999999998E-3</v>
          </cell>
          <cell r="P650">
            <v>4.5</v>
          </cell>
          <cell r="Q650">
            <v>4.5</v>
          </cell>
          <cell r="R650">
            <v>16.7</v>
          </cell>
          <cell r="S650">
            <v>28</v>
          </cell>
          <cell r="T650">
            <v>10</v>
          </cell>
          <cell r="U650">
            <v>18.2</v>
          </cell>
          <cell r="V650" t="str">
            <v>8999777004972</v>
          </cell>
          <cell r="W650" t="str">
            <v>8999777004996</v>
          </cell>
          <cell r="X650" t="str">
            <v>3307.20.00</v>
          </cell>
          <cell r="AC650" t="str">
            <v>Nivea</v>
          </cell>
          <cell r="AE650" t="str">
            <v>Nivea Deodorant</v>
          </cell>
          <cell r="AJ650" t="str">
            <v>Deo Male</v>
          </cell>
          <cell r="QC650" t="str">
            <v>A</v>
          </cell>
          <cell r="VH650">
            <v>1095</v>
          </cell>
          <cell r="VI650" t="str">
            <v>82241</v>
          </cell>
          <cell r="VN650">
            <v>39540</v>
          </cell>
          <cell r="VO650">
            <v>45383</v>
          </cell>
        </row>
        <row r="651">
          <cell r="G651" t="str">
            <v>NDEO Spray Black &amp; White Male 150ml</v>
          </cell>
          <cell r="I651" t="str">
            <v>82241-04800-30</v>
          </cell>
          <cell r="J651" t="str">
            <v>82241-04800-62</v>
          </cell>
          <cell r="K651" t="str">
            <v>NIVEA MEN Black &amp; White Invisible Original Deodorant Spray 150ml</v>
          </cell>
          <cell r="L651" t="str">
            <v>R</v>
          </cell>
          <cell r="M651">
            <v>12</v>
          </cell>
          <cell r="N651">
            <v>1.667</v>
          </cell>
          <cell r="O651">
            <v>5.0959999999999998E-3</v>
          </cell>
          <cell r="P651">
            <v>4.5</v>
          </cell>
          <cell r="Q651">
            <v>4.5</v>
          </cell>
          <cell r="R651">
            <v>16.7</v>
          </cell>
          <cell r="S651">
            <v>28</v>
          </cell>
          <cell r="T651">
            <v>10</v>
          </cell>
          <cell r="U651">
            <v>18.2</v>
          </cell>
          <cell r="V651" t="str">
            <v>8999777004972</v>
          </cell>
          <cell r="W651" t="str">
            <v>8999777004996</v>
          </cell>
          <cell r="X651" t="str">
            <v>3307.20.00</v>
          </cell>
          <cell r="AC651" t="str">
            <v>Nivea</v>
          </cell>
          <cell r="AE651" t="str">
            <v>Nivea Deodorant</v>
          </cell>
          <cell r="AJ651" t="str">
            <v>Deo Male</v>
          </cell>
          <cell r="QC651" t="str">
            <v>A</v>
          </cell>
          <cell r="VH651">
            <v>1095</v>
          </cell>
          <cell r="VI651" t="str">
            <v>82241</v>
          </cell>
          <cell r="VN651">
            <v>39540</v>
          </cell>
          <cell r="VO651">
            <v>45383</v>
          </cell>
        </row>
        <row r="652">
          <cell r="G652" t="str">
            <v>NDEO Spray Black &amp; White Male 150ml</v>
          </cell>
          <cell r="I652" t="str">
            <v>82241-04800-28</v>
          </cell>
          <cell r="J652" t="str">
            <v>82241-04800-62</v>
          </cell>
          <cell r="K652" t="str">
            <v>NDEO Spray Invissible Black &amp; White Male 150ml</v>
          </cell>
          <cell r="L652" t="str">
            <v>R</v>
          </cell>
          <cell r="M652">
            <v>12</v>
          </cell>
          <cell r="N652">
            <v>1.81</v>
          </cell>
          <cell r="O652">
            <v>5.0959999999999998E-3</v>
          </cell>
          <cell r="P652">
            <v>4.5</v>
          </cell>
          <cell r="Q652">
            <v>4.5</v>
          </cell>
          <cell r="R652">
            <v>16.7</v>
          </cell>
          <cell r="S652">
            <v>28</v>
          </cell>
          <cell r="T652">
            <v>10</v>
          </cell>
          <cell r="U652">
            <v>18.2</v>
          </cell>
          <cell r="V652" t="str">
            <v>8999777004972</v>
          </cell>
          <cell r="W652" t="str">
            <v>8999777004996</v>
          </cell>
          <cell r="X652" t="str">
            <v>3307.20.00</v>
          </cell>
          <cell r="AC652" t="str">
            <v>Nivea</v>
          </cell>
          <cell r="AE652" t="str">
            <v>Nivea Deodorant</v>
          </cell>
          <cell r="AJ652" t="str">
            <v>Deo Male</v>
          </cell>
          <cell r="QC652" t="str">
            <v>A</v>
          </cell>
          <cell r="VH652">
            <v>1095</v>
          </cell>
          <cell r="VI652" t="str">
            <v>82241</v>
          </cell>
          <cell r="VN652">
            <v>39540</v>
          </cell>
          <cell r="VO652">
            <v>45383</v>
          </cell>
        </row>
        <row r="653">
          <cell r="G653" t="str">
            <v>NDEO Spray Black &amp; White Male 150ml</v>
          </cell>
          <cell r="I653" t="str">
            <v>82241-04800-25</v>
          </cell>
          <cell r="J653" t="str">
            <v>82241-04800-62</v>
          </cell>
          <cell r="K653" t="str">
            <v>NDEO Spray Invissible Black &amp; White Male 150ml</v>
          </cell>
          <cell r="L653" t="str">
            <v>R</v>
          </cell>
          <cell r="M653">
            <v>12</v>
          </cell>
          <cell r="N653">
            <v>1.718</v>
          </cell>
          <cell r="O653">
            <v>5.0959999999999998E-3</v>
          </cell>
          <cell r="P653">
            <v>4.5</v>
          </cell>
          <cell r="Q653">
            <v>4.5</v>
          </cell>
          <cell r="R653">
            <v>16.7</v>
          </cell>
          <cell r="S653">
            <v>28</v>
          </cell>
          <cell r="T653">
            <v>10</v>
          </cell>
          <cell r="U653">
            <v>18.2</v>
          </cell>
          <cell r="V653" t="str">
            <v>8999777004972</v>
          </cell>
          <cell r="W653" t="str">
            <v>8999777004996</v>
          </cell>
          <cell r="X653" t="str">
            <v>3307.20.00</v>
          </cell>
          <cell r="AC653" t="str">
            <v>Nivea</v>
          </cell>
          <cell r="AE653" t="str">
            <v>Nivea Deodorant</v>
          </cell>
          <cell r="AJ653" t="str">
            <v>Deo Male</v>
          </cell>
          <cell r="QC653" t="str">
            <v>A</v>
          </cell>
          <cell r="VH653">
            <v>1095</v>
          </cell>
          <cell r="VI653" t="str">
            <v>82241</v>
          </cell>
          <cell r="VN653">
            <v>39540</v>
          </cell>
          <cell r="VO653">
            <v>45383</v>
          </cell>
        </row>
        <row r="654">
          <cell r="G654" t="str">
            <v>NDEO Spray Black &amp; White Male 150ml</v>
          </cell>
          <cell r="I654" t="str">
            <v>82241-04800-24</v>
          </cell>
          <cell r="J654" t="str">
            <v>82241-04800-62</v>
          </cell>
          <cell r="K654" t="str">
            <v>NDEO Spray Invissible Black &amp; White Male 150ml</v>
          </cell>
          <cell r="L654" t="str">
            <v>R</v>
          </cell>
          <cell r="M654">
            <v>12</v>
          </cell>
          <cell r="N654">
            <v>1.718</v>
          </cell>
          <cell r="O654">
            <v>5.0959999999999998E-3</v>
          </cell>
          <cell r="P654">
            <v>4.5</v>
          </cell>
          <cell r="Q654">
            <v>4.5</v>
          </cell>
          <cell r="R654">
            <v>16.7</v>
          </cell>
          <cell r="S654">
            <v>28</v>
          </cell>
          <cell r="T654">
            <v>10</v>
          </cell>
          <cell r="U654">
            <v>18.2</v>
          </cell>
          <cell r="V654" t="str">
            <v/>
          </cell>
          <cell r="W654" t="str">
            <v/>
          </cell>
          <cell r="X654" t="str">
            <v>3307.20.00</v>
          </cell>
          <cell r="AC654" t="str">
            <v>Nivea</v>
          </cell>
          <cell r="AE654" t="str">
            <v>Nivea Deodorant</v>
          </cell>
          <cell r="AJ654" t="str">
            <v>Deo Male</v>
          </cell>
          <cell r="QC654" t="str">
            <v>A</v>
          </cell>
          <cell r="VH654">
            <v>1095</v>
          </cell>
          <cell r="VI654" t="e">
            <v>#N/A</v>
          </cell>
          <cell r="VN654">
            <v>39540</v>
          </cell>
          <cell r="VO654">
            <v>45383</v>
          </cell>
        </row>
        <row r="655">
          <cell r="G655" t="str">
            <v>NDEO Spray Black &amp; White Male Fresh 150ml</v>
          </cell>
          <cell r="I655" t="str">
            <v>85974-04800-62</v>
          </cell>
          <cell r="J655" t="str">
            <v>85974-04800-62</v>
          </cell>
          <cell r="K655" t="str">
            <v>NIVEA MEN Black &amp; White Invisible Fresh Deodorant Spray 150ml</v>
          </cell>
          <cell r="L655" t="str">
            <v>R</v>
          </cell>
          <cell r="M655">
            <v>12</v>
          </cell>
          <cell r="N655">
            <v>1.667</v>
          </cell>
          <cell r="O655">
            <v>5.0959999999999998E-3</v>
          </cell>
          <cell r="P655">
            <v>4.5</v>
          </cell>
          <cell r="Q655">
            <v>4.5</v>
          </cell>
          <cell r="R655">
            <v>16.7</v>
          </cell>
          <cell r="S655">
            <v>28</v>
          </cell>
          <cell r="T655">
            <v>10</v>
          </cell>
          <cell r="U655">
            <v>18.2</v>
          </cell>
          <cell r="V655" t="str">
            <v>8999777010942</v>
          </cell>
          <cell r="W655" t="str">
            <v>8999777010966</v>
          </cell>
          <cell r="X655" t="str">
            <v>3307.20.00</v>
          </cell>
          <cell r="AC655" t="str">
            <v>Nivea</v>
          </cell>
          <cell r="AE655" t="str">
            <v>Nivea Deodorant</v>
          </cell>
          <cell r="AJ655" t="str">
            <v>Deo Male</v>
          </cell>
          <cell r="QC655" t="str">
            <v>A</v>
          </cell>
          <cell r="VH655">
            <v>1095</v>
          </cell>
          <cell r="VI655" t="str">
            <v>85974</v>
          </cell>
          <cell r="VN655">
            <v>39540</v>
          </cell>
          <cell r="VO655">
            <v>45383</v>
          </cell>
        </row>
        <row r="656">
          <cell r="G656" t="str">
            <v>NDEO Spray Black &amp; White Male Fresh 150ml</v>
          </cell>
          <cell r="I656" t="str">
            <v>85974-04800-30</v>
          </cell>
          <cell r="J656" t="str">
            <v>85974-04800-62</v>
          </cell>
          <cell r="K656" t="str">
            <v>NIVEA MEN Black &amp; White Invisible Fresh Deodorant Spray 150ml</v>
          </cell>
          <cell r="L656" t="str">
            <v>R</v>
          </cell>
          <cell r="M656">
            <v>12</v>
          </cell>
          <cell r="N656">
            <v>1.667</v>
          </cell>
          <cell r="O656">
            <v>5.0959999999999998E-3</v>
          </cell>
          <cell r="P656">
            <v>4.5</v>
          </cell>
          <cell r="Q656">
            <v>4.5</v>
          </cell>
          <cell r="R656">
            <v>16.7</v>
          </cell>
          <cell r="S656">
            <v>28</v>
          </cell>
          <cell r="T656">
            <v>10</v>
          </cell>
          <cell r="U656">
            <v>18.2</v>
          </cell>
          <cell r="V656" t="str">
            <v>8999777010942</v>
          </cell>
          <cell r="W656" t="str">
            <v>8999777010966</v>
          </cell>
          <cell r="X656" t="str">
            <v>3307.20.00</v>
          </cell>
          <cell r="AC656" t="str">
            <v>Nivea</v>
          </cell>
          <cell r="AE656" t="str">
            <v>Nivea Deodorant</v>
          </cell>
          <cell r="AJ656" t="str">
            <v>Deo Male</v>
          </cell>
          <cell r="QC656" t="str">
            <v>A</v>
          </cell>
          <cell r="VH656">
            <v>900</v>
          </cell>
          <cell r="VI656" t="str">
            <v>85974</v>
          </cell>
          <cell r="VN656">
            <v>39540</v>
          </cell>
          <cell r="VO656">
            <v>45383</v>
          </cell>
        </row>
        <row r="657">
          <cell r="G657" t="str">
            <v>NDEO Spray Black &amp; White Male Fresh 150ml</v>
          </cell>
          <cell r="I657" t="str">
            <v>85974-04800-28</v>
          </cell>
          <cell r="J657" t="str">
            <v>85974-04800-62</v>
          </cell>
          <cell r="K657" t="str">
            <v>NDEO Spray Black &amp; White Male Fresh 150</v>
          </cell>
          <cell r="L657" t="str">
            <v>R</v>
          </cell>
          <cell r="M657">
            <v>12</v>
          </cell>
          <cell r="N657">
            <v>1.81</v>
          </cell>
          <cell r="O657">
            <v>5.0959999999999998E-3</v>
          </cell>
          <cell r="P657">
            <v>4.5</v>
          </cell>
          <cell r="Q657">
            <v>4.5</v>
          </cell>
          <cell r="R657">
            <v>16.7</v>
          </cell>
          <cell r="S657">
            <v>28</v>
          </cell>
          <cell r="T657">
            <v>10</v>
          </cell>
          <cell r="U657">
            <v>18.2</v>
          </cell>
          <cell r="V657" t="str">
            <v>8999777010942</v>
          </cell>
          <cell r="W657" t="str">
            <v>8999777010966</v>
          </cell>
          <cell r="X657" t="str">
            <v>3307.20.00</v>
          </cell>
          <cell r="AC657" t="str">
            <v>Nivea</v>
          </cell>
          <cell r="AE657" t="str">
            <v>Nivea Deodorant</v>
          </cell>
          <cell r="AJ657" t="str">
            <v>Deo Male</v>
          </cell>
          <cell r="QC657" t="str">
            <v>A</v>
          </cell>
          <cell r="VH657">
            <v>900</v>
          </cell>
          <cell r="VI657" t="str">
            <v>85974</v>
          </cell>
          <cell r="VN657">
            <v>39540</v>
          </cell>
          <cell r="VO657">
            <v>45383</v>
          </cell>
        </row>
        <row r="658">
          <cell r="G658" t="str">
            <v>NDEO Spray Black &amp; White Male Fresh 150ml</v>
          </cell>
          <cell r="I658" t="str">
            <v>85974-04800-27</v>
          </cell>
          <cell r="J658" t="str">
            <v>85974-04800-62</v>
          </cell>
          <cell r="K658" t="str">
            <v>NDEO Spray Black &amp; White Male Fresh 150</v>
          </cell>
          <cell r="L658" t="str">
            <v>R</v>
          </cell>
          <cell r="M658">
            <v>12</v>
          </cell>
          <cell r="N658">
            <v>1.718</v>
          </cell>
          <cell r="O658">
            <v>5.0959999999999998E-3</v>
          </cell>
          <cell r="P658">
            <v>4.5</v>
          </cell>
          <cell r="Q658">
            <v>4.5</v>
          </cell>
          <cell r="R658">
            <v>16.7</v>
          </cell>
          <cell r="S658">
            <v>28</v>
          </cell>
          <cell r="T658">
            <v>10</v>
          </cell>
          <cell r="U658">
            <v>18.2</v>
          </cell>
          <cell r="V658" t="str">
            <v>8999777010942</v>
          </cell>
          <cell r="W658" t="str">
            <v>8999777010966</v>
          </cell>
          <cell r="X658" t="str">
            <v>3307.20.00</v>
          </cell>
          <cell r="AC658" t="str">
            <v>Nivea</v>
          </cell>
          <cell r="AE658" t="str">
            <v>Nivea Deodorant</v>
          </cell>
          <cell r="AJ658" t="str">
            <v>Deo Male</v>
          </cell>
          <cell r="QC658" t="str">
            <v>A</v>
          </cell>
          <cell r="VH658">
            <v>900</v>
          </cell>
          <cell r="VI658" t="str">
            <v>85974</v>
          </cell>
          <cell r="VN658">
            <v>39540</v>
          </cell>
          <cell r="VO658">
            <v>45383</v>
          </cell>
        </row>
        <row r="659">
          <cell r="G659" t="str">
            <v>NDEO Spray Cool Kick 50ml</v>
          </cell>
          <cell r="I659" t="str">
            <v>83739-04800-25</v>
          </cell>
          <cell r="J659" t="str">
            <v>83739-04800-25</v>
          </cell>
          <cell r="K659" t="str">
            <v>NIVEA MEN Cool Kick Cool Blue Deodorant Spray 50ml</v>
          </cell>
          <cell r="L659" t="str">
            <v>R</v>
          </cell>
          <cell r="M659">
            <v>24</v>
          </cell>
          <cell r="N659">
            <v>1.766</v>
          </cell>
          <cell r="O659">
            <v>7.2883999999999996E-3</v>
          </cell>
          <cell r="P659">
            <v>4.5</v>
          </cell>
          <cell r="Q659">
            <v>4.5</v>
          </cell>
          <cell r="R659">
            <v>12.2</v>
          </cell>
          <cell r="S659">
            <v>28</v>
          </cell>
          <cell r="T659">
            <v>19</v>
          </cell>
          <cell r="U659">
            <v>13.7</v>
          </cell>
          <cell r="V659" t="str">
            <v>8999777005009</v>
          </cell>
          <cell r="W659" t="str">
            <v>8999777005023</v>
          </cell>
          <cell r="X659" t="str">
            <v>3307.20.00</v>
          </cell>
          <cell r="AC659" t="str">
            <v>Nivea</v>
          </cell>
          <cell r="AE659" t="str">
            <v>Nivea Deodorant</v>
          </cell>
          <cell r="AJ659" t="str">
            <v>Deo Male</v>
          </cell>
          <cell r="QC659" t="str">
            <v>D</v>
          </cell>
          <cell r="VH659">
            <v>1095</v>
          </cell>
          <cell r="VI659" t="str">
            <v>83739</v>
          </cell>
          <cell r="VN659">
            <v>14372</v>
          </cell>
          <cell r="VO659">
            <v>44926</v>
          </cell>
        </row>
        <row r="660">
          <cell r="G660" t="str">
            <v>NDEO Spray Cool Kick 50ml</v>
          </cell>
          <cell r="I660" t="str">
            <v>83739-04800-24</v>
          </cell>
          <cell r="J660" t="str">
            <v>83739-04800-25</v>
          </cell>
          <cell r="K660" t="str">
            <v>NDEO Spray Cool Kick 50ml</v>
          </cell>
          <cell r="L660" t="str">
            <v>R</v>
          </cell>
          <cell r="M660">
            <v>24</v>
          </cell>
          <cell r="N660">
            <v>1.766</v>
          </cell>
          <cell r="O660">
            <v>7.2883999999999996E-3</v>
          </cell>
          <cell r="P660">
            <v>4.5</v>
          </cell>
          <cell r="Q660">
            <v>4.5</v>
          </cell>
          <cell r="R660">
            <v>12.2</v>
          </cell>
          <cell r="S660">
            <v>28</v>
          </cell>
          <cell r="T660">
            <v>19</v>
          </cell>
          <cell r="U660">
            <v>13.7</v>
          </cell>
          <cell r="V660" t="str">
            <v>8999777005009</v>
          </cell>
          <cell r="W660" t="str">
            <v>8999777005023</v>
          </cell>
          <cell r="X660" t="str">
            <v>3307.20.00</v>
          </cell>
          <cell r="AC660" t="str">
            <v>Nivea</v>
          </cell>
          <cell r="AE660" t="str">
            <v>Nivea Deodorant</v>
          </cell>
          <cell r="AJ660" t="str">
            <v>Deo Male</v>
          </cell>
          <cell r="QC660" t="str">
            <v>D</v>
          </cell>
          <cell r="VH660">
            <v>1095</v>
          </cell>
          <cell r="VI660" t="str">
            <v>83739</v>
          </cell>
          <cell r="VN660">
            <v>14372</v>
          </cell>
          <cell r="VO660">
            <v>43830</v>
          </cell>
        </row>
        <row r="661">
          <cell r="G661" t="str">
            <v>NDEO Spray Cool Kick Cool Blue 150ml</v>
          </cell>
          <cell r="I661" t="str">
            <v>82883-04800-62</v>
          </cell>
          <cell r="J661" t="str">
            <v>82883-04800-62</v>
          </cell>
          <cell r="K661" t="str">
            <v>NIVEA MEN Cool Kick Cool Blue Deodorant Spray 150ml</v>
          </cell>
          <cell r="L661" t="str">
            <v>R</v>
          </cell>
          <cell r="M661">
            <v>12</v>
          </cell>
          <cell r="N661">
            <v>1.6759999999999999</v>
          </cell>
          <cell r="O661">
            <v>5.0959999999999998E-3</v>
          </cell>
          <cell r="P661">
            <v>4.5</v>
          </cell>
          <cell r="Q661">
            <v>4.5</v>
          </cell>
          <cell r="R661">
            <v>16.7</v>
          </cell>
          <cell r="S661">
            <v>28</v>
          </cell>
          <cell r="T661">
            <v>10</v>
          </cell>
          <cell r="U661">
            <v>18.2</v>
          </cell>
          <cell r="V661" t="str">
            <v>8999777004910</v>
          </cell>
          <cell r="W661" t="str">
            <v>8999777004934</v>
          </cell>
          <cell r="X661" t="str">
            <v>3307.20.00</v>
          </cell>
          <cell r="AC661" t="str">
            <v>Nivea</v>
          </cell>
          <cell r="AE661" t="str">
            <v>Nivea Deodorant</v>
          </cell>
          <cell r="AJ661" t="str">
            <v>Deo Male</v>
          </cell>
          <cell r="QC661" t="str">
            <v>A</v>
          </cell>
          <cell r="VH661">
            <v>1095</v>
          </cell>
          <cell r="VI661" t="str">
            <v>82883</v>
          </cell>
          <cell r="VN661">
            <v>43540</v>
          </cell>
          <cell r="VO661">
            <v>45383</v>
          </cell>
        </row>
        <row r="662">
          <cell r="G662" t="str">
            <v>NDEO Spray Cool Kick Cool Blue 150ml</v>
          </cell>
          <cell r="I662" t="str">
            <v>82883-04800-31</v>
          </cell>
          <cell r="J662" t="str">
            <v>82883-04800-62</v>
          </cell>
          <cell r="K662" t="str">
            <v>NIVEA MEN Cool Kick Cool Blue Deodorant Spray 150ml</v>
          </cell>
          <cell r="L662" t="str">
            <v>R</v>
          </cell>
          <cell r="M662">
            <v>12</v>
          </cell>
          <cell r="N662">
            <v>1.6759999999999999</v>
          </cell>
          <cell r="O662">
            <v>5.0959999999999998E-3</v>
          </cell>
          <cell r="P662">
            <v>4.5</v>
          </cell>
          <cell r="Q662">
            <v>4.5</v>
          </cell>
          <cell r="R662">
            <v>16.7</v>
          </cell>
          <cell r="S662">
            <v>28</v>
          </cell>
          <cell r="T662">
            <v>10</v>
          </cell>
          <cell r="U662">
            <v>18.2</v>
          </cell>
          <cell r="V662" t="str">
            <v>8999777004910</v>
          </cell>
          <cell r="W662" t="str">
            <v>8999777004934</v>
          </cell>
          <cell r="X662" t="str">
            <v>3307.20.00</v>
          </cell>
          <cell r="AC662" t="str">
            <v>Nivea</v>
          </cell>
          <cell r="AE662" t="str">
            <v>Nivea Deodorant</v>
          </cell>
          <cell r="AJ662" t="str">
            <v>Deo Male</v>
          </cell>
          <cell r="QC662" t="str">
            <v>A</v>
          </cell>
          <cell r="VH662">
            <v>1095</v>
          </cell>
          <cell r="VI662" t="str">
            <v>82883</v>
          </cell>
          <cell r="VN662">
            <v>43540</v>
          </cell>
          <cell r="VO662">
            <v>45383</v>
          </cell>
        </row>
        <row r="663">
          <cell r="G663" t="str">
            <v>NDEO Spray Cool Kick Cool Blue 150ml</v>
          </cell>
          <cell r="I663" t="str">
            <v>82883-04800-28</v>
          </cell>
          <cell r="J663" t="str">
            <v>82883-04800-62</v>
          </cell>
          <cell r="K663" t="str">
            <v>NDEO Spray Cool Kick 150ml</v>
          </cell>
          <cell r="L663" t="str">
            <v>R</v>
          </cell>
          <cell r="M663">
            <v>12</v>
          </cell>
          <cell r="N663">
            <v>1.6759999999999999</v>
          </cell>
          <cell r="O663">
            <v>5.0959999999999998E-3</v>
          </cell>
          <cell r="P663">
            <v>4.5</v>
          </cell>
          <cell r="Q663">
            <v>4.5</v>
          </cell>
          <cell r="R663">
            <v>16.7</v>
          </cell>
          <cell r="S663">
            <v>28</v>
          </cell>
          <cell r="T663">
            <v>10</v>
          </cell>
          <cell r="U663">
            <v>18.2</v>
          </cell>
          <cell r="V663" t="str">
            <v>8999777004910</v>
          </cell>
          <cell r="W663" t="str">
            <v>8999777004934</v>
          </cell>
          <cell r="X663" t="str">
            <v>3307.20.00</v>
          </cell>
          <cell r="AC663" t="str">
            <v>Nivea</v>
          </cell>
          <cell r="AE663" t="str">
            <v>Nivea Deodorant</v>
          </cell>
          <cell r="AJ663" t="str">
            <v>Deo Male</v>
          </cell>
          <cell r="QC663" t="str">
            <v>A</v>
          </cell>
          <cell r="VH663">
            <v>1095</v>
          </cell>
          <cell r="VI663" t="str">
            <v>82883</v>
          </cell>
          <cell r="VN663">
            <v>43540</v>
          </cell>
          <cell r="VO663">
            <v>45383</v>
          </cell>
        </row>
        <row r="664">
          <cell r="G664" t="str">
            <v>NDEO Spray Cool Kick Cool Blue 150ml</v>
          </cell>
          <cell r="I664" t="str">
            <v>82883-04800-25</v>
          </cell>
          <cell r="J664" t="str">
            <v>82883-04800-62</v>
          </cell>
          <cell r="K664" t="str">
            <v>NDEO Spray Cool Kick 150ml</v>
          </cell>
          <cell r="L664" t="str">
            <v>R</v>
          </cell>
          <cell r="M664">
            <v>12</v>
          </cell>
          <cell r="N664">
            <v>1.718</v>
          </cell>
          <cell r="O664">
            <v>5.0959999999999998E-3</v>
          </cell>
          <cell r="P664">
            <v>4.5</v>
          </cell>
          <cell r="Q664">
            <v>4.5</v>
          </cell>
          <cell r="R664">
            <v>16.7</v>
          </cell>
          <cell r="S664">
            <v>28</v>
          </cell>
          <cell r="T664">
            <v>10</v>
          </cell>
          <cell r="U664">
            <v>18.2</v>
          </cell>
          <cell r="V664" t="str">
            <v>8999777004910</v>
          </cell>
          <cell r="W664" t="str">
            <v>8999777004934</v>
          </cell>
          <cell r="X664" t="str">
            <v>3307.20.00</v>
          </cell>
          <cell r="AC664" t="str">
            <v>Nivea</v>
          </cell>
          <cell r="AE664" t="str">
            <v>Nivea Deodorant</v>
          </cell>
          <cell r="AJ664" t="str">
            <v>Deo Male</v>
          </cell>
          <cell r="QC664" t="str">
            <v>A</v>
          </cell>
          <cell r="VH664">
            <v>1095</v>
          </cell>
          <cell r="VI664" t="str">
            <v>82883</v>
          </cell>
          <cell r="VN664">
            <v>43540</v>
          </cell>
          <cell r="VO664">
            <v>45383</v>
          </cell>
        </row>
        <row r="665">
          <cell r="G665" t="str">
            <v>NDEO Spray Cool Kick Cool Blue 150ml</v>
          </cell>
          <cell r="I665" t="str">
            <v>82883-04800-24</v>
          </cell>
          <cell r="J665" t="str">
            <v>82883-04800-62</v>
          </cell>
          <cell r="K665" t="str">
            <v>NDEO Spray Cool Kick 150ml</v>
          </cell>
          <cell r="L665" t="str">
            <v>R</v>
          </cell>
          <cell r="M665">
            <v>12</v>
          </cell>
          <cell r="N665">
            <v>1.718</v>
          </cell>
          <cell r="O665">
            <v>5.0959999999999998E-3</v>
          </cell>
          <cell r="P665">
            <v>4.5</v>
          </cell>
          <cell r="Q665">
            <v>4.5</v>
          </cell>
          <cell r="R665">
            <v>16.7</v>
          </cell>
          <cell r="S665">
            <v>28</v>
          </cell>
          <cell r="T665">
            <v>10</v>
          </cell>
          <cell r="U665">
            <v>18.2</v>
          </cell>
          <cell r="V665" t="str">
            <v/>
          </cell>
          <cell r="W665" t="str">
            <v/>
          </cell>
          <cell r="X665" t="str">
            <v>3307.20.00</v>
          </cell>
          <cell r="AC665" t="str">
            <v>Nivea</v>
          </cell>
          <cell r="AE665" t="str">
            <v>Nivea Deodorant</v>
          </cell>
          <cell r="AJ665" t="str">
            <v>Deo Male</v>
          </cell>
          <cell r="QC665" t="str">
            <v>A</v>
          </cell>
          <cell r="VH665">
            <v>1095</v>
          </cell>
          <cell r="VI665" t="e">
            <v>#N/A</v>
          </cell>
          <cell r="VN665">
            <v>27991</v>
          </cell>
          <cell r="VO665">
            <v>43100</v>
          </cell>
        </row>
        <row r="666">
          <cell r="G666" t="str">
            <v>NDEO Spray Deep 150ml</v>
          </cell>
          <cell r="I666" t="str">
            <v>80027-04800-62</v>
          </cell>
          <cell r="J666" t="str">
            <v>80027-04800-62</v>
          </cell>
          <cell r="K666" t="str">
            <v>NIVEA MEN Deep Deodorant Spray 150ml</v>
          </cell>
          <cell r="L666" t="str">
            <v>R</v>
          </cell>
          <cell r="M666">
            <v>12</v>
          </cell>
          <cell r="N666">
            <v>1.677</v>
          </cell>
          <cell r="O666">
            <v>5.1799999999999997E-3</v>
          </cell>
          <cell r="P666">
            <v>4.5</v>
          </cell>
          <cell r="Q666">
            <v>4.5</v>
          </cell>
          <cell r="R666">
            <v>16.7</v>
          </cell>
          <cell r="S666">
            <v>28</v>
          </cell>
          <cell r="T666">
            <v>10</v>
          </cell>
          <cell r="U666">
            <v>18.5</v>
          </cell>
          <cell r="V666" t="str">
            <v>8999777010676</v>
          </cell>
          <cell r="W666" t="str">
            <v>8999777010690</v>
          </cell>
          <cell r="X666" t="str">
            <v>3307.20.00</v>
          </cell>
          <cell r="AC666" t="str">
            <v>Nivea</v>
          </cell>
          <cell r="AE666" t="str">
            <v>Nivea Deodorant</v>
          </cell>
          <cell r="AJ666" t="str">
            <v>Deo Male</v>
          </cell>
          <cell r="QC666" t="str">
            <v>A</v>
          </cell>
          <cell r="VH666">
            <v>1095</v>
          </cell>
          <cell r="VI666" t="str">
            <v>80027</v>
          </cell>
          <cell r="VN666">
            <v>43540</v>
          </cell>
          <cell r="VO666">
            <v>45383</v>
          </cell>
        </row>
        <row r="667">
          <cell r="G667" t="str">
            <v>NDEO Spray Deep 150ml</v>
          </cell>
          <cell r="I667" t="str">
            <v>80027-04800-30</v>
          </cell>
          <cell r="J667" t="str">
            <v>80027-04800-62</v>
          </cell>
          <cell r="K667" t="str">
            <v>NIVEA MEN Deep Deodorant Spray 150ml</v>
          </cell>
          <cell r="L667" t="str">
            <v>R</v>
          </cell>
          <cell r="M667">
            <v>12</v>
          </cell>
          <cell r="N667">
            <v>1.677</v>
          </cell>
          <cell r="O667">
            <v>5.1799999999999997E-3</v>
          </cell>
          <cell r="P667">
            <v>4.5</v>
          </cell>
          <cell r="Q667">
            <v>4.5</v>
          </cell>
          <cell r="R667">
            <v>16.7</v>
          </cell>
          <cell r="S667">
            <v>28</v>
          </cell>
          <cell r="T667">
            <v>10</v>
          </cell>
          <cell r="U667">
            <v>18.5</v>
          </cell>
          <cell r="V667" t="str">
            <v>8999777010676</v>
          </cell>
          <cell r="W667" t="str">
            <v>8999777010690</v>
          </cell>
          <cell r="X667" t="str">
            <v>3307.20.00</v>
          </cell>
          <cell r="AC667" t="str">
            <v>Nivea</v>
          </cell>
          <cell r="AE667" t="str">
            <v>Nivea Deodorant</v>
          </cell>
          <cell r="AJ667" t="str">
            <v>Deo Male</v>
          </cell>
          <cell r="QC667" t="str">
            <v>A</v>
          </cell>
          <cell r="VH667">
            <v>1095</v>
          </cell>
          <cell r="VI667" t="str">
            <v>80027</v>
          </cell>
          <cell r="VN667">
            <v>43540</v>
          </cell>
          <cell r="VO667">
            <v>45383</v>
          </cell>
        </row>
        <row r="668">
          <cell r="G668" t="str">
            <v>NDEO Spray Deep 150ml</v>
          </cell>
          <cell r="I668" t="str">
            <v>80027-04800-28</v>
          </cell>
          <cell r="J668" t="str">
            <v>80027-04800-62</v>
          </cell>
          <cell r="K668" t="str">
            <v>NDEO Spray Deep 150</v>
          </cell>
          <cell r="L668" t="str">
            <v>R</v>
          </cell>
          <cell r="M668">
            <v>12</v>
          </cell>
          <cell r="N668">
            <v>1.7110000000000001</v>
          </cell>
          <cell r="O668">
            <v>5.0959999999999998E-3</v>
          </cell>
          <cell r="P668">
            <v>4.5</v>
          </cell>
          <cell r="Q668">
            <v>4.5</v>
          </cell>
          <cell r="R668">
            <v>16.7</v>
          </cell>
          <cell r="S668">
            <v>28</v>
          </cell>
          <cell r="T668">
            <v>10</v>
          </cell>
          <cell r="U668">
            <v>18.2</v>
          </cell>
          <cell r="V668" t="str">
            <v>8999777010676</v>
          </cell>
          <cell r="W668" t="str">
            <v>8999777010690</v>
          </cell>
          <cell r="X668" t="str">
            <v>3307.20.00</v>
          </cell>
          <cell r="AC668" t="str">
            <v>Nivea</v>
          </cell>
          <cell r="AE668" t="str">
            <v>Nivea Deodorant</v>
          </cell>
          <cell r="AJ668" t="str">
            <v>Deo Male</v>
          </cell>
          <cell r="QC668" t="str">
            <v>A</v>
          </cell>
          <cell r="VH668">
            <v>900</v>
          </cell>
          <cell r="VI668" t="str">
            <v>80027</v>
          </cell>
          <cell r="VN668">
            <v>43540</v>
          </cell>
          <cell r="VO668">
            <v>45383</v>
          </cell>
        </row>
        <row r="669">
          <cell r="G669" t="str">
            <v>NDEO Spray Deep Espresso 150ml</v>
          </cell>
          <cell r="I669" t="str">
            <v>85367-04800-29</v>
          </cell>
          <cell r="J669" t="str">
            <v>85367-04800-29</v>
          </cell>
          <cell r="K669" t="str">
            <v>NIVEA MEN Deep Espresso Deodorant Spray 150ml</v>
          </cell>
          <cell r="L669" t="str">
            <v>R</v>
          </cell>
          <cell r="M669">
            <v>12</v>
          </cell>
          <cell r="N669">
            <v>1.7110000000000001</v>
          </cell>
          <cell r="O669">
            <v>5.0959999999999998E-3</v>
          </cell>
          <cell r="P669">
            <v>4.5</v>
          </cell>
          <cell r="Q669">
            <v>4.5</v>
          </cell>
          <cell r="R669">
            <v>16.7</v>
          </cell>
          <cell r="S669">
            <v>28</v>
          </cell>
          <cell r="T669">
            <v>10</v>
          </cell>
          <cell r="U669">
            <v>18.2</v>
          </cell>
          <cell r="V669" t="str">
            <v>8999777014261</v>
          </cell>
          <cell r="W669" t="str">
            <v>8999777014285</v>
          </cell>
          <cell r="X669" t="str">
            <v>3307.20.00</v>
          </cell>
          <cell r="AC669" t="str">
            <v>Nivea</v>
          </cell>
          <cell r="AE669" t="str">
            <v>Nivea Deodorant</v>
          </cell>
          <cell r="AJ669" t="str">
            <v>Deo Male</v>
          </cell>
          <cell r="QC669" t="str">
            <v>D</v>
          </cell>
          <cell r="VH669">
            <v>1095</v>
          </cell>
          <cell r="VI669" t="str">
            <v>85367</v>
          </cell>
          <cell r="VN669">
            <v>38600</v>
          </cell>
          <cell r="VO669">
            <v>45383</v>
          </cell>
        </row>
        <row r="670">
          <cell r="G670" t="str">
            <v>NDEO Spray Silver Protect 50ml</v>
          </cell>
          <cell r="I670" t="str">
            <v>83745-04800-25</v>
          </cell>
          <cell r="J670" t="str">
            <v>83745-04800-25</v>
          </cell>
          <cell r="K670" t="str">
            <v>NIVEA MEN Silver Protect Deodorant Spray 50ml</v>
          </cell>
          <cell r="L670" t="str">
            <v>R</v>
          </cell>
          <cell r="M670">
            <v>24</v>
          </cell>
          <cell r="N670">
            <v>1.766</v>
          </cell>
          <cell r="O670">
            <v>7.2883999999999996E-3</v>
          </cell>
          <cell r="P670">
            <v>4.5</v>
          </cell>
          <cell r="Q670">
            <v>4.5</v>
          </cell>
          <cell r="R670">
            <v>12.2</v>
          </cell>
          <cell r="S670">
            <v>28</v>
          </cell>
          <cell r="T670">
            <v>19</v>
          </cell>
          <cell r="U670">
            <v>13.7</v>
          </cell>
          <cell r="V670" t="str">
            <v>8999777005030</v>
          </cell>
          <cell r="W670" t="str">
            <v>8999777005054</v>
          </cell>
          <cell r="X670" t="str">
            <v>3307.20.00</v>
          </cell>
          <cell r="AC670" t="str">
            <v>Nivea</v>
          </cell>
          <cell r="AE670" t="str">
            <v>Nivea Deodorant</v>
          </cell>
          <cell r="AJ670" t="str">
            <v>Deo Male</v>
          </cell>
          <cell r="QC670" t="str">
            <v>D</v>
          </cell>
          <cell r="VH670">
            <v>1095</v>
          </cell>
          <cell r="VI670" t="str">
            <v>83745</v>
          </cell>
          <cell r="VN670">
            <v>14372</v>
          </cell>
          <cell r="VO670">
            <v>44926</v>
          </cell>
        </row>
        <row r="671">
          <cell r="G671" t="str">
            <v>NDEO Spray Silver Protect 50ml</v>
          </cell>
          <cell r="I671" t="str">
            <v>83745-04800-24</v>
          </cell>
          <cell r="J671" t="str">
            <v>83745-04800-25</v>
          </cell>
          <cell r="K671" t="str">
            <v>NDEO Spray Silver Protect 50ml</v>
          </cell>
          <cell r="L671" t="str">
            <v>R</v>
          </cell>
          <cell r="M671">
            <v>24</v>
          </cell>
          <cell r="N671">
            <v>1.766</v>
          </cell>
          <cell r="O671">
            <v>7.2883999999999996E-3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 t="str">
            <v/>
          </cell>
          <cell r="W671" t="str">
            <v/>
          </cell>
          <cell r="X671" t="str">
            <v>3307.20.00</v>
          </cell>
          <cell r="AC671" t="str">
            <v>Nivea</v>
          </cell>
          <cell r="AE671" t="str">
            <v>Nivea Deodorant</v>
          </cell>
          <cell r="AJ671" t="str">
            <v>Deo Male</v>
          </cell>
          <cell r="QC671" t="str">
            <v>D</v>
          </cell>
          <cell r="VH671">
            <v>1095</v>
          </cell>
          <cell r="VI671" t="e">
            <v>#N/A</v>
          </cell>
          <cell r="VN671">
            <v>14372</v>
          </cell>
          <cell r="VO671">
            <v>43100</v>
          </cell>
        </row>
        <row r="672">
          <cell r="G672" t="str">
            <v>NDEO Spray Silver Protect 150ml</v>
          </cell>
          <cell r="I672" t="str">
            <v>82959-04800-28</v>
          </cell>
          <cell r="J672" t="str">
            <v>82959-04800-28</v>
          </cell>
          <cell r="K672" t="str">
            <v>NIVEA MEN Silver Protect Deodorant Spray 150ml</v>
          </cell>
          <cell r="L672" t="str">
            <v>R</v>
          </cell>
          <cell r="M672">
            <v>12</v>
          </cell>
          <cell r="N672">
            <v>1.81</v>
          </cell>
          <cell r="O672">
            <v>5.0959999999999998E-3</v>
          </cell>
          <cell r="P672">
            <v>4.5</v>
          </cell>
          <cell r="Q672">
            <v>4.5</v>
          </cell>
          <cell r="R672">
            <v>16.7</v>
          </cell>
          <cell r="S672">
            <v>28</v>
          </cell>
          <cell r="T672">
            <v>10</v>
          </cell>
          <cell r="U672">
            <v>18.2</v>
          </cell>
          <cell r="V672" t="str">
            <v>8999777004941</v>
          </cell>
          <cell r="W672" t="str">
            <v>8999777004965</v>
          </cell>
          <cell r="X672" t="str">
            <v>3307.20.00</v>
          </cell>
          <cell r="AC672" t="str">
            <v>Nivea</v>
          </cell>
          <cell r="AE672" t="str">
            <v>Nivea Deodorant</v>
          </cell>
          <cell r="AJ672" t="str">
            <v>Deo Male</v>
          </cell>
          <cell r="QC672" t="str">
            <v>D</v>
          </cell>
          <cell r="VH672">
            <v>1095</v>
          </cell>
          <cell r="VI672" t="str">
            <v>82959</v>
          </cell>
          <cell r="VN672">
            <v>27991</v>
          </cell>
          <cell r="VO672">
            <v>44926</v>
          </cell>
        </row>
        <row r="673">
          <cell r="G673" t="str">
            <v>NDEO Spray Silver Protect 150ml</v>
          </cell>
          <cell r="I673" t="str">
            <v>82959-04800-25</v>
          </cell>
          <cell r="J673" t="str">
            <v>82959-04800-28</v>
          </cell>
          <cell r="K673" t="str">
            <v>NDEO Spray Silver Protect 150ml</v>
          </cell>
          <cell r="L673" t="str">
            <v>R</v>
          </cell>
          <cell r="M673">
            <v>12</v>
          </cell>
          <cell r="N673">
            <v>1.718</v>
          </cell>
          <cell r="O673">
            <v>5.0959999999999998E-3</v>
          </cell>
          <cell r="P673">
            <v>4.5</v>
          </cell>
          <cell r="Q673">
            <v>4.5</v>
          </cell>
          <cell r="R673">
            <v>16.7</v>
          </cell>
          <cell r="S673">
            <v>28</v>
          </cell>
          <cell r="T673">
            <v>10</v>
          </cell>
          <cell r="U673">
            <v>18.2</v>
          </cell>
          <cell r="V673" t="str">
            <v>8999777004941</v>
          </cell>
          <cell r="W673" t="str">
            <v>8999777004965</v>
          </cell>
          <cell r="X673" t="str">
            <v>3307.20.00</v>
          </cell>
          <cell r="AC673" t="str">
            <v>Nivea</v>
          </cell>
          <cell r="AE673" t="str">
            <v>Nivea Deodorant</v>
          </cell>
          <cell r="AJ673" t="str">
            <v>Deo Male</v>
          </cell>
          <cell r="QC673" t="str">
            <v>D</v>
          </cell>
          <cell r="VH673">
            <v>1095</v>
          </cell>
          <cell r="VI673" t="str">
            <v>82959</v>
          </cell>
          <cell r="VN673">
            <v>27991</v>
          </cell>
          <cell r="VO673">
            <v>44926</v>
          </cell>
        </row>
        <row r="674">
          <cell r="G674" t="str">
            <v>NDEO Spray Silver Protect 150ml</v>
          </cell>
          <cell r="I674" t="str">
            <v>82959-04800-24</v>
          </cell>
          <cell r="J674" t="str">
            <v>82959-04800-28</v>
          </cell>
          <cell r="K674" t="str">
            <v>NDEO Spray Silver Protect 150ml</v>
          </cell>
          <cell r="L674" t="str">
            <v>R</v>
          </cell>
          <cell r="M674">
            <v>12</v>
          </cell>
          <cell r="N674">
            <v>1.718</v>
          </cell>
          <cell r="O674">
            <v>5.0959999999999998E-3</v>
          </cell>
          <cell r="P674">
            <v>4.5</v>
          </cell>
          <cell r="Q674">
            <v>4.5</v>
          </cell>
          <cell r="R674">
            <v>16.7</v>
          </cell>
          <cell r="S674">
            <v>28</v>
          </cell>
          <cell r="T674">
            <v>10</v>
          </cell>
          <cell r="U674">
            <v>18.2</v>
          </cell>
          <cell r="V674" t="str">
            <v>8999777004941</v>
          </cell>
          <cell r="W674" t="str">
            <v>8999777004965</v>
          </cell>
          <cell r="X674" t="str">
            <v>3307.20.00</v>
          </cell>
          <cell r="AC674" t="str">
            <v>Nivea</v>
          </cell>
          <cell r="AE674" t="str">
            <v>Nivea Deodorant</v>
          </cell>
          <cell r="AJ674" t="str">
            <v>Deo Male</v>
          </cell>
          <cell r="QC674" t="str">
            <v>D</v>
          </cell>
          <cell r="VH674">
            <v>1095</v>
          </cell>
          <cell r="VI674" t="str">
            <v>82959</v>
          </cell>
          <cell r="VN674">
            <v>27991</v>
          </cell>
          <cell r="VO674">
            <v>44926</v>
          </cell>
        </row>
        <row r="675">
          <cell r="I675" t="str">
            <v>81602-04800-28</v>
          </cell>
          <cell r="J675" t="str">
            <v>81602-04800-28</v>
          </cell>
          <cell r="K675" t="str">
            <v>NIVEA MEN Dry Impact Deodorant Spray 150ml</v>
          </cell>
          <cell r="L675" t="str">
            <v>R</v>
          </cell>
          <cell r="M675">
            <v>12</v>
          </cell>
          <cell r="N675">
            <v>1.7070000000000001</v>
          </cell>
          <cell r="O675">
            <v>5.0959999999999998E-3</v>
          </cell>
          <cell r="P675">
            <v>4.5</v>
          </cell>
          <cell r="Q675">
            <v>4.5</v>
          </cell>
          <cell r="R675">
            <v>16.7</v>
          </cell>
          <cell r="S675">
            <v>28</v>
          </cell>
          <cell r="T675">
            <v>10</v>
          </cell>
          <cell r="U675">
            <v>18.2</v>
          </cell>
          <cell r="V675" t="str">
            <v>8999777007591</v>
          </cell>
          <cell r="W675" t="str">
            <v>8999777007614</v>
          </cell>
          <cell r="X675" t="str">
            <v>3307.20.00</v>
          </cell>
        </row>
        <row r="676">
          <cell r="G676" t="str">
            <v>NDEO Spray Dry Impact 150ml</v>
          </cell>
          <cell r="I676" t="str">
            <v>81602-04800-25</v>
          </cell>
          <cell r="J676" t="str">
            <v>81602-04800-28</v>
          </cell>
          <cell r="K676" t="str">
            <v>NDEO Spray Dry Impact Plus 150ml</v>
          </cell>
          <cell r="L676" t="str">
            <v>R</v>
          </cell>
          <cell r="M676">
            <v>12</v>
          </cell>
          <cell r="N676">
            <v>1.718</v>
          </cell>
          <cell r="O676">
            <v>5.0959999999999998E-3</v>
          </cell>
          <cell r="P676">
            <v>4.5</v>
          </cell>
          <cell r="Q676">
            <v>4.5</v>
          </cell>
          <cell r="R676">
            <v>16.7</v>
          </cell>
          <cell r="S676">
            <v>28</v>
          </cell>
          <cell r="T676">
            <v>10</v>
          </cell>
          <cell r="U676">
            <v>18.2</v>
          </cell>
          <cell r="V676" t="str">
            <v>8999777007591</v>
          </cell>
          <cell r="W676" t="str">
            <v>8999777007614</v>
          </cell>
          <cell r="X676" t="str">
            <v>3307.20.00</v>
          </cell>
          <cell r="AC676" t="str">
            <v>Nivea</v>
          </cell>
          <cell r="AE676" t="str">
            <v>Nivea Deodorant</v>
          </cell>
          <cell r="AJ676" t="str">
            <v>Deo Male</v>
          </cell>
          <cell r="QC676" t="str">
            <v>D</v>
          </cell>
          <cell r="VH676">
            <v>900</v>
          </cell>
          <cell r="VI676" t="str">
            <v>81602</v>
          </cell>
          <cell r="VN676">
            <v>27991</v>
          </cell>
          <cell r="VO676">
            <v>44926</v>
          </cell>
        </row>
        <row r="677">
          <cell r="G677" t="str">
            <v>NDEO Spray Fresh Active 150ml</v>
          </cell>
          <cell r="I677" t="str">
            <v>82877-04800-28</v>
          </cell>
          <cell r="J677" t="str">
            <v>82877-04800-28</v>
          </cell>
          <cell r="K677" t="str">
            <v>NIVEA MEN Fresh Active Deodorant Spray 150ml</v>
          </cell>
          <cell r="L677" t="str">
            <v>R</v>
          </cell>
          <cell r="M677">
            <v>12</v>
          </cell>
          <cell r="N677">
            <v>1.6919999999999999</v>
          </cell>
          <cell r="O677">
            <v>5.0400000000000002E-3</v>
          </cell>
          <cell r="P677">
            <v>4.5</v>
          </cell>
          <cell r="Q677">
            <v>4.5</v>
          </cell>
          <cell r="R677">
            <v>16.7</v>
          </cell>
          <cell r="S677">
            <v>28</v>
          </cell>
          <cell r="T677">
            <v>10</v>
          </cell>
          <cell r="U677">
            <v>18</v>
          </cell>
          <cell r="V677" t="str">
            <v>8999777007515</v>
          </cell>
          <cell r="W677" t="str">
            <v>8999777007539</v>
          </cell>
          <cell r="X677" t="str">
            <v>3307.20.00</v>
          </cell>
          <cell r="AC677" t="str">
            <v>Nivea</v>
          </cell>
          <cell r="AE677" t="str">
            <v>Nivea Deodorant</v>
          </cell>
          <cell r="AJ677" t="str">
            <v>Deo Male</v>
          </cell>
          <cell r="QC677" t="str">
            <v>D</v>
          </cell>
          <cell r="VH677">
            <v>1095</v>
          </cell>
          <cell r="VI677" t="str">
            <v>82877</v>
          </cell>
          <cell r="VN677">
            <v>27991</v>
          </cell>
          <cell r="VO677">
            <v>44926</v>
          </cell>
        </row>
        <row r="678">
          <cell r="G678" t="str">
            <v>NDEO Spray Fresh Active 150ml</v>
          </cell>
          <cell r="I678" t="str">
            <v>82877-04800-25</v>
          </cell>
          <cell r="J678" t="str">
            <v>82877-04800-28</v>
          </cell>
          <cell r="K678" t="str">
            <v>NDEO Spray Fresh Active 150ml</v>
          </cell>
          <cell r="L678" t="str">
            <v>R</v>
          </cell>
          <cell r="M678">
            <v>12</v>
          </cell>
          <cell r="N678">
            <v>1.718</v>
          </cell>
          <cell r="O678">
            <v>5.0959999999999998E-3</v>
          </cell>
          <cell r="P678">
            <v>4.5</v>
          </cell>
          <cell r="Q678">
            <v>4.5</v>
          </cell>
          <cell r="R678">
            <v>16.7</v>
          </cell>
          <cell r="S678">
            <v>28</v>
          </cell>
          <cell r="T678">
            <v>10</v>
          </cell>
          <cell r="U678">
            <v>18.2</v>
          </cell>
          <cell r="V678" t="str">
            <v>8999777007515</v>
          </cell>
          <cell r="W678" t="str">
            <v>8999777007539</v>
          </cell>
          <cell r="X678" t="str">
            <v>3307.20.00</v>
          </cell>
          <cell r="AC678" t="str">
            <v>Nivea</v>
          </cell>
          <cell r="AE678" t="str">
            <v>Nivea Deodorant</v>
          </cell>
          <cell r="AJ678" t="str">
            <v>Deo Male</v>
          </cell>
          <cell r="QC678" t="str">
            <v>D</v>
          </cell>
          <cell r="VH678">
            <v>1095</v>
          </cell>
          <cell r="VI678" t="str">
            <v>82877</v>
          </cell>
          <cell r="VN678">
            <v>27991</v>
          </cell>
          <cell r="VO678">
            <v>44926</v>
          </cell>
        </row>
        <row r="679">
          <cell r="G679" t="str">
            <v>NDEO Lotion Brightening Hijab Fresh</v>
          </cell>
          <cell r="I679" t="str">
            <v>98535-04800-32</v>
          </cell>
          <cell r="J679" t="str">
            <v>98535-04800-32</v>
          </cell>
          <cell r="K679" t="str">
            <v>NIVEA Brightening Hijab Fresh Deodorant Lotion</v>
          </cell>
          <cell r="L679" t="str">
            <v>R</v>
          </cell>
          <cell r="M679">
            <v>180</v>
          </cell>
          <cell r="N679">
            <v>3</v>
          </cell>
          <cell r="O679">
            <v>9.2424150000000004E-3</v>
          </cell>
          <cell r="P679">
            <v>8.8000000000000007</v>
          </cell>
          <cell r="Q679">
            <v>13.1</v>
          </cell>
          <cell r="R679">
            <v>1.4</v>
          </cell>
          <cell r="S679">
            <v>27.3</v>
          </cell>
          <cell r="T679">
            <v>18.3</v>
          </cell>
          <cell r="U679">
            <v>18.5</v>
          </cell>
          <cell r="V679" t="str">
            <v>8999777018191</v>
          </cell>
          <cell r="W679" t="str">
            <v>8999777018344</v>
          </cell>
          <cell r="X679" t="str">
            <v>3307.20.00</v>
          </cell>
          <cell r="AC679" t="str">
            <v>Nivea</v>
          </cell>
          <cell r="AE679" t="str">
            <v>Nivea Deodorant</v>
          </cell>
          <cell r="AJ679" t="str">
            <v>Deo Female</v>
          </cell>
          <cell r="QC679" t="str">
            <v>A</v>
          </cell>
          <cell r="VH679">
            <v>1095</v>
          </cell>
          <cell r="VI679" t="str">
            <v>98535</v>
          </cell>
          <cell r="VN679">
            <v>2125</v>
          </cell>
          <cell r="VO679">
            <v>45383</v>
          </cell>
        </row>
        <row r="680">
          <cell r="G680" t="str">
            <v>NDEO Lotion Cool Kick Cool Blue</v>
          </cell>
          <cell r="I680" t="str">
            <v>95672-04800-32</v>
          </cell>
          <cell r="J680" t="str">
            <v>95672-04800-32</v>
          </cell>
          <cell r="K680" t="str">
            <v>NIVEA MEN Cool Kick Cool Blue Deodorant Lotion</v>
          </cell>
          <cell r="L680" t="str">
            <v>R</v>
          </cell>
          <cell r="M680">
            <v>180</v>
          </cell>
          <cell r="N680">
            <v>3</v>
          </cell>
          <cell r="O680">
            <v>9.2424150000000004E-3</v>
          </cell>
          <cell r="P680">
            <v>8.8000000000000007</v>
          </cell>
          <cell r="Q680">
            <v>13.1</v>
          </cell>
          <cell r="R680">
            <v>1.4</v>
          </cell>
          <cell r="S680">
            <v>27.3</v>
          </cell>
          <cell r="T680">
            <v>18.3</v>
          </cell>
          <cell r="U680">
            <v>18.5</v>
          </cell>
          <cell r="V680" t="str">
            <v>8999777018351</v>
          </cell>
          <cell r="W680" t="str">
            <v>8999777018375</v>
          </cell>
          <cell r="X680" t="str">
            <v>3307.20.00</v>
          </cell>
          <cell r="AC680" t="str">
            <v>Nivea</v>
          </cell>
          <cell r="AE680" t="str">
            <v>Nivea Deodorant</v>
          </cell>
          <cell r="AJ680" t="str">
            <v>Deo Male</v>
          </cell>
          <cell r="QC680" t="str">
            <v>A</v>
          </cell>
          <cell r="VH680">
            <v>1095</v>
          </cell>
          <cell r="VI680" t="str">
            <v>95672</v>
          </cell>
          <cell r="VN680">
            <v>2125</v>
          </cell>
          <cell r="VO680">
            <v>45383</v>
          </cell>
        </row>
        <row r="681">
          <cell r="G681" t="str">
            <v>NDEO Lotion Extra Brightening</v>
          </cell>
          <cell r="I681" t="str">
            <v>98534-04800-32</v>
          </cell>
          <cell r="J681" t="str">
            <v>98534-04800-32</v>
          </cell>
          <cell r="K681" t="str">
            <v>NIVEA Extra Brightening Deodorant Lotion</v>
          </cell>
          <cell r="L681" t="str">
            <v>R</v>
          </cell>
          <cell r="M681">
            <v>180</v>
          </cell>
          <cell r="N681">
            <v>3</v>
          </cell>
          <cell r="O681">
            <v>9.2424150000000004E-3</v>
          </cell>
          <cell r="P681">
            <v>8.8000000000000007</v>
          </cell>
          <cell r="Q681">
            <v>13.1</v>
          </cell>
          <cell r="R681">
            <v>1.4</v>
          </cell>
          <cell r="S681">
            <v>27.3</v>
          </cell>
          <cell r="T681">
            <v>18.3</v>
          </cell>
          <cell r="U681">
            <v>18.5</v>
          </cell>
          <cell r="V681" t="str">
            <v>8999777018160</v>
          </cell>
          <cell r="W681" t="str">
            <v>8999777018320</v>
          </cell>
          <cell r="X681" t="str">
            <v>3307.20.00</v>
          </cell>
          <cell r="AC681" t="str">
            <v>Nivea</v>
          </cell>
          <cell r="AE681" t="str">
            <v>Nivea Deodorant</v>
          </cell>
          <cell r="AJ681" t="str">
            <v>Deo Female</v>
          </cell>
          <cell r="QC681" t="str">
            <v>A</v>
          </cell>
          <cell r="VH681">
            <v>1095</v>
          </cell>
          <cell r="VI681" t="str">
            <v>98534</v>
          </cell>
          <cell r="VN681">
            <v>2125</v>
          </cell>
          <cell r="VO681">
            <v>45383</v>
          </cell>
        </row>
        <row r="682">
          <cell r="G682" t="str">
            <v>Nivea Men Deep Clean Pack</v>
          </cell>
          <cell r="I682" t="str">
            <v>48332-00185-00</v>
          </cell>
          <cell r="J682" t="str">
            <v>48332-00185-00</v>
          </cell>
          <cell r="K682" t="str">
            <v>NIVEA MEN Deep Clean Pack</v>
          </cell>
          <cell r="L682" t="str">
            <v>V</v>
          </cell>
          <cell r="M682">
            <v>12</v>
          </cell>
          <cell r="N682">
            <v>5.1669999999999998</v>
          </cell>
          <cell r="O682">
            <v>4.0452992E-2</v>
          </cell>
          <cell r="P682">
            <v>26</v>
          </cell>
          <cell r="Q682">
            <v>5.6</v>
          </cell>
          <cell r="R682">
            <v>19</v>
          </cell>
          <cell r="S682">
            <v>53.6</v>
          </cell>
          <cell r="T682">
            <v>35.6</v>
          </cell>
          <cell r="U682">
            <v>21.2</v>
          </cell>
          <cell r="V682" t="str">
            <v>8999777010676</v>
          </cell>
          <cell r="W682" t="str">
            <v>8999777015763</v>
          </cell>
          <cell r="X682" t="str">
            <v>3307.20.00</v>
          </cell>
          <cell r="AC682" t="str">
            <v>Nivea</v>
          </cell>
          <cell r="AE682" t="str">
            <v>Nivea Deodorant</v>
          </cell>
          <cell r="AJ682" t="str">
            <v>Deo Male</v>
          </cell>
          <cell r="QC682" t="str">
            <v>D</v>
          </cell>
          <cell r="VH682">
            <v>900</v>
          </cell>
          <cell r="VI682" t="str">
            <v>80027</v>
          </cell>
          <cell r="VN682" t="str">
            <v/>
          </cell>
          <cell r="VO682">
            <v>44926</v>
          </cell>
        </row>
        <row r="683">
          <cell r="G683" t="str">
            <v>NBC Soap Normal</v>
          </cell>
          <cell r="I683" t="str">
            <v>48332-00008-01</v>
          </cell>
          <cell r="J683" t="str">
            <v>48332-00008-01</v>
          </cell>
          <cell r="K683" t="str">
            <v>NIVEA Soap Normal 100g</v>
          </cell>
          <cell r="L683" t="str">
            <v>R</v>
          </cell>
          <cell r="M683">
            <v>48</v>
          </cell>
          <cell r="N683">
            <v>5.73</v>
          </cell>
          <cell r="O683">
            <v>1.3871628E-2</v>
          </cell>
          <cell r="P683">
            <v>6.2</v>
          </cell>
          <cell r="Q683">
            <v>4.7</v>
          </cell>
          <cell r="R683">
            <v>13.2</v>
          </cell>
          <cell r="S683">
            <v>38.700000000000003</v>
          </cell>
          <cell r="T683">
            <v>20.6</v>
          </cell>
          <cell r="U683">
            <v>17.399999999999999</v>
          </cell>
          <cell r="V683" t="str">
            <v>8999777806958</v>
          </cell>
          <cell r="W683" t="str">
            <v>08999777002336</v>
          </cell>
          <cell r="X683" t="str">
            <v>3401.11.50</v>
          </cell>
          <cell r="AC683" t="str">
            <v>Nivea</v>
          </cell>
          <cell r="AE683" t="str">
            <v>NBC Bath Care</v>
          </cell>
          <cell r="AJ683" t="str">
            <v>Soap</v>
          </cell>
          <cell r="QC683" t="str">
            <v>D</v>
          </cell>
          <cell r="VH683">
            <v>900</v>
          </cell>
          <cell r="VI683" t="str">
            <v>80695</v>
          </cell>
          <cell r="VN683">
            <v>5409</v>
          </cell>
          <cell r="VO683">
            <v>43830</v>
          </cell>
        </row>
        <row r="684">
          <cell r="G684" t="str">
            <v>NBC Soap Normal</v>
          </cell>
          <cell r="I684" t="str">
            <v>48332-00008-00</v>
          </cell>
          <cell r="J684" t="str">
            <v>48332-00008-01</v>
          </cell>
          <cell r="K684" t="str">
            <v>NBC Extra Care Soap Normal Skin 100G</v>
          </cell>
          <cell r="L684" t="str">
            <v>R</v>
          </cell>
          <cell r="M684">
            <v>48</v>
          </cell>
          <cell r="N684">
            <v>5.73</v>
          </cell>
          <cell r="O684">
            <v>1.3871628E-2</v>
          </cell>
          <cell r="P684">
            <v>6.2</v>
          </cell>
          <cell r="Q684">
            <v>4.7</v>
          </cell>
          <cell r="R684">
            <v>13.2</v>
          </cell>
          <cell r="S684">
            <v>38.700000000000003</v>
          </cell>
          <cell r="T684">
            <v>20.6</v>
          </cell>
          <cell r="U684">
            <v>17.399999999999999</v>
          </cell>
          <cell r="V684" t="str">
            <v>8999777806958</v>
          </cell>
          <cell r="W684" t="str">
            <v>08999777002336</v>
          </cell>
          <cell r="X684" t="str">
            <v>3401.11.50</v>
          </cell>
          <cell r="AC684" t="str">
            <v>Nivea</v>
          </cell>
          <cell r="AE684" t="str">
            <v>NBC Bath Care</v>
          </cell>
          <cell r="AJ684" t="str">
            <v>Soap</v>
          </cell>
          <cell r="QC684" t="str">
            <v>D</v>
          </cell>
          <cell r="VH684">
            <v>900</v>
          </cell>
          <cell r="VI684" t="str">
            <v>80695</v>
          </cell>
          <cell r="VN684">
            <v>5409</v>
          </cell>
          <cell r="VO684">
            <v>43830</v>
          </cell>
        </row>
        <row r="685">
          <cell r="G685" t="str">
            <v>NBC Soap Dry</v>
          </cell>
          <cell r="I685" t="str">
            <v>48332-00009-00</v>
          </cell>
          <cell r="J685" t="str">
            <v>48332-00009-00</v>
          </cell>
          <cell r="K685" t="str">
            <v>NIVEA Soap Dry 100g</v>
          </cell>
          <cell r="L685" t="str">
            <v>R</v>
          </cell>
          <cell r="M685">
            <v>48</v>
          </cell>
          <cell r="N685">
            <v>5.73</v>
          </cell>
          <cell r="O685">
            <v>1.3871628E-2</v>
          </cell>
          <cell r="P685">
            <v>6.2</v>
          </cell>
          <cell r="Q685">
            <v>4.7</v>
          </cell>
          <cell r="R685">
            <v>13.2</v>
          </cell>
          <cell r="S685">
            <v>38.700000000000003</v>
          </cell>
          <cell r="T685">
            <v>20.6</v>
          </cell>
          <cell r="U685">
            <v>17.399999999999999</v>
          </cell>
          <cell r="V685" t="str">
            <v>8999777806965</v>
          </cell>
          <cell r="W685" t="str">
            <v>08999777002367</v>
          </cell>
          <cell r="X685" t="str">
            <v>3401.11.50</v>
          </cell>
          <cell r="AC685" t="str">
            <v>Nivea</v>
          </cell>
          <cell r="AE685" t="str">
            <v>NBC Bath Care</v>
          </cell>
          <cell r="AJ685" t="str">
            <v>Soap</v>
          </cell>
          <cell r="QC685" t="str">
            <v>D</v>
          </cell>
          <cell r="VH685">
            <v>900</v>
          </cell>
          <cell r="VI685" t="str">
            <v>80696</v>
          </cell>
          <cell r="VN685">
            <v>5409</v>
          </cell>
          <cell r="VO685">
            <v>43830</v>
          </cell>
        </row>
        <row r="686">
          <cell r="G686" t="str">
            <v>NBC Soap Exfo</v>
          </cell>
          <cell r="I686" t="str">
            <v>48332-00010-00</v>
          </cell>
          <cell r="J686" t="str">
            <v>48332-00010-00</v>
          </cell>
          <cell r="K686" t="str">
            <v>NIVEA Soap Exfoliating 100g</v>
          </cell>
          <cell r="L686" t="str">
            <v>R</v>
          </cell>
          <cell r="M686">
            <v>48</v>
          </cell>
          <cell r="N686">
            <v>5.73</v>
          </cell>
          <cell r="O686">
            <v>1.3871628E-2</v>
          </cell>
          <cell r="P686">
            <v>6.2</v>
          </cell>
          <cell r="Q686">
            <v>4.7</v>
          </cell>
          <cell r="R686">
            <v>13.2</v>
          </cell>
          <cell r="S686">
            <v>38.700000000000003</v>
          </cell>
          <cell r="T686">
            <v>20.6</v>
          </cell>
          <cell r="U686">
            <v>17.399999999999999</v>
          </cell>
          <cell r="V686" t="str">
            <v>8999777806972</v>
          </cell>
          <cell r="W686" t="str">
            <v>08999777002398</v>
          </cell>
          <cell r="X686" t="str">
            <v>3401.11.50</v>
          </cell>
          <cell r="AC686" t="str">
            <v>Nivea</v>
          </cell>
          <cell r="AE686" t="str">
            <v>NBC Bath Care</v>
          </cell>
          <cell r="AJ686" t="str">
            <v>Soap</v>
          </cell>
          <cell r="QC686" t="str">
            <v>D</v>
          </cell>
          <cell r="VH686">
            <v>900</v>
          </cell>
          <cell r="VI686" t="str">
            <v>80697</v>
          </cell>
          <cell r="VN686">
            <v>5409</v>
          </cell>
          <cell r="VO686">
            <v>43830</v>
          </cell>
        </row>
        <row r="687">
          <cell r="G687" t="str">
            <v>NBC Soap Creme Care</v>
          </cell>
          <cell r="I687" t="str">
            <v>82411-04810-50</v>
          </cell>
          <cell r="J687" t="str">
            <v>82411-04810-50</v>
          </cell>
          <cell r="K687" t="str">
            <v>NIVEA Soap Creme Care 75g</v>
          </cell>
          <cell r="L687" t="str">
            <v>R</v>
          </cell>
          <cell r="M687">
            <v>48</v>
          </cell>
          <cell r="N687">
            <v>4.1070000000000002</v>
          </cell>
          <cell r="O687">
            <v>8.5884749999999999E-3</v>
          </cell>
          <cell r="P687">
            <v>8.9</v>
          </cell>
          <cell r="Q687">
            <v>5.9</v>
          </cell>
          <cell r="R687">
            <v>2.7</v>
          </cell>
          <cell r="S687">
            <v>36.9</v>
          </cell>
          <cell r="T687">
            <v>17.5</v>
          </cell>
          <cell r="U687">
            <v>13.3</v>
          </cell>
          <cell r="V687" t="str">
            <v>8999777009229</v>
          </cell>
          <cell r="W687" t="str">
            <v>8999777009601</v>
          </cell>
          <cell r="X687" t="str">
            <v>3401.11.50</v>
          </cell>
          <cell r="AC687" t="str">
            <v>Nivea</v>
          </cell>
          <cell r="AE687" t="str">
            <v>NBC Bath Care</v>
          </cell>
          <cell r="AJ687" t="str">
            <v>Soap</v>
          </cell>
          <cell r="QC687" t="str">
            <v>D</v>
          </cell>
          <cell r="VH687">
            <v>900</v>
          </cell>
          <cell r="VI687" t="str">
            <v>82411</v>
          </cell>
          <cell r="VN687">
            <v>5836</v>
          </cell>
          <cell r="VO687">
            <v>45383</v>
          </cell>
        </row>
        <row r="688">
          <cell r="G688" t="str">
            <v>NBC Soap Creme Care</v>
          </cell>
          <cell r="I688" t="str">
            <v>82411-04801-50</v>
          </cell>
          <cell r="J688" t="str">
            <v>82411-04810-50</v>
          </cell>
          <cell r="K688" t="str">
            <v>NBC Crème Care Soap 100G</v>
          </cell>
          <cell r="L688" t="str">
            <v>R</v>
          </cell>
          <cell r="M688">
            <v>48</v>
          </cell>
          <cell r="N688">
            <v>4.1070000000000002</v>
          </cell>
          <cell r="O688">
            <v>8.5884749999999999E-3</v>
          </cell>
          <cell r="P688">
            <v>8.9</v>
          </cell>
          <cell r="Q688">
            <v>5.9</v>
          </cell>
          <cell r="R688">
            <v>2.7</v>
          </cell>
          <cell r="S688">
            <v>36.9</v>
          </cell>
          <cell r="T688">
            <v>17.5</v>
          </cell>
          <cell r="U688">
            <v>13.3</v>
          </cell>
          <cell r="V688" t="str">
            <v>8999777009229</v>
          </cell>
          <cell r="W688" t="str">
            <v>8999777009601</v>
          </cell>
          <cell r="X688" t="str">
            <v>3401.11.50</v>
          </cell>
          <cell r="AC688" t="str">
            <v>Nivea</v>
          </cell>
          <cell r="AE688" t="str">
            <v>NBC Bath Care</v>
          </cell>
          <cell r="AJ688" t="str">
            <v>Soap</v>
          </cell>
          <cell r="QC688" t="str">
            <v>D</v>
          </cell>
          <cell r="VH688">
            <v>900</v>
          </cell>
          <cell r="VI688" t="str">
            <v>82411</v>
          </cell>
          <cell r="VN688">
            <v>5836</v>
          </cell>
          <cell r="VO688">
            <v>45383</v>
          </cell>
        </row>
        <row r="689">
          <cell r="G689" t="str">
            <v>NBC Soap Creme Soft</v>
          </cell>
          <cell r="I689" t="str">
            <v>82449-04810-50</v>
          </cell>
          <cell r="J689" t="str">
            <v>82449-04810-50</v>
          </cell>
          <cell r="K689" t="str">
            <v>NIVEA Soap Creme Soft 75g</v>
          </cell>
          <cell r="L689" t="str">
            <v>R</v>
          </cell>
          <cell r="M689">
            <v>48</v>
          </cell>
          <cell r="N689">
            <v>4.1070000000000002</v>
          </cell>
          <cell r="O689">
            <v>8.5884749999999999E-3</v>
          </cell>
          <cell r="P689">
            <v>8.9</v>
          </cell>
          <cell r="Q689">
            <v>5.9</v>
          </cell>
          <cell r="R689">
            <v>2.7</v>
          </cell>
          <cell r="S689">
            <v>36.9</v>
          </cell>
          <cell r="T689">
            <v>17.5</v>
          </cell>
          <cell r="U689">
            <v>13.3</v>
          </cell>
          <cell r="V689" t="str">
            <v>8999777009243</v>
          </cell>
          <cell r="W689" t="str">
            <v>8999777009618</v>
          </cell>
          <cell r="X689" t="str">
            <v>3401.11.50</v>
          </cell>
          <cell r="AC689" t="str">
            <v>Nivea</v>
          </cell>
          <cell r="AE689" t="str">
            <v>NBC Bath Care</v>
          </cell>
          <cell r="AJ689" t="str">
            <v>Soap</v>
          </cell>
          <cell r="QC689" t="str">
            <v>D</v>
          </cell>
          <cell r="VH689">
            <v>900</v>
          </cell>
          <cell r="VI689" t="str">
            <v>82449</v>
          </cell>
          <cell r="VN689">
            <v>5836</v>
          </cell>
          <cell r="VO689">
            <v>45383</v>
          </cell>
        </row>
        <row r="690">
          <cell r="G690" t="str">
            <v>NBC Soap Creme Soft</v>
          </cell>
          <cell r="I690" t="str">
            <v>82449-04801-50</v>
          </cell>
          <cell r="J690" t="str">
            <v>82449-04810-50</v>
          </cell>
          <cell r="K690" t="str">
            <v>NBC Crème Soft Soap 100G</v>
          </cell>
          <cell r="L690" t="str">
            <v>R</v>
          </cell>
          <cell r="M690">
            <v>48</v>
          </cell>
          <cell r="N690">
            <v>4.1070000000000002</v>
          </cell>
          <cell r="O690">
            <v>8.5884749999999999E-3</v>
          </cell>
          <cell r="P690">
            <v>8.9</v>
          </cell>
          <cell r="Q690">
            <v>5.9</v>
          </cell>
          <cell r="R690">
            <v>2.7</v>
          </cell>
          <cell r="S690">
            <v>36.9</v>
          </cell>
          <cell r="T690">
            <v>17.5</v>
          </cell>
          <cell r="U690">
            <v>13.3</v>
          </cell>
          <cell r="V690" t="str">
            <v>8999777009243</v>
          </cell>
          <cell r="W690" t="str">
            <v>8999777009618</v>
          </cell>
          <cell r="X690" t="str">
            <v>3401.11.50</v>
          </cell>
          <cell r="AC690" t="str">
            <v>Nivea</v>
          </cell>
          <cell r="AE690" t="str">
            <v>NBC Bath Care</v>
          </cell>
          <cell r="AJ690" t="str">
            <v>Soap</v>
          </cell>
          <cell r="QC690" t="str">
            <v>D</v>
          </cell>
          <cell r="VH690">
            <v>900</v>
          </cell>
          <cell r="VI690" t="str">
            <v>82449</v>
          </cell>
          <cell r="VN690">
            <v>5836</v>
          </cell>
          <cell r="VO690">
            <v>45383</v>
          </cell>
        </row>
        <row r="691">
          <cell r="G691" t="str">
            <v>NBO Intensive Moisture Lotion 100ml</v>
          </cell>
          <cell r="I691" t="str">
            <v>80232-04800-41</v>
          </cell>
          <cell r="J691" t="str">
            <v>80232-04800-41</v>
          </cell>
          <cell r="K691" t="str">
            <v>NIVEA Intensive Moisture Body Lotion 100ml</v>
          </cell>
          <cell r="L691" t="str">
            <v>R</v>
          </cell>
          <cell r="M691">
            <v>48</v>
          </cell>
          <cell r="N691">
            <v>5.94</v>
          </cell>
          <cell r="O691">
            <v>1.4333220000000001E-2</v>
          </cell>
          <cell r="P691">
            <v>5.4</v>
          </cell>
          <cell r="Q691">
            <v>3.1</v>
          </cell>
          <cell r="R691">
            <v>15</v>
          </cell>
          <cell r="S691">
            <v>38.1</v>
          </cell>
          <cell r="T691">
            <v>22.8</v>
          </cell>
          <cell r="U691">
            <v>16.5</v>
          </cell>
          <cell r="V691" t="str">
            <v>8999777000004</v>
          </cell>
          <cell r="W691" t="str">
            <v>8999777014650</v>
          </cell>
          <cell r="X691" t="str">
            <v>3304.99.30</v>
          </cell>
          <cell r="AC691" t="str">
            <v>Nivea</v>
          </cell>
          <cell r="AE691" t="str">
            <v>Nivea Body</v>
          </cell>
          <cell r="AJ691" t="str">
            <v>Body Essential</v>
          </cell>
          <cell r="QC691" t="str">
            <v>A</v>
          </cell>
          <cell r="VH691">
            <v>1095</v>
          </cell>
          <cell r="VI691" t="str">
            <v>80232</v>
          </cell>
          <cell r="VN691">
            <v>15650</v>
          </cell>
          <cell r="VO691">
            <v>45383</v>
          </cell>
        </row>
        <row r="692">
          <cell r="G692" t="str">
            <v>NBO Intensive Moisture Lotion 100ml</v>
          </cell>
          <cell r="I692" t="str">
            <v>80232-04800-39</v>
          </cell>
          <cell r="J692" t="str">
            <v>80232-04800-41</v>
          </cell>
          <cell r="K692" t="str">
            <v>NIVEA Intensive Moisture Body Lotion 100ml</v>
          </cell>
          <cell r="L692" t="str">
            <v>R</v>
          </cell>
          <cell r="M692">
            <v>48</v>
          </cell>
          <cell r="N692">
            <v>5.94</v>
          </cell>
          <cell r="O692">
            <v>1.4333220000000001E-2</v>
          </cell>
          <cell r="P692">
            <v>5.4</v>
          </cell>
          <cell r="Q692">
            <v>3.1</v>
          </cell>
          <cell r="R692">
            <v>15</v>
          </cell>
          <cell r="S692">
            <v>38.1</v>
          </cell>
          <cell r="T692">
            <v>22.8</v>
          </cell>
          <cell r="U692">
            <v>16.5</v>
          </cell>
          <cell r="V692" t="str">
            <v>8999777000004</v>
          </cell>
          <cell r="W692" t="str">
            <v>8999777014650</v>
          </cell>
          <cell r="X692" t="str">
            <v>3304.99.30</v>
          </cell>
          <cell r="AC692" t="str">
            <v>Nivea</v>
          </cell>
          <cell r="AE692" t="str">
            <v>Nivea Body</v>
          </cell>
          <cell r="AJ692" t="str">
            <v>Body Essential</v>
          </cell>
          <cell r="QC692" t="str">
            <v>A</v>
          </cell>
          <cell r="VH692">
            <v>1095</v>
          </cell>
          <cell r="VI692" t="str">
            <v>80232</v>
          </cell>
          <cell r="VN692">
            <v>15650</v>
          </cell>
          <cell r="VO692">
            <v>45383</v>
          </cell>
        </row>
        <row r="693">
          <cell r="G693" t="str">
            <v>NBO Intensive Moisture Lotion 100ml</v>
          </cell>
          <cell r="I693" t="str">
            <v>80232-04810-39</v>
          </cell>
          <cell r="J693" t="str">
            <v>80232-04800-41</v>
          </cell>
          <cell r="K693" t="str">
            <v>NIVEA Intensive Moisture Body Lotion 100ml</v>
          </cell>
          <cell r="L693" t="str">
            <v>R</v>
          </cell>
          <cell r="M693">
            <v>48</v>
          </cell>
          <cell r="N693">
            <v>5.94</v>
          </cell>
          <cell r="O693">
            <v>1.4333220000000001E-2</v>
          </cell>
          <cell r="P693">
            <v>5.4</v>
          </cell>
          <cell r="Q693">
            <v>3.1</v>
          </cell>
          <cell r="R693">
            <v>15</v>
          </cell>
          <cell r="S693">
            <v>38.1</v>
          </cell>
          <cell r="T693">
            <v>22.8</v>
          </cell>
          <cell r="U693">
            <v>16.5</v>
          </cell>
          <cell r="V693" t="str">
            <v>8999777000004</v>
          </cell>
          <cell r="W693" t="str">
            <v>8999777014650</v>
          </cell>
          <cell r="X693" t="str">
            <v>3304.99.30</v>
          </cell>
          <cell r="AC693" t="str">
            <v>Nivea</v>
          </cell>
          <cell r="AE693" t="str">
            <v>Nivea Body</v>
          </cell>
          <cell r="AJ693" t="str">
            <v>Body Essential</v>
          </cell>
          <cell r="QC693" t="str">
            <v>A</v>
          </cell>
          <cell r="VH693">
            <v>1095</v>
          </cell>
          <cell r="VI693" t="str">
            <v>80232</v>
          </cell>
          <cell r="VN693">
            <v>15650</v>
          </cell>
          <cell r="VO693">
            <v>45383</v>
          </cell>
        </row>
        <row r="694">
          <cell r="G694" t="str">
            <v>NBO Intensive Moisture Lotion 100ml</v>
          </cell>
          <cell r="I694" t="str">
            <v>80232-04800-37</v>
          </cell>
          <cell r="J694" t="str">
            <v>80232-04800-41</v>
          </cell>
          <cell r="K694" t="str">
            <v>NBO Lot Intensive 100ml</v>
          </cell>
          <cell r="L694" t="str">
            <v>R</v>
          </cell>
          <cell r="M694">
            <v>48</v>
          </cell>
          <cell r="N694">
            <v>5.94</v>
          </cell>
          <cell r="O694">
            <v>1.4333220000000001E-2</v>
          </cell>
          <cell r="P694">
            <v>5.4</v>
          </cell>
          <cell r="Q694">
            <v>3.1</v>
          </cell>
          <cell r="R694">
            <v>15</v>
          </cell>
          <cell r="S694">
            <v>38.1</v>
          </cell>
          <cell r="T694">
            <v>22.8</v>
          </cell>
          <cell r="U694">
            <v>16.5</v>
          </cell>
          <cell r="V694" t="str">
            <v>8999777000004</v>
          </cell>
          <cell r="W694" t="str">
            <v>8999777014650</v>
          </cell>
          <cell r="X694" t="str">
            <v>3304.99.30</v>
          </cell>
          <cell r="AC694" t="str">
            <v>Nivea</v>
          </cell>
          <cell r="AE694" t="str">
            <v>Nivea Body</v>
          </cell>
          <cell r="AJ694" t="str">
            <v>Body Essential</v>
          </cell>
          <cell r="QC694" t="str">
            <v>A</v>
          </cell>
          <cell r="VH694">
            <v>1095</v>
          </cell>
          <cell r="VI694" t="str">
            <v>80232</v>
          </cell>
          <cell r="VN694">
            <v>15650</v>
          </cell>
          <cell r="VO694">
            <v>45383</v>
          </cell>
        </row>
        <row r="695">
          <cell r="G695" t="str">
            <v>NBO Intensive Moisture Lotion 100ml</v>
          </cell>
          <cell r="I695" t="str">
            <v>80200-04800-92</v>
          </cell>
          <cell r="J695" t="str">
            <v>80232-04800-41</v>
          </cell>
          <cell r="K695" t="str">
            <v>NBO Lot Intensive 100ml (MIT)</v>
          </cell>
          <cell r="L695" t="str">
            <v>R</v>
          </cell>
          <cell r="M695">
            <v>48</v>
          </cell>
          <cell r="N695">
            <v>5.9720000000000004</v>
          </cell>
          <cell r="O695">
            <v>1.4333220000000001E-2</v>
          </cell>
          <cell r="P695">
            <v>5.4</v>
          </cell>
          <cell r="Q695">
            <v>3.1</v>
          </cell>
          <cell r="R695">
            <v>15</v>
          </cell>
          <cell r="S695">
            <v>38.1</v>
          </cell>
          <cell r="T695">
            <v>22.8</v>
          </cell>
          <cell r="U695">
            <v>16.5</v>
          </cell>
          <cell r="V695" t="str">
            <v>8999777012229</v>
          </cell>
          <cell r="W695" t="str">
            <v>8999777012243</v>
          </cell>
          <cell r="X695" t="str">
            <v>3304.99.30</v>
          </cell>
          <cell r="AC695" t="str">
            <v>Nivea</v>
          </cell>
          <cell r="AE695" t="str">
            <v>Nivea Body</v>
          </cell>
          <cell r="AJ695" t="str">
            <v>Body Essential</v>
          </cell>
          <cell r="QC695" t="str">
            <v>A</v>
          </cell>
          <cell r="VH695">
            <v>900</v>
          </cell>
          <cell r="VI695" t="str">
            <v>80200</v>
          </cell>
          <cell r="VN695">
            <v>15650</v>
          </cell>
          <cell r="VO695">
            <v>45383</v>
          </cell>
        </row>
        <row r="696">
          <cell r="G696" t="str">
            <v>NBO Intensive Moisture Lotion 100ml</v>
          </cell>
          <cell r="I696" t="str">
            <v>80200-04800-90</v>
          </cell>
          <cell r="J696" t="str">
            <v>80232-04800-41</v>
          </cell>
          <cell r="K696" t="str">
            <v>NBO Lot Intensive 100ml (Flagship)</v>
          </cell>
          <cell r="L696" t="str">
            <v>R</v>
          </cell>
          <cell r="M696">
            <v>48</v>
          </cell>
          <cell r="N696">
            <v>6.8250000000000002</v>
          </cell>
          <cell r="O696">
            <v>1.4333220000000001E-2</v>
          </cell>
          <cell r="P696">
            <v>5.4</v>
          </cell>
          <cell r="Q696">
            <v>3.1</v>
          </cell>
          <cell r="R696">
            <v>15</v>
          </cell>
          <cell r="S696">
            <v>38.1</v>
          </cell>
          <cell r="T696">
            <v>22.8</v>
          </cell>
          <cell r="U696">
            <v>16.5</v>
          </cell>
          <cell r="V696" t="str">
            <v/>
          </cell>
          <cell r="W696" t="str">
            <v/>
          </cell>
          <cell r="X696" t="str">
            <v>3304.99.30</v>
          </cell>
          <cell r="AC696" t="str">
            <v>Nivea</v>
          </cell>
          <cell r="AE696" t="str">
            <v>Nivea Body</v>
          </cell>
          <cell r="AJ696" t="str">
            <v>Body Essential</v>
          </cell>
          <cell r="QC696" t="str">
            <v>A</v>
          </cell>
          <cell r="VH696">
            <v>1095</v>
          </cell>
          <cell r="VI696" t="e">
            <v>#N/A</v>
          </cell>
          <cell r="VN696">
            <v>9900</v>
          </cell>
          <cell r="VO696">
            <v>43100</v>
          </cell>
        </row>
        <row r="697">
          <cell r="G697" t="str">
            <v>NBO Intensive Moisture Lotion 100ml</v>
          </cell>
          <cell r="I697" t="str">
            <v>80200-04800-86</v>
          </cell>
          <cell r="J697" t="str">
            <v>80232-04800-41</v>
          </cell>
          <cell r="K697" t="str">
            <v>NBO Intensive 100ml</v>
          </cell>
          <cell r="L697" t="str">
            <v>R</v>
          </cell>
          <cell r="M697">
            <v>48</v>
          </cell>
          <cell r="N697">
            <v>6.8250000000000002</v>
          </cell>
          <cell r="O697">
            <v>1.4333220000000001E-2</v>
          </cell>
          <cell r="P697">
            <v>5.4</v>
          </cell>
          <cell r="Q697">
            <v>3.1</v>
          </cell>
          <cell r="R697">
            <v>15</v>
          </cell>
          <cell r="S697">
            <v>38.1</v>
          </cell>
          <cell r="T697">
            <v>22.8</v>
          </cell>
          <cell r="U697">
            <v>16.5</v>
          </cell>
          <cell r="V697" t="str">
            <v/>
          </cell>
          <cell r="W697" t="str">
            <v/>
          </cell>
          <cell r="X697" t="str">
            <v>3304.99.30</v>
          </cell>
          <cell r="AC697" t="str">
            <v>Nivea</v>
          </cell>
          <cell r="AE697" t="str">
            <v>Nivea Body</v>
          </cell>
          <cell r="AJ697" t="str">
            <v>Body Essential</v>
          </cell>
          <cell r="QC697" t="str">
            <v>A</v>
          </cell>
          <cell r="VH697">
            <v>1095</v>
          </cell>
          <cell r="VI697" t="e">
            <v>#N/A</v>
          </cell>
          <cell r="VN697">
            <v>8700</v>
          </cell>
          <cell r="VO697">
            <v>43100</v>
          </cell>
        </row>
        <row r="698">
          <cell r="G698" t="str">
            <v>NBO Intensive Moisture Lotion 100ml</v>
          </cell>
          <cell r="I698" t="str">
            <v>80200-04800-85</v>
          </cell>
          <cell r="J698" t="str">
            <v>80232-04800-41</v>
          </cell>
          <cell r="K698" t="str">
            <v>NBO Lot Intensive Hydration 100ml</v>
          </cell>
          <cell r="L698" t="str">
            <v>R</v>
          </cell>
          <cell r="M698">
            <v>48</v>
          </cell>
          <cell r="N698">
            <v>6.8250000000000002</v>
          </cell>
          <cell r="O698">
            <v>1.4333220000000001E-2</v>
          </cell>
          <cell r="P698">
            <v>5.4</v>
          </cell>
          <cell r="Q698">
            <v>3.1</v>
          </cell>
          <cell r="R698">
            <v>15</v>
          </cell>
          <cell r="S698">
            <v>38.1</v>
          </cell>
          <cell r="T698">
            <v>22.8</v>
          </cell>
          <cell r="U698">
            <v>16.5</v>
          </cell>
          <cell r="V698" t="str">
            <v/>
          </cell>
          <cell r="W698" t="str">
            <v/>
          </cell>
          <cell r="X698" t="str">
            <v>3304.99.30</v>
          </cell>
          <cell r="AC698" t="str">
            <v>Nivea</v>
          </cell>
          <cell r="AE698" t="str">
            <v>Nivea Body</v>
          </cell>
          <cell r="AJ698" t="str">
            <v>Body Essential</v>
          </cell>
          <cell r="QC698" t="str">
            <v>A</v>
          </cell>
          <cell r="VH698">
            <v>1095</v>
          </cell>
          <cell r="VI698" t="e">
            <v>#N/A</v>
          </cell>
          <cell r="VN698">
            <v>6850</v>
          </cell>
          <cell r="VO698">
            <v>43100</v>
          </cell>
        </row>
        <row r="699">
          <cell r="G699" t="str">
            <v>NBO Intensive Moisture Lotion 100ml</v>
          </cell>
          <cell r="I699" t="str">
            <v>80200-04800-84</v>
          </cell>
          <cell r="J699" t="str">
            <v>80232-04800-41</v>
          </cell>
          <cell r="K699" t="str">
            <v>NBO Intensive Milk 100ml - Jump</v>
          </cell>
          <cell r="L699" t="str">
            <v>R</v>
          </cell>
          <cell r="M699">
            <v>48</v>
          </cell>
          <cell r="N699">
            <v>6.8250000000000002</v>
          </cell>
          <cell r="O699">
            <v>1.4333220000000001E-2</v>
          </cell>
          <cell r="P699">
            <v>5.4</v>
          </cell>
          <cell r="Q699">
            <v>3.1</v>
          </cell>
          <cell r="R699">
            <v>15</v>
          </cell>
          <cell r="S699">
            <v>38.1</v>
          </cell>
          <cell r="T699">
            <v>22.8</v>
          </cell>
          <cell r="U699">
            <v>16.5</v>
          </cell>
          <cell r="V699" t="str">
            <v/>
          </cell>
          <cell r="W699" t="str">
            <v/>
          </cell>
          <cell r="X699" t="str">
            <v>3304.99.30</v>
          </cell>
          <cell r="AC699" t="str">
            <v>Nivea</v>
          </cell>
          <cell r="AE699" t="str">
            <v>Nivea Body</v>
          </cell>
          <cell r="AJ699" t="str">
            <v>Body Essential</v>
          </cell>
          <cell r="QC699" t="str">
            <v>A</v>
          </cell>
          <cell r="VH699">
            <v>1095</v>
          </cell>
          <cell r="VI699" t="e">
            <v>#N/A</v>
          </cell>
          <cell r="VN699">
            <v>6850</v>
          </cell>
          <cell r="VO699">
            <v>44926</v>
          </cell>
        </row>
        <row r="700">
          <cell r="G700" t="str">
            <v>NBO Intensive Moisture Lotion 100ml</v>
          </cell>
          <cell r="I700" t="str">
            <v>80232-04800-75</v>
          </cell>
          <cell r="J700" t="str">
            <v>80232-04800-41</v>
          </cell>
          <cell r="K700" t="str">
            <v>NBO Int Milk Lot 100ml</v>
          </cell>
          <cell r="L700" t="str">
            <v>R</v>
          </cell>
          <cell r="M700">
            <v>48</v>
          </cell>
          <cell r="N700">
            <v>6.8250000000000002</v>
          </cell>
          <cell r="O700">
            <v>1.4333220000000001E-2</v>
          </cell>
          <cell r="P700">
            <v>5.4</v>
          </cell>
          <cell r="Q700">
            <v>3.1</v>
          </cell>
          <cell r="R700">
            <v>15</v>
          </cell>
          <cell r="S700">
            <v>38.1</v>
          </cell>
          <cell r="T700">
            <v>22.8</v>
          </cell>
          <cell r="U700">
            <v>16.5</v>
          </cell>
          <cell r="V700" t="str">
            <v/>
          </cell>
          <cell r="W700" t="str">
            <v/>
          </cell>
          <cell r="X700" t="str">
            <v>3304.99.30</v>
          </cell>
          <cell r="AC700" t="str">
            <v>Nivea</v>
          </cell>
          <cell r="AE700" t="str">
            <v>Nivea Body</v>
          </cell>
          <cell r="AJ700" t="str">
            <v>Body Essential</v>
          </cell>
          <cell r="QC700" t="str">
            <v>A</v>
          </cell>
          <cell r="VH700">
            <v>1095</v>
          </cell>
          <cell r="VI700" t="e">
            <v>#N/A</v>
          </cell>
          <cell r="VN700">
            <v>6348</v>
          </cell>
          <cell r="VO700">
            <v>43100</v>
          </cell>
        </row>
        <row r="701">
          <cell r="G701" t="str">
            <v>NBO Intensive Moisture Lotion 200ml</v>
          </cell>
          <cell r="I701" t="str">
            <v>98941-04800-41</v>
          </cell>
          <cell r="J701" t="str">
            <v>98941-04800-41</v>
          </cell>
          <cell r="K701" t="str">
            <v>NIVEA Intensive Moisture Body Lotion 190ml</v>
          </cell>
          <cell r="L701" t="str">
            <v>R</v>
          </cell>
          <cell r="M701">
            <v>24</v>
          </cell>
          <cell r="N701">
            <v>5.3949999999999996</v>
          </cell>
          <cell r="O701">
            <v>1.0907890000000002E-2</v>
          </cell>
          <cell r="P701">
            <v>6</v>
          </cell>
          <cell r="Q701">
            <v>3.7</v>
          </cell>
          <cell r="R701">
            <v>18</v>
          </cell>
          <cell r="S701">
            <v>24.5</v>
          </cell>
          <cell r="T701">
            <v>22.6</v>
          </cell>
          <cell r="U701">
            <v>19.7</v>
          </cell>
          <cell r="V701" t="str">
            <v>8999777000011</v>
          </cell>
          <cell r="W701" t="str">
            <v>8999777012212</v>
          </cell>
          <cell r="X701" t="str">
            <v>3304.99.30</v>
          </cell>
          <cell r="AC701" t="str">
            <v>Nivea</v>
          </cell>
          <cell r="AE701" t="str">
            <v>Nivea Body</v>
          </cell>
          <cell r="AJ701" t="str">
            <v>Body Essential</v>
          </cell>
          <cell r="QC701" t="str">
            <v>A</v>
          </cell>
          <cell r="VH701">
            <v>1095</v>
          </cell>
          <cell r="VI701" t="str">
            <v>98941</v>
          </cell>
          <cell r="VN701">
            <v>27870</v>
          </cell>
          <cell r="VO701">
            <v>45383</v>
          </cell>
        </row>
        <row r="702">
          <cell r="G702" t="str">
            <v>NBO Intensive Moisture Lotion 200ml</v>
          </cell>
          <cell r="I702" t="str">
            <v>80210-04800-39</v>
          </cell>
          <cell r="J702" t="str">
            <v>98941-04800-41</v>
          </cell>
          <cell r="K702" t="str">
            <v>NIVEA Intensive Moisture Body Lotion 200ml</v>
          </cell>
          <cell r="L702" t="str">
            <v>R</v>
          </cell>
          <cell r="M702">
            <v>24</v>
          </cell>
          <cell r="N702">
            <v>5.6319999999999997</v>
          </cell>
          <cell r="O702">
            <v>1.0907890000000002E-2</v>
          </cell>
          <cell r="P702">
            <v>6</v>
          </cell>
          <cell r="Q702">
            <v>3.7</v>
          </cell>
          <cell r="R702">
            <v>18</v>
          </cell>
          <cell r="S702">
            <v>24.5</v>
          </cell>
          <cell r="T702">
            <v>22.6</v>
          </cell>
          <cell r="U702">
            <v>19.7</v>
          </cell>
          <cell r="V702" t="str">
            <v>8999777000011</v>
          </cell>
          <cell r="W702" t="str">
            <v>8999777012212</v>
          </cell>
          <cell r="X702" t="str">
            <v>3304.99.30</v>
          </cell>
          <cell r="AC702" t="str">
            <v>Nivea</v>
          </cell>
          <cell r="AE702" t="str">
            <v>Nivea Body</v>
          </cell>
          <cell r="AJ702" t="str">
            <v>Body Essential</v>
          </cell>
          <cell r="QC702" t="str">
            <v>A</v>
          </cell>
          <cell r="VH702">
            <v>1095</v>
          </cell>
          <cell r="VI702" t="str">
            <v>80210</v>
          </cell>
          <cell r="VN702">
            <v>27870</v>
          </cell>
          <cell r="VO702">
            <v>45383</v>
          </cell>
        </row>
        <row r="703">
          <cell r="G703" t="str">
            <v>NBO Intensive Moisture Lotion 200ml</v>
          </cell>
          <cell r="I703" t="str">
            <v>80210-04810-39</v>
          </cell>
          <cell r="J703" t="str">
            <v>98941-04800-41</v>
          </cell>
          <cell r="K703" t="str">
            <v>NIVEA Intensive Moisture Body Lotion 200ml</v>
          </cell>
          <cell r="L703" t="str">
            <v>R</v>
          </cell>
          <cell r="M703">
            <v>24</v>
          </cell>
          <cell r="N703">
            <v>5.6319999999999997</v>
          </cell>
          <cell r="O703">
            <v>1.0907890000000002E-2</v>
          </cell>
          <cell r="P703">
            <v>6</v>
          </cell>
          <cell r="Q703">
            <v>3.7</v>
          </cell>
          <cell r="R703">
            <v>18</v>
          </cell>
          <cell r="S703">
            <v>24.5</v>
          </cell>
          <cell r="T703">
            <v>22.6</v>
          </cell>
          <cell r="U703">
            <v>19.7</v>
          </cell>
          <cell r="V703" t="str">
            <v>8999777000011</v>
          </cell>
          <cell r="W703" t="str">
            <v>8999777012212</v>
          </cell>
          <cell r="X703" t="str">
            <v>3304.99.30</v>
          </cell>
          <cell r="AC703" t="str">
            <v>Nivea</v>
          </cell>
          <cell r="AE703" t="str">
            <v>Nivea Body</v>
          </cell>
          <cell r="AJ703" t="str">
            <v>Body Essential</v>
          </cell>
          <cell r="QC703" t="str">
            <v>A</v>
          </cell>
          <cell r="VH703">
            <v>1095</v>
          </cell>
          <cell r="VI703" t="str">
            <v>80210</v>
          </cell>
          <cell r="VN703">
            <v>27870</v>
          </cell>
          <cell r="VO703">
            <v>45383</v>
          </cell>
        </row>
        <row r="704">
          <cell r="G704" t="str">
            <v>NBO Intensive Moisture Lotion 200ml</v>
          </cell>
          <cell r="I704" t="str">
            <v>80210-04800-37</v>
          </cell>
          <cell r="J704" t="str">
            <v>98941-04800-41</v>
          </cell>
          <cell r="K704" t="str">
            <v>NBO Lot Intensive 200ml</v>
          </cell>
          <cell r="L704" t="str">
            <v>R</v>
          </cell>
          <cell r="M704">
            <v>24</v>
          </cell>
          <cell r="N704">
            <v>5.6319999999999997</v>
          </cell>
          <cell r="O704">
            <v>1.0907890000000002E-2</v>
          </cell>
          <cell r="P704">
            <v>6</v>
          </cell>
          <cell r="Q704">
            <v>3.7</v>
          </cell>
          <cell r="R704">
            <v>18</v>
          </cell>
          <cell r="S704">
            <v>24.5</v>
          </cell>
          <cell r="T704">
            <v>22.6</v>
          </cell>
          <cell r="U704">
            <v>19.7</v>
          </cell>
          <cell r="V704" t="str">
            <v>8999777000011</v>
          </cell>
          <cell r="W704" t="str">
            <v>8999777012212</v>
          </cell>
          <cell r="X704" t="str">
            <v>3304.99.30</v>
          </cell>
          <cell r="AC704" t="str">
            <v>Nivea</v>
          </cell>
          <cell r="AE704" t="str">
            <v>Nivea Body</v>
          </cell>
          <cell r="AJ704" t="str">
            <v>Body Essential</v>
          </cell>
          <cell r="QC704" t="str">
            <v>A</v>
          </cell>
          <cell r="VH704">
            <v>1095</v>
          </cell>
          <cell r="VI704" t="str">
            <v>80210</v>
          </cell>
          <cell r="VN704">
            <v>27870</v>
          </cell>
          <cell r="VO704">
            <v>45383</v>
          </cell>
        </row>
        <row r="705">
          <cell r="G705" t="str">
            <v>NBO Intensive Moisture Lotion 200ml</v>
          </cell>
          <cell r="I705" t="str">
            <v>80210-04800-92</v>
          </cell>
          <cell r="J705" t="str">
            <v>98941-04800-41</v>
          </cell>
          <cell r="K705" t="str">
            <v>NBO Lot Intensive 200ml (MIT)</v>
          </cell>
          <cell r="L705" t="str">
            <v>R</v>
          </cell>
          <cell r="M705">
            <v>24</v>
          </cell>
          <cell r="N705">
            <v>5.6769999999999996</v>
          </cell>
          <cell r="O705">
            <v>1.0907890000000002E-2</v>
          </cell>
          <cell r="P705">
            <v>6</v>
          </cell>
          <cell r="Q705">
            <v>3.7</v>
          </cell>
          <cell r="R705">
            <v>18</v>
          </cell>
          <cell r="S705">
            <v>24.5</v>
          </cell>
          <cell r="T705">
            <v>22.6</v>
          </cell>
          <cell r="U705">
            <v>19.7</v>
          </cell>
          <cell r="V705" t="str">
            <v>08999777000011</v>
          </cell>
          <cell r="W705" t="str">
            <v>8999777012137</v>
          </cell>
          <cell r="X705" t="str">
            <v>3304.99.30</v>
          </cell>
          <cell r="AC705" t="str">
            <v>Nivea</v>
          </cell>
          <cell r="AE705" t="str">
            <v>Nivea Body</v>
          </cell>
          <cell r="AJ705" t="str">
            <v>Body Essential</v>
          </cell>
          <cell r="QC705" t="str">
            <v>A</v>
          </cell>
          <cell r="VH705">
            <v>900</v>
          </cell>
          <cell r="VI705" t="str">
            <v>80210</v>
          </cell>
          <cell r="VN705">
            <v>27870</v>
          </cell>
          <cell r="VO705">
            <v>45383</v>
          </cell>
        </row>
        <row r="706">
          <cell r="G706" t="str">
            <v>NBO Intensive Moisture Lotion 200ml</v>
          </cell>
          <cell r="I706" t="str">
            <v>80210-04800-90</v>
          </cell>
          <cell r="J706" t="str">
            <v>98941-04800-41</v>
          </cell>
          <cell r="K706" t="str">
            <v>NBO Lot Intensive 200ml (Flagship)</v>
          </cell>
          <cell r="L706" t="str">
            <v>R</v>
          </cell>
          <cell r="M706">
            <v>24</v>
          </cell>
          <cell r="N706">
            <v>5.6769999999999996</v>
          </cell>
          <cell r="O706">
            <v>1.0907890000000002E-2</v>
          </cell>
          <cell r="P706">
            <v>6</v>
          </cell>
          <cell r="Q706">
            <v>3.7</v>
          </cell>
          <cell r="R706">
            <v>18</v>
          </cell>
          <cell r="S706">
            <v>24.5</v>
          </cell>
          <cell r="T706">
            <v>22.6</v>
          </cell>
          <cell r="U706">
            <v>19.7</v>
          </cell>
          <cell r="V706" t="str">
            <v/>
          </cell>
          <cell r="W706" t="str">
            <v/>
          </cell>
          <cell r="X706" t="str">
            <v>3304.99.30</v>
          </cell>
          <cell r="AC706" t="str">
            <v>Nivea</v>
          </cell>
          <cell r="AE706" t="str">
            <v>Nivea Body</v>
          </cell>
          <cell r="AJ706" t="str">
            <v>Body Essential</v>
          </cell>
          <cell r="QC706" t="str">
            <v>A</v>
          </cell>
          <cell r="VH706">
            <v>1095</v>
          </cell>
          <cell r="VI706" t="e">
            <v>#N/A</v>
          </cell>
          <cell r="VN706">
            <v>17000</v>
          </cell>
          <cell r="VO706">
            <v>43100</v>
          </cell>
        </row>
        <row r="707">
          <cell r="G707" t="str">
            <v>NBO Intensive Moisture Lotion 200ml</v>
          </cell>
          <cell r="I707" t="str">
            <v>80201-04800-90</v>
          </cell>
          <cell r="J707" t="str">
            <v>98941-04800-41</v>
          </cell>
          <cell r="K707" t="str">
            <v>NBO Lot Intensive 250ml (Flagship)</v>
          </cell>
          <cell r="L707" t="str">
            <v>R</v>
          </cell>
          <cell r="M707">
            <v>24</v>
          </cell>
          <cell r="N707">
            <v>5.6769999999999996</v>
          </cell>
          <cell r="O707">
            <v>1.0907890000000002E-2</v>
          </cell>
          <cell r="P707">
            <v>6</v>
          </cell>
          <cell r="Q707">
            <v>3.7</v>
          </cell>
          <cell r="R707">
            <v>18</v>
          </cell>
          <cell r="S707">
            <v>24.5</v>
          </cell>
          <cell r="T707">
            <v>22.6</v>
          </cell>
          <cell r="U707">
            <v>19.7</v>
          </cell>
          <cell r="V707" t="str">
            <v/>
          </cell>
          <cell r="W707" t="str">
            <v/>
          </cell>
          <cell r="X707" t="str">
            <v>3304.99.30</v>
          </cell>
          <cell r="AC707" t="str">
            <v>Nivea</v>
          </cell>
          <cell r="AE707" t="str">
            <v>Nivea Body</v>
          </cell>
          <cell r="AJ707" t="str">
            <v>Body Essential</v>
          </cell>
          <cell r="QC707" t="str">
            <v>A</v>
          </cell>
          <cell r="VH707">
            <v>1095</v>
          </cell>
          <cell r="VI707" t="e">
            <v>#N/A</v>
          </cell>
          <cell r="VN707">
            <v>17000</v>
          </cell>
          <cell r="VO707">
            <v>43100</v>
          </cell>
        </row>
        <row r="708">
          <cell r="G708" t="str">
            <v>NBO Intensive Moisture Lotion 200ml</v>
          </cell>
          <cell r="I708" t="str">
            <v>80210-04800-86</v>
          </cell>
          <cell r="J708" t="str">
            <v>98941-04800-41</v>
          </cell>
          <cell r="K708" t="str">
            <v>NBO Intensive 200ml</v>
          </cell>
          <cell r="L708" t="str">
            <v>R</v>
          </cell>
          <cell r="M708">
            <v>24</v>
          </cell>
          <cell r="N708">
            <v>5.6769999999999996</v>
          </cell>
          <cell r="O708">
            <v>1.0907890000000002E-2</v>
          </cell>
          <cell r="P708">
            <v>6</v>
          </cell>
          <cell r="Q708">
            <v>3.7</v>
          </cell>
          <cell r="R708">
            <v>18</v>
          </cell>
          <cell r="S708">
            <v>24.5</v>
          </cell>
          <cell r="T708">
            <v>22.6</v>
          </cell>
          <cell r="U708">
            <v>19.7</v>
          </cell>
          <cell r="V708" t="str">
            <v/>
          </cell>
          <cell r="W708" t="str">
            <v/>
          </cell>
          <cell r="X708" t="str">
            <v>3304.99.30</v>
          </cell>
          <cell r="AC708" t="str">
            <v>Nivea</v>
          </cell>
          <cell r="AE708" t="str">
            <v>Nivea Body</v>
          </cell>
          <cell r="AJ708" t="str">
            <v>Body Essential</v>
          </cell>
          <cell r="QC708" t="str">
            <v>A</v>
          </cell>
          <cell r="VH708">
            <v>1095</v>
          </cell>
          <cell r="VI708" t="e">
            <v>#N/A</v>
          </cell>
          <cell r="VN708">
            <v>15500</v>
          </cell>
          <cell r="VO708">
            <v>43100</v>
          </cell>
        </row>
        <row r="709">
          <cell r="G709" t="str">
            <v>NBO Intensive Moisture Lotion 200ml</v>
          </cell>
          <cell r="I709" t="str">
            <v>80201-04800-86</v>
          </cell>
          <cell r="J709" t="str">
            <v>98941-04800-41</v>
          </cell>
          <cell r="K709" t="str">
            <v>NBO Intensive 250ml</v>
          </cell>
          <cell r="L709" t="str">
            <v>R</v>
          </cell>
          <cell r="M709">
            <v>24</v>
          </cell>
          <cell r="N709">
            <v>5.6769999999999996</v>
          </cell>
          <cell r="O709">
            <v>1.0907890000000002E-2</v>
          </cell>
          <cell r="P709">
            <v>6</v>
          </cell>
          <cell r="Q709">
            <v>3.7</v>
          </cell>
          <cell r="R709">
            <v>18</v>
          </cell>
          <cell r="S709">
            <v>24.5</v>
          </cell>
          <cell r="T709">
            <v>22.6</v>
          </cell>
          <cell r="U709">
            <v>19.7</v>
          </cell>
          <cell r="V709" t="str">
            <v/>
          </cell>
          <cell r="W709" t="str">
            <v/>
          </cell>
          <cell r="X709" t="str">
            <v>3304.99.30</v>
          </cell>
          <cell r="AC709" t="str">
            <v>Nivea</v>
          </cell>
          <cell r="AE709" t="str">
            <v>Nivea Body</v>
          </cell>
          <cell r="AJ709" t="str">
            <v>Body Essential</v>
          </cell>
          <cell r="QC709" t="str">
            <v>A</v>
          </cell>
          <cell r="VH709">
            <v>1095</v>
          </cell>
          <cell r="VI709" t="e">
            <v>#N/A</v>
          </cell>
          <cell r="VN709">
            <v>15500</v>
          </cell>
          <cell r="VO709">
            <v>43100</v>
          </cell>
        </row>
        <row r="710">
          <cell r="G710" t="str">
            <v>NBO Intensive Moisture Lotion 200ml</v>
          </cell>
          <cell r="I710" t="str">
            <v>80201-04800-85</v>
          </cell>
          <cell r="J710" t="str">
            <v>98941-04800-41</v>
          </cell>
          <cell r="K710" t="str">
            <v>NBO Lot UV Intensive Hydration 250ml</v>
          </cell>
          <cell r="L710" t="str">
            <v>R</v>
          </cell>
          <cell r="M710">
            <v>24</v>
          </cell>
          <cell r="N710">
            <v>5.6769999999999996</v>
          </cell>
          <cell r="O710">
            <v>1.0907890000000002E-2</v>
          </cell>
          <cell r="P710">
            <v>6</v>
          </cell>
          <cell r="Q710">
            <v>3.7</v>
          </cell>
          <cell r="R710">
            <v>18</v>
          </cell>
          <cell r="S710">
            <v>24.5</v>
          </cell>
          <cell r="T710">
            <v>22.6</v>
          </cell>
          <cell r="U710">
            <v>19.7</v>
          </cell>
          <cell r="V710" t="str">
            <v/>
          </cell>
          <cell r="W710" t="str">
            <v/>
          </cell>
          <cell r="X710" t="str">
            <v>3304.99.30</v>
          </cell>
          <cell r="AC710" t="str">
            <v>Nivea</v>
          </cell>
          <cell r="AE710" t="str">
            <v>Nivea Body</v>
          </cell>
          <cell r="AJ710" t="str">
            <v>Body Essential</v>
          </cell>
          <cell r="QC710" t="str">
            <v>A</v>
          </cell>
          <cell r="VH710">
            <v>1095</v>
          </cell>
          <cell r="VI710" t="e">
            <v>#N/A</v>
          </cell>
          <cell r="VN710">
            <v>13150</v>
          </cell>
          <cell r="VO710">
            <v>43100</v>
          </cell>
        </row>
        <row r="711">
          <cell r="G711" t="str">
            <v>NBO Intensive Moisture Lotion 200ml</v>
          </cell>
          <cell r="I711" t="str">
            <v>80210-04800-85</v>
          </cell>
          <cell r="J711" t="str">
            <v>98941-04800-41</v>
          </cell>
          <cell r="K711" t="str">
            <v>NBO Lot Intensive Hydration 200ml</v>
          </cell>
          <cell r="L711" t="str">
            <v>R</v>
          </cell>
          <cell r="M711">
            <v>24</v>
          </cell>
          <cell r="N711">
            <v>5.6769999999999996</v>
          </cell>
          <cell r="O711">
            <v>1.0907890000000002E-2</v>
          </cell>
          <cell r="P711">
            <v>6</v>
          </cell>
          <cell r="Q711">
            <v>3.7</v>
          </cell>
          <cell r="R711">
            <v>18</v>
          </cell>
          <cell r="S711">
            <v>24.5</v>
          </cell>
          <cell r="T711">
            <v>22.6</v>
          </cell>
          <cell r="U711">
            <v>19.7</v>
          </cell>
          <cell r="V711" t="str">
            <v/>
          </cell>
          <cell r="W711" t="str">
            <v/>
          </cell>
          <cell r="X711" t="str">
            <v>3304.99.30</v>
          </cell>
          <cell r="AC711" t="str">
            <v>Nivea</v>
          </cell>
          <cell r="AE711" t="str">
            <v>Nivea Body</v>
          </cell>
          <cell r="AJ711" t="str">
            <v>Body Essential</v>
          </cell>
          <cell r="QC711" t="str">
            <v>A</v>
          </cell>
          <cell r="VH711">
            <v>1095</v>
          </cell>
          <cell r="VI711" t="e">
            <v>#N/A</v>
          </cell>
          <cell r="VN711">
            <v>13150</v>
          </cell>
          <cell r="VO711">
            <v>43100</v>
          </cell>
        </row>
        <row r="712">
          <cell r="G712" t="str">
            <v>NBO Intensive Moisture Lotion 200ml</v>
          </cell>
          <cell r="I712" t="str">
            <v>48332-00034-00</v>
          </cell>
          <cell r="J712" t="str">
            <v>98941-04800-41</v>
          </cell>
          <cell r="K712" t="str">
            <v>NBO Intensive Milk 250ml</v>
          </cell>
          <cell r="L712" t="str">
            <v>R</v>
          </cell>
          <cell r="M712">
            <v>24</v>
          </cell>
          <cell r="N712">
            <v>5.6769999999999996</v>
          </cell>
          <cell r="O712">
            <v>1.0907890000000002E-2</v>
          </cell>
          <cell r="P712">
            <v>6</v>
          </cell>
          <cell r="Q712">
            <v>3.7</v>
          </cell>
          <cell r="R712">
            <v>18</v>
          </cell>
          <cell r="S712">
            <v>24.5</v>
          </cell>
          <cell r="T712">
            <v>22.6</v>
          </cell>
          <cell r="U712">
            <v>19.7</v>
          </cell>
          <cell r="V712" t="str">
            <v/>
          </cell>
          <cell r="W712" t="str">
            <v/>
          </cell>
          <cell r="X712" t="str">
            <v>3304.99.30</v>
          </cell>
          <cell r="AC712" t="str">
            <v>Nivea</v>
          </cell>
          <cell r="AE712" t="str">
            <v>Nivea Body</v>
          </cell>
          <cell r="AJ712" t="str">
            <v>Body Essential</v>
          </cell>
          <cell r="QC712" t="str">
            <v>A</v>
          </cell>
          <cell r="VH712">
            <v>1095</v>
          </cell>
          <cell r="VI712" t="e">
            <v>#N/A</v>
          </cell>
          <cell r="VN712">
            <v>13150</v>
          </cell>
          <cell r="VO712">
            <v>43100</v>
          </cell>
        </row>
        <row r="713">
          <cell r="G713" t="str">
            <v>NBO Intensive Moisture Lotion 200ml</v>
          </cell>
          <cell r="I713" t="str">
            <v>80210-04800-84</v>
          </cell>
          <cell r="J713" t="str">
            <v>98941-04800-41</v>
          </cell>
          <cell r="K713" t="str">
            <v>NBO Intensive Milk 200ml - Jump</v>
          </cell>
          <cell r="L713" t="str">
            <v>R</v>
          </cell>
          <cell r="M713">
            <v>24</v>
          </cell>
          <cell r="N713">
            <v>5.6769999999999996</v>
          </cell>
          <cell r="O713">
            <v>1.0907890000000002E-2</v>
          </cell>
          <cell r="P713">
            <v>6</v>
          </cell>
          <cell r="Q713">
            <v>3.7</v>
          </cell>
          <cell r="R713">
            <v>18</v>
          </cell>
          <cell r="S713">
            <v>24.5</v>
          </cell>
          <cell r="T713">
            <v>22.6</v>
          </cell>
          <cell r="U713">
            <v>19.7</v>
          </cell>
          <cell r="V713" t="str">
            <v/>
          </cell>
          <cell r="W713" t="str">
            <v/>
          </cell>
          <cell r="X713" t="str">
            <v>3304.99.30</v>
          </cell>
          <cell r="AC713" t="str">
            <v>Nivea</v>
          </cell>
          <cell r="AE713" t="str">
            <v>Nivea Body</v>
          </cell>
          <cell r="AJ713" t="str">
            <v>Body Essential</v>
          </cell>
          <cell r="QC713" t="str">
            <v>A</v>
          </cell>
          <cell r="VH713">
            <v>1095</v>
          </cell>
          <cell r="VI713" t="e">
            <v>#N/A</v>
          </cell>
          <cell r="VN713">
            <v>13150</v>
          </cell>
          <cell r="VO713">
            <v>43100</v>
          </cell>
        </row>
        <row r="714">
          <cell r="G714" t="str">
            <v>NBO Intensive Moisture Lotion 200ml</v>
          </cell>
          <cell r="I714" t="str">
            <v>80210-04801-75</v>
          </cell>
          <cell r="J714" t="str">
            <v>98941-04800-41</v>
          </cell>
          <cell r="K714" t="str">
            <v>NBO Int Milk Lot 250ml</v>
          </cell>
          <cell r="L714" t="str">
            <v>R</v>
          </cell>
          <cell r="M714">
            <v>24</v>
          </cell>
          <cell r="N714">
            <v>5.6769999999999996</v>
          </cell>
          <cell r="O714">
            <v>1.0907890000000002E-2</v>
          </cell>
          <cell r="P714">
            <v>6</v>
          </cell>
          <cell r="Q714">
            <v>3.7</v>
          </cell>
          <cell r="R714">
            <v>18</v>
          </cell>
          <cell r="S714">
            <v>24.5</v>
          </cell>
          <cell r="T714">
            <v>22.6</v>
          </cell>
          <cell r="U714">
            <v>19.7</v>
          </cell>
          <cell r="V714" t="str">
            <v/>
          </cell>
          <cell r="W714" t="str">
            <v/>
          </cell>
          <cell r="X714" t="str">
            <v>3304.99.30</v>
          </cell>
          <cell r="AC714" t="str">
            <v>Nivea</v>
          </cell>
          <cell r="AE714" t="str">
            <v>Nivea Body</v>
          </cell>
          <cell r="AJ714" t="str">
            <v>Body Essential</v>
          </cell>
          <cell r="QC714" t="str">
            <v>A</v>
          </cell>
          <cell r="VH714">
            <v>1095</v>
          </cell>
          <cell r="VI714" t="e">
            <v>#N/A</v>
          </cell>
          <cell r="VN714">
            <v>12087</v>
          </cell>
          <cell r="VO714">
            <v>43100</v>
          </cell>
        </row>
        <row r="715">
          <cell r="G715" t="str">
            <v>NBO Intensive Moisture Lotion 200ml</v>
          </cell>
          <cell r="I715" t="str">
            <v>80210-04800-75</v>
          </cell>
          <cell r="J715" t="str">
            <v>98941-04800-41</v>
          </cell>
          <cell r="K715" t="str">
            <v>NBO Int Milk Lot 200ml</v>
          </cell>
          <cell r="L715" t="str">
            <v>R</v>
          </cell>
          <cell r="M715">
            <v>24</v>
          </cell>
          <cell r="N715">
            <v>5.6769999999999996</v>
          </cell>
          <cell r="O715">
            <v>1.0907890000000002E-2</v>
          </cell>
          <cell r="P715">
            <v>6</v>
          </cell>
          <cell r="Q715">
            <v>3.7</v>
          </cell>
          <cell r="R715">
            <v>18</v>
          </cell>
          <cell r="S715">
            <v>24.5</v>
          </cell>
          <cell r="T715">
            <v>22.6</v>
          </cell>
          <cell r="U715">
            <v>19.7</v>
          </cell>
          <cell r="V715" t="str">
            <v/>
          </cell>
          <cell r="W715" t="str">
            <v/>
          </cell>
          <cell r="X715" t="str">
            <v>3304.99.30</v>
          </cell>
          <cell r="AC715" t="str">
            <v>Nivea</v>
          </cell>
          <cell r="AE715" t="str">
            <v>Nivea Body</v>
          </cell>
          <cell r="AJ715" t="str">
            <v>Body Essential</v>
          </cell>
          <cell r="QC715" t="str">
            <v>A</v>
          </cell>
          <cell r="VH715">
            <v>1095</v>
          </cell>
          <cell r="VI715" t="e">
            <v>#N/A</v>
          </cell>
          <cell r="VN715">
            <v>12087</v>
          </cell>
          <cell r="VO715">
            <v>43100</v>
          </cell>
        </row>
        <row r="716">
          <cell r="G716" t="str">
            <v>NBO Intensive Moisture Lotion 200ml</v>
          </cell>
          <cell r="I716" t="str">
            <v>48330-00051-00</v>
          </cell>
          <cell r="J716" t="str">
            <v>98941-04800-41</v>
          </cell>
          <cell r="K716" t="str">
            <v>NBO Intensive 200ml Banded NVIS Scrub 50ml</v>
          </cell>
          <cell r="L716" t="str">
            <v>V</v>
          </cell>
          <cell r="M716">
            <v>24</v>
          </cell>
          <cell r="N716">
            <v>5.6769999999999996</v>
          </cell>
          <cell r="O716">
            <v>1.0907890000000002E-2</v>
          </cell>
          <cell r="P716">
            <v>6</v>
          </cell>
          <cell r="Q716">
            <v>3.7</v>
          </cell>
          <cell r="R716">
            <v>18</v>
          </cell>
          <cell r="S716">
            <v>24.5</v>
          </cell>
          <cell r="T716">
            <v>22.6</v>
          </cell>
          <cell r="U716">
            <v>19.7</v>
          </cell>
          <cell r="V716" t="str">
            <v/>
          </cell>
          <cell r="W716" t="str">
            <v/>
          </cell>
          <cell r="X716" t="str">
            <v>3304.99.30</v>
          </cell>
          <cell r="AC716" t="str">
            <v>Nivea</v>
          </cell>
          <cell r="AE716" t="str">
            <v>Nivea Body</v>
          </cell>
          <cell r="AJ716" t="str">
            <v>Body Essential</v>
          </cell>
          <cell r="QC716" t="str">
            <v>A</v>
          </cell>
          <cell r="VH716">
            <v>1095</v>
          </cell>
          <cell r="VI716" t="e">
            <v>#N/A</v>
          </cell>
          <cell r="VN716">
            <v>13150</v>
          </cell>
          <cell r="VO716">
            <v>43100</v>
          </cell>
        </row>
        <row r="717">
          <cell r="G717" t="str">
            <v>NBO Intensive Moisture Lotion 200ml</v>
          </cell>
          <cell r="I717" t="str">
            <v>48330-00039-00</v>
          </cell>
          <cell r="J717" t="str">
            <v>98941-04800-41</v>
          </cell>
          <cell r="K717" t="str">
            <v>NBO Intensive 200ml Banded NVIS Foam 50ml</v>
          </cell>
          <cell r="L717" t="str">
            <v>V</v>
          </cell>
          <cell r="M717">
            <v>24</v>
          </cell>
          <cell r="N717">
            <v>5.6769999999999996</v>
          </cell>
          <cell r="O717">
            <v>1.0907890000000002E-2</v>
          </cell>
          <cell r="P717">
            <v>6</v>
          </cell>
          <cell r="Q717">
            <v>3.7</v>
          </cell>
          <cell r="R717">
            <v>18</v>
          </cell>
          <cell r="S717">
            <v>24.5</v>
          </cell>
          <cell r="T717">
            <v>22.6</v>
          </cell>
          <cell r="U717">
            <v>19.7</v>
          </cell>
          <cell r="V717" t="str">
            <v/>
          </cell>
          <cell r="W717" t="str">
            <v/>
          </cell>
          <cell r="X717" t="str">
            <v>3304.99.30</v>
          </cell>
          <cell r="AC717" t="str">
            <v>Nivea</v>
          </cell>
          <cell r="AE717" t="str">
            <v>Nivea Body</v>
          </cell>
          <cell r="AJ717" t="str">
            <v>Body Essential</v>
          </cell>
          <cell r="QC717" t="str">
            <v>A</v>
          </cell>
          <cell r="VH717">
            <v>1095</v>
          </cell>
          <cell r="VI717" t="e">
            <v>#N/A</v>
          </cell>
          <cell r="VN717">
            <v>13150</v>
          </cell>
          <cell r="VO717">
            <v>43100</v>
          </cell>
        </row>
        <row r="718">
          <cell r="G718" t="str">
            <v>NBO Intensive Moisture Lotion 200ml</v>
          </cell>
          <cell r="I718" t="str">
            <v>48330-00000-96</v>
          </cell>
          <cell r="J718" t="str">
            <v>98941-04800-41</v>
          </cell>
          <cell r="K718" t="str">
            <v>NBO Intensive Lotion 200ml + Soft</v>
          </cell>
          <cell r="L718" t="str">
            <v>V</v>
          </cell>
          <cell r="M718">
            <v>24</v>
          </cell>
          <cell r="N718">
            <v>5.6769999999999996</v>
          </cell>
          <cell r="O718">
            <v>1.0907890000000002E-2</v>
          </cell>
          <cell r="P718">
            <v>6</v>
          </cell>
          <cell r="Q718">
            <v>3.7</v>
          </cell>
          <cell r="R718">
            <v>18</v>
          </cell>
          <cell r="S718">
            <v>24.5</v>
          </cell>
          <cell r="T718">
            <v>22.6</v>
          </cell>
          <cell r="U718">
            <v>19.7</v>
          </cell>
          <cell r="V718" t="str">
            <v/>
          </cell>
          <cell r="W718" t="str">
            <v/>
          </cell>
          <cell r="X718" t="str">
            <v>3304.99.30</v>
          </cell>
          <cell r="AC718" t="str">
            <v>Nivea</v>
          </cell>
          <cell r="AE718" t="str">
            <v>Nivea Body</v>
          </cell>
          <cell r="AJ718" t="str">
            <v>Body Essential</v>
          </cell>
          <cell r="QC718" t="str">
            <v>A</v>
          </cell>
          <cell r="VH718">
            <v>1095</v>
          </cell>
          <cell r="VI718" t="e">
            <v>#N/A</v>
          </cell>
          <cell r="VN718">
            <v>13150</v>
          </cell>
          <cell r="VO718">
            <v>43100</v>
          </cell>
        </row>
        <row r="719">
          <cell r="G719" t="str">
            <v>NBO Intensive Moisture Lotion 200ml</v>
          </cell>
          <cell r="I719" t="str">
            <v>48332-00029-00</v>
          </cell>
          <cell r="J719" t="str">
            <v>98941-04800-41</v>
          </cell>
          <cell r="K719" t="str">
            <v>NBO Intensive Lotion 200ml + Soft 25ml</v>
          </cell>
          <cell r="L719" t="str">
            <v>V</v>
          </cell>
          <cell r="M719">
            <v>24</v>
          </cell>
          <cell r="N719">
            <v>5.6769999999999996</v>
          </cell>
          <cell r="O719">
            <v>1.0907890000000002E-2</v>
          </cell>
          <cell r="P719">
            <v>6</v>
          </cell>
          <cell r="Q719">
            <v>3.7</v>
          </cell>
          <cell r="R719">
            <v>18</v>
          </cell>
          <cell r="S719">
            <v>24.5</v>
          </cell>
          <cell r="T719">
            <v>22.6</v>
          </cell>
          <cell r="U719">
            <v>19.7</v>
          </cell>
          <cell r="V719" t="str">
            <v/>
          </cell>
          <cell r="W719" t="str">
            <v/>
          </cell>
          <cell r="X719" t="str">
            <v>3304.99.30</v>
          </cell>
          <cell r="AC719" t="str">
            <v>Nivea</v>
          </cell>
          <cell r="AE719" t="str">
            <v>Nivea Body</v>
          </cell>
          <cell r="AJ719" t="str">
            <v>Body Essential</v>
          </cell>
          <cell r="QC719" t="str">
            <v>A</v>
          </cell>
          <cell r="VH719">
            <v>1095</v>
          </cell>
          <cell r="VI719" t="e">
            <v>#N/A</v>
          </cell>
          <cell r="VN719">
            <v>13150</v>
          </cell>
          <cell r="VO719">
            <v>43100</v>
          </cell>
        </row>
        <row r="720">
          <cell r="G720" t="str">
            <v>NBO Intensive Moisture Lotion 400ml</v>
          </cell>
          <cell r="I720" t="str">
            <v>98940-04800-41</v>
          </cell>
          <cell r="J720" t="str">
            <v>98940-04800-41</v>
          </cell>
          <cell r="K720" t="str">
            <v>NIVEA Intensive Moisture Body Lotion 380ml</v>
          </cell>
          <cell r="L720" t="str">
            <v>R</v>
          </cell>
          <cell r="M720">
            <v>12</v>
          </cell>
          <cell r="N720">
            <v>5.43</v>
          </cell>
          <cell r="O720">
            <v>1.1756703000000002E-2</v>
          </cell>
          <cell r="P720">
            <v>7.4</v>
          </cell>
          <cell r="Q720">
            <v>4.8</v>
          </cell>
          <cell r="R720">
            <v>22.1</v>
          </cell>
          <cell r="S720">
            <v>30.3</v>
          </cell>
          <cell r="T720">
            <v>16.100000000000001</v>
          </cell>
          <cell r="U720">
            <v>24.1</v>
          </cell>
          <cell r="V720" t="str">
            <v>4005808232512</v>
          </cell>
          <cell r="W720" t="str">
            <v>8999777014742</v>
          </cell>
          <cell r="X720" t="str">
            <v>3304.99.30</v>
          </cell>
          <cell r="AC720" t="str">
            <v>Nivea</v>
          </cell>
          <cell r="AE720" t="str">
            <v>Nivea Body</v>
          </cell>
          <cell r="AJ720" t="str">
            <v>Body Essential</v>
          </cell>
          <cell r="QC720" t="str">
            <v>A</v>
          </cell>
          <cell r="VH720">
            <v>1095</v>
          </cell>
          <cell r="VI720" t="str">
            <v>98940</v>
          </cell>
          <cell r="VN720">
            <v>54550</v>
          </cell>
          <cell r="VO720">
            <v>45383</v>
          </cell>
        </row>
        <row r="721">
          <cell r="G721" t="str">
            <v>NBO Intensive Moisture Lotion 400ml</v>
          </cell>
          <cell r="I721" t="str">
            <v>80204-04800-39</v>
          </cell>
          <cell r="J721" t="str">
            <v>98940-04800-41</v>
          </cell>
          <cell r="K721" t="str">
            <v>NIVEA Intensive Moisture Body Lotion 400ml</v>
          </cell>
          <cell r="L721" t="str">
            <v>R</v>
          </cell>
          <cell r="M721">
            <v>12</v>
          </cell>
          <cell r="N721">
            <v>5.6669999999999998</v>
          </cell>
          <cell r="O721">
            <v>1.1756703000000002E-2</v>
          </cell>
          <cell r="P721">
            <v>7.4</v>
          </cell>
          <cell r="Q721">
            <v>4.8</v>
          </cell>
          <cell r="R721">
            <v>22.1</v>
          </cell>
          <cell r="S721">
            <v>30.3</v>
          </cell>
          <cell r="T721">
            <v>16.100000000000001</v>
          </cell>
          <cell r="U721">
            <v>24.1</v>
          </cell>
          <cell r="V721" t="str">
            <v>4005808232512</v>
          </cell>
          <cell r="W721" t="str">
            <v>8999777014742</v>
          </cell>
          <cell r="X721" t="str">
            <v>3304.99.30</v>
          </cell>
          <cell r="AC721" t="str">
            <v>Nivea</v>
          </cell>
          <cell r="AE721" t="str">
            <v>Nivea Body</v>
          </cell>
          <cell r="AJ721" t="str">
            <v>Body Essential</v>
          </cell>
          <cell r="QC721" t="str">
            <v>A</v>
          </cell>
          <cell r="VH721">
            <v>1095</v>
          </cell>
          <cell r="VI721" t="str">
            <v>80204</v>
          </cell>
          <cell r="VN721">
            <v>54550</v>
          </cell>
          <cell r="VO721">
            <v>45383</v>
          </cell>
        </row>
        <row r="722">
          <cell r="G722" t="str">
            <v>NBO Intensive Moisture Lotion 400ml</v>
          </cell>
          <cell r="I722" t="str">
            <v>80204-04810-39</v>
          </cell>
          <cell r="J722" t="str">
            <v>98940-04800-41</v>
          </cell>
          <cell r="K722" t="str">
            <v>NIVEA Intensive Moisture Body Lotion 400ml</v>
          </cell>
          <cell r="L722" t="str">
            <v>R</v>
          </cell>
          <cell r="M722">
            <v>12</v>
          </cell>
          <cell r="N722">
            <v>5.6669999999999998</v>
          </cell>
          <cell r="O722">
            <v>1.1756703000000002E-2</v>
          </cell>
          <cell r="P722">
            <v>7.4</v>
          </cell>
          <cell r="Q722">
            <v>4.8</v>
          </cell>
          <cell r="R722">
            <v>22.1</v>
          </cell>
          <cell r="S722">
            <v>30.3</v>
          </cell>
          <cell r="T722">
            <v>16.100000000000001</v>
          </cell>
          <cell r="U722">
            <v>24.1</v>
          </cell>
          <cell r="V722" t="str">
            <v>4005808232512</v>
          </cell>
          <cell r="W722" t="str">
            <v>8999777014742</v>
          </cell>
          <cell r="X722" t="str">
            <v>3304.99.30</v>
          </cell>
          <cell r="AC722" t="str">
            <v>Nivea</v>
          </cell>
          <cell r="AE722" t="str">
            <v>Nivea Body</v>
          </cell>
          <cell r="AJ722" t="str">
            <v>Body Essential</v>
          </cell>
          <cell r="QC722" t="str">
            <v>A</v>
          </cell>
          <cell r="VH722">
            <v>1095</v>
          </cell>
          <cell r="VI722" t="str">
            <v>80204</v>
          </cell>
          <cell r="VN722">
            <v>54550</v>
          </cell>
          <cell r="VO722">
            <v>45383</v>
          </cell>
        </row>
        <row r="723">
          <cell r="G723" t="str">
            <v>NBO Intensive Moisture Lotion 400ml</v>
          </cell>
          <cell r="I723" t="str">
            <v>80204-04800-37</v>
          </cell>
          <cell r="J723" t="str">
            <v>98940-04800-41</v>
          </cell>
          <cell r="K723" t="str">
            <v>NBO Lot Intensive 400ml (MIT)</v>
          </cell>
          <cell r="L723" t="str">
            <v>R</v>
          </cell>
          <cell r="M723">
            <v>12</v>
          </cell>
          <cell r="N723">
            <v>5.601</v>
          </cell>
          <cell r="O723">
            <v>1.0944000000000001E-2</v>
          </cell>
          <cell r="P723">
            <v>7.4</v>
          </cell>
          <cell r="Q723">
            <v>4.8</v>
          </cell>
          <cell r="R723">
            <v>20.8</v>
          </cell>
          <cell r="S723">
            <v>30</v>
          </cell>
          <cell r="T723">
            <v>16</v>
          </cell>
          <cell r="U723">
            <v>22.8</v>
          </cell>
          <cell r="V723" t="str">
            <v>4005808232512</v>
          </cell>
          <cell r="W723" t="str">
            <v>8999777014742</v>
          </cell>
          <cell r="X723" t="str">
            <v>3304.99.30</v>
          </cell>
          <cell r="AC723" t="str">
            <v>Nivea</v>
          </cell>
          <cell r="AE723" t="str">
            <v>Nivea Body</v>
          </cell>
          <cell r="AJ723" t="str">
            <v>Body Essential</v>
          </cell>
          <cell r="QC723" t="str">
            <v>A</v>
          </cell>
          <cell r="VH723">
            <v>1095</v>
          </cell>
          <cell r="VI723" t="str">
            <v>80204</v>
          </cell>
          <cell r="VN723">
            <v>54550</v>
          </cell>
          <cell r="VO723">
            <v>45383</v>
          </cell>
        </row>
        <row r="724">
          <cell r="G724" t="str">
            <v>NBO Intensive Moisture Lotion 400ml</v>
          </cell>
          <cell r="I724" t="str">
            <v>80203-04800-92</v>
          </cell>
          <cell r="J724" t="str">
            <v>98940-04800-41</v>
          </cell>
          <cell r="K724" t="str">
            <v>NBO Lot Intensive 400ml (MIT)</v>
          </cell>
          <cell r="L724" t="str">
            <v>R</v>
          </cell>
          <cell r="M724">
            <v>12</v>
          </cell>
          <cell r="N724">
            <v>5.7119999999999997</v>
          </cell>
          <cell r="O724">
            <v>1.1756703000000002E-2</v>
          </cell>
          <cell r="P724">
            <v>7.4</v>
          </cell>
          <cell r="Q724">
            <v>4.8</v>
          </cell>
          <cell r="R724">
            <v>20.8</v>
          </cell>
          <cell r="S724">
            <v>30.3</v>
          </cell>
          <cell r="T724">
            <v>16.100000000000001</v>
          </cell>
          <cell r="U724">
            <v>24.1</v>
          </cell>
          <cell r="V724" t="str">
            <v>8999777012168</v>
          </cell>
          <cell r="W724" t="str">
            <v>8999777012182</v>
          </cell>
          <cell r="X724" t="str">
            <v>3304.99.30</v>
          </cell>
          <cell r="AC724" t="str">
            <v>Nivea</v>
          </cell>
          <cell r="AE724" t="str">
            <v>Nivea Body</v>
          </cell>
          <cell r="AJ724" t="str">
            <v>Body Essential</v>
          </cell>
          <cell r="QC724" t="str">
            <v>A</v>
          </cell>
          <cell r="VH724">
            <v>900</v>
          </cell>
          <cell r="VI724" t="str">
            <v>80203</v>
          </cell>
          <cell r="VN724">
            <v>54550</v>
          </cell>
          <cell r="VO724">
            <v>45383</v>
          </cell>
        </row>
        <row r="725">
          <cell r="G725" t="str">
            <v>NBO Intensive Moisture Lotion 400ml</v>
          </cell>
          <cell r="I725" t="str">
            <v>80203-04800-90</v>
          </cell>
          <cell r="J725" t="str">
            <v>98940-04800-41</v>
          </cell>
          <cell r="K725" t="str">
            <v>NBO Lot Intensive 400ml (Flagship)</v>
          </cell>
          <cell r="L725" t="str">
            <v>R</v>
          </cell>
          <cell r="M725">
            <v>12</v>
          </cell>
          <cell r="N725">
            <v>5.7119999999999997</v>
          </cell>
          <cell r="O725">
            <v>1.1756703000000002E-2</v>
          </cell>
          <cell r="P725">
            <v>7.4</v>
          </cell>
          <cell r="Q725">
            <v>4.8</v>
          </cell>
          <cell r="R725">
            <v>20.8</v>
          </cell>
          <cell r="S725">
            <v>30.3</v>
          </cell>
          <cell r="T725">
            <v>16.100000000000001</v>
          </cell>
          <cell r="U725">
            <v>24.1</v>
          </cell>
          <cell r="V725" t="str">
            <v/>
          </cell>
          <cell r="W725" t="str">
            <v/>
          </cell>
          <cell r="X725" t="str">
            <v>3304.99.30</v>
          </cell>
          <cell r="AC725" t="str">
            <v>Nivea</v>
          </cell>
          <cell r="AE725" t="str">
            <v>Nivea Body</v>
          </cell>
          <cell r="AJ725" t="str">
            <v>Body Essential</v>
          </cell>
          <cell r="QC725" t="str">
            <v>A</v>
          </cell>
          <cell r="VH725">
            <v>1095</v>
          </cell>
          <cell r="VI725" t="e">
            <v>#N/A</v>
          </cell>
          <cell r="VN725">
            <v>31600</v>
          </cell>
          <cell r="VO725">
            <v>43100</v>
          </cell>
        </row>
        <row r="726">
          <cell r="G726" t="str">
            <v>NBO Intensive Moisture Lotion 400ml</v>
          </cell>
          <cell r="I726" t="str">
            <v>80203-04800-86</v>
          </cell>
          <cell r="J726" t="str">
            <v>98940-04800-41</v>
          </cell>
          <cell r="K726" t="str">
            <v>NBO Intensive 400ml</v>
          </cell>
          <cell r="L726" t="str">
            <v>R</v>
          </cell>
          <cell r="M726">
            <v>12</v>
          </cell>
          <cell r="N726">
            <v>5.7119999999999997</v>
          </cell>
          <cell r="O726">
            <v>1.1756703000000002E-2</v>
          </cell>
          <cell r="P726">
            <v>7.4</v>
          </cell>
          <cell r="Q726">
            <v>4.8</v>
          </cell>
          <cell r="R726">
            <v>20.8</v>
          </cell>
          <cell r="S726">
            <v>30.3</v>
          </cell>
          <cell r="T726">
            <v>16.100000000000001</v>
          </cell>
          <cell r="U726">
            <v>24.1</v>
          </cell>
          <cell r="V726" t="str">
            <v/>
          </cell>
          <cell r="W726" t="str">
            <v/>
          </cell>
          <cell r="X726" t="str">
            <v>3304.99.30</v>
          </cell>
          <cell r="AC726" t="str">
            <v>Nivea</v>
          </cell>
          <cell r="AE726" t="str">
            <v>Nivea Body</v>
          </cell>
          <cell r="AJ726" t="str">
            <v>Body Essential</v>
          </cell>
          <cell r="QC726" t="str">
            <v>A</v>
          </cell>
          <cell r="VH726">
            <v>1095</v>
          </cell>
          <cell r="VI726" t="e">
            <v>#N/A</v>
          </cell>
          <cell r="VN726">
            <v>27650</v>
          </cell>
          <cell r="VO726">
            <v>43100</v>
          </cell>
        </row>
        <row r="727">
          <cell r="G727" t="str">
            <v>NBO Intensive Moisture Lotion 400ml</v>
          </cell>
          <cell r="I727" t="str">
            <v>80203-04800-85</v>
          </cell>
          <cell r="J727" t="str">
            <v>98940-04800-41</v>
          </cell>
          <cell r="K727" t="str">
            <v>NBO Intensive Hydration 400ml</v>
          </cell>
          <cell r="L727" t="str">
            <v>R</v>
          </cell>
          <cell r="M727">
            <v>12</v>
          </cell>
          <cell r="N727">
            <v>5.7119999999999997</v>
          </cell>
          <cell r="O727">
            <v>1.1756703000000002E-2</v>
          </cell>
          <cell r="P727">
            <v>7.4</v>
          </cell>
          <cell r="Q727">
            <v>4.8</v>
          </cell>
          <cell r="R727">
            <v>20.8</v>
          </cell>
          <cell r="S727">
            <v>30.3</v>
          </cell>
          <cell r="T727">
            <v>16.100000000000001</v>
          </cell>
          <cell r="U727">
            <v>24.1</v>
          </cell>
          <cell r="V727" t="str">
            <v/>
          </cell>
          <cell r="W727" t="str">
            <v/>
          </cell>
          <cell r="X727" t="str">
            <v>3304.99.30</v>
          </cell>
          <cell r="AC727" t="str">
            <v>Nivea</v>
          </cell>
          <cell r="AE727" t="str">
            <v>Nivea Body</v>
          </cell>
          <cell r="AJ727" t="str">
            <v>Body Essential</v>
          </cell>
          <cell r="QC727" t="str">
            <v>A</v>
          </cell>
          <cell r="VH727">
            <v>1095</v>
          </cell>
          <cell r="VI727" t="e">
            <v>#N/A</v>
          </cell>
          <cell r="VN727">
            <v>27000</v>
          </cell>
          <cell r="VO727">
            <v>43100</v>
          </cell>
        </row>
        <row r="728">
          <cell r="G728" t="str">
            <v>NBO Intensive Moisture Lotion 400ml</v>
          </cell>
          <cell r="I728" t="str">
            <v>48330-00047-00</v>
          </cell>
          <cell r="J728" t="str">
            <v>98940-04800-41</v>
          </cell>
          <cell r="K728" t="str">
            <v>NBO Intensive 400ml + NBO Intensive 100ml</v>
          </cell>
          <cell r="L728" t="str">
            <v>V</v>
          </cell>
          <cell r="M728">
            <v>12</v>
          </cell>
          <cell r="N728">
            <v>5.7119999999999997</v>
          </cell>
          <cell r="O728">
            <v>1.1756703000000002E-2</v>
          </cell>
          <cell r="P728">
            <v>7.4</v>
          </cell>
          <cell r="Q728">
            <v>4.8</v>
          </cell>
          <cell r="R728">
            <v>20.8</v>
          </cell>
          <cell r="S728">
            <v>30.3</v>
          </cell>
          <cell r="T728">
            <v>16.100000000000001</v>
          </cell>
          <cell r="U728">
            <v>24.1</v>
          </cell>
          <cell r="V728" t="str">
            <v/>
          </cell>
          <cell r="W728" t="str">
            <v/>
          </cell>
          <cell r="X728" t="str">
            <v>3304.99.30</v>
          </cell>
          <cell r="AC728" t="str">
            <v>Nivea</v>
          </cell>
          <cell r="AE728" t="str">
            <v>Nivea Body</v>
          </cell>
          <cell r="AJ728" t="str">
            <v>Body Essential</v>
          </cell>
          <cell r="QC728" t="str">
            <v>A</v>
          </cell>
          <cell r="VH728">
            <v>1095</v>
          </cell>
          <cell r="VI728" t="e">
            <v>#N/A</v>
          </cell>
          <cell r="VN728">
            <v>27000</v>
          </cell>
          <cell r="VO728">
            <v>43100</v>
          </cell>
        </row>
        <row r="729">
          <cell r="G729" t="str">
            <v>NBO Instant Glow Lotion 100ml</v>
          </cell>
          <cell r="I729" t="str">
            <v>89134-04800-37</v>
          </cell>
          <cell r="J729" t="str">
            <v>89134-04800-37</v>
          </cell>
          <cell r="K729" t="str">
            <v>NIVEA Extra White Instant Glow SPF15 Body Lotion 100ml</v>
          </cell>
          <cell r="L729" t="str">
            <v>R</v>
          </cell>
          <cell r="M729">
            <v>48</v>
          </cell>
          <cell r="N729">
            <v>5.99</v>
          </cell>
          <cell r="O729">
            <v>1.4333220000000001E-2</v>
          </cell>
          <cell r="P729">
            <v>5.4</v>
          </cell>
          <cell r="Q729">
            <v>3.1</v>
          </cell>
          <cell r="R729">
            <v>15</v>
          </cell>
          <cell r="S729">
            <v>38.1</v>
          </cell>
          <cell r="T729">
            <v>22.8</v>
          </cell>
          <cell r="U729">
            <v>16.5</v>
          </cell>
          <cell r="V729" t="str">
            <v>8999777008529</v>
          </cell>
          <cell r="W729" t="str">
            <v>8999777008536</v>
          </cell>
          <cell r="X729" t="str">
            <v>3304.99.30</v>
          </cell>
          <cell r="AC729" t="str">
            <v>Nivea</v>
          </cell>
          <cell r="AE729" t="str">
            <v>Nivea Body</v>
          </cell>
          <cell r="AJ729" t="str">
            <v>Body Beauty</v>
          </cell>
          <cell r="QC729" t="str">
            <v>D</v>
          </cell>
          <cell r="VH729">
            <v>1095</v>
          </cell>
          <cell r="VI729" t="str">
            <v>89134</v>
          </cell>
          <cell r="VN729">
            <v>14200</v>
          </cell>
          <cell r="VO729">
            <v>45383</v>
          </cell>
        </row>
        <row r="730">
          <cell r="G730" t="str">
            <v>NBO Instant Glow Lotion 100ml</v>
          </cell>
          <cell r="I730" t="str">
            <v>89134-04800-15</v>
          </cell>
          <cell r="J730" t="str">
            <v>89134-04800-37</v>
          </cell>
          <cell r="K730" t="str">
            <v>NBO Instant White Firming Body Lotion SPF 15 100ml</v>
          </cell>
          <cell r="L730" t="str">
            <v>R</v>
          </cell>
          <cell r="M730">
            <v>48</v>
          </cell>
          <cell r="N730">
            <v>6.0439999999999996</v>
          </cell>
          <cell r="O730">
            <v>1.4333220000000001E-2</v>
          </cell>
          <cell r="P730">
            <v>5.4</v>
          </cell>
          <cell r="Q730">
            <v>3.1</v>
          </cell>
          <cell r="R730">
            <v>15</v>
          </cell>
          <cell r="S730">
            <v>38.1</v>
          </cell>
          <cell r="T730">
            <v>22.8</v>
          </cell>
          <cell r="U730">
            <v>16.5</v>
          </cell>
          <cell r="V730" t="str">
            <v>8999777008529</v>
          </cell>
          <cell r="W730" t="str">
            <v>8999777008536</v>
          </cell>
          <cell r="X730" t="str">
            <v>3304.99.30</v>
          </cell>
          <cell r="AC730" t="str">
            <v>Nivea</v>
          </cell>
          <cell r="AE730" t="str">
            <v>Nivea Body</v>
          </cell>
          <cell r="AJ730" t="str">
            <v>Body Beauty</v>
          </cell>
          <cell r="QC730" t="str">
            <v>D</v>
          </cell>
          <cell r="VH730">
            <v>900</v>
          </cell>
          <cell r="VI730" t="str">
            <v>89134</v>
          </cell>
          <cell r="VN730">
            <v>14200</v>
          </cell>
          <cell r="VO730">
            <v>45383</v>
          </cell>
        </row>
        <row r="731">
          <cell r="G731" t="str">
            <v>NBO Instant Glow Lotion 200ml</v>
          </cell>
          <cell r="I731" t="str">
            <v>98929-04800-42</v>
          </cell>
          <cell r="J731" t="str">
            <v>98929-04800-42</v>
          </cell>
          <cell r="K731" t="str">
            <v>NIVEA Extra Bright Instant Glow SPF15 Body Lotion 190ml</v>
          </cell>
          <cell r="L731" t="str">
            <v>R</v>
          </cell>
          <cell r="M731">
            <v>24</v>
          </cell>
          <cell r="N731">
            <v>5.4820000000000002</v>
          </cell>
          <cell r="O731">
            <v>1.0907890000000002E-2</v>
          </cell>
          <cell r="P731">
            <v>6</v>
          </cell>
          <cell r="Q731">
            <v>3.7</v>
          </cell>
          <cell r="R731">
            <v>18</v>
          </cell>
          <cell r="S731">
            <v>24.5</v>
          </cell>
          <cell r="T731">
            <v>22.6</v>
          </cell>
          <cell r="U731">
            <v>19.7</v>
          </cell>
          <cell r="V731" t="str">
            <v>8999777008543</v>
          </cell>
          <cell r="W731" t="str">
            <v>8999777008550</v>
          </cell>
          <cell r="X731" t="str">
            <v>3304.99.30</v>
          </cell>
          <cell r="AC731" t="str">
            <v>Nivea</v>
          </cell>
          <cell r="AE731" t="str">
            <v>Nivea Body</v>
          </cell>
          <cell r="AJ731" t="str">
            <v>Body Beauty</v>
          </cell>
          <cell r="QC731" t="str">
            <v>A</v>
          </cell>
          <cell r="VH731">
            <v>1095</v>
          </cell>
          <cell r="VI731" t="str">
            <v>98929</v>
          </cell>
          <cell r="VN731">
            <v>25550</v>
          </cell>
          <cell r="VO731">
            <v>45383</v>
          </cell>
        </row>
        <row r="732">
          <cell r="G732" t="str">
            <v>NBO Instant Glow Lotion 200ml</v>
          </cell>
          <cell r="I732" t="str">
            <v>89135-04801-37</v>
          </cell>
          <cell r="J732" t="str">
            <v>98929-04800-42</v>
          </cell>
          <cell r="K732" t="str">
            <v>NIVEA Extra White Instant Glow SPF15 Body Lotion 200ml</v>
          </cell>
          <cell r="L732" t="str">
            <v>R</v>
          </cell>
          <cell r="M732">
            <v>24</v>
          </cell>
          <cell r="N732">
            <v>5.6829999999999998</v>
          </cell>
          <cell r="O732">
            <v>1.0907890000000002E-2</v>
          </cell>
          <cell r="P732">
            <v>6</v>
          </cell>
          <cell r="Q732">
            <v>3.7</v>
          </cell>
          <cell r="R732">
            <v>18</v>
          </cell>
          <cell r="S732">
            <v>24.5</v>
          </cell>
          <cell r="T732">
            <v>22.6</v>
          </cell>
          <cell r="U732">
            <v>19.7</v>
          </cell>
          <cell r="V732" t="str">
            <v>8999777008543</v>
          </cell>
          <cell r="W732" t="str">
            <v>8999777008550</v>
          </cell>
          <cell r="X732" t="str">
            <v>3304.99.30</v>
          </cell>
          <cell r="AC732" t="str">
            <v>Nivea</v>
          </cell>
          <cell r="AE732" t="str">
            <v>Nivea Body</v>
          </cell>
          <cell r="AJ732" t="str">
            <v>Body Beauty</v>
          </cell>
          <cell r="QC732" t="str">
            <v>A</v>
          </cell>
          <cell r="VH732">
            <v>1095</v>
          </cell>
          <cell r="VI732" t="str">
            <v>89135</v>
          </cell>
          <cell r="VN732">
            <v>25550</v>
          </cell>
          <cell r="VO732">
            <v>45383</v>
          </cell>
        </row>
        <row r="733">
          <cell r="G733" t="str">
            <v>NBO Instant Glow Lotion 200ml</v>
          </cell>
          <cell r="I733" t="str">
            <v>89135-04802-37</v>
          </cell>
          <cell r="J733" t="str">
            <v>98929-04800-42</v>
          </cell>
          <cell r="K733" t="str">
            <v>NIVEA Extra White Instant Glow SPF15 Body Lotion 200ml</v>
          </cell>
          <cell r="L733" t="str">
            <v>R</v>
          </cell>
          <cell r="M733">
            <v>24</v>
          </cell>
          <cell r="N733">
            <v>5.6829999999999998</v>
          </cell>
          <cell r="O733">
            <v>1.0907890000000002E-2</v>
          </cell>
          <cell r="P733">
            <v>6</v>
          </cell>
          <cell r="Q733">
            <v>3.7</v>
          </cell>
          <cell r="R733">
            <v>18</v>
          </cell>
          <cell r="S733">
            <v>24.5</v>
          </cell>
          <cell r="T733">
            <v>22.6</v>
          </cell>
          <cell r="U733">
            <v>19.7</v>
          </cell>
          <cell r="V733" t="str">
            <v>8999777008543</v>
          </cell>
          <cell r="W733" t="str">
            <v>8999777008550</v>
          </cell>
          <cell r="X733" t="str">
            <v>3304.99.30</v>
          </cell>
          <cell r="AC733" t="str">
            <v>Nivea</v>
          </cell>
          <cell r="AE733" t="str">
            <v>Nivea Body</v>
          </cell>
          <cell r="AJ733" t="str">
            <v>Body Beauty</v>
          </cell>
          <cell r="QC733" t="str">
            <v>A</v>
          </cell>
          <cell r="VH733">
            <v>1095</v>
          </cell>
          <cell r="VI733" t="str">
            <v>89135</v>
          </cell>
          <cell r="VN733">
            <v>25550</v>
          </cell>
          <cell r="VO733">
            <v>45383</v>
          </cell>
        </row>
        <row r="734">
          <cell r="G734" t="str">
            <v>NBO Instant Glow Lotion 200ml</v>
          </cell>
          <cell r="I734" t="str">
            <v>89135-04801-15</v>
          </cell>
          <cell r="J734" t="str">
            <v>98929-04800-42</v>
          </cell>
          <cell r="K734" t="str">
            <v>NBO Instant White Firming Body Lotion SPF 15 200ml</v>
          </cell>
          <cell r="L734" t="str">
            <v>R</v>
          </cell>
          <cell r="M734">
            <v>24</v>
          </cell>
          <cell r="N734">
            <v>5.7359999999999998</v>
          </cell>
          <cell r="O734">
            <v>1.0907890000000002E-2</v>
          </cell>
          <cell r="P734">
            <v>6</v>
          </cell>
          <cell r="Q734">
            <v>3.7</v>
          </cell>
          <cell r="R734">
            <v>18</v>
          </cell>
          <cell r="S734">
            <v>24.5</v>
          </cell>
          <cell r="T734">
            <v>22.6</v>
          </cell>
          <cell r="U734">
            <v>19.7</v>
          </cell>
          <cell r="V734" t="str">
            <v>8999777008543</v>
          </cell>
          <cell r="W734" t="str">
            <v>8999777008550</v>
          </cell>
          <cell r="X734" t="str">
            <v>3304.99.30</v>
          </cell>
          <cell r="AC734" t="str">
            <v>Nivea</v>
          </cell>
          <cell r="AE734" t="str">
            <v>Nivea Body</v>
          </cell>
          <cell r="AJ734" t="str">
            <v>Body Beauty</v>
          </cell>
          <cell r="QC734" t="str">
            <v>A</v>
          </cell>
          <cell r="VH734">
            <v>1095</v>
          </cell>
          <cell r="VI734" t="str">
            <v>89135</v>
          </cell>
          <cell r="VN734">
            <v>25000</v>
          </cell>
          <cell r="VO734">
            <v>43100</v>
          </cell>
        </row>
        <row r="735">
          <cell r="G735" t="str">
            <v>NBO Instant Glow Lotion 200ml</v>
          </cell>
          <cell r="I735" t="str">
            <v>89135-04800-37</v>
          </cell>
          <cell r="J735" t="str">
            <v>98929-04800-42</v>
          </cell>
          <cell r="K735" t="str">
            <v>NBO Instant White Firming Body Lotion SPF 15 200ml</v>
          </cell>
          <cell r="L735" t="str">
            <v>R</v>
          </cell>
          <cell r="M735">
            <v>24</v>
          </cell>
          <cell r="N735">
            <v>5.6829999999999998</v>
          </cell>
          <cell r="O735">
            <v>1.0907890000000002E-2</v>
          </cell>
          <cell r="P735">
            <v>6</v>
          </cell>
          <cell r="Q735">
            <v>3.7</v>
          </cell>
          <cell r="R735">
            <v>18</v>
          </cell>
          <cell r="S735">
            <v>24.5</v>
          </cell>
          <cell r="T735">
            <v>22.6</v>
          </cell>
          <cell r="U735">
            <v>19.7</v>
          </cell>
          <cell r="V735" t="str">
            <v>8999777008543</v>
          </cell>
          <cell r="W735" t="str">
            <v>8999777008550</v>
          </cell>
          <cell r="X735" t="str">
            <v>3304.99.30</v>
          </cell>
          <cell r="AC735" t="str">
            <v>Nivea</v>
          </cell>
          <cell r="AE735" t="str">
            <v>Nivea Body</v>
          </cell>
          <cell r="AJ735" t="str">
            <v>Body Beauty</v>
          </cell>
          <cell r="QC735" t="str">
            <v>A</v>
          </cell>
          <cell r="VH735">
            <v>1095</v>
          </cell>
          <cell r="VI735" t="str">
            <v>89135</v>
          </cell>
          <cell r="VN735">
            <v>25550</v>
          </cell>
          <cell r="VO735">
            <v>45383</v>
          </cell>
        </row>
        <row r="736">
          <cell r="G736" t="str">
            <v>NBO Instant Glow Lotion 200ml</v>
          </cell>
          <cell r="I736" t="str">
            <v>89135-04800-15</v>
          </cell>
          <cell r="J736" t="str">
            <v>98929-04800-42</v>
          </cell>
          <cell r="K736" t="str">
            <v>NBO Instant White Firming Body Lotion SPF 15 200ml</v>
          </cell>
          <cell r="L736" t="str">
            <v>R</v>
          </cell>
          <cell r="M736">
            <v>24</v>
          </cell>
          <cell r="N736">
            <v>5.7359999999999998</v>
          </cell>
          <cell r="O736">
            <v>1.0907890000000002E-2</v>
          </cell>
          <cell r="P736">
            <v>6</v>
          </cell>
          <cell r="Q736">
            <v>3.7</v>
          </cell>
          <cell r="R736">
            <v>18</v>
          </cell>
          <cell r="S736">
            <v>24.5</v>
          </cell>
          <cell r="T736">
            <v>22.6</v>
          </cell>
          <cell r="U736">
            <v>19.7</v>
          </cell>
          <cell r="V736" t="str">
            <v>8999777008543</v>
          </cell>
          <cell r="W736" t="str">
            <v>8999777008550</v>
          </cell>
          <cell r="X736" t="str">
            <v>3304.99.30</v>
          </cell>
          <cell r="AC736" t="str">
            <v>Nivea</v>
          </cell>
          <cell r="AE736" t="str">
            <v>Nivea Body</v>
          </cell>
          <cell r="AJ736" t="str">
            <v>Body Beauty</v>
          </cell>
          <cell r="QC736" t="str">
            <v>A</v>
          </cell>
          <cell r="VH736">
            <v>900</v>
          </cell>
          <cell r="VI736" t="str">
            <v>89135</v>
          </cell>
          <cell r="VN736">
            <v>25550</v>
          </cell>
          <cell r="VO736">
            <v>45383</v>
          </cell>
        </row>
        <row r="737">
          <cell r="G737" t="str">
            <v>NBO Instant Glow Lotion 200ml</v>
          </cell>
          <cell r="I737" t="str">
            <v>48330-00122-00</v>
          </cell>
          <cell r="J737" t="str">
            <v>98929-04800-42</v>
          </cell>
          <cell r="K737" t="str">
            <v>NBO Inst Wht Firm 200 + NDEO RO HS 25</v>
          </cell>
          <cell r="L737" t="str">
            <v>R</v>
          </cell>
          <cell r="M737">
            <v>24</v>
          </cell>
          <cell r="N737">
            <v>8.6760000000000002</v>
          </cell>
          <cell r="O737">
            <v>2.1211529999999999E-2</v>
          </cell>
          <cell r="P737">
            <v>6</v>
          </cell>
          <cell r="Q737">
            <v>7.5</v>
          </cell>
          <cell r="R737">
            <v>18</v>
          </cell>
          <cell r="S737">
            <v>34.6</v>
          </cell>
          <cell r="T737">
            <v>30.5</v>
          </cell>
          <cell r="U737">
            <v>20.100000000000001</v>
          </cell>
          <cell r="V737" t="str">
            <v/>
          </cell>
          <cell r="W737" t="str">
            <v/>
          </cell>
          <cell r="X737" t="str">
            <v>3304.99.30</v>
          </cell>
          <cell r="AC737" t="str">
            <v>Nivea</v>
          </cell>
          <cell r="AE737" t="str">
            <v>Nivea Body</v>
          </cell>
          <cell r="AJ737" t="str">
            <v>Body Beauty</v>
          </cell>
          <cell r="QC737" t="str">
            <v>A</v>
          </cell>
          <cell r="VH737">
            <v>900</v>
          </cell>
          <cell r="VI737" t="str">
            <v>89135</v>
          </cell>
          <cell r="VN737">
            <v>25550</v>
          </cell>
          <cell r="VO737">
            <v>45383</v>
          </cell>
        </row>
        <row r="738">
          <cell r="G738" t="str">
            <v>NBO Instant Glow Lotion 400ml</v>
          </cell>
          <cell r="I738" t="str">
            <v>89137-04800-37</v>
          </cell>
          <cell r="J738" t="str">
            <v>89137-04800-37</v>
          </cell>
          <cell r="K738" t="str">
            <v>NIVEA Extra White Instant Glow SPF15 Body Lotion 400ml</v>
          </cell>
          <cell r="L738" t="str">
            <v>R</v>
          </cell>
          <cell r="M738">
            <v>12</v>
          </cell>
          <cell r="N738">
            <v>5.7169999999999996</v>
          </cell>
          <cell r="O738">
            <v>1.1756703000000002E-2</v>
          </cell>
          <cell r="P738">
            <v>7.4</v>
          </cell>
          <cell r="Q738">
            <v>4.8</v>
          </cell>
          <cell r="R738">
            <v>22.1</v>
          </cell>
          <cell r="S738">
            <v>30.3</v>
          </cell>
          <cell r="T738">
            <v>16.100000000000001</v>
          </cell>
          <cell r="U738">
            <v>24.1</v>
          </cell>
          <cell r="V738" t="str">
            <v>8999777008567</v>
          </cell>
          <cell r="W738" t="str">
            <v>8999777008574</v>
          </cell>
          <cell r="X738" t="str">
            <v>3304.99.30</v>
          </cell>
          <cell r="AC738" t="str">
            <v>Nivea</v>
          </cell>
          <cell r="AE738" t="str">
            <v>Nivea Body</v>
          </cell>
          <cell r="AJ738" t="str">
            <v>Body Beauty</v>
          </cell>
          <cell r="QC738" t="str">
            <v>D</v>
          </cell>
          <cell r="VH738">
            <v>1095</v>
          </cell>
          <cell r="VI738" t="str">
            <v>89137</v>
          </cell>
          <cell r="VN738">
            <v>39700</v>
          </cell>
          <cell r="VO738">
            <v>45383</v>
          </cell>
        </row>
        <row r="739">
          <cell r="G739" t="str">
            <v>NBO Instant Glow Lotion 400ml</v>
          </cell>
          <cell r="I739" t="str">
            <v>89137-04800-15</v>
          </cell>
          <cell r="J739" t="str">
            <v>89137-04800-37</v>
          </cell>
          <cell r="K739" t="str">
            <v>NBO Instant White Firming Body Lotion SPF 15 400ml</v>
          </cell>
          <cell r="L739" t="str">
            <v>R</v>
          </cell>
          <cell r="M739">
            <v>12</v>
          </cell>
          <cell r="N739">
            <v>5.7709999999999999</v>
          </cell>
          <cell r="O739">
            <v>1.1756703000000002E-2</v>
          </cell>
          <cell r="P739">
            <v>7.4</v>
          </cell>
          <cell r="Q739">
            <v>4.8</v>
          </cell>
          <cell r="R739">
            <v>22.1</v>
          </cell>
          <cell r="S739">
            <v>30.3</v>
          </cell>
          <cell r="T739">
            <v>16.100000000000001</v>
          </cell>
          <cell r="U739">
            <v>24.1</v>
          </cell>
          <cell r="V739" t="str">
            <v>8999777008567</v>
          </cell>
          <cell r="W739" t="str">
            <v>8999777008574</v>
          </cell>
          <cell r="X739" t="str">
            <v>3304.99.30</v>
          </cell>
          <cell r="AC739" t="str">
            <v>Nivea</v>
          </cell>
          <cell r="AE739" t="str">
            <v>Nivea Body</v>
          </cell>
          <cell r="AJ739" t="str">
            <v>Body Beauty</v>
          </cell>
          <cell r="QC739" t="str">
            <v>D</v>
          </cell>
          <cell r="VH739">
            <v>900</v>
          </cell>
          <cell r="VI739" t="str">
            <v>89137</v>
          </cell>
          <cell r="VN739">
            <v>39700</v>
          </cell>
          <cell r="VO739">
            <v>45383</v>
          </cell>
        </row>
        <row r="740">
          <cell r="G740" t="str">
            <v>NBO Radiant &amp; Smooth Lotion 100ml</v>
          </cell>
          <cell r="I740" t="str">
            <v>88357-04800-42</v>
          </cell>
          <cell r="J740" t="str">
            <v>88357-04800-42</v>
          </cell>
          <cell r="K740" t="str">
            <v>NIVEA Extra Bright Radiant &amp; Smooth Body Lotion 100ml</v>
          </cell>
          <cell r="L740" t="str">
            <v>R</v>
          </cell>
          <cell r="M740">
            <v>48</v>
          </cell>
          <cell r="N740">
            <v>5.9690000000000003</v>
          </cell>
          <cell r="O740">
            <v>1.4333220000000001E-2</v>
          </cell>
          <cell r="P740">
            <v>5.4</v>
          </cell>
          <cell r="Q740">
            <v>3.1</v>
          </cell>
          <cell r="R740">
            <v>15</v>
          </cell>
          <cell r="S740">
            <v>38.1</v>
          </cell>
          <cell r="T740">
            <v>22.8</v>
          </cell>
          <cell r="U740">
            <v>16.5</v>
          </cell>
          <cell r="V740" t="str">
            <v>8999777000042</v>
          </cell>
          <cell r="W740" t="str">
            <v>8999777008765</v>
          </cell>
          <cell r="X740" t="str">
            <v>3304.99.30</v>
          </cell>
          <cell r="AC740" t="str">
            <v>Nivea</v>
          </cell>
          <cell r="AE740" t="str">
            <v>Nivea Body</v>
          </cell>
          <cell r="AJ740" t="str">
            <v>Body Beauty</v>
          </cell>
          <cell r="QC740" t="str">
            <v>A</v>
          </cell>
          <cell r="VH740">
            <v>1095</v>
          </cell>
          <cell r="VI740" t="str">
            <v>88357</v>
          </cell>
          <cell r="VN740">
            <v>15230</v>
          </cell>
          <cell r="VO740">
            <v>45383</v>
          </cell>
        </row>
        <row r="741">
          <cell r="G741" t="str">
            <v>NBO Radiant &amp; Smooth Lotion 100ml</v>
          </cell>
          <cell r="I741" t="str">
            <v>88357-04800-37</v>
          </cell>
          <cell r="J741" t="str">
            <v>88357-04800-42</v>
          </cell>
          <cell r="K741" t="str">
            <v>NIVEA Extra White Radiant &amp; Smooth Body Lotion 100ml</v>
          </cell>
          <cell r="L741" t="str">
            <v>R</v>
          </cell>
          <cell r="M741">
            <v>48</v>
          </cell>
          <cell r="N741">
            <v>5.9359999999999999</v>
          </cell>
          <cell r="O741">
            <v>1.4333220000000001E-2</v>
          </cell>
          <cell r="P741">
            <v>5.4</v>
          </cell>
          <cell r="Q741">
            <v>3.1</v>
          </cell>
          <cell r="R741">
            <v>15</v>
          </cell>
          <cell r="S741">
            <v>38.1</v>
          </cell>
          <cell r="T741">
            <v>22.8</v>
          </cell>
          <cell r="U741">
            <v>16.5</v>
          </cell>
          <cell r="V741" t="str">
            <v>8999777000042</v>
          </cell>
          <cell r="W741" t="str">
            <v>8999777008765</v>
          </cell>
          <cell r="X741" t="str">
            <v>3304.99.30</v>
          </cell>
          <cell r="AC741" t="str">
            <v>Nivea</v>
          </cell>
          <cell r="AE741" t="str">
            <v>Nivea Body</v>
          </cell>
          <cell r="AJ741" t="str">
            <v>Body Beauty</v>
          </cell>
          <cell r="QC741" t="str">
            <v>A</v>
          </cell>
          <cell r="VH741">
            <v>1095</v>
          </cell>
          <cell r="VI741" t="str">
            <v>88357</v>
          </cell>
          <cell r="VN741">
            <v>15230</v>
          </cell>
          <cell r="VO741">
            <v>45383</v>
          </cell>
        </row>
        <row r="742">
          <cell r="G742" t="str">
            <v>NBO Radiant &amp; Smooth Lotion 100ml</v>
          </cell>
          <cell r="I742" t="str">
            <v>88357-04800-15</v>
          </cell>
          <cell r="J742" t="str">
            <v>88357-04800-42</v>
          </cell>
          <cell r="K742" t="str">
            <v>NBO UV Whitening 100ml</v>
          </cell>
          <cell r="L742" t="str">
            <v>R</v>
          </cell>
          <cell r="M742">
            <v>48</v>
          </cell>
          <cell r="N742">
            <v>5.9359999999999999</v>
          </cell>
          <cell r="O742">
            <v>1.4333220000000001E-2</v>
          </cell>
          <cell r="P742">
            <v>5.4</v>
          </cell>
          <cell r="Q742">
            <v>3.1</v>
          </cell>
          <cell r="R742">
            <v>15</v>
          </cell>
          <cell r="S742">
            <v>38.1</v>
          </cell>
          <cell r="T742">
            <v>22.8</v>
          </cell>
          <cell r="U742">
            <v>16.5</v>
          </cell>
          <cell r="V742" t="str">
            <v>08999777000042</v>
          </cell>
          <cell r="W742" t="str">
            <v>8999777008765</v>
          </cell>
          <cell r="X742" t="str">
            <v>3304.99.30</v>
          </cell>
          <cell r="AC742" t="str">
            <v>Nivea</v>
          </cell>
          <cell r="AE742" t="str">
            <v>Nivea Body</v>
          </cell>
          <cell r="AJ742" t="str">
            <v>Body Beauty</v>
          </cell>
          <cell r="QC742" t="str">
            <v>A</v>
          </cell>
          <cell r="VH742">
            <v>1095</v>
          </cell>
          <cell r="VI742" t="str">
            <v>88357</v>
          </cell>
          <cell r="VN742">
            <v>15230</v>
          </cell>
          <cell r="VO742">
            <v>45383</v>
          </cell>
        </row>
        <row r="743">
          <cell r="G743" t="str">
            <v>NBO Radiant &amp; Smooth Lotion 100ml</v>
          </cell>
          <cell r="I743" t="str">
            <v>83803-04800-90</v>
          </cell>
          <cell r="J743" t="str">
            <v>88357-04800-42</v>
          </cell>
          <cell r="K743" t="str">
            <v>NBO UV Whitening 100ml (Flagship)</v>
          </cell>
          <cell r="L743" t="str">
            <v>R</v>
          </cell>
          <cell r="M743">
            <v>48</v>
          </cell>
          <cell r="N743">
            <v>5.9359999999999999</v>
          </cell>
          <cell r="O743">
            <v>1.2909375000000001E-2</v>
          </cell>
          <cell r="P743">
            <v>5.4</v>
          </cell>
          <cell r="Q743">
            <v>3.1</v>
          </cell>
          <cell r="R743">
            <v>15</v>
          </cell>
          <cell r="S743">
            <v>37.5</v>
          </cell>
          <cell r="T743">
            <v>22.5</v>
          </cell>
          <cell r="U743">
            <v>15.3</v>
          </cell>
          <cell r="V743" t="str">
            <v>08999777000042</v>
          </cell>
          <cell r="W743" t="str">
            <v>08999777003265</v>
          </cell>
          <cell r="X743" t="str">
            <v>3304.99.30</v>
          </cell>
          <cell r="AC743" t="str">
            <v>Nivea</v>
          </cell>
          <cell r="AE743" t="str">
            <v>Nivea Body</v>
          </cell>
          <cell r="AJ743" t="str">
            <v>Body Beauty</v>
          </cell>
          <cell r="QC743" t="str">
            <v>A</v>
          </cell>
          <cell r="VH743">
            <v>900</v>
          </cell>
          <cell r="VI743" t="str">
            <v>83803</v>
          </cell>
          <cell r="VN743">
            <v>15230</v>
          </cell>
          <cell r="VO743">
            <v>45383</v>
          </cell>
        </row>
        <row r="744">
          <cell r="G744" t="str">
            <v>NBO Radiant &amp; Smooth Lotion 100ml</v>
          </cell>
          <cell r="I744" t="str">
            <v>88173-04800-86</v>
          </cell>
          <cell r="J744" t="str">
            <v>88357-04800-42</v>
          </cell>
          <cell r="K744" t="str">
            <v>NBO UV Whitening 100ml</v>
          </cell>
          <cell r="L744" t="str">
            <v>R</v>
          </cell>
          <cell r="M744">
            <v>48</v>
          </cell>
          <cell r="N744">
            <v>5.9359999999999999</v>
          </cell>
          <cell r="O744">
            <v>1.2909375000000001E-2</v>
          </cell>
          <cell r="P744">
            <v>5.4</v>
          </cell>
          <cell r="Q744">
            <v>3.1</v>
          </cell>
          <cell r="R744">
            <v>15</v>
          </cell>
          <cell r="S744">
            <v>37.5</v>
          </cell>
          <cell r="T744">
            <v>22.5</v>
          </cell>
          <cell r="U744">
            <v>15.3</v>
          </cell>
          <cell r="V744" t="str">
            <v/>
          </cell>
          <cell r="W744" t="str">
            <v/>
          </cell>
          <cell r="X744" t="str">
            <v>3304.99.30</v>
          </cell>
          <cell r="AC744" t="str">
            <v>Nivea</v>
          </cell>
          <cell r="AE744" t="str">
            <v>Nivea Body</v>
          </cell>
          <cell r="AJ744" t="str">
            <v>Body Beauty</v>
          </cell>
          <cell r="QC744" t="str">
            <v>A</v>
          </cell>
          <cell r="VH744">
            <v>1095</v>
          </cell>
          <cell r="VI744" t="e">
            <v>#N/A</v>
          </cell>
          <cell r="VN744">
            <v>8850</v>
          </cell>
          <cell r="VO744">
            <v>43100</v>
          </cell>
        </row>
        <row r="745">
          <cell r="G745" t="str">
            <v>NBO Radiant &amp; Smooth Lotion 100ml</v>
          </cell>
          <cell r="I745" t="str">
            <v>88173-04800-85</v>
          </cell>
          <cell r="J745" t="str">
            <v>88357-04800-42</v>
          </cell>
          <cell r="K745" t="str">
            <v>NBO Lot UV Whitening Hyd 100ml</v>
          </cell>
          <cell r="L745" t="str">
            <v>R</v>
          </cell>
          <cell r="M745">
            <v>48</v>
          </cell>
          <cell r="N745">
            <v>5.9359999999999999</v>
          </cell>
          <cell r="O745">
            <v>1.2909375000000001E-2</v>
          </cell>
          <cell r="P745">
            <v>5.4</v>
          </cell>
          <cell r="Q745">
            <v>3.1</v>
          </cell>
          <cell r="R745">
            <v>15</v>
          </cell>
          <cell r="S745">
            <v>37.5</v>
          </cell>
          <cell r="T745">
            <v>22.5</v>
          </cell>
          <cell r="U745">
            <v>15.3</v>
          </cell>
          <cell r="V745" t="str">
            <v/>
          </cell>
          <cell r="W745" t="str">
            <v/>
          </cell>
          <cell r="X745" t="str">
            <v>3304.99.30</v>
          </cell>
          <cell r="AC745" t="str">
            <v>Nivea</v>
          </cell>
          <cell r="AE745" t="str">
            <v>Nivea Body</v>
          </cell>
          <cell r="AJ745" t="str">
            <v>Body Beauty</v>
          </cell>
          <cell r="QC745" t="str">
            <v>A</v>
          </cell>
          <cell r="VH745">
            <v>1095</v>
          </cell>
          <cell r="VI745" t="e">
            <v>#N/A</v>
          </cell>
          <cell r="VN745">
            <v>8450</v>
          </cell>
          <cell r="VO745">
            <v>43100</v>
          </cell>
        </row>
        <row r="746">
          <cell r="G746" t="str">
            <v>NBO Radiant &amp; Smooth Lotion 100ml</v>
          </cell>
          <cell r="I746" t="str">
            <v>88173-04800-83</v>
          </cell>
          <cell r="J746" t="str">
            <v>88357-04800-42</v>
          </cell>
          <cell r="K746" t="str">
            <v>NBO Whitening Lotion 100ml - Jump</v>
          </cell>
          <cell r="L746" t="str">
            <v>R</v>
          </cell>
          <cell r="M746">
            <v>48</v>
          </cell>
          <cell r="N746">
            <v>5.9359999999999999</v>
          </cell>
          <cell r="O746">
            <v>1.2909375000000001E-2</v>
          </cell>
          <cell r="P746">
            <v>5.4</v>
          </cell>
          <cell r="Q746">
            <v>3.1</v>
          </cell>
          <cell r="R746">
            <v>15</v>
          </cell>
          <cell r="S746">
            <v>37.5</v>
          </cell>
          <cell r="T746">
            <v>22.5</v>
          </cell>
          <cell r="U746">
            <v>15.3</v>
          </cell>
          <cell r="V746" t="str">
            <v/>
          </cell>
          <cell r="W746" t="str">
            <v/>
          </cell>
          <cell r="X746" t="str">
            <v>3304.99.30</v>
          </cell>
          <cell r="AC746" t="str">
            <v>Nivea</v>
          </cell>
          <cell r="AE746" t="str">
            <v>Nivea Body</v>
          </cell>
          <cell r="AJ746" t="str">
            <v>Body Beauty</v>
          </cell>
          <cell r="QC746" t="str">
            <v>A</v>
          </cell>
          <cell r="VH746">
            <v>1095</v>
          </cell>
          <cell r="VI746" t="e">
            <v>#N/A</v>
          </cell>
          <cell r="VN746">
            <v>8450</v>
          </cell>
          <cell r="VO746">
            <v>43100</v>
          </cell>
        </row>
        <row r="747">
          <cell r="G747" t="str">
            <v>NBO Radiant &amp; Smooth Lotion 100ml</v>
          </cell>
          <cell r="I747" t="str">
            <v>88173-04801-85</v>
          </cell>
          <cell r="J747" t="str">
            <v>88357-04800-42</v>
          </cell>
          <cell r="K747" t="str">
            <v>NBO Lot UV Whitening Hyd 125ml</v>
          </cell>
          <cell r="L747" t="str">
            <v>P</v>
          </cell>
          <cell r="M747">
            <v>48</v>
          </cell>
          <cell r="N747">
            <v>5.9359999999999999</v>
          </cell>
          <cell r="O747">
            <v>1.2909375000000001E-2</v>
          </cell>
          <cell r="P747">
            <v>5.4</v>
          </cell>
          <cell r="Q747">
            <v>3.1</v>
          </cell>
          <cell r="R747">
            <v>15</v>
          </cell>
          <cell r="S747">
            <v>37.5</v>
          </cell>
          <cell r="T747">
            <v>22.5</v>
          </cell>
          <cell r="U747">
            <v>15.3</v>
          </cell>
          <cell r="V747" t="str">
            <v/>
          </cell>
          <cell r="W747" t="str">
            <v/>
          </cell>
          <cell r="X747" t="str">
            <v>3304.99.30</v>
          </cell>
          <cell r="AC747" t="str">
            <v>Nivea</v>
          </cell>
          <cell r="AE747" t="str">
            <v>Nivea Body</v>
          </cell>
          <cell r="AJ747" t="str">
            <v>Body Beauty</v>
          </cell>
          <cell r="QC747" t="str">
            <v>A</v>
          </cell>
          <cell r="VH747">
            <v>1095</v>
          </cell>
          <cell r="VI747" t="e">
            <v>#N/A</v>
          </cell>
          <cell r="VN747">
            <v>8450</v>
          </cell>
          <cell r="VO747">
            <v>43100</v>
          </cell>
        </row>
        <row r="748">
          <cell r="G748" t="str">
            <v>NBO Radiant &amp; Smooth Lotion 100ml</v>
          </cell>
          <cell r="I748" t="str">
            <v>48330-00037-00</v>
          </cell>
          <cell r="J748" t="str">
            <v>88357-04800-42</v>
          </cell>
          <cell r="K748" t="str">
            <v>NBO UV Whitening 100ml Banded Serum 15ml</v>
          </cell>
          <cell r="L748" t="str">
            <v>V</v>
          </cell>
          <cell r="M748">
            <v>48</v>
          </cell>
          <cell r="N748">
            <v>5.9359999999999999</v>
          </cell>
          <cell r="O748">
            <v>1.2909375000000001E-2</v>
          </cell>
          <cell r="P748">
            <v>5.4</v>
          </cell>
          <cell r="Q748">
            <v>3.1</v>
          </cell>
          <cell r="R748">
            <v>15</v>
          </cell>
          <cell r="S748">
            <v>37.5</v>
          </cell>
          <cell r="T748">
            <v>22.5</v>
          </cell>
          <cell r="U748">
            <v>15.3</v>
          </cell>
          <cell r="V748" t="str">
            <v/>
          </cell>
          <cell r="W748" t="str">
            <v/>
          </cell>
          <cell r="X748" t="str">
            <v>3304.99.30</v>
          </cell>
          <cell r="AC748" t="str">
            <v>Nivea</v>
          </cell>
          <cell r="AE748" t="str">
            <v>Nivea Body</v>
          </cell>
          <cell r="AJ748" t="str">
            <v>Body Beauty</v>
          </cell>
          <cell r="QC748" t="str">
            <v>A</v>
          </cell>
          <cell r="VH748">
            <v>1095</v>
          </cell>
          <cell r="VI748" t="e">
            <v>#N/A</v>
          </cell>
          <cell r="VN748">
            <v>8450</v>
          </cell>
          <cell r="VO748">
            <v>43100</v>
          </cell>
        </row>
        <row r="749">
          <cell r="G749" t="str">
            <v>NBO Radiant &amp; Smooth Lotion 100ml</v>
          </cell>
          <cell r="I749" t="str">
            <v>48330-00001-01</v>
          </cell>
          <cell r="J749" t="str">
            <v>88357-04800-42</v>
          </cell>
          <cell r="K749" t="str">
            <v>NBO Whitening Lotion 100ml Jump + Visage Foam 15ml</v>
          </cell>
          <cell r="L749" t="str">
            <v>V</v>
          </cell>
          <cell r="M749">
            <v>48</v>
          </cell>
          <cell r="N749">
            <v>5.9359999999999999</v>
          </cell>
          <cell r="O749">
            <v>1.2909375000000001E-2</v>
          </cell>
          <cell r="P749">
            <v>5.4</v>
          </cell>
          <cell r="Q749">
            <v>3.1</v>
          </cell>
          <cell r="R749">
            <v>15</v>
          </cell>
          <cell r="S749">
            <v>37.5</v>
          </cell>
          <cell r="T749">
            <v>22.5</v>
          </cell>
          <cell r="U749">
            <v>15.3</v>
          </cell>
          <cell r="V749" t="str">
            <v/>
          </cell>
          <cell r="W749" t="str">
            <v/>
          </cell>
          <cell r="X749" t="str">
            <v>3304.99.30</v>
          </cell>
          <cell r="AC749" t="str">
            <v>Nivea</v>
          </cell>
          <cell r="AE749" t="str">
            <v>Nivea Body</v>
          </cell>
          <cell r="AJ749" t="str">
            <v>Body Beauty</v>
          </cell>
          <cell r="QC749" t="str">
            <v>A</v>
          </cell>
          <cell r="VH749">
            <v>1095</v>
          </cell>
          <cell r="VI749" t="e">
            <v>#N/A</v>
          </cell>
          <cell r="VN749">
            <v>8450</v>
          </cell>
          <cell r="VO749">
            <v>43100</v>
          </cell>
        </row>
        <row r="750">
          <cell r="G750" t="str">
            <v>NBO Radiant &amp; Smooth Lotion 200ml</v>
          </cell>
          <cell r="I750" t="str">
            <v>98917-04800-42</v>
          </cell>
          <cell r="J750" t="str">
            <v>83804-04800-37</v>
          </cell>
          <cell r="K750" t="str">
            <v>NIVEA Extra Bright Radiant &amp; Smooth Body Lotion 190ml</v>
          </cell>
          <cell r="L750" t="str">
            <v>R</v>
          </cell>
          <cell r="M750">
            <v>24</v>
          </cell>
          <cell r="N750">
            <v>5.4219999999999997</v>
          </cell>
          <cell r="O750">
            <v>1.0907890000000002E-2</v>
          </cell>
          <cell r="P750">
            <v>6</v>
          </cell>
          <cell r="Q750">
            <v>3.7</v>
          </cell>
          <cell r="R750">
            <v>18</v>
          </cell>
          <cell r="S750">
            <v>24.5</v>
          </cell>
          <cell r="T750">
            <v>22.6</v>
          </cell>
          <cell r="U750">
            <v>19.7</v>
          </cell>
          <cell r="V750" t="str">
            <v>8999777000059</v>
          </cell>
          <cell r="W750" t="str">
            <v>8999777008482</v>
          </cell>
          <cell r="X750" t="str">
            <v>3304.99.30</v>
          </cell>
          <cell r="AC750" t="str">
            <v>Nivea</v>
          </cell>
          <cell r="AE750" t="str">
            <v>Nivea Body</v>
          </cell>
          <cell r="AJ750" t="str">
            <v>Body Beauty</v>
          </cell>
          <cell r="QC750" t="str">
            <v>A</v>
          </cell>
          <cell r="VH750">
            <v>1095</v>
          </cell>
          <cell r="VI750" t="str">
            <v>98917</v>
          </cell>
          <cell r="VN750">
            <v>25680</v>
          </cell>
          <cell r="VO750">
            <v>45383</v>
          </cell>
        </row>
        <row r="751">
          <cell r="G751" t="str">
            <v>NBO Radiant &amp; Smooth Lotion 200ml</v>
          </cell>
          <cell r="I751" t="str">
            <v>83804-04810-37</v>
          </cell>
          <cell r="J751" t="str">
            <v>83804-04800-37</v>
          </cell>
          <cell r="K751" t="str">
            <v>NIVEA Extra White Radiant &amp; Smooth Body Lotion 200ml</v>
          </cell>
          <cell r="L751" t="str">
            <v>R</v>
          </cell>
          <cell r="M751">
            <v>24</v>
          </cell>
          <cell r="N751">
            <v>5.6289999999999996</v>
          </cell>
          <cell r="O751">
            <v>1.0907890000000002E-2</v>
          </cell>
          <cell r="P751">
            <v>6</v>
          </cell>
          <cell r="Q751">
            <v>3.7</v>
          </cell>
          <cell r="R751">
            <v>18</v>
          </cell>
          <cell r="S751">
            <v>24.5</v>
          </cell>
          <cell r="T751">
            <v>22.6</v>
          </cell>
          <cell r="U751">
            <v>19.7</v>
          </cell>
          <cell r="V751" t="str">
            <v>8999777000059</v>
          </cell>
          <cell r="W751" t="str">
            <v>8999777008482</v>
          </cell>
          <cell r="X751" t="str">
            <v>3304.99.30</v>
          </cell>
          <cell r="AC751" t="str">
            <v>Nivea</v>
          </cell>
          <cell r="AE751" t="str">
            <v>Nivea Body</v>
          </cell>
          <cell r="AJ751" t="str">
            <v>Body Beauty</v>
          </cell>
          <cell r="QC751" t="str">
            <v>A</v>
          </cell>
          <cell r="VH751">
            <v>1095</v>
          </cell>
          <cell r="VI751" t="str">
            <v>83804</v>
          </cell>
          <cell r="VN751">
            <v>25680</v>
          </cell>
          <cell r="VO751">
            <v>45383</v>
          </cell>
        </row>
        <row r="752">
          <cell r="G752" t="str">
            <v>NBO Radiant &amp; Smooth Lotion 200ml</v>
          </cell>
          <cell r="I752" t="str">
            <v>83804-04800-37</v>
          </cell>
          <cell r="J752" t="str">
            <v>83804-04800-37</v>
          </cell>
          <cell r="K752" t="str">
            <v>NIVEA Extra White Radiant &amp; Smooth Body Lotion 200ml</v>
          </cell>
          <cell r="L752" t="str">
            <v>R</v>
          </cell>
          <cell r="M752">
            <v>24</v>
          </cell>
          <cell r="N752">
            <v>5.6289999999999996</v>
          </cell>
          <cell r="O752">
            <v>1.0907890000000002E-2</v>
          </cell>
          <cell r="P752">
            <v>6</v>
          </cell>
          <cell r="Q752">
            <v>3.7</v>
          </cell>
          <cell r="R752">
            <v>18</v>
          </cell>
          <cell r="S752">
            <v>24.5</v>
          </cell>
          <cell r="T752">
            <v>22.6</v>
          </cell>
          <cell r="U752">
            <v>19.7</v>
          </cell>
          <cell r="V752" t="str">
            <v>8999777000059</v>
          </cell>
          <cell r="W752" t="str">
            <v>8999777008482</v>
          </cell>
          <cell r="X752" t="str">
            <v>3304.99.30</v>
          </cell>
          <cell r="AC752" t="str">
            <v>Nivea</v>
          </cell>
          <cell r="AE752" t="str">
            <v>Nivea Body</v>
          </cell>
          <cell r="AJ752" t="str">
            <v>Body Beauty</v>
          </cell>
          <cell r="QC752" t="str">
            <v>A</v>
          </cell>
          <cell r="VH752">
            <v>1095</v>
          </cell>
          <cell r="VI752" t="str">
            <v>83804</v>
          </cell>
          <cell r="VN752">
            <v>25680</v>
          </cell>
          <cell r="VO752">
            <v>45383</v>
          </cell>
        </row>
        <row r="753">
          <cell r="G753" t="str">
            <v>NBO Radiant &amp; Smooth Lotion 200ml</v>
          </cell>
          <cell r="I753" t="str">
            <v>83804-04800-14</v>
          </cell>
          <cell r="J753" t="str">
            <v>83804-04800-37</v>
          </cell>
          <cell r="K753" t="str">
            <v>NBO UV Whitening 200ml</v>
          </cell>
          <cell r="L753" t="str">
            <v>R</v>
          </cell>
          <cell r="M753">
            <v>24</v>
          </cell>
          <cell r="N753">
            <v>5.6289999999999996</v>
          </cell>
          <cell r="O753">
            <v>1.0907890000000002E-2</v>
          </cell>
          <cell r="P753">
            <v>6</v>
          </cell>
          <cell r="Q753">
            <v>3.7</v>
          </cell>
          <cell r="R753">
            <v>18</v>
          </cell>
          <cell r="S753">
            <v>24.5</v>
          </cell>
          <cell r="T753">
            <v>22.6</v>
          </cell>
          <cell r="U753">
            <v>19.7</v>
          </cell>
          <cell r="V753" t="str">
            <v>8999777000059</v>
          </cell>
          <cell r="W753" t="str">
            <v>8999777008482</v>
          </cell>
          <cell r="X753" t="str">
            <v>3304.99.30</v>
          </cell>
          <cell r="AC753" t="str">
            <v>Nivea</v>
          </cell>
          <cell r="AE753" t="str">
            <v>Nivea Body</v>
          </cell>
          <cell r="AJ753" t="str">
            <v>Body Beauty</v>
          </cell>
          <cell r="QC753" t="str">
            <v>A</v>
          </cell>
          <cell r="VH753">
            <v>1095</v>
          </cell>
          <cell r="VI753" t="str">
            <v>83804</v>
          </cell>
          <cell r="VN753">
            <v>25680</v>
          </cell>
          <cell r="VO753">
            <v>45383</v>
          </cell>
        </row>
        <row r="754">
          <cell r="G754" t="str">
            <v>NBO Radiant &amp; Smooth Lotion 200ml</v>
          </cell>
          <cell r="I754" t="str">
            <v>83804-04800-90</v>
          </cell>
          <cell r="J754" t="str">
            <v>83804-04800-37</v>
          </cell>
          <cell r="K754" t="str">
            <v>NBO UV Whitening 200ml (Flagship)</v>
          </cell>
          <cell r="L754" t="str">
            <v>R</v>
          </cell>
          <cell r="M754">
            <v>24</v>
          </cell>
          <cell r="N754">
            <v>5.6539999999999999</v>
          </cell>
          <cell r="O754">
            <v>9.7272999999999995E-3</v>
          </cell>
          <cell r="P754">
            <v>6</v>
          </cell>
          <cell r="Q754">
            <v>3.7</v>
          </cell>
          <cell r="R754">
            <v>18</v>
          </cell>
          <cell r="S754">
            <v>23.9</v>
          </cell>
          <cell r="T754">
            <v>22</v>
          </cell>
          <cell r="U754">
            <v>18.5</v>
          </cell>
          <cell r="V754" t="str">
            <v>8999777000059</v>
          </cell>
          <cell r="W754" t="str">
            <v>08999777003296</v>
          </cell>
          <cell r="X754" t="str">
            <v>3304.99.30</v>
          </cell>
          <cell r="AC754" t="str">
            <v>Nivea</v>
          </cell>
          <cell r="AE754" t="str">
            <v>Nivea Body</v>
          </cell>
          <cell r="AJ754" t="str">
            <v>Body Beauty</v>
          </cell>
          <cell r="QC754" t="str">
            <v>A</v>
          </cell>
          <cell r="VH754">
            <v>900</v>
          </cell>
          <cell r="VI754" t="str">
            <v>83804</v>
          </cell>
          <cell r="VN754">
            <v>25680</v>
          </cell>
          <cell r="VO754">
            <v>45383</v>
          </cell>
        </row>
        <row r="755">
          <cell r="G755" t="str">
            <v>NBO Radiant &amp; Smooth Lotion 200ml</v>
          </cell>
          <cell r="I755" t="str">
            <v>83805-04800-90</v>
          </cell>
          <cell r="J755" t="str">
            <v>83804-04800-37</v>
          </cell>
          <cell r="K755" t="str">
            <v>NBO UV Whitening 250ml (Flagship)</v>
          </cell>
          <cell r="L755" t="str">
            <v>R</v>
          </cell>
          <cell r="M755">
            <v>24</v>
          </cell>
          <cell r="N755">
            <v>5.6539999999999999</v>
          </cell>
          <cell r="O755">
            <v>9.7272999999999995E-3</v>
          </cell>
          <cell r="P755">
            <v>6</v>
          </cell>
          <cell r="Q755">
            <v>3.7</v>
          </cell>
          <cell r="R755">
            <v>18</v>
          </cell>
          <cell r="S755">
            <v>23.9</v>
          </cell>
          <cell r="T755">
            <v>22</v>
          </cell>
          <cell r="U755">
            <v>18.5</v>
          </cell>
          <cell r="V755" t="str">
            <v/>
          </cell>
          <cell r="W755" t="str">
            <v/>
          </cell>
          <cell r="X755" t="str">
            <v>3304.99.30</v>
          </cell>
          <cell r="AC755" t="str">
            <v>Nivea</v>
          </cell>
          <cell r="AE755" t="str">
            <v>Nivea Body</v>
          </cell>
          <cell r="AJ755" t="str">
            <v>Body Beauty</v>
          </cell>
          <cell r="QC755" t="str">
            <v>A</v>
          </cell>
          <cell r="VH755">
            <v>1095</v>
          </cell>
          <cell r="VI755" t="e">
            <v>#N/A</v>
          </cell>
          <cell r="VN755">
            <v>17350</v>
          </cell>
          <cell r="VO755">
            <v>43100</v>
          </cell>
        </row>
        <row r="756">
          <cell r="G756" t="str">
            <v>NBO Radiant &amp; Smooth Lotion 200ml</v>
          </cell>
          <cell r="I756" t="str">
            <v>81854-04800-86</v>
          </cell>
          <cell r="J756" t="str">
            <v>83804-04800-37</v>
          </cell>
          <cell r="K756" t="str">
            <v>NBO UV Whitening 200ml</v>
          </cell>
          <cell r="L756" t="str">
            <v>R</v>
          </cell>
          <cell r="M756">
            <v>24</v>
          </cell>
          <cell r="N756">
            <v>5.6539999999999999</v>
          </cell>
          <cell r="O756">
            <v>9.7272999999999995E-3</v>
          </cell>
          <cell r="P756">
            <v>6</v>
          </cell>
          <cell r="Q756">
            <v>3.7</v>
          </cell>
          <cell r="R756">
            <v>18</v>
          </cell>
          <cell r="S756">
            <v>23.9</v>
          </cell>
          <cell r="T756">
            <v>22</v>
          </cell>
          <cell r="U756">
            <v>18.5</v>
          </cell>
          <cell r="V756" t="str">
            <v/>
          </cell>
          <cell r="W756" t="str">
            <v/>
          </cell>
          <cell r="X756" t="str">
            <v>3304.99.30</v>
          </cell>
          <cell r="AC756" t="str">
            <v>Nivea</v>
          </cell>
          <cell r="AE756" t="str">
            <v>Nivea Body</v>
          </cell>
          <cell r="AJ756" t="str">
            <v>Body Beauty</v>
          </cell>
          <cell r="QC756" t="str">
            <v>A</v>
          </cell>
          <cell r="VH756">
            <v>1095</v>
          </cell>
          <cell r="VI756" t="e">
            <v>#N/A</v>
          </cell>
          <cell r="VN756">
            <v>16100.000000000002</v>
          </cell>
          <cell r="VO756">
            <v>43100</v>
          </cell>
        </row>
        <row r="757">
          <cell r="G757" t="str">
            <v>NBO Radiant &amp; Smooth Lotion 200ml</v>
          </cell>
          <cell r="I757" t="str">
            <v>88163-04800-86</v>
          </cell>
          <cell r="J757" t="str">
            <v>83804-04800-37</v>
          </cell>
          <cell r="K757" t="str">
            <v>NBO UV Whitening 250ml</v>
          </cell>
          <cell r="L757" t="str">
            <v>R</v>
          </cell>
          <cell r="M757">
            <v>24</v>
          </cell>
          <cell r="N757">
            <v>5.6539999999999999</v>
          </cell>
          <cell r="O757">
            <v>9.7272999999999995E-3</v>
          </cell>
          <cell r="P757">
            <v>6</v>
          </cell>
          <cell r="Q757">
            <v>3.7</v>
          </cell>
          <cell r="R757">
            <v>18</v>
          </cell>
          <cell r="S757">
            <v>23.9</v>
          </cell>
          <cell r="T757">
            <v>22</v>
          </cell>
          <cell r="U757">
            <v>18.5</v>
          </cell>
          <cell r="V757" t="str">
            <v/>
          </cell>
          <cell r="W757" t="str">
            <v/>
          </cell>
          <cell r="X757" t="str">
            <v>3304.99.30</v>
          </cell>
          <cell r="AC757" t="str">
            <v>Nivea</v>
          </cell>
          <cell r="AE757" t="str">
            <v>Nivea Body</v>
          </cell>
          <cell r="AJ757" t="str">
            <v>Body Beauty</v>
          </cell>
          <cell r="QC757" t="str">
            <v>A</v>
          </cell>
          <cell r="VH757">
            <v>1095</v>
          </cell>
          <cell r="VI757" t="e">
            <v>#N/A</v>
          </cell>
          <cell r="VN757">
            <v>16100.000000000002</v>
          </cell>
          <cell r="VO757">
            <v>43100</v>
          </cell>
        </row>
        <row r="758">
          <cell r="G758" t="str">
            <v>NBO Radiant &amp; Smooth Lotion 200ml</v>
          </cell>
          <cell r="I758" t="str">
            <v>88163-04800-85</v>
          </cell>
          <cell r="J758" t="str">
            <v>83804-04800-37</v>
          </cell>
          <cell r="K758" t="str">
            <v>NBO Lot UV Whitening Hyd 250ml</v>
          </cell>
          <cell r="L758" t="str">
            <v>R</v>
          </cell>
          <cell r="M758">
            <v>24</v>
          </cell>
          <cell r="N758">
            <v>5.6539999999999999</v>
          </cell>
          <cell r="O758">
            <v>9.7272999999999995E-3</v>
          </cell>
          <cell r="P758">
            <v>6</v>
          </cell>
          <cell r="Q758">
            <v>3.7</v>
          </cell>
          <cell r="R758">
            <v>18</v>
          </cell>
          <cell r="S758">
            <v>23.9</v>
          </cell>
          <cell r="T758">
            <v>22</v>
          </cell>
          <cell r="U758">
            <v>18.5</v>
          </cell>
          <cell r="V758" t="str">
            <v/>
          </cell>
          <cell r="W758" t="str">
            <v/>
          </cell>
          <cell r="X758" t="str">
            <v>3304.99.30</v>
          </cell>
          <cell r="AC758" t="str">
            <v>Nivea</v>
          </cell>
          <cell r="AE758" t="str">
            <v>Nivea Body</v>
          </cell>
          <cell r="AJ758" t="str">
            <v>Body Beauty</v>
          </cell>
          <cell r="QC758" t="str">
            <v>A</v>
          </cell>
          <cell r="VH758">
            <v>1095</v>
          </cell>
          <cell r="VI758" t="e">
            <v>#N/A</v>
          </cell>
          <cell r="VN758">
            <v>16100.000000000002</v>
          </cell>
          <cell r="VO758">
            <v>43100</v>
          </cell>
        </row>
        <row r="759">
          <cell r="G759" t="str">
            <v>NBO Radiant &amp; Smooth Lotion 200ml</v>
          </cell>
          <cell r="I759" t="str">
            <v>88263-04800-86</v>
          </cell>
          <cell r="J759" t="str">
            <v>83804-04800-37</v>
          </cell>
          <cell r="K759" t="str">
            <v>NBO Lot UV Whitening Hyd 200ml</v>
          </cell>
          <cell r="L759" t="str">
            <v>R</v>
          </cell>
          <cell r="M759">
            <v>24</v>
          </cell>
          <cell r="N759">
            <v>5.6539999999999999</v>
          </cell>
          <cell r="O759">
            <v>9.7272999999999995E-3</v>
          </cell>
          <cell r="P759">
            <v>6</v>
          </cell>
          <cell r="Q759">
            <v>3.7</v>
          </cell>
          <cell r="R759">
            <v>18</v>
          </cell>
          <cell r="S759">
            <v>23.9</v>
          </cell>
          <cell r="T759">
            <v>22</v>
          </cell>
          <cell r="U759">
            <v>18.5</v>
          </cell>
          <cell r="V759" t="str">
            <v/>
          </cell>
          <cell r="W759" t="str">
            <v/>
          </cell>
          <cell r="X759" t="str">
            <v>3304.99.30</v>
          </cell>
          <cell r="AC759" t="str">
            <v>Nivea</v>
          </cell>
          <cell r="AE759" t="str">
            <v>Nivea Body</v>
          </cell>
          <cell r="AJ759" t="str">
            <v>Body Beauty</v>
          </cell>
          <cell r="QC759" t="str">
            <v>A</v>
          </cell>
          <cell r="VH759">
            <v>1095</v>
          </cell>
          <cell r="VI759" t="e">
            <v>#N/A</v>
          </cell>
          <cell r="VN759">
            <v>16100.000000000002</v>
          </cell>
          <cell r="VO759">
            <v>43100</v>
          </cell>
        </row>
        <row r="760">
          <cell r="G760" t="str">
            <v>NBO Radiant &amp; Smooth Lotion 200ml</v>
          </cell>
          <cell r="I760" t="str">
            <v>88263-04800-85</v>
          </cell>
          <cell r="J760" t="str">
            <v>83804-04800-37</v>
          </cell>
          <cell r="K760" t="str">
            <v>NBO Lot UV Whitening Hyd 200ml</v>
          </cell>
          <cell r="L760" t="str">
            <v>R</v>
          </cell>
          <cell r="M760">
            <v>24</v>
          </cell>
          <cell r="N760">
            <v>5.6539999999999999</v>
          </cell>
          <cell r="O760">
            <v>9.7272999999999995E-3</v>
          </cell>
          <cell r="P760">
            <v>6</v>
          </cell>
          <cell r="Q760">
            <v>3.7</v>
          </cell>
          <cell r="R760">
            <v>18</v>
          </cell>
          <cell r="S760">
            <v>23.9</v>
          </cell>
          <cell r="T760">
            <v>22</v>
          </cell>
          <cell r="U760">
            <v>18.5</v>
          </cell>
          <cell r="V760" t="str">
            <v/>
          </cell>
          <cell r="W760" t="str">
            <v/>
          </cell>
          <cell r="X760" t="str">
            <v>3304.99.30</v>
          </cell>
          <cell r="AC760" t="str">
            <v>Nivea</v>
          </cell>
          <cell r="AE760" t="str">
            <v>Nivea Body</v>
          </cell>
          <cell r="AJ760" t="str">
            <v>Body Beauty</v>
          </cell>
          <cell r="QC760" t="str">
            <v>A</v>
          </cell>
          <cell r="VH760">
            <v>1095</v>
          </cell>
          <cell r="VI760" t="e">
            <v>#N/A</v>
          </cell>
          <cell r="VN760">
            <v>16100.000000000002</v>
          </cell>
          <cell r="VO760">
            <v>43100</v>
          </cell>
        </row>
        <row r="761">
          <cell r="G761" t="str">
            <v>NBO Radiant &amp; Smooth Lotion 200ml</v>
          </cell>
          <cell r="I761" t="str">
            <v>48332-00035-00</v>
          </cell>
          <cell r="J761" t="str">
            <v>83804-04800-37</v>
          </cell>
          <cell r="K761" t="str">
            <v>NBO Whitening Lotion 250ml</v>
          </cell>
          <cell r="L761" t="str">
            <v>R</v>
          </cell>
          <cell r="M761">
            <v>24</v>
          </cell>
          <cell r="N761">
            <v>5.6539999999999999</v>
          </cell>
          <cell r="O761">
            <v>9.7272999999999995E-3</v>
          </cell>
          <cell r="P761">
            <v>6</v>
          </cell>
          <cell r="Q761">
            <v>3.7</v>
          </cell>
          <cell r="R761">
            <v>18</v>
          </cell>
          <cell r="S761">
            <v>23.9</v>
          </cell>
          <cell r="T761">
            <v>22</v>
          </cell>
          <cell r="U761">
            <v>18.5</v>
          </cell>
          <cell r="V761" t="str">
            <v/>
          </cell>
          <cell r="W761" t="str">
            <v/>
          </cell>
          <cell r="X761" t="str">
            <v>3304.99.30</v>
          </cell>
          <cell r="AC761" t="str">
            <v>Nivea</v>
          </cell>
          <cell r="AE761" t="str">
            <v>Nivea Body</v>
          </cell>
          <cell r="AJ761" t="str">
            <v>Body Beauty</v>
          </cell>
          <cell r="QC761" t="str">
            <v>A</v>
          </cell>
          <cell r="VH761">
            <v>1095</v>
          </cell>
          <cell r="VI761" t="e">
            <v>#N/A</v>
          </cell>
          <cell r="VN761">
            <v>16100.000000000002</v>
          </cell>
          <cell r="VO761">
            <v>43100</v>
          </cell>
        </row>
        <row r="762">
          <cell r="G762" t="str">
            <v>NBO Radiant &amp; Smooth Lotion 200ml</v>
          </cell>
          <cell r="I762" t="str">
            <v>81854-04800-83</v>
          </cell>
          <cell r="J762" t="str">
            <v>83804-04800-37</v>
          </cell>
          <cell r="K762" t="str">
            <v>NBO Whitening Lotion 200ml - Jump</v>
          </cell>
          <cell r="L762" t="str">
            <v>R</v>
          </cell>
          <cell r="M762">
            <v>24</v>
          </cell>
          <cell r="N762">
            <v>5.6539999999999999</v>
          </cell>
          <cell r="O762">
            <v>9.7272999999999995E-3</v>
          </cell>
          <cell r="P762">
            <v>6</v>
          </cell>
          <cell r="Q762">
            <v>3.7</v>
          </cell>
          <cell r="R762">
            <v>18</v>
          </cell>
          <cell r="S762">
            <v>23.9</v>
          </cell>
          <cell r="T762">
            <v>22</v>
          </cell>
          <cell r="U762">
            <v>18.5</v>
          </cell>
          <cell r="V762" t="str">
            <v/>
          </cell>
          <cell r="W762" t="str">
            <v/>
          </cell>
          <cell r="X762" t="str">
            <v>3304.99.30</v>
          </cell>
          <cell r="AC762" t="str">
            <v>Nivea</v>
          </cell>
          <cell r="AE762" t="str">
            <v>Nivea Body</v>
          </cell>
          <cell r="AJ762" t="str">
            <v>Body Beauty</v>
          </cell>
          <cell r="QC762" t="str">
            <v>A</v>
          </cell>
          <cell r="VH762">
            <v>1095</v>
          </cell>
          <cell r="VI762" t="e">
            <v>#N/A</v>
          </cell>
          <cell r="VN762">
            <v>16100.000000000002</v>
          </cell>
          <cell r="VO762">
            <v>43100</v>
          </cell>
        </row>
        <row r="763">
          <cell r="G763" t="str">
            <v>NBO Radiant &amp; Smooth Lotion 200ml</v>
          </cell>
          <cell r="I763" t="str">
            <v>81854-04800-75</v>
          </cell>
          <cell r="J763" t="str">
            <v>83804-04800-37</v>
          </cell>
          <cell r="K763" t="str">
            <v>NBO Whitening Lot 200ml</v>
          </cell>
          <cell r="L763" t="str">
            <v>R</v>
          </cell>
          <cell r="M763">
            <v>24</v>
          </cell>
          <cell r="N763">
            <v>5.6539999999999999</v>
          </cell>
          <cell r="O763">
            <v>9.7272999999999995E-3</v>
          </cell>
          <cell r="P763">
            <v>6</v>
          </cell>
          <cell r="Q763">
            <v>3.7</v>
          </cell>
          <cell r="R763">
            <v>18</v>
          </cell>
          <cell r="S763">
            <v>23.9</v>
          </cell>
          <cell r="T763">
            <v>22</v>
          </cell>
          <cell r="U763">
            <v>18.5</v>
          </cell>
          <cell r="V763" t="str">
            <v/>
          </cell>
          <cell r="W763" t="str">
            <v/>
          </cell>
          <cell r="X763" t="str">
            <v>3304.99.30</v>
          </cell>
          <cell r="AC763" t="str">
            <v>Nivea</v>
          </cell>
          <cell r="AE763" t="str">
            <v>Nivea Body</v>
          </cell>
          <cell r="AJ763" t="str">
            <v>Body Beauty</v>
          </cell>
          <cell r="QC763" t="str">
            <v>A</v>
          </cell>
          <cell r="VH763">
            <v>1095</v>
          </cell>
          <cell r="VI763" t="e">
            <v>#N/A</v>
          </cell>
          <cell r="VN763">
            <v>14783</v>
          </cell>
          <cell r="VO763">
            <v>43100</v>
          </cell>
        </row>
        <row r="764">
          <cell r="G764" t="str">
            <v>NBO Radiant &amp; Smooth Lotion 200ml</v>
          </cell>
          <cell r="I764" t="str">
            <v>81854-04801-75</v>
          </cell>
          <cell r="J764" t="str">
            <v>83804-04800-37</v>
          </cell>
          <cell r="K764" t="str">
            <v>NBO Whitening Lot 250ml</v>
          </cell>
          <cell r="L764" t="str">
            <v>P</v>
          </cell>
          <cell r="M764">
            <v>24</v>
          </cell>
          <cell r="N764">
            <v>5.6539999999999999</v>
          </cell>
          <cell r="O764">
            <v>9.7272999999999995E-3</v>
          </cell>
          <cell r="P764">
            <v>6</v>
          </cell>
          <cell r="Q764">
            <v>3.7</v>
          </cell>
          <cell r="R764">
            <v>18</v>
          </cell>
          <cell r="S764">
            <v>23.9</v>
          </cell>
          <cell r="T764">
            <v>22</v>
          </cell>
          <cell r="U764">
            <v>18.5</v>
          </cell>
          <cell r="V764" t="str">
            <v/>
          </cell>
          <cell r="W764" t="str">
            <v/>
          </cell>
          <cell r="X764" t="str">
            <v>3304.99.30</v>
          </cell>
          <cell r="AC764" t="str">
            <v>Nivea</v>
          </cell>
          <cell r="AE764" t="str">
            <v>Nivea Body</v>
          </cell>
          <cell r="AJ764" t="str">
            <v>Body Beauty</v>
          </cell>
          <cell r="QC764" t="str">
            <v>A</v>
          </cell>
          <cell r="VH764">
            <v>1095</v>
          </cell>
          <cell r="VI764" t="e">
            <v>#N/A</v>
          </cell>
          <cell r="VN764">
            <v>14783</v>
          </cell>
          <cell r="VO764">
            <v>43100</v>
          </cell>
        </row>
        <row r="765">
          <cell r="G765" t="str">
            <v>NBO Radiant &amp; Smooth Lotion 200ml</v>
          </cell>
          <cell r="I765" t="str">
            <v>48330-00050-00</v>
          </cell>
          <cell r="J765" t="str">
            <v>83804-04800-37</v>
          </cell>
          <cell r="K765" t="str">
            <v>NBO UV Whitening 200ml Banded NVIS Scrub 50ml</v>
          </cell>
          <cell r="L765" t="str">
            <v>V</v>
          </cell>
          <cell r="M765">
            <v>24</v>
          </cell>
          <cell r="N765">
            <v>5.6539999999999999</v>
          </cell>
          <cell r="O765">
            <v>9.7272999999999995E-3</v>
          </cell>
          <cell r="P765">
            <v>6</v>
          </cell>
          <cell r="Q765">
            <v>3.7</v>
          </cell>
          <cell r="R765">
            <v>18</v>
          </cell>
          <cell r="S765">
            <v>23.9</v>
          </cell>
          <cell r="T765">
            <v>22</v>
          </cell>
          <cell r="U765">
            <v>18.5</v>
          </cell>
          <cell r="V765" t="str">
            <v/>
          </cell>
          <cell r="W765" t="str">
            <v/>
          </cell>
          <cell r="X765" t="str">
            <v>3304.99.30</v>
          </cell>
          <cell r="AC765" t="str">
            <v>Nivea</v>
          </cell>
          <cell r="AE765" t="str">
            <v>Nivea Body</v>
          </cell>
          <cell r="AJ765" t="str">
            <v>Body Beauty</v>
          </cell>
          <cell r="QC765" t="str">
            <v>A</v>
          </cell>
          <cell r="VH765">
            <v>1095</v>
          </cell>
          <cell r="VI765" t="e">
            <v>#N/A</v>
          </cell>
          <cell r="VN765">
            <v>16100.000000000002</v>
          </cell>
          <cell r="VO765">
            <v>43100</v>
          </cell>
        </row>
        <row r="766">
          <cell r="G766" t="str">
            <v>NBO Radiant &amp; Smooth Lotion 200ml</v>
          </cell>
          <cell r="I766" t="str">
            <v>48330-00040-00</v>
          </cell>
          <cell r="J766" t="str">
            <v>83804-04800-37</v>
          </cell>
          <cell r="K766" t="str">
            <v>NBO UV Whitening 200ml Banded Soap</v>
          </cell>
          <cell r="L766" t="str">
            <v>V</v>
          </cell>
          <cell r="M766">
            <v>24</v>
          </cell>
          <cell r="N766">
            <v>5.6539999999999999</v>
          </cell>
          <cell r="O766">
            <v>9.7272999999999995E-3</v>
          </cell>
          <cell r="P766">
            <v>6</v>
          </cell>
          <cell r="Q766">
            <v>3.7</v>
          </cell>
          <cell r="R766">
            <v>18</v>
          </cell>
          <cell r="S766">
            <v>23.9</v>
          </cell>
          <cell r="T766">
            <v>22</v>
          </cell>
          <cell r="U766">
            <v>18.5</v>
          </cell>
          <cell r="V766" t="str">
            <v/>
          </cell>
          <cell r="W766" t="str">
            <v/>
          </cell>
          <cell r="X766" t="str">
            <v>3304.99.30</v>
          </cell>
          <cell r="AC766" t="str">
            <v>Nivea</v>
          </cell>
          <cell r="AE766" t="str">
            <v>Nivea Body</v>
          </cell>
          <cell r="AJ766" t="str">
            <v>Body Beauty</v>
          </cell>
          <cell r="QC766" t="str">
            <v>A</v>
          </cell>
          <cell r="VH766">
            <v>1095</v>
          </cell>
          <cell r="VI766" t="e">
            <v>#N/A</v>
          </cell>
          <cell r="VN766">
            <v>16100.000000000002</v>
          </cell>
          <cell r="VO766">
            <v>43100</v>
          </cell>
        </row>
        <row r="767">
          <cell r="G767" t="str">
            <v>NBO Radiant &amp; Smooth Lotion 200ml</v>
          </cell>
          <cell r="I767" t="str">
            <v>48330-00038-00</v>
          </cell>
          <cell r="J767" t="str">
            <v>83804-04800-37</v>
          </cell>
          <cell r="K767" t="str">
            <v>NBO UV Whitening 200ml Banded NVIS Foam 50ml</v>
          </cell>
          <cell r="L767" t="str">
            <v>V</v>
          </cell>
          <cell r="M767">
            <v>24</v>
          </cell>
          <cell r="N767">
            <v>5.6539999999999999</v>
          </cell>
          <cell r="O767">
            <v>9.7272999999999995E-3</v>
          </cell>
          <cell r="P767">
            <v>6</v>
          </cell>
          <cell r="Q767">
            <v>3.7</v>
          </cell>
          <cell r="R767">
            <v>18</v>
          </cell>
          <cell r="S767">
            <v>23.9</v>
          </cell>
          <cell r="T767">
            <v>22</v>
          </cell>
          <cell r="U767">
            <v>18.5</v>
          </cell>
          <cell r="V767" t="str">
            <v/>
          </cell>
          <cell r="W767" t="str">
            <v/>
          </cell>
          <cell r="X767" t="str">
            <v>3304.99.30</v>
          </cell>
          <cell r="AC767" t="str">
            <v>Nivea</v>
          </cell>
          <cell r="AE767" t="str">
            <v>Nivea Body</v>
          </cell>
          <cell r="AJ767" t="str">
            <v>Body Beauty</v>
          </cell>
          <cell r="QC767" t="str">
            <v>A</v>
          </cell>
          <cell r="VH767">
            <v>1095</v>
          </cell>
          <cell r="VI767" t="e">
            <v>#N/A</v>
          </cell>
          <cell r="VN767">
            <v>16100.000000000002</v>
          </cell>
          <cell r="VO767">
            <v>43100</v>
          </cell>
        </row>
        <row r="768">
          <cell r="G768" t="str">
            <v>NBO Radiant &amp; Smooth Lotion 200ml</v>
          </cell>
          <cell r="I768" t="str">
            <v>48330-00000-94</v>
          </cell>
          <cell r="J768" t="str">
            <v>83804-04800-37</v>
          </cell>
          <cell r="K768" t="str">
            <v>NBO Whitening Lot 200ml + Soap</v>
          </cell>
          <cell r="L768" t="str">
            <v>V</v>
          </cell>
          <cell r="M768">
            <v>24</v>
          </cell>
          <cell r="N768">
            <v>5.6539999999999999</v>
          </cell>
          <cell r="O768">
            <v>9.7272999999999995E-3</v>
          </cell>
          <cell r="P768">
            <v>6</v>
          </cell>
          <cell r="Q768">
            <v>3.7</v>
          </cell>
          <cell r="R768">
            <v>18</v>
          </cell>
          <cell r="S768">
            <v>23.9</v>
          </cell>
          <cell r="T768">
            <v>22</v>
          </cell>
          <cell r="U768">
            <v>18.5</v>
          </cell>
          <cell r="V768" t="str">
            <v/>
          </cell>
          <cell r="W768" t="str">
            <v/>
          </cell>
          <cell r="X768" t="str">
            <v>3304.99.30</v>
          </cell>
          <cell r="AC768" t="str">
            <v>Nivea</v>
          </cell>
          <cell r="AE768" t="str">
            <v>Nivea Body</v>
          </cell>
          <cell r="AJ768" t="str">
            <v>Body Beauty</v>
          </cell>
          <cell r="QC768" t="str">
            <v>A</v>
          </cell>
          <cell r="VH768">
            <v>1095</v>
          </cell>
          <cell r="VI768" t="e">
            <v>#N/A</v>
          </cell>
          <cell r="VN768">
            <v>16100.000000000002</v>
          </cell>
          <cell r="VO768">
            <v>43100</v>
          </cell>
        </row>
        <row r="769">
          <cell r="G769" t="str">
            <v>NBO Radiant &amp; Smooth Lotion 400ml</v>
          </cell>
          <cell r="I769" t="str">
            <v>98918-04800-42</v>
          </cell>
          <cell r="J769" t="str">
            <v>83807-04800-37</v>
          </cell>
          <cell r="K769" t="str">
            <v>NIVEA Extra Bright Radiant &amp; Smooth Body Lotion 400ml</v>
          </cell>
          <cell r="L769" t="str">
            <v>R</v>
          </cell>
          <cell r="M769">
            <v>12</v>
          </cell>
          <cell r="N769">
            <v>5.3630000000000004</v>
          </cell>
          <cell r="O769">
            <v>1.1756703000000002E-2</v>
          </cell>
          <cell r="P769">
            <v>7.4</v>
          </cell>
          <cell r="Q769">
            <v>4.8</v>
          </cell>
          <cell r="R769">
            <v>22.1</v>
          </cell>
          <cell r="S769">
            <v>30.3</v>
          </cell>
          <cell r="T769">
            <v>16.100000000000001</v>
          </cell>
          <cell r="U769">
            <v>24.1</v>
          </cell>
          <cell r="V769" t="str">
            <v>8999777000271</v>
          </cell>
          <cell r="W769" t="str">
            <v>8999777009786</v>
          </cell>
          <cell r="X769" t="str">
            <v>3304.99.30</v>
          </cell>
          <cell r="AC769" t="str">
            <v>Nivea</v>
          </cell>
          <cell r="AE769" t="str">
            <v>Nivea Body</v>
          </cell>
          <cell r="AJ769" t="str">
            <v>Body Beauty</v>
          </cell>
          <cell r="QC769" t="str">
            <v>A</v>
          </cell>
          <cell r="VH769">
            <v>1095</v>
          </cell>
          <cell r="VI769" t="str">
            <v>98918</v>
          </cell>
          <cell r="VN769">
            <v>53350</v>
          </cell>
          <cell r="VO769">
            <v>45383</v>
          </cell>
        </row>
        <row r="770">
          <cell r="G770" t="str">
            <v>NBO Radiant &amp; Smooth Lotion 400ml</v>
          </cell>
          <cell r="I770" t="str">
            <v>83807-04810-37</v>
          </cell>
          <cell r="J770" t="str">
            <v>83807-04800-37</v>
          </cell>
          <cell r="K770" t="str">
            <v>NIVEA Extra White Radiant &amp; Smooth Body Lotion 400ml</v>
          </cell>
          <cell r="L770" t="str">
            <v>R</v>
          </cell>
          <cell r="M770">
            <v>12</v>
          </cell>
          <cell r="N770">
            <v>5.6639999999999997</v>
          </cell>
          <cell r="O770">
            <v>1.1756703000000002E-2</v>
          </cell>
          <cell r="P770">
            <v>7.4</v>
          </cell>
          <cell r="Q770">
            <v>4.8</v>
          </cell>
          <cell r="R770">
            <v>22.1</v>
          </cell>
          <cell r="S770">
            <v>30.3</v>
          </cell>
          <cell r="T770">
            <v>16.100000000000001</v>
          </cell>
          <cell r="U770">
            <v>24.1</v>
          </cell>
          <cell r="V770" t="str">
            <v>8999777000271</v>
          </cell>
          <cell r="W770" t="str">
            <v>8999777009786</v>
          </cell>
          <cell r="X770" t="str">
            <v>3304.99.30</v>
          </cell>
          <cell r="AC770" t="str">
            <v>Nivea</v>
          </cell>
          <cell r="AE770" t="str">
            <v>Nivea Body</v>
          </cell>
          <cell r="AJ770" t="str">
            <v>Body Beauty</v>
          </cell>
          <cell r="QC770" t="str">
            <v>A</v>
          </cell>
          <cell r="VH770">
            <v>1095</v>
          </cell>
          <cell r="VI770" t="str">
            <v>83807</v>
          </cell>
          <cell r="VN770">
            <v>53350</v>
          </cell>
          <cell r="VO770">
            <v>45383</v>
          </cell>
        </row>
        <row r="771">
          <cell r="G771" t="str">
            <v>NBO Radiant &amp; Smooth Lotion 400ml</v>
          </cell>
          <cell r="I771" t="str">
            <v>83807-04800-37</v>
          </cell>
          <cell r="J771" t="str">
            <v>83807-04800-37</v>
          </cell>
          <cell r="K771" t="str">
            <v>NIVEA Extra White Radiant &amp; Smooth Body Lotion 400ml</v>
          </cell>
          <cell r="L771" t="str">
            <v>R</v>
          </cell>
          <cell r="M771">
            <v>12</v>
          </cell>
          <cell r="N771">
            <v>5.6639999999999997</v>
          </cell>
          <cell r="O771">
            <v>1.1756703000000002E-2</v>
          </cell>
          <cell r="P771">
            <v>7.4</v>
          </cell>
          <cell r="Q771">
            <v>4.8</v>
          </cell>
          <cell r="R771">
            <v>22.1</v>
          </cell>
          <cell r="S771">
            <v>30.3</v>
          </cell>
          <cell r="T771">
            <v>16.100000000000001</v>
          </cell>
          <cell r="U771">
            <v>24.1</v>
          </cell>
          <cell r="V771" t="str">
            <v>8999777000271</v>
          </cell>
          <cell r="W771" t="str">
            <v>8999777009786</v>
          </cell>
          <cell r="X771" t="str">
            <v>3304.99.30</v>
          </cell>
          <cell r="AC771" t="str">
            <v>Nivea</v>
          </cell>
          <cell r="AE771" t="str">
            <v>Nivea Body</v>
          </cell>
          <cell r="AJ771" t="str">
            <v>Body Beauty</v>
          </cell>
          <cell r="QC771" t="str">
            <v>A</v>
          </cell>
          <cell r="VH771">
            <v>1095</v>
          </cell>
          <cell r="VI771" t="str">
            <v>83807</v>
          </cell>
          <cell r="VN771">
            <v>53350</v>
          </cell>
          <cell r="VO771">
            <v>45383</v>
          </cell>
        </row>
        <row r="772">
          <cell r="G772" t="str">
            <v>NBO Radiant &amp; Smooth Lotion 400ml</v>
          </cell>
          <cell r="I772" t="str">
            <v>83807-04800-14</v>
          </cell>
          <cell r="J772" t="str">
            <v>83807-04800-37</v>
          </cell>
          <cell r="K772" t="str">
            <v>NBO UV Whitening 400ml</v>
          </cell>
          <cell r="L772" t="str">
            <v>R</v>
          </cell>
          <cell r="M772">
            <v>12</v>
          </cell>
          <cell r="N772">
            <v>5.6520000000000001</v>
          </cell>
          <cell r="O772">
            <v>1.2198648000000003E-2</v>
          </cell>
          <cell r="P772">
            <v>7.4</v>
          </cell>
          <cell r="Q772">
            <v>4.8</v>
          </cell>
          <cell r="R772">
            <v>22.1</v>
          </cell>
          <cell r="S772">
            <v>30.8</v>
          </cell>
          <cell r="T772">
            <v>16.100000000000001</v>
          </cell>
          <cell r="U772">
            <v>24.6</v>
          </cell>
          <cell r="V772" t="str">
            <v>8999777000271</v>
          </cell>
          <cell r="W772" t="str">
            <v>08999777004477</v>
          </cell>
          <cell r="X772" t="str">
            <v>3304.99.30</v>
          </cell>
          <cell r="AC772" t="str">
            <v>Nivea</v>
          </cell>
          <cell r="AE772" t="str">
            <v>Nivea Body</v>
          </cell>
          <cell r="AJ772" t="str">
            <v>Body Beauty</v>
          </cell>
          <cell r="QC772" t="str">
            <v>A</v>
          </cell>
          <cell r="VH772">
            <v>1095</v>
          </cell>
          <cell r="VI772" t="str">
            <v>83807</v>
          </cell>
          <cell r="VN772">
            <v>53350</v>
          </cell>
          <cell r="VO772">
            <v>45383</v>
          </cell>
        </row>
        <row r="773">
          <cell r="G773" t="str">
            <v>NBO Radiant &amp; Smooth Lotion 400ml</v>
          </cell>
          <cell r="I773" t="str">
            <v>83807-04800-90</v>
          </cell>
          <cell r="J773" t="str">
            <v>83807-04800-37</v>
          </cell>
          <cell r="K773" t="str">
            <v>NBO UV Whitening 400ml (Flagship)</v>
          </cell>
          <cell r="L773" t="str">
            <v>R</v>
          </cell>
          <cell r="M773">
            <v>12</v>
          </cell>
          <cell r="N773">
            <v>5.6349999999999998</v>
          </cell>
          <cell r="O773">
            <v>1.1568E-2</v>
          </cell>
          <cell r="P773">
            <v>7.4</v>
          </cell>
          <cell r="Q773">
            <v>4.8</v>
          </cell>
          <cell r="R773">
            <v>22.1</v>
          </cell>
          <cell r="S773">
            <v>30</v>
          </cell>
          <cell r="T773">
            <v>16</v>
          </cell>
          <cell r="U773">
            <v>24.1</v>
          </cell>
          <cell r="V773" t="str">
            <v>8999777000271</v>
          </cell>
          <cell r="W773" t="str">
            <v>08999777004477</v>
          </cell>
          <cell r="X773" t="str">
            <v>3304.99.30</v>
          </cell>
          <cell r="AC773" t="str">
            <v>Nivea</v>
          </cell>
          <cell r="AE773" t="str">
            <v>Nivea Body</v>
          </cell>
          <cell r="AJ773" t="str">
            <v>Body Beauty</v>
          </cell>
          <cell r="QC773" t="str">
            <v>A</v>
          </cell>
          <cell r="VH773">
            <v>900</v>
          </cell>
          <cell r="VI773" t="str">
            <v>83807</v>
          </cell>
          <cell r="VN773">
            <v>53350</v>
          </cell>
          <cell r="VO773">
            <v>45383</v>
          </cell>
        </row>
        <row r="774">
          <cell r="G774" t="str">
            <v>NBO Radiant &amp; Smooth Lotion 400ml</v>
          </cell>
          <cell r="I774" t="str">
            <v>88164-04803-86</v>
          </cell>
          <cell r="J774" t="str">
            <v>83807-04800-37</v>
          </cell>
          <cell r="K774" t="str">
            <v>NBO UV Whitening 400ml</v>
          </cell>
          <cell r="L774" t="str">
            <v>R</v>
          </cell>
          <cell r="M774">
            <v>12</v>
          </cell>
          <cell r="N774">
            <v>5.6349999999999998</v>
          </cell>
          <cell r="O774">
            <v>1.1568E-2</v>
          </cell>
          <cell r="P774">
            <v>7.4</v>
          </cell>
          <cell r="Q774">
            <v>4.8</v>
          </cell>
          <cell r="R774">
            <v>22.1</v>
          </cell>
          <cell r="S774">
            <v>30</v>
          </cell>
          <cell r="T774">
            <v>16</v>
          </cell>
          <cell r="U774">
            <v>24.1</v>
          </cell>
          <cell r="V774" t="str">
            <v/>
          </cell>
          <cell r="W774" t="str">
            <v/>
          </cell>
          <cell r="X774" t="str">
            <v>3304.99.30</v>
          </cell>
          <cell r="AC774" t="str">
            <v>Nivea</v>
          </cell>
          <cell r="AE774" t="str">
            <v>Nivea Body</v>
          </cell>
          <cell r="AJ774" t="str">
            <v>Body Beauty</v>
          </cell>
          <cell r="QC774" t="str">
            <v>A</v>
          </cell>
          <cell r="VH774">
            <v>1095</v>
          </cell>
          <cell r="VI774" t="e">
            <v>#N/A</v>
          </cell>
          <cell r="VN774">
            <v>28400</v>
          </cell>
          <cell r="VO774">
            <v>43100</v>
          </cell>
        </row>
        <row r="775">
          <cell r="G775" t="str">
            <v>NBO Radiant &amp; Smooth Lotion 400ml</v>
          </cell>
          <cell r="I775" t="str">
            <v>88164-04801-85</v>
          </cell>
          <cell r="J775" t="str">
            <v>83807-04800-37</v>
          </cell>
          <cell r="K775" t="str">
            <v>NBO Lot UV Whitening Hyd 400ml</v>
          </cell>
          <cell r="L775" t="str">
            <v>R</v>
          </cell>
          <cell r="M775">
            <v>12</v>
          </cell>
          <cell r="N775">
            <v>5.6349999999999998</v>
          </cell>
          <cell r="O775">
            <v>1.1568E-2</v>
          </cell>
          <cell r="P775">
            <v>7.4</v>
          </cell>
          <cell r="Q775">
            <v>4.8</v>
          </cell>
          <cell r="R775">
            <v>22.1</v>
          </cell>
          <cell r="S775">
            <v>30</v>
          </cell>
          <cell r="T775">
            <v>16</v>
          </cell>
          <cell r="U775">
            <v>24.1</v>
          </cell>
          <cell r="V775" t="str">
            <v/>
          </cell>
          <cell r="W775" t="str">
            <v/>
          </cell>
          <cell r="X775" t="str">
            <v>3304.99.30</v>
          </cell>
          <cell r="AC775" t="str">
            <v>Nivea</v>
          </cell>
          <cell r="AE775" t="str">
            <v>Nivea Body</v>
          </cell>
          <cell r="AJ775" t="str">
            <v>Body Beauty</v>
          </cell>
          <cell r="QC775" t="str">
            <v>A</v>
          </cell>
          <cell r="VH775">
            <v>1095</v>
          </cell>
          <cell r="VI775" t="e">
            <v>#N/A</v>
          </cell>
          <cell r="VN775">
            <v>28400</v>
          </cell>
          <cell r="VO775">
            <v>43100</v>
          </cell>
        </row>
        <row r="776">
          <cell r="G776" t="str">
            <v>NBO Radiant &amp; Smooth Lotion 400ml</v>
          </cell>
          <cell r="I776" t="str">
            <v>48330-00085-00</v>
          </cell>
          <cell r="J776" t="str">
            <v>83807-04800-37</v>
          </cell>
          <cell r="K776" t="str">
            <v>NBO UV Whitening 400ml + NBO Night Whitening 100ml</v>
          </cell>
          <cell r="L776" t="str">
            <v>V</v>
          </cell>
          <cell r="M776">
            <v>12</v>
          </cell>
          <cell r="N776">
            <v>5.6349999999999998</v>
          </cell>
          <cell r="O776">
            <v>1.1568E-2</v>
          </cell>
          <cell r="P776">
            <v>7.4</v>
          </cell>
          <cell r="Q776">
            <v>4.8</v>
          </cell>
          <cell r="R776">
            <v>22.1</v>
          </cell>
          <cell r="S776">
            <v>30</v>
          </cell>
          <cell r="T776">
            <v>16</v>
          </cell>
          <cell r="U776">
            <v>24.1</v>
          </cell>
          <cell r="V776" t="str">
            <v/>
          </cell>
          <cell r="W776" t="str">
            <v/>
          </cell>
          <cell r="X776" t="str">
            <v>3304.99.30</v>
          </cell>
          <cell r="AC776" t="str">
            <v>Nivea</v>
          </cell>
          <cell r="AE776" t="str">
            <v>Nivea Body</v>
          </cell>
          <cell r="AJ776" t="str">
            <v>Body Beauty</v>
          </cell>
          <cell r="QC776" t="str">
            <v>A</v>
          </cell>
          <cell r="VH776">
            <v>1095</v>
          </cell>
          <cell r="VI776" t="e">
            <v>#N/A</v>
          </cell>
          <cell r="VN776">
            <v>30500</v>
          </cell>
          <cell r="VO776">
            <v>43100</v>
          </cell>
        </row>
        <row r="777">
          <cell r="G777" t="str">
            <v>NBO Radiant &amp; Smooth Lotion 400ml</v>
          </cell>
          <cell r="I777" t="str">
            <v>48330-00048-00</v>
          </cell>
          <cell r="J777" t="str">
            <v>83807-04800-37</v>
          </cell>
          <cell r="K777" t="str">
            <v>NBO UV Wht 400ml + NBO UV Wht 100ml</v>
          </cell>
          <cell r="L777" t="str">
            <v>V</v>
          </cell>
          <cell r="M777">
            <v>12</v>
          </cell>
          <cell r="N777">
            <v>5.6349999999999998</v>
          </cell>
          <cell r="O777">
            <v>1.1568E-2</v>
          </cell>
          <cell r="P777">
            <v>7.4</v>
          </cell>
          <cell r="Q777">
            <v>4.8</v>
          </cell>
          <cell r="R777">
            <v>22.1</v>
          </cell>
          <cell r="S777">
            <v>30</v>
          </cell>
          <cell r="T777">
            <v>16</v>
          </cell>
          <cell r="U777">
            <v>24.1</v>
          </cell>
          <cell r="V777" t="str">
            <v/>
          </cell>
          <cell r="W777" t="str">
            <v/>
          </cell>
          <cell r="X777" t="str">
            <v>3304.99.30</v>
          </cell>
          <cell r="AC777" t="str">
            <v>Nivea</v>
          </cell>
          <cell r="AE777" t="str">
            <v>Nivea Body</v>
          </cell>
          <cell r="AJ777" t="str">
            <v>Body Beauty</v>
          </cell>
          <cell r="QC777" t="str">
            <v>A</v>
          </cell>
          <cell r="VH777">
            <v>1095</v>
          </cell>
          <cell r="VI777" t="e">
            <v>#N/A</v>
          </cell>
          <cell r="VN777">
            <v>28400</v>
          </cell>
          <cell r="VO777">
            <v>43100</v>
          </cell>
        </row>
        <row r="778">
          <cell r="G778" t="str">
            <v>NBO Repair &amp; Protect Lotion 100ml</v>
          </cell>
          <cell r="I778" t="str">
            <v>88383-04800-42</v>
          </cell>
          <cell r="J778" t="str">
            <v>88383-04800-42</v>
          </cell>
          <cell r="K778" t="str">
            <v>NIVEA Extra Bright Repair &amp; Protect SPF15 Body Lotion 100ml</v>
          </cell>
          <cell r="L778" t="str">
            <v>R</v>
          </cell>
          <cell r="M778">
            <v>48</v>
          </cell>
          <cell r="N778">
            <v>6.0309999999999997</v>
          </cell>
          <cell r="O778">
            <v>1.4333220000000001E-2</v>
          </cell>
          <cell r="P778">
            <v>5.4</v>
          </cell>
          <cell r="Q778">
            <v>3.1</v>
          </cell>
          <cell r="R778">
            <v>15</v>
          </cell>
          <cell r="S778">
            <v>38.1</v>
          </cell>
          <cell r="T778">
            <v>22.8</v>
          </cell>
          <cell r="U778">
            <v>16.5</v>
          </cell>
          <cell r="V778" t="str">
            <v>8999777000165</v>
          </cell>
          <cell r="W778" t="str">
            <v>8999777008963</v>
          </cell>
          <cell r="X778" t="str">
            <v>3304.99.30</v>
          </cell>
          <cell r="AC778" t="str">
            <v>Nivea</v>
          </cell>
          <cell r="AE778" t="str">
            <v>Nivea Body</v>
          </cell>
          <cell r="AJ778" t="str">
            <v>Body Beauty</v>
          </cell>
          <cell r="QC778" t="str">
            <v>A</v>
          </cell>
          <cell r="VH778">
            <v>1095</v>
          </cell>
          <cell r="VI778" t="str">
            <v>88383</v>
          </cell>
          <cell r="VN778">
            <v>16020</v>
          </cell>
          <cell r="VO778">
            <v>45383</v>
          </cell>
        </row>
        <row r="779">
          <cell r="G779" t="str">
            <v>NBO Repair &amp; Protect Lotion 100ml</v>
          </cell>
          <cell r="I779" t="str">
            <v>88383-04800-37</v>
          </cell>
          <cell r="J779" t="str">
            <v>88383-04800-42</v>
          </cell>
          <cell r="K779" t="str">
            <v>NIVEA Extra White Repair &amp; Protect SPF15 Body Lotion 100ml</v>
          </cell>
          <cell r="L779" t="str">
            <v>R</v>
          </cell>
          <cell r="M779">
            <v>48</v>
          </cell>
          <cell r="N779">
            <v>5.99</v>
          </cell>
          <cell r="O779">
            <v>1.4333220000000001E-2</v>
          </cell>
          <cell r="P779">
            <v>5.4</v>
          </cell>
          <cell r="Q779">
            <v>3.1</v>
          </cell>
          <cell r="R779">
            <v>15</v>
          </cell>
          <cell r="S779">
            <v>38.1</v>
          </cell>
          <cell r="T779">
            <v>22.8</v>
          </cell>
          <cell r="U779">
            <v>16.5</v>
          </cell>
          <cell r="V779" t="str">
            <v>8999777000165</v>
          </cell>
          <cell r="W779" t="str">
            <v>8999777008963</v>
          </cell>
          <cell r="X779" t="str">
            <v>3304.99.30</v>
          </cell>
          <cell r="AC779" t="str">
            <v>Nivea</v>
          </cell>
          <cell r="AE779" t="str">
            <v>Nivea Body</v>
          </cell>
          <cell r="AJ779" t="str">
            <v>Body Beauty</v>
          </cell>
          <cell r="QC779" t="str">
            <v>A</v>
          </cell>
          <cell r="VH779">
            <v>1095</v>
          </cell>
          <cell r="VI779" t="str">
            <v>88383</v>
          </cell>
          <cell r="VN779">
            <v>16020</v>
          </cell>
          <cell r="VO779">
            <v>45383</v>
          </cell>
        </row>
        <row r="780">
          <cell r="G780" t="str">
            <v>NBO Repair &amp; Protect Lotion 100ml</v>
          </cell>
          <cell r="I780" t="str">
            <v>88383-04800-15</v>
          </cell>
          <cell r="J780" t="str">
            <v>88383-04800-42</v>
          </cell>
          <cell r="K780" t="str">
            <v>NBO UV Extra White Firming Body Lotion 100ml</v>
          </cell>
          <cell r="L780" t="str">
            <v>R</v>
          </cell>
          <cell r="M780">
            <v>48</v>
          </cell>
          <cell r="N780">
            <v>6.0439999999999996</v>
          </cell>
          <cell r="O780">
            <v>1.4333220000000001E-2</v>
          </cell>
          <cell r="P780">
            <v>5.4</v>
          </cell>
          <cell r="Q780">
            <v>3.1</v>
          </cell>
          <cell r="R780">
            <v>15</v>
          </cell>
          <cell r="S780">
            <v>38.1</v>
          </cell>
          <cell r="T780">
            <v>22.8</v>
          </cell>
          <cell r="U780">
            <v>16.5</v>
          </cell>
          <cell r="V780" t="str">
            <v>8999777000165</v>
          </cell>
          <cell r="W780" t="str">
            <v>8999777008963</v>
          </cell>
          <cell r="X780" t="str">
            <v>3304.99.30</v>
          </cell>
          <cell r="AC780" t="str">
            <v>Nivea</v>
          </cell>
          <cell r="AE780" t="str">
            <v>Nivea Body</v>
          </cell>
          <cell r="AJ780" t="str">
            <v>Body Beauty</v>
          </cell>
          <cell r="QC780" t="str">
            <v>A</v>
          </cell>
          <cell r="VH780">
            <v>900</v>
          </cell>
          <cell r="VI780" t="str">
            <v>88383</v>
          </cell>
          <cell r="VN780">
            <v>16020</v>
          </cell>
          <cell r="VO780">
            <v>45383</v>
          </cell>
        </row>
        <row r="781">
          <cell r="G781" t="str">
            <v>NBO Repair &amp; Protect Lotion 100ml</v>
          </cell>
          <cell r="I781" t="str">
            <v>89134-04800-13</v>
          </cell>
          <cell r="J781" t="str">
            <v>88383-04800-42</v>
          </cell>
          <cell r="K781" t="str">
            <v>NBO UV Extra Whitening SPF 15 100ml (Flagship)</v>
          </cell>
          <cell r="L781" t="str">
            <v>R</v>
          </cell>
          <cell r="M781">
            <v>48</v>
          </cell>
          <cell r="N781">
            <v>6.0430000000000001</v>
          </cell>
          <cell r="O781">
            <v>1.2909375000000001E-2</v>
          </cell>
          <cell r="P781">
            <v>5.4</v>
          </cell>
          <cell r="Q781">
            <v>3.1</v>
          </cell>
          <cell r="R781">
            <v>15</v>
          </cell>
          <cell r="S781">
            <v>37.5</v>
          </cell>
          <cell r="T781">
            <v>22.5</v>
          </cell>
          <cell r="U781">
            <v>15.3</v>
          </cell>
          <cell r="V781" t="str">
            <v>8999777000165</v>
          </cell>
          <cell r="W781" t="str">
            <v>08999777004378</v>
          </cell>
          <cell r="X781" t="str">
            <v>3304.99.30</v>
          </cell>
          <cell r="AC781" t="str">
            <v>Nivea</v>
          </cell>
          <cell r="AE781" t="str">
            <v>Nivea Body</v>
          </cell>
          <cell r="AJ781" t="str">
            <v>Body Beauty</v>
          </cell>
          <cell r="QC781" t="str">
            <v>A</v>
          </cell>
          <cell r="VH781">
            <v>900</v>
          </cell>
          <cell r="VI781" t="str">
            <v>89134</v>
          </cell>
          <cell r="VN781">
            <v>16020</v>
          </cell>
          <cell r="VO781">
            <v>45383</v>
          </cell>
        </row>
        <row r="782">
          <cell r="G782" t="str">
            <v>NBO Repair &amp; Protect Lotion 100ml</v>
          </cell>
          <cell r="I782" t="str">
            <v>81853-04800-85</v>
          </cell>
          <cell r="J782" t="str">
            <v>88383-04800-42</v>
          </cell>
          <cell r="K782" t="str">
            <v>NBO Lot UV Extra Whitening Hyd 100ml</v>
          </cell>
          <cell r="L782" t="str">
            <v>R</v>
          </cell>
          <cell r="M782">
            <v>48</v>
          </cell>
          <cell r="N782">
            <v>6.0430000000000001</v>
          </cell>
          <cell r="O782">
            <v>1.2909375000000001E-2</v>
          </cell>
          <cell r="P782">
            <v>5.4</v>
          </cell>
          <cell r="Q782">
            <v>3.1</v>
          </cell>
          <cell r="R782">
            <v>15</v>
          </cell>
          <cell r="S782">
            <v>37.5</v>
          </cell>
          <cell r="T782">
            <v>22.5</v>
          </cell>
          <cell r="U782">
            <v>15.3</v>
          </cell>
          <cell r="V782" t="str">
            <v/>
          </cell>
          <cell r="W782" t="str">
            <v/>
          </cell>
          <cell r="X782" t="str">
            <v>3304.99.30</v>
          </cell>
          <cell r="AC782" t="str">
            <v>Nivea</v>
          </cell>
          <cell r="AE782" t="str">
            <v>Nivea Body</v>
          </cell>
          <cell r="AJ782" t="str">
            <v>Body Beauty</v>
          </cell>
          <cell r="QC782" t="str">
            <v>A</v>
          </cell>
          <cell r="VH782">
            <v>1095</v>
          </cell>
          <cell r="VI782" t="e">
            <v>#N/A</v>
          </cell>
          <cell r="VN782">
            <v>11450</v>
          </cell>
          <cell r="VO782">
            <v>43100</v>
          </cell>
        </row>
        <row r="783">
          <cell r="G783" t="str">
            <v>NBO Repair &amp; Protect Lotion 100ml</v>
          </cell>
          <cell r="I783" t="str">
            <v>81853-04801-85</v>
          </cell>
          <cell r="J783" t="str">
            <v>88383-04800-42</v>
          </cell>
          <cell r="K783" t="str">
            <v>NBO Lot UV Extra Whitening Hyd 125ml</v>
          </cell>
          <cell r="L783" t="str">
            <v>P</v>
          </cell>
          <cell r="M783">
            <v>48</v>
          </cell>
          <cell r="N783">
            <v>6.0430000000000001</v>
          </cell>
          <cell r="O783">
            <v>1.2909375000000001E-2</v>
          </cell>
          <cell r="P783">
            <v>5.4</v>
          </cell>
          <cell r="Q783">
            <v>3.1</v>
          </cell>
          <cell r="R783">
            <v>15</v>
          </cell>
          <cell r="S783">
            <v>37.5</v>
          </cell>
          <cell r="T783">
            <v>22.5</v>
          </cell>
          <cell r="U783">
            <v>15.3</v>
          </cell>
          <cell r="V783" t="str">
            <v/>
          </cell>
          <cell r="W783" t="str">
            <v/>
          </cell>
          <cell r="X783" t="str">
            <v>3304.99.30</v>
          </cell>
          <cell r="AC783" t="str">
            <v>Nivea</v>
          </cell>
          <cell r="AE783" t="str">
            <v>Nivea Body</v>
          </cell>
          <cell r="AJ783" t="str">
            <v>Body Beauty</v>
          </cell>
          <cell r="QC783" t="str">
            <v>A</v>
          </cell>
          <cell r="VH783">
            <v>1095</v>
          </cell>
          <cell r="VI783" t="e">
            <v>#N/A</v>
          </cell>
          <cell r="VN783">
            <v>9300</v>
          </cell>
          <cell r="VO783">
            <v>43100</v>
          </cell>
        </row>
        <row r="784">
          <cell r="G784" t="str">
            <v>NBO Repair &amp; Protect Lotion 100ml</v>
          </cell>
          <cell r="I784" t="str">
            <v>48330-00036-00</v>
          </cell>
          <cell r="J784" t="str">
            <v>88383-04800-42</v>
          </cell>
          <cell r="K784" t="str">
            <v>NBO UV Extra Whitening 100ml Banded Serum 15ml</v>
          </cell>
          <cell r="L784" t="str">
            <v>V</v>
          </cell>
          <cell r="M784">
            <v>48</v>
          </cell>
          <cell r="N784">
            <v>6.0430000000000001</v>
          </cell>
          <cell r="O784">
            <v>1.2909375000000001E-2</v>
          </cell>
          <cell r="P784">
            <v>5.4</v>
          </cell>
          <cell r="Q784">
            <v>3.1</v>
          </cell>
          <cell r="R784">
            <v>15</v>
          </cell>
          <cell r="S784">
            <v>37.5</v>
          </cell>
          <cell r="T784">
            <v>22.5</v>
          </cell>
          <cell r="U784">
            <v>15.3</v>
          </cell>
          <cell r="V784" t="str">
            <v/>
          </cell>
          <cell r="W784" t="str">
            <v/>
          </cell>
          <cell r="X784" t="str">
            <v>3304.99.30</v>
          </cell>
          <cell r="AC784" t="str">
            <v>Nivea</v>
          </cell>
          <cell r="AE784" t="str">
            <v>Nivea Body</v>
          </cell>
          <cell r="AJ784" t="str">
            <v>Body Beauty</v>
          </cell>
          <cell r="QC784" t="str">
            <v>A</v>
          </cell>
          <cell r="VH784">
            <v>1095</v>
          </cell>
          <cell r="VI784" t="e">
            <v>#N/A</v>
          </cell>
          <cell r="VN784">
            <v>9300</v>
          </cell>
          <cell r="VO784">
            <v>43100</v>
          </cell>
        </row>
        <row r="785">
          <cell r="G785" t="str">
            <v>NBO Repair &amp; Protect Lotion 200ml</v>
          </cell>
          <cell r="I785" t="str">
            <v>98928-04800-42</v>
          </cell>
          <cell r="J785" t="str">
            <v>98928-04800-42</v>
          </cell>
          <cell r="K785" t="str">
            <v>NIVEA Extra Bright Repair &amp; Protect SPF15 Body Lotion 190ml</v>
          </cell>
          <cell r="L785" t="str">
            <v>R</v>
          </cell>
          <cell r="M785">
            <v>24</v>
          </cell>
          <cell r="N785">
            <v>5.4820000000000002</v>
          </cell>
          <cell r="O785">
            <v>1.0907890000000002E-2</v>
          </cell>
          <cell r="P785">
            <v>6</v>
          </cell>
          <cell r="Q785">
            <v>3.7</v>
          </cell>
          <cell r="R785">
            <v>18</v>
          </cell>
          <cell r="S785">
            <v>24.5</v>
          </cell>
          <cell r="T785">
            <v>22.6</v>
          </cell>
          <cell r="U785">
            <v>19.7</v>
          </cell>
          <cell r="V785" t="str">
            <v>8999777000318</v>
          </cell>
          <cell r="W785" t="str">
            <v>8999777009878</v>
          </cell>
          <cell r="X785" t="str">
            <v>3304.99.30</v>
          </cell>
          <cell r="AC785" t="str">
            <v>Nivea</v>
          </cell>
          <cell r="AE785" t="str">
            <v>Nivea Body</v>
          </cell>
          <cell r="AJ785" t="str">
            <v>Body Beauty</v>
          </cell>
          <cell r="QC785" t="str">
            <v>A</v>
          </cell>
          <cell r="VH785">
            <v>1095</v>
          </cell>
          <cell r="VI785" t="str">
            <v>98928</v>
          </cell>
          <cell r="VN785">
            <v>25550</v>
          </cell>
          <cell r="VO785">
            <v>45383</v>
          </cell>
        </row>
        <row r="786">
          <cell r="G786" t="str">
            <v>NBO Repair &amp; Protect Lotion 200ml</v>
          </cell>
          <cell r="I786" t="str">
            <v>88384-04801-37</v>
          </cell>
          <cell r="J786" t="str">
            <v>98928-04800-42</v>
          </cell>
          <cell r="K786" t="str">
            <v>NIVEA Extra White Repair &amp; Protect SPF15 Body Lotion 200ml</v>
          </cell>
          <cell r="L786" t="str">
            <v>R</v>
          </cell>
          <cell r="M786">
            <v>24</v>
          </cell>
          <cell r="N786">
            <v>5.6829999999999998</v>
          </cell>
          <cell r="O786">
            <v>1.0907890000000002E-2</v>
          </cell>
          <cell r="P786">
            <v>6</v>
          </cell>
          <cell r="Q786">
            <v>3.7</v>
          </cell>
          <cell r="R786">
            <v>18</v>
          </cell>
          <cell r="S786">
            <v>24.5</v>
          </cell>
          <cell r="T786">
            <v>22.6</v>
          </cell>
          <cell r="U786">
            <v>19.7</v>
          </cell>
          <cell r="V786" t="str">
            <v>8999777000318</v>
          </cell>
          <cell r="W786" t="str">
            <v>8999777009878</v>
          </cell>
          <cell r="X786" t="str">
            <v>3304.99.30</v>
          </cell>
          <cell r="AC786" t="str">
            <v>Nivea</v>
          </cell>
          <cell r="AE786" t="str">
            <v>Nivea Body</v>
          </cell>
          <cell r="AJ786" t="str">
            <v>Body Beauty</v>
          </cell>
          <cell r="QC786" t="str">
            <v>A</v>
          </cell>
          <cell r="VH786">
            <v>1095</v>
          </cell>
          <cell r="VI786" t="str">
            <v>88384</v>
          </cell>
          <cell r="VN786">
            <v>25550</v>
          </cell>
          <cell r="VO786">
            <v>45383</v>
          </cell>
        </row>
        <row r="787">
          <cell r="G787" t="str">
            <v>NBO Repair &amp; Protect Lotion 200ml</v>
          </cell>
          <cell r="I787" t="str">
            <v>88384-04800-37</v>
          </cell>
          <cell r="J787" t="str">
            <v>98928-04800-42</v>
          </cell>
          <cell r="K787" t="str">
            <v>NBO UV Extra White Firming Body Lotion 200ml</v>
          </cell>
          <cell r="L787" t="str">
            <v>R</v>
          </cell>
          <cell r="M787">
            <v>24</v>
          </cell>
          <cell r="N787">
            <v>5.6829999999999998</v>
          </cell>
          <cell r="O787">
            <v>1.0907890000000002E-2</v>
          </cell>
          <cell r="P787">
            <v>6</v>
          </cell>
          <cell r="Q787">
            <v>3.7</v>
          </cell>
          <cell r="R787">
            <v>18</v>
          </cell>
          <cell r="S787">
            <v>24.5</v>
          </cell>
          <cell r="T787">
            <v>22.6</v>
          </cell>
          <cell r="U787">
            <v>19.7</v>
          </cell>
          <cell r="V787" t="str">
            <v>8999777000318</v>
          </cell>
          <cell r="W787" t="str">
            <v>8999777009878</v>
          </cell>
          <cell r="X787" t="str">
            <v>3304.99.30</v>
          </cell>
          <cell r="AC787" t="str">
            <v>Nivea</v>
          </cell>
          <cell r="AE787" t="str">
            <v>Nivea Body</v>
          </cell>
          <cell r="AJ787" t="str">
            <v>Body Beauty</v>
          </cell>
          <cell r="QC787" t="str">
            <v>A</v>
          </cell>
          <cell r="VH787">
            <v>1095</v>
          </cell>
          <cell r="VI787" t="str">
            <v>88384</v>
          </cell>
          <cell r="VN787">
            <v>25550</v>
          </cell>
          <cell r="VO787">
            <v>45383</v>
          </cell>
        </row>
        <row r="788">
          <cell r="G788" t="str">
            <v>NBO Repair &amp; Protect Lotion 200ml</v>
          </cell>
          <cell r="I788" t="str">
            <v>88384-04800-15</v>
          </cell>
          <cell r="J788" t="str">
            <v>98928-04800-42</v>
          </cell>
          <cell r="K788" t="str">
            <v>NBO UV Extra White Firming Body Lotion 200ml</v>
          </cell>
          <cell r="L788" t="str">
            <v>R</v>
          </cell>
          <cell r="M788">
            <v>24</v>
          </cell>
          <cell r="N788">
            <v>5.7359999999999998</v>
          </cell>
          <cell r="O788">
            <v>1.0907890000000002E-2</v>
          </cell>
          <cell r="P788">
            <v>6</v>
          </cell>
          <cell r="Q788">
            <v>3.7</v>
          </cell>
          <cell r="R788">
            <v>18</v>
          </cell>
          <cell r="S788">
            <v>24.5</v>
          </cell>
          <cell r="T788">
            <v>22.6</v>
          </cell>
          <cell r="U788">
            <v>19.7</v>
          </cell>
          <cell r="V788" t="str">
            <v>8999777000318</v>
          </cell>
          <cell r="W788" t="str">
            <v>8999777008970</v>
          </cell>
          <cell r="X788" t="str">
            <v>3304.99.30</v>
          </cell>
          <cell r="AC788" t="str">
            <v>Nivea</v>
          </cell>
          <cell r="AE788" t="str">
            <v>Nivea Body</v>
          </cell>
          <cell r="AJ788" t="str">
            <v>Body Beauty</v>
          </cell>
          <cell r="QC788" t="str">
            <v>A</v>
          </cell>
          <cell r="VH788">
            <v>900</v>
          </cell>
          <cell r="VI788" t="str">
            <v>88384</v>
          </cell>
          <cell r="VN788">
            <v>25550</v>
          </cell>
          <cell r="VO788">
            <v>45383</v>
          </cell>
        </row>
        <row r="789">
          <cell r="G789" t="str">
            <v>NBO Repair &amp; Protect Lotion 200ml</v>
          </cell>
          <cell r="I789" t="str">
            <v>89135-04800-13</v>
          </cell>
          <cell r="J789" t="str">
            <v>98928-04800-42</v>
          </cell>
          <cell r="K789" t="str">
            <v>NBO UV Extra Whitening SPF 15 200ml (Flagship)</v>
          </cell>
          <cell r="L789" t="str">
            <v>R</v>
          </cell>
          <cell r="M789">
            <v>24</v>
          </cell>
          <cell r="N789">
            <v>5.7619999999999996</v>
          </cell>
          <cell r="O789">
            <v>9.7272999999999995E-3</v>
          </cell>
          <cell r="P789">
            <v>6</v>
          </cell>
          <cell r="Q789">
            <v>3.7</v>
          </cell>
          <cell r="R789">
            <v>18</v>
          </cell>
          <cell r="S789">
            <v>23.9</v>
          </cell>
          <cell r="T789">
            <v>22</v>
          </cell>
          <cell r="U789">
            <v>18.5</v>
          </cell>
          <cell r="V789" t="str">
            <v/>
          </cell>
          <cell r="W789" t="str">
            <v/>
          </cell>
          <cell r="X789" t="str">
            <v>3304.99.30</v>
          </cell>
          <cell r="AC789" t="str">
            <v>Nivea</v>
          </cell>
          <cell r="AE789" t="str">
            <v>Nivea Body</v>
          </cell>
          <cell r="AJ789" t="str">
            <v>Body Beauty</v>
          </cell>
          <cell r="QC789" t="str">
            <v>A</v>
          </cell>
          <cell r="VH789">
            <v>900</v>
          </cell>
          <cell r="VI789" t="str">
            <v>89135</v>
          </cell>
          <cell r="VN789">
            <v>25550</v>
          </cell>
          <cell r="VO789">
            <v>45383</v>
          </cell>
        </row>
        <row r="790">
          <cell r="G790" t="str">
            <v>NBO Repair &amp; Protect Lotion 200ml</v>
          </cell>
          <cell r="I790" t="str">
            <v>48332-00067-00</v>
          </cell>
          <cell r="J790" t="str">
            <v>98928-04800-42</v>
          </cell>
          <cell r="K790" t="str">
            <v>NBO UV Extra Whitening SPF 15 250ml (Flagship)</v>
          </cell>
          <cell r="L790" t="str">
            <v>R</v>
          </cell>
          <cell r="M790">
            <v>24</v>
          </cell>
          <cell r="N790">
            <v>5.7619999999999996</v>
          </cell>
          <cell r="O790">
            <v>9.7272999999999995E-3</v>
          </cell>
          <cell r="P790">
            <v>6</v>
          </cell>
          <cell r="Q790">
            <v>3.7</v>
          </cell>
          <cell r="R790">
            <v>18</v>
          </cell>
          <cell r="S790">
            <v>23.9</v>
          </cell>
          <cell r="T790">
            <v>22</v>
          </cell>
          <cell r="U790">
            <v>18.5</v>
          </cell>
          <cell r="V790" t="str">
            <v/>
          </cell>
          <cell r="W790" t="str">
            <v/>
          </cell>
          <cell r="X790" t="str">
            <v>3304.99.30</v>
          </cell>
          <cell r="AC790" t="str">
            <v>Nivea</v>
          </cell>
          <cell r="AE790" t="str">
            <v>Nivea Body</v>
          </cell>
          <cell r="AJ790" t="str">
            <v>Body Beauty</v>
          </cell>
          <cell r="QC790" t="str">
            <v>A</v>
          </cell>
          <cell r="VH790">
            <v>1095</v>
          </cell>
          <cell r="VI790" t="e">
            <v>#N/A</v>
          </cell>
          <cell r="VN790">
            <v>21700</v>
          </cell>
          <cell r="VO790">
            <v>43100</v>
          </cell>
        </row>
        <row r="791">
          <cell r="G791" t="str">
            <v>NBO Repair &amp; Protect Lotion 200ml</v>
          </cell>
          <cell r="I791" t="str">
            <v>81852-04800-85</v>
          </cell>
          <cell r="J791" t="str">
            <v>98928-04800-42</v>
          </cell>
          <cell r="K791" t="str">
            <v>NBO Lot UV Extra Whitening Hyd 250ml</v>
          </cell>
          <cell r="L791" t="str">
            <v>R</v>
          </cell>
          <cell r="M791">
            <v>24</v>
          </cell>
          <cell r="N791">
            <v>5.7619999999999996</v>
          </cell>
          <cell r="O791">
            <v>9.7272999999999995E-3</v>
          </cell>
          <cell r="P791">
            <v>6</v>
          </cell>
          <cell r="Q791">
            <v>3.7</v>
          </cell>
          <cell r="R791">
            <v>18</v>
          </cell>
          <cell r="S791">
            <v>23.9</v>
          </cell>
          <cell r="T791">
            <v>22</v>
          </cell>
          <cell r="U791">
            <v>18.5</v>
          </cell>
          <cell r="V791" t="str">
            <v/>
          </cell>
          <cell r="W791" t="str">
            <v/>
          </cell>
          <cell r="X791" t="str">
            <v>3304.99.30</v>
          </cell>
          <cell r="AC791" t="str">
            <v>Nivea</v>
          </cell>
          <cell r="AE791" t="str">
            <v>Nivea Body</v>
          </cell>
          <cell r="AJ791" t="str">
            <v>Body Beauty</v>
          </cell>
          <cell r="QC791" t="str">
            <v>A</v>
          </cell>
          <cell r="VH791">
            <v>1095</v>
          </cell>
          <cell r="VI791" t="e">
            <v>#N/A</v>
          </cell>
          <cell r="VN791">
            <v>19750</v>
          </cell>
          <cell r="VO791">
            <v>43100</v>
          </cell>
        </row>
        <row r="792">
          <cell r="G792" t="str">
            <v>NBO Repair &amp; Protect Lotion 200ml</v>
          </cell>
          <cell r="I792" t="str">
            <v>81854-04800-85</v>
          </cell>
          <cell r="J792" t="str">
            <v>98928-04800-42</v>
          </cell>
          <cell r="K792" t="str">
            <v>NBO Lot UV Extra Whitening Hyd 200ml</v>
          </cell>
          <cell r="L792" t="str">
            <v>R</v>
          </cell>
          <cell r="M792">
            <v>24</v>
          </cell>
          <cell r="N792">
            <v>5.7619999999999996</v>
          </cell>
          <cell r="O792">
            <v>9.7272999999999995E-3</v>
          </cell>
          <cell r="P792">
            <v>6</v>
          </cell>
          <cell r="Q792">
            <v>3.7</v>
          </cell>
          <cell r="R792">
            <v>18</v>
          </cell>
          <cell r="S792">
            <v>23.9</v>
          </cell>
          <cell r="T792">
            <v>22</v>
          </cell>
          <cell r="U792">
            <v>18.5</v>
          </cell>
          <cell r="V792" t="str">
            <v/>
          </cell>
          <cell r="W792" t="str">
            <v/>
          </cell>
          <cell r="X792" t="str">
            <v>3304.99.30</v>
          </cell>
          <cell r="AC792" t="str">
            <v>Nivea</v>
          </cell>
          <cell r="AE792" t="str">
            <v>Nivea Body</v>
          </cell>
          <cell r="AJ792" t="str">
            <v>Body Beauty</v>
          </cell>
          <cell r="QC792" t="str">
            <v>A</v>
          </cell>
          <cell r="VH792">
            <v>1095</v>
          </cell>
          <cell r="VI792" t="e">
            <v>#N/A</v>
          </cell>
          <cell r="VN792">
            <v>19750</v>
          </cell>
          <cell r="VO792">
            <v>43100</v>
          </cell>
        </row>
        <row r="793">
          <cell r="G793" t="str">
            <v>NBO Repair &amp; Protect Lotion 200ml</v>
          </cell>
          <cell r="I793" t="str">
            <v>81852-04801-85</v>
          </cell>
          <cell r="J793" t="str">
            <v>98928-04800-42</v>
          </cell>
          <cell r="K793" t="str">
            <v>NBO UV Extra Wht 250ml Hyd - MTI</v>
          </cell>
          <cell r="L793" t="str">
            <v>P</v>
          </cell>
          <cell r="M793">
            <v>24</v>
          </cell>
          <cell r="N793">
            <v>5.7619999999999996</v>
          </cell>
          <cell r="O793">
            <v>9.7272999999999995E-3</v>
          </cell>
          <cell r="P793">
            <v>6</v>
          </cell>
          <cell r="Q793">
            <v>3.7</v>
          </cell>
          <cell r="R793">
            <v>18</v>
          </cell>
          <cell r="S793">
            <v>23.9</v>
          </cell>
          <cell r="T793">
            <v>22</v>
          </cell>
          <cell r="U793">
            <v>18.5</v>
          </cell>
          <cell r="V793" t="str">
            <v/>
          </cell>
          <cell r="W793" t="str">
            <v/>
          </cell>
          <cell r="X793" t="str">
            <v>3304.99.30</v>
          </cell>
          <cell r="AC793" t="str">
            <v>Nivea</v>
          </cell>
          <cell r="AE793" t="str">
            <v>Nivea Body</v>
          </cell>
          <cell r="AJ793" t="str">
            <v>Body Beauty</v>
          </cell>
          <cell r="QC793" t="str">
            <v>A</v>
          </cell>
          <cell r="VH793">
            <v>1095</v>
          </cell>
          <cell r="VI793" t="e">
            <v>#N/A</v>
          </cell>
          <cell r="VN793">
            <v>17750</v>
          </cell>
          <cell r="VO793">
            <v>43100</v>
          </cell>
        </row>
        <row r="794">
          <cell r="G794" t="str">
            <v>NBO Repair &amp; Protect Lotion 200ml</v>
          </cell>
          <cell r="I794" t="str">
            <v>48330-00035-00</v>
          </cell>
          <cell r="J794" t="str">
            <v>98928-04800-42</v>
          </cell>
          <cell r="K794" t="str">
            <v>NBO UV Extra Whitening 200ml Banded Soap</v>
          </cell>
          <cell r="L794" t="str">
            <v>V</v>
          </cell>
          <cell r="M794">
            <v>24</v>
          </cell>
          <cell r="N794">
            <v>5.7619999999999996</v>
          </cell>
          <cell r="O794">
            <v>9.7272999999999995E-3</v>
          </cell>
          <cell r="P794">
            <v>6</v>
          </cell>
          <cell r="Q794">
            <v>3.7</v>
          </cell>
          <cell r="R794">
            <v>18</v>
          </cell>
          <cell r="S794">
            <v>23.9</v>
          </cell>
          <cell r="T794">
            <v>22</v>
          </cell>
          <cell r="U794">
            <v>18.5</v>
          </cell>
          <cell r="V794" t="str">
            <v/>
          </cell>
          <cell r="W794" t="str">
            <v/>
          </cell>
          <cell r="X794" t="str">
            <v>3304.99.30</v>
          </cell>
          <cell r="AC794" t="str">
            <v>Nivea</v>
          </cell>
          <cell r="AE794" t="str">
            <v>Nivea Body</v>
          </cell>
          <cell r="AJ794" t="str">
            <v>Body Beauty</v>
          </cell>
          <cell r="QC794" t="str">
            <v>A</v>
          </cell>
          <cell r="VH794">
            <v>1095</v>
          </cell>
          <cell r="VI794" t="e">
            <v>#N/A</v>
          </cell>
          <cell r="VN794">
            <v>17750</v>
          </cell>
          <cell r="VO794">
            <v>43100</v>
          </cell>
        </row>
        <row r="795">
          <cell r="G795" t="str">
            <v>NBO Repair &amp; Protect Lotion 400ml</v>
          </cell>
          <cell r="I795" t="str">
            <v>98927-04800-42</v>
          </cell>
          <cell r="J795" t="str">
            <v>98927-04800-42</v>
          </cell>
          <cell r="K795" t="str">
            <v>NIVEA Extra Bright Repair &amp; Protect SPF15 Body Lotion 380ml</v>
          </cell>
          <cell r="L795" t="str">
            <v>R</v>
          </cell>
          <cell r="M795">
            <v>12</v>
          </cell>
          <cell r="N795">
            <v>5.423</v>
          </cell>
          <cell r="O795">
            <v>1.1756703000000002E-2</v>
          </cell>
          <cell r="P795">
            <v>7.4</v>
          </cell>
          <cell r="Q795">
            <v>4.8</v>
          </cell>
          <cell r="R795">
            <v>22.1</v>
          </cell>
          <cell r="S795">
            <v>30.3</v>
          </cell>
          <cell r="T795">
            <v>16.100000000000001</v>
          </cell>
          <cell r="U795">
            <v>24.1</v>
          </cell>
          <cell r="V795" t="str">
            <v>4005808668069</v>
          </cell>
          <cell r="W795" t="str">
            <v>8999777010256</v>
          </cell>
          <cell r="X795" t="str">
            <v>3304.99.30</v>
          </cell>
          <cell r="AC795" t="str">
            <v>Nivea</v>
          </cell>
          <cell r="AE795" t="str">
            <v>Nivea Body</v>
          </cell>
          <cell r="AJ795" t="str">
            <v>Body Beauty</v>
          </cell>
          <cell r="QC795" t="str">
            <v>A</v>
          </cell>
          <cell r="VH795">
            <v>1095</v>
          </cell>
          <cell r="VI795" t="str">
            <v>98927</v>
          </cell>
          <cell r="VN795">
            <v>55170</v>
          </cell>
          <cell r="VO795">
            <v>45383</v>
          </cell>
        </row>
        <row r="796">
          <cell r="G796" t="str">
            <v>NBO Repair &amp; Protect Lotion 400ml</v>
          </cell>
          <cell r="I796" t="str">
            <v>88378-04800-37</v>
          </cell>
          <cell r="J796" t="str">
            <v>98927-04800-42</v>
          </cell>
          <cell r="K796" t="str">
            <v>NIVEA Extra White Repair &amp; Protect SPF15 Body Lotion 400ml</v>
          </cell>
          <cell r="L796" t="str">
            <v>R</v>
          </cell>
          <cell r="M796">
            <v>12</v>
          </cell>
          <cell r="N796">
            <v>5.7859999999999996</v>
          </cell>
          <cell r="O796">
            <v>1.1756703000000002E-2</v>
          </cell>
          <cell r="P796">
            <v>7.4</v>
          </cell>
          <cell r="Q796">
            <v>4.8</v>
          </cell>
          <cell r="R796">
            <v>22.1</v>
          </cell>
          <cell r="S796">
            <v>30.3</v>
          </cell>
          <cell r="T796">
            <v>16.100000000000001</v>
          </cell>
          <cell r="U796">
            <v>24.1</v>
          </cell>
          <cell r="V796" t="str">
            <v>4005808668069</v>
          </cell>
          <cell r="W796" t="str">
            <v>8999777010256</v>
          </cell>
          <cell r="X796" t="str">
            <v>3304.99.30</v>
          </cell>
          <cell r="AC796" t="str">
            <v>Nivea</v>
          </cell>
          <cell r="AE796" t="str">
            <v>Nivea Body</v>
          </cell>
          <cell r="AJ796" t="str">
            <v>Body Beauty</v>
          </cell>
          <cell r="QC796" t="str">
            <v>A</v>
          </cell>
          <cell r="VH796">
            <v>1095</v>
          </cell>
          <cell r="VI796" t="str">
            <v>88378</v>
          </cell>
          <cell r="VN796">
            <v>55170</v>
          </cell>
          <cell r="VO796">
            <v>45383</v>
          </cell>
        </row>
        <row r="797">
          <cell r="G797" t="str">
            <v>NBO Repair &amp; Protect Lotion 400ml</v>
          </cell>
          <cell r="I797" t="str">
            <v>88378-04800-15</v>
          </cell>
          <cell r="J797" t="str">
            <v>98927-04800-42</v>
          </cell>
          <cell r="K797" t="str">
            <v>NBO UV Extra White Firming Body Lotion 400ml</v>
          </cell>
          <cell r="L797" t="str">
            <v>R</v>
          </cell>
          <cell r="M797">
            <v>12</v>
          </cell>
          <cell r="N797">
            <v>5.7859999999999996</v>
          </cell>
          <cell r="O797">
            <v>1.1756703000000002E-2</v>
          </cell>
          <cell r="P797">
            <v>7.4</v>
          </cell>
          <cell r="Q797">
            <v>4.8</v>
          </cell>
          <cell r="R797">
            <v>22.1</v>
          </cell>
          <cell r="S797">
            <v>30.3</v>
          </cell>
          <cell r="T797">
            <v>16.100000000000001</v>
          </cell>
          <cell r="U797">
            <v>24.1</v>
          </cell>
          <cell r="V797" t="str">
            <v>4005808668069</v>
          </cell>
          <cell r="W797" t="str">
            <v>8999777008987</v>
          </cell>
          <cell r="X797" t="str">
            <v>3304.99.30</v>
          </cell>
          <cell r="AC797" t="str">
            <v>Nivea</v>
          </cell>
          <cell r="AE797" t="str">
            <v>Nivea Body</v>
          </cell>
          <cell r="AJ797" t="str">
            <v>Body Beauty</v>
          </cell>
          <cell r="QC797" t="str">
            <v>A</v>
          </cell>
          <cell r="VH797">
            <v>900</v>
          </cell>
          <cell r="VI797" t="str">
            <v>88378</v>
          </cell>
          <cell r="VN797">
            <v>55170</v>
          </cell>
          <cell r="VO797">
            <v>45383</v>
          </cell>
        </row>
        <row r="798">
          <cell r="G798" t="str">
            <v>NBO Repair &amp; Protect Lotion 400ml</v>
          </cell>
          <cell r="I798" t="str">
            <v>89137-04800-13</v>
          </cell>
          <cell r="J798" t="str">
            <v>98927-04800-42</v>
          </cell>
          <cell r="K798" t="str">
            <v>NBO UV Extra Whitening SPF 15 400ml (Flagship)</v>
          </cell>
          <cell r="L798" t="str">
            <v>R</v>
          </cell>
          <cell r="M798">
            <v>12</v>
          </cell>
          <cell r="N798">
            <v>5.7069999999999999</v>
          </cell>
          <cell r="O798">
            <v>1.0155374999999999E-2</v>
          </cell>
          <cell r="P798">
            <v>7.4</v>
          </cell>
          <cell r="Q798">
            <v>4.8</v>
          </cell>
          <cell r="R798">
            <v>22.1</v>
          </cell>
          <cell r="S798">
            <v>29.5</v>
          </cell>
          <cell r="T798">
            <v>15.3</v>
          </cell>
          <cell r="U798">
            <v>22.5</v>
          </cell>
          <cell r="V798" t="str">
            <v/>
          </cell>
          <cell r="W798" t="str">
            <v/>
          </cell>
          <cell r="X798" t="str">
            <v>3304.99.30</v>
          </cell>
          <cell r="AC798" t="str">
            <v>Nivea</v>
          </cell>
          <cell r="AE798" t="str">
            <v>Nivea Body</v>
          </cell>
          <cell r="AJ798" t="str">
            <v>Body Beauty</v>
          </cell>
          <cell r="QC798" t="str">
            <v>A</v>
          </cell>
          <cell r="VH798">
            <v>900</v>
          </cell>
          <cell r="VI798" t="str">
            <v>89137</v>
          </cell>
          <cell r="VN798">
            <v>55170</v>
          </cell>
          <cell r="VO798">
            <v>45383</v>
          </cell>
        </row>
        <row r="799">
          <cell r="G799" t="str">
            <v>NBO Repair &amp; Protect Lotion 400ml</v>
          </cell>
          <cell r="I799" t="str">
            <v>81856-04801-85</v>
          </cell>
          <cell r="J799" t="str">
            <v>98927-04800-42</v>
          </cell>
          <cell r="K799" t="str">
            <v>NBO Lot UV Extra Whitening Hyd 400ml</v>
          </cell>
          <cell r="L799" t="str">
            <v>R</v>
          </cell>
          <cell r="M799">
            <v>12</v>
          </cell>
          <cell r="N799">
            <v>5.7069999999999999</v>
          </cell>
          <cell r="O799">
            <v>1.0155374999999999E-2</v>
          </cell>
          <cell r="P799">
            <v>7.4</v>
          </cell>
          <cell r="Q799">
            <v>4.8</v>
          </cell>
          <cell r="R799">
            <v>22.1</v>
          </cell>
          <cell r="S799">
            <v>29.5</v>
          </cell>
          <cell r="T799">
            <v>15.3</v>
          </cell>
          <cell r="U799">
            <v>22.5</v>
          </cell>
          <cell r="V799" t="str">
            <v/>
          </cell>
          <cell r="W799" t="str">
            <v/>
          </cell>
          <cell r="X799" t="str">
            <v>3304.99.30</v>
          </cell>
          <cell r="AC799" t="str">
            <v>Nivea</v>
          </cell>
          <cell r="AE799" t="str">
            <v>Nivea Body</v>
          </cell>
          <cell r="AJ799" t="str">
            <v>Body Beauty</v>
          </cell>
          <cell r="QC799" t="str">
            <v>A</v>
          </cell>
          <cell r="VH799">
            <v>1095</v>
          </cell>
          <cell r="VI799" t="e">
            <v>#N/A</v>
          </cell>
          <cell r="VN799">
            <v>33570</v>
          </cell>
          <cell r="VO799">
            <v>43100</v>
          </cell>
        </row>
        <row r="800">
          <cell r="G800" t="str">
            <v>NBO Repair &amp; Protect Lotion 400ml</v>
          </cell>
          <cell r="I800" t="str">
            <v>81856-04803-85</v>
          </cell>
          <cell r="J800" t="str">
            <v>98927-04800-42</v>
          </cell>
          <cell r="K800" t="str">
            <v>NBO Lot UV Extra Whitening Hyd 400ml</v>
          </cell>
          <cell r="L800" t="str">
            <v>P</v>
          </cell>
          <cell r="M800">
            <v>12</v>
          </cell>
          <cell r="N800">
            <v>5.7069999999999999</v>
          </cell>
          <cell r="O800">
            <v>1.0155374999999999E-2</v>
          </cell>
          <cell r="P800">
            <v>7.4</v>
          </cell>
          <cell r="Q800">
            <v>4.8</v>
          </cell>
          <cell r="R800">
            <v>22.1</v>
          </cell>
          <cell r="S800">
            <v>29.5</v>
          </cell>
          <cell r="T800">
            <v>15.3</v>
          </cell>
          <cell r="U800">
            <v>22.5</v>
          </cell>
          <cell r="V800" t="str">
            <v/>
          </cell>
          <cell r="W800" t="str">
            <v/>
          </cell>
          <cell r="X800" t="str">
            <v>3304.99.30</v>
          </cell>
          <cell r="AC800" t="str">
            <v>Nivea</v>
          </cell>
          <cell r="AE800" t="str">
            <v>Nivea Body</v>
          </cell>
          <cell r="AJ800" t="str">
            <v>Body Beauty</v>
          </cell>
          <cell r="QC800" t="str">
            <v>A</v>
          </cell>
          <cell r="VH800">
            <v>1095</v>
          </cell>
          <cell r="VI800" t="e">
            <v>#N/A</v>
          </cell>
          <cell r="VN800">
            <v>30800</v>
          </cell>
          <cell r="VO800">
            <v>43100</v>
          </cell>
        </row>
        <row r="801">
          <cell r="G801" t="str">
            <v>NBO Repair &amp; Protect Lotion 400ml</v>
          </cell>
          <cell r="I801" t="str">
            <v>48330-00086-00</v>
          </cell>
          <cell r="J801" t="str">
            <v>98927-04800-42</v>
          </cell>
          <cell r="K801" t="str">
            <v>NBO UV Extra Whitening 400ml + NBO Night Whitening 100ml</v>
          </cell>
          <cell r="L801" t="str">
            <v>V</v>
          </cell>
          <cell r="M801">
            <v>12</v>
          </cell>
          <cell r="N801">
            <v>5.7069999999999999</v>
          </cell>
          <cell r="O801">
            <v>1.0155374999999999E-2</v>
          </cell>
          <cell r="P801">
            <v>7.4</v>
          </cell>
          <cell r="Q801">
            <v>4.8</v>
          </cell>
          <cell r="R801">
            <v>22.1</v>
          </cell>
          <cell r="S801">
            <v>29.5</v>
          </cell>
          <cell r="T801">
            <v>15.3</v>
          </cell>
          <cell r="U801">
            <v>22.5</v>
          </cell>
          <cell r="V801" t="str">
            <v/>
          </cell>
          <cell r="W801" t="str">
            <v/>
          </cell>
          <cell r="X801" t="str">
            <v>3304.99.30</v>
          </cell>
          <cell r="AC801" t="str">
            <v>Nivea</v>
          </cell>
          <cell r="AE801" t="str">
            <v>Nivea Body</v>
          </cell>
          <cell r="AJ801" t="str">
            <v>Body Beauty</v>
          </cell>
          <cell r="QC801" t="str">
            <v>A</v>
          </cell>
          <cell r="VH801">
            <v>1095</v>
          </cell>
          <cell r="VI801" t="e">
            <v>#N/A</v>
          </cell>
          <cell r="VN801">
            <v>36350</v>
          </cell>
          <cell r="VO801">
            <v>43100</v>
          </cell>
        </row>
        <row r="802">
          <cell r="G802" t="str">
            <v>NBO Repair &amp; Protect Lotion 400ml</v>
          </cell>
          <cell r="I802" t="str">
            <v>48330-00049-00</v>
          </cell>
          <cell r="J802" t="str">
            <v>98927-04800-42</v>
          </cell>
          <cell r="K802" t="str">
            <v>NBO UV Ext Wht 400ml + NBO UV Ext Wht 100ml</v>
          </cell>
          <cell r="L802" t="str">
            <v>V</v>
          </cell>
          <cell r="M802">
            <v>12</v>
          </cell>
          <cell r="N802">
            <v>5.7069999999999999</v>
          </cell>
          <cell r="O802">
            <v>1.0155374999999999E-2</v>
          </cell>
          <cell r="P802">
            <v>7.4</v>
          </cell>
          <cell r="Q802">
            <v>4.8</v>
          </cell>
          <cell r="R802">
            <v>22.1</v>
          </cell>
          <cell r="S802">
            <v>29.5</v>
          </cell>
          <cell r="T802">
            <v>15.3</v>
          </cell>
          <cell r="U802">
            <v>22.5</v>
          </cell>
          <cell r="V802" t="str">
            <v/>
          </cell>
          <cell r="W802" t="str">
            <v/>
          </cell>
          <cell r="X802" t="str">
            <v>3304.99.30</v>
          </cell>
          <cell r="AC802" t="str">
            <v>Nivea</v>
          </cell>
          <cell r="AE802" t="str">
            <v>Nivea Body</v>
          </cell>
          <cell r="AJ802" t="str">
            <v>Body Beauty</v>
          </cell>
          <cell r="QC802" t="str">
            <v>A</v>
          </cell>
          <cell r="VH802">
            <v>1095</v>
          </cell>
          <cell r="VI802" t="e">
            <v>#N/A</v>
          </cell>
          <cell r="VN802">
            <v>30800</v>
          </cell>
          <cell r="VO802">
            <v>43100</v>
          </cell>
        </row>
        <row r="803">
          <cell r="G803" t="str">
            <v>NBO Extra Bright Repair &amp; Protect Lotion 525ml</v>
          </cell>
          <cell r="I803" t="str">
            <v>48332-88312-00</v>
          </cell>
          <cell r="J803" t="str">
            <v>48332-88312-00</v>
          </cell>
          <cell r="K803" t="str">
            <v>NIVEA Extra Bright Repair &amp; Protect SPF30 Body Lotion 525ml</v>
          </cell>
          <cell r="L803" t="str">
            <v>R</v>
          </cell>
          <cell r="M803">
            <v>12</v>
          </cell>
          <cell r="N803">
            <v>7.4260000000000002</v>
          </cell>
          <cell r="O803">
            <v>1.6473600000000001E-2</v>
          </cell>
          <cell r="P803">
            <v>9</v>
          </cell>
          <cell r="Q803">
            <v>5.3</v>
          </cell>
          <cell r="R803">
            <v>24</v>
          </cell>
          <cell r="S803">
            <v>33</v>
          </cell>
          <cell r="T803">
            <v>19.2</v>
          </cell>
          <cell r="U803">
            <v>26</v>
          </cell>
          <cell r="V803" t="str">
            <v>8999777018863</v>
          </cell>
          <cell r="W803" t="str">
            <v>8999777018887</v>
          </cell>
          <cell r="X803" t="str">
            <v>3304.99.30</v>
          </cell>
          <cell r="AC803" t="str">
            <v>Nivea</v>
          </cell>
          <cell r="AE803" t="str">
            <v>Nivea Body</v>
          </cell>
          <cell r="AJ803" t="str">
            <v>Body Beauty</v>
          </cell>
          <cell r="QC803" t="str">
            <v>A</v>
          </cell>
          <cell r="VH803">
            <v>1095</v>
          </cell>
          <cell r="VI803" t="str">
            <v>88312</v>
          </cell>
          <cell r="VN803">
            <v>136270</v>
          </cell>
          <cell r="VO803">
            <v>45383</v>
          </cell>
        </row>
        <row r="804">
          <cell r="G804" t="str">
            <v>NBO Firm &amp; Smooth Lotion 100ml</v>
          </cell>
          <cell r="I804" t="str">
            <v>83853-04800-37</v>
          </cell>
          <cell r="J804" t="str">
            <v>83853-04800-37</v>
          </cell>
          <cell r="K804" t="str">
            <v>NIVEA Extra White Firm &amp; Smooth Body Lotion 100ml</v>
          </cell>
          <cell r="L804" t="str">
            <v>R</v>
          </cell>
          <cell r="M804">
            <v>48</v>
          </cell>
          <cell r="N804">
            <v>5.9359999999999999</v>
          </cell>
          <cell r="O804">
            <v>1.4333220000000001E-2</v>
          </cell>
          <cell r="P804">
            <v>5.4</v>
          </cell>
          <cell r="Q804">
            <v>3.1</v>
          </cell>
          <cell r="R804">
            <v>15</v>
          </cell>
          <cell r="S804">
            <v>38.1</v>
          </cell>
          <cell r="T804">
            <v>22.8</v>
          </cell>
          <cell r="U804">
            <v>16.5</v>
          </cell>
          <cell r="V804" t="str">
            <v>8999777009625</v>
          </cell>
          <cell r="W804" t="str">
            <v>8999777009632</v>
          </cell>
          <cell r="X804" t="str">
            <v>3304.99.30</v>
          </cell>
          <cell r="AC804" t="str">
            <v>Nivea</v>
          </cell>
          <cell r="AE804" t="str">
            <v>Nivea Body</v>
          </cell>
          <cell r="AJ804" t="str">
            <v>Body Beauty</v>
          </cell>
          <cell r="QC804" t="str">
            <v>D</v>
          </cell>
          <cell r="VH804">
            <v>1095</v>
          </cell>
          <cell r="VI804" t="str">
            <v>83853</v>
          </cell>
          <cell r="VN804">
            <v>10100</v>
          </cell>
          <cell r="VO804">
            <v>45383</v>
          </cell>
        </row>
        <row r="805">
          <cell r="G805" t="str">
            <v>NBO Firm &amp; Smooth Lotion 200ml</v>
          </cell>
          <cell r="I805" t="str">
            <v>98922-04800-42</v>
          </cell>
          <cell r="J805" t="str">
            <v>98922-04800-42</v>
          </cell>
          <cell r="K805" t="str">
            <v>NIVEA Extra Bright Firm &amp; Smooth Body Lotion 190ml</v>
          </cell>
          <cell r="L805" t="str">
            <v>R</v>
          </cell>
          <cell r="M805">
            <v>24</v>
          </cell>
          <cell r="N805">
            <v>5.423</v>
          </cell>
          <cell r="O805">
            <v>1.0907890000000002E-2</v>
          </cell>
          <cell r="P805">
            <v>6</v>
          </cell>
          <cell r="Q805">
            <v>3.7</v>
          </cell>
          <cell r="R805">
            <v>18</v>
          </cell>
          <cell r="S805">
            <v>24.5</v>
          </cell>
          <cell r="T805">
            <v>22.6</v>
          </cell>
          <cell r="U805">
            <v>19.7</v>
          </cell>
          <cell r="V805" t="str">
            <v>8999777009564</v>
          </cell>
          <cell r="W805" t="str">
            <v>8999777009571</v>
          </cell>
          <cell r="X805" t="str">
            <v>3304.99.30</v>
          </cell>
          <cell r="AC805" t="str">
            <v>Nivea</v>
          </cell>
          <cell r="AE805" t="str">
            <v>Nivea Body</v>
          </cell>
          <cell r="AJ805" t="str">
            <v>Body Beauty</v>
          </cell>
          <cell r="QC805" t="str">
            <v>A</v>
          </cell>
          <cell r="VH805">
            <v>1095</v>
          </cell>
          <cell r="VI805" t="str">
            <v>98922</v>
          </cell>
          <cell r="VN805">
            <v>25170</v>
          </cell>
          <cell r="VO805">
            <v>45383</v>
          </cell>
        </row>
        <row r="806">
          <cell r="G806" t="str">
            <v>NBO Firm &amp; Smooth Lotion 200ml</v>
          </cell>
          <cell r="I806" t="str">
            <v>83854-04800-37</v>
          </cell>
          <cell r="J806" t="str">
            <v>98922-04800-42</v>
          </cell>
          <cell r="K806" t="str">
            <v>NIVEA Extra White Firm &amp; Smooth Body Lotion 200ml</v>
          </cell>
          <cell r="L806" t="str">
            <v>R</v>
          </cell>
          <cell r="M806">
            <v>24</v>
          </cell>
          <cell r="N806">
            <v>5.6289999999999996</v>
          </cell>
          <cell r="O806">
            <v>1.0907890000000002E-2</v>
          </cell>
          <cell r="P806">
            <v>6</v>
          </cell>
          <cell r="Q806">
            <v>3.7</v>
          </cell>
          <cell r="R806">
            <v>18</v>
          </cell>
          <cell r="S806">
            <v>24.5</v>
          </cell>
          <cell r="T806">
            <v>22.6</v>
          </cell>
          <cell r="U806">
            <v>19.7</v>
          </cell>
          <cell r="V806" t="str">
            <v>8999777009564</v>
          </cell>
          <cell r="W806" t="str">
            <v>8999777009571</v>
          </cell>
          <cell r="X806" t="str">
            <v>3304.99.30</v>
          </cell>
          <cell r="AC806" t="str">
            <v>Nivea</v>
          </cell>
          <cell r="AE806" t="str">
            <v>Nivea Body</v>
          </cell>
          <cell r="AJ806" t="str">
            <v>Body Beauty</v>
          </cell>
          <cell r="QC806" t="str">
            <v>A</v>
          </cell>
          <cell r="VH806">
            <v>1095</v>
          </cell>
          <cell r="VI806" t="str">
            <v>83854</v>
          </cell>
          <cell r="VN806">
            <v>25170</v>
          </cell>
          <cell r="VO806">
            <v>45383</v>
          </cell>
        </row>
        <row r="807">
          <cell r="G807" t="str">
            <v>NBO Firm &amp; Smooth Lotion 200ml</v>
          </cell>
          <cell r="I807" t="str">
            <v>48330-00167-00</v>
          </cell>
          <cell r="J807" t="str">
            <v>98922-04800-42</v>
          </cell>
          <cell r="K807" t="str">
            <v>NBO Firm &amp; Smooth Lotion 200ml + NDEO RO EW 25ml</v>
          </cell>
          <cell r="L807" t="str">
            <v>V</v>
          </cell>
          <cell r="M807">
            <v>24</v>
          </cell>
          <cell r="N807">
            <v>8.6760000000000002</v>
          </cell>
          <cell r="O807">
            <v>1.9867806000000002E-2</v>
          </cell>
          <cell r="P807">
            <v>6</v>
          </cell>
          <cell r="Q807">
            <v>7.5</v>
          </cell>
          <cell r="R807">
            <v>18</v>
          </cell>
          <cell r="S807">
            <v>34.200000000000003</v>
          </cell>
          <cell r="T807">
            <v>30.1</v>
          </cell>
          <cell r="U807">
            <v>19.3</v>
          </cell>
          <cell r="V807" t="str">
            <v>8999777009564</v>
          </cell>
          <cell r="W807" t="str">
            <v>8999777012670</v>
          </cell>
          <cell r="X807" t="str">
            <v>3304.99.30</v>
          </cell>
          <cell r="AC807" t="str">
            <v>Nivea</v>
          </cell>
          <cell r="AE807" t="str">
            <v>Nivea Body</v>
          </cell>
          <cell r="AJ807" t="str">
            <v>Body Beauty</v>
          </cell>
          <cell r="QC807" t="str">
            <v>A</v>
          </cell>
          <cell r="VH807">
            <v>900</v>
          </cell>
          <cell r="VI807" t="str">
            <v>83854</v>
          </cell>
          <cell r="VN807">
            <v>25170</v>
          </cell>
          <cell r="VO807">
            <v>45383</v>
          </cell>
        </row>
        <row r="808">
          <cell r="G808" t="str">
            <v>NBO Firm &amp; Smooth Lotion 400ml</v>
          </cell>
          <cell r="I808" t="str">
            <v>83819-04800-37</v>
          </cell>
          <cell r="J808" t="str">
            <v>83819-04800-37</v>
          </cell>
          <cell r="K808" t="str">
            <v>NIVEA Extra White Firm &amp; Smooth Body Lotion 400ml</v>
          </cell>
          <cell r="L808" t="str">
            <v>R</v>
          </cell>
          <cell r="M808">
            <v>12</v>
          </cell>
          <cell r="N808">
            <v>5.6639999999999997</v>
          </cell>
          <cell r="O808">
            <v>1.1756703000000002E-2</v>
          </cell>
          <cell r="P808">
            <v>7.4</v>
          </cell>
          <cell r="Q808">
            <v>4.8</v>
          </cell>
          <cell r="R808">
            <v>22.1</v>
          </cell>
          <cell r="S808">
            <v>30.3</v>
          </cell>
          <cell r="T808">
            <v>16.100000000000001</v>
          </cell>
          <cell r="U808">
            <v>24.1</v>
          </cell>
          <cell r="V808" t="str">
            <v>8999777009649</v>
          </cell>
          <cell r="W808" t="str">
            <v>8999777009656</v>
          </cell>
          <cell r="X808" t="str">
            <v>3304.99.30</v>
          </cell>
          <cell r="AC808" t="str">
            <v>Nivea</v>
          </cell>
          <cell r="AE808" t="str">
            <v>Nivea Body</v>
          </cell>
          <cell r="AJ808" t="str">
            <v>Body Beauty</v>
          </cell>
          <cell r="QC808" t="str">
            <v>D</v>
          </cell>
          <cell r="VH808">
            <v>1095</v>
          </cell>
          <cell r="VI808" t="str">
            <v>83819</v>
          </cell>
          <cell r="VN808">
            <v>35910</v>
          </cell>
          <cell r="VO808">
            <v>45383</v>
          </cell>
        </row>
        <row r="809">
          <cell r="G809" t="str">
            <v>NBO Night Nourish Lotion 100ml</v>
          </cell>
          <cell r="I809" t="str">
            <v>88365-04800-37</v>
          </cell>
          <cell r="J809" t="str">
            <v>88365-04800-37</v>
          </cell>
          <cell r="K809" t="str">
            <v>NIVEA Extra White NighT Nourish SPF25 Body Lotion 100ml</v>
          </cell>
          <cell r="L809" t="str">
            <v>R</v>
          </cell>
          <cell r="M809">
            <v>48</v>
          </cell>
          <cell r="N809">
            <v>5.9359999999999999</v>
          </cell>
          <cell r="O809">
            <v>1.4333220000000001E-2</v>
          </cell>
          <cell r="P809">
            <v>5.4</v>
          </cell>
          <cell r="Q809">
            <v>3.1</v>
          </cell>
          <cell r="R809">
            <v>15</v>
          </cell>
          <cell r="S809">
            <v>38.1</v>
          </cell>
          <cell r="T809">
            <v>22.8</v>
          </cell>
          <cell r="U809">
            <v>16.5</v>
          </cell>
          <cell r="V809" t="str">
            <v>8999777000103</v>
          </cell>
          <cell r="W809" t="str">
            <v>8999777009885</v>
          </cell>
          <cell r="X809" t="str">
            <v>3304.99.30</v>
          </cell>
          <cell r="AC809" t="str">
            <v>Nivea</v>
          </cell>
          <cell r="AE809" t="str">
            <v>Nivea Body</v>
          </cell>
          <cell r="AJ809" t="str">
            <v>Body Beauty</v>
          </cell>
          <cell r="QC809" t="str">
            <v>D</v>
          </cell>
          <cell r="VH809">
            <v>1095</v>
          </cell>
          <cell r="VI809" t="str">
            <v>88365</v>
          </cell>
          <cell r="VN809">
            <v>14900</v>
          </cell>
          <cell r="VO809">
            <v>45383</v>
          </cell>
        </row>
        <row r="810">
          <cell r="G810" t="str">
            <v>NBO Night Nourish Lotion 100ml</v>
          </cell>
          <cell r="I810" t="str">
            <v>88365-04800-15</v>
          </cell>
          <cell r="J810" t="str">
            <v>88365-04800-37</v>
          </cell>
          <cell r="K810" t="str">
            <v>NBO Night Whitening Firming Body Lotion 100ml</v>
          </cell>
          <cell r="L810" t="str">
            <v>R</v>
          </cell>
          <cell r="M810">
            <v>48</v>
          </cell>
          <cell r="N810">
            <v>5.9359999999999999</v>
          </cell>
          <cell r="O810">
            <v>1.4333220000000001E-2</v>
          </cell>
          <cell r="P810">
            <v>5.4</v>
          </cell>
          <cell r="Q810">
            <v>3.1</v>
          </cell>
          <cell r="R810">
            <v>15</v>
          </cell>
          <cell r="S810">
            <v>38.1</v>
          </cell>
          <cell r="T810">
            <v>22.8</v>
          </cell>
          <cell r="U810">
            <v>16.5</v>
          </cell>
          <cell r="V810" t="str">
            <v>8999777000103</v>
          </cell>
          <cell r="W810" t="str">
            <v>08999777003449</v>
          </cell>
          <cell r="X810" t="str">
            <v>3304.99.30</v>
          </cell>
          <cell r="AC810" t="str">
            <v>Nivea</v>
          </cell>
          <cell r="AE810" t="str">
            <v>Nivea Body</v>
          </cell>
          <cell r="AJ810" t="str">
            <v>Body Beauty</v>
          </cell>
          <cell r="QC810" t="str">
            <v>D</v>
          </cell>
          <cell r="VH810">
            <v>1095</v>
          </cell>
          <cell r="VI810" t="str">
            <v>88365</v>
          </cell>
          <cell r="VN810">
            <v>14900</v>
          </cell>
          <cell r="VO810">
            <v>45383</v>
          </cell>
        </row>
        <row r="811">
          <cell r="G811" t="str">
            <v>NBO Night Nourish Lotion 100ml</v>
          </cell>
          <cell r="I811" t="str">
            <v>88187-04800-90</v>
          </cell>
          <cell r="J811" t="str">
            <v>88365-04800-37</v>
          </cell>
          <cell r="K811" t="str">
            <v>NBO Night Whitening 100ml (Flagship)</v>
          </cell>
          <cell r="L811" t="str">
            <v>R</v>
          </cell>
          <cell r="M811">
            <v>48</v>
          </cell>
          <cell r="N811">
            <v>5.9779999999999998</v>
          </cell>
          <cell r="O811">
            <v>1.2909375000000001E-2</v>
          </cell>
          <cell r="P811">
            <v>5.4</v>
          </cell>
          <cell r="Q811">
            <v>3.1</v>
          </cell>
          <cell r="R811">
            <v>15</v>
          </cell>
          <cell r="S811">
            <v>37.5</v>
          </cell>
          <cell r="T811">
            <v>22.5</v>
          </cell>
          <cell r="U811">
            <v>15.3</v>
          </cell>
          <cell r="V811" t="str">
            <v>8999777000103</v>
          </cell>
          <cell r="W811" t="str">
            <v>08999777003449</v>
          </cell>
          <cell r="X811" t="str">
            <v>3304.99.30</v>
          </cell>
          <cell r="AC811" t="str">
            <v>Nivea</v>
          </cell>
          <cell r="AE811" t="str">
            <v>Nivea Body</v>
          </cell>
          <cell r="AJ811" t="str">
            <v>Body Beauty</v>
          </cell>
          <cell r="QC811" t="str">
            <v>D</v>
          </cell>
          <cell r="VH811">
            <v>900</v>
          </cell>
          <cell r="VI811" t="str">
            <v>88187</v>
          </cell>
          <cell r="VN811">
            <v>14900</v>
          </cell>
          <cell r="VO811">
            <v>45383</v>
          </cell>
        </row>
        <row r="812">
          <cell r="G812" t="str">
            <v>NBO Night Nourish Lotion 100ml</v>
          </cell>
          <cell r="I812" t="str">
            <v>88187-04802-83</v>
          </cell>
          <cell r="J812" t="str">
            <v>88365-04800-37</v>
          </cell>
          <cell r="K812" t="str">
            <v>NBO Lot Night Whitening Hyd 100ml</v>
          </cell>
          <cell r="L812" t="str">
            <v>R</v>
          </cell>
          <cell r="M812">
            <v>48</v>
          </cell>
          <cell r="N812">
            <v>6.0970000000000004</v>
          </cell>
          <cell r="O812">
            <v>1.4981E-2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 t="str">
            <v/>
          </cell>
          <cell r="W812" t="str">
            <v/>
          </cell>
          <cell r="X812" t="str">
            <v>3304.99.30</v>
          </cell>
          <cell r="AC812" t="str">
            <v>Nivea</v>
          </cell>
          <cell r="AE812" t="str">
            <v>Nivea Body</v>
          </cell>
          <cell r="AJ812" t="str">
            <v>Body Beauty</v>
          </cell>
          <cell r="QC812" t="str">
            <v>D</v>
          </cell>
          <cell r="VH812">
            <v>1095</v>
          </cell>
          <cell r="VI812" t="e">
            <v>#N/A</v>
          </cell>
          <cell r="VN812">
            <v>11850</v>
          </cell>
          <cell r="VO812">
            <v>43100</v>
          </cell>
        </row>
        <row r="813">
          <cell r="G813" t="str">
            <v>NBO Night Nourish Lotion 100ml</v>
          </cell>
          <cell r="I813" t="str">
            <v>88187-04800-83</v>
          </cell>
          <cell r="J813" t="str">
            <v>88365-04800-37</v>
          </cell>
          <cell r="K813" t="str">
            <v>NBO Night Whitening Milk 100ml - Jump</v>
          </cell>
          <cell r="L813" t="str">
            <v>R</v>
          </cell>
          <cell r="M813">
            <v>48</v>
          </cell>
          <cell r="N813">
            <v>6.0970000000000004</v>
          </cell>
          <cell r="O813">
            <v>1.4981E-2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 t="str">
            <v/>
          </cell>
          <cell r="W813" t="str">
            <v/>
          </cell>
          <cell r="X813" t="str">
            <v>3304.99.30</v>
          </cell>
          <cell r="AC813" t="str">
            <v>Nivea</v>
          </cell>
          <cell r="AE813" t="str">
            <v>Nivea Body</v>
          </cell>
          <cell r="AJ813" t="str">
            <v>Body Beauty</v>
          </cell>
          <cell r="QC813" t="str">
            <v>D</v>
          </cell>
          <cell r="VH813">
            <v>1095</v>
          </cell>
          <cell r="VI813" t="e">
            <v>#N/A</v>
          </cell>
          <cell r="VN813">
            <v>9300</v>
          </cell>
          <cell r="VO813">
            <v>43100</v>
          </cell>
        </row>
        <row r="814">
          <cell r="G814" t="str">
            <v>NBO Night Nourish Lotion 100ml</v>
          </cell>
          <cell r="I814" t="str">
            <v>88187-04800-75</v>
          </cell>
          <cell r="J814" t="str">
            <v>88365-04800-37</v>
          </cell>
          <cell r="K814" t="str">
            <v>NBO Night Whitening Milk Lot 100ml</v>
          </cell>
          <cell r="L814" t="str">
            <v>R</v>
          </cell>
          <cell r="M814">
            <v>36</v>
          </cell>
          <cell r="N814">
            <v>4.5599999999999996</v>
          </cell>
          <cell r="O814">
            <v>9.7169999999999999E-3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 t="str">
            <v/>
          </cell>
          <cell r="W814" t="str">
            <v/>
          </cell>
          <cell r="X814" t="str">
            <v>3304.99.30</v>
          </cell>
          <cell r="AC814" t="str">
            <v>Nivea</v>
          </cell>
          <cell r="AE814" t="str">
            <v>Nivea Body</v>
          </cell>
          <cell r="AJ814" t="str">
            <v>Body Beauty</v>
          </cell>
          <cell r="QC814" t="str">
            <v>D</v>
          </cell>
          <cell r="VH814">
            <v>1095</v>
          </cell>
          <cell r="VI814" t="e">
            <v>#N/A</v>
          </cell>
          <cell r="VN814">
            <v>8565</v>
          </cell>
          <cell r="VO814">
            <v>43100</v>
          </cell>
        </row>
        <row r="815">
          <cell r="G815" t="str">
            <v>NBO Night Nourish Lotion 100ml</v>
          </cell>
          <cell r="I815" t="str">
            <v>48330-00001-02</v>
          </cell>
          <cell r="J815" t="str">
            <v>88365-04800-37</v>
          </cell>
          <cell r="K815" t="str">
            <v>NBO Night Whitening Milk 100ml Jump+ NVIS Foam 15ml</v>
          </cell>
          <cell r="L815" t="str">
            <v>V</v>
          </cell>
          <cell r="M815">
            <v>48</v>
          </cell>
          <cell r="N815">
            <v>7.2489999999999997</v>
          </cell>
          <cell r="O815">
            <v>2.3719488E-2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 t="str">
            <v/>
          </cell>
          <cell r="W815" t="str">
            <v/>
          </cell>
          <cell r="X815" t="str">
            <v>3304.99.30</v>
          </cell>
          <cell r="AC815" t="str">
            <v>Nivea</v>
          </cell>
          <cell r="AE815" t="str">
            <v>Nivea Body</v>
          </cell>
          <cell r="AJ815" t="str">
            <v>Body Beauty</v>
          </cell>
          <cell r="QC815" t="str">
            <v>D</v>
          </cell>
          <cell r="VH815">
            <v>1095</v>
          </cell>
          <cell r="VI815" t="e">
            <v>#N/A</v>
          </cell>
          <cell r="VN815">
            <v>9300</v>
          </cell>
          <cell r="VO815">
            <v>43100</v>
          </cell>
        </row>
        <row r="816">
          <cell r="G816" t="str">
            <v>NBO Night Nourish Lotion 200ml</v>
          </cell>
          <cell r="I816" t="str">
            <v>98925-04800-42</v>
          </cell>
          <cell r="J816" t="str">
            <v>88188-04800-37</v>
          </cell>
          <cell r="K816" t="str">
            <v>NIVEA Extra Bright Night Nourish SPF25 Body Lotion 200ml</v>
          </cell>
          <cell r="L816" t="str">
            <v>R</v>
          </cell>
          <cell r="M816">
            <v>24</v>
          </cell>
          <cell r="N816">
            <v>5.4080000000000004</v>
          </cell>
          <cell r="O816">
            <v>1.0907890000000002E-2</v>
          </cell>
          <cell r="P816">
            <v>6</v>
          </cell>
          <cell r="Q816">
            <v>3.7</v>
          </cell>
          <cell r="R816">
            <v>18</v>
          </cell>
          <cell r="S816">
            <v>24.5</v>
          </cell>
          <cell r="T816">
            <v>22.6</v>
          </cell>
          <cell r="U816">
            <v>19.7</v>
          </cell>
          <cell r="V816" t="str">
            <v>8999777000110</v>
          </cell>
          <cell r="W816" t="str">
            <v>8999777008468</v>
          </cell>
          <cell r="X816" t="str">
            <v>3304.99.30</v>
          </cell>
          <cell r="AC816" t="str">
            <v>Nivea</v>
          </cell>
          <cell r="AE816" t="str">
            <v>Nivea Body</v>
          </cell>
          <cell r="AJ816" t="str">
            <v>Body Beauty</v>
          </cell>
          <cell r="QC816" t="str">
            <v>A</v>
          </cell>
          <cell r="VH816">
            <v>1095</v>
          </cell>
          <cell r="VI816" t="str">
            <v>98925</v>
          </cell>
          <cell r="VN816">
            <v>33260</v>
          </cell>
          <cell r="VO816">
            <v>45383</v>
          </cell>
        </row>
        <row r="817">
          <cell r="G817" t="str">
            <v>NBO Night Nourish Lotion 200ml</v>
          </cell>
          <cell r="I817" t="str">
            <v>88188-04800-37</v>
          </cell>
          <cell r="J817" t="str">
            <v>88188-04800-37</v>
          </cell>
          <cell r="K817" t="str">
            <v>NIVEA Extra White NighT Nourish SPF25 Body Lotion 200ml</v>
          </cell>
          <cell r="L817" t="str">
            <v>R</v>
          </cell>
          <cell r="M817">
            <v>24</v>
          </cell>
          <cell r="N817">
            <v>5.6289999999999996</v>
          </cell>
          <cell r="O817">
            <v>1.0907890000000002E-2</v>
          </cell>
          <cell r="P817">
            <v>6</v>
          </cell>
          <cell r="Q817">
            <v>3.7</v>
          </cell>
          <cell r="R817">
            <v>18</v>
          </cell>
          <cell r="S817">
            <v>24.5</v>
          </cell>
          <cell r="T817">
            <v>22.6</v>
          </cell>
          <cell r="U817">
            <v>19.7</v>
          </cell>
          <cell r="V817" t="str">
            <v>8999777000110</v>
          </cell>
          <cell r="W817" t="str">
            <v>8999777008468</v>
          </cell>
          <cell r="X817" t="str">
            <v>3304.99.30</v>
          </cell>
          <cell r="AC817" t="str">
            <v>Nivea</v>
          </cell>
          <cell r="AE817" t="str">
            <v>Nivea Body</v>
          </cell>
          <cell r="AJ817" t="str">
            <v>Body Beauty</v>
          </cell>
          <cell r="QC817" t="str">
            <v>A</v>
          </cell>
          <cell r="VH817">
            <v>1095</v>
          </cell>
          <cell r="VI817" t="str">
            <v>88188</v>
          </cell>
          <cell r="VN817">
            <v>33260</v>
          </cell>
          <cell r="VO817">
            <v>45383</v>
          </cell>
        </row>
        <row r="818">
          <cell r="G818" t="str">
            <v>NBO Night Nourish Lotion 200ml</v>
          </cell>
          <cell r="I818" t="str">
            <v>88188-04800-15</v>
          </cell>
          <cell r="J818" t="str">
            <v>88188-04800-37</v>
          </cell>
          <cell r="K818" t="str">
            <v>NBO Night Whitening Firming Body Lotion 200ml</v>
          </cell>
          <cell r="L818" t="str">
            <v>R</v>
          </cell>
          <cell r="M818">
            <v>24</v>
          </cell>
          <cell r="N818">
            <v>5.6289999999999996</v>
          </cell>
          <cell r="O818">
            <v>1.0907890000000002E-2</v>
          </cell>
          <cell r="P818">
            <v>6</v>
          </cell>
          <cell r="Q818">
            <v>3.7</v>
          </cell>
          <cell r="R818">
            <v>18</v>
          </cell>
          <cell r="S818">
            <v>24.5</v>
          </cell>
          <cell r="T818">
            <v>22.6</v>
          </cell>
          <cell r="U818">
            <v>19.7</v>
          </cell>
          <cell r="V818" t="str">
            <v>8999777000110</v>
          </cell>
          <cell r="W818" t="str">
            <v>8999777008468</v>
          </cell>
          <cell r="X818" t="str">
            <v>3304.99.30</v>
          </cell>
          <cell r="AC818" t="str">
            <v>Nivea</v>
          </cell>
          <cell r="AE818" t="str">
            <v>Nivea Body</v>
          </cell>
          <cell r="AJ818" t="str">
            <v>Body Beauty</v>
          </cell>
          <cell r="QC818" t="str">
            <v>A</v>
          </cell>
          <cell r="VH818">
            <v>1095</v>
          </cell>
          <cell r="VI818" t="str">
            <v>88188</v>
          </cell>
          <cell r="VN818">
            <v>33260</v>
          </cell>
          <cell r="VO818">
            <v>45383</v>
          </cell>
        </row>
        <row r="819">
          <cell r="G819" t="str">
            <v>NBO Night Nourish Lotion 200ml</v>
          </cell>
          <cell r="I819" t="str">
            <v>88188-04800-90</v>
          </cell>
          <cell r="J819" t="str">
            <v>88188-04800-37</v>
          </cell>
          <cell r="K819" t="str">
            <v>NBO Night Whitening 200ml (Flagship)</v>
          </cell>
          <cell r="L819" t="str">
            <v>R</v>
          </cell>
          <cell r="M819">
            <v>24</v>
          </cell>
          <cell r="N819">
            <v>5.6959999999999997</v>
          </cell>
          <cell r="O819">
            <v>9.7272999999999995E-3</v>
          </cell>
          <cell r="P819">
            <v>6</v>
          </cell>
          <cell r="Q819">
            <v>3.7</v>
          </cell>
          <cell r="R819">
            <v>18</v>
          </cell>
          <cell r="S819">
            <v>23.9</v>
          </cell>
          <cell r="T819">
            <v>22</v>
          </cell>
          <cell r="U819">
            <v>18.5</v>
          </cell>
          <cell r="V819" t="str">
            <v>8999777000110</v>
          </cell>
          <cell r="W819" t="str">
            <v>08999777003470</v>
          </cell>
          <cell r="X819" t="str">
            <v>3304.99.30</v>
          </cell>
          <cell r="AC819" t="str">
            <v>Nivea</v>
          </cell>
          <cell r="AE819" t="str">
            <v>Nivea Body</v>
          </cell>
          <cell r="AJ819" t="str">
            <v>Body Beauty</v>
          </cell>
          <cell r="QC819" t="str">
            <v>A</v>
          </cell>
          <cell r="VH819">
            <v>900</v>
          </cell>
          <cell r="VI819" t="str">
            <v>88188</v>
          </cell>
          <cell r="VN819">
            <v>33260</v>
          </cell>
          <cell r="VO819">
            <v>45383</v>
          </cell>
        </row>
        <row r="820">
          <cell r="G820" t="str">
            <v>NBO Night Nourish Lotion 200ml</v>
          </cell>
          <cell r="I820" t="str">
            <v>88188-04802-83</v>
          </cell>
          <cell r="J820" t="str">
            <v>88188-04800-37</v>
          </cell>
          <cell r="K820" t="str">
            <v>NBO Lot Night Whitening Hyd 200ml</v>
          </cell>
          <cell r="L820" t="str">
            <v>R</v>
          </cell>
          <cell r="M820">
            <v>24</v>
          </cell>
          <cell r="N820">
            <v>5.6959999999999997</v>
          </cell>
          <cell r="O820">
            <v>9.7272999999999995E-3</v>
          </cell>
          <cell r="P820">
            <v>6</v>
          </cell>
          <cell r="Q820">
            <v>3.7</v>
          </cell>
          <cell r="R820">
            <v>18</v>
          </cell>
          <cell r="S820">
            <v>23.9</v>
          </cell>
          <cell r="T820">
            <v>22</v>
          </cell>
          <cell r="U820">
            <v>18.5</v>
          </cell>
          <cell r="V820" t="str">
            <v/>
          </cell>
          <cell r="W820" t="str">
            <v/>
          </cell>
          <cell r="X820" t="str">
            <v>3304.99.30</v>
          </cell>
          <cell r="AC820" t="str">
            <v>Nivea</v>
          </cell>
          <cell r="AE820" t="str">
            <v>Nivea Body</v>
          </cell>
          <cell r="AJ820" t="str">
            <v>Body Beauty</v>
          </cell>
          <cell r="QC820" t="str">
            <v>A</v>
          </cell>
          <cell r="VH820">
            <v>1095</v>
          </cell>
          <cell r="VI820" t="e">
            <v>#N/A</v>
          </cell>
          <cell r="VN820">
            <v>21720</v>
          </cell>
          <cell r="VO820">
            <v>43100</v>
          </cell>
        </row>
        <row r="821">
          <cell r="G821" t="str">
            <v>NBO Night Nourish Lotion 200ml</v>
          </cell>
          <cell r="I821" t="str">
            <v>88188-04800-83</v>
          </cell>
          <cell r="J821" t="str">
            <v>88188-04800-37</v>
          </cell>
          <cell r="K821" t="str">
            <v>NBO Night Whitening Milk 200ml - Jump</v>
          </cell>
          <cell r="L821" t="str">
            <v>R</v>
          </cell>
          <cell r="M821">
            <v>24</v>
          </cell>
          <cell r="N821">
            <v>5.6959999999999997</v>
          </cell>
          <cell r="O821">
            <v>9.7272999999999995E-3</v>
          </cell>
          <cell r="P821">
            <v>6</v>
          </cell>
          <cell r="Q821">
            <v>3.7</v>
          </cell>
          <cell r="R821">
            <v>18</v>
          </cell>
          <cell r="S821">
            <v>23.9</v>
          </cell>
          <cell r="T821">
            <v>22</v>
          </cell>
          <cell r="U821">
            <v>18.5</v>
          </cell>
          <cell r="V821" t="str">
            <v/>
          </cell>
          <cell r="W821" t="str">
            <v/>
          </cell>
          <cell r="X821" t="str">
            <v>3304.99.30</v>
          </cell>
          <cell r="AC821" t="str">
            <v>Nivea</v>
          </cell>
          <cell r="AE821" t="str">
            <v>Nivea Body</v>
          </cell>
          <cell r="AJ821" t="str">
            <v>Body Beauty</v>
          </cell>
          <cell r="QC821" t="str">
            <v>A</v>
          </cell>
          <cell r="VH821">
            <v>1095</v>
          </cell>
          <cell r="VI821" t="e">
            <v>#N/A</v>
          </cell>
          <cell r="VN821">
            <v>17750</v>
          </cell>
          <cell r="VO821">
            <v>43100</v>
          </cell>
        </row>
        <row r="822">
          <cell r="G822" t="str">
            <v>NBO Night Nourish Lotion 200ml</v>
          </cell>
          <cell r="I822" t="str">
            <v>88188-04800-75</v>
          </cell>
          <cell r="J822" t="str">
            <v>88188-04800-37</v>
          </cell>
          <cell r="K822" t="str">
            <v>NBO Night Whitening Milk Lot 200ml</v>
          </cell>
          <cell r="L822" t="str">
            <v>R</v>
          </cell>
          <cell r="M822">
            <v>24</v>
          </cell>
          <cell r="N822">
            <v>5.6959999999999997</v>
          </cell>
          <cell r="O822">
            <v>9.7272999999999995E-3</v>
          </cell>
          <cell r="P822">
            <v>6</v>
          </cell>
          <cell r="Q822">
            <v>3.7</v>
          </cell>
          <cell r="R822">
            <v>18</v>
          </cell>
          <cell r="S822">
            <v>23.9</v>
          </cell>
          <cell r="T822">
            <v>22</v>
          </cell>
          <cell r="U822">
            <v>18.5</v>
          </cell>
          <cell r="V822" t="str">
            <v/>
          </cell>
          <cell r="W822" t="str">
            <v/>
          </cell>
          <cell r="X822" t="str">
            <v>3304.99.30</v>
          </cell>
          <cell r="AC822" t="str">
            <v>Nivea</v>
          </cell>
          <cell r="AE822" t="str">
            <v>Nivea Body</v>
          </cell>
          <cell r="AJ822" t="str">
            <v>Body Beauty</v>
          </cell>
          <cell r="QC822" t="str">
            <v>A</v>
          </cell>
          <cell r="VH822">
            <v>1095</v>
          </cell>
          <cell r="VI822" t="e">
            <v>#N/A</v>
          </cell>
          <cell r="VN822">
            <v>16347.000000000002</v>
          </cell>
          <cell r="VO822">
            <v>43100</v>
          </cell>
        </row>
        <row r="823">
          <cell r="G823" t="str">
            <v>NBO Night Nourish Lotion 200ml</v>
          </cell>
          <cell r="I823" t="str">
            <v>48330-00000-95</v>
          </cell>
          <cell r="J823" t="str">
            <v>88188-04800-37</v>
          </cell>
          <cell r="K823" t="str">
            <v>NBO Night Whitening Milk Lot 200ml + Soap</v>
          </cell>
          <cell r="L823" t="str">
            <v>V</v>
          </cell>
          <cell r="M823">
            <v>24</v>
          </cell>
          <cell r="N823">
            <v>5.6959999999999997</v>
          </cell>
          <cell r="O823">
            <v>9.7272999999999995E-3</v>
          </cell>
          <cell r="P823">
            <v>6</v>
          </cell>
          <cell r="Q823">
            <v>3.7</v>
          </cell>
          <cell r="R823">
            <v>18</v>
          </cell>
          <cell r="S823">
            <v>23.9</v>
          </cell>
          <cell r="T823">
            <v>22</v>
          </cell>
          <cell r="U823">
            <v>18.5</v>
          </cell>
          <cell r="V823" t="str">
            <v/>
          </cell>
          <cell r="W823" t="str">
            <v/>
          </cell>
          <cell r="X823" t="str">
            <v>3304.99.30</v>
          </cell>
          <cell r="AC823" t="str">
            <v>Nivea</v>
          </cell>
          <cell r="AE823" t="str">
            <v>Nivea Body</v>
          </cell>
          <cell r="AJ823" t="str">
            <v>Body Beauty</v>
          </cell>
          <cell r="QC823" t="str">
            <v>A</v>
          </cell>
          <cell r="VH823">
            <v>1095</v>
          </cell>
          <cell r="VI823" t="e">
            <v>#N/A</v>
          </cell>
          <cell r="VN823">
            <v>17750</v>
          </cell>
          <cell r="VO823">
            <v>43100</v>
          </cell>
        </row>
        <row r="824">
          <cell r="G824" t="str">
            <v>NBO Daily Protection Sun Lotion 100ml</v>
          </cell>
          <cell r="I824" t="str">
            <v>93645-04801-22</v>
          </cell>
          <cell r="J824" t="str">
            <v>93645-04801-22</v>
          </cell>
          <cell r="K824" t="str">
            <v>NIVEA Daily Protection Sun Lotion SPF33 100ml</v>
          </cell>
          <cell r="L824" t="str">
            <v>R</v>
          </cell>
          <cell r="M824">
            <v>48</v>
          </cell>
          <cell r="N824">
            <v>6.1159999999999997</v>
          </cell>
          <cell r="O824">
            <v>1.4333220000000001E-2</v>
          </cell>
          <cell r="P824">
            <v>5.4</v>
          </cell>
          <cell r="Q824">
            <v>3.1</v>
          </cell>
          <cell r="R824">
            <v>15</v>
          </cell>
          <cell r="S824">
            <v>38.1</v>
          </cell>
          <cell r="T824">
            <v>22.8</v>
          </cell>
          <cell r="U824">
            <v>16.5</v>
          </cell>
          <cell r="V824" t="str">
            <v>8999777005351</v>
          </cell>
          <cell r="W824" t="str">
            <v>8999777009779</v>
          </cell>
          <cell r="X824" t="str">
            <v>3304.99.30</v>
          </cell>
          <cell r="AC824" t="str">
            <v>Nivea</v>
          </cell>
          <cell r="AE824" t="str">
            <v>Nivea Body</v>
          </cell>
          <cell r="AJ824" t="str">
            <v>Body Beauty</v>
          </cell>
          <cell r="QC824" t="str">
            <v>A</v>
          </cell>
          <cell r="VH824">
            <v>900</v>
          </cell>
          <cell r="VI824" t="str">
            <v>93645</v>
          </cell>
          <cell r="VN824">
            <v>32470</v>
          </cell>
          <cell r="VO824">
            <v>45383</v>
          </cell>
        </row>
        <row r="825">
          <cell r="G825" t="str">
            <v>NBO Daily Protection Sun Lotion 100ml</v>
          </cell>
          <cell r="I825" t="str">
            <v>48332-00063-01</v>
          </cell>
          <cell r="J825" t="str">
            <v>93645-04801-22</v>
          </cell>
          <cell r="K825" t="str">
            <v>NIVEA Daily Protection Sun Lotion SPF33 100ml</v>
          </cell>
          <cell r="L825" t="str">
            <v>R</v>
          </cell>
          <cell r="M825">
            <v>48</v>
          </cell>
          <cell r="N825">
            <v>6.1159999999999997</v>
          </cell>
          <cell r="O825">
            <v>1.4333220000000001E-2</v>
          </cell>
          <cell r="P825">
            <v>5.4</v>
          </cell>
          <cell r="Q825">
            <v>3.1</v>
          </cell>
          <cell r="R825">
            <v>15</v>
          </cell>
          <cell r="S825">
            <v>38.1</v>
          </cell>
          <cell r="T825">
            <v>22.8</v>
          </cell>
          <cell r="U825">
            <v>16.5</v>
          </cell>
          <cell r="V825" t="str">
            <v>8999777005351</v>
          </cell>
          <cell r="W825" t="str">
            <v>8999777009779</v>
          </cell>
          <cell r="X825" t="str">
            <v>3304.99.30</v>
          </cell>
          <cell r="AC825" t="str">
            <v>Nivea</v>
          </cell>
          <cell r="AE825" t="str">
            <v>Nivea Body</v>
          </cell>
          <cell r="AJ825" t="str">
            <v>Body Beauty</v>
          </cell>
          <cell r="QC825" t="str">
            <v>A</v>
          </cell>
          <cell r="VH825">
            <v>900</v>
          </cell>
          <cell r="VI825" t="str">
            <v>81853</v>
          </cell>
          <cell r="VN825">
            <v>32470</v>
          </cell>
          <cell r="VO825">
            <v>45383</v>
          </cell>
        </row>
        <row r="826">
          <cell r="G826" t="str">
            <v>NBO Daily Protection Sun Lotion 100ml</v>
          </cell>
          <cell r="I826" t="str">
            <v>48332-00063-00</v>
          </cell>
          <cell r="J826" t="str">
            <v>93645-04801-22</v>
          </cell>
          <cell r="K826" t="str">
            <v>NBO Daily Protect Sun Lotion SPF 25 100ml (Swift)</v>
          </cell>
          <cell r="L826" t="str">
            <v>R</v>
          </cell>
          <cell r="M826">
            <v>48</v>
          </cell>
          <cell r="N826">
            <v>6.1159999999999997</v>
          </cell>
          <cell r="O826">
            <v>1.2909375000000001E-2</v>
          </cell>
          <cell r="P826">
            <v>5.4</v>
          </cell>
          <cell r="Q826">
            <v>3.1</v>
          </cell>
          <cell r="R826">
            <v>15</v>
          </cell>
          <cell r="S826">
            <v>37.5</v>
          </cell>
          <cell r="T826">
            <v>22.5</v>
          </cell>
          <cell r="U826">
            <v>15.3</v>
          </cell>
          <cell r="V826" t="str">
            <v>8999777005351</v>
          </cell>
          <cell r="W826" t="str">
            <v>8999777005368</v>
          </cell>
          <cell r="X826" t="str">
            <v>3304.99.30</v>
          </cell>
          <cell r="AC826" t="str">
            <v>Nivea</v>
          </cell>
          <cell r="AE826" t="str">
            <v>Nivea Body</v>
          </cell>
          <cell r="AJ826" t="str">
            <v>Body Beauty</v>
          </cell>
          <cell r="QC826" t="str">
            <v>A</v>
          </cell>
          <cell r="VH826">
            <v>900</v>
          </cell>
          <cell r="VI826" t="str">
            <v>81853</v>
          </cell>
          <cell r="VN826">
            <v>32470</v>
          </cell>
          <cell r="VO826">
            <v>45383</v>
          </cell>
        </row>
        <row r="827">
          <cell r="G827" t="str">
            <v>NBO Sensational Orange Blossom 200ml</v>
          </cell>
          <cell r="I827" t="str">
            <v>83244-04810-37</v>
          </cell>
          <cell r="J827" t="str">
            <v>83244-04810-37</v>
          </cell>
          <cell r="K827" t="str">
            <v>NIVEA Sensational Body Lotion Orange Blossom &amp; Avocado Oil 200ml</v>
          </cell>
          <cell r="L827" t="str">
            <v>R</v>
          </cell>
          <cell r="M827">
            <v>24</v>
          </cell>
          <cell r="N827">
            <v>5.6440000000000001</v>
          </cell>
          <cell r="O827">
            <v>1.0907890000000002E-2</v>
          </cell>
          <cell r="P827">
            <v>6</v>
          </cell>
          <cell r="Q827">
            <v>3.7</v>
          </cell>
          <cell r="R827">
            <v>18</v>
          </cell>
          <cell r="S827">
            <v>24.5</v>
          </cell>
          <cell r="T827">
            <v>22.6</v>
          </cell>
          <cell r="U827">
            <v>19.7</v>
          </cell>
          <cell r="V827" t="str">
            <v>8999777013028</v>
          </cell>
          <cell r="W827" t="str">
            <v>8999777014834</v>
          </cell>
          <cell r="X827" t="str">
            <v>3304.99.30</v>
          </cell>
          <cell r="AC827" t="str">
            <v>Nivea</v>
          </cell>
          <cell r="AE827" t="str">
            <v>Nivea Body</v>
          </cell>
          <cell r="AJ827" t="str">
            <v>Body Essential</v>
          </cell>
          <cell r="QC827" t="str">
            <v>D</v>
          </cell>
          <cell r="VH827">
            <v>900</v>
          </cell>
          <cell r="VI827" t="str">
            <v>83244</v>
          </cell>
          <cell r="VN827">
            <v>18200</v>
          </cell>
          <cell r="VO827">
            <v>45383</v>
          </cell>
        </row>
        <row r="828">
          <cell r="G828" t="str">
            <v>NBO Sensational Orange Blossom 200ml</v>
          </cell>
          <cell r="I828" t="str">
            <v>83244-04800-00</v>
          </cell>
          <cell r="J828" t="str">
            <v>83244-04810-37</v>
          </cell>
          <cell r="K828" t="str">
            <v>NBO Sensational Orange Blossom &amp; Jojoba Oil Lotion 200ml</v>
          </cell>
          <cell r="L828" t="str">
            <v>R</v>
          </cell>
          <cell r="M828">
            <v>12</v>
          </cell>
          <cell r="N828">
            <v>2.8479999999999999</v>
          </cell>
          <cell r="O828">
            <v>6.6407439999999996E-3</v>
          </cell>
          <cell r="P828">
            <v>6</v>
          </cell>
          <cell r="Q828">
            <v>4</v>
          </cell>
          <cell r="R828">
            <v>18.100000000000001</v>
          </cell>
          <cell r="S828">
            <v>25.3</v>
          </cell>
          <cell r="T828">
            <v>13.6</v>
          </cell>
          <cell r="U828">
            <v>19.3</v>
          </cell>
          <cell r="V828" t="str">
            <v>8999777013028</v>
          </cell>
          <cell r="W828" t="str">
            <v>8999777013042</v>
          </cell>
          <cell r="X828" t="str">
            <v>3304.99.30</v>
          </cell>
          <cell r="AC828" t="str">
            <v>Nivea</v>
          </cell>
          <cell r="AE828" t="str">
            <v>Nivea Body</v>
          </cell>
          <cell r="AJ828" t="str">
            <v>Body Essential</v>
          </cell>
          <cell r="QC828" t="str">
            <v>D</v>
          </cell>
          <cell r="VH828">
            <v>900</v>
          </cell>
          <cell r="VI828" t="str">
            <v>83244</v>
          </cell>
          <cell r="VN828">
            <v>18200</v>
          </cell>
          <cell r="VO828">
            <v>45383</v>
          </cell>
        </row>
        <row r="829">
          <cell r="G829" t="str">
            <v>NBO Sensational Orange Blossom 200ml</v>
          </cell>
          <cell r="I829" t="str">
            <v>48332-00116-00</v>
          </cell>
          <cell r="J829" t="str">
            <v>83244-04810-37</v>
          </cell>
          <cell r="K829" t="str">
            <v>NBO Sensational Orange Blossom &amp; Jojoba Oil Lotion 200ml</v>
          </cell>
          <cell r="L829" t="str">
            <v>R</v>
          </cell>
          <cell r="M829">
            <v>12</v>
          </cell>
          <cell r="N829">
            <v>2.8479999999999999</v>
          </cell>
          <cell r="O829">
            <v>6.6407439999999996E-3</v>
          </cell>
          <cell r="P829">
            <v>6</v>
          </cell>
          <cell r="Q829">
            <v>4</v>
          </cell>
          <cell r="R829">
            <v>18.100000000000001</v>
          </cell>
          <cell r="S829">
            <v>25.3</v>
          </cell>
          <cell r="T829">
            <v>13.6</v>
          </cell>
          <cell r="U829">
            <v>19.3</v>
          </cell>
          <cell r="V829" t="str">
            <v>4005900514189</v>
          </cell>
          <cell r="W829" t="str">
            <v>8999777011376</v>
          </cell>
          <cell r="X829" t="str">
            <v>3304.99.30</v>
          </cell>
          <cell r="AC829" t="str">
            <v>Nivea</v>
          </cell>
          <cell r="AE829" t="str">
            <v>Nivea Body</v>
          </cell>
          <cell r="AJ829" t="str">
            <v>Body Essential</v>
          </cell>
          <cell r="QC829" t="str">
            <v>D</v>
          </cell>
          <cell r="VH829">
            <v>900</v>
          </cell>
          <cell r="VI829" t="str">
            <v>83244</v>
          </cell>
          <cell r="VN829">
            <v>18200</v>
          </cell>
          <cell r="VO829">
            <v>45383</v>
          </cell>
        </row>
        <row r="830">
          <cell r="G830" t="str">
            <v>NBO Sensational Vanilla 200ml</v>
          </cell>
          <cell r="I830" t="str">
            <v>88417-04820-37</v>
          </cell>
          <cell r="J830" t="str">
            <v>88417-04820-37</v>
          </cell>
          <cell r="K830" t="str">
            <v>NIVEA Sensational Body Lotion Vanilla &amp; Almond Oil 200ml</v>
          </cell>
          <cell r="L830" t="str">
            <v>R</v>
          </cell>
          <cell r="M830">
            <v>24</v>
          </cell>
          <cell r="N830">
            <v>5.5750000000000002</v>
          </cell>
          <cell r="O830">
            <v>1.0907890000000002E-2</v>
          </cell>
          <cell r="P830">
            <v>6</v>
          </cell>
          <cell r="Q830">
            <v>3.7</v>
          </cell>
          <cell r="R830">
            <v>18</v>
          </cell>
          <cell r="S830">
            <v>24.5</v>
          </cell>
          <cell r="T830">
            <v>22.6</v>
          </cell>
          <cell r="U830">
            <v>19.7</v>
          </cell>
          <cell r="V830" t="str">
            <v>8999777012984</v>
          </cell>
          <cell r="W830" t="str">
            <v>8999777014827</v>
          </cell>
          <cell r="X830" t="str">
            <v>3304.99.30</v>
          </cell>
          <cell r="AC830" t="str">
            <v>Nivea</v>
          </cell>
          <cell r="AE830" t="str">
            <v>Nivea Body</v>
          </cell>
          <cell r="AJ830" t="str">
            <v>Body Essential</v>
          </cell>
          <cell r="QC830" t="str">
            <v>D</v>
          </cell>
          <cell r="VH830">
            <v>900</v>
          </cell>
          <cell r="VI830" t="str">
            <v>88417</v>
          </cell>
          <cell r="VN830">
            <v>29230</v>
          </cell>
          <cell r="VO830">
            <v>45383</v>
          </cell>
        </row>
        <row r="831">
          <cell r="G831" t="str">
            <v>NBO Sensational Vanilla 200ml</v>
          </cell>
          <cell r="I831" t="str">
            <v>48332-00113-02</v>
          </cell>
          <cell r="J831" t="str">
            <v>88417-04820-37</v>
          </cell>
          <cell r="K831" t="str">
            <v>NBO Sensational Vanilla &amp; Almond Oil Lotion 200ml</v>
          </cell>
          <cell r="L831" t="str">
            <v>R</v>
          </cell>
          <cell r="M831">
            <v>12</v>
          </cell>
          <cell r="N831">
            <v>2.8479999999999999</v>
          </cell>
          <cell r="O831">
            <v>6.6407439999999996E-3</v>
          </cell>
          <cell r="P831">
            <v>6</v>
          </cell>
          <cell r="Q831">
            <v>4</v>
          </cell>
          <cell r="R831">
            <v>18.100000000000001</v>
          </cell>
          <cell r="S831">
            <v>25.3</v>
          </cell>
          <cell r="T831">
            <v>13.6</v>
          </cell>
          <cell r="U831">
            <v>19.3</v>
          </cell>
          <cell r="V831" t="str">
            <v>8999777012984</v>
          </cell>
          <cell r="W831" t="str">
            <v>8999777016777</v>
          </cell>
          <cell r="X831" t="str">
            <v>3304.99.30</v>
          </cell>
          <cell r="AC831" t="str">
            <v>Nivea</v>
          </cell>
          <cell r="AE831" t="str">
            <v>Nivea Body</v>
          </cell>
          <cell r="AJ831" t="str">
            <v>Body Essential</v>
          </cell>
          <cell r="QC831" t="str">
            <v>D</v>
          </cell>
          <cell r="VH831">
            <v>900</v>
          </cell>
          <cell r="VI831" t="str">
            <v>88417</v>
          </cell>
          <cell r="VN831">
            <v>29230</v>
          </cell>
          <cell r="VO831">
            <v>45383</v>
          </cell>
        </row>
        <row r="832">
          <cell r="G832" t="str">
            <v>NBO Sensational Vanilla 200ml</v>
          </cell>
          <cell r="I832" t="str">
            <v>88417-04800-37</v>
          </cell>
          <cell r="J832" t="str">
            <v>88417-04820-37</v>
          </cell>
          <cell r="K832" t="str">
            <v>NBO Sensational Vanilla &amp; Almond Oil Lotion 200ml</v>
          </cell>
          <cell r="L832" t="str">
            <v>R</v>
          </cell>
          <cell r="M832">
            <v>12</v>
          </cell>
          <cell r="N832">
            <v>2.8479999999999999</v>
          </cell>
          <cell r="O832">
            <v>6.6407439999999996E-3</v>
          </cell>
          <cell r="P832">
            <v>6</v>
          </cell>
          <cell r="Q832">
            <v>4</v>
          </cell>
          <cell r="R832">
            <v>18.100000000000001</v>
          </cell>
          <cell r="S832">
            <v>25.3</v>
          </cell>
          <cell r="T832">
            <v>13.6</v>
          </cell>
          <cell r="U832">
            <v>19.3</v>
          </cell>
          <cell r="V832" t="str">
            <v>8999777012984</v>
          </cell>
          <cell r="W832" t="str">
            <v>8999777013004</v>
          </cell>
          <cell r="X832" t="str">
            <v>3304.99.30</v>
          </cell>
          <cell r="AC832" t="str">
            <v>Nivea</v>
          </cell>
          <cell r="AE832" t="str">
            <v>Nivea Body</v>
          </cell>
          <cell r="AJ832" t="str">
            <v>Body Essential</v>
          </cell>
          <cell r="QC832" t="str">
            <v>D</v>
          </cell>
          <cell r="VH832">
            <v>900</v>
          </cell>
          <cell r="VI832" t="str">
            <v>88417</v>
          </cell>
          <cell r="VN832">
            <v>29230</v>
          </cell>
          <cell r="VO832">
            <v>45383</v>
          </cell>
        </row>
        <row r="833">
          <cell r="G833" t="str">
            <v>NBO Sensational Vanilla 200ml</v>
          </cell>
          <cell r="I833" t="str">
            <v>48332-00113-00</v>
          </cell>
          <cell r="J833" t="str">
            <v>88417-04820-37</v>
          </cell>
          <cell r="K833" t="str">
            <v>NBO Sensational Vanilla &amp; Almond Oil Lotion 200ml</v>
          </cell>
          <cell r="L833" t="str">
            <v>R</v>
          </cell>
          <cell r="M833">
            <v>12</v>
          </cell>
          <cell r="N833">
            <v>2.8479999999999999</v>
          </cell>
          <cell r="O833">
            <v>6.6407439999999996E-3</v>
          </cell>
          <cell r="P833">
            <v>6</v>
          </cell>
          <cell r="Q833">
            <v>4</v>
          </cell>
          <cell r="R833">
            <v>18.100000000000001</v>
          </cell>
          <cell r="S833">
            <v>25.3</v>
          </cell>
          <cell r="T833">
            <v>13.6</v>
          </cell>
          <cell r="U833">
            <v>19.3</v>
          </cell>
          <cell r="V833" t="str">
            <v>4005900388155</v>
          </cell>
          <cell r="W833" t="str">
            <v>8999777011345</v>
          </cell>
          <cell r="X833" t="str">
            <v>3304.99.30</v>
          </cell>
          <cell r="AC833" t="str">
            <v>Nivea</v>
          </cell>
          <cell r="AE833" t="str">
            <v>Nivea Body</v>
          </cell>
          <cell r="AJ833" t="str">
            <v>Body Essential</v>
          </cell>
          <cell r="QC833" t="str">
            <v>D</v>
          </cell>
          <cell r="VH833">
            <v>900</v>
          </cell>
          <cell r="VI833" t="str">
            <v>88417</v>
          </cell>
          <cell r="VN833">
            <v>29230</v>
          </cell>
          <cell r="VO833">
            <v>45383</v>
          </cell>
        </row>
        <row r="834">
          <cell r="G834" t="str">
            <v>NBO Sensational Cherry Blossom 200ml</v>
          </cell>
          <cell r="I834" t="str">
            <v>88428-04820-37</v>
          </cell>
          <cell r="J834" t="str">
            <v>88428-04810-37</v>
          </cell>
          <cell r="K834" t="str">
            <v>NIVEA Sensational Body Lotion Cherry Blossom &amp; Jojoba Oil 200ml</v>
          </cell>
          <cell r="L834" t="str">
            <v>R</v>
          </cell>
          <cell r="M834">
            <v>24</v>
          </cell>
          <cell r="N834">
            <v>5.5720000000000001</v>
          </cell>
          <cell r="O834">
            <v>1.0907890000000002E-2</v>
          </cell>
          <cell r="P834">
            <v>6</v>
          </cell>
          <cell r="Q834">
            <v>3.7</v>
          </cell>
          <cell r="R834">
            <v>18</v>
          </cell>
          <cell r="S834">
            <v>24.5</v>
          </cell>
          <cell r="T834">
            <v>22.6</v>
          </cell>
          <cell r="U834">
            <v>19.7</v>
          </cell>
          <cell r="V834" t="str">
            <v>8999777012571</v>
          </cell>
          <cell r="W834" t="str">
            <v>8999777017477</v>
          </cell>
          <cell r="X834" t="str">
            <v>3304.99.30</v>
          </cell>
          <cell r="AC834" t="str">
            <v>Nivea</v>
          </cell>
          <cell r="AE834" t="str">
            <v>Nivea Body</v>
          </cell>
          <cell r="AJ834" t="str">
            <v>Body Essential</v>
          </cell>
          <cell r="QC834" t="str">
            <v>A</v>
          </cell>
          <cell r="VH834">
            <v>900</v>
          </cell>
          <cell r="VI834" t="str">
            <v>88428</v>
          </cell>
          <cell r="VN834">
            <v>29230</v>
          </cell>
          <cell r="VO834">
            <v>45383</v>
          </cell>
        </row>
        <row r="835">
          <cell r="G835" t="str">
            <v>NBO Sensational Cherry Blossom 200ml</v>
          </cell>
          <cell r="I835" t="str">
            <v>88428-04810-37</v>
          </cell>
          <cell r="J835" t="str">
            <v>88428-04810-37</v>
          </cell>
          <cell r="K835" t="str">
            <v>NIVEA Sensational Body Lotion Cherry Blossom &amp; Jojoba Oil 200ml</v>
          </cell>
          <cell r="L835" t="str">
            <v>R</v>
          </cell>
          <cell r="M835">
            <v>24</v>
          </cell>
          <cell r="N835">
            <v>5.5720000000000001</v>
          </cell>
          <cell r="O835">
            <v>1.0907890000000002E-2</v>
          </cell>
          <cell r="P835">
            <v>6</v>
          </cell>
          <cell r="Q835">
            <v>3.7</v>
          </cell>
          <cell r="R835">
            <v>18</v>
          </cell>
          <cell r="S835">
            <v>24.5</v>
          </cell>
          <cell r="T835">
            <v>22.6</v>
          </cell>
          <cell r="U835">
            <v>19.7</v>
          </cell>
          <cell r="V835" t="str">
            <v>8999777012571</v>
          </cell>
          <cell r="W835" t="str">
            <v>8999777015480</v>
          </cell>
          <cell r="X835" t="str">
            <v>3304.99.30</v>
          </cell>
          <cell r="AC835" t="str">
            <v>Nivea</v>
          </cell>
          <cell r="AE835" t="str">
            <v>Nivea Body</v>
          </cell>
          <cell r="AJ835" t="str">
            <v>Body Essential</v>
          </cell>
          <cell r="QC835" t="str">
            <v>A</v>
          </cell>
          <cell r="VH835">
            <v>900</v>
          </cell>
          <cell r="VI835" t="str">
            <v>88428</v>
          </cell>
          <cell r="VN835">
            <v>29230</v>
          </cell>
          <cell r="VO835">
            <v>45383</v>
          </cell>
        </row>
        <row r="836">
          <cell r="G836" t="str">
            <v>NBO Sensational Cherry Blossom 200ml</v>
          </cell>
          <cell r="I836" t="str">
            <v>88428-04800-00</v>
          </cell>
          <cell r="J836" t="str">
            <v>88428-04810-37</v>
          </cell>
          <cell r="K836" t="str">
            <v>NBO Sensational Cherry Blossom &amp; Jojoba Oil Lotion 200ml</v>
          </cell>
          <cell r="L836" t="str">
            <v>R</v>
          </cell>
          <cell r="M836">
            <v>24</v>
          </cell>
          <cell r="N836">
            <v>5.8120000000000003</v>
          </cell>
          <cell r="O836">
            <v>1.174242E-2</v>
          </cell>
          <cell r="P836">
            <v>6.1</v>
          </cell>
          <cell r="Q836">
            <v>3.6</v>
          </cell>
          <cell r="R836">
            <v>18</v>
          </cell>
          <cell r="S836">
            <v>25.4</v>
          </cell>
          <cell r="T836">
            <v>23</v>
          </cell>
          <cell r="U836">
            <v>20.100000000000001</v>
          </cell>
          <cell r="V836" t="str">
            <v>8999777012571</v>
          </cell>
          <cell r="W836" t="str">
            <v>8999777012595</v>
          </cell>
          <cell r="X836" t="str">
            <v>3304.99.30</v>
          </cell>
          <cell r="AC836" t="str">
            <v>Nivea</v>
          </cell>
          <cell r="AE836" t="str">
            <v>Nivea Body</v>
          </cell>
          <cell r="AJ836" t="str">
            <v>Body Essential</v>
          </cell>
          <cell r="QC836" t="str">
            <v>A</v>
          </cell>
          <cell r="VH836">
            <v>900</v>
          </cell>
          <cell r="VI836" t="str">
            <v>88428</v>
          </cell>
          <cell r="VN836">
            <v>29230</v>
          </cell>
          <cell r="VO836">
            <v>45383</v>
          </cell>
        </row>
        <row r="837">
          <cell r="G837" t="str">
            <v>NBO Sensational Cherry Blossom 200ml</v>
          </cell>
          <cell r="I837" t="str">
            <v>48332-00114-02</v>
          </cell>
          <cell r="J837" t="str">
            <v>88428-04810-37</v>
          </cell>
          <cell r="K837" t="str">
            <v>NBO Sensational Cherry Blossom &amp; Jojoba Oil Lotion 200ml</v>
          </cell>
          <cell r="L837" t="str">
            <v>R</v>
          </cell>
          <cell r="M837">
            <v>12</v>
          </cell>
          <cell r="N837">
            <v>2.8860000000000001</v>
          </cell>
          <cell r="O837">
            <v>6.8587520000000001E-3</v>
          </cell>
          <cell r="P837">
            <v>6</v>
          </cell>
          <cell r="Q837">
            <v>4</v>
          </cell>
          <cell r="R837">
            <v>18</v>
          </cell>
          <cell r="S837">
            <v>25.6</v>
          </cell>
          <cell r="T837">
            <v>13.6</v>
          </cell>
          <cell r="U837">
            <v>19.7</v>
          </cell>
          <cell r="V837" t="str">
            <v>8999777012571</v>
          </cell>
          <cell r="W837" t="str">
            <v>8999777014810</v>
          </cell>
          <cell r="X837" t="str">
            <v>3304.99.30</v>
          </cell>
          <cell r="AC837" t="str">
            <v>Nivea</v>
          </cell>
          <cell r="AE837" t="str">
            <v>Nivea Body</v>
          </cell>
          <cell r="AJ837" t="str">
            <v>Body Essential</v>
          </cell>
          <cell r="QC837" t="str">
            <v>A</v>
          </cell>
          <cell r="VH837">
            <v>900</v>
          </cell>
          <cell r="VI837" t="str">
            <v>88428</v>
          </cell>
          <cell r="VN837">
            <v>29230</v>
          </cell>
          <cell r="VO837">
            <v>45383</v>
          </cell>
        </row>
        <row r="838">
          <cell r="G838" t="str">
            <v>NBO Sensational Cherry Blossom 200ml</v>
          </cell>
          <cell r="I838" t="str">
            <v>48332-00114-00</v>
          </cell>
          <cell r="J838" t="str">
            <v>88428-04810-37</v>
          </cell>
          <cell r="K838" t="str">
            <v>NBO Sensational Cherry Blossom &amp; Jojoba Oil Lotion 200ml</v>
          </cell>
          <cell r="L838" t="str">
            <v>R</v>
          </cell>
          <cell r="M838">
            <v>12</v>
          </cell>
          <cell r="N838">
            <v>2.8479999999999999</v>
          </cell>
          <cell r="O838">
            <v>6.6407439999999996E-3</v>
          </cell>
          <cell r="P838">
            <v>6</v>
          </cell>
          <cell r="Q838">
            <v>4</v>
          </cell>
          <cell r="R838">
            <v>18.100000000000001</v>
          </cell>
          <cell r="S838">
            <v>25.3</v>
          </cell>
          <cell r="T838">
            <v>13.6</v>
          </cell>
          <cell r="U838">
            <v>19.3</v>
          </cell>
          <cell r="V838" t="str">
            <v>4005900388193</v>
          </cell>
          <cell r="W838" t="str">
            <v>8999777011352</v>
          </cell>
          <cell r="X838" t="str">
            <v>3304.99.30</v>
          </cell>
          <cell r="AC838" t="str">
            <v>Nivea</v>
          </cell>
          <cell r="AE838" t="str">
            <v>Nivea Body</v>
          </cell>
          <cell r="AJ838" t="str">
            <v>Body Essential</v>
          </cell>
          <cell r="QC838" t="str">
            <v>A</v>
          </cell>
          <cell r="VH838">
            <v>900</v>
          </cell>
          <cell r="VI838" t="str">
            <v>88428</v>
          </cell>
          <cell r="VN838">
            <v>29230</v>
          </cell>
          <cell r="VO838">
            <v>45383</v>
          </cell>
        </row>
        <row r="839">
          <cell r="G839" t="str">
            <v>NBO Sensational Rose 200ml</v>
          </cell>
          <cell r="I839" t="str">
            <v>48332-00115-02</v>
          </cell>
          <cell r="J839" t="str">
            <v>48332-00115-02</v>
          </cell>
          <cell r="K839" t="str">
            <v>NIVEA Sensational Body Lotion Rose &amp; Argan Oil 200ml</v>
          </cell>
          <cell r="L839" t="str">
            <v>R</v>
          </cell>
          <cell r="M839">
            <v>12</v>
          </cell>
          <cell r="N839">
            <v>2.8860000000000001</v>
          </cell>
          <cell r="O839">
            <v>6.8587520000000001E-3</v>
          </cell>
          <cell r="P839">
            <v>6</v>
          </cell>
          <cell r="Q839">
            <v>4</v>
          </cell>
          <cell r="R839">
            <v>18</v>
          </cell>
          <cell r="S839">
            <v>25.6</v>
          </cell>
          <cell r="T839">
            <v>13.6</v>
          </cell>
          <cell r="U839">
            <v>19.7</v>
          </cell>
          <cell r="V839" t="str">
            <v>4005900388278</v>
          </cell>
          <cell r="W839" t="str">
            <v>8999777011369</v>
          </cell>
          <cell r="X839" t="str">
            <v>3304.99.30</v>
          </cell>
          <cell r="AC839" t="str">
            <v>Nivea</v>
          </cell>
          <cell r="AE839" t="str">
            <v>Nivea Body</v>
          </cell>
          <cell r="AJ839" t="str">
            <v>Body Essential</v>
          </cell>
          <cell r="QC839" t="str">
            <v>D</v>
          </cell>
          <cell r="VH839">
            <v>900</v>
          </cell>
          <cell r="VI839" t="str">
            <v>88452</v>
          </cell>
          <cell r="VN839">
            <v>18200</v>
          </cell>
          <cell r="VO839">
            <v>45383</v>
          </cell>
        </row>
        <row r="840">
          <cell r="G840" t="str">
            <v>NBO Sensational Rose 200ml</v>
          </cell>
          <cell r="I840" t="str">
            <v>48332-00115-00</v>
          </cell>
          <cell r="J840" t="str">
            <v>48332-00115-02</v>
          </cell>
          <cell r="K840" t="str">
            <v>NBO Sensational Rose &amp; Argan Oil Lotion 200ml</v>
          </cell>
          <cell r="L840" t="str">
            <v>R</v>
          </cell>
          <cell r="M840">
            <v>12</v>
          </cell>
          <cell r="N840">
            <v>2.8479999999999999</v>
          </cell>
          <cell r="O840">
            <v>6.6407439999999996E-3</v>
          </cell>
          <cell r="P840">
            <v>6</v>
          </cell>
          <cell r="Q840">
            <v>4</v>
          </cell>
          <cell r="R840">
            <v>18.100000000000001</v>
          </cell>
          <cell r="S840">
            <v>25.3</v>
          </cell>
          <cell r="T840">
            <v>13.6</v>
          </cell>
          <cell r="U840">
            <v>19.3</v>
          </cell>
          <cell r="V840" t="str">
            <v>4005900388278</v>
          </cell>
          <cell r="W840" t="str">
            <v>8999777011369</v>
          </cell>
          <cell r="X840" t="str">
            <v>3304.99.30</v>
          </cell>
          <cell r="AC840" t="str">
            <v>Nivea</v>
          </cell>
          <cell r="AE840" t="str">
            <v>Nivea Body</v>
          </cell>
          <cell r="AJ840" t="str">
            <v>Body Essential</v>
          </cell>
          <cell r="QC840" t="str">
            <v>D</v>
          </cell>
          <cell r="VH840">
            <v>900</v>
          </cell>
          <cell r="VI840" t="str">
            <v>88452</v>
          </cell>
          <cell r="VN840">
            <v>18200</v>
          </cell>
          <cell r="VO840">
            <v>45383</v>
          </cell>
        </row>
        <row r="841">
          <cell r="G841" t="str">
            <v>NBO Sensational White Lotion Radiant Rose 200ml</v>
          </cell>
          <cell r="I841" t="str">
            <v>85706-04800-40</v>
          </cell>
          <cell r="J841" t="str">
            <v>85706-04800-40</v>
          </cell>
          <cell r="K841" t="str">
            <v>NIVEA Sensational White Lotion Radiant Rose 200ml</v>
          </cell>
          <cell r="L841" t="str">
            <v>R</v>
          </cell>
          <cell r="M841">
            <v>24</v>
          </cell>
          <cell r="N841">
            <v>5.6660000000000004</v>
          </cell>
          <cell r="O841">
            <v>1.0907890000000002E-2</v>
          </cell>
          <cell r="P841">
            <v>6</v>
          </cell>
          <cell r="Q841">
            <v>3.7</v>
          </cell>
          <cell r="R841">
            <v>18</v>
          </cell>
          <cell r="S841">
            <v>24.5</v>
          </cell>
          <cell r="T841">
            <v>22.6</v>
          </cell>
          <cell r="U841">
            <v>19.7</v>
          </cell>
          <cell r="V841" t="str">
            <v>8999777015091</v>
          </cell>
          <cell r="W841" t="str">
            <v>8999777017279</v>
          </cell>
          <cell r="X841" t="str">
            <v>3304.99.30</v>
          </cell>
          <cell r="AC841" t="str">
            <v>Nivea</v>
          </cell>
          <cell r="AE841" t="str">
            <v>Nivea Body</v>
          </cell>
          <cell r="AJ841" t="str">
            <v>Body Essential</v>
          </cell>
          <cell r="QC841" t="str">
            <v>D</v>
          </cell>
          <cell r="VH841">
            <v>900</v>
          </cell>
          <cell r="VI841" t="str">
            <v>85706</v>
          </cell>
          <cell r="VN841">
            <v>29200</v>
          </cell>
          <cell r="VO841">
            <v>45383</v>
          </cell>
        </row>
        <row r="842">
          <cell r="G842" t="str">
            <v>NBO Sensational White Lotion Radiant Rose 200ml</v>
          </cell>
          <cell r="I842" t="str">
            <v>85706-04801-37</v>
          </cell>
          <cell r="J842" t="str">
            <v>85706-04800-40</v>
          </cell>
          <cell r="K842" t="str">
            <v>NIVEA Sensational White Lotion Radiant Rose 200ml</v>
          </cell>
          <cell r="L842" t="str">
            <v>R</v>
          </cell>
          <cell r="M842">
            <v>24</v>
          </cell>
          <cell r="N842">
            <v>5.6660000000000004</v>
          </cell>
          <cell r="O842">
            <v>1.0907890000000002E-2</v>
          </cell>
          <cell r="P842">
            <v>6</v>
          </cell>
          <cell r="Q842">
            <v>3.7</v>
          </cell>
          <cell r="R842">
            <v>18</v>
          </cell>
          <cell r="S842">
            <v>24.5</v>
          </cell>
          <cell r="T842">
            <v>22.6</v>
          </cell>
          <cell r="U842">
            <v>19.7</v>
          </cell>
          <cell r="V842" t="str">
            <v>8999777015091</v>
          </cell>
          <cell r="W842" t="str">
            <v>8999777017279</v>
          </cell>
          <cell r="X842" t="str">
            <v>3304.99.30</v>
          </cell>
          <cell r="AC842" t="str">
            <v>Nivea</v>
          </cell>
          <cell r="AE842" t="str">
            <v>Nivea Body</v>
          </cell>
          <cell r="AJ842" t="str">
            <v>Body Essential</v>
          </cell>
          <cell r="QC842" t="str">
            <v>D</v>
          </cell>
          <cell r="VH842">
            <v>900</v>
          </cell>
          <cell r="VI842" t="str">
            <v>85706</v>
          </cell>
          <cell r="VN842">
            <v>29200</v>
          </cell>
          <cell r="VO842">
            <v>45383</v>
          </cell>
        </row>
        <row r="843">
          <cell r="G843" t="str">
            <v>NBO Sensational White Lotion Radiant Rose 200ml</v>
          </cell>
          <cell r="I843" t="str">
            <v>85706-04800-37</v>
          </cell>
          <cell r="J843" t="str">
            <v>85706-04800-40</v>
          </cell>
          <cell r="K843" t="str">
            <v>NBO Sensational White Lotion Radiant Rose 200ml</v>
          </cell>
          <cell r="L843" t="str">
            <v>R</v>
          </cell>
          <cell r="M843">
            <v>24</v>
          </cell>
          <cell r="N843">
            <v>5.7389999999999999</v>
          </cell>
          <cell r="O843">
            <v>1.174242E-2</v>
          </cell>
          <cell r="P843">
            <v>6.1</v>
          </cell>
          <cell r="Q843">
            <v>3.6</v>
          </cell>
          <cell r="R843">
            <v>18</v>
          </cell>
          <cell r="S843">
            <v>25.4</v>
          </cell>
          <cell r="T843">
            <v>23</v>
          </cell>
          <cell r="U843">
            <v>20.100000000000001</v>
          </cell>
          <cell r="V843" t="str">
            <v>8999777015091</v>
          </cell>
          <cell r="W843" t="str">
            <v>8999777015114</v>
          </cell>
          <cell r="X843" t="str">
            <v>3304.99.30</v>
          </cell>
          <cell r="AC843" t="str">
            <v>Nivea</v>
          </cell>
          <cell r="AE843" t="str">
            <v>Nivea Body</v>
          </cell>
          <cell r="AJ843" t="str">
            <v>Body Essential</v>
          </cell>
          <cell r="QC843" t="str">
            <v>D</v>
          </cell>
          <cell r="VH843">
            <v>900</v>
          </cell>
          <cell r="VI843" t="str">
            <v>85706</v>
          </cell>
          <cell r="VN843">
            <v>29200</v>
          </cell>
          <cell r="VO843">
            <v>45383</v>
          </cell>
        </row>
        <row r="844">
          <cell r="G844" t="str">
            <v>NBO Sensational White Lotion Aura Orange 200ml</v>
          </cell>
          <cell r="I844" t="str">
            <v>85715-04800-40</v>
          </cell>
          <cell r="J844" t="str">
            <v>85715-04800-40</v>
          </cell>
          <cell r="K844" t="str">
            <v>NIVEA Sensational White Lotion Aura Orange 200ml</v>
          </cell>
          <cell r="L844" t="str">
            <v>R</v>
          </cell>
          <cell r="M844">
            <v>24</v>
          </cell>
          <cell r="N844">
            <v>5.6660000000000004</v>
          </cell>
          <cell r="O844">
            <v>1.0907890000000002E-2</v>
          </cell>
          <cell r="P844">
            <v>6</v>
          </cell>
          <cell r="Q844">
            <v>3.7</v>
          </cell>
          <cell r="R844">
            <v>18</v>
          </cell>
          <cell r="S844">
            <v>24.5</v>
          </cell>
          <cell r="T844">
            <v>22.6</v>
          </cell>
          <cell r="U844">
            <v>19.7</v>
          </cell>
          <cell r="V844" t="str">
            <v>8999777015121</v>
          </cell>
          <cell r="W844" t="str">
            <v>8999777017286</v>
          </cell>
          <cell r="X844" t="str">
            <v>3304.99.30</v>
          </cell>
          <cell r="AC844" t="str">
            <v>Nivea</v>
          </cell>
          <cell r="AE844" t="str">
            <v>Nivea Body</v>
          </cell>
          <cell r="AJ844" t="str">
            <v>Body Essential</v>
          </cell>
          <cell r="QC844" t="str">
            <v>D</v>
          </cell>
          <cell r="VH844">
            <v>900</v>
          </cell>
          <cell r="VI844" t="str">
            <v>85715</v>
          </cell>
          <cell r="VN844">
            <v>29200</v>
          </cell>
          <cell r="VO844">
            <v>45383</v>
          </cell>
        </row>
        <row r="845">
          <cell r="G845" t="str">
            <v>NBO Sensational White Lotion Aura Orange 200ml</v>
          </cell>
          <cell r="I845" t="str">
            <v>85715-04801-37</v>
          </cell>
          <cell r="J845" t="str">
            <v>85715-04800-40</v>
          </cell>
          <cell r="K845" t="str">
            <v>NIVEA Sensational White Lotion Aura Orange 200ml</v>
          </cell>
          <cell r="L845" t="str">
            <v>R</v>
          </cell>
          <cell r="M845">
            <v>24</v>
          </cell>
          <cell r="N845">
            <v>5.6660000000000004</v>
          </cell>
          <cell r="O845">
            <v>1.0907890000000002E-2</v>
          </cell>
          <cell r="P845">
            <v>6</v>
          </cell>
          <cell r="Q845">
            <v>3.7</v>
          </cell>
          <cell r="R845">
            <v>18</v>
          </cell>
          <cell r="S845">
            <v>24.5</v>
          </cell>
          <cell r="T845">
            <v>22.6</v>
          </cell>
          <cell r="U845">
            <v>19.7</v>
          </cell>
          <cell r="V845" t="str">
            <v>8999777015121</v>
          </cell>
          <cell r="W845" t="str">
            <v>8999777017286</v>
          </cell>
          <cell r="X845" t="str">
            <v>3304.99.30</v>
          </cell>
          <cell r="AC845" t="str">
            <v>Nivea</v>
          </cell>
          <cell r="AE845" t="str">
            <v>Nivea Body</v>
          </cell>
          <cell r="AJ845" t="str">
            <v>Body Essential</v>
          </cell>
          <cell r="QC845" t="str">
            <v>D</v>
          </cell>
          <cell r="VH845">
            <v>900</v>
          </cell>
          <cell r="VI845" t="str">
            <v>85715</v>
          </cell>
          <cell r="VN845">
            <v>29200</v>
          </cell>
          <cell r="VO845">
            <v>45383</v>
          </cell>
        </row>
        <row r="846">
          <cell r="G846" t="str">
            <v>NBO Sensational White Lotion Aura Orange 200ml</v>
          </cell>
          <cell r="I846" t="str">
            <v>85715-04800-37</v>
          </cell>
          <cell r="J846" t="str">
            <v>85715-04800-40</v>
          </cell>
          <cell r="K846" t="str">
            <v>NBO Sensational White Lotion Aura Orange 200ml</v>
          </cell>
          <cell r="L846" t="str">
            <v>R</v>
          </cell>
          <cell r="M846">
            <v>24</v>
          </cell>
          <cell r="N846">
            <v>5.7389999999999999</v>
          </cell>
          <cell r="O846">
            <v>1.174242E-2</v>
          </cell>
          <cell r="P846">
            <v>6.1</v>
          </cell>
          <cell r="Q846">
            <v>3.6</v>
          </cell>
          <cell r="R846">
            <v>18</v>
          </cell>
          <cell r="S846">
            <v>25.4</v>
          </cell>
          <cell r="T846">
            <v>23</v>
          </cell>
          <cell r="U846">
            <v>20.100000000000001</v>
          </cell>
          <cell r="V846" t="str">
            <v>8999777015121</v>
          </cell>
          <cell r="W846" t="str">
            <v>8999777015145</v>
          </cell>
          <cell r="X846" t="str">
            <v>3304.99.30</v>
          </cell>
          <cell r="AC846" t="str">
            <v>Nivea</v>
          </cell>
          <cell r="AE846" t="str">
            <v>Nivea Body</v>
          </cell>
          <cell r="AJ846" t="str">
            <v>Body Essential</v>
          </cell>
          <cell r="QC846" t="str">
            <v>D</v>
          </cell>
          <cell r="VH846">
            <v>900</v>
          </cell>
          <cell r="VI846" t="str">
            <v>85715</v>
          </cell>
          <cell r="VN846">
            <v>29200</v>
          </cell>
          <cell r="VO846">
            <v>45383</v>
          </cell>
        </row>
        <row r="847">
          <cell r="G847" t="str">
            <v>NBO Extra Bright C &amp; E Vitamin Lotion 180ml</v>
          </cell>
          <cell r="I847" t="str">
            <v>48332-00165-01</v>
          </cell>
          <cell r="J847" t="str">
            <v>48332-00165-01</v>
          </cell>
          <cell r="K847" t="str">
            <v>NIVEA Extra Bright C &amp; E Vitamin Lotion 180ml</v>
          </cell>
          <cell r="L847" t="str">
            <v>R</v>
          </cell>
          <cell r="M847">
            <v>24</v>
          </cell>
          <cell r="N847">
            <v>5.5090000000000003</v>
          </cell>
          <cell r="O847">
            <v>2.5073334000000003E-2</v>
          </cell>
          <cell r="P847">
            <v>7.5</v>
          </cell>
          <cell r="Q847">
            <v>5</v>
          </cell>
          <cell r="R847">
            <v>18.100000000000001</v>
          </cell>
          <cell r="S847">
            <v>38.200000000000003</v>
          </cell>
          <cell r="T847">
            <v>29.7</v>
          </cell>
          <cell r="U847">
            <v>22.1</v>
          </cell>
          <cell r="V847" t="str">
            <v>8999777001292</v>
          </cell>
          <cell r="W847" t="str">
            <v>8999777001421</v>
          </cell>
          <cell r="X847" t="str">
            <v>3304.99.30</v>
          </cell>
          <cell r="AC847" t="str">
            <v>Nivea</v>
          </cell>
          <cell r="AE847" t="str">
            <v>Nivea Body</v>
          </cell>
          <cell r="AJ847" t="str">
            <v>Body Beauty</v>
          </cell>
          <cell r="QC847" t="str">
            <v>A</v>
          </cell>
          <cell r="VH847">
            <v>1095</v>
          </cell>
          <cell r="VI847" t="str">
            <v>84374</v>
          </cell>
          <cell r="VN847">
            <v>41620</v>
          </cell>
          <cell r="VO847">
            <v>45383</v>
          </cell>
        </row>
        <row r="848">
          <cell r="G848" t="str">
            <v>NBO Extra Bright C &amp; E Vitamin Lotion 180ml</v>
          </cell>
          <cell r="I848" t="str">
            <v>48332-00165-00</v>
          </cell>
          <cell r="J848" t="str">
            <v>48332-00165-01</v>
          </cell>
          <cell r="K848" t="str">
            <v>NIVEA Extra Bright C &amp; E Vitamin Lotion 180ml</v>
          </cell>
          <cell r="L848" t="str">
            <v>R</v>
          </cell>
          <cell r="M848">
            <v>24</v>
          </cell>
          <cell r="N848">
            <v>5.5090000000000003</v>
          </cell>
          <cell r="O848">
            <v>2.5073334000000003E-2</v>
          </cell>
          <cell r="P848">
            <v>7.5</v>
          </cell>
          <cell r="Q848">
            <v>5</v>
          </cell>
          <cell r="R848">
            <v>18.100000000000001</v>
          </cell>
          <cell r="S848">
            <v>38.200000000000003</v>
          </cell>
          <cell r="T848">
            <v>29.7</v>
          </cell>
          <cell r="U848">
            <v>22.1</v>
          </cell>
          <cell r="V848" t="str">
            <v>8999777001292</v>
          </cell>
          <cell r="W848" t="str">
            <v>8999777001421</v>
          </cell>
          <cell r="X848" t="str">
            <v>3304.99.30</v>
          </cell>
          <cell r="AC848" t="str">
            <v>Nivea</v>
          </cell>
          <cell r="AE848" t="str">
            <v>Nivea Body</v>
          </cell>
          <cell r="AJ848" t="str">
            <v>Body Beauty</v>
          </cell>
          <cell r="QC848" t="str">
            <v>A</v>
          </cell>
          <cell r="VH848">
            <v>1095</v>
          </cell>
          <cell r="VI848" t="str">
            <v>84374</v>
          </cell>
          <cell r="VN848">
            <v>41620</v>
          </cell>
          <cell r="VO848">
            <v>45383</v>
          </cell>
        </row>
        <row r="849">
          <cell r="G849" t="str">
            <v>NBO Extra Bright C &amp; E Vitamin Lotion 320ml</v>
          </cell>
          <cell r="I849" t="str">
            <v>48332-00165-02</v>
          </cell>
          <cell r="J849" t="str">
            <v>48332-00165-02</v>
          </cell>
          <cell r="K849" t="str">
            <v>NIVEA Extra Bright C &amp; E Vitamin Lotion 320ml</v>
          </cell>
          <cell r="L849" t="str">
            <v>R</v>
          </cell>
          <cell r="M849">
            <v>12</v>
          </cell>
          <cell r="N849">
            <v>4.6710000000000003</v>
          </cell>
          <cell r="O849">
            <v>1.8922175999999999E-2</v>
          </cell>
          <cell r="P849">
            <v>9.4</v>
          </cell>
          <cell r="Q849">
            <v>6</v>
          </cell>
          <cell r="R849">
            <v>21.7</v>
          </cell>
          <cell r="S849">
            <v>33.6</v>
          </cell>
          <cell r="T849">
            <v>22.8</v>
          </cell>
          <cell r="U849">
            <v>24.7</v>
          </cell>
          <cell r="V849" t="str">
            <v>8999777018719</v>
          </cell>
          <cell r="W849" t="str">
            <v>8999777018733</v>
          </cell>
          <cell r="X849" t="str">
            <v>3304.99.30</v>
          </cell>
          <cell r="AC849" t="str">
            <v>Nivea</v>
          </cell>
          <cell r="AE849" t="str">
            <v>Nivea Body</v>
          </cell>
          <cell r="AJ849" t="str">
            <v>Body Beauty</v>
          </cell>
          <cell r="QC849" t="str">
            <v>A</v>
          </cell>
          <cell r="VH849">
            <v>1095</v>
          </cell>
          <cell r="VI849" t="str">
            <v>84375</v>
          </cell>
          <cell r="VN849">
            <v>68105</v>
          </cell>
          <cell r="VO849">
            <v>45383</v>
          </cell>
        </row>
        <row r="850">
          <cell r="G850" t="str">
            <v>NBO Intensive Moisture Serum 70ml</v>
          </cell>
          <cell r="I850" t="str">
            <v>83862-04800-92</v>
          </cell>
          <cell r="J850" t="str">
            <v>83862-04800-92</v>
          </cell>
          <cell r="K850" t="str">
            <v>NIVEA Intensive Moisture Body Serum 70ml</v>
          </cell>
          <cell r="L850" t="str">
            <v>R</v>
          </cell>
          <cell r="M850">
            <v>48</v>
          </cell>
          <cell r="N850">
            <v>4.5960000000000001</v>
          </cell>
          <cell r="O850">
            <v>1.2012E-2</v>
          </cell>
          <cell r="P850">
            <v>6</v>
          </cell>
          <cell r="Q850">
            <v>3.2</v>
          </cell>
          <cell r="R850">
            <v>13.5</v>
          </cell>
          <cell r="S850">
            <v>33</v>
          </cell>
          <cell r="T850">
            <v>26</v>
          </cell>
          <cell r="U850">
            <v>14</v>
          </cell>
          <cell r="V850" t="str">
            <v>8999777000387</v>
          </cell>
          <cell r="W850" t="str">
            <v>8999777000431</v>
          </cell>
          <cell r="X850" t="str">
            <v>3304.99.30</v>
          </cell>
          <cell r="AC850" t="str">
            <v>Nivea</v>
          </cell>
          <cell r="AE850" t="str">
            <v>Nivea Body</v>
          </cell>
          <cell r="AJ850" t="str">
            <v>Body Essential</v>
          </cell>
          <cell r="QC850" t="str">
            <v>D</v>
          </cell>
          <cell r="VH850">
            <v>1095</v>
          </cell>
          <cell r="VI850" t="str">
            <v>83862</v>
          </cell>
          <cell r="VN850">
            <v>13000</v>
          </cell>
          <cell r="VO850">
            <v>45383</v>
          </cell>
        </row>
        <row r="851">
          <cell r="G851" t="str">
            <v>NBO Intensive Moisture Serum 70ml</v>
          </cell>
          <cell r="I851" t="str">
            <v>83862-04800-90</v>
          </cell>
          <cell r="J851" t="str">
            <v>83862-04800-92</v>
          </cell>
          <cell r="K851" t="str">
            <v>NBO Intensive Serum 75ml (Flagship)</v>
          </cell>
          <cell r="L851" t="str">
            <v>R</v>
          </cell>
          <cell r="M851">
            <v>48</v>
          </cell>
          <cell r="N851">
            <v>4.7409999999999997</v>
          </cell>
          <cell r="O851">
            <v>1.8147305999999998E-2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 t="str">
            <v/>
          </cell>
          <cell r="W851" t="str">
            <v/>
          </cell>
          <cell r="X851" t="str">
            <v>3304.99.30</v>
          </cell>
          <cell r="AC851" t="str">
            <v>Nivea</v>
          </cell>
          <cell r="AE851" t="str">
            <v>Nivea Body</v>
          </cell>
          <cell r="AJ851" t="str">
            <v>Body Essential</v>
          </cell>
          <cell r="QC851" t="str">
            <v>D</v>
          </cell>
          <cell r="VH851">
            <v>1095</v>
          </cell>
          <cell r="VI851" t="e">
            <v>#N/A</v>
          </cell>
          <cell r="VN851">
            <v>13000</v>
          </cell>
          <cell r="VO851">
            <v>43100</v>
          </cell>
        </row>
        <row r="852">
          <cell r="G852" t="str">
            <v>NBO Sensational White Lotion Radiant Rose 200ml</v>
          </cell>
          <cell r="I852" t="str">
            <v>48332-89193-00</v>
          </cell>
          <cell r="J852" t="str">
            <v>89193-04800-37</v>
          </cell>
          <cell r="K852" t="str">
            <v>NIVEA Intensive Moisture Body Serum 180ml</v>
          </cell>
          <cell r="L852" t="str">
            <v>V</v>
          </cell>
          <cell r="M852">
            <v>24</v>
          </cell>
          <cell r="N852">
            <v>5.1920000000000002</v>
          </cell>
          <cell r="O852">
            <v>1.4414399999999997E-2</v>
          </cell>
          <cell r="P852">
            <v>7.5</v>
          </cell>
          <cell r="Q852">
            <v>5</v>
          </cell>
          <cell r="R852">
            <v>18.100000000000001</v>
          </cell>
          <cell r="S852">
            <v>31.2</v>
          </cell>
          <cell r="T852">
            <v>21</v>
          </cell>
          <cell r="U852">
            <v>22</v>
          </cell>
          <cell r="V852" t="str">
            <v>8999777000448</v>
          </cell>
          <cell r="W852" t="str">
            <v>8999777000370</v>
          </cell>
          <cell r="X852" t="str">
            <v>3304.99.30</v>
          </cell>
          <cell r="AC852" t="str">
            <v>Nivea</v>
          </cell>
          <cell r="AE852" t="str">
            <v>Nivea Body</v>
          </cell>
          <cell r="AJ852" t="str">
            <v>Body Essential</v>
          </cell>
          <cell r="QC852" t="str">
            <v>D</v>
          </cell>
          <cell r="VH852">
            <v>900</v>
          </cell>
          <cell r="VI852" t="str">
            <v>85706</v>
          </cell>
          <cell r="VN852">
            <v>29200</v>
          </cell>
          <cell r="VO852">
            <v>45413</v>
          </cell>
        </row>
        <row r="853">
          <cell r="G853" t="str">
            <v>NBO Intensive Moisture Serum 180ml</v>
          </cell>
          <cell r="I853" t="str">
            <v>89193-04800-37</v>
          </cell>
          <cell r="J853" t="str">
            <v>89193-04800-37</v>
          </cell>
          <cell r="K853" t="str">
            <v>NIVEA Intensive Moisture Body Serum 180ml</v>
          </cell>
          <cell r="L853" t="str">
            <v>R</v>
          </cell>
          <cell r="M853">
            <v>24</v>
          </cell>
          <cell r="N853">
            <v>5.1920000000000002</v>
          </cell>
          <cell r="O853">
            <v>1.4414399999999997E-2</v>
          </cell>
          <cell r="P853">
            <v>7.5</v>
          </cell>
          <cell r="Q853">
            <v>5</v>
          </cell>
          <cell r="R853">
            <v>18.100000000000001</v>
          </cell>
          <cell r="S853">
            <v>31.2</v>
          </cell>
          <cell r="T853">
            <v>21</v>
          </cell>
          <cell r="U853">
            <v>22</v>
          </cell>
          <cell r="V853" t="str">
            <v>8999777000448</v>
          </cell>
          <cell r="W853" t="str">
            <v>8999777011185</v>
          </cell>
          <cell r="X853" t="str">
            <v>3304.99.30</v>
          </cell>
          <cell r="AC853" t="str">
            <v>Nivea</v>
          </cell>
          <cell r="AE853" t="str">
            <v>Nivea Body</v>
          </cell>
          <cell r="AJ853" t="str">
            <v>Body Essential</v>
          </cell>
          <cell r="QC853" t="str">
            <v>A</v>
          </cell>
          <cell r="VH853">
            <v>1095</v>
          </cell>
          <cell r="VI853" t="str">
            <v>89193</v>
          </cell>
          <cell r="VN853">
            <v>36070</v>
          </cell>
          <cell r="VO853">
            <v>45383</v>
          </cell>
        </row>
        <row r="854">
          <cell r="G854" t="str">
            <v>NBO Intensive Moisture Serum 180ml</v>
          </cell>
          <cell r="I854" t="str">
            <v>83863-04800-92</v>
          </cell>
          <cell r="J854" t="str">
            <v>89193-04800-37</v>
          </cell>
          <cell r="K854" t="str">
            <v>NBO Intensive Serum 200ml (MIT)</v>
          </cell>
          <cell r="L854" t="str">
            <v>R</v>
          </cell>
          <cell r="M854">
            <v>24</v>
          </cell>
          <cell r="N854">
            <v>5.6849999999999996</v>
          </cell>
          <cell r="O854">
            <v>1.3194720000000002E-2</v>
          </cell>
          <cell r="P854">
            <v>8</v>
          </cell>
          <cell r="Q854">
            <v>5</v>
          </cell>
          <cell r="R854">
            <v>20</v>
          </cell>
          <cell r="S854">
            <v>30.8</v>
          </cell>
          <cell r="T854">
            <v>21</v>
          </cell>
          <cell r="U854">
            <v>20.399999999999999</v>
          </cell>
          <cell r="V854" t="str">
            <v>8999777000448</v>
          </cell>
          <cell r="W854" t="str">
            <v>8999777000509</v>
          </cell>
          <cell r="X854" t="str">
            <v>3304.99.30</v>
          </cell>
          <cell r="AC854" t="str">
            <v>Nivea</v>
          </cell>
          <cell r="AE854" t="str">
            <v>Nivea Body</v>
          </cell>
          <cell r="AJ854" t="str">
            <v>Body Essential</v>
          </cell>
          <cell r="QC854" t="str">
            <v>A</v>
          </cell>
          <cell r="VH854">
            <v>1095</v>
          </cell>
          <cell r="VI854" t="str">
            <v>83863</v>
          </cell>
          <cell r="VN854">
            <v>36070</v>
          </cell>
          <cell r="VO854">
            <v>45383</v>
          </cell>
        </row>
        <row r="855">
          <cell r="G855" t="str">
            <v>NBO Intensive Moisture Serum 180ml</v>
          </cell>
          <cell r="I855" t="str">
            <v>83863-04800-90</v>
          </cell>
          <cell r="J855" t="str">
            <v>89193-04800-37</v>
          </cell>
          <cell r="K855" t="str">
            <v>NBO Intensive Serum 200ml (Flagship)</v>
          </cell>
          <cell r="L855" t="str">
            <v>R</v>
          </cell>
          <cell r="M855">
            <v>24</v>
          </cell>
          <cell r="N855">
            <v>5.6849999999999996</v>
          </cell>
          <cell r="O855">
            <v>1.3194720000000002E-2</v>
          </cell>
          <cell r="P855">
            <v>8</v>
          </cell>
          <cell r="Q855">
            <v>5</v>
          </cell>
          <cell r="R855">
            <v>20</v>
          </cell>
          <cell r="S855">
            <v>30.8</v>
          </cell>
          <cell r="T855">
            <v>21</v>
          </cell>
          <cell r="U855">
            <v>20.399999999999999</v>
          </cell>
          <cell r="V855" t="str">
            <v/>
          </cell>
          <cell r="W855" t="str">
            <v/>
          </cell>
          <cell r="X855" t="str">
            <v>3304.99.30</v>
          </cell>
          <cell r="AC855" t="str">
            <v>Nivea</v>
          </cell>
          <cell r="AE855" t="str">
            <v>Nivea Body</v>
          </cell>
          <cell r="AJ855" t="str">
            <v>Body Essential</v>
          </cell>
          <cell r="QC855" t="str">
            <v>A</v>
          </cell>
          <cell r="VH855">
            <v>1095</v>
          </cell>
          <cell r="VI855" t="e">
            <v>#N/A</v>
          </cell>
          <cell r="VN855">
            <v>26000</v>
          </cell>
          <cell r="VO855">
            <v>43100</v>
          </cell>
        </row>
        <row r="856">
          <cell r="G856" t="str">
            <v>NBO Intensive Moisture Serum 180ml</v>
          </cell>
          <cell r="I856" t="str">
            <v>48330-00061-00</v>
          </cell>
          <cell r="J856" t="str">
            <v>89193-04800-37</v>
          </cell>
          <cell r="K856" t="str">
            <v xml:space="preserve">NBO Intensive Serum 200ml  + Bar Soap Dry </v>
          </cell>
          <cell r="L856" t="str">
            <v>V</v>
          </cell>
          <cell r="M856">
            <v>24</v>
          </cell>
          <cell r="N856">
            <v>5.6849999999999996</v>
          </cell>
          <cell r="O856">
            <v>1.3194720000000002E-2</v>
          </cell>
          <cell r="P856">
            <v>8</v>
          </cell>
          <cell r="Q856">
            <v>5</v>
          </cell>
          <cell r="R856">
            <v>20</v>
          </cell>
          <cell r="S856">
            <v>30.8</v>
          </cell>
          <cell r="T856">
            <v>21</v>
          </cell>
          <cell r="U856">
            <v>20.399999999999999</v>
          </cell>
          <cell r="V856" t="str">
            <v/>
          </cell>
          <cell r="W856" t="str">
            <v/>
          </cell>
          <cell r="X856" t="str">
            <v>3304.99.30</v>
          </cell>
          <cell r="AC856" t="str">
            <v>Nivea</v>
          </cell>
          <cell r="AE856" t="str">
            <v>Nivea Body</v>
          </cell>
          <cell r="AJ856" t="str">
            <v>Body Essential</v>
          </cell>
          <cell r="QC856" t="str">
            <v>A</v>
          </cell>
          <cell r="VH856">
            <v>1095</v>
          </cell>
          <cell r="VI856" t="e">
            <v>#N/A</v>
          </cell>
          <cell r="VN856">
            <v>23700</v>
          </cell>
          <cell r="VO856">
            <v>43100</v>
          </cell>
        </row>
        <row r="857">
          <cell r="G857" t="str">
            <v>NBO Care &amp; Protect Serum 70ml</v>
          </cell>
          <cell r="I857" t="str">
            <v>80243-04800-42</v>
          </cell>
          <cell r="J857" t="str">
            <v>80243-04800-39</v>
          </cell>
          <cell r="K857" t="str">
            <v>NIVEA Extra Bright Care &amp; Protect Body Serum 70ml</v>
          </cell>
          <cell r="L857" t="str">
            <v>R</v>
          </cell>
          <cell r="M857">
            <v>48</v>
          </cell>
          <cell r="N857">
            <v>4.1180000000000003</v>
          </cell>
          <cell r="O857">
            <v>1.3340184E-2</v>
          </cell>
          <cell r="P857">
            <v>6</v>
          </cell>
          <cell r="Q857">
            <v>3.2</v>
          </cell>
          <cell r="R857">
            <v>13.9</v>
          </cell>
          <cell r="S857">
            <v>33.799999999999997</v>
          </cell>
          <cell r="T857">
            <v>25.3</v>
          </cell>
          <cell r="U857">
            <v>15.6</v>
          </cell>
          <cell r="V857" t="str">
            <v>4005808713226</v>
          </cell>
          <cell r="W857" t="str">
            <v>8999777008512</v>
          </cell>
          <cell r="X857" t="str">
            <v>3304.99.30</v>
          </cell>
          <cell r="AC857" t="str">
            <v>NIvea</v>
          </cell>
          <cell r="AE857" t="str">
            <v>Nivea Body</v>
          </cell>
          <cell r="AJ857" t="str">
            <v>Body Beauty</v>
          </cell>
          <cell r="QC857" t="str">
            <v>A</v>
          </cell>
          <cell r="VH857">
            <v>1095</v>
          </cell>
          <cell r="VI857" t="str">
            <v>80243</v>
          </cell>
          <cell r="VN857">
            <v>17860</v>
          </cell>
          <cell r="VO857">
            <v>45383</v>
          </cell>
        </row>
        <row r="858">
          <cell r="G858" t="str">
            <v>NBO Care &amp; Protect Serum 70ml</v>
          </cell>
          <cell r="I858" t="str">
            <v>80243-04800-39</v>
          </cell>
          <cell r="J858" t="str">
            <v>80243-04800-39</v>
          </cell>
          <cell r="K858" t="str">
            <v>NIVEA Extra White Care &amp; Protect Body Serum 70ml</v>
          </cell>
          <cell r="L858" t="str">
            <v>R</v>
          </cell>
          <cell r="M858">
            <v>48</v>
          </cell>
          <cell r="N858">
            <v>4.3920000000000003</v>
          </cell>
          <cell r="O858">
            <v>1.3340184E-2</v>
          </cell>
          <cell r="P858">
            <v>6</v>
          </cell>
          <cell r="Q858">
            <v>3.2</v>
          </cell>
          <cell r="R858">
            <v>13.5</v>
          </cell>
          <cell r="S858">
            <v>33.799999999999997</v>
          </cell>
          <cell r="T858">
            <v>25.3</v>
          </cell>
          <cell r="U858">
            <v>15.6</v>
          </cell>
          <cell r="V858" t="str">
            <v>4005808713226</v>
          </cell>
          <cell r="W858" t="str">
            <v>8999777008512</v>
          </cell>
          <cell r="X858" t="str">
            <v>3304.99.30</v>
          </cell>
          <cell r="AC858" t="str">
            <v>NIvea</v>
          </cell>
          <cell r="AE858" t="str">
            <v>Nivea Body</v>
          </cell>
          <cell r="AJ858" t="str">
            <v>Body Beauty</v>
          </cell>
          <cell r="QC858" t="str">
            <v>A</v>
          </cell>
          <cell r="VH858">
            <v>900</v>
          </cell>
          <cell r="VI858" t="str">
            <v>80243</v>
          </cell>
          <cell r="VN858">
            <v>17860</v>
          </cell>
          <cell r="VO858">
            <v>45383</v>
          </cell>
        </row>
        <row r="859">
          <cell r="G859" t="str">
            <v>NBO Care &amp; Protect Serum 70ml</v>
          </cell>
          <cell r="I859" t="str">
            <v>80243-04800-37</v>
          </cell>
          <cell r="J859" t="str">
            <v>80243-04800-39</v>
          </cell>
          <cell r="K859" t="str">
            <v>NBO Extra White Firming Body Serum SPF 33 70ml</v>
          </cell>
          <cell r="L859" t="str">
            <v>R</v>
          </cell>
          <cell r="M859">
            <v>48</v>
          </cell>
          <cell r="N859">
            <v>4.3550000000000004</v>
          </cell>
          <cell r="O859">
            <v>1.4131103999999997E-2</v>
          </cell>
          <cell r="P859">
            <v>6</v>
          </cell>
          <cell r="Q859">
            <v>3.2</v>
          </cell>
          <cell r="R859">
            <v>13.5</v>
          </cell>
          <cell r="S859">
            <v>33.799999999999997</v>
          </cell>
          <cell r="T859">
            <v>26.8</v>
          </cell>
          <cell r="U859">
            <v>15.6</v>
          </cell>
          <cell r="V859" t="str">
            <v>4005808713226</v>
          </cell>
          <cell r="W859" t="str">
            <v>8999777008512</v>
          </cell>
          <cell r="X859" t="str">
            <v>3304.99.30</v>
          </cell>
          <cell r="AC859" t="str">
            <v>NIvea</v>
          </cell>
          <cell r="AE859" t="str">
            <v>Nivea Body</v>
          </cell>
          <cell r="AJ859" t="str">
            <v>Body Beauty</v>
          </cell>
          <cell r="QC859" t="str">
            <v>A</v>
          </cell>
          <cell r="VH859">
            <v>1095</v>
          </cell>
          <cell r="VI859" t="str">
            <v>80243</v>
          </cell>
          <cell r="VN859">
            <v>17860</v>
          </cell>
          <cell r="VO859">
            <v>45383</v>
          </cell>
        </row>
        <row r="860">
          <cell r="G860" t="str">
            <v>NBO Care &amp; Protect Serum 70ml</v>
          </cell>
          <cell r="I860" t="str">
            <v>80243-04800-15</v>
          </cell>
          <cell r="J860" t="str">
            <v>80243-04800-39</v>
          </cell>
          <cell r="K860" t="str">
            <v>NBO Extra White Firming Body Serum SPF 33 70ml</v>
          </cell>
          <cell r="L860" t="str">
            <v>R</v>
          </cell>
          <cell r="M860">
            <v>48</v>
          </cell>
          <cell r="N860">
            <v>4.3550000000000004</v>
          </cell>
          <cell r="O860">
            <v>1.4131103999999997E-2</v>
          </cell>
          <cell r="P860">
            <v>6</v>
          </cell>
          <cell r="Q860">
            <v>3.2</v>
          </cell>
          <cell r="R860">
            <v>13.5</v>
          </cell>
          <cell r="S860">
            <v>33.799999999999997</v>
          </cell>
          <cell r="T860">
            <v>26.8</v>
          </cell>
          <cell r="U860">
            <v>15.6</v>
          </cell>
          <cell r="V860" t="str">
            <v>4005808713226</v>
          </cell>
          <cell r="W860" t="str">
            <v>8999777008512</v>
          </cell>
          <cell r="X860" t="str">
            <v>3304.99.30</v>
          </cell>
          <cell r="AC860" t="str">
            <v>NIvea</v>
          </cell>
          <cell r="AE860" t="str">
            <v>Nivea Body</v>
          </cell>
          <cell r="AJ860" t="str">
            <v>Body Beauty</v>
          </cell>
          <cell r="QC860" t="str">
            <v>A</v>
          </cell>
          <cell r="VH860">
            <v>1095</v>
          </cell>
          <cell r="VI860" t="str">
            <v>80243</v>
          </cell>
          <cell r="VN860">
            <v>17860</v>
          </cell>
          <cell r="VO860">
            <v>45383</v>
          </cell>
        </row>
        <row r="861">
          <cell r="G861" t="str">
            <v>NBO Care &amp; Protect Serum 70ml</v>
          </cell>
          <cell r="I861" t="str">
            <v>89127-04800-90</v>
          </cell>
          <cell r="J861" t="str">
            <v>80243-04800-39</v>
          </cell>
          <cell r="K861" t="str">
            <v>NBO Whitening Serum 75ml (Flagship)</v>
          </cell>
          <cell r="L861" t="str">
            <v>R</v>
          </cell>
          <cell r="M861">
            <v>48</v>
          </cell>
          <cell r="N861">
            <v>4.6369999999999996</v>
          </cell>
          <cell r="O861">
            <v>1.2012E-2</v>
          </cell>
          <cell r="P861">
            <v>6</v>
          </cell>
          <cell r="Q861">
            <v>3.2</v>
          </cell>
          <cell r="R861">
            <v>13.5</v>
          </cell>
          <cell r="S861">
            <v>33</v>
          </cell>
          <cell r="T861">
            <v>26</v>
          </cell>
          <cell r="U861">
            <v>14</v>
          </cell>
          <cell r="V861" t="str">
            <v>4005808713226</v>
          </cell>
          <cell r="W861" t="str">
            <v>17319470058337</v>
          </cell>
          <cell r="X861" t="str">
            <v>3304.99.30</v>
          </cell>
          <cell r="AC861" t="str">
            <v>NIvea</v>
          </cell>
          <cell r="AE861" t="str">
            <v>Nivea Body</v>
          </cell>
          <cell r="AJ861" t="str">
            <v>Body Beauty</v>
          </cell>
          <cell r="QC861" t="str">
            <v>A</v>
          </cell>
          <cell r="VH861">
            <v>900</v>
          </cell>
          <cell r="VI861" t="str">
            <v>89127</v>
          </cell>
          <cell r="VN861">
            <v>17860</v>
          </cell>
          <cell r="VO861">
            <v>45383</v>
          </cell>
        </row>
        <row r="862">
          <cell r="G862" t="str">
            <v>NBO Care &amp; Protect Serum 180ml</v>
          </cell>
          <cell r="I862" t="str">
            <v>88318-04810-42</v>
          </cell>
          <cell r="J862" t="str">
            <v>88318-04810-42</v>
          </cell>
          <cell r="K862" t="str">
            <v>NIVEA Extra Bright Care &amp; Protect 8 Super Food SPF15 Body Serum 180ml</v>
          </cell>
          <cell r="L862" t="str">
            <v>R</v>
          </cell>
          <cell r="M862">
            <v>24</v>
          </cell>
          <cell r="N862">
            <v>4.8730000000000002</v>
          </cell>
          <cell r="O862">
            <v>1.3431599999999998E-2</v>
          </cell>
          <cell r="P862">
            <v>7.5</v>
          </cell>
          <cell r="Q862">
            <v>5</v>
          </cell>
          <cell r="R862">
            <v>18.100000000000001</v>
          </cell>
          <cell r="S862">
            <v>31.2</v>
          </cell>
          <cell r="T862">
            <v>21</v>
          </cell>
          <cell r="U862">
            <v>20.5</v>
          </cell>
          <cell r="V862" t="str">
            <v>4005808713257</v>
          </cell>
          <cell r="W862" t="str">
            <v>8999777008499</v>
          </cell>
          <cell r="X862" t="str">
            <v>3304.99.30</v>
          </cell>
          <cell r="AC862" t="str">
            <v>Nivea</v>
          </cell>
          <cell r="AE862" t="str">
            <v>Nivea Body</v>
          </cell>
          <cell r="AJ862" t="str">
            <v>Body Beauty</v>
          </cell>
          <cell r="QC862" t="str">
            <v>A</v>
          </cell>
          <cell r="VH862">
            <v>900</v>
          </cell>
          <cell r="VI862" t="str">
            <v>88318</v>
          </cell>
          <cell r="VN862">
            <v>27800</v>
          </cell>
          <cell r="VO862">
            <v>45383</v>
          </cell>
        </row>
        <row r="863">
          <cell r="G863" t="str">
            <v>NBO Care &amp; Protect Serum 180ml</v>
          </cell>
          <cell r="I863" t="str">
            <v>88318-04800-39</v>
          </cell>
          <cell r="J863" t="str">
            <v>88318-04810-42</v>
          </cell>
          <cell r="K863" t="str">
            <v>NIVEA Extra White Care &amp; Protect Body Serum 180ml</v>
          </cell>
          <cell r="L863" t="str">
            <v>R</v>
          </cell>
          <cell r="M863">
            <v>24</v>
          </cell>
          <cell r="N863">
            <v>5.2489999999999997</v>
          </cell>
          <cell r="O863">
            <v>1.4414399999999997E-2</v>
          </cell>
          <cell r="P863">
            <v>7.5</v>
          </cell>
          <cell r="Q863">
            <v>5</v>
          </cell>
          <cell r="R863">
            <v>18.100000000000001</v>
          </cell>
          <cell r="S863">
            <v>31.2</v>
          </cell>
          <cell r="T863">
            <v>21</v>
          </cell>
          <cell r="U863">
            <v>22</v>
          </cell>
          <cell r="V863" t="str">
            <v>4005808713257</v>
          </cell>
          <cell r="W863" t="str">
            <v>8999777008499</v>
          </cell>
          <cell r="X863" t="str">
            <v>3304.99.30</v>
          </cell>
          <cell r="AC863" t="str">
            <v>Nivea</v>
          </cell>
          <cell r="AE863" t="str">
            <v>Nivea Body</v>
          </cell>
          <cell r="AJ863" t="str">
            <v>Body Beauty</v>
          </cell>
          <cell r="QC863" t="str">
            <v>A</v>
          </cell>
          <cell r="VH863">
            <v>900</v>
          </cell>
          <cell r="VI863" t="str">
            <v>88318</v>
          </cell>
          <cell r="VN863">
            <v>27800</v>
          </cell>
          <cell r="VO863">
            <v>45383</v>
          </cell>
        </row>
        <row r="864">
          <cell r="G864" t="str">
            <v>NBO Care &amp; Protect Serum 180ml</v>
          </cell>
          <cell r="I864" t="str">
            <v>83837-04801-37</v>
          </cell>
          <cell r="J864" t="str">
            <v>88318-04810-42</v>
          </cell>
          <cell r="K864" t="str">
            <v>NBO Extra White Firming Body Serum SPF 33 180ml (Special Price)</v>
          </cell>
          <cell r="L864" t="str">
            <v>R</v>
          </cell>
          <cell r="M864">
            <v>24</v>
          </cell>
          <cell r="N864">
            <v>5.3220000000000001</v>
          </cell>
          <cell r="O864">
            <v>1.5155360000000003E-2</v>
          </cell>
          <cell r="P864">
            <v>7.5</v>
          </cell>
          <cell r="Q864">
            <v>5</v>
          </cell>
          <cell r="R864">
            <v>18.100000000000001</v>
          </cell>
          <cell r="S864">
            <v>31.6</v>
          </cell>
          <cell r="T864">
            <v>21.8</v>
          </cell>
          <cell r="U864">
            <v>22</v>
          </cell>
          <cell r="V864" t="str">
            <v>4005808713257</v>
          </cell>
          <cell r="W864" t="str">
            <v>8999777008499</v>
          </cell>
          <cell r="X864" t="str">
            <v>3304.99.30</v>
          </cell>
          <cell r="AC864" t="str">
            <v>Nivea</v>
          </cell>
          <cell r="AE864" t="str">
            <v>Nivea Body</v>
          </cell>
          <cell r="AJ864" t="str">
            <v>Body Beauty</v>
          </cell>
          <cell r="QC864" t="str">
            <v>A</v>
          </cell>
          <cell r="VH864">
            <v>1095</v>
          </cell>
          <cell r="VI864" t="str">
            <v>83837</v>
          </cell>
          <cell r="VN864">
            <v>27800</v>
          </cell>
          <cell r="VO864">
            <v>45383</v>
          </cell>
        </row>
        <row r="865">
          <cell r="G865" t="str">
            <v>NBO Care &amp; Protect Serum 180ml</v>
          </cell>
          <cell r="I865" t="str">
            <v>83837-04801-15</v>
          </cell>
          <cell r="J865" t="str">
            <v>88318-04810-42</v>
          </cell>
          <cell r="K865" t="str">
            <v>NBO Extra White Firming Body Serum SPF 33 180ml (Special Price)</v>
          </cell>
          <cell r="L865" t="str">
            <v>R</v>
          </cell>
          <cell r="M865">
            <v>24</v>
          </cell>
          <cell r="N865">
            <v>5.3220000000000001</v>
          </cell>
          <cell r="O865">
            <v>1.5155360000000003E-2</v>
          </cell>
          <cell r="P865">
            <v>7.5</v>
          </cell>
          <cell r="Q865">
            <v>5</v>
          </cell>
          <cell r="R865">
            <v>18.100000000000001</v>
          </cell>
          <cell r="S865">
            <v>31.6</v>
          </cell>
          <cell r="T865">
            <v>21.8</v>
          </cell>
          <cell r="U865">
            <v>22</v>
          </cell>
          <cell r="V865" t="str">
            <v>4005808713257</v>
          </cell>
          <cell r="W865" t="str">
            <v>8999777008499</v>
          </cell>
          <cell r="X865" t="str">
            <v>3304.99.30</v>
          </cell>
          <cell r="AC865" t="str">
            <v>Nivea</v>
          </cell>
          <cell r="AE865" t="str">
            <v>Nivea Body</v>
          </cell>
          <cell r="AJ865" t="str">
            <v>Body Beauty</v>
          </cell>
          <cell r="QC865" t="str">
            <v>A</v>
          </cell>
          <cell r="VH865">
            <v>1095</v>
          </cell>
          <cell r="VI865" t="str">
            <v>83837</v>
          </cell>
          <cell r="VN865">
            <v>27800</v>
          </cell>
          <cell r="VO865">
            <v>45383</v>
          </cell>
        </row>
        <row r="866">
          <cell r="G866" t="str">
            <v>NBO Care &amp; Protect Serum 180ml</v>
          </cell>
          <cell r="I866" t="str">
            <v>83837-04800-37</v>
          </cell>
          <cell r="J866" t="str">
            <v>88318-04810-42</v>
          </cell>
          <cell r="K866" t="str">
            <v>NBO Extra White Firming Body Serum SPF 25 180ml</v>
          </cell>
          <cell r="L866" t="str">
            <v>R</v>
          </cell>
          <cell r="M866">
            <v>24</v>
          </cell>
          <cell r="N866">
            <v>5.3220000000000001</v>
          </cell>
          <cell r="O866">
            <v>1.5155360000000003E-2</v>
          </cell>
          <cell r="P866">
            <v>7.5</v>
          </cell>
          <cell r="Q866">
            <v>5</v>
          </cell>
          <cell r="R866">
            <v>18.100000000000001</v>
          </cell>
          <cell r="S866">
            <v>31.6</v>
          </cell>
          <cell r="T866">
            <v>21.8</v>
          </cell>
          <cell r="U866">
            <v>22</v>
          </cell>
          <cell r="V866" t="str">
            <v>4005808713257</v>
          </cell>
          <cell r="W866" t="str">
            <v>8999777008499</v>
          </cell>
          <cell r="X866" t="str">
            <v>3304.99.30</v>
          </cell>
          <cell r="AC866" t="str">
            <v>Nivea</v>
          </cell>
          <cell r="AE866" t="str">
            <v>Nivea Body</v>
          </cell>
          <cell r="AJ866" t="str">
            <v>Body Beauty</v>
          </cell>
          <cell r="QC866" t="str">
            <v>A</v>
          </cell>
          <cell r="VH866">
            <v>1095</v>
          </cell>
          <cell r="VI866" t="str">
            <v>83837</v>
          </cell>
          <cell r="VN866">
            <v>27800</v>
          </cell>
          <cell r="VO866">
            <v>45383</v>
          </cell>
        </row>
        <row r="867">
          <cell r="G867" t="str">
            <v>NBO Care &amp; Protect Serum 180ml</v>
          </cell>
          <cell r="I867" t="str">
            <v>83837-04800-15</v>
          </cell>
          <cell r="J867" t="str">
            <v>88318-04810-42</v>
          </cell>
          <cell r="K867" t="str">
            <v>NBO Extra White Firming Body Serum SPF 25 180ml</v>
          </cell>
          <cell r="L867" t="str">
            <v>R</v>
          </cell>
          <cell r="M867">
            <v>24</v>
          </cell>
          <cell r="N867">
            <v>5.3220000000000001</v>
          </cell>
          <cell r="O867">
            <v>1.5155360000000003E-2</v>
          </cell>
          <cell r="P867">
            <v>7.5</v>
          </cell>
          <cell r="Q867">
            <v>5</v>
          </cell>
          <cell r="R867">
            <v>18.100000000000001</v>
          </cell>
          <cell r="S867">
            <v>31.6</v>
          </cell>
          <cell r="T867">
            <v>21.8</v>
          </cell>
          <cell r="U867">
            <v>22</v>
          </cell>
          <cell r="V867" t="str">
            <v>4005808713257</v>
          </cell>
          <cell r="W867" t="str">
            <v>8999777008499</v>
          </cell>
          <cell r="X867" t="str">
            <v>3304.99.30</v>
          </cell>
          <cell r="AC867" t="str">
            <v>Nivea</v>
          </cell>
          <cell r="AE867" t="str">
            <v>Nivea Body</v>
          </cell>
          <cell r="AJ867" t="str">
            <v>Body Beauty</v>
          </cell>
          <cell r="QC867" t="str">
            <v>A</v>
          </cell>
          <cell r="VH867">
            <v>1095</v>
          </cell>
          <cell r="VI867" t="str">
            <v>83837</v>
          </cell>
          <cell r="VN867">
            <v>27800</v>
          </cell>
          <cell r="VO867">
            <v>45383</v>
          </cell>
        </row>
        <row r="868">
          <cell r="G868" t="str">
            <v>NBO Care &amp; Protect Serum 180ml</v>
          </cell>
          <cell r="I868" t="str">
            <v>89128-04800-90</v>
          </cell>
          <cell r="J868" t="str">
            <v>88318-04810-42</v>
          </cell>
          <cell r="K868" t="str">
            <v>NBO Whitening Serum 200ml (Flagship)</v>
          </cell>
          <cell r="L868" t="str">
            <v>R</v>
          </cell>
          <cell r="M868">
            <v>24</v>
          </cell>
          <cell r="N868">
            <v>5.74</v>
          </cell>
          <cell r="O868">
            <v>1.3194720000000002E-2</v>
          </cell>
          <cell r="P868">
            <v>8</v>
          </cell>
          <cell r="Q868">
            <v>5</v>
          </cell>
          <cell r="R868">
            <v>20</v>
          </cell>
          <cell r="S868">
            <v>30.8</v>
          </cell>
          <cell r="T868">
            <v>21</v>
          </cell>
          <cell r="U868">
            <v>20.399999999999999</v>
          </cell>
          <cell r="V868" t="str">
            <v>4005808713257</v>
          </cell>
          <cell r="W868" t="str">
            <v>17319470058375</v>
          </cell>
          <cell r="X868" t="str">
            <v>3304.99.30</v>
          </cell>
          <cell r="AC868" t="str">
            <v>Nivea</v>
          </cell>
          <cell r="AE868" t="str">
            <v>Nivea Body</v>
          </cell>
          <cell r="AJ868" t="str">
            <v>Body Beauty</v>
          </cell>
          <cell r="QC868" t="str">
            <v>A</v>
          </cell>
          <cell r="VH868">
            <v>900</v>
          </cell>
          <cell r="VI868" t="str">
            <v>89128</v>
          </cell>
          <cell r="VN868">
            <v>27470</v>
          </cell>
          <cell r="VO868">
            <v>45383</v>
          </cell>
        </row>
        <row r="869">
          <cell r="G869" t="str">
            <v>NBO Care &amp; Protect Serum 180ml</v>
          </cell>
          <cell r="I869" t="str">
            <v>48330-00087-00</v>
          </cell>
          <cell r="J869" t="str">
            <v>88318-04810-42</v>
          </cell>
          <cell r="K869" t="str">
            <v>NBO Wht Srm 200 + NDEO RO EW 25</v>
          </cell>
          <cell r="L869" t="str">
            <v>V</v>
          </cell>
          <cell r="M869">
            <v>24</v>
          </cell>
          <cell r="N869">
            <v>8.8350000000000009</v>
          </cell>
          <cell r="O869">
            <v>3.5315663999999997E-2</v>
          </cell>
          <cell r="P869">
            <v>6</v>
          </cell>
          <cell r="Q869">
            <v>9.6</v>
          </cell>
          <cell r="R869">
            <v>5.5</v>
          </cell>
          <cell r="S869">
            <v>40.799999999999997</v>
          </cell>
          <cell r="T869">
            <v>38.299999999999997</v>
          </cell>
          <cell r="U869">
            <v>22.6</v>
          </cell>
          <cell r="V869" t="str">
            <v/>
          </cell>
          <cell r="W869" t="str">
            <v/>
          </cell>
          <cell r="X869" t="str">
            <v>3304.99.30</v>
          </cell>
          <cell r="AC869" t="str">
            <v>Nivea</v>
          </cell>
          <cell r="AE869" t="str">
            <v>Nivea Body</v>
          </cell>
          <cell r="AJ869" t="str">
            <v>Body Beauty</v>
          </cell>
          <cell r="QC869" t="str">
            <v>A</v>
          </cell>
          <cell r="VH869">
            <v>900</v>
          </cell>
          <cell r="VI869" t="str">
            <v>89128</v>
          </cell>
          <cell r="VN869">
            <v>28400</v>
          </cell>
          <cell r="VO869">
            <v>43100</v>
          </cell>
        </row>
        <row r="870">
          <cell r="G870" t="str">
            <v>NBO Care &amp; Protect Serum 180ml</v>
          </cell>
          <cell r="I870" t="str">
            <v>48330-00081-00</v>
          </cell>
          <cell r="J870" t="str">
            <v>88318-04810-42</v>
          </cell>
          <cell r="K870" t="str">
            <v>NBO Extra Whitening Serum 200ml + NDEO RO BWF 25ml</v>
          </cell>
          <cell r="L870" t="str">
            <v>V</v>
          </cell>
          <cell r="M870">
            <v>24</v>
          </cell>
          <cell r="N870">
            <v>8.8350000000000009</v>
          </cell>
          <cell r="O870">
            <v>3.5315663999999997E-2</v>
          </cell>
          <cell r="P870">
            <v>6</v>
          </cell>
          <cell r="Q870">
            <v>9.6</v>
          </cell>
          <cell r="R870">
            <v>5.5</v>
          </cell>
          <cell r="S870">
            <v>40.799999999999997</v>
          </cell>
          <cell r="T870">
            <v>38.299999999999997</v>
          </cell>
          <cell r="U870">
            <v>22.6</v>
          </cell>
          <cell r="V870" t="str">
            <v/>
          </cell>
          <cell r="W870" t="str">
            <v/>
          </cell>
          <cell r="X870" t="str">
            <v>3304.99.30</v>
          </cell>
          <cell r="AC870" t="str">
            <v>Nivea</v>
          </cell>
          <cell r="AE870" t="str">
            <v>Nivea Body</v>
          </cell>
          <cell r="AJ870" t="str">
            <v>Body Beauty</v>
          </cell>
          <cell r="QC870" t="str">
            <v>A</v>
          </cell>
          <cell r="VH870">
            <v>900</v>
          </cell>
          <cell r="VI870" t="e">
            <v>#N/A</v>
          </cell>
          <cell r="VN870">
            <v>25300</v>
          </cell>
          <cell r="VO870">
            <v>43100</v>
          </cell>
        </row>
        <row r="871">
          <cell r="G871" t="str">
            <v>NBO Extra Bright Repair &amp; Protect Serum 320ml</v>
          </cell>
          <cell r="I871" t="str">
            <v>48332-88315-00</v>
          </cell>
          <cell r="J871" t="str">
            <v>48332-88315-00</v>
          </cell>
          <cell r="K871" t="str">
            <v>NIVEA Extra Bright Repair &amp; Protect SPF50 Body Serum 320ml</v>
          </cell>
          <cell r="L871" t="str">
            <v>R</v>
          </cell>
          <cell r="M871">
            <v>12</v>
          </cell>
          <cell r="N871">
            <v>4.6710000000000003</v>
          </cell>
          <cell r="O871">
            <v>1.8922175999999999E-2</v>
          </cell>
          <cell r="P871">
            <v>9.4</v>
          </cell>
          <cell r="Q871">
            <v>6</v>
          </cell>
          <cell r="R871">
            <v>21.7</v>
          </cell>
          <cell r="S871">
            <v>33.6</v>
          </cell>
          <cell r="T871">
            <v>22.8</v>
          </cell>
          <cell r="U871">
            <v>24.7</v>
          </cell>
          <cell r="V871" t="str">
            <v>8999777018832</v>
          </cell>
          <cell r="W871" t="str">
            <v>8999777018856</v>
          </cell>
          <cell r="X871" t="str">
            <v>3304.99.30</v>
          </cell>
          <cell r="AC871" t="str">
            <v>Nivea</v>
          </cell>
          <cell r="AE871" t="str">
            <v>Nivea Body</v>
          </cell>
          <cell r="AJ871" t="str">
            <v>Body Beauty</v>
          </cell>
          <cell r="QC871" t="str">
            <v>A</v>
          </cell>
          <cell r="VH871">
            <v>1095</v>
          </cell>
          <cell r="VI871" t="str">
            <v>88315</v>
          </cell>
          <cell r="VN871">
            <v>118660</v>
          </cell>
          <cell r="VO871">
            <v>45383</v>
          </cell>
        </row>
        <row r="872">
          <cell r="G872" t="str">
            <v>NBO Radiant &amp; Smooth Serum 180ml</v>
          </cell>
          <cell r="I872" t="str">
            <v>88498-04800-42</v>
          </cell>
          <cell r="J872" t="str">
            <v>88498-04800-42</v>
          </cell>
          <cell r="K872" t="str">
            <v>NIVEA Extra Bright Radiant &amp; Smooth Body Serum 180ml</v>
          </cell>
          <cell r="L872" t="str">
            <v>R</v>
          </cell>
          <cell r="M872">
            <v>24</v>
          </cell>
          <cell r="N872">
            <v>5.1449999999999996</v>
          </cell>
          <cell r="O872">
            <v>1.3431599999999998E-2</v>
          </cell>
          <cell r="P872">
            <v>7.5</v>
          </cell>
          <cell r="Q872">
            <v>5</v>
          </cell>
          <cell r="R872">
            <v>18.100000000000001</v>
          </cell>
          <cell r="S872">
            <v>31.2</v>
          </cell>
          <cell r="T872">
            <v>21</v>
          </cell>
          <cell r="U872">
            <v>20.5</v>
          </cell>
          <cell r="V872" t="str">
            <v>8999777009588</v>
          </cell>
          <cell r="W872" t="str">
            <v>8999777009595</v>
          </cell>
          <cell r="X872" t="str">
            <v>3304.99.30</v>
          </cell>
          <cell r="AC872" t="str">
            <v>Nivea</v>
          </cell>
          <cell r="AE872" t="str">
            <v>Nivea Body</v>
          </cell>
          <cell r="AJ872" t="str">
            <v>Body Beauty</v>
          </cell>
          <cell r="QC872" t="str">
            <v>A</v>
          </cell>
          <cell r="VH872">
            <v>1095</v>
          </cell>
          <cell r="VI872" t="str">
            <v>88498</v>
          </cell>
          <cell r="VN872">
            <v>27450.000000000004</v>
          </cell>
          <cell r="VO872">
            <v>45383</v>
          </cell>
        </row>
        <row r="873">
          <cell r="G873" t="str">
            <v>NBO Radiant &amp; Smooth Serum 180ml</v>
          </cell>
          <cell r="I873" t="str">
            <v>88498-04800-37</v>
          </cell>
          <cell r="J873" t="str">
            <v>88498-04800-42</v>
          </cell>
          <cell r="K873" t="str">
            <v>NIVEA Extra White Radiant &amp; Smooth Body Serum 180ml</v>
          </cell>
          <cell r="L873" t="str">
            <v>R</v>
          </cell>
          <cell r="M873">
            <v>24</v>
          </cell>
          <cell r="N873">
            <v>5.266</v>
          </cell>
          <cell r="O873">
            <v>1.4414399999999997E-2</v>
          </cell>
          <cell r="P873">
            <v>7.5</v>
          </cell>
          <cell r="Q873">
            <v>5</v>
          </cell>
          <cell r="R873">
            <v>18.100000000000001</v>
          </cell>
          <cell r="S873">
            <v>31.2</v>
          </cell>
          <cell r="T873">
            <v>21</v>
          </cell>
          <cell r="U873">
            <v>22</v>
          </cell>
          <cell r="V873" t="str">
            <v>8999777009588</v>
          </cell>
          <cell r="W873" t="str">
            <v>8999777009595</v>
          </cell>
          <cell r="X873" t="str">
            <v>3304.99.30</v>
          </cell>
          <cell r="AC873" t="str">
            <v>Nivea</v>
          </cell>
          <cell r="AE873" t="str">
            <v>Nivea Body</v>
          </cell>
          <cell r="AJ873" t="str">
            <v>Body Beauty</v>
          </cell>
          <cell r="QC873" t="str">
            <v>A</v>
          </cell>
          <cell r="VH873">
            <v>1095</v>
          </cell>
          <cell r="VI873" t="str">
            <v>88498</v>
          </cell>
          <cell r="VN873">
            <v>27450.000000000004</v>
          </cell>
          <cell r="VO873">
            <v>45383</v>
          </cell>
        </row>
        <row r="874">
          <cell r="G874" t="str">
            <v>NBO Radiant &amp; Smooth Serum 180ml</v>
          </cell>
          <cell r="I874" t="str">
            <v>48330-00168-00</v>
          </cell>
          <cell r="J874" t="str">
            <v>88498-04800-42</v>
          </cell>
          <cell r="K874" t="str">
            <v>NBO Radiant &amp; Smooth Serum 180ml + NDEO RO HS 25ml</v>
          </cell>
          <cell r="L874" t="str">
            <v>V</v>
          </cell>
          <cell r="M874">
            <v>24</v>
          </cell>
          <cell r="N874">
            <v>7.9089999999999998</v>
          </cell>
          <cell r="O874">
            <v>2.3713503E-2</v>
          </cell>
          <cell r="P874">
            <v>7.5</v>
          </cell>
          <cell r="Q874">
            <v>8.8000000000000007</v>
          </cell>
          <cell r="R874">
            <v>19.8</v>
          </cell>
          <cell r="S874">
            <v>34.9</v>
          </cell>
          <cell r="T874">
            <v>31.9</v>
          </cell>
          <cell r="U874">
            <v>21.3</v>
          </cell>
          <cell r="V874" t="str">
            <v>8999777009588</v>
          </cell>
          <cell r="W874" t="str">
            <v>8999777012687</v>
          </cell>
          <cell r="X874" t="str">
            <v>3304.99.30</v>
          </cell>
          <cell r="AC874" t="str">
            <v>Nivea</v>
          </cell>
          <cell r="AE874" t="str">
            <v>Nivea Body</v>
          </cell>
          <cell r="AJ874" t="str">
            <v>Body Beauty</v>
          </cell>
          <cell r="QC874" t="str">
            <v>A</v>
          </cell>
          <cell r="VH874">
            <v>900</v>
          </cell>
          <cell r="VI874" t="str">
            <v>88498</v>
          </cell>
          <cell r="VN874">
            <v>27450.000000000004</v>
          </cell>
          <cell r="VO874">
            <v>45383</v>
          </cell>
        </row>
        <row r="875">
          <cell r="G875" t="str">
            <v>NBO Instant Glow Serum 70ml</v>
          </cell>
          <cell r="I875" t="str">
            <v>83233-04800-15</v>
          </cell>
          <cell r="J875" t="str">
            <v>83233-04800-15</v>
          </cell>
          <cell r="K875" t="str">
            <v>NIVEA Extra White Instant Glow SPF33 Body Serum 70ml</v>
          </cell>
          <cell r="L875" t="str">
            <v>R</v>
          </cell>
          <cell r="M875">
            <v>48</v>
          </cell>
          <cell r="N875">
            <v>4.3550000000000004</v>
          </cell>
          <cell r="O875">
            <v>1.2012E-2</v>
          </cell>
          <cell r="P875">
            <v>6</v>
          </cell>
          <cell r="Q875">
            <v>3.2</v>
          </cell>
          <cell r="R875">
            <v>13.5</v>
          </cell>
          <cell r="S875">
            <v>33</v>
          </cell>
          <cell r="T875">
            <v>26</v>
          </cell>
          <cell r="U875">
            <v>14</v>
          </cell>
          <cell r="V875" t="str">
            <v>8999777006969</v>
          </cell>
          <cell r="W875" t="str">
            <v>8999777006518</v>
          </cell>
          <cell r="X875" t="str">
            <v>3304.99.30</v>
          </cell>
          <cell r="AC875" t="str">
            <v>Nivea</v>
          </cell>
          <cell r="AE875" t="str">
            <v>Nivea Body</v>
          </cell>
          <cell r="AJ875" t="str">
            <v>Body Beauty</v>
          </cell>
          <cell r="QC875" t="str">
            <v>D</v>
          </cell>
          <cell r="VH875">
            <v>1095</v>
          </cell>
          <cell r="VI875" t="str">
            <v>83233</v>
          </cell>
          <cell r="VN875">
            <v>16586</v>
          </cell>
          <cell r="VO875">
            <v>45383</v>
          </cell>
        </row>
        <row r="876">
          <cell r="G876" t="str">
            <v>NBO Instant Glow Serum 180ml</v>
          </cell>
          <cell r="I876" t="str">
            <v>88317-04800-42</v>
          </cell>
          <cell r="J876" t="str">
            <v>88317-04800-42</v>
          </cell>
          <cell r="K876" t="str">
            <v>NIVEA Extra Bright Instant Glow SPF33 Body Serum 180ml</v>
          </cell>
          <cell r="L876" t="str">
            <v>R</v>
          </cell>
          <cell r="M876">
            <v>24</v>
          </cell>
          <cell r="N876">
            <v>5.1539999999999999</v>
          </cell>
          <cell r="O876">
            <v>1.3431599999999998E-2</v>
          </cell>
          <cell r="P876">
            <v>7.5</v>
          </cell>
          <cell r="Q876">
            <v>5</v>
          </cell>
          <cell r="R876">
            <v>18.100000000000001</v>
          </cell>
          <cell r="S876">
            <v>31.2</v>
          </cell>
          <cell r="T876">
            <v>21</v>
          </cell>
          <cell r="U876">
            <v>20.5</v>
          </cell>
          <cell r="V876" t="str">
            <v>8999777006990</v>
          </cell>
          <cell r="W876" t="str">
            <v>8999777012298</v>
          </cell>
          <cell r="X876" t="str">
            <v>3304.99.30</v>
          </cell>
          <cell r="AC876" t="str">
            <v>Nivea</v>
          </cell>
          <cell r="AE876" t="str">
            <v>Nivea Body</v>
          </cell>
          <cell r="AJ876" t="str">
            <v>Body Beauty</v>
          </cell>
          <cell r="QC876" t="str">
            <v>A</v>
          </cell>
          <cell r="VH876">
            <v>900</v>
          </cell>
          <cell r="VI876" t="str">
            <v>88317</v>
          </cell>
          <cell r="VN876">
            <v>41050</v>
          </cell>
          <cell r="VO876">
            <v>45383</v>
          </cell>
        </row>
        <row r="877">
          <cell r="G877" t="str">
            <v>NBO Instant Glow Serum 180ml</v>
          </cell>
          <cell r="I877" t="str">
            <v>88317-04800-39</v>
          </cell>
          <cell r="J877" t="str">
            <v>88317-04800-42</v>
          </cell>
          <cell r="K877" t="str">
            <v>NIVEA Extra White Instant Glow SPF33 Body Serum 180ml</v>
          </cell>
          <cell r="L877" t="str">
            <v>R</v>
          </cell>
          <cell r="M877">
            <v>24</v>
          </cell>
          <cell r="N877">
            <v>5.2489999999999997</v>
          </cell>
          <cell r="O877">
            <v>1.4414399999999997E-2</v>
          </cell>
          <cell r="P877">
            <v>7.5</v>
          </cell>
          <cell r="Q877">
            <v>5</v>
          </cell>
          <cell r="R877">
            <v>18.100000000000001</v>
          </cell>
          <cell r="S877">
            <v>31.2</v>
          </cell>
          <cell r="T877">
            <v>21</v>
          </cell>
          <cell r="U877">
            <v>22</v>
          </cell>
          <cell r="V877" t="str">
            <v>8999777006990</v>
          </cell>
          <cell r="W877" t="str">
            <v>8999777012298</v>
          </cell>
          <cell r="X877" t="str">
            <v>3304.99.30</v>
          </cell>
          <cell r="AC877" t="str">
            <v>Nivea</v>
          </cell>
          <cell r="AE877" t="str">
            <v>Nivea Body</v>
          </cell>
          <cell r="AJ877" t="str">
            <v>Body Beauty</v>
          </cell>
          <cell r="QC877" t="str">
            <v>A</v>
          </cell>
          <cell r="VH877">
            <v>900</v>
          </cell>
          <cell r="VI877" t="str">
            <v>88317</v>
          </cell>
          <cell r="VN877">
            <v>41050</v>
          </cell>
          <cell r="VO877">
            <v>45383</v>
          </cell>
        </row>
        <row r="878">
          <cell r="G878" t="str">
            <v>NBO Instant Glow Serum 180ml</v>
          </cell>
          <cell r="I878" t="str">
            <v>83234-04800-37</v>
          </cell>
          <cell r="J878" t="str">
            <v>88317-04800-42</v>
          </cell>
          <cell r="K878" t="str">
            <v>NBO Instant White Firming Body Serum 180ml</v>
          </cell>
          <cell r="L878" t="str">
            <v>R</v>
          </cell>
          <cell r="M878">
            <v>24</v>
          </cell>
          <cell r="N878">
            <v>5.3220000000000001</v>
          </cell>
          <cell r="O878">
            <v>1.5155360000000003E-2</v>
          </cell>
          <cell r="P878">
            <v>7.5</v>
          </cell>
          <cell r="Q878">
            <v>5</v>
          </cell>
          <cell r="R878">
            <v>18.100000000000001</v>
          </cell>
          <cell r="S878">
            <v>31.6</v>
          </cell>
          <cell r="T878">
            <v>21.8</v>
          </cell>
          <cell r="U878">
            <v>22</v>
          </cell>
          <cell r="V878" t="str">
            <v>8999777006990</v>
          </cell>
          <cell r="W878" t="str">
            <v>8999777009823</v>
          </cell>
          <cell r="X878" t="str">
            <v>3304.99.30</v>
          </cell>
          <cell r="AC878" t="str">
            <v>Nivea</v>
          </cell>
          <cell r="AE878" t="str">
            <v>Nivea Body</v>
          </cell>
          <cell r="AJ878" t="str">
            <v>Body Beauty</v>
          </cell>
          <cell r="QC878" t="str">
            <v>A</v>
          </cell>
          <cell r="VH878">
            <v>1095</v>
          </cell>
          <cell r="VI878" t="str">
            <v>83234</v>
          </cell>
          <cell r="VN878">
            <v>41050</v>
          </cell>
          <cell r="VO878">
            <v>45383</v>
          </cell>
        </row>
        <row r="879">
          <cell r="G879" t="str">
            <v>NBO Instant Glow Serum 180ml</v>
          </cell>
          <cell r="I879" t="str">
            <v>83234-04800-15</v>
          </cell>
          <cell r="J879" t="str">
            <v>88317-04800-42</v>
          </cell>
          <cell r="K879" t="str">
            <v>NBO Instant White Serum SPF33 180ml</v>
          </cell>
          <cell r="L879" t="str">
            <v>R</v>
          </cell>
          <cell r="M879">
            <v>24</v>
          </cell>
          <cell r="N879">
            <v>5.3220000000000001</v>
          </cell>
          <cell r="O879">
            <v>1.5155360000000003E-2</v>
          </cell>
          <cell r="P879">
            <v>7.5</v>
          </cell>
          <cell r="Q879">
            <v>5</v>
          </cell>
          <cell r="R879">
            <v>18.100000000000001</v>
          </cell>
          <cell r="S879">
            <v>31.6</v>
          </cell>
          <cell r="T879">
            <v>21.8</v>
          </cell>
          <cell r="U879">
            <v>22</v>
          </cell>
          <cell r="V879" t="str">
            <v>8999777006990</v>
          </cell>
          <cell r="W879" t="str">
            <v>8999777006471</v>
          </cell>
          <cell r="X879" t="str">
            <v>3304.99.30</v>
          </cell>
          <cell r="AC879" t="str">
            <v>Nivea</v>
          </cell>
          <cell r="AE879" t="str">
            <v>Nivea Body</v>
          </cell>
          <cell r="AJ879" t="str">
            <v>Body Beauty</v>
          </cell>
          <cell r="QC879" t="str">
            <v>A</v>
          </cell>
          <cell r="VH879">
            <v>1095</v>
          </cell>
          <cell r="VI879" t="str">
            <v>83234</v>
          </cell>
          <cell r="VN879">
            <v>41050</v>
          </cell>
          <cell r="VO879">
            <v>45383</v>
          </cell>
        </row>
        <row r="880">
          <cell r="G880" t="str">
            <v>NBO Instant Glow Serum 180ml</v>
          </cell>
          <cell r="I880" t="str">
            <v>48330-00172-00</v>
          </cell>
          <cell r="J880" t="str">
            <v>88317-04800-42</v>
          </cell>
          <cell r="K880" t="str">
            <v>NBO Inst Wht Srm 180 + NBC Crème Care Soap 100G</v>
          </cell>
          <cell r="L880" t="str">
            <v>V</v>
          </cell>
          <cell r="M880">
            <v>24</v>
          </cell>
          <cell r="N880">
            <v>7.3650000000000002</v>
          </cell>
          <cell r="O880">
            <v>3.8989103999999997E-2</v>
          </cell>
          <cell r="P880">
            <v>15</v>
          </cell>
          <cell r="Q880">
            <v>5</v>
          </cell>
          <cell r="R880">
            <v>20.5</v>
          </cell>
          <cell r="S880">
            <v>54.8</v>
          </cell>
          <cell r="T880">
            <v>30.8</v>
          </cell>
          <cell r="U880">
            <v>23.1</v>
          </cell>
          <cell r="V880" t="str">
            <v>8999777014988</v>
          </cell>
          <cell r="W880" t="str">
            <v>8999777015008</v>
          </cell>
          <cell r="X880" t="str">
            <v>3304.99.30</v>
          </cell>
          <cell r="AC880" t="str">
            <v>Nivea</v>
          </cell>
          <cell r="AE880" t="str">
            <v>Nivea Body</v>
          </cell>
          <cell r="AJ880" t="str">
            <v>Body Beauty</v>
          </cell>
          <cell r="QC880" t="str">
            <v>A</v>
          </cell>
          <cell r="VH880">
            <v>900</v>
          </cell>
          <cell r="VI880" t="str">
            <v>83234</v>
          </cell>
          <cell r="VN880">
            <v>41050</v>
          </cell>
          <cell r="VO880">
            <v>45383</v>
          </cell>
        </row>
        <row r="881">
          <cell r="G881" t="str">
            <v>NBO Instant Glow Serum 180ml</v>
          </cell>
          <cell r="I881" t="str">
            <v>48330-00157-00</v>
          </cell>
          <cell r="J881" t="str">
            <v>88317-04800-42</v>
          </cell>
          <cell r="K881" t="str">
            <v>NBO Inst Wht Srm 180 + NBC Crème Care Soap 100G</v>
          </cell>
          <cell r="L881" t="str">
            <v>V</v>
          </cell>
          <cell r="M881">
            <v>24</v>
          </cell>
          <cell r="N881">
            <v>7.3650000000000002</v>
          </cell>
          <cell r="O881">
            <v>3.8989103999999997E-2</v>
          </cell>
          <cell r="P881">
            <v>15</v>
          </cell>
          <cell r="Q881">
            <v>5</v>
          </cell>
          <cell r="R881">
            <v>20.5</v>
          </cell>
          <cell r="S881">
            <v>54.8</v>
          </cell>
          <cell r="T881">
            <v>30.8</v>
          </cell>
          <cell r="U881">
            <v>23.1</v>
          </cell>
          <cell r="V881" t="str">
            <v>8999777006990</v>
          </cell>
          <cell r="W881" t="str">
            <v>8999777006471</v>
          </cell>
          <cell r="X881" t="str">
            <v>3304.99.30</v>
          </cell>
          <cell r="AC881" t="str">
            <v>Nivea</v>
          </cell>
          <cell r="AE881" t="str">
            <v>Nivea Body</v>
          </cell>
          <cell r="AJ881" t="str">
            <v>Body Beauty</v>
          </cell>
          <cell r="QC881" t="str">
            <v>A</v>
          </cell>
          <cell r="VH881">
            <v>900</v>
          </cell>
          <cell r="VI881" t="str">
            <v>83234</v>
          </cell>
          <cell r="VN881">
            <v>41050</v>
          </cell>
          <cell r="VO881">
            <v>45383</v>
          </cell>
        </row>
        <row r="882">
          <cell r="G882" t="str">
            <v>NBO Instant Glow Serum 180ml</v>
          </cell>
          <cell r="I882" t="str">
            <v>48330-00139-00</v>
          </cell>
          <cell r="J882" t="str">
            <v>88317-04800-42</v>
          </cell>
          <cell r="K882" t="str">
            <v>NBO Inst Wht Srm 180 + NDEO RO HS 25</v>
          </cell>
          <cell r="L882" t="str">
            <v>V</v>
          </cell>
          <cell r="M882">
            <v>24</v>
          </cell>
          <cell r="N882">
            <v>7.9089999999999998</v>
          </cell>
          <cell r="O882">
            <v>2.5198198999999998E-2</v>
          </cell>
          <cell r="P882">
            <v>7.5</v>
          </cell>
          <cell r="Q882">
            <v>8.8000000000000007</v>
          </cell>
          <cell r="R882">
            <v>19.8</v>
          </cell>
          <cell r="S882">
            <v>35.299999999999997</v>
          </cell>
          <cell r="T882">
            <v>32.299999999999997</v>
          </cell>
          <cell r="U882">
            <v>22.1</v>
          </cell>
          <cell r="V882" t="str">
            <v/>
          </cell>
          <cell r="W882" t="str">
            <v/>
          </cell>
          <cell r="X882" t="str">
            <v>3304.99.30</v>
          </cell>
          <cell r="AC882" t="str">
            <v>Nivea</v>
          </cell>
          <cell r="AE882" t="str">
            <v>Nivea Body</v>
          </cell>
          <cell r="AJ882" t="str">
            <v>Body Beauty</v>
          </cell>
          <cell r="QC882" t="str">
            <v>A</v>
          </cell>
          <cell r="VH882">
            <v>900</v>
          </cell>
          <cell r="VI882" t="str">
            <v>83234</v>
          </cell>
          <cell r="VN882">
            <v>41050</v>
          </cell>
          <cell r="VO882">
            <v>45383</v>
          </cell>
        </row>
        <row r="883">
          <cell r="G883" t="str">
            <v>NBO Instant Glow Serum 180ml</v>
          </cell>
          <cell r="I883" t="str">
            <v>48330-00140-00</v>
          </cell>
          <cell r="J883" t="str">
            <v>88317-04800-42</v>
          </cell>
          <cell r="K883" t="str">
            <v>NBO Inst Wht Srm 180 + NDEO RO EW 25</v>
          </cell>
          <cell r="L883" t="str">
            <v>V</v>
          </cell>
          <cell r="M883">
            <v>24</v>
          </cell>
          <cell r="N883">
            <v>7.9089999999999998</v>
          </cell>
          <cell r="O883">
            <v>2.5198198999999998E-2</v>
          </cell>
          <cell r="P883">
            <v>7.5</v>
          </cell>
          <cell r="Q883">
            <v>8.8000000000000007</v>
          </cell>
          <cell r="R883">
            <v>19.8</v>
          </cell>
          <cell r="S883">
            <v>35.299999999999997</v>
          </cell>
          <cell r="T883">
            <v>32.299999999999997</v>
          </cell>
          <cell r="U883">
            <v>22.1</v>
          </cell>
          <cell r="V883" t="str">
            <v/>
          </cell>
          <cell r="W883" t="str">
            <v/>
          </cell>
          <cell r="X883" t="str">
            <v>3304.99.30</v>
          </cell>
          <cell r="AC883" t="str">
            <v>Nivea</v>
          </cell>
          <cell r="AE883" t="str">
            <v>Nivea Body</v>
          </cell>
          <cell r="AJ883" t="str">
            <v>Body Beauty</v>
          </cell>
          <cell r="QC883" t="str">
            <v>A</v>
          </cell>
          <cell r="VH883">
            <v>900</v>
          </cell>
          <cell r="VI883" t="str">
            <v>83234</v>
          </cell>
          <cell r="VN883">
            <v>41050</v>
          </cell>
          <cell r="VO883">
            <v>45383</v>
          </cell>
        </row>
        <row r="884">
          <cell r="G884" t="str">
            <v>NBO Instant Glow Serum 180ml</v>
          </cell>
          <cell r="I884" t="str">
            <v>48330-00113-00</v>
          </cell>
          <cell r="J884" t="str">
            <v>88317-04800-42</v>
          </cell>
          <cell r="K884" t="str">
            <v>NBO Inst Wht Srm 180 + NDEO RO EW 25</v>
          </cell>
          <cell r="L884" t="str">
            <v>V</v>
          </cell>
          <cell r="M884">
            <v>24</v>
          </cell>
          <cell r="N884">
            <v>8.8350000000000009</v>
          </cell>
          <cell r="O884">
            <v>3.5315663999999997E-2</v>
          </cell>
          <cell r="P884">
            <v>6</v>
          </cell>
          <cell r="Q884">
            <v>9.6</v>
          </cell>
          <cell r="R884">
            <v>5.5</v>
          </cell>
          <cell r="S884">
            <v>40.799999999999997</v>
          </cell>
          <cell r="T884">
            <v>38.299999999999997</v>
          </cell>
          <cell r="U884">
            <v>22.6</v>
          </cell>
          <cell r="V884" t="str">
            <v/>
          </cell>
          <cell r="W884" t="str">
            <v/>
          </cell>
          <cell r="X884" t="str">
            <v>3304.99.30</v>
          </cell>
          <cell r="AC884" t="str">
            <v>Nivea</v>
          </cell>
          <cell r="AE884" t="str">
            <v>Nivea Body</v>
          </cell>
          <cell r="AJ884" t="str">
            <v>Body Beauty</v>
          </cell>
          <cell r="QC884" t="str">
            <v>A</v>
          </cell>
          <cell r="VH884">
            <v>900</v>
          </cell>
          <cell r="VI884" t="str">
            <v>83234</v>
          </cell>
          <cell r="VN884">
            <v>33173</v>
          </cell>
          <cell r="VO884">
            <v>43100</v>
          </cell>
        </row>
        <row r="885">
          <cell r="G885" t="str">
            <v>NBO Night Nourish Serum 70ml</v>
          </cell>
          <cell r="I885" t="str">
            <v>88366-04800-15</v>
          </cell>
          <cell r="J885" t="str">
            <v>88366-04800-15</v>
          </cell>
          <cell r="K885" t="str">
            <v>NIVEA Extra White Nigth Nourish Body Serum 70ml</v>
          </cell>
          <cell r="L885" t="str">
            <v>R</v>
          </cell>
          <cell r="M885">
            <v>48</v>
          </cell>
          <cell r="N885">
            <v>4.3479999999999999</v>
          </cell>
          <cell r="O885">
            <v>1.4131103999999997E-2</v>
          </cell>
          <cell r="P885">
            <v>6</v>
          </cell>
          <cell r="Q885">
            <v>3.2</v>
          </cell>
          <cell r="R885">
            <v>13.5</v>
          </cell>
          <cell r="S885">
            <v>33.799999999999997</v>
          </cell>
          <cell r="T885">
            <v>26.8</v>
          </cell>
          <cell r="U885">
            <v>15.6</v>
          </cell>
          <cell r="V885" t="str">
            <v>8999777005290</v>
          </cell>
          <cell r="W885" t="str">
            <v>8999777008581</v>
          </cell>
          <cell r="X885" t="str">
            <v>3304.99.30</v>
          </cell>
          <cell r="AC885" t="str">
            <v>Nivea</v>
          </cell>
          <cell r="AE885" t="str">
            <v>Nivea Body</v>
          </cell>
          <cell r="AJ885" t="str">
            <v>Body Beauty</v>
          </cell>
          <cell r="QC885" t="str">
            <v>D</v>
          </cell>
          <cell r="VH885">
            <v>1095</v>
          </cell>
          <cell r="VI885" t="str">
            <v>88366</v>
          </cell>
          <cell r="VN885">
            <v>15800</v>
          </cell>
          <cell r="VO885">
            <v>45383</v>
          </cell>
        </row>
        <row r="886">
          <cell r="G886" t="str">
            <v>NBO Night Nourish Serum 70ml</v>
          </cell>
          <cell r="I886" t="str">
            <v>89121-04800-90</v>
          </cell>
          <cell r="J886" t="str">
            <v>88366-04800-15</v>
          </cell>
          <cell r="K886" t="str">
            <v>NBO Night Whitening Serum 75ml (Flagship)</v>
          </cell>
          <cell r="L886" t="str">
            <v>R</v>
          </cell>
          <cell r="M886">
            <v>48</v>
          </cell>
          <cell r="N886">
            <v>4.59</v>
          </cell>
          <cell r="O886">
            <v>1.2012E-2</v>
          </cell>
          <cell r="P886">
            <v>6</v>
          </cell>
          <cell r="Q886">
            <v>3.2</v>
          </cell>
          <cell r="R886">
            <v>13.5</v>
          </cell>
          <cell r="S886">
            <v>33</v>
          </cell>
          <cell r="T886">
            <v>26</v>
          </cell>
          <cell r="U886">
            <v>14</v>
          </cell>
          <cell r="V886" t="str">
            <v>8999777005290</v>
          </cell>
          <cell r="W886" t="str">
            <v>8999777005313</v>
          </cell>
          <cell r="X886" t="str">
            <v>3304.99.30</v>
          </cell>
          <cell r="AC886" t="str">
            <v>Nivea</v>
          </cell>
          <cell r="AE886" t="str">
            <v>Nivea Body</v>
          </cell>
          <cell r="AJ886" t="str">
            <v>Body Beauty</v>
          </cell>
          <cell r="QC886" t="str">
            <v>D</v>
          </cell>
          <cell r="VH886">
            <v>1095</v>
          </cell>
          <cell r="VI886" t="str">
            <v>89121</v>
          </cell>
          <cell r="VN886">
            <v>15800</v>
          </cell>
          <cell r="VO886">
            <v>43100</v>
          </cell>
        </row>
        <row r="887">
          <cell r="G887" t="str">
            <v>NBO Night Nourish Serum 180ml</v>
          </cell>
          <cell r="I887" t="str">
            <v>88367-04800-42</v>
          </cell>
          <cell r="J887" t="str">
            <v>88367-04800-42</v>
          </cell>
          <cell r="K887" t="str">
            <v>NIVEA Extra Bright Night Nourish Body Serum 180ml</v>
          </cell>
          <cell r="L887" t="str">
            <v>R</v>
          </cell>
          <cell r="M887">
            <v>24</v>
          </cell>
          <cell r="N887">
            <v>4.875</v>
          </cell>
          <cell r="O887">
            <v>1.3431599999999998E-2</v>
          </cell>
          <cell r="P887">
            <v>7.5</v>
          </cell>
          <cell r="Q887">
            <v>5</v>
          </cell>
          <cell r="R887">
            <v>18.100000000000001</v>
          </cell>
          <cell r="S887">
            <v>31.2</v>
          </cell>
          <cell r="T887">
            <v>21</v>
          </cell>
          <cell r="U887">
            <v>20.5</v>
          </cell>
          <cell r="V887" t="str">
            <v>8999777005320</v>
          </cell>
          <cell r="W887" t="str">
            <v>8999777008598</v>
          </cell>
          <cell r="X887" t="str">
            <v>3304.99.30</v>
          </cell>
          <cell r="AC887" t="str">
            <v>Nivea</v>
          </cell>
          <cell r="AE887" t="str">
            <v>Nivea Body</v>
          </cell>
          <cell r="AJ887" t="str">
            <v>Body Beauty</v>
          </cell>
          <cell r="QC887" t="str">
            <v>A</v>
          </cell>
          <cell r="VH887">
            <v>1095</v>
          </cell>
          <cell r="VI887" t="str">
            <v>88367</v>
          </cell>
          <cell r="VN887">
            <v>37750</v>
          </cell>
          <cell r="VO887">
            <v>45383</v>
          </cell>
        </row>
        <row r="888">
          <cell r="G888" t="str">
            <v>NBO Night Nourish Serum 180ml</v>
          </cell>
          <cell r="I888" t="str">
            <v>88367-04800-37</v>
          </cell>
          <cell r="J888" t="str">
            <v>88367-04800-42</v>
          </cell>
          <cell r="K888" t="str">
            <v>NIVEA Extra White Night Nourish Body Serum 180ml</v>
          </cell>
          <cell r="L888" t="str">
            <v>R</v>
          </cell>
          <cell r="M888">
            <v>24</v>
          </cell>
          <cell r="N888">
            <v>5.266</v>
          </cell>
          <cell r="O888">
            <v>1.4414399999999997E-2</v>
          </cell>
          <cell r="P888">
            <v>7.5</v>
          </cell>
          <cell r="Q888">
            <v>5</v>
          </cell>
          <cell r="R888">
            <v>18.100000000000001</v>
          </cell>
          <cell r="S888">
            <v>31.2</v>
          </cell>
          <cell r="T888">
            <v>21</v>
          </cell>
          <cell r="U888">
            <v>22</v>
          </cell>
          <cell r="V888" t="str">
            <v>8999777005320</v>
          </cell>
          <cell r="W888" t="str">
            <v>8999777008598</v>
          </cell>
          <cell r="X888" t="str">
            <v>3304.99.30</v>
          </cell>
          <cell r="AC888" t="str">
            <v>Nivea</v>
          </cell>
          <cell r="AE888" t="str">
            <v>Nivea Body</v>
          </cell>
          <cell r="AJ888" t="str">
            <v>Body Beauty</v>
          </cell>
          <cell r="QC888" t="str">
            <v>A</v>
          </cell>
          <cell r="VH888">
            <v>1095</v>
          </cell>
          <cell r="VI888" t="str">
            <v>88367</v>
          </cell>
          <cell r="VN888">
            <v>37750</v>
          </cell>
          <cell r="VO888">
            <v>45383</v>
          </cell>
        </row>
        <row r="889">
          <cell r="G889" t="str">
            <v>NBO Night Nourish Serum 180ml</v>
          </cell>
          <cell r="I889" t="str">
            <v>88367-04800-15</v>
          </cell>
          <cell r="J889" t="str">
            <v>88367-04800-42</v>
          </cell>
          <cell r="K889" t="str">
            <v>NBO Night Whitening Firming Body Serum 180ml</v>
          </cell>
          <cell r="L889" t="str">
            <v>R</v>
          </cell>
          <cell r="M889">
            <v>24</v>
          </cell>
          <cell r="N889">
            <v>5.1920000000000002</v>
          </cell>
          <cell r="O889">
            <v>1.5155360000000003E-2</v>
          </cell>
          <cell r="P889">
            <v>7.5</v>
          </cell>
          <cell r="Q889">
            <v>5</v>
          </cell>
          <cell r="R889">
            <v>18.100000000000001</v>
          </cell>
          <cell r="S889">
            <v>31.6</v>
          </cell>
          <cell r="T889">
            <v>21.8</v>
          </cell>
          <cell r="U889">
            <v>22</v>
          </cell>
          <cell r="V889" t="str">
            <v>8999777005320</v>
          </cell>
          <cell r="W889" t="str">
            <v>8999777008598</v>
          </cell>
          <cell r="X889" t="str">
            <v>3304.99.30</v>
          </cell>
          <cell r="AC889" t="str">
            <v>Nivea</v>
          </cell>
          <cell r="AE889" t="str">
            <v>Nivea Body</v>
          </cell>
          <cell r="AJ889" t="str">
            <v>Body Beauty</v>
          </cell>
          <cell r="QC889" t="str">
            <v>A</v>
          </cell>
          <cell r="VH889">
            <v>1095</v>
          </cell>
          <cell r="VI889" t="str">
            <v>88367</v>
          </cell>
          <cell r="VN889">
            <v>37750</v>
          </cell>
          <cell r="VO889">
            <v>45383</v>
          </cell>
        </row>
        <row r="890">
          <cell r="G890" t="str">
            <v>NBO Night Nourish Serum 180ml</v>
          </cell>
          <cell r="I890" t="str">
            <v>89122-04800-90</v>
          </cell>
          <cell r="J890" t="str">
            <v>88367-04800-42</v>
          </cell>
          <cell r="K890" t="str">
            <v>NBO Night Whitening Serum 200ml (Flagship)</v>
          </cell>
          <cell r="L890" t="str">
            <v>R</v>
          </cell>
          <cell r="M890">
            <v>24</v>
          </cell>
          <cell r="N890">
            <v>5.6769999999999996</v>
          </cell>
          <cell r="O890">
            <v>1.3194720000000002E-2</v>
          </cell>
          <cell r="P890">
            <v>8</v>
          </cell>
          <cell r="Q890">
            <v>5</v>
          </cell>
          <cell r="R890">
            <v>20</v>
          </cell>
          <cell r="S890">
            <v>30.8</v>
          </cell>
          <cell r="T890">
            <v>21</v>
          </cell>
          <cell r="U890">
            <v>20.399999999999999</v>
          </cell>
          <cell r="V890" t="str">
            <v>8999777005320</v>
          </cell>
          <cell r="W890" t="str">
            <v>8999777005344</v>
          </cell>
          <cell r="X890" t="str">
            <v>3304.99.30</v>
          </cell>
          <cell r="AC890" t="str">
            <v>Nivea</v>
          </cell>
          <cell r="AE890" t="str">
            <v>Nivea Body</v>
          </cell>
          <cell r="AJ890" t="str">
            <v>Body Beauty</v>
          </cell>
          <cell r="QC890" t="str">
            <v>A</v>
          </cell>
          <cell r="VH890">
            <v>900</v>
          </cell>
          <cell r="VI890" t="str">
            <v>89122</v>
          </cell>
          <cell r="VN890">
            <v>37750</v>
          </cell>
          <cell r="VO890">
            <v>45383</v>
          </cell>
        </row>
        <row r="891">
          <cell r="G891" t="str">
            <v>NBO Night Nourish Serum 180ml</v>
          </cell>
          <cell r="I891" t="str">
            <v>48330-00088-00</v>
          </cell>
          <cell r="J891" t="str">
            <v>88367-04800-42</v>
          </cell>
          <cell r="K891" t="str">
            <v>NBO Ngt Wht Srm 200 + NDEO RO EW 25</v>
          </cell>
          <cell r="L891" t="str">
            <v>V</v>
          </cell>
          <cell r="M891">
            <v>24</v>
          </cell>
          <cell r="N891">
            <v>5.6769999999999996</v>
          </cell>
          <cell r="O891">
            <v>1.3194720000000002E-2</v>
          </cell>
          <cell r="P891">
            <v>8</v>
          </cell>
          <cell r="Q891">
            <v>5</v>
          </cell>
          <cell r="R891">
            <v>20</v>
          </cell>
          <cell r="S891">
            <v>30.8</v>
          </cell>
          <cell r="T891">
            <v>21</v>
          </cell>
          <cell r="U891">
            <v>20.399999999999999</v>
          </cell>
          <cell r="V891" t="str">
            <v/>
          </cell>
          <cell r="W891" t="str">
            <v/>
          </cell>
          <cell r="X891" t="str">
            <v>3304.99.30</v>
          </cell>
          <cell r="AC891" t="str">
            <v>Nivea</v>
          </cell>
          <cell r="AE891" t="str">
            <v>Nivea Body</v>
          </cell>
          <cell r="AJ891" t="str">
            <v>Body Beauty</v>
          </cell>
          <cell r="QC891" t="str">
            <v>A</v>
          </cell>
          <cell r="VH891">
            <v>1095</v>
          </cell>
          <cell r="VI891" t="e">
            <v>#N/A</v>
          </cell>
          <cell r="VN891">
            <v>30000</v>
          </cell>
          <cell r="VO891">
            <v>43100</v>
          </cell>
        </row>
        <row r="892">
          <cell r="G892" t="str">
            <v>NBO Night Nourish Serum 180ml</v>
          </cell>
          <cell r="I892" t="str">
            <v>48330-00082-00</v>
          </cell>
          <cell r="J892" t="str">
            <v>88367-04800-42</v>
          </cell>
          <cell r="K892" t="str">
            <v>NBO Night Whitening Serum 200ml + NDEO RO BWF 25ml</v>
          </cell>
          <cell r="L892" t="str">
            <v>V</v>
          </cell>
          <cell r="M892">
            <v>24</v>
          </cell>
          <cell r="N892">
            <v>5.6769999999999996</v>
          </cell>
          <cell r="O892">
            <v>1.3194720000000002E-2</v>
          </cell>
          <cell r="P892">
            <v>8</v>
          </cell>
          <cell r="Q892">
            <v>5</v>
          </cell>
          <cell r="R892">
            <v>20</v>
          </cell>
          <cell r="S892">
            <v>30.8</v>
          </cell>
          <cell r="T892">
            <v>21</v>
          </cell>
          <cell r="U892">
            <v>20.399999999999999</v>
          </cell>
          <cell r="V892" t="str">
            <v/>
          </cell>
          <cell r="W892" t="str">
            <v/>
          </cell>
          <cell r="X892" t="str">
            <v>3304.99.30</v>
          </cell>
          <cell r="AC892" t="str">
            <v>Nivea</v>
          </cell>
          <cell r="AE892" t="str">
            <v>Nivea Body</v>
          </cell>
          <cell r="AJ892" t="str">
            <v>Body Beauty</v>
          </cell>
          <cell r="QC892" t="str">
            <v>A</v>
          </cell>
          <cell r="VH892">
            <v>1095</v>
          </cell>
          <cell r="VI892" t="e">
            <v>#N/A</v>
          </cell>
          <cell r="VN892">
            <v>28000</v>
          </cell>
          <cell r="VO892">
            <v>43100</v>
          </cell>
        </row>
        <row r="893">
          <cell r="G893" t="str">
            <v>NBO Anti Age Serum 70ml</v>
          </cell>
          <cell r="I893" t="str">
            <v>83818-04800-15</v>
          </cell>
          <cell r="J893" t="str">
            <v>83818-04800-15</v>
          </cell>
          <cell r="K893" t="str">
            <v>NIVEA Extra White Anti Age Body Serum 70ml</v>
          </cell>
          <cell r="L893" t="str">
            <v>R</v>
          </cell>
          <cell r="M893">
            <v>48</v>
          </cell>
          <cell r="N893">
            <v>4.3550000000000004</v>
          </cell>
          <cell r="O893">
            <v>1.2012E-2</v>
          </cell>
          <cell r="P893">
            <v>6</v>
          </cell>
          <cell r="Q893">
            <v>3.2</v>
          </cell>
          <cell r="R893">
            <v>13.5</v>
          </cell>
          <cell r="S893">
            <v>33</v>
          </cell>
          <cell r="T893">
            <v>26</v>
          </cell>
          <cell r="U893">
            <v>14</v>
          </cell>
          <cell r="V893" t="str">
            <v>8999777007027</v>
          </cell>
          <cell r="W893" t="str">
            <v>8999777006426</v>
          </cell>
          <cell r="X893" t="str">
            <v>3304.99.30</v>
          </cell>
          <cell r="AC893" t="str">
            <v>Nivea</v>
          </cell>
          <cell r="AE893" t="str">
            <v>Nivea Body</v>
          </cell>
          <cell r="AJ893" t="str">
            <v>Body Beauty</v>
          </cell>
          <cell r="QC893" t="str">
            <v>D</v>
          </cell>
          <cell r="VH893">
            <v>1095</v>
          </cell>
          <cell r="VI893" t="str">
            <v>83818</v>
          </cell>
          <cell r="VN893">
            <v>17376</v>
          </cell>
          <cell r="VO893">
            <v>45383</v>
          </cell>
        </row>
        <row r="894">
          <cell r="G894" t="str">
            <v>NBO Anti Age Serum 180ml</v>
          </cell>
          <cell r="I894" t="str">
            <v>83821-04800-42</v>
          </cell>
          <cell r="J894" t="str">
            <v>83821-04800-42</v>
          </cell>
          <cell r="K894" t="str">
            <v>NIVEA Extra Bright Anti Age Body Serum 180ml</v>
          </cell>
          <cell r="L894" t="str">
            <v>R</v>
          </cell>
          <cell r="M894">
            <v>24</v>
          </cell>
          <cell r="N894">
            <v>4.8730000000000002</v>
          </cell>
          <cell r="O894">
            <v>1.3431599999999998E-2</v>
          </cell>
          <cell r="P894">
            <v>7.5</v>
          </cell>
          <cell r="Q894">
            <v>5</v>
          </cell>
          <cell r="R894">
            <v>18.100000000000001</v>
          </cell>
          <cell r="S894">
            <v>31.2</v>
          </cell>
          <cell r="T894">
            <v>21</v>
          </cell>
          <cell r="U894">
            <v>20.5</v>
          </cell>
          <cell r="V894" t="str">
            <v>8999777007058</v>
          </cell>
          <cell r="W894" t="str">
            <v>8999777012564</v>
          </cell>
          <cell r="X894" t="str">
            <v>3304.99.30</v>
          </cell>
          <cell r="AC894" t="str">
            <v>Nivea</v>
          </cell>
          <cell r="AE894" t="str">
            <v>Nivea Body</v>
          </cell>
          <cell r="AJ894" t="str">
            <v>Body Beauty</v>
          </cell>
          <cell r="QC894" t="str">
            <v>A</v>
          </cell>
          <cell r="VH894">
            <v>900</v>
          </cell>
          <cell r="VI894" t="str">
            <v>83821</v>
          </cell>
          <cell r="VN894">
            <v>43830</v>
          </cell>
          <cell r="VO894">
            <v>45383</v>
          </cell>
        </row>
        <row r="895">
          <cell r="G895" t="str">
            <v>NBO Anti Age Serum 180ml</v>
          </cell>
          <cell r="I895" t="str">
            <v>83821-04800-39</v>
          </cell>
          <cell r="J895" t="str">
            <v>83821-04800-42</v>
          </cell>
          <cell r="K895" t="str">
            <v>NIVEA Extra White Anti Age Body Serum 180ml</v>
          </cell>
          <cell r="L895" t="str">
            <v>R</v>
          </cell>
          <cell r="M895">
            <v>24</v>
          </cell>
          <cell r="N895">
            <v>5.2489999999999997</v>
          </cell>
          <cell r="O895">
            <v>1.4414399999999997E-2</v>
          </cell>
          <cell r="P895">
            <v>7.5</v>
          </cell>
          <cell r="Q895">
            <v>5</v>
          </cell>
          <cell r="R895">
            <v>19.8</v>
          </cell>
          <cell r="S895">
            <v>31.2</v>
          </cell>
          <cell r="T895">
            <v>21</v>
          </cell>
          <cell r="U895">
            <v>22</v>
          </cell>
          <cell r="V895" t="str">
            <v>8999777007058</v>
          </cell>
          <cell r="W895" t="str">
            <v>8999777012564</v>
          </cell>
          <cell r="X895" t="str">
            <v>3304.99.30</v>
          </cell>
          <cell r="AC895" t="str">
            <v>Nivea</v>
          </cell>
          <cell r="AE895" t="str">
            <v>Nivea Body</v>
          </cell>
          <cell r="AJ895" t="str">
            <v>Body Beauty</v>
          </cell>
          <cell r="QC895" t="str">
            <v>A</v>
          </cell>
          <cell r="VH895">
            <v>900</v>
          </cell>
          <cell r="VI895" t="str">
            <v>83821</v>
          </cell>
          <cell r="VN895">
            <v>43830</v>
          </cell>
          <cell r="VO895">
            <v>45383</v>
          </cell>
        </row>
        <row r="896">
          <cell r="G896" t="str">
            <v>NBO Anti Age Serum 180ml</v>
          </cell>
          <cell r="I896" t="str">
            <v>83821-04800-37</v>
          </cell>
          <cell r="J896" t="str">
            <v>83821-04800-42</v>
          </cell>
          <cell r="K896" t="str">
            <v>NBO Anti Age White Firming Body Serum 180ml</v>
          </cell>
          <cell r="L896" t="str">
            <v>R</v>
          </cell>
          <cell r="M896">
            <v>24</v>
          </cell>
          <cell r="N896">
            <v>5.3289999999999997</v>
          </cell>
          <cell r="O896">
            <v>1.5155360000000003E-2</v>
          </cell>
          <cell r="P896">
            <v>7.5</v>
          </cell>
          <cell r="Q896">
            <v>5</v>
          </cell>
          <cell r="R896">
            <v>18.100000000000001</v>
          </cell>
          <cell r="S896">
            <v>31.6</v>
          </cell>
          <cell r="T896">
            <v>21.8</v>
          </cell>
          <cell r="U896">
            <v>22</v>
          </cell>
          <cell r="V896" t="str">
            <v>8999777007058</v>
          </cell>
          <cell r="W896" t="str">
            <v>8999777006556</v>
          </cell>
          <cell r="X896" t="str">
            <v>3304.99.30</v>
          </cell>
          <cell r="AC896" t="str">
            <v>Nivea</v>
          </cell>
          <cell r="AE896" t="str">
            <v>Nivea Body</v>
          </cell>
          <cell r="AJ896" t="str">
            <v>Body Beauty</v>
          </cell>
          <cell r="QC896" t="str">
            <v>A</v>
          </cell>
          <cell r="VH896">
            <v>1095</v>
          </cell>
          <cell r="VI896" t="str">
            <v>83821</v>
          </cell>
          <cell r="VN896">
            <v>43830</v>
          </cell>
          <cell r="VO896">
            <v>45383</v>
          </cell>
        </row>
        <row r="897">
          <cell r="G897" t="str">
            <v>NBO Anti Age Serum 180ml</v>
          </cell>
          <cell r="I897" t="str">
            <v>83821-04800-15</v>
          </cell>
          <cell r="J897" t="str">
            <v>83821-04800-42</v>
          </cell>
          <cell r="K897" t="str">
            <v>NBO Anti Age Serum SPF33 180ml</v>
          </cell>
          <cell r="L897" t="str">
            <v>R</v>
          </cell>
          <cell r="M897">
            <v>24</v>
          </cell>
          <cell r="N897">
            <v>5.3289999999999997</v>
          </cell>
          <cell r="O897">
            <v>1.3194720000000002E-2</v>
          </cell>
          <cell r="P897">
            <v>8</v>
          </cell>
          <cell r="Q897">
            <v>5</v>
          </cell>
          <cell r="R897">
            <v>20</v>
          </cell>
          <cell r="S897">
            <v>30.8</v>
          </cell>
          <cell r="T897">
            <v>21</v>
          </cell>
          <cell r="U897">
            <v>20.399999999999999</v>
          </cell>
          <cell r="V897" t="str">
            <v>8999777007058</v>
          </cell>
          <cell r="W897" t="str">
            <v>8999777006556</v>
          </cell>
          <cell r="X897" t="str">
            <v>3304.99.30</v>
          </cell>
          <cell r="AC897" t="str">
            <v>Nivea</v>
          </cell>
          <cell r="AE897" t="str">
            <v>Nivea Body</v>
          </cell>
          <cell r="AJ897" t="str">
            <v>Body Beauty</v>
          </cell>
          <cell r="QC897" t="str">
            <v>A</v>
          </cell>
          <cell r="VH897">
            <v>1095</v>
          </cell>
          <cell r="VI897" t="str">
            <v>83821</v>
          </cell>
          <cell r="VN897">
            <v>43830</v>
          </cell>
          <cell r="VO897">
            <v>45383</v>
          </cell>
        </row>
        <row r="898">
          <cell r="G898" t="str">
            <v>NBO Whitening Cooling Hijab Serum 180ml</v>
          </cell>
          <cell r="I898" t="str">
            <v>84602-04800-41</v>
          </cell>
          <cell r="J898" t="str">
            <v>84602-04800-41</v>
          </cell>
          <cell r="K898" t="str">
            <v>NIVEA Extra White Hijab Cooling Body Serum 180ml</v>
          </cell>
          <cell r="L898" t="str">
            <v>R</v>
          </cell>
          <cell r="M898">
            <v>24</v>
          </cell>
          <cell r="N898">
            <v>5.1459999999999999</v>
          </cell>
          <cell r="O898">
            <v>1.3431599999999998E-2</v>
          </cell>
          <cell r="P898">
            <v>7.5</v>
          </cell>
          <cell r="Q898">
            <v>5</v>
          </cell>
          <cell r="R898">
            <v>18.100000000000001</v>
          </cell>
          <cell r="S898">
            <v>31.2</v>
          </cell>
          <cell r="T898">
            <v>21</v>
          </cell>
          <cell r="U898">
            <v>20.5</v>
          </cell>
          <cell r="V898" t="str">
            <v>8999777015725</v>
          </cell>
          <cell r="W898" t="str">
            <v>8999777017262</v>
          </cell>
          <cell r="X898" t="str">
            <v>3304.99.30</v>
          </cell>
          <cell r="AC898" t="str">
            <v>Nivea</v>
          </cell>
          <cell r="AE898" t="str">
            <v>Nivea Body</v>
          </cell>
          <cell r="AJ898" t="str">
            <v>Body Beauty</v>
          </cell>
          <cell r="QC898" t="str">
            <v>A</v>
          </cell>
          <cell r="VH898">
            <v>1095</v>
          </cell>
          <cell r="VI898" t="str">
            <v>84602</v>
          </cell>
          <cell r="VN898">
            <v>27989.999999999996</v>
          </cell>
          <cell r="VO898">
            <v>45383</v>
          </cell>
        </row>
        <row r="899">
          <cell r="G899" t="str">
            <v>NBO Whitening Cooling Hijab Serum 180ml</v>
          </cell>
          <cell r="I899" t="str">
            <v>84602-04801-39</v>
          </cell>
          <cell r="J899" t="str">
            <v>84602-04800-41</v>
          </cell>
          <cell r="K899" t="str">
            <v>NIVEA Extra White Hijab Cooling Body Serum 180ml</v>
          </cell>
          <cell r="L899" t="str">
            <v>R</v>
          </cell>
          <cell r="M899">
            <v>24</v>
          </cell>
          <cell r="N899">
            <v>5.1459999999999999</v>
          </cell>
          <cell r="O899">
            <v>1.3431599999999998E-2</v>
          </cell>
          <cell r="P899">
            <v>7.5</v>
          </cell>
          <cell r="Q899">
            <v>5</v>
          </cell>
          <cell r="R899">
            <v>18.5</v>
          </cell>
          <cell r="S899">
            <v>31.2</v>
          </cell>
          <cell r="T899">
            <v>21</v>
          </cell>
          <cell r="U899">
            <v>20.5</v>
          </cell>
          <cell r="V899" t="str">
            <v>8999777015725</v>
          </cell>
          <cell r="W899" t="str">
            <v>8999777017262</v>
          </cell>
          <cell r="X899" t="str">
            <v>3304.99.30</v>
          </cell>
          <cell r="AC899" t="str">
            <v>Nivea</v>
          </cell>
          <cell r="AE899" t="str">
            <v>Nivea Body</v>
          </cell>
          <cell r="AJ899" t="str">
            <v>Body Beauty</v>
          </cell>
          <cell r="QC899" t="str">
            <v>A</v>
          </cell>
          <cell r="VH899">
            <v>1095</v>
          </cell>
          <cell r="VI899" t="str">
            <v>84602</v>
          </cell>
          <cell r="VN899">
            <v>27989.999999999996</v>
          </cell>
          <cell r="VO899">
            <v>45383</v>
          </cell>
        </row>
        <row r="900">
          <cell r="G900" t="str">
            <v>NBO Whitening Cooling Hijab Serum 180ml</v>
          </cell>
          <cell r="I900" t="str">
            <v>84602-04800-39</v>
          </cell>
          <cell r="J900" t="str">
            <v>84602-04800-41</v>
          </cell>
          <cell r="K900" t="str">
            <v>NBO Whitening Cooling Hijab Serum 180ml</v>
          </cell>
          <cell r="L900" t="str">
            <v>R</v>
          </cell>
          <cell r="M900">
            <v>24</v>
          </cell>
          <cell r="N900">
            <v>5.5090000000000003</v>
          </cell>
          <cell r="O900">
            <v>2.5073334000000003E-2</v>
          </cell>
          <cell r="P900">
            <v>7.5</v>
          </cell>
          <cell r="Q900">
            <v>5</v>
          </cell>
          <cell r="R900">
            <v>19.7</v>
          </cell>
          <cell r="S900">
            <v>38.200000000000003</v>
          </cell>
          <cell r="T900">
            <v>29.7</v>
          </cell>
          <cell r="U900">
            <v>22.1</v>
          </cell>
          <cell r="V900" t="str">
            <v>8999777015725</v>
          </cell>
          <cell r="W900" t="str">
            <v>8999777015749</v>
          </cell>
          <cell r="X900" t="str">
            <v>3304.99.30</v>
          </cell>
          <cell r="AC900" t="str">
            <v>Nivea</v>
          </cell>
          <cell r="AE900" t="str">
            <v>Nivea Body</v>
          </cell>
          <cell r="AJ900" t="str">
            <v>Body Beauty</v>
          </cell>
          <cell r="QC900" t="str">
            <v>A</v>
          </cell>
          <cell r="VH900">
            <v>1095</v>
          </cell>
          <cell r="VI900" t="str">
            <v>84602</v>
          </cell>
          <cell r="VN900">
            <v>27989.999999999996</v>
          </cell>
          <cell r="VO900">
            <v>45383</v>
          </cell>
        </row>
        <row r="901">
          <cell r="G901" t="str">
            <v>NBO Whitening Cooling Hijab Serum 180ml</v>
          </cell>
          <cell r="I901" t="str">
            <v>48332-00158-00</v>
          </cell>
          <cell r="J901" t="str">
            <v>84602-04800-41</v>
          </cell>
          <cell r="K901" t="str">
            <v>NIVEA Extra White Hijab Cooling Body Serum 180ml</v>
          </cell>
          <cell r="L901" t="str">
            <v>R</v>
          </cell>
          <cell r="M901">
            <v>24</v>
          </cell>
          <cell r="N901">
            <v>5.2220000000000004</v>
          </cell>
          <cell r="O901">
            <v>1.5155360000000003E-2</v>
          </cell>
          <cell r="P901">
            <v>7.5</v>
          </cell>
          <cell r="Q901">
            <v>5</v>
          </cell>
          <cell r="R901">
            <v>18.100000000000001</v>
          </cell>
          <cell r="S901">
            <v>31.6</v>
          </cell>
          <cell r="T901">
            <v>21.8</v>
          </cell>
          <cell r="U901">
            <v>22</v>
          </cell>
          <cell r="V901" t="str">
            <v>8999777015725</v>
          </cell>
          <cell r="W901" t="str">
            <v>8999777017262</v>
          </cell>
          <cell r="X901" t="str">
            <v>3304.99.30</v>
          </cell>
          <cell r="AC901" t="str">
            <v>Nivea</v>
          </cell>
          <cell r="AE901" t="str">
            <v>Nivea Body</v>
          </cell>
          <cell r="AJ901" t="str">
            <v>Body Beauty</v>
          </cell>
          <cell r="QC901" t="str">
            <v>A</v>
          </cell>
          <cell r="VH901">
            <v>1095</v>
          </cell>
          <cell r="VI901" t="str">
            <v>84602</v>
          </cell>
          <cell r="VN901">
            <v>27989.999999999996</v>
          </cell>
          <cell r="VO901">
            <v>45383</v>
          </cell>
        </row>
        <row r="902">
          <cell r="G902" t="str">
            <v>NBO Extra Bright 10 Super Vitamins &amp; Skin Foods Serum 180ml</v>
          </cell>
          <cell r="I902" t="str">
            <v>93767-04800-40</v>
          </cell>
          <cell r="J902" t="str">
            <v>93767-04800-40</v>
          </cell>
          <cell r="K902" t="str">
            <v>NIVEA Extra Bright 10 Super Vitamins &amp; Skin Foods Serum in Lotion 180ml</v>
          </cell>
          <cell r="L902" t="str">
            <v>R</v>
          </cell>
          <cell r="M902">
            <v>24</v>
          </cell>
          <cell r="N902">
            <v>5.1449999999999996</v>
          </cell>
          <cell r="O902">
            <v>1.3431599999999998E-2</v>
          </cell>
          <cell r="P902">
            <v>7.5</v>
          </cell>
          <cell r="Q902">
            <v>5</v>
          </cell>
          <cell r="R902">
            <v>18.100000000000001</v>
          </cell>
          <cell r="S902">
            <v>31.2</v>
          </cell>
          <cell r="T902">
            <v>21</v>
          </cell>
          <cell r="U902">
            <v>20.5</v>
          </cell>
          <cell r="V902" t="str">
            <v>8999777017859</v>
          </cell>
          <cell r="W902" t="str">
            <v>8999777017866</v>
          </cell>
          <cell r="X902" t="str">
            <v>3304.99.30</v>
          </cell>
          <cell r="AC902" t="str">
            <v>Nivea</v>
          </cell>
          <cell r="AE902" t="str">
            <v>Nivea Body</v>
          </cell>
          <cell r="AJ902" t="str">
            <v>Body Beauty</v>
          </cell>
          <cell r="QC902" t="str">
            <v>A</v>
          </cell>
          <cell r="VH902">
            <v>1095</v>
          </cell>
          <cell r="VI902" t="str">
            <v>93767</v>
          </cell>
          <cell r="VN902">
            <v>30138</v>
          </cell>
          <cell r="VO902">
            <v>45383</v>
          </cell>
        </row>
        <row r="903">
          <cell r="G903" t="str">
            <v>NBO Extra Bright Velvet Romance Serum 180ml</v>
          </cell>
          <cell r="I903" t="str">
            <v>48332-98938-00</v>
          </cell>
          <cell r="J903" t="str">
            <v>48332-98938-00</v>
          </cell>
          <cell r="K903" t="str">
            <v>NIVEA Extra Bright Body Serum Premium Fragrance Velvet Romance 180ml</v>
          </cell>
          <cell r="L903" t="str">
            <v>R</v>
          </cell>
          <cell r="M903">
            <v>24</v>
          </cell>
          <cell r="N903">
            <v>5.5090000000000003</v>
          </cell>
          <cell r="O903">
            <v>2.5073334000000003E-2</v>
          </cell>
          <cell r="P903">
            <v>7.5</v>
          </cell>
          <cell r="Q903">
            <v>5</v>
          </cell>
          <cell r="R903">
            <v>18.100000000000001</v>
          </cell>
          <cell r="S903">
            <v>38.200000000000003</v>
          </cell>
          <cell r="T903">
            <v>29.7</v>
          </cell>
          <cell r="U903">
            <v>22.1</v>
          </cell>
          <cell r="V903" t="str">
            <v>8850029040530</v>
          </cell>
          <cell r="W903" t="str">
            <v>18850029040537</v>
          </cell>
          <cell r="X903" t="str">
            <v>3304.99.30</v>
          </cell>
          <cell r="AC903" t="str">
            <v>Nivea</v>
          </cell>
          <cell r="AE903" t="str">
            <v>Nivea Body</v>
          </cell>
          <cell r="AJ903" t="str">
            <v>Body Beauty</v>
          </cell>
          <cell r="QC903" t="str">
            <v>N</v>
          </cell>
          <cell r="VH903">
            <v>1095</v>
          </cell>
          <cell r="VI903" t="str">
            <v>98938</v>
          </cell>
          <cell r="VN903">
            <v>40879</v>
          </cell>
          <cell r="VO903">
            <v>45383</v>
          </cell>
        </row>
        <row r="904">
          <cell r="G904" t="str">
            <v>NBO Extra Bright Miracle Sweet Serum 180ml</v>
          </cell>
          <cell r="I904" t="str">
            <v>48332-98936-00</v>
          </cell>
          <cell r="J904" t="str">
            <v>48332-98936-00</v>
          </cell>
          <cell r="K904" t="str">
            <v>NIVEA Extra Bright Body Serum Premium Fragrance Miracle Sweet 80ml</v>
          </cell>
          <cell r="L904" t="str">
            <v>R</v>
          </cell>
          <cell r="M904">
            <v>24</v>
          </cell>
          <cell r="N904">
            <v>5.5090000000000003</v>
          </cell>
          <cell r="O904">
            <v>2.5073334000000003E-2</v>
          </cell>
          <cell r="P904">
            <v>7.5</v>
          </cell>
          <cell r="Q904">
            <v>5</v>
          </cell>
          <cell r="R904">
            <v>18.100000000000001</v>
          </cell>
          <cell r="S904">
            <v>38.200000000000003</v>
          </cell>
          <cell r="T904">
            <v>29.7</v>
          </cell>
          <cell r="U904">
            <v>22.1</v>
          </cell>
          <cell r="V904" t="str">
            <v>8850029040516</v>
          </cell>
          <cell r="W904" t="str">
            <v>18850029040513</v>
          </cell>
          <cell r="X904" t="str">
            <v>3304.99.30</v>
          </cell>
          <cell r="AC904" t="str">
            <v>Nivea</v>
          </cell>
          <cell r="AE904" t="str">
            <v>Nivea Body</v>
          </cell>
          <cell r="AJ904" t="str">
            <v>Body Beauty</v>
          </cell>
          <cell r="QC904" t="str">
            <v>N</v>
          </cell>
          <cell r="VH904">
            <v>1095</v>
          </cell>
          <cell r="VI904" t="str">
            <v>98936</v>
          </cell>
          <cell r="VN904">
            <v>40879</v>
          </cell>
          <cell r="VO904">
            <v>45383</v>
          </cell>
        </row>
        <row r="905">
          <cell r="G905" t="str">
            <v>NBO Anti Age Serum 180ml</v>
          </cell>
          <cell r="I905" t="str">
            <v>48332-93771-00</v>
          </cell>
          <cell r="J905" t="str">
            <v>48332-93771-00</v>
          </cell>
          <cell r="K905" t="str">
            <v>NIVEA Extra Bright Super 10 Youth Protect Body Serum 180ml</v>
          </cell>
          <cell r="L905" t="str">
            <v>R</v>
          </cell>
          <cell r="M905">
            <v>24</v>
          </cell>
          <cell r="N905">
            <v>5.0999999999999996</v>
          </cell>
          <cell r="O905">
            <v>2.5073334000000003E-2</v>
          </cell>
          <cell r="P905">
            <v>7.5</v>
          </cell>
          <cell r="Q905">
            <v>5</v>
          </cell>
          <cell r="R905">
            <v>19.399999999999999</v>
          </cell>
          <cell r="S905">
            <v>38.200000000000003</v>
          </cell>
          <cell r="T905">
            <v>29.7</v>
          </cell>
          <cell r="U905">
            <v>22.1</v>
          </cell>
          <cell r="V905" t="str">
            <v>8850029040646</v>
          </cell>
          <cell r="W905" t="str">
            <v>18850029040643</v>
          </cell>
          <cell r="X905" t="str">
            <v>3304.99.30</v>
          </cell>
          <cell r="AC905" t="str">
            <v>Nivea</v>
          </cell>
          <cell r="AE905" t="str">
            <v>Nivea Body</v>
          </cell>
          <cell r="AJ905" t="str">
            <v>Body Beauty</v>
          </cell>
          <cell r="QC905" t="str">
            <v>A</v>
          </cell>
          <cell r="VH905">
            <v>900</v>
          </cell>
          <cell r="VI905" t="str">
            <v>83821</v>
          </cell>
          <cell r="VN905">
            <v>43830</v>
          </cell>
          <cell r="VO905">
            <v>45413</v>
          </cell>
        </row>
        <row r="906">
          <cell r="G906" t="str">
            <v>NBO Anti Age Serum 180ml</v>
          </cell>
          <cell r="I906" t="str">
            <v>48332-93757-00</v>
          </cell>
          <cell r="J906" t="str">
            <v>48332-93757-00</v>
          </cell>
          <cell r="K906" t="str">
            <v>NIVEA Extra Bright Super 10 Youth Protect Body Serum 320ml</v>
          </cell>
          <cell r="L906" t="str">
            <v>R</v>
          </cell>
          <cell r="M906">
            <v>12</v>
          </cell>
          <cell r="N906">
            <v>4.28</v>
          </cell>
          <cell r="O906">
            <v>1.8922175999999999E-2</v>
          </cell>
          <cell r="P906">
            <v>9.4</v>
          </cell>
          <cell r="Q906">
            <v>6</v>
          </cell>
          <cell r="R906">
            <v>21.9</v>
          </cell>
          <cell r="S906">
            <v>33.6</v>
          </cell>
          <cell r="T906">
            <v>22.8</v>
          </cell>
          <cell r="U906">
            <v>24.7</v>
          </cell>
          <cell r="V906" t="str">
            <v>8850029040639</v>
          </cell>
          <cell r="W906" t="str">
            <v>18850029040636</v>
          </cell>
          <cell r="X906" t="str">
            <v>3304.99.30</v>
          </cell>
          <cell r="AC906" t="str">
            <v>Nivea</v>
          </cell>
          <cell r="AE906" t="str">
            <v>Nivea Body</v>
          </cell>
          <cell r="AJ906" t="str">
            <v>Body Beauty</v>
          </cell>
          <cell r="QC906" t="str">
            <v>A</v>
          </cell>
          <cell r="VH906">
            <v>1095</v>
          </cell>
          <cell r="VI906" t="str">
            <v>83821</v>
          </cell>
          <cell r="VN906">
            <v>43830</v>
          </cell>
          <cell r="VO906">
            <v>45383</v>
          </cell>
        </row>
        <row r="907">
          <cell r="G907" t="str">
            <v>NBO Radiant &amp; Smooth Cream 25ml</v>
          </cell>
          <cell r="I907" t="str">
            <v>81862-04800-37</v>
          </cell>
          <cell r="J907" t="str">
            <v>81862-04800-37</v>
          </cell>
          <cell r="K907" t="str">
            <v>NIVEA Extra White Radiant &amp; Smooth Cream 25ml</v>
          </cell>
          <cell r="L907" t="str">
            <v>R</v>
          </cell>
          <cell r="M907">
            <v>60</v>
          </cell>
          <cell r="N907">
            <v>2.226</v>
          </cell>
          <cell r="O907">
            <v>5.0350080000000005E-3</v>
          </cell>
          <cell r="P907">
            <v>5.7</v>
          </cell>
          <cell r="Q907">
            <v>5.7</v>
          </cell>
          <cell r="R907">
            <v>2.1</v>
          </cell>
          <cell r="S907">
            <v>29.8</v>
          </cell>
          <cell r="T907">
            <v>12.8</v>
          </cell>
          <cell r="U907">
            <v>13.2</v>
          </cell>
          <cell r="V907" t="str">
            <v>8999777818623</v>
          </cell>
          <cell r="W907" t="str">
            <v>8999777007737</v>
          </cell>
          <cell r="X907" t="str">
            <v>3304.99.30</v>
          </cell>
          <cell r="AC907" t="str">
            <v>Nivea</v>
          </cell>
          <cell r="AE907" t="str">
            <v>Nivea Body</v>
          </cell>
          <cell r="AJ907" t="str">
            <v>Body Beauty</v>
          </cell>
          <cell r="QC907" t="str">
            <v>D</v>
          </cell>
          <cell r="VH907">
            <v>900</v>
          </cell>
          <cell r="VI907" t="str">
            <v>81862</v>
          </cell>
          <cell r="VN907">
            <v>7250</v>
          </cell>
          <cell r="VO907">
            <v>45383</v>
          </cell>
        </row>
        <row r="908">
          <cell r="G908" t="str">
            <v>NBO Radiant &amp; Smooth Cream 25ml</v>
          </cell>
          <cell r="I908" t="str">
            <v>81862-04800-14</v>
          </cell>
          <cell r="J908" t="str">
            <v>81862-04800-37</v>
          </cell>
          <cell r="K908" t="str">
            <v>NBO Cream UV Whitening 25ml</v>
          </cell>
          <cell r="L908" t="str">
            <v>R</v>
          </cell>
          <cell r="M908">
            <v>60</v>
          </cell>
          <cell r="N908">
            <v>2.226</v>
          </cell>
          <cell r="O908">
            <v>5.6940000000000003E-3</v>
          </cell>
          <cell r="P908">
            <v>5.7</v>
          </cell>
          <cell r="Q908">
            <v>5.7</v>
          </cell>
          <cell r="R908">
            <v>2.1</v>
          </cell>
          <cell r="S908">
            <v>30</v>
          </cell>
          <cell r="T908">
            <v>13</v>
          </cell>
          <cell r="U908">
            <v>14.6</v>
          </cell>
          <cell r="V908" t="str">
            <v>8999777818623</v>
          </cell>
          <cell r="W908" t="str">
            <v>8999777007737</v>
          </cell>
          <cell r="X908" t="str">
            <v>3304.99.30</v>
          </cell>
          <cell r="AC908" t="str">
            <v>Nivea</v>
          </cell>
          <cell r="AE908" t="str">
            <v>Nivea Body</v>
          </cell>
          <cell r="AJ908" t="str">
            <v>Body Beauty</v>
          </cell>
          <cell r="QC908" t="str">
            <v>D</v>
          </cell>
          <cell r="VH908">
            <v>900</v>
          </cell>
          <cell r="VI908" t="str">
            <v>81862</v>
          </cell>
          <cell r="VN908">
            <v>7250</v>
          </cell>
          <cell r="VO908">
            <v>45383</v>
          </cell>
        </row>
        <row r="909">
          <cell r="G909" t="str">
            <v>NBO Radiant &amp; Smooth Cream 25ml</v>
          </cell>
          <cell r="I909" t="str">
            <v>81862-04800-90</v>
          </cell>
          <cell r="J909" t="str">
            <v>81862-04800-37</v>
          </cell>
          <cell r="K909" t="str">
            <v>NBO Cream UV Whitening 25ml (Flagship)</v>
          </cell>
          <cell r="L909" t="str">
            <v>R</v>
          </cell>
          <cell r="M909">
            <v>60</v>
          </cell>
          <cell r="N909">
            <v>2.226</v>
          </cell>
          <cell r="O909">
            <v>5.6940000000000003E-3</v>
          </cell>
          <cell r="P909">
            <v>5.7</v>
          </cell>
          <cell r="Q909">
            <v>5.7</v>
          </cell>
          <cell r="R909">
            <v>2.1</v>
          </cell>
          <cell r="S909">
            <v>30</v>
          </cell>
          <cell r="T909">
            <v>13</v>
          </cell>
          <cell r="U909">
            <v>14.6</v>
          </cell>
          <cell r="V909" t="str">
            <v>8999777818623</v>
          </cell>
          <cell r="W909" t="str">
            <v>18999777818620</v>
          </cell>
          <cell r="X909" t="str">
            <v>3304.99.30</v>
          </cell>
          <cell r="AC909" t="str">
            <v>Nivea</v>
          </cell>
          <cell r="AE909" t="str">
            <v>Nivea Body</v>
          </cell>
          <cell r="AJ909" t="str">
            <v>Body Beauty</v>
          </cell>
          <cell r="QC909" t="str">
            <v>D</v>
          </cell>
          <cell r="VH909">
            <v>900</v>
          </cell>
          <cell r="VI909" t="str">
            <v>81862</v>
          </cell>
          <cell r="VN909">
            <v>7250</v>
          </cell>
          <cell r="VO909">
            <v>45383</v>
          </cell>
        </row>
        <row r="910">
          <cell r="G910" t="str">
            <v>NBO Radiant &amp; Smooth Cream 25ml</v>
          </cell>
          <cell r="I910" t="str">
            <v>81862-04800-86</v>
          </cell>
          <cell r="J910" t="str">
            <v>81862-04800-37</v>
          </cell>
          <cell r="K910" t="str">
            <v>NBO UV Whitening Cream 25ml</v>
          </cell>
          <cell r="L910" t="str">
            <v>R</v>
          </cell>
          <cell r="M910">
            <v>60</v>
          </cell>
          <cell r="N910">
            <v>2.226</v>
          </cell>
          <cell r="O910">
            <v>5.6940000000000003E-3</v>
          </cell>
          <cell r="P910">
            <v>5.7</v>
          </cell>
          <cell r="Q910">
            <v>5.7</v>
          </cell>
          <cell r="R910">
            <v>2.1</v>
          </cell>
          <cell r="S910">
            <v>30</v>
          </cell>
          <cell r="T910">
            <v>13</v>
          </cell>
          <cell r="U910">
            <v>14.6</v>
          </cell>
          <cell r="V910" t="str">
            <v/>
          </cell>
          <cell r="W910" t="str">
            <v/>
          </cell>
          <cell r="X910" t="str">
            <v>3304.99.30</v>
          </cell>
          <cell r="AC910" t="str">
            <v>Nivea</v>
          </cell>
          <cell r="AE910" t="str">
            <v>Nivea Body</v>
          </cell>
          <cell r="AJ910" t="str">
            <v>Body Beauty</v>
          </cell>
          <cell r="QC910" t="str">
            <v>D</v>
          </cell>
          <cell r="VH910">
            <v>900</v>
          </cell>
          <cell r="VI910" t="e">
            <v>#N/A</v>
          </cell>
          <cell r="VN910">
            <v>5900</v>
          </cell>
          <cell r="VO910">
            <v>43100</v>
          </cell>
        </row>
        <row r="911">
          <cell r="G911" t="str">
            <v>NBO Radiant &amp; Smooth Cream 25ml</v>
          </cell>
          <cell r="I911" t="str">
            <v>81862-04800-85</v>
          </cell>
          <cell r="J911" t="str">
            <v>81862-04800-37</v>
          </cell>
          <cell r="K911" t="str">
            <v>NBO Cream UV Whitening Hyd 25ml</v>
          </cell>
          <cell r="L911" t="str">
            <v>R</v>
          </cell>
          <cell r="M911">
            <v>60</v>
          </cell>
          <cell r="N911">
            <v>2.226</v>
          </cell>
          <cell r="O911">
            <v>5.6940000000000003E-3</v>
          </cell>
          <cell r="P911">
            <v>5.7</v>
          </cell>
          <cell r="Q911">
            <v>5.7</v>
          </cell>
          <cell r="R911">
            <v>2.1</v>
          </cell>
          <cell r="S911">
            <v>30</v>
          </cell>
          <cell r="T911">
            <v>13</v>
          </cell>
          <cell r="U911">
            <v>14.6</v>
          </cell>
          <cell r="V911" t="str">
            <v/>
          </cell>
          <cell r="W911" t="str">
            <v/>
          </cell>
          <cell r="X911" t="str">
            <v>3304.99.30</v>
          </cell>
          <cell r="AC911" t="str">
            <v>Nivea</v>
          </cell>
          <cell r="AE911" t="str">
            <v>Nivea Body</v>
          </cell>
          <cell r="AJ911" t="str">
            <v>Body Beauty</v>
          </cell>
          <cell r="QC911" t="str">
            <v>D</v>
          </cell>
          <cell r="VH911">
            <v>900</v>
          </cell>
          <cell r="VI911" t="e">
            <v>#N/A</v>
          </cell>
          <cell r="VN911">
            <v>4997</v>
          </cell>
          <cell r="VO911">
            <v>43100</v>
          </cell>
        </row>
        <row r="912">
          <cell r="G912" t="str">
            <v>NBO Radiant &amp; Smooth Cream 25ml</v>
          </cell>
          <cell r="I912" t="str">
            <v>81862-04800-75</v>
          </cell>
          <cell r="J912" t="str">
            <v>81862-04800-37</v>
          </cell>
          <cell r="K912" t="str">
            <v>NBO Whitening Treatment Cream 25ml</v>
          </cell>
          <cell r="L912" t="str">
            <v>R</v>
          </cell>
          <cell r="M912">
            <v>60</v>
          </cell>
          <cell r="N912">
            <v>2.226</v>
          </cell>
          <cell r="O912">
            <v>5.6940000000000003E-3</v>
          </cell>
          <cell r="P912">
            <v>5.7</v>
          </cell>
          <cell r="Q912">
            <v>5.7</v>
          </cell>
          <cell r="R912">
            <v>2.1</v>
          </cell>
          <cell r="S912">
            <v>30</v>
          </cell>
          <cell r="T912">
            <v>13</v>
          </cell>
          <cell r="U912">
            <v>14.6</v>
          </cell>
          <cell r="V912" t="str">
            <v/>
          </cell>
          <cell r="W912" t="str">
            <v/>
          </cell>
          <cell r="X912" t="str">
            <v>3304.99.30</v>
          </cell>
          <cell r="AC912" t="str">
            <v>Nivea</v>
          </cell>
          <cell r="AE912" t="str">
            <v>Nivea Body</v>
          </cell>
          <cell r="AJ912" t="str">
            <v>Body Beauty</v>
          </cell>
          <cell r="QC912" t="str">
            <v>D</v>
          </cell>
          <cell r="VH912">
            <v>900</v>
          </cell>
          <cell r="VI912" t="e">
            <v>#N/A</v>
          </cell>
          <cell r="VN912">
            <v>4997</v>
          </cell>
          <cell r="VO912">
            <v>43100</v>
          </cell>
        </row>
        <row r="913">
          <cell r="G913" t="str">
            <v>NBO Radiant &amp; Smooth Cream 50ml</v>
          </cell>
          <cell r="I913" t="str">
            <v>81857-04800-42</v>
          </cell>
          <cell r="J913" t="str">
            <v>81857-04800-42</v>
          </cell>
          <cell r="K913" t="str">
            <v>NIVEA Extra Bright Radiant &amp; Smooth Cream 50ml</v>
          </cell>
          <cell r="L913" t="str">
            <v>R</v>
          </cell>
          <cell r="M913">
            <v>48</v>
          </cell>
          <cell r="N913">
            <v>3.03</v>
          </cell>
          <cell r="O913">
            <v>5.7447169999999999E-3</v>
          </cell>
          <cell r="P913">
            <v>5.7</v>
          </cell>
          <cell r="Q913">
            <v>5.7</v>
          </cell>
          <cell r="R913">
            <v>3.2</v>
          </cell>
          <cell r="S913">
            <v>24.1</v>
          </cell>
          <cell r="T913">
            <v>12.1</v>
          </cell>
          <cell r="U913">
            <v>19.7</v>
          </cell>
          <cell r="V913" t="str">
            <v>8999777818579</v>
          </cell>
          <cell r="W913" t="str">
            <v>8999777018276</v>
          </cell>
          <cell r="X913" t="str">
            <v>3304.99.30</v>
          </cell>
          <cell r="AC913" t="str">
            <v>Nivea</v>
          </cell>
          <cell r="AE913" t="str">
            <v>Nivea Body</v>
          </cell>
          <cell r="AJ913" t="str">
            <v>Body Beauty</v>
          </cell>
          <cell r="QC913" t="str">
            <v>A</v>
          </cell>
          <cell r="VH913">
            <v>1095</v>
          </cell>
          <cell r="VI913" t="str">
            <v>81857</v>
          </cell>
          <cell r="VN913">
            <v>15750</v>
          </cell>
          <cell r="VO913">
            <v>45383</v>
          </cell>
        </row>
        <row r="914">
          <cell r="G914" t="str">
            <v>NBO Radiant &amp; Smooth Cream 50ml</v>
          </cell>
          <cell r="I914" t="str">
            <v>81857-04800-37</v>
          </cell>
          <cell r="J914" t="str">
            <v>81857-04800-42</v>
          </cell>
          <cell r="K914" t="str">
            <v>NIVEA Extra White Radiant &amp; Smooth Cream 50ml</v>
          </cell>
          <cell r="L914" t="str">
            <v>R</v>
          </cell>
          <cell r="M914">
            <v>48</v>
          </cell>
          <cell r="N914">
            <v>3.0920000000000001</v>
          </cell>
          <cell r="O914">
            <v>5.7447169999999999E-3</v>
          </cell>
          <cell r="P914">
            <v>5.7</v>
          </cell>
          <cell r="Q914">
            <v>5.7</v>
          </cell>
          <cell r="R914">
            <v>3.2</v>
          </cell>
          <cell r="S914">
            <v>24.1</v>
          </cell>
          <cell r="T914">
            <v>12.1</v>
          </cell>
          <cell r="U914">
            <v>19.7</v>
          </cell>
          <cell r="V914" t="str">
            <v>8999777818579</v>
          </cell>
          <cell r="W914" t="str">
            <v>8999777007751</v>
          </cell>
          <cell r="X914" t="str">
            <v>3304.99.30</v>
          </cell>
          <cell r="AC914" t="str">
            <v>Nivea</v>
          </cell>
          <cell r="AE914" t="str">
            <v>Nivea Body</v>
          </cell>
          <cell r="AJ914" t="str">
            <v>Body Beauty</v>
          </cell>
          <cell r="QC914" t="str">
            <v>A</v>
          </cell>
          <cell r="VH914">
            <v>1095</v>
          </cell>
          <cell r="VI914" t="str">
            <v>81857</v>
          </cell>
          <cell r="VN914">
            <v>15750</v>
          </cell>
          <cell r="VO914">
            <v>45383</v>
          </cell>
        </row>
        <row r="915">
          <cell r="G915" t="str">
            <v>NBO Radiant &amp; Smooth Cream 50ml</v>
          </cell>
          <cell r="I915" t="str">
            <v>81857-04800-14</v>
          </cell>
          <cell r="J915" t="str">
            <v>81857-04800-42</v>
          </cell>
          <cell r="K915" t="str">
            <v>NBO Cream UV Whitening 50ml</v>
          </cell>
          <cell r="L915" t="str">
            <v>R</v>
          </cell>
          <cell r="M915">
            <v>48</v>
          </cell>
          <cell r="N915">
            <v>3.0920000000000001</v>
          </cell>
          <cell r="O915">
            <v>6.1571340000000007E-3</v>
          </cell>
          <cell r="P915">
            <v>5.7</v>
          </cell>
          <cell r="Q915">
            <v>5.7</v>
          </cell>
          <cell r="R915">
            <v>3.2</v>
          </cell>
          <cell r="S915">
            <v>24.3</v>
          </cell>
          <cell r="T915">
            <v>12.3</v>
          </cell>
          <cell r="U915">
            <v>20.6</v>
          </cell>
          <cell r="V915" t="str">
            <v>8999777818579</v>
          </cell>
          <cell r="W915" t="str">
            <v>8999777007751</v>
          </cell>
          <cell r="X915" t="str">
            <v>3304.99.30</v>
          </cell>
          <cell r="AC915" t="str">
            <v>Nivea</v>
          </cell>
          <cell r="AE915" t="str">
            <v>Nivea Body</v>
          </cell>
          <cell r="AJ915" t="str">
            <v>Body Beauty</v>
          </cell>
          <cell r="QC915" t="str">
            <v>A</v>
          </cell>
          <cell r="VH915">
            <v>1095</v>
          </cell>
          <cell r="VI915" t="str">
            <v>81857</v>
          </cell>
          <cell r="VN915">
            <v>15750</v>
          </cell>
          <cell r="VO915">
            <v>45383</v>
          </cell>
        </row>
        <row r="916">
          <cell r="G916" t="str">
            <v>NBO Radiant &amp; Smooth Cream 50ml</v>
          </cell>
          <cell r="I916" t="str">
            <v>81857-04800-90</v>
          </cell>
          <cell r="J916" t="str">
            <v>81857-04800-42</v>
          </cell>
          <cell r="K916" t="str">
            <v>NBO Cream UV Whitening 50ml (Flagship)</v>
          </cell>
          <cell r="L916" t="str">
            <v>R</v>
          </cell>
          <cell r="M916">
            <v>48</v>
          </cell>
          <cell r="N916">
            <v>3.0920000000000001</v>
          </cell>
          <cell r="O916">
            <v>6.1571340000000007E-3</v>
          </cell>
          <cell r="P916">
            <v>5.7</v>
          </cell>
          <cell r="Q916">
            <v>5.7</v>
          </cell>
          <cell r="R916">
            <v>3.2</v>
          </cell>
          <cell r="S916">
            <v>24.3</v>
          </cell>
          <cell r="T916">
            <v>12.3</v>
          </cell>
          <cell r="U916">
            <v>20.6</v>
          </cell>
          <cell r="V916" t="str">
            <v>8999777818579</v>
          </cell>
          <cell r="W916" t="str">
            <v>18999777818576</v>
          </cell>
          <cell r="X916" t="str">
            <v>3304.99.30</v>
          </cell>
          <cell r="AC916" t="str">
            <v>Nivea</v>
          </cell>
          <cell r="AE916" t="str">
            <v>Nivea Body</v>
          </cell>
          <cell r="AJ916" t="str">
            <v>Body Beauty</v>
          </cell>
          <cell r="QC916" t="str">
            <v>A</v>
          </cell>
          <cell r="VH916">
            <v>900</v>
          </cell>
          <cell r="VI916" t="str">
            <v>81857</v>
          </cell>
          <cell r="VN916">
            <v>15750</v>
          </cell>
          <cell r="VO916">
            <v>45383</v>
          </cell>
        </row>
        <row r="917">
          <cell r="G917" t="str">
            <v>NBO Radiant &amp; Smooth Cream 50ml</v>
          </cell>
          <cell r="I917" t="str">
            <v>81857-04800-86</v>
          </cell>
          <cell r="J917" t="str">
            <v>81857-04800-42</v>
          </cell>
          <cell r="K917" t="str">
            <v>NBO UV Whitening Cream 50ml</v>
          </cell>
          <cell r="L917" t="str">
            <v>R</v>
          </cell>
          <cell r="M917">
            <v>48</v>
          </cell>
          <cell r="N917">
            <v>3.0920000000000001</v>
          </cell>
          <cell r="O917">
            <v>6.1571340000000007E-3</v>
          </cell>
          <cell r="P917">
            <v>5.7</v>
          </cell>
          <cell r="Q917">
            <v>5.7</v>
          </cell>
          <cell r="R917">
            <v>3.2</v>
          </cell>
          <cell r="S917">
            <v>24.3</v>
          </cell>
          <cell r="T917">
            <v>12.3</v>
          </cell>
          <cell r="U917">
            <v>20.6</v>
          </cell>
          <cell r="V917" t="str">
            <v/>
          </cell>
          <cell r="W917" t="str">
            <v/>
          </cell>
          <cell r="X917" t="str">
            <v>3304.99.30</v>
          </cell>
          <cell r="AC917" t="str">
            <v>Nivea</v>
          </cell>
          <cell r="AE917" t="str">
            <v>Nivea Body</v>
          </cell>
          <cell r="AJ917" t="str">
            <v>Body Beauty</v>
          </cell>
          <cell r="QC917" t="str">
            <v>A</v>
          </cell>
          <cell r="VH917">
            <v>1095</v>
          </cell>
          <cell r="VI917" t="e">
            <v>#N/A</v>
          </cell>
          <cell r="VN917">
            <v>10600</v>
          </cell>
          <cell r="VO917">
            <v>43100</v>
          </cell>
        </row>
        <row r="918">
          <cell r="G918" t="str">
            <v>NBO Radiant &amp; Smooth Cream 50ml</v>
          </cell>
          <cell r="I918" t="str">
            <v>81857-04800-85</v>
          </cell>
          <cell r="J918" t="str">
            <v>81857-04800-42</v>
          </cell>
          <cell r="K918" t="str">
            <v>NBO Cream UV Whitening Hyd 50ml</v>
          </cell>
          <cell r="L918" t="str">
            <v>R</v>
          </cell>
          <cell r="M918">
            <v>48</v>
          </cell>
          <cell r="N918">
            <v>3.0920000000000001</v>
          </cell>
          <cell r="O918">
            <v>6.1571340000000007E-3</v>
          </cell>
          <cell r="P918">
            <v>5.7</v>
          </cell>
          <cell r="Q918">
            <v>5.7</v>
          </cell>
          <cell r="R918">
            <v>3.2</v>
          </cell>
          <cell r="S918">
            <v>24.3</v>
          </cell>
          <cell r="T918">
            <v>12.3</v>
          </cell>
          <cell r="U918">
            <v>20.6</v>
          </cell>
          <cell r="V918" t="str">
            <v/>
          </cell>
          <cell r="W918" t="str">
            <v/>
          </cell>
          <cell r="X918" t="str">
            <v>3304.99.30</v>
          </cell>
          <cell r="AC918" t="str">
            <v>Nivea</v>
          </cell>
          <cell r="AE918" t="str">
            <v>Nivea Body</v>
          </cell>
          <cell r="AJ918" t="str">
            <v>Body Beauty</v>
          </cell>
          <cell r="QC918" t="str">
            <v>A</v>
          </cell>
          <cell r="VH918">
            <v>1095</v>
          </cell>
          <cell r="VI918" t="e">
            <v>#N/A</v>
          </cell>
          <cell r="VN918">
            <v>8696</v>
          </cell>
          <cell r="VO918">
            <v>43100</v>
          </cell>
        </row>
        <row r="919">
          <cell r="G919" t="str">
            <v>NBO Radiant &amp; Smooth Cream 50ml</v>
          </cell>
          <cell r="I919" t="str">
            <v>81857-04800-75</v>
          </cell>
          <cell r="J919" t="str">
            <v>81857-04800-42</v>
          </cell>
          <cell r="K919" t="str">
            <v>NBO Whitening Treatment Cream 50ml</v>
          </cell>
          <cell r="L919" t="str">
            <v>R</v>
          </cell>
          <cell r="M919">
            <v>48</v>
          </cell>
          <cell r="N919">
            <v>3.0920000000000001</v>
          </cell>
          <cell r="O919">
            <v>6.1571340000000007E-3</v>
          </cell>
          <cell r="P919">
            <v>5.7</v>
          </cell>
          <cell r="Q919">
            <v>5.7</v>
          </cell>
          <cell r="R919">
            <v>3.2</v>
          </cell>
          <cell r="S919">
            <v>24.3</v>
          </cell>
          <cell r="T919">
            <v>12.3</v>
          </cell>
          <cell r="U919">
            <v>20.6</v>
          </cell>
          <cell r="V919" t="str">
            <v/>
          </cell>
          <cell r="W919" t="str">
            <v/>
          </cell>
          <cell r="X919" t="str">
            <v>3304.99.30</v>
          </cell>
          <cell r="AC919" t="str">
            <v>Nivea</v>
          </cell>
          <cell r="AE919" t="str">
            <v>Nivea Body</v>
          </cell>
          <cell r="AJ919" t="str">
            <v>Body Beauty</v>
          </cell>
          <cell r="QC919" t="str">
            <v>A</v>
          </cell>
          <cell r="VH919">
            <v>1095</v>
          </cell>
          <cell r="VI919" t="e">
            <v>#N/A</v>
          </cell>
          <cell r="VN919">
            <v>8696</v>
          </cell>
          <cell r="VO919">
            <v>43100</v>
          </cell>
        </row>
        <row r="920">
          <cell r="G920" t="str">
            <v>NBO Radiant &amp; Smooth Cream 100ml</v>
          </cell>
          <cell r="I920" t="str">
            <v>81858-04800-42</v>
          </cell>
          <cell r="J920" t="str">
            <v>81858-04800-42</v>
          </cell>
          <cell r="K920" t="str">
            <v>NIVEA Extra Bright Radiant &amp; Smooth Cream 100ml</v>
          </cell>
          <cell r="L920" t="str">
            <v>R</v>
          </cell>
          <cell r="M920">
            <v>36</v>
          </cell>
          <cell r="N920">
            <v>4.2729999999999997</v>
          </cell>
          <cell r="O920">
            <v>9.3487120000000003E-3</v>
          </cell>
          <cell r="P920">
            <v>7</v>
          </cell>
          <cell r="Q920">
            <v>7</v>
          </cell>
          <cell r="R920">
            <v>4.2</v>
          </cell>
          <cell r="S920">
            <v>43.6</v>
          </cell>
          <cell r="T920">
            <v>15.1</v>
          </cell>
          <cell r="U920">
            <v>14.2</v>
          </cell>
          <cell r="V920" t="str">
            <v>8999777818586</v>
          </cell>
          <cell r="W920" t="str">
            <v>8999777009793</v>
          </cell>
          <cell r="X920" t="str">
            <v>3304.99.30</v>
          </cell>
          <cell r="AC920" t="str">
            <v>Nivea</v>
          </cell>
          <cell r="AE920" t="str">
            <v>Nivea Body</v>
          </cell>
          <cell r="AJ920" t="str">
            <v>Body Beauty</v>
          </cell>
          <cell r="QC920" t="str">
            <v>A</v>
          </cell>
          <cell r="VH920">
            <v>1095</v>
          </cell>
          <cell r="VI920" t="str">
            <v>81858</v>
          </cell>
          <cell r="VN920">
            <v>27410</v>
          </cell>
          <cell r="VO920">
            <v>45383</v>
          </cell>
        </row>
        <row r="921">
          <cell r="G921" t="str">
            <v>NBO Radiant &amp; Smooth Cream 100ml</v>
          </cell>
          <cell r="I921" t="str">
            <v>81858-04800-37</v>
          </cell>
          <cell r="J921" t="str">
            <v>81858-04800-42</v>
          </cell>
          <cell r="K921" t="str">
            <v>NIVEA Extra White Radiant &amp; Smooth Cream 100ml</v>
          </cell>
          <cell r="L921" t="str">
            <v>R</v>
          </cell>
          <cell r="M921">
            <v>36</v>
          </cell>
          <cell r="N921">
            <v>4.3070000000000004</v>
          </cell>
          <cell r="O921">
            <v>9.3487120000000003E-3</v>
          </cell>
          <cell r="P921">
            <v>7</v>
          </cell>
          <cell r="Q921">
            <v>7</v>
          </cell>
          <cell r="R921">
            <v>4.2</v>
          </cell>
          <cell r="S921">
            <v>43.6</v>
          </cell>
          <cell r="T921">
            <v>15.1</v>
          </cell>
          <cell r="U921">
            <v>14.2</v>
          </cell>
          <cell r="V921" t="str">
            <v>8999777818586</v>
          </cell>
          <cell r="W921" t="str">
            <v>8999777009793</v>
          </cell>
          <cell r="X921" t="str">
            <v>3304.99.30</v>
          </cell>
          <cell r="AC921" t="str">
            <v>Nivea</v>
          </cell>
          <cell r="AE921" t="str">
            <v>Nivea Body</v>
          </cell>
          <cell r="AJ921" t="str">
            <v>Body Beauty</v>
          </cell>
          <cell r="QC921" t="str">
            <v>A</v>
          </cell>
          <cell r="VH921">
            <v>1095</v>
          </cell>
          <cell r="VI921" t="str">
            <v>81858</v>
          </cell>
          <cell r="VN921">
            <v>27410</v>
          </cell>
          <cell r="VO921">
            <v>45383</v>
          </cell>
        </row>
        <row r="922">
          <cell r="G922" t="str">
            <v>NBO Radiant &amp; Smooth Cream 100ml</v>
          </cell>
          <cell r="I922" t="str">
            <v>81858-04800-14</v>
          </cell>
          <cell r="J922" t="str">
            <v>81858-04800-42</v>
          </cell>
          <cell r="K922" t="str">
            <v>NBO Cream UV Whitening 100ml</v>
          </cell>
          <cell r="L922" t="str">
            <v>R</v>
          </cell>
          <cell r="M922">
            <v>36</v>
          </cell>
          <cell r="N922">
            <v>4.3860000000000001</v>
          </cell>
          <cell r="O922">
            <v>9.4725360000000002E-3</v>
          </cell>
          <cell r="P922">
            <v>7</v>
          </cell>
          <cell r="Q922">
            <v>7</v>
          </cell>
          <cell r="R922">
            <v>4.2</v>
          </cell>
          <cell r="S922">
            <v>43.6</v>
          </cell>
          <cell r="T922">
            <v>15.3</v>
          </cell>
          <cell r="U922">
            <v>14.2</v>
          </cell>
          <cell r="V922" t="str">
            <v>8999777818586</v>
          </cell>
          <cell r="W922" t="str">
            <v>18999777818583</v>
          </cell>
          <cell r="X922" t="str">
            <v>3304.99.30</v>
          </cell>
          <cell r="AC922" t="str">
            <v>Nivea</v>
          </cell>
          <cell r="AE922" t="str">
            <v>Nivea Body</v>
          </cell>
          <cell r="AJ922" t="str">
            <v>Body Beauty</v>
          </cell>
          <cell r="QC922" t="str">
            <v>A</v>
          </cell>
          <cell r="VH922">
            <v>1095</v>
          </cell>
          <cell r="VI922" t="str">
            <v>81858</v>
          </cell>
          <cell r="VN922">
            <v>27410</v>
          </cell>
          <cell r="VO922">
            <v>45383</v>
          </cell>
        </row>
        <row r="923">
          <cell r="G923" t="str">
            <v>NBO Radiant &amp; Smooth Cream 100ml</v>
          </cell>
          <cell r="I923" t="str">
            <v>81858-04800-90</v>
          </cell>
          <cell r="J923" t="str">
            <v>81858-04800-42</v>
          </cell>
          <cell r="K923" t="str">
            <v>NBO Cream UV Whitening 100ml (Flagship)</v>
          </cell>
          <cell r="L923" t="str">
            <v>R</v>
          </cell>
          <cell r="M923">
            <v>36</v>
          </cell>
          <cell r="N923">
            <v>4.3099999999999996</v>
          </cell>
          <cell r="O923">
            <v>8.1054999999999999E-3</v>
          </cell>
          <cell r="P923">
            <v>7</v>
          </cell>
          <cell r="Q923">
            <v>7</v>
          </cell>
          <cell r="R923">
            <v>4.2</v>
          </cell>
          <cell r="S923">
            <v>43</v>
          </cell>
          <cell r="T923">
            <v>14.5</v>
          </cell>
          <cell r="U923">
            <v>13</v>
          </cell>
          <cell r="V923" t="str">
            <v>8999777818586</v>
          </cell>
          <cell r="W923" t="str">
            <v>18999777818583</v>
          </cell>
          <cell r="X923" t="str">
            <v>3304.99.30</v>
          </cell>
          <cell r="AC923" t="str">
            <v>Nivea</v>
          </cell>
          <cell r="AE923" t="str">
            <v>Nivea Body</v>
          </cell>
          <cell r="AJ923" t="str">
            <v>Body Beauty</v>
          </cell>
          <cell r="QC923" t="str">
            <v>A</v>
          </cell>
          <cell r="VH923">
            <v>900</v>
          </cell>
          <cell r="VI923" t="str">
            <v>81858</v>
          </cell>
          <cell r="VN923">
            <v>27410</v>
          </cell>
          <cell r="VO923">
            <v>45383</v>
          </cell>
        </row>
        <row r="924">
          <cell r="G924" t="str">
            <v>NBO Radiant &amp; Smooth Cream 100ml</v>
          </cell>
          <cell r="I924" t="str">
            <v>81858-04800-86</v>
          </cell>
          <cell r="J924" t="str">
            <v>81858-04800-42</v>
          </cell>
          <cell r="K924" t="str">
            <v>NBO UV Whitening Cream 100ml</v>
          </cell>
          <cell r="L924" t="str">
            <v>R</v>
          </cell>
          <cell r="M924">
            <v>36</v>
          </cell>
          <cell r="N924">
            <v>4.3099999999999996</v>
          </cell>
          <cell r="O924">
            <v>8.1054999999999999E-3</v>
          </cell>
          <cell r="P924">
            <v>7</v>
          </cell>
          <cell r="Q924">
            <v>7</v>
          </cell>
          <cell r="R924">
            <v>4.2</v>
          </cell>
          <cell r="S924">
            <v>43</v>
          </cell>
          <cell r="T924">
            <v>14.5</v>
          </cell>
          <cell r="U924">
            <v>13</v>
          </cell>
          <cell r="V924" t="str">
            <v/>
          </cell>
          <cell r="W924" t="str">
            <v/>
          </cell>
          <cell r="X924" t="str">
            <v>3304.99.30</v>
          </cell>
          <cell r="AC924" t="str">
            <v>Nivea</v>
          </cell>
          <cell r="AE924" t="str">
            <v>Nivea Body</v>
          </cell>
          <cell r="AJ924" t="str">
            <v>Body Beauty</v>
          </cell>
          <cell r="QC924" t="str">
            <v>A</v>
          </cell>
          <cell r="VH924">
            <v>1095</v>
          </cell>
          <cell r="VI924" t="e">
            <v>#N/A</v>
          </cell>
          <cell r="VN924">
            <v>19350</v>
          </cell>
          <cell r="VO924">
            <v>43100</v>
          </cell>
        </row>
        <row r="925">
          <cell r="G925" t="str">
            <v>NBO Radiant &amp; Smooth Cream 100ml</v>
          </cell>
          <cell r="I925" t="str">
            <v>81858-04800-85</v>
          </cell>
          <cell r="J925" t="str">
            <v>81858-04800-42</v>
          </cell>
          <cell r="K925" t="str">
            <v>NBO Cream UV Whitening Hyd 100ml</v>
          </cell>
          <cell r="L925" t="str">
            <v>R</v>
          </cell>
          <cell r="M925">
            <v>36</v>
          </cell>
          <cell r="N925">
            <v>4.3099999999999996</v>
          </cell>
          <cell r="O925">
            <v>8.1054999999999999E-3</v>
          </cell>
          <cell r="P925">
            <v>7</v>
          </cell>
          <cell r="Q925">
            <v>7</v>
          </cell>
          <cell r="R925">
            <v>4.2</v>
          </cell>
          <cell r="S925">
            <v>43</v>
          </cell>
          <cell r="T925">
            <v>14.5</v>
          </cell>
          <cell r="U925">
            <v>13</v>
          </cell>
          <cell r="V925" t="str">
            <v/>
          </cell>
          <cell r="W925" t="str">
            <v/>
          </cell>
          <cell r="X925" t="str">
            <v>3304.99.30</v>
          </cell>
          <cell r="AC925" t="str">
            <v>Nivea</v>
          </cell>
          <cell r="AE925" t="str">
            <v>Nivea Body</v>
          </cell>
          <cell r="AJ925" t="str">
            <v>Body Beauty</v>
          </cell>
          <cell r="QC925" t="str">
            <v>A</v>
          </cell>
          <cell r="VH925">
            <v>1095</v>
          </cell>
          <cell r="VI925" t="e">
            <v>#N/A</v>
          </cell>
          <cell r="VN925">
            <v>15782</v>
          </cell>
          <cell r="VO925">
            <v>43100</v>
          </cell>
        </row>
        <row r="926">
          <cell r="G926" t="str">
            <v>NBO Radiant &amp; Smooth Cream 100ml</v>
          </cell>
          <cell r="I926" t="str">
            <v>81858-04800-75</v>
          </cell>
          <cell r="J926" t="str">
            <v>81858-04800-42</v>
          </cell>
          <cell r="K926" t="str">
            <v>NBO Whitening Treatment Cream 100ml</v>
          </cell>
          <cell r="L926" t="str">
            <v>R</v>
          </cell>
          <cell r="M926">
            <v>36</v>
          </cell>
          <cell r="N926">
            <v>4.3099999999999996</v>
          </cell>
          <cell r="O926">
            <v>8.1054999999999999E-3</v>
          </cell>
          <cell r="P926">
            <v>7</v>
          </cell>
          <cell r="Q926">
            <v>7</v>
          </cell>
          <cell r="R926">
            <v>4.2</v>
          </cell>
          <cell r="S926">
            <v>43</v>
          </cell>
          <cell r="T926">
            <v>14.5</v>
          </cell>
          <cell r="U926">
            <v>13</v>
          </cell>
          <cell r="V926" t="str">
            <v/>
          </cell>
          <cell r="W926" t="str">
            <v/>
          </cell>
          <cell r="X926" t="str">
            <v>3304.99.30</v>
          </cell>
          <cell r="AC926" t="str">
            <v>Nivea</v>
          </cell>
          <cell r="AE926" t="str">
            <v>Nivea Body</v>
          </cell>
          <cell r="AJ926" t="str">
            <v>Body Beauty</v>
          </cell>
          <cell r="QC926" t="str">
            <v>A</v>
          </cell>
          <cell r="VH926">
            <v>1095</v>
          </cell>
          <cell r="VI926" t="e">
            <v>#N/A</v>
          </cell>
          <cell r="VN926">
            <v>15782</v>
          </cell>
          <cell r="VO926">
            <v>43100</v>
          </cell>
        </row>
        <row r="927">
          <cell r="G927" t="str">
            <v>NBO Senses Cherry Cream 100ml</v>
          </cell>
          <cell r="I927" t="str">
            <v>84543-04800-37</v>
          </cell>
          <cell r="J927" t="str">
            <v>84543-04800-37</v>
          </cell>
          <cell r="K927" t="str">
            <v>NIVEA Body Cream Souffle Cherry Blossom &amp; Jojoba Oil 100ml</v>
          </cell>
          <cell r="L927" t="str">
            <v>R</v>
          </cell>
          <cell r="M927">
            <v>24</v>
          </cell>
          <cell r="N927">
            <v>3.0910000000000002</v>
          </cell>
          <cell r="O927">
            <v>7.8824159999999997E-3</v>
          </cell>
          <cell r="P927">
            <v>5.4</v>
          </cell>
          <cell r="Q927">
            <v>3.1</v>
          </cell>
          <cell r="R927">
            <v>15</v>
          </cell>
          <cell r="S927">
            <v>22.8</v>
          </cell>
          <cell r="T927">
            <v>20.100000000000001</v>
          </cell>
          <cell r="U927">
            <v>17.2</v>
          </cell>
          <cell r="V927" t="str">
            <v>8999777014957</v>
          </cell>
          <cell r="W927" t="str">
            <v>8999777014971</v>
          </cell>
          <cell r="X927" t="str">
            <v>3304.99.30</v>
          </cell>
          <cell r="AC927" t="str">
            <v>Nivea</v>
          </cell>
          <cell r="AE927" t="str">
            <v>Nivea Body</v>
          </cell>
          <cell r="AJ927" t="str">
            <v>Body Essential</v>
          </cell>
          <cell r="QC927" t="str">
            <v>D</v>
          </cell>
          <cell r="VH927">
            <v>900</v>
          </cell>
          <cell r="VI927" t="str">
            <v>84543</v>
          </cell>
          <cell r="VN927">
            <v>12353</v>
          </cell>
          <cell r="VO927">
            <v>45383</v>
          </cell>
        </row>
        <row r="928">
          <cell r="G928" t="str">
            <v>NBO Senses Cherry Cream 200ml</v>
          </cell>
          <cell r="I928" t="str">
            <v>48332-00182-00</v>
          </cell>
          <cell r="J928" t="str">
            <v>48332-00182-00</v>
          </cell>
          <cell r="K928" t="str">
            <v>NIVEA Body Cream Souffle Cherry Blossom &amp; Jojoba Oil 200ml</v>
          </cell>
          <cell r="L928" t="str">
            <v>R</v>
          </cell>
          <cell r="M928">
            <v>24</v>
          </cell>
          <cell r="N928">
            <v>6</v>
          </cell>
          <cell r="O928">
            <v>1.3789439999999997E-2</v>
          </cell>
          <cell r="P928">
            <v>9</v>
          </cell>
          <cell r="Q928">
            <v>9</v>
          </cell>
          <cell r="R928">
            <v>6.15</v>
          </cell>
          <cell r="S928">
            <v>37.799999999999997</v>
          </cell>
          <cell r="T928">
            <v>19.2</v>
          </cell>
          <cell r="U928">
            <v>19</v>
          </cell>
          <cell r="V928" t="str">
            <v>40063164</v>
          </cell>
          <cell r="W928" t="str">
            <v>8999777015381</v>
          </cell>
          <cell r="X928" t="str">
            <v>3304.99.30</v>
          </cell>
          <cell r="AC928" t="str">
            <v>Nivea</v>
          </cell>
          <cell r="AE928" t="str">
            <v>Nivea Body</v>
          </cell>
          <cell r="AJ928" t="str">
            <v>Body Essential</v>
          </cell>
          <cell r="QC928" t="str">
            <v>D</v>
          </cell>
          <cell r="VH928">
            <v>900</v>
          </cell>
          <cell r="VI928" t="str">
            <v>84387</v>
          </cell>
          <cell r="VN928">
            <v>50000</v>
          </cell>
          <cell r="VO928">
            <v>45383</v>
          </cell>
        </row>
        <row r="929">
          <cell r="G929" t="str">
            <v>NBO Exp 100ml</v>
          </cell>
          <cell r="I929" t="str">
            <v>80300-04800-85</v>
          </cell>
          <cell r="J929" t="str">
            <v>80300-04800-85</v>
          </cell>
          <cell r="K929" t="str">
            <v>NIVEA Express Body Lotion 100ml</v>
          </cell>
          <cell r="L929" t="str">
            <v>R</v>
          </cell>
          <cell r="M929">
            <v>48</v>
          </cell>
          <cell r="N929">
            <v>6.0640000000000001</v>
          </cell>
          <cell r="O929">
            <v>1.4980512E-2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 t="str">
            <v/>
          </cell>
          <cell r="W929" t="str">
            <v/>
          </cell>
          <cell r="X929" t="str">
            <v>3304.99.30</v>
          </cell>
          <cell r="AC929" t="str">
            <v>Nivea</v>
          </cell>
          <cell r="AE929" t="str">
            <v>Nivea Body</v>
          </cell>
          <cell r="AJ929" t="str">
            <v>Body Essential</v>
          </cell>
          <cell r="QC929" t="str">
            <v>D</v>
          </cell>
          <cell r="VH929">
            <v>900</v>
          </cell>
          <cell r="VI929" t="e">
            <v>#N/A</v>
          </cell>
          <cell r="VN929">
            <v>6850</v>
          </cell>
          <cell r="VO929">
            <v>43100</v>
          </cell>
        </row>
        <row r="930">
          <cell r="G930" t="str">
            <v>NBO Exp 100ml</v>
          </cell>
          <cell r="I930" t="str">
            <v>80300-04800-83</v>
          </cell>
          <cell r="J930" t="str">
            <v>80300-04800-85</v>
          </cell>
          <cell r="K930" t="str">
            <v>NBO Fresh Lotion 100ml - Jump</v>
          </cell>
          <cell r="L930" t="str">
            <v>R</v>
          </cell>
          <cell r="M930">
            <v>48</v>
          </cell>
          <cell r="N930">
            <v>6.1059999999999999</v>
          </cell>
          <cell r="O930">
            <v>1.4981E-2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 t="str">
            <v/>
          </cell>
          <cell r="W930" t="str">
            <v/>
          </cell>
          <cell r="X930" t="str">
            <v>3304.99.30</v>
          </cell>
          <cell r="AC930" t="str">
            <v>Nivea</v>
          </cell>
          <cell r="AE930" t="str">
            <v>Nivea Body</v>
          </cell>
          <cell r="AJ930" t="str">
            <v>Body Essential</v>
          </cell>
          <cell r="QC930" t="str">
            <v>D</v>
          </cell>
          <cell r="VH930">
            <v>900</v>
          </cell>
          <cell r="VI930" t="e">
            <v>#N/A</v>
          </cell>
          <cell r="VN930">
            <v>6850</v>
          </cell>
          <cell r="VO930">
            <v>43100</v>
          </cell>
        </row>
        <row r="931">
          <cell r="G931" t="str">
            <v>NBO Exp 100ml</v>
          </cell>
          <cell r="I931" t="str">
            <v>80233-04800-75</v>
          </cell>
          <cell r="J931" t="str">
            <v>80300-04800-85</v>
          </cell>
          <cell r="K931" t="str">
            <v>NBO Fresh Lot 100ml</v>
          </cell>
          <cell r="L931" t="str">
            <v>R</v>
          </cell>
          <cell r="M931">
            <v>36</v>
          </cell>
          <cell r="N931">
            <v>4.55</v>
          </cell>
          <cell r="O931">
            <v>9.7169999999999999E-3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 t="str">
            <v/>
          </cell>
          <cell r="W931" t="str">
            <v/>
          </cell>
          <cell r="X931" t="str">
            <v>3304.99.30</v>
          </cell>
          <cell r="AC931" t="str">
            <v>Nivea</v>
          </cell>
          <cell r="AE931" t="str">
            <v>Nivea Body</v>
          </cell>
          <cell r="AJ931" t="str">
            <v>Body Essential</v>
          </cell>
          <cell r="QC931" t="str">
            <v>D</v>
          </cell>
          <cell r="VH931">
            <v>900</v>
          </cell>
          <cell r="VI931" t="e">
            <v>#N/A</v>
          </cell>
          <cell r="VN931">
            <v>6348</v>
          </cell>
          <cell r="VO931">
            <v>43100</v>
          </cell>
        </row>
        <row r="932">
          <cell r="G932" t="str">
            <v>NBO Exp 200ml</v>
          </cell>
          <cell r="I932" t="str">
            <v>80313-04800-85</v>
          </cell>
          <cell r="J932" t="str">
            <v>80313-04800-85</v>
          </cell>
          <cell r="K932" t="str">
            <v>NIVEA Express Body Lotion 200ml</v>
          </cell>
          <cell r="L932" t="str">
            <v>R</v>
          </cell>
          <cell r="M932">
            <v>24</v>
          </cell>
          <cell r="N932">
            <v>5.8143199999999995</v>
          </cell>
          <cell r="O932">
            <v>1.3806311999999999E-2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 t="str">
            <v/>
          </cell>
          <cell r="W932" t="str">
            <v/>
          </cell>
          <cell r="X932" t="str">
            <v>3304.99.30</v>
          </cell>
          <cell r="AC932" t="str">
            <v>Nivea</v>
          </cell>
          <cell r="AE932" t="str">
            <v>Nivea Body</v>
          </cell>
          <cell r="AJ932" t="str">
            <v>Body Essential</v>
          </cell>
          <cell r="QC932" t="str">
            <v>D</v>
          </cell>
          <cell r="VH932">
            <v>900</v>
          </cell>
          <cell r="VI932" t="e">
            <v>#N/A</v>
          </cell>
          <cell r="VN932">
            <v>13150</v>
          </cell>
          <cell r="VO932">
            <v>43100</v>
          </cell>
        </row>
        <row r="933">
          <cell r="G933" t="str">
            <v>NBO Exp 200ml</v>
          </cell>
          <cell r="I933" t="str">
            <v>80313-04800-83</v>
          </cell>
          <cell r="J933" t="str">
            <v>80313-04800-85</v>
          </cell>
          <cell r="K933" t="str">
            <v>NBO Fresh Lotion 200ml - Jump</v>
          </cell>
          <cell r="L933" t="str">
            <v>R</v>
          </cell>
          <cell r="M933">
            <v>24</v>
          </cell>
          <cell r="N933">
            <v>5.9850000000000003</v>
          </cell>
          <cell r="O933">
            <v>1.3805999999999999E-2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 t="str">
            <v/>
          </cell>
          <cell r="W933" t="str">
            <v/>
          </cell>
          <cell r="X933" t="str">
            <v>3304.99.30</v>
          </cell>
          <cell r="AC933" t="str">
            <v>Nivea</v>
          </cell>
          <cell r="AE933" t="str">
            <v>Nivea Body</v>
          </cell>
          <cell r="AJ933" t="str">
            <v>Body Essential</v>
          </cell>
          <cell r="QC933" t="str">
            <v>D</v>
          </cell>
          <cell r="VH933">
            <v>900</v>
          </cell>
          <cell r="VI933" t="e">
            <v>#N/A</v>
          </cell>
          <cell r="VN933">
            <v>13150</v>
          </cell>
          <cell r="VO933">
            <v>43100</v>
          </cell>
        </row>
        <row r="934">
          <cell r="G934" t="str">
            <v>NBO Exp 200ml</v>
          </cell>
          <cell r="I934" t="str">
            <v>80313-04800-75</v>
          </cell>
          <cell r="J934" t="str">
            <v>80313-04800-85</v>
          </cell>
          <cell r="K934" t="str">
            <v>NBO Fresh Lot 200ml</v>
          </cell>
          <cell r="L934" t="str">
            <v>R</v>
          </cell>
          <cell r="M934">
            <v>18</v>
          </cell>
          <cell r="N934">
            <v>4.16</v>
          </cell>
          <cell r="O934">
            <v>8.286E-3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 t="str">
            <v/>
          </cell>
          <cell r="W934" t="str">
            <v/>
          </cell>
          <cell r="X934" t="str">
            <v>3304.99.30</v>
          </cell>
          <cell r="AC934" t="str">
            <v>Nivea</v>
          </cell>
          <cell r="AE934" t="str">
            <v>Nivea Body</v>
          </cell>
          <cell r="AJ934" t="str">
            <v>Body Essential</v>
          </cell>
          <cell r="QC934" t="str">
            <v>D</v>
          </cell>
          <cell r="VH934">
            <v>900</v>
          </cell>
          <cell r="VI934" t="e">
            <v>#N/A</v>
          </cell>
          <cell r="VN934">
            <v>12087</v>
          </cell>
          <cell r="VO934">
            <v>43100</v>
          </cell>
        </row>
        <row r="935">
          <cell r="G935" t="str">
            <v>NBO Exp 200ml</v>
          </cell>
          <cell r="I935" t="str">
            <v>80313-04801-75</v>
          </cell>
          <cell r="J935" t="str">
            <v>80313-04800-85</v>
          </cell>
          <cell r="K935" t="str">
            <v>NBO Fresh Lot 250ml</v>
          </cell>
          <cell r="L935" t="str">
            <v>P</v>
          </cell>
          <cell r="M935">
            <v>18</v>
          </cell>
          <cell r="N935">
            <v>5.15</v>
          </cell>
          <cell r="O935">
            <v>9.6519999999999991E-3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 t="str">
            <v/>
          </cell>
          <cell r="W935" t="str">
            <v/>
          </cell>
          <cell r="X935" t="str">
            <v>3304.99.30</v>
          </cell>
          <cell r="AC935" t="str">
            <v>Nivea</v>
          </cell>
          <cell r="AE935" t="str">
            <v>Nivea Body</v>
          </cell>
          <cell r="AJ935" t="str">
            <v>Body Essential</v>
          </cell>
          <cell r="QC935" t="str">
            <v>D</v>
          </cell>
          <cell r="VH935">
            <v>900</v>
          </cell>
          <cell r="VI935" t="e">
            <v>#N/A</v>
          </cell>
          <cell r="VN935">
            <v>12087</v>
          </cell>
          <cell r="VO935">
            <v>43100</v>
          </cell>
        </row>
        <row r="936">
          <cell r="G936" t="str">
            <v>NBO Exp 200ml</v>
          </cell>
          <cell r="I936" t="str">
            <v>48330-00000-99</v>
          </cell>
          <cell r="J936" t="str">
            <v>80313-04800-85</v>
          </cell>
          <cell r="K936" t="str">
            <v>NBO Fresh Lotion 200ml + Soft</v>
          </cell>
          <cell r="L936" t="str">
            <v>V</v>
          </cell>
          <cell r="M936">
            <v>24</v>
          </cell>
          <cell r="N936">
            <v>6.6879999999999997</v>
          </cell>
          <cell r="O936">
            <v>2.0356751999999995E-2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 t="str">
            <v/>
          </cell>
          <cell r="W936" t="str">
            <v/>
          </cell>
          <cell r="X936" t="str">
            <v>3304.99.30</v>
          </cell>
          <cell r="AC936" t="str">
            <v>Nivea</v>
          </cell>
          <cell r="AE936" t="str">
            <v>Nivea Body</v>
          </cell>
          <cell r="AJ936" t="str">
            <v>Body Essential</v>
          </cell>
          <cell r="QC936" t="str">
            <v>D</v>
          </cell>
          <cell r="VH936">
            <v>900</v>
          </cell>
          <cell r="VI936" t="e">
            <v>#N/A</v>
          </cell>
          <cell r="VN936">
            <v>13150</v>
          </cell>
          <cell r="VO936">
            <v>43100</v>
          </cell>
        </row>
        <row r="937">
          <cell r="G937" t="str">
            <v>NBO Exp 200ml</v>
          </cell>
          <cell r="I937" t="str">
            <v>48332-00030-00</v>
          </cell>
          <cell r="J937" t="str">
            <v>80313-04800-85</v>
          </cell>
          <cell r="K937" t="str">
            <v>NBO Fresh Lotion 200ml + Soft 25ml</v>
          </cell>
          <cell r="L937" t="str">
            <v>V</v>
          </cell>
          <cell r="M937">
            <v>24</v>
          </cell>
          <cell r="N937">
            <v>6.8250000000000002</v>
          </cell>
          <cell r="O937">
            <v>2.0356751999999999E-2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 t="str">
            <v/>
          </cell>
          <cell r="W937" t="str">
            <v/>
          </cell>
          <cell r="X937" t="str">
            <v>3304.99.30</v>
          </cell>
          <cell r="AC937" t="str">
            <v>Nivea</v>
          </cell>
          <cell r="AE937" t="str">
            <v>Nivea Body</v>
          </cell>
          <cell r="AJ937" t="str">
            <v>Body Essential</v>
          </cell>
          <cell r="QC937" t="str">
            <v>D</v>
          </cell>
          <cell r="VH937">
            <v>900</v>
          </cell>
          <cell r="VI937" t="e">
            <v>#N/A</v>
          </cell>
          <cell r="VN937">
            <v>13150</v>
          </cell>
          <cell r="VO937">
            <v>43100</v>
          </cell>
        </row>
        <row r="938">
          <cell r="G938" t="str">
            <v>NBO Hpy Tme 100ml</v>
          </cell>
          <cell r="I938" t="str">
            <v>80295-04800-85</v>
          </cell>
          <cell r="J938" t="str">
            <v>80295-04800-85</v>
          </cell>
          <cell r="K938" t="str">
            <v>NIVEA Happy Time Body Lotion 100ml</v>
          </cell>
          <cell r="L938" t="str">
            <v>R</v>
          </cell>
          <cell r="M938">
            <v>48</v>
          </cell>
          <cell r="N938">
            <v>6.1076800000000002</v>
          </cell>
          <cell r="O938">
            <v>1.4980512E-2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 t="str">
            <v/>
          </cell>
          <cell r="W938" t="str">
            <v/>
          </cell>
          <cell r="X938" t="str">
            <v>3304.99.30</v>
          </cell>
          <cell r="AC938" t="str">
            <v>Nivea</v>
          </cell>
          <cell r="AE938" t="str">
            <v>Nivea Body</v>
          </cell>
          <cell r="AJ938" t="str">
            <v>Body Essential</v>
          </cell>
          <cell r="QC938" t="str">
            <v>D</v>
          </cell>
          <cell r="VH938">
            <v>900</v>
          </cell>
          <cell r="VI938" t="e">
            <v>#N/A</v>
          </cell>
          <cell r="VN938">
            <v>7250</v>
          </cell>
          <cell r="VO938">
            <v>43100</v>
          </cell>
        </row>
        <row r="939">
          <cell r="G939" t="str">
            <v>NBO Hpy Tme 100ml</v>
          </cell>
          <cell r="I939" t="str">
            <v>80295-04800-83</v>
          </cell>
          <cell r="J939" t="str">
            <v>80295-04800-85</v>
          </cell>
          <cell r="K939" t="str">
            <v>NBO Happy Time Body Lotion 100ml</v>
          </cell>
          <cell r="L939" t="str">
            <v>R</v>
          </cell>
          <cell r="M939">
            <v>48</v>
          </cell>
          <cell r="N939">
            <v>6.1059999999999999</v>
          </cell>
          <cell r="O939">
            <v>1.4981E-2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 t="str">
            <v/>
          </cell>
          <cell r="W939" t="str">
            <v/>
          </cell>
          <cell r="X939" t="str">
            <v>3304.99.30</v>
          </cell>
          <cell r="AC939" t="str">
            <v>Nivea</v>
          </cell>
          <cell r="AE939" t="str">
            <v>Nivea Body</v>
          </cell>
          <cell r="AJ939" t="str">
            <v>Body Essential</v>
          </cell>
          <cell r="QC939" t="str">
            <v>D</v>
          </cell>
          <cell r="VH939">
            <v>900</v>
          </cell>
          <cell r="VI939" t="e">
            <v>#N/A</v>
          </cell>
          <cell r="VN939">
            <v>7250</v>
          </cell>
          <cell r="VO939">
            <v>43100</v>
          </cell>
        </row>
        <row r="940">
          <cell r="G940" t="str">
            <v>NBO Hpy Tme 200ml</v>
          </cell>
          <cell r="I940" t="str">
            <v>80296-04800-85</v>
          </cell>
          <cell r="J940" t="str">
            <v>80296-04800-85</v>
          </cell>
          <cell r="K940" t="str">
            <v>NIVEA Happy Time Body Lotion 200ml</v>
          </cell>
          <cell r="L940" t="str">
            <v>R</v>
          </cell>
          <cell r="M940">
            <v>24</v>
          </cell>
          <cell r="N940">
            <v>5.8579999999999997</v>
          </cell>
          <cell r="O940">
            <v>1.3806311999999999E-2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 t="str">
            <v/>
          </cell>
          <cell r="W940" t="str">
            <v/>
          </cell>
          <cell r="X940" t="str">
            <v>3304.99.30</v>
          </cell>
          <cell r="AC940" t="str">
            <v>Nivea</v>
          </cell>
          <cell r="AE940" t="str">
            <v>Nivea Body</v>
          </cell>
          <cell r="AJ940" t="str">
            <v>Body Essential</v>
          </cell>
          <cell r="QC940" t="str">
            <v>D</v>
          </cell>
          <cell r="VH940">
            <v>900</v>
          </cell>
          <cell r="VI940" t="e">
            <v>#N/A</v>
          </cell>
          <cell r="VN940">
            <v>13800</v>
          </cell>
          <cell r="VO940">
            <v>43100</v>
          </cell>
        </row>
        <row r="941">
          <cell r="G941" t="str">
            <v>NBO Hpy Tme 200ml</v>
          </cell>
          <cell r="I941" t="str">
            <v>80296-04800-83</v>
          </cell>
          <cell r="J941" t="str">
            <v>80296-04800-85</v>
          </cell>
          <cell r="K941" t="str">
            <v>NBO Happy Time Body Lotion 200ml</v>
          </cell>
          <cell r="L941" t="str">
            <v>R</v>
          </cell>
          <cell r="M941">
            <v>24</v>
          </cell>
          <cell r="N941">
            <v>5.8029999999999999</v>
          </cell>
          <cell r="O941">
            <v>1.3805999999999999E-2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 t="str">
            <v/>
          </cell>
          <cell r="W941" t="str">
            <v/>
          </cell>
          <cell r="X941" t="str">
            <v>3304.99.30</v>
          </cell>
          <cell r="AC941" t="str">
            <v>Nivea</v>
          </cell>
          <cell r="AE941" t="str">
            <v>Nivea Body</v>
          </cell>
          <cell r="AJ941" t="str">
            <v>Body Essential</v>
          </cell>
          <cell r="QC941" t="str">
            <v>D</v>
          </cell>
          <cell r="VH941">
            <v>900</v>
          </cell>
          <cell r="VI941" t="e">
            <v>#N/A</v>
          </cell>
          <cell r="VN941">
            <v>13800</v>
          </cell>
          <cell r="VO941">
            <v>43100</v>
          </cell>
        </row>
        <row r="942">
          <cell r="G942" t="str">
            <v>NBO Hpy Tme 200ml</v>
          </cell>
          <cell r="I942" t="str">
            <v>48330-00000-97</v>
          </cell>
          <cell r="J942" t="str">
            <v>80296-04800-85</v>
          </cell>
          <cell r="K942" t="str">
            <v>NBO Happy Time Lotion 200ml + Soft</v>
          </cell>
          <cell r="L942" t="str">
            <v>V</v>
          </cell>
          <cell r="M942">
            <v>24</v>
          </cell>
          <cell r="N942">
            <v>6.6879999999999997</v>
          </cell>
          <cell r="O942">
            <v>2.0356751999999995E-2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 t="str">
            <v/>
          </cell>
          <cell r="W942" t="str">
            <v/>
          </cell>
          <cell r="X942" t="str">
            <v>3304.99.30</v>
          </cell>
          <cell r="AC942" t="str">
            <v>Nivea</v>
          </cell>
          <cell r="AE942" t="str">
            <v>Nivea Body</v>
          </cell>
          <cell r="AJ942" t="str">
            <v>Body Essential</v>
          </cell>
          <cell r="QC942" t="str">
            <v>D</v>
          </cell>
          <cell r="VH942">
            <v>900</v>
          </cell>
          <cell r="VI942" t="e">
            <v>#N/A</v>
          </cell>
          <cell r="VN942">
            <v>13800</v>
          </cell>
          <cell r="VO942">
            <v>43100</v>
          </cell>
        </row>
        <row r="943">
          <cell r="G943" t="str">
            <v>NBO Hpy Tme 200ml</v>
          </cell>
          <cell r="I943" t="str">
            <v>48332-00031-00</v>
          </cell>
          <cell r="J943" t="str">
            <v>80296-04800-85</v>
          </cell>
          <cell r="K943" t="str">
            <v>NBO Happy Time Lotion 200ml + Soft 25ml</v>
          </cell>
          <cell r="L943" t="str">
            <v>V</v>
          </cell>
          <cell r="M943">
            <v>24</v>
          </cell>
          <cell r="N943">
            <v>6.8250000000000002</v>
          </cell>
          <cell r="O943">
            <v>2.0356751999999999E-2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 t="str">
            <v/>
          </cell>
          <cell r="W943" t="str">
            <v/>
          </cell>
          <cell r="X943" t="str">
            <v>3304.99.30</v>
          </cell>
          <cell r="AC943" t="str">
            <v>Nivea</v>
          </cell>
          <cell r="AE943" t="str">
            <v>Nivea Body</v>
          </cell>
          <cell r="AJ943" t="str">
            <v>Body Essential</v>
          </cell>
          <cell r="QC943" t="str">
            <v>D</v>
          </cell>
          <cell r="VH943">
            <v>900</v>
          </cell>
          <cell r="VI943" t="e">
            <v>#N/A</v>
          </cell>
          <cell r="VN943">
            <v>13800</v>
          </cell>
          <cell r="VO943">
            <v>43100</v>
          </cell>
        </row>
        <row r="944">
          <cell r="G944" t="str">
            <v>NBO UV Prot 100ml</v>
          </cell>
          <cell r="I944" t="str">
            <v>81843-04800-85</v>
          </cell>
          <cell r="J944" t="str">
            <v>81843-04800-85</v>
          </cell>
          <cell r="K944" t="str">
            <v>NIVEA UV Protect Body Lotion 100ml</v>
          </cell>
          <cell r="L944" t="str">
            <v>R</v>
          </cell>
          <cell r="M944">
            <v>48</v>
          </cell>
          <cell r="N944">
            <v>6.0111999999999997</v>
          </cell>
          <cell r="O944">
            <v>1.4980512E-2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 t="str">
            <v/>
          </cell>
          <cell r="W944" t="str">
            <v/>
          </cell>
          <cell r="X944" t="str">
            <v>3304.99.30</v>
          </cell>
          <cell r="AC944" t="str">
            <v>Nivea</v>
          </cell>
          <cell r="AE944" t="str">
            <v>Nivea Body</v>
          </cell>
          <cell r="AJ944" t="str">
            <v>Body Essential</v>
          </cell>
          <cell r="QC944" t="str">
            <v>D</v>
          </cell>
          <cell r="VH944">
            <v>900</v>
          </cell>
          <cell r="VI944" t="e">
            <v>#N/A</v>
          </cell>
          <cell r="VN944">
            <v>9300</v>
          </cell>
          <cell r="VO944">
            <v>43100</v>
          </cell>
        </row>
        <row r="945">
          <cell r="G945" t="str">
            <v>NBO UV Prot 100ml</v>
          </cell>
          <cell r="I945" t="str">
            <v>81843-04800-83</v>
          </cell>
          <cell r="J945" t="str">
            <v>81843-04800-85</v>
          </cell>
          <cell r="K945" t="str">
            <v>NBO UV Protection Lotion 100ml - Jump</v>
          </cell>
          <cell r="L945" t="str">
            <v>R</v>
          </cell>
          <cell r="M945">
            <v>48</v>
          </cell>
          <cell r="N945">
            <v>6.1020000000000003</v>
          </cell>
          <cell r="O945">
            <v>1.4981E-2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 t="str">
            <v/>
          </cell>
          <cell r="W945" t="str">
            <v/>
          </cell>
          <cell r="X945" t="str">
            <v>3304.99.30</v>
          </cell>
          <cell r="AC945" t="str">
            <v>Nivea</v>
          </cell>
          <cell r="AE945" t="str">
            <v>Nivea Body</v>
          </cell>
          <cell r="AJ945" t="str">
            <v>Body Essential</v>
          </cell>
          <cell r="QC945" t="str">
            <v>D</v>
          </cell>
          <cell r="VH945">
            <v>900</v>
          </cell>
          <cell r="VI945" t="e">
            <v>#N/A</v>
          </cell>
          <cell r="VN945">
            <v>9300</v>
          </cell>
          <cell r="VO945">
            <v>43100</v>
          </cell>
        </row>
        <row r="946">
          <cell r="G946" t="str">
            <v>NBO UV Prot 100ml</v>
          </cell>
          <cell r="I946" t="str">
            <v>81845-04800-75</v>
          </cell>
          <cell r="J946" t="str">
            <v>81843-04800-85</v>
          </cell>
          <cell r="K946" t="str">
            <v>NBO UV Prot Lot 100ml</v>
          </cell>
          <cell r="L946" t="str">
            <v>R</v>
          </cell>
          <cell r="M946">
            <v>36</v>
          </cell>
          <cell r="N946">
            <v>4.42</v>
          </cell>
          <cell r="O946">
            <v>9.7169999999999999E-3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 t="str">
            <v/>
          </cell>
          <cell r="W946" t="str">
            <v/>
          </cell>
          <cell r="X946" t="str">
            <v>3304.99.30</v>
          </cell>
          <cell r="AC946" t="str">
            <v>Nivea</v>
          </cell>
          <cell r="AE946" t="str">
            <v>Nivea Body</v>
          </cell>
          <cell r="AJ946" t="str">
            <v>Body Essential</v>
          </cell>
          <cell r="QC946" t="str">
            <v>D</v>
          </cell>
          <cell r="VH946">
            <v>900</v>
          </cell>
          <cell r="VI946" t="e">
            <v>#N/A</v>
          </cell>
          <cell r="VN946">
            <v>8565</v>
          </cell>
          <cell r="VO946">
            <v>43100</v>
          </cell>
        </row>
        <row r="947">
          <cell r="G947" t="str">
            <v>NBO UV Prot 200ml</v>
          </cell>
          <cell r="I947" t="str">
            <v>88102-04800-85</v>
          </cell>
          <cell r="J947" t="str">
            <v>88102-04800-85</v>
          </cell>
          <cell r="K947" t="str">
            <v>NIVEA UV Protect Body Lotion 200ml</v>
          </cell>
          <cell r="L947" t="str">
            <v>R</v>
          </cell>
          <cell r="M947">
            <v>24</v>
          </cell>
          <cell r="N947">
            <v>5.7615200000000009</v>
          </cell>
          <cell r="O947">
            <v>1.3806311999999999E-2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 t="str">
            <v/>
          </cell>
          <cell r="W947" t="str">
            <v/>
          </cell>
          <cell r="X947" t="str">
            <v>3304.99.30</v>
          </cell>
          <cell r="AC947" t="str">
            <v>Nivea</v>
          </cell>
          <cell r="AE947" t="str">
            <v>Nivea Body</v>
          </cell>
          <cell r="AJ947" t="str">
            <v>Body Essential</v>
          </cell>
          <cell r="QC947" t="str">
            <v>D</v>
          </cell>
          <cell r="VH947">
            <v>900</v>
          </cell>
          <cell r="VI947" t="e">
            <v>#N/A</v>
          </cell>
          <cell r="VN947">
            <v>17750</v>
          </cell>
          <cell r="VO947">
            <v>43100</v>
          </cell>
        </row>
        <row r="948">
          <cell r="G948" t="str">
            <v>NBO UV Prot 200ml</v>
          </cell>
          <cell r="I948" t="str">
            <v>88102-04800-83</v>
          </cell>
          <cell r="J948" t="str">
            <v>88102-04800-85</v>
          </cell>
          <cell r="K948" t="str">
            <v>NBO UV Protection Lotion 200ml - Jump</v>
          </cell>
          <cell r="L948" t="str">
            <v>R</v>
          </cell>
          <cell r="M948">
            <v>24</v>
          </cell>
          <cell r="N948">
            <v>5.7880000000000003</v>
          </cell>
          <cell r="O948">
            <v>1.3805999999999999E-2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 t="str">
            <v/>
          </cell>
          <cell r="W948" t="str">
            <v/>
          </cell>
          <cell r="X948" t="str">
            <v>3304.99.30</v>
          </cell>
          <cell r="AC948" t="str">
            <v>Nivea</v>
          </cell>
          <cell r="AE948" t="str">
            <v>Nivea Body</v>
          </cell>
          <cell r="AJ948" t="str">
            <v>Body Essential</v>
          </cell>
          <cell r="QC948" t="str">
            <v>D</v>
          </cell>
          <cell r="VH948">
            <v>900</v>
          </cell>
          <cell r="VI948" t="e">
            <v>#N/A</v>
          </cell>
          <cell r="VN948">
            <v>17750</v>
          </cell>
          <cell r="VO948">
            <v>43100</v>
          </cell>
        </row>
        <row r="949">
          <cell r="G949" t="str">
            <v>NBO UV Prot 200ml</v>
          </cell>
          <cell r="I949" t="str">
            <v>88102-04800-75</v>
          </cell>
          <cell r="J949" t="str">
            <v>88102-04800-85</v>
          </cell>
          <cell r="K949" t="str">
            <v>NBO UV Prot Lot 200ml</v>
          </cell>
          <cell r="L949" t="str">
            <v>R</v>
          </cell>
          <cell r="M949">
            <v>18</v>
          </cell>
          <cell r="N949">
            <v>4.29</v>
          </cell>
          <cell r="O949">
            <v>8.286E-3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 t="str">
            <v/>
          </cell>
          <cell r="W949" t="str">
            <v/>
          </cell>
          <cell r="X949" t="str">
            <v>3304.99.30</v>
          </cell>
          <cell r="AC949" t="str">
            <v>Nivea</v>
          </cell>
          <cell r="AE949" t="str">
            <v>Nivea Body</v>
          </cell>
          <cell r="AJ949" t="str">
            <v>Body Essential</v>
          </cell>
          <cell r="QC949" t="str">
            <v>D</v>
          </cell>
          <cell r="VH949">
            <v>900</v>
          </cell>
          <cell r="VI949" t="e">
            <v>#N/A</v>
          </cell>
          <cell r="VN949">
            <v>16347.000000000002</v>
          </cell>
          <cell r="VO949">
            <v>43100</v>
          </cell>
        </row>
        <row r="950">
          <cell r="G950" t="str">
            <v>NBO UV Prot 200ml</v>
          </cell>
          <cell r="I950" t="str">
            <v>48330-00000-98</v>
          </cell>
          <cell r="J950" t="str">
            <v>88102-04800-85</v>
          </cell>
          <cell r="K950" t="str">
            <v>NBO UV Protect Lotion 200ml + Soft</v>
          </cell>
          <cell r="L950" t="str">
            <v>V</v>
          </cell>
          <cell r="M950">
            <v>24</v>
          </cell>
          <cell r="N950">
            <v>6.6879999999999997</v>
          </cell>
          <cell r="O950">
            <v>2.0356751999999995E-2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 t="str">
            <v/>
          </cell>
          <cell r="W950" t="str">
            <v/>
          </cell>
          <cell r="X950" t="str">
            <v>3304.99.30</v>
          </cell>
          <cell r="AC950" t="str">
            <v>Nivea</v>
          </cell>
          <cell r="AE950" t="str">
            <v>Nivea Body</v>
          </cell>
          <cell r="AJ950" t="str">
            <v>Body Essential</v>
          </cell>
          <cell r="QC950" t="str">
            <v>D</v>
          </cell>
          <cell r="VH950">
            <v>900</v>
          </cell>
          <cell r="VI950" t="e">
            <v>#N/A</v>
          </cell>
          <cell r="VN950">
            <v>17750</v>
          </cell>
          <cell r="VO950">
            <v>43100</v>
          </cell>
        </row>
        <row r="951">
          <cell r="G951" t="str">
            <v>NBO UV Prot 200ml</v>
          </cell>
          <cell r="I951" t="str">
            <v>48332-00028-00</v>
          </cell>
          <cell r="J951" t="str">
            <v>88102-04800-85</v>
          </cell>
          <cell r="K951" t="str">
            <v>NBO UV Protect Lotion 200ml + Soft 25ml</v>
          </cell>
          <cell r="L951" t="str">
            <v>V</v>
          </cell>
          <cell r="M951">
            <v>24</v>
          </cell>
          <cell r="N951">
            <v>6.8250000000000002</v>
          </cell>
          <cell r="O951">
            <v>2.0356751999999999E-2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 t="str">
            <v/>
          </cell>
          <cell r="W951" t="str">
            <v/>
          </cell>
          <cell r="X951" t="str">
            <v>3304.99.30</v>
          </cell>
          <cell r="AC951" t="str">
            <v>Nivea</v>
          </cell>
          <cell r="AE951" t="str">
            <v>Nivea Body</v>
          </cell>
          <cell r="AJ951" t="str">
            <v>Body Essential</v>
          </cell>
          <cell r="QC951" t="str">
            <v>D</v>
          </cell>
          <cell r="VH951">
            <v>900</v>
          </cell>
          <cell r="VI951" t="e">
            <v>#N/A</v>
          </cell>
          <cell r="VN951">
            <v>17750</v>
          </cell>
          <cell r="VO951">
            <v>43100</v>
          </cell>
        </row>
        <row r="952">
          <cell r="G952" t="str">
            <v>NM Body Rvt 100ml</v>
          </cell>
          <cell r="I952" t="str">
            <v>80291-04800-90</v>
          </cell>
          <cell r="J952" t="str">
            <v>80291-04800-90</v>
          </cell>
          <cell r="K952" t="str">
            <v>NIVEA MEN Revitalizing Body Lotion 100ml</v>
          </cell>
          <cell r="L952" t="str">
            <v>R</v>
          </cell>
          <cell r="M952">
            <v>48</v>
          </cell>
          <cell r="N952">
            <v>6.2619999999999996</v>
          </cell>
          <cell r="O952">
            <v>1.5441191999999999E-2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 t="str">
            <v/>
          </cell>
          <cell r="W952" t="str">
            <v/>
          </cell>
          <cell r="X952" t="str">
            <v>3304.99.30</v>
          </cell>
          <cell r="AC952" t="str">
            <v>Nivea</v>
          </cell>
          <cell r="AE952" t="str">
            <v>Nivea Body</v>
          </cell>
          <cell r="AJ952" t="str">
            <v>Body Essential</v>
          </cell>
          <cell r="QC952" t="str">
            <v>D</v>
          </cell>
          <cell r="VH952">
            <v>900</v>
          </cell>
          <cell r="VI952" t="e">
            <v>#N/A</v>
          </cell>
          <cell r="VN952">
            <v>9242</v>
          </cell>
          <cell r="VO952">
            <v>43100</v>
          </cell>
        </row>
        <row r="953">
          <cell r="G953" t="str">
            <v>NM Body Rvt 100ml</v>
          </cell>
          <cell r="I953" t="str">
            <v>80291-04800-84</v>
          </cell>
          <cell r="J953" t="str">
            <v>80291-04800-90</v>
          </cell>
          <cell r="K953" t="str">
            <v>NMEN Body Lotion Revitalizing 100ml</v>
          </cell>
          <cell r="L953" t="str">
            <v>R</v>
          </cell>
          <cell r="M953">
            <v>48</v>
          </cell>
          <cell r="N953">
            <v>6.26</v>
          </cell>
          <cell r="O953">
            <v>1.5441191999999999E-2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 t="str">
            <v/>
          </cell>
          <cell r="W953" t="str">
            <v/>
          </cell>
          <cell r="X953" t="str">
            <v>3304.99.30</v>
          </cell>
          <cell r="AC953" t="str">
            <v>Nivea</v>
          </cell>
          <cell r="AE953" t="str">
            <v>Nivea Body</v>
          </cell>
          <cell r="AJ953" t="str">
            <v>Body Essential</v>
          </cell>
          <cell r="QC953" t="str">
            <v>D</v>
          </cell>
          <cell r="VH953">
            <v>900</v>
          </cell>
          <cell r="VI953" t="e">
            <v>#N/A</v>
          </cell>
          <cell r="VN953">
            <v>9242</v>
          </cell>
          <cell r="VO953">
            <v>43100</v>
          </cell>
        </row>
        <row r="954">
          <cell r="G954" t="str">
            <v>NM Body Wht 100ml</v>
          </cell>
          <cell r="I954" t="str">
            <v>81849-04800-90</v>
          </cell>
          <cell r="J954" t="str">
            <v>81849-04800-90</v>
          </cell>
          <cell r="K954" t="str">
            <v>NIVEA MEN Whitening Body Lotion 100ml</v>
          </cell>
          <cell r="L954" t="str">
            <v>R</v>
          </cell>
          <cell r="M954">
            <v>48</v>
          </cell>
          <cell r="N954">
            <v>6.1920000000000002</v>
          </cell>
          <cell r="O954">
            <v>1.5441191999999999E-2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 t="str">
            <v/>
          </cell>
          <cell r="W954" t="str">
            <v/>
          </cell>
          <cell r="X954" t="str">
            <v>3304.99.30</v>
          </cell>
          <cell r="AC954" t="str">
            <v>Nivea</v>
          </cell>
          <cell r="AE954" t="str">
            <v>Nivea Body</v>
          </cell>
          <cell r="AJ954" t="str">
            <v>Body Beauty</v>
          </cell>
          <cell r="QC954" t="str">
            <v>D</v>
          </cell>
          <cell r="VH954">
            <v>900</v>
          </cell>
          <cell r="VI954" t="e">
            <v>#N/A</v>
          </cell>
          <cell r="VN954">
            <v>9242</v>
          </cell>
          <cell r="VO954">
            <v>43100</v>
          </cell>
        </row>
        <row r="955">
          <cell r="G955" t="str">
            <v>NM Body Wht 100ml</v>
          </cell>
          <cell r="I955" t="str">
            <v>81849-04800-83</v>
          </cell>
          <cell r="J955" t="str">
            <v>81849-04800-90</v>
          </cell>
          <cell r="K955" t="str">
            <v>NMEN Body Lotion UV Whitening 100ml</v>
          </cell>
          <cell r="L955" t="str">
            <v>R</v>
          </cell>
          <cell r="M955">
            <v>48</v>
          </cell>
          <cell r="N955">
            <v>6.26</v>
          </cell>
          <cell r="O955">
            <v>1.5441191999999999E-2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 t="str">
            <v/>
          </cell>
          <cell r="W955" t="str">
            <v/>
          </cell>
          <cell r="X955" t="str">
            <v>3304.99.30</v>
          </cell>
          <cell r="AC955" t="str">
            <v>Nivea</v>
          </cell>
          <cell r="AE955" t="str">
            <v>Nivea Body</v>
          </cell>
          <cell r="AJ955" t="str">
            <v>Body Beauty</v>
          </cell>
          <cell r="QC955" t="str">
            <v>D</v>
          </cell>
          <cell r="VH955">
            <v>900</v>
          </cell>
          <cell r="VI955" t="e">
            <v>#N/A</v>
          </cell>
          <cell r="VN955">
            <v>9242</v>
          </cell>
          <cell r="VO955">
            <v>43100</v>
          </cell>
        </row>
        <row r="956">
          <cell r="G956" t="str">
            <v>NM Body Wht 100ml</v>
          </cell>
          <cell r="I956" t="str">
            <v>48330-00019-00</v>
          </cell>
          <cell r="J956" t="str">
            <v>81849-04800-90</v>
          </cell>
          <cell r="K956" t="str">
            <v>NMEN Body Wht 100ml + Fac.Foam Wht 100ml</v>
          </cell>
          <cell r="L956" t="str">
            <v>V</v>
          </cell>
          <cell r="M956">
            <v>24</v>
          </cell>
          <cell r="N956">
            <v>8.2210000000000001</v>
          </cell>
          <cell r="O956">
            <v>5.7644384E-2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 t="str">
            <v/>
          </cell>
          <cell r="W956" t="str">
            <v/>
          </cell>
          <cell r="X956" t="str">
            <v>3304.99.30</v>
          </cell>
          <cell r="AC956" t="str">
            <v>Nivea</v>
          </cell>
          <cell r="AE956" t="str">
            <v>Nivea Body</v>
          </cell>
          <cell r="AJ956" t="str">
            <v>Body Beauty</v>
          </cell>
          <cell r="QC956" t="str">
            <v>D</v>
          </cell>
          <cell r="VH956">
            <v>900</v>
          </cell>
          <cell r="VI956" t="e">
            <v>#N/A</v>
          </cell>
          <cell r="VN956">
            <v>19955</v>
          </cell>
          <cell r="VO956">
            <v>43100</v>
          </cell>
        </row>
        <row r="957">
          <cell r="G957" t="str">
            <v>NBO Firm 100ml</v>
          </cell>
          <cell r="I957" t="str">
            <v>81860-04800-83</v>
          </cell>
          <cell r="J957" t="str">
            <v>81860-04800-83</v>
          </cell>
          <cell r="K957" t="str">
            <v>NIVEA Firming Body Lotion 100ml</v>
          </cell>
          <cell r="L957" t="str">
            <v>R</v>
          </cell>
          <cell r="M957">
            <v>48</v>
          </cell>
          <cell r="N957">
            <v>6.0970000000000004</v>
          </cell>
          <cell r="O957">
            <v>1.4718E-2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 t="str">
            <v/>
          </cell>
          <cell r="W957" t="str">
            <v/>
          </cell>
          <cell r="X957" t="str">
            <v>3304.99.30</v>
          </cell>
          <cell r="AC957" t="str">
            <v>Nivea</v>
          </cell>
          <cell r="AE957" t="str">
            <v>Nivea Body</v>
          </cell>
          <cell r="AJ957" t="str">
            <v>Body Beauty</v>
          </cell>
          <cell r="QC957" t="str">
            <v>D</v>
          </cell>
          <cell r="VH957">
            <v>900</v>
          </cell>
          <cell r="VI957" t="e">
            <v>#N/A</v>
          </cell>
          <cell r="VN957">
            <v>10869</v>
          </cell>
          <cell r="VO957">
            <v>43100</v>
          </cell>
        </row>
        <row r="958">
          <cell r="G958" t="str">
            <v>NBO Firm 100ml</v>
          </cell>
          <cell r="I958" t="str">
            <v>81891-04800-75</v>
          </cell>
          <cell r="J958" t="str">
            <v>81860-04800-83</v>
          </cell>
          <cell r="K958" t="str">
            <v>NBO Firming Q10 Plus Lot 100ml</v>
          </cell>
          <cell r="L958" t="str">
            <v>R</v>
          </cell>
          <cell r="M958">
            <v>36</v>
          </cell>
          <cell r="N958">
            <v>4.42</v>
          </cell>
          <cell r="O958">
            <v>9.7169999999999999E-3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 t="str">
            <v/>
          </cell>
          <cell r="W958" t="str">
            <v/>
          </cell>
          <cell r="X958" t="str">
            <v>3304.99.30</v>
          </cell>
          <cell r="AC958" t="str">
            <v>Nivea</v>
          </cell>
          <cell r="AE958" t="str">
            <v>Nivea Body</v>
          </cell>
          <cell r="AJ958" t="str">
            <v>Body Beauty</v>
          </cell>
          <cell r="QC958" t="str">
            <v>D</v>
          </cell>
          <cell r="VH958">
            <v>900</v>
          </cell>
          <cell r="VI958" t="e">
            <v>#N/A</v>
          </cell>
          <cell r="VN958">
            <v>10869</v>
          </cell>
          <cell r="VO958">
            <v>43100</v>
          </cell>
        </row>
        <row r="959">
          <cell r="G959" t="str">
            <v>NBO Firm 200ml</v>
          </cell>
          <cell r="I959" t="str">
            <v>81827-04800-83</v>
          </cell>
          <cell r="J959" t="str">
            <v>81827-04800-83</v>
          </cell>
          <cell r="K959" t="str">
            <v>NIVEA Firming Body Lotion 200ml</v>
          </cell>
          <cell r="L959" t="str">
            <v>R</v>
          </cell>
          <cell r="M959">
            <v>24</v>
          </cell>
          <cell r="N959">
            <v>5.7880000000000003</v>
          </cell>
          <cell r="O959">
            <v>1.3805999999999999E-2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 t="str">
            <v/>
          </cell>
          <cell r="W959" t="str">
            <v/>
          </cell>
          <cell r="X959" t="str">
            <v>3304.99.30</v>
          </cell>
          <cell r="AC959" t="str">
            <v>Nivea</v>
          </cell>
          <cell r="AE959" t="str">
            <v>Nivea Body</v>
          </cell>
          <cell r="AJ959" t="str">
            <v>Body Beauty</v>
          </cell>
          <cell r="QC959" t="str">
            <v>D</v>
          </cell>
          <cell r="VH959">
            <v>900</v>
          </cell>
          <cell r="VI959" t="e">
            <v>#N/A</v>
          </cell>
          <cell r="VN959">
            <v>19566</v>
          </cell>
          <cell r="VO959">
            <v>43100</v>
          </cell>
        </row>
        <row r="960">
          <cell r="G960" t="str">
            <v>NBO Firm 200ml</v>
          </cell>
          <cell r="I960" t="str">
            <v>81827-04800-75</v>
          </cell>
          <cell r="J960" t="str">
            <v>81827-04800-83</v>
          </cell>
          <cell r="K960" t="str">
            <v>NBO Firming Q10 Plus Lot 200ml</v>
          </cell>
          <cell r="L960" t="str">
            <v>R</v>
          </cell>
          <cell r="M960">
            <v>18</v>
          </cell>
          <cell r="N960">
            <v>4.29</v>
          </cell>
          <cell r="O960">
            <v>8.286E-3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 t="str">
            <v/>
          </cell>
          <cell r="W960" t="str">
            <v/>
          </cell>
          <cell r="X960" t="str">
            <v>3304.99.30</v>
          </cell>
          <cell r="AC960" t="str">
            <v>Nivea</v>
          </cell>
          <cell r="AE960" t="str">
            <v>Nivea Body</v>
          </cell>
          <cell r="AJ960" t="str">
            <v>Body Beauty</v>
          </cell>
          <cell r="QC960" t="str">
            <v>D</v>
          </cell>
          <cell r="VH960">
            <v>900</v>
          </cell>
          <cell r="VI960" t="e">
            <v>#N/A</v>
          </cell>
          <cell r="VN960">
            <v>19566</v>
          </cell>
          <cell r="VO960">
            <v>43100</v>
          </cell>
        </row>
        <row r="961">
          <cell r="G961" t="str">
            <v>NBO Firm 200ml</v>
          </cell>
          <cell r="I961" t="str">
            <v>48330-00001-00</v>
          </cell>
          <cell r="J961" t="str">
            <v>81827-04800-83</v>
          </cell>
          <cell r="K961" t="str">
            <v>NBO Firming Body Lot200ml + Soft</v>
          </cell>
          <cell r="L961" t="str">
            <v>V</v>
          </cell>
          <cell r="M961">
            <v>24</v>
          </cell>
          <cell r="N961">
            <v>6.6879999999999997</v>
          </cell>
          <cell r="O961">
            <v>2.0356751999999995E-2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 t="str">
            <v/>
          </cell>
          <cell r="W961" t="str">
            <v/>
          </cell>
          <cell r="X961" t="str">
            <v>3304.99.30</v>
          </cell>
          <cell r="AC961" t="str">
            <v>Nivea</v>
          </cell>
          <cell r="AE961" t="str">
            <v>Nivea Body</v>
          </cell>
          <cell r="AJ961" t="str">
            <v>Body Beauty</v>
          </cell>
          <cell r="QC961" t="str">
            <v>D</v>
          </cell>
          <cell r="VH961">
            <v>900</v>
          </cell>
          <cell r="VI961" t="e">
            <v>#N/A</v>
          </cell>
          <cell r="VN961">
            <v>19566</v>
          </cell>
          <cell r="VO961">
            <v>43100</v>
          </cell>
        </row>
        <row r="962">
          <cell r="G962" t="str">
            <v>NBO Firm 200ml</v>
          </cell>
          <cell r="I962" t="str">
            <v>48332-00032-00</v>
          </cell>
          <cell r="J962" t="str">
            <v>81827-04800-83</v>
          </cell>
          <cell r="K962" t="str">
            <v>NBO Firming Body Lot200ml + Soft 25ml</v>
          </cell>
          <cell r="L962" t="str">
            <v>V</v>
          </cell>
          <cell r="M962">
            <v>24</v>
          </cell>
          <cell r="N962">
            <v>6.8250000000000002</v>
          </cell>
          <cell r="O962">
            <v>2.0356751999999999E-2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 t="str">
            <v/>
          </cell>
          <cell r="W962" t="str">
            <v/>
          </cell>
          <cell r="X962" t="str">
            <v>3304.99.30</v>
          </cell>
          <cell r="AC962" t="str">
            <v>Nivea</v>
          </cell>
          <cell r="AE962" t="str">
            <v>Nivea Body</v>
          </cell>
          <cell r="AJ962" t="str">
            <v>Body Beauty</v>
          </cell>
          <cell r="QC962" t="str">
            <v>D</v>
          </cell>
          <cell r="VH962">
            <v>900</v>
          </cell>
          <cell r="VI962" t="e">
            <v>#N/A</v>
          </cell>
          <cell r="VN962">
            <v>19566</v>
          </cell>
          <cell r="VO962">
            <v>43100</v>
          </cell>
        </row>
        <row r="963">
          <cell r="G963" t="str">
            <v>NBO Wht Ltn 100ml</v>
          </cell>
          <cell r="I963" t="str">
            <v>81866-04800-75</v>
          </cell>
          <cell r="J963" t="str">
            <v>81866-04800-75</v>
          </cell>
          <cell r="K963" t="str">
            <v>NIVEA Whitening Body Lotion 100ml</v>
          </cell>
          <cell r="L963" t="str">
            <v>R</v>
          </cell>
          <cell r="M963">
            <v>36</v>
          </cell>
          <cell r="N963">
            <v>4.58</v>
          </cell>
          <cell r="O963">
            <v>9.7169999999999999E-3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 t="str">
            <v/>
          </cell>
          <cell r="W963" t="str">
            <v/>
          </cell>
          <cell r="X963" t="str">
            <v>3304.99.30</v>
          </cell>
          <cell r="AC963" t="str">
            <v>Nivea</v>
          </cell>
          <cell r="AE963" t="str">
            <v>Nivea Body</v>
          </cell>
          <cell r="AJ963" t="str">
            <v>Body Beauty</v>
          </cell>
          <cell r="QC963" t="str">
            <v>D</v>
          </cell>
          <cell r="VH963">
            <v>900</v>
          </cell>
          <cell r="VI963" t="e">
            <v>#N/A</v>
          </cell>
          <cell r="VN963">
            <v>7741</v>
          </cell>
          <cell r="VO963">
            <v>43100</v>
          </cell>
        </row>
        <row r="964">
          <cell r="G964" t="str">
            <v>NBO Mount Blanc</v>
          </cell>
          <cell r="I964" t="str">
            <v>48330-00029-00</v>
          </cell>
          <cell r="J964" t="str">
            <v>48330-00029-00</v>
          </cell>
          <cell r="K964" t="str">
            <v>NIVEA Mount Blanc</v>
          </cell>
          <cell r="L964" t="str">
            <v>V</v>
          </cell>
          <cell r="M964">
            <v>24</v>
          </cell>
          <cell r="N964">
            <v>8.5169999999999995</v>
          </cell>
          <cell r="O964">
            <v>2.6790083999999999E-2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 t="str">
            <v/>
          </cell>
          <cell r="W964" t="str">
            <v/>
          </cell>
          <cell r="X964" t="str">
            <v>3304.99.30</v>
          </cell>
          <cell r="AC964" t="str">
            <v>Nivea</v>
          </cell>
          <cell r="AE964" t="str">
            <v>Nivea Body</v>
          </cell>
          <cell r="AJ964" t="str">
            <v>Body Beauty</v>
          </cell>
          <cell r="QC964" t="str">
            <v>D</v>
          </cell>
          <cell r="VH964">
            <v>900</v>
          </cell>
          <cell r="VI964" t="e">
            <v>#N/A</v>
          </cell>
          <cell r="VN964">
            <v>23150</v>
          </cell>
          <cell r="VO964">
            <v>43100</v>
          </cell>
        </row>
        <row r="965">
          <cell r="G965" t="str">
            <v>NBO New Normal Kit</v>
          </cell>
          <cell r="I965" t="str">
            <v>48332-00152-00</v>
          </cell>
          <cell r="J965" t="str">
            <v>48332-00152-00</v>
          </cell>
          <cell r="K965" t="str">
            <v>NIVEA New Normal Kit Body</v>
          </cell>
          <cell r="L965" t="str">
            <v>P</v>
          </cell>
          <cell r="M965">
            <v>12</v>
          </cell>
          <cell r="N965">
            <v>3.488</v>
          </cell>
          <cell r="O965">
            <v>1.5096672000000002E-2</v>
          </cell>
          <cell r="P965">
            <v>16.5</v>
          </cell>
          <cell r="Q965">
            <v>3.2</v>
          </cell>
          <cell r="R965">
            <v>18.5</v>
          </cell>
          <cell r="S965">
            <v>34.6</v>
          </cell>
          <cell r="T965">
            <v>21.6</v>
          </cell>
          <cell r="U965">
            <v>20.2</v>
          </cell>
          <cell r="V965" t="str">
            <v>8999777016807</v>
          </cell>
          <cell r="W965" t="str">
            <v>8999777016814</v>
          </cell>
          <cell r="X965" t="str">
            <v>3304.99.30</v>
          </cell>
          <cell r="AC965" t="str">
            <v>Nivea</v>
          </cell>
          <cell r="AE965" t="str">
            <v>Nivea Body</v>
          </cell>
          <cell r="AJ965" t="str">
            <v>Body Beauty</v>
          </cell>
          <cell r="QC965" t="str">
            <v>D</v>
          </cell>
          <cell r="VH965">
            <v>900</v>
          </cell>
          <cell r="VI965" t="str">
            <v>88383</v>
          </cell>
          <cell r="VN965">
            <v>33666</v>
          </cell>
          <cell r="VO965">
            <v>45383</v>
          </cell>
        </row>
        <row r="966">
          <cell r="G966" t="str">
            <v>NBO Day &amp; Night Serum Package</v>
          </cell>
          <cell r="I966" t="str">
            <v>48330-00073-00</v>
          </cell>
          <cell r="J966" t="str">
            <v>48330-00073-00</v>
          </cell>
          <cell r="K966" t="str">
            <v>NIVEA Day &amp; Night Serum Package</v>
          </cell>
          <cell r="L966" t="str">
            <v>V</v>
          </cell>
          <cell r="M966">
            <v>24</v>
          </cell>
          <cell r="N966">
            <v>5.3310000000000004</v>
          </cell>
          <cell r="O966">
            <v>2.8220544E-2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 t="str">
            <v/>
          </cell>
          <cell r="W966" t="str">
            <v/>
          </cell>
          <cell r="X966" t="str">
            <v>3304.99.30</v>
          </cell>
          <cell r="AC966" t="str">
            <v>Nivea</v>
          </cell>
          <cell r="AE966" t="str">
            <v>Nivea Body</v>
          </cell>
          <cell r="AJ966" t="str">
            <v>Body Beauty</v>
          </cell>
          <cell r="QC966" t="str">
            <v>D</v>
          </cell>
          <cell r="VH966">
            <v>900</v>
          </cell>
          <cell r="VI966" t="e">
            <v>#N/A</v>
          </cell>
          <cell r="VN966">
            <v>19573</v>
          </cell>
          <cell r="VO966">
            <v>43100</v>
          </cell>
        </row>
        <row r="967">
          <cell r="G967" t="str">
            <v>NBO Distribution Package</v>
          </cell>
          <cell r="I967" t="str">
            <v>48330-00030-00</v>
          </cell>
          <cell r="J967" t="str">
            <v>48330-00030-00</v>
          </cell>
          <cell r="K967" t="str">
            <v>NIVEA Distribution Package</v>
          </cell>
          <cell r="L967" t="str">
            <v>V</v>
          </cell>
          <cell r="M967">
            <v>1</v>
          </cell>
          <cell r="N967">
            <v>2.484</v>
          </cell>
          <cell r="O967">
            <v>1.3125E-2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 t="str">
            <v/>
          </cell>
          <cell r="W967" t="str">
            <v/>
          </cell>
          <cell r="X967" t="str">
            <v>3304.99.30</v>
          </cell>
          <cell r="AC967" t="str">
            <v>Nivea</v>
          </cell>
          <cell r="AE967" t="str">
            <v>Nivea Body</v>
          </cell>
          <cell r="AJ967" t="str">
            <v>Body Beauty</v>
          </cell>
          <cell r="QC967" t="str">
            <v>D</v>
          </cell>
          <cell r="VH967">
            <v>900</v>
          </cell>
          <cell r="VI967" t="e">
            <v>#N/A</v>
          </cell>
          <cell r="VN967">
            <v>120000</v>
          </cell>
          <cell r="VO967">
            <v>43100</v>
          </cell>
        </row>
        <row r="968">
          <cell r="G968" t="str">
            <v>NBO Wht 50ml</v>
          </cell>
          <cell r="I968" t="str">
            <v>81865-04800-75</v>
          </cell>
          <cell r="J968" t="str">
            <v>81865-04800-75</v>
          </cell>
          <cell r="K968" t="str">
            <v>NIVEA Whitening Body Lotion 50ml</v>
          </cell>
          <cell r="L968" t="str">
            <v>R</v>
          </cell>
          <cell r="M968">
            <v>48</v>
          </cell>
          <cell r="N968">
            <v>3.43</v>
          </cell>
          <cell r="O968">
            <v>6.2300000000000003E-3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 t="str">
            <v/>
          </cell>
          <cell r="W968" t="str">
            <v/>
          </cell>
          <cell r="X968" t="str">
            <v>3304.99.30</v>
          </cell>
          <cell r="AC968" t="str">
            <v>Nivea</v>
          </cell>
          <cell r="AE968" t="str">
            <v>Nivea Body</v>
          </cell>
          <cell r="AJ968" t="str">
            <v>Body Beauty</v>
          </cell>
          <cell r="QC968" t="str">
            <v>D</v>
          </cell>
          <cell r="VH968">
            <v>900</v>
          </cell>
          <cell r="VI968" t="e">
            <v>#N/A</v>
          </cell>
          <cell r="VN968">
            <v>3558</v>
          </cell>
          <cell r="VO968">
            <v>43100</v>
          </cell>
        </row>
        <row r="969">
          <cell r="G969" t="str">
            <v>NBO Wht Crm 10ml</v>
          </cell>
          <cell r="I969" t="str">
            <v>81863-04801-75</v>
          </cell>
          <cell r="J969" t="str">
            <v>81863-04801-75</v>
          </cell>
          <cell r="K969" t="str">
            <v>NIVEA Whitening Cream 10ml</v>
          </cell>
          <cell r="L969" t="str">
            <v>R</v>
          </cell>
          <cell r="M969">
            <v>144</v>
          </cell>
          <cell r="N969">
            <v>2.86</v>
          </cell>
          <cell r="O969">
            <v>8.0610000000000005E-3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 t="str">
            <v/>
          </cell>
          <cell r="W969" t="str">
            <v/>
          </cell>
          <cell r="X969" t="str">
            <v>3304.99.30</v>
          </cell>
          <cell r="AC969" t="str">
            <v>Nivea</v>
          </cell>
          <cell r="AE969" t="str">
            <v>Nivea Body</v>
          </cell>
          <cell r="AJ969" t="str">
            <v>Body Beauty</v>
          </cell>
          <cell r="QC969" t="str">
            <v>D</v>
          </cell>
          <cell r="VH969">
            <v>900</v>
          </cell>
          <cell r="VI969" t="e">
            <v>#N/A</v>
          </cell>
          <cell r="VN969">
            <v>1815</v>
          </cell>
          <cell r="VO969">
            <v>43100</v>
          </cell>
        </row>
        <row r="970">
          <cell r="G970" t="str">
            <v>NCRM Creme Tin 30ml</v>
          </cell>
          <cell r="I970" t="str">
            <v>48332-00112-02</v>
          </cell>
          <cell r="J970" t="str">
            <v>48332-00112-02</v>
          </cell>
          <cell r="K970" t="str">
            <v>NIVEA Creme Tin 30ml</v>
          </cell>
          <cell r="L970" t="str">
            <v>R</v>
          </cell>
          <cell r="M970">
            <v>48</v>
          </cell>
          <cell r="N970">
            <v>1.6319999999999999</v>
          </cell>
          <cell r="O970">
            <v>3.2442209999999994E-3</v>
          </cell>
          <cell r="P970">
            <v>6</v>
          </cell>
          <cell r="Q970">
            <v>6</v>
          </cell>
          <cell r="R970">
            <v>1.35</v>
          </cell>
          <cell r="S970">
            <v>24.9</v>
          </cell>
          <cell r="T970">
            <v>12.9</v>
          </cell>
          <cell r="U970">
            <v>10.1</v>
          </cell>
          <cell r="V970" t="str">
            <v>40058153</v>
          </cell>
          <cell r="W970" t="str">
            <v>8999777014889</v>
          </cell>
          <cell r="X970" t="str">
            <v>3304.99.30</v>
          </cell>
          <cell r="AC970" t="str">
            <v>Nivea</v>
          </cell>
          <cell r="AE970" t="str">
            <v>NCRM Cremes</v>
          </cell>
          <cell r="AJ970" t="str">
            <v>Creme</v>
          </cell>
          <cell r="QC970" t="str">
            <v>D</v>
          </cell>
          <cell r="VH970">
            <v>900</v>
          </cell>
          <cell r="VI970" t="str">
            <v>80101</v>
          </cell>
          <cell r="VN970">
            <v>9444</v>
          </cell>
          <cell r="VO970">
            <v>45383</v>
          </cell>
        </row>
        <row r="971">
          <cell r="G971" t="str">
            <v>NCRM Creme Tin 30ml</v>
          </cell>
          <cell r="I971" t="str">
            <v>48332-00112-00</v>
          </cell>
          <cell r="J971" t="str">
            <v>48332-00112-02</v>
          </cell>
          <cell r="K971" t="str">
            <v>NCREME Tin 30ml</v>
          </cell>
          <cell r="L971" t="str">
            <v>R</v>
          </cell>
          <cell r="M971">
            <v>50</v>
          </cell>
          <cell r="N971">
            <v>1.8380000000000001</v>
          </cell>
          <cell r="O971">
            <v>3.6014519999999993E-3</v>
          </cell>
          <cell r="P971">
            <v>6</v>
          </cell>
          <cell r="Q971">
            <v>6</v>
          </cell>
          <cell r="R971">
            <v>1.3</v>
          </cell>
          <cell r="S971">
            <v>31.6</v>
          </cell>
          <cell r="T971">
            <v>13.1</v>
          </cell>
          <cell r="U971">
            <v>8.6999999999999993</v>
          </cell>
          <cell r="V971" t="str">
            <v>40058153</v>
          </cell>
          <cell r="W971" t="str">
            <v>8999777011208</v>
          </cell>
          <cell r="X971" t="str">
            <v>3304.99.30</v>
          </cell>
          <cell r="AC971" t="str">
            <v>Nivea</v>
          </cell>
          <cell r="AE971" t="str">
            <v>NCRM Cremes</v>
          </cell>
          <cell r="AJ971" t="str">
            <v>Creme</v>
          </cell>
          <cell r="QC971" t="str">
            <v>D</v>
          </cell>
          <cell r="VH971">
            <v>900</v>
          </cell>
          <cell r="VI971" t="str">
            <v>80101</v>
          </cell>
          <cell r="VN971">
            <v>9444</v>
          </cell>
          <cell r="VO971">
            <v>45383</v>
          </cell>
        </row>
        <row r="972">
          <cell r="G972" t="str">
            <v>NCRM Creme Tin 60ml</v>
          </cell>
          <cell r="I972" t="str">
            <v>80102-04800-40</v>
          </cell>
          <cell r="J972" t="str">
            <v>80102-04800-40</v>
          </cell>
          <cell r="K972" t="str">
            <v>NIVEA Creme Tin 60ml</v>
          </cell>
          <cell r="L972" t="str">
            <v>R</v>
          </cell>
          <cell r="M972">
            <v>48</v>
          </cell>
          <cell r="N972">
            <v>3.399</v>
          </cell>
          <cell r="O972">
            <v>6.6740940000000002E-3</v>
          </cell>
          <cell r="P972">
            <v>7.7</v>
          </cell>
          <cell r="Q972">
            <v>7.7</v>
          </cell>
          <cell r="R972">
            <v>1.5</v>
          </cell>
          <cell r="S972">
            <v>32.9</v>
          </cell>
          <cell r="T972">
            <v>16.100000000000001</v>
          </cell>
          <cell r="U972">
            <v>12.6</v>
          </cell>
          <cell r="V972" t="str">
            <v>8850029801025</v>
          </cell>
          <cell r="W972" t="str">
            <v>8999777009557</v>
          </cell>
          <cell r="X972" t="str">
            <v>3304.99.30</v>
          </cell>
          <cell r="AC972" t="str">
            <v>Nivea</v>
          </cell>
          <cell r="AE972" t="str">
            <v>NCRM Cremes</v>
          </cell>
          <cell r="AJ972" t="str">
            <v>Creme</v>
          </cell>
          <cell r="QC972" t="str">
            <v>A</v>
          </cell>
          <cell r="VH972">
            <v>900</v>
          </cell>
          <cell r="VI972" t="str">
            <v>80102</v>
          </cell>
          <cell r="VN972">
            <v>20900</v>
          </cell>
          <cell r="VO972">
            <v>45383</v>
          </cell>
        </row>
        <row r="973">
          <cell r="G973" t="str">
            <v>NCRM Creme Tin 60ml</v>
          </cell>
          <cell r="I973" t="str">
            <v>48332-00151-01</v>
          </cell>
          <cell r="J973" t="str">
            <v>80102-04800-40</v>
          </cell>
          <cell r="K973" t="str">
            <v>NIVEA Creme Tin 60ml</v>
          </cell>
          <cell r="L973" t="str">
            <v>R</v>
          </cell>
          <cell r="M973">
            <v>48</v>
          </cell>
          <cell r="N973">
            <v>3.399</v>
          </cell>
          <cell r="O973">
            <v>6.6740940000000002E-3</v>
          </cell>
          <cell r="P973">
            <v>7.7</v>
          </cell>
          <cell r="Q973">
            <v>7.7</v>
          </cell>
          <cell r="R973">
            <v>1.5</v>
          </cell>
          <cell r="S973">
            <v>32.9</v>
          </cell>
          <cell r="T973">
            <v>16.100000000000001</v>
          </cell>
          <cell r="U973">
            <v>12.6</v>
          </cell>
          <cell r="V973" t="str">
            <v>8850029801025</v>
          </cell>
          <cell r="W973" t="str">
            <v>8999777009557</v>
          </cell>
          <cell r="X973" t="str">
            <v>3304.99.30</v>
          </cell>
          <cell r="AC973" t="str">
            <v>Nivea</v>
          </cell>
          <cell r="AE973" t="str">
            <v>NCRM Cremes</v>
          </cell>
          <cell r="AJ973" t="str">
            <v>Creme</v>
          </cell>
          <cell r="QC973" t="str">
            <v>A</v>
          </cell>
          <cell r="VH973">
            <v>900</v>
          </cell>
          <cell r="VI973" t="str">
            <v>80102</v>
          </cell>
          <cell r="VN973">
            <v>20900</v>
          </cell>
          <cell r="VO973">
            <v>45383</v>
          </cell>
        </row>
        <row r="974">
          <cell r="G974" t="str">
            <v>NCRM Creme Tin 60ml</v>
          </cell>
          <cell r="I974" t="str">
            <v>48332-00091-07</v>
          </cell>
          <cell r="J974" t="str">
            <v>80102-04800-40</v>
          </cell>
          <cell r="K974" t="str">
            <v>NCREME Tin 60ml</v>
          </cell>
          <cell r="L974" t="str">
            <v>R</v>
          </cell>
          <cell r="M974">
            <v>48</v>
          </cell>
          <cell r="N974">
            <v>3.399</v>
          </cell>
          <cell r="O974">
            <v>6.8328959999999998E-3</v>
          </cell>
          <cell r="P974">
            <v>7.7</v>
          </cell>
          <cell r="Q974">
            <v>7.7</v>
          </cell>
          <cell r="R974">
            <v>1.5</v>
          </cell>
          <cell r="S974">
            <v>32.799999999999997</v>
          </cell>
          <cell r="T974">
            <v>16.8</v>
          </cell>
          <cell r="U974">
            <v>12.4</v>
          </cell>
          <cell r="V974" t="str">
            <v>8850029801025</v>
          </cell>
          <cell r="W974" t="str">
            <v>8999777009557</v>
          </cell>
          <cell r="X974" t="str">
            <v>3304.99.30</v>
          </cell>
          <cell r="AC974" t="str">
            <v>Nivea</v>
          </cell>
          <cell r="AE974" t="str">
            <v>NCRM Cremes</v>
          </cell>
          <cell r="AJ974" t="str">
            <v>Creme</v>
          </cell>
          <cell r="QC974" t="str">
            <v>A</v>
          </cell>
          <cell r="VH974">
            <v>900</v>
          </cell>
          <cell r="VI974" t="str">
            <v>80102</v>
          </cell>
          <cell r="VN974">
            <v>20900</v>
          </cell>
          <cell r="VO974">
            <v>45383</v>
          </cell>
        </row>
        <row r="975">
          <cell r="G975" t="str">
            <v>NCRM Creme Tin 60ml</v>
          </cell>
          <cell r="I975" t="str">
            <v>48332-00091-06</v>
          </cell>
          <cell r="J975" t="str">
            <v>80102-04800-40</v>
          </cell>
          <cell r="K975" t="str">
            <v>NCREME Tin 60ml</v>
          </cell>
          <cell r="L975" t="str">
            <v>R</v>
          </cell>
          <cell r="M975">
            <v>48</v>
          </cell>
          <cell r="N975">
            <v>3.399</v>
          </cell>
          <cell r="O975">
            <v>6.8328959999999998E-3</v>
          </cell>
          <cell r="P975">
            <v>7.7</v>
          </cell>
          <cell r="Q975">
            <v>7.7</v>
          </cell>
          <cell r="R975">
            <v>1.5</v>
          </cell>
          <cell r="S975">
            <v>32.799999999999997</v>
          </cell>
          <cell r="T975">
            <v>16.8</v>
          </cell>
          <cell r="U975">
            <v>12.4</v>
          </cell>
          <cell r="V975" t="str">
            <v>8850029801025</v>
          </cell>
          <cell r="W975" t="str">
            <v>8999777009557</v>
          </cell>
          <cell r="X975" t="str">
            <v>3304.99.30</v>
          </cell>
          <cell r="AC975" t="str">
            <v>Nivea</v>
          </cell>
          <cell r="AE975" t="str">
            <v>NCRM Cremes</v>
          </cell>
          <cell r="AJ975" t="str">
            <v>Creme</v>
          </cell>
          <cell r="QC975" t="str">
            <v>A</v>
          </cell>
          <cell r="VH975">
            <v>900</v>
          </cell>
          <cell r="VI975" t="str">
            <v>80102</v>
          </cell>
          <cell r="VN975">
            <v>20900</v>
          </cell>
          <cell r="VO975">
            <v>45383</v>
          </cell>
        </row>
        <row r="976">
          <cell r="G976" t="str">
            <v>NCRM Creme Tin 60ml</v>
          </cell>
          <cell r="I976" t="str">
            <v>48332-00091-04</v>
          </cell>
          <cell r="J976" t="str">
            <v>80102-04800-40</v>
          </cell>
          <cell r="K976" t="str">
            <v>NCREME Tin 60ml</v>
          </cell>
          <cell r="L976" t="str">
            <v>R</v>
          </cell>
          <cell r="M976">
            <v>48</v>
          </cell>
          <cell r="N976">
            <v>3.399</v>
          </cell>
          <cell r="O976">
            <v>6.8328959999999998E-3</v>
          </cell>
          <cell r="P976">
            <v>7.7</v>
          </cell>
          <cell r="Q976">
            <v>7.7</v>
          </cell>
          <cell r="R976">
            <v>1.5</v>
          </cell>
          <cell r="S976">
            <v>32.799999999999997</v>
          </cell>
          <cell r="T976">
            <v>16.8</v>
          </cell>
          <cell r="U976">
            <v>12.4</v>
          </cell>
          <cell r="V976" t="str">
            <v>8850029801025</v>
          </cell>
          <cell r="W976" t="str">
            <v>8999777009557</v>
          </cell>
          <cell r="X976" t="str">
            <v>3304.99.30</v>
          </cell>
          <cell r="AC976" t="str">
            <v>Nivea</v>
          </cell>
          <cell r="AE976" t="str">
            <v>NCRM Cremes</v>
          </cell>
          <cell r="AJ976" t="str">
            <v>Creme</v>
          </cell>
          <cell r="QC976" t="str">
            <v>A</v>
          </cell>
          <cell r="VH976">
            <v>900</v>
          </cell>
          <cell r="VI976" t="str">
            <v>80102</v>
          </cell>
          <cell r="VN976">
            <v>20900</v>
          </cell>
          <cell r="VO976">
            <v>45383</v>
          </cell>
        </row>
        <row r="977">
          <cell r="G977" t="str">
            <v>NCRM Creme Tin 60ml</v>
          </cell>
          <cell r="I977" t="str">
            <v>48332-00091-03</v>
          </cell>
          <cell r="J977" t="str">
            <v>80102-04800-40</v>
          </cell>
          <cell r="K977" t="str">
            <v>NCREME Tin 60ml</v>
          </cell>
          <cell r="L977" t="str">
            <v>R</v>
          </cell>
          <cell r="M977">
            <v>48</v>
          </cell>
          <cell r="N977">
            <v>3.399</v>
          </cell>
          <cell r="O977">
            <v>6.8328959999999998E-3</v>
          </cell>
          <cell r="P977">
            <v>7.7</v>
          </cell>
          <cell r="Q977">
            <v>7.7</v>
          </cell>
          <cell r="R977">
            <v>1.5</v>
          </cell>
          <cell r="S977">
            <v>32.799999999999997</v>
          </cell>
          <cell r="T977">
            <v>16.8</v>
          </cell>
          <cell r="U977">
            <v>12.4</v>
          </cell>
          <cell r="V977" t="str">
            <v/>
          </cell>
          <cell r="W977" t="str">
            <v/>
          </cell>
          <cell r="X977" t="str">
            <v>3304.99.30</v>
          </cell>
          <cell r="AC977" t="str">
            <v>Nivea</v>
          </cell>
          <cell r="AE977" t="str">
            <v>NCRM Cremes</v>
          </cell>
          <cell r="AJ977" t="str">
            <v>Creme</v>
          </cell>
          <cell r="QC977" t="str">
            <v>A</v>
          </cell>
          <cell r="VH977">
            <v>900</v>
          </cell>
          <cell r="VI977" t="str">
            <v>80102</v>
          </cell>
          <cell r="VN977">
            <v>20900</v>
          </cell>
          <cell r="VO977">
            <v>45383</v>
          </cell>
        </row>
        <row r="978">
          <cell r="G978" t="str">
            <v>NCRM Creme Tin 60ml</v>
          </cell>
          <cell r="I978" t="str">
            <v>48332-00091-01</v>
          </cell>
          <cell r="J978" t="str">
            <v>80102-04800-40</v>
          </cell>
          <cell r="K978" t="str">
            <v>NCREME Tin 60ml</v>
          </cell>
          <cell r="L978" t="str">
            <v>R</v>
          </cell>
          <cell r="M978">
            <v>48</v>
          </cell>
          <cell r="N978">
            <v>3.399</v>
          </cell>
          <cell r="O978">
            <v>6.8328959999999998E-3</v>
          </cell>
          <cell r="P978">
            <v>7.7</v>
          </cell>
          <cell r="Q978">
            <v>7.7</v>
          </cell>
          <cell r="R978">
            <v>1.5</v>
          </cell>
          <cell r="S978">
            <v>32.799999999999997</v>
          </cell>
          <cell r="T978">
            <v>16.8</v>
          </cell>
          <cell r="U978">
            <v>12.4</v>
          </cell>
          <cell r="V978" t="str">
            <v>8850029801025</v>
          </cell>
          <cell r="W978" t="str">
            <v>8999777009557</v>
          </cell>
          <cell r="X978" t="str">
            <v>3304.99.30</v>
          </cell>
          <cell r="AC978" t="str">
            <v>Nivea</v>
          </cell>
          <cell r="AE978" t="str">
            <v>NCRM Cremes</v>
          </cell>
          <cell r="AJ978" t="str">
            <v>Creme</v>
          </cell>
          <cell r="QC978" t="str">
            <v>A</v>
          </cell>
          <cell r="VH978">
            <v>900</v>
          </cell>
          <cell r="VI978" t="str">
            <v>80102</v>
          </cell>
          <cell r="VN978">
            <v>20900</v>
          </cell>
          <cell r="VO978">
            <v>45383</v>
          </cell>
        </row>
        <row r="979">
          <cell r="G979" t="str">
            <v>NCRM Creme Tin 60ml</v>
          </cell>
          <cell r="I979" t="str">
            <v>48332-00091-00</v>
          </cell>
          <cell r="J979" t="str">
            <v>80102-04800-40</v>
          </cell>
          <cell r="K979" t="str">
            <v>NCREME Tin 60ml</v>
          </cell>
          <cell r="L979" t="str">
            <v>R</v>
          </cell>
          <cell r="M979">
            <v>48</v>
          </cell>
          <cell r="N979">
            <v>3.399</v>
          </cell>
          <cell r="O979">
            <v>6.5736000000000006E-3</v>
          </cell>
          <cell r="P979">
            <v>7.7</v>
          </cell>
          <cell r="Q979">
            <v>7.7</v>
          </cell>
          <cell r="R979">
            <v>1.5</v>
          </cell>
          <cell r="S979">
            <v>33</v>
          </cell>
          <cell r="T979">
            <v>16.600000000000001</v>
          </cell>
          <cell r="U979">
            <v>12</v>
          </cell>
          <cell r="V979" t="str">
            <v>8850029801025</v>
          </cell>
          <cell r="W979" t="str">
            <v>8999777009731</v>
          </cell>
          <cell r="X979" t="str">
            <v>3304.99.30</v>
          </cell>
          <cell r="AC979" t="str">
            <v>Nivea</v>
          </cell>
          <cell r="AE979" t="str">
            <v>NCRM Cremes</v>
          </cell>
          <cell r="AJ979" t="str">
            <v>Creme</v>
          </cell>
          <cell r="QC979" t="str">
            <v>A</v>
          </cell>
          <cell r="VH979">
            <v>900</v>
          </cell>
          <cell r="VI979" t="str">
            <v>80102</v>
          </cell>
          <cell r="VN979">
            <v>20900</v>
          </cell>
          <cell r="VO979">
            <v>45383</v>
          </cell>
        </row>
        <row r="980">
          <cell r="G980" t="str">
            <v>NCRM Creme Tin 60ml</v>
          </cell>
          <cell r="I980" t="str">
            <v>48332-00117-00</v>
          </cell>
          <cell r="J980" t="str">
            <v>80102-04800-40</v>
          </cell>
          <cell r="K980" t="str">
            <v>NCREME Tin 60ml + Booklet</v>
          </cell>
          <cell r="L980" t="str">
            <v>P</v>
          </cell>
          <cell r="M980">
            <v>48</v>
          </cell>
          <cell r="N980">
            <v>3.8149999999999999</v>
          </cell>
          <cell r="O980">
            <v>6.4939200000000011E-3</v>
          </cell>
          <cell r="P980">
            <v>8</v>
          </cell>
          <cell r="Q980">
            <v>8</v>
          </cell>
          <cell r="R980">
            <v>2</v>
          </cell>
          <cell r="S980">
            <v>32.6</v>
          </cell>
          <cell r="T980">
            <v>16.600000000000001</v>
          </cell>
          <cell r="U980">
            <v>12</v>
          </cell>
          <cell r="V980" t="str">
            <v>8850029801025</v>
          </cell>
          <cell r="W980" t="str">
            <v>8999777009557</v>
          </cell>
          <cell r="X980" t="str">
            <v>3304.99.30</v>
          </cell>
          <cell r="AC980" t="str">
            <v>Nivea</v>
          </cell>
          <cell r="AE980" t="str">
            <v>NCRM Cremes</v>
          </cell>
          <cell r="AJ980" t="str">
            <v>Creme</v>
          </cell>
          <cell r="QC980" t="str">
            <v>A</v>
          </cell>
          <cell r="VH980">
            <v>900</v>
          </cell>
          <cell r="VI980" t="str">
            <v>80102</v>
          </cell>
          <cell r="VN980">
            <v>20900</v>
          </cell>
          <cell r="VO980">
            <v>45383</v>
          </cell>
        </row>
        <row r="981">
          <cell r="G981" t="str">
            <v>NCRM Creme Tin 60ml</v>
          </cell>
          <cell r="I981" t="str">
            <v>48332-00103-00</v>
          </cell>
          <cell r="J981" t="str">
            <v>80102-04800-40</v>
          </cell>
          <cell r="K981" t="str">
            <v>NCREME Tin 60ml + Storybook</v>
          </cell>
          <cell r="L981" t="str">
            <v>P</v>
          </cell>
          <cell r="M981">
            <v>48</v>
          </cell>
          <cell r="N981">
            <v>3.8149999999999999</v>
          </cell>
          <cell r="O981">
            <v>7.769663999999999E-3</v>
          </cell>
          <cell r="P981">
            <v>8</v>
          </cell>
          <cell r="Q981">
            <v>8</v>
          </cell>
          <cell r="R981">
            <v>2</v>
          </cell>
          <cell r="S981">
            <v>32.799999999999997</v>
          </cell>
          <cell r="T981">
            <v>16.8</v>
          </cell>
          <cell r="U981">
            <v>14.1</v>
          </cell>
          <cell r="V981" t="str">
            <v/>
          </cell>
          <cell r="W981" t="str">
            <v/>
          </cell>
          <cell r="X981" t="str">
            <v>3304.99.30</v>
          </cell>
          <cell r="AC981" t="str">
            <v>Nivea</v>
          </cell>
          <cell r="AE981" t="str">
            <v>NCRM Cremes</v>
          </cell>
          <cell r="AJ981" t="str">
            <v>Creme</v>
          </cell>
          <cell r="QC981" t="str">
            <v>A</v>
          </cell>
          <cell r="VH981">
            <v>900</v>
          </cell>
          <cell r="VI981" t="str">
            <v>80102</v>
          </cell>
          <cell r="VN981">
            <v>20900</v>
          </cell>
          <cell r="VO981">
            <v>45383</v>
          </cell>
        </row>
        <row r="982">
          <cell r="G982" t="str">
            <v>NCRM Creme 25ml</v>
          </cell>
          <cell r="I982" t="str">
            <v>80140-04800-17</v>
          </cell>
          <cell r="J982" t="str">
            <v>80140-04800-17</v>
          </cell>
          <cell r="K982" t="str">
            <v>NIVEA Creme Jar 25ml</v>
          </cell>
          <cell r="L982" t="str">
            <v>R</v>
          </cell>
          <cell r="M982">
            <v>60</v>
          </cell>
          <cell r="N982">
            <v>2.0590000000000002</v>
          </cell>
          <cell r="O982">
            <v>5.6940000000000003E-3</v>
          </cell>
          <cell r="P982">
            <v>5.7</v>
          </cell>
          <cell r="Q982">
            <v>5.7</v>
          </cell>
          <cell r="R982">
            <v>2.1</v>
          </cell>
          <cell r="S982">
            <v>30</v>
          </cell>
          <cell r="T982">
            <v>13</v>
          </cell>
          <cell r="U982">
            <v>14.6</v>
          </cell>
          <cell r="V982" t="str">
            <v>8999777801403</v>
          </cell>
          <cell r="W982" t="str">
            <v>18999777801400</v>
          </cell>
          <cell r="X982" t="str">
            <v>3304.99.30</v>
          </cell>
          <cell r="AC982" t="str">
            <v>Nivea</v>
          </cell>
          <cell r="AE982" t="str">
            <v>NCRM Cremes</v>
          </cell>
          <cell r="AJ982" t="str">
            <v>Creme</v>
          </cell>
          <cell r="QC982" t="str">
            <v>D</v>
          </cell>
          <cell r="VH982">
            <v>900</v>
          </cell>
          <cell r="VI982" t="str">
            <v>80140</v>
          </cell>
          <cell r="VN982">
            <v>5550</v>
          </cell>
          <cell r="VO982">
            <v>45383</v>
          </cell>
        </row>
        <row r="983">
          <cell r="G983" t="str">
            <v>NCRM Creme 25ml</v>
          </cell>
          <cell r="I983" t="str">
            <v>48330-00000-90</v>
          </cell>
          <cell r="J983" t="str">
            <v>80140-04800-17</v>
          </cell>
          <cell r="K983" t="str">
            <v>NCREME 25ml</v>
          </cell>
          <cell r="L983" t="str">
            <v>R</v>
          </cell>
          <cell r="M983">
            <v>60</v>
          </cell>
          <cell r="N983">
            <v>2.0590000000000002</v>
          </cell>
          <cell r="O983">
            <v>5.6940000000000003E-3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 t="str">
            <v/>
          </cell>
          <cell r="W983" t="str">
            <v/>
          </cell>
          <cell r="X983" t="str">
            <v>3304.99.30</v>
          </cell>
          <cell r="AC983" t="str">
            <v>Nivea</v>
          </cell>
          <cell r="AE983" t="str">
            <v>NCRM Cremes</v>
          </cell>
          <cell r="AJ983" t="str">
            <v>Creme</v>
          </cell>
          <cell r="QC983" t="str">
            <v>D</v>
          </cell>
          <cell r="VH983">
            <v>900</v>
          </cell>
          <cell r="VI983" t="e">
            <v>#N/A</v>
          </cell>
          <cell r="VN983">
            <v>3908</v>
          </cell>
          <cell r="VO983">
            <v>43100</v>
          </cell>
        </row>
        <row r="984">
          <cell r="G984" t="str">
            <v>NCRM Creme 25ml</v>
          </cell>
          <cell r="I984" t="str">
            <v>48330-00076-00</v>
          </cell>
          <cell r="J984" t="str">
            <v>80140-04800-17</v>
          </cell>
          <cell r="K984" t="str">
            <v>NCREME Toples 25ml</v>
          </cell>
          <cell r="L984" t="str">
            <v>V</v>
          </cell>
          <cell r="M984">
            <v>12</v>
          </cell>
          <cell r="N984">
            <v>3.6789999999999998</v>
          </cell>
          <cell r="O984">
            <v>2.7068183999999999E-2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 t="str">
            <v/>
          </cell>
          <cell r="W984" t="str">
            <v/>
          </cell>
          <cell r="X984" t="str">
            <v>3304.99.30</v>
          </cell>
          <cell r="AC984" t="str">
            <v>Nivea</v>
          </cell>
          <cell r="AE984" t="str">
            <v>NCRM Cremes</v>
          </cell>
          <cell r="AJ984" t="str">
            <v>Creme</v>
          </cell>
          <cell r="QC984" t="str">
            <v>D</v>
          </cell>
          <cell r="VH984">
            <v>900</v>
          </cell>
          <cell r="VI984" t="e">
            <v>#N/A</v>
          </cell>
          <cell r="VN984">
            <v>28500</v>
          </cell>
          <cell r="VO984">
            <v>43100</v>
          </cell>
        </row>
        <row r="985">
          <cell r="G985" t="str">
            <v>NCRM Creme 50ml</v>
          </cell>
          <cell r="I985" t="str">
            <v>80133-04801-95</v>
          </cell>
          <cell r="J985" t="str">
            <v>80133-04801-95</v>
          </cell>
          <cell r="K985" t="str">
            <v>NIVEA Creme Jar 50ml</v>
          </cell>
          <cell r="L985" t="str">
            <v>R</v>
          </cell>
          <cell r="M985">
            <v>48</v>
          </cell>
          <cell r="N985">
            <v>2.9249999999999998</v>
          </cell>
          <cell r="O985">
            <v>6.1571340000000007E-3</v>
          </cell>
          <cell r="P985">
            <v>5.7</v>
          </cell>
          <cell r="Q985">
            <v>5.7</v>
          </cell>
          <cell r="R985">
            <v>3.1</v>
          </cell>
          <cell r="S985">
            <v>24.3</v>
          </cell>
          <cell r="T985">
            <v>12.3</v>
          </cell>
          <cell r="U985">
            <v>20.6</v>
          </cell>
          <cell r="V985" t="str">
            <v>8999777801335</v>
          </cell>
          <cell r="W985" t="str">
            <v>8999777013363</v>
          </cell>
          <cell r="X985" t="str">
            <v>3304.99.30</v>
          </cell>
          <cell r="AC985" t="str">
            <v>Nivea</v>
          </cell>
          <cell r="AE985" t="str">
            <v>NCRM Cremes</v>
          </cell>
          <cell r="AJ985" t="str">
            <v>Creme</v>
          </cell>
          <cell r="QC985" t="str">
            <v>D</v>
          </cell>
          <cell r="VH985">
            <v>900</v>
          </cell>
          <cell r="VI985" t="str">
            <v>80133</v>
          </cell>
          <cell r="VN985">
            <v>11039.999999999998</v>
          </cell>
          <cell r="VO985">
            <v>45383</v>
          </cell>
        </row>
        <row r="986">
          <cell r="G986" t="str">
            <v>NCRM Creme 50ml</v>
          </cell>
          <cell r="I986" t="str">
            <v>80133-04801-41</v>
          </cell>
          <cell r="J986" t="str">
            <v>80133-04801-95</v>
          </cell>
          <cell r="K986" t="str">
            <v>NCREME 50ml</v>
          </cell>
          <cell r="L986" t="str">
            <v>R</v>
          </cell>
          <cell r="M986">
            <v>48</v>
          </cell>
          <cell r="N986">
            <v>2.9249999999999998</v>
          </cell>
          <cell r="O986">
            <v>6.1571340000000007E-3</v>
          </cell>
          <cell r="P986">
            <v>5.7</v>
          </cell>
          <cell r="Q986">
            <v>5.7</v>
          </cell>
          <cell r="R986">
            <v>3.1</v>
          </cell>
          <cell r="S986">
            <v>24.3</v>
          </cell>
          <cell r="T986">
            <v>12.3</v>
          </cell>
          <cell r="U986">
            <v>20.6</v>
          </cell>
          <cell r="V986" t="str">
            <v>8999777801335</v>
          </cell>
          <cell r="W986" t="str">
            <v>8999777013363</v>
          </cell>
          <cell r="X986" t="str">
            <v>3304.99.30</v>
          </cell>
          <cell r="AC986" t="str">
            <v>Nivea</v>
          </cell>
          <cell r="AE986" t="str">
            <v>NCRM Cremes</v>
          </cell>
          <cell r="AJ986" t="str">
            <v>Creme</v>
          </cell>
          <cell r="QC986" t="str">
            <v>D</v>
          </cell>
          <cell r="VH986">
            <v>900</v>
          </cell>
          <cell r="VI986" t="str">
            <v>80133</v>
          </cell>
          <cell r="VN986">
            <v>11039.999999999998</v>
          </cell>
          <cell r="VO986">
            <v>45383</v>
          </cell>
        </row>
        <row r="987">
          <cell r="G987" t="str">
            <v>NCRM Creme 50ml</v>
          </cell>
          <cell r="I987" t="str">
            <v>80133-04800-41</v>
          </cell>
          <cell r="J987" t="str">
            <v>80133-04801-95</v>
          </cell>
          <cell r="K987" t="str">
            <v>NCREME 50ml</v>
          </cell>
          <cell r="L987" t="str">
            <v>R</v>
          </cell>
          <cell r="M987">
            <v>120</v>
          </cell>
          <cell r="N987">
            <v>7.46</v>
          </cell>
          <cell r="O987">
            <v>1.4365983999999998E-2</v>
          </cell>
          <cell r="P987">
            <v>5.7</v>
          </cell>
          <cell r="Q987">
            <v>5.7</v>
          </cell>
          <cell r="R987">
            <v>3.2</v>
          </cell>
          <cell r="S987">
            <v>29.8</v>
          </cell>
          <cell r="T987">
            <v>18.399999999999999</v>
          </cell>
          <cell r="U987">
            <v>26.2</v>
          </cell>
          <cell r="V987" t="str">
            <v>8999777801335</v>
          </cell>
          <cell r="W987" t="str">
            <v>8999777008956</v>
          </cell>
          <cell r="X987" t="str">
            <v>3304.99.30</v>
          </cell>
          <cell r="AC987" t="str">
            <v>Nivea</v>
          </cell>
          <cell r="AE987" t="str">
            <v>NCRM Cremes</v>
          </cell>
          <cell r="AJ987" t="str">
            <v>Creme</v>
          </cell>
          <cell r="QC987" t="str">
            <v>D</v>
          </cell>
          <cell r="VH987">
            <v>900</v>
          </cell>
          <cell r="VI987" t="str">
            <v>80133</v>
          </cell>
          <cell r="VN987">
            <v>9475</v>
          </cell>
          <cell r="VO987">
            <v>43100</v>
          </cell>
        </row>
        <row r="988">
          <cell r="G988" t="str">
            <v>NCRM Creme 50ml</v>
          </cell>
          <cell r="I988" t="str">
            <v>80133-04800-17</v>
          </cell>
          <cell r="J988" t="str">
            <v>80133-04801-95</v>
          </cell>
          <cell r="K988" t="str">
            <v>NCREME 50ml</v>
          </cell>
          <cell r="L988" t="str">
            <v>R</v>
          </cell>
          <cell r="M988">
            <v>48</v>
          </cell>
          <cell r="N988">
            <v>2.9249999999999998</v>
          </cell>
          <cell r="O988">
            <v>6.1571340000000007E-3</v>
          </cell>
          <cell r="P988">
            <v>5.7</v>
          </cell>
          <cell r="Q988">
            <v>5.7</v>
          </cell>
          <cell r="R988">
            <v>3.1</v>
          </cell>
          <cell r="S988">
            <v>24.3</v>
          </cell>
          <cell r="T988">
            <v>12.3</v>
          </cell>
          <cell r="U988">
            <v>20.6</v>
          </cell>
          <cell r="V988" t="str">
            <v>8999777801335</v>
          </cell>
          <cell r="W988" t="str">
            <v>18999777801332</v>
          </cell>
          <cell r="X988" t="str">
            <v>3304.99.30</v>
          </cell>
          <cell r="AC988" t="str">
            <v>Nivea</v>
          </cell>
          <cell r="AE988" t="str">
            <v>NCRM Cremes</v>
          </cell>
          <cell r="AJ988" t="str">
            <v>Creme</v>
          </cell>
          <cell r="QC988" t="str">
            <v>D</v>
          </cell>
          <cell r="VH988">
            <v>900</v>
          </cell>
          <cell r="VI988" t="str">
            <v>80133</v>
          </cell>
          <cell r="VN988">
            <v>11039.999999999998</v>
          </cell>
          <cell r="VO988">
            <v>45383</v>
          </cell>
        </row>
        <row r="989">
          <cell r="G989" t="str">
            <v>NCRM Creme 50ml</v>
          </cell>
          <cell r="I989" t="str">
            <v>48330-00000-91</v>
          </cell>
          <cell r="J989" t="str">
            <v>80133-04801-95</v>
          </cell>
          <cell r="K989" t="str">
            <v>NCREME 50ml</v>
          </cell>
          <cell r="L989" t="str">
            <v>R</v>
          </cell>
          <cell r="M989">
            <v>48</v>
          </cell>
          <cell r="N989">
            <v>2.9249999999999998</v>
          </cell>
          <cell r="O989">
            <v>6.1571340000000007E-3</v>
          </cell>
          <cell r="P989">
            <v>5.7</v>
          </cell>
          <cell r="Q989">
            <v>5.7</v>
          </cell>
          <cell r="R989">
            <v>3.1</v>
          </cell>
          <cell r="S989">
            <v>24.3</v>
          </cell>
          <cell r="T989">
            <v>12.3</v>
          </cell>
          <cell r="U989">
            <v>20.6</v>
          </cell>
          <cell r="V989" t="str">
            <v>8999777801335</v>
          </cell>
          <cell r="W989" t="str">
            <v>18999777801332</v>
          </cell>
          <cell r="X989" t="str">
            <v>3304.99.30</v>
          </cell>
          <cell r="AC989" t="str">
            <v>Nivea</v>
          </cell>
          <cell r="AE989" t="str">
            <v>NCRM Cremes</v>
          </cell>
          <cell r="AJ989" t="str">
            <v>Creme</v>
          </cell>
          <cell r="QC989" t="str">
            <v>D</v>
          </cell>
          <cell r="VH989">
            <v>900</v>
          </cell>
          <cell r="VI989" t="str">
            <v>80133</v>
          </cell>
          <cell r="VN989">
            <v>6956</v>
          </cell>
          <cell r="VO989">
            <v>43100</v>
          </cell>
        </row>
        <row r="990">
          <cell r="G990" t="str">
            <v>NCRM Creme 100ml</v>
          </cell>
          <cell r="I990" t="str">
            <v>80130-04801-95</v>
          </cell>
          <cell r="J990" t="str">
            <v>80130-04801-95</v>
          </cell>
          <cell r="K990" t="str">
            <v>NIVEA Creme Jar 100ml</v>
          </cell>
          <cell r="L990" t="str">
            <v>R</v>
          </cell>
          <cell r="M990">
            <v>36</v>
          </cell>
          <cell r="N990">
            <v>4.2539999999999996</v>
          </cell>
          <cell r="O990">
            <v>9.3487120000000003E-3</v>
          </cell>
          <cell r="P990">
            <v>7</v>
          </cell>
          <cell r="Q990">
            <v>7</v>
          </cell>
          <cell r="R990">
            <v>4.2</v>
          </cell>
          <cell r="S990">
            <v>43.6</v>
          </cell>
          <cell r="T990">
            <v>15.1</v>
          </cell>
          <cell r="U990">
            <v>14.2</v>
          </cell>
          <cell r="V990" t="str">
            <v>8999777801304</v>
          </cell>
          <cell r="W990" t="str">
            <v>8999777013332</v>
          </cell>
          <cell r="X990" t="str">
            <v>3304.99.30</v>
          </cell>
          <cell r="AC990" t="str">
            <v>Nivea</v>
          </cell>
          <cell r="AE990" t="str">
            <v>NCRM Cremes</v>
          </cell>
          <cell r="AJ990" t="str">
            <v>Creme</v>
          </cell>
          <cell r="QC990" t="str">
            <v>D</v>
          </cell>
          <cell r="VH990">
            <v>900</v>
          </cell>
          <cell r="VI990" t="str">
            <v>80130</v>
          </cell>
          <cell r="VN990">
            <v>17000</v>
          </cell>
          <cell r="VO990">
            <v>45383</v>
          </cell>
        </row>
        <row r="991">
          <cell r="G991" t="str">
            <v>NCRM Creme 100ml</v>
          </cell>
          <cell r="I991" t="str">
            <v>80130-04801-41</v>
          </cell>
          <cell r="J991" t="str">
            <v>80130-04801-95</v>
          </cell>
          <cell r="K991" t="str">
            <v>NCREME 100ml</v>
          </cell>
          <cell r="L991" t="str">
            <v>R</v>
          </cell>
          <cell r="M991">
            <v>36</v>
          </cell>
          <cell r="N991">
            <v>4.2539999999999996</v>
          </cell>
          <cell r="O991">
            <v>9.3487120000000003E-3</v>
          </cell>
          <cell r="P991">
            <v>7</v>
          </cell>
          <cell r="Q991">
            <v>7</v>
          </cell>
          <cell r="R991">
            <v>4.2</v>
          </cell>
          <cell r="S991">
            <v>43.6</v>
          </cell>
          <cell r="T991">
            <v>15.1</v>
          </cell>
          <cell r="U991">
            <v>14.2</v>
          </cell>
          <cell r="V991" t="str">
            <v>8999777801304</v>
          </cell>
          <cell r="W991" t="str">
            <v>8999777013332</v>
          </cell>
          <cell r="X991" t="str">
            <v>3304.99.30</v>
          </cell>
          <cell r="AC991" t="str">
            <v>Nivea</v>
          </cell>
          <cell r="AE991" t="str">
            <v>NCRM Cremes</v>
          </cell>
          <cell r="AJ991" t="str">
            <v>Creme</v>
          </cell>
          <cell r="QC991" t="str">
            <v>D</v>
          </cell>
          <cell r="VH991">
            <v>900</v>
          </cell>
          <cell r="VI991" t="str">
            <v>80130</v>
          </cell>
          <cell r="VN991">
            <v>17000</v>
          </cell>
          <cell r="VO991">
            <v>45383</v>
          </cell>
        </row>
        <row r="992">
          <cell r="G992" t="str">
            <v>NCRM Creme 100ml</v>
          </cell>
          <cell r="I992" t="str">
            <v>80130-04800-41</v>
          </cell>
          <cell r="J992" t="str">
            <v>80130-04801-95</v>
          </cell>
          <cell r="K992" t="str">
            <v>NCREME 100ml</v>
          </cell>
          <cell r="L992" t="str">
            <v>R</v>
          </cell>
          <cell r="M992">
            <v>24</v>
          </cell>
          <cell r="N992">
            <v>2.8330000000000002</v>
          </cell>
          <cell r="O992">
            <v>6.2137599999999996E-3</v>
          </cell>
          <cell r="P992">
            <v>7</v>
          </cell>
          <cell r="Q992">
            <v>7</v>
          </cell>
          <cell r="R992">
            <v>4.2</v>
          </cell>
          <cell r="S992">
            <v>29.2</v>
          </cell>
          <cell r="T992">
            <v>15.2</v>
          </cell>
          <cell r="U992">
            <v>14</v>
          </cell>
          <cell r="V992" t="str">
            <v>8999777801304</v>
          </cell>
          <cell r="W992" t="str">
            <v>8999777008932</v>
          </cell>
          <cell r="X992" t="str">
            <v>3304.99.30</v>
          </cell>
          <cell r="AC992" t="str">
            <v>Nivea</v>
          </cell>
          <cell r="AE992" t="str">
            <v>NCRM Cremes</v>
          </cell>
          <cell r="AJ992" t="str">
            <v>Creme</v>
          </cell>
          <cell r="QC992" t="str">
            <v>D</v>
          </cell>
          <cell r="VH992">
            <v>900</v>
          </cell>
          <cell r="VI992" t="str">
            <v>80130</v>
          </cell>
          <cell r="VN992">
            <v>15400</v>
          </cell>
          <cell r="VO992">
            <v>43830</v>
          </cell>
        </row>
        <row r="993">
          <cell r="G993" t="str">
            <v>NCRM Creme 100ml</v>
          </cell>
          <cell r="I993" t="str">
            <v>80130-04800-17</v>
          </cell>
          <cell r="J993" t="str">
            <v>80130-04801-95</v>
          </cell>
          <cell r="K993" t="str">
            <v>NCREME 100ml</v>
          </cell>
          <cell r="L993" t="str">
            <v>R</v>
          </cell>
          <cell r="M993">
            <v>36</v>
          </cell>
          <cell r="N993">
            <v>4.2539999999999996</v>
          </cell>
          <cell r="O993">
            <v>8.1054999999999999E-3</v>
          </cell>
          <cell r="P993">
            <v>7</v>
          </cell>
          <cell r="Q993">
            <v>7</v>
          </cell>
          <cell r="R993">
            <v>4.2</v>
          </cell>
          <cell r="S993">
            <v>43</v>
          </cell>
          <cell r="T993">
            <v>14.5</v>
          </cell>
          <cell r="U993">
            <v>13</v>
          </cell>
          <cell r="V993" t="str">
            <v>8999777801304</v>
          </cell>
          <cell r="W993" t="str">
            <v>18999777801301</v>
          </cell>
          <cell r="X993" t="str">
            <v>3304.99.30</v>
          </cell>
          <cell r="AC993" t="str">
            <v>Nivea</v>
          </cell>
          <cell r="AE993" t="str">
            <v>NCRM Cremes</v>
          </cell>
          <cell r="AJ993" t="str">
            <v>Creme</v>
          </cell>
          <cell r="QC993" t="str">
            <v>D</v>
          </cell>
          <cell r="VH993">
            <v>900</v>
          </cell>
          <cell r="VI993" t="str">
            <v>80130</v>
          </cell>
          <cell r="VN993">
            <v>17000</v>
          </cell>
          <cell r="VO993">
            <v>45383</v>
          </cell>
        </row>
        <row r="994">
          <cell r="G994" t="str">
            <v>NCRM Creme 100ml</v>
          </cell>
          <cell r="I994" t="str">
            <v>48330-00000-92</v>
          </cell>
          <cell r="J994" t="str">
            <v>80130-04801-95</v>
          </cell>
          <cell r="K994" t="str">
            <v>NCREME 100ml</v>
          </cell>
          <cell r="L994" t="str">
            <v>R</v>
          </cell>
          <cell r="M994">
            <v>36</v>
          </cell>
          <cell r="N994">
            <v>4.4539999999999997</v>
          </cell>
          <cell r="O994">
            <v>9.3919999999999993E-3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 t="str">
            <v/>
          </cell>
          <cell r="W994" t="str">
            <v/>
          </cell>
          <cell r="X994" t="str">
            <v>3304.99.30</v>
          </cell>
          <cell r="AC994" t="str">
            <v>Nivea</v>
          </cell>
          <cell r="AE994" t="str">
            <v>NCRM Cremes</v>
          </cell>
          <cell r="AJ994" t="str">
            <v>Creme</v>
          </cell>
          <cell r="QC994" t="str">
            <v>D</v>
          </cell>
          <cell r="VH994">
            <v>900</v>
          </cell>
          <cell r="VI994" t="e">
            <v>#N/A</v>
          </cell>
          <cell r="VN994">
            <v>12434</v>
          </cell>
          <cell r="VO994">
            <v>43100</v>
          </cell>
        </row>
        <row r="995">
          <cell r="G995" t="str">
            <v>NCRM Creme 100ml</v>
          </cell>
          <cell r="I995" t="str">
            <v>48332-00118-00</v>
          </cell>
          <cell r="J995" t="str">
            <v>80130-04801-95</v>
          </cell>
          <cell r="K995" t="str">
            <v>NCRM Creme 100 + Booklet</v>
          </cell>
          <cell r="L995" t="str">
            <v>P</v>
          </cell>
          <cell r="M995">
            <v>36</v>
          </cell>
          <cell r="N995">
            <v>4.4050000000000002</v>
          </cell>
          <cell r="O995">
            <v>9.6778920000000004E-3</v>
          </cell>
          <cell r="P995">
            <v>7.5</v>
          </cell>
          <cell r="Q995">
            <v>7.5</v>
          </cell>
          <cell r="R995">
            <v>5.5</v>
          </cell>
          <cell r="S995">
            <v>43.6</v>
          </cell>
          <cell r="T995">
            <v>15.1</v>
          </cell>
          <cell r="U995">
            <v>14.7</v>
          </cell>
          <cell r="V995" t="str">
            <v>8999777801304</v>
          </cell>
          <cell r="W995" t="str">
            <v>8999777013332</v>
          </cell>
          <cell r="X995" t="str">
            <v>3304.99.30</v>
          </cell>
          <cell r="AC995" t="str">
            <v>Nivea</v>
          </cell>
          <cell r="AE995" t="str">
            <v>NCRM Cremes</v>
          </cell>
          <cell r="AJ995" t="str">
            <v>Creme</v>
          </cell>
          <cell r="QC995" t="str">
            <v>D</v>
          </cell>
          <cell r="VH995">
            <v>900</v>
          </cell>
          <cell r="VI995" t="str">
            <v>80130</v>
          </cell>
          <cell r="VN995">
            <v>17000</v>
          </cell>
          <cell r="VO995">
            <v>45383</v>
          </cell>
        </row>
        <row r="996">
          <cell r="G996" t="str">
            <v>NCRM Creme 10ml</v>
          </cell>
          <cell r="I996" t="str">
            <v>48332-00018-00</v>
          </cell>
          <cell r="J996" t="str">
            <v>48332-00018-00</v>
          </cell>
          <cell r="K996" t="str">
            <v>NIVEA Creme Jar 10ml</v>
          </cell>
          <cell r="L996" t="str">
            <v>P</v>
          </cell>
          <cell r="M996">
            <v>144</v>
          </cell>
          <cell r="N996">
            <v>2.5</v>
          </cell>
          <cell r="O996">
            <v>1.1308E-2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 t="str">
            <v/>
          </cell>
          <cell r="W996" t="str">
            <v/>
          </cell>
          <cell r="X996" t="str">
            <v>3304.99.30</v>
          </cell>
          <cell r="AC996" t="str">
            <v>Nivea</v>
          </cell>
          <cell r="AE996" t="str">
            <v>NCRM Cremes</v>
          </cell>
          <cell r="AJ996" t="str">
            <v>Creme</v>
          </cell>
          <cell r="QC996" t="str">
            <v>D</v>
          </cell>
          <cell r="VH996">
            <v>900</v>
          </cell>
          <cell r="VI996" t="e">
            <v>#N/A</v>
          </cell>
          <cell r="VN996">
            <v>1419</v>
          </cell>
          <cell r="VO996">
            <v>43100</v>
          </cell>
        </row>
        <row r="997">
          <cell r="G997" t="str">
            <v>NCRM Creme Tin 10ml</v>
          </cell>
          <cell r="I997" t="str">
            <v>48332-00174-00</v>
          </cell>
          <cell r="J997" t="str">
            <v>48332-00174-00</v>
          </cell>
          <cell r="K997" t="str">
            <v>NIVEA Creme Tin 10ml</v>
          </cell>
          <cell r="L997" t="str">
            <v>S</v>
          </cell>
          <cell r="M997">
            <v>320</v>
          </cell>
          <cell r="N997">
            <v>4.0419999999999998</v>
          </cell>
          <cell r="O997">
            <v>8.1536000000000004E-3</v>
          </cell>
          <cell r="P997">
            <v>4.2</v>
          </cell>
          <cell r="Q997">
            <v>4.2</v>
          </cell>
          <cell r="R997">
            <v>1</v>
          </cell>
          <cell r="S997">
            <v>35</v>
          </cell>
          <cell r="T997">
            <v>22.4</v>
          </cell>
          <cell r="U997">
            <v>10.4</v>
          </cell>
          <cell r="V997" t="str">
            <v>4005808801138</v>
          </cell>
          <cell r="W997" t="str">
            <v>4005808032419</v>
          </cell>
          <cell r="X997" t="str">
            <v>3304.99.30</v>
          </cell>
          <cell r="AC997" t="str">
            <v>Nivea</v>
          </cell>
          <cell r="AE997" t="str">
            <v>NCRM Cremes</v>
          </cell>
          <cell r="AJ997" t="str">
            <v>Creme</v>
          </cell>
          <cell r="QC997" t="str">
            <v>D</v>
          </cell>
          <cell r="VH997">
            <v>900</v>
          </cell>
          <cell r="VI997" t="str">
            <v>80113</v>
          </cell>
          <cell r="VN997" t="str">
            <v/>
          </cell>
          <cell r="VO997">
            <v>43830</v>
          </cell>
        </row>
        <row r="998">
          <cell r="G998" t="str">
            <v>NCRM Creme Tin 10ml</v>
          </cell>
          <cell r="I998" t="str">
            <v>80113-00001-41</v>
          </cell>
          <cell r="J998" t="str">
            <v>48332-00174-00</v>
          </cell>
          <cell r="K998" t="str">
            <v>NCREME Tin 10ml</v>
          </cell>
          <cell r="L998" t="str">
            <v>S</v>
          </cell>
          <cell r="M998">
            <v>320</v>
          </cell>
          <cell r="N998">
            <v>4.218</v>
          </cell>
          <cell r="O998">
            <v>8.1536000000000004E-3</v>
          </cell>
          <cell r="P998">
            <v>4.2</v>
          </cell>
          <cell r="Q998">
            <v>4.2</v>
          </cell>
          <cell r="R998">
            <v>1</v>
          </cell>
          <cell r="S998">
            <v>35</v>
          </cell>
          <cell r="T998">
            <v>22.4</v>
          </cell>
          <cell r="U998">
            <v>10.4</v>
          </cell>
          <cell r="V998" t="str">
            <v>4005808801138</v>
          </cell>
          <cell r="W998" t="str">
            <v>4005808032419</v>
          </cell>
          <cell r="X998" t="str">
            <v>3304.99.30</v>
          </cell>
          <cell r="AC998" t="str">
            <v>Nivea</v>
          </cell>
          <cell r="AE998" t="str">
            <v>NCRM Cremes</v>
          </cell>
          <cell r="AJ998" t="str">
            <v>Creme</v>
          </cell>
          <cell r="QC998" t="str">
            <v>D</v>
          </cell>
          <cell r="VH998">
            <v>900</v>
          </cell>
          <cell r="VI998" t="str">
            <v>80113</v>
          </cell>
          <cell r="VN998" t="str">
            <v/>
          </cell>
          <cell r="VO998">
            <v>43465</v>
          </cell>
        </row>
        <row r="999">
          <cell r="G999" t="str">
            <v>NCRM Creme Tin 10ml</v>
          </cell>
          <cell r="I999" t="str">
            <v>48332-00096-00</v>
          </cell>
          <cell r="J999" t="str">
            <v>48332-00174-00</v>
          </cell>
          <cell r="K999" t="str">
            <v>NCREME Tin 10ml</v>
          </cell>
          <cell r="L999" t="str">
            <v>S</v>
          </cell>
          <cell r="M999">
            <v>320</v>
          </cell>
          <cell r="N999">
            <v>4.0419999999999998</v>
          </cell>
          <cell r="O999">
            <v>8.1539999999999998E-3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 t="str">
            <v/>
          </cell>
          <cell r="W999" t="str">
            <v/>
          </cell>
          <cell r="X999" t="str">
            <v>3304.99.30</v>
          </cell>
          <cell r="AC999" t="str">
            <v>Nivea</v>
          </cell>
          <cell r="AE999" t="str">
            <v>NCRM Cremes</v>
          </cell>
          <cell r="AJ999" t="str">
            <v>Creme</v>
          </cell>
          <cell r="QC999" t="str">
            <v>D</v>
          </cell>
          <cell r="VH999">
            <v>900</v>
          </cell>
          <cell r="VI999" t="e">
            <v>#N/A</v>
          </cell>
          <cell r="VN999" t="str">
            <v/>
          </cell>
          <cell r="VO999" t="str">
            <v/>
          </cell>
        </row>
        <row r="1000">
          <cell r="G1000" t="str">
            <v>NCRM Creme Tin 150ml</v>
          </cell>
          <cell r="I1000" t="str">
            <v>48332-00151-00</v>
          </cell>
          <cell r="J1000" t="str">
            <v>48332-00151-00</v>
          </cell>
          <cell r="K1000" t="str">
            <v>NIVEA Creme Tin 150ml</v>
          </cell>
          <cell r="L1000" t="str">
            <v>S</v>
          </cell>
          <cell r="M1000">
            <v>24</v>
          </cell>
          <cell r="N1000">
            <v>4.05</v>
          </cell>
          <cell r="O1000">
            <v>8.0136000000000009E-3</v>
          </cell>
          <cell r="P1000">
            <v>9.6999999999999993</v>
          </cell>
          <cell r="Q1000">
            <v>9.6999999999999993</v>
          </cell>
          <cell r="R1000">
            <v>2.5</v>
          </cell>
          <cell r="S1000">
            <v>21.6</v>
          </cell>
          <cell r="T1000">
            <v>21.2</v>
          </cell>
          <cell r="U1000">
            <v>17.5</v>
          </cell>
          <cell r="V1000" t="str">
            <v>8850029801049</v>
          </cell>
          <cell r="W1000" t="str">
            <v>8999777016760</v>
          </cell>
          <cell r="X1000" t="str">
            <v>3304.99.30</v>
          </cell>
          <cell r="AC1000" t="str">
            <v>Nivea</v>
          </cell>
          <cell r="AE1000" t="str">
            <v>NCRM Cremes</v>
          </cell>
          <cell r="AJ1000" t="str">
            <v>Creme</v>
          </cell>
          <cell r="QC1000" t="str">
            <v>D</v>
          </cell>
          <cell r="VH1000">
            <v>900</v>
          </cell>
          <cell r="VI1000" t="str">
            <v>80104</v>
          </cell>
          <cell r="VN1000">
            <v>17335</v>
          </cell>
          <cell r="VO1000">
            <v>45383</v>
          </cell>
        </row>
        <row r="1001">
          <cell r="G1001" t="str">
            <v>NSFT Soft 25ml</v>
          </cell>
          <cell r="I1001" t="str">
            <v>89053-04800-41</v>
          </cell>
          <cell r="J1001" t="str">
            <v>89053-04800-41</v>
          </cell>
          <cell r="K1001" t="str">
            <v>NIVEA Soft 25ml</v>
          </cell>
          <cell r="L1001" t="str">
            <v>R</v>
          </cell>
          <cell r="M1001">
            <v>60</v>
          </cell>
          <cell r="N1001">
            <v>2.2090000000000001</v>
          </cell>
          <cell r="O1001">
            <v>5.0350080000000005E-3</v>
          </cell>
          <cell r="P1001">
            <v>5.7</v>
          </cell>
          <cell r="Q1001">
            <v>5.7</v>
          </cell>
          <cell r="R1001">
            <v>2.1</v>
          </cell>
          <cell r="S1001">
            <v>29.8</v>
          </cell>
          <cell r="T1001">
            <v>12.8</v>
          </cell>
          <cell r="U1001">
            <v>13.2</v>
          </cell>
          <cell r="V1001" t="str">
            <v>8999777890537</v>
          </cell>
          <cell r="W1001" t="str">
            <v>8999777016005</v>
          </cell>
          <cell r="X1001" t="str">
            <v>3304.99.30</v>
          </cell>
          <cell r="AC1001" t="str">
            <v>Nivea</v>
          </cell>
          <cell r="AE1001" t="str">
            <v>NCRM Cremes</v>
          </cell>
          <cell r="AJ1001" t="str">
            <v>Soft</v>
          </cell>
          <cell r="QC1001" t="str">
            <v>D</v>
          </cell>
          <cell r="VH1001">
            <v>1095</v>
          </cell>
          <cell r="VI1001" t="str">
            <v>89053</v>
          </cell>
          <cell r="VN1001">
            <v>6440</v>
          </cell>
          <cell r="VO1001">
            <v>45383</v>
          </cell>
        </row>
        <row r="1002">
          <cell r="G1002" t="str">
            <v>NSFT Soft 25ml</v>
          </cell>
          <cell r="I1002" t="str">
            <v>89053-04800-40</v>
          </cell>
          <cell r="J1002" t="str">
            <v>89053-04800-41</v>
          </cell>
          <cell r="K1002" t="str">
            <v>NSOFT Jar 25ml</v>
          </cell>
          <cell r="L1002" t="str">
            <v>R</v>
          </cell>
          <cell r="M1002">
            <v>60</v>
          </cell>
          <cell r="N1002">
            <v>2.157</v>
          </cell>
          <cell r="O1002">
            <v>5.6940000000000003E-3</v>
          </cell>
          <cell r="P1002">
            <v>5.7</v>
          </cell>
          <cell r="Q1002">
            <v>5.7</v>
          </cell>
          <cell r="R1002">
            <v>2</v>
          </cell>
          <cell r="S1002">
            <v>30</v>
          </cell>
          <cell r="T1002">
            <v>13</v>
          </cell>
          <cell r="U1002">
            <v>14.6</v>
          </cell>
          <cell r="V1002" t="str">
            <v>8999777890537</v>
          </cell>
          <cell r="W1002" t="str">
            <v>08997770000113</v>
          </cell>
          <cell r="X1002" t="str">
            <v>3304.99.30</v>
          </cell>
          <cell r="AC1002" t="str">
            <v>Nivea</v>
          </cell>
          <cell r="AE1002" t="str">
            <v>NCRM Cremes</v>
          </cell>
          <cell r="AJ1002" t="str">
            <v>Soft</v>
          </cell>
          <cell r="QC1002" t="str">
            <v>D</v>
          </cell>
          <cell r="VH1002">
            <v>900</v>
          </cell>
          <cell r="VI1002" t="str">
            <v>89053</v>
          </cell>
          <cell r="VN1002">
            <v>6440</v>
          </cell>
          <cell r="VO1002">
            <v>45383</v>
          </cell>
        </row>
        <row r="1003">
          <cell r="G1003" t="str">
            <v>NSFT Soft 25ml</v>
          </cell>
          <cell r="I1003" t="str">
            <v>89053-04800-90</v>
          </cell>
          <cell r="J1003" t="str">
            <v>89053-04800-41</v>
          </cell>
          <cell r="K1003" t="str">
            <v>NSOFT Jar 25ml</v>
          </cell>
          <cell r="L1003" t="str">
            <v>R</v>
          </cell>
          <cell r="M1003">
            <v>60</v>
          </cell>
          <cell r="N1003">
            <v>2.157</v>
          </cell>
          <cell r="O1003">
            <v>5.6940000000000003E-3</v>
          </cell>
          <cell r="P1003">
            <v>5.7</v>
          </cell>
          <cell r="Q1003">
            <v>5.7</v>
          </cell>
          <cell r="R1003">
            <v>2</v>
          </cell>
          <cell r="S1003">
            <v>30</v>
          </cell>
          <cell r="T1003">
            <v>13</v>
          </cell>
          <cell r="U1003">
            <v>14.6</v>
          </cell>
          <cell r="V1003" t="str">
            <v>8999777890537</v>
          </cell>
          <cell r="W1003" t="str">
            <v>08997770000113</v>
          </cell>
          <cell r="X1003" t="str">
            <v>3304.99.30</v>
          </cell>
          <cell r="AC1003" t="str">
            <v>Nivea</v>
          </cell>
          <cell r="AE1003" t="str">
            <v>NCRM Cremes</v>
          </cell>
          <cell r="AJ1003" t="str">
            <v>Soft</v>
          </cell>
          <cell r="QC1003" t="str">
            <v>D</v>
          </cell>
          <cell r="VH1003">
            <v>900</v>
          </cell>
          <cell r="VI1003" t="str">
            <v>89053</v>
          </cell>
          <cell r="VN1003">
            <v>6440</v>
          </cell>
          <cell r="VO1003">
            <v>45383</v>
          </cell>
        </row>
        <row r="1004">
          <cell r="G1004" t="str">
            <v>NSFT Soft 25ml</v>
          </cell>
          <cell r="I1004" t="str">
            <v>89053-04800-20</v>
          </cell>
          <cell r="J1004" t="str">
            <v>89053-04800-41</v>
          </cell>
          <cell r="K1004" t="str">
            <v>NSOFT Jar 25ml</v>
          </cell>
          <cell r="L1004" t="str">
            <v>R</v>
          </cell>
          <cell r="M1004">
            <v>60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 t="str">
            <v/>
          </cell>
          <cell r="W1004" t="str">
            <v/>
          </cell>
          <cell r="X1004" t="str">
            <v>3304.99.30</v>
          </cell>
          <cell r="AC1004" t="str">
            <v>Nivea</v>
          </cell>
          <cell r="AE1004" t="str">
            <v>NCRM Cremes</v>
          </cell>
          <cell r="AJ1004" t="str">
            <v>Soft</v>
          </cell>
          <cell r="QC1004" t="str">
            <v>D</v>
          </cell>
          <cell r="VH1004">
            <v>1095</v>
          </cell>
          <cell r="VI1004" t="e">
            <v>#N/A</v>
          </cell>
          <cell r="VN1004">
            <v>6063</v>
          </cell>
          <cell r="VO1004">
            <v>43100</v>
          </cell>
        </row>
        <row r="1005">
          <cell r="G1005" t="str">
            <v>NSFT Soft 25ml</v>
          </cell>
          <cell r="I1005" t="str">
            <v>89053-04800-12</v>
          </cell>
          <cell r="J1005" t="str">
            <v>89053-04800-41</v>
          </cell>
          <cell r="K1005" t="str">
            <v>NSOFT 25ml</v>
          </cell>
          <cell r="L1005" t="str">
            <v>R</v>
          </cell>
          <cell r="M1005">
            <v>60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 t="str">
            <v/>
          </cell>
          <cell r="W1005" t="str">
            <v/>
          </cell>
          <cell r="X1005" t="str">
            <v>3304.99.30</v>
          </cell>
          <cell r="AC1005" t="str">
            <v>Nivea</v>
          </cell>
          <cell r="AE1005" t="str">
            <v>NCRM Cremes</v>
          </cell>
          <cell r="AJ1005" t="str">
            <v>Soft</v>
          </cell>
          <cell r="QC1005" t="str">
            <v>D</v>
          </cell>
          <cell r="VH1005">
            <v>1095</v>
          </cell>
          <cell r="VI1005" t="e">
            <v>#N/A</v>
          </cell>
          <cell r="VN1005">
            <v>4521</v>
          </cell>
          <cell r="VO1005">
            <v>43100</v>
          </cell>
        </row>
        <row r="1006">
          <cell r="G1006" t="str">
            <v>NSFT Soft 50ml</v>
          </cell>
          <cell r="I1006" t="str">
            <v>89054-04800-41</v>
          </cell>
          <cell r="J1006" t="str">
            <v>89054-04800-41</v>
          </cell>
          <cell r="K1006" t="str">
            <v>NIVEA Soft 50ml</v>
          </cell>
          <cell r="L1006" t="str">
            <v>R</v>
          </cell>
          <cell r="M1006">
            <v>48</v>
          </cell>
          <cell r="N1006">
            <v>3.0830000000000002</v>
          </cell>
          <cell r="O1006">
            <v>5.7447169999999999E-3</v>
          </cell>
          <cell r="P1006">
            <v>5.7</v>
          </cell>
          <cell r="Q1006">
            <v>5.7</v>
          </cell>
          <cell r="R1006">
            <v>3.2</v>
          </cell>
          <cell r="S1006">
            <v>24.1</v>
          </cell>
          <cell r="T1006">
            <v>12.1</v>
          </cell>
          <cell r="U1006">
            <v>19.7</v>
          </cell>
          <cell r="V1006" t="str">
            <v>8999777890544</v>
          </cell>
          <cell r="W1006" t="str">
            <v>8999777016012</v>
          </cell>
          <cell r="X1006" t="str">
            <v>3304.99.30</v>
          </cell>
          <cell r="AC1006" t="str">
            <v>Nivea</v>
          </cell>
          <cell r="AE1006" t="str">
            <v>NCRM Cremes</v>
          </cell>
          <cell r="AJ1006" t="str">
            <v>Soft</v>
          </cell>
          <cell r="QC1006" t="str">
            <v>A</v>
          </cell>
          <cell r="VH1006">
            <v>1095</v>
          </cell>
          <cell r="VI1006" t="str">
            <v>89054</v>
          </cell>
          <cell r="VN1006">
            <v>14090</v>
          </cell>
          <cell r="VO1006">
            <v>45383</v>
          </cell>
        </row>
        <row r="1007">
          <cell r="G1007" t="str">
            <v>NSFT Soft 50ml</v>
          </cell>
          <cell r="I1007" t="str">
            <v>89054-04800-40</v>
          </cell>
          <cell r="J1007" t="str">
            <v>89054-04800-41</v>
          </cell>
          <cell r="K1007" t="str">
            <v>NSOFT Jar 50ml</v>
          </cell>
          <cell r="L1007" t="str">
            <v>R</v>
          </cell>
          <cell r="M1007">
            <v>48</v>
          </cell>
          <cell r="N1007">
            <v>2.9769999999999999</v>
          </cell>
          <cell r="O1007">
            <v>6.1571340000000007E-3</v>
          </cell>
          <cell r="P1007">
            <v>5.7</v>
          </cell>
          <cell r="Q1007">
            <v>5.7</v>
          </cell>
          <cell r="R1007">
            <v>3.2</v>
          </cell>
          <cell r="S1007">
            <v>24.3</v>
          </cell>
          <cell r="T1007">
            <v>12.3</v>
          </cell>
          <cell r="U1007">
            <v>20.6</v>
          </cell>
          <cell r="V1007" t="str">
            <v>8999777890544</v>
          </cell>
          <cell r="W1007" t="str">
            <v>08997770000144</v>
          </cell>
          <cell r="X1007" t="str">
            <v>3304.99.30</v>
          </cell>
          <cell r="AC1007" t="str">
            <v>Nivea</v>
          </cell>
          <cell r="AE1007" t="str">
            <v>NCRM Cremes</v>
          </cell>
          <cell r="AJ1007" t="str">
            <v>Soft</v>
          </cell>
          <cell r="QC1007" t="str">
            <v>A</v>
          </cell>
          <cell r="VH1007">
            <v>900</v>
          </cell>
          <cell r="VI1007" t="str">
            <v>89054</v>
          </cell>
          <cell r="VN1007">
            <v>14090</v>
          </cell>
          <cell r="VO1007">
            <v>45383</v>
          </cell>
        </row>
        <row r="1008">
          <cell r="G1008" t="str">
            <v>NSFT Soft 50ml</v>
          </cell>
          <cell r="I1008" t="str">
            <v>89054-04800-90</v>
          </cell>
          <cell r="J1008" t="str">
            <v>89054-04800-41</v>
          </cell>
          <cell r="K1008" t="str">
            <v>NSOFT Jar 50ml</v>
          </cell>
          <cell r="L1008" t="str">
            <v>R</v>
          </cell>
          <cell r="M1008">
            <v>48</v>
          </cell>
          <cell r="N1008">
            <v>2.9769999999999999</v>
          </cell>
          <cell r="O1008">
            <v>6.1571340000000007E-3</v>
          </cell>
          <cell r="P1008">
            <v>5.7</v>
          </cell>
          <cell r="Q1008">
            <v>5.7</v>
          </cell>
          <cell r="R1008">
            <v>3.2</v>
          </cell>
          <cell r="S1008">
            <v>24.3</v>
          </cell>
          <cell r="T1008">
            <v>12.3</v>
          </cell>
          <cell r="U1008">
            <v>20.6</v>
          </cell>
          <cell r="V1008" t="str">
            <v>8999777890544</v>
          </cell>
          <cell r="W1008" t="str">
            <v>08997770000144</v>
          </cell>
          <cell r="X1008" t="str">
            <v>3304.99.30</v>
          </cell>
          <cell r="AC1008" t="str">
            <v>Nivea</v>
          </cell>
          <cell r="AE1008" t="str">
            <v>NCRM Cremes</v>
          </cell>
          <cell r="AJ1008" t="str">
            <v>Soft</v>
          </cell>
          <cell r="QC1008" t="str">
            <v>A</v>
          </cell>
          <cell r="VH1008">
            <v>900</v>
          </cell>
          <cell r="VI1008" t="str">
            <v>89054</v>
          </cell>
          <cell r="VN1008">
            <v>13670</v>
          </cell>
          <cell r="VO1008">
            <v>45383</v>
          </cell>
        </row>
        <row r="1009">
          <cell r="G1009" t="str">
            <v>NSFT Soft 50ml</v>
          </cell>
          <cell r="I1009" t="str">
            <v>89054-04800-20</v>
          </cell>
          <cell r="J1009" t="str">
            <v>89054-04800-41</v>
          </cell>
          <cell r="K1009" t="str">
            <v>NSOFT Jar 50ml</v>
          </cell>
          <cell r="L1009" t="str">
            <v>R</v>
          </cell>
          <cell r="M1009">
            <v>48</v>
          </cell>
          <cell r="N1009">
            <v>2.9769999999999999</v>
          </cell>
          <cell r="O1009">
            <v>6.1571340000000007E-3</v>
          </cell>
          <cell r="P1009">
            <v>5.7</v>
          </cell>
          <cell r="Q1009">
            <v>5.7</v>
          </cell>
          <cell r="R1009">
            <v>3.2</v>
          </cell>
          <cell r="S1009">
            <v>24.3</v>
          </cell>
          <cell r="T1009">
            <v>12.3</v>
          </cell>
          <cell r="U1009">
            <v>20.6</v>
          </cell>
          <cell r="V1009" t="str">
            <v/>
          </cell>
          <cell r="W1009" t="str">
            <v/>
          </cell>
          <cell r="X1009" t="str">
            <v>3304.99.30</v>
          </cell>
          <cell r="AC1009" t="str">
            <v>Nivea</v>
          </cell>
          <cell r="AE1009" t="str">
            <v>NCRM Cremes</v>
          </cell>
          <cell r="AJ1009" t="str">
            <v>Soft</v>
          </cell>
          <cell r="QC1009" t="str">
            <v>A</v>
          </cell>
          <cell r="VH1009">
            <v>1095</v>
          </cell>
          <cell r="VI1009" t="e">
            <v>#N/A</v>
          </cell>
          <cell r="VN1009">
            <v>10009</v>
          </cell>
          <cell r="VO1009">
            <v>44926</v>
          </cell>
        </row>
        <row r="1010">
          <cell r="G1010" t="str">
            <v>NSFT Soft 50ml</v>
          </cell>
          <cell r="I1010" t="str">
            <v>89054-04800-12</v>
          </cell>
          <cell r="J1010" t="str">
            <v>89054-04800-41</v>
          </cell>
          <cell r="K1010" t="str">
            <v>NSOFT 50ml</v>
          </cell>
          <cell r="L1010" t="str">
            <v>R</v>
          </cell>
          <cell r="M1010">
            <v>48</v>
          </cell>
          <cell r="N1010">
            <v>2.9769999999999999</v>
          </cell>
          <cell r="O1010">
            <v>6.1571340000000007E-3</v>
          </cell>
          <cell r="P1010">
            <v>5.7</v>
          </cell>
          <cell r="Q1010">
            <v>5.7</v>
          </cell>
          <cell r="R1010">
            <v>3.2</v>
          </cell>
          <cell r="S1010">
            <v>24.3</v>
          </cell>
          <cell r="T1010">
            <v>12.3</v>
          </cell>
          <cell r="U1010">
            <v>20.6</v>
          </cell>
          <cell r="V1010" t="str">
            <v/>
          </cell>
          <cell r="W1010" t="str">
            <v/>
          </cell>
          <cell r="X1010" t="str">
            <v>3304.99.30</v>
          </cell>
          <cell r="AC1010" t="str">
            <v>Nivea</v>
          </cell>
          <cell r="AE1010" t="str">
            <v>NCRM Cremes</v>
          </cell>
          <cell r="AJ1010" t="str">
            <v>Soft</v>
          </cell>
          <cell r="QC1010" t="str">
            <v>A</v>
          </cell>
          <cell r="VH1010">
            <v>1095</v>
          </cell>
          <cell r="VI1010" t="e">
            <v>#N/A</v>
          </cell>
          <cell r="VN1010">
            <v>7827</v>
          </cell>
          <cell r="VO1010">
            <v>43100</v>
          </cell>
        </row>
        <row r="1011">
          <cell r="G1011" t="str">
            <v>NSFT Soft 50ml</v>
          </cell>
          <cell r="I1011" t="str">
            <v>48330-00000-06</v>
          </cell>
          <cell r="J1011" t="str">
            <v>89054-04800-41</v>
          </cell>
          <cell r="K1011" t="str">
            <v>NSOFT "I Love Being In Love" 50ml</v>
          </cell>
          <cell r="L1011" t="str">
            <v>P</v>
          </cell>
          <cell r="M1011">
            <v>48</v>
          </cell>
          <cell r="N1011">
            <v>2.9769999999999999</v>
          </cell>
          <cell r="O1011">
            <v>6.1571340000000007E-3</v>
          </cell>
          <cell r="P1011">
            <v>5.7</v>
          </cell>
          <cell r="Q1011">
            <v>5.7</v>
          </cell>
          <cell r="R1011">
            <v>3.2</v>
          </cell>
          <cell r="S1011">
            <v>24.3</v>
          </cell>
          <cell r="T1011">
            <v>12.3</v>
          </cell>
          <cell r="U1011">
            <v>20.6</v>
          </cell>
          <cell r="V1011" t="str">
            <v/>
          </cell>
          <cell r="W1011" t="str">
            <v/>
          </cell>
          <cell r="X1011" t="str">
            <v>3304.99.30</v>
          </cell>
          <cell r="AC1011" t="str">
            <v>Nivea</v>
          </cell>
          <cell r="AE1011" t="str">
            <v>NCRM Cremes</v>
          </cell>
          <cell r="AJ1011" t="str">
            <v>Soft</v>
          </cell>
          <cell r="QC1011" t="str">
            <v>A</v>
          </cell>
          <cell r="VH1011">
            <v>1095</v>
          </cell>
          <cell r="VI1011" t="e">
            <v>#N/A</v>
          </cell>
          <cell r="VN1011">
            <v>7827</v>
          </cell>
          <cell r="VO1011">
            <v>43100</v>
          </cell>
        </row>
        <row r="1012">
          <cell r="G1012" t="str">
            <v>NSFT Soft 50ml</v>
          </cell>
          <cell r="I1012" t="str">
            <v>48330-00000-05</v>
          </cell>
          <cell r="J1012" t="str">
            <v>89054-04800-41</v>
          </cell>
          <cell r="K1012" t="str">
            <v>NSOFT "I Love My Self" 50ml</v>
          </cell>
          <cell r="L1012" t="str">
            <v>P</v>
          </cell>
          <cell r="M1012">
            <v>48</v>
          </cell>
          <cell r="N1012">
            <v>2.9769999999999999</v>
          </cell>
          <cell r="O1012">
            <v>6.1571340000000007E-3</v>
          </cell>
          <cell r="P1012">
            <v>5.7</v>
          </cell>
          <cell r="Q1012">
            <v>5.7</v>
          </cell>
          <cell r="R1012">
            <v>3.2</v>
          </cell>
          <cell r="S1012">
            <v>24.3</v>
          </cell>
          <cell r="T1012">
            <v>12.3</v>
          </cell>
          <cell r="U1012">
            <v>20.6</v>
          </cell>
          <cell r="V1012" t="str">
            <v/>
          </cell>
          <cell r="W1012" t="str">
            <v/>
          </cell>
          <cell r="X1012" t="str">
            <v>3304.99.30</v>
          </cell>
          <cell r="AC1012" t="str">
            <v>Nivea</v>
          </cell>
          <cell r="AE1012" t="str">
            <v>NCRM Cremes</v>
          </cell>
          <cell r="AJ1012" t="str">
            <v>Soft</v>
          </cell>
          <cell r="QC1012" t="str">
            <v>A</v>
          </cell>
          <cell r="VH1012">
            <v>1095</v>
          </cell>
          <cell r="VI1012" t="e">
            <v>#N/A</v>
          </cell>
          <cell r="VN1012">
            <v>7827</v>
          </cell>
          <cell r="VO1012">
            <v>43100</v>
          </cell>
        </row>
        <row r="1013">
          <cell r="G1013" t="str">
            <v>NSFT Soft 100ml</v>
          </cell>
          <cell r="I1013" t="str">
            <v>89059-04800-41</v>
          </cell>
          <cell r="J1013" t="str">
            <v>89059-04800-41</v>
          </cell>
          <cell r="K1013" t="str">
            <v>NIVEA Soft 100ml</v>
          </cell>
          <cell r="L1013" t="str">
            <v>R</v>
          </cell>
          <cell r="M1013">
            <v>36</v>
          </cell>
          <cell r="N1013">
            <v>4.3520000000000003</v>
          </cell>
          <cell r="O1013">
            <v>9.3487120000000003E-3</v>
          </cell>
          <cell r="P1013">
            <v>7</v>
          </cell>
          <cell r="Q1013">
            <v>7</v>
          </cell>
          <cell r="R1013">
            <v>4.2</v>
          </cell>
          <cell r="S1013">
            <v>43.6</v>
          </cell>
          <cell r="T1013">
            <v>15.1</v>
          </cell>
          <cell r="U1013">
            <v>14.2</v>
          </cell>
          <cell r="V1013" t="str">
            <v>8999777890551</v>
          </cell>
          <cell r="W1013" t="str">
            <v>8999777008475</v>
          </cell>
          <cell r="X1013" t="str">
            <v>3304.99.30</v>
          </cell>
          <cell r="AC1013" t="str">
            <v>Nivea</v>
          </cell>
          <cell r="AE1013" t="str">
            <v>NCRM Cremes</v>
          </cell>
          <cell r="AJ1013" t="str">
            <v>Soft</v>
          </cell>
          <cell r="QC1013" t="str">
            <v>A</v>
          </cell>
          <cell r="VH1013">
            <v>1095</v>
          </cell>
          <cell r="VI1013" t="str">
            <v>89059</v>
          </cell>
          <cell r="VN1013">
            <v>22300</v>
          </cell>
          <cell r="VO1013">
            <v>45383</v>
          </cell>
        </row>
        <row r="1014">
          <cell r="G1014" t="str">
            <v>NSFT Soft 100ml</v>
          </cell>
          <cell r="I1014" t="str">
            <v>89059-04800-40</v>
          </cell>
          <cell r="J1014" t="str">
            <v>89059-04800-41</v>
          </cell>
          <cell r="K1014" t="str">
            <v>NSOFT Jar 100ml</v>
          </cell>
          <cell r="L1014" t="str">
            <v>R</v>
          </cell>
          <cell r="M1014">
            <v>36</v>
          </cell>
          <cell r="N1014">
            <v>4.6050000000000004</v>
          </cell>
          <cell r="O1014">
            <v>9.3487120000000003E-3</v>
          </cell>
          <cell r="P1014">
            <v>7</v>
          </cell>
          <cell r="Q1014">
            <v>7</v>
          </cell>
          <cell r="R1014">
            <v>4.2</v>
          </cell>
          <cell r="S1014">
            <v>43.6</v>
          </cell>
          <cell r="T1014">
            <v>15.1</v>
          </cell>
          <cell r="U1014">
            <v>14.2</v>
          </cell>
          <cell r="V1014" t="str">
            <v>8999777890551</v>
          </cell>
          <cell r="W1014" t="str">
            <v>8999777008475</v>
          </cell>
          <cell r="X1014" t="str">
            <v>3304.99.30</v>
          </cell>
          <cell r="AC1014" t="str">
            <v>Nivea</v>
          </cell>
          <cell r="AE1014" t="str">
            <v>NCRM Cremes</v>
          </cell>
          <cell r="AJ1014" t="str">
            <v>Soft</v>
          </cell>
          <cell r="QC1014" t="str">
            <v>A</v>
          </cell>
          <cell r="VH1014">
            <v>900</v>
          </cell>
          <cell r="VI1014" t="str">
            <v>89059</v>
          </cell>
          <cell r="VN1014">
            <v>22300</v>
          </cell>
          <cell r="VO1014">
            <v>45383</v>
          </cell>
        </row>
        <row r="1015">
          <cell r="G1015" t="str">
            <v>NSFT Soft 100ml</v>
          </cell>
          <cell r="I1015" t="str">
            <v>89059-04800-90</v>
          </cell>
          <cell r="J1015" t="str">
            <v>89059-04800-41</v>
          </cell>
          <cell r="K1015" t="str">
            <v>NSOFT Jar 100ml</v>
          </cell>
          <cell r="L1015" t="str">
            <v>R</v>
          </cell>
          <cell r="M1015">
            <v>36</v>
          </cell>
          <cell r="N1015">
            <v>4.3890000000000002</v>
          </cell>
          <cell r="O1015">
            <v>1.305125E-2</v>
          </cell>
          <cell r="P1015">
            <v>7</v>
          </cell>
          <cell r="Q1015">
            <v>7</v>
          </cell>
          <cell r="R1015">
            <v>4.2</v>
          </cell>
          <cell r="S1015">
            <v>26.5</v>
          </cell>
          <cell r="T1015">
            <v>25</v>
          </cell>
          <cell r="U1015">
            <v>19.7</v>
          </cell>
          <cell r="V1015" t="str">
            <v>8999777890551</v>
          </cell>
          <cell r="W1015" t="str">
            <v>08997770000175</v>
          </cell>
          <cell r="X1015" t="str">
            <v>3304.99.30</v>
          </cell>
          <cell r="AC1015" t="str">
            <v>Nivea</v>
          </cell>
          <cell r="AE1015" t="str">
            <v>NCRM Cremes</v>
          </cell>
          <cell r="AJ1015" t="str">
            <v>Soft</v>
          </cell>
          <cell r="QC1015" t="str">
            <v>A</v>
          </cell>
          <cell r="VH1015">
            <v>900</v>
          </cell>
          <cell r="VI1015" t="str">
            <v>89059</v>
          </cell>
          <cell r="VN1015">
            <v>22300</v>
          </cell>
          <cell r="VO1015">
            <v>45383</v>
          </cell>
        </row>
        <row r="1016">
          <cell r="G1016" t="str">
            <v>NSFT Soft 100ml</v>
          </cell>
          <cell r="I1016" t="str">
            <v>89059-04800-20</v>
          </cell>
          <cell r="J1016" t="str">
            <v>89059-04800-41</v>
          </cell>
          <cell r="K1016" t="str">
            <v>NSOFT Jar 100ml</v>
          </cell>
          <cell r="L1016" t="str">
            <v>R</v>
          </cell>
          <cell r="M1016">
            <v>36</v>
          </cell>
          <cell r="N1016">
            <v>4.3890000000000002</v>
          </cell>
          <cell r="O1016">
            <v>1.305125E-2</v>
          </cell>
          <cell r="P1016">
            <v>7</v>
          </cell>
          <cell r="Q1016">
            <v>7</v>
          </cell>
          <cell r="R1016">
            <v>4.2</v>
          </cell>
          <cell r="S1016">
            <v>26.5</v>
          </cell>
          <cell r="T1016">
            <v>25</v>
          </cell>
          <cell r="U1016">
            <v>19.7</v>
          </cell>
          <cell r="V1016" t="str">
            <v/>
          </cell>
          <cell r="W1016" t="str">
            <v/>
          </cell>
          <cell r="X1016" t="str">
            <v>3304.99.30</v>
          </cell>
          <cell r="AC1016" t="str">
            <v>Nivea</v>
          </cell>
          <cell r="AE1016" t="str">
            <v>NCRM Cremes</v>
          </cell>
          <cell r="AJ1016" t="str">
            <v>Soft</v>
          </cell>
          <cell r="QC1016" t="str">
            <v>A</v>
          </cell>
          <cell r="VH1016">
            <v>1095</v>
          </cell>
          <cell r="VI1016" t="e">
            <v>#N/A</v>
          </cell>
          <cell r="VN1016">
            <v>16597</v>
          </cell>
          <cell r="VO1016">
            <v>43100</v>
          </cell>
        </row>
        <row r="1017">
          <cell r="G1017" t="str">
            <v>NSFT Soft 100ml</v>
          </cell>
          <cell r="I1017" t="str">
            <v>89059-04800-12</v>
          </cell>
          <cell r="J1017" t="str">
            <v>89059-04800-41</v>
          </cell>
          <cell r="K1017" t="str">
            <v>NSOFT 100ml</v>
          </cell>
          <cell r="L1017" t="str">
            <v>R</v>
          </cell>
          <cell r="M1017">
            <v>36</v>
          </cell>
          <cell r="N1017">
            <v>4.3890000000000002</v>
          </cell>
          <cell r="O1017">
            <v>1.305125E-2</v>
          </cell>
          <cell r="P1017">
            <v>7</v>
          </cell>
          <cell r="Q1017">
            <v>7</v>
          </cell>
          <cell r="R1017">
            <v>4.2</v>
          </cell>
          <cell r="S1017">
            <v>26.5</v>
          </cell>
          <cell r="T1017">
            <v>25</v>
          </cell>
          <cell r="U1017">
            <v>19.7</v>
          </cell>
          <cell r="V1017" t="str">
            <v/>
          </cell>
          <cell r="W1017" t="str">
            <v/>
          </cell>
          <cell r="X1017" t="str">
            <v>3304.99.30</v>
          </cell>
          <cell r="AC1017" t="str">
            <v>Nivea</v>
          </cell>
          <cell r="AE1017" t="str">
            <v>NCRM Cremes</v>
          </cell>
          <cell r="AJ1017" t="str">
            <v>Soft</v>
          </cell>
          <cell r="QC1017" t="str">
            <v>A</v>
          </cell>
          <cell r="VH1017">
            <v>1095</v>
          </cell>
          <cell r="VI1017" t="e">
            <v>#N/A</v>
          </cell>
          <cell r="VN1017">
            <v>14348</v>
          </cell>
          <cell r="VO1017">
            <v>43100</v>
          </cell>
        </row>
        <row r="1018">
          <cell r="G1018" t="str">
            <v>NSFT Mix Me 3in1 Dumbo 50ml</v>
          </cell>
          <cell r="I1018" t="str">
            <v>48330-00166-00</v>
          </cell>
          <cell r="J1018" t="str">
            <v>48330-00166-00</v>
          </cell>
          <cell r="K1018" t="str">
            <v>NIVEA Soft Mix Me  3in1 Dumbo 50ml</v>
          </cell>
          <cell r="L1018" t="str">
            <v>P</v>
          </cell>
          <cell r="M1018">
            <v>16</v>
          </cell>
          <cell r="N1018">
            <v>3.278</v>
          </cell>
          <cell r="O1018">
            <v>6.6567600000000011E-3</v>
          </cell>
          <cell r="P1018">
            <v>5.8</v>
          </cell>
          <cell r="Q1018">
            <v>5.8</v>
          </cell>
          <cell r="R1018">
            <v>10.5</v>
          </cell>
          <cell r="S1018">
            <v>24.6</v>
          </cell>
          <cell r="T1018">
            <v>24.6</v>
          </cell>
          <cell r="U1018">
            <v>11</v>
          </cell>
          <cell r="V1018" t="str">
            <v>8999777012540</v>
          </cell>
          <cell r="W1018" t="str">
            <v>8999777012557</v>
          </cell>
          <cell r="X1018" t="str">
            <v>3304.99.30</v>
          </cell>
          <cell r="AC1018" t="str">
            <v>Nivea</v>
          </cell>
          <cell r="AE1018" t="str">
            <v>NCRM Cremes</v>
          </cell>
          <cell r="AJ1018" t="str">
            <v>Soft</v>
          </cell>
          <cell r="QC1018" t="str">
            <v>D</v>
          </cell>
          <cell r="VH1018">
            <v>900</v>
          </cell>
          <cell r="VI1018" t="str">
            <v>80177</v>
          </cell>
          <cell r="VN1018">
            <v>38000</v>
          </cell>
          <cell r="VO1018">
            <v>45383</v>
          </cell>
        </row>
        <row r="1019">
          <cell r="G1019" t="str">
            <v>NSFT Green 100ml</v>
          </cell>
          <cell r="I1019" t="str">
            <v>80178-04800-40</v>
          </cell>
          <cell r="J1019" t="str">
            <v>80178-04800-40</v>
          </cell>
          <cell r="K1019" t="str">
            <v>NIVEA Soft Mix Me Chilled Green 100ml</v>
          </cell>
          <cell r="L1019" t="str">
            <v>P</v>
          </cell>
          <cell r="M1019">
            <v>24</v>
          </cell>
          <cell r="N1019">
            <v>2.95</v>
          </cell>
          <cell r="O1019">
            <v>6.0982399999999996E-3</v>
          </cell>
          <cell r="P1019">
            <v>7.1</v>
          </cell>
          <cell r="Q1019">
            <v>7.1</v>
          </cell>
          <cell r="R1019">
            <v>4.3</v>
          </cell>
          <cell r="S1019">
            <v>29.5</v>
          </cell>
          <cell r="T1019">
            <v>15.2</v>
          </cell>
          <cell r="U1019">
            <v>13.6</v>
          </cell>
          <cell r="V1019" t="str">
            <v>8999777010379</v>
          </cell>
          <cell r="W1019" t="str">
            <v>8999777010393</v>
          </cell>
          <cell r="X1019" t="str">
            <v>3304.99.30</v>
          </cell>
          <cell r="AC1019" t="str">
            <v>Nivea</v>
          </cell>
          <cell r="AE1019" t="str">
            <v>NCRM Cremes</v>
          </cell>
          <cell r="AJ1019" t="str">
            <v>Soft</v>
          </cell>
          <cell r="QC1019" t="str">
            <v>D</v>
          </cell>
          <cell r="VH1019">
            <v>900</v>
          </cell>
          <cell r="VI1019" t="str">
            <v>80178</v>
          </cell>
          <cell r="VN1019">
            <v>19000</v>
          </cell>
          <cell r="VO1019">
            <v>45383</v>
          </cell>
        </row>
        <row r="1020">
          <cell r="G1020" t="str">
            <v>NSFT Pink 100ml</v>
          </cell>
          <cell r="I1020" t="str">
            <v>80182-04800-40</v>
          </cell>
          <cell r="J1020" t="str">
            <v>80182-04800-40</v>
          </cell>
          <cell r="K1020" t="str">
            <v>NIVEA Soft Mix Me Charming Pink 100ml</v>
          </cell>
          <cell r="L1020" t="str">
            <v>P</v>
          </cell>
          <cell r="M1020">
            <v>24</v>
          </cell>
          <cell r="N1020">
            <v>2.9449999999999998</v>
          </cell>
          <cell r="O1020">
            <v>6.0982399999999996E-3</v>
          </cell>
          <cell r="P1020">
            <v>7.1</v>
          </cell>
          <cell r="Q1020">
            <v>7.1</v>
          </cell>
          <cell r="R1020">
            <v>4.3</v>
          </cell>
          <cell r="S1020">
            <v>29.5</v>
          </cell>
          <cell r="T1020">
            <v>15.2</v>
          </cell>
          <cell r="U1020">
            <v>13.6</v>
          </cell>
          <cell r="V1020" t="str">
            <v>8999777010430</v>
          </cell>
          <cell r="W1020" t="str">
            <v>8999777010454</v>
          </cell>
          <cell r="X1020" t="str">
            <v>3304.99.30</v>
          </cell>
          <cell r="AC1020" t="str">
            <v>Nivea</v>
          </cell>
          <cell r="AE1020" t="str">
            <v>NCRM Cremes</v>
          </cell>
          <cell r="AJ1020" t="str">
            <v>Soft</v>
          </cell>
          <cell r="QC1020" t="str">
            <v>D</v>
          </cell>
          <cell r="VH1020">
            <v>900</v>
          </cell>
          <cell r="VI1020" t="str">
            <v>80182</v>
          </cell>
          <cell r="VN1020">
            <v>19000</v>
          </cell>
          <cell r="VO1020">
            <v>45383</v>
          </cell>
        </row>
        <row r="1021">
          <cell r="G1021" t="str">
            <v>NSFT Yellow 100ml</v>
          </cell>
          <cell r="I1021" t="str">
            <v>80185-04800-40</v>
          </cell>
          <cell r="J1021" t="str">
            <v>80185-04800-40</v>
          </cell>
          <cell r="K1021" t="str">
            <v>NIVEA Soft Mix Me Exotic Yellow 100ml</v>
          </cell>
          <cell r="L1021" t="str">
            <v>P</v>
          </cell>
          <cell r="M1021">
            <v>24</v>
          </cell>
          <cell r="N1021">
            <v>2.9660000000000002</v>
          </cell>
          <cell r="O1021">
            <v>6.0982399999999996E-3</v>
          </cell>
          <cell r="P1021">
            <v>7.1</v>
          </cell>
          <cell r="Q1021">
            <v>7.1</v>
          </cell>
          <cell r="R1021">
            <v>4.3</v>
          </cell>
          <cell r="S1021">
            <v>29.5</v>
          </cell>
          <cell r="T1021">
            <v>15.2</v>
          </cell>
          <cell r="U1021">
            <v>13.6</v>
          </cell>
          <cell r="V1021" t="str">
            <v>8999777010492</v>
          </cell>
          <cell r="W1021" t="str">
            <v>8999777010515</v>
          </cell>
          <cell r="X1021" t="str">
            <v>3304.99.30</v>
          </cell>
          <cell r="AC1021" t="str">
            <v>Nivea</v>
          </cell>
          <cell r="AE1021" t="str">
            <v>NCRM Cremes</v>
          </cell>
          <cell r="AJ1021" t="str">
            <v>Soft</v>
          </cell>
          <cell r="QC1021" t="str">
            <v>D</v>
          </cell>
          <cell r="VH1021">
            <v>900</v>
          </cell>
          <cell r="VI1021" t="str">
            <v>80185</v>
          </cell>
          <cell r="VN1021">
            <v>19000</v>
          </cell>
          <cell r="VO1021">
            <v>45383</v>
          </cell>
        </row>
        <row r="1022">
          <cell r="G1022" t="str">
            <v>NFC White Make Up Starter 2in1 Moisturizing Day Serum SPF33 PA+++ 30ml</v>
          </cell>
          <cell r="I1022" t="str">
            <v>86686-04800-01</v>
          </cell>
          <cell r="J1022" t="str">
            <v>86686-04800-01</v>
          </cell>
          <cell r="K1022" t="str">
            <v>NIVEA White Make Up Starter 2in1 Moisturizing Day Serum SPF33 PA+++ 30ml</v>
          </cell>
          <cell r="L1022" t="str">
            <v>R</v>
          </cell>
          <cell r="M1022">
            <v>12</v>
          </cell>
          <cell r="N1022">
            <v>0.72</v>
          </cell>
          <cell r="O1022">
            <v>3.7907999999999996E-3</v>
          </cell>
          <cell r="P1022">
            <v>6</v>
          </cell>
          <cell r="Q1022">
            <v>2.5</v>
          </cell>
          <cell r="R1022">
            <v>15.6</v>
          </cell>
          <cell r="S1022">
            <v>16.2</v>
          </cell>
          <cell r="T1022">
            <v>13</v>
          </cell>
          <cell r="U1022">
            <v>18</v>
          </cell>
          <cell r="V1022" t="str">
            <v>8999777006662</v>
          </cell>
          <cell r="W1022" t="str">
            <v>8999777006686</v>
          </cell>
          <cell r="X1022" t="str">
            <v>3304.99.30</v>
          </cell>
          <cell r="AC1022" t="str">
            <v>Nivea</v>
          </cell>
          <cell r="AE1022" t="str">
            <v>Nivea Face Care</v>
          </cell>
          <cell r="AJ1022" t="str">
            <v>NFC Care</v>
          </cell>
          <cell r="QC1022" t="str">
            <v>D</v>
          </cell>
          <cell r="VH1022">
            <v>1095</v>
          </cell>
          <cell r="VI1022" t="str">
            <v>86686</v>
          </cell>
          <cell r="VN1022">
            <v>37400</v>
          </cell>
          <cell r="VO1022">
            <v>45383</v>
          </cell>
        </row>
        <row r="1023">
          <cell r="G1023" t="str">
            <v>NFC White Make Up Clear 3in1 Facial Foam 20ml</v>
          </cell>
          <cell r="I1023" t="str">
            <v>86470-04800-01</v>
          </cell>
          <cell r="J1023" t="str">
            <v>86470-04800-01</v>
          </cell>
          <cell r="K1023" t="str">
            <v>NIVEA White Make Up Clear 3in1 Facial Foam 20ml</v>
          </cell>
          <cell r="L1023" t="str">
            <v>S</v>
          </cell>
          <cell r="M1023">
            <v>48</v>
          </cell>
          <cell r="N1023">
            <v>1.59</v>
          </cell>
          <cell r="O1023">
            <v>9.7602959999999999E-3</v>
          </cell>
          <cell r="P1023">
            <v>3.9</v>
          </cell>
          <cell r="Q1023">
            <v>2.5</v>
          </cell>
          <cell r="R1023">
            <v>10.4</v>
          </cell>
          <cell r="S1023">
            <v>43.6</v>
          </cell>
          <cell r="T1023">
            <v>18.2</v>
          </cell>
          <cell r="U1023">
            <v>12.3</v>
          </cell>
          <cell r="V1023" t="str">
            <v>8999777007157</v>
          </cell>
          <cell r="W1023" t="str">
            <v>8999777007171</v>
          </cell>
          <cell r="X1023" t="str">
            <v>3401.30.00</v>
          </cell>
          <cell r="AC1023" t="str">
            <v>Nivea</v>
          </cell>
          <cell r="AE1023" t="str">
            <v>Nivea Face Care</v>
          </cell>
          <cell r="AJ1023" t="str">
            <v>NFC Care</v>
          </cell>
          <cell r="QC1023" t="str">
            <v>D</v>
          </cell>
          <cell r="VH1023">
            <v>900</v>
          </cell>
          <cell r="VI1023" t="str">
            <v>86470</v>
          </cell>
          <cell r="VN1023" t="str">
            <v/>
          </cell>
          <cell r="VO1023" t="str">
            <v/>
          </cell>
        </row>
        <row r="1024">
          <cell r="G1024" t="str">
            <v>NFC White Make Up Clear Oil Control 2in1 Facial Foam 20ml</v>
          </cell>
          <cell r="I1024" t="str">
            <v>86618-04801-15</v>
          </cell>
          <cell r="J1024" t="str">
            <v>86618-04801-15</v>
          </cell>
          <cell r="K1024" t="str">
            <v>NIVEA White Make Up Clear Oil Control 2in1 Facial Foam 20ml</v>
          </cell>
          <cell r="L1024" t="str">
            <v>S</v>
          </cell>
          <cell r="M1024">
            <v>48</v>
          </cell>
          <cell r="N1024">
            <v>1.59</v>
          </cell>
          <cell r="O1024">
            <v>9.7599999999999998E-4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 t="str">
            <v/>
          </cell>
          <cell r="W1024" t="str">
            <v/>
          </cell>
          <cell r="X1024" t="str">
            <v>3401.30.00</v>
          </cell>
          <cell r="AC1024" t="str">
            <v>Nivea</v>
          </cell>
          <cell r="AE1024" t="str">
            <v>Nivea Face Care</v>
          </cell>
          <cell r="AJ1024" t="str">
            <v>NFC Care</v>
          </cell>
          <cell r="QC1024" t="str">
            <v>D</v>
          </cell>
          <cell r="VH1024">
            <v>900</v>
          </cell>
          <cell r="VI1024" t="e">
            <v>#N/A</v>
          </cell>
          <cell r="VN1024" t="str">
            <v/>
          </cell>
          <cell r="VO1024" t="str">
            <v/>
          </cell>
        </row>
        <row r="1025">
          <cell r="G1025" t="str">
            <v>NFC White Make Up Clear Oil Control 2in1 Facial Foam 20ml</v>
          </cell>
          <cell r="I1025" t="str">
            <v>86618-04800-15</v>
          </cell>
          <cell r="J1025" t="str">
            <v>86618-04801-15</v>
          </cell>
          <cell r="K1025" t="str">
            <v>NFC Make Up Clear 3in1 Whitening Foam 20ml</v>
          </cell>
          <cell r="L1025" t="str">
            <v>S</v>
          </cell>
          <cell r="M1025">
            <v>48</v>
          </cell>
          <cell r="N1025">
            <v>1.59</v>
          </cell>
          <cell r="O1025">
            <v>9.7599999999999998E-4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 t="str">
            <v/>
          </cell>
          <cell r="W1025" t="str">
            <v/>
          </cell>
          <cell r="X1025" t="str">
            <v>3401.30.00</v>
          </cell>
          <cell r="AC1025" t="str">
            <v>Nivea</v>
          </cell>
          <cell r="AE1025" t="str">
            <v>Nivea Face Care</v>
          </cell>
          <cell r="AJ1025" t="str">
            <v>NFC Care</v>
          </cell>
          <cell r="QC1025" t="str">
            <v>D</v>
          </cell>
          <cell r="VH1025">
            <v>900</v>
          </cell>
          <cell r="VI1025" t="e">
            <v>#N/A</v>
          </cell>
          <cell r="VN1025" t="str">
            <v/>
          </cell>
          <cell r="VO1025" t="str">
            <v/>
          </cell>
        </row>
        <row r="1026">
          <cell r="G1026" t="str">
            <v>NFC White Make Up Starter Day Cream SPF15 25ml</v>
          </cell>
          <cell r="I1026" t="str">
            <v>86694-04800-01</v>
          </cell>
          <cell r="J1026" t="str">
            <v>86694-04800-01</v>
          </cell>
          <cell r="K1026" t="str">
            <v>NIVEA White Make Up Starter Day Cream SPF15 25ml</v>
          </cell>
          <cell r="L1026" t="str">
            <v>R</v>
          </cell>
          <cell r="M1026">
            <v>24</v>
          </cell>
          <cell r="N1026">
            <v>1.256</v>
          </cell>
          <cell r="O1026">
            <v>5.2179119999999999E-3</v>
          </cell>
          <cell r="P1026">
            <v>6</v>
          </cell>
          <cell r="Q1026">
            <v>6</v>
          </cell>
          <cell r="R1026">
            <v>4</v>
          </cell>
          <cell r="S1026">
            <v>26.1</v>
          </cell>
          <cell r="T1026">
            <v>19.600000000000001</v>
          </cell>
          <cell r="U1026">
            <v>10.199999999999999</v>
          </cell>
          <cell r="V1026" t="str">
            <v>8999777007133</v>
          </cell>
          <cell r="W1026" t="str">
            <v>8999777007140</v>
          </cell>
          <cell r="X1026" t="str">
            <v>3304.99.30</v>
          </cell>
          <cell r="AC1026" t="str">
            <v>Nivea</v>
          </cell>
          <cell r="AE1026" t="str">
            <v>Nivea Face Care</v>
          </cell>
          <cell r="AJ1026" t="str">
            <v>NFC Care</v>
          </cell>
          <cell r="QC1026" t="str">
            <v>D</v>
          </cell>
          <cell r="VH1026">
            <v>900</v>
          </cell>
          <cell r="VI1026" t="str">
            <v>86694</v>
          </cell>
          <cell r="VN1026">
            <v>22650</v>
          </cell>
          <cell r="VO1026">
            <v>45383</v>
          </cell>
        </row>
        <row r="1027">
          <cell r="G1027" t="str">
            <v>NFC White Make Up Starter Day Cream SPF15 50ml</v>
          </cell>
          <cell r="I1027" t="str">
            <v>86693-04800-01</v>
          </cell>
          <cell r="J1027" t="str">
            <v>86693-04800-01</v>
          </cell>
          <cell r="K1027" t="str">
            <v>NIVEA White Make Up Starter Day Cream SPF15 50ml</v>
          </cell>
          <cell r="L1027" t="str">
            <v>R</v>
          </cell>
          <cell r="M1027">
            <v>12</v>
          </cell>
          <cell r="N1027">
            <v>0.98899999999999999</v>
          </cell>
          <cell r="O1027">
            <v>3.2520319999999998E-3</v>
          </cell>
          <cell r="P1027">
            <v>6</v>
          </cell>
          <cell r="Q1027">
            <v>6</v>
          </cell>
          <cell r="R1027">
            <v>4.8</v>
          </cell>
          <cell r="S1027">
            <v>19.600000000000001</v>
          </cell>
          <cell r="T1027">
            <v>13.6</v>
          </cell>
          <cell r="U1027">
            <v>12.2</v>
          </cell>
          <cell r="V1027" t="str">
            <v>8999777007119</v>
          </cell>
          <cell r="W1027" t="str">
            <v>8999777007126</v>
          </cell>
          <cell r="X1027" t="str">
            <v>3304.99.30</v>
          </cell>
          <cell r="AC1027" t="str">
            <v>Nivea</v>
          </cell>
          <cell r="AE1027" t="str">
            <v>Nivea Face Care</v>
          </cell>
          <cell r="AJ1027" t="str">
            <v>NFC Care</v>
          </cell>
          <cell r="QC1027" t="str">
            <v>D</v>
          </cell>
          <cell r="VH1027">
            <v>900</v>
          </cell>
          <cell r="VI1027" t="str">
            <v>86693</v>
          </cell>
          <cell r="VN1027">
            <v>30500</v>
          </cell>
          <cell r="VO1027">
            <v>45383</v>
          </cell>
        </row>
        <row r="1028">
          <cell r="G1028" t="str">
            <v>NFC Multi White 50ml</v>
          </cell>
          <cell r="I1028" t="str">
            <v>86721-04800-16</v>
          </cell>
          <cell r="J1028" t="str">
            <v>86721-04800-16</v>
          </cell>
          <cell r="K1028" t="str">
            <v>NIVEA Multi White 50ml</v>
          </cell>
          <cell r="L1028" t="str">
            <v>R</v>
          </cell>
          <cell r="M1028">
            <v>48</v>
          </cell>
          <cell r="N1028">
            <v>4.47</v>
          </cell>
          <cell r="O1028">
            <v>1.0079000000000001E-2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 t="str">
            <v/>
          </cell>
          <cell r="W1028" t="str">
            <v/>
          </cell>
          <cell r="X1028" t="str">
            <v>3401.30.00</v>
          </cell>
          <cell r="AC1028" t="str">
            <v>Nivea</v>
          </cell>
          <cell r="AE1028" t="str">
            <v>Nivea Face Care</v>
          </cell>
          <cell r="AJ1028" t="str">
            <v>NFC Care</v>
          </cell>
          <cell r="QC1028" t="str">
            <v>D</v>
          </cell>
          <cell r="VH1028">
            <v>900</v>
          </cell>
          <cell r="VI1028" t="e">
            <v>#N/A</v>
          </cell>
          <cell r="VN1028">
            <v>21250</v>
          </cell>
          <cell r="VO1028">
            <v>43100</v>
          </cell>
        </row>
        <row r="1029">
          <cell r="G1029" t="str">
            <v>NFC Q10 Day Cream 30ml</v>
          </cell>
          <cell r="I1029" t="str">
            <v>84700-04801-25</v>
          </cell>
          <cell r="J1029" t="str">
            <v>84700-04801-25</v>
          </cell>
          <cell r="K1029" t="str">
            <v>NIVEA Q10 Day Cream 30ml</v>
          </cell>
          <cell r="L1029" t="str">
            <v>R</v>
          </cell>
          <cell r="M1029">
            <v>24</v>
          </cell>
          <cell r="N1029">
            <v>1.88</v>
          </cell>
          <cell r="O1029">
            <v>5.953E-3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 t="str">
            <v/>
          </cell>
          <cell r="W1029" t="str">
            <v/>
          </cell>
          <cell r="X1029" t="str">
            <v>3304.99.30</v>
          </cell>
          <cell r="AC1029" t="str">
            <v>Nivea</v>
          </cell>
          <cell r="AE1029" t="str">
            <v>Nivea Face Care</v>
          </cell>
          <cell r="AJ1029" t="str">
            <v>NFC Care</v>
          </cell>
          <cell r="QC1029" t="str">
            <v>D</v>
          </cell>
          <cell r="VH1029">
            <v>900</v>
          </cell>
          <cell r="VI1029" t="e">
            <v>#N/A</v>
          </cell>
          <cell r="VN1029">
            <v>29644</v>
          </cell>
          <cell r="VO1029">
            <v>43100</v>
          </cell>
        </row>
        <row r="1030">
          <cell r="G1030" t="str">
            <v>NFC Q10 Day Cream 50ml</v>
          </cell>
          <cell r="I1030" t="str">
            <v>81287-04800-18</v>
          </cell>
          <cell r="J1030" t="str">
            <v>81287-04800-18</v>
          </cell>
          <cell r="K1030" t="str">
            <v>NIVEA Q10 Day Cream 50ml</v>
          </cell>
          <cell r="L1030" t="str">
            <v>R</v>
          </cell>
          <cell r="M1030">
            <v>12</v>
          </cell>
          <cell r="N1030">
            <v>2.4700000000000002</v>
          </cell>
          <cell r="O1030">
            <v>7.737E-3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 t="str">
            <v/>
          </cell>
          <cell r="W1030" t="str">
            <v/>
          </cell>
          <cell r="X1030" t="str">
            <v>3304.99.30</v>
          </cell>
          <cell r="AC1030" t="str">
            <v>Nivea</v>
          </cell>
          <cell r="AE1030" t="str">
            <v>Nivea Face Care</v>
          </cell>
          <cell r="AJ1030" t="str">
            <v>NFC Care</v>
          </cell>
          <cell r="QC1030" t="str">
            <v>D</v>
          </cell>
          <cell r="VH1030">
            <v>900</v>
          </cell>
          <cell r="VI1030" t="e">
            <v>#N/A</v>
          </cell>
          <cell r="VN1030">
            <v>55364</v>
          </cell>
          <cell r="VO1030">
            <v>43100</v>
          </cell>
        </row>
        <row r="1031">
          <cell r="G1031" t="str">
            <v>NFC Q10 Day Cream 50ml</v>
          </cell>
          <cell r="I1031" t="str">
            <v>81287-04801-25</v>
          </cell>
          <cell r="J1031" t="str">
            <v>81287-04800-18</v>
          </cell>
          <cell r="K1031" t="str">
            <v>NVIS Anti Ageing Q10 Day Cream 50ml</v>
          </cell>
          <cell r="L1031" t="str">
            <v>R</v>
          </cell>
          <cell r="M1031">
            <v>12</v>
          </cell>
          <cell r="N1031">
            <v>1.74</v>
          </cell>
          <cell r="O1031">
            <v>6.8399999999999997E-3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 t="str">
            <v/>
          </cell>
          <cell r="W1031" t="str">
            <v/>
          </cell>
          <cell r="X1031" t="str">
            <v>3304.99.30</v>
          </cell>
          <cell r="AC1031" t="str">
            <v>Nivea</v>
          </cell>
          <cell r="AE1031" t="str">
            <v>Nivea Face Care</v>
          </cell>
          <cell r="AJ1031" t="str">
            <v>NFC Care</v>
          </cell>
          <cell r="QC1031" t="str">
            <v>D</v>
          </cell>
          <cell r="VH1031">
            <v>900</v>
          </cell>
          <cell r="VI1031" t="e">
            <v>#N/A</v>
          </cell>
          <cell r="VN1031">
            <v>39525</v>
          </cell>
          <cell r="VO1031">
            <v>43100</v>
          </cell>
        </row>
        <row r="1032">
          <cell r="G1032" t="str">
            <v>NFC Q10 Eye Care 15ml</v>
          </cell>
          <cell r="I1032" t="str">
            <v>81288-04800-18</v>
          </cell>
          <cell r="J1032" t="str">
            <v>81288-04800-18</v>
          </cell>
          <cell r="K1032" t="str">
            <v>NIVEA Q10 Eye Care 15ml</v>
          </cell>
          <cell r="L1032" t="str">
            <v>R</v>
          </cell>
          <cell r="M1032">
            <v>12</v>
          </cell>
          <cell r="N1032">
            <v>0.5</v>
          </cell>
          <cell r="O1032">
            <v>3.3020000000000002E-3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 t="str">
            <v/>
          </cell>
          <cell r="W1032" t="str">
            <v/>
          </cell>
          <cell r="X1032" t="str">
            <v>3401.30.00</v>
          </cell>
          <cell r="AC1032" t="str">
            <v>Nivea</v>
          </cell>
          <cell r="AE1032" t="str">
            <v>Nivea Face Care</v>
          </cell>
          <cell r="AJ1032" t="str">
            <v>NFC Care</v>
          </cell>
          <cell r="QC1032" t="str">
            <v>D</v>
          </cell>
          <cell r="VH1032">
            <v>900</v>
          </cell>
          <cell r="VI1032" t="e">
            <v>#N/A</v>
          </cell>
          <cell r="VN1032">
            <v>52200</v>
          </cell>
          <cell r="VO1032">
            <v>43100</v>
          </cell>
        </row>
        <row r="1033">
          <cell r="G1033" t="str">
            <v>NFC Q10 Eye Care 15ml</v>
          </cell>
          <cell r="I1033" t="str">
            <v>48332-00017-00</v>
          </cell>
          <cell r="J1033" t="str">
            <v>81288-04800-18</v>
          </cell>
          <cell r="K1033" t="str">
            <v>NVIS Aw Q10 Plus Eye Cream 15ml</v>
          </cell>
          <cell r="L1033" t="str">
            <v>R</v>
          </cell>
          <cell r="M1033">
            <v>12</v>
          </cell>
          <cell r="N1033">
            <v>0.5</v>
          </cell>
          <cell r="O1033">
            <v>2.9140000000000004E-3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 t="str">
            <v/>
          </cell>
          <cell r="W1033" t="str">
            <v/>
          </cell>
          <cell r="X1033" t="str">
            <v>3401.30.00</v>
          </cell>
          <cell r="AC1033" t="str">
            <v>Nivea</v>
          </cell>
          <cell r="AE1033" t="str">
            <v>Nivea Face Care</v>
          </cell>
          <cell r="AJ1033" t="str">
            <v>NFC Care</v>
          </cell>
          <cell r="QC1033" t="str">
            <v>D</v>
          </cell>
          <cell r="VH1033">
            <v>900</v>
          </cell>
          <cell r="VI1033" t="e">
            <v>#N/A</v>
          </cell>
          <cell r="VN1033">
            <v>37549</v>
          </cell>
          <cell r="VO1033">
            <v>43100</v>
          </cell>
        </row>
        <row r="1034">
          <cell r="G1034" t="str">
            <v>NFC Q10 Night Cream 30ml</v>
          </cell>
          <cell r="I1034" t="str">
            <v>84716-04801-25</v>
          </cell>
          <cell r="J1034" t="str">
            <v>84716-04801-25</v>
          </cell>
          <cell r="K1034" t="str">
            <v>NIVEA Q10 Night Cream 30ml</v>
          </cell>
          <cell r="L1034" t="str">
            <v>R</v>
          </cell>
          <cell r="M1034">
            <v>24</v>
          </cell>
          <cell r="N1034">
            <v>1.88</v>
          </cell>
          <cell r="O1034">
            <v>5.953E-3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 t="str">
            <v/>
          </cell>
          <cell r="W1034" t="str">
            <v/>
          </cell>
          <cell r="X1034" t="str">
            <v>3304.99.30</v>
          </cell>
          <cell r="AC1034" t="str">
            <v>Nivea</v>
          </cell>
          <cell r="AE1034" t="str">
            <v>Nivea Face Care</v>
          </cell>
          <cell r="AJ1034" t="str">
            <v>NFC Care</v>
          </cell>
          <cell r="QC1034" t="str">
            <v>D</v>
          </cell>
          <cell r="VH1034">
            <v>900</v>
          </cell>
          <cell r="VI1034" t="e">
            <v>#N/A</v>
          </cell>
          <cell r="VN1034">
            <v>29644</v>
          </cell>
          <cell r="VO1034">
            <v>43100</v>
          </cell>
        </row>
        <row r="1035">
          <cell r="G1035" t="str">
            <v>NFC Q10 Night Cream 50ml</v>
          </cell>
          <cell r="I1035" t="str">
            <v>81289-04800-18</v>
          </cell>
          <cell r="J1035" t="str">
            <v>81289-04800-18</v>
          </cell>
          <cell r="K1035" t="str">
            <v>NIVEA Q10 Night Cream 50ml</v>
          </cell>
          <cell r="L1035" t="str">
            <v>R</v>
          </cell>
          <cell r="M1035">
            <v>12</v>
          </cell>
          <cell r="N1035">
            <v>2.4700000000000002</v>
          </cell>
          <cell r="O1035">
            <v>7.737E-3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 t="str">
            <v/>
          </cell>
          <cell r="W1035" t="str">
            <v/>
          </cell>
          <cell r="X1035" t="str">
            <v>3304.99.30</v>
          </cell>
          <cell r="AC1035" t="str">
            <v>Nivea</v>
          </cell>
          <cell r="AE1035" t="str">
            <v>Nivea Face Care</v>
          </cell>
          <cell r="AJ1035" t="str">
            <v>NFC Care</v>
          </cell>
          <cell r="QC1035" t="str">
            <v>D</v>
          </cell>
          <cell r="VH1035">
            <v>900</v>
          </cell>
          <cell r="VI1035" t="e">
            <v>#N/A</v>
          </cell>
          <cell r="VN1035">
            <v>59318</v>
          </cell>
          <cell r="VO1035">
            <v>43100</v>
          </cell>
        </row>
        <row r="1036">
          <cell r="G1036" t="str">
            <v>NFC Q10 Night Cream 50ml</v>
          </cell>
          <cell r="I1036" t="str">
            <v>81289-04801-25</v>
          </cell>
          <cell r="J1036" t="str">
            <v>81289-04800-18</v>
          </cell>
          <cell r="K1036" t="str">
            <v>NVIS Anti Ageing Q10 Night Creme 50ml</v>
          </cell>
          <cell r="L1036" t="str">
            <v>R</v>
          </cell>
          <cell r="M1036">
            <v>12</v>
          </cell>
          <cell r="N1036">
            <v>1.74</v>
          </cell>
          <cell r="O1036">
            <v>6.8399999999999997E-3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 t="str">
            <v/>
          </cell>
          <cell r="W1036" t="str">
            <v/>
          </cell>
          <cell r="X1036" t="str">
            <v>3304.99.30</v>
          </cell>
          <cell r="AC1036" t="str">
            <v>Nivea</v>
          </cell>
          <cell r="AE1036" t="str">
            <v>Nivea Face Care</v>
          </cell>
          <cell r="AJ1036" t="str">
            <v>NFC Care</v>
          </cell>
          <cell r="QC1036" t="str">
            <v>D</v>
          </cell>
          <cell r="VH1036">
            <v>900</v>
          </cell>
          <cell r="VI1036" t="e">
            <v>#N/A</v>
          </cell>
          <cell r="VN1036">
            <v>39525</v>
          </cell>
          <cell r="VO1036">
            <v>43100</v>
          </cell>
        </row>
        <row r="1037">
          <cell r="G1037" t="str">
            <v>NFC Whitening AA Day Cream 30ml</v>
          </cell>
          <cell r="I1037" t="str">
            <v>86705-04800-16</v>
          </cell>
          <cell r="J1037" t="str">
            <v>86705-04800-16</v>
          </cell>
          <cell r="K1037" t="str">
            <v>NIVEA Whitening AA Day Cream 30ml</v>
          </cell>
          <cell r="L1037" t="str">
            <v>R</v>
          </cell>
          <cell r="M1037">
            <v>24</v>
          </cell>
          <cell r="N1037">
            <v>1.087</v>
          </cell>
          <cell r="O1037">
            <v>4.2569999999999995E-3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 t="str">
            <v/>
          </cell>
          <cell r="W1037" t="str">
            <v/>
          </cell>
          <cell r="X1037" t="str">
            <v>3304.99.30</v>
          </cell>
          <cell r="AC1037" t="str">
            <v>Nivea</v>
          </cell>
          <cell r="AE1037" t="str">
            <v>Nivea Face Care</v>
          </cell>
          <cell r="AJ1037" t="str">
            <v>NFC Care</v>
          </cell>
          <cell r="QC1037" t="str">
            <v>D</v>
          </cell>
          <cell r="VH1037">
            <v>900</v>
          </cell>
          <cell r="VI1037" t="e">
            <v>#N/A</v>
          </cell>
          <cell r="VN1037">
            <v>15300</v>
          </cell>
          <cell r="VO1037">
            <v>43100</v>
          </cell>
        </row>
        <row r="1038">
          <cell r="G1038" t="str">
            <v>NFC Whitening AA Day Cream 50ml</v>
          </cell>
          <cell r="I1038" t="str">
            <v>86706-04800-16</v>
          </cell>
          <cell r="J1038" t="str">
            <v>86706-04800-16</v>
          </cell>
          <cell r="K1038" t="str">
            <v>NIVEA Whitening AA Day Cream 50ml</v>
          </cell>
          <cell r="L1038" t="str">
            <v>R</v>
          </cell>
          <cell r="M1038">
            <v>12</v>
          </cell>
          <cell r="N1038">
            <v>0.93899999999999995</v>
          </cell>
          <cell r="O1038">
            <v>4.0170000000000006E-3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 t="str">
            <v/>
          </cell>
          <cell r="W1038" t="str">
            <v/>
          </cell>
          <cell r="X1038" t="str">
            <v>3304.99.30</v>
          </cell>
          <cell r="AC1038" t="str">
            <v>Nivea</v>
          </cell>
          <cell r="AE1038" t="str">
            <v>Nivea Face Care</v>
          </cell>
          <cell r="AJ1038" t="str">
            <v>NFC Care</v>
          </cell>
          <cell r="QC1038" t="str">
            <v>D</v>
          </cell>
          <cell r="VH1038">
            <v>900</v>
          </cell>
          <cell r="VI1038" t="e">
            <v>#N/A</v>
          </cell>
          <cell r="VN1038">
            <v>23800</v>
          </cell>
          <cell r="VO1038">
            <v>43100</v>
          </cell>
        </row>
        <row r="1039">
          <cell r="G1039" t="str">
            <v>NFC Whitening AA Day Cream 50ml</v>
          </cell>
          <cell r="I1039" t="str">
            <v>48330-00000-38</v>
          </cell>
          <cell r="J1039" t="str">
            <v>86706-04800-16</v>
          </cell>
          <cell r="K1039" t="str">
            <v>NVIS Pure Wht Aa 50ml + NVIS Wht Foam 15ml</v>
          </cell>
          <cell r="L1039" t="str">
            <v>V</v>
          </cell>
          <cell r="M1039">
            <v>8</v>
          </cell>
          <cell r="N1039">
            <v>0.75600000000000001</v>
          </cell>
          <cell r="O1039">
            <v>6.143E-3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 t="str">
            <v/>
          </cell>
          <cell r="W1039" t="str">
            <v/>
          </cell>
          <cell r="X1039" t="str">
            <v>3304.99.30</v>
          </cell>
          <cell r="AC1039" t="str">
            <v>Nivea</v>
          </cell>
          <cell r="AE1039" t="str">
            <v>Nivea Face Care</v>
          </cell>
          <cell r="AJ1039" t="str">
            <v>NFC Care</v>
          </cell>
          <cell r="QC1039" t="str">
            <v>D</v>
          </cell>
          <cell r="VH1039">
            <v>900</v>
          </cell>
          <cell r="VI1039" t="e">
            <v>#N/A</v>
          </cell>
          <cell r="VN1039">
            <v>23800</v>
          </cell>
          <cell r="VO1039">
            <v>43100</v>
          </cell>
        </row>
        <row r="1040">
          <cell r="G1040" t="str">
            <v>NFC Whitening Night Cream 30ml</v>
          </cell>
          <cell r="I1040" t="str">
            <v>86741-04800-14</v>
          </cell>
          <cell r="J1040" t="str">
            <v>86741-04800-14</v>
          </cell>
          <cell r="K1040" t="str">
            <v>NIVEA Whitening Night Cream 30ml</v>
          </cell>
          <cell r="L1040" t="str">
            <v>R</v>
          </cell>
          <cell r="M1040">
            <v>24</v>
          </cell>
          <cell r="N1040">
            <v>1.86</v>
          </cell>
          <cell r="O1040">
            <v>5.953E-3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 t="str">
            <v/>
          </cell>
          <cell r="W1040" t="str">
            <v/>
          </cell>
          <cell r="X1040" t="str">
            <v>3401.30.00</v>
          </cell>
          <cell r="AC1040" t="str">
            <v>Nivea</v>
          </cell>
          <cell r="AE1040" t="str">
            <v>Nivea Face Care</v>
          </cell>
          <cell r="AJ1040" t="str">
            <v>NFC Care</v>
          </cell>
          <cell r="QC1040" t="str">
            <v>D</v>
          </cell>
          <cell r="VH1040">
            <v>900</v>
          </cell>
          <cell r="VI1040" t="e">
            <v>#N/A</v>
          </cell>
          <cell r="VN1040">
            <v>21250</v>
          </cell>
          <cell r="VO1040">
            <v>43100</v>
          </cell>
        </row>
        <row r="1041">
          <cell r="G1041" t="str">
            <v>NFC Whitening Night Cream 30ml</v>
          </cell>
          <cell r="I1041" t="str">
            <v>48330-00000-22</v>
          </cell>
          <cell r="J1041" t="str">
            <v>86741-04800-14</v>
          </cell>
          <cell r="K1041" t="str">
            <v>NVIS White Night Repair 30ml &amp; Nbo White Ni</v>
          </cell>
          <cell r="L1041" t="str">
            <v>V</v>
          </cell>
          <cell r="M1041">
            <v>16</v>
          </cell>
          <cell r="N1041">
            <v>1.24</v>
          </cell>
          <cell r="O1041">
            <v>5.953E-3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 t="str">
            <v/>
          </cell>
          <cell r="W1041" t="str">
            <v/>
          </cell>
          <cell r="X1041" t="str">
            <v>3401.30.00</v>
          </cell>
          <cell r="AC1041" t="str">
            <v>Nivea</v>
          </cell>
          <cell r="AE1041" t="str">
            <v>Nivea Face Care</v>
          </cell>
          <cell r="AJ1041" t="str">
            <v>NFC Care</v>
          </cell>
          <cell r="QC1041" t="str">
            <v>D</v>
          </cell>
          <cell r="VH1041">
            <v>900</v>
          </cell>
          <cell r="VI1041" t="e">
            <v>#N/A</v>
          </cell>
          <cell r="VN1041">
            <v>21250</v>
          </cell>
          <cell r="VO1041">
            <v>43100</v>
          </cell>
        </row>
        <row r="1042">
          <cell r="G1042" t="str">
            <v>NFC Whitening Night Cream 50ml</v>
          </cell>
          <cell r="I1042" t="str">
            <v>86740-04800-14</v>
          </cell>
          <cell r="J1042" t="str">
            <v>86740-04800-14</v>
          </cell>
          <cell r="K1042" t="str">
            <v>NIVEA Whitening Night Cream 50ml</v>
          </cell>
          <cell r="L1042" t="str">
            <v>R</v>
          </cell>
          <cell r="M1042">
            <v>12</v>
          </cell>
          <cell r="N1042">
            <v>3.27</v>
          </cell>
          <cell r="O1042">
            <v>6.8399999999999997E-3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 t="str">
            <v/>
          </cell>
          <cell r="W1042" t="str">
            <v/>
          </cell>
          <cell r="X1042" t="str">
            <v>3401.30.00</v>
          </cell>
          <cell r="AC1042" t="str">
            <v>Nivea</v>
          </cell>
          <cell r="AE1042" t="str">
            <v>Nivea Face Care</v>
          </cell>
          <cell r="AJ1042" t="str">
            <v>NFC Care</v>
          </cell>
          <cell r="QC1042" t="str">
            <v>D</v>
          </cell>
          <cell r="VH1042">
            <v>900</v>
          </cell>
          <cell r="VI1042" t="e">
            <v>#N/A</v>
          </cell>
          <cell r="VN1042">
            <v>29750</v>
          </cell>
          <cell r="VO1042">
            <v>43100</v>
          </cell>
        </row>
        <row r="1043">
          <cell r="G1043" t="str">
            <v>NFC Whitening Night Cream 50ml</v>
          </cell>
          <cell r="I1043" t="str">
            <v>48330-00000-14</v>
          </cell>
          <cell r="J1043" t="str">
            <v>86740-04800-14</v>
          </cell>
          <cell r="K1043" t="str">
            <v>NVIS White Night Repair 50ml &amp; Nbo White Ni</v>
          </cell>
          <cell r="L1043" t="str">
            <v>V</v>
          </cell>
          <cell r="M1043">
            <v>8</v>
          </cell>
          <cell r="N1043">
            <v>1.95</v>
          </cell>
          <cell r="O1043">
            <v>6.8399999999999997E-3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 t="str">
            <v/>
          </cell>
          <cell r="W1043" t="str">
            <v/>
          </cell>
          <cell r="X1043" t="str">
            <v>3401.30.00</v>
          </cell>
          <cell r="AC1043" t="str">
            <v>Nivea</v>
          </cell>
          <cell r="AE1043" t="str">
            <v>Nivea Face Care</v>
          </cell>
          <cell r="AJ1043" t="str">
            <v>NFC Care</v>
          </cell>
          <cell r="QC1043" t="str">
            <v>D</v>
          </cell>
          <cell r="VH1043">
            <v>900</v>
          </cell>
          <cell r="VI1043" t="e">
            <v>#N/A</v>
          </cell>
          <cell r="VN1043">
            <v>29750</v>
          </cell>
          <cell r="VO1043">
            <v>43100</v>
          </cell>
        </row>
        <row r="1044">
          <cell r="G1044" t="str">
            <v>NFC Whitening Day 30ml</v>
          </cell>
          <cell r="I1044" t="str">
            <v>82306-04800-13</v>
          </cell>
          <cell r="J1044" t="str">
            <v>82306-04800-13</v>
          </cell>
          <cell r="K1044" t="str">
            <v>NIVEA Whitening Day 30ml</v>
          </cell>
          <cell r="L1044" t="str">
            <v>R</v>
          </cell>
          <cell r="M1044">
            <v>24</v>
          </cell>
          <cell r="N1044">
            <v>1.1220000000000001</v>
          </cell>
          <cell r="O1044">
            <v>4.2565770000000001E-3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 t="str">
            <v/>
          </cell>
          <cell r="W1044" t="str">
            <v/>
          </cell>
          <cell r="X1044" t="str">
            <v>3304.99.30</v>
          </cell>
          <cell r="AC1044" t="str">
            <v>Nivea</v>
          </cell>
          <cell r="AE1044" t="str">
            <v>Nivea Face Care</v>
          </cell>
          <cell r="AJ1044" t="str">
            <v>NFC Care</v>
          </cell>
          <cell r="QC1044" t="str">
            <v>D</v>
          </cell>
          <cell r="VH1044">
            <v>900</v>
          </cell>
          <cell r="VI1044" t="e">
            <v>#N/A</v>
          </cell>
          <cell r="VN1044">
            <v>16600</v>
          </cell>
          <cell r="VO1044">
            <v>43100</v>
          </cell>
        </row>
        <row r="1045">
          <cell r="G1045" t="str">
            <v>NFC Whitening Day 30ml</v>
          </cell>
          <cell r="I1045" t="str">
            <v>86731-04800-18</v>
          </cell>
          <cell r="J1045" t="str">
            <v>82306-04800-13</v>
          </cell>
          <cell r="K1045" t="str">
            <v>NVIS Sparkling Wht Day Care OC 30ml</v>
          </cell>
          <cell r="L1045" t="str">
            <v>R</v>
          </cell>
          <cell r="M1045">
            <v>24</v>
          </cell>
          <cell r="N1045">
            <v>1.1639999999999999</v>
          </cell>
          <cell r="O1045">
            <v>4.2569999999999995E-3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 t="str">
            <v/>
          </cell>
          <cell r="W1045" t="str">
            <v/>
          </cell>
          <cell r="X1045" t="str">
            <v>3304.99.30</v>
          </cell>
          <cell r="AC1045" t="str">
            <v>Nivea</v>
          </cell>
          <cell r="AE1045" t="str">
            <v>Nivea Face Care</v>
          </cell>
          <cell r="AJ1045" t="str">
            <v>NFC Care</v>
          </cell>
          <cell r="QC1045" t="str">
            <v>D</v>
          </cell>
          <cell r="VH1045">
            <v>900</v>
          </cell>
          <cell r="VI1045" t="e">
            <v>#N/A</v>
          </cell>
          <cell r="VN1045">
            <v>15300</v>
          </cell>
          <cell r="VO1045">
            <v>43100</v>
          </cell>
        </row>
        <row r="1046">
          <cell r="G1046" t="str">
            <v>NFC Whitening Day 30ml</v>
          </cell>
          <cell r="I1046" t="str">
            <v>86731-04800-16</v>
          </cell>
          <cell r="J1046" t="str">
            <v>82306-04800-13</v>
          </cell>
          <cell r="K1046" t="str">
            <v>NVIS Pure White Oil Control Day Cream 30ml</v>
          </cell>
          <cell r="L1046" t="str">
            <v>R</v>
          </cell>
          <cell r="M1046">
            <v>24</v>
          </cell>
          <cell r="N1046">
            <v>1.121</v>
          </cell>
          <cell r="O1046">
            <v>4.2569999999999995E-3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 t="str">
            <v/>
          </cell>
          <cell r="W1046" t="str">
            <v/>
          </cell>
          <cell r="X1046" t="str">
            <v>3304.99.30</v>
          </cell>
          <cell r="AC1046" t="str">
            <v>Nivea</v>
          </cell>
          <cell r="AE1046" t="str">
            <v>Nivea Face Care</v>
          </cell>
          <cell r="AJ1046" t="str">
            <v>NFC Care</v>
          </cell>
          <cell r="QC1046" t="str">
            <v>D</v>
          </cell>
          <cell r="VH1046">
            <v>900</v>
          </cell>
          <cell r="VI1046" t="e">
            <v>#N/A</v>
          </cell>
          <cell r="VN1046">
            <v>15300</v>
          </cell>
          <cell r="VO1046">
            <v>43100</v>
          </cell>
        </row>
        <row r="1047">
          <cell r="G1047" t="str">
            <v>NFC Whitening Day 50ml</v>
          </cell>
          <cell r="I1047" t="str">
            <v>81252-04800-13</v>
          </cell>
          <cell r="J1047" t="str">
            <v>81252-04800-13</v>
          </cell>
          <cell r="K1047" t="str">
            <v>NIVEA Whitening Day 50ml</v>
          </cell>
          <cell r="L1047" t="str">
            <v>R</v>
          </cell>
          <cell r="M1047">
            <v>12</v>
          </cell>
          <cell r="N1047">
            <v>1.0169999999999999</v>
          </cell>
          <cell r="O1047">
            <v>3.8027600000000001E-3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 t="str">
            <v/>
          </cell>
          <cell r="W1047" t="str">
            <v/>
          </cell>
          <cell r="X1047" t="str">
            <v>3304.99.30</v>
          </cell>
          <cell r="AC1047" t="str">
            <v>Nivea</v>
          </cell>
          <cell r="AE1047" t="str">
            <v>Nivea Face Care</v>
          </cell>
          <cell r="AJ1047" t="str">
            <v>NFC Care</v>
          </cell>
          <cell r="QC1047" t="str">
            <v>D</v>
          </cell>
          <cell r="VH1047">
            <v>900</v>
          </cell>
          <cell r="VI1047" t="e">
            <v>#N/A</v>
          </cell>
          <cell r="VN1047">
            <v>28400</v>
          </cell>
          <cell r="VO1047">
            <v>43100</v>
          </cell>
        </row>
        <row r="1048">
          <cell r="G1048" t="str">
            <v>NFC Whitening Day 50ml</v>
          </cell>
          <cell r="I1048" t="str">
            <v>86730-04800-18</v>
          </cell>
          <cell r="J1048" t="str">
            <v>81252-04800-13</v>
          </cell>
          <cell r="K1048" t="str">
            <v>NVIS Sparkling Wht Day Care OC 50ml</v>
          </cell>
          <cell r="L1048" t="str">
            <v>R</v>
          </cell>
          <cell r="M1048">
            <v>12</v>
          </cell>
          <cell r="N1048">
            <v>1.0269999999999999</v>
          </cell>
          <cell r="O1048">
            <v>3.803E-3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 t="str">
            <v/>
          </cell>
          <cell r="W1048" t="str">
            <v/>
          </cell>
          <cell r="X1048" t="str">
            <v>3304.99.30</v>
          </cell>
          <cell r="AC1048" t="str">
            <v>Nivea</v>
          </cell>
          <cell r="AE1048" t="str">
            <v>Nivea Face Care</v>
          </cell>
          <cell r="AJ1048" t="str">
            <v>NFC Care</v>
          </cell>
          <cell r="QC1048" t="str">
            <v>D</v>
          </cell>
          <cell r="VH1048">
            <v>900</v>
          </cell>
          <cell r="VI1048" t="e">
            <v>#N/A</v>
          </cell>
          <cell r="VN1048">
            <v>23800</v>
          </cell>
          <cell r="VO1048">
            <v>43100</v>
          </cell>
        </row>
        <row r="1049">
          <cell r="G1049" t="str">
            <v>NFC Whitening Day 50ml</v>
          </cell>
          <cell r="I1049" t="str">
            <v>86730-04800-16</v>
          </cell>
          <cell r="J1049" t="str">
            <v>81252-04800-13</v>
          </cell>
          <cell r="K1049" t="str">
            <v>NVIS Pure White Oil Control Day Cream 50ml</v>
          </cell>
          <cell r="L1049" t="str">
            <v>R</v>
          </cell>
          <cell r="M1049">
            <v>12</v>
          </cell>
          <cell r="N1049">
            <v>0.86</v>
          </cell>
          <cell r="O1049">
            <v>3.9780000000000006E-3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 t="str">
            <v/>
          </cell>
          <cell r="W1049" t="str">
            <v/>
          </cell>
          <cell r="X1049" t="str">
            <v>3304.99.30</v>
          </cell>
          <cell r="AC1049" t="str">
            <v>Nivea</v>
          </cell>
          <cell r="AE1049" t="str">
            <v>Nivea Face Care</v>
          </cell>
          <cell r="AJ1049" t="str">
            <v>NFC Care</v>
          </cell>
          <cell r="QC1049" t="str">
            <v>D</v>
          </cell>
          <cell r="VH1049">
            <v>900</v>
          </cell>
          <cell r="VI1049" t="e">
            <v>#N/A</v>
          </cell>
          <cell r="VN1049">
            <v>23800</v>
          </cell>
          <cell r="VO1049">
            <v>43100</v>
          </cell>
        </row>
        <row r="1050">
          <cell r="G1050" t="str">
            <v>NFC Whitening Day 50ml</v>
          </cell>
          <cell r="I1050" t="str">
            <v>48330-00000-39</v>
          </cell>
          <cell r="J1050" t="str">
            <v>81252-04800-13</v>
          </cell>
          <cell r="K1050" t="str">
            <v>NVIS Pure Wht OC 50ml + NVIS Wht Foam 15ml</v>
          </cell>
          <cell r="L1050" t="str">
            <v>V</v>
          </cell>
          <cell r="M1050">
            <v>8</v>
          </cell>
          <cell r="N1050">
            <v>0.94</v>
          </cell>
          <cell r="O1050">
            <v>6.143E-3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 t="str">
            <v/>
          </cell>
          <cell r="W1050" t="str">
            <v/>
          </cell>
          <cell r="X1050" t="str">
            <v>3304.99.30</v>
          </cell>
          <cell r="AC1050" t="str">
            <v>Nivea</v>
          </cell>
          <cell r="AE1050" t="str">
            <v>Nivea Face Care</v>
          </cell>
          <cell r="AJ1050" t="str">
            <v>NFC Care</v>
          </cell>
          <cell r="QC1050" t="str">
            <v>D</v>
          </cell>
          <cell r="VH1050">
            <v>900</v>
          </cell>
          <cell r="VI1050" t="e">
            <v>#N/A</v>
          </cell>
          <cell r="VN1050">
            <v>23800</v>
          </cell>
          <cell r="VO1050">
            <v>43100</v>
          </cell>
        </row>
        <row r="1051">
          <cell r="G1051" t="str">
            <v>NFC Sparkling Bright Facial Foam 50ml</v>
          </cell>
          <cell r="I1051" t="str">
            <v>86723-04800-12</v>
          </cell>
          <cell r="J1051" t="str">
            <v>86723-04800-12</v>
          </cell>
          <cell r="K1051" t="str">
            <v>NIVEA Sparkling Bright Facial Foam 50ml</v>
          </cell>
          <cell r="L1051" t="str">
            <v>R</v>
          </cell>
          <cell r="M1051">
            <v>36</v>
          </cell>
          <cell r="N1051">
            <v>2.1219999999999999</v>
          </cell>
          <cell r="O1051">
            <v>6.9253919999999998E-3</v>
          </cell>
          <cell r="P1051">
            <v>5.5</v>
          </cell>
          <cell r="Q1051">
            <v>3.5</v>
          </cell>
          <cell r="R1051">
            <v>12.2</v>
          </cell>
          <cell r="S1051">
            <v>32.799999999999997</v>
          </cell>
          <cell r="T1051">
            <v>15.3</v>
          </cell>
          <cell r="U1051">
            <v>13.8</v>
          </cell>
          <cell r="V1051" t="str">
            <v>8999777003968</v>
          </cell>
          <cell r="W1051" t="str">
            <v>8999777003982</v>
          </cell>
          <cell r="X1051" t="str">
            <v>3401.30.00</v>
          </cell>
          <cell r="AC1051" t="str">
            <v>Nivea</v>
          </cell>
          <cell r="AE1051" t="str">
            <v>Nivea Face Care</v>
          </cell>
          <cell r="AJ1051" t="str">
            <v>NFC Cleanse</v>
          </cell>
          <cell r="QC1051" t="str">
            <v>D</v>
          </cell>
          <cell r="VH1051">
            <v>1095</v>
          </cell>
          <cell r="VI1051" t="str">
            <v>86723</v>
          </cell>
          <cell r="VN1051">
            <v>15330</v>
          </cell>
          <cell r="VO1051">
            <v>45383</v>
          </cell>
        </row>
        <row r="1052">
          <cell r="G1052" t="str">
            <v>NFC Sparkling Bright Facial Foam 50ml</v>
          </cell>
          <cell r="I1052" t="str">
            <v>86723-04800-29</v>
          </cell>
          <cell r="J1052" t="str">
            <v>86723-04800-12</v>
          </cell>
          <cell r="K1052" t="str">
            <v>NIVEA Sparkling Bright Facial Foam 50ml</v>
          </cell>
          <cell r="L1052" t="str">
            <v>R</v>
          </cell>
          <cell r="M1052">
            <v>36</v>
          </cell>
          <cell r="N1052">
            <v>2.1219999999999999</v>
          </cell>
          <cell r="O1052">
            <v>6.9253919999999998E-3</v>
          </cell>
          <cell r="P1052">
            <v>5.5</v>
          </cell>
          <cell r="Q1052">
            <v>3.5</v>
          </cell>
          <cell r="R1052">
            <v>12.2</v>
          </cell>
          <cell r="S1052">
            <v>32.799999999999997</v>
          </cell>
          <cell r="T1052">
            <v>15.3</v>
          </cell>
          <cell r="U1052">
            <v>13.8</v>
          </cell>
          <cell r="V1052" t="str">
            <v>8999777003968</v>
          </cell>
          <cell r="W1052" t="str">
            <v>8999777003982</v>
          </cell>
          <cell r="X1052" t="str">
            <v>3401.30.00</v>
          </cell>
          <cell r="AC1052" t="str">
            <v>Nivea</v>
          </cell>
          <cell r="AE1052" t="str">
            <v>Nivea Face Care</v>
          </cell>
          <cell r="AJ1052" t="str">
            <v>NFC Cleanse</v>
          </cell>
          <cell r="QC1052" t="str">
            <v>D</v>
          </cell>
          <cell r="VH1052">
            <v>1095</v>
          </cell>
          <cell r="VI1052" t="str">
            <v>86723</v>
          </cell>
          <cell r="VN1052">
            <v>15330</v>
          </cell>
          <cell r="VO1052">
            <v>45383</v>
          </cell>
        </row>
        <row r="1053">
          <cell r="G1053" t="str">
            <v>NFC Sparkling Bright Facial Foam 50ml</v>
          </cell>
          <cell r="I1053" t="str">
            <v>86723-04800-21</v>
          </cell>
          <cell r="J1053" t="str">
            <v>86723-04800-12</v>
          </cell>
          <cell r="K1053" t="str">
            <v>NFC Sparkling White Facial Foam 50ml</v>
          </cell>
          <cell r="L1053" t="str">
            <v>R</v>
          </cell>
          <cell r="M1053">
            <v>36</v>
          </cell>
          <cell r="N1053">
            <v>2.2389999999999999</v>
          </cell>
          <cell r="O1053">
            <v>6.9253919999999998E-3</v>
          </cell>
          <cell r="P1053">
            <v>5.5</v>
          </cell>
          <cell r="Q1053">
            <v>3.5</v>
          </cell>
          <cell r="R1053">
            <v>12.2</v>
          </cell>
          <cell r="S1053">
            <v>32.799999999999997</v>
          </cell>
          <cell r="T1053">
            <v>15.3</v>
          </cell>
          <cell r="U1053">
            <v>13.8</v>
          </cell>
          <cell r="V1053" t="str">
            <v>8999777003968</v>
          </cell>
          <cell r="W1053" t="str">
            <v>8999777003982</v>
          </cell>
          <cell r="X1053" t="str">
            <v>3401.30.00</v>
          </cell>
          <cell r="AC1053" t="str">
            <v>Nivea</v>
          </cell>
          <cell r="AE1053" t="str">
            <v>Nivea Face Care</v>
          </cell>
          <cell r="AJ1053" t="str">
            <v>NFC Cleanse</v>
          </cell>
          <cell r="QC1053" t="str">
            <v>D</v>
          </cell>
          <cell r="VH1053">
            <v>1095</v>
          </cell>
          <cell r="VI1053" t="str">
            <v>86723</v>
          </cell>
          <cell r="VN1053">
            <v>15330</v>
          </cell>
          <cell r="VO1053">
            <v>45383</v>
          </cell>
        </row>
        <row r="1054">
          <cell r="G1054" t="str">
            <v>NFC Sparkling Bright Facial Foam 50ml</v>
          </cell>
          <cell r="I1054" t="str">
            <v>86723-04800-13</v>
          </cell>
          <cell r="J1054" t="str">
            <v>86723-04800-12</v>
          </cell>
          <cell r="K1054" t="str">
            <v>NVIS White Foam 50ml</v>
          </cell>
          <cell r="L1054" t="str">
            <v>R</v>
          </cell>
          <cell r="M1054">
            <v>36</v>
          </cell>
          <cell r="N1054">
            <v>2.2389999999999999</v>
          </cell>
          <cell r="O1054">
            <v>6.9253919999999998E-3</v>
          </cell>
          <cell r="P1054">
            <v>5.5</v>
          </cell>
          <cell r="Q1054">
            <v>3.5</v>
          </cell>
          <cell r="R1054">
            <v>12.2</v>
          </cell>
          <cell r="S1054">
            <v>32.799999999999997</v>
          </cell>
          <cell r="T1054">
            <v>15.3</v>
          </cell>
          <cell r="U1054">
            <v>13.8</v>
          </cell>
          <cell r="V1054" t="str">
            <v/>
          </cell>
          <cell r="W1054" t="str">
            <v/>
          </cell>
          <cell r="X1054" t="str">
            <v>3401.30.00</v>
          </cell>
          <cell r="AC1054" t="str">
            <v>Nivea</v>
          </cell>
          <cell r="AE1054" t="str">
            <v>Nivea Face Care</v>
          </cell>
          <cell r="AJ1054" t="str">
            <v>NFC Cleanse</v>
          </cell>
          <cell r="QC1054" t="str">
            <v>D</v>
          </cell>
          <cell r="VH1054">
            <v>1095</v>
          </cell>
          <cell r="VI1054" t="e">
            <v>#N/A</v>
          </cell>
          <cell r="VN1054">
            <v>9900</v>
          </cell>
          <cell r="VO1054">
            <v>43100</v>
          </cell>
        </row>
        <row r="1055">
          <cell r="G1055" t="str">
            <v>NFC Sparkling Bright Facial Foam 50ml</v>
          </cell>
          <cell r="I1055" t="str">
            <v>86723-04800-18</v>
          </cell>
          <cell r="J1055" t="str">
            <v>86723-04800-12</v>
          </cell>
          <cell r="K1055" t="str">
            <v>NVIS Sparkling White Foam 50ml</v>
          </cell>
          <cell r="L1055" t="str">
            <v>R</v>
          </cell>
          <cell r="M1055">
            <v>36</v>
          </cell>
          <cell r="N1055">
            <v>2.2389999999999999</v>
          </cell>
          <cell r="O1055">
            <v>6.9253919999999998E-3</v>
          </cell>
          <cell r="P1055">
            <v>5.5</v>
          </cell>
          <cell r="Q1055">
            <v>3.5</v>
          </cell>
          <cell r="R1055">
            <v>12.2</v>
          </cell>
          <cell r="S1055">
            <v>32.799999999999997</v>
          </cell>
          <cell r="T1055">
            <v>15.3</v>
          </cell>
          <cell r="U1055">
            <v>13.8</v>
          </cell>
          <cell r="V1055" t="str">
            <v/>
          </cell>
          <cell r="W1055" t="str">
            <v/>
          </cell>
          <cell r="X1055" t="str">
            <v>3401.30.00</v>
          </cell>
          <cell r="AC1055" t="str">
            <v>Nivea</v>
          </cell>
          <cell r="AE1055" t="str">
            <v>Nivea Face Care</v>
          </cell>
          <cell r="AJ1055" t="str">
            <v>NFC Cleanse</v>
          </cell>
          <cell r="QC1055" t="str">
            <v>D</v>
          </cell>
          <cell r="VH1055">
            <v>1095</v>
          </cell>
          <cell r="VI1055" t="e">
            <v>#N/A</v>
          </cell>
          <cell r="VN1055">
            <v>7600</v>
          </cell>
          <cell r="VO1055">
            <v>43100</v>
          </cell>
        </row>
        <row r="1056">
          <cell r="G1056" t="str">
            <v>NFC Sparkling Bright Facial Foam 50ml</v>
          </cell>
          <cell r="I1056" t="str">
            <v>86723-04800-16</v>
          </cell>
          <cell r="J1056" t="str">
            <v>86723-04800-12</v>
          </cell>
          <cell r="K1056" t="str">
            <v>NVIS Multiple White Wning Foam 50ml</v>
          </cell>
          <cell r="L1056" t="str">
            <v>R</v>
          </cell>
          <cell r="M1056">
            <v>36</v>
          </cell>
          <cell r="N1056">
            <v>2.2389999999999999</v>
          </cell>
          <cell r="O1056">
            <v>6.9253919999999998E-3</v>
          </cell>
          <cell r="P1056">
            <v>5.5</v>
          </cell>
          <cell r="Q1056">
            <v>3.5</v>
          </cell>
          <cell r="R1056">
            <v>12.2</v>
          </cell>
          <cell r="S1056">
            <v>32.799999999999997</v>
          </cell>
          <cell r="T1056">
            <v>15.3</v>
          </cell>
          <cell r="U1056">
            <v>13.8</v>
          </cell>
          <cell r="V1056" t="str">
            <v/>
          </cell>
          <cell r="W1056" t="str">
            <v/>
          </cell>
          <cell r="X1056" t="str">
            <v>3401.30.00</v>
          </cell>
          <cell r="AC1056" t="str">
            <v>Nivea</v>
          </cell>
          <cell r="AE1056" t="str">
            <v>Nivea Face Care</v>
          </cell>
          <cell r="AJ1056" t="str">
            <v>NFC Cleanse</v>
          </cell>
          <cell r="QC1056" t="str">
            <v>D</v>
          </cell>
          <cell r="VH1056">
            <v>1095</v>
          </cell>
          <cell r="VI1056" t="e">
            <v>#N/A</v>
          </cell>
          <cell r="VN1056">
            <v>6877</v>
          </cell>
          <cell r="VO1056">
            <v>43100</v>
          </cell>
        </row>
        <row r="1057">
          <cell r="G1057" t="str">
            <v>NFC Sparkling Bright Facial Foam 50ml</v>
          </cell>
          <cell r="I1057" t="str">
            <v>48330-00000-27</v>
          </cell>
          <cell r="J1057" t="str">
            <v>86723-04800-12</v>
          </cell>
          <cell r="K1057" t="str">
            <v>NVIS Wht Foam 100ml + NVIS Pure Wht OC 15ml</v>
          </cell>
          <cell r="L1057" t="str">
            <v>V</v>
          </cell>
          <cell r="M1057">
            <v>36</v>
          </cell>
          <cell r="N1057">
            <v>2.2389999999999999</v>
          </cell>
          <cell r="O1057">
            <v>6.9253919999999998E-3</v>
          </cell>
          <cell r="P1057">
            <v>5.5</v>
          </cell>
          <cell r="Q1057">
            <v>3.5</v>
          </cell>
          <cell r="R1057">
            <v>12.2</v>
          </cell>
          <cell r="S1057">
            <v>32.799999999999997</v>
          </cell>
          <cell r="T1057">
            <v>15.3</v>
          </cell>
          <cell r="U1057">
            <v>13.8</v>
          </cell>
          <cell r="V1057" t="str">
            <v/>
          </cell>
          <cell r="W1057" t="str">
            <v/>
          </cell>
          <cell r="X1057" t="str">
            <v>3401.30.00</v>
          </cell>
          <cell r="AC1057" t="str">
            <v>Nivea</v>
          </cell>
          <cell r="AE1057" t="str">
            <v>Nivea Face Care</v>
          </cell>
          <cell r="AJ1057" t="str">
            <v>NFC Cleanse</v>
          </cell>
          <cell r="QC1057" t="str">
            <v>D</v>
          </cell>
          <cell r="VH1057">
            <v>1095</v>
          </cell>
          <cell r="VI1057" t="e">
            <v>#N/A</v>
          </cell>
          <cell r="VN1057">
            <v>12827</v>
          </cell>
          <cell r="VO1057">
            <v>43100</v>
          </cell>
        </row>
        <row r="1058">
          <cell r="G1058" t="str">
            <v>NFC Sparkling Bright Facial Foam 50ml</v>
          </cell>
          <cell r="I1058" t="str">
            <v>48330-00000-12</v>
          </cell>
          <cell r="J1058" t="str">
            <v>86723-04800-12</v>
          </cell>
          <cell r="K1058" t="str">
            <v>NVIS Multiple White Wning Foam 50ml+NVIS Pur</v>
          </cell>
          <cell r="L1058" t="str">
            <v>V</v>
          </cell>
          <cell r="M1058">
            <v>36</v>
          </cell>
          <cell r="N1058">
            <v>2.2389999999999999</v>
          </cell>
          <cell r="O1058">
            <v>6.9253919999999998E-3</v>
          </cell>
          <cell r="P1058">
            <v>5.5</v>
          </cell>
          <cell r="Q1058">
            <v>3.5</v>
          </cell>
          <cell r="R1058">
            <v>12.2</v>
          </cell>
          <cell r="S1058">
            <v>32.799999999999997</v>
          </cell>
          <cell r="T1058">
            <v>15.3</v>
          </cell>
          <cell r="U1058">
            <v>13.8</v>
          </cell>
          <cell r="V1058" t="str">
            <v/>
          </cell>
          <cell r="W1058" t="str">
            <v/>
          </cell>
          <cell r="X1058" t="str">
            <v>3401.30.00</v>
          </cell>
          <cell r="AC1058" t="str">
            <v>Nivea</v>
          </cell>
          <cell r="AE1058" t="str">
            <v>Nivea Face Care</v>
          </cell>
          <cell r="AJ1058" t="str">
            <v>NFC Cleanse</v>
          </cell>
          <cell r="QC1058" t="str">
            <v>D</v>
          </cell>
          <cell r="VH1058">
            <v>1095</v>
          </cell>
          <cell r="VI1058" t="e">
            <v>#N/A</v>
          </cell>
          <cell r="VN1058">
            <v>22177</v>
          </cell>
          <cell r="VO1058">
            <v>43100</v>
          </cell>
        </row>
        <row r="1059">
          <cell r="G1059" t="str">
            <v>NFC Sparkling Bright Facial Foam 50ml</v>
          </cell>
          <cell r="I1059" t="str">
            <v>48330-00000-11</v>
          </cell>
          <cell r="J1059" t="str">
            <v>86723-04800-12</v>
          </cell>
          <cell r="K1059" t="str">
            <v>NVIS Multiple Wning Foam 50ml+NVIS Pure Whit</v>
          </cell>
          <cell r="L1059" t="str">
            <v>V</v>
          </cell>
          <cell r="M1059">
            <v>36</v>
          </cell>
          <cell r="N1059">
            <v>2.2389999999999999</v>
          </cell>
          <cell r="O1059">
            <v>6.9253919999999998E-3</v>
          </cell>
          <cell r="P1059">
            <v>5.5</v>
          </cell>
          <cell r="Q1059">
            <v>3.5</v>
          </cell>
          <cell r="R1059">
            <v>12.2</v>
          </cell>
          <cell r="S1059">
            <v>32.799999999999997</v>
          </cell>
          <cell r="T1059">
            <v>15.3</v>
          </cell>
          <cell r="U1059">
            <v>13.8</v>
          </cell>
          <cell r="V1059" t="str">
            <v/>
          </cell>
          <cell r="W1059" t="str">
            <v/>
          </cell>
          <cell r="X1059" t="str">
            <v>3401.30.00</v>
          </cell>
          <cell r="AC1059" t="str">
            <v>Nivea</v>
          </cell>
          <cell r="AE1059" t="str">
            <v>Nivea Face Care</v>
          </cell>
          <cell r="AJ1059" t="str">
            <v>NFC Cleanse</v>
          </cell>
          <cell r="QC1059" t="str">
            <v>D</v>
          </cell>
          <cell r="VH1059">
            <v>1095</v>
          </cell>
          <cell r="VI1059" t="e">
            <v>#N/A</v>
          </cell>
          <cell r="VN1059">
            <v>22177</v>
          </cell>
          <cell r="VO1059">
            <v>43100</v>
          </cell>
        </row>
        <row r="1060">
          <cell r="G1060" t="str">
            <v>NFC Sparkling Bright Facial Foam 100ml</v>
          </cell>
          <cell r="I1060" t="str">
            <v>86724-04800-12</v>
          </cell>
          <cell r="J1060" t="str">
            <v>86724-04800-12</v>
          </cell>
          <cell r="K1060" t="str">
            <v>NIVEA Sparkling Bright Facial Foam 100ml</v>
          </cell>
          <cell r="L1060" t="str">
            <v>R</v>
          </cell>
          <cell r="M1060">
            <v>24</v>
          </cell>
          <cell r="N1060">
            <v>2.806</v>
          </cell>
          <cell r="O1060">
            <v>8.2427400000000019E-3</v>
          </cell>
          <cell r="P1060">
            <v>6</v>
          </cell>
          <cell r="Q1060">
            <v>3.2</v>
          </cell>
          <cell r="R1060">
            <v>16</v>
          </cell>
          <cell r="S1060">
            <v>25.3</v>
          </cell>
          <cell r="T1060">
            <v>18</v>
          </cell>
          <cell r="U1060">
            <v>18.100000000000001</v>
          </cell>
          <cell r="V1060" t="str">
            <v>8999777867249</v>
          </cell>
          <cell r="W1060" t="str">
            <v>04005805319933</v>
          </cell>
          <cell r="X1060" t="str">
            <v>3401.30.00</v>
          </cell>
          <cell r="AC1060" t="str">
            <v>Nivea</v>
          </cell>
          <cell r="AE1060" t="str">
            <v>Nivea Face Care</v>
          </cell>
          <cell r="AJ1060" t="str">
            <v>NFC Cleanse</v>
          </cell>
          <cell r="QC1060" t="str">
            <v>A</v>
          </cell>
          <cell r="VH1060">
            <v>1095</v>
          </cell>
          <cell r="VI1060" t="str">
            <v>86724</v>
          </cell>
          <cell r="VN1060">
            <v>24780</v>
          </cell>
          <cell r="VO1060">
            <v>45383</v>
          </cell>
        </row>
        <row r="1061">
          <cell r="G1061" t="str">
            <v>NFC Sparkling Bright Facial Foam 100ml</v>
          </cell>
          <cell r="I1061" t="str">
            <v>48332-00154-01</v>
          </cell>
          <cell r="J1061" t="str">
            <v>86724-04800-12</v>
          </cell>
          <cell r="K1061" t="str">
            <v>NIVEA Sparkling Bright Facial Foam 100ml</v>
          </cell>
          <cell r="L1061" t="str">
            <v>R</v>
          </cell>
          <cell r="M1061">
            <v>24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 t="str">
            <v>8999777867249</v>
          </cell>
          <cell r="W1061" t="str">
            <v>04005805319933</v>
          </cell>
          <cell r="X1061" t="str">
            <v>3401.30.00</v>
          </cell>
          <cell r="AC1061" t="str">
            <v>Nivea</v>
          </cell>
          <cell r="AE1061" t="str">
            <v>Nivea Face Care</v>
          </cell>
          <cell r="AJ1061" t="str">
            <v>NFC Cleanse</v>
          </cell>
          <cell r="QC1061" t="str">
            <v>A</v>
          </cell>
          <cell r="VH1061">
            <v>1095</v>
          </cell>
          <cell r="VI1061" t="str">
            <v>86724</v>
          </cell>
          <cell r="VN1061">
            <v>24780</v>
          </cell>
          <cell r="VO1061">
            <v>45383</v>
          </cell>
        </row>
        <row r="1062">
          <cell r="G1062" t="str">
            <v>NFC Sparkling Bright Facial Foam 100ml</v>
          </cell>
          <cell r="I1062" t="str">
            <v>86724-04800-29</v>
          </cell>
          <cell r="J1062" t="str">
            <v>86724-04800-12</v>
          </cell>
          <cell r="K1062" t="str">
            <v>NFC Sparkling Bright Facial Foam 100ml</v>
          </cell>
          <cell r="L1062" t="str">
            <v>R</v>
          </cell>
          <cell r="M1062">
            <v>24</v>
          </cell>
          <cell r="N1062">
            <v>2.806</v>
          </cell>
          <cell r="O1062">
            <v>8.2427400000000019E-3</v>
          </cell>
          <cell r="P1062">
            <v>6</v>
          </cell>
          <cell r="Q1062">
            <v>3.2</v>
          </cell>
          <cell r="R1062">
            <v>16</v>
          </cell>
          <cell r="S1062">
            <v>25.3</v>
          </cell>
          <cell r="T1062">
            <v>18</v>
          </cell>
          <cell r="U1062">
            <v>18.100000000000001</v>
          </cell>
          <cell r="V1062" t="str">
            <v>8999777867249</v>
          </cell>
          <cell r="W1062" t="str">
            <v>04005805319933</v>
          </cell>
          <cell r="X1062" t="str">
            <v>3401.30.00</v>
          </cell>
          <cell r="AC1062" t="str">
            <v>Nivea</v>
          </cell>
          <cell r="AE1062" t="str">
            <v>Nivea Face Care</v>
          </cell>
          <cell r="AJ1062" t="str">
            <v>NFC Cleanse</v>
          </cell>
          <cell r="QC1062" t="str">
            <v>A</v>
          </cell>
          <cell r="VH1062">
            <v>1095</v>
          </cell>
          <cell r="VI1062" t="str">
            <v>86724</v>
          </cell>
          <cell r="VN1062">
            <v>24780</v>
          </cell>
          <cell r="VO1062">
            <v>45383</v>
          </cell>
        </row>
        <row r="1063">
          <cell r="G1063" t="str">
            <v>NFC Sparkling Bright Facial Foam 100ml</v>
          </cell>
          <cell r="I1063" t="str">
            <v>48332-00154-00</v>
          </cell>
          <cell r="J1063" t="str">
            <v>86724-04800-12</v>
          </cell>
          <cell r="K1063" t="str">
            <v>NFC Sparkling Bright Facial Foam 100ml</v>
          </cell>
          <cell r="L1063" t="str">
            <v>R</v>
          </cell>
          <cell r="M1063">
            <v>24</v>
          </cell>
          <cell r="N1063">
            <v>2.806</v>
          </cell>
          <cell r="O1063">
            <v>8.2427400000000019E-3</v>
          </cell>
          <cell r="P1063">
            <v>6</v>
          </cell>
          <cell r="Q1063">
            <v>3.2</v>
          </cell>
          <cell r="R1063">
            <v>16</v>
          </cell>
          <cell r="S1063">
            <v>25.3</v>
          </cell>
          <cell r="T1063">
            <v>18</v>
          </cell>
          <cell r="U1063">
            <v>18.100000000000001</v>
          </cell>
          <cell r="V1063" t="str">
            <v>8999777867249</v>
          </cell>
          <cell r="W1063" t="str">
            <v>04005805319933</v>
          </cell>
          <cell r="X1063" t="str">
            <v>3401.30.00</v>
          </cell>
          <cell r="AC1063" t="str">
            <v>Nivea</v>
          </cell>
          <cell r="AE1063" t="str">
            <v>Nivea Face Care</v>
          </cell>
          <cell r="AJ1063" t="str">
            <v>NFC Cleanse</v>
          </cell>
          <cell r="QC1063" t="str">
            <v>A</v>
          </cell>
          <cell r="VH1063">
            <v>1095</v>
          </cell>
          <cell r="VI1063" t="str">
            <v>86724</v>
          </cell>
          <cell r="VN1063">
            <v>24780</v>
          </cell>
          <cell r="VO1063">
            <v>45383</v>
          </cell>
        </row>
        <row r="1064">
          <cell r="G1064" t="str">
            <v>NFC Sparkling Bright Facial Foam 100ml</v>
          </cell>
          <cell r="I1064" t="str">
            <v>86724-04800-05</v>
          </cell>
          <cell r="J1064" t="str">
            <v>86724-04800-12</v>
          </cell>
          <cell r="K1064" t="str">
            <v>NFC Sparkling White Facial Foam 100ml</v>
          </cell>
          <cell r="L1064" t="str">
            <v>R</v>
          </cell>
          <cell r="M1064">
            <v>24</v>
          </cell>
          <cell r="N1064">
            <v>2.774</v>
          </cell>
          <cell r="O1064">
            <v>7.5091500000000009E-3</v>
          </cell>
          <cell r="P1064">
            <v>6</v>
          </cell>
          <cell r="Q1064">
            <v>3.2</v>
          </cell>
          <cell r="R1064">
            <v>16</v>
          </cell>
          <cell r="S1064">
            <v>24.6</v>
          </cell>
          <cell r="T1064">
            <v>18.5</v>
          </cell>
          <cell r="U1064">
            <v>16.5</v>
          </cell>
          <cell r="V1064" t="str">
            <v>8999777867249</v>
          </cell>
          <cell r="W1064" t="str">
            <v>08999777001346</v>
          </cell>
          <cell r="X1064" t="str">
            <v>3401.30.00</v>
          </cell>
          <cell r="AC1064" t="str">
            <v>Nivea</v>
          </cell>
          <cell r="AE1064" t="str">
            <v>Nivea Face Care</v>
          </cell>
          <cell r="AJ1064" t="str">
            <v>NFC Cleanse</v>
          </cell>
          <cell r="QC1064" t="str">
            <v>A</v>
          </cell>
          <cell r="VH1064">
            <v>1095</v>
          </cell>
          <cell r="VI1064" t="str">
            <v>86724</v>
          </cell>
          <cell r="VN1064">
            <v>24780</v>
          </cell>
          <cell r="VO1064">
            <v>45383</v>
          </cell>
        </row>
        <row r="1065">
          <cell r="G1065" t="str">
            <v>NFC Sparkling Bright Facial Foam 100ml</v>
          </cell>
          <cell r="I1065" t="str">
            <v>86724-04800-13</v>
          </cell>
          <cell r="J1065" t="str">
            <v>86724-04800-12</v>
          </cell>
          <cell r="K1065" t="str">
            <v>NVIS White Foam 100ml</v>
          </cell>
          <cell r="L1065" t="str">
            <v>R</v>
          </cell>
          <cell r="M1065">
            <v>24</v>
          </cell>
          <cell r="N1065">
            <v>2.774</v>
          </cell>
          <cell r="O1065">
            <v>7.5091500000000009E-3</v>
          </cell>
          <cell r="P1065">
            <v>6</v>
          </cell>
          <cell r="Q1065">
            <v>3.2</v>
          </cell>
          <cell r="R1065">
            <v>16</v>
          </cell>
          <cell r="S1065">
            <v>24.6</v>
          </cell>
          <cell r="T1065">
            <v>18.5</v>
          </cell>
          <cell r="U1065">
            <v>16.5</v>
          </cell>
          <cell r="V1065" t="str">
            <v/>
          </cell>
          <cell r="W1065" t="str">
            <v/>
          </cell>
          <cell r="X1065" t="str">
            <v>3401.30.00</v>
          </cell>
          <cell r="AC1065" t="str">
            <v>Nivea</v>
          </cell>
          <cell r="AE1065" t="str">
            <v>Nivea Face Care</v>
          </cell>
          <cell r="AJ1065" t="str">
            <v>NFC Cleanse</v>
          </cell>
          <cell r="QC1065" t="str">
            <v>A</v>
          </cell>
          <cell r="VH1065">
            <v>1095</v>
          </cell>
          <cell r="VI1065" t="e">
            <v>#N/A</v>
          </cell>
          <cell r="VN1065">
            <v>15800</v>
          </cell>
          <cell r="VO1065">
            <v>43100</v>
          </cell>
        </row>
        <row r="1066">
          <cell r="G1066" t="str">
            <v>NFC Sparkling Bright Facial Foam 100ml</v>
          </cell>
          <cell r="I1066" t="str">
            <v>86724-04800-18</v>
          </cell>
          <cell r="J1066" t="str">
            <v>86724-04800-12</v>
          </cell>
          <cell r="K1066" t="str">
            <v>NVIS Sparkling White Foam 100ml</v>
          </cell>
          <cell r="L1066" t="str">
            <v>R</v>
          </cell>
          <cell r="M1066">
            <v>24</v>
          </cell>
          <cell r="N1066">
            <v>2.774</v>
          </cell>
          <cell r="O1066">
            <v>7.5091500000000009E-3</v>
          </cell>
          <cell r="P1066">
            <v>6</v>
          </cell>
          <cell r="Q1066">
            <v>3.2</v>
          </cell>
          <cell r="R1066">
            <v>16</v>
          </cell>
          <cell r="S1066">
            <v>24.6</v>
          </cell>
          <cell r="T1066">
            <v>18.5</v>
          </cell>
          <cell r="U1066">
            <v>16.5</v>
          </cell>
          <cell r="V1066" t="str">
            <v/>
          </cell>
          <cell r="W1066" t="str">
            <v/>
          </cell>
          <cell r="X1066" t="str">
            <v>3401.30.00</v>
          </cell>
          <cell r="AC1066" t="str">
            <v>Nivea</v>
          </cell>
          <cell r="AE1066" t="str">
            <v>Nivea Face Care</v>
          </cell>
          <cell r="AJ1066" t="str">
            <v>NFC Cleanse</v>
          </cell>
          <cell r="QC1066" t="str">
            <v>A</v>
          </cell>
          <cell r="VH1066">
            <v>1095</v>
          </cell>
          <cell r="VI1066" t="e">
            <v>#N/A</v>
          </cell>
          <cell r="VN1066">
            <v>12827</v>
          </cell>
          <cell r="VO1066">
            <v>43100</v>
          </cell>
        </row>
        <row r="1067">
          <cell r="G1067" t="str">
            <v>NFC Sparkling Bright Facial Foam 100ml</v>
          </cell>
          <cell r="I1067" t="str">
            <v>86724-04800-16</v>
          </cell>
          <cell r="J1067" t="str">
            <v>86724-04800-12</v>
          </cell>
          <cell r="K1067" t="str">
            <v>NVIS Multiple White Wning Foam 100ml</v>
          </cell>
          <cell r="L1067" t="str">
            <v>R</v>
          </cell>
          <cell r="M1067">
            <v>24</v>
          </cell>
          <cell r="N1067">
            <v>2.774</v>
          </cell>
          <cell r="O1067">
            <v>7.5091500000000009E-3</v>
          </cell>
          <cell r="P1067">
            <v>6</v>
          </cell>
          <cell r="Q1067">
            <v>3.2</v>
          </cell>
          <cell r="R1067">
            <v>16</v>
          </cell>
          <cell r="S1067">
            <v>24.6</v>
          </cell>
          <cell r="T1067">
            <v>18.5</v>
          </cell>
          <cell r="U1067">
            <v>16.5</v>
          </cell>
          <cell r="V1067" t="str">
            <v/>
          </cell>
          <cell r="W1067" t="str">
            <v/>
          </cell>
          <cell r="X1067" t="str">
            <v>3401.30.00</v>
          </cell>
          <cell r="AC1067" t="str">
            <v>Nivea</v>
          </cell>
          <cell r="AE1067" t="str">
            <v>Nivea Face Care</v>
          </cell>
          <cell r="AJ1067" t="str">
            <v>NFC Cleanse</v>
          </cell>
          <cell r="QC1067" t="str">
            <v>A</v>
          </cell>
          <cell r="VH1067">
            <v>1095</v>
          </cell>
          <cell r="VI1067" t="e">
            <v>#N/A</v>
          </cell>
          <cell r="VN1067">
            <v>12827</v>
          </cell>
          <cell r="VO1067">
            <v>43100</v>
          </cell>
        </row>
        <row r="1068">
          <cell r="G1068" t="str">
            <v>NFC Sparkling Bright Facial Foam 100ml</v>
          </cell>
          <cell r="I1068" t="str">
            <v>48330-00124-01</v>
          </cell>
          <cell r="J1068" t="str">
            <v>86724-04800-12</v>
          </cell>
          <cell r="K1068" t="str">
            <v>NVIS White Foam 100ml + NLC Strawberry</v>
          </cell>
          <cell r="L1068" t="str">
            <v>V</v>
          </cell>
          <cell r="M1068">
            <v>24</v>
          </cell>
          <cell r="N1068">
            <v>3.3479999999999999</v>
          </cell>
          <cell r="O1068">
            <v>2.0544839999999995E-2</v>
          </cell>
          <cell r="P1068">
            <v>8</v>
          </cell>
          <cell r="Q1068">
            <v>4</v>
          </cell>
          <cell r="R1068">
            <v>16</v>
          </cell>
          <cell r="S1068">
            <v>37.299999999999997</v>
          </cell>
          <cell r="T1068">
            <v>30.6</v>
          </cell>
          <cell r="U1068">
            <v>18</v>
          </cell>
          <cell r="V1068" t="str">
            <v>8999777867249</v>
          </cell>
          <cell r="W1068" t="str">
            <v>8999777013714</v>
          </cell>
          <cell r="X1068" t="str">
            <v>3401.30.00</v>
          </cell>
          <cell r="AC1068" t="str">
            <v>Nivea</v>
          </cell>
          <cell r="AE1068" t="str">
            <v>Nivea Face Care</v>
          </cell>
          <cell r="AJ1068" t="str">
            <v>NFC Cleanse</v>
          </cell>
          <cell r="QC1068" t="str">
            <v>A</v>
          </cell>
          <cell r="VH1068">
            <v>900</v>
          </cell>
          <cell r="VI1068" t="str">
            <v>86724</v>
          </cell>
          <cell r="VN1068">
            <v>24780</v>
          </cell>
          <cell r="VO1068">
            <v>45383</v>
          </cell>
        </row>
        <row r="1069">
          <cell r="G1069" t="str">
            <v>NFC Sparkling Bright Facial Foam 100ml</v>
          </cell>
          <cell r="I1069" t="str">
            <v>48330-00124-00</v>
          </cell>
          <cell r="J1069" t="str">
            <v>86724-04800-12</v>
          </cell>
          <cell r="K1069" t="str">
            <v>NVIS White Foam 100ml + NLC Strawberry</v>
          </cell>
          <cell r="L1069" t="str">
            <v>V</v>
          </cell>
          <cell r="M1069">
            <v>24</v>
          </cell>
          <cell r="N1069">
            <v>2.8210000000000002</v>
          </cell>
          <cell r="O1069">
            <v>1.6686751999999999E-2</v>
          </cell>
          <cell r="P1069">
            <v>8</v>
          </cell>
          <cell r="Q1069">
            <v>4</v>
          </cell>
          <cell r="R1069">
            <v>16</v>
          </cell>
          <cell r="S1069">
            <v>34.4</v>
          </cell>
          <cell r="T1069">
            <v>26.8</v>
          </cell>
          <cell r="U1069">
            <v>18.100000000000001</v>
          </cell>
          <cell r="V1069" t="str">
            <v/>
          </cell>
          <cell r="W1069" t="str">
            <v/>
          </cell>
          <cell r="X1069" t="str">
            <v>3401.30.00</v>
          </cell>
          <cell r="AC1069" t="str">
            <v>Nivea</v>
          </cell>
          <cell r="AE1069" t="str">
            <v>Nivea Face Care</v>
          </cell>
          <cell r="AJ1069" t="str">
            <v>NFC Cleanse</v>
          </cell>
          <cell r="QC1069" t="str">
            <v>A</v>
          </cell>
          <cell r="VH1069">
            <v>900</v>
          </cell>
          <cell r="VI1069" t="str">
            <v>86724</v>
          </cell>
          <cell r="VN1069">
            <v>24780</v>
          </cell>
          <cell r="VO1069">
            <v>45383</v>
          </cell>
        </row>
        <row r="1070">
          <cell r="G1070" t="str">
            <v>NFC Sparkling Bright Facial Foam 100ml</v>
          </cell>
          <cell r="I1070" t="str">
            <v>48330-00052-00</v>
          </cell>
          <cell r="J1070" t="str">
            <v>86724-04800-12</v>
          </cell>
          <cell r="K1070" t="str">
            <v>NVIS Foam 100ml Banded NVIS Scrub 50ml</v>
          </cell>
          <cell r="L1070" t="str">
            <v>V</v>
          </cell>
          <cell r="M1070">
            <v>24</v>
          </cell>
          <cell r="N1070">
            <v>2.8210000000000002</v>
          </cell>
          <cell r="O1070">
            <v>1.6686751999999999E-2</v>
          </cell>
          <cell r="P1070">
            <v>8</v>
          </cell>
          <cell r="Q1070">
            <v>4</v>
          </cell>
          <cell r="R1070">
            <v>16</v>
          </cell>
          <cell r="S1070">
            <v>34.4</v>
          </cell>
          <cell r="T1070">
            <v>26.8</v>
          </cell>
          <cell r="U1070">
            <v>18.100000000000001</v>
          </cell>
          <cell r="V1070" t="str">
            <v/>
          </cell>
          <cell r="W1070" t="str">
            <v/>
          </cell>
          <cell r="X1070" t="str">
            <v>3401.30.00</v>
          </cell>
          <cell r="AC1070" t="str">
            <v>Nivea</v>
          </cell>
          <cell r="AE1070" t="str">
            <v>Nivea Face Care</v>
          </cell>
          <cell r="AJ1070" t="str">
            <v>NFC Cleanse</v>
          </cell>
          <cell r="QC1070" t="str">
            <v>A</v>
          </cell>
          <cell r="VH1070">
            <v>1095</v>
          </cell>
          <cell r="VI1070" t="e">
            <v>#N/A</v>
          </cell>
          <cell r="VN1070">
            <v>13500</v>
          </cell>
          <cell r="VO1070">
            <v>43100</v>
          </cell>
        </row>
        <row r="1071">
          <cell r="G1071" t="str">
            <v>NFC Sparkling Bright Facial Foam 100ml</v>
          </cell>
          <cell r="I1071" t="str">
            <v>48330-00002-00</v>
          </cell>
          <cell r="J1071" t="str">
            <v>86724-04800-12</v>
          </cell>
          <cell r="K1071" t="str">
            <v>NVIS Sparkling White Foam 100ml Banded Soap</v>
          </cell>
          <cell r="L1071" t="str">
            <v>V</v>
          </cell>
          <cell r="M1071">
            <v>24</v>
          </cell>
          <cell r="N1071">
            <v>2.8210000000000002</v>
          </cell>
          <cell r="O1071">
            <v>1.6686751999999999E-2</v>
          </cell>
          <cell r="P1071">
            <v>8</v>
          </cell>
          <cell r="Q1071">
            <v>4</v>
          </cell>
          <cell r="R1071">
            <v>16</v>
          </cell>
          <cell r="S1071">
            <v>34.4</v>
          </cell>
          <cell r="T1071">
            <v>26.8</v>
          </cell>
          <cell r="U1071">
            <v>18.100000000000001</v>
          </cell>
          <cell r="V1071" t="str">
            <v/>
          </cell>
          <cell r="W1071" t="str">
            <v/>
          </cell>
          <cell r="X1071" t="str">
            <v>3401.30.00</v>
          </cell>
          <cell r="AC1071" t="str">
            <v>Nivea</v>
          </cell>
          <cell r="AE1071" t="str">
            <v>Nivea Face Care</v>
          </cell>
          <cell r="AJ1071" t="str">
            <v>NFC Cleanse</v>
          </cell>
          <cell r="QC1071" t="str">
            <v>A</v>
          </cell>
          <cell r="VH1071">
            <v>1095</v>
          </cell>
          <cell r="VI1071" t="e">
            <v>#N/A</v>
          </cell>
          <cell r="VN1071">
            <v>12827</v>
          </cell>
          <cell r="VO1071">
            <v>43100</v>
          </cell>
        </row>
        <row r="1072">
          <cell r="G1072" t="str">
            <v>NFC Hokkaido Rose Whip Facial Foam 100ml</v>
          </cell>
          <cell r="I1072" t="str">
            <v>48332-00150-05</v>
          </cell>
          <cell r="J1072" t="str">
            <v>48332-00150-05</v>
          </cell>
          <cell r="K1072" t="str">
            <v>NIVEA Hokkaido Rose Whip Facial Foam 100ml</v>
          </cell>
          <cell r="L1072" t="str">
            <v>R</v>
          </cell>
          <cell r="M1072">
            <v>24</v>
          </cell>
          <cell r="N1072">
            <v>3.2</v>
          </cell>
          <cell r="O1072">
            <v>1.2135419999999997E-2</v>
          </cell>
          <cell r="P1072">
            <v>6.1</v>
          </cell>
          <cell r="Q1072">
            <v>4</v>
          </cell>
          <cell r="R1072">
            <v>16.100000000000001</v>
          </cell>
          <cell r="S1072">
            <v>29.7</v>
          </cell>
          <cell r="T1072">
            <v>22.7</v>
          </cell>
          <cell r="U1072">
            <v>18</v>
          </cell>
          <cell r="V1072" t="str">
            <v>4005900691255</v>
          </cell>
          <cell r="W1072" t="str">
            <v>04005805281964</v>
          </cell>
          <cell r="X1072" t="str">
            <v>3401.30.00</v>
          </cell>
          <cell r="AC1072" t="str">
            <v>Nivea</v>
          </cell>
          <cell r="AE1072" t="str">
            <v>Nivea Face Care</v>
          </cell>
          <cell r="AJ1072" t="str">
            <v>NFC Cleanse</v>
          </cell>
          <cell r="QC1072" t="str">
            <v>A</v>
          </cell>
          <cell r="VH1072">
            <v>1095</v>
          </cell>
          <cell r="VI1072" t="str">
            <v>84984</v>
          </cell>
          <cell r="VN1072">
            <v>47570</v>
          </cell>
          <cell r="VO1072">
            <v>45383</v>
          </cell>
        </row>
        <row r="1073">
          <cell r="G1073" t="str">
            <v>NFC Hokkaido Rose Whip Facial Foam 100ml</v>
          </cell>
          <cell r="I1073" t="str">
            <v>48332-00150-03</v>
          </cell>
          <cell r="J1073" t="str">
            <v>48332-00150-05</v>
          </cell>
          <cell r="K1073" t="str">
            <v>NIVEA Hokkaido Rose Whip Facial Foam 100ml</v>
          </cell>
          <cell r="L1073" t="str">
            <v>R</v>
          </cell>
          <cell r="M1073">
            <v>24</v>
          </cell>
          <cell r="N1073">
            <v>3.2</v>
          </cell>
          <cell r="O1073">
            <v>1.2135419999999997E-2</v>
          </cell>
          <cell r="P1073">
            <v>6.2</v>
          </cell>
          <cell r="Q1073">
            <v>4</v>
          </cell>
          <cell r="R1073">
            <v>16.100000000000001</v>
          </cell>
          <cell r="S1073">
            <v>29.7</v>
          </cell>
          <cell r="T1073">
            <v>22.7</v>
          </cell>
          <cell r="U1073">
            <v>18</v>
          </cell>
          <cell r="V1073" t="str">
            <v>4005900691255</v>
          </cell>
          <cell r="W1073" t="str">
            <v>04005805281964</v>
          </cell>
          <cell r="X1073" t="str">
            <v>3401.30.00</v>
          </cell>
          <cell r="AC1073" t="str">
            <v>Nivea</v>
          </cell>
          <cell r="AE1073" t="str">
            <v>Nivea Face Care</v>
          </cell>
          <cell r="AJ1073" t="str">
            <v>NFC Cleanse</v>
          </cell>
          <cell r="QC1073" t="str">
            <v>A</v>
          </cell>
          <cell r="VH1073">
            <v>1095</v>
          </cell>
          <cell r="VI1073" t="str">
            <v>84984</v>
          </cell>
          <cell r="VN1073">
            <v>47570</v>
          </cell>
          <cell r="VO1073">
            <v>45383</v>
          </cell>
        </row>
        <row r="1074">
          <cell r="G1074" t="str">
            <v>NFC Eye Make Up Remover Double Effect 125ml</v>
          </cell>
          <cell r="I1074" t="str">
            <v>48332-00156-02</v>
          </cell>
          <cell r="J1074" t="str">
            <v>48332-00156-02</v>
          </cell>
          <cell r="K1074" t="str">
            <v>NIVEA Eye Make Up Remover Double Effect 125ml</v>
          </cell>
          <cell r="L1074" t="str">
            <v>R</v>
          </cell>
          <cell r="M1074">
            <v>12</v>
          </cell>
          <cell r="N1074">
            <v>1.659</v>
          </cell>
          <cell r="O1074">
            <v>3.7291680000000002E-3</v>
          </cell>
          <cell r="P1074">
            <v>5.4</v>
          </cell>
          <cell r="Q1074">
            <v>3.7</v>
          </cell>
          <cell r="R1074">
            <v>13.7</v>
          </cell>
          <cell r="S1074">
            <v>23.2</v>
          </cell>
          <cell r="T1074">
            <v>11.4</v>
          </cell>
          <cell r="U1074">
            <v>14.1</v>
          </cell>
          <cell r="V1074" t="str">
            <v>4005900102300</v>
          </cell>
          <cell r="W1074" t="str">
            <v>04005805155746</v>
          </cell>
          <cell r="X1074" t="str">
            <v>3401.30.00</v>
          </cell>
          <cell r="AC1074" t="str">
            <v>Nivea</v>
          </cell>
          <cell r="AE1074" t="str">
            <v>Nivea Face Care</v>
          </cell>
          <cell r="AJ1074" t="str">
            <v>NFC Cleanse</v>
          </cell>
          <cell r="QC1074" t="str">
            <v>A</v>
          </cell>
          <cell r="VH1074">
            <v>900</v>
          </cell>
          <cell r="VI1074" t="str">
            <v>81182</v>
          </cell>
          <cell r="VN1074">
            <v>61690</v>
          </cell>
          <cell r="VO1074">
            <v>45383</v>
          </cell>
        </row>
        <row r="1075">
          <cell r="G1075" t="str">
            <v>NFC Eye Make Up Remover Double Effect 125ml</v>
          </cell>
          <cell r="I1075" t="str">
            <v>48332-00156-01</v>
          </cell>
          <cell r="J1075" t="str">
            <v>48332-00156-02</v>
          </cell>
          <cell r="K1075" t="str">
            <v>NIVEA Eye Make Up Remover Double Effect 125ml</v>
          </cell>
          <cell r="L1075" t="str">
            <v>R</v>
          </cell>
          <cell r="M1075">
            <v>12</v>
          </cell>
          <cell r="N1075">
            <v>1.6619999999999999</v>
          </cell>
          <cell r="O1075">
            <v>3.982264000000001E-3</v>
          </cell>
          <cell r="P1075">
            <v>5.4</v>
          </cell>
          <cell r="Q1075">
            <v>3.7</v>
          </cell>
          <cell r="R1075">
            <v>13.7</v>
          </cell>
          <cell r="S1075">
            <v>23.6</v>
          </cell>
          <cell r="T1075">
            <v>11.8</v>
          </cell>
          <cell r="U1075">
            <v>14.3</v>
          </cell>
          <cell r="V1075" t="str">
            <v>4005900102300</v>
          </cell>
          <cell r="W1075" t="str">
            <v>04005805155746</v>
          </cell>
          <cell r="X1075" t="str">
            <v>3401.30.00</v>
          </cell>
          <cell r="AC1075" t="str">
            <v>Nivea</v>
          </cell>
          <cell r="AE1075" t="str">
            <v>Nivea Face Care</v>
          </cell>
          <cell r="AJ1075" t="str">
            <v>NFC Cleanse</v>
          </cell>
          <cell r="QC1075" t="str">
            <v>A</v>
          </cell>
          <cell r="VH1075">
            <v>900</v>
          </cell>
          <cell r="VI1075" t="str">
            <v>81182</v>
          </cell>
          <cell r="VN1075">
            <v>61690</v>
          </cell>
          <cell r="VO1075">
            <v>45383</v>
          </cell>
        </row>
        <row r="1076">
          <cell r="G1076" t="str">
            <v>NFC Eye Make Up Remover Double Effect 125ml</v>
          </cell>
          <cell r="I1076" t="str">
            <v>81182-04800-20</v>
          </cell>
          <cell r="J1076" t="str">
            <v>48332-00156-02</v>
          </cell>
          <cell r="K1076" t="str">
            <v>NIVEA Eye Make Up Remover Double Effect 125ml</v>
          </cell>
          <cell r="L1076" t="str">
            <v>R</v>
          </cell>
          <cell r="M1076">
            <v>12</v>
          </cell>
          <cell r="N1076">
            <v>1.6619999999999999</v>
          </cell>
          <cell r="O1076">
            <v>3.982264000000001E-3</v>
          </cell>
          <cell r="P1076">
            <v>5.4</v>
          </cell>
          <cell r="Q1076">
            <v>3.7</v>
          </cell>
          <cell r="R1076">
            <v>13.7</v>
          </cell>
          <cell r="S1076">
            <v>23.6</v>
          </cell>
          <cell r="T1076">
            <v>11.8</v>
          </cell>
          <cell r="U1076">
            <v>14.3</v>
          </cell>
          <cell r="V1076" t="str">
            <v>4005900102300</v>
          </cell>
          <cell r="W1076" t="str">
            <v>04005805155746</v>
          </cell>
          <cell r="X1076" t="str">
            <v>3401.30.00</v>
          </cell>
          <cell r="AC1076" t="str">
            <v>Nivea</v>
          </cell>
          <cell r="AE1076" t="str">
            <v>Nivea Face Care</v>
          </cell>
          <cell r="AJ1076" t="str">
            <v>NFC Cleanse</v>
          </cell>
          <cell r="QC1076" t="str">
            <v>A</v>
          </cell>
          <cell r="VH1076">
            <v>900</v>
          </cell>
          <cell r="VI1076" t="str">
            <v>81182</v>
          </cell>
          <cell r="VN1076">
            <v>61690</v>
          </cell>
          <cell r="VO1076">
            <v>45383</v>
          </cell>
        </row>
        <row r="1077">
          <cell r="G1077" t="str">
            <v>NFC Eye Make Up Remover Double Effect 125ml</v>
          </cell>
          <cell r="I1077" t="str">
            <v>48332-00156-00</v>
          </cell>
          <cell r="J1077" t="str">
            <v>48332-00156-02</v>
          </cell>
          <cell r="K1077" t="str">
            <v>NIVEA Eye Make Up Remover Double Effect 125ml</v>
          </cell>
          <cell r="L1077" t="str">
            <v>R</v>
          </cell>
          <cell r="M1077">
            <v>12</v>
          </cell>
          <cell r="N1077">
            <v>1.6619999999999999</v>
          </cell>
          <cell r="O1077">
            <v>3.982264000000001E-3</v>
          </cell>
          <cell r="P1077">
            <v>5.4</v>
          </cell>
          <cell r="Q1077">
            <v>3.7</v>
          </cell>
          <cell r="R1077">
            <v>13.7</v>
          </cell>
          <cell r="S1077">
            <v>23.6</v>
          </cell>
          <cell r="T1077">
            <v>11.8</v>
          </cell>
          <cell r="U1077">
            <v>14.3</v>
          </cell>
          <cell r="V1077" t="str">
            <v>4005900102300</v>
          </cell>
          <cell r="W1077" t="str">
            <v>04005805155746</v>
          </cell>
          <cell r="X1077" t="str">
            <v>3401.30.00</v>
          </cell>
          <cell r="AC1077" t="str">
            <v>Nivea</v>
          </cell>
          <cell r="AE1077" t="str">
            <v>Nivea Face Care</v>
          </cell>
          <cell r="AJ1077" t="str">
            <v>NFC Cleanse</v>
          </cell>
          <cell r="QC1077" t="str">
            <v>A</v>
          </cell>
          <cell r="VH1077">
            <v>900</v>
          </cell>
          <cell r="VI1077" t="str">
            <v>81182</v>
          </cell>
          <cell r="VN1077">
            <v>61690</v>
          </cell>
          <cell r="VO1077">
            <v>45383</v>
          </cell>
        </row>
        <row r="1078">
          <cell r="G1078" t="str">
            <v>NFC Eye Make Up Remover Double Effect 125ml</v>
          </cell>
          <cell r="I1078" t="str">
            <v>81182-04800-08</v>
          </cell>
          <cell r="J1078" t="str">
            <v>48332-00156-02</v>
          </cell>
          <cell r="K1078" t="str">
            <v>NFC Make Up Clear Double Effect Eye Make Up Remover 125ml</v>
          </cell>
          <cell r="L1078" t="str">
            <v>R</v>
          </cell>
          <cell r="M1078">
            <v>12</v>
          </cell>
          <cell r="N1078">
            <v>1.706</v>
          </cell>
          <cell r="O1078">
            <v>3.982264000000001E-3</v>
          </cell>
          <cell r="P1078">
            <v>5.4</v>
          </cell>
          <cell r="Q1078">
            <v>3.7</v>
          </cell>
          <cell r="R1078">
            <v>13.7</v>
          </cell>
          <cell r="S1078">
            <v>23.6</v>
          </cell>
          <cell r="T1078">
            <v>11.8</v>
          </cell>
          <cell r="U1078">
            <v>14.3</v>
          </cell>
          <cell r="V1078" t="str">
            <v>4005900102300</v>
          </cell>
          <cell r="W1078" t="str">
            <v>04005805155746</v>
          </cell>
          <cell r="X1078" t="str">
            <v>3401.30.00</v>
          </cell>
          <cell r="AC1078" t="str">
            <v>Nivea</v>
          </cell>
          <cell r="AE1078" t="str">
            <v>Nivea Face Care</v>
          </cell>
          <cell r="AJ1078" t="str">
            <v>NFC Cleanse</v>
          </cell>
          <cell r="QC1078" t="str">
            <v>A</v>
          </cell>
          <cell r="VH1078">
            <v>900</v>
          </cell>
          <cell r="VI1078" t="str">
            <v>81182</v>
          </cell>
          <cell r="VN1078">
            <v>61690</v>
          </cell>
          <cell r="VO1078">
            <v>45383</v>
          </cell>
        </row>
        <row r="1079">
          <cell r="G1079" t="str">
            <v>NFC Eye Make Up Remover Double Effect 125ml</v>
          </cell>
          <cell r="I1079" t="str">
            <v>81182-04800-95</v>
          </cell>
          <cell r="J1079" t="str">
            <v>48332-00156-02</v>
          </cell>
          <cell r="K1079" t="str">
            <v>NFC Make Up Clear Double Effect Eye Make Up Remover 125ml</v>
          </cell>
          <cell r="L1079" t="str">
            <v>R</v>
          </cell>
          <cell r="M1079">
            <v>12</v>
          </cell>
          <cell r="N1079">
            <v>1.706</v>
          </cell>
          <cell r="O1079">
            <v>3.982264000000001E-3</v>
          </cell>
          <cell r="P1079">
            <v>5.4</v>
          </cell>
          <cell r="Q1079">
            <v>3.7</v>
          </cell>
          <cell r="R1079">
            <v>13.7</v>
          </cell>
          <cell r="S1079">
            <v>23.6</v>
          </cell>
          <cell r="T1079">
            <v>11.8</v>
          </cell>
          <cell r="U1079">
            <v>14.3</v>
          </cell>
          <cell r="V1079" t="str">
            <v>4005900102300</v>
          </cell>
          <cell r="W1079" t="str">
            <v>04005805155746</v>
          </cell>
          <cell r="X1079" t="str">
            <v>3401.30.00</v>
          </cell>
          <cell r="AC1079" t="str">
            <v>Nivea</v>
          </cell>
          <cell r="AE1079" t="str">
            <v>Nivea Face Care</v>
          </cell>
          <cell r="AJ1079" t="str">
            <v>NFC Cleanse</v>
          </cell>
          <cell r="QC1079" t="str">
            <v>A</v>
          </cell>
          <cell r="VH1079">
            <v>900</v>
          </cell>
          <cell r="VI1079" t="str">
            <v>81182</v>
          </cell>
          <cell r="VN1079">
            <v>61690</v>
          </cell>
          <cell r="VO1079">
            <v>45383</v>
          </cell>
        </row>
        <row r="1080">
          <cell r="G1080" t="str">
            <v>NFC Eye Make Up Remover Double Effect 125ml</v>
          </cell>
          <cell r="I1080" t="str">
            <v>81182-04800-04</v>
          </cell>
          <cell r="J1080" t="str">
            <v>48332-00156-02</v>
          </cell>
          <cell r="K1080" t="str">
            <v>NFC Make Up Clear Double Effect Eye Make Up Remover 125ml</v>
          </cell>
          <cell r="L1080" t="str">
            <v>R</v>
          </cell>
          <cell r="M1080">
            <v>12</v>
          </cell>
          <cell r="N1080">
            <v>1.706</v>
          </cell>
          <cell r="O1080">
            <v>3.982264000000001E-3</v>
          </cell>
          <cell r="P1080">
            <v>5.4</v>
          </cell>
          <cell r="Q1080">
            <v>3.7</v>
          </cell>
          <cell r="R1080">
            <v>13.7</v>
          </cell>
          <cell r="S1080">
            <v>23.6</v>
          </cell>
          <cell r="T1080">
            <v>11.8</v>
          </cell>
          <cell r="U1080">
            <v>14.3</v>
          </cell>
          <cell r="V1080" t="str">
            <v>4005900102300</v>
          </cell>
          <cell r="W1080" t="str">
            <v>04005805155746</v>
          </cell>
          <cell r="X1080" t="str">
            <v>3401.30.00</v>
          </cell>
          <cell r="AC1080" t="str">
            <v>Nivea</v>
          </cell>
          <cell r="AE1080" t="str">
            <v>Nivea Face Care</v>
          </cell>
          <cell r="AJ1080" t="str">
            <v>NFC Cleanse</v>
          </cell>
          <cell r="QC1080" t="str">
            <v>A</v>
          </cell>
          <cell r="VH1080">
            <v>900</v>
          </cell>
          <cell r="VI1080" t="str">
            <v>81182</v>
          </cell>
          <cell r="VN1080">
            <v>61690</v>
          </cell>
          <cell r="VO1080">
            <v>45383</v>
          </cell>
        </row>
        <row r="1081">
          <cell r="G1081" t="str">
            <v>NFC Eye Make Up Remover Double Effect 125ml</v>
          </cell>
          <cell r="I1081" t="str">
            <v>81182-04500-04</v>
          </cell>
          <cell r="J1081" t="str">
            <v>48332-00156-02</v>
          </cell>
          <cell r="K1081" t="str">
            <v>NFC Make Up Clear Double Effect Eye Make Up Remover 125ml</v>
          </cell>
          <cell r="L1081" t="str">
            <v>R</v>
          </cell>
          <cell r="M1081">
            <v>12</v>
          </cell>
          <cell r="N1081">
            <v>1.706</v>
          </cell>
          <cell r="O1081">
            <v>3.982264000000001E-3</v>
          </cell>
          <cell r="P1081">
            <v>5.4</v>
          </cell>
          <cell r="Q1081">
            <v>3.7</v>
          </cell>
          <cell r="R1081">
            <v>13.7</v>
          </cell>
          <cell r="S1081">
            <v>23.6</v>
          </cell>
          <cell r="T1081">
            <v>11.8</v>
          </cell>
          <cell r="U1081">
            <v>14.3</v>
          </cell>
          <cell r="V1081" t="str">
            <v>4005900102300</v>
          </cell>
          <cell r="W1081" t="str">
            <v>04005805155746</v>
          </cell>
          <cell r="X1081" t="str">
            <v>3401.30.00</v>
          </cell>
          <cell r="AC1081" t="str">
            <v>Nivea</v>
          </cell>
          <cell r="AE1081" t="str">
            <v>Nivea Face Care</v>
          </cell>
          <cell r="AJ1081" t="str">
            <v>NFC Cleanse</v>
          </cell>
          <cell r="QC1081" t="str">
            <v>A</v>
          </cell>
          <cell r="VH1081">
            <v>900</v>
          </cell>
          <cell r="VI1081" t="str">
            <v>81182</v>
          </cell>
          <cell r="VN1081">
            <v>41500</v>
          </cell>
          <cell r="VO1081">
            <v>43830</v>
          </cell>
        </row>
        <row r="1082">
          <cell r="G1082" t="str">
            <v>NFC Eye Make Up Remover Double Effect 125ml</v>
          </cell>
          <cell r="I1082" t="str">
            <v>48332-00098-01</v>
          </cell>
          <cell r="J1082" t="str">
            <v>48332-00156-02</v>
          </cell>
          <cell r="K1082" t="str">
            <v>NFC Make Up Clear Double Effect Eye Make Up Remover 125ml</v>
          </cell>
          <cell r="L1082" t="str">
            <v>R</v>
          </cell>
          <cell r="M1082">
            <v>12</v>
          </cell>
          <cell r="N1082">
            <v>1.706</v>
          </cell>
          <cell r="O1082">
            <v>3.982264000000001E-3</v>
          </cell>
          <cell r="P1082">
            <v>5.4</v>
          </cell>
          <cell r="Q1082">
            <v>3.7</v>
          </cell>
          <cell r="R1082">
            <v>13.7</v>
          </cell>
          <cell r="S1082">
            <v>23.6</v>
          </cell>
          <cell r="T1082">
            <v>11.8</v>
          </cell>
          <cell r="U1082">
            <v>14.3</v>
          </cell>
          <cell r="V1082" t="str">
            <v>4005900102300</v>
          </cell>
          <cell r="W1082" t="str">
            <v>8999777013639</v>
          </cell>
          <cell r="X1082" t="str">
            <v>3401.30.00</v>
          </cell>
          <cell r="AC1082" t="str">
            <v>Nivea</v>
          </cell>
          <cell r="AE1082" t="str">
            <v>Nivea Face Care</v>
          </cell>
          <cell r="AJ1082" t="str">
            <v>NFC Cleanse</v>
          </cell>
          <cell r="QC1082" t="str">
            <v>A</v>
          </cell>
          <cell r="VH1082">
            <v>900</v>
          </cell>
          <cell r="VI1082" t="str">
            <v>81182</v>
          </cell>
          <cell r="VN1082">
            <v>61690</v>
          </cell>
          <cell r="VO1082">
            <v>45383</v>
          </cell>
        </row>
        <row r="1083">
          <cell r="G1083" t="str">
            <v>NFC Eye Make Up Remover Double Effect 125ml</v>
          </cell>
          <cell r="I1083" t="str">
            <v>48332-00098-00</v>
          </cell>
          <cell r="J1083" t="str">
            <v>48332-00156-02</v>
          </cell>
          <cell r="K1083" t="str">
            <v>NFC Make Up Clear Double Effect Eye Make Up Remover 125ml</v>
          </cell>
          <cell r="L1083" t="str">
            <v>R</v>
          </cell>
          <cell r="M1083">
            <v>12</v>
          </cell>
          <cell r="N1083">
            <v>1.706</v>
          </cell>
          <cell r="O1083">
            <v>3.982264000000001E-3</v>
          </cell>
          <cell r="P1083">
            <v>5.4</v>
          </cell>
          <cell r="Q1083">
            <v>3.7</v>
          </cell>
          <cell r="R1083">
            <v>13.7</v>
          </cell>
          <cell r="S1083">
            <v>23.6</v>
          </cell>
          <cell r="T1083">
            <v>11.8</v>
          </cell>
          <cell r="U1083">
            <v>14.3</v>
          </cell>
          <cell r="V1083" t="str">
            <v>4005900102300</v>
          </cell>
          <cell r="W1083" t="str">
            <v>8999777013639</v>
          </cell>
          <cell r="X1083" t="str">
            <v>3401.30.00</v>
          </cell>
          <cell r="AC1083" t="str">
            <v>Nivea</v>
          </cell>
          <cell r="AE1083" t="str">
            <v>Nivea Face Care</v>
          </cell>
          <cell r="AJ1083" t="str">
            <v>NFC Cleanse</v>
          </cell>
          <cell r="QC1083" t="str">
            <v>A</v>
          </cell>
          <cell r="VH1083">
            <v>900</v>
          </cell>
          <cell r="VI1083" t="str">
            <v>81182</v>
          </cell>
          <cell r="VN1083">
            <v>61690</v>
          </cell>
          <cell r="VO1083">
            <v>45383</v>
          </cell>
        </row>
        <row r="1084">
          <cell r="G1084" t="str">
            <v>NFC MicellAIR Pearl White 125ml</v>
          </cell>
          <cell r="I1084" t="str">
            <v>84910-04823-12</v>
          </cell>
          <cell r="J1084" t="str">
            <v>84910-04823-12</v>
          </cell>
          <cell r="K1084" t="str">
            <v>NIVEA MicellAIR Pearl Bright 125ml</v>
          </cell>
          <cell r="L1084" t="str">
            <v>R</v>
          </cell>
          <cell r="M1084">
            <v>30</v>
          </cell>
          <cell r="N1084">
            <v>4.7300000000000004</v>
          </cell>
          <cell r="O1084">
            <v>1.0653439999999998E-2</v>
          </cell>
          <cell r="P1084">
            <v>5.4</v>
          </cell>
          <cell r="Q1084">
            <v>3.7</v>
          </cell>
          <cell r="R1084">
            <v>13.7</v>
          </cell>
          <cell r="S1084">
            <v>28.7</v>
          </cell>
          <cell r="T1084">
            <v>23.2</v>
          </cell>
          <cell r="U1084">
            <v>16</v>
          </cell>
          <cell r="V1084" t="str">
            <v>8999777011826</v>
          </cell>
          <cell r="W1084" t="str">
            <v>8999777011840</v>
          </cell>
          <cell r="X1084" t="str">
            <v>3401.30.00</v>
          </cell>
          <cell r="AC1084" t="str">
            <v>Nivea</v>
          </cell>
          <cell r="AE1084" t="str">
            <v>Nivea Face Care</v>
          </cell>
          <cell r="AJ1084" t="str">
            <v>NFC Cleanse</v>
          </cell>
          <cell r="QC1084" t="str">
            <v/>
          </cell>
          <cell r="VH1084" t="str">
            <v>84910</v>
          </cell>
          <cell r="VI1084" t="e">
            <v>#N/A</v>
          </cell>
          <cell r="VN1084">
            <v>45383</v>
          </cell>
          <cell r="VO1084">
            <v>30143</v>
          </cell>
        </row>
        <row r="1085">
          <cell r="G1085" t="str">
            <v>NFC MicellAIR Pearl White 125ml</v>
          </cell>
          <cell r="I1085" t="str">
            <v>84910-04800-12</v>
          </cell>
          <cell r="J1085" t="str">
            <v>84910-04823-12</v>
          </cell>
          <cell r="K1085" t="str">
            <v>NIVEA MicellAIR Pearl Bright 125ml</v>
          </cell>
          <cell r="L1085" t="str">
            <v>R</v>
          </cell>
          <cell r="M1085">
            <v>30</v>
          </cell>
          <cell r="N1085">
            <v>4.7300000000000004</v>
          </cell>
          <cell r="O1085">
            <v>1.0653439999999998E-2</v>
          </cell>
          <cell r="P1085">
            <v>5.4</v>
          </cell>
          <cell r="Q1085">
            <v>3.7</v>
          </cell>
          <cell r="R1085">
            <v>13.7</v>
          </cell>
          <cell r="S1085">
            <v>28.7</v>
          </cell>
          <cell r="T1085">
            <v>23.2</v>
          </cell>
          <cell r="U1085">
            <v>16</v>
          </cell>
          <cell r="V1085" t="str">
            <v>8999777011826</v>
          </cell>
          <cell r="W1085" t="str">
            <v>8999777011840</v>
          </cell>
          <cell r="X1085" t="str">
            <v>3401.30.00</v>
          </cell>
          <cell r="AC1085" t="str">
            <v>Nivea</v>
          </cell>
          <cell r="AE1085" t="str">
            <v>Nivea Face Care</v>
          </cell>
          <cell r="AJ1085" t="str">
            <v>NFC Cleanse</v>
          </cell>
          <cell r="QC1085" t="str">
            <v>A</v>
          </cell>
          <cell r="VH1085">
            <v>1095</v>
          </cell>
          <cell r="VI1085" t="str">
            <v>84910</v>
          </cell>
          <cell r="VN1085">
            <v>25980</v>
          </cell>
          <cell r="VO1085">
            <v>45383</v>
          </cell>
        </row>
        <row r="1086">
          <cell r="G1086" t="str">
            <v>NFC MicellAIR Pearl White 125ml</v>
          </cell>
          <cell r="I1086" t="str">
            <v>84910-04800-09</v>
          </cell>
          <cell r="J1086" t="str">
            <v>84910-04823-12</v>
          </cell>
          <cell r="K1086" t="str">
            <v>NIVEA MicellAIR Pearl White 125ml</v>
          </cell>
          <cell r="L1086" t="str">
            <v>R</v>
          </cell>
          <cell r="M1086">
            <v>30</v>
          </cell>
          <cell r="N1086">
            <v>4.7300000000000004</v>
          </cell>
          <cell r="O1086">
            <v>1.0720024E-2</v>
          </cell>
          <cell r="P1086">
            <v>5.5</v>
          </cell>
          <cell r="Q1086">
            <v>3.8</v>
          </cell>
          <cell r="R1086">
            <v>12.5</v>
          </cell>
          <cell r="S1086">
            <v>28.7</v>
          </cell>
          <cell r="T1086">
            <v>23.2</v>
          </cell>
          <cell r="U1086">
            <v>16.100000000000001</v>
          </cell>
          <cell r="V1086" t="str">
            <v>8999777011826</v>
          </cell>
          <cell r="W1086" t="str">
            <v>8999777011840</v>
          </cell>
          <cell r="X1086" t="str">
            <v>3401.30.00</v>
          </cell>
          <cell r="AC1086" t="str">
            <v>Nivea</v>
          </cell>
          <cell r="AE1086" t="str">
            <v>Nivea Face Care</v>
          </cell>
          <cell r="AJ1086" t="str">
            <v>NFC Cleanse</v>
          </cell>
          <cell r="QC1086" t="str">
            <v>A</v>
          </cell>
          <cell r="VH1086">
            <v>1095</v>
          </cell>
          <cell r="VI1086" t="str">
            <v>84910</v>
          </cell>
          <cell r="VN1086">
            <v>25980</v>
          </cell>
          <cell r="VO1086">
            <v>45383</v>
          </cell>
        </row>
        <row r="1087">
          <cell r="G1087" t="str">
            <v>NFC MicellAIR Pearl White 125ml</v>
          </cell>
          <cell r="I1087" t="str">
            <v>48332-00150-00</v>
          </cell>
          <cell r="J1087" t="str">
            <v>84910-04823-12</v>
          </cell>
          <cell r="K1087" t="str">
            <v>NFC MicellAir Skin Breathe for Pearl White Micellar Water 125ml</v>
          </cell>
          <cell r="L1087" t="str">
            <v>R</v>
          </cell>
          <cell r="M1087">
            <v>30</v>
          </cell>
          <cell r="N1087">
            <v>4.7300000000000004</v>
          </cell>
          <cell r="O1087">
            <v>1.0720024E-2</v>
          </cell>
          <cell r="P1087">
            <v>5.5</v>
          </cell>
          <cell r="Q1087">
            <v>3.8</v>
          </cell>
          <cell r="R1087">
            <v>12.5</v>
          </cell>
          <cell r="S1087">
            <v>28.7</v>
          </cell>
          <cell r="T1087">
            <v>23.2</v>
          </cell>
          <cell r="U1087">
            <v>16.100000000000001</v>
          </cell>
          <cell r="V1087" t="str">
            <v>8999777011826</v>
          </cell>
          <cell r="W1087" t="str">
            <v>8999777011840</v>
          </cell>
          <cell r="X1087" t="str">
            <v>3401.30.00</v>
          </cell>
          <cell r="AC1087" t="str">
            <v>Nivea</v>
          </cell>
          <cell r="AE1087" t="str">
            <v>Nivea Face Care</v>
          </cell>
          <cell r="AJ1087" t="str">
            <v>NFC Cleanse</v>
          </cell>
          <cell r="QC1087" t="str">
            <v>A</v>
          </cell>
          <cell r="VH1087">
            <v>1095</v>
          </cell>
          <cell r="VI1087" t="str">
            <v>84910</v>
          </cell>
          <cell r="VN1087">
            <v>25980</v>
          </cell>
          <cell r="VO1087">
            <v>45383</v>
          </cell>
        </row>
        <row r="1088">
          <cell r="G1088" t="str">
            <v>NFC MicellAIR Pearl White 125ml</v>
          </cell>
          <cell r="I1088" t="str">
            <v>84910-04800-08</v>
          </cell>
          <cell r="J1088" t="str">
            <v>84910-04823-12</v>
          </cell>
          <cell r="K1088" t="str">
            <v>NFC MicellAir Skin Breathe for Pearl White Micellar Water 125ml</v>
          </cell>
          <cell r="L1088" t="str">
            <v>R</v>
          </cell>
          <cell r="M1088">
            <v>30</v>
          </cell>
          <cell r="N1088">
            <v>4.7300000000000004</v>
          </cell>
          <cell r="O1088">
            <v>1.0720024E-2</v>
          </cell>
          <cell r="P1088">
            <v>5.5</v>
          </cell>
          <cell r="Q1088">
            <v>3.8</v>
          </cell>
          <cell r="R1088">
            <v>12.5</v>
          </cell>
          <cell r="S1088">
            <v>28.7</v>
          </cell>
          <cell r="T1088">
            <v>23.2</v>
          </cell>
          <cell r="U1088">
            <v>16.100000000000001</v>
          </cell>
          <cell r="V1088" t="str">
            <v>8999777011826</v>
          </cell>
          <cell r="W1088" t="str">
            <v>8999777011840</v>
          </cell>
          <cell r="X1088" t="str">
            <v>3401.30.00</v>
          </cell>
          <cell r="AC1088" t="str">
            <v>Nivea</v>
          </cell>
          <cell r="AE1088" t="str">
            <v>Nivea Face Care</v>
          </cell>
          <cell r="AJ1088" t="str">
            <v>NFC Cleanse</v>
          </cell>
          <cell r="QC1088" t="str">
            <v>A</v>
          </cell>
          <cell r="VH1088">
            <v>1095</v>
          </cell>
          <cell r="VI1088" t="str">
            <v>84910</v>
          </cell>
          <cell r="VN1088">
            <v>25980</v>
          </cell>
          <cell r="VO1088">
            <v>45383</v>
          </cell>
        </row>
        <row r="1089">
          <cell r="G1089" t="str">
            <v>NFC MicellAIR Pearl White 200ml</v>
          </cell>
          <cell r="I1089" t="str">
            <v>84911-04823-12</v>
          </cell>
          <cell r="J1089" t="str">
            <v>84911-04823-12</v>
          </cell>
          <cell r="K1089" t="str">
            <v>NIVEA MicellAIR Pearl White 200ml</v>
          </cell>
          <cell r="L1089" t="str">
            <v>R</v>
          </cell>
          <cell r="M1089">
            <v>12</v>
          </cell>
          <cell r="N1089">
            <v>2.9609999999999999</v>
          </cell>
          <cell r="O1089">
            <v>6.1117119999999992E-3</v>
          </cell>
          <cell r="P1089">
            <v>5.9</v>
          </cell>
          <cell r="Q1089">
            <v>3.7</v>
          </cell>
          <cell r="R1089">
            <v>18</v>
          </cell>
          <cell r="S1089">
            <v>24.8</v>
          </cell>
          <cell r="T1089">
            <v>12.2</v>
          </cell>
          <cell r="U1089">
            <v>20.2</v>
          </cell>
          <cell r="V1089" t="str">
            <v>8999777010522</v>
          </cell>
          <cell r="W1089" t="str">
            <v>8999777011505</v>
          </cell>
          <cell r="X1089" t="str">
            <v>3401.30.00</v>
          </cell>
          <cell r="AC1089" t="str">
            <v>Nivea</v>
          </cell>
          <cell r="AE1089" t="str">
            <v>Nivea Face Care</v>
          </cell>
          <cell r="AJ1089" t="str">
            <v>NFC Cleanse</v>
          </cell>
          <cell r="QC1089" t="str">
            <v>A</v>
          </cell>
          <cell r="VH1089">
            <v>1095</v>
          </cell>
          <cell r="VI1089" t="str">
            <v>84911</v>
          </cell>
          <cell r="VN1089">
            <v>44180</v>
          </cell>
          <cell r="VO1089">
            <v>45383</v>
          </cell>
        </row>
        <row r="1090">
          <cell r="G1090" t="str">
            <v>NFC MicellAIR Pearl White 200ml</v>
          </cell>
          <cell r="I1090" t="str">
            <v>84911-04800-09</v>
          </cell>
          <cell r="J1090" t="str">
            <v>84911-04823-12</v>
          </cell>
          <cell r="K1090" t="str">
            <v>NIVEA MicellAIR Pearl White 200ml</v>
          </cell>
          <cell r="L1090" t="str">
            <v>R</v>
          </cell>
          <cell r="M1090">
            <v>12</v>
          </cell>
          <cell r="N1090">
            <v>2.9609999999999999</v>
          </cell>
          <cell r="O1090">
            <v>6.1117119999999992E-3</v>
          </cell>
          <cell r="P1090">
            <v>5.9</v>
          </cell>
          <cell r="Q1090">
            <v>3.7</v>
          </cell>
          <cell r="R1090">
            <v>18</v>
          </cell>
          <cell r="S1090">
            <v>24.8</v>
          </cell>
          <cell r="T1090">
            <v>12.2</v>
          </cell>
          <cell r="U1090">
            <v>20.2</v>
          </cell>
          <cell r="V1090" t="str">
            <v>8999777010522</v>
          </cell>
          <cell r="W1090" t="str">
            <v>8999777011505</v>
          </cell>
          <cell r="X1090" t="str">
            <v>3401.30.00</v>
          </cell>
          <cell r="AC1090" t="str">
            <v>Nivea</v>
          </cell>
          <cell r="AE1090" t="str">
            <v>Nivea Face Care</v>
          </cell>
          <cell r="AJ1090" t="str">
            <v>NFC Cleanse</v>
          </cell>
          <cell r="QC1090" t="str">
            <v>A</v>
          </cell>
          <cell r="VH1090">
            <v>1095</v>
          </cell>
          <cell r="VI1090" t="str">
            <v>84911</v>
          </cell>
          <cell r="VN1090">
            <v>44180</v>
          </cell>
          <cell r="VO1090">
            <v>45383</v>
          </cell>
        </row>
        <row r="1091">
          <cell r="G1091" t="str">
            <v>NFC MicellAIR Pearl White 200ml</v>
          </cell>
          <cell r="I1091" t="str">
            <v>48332-00150-01</v>
          </cell>
          <cell r="J1091" t="str">
            <v>84911-04823-12</v>
          </cell>
          <cell r="K1091" t="str">
            <v>NFC MicellAir Skin Breathe for Pearl White Micellar Water 200ml</v>
          </cell>
          <cell r="L1091" t="str">
            <v>R</v>
          </cell>
          <cell r="M1091">
            <v>12</v>
          </cell>
          <cell r="N1091">
            <v>2.9609999999999999</v>
          </cell>
          <cell r="O1091">
            <v>6.1117119999999992E-3</v>
          </cell>
          <cell r="P1091">
            <v>5.9</v>
          </cell>
          <cell r="Q1091">
            <v>3.7</v>
          </cell>
          <cell r="R1091">
            <v>18</v>
          </cell>
          <cell r="S1091">
            <v>24.8</v>
          </cell>
          <cell r="T1091">
            <v>12.2</v>
          </cell>
          <cell r="U1091">
            <v>20.2</v>
          </cell>
          <cell r="V1091" t="str">
            <v>8999777010522</v>
          </cell>
          <cell r="W1091" t="str">
            <v>8999777011505</v>
          </cell>
          <cell r="X1091" t="str">
            <v>3401.30.00</v>
          </cell>
          <cell r="AC1091" t="str">
            <v>Nivea</v>
          </cell>
          <cell r="AE1091" t="str">
            <v>Nivea Face Care</v>
          </cell>
          <cell r="AJ1091" t="str">
            <v>NFC Cleanse</v>
          </cell>
          <cell r="QC1091" t="str">
            <v>A</v>
          </cell>
          <cell r="VH1091">
            <v>1095</v>
          </cell>
          <cell r="VI1091" t="str">
            <v>84911</v>
          </cell>
          <cell r="VN1091">
            <v>44180</v>
          </cell>
          <cell r="VO1091">
            <v>45383</v>
          </cell>
        </row>
        <row r="1092">
          <cell r="G1092" t="str">
            <v>NFC MicellAIR Pearl White 200ml</v>
          </cell>
          <cell r="I1092" t="str">
            <v>84911-04800-08</v>
          </cell>
          <cell r="J1092" t="str">
            <v>84911-04823-12</v>
          </cell>
          <cell r="K1092" t="str">
            <v>NFC MicellAir Skin Breathe for Pearl White Micellar Water 200ml</v>
          </cell>
          <cell r="L1092" t="str">
            <v>R</v>
          </cell>
          <cell r="M1092">
            <v>12</v>
          </cell>
          <cell r="N1092">
            <v>2.9609999999999999</v>
          </cell>
          <cell r="O1092">
            <v>6.1117119999999992E-3</v>
          </cell>
          <cell r="P1092">
            <v>5.9</v>
          </cell>
          <cell r="Q1092">
            <v>3.7</v>
          </cell>
          <cell r="R1092">
            <v>18</v>
          </cell>
          <cell r="S1092">
            <v>24.8</v>
          </cell>
          <cell r="T1092">
            <v>12.2</v>
          </cell>
          <cell r="U1092">
            <v>20.2</v>
          </cell>
          <cell r="V1092" t="str">
            <v>8999777010522</v>
          </cell>
          <cell r="W1092" t="str">
            <v>8999777011505</v>
          </cell>
          <cell r="X1092" t="str">
            <v>3401.30.00</v>
          </cell>
          <cell r="AC1092" t="str">
            <v>Nivea</v>
          </cell>
          <cell r="AE1092" t="str">
            <v>Nivea Face Care</v>
          </cell>
          <cell r="AJ1092" t="str">
            <v>NFC Cleanse</v>
          </cell>
          <cell r="QC1092" t="str">
            <v>A</v>
          </cell>
          <cell r="VH1092">
            <v>1095</v>
          </cell>
          <cell r="VI1092" t="str">
            <v>84911</v>
          </cell>
          <cell r="VN1092">
            <v>44180</v>
          </cell>
          <cell r="VO1092">
            <v>45383</v>
          </cell>
        </row>
        <row r="1093">
          <cell r="G1093" t="str">
            <v>NFC MicellAIR Pearl White 200ml</v>
          </cell>
          <cell r="I1093" t="str">
            <v>48330-00171-00</v>
          </cell>
          <cell r="J1093" t="str">
            <v>84911-04823-12</v>
          </cell>
          <cell r="K1093" t="str">
            <v>NFC MicellAir Skin Breathe for Dry &amp; Sensitive Skin Micellar Water 200ml</v>
          </cell>
          <cell r="L1093" t="str">
            <v>R</v>
          </cell>
          <cell r="M1093">
            <v>12</v>
          </cell>
          <cell r="N1093">
            <v>2.806</v>
          </cell>
          <cell r="O1093">
            <v>5.2859519999999991E-3</v>
          </cell>
          <cell r="P1093">
            <v>5.9</v>
          </cell>
          <cell r="Q1093">
            <v>3.7</v>
          </cell>
          <cell r="R1093">
            <v>18</v>
          </cell>
          <cell r="S1093">
            <v>22.8</v>
          </cell>
          <cell r="T1093">
            <v>12.6</v>
          </cell>
          <cell r="U1093">
            <v>18.399999999999999</v>
          </cell>
          <cell r="V1093" t="str">
            <v>8999777010522</v>
          </cell>
          <cell r="W1093" t="str">
            <v>8999777013974</v>
          </cell>
          <cell r="X1093" t="str">
            <v>3401.30.00</v>
          </cell>
          <cell r="AC1093" t="str">
            <v>Nivea</v>
          </cell>
          <cell r="AE1093" t="str">
            <v>Nivea Face Care</v>
          </cell>
          <cell r="AJ1093" t="str">
            <v>NFC Cleanse</v>
          </cell>
          <cell r="QC1093" t="str">
            <v>A</v>
          </cell>
          <cell r="VH1093">
            <v>900</v>
          </cell>
          <cell r="VI1093" t="str">
            <v>86699</v>
          </cell>
          <cell r="VN1093">
            <v>44180</v>
          </cell>
          <cell r="VO1093">
            <v>45383</v>
          </cell>
        </row>
        <row r="1094">
          <cell r="G1094" t="str">
            <v>NFC MicellAIR Pearl White 200ml</v>
          </cell>
          <cell r="I1094" t="str">
            <v>86699-04800-07</v>
          </cell>
          <cell r="J1094" t="str">
            <v>84911-04823-12</v>
          </cell>
          <cell r="K1094" t="str">
            <v>NFC MicellAir Skin Breathe for Dry &amp; Sensitive Skin Micellar Water 200ml</v>
          </cell>
          <cell r="L1094" t="str">
            <v>R</v>
          </cell>
          <cell r="M1094">
            <v>12</v>
          </cell>
          <cell r="N1094">
            <v>2.806</v>
          </cell>
          <cell r="O1094">
            <v>5.2859519999999991E-3</v>
          </cell>
          <cell r="P1094">
            <v>5.9</v>
          </cell>
          <cell r="Q1094">
            <v>3.7</v>
          </cell>
          <cell r="R1094">
            <v>18</v>
          </cell>
          <cell r="S1094">
            <v>22.8</v>
          </cell>
          <cell r="T1094">
            <v>12.6</v>
          </cell>
          <cell r="U1094">
            <v>18.399999999999999</v>
          </cell>
          <cell r="V1094" t="str">
            <v>8999777010522</v>
          </cell>
          <cell r="W1094" t="str">
            <v>8999777010546</v>
          </cell>
          <cell r="X1094" t="str">
            <v>3401.30.00</v>
          </cell>
          <cell r="AC1094" t="str">
            <v>Nivea</v>
          </cell>
          <cell r="AE1094" t="str">
            <v>Nivea Face Care</v>
          </cell>
          <cell r="AJ1094" t="str">
            <v>NFC Cleanse</v>
          </cell>
          <cell r="QC1094" t="str">
            <v>A</v>
          </cell>
          <cell r="VH1094">
            <v>900</v>
          </cell>
          <cell r="VI1094" t="str">
            <v>86699</v>
          </cell>
          <cell r="VN1094">
            <v>44180</v>
          </cell>
          <cell r="VO1094">
            <v>45383</v>
          </cell>
        </row>
        <row r="1095">
          <cell r="G1095" t="str">
            <v>NFC MicellAIR Pearl Bright 400ml</v>
          </cell>
          <cell r="I1095" t="str">
            <v>48332-00169-02</v>
          </cell>
          <cell r="J1095" t="str">
            <v>48332-00169-02</v>
          </cell>
          <cell r="K1095" t="str">
            <v>NIVEA MicellAIR Pearl Bright 400ml</v>
          </cell>
          <cell r="L1095" t="str">
            <v>R</v>
          </cell>
          <cell r="M1095">
            <v>6</v>
          </cell>
          <cell r="N1095">
            <v>2.8010000000000002</v>
          </cell>
          <cell r="O1095">
            <v>6.0958799999999997E-3</v>
          </cell>
          <cell r="P1095">
            <v>7.8</v>
          </cell>
          <cell r="Q1095">
            <v>5.7</v>
          </cell>
          <cell r="R1095">
            <v>18</v>
          </cell>
          <cell r="S1095">
            <v>17.7</v>
          </cell>
          <cell r="T1095">
            <v>16.8</v>
          </cell>
          <cell r="U1095">
            <v>20.5</v>
          </cell>
          <cell r="V1095" t="str">
            <v>8999777017910</v>
          </cell>
          <cell r="W1095" t="str">
            <v>8999777017934</v>
          </cell>
          <cell r="X1095" t="str">
            <v>3401.30.00</v>
          </cell>
          <cell r="AC1095" t="str">
            <v>Nivea</v>
          </cell>
          <cell r="AE1095" t="str">
            <v>Nivea Face Care</v>
          </cell>
          <cell r="AJ1095" t="str">
            <v>NFC Cleanse</v>
          </cell>
          <cell r="QC1095" t="str">
            <v>A</v>
          </cell>
          <cell r="VH1095">
            <v>1095</v>
          </cell>
          <cell r="VI1095" t="str">
            <v>84912</v>
          </cell>
          <cell r="VN1095">
            <v>72380</v>
          </cell>
          <cell r="VO1095">
            <v>45383</v>
          </cell>
        </row>
        <row r="1096">
          <cell r="G1096" t="str">
            <v>NFC MicellAIR Pearl Bright 400ml</v>
          </cell>
          <cell r="I1096" t="str">
            <v>48332-00169-00</v>
          </cell>
          <cell r="J1096" t="str">
            <v>48332-00169-02</v>
          </cell>
          <cell r="K1096" t="str">
            <v>NIVEA MicellAIR Pearl Bright 400ml</v>
          </cell>
          <cell r="L1096" t="str">
            <v>R</v>
          </cell>
          <cell r="M1096">
            <v>6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 t="str">
            <v>8999777017910</v>
          </cell>
          <cell r="W1096" t="str">
            <v>8999777017934</v>
          </cell>
          <cell r="X1096" t="str">
            <v>3401.30.00</v>
          </cell>
          <cell r="AC1096" t="str">
            <v>Nivea</v>
          </cell>
          <cell r="AE1096" t="str">
            <v>Nivea Face Care</v>
          </cell>
          <cell r="AJ1096" t="str">
            <v>NFC Cleanse</v>
          </cell>
          <cell r="QC1096" t="str">
            <v>A</v>
          </cell>
          <cell r="VH1096">
            <v>1095</v>
          </cell>
          <cell r="VI1096" t="str">
            <v>84912</v>
          </cell>
          <cell r="VN1096">
            <v>64620</v>
          </cell>
          <cell r="VO1096">
            <v>45383</v>
          </cell>
        </row>
        <row r="1097">
          <cell r="G1097" t="str">
            <v>NFC MicellAIR Hydration 125ml</v>
          </cell>
          <cell r="I1097" t="str">
            <v>84937-04800-09</v>
          </cell>
          <cell r="J1097" t="str">
            <v>84937-04800-09</v>
          </cell>
          <cell r="K1097" t="str">
            <v>NIVEA MicellAIR Hydration 125ml</v>
          </cell>
          <cell r="L1097" t="str">
            <v>R</v>
          </cell>
          <cell r="M1097">
            <v>30</v>
          </cell>
          <cell r="N1097">
            <v>4.7300000000000004</v>
          </cell>
          <cell r="O1097">
            <v>1.0720024E-2</v>
          </cell>
          <cell r="P1097">
            <v>5.5</v>
          </cell>
          <cell r="Q1097">
            <v>3.7</v>
          </cell>
          <cell r="R1097">
            <v>13.7</v>
          </cell>
          <cell r="S1097">
            <v>28.7</v>
          </cell>
          <cell r="T1097">
            <v>23.2</v>
          </cell>
          <cell r="U1097">
            <v>16.100000000000001</v>
          </cell>
          <cell r="V1097" t="str">
            <v>8999777014711</v>
          </cell>
          <cell r="W1097" t="str">
            <v>8999777014735</v>
          </cell>
          <cell r="X1097" t="str">
            <v>3401.30.00</v>
          </cell>
          <cell r="AC1097" t="str">
            <v>Nivea</v>
          </cell>
          <cell r="AE1097" t="str">
            <v>Nivea Face Care</v>
          </cell>
          <cell r="AJ1097" t="str">
            <v>NFC Cleanse</v>
          </cell>
          <cell r="QC1097" t="str">
            <v>A</v>
          </cell>
          <cell r="VH1097">
            <v>900</v>
          </cell>
          <cell r="VI1097" t="str">
            <v>84937</v>
          </cell>
          <cell r="VN1097">
            <v>25730</v>
          </cell>
          <cell r="VO1097">
            <v>45383</v>
          </cell>
        </row>
        <row r="1098">
          <cell r="G1098" t="str">
            <v>NFC MicellAIR Hydration 125ml</v>
          </cell>
          <cell r="I1098" t="str">
            <v>84937-04800-08</v>
          </cell>
          <cell r="J1098" t="str">
            <v>84937-04800-09</v>
          </cell>
          <cell r="K1098" t="str">
            <v>NFC MicellAir Skin Breathe for Hydration Micellar Water 125ml</v>
          </cell>
          <cell r="L1098" t="str">
            <v>R</v>
          </cell>
          <cell r="M1098">
            <v>30</v>
          </cell>
          <cell r="N1098">
            <v>4.7300000000000004</v>
          </cell>
          <cell r="O1098">
            <v>1.0720024E-2</v>
          </cell>
          <cell r="P1098">
            <v>5.5</v>
          </cell>
          <cell r="Q1098">
            <v>3.7</v>
          </cell>
          <cell r="R1098">
            <v>13.7</v>
          </cell>
          <cell r="S1098">
            <v>28.7</v>
          </cell>
          <cell r="T1098">
            <v>23.2</v>
          </cell>
          <cell r="U1098">
            <v>16.100000000000001</v>
          </cell>
          <cell r="V1098" t="str">
            <v>8999777014711</v>
          </cell>
          <cell r="W1098" t="str">
            <v>8999777014735</v>
          </cell>
          <cell r="X1098" t="str">
            <v>3401.30.00</v>
          </cell>
          <cell r="AC1098" t="str">
            <v>Nivea</v>
          </cell>
          <cell r="AE1098" t="str">
            <v>Nivea Face Care</v>
          </cell>
          <cell r="AJ1098" t="str">
            <v>NFC Cleanse</v>
          </cell>
          <cell r="QC1098" t="str">
            <v>A</v>
          </cell>
          <cell r="VH1098">
            <v>900</v>
          </cell>
          <cell r="VI1098" t="str">
            <v>84937</v>
          </cell>
          <cell r="VN1098">
            <v>25730</v>
          </cell>
          <cell r="VO1098">
            <v>45383</v>
          </cell>
        </row>
        <row r="1099">
          <cell r="G1099" t="str">
            <v>NFC MicellAIR Hydration 200ml</v>
          </cell>
          <cell r="I1099" t="str">
            <v>89284-04800-09</v>
          </cell>
          <cell r="J1099" t="str">
            <v>89284-04800-09</v>
          </cell>
          <cell r="K1099" t="str">
            <v>NIVEA MicellAIR Hydration 200ml</v>
          </cell>
          <cell r="L1099" t="str">
            <v>R</v>
          </cell>
          <cell r="M1099">
            <v>12</v>
          </cell>
          <cell r="N1099">
            <v>2.9609999999999999</v>
          </cell>
          <cell r="O1099">
            <v>6.1117119999999992E-3</v>
          </cell>
          <cell r="P1099">
            <v>5.9</v>
          </cell>
          <cell r="Q1099">
            <v>3.7</v>
          </cell>
          <cell r="R1099">
            <v>18</v>
          </cell>
          <cell r="S1099">
            <v>24.8</v>
          </cell>
          <cell r="T1099">
            <v>12.2</v>
          </cell>
          <cell r="U1099">
            <v>20.2</v>
          </cell>
          <cell r="V1099" t="str">
            <v>8999777006785</v>
          </cell>
          <cell r="W1099" t="str">
            <v>8999777006808</v>
          </cell>
          <cell r="X1099" t="str">
            <v>3401.30.00</v>
          </cell>
          <cell r="AC1099" t="str">
            <v>Nivea</v>
          </cell>
          <cell r="AE1099" t="str">
            <v>Nivea Face Care</v>
          </cell>
          <cell r="AJ1099" t="str">
            <v>NFC Cleanse</v>
          </cell>
          <cell r="QC1099" t="str">
            <v>D</v>
          </cell>
          <cell r="VH1099">
            <v>900</v>
          </cell>
          <cell r="VI1099" t="str">
            <v>89284</v>
          </cell>
          <cell r="VN1099">
            <v>37385</v>
          </cell>
          <cell r="VO1099">
            <v>45383</v>
          </cell>
        </row>
        <row r="1100">
          <cell r="G1100" t="str">
            <v>NFC MicellAIR Hydration 200ml</v>
          </cell>
          <cell r="I1100" t="str">
            <v>89284-04800-08</v>
          </cell>
          <cell r="J1100" t="str">
            <v>89284-04800-09</v>
          </cell>
          <cell r="K1100" t="str">
            <v>NFC MicellAir Skin Breathe for Hydration Micellar Water 200ml</v>
          </cell>
          <cell r="L1100" t="str">
            <v>R</v>
          </cell>
          <cell r="M1100">
            <v>12</v>
          </cell>
          <cell r="N1100">
            <v>2.9609999999999999</v>
          </cell>
          <cell r="O1100">
            <v>6.1117119999999992E-3</v>
          </cell>
          <cell r="P1100">
            <v>5.9</v>
          </cell>
          <cell r="Q1100">
            <v>3.7</v>
          </cell>
          <cell r="R1100">
            <v>18</v>
          </cell>
          <cell r="S1100">
            <v>24.8</v>
          </cell>
          <cell r="T1100">
            <v>12.2</v>
          </cell>
          <cell r="U1100">
            <v>20.2</v>
          </cell>
          <cell r="V1100" t="str">
            <v>8999777006785</v>
          </cell>
          <cell r="W1100" t="str">
            <v>8999777006808</v>
          </cell>
          <cell r="X1100" t="str">
            <v>3401.30.00</v>
          </cell>
          <cell r="AC1100" t="str">
            <v>Nivea</v>
          </cell>
          <cell r="AE1100" t="str">
            <v>Nivea Face Care</v>
          </cell>
          <cell r="AJ1100" t="str">
            <v>NFC Cleanse</v>
          </cell>
          <cell r="QC1100" t="str">
            <v>D</v>
          </cell>
          <cell r="VH1100">
            <v>900</v>
          </cell>
          <cell r="VI1100" t="str">
            <v>89284</v>
          </cell>
          <cell r="VN1100">
            <v>37385</v>
          </cell>
          <cell r="VO1100">
            <v>45383</v>
          </cell>
        </row>
        <row r="1101">
          <cell r="G1101" t="str">
            <v>NFC MicellAIR Hydration 200ml</v>
          </cell>
          <cell r="I1101" t="str">
            <v>48330-00170-00</v>
          </cell>
          <cell r="J1101" t="str">
            <v>89284-04800-09</v>
          </cell>
          <cell r="K1101" t="str">
            <v>NFC MicellAir Skin Breathe for Normal Skin Micellar Water 200ml</v>
          </cell>
          <cell r="L1101" t="str">
            <v>R</v>
          </cell>
          <cell r="M1101">
            <v>12</v>
          </cell>
          <cell r="N1101">
            <v>2.806</v>
          </cell>
          <cell r="O1101">
            <v>5.2218880000000001E-3</v>
          </cell>
          <cell r="P1101">
            <v>5.9</v>
          </cell>
          <cell r="Q1101">
            <v>3.7</v>
          </cell>
          <cell r="R1101">
            <v>18</v>
          </cell>
          <cell r="S1101">
            <v>22.4</v>
          </cell>
          <cell r="T1101">
            <v>12.4</v>
          </cell>
          <cell r="U1101">
            <v>18.8</v>
          </cell>
          <cell r="V1101" t="str">
            <v>8999777006785</v>
          </cell>
          <cell r="W1101" t="str">
            <v>8999777013967</v>
          </cell>
          <cell r="X1101" t="str">
            <v>3401.30.00</v>
          </cell>
          <cell r="AC1101" t="str">
            <v>Nivea</v>
          </cell>
          <cell r="AE1101" t="str">
            <v>Nivea Face Care</v>
          </cell>
          <cell r="AJ1101" t="str">
            <v>NFC Cleanse</v>
          </cell>
          <cell r="QC1101" t="str">
            <v>D</v>
          </cell>
          <cell r="VH1101">
            <v>900</v>
          </cell>
          <cell r="VI1101" t="str">
            <v>86698</v>
          </cell>
          <cell r="VN1101" t="str">
            <v/>
          </cell>
          <cell r="VO1101">
            <v>44926</v>
          </cell>
        </row>
        <row r="1102">
          <cell r="G1102" t="str">
            <v>NFC MicellAIR Hydration 200ml</v>
          </cell>
          <cell r="I1102" t="str">
            <v>86698-04800-07</v>
          </cell>
          <cell r="J1102" t="str">
            <v>89284-04800-09</v>
          </cell>
          <cell r="K1102" t="str">
            <v>NFC MicellAir Skin Breathe for Normal Skin Micellar Water 200ml</v>
          </cell>
          <cell r="L1102" t="str">
            <v>R</v>
          </cell>
          <cell r="M1102">
            <v>12</v>
          </cell>
          <cell r="N1102">
            <v>2.806</v>
          </cell>
          <cell r="O1102">
            <v>5.2859519999999991E-3</v>
          </cell>
          <cell r="P1102">
            <v>5.9</v>
          </cell>
          <cell r="Q1102">
            <v>3.7</v>
          </cell>
          <cell r="R1102">
            <v>18</v>
          </cell>
          <cell r="S1102">
            <v>22.8</v>
          </cell>
          <cell r="T1102">
            <v>12.6</v>
          </cell>
          <cell r="U1102">
            <v>18.399999999999999</v>
          </cell>
          <cell r="V1102" t="str">
            <v>8999777006785</v>
          </cell>
          <cell r="W1102" t="str">
            <v>8999777006808</v>
          </cell>
          <cell r="X1102" t="str">
            <v>3401.30.00</v>
          </cell>
          <cell r="AC1102" t="str">
            <v>Nivea</v>
          </cell>
          <cell r="AE1102" t="str">
            <v>Nivea Face Care</v>
          </cell>
          <cell r="AJ1102" t="str">
            <v>NFC Cleanse</v>
          </cell>
          <cell r="QC1102" t="str">
            <v>D</v>
          </cell>
          <cell r="VH1102">
            <v>900</v>
          </cell>
          <cell r="VI1102" t="str">
            <v>86698</v>
          </cell>
          <cell r="VN1102" t="str">
            <v/>
          </cell>
          <cell r="VO1102">
            <v>44926</v>
          </cell>
        </row>
        <row r="1103">
          <cell r="G1103" t="str">
            <v>NFC MicellAIR Hydration 200ml</v>
          </cell>
          <cell r="I1103" t="str">
            <v>86698-04500-05</v>
          </cell>
          <cell r="J1103" t="str">
            <v>89284-04800-09</v>
          </cell>
          <cell r="K1103" t="str">
            <v>NFC MicellAir Skin Breathe for Normal Skin Micellar Water 200ml</v>
          </cell>
          <cell r="L1103" t="str">
            <v>R</v>
          </cell>
          <cell r="M1103">
            <v>12</v>
          </cell>
          <cell r="N1103">
            <v>2.806</v>
          </cell>
          <cell r="O1103">
            <v>5.2218880000000001E-3</v>
          </cell>
          <cell r="P1103">
            <v>5.9</v>
          </cell>
          <cell r="Q1103">
            <v>3.7</v>
          </cell>
          <cell r="R1103">
            <v>18</v>
          </cell>
          <cell r="S1103">
            <v>22.4</v>
          </cell>
          <cell r="T1103">
            <v>12.4</v>
          </cell>
          <cell r="U1103">
            <v>18.8</v>
          </cell>
          <cell r="V1103" t="str">
            <v>4005900257123</v>
          </cell>
          <cell r="W1103" t="str">
            <v>04005805184012</v>
          </cell>
          <cell r="X1103" t="str">
            <v>3401.30.00</v>
          </cell>
          <cell r="AC1103" t="str">
            <v>Nivea</v>
          </cell>
          <cell r="AE1103" t="str">
            <v>Nivea Face Care</v>
          </cell>
          <cell r="AJ1103" t="str">
            <v>NFC Cleanse</v>
          </cell>
          <cell r="QC1103" t="str">
            <v>D</v>
          </cell>
          <cell r="VH1103">
            <v>900</v>
          </cell>
          <cell r="VI1103" t="str">
            <v>86698</v>
          </cell>
          <cell r="VN1103" t="str">
            <v/>
          </cell>
          <cell r="VO1103" t="str">
            <v/>
          </cell>
        </row>
        <row r="1104">
          <cell r="G1104" t="str">
            <v>NFC MicellAIR Black XPERT 125ml</v>
          </cell>
          <cell r="I1104" t="str">
            <v>80117-04800-08</v>
          </cell>
          <cell r="J1104" t="str">
            <v>80117-04800-08</v>
          </cell>
          <cell r="K1104" t="str">
            <v>NIVEA MicellAIR Black XPERT 125ml</v>
          </cell>
          <cell r="L1104" t="str">
            <v>R</v>
          </cell>
          <cell r="M1104">
            <v>30</v>
          </cell>
          <cell r="N1104">
            <v>4.7300000000000004</v>
          </cell>
          <cell r="O1104">
            <v>1.0720024E-2</v>
          </cell>
          <cell r="P1104">
            <v>5.5</v>
          </cell>
          <cell r="Q1104">
            <v>3.8</v>
          </cell>
          <cell r="R1104">
            <v>12.5</v>
          </cell>
          <cell r="S1104">
            <v>28.7</v>
          </cell>
          <cell r="T1104">
            <v>23.2</v>
          </cell>
          <cell r="U1104">
            <v>16.100000000000001</v>
          </cell>
          <cell r="V1104" t="str">
            <v>8999777012083</v>
          </cell>
          <cell r="W1104" t="str">
            <v>8999777012106</v>
          </cell>
          <cell r="X1104" t="str">
            <v>3401.30.00</v>
          </cell>
          <cell r="AC1104" t="str">
            <v>Nivea</v>
          </cell>
          <cell r="AE1104" t="str">
            <v>Nivea Face Care</v>
          </cell>
          <cell r="AJ1104" t="str">
            <v>NFC Cleanse</v>
          </cell>
          <cell r="QC1104" t="str">
            <v>D</v>
          </cell>
          <cell r="VH1104">
            <v>1095</v>
          </cell>
          <cell r="VI1104" t="str">
            <v>80117</v>
          </cell>
          <cell r="VN1104">
            <v>33870</v>
          </cell>
          <cell r="VO1104">
            <v>45383</v>
          </cell>
        </row>
        <row r="1105">
          <cell r="G1105" t="str">
            <v>NFC MicellAIR Black XPERT 125ml</v>
          </cell>
          <cell r="I1105" t="str">
            <v>48332-00173-00</v>
          </cell>
          <cell r="J1105" t="str">
            <v>80117-04800-08</v>
          </cell>
          <cell r="K1105" t="str">
            <v>NFC MicellAir Skin Breathe for Black Micellar Water 125ml</v>
          </cell>
          <cell r="L1105" t="str">
            <v>R</v>
          </cell>
          <cell r="M1105">
            <v>30</v>
          </cell>
          <cell r="N1105">
            <v>4.7300000000000004</v>
          </cell>
          <cell r="O1105">
            <v>1.0720024E-2</v>
          </cell>
          <cell r="P1105">
            <v>5.5</v>
          </cell>
          <cell r="Q1105">
            <v>3.8</v>
          </cell>
          <cell r="R1105">
            <v>12.5</v>
          </cell>
          <cell r="S1105">
            <v>28.7</v>
          </cell>
          <cell r="T1105">
            <v>23.2</v>
          </cell>
          <cell r="U1105">
            <v>16.100000000000001</v>
          </cell>
          <cell r="V1105" t="str">
            <v>8999777012083</v>
          </cell>
          <cell r="W1105" t="str">
            <v>8999777014292</v>
          </cell>
          <cell r="X1105" t="str">
            <v>3401.30.00</v>
          </cell>
          <cell r="AC1105" t="str">
            <v>Nivea</v>
          </cell>
          <cell r="AE1105" t="str">
            <v>Nivea Face Care</v>
          </cell>
          <cell r="AJ1105" t="str">
            <v>NFC Cleanse</v>
          </cell>
          <cell r="QC1105" t="str">
            <v>D</v>
          </cell>
          <cell r="VH1105">
            <v>900</v>
          </cell>
          <cell r="VI1105" t="str">
            <v>80117</v>
          </cell>
          <cell r="VN1105">
            <v>33870</v>
          </cell>
          <cell r="VO1105">
            <v>45383</v>
          </cell>
        </row>
        <row r="1106">
          <cell r="G1106" t="str">
            <v>NFC Hokkaido Rose Oil-Infused Micellar Water 125ml</v>
          </cell>
          <cell r="I1106" t="str">
            <v>84998-04800-22</v>
          </cell>
          <cell r="J1106" t="str">
            <v>84998-04800-22</v>
          </cell>
          <cell r="K1106" t="str">
            <v>NIVEA Hokkaido Rose Oil-Infused Micellar Water 125ml</v>
          </cell>
          <cell r="L1106" t="str">
            <v>R</v>
          </cell>
          <cell r="M1106">
            <v>24</v>
          </cell>
          <cell r="N1106">
            <v>3.78</v>
          </cell>
          <cell r="O1106">
            <v>8.4268800000000012E-3</v>
          </cell>
          <cell r="P1106">
            <v>5.4</v>
          </cell>
          <cell r="Q1106">
            <v>3.7</v>
          </cell>
          <cell r="R1106">
            <v>13.7</v>
          </cell>
          <cell r="S1106">
            <v>23.1</v>
          </cell>
          <cell r="T1106">
            <v>22.8</v>
          </cell>
          <cell r="U1106">
            <v>16</v>
          </cell>
          <cell r="V1106" t="str">
            <v>8850029031781</v>
          </cell>
          <cell r="W1106" t="str">
            <v>04005805284934</v>
          </cell>
          <cell r="X1106" t="str">
            <v>3401.30.00</v>
          </cell>
          <cell r="AC1106" t="str">
            <v>Nivea</v>
          </cell>
          <cell r="AE1106" t="str">
            <v>Nivea Face Care</v>
          </cell>
          <cell r="AJ1106" t="str">
            <v>NFC Cleanse</v>
          </cell>
          <cell r="QC1106" t="str">
            <v>D</v>
          </cell>
          <cell r="VH1106">
            <v>1095</v>
          </cell>
          <cell r="VI1106" t="str">
            <v>84998</v>
          </cell>
          <cell r="VN1106">
            <v>45830</v>
          </cell>
          <cell r="VO1106">
            <v>45383</v>
          </cell>
        </row>
        <row r="1107">
          <cell r="G1107" t="str">
            <v>NFC Hokkaido Rose Oil-Infused Micellar Water 125ml</v>
          </cell>
          <cell r="I1107" t="str">
            <v>48332-00150-04</v>
          </cell>
          <cell r="J1107" t="str">
            <v>84998-04800-22</v>
          </cell>
          <cell r="K1107" t="str">
            <v>NIVEA Hokkaido Rose Oil-Infused Micellar Water 125ml</v>
          </cell>
          <cell r="L1107" t="str">
            <v>R</v>
          </cell>
          <cell r="M1107">
            <v>24</v>
          </cell>
          <cell r="N1107">
            <v>3.78</v>
          </cell>
          <cell r="O1107">
            <v>8.4795480000000017E-3</v>
          </cell>
          <cell r="P1107">
            <v>5.5</v>
          </cell>
          <cell r="Q1107">
            <v>3.8</v>
          </cell>
          <cell r="R1107">
            <v>13.6</v>
          </cell>
          <cell r="S1107">
            <v>23.1</v>
          </cell>
          <cell r="T1107">
            <v>22.8</v>
          </cell>
          <cell r="U1107">
            <v>16.100000000000001</v>
          </cell>
          <cell r="V1107" t="str">
            <v>8850029031781</v>
          </cell>
          <cell r="W1107" t="str">
            <v>04005805284934</v>
          </cell>
          <cell r="X1107" t="str">
            <v>3401.30.00</v>
          </cell>
          <cell r="AC1107" t="str">
            <v>Nivea</v>
          </cell>
          <cell r="AE1107" t="str">
            <v>Nivea Face Care</v>
          </cell>
          <cell r="AJ1107" t="str">
            <v>NFC Cleanse</v>
          </cell>
          <cell r="QC1107" t="str">
            <v>D</v>
          </cell>
          <cell r="VH1107">
            <v>1095</v>
          </cell>
          <cell r="VI1107" t="str">
            <v>84998</v>
          </cell>
          <cell r="VN1107">
            <v>45830</v>
          </cell>
          <cell r="VO1107">
            <v>45383</v>
          </cell>
        </row>
        <row r="1108">
          <cell r="G1108" t="str">
            <v>NFC MicellAIR Oil &amp; Acne Care 125ml</v>
          </cell>
          <cell r="I1108" t="str">
            <v>89270-04823-09</v>
          </cell>
          <cell r="J1108" t="str">
            <v>89270-04800-09</v>
          </cell>
          <cell r="K1108" t="str">
            <v>NIVEA MicellAIR Oil &amp; Acne Care 125ml</v>
          </cell>
          <cell r="L1108" t="str">
            <v>R</v>
          </cell>
          <cell r="M1108">
            <v>30</v>
          </cell>
          <cell r="N1108">
            <v>4.7300000000000004</v>
          </cell>
          <cell r="O1108">
            <v>1.0720024E-2</v>
          </cell>
          <cell r="P1108">
            <v>5.5</v>
          </cell>
          <cell r="Q1108">
            <v>3.8</v>
          </cell>
          <cell r="R1108">
            <v>12.5</v>
          </cell>
          <cell r="S1108">
            <v>28.7</v>
          </cell>
          <cell r="T1108">
            <v>23.2</v>
          </cell>
          <cell r="U1108">
            <v>16.100000000000001</v>
          </cell>
          <cell r="V1108" t="str">
            <v>8999777017507</v>
          </cell>
          <cell r="W1108" t="str">
            <v>8999777017521</v>
          </cell>
          <cell r="X1108" t="str">
            <v>3401.30.00</v>
          </cell>
          <cell r="AC1108" t="str">
            <v>Nivea</v>
          </cell>
          <cell r="AE1108" t="str">
            <v>Nivea Face Care</v>
          </cell>
          <cell r="AJ1108" t="str">
            <v>NFC Cleanse</v>
          </cell>
          <cell r="QC1108" t="str">
            <v>A</v>
          </cell>
          <cell r="VH1108">
            <v>1095</v>
          </cell>
          <cell r="VI1108" t="str">
            <v>89270</v>
          </cell>
          <cell r="VN1108">
            <v>24980</v>
          </cell>
          <cell r="VO1108">
            <v>45383</v>
          </cell>
        </row>
        <row r="1109">
          <cell r="G1109" t="str">
            <v>NFC MicellAIR Oil &amp; Acne Care 125ml</v>
          </cell>
          <cell r="I1109" t="str">
            <v>48332-00171-00</v>
          </cell>
          <cell r="J1109" t="str">
            <v>89270-04800-09</v>
          </cell>
          <cell r="K1109" t="str">
            <v>NIVEA MicellAIR Oil &amp; Acne Care 125ml</v>
          </cell>
          <cell r="L1109" t="str">
            <v>R</v>
          </cell>
          <cell r="M1109">
            <v>30</v>
          </cell>
          <cell r="N1109">
            <v>4.7300000000000004</v>
          </cell>
          <cell r="O1109">
            <v>1.0720024E-2</v>
          </cell>
          <cell r="P1109">
            <v>5.5</v>
          </cell>
          <cell r="Q1109">
            <v>3.8</v>
          </cell>
          <cell r="R1109">
            <v>12.5</v>
          </cell>
          <cell r="S1109">
            <v>28.7</v>
          </cell>
          <cell r="T1109">
            <v>23.2</v>
          </cell>
          <cell r="U1109">
            <v>16.100000000000001</v>
          </cell>
          <cell r="V1109" t="str">
            <v>8999777017507</v>
          </cell>
          <cell r="W1109" t="str">
            <v>8999777017521</v>
          </cell>
          <cell r="X1109" t="str">
            <v>3401.30.00</v>
          </cell>
          <cell r="AC1109" t="str">
            <v>Nivea</v>
          </cell>
          <cell r="AE1109" t="str">
            <v>Nivea Face Care</v>
          </cell>
          <cell r="AJ1109" t="str">
            <v>NFC Cleanse</v>
          </cell>
          <cell r="QC1109" t="str">
            <v>A</v>
          </cell>
          <cell r="VH1109">
            <v>1095</v>
          </cell>
          <cell r="VI1109" t="str">
            <v>89270</v>
          </cell>
          <cell r="VN1109">
            <v>25730</v>
          </cell>
          <cell r="VO1109">
            <v>45383</v>
          </cell>
        </row>
        <row r="1110">
          <cell r="G1110" t="str">
            <v>NFC MicellAIR Oil &amp; Acne Care 125ml</v>
          </cell>
          <cell r="I1110" t="str">
            <v>89270-04800-09</v>
          </cell>
          <cell r="J1110" t="str">
            <v>89270-04800-09</v>
          </cell>
          <cell r="K1110" t="str">
            <v>NIVEA MicellAIR Oil &amp; Acne Care 125ml</v>
          </cell>
          <cell r="L1110" t="str">
            <v>R</v>
          </cell>
          <cell r="M1110">
            <v>30</v>
          </cell>
          <cell r="N1110">
            <v>4.7300000000000004</v>
          </cell>
          <cell r="O1110">
            <v>1.0720024E-2</v>
          </cell>
          <cell r="P1110">
            <v>5.5</v>
          </cell>
          <cell r="Q1110">
            <v>3.8</v>
          </cell>
          <cell r="R1110">
            <v>12.5</v>
          </cell>
          <cell r="S1110">
            <v>28.7</v>
          </cell>
          <cell r="T1110">
            <v>23.2</v>
          </cell>
          <cell r="U1110">
            <v>16.100000000000001</v>
          </cell>
          <cell r="V1110" t="str">
            <v>8999777017507</v>
          </cell>
          <cell r="W1110" t="str">
            <v>8999777017521</v>
          </cell>
          <cell r="X1110" t="str">
            <v>3401.30.00</v>
          </cell>
          <cell r="AC1110" t="str">
            <v>Nivea</v>
          </cell>
          <cell r="AE1110" t="str">
            <v>Nivea Face Care</v>
          </cell>
          <cell r="AJ1110" t="str">
            <v>NFC Cleanse</v>
          </cell>
          <cell r="QC1110" t="str">
            <v>A</v>
          </cell>
          <cell r="VH1110">
            <v>1095</v>
          </cell>
          <cell r="VI1110" t="str">
            <v>89270</v>
          </cell>
          <cell r="VN1110">
            <v>24980</v>
          </cell>
          <cell r="VO1110">
            <v>45383</v>
          </cell>
        </row>
        <row r="1111">
          <cell r="G1111" t="str">
            <v>NFC MicellAIR Oil &amp; Acne Care 400ml</v>
          </cell>
          <cell r="I1111" t="str">
            <v>48332-00170-00</v>
          </cell>
          <cell r="J1111" t="str">
            <v>48332-00170-00</v>
          </cell>
          <cell r="K1111" t="str">
            <v>NIVEA MicellAIR Oil &amp; Acne Care 400ml</v>
          </cell>
          <cell r="L1111" t="str">
            <v>R</v>
          </cell>
          <cell r="M1111">
            <v>6</v>
          </cell>
          <cell r="N1111">
            <v>2.8849999999999998</v>
          </cell>
          <cell r="O1111">
            <v>6.0958799999999997E-3</v>
          </cell>
          <cell r="P1111">
            <v>7.8</v>
          </cell>
          <cell r="Q1111">
            <v>5.7</v>
          </cell>
          <cell r="R1111">
            <v>18</v>
          </cell>
          <cell r="S1111">
            <v>17.7</v>
          </cell>
          <cell r="T1111">
            <v>16.8</v>
          </cell>
          <cell r="U1111">
            <v>20.5</v>
          </cell>
          <cell r="V1111" t="str">
            <v>8999777017941</v>
          </cell>
          <cell r="W1111" t="str">
            <v>8999777017965</v>
          </cell>
          <cell r="X1111" t="str">
            <v>3401.30.00</v>
          </cell>
          <cell r="AC1111" t="str">
            <v>Nivea</v>
          </cell>
          <cell r="AE1111" t="str">
            <v>Nivea Face Care</v>
          </cell>
          <cell r="AJ1111" t="str">
            <v>NFC Cleanse</v>
          </cell>
          <cell r="QC1111" t="str">
            <v>A</v>
          </cell>
          <cell r="VH1111">
            <v>1095</v>
          </cell>
          <cell r="VI1111" t="str">
            <v>80116</v>
          </cell>
          <cell r="VN1111">
            <v>72380</v>
          </cell>
          <cell r="VO1111">
            <v>45383</v>
          </cell>
        </row>
        <row r="1112">
          <cell r="G1112" t="str">
            <v>NFC Micellar Water Rose Care Mono-phase 400ml</v>
          </cell>
          <cell r="I1112" t="str">
            <v>48332-00203-00</v>
          </cell>
          <cell r="J1112" t="str">
            <v>48332-00203-00</v>
          </cell>
          <cell r="K1112" t="str">
            <v>NIVEA Micellar Water Rose Care Mono-phase 400ml</v>
          </cell>
          <cell r="L1112" t="str">
            <v>R</v>
          </cell>
          <cell r="M1112">
            <v>10</v>
          </cell>
          <cell r="N1112">
            <v>4.5510000000000002</v>
          </cell>
          <cell r="O1112">
            <v>8.9019199999999989E-3</v>
          </cell>
          <cell r="P1112">
            <v>7.8</v>
          </cell>
          <cell r="Q1112">
            <v>5.7</v>
          </cell>
          <cell r="R1112">
            <v>18</v>
          </cell>
          <cell r="S1112">
            <v>29.5</v>
          </cell>
          <cell r="T1112">
            <v>16.399999999999999</v>
          </cell>
          <cell r="U1112">
            <v>18.399999999999999</v>
          </cell>
          <cell r="V1112" t="str">
            <v>4005900811714</v>
          </cell>
          <cell r="W1112" t="str">
            <v>4005900811738</v>
          </cell>
          <cell r="X1112" t="str">
            <v>3401.30.00</v>
          </cell>
          <cell r="AC1112" t="str">
            <v>Nivea</v>
          </cell>
          <cell r="AE1112" t="str">
            <v>Nivea Face Care</v>
          </cell>
          <cell r="AJ1112" t="str">
            <v>NFC Cleanse</v>
          </cell>
          <cell r="QC1112" t="str">
            <v>A</v>
          </cell>
          <cell r="VH1112">
            <v>900</v>
          </cell>
          <cell r="VI1112" t="str">
            <v>94414</v>
          </cell>
          <cell r="VN1112">
            <v>74870</v>
          </cell>
          <cell r="VO1112">
            <v>45383</v>
          </cell>
        </row>
        <row r="1113">
          <cell r="G1113" t="str">
            <v>NFC Micellar Water Rose Care Bi-phase 100ml</v>
          </cell>
          <cell r="I1113" t="str">
            <v>48332-00201-00</v>
          </cell>
          <cell r="J1113" t="str">
            <v>48332-00201-00</v>
          </cell>
          <cell r="K1113" t="str">
            <v>NIVEA Micellar Water Rose Care Bi-phase 100ml</v>
          </cell>
          <cell r="L1113" t="str">
            <v>R</v>
          </cell>
          <cell r="M1113">
            <v>12</v>
          </cell>
          <cell r="N1113">
            <v>1.5029999999999999</v>
          </cell>
          <cell r="O1113">
            <v>3.2266560000000001E-3</v>
          </cell>
          <cell r="P1113">
            <v>5.4</v>
          </cell>
          <cell r="Q1113">
            <v>3.7</v>
          </cell>
          <cell r="R1113">
            <v>11.7</v>
          </cell>
          <cell r="S1113">
            <v>23.2</v>
          </cell>
          <cell r="T1113">
            <v>11.4</v>
          </cell>
          <cell r="U1113">
            <v>12.2</v>
          </cell>
          <cell r="V1113" t="str">
            <v>42428961</v>
          </cell>
          <cell r="W1113" t="str">
            <v>4005900906281</v>
          </cell>
          <cell r="X1113" t="str">
            <v>3401.30.00</v>
          </cell>
          <cell r="AC1113" t="str">
            <v>Nivea</v>
          </cell>
          <cell r="AE1113" t="str">
            <v>Nivea Face Care</v>
          </cell>
          <cell r="AJ1113" t="str">
            <v>NFC Cleanse</v>
          </cell>
          <cell r="QC1113" t="str">
            <v>A</v>
          </cell>
          <cell r="VH1113">
            <v>1095</v>
          </cell>
          <cell r="VI1113" t="str">
            <v>82610</v>
          </cell>
          <cell r="VN1113">
            <v>42110</v>
          </cell>
          <cell r="VO1113">
            <v>45383</v>
          </cell>
        </row>
        <row r="1114">
          <cell r="G1114" t="str">
            <v>NFC Micellar Water Rose Care Bi-phase 400ml</v>
          </cell>
          <cell r="I1114" t="str">
            <v>48332-00202-00</v>
          </cell>
          <cell r="J1114" t="str">
            <v>48332-00202-00</v>
          </cell>
          <cell r="K1114" t="str">
            <v>NIVEA Micellar Water Rose Care Bi-phase 400ml</v>
          </cell>
          <cell r="L1114" t="str">
            <v>R</v>
          </cell>
          <cell r="M1114">
            <v>12</v>
          </cell>
          <cell r="N1114">
            <v>5.351</v>
          </cell>
          <cell r="O1114">
            <v>1.0433630000000001E-2</v>
          </cell>
          <cell r="P1114">
            <v>7.8</v>
          </cell>
          <cell r="Q1114">
            <v>5.7</v>
          </cell>
          <cell r="R1114">
            <v>18</v>
          </cell>
          <cell r="S1114">
            <v>34.6</v>
          </cell>
          <cell r="T1114">
            <v>16.3</v>
          </cell>
          <cell r="U1114">
            <v>18.5</v>
          </cell>
          <cell r="V1114" t="str">
            <v>4005900729934</v>
          </cell>
          <cell r="W1114" t="str">
            <v>04005805295190</v>
          </cell>
          <cell r="X1114" t="str">
            <v>3401.30.00</v>
          </cell>
          <cell r="AC1114" t="str">
            <v>Nivea</v>
          </cell>
          <cell r="AE1114" t="str">
            <v>Nivea Face Care</v>
          </cell>
          <cell r="AJ1114" t="str">
            <v>NFC Cleanse</v>
          </cell>
          <cell r="QC1114" t="str">
            <v>A</v>
          </cell>
          <cell r="VH1114">
            <v>1095</v>
          </cell>
          <cell r="VI1114" t="str">
            <v>82366</v>
          </cell>
          <cell r="VN1114">
            <v>190520</v>
          </cell>
          <cell r="VO1114">
            <v>45383</v>
          </cell>
        </row>
        <row r="1115">
          <cell r="G1115" t="str">
            <v>NFC Hydrating Cleansing Oil Normal Skin 150ml</v>
          </cell>
          <cell r="I1115" t="str">
            <v>48332-00186-00</v>
          </cell>
          <cell r="J1115" t="str">
            <v>48332-00186-00</v>
          </cell>
          <cell r="K1115" t="str">
            <v>NIVEA Hydrating Cleansing Oil Normal Skin 150ml</v>
          </cell>
          <cell r="L1115" t="str">
            <v>R</v>
          </cell>
          <cell r="M1115">
            <v>12</v>
          </cell>
          <cell r="N1115">
            <v>2.0139999999999998</v>
          </cell>
          <cell r="O1115">
            <v>5.4423599999999994E-3</v>
          </cell>
          <cell r="P1115">
            <v>5.9</v>
          </cell>
          <cell r="Q1115">
            <v>3.5</v>
          </cell>
          <cell r="R1115">
            <v>17.75</v>
          </cell>
          <cell r="S1115">
            <v>23.1</v>
          </cell>
          <cell r="T1115">
            <v>12.4</v>
          </cell>
          <cell r="U1115">
            <v>19</v>
          </cell>
          <cell r="V1115" t="str">
            <v>42389620</v>
          </cell>
          <cell r="W1115" t="str">
            <v>9005801188507</v>
          </cell>
          <cell r="X1115" t="str">
            <v>3401.30.00</v>
          </cell>
          <cell r="AC1115" t="str">
            <v>Nivea</v>
          </cell>
          <cell r="AE1115" t="str">
            <v>Nivea Face Care</v>
          </cell>
          <cell r="AJ1115" t="str">
            <v>NFC Cleanse</v>
          </cell>
          <cell r="QC1115" t="str">
            <v>D</v>
          </cell>
          <cell r="VH1115">
            <v>900</v>
          </cell>
          <cell r="VI1115" t="str">
            <v>84917</v>
          </cell>
          <cell r="VN1115">
            <v>78741</v>
          </cell>
          <cell r="VO1115">
            <v>45383</v>
          </cell>
        </row>
        <row r="1116">
          <cell r="G1116" t="str">
            <v>NFC Soothing Cleansing Oil Sensitive Skin 150ml</v>
          </cell>
          <cell r="I1116" t="str">
            <v>48332-00187-00</v>
          </cell>
          <cell r="J1116" t="str">
            <v>48332-00187-00</v>
          </cell>
          <cell r="K1116" t="str">
            <v>NIVEA Soothing Cleansing Oil Sensitive Skin 150ml</v>
          </cell>
          <cell r="L1116" t="str">
            <v>R</v>
          </cell>
          <cell r="M1116">
            <v>12</v>
          </cell>
          <cell r="N1116">
            <v>2.0179999999999998</v>
          </cell>
          <cell r="O1116">
            <v>5.4423599999999994E-3</v>
          </cell>
          <cell r="P1116">
            <v>5.9</v>
          </cell>
          <cell r="Q1116">
            <v>3.5</v>
          </cell>
          <cell r="R1116">
            <v>17.75</v>
          </cell>
          <cell r="S1116">
            <v>23.1</v>
          </cell>
          <cell r="T1116">
            <v>12.4</v>
          </cell>
          <cell r="U1116">
            <v>19</v>
          </cell>
          <cell r="V1116" t="str">
            <v>42389644</v>
          </cell>
          <cell r="W1116" t="str">
            <v>9005801188521</v>
          </cell>
          <cell r="X1116" t="str">
            <v>3401.30.00</v>
          </cell>
          <cell r="AC1116" t="str">
            <v>Nivea</v>
          </cell>
          <cell r="AE1116" t="str">
            <v>Nivea Face Care</v>
          </cell>
          <cell r="AJ1116" t="str">
            <v>NFC Cleanse</v>
          </cell>
          <cell r="QC1116" t="str">
            <v>D</v>
          </cell>
          <cell r="VH1116">
            <v>900</v>
          </cell>
          <cell r="VI1116" t="str">
            <v>84919</v>
          </cell>
          <cell r="VN1116">
            <v>68000</v>
          </cell>
          <cell r="VO1116">
            <v>45383</v>
          </cell>
        </row>
        <row r="1117">
          <cell r="G1117" t="str">
            <v>NFC Make Up Clear Cleansing Milk 200ml</v>
          </cell>
          <cell r="I1117" t="str">
            <v>86684-04800-01</v>
          </cell>
          <cell r="J1117" t="str">
            <v>86684-04800-01</v>
          </cell>
          <cell r="K1117" t="str">
            <v>NIVEA Make Up Clear Cleansing Milk 200ml</v>
          </cell>
          <cell r="L1117" t="str">
            <v>R</v>
          </cell>
          <cell r="M1117">
            <v>12</v>
          </cell>
          <cell r="N1117">
            <v>2.8849999999999998</v>
          </cell>
          <cell r="O1117">
            <v>6.1117119999999992E-3</v>
          </cell>
          <cell r="P1117">
            <v>5.9</v>
          </cell>
          <cell r="Q1117">
            <v>3.7</v>
          </cell>
          <cell r="R1117">
            <v>18</v>
          </cell>
          <cell r="S1117">
            <v>24.8</v>
          </cell>
          <cell r="T1117">
            <v>12.2</v>
          </cell>
          <cell r="U1117">
            <v>20.2</v>
          </cell>
          <cell r="V1117" t="str">
            <v>8999777007089</v>
          </cell>
          <cell r="W1117" t="str">
            <v>8999777007102</v>
          </cell>
          <cell r="X1117" t="str">
            <v>3401.30.00</v>
          </cell>
          <cell r="AC1117" t="str">
            <v>Nivea</v>
          </cell>
          <cell r="AE1117" t="str">
            <v>Nivea Face Care</v>
          </cell>
          <cell r="AJ1117" t="str">
            <v>NFC Cleanse</v>
          </cell>
          <cell r="QC1117" t="str">
            <v>D</v>
          </cell>
          <cell r="VH1117">
            <v>1095</v>
          </cell>
          <cell r="VI1117" t="str">
            <v>86684</v>
          </cell>
          <cell r="VN1117">
            <v>27850</v>
          </cell>
          <cell r="VO1117">
            <v>45383</v>
          </cell>
        </row>
        <row r="1118">
          <cell r="G1118" t="str">
            <v>NFC Make Up Clear Micellar Water 200ml</v>
          </cell>
          <cell r="I1118" t="str">
            <v>86609-04800-15</v>
          </cell>
          <cell r="J1118" t="str">
            <v>86609-04800-15</v>
          </cell>
          <cell r="K1118" t="str">
            <v>NIVEA Make Up Clear Micellar Water 200ml</v>
          </cell>
          <cell r="L1118" t="str">
            <v>R</v>
          </cell>
          <cell r="M1118">
            <v>12</v>
          </cell>
          <cell r="N1118">
            <v>2.8479999999999999</v>
          </cell>
          <cell r="O1118">
            <v>6.1117119999999992E-3</v>
          </cell>
          <cell r="P1118">
            <v>5.9</v>
          </cell>
          <cell r="Q1118">
            <v>3.7</v>
          </cell>
          <cell r="R1118">
            <v>18</v>
          </cell>
          <cell r="S1118">
            <v>24.8</v>
          </cell>
          <cell r="T1118">
            <v>12.2</v>
          </cell>
          <cell r="U1118">
            <v>20.2</v>
          </cell>
          <cell r="V1118" t="str">
            <v>8999777006785</v>
          </cell>
          <cell r="W1118" t="str">
            <v>8999777006808</v>
          </cell>
          <cell r="X1118" t="str">
            <v>3401.30.00</v>
          </cell>
          <cell r="AC1118" t="str">
            <v>Nivea</v>
          </cell>
          <cell r="AE1118" t="str">
            <v>Nivea Face Care</v>
          </cell>
          <cell r="AJ1118" t="str">
            <v>NFC Cleanse</v>
          </cell>
          <cell r="QC1118" t="str">
            <v>D</v>
          </cell>
          <cell r="VH1118">
            <v>1095</v>
          </cell>
          <cell r="VI1118" t="str">
            <v>86609</v>
          </cell>
          <cell r="VN1118">
            <v>35604</v>
          </cell>
          <cell r="VO1118">
            <v>45383</v>
          </cell>
        </row>
        <row r="1119">
          <cell r="G1119" t="str">
            <v>NFC Make Up Clear Micellar Water 200ml</v>
          </cell>
          <cell r="I1119" t="str">
            <v>48330-00130-00</v>
          </cell>
          <cell r="J1119" t="str">
            <v>86609-04800-15</v>
          </cell>
          <cell r="K1119" t="str">
            <v>NFC MUC Cleansing Water 200 + NFC MUS Wht Cream 25</v>
          </cell>
          <cell r="L1119" t="str">
            <v>R</v>
          </cell>
          <cell r="M1119">
            <v>12</v>
          </cell>
          <cell r="N1119">
            <v>3.75</v>
          </cell>
          <cell r="O1119">
            <v>1.7276112E-2</v>
          </cell>
          <cell r="P1119">
            <v>6.5</v>
          </cell>
          <cell r="Q1119">
            <v>10</v>
          </cell>
          <cell r="R1119">
            <v>18.5</v>
          </cell>
          <cell r="S1119">
            <v>40.6</v>
          </cell>
          <cell r="T1119">
            <v>21.6</v>
          </cell>
          <cell r="U1119">
            <v>19.7</v>
          </cell>
          <cell r="V1119" t="str">
            <v/>
          </cell>
          <cell r="W1119" t="str">
            <v/>
          </cell>
          <cell r="X1119" t="str">
            <v>3401.30.00</v>
          </cell>
          <cell r="AC1119" t="str">
            <v>Nivea</v>
          </cell>
          <cell r="AE1119" t="str">
            <v>Nivea Face Care</v>
          </cell>
          <cell r="AJ1119" t="str">
            <v>NFC Cleanse</v>
          </cell>
          <cell r="QC1119" t="str">
            <v>D</v>
          </cell>
          <cell r="VH1119">
            <v>900</v>
          </cell>
          <cell r="VI1119" t="str">
            <v>86609</v>
          </cell>
          <cell r="VN1119">
            <v>35604</v>
          </cell>
          <cell r="VO1119">
            <v>45383</v>
          </cell>
        </row>
        <row r="1120">
          <cell r="G1120" t="str">
            <v>NFC Make Up Clear White Toner 200ml</v>
          </cell>
          <cell r="I1120" t="str">
            <v>86689-04800-01</v>
          </cell>
          <cell r="J1120" t="str">
            <v>86689-04800-01</v>
          </cell>
          <cell r="K1120" t="str">
            <v>NIVEA Make Up Clear White Toner 200ml</v>
          </cell>
          <cell r="L1120" t="str">
            <v>R</v>
          </cell>
          <cell r="M1120">
            <v>12</v>
          </cell>
          <cell r="N1120">
            <v>2.883</v>
          </cell>
          <cell r="O1120">
            <v>6.1117119999999992E-3</v>
          </cell>
          <cell r="P1120">
            <v>5.9</v>
          </cell>
          <cell r="Q1120">
            <v>3.7</v>
          </cell>
          <cell r="R1120">
            <v>18</v>
          </cell>
          <cell r="S1120">
            <v>24.8</v>
          </cell>
          <cell r="T1120">
            <v>12.2</v>
          </cell>
          <cell r="U1120">
            <v>20.2</v>
          </cell>
          <cell r="V1120" t="str">
            <v>8999777006693</v>
          </cell>
          <cell r="W1120" t="str">
            <v>8999777006716</v>
          </cell>
          <cell r="X1120" t="str">
            <v>3401.30.00</v>
          </cell>
          <cell r="AC1120" t="str">
            <v>Nivea</v>
          </cell>
          <cell r="AE1120" t="str">
            <v>Nivea Face Care</v>
          </cell>
          <cell r="AJ1120" t="str">
            <v>NFC Cleanse</v>
          </cell>
          <cell r="QC1120" t="str">
            <v>D</v>
          </cell>
          <cell r="VH1120">
            <v>1095</v>
          </cell>
          <cell r="VI1120" t="str">
            <v>86689</v>
          </cell>
          <cell r="VN1120">
            <v>28300</v>
          </cell>
          <cell r="VO1120">
            <v>45383</v>
          </cell>
        </row>
        <row r="1121">
          <cell r="G1121" t="str">
            <v>NFC White Make Up Clear 2in1 Facial Foam 100ml</v>
          </cell>
          <cell r="I1121" t="str">
            <v>86468-04801-01</v>
          </cell>
          <cell r="J1121" t="str">
            <v>86468-04801-01</v>
          </cell>
          <cell r="K1121" t="str">
            <v>NIVEA White Make Up Clear 2in1 Facial Foam 100ml</v>
          </cell>
          <cell r="L1121" t="str">
            <v>R</v>
          </cell>
          <cell r="M1121">
            <v>24</v>
          </cell>
          <cell r="N1121">
            <v>3.2610000000000001</v>
          </cell>
          <cell r="O1121">
            <v>1.5779115000000003E-2</v>
          </cell>
          <cell r="P1121">
            <v>7.7</v>
          </cell>
          <cell r="Q1121">
            <v>5</v>
          </cell>
          <cell r="R1121">
            <v>14</v>
          </cell>
          <cell r="S1121">
            <v>38.1</v>
          </cell>
          <cell r="T1121">
            <v>25.1</v>
          </cell>
          <cell r="U1121">
            <v>16.5</v>
          </cell>
          <cell r="V1121" t="str">
            <v>8999777006075</v>
          </cell>
          <cell r="W1121" t="str">
            <v>8999777006099</v>
          </cell>
          <cell r="X1121" t="str">
            <v>3401.30.00</v>
          </cell>
          <cell r="AC1121" t="str">
            <v>Nivea</v>
          </cell>
          <cell r="AE1121" t="str">
            <v>Nivea Face Care</v>
          </cell>
          <cell r="AJ1121" t="str">
            <v>NFC Cleanse</v>
          </cell>
          <cell r="QC1121" t="str">
            <v>D</v>
          </cell>
          <cell r="VH1121">
            <v>900</v>
          </cell>
          <cell r="VI1121" t="str">
            <v>86468</v>
          </cell>
          <cell r="VN1121">
            <v>22154</v>
          </cell>
          <cell r="VO1121">
            <v>45383</v>
          </cell>
        </row>
        <row r="1122">
          <cell r="G1122" t="str">
            <v>NFC White Make Up Clear 2in1 Facial Foam 100ml</v>
          </cell>
          <cell r="I1122" t="str">
            <v>86468-04800-01</v>
          </cell>
          <cell r="J1122" t="str">
            <v>86468-04801-01</v>
          </cell>
          <cell r="K1122" t="str">
            <v>NFC Make Up Clear 2in1 Whitening Foam 100ml</v>
          </cell>
          <cell r="L1122" t="str">
            <v>R</v>
          </cell>
          <cell r="M1122">
            <v>24</v>
          </cell>
          <cell r="N1122">
            <v>3.2610000000000001</v>
          </cell>
          <cell r="O1122">
            <v>1.5779115000000003E-2</v>
          </cell>
          <cell r="P1122">
            <v>7.7</v>
          </cell>
          <cell r="Q1122">
            <v>5</v>
          </cell>
          <cell r="R1122">
            <v>14</v>
          </cell>
          <cell r="S1122">
            <v>38.1</v>
          </cell>
          <cell r="T1122">
            <v>25.1</v>
          </cell>
          <cell r="U1122">
            <v>16.5</v>
          </cell>
          <cell r="V1122" t="str">
            <v>8999777006075</v>
          </cell>
          <cell r="W1122" t="str">
            <v>8999777006099</v>
          </cell>
          <cell r="X1122" t="str">
            <v>3401.30.00</v>
          </cell>
          <cell r="AC1122" t="str">
            <v>Nivea</v>
          </cell>
          <cell r="AE1122" t="str">
            <v>Nivea Face Care</v>
          </cell>
          <cell r="AJ1122" t="str">
            <v>NFC Cleanse</v>
          </cell>
          <cell r="QC1122" t="str">
            <v>D</v>
          </cell>
          <cell r="VH1122">
            <v>1095</v>
          </cell>
          <cell r="VI1122" t="str">
            <v>86468</v>
          </cell>
          <cell r="VN1122">
            <v>22154</v>
          </cell>
          <cell r="VO1122">
            <v>45383</v>
          </cell>
        </row>
        <row r="1123">
          <cell r="G1123" t="str">
            <v>NFC White Make Up Clear 2in1 Facial Scrub 100ml</v>
          </cell>
          <cell r="I1123" t="str">
            <v>86471-04801-15</v>
          </cell>
          <cell r="J1123" t="str">
            <v>86471-04801-15</v>
          </cell>
          <cell r="K1123" t="str">
            <v>NIVEA White Make Up Clear 2in1 Facial Scrub 100ml</v>
          </cell>
          <cell r="L1123" t="str">
            <v>R</v>
          </cell>
          <cell r="M1123">
            <v>24</v>
          </cell>
          <cell r="N1123">
            <v>3.2610000000000001</v>
          </cell>
          <cell r="O1123">
            <v>1.5779115000000003E-2</v>
          </cell>
          <cell r="P1123">
            <v>7.7</v>
          </cell>
          <cell r="Q1123">
            <v>5</v>
          </cell>
          <cell r="R1123">
            <v>14</v>
          </cell>
          <cell r="S1123">
            <v>38.1</v>
          </cell>
          <cell r="T1123">
            <v>25.1</v>
          </cell>
          <cell r="U1123">
            <v>16.5</v>
          </cell>
          <cell r="V1123" t="str">
            <v>8999777006136</v>
          </cell>
          <cell r="W1123" t="str">
            <v>8999777006150</v>
          </cell>
          <cell r="X1123" t="str">
            <v>3401.30.00</v>
          </cell>
          <cell r="AC1123" t="str">
            <v>Nivea</v>
          </cell>
          <cell r="AE1123" t="str">
            <v>Nivea Face Care</v>
          </cell>
          <cell r="AJ1123" t="str">
            <v>NFC Cleanse</v>
          </cell>
          <cell r="QC1123" t="str">
            <v>D</v>
          </cell>
          <cell r="VH1123">
            <v>900</v>
          </cell>
          <cell r="VI1123" t="str">
            <v>86471</v>
          </cell>
          <cell r="VN1123">
            <v>22154</v>
          </cell>
          <cell r="VO1123">
            <v>45383</v>
          </cell>
        </row>
        <row r="1124">
          <cell r="G1124" t="str">
            <v>NFC White Make Up Clear 2in1 Facial Scrub 100ml</v>
          </cell>
          <cell r="I1124" t="str">
            <v>86471-04800-01</v>
          </cell>
          <cell r="J1124" t="str">
            <v>86471-04801-15</v>
          </cell>
          <cell r="K1124" t="str">
            <v>NFC Make Up Clear 2in1 Whitening Scrub 100ml</v>
          </cell>
          <cell r="L1124" t="str">
            <v>R</v>
          </cell>
          <cell r="M1124">
            <v>24</v>
          </cell>
          <cell r="N1124">
            <v>3.2610000000000001</v>
          </cell>
          <cell r="O1124">
            <v>1.5779115000000003E-2</v>
          </cell>
          <cell r="P1124">
            <v>7.7</v>
          </cell>
          <cell r="Q1124">
            <v>5</v>
          </cell>
          <cell r="R1124">
            <v>14</v>
          </cell>
          <cell r="S1124">
            <v>38.1</v>
          </cell>
          <cell r="T1124">
            <v>25.1</v>
          </cell>
          <cell r="U1124">
            <v>16.5</v>
          </cell>
          <cell r="V1124" t="str">
            <v>8999777006136</v>
          </cell>
          <cell r="W1124" t="str">
            <v>8999777006150</v>
          </cell>
          <cell r="X1124" t="str">
            <v>3401.30.00</v>
          </cell>
          <cell r="AC1124" t="str">
            <v>Nivea</v>
          </cell>
          <cell r="AE1124" t="str">
            <v>Nivea Face Care</v>
          </cell>
          <cell r="AJ1124" t="str">
            <v>NFC Cleanse</v>
          </cell>
          <cell r="QC1124" t="str">
            <v>D</v>
          </cell>
          <cell r="VH1124">
            <v>900</v>
          </cell>
          <cell r="VI1124" t="str">
            <v>86471</v>
          </cell>
          <cell r="VN1124">
            <v>22154</v>
          </cell>
          <cell r="VO1124">
            <v>43830</v>
          </cell>
        </row>
        <row r="1125">
          <cell r="G1125" t="str">
            <v>NFC White Make Up Clear Oil Control 2in1 Facial Foam 100ml</v>
          </cell>
          <cell r="I1125" t="str">
            <v>86474-04801-01</v>
          </cell>
          <cell r="J1125" t="str">
            <v>86474-04801-01</v>
          </cell>
          <cell r="K1125" t="str">
            <v>NIVEA White Make Up Clear Oil Control 2in1 Facial Foam 100ml</v>
          </cell>
          <cell r="L1125" t="str">
            <v>R</v>
          </cell>
          <cell r="M1125">
            <v>24</v>
          </cell>
          <cell r="N1125">
            <v>3.2610000000000001</v>
          </cell>
          <cell r="O1125">
            <v>1.5779115000000003E-2</v>
          </cell>
          <cell r="P1125">
            <v>7.7</v>
          </cell>
          <cell r="Q1125">
            <v>5</v>
          </cell>
          <cell r="R1125">
            <v>14</v>
          </cell>
          <cell r="S1125">
            <v>38.1</v>
          </cell>
          <cell r="T1125">
            <v>25.1</v>
          </cell>
          <cell r="U1125">
            <v>16.5</v>
          </cell>
          <cell r="V1125" t="str">
            <v>8999777005955</v>
          </cell>
          <cell r="W1125" t="str">
            <v>8999777005979</v>
          </cell>
          <cell r="X1125" t="str">
            <v>3401.30.00</v>
          </cell>
          <cell r="AC1125" t="str">
            <v>Nivea</v>
          </cell>
          <cell r="AE1125" t="str">
            <v>Nivea Face Care</v>
          </cell>
          <cell r="AJ1125" t="str">
            <v>NFC Cleanse</v>
          </cell>
          <cell r="QC1125" t="str">
            <v>D</v>
          </cell>
          <cell r="VH1125">
            <v>900</v>
          </cell>
          <cell r="VI1125" t="str">
            <v>86474</v>
          </cell>
          <cell r="VN1125">
            <v>22154</v>
          </cell>
          <cell r="VO1125">
            <v>45383</v>
          </cell>
        </row>
        <row r="1126">
          <cell r="G1126" t="str">
            <v>NFC White Make Up Clear Oil Control 2in1 Facial Foam 100ml</v>
          </cell>
          <cell r="I1126" t="str">
            <v>86474-04800-01</v>
          </cell>
          <cell r="J1126" t="str">
            <v>86474-04801-01</v>
          </cell>
          <cell r="K1126" t="str">
            <v>NFC Make Up Clear 2in1 Oil Control Foam 100ml</v>
          </cell>
          <cell r="L1126" t="str">
            <v>R</v>
          </cell>
          <cell r="M1126">
            <v>24</v>
          </cell>
          <cell r="N1126">
            <v>3.2610000000000001</v>
          </cell>
          <cell r="O1126">
            <v>1.5779115000000003E-2</v>
          </cell>
          <cell r="P1126">
            <v>7.7</v>
          </cell>
          <cell r="Q1126">
            <v>5</v>
          </cell>
          <cell r="R1126">
            <v>14</v>
          </cell>
          <cell r="S1126">
            <v>38.1</v>
          </cell>
          <cell r="T1126">
            <v>25.1</v>
          </cell>
          <cell r="U1126">
            <v>16.5</v>
          </cell>
          <cell r="V1126" t="str">
            <v>8999777005955</v>
          </cell>
          <cell r="W1126" t="str">
            <v>8999777005979</v>
          </cell>
          <cell r="X1126" t="str">
            <v>3401.30.00</v>
          </cell>
          <cell r="AC1126" t="str">
            <v>Nivea</v>
          </cell>
          <cell r="AE1126" t="str">
            <v>Nivea Face Care</v>
          </cell>
          <cell r="AJ1126" t="str">
            <v>NFC Cleanse</v>
          </cell>
          <cell r="QC1126" t="str">
            <v>D</v>
          </cell>
          <cell r="VH1126">
            <v>900</v>
          </cell>
          <cell r="VI1126" t="str">
            <v>86474</v>
          </cell>
          <cell r="VN1126">
            <v>22154</v>
          </cell>
          <cell r="VO1126">
            <v>45383</v>
          </cell>
        </row>
        <row r="1127">
          <cell r="G1127" t="str">
            <v>NFC White Make Up Clear Oil Control 2in1 Mud 100ml</v>
          </cell>
          <cell r="I1127" t="str">
            <v>86475-04800-01</v>
          </cell>
          <cell r="J1127" t="str">
            <v>86475-04800-01</v>
          </cell>
          <cell r="K1127" t="str">
            <v>NIVEA White Make Up Clear Oil Control 2in1 Mud 100ml</v>
          </cell>
          <cell r="L1127" t="str">
            <v>R</v>
          </cell>
          <cell r="M1127">
            <v>24</v>
          </cell>
          <cell r="N1127">
            <v>3.2610000000000001</v>
          </cell>
          <cell r="O1127">
            <v>1.5779115000000003E-2</v>
          </cell>
          <cell r="P1127">
            <v>7.7</v>
          </cell>
          <cell r="Q1127">
            <v>5</v>
          </cell>
          <cell r="R1127">
            <v>14</v>
          </cell>
          <cell r="S1127">
            <v>38.1</v>
          </cell>
          <cell r="T1127">
            <v>25.1</v>
          </cell>
          <cell r="U1127">
            <v>16.5</v>
          </cell>
          <cell r="V1127" t="str">
            <v>8999777005986</v>
          </cell>
          <cell r="W1127" t="str">
            <v>8999777006006</v>
          </cell>
          <cell r="X1127" t="str">
            <v>3401.30.00</v>
          </cell>
          <cell r="AC1127" t="str">
            <v>Nivea</v>
          </cell>
          <cell r="AE1127" t="str">
            <v>Nivea Face Care</v>
          </cell>
          <cell r="AJ1127" t="str">
            <v>NFC Cleanse</v>
          </cell>
          <cell r="QC1127" t="str">
            <v>D</v>
          </cell>
          <cell r="VH1127">
            <v>900</v>
          </cell>
          <cell r="VI1127" t="str">
            <v>86475</v>
          </cell>
          <cell r="VN1127">
            <v>22154</v>
          </cell>
          <cell r="VO1127">
            <v>45383</v>
          </cell>
        </row>
        <row r="1128">
          <cell r="G1128" t="str">
            <v>NFC Cleansing Foam 50ml</v>
          </cell>
          <cell r="I1128" t="str">
            <v>81145-04800-04</v>
          </cell>
          <cell r="J1128" t="str">
            <v>81145-04800-04</v>
          </cell>
          <cell r="K1128" t="str">
            <v>NIVEA Cleansing Foam 50ml</v>
          </cell>
          <cell r="L1128" t="str">
            <v>R</v>
          </cell>
          <cell r="M1128">
            <v>36</v>
          </cell>
          <cell r="N1128">
            <v>2.504</v>
          </cell>
          <cell r="O1128">
            <v>1.2118392E-2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 t="str">
            <v/>
          </cell>
          <cell r="W1128" t="str">
            <v/>
          </cell>
          <cell r="X1128" t="str">
            <v>3401.30.00</v>
          </cell>
          <cell r="AC1128" t="str">
            <v>Nivea</v>
          </cell>
          <cell r="AE1128" t="str">
            <v>Nivea Face Care</v>
          </cell>
          <cell r="AJ1128" t="str">
            <v>NFC Cleanse</v>
          </cell>
          <cell r="QC1128" t="str">
            <v>D</v>
          </cell>
          <cell r="VH1128">
            <v>900</v>
          </cell>
          <cell r="VI1128" t="e">
            <v>#N/A</v>
          </cell>
          <cell r="VN1128">
            <v>9475</v>
          </cell>
          <cell r="VO1128">
            <v>43100</v>
          </cell>
        </row>
        <row r="1129">
          <cell r="G1129" t="str">
            <v>NFC Cleansing Foam 50ml</v>
          </cell>
          <cell r="I1129" t="str">
            <v>81145-04800-18</v>
          </cell>
          <cell r="J1129" t="str">
            <v>81145-04800-04</v>
          </cell>
          <cell r="K1129" t="str">
            <v>NVIS Refreshing Cleansing Foam 50ml</v>
          </cell>
          <cell r="L1129" t="str">
            <v>R</v>
          </cell>
          <cell r="M1129">
            <v>36</v>
          </cell>
          <cell r="N1129">
            <v>2.331</v>
          </cell>
          <cell r="O1129">
            <v>1.0078E-2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 t="str">
            <v/>
          </cell>
          <cell r="W1129" t="str">
            <v/>
          </cell>
          <cell r="X1129" t="str">
            <v>3401.30.00</v>
          </cell>
          <cell r="AC1129" t="str">
            <v>Nivea</v>
          </cell>
          <cell r="AE1129" t="str">
            <v>Nivea Face Care</v>
          </cell>
          <cell r="AJ1129" t="str">
            <v>NFC Cleanse</v>
          </cell>
          <cell r="QC1129" t="str">
            <v>D</v>
          </cell>
          <cell r="VH1129">
            <v>900</v>
          </cell>
          <cell r="VI1129" t="e">
            <v>#N/A</v>
          </cell>
          <cell r="VN1129">
            <v>6960</v>
          </cell>
          <cell r="VO1129">
            <v>43100</v>
          </cell>
        </row>
        <row r="1130">
          <cell r="G1130" t="str">
            <v>NFC Cleansing Foam 50ml</v>
          </cell>
          <cell r="I1130" t="str">
            <v>81145-04800-14</v>
          </cell>
          <cell r="J1130" t="str">
            <v>81145-04800-04</v>
          </cell>
          <cell r="K1130" t="str">
            <v>NVIS Hydro Balance Foam 50ml</v>
          </cell>
          <cell r="L1130" t="str">
            <v>R</v>
          </cell>
          <cell r="M1130">
            <v>36</v>
          </cell>
          <cell r="N1130">
            <v>2.5</v>
          </cell>
          <cell r="O1130">
            <v>1.0078E-2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 t="str">
            <v/>
          </cell>
          <cell r="W1130" t="str">
            <v/>
          </cell>
          <cell r="X1130" t="str">
            <v>3401.30.00</v>
          </cell>
          <cell r="AC1130" t="str">
            <v>Nivea</v>
          </cell>
          <cell r="AE1130" t="str">
            <v>Nivea Face Care</v>
          </cell>
          <cell r="AJ1130" t="str">
            <v>NFC Cleanse</v>
          </cell>
          <cell r="QC1130" t="str">
            <v>D</v>
          </cell>
          <cell r="VH1130">
            <v>900</v>
          </cell>
          <cell r="VI1130" t="e">
            <v>#N/A</v>
          </cell>
          <cell r="VN1130">
            <v>6313</v>
          </cell>
          <cell r="VO1130">
            <v>43100</v>
          </cell>
        </row>
        <row r="1131">
          <cell r="G1131" t="str">
            <v>NFC Cleansing Foam 100ml</v>
          </cell>
          <cell r="I1131" t="str">
            <v>81168-04800-04</v>
          </cell>
          <cell r="J1131" t="str">
            <v>81168-04800-04</v>
          </cell>
          <cell r="K1131" t="str">
            <v>NIVEA Cleansing Foam 100ml</v>
          </cell>
          <cell r="L1131" t="str">
            <v>R</v>
          </cell>
          <cell r="M1131">
            <v>24</v>
          </cell>
          <cell r="N1131">
            <v>2.883</v>
          </cell>
          <cell r="O1131">
            <v>1.0759364E-2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 t="str">
            <v/>
          </cell>
          <cell r="W1131" t="str">
            <v/>
          </cell>
          <cell r="X1131" t="str">
            <v>3401.30.00</v>
          </cell>
          <cell r="AC1131" t="str">
            <v>Nivea</v>
          </cell>
          <cell r="AE1131" t="str">
            <v>Nivea Face Care</v>
          </cell>
          <cell r="AJ1131" t="str">
            <v>NFC Cleanse</v>
          </cell>
          <cell r="QC1131" t="str">
            <v>D</v>
          </cell>
          <cell r="VH1131">
            <v>900</v>
          </cell>
          <cell r="VI1131" t="e">
            <v>#N/A</v>
          </cell>
          <cell r="VN1131">
            <v>17350</v>
          </cell>
          <cell r="VO1131">
            <v>43100</v>
          </cell>
        </row>
        <row r="1132">
          <cell r="G1132" t="str">
            <v>NFC Cleansing Foam 100ml</v>
          </cell>
          <cell r="I1132" t="str">
            <v>81168-04800-18</v>
          </cell>
          <cell r="J1132" t="str">
            <v>81168-04800-04</v>
          </cell>
          <cell r="K1132" t="str">
            <v>NVIS Refreshing Cleansing Foam 100ml</v>
          </cell>
          <cell r="L1132" t="str">
            <v>R</v>
          </cell>
          <cell r="M1132">
            <v>24</v>
          </cell>
          <cell r="N1132">
            <v>2.883</v>
          </cell>
          <cell r="O1132">
            <v>1.0759000000000001E-2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 t="str">
            <v/>
          </cell>
          <cell r="W1132" t="str">
            <v/>
          </cell>
          <cell r="X1132" t="str">
            <v>3401.30.00</v>
          </cell>
          <cell r="AC1132" t="str">
            <v>Nivea</v>
          </cell>
          <cell r="AE1132" t="str">
            <v>Nivea Face Care</v>
          </cell>
          <cell r="AJ1132" t="str">
            <v>NFC Cleanse</v>
          </cell>
          <cell r="QC1132" t="str">
            <v>D</v>
          </cell>
          <cell r="VH1132">
            <v>900</v>
          </cell>
          <cell r="VI1132" t="e">
            <v>#N/A</v>
          </cell>
          <cell r="VN1132">
            <v>12575</v>
          </cell>
          <cell r="VO1132">
            <v>43100</v>
          </cell>
        </row>
        <row r="1133">
          <cell r="G1133" t="str">
            <v>NFC Cleansing Foam 100ml</v>
          </cell>
          <cell r="I1133" t="str">
            <v>81168-04800-14</v>
          </cell>
          <cell r="J1133" t="str">
            <v>81168-04800-04</v>
          </cell>
          <cell r="K1133" t="str">
            <v>NVIS Hydro Balance Foam 100ml</v>
          </cell>
          <cell r="L1133" t="str">
            <v>R</v>
          </cell>
          <cell r="M1133">
            <v>24</v>
          </cell>
          <cell r="N1133">
            <v>3.04</v>
          </cell>
          <cell r="O1133">
            <v>1.0759000000000001E-2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 t="str">
            <v/>
          </cell>
          <cell r="W1133" t="str">
            <v/>
          </cell>
          <cell r="X1133" t="str">
            <v>3401.30.00</v>
          </cell>
          <cell r="AC1133" t="str">
            <v>Nivea</v>
          </cell>
          <cell r="AE1133" t="str">
            <v>Nivea Face Care</v>
          </cell>
          <cell r="AJ1133" t="str">
            <v>NFC Cleanse</v>
          </cell>
          <cell r="QC1133" t="str">
            <v>D</v>
          </cell>
          <cell r="VH1133">
            <v>900</v>
          </cell>
          <cell r="VI1133" t="e">
            <v>#N/A</v>
          </cell>
          <cell r="VN1133">
            <v>11836</v>
          </cell>
          <cell r="VO1133">
            <v>43100</v>
          </cell>
        </row>
        <row r="1134">
          <cell r="G1134" t="str">
            <v>NFC Cleansing Milk 125ml</v>
          </cell>
          <cell r="I1134" t="str">
            <v>81101-04800-04</v>
          </cell>
          <cell r="J1134" t="str">
            <v>81101-04800-04</v>
          </cell>
          <cell r="K1134" t="str">
            <v>NIVEA Cleansing Milk 125ml</v>
          </cell>
          <cell r="L1134" t="str">
            <v>R</v>
          </cell>
          <cell r="M1134">
            <v>36</v>
          </cell>
          <cell r="N1134">
            <v>5.4660000000000002</v>
          </cell>
          <cell r="O1134">
            <v>1.2311274000000001E-2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 t="str">
            <v/>
          </cell>
          <cell r="W1134" t="str">
            <v/>
          </cell>
          <cell r="X1134" t="str">
            <v>3401.30.00</v>
          </cell>
          <cell r="AC1134" t="str">
            <v>Nivea</v>
          </cell>
          <cell r="AE1134" t="str">
            <v>Nivea Face Care</v>
          </cell>
          <cell r="AJ1134" t="str">
            <v>NFC Cleanse</v>
          </cell>
          <cell r="QC1134" t="str">
            <v>D</v>
          </cell>
          <cell r="VH1134">
            <v>900</v>
          </cell>
          <cell r="VI1134" t="e">
            <v>#N/A</v>
          </cell>
          <cell r="VN1134">
            <v>13050</v>
          </cell>
          <cell r="VO1134">
            <v>43100</v>
          </cell>
        </row>
        <row r="1135">
          <cell r="G1135" t="str">
            <v>NFC Cleansing Milk 125ml</v>
          </cell>
          <cell r="I1135" t="str">
            <v>81101-04800-12</v>
          </cell>
          <cell r="J1135" t="str">
            <v>81101-04800-04</v>
          </cell>
          <cell r="K1135" t="str">
            <v>NVIS Cleansing Milk 125ml</v>
          </cell>
          <cell r="L1135" t="str">
            <v>R</v>
          </cell>
          <cell r="M1135">
            <v>36</v>
          </cell>
          <cell r="N1135">
            <v>5.4660000000000002</v>
          </cell>
          <cell r="O1135">
            <v>1.2311274000000001E-2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 t="str">
            <v/>
          </cell>
          <cell r="W1135" t="str">
            <v/>
          </cell>
          <cell r="X1135" t="str">
            <v>3401.30.00</v>
          </cell>
          <cell r="AC1135" t="str">
            <v>Nivea</v>
          </cell>
          <cell r="AE1135" t="str">
            <v>Nivea Face Care</v>
          </cell>
          <cell r="AJ1135" t="str">
            <v>NFC Cleanse</v>
          </cell>
          <cell r="QC1135" t="str">
            <v>D</v>
          </cell>
          <cell r="VH1135">
            <v>900</v>
          </cell>
          <cell r="VI1135" t="e">
            <v>#N/A</v>
          </cell>
          <cell r="VN1135">
            <v>10356</v>
          </cell>
          <cell r="VO1135">
            <v>43100</v>
          </cell>
        </row>
        <row r="1136">
          <cell r="G1136" t="str">
            <v>NFC Cleansing Milk 125ml</v>
          </cell>
          <cell r="I1136" t="str">
            <v>81101-04800-18</v>
          </cell>
          <cell r="J1136" t="str">
            <v>81101-04800-04</v>
          </cell>
          <cell r="K1136" t="str">
            <v>NVIS Refreshing Cleansing Milk 125ml</v>
          </cell>
          <cell r="L1136" t="str">
            <v>R</v>
          </cell>
          <cell r="M1136">
            <v>36</v>
          </cell>
          <cell r="N1136">
            <v>5.4660000000000002</v>
          </cell>
          <cell r="O1136">
            <v>1.2311000000000001E-2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 t="str">
            <v/>
          </cell>
          <cell r="W1136" t="str">
            <v/>
          </cell>
          <cell r="X1136" t="str">
            <v>3401.30.00</v>
          </cell>
          <cell r="AC1136" t="str">
            <v>Nivea</v>
          </cell>
          <cell r="AE1136" t="str">
            <v>Nivea Face Care</v>
          </cell>
          <cell r="AJ1136" t="str">
            <v>NFC Cleanse</v>
          </cell>
          <cell r="QC1136" t="str">
            <v>D</v>
          </cell>
          <cell r="VH1136">
            <v>900</v>
          </cell>
          <cell r="VI1136" t="e">
            <v>#N/A</v>
          </cell>
          <cell r="VN1136">
            <v>10361</v>
          </cell>
          <cell r="VO1136">
            <v>43100</v>
          </cell>
        </row>
        <row r="1137">
          <cell r="G1137" t="str">
            <v>NFC Cleansing Milk 125ml</v>
          </cell>
          <cell r="I1137" t="str">
            <v>48332-00005-00</v>
          </cell>
          <cell r="J1137" t="str">
            <v>81101-04800-04</v>
          </cell>
          <cell r="K1137" t="str">
            <v>NVIS Gentle Cleansing Milk 125ml</v>
          </cell>
          <cell r="L1137" t="str">
            <v>R</v>
          </cell>
          <cell r="M1137">
            <v>36</v>
          </cell>
          <cell r="N1137">
            <v>5.6</v>
          </cell>
          <cell r="O1137">
            <v>1.2311000000000001E-2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 t="str">
            <v/>
          </cell>
          <cell r="W1137" t="str">
            <v/>
          </cell>
          <cell r="X1137" t="str">
            <v>3401.30.00</v>
          </cell>
          <cell r="AC1137" t="str">
            <v>Nivea</v>
          </cell>
          <cell r="AE1137" t="str">
            <v>Nivea Face Care</v>
          </cell>
          <cell r="AJ1137" t="str">
            <v>NFC Cleanse</v>
          </cell>
          <cell r="QC1137" t="str">
            <v>D</v>
          </cell>
          <cell r="VH1137">
            <v>900</v>
          </cell>
          <cell r="VI1137" t="e">
            <v>#N/A</v>
          </cell>
          <cell r="VN1137">
            <v>9763</v>
          </cell>
          <cell r="VO1137">
            <v>43100</v>
          </cell>
        </row>
        <row r="1138">
          <cell r="G1138" t="str">
            <v>NFC Cleansing Milk 200ml</v>
          </cell>
          <cell r="I1138" t="str">
            <v>81100-04800-04</v>
          </cell>
          <cell r="J1138" t="str">
            <v>81100-04800-04</v>
          </cell>
          <cell r="K1138" t="str">
            <v>NIVEA Cleansing Milk 200ml</v>
          </cell>
          <cell r="L1138" t="str">
            <v>R</v>
          </cell>
          <cell r="M1138">
            <v>18</v>
          </cell>
          <cell r="N1138">
            <v>4.2560000000000002</v>
          </cell>
          <cell r="O1138">
            <v>8.1427359999999994E-3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 t="str">
            <v/>
          </cell>
          <cell r="W1138" t="str">
            <v/>
          </cell>
          <cell r="X1138" t="str">
            <v>3401.30.00</v>
          </cell>
          <cell r="AC1138" t="str">
            <v>Nivea</v>
          </cell>
          <cell r="AE1138" t="str">
            <v>Nivea Face Care</v>
          </cell>
          <cell r="AJ1138" t="str">
            <v>NFC Cleanse</v>
          </cell>
          <cell r="QC1138" t="str">
            <v>D</v>
          </cell>
          <cell r="VH1138">
            <v>900</v>
          </cell>
          <cell r="VI1138" t="e">
            <v>#N/A</v>
          </cell>
          <cell r="VN1138">
            <v>15400</v>
          </cell>
          <cell r="VO1138">
            <v>43100</v>
          </cell>
        </row>
        <row r="1139">
          <cell r="G1139" t="str">
            <v>NFC Cleansing Milk 200ml</v>
          </cell>
          <cell r="I1139" t="str">
            <v>81100-04800-12</v>
          </cell>
          <cell r="J1139" t="str">
            <v>81100-04800-04</v>
          </cell>
          <cell r="K1139" t="str">
            <v>NVIS Cleansing Milk 200ml</v>
          </cell>
          <cell r="L1139" t="str">
            <v>R</v>
          </cell>
          <cell r="M1139">
            <v>18</v>
          </cell>
          <cell r="N1139">
            <v>4.2560000000000002</v>
          </cell>
          <cell r="O1139">
            <v>8.1427359999999994E-3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 t="str">
            <v/>
          </cell>
          <cell r="W1139" t="str">
            <v/>
          </cell>
          <cell r="X1139" t="str">
            <v>3401.30.00</v>
          </cell>
          <cell r="AC1139" t="str">
            <v>Nivea</v>
          </cell>
          <cell r="AE1139" t="str">
            <v>Nivea Face Care</v>
          </cell>
          <cell r="AJ1139" t="str">
            <v>NFC Cleanse</v>
          </cell>
          <cell r="QC1139" t="str">
            <v>D</v>
          </cell>
          <cell r="VH1139">
            <v>900</v>
          </cell>
          <cell r="VI1139" t="e">
            <v>#N/A</v>
          </cell>
          <cell r="VN1139">
            <v>14902</v>
          </cell>
          <cell r="VO1139">
            <v>43100</v>
          </cell>
        </row>
        <row r="1140">
          <cell r="G1140" t="str">
            <v>NFC Cleansing Milk 200ml</v>
          </cell>
          <cell r="I1140" t="str">
            <v>81100-04800-18</v>
          </cell>
          <cell r="J1140" t="str">
            <v>81100-04800-04</v>
          </cell>
          <cell r="K1140" t="str">
            <v>NVIS Refreshing Cleansing Milk 200ml</v>
          </cell>
          <cell r="L1140" t="str">
            <v>R</v>
          </cell>
          <cell r="M1140">
            <v>18</v>
          </cell>
          <cell r="N1140">
            <v>4.2560000000000002</v>
          </cell>
          <cell r="O1140">
            <v>8.1430000000000009E-3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 t="str">
            <v/>
          </cell>
          <cell r="W1140" t="str">
            <v/>
          </cell>
          <cell r="X1140" t="str">
            <v>3401.30.00</v>
          </cell>
          <cell r="AC1140" t="str">
            <v>Nivea</v>
          </cell>
          <cell r="AE1140" t="str">
            <v>Nivea Face Care</v>
          </cell>
          <cell r="AJ1140" t="str">
            <v>NFC Cleanse</v>
          </cell>
          <cell r="QC1140" t="str">
            <v>D</v>
          </cell>
          <cell r="VH1140">
            <v>900</v>
          </cell>
          <cell r="VI1140" t="e">
            <v>#N/A</v>
          </cell>
          <cell r="VN1140">
            <v>14909</v>
          </cell>
          <cell r="VO1140">
            <v>43100</v>
          </cell>
        </row>
        <row r="1141">
          <cell r="G1141" t="str">
            <v>NFC Cleansing Milk 200ml</v>
          </cell>
          <cell r="I1141" t="str">
            <v>48332-00006-00</v>
          </cell>
          <cell r="J1141" t="str">
            <v>81100-04800-04</v>
          </cell>
          <cell r="K1141" t="str">
            <v>NVIS Gentle Cleansing Milk 200ml</v>
          </cell>
          <cell r="L1141" t="str">
            <v>R</v>
          </cell>
          <cell r="M1141">
            <v>18</v>
          </cell>
          <cell r="N1141">
            <v>4.25</v>
          </cell>
          <cell r="O1141">
            <v>8.1430000000000009E-3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 t="str">
            <v/>
          </cell>
          <cell r="W1141" t="str">
            <v/>
          </cell>
          <cell r="X1141" t="str">
            <v>3401.30.00</v>
          </cell>
          <cell r="AC1141" t="str">
            <v>Nivea</v>
          </cell>
          <cell r="AE1141" t="str">
            <v>Nivea Face Care</v>
          </cell>
          <cell r="AJ1141" t="str">
            <v>NFC Cleanse</v>
          </cell>
          <cell r="QC1141" t="str">
            <v>D</v>
          </cell>
          <cell r="VH1141">
            <v>900</v>
          </cell>
          <cell r="VI1141" t="e">
            <v>#N/A</v>
          </cell>
          <cell r="VN1141">
            <v>14071</v>
          </cell>
          <cell r="VO1141">
            <v>43100</v>
          </cell>
        </row>
        <row r="1142">
          <cell r="G1142" t="str">
            <v>NFC Oil Regulating Toner 125ml</v>
          </cell>
          <cell r="I1142" t="str">
            <v>81925-04800-10</v>
          </cell>
          <cell r="J1142" t="str">
            <v>81925-04800-10</v>
          </cell>
          <cell r="K1142" t="str">
            <v>NIVEA Oil Regulating Toner 125ml</v>
          </cell>
          <cell r="L1142" t="str">
            <v>R</v>
          </cell>
          <cell r="M1142">
            <v>36</v>
          </cell>
          <cell r="N1142">
            <v>5.74</v>
          </cell>
          <cell r="O1142">
            <v>1.2311000000000001E-2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 t="str">
            <v/>
          </cell>
          <cell r="W1142" t="str">
            <v/>
          </cell>
          <cell r="X1142" t="str">
            <v>3401.30.00</v>
          </cell>
          <cell r="AC1142" t="str">
            <v>Nivea</v>
          </cell>
          <cell r="AE1142" t="str">
            <v>Nivea Face Care</v>
          </cell>
          <cell r="AJ1142" t="str">
            <v>NFC Cleanse</v>
          </cell>
          <cell r="QC1142" t="str">
            <v>D</v>
          </cell>
          <cell r="VH1142">
            <v>900</v>
          </cell>
          <cell r="VI1142" t="e">
            <v>#N/A</v>
          </cell>
          <cell r="VN1142">
            <v>11042</v>
          </cell>
          <cell r="VO1142">
            <v>43100</v>
          </cell>
        </row>
        <row r="1143">
          <cell r="G1143" t="str">
            <v>NFC Oil Regulating Toner 200ml</v>
          </cell>
          <cell r="I1143" t="str">
            <v>81171-04800-10</v>
          </cell>
          <cell r="J1143" t="str">
            <v>81171-04800-10</v>
          </cell>
          <cell r="K1143" t="str">
            <v>NIVEA Oil Regulating Toner 200ml</v>
          </cell>
          <cell r="L1143" t="str">
            <v>R</v>
          </cell>
          <cell r="M1143">
            <v>18</v>
          </cell>
          <cell r="N1143">
            <v>4.3</v>
          </cell>
          <cell r="O1143">
            <v>8.1430000000000009E-3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 t="str">
            <v/>
          </cell>
          <cell r="W1143" t="str">
            <v/>
          </cell>
          <cell r="X1143" t="str">
            <v>3401.30.00</v>
          </cell>
          <cell r="AC1143" t="str">
            <v>Nivea</v>
          </cell>
          <cell r="AE1143" t="str">
            <v>Nivea Face Care</v>
          </cell>
          <cell r="AJ1143" t="str">
            <v>NFC Cleanse</v>
          </cell>
          <cell r="QC1143" t="str">
            <v>D</v>
          </cell>
          <cell r="VH1143">
            <v>900</v>
          </cell>
          <cell r="VI1143" t="e">
            <v>#N/A</v>
          </cell>
          <cell r="VN1143">
            <v>15766</v>
          </cell>
          <cell r="VO1143">
            <v>43100</v>
          </cell>
        </row>
        <row r="1144">
          <cell r="G1144" t="str">
            <v>NFC Oil Regulating Toner 200ml</v>
          </cell>
          <cell r="I1144" t="str">
            <v>48332-00007-00</v>
          </cell>
          <cell r="J1144" t="str">
            <v>81171-04800-10</v>
          </cell>
          <cell r="K1144" t="str">
            <v>NVIS 2in1 Clean &amp; Toner 200ml</v>
          </cell>
          <cell r="L1144" t="str">
            <v>V</v>
          </cell>
          <cell r="M1144">
            <v>18</v>
          </cell>
          <cell r="N1144">
            <v>4.28</v>
          </cell>
          <cell r="O1144">
            <v>8.1430000000000009E-3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 t="str">
            <v/>
          </cell>
          <cell r="W1144" t="str">
            <v/>
          </cell>
          <cell r="X1144" t="str">
            <v>3401.30.00</v>
          </cell>
          <cell r="AC1144" t="str">
            <v>Nivea</v>
          </cell>
          <cell r="AE1144" t="str">
            <v>Nivea Face Care</v>
          </cell>
          <cell r="AJ1144" t="str">
            <v>NFC Cleanse</v>
          </cell>
          <cell r="QC1144" t="str">
            <v>D</v>
          </cell>
          <cell r="VH1144">
            <v>900</v>
          </cell>
          <cell r="VI1144" t="e">
            <v>#N/A</v>
          </cell>
          <cell r="VN1144">
            <v>19368</v>
          </cell>
          <cell r="VO1144">
            <v>43100</v>
          </cell>
        </row>
        <row r="1145">
          <cell r="G1145" t="str">
            <v>NFC Pure Source Foam 50ml</v>
          </cell>
          <cell r="I1145" t="str">
            <v>81922-04800-04</v>
          </cell>
          <cell r="J1145" t="str">
            <v>81922-04800-04</v>
          </cell>
          <cell r="K1145" t="str">
            <v>NIVEA Pure Source Foam 50ml</v>
          </cell>
          <cell r="L1145" t="str">
            <v>R</v>
          </cell>
          <cell r="M1145">
            <v>36</v>
          </cell>
          <cell r="N1145">
            <v>2.39</v>
          </cell>
          <cell r="O1145">
            <v>1.2118392E-2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 t="str">
            <v/>
          </cell>
          <cell r="W1145" t="str">
            <v/>
          </cell>
          <cell r="X1145" t="str">
            <v>3401.30.00</v>
          </cell>
          <cell r="AC1145" t="str">
            <v>Nivea</v>
          </cell>
          <cell r="AE1145" t="str">
            <v>Nivea Face Care</v>
          </cell>
          <cell r="AJ1145" t="str">
            <v>NFC Cleanse</v>
          </cell>
          <cell r="QC1145" t="str">
            <v>D</v>
          </cell>
          <cell r="VH1145">
            <v>900</v>
          </cell>
          <cell r="VI1145" t="e">
            <v>#N/A</v>
          </cell>
          <cell r="VN1145">
            <v>11050</v>
          </cell>
          <cell r="VO1145">
            <v>43100</v>
          </cell>
        </row>
        <row r="1146">
          <cell r="G1146" t="str">
            <v>NFC Pure Source Foam 50ml</v>
          </cell>
          <cell r="I1146" t="str">
            <v>81922-04800-18</v>
          </cell>
          <cell r="J1146" t="str">
            <v>81922-04800-04</v>
          </cell>
          <cell r="K1146" t="str">
            <v>NVIS Pure Source Cleansing Foam 50ml</v>
          </cell>
          <cell r="L1146" t="str">
            <v>R</v>
          </cell>
          <cell r="M1146">
            <v>36</v>
          </cell>
          <cell r="N1146">
            <v>2.2170000000000001</v>
          </cell>
          <cell r="O1146">
            <v>1.0078E-2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 t="str">
            <v/>
          </cell>
          <cell r="W1146" t="str">
            <v/>
          </cell>
          <cell r="X1146" t="str">
            <v>3401.30.00</v>
          </cell>
          <cell r="AC1146" t="str">
            <v>Nivea</v>
          </cell>
          <cell r="AE1146" t="str">
            <v>Nivea Face Care</v>
          </cell>
          <cell r="AJ1146" t="str">
            <v>NFC Cleanse</v>
          </cell>
          <cell r="QC1146" t="str">
            <v>D</v>
          </cell>
          <cell r="VH1146">
            <v>900</v>
          </cell>
          <cell r="VI1146" t="e">
            <v>#N/A</v>
          </cell>
          <cell r="VN1146">
            <v>6960</v>
          </cell>
          <cell r="VO1146">
            <v>43100</v>
          </cell>
        </row>
        <row r="1147">
          <cell r="G1147" t="str">
            <v>NFC Pure Source Foam 50ml</v>
          </cell>
          <cell r="I1147" t="str">
            <v>81922-04800-10</v>
          </cell>
          <cell r="J1147" t="str">
            <v>81922-04800-04</v>
          </cell>
          <cell r="K1147" t="str">
            <v>NVIS Oil Regulating Foam 50ml</v>
          </cell>
          <cell r="L1147" t="str">
            <v>R</v>
          </cell>
          <cell r="M1147">
            <v>36</v>
          </cell>
          <cell r="N1147">
            <v>2.4700000000000002</v>
          </cell>
          <cell r="O1147">
            <v>1.0078E-2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 t="str">
            <v/>
          </cell>
          <cell r="W1147" t="str">
            <v/>
          </cell>
          <cell r="X1147" t="str">
            <v>3401.30.00</v>
          </cell>
          <cell r="AC1147" t="str">
            <v>Nivea</v>
          </cell>
          <cell r="AE1147" t="str">
            <v>Nivea Face Care</v>
          </cell>
          <cell r="AJ1147" t="str">
            <v>NFC Cleanse</v>
          </cell>
          <cell r="QC1147" t="str">
            <v>D</v>
          </cell>
          <cell r="VH1147">
            <v>900</v>
          </cell>
          <cell r="VI1147" t="e">
            <v>#N/A</v>
          </cell>
          <cell r="VN1147">
            <v>6313</v>
          </cell>
          <cell r="VO1147">
            <v>43100</v>
          </cell>
        </row>
        <row r="1148">
          <cell r="G1148" t="str">
            <v>NFC Pure Source Foam 100ml</v>
          </cell>
          <cell r="I1148" t="str">
            <v>81923-04800-04</v>
          </cell>
          <cell r="J1148" t="str">
            <v>81923-04800-04</v>
          </cell>
          <cell r="K1148" t="str">
            <v>NIVEA Pure Source Foam 100ml</v>
          </cell>
          <cell r="L1148" t="str">
            <v>R</v>
          </cell>
          <cell r="M1148">
            <v>24</v>
          </cell>
          <cell r="N1148">
            <v>2.7490000000000001</v>
          </cell>
          <cell r="O1148">
            <v>1.0759364000000002E-2</v>
          </cell>
          <cell r="P1148">
            <v>6</v>
          </cell>
          <cell r="Q1148">
            <v>3.2</v>
          </cell>
          <cell r="R1148">
            <v>16</v>
          </cell>
          <cell r="S1148">
            <v>30.8</v>
          </cell>
          <cell r="T1148">
            <v>19.3</v>
          </cell>
          <cell r="U1148">
            <v>18.100000000000001</v>
          </cell>
          <cell r="V1148" t="str">
            <v/>
          </cell>
          <cell r="W1148" t="str">
            <v/>
          </cell>
          <cell r="X1148" t="str">
            <v>3401.30.00</v>
          </cell>
          <cell r="AC1148" t="str">
            <v>Nivea</v>
          </cell>
          <cell r="AE1148" t="str">
            <v>Nivea Face Care</v>
          </cell>
          <cell r="AJ1148" t="str">
            <v>NFC Cleanse</v>
          </cell>
          <cell r="QC1148" t="str">
            <v>D</v>
          </cell>
          <cell r="VH1148">
            <v>900</v>
          </cell>
          <cell r="VI1148" t="str">
            <v>81923</v>
          </cell>
          <cell r="VN1148">
            <v>18150</v>
          </cell>
          <cell r="VO1148">
            <v>43830</v>
          </cell>
        </row>
        <row r="1149">
          <cell r="G1149" t="str">
            <v>NFC Pure Source Foam 100ml</v>
          </cell>
          <cell r="I1149" t="str">
            <v>81923-04800-18</v>
          </cell>
          <cell r="J1149" t="str">
            <v>81923-04800-04</v>
          </cell>
          <cell r="K1149" t="str">
            <v>NVIS Pure Source Cleansing Foam 100ml</v>
          </cell>
          <cell r="L1149" t="str">
            <v>R</v>
          </cell>
          <cell r="M1149">
            <v>24</v>
          </cell>
          <cell r="N1149">
            <v>2.7490000000000001</v>
          </cell>
          <cell r="O1149">
            <v>1.0759000000000001E-2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 t="str">
            <v/>
          </cell>
          <cell r="W1149" t="str">
            <v/>
          </cell>
          <cell r="X1149" t="str">
            <v>3401.30.00</v>
          </cell>
          <cell r="AC1149" t="str">
            <v>Nivea</v>
          </cell>
          <cell r="AE1149" t="str">
            <v>Nivea Face Care</v>
          </cell>
          <cell r="AJ1149" t="str">
            <v>NFC Cleanse</v>
          </cell>
          <cell r="QC1149" t="str">
            <v>D</v>
          </cell>
          <cell r="VH1149">
            <v>900</v>
          </cell>
          <cell r="VI1149" t="e">
            <v>#N/A</v>
          </cell>
          <cell r="VN1149">
            <v>12575</v>
          </cell>
          <cell r="VO1149">
            <v>43100</v>
          </cell>
        </row>
        <row r="1150">
          <cell r="G1150" t="str">
            <v>NFC Pure Source Foam 100ml</v>
          </cell>
          <cell r="I1150" t="str">
            <v>81923-04800-10</v>
          </cell>
          <cell r="J1150" t="str">
            <v>81923-04800-04</v>
          </cell>
          <cell r="K1150" t="str">
            <v>NVIS Oil Regulating Foam 100ml</v>
          </cell>
          <cell r="L1150" t="str">
            <v>R</v>
          </cell>
          <cell r="M1150">
            <v>24</v>
          </cell>
          <cell r="N1150">
            <v>3.03</v>
          </cell>
          <cell r="O1150">
            <v>1.0759000000000001E-2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 t="str">
            <v/>
          </cell>
          <cell r="W1150" t="str">
            <v/>
          </cell>
          <cell r="X1150" t="str">
            <v>3401.30.00</v>
          </cell>
          <cell r="AC1150" t="str">
            <v>Nivea</v>
          </cell>
          <cell r="AE1150" t="str">
            <v>Nivea Face Care</v>
          </cell>
          <cell r="AJ1150" t="str">
            <v>NFC Cleanse</v>
          </cell>
          <cell r="QC1150" t="str">
            <v>D</v>
          </cell>
          <cell r="VH1150">
            <v>900</v>
          </cell>
          <cell r="VI1150" t="e">
            <v>#N/A</v>
          </cell>
          <cell r="VN1150">
            <v>11836</v>
          </cell>
          <cell r="VO1150">
            <v>43100</v>
          </cell>
        </row>
        <row r="1151">
          <cell r="G1151" t="str">
            <v>NFC Refreshing Toner 125ml</v>
          </cell>
          <cell r="I1151" t="str">
            <v>81108-04800-04</v>
          </cell>
          <cell r="J1151" t="str">
            <v>81108-04800-04</v>
          </cell>
          <cell r="K1151" t="str">
            <v>NIVEA Refreshing Toner 125ml</v>
          </cell>
          <cell r="L1151" t="str">
            <v>R</v>
          </cell>
          <cell r="M1151">
            <v>36</v>
          </cell>
          <cell r="N1151">
            <v>5.4660000000000002</v>
          </cell>
          <cell r="O1151">
            <v>1.2311274000000001E-2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 t="str">
            <v/>
          </cell>
          <cell r="W1151" t="str">
            <v/>
          </cell>
          <cell r="X1151" t="str">
            <v>3401.30.00</v>
          </cell>
          <cell r="AC1151" t="str">
            <v>Nivea</v>
          </cell>
          <cell r="AE1151" t="str">
            <v>Nivea Face Care</v>
          </cell>
          <cell r="AJ1151" t="str">
            <v>NFC Cleanse</v>
          </cell>
          <cell r="QC1151" t="str">
            <v>D</v>
          </cell>
          <cell r="VH1151">
            <v>900</v>
          </cell>
          <cell r="VI1151" t="e">
            <v>#N/A</v>
          </cell>
          <cell r="VN1151">
            <v>12650</v>
          </cell>
          <cell r="VO1151">
            <v>43100</v>
          </cell>
        </row>
        <row r="1152">
          <cell r="G1152" t="str">
            <v>NFC Refreshing Toner 125ml</v>
          </cell>
          <cell r="I1152" t="str">
            <v>81108-04800-12</v>
          </cell>
          <cell r="J1152" t="str">
            <v>81108-04800-04</v>
          </cell>
          <cell r="K1152" t="str">
            <v>NVIS Refresh Toner 125ml</v>
          </cell>
          <cell r="L1152" t="str">
            <v>R</v>
          </cell>
          <cell r="M1152">
            <v>36</v>
          </cell>
          <cell r="N1152">
            <v>5.4660000000000002</v>
          </cell>
          <cell r="O1152">
            <v>1.2311274000000001E-2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 t="str">
            <v/>
          </cell>
          <cell r="W1152" t="str">
            <v/>
          </cell>
          <cell r="X1152" t="str">
            <v>3401.30.00</v>
          </cell>
          <cell r="AC1152" t="str">
            <v>Nivea</v>
          </cell>
          <cell r="AE1152" t="str">
            <v>Nivea Face Care</v>
          </cell>
          <cell r="AJ1152" t="str">
            <v>NFC Cleanse</v>
          </cell>
          <cell r="QC1152" t="str">
            <v>D</v>
          </cell>
          <cell r="VH1152">
            <v>900</v>
          </cell>
          <cell r="VI1152" t="e">
            <v>#N/A</v>
          </cell>
          <cell r="VN1152">
            <v>10356</v>
          </cell>
          <cell r="VO1152">
            <v>43100</v>
          </cell>
        </row>
        <row r="1153">
          <cell r="G1153" t="str">
            <v>NFC Refreshing Toner 125ml</v>
          </cell>
          <cell r="I1153" t="str">
            <v>81108-04800-18</v>
          </cell>
          <cell r="J1153" t="str">
            <v>81108-04800-04</v>
          </cell>
          <cell r="K1153" t="str">
            <v>NVIS Refreshing Toner 125ml</v>
          </cell>
          <cell r="L1153" t="str">
            <v>R</v>
          </cell>
          <cell r="M1153">
            <v>36</v>
          </cell>
          <cell r="N1153">
            <v>5.4660000000000002</v>
          </cell>
          <cell r="O1153">
            <v>1.2311000000000001E-2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 t="str">
            <v/>
          </cell>
          <cell r="W1153" t="str">
            <v/>
          </cell>
          <cell r="X1153" t="str">
            <v>3401.30.00</v>
          </cell>
          <cell r="AC1153" t="str">
            <v>Nivea</v>
          </cell>
          <cell r="AE1153" t="str">
            <v>Nivea Face Care</v>
          </cell>
          <cell r="AJ1153" t="str">
            <v>NFC Cleanse</v>
          </cell>
          <cell r="QC1153" t="str">
            <v>D</v>
          </cell>
          <cell r="VH1153">
            <v>900</v>
          </cell>
          <cell r="VI1153" t="e">
            <v>#N/A</v>
          </cell>
          <cell r="VN1153">
            <v>10361</v>
          </cell>
          <cell r="VO1153">
            <v>43100</v>
          </cell>
        </row>
        <row r="1154">
          <cell r="G1154" t="str">
            <v>NFC Refreshing Toner 125ml</v>
          </cell>
          <cell r="I1154" t="str">
            <v>48332-00003-00</v>
          </cell>
          <cell r="J1154" t="str">
            <v>81108-04800-04</v>
          </cell>
          <cell r="K1154" t="str">
            <v>NVIS Refreshing Toner 125ml</v>
          </cell>
          <cell r="L1154" t="str">
            <v>R</v>
          </cell>
          <cell r="M1154">
            <v>36</v>
          </cell>
          <cell r="N1154">
            <v>5.64</v>
          </cell>
          <cell r="O1154">
            <v>1.2311000000000001E-2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 t="str">
            <v/>
          </cell>
          <cell r="W1154" t="str">
            <v/>
          </cell>
          <cell r="X1154" t="str">
            <v>3401.30.00</v>
          </cell>
          <cell r="AC1154" t="str">
            <v>Nivea</v>
          </cell>
          <cell r="AE1154" t="str">
            <v>Nivea Face Care</v>
          </cell>
          <cell r="AJ1154" t="str">
            <v>NFC Cleanse</v>
          </cell>
          <cell r="QC1154" t="str">
            <v>D</v>
          </cell>
          <cell r="VH1154">
            <v>900</v>
          </cell>
          <cell r="VI1154" t="e">
            <v>#N/A</v>
          </cell>
          <cell r="VN1154">
            <v>9763</v>
          </cell>
          <cell r="VO1154">
            <v>43100</v>
          </cell>
        </row>
        <row r="1155">
          <cell r="G1155" t="str">
            <v>NFC Refreshing Toner 200ml</v>
          </cell>
          <cell r="I1155" t="str">
            <v>81105-04800-04</v>
          </cell>
          <cell r="J1155" t="str">
            <v>81105-04800-04</v>
          </cell>
          <cell r="K1155" t="str">
            <v>NIVEA Refreshing Toner 200ml</v>
          </cell>
          <cell r="L1155" t="str">
            <v>R</v>
          </cell>
          <cell r="M1155">
            <v>18</v>
          </cell>
          <cell r="N1155">
            <v>4.28</v>
          </cell>
          <cell r="O1155">
            <v>8.1427359999999994E-3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 t="str">
            <v/>
          </cell>
          <cell r="W1155" t="str">
            <v/>
          </cell>
          <cell r="X1155" t="str">
            <v>3401.30.00</v>
          </cell>
          <cell r="AC1155" t="str">
            <v>Nivea</v>
          </cell>
          <cell r="AE1155" t="str">
            <v>Nivea Face Care</v>
          </cell>
          <cell r="AJ1155" t="str">
            <v>NFC Cleanse</v>
          </cell>
          <cell r="QC1155" t="str">
            <v>D</v>
          </cell>
          <cell r="VH1155">
            <v>900</v>
          </cell>
          <cell r="VI1155" t="e">
            <v>#N/A</v>
          </cell>
          <cell r="VN1155">
            <v>15400</v>
          </cell>
          <cell r="VO1155">
            <v>43100</v>
          </cell>
        </row>
        <row r="1156">
          <cell r="G1156" t="str">
            <v>NFC Refreshing Toner 200ml</v>
          </cell>
          <cell r="I1156" t="str">
            <v>81105-04800-12</v>
          </cell>
          <cell r="J1156" t="str">
            <v>81105-04800-04</v>
          </cell>
          <cell r="K1156" t="str">
            <v>NVIS Refresh Toner 200ml</v>
          </cell>
          <cell r="L1156" t="str">
            <v>R</v>
          </cell>
          <cell r="M1156">
            <v>18</v>
          </cell>
          <cell r="N1156">
            <v>4.28</v>
          </cell>
          <cell r="O1156">
            <v>8.1427359999999994E-3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 t="str">
            <v/>
          </cell>
          <cell r="W1156" t="str">
            <v/>
          </cell>
          <cell r="X1156" t="str">
            <v>3401.30.00</v>
          </cell>
          <cell r="AC1156" t="str">
            <v>Nivea</v>
          </cell>
          <cell r="AE1156" t="str">
            <v>Nivea Face Care</v>
          </cell>
          <cell r="AJ1156" t="str">
            <v>NFC Cleanse</v>
          </cell>
          <cell r="QC1156" t="str">
            <v>D</v>
          </cell>
          <cell r="VH1156">
            <v>900</v>
          </cell>
          <cell r="VI1156" t="e">
            <v>#N/A</v>
          </cell>
          <cell r="VN1156">
            <v>14902</v>
          </cell>
          <cell r="VO1156">
            <v>43100</v>
          </cell>
        </row>
        <row r="1157">
          <cell r="G1157" t="str">
            <v>NFC Refreshing Toner 200ml</v>
          </cell>
          <cell r="I1157" t="str">
            <v>81105-04800-18</v>
          </cell>
          <cell r="J1157" t="str">
            <v>81105-04800-04</v>
          </cell>
          <cell r="K1157" t="str">
            <v>NVIS Refreshing Toner 200ml</v>
          </cell>
          <cell r="L1157" t="str">
            <v>R</v>
          </cell>
          <cell r="M1157">
            <v>18</v>
          </cell>
          <cell r="N1157">
            <v>4.28</v>
          </cell>
          <cell r="O1157">
            <v>8.1430000000000009E-3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 t="str">
            <v/>
          </cell>
          <cell r="W1157" t="str">
            <v/>
          </cell>
          <cell r="X1157" t="str">
            <v>3401.30.00</v>
          </cell>
          <cell r="AC1157" t="str">
            <v>Nivea</v>
          </cell>
          <cell r="AE1157" t="str">
            <v>Nivea Face Care</v>
          </cell>
          <cell r="AJ1157" t="str">
            <v>NFC Cleanse</v>
          </cell>
          <cell r="QC1157" t="str">
            <v>D</v>
          </cell>
          <cell r="VH1157">
            <v>900</v>
          </cell>
          <cell r="VI1157" t="e">
            <v>#N/A</v>
          </cell>
          <cell r="VN1157">
            <v>14909</v>
          </cell>
          <cell r="VO1157">
            <v>43100</v>
          </cell>
        </row>
        <row r="1158">
          <cell r="G1158" t="str">
            <v>NFC Refreshing Toner 200ml</v>
          </cell>
          <cell r="I1158" t="str">
            <v>48332-00004-00</v>
          </cell>
          <cell r="J1158" t="str">
            <v>81105-04800-04</v>
          </cell>
          <cell r="K1158" t="str">
            <v>NVIS Refreshing Toner 200ml</v>
          </cell>
          <cell r="L1158" t="str">
            <v>R</v>
          </cell>
          <cell r="M1158">
            <v>18</v>
          </cell>
          <cell r="N1158">
            <v>4.28</v>
          </cell>
          <cell r="O1158">
            <v>8.1430000000000009E-3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 t="str">
            <v/>
          </cell>
          <cell r="W1158" t="str">
            <v/>
          </cell>
          <cell r="X1158" t="str">
            <v>3401.30.00</v>
          </cell>
          <cell r="AC1158" t="str">
            <v>Nivea</v>
          </cell>
          <cell r="AE1158" t="str">
            <v>Nivea Face Care</v>
          </cell>
          <cell r="AJ1158" t="str">
            <v>NFC Cleanse</v>
          </cell>
          <cell r="QC1158" t="str">
            <v>D</v>
          </cell>
          <cell r="VH1158">
            <v>900</v>
          </cell>
          <cell r="VI1158" t="e">
            <v>#N/A</v>
          </cell>
          <cell r="VN1158">
            <v>14071</v>
          </cell>
          <cell r="VO1158">
            <v>43100</v>
          </cell>
        </row>
        <row r="1159">
          <cell r="G1159" t="str">
            <v>NFC Hydro Balance Scrub 100ml</v>
          </cell>
          <cell r="I1159" t="str">
            <v>81165-04800-14</v>
          </cell>
          <cell r="J1159" t="str">
            <v>81165-04800-14</v>
          </cell>
          <cell r="K1159" t="str">
            <v>NIVEA Hydro Balance Scrub 100ml</v>
          </cell>
          <cell r="L1159" t="str">
            <v>R</v>
          </cell>
          <cell r="M1159">
            <v>24</v>
          </cell>
          <cell r="N1159">
            <v>3.0350000000000001</v>
          </cell>
          <cell r="O1159">
            <v>1.0759000000000001E-2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 t="str">
            <v/>
          </cell>
          <cell r="W1159" t="str">
            <v/>
          </cell>
          <cell r="X1159" t="str">
            <v>3401.30.00</v>
          </cell>
          <cell r="AC1159" t="str">
            <v>Nivea</v>
          </cell>
          <cell r="AE1159" t="str">
            <v>Nivea Face Care</v>
          </cell>
          <cell r="AJ1159" t="str">
            <v>NFC Cleanse</v>
          </cell>
          <cell r="QC1159" t="str">
            <v>D</v>
          </cell>
          <cell r="VH1159">
            <v>900</v>
          </cell>
          <cell r="VI1159" t="e">
            <v>#N/A</v>
          </cell>
          <cell r="VN1159">
            <v>13024</v>
          </cell>
          <cell r="VO1159">
            <v>43100</v>
          </cell>
        </row>
        <row r="1160">
          <cell r="G1160" t="str">
            <v>NFC Oil Regulating Scrub 50ml</v>
          </cell>
          <cell r="I1160" t="str">
            <v>81920-04800-10</v>
          </cell>
          <cell r="J1160" t="str">
            <v>81920-04800-10</v>
          </cell>
          <cell r="K1160" t="str">
            <v>NIVEA Oil Regulating Scrub 50ml</v>
          </cell>
          <cell r="L1160" t="str">
            <v>R</v>
          </cell>
          <cell r="M1160">
            <v>36</v>
          </cell>
          <cell r="N1160">
            <v>2.4700000000000002</v>
          </cell>
          <cell r="O1160">
            <v>1.0078E-2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 t="str">
            <v/>
          </cell>
          <cell r="W1160" t="str">
            <v/>
          </cell>
          <cell r="X1160" t="str">
            <v>3401.30.00</v>
          </cell>
          <cell r="AC1160" t="str">
            <v>Nivea</v>
          </cell>
          <cell r="AE1160" t="str">
            <v>Nivea Face Care</v>
          </cell>
          <cell r="AJ1160" t="str">
            <v>NFC Cleanse</v>
          </cell>
          <cell r="QC1160" t="str">
            <v>D</v>
          </cell>
          <cell r="VH1160">
            <v>900</v>
          </cell>
          <cell r="VI1160" t="e">
            <v>#N/A</v>
          </cell>
          <cell r="VN1160">
            <v>6941</v>
          </cell>
          <cell r="VO1160">
            <v>43100</v>
          </cell>
        </row>
        <row r="1161">
          <cell r="G1161" t="str">
            <v>NFC Oil Regulating Scrub 100ml</v>
          </cell>
          <cell r="I1161" t="str">
            <v>81921-04800-10</v>
          </cell>
          <cell r="J1161" t="str">
            <v>81921-04800-10</v>
          </cell>
          <cell r="K1161" t="str">
            <v>NIVEA Oil Regulating Scrub 100ml</v>
          </cell>
          <cell r="L1161" t="str">
            <v>R</v>
          </cell>
          <cell r="M1161">
            <v>24</v>
          </cell>
          <cell r="N1161">
            <v>2.7839999999999998</v>
          </cell>
          <cell r="O1161">
            <v>1.0759000000000001E-2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 t="str">
            <v/>
          </cell>
          <cell r="W1161" t="str">
            <v/>
          </cell>
          <cell r="X1161" t="str">
            <v>3401.30.00</v>
          </cell>
          <cell r="AC1161" t="str">
            <v>Nivea</v>
          </cell>
          <cell r="AE1161" t="str">
            <v>Nivea Face Care</v>
          </cell>
          <cell r="AJ1161" t="str">
            <v>NFC Cleanse</v>
          </cell>
          <cell r="QC1161" t="str">
            <v>D</v>
          </cell>
          <cell r="VH1161">
            <v>900</v>
          </cell>
          <cell r="VI1161" t="e">
            <v>#N/A</v>
          </cell>
          <cell r="VN1161">
            <v>13024</v>
          </cell>
          <cell r="VO1161">
            <v>43100</v>
          </cell>
        </row>
        <row r="1162">
          <cell r="G1162" t="str">
            <v>NFC Whitening Scrub 50ml</v>
          </cell>
          <cell r="I1162" t="str">
            <v>86725-04800-13</v>
          </cell>
          <cell r="J1162" t="str">
            <v>86725-04800-13</v>
          </cell>
          <cell r="K1162" t="str">
            <v>NIVEA Whitening Scrub 50ml</v>
          </cell>
          <cell r="L1162" t="str">
            <v>R</v>
          </cell>
          <cell r="M1162">
            <v>36</v>
          </cell>
          <cell r="N1162">
            <v>2.5609999999999999</v>
          </cell>
          <cell r="O1162">
            <v>8.2960020000000002E-3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 t="str">
            <v/>
          </cell>
          <cell r="W1162" t="str">
            <v/>
          </cell>
          <cell r="X1162" t="str">
            <v>3401.30.00</v>
          </cell>
          <cell r="AC1162" t="str">
            <v>Nivea</v>
          </cell>
          <cell r="AE1162" t="str">
            <v>Nivea Face Care</v>
          </cell>
          <cell r="AJ1162" t="str">
            <v>NFC Cleanse</v>
          </cell>
          <cell r="QC1162" t="str">
            <v>D</v>
          </cell>
          <cell r="VH1162">
            <v>900</v>
          </cell>
          <cell r="VI1162" t="e">
            <v>#N/A</v>
          </cell>
          <cell r="VN1162">
            <v>10650</v>
          </cell>
          <cell r="VO1162">
            <v>43100</v>
          </cell>
        </row>
        <row r="1163">
          <cell r="G1163" t="str">
            <v>NFC Whitening Scrub 50ml</v>
          </cell>
          <cell r="I1163" t="str">
            <v>86725-04800-18</v>
          </cell>
          <cell r="J1163" t="str">
            <v>86725-04800-13</v>
          </cell>
          <cell r="K1163" t="str">
            <v>NVIS Sparkling White Scrub 50ml</v>
          </cell>
          <cell r="L1163" t="str">
            <v>R</v>
          </cell>
          <cell r="M1163">
            <v>36</v>
          </cell>
          <cell r="N1163">
            <v>2.335</v>
          </cell>
          <cell r="O1163">
            <v>1.0078E-2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 t="str">
            <v/>
          </cell>
          <cell r="W1163" t="str">
            <v/>
          </cell>
          <cell r="X1163" t="str">
            <v>3401.30.00</v>
          </cell>
          <cell r="AC1163" t="str">
            <v>Nivea</v>
          </cell>
          <cell r="AE1163" t="str">
            <v>Nivea Face Care</v>
          </cell>
          <cell r="AJ1163" t="str">
            <v>NFC Cleanse</v>
          </cell>
          <cell r="QC1163" t="str">
            <v>D</v>
          </cell>
          <cell r="VH1163">
            <v>900</v>
          </cell>
          <cell r="VI1163" t="e">
            <v>#N/A</v>
          </cell>
          <cell r="VN1163">
            <v>8300</v>
          </cell>
          <cell r="VO1163">
            <v>43100</v>
          </cell>
        </row>
        <row r="1164">
          <cell r="G1164" t="str">
            <v>NFC Whitening Scrub 50ml</v>
          </cell>
          <cell r="I1164" t="str">
            <v>86725-04800-16</v>
          </cell>
          <cell r="J1164" t="str">
            <v>86725-04800-13</v>
          </cell>
          <cell r="K1164" t="str">
            <v>NVIS Multiple Wning Scrub 50ml</v>
          </cell>
          <cell r="L1164" t="str">
            <v>R</v>
          </cell>
          <cell r="M1164">
            <v>36</v>
          </cell>
          <cell r="N1164">
            <v>2.335</v>
          </cell>
          <cell r="O1164">
            <v>1.0078E-2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 t="str">
            <v/>
          </cell>
          <cell r="W1164" t="str">
            <v/>
          </cell>
          <cell r="X1164" t="str">
            <v>3401.30.00</v>
          </cell>
          <cell r="AC1164" t="str">
            <v>Nivea</v>
          </cell>
          <cell r="AE1164" t="str">
            <v>Nivea Face Care</v>
          </cell>
          <cell r="AJ1164" t="str">
            <v>NFC Cleanse</v>
          </cell>
          <cell r="QC1164" t="str">
            <v>D</v>
          </cell>
          <cell r="VH1164">
            <v>900</v>
          </cell>
          <cell r="VI1164" t="e">
            <v>#N/A</v>
          </cell>
          <cell r="VN1164">
            <v>7534</v>
          </cell>
          <cell r="VO1164">
            <v>43100</v>
          </cell>
        </row>
        <row r="1165">
          <cell r="G1165" t="str">
            <v>NFC Whitening Scrub 100ml</v>
          </cell>
          <cell r="I1165" t="str">
            <v>86726-04800-13</v>
          </cell>
          <cell r="J1165" t="str">
            <v>86726-04800-13</v>
          </cell>
          <cell r="K1165" t="str">
            <v>NIVEA Whitening Scrub 100ml</v>
          </cell>
          <cell r="L1165" t="str">
            <v>R</v>
          </cell>
          <cell r="M1165">
            <v>24</v>
          </cell>
          <cell r="N1165">
            <v>2.9529999999999998</v>
          </cell>
          <cell r="O1165">
            <v>1.0759000000000001E-2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 t="str">
            <v/>
          </cell>
          <cell r="W1165" t="str">
            <v/>
          </cell>
          <cell r="X1165" t="str">
            <v>3401.30.00</v>
          </cell>
          <cell r="AC1165" t="str">
            <v>Nivea</v>
          </cell>
          <cell r="AE1165" t="str">
            <v>Nivea Face Care</v>
          </cell>
          <cell r="AJ1165" t="str">
            <v>NFC Cleanse</v>
          </cell>
          <cell r="QC1165" t="str">
            <v>D</v>
          </cell>
          <cell r="VH1165">
            <v>900</v>
          </cell>
          <cell r="VI1165" t="e">
            <v>#N/A</v>
          </cell>
          <cell r="VN1165">
            <v>19350</v>
          </cell>
          <cell r="VO1165">
            <v>43100</v>
          </cell>
        </row>
        <row r="1166">
          <cell r="G1166" t="str">
            <v>NFC Whitening Scrub 100ml</v>
          </cell>
          <cell r="I1166" t="str">
            <v>86726-04800-18</v>
          </cell>
          <cell r="J1166" t="str">
            <v>86726-04800-13</v>
          </cell>
          <cell r="K1166" t="str">
            <v>NVIS Sparkling White Scrub 100ml</v>
          </cell>
          <cell r="L1166" t="str">
            <v>R</v>
          </cell>
          <cell r="M1166">
            <v>24</v>
          </cell>
          <cell r="N1166">
            <v>2.9529999999999998</v>
          </cell>
          <cell r="O1166">
            <v>1.0759000000000001E-2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 t="str">
            <v/>
          </cell>
          <cell r="W1166" t="str">
            <v/>
          </cell>
          <cell r="X1166" t="str">
            <v>3401.30.00</v>
          </cell>
          <cell r="AC1166" t="str">
            <v>Nivea</v>
          </cell>
          <cell r="AE1166" t="str">
            <v>Nivea Face Care</v>
          </cell>
          <cell r="AJ1166" t="str">
            <v>NFC Cleanse</v>
          </cell>
          <cell r="QC1166" t="str">
            <v>D</v>
          </cell>
          <cell r="VH1166">
            <v>900</v>
          </cell>
          <cell r="VI1166" t="e">
            <v>#N/A</v>
          </cell>
          <cell r="VN1166">
            <v>15150</v>
          </cell>
          <cell r="VO1166">
            <v>43100</v>
          </cell>
        </row>
        <row r="1167">
          <cell r="G1167" t="str">
            <v>NFC Whitening Scrub 100ml</v>
          </cell>
          <cell r="I1167" t="str">
            <v>86726-04800-16</v>
          </cell>
          <cell r="J1167" t="str">
            <v>86726-04800-13</v>
          </cell>
          <cell r="K1167" t="str">
            <v>NVIS Multiple Wning Scrub 100ml</v>
          </cell>
          <cell r="L1167" t="str">
            <v>R</v>
          </cell>
          <cell r="M1167">
            <v>24</v>
          </cell>
          <cell r="N1167">
            <v>2.9580000000000002</v>
          </cell>
          <cell r="O1167">
            <v>1.0759000000000001E-2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 t="str">
            <v/>
          </cell>
          <cell r="W1167" t="str">
            <v/>
          </cell>
          <cell r="X1167" t="str">
            <v>3401.30.00</v>
          </cell>
          <cell r="AC1167" t="str">
            <v>Nivea</v>
          </cell>
          <cell r="AE1167" t="str">
            <v>Nivea Face Care</v>
          </cell>
          <cell r="AJ1167" t="str">
            <v>NFC Cleanse</v>
          </cell>
          <cell r="QC1167" t="str">
            <v>D</v>
          </cell>
          <cell r="VH1167">
            <v>900</v>
          </cell>
          <cell r="VI1167" t="e">
            <v>#N/A</v>
          </cell>
          <cell r="VN1167">
            <v>14064</v>
          </cell>
          <cell r="VO1167">
            <v>43100</v>
          </cell>
        </row>
        <row r="1168">
          <cell r="G1168" t="str">
            <v>NFC Whitening Toner 200ml</v>
          </cell>
          <cell r="I1168" t="str">
            <v>86720-04800-14</v>
          </cell>
          <cell r="J1168" t="str">
            <v>86720-04800-14</v>
          </cell>
          <cell r="K1168" t="str">
            <v>NIVEA Whitening Toner 200ml</v>
          </cell>
          <cell r="L1168" t="str">
            <v>R</v>
          </cell>
          <cell r="M1168">
            <v>18</v>
          </cell>
          <cell r="N1168">
            <v>4.28</v>
          </cell>
          <cell r="O1168">
            <v>8.1430000000000009E-3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 t="str">
            <v/>
          </cell>
          <cell r="W1168" t="str">
            <v/>
          </cell>
          <cell r="X1168" t="str">
            <v>3401.30.00</v>
          </cell>
          <cell r="AC1168" t="str">
            <v>Nivea</v>
          </cell>
          <cell r="AE1168" t="str">
            <v>Nivea Face Care</v>
          </cell>
          <cell r="AJ1168" t="str">
            <v>NFC Cleanse</v>
          </cell>
          <cell r="QC1168" t="str">
            <v>D</v>
          </cell>
          <cell r="VH1168">
            <v>900</v>
          </cell>
          <cell r="VI1168" t="e">
            <v>#N/A</v>
          </cell>
          <cell r="VN1168">
            <v>15776</v>
          </cell>
          <cell r="VO1168">
            <v>43100</v>
          </cell>
        </row>
        <row r="1169">
          <cell r="G1169" t="str">
            <v>NFC Cleansed by NIVEA Eye Minyo</v>
          </cell>
          <cell r="I1169" t="str">
            <v>48330-00142-00</v>
          </cell>
          <cell r="J1169" t="str">
            <v>48330-00142-00</v>
          </cell>
          <cell r="K1169" t="str">
            <v>NIVEA Cleansed by NIVEA Eye Minyo</v>
          </cell>
          <cell r="L1169" t="str">
            <v>P</v>
          </cell>
          <cell r="M1169">
            <v>24</v>
          </cell>
          <cell r="N1169">
            <v>13.385</v>
          </cell>
          <cell r="O1169">
            <v>6.0513533999999994E-2</v>
          </cell>
          <cell r="P1169">
            <v>21.5</v>
          </cell>
          <cell r="Q1169">
            <v>5</v>
          </cell>
          <cell r="R1169">
            <v>18.5</v>
          </cell>
          <cell r="S1169">
            <v>67.8</v>
          </cell>
          <cell r="T1169">
            <v>42.3</v>
          </cell>
          <cell r="U1169">
            <v>21.1</v>
          </cell>
          <cell r="V1169" t="str">
            <v>8999777010157</v>
          </cell>
          <cell r="W1169" t="str">
            <v>8999777010164</v>
          </cell>
          <cell r="X1169" t="str">
            <v>3401.30.00</v>
          </cell>
          <cell r="AC1169" t="str">
            <v>Nivea</v>
          </cell>
          <cell r="AE1169" t="str">
            <v>Nivea Face Care</v>
          </cell>
          <cell r="AJ1169" t="str">
            <v>NFC Cleanse</v>
          </cell>
          <cell r="QC1169" t="str">
            <v>D</v>
          </cell>
          <cell r="VH1169">
            <v>900</v>
          </cell>
          <cell r="VI1169" t="str">
            <v>86609</v>
          </cell>
          <cell r="VN1169">
            <v>96500</v>
          </cell>
          <cell r="VO1169">
            <v>45383</v>
          </cell>
        </row>
        <row r="1170">
          <cell r="G1170" t="str">
            <v>NFC Cleansed by NIVEA Eye Tasya</v>
          </cell>
          <cell r="I1170" t="str">
            <v>48330-00143-00</v>
          </cell>
          <cell r="J1170" t="str">
            <v>48330-00143-00</v>
          </cell>
          <cell r="K1170" t="str">
            <v>NIVEA Cleansed by NIVEA Eye Tasya</v>
          </cell>
          <cell r="L1170" t="str">
            <v>P</v>
          </cell>
          <cell r="M1170">
            <v>24</v>
          </cell>
          <cell r="N1170">
            <v>13.385</v>
          </cell>
          <cell r="O1170">
            <v>6.0513533999999994E-2</v>
          </cell>
          <cell r="P1170">
            <v>21.5</v>
          </cell>
          <cell r="Q1170">
            <v>5</v>
          </cell>
          <cell r="R1170">
            <v>18.5</v>
          </cell>
          <cell r="S1170">
            <v>67.8</v>
          </cell>
          <cell r="T1170">
            <v>42.3</v>
          </cell>
          <cell r="U1170">
            <v>21.1</v>
          </cell>
          <cell r="V1170" t="str">
            <v>8999777010171</v>
          </cell>
          <cell r="W1170" t="str">
            <v>8999777010188</v>
          </cell>
          <cell r="X1170" t="str">
            <v>3401.30.00</v>
          </cell>
          <cell r="AC1170" t="str">
            <v>Nivea</v>
          </cell>
          <cell r="AE1170" t="str">
            <v>Nivea Face Care</v>
          </cell>
          <cell r="AJ1170" t="str">
            <v>NFC Cleanse</v>
          </cell>
          <cell r="QC1170" t="str">
            <v>D</v>
          </cell>
          <cell r="VH1170">
            <v>900</v>
          </cell>
          <cell r="VI1170" t="str">
            <v>86609</v>
          </cell>
          <cell r="VN1170">
            <v>96500</v>
          </cell>
          <cell r="VO1170">
            <v>45383</v>
          </cell>
        </row>
        <row r="1171">
          <cell r="G1171" t="str">
            <v>NFC New Normal Kit</v>
          </cell>
          <cell r="I1171" t="str">
            <v>48332-00153-01</v>
          </cell>
          <cell r="J1171" t="str">
            <v>48332-00153-01</v>
          </cell>
          <cell r="K1171" t="str">
            <v>NIVEA New Normal Kit Face</v>
          </cell>
          <cell r="L1171" t="str">
            <v>P</v>
          </cell>
          <cell r="M1171">
            <v>12</v>
          </cell>
          <cell r="N1171">
            <v>3.9969999999999999</v>
          </cell>
          <cell r="O1171">
            <v>1.5565312E-2</v>
          </cell>
          <cell r="P1171">
            <v>15.5</v>
          </cell>
          <cell r="Q1171">
            <v>4</v>
          </cell>
          <cell r="R1171">
            <v>18</v>
          </cell>
          <cell r="S1171">
            <v>30.1</v>
          </cell>
          <cell r="T1171">
            <v>25.6</v>
          </cell>
          <cell r="U1171">
            <v>20.2</v>
          </cell>
          <cell r="V1171" t="str">
            <v>8999777016821</v>
          </cell>
          <cell r="W1171" t="str">
            <v>8999777016838</v>
          </cell>
          <cell r="X1171" t="str">
            <v>3401.30.00</v>
          </cell>
          <cell r="AC1171" t="str">
            <v>Nivea</v>
          </cell>
          <cell r="AE1171" t="str">
            <v>Nivea Face Care</v>
          </cell>
          <cell r="AJ1171" t="str">
            <v>NFC Cleanse</v>
          </cell>
          <cell r="QC1171" t="str">
            <v>D</v>
          </cell>
          <cell r="VH1171">
            <v>900</v>
          </cell>
          <cell r="VI1171" t="str">
            <v>86724</v>
          </cell>
          <cell r="VN1171">
            <v>75765</v>
          </cell>
          <cell r="VO1171">
            <v>45383</v>
          </cell>
        </row>
        <row r="1172">
          <cell r="G1172" t="str">
            <v>NFC New Normal Kit</v>
          </cell>
          <cell r="I1172" t="str">
            <v>48332-00153-00</v>
          </cell>
          <cell r="J1172" t="str">
            <v>48332-00153-01</v>
          </cell>
          <cell r="K1172" t="str">
            <v>NFC New Normal Kit</v>
          </cell>
          <cell r="L1172" t="str">
            <v>P</v>
          </cell>
          <cell r="M1172">
            <v>12</v>
          </cell>
          <cell r="N1172">
            <v>3.9969999999999999</v>
          </cell>
          <cell r="O1172">
            <v>1.5565312E-2</v>
          </cell>
          <cell r="P1172">
            <v>15.5</v>
          </cell>
          <cell r="Q1172">
            <v>4</v>
          </cell>
          <cell r="R1172">
            <v>18</v>
          </cell>
          <cell r="S1172">
            <v>30.1</v>
          </cell>
          <cell r="T1172">
            <v>25.6</v>
          </cell>
          <cell r="U1172">
            <v>20.2</v>
          </cell>
          <cell r="V1172" t="str">
            <v>8999777016821</v>
          </cell>
          <cell r="W1172" t="str">
            <v>8999777016838</v>
          </cell>
          <cell r="X1172" t="str">
            <v>3401.30.00</v>
          </cell>
          <cell r="AC1172" t="str">
            <v>Nivea</v>
          </cell>
          <cell r="AE1172" t="str">
            <v>Nivea Face Care</v>
          </cell>
          <cell r="AJ1172" t="str">
            <v>NFC Cleanse</v>
          </cell>
          <cell r="QC1172" t="str">
            <v>D</v>
          </cell>
          <cell r="VH1172">
            <v>900</v>
          </cell>
          <cell r="VI1172" t="str">
            <v>86724</v>
          </cell>
          <cell r="VN1172">
            <v>75765</v>
          </cell>
          <cell r="VO1172">
            <v>45383</v>
          </cell>
        </row>
        <row r="1173">
          <cell r="G1173" t="str">
            <v>NIVEA Teen Package</v>
          </cell>
          <cell r="I1173" t="str">
            <v>48330-00031-00</v>
          </cell>
          <cell r="J1173" t="str">
            <v>48330-00031-00</v>
          </cell>
          <cell r="K1173" t="str">
            <v>NIVEA Teen Package</v>
          </cell>
          <cell r="L1173" t="str">
            <v>V</v>
          </cell>
          <cell r="M1173">
            <v>12</v>
          </cell>
          <cell r="N1173">
            <v>2.9359999999999999</v>
          </cell>
          <cell r="O1173">
            <v>1.8384215999999998E-2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 t="str">
            <v/>
          </cell>
          <cell r="W1173" t="str">
            <v/>
          </cell>
          <cell r="X1173" t="str">
            <v>3401.30.00</v>
          </cell>
          <cell r="AC1173" t="str">
            <v>Nivea</v>
          </cell>
          <cell r="AE1173" t="str">
            <v>Nivea Face Care</v>
          </cell>
          <cell r="AJ1173" t="str">
            <v>NFC Cleanse</v>
          </cell>
          <cell r="QC1173" t="str">
            <v>D</v>
          </cell>
          <cell r="VH1173">
            <v>900</v>
          </cell>
          <cell r="VI1173" t="e">
            <v>#N/A</v>
          </cell>
          <cell r="VN1173">
            <v>25496</v>
          </cell>
          <cell r="VO1173">
            <v>43100</v>
          </cell>
        </row>
        <row r="1174">
          <cell r="G1174" t="str">
            <v>NIVEA Luminous 630 Spotclear Intensive Treatment Serum 30ml</v>
          </cell>
          <cell r="I1174" t="str">
            <v>86580-07700-30</v>
          </cell>
          <cell r="J1174" t="str">
            <v>86580-07700-30</v>
          </cell>
          <cell r="K1174" t="str">
            <v>NIVEA Luminous 630 Spotclear Intensive Treatment Serum 30ml</v>
          </cell>
          <cell r="L1174" t="str">
            <v>R</v>
          </cell>
          <cell r="M1174">
            <v>12</v>
          </cell>
          <cell r="N1174">
            <v>1.85</v>
          </cell>
          <cell r="O1174">
            <v>9.1689169999999987E-3</v>
          </cell>
          <cell r="P1174">
            <v>6.5</v>
          </cell>
          <cell r="Q1174">
            <v>5.5</v>
          </cell>
          <cell r="R1174">
            <v>15.5</v>
          </cell>
          <cell r="S1174">
            <v>28.3</v>
          </cell>
          <cell r="T1174">
            <v>18.100000000000001</v>
          </cell>
          <cell r="U1174">
            <v>17.899999999999999</v>
          </cell>
          <cell r="V1174" t="str">
            <v>8850029036359</v>
          </cell>
          <cell r="W1174" t="str">
            <v>18850029036356</v>
          </cell>
          <cell r="X1174" t="str">
            <v>3304.99.30</v>
          </cell>
          <cell r="AC1174" t="str">
            <v>Nivea</v>
          </cell>
          <cell r="AE1174" t="str">
            <v>Nivea Face Care</v>
          </cell>
          <cell r="AJ1174" t="str">
            <v>NFC Care</v>
          </cell>
          <cell r="QC1174" t="str">
            <v>A</v>
          </cell>
          <cell r="VH1174">
            <v>1095</v>
          </cell>
          <cell r="VI1174" t="str">
            <v>86580</v>
          </cell>
          <cell r="VN1174">
            <v>151150</v>
          </cell>
          <cell r="VO1174">
            <v>45383</v>
          </cell>
        </row>
        <row r="1175">
          <cell r="G1175" t="str">
            <v>NIVEA Luminous 630 Spotclear Sun Protect SPF 50 PA+++ 40ml</v>
          </cell>
          <cell r="I1175" t="str">
            <v>89581-07700-30</v>
          </cell>
          <cell r="J1175" t="str">
            <v>89581-07700-30</v>
          </cell>
          <cell r="K1175" t="str">
            <v>NIVEA Luminous 630 Spotclear Sun Protect SPF 50 PA+++ 40ml</v>
          </cell>
          <cell r="L1175" t="str">
            <v>R</v>
          </cell>
          <cell r="M1175">
            <v>12</v>
          </cell>
          <cell r="N1175">
            <v>0.95</v>
          </cell>
          <cell r="O1175">
            <v>7.0139520000000004E-3</v>
          </cell>
          <cell r="P1175">
            <v>5.5</v>
          </cell>
          <cell r="Q1175">
            <v>5.2</v>
          </cell>
          <cell r="R1175">
            <v>14</v>
          </cell>
          <cell r="S1175">
            <v>24.3</v>
          </cell>
          <cell r="T1175">
            <v>17.600000000000001</v>
          </cell>
          <cell r="U1175">
            <v>16.399999999999999</v>
          </cell>
          <cell r="V1175" t="str">
            <v>8850029036397</v>
          </cell>
          <cell r="W1175" t="str">
            <v>18850029036394</v>
          </cell>
          <cell r="X1175" t="str">
            <v>3304.99.30</v>
          </cell>
          <cell r="AC1175" t="str">
            <v>Nivea</v>
          </cell>
          <cell r="AE1175" t="str">
            <v>Nivea Face Care</v>
          </cell>
          <cell r="AJ1175" t="str">
            <v>NFC Care</v>
          </cell>
          <cell r="QC1175" t="str">
            <v>A</v>
          </cell>
          <cell r="VH1175">
            <v>1095</v>
          </cell>
          <cell r="VI1175" t="str">
            <v>89581</v>
          </cell>
          <cell r="VN1175">
            <v>105244</v>
          </cell>
          <cell r="VO1175">
            <v>45383</v>
          </cell>
        </row>
        <row r="1176">
          <cell r="G1176" t="str">
            <v>NIVEA Luminous 630 Spotclear Treatment Series</v>
          </cell>
          <cell r="I1176" t="str">
            <v>86580-07740-30</v>
          </cell>
          <cell r="J1176" t="str">
            <v>86580-07740-30</v>
          </cell>
          <cell r="K1176" t="str">
            <v>NIVEA Luminous 630 Spotclear Treatment Series</v>
          </cell>
          <cell r="L1176" t="str">
            <v>R</v>
          </cell>
          <cell r="M1176">
            <v>12</v>
          </cell>
          <cell r="N1176">
            <v>3.5920000000000001</v>
          </cell>
          <cell r="O1176">
            <v>3.3136127999999994E-2</v>
          </cell>
          <cell r="P1176">
            <v>18</v>
          </cell>
          <cell r="Q1176">
            <v>6.4</v>
          </cell>
          <cell r="R1176">
            <v>18</v>
          </cell>
          <cell r="S1176">
            <v>40.799999999999997</v>
          </cell>
          <cell r="T1176">
            <v>37.6</v>
          </cell>
          <cell r="U1176">
            <v>21.6</v>
          </cell>
          <cell r="V1176" t="str">
            <v>8850029037905</v>
          </cell>
          <cell r="W1176" t="str">
            <v>18850029037902</v>
          </cell>
          <cell r="X1176" t="str">
            <v>3304.99.30</v>
          </cell>
          <cell r="AC1176" t="str">
            <v>Nivea</v>
          </cell>
          <cell r="AE1176" t="str">
            <v>Nivea Face Care</v>
          </cell>
          <cell r="AJ1176" t="str">
            <v>NFC Care</v>
          </cell>
          <cell r="QC1176" t="str">
            <v>A</v>
          </cell>
          <cell r="VH1176">
            <v>1095</v>
          </cell>
          <cell r="VI1176" t="str">
            <v>86580</v>
          </cell>
          <cell r="VN1176">
            <v>205585</v>
          </cell>
          <cell r="VO1176">
            <v>45383</v>
          </cell>
        </row>
        <row r="1177">
          <cell r="G1177" t="str">
            <v>NSUN Extra Protect Daily Glow SPF50 180ml</v>
          </cell>
          <cell r="I1177" t="str">
            <v>48332-00208-00</v>
          </cell>
          <cell r="J1177" t="str">
            <v>48332-00208-00</v>
          </cell>
          <cell r="K1177" t="str">
            <v>NIVEA SUN Extra Protect Daily Glow Essence Serum SPF50 180ml</v>
          </cell>
          <cell r="L1177" t="str">
            <v>R</v>
          </cell>
          <cell r="M1177">
            <v>12</v>
          </cell>
          <cell r="N1177">
            <v>2.8820000000000001</v>
          </cell>
          <cell r="O1177">
            <v>1.2733577999999999E-2</v>
          </cell>
          <cell r="P1177">
            <v>7.7</v>
          </cell>
          <cell r="Q1177">
            <v>5</v>
          </cell>
          <cell r="R1177">
            <v>19.5</v>
          </cell>
          <cell r="S1177">
            <v>29.7</v>
          </cell>
          <cell r="T1177">
            <v>19.399999999999999</v>
          </cell>
          <cell r="U1177">
            <v>22.1</v>
          </cell>
          <cell r="V1177" t="str">
            <v>8999777018771</v>
          </cell>
          <cell r="W1177" t="str">
            <v>8999777018795</v>
          </cell>
          <cell r="X1177" t="str">
            <v>3304.99.30</v>
          </cell>
          <cell r="AC1177" t="str">
            <v>Nivea</v>
          </cell>
          <cell r="AE1177" t="str">
            <v>Nivea Sun</v>
          </cell>
          <cell r="AJ1177" t="str">
            <v>Sun</v>
          </cell>
          <cell r="QC1177" t="str">
            <v>A</v>
          </cell>
          <cell r="VH1177">
            <v>900</v>
          </cell>
          <cell r="VI1177" t="str">
            <v>86092</v>
          </cell>
          <cell r="VN1177">
            <v>95841</v>
          </cell>
          <cell r="VO1177">
            <v>45383</v>
          </cell>
        </row>
        <row r="1178">
          <cell r="G1178" t="str">
            <v>NSUN Extra Protect Daily Moist SPF50 180ml</v>
          </cell>
          <cell r="I1178" t="str">
            <v>48332-00020-00</v>
          </cell>
          <cell r="J1178" t="str">
            <v>48332-00020-00</v>
          </cell>
          <cell r="K1178" t="str">
            <v>NIVEA SUN Extra Protect Daily Moist Essence Serum SPF50 180ml</v>
          </cell>
          <cell r="L1178" t="str">
            <v>R</v>
          </cell>
          <cell r="M1178">
            <v>12</v>
          </cell>
          <cell r="N1178">
            <v>2.8820000000000001</v>
          </cell>
          <cell r="O1178">
            <v>1.2733577999999999E-2</v>
          </cell>
          <cell r="P1178">
            <v>7.7</v>
          </cell>
          <cell r="Q1178">
            <v>5</v>
          </cell>
          <cell r="R1178">
            <v>19.5</v>
          </cell>
          <cell r="S1178">
            <v>29.7</v>
          </cell>
          <cell r="T1178">
            <v>19.399999999999999</v>
          </cell>
          <cell r="U1178">
            <v>22.1</v>
          </cell>
          <cell r="V1178" t="str">
            <v>8999777018801</v>
          </cell>
          <cell r="W1178" t="str">
            <v>8999777018825</v>
          </cell>
          <cell r="X1178" t="str">
            <v>3304.99.30</v>
          </cell>
          <cell r="AC1178" t="str">
            <v>Nivea</v>
          </cell>
          <cell r="AE1178" t="str">
            <v>Nivea Sun</v>
          </cell>
          <cell r="AJ1178" t="str">
            <v>Sun</v>
          </cell>
          <cell r="QC1178" t="str">
            <v>A</v>
          </cell>
          <cell r="VH1178">
            <v>900</v>
          </cell>
          <cell r="VI1178" t="str">
            <v>86090</v>
          </cell>
          <cell r="VN1178">
            <v>95841</v>
          </cell>
          <cell r="VO1178">
            <v>45383</v>
          </cell>
        </row>
        <row r="1179">
          <cell r="G1179" t="str">
            <v>NSUN Extra Protect Aura Sun Face Serum SPF50+ PA+++ 7ml</v>
          </cell>
          <cell r="I1179" t="str">
            <v>86066-04800-21</v>
          </cell>
          <cell r="J1179" t="str">
            <v>86066-04800-21</v>
          </cell>
          <cell r="K1179" t="str">
            <v>NIVEA SUN Extra Protect Aura Sun Face Serum SPF50+ PA+++ 7ml</v>
          </cell>
          <cell r="L1179" t="str">
            <v>R</v>
          </cell>
          <cell r="M1179">
            <v>72</v>
          </cell>
          <cell r="N1179">
            <v>1.1279999999999999</v>
          </cell>
          <cell r="O1179">
            <v>8.8929599999999984E-3</v>
          </cell>
          <cell r="P1179">
            <v>5.9</v>
          </cell>
          <cell r="Q1179">
            <v>1.1000000000000001</v>
          </cell>
          <cell r="R1179">
            <v>12</v>
          </cell>
          <cell r="S1179">
            <v>24</v>
          </cell>
          <cell r="T1179">
            <v>19.399999999999999</v>
          </cell>
          <cell r="U1179">
            <v>19.100000000000001</v>
          </cell>
          <cell r="V1179" t="str">
            <v>42397793</v>
          </cell>
          <cell r="W1179" t="str">
            <v>8999777018641</v>
          </cell>
          <cell r="X1179" t="str">
            <v>3304.99.30</v>
          </cell>
          <cell r="AC1179" t="str">
            <v>Nivea</v>
          </cell>
          <cell r="AE1179" t="str">
            <v>Nivea Sun</v>
          </cell>
          <cell r="AJ1179" t="str">
            <v>Sun</v>
          </cell>
          <cell r="QC1179" t="str">
            <v>A</v>
          </cell>
          <cell r="VH1179">
            <v>900</v>
          </cell>
          <cell r="VI1179" t="str">
            <v>86066</v>
          </cell>
          <cell r="VN1179">
            <v>12924</v>
          </cell>
          <cell r="VO1179">
            <v>45383</v>
          </cell>
        </row>
        <row r="1180">
          <cell r="G1180" t="str">
            <v>NSUN Extra Protect Aura Sun Face Serum SPF50+ PA+++ 7ml</v>
          </cell>
          <cell r="I1180" t="str">
            <v>86066-07700-21</v>
          </cell>
          <cell r="J1180" t="str">
            <v>86066-04800-21</v>
          </cell>
          <cell r="K1180" t="str">
            <v>NIVEA SUN Extra Protect Aura Sun Face Serum SPF50+ PA+++ 7ml</v>
          </cell>
          <cell r="L1180" t="str">
            <v>S</v>
          </cell>
          <cell r="M1180">
            <v>72</v>
          </cell>
          <cell r="N1180">
            <v>1.1279999999999999</v>
          </cell>
          <cell r="O1180">
            <v>8.8929599999999984E-3</v>
          </cell>
          <cell r="P1180">
            <v>5.9</v>
          </cell>
          <cell r="Q1180">
            <v>1.1000000000000001</v>
          </cell>
          <cell r="R1180">
            <v>12</v>
          </cell>
          <cell r="S1180">
            <v>24</v>
          </cell>
          <cell r="T1180">
            <v>19.399999999999999</v>
          </cell>
          <cell r="U1180">
            <v>19.100000000000001</v>
          </cell>
          <cell r="V1180" t="str">
            <v>42397793</v>
          </cell>
          <cell r="W1180" t="str">
            <v>04005805308630</v>
          </cell>
          <cell r="X1180" t="str">
            <v>3304.99.30</v>
          </cell>
          <cell r="AC1180" t="str">
            <v>Nivea</v>
          </cell>
          <cell r="AE1180" t="str">
            <v>Nivea Sun</v>
          </cell>
          <cell r="AJ1180" t="str">
            <v>Sun</v>
          </cell>
          <cell r="QC1180" t="str">
            <v>A</v>
          </cell>
          <cell r="VH1180">
            <v>900</v>
          </cell>
          <cell r="VI1180" t="str">
            <v>86066</v>
          </cell>
          <cell r="VN1180">
            <v>12924</v>
          </cell>
          <cell r="VO1180">
            <v>45383</v>
          </cell>
        </row>
        <row r="1181">
          <cell r="G1181" t="str">
            <v>NSUN Extra Protect Oil Control Sun Face Serum SPF50+ PA+++ 7ml</v>
          </cell>
          <cell r="I1181" t="str">
            <v>98306-04800-21</v>
          </cell>
          <cell r="J1181" t="str">
            <v>98306-04800-21</v>
          </cell>
          <cell r="K1181" t="str">
            <v>NIVEA SUN Extra Protect Oil Control Sun Face Serum SPF50+ PA+++ 7ml</v>
          </cell>
          <cell r="L1181" t="str">
            <v>R</v>
          </cell>
          <cell r="M1181">
            <v>72</v>
          </cell>
          <cell r="N1181">
            <v>1.115</v>
          </cell>
          <cell r="O1181">
            <v>8.8929599999999984E-3</v>
          </cell>
          <cell r="P1181">
            <v>5.9</v>
          </cell>
          <cell r="Q1181">
            <v>1.1000000000000001</v>
          </cell>
          <cell r="R1181">
            <v>12</v>
          </cell>
          <cell r="S1181">
            <v>24</v>
          </cell>
          <cell r="T1181">
            <v>19.399999999999999</v>
          </cell>
          <cell r="U1181">
            <v>19.100000000000001</v>
          </cell>
          <cell r="V1181" t="str">
            <v>42417507</v>
          </cell>
          <cell r="W1181" t="str">
            <v>8999777018627</v>
          </cell>
          <cell r="X1181" t="str">
            <v>3304.99.30</v>
          </cell>
          <cell r="AC1181" t="str">
            <v>Nivea</v>
          </cell>
          <cell r="AE1181" t="str">
            <v>Nivea Sun</v>
          </cell>
          <cell r="AJ1181" t="str">
            <v>Sun</v>
          </cell>
          <cell r="QC1181" t="str">
            <v>A</v>
          </cell>
          <cell r="VH1181">
            <v>900</v>
          </cell>
          <cell r="VI1181" t="str">
            <v>98306</v>
          </cell>
          <cell r="VN1181">
            <v>12924</v>
          </cell>
          <cell r="VO1181">
            <v>45383</v>
          </cell>
        </row>
        <row r="1182">
          <cell r="G1182" t="str">
            <v>NSUN Extra Protect Oil Control Sun Face Serum SPF50+ PA+++ 7ml</v>
          </cell>
          <cell r="I1182" t="str">
            <v>98306-07700-21</v>
          </cell>
          <cell r="J1182" t="str">
            <v>98306-04800-21</v>
          </cell>
          <cell r="K1182" t="str">
            <v>NIVEA SUN Extra Protect Oil Control Sun Face Serum SPF50+ PA+++ 7ml</v>
          </cell>
          <cell r="L1182" t="str">
            <v>S</v>
          </cell>
          <cell r="M1182">
            <v>72</v>
          </cell>
          <cell r="N1182">
            <v>1.0840000000000001</v>
          </cell>
          <cell r="O1182">
            <v>8.8929599999999984E-3</v>
          </cell>
          <cell r="P1182">
            <v>5.9</v>
          </cell>
          <cell r="Q1182">
            <v>1.1000000000000001</v>
          </cell>
          <cell r="R1182">
            <v>12</v>
          </cell>
          <cell r="S1182">
            <v>24</v>
          </cell>
          <cell r="T1182">
            <v>19.399999999999999</v>
          </cell>
          <cell r="U1182">
            <v>19.100000000000001</v>
          </cell>
          <cell r="V1182" t="str">
            <v>42417507</v>
          </cell>
          <cell r="W1182" t="str">
            <v>04005805328430</v>
          </cell>
          <cell r="X1182" t="str">
            <v>3304.99.30</v>
          </cell>
          <cell r="AC1182" t="str">
            <v>Nivea</v>
          </cell>
          <cell r="AE1182" t="str">
            <v>Nivea Sun</v>
          </cell>
          <cell r="AJ1182" t="str">
            <v>Sun</v>
          </cell>
          <cell r="QC1182" t="str">
            <v>A</v>
          </cell>
          <cell r="VH1182">
            <v>900</v>
          </cell>
          <cell r="VI1182" t="str">
            <v>98306</v>
          </cell>
          <cell r="VN1182">
            <v>12924</v>
          </cell>
          <cell r="VO1182">
            <v>45383</v>
          </cell>
        </row>
        <row r="1183">
          <cell r="G1183" t="str">
            <v>NSUN Protect &amp; White Instant Aura SPF50+ PA+++ Face Serum 30ml</v>
          </cell>
          <cell r="I1183" t="str">
            <v>86014-04800-21</v>
          </cell>
          <cell r="J1183" t="str">
            <v>86014-04800-21</v>
          </cell>
          <cell r="K1183" t="str">
            <v>NIVEA SUN Protect &amp; White Instant Aura SPF50+ PA+++ Face Serum 30ml</v>
          </cell>
          <cell r="L1183" t="str">
            <v>R</v>
          </cell>
          <cell r="M1183">
            <v>14</v>
          </cell>
          <cell r="N1183">
            <v>0.8</v>
          </cell>
          <cell r="O1183">
            <v>4.4409300000000001E-3</v>
          </cell>
          <cell r="P1183">
            <v>8</v>
          </cell>
          <cell r="Q1183">
            <v>2.2000000000000002</v>
          </cell>
          <cell r="R1183">
            <v>18</v>
          </cell>
          <cell r="S1183">
            <v>19.3</v>
          </cell>
          <cell r="T1183">
            <v>11.8</v>
          </cell>
          <cell r="U1183">
            <v>19.5</v>
          </cell>
          <cell r="V1183" t="str">
            <v>8999777015268</v>
          </cell>
          <cell r="W1183" t="str">
            <v>8999777015275</v>
          </cell>
          <cell r="X1183" t="str">
            <v>3304.99.30</v>
          </cell>
          <cell r="AC1183" t="str">
            <v>Nivea</v>
          </cell>
          <cell r="AE1183" t="str">
            <v>Nivea Sun</v>
          </cell>
          <cell r="AJ1183" t="str">
            <v>Sun</v>
          </cell>
          <cell r="QC1183" t="str">
            <v>A</v>
          </cell>
          <cell r="VH1183">
            <v>1095</v>
          </cell>
          <cell r="VI1183" t="str">
            <v>86014</v>
          </cell>
          <cell r="VN1183">
            <v>50580</v>
          </cell>
          <cell r="VO1183">
            <v>45383</v>
          </cell>
        </row>
        <row r="1184">
          <cell r="G1184" t="str">
            <v>NSUN Protect &amp; White Instant Aura SPF50+ PA+++ Face Serum 30ml</v>
          </cell>
          <cell r="I1184" t="str">
            <v>48332-00176-03</v>
          </cell>
          <cell r="J1184" t="str">
            <v>86014-04800-21</v>
          </cell>
          <cell r="K1184" t="str">
            <v>NIVEA SUN Protect &amp; White Instant Aura SPF50+ PA+++ Face Serum 30ml</v>
          </cell>
          <cell r="L1184" t="str">
            <v>R</v>
          </cell>
          <cell r="M1184">
            <v>14</v>
          </cell>
          <cell r="N1184">
            <v>0.79100000000000004</v>
          </cell>
          <cell r="O1184">
            <v>4.0896919999999998E-3</v>
          </cell>
          <cell r="P1184">
            <v>8</v>
          </cell>
          <cell r="Q1184">
            <v>2.5</v>
          </cell>
          <cell r="R1184">
            <v>18</v>
          </cell>
          <cell r="S1184">
            <v>19.100000000000001</v>
          </cell>
          <cell r="T1184">
            <v>10.6</v>
          </cell>
          <cell r="U1184">
            <v>20.2</v>
          </cell>
          <cell r="V1184" t="str">
            <v>8999777015268</v>
          </cell>
          <cell r="W1184" t="str">
            <v>8999777015275</v>
          </cell>
          <cell r="X1184" t="str">
            <v>3304.99.30</v>
          </cell>
          <cell r="AC1184" t="str">
            <v>Nivea</v>
          </cell>
          <cell r="AE1184" t="str">
            <v>Nivea Sun</v>
          </cell>
          <cell r="AJ1184" t="str">
            <v>Sun</v>
          </cell>
          <cell r="QC1184" t="str">
            <v>A</v>
          </cell>
          <cell r="VH1184">
            <v>1095</v>
          </cell>
          <cell r="VI1184" t="str">
            <v>86014</v>
          </cell>
          <cell r="VN1184">
            <v>50580</v>
          </cell>
          <cell r="VO1184">
            <v>45383</v>
          </cell>
        </row>
        <row r="1185">
          <cell r="G1185" t="str">
            <v>NSUN Protect &amp; White Instant Aura SPF50+ PA+++ Face Serum 30ml</v>
          </cell>
          <cell r="I1185" t="str">
            <v>48332-00176-02</v>
          </cell>
          <cell r="J1185" t="str">
            <v>86014-04800-21</v>
          </cell>
          <cell r="K1185" t="str">
            <v>Nivea Sun Face Serum Instant Aura SPF 50+ 30ml</v>
          </cell>
          <cell r="L1185" t="str">
            <v>R</v>
          </cell>
          <cell r="M1185">
            <v>14</v>
          </cell>
          <cell r="N1185">
            <v>0.79100000000000004</v>
          </cell>
          <cell r="O1185">
            <v>4.0896919999999998E-3</v>
          </cell>
          <cell r="P1185">
            <v>8</v>
          </cell>
          <cell r="Q1185">
            <v>2.5</v>
          </cell>
          <cell r="R1185">
            <v>18</v>
          </cell>
          <cell r="S1185">
            <v>19.100000000000001</v>
          </cell>
          <cell r="T1185">
            <v>10.6</v>
          </cell>
          <cell r="U1185">
            <v>20.2</v>
          </cell>
          <cell r="V1185" t="str">
            <v>8999777015268</v>
          </cell>
          <cell r="W1185" t="str">
            <v>8999777015275</v>
          </cell>
          <cell r="X1185" t="str">
            <v>3304.99.30</v>
          </cell>
          <cell r="AC1185" t="str">
            <v>Nivea</v>
          </cell>
          <cell r="AE1185" t="str">
            <v>Nivea Sun</v>
          </cell>
          <cell r="AJ1185" t="str">
            <v>Sun</v>
          </cell>
          <cell r="QC1185" t="str">
            <v>A</v>
          </cell>
          <cell r="VH1185">
            <v>1095</v>
          </cell>
          <cell r="VI1185" t="str">
            <v>86014</v>
          </cell>
          <cell r="VN1185">
            <v>50580</v>
          </cell>
          <cell r="VO1185">
            <v>45383</v>
          </cell>
        </row>
        <row r="1186">
          <cell r="G1186" t="str">
            <v>NSUN Protect &amp; White Instant Aura SPF50+ PA+++ Face Serum 30ml</v>
          </cell>
          <cell r="I1186" t="str">
            <v>48332-00176-01</v>
          </cell>
          <cell r="J1186" t="str">
            <v>86014-04800-21</v>
          </cell>
          <cell r="K1186" t="str">
            <v>Nivea Sun Face Serum Instant Aura SPF 50+ 30ml</v>
          </cell>
          <cell r="L1186" t="str">
            <v>R</v>
          </cell>
          <cell r="M1186">
            <v>14</v>
          </cell>
          <cell r="N1186">
            <v>0.79100000000000004</v>
          </cell>
          <cell r="O1186">
            <v>4.0896919999999998E-3</v>
          </cell>
          <cell r="P1186">
            <v>8</v>
          </cell>
          <cell r="Q1186">
            <v>2.5</v>
          </cell>
          <cell r="R1186">
            <v>18</v>
          </cell>
          <cell r="S1186">
            <v>19.100000000000001</v>
          </cell>
          <cell r="T1186">
            <v>10.6</v>
          </cell>
          <cell r="U1186">
            <v>20.2</v>
          </cell>
          <cell r="V1186" t="str">
            <v>8999777015268</v>
          </cell>
          <cell r="W1186" t="str">
            <v>8999777015275</v>
          </cell>
          <cell r="X1186" t="str">
            <v>3304.99.30</v>
          </cell>
          <cell r="AC1186" t="str">
            <v>Nivea</v>
          </cell>
          <cell r="AE1186" t="str">
            <v>Nivea Sun</v>
          </cell>
          <cell r="AJ1186" t="str">
            <v>Sun</v>
          </cell>
          <cell r="QC1186" t="str">
            <v>A</v>
          </cell>
          <cell r="VH1186">
            <v>1095</v>
          </cell>
          <cell r="VI1186" t="str">
            <v>86014</v>
          </cell>
          <cell r="VN1186">
            <v>50580</v>
          </cell>
          <cell r="VO1186">
            <v>45383</v>
          </cell>
        </row>
        <row r="1187">
          <cell r="G1187" t="str">
            <v>NSUN Protect &amp; White Instant Aura SPF50+ PA+++ Face Serum 30ml</v>
          </cell>
          <cell r="I1187" t="str">
            <v>48332-00176-00</v>
          </cell>
          <cell r="J1187" t="str">
            <v>86014-04800-21</v>
          </cell>
          <cell r="K1187" t="str">
            <v>Nivea Sun Face Serum Instant Aura SPF 50+ 30ml</v>
          </cell>
          <cell r="L1187" t="str">
            <v>R</v>
          </cell>
          <cell r="M1187">
            <v>70</v>
          </cell>
          <cell r="N1187">
            <v>2.8330000000000002</v>
          </cell>
          <cell r="O1187">
            <v>7.1744640000000019E-3</v>
          </cell>
          <cell r="P1187">
            <v>3.4</v>
          </cell>
          <cell r="Q1187">
            <v>2.2000000000000002</v>
          </cell>
          <cell r="R1187">
            <v>14.9</v>
          </cell>
          <cell r="S1187">
            <v>25.8</v>
          </cell>
          <cell r="T1187">
            <v>15.8</v>
          </cell>
          <cell r="U1187">
            <v>17.600000000000001</v>
          </cell>
          <cell r="V1187" t="str">
            <v>8850029018416</v>
          </cell>
          <cell r="W1187" t="str">
            <v>8999777002596</v>
          </cell>
          <cell r="X1187" t="str">
            <v>3304.99.30</v>
          </cell>
          <cell r="AC1187" t="str">
            <v>Nivea</v>
          </cell>
          <cell r="AE1187" t="str">
            <v>Nivea Sun</v>
          </cell>
          <cell r="AJ1187" t="str">
            <v>Sun</v>
          </cell>
          <cell r="QC1187" t="str">
            <v>A</v>
          </cell>
          <cell r="VH1187">
            <v>1095</v>
          </cell>
          <cell r="VI1187" t="str">
            <v>86014</v>
          </cell>
          <cell r="VN1187">
            <v>50580</v>
          </cell>
          <cell r="VO1187">
            <v>45383</v>
          </cell>
        </row>
        <row r="1188">
          <cell r="G1188" t="str">
            <v>NSUN Protect &amp; White Oil Control SPF50+ PA+++ Face Serum 30ml</v>
          </cell>
          <cell r="I1188" t="str">
            <v>86060-04800-21</v>
          </cell>
          <cell r="J1188" t="str">
            <v>86060-04800-21</v>
          </cell>
          <cell r="K1188" t="str">
            <v>NIVEA SUN Protect &amp; White Oil Control SPF50+ PA+++ Face Serum 30ml</v>
          </cell>
          <cell r="L1188" t="str">
            <v>R</v>
          </cell>
          <cell r="M1188">
            <v>14</v>
          </cell>
          <cell r="N1188">
            <v>0.8</v>
          </cell>
          <cell r="O1188">
            <v>4.4409300000000001E-3</v>
          </cell>
          <cell r="P1188">
            <v>8</v>
          </cell>
          <cell r="Q1188">
            <v>2.2000000000000002</v>
          </cell>
          <cell r="R1188">
            <v>18</v>
          </cell>
          <cell r="S1188">
            <v>19.3</v>
          </cell>
          <cell r="T1188">
            <v>11.8</v>
          </cell>
          <cell r="U1188">
            <v>19.5</v>
          </cell>
          <cell r="V1188" t="str">
            <v>8999777014230</v>
          </cell>
          <cell r="W1188" t="str">
            <v>8999777014247</v>
          </cell>
          <cell r="X1188" t="str">
            <v>3304.99.30</v>
          </cell>
          <cell r="AC1188" t="str">
            <v>Nivea</v>
          </cell>
          <cell r="AE1188" t="str">
            <v>Nivea Sun</v>
          </cell>
          <cell r="AJ1188" t="str">
            <v>Sun</v>
          </cell>
          <cell r="QC1188" t="str">
            <v>A</v>
          </cell>
          <cell r="VH1188">
            <v>1095</v>
          </cell>
          <cell r="VI1188" t="str">
            <v>86060</v>
          </cell>
          <cell r="VN1188">
            <v>50580</v>
          </cell>
          <cell r="VO1188">
            <v>45383</v>
          </cell>
        </row>
        <row r="1189">
          <cell r="G1189" t="str">
            <v>NSUN Protect &amp; White Oil Control SPF50+ PA+++ Face Serum 30ml</v>
          </cell>
          <cell r="I1189" t="str">
            <v>48332-00181-02</v>
          </cell>
          <cell r="J1189" t="str">
            <v>86060-04800-21</v>
          </cell>
          <cell r="K1189" t="str">
            <v>NIVEA SUN Protect &amp; White Oil Control SPF50+ PA+++ Face Serum 30ml</v>
          </cell>
          <cell r="L1189" t="str">
            <v>R</v>
          </cell>
          <cell r="M1189">
            <v>14</v>
          </cell>
          <cell r="N1189">
            <v>0.79100000000000004</v>
          </cell>
          <cell r="O1189">
            <v>4.0896919999999998E-3</v>
          </cell>
          <cell r="P1189">
            <v>8</v>
          </cell>
          <cell r="Q1189">
            <v>2.5</v>
          </cell>
          <cell r="R1189">
            <v>18</v>
          </cell>
          <cell r="S1189">
            <v>19.100000000000001</v>
          </cell>
          <cell r="T1189">
            <v>10.6</v>
          </cell>
          <cell r="U1189">
            <v>20.2</v>
          </cell>
          <cell r="V1189" t="str">
            <v>8999777014230</v>
          </cell>
          <cell r="W1189" t="str">
            <v>8999777014247</v>
          </cell>
          <cell r="X1189" t="str">
            <v>3304.99.30</v>
          </cell>
          <cell r="AC1189" t="str">
            <v>Nivea</v>
          </cell>
          <cell r="AE1189" t="str">
            <v>Nivea Sun</v>
          </cell>
          <cell r="AJ1189" t="str">
            <v>Sun</v>
          </cell>
          <cell r="QC1189" t="str">
            <v>A</v>
          </cell>
          <cell r="VH1189">
            <v>1095</v>
          </cell>
          <cell r="VI1189" t="str">
            <v>86060</v>
          </cell>
          <cell r="VN1189">
            <v>50580</v>
          </cell>
          <cell r="VO1189">
            <v>45383</v>
          </cell>
        </row>
        <row r="1190">
          <cell r="G1190" t="str">
            <v>NSUN Protect &amp; White Oil Control SPF50+ PA+++ Face Serum 30ml</v>
          </cell>
          <cell r="I1190" t="str">
            <v>48332-00181-01</v>
          </cell>
          <cell r="J1190" t="str">
            <v>86060-04800-21</v>
          </cell>
          <cell r="K1190" t="str">
            <v>NSUN Face Oil Control SPF 50 30ml</v>
          </cell>
          <cell r="L1190" t="str">
            <v>R</v>
          </cell>
          <cell r="M1190">
            <v>14</v>
          </cell>
          <cell r="N1190">
            <v>0.79100000000000004</v>
          </cell>
          <cell r="O1190">
            <v>4.0896919999999998E-3</v>
          </cell>
          <cell r="P1190">
            <v>8</v>
          </cell>
          <cell r="Q1190">
            <v>2.5</v>
          </cell>
          <cell r="R1190">
            <v>18</v>
          </cell>
          <cell r="S1190">
            <v>19.100000000000001</v>
          </cell>
          <cell r="T1190">
            <v>10.6</v>
          </cell>
          <cell r="U1190">
            <v>20.2</v>
          </cell>
          <cell r="V1190" t="str">
            <v>8999777014230</v>
          </cell>
          <cell r="W1190" t="str">
            <v>8999777014247</v>
          </cell>
          <cell r="X1190" t="str">
            <v>3304.99.30</v>
          </cell>
          <cell r="AC1190" t="str">
            <v>Nivea</v>
          </cell>
          <cell r="AE1190" t="str">
            <v>Nivea Sun</v>
          </cell>
          <cell r="AJ1190" t="str">
            <v>Sun</v>
          </cell>
          <cell r="QC1190" t="str">
            <v>A</v>
          </cell>
          <cell r="VH1190">
            <v>1095</v>
          </cell>
          <cell r="VI1190" t="str">
            <v>86060</v>
          </cell>
          <cell r="VN1190">
            <v>50580</v>
          </cell>
          <cell r="VO1190">
            <v>45383</v>
          </cell>
        </row>
        <row r="1191">
          <cell r="G1191" t="str">
            <v>NSUN Protect &amp; White Oil Control SPF50+ PA+++ Face Serum 30ml</v>
          </cell>
          <cell r="I1191" t="str">
            <v>48332-00181-00</v>
          </cell>
          <cell r="J1191" t="str">
            <v>86060-04800-21</v>
          </cell>
          <cell r="K1191" t="str">
            <v>NSUN Face Oil Control SPF 50 30ml</v>
          </cell>
          <cell r="L1191" t="str">
            <v>R</v>
          </cell>
          <cell r="M1191">
            <v>14</v>
          </cell>
          <cell r="N1191">
            <v>0.79100000000000004</v>
          </cell>
          <cell r="O1191">
            <v>4.0896919999999998E-3</v>
          </cell>
          <cell r="P1191">
            <v>8</v>
          </cell>
          <cell r="Q1191">
            <v>2.5</v>
          </cell>
          <cell r="R1191">
            <v>18</v>
          </cell>
          <cell r="S1191">
            <v>19.100000000000001</v>
          </cell>
          <cell r="T1191">
            <v>10.6</v>
          </cell>
          <cell r="U1191">
            <v>20.2</v>
          </cell>
          <cell r="V1191" t="str">
            <v>8999777014230</v>
          </cell>
          <cell r="W1191" t="str">
            <v>8999777014247</v>
          </cell>
          <cell r="X1191" t="str">
            <v>3304.99.30</v>
          </cell>
          <cell r="AC1191" t="str">
            <v>Nivea</v>
          </cell>
          <cell r="AE1191" t="str">
            <v>Nivea Sun</v>
          </cell>
          <cell r="AJ1191" t="str">
            <v>Sun</v>
          </cell>
          <cell r="QC1191" t="str">
            <v>A</v>
          </cell>
          <cell r="VH1191">
            <v>1095</v>
          </cell>
          <cell r="VI1191" t="str">
            <v>86060</v>
          </cell>
          <cell r="VN1191">
            <v>50580</v>
          </cell>
          <cell r="VO1191">
            <v>45383</v>
          </cell>
        </row>
        <row r="1192">
          <cell r="G1192" t="str">
            <v>NSUN Extra Protect Oil Control Sun Face Serum SPF50+ PA+++ 7ml</v>
          </cell>
          <cell r="I1192" t="str">
            <v>48332-00206-00</v>
          </cell>
          <cell r="J1192" t="str">
            <v>48332-00157-00</v>
          </cell>
          <cell r="K1192" t="str">
            <v>NIVEA SUN Triple Protect Hokkaido Rose SPF50+ PA+++ Face Serum 40ml</v>
          </cell>
          <cell r="L1192" t="str">
            <v>V</v>
          </cell>
          <cell r="M1192">
            <v>12</v>
          </cell>
          <cell r="N1192">
            <v>0.82</v>
          </cell>
          <cell r="O1192">
            <v>9.3250080000000009E-3</v>
          </cell>
          <cell r="P1192">
            <v>9</v>
          </cell>
          <cell r="Q1192">
            <v>2.5</v>
          </cell>
          <cell r="R1192">
            <v>19.5</v>
          </cell>
          <cell r="S1192">
            <v>26.1</v>
          </cell>
          <cell r="T1192">
            <v>15.4</v>
          </cell>
          <cell r="U1192">
            <v>23.2</v>
          </cell>
          <cell r="V1192" t="str">
            <v>8999777017644</v>
          </cell>
          <cell r="W1192" t="str">
            <v>8999777017668</v>
          </cell>
          <cell r="X1192" t="str">
            <v>3304.99.30</v>
          </cell>
          <cell r="AC1192" t="str">
            <v>Nivea</v>
          </cell>
          <cell r="AE1192" t="str">
            <v>Nivea Sun</v>
          </cell>
          <cell r="AJ1192" t="str">
            <v>Sun</v>
          </cell>
          <cell r="QC1192" t="str">
            <v>A</v>
          </cell>
          <cell r="VH1192">
            <v>900</v>
          </cell>
          <cell r="VI1192" t="str">
            <v>98306</v>
          </cell>
          <cell r="VN1192">
            <v>12924</v>
          </cell>
          <cell r="VO1192">
            <v>45413</v>
          </cell>
        </row>
        <row r="1193">
          <cell r="G1193" t="str">
            <v>NSUN Triple Protect Hokkaido Rose SPF50+ PA+++ Face Serum 40ml</v>
          </cell>
          <cell r="I1193" t="str">
            <v>48332-00157-00</v>
          </cell>
          <cell r="J1193" t="str">
            <v>48332-00157-00</v>
          </cell>
          <cell r="K1193" t="str">
            <v>NIVEA SUN Triple Protect Hokkaido Rose SPF50+ PA+++ Face Serum 40ml</v>
          </cell>
          <cell r="L1193" t="str">
            <v>R</v>
          </cell>
          <cell r="M1193">
            <v>12</v>
          </cell>
          <cell r="N1193">
            <v>0.82</v>
          </cell>
          <cell r="O1193">
            <v>9.3250080000000009E-3</v>
          </cell>
          <cell r="P1193">
            <v>9</v>
          </cell>
          <cell r="Q1193">
            <v>2.5</v>
          </cell>
          <cell r="R1193">
            <v>19.5</v>
          </cell>
          <cell r="S1193">
            <v>26.1</v>
          </cell>
          <cell r="T1193">
            <v>15.4</v>
          </cell>
          <cell r="U1193">
            <v>23.2</v>
          </cell>
          <cell r="V1193" t="str">
            <v>8999777017644</v>
          </cell>
          <cell r="W1193" t="str">
            <v>8999777017668</v>
          </cell>
          <cell r="X1193" t="str">
            <v>3304.99.30</v>
          </cell>
          <cell r="AC1193" t="str">
            <v>Nivea</v>
          </cell>
          <cell r="AE1193" t="str">
            <v>Nivea Sun</v>
          </cell>
          <cell r="AJ1193" t="str">
            <v>Sun</v>
          </cell>
          <cell r="QC1193" t="str">
            <v>A</v>
          </cell>
          <cell r="VH1193">
            <v>900</v>
          </cell>
          <cell r="VI1193" t="str">
            <v>85536</v>
          </cell>
          <cell r="VN1193">
            <v>73300</v>
          </cell>
          <cell r="VO1193">
            <v>45383</v>
          </cell>
        </row>
        <row r="1194">
          <cell r="G1194" t="str">
            <v>NSUN Extra Protect C &amp; E Vitamin Sun Care SPF50 PA+++ 30ml</v>
          </cell>
          <cell r="I1194" t="str">
            <v>48332-00164-00</v>
          </cell>
          <cell r="J1194" t="str">
            <v>48332-00164-00</v>
          </cell>
          <cell r="K1194" t="str">
            <v>NIVEA SUN Extra Protect C &amp; E Vitamin Sun Care SPF50 PA+++ 30ml</v>
          </cell>
          <cell r="L1194" t="str">
            <v>R</v>
          </cell>
          <cell r="M1194">
            <v>12</v>
          </cell>
          <cell r="N1194">
            <v>0.68899999999999995</v>
          </cell>
          <cell r="O1194">
            <v>5.6846500000000003E-3</v>
          </cell>
          <cell r="P1194">
            <v>8</v>
          </cell>
          <cell r="Q1194">
            <v>2.2999999999999998</v>
          </cell>
          <cell r="R1194">
            <v>18</v>
          </cell>
          <cell r="S1194">
            <v>23.5</v>
          </cell>
          <cell r="T1194">
            <v>11.8</v>
          </cell>
          <cell r="U1194">
            <v>20.5</v>
          </cell>
          <cell r="V1194" t="str">
            <v>8999777000837</v>
          </cell>
          <cell r="W1194" t="str">
            <v>8999777001278</v>
          </cell>
          <cell r="X1194" t="str">
            <v>3304.99.30</v>
          </cell>
          <cell r="AC1194" t="str">
            <v>Nivea</v>
          </cell>
          <cell r="AE1194" t="str">
            <v>Nivea Sun</v>
          </cell>
          <cell r="AJ1194" t="str">
            <v>Sun</v>
          </cell>
          <cell r="QC1194" t="str">
            <v>A</v>
          </cell>
          <cell r="VH1194">
            <v>900</v>
          </cell>
          <cell r="VI1194" t="str">
            <v>98318</v>
          </cell>
          <cell r="VN1194">
            <v>48440</v>
          </cell>
          <cell r="VO1194">
            <v>45383</v>
          </cell>
        </row>
        <row r="1195">
          <cell r="G1195" t="str">
            <v>NSUN Triple Protect Acne Oil Control SPF50+ PA+++ 40ml</v>
          </cell>
          <cell r="I1195" t="str">
            <v>48332-00166-00</v>
          </cell>
          <cell r="J1195" t="str">
            <v>48332-00166-00</v>
          </cell>
          <cell r="K1195" t="str">
            <v>NIVEA SUN Triple Protect Acne Oil Control SPF50+ PA+++ 40ml</v>
          </cell>
          <cell r="L1195" t="str">
            <v>R</v>
          </cell>
          <cell r="M1195">
            <v>12</v>
          </cell>
          <cell r="N1195">
            <v>0.82</v>
          </cell>
          <cell r="O1195">
            <v>9.3250080000000009E-3</v>
          </cell>
          <cell r="P1195">
            <v>9</v>
          </cell>
          <cell r="Q1195">
            <v>2.5</v>
          </cell>
          <cell r="R1195">
            <v>19.5</v>
          </cell>
          <cell r="S1195">
            <v>26.1</v>
          </cell>
          <cell r="T1195">
            <v>15.4</v>
          </cell>
          <cell r="U1195">
            <v>23.2</v>
          </cell>
          <cell r="V1195" t="str">
            <v>8999777002527</v>
          </cell>
          <cell r="W1195" t="str">
            <v>8999777002633</v>
          </cell>
          <cell r="X1195" t="str">
            <v>3304.99.30</v>
          </cell>
          <cell r="AC1195" t="str">
            <v>Nivea</v>
          </cell>
          <cell r="AE1195" t="str">
            <v>Nivea Sun</v>
          </cell>
          <cell r="AJ1195" t="str">
            <v>Sun</v>
          </cell>
          <cell r="QC1195" t="str">
            <v>A</v>
          </cell>
          <cell r="VH1195">
            <v>900</v>
          </cell>
          <cell r="VI1195" t="str">
            <v>85545</v>
          </cell>
          <cell r="VN1195">
            <v>72650</v>
          </cell>
          <cell r="VO1195">
            <v>45383</v>
          </cell>
        </row>
        <row r="1196">
          <cell r="G1196" t="str">
            <v>NSUN Triple Protect Anti Wrinkle SPF50+ PA+++ 40ml</v>
          </cell>
          <cell r="I1196" t="str">
            <v>48332-00167-00</v>
          </cell>
          <cell r="J1196" t="str">
            <v>48332-00167-00</v>
          </cell>
          <cell r="K1196" t="str">
            <v>NIVEA SUN Triple Protect Anti Wrinkle SPF50+ PA+++ 40ml</v>
          </cell>
          <cell r="L1196" t="str">
            <v>R</v>
          </cell>
          <cell r="M1196">
            <v>12</v>
          </cell>
          <cell r="N1196">
            <v>0.82</v>
          </cell>
          <cell r="O1196">
            <v>9.3250080000000009E-3</v>
          </cell>
          <cell r="P1196">
            <v>9</v>
          </cell>
          <cell r="Q1196">
            <v>2.5</v>
          </cell>
          <cell r="R1196">
            <v>19.5</v>
          </cell>
          <cell r="S1196">
            <v>26.1</v>
          </cell>
          <cell r="T1196">
            <v>15.4</v>
          </cell>
          <cell r="U1196">
            <v>23.2</v>
          </cell>
          <cell r="V1196" t="str">
            <v>8999777003241</v>
          </cell>
          <cell r="W1196" t="str">
            <v>8999777004286</v>
          </cell>
          <cell r="X1196" t="str">
            <v>3304.99.30</v>
          </cell>
          <cell r="AC1196" t="str">
            <v>Nivea</v>
          </cell>
          <cell r="AE1196" t="str">
            <v>Nivea Sun</v>
          </cell>
          <cell r="AJ1196" t="str">
            <v>Sun</v>
          </cell>
          <cell r="QC1196" t="str">
            <v>A</v>
          </cell>
          <cell r="VH1196">
            <v>900</v>
          </cell>
          <cell r="VI1196" t="str">
            <v>85546</v>
          </cell>
          <cell r="VN1196">
            <v>72650</v>
          </cell>
          <cell r="VO1196">
            <v>45383</v>
          </cell>
        </row>
        <row r="1197">
          <cell r="G1197" t="str">
            <v>NSUN Body Sun Serum Triple Protect Extra Radiance &amp; Smooth SPF50 PA+++ 180ml</v>
          </cell>
          <cell r="I1197" t="str">
            <v>48332-00168-00</v>
          </cell>
          <cell r="J1197" t="str">
            <v>48332-00168-00</v>
          </cell>
          <cell r="K1197" t="str">
            <v>NIVEA SUN Body Sun Serum Triple Protect Extra Radiance &amp; Smooth SPF50 PA+++ 180ml</v>
          </cell>
          <cell r="L1197" t="str">
            <v>R</v>
          </cell>
          <cell r="M1197">
            <v>12</v>
          </cell>
          <cell r="N1197">
            <v>2.8820000000000001</v>
          </cell>
          <cell r="O1197">
            <v>1.2733577999999999E-2</v>
          </cell>
          <cell r="P1197">
            <v>7.7</v>
          </cell>
          <cell r="Q1197">
            <v>5</v>
          </cell>
          <cell r="R1197">
            <v>19.5</v>
          </cell>
          <cell r="S1197">
            <v>29.7</v>
          </cell>
          <cell r="T1197">
            <v>19.399999999999999</v>
          </cell>
          <cell r="U1197">
            <v>22.1</v>
          </cell>
          <cell r="V1197" t="str">
            <v>8999777017880</v>
          </cell>
          <cell r="W1197" t="str">
            <v>8999777017903</v>
          </cell>
          <cell r="X1197" t="str">
            <v>3304.99.30</v>
          </cell>
          <cell r="AC1197" t="str">
            <v>Nivea</v>
          </cell>
          <cell r="AE1197" t="str">
            <v>Nivea Sun</v>
          </cell>
          <cell r="AJ1197" t="str">
            <v>Sun</v>
          </cell>
          <cell r="QC1197" t="str">
            <v>A</v>
          </cell>
          <cell r="VH1197">
            <v>900</v>
          </cell>
          <cell r="VI1197" t="str">
            <v>98300</v>
          </cell>
          <cell r="VN1197">
            <v>88800</v>
          </cell>
          <cell r="VO1197">
            <v>45383</v>
          </cell>
        </row>
        <row r="1198">
          <cell r="G1198" t="str">
            <v>NSUN Protect &amp; Bronze SPF20 Lotion 200ml</v>
          </cell>
          <cell r="I1198" t="str">
            <v>48332-00074-06</v>
          </cell>
          <cell r="J1198" t="str">
            <v>48332-00074-06</v>
          </cell>
          <cell r="K1198" t="str">
            <v>NIVEA SUN Protect &amp; Bronze SPF20 Lotion 200ml</v>
          </cell>
          <cell r="L1198" t="str">
            <v>R</v>
          </cell>
          <cell r="M1198">
            <v>12</v>
          </cell>
          <cell r="N1198">
            <v>2.8580000000000001</v>
          </cell>
          <cell r="O1198">
            <v>5.87574E-3</v>
          </cell>
          <cell r="P1198">
            <v>6.3</v>
          </cell>
          <cell r="Q1198">
            <v>3.6</v>
          </cell>
          <cell r="R1198">
            <v>18</v>
          </cell>
          <cell r="S1198">
            <v>23.4</v>
          </cell>
          <cell r="T1198">
            <v>13.5</v>
          </cell>
          <cell r="U1198">
            <v>18.600000000000001</v>
          </cell>
          <cell r="V1198" t="str">
            <v>4005808432394</v>
          </cell>
          <cell r="W1198" t="str">
            <v>8999777009762</v>
          </cell>
          <cell r="X1198" t="str">
            <v>3304.99.30</v>
          </cell>
          <cell r="AC1198" t="str">
            <v>Nivea</v>
          </cell>
          <cell r="AE1198" t="str">
            <v>Nivea Sun</v>
          </cell>
          <cell r="AJ1198" t="str">
            <v>Sun</v>
          </cell>
          <cell r="QC1198" t="str">
            <v>A</v>
          </cell>
          <cell r="VH1198">
            <v>900</v>
          </cell>
          <cell r="VI1198" t="str">
            <v>85824</v>
          </cell>
          <cell r="VN1198">
            <v>179650</v>
          </cell>
          <cell r="VO1198">
            <v>45383</v>
          </cell>
        </row>
        <row r="1199">
          <cell r="G1199" t="str">
            <v>NSUN Protect &amp; Bronze SPF20 Lotion 200ml</v>
          </cell>
          <cell r="I1199" t="str">
            <v>48332-00074-05</v>
          </cell>
          <cell r="J1199" t="str">
            <v>48332-00074-06</v>
          </cell>
          <cell r="K1199" t="str">
            <v>NIVEA SUN Protect &amp; Bronze SPF20 Lotion 200ml</v>
          </cell>
          <cell r="L1199" t="str">
            <v>R</v>
          </cell>
          <cell r="M1199">
            <v>12</v>
          </cell>
          <cell r="N1199">
            <v>2.8580000000000001</v>
          </cell>
          <cell r="O1199">
            <v>5.87574E-3</v>
          </cell>
          <cell r="P1199">
            <v>6.3</v>
          </cell>
          <cell r="Q1199">
            <v>3.6</v>
          </cell>
          <cell r="R1199">
            <v>18</v>
          </cell>
          <cell r="S1199">
            <v>23.4</v>
          </cell>
          <cell r="T1199">
            <v>13.5</v>
          </cell>
          <cell r="U1199">
            <v>18.600000000000001</v>
          </cell>
          <cell r="V1199" t="str">
            <v>4005900132246</v>
          </cell>
          <cell r="W1199" t="str">
            <v>17319470075761</v>
          </cell>
          <cell r="X1199" t="str">
            <v>3304.99.30</v>
          </cell>
          <cell r="AC1199" t="str">
            <v>Nivea</v>
          </cell>
          <cell r="AE1199" t="str">
            <v>Nivea Sun</v>
          </cell>
          <cell r="AJ1199" t="str">
            <v>Sun</v>
          </cell>
          <cell r="QC1199" t="str">
            <v>A</v>
          </cell>
          <cell r="VH1199">
            <v>900</v>
          </cell>
          <cell r="VI1199" t="str">
            <v>85824</v>
          </cell>
          <cell r="VN1199">
            <v>179650</v>
          </cell>
          <cell r="VO1199">
            <v>45383</v>
          </cell>
        </row>
        <row r="1200">
          <cell r="G1200" t="str">
            <v>NSUN Protect &amp; Bronze SPF20 Lotion 200ml</v>
          </cell>
          <cell r="I1200" t="str">
            <v>48332-00074-04</v>
          </cell>
          <cell r="J1200" t="str">
            <v>48332-00074-06</v>
          </cell>
          <cell r="K1200" t="str">
            <v>NIVEA SUN Protect &amp; Bronze SPF20 Lotion 200ml</v>
          </cell>
          <cell r="L1200" t="str">
            <v>R</v>
          </cell>
          <cell r="M1200">
            <v>12</v>
          </cell>
          <cell r="N1200">
            <v>2.88</v>
          </cell>
          <cell r="O1200">
            <v>1.8491004000000002E-2</v>
          </cell>
          <cell r="P1200">
            <v>6.3</v>
          </cell>
          <cell r="Q1200">
            <v>3.6</v>
          </cell>
          <cell r="R1200">
            <v>18</v>
          </cell>
          <cell r="S1200">
            <v>37.799999999999997</v>
          </cell>
          <cell r="T1200">
            <v>26.3</v>
          </cell>
          <cell r="U1200">
            <v>18.600000000000001</v>
          </cell>
          <cell r="V1200" t="str">
            <v>4005808432394</v>
          </cell>
          <cell r="W1200" t="str">
            <v>8999777009762</v>
          </cell>
          <cell r="X1200" t="str">
            <v>3304.99.30</v>
          </cell>
          <cell r="AC1200" t="str">
            <v>Nivea</v>
          </cell>
          <cell r="AE1200" t="str">
            <v>Nivea Sun</v>
          </cell>
          <cell r="AJ1200" t="str">
            <v>Sun</v>
          </cell>
          <cell r="QC1200" t="str">
            <v>A</v>
          </cell>
          <cell r="VH1200">
            <v>900</v>
          </cell>
          <cell r="VI1200" t="str">
            <v>85824</v>
          </cell>
          <cell r="VN1200">
            <v>179650</v>
          </cell>
          <cell r="VO1200">
            <v>45383</v>
          </cell>
        </row>
        <row r="1201">
          <cell r="G1201" t="str">
            <v>NSUN Protect &amp; Bronze SPF20 Lotion 200ml</v>
          </cell>
          <cell r="I1201" t="str">
            <v>48332-00074-03</v>
          </cell>
          <cell r="J1201" t="str">
            <v>48332-00074-06</v>
          </cell>
          <cell r="K1201" t="str">
            <v>NSUN Lotion Protect &amp; Bronze SPF 20 200ml</v>
          </cell>
          <cell r="L1201" t="str">
            <v>R</v>
          </cell>
          <cell r="M1201">
            <v>12</v>
          </cell>
          <cell r="N1201">
            <v>2.88</v>
          </cell>
          <cell r="O1201">
            <v>1.8491004000000002E-2</v>
          </cell>
          <cell r="P1201">
            <v>6.3</v>
          </cell>
          <cell r="Q1201">
            <v>3.6</v>
          </cell>
          <cell r="R1201">
            <v>18</v>
          </cell>
          <cell r="S1201">
            <v>37.799999999999997</v>
          </cell>
          <cell r="T1201">
            <v>26.3</v>
          </cell>
          <cell r="U1201">
            <v>18.600000000000001</v>
          </cell>
          <cell r="V1201" t="str">
            <v>4005808432394</v>
          </cell>
          <cell r="W1201" t="str">
            <v>8999777009762</v>
          </cell>
          <cell r="X1201" t="str">
            <v>3304.99.30</v>
          </cell>
          <cell r="AC1201" t="str">
            <v>Nivea</v>
          </cell>
          <cell r="AE1201" t="str">
            <v>Nivea Sun</v>
          </cell>
          <cell r="AJ1201" t="str">
            <v>Sun</v>
          </cell>
          <cell r="QC1201" t="str">
            <v>A</v>
          </cell>
          <cell r="VH1201">
            <v>900</v>
          </cell>
          <cell r="VI1201" t="str">
            <v>85824</v>
          </cell>
          <cell r="VN1201">
            <v>179650</v>
          </cell>
          <cell r="VO1201">
            <v>45383</v>
          </cell>
        </row>
        <row r="1202">
          <cell r="G1202" t="str">
            <v>NSUN Protect &amp; Bronze SPF20 Lotion 200ml</v>
          </cell>
          <cell r="I1202" t="str">
            <v>48332-00074-02</v>
          </cell>
          <cell r="J1202" t="str">
            <v>48332-00074-06</v>
          </cell>
          <cell r="K1202" t="str">
            <v>NSUN Lotion Protect &amp; Bronze SPF 20 200ml</v>
          </cell>
          <cell r="L1202" t="str">
            <v>R</v>
          </cell>
          <cell r="M1202">
            <v>12</v>
          </cell>
          <cell r="N1202">
            <v>2.8</v>
          </cell>
          <cell r="O1202">
            <v>5.87574E-3</v>
          </cell>
          <cell r="P1202">
            <v>6.3</v>
          </cell>
          <cell r="Q1202">
            <v>3.6</v>
          </cell>
          <cell r="R1202">
            <v>18</v>
          </cell>
          <cell r="S1202">
            <v>23.4</v>
          </cell>
          <cell r="T1202">
            <v>13.5</v>
          </cell>
          <cell r="U1202">
            <v>18.600000000000001</v>
          </cell>
          <cell r="V1202" t="str">
            <v>4005808432394</v>
          </cell>
          <cell r="W1202" t="str">
            <v>8999777009762</v>
          </cell>
          <cell r="X1202" t="str">
            <v>3304.99.30</v>
          </cell>
          <cell r="AC1202" t="str">
            <v>Nivea</v>
          </cell>
          <cell r="AE1202" t="str">
            <v>Nivea Sun</v>
          </cell>
          <cell r="AJ1202" t="str">
            <v>Sun</v>
          </cell>
          <cell r="QC1202" t="str">
            <v>A</v>
          </cell>
          <cell r="VH1202">
            <v>900</v>
          </cell>
          <cell r="VI1202" t="str">
            <v>85824</v>
          </cell>
          <cell r="VN1202">
            <v>179650</v>
          </cell>
          <cell r="VO1202">
            <v>45383</v>
          </cell>
        </row>
        <row r="1203">
          <cell r="G1203" t="str">
            <v>NSUN Protect &amp; Bronze SPF20 Lotion 200ml</v>
          </cell>
          <cell r="I1203" t="str">
            <v>48332-00074-01</v>
          </cell>
          <cell r="J1203" t="str">
            <v>48332-00074-06</v>
          </cell>
          <cell r="K1203" t="str">
            <v>NSUN Lotion Protect &amp; Bronze SPF 20 200ml</v>
          </cell>
          <cell r="L1203" t="str">
            <v>R</v>
          </cell>
          <cell r="M1203">
            <v>12</v>
          </cell>
          <cell r="N1203">
            <v>2.88</v>
          </cell>
          <cell r="O1203">
            <v>5.87574E-3</v>
          </cell>
          <cell r="P1203">
            <v>6.3</v>
          </cell>
          <cell r="Q1203">
            <v>3.6</v>
          </cell>
          <cell r="R1203">
            <v>18</v>
          </cell>
          <cell r="S1203">
            <v>23.4</v>
          </cell>
          <cell r="T1203">
            <v>13.5</v>
          </cell>
          <cell r="U1203">
            <v>18.600000000000001</v>
          </cell>
          <cell r="V1203" t="str">
            <v>4005808432394</v>
          </cell>
          <cell r="W1203" t="str">
            <v>8999777009762</v>
          </cell>
          <cell r="X1203" t="str">
            <v>3304.99.30</v>
          </cell>
          <cell r="AC1203" t="str">
            <v>Nivea</v>
          </cell>
          <cell r="AE1203" t="str">
            <v>Nivea Sun</v>
          </cell>
          <cell r="AJ1203" t="str">
            <v>Sun</v>
          </cell>
          <cell r="QC1203" t="str">
            <v>A</v>
          </cell>
          <cell r="VH1203">
            <v>900</v>
          </cell>
          <cell r="VI1203" t="str">
            <v>85824</v>
          </cell>
          <cell r="VN1203">
            <v>179650</v>
          </cell>
          <cell r="VO1203">
            <v>45383</v>
          </cell>
        </row>
        <row r="1204">
          <cell r="G1204" t="str">
            <v>NSUN Protect &amp; Bronze SPF20 Lotion 200ml</v>
          </cell>
          <cell r="I1204" t="str">
            <v>48332-00074-00</v>
          </cell>
          <cell r="J1204" t="str">
            <v>48332-00074-06</v>
          </cell>
          <cell r="K1204" t="str">
            <v>NSUN Lotion Protect &amp; Bronze SPF 20 200ml</v>
          </cell>
          <cell r="L1204" t="str">
            <v>R</v>
          </cell>
          <cell r="M1204">
            <v>12</v>
          </cell>
          <cell r="N1204">
            <v>2.88</v>
          </cell>
          <cell r="O1204">
            <v>5.87574E-3</v>
          </cell>
          <cell r="P1204">
            <v>6.3</v>
          </cell>
          <cell r="Q1204">
            <v>3.6</v>
          </cell>
          <cell r="R1204">
            <v>18</v>
          </cell>
          <cell r="S1204">
            <v>23.4</v>
          </cell>
          <cell r="T1204">
            <v>13.5</v>
          </cell>
          <cell r="U1204">
            <v>18.600000000000001</v>
          </cell>
          <cell r="V1204" t="str">
            <v>4005808432394</v>
          </cell>
          <cell r="W1204" t="str">
            <v>8999777009762</v>
          </cell>
          <cell r="X1204" t="str">
            <v>3304.99.30</v>
          </cell>
          <cell r="AC1204" t="str">
            <v>Nivea</v>
          </cell>
          <cell r="AE1204" t="str">
            <v>Nivea Sun</v>
          </cell>
          <cell r="AJ1204" t="str">
            <v>Sun</v>
          </cell>
          <cell r="QC1204" t="str">
            <v>A</v>
          </cell>
          <cell r="VH1204">
            <v>900</v>
          </cell>
          <cell r="VI1204" t="str">
            <v>85824</v>
          </cell>
          <cell r="VN1204">
            <v>179650</v>
          </cell>
          <cell r="VO1204">
            <v>45383</v>
          </cell>
        </row>
        <row r="1205">
          <cell r="G1205" t="str">
            <v>NSUN Protect &amp; Bronze SPF20 Lotion 200ml</v>
          </cell>
          <cell r="I1205" t="str">
            <v>85824-04801-11</v>
          </cell>
          <cell r="J1205" t="str">
            <v>48332-00074-06</v>
          </cell>
          <cell r="K1205" t="str">
            <v>NSUN Lotion Protect &amp; Bronze SPF 20 200ml</v>
          </cell>
          <cell r="L1205" t="str">
            <v>R</v>
          </cell>
          <cell r="M1205">
            <v>12</v>
          </cell>
          <cell r="N1205">
            <v>2.88</v>
          </cell>
          <cell r="O1205">
            <v>5.87574E-3</v>
          </cell>
          <cell r="P1205">
            <v>6.3</v>
          </cell>
          <cell r="Q1205">
            <v>3.6</v>
          </cell>
          <cell r="R1205">
            <v>18</v>
          </cell>
          <cell r="S1205">
            <v>23.4</v>
          </cell>
          <cell r="T1205">
            <v>13.5</v>
          </cell>
          <cell r="U1205">
            <v>18.600000000000001</v>
          </cell>
          <cell r="V1205" t="str">
            <v/>
          </cell>
          <cell r="W1205" t="str">
            <v/>
          </cell>
          <cell r="X1205" t="str">
            <v>3304.99.30</v>
          </cell>
          <cell r="AC1205" t="str">
            <v>Nivea</v>
          </cell>
          <cell r="AE1205" t="str">
            <v>Nivea Sun</v>
          </cell>
          <cell r="AJ1205" t="str">
            <v>Sun</v>
          </cell>
          <cell r="QC1205" t="str">
            <v>A</v>
          </cell>
          <cell r="VH1205">
            <v>900</v>
          </cell>
          <cell r="VI1205" t="e">
            <v>#N/A</v>
          </cell>
          <cell r="VN1205">
            <v>113600</v>
          </cell>
          <cell r="VO1205">
            <v>43100</v>
          </cell>
        </row>
        <row r="1206">
          <cell r="G1206" t="str">
            <v>NSUN Protect &amp; Bronze SPF20 Spray 200ml</v>
          </cell>
          <cell r="I1206" t="str">
            <v>48332-00078-03</v>
          </cell>
          <cell r="J1206" t="str">
            <v>48332-00078-03</v>
          </cell>
          <cell r="K1206" t="str">
            <v>NIVEA SUN Protect &amp; Bronze SPF20 Spray 200ml</v>
          </cell>
          <cell r="L1206" t="str">
            <v>R</v>
          </cell>
          <cell r="M1206">
            <v>12</v>
          </cell>
          <cell r="N1206">
            <v>2.9729999999999999</v>
          </cell>
          <cell r="O1206">
            <v>6.4681599999999988E-3</v>
          </cell>
          <cell r="P1206">
            <v>6.3</v>
          </cell>
          <cell r="Q1206">
            <v>4.7</v>
          </cell>
          <cell r="R1206">
            <v>15.5</v>
          </cell>
          <cell r="S1206">
            <v>29</v>
          </cell>
          <cell r="T1206">
            <v>13.6</v>
          </cell>
          <cell r="U1206">
            <v>16.399999999999999</v>
          </cell>
          <cell r="V1206" t="str">
            <v>7319470012127</v>
          </cell>
          <cell r="W1206" t="str">
            <v>8999777009748</v>
          </cell>
          <cell r="X1206" t="str">
            <v>3304.99.90</v>
          </cell>
          <cell r="AC1206" t="str">
            <v>Nivea</v>
          </cell>
          <cell r="AE1206" t="str">
            <v>Nivea Sun</v>
          </cell>
          <cell r="AJ1206" t="str">
            <v>Sun</v>
          </cell>
          <cell r="QC1206" t="str">
            <v>D</v>
          </cell>
          <cell r="VH1206">
            <v>900</v>
          </cell>
          <cell r="VI1206" t="str">
            <v>85442</v>
          </cell>
          <cell r="VN1206">
            <v>119280</v>
          </cell>
          <cell r="VO1206">
            <v>45383</v>
          </cell>
        </row>
        <row r="1207">
          <cell r="G1207" t="str">
            <v>NSUN Protect &amp; Bronze SPF20 Spray 200ml</v>
          </cell>
          <cell r="I1207" t="str">
            <v>48332-00078-02</v>
          </cell>
          <cell r="J1207" t="str">
            <v>48332-00078-03</v>
          </cell>
          <cell r="K1207" t="str">
            <v>NSUN Spray Protect &amp; Bronze SPF 20 200ml</v>
          </cell>
          <cell r="L1207" t="str">
            <v>R</v>
          </cell>
          <cell r="M1207">
            <v>12</v>
          </cell>
          <cell r="N1207">
            <v>2.9729999999999999</v>
          </cell>
          <cell r="O1207">
            <v>6.4681599999999988E-3</v>
          </cell>
          <cell r="P1207">
            <v>6.3</v>
          </cell>
          <cell r="Q1207">
            <v>4.7</v>
          </cell>
          <cell r="R1207">
            <v>15.5</v>
          </cell>
          <cell r="S1207">
            <v>29</v>
          </cell>
          <cell r="T1207">
            <v>13.6</v>
          </cell>
          <cell r="U1207">
            <v>16.399999999999999</v>
          </cell>
          <cell r="V1207" t="str">
            <v>7319470012127</v>
          </cell>
          <cell r="W1207" t="str">
            <v>8999777009748</v>
          </cell>
          <cell r="X1207" t="str">
            <v>3304.99.90</v>
          </cell>
          <cell r="AC1207" t="str">
            <v>Nivea</v>
          </cell>
          <cell r="AE1207" t="str">
            <v>Nivea Sun</v>
          </cell>
          <cell r="AJ1207" t="str">
            <v>Sun</v>
          </cell>
          <cell r="QC1207" t="str">
            <v>D</v>
          </cell>
          <cell r="VH1207">
            <v>900</v>
          </cell>
          <cell r="VI1207" t="str">
            <v>85442</v>
          </cell>
          <cell r="VN1207">
            <v>119280</v>
          </cell>
          <cell r="VO1207">
            <v>45383</v>
          </cell>
        </row>
        <row r="1208">
          <cell r="G1208" t="str">
            <v>NSUN Protect &amp; Bronze SPF20 Spray 200ml</v>
          </cell>
          <cell r="I1208" t="str">
            <v>48332-00078-01</v>
          </cell>
          <cell r="J1208" t="str">
            <v>48332-00078-03</v>
          </cell>
          <cell r="K1208" t="str">
            <v>NSUN Spray Protect &amp; Bronze SPF 20 200ml</v>
          </cell>
          <cell r="L1208" t="str">
            <v>R</v>
          </cell>
          <cell r="M1208">
            <v>12</v>
          </cell>
          <cell r="N1208">
            <v>2.9729999999999999</v>
          </cell>
          <cell r="O1208">
            <v>6.4681599999999988E-3</v>
          </cell>
          <cell r="P1208">
            <v>6.3</v>
          </cell>
          <cell r="Q1208">
            <v>4.7</v>
          </cell>
          <cell r="R1208">
            <v>15.5</v>
          </cell>
          <cell r="S1208">
            <v>29</v>
          </cell>
          <cell r="T1208">
            <v>13.6</v>
          </cell>
          <cell r="U1208">
            <v>16.399999999999999</v>
          </cell>
          <cell r="V1208" t="str">
            <v/>
          </cell>
          <cell r="W1208" t="str">
            <v/>
          </cell>
          <cell r="X1208" t="str">
            <v>3304.99.90</v>
          </cell>
          <cell r="AC1208" t="str">
            <v>Nivea</v>
          </cell>
          <cell r="AE1208" t="str">
            <v>Nivea Sun</v>
          </cell>
          <cell r="AJ1208" t="str">
            <v>Sun</v>
          </cell>
          <cell r="QC1208" t="str">
            <v>D</v>
          </cell>
          <cell r="VH1208">
            <v>900</v>
          </cell>
          <cell r="VI1208" t="str">
            <v>85442</v>
          </cell>
          <cell r="VN1208">
            <v>119280</v>
          </cell>
          <cell r="VO1208">
            <v>45383</v>
          </cell>
        </row>
        <row r="1209">
          <cell r="G1209" t="str">
            <v>NSUN Protect &amp; Bronze SPF20 Spray 200ml</v>
          </cell>
          <cell r="I1209" t="str">
            <v>48332-00078-00</v>
          </cell>
          <cell r="J1209" t="str">
            <v>48332-00078-03</v>
          </cell>
          <cell r="K1209" t="str">
            <v>NSUN Spray Protect &amp; Bronze SPF 20 200ml</v>
          </cell>
          <cell r="L1209" t="str">
            <v>R</v>
          </cell>
          <cell r="M1209">
            <v>12</v>
          </cell>
          <cell r="N1209">
            <v>2.9729999999999999</v>
          </cell>
          <cell r="O1209">
            <v>6.4681599999999988E-3</v>
          </cell>
          <cell r="P1209">
            <v>6.3</v>
          </cell>
          <cell r="Q1209">
            <v>4.7</v>
          </cell>
          <cell r="R1209">
            <v>15.5</v>
          </cell>
          <cell r="S1209">
            <v>29</v>
          </cell>
          <cell r="T1209">
            <v>13.6</v>
          </cell>
          <cell r="U1209">
            <v>16.399999999999999</v>
          </cell>
          <cell r="V1209" t="str">
            <v>7319470012127</v>
          </cell>
          <cell r="W1209" t="str">
            <v>8999777009748</v>
          </cell>
          <cell r="X1209" t="str">
            <v>3304.99.90</v>
          </cell>
          <cell r="AC1209" t="str">
            <v>Nivea</v>
          </cell>
          <cell r="AE1209" t="str">
            <v>Nivea Sun</v>
          </cell>
          <cell r="AJ1209" t="str">
            <v>Sun</v>
          </cell>
          <cell r="QC1209" t="str">
            <v>D</v>
          </cell>
          <cell r="VH1209">
            <v>900</v>
          </cell>
          <cell r="VI1209" t="str">
            <v>85442</v>
          </cell>
          <cell r="VN1209">
            <v>119280</v>
          </cell>
          <cell r="VO1209">
            <v>45383</v>
          </cell>
        </row>
        <row r="1210">
          <cell r="G1210" t="str">
            <v>NSUN Protect &amp; Bronze SPF20 Spray 200ml</v>
          </cell>
          <cell r="I1210" t="str">
            <v>85442-04500-15</v>
          </cell>
          <cell r="J1210" t="str">
            <v>48332-00078-03</v>
          </cell>
          <cell r="K1210" t="str">
            <v>NSUN Spray Protect &amp; Bronze SPF 20 200ml</v>
          </cell>
          <cell r="L1210" t="str">
            <v>P</v>
          </cell>
          <cell r="M1210">
            <v>12</v>
          </cell>
          <cell r="N1210">
            <v>2.9729999999999999</v>
          </cell>
          <cell r="O1210">
            <v>6.4681599999999988E-3</v>
          </cell>
          <cell r="P1210">
            <v>6.3</v>
          </cell>
          <cell r="Q1210">
            <v>4.7</v>
          </cell>
          <cell r="R1210">
            <v>15.5</v>
          </cell>
          <cell r="S1210">
            <v>29</v>
          </cell>
          <cell r="T1210">
            <v>13.6</v>
          </cell>
          <cell r="U1210">
            <v>16.399999999999999</v>
          </cell>
          <cell r="V1210" t="str">
            <v>7319470012127</v>
          </cell>
          <cell r="W1210" t="str">
            <v>04005805085425</v>
          </cell>
          <cell r="X1210" t="str">
            <v>3304.99.90</v>
          </cell>
          <cell r="AC1210" t="str">
            <v>Nivea</v>
          </cell>
          <cell r="AE1210" t="str">
            <v>Nivea Sun</v>
          </cell>
          <cell r="AJ1210" t="str">
            <v>Sun</v>
          </cell>
          <cell r="QC1210" t="str">
            <v>D</v>
          </cell>
          <cell r="VH1210">
            <v>900</v>
          </cell>
          <cell r="VI1210" t="str">
            <v>85442</v>
          </cell>
          <cell r="VN1210">
            <v>90000</v>
          </cell>
          <cell r="VO1210">
            <v>43100</v>
          </cell>
        </row>
        <row r="1211">
          <cell r="G1211" t="str">
            <v>NSUN Protect &amp; Dry Touch Invisible SPF30 Spray 200ml</v>
          </cell>
          <cell r="I1211" t="str">
            <v>48332-00076-01</v>
          </cell>
          <cell r="J1211" t="str">
            <v>48332-00076-01</v>
          </cell>
          <cell r="K1211" t="str">
            <v>NIVEA SUN Protect &amp; Dry Touch Invisible SPF30 Spray 200ml</v>
          </cell>
          <cell r="L1211" t="str">
            <v>R</v>
          </cell>
          <cell r="M1211">
            <v>12</v>
          </cell>
          <cell r="N1211">
            <v>2.621</v>
          </cell>
          <cell r="O1211">
            <v>6.9708159999999986E-3</v>
          </cell>
          <cell r="P1211">
            <v>6.3</v>
          </cell>
          <cell r="Q1211">
            <v>4.8</v>
          </cell>
          <cell r="R1211">
            <v>15.8</v>
          </cell>
          <cell r="S1211">
            <v>29.8</v>
          </cell>
          <cell r="T1211">
            <v>13.6</v>
          </cell>
          <cell r="U1211">
            <v>17.2</v>
          </cell>
          <cell r="V1211" t="str">
            <v>4005808862849</v>
          </cell>
          <cell r="W1211" t="str">
            <v>8999777009700</v>
          </cell>
          <cell r="X1211" t="str">
            <v>3304.99.90</v>
          </cell>
          <cell r="AC1211" t="str">
            <v>Nivea</v>
          </cell>
          <cell r="AE1211" t="str">
            <v>Nivea Sun</v>
          </cell>
          <cell r="AJ1211" t="str">
            <v>Sun</v>
          </cell>
          <cell r="QC1211" t="str">
            <v>D</v>
          </cell>
          <cell r="VH1211">
            <v>900</v>
          </cell>
          <cell r="VI1211" t="str">
            <v>85803</v>
          </cell>
          <cell r="VN1211">
            <v>130000</v>
          </cell>
          <cell r="VO1211">
            <v>45383</v>
          </cell>
        </row>
        <row r="1212">
          <cell r="G1212" t="str">
            <v>NSUN Protect &amp; Dry Touch Invisible SPF30 Spray 200ml</v>
          </cell>
          <cell r="I1212" t="str">
            <v>48332-00076-00</v>
          </cell>
          <cell r="J1212" t="str">
            <v>48332-00076-01</v>
          </cell>
          <cell r="K1212" t="str">
            <v>NSUN Invisible Spray SPF 30 200ml</v>
          </cell>
          <cell r="L1212" t="str">
            <v>R</v>
          </cell>
          <cell r="M1212">
            <v>12</v>
          </cell>
          <cell r="N1212">
            <v>2.621</v>
          </cell>
          <cell r="O1212">
            <v>6.9708159999999986E-3</v>
          </cell>
          <cell r="P1212">
            <v>6.3</v>
          </cell>
          <cell r="Q1212">
            <v>4.8</v>
          </cell>
          <cell r="R1212">
            <v>15.8</v>
          </cell>
          <cell r="S1212">
            <v>29.8</v>
          </cell>
          <cell r="T1212">
            <v>13.6</v>
          </cell>
          <cell r="U1212">
            <v>17.2</v>
          </cell>
          <cell r="V1212" t="str">
            <v/>
          </cell>
          <cell r="W1212" t="str">
            <v/>
          </cell>
          <cell r="X1212" t="str">
            <v>3304.99.90</v>
          </cell>
          <cell r="AC1212" t="str">
            <v>Nivea</v>
          </cell>
          <cell r="AE1212" t="str">
            <v>Nivea Sun</v>
          </cell>
          <cell r="AJ1212" t="str">
            <v>Sun</v>
          </cell>
          <cell r="QC1212" t="str">
            <v>D</v>
          </cell>
          <cell r="VH1212">
            <v>900</v>
          </cell>
          <cell r="VI1212" t="str">
            <v>85803</v>
          </cell>
          <cell r="VN1212">
            <v>130000</v>
          </cell>
          <cell r="VO1212">
            <v>43100</v>
          </cell>
        </row>
        <row r="1213">
          <cell r="G1213" t="str">
            <v>NSUN Protect &amp; Dry Touch Invisible SPF30 Spray 200ml</v>
          </cell>
          <cell r="I1213" t="str">
            <v>85803-04801-11</v>
          </cell>
          <cell r="J1213" t="str">
            <v>48332-00076-01</v>
          </cell>
          <cell r="K1213" t="str">
            <v>NSUN Invisible Spray SPF 30 200ml</v>
          </cell>
          <cell r="L1213" t="str">
            <v>R</v>
          </cell>
          <cell r="M1213">
            <v>12</v>
          </cell>
          <cell r="N1213">
            <v>2.621</v>
          </cell>
          <cell r="O1213">
            <v>6.9708160000000003E-3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 t="str">
            <v/>
          </cell>
          <cell r="W1213" t="str">
            <v/>
          </cell>
          <cell r="X1213" t="str">
            <v>3304.99.90</v>
          </cell>
          <cell r="AC1213" t="str">
            <v>Nivea</v>
          </cell>
          <cell r="AE1213" t="str">
            <v>Nivea Sun</v>
          </cell>
          <cell r="AJ1213" t="str">
            <v>Sun</v>
          </cell>
          <cell r="QC1213" t="str">
            <v>D</v>
          </cell>
          <cell r="VH1213">
            <v>900</v>
          </cell>
          <cell r="VI1213" t="e">
            <v>#N/A</v>
          </cell>
          <cell r="VN1213">
            <v>130000</v>
          </cell>
          <cell r="VO1213">
            <v>43100</v>
          </cell>
        </row>
        <row r="1214">
          <cell r="G1214" t="str">
            <v>NSUN Protect &amp; Dry Touch Invisible SPF50 Spray 200ml</v>
          </cell>
          <cell r="I1214" t="str">
            <v>48332-00099-04</v>
          </cell>
          <cell r="J1214" t="str">
            <v>48332-00099-04</v>
          </cell>
          <cell r="K1214" t="str">
            <v>NIVEA SUN Protect &amp; Dry Touch Invisible SPF50 Spray 200ml</v>
          </cell>
          <cell r="L1214" t="str">
            <v>R</v>
          </cell>
          <cell r="M1214">
            <v>12</v>
          </cell>
          <cell r="N1214">
            <v>2.742</v>
          </cell>
          <cell r="O1214">
            <v>6.7635000000000004E-3</v>
          </cell>
          <cell r="P1214">
            <v>6.3</v>
          </cell>
          <cell r="Q1214">
            <v>4.8</v>
          </cell>
          <cell r="R1214">
            <v>15.8</v>
          </cell>
          <cell r="S1214">
            <v>30</v>
          </cell>
          <cell r="T1214">
            <v>13.5</v>
          </cell>
          <cell r="U1214">
            <v>16.7</v>
          </cell>
          <cell r="V1214" t="str">
            <v>4005808255559</v>
          </cell>
          <cell r="W1214" t="str">
            <v>8999777014537</v>
          </cell>
          <cell r="X1214" t="str">
            <v>3304.99.90</v>
          </cell>
          <cell r="AC1214" t="str">
            <v>Nivea</v>
          </cell>
          <cell r="AE1214" t="str">
            <v>Nivea Sun</v>
          </cell>
          <cell r="AJ1214" t="str">
            <v>Sun</v>
          </cell>
          <cell r="QC1214" t="str">
            <v>D</v>
          </cell>
          <cell r="VH1214">
            <v>900</v>
          </cell>
          <cell r="VI1214" t="str">
            <v>85860</v>
          </cell>
          <cell r="VN1214">
            <v>221960</v>
          </cell>
          <cell r="VO1214">
            <v>45383</v>
          </cell>
        </row>
        <row r="1215">
          <cell r="G1215" t="str">
            <v>NSUN Protect &amp; Dry Touch Invisible SPF50 Spray 200ml</v>
          </cell>
          <cell r="I1215" t="str">
            <v>48332-00099-03</v>
          </cell>
          <cell r="J1215" t="str">
            <v>48332-00099-04</v>
          </cell>
          <cell r="K1215" t="str">
            <v>NSUN Invisible Spray SPF 50 200ml</v>
          </cell>
          <cell r="L1215" t="str">
            <v>R</v>
          </cell>
          <cell r="M1215">
            <v>12</v>
          </cell>
          <cell r="N1215">
            <v>2.742</v>
          </cell>
          <cell r="O1215">
            <v>6.7635000000000004E-3</v>
          </cell>
          <cell r="P1215">
            <v>6.3</v>
          </cell>
          <cell r="Q1215">
            <v>4.8</v>
          </cell>
          <cell r="R1215">
            <v>15.8</v>
          </cell>
          <cell r="S1215">
            <v>30</v>
          </cell>
          <cell r="T1215">
            <v>13.5</v>
          </cell>
          <cell r="U1215">
            <v>16.7</v>
          </cell>
          <cell r="V1215" t="str">
            <v>4005808255559</v>
          </cell>
          <cell r="W1215" t="str">
            <v>8999777014537</v>
          </cell>
          <cell r="X1215" t="str">
            <v>3304.99.90</v>
          </cell>
          <cell r="AC1215" t="str">
            <v>Nivea</v>
          </cell>
          <cell r="AE1215" t="str">
            <v>Nivea Sun</v>
          </cell>
          <cell r="AJ1215" t="str">
            <v>Sun</v>
          </cell>
          <cell r="QC1215" t="str">
            <v>D</v>
          </cell>
          <cell r="VH1215">
            <v>900</v>
          </cell>
          <cell r="VI1215" t="str">
            <v>85860</v>
          </cell>
          <cell r="VN1215">
            <v>221960</v>
          </cell>
          <cell r="VO1215">
            <v>45383</v>
          </cell>
        </row>
        <row r="1216">
          <cell r="G1216" t="str">
            <v>NSUN Protect &amp; Dry Touch Invisible SPF50 Spray 200ml</v>
          </cell>
          <cell r="I1216" t="str">
            <v>48332-00099-02</v>
          </cell>
          <cell r="J1216" t="str">
            <v>48332-00099-04</v>
          </cell>
          <cell r="K1216" t="str">
            <v>NSUN Invisible Spray SPF 50 200ml</v>
          </cell>
          <cell r="L1216" t="str">
            <v>R</v>
          </cell>
          <cell r="M1216">
            <v>12</v>
          </cell>
          <cell r="N1216">
            <v>2.742</v>
          </cell>
          <cell r="O1216">
            <v>6.7635000000000004E-3</v>
          </cell>
          <cell r="P1216">
            <v>6.3</v>
          </cell>
          <cell r="Q1216">
            <v>4.8</v>
          </cell>
          <cell r="R1216">
            <v>15.8</v>
          </cell>
          <cell r="S1216">
            <v>30</v>
          </cell>
          <cell r="T1216">
            <v>13.5</v>
          </cell>
          <cell r="U1216">
            <v>16.7</v>
          </cell>
          <cell r="V1216" t="str">
            <v>4005808255559</v>
          </cell>
          <cell r="W1216" t="str">
            <v>8999777014537</v>
          </cell>
          <cell r="X1216" t="str">
            <v>3304.99.90</v>
          </cell>
          <cell r="AC1216" t="str">
            <v>Nivea</v>
          </cell>
          <cell r="AE1216" t="str">
            <v>Nivea Sun</v>
          </cell>
          <cell r="AJ1216" t="str">
            <v>Sun</v>
          </cell>
          <cell r="QC1216" t="str">
            <v>D</v>
          </cell>
          <cell r="VH1216">
            <v>900</v>
          </cell>
          <cell r="VI1216" t="str">
            <v>85860</v>
          </cell>
          <cell r="VN1216">
            <v>221960</v>
          </cell>
          <cell r="VO1216">
            <v>45383</v>
          </cell>
        </row>
        <row r="1217">
          <cell r="G1217" t="str">
            <v>NSUN Protect &amp; Dry Touch Invisible SPF50 Spray 200ml</v>
          </cell>
          <cell r="I1217" t="str">
            <v>48332-00099-00</v>
          </cell>
          <cell r="J1217" t="str">
            <v>48332-00099-04</v>
          </cell>
          <cell r="K1217" t="str">
            <v>NSUN Invisible Spray SPF 50 200ml</v>
          </cell>
          <cell r="L1217" t="str">
            <v>R</v>
          </cell>
          <cell r="M1217">
            <v>12</v>
          </cell>
          <cell r="N1217">
            <v>2.742</v>
          </cell>
          <cell r="O1217">
            <v>6.7635000000000004E-3</v>
          </cell>
          <cell r="P1217">
            <v>6.3</v>
          </cell>
          <cell r="Q1217">
            <v>4.8</v>
          </cell>
          <cell r="R1217">
            <v>15.8</v>
          </cell>
          <cell r="S1217">
            <v>30</v>
          </cell>
          <cell r="T1217">
            <v>13.5</v>
          </cell>
          <cell r="U1217">
            <v>16.7</v>
          </cell>
          <cell r="V1217" t="str">
            <v>4005808255559</v>
          </cell>
          <cell r="W1217" t="str">
            <v>8999777014537</v>
          </cell>
          <cell r="X1217" t="str">
            <v>3304.99.90</v>
          </cell>
          <cell r="AC1217" t="str">
            <v>Nivea</v>
          </cell>
          <cell r="AE1217" t="str">
            <v>Nivea Sun</v>
          </cell>
          <cell r="AJ1217" t="str">
            <v>Sun</v>
          </cell>
          <cell r="QC1217" t="str">
            <v>D</v>
          </cell>
          <cell r="VH1217">
            <v>900</v>
          </cell>
          <cell r="VI1217" t="str">
            <v>85860</v>
          </cell>
          <cell r="VN1217">
            <v>221960</v>
          </cell>
          <cell r="VO1217">
            <v>45383</v>
          </cell>
        </row>
        <row r="1218">
          <cell r="G1218" t="str">
            <v>NSUN Protect &amp; Dry Touch Invisible SPF50 Spray 200ml</v>
          </cell>
          <cell r="I1218" t="str">
            <v>48332-00080-01</v>
          </cell>
          <cell r="J1218" t="str">
            <v>48332-00099-04</v>
          </cell>
          <cell r="K1218" t="str">
            <v>NSUN Invisible Spray SPF 50 200ml</v>
          </cell>
          <cell r="L1218" t="str">
            <v>R</v>
          </cell>
          <cell r="M1218">
            <v>12</v>
          </cell>
          <cell r="N1218">
            <v>2.621</v>
          </cell>
          <cell r="O1218">
            <v>6.9708159999999986E-3</v>
          </cell>
          <cell r="P1218">
            <v>6.3</v>
          </cell>
          <cell r="Q1218">
            <v>4.8</v>
          </cell>
          <cell r="R1218">
            <v>15.8</v>
          </cell>
          <cell r="S1218">
            <v>29.8</v>
          </cell>
          <cell r="T1218">
            <v>13.6</v>
          </cell>
          <cell r="U1218">
            <v>17.2</v>
          </cell>
          <cell r="V1218" t="str">
            <v>8999777013288</v>
          </cell>
          <cell r="W1218" t="str">
            <v>8999777013295</v>
          </cell>
          <cell r="X1218" t="str">
            <v>3304.99.90</v>
          </cell>
          <cell r="AC1218" t="str">
            <v>Nivea</v>
          </cell>
          <cell r="AE1218" t="str">
            <v>Nivea Sun</v>
          </cell>
          <cell r="AJ1218" t="str">
            <v>Sun</v>
          </cell>
          <cell r="QC1218" t="str">
            <v>D</v>
          </cell>
          <cell r="VH1218">
            <v>900</v>
          </cell>
          <cell r="VI1218" t="str">
            <v>85860</v>
          </cell>
          <cell r="VN1218">
            <v>221960</v>
          </cell>
          <cell r="VO1218">
            <v>45383</v>
          </cell>
        </row>
        <row r="1219">
          <cell r="G1219" t="str">
            <v>NSUN Protect &amp; Dry Touch Invisible SPF50 Spray 200ml</v>
          </cell>
          <cell r="I1219" t="str">
            <v>48332-00080-00</v>
          </cell>
          <cell r="J1219" t="str">
            <v>48332-00099-04</v>
          </cell>
          <cell r="K1219" t="str">
            <v>NSUN Invisible Spray SPF 50 200ml</v>
          </cell>
          <cell r="L1219" t="str">
            <v>R</v>
          </cell>
          <cell r="M1219">
            <v>12</v>
          </cell>
          <cell r="N1219">
            <v>2.621</v>
          </cell>
          <cell r="O1219">
            <v>6.9708159999999986E-3</v>
          </cell>
          <cell r="P1219">
            <v>6.3</v>
          </cell>
          <cell r="Q1219">
            <v>4.8</v>
          </cell>
          <cell r="R1219">
            <v>15.8</v>
          </cell>
          <cell r="S1219">
            <v>29.8</v>
          </cell>
          <cell r="T1219">
            <v>13.6</v>
          </cell>
          <cell r="U1219">
            <v>17.2</v>
          </cell>
          <cell r="V1219" t="str">
            <v/>
          </cell>
          <cell r="W1219" t="str">
            <v/>
          </cell>
          <cell r="X1219" t="str">
            <v>3304.99.90</v>
          </cell>
          <cell r="AC1219" t="str">
            <v>Nivea</v>
          </cell>
          <cell r="AE1219" t="str">
            <v>Nivea Sun</v>
          </cell>
          <cell r="AJ1219" t="str">
            <v>Sun</v>
          </cell>
          <cell r="QC1219" t="str">
            <v>D</v>
          </cell>
          <cell r="VH1219">
            <v>900</v>
          </cell>
          <cell r="VI1219" t="str">
            <v>85860</v>
          </cell>
          <cell r="VN1219">
            <v>221960</v>
          </cell>
          <cell r="VO1219">
            <v>45383</v>
          </cell>
        </row>
        <row r="1220">
          <cell r="G1220" t="str">
            <v>NSUN Protect &amp; Dry Touch Invisible SPF50 Spray 200ml</v>
          </cell>
          <cell r="I1220" t="str">
            <v>85860-04801-11</v>
          </cell>
          <cell r="J1220" t="str">
            <v>48332-00099-04</v>
          </cell>
          <cell r="K1220" t="str">
            <v>NSUN Invisible Spray SPF 50 200ml</v>
          </cell>
          <cell r="L1220" t="str">
            <v>R</v>
          </cell>
          <cell r="M1220">
            <v>12</v>
          </cell>
          <cell r="N1220">
            <v>2.742</v>
          </cell>
          <cell r="O1220">
            <v>6.7635000000000004E-3</v>
          </cell>
          <cell r="P1220">
            <v>6.3</v>
          </cell>
          <cell r="Q1220">
            <v>4.8</v>
          </cell>
          <cell r="R1220">
            <v>15.8</v>
          </cell>
          <cell r="S1220">
            <v>30</v>
          </cell>
          <cell r="T1220">
            <v>13.5</v>
          </cell>
          <cell r="U1220">
            <v>16.7</v>
          </cell>
          <cell r="V1220" t="str">
            <v>4005900695826</v>
          </cell>
          <cell r="W1220" t="str">
            <v>04005805283562</v>
          </cell>
          <cell r="X1220" t="str">
            <v>3304.99.90</v>
          </cell>
          <cell r="AC1220" t="str">
            <v>Nivea</v>
          </cell>
          <cell r="AE1220" t="str">
            <v>Nivea Sun</v>
          </cell>
          <cell r="AJ1220" t="str">
            <v>Sun</v>
          </cell>
          <cell r="QC1220" t="str">
            <v>D</v>
          </cell>
          <cell r="VH1220">
            <v>900</v>
          </cell>
          <cell r="VI1220" t="str">
            <v>85860</v>
          </cell>
          <cell r="VN1220">
            <v>157400</v>
          </cell>
          <cell r="VO1220">
            <v>43100</v>
          </cell>
        </row>
        <row r="1221">
          <cell r="G1221" t="str">
            <v>NSUN Protect &amp; Moisture SPF20 Lotion 100ml</v>
          </cell>
          <cell r="I1221" t="str">
            <v>85782-04800-16</v>
          </cell>
          <cell r="J1221" t="str">
            <v>85782-04800-16</v>
          </cell>
          <cell r="K1221" t="str">
            <v>NIVEA SUN Protect &amp; Moisture SPF20 Lotion 100ml</v>
          </cell>
          <cell r="L1221" t="str">
            <v>R</v>
          </cell>
          <cell r="M1221">
            <v>48</v>
          </cell>
          <cell r="N1221">
            <v>6</v>
          </cell>
          <cell r="O1221">
            <v>1.6254480000000002E-2</v>
          </cell>
          <cell r="P1221">
            <v>5.5</v>
          </cell>
          <cell r="Q1221">
            <v>3.1</v>
          </cell>
          <cell r="R1221">
            <v>15.4</v>
          </cell>
          <cell r="S1221">
            <v>39.299999999999997</v>
          </cell>
          <cell r="T1221">
            <v>23.5</v>
          </cell>
          <cell r="U1221">
            <v>17.600000000000001</v>
          </cell>
          <cell r="V1221" t="str">
            <v>8999777857820</v>
          </cell>
          <cell r="W1221" t="str">
            <v>08999777004064</v>
          </cell>
          <cell r="X1221" t="str">
            <v>3304.99.30</v>
          </cell>
          <cell r="AC1221" t="str">
            <v>Nivea</v>
          </cell>
          <cell r="AE1221" t="str">
            <v>Nivea Sun</v>
          </cell>
          <cell r="AJ1221" t="str">
            <v>Sun</v>
          </cell>
          <cell r="QC1221" t="str">
            <v>D</v>
          </cell>
          <cell r="VH1221">
            <v>900</v>
          </cell>
          <cell r="VI1221" t="str">
            <v>85782</v>
          </cell>
          <cell r="VN1221">
            <v>63300</v>
          </cell>
          <cell r="VO1221">
            <v>45383</v>
          </cell>
        </row>
        <row r="1222">
          <cell r="G1222" t="str">
            <v>NSUN Protect &amp; Moisture SPF20 Lotion 100ml</v>
          </cell>
          <cell r="I1222" t="str">
            <v>85782-04800-10</v>
          </cell>
          <cell r="J1222" t="str">
            <v>85782-04800-16</v>
          </cell>
          <cell r="K1222" t="str">
            <v>NSUN Most Sun Lot SPF 20 100ml</v>
          </cell>
          <cell r="L1222" t="str">
            <v>R</v>
          </cell>
          <cell r="M1222">
            <v>48</v>
          </cell>
          <cell r="N1222">
            <v>6.2489999999999997</v>
          </cell>
          <cell r="O1222">
            <v>1.4980512000000001E-2</v>
          </cell>
          <cell r="P1222">
            <v>4.5999999999999996</v>
          </cell>
          <cell r="Q1222">
            <v>3.2</v>
          </cell>
          <cell r="R1222">
            <v>14.7</v>
          </cell>
          <cell r="S1222">
            <v>38.200000000000003</v>
          </cell>
          <cell r="T1222">
            <v>22.8</v>
          </cell>
          <cell r="U1222">
            <v>17.2</v>
          </cell>
          <cell r="V1222" t="str">
            <v>8999777857820</v>
          </cell>
          <cell r="W1222" t="str">
            <v>08999777004064</v>
          </cell>
          <cell r="X1222" t="str">
            <v>3304.99.30</v>
          </cell>
          <cell r="AC1222" t="str">
            <v>Nivea</v>
          </cell>
          <cell r="AE1222" t="str">
            <v>Nivea Sun</v>
          </cell>
          <cell r="AJ1222" t="str">
            <v>Sun</v>
          </cell>
          <cell r="QC1222" t="str">
            <v>D</v>
          </cell>
          <cell r="VH1222">
            <v>900</v>
          </cell>
          <cell r="VI1222" t="str">
            <v>85782</v>
          </cell>
          <cell r="VN1222">
            <v>63300</v>
          </cell>
          <cell r="VO1222">
            <v>43830</v>
          </cell>
        </row>
        <row r="1223">
          <cell r="G1223" t="str">
            <v>NSUN Protect &amp; Moisture SPF20 Lotion 100ml</v>
          </cell>
          <cell r="I1223" t="str">
            <v>85782-04800-28</v>
          </cell>
          <cell r="J1223" t="str">
            <v>85782-04800-16</v>
          </cell>
          <cell r="K1223" t="str">
            <v>NSUN Most Sun Lotion SPF 20 100ml</v>
          </cell>
          <cell r="L1223" t="str">
            <v>R</v>
          </cell>
          <cell r="M1223">
            <v>36</v>
          </cell>
          <cell r="N1223">
            <v>4.6580000000000004</v>
          </cell>
          <cell r="O1223">
            <v>9.7169999999999999E-3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 t="str">
            <v/>
          </cell>
          <cell r="W1223" t="str">
            <v/>
          </cell>
          <cell r="X1223" t="str">
            <v>3304.99.30</v>
          </cell>
          <cell r="AC1223" t="str">
            <v>Nivea</v>
          </cell>
          <cell r="AE1223" t="str">
            <v>Nivea Sun</v>
          </cell>
          <cell r="AJ1223" t="str">
            <v>Sun</v>
          </cell>
          <cell r="QC1223" t="str">
            <v>D</v>
          </cell>
          <cell r="VH1223">
            <v>900</v>
          </cell>
          <cell r="VI1223" t="e">
            <v>#N/A</v>
          </cell>
          <cell r="VN1223">
            <v>39105</v>
          </cell>
          <cell r="VO1223">
            <v>43100</v>
          </cell>
        </row>
        <row r="1224">
          <cell r="G1224" t="str">
            <v>NSUN Protect &amp; Moisture SPF30 Lotion 75ml</v>
          </cell>
          <cell r="I1224" t="str">
            <v>85597-08600-20</v>
          </cell>
          <cell r="J1224" t="str">
            <v>85597-08600-20</v>
          </cell>
          <cell r="K1224" t="str">
            <v>NIVEA SUN Protect &amp; Moisture SPF30 Lotion 75ml</v>
          </cell>
          <cell r="L1224" t="str">
            <v>R</v>
          </cell>
          <cell r="M1224">
            <v>48</v>
          </cell>
          <cell r="N1224">
            <v>4.78</v>
          </cell>
          <cell r="O1224">
            <v>1.0658088E-2</v>
          </cell>
          <cell r="P1224">
            <v>5</v>
          </cell>
          <cell r="Q1224">
            <v>2.8</v>
          </cell>
          <cell r="R1224">
            <v>12.9</v>
          </cell>
          <cell r="S1224">
            <v>34.200000000000003</v>
          </cell>
          <cell r="T1224">
            <v>21.2</v>
          </cell>
          <cell r="U1224">
            <v>14.7</v>
          </cell>
          <cell r="V1224" t="str">
            <v>4005808516261</v>
          </cell>
          <cell r="W1224" t="str">
            <v>17319470029047</v>
          </cell>
          <cell r="X1224" t="str">
            <v>3304.99.30</v>
          </cell>
          <cell r="AC1224" t="str">
            <v>Nivea</v>
          </cell>
          <cell r="AE1224" t="str">
            <v>Nivea Sun</v>
          </cell>
          <cell r="AJ1224" t="str">
            <v>Sun</v>
          </cell>
          <cell r="QC1224" t="str">
            <v>A</v>
          </cell>
          <cell r="VH1224">
            <v>1095</v>
          </cell>
          <cell r="VI1224" t="str">
            <v>85597</v>
          </cell>
          <cell r="VN1224">
            <v>110000</v>
          </cell>
          <cell r="VO1224">
            <v>45383</v>
          </cell>
        </row>
        <row r="1225">
          <cell r="G1225" t="str">
            <v>NSUN Protect &amp; Moisture SPF30 Lotion 100ml</v>
          </cell>
          <cell r="I1225" t="str">
            <v>85783-04800-20</v>
          </cell>
          <cell r="J1225" t="str">
            <v>85783-04800-20</v>
          </cell>
          <cell r="K1225" t="str">
            <v>NIVEA SUN Protect &amp; Moisture SPF30 Lotion 100ml</v>
          </cell>
          <cell r="L1225" t="str">
            <v>R</v>
          </cell>
          <cell r="M1225">
            <v>48</v>
          </cell>
          <cell r="N1225">
            <v>6.2370000000000001</v>
          </cell>
          <cell r="O1225">
            <v>1.5408743999999997E-2</v>
          </cell>
          <cell r="P1225">
            <v>5.5</v>
          </cell>
          <cell r="Q1225">
            <v>3.1</v>
          </cell>
          <cell r="R1225">
            <v>15.4</v>
          </cell>
          <cell r="S1225">
            <v>39.299999999999997</v>
          </cell>
          <cell r="T1225">
            <v>23.2</v>
          </cell>
          <cell r="U1225">
            <v>16.899999999999999</v>
          </cell>
          <cell r="V1225" t="str">
            <v>8999777857837</v>
          </cell>
          <cell r="W1225" t="str">
            <v>8999777012311</v>
          </cell>
          <cell r="X1225" t="str">
            <v>3304.99.30</v>
          </cell>
          <cell r="AC1225" t="str">
            <v>Nivea</v>
          </cell>
          <cell r="AE1225" t="str">
            <v>Nivea Sun</v>
          </cell>
          <cell r="AJ1225" t="str">
            <v>Sun</v>
          </cell>
          <cell r="QC1225" t="str">
            <v>A</v>
          </cell>
          <cell r="VH1225">
            <v>1095</v>
          </cell>
          <cell r="VI1225" t="str">
            <v>85783</v>
          </cell>
          <cell r="VN1225">
            <v>110000</v>
          </cell>
          <cell r="VO1225">
            <v>45383</v>
          </cell>
        </row>
        <row r="1226">
          <cell r="G1226" t="str">
            <v>NSUN Protect &amp; Moisture SPF30 Lotion 100ml</v>
          </cell>
          <cell r="I1226" t="str">
            <v>85783-04800-18</v>
          </cell>
          <cell r="J1226" t="str">
            <v>85783-04800-20</v>
          </cell>
          <cell r="K1226" t="str">
            <v>NSUN Most Sun Lot SPF 30 100ml</v>
          </cell>
          <cell r="L1226" t="str">
            <v>R</v>
          </cell>
          <cell r="M1226">
            <v>48</v>
          </cell>
          <cell r="N1226">
            <v>6.2389999999999999</v>
          </cell>
          <cell r="O1226">
            <v>1.5408743999999997E-2</v>
          </cell>
          <cell r="P1226">
            <v>5.5</v>
          </cell>
          <cell r="Q1226">
            <v>3.1</v>
          </cell>
          <cell r="R1226">
            <v>15.4</v>
          </cell>
          <cell r="S1226">
            <v>39.299999999999997</v>
          </cell>
          <cell r="T1226">
            <v>23.2</v>
          </cell>
          <cell r="U1226">
            <v>16.899999999999999</v>
          </cell>
          <cell r="V1226" t="str">
            <v>8999777857837</v>
          </cell>
          <cell r="W1226" t="str">
            <v>8999777012311</v>
          </cell>
          <cell r="X1226" t="str">
            <v>3304.99.30</v>
          </cell>
          <cell r="AC1226" t="str">
            <v>Nivea</v>
          </cell>
          <cell r="AE1226" t="str">
            <v>Nivea Sun</v>
          </cell>
          <cell r="AJ1226" t="str">
            <v>Sun</v>
          </cell>
          <cell r="QC1226" t="str">
            <v>A</v>
          </cell>
          <cell r="VH1226">
            <v>1095</v>
          </cell>
          <cell r="VI1226" t="str">
            <v>85783</v>
          </cell>
          <cell r="VN1226">
            <v>110000</v>
          </cell>
          <cell r="VO1226">
            <v>45383</v>
          </cell>
        </row>
        <row r="1227">
          <cell r="G1227" t="str">
            <v>NSUN Protect &amp; Moisture SPF30 Lotion 100ml</v>
          </cell>
          <cell r="I1227" t="str">
            <v>85783-04800-16</v>
          </cell>
          <cell r="J1227" t="str">
            <v>85783-04800-20</v>
          </cell>
          <cell r="K1227" t="str">
            <v>NSUN Most Sun Lot SPF 30 100ml</v>
          </cell>
          <cell r="L1227" t="str">
            <v>R</v>
          </cell>
          <cell r="M1227">
            <v>48</v>
          </cell>
          <cell r="N1227">
            <v>6</v>
          </cell>
          <cell r="O1227">
            <v>1.6254480000000002E-2</v>
          </cell>
          <cell r="P1227">
            <v>5.5</v>
          </cell>
          <cell r="Q1227">
            <v>3.1</v>
          </cell>
          <cell r="R1227">
            <v>15.4</v>
          </cell>
          <cell r="S1227">
            <v>39.299999999999997</v>
          </cell>
          <cell r="T1227">
            <v>23.5</v>
          </cell>
          <cell r="U1227">
            <v>17.600000000000001</v>
          </cell>
          <cell r="V1227" t="str">
            <v>8999777857837</v>
          </cell>
          <cell r="W1227" t="str">
            <v>08999777003531</v>
          </cell>
          <cell r="X1227" t="str">
            <v>3304.99.30</v>
          </cell>
          <cell r="AC1227" t="str">
            <v>Nivea</v>
          </cell>
          <cell r="AE1227" t="str">
            <v>Nivea Sun</v>
          </cell>
          <cell r="AJ1227" t="str">
            <v>Sun</v>
          </cell>
          <cell r="QC1227" t="str">
            <v>A</v>
          </cell>
          <cell r="VH1227">
            <v>1095</v>
          </cell>
          <cell r="VI1227" t="str">
            <v>85783</v>
          </cell>
          <cell r="VN1227">
            <v>110000</v>
          </cell>
          <cell r="VO1227">
            <v>45383</v>
          </cell>
        </row>
        <row r="1228">
          <cell r="G1228" t="str">
            <v>NSUN Protect &amp; Moisture SPF30 Lotion 100ml</v>
          </cell>
          <cell r="I1228" t="str">
            <v>85783-04800-10</v>
          </cell>
          <cell r="J1228" t="str">
            <v>85783-04800-20</v>
          </cell>
          <cell r="K1228" t="str">
            <v>NSUN Most Sun Lot SPF 30 100ml</v>
          </cell>
          <cell r="L1228" t="str">
            <v>R</v>
          </cell>
          <cell r="M1228">
            <v>48</v>
          </cell>
          <cell r="N1228">
            <v>6.2789999999999999</v>
          </cell>
          <cell r="O1228">
            <v>1.4980512000000001E-2</v>
          </cell>
          <cell r="P1228">
            <v>4.5999999999999996</v>
          </cell>
          <cell r="Q1228">
            <v>3.2</v>
          </cell>
          <cell r="R1228">
            <v>14.7</v>
          </cell>
          <cell r="S1228">
            <v>38.200000000000003</v>
          </cell>
          <cell r="T1228">
            <v>22.8</v>
          </cell>
          <cell r="U1228">
            <v>17.2</v>
          </cell>
          <cell r="V1228" t="str">
            <v>8999777857837</v>
          </cell>
          <cell r="W1228" t="str">
            <v>08999777003531</v>
          </cell>
          <cell r="X1228" t="str">
            <v>3304.99.30</v>
          </cell>
          <cell r="AC1228" t="str">
            <v>Nivea</v>
          </cell>
          <cell r="AE1228" t="str">
            <v>Nivea Sun</v>
          </cell>
          <cell r="AJ1228" t="str">
            <v>Sun</v>
          </cell>
          <cell r="QC1228" t="str">
            <v>A</v>
          </cell>
          <cell r="VH1228">
            <v>1095</v>
          </cell>
          <cell r="VI1228" t="str">
            <v>85783</v>
          </cell>
          <cell r="VN1228">
            <v>110000</v>
          </cell>
          <cell r="VO1228">
            <v>45383</v>
          </cell>
        </row>
        <row r="1229">
          <cell r="G1229" t="str">
            <v>NSUN Protect &amp; Moisture SPF30 Lotion 100ml</v>
          </cell>
          <cell r="I1229" t="str">
            <v>85783-04800-28</v>
          </cell>
          <cell r="J1229" t="str">
            <v>85783-04800-20</v>
          </cell>
          <cell r="K1229" t="str">
            <v>NSUN Most Sun Lotion SPF 30 100ml</v>
          </cell>
          <cell r="L1229" t="str">
            <v>R</v>
          </cell>
          <cell r="M1229">
            <v>48</v>
          </cell>
          <cell r="N1229">
            <v>6.2789999999999999</v>
          </cell>
          <cell r="O1229">
            <v>1.4980512000000001E-2</v>
          </cell>
          <cell r="P1229">
            <v>4.5999999999999996</v>
          </cell>
          <cell r="Q1229">
            <v>3.2</v>
          </cell>
          <cell r="R1229">
            <v>14.7</v>
          </cell>
          <cell r="S1229">
            <v>38.200000000000003</v>
          </cell>
          <cell r="T1229">
            <v>22.8</v>
          </cell>
          <cell r="U1229">
            <v>17.2</v>
          </cell>
          <cell r="V1229" t="str">
            <v/>
          </cell>
          <cell r="W1229" t="str">
            <v/>
          </cell>
          <cell r="X1229" t="str">
            <v>3304.99.30</v>
          </cell>
          <cell r="AC1229" t="str">
            <v>Nivea</v>
          </cell>
          <cell r="AE1229" t="str">
            <v>Nivea Sun</v>
          </cell>
          <cell r="AJ1229" t="str">
            <v>Sun</v>
          </cell>
          <cell r="QC1229" t="str">
            <v>A</v>
          </cell>
          <cell r="VH1229">
            <v>1095</v>
          </cell>
          <cell r="VI1229" t="e">
            <v>#N/A</v>
          </cell>
          <cell r="VN1229">
            <v>47826</v>
          </cell>
          <cell r="VO1229">
            <v>43100</v>
          </cell>
        </row>
        <row r="1230">
          <cell r="G1230" t="str">
            <v>NSUN Protect &amp; Moisture SPF50 Lotion 75ml</v>
          </cell>
          <cell r="I1230" t="str">
            <v>85673-07700-23</v>
          </cell>
          <cell r="J1230" t="str">
            <v>85673-07700-23</v>
          </cell>
          <cell r="K1230" t="str">
            <v>NIVEA SUN Protect &amp; Moisture SPF50 Lotion 75ml</v>
          </cell>
          <cell r="L1230" t="str">
            <v>R</v>
          </cell>
          <cell r="M1230">
            <v>48</v>
          </cell>
          <cell r="N1230">
            <v>4.78</v>
          </cell>
          <cell r="O1230">
            <v>1.0658088E-2</v>
          </cell>
          <cell r="P1230">
            <v>5</v>
          </cell>
          <cell r="Q1230">
            <v>2.8</v>
          </cell>
          <cell r="R1230">
            <v>12.9</v>
          </cell>
          <cell r="S1230">
            <v>34.200000000000003</v>
          </cell>
          <cell r="T1230">
            <v>21.2</v>
          </cell>
          <cell r="U1230">
            <v>14.7</v>
          </cell>
          <cell r="V1230" t="str">
            <v>8850029040363</v>
          </cell>
          <cell r="W1230" t="str">
            <v>18850029040360</v>
          </cell>
          <cell r="X1230" t="str">
            <v>3304.99.30</v>
          </cell>
          <cell r="AC1230" t="str">
            <v>Nivea</v>
          </cell>
          <cell r="AE1230" t="str">
            <v>Nivea Sun</v>
          </cell>
          <cell r="AJ1230" t="str">
            <v>Sun</v>
          </cell>
          <cell r="QC1230" t="str">
            <v>A</v>
          </cell>
          <cell r="VH1230">
            <v>1095</v>
          </cell>
          <cell r="VI1230" t="str">
            <v>85673</v>
          </cell>
          <cell r="VN1230">
            <v>152300</v>
          </cell>
          <cell r="VO1230">
            <v>45383</v>
          </cell>
        </row>
        <row r="1231">
          <cell r="G1231" t="str">
            <v>NSUN Protect &amp; Moisture SPF50 Lotion 100ml</v>
          </cell>
          <cell r="I1231" t="str">
            <v>85784-04800-20</v>
          </cell>
          <cell r="J1231" t="str">
            <v>85784-04800-20</v>
          </cell>
          <cell r="K1231" t="str">
            <v>NIVEA SUN Protect &amp; Moisture SPF50 Lotion 100ml</v>
          </cell>
          <cell r="L1231" t="str">
            <v>R</v>
          </cell>
          <cell r="M1231">
            <v>48</v>
          </cell>
          <cell r="N1231">
            <v>6.2759999999999998</v>
          </cell>
          <cell r="O1231">
            <v>1.5408743999999997E-2</v>
          </cell>
          <cell r="P1231">
            <v>5.5</v>
          </cell>
          <cell r="Q1231">
            <v>3.1</v>
          </cell>
          <cell r="R1231">
            <v>15.4</v>
          </cell>
          <cell r="S1231">
            <v>39.299999999999997</v>
          </cell>
          <cell r="T1231">
            <v>23.2</v>
          </cell>
          <cell r="U1231">
            <v>16.899999999999999</v>
          </cell>
          <cell r="V1231" t="str">
            <v>8999777857844</v>
          </cell>
          <cell r="W1231" t="str">
            <v>8999777016715</v>
          </cell>
          <cell r="X1231" t="str">
            <v>3304.99.30</v>
          </cell>
          <cell r="AC1231" t="str">
            <v>Nivea</v>
          </cell>
          <cell r="AE1231" t="str">
            <v>Nivea Sun</v>
          </cell>
          <cell r="AJ1231" t="str">
            <v>Sun</v>
          </cell>
          <cell r="QC1231" t="str">
            <v>A</v>
          </cell>
          <cell r="VH1231">
            <v>1095</v>
          </cell>
          <cell r="VI1231" t="str">
            <v>85784</v>
          </cell>
          <cell r="VN1231">
            <v>152300</v>
          </cell>
          <cell r="VO1231">
            <v>45383</v>
          </cell>
        </row>
        <row r="1232">
          <cell r="G1232" t="str">
            <v>NSUN Protect &amp; Moisture SPF50 Lotion 100ml</v>
          </cell>
          <cell r="I1232" t="str">
            <v>85784-04800-16</v>
          </cell>
          <cell r="J1232" t="str">
            <v>85784-04800-20</v>
          </cell>
          <cell r="K1232" t="str">
            <v>NSUN Most Sun Lot SPF 50 100ml</v>
          </cell>
          <cell r="L1232" t="str">
            <v>R</v>
          </cell>
          <cell r="M1232">
            <v>48</v>
          </cell>
          <cell r="N1232">
            <v>6</v>
          </cell>
          <cell r="O1232">
            <v>1.6254480000000002E-2</v>
          </cell>
          <cell r="P1232">
            <v>5.5</v>
          </cell>
          <cell r="Q1232">
            <v>3.1</v>
          </cell>
          <cell r="R1232">
            <v>15.4</v>
          </cell>
          <cell r="S1232">
            <v>39.299999999999997</v>
          </cell>
          <cell r="T1232">
            <v>23.5</v>
          </cell>
          <cell r="U1232">
            <v>17.600000000000001</v>
          </cell>
          <cell r="V1232" t="str">
            <v>8999777857844</v>
          </cell>
          <cell r="W1232" t="str">
            <v>18999777857841</v>
          </cell>
          <cell r="X1232" t="str">
            <v>3304.99.30</v>
          </cell>
          <cell r="AC1232" t="str">
            <v>Nivea</v>
          </cell>
          <cell r="AE1232" t="str">
            <v>Nivea Sun</v>
          </cell>
          <cell r="AJ1232" t="str">
            <v>Sun</v>
          </cell>
          <cell r="QC1232" t="str">
            <v>A</v>
          </cell>
          <cell r="VH1232">
            <v>900</v>
          </cell>
          <cell r="VI1232" t="str">
            <v>85784</v>
          </cell>
          <cell r="VN1232">
            <v>152300</v>
          </cell>
          <cell r="VO1232">
            <v>45383</v>
          </cell>
        </row>
        <row r="1233">
          <cell r="G1233" t="str">
            <v>NSUN Protect &amp; Moisture SPF50 Lotion 100ml</v>
          </cell>
          <cell r="I1233" t="str">
            <v>85784-04800-10</v>
          </cell>
          <cell r="J1233" t="str">
            <v>85784-04800-20</v>
          </cell>
          <cell r="K1233" t="str">
            <v>NSUN Most Sun Lot SPF 50 100ml</v>
          </cell>
          <cell r="L1233" t="str">
            <v>R</v>
          </cell>
          <cell r="M1233">
            <v>48</v>
          </cell>
          <cell r="N1233">
            <v>6.4720000000000004</v>
          </cell>
          <cell r="O1233">
            <v>1.4980512000000001E-2</v>
          </cell>
          <cell r="P1233">
            <v>4.5999999999999996</v>
          </cell>
          <cell r="Q1233">
            <v>3.2</v>
          </cell>
          <cell r="R1233">
            <v>14.7</v>
          </cell>
          <cell r="S1233">
            <v>38.200000000000003</v>
          </cell>
          <cell r="T1233">
            <v>22.8</v>
          </cell>
          <cell r="U1233">
            <v>17.2</v>
          </cell>
          <cell r="V1233" t="str">
            <v>8999777857844</v>
          </cell>
          <cell r="W1233" t="str">
            <v>18999777857841</v>
          </cell>
          <cell r="X1233" t="str">
            <v>3304.99.30</v>
          </cell>
          <cell r="AC1233" t="str">
            <v>Nivea</v>
          </cell>
          <cell r="AE1233" t="str">
            <v>Nivea Sun</v>
          </cell>
          <cell r="AJ1233" t="str">
            <v>Sun</v>
          </cell>
          <cell r="QC1233" t="str">
            <v>A</v>
          </cell>
          <cell r="VH1233">
            <v>900</v>
          </cell>
          <cell r="VI1233" t="str">
            <v>85784</v>
          </cell>
          <cell r="VN1233">
            <v>152300</v>
          </cell>
          <cell r="VO1233">
            <v>45383</v>
          </cell>
        </row>
        <row r="1234">
          <cell r="G1234" t="str">
            <v>NSUN Protect &amp; Moisture SPF50 Lotion 100ml</v>
          </cell>
          <cell r="I1234" t="str">
            <v>85784-04800-28</v>
          </cell>
          <cell r="J1234" t="str">
            <v>85784-04800-20</v>
          </cell>
          <cell r="K1234" t="str">
            <v>NSUN Most Sun Lotion SPF 50 100ml</v>
          </cell>
          <cell r="L1234" t="str">
            <v>R</v>
          </cell>
          <cell r="M1234">
            <v>48</v>
          </cell>
          <cell r="N1234">
            <v>6.4720000000000004</v>
          </cell>
          <cell r="O1234">
            <v>1.4980512000000001E-2</v>
          </cell>
          <cell r="P1234">
            <v>4.5999999999999996</v>
          </cell>
          <cell r="Q1234">
            <v>3.2</v>
          </cell>
          <cell r="R1234">
            <v>14.7</v>
          </cell>
          <cell r="S1234">
            <v>38.200000000000003</v>
          </cell>
          <cell r="T1234">
            <v>22.8</v>
          </cell>
          <cell r="U1234">
            <v>17.2</v>
          </cell>
          <cell r="V1234" t="str">
            <v/>
          </cell>
          <cell r="W1234" t="str">
            <v/>
          </cell>
          <cell r="X1234" t="str">
            <v>3304.99.30</v>
          </cell>
          <cell r="AC1234" t="str">
            <v>Nivea</v>
          </cell>
          <cell r="AE1234" t="str">
            <v>Nivea Sun</v>
          </cell>
          <cell r="AJ1234" t="str">
            <v>Sun</v>
          </cell>
          <cell r="QC1234" t="str">
            <v>A</v>
          </cell>
          <cell r="VH1234">
            <v>900</v>
          </cell>
          <cell r="VI1234" t="e">
            <v>#N/A</v>
          </cell>
          <cell r="VN1234">
            <v>78265</v>
          </cell>
          <cell r="VO1234">
            <v>43100</v>
          </cell>
        </row>
        <row r="1235">
          <cell r="G1235" t="str">
            <v>NSUN Protect &amp; Moisture SPF20 Spray 150ml</v>
          </cell>
          <cell r="I1235" t="str">
            <v>48332-00002-00</v>
          </cell>
          <cell r="J1235" t="str">
            <v>48332-00002-00</v>
          </cell>
          <cell r="K1235" t="str">
            <v>NIVEA SUN Protect &amp; Moisture SPF20 Spray 150ml</v>
          </cell>
          <cell r="L1235" t="str">
            <v>R</v>
          </cell>
          <cell r="M1235">
            <v>18</v>
          </cell>
          <cell r="N1235">
            <v>3.53</v>
          </cell>
          <cell r="O1235">
            <v>8.3409999999999995E-3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 t="str">
            <v/>
          </cell>
          <cell r="W1235" t="str">
            <v/>
          </cell>
          <cell r="X1235" t="str">
            <v>3304.99.90</v>
          </cell>
          <cell r="AC1235" t="str">
            <v>Nivea</v>
          </cell>
          <cell r="AE1235" t="str">
            <v>Nivea Sun</v>
          </cell>
          <cell r="AJ1235" t="str">
            <v>Sun</v>
          </cell>
          <cell r="QC1235" t="str">
            <v>D</v>
          </cell>
          <cell r="VH1235">
            <v>900</v>
          </cell>
          <cell r="VI1235" t="e">
            <v>#N/A</v>
          </cell>
          <cell r="VN1235">
            <v>65217</v>
          </cell>
          <cell r="VO1235">
            <v>43100</v>
          </cell>
        </row>
        <row r="1236">
          <cell r="G1236" t="str">
            <v>NSUN Protect &amp; Moisture SPF30 Spray 150ml</v>
          </cell>
          <cell r="I1236" t="str">
            <v>48332-00033-04</v>
          </cell>
          <cell r="J1236" t="str">
            <v>48332-00033-04</v>
          </cell>
          <cell r="K1236" t="str">
            <v>NIVEA SUN Protect &amp; Moisture SPF30 Spray 150ml</v>
          </cell>
          <cell r="L1236" t="str">
            <v>R</v>
          </cell>
          <cell r="M1236">
            <v>12</v>
          </cell>
          <cell r="N1236">
            <v>2.37</v>
          </cell>
          <cell r="O1236">
            <v>6.5136000000000005E-3</v>
          </cell>
          <cell r="P1236">
            <v>6.3</v>
          </cell>
          <cell r="Q1236">
            <v>4.8</v>
          </cell>
          <cell r="R1236">
            <v>13.2</v>
          </cell>
          <cell r="S1236">
            <v>29.5</v>
          </cell>
          <cell r="T1236">
            <v>13.8</v>
          </cell>
          <cell r="U1236">
            <v>16</v>
          </cell>
          <cell r="V1236" t="str">
            <v>8850029205144</v>
          </cell>
          <cell r="W1236" t="str">
            <v>8999777009670</v>
          </cell>
          <cell r="X1236" t="str">
            <v>3304.99.90</v>
          </cell>
          <cell r="AC1236" t="str">
            <v>Nivea</v>
          </cell>
          <cell r="AE1236" t="str">
            <v>Nivea Sun</v>
          </cell>
          <cell r="AJ1236" t="str">
            <v>Sun</v>
          </cell>
          <cell r="QC1236" t="str">
            <v>D</v>
          </cell>
          <cell r="VH1236">
            <v>900</v>
          </cell>
          <cell r="VI1236" t="str">
            <v>85405</v>
          </cell>
          <cell r="VN1236">
            <v>108300</v>
          </cell>
          <cell r="VO1236">
            <v>45383</v>
          </cell>
        </row>
        <row r="1237">
          <cell r="G1237" t="str">
            <v>NSUN Protect &amp; Moisture SPF30 Spray 150ml</v>
          </cell>
          <cell r="I1237" t="str">
            <v>48332-00033-03</v>
          </cell>
          <cell r="J1237" t="str">
            <v>48332-00033-04</v>
          </cell>
          <cell r="K1237" t="str">
            <v>NSUN Spray SPF 30 150ml</v>
          </cell>
          <cell r="L1237" t="str">
            <v>R</v>
          </cell>
          <cell r="M1237">
            <v>12</v>
          </cell>
          <cell r="N1237">
            <v>2.37</v>
          </cell>
          <cell r="O1237">
            <v>6.5136000000000005E-3</v>
          </cell>
          <cell r="P1237">
            <v>6.3</v>
          </cell>
          <cell r="Q1237">
            <v>4.8</v>
          </cell>
          <cell r="R1237">
            <v>13.2</v>
          </cell>
          <cell r="S1237">
            <v>29.5</v>
          </cell>
          <cell r="T1237">
            <v>13.8</v>
          </cell>
          <cell r="U1237">
            <v>16</v>
          </cell>
          <cell r="V1237" t="str">
            <v>8850029205144</v>
          </cell>
          <cell r="W1237" t="str">
            <v>8999777009670</v>
          </cell>
          <cell r="X1237" t="str">
            <v>3304.99.90</v>
          </cell>
          <cell r="AC1237" t="str">
            <v>Nivea</v>
          </cell>
          <cell r="AE1237" t="str">
            <v>Nivea Sun</v>
          </cell>
          <cell r="AJ1237" t="str">
            <v>Sun</v>
          </cell>
          <cell r="QC1237" t="str">
            <v>D</v>
          </cell>
          <cell r="VH1237">
            <v>900</v>
          </cell>
          <cell r="VI1237" t="str">
            <v>85405</v>
          </cell>
          <cell r="VN1237">
            <v>108300</v>
          </cell>
          <cell r="VO1237">
            <v>45383</v>
          </cell>
        </row>
        <row r="1238">
          <cell r="G1238" t="str">
            <v>NSUN Protect &amp; Moisture SPF30 Spray 150ml</v>
          </cell>
          <cell r="I1238" t="str">
            <v>48332-00033-02</v>
          </cell>
          <cell r="J1238" t="str">
            <v>48332-00033-04</v>
          </cell>
          <cell r="K1238" t="str">
            <v>NSUN Spray SPF 30 150ml</v>
          </cell>
          <cell r="L1238" t="str">
            <v>R</v>
          </cell>
          <cell r="M1238">
            <v>12</v>
          </cell>
          <cell r="N1238">
            <v>2.37</v>
          </cell>
          <cell r="O1238">
            <v>6.5136000000000005E-3</v>
          </cell>
          <cell r="P1238">
            <v>6.3</v>
          </cell>
          <cell r="Q1238">
            <v>4.8</v>
          </cell>
          <cell r="R1238">
            <v>13.2</v>
          </cell>
          <cell r="S1238">
            <v>29.5</v>
          </cell>
          <cell r="T1238">
            <v>13.8</v>
          </cell>
          <cell r="U1238">
            <v>16</v>
          </cell>
          <cell r="V1238" t="str">
            <v>8850029205144</v>
          </cell>
          <cell r="W1238" t="str">
            <v>8999777009670</v>
          </cell>
          <cell r="X1238" t="str">
            <v>3304.99.90</v>
          </cell>
          <cell r="AC1238" t="str">
            <v>Nivea</v>
          </cell>
          <cell r="AE1238" t="str">
            <v>Nivea Sun</v>
          </cell>
          <cell r="AJ1238" t="str">
            <v>Sun</v>
          </cell>
          <cell r="QC1238" t="str">
            <v>D</v>
          </cell>
          <cell r="VH1238">
            <v>900</v>
          </cell>
          <cell r="VI1238" t="str">
            <v>85405</v>
          </cell>
          <cell r="VN1238">
            <v>108300</v>
          </cell>
          <cell r="VO1238">
            <v>45383</v>
          </cell>
        </row>
        <row r="1239">
          <cell r="G1239" t="str">
            <v>NSUN Protect &amp; Moisture SPF30 Spray 150ml</v>
          </cell>
          <cell r="I1239" t="str">
            <v>48332-00033-01</v>
          </cell>
          <cell r="J1239" t="str">
            <v>48332-00033-04</v>
          </cell>
          <cell r="K1239" t="str">
            <v>NSUN Spray SPF 30 150ml</v>
          </cell>
          <cell r="L1239" t="str">
            <v>R</v>
          </cell>
          <cell r="M1239">
            <v>12</v>
          </cell>
          <cell r="N1239">
            <v>2.37</v>
          </cell>
          <cell r="O1239">
            <v>6.5136000000000005E-3</v>
          </cell>
          <cell r="P1239">
            <v>6.3</v>
          </cell>
          <cell r="Q1239">
            <v>4.8</v>
          </cell>
          <cell r="R1239">
            <v>13.2</v>
          </cell>
          <cell r="S1239">
            <v>29.5</v>
          </cell>
          <cell r="T1239">
            <v>13.8</v>
          </cell>
          <cell r="U1239">
            <v>16</v>
          </cell>
          <cell r="V1239" t="str">
            <v/>
          </cell>
          <cell r="W1239" t="str">
            <v/>
          </cell>
          <cell r="X1239" t="str">
            <v>3304.99.90</v>
          </cell>
          <cell r="AC1239" t="str">
            <v>Nivea</v>
          </cell>
          <cell r="AE1239" t="str">
            <v>Nivea Sun</v>
          </cell>
          <cell r="AJ1239" t="str">
            <v>Sun</v>
          </cell>
          <cell r="QC1239" t="str">
            <v>D</v>
          </cell>
          <cell r="VH1239">
            <v>900</v>
          </cell>
          <cell r="VI1239" t="str">
            <v>85405</v>
          </cell>
          <cell r="VN1239">
            <v>108300</v>
          </cell>
          <cell r="VO1239">
            <v>45383</v>
          </cell>
        </row>
        <row r="1240">
          <cell r="G1240" t="str">
            <v>NSUN Protect &amp; Moisture SPF30 Spray 150ml</v>
          </cell>
          <cell r="I1240" t="str">
            <v>48332-00033-00</v>
          </cell>
          <cell r="J1240" t="str">
            <v>48332-00033-04</v>
          </cell>
          <cell r="K1240" t="str">
            <v>NSUN Spray SPF 30 150ml</v>
          </cell>
          <cell r="L1240" t="str">
            <v>R</v>
          </cell>
          <cell r="M1240">
            <v>12</v>
          </cell>
          <cell r="N1240">
            <v>2.37</v>
          </cell>
          <cell r="O1240">
            <v>6.5136000000000005E-3</v>
          </cell>
          <cell r="P1240">
            <v>6.3</v>
          </cell>
          <cell r="Q1240">
            <v>4.8</v>
          </cell>
          <cell r="R1240">
            <v>13.2</v>
          </cell>
          <cell r="S1240">
            <v>29.5</v>
          </cell>
          <cell r="T1240">
            <v>13.8</v>
          </cell>
          <cell r="U1240">
            <v>16</v>
          </cell>
          <cell r="V1240" t="str">
            <v/>
          </cell>
          <cell r="W1240" t="str">
            <v/>
          </cell>
          <cell r="X1240" t="str">
            <v>3304.99.90</v>
          </cell>
          <cell r="AC1240" t="str">
            <v>Nivea</v>
          </cell>
          <cell r="AE1240" t="str">
            <v>Nivea Sun</v>
          </cell>
          <cell r="AJ1240" t="str">
            <v>Sun</v>
          </cell>
          <cell r="QC1240" t="str">
            <v>D</v>
          </cell>
          <cell r="VH1240">
            <v>900</v>
          </cell>
          <cell r="VI1240" t="e">
            <v>#N/A</v>
          </cell>
          <cell r="VN1240">
            <v>108300</v>
          </cell>
          <cell r="VO1240">
            <v>43100</v>
          </cell>
        </row>
        <row r="1241">
          <cell r="G1241" t="str">
            <v>NSUN Protect &amp; Moisture SPF30 Spray 150ml</v>
          </cell>
          <cell r="I1241" t="str">
            <v>48332-00027-00</v>
          </cell>
          <cell r="J1241" t="str">
            <v>48332-00033-04</v>
          </cell>
          <cell r="K1241" t="str">
            <v>NSUN Spray SPF 30 150ml</v>
          </cell>
          <cell r="L1241" t="str">
            <v>R</v>
          </cell>
          <cell r="M1241">
            <v>12</v>
          </cell>
          <cell r="N1241">
            <v>2.37</v>
          </cell>
          <cell r="O1241">
            <v>6.5136000000000005E-3</v>
          </cell>
          <cell r="P1241">
            <v>6.3</v>
          </cell>
          <cell r="Q1241">
            <v>4.8</v>
          </cell>
          <cell r="R1241">
            <v>13.2</v>
          </cell>
          <cell r="S1241">
            <v>29.5</v>
          </cell>
          <cell r="T1241">
            <v>13.8</v>
          </cell>
          <cell r="U1241">
            <v>16</v>
          </cell>
          <cell r="V1241" t="str">
            <v/>
          </cell>
          <cell r="W1241" t="str">
            <v/>
          </cell>
          <cell r="X1241" t="str">
            <v>3304.99.90</v>
          </cell>
          <cell r="AC1241" t="str">
            <v>Nivea</v>
          </cell>
          <cell r="AE1241" t="str">
            <v>Nivea Sun</v>
          </cell>
          <cell r="AJ1241" t="str">
            <v>Sun</v>
          </cell>
          <cell r="QC1241" t="str">
            <v>D</v>
          </cell>
          <cell r="VH1241">
            <v>900</v>
          </cell>
          <cell r="VI1241" t="e">
            <v>#N/A</v>
          </cell>
          <cell r="VN1241">
            <v>69000</v>
          </cell>
          <cell r="VO1241">
            <v>43100</v>
          </cell>
        </row>
        <row r="1242">
          <cell r="G1242" t="str">
            <v>NSUN Protect &amp; Moisture SPF30 Spray 150ml</v>
          </cell>
          <cell r="I1242" t="str">
            <v>48332-00021-00</v>
          </cell>
          <cell r="J1242" t="str">
            <v>48332-00033-04</v>
          </cell>
          <cell r="K1242" t="str">
            <v>NSUN Spray SPF 30 150ml</v>
          </cell>
          <cell r="L1242" t="str">
            <v>R</v>
          </cell>
          <cell r="M1242">
            <v>12</v>
          </cell>
          <cell r="N1242">
            <v>2.37</v>
          </cell>
          <cell r="O1242">
            <v>6.5136000000000005E-3</v>
          </cell>
          <cell r="P1242">
            <v>6.3</v>
          </cell>
          <cell r="Q1242">
            <v>4.8</v>
          </cell>
          <cell r="R1242">
            <v>13.2</v>
          </cell>
          <cell r="S1242">
            <v>29.5</v>
          </cell>
          <cell r="T1242">
            <v>13.8</v>
          </cell>
          <cell r="U1242">
            <v>16</v>
          </cell>
          <cell r="V1242" t="str">
            <v/>
          </cell>
          <cell r="W1242" t="str">
            <v/>
          </cell>
          <cell r="X1242" t="str">
            <v>3304.99.90</v>
          </cell>
          <cell r="AC1242" t="str">
            <v>Nivea</v>
          </cell>
          <cell r="AE1242" t="str">
            <v>Nivea Sun</v>
          </cell>
          <cell r="AJ1242" t="str">
            <v>Sun</v>
          </cell>
          <cell r="QC1242" t="str">
            <v>D</v>
          </cell>
          <cell r="VH1242">
            <v>900</v>
          </cell>
          <cell r="VI1242" t="e">
            <v>#N/A</v>
          </cell>
          <cell r="VN1242">
            <v>108300</v>
          </cell>
          <cell r="VO1242">
            <v>43100</v>
          </cell>
        </row>
        <row r="1243">
          <cell r="G1243" t="str">
            <v>NSUN Protect &amp; Moisture SPF50+ Lotion 200ml</v>
          </cell>
          <cell r="I1243" t="str">
            <v>48332-00092-12</v>
          </cell>
          <cell r="J1243" t="str">
            <v>48332-00092-12</v>
          </cell>
          <cell r="K1243" t="str">
            <v>NIVEA SUN Protect &amp; Moisture SPF50+ Lotion 200ml</v>
          </cell>
          <cell r="L1243" t="str">
            <v>R</v>
          </cell>
          <cell r="M1243">
            <v>12</v>
          </cell>
          <cell r="N1243">
            <v>2.976</v>
          </cell>
          <cell r="O1243">
            <v>5.87574E-3</v>
          </cell>
          <cell r="P1243">
            <v>6.3</v>
          </cell>
          <cell r="Q1243">
            <v>3.6</v>
          </cell>
          <cell r="R1243">
            <v>18</v>
          </cell>
          <cell r="S1243">
            <v>23.4</v>
          </cell>
          <cell r="T1243">
            <v>13.5</v>
          </cell>
          <cell r="U1243">
            <v>18.600000000000001</v>
          </cell>
          <cell r="V1243" t="str">
            <v>4005808430208</v>
          </cell>
          <cell r="W1243" t="str">
            <v>8999777013592</v>
          </cell>
          <cell r="X1243" t="str">
            <v>3304.99.30</v>
          </cell>
          <cell r="AC1243" t="str">
            <v>Nivea</v>
          </cell>
          <cell r="AE1243" t="str">
            <v>Nivea Sun</v>
          </cell>
          <cell r="AJ1243" t="str">
            <v>Sun</v>
          </cell>
          <cell r="QC1243" t="str">
            <v>A</v>
          </cell>
          <cell r="VH1243">
            <v>900</v>
          </cell>
          <cell r="VI1243" t="str">
            <v>85666</v>
          </cell>
          <cell r="VN1243">
            <v>227670</v>
          </cell>
          <cell r="VO1243">
            <v>45383</v>
          </cell>
        </row>
        <row r="1244">
          <cell r="G1244" t="str">
            <v>NSUN Protect &amp; Moisture SPF50+ Lotion 200ml</v>
          </cell>
          <cell r="I1244" t="str">
            <v>48332-00092-10</v>
          </cell>
          <cell r="J1244" t="str">
            <v>48332-00092-12</v>
          </cell>
          <cell r="K1244" t="str">
            <v>NIVEA SUN Protect &amp; Moisture SPF50+ Lotion 200ml</v>
          </cell>
          <cell r="L1244" t="str">
            <v>R</v>
          </cell>
          <cell r="M1244">
            <v>12</v>
          </cell>
          <cell r="N1244">
            <v>2.9060000000000001</v>
          </cell>
          <cell r="O1244">
            <v>5.87574E-3</v>
          </cell>
          <cell r="P1244">
            <v>6.3</v>
          </cell>
          <cell r="Q1244">
            <v>3.6</v>
          </cell>
          <cell r="R1244">
            <v>18</v>
          </cell>
          <cell r="S1244">
            <v>23.4</v>
          </cell>
          <cell r="T1244">
            <v>13.5</v>
          </cell>
          <cell r="U1244">
            <v>18.600000000000001</v>
          </cell>
          <cell r="V1244" t="str">
            <v>4005808430208</v>
          </cell>
          <cell r="W1244" t="str">
            <v>8999777013592</v>
          </cell>
          <cell r="X1244" t="str">
            <v>3304.99.30</v>
          </cell>
          <cell r="AC1244" t="str">
            <v>Nivea</v>
          </cell>
          <cell r="AE1244" t="str">
            <v>Nivea Sun</v>
          </cell>
          <cell r="AJ1244" t="str">
            <v>Sun</v>
          </cell>
          <cell r="QC1244" t="str">
            <v>A</v>
          </cell>
          <cell r="VH1244">
            <v>900</v>
          </cell>
          <cell r="VI1244" t="str">
            <v>85666</v>
          </cell>
          <cell r="VN1244">
            <v>227670</v>
          </cell>
          <cell r="VO1244">
            <v>45383</v>
          </cell>
        </row>
        <row r="1245">
          <cell r="G1245" t="str">
            <v>NSUN Protect &amp; Moisture SPF50+ Lotion 200ml</v>
          </cell>
          <cell r="I1245" t="str">
            <v>48332-00092-09</v>
          </cell>
          <cell r="J1245" t="str">
            <v>48332-00092-12</v>
          </cell>
          <cell r="K1245" t="str">
            <v>NIVEA SUN Protect &amp; Moisture SPF50+ Lotion 200ml</v>
          </cell>
          <cell r="L1245" t="str">
            <v>R</v>
          </cell>
          <cell r="M1245">
            <v>12</v>
          </cell>
          <cell r="N1245">
            <v>2.88</v>
          </cell>
          <cell r="O1245">
            <v>5.87574E-3</v>
          </cell>
          <cell r="P1245">
            <v>6.3</v>
          </cell>
          <cell r="Q1245">
            <v>3.6</v>
          </cell>
          <cell r="R1245">
            <v>18</v>
          </cell>
          <cell r="S1245">
            <v>23.4</v>
          </cell>
          <cell r="T1245">
            <v>13.5</v>
          </cell>
          <cell r="U1245">
            <v>18.600000000000001</v>
          </cell>
          <cell r="V1245" t="str">
            <v>4005808430208</v>
          </cell>
          <cell r="W1245" t="str">
            <v>8999777013592</v>
          </cell>
          <cell r="X1245" t="str">
            <v>3304.99.30</v>
          </cell>
          <cell r="AC1245" t="str">
            <v>Nivea</v>
          </cell>
          <cell r="AE1245" t="str">
            <v>Nivea Sun</v>
          </cell>
          <cell r="AJ1245" t="str">
            <v>Sun</v>
          </cell>
          <cell r="QC1245" t="str">
            <v>A</v>
          </cell>
          <cell r="VH1245">
            <v>900</v>
          </cell>
          <cell r="VI1245" t="str">
            <v>85666</v>
          </cell>
          <cell r="VN1245">
            <v>227670</v>
          </cell>
          <cell r="VO1245">
            <v>45383</v>
          </cell>
        </row>
        <row r="1246">
          <cell r="G1246" t="str">
            <v>NSUN Protect &amp; Moisture SPF50+ Lotion 200ml</v>
          </cell>
          <cell r="I1246" t="str">
            <v>48332-00092-08</v>
          </cell>
          <cell r="J1246" t="str">
            <v>48332-00092-12</v>
          </cell>
          <cell r="K1246" t="str">
            <v>NSUN Most Sun Lotion SPF 50+ 200ml</v>
          </cell>
          <cell r="L1246" t="str">
            <v>R</v>
          </cell>
          <cell r="M1246">
            <v>12</v>
          </cell>
          <cell r="N1246">
            <v>2.88</v>
          </cell>
          <cell r="O1246">
            <v>5.87574E-3</v>
          </cell>
          <cell r="P1246">
            <v>6.3</v>
          </cell>
          <cell r="Q1246">
            <v>3.6</v>
          </cell>
          <cell r="R1246">
            <v>18</v>
          </cell>
          <cell r="S1246">
            <v>23.4</v>
          </cell>
          <cell r="T1246">
            <v>13.5</v>
          </cell>
          <cell r="U1246">
            <v>18.600000000000001</v>
          </cell>
          <cell r="V1246" t="str">
            <v>4005808430208</v>
          </cell>
          <cell r="W1246" t="str">
            <v>8999777013592</v>
          </cell>
          <cell r="X1246" t="str">
            <v>3304.99.30</v>
          </cell>
          <cell r="AC1246" t="str">
            <v>Nivea</v>
          </cell>
          <cell r="AE1246" t="str">
            <v>Nivea Sun</v>
          </cell>
          <cell r="AJ1246" t="str">
            <v>Sun</v>
          </cell>
          <cell r="QC1246" t="str">
            <v>A</v>
          </cell>
          <cell r="VH1246">
            <v>900</v>
          </cell>
          <cell r="VI1246" t="str">
            <v>85666</v>
          </cell>
          <cell r="VN1246">
            <v>227670</v>
          </cell>
          <cell r="VO1246">
            <v>45383</v>
          </cell>
        </row>
        <row r="1247">
          <cell r="G1247" t="str">
            <v>NSUN Protect &amp; Moisture SPF50+ Lotion 200ml</v>
          </cell>
          <cell r="I1247" t="str">
            <v>48332-00092-07</v>
          </cell>
          <cell r="J1247" t="str">
            <v>48332-00092-12</v>
          </cell>
          <cell r="K1247" t="str">
            <v>NSUN Most Sun Lotion SPF 50+ 200ml</v>
          </cell>
          <cell r="L1247" t="str">
            <v>R</v>
          </cell>
          <cell r="M1247">
            <v>12</v>
          </cell>
          <cell r="N1247">
            <v>2.88</v>
          </cell>
          <cell r="O1247">
            <v>5.87574E-3</v>
          </cell>
          <cell r="P1247">
            <v>6.3</v>
          </cell>
          <cell r="Q1247">
            <v>3.6</v>
          </cell>
          <cell r="R1247">
            <v>18</v>
          </cell>
          <cell r="S1247">
            <v>23.4</v>
          </cell>
          <cell r="T1247">
            <v>13.5</v>
          </cell>
          <cell r="U1247">
            <v>18.600000000000001</v>
          </cell>
          <cell r="V1247" t="str">
            <v>4005808430208</v>
          </cell>
          <cell r="W1247" t="str">
            <v>8999777013592</v>
          </cell>
          <cell r="X1247" t="str">
            <v>3304.99.30</v>
          </cell>
          <cell r="AC1247" t="str">
            <v>Nivea</v>
          </cell>
          <cell r="AE1247" t="str">
            <v>Nivea Sun</v>
          </cell>
          <cell r="AJ1247" t="str">
            <v>Sun</v>
          </cell>
          <cell r="QC1247" t="str">
            <v>A</v>
          </cell>
          <cell r="VH1247">
            <v>900</v>
          </cell>
          <cell r="VI1247" t="str">
            <v>85666</v>
          </cell>
          <cell r="VN1247">
            <v>227670</v>
          </cell>
          <cell r="VO1247">
            <v>45383</v>
          </cell>
        </row>
        <row r="1248">
          <cell r="G1248" t="str">
            <v>NSUN Protect &amp; Moisture SPF50+ Lotion 200ml</v>
          </cell>
          <cell r="I1248" t="str">
            <v>48332-00092-06</v>
          </cell>
          <cell r="J1248" t="str">
            <v>48332-00092-12</v>
          </cell>
          <cell r="K1248" t="str">
            <v>NSUN Most Sun Lotion SPF 50+ 200ml</v>
          </cell>
          <cell r="L1248" t="str">
            <v>R</v>
          </cell>
          <cell r="M1248">
            <v>12</v>
          </cell>
          <cell r="N1248">
            <v>2.88</v>
          </cell>
          <cell r="O1248">
            <v>5.87574E-3</v>
          </cell>
          <cell r="P1248">
            <v>6.3</v>
          </cell>
          <cell r="Q1248">
            <v>3.6</v>
          </cell>
          <cell r="R1248">
            <v>18</v>
          </cell>
          <cell r="S1248">
            <v>23.4</v>
          </cell>
          <cell r="T1248">
            <v>13.5</v>
          </cell>
          <cell r="U1248">
            <v>18.600000000000001</v>
          </cell>
          <cell r="V1248" t="str">
            <v>4005808430208</v>
          </cell>
          <cell r="W1248" t="str">
            <v>8999777013592</v>
          </cell>
          <cell r="X1248" t="str">
            <v>3304.99.30</v>
          </cell>
          <cell r="AC1248" t="str">
            <v>Nivea</v>
          </cell>
          <cell r="AE1248" t="str">
            <v>Nivea Sun</v>
          </cell>
          <cell r="AJ1248" t="str">
            <v>Sun</v>
          </cell>
          <cell r="QC1248" t="str">
            <v>A</v>
          </cell>
          <cell r="VH1248">
            <v>900</v>
          </cell>
          <cell r="VI1248" t="str">
            <v>85666</v>
          </cell>
          <cell r="VN1248">
            <v>227670</v>
          </cell>
          <cell r="VO1248">
            <v>45383</v>
          </cell>
        </row>
        <row r="1249">
          <cell r="G1249" t="str">
            <v>NSUN Protect &amp; Moisture SPF50+ Lotion 200ml</v>
          </cell>
          <cell r="I1249" t="str">
            <v>48332-00092-04</v>
          </cell>
          <cell r="J1249" t="str">
            <v>48332-00092-12</v>
          </cell>
          <cell r="K1249" t="str">
            <v>NSUN Most Sun Lotion SPF 50+ 200ml</v>
          </cell>
          <cell r="L1249" t="str">
            <v>R</v>
          </cell>
          <cell r="M1249">
            <v>12</v>
          </cell>
          <cell r="N1249">
            <v>2.88</v>
          </cell>
          <cell r="O1249">
            <v>5.87574E-3</v>
          </cell>
          <cell r="P1249">
            <v>6.3</v>
          </cell>
          <cell r="Q1249">
            <v>3.6</v>
          </cell>
          <cell r="R1249">
            <v>18</v>
          </cell>
          <cell r="S1249">
            <v>23.4</v>
          </cell>
          <cell r="T1249">
            <v>13.5</v>
          </cell>
          <cell r="U1249">
            <v>18.600000000000001</v>
          </cell>
          <cell r="V1249" t="str">
            <v>4005808430208</v>
          </cell>
          <cell r="W1249" t="str">
            <v>8999777013592</v>
          </cell>
          <cell r="X1249" t="str">
            <v>3304.99.30</v>
          </cell>
          <cell r="AC1249" t="str">
            <v>Nivea</v>
          </cell>
          <cell r="AE1249" t="str">
            <v>Nivea Sun</v>
          </cell>
          <cell r="AJ1249" t="str">
            <v>Sun</v>
          </cell>
          <cell r="QC1249" t="str">
            <v>A</v>
          </cell>
          <cell r="VH1249">
            <v>900</v>
          </cell>
          <cell r="VI1249" t="str">
            <v>85666</v>
          </cell>
          <cell r="VN1249">
            <v>227670</v>
          </cell>
          <cell r="VO1249">
            <v>45383</v>
          </cell>
        </row>
        <row r="1250">
          <cell r="G1250" t="str">
            <v>NSUN Protect &amp; Moisture SPF50+ Lotion 200ml</v>
          </cell>
          <cell r="I1250" t="str">
            <v>48332-00092-02</v>
          </cell>
          <cell r="J1250" t="str">
            <v>48332-00092-12</v>
          </cell>
          <cell r="K1250" t="str">
            <v>NSUN Most Sun Lotion SPF 50+ 200ml</v>
          </cell>
          <cell r="L1250" t="str">
            <v>R</v>
          </cell>
          <cell r="M1250">
            <v>12</v>
          </cell>
          <cell r="N1250">
            <v>2.88</v>
          </cell>
          <cell r="O1250">
            <v>5.87574E-3</v>
          </cell>
          <cell r="P1250">
            <v>6.3</v>
          </cell>
          <cell r="Q1250">
            <v>3.6</v>
          </cell>
          <cell r="R1250">
            <v>18</v>
          </cell>
          <cell r="S1250">
            <v>23.4</v>
          </cell>
          <cell r="T1250">
            <v>13.5</v>
          </cell>
          <cell r="U1250">
            <v>18.600000000000001</v>
          </cell>
          <cell r="V1250" t="str">
            <v/>
          </cell>
          <cell r="W1250" t="str">
            <v/>
          </cell>
          <cell r="X1250" t="str">
            <v>3304.99.30</v>
          </cell>
          <cell r="AC1250" t="str">
            <v>Nivea</v>
          </cell>
          <cell r="AE1250" t="str">
            <v>Nivea Sun</v>
          </cell>
          <cell r="AJ1250" t="str">
            <v>Sun</v>
          </cell>
          <cell r="QC1250" t="str">
            <v>A</v>
          </cell>
          <cell r="VH1250">
            <v>900</v>
          </cell>
          <cell r="VI1250" t="str">
            <v>85666</v>
          </cell>
          <cell r="VN1250">
            <v>227670</v>
          </cell>
          <cell r="VO1250">
            <v>45383</v>
          </cell>
        </row>
        <row r="1251">
          <cell r="G1251" t="str">
            <v>NSUN Protect &amp; Moisture SPF50+ Lotion 200ml</v>
          </cell>
          <cell r="I1251" t="str">
            <v>48332-00092-00</v>
          </cell>
          <cell r="J1251" t="str">
            <v>48332-00092-12</v>
          </cell>
          <cell r="K1251" t="str">
            <v>NSUN Most Sun Lotion SPF 50+ 200ml</v>
          </cell>
          <cell r="L1251" t="str">
            <v>R</v>
          </cell>
          <cell r="M1251">
            <v>12</v>
          </cell>
          <cell r="N1251">
            <v>2.88</v>
          </cell>
          <cell r="O1251">
            <v>5.87574E-3</v>
          </cell>
          <cell r="P1251">
            <v>6.3</v>
          </cell>
          <cell r="Q1251">
            <v>3.6</v>
          </cell>
          <cell r="R1251">
            <v>18</v>
          </cell>
          <cell r="S1251">
            <v>23.4</v>
          </cell>
          <cell r="T1251">
            <v>13.5</v>
          </cell>
          <cell r="U1251">
            <v>18.600000000000001</v>
          </cell>
          <cell r="V1251" t="str">
            <v>4005808430208</v>
          </cell>
          <cell r="W1251" t="str">
            <v>8999777013592</v>
          </cell>
          <cell r="X1251" t="str">
            <v>3304.99.30</v>
          </cell>
          <cell r="AC1251" t="str">
            <v>Nivea</v>
          </cell>
          <cell r="AE1251" t="str">
            <v>Nivea Sun</v>
          </cell>
          <cell r="AJ1251" t="str">
            <v>Sun</v>
          </cell>
          <cell r="QC1251" t="str">
            <v>A</v>
          </cell>
          <cell r="VH1251">
            <v>900</v>
          </cell>
          <cell r="VI1251" t="str">
            <v>85666</v>
          </cell>
          <cell r="VN1251">
            <v>227670</v>
          </cell>
          <cell r="VO1251">
            <v>45383</v>
          </cell>
        </row>
        <row r="1252">
          <cell r="G1252" t="str">
            <v>NSUN Protect &amp; Moisture SPF50+ Lotion 200ml</v>
          </cell>
          <cell r="I1252" t="str">
            <v>85666-04800-16</v>
          </cell>
          <cell r="J1252" t="str">
            <v>48332-00092-12</v>
          </cell>
          <cell r="K1252" t="str">
            <v>NSUN Most Sun Lotion SPF 50+ 200ml</v>
          </cell>
          <cell r="L1252" t="str">
            <v>R</v>
          </cell>
          <cell r="M1252">
            <v>12</v>
          </cell>
          <cell r="N1252">
            <v>2.88</v>
          </cell>
          <cell r="O1252">
            <v>5.87574E-3</v>
          </cell>
          <cell r="P1252">
            <v>6.3</v>
          </cell>
          <cell r="Q1252">
            <v>3.6</v>
          </cell>
          <cell r="R1252">
            <v>18</v>
          </cell>
          <cell r="S1252">
            <v>23.4</v>
          </cell>
          <cell r="T1252">
            <v>13.5</v>
          </cell>
          <cell r="U1252">
            <v>18.600000000000001</v>
          </cell>
          <cell r="V1252" t="str">
            <v/>
          </cell>
          <cell r="W1252" t="str">
            <v/>
          </cell>
          <cell r="X1252" t="str">
            <v>3304.99.30</v>
          </cell>
          <cell r="AC1252" t="str">
            <v>Nivea</v>
          </cell>
          <cell r="AE1252" t="str">
            <v>Nivea Sun</v>
          </cell>
          <cell r="AJ1252" t="str">
            <v>Sun</v>
          </cell>
          <cell r="QC1252" t="str">
            <v>A</v>
          </cell>
          <cell r="VH1252">
            <v>900</v>
          </cell>
          <cell r="VI1252" t="e">
            <v>#N/A</v>
          </cell>
          <cell r="VN1252">
            <v>113636</v>
          </cell>
          <cell r="VO1252">
            <v>43100</v>
          </cell>
        </row>
        <row r="1253">
          <cell r="G1253" t="str">
            <v>NSUN Protect &amp; Moisture SPF50+ Spray 200ml</v>
          </cell>
          <cell r="I1253" t="str">
            <v>48332-00094-08</v>
          </cell>
          <cell r="J1253" t="str">
            <v>48332-00094-08</v>
          </cell>
          <cell r="K1253" t="str">
            <v>NIVEA SUN Protect &amp; Moisture SPF50+ Spray 200ml</v>
          </cell>
          <cell r="L1253" t="str">
            <v>R</v>
          </cell>
          <cell r="M1253">
            <v>12</v>
          </cell>
          <cell r="N1253">
            <v>2.9729999999999999</v>
          </cell>
          <cell r="O1253">
            <v>6.4681599999999988E-3</v>
          </cell>
          <cell r="P1253">
            <v>6.3</v>
          </cell>
          <cell r="Q1253">
            <v>4.7</v>
          </cell>
          <cell r="R1253">
            <v>15.5</v>
          </cell>
          <cell r="S1253">
            <v>29</v>
          </cell>
          <cell r="T1253">
            <v>13.6</v>
          </cell>
          <cell r="U1253">
            <v>16.399999999999999</v>
          </cell>
          <cell r="V1253" t="str">
            <v>4005808856695</v>
          </cell>
          <cell r="W1253" t="str">
            <v>8999777013653</v>
          </cell>
          <cell r="X1253" t="str">
            <v>3304.99.90</v>
          </cell>
          <cell r="AC1253" t="str">
            <v>Nivea</v>
          </cell>
          <cell r="AE1253" t="str">
            <v>Nivea Sun</v>
          </cell>
          <cell r="AJ1253" t="str">
            <v>Sun</v>
          </cell>
          <cell r="QC1253" t="str">
            <v>D</v>
          </cell>
          <cell r="VH1253">
            <v>900</v>
          </cell>
          <cell r="VI1253" t="str">
            <v>85669</v>
          </cell>
          <cell r="VN1253">
            <v>159100</v>
          </cell>
          <cell r="VO1253">
            <v>45383</v>
          </cell>
        </row>
        <row r="1254">
          <cell r="G1254" t="str">
            <v>NSUN Protect &amp; Moisture SPF50+ Spray 200ml</v>
          </cell>
          <cell r="I1254" t="str">
            <v>48332-00094-07</v>
          </cell>
          <cell r="J1254" t="str">
            <v>48332-00094-08</v>
          </cell>
          <cell r="K1254" t="str">
            <v>NSUN Most Sun Spray SPF 50+ 200ml</v>
          </cell>
          <cell r="L1254" t="str">
            <v>R</v>
          </cell>
          <cell r="M1254">
            <v>12</v>
          </cell>
          <cell r="N1254">
            <v>2.9729999999999999</v>
          </cell>
          <cell r="O1254">
            <v>6.4681599999999988E-3</v>
          </cell>
          <cell r="P1254">
            <v>6.3</v>
          </cell>
          <cell r="Q1254">
            <v>4.7</v>
          </cell>
          <cell r="R1254">
            <v>15.5</v>
          </cell>
          <cell r="S1254">
            <v>29</v>
          </cell>
          <cell r="T1254">
            <v>13.6</v>
          </cell>
          <cell r="U1254">
            <v>16.399999999999999</v>
          </cell>
          <cell r="V1254" t="str">
            <v>4005808856695</v>
          </cell>
          <cell r="W1254" t="str">
            <v>8999777013653</v>
          </cell>
          <cell r="X1254" t="str">
            <v>3304.99.90</v>
          </cell>
          <cell r="AC1254" t="str">
            <v>Nivea</v>
          </cell>
          <cell r="AE1254" t="str">
            <v>Nivea Sun</v>
          </cell>
          <cell r="AJ1254" t="str">
            <v>Sun</v>
          </cell>
          <cell r="QC1254" t="str">
            <v>D</v>
          </cell>
          <cell r="VH1254">
            <v>900</v>
          </cell>
          <cell r="VI1254" t="str">
            <v>85669</v>
          </cell>
          <cell r="VN1254">
            <v>159100</v>
          </cell>
          <cell r="VO1254">
            <v>45383</v>
          </cell>
        </row>
        <row r="1255">
          <cell r="G1255" t="str">
            <v>NSUN Protect &amp; Moisture SPF50+ Spray 200ml</v>
          </cell>
          <cell r="I1255" t="str">
            <v>48332-00094-06</v>
          </cell>
          <cell r="J1255" t="str">
            <v>48332-00094-08</v>
          </cell>
          <cell r="K1255" t="str">
            <v>NSUN Most Sun Spray SPF 50+ 200ml</v>
          </cell>
          <cell r="L1255" t="str">
            <v>R</v>
          </cell>
          <cell r="M1255">
            <v>12</v>
          </cell>
          <cell r="N1255">
            <v>2.9729999999999999</v>
          </cell>
          <cell r="O1255">
            <v>6.4681599999999988E-3</v>
          </cell>
          <cell r="P1255">
            <v>6.3</v>
          </cell>
          <cell r="Q1255">
            <v>4.7</v>
          </cell>
          <cell r="R1255">
            <v>15.5</v>
          </cell>
          <cell r="S1255">
            <v>29</v>
          </cell>
          <cell r="T1255">
            <v>13.6</v>
          </cell>
          <cell r="U1255">
            <v>16.399999999999999</v>
          </cell>
          <cell r="V1255" t="str">
            <v>4005808856695</v>
          </cell>
          <cell r="W1255" t="str">
            <v>8999777013653</v>
          </cell>
          <cell r="X1255" t="str">
            <v>3304.99.90</v>
          </cell>
          <cell r="AC1255" t="str">
            <v>Nivea</v>
          </cell>
          <cell r="AE1255" t="str">
            <v>Nivea Sun</v>
          </cell>
          <cell r="AJ1255" t="str">
            <v>Sun</v>
          </cell>
          <cell r="QC1255" t="str">
            <v>D</v>
          </cell>
          <cell r="VH1255">
            <v>900</v>
          </cell>
          <cell r="VI1255" t="str">
            <v>85669</v>
          </cell>
          <cell r="VN1255">
            <v>159100</v>
          </cell>
          <cell r="VO1255">
            <v>45383</v>
          </cell>
        </row>
        <row r="1256">
          <cell r="G1256" t="str">
            <v>NSUN Protect &amp; Moisture SPF50+ Spray 200ml</v>
          </cell>
          <cell r="I1256" t="str">
            <v>48332-00094-04</v>
          </cell>
          <cell r="J1256" t="str">
            <v>48332-00094-08</v>
          </cell>
          <cell r="K1256" t="str">
            <v>NSUN Most Sun Spray SPF 50+ 200ml</v>
          </cell>
          <cell r="L1256" t="str">
            <v>R</v>
          </cell>
          <cell r="M1256">
            <v>12</v>
          </cell>
          <cell r="N1256">
            <v>2.9729999999999999</v>
          </cell>
          <cell r="O1256">
            <v>6.4681599999999988E-3</v>
          </cell>
          <cell r="P1256">
            <v>6.3</v>
          </cell>
          <cell r="Q1256">
            <v>4.7</v>
          </cell>
          <cell r="R1256">
            <v>15.5</v>
          </cell>
          <cell r="S1256">
            <v>29</v>
          </cell>
          <cell r="T1256">
            <v>13.6</v>
          </cell>
          <cell r="U1256">
            <v>16.399999999999999</v>
          </cell>
          <cell r="V1256" t="str">
            <v>4005808856695</v>
          </cell>
          <cell r="W1256" t="str">
            <v>8999777013653</v>
          </cell>
          <cell r="X1256" t="str">
            <v>3304.99.90</v>
          </cell>
          <cell r="AC1256" t="str">
            <v>Nivea</v>
          </cell>
          <cell r="AE1256" t="str">
            <v>Nivea Sun</v>
          </cell>
          <cell r="AJ1256" t="str">
            <v>Sun</v>
          </cell>
          <cell r="QC1256" t="str">
            <v>D</v>
          </cell>
          <cell r="VH1256">
            <v>900</v>
          </cell>
          <cell r="VI1256" t="str">
            <v>85669</v>
          </cell>
          <cell r="VN1256">
            <v>159100</v>
          </cell>
          <cell r="VO1256">
            <v>45383</v>
          </cell>
        </row>
        <row r="1257">
          <cell r="G1257" t="str">
            <v>NSUN Protect &amp; Moisture SPF50+ Spray 200ml</v>
          </cell>
          <cell r="I1257" t="str">
            <v>48332-00094-02</v>
          </cell>
          <cell r="J1257" t="str">
            <v>48332-00094-08</v>
          </cell>
          <cell r="K1257" t="str">
            <v>NSUN Most Sun Spray SPF 50+ 200ml</v>
          </cell>
          <cell r="L1257" t="str">
            <v>R</v>
          </cell>
          <cell r="M1257">
            <v>12</v>
          </cell>
          <cell r="N1257">
            <v>2.9729999999999999</v>
          </cell>
          <cell r="O1257">
            <v>6.4681599999999988E-3</v>
          </cell>
          <cell r="P1257">
            <v>6.3</v>
          </cell>
          <cell r="Q1257">
            <v>4.7</v>
          </cell>
          <cell r="R1257">
            <v>15.5</v>
          </cell>
          <cell r="S1257">
            <v>29</v>
          </cell>
          <cell r="T1257">
            <v>13.6</v>
          </cell>
          <cell r="U1257">
            <v>16.399999999999999</v>
          </cell>
          <cell r="V1257" t="str">
            <v>4005808856695</v>
          </cell>
          <cell r="W1257" t="str">
            <v>8999777013653</v>
          </cell>
          <cell r="X1257" t="str">
            <v>3304.99.90</v>
          </cell>
          <cell r="AC1257" t="str">
            <v>Nivea</v>
          </cell>
          <cell r="AE1257" t="str">
            <v>Nivea Sun</v>
          </cell>
          <cell r="AJ1257" t="str">
            <v>Sun</v>
          </cell>
          <cell r="QC1257" t="str">
            <v>D</v>
          </cell>
          <cell r="VH1257">
            <v>900</v>
          </cell>
          <cell r="VI1257" t="str">
            <v>85669</v>
          </cell>
          <cell r="VN1257">
            <v>159100</v>
          </cell>
          <cell r="VO1257">
            <v>45383</v>
          </cell>
        </row>
        <row r="1258">
          <cell r="G1258" t="str">
            <v>NSUN Protect &amp; Moisture SPF50+ Spray 200ml</v>
          </cell>
          <cell r="I1258" t="str">
            <v>48332-00094-00</v>
          </cell>
          <cell r="J1258" t="str">
            <v>48332-00094-08</v>
          </cell>
          <cell r="K1258" t="str">
            <v>NSUN Most Sun Spray SPF 50+ 200ml</v>
          </cell>
          <cell r="L1258" t="str">
            <v>R</v>
          </cell>
          <cell r="M1258">
            <v>12</v>
          </cell>
          <cell r="N1258">
            <v>2.9729999999999999</v>
          </cell>
          <cell r="O1258">
            <v>6.4681599999999988E-3</v>
          </cell>
          <cell r="P1258">
            <v>6.3</v>
          </cell>
          <cell r="Q1258">
            <v>4.7</v>
          </cell>
          <cell r="R1258">
            <v>15.5</v>
          </cell>
          <cell r="S1258">
            <v>29</v>
          </cell>
          <cell r="T1258">
            <v>13.6</v>
          </cell>
          <cell r="U1258">
            <v>16.399999999999999</v>
          </cell>
          <cell r="V1258" t="str">
            <v>4005808856695</v>
          </cell>
          <cell r="W1258" t="str">
            <v>8999777013653</v>
          </cell>
          <cell r="X1258" t="str">
            <v>3304.99.90</v>
          </cell>
          <cell r="AC1258" t="str">
            <v>Nivea</v>
          </cell>
          <cell r="AE1258" t="str">
            <v>Nivea Sun</v>
          </cell>
          <cell r="AJ1258" t="str">
            <v>Sun</v>
          </cell>
          <cell r="QC1258" t="str">
            <v>D</v>
          </cell>
          <cell r="VH1258">
            <v>900</v>
          </cell>
          <cell r="VI1258" t="str">
            <v>85669</v>
          </cell>
          <cell r="VN1258">
            <v>159100</v>
          </cell>
          <cell r="VO1258">
            <v>45383</v>
          </cell>
        </row>
        <row r="1259">
          <cell r="G1259" t="str">
            <v>NSUN Protect &amp; Refresh SPF50 Aerosol 200ml</v>
          </cell>
          <cell r="I1259" t="str">
            <v>48332-80461-01</v>
          </cell>
          <cell r="J1259" t="str">
            <v>48332-80461-01</v>
          </cell>
          <cell r="K1259" t="str">
            <v>NIVEA SUN Protect &amp; Refresh SPF50 Aerosol 200ml</v>
          </cell>
          <cell r="L1259" t="str">
            <v>R</v>
          </cell>
          <cell r="M1259">
            <v>12</v>
          </cell>
          <cell r="N1259">
            <v>2.3730000000000002</v>
          </cell>
          <cell r="O1259">
            <v>6.6153999999999996E-3</v>
          </cell>
          <cell r="P1259">
            <v>5</v>
          </cell>
          <cell r="Q1259">
            <v>5</v>
          </cell>
          <cell r="R1259">
            <v>18</v>
          </cell>
          <cell r="S1259">
            <v>31</v>
          </cell>
          <cell r="T1259">
            <v>11</v>
          </cell>
          <cell r="U1259">
            <v>19.399999999999999</v>
          </cell>
          <cell r="V1259" t="str">
            <v>4005808260706</v>
          </cell>
          <cell r="W1259" t="str">
            <v>8999777018955</v>
          </cell>
          <cell r="X1259" t="str">
            <v>3304.99.90</v>
          </cell>
          <cell r="AC1259" t="str">
            <v>Nivea</v>
          </cell>
          <cell r="AE1259" t="str">
            <v>Nivea Sun</v>
          </cell>
          <cell r="AJ1259" t="str">
            <v>Sun</v>
          </cell>
          <cell r="QC1259" t="str">
            <v>A</v>
          </cell>
          <cell r="VH1259">
            <v>900</v>
          </cell>
          <cell r="VI1259" t="str">
            <v>80461</v>
          </cell>
          <cell r="VN1259">
            <v>193330</v>
          </cell>
          <cell r="VO1259">
            <v>45383</v>
          </cell>
        </row>
        <row r="1260">
          <cell r="G1260" t="str">
            <v>NSUN Protect &amp; Refresh SPF50 Aerosol 200ml</v>
          </cell>
          <cell r="I1260" t="str">
            <v>48332-00095-05</v>
          </cell>
          <cell r="J1260" t="str">
            <v>48332-80461-01</v>
          </cell>
          <cell r="K1260" t="str">
            <v>NIVEA SUN Protect &amp; Refresh SPF50 Aerosol 200ml</v>
          </cell>
          <cell r="L1260" t="str">
            <v>R</v>
          </cell>
          <cell r="M1260">
            <v>12</v>
          </cell>
          <cell r="N1260">
            <v>2.3730000000000002</v>
          </cell>
          <cell r="O1260">
            <v>6.6153999999999996E-3</v>
          </cell>
          <cell r="P1260">
            <v>5</v>
          </cell>
          <cell r="Q1260">
            <v>5</v>
          </cell>
          <cell r="R1260">
            <v>18</v>
          </cell>
          <cell r="S1260">
            <v>31</v>
          </cell>
          <cell r="T1260">
            <v>11</v>
          </cell>
          <cell r="U1260">
            <v>19.399999999999999</v>
          </cell>
          <cell r="V1260" t="str">
            <v>4005808260706</v>
          </cell>
          <cell r="W1260" t="str">
            <v>8999777012694</v>
          </cell>
          <cell r="X1260" t="str">
            <v>3304.99.90</v>
          </cell>
          <cell r="AC1260" t="str">
            <v>Nivea</v>
          </cell>
          <cell r="AE1260" t="str">
            <v>Nivea Sun</v>
          </cell>
          <cell r="AJ1260" t="str">
            <v>Sun</v>
          </cell>
          <cell r="QC1260" t="str">
            <v>A</v>
          </cell>
          <cell r="VH1260">
            <v>900</v>
          </cell>
          <cell r="VI1260" t="str">
            <v>80461</v>
          </cell>
          <cell r="VN1260">
            <v>193330</v>
          </cell>
          <cell r="VO1260">
            <v>45383</v>
          </cell>
        </row>
        <row r="1261">
          <cell r="G1261" t="str">
            <v>NSUN Protect &amp; Refresh SPF50 Aerosol 200ml</v>
          </cell>
          <cell r="I1261" t="str">
            <v>48332-00095-04</v>
          </cell>
          <cell r="J1261" t="str">
            <v>48332-80461-01</v>
          </cell>
          <cell r="K1261" t="str">
            <v>NIVEA SUN Protect &amp; Refresh SPF50 Aerosol 200ml</v>
          </cell>
          <cell r="L1261" t="str">
            <v>R</v>
          </cell>
          <cell r="M1261">
            <v>12</v>
          </cell>
          <cell r="N1261">
            <v>2.3730000000000002</v>
          </cell>
          <cell r="O1261">
            <v>6.6153999999999996E-3</v>
          </cell>
          <cell r="P1261">
            <v>5</v>
          </cell>
          <cell r="Q1261">
            <v>5</v>
          </cell>
          <cell r="R1261">
            <v>18</v>
          </cell>
          <cell r="S1261">
            <v>31</v>
          </cell>
          <cell r="T1261">
            <v>11</v>
          </cell>
          <cell r="U1261">
            <v>19.399999999999999</v>
          </cell>
          <cell r="V1261" t="str">
            <v>4005808260706</v>
          </cell>
          <cell r="W1261" t="str">
            <v>8999777012694</v>
          </cell>
          <cell r="X1261" t="str">
            <v>3304.99.90</v>
          </cell>
          <cell r="AC1261" t="str">
            <v>Nivea</v>
          </cell>
          <cell r="AE1261" t="str">
            <v>Nivea Sun</v>
          </cell>
          <cell r="AJ1261" t="str">
            <v>Sun</v>
          </cell>
          <cell r="QC1261" t="str">
            <v>A</v>
          </cell>
          <cell r="VH1261">
            <v>900</v>
          </cell>
          <cell r="VI1261" t="str">
            <v>80461</v>
          </cell>
          <cell r="VN1261">
            <v>193330</v>
          </cell>
          <cell r="VO1261">
            <v>45383</v>
          </cell>
        </row>
        <row r="1262">
          <cell r="G1262" t="str">
            <v>NSUN Protect &amp; Refresh SPF50 Aerosol 200ml</v>
          </cell>
          <cell r="I1262" t="str">
            <v>48332-00095-03</v>
          </cell>
          <cell r="J1262" t="str">
            <v>48332-80461-01</v>
          </cell>
          <cell r="K1262" t="str">
            <v>NSUN Spray Protect &amp; Refresh SPF 50 200ml</v>
          </cell>
          <cell r="L1262" t="str">
            <v>R</v>
          </cell>
          <cell r="M1262">
            <v>12</v>
          </cell>
          <cell r="N1262">
            <v>2.3730000000000002</v>
          </cell>
          <cell r="O1262">
            <v>6.6153999999999996E-3</v>
          </cell>
          <cell r="P1262">
            <v>5</v>
          </cell>
          <cell r="Q1262">
            <v>5</v>
          </cell>
          <cell r="R1262">
            <v>18</v>
          </cell>
          <cell r="S1262">
            <v>31</v>
          </cell>
          <cell r="T1262">
            <v>11</v>
          </cell>
          <cell r="U1262">
            <v>19.399999999999999</v>
          </cell>
          <cell r="V1262" t="str">
            <v>4005808260706</v>
          </cell>
          <cell r="W1262" t="str">
            <v>8999777012694</v>
          </cell>
          <cell r="X1262" t="str">
            <v>3304.99.90</v>
          </cell>
          <cell r="AC1262" t="str">
            <v>Nivea</v>
          </cell>
          <cell r="AE1262" t="str">
            <v>Nivea Sun</v>
          </cell>
          <cell r="AJ1262" t="str">
            <v>Sun</v>
          </cell>
          <cell r="QC1262" t="str">
            <v>A</v>
          </cell>
          <cell r="VH1262">
            <v>900</v>
          </cell>
          <cell r="VI1262" t="str">
            <v>80461</v>
          </cell>
          <cell r="VN1262">
            <v>193330</v>
          </cell>
          <cell r="VO1262">
            <v>45383</v>
          </cell>
        </row>
        <row r="1263">
          <cell r="G1263" t="str">
            <v>NSUN Protect &amp; Refresh SPF50 Aerosol 200ml</v>
          </cell>
          <cell r="I1263" t="str">
            <v>48332-00095-02</v>
          </cell>
          <cell r="J1263" t="str">
            <v>48332-80461-01</v>
          </cell>
          <cell r="K1263" t="str">
            <v>NSUN Spray Protect &amp; Refresh SPF 50 200ml</v>
          </cell>
          <cell r="L1263" t="str">
            <v>R</v>
          </cell>
          <cell r="M1263">
            <v>12</v>
          </cell>
          <cell r="N1263">
            <v>2.3730000000000002</v>
          </cell>
          <cell r="O1263">
            <v>6.6153999999999996E-3</v>
          </cell>
          <cell r="P1263">
            <v>5</v>
          </cell>
          <cell r="Q1263">
            <v>5</v>
          </cell>
          <cell r="R1263">
            <v>18</v>
          </cell>
          <cell r="S1263">
            <v>31</v>
          </cell>
          <cell r="T1263">
            <v>11</v>
          </cell>
          <cell r="U1263">
            <v>19.399999999999999</v>
          </cell>
          <cell r="V1263" t="str">
            <v>4005808260706</v>
          </cell>
          <cell r="W1263" t="str">
            <v>8999777012694</v>
          </cell>
          <cell r="X1263" t="str">
            <v>3304.99.90</v>
          </cell>
          <cell r="AC1263" t="str">
            <v>Nivea</v>
          </cell>
          <cell r="AE1263" t="str">
            <v>Nivea Sun</v>
          </cell>
          <cell r="AJ1263" t="str">
            <v>Sun</v>
          </cell>
          <cell r="QC1263" t="str">
            <v>A</v>
          </cell>
          <cell r="VH1263">
            <v>900</v>
          </cell>
          <cell r="VI1263" t="str">
            <v>80461</v>
          </cell>
          <cell r="VN1263">
            <v>193330</v>
          </cell>
          <cell r="VO1263">
            <v>45383</v>
          </cell>
        </row>
        <row r="1264">
          <cell r="G1264" t="str">
            <v>NSUN Protect &amp; Refresh SPF50 Aerosol 200ml</v>
          </cell>
          <cell r="I1264" t="str">
            <v>48332-00095-00</v>
          </cell>
          <cell r="J1264" t="str">
            <v>48332-80461-01</v>
          </cell>
          <cell r="K1264" t="str">
            <v>NSUN Spray Protect &amp; Refresh SPF 50 200ml</v>
          </cell>
          <cell r="L1264" t="str">
            <v>R</v>
          </cell>
          <cell r="M1264">
            <v>12</v>
          </cell>
          <cell r="N1264">
            <v>2.3730000000000002</v>
          </cell>
          <cell r="O1264">
            <v>6.6153999999999996E-3</v>
          </cell>
          <cell r="P1264">
            <v>5</v>
          </cell>
          <cell r="Q1264">
            <v>5</v>
          </cell>
          <cell r="R1264">
            <v>18</v>
          </cell>
          <cell r="S1264">
            <v>31</v>
          </cell>
          <cell r="T1264">
            <v>11</v>
          </cell>
          <cell r="U1264">
            <v>19.399999999999999</v>
          </cell>
          <cell r="V1264" t="str">
            <v>4005808260706</v>
          </cell>
          <cell r="W1264" t="str">
            <v>8999777012694</v>
          </cell>
          <cell r="X1264" t="str">
            <v>3304.99.90</v>
          </cell>
          <cell r="AC1264" t="str">
            <v>Nivea</v>
          </cell>
          <cell r="AE1264" t="str">
            <v>Nivea Sun</v>
          </cell>
          <cell r="AJ1264" t="str">
            <v>Sun</v>
          </cell>
          <cell r="QC1264" t="str">
            <v>A</v>
          </cell>
          <cell r="VH1264">
            <v>900</v>
          </cell>
          <cell r="VI1264" t="str">
            <v>80461</v>
          </cell>
          <cell r="VN1264">
            <v>193330</v>
          </cell>
          <cell r="VO1264">
            <v>45383</v>
          </cell>
        </row>
        <row r="1265">
          <cell r="G1265" t="str">
            <v>NSUN Moisturising After Sun Lotion 125ml</v>
          </cell>
          <cell r="I1265" t="str">
            <v>48332-00038-00</v>
          </cell>
          <cell r="J1265" t="str">
            <v>48332-00038-00</v>
          </cell>
          <cell r="K1265" t="str">
            <v>NIVEA SUN Moisturising After Sun Lotion 125ml</v>
          </cell>
          <cell r="L1265" t="str">
            <v>R</v>
          </cell>
          <cell r="M1265">
            <v>12</v>
          </cell>
          <cell r="N1265">
            <v>1.99</v>
          </cell>
          <cell r="O1265">
            <v>4.2246359999999995E-3</v>
          </cell>
          <cell r="P1265">
            <v>5.4</v>
          </cell>
          <cell r="Q1265">
            <v>3.2</v>
          </cell>
          <cell r="R1265">
            <v>15.3</v>
          </cell>
          <cell r="S1265">
            <v>20.399999999999999</v>
          </cell>
          <cell r="T1265">
            <v>11.7</v>
          </cell>
          <cell r="U1265">
            <v>17.7</v>
          </cell>
          <cell r="V1265" t="str">
            <v>4005808519972</v>
          </cell>
          <cell r="W1265" t="str">
            <v>8999777009755</v>
          </cell>
          <cell r="X1265" t="str">
            <v>3304.99.30</v>
          </cell>
          <cell r="AC1265" t="str">
            <v>Nivea</v>
          </cell>
          <cell r="AE1265" t="str">
            <v>Nivea Sun</v>
          </cell>
          <cell r="AJ1265" t="str">
            <v>Sun</v>
          </cell>
          <cell r="QC1265" t="str">
            <v>D</v>
          </cell>
          <cell r="VH1265">
            <v>900</v>
          </cell>
          <cell r="VI1265" t="str">
            <v>85578</v>
          </cell>
          <cell r="VN1265">
            <v>94450</v>
          </cell>
          <cell r="VO1265">
            <v>45383</v>
          </cell>
        </row>
        <row r="1266">
          <cell r="G1266" t="str">
            <v>NSUN Moisturising After Sun Lotion 125ml</v>
          </cell>
          <cell r="I1266" t="str">
            <v>85578-04801-11</v>
          </cell>
          <cell r="J1266" t="str">
            <v>48332-00038-00</v>
          </cell>
          <cell r="K1266" t="str">
            <v>NSUN After Sun Lotion 125ml</v>
          </cell>
          <cell r="L1266" t="str">
            <v>R</v>
          </cell>
          <cell r="M1266">
            <v>12</v>
          </cell>
          <cell r="N1266">
            <v>1.99</v>
          </cell>
          <cell r="O1266">
            <v>5.8275000000000002E-3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 t="str">
            <v/>
          </cell>
          <cell r="W1266" t="str">
            <v/>
          </cell>
          <cell r="X1266" t="str">
            <v>3304.99.30</v>
          </cell>
          <cell r="AC1266" t="str">
            <v>Nivea</v>
          </cell>
          <cell r="AE1266" t="str">
            <v>Nivea Sun</v>
          </cell>
          <cell r="AJ1266" t="str">
            <v>Sun</v>
          </cell>
          <cell r="QC1266" t="str">
            <v>D</v>
          </cell>
          <cell r="VH1266">
            <v>900</v>
          </cell>
          <cell r="VI1266" t="e">
            <v>#N/A</v>
          </cell>
          <cell r="VN1266">
            <v>94450</v>
          </cell>
          <cell r="VO1266">
            <v>43100</v>
          </cell>
        </row>
        <row r="1267">
          <cell r="G1267" t="str">
            <v>NSUN Moisturising After Sun Lotion 125ml</v>
          </cell>
          <cell r="I1267" t="str">
            <v>85578-08600-15</v>
          </cell>
          <cell r="J1267" t="str">
            <v>48332-00038-00</v>
          </cell>
          <cell r="K1267" t="str">
            <v>NSUN After Sun Lotion 125ml</v>
          </cell>
          <cell r="L1267" t="str">
            <v>R</v>
          </cell>
          <cell r="M1267">
            <v>12</v>
          </cell>
          <cell r="N1267">
            <v>1.99</v>
          </cell>
          <cell r="O1267">
            <v>4.2246359999999995E-3</v>
          </cell>
          <cell r="P1267">
            <v>5.4</v>
          </cell>
          <cell r="Q1267">
            <v>3.2</v>
          </cell>
          <cell r="R1267">
            <v>15.3</v>
          </cell>
          <cell r="S1267">
            <v>20.399999999999999</v>
          </cell>
          <cell r="T1267">
            <v>11.7</v>
          </cell>
          <cell r="U1267">
            <v>17.7</v>
          </cell>
          <cell r="V1267" t="str">
            <v>4005808519972</v>
          </cell>
          <cell r="W1267" t="str">
            <v>17319470030364</v>
          </cell>
          <cell r="X1267" t="str">
            <v>3304.99.30</v>
          </cell>
          <cell r="AC1267" t="str">
            <v>Nivea</v>
          </cell>
          <cell r="AE1267" t="str">
            <v>Nivea Sun</v>
          </cell>
          <cell r="AJ1267" t="str">
            <v>Sun</v>
          </cell>
          <cell r="QC1267" t="str">
            <v>D</v>
          </cell>
          <cell r="VH1267">
            <v>900</v>
          </cell>
          <cell r="VI1267" t="str">
            <v>85578</v>
          </cell>
          <cell r="VN1267">
            <v>94450</v>
          </cell>
          <cell r="VO1267">
            <v>43100</v>
          </cell>
        </row>
        <row r="1268">
          <cell r="G1268" t="str">
            <v>NSUN Moisturising After Sun Lotion 200ml</v>
          </cell>
          <cell r="I1268" t="str">
            <v>48332-00123-01</v>
          </cell>
          <cell r="J1268" t="str">
            <v>48332-00123-01</v>
          </cell>
          <cell r="K1268" t="str">
            <v>NIVEA SUN Moisturising After Sun Lotion 200ml</v>
          </cell>
          <cell r="L1268" t="str">
            <v>R</v>
          </cell>
          <cell r="M1268">
            <v>12</v>
          </cell>
          <cell r="N1268">
            <v>3.05</v>
          </cell>
          <cell r="O1268">
            <v>5.9494500000000011E-3</v>
          </cell>
          <cell r="P1268">
            <v>6.25</v>
          </cell>
          <cell r="Q1268">
            <v>3.6</v>
          </cell>
          <cell r="R1268">
            <v>18</v>
          </cell>
          <cell r="S1268">
            <v>22.6</v>
          </cell>
          <cell r="T1268">
            <v>13.5</v>
          </cell>
          <cell r="U1268">
            <v>19.5</v>
          </cell>
          <cell r="V1268" t="str">
            <v>8999777013202</v>
          </cell>
          <cell r="W1268" t="str">
            <v>8999777013219</v>
          </cell>
          <cell r="X1268" t="str">
            <v>3304.99.30</v>
          </cell>
          <cell r="AC1268" t="str">
            <v>Nivea</v>
          </cell>
          <cell r="AE1268" t="str">
            <v>Nivea Sun</v>
          </cell>
          <cell r="AJ1268" t="str">
            <v>Sun</v>
          </cell>
          <cell r="QC1268" t="str">
            <v>D</v>
          </cell>
          <cell r="VH1268">
            <v>900</v>
          </cell>
          <cell r="VI1268" t="str">
            <v>80464</v>
          </cell>
          <cell r="VN1268">
            <v>87850</v>
          </cell>
          <cell r="VO1268">
            <v>45383</v>
          </cell>
        </row>
        <row r="1269">
          <cell r="G1269" t="str">
            <v>NSUN Moisturising After Sun Lotion 200ml</v>
          </cell>
          <cell r="I1269" t="str">
            <v>48332-00123-00</v>
          </cell>
          <cell r="J1269" t="str">
            <v>48332-00123-01</v>
          </cell>
          <cell r="K1269" t="str">
            <v>NSUN Moisturising After Sun Lotion 200ml</v>
          </cell>
          <cell r="L1269" t="str">
            <v>R</v>
          </cell>
          <cell r="M1269">
            <v>12</v>
          </cell>
          <cell r="N1269">
            <v>3.05</v>
          </cell>
          <cell r="O1269">
            <v>5.9494500000000011E-3</v>
          </cell>
          <cell r="P1269">
            <v>6.25</v>
          </cell>
          <cell r="Q1269">
            <v>3.6</v>
          </cell>
          <cell r="R1269">
            <v>18</v>
          </cell>
          <cell r="S1269">
            <v>22.6</v>
          </cell>
          <cell r="T1269">
            <v>13.5</v>
          </cell>
          <cell r="U1269">
            <v>19.5</v>
          </cell>
          <cell r="V1269" t="str">
            <v>8999777013202</v>
          </cell>
          <cell r="W1269" t="str">
            <v>8999777013219</v>
          </cell>
          <cell r="X1269" t="str">
            <v>3304.99.30</v>
          </cell>
          <cell r="AC1269" t="str">
            <v>Nivea</v>
          </cell>
          <cell r="AE1269" t="str">
            <v>Nivea Sun</v>
          </cell>
          <cell r="AJ1269" t="str">
            <v>Sun</v>
          </cell>
          <cell r="QC1269" t="str">
            <v>D</v>
          </cell>
          <cell r="VH1269">
            <v>900</v>
          </cell>
          <cell r="VI1269" t="str">
            <v>80464</v>
          </cell>
          <cell r="VN1269">
            <v>87850</v>
          </cell>
          <cell r="VO1269">
            <v>45383</v>
          </cell>
        </row>
        <row r="1270">
          <cell r="G1270" t="str">
            <v>NSUN Moisturising After Sun Spray 200ml</v>
          </cell>
          <cell r="I1270" t="str">
            <v>48332-00075-08</v>
          </cell>
          <cell r="J1270" t="str">
            <v>48332-00075-08</v>
          </cell>
          <cell r="K1270" t="str">
            <v>NIVEA SUN Moisturising After Sun Spray 200ml</v>
          </cell>
          <cell r="L1270" t="str">
            <v>R</v>
          </cell>
          <cell r="M1270">
            <v>12</v>
          </cell>
          <cell r="N1270">
            <v>4.3710000000000004</v>
          </cell>
          <cell r="O1270">
            <v>9.3693199999999987E-3</v>
          </cell>
          <cell r="P1270">
            <v>6.3</v>
          </cell>
          <cell r="Q1270">
            <v>4.8</v>
          </cell>
          <cell r="R1270">
            <v>15.5</v>
          </cell>
          <cell r="S1270">
            <v>29</v>
          </cell>
          <cell r="T1270">
            <v>19.7</v>
          </cell>
          <cell r="U1270">
            <v>16.399999999999999</v>
          </cell>
          <cell r="V1270" t="str">
            <v>4005808804344</v>
          </cell>
          <cell r="W1270" t="str">
            <v>8999777015503</v>
          </cell>
          <cell r="X1270" t="str">
            <v>3304.99.90</v>
          </cell>
          <cell r="AC1270" t="str">
            <v>Nivea</v>
          </cell>
          <cell r="AE1270" t="str">
            <v>Nivea Sun</v>
          </cell>
          <cell r="AJ1270" t="str">
            <v>Sun</v>
          </cell>
          <cell r="QC1270" t="str">
            <v>A</v>
          </cell>
          <cell r="VH1270">
            <v>900</v>
          </cell>
          <cell r="VI1270" t="str">
            <v>80434</v>
          </cell>
          <cell r="VN1270">
            <v>168700</v>
          </cell>
          <cell r="VO1270">
            <v>45383</v>
          </cell>
        </row>
        <row r="1271">
          <cell r="G1271" t="str">
            <v>NSUN Moisturising After Sun Spray 200ml</v>
          </cell>
          <cell r="I1271" t="str">
            <v>48332-00075-07</v>
          </cell>
          <cell r="J1271" t="str">
            <v>48332-00075-08</v>
          </cell>
          <cell r="K1271" t="str">
            <v>NIVEA SUN Moisturising After Sun Spray 200ml</v>
          </cell>
          <cell r="L1271" t="str">
            <v>R</v>
          </cell>
          <cell r="M1271">
            <v>18</v>
          </cell>
          <cell r="N1271">
            <v>4.3710000000000004</v>
          </cell>
          <cell r="O1271">
            <v>9.3693199999999987E-3</v>
          </cell>
          <cell r="P1271">
            <v>6.3</v>
          </cell>
          <cell r="Q1271">
            <v>4.8</v>
          </cell>
          <cell r="R1271">
            <v>15.5</v>
          </cell>
          <cell r="S1271">
            <v>29</v>
          </cell>
          <cell r="T1271">
            <v>19.7</v>
          </cell>
          <cell r="U1271">
            <v>16.399999999999999</v>
          </cell>
          <cell r="V1271" t="str">
            <v>4005808804344</v>
          </cell>
          <cell r="W1271" t="str">
            <v>8999777015503</v>
          </cell>
          <cell r="X1271" t="str">
            <v>3304.99.90</v>
          </cell>
          <cell r="AC1271" t="str">
            <v>Nivea</v>
          </cell>
          <cell r="AE1271" t="str">
            <v>Nivea Sun</v>
          </cell>
          <cell r="AJ1271" t="str">
            <v>Sun</v>
          </cell>
          <cell r="QC1271" t="str">
            <v>A</v>
          </cell>
          <cell r="VH1271">
            <v>900</v>
          </cell>
          <cell r="VI1271" t="str">
            <v>80434</v>
          </cell>
          <cell r="VN1271">
            <v>168700</v>
          </cell>
          <cell r="VO1271">
            <v>45383</v>
          </cell>
        </row>
        <row r="1272">
          <cell r="G1272" t="str">
            <v>NSUN Moisturising After Sun Spray 200ml</v>
          </cell>
          <cell r="I1272" t="str">
            <v>48332-00075-06</v>
          </cell>
          <cell r="J1272" t="str">
            <v>48332-00075-08</v>
          </cell>
          <cell r="K1272" t="str">
            <v>NIVEA SUN Moisturising After Sun Spray 200ml</v>
          </cell>
          <cell r="L1272" t="str">
            <v>R</v>
          </cell>
          <cell r="M1272">
            <v>12</v>
          </cell>
          <cell r="N1272">
            <v>2.9729999999999999</v>
          </cell>
          <cell r="O1272">
            <v>6.4681599999999988E-3</v>
          </cell>
          <cell r="P1272">
            <v>6.3</v>
          </cell>
          <cell r="Q1272">
            <v>4.7</v>
          </cell>
          <cell r="R1272">
            <v>15.5</v>
          </cell>
          <cell r="S1272">
            <v>29</v>
          </cell>
          <cell r="T1272">
            <v>13.6</v>
          </cell>
          <cell r="U1272">
            <v>16.399999999999999</v>
          </cell>
          <cell r="V1272" t="str">
            <v>4005808804344</v>
          </cell>
          <cell r="W1272" t="str">
            <v>8999777015503</v>
          </cell>
          <cell r="X1272" t="str">
            <v>3304.99.90</v>
          </cell>
          <cell r="AC1272" t="str">
            <v>Nivea</v>
          </cell>
          <cell r="AE1272" t="str">
            <v>Nivea Sun</v>
          </cell>
          <cell r="AJ1272" t="str">
            <v>Sun</v>
          </cell>
          <cell r="QC1272" t="str">
            <v>A</v>
          </cell>
          <cell r="VH1272">
            <v>900</v>
          </cell>
          <cell r="VI1272" t="str">
            <v>80434</v>
          </cell>
          <cell r="VN1272">
            <v>168700</v>
          </cell>
          <cell r="VO1272">
            <v>45383</v>
          </cell>
        </row>
        <row r="1273">
          <cell r="G1273" t="str">
            <v>NSUN Moisturising After Sun Spray 200ml</v>
          </cell>
          <cell r="I1273" t="str">
            <v>48332-00075-05</v>
          </cell>
          <cell r="J1273" t="str">
            <v>48332-00075-08</v>
          </cell>
          <cell r="K1273" t="str">
            <v>NIVEA SUN Moisturising After Sun Spray 200ml</v>
          </cell>
          <cell r="L1273" t="str">
            <v>R</v>
          </cell>
          <cell r="M1273">
            <v>12</v>
          </cell>
          <cell r="N1273">
            <v>2.9729999999999999</v>
          </cell>
          <cell r="O1273">
            <v>6.4681599999999988E-3</v>
          </cell>
          <cell r="P1273">
            <v>6.3</v>
          </cell>
          <cell r="Q1273">
            <v>4.7</v>
          </cell>
          <cell r="R1273">
            <v>15.5</v>
          </cell>
          <cell r="S1273">
            <v>29</v>
          </cell>
          <cell r="T1273">
            <v>13.6</v>
          </cell>
          <cell r="U1273">
            <v>16.399999999999999</v>
          </cell>
          <cell r="V1273" t="str">
            <v>4005808804344</v>
          </cell>
          <cell r="W1273" t="str">
            <v>8999777015503</v>
          </cell>
          <cell r="X1273" t="str">
            <v>3304.99.90</v>
          </cell>
          <cell r="AC1273" t="str">
            <v>Nivea</v>
          </cell>
          <cell r="AE1273" t="str">
            <v>Nivea Sun</v>
          </cell>
          <cell r="AJ1273" t="str">
            <v>Sun</v>
          </cell>
          <cell r="QC1273" t="str">
            <v>A</v>
          </cell>
          <cell r="VH1273">
            <v>900</v>
          </cell>
          <cell r="VI1273" t="str">
            <v>80434</v>
          </cell>
          <cell r="VN1273">
            <v>168700</v>
          </cell>
          <cell r="VO1273">
            <v>45383</v>
          </cell>
        </row>
        <row r="1274">
          <cell r="G1274" t="str">
            <v>NSUN Moisturising After Sun Spray 200ml</v>
          </cell>
          <cell r="I1274" t="str">
            <v>48332-00075-04</v>
          </cell>
          <cell r="J1274" t="str">
            <v>48332-00075-08</v>
          </cell>
          <cell r="K1274" t="str">
            <v>NSUN After Sun Spray 200ml</v>
          </cell>
          <cell r="L1274" t="str">
            <v>R</v>
          </cell>
          <cell r="M1274">
            <v>12</v>
          </cell>
          <cell r="N1274">
            <v>2.9729999999999999</v>
          </cell>
          <cell r="O1274">
            <v>6.4681599999999988E-3</v>
          </cell>
          <cell r="P1274">
            <v>6.3</v>
          </cell>
          <cell r="Q1274">
            <v>4.7</v>
          </cell>
          <cell r="R1274">
            <v>15.5</v>
          </cell>
          <cell r="S1274">
            <v>29</v>
          </cell>
          <cell r="T1274">
            <v>13.6</v>
          </cell>
          <cell r="U1274">
            <v>16.399999999999999</v>
          </cell>
          <cell r="V1274" t="str">
            <v>4005808804344</v>
          </cell>
          <cell r="W1274" t="str">
            <v>8999777015503</v>
          </cell>
          <cell r="X1274" t="str">
            <v>3304.99.90</v>
          </cell>
          <cell r="AC1274" t="str">
            <v>Nivea</v>
          </cell>
          <cell r="AE1274" t="str">
            <v>Nivea Sun</v>
          </cell>
          <cell r="AJ1274" t="str">
            <v>Sun</v>
          </cell>
          <cell r="QC1274" t="str">
            <v>A</v>
          </cell>
          <cell r="VH1274">
            <v>900</v>
          </cell>
          <cell r="VI1274" t="str">
            <v>80434</v>
          </cell>
          <cell r="VN1274">
            <v>168700</v>
          </cell>
          <cell r="VO1274">
            <v>45383</v>
          </cell>
        </row>
        <row r="1275">
          <cell r="G1275" t="str">
            <v>NSUN Moisturising After Sun Spray 200ml</v>
          </cell>
          <cell r="I1275" t="str">
            <v>48332-00075-03</v>
          </cell>
          <cell r="J1275" t="str">
            <v>48332-00075-08</v>
          </cell>
          <cell r="K1275" t="str">
            <v>NSUN After Sun Spray 200ml</v>
          </cell>
          <cell r="L1275" t="str">
            <v>R</v>
          </cell>
          <cell r="M1275">
            <v>12</v>
          </cell>
          <cell r="N1275">
            <v>2.9729999999999999</v>
          </cell>
          <cell r="O1275">
            <v>6.4681599999999988E-3</v>
          </cell>
          <cell r="P1275">
            <v>6.3</v>
          </cell>
          <cell r="Q1275">
            <v>4.7</v>
          </cell>
          <cell r="R1275">
            <v>15.5</v>
          </cell>
          <cell r="S1275">
            <v>29</v>
          </cell>
          <cell r="T1275">
            <v>13.6</v>
          </cell>
          <cell r="U1275">
            <v>16.399999999999999</v>
          </cell>
          <cell r="V1275" t="str">
            <v/>
          </cell>
          <cell r="W1275" t="str">
            <v/>
          </cell>
          <cell r="X1275" t="str">
            <v>3304.99.90</v>
          </cell>
          <cell r="AC1275" t="str">
            <v>Nivea</v>
          </cell>
          <cell r="AE1275" t="str">
            <v>Nivea Sun</v>
          </cell>
          <cell r="AJ1275" t="str">
            <v>Sun</v>
          </cell>
          <cell r="QC1275" t="str">
            <v>A</v>
          </cell>
          <cell r="VH1275">
            <v>900</v>
          </cell>
          <cell r="VI1275" t="str">
            <v>80434</v>
          </cell>
          <cell r="VN1275">
            <v>168700</v>
          </cell>
          <cell r="VO1275">
            <v>45383</v>
          </cell>
        </row>
        <row r="1276">
          <cell r="G1276" t="str">
            <v>NSUN Moisturising After Sun Spray 200ml</v>
          </cell>
          <cell r="I1276" t="str">
            <v>48332-00075-02</v>
          </cell>
          <cell r="J1276" t="str">
            <v>48332-00075-08</v>
          </cell>
          <cell r="K1276" t="str">
            <v>NSUN After Sun Spray 200ml</v>
          </cell>
          <cell r="L1276" t="str">
            <v>R</v>
          </cell>
          <cell r="M1276">
            <v>12</v>
          </cell>
          <cell r="N1276">
            <v>2.9729999999999999</v>
          </cell>
          <cell r="O1276">
            <v>6.4681599999999988E-3</v>
          </cell>
          <cell r="P1276">
            <v>6.3</v>
          </cell>
          <cell r="Q1276">
            <v>4.7</v>
          </cell>
          <cell r="R1276">
            <v>15.5</v>
          </cell>
          <cell r="S1276">
            <v>29</v>
          </cell>
          <cell r="T1276">
            <v>13.6</v>
          </cell>
          <cell r="U1276">
            <v>16.399999999999999</v>
          </cell>
          <cell r="V1276" t="str">
            <v>4005808804344</v>
          </cell>
          <cell r="W1276" t="str">
            <v>8999777009663</v>
          </cell>
          <cell r="X1276" t="str">
            <v>3304.99.90</v>
          </cell>
          <cell r="AC1276" t="str">
            <v>Nivea</v>
          </cell>
          <cell r="AE1276" t="str">
            <v>Nivea Sun</v>
          </cell>
          <cell r="AJ1276" t="str">
            <v>Sun</v>
          </cell>
          <cell r="QC1276" t="str">
            <v>A</v>
          </cell>
          <cell r="VH1276">
            <v>900</v>
          </cell>
          <cell r="VI1276" t="str">
            <v>80434</v>
          </cell>
          <cell r="VN1276">
            <v>168700</v>
          </cell>
          <cell r="VO1276">
            <v>45383</v>
          </cell>
        </row>
        <row r="1277">
          <cell r="G1277" t="str">
            <v>NSUN Moisturising After Sun Spray 200ml</v>
          </cell>
          <cell r="I1277" t="str">
            <v>48332-00075-01</v>
          </cell>
          <cell r="J1277" t="str">
            <v>48332-00075-08</v>
          </cell>
          <cell r="K1277" t="str">
            <v>NSUN After Sun Spray 200ml</v>
          </cell>
          <cell r="L1277" t="str">
            <v>R</v>
          </cell>
          <cell r="M1277">
            <v>12</v>
          </cell>
          <cell r="N1277">
            <v>2.9729999999999999</v>
          </cell>
          <cell r="O1277">
            <v>6.4681599999999988E-3</v>
          </cell>
          <cell r="P1277">
            <v>6.3</v>
          </cell>
          <cell r="Q1277">
            <v>4.7</v>
          </cell>
          <cell r="R1277">
            <v>15.5</v>
          </cell>
          <cell r="S1277">
            <v>29</v>
          </cell>
          <cell r="T1277">
            <v>13.6</v>
          </cell>
          <cell r="U1277">
            <v>16.399999999999999</v>
          </cell>
          <cell r="V1277" t="str">
            <v>4005808804344</v>
          </cell>
          <cell r="W1277" t="str">
            <v>8999777009663</v>
          </cell>
          <cell r="X1277" t="str">
            <v>3304.99.90</v>
          </cell>
          <cell r="AC1277" t="str">
            <v>Nivea</v>
          </cell>
          <cell r="AE1277" t="str">
            <v>Nivea Sun</v>
          </cell>
          <cell r="AJ1277" t="str">
            <v>Sun</v>
          </cell>
          <cell r="QC1277" t="str">
            <v>A</v>
          </cell>
          <cell r="VH1277">
            <v>900</v>
          </cell>
          <cell r="VI1277" t="str">
            <v>80434</v>
          </cell>
          <cell r="VN1277">
            <v>168700</v>
          </cell>
          <cell r="VO1277">
            <v>45383</v>
          </cell>
        </row>
        <row r="1278">
          <cell r="G1278" t="str">
            <v>NSUN Moisturising After Sun Spray 200ml</v>
          </cell>
          <cell r="I1278" t="str">
            <v>48332-00075-00</v>
          </cell>
          <cell r="J1278" t="str">
            <v>48332-00075-08</v>
          </cell>
          <cell r="K1278" t="str">
            <v>NSUN After Sun Spray 200ml</v>
          </cell>
          <cell r="L1278" t="str">
            <v>R</v>
          </cell>
          <cell r="M1278">
            <v>12</v>
          </cell>
          <cell r="N1278">
            <v>2.9729999999999999</v>
          </cell>
          <cell r="O1278">
            <v>6.4681599999999988E-3</v>
          </cell>
          <cell r="P1278">
            <v>6.3</v>
          </cell>
          <cell r="Q1278">
            <v>4.7</v>
          </cell>
          <cell r="R1278">
            <v>15.5</v>
          </cell>
          <cell r="S1278">
            <v>29</v>
          </cell>
          <cell r="T1278">
            <v>13.6</v>
          </cell>
          <cell r="U1278">
            <v>16.399999999999999</v>
          </cell>
          <cell r="V1278" t="str">
            <v/>
          </cell>
          <cell r="W1278" t="str">
            <v/>
          </cell>
          <cell r="X1278" t="str">
            <v>3304.99.90</v>
          </cell>
          <cell r="AC1278" t="str">
            <v>Nivea</v>
          </cell>
          <cell r="AE1278" t="str">
            <v>Nivea Sun</v>
          </cell>
          <cell r="AJ1278" t="str">
            <v>Sun</v>
          </cell>
          <cell r="QC1278" t="str">
            <v>A</v>
          </cell>
          <cell r="VH1278">
            <v>900</v>
          </cell>
          <cell r="VI1278" t="str">
            <v>80434</v>
          </cell>
          <cell r="VN1278">
            <v>168700</v>
          </cell>
          <cell r="VO1278">
            <v>45383</v>
          </cell>
        </row>
        <row r="1279">
          <cell r="G1279" t="str">
            <v>NSUN Moisturising After Sun Spray 200ml</v>
          </cell>
          <cell r="I1279" t="str">
            <v>80434-04801-11</v>
          </cell>
          <cell r="J1279" t="str">
            <v>48332-00075-08</v>
          </cell>
          <cell r="K1279" t="str">
            <v>NSUN After Sun Spray 200ml</v>
          </cell>
          <cell r="L1279" t="str">
            <v>R</v>
          </cell>
          <cell r="M1279">
            <v>12</v>
          </cell>
          <cell r="N1279">
            <v>2.9729999999999999</v>
          </cell>
          <cell r="O1279">
            <v>6.4681599999999988E-3</v>
          </cell>
          <cell r="P1279">
            <v>6.3</v>
          </cell>
          <cell r="Q1279">
            <v>4.7</v>
          </cell>
          <cell r="R1279">
            <v>15.5</v>
          </cell>
          <cell r="S1279">
            <v>29</v>
          </cell>
          <cell r="T1279">
            <v>13.6</v>
          </cell>
          <cell r="U1279">
            <v>16.399999999999999</v>
          </cell>
          <cell r="V1279" t="str">
            <v/>
          </cell>
          <cell r="W1279" t="str">
            <v/>
          </cell>
          <cell r="X1279" t="str">
            <v>3304.99.90</v>
          </cell>
          <cell r="AC1279" t="str">
            <v>Nivea</v>
          </cell>
          <cell r="AE1279" t="str">
            <v>Nivea Sun</v>
          </cell>
          <cell r="AJ1279" t="str">
            <v>Sun</v>
          </cell>
          <cell r="QC1279" t="str">
            <v>A</v>
          </cell>
          <cell r="VH1279">
            <v>900</v>
          </cell>
          <cell r="VI1279" t="e">
            <v>#N/A</v>
          </cell>
          <cell r="VN1279">
            <v>118500</v>
          </cell>
          <cell r="VO1279">
            <v>43100</v>
          </cell>
        </row>
        <row r="1280">
          <cell r="G1280" t="str">
            <v>NSUN Moisturising After Sun Spray 200ml</v>
          </cell>
          <cell r="I1280" t="str">
            <v>80434-04500-15</v>
          </cell>
          <cell r="J1280" t="str">
            <v>48332-00075-08</v>
          </cell>
          <cell r="K1280" t="str">
            <v>NSUN After Sun Spray 200ml</v>
          </cell>
          <cell r="L1280" t="str">
            <v>R</v>
          </cell>
          <cell r="M1280">
            <v>12</v>
          </cell>
          <cell r="N1280">
            <v>2.9729999999999999</v>
          </cell>
          <cell r="O1280">
            <v>6.4681599999999988E-3</v>
          </cell>
          <cell r="P1280">
            <v>6.3</v>
          </cell>
          <cell r="Q1280">
            <v>4.7</v>
          </cell>
          <cell r="R1280">
            <v>15.5</v>
          </cell>
          <cell r="S1280">
            <v>29</v>
          </cell>
          <cell r="T1280">
            <v>13.6</v>
          </cell>
          <cell r="U1280">
            <v>16.399999999999999</v>
          </cell>
          <cell r="V1280" t="str">
            <v>4005808804344</v>
          </cell>
          <cell r="W1280" t="str">
            <v>04005805030623</v>
          </cell>
          <cell r="X1280" t="str">
            <v>3304.99.90</v>
          </cell>
          <cell r="AC1280" t="str">
            <v>Nivea</v>
          </cell>
          <cell r="AE1280" t="str">
            <v>Nivea Sun</v>
          </cell>
          <cell r="AJ1280" t="str">
            <v>Sun</v>
          </cell>
          <cell r="QC1280" t="str">
            <v>A</v>
          </cell>
          <cell r="VH1280">
            <v>900</v>
          </cell>
          <cell r="VI1280" t="str">
            <v>80434</v>
          </cell>
          <cell r="VN1280">
            <v>118500</v>
          </cell>
          <cell r="VO1280">
            <v>43100</v>
          </cell>
        </row>
        <row r="1281">
          <cell r="G1281" t="str">
            <v>NSUN Kids Caring SPF25 Lotion 100ml</v>
          </cell>
          <cell r="I1281" t="str">
            <v>85598-04800-18</v>
          </cell>
          <cell r="J1281" t="str">
            <v>85598-04800-18</v>
          </cell>
          <cell r="K1281" t="str">
            <v>NIVEA SUN Kids Caring SPF25 Lotion 100ml</v>
          </cell>
          <cell r="L1281" t="str">
            <v>R</v>
          </cell>
          <cell r="M1281">
            <v>48</v>
          </cell>
          <cell r="N1281">
            <v>6.2389999999999999</v>
          </cell>
          <cell r="O1281">
            <v>1.5408743999999997E-2</v>
          </cell>
          <cell r="P1281">
            <v>5.5</v>
          </cell>
          <cell r="Q1281">
            <v>3.1</v>
          </cell>
          <cell r="R1281">
            <v>15.4</v>
          </cell>
          <cell r="S1281">
            <v>39.299999999999997</v>
          </cell>
          <cell r="T1281">
            <v>23.2</v>
          </cell>
          <cell r="U1281">
            <v>16.899999999999999</v>
          </cell>
          <cell r="V1281" t="str">
            <v>8999777855987</v>
          </cell>
          <cell r="W1281" t="str">
            <v>8999777012328</v>
          </cell>
          <cell r="X1281" t="str">
            <v>3304.99.30</v>
          </cell>
          <cell r="AC1281" t="str">
            <v>Nivea</v>
          </cell>
          <cell r="AE1281" t="str">
            <v>Nivea Sun</v>
          </cell>
          <cell r="AJ1281" t="str">
            <v>Sun</v>
          </cell>
          <cell r="QC1281" t="str">
            <v>D</v>
          </cell>
          <cell r="VH1281">
            <v>1095</v>
          </cell>
          <cell r="VI1281" t="str">
            <v>85598</v>
          </cell>
          <cell r="VN1281">
            <v>76750</v>
          </cell>
          <cell r="VO1281">
            <v>45383</v>
          </cell>
        </row>
        <row r="1282">
          <cell r="G1282" t="str">
            <v>NSUN Kids Caring SPF25 Lotion 100ml</v>
          </cell>
          <cell r="I1282" t="str">
            <v>85598-04800-16</v>
          </cell>
          <cell r="J1282" t="str">
            <v>85598-04800-18</v>
          </cell>
          <cell r="K1282" t="str">
            <v>NSUN Children Sun Lot SPF 25 100ml</v>
          </cell>
          <cell r="L1282" t="str">
            <v>R</v>
          </cell>
          <cell r="M1282">
            <v>48</v>
          </cell>
          <cell r="N1282">
            <v>6.2789999999999999</v>
          </cell>
          <cell r="O1282">
            <v>1.6254480000000002E-2</v>
          </cell>
          <cell r="P1282">
            <v>5.5</v>
          </cell>
          <cell r="Q1282">
            <v>3.1</v>
          </cell>
          <cell r="R1282">
            <v>15.4</v>
          </cell>
          <cell r="S1282">
            <v>39.299999999999997</v>
          </cell>
          <cell r="T1282">
            <v>23.5</v>
          </cell>
          <cell r="U1282">
            <v>17.600000000000001</v>
          </cell>
          <cell r="V1282" t="str">
            <v>8999777855987</v>
          </cell>
          <cell r="W1282" t="str">
            <v>08999777003623</v>
          </cell>
          <cell r="X1282" t="str">
            <v>3304.99.30</v>
          </cell>
          <cell r="AC1282" t="str">
            <v>Nivea</v>
          </cell>
          <cell r="AE1282" t="str">
            <v>Nivea Sun</v>
          </cell>
          <cell r="AJ1282" t="str">
            <v>Sun</v>
          </cell>
          <cell r="QC1282" t="str">
            <v>D</v>
          </cell>
          <cell r="VH1282">
            <v>900</v>
          </cell>
          <cell r="VI1282" t="str">
            <v>85598</v>
          </cell>
          <cell r="VN1282">
            <v>76750</v>
          </cell>
          <cell r="VO1282">
            <v>45383</v>
          </cell>
        </row>
        <row r="1283">
          <cell r="G1283" t="str">
            <v>NSUN Kids Caring SPF25 Lotion 100ml</v>
          </cell>
          <cell r="I1283" t="str">
            <v>85598-04800-10</v>
          </cell>
          <cell r="J1283" t="str">
            <v>85598-04800-18</v>
          </cell>
          <cell r="K1283" t="str">
            <v>NSUN Children Sun Lot SPF 25 100ml</v>
          </cell>
          <cell r="L1283" t="str">
            <v>R</v>
          </cell>
          <cell r="M1283">
            <v>48</v>
          </cell>
          <cell r="N1283">
            <v>6.2789999999999999</v>
          </cell>
          <cell r="O1283">
            <v>1.4980512000000001E-2</v>
          </cell>
          <cell r="P1283">
            <v>4.5999999999999996</v>
          </cell>
          <cell r="Q1283">
            <v>3.2</v>
          </cell>
          <cell r="R1283">
            <v>14.7</v>
          </cell>
          <cell r="S1283">
            <v>38.200000000000003</v>
          </cell>
          <cell r="T1283">
            <v>22.8</v>
          </cell>
          <cell r="U1283">
            <v>17.2</v>
          </cell>
          <cell r="V1283" t="str">
            <v>8999777000165</v>
          </cell>
          <cell r="W1283" t="str">
            <v>08999777003623</v>
          </cell>
          <cell r="X1283" t="str">
            <v>3304.99.30</v>
          </cell>
          <cell r="AC1283" t="str">
            <v>Nivea</v>
          </cell>
          <cell r="AE1283" t="str">
            <v>Nivea Sun</v>
          </cell>
          <cell r="AJ1283" t="str">
            <v>Sun</v>
          </cell>
          <cell r="QC1283" t="str">
            <v>D</v>
          </cell>
          <cell r="VH1283">
            <v>900</v>
          </cell>
          <cell r="VI1283" t="str">
            <v>85598</v>
          </cell>
          <cell r="VN1283">
            <v>76750</v>
          </cell>
          <cell r="VO1283">
            <v>45383</v>
          </cell>
        </row>
        <row r="1284">
          <cell r="G1284" t="str">
            <v>NSUN Kids Caring SPF25 Lotion 100ml</v>
          </cell>
          <cell r="I1284" t="str">
            <v>85598-04800-28</v>
          </cell>
          <cell r="J1284" t="str">
            <v>85598-04800-18</v>
          </cell>
          <cell r="K1284" t="str">
            <v>NSUN Children Sun Lot SPF 25 100ml</v>
          </cell>
          <cell r="L1284" t="str">
            <v>R</v>
          </cell>
          <cell r="M1284">
            <v>48</v>
          </cell>
          <cell r="N1284">
            <v>6.2789999999999999</v>
          </cell>
          <cell r="O1284">
            <v>1.4980512000000001E-2</v>
          </cell>
          <cell r="P1284">
            <v>4.5999999999999996</v>
          </cell>
          <cell r="Q1284">
            <v>3.2</v>
          </cell>
          <cell r="R1284">
            <v>14.7</v>
          </cell>
          <cell r="S1284">
            <v>38.200000000000003</v>
          </cell>
          <cell r="T1284">
            <v>22.8</v>
          </cell>
          <cell r="U1284">
            <v>17.2</v>
          </cell>
          <cell r="V1284" t="str">
            <v/>
          </cell>
          <cell r="W1284" t="str">
            <v/>
          </cell>
          <cell r="X1284" t="str">
            <v>3304.99.30</v>
          </cell>
          <cell r="AC1284" t="str">
            <v>Nivea</v>
          </cell>
          <cell r="AE1284" t="str">
            <v>Nivea Sun</v>
          </cell>
          <cell r="AJ1284" t="str">
            <v>Sun</v>
          </cell>
          <cell r="QC1284" t="str">
            <v>D</v>
          </cell>
          <cell r="VH1284">
            <v>1095</v>
          </cell>
          <cell r="VI1284" t="e">
            <v>#N/A</v>
          </cell>
          <cell r="VN1284">
            <v>47826</v>
          </cell>
          <cell r="VO1284">
            <v>43100</v>
          </cell>
        </row>
        <row r="1285">
          <cell r="G1285" t="str">
            <v>NSUN Kids Caring SPF25 Lotion 100ml</v>
          </cell>
          <cell r="I1285" t="str">
            <v>48330-00000-89</v>
          </cell>
          <cell r="J1285" t="str">
            <v>85598-04800-18</v>
          </cell>
          <cell r="K1285" t="str">
            <v>NSUN Kids Banded HP Princess 24's</v>
          </cell>
          <cell r="L1285" t="str">
            <v>V</v>
          </cell>
          <cell r="M1285">
            <v>48</v>
          </cell>
          <cell r="N1285">
            <v>6.2789999999999999</v>
          </cell>
          <cell r="O1285">
            <v>1.4980512000000001E-2</v>
          </cell>
          <cell r="P1285">
            <v>4.5999999999999996</v>
          </cell>
          <cell r="Q1285">
            <v>3.2</v>
          </cell>
          <cell r="R1285">
            <v>14.7</v>
          </cell>
          <cell r="S1285">
            <v>38.200000000000003</v>
          </cell>
          <cell r="T1285">
            <v>22.8</v>
          </cell>
          <cell r="U1285">
            <v>17.2</v>
          </cell>
          <cell r="V1285" t="str">
            <v/>
          </cell>
          <cell r="W1285" t="str">
            <v/>
          </cell>
          <cell r="X1285" t="str">
            <v>3304.99.30</v>
          </cell>
          <cell r="AC1285" t="str">
            <v>Nivea</v>
          </cell>
          <cell r="AE1285" t="str">
            <v>Nivea Sun</v>
          </cell>
          <cell r="AJ1285" t="str">
            <v>Sun</v>
          </cell>
          <cell r="QC1285" t="str">
            <v>D</v>
          </cell>
          <cell r="VH1285">
            <v>1095</v>
          </cell>
          <cell r="VI1285" t="e">
            <v>#N/A</v>
          </cell>
          <cell r="VN1285">
            <v>47826</v>
          </cell>
          <cell r="VO1285">
            <v>43100</v>
          </cell>
        </row>
        <row r="1286">
          <cell r="G1286" t="str">
            <v>NSUN Kids Caring SPF25 Lotion 100ml</v>
          </cell>
          <cell r="I1286" t="str">
            <v>48330-00000-88</v>
          </cell>
          <cell r="J1286" t="str">
            <v>85598-04800-18</v>
          </cell>
          <cell r="K1286" t="str">
            <v>NSUN Kids Banded HP Mickey 24's</v>
          </cell>
          <cell r="L1286" t="str">
            <v>V</v>
          </cell>
          <cell r="M1286">
            <v>48</v>
          </cell>
          <cell r="N1286">
            <v>6.2789999999999999</v>
          </cell>
          <cell r="O1286">
            <v>1.4980512000000001E-2</v>
          </cell>
          <cell r="P1286">
            <v>4.5999999999999996</v>
          </cell>
          <cell r="Q1286">
            <v>3.2</v>
          </cell>
          <cell r="R1286">
            <v>14.7</v>
          </cell>
          <cell r="S1286">
            <v>38.200000000000003</v>
          </cell>
          <cell r="T1286">
            <v>22.8</v>
          </cell>
          <cell r="U1286">
            <v>17.2</v>
          </cell>
          <cell r="V1286" t="str">
            <v/>
          </cell>
          <cell r="W1286" t="str">
            <v/>
          </cell>
          <cell r="X1286" t="str">
            <v>3304.99.30</v>
          </cell>
          <cell r="AC1286" t="str">
            <v>Nivea</v>
          </cell>
          <cell r="AE1286" t="str">
            <v>Nivea Sun</v>
          </cell>
          <cell r="AJ1286" t="str">
            <v>Sun</v>
          </cell>
          <cell r="QC1286" t="str">
            <v>D</v>
          </cell>
          <cell r="VH1286">
            <v>1095</v>
          </cell>
          <cell r="VI1286" t="e">
            <v>#N/A</v>
          </cell>
          <cell r="VN1286">
            <v>47826</v>
          </cell>
          <cell r="VO1286">
            <v>43100</v>
          </cell>
        </row>
        <row r="1287">
          <cell r="G1287" t="str">
            <v>NSUN Kids Moisturising SPF50 Spray 200ml</v>
          </cell>
          <cell r="I1287" t="str">
            <v>48332-00093-07</v>
          </cell>
          <cell r="J1287" t="str">
            <v>48332-00093-07</v>
          </cell>
          <cell r="K1287" t="str">
            <v>NIVEA SUN Kids Moisturising SPF50 Spray 200ml</v>
          </cell>
          <cell r="L1287" t="str">
            <v>R</v>
          </cell>
          <cell r="M1287">
            <v>12</v>
          </cell>
          <cell r="N1287">
            <v>2.9729999999999999</v>
          </cell>
          <cell r="O1287">
            <v>6.4681599999999988E-3</v>
          </cell>
          <cell r="P1287">
            <v>6.3</v>
          </cell>
          <cell r="Q1287">
            <v>4.7</v>
          </cell>
          <cell r="R1287">
            <v>15.5</v>
          </cell>
          <cell r="S1287">
            <v>29</v>
          </cell>
          <cell r="T1287">
            <v>13.6</v>
          </cell>
          <cell r="U1287">
            <v>16.399999999999999</v>
          </cell>
          <cell r="V1287" t="str">
            <v>4005808856671</v>
          </cell>
          <cell r="W1287" t="str">
            <v>8999777013615</v>
          </cell>
          <cell r="X1287" t="str">
            <v>3304.99.90</v>
          </cell>
          <cell r="AC1287" t="str">
            <v>Nivea</v>
          </cell>
          <cell r="AE1287" t="str">
            <v>Nivea Sun</v>
          </cell>
          <cell r="AJ1287" t="str">
            <v>Sun</v>
          </cell>
          <cell r="QC1287" t="str">
            <v>D</v>
          </cell>
          <cell r="VH1287">
            <v>900</v>
          </cell>
          <cell r="VI1287" t="str">
            <v>85667</v>
          </cell>
          <cell r="VN1287">
            <v>159100</v>
          </cell>
          <cell r="VO1287">
            <v>45383</v>
          </cell>
        </row>
        <row r="1288">
          <cell r="G1288" t="str">
            <v>NSUN Kids Moisturising SPF50 Spray 200ml</v>
          </cell>
          <cell r="I1288" t="str">
            <v>48332-00093-06</v>
          </cell>
          <cell r="J1288" t="str">
            <v>48332-00093-07</v>
          </cell>
          <cell r="K1288" t="str">
            <v>NSUN Spray Kids SPF 50+ 200ml</v>
          </cell>
          <cell r="L1288" t="str">
            <v>R</v>
          </cell>
          <cell r="M1288">
            <v>12</v>
          </cell>
          <cell r="N1288">
            <v>2.9729999999999999</v>
          </cell>
          <cell r="O1288">
            <v>6.4681599999999988E-3</v>
          </cell>
          <cell r="P1288">
            <v>6.3</v>
          </cell>
          <cell r="Q1288">
            <v>4.7</v>
          </cell>
          <cell r="R1288">
            <v>15.5</v>
          </cell>
          <cell r="S1288">
            <v>29</v>
          </cell>
          <cell r="T1288">
            <v>13.6</v>
          </cell>
          <cell r="U1288">
            <v>16.399999999999999</v>
          </cell>
          <cell r="V1288" t="str">
            <v>4005808856671</v>
          </cell>
          <cell r="W1288" t="str">
            <v>8999777013615</v>
          </cell>
          <cell r="X1288" t="str">
            <v>3304.99.90</v>
          </cell>
          <cell r="AC1288" t="str">
            <v>Nivea</v>
          </cell>
          <cell r="AE1288" t="str">
            <v>Nivea Sun</v>
          </cell>
          <cell r="AJ1288" t="str">
            <v>Sun</v>
          </cell>
          <cell r="QC1288" t="str">
            <v>D</v>
          </cell>
          <cell r="VH1288">
            <v>900</v>
          </cell>
          <cell r="VI1288" t="str">
            <v>85667</v>
          </cell>
          <cell r="VN1288">
            <v>159100</v>
          </cell>
          <cell r="VO1288">
            <v>45383</v>
          </cell>
        </row>
        <row r="1289">
          <cell r="G1289" t="str">
            <v>NSUN Kids Moisturising SPF50 Spray 200ml</v>
          </cell>
          <cell r="I1289" t="str">
            <v>48332-00093-04</v>
          </cell>
          <cell r="J1289" t="str">
            <v>48332-00093-07</v>
          </cell>
          <cell r="K1289" t="str">
            <v>NSUN Spray Kids SPF 50+ 200ml</v>
          </cell>
          <cell r="L1289" t="str">
            <v>R</v>
          </cell>
          <cell r="M1289">
            <v>12</v>
          </cell>
          <cell r="N1289">
            <v>2.9729999999999999</v>
          </cell>
          <cell r="O1289">
            <v>6.4681599999999988E-3</v>
          </cell>
          <cell r="P1289">
            <v>6.3</v>
          </cell>
          <cell r="Q1289">
            <v>4.7</v>
          </cell>
          <cell r="R1289">
            <v>15.5</v>
          </cell>
          <cell r="S1289">
            <v>29</v>
          </cell>
          <cell r="T1289">
            <v>13.6</v>
          </cell>
          <cell r="U1289">
            <v>16.399999999999999</v>
          </cell>
          <cell r="V1289" t="str">
            <v>4005808856671</v>
          </cell>
          <cell r="W1289" t="str">
            <v>8999777013615</v>
          </cell>
          <cell r="X1289" t="str">
            <v>3304.99.90</v>
          </cell>
          <cell r="AC1289" t="str">
            <v>Nivea</v>
          </cell>
          <cell r="AE1289" t="str">
            <v>Nivea Sun</v>
          </cell>
          <cell r="AJ1289" t="str">
            <v>Sun</v>
          </cell>
          <cell r="QC1289" t="str">
            <v>D</v>
          </cell>
          <cell r="VH1289">
            <v>900</v>
          </cell>
          <cell r="VI1289" t="str">
            <v>85667</v>
          </cell>
          <cell r="VN1289">
            <v>159100</v>
          </cell>
          <cell r="VO1289">
            <v>45383</v>
          </cell>
        </row>
        <row r="1290">
          <cell r="G1290" t="str">
            <v>NSUN Kids Moisturising SPF50 Spray 200ml</v>
          </cell>
          <cell r="I1290" t="str">
            <v>48332-00093-02</v>
          </cell>
          <cell r="J1290" t="str">
            <v>48332-00093-07</v>
          </cell>
          <cell r="K1290" t="str">
            <v>NSUN Spray Kids SPF 50+ 200ml</v>
          </cell>
          <cell r="L1290" t="str">
            <v>R</v>
          </cell>
          <cell r="M1290">
            <v>12</v>
          </cell>
          <cell r="N1290">
            <v>2.9729999999999999</v>
          </cell>
          <cell r="O1290">
            <v>6.4681599999999988E-3</v>
          </cell>
          <cell r="P1290">
            <v>6.3</v>
          </cell>
          <cell r="Q1290">
            <v>4.7</v>
          </cell>
          <cell r="R1290">
            <v>15.5</v>
          </cell>
          <cell r="S1290">
            <v>29</v>
          </cell>
          <cell r="T1290">
            <v>13.6</v>
          </cell>
          <cell r="U1290">
            <v>16.399999999999999</v>
          </cell>
          <cell r="V1290" t="str">
            <v>4005808856671</v>
          </cell>
          <cell r="W1290" t="str">
            <v>8999777013615</v>
          </cell>
          <cell r="X1290" t="str">
            <v>3304.99.90</v>
          </cell>
          <cell r="AC1290" t="str">
            <v>Nivea</v>
          </cell>
          <cell r="AE1290" t="str">
            <v>Nivea Sun</v>
          </cell>
          <cell r="AJ1290" t="str">
            <v>Sun</v>
          </cell>
          <cell r="QC1290" t="str">
            <v>D</v>
          </cell>
          <cell r="VH1290">
            <v>900</v>
          </cell>
          <cell r="VI1290" t="str">
            <v>85667</v>
          </cell>
          <cell r="VN1290">
            <v>159100</v>
          </cell>
          <cell r="VO1290">
            <v>45383</v>
          </cell>
        </row>
        <row r="1291">
          <cell r="G1291" t="str">
            <v>NSUN Kids Moisturising SPF50 Spray 200ml</v>
          </cell>
          <cell r="I1291" t="str">
            <v>48332-00093-00</v>
          </cell>
          <cell r="J1291" t="str">
            <v>48332-00093-07</v>
          </cell>
          <cell r="K1291" t="str">
            <v>NSUN Spray Kids SPF 50+ 200ml</v>
          </cell>
          <cell r="L1291" t="str">
            <v>R</v>
          </cell>
          <cell r="M1291">
            <v>12</v>
          </cell>
          <cell r="N1291">
            <v>2.9729999999999999</v>
          </cell>
          <cell r="O1291">
            <v>6.4681599999999988E-3</v>
          </cell>
          <cell r="P1291">
            <v>6.3</v>
          </cell>
          <cell r="Q1291">
            <v>4.7</v>
          </cell>
          <cell r="R1291">
            <v>15.5</v>
          </cell>
          <cell r="S1291">
            <v>29</v>
          </cell>
          <cell r="T1291">
            <v>13.6</v>
          </cell>
          <cell r="U1291">
            <v>16.399999999999999</v>
          </cell>
          <cell r="V1291" t="str">
            <v>4005808856671</v>
          </cell>
          <cell r="W1291" t="str">
            <v>8999777013615</v>
          </cell>
          <cell r="X1291" t="str">
            <v>3304.99.90</v>
          </cell>
          <cell r="AC1291" t="str">
            <v>Nivea</v>
          </cell>
          <cell r="AE1291" t="str">
            <v>Nivea Sun</v>
          </cell>
          <cell r="AJ1291" t="str">
            <v>Sun</v>
          </cell>
          <cell r="QC1291" t="str">
            <v>D</v>
          </cell>
          <cell r="VH1291">
            <v>900</v>
          </cell>
          <cell r="VI1291" t="str">
            <v>85667</v>
          </cell>
          <cell r="VN1291">
            <v>159100</v>
          </cell>
          <cell r="VO1291">
            <v>45383</v>
          </cell>
        </row>
        <row r="1292">
          <cell r="G1292" t="str">
            <v>NSUN Kids Ultra Sensistive SPF50+ Spray 200ml</v>
          </cell>
          <cell r="I1292" t="str">
            <v>48332-00180-02</v>
          </cell>
          <cell r="J1292" t="str">
            <v>48332-00180-02</v>
          </cell>
          <cell r="K1292" t="str">
            <v>NIVEA SUN Kids Ultra Sensistive SPF50+ Spray 200ml</v>
          </cell>
          <cell r="L1292" t="str">
            <v>R</v>
          </cell>
          <cell r="M1292">
            <v>12</v>
          </cell>
          <cell r="N1292">
            <v>2.89</v>
          </cell>
          <cell r="O1292">
            <v>6.5557799999999998E-3</v>
          </cell>
          <cell r="P1292">
            <v>6.3</v>
          </cell>
          <cell r="Q1292">
            <v>4.8</v>
          </cell>
          <cell r="R1292">
            <v>15.5</v>
          </cell>
          <cell r="S1292">
            <v>30.1</v>
          </cell>
          <cell r="T1292">
            <v>13.2</v>
          </cell>
          <cell r="U1292">
            <v>16.5</v>
          </cell>
          <cell r="V1292" t="str">
            <v>4005808856671</v>
          </cell>
          <cell r="W1292" t="str">
            <v>8999777013615</v>
          </cell>
          <cell r="X1292" t="str">
            <v>3304.99.90</v>
          </cell>
          <cell r="AC1292" t="str">
            <v>Nivea</v>
          </cell>
          <cell r="AE1292" t="str">
            <v>Nivea Sun</v>
          </cell>
          <cell r="AJ1292" t="str">
            <v>Sun</v>
          </cell>
          <cell r="QC1292" t="str">
            <v>A</v>
          </cell>
          <cell r="VH1292">
            <v>900</v>
          </cell>
          <cell r="VI1292" t="str">
            <v>85847</v>
          </cell>
          <cell r="VN1292">
            <v>215950</v>
          </cell>
          <cell r="VO1292">
            <v>45383</v>
          </cell>
        </row>
        <row r="1293">
          <cell r="G1293" t="str">
            <v>NSUN Kids Ultra Sensistive SPF50+ Spray 200ml</v>
          </cell>
          <cell r="I1293" t="str">
            <v>48332-00180-01</v>
          </cell>
          <cell r="J1293" t="str">
            <v>48332-00180-02</v>
          </cell>
          <cell r="K1293" t="str">
            <v>NIVEA SUN Kids Ultra Sensistive SPF50+ Spray 200ml</v>
          </cell>
          <cell r="L1293" t="str">
            <v>R</v>
          </cell>
          <cell r="M1293">
            <v>12</v>
          </cell>
          <cell r="N1293">
            <v>2.89</v>
          </cell>
          <cell r="O1293">
            <v>6.5557799999999998E-3</v>
          </cell>
          <cell r="P1293">
            <v>6.3</v>
          </cell>
          <cell r="Q1293">
            <v>4.8</v>
          </cell>
          <cell r="R1293">
            <v>15.5</v>
          </cell>
          <cell r="S1293">
            <v>30.1</v>
          </cell>
          <cell r="T1293">
            <v>13.2</v>
          </cell>
          <cell r="U1293">
            <v>16.5</v>
          </cell>
          <cell r="V1293" t="str">
            <v>4005900600202</v>
          </cell>
          <cell r="W1293" t="str">
            <v>04005805254593</v>
          </cell>
          <cell r="X1293" t="str">
            <v>3304.99.90</v>
          </cell>
          <cell r="AC1293" t="str">
            <v>Nivea</v>
          </cell>
          <cell r="AE1293" t="str">
            <v>Nivea Sun</v>
          </cell>
          <cell r="AJ1293" t="str">
            <v>Sun</v>
          </cell>
          <cell r="QC1293" t="str">
            <v>A</v>
          </cell>
          <cell r="VH1293">
            <v>900</v>
          </cell>
          <cell r="VI1293" t="str">
            <v>85847</v>
          </cell>
          <cell r="VN1293">
            <v>215950</v>
          </cell>
          <cell r="VO1293">
            <v>45383</v>
          </cell>
        </row>
        <row r="1294">
          <cell r="G1294" t="str">
            <v>NSUN Kids Ultra Sensistive SPF50+ Spray 200ml</v>
          </cell>
          <cell r="I1294" t="str">
            <v>48332-00180-00</v>
          </cell>
          <cell r="J1294" t="str">
            <v>48332-00180-02</v>
          </cell>
          <cell r="K1294" t="str">
            <v>NIVEA SUN Kids Ultra Sensistive SPF50+ Spray 200ml</v>
          </cell>
          <cell r="L1294" t="str">
            <v>R</v>
          </cell>
          <cell r="M1294">
            <v>12</v>
          </cell>
          <cell r="N1294">
            <v>2.9729999999999999</v>
          </cell>
          <cell r="O1294">
            <v>6.4681599999999988E-3</v>
          </cell>
          <cell r="P1294">
            <v>6.3</v>
          </cell>
          <cell r="Q1294">
            <v>4.7</v>
          </cell>
          <cell r="R1294">
            <v>15.5</v>
          </cell>
          <cell r="S1294">
            <v>29</v>
          </cell>
          <cell r="T1294">
            <v>13.6</v>
          </cell>
          <cell r="U1294">
            <v>16.399999999999999</v>
          </cell>
          <cell r="V1294" t="str">
            <v>8999777015398</v>
          </cell>
          <cell r="W1294" t="str">
            <v>8999777015404</v>
          </cell>
          <cell r="X1294" t="str">
            <v>3304.99.90</v>
          </cell>
          <cell r="AC1294" t="str">
            <v>Nivea</v>
          </cell>
          <cell r="AE1294" t="str">
            <v>Nivea Sun</v>
          </cell>
          <cell r="AJ1294" t="str">
            <v>Sun</v>
          </cell>
          <cell r="QC1294" t="str">
            <v>A</v>
          </cell>
          <cell r="VH1294">
            <v>900</v>
          </cell>
          <cell r="VI1294" t="str">
            <v>85847</v>
          </cell>
          <cell r="VN1294">
            <v>215950</v>
          </cell>
          <cell r="VO1294">
            <v>45383</v>
          </cell>
        </row>
        <row r="1295">
          <cell r="G1295" t="str">
            <v>NSUN Kids Swim &amp; Play SPF50+ Lotion 100ml</v>
          </cell>
          <cell r="I1295" t="str">
            <v>48332-00124-00</v>
          </cell>
          <cell r="J1295" t="str">
            <v>48332-00124-00</v>
          </cell>
          <cell r="K1295" t="str">
            <v>NIVEA SUN Kids Swim &amp; Play SPF50+ Lotion 100ml</v>
          </cell>
          <cell r="L1295" t="str">
            <v>R</v>
          </cell>
          <cell r="M1295">
            <v>12</v>
          </cell>
          <cell r="N1295">
            <v>1.8009999999999999</v>
          </cell>
          <cell r="O1295">
            <v>9.5815200000000031E-3</v>
          </cell>
          <cell r="P1295">
            <v>7.7</v>
          </cell>
          <cell r="Q1295">
            <v>5</v>
          </cell>
          <cell r="R1295">
            <v>13.5</v>
          </cell>
          <cell r="S1295">
            <v>29.6</v>
          </cell>
          <cell r="T1295">
            <v>19.5</v>
          </cell>
          <cell r="U1295">
            <v>16.600000000000001</v>
          </cell>
          <cell r="V1295" t="str">
            <v>8999777013691</v>
          </cell>
          <cell r="W1295" t="str">
            <v>8999777013707</v>
          </cell>
          <cell r="X1295" t="str">
            <v>3304.99.30</v>
          </cell>
          <cell r="AC1295" t="str">
            <v>Nivea</v>
          </cell>
          <cell r="AE1295" t="str">
            <v>Nivea Sun</v>
          </cell>
          <cell r="AJ1295" t="str">
            <v>Sun</v>
          </cell>
          <cell r="QC1295" t="str">
            <v>D</v>
          </cell>
          <cell r="VH1295">
            <v>900</v>
          </cell>
          <cell r="VI1295" t="str">
            <v>86063</v>
          </cell>
          <cell r="VN1295">
            <v>118820</v>
          </cell>
          <cell r="VO1295">
            <v>45383</v>
          </cell>
        </row>
        <row r="1296">
          <cell r="G1296" t="str">
            <v>NSUN Tanning Oil Lotion 200ml</v>
          </cell>
          <cell r="I1296" t="str">
            <v>48332-00079-02</v>
          </cell>
          <cell r="J1296" t="str">
            <v>48332-00079-02</v>
          </cell>
          <cell r="K1296" t="str">
            <v>NIVEA SUN Tanning Oil Lotion 200ml</v>
          </cell>
          <cell r="L1296" t="str">
            <v>R</v>
          </cell>
          <cell r="M1296">
            <v>12</v>
          </cell>
          <cell r="N1296">
            <v>2.88</v>
          </cell>
          <cell r="O1296">
            <v>5.87574E-3</v>
          </cell>
          <cell r="P1296">
            <v>6.3</v>
          </cell>
          <cell r="Q1296">
            <v>3.6</v>
          </cell>
          <cell r="R1296">
            <v>18</v>
          </cell>
          <cell r="S1296">
            <v>23.4</v>
          </cell>
          <cell r="T1296">
            <v>13.5</v>
          </cell>
          <cell r="U1296">
            <v>18.600000000000001</v>
          </cell>
          <cell r="V1296" t="str">
            <v/>
          </cell>
          <cell r="W1296" t="str">
            <v/>
          </cell>
          <cell r="X1296" t="str">
            <v>3304.99.30</v>
          </cell>
          <cell r="AC1296" t="str">
            <v>Nivea</v>
          </cell>
          <cell r="AE1296" t="str">
            <v>Nivea Sun</v>
          </cell>
          <cell r="AJ1296" t="str">
            <v>Sun</v>
          </cell>
          <cell r="QC1296" t="str">
            <v>D</v>
          </cell>
          <cell r="VH1296">
            <v>900</v>
          </cell>
          <cell r="VI1296" t="str">
            <v>85778</v>
          </cell>
          <cell r="VN1296">
            <v>65500</v>
          </cell>
          <cell r="VO1296">
            <v>45383</v>
          </cell>
        </row>
        <row r="1297">
          <cell r="G1297" t="str">
            <v>NSUN Tanning Oil Lotion 200ml</v>
          </cell>
          <cell r="I1297" t="str">
            <v>48332-00079-01</v>
          </cell>
          <cell r="J1297" t="str">
            <v>48332-00079-02</v>
          </cell>
          <cell r="K1297" t="str">
            <v>NSUN Tanning Oil 200ml</v>
          </cell>
          <cell r="L1297" t="str">
            <v>R</v>
          </cell>
          <cell r="M1297">
            <v>12</v>
          </cell>
          <cell r="N1297">
            <v>2.88</v>
          </cell>
          <cell r="O1297">
            <v>5.87574E-3</v>
          </cell>
          <cell r="P1297">
            <v>6.3</v>
          </cell>
          <cell r="Q1297">
            <v>3.6</v>
          </cell>
          <cell r="R1297">
            <v>18</v>
          </cell>
          <cell r="S1297">
            <v>23.4</v>
          </cell>
          <cell r="T1297">
            <v>13.5</v>
          </cell>
          <cell r="U1297">
            <v>18.600000000000001</v>
          </cell>
          <cell r="V1297" t="str">
            <v/>
          </cell>
          <cell r="W1297" t="str">
            <v/>
          </cell>
          <cell r="X1297" t="str">
            <v>3304.99.30</v>
          </cell>
          <cell r="AC1297" t="str">
            <v>Nivea</v>
          </cell>
          <cell r="AE1297" t="str">
            <v>Nivea Sun</v>
          </cell>
          <cell r="AJ1297" t="str">
            <v>Sun</v>
          </cell>
          <cell r="QC1297" t="str">
            <v>D</v>
          </cell>
          <cell r="VH1297">
            <v>900</v>
          </cell>
          <cell r="VI1297" t="str">
            <v>85778</v>
          </cell>
          <cell r="VN1297">
            <v>65500</v>
          </cell>
          <cell r="VO1297">
            <v>43100</v>
          </cell>
        </row>
        <row r="1298">
          <cell r="G1298" t="str">
            <v>NSUN Tanning Oil Lotion 200ml</v>
          </cell>
          <cell r="I1298" t="str">
            <v>48332-00079-00</v>
          </cell>
          <cell r="J1298" t="str">
            <v>48332-00079-02</v>
          </cell>
          <cell r="K1298" t="str">
            <v>NSUN Tanning Oil 200ml</v>
          </cell>
          <cell r="L1298" t="str">
            <v>R</v>
          </cell>
          <cell r="M1298">
            <v>12</v>
          </cell>
          <cell r="N1298">
            <v>2.88</v>
          </cell>
          <cell r="O1298">
            <v>5.87574E-3</v>
          </cell>
          <cell r="P1298">
            <v>6.3</v>
          </cell>
          <cell r="Q1298">
            <v>3.6</v>
          </cell>
          <cell r="R1298">
            <v>18</v>
          </cell>
          <cell r="S1298">
            <v>23.4</v>
          </cell>
          <cell r="T1298">
            <v>13.5</v>
          </cell>
          <cell r="U1298">
            <v>18.600000000000001</v>
          </cell>
          <cell r="V1298" t="str">
            <v/>
          </cell>
          <cell r="W1298" t="str">
            <v/>
          </cell>
          <cell r="X1298" t="str">
            <v>3304.99.30</v>
          </cell>
          <cell r="AC1298" t="str">
            <v>Nivea</v>
          </cell>
          <cell r="AE1298" t="str">
            <v>Nivea Sun</v>
          </cell>
          <cell r="AJ1298" t="str">
            <v>Sun</v>
          </cell>
          <cell r="QC1298" t="str">
            <v>D</v>
          </cell>
          <cell r="VH1298">
            <v>900</v>
          </cell>
          <cell r="VI1298" t="str">
            <v>85778</v>
          </cell>
          <cell r="VN1298">
            <v>65500</v>
          </cell>
          <cell r="VO1298">
            <v>43100</v>
          </cell>
        </row>
        <row r="1299">
          <cell r="G1299" t="str">
            <v>NSUN Moisturising Face SPF30 Cream 50ml</v>
          </cell>
          <cell r="I1299" t="str">
            <v>85573-04800-26</v>
          </cell>
          <cell r="J1299" t="str">
            <v>85573-04800-26</v>
          </cell>
          <cell r="K1299" t="str">
            <v>NIVEA SUN Moisturising Face SPF30 Cream 50ml</v>
          </cell>
          <cell r="L1299" t="str">
            <v>R</v>
          </cell>
          <cell r="M1299">
            <v>24</v>
          </cell>
          <cell r="N1299">
            <v>2.23</v>
          </cell>
          <cell r="O1299">
            <v>1.1621000000000001E-2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 t="str">
            <v/>
          </cell>
          <cell r="W1299" t="str">
            <v/>
          </cell>
          <cell r="X1299" t="str">
            <v>3304.99.30</v>
          </cell>
          <cell r="AC1299" t="str">
            <v>Nivea</v>
          </cell>
          <cell r="AE1299" t="str">
            <v>Nivea Sun</v>
          </cell>
          <cell r="AJ1299" t="str">
            <v>Sun</v>
          </cell>
          <cell r="QC1299" t="str">
            <v>D</v>
          </cell>
          <cell r="VH1299">
            <v>900</v>
          </cell>
          <cell r="VI1299" t="e">
            <v>#N/A</v>
          </cell>
          <cell r="VN1299">
            <v>47826</v>
          </cell>
          <cell r="VO1299">
            <v>43100</v>
          </cell>
        </row>
        <row r="1300">
          <cell r="G1300" t="str">
            <v>NSUN Moisturising Face SPF50 Cream 50ml</v>
          </cell>
          <cell r="I1300" t="str">
            <v>48332-00036-02</v>
          </cell>
          <cell r="J1300" t="str">
            <v>48332-00036-02</v>
          </cell>
          <cell r="K1300" t="str">
            <v>NIVEA SUN Moisturising Face SPF50 Cream 50ml</v>
          </cell>
          <cell r="L1300" t="str">
            <v>R</v>
          </cell>
          <cell r="M1300">
            <v>24</v>
          </cell>
          <cell r="N1300">
            <v>2.2200000000000002</v>
          </cell>
          <cell r="O1300">
            <v>1.162096E-2</v>
          </cell>
          <cell r="P1300">
            <v>7.1</v>
          </cell>
          <cell r="Q1300">
            <v>3.2</v>
          </cell>
          <cell r="R1300">
            <v>16.3</v>
          </cell>
          <cell r="S1300">
            <v>30.2</v>
          </cell>
          <cell r="T1300">
            <v>20.8</v>
          </cell>
          <cell r="U1300">
            <v>18.5</v>
          </cell>
          <cell r="V1300" t="str">
            <v>4005808854165</v>
          </cell>
          <cell r="W1300" t="str">
            <v>8999777009687</v>
          </cell>
          <cell r="X1300" t="str">
            <v>3304.99.30</v>
          </cell>
          <cell r="AC1300" t="str">
            <v>Nivea</v>
          </cell>
          <cell r="AE1300" t="str">
            <v>Nivea Sun</v>
          </cell>
          <cell r="AJ1300" t="str">
            <v>Sun</v>
          </cell>
          <cell r="QC1300" t="str">
            <v>D</v>
          </cell>
          <cell r="VH1300">
            <v>900</v>
          </cell>
          <cell r="VI1300" t="str">
            <v>85416</v>
          </cell>
          <cell r="VN1300">
            <v>88100</v>
          </cell>
          <cell r="VO1300">
            <v>45383</v>
          </cell>
        </row>
        <row r="1301">
          <cell r="G1301" t="str">
            <v>NSUN Moisturising Face SPF50 Cream 50ml</v>
          </cell>
          <cell r="I1301" t="str">
            <v>48332-00036-01</v>
          </cell>
          <cell r="J1301" t="str">
            <v>48332-00036-02</v>
          </cell>
          <cell r="K1301" t="str">
            <v>NSUN Face Cream Moisturizer SPF 50 50ml</v>
          </cell>
          <cell r="L1301" t="str">
            <v>R</v>
          </cell>
          <cell r="M1301">
            <v>24</v>
          </cell>
          <cell r="N1301">
            <v>2.1859999999999999</v>
          </cell>
          <cell r="O1301">
            <v>1.162096E-2</v>
          </cell>
          <cell r="P1301">
            <v>7.1</v>
          </cell>
          <cell r="Q1301">
            <v>3.2</v>
          </cell>
          <cell r="R1301">
            <v>16.3</v>
          </cell>
          <cell r="S1301">
            <v>30.2</v>
          </cell>
          <cell r="T1301">
            <v>20.8</v>
          </cell>
          <cell r="U1301">
            <v>18.5</v>
          </cell>
          <cell r="V1301" t="str">
            <v/>
          </cell>
          <cell r="W1301" t="str">
            <v/>
          </cell>
          <cell r="X1301" t="str">
            <v>3304.99.30</v>
          </cell>
          <cell r="AC1301" t="str">
            <v>Nivea</v>
          </cell>
          <cell r="AE1301" t="str">
            <v>Nivea Sun</v>
          </cell>
          <cell r="AJ1301" t="str">
            <v>Sun</v>
          </cell>
          <cell r="QC1301" t="str">
            <v>D</v>
          </cell>
          <cell r="VH1301">
            <v>900</v>
          </cell>
          <cell r="VI1301" t="str">
            <v>85416</v>
          </cell>
          <cell r="VN1301">
            <v>88100</v>
          </cell>
          <cell r="VO1301">
            <v>43830</v>
          </cell>
        </row>
        <row r="1302">
          <cell r="G1302" t="str">
            <v>NSUN Moisturising Face SPF50 Cream 50ml</v>
          </cell>
          <cell r="I1302" t="str">
            <v>85416-08600-16</v>
          </cell>
          <cell r="J1302" t="str">
            <v>48332-00036-02</v>
          </cell>
          <cell r="K1302" t="str">
            <v>NSUN Face Cream Moisturizer SPF 50 50ml</v>
          </cell>
          <cell r="L1302" t="str">
            <v>R</v>
          </cell>
          <cell r="M1302">
            <v>24</v>
          </cell>
          <cell r="N1302">
            <v>2.2200000000000002</v>
          </cell>
          <cell r="O1302">
            <v>1.162096E-2</v>
          </cell>
          <cell r="P1302">
            <v>7.1</v>
          </cell>
          <cell r="Q1302">
            <v>3.2</v>
          </cell>
          <cell r="R1302">
            <v>16.3</v>
          </cell>
          <cell r="S1302">
            <v>30.2</v>
          </cell>
          <cell r="T1302">
            <v>20.8</v>
          </cell>
          <cell r="U1302">
            <v>18.5</v>
          </cell>
          <cell r="V1302" t="str">
            <v>4005808854165</v>
          </cell>
          <cell r="W1302" t="str">
            <v>04005805167565</v>
          </cell>
          <cell r="X1302" t="str">
            <v>3304.99.30</v>
          </cell>
          <cell r="AC1302" t="str">
            <v>Nivea</v>
          </cell>
          <cell r="AE1302" t="str">
            <v>Nivea Sun</v>
          </cell>
          <cell r="AJ1302" t="str">
            <v>Sun</v>
          </cell>
          <cell r="QC1302" t="str">
            <v>D</v>
          </cell>
          <cell r="VH1302">
            <v>900</v>
          </cell>
          <cell r="VI1302" t="str">
            <v>85416</v>
          </cell>
          <cell r="VN1302">
            <v>88100</v>
          </cell>
          <cell r="VO1302">
            <v>43830</v>
          </cell>
        </row>
        <row r="1303">
          <cell r="G1303" t="str">
            <v>NSUN Moisturising Face SPF50 Cream 50ml</v>
          </cell>
          <cell r="I1303" t="str">
            <v>48332-00036-00</v>
          </cell>
          <cell r="J1303" t="str">
            <v>48332-00036-02</v>
          </cell>
          <cell r="K1303" t="str">
            <v>NSUN Face Cream Moisturizer SPF 50 50ml</v>
          </cell>
          <cell r="L1303" t="str">
            <v>R</v>
          </cell>
          <cell r="M1303">
            <v>24</v>
          </cell>
          <cell r="N1303">
            <v>2.1859999999999999</v>
          </cell>
          <cell r="O1303">
            <v>1.162096E-2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 t="str">
            <v/>
          </cell>
          <cell r="W1303" t="str">
            <v/>
          </cell>
          <cell r="X1303" t="str">
            <v>3304.99.30</v>
          </cell>
          <cell r="AC1303" t="str">
            <v>Nivea</v>
          </cell>
          <cell r="AE1303" t="str">
            <v>Nivea Sun</v>
          </cell>
          <cell r="AJ1303" t="str">
            <v>Sun</v>
          </cell>
          <cell r="QC1303" t="str">
            <v>D</v>
          </cell>
          <cell r="VH1303">
            <v>900</v>
          </cell>
          <cell r="VI1303" t="e">
            <v>#N/A</v>
          </cell>
          <cell r="VN1303">
            <v>88100</v>
          </cell>
          <cell r="VO1303">
            <v>43100</v>
          </cell>
        </row>
        <row r="1304">
          <cell r="G1304" t="str">
            <v>NSUN Moisturising Face SPF50 Cream 50ml</v>
          </cell>
          <cell r="I1304" t="str">
            <v>48332-00023-00</v>
          </cell>
          <cell r="J1304" t="str">
            <v>48332-00036-02</v>
          </cell>
          <cell r="K1304" t="str">
            <v>NSUN Face Cream Moisturizer SPF 50 50ml</v>
          </cell>
          <cell r="L1304" t="str">
            <v>R</v>
          </cell>
          <cell r="M1304">
            <v>24</v>
          </cell>
          <cell r="N1304">
            <v>2.2570000000000001</v>
          </cell>
          <cell r="O1304">
            <v>1.1621000000000001E-2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 t="str">
            <v/>
          </cell>
          <cell r="W1304" t="str">
            <v/>
          </cell>
          <cell r="X1304" t="str">
            <v>3304.99.30</v>
          </cell>
          <cell r="AC1304" t="str">
            <v>Nivea</v>
          </cell>
          <cell r="AE1304" t="str">
            <v>Nivea Sun</v>
          </cell>
          <cell r="AJ1304" t="str">
            <v>Sun</v>
          </cell>
          <cell r="QC1304" t="str">
            <v>D</v>
          </cell>
          <cell r="VH1304">
            <v>900</v>
          </cell>
          <cell r="VI1304" t="e">
            <v>#N/A</v>
          </cell>
          <cell r="VN1304">
            <v>60000</v>
          </cell>
          <cell r="VO1304">
            <v>43100</v>
          </cell>
        </row>
        <row r="1305">
          <cell r="G1305" t="str">
            <v>NSUN Whitening Face SPF30 Cream 50ml</v>
          </cell>
          <cell r="I1305" t="str">
            <v>85600-04800-26</v>
          </cell>
          <cell r="J1305" t="str">
            <v>85600-04800-26</v>
          </cell>
          <cell r="K1305" t="str">
            <v>NIVEA SUN Whitening Face SPF30 Cream 50ml</v>
          </cell>
          <cell r="L1305" t="str">
            <v>R</v>
          </cell>
          <cell r="M1305">
            <v>24</v>
          </cell>
          <cell r="N1305">
            <v>2.23</v>
          </cell>
          <cell r="O1305">
            <v>1.1621000000000001E-2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 t="str">
            <v/>
          </cell>
          <cell r="W1305" t="str">
            <v/>
          </cell>
          <cell r="X1305" t="str">
            <v>3304.99.30</v>
          </cell>
          <cell r="AC1305" t="str">
            <v>Nivea</v>
          </cell>
          <cell r="AE1305" t="str">
            <v>Nivea Sun</v>
          </cell>
          <cell r="AJ1305" t="str">
            <v>Sun</v>
          </cell>
          <cell r="QC1305" t="str">
            <v>D</v>
          </cell>
          <cell r="VH1305">
            <v>900</v>
          </cell>
          <cell r="VI1305" t="e">
            <v>#N/A</v>
          </cell>
          <cell r="VN1305">
            <v>57200</v>
          </cell>
          <cell r="VO1305">
            <v>43100</v>
          </cell>
        </row>
        <row r="1306">
          <cell r="G1306" t="str">
            <v>NSUN Whitening Face SPF50 Cream 50ml</v>
          </cell>
          <cell r="I1306" t="str">
            <v>48332-00037-02</v>
          </cell>
          <cell r="J1306" t="str">
            <v>48332-00037-02</v>
          </cell>
          <cell r="K1306" t="str">
            <v>NIVEA SUN Whitening Face SPF50 Cream 50ml</v>
          </cell>
          <cell r="L1306" t="str">
            <v>R</v>
          </cell>
          <cell r="M1306">
            <v>24</v>
          </cell>
          <cell r="N1306">
            <v>2.2200000000000002</v>
          </cell>
          <cell r="O1306">
            <v>1.162096E-2</v>
          </cell>
          <cell r="P1306">
            <v>7.1</v>
          </cell>
          <cell r="Q1306">
            <v>3.2</v>
          </cell>
          <cell r="R1306">
            <v>16.3</v>
          </cell>
          <cell r="S1306">
            <v>30.2</v>
          </cell>
          <cell r="T1306">
            <v>20.8</v>
          </cell>
          <cell r="U1306">
            <v>18.5</v>
          </cell>
          <cell r="V1306" t="str">
            <v>4005808856015</v>
          </cell>
          <cell r="W1306" t="str">
            <v>8999777009694</v>
          </cell>
          <cell r="X1306" t="str">
            <v>3304.99.30</v>
          </cell>
          <cell r="AC1306" t="str">
            <v>Nivea</v>
          </cell>
          <cell r="AE1306" t="str">
            <v>Nivea Sun</v>
          </cell>
          <cell r="AJ1306" t="str">
            <v>Sun</v>
          </cell>
          <cell r="QC1306" t="str">
            <v>D</v>
          </cell>
          <cell r="VH1306">
            <v>900</v>
          </cell>
          <cell r="VI1306" t="str">
            <v>85601</v>
          </cell>
          <cell r="VN1306">
            <v>100100</v>
          </cell>
          <cell r="VO1306">
            <v>45383</v>
          </cell>
        </row>
        <row r="1307">
          <cell r="G1307" t="str">
            <v>NSUN Whitening Face SPF50 Cream 50ml</v>
          </cell>
          <cell r="I1307" t="str">
            <v>48332-00037-01</v>
          </cell>
          <cell r="J1307" t="str">
            <v>48332-00037-02</v>
          </cell>
          <cell r="K1307" t="str">
            <v>NSUN Face Cream Wht SPF 50 50ml</v>
          </cell>
          <cell r="L1307" t="str">
            <v>R</v>
          </cell>
          <cell r="M1307">
            <v>24</v>
          </cell>
          <cell r="N1307">
            <v>2.1859999999999999</v>
          </cell>
          <cell r="O1307">
            <v>1.162096E-2</v>
          </cell>
          <cell r="P1307">
            <v>7.1</v>
          </cell>
          <cell r="Q1307">
            <v>3.1</v>
          </cell>
          <cell r="R1307">
            <v>16</v>
          </cell>
          <cell r="S1307">
            <v>30.2</v>
          </cell>
          <cell r="T1307">
            <v>20.8</v>
          </cell>
          <cell r="U1307">
            <v>18.5</v>
          </cell>
          <cell r="V1307" t="str">
            <v/>
          </cell>
          <cell r="W1307" t="str">
            <v/>
          </cell>
          <cell r="X1307" t="str">
            <v>3304.99.30</v>
          </cell>
          <cell r="AC1307" t="str">
            <v>Nivea</v>
          </cell>
          <cell r="AE1307" t="str">
            <v>Nivea Sun</v>
          </cell>
          <cell r="AJ1307" t="str">
            <v>Sun</v>
          </cell>
          <cell r="QC1307" t="str">
            <v>D</v>
          </cell>
          <cell r="VH1307">
            <v>900</v>
          </cell>
          <cell r="VI1307" t="str">
            <v>85601</v>
          </cell>
          <cell r="VN1307">
            <v>100100</v>
          </cell>
          <cell r="VO1307">
            <v>43830</v>
          </cell>
        </row>
        <row r="1308">
          <cell r="G1308" t="str">
            <v>NSUN Whitening Face SPF50 Cream 50ml</v>
          </cell>
          <cell r="I1308" t="str">
            <v>48332-00037-00</v>
          </cell>
          <cell r="J1308" t="str">
            <v>48332-00037-02</v>
          </cell>
          <cell r="K1308" t="str">
            <v>NSUN Face Cream Wht SPF 50 50ml</v>
          </cell>
          <cell r="L1308" t="str">
            <v>R</v>
          </cell>
          <cell r="M1308">
            <v>24</v>
          </cell>
          <cell r="N1308">
            <v>2.1859999999999999</v>
          </cell>
          <cell r="O1308">
            <v>1.162096E-2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 t="str">
            <v/>
          </cell>
          <cell r="W1308" t="str">
            <v/>
          </cell>
          <cell r="X1308" t="str">
            <v>3304.99.30</v>
          </cell>
          <cell r="AC1308" t="str">
            <v>Nivea</v>
          </cell>
          <cell r="AE1308" t="str">
            <v>Nivea Sun</v>
          </cell>
          <cell r="AJ1308" t="str">
            <v>Sun</v>
          </cell>
          <cell r="QC1308" t="str">
            <v>D</v>
          </cell>
          <cell r="VH1308">
            <v>900</v>
          </cell>
          <cell r="VI1308" t="e">
            <v>#N/A</v>
          </cell>
          <cell r="VN1308">
            <v>100100</v>
          </cell>
          <cell r="VO1308">
            <v>43100</v>
          </cell>
        </row>
        <row r="1309">
          <cell r="G1309" t="str">
            <v>NSUN Whitening Face SPF50 Cream 50ml</v>
          </cell>
          <cell r="I1309" t="str">
            <v>48332-00022-00</v>
          </cell>
          <cell r="J1309" t="str">
            <v>48332-00037-02</v>
          </cell>
          <cell r="K1309" t="str">
            <v>NSUN Face Cream Wht SPF 50 50ml</v>
          </cell>
          <cell r="L1309" t="str">
            <v>R</v>
          </cell>
          <cell r="M1309">
            <v>24</v>
          </cell>
          <cell r="N1309">
            <v>2.1859999999999999</v>
          </cell>
          <cell r="O1309">
            <v>1.1621000000000001E-2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 t="str">
            <v/>
          </cell>
          <cell r="W1309" t="str">
            <v/>
          </cell>
          <cell r="X1309" t="str">
            <v>3304.99.30</v>
          </cell>
          <cell r="AC1309" t="str">
            <v>Nivea</v>
          </cell>
          <cell r="AE1309" t="str">
            <v>Nivea Sun</v>
          </cell>
          <cell r="AJ1309" t="str">
            <v>Sun</v>
          </cell>
          <cell r="QC1309" t="str">
            <v>D</v>
          </cell>
          <cell r="VH1309">
            <v>900</v>
          </cell>
          <cell r="VI1309" t="e">
            <v>#N/A</v>
          </cell>
          <cell r="VN1309">
            <v>70500</v>
          </cell>
          <cell r="VO1309">
            <v>43100</v>
          </cell>
        </row>
        <row r="1310">
          <cell r="G1310" t="str">
            <v>NSUN Whitening Face SPF50 Lotion 100ml</v>
          </cell>
          <cell r="I1310" t="str">
            <v>85787-04800-16</v>
          </cell>
          <cell r="J1310" t="str">
            <v>85787-04800-16</v>
          </cell>
          <cell r="K1310" t="str">
            <v>NIVEA SUN Whitening Face SPF50 Lotion 100ml</v>
          </cell>
          <cell r="L1310" t="str">
            <v>R</v>
          </cell>
          <cell r="M1310">
            <v>48</v>
          </cell>
          <cell r="N1310">
            <v>6.4829999999999997</v>
          </cell>
          <cell r="O1310">
            <v>1.6254480000000002E-2</v>
          </cell>
          <cell r="P1310">
            <v>5.6</v>
          </cell>
          <cell r="Q1310">
            <v>3.1</v>
          </cell>
          <cell r="R1310">
            <v>15.4</v>
          </cell>
          <cell r="S1310">
            <v>39.299999999999997</v>
          </cell>
          <cell r="T1310">
            <v>23.5</v>
          </cell>
          <cell r="U1310">
            <v>17.600000000000001</v>
          </cell>
          <cell r="V1310" t="str">
            <v>8999777857875</v>
          </cell>
          <cell r="W1310" t="str">
            <v>8999777016579</v>
          </cell>
          <cell r="X1310" t="str">
            <v>3304.99.30</v>
          </cell>
          <cell r="AC1310" t="str">
            <v>Nivea</v>
          </cell>
          <cell r="AE1310" t="str">
            <v>Nivea Sun</v>
          </cell>
          <cell r="AJ1310" t="str">
            <v>Sun</v>
          </cell>
          <cell r="QC1310" t="str">
            <v>D</v>
          </cell>
          <cell r="VH1310">
            <v>1095</v>
          </cell>
          <cell r="VI1310" t="str">
            <v>85787</v>
          </cell>
          <cell r="VN1310">
            <v>130200</v>
          </cell>
          <cell r="VO1310">
            <v>45383</v>
          </cell>
        </row>
        <row r="1311">
          <cell r="G1311" t="str">
            <v>NSUN Whitening Face SPF50 Lotion 100ml</v>
          </cell>
          <cell r="I1311" t="str">
            <v>85787-04800-15</v>
          </cell>
          <cell r="J1311" t="str">
            <v>85787-04800-16</v>
          </cell>
          <cell r="K1311" t="str">
            <v>NSUN Whitening Sun Lot SPF 50 100ml</v>
          </cell>
          <cell r="L1311" t="str">
            <v>R</v>
          </cell>
          <cell r="M1311">
            <v>48</v>
          </cell>
          <cell r="N1311">
            <v>6.4829999999999997</v>
          </cell>
          <cell r="O1311">
            <v>1.4980512000000001E-2</v>
          </cell>
          <cell r="P1311">
            <v>4.5999999999999996</v>
          </cell>
          <cell r="Q1311">
            <v>3.2</v>
          </cell>
          <cell r="R1311">
            <v>14.7</v>
          </cell>
          <cell r="S1311">
            <v>38.200000000000003</v>
          </cell>
          <cell r="T1311">
            <v>22.8</v>
          </cell>
          <cell r="U1311">
            <v>17.2</v>
          </cell>
          <cell r="V1311" t="str">
            <v/>
          </cell>
          <cell r="W1311" t="str">
            <v/>
          </cell>
          <cell r="X1311" t="str">
            <v>3304.99.30</v>
          </cell>
          <cell r="AC1311" t="str">
            <v>Nivea</v>
          </cell>
          <cell r="AE1311" t="str">
            <v>Nivea Sun</v>
          </cell>
          <cell r="AJ1311" t="str">
            <v>Sun</v>
          </cell>
          <cell r="QC1311" t="str">
            <v>D</v>
          </cell>
          <cell r="VH1311">
            <v>1095</v>
          </cell>
          <cell r="VI1311" t="str">
            <v>85787</v>
          </cell>
          <cell r="VN1311">
            <v>130200</v>
          </cell>
          <cell r="VO1311">
            <v>45383</v>
          </cell>
        </row>
        <row r="1312">
          <cell r="G1312" t="str">
            <v>NSUN Whitening Face SPF50 Lotion 100ml</v>
          </cell>
          <cell r="I1312" t="str">
            <v>85787-04800-10</v>
          </cell>
          <cell r="J1312" t="str">
            <v>85787-04800-16</v>
          </cell>
          <cell r="K1312" t="str">
            <v>NSUN Whitening Sun Lot SPF 50 100ml</v>
          </cell>
          <cell r="L1312" t="str">
            <v>R</v>
          </cell>
          <cell r="M1312">
            <v>48</v>
          </cell>
          <cell r="N1312">
            <v>0</v>
          </cell>
          <cell r="O1312">
            <v>1.4980512000000001E-2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 t="str">
            <v/>
          </cell>
          <cell r="W1312" t="str">
            <v/>
          </cell>
          <cell r="X1312" t="str">
            <v>3304.99.30</v>
          </cell>
          <cell r="AC1312" t="str">
            <v>Nivea</v>
          </cell>
          <cell r="AE1312" t="str">
            <v>Nivea Sun</v>
          </cell>
          <cell r="AJ1312" t="str">
            <v>Sun</v>
          </cell>
          <cell r="QC1312" t="str">
            <v>D</v>
          </cell>
          <cell r="VH1312">
            <v>1095</v>
          </cell>
          <cell r="VI1312" t="e">
            <v>#N/A</v>
          </cell>
          <cell r="VN1312">
            <v>130200</v>
          </cell>
          <cell r="VO1312">
            <v>43100</v>
          </cell>
        </row>
        <row r="1313">
          <cell r="G1313" t="str">
            <v>NSUN Whitening Face SPF50 Lotion 100ml</v>
          </cell>
          <cell r="I1313" t="str">
            <v>85787-04800-28</v>
          </cell>
          <cell r="J1313" t="str">
            <v>85787-04800-16</v>
          </cell>
          <cell r="K1313" t="str">
            <v>NSUN Wning Sun Lot SPF 50 100ml</v>
          </cell>
          <cell r="L1313" t="str">
            <v>R</v>
          </cell>
          <cell r="M1313">
            <v>48</v>
          </cell>
          <cell r="N1313">
            <v>0</v>
          </cell>
          <cell r="O1313">
            <v>1.4980512000000001E-2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 t="str">
            <v/>
          </cell>
          <cell r="W1313" t="str">
            <v/>
          </cell>
          <cell r="X1313" t="str">
            <v>3304.99.30</v>
          </cell>
          <cell r="AC1313" t="str">
            <v>Nivea</v>
          </cell>
          <cell r="AE1313" t="str">
            <v>Nivea Sun</v>
          </cell>
          <cell r="AJ1313" t="str">
            <v>Sun</v>
          </cell>
          <cell r="QC1313" t="str">
            <v>D</v>
          </cell>
          <cell r="VH1313">
            <v>1095</v>
          </cell>
          <cell r="VI1313" t="e">
            <v>#N/A</v>
          </cell>
          <cell r="VN1313">
            <v>93913</v>
          </cell>
          <cell r="VO1313">
            <v>43100</v>
          </cell>
        </row>
        <row r="1314">
          <cell r="G1314" t="str">
            <v>NSUN Hajj Package</v>
          </cell>
          <cell r="I1314" t="str">
            <v>48330-00041-01</v>
          </cell>
          <cell r="J1314" t="str">
            <v>48330-00041-01</v>
          </cell>
          <cell r="K1314" t="str">
            <v>NIVEA SUN Hajj Package</v>
          </cell>
          <cell r="L1314" t="str">
            <v>V</v>
          </cell>
          <cell r="M1314">
            <v>12</v>
          </cell>
          <cell r="N1314">
            <v>4.8550000000000004</v>
          </cell>
          <cell r="O1314">
            <v>3.0052704E-2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 t="str">
            <v/>
          </cell>
          <cell r="W1314" t="str">
            <v/>
          </cell>
          <cell r="X1314" t="str">
            <v>3304.99.30</v>
          </cell>
          <cell r="AC1314" t="str">
            <v>Nivea</v>
          </cell>
          <cell r="AE1314" t="str">
            <v>Nivea Sun</v>
          </cell>
          <cell r="AJ1314" t="str">
            <v>Sun</v>
          </cell>
          <cell r="QC1314" t="str">
            <v>D</v>
          </cell>
          <cell r="VH1314">
            <v>900</v>
          </cell>
          <cell r="VI1314" t="e">
            <v>#N/A</v>
          </cell>
          <cell r="VN1314">
            <v>109321</v>
          </cell>
          <cell r="VO1314">
            <v>43100</v>
          </cell>
        </row>
        <row r="1315">
          <cell r="G1315" t="str">
            <v>NSUN Hajj Package</v>
          </cell>
          <cell r="I1315" t="str">
            <v>48330-00041-00</v>
          </cell>
          <cell r="J1315" t="str">
            <v>48330-00041-01</v>
          </cell>
          <cell r="K1315" t="str">
            <v>Nivea Hajj Package : NSUN Lot SPF 50, Intensive Lot 100ml, Crème 100ml, Lip Sun, NSUN Face Moisturizer</v>
          </cell>
          <cell r="L1315" t="str">
            <v>V</v>
          </cell>
          <cell r="M1315">
            <v>12</v>
          </cell>
          <cell r="N1315">
            <v>7.0430000000000001</v>
          </cell>
          <cell r="O1315">
            <v>3.3078143999999997E-2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 t="str">
            <v/>
          </cell>
          <cell r="W1315" t="str">
            <v/>
          </cell>
          <cell r="X1315" t="str">
            <v>3304.99.30</v>
          </cell>
          <cell r="AC1315" t="str">
            <v>Nivea</v>
          </cell>
          <cell r="AE1315" t="str">
            <v>Nivea Sun</v>
          </cell>
          <cell r="AJ1315" t="str">
            <v>Sun</v>
          </cell>
          <cell r="QC1315" t="str">
            <v>D</v>
          </cell>
          <cell r="VH1315">
            <v>900</v>
          </cell>
          <cell r="VI1315" t="e">
            <v>#N/A</v>
          </cell>
          <cell r="VN1315">
            <v>153100</v>
          </cell>
          <cell r="VO1315">
            <v>43100</v>
          </cell>
        </row>
        <row r="1316">
          <cell r="G1316" t="str">
            <v>NSUN Holiday Package</v>
          </cell>
          <cell r="I1316" t="str">
            <v>48330-00042-00</v>
          </cell>
          <cell r="J1316" t="str">
            <v>48330-00042-00</v>
          </cell>
          <cell r="K1316" t="str">
            <v>NIVEA SUN Holiday Package</v>
          </cell>
          <cell r="L1316" t="str">
            <v>V</v>
          </cell>
          <cell r="M1316">
            <v>24</v>
          </cell>
          <cell r="N1316">
            <v>7.25</v>
          </cell>
          <cell r="O1316">
            <v>2.2129784E-2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 t="str">
            <v/>
          </cell>
          <cell r="W1316" t="str">
            <v/>
          </cell>
          <cell r="X1316" t="str">
            <v>3304.99.30</v>
          </cell>
          <cell r="AC1316" t="str">
            <v>Nivea</v>
          </cell>
          <cell r="AE1316" t="str">
            <v>Nivea Sun</v>
          </cell>
          <cell r="AJ1316" t="str">
            <v>Sun</v>
          </cell>
          <cell r="QC1316" t="str">
            <v>D</v>
          </cell>
          <cell r="VH1316">
            <v>900</v>
          </cell>
          <cell r="VI1316" t="e">
            <v>#N/A</v>
          </cell>
          <cell r="VN1316">
            <v>88200</v>
          </cell>
          <cell r="VO1316">
            <v>43100</v>
          </cell>
        </row>
        <row r="1317">
          <cell r="G1317" t="str">
            <v>NSUN Travel Pack</v>
          </cell>
          <cell r="I1317" t="str">
            <v>48330-00017-00</v>
          </cell>
          <cell r="J1317" t="str">
            <v>48330-00017-00</v>
          </cell>
          <cell r="K1317" t="str">
            <v>NIVEA SUN Travel Pack</v>
          </cell>
          <cell r="L1317" t="str">
            <v>P</v>
          </cell>
          <cell r="M1317">
            <v>24</v>
          </cell>
          <cell r="N1317">
            <v>5.5869999999999997</v>
          </cell>
          <cell r="O1317">
            <v>1.8731471999999999E-2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 t="str">
            <v/>
          </cell>
          <cell r="W1317" t="str">
            <v/>
          </cell>
          <cell r="X1317" t="str">
            <v>3304.99.30</v>
          </cell>
          <cell r="AC1317" t="str">
            <v>Nivea</v>
          </cell>
          <cell r="AE1317" t="str">
            <v>Nivea Sun</v>
          </cell>
          <cell r="AJ1317" t="str">
            <v>Sun</v>
          </cell>
          <cell r="QC1317" t="str">
            <v>D</v>
          </cell>
          <cell r="VH1317">
            <v>900</v>
          </cell>
          <cell r="VI1317" t="e">
            <v>#N/A</v>
          </cell>
          <cell r="VN1317">
            <v>60000</v>
          </cell>
          <cell r="VO1317">
            <v>43100</v>
          </cell>
        </row>
        <row r="1318">
          <cell r="G1318" t="str">
            <v>NSUN Travel Pack</v>
          </cell>
          <cell r="I1318" t="str">
            <v>48330-00016-00</v>
          </cell>
          <cell r="J1318" t="str">
            <v>48330-00017-00</v>
          </cell>
          <cell r="K1318" t="str">
            <v>NSUN Face Whitening Travel Pack 24's</v>
          </cell>
          <cell r="L1318" t="str">
            <v>P</v>
          </cell>
          <cell r="M1318">
            <v>24</v>
          </cell>
          <cell r="N1318">
            <v>5.5869999999999997</v>
          </cell>
          <cell r="O1318">
            <v>1.8731471999999999E-2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 t="str">
            <v/>
          </cell>
          <cell r="W1318" t="str">
            <v/>
          </cell>
          <cell r="X1318" t="str">
            <v>3304.99.30</v>
          </cell>
          <cell r="AC1318" t="str">
            <v>Nivea</v>
          </cell>
          <cell r="AE1318" t="str">
            <v>Nivea Sun</v>
          </cell>
          <cell r="AJ1318" t="str">
            <v>Sun</v>
          </cell>
          <cell r="QC1318" t="str">
            <v>D</v>
          </cell>
          <cell r="VH1318">
            <v>900</v>
          </cell>
          <cell r="VI1318" t="e">
            <v>#N/A</v>
          </cell>
          <cell r="VN1318">
            <v>70500</v>
          </cell>
          <cell r="VO1318">
            <v>43100</v>
          </cell>
        </row>
        <row r="1319">
          <cell r="G1319" t="str">
            <v>NSUN Whitening Face SPF50 Cream 50ml</v>
          </cell>
          <cell r="I1319" t="str">
            <v>85061-04800-54</v>
          </cell>
          <cell r="J1319" t="str">
            <v>85061-04800-49</v>
          </cell>
          <cell r="K1319" t="str">
            <v>NIVEA Lip Balm Original Essential 4.8g</v>
          </cell>
          <cell r="L1319" t="str">
            <v>R</v>
          </cell>
          <cell r="M1319">
            <v>24</v>
          </cell>
          <cell r="N1319">
            <v>0.52100000000000002</v>
          </cell>
          <cell r="O1319">
            <v>4.3238999999999994E-3</v>
          </cell>
          <cell r="P1319">
            <v>7.5</v>
          </cell>
          <cell r="Q1319">
            <v>2</v>
          </cell>
          <cell r="R1319">
            <v>12</v>
          </cell>
          <cell r="S1319">
            <v>20.3</v>
          </cell>
          <cell r="T1319">
            <v>14.2</v>
          </cell>
          <cell r="U1319">
            <v>15</v>
          </cell>
          <cell r="V1319" t="str">
            <v>8999777850616</v>
          </cell>
          <cell r="W1319" t="str">
            <v>8999777008406</v>
          </cell>
          <cell r="X1319" t="str">
            <v>3304.10.00</v>
          </cell>
          <cell r="AC1319" t="str">
            <v>Nivea</v>
          </cell>
          <cell r="AE1319" t="str">
            <v>Nivea Sun</v>
          </cell>
          <cell r="AJ1319" t="str">
            <v>Sun</v>
          </cell>
          <cell r="QC1319" t="str">
            <v>D</v>
          </cell>
          <cell r="VH1319">
            <v>900</v>
          </cell>
          <cell r="VI1319" t="e">
            <v>#N/A</v>
          </cell>
          <cell r="VN1319">
            <v>70500</v>
          </cell>
          <cell r="VO1319">
            <v>43100</v>
          </cell>
        </row>
        <row r="1320">
          <cell r="G1320" t="str">
            <v>NLC Lip Balm Original Essential</v>
          </cell>
          <cell r="I1320" t="str">
            <v>85061-04800-49</v>
          </cell>
          <cell r="J1320" t="str">
            <v>85061-04800-49</v>
          </cell>
          <cell r="K1320" t="str">
            <v>NIVEA Lip Balm Original Essential 4.8g</v>
          </cell>
          <cell r="L1320" t="str">
            <v>R</v>
          </cell>
          <cell r="M1320">
            <v>24</v>
          </cell>
          <cell r="N1320">
            <v>0.52100000000000002</v>
          </cell>
          <cell r="O1320">
            <v>4.3238999999999994E-3</v>
          </cell>
          <cell r="P1320">
            <v>7.5</v>
          </cell>
          <cell r="Q1320">
            <v>2</v>
          </cell>
          <cell r="R1320">
            <v>12</v>
          </cell>
          <cell r="S1320">
            <v>20.3</v>
          </cell>
          <cell r="T1320">
            <v>14.2</v>
          </cell>
          <cell r="U1320">
            <v>15</v>
          </cell>
          <cell r="V1320" t="str">
            <v>8999777850616</v>
          </cell>
          <cell r="W1320" t="str">
            <v>8999777017583</v>
          </cell>
          <cell r="X1320" t="str">
            <v>3304.10.00</v>
          </cell>
          <cell r="AC1320" t="str">
            <v>Nivea</v>
          </cell>
          <cell r="AE1320" t="str">
            <v>NLC Lip Care</v>
          </cell>
          <cell r="AJ1320" t="str">
            <v>Lip Care</v>
          </cell>
          <cell r="QC1320" t="str">
            <v>A</v>
          </cell>
          <cell r="VH1320">
            <v>1095</v>
          </cell>
          <cell r="VI1320" t="str">
            <v>85061</v>
          </cell>
          <cell r="VN1320">
            <v>25780</v>
          </cell>
          <cell r="VO1320">
            <v>45383</v>
          </cell>
        </row>
        <row r="1321">
          <cell r="G1321" t="str">
            <v>NLC Lip Balm Original Essential</v>
          </cell>
          <cell r="I1321" t="str">
            <v>48332-00012-01</v>
          </cell>
          <cell r="J1321" t="str">
            <v>85061-04800-49</v>
          </cell>
          <cell r="K1321" t="str">
            <v>NIVEA Lip Balm Original Essential 4.8g</v>
          </cell>
          <cell r="L1321" t="str">
            <v>R</v>
          </cell>
          <cell r="M1321">
            <v>24</v>
          </cell>
          <cell r="N1321">
            <v>0.52100000000000002</v>
          </cell>
          <cell r="O1321">
            <v>4.2662480000000003E-3</v>
          </cell>
          <cell r="P1321">
            <v>7.5</v>
          </cell>
          <cell r="Q1321">
            <v>2</v>
          </cell>
          <cell r="R1321">
            <v>12</v>
          </cell>
          <cell r="S1321">
            <v>20.3</v>
          </cell>
          <cell r="T1321">
            <v>14.2</v>
          </cell>
          <cell r="U1321">
            <v>14.8</v>
          </cell>
          <cell r="V1321" t="str">
            <v>8999777850616</v>
          </cell>
          <cell r="W1321" t="str">
            <v>8999777008406</v>
          </cell>
          <cell r="X1321" t="str">
            <v>3304.10.00</v>
          </cell>
          <cell r="AC1321" t="str">
            <v>Nivea</v>
          </cell>
          <cell r="AE1321" t="str">
            <v>NLC Lip Care</v>
          </cell>
          <cell r="AJ1321" t="str">
            <v>Lip Care</v>
          </cell>
          <cell r="QC1321" t="str">
            <v>A</v>
          </cell>
          <cell r="VH1321">
            <v>1095</v>
          </cell>
          <cell r="VI1321" t="str">
            <v>85061</v>
          </cell>
          <cell r="VN1321">
            <v>25780</v>
          </cell>
          <cell r="VO1321">
            <v>45383</v>
          </cell>
        </row>
        <row r="1322">
          <cell r="G1322" t="str">
            <v>NLC Lip Balm Original Essential</v>
          </cell>
          <cell r="I1322" t="str">
            <v>85061-04800-48</v>
          </cell>
          <cell r="J1322" t="str">
            <v>85061-04800-49</v>
          </cell>
          <cell r="K1322" t="str">
            <v>NIVEA Lip Balm Original 4.8g</v>
          </cell>
          <cell r="L1322" t="str">
            <v>R</v>
          </cell>
          <cell r="M1322">
            <v>24</v>
          </cell>
          <cell r="N1322">
            <v>0.52100000000000002</v>
          </cell>
          <cell r="O1322">
            <v>4.2662480000000003E-3</v>
          </cell>
          <cell r="P1322">
            <v>7.5</v>
          </cell>
          <cell r="Q1322">
            <v>2</v>
          </cell>
          <cell r="R1322">
            <v>12</v>
          </cell>
          <cell r="S1322">
            <v>20.3</v>
          </cell>
          <cell r="T1322">
            <v>14.2</v>
          </cell>
          <cell r="U1322">
            <v>14.8</v>
          </cell>
          <cell r="V1322" t="str">
            <v>8999777850616</v>
          </cell>
          <cell r="W1322" t="str">
            <v>8999777008406</v>
          </cell>
          <cell r="X1322" t="str">
            <v>3304.10.00</v>
          </cell>
          <cell r="AC1322" t="str">
            <v>Nivea</v>
          </cell>
          <cell r="AE1322" t="str">
            <v>NLC Lip Care</v>
          </cell>
          <cell r="AJ1322" t="str">
            <v>Lip Care</v>
          </cell>
          <cell r="QC1322" t="str">
            <v>A</v>
          </cell>
          <cell r="VH1322">
            <v>1095</v>
          </cell>
          <cell r="VI1322" t="str">
            <v>85061</v>
          </cell>
          <cell r="VN1322">
            <v>25780</v>
          </cell>
          <cell r="VO1322">
            <v>45383</v>
          </cell>
        </row>
        <row r="1323">
          <cell r="G1323" t="str">
            <v>NLC Lip Balm Original Essential</v>
          </cell>
          <cell r="I1323" t="str">
            <v>85061-04817-47</v>
          </cell>
          <cell r="J1323" t="str">
            <v>85061-04800-49</v>
          </cell>
          <cell r="K1323" t="str">
            <v>NLC Essential Care 4,8G</v>
          </cell>
          <cell r="L1323" t="str">
            <v>R</v>
          </cell>
          <cell r="M1323">
            <v>24</v>
          </cell>
          <cell r="N1323">
            <v>0.56299999999999994</v>
          </cell>
          <cell r="O1323">
            <v>5.8088799999999989E-3</v>
          </cell>
          <cell r="P1323">
            <v>7.5</v>
          </cell>
          <cell r="Q1323">
            <v>2.1</v>
          </cell>
          <cell r="R1323">
            <v>12</v>
          </cell>
          <cell r="S1323">
            <v>25.3</v>
          </cell>
          <cell r="T1323">
            <v>14</v>
          </cell>
          <cell r="U1323">
            <v>16.399999999999999</v>
          </cell>
          <cell r="V1323" t="str">
            <v>8999777850616</v>
          </cell>
          <cell r="W1323" t="str">
            <v>8999777008406</v>
          </cell>
          <cell r="X1323" t="str">
            <v>3304.10.00</v>
          </cell>
          <cell r="AC1323" t="str">
            <v>Nivea</v>
          </cell>
          <cell r="AE1323" t="str">
            <v>NLC Lip Care</v>
          </cell>
          <cell r="AJ1323" t="str">
            <v>Lip Care</v>
          </cell>
          <cell r="QC1323" t="str">
            <v>A</v>
          </cell>
          <cell r="VH1323">
            <v>900</v>
          </cell>
          <cell r="VI1323" t="str">
            <v>85061</v>
          </cell>
          <cell r="VN1323">
            <v>25780</v>
          </cell>
          <cell r="VO1323">
            <v>45383</v>
          </cell>
        </row>
        <row r="1324">
          <cell r="G1324" t="str">
            <v>NLC Lip Balm Original Essential</v>
          </cell>
          <cell r="I1324" t="str">
            <v>85061-04800-47</v>
          </cell>
          <cell r="J1324" t="str">
            <v>85061-04800-49</v>
          </cell>
          <cell r="K1324" t="str">
            <v>NLC Essential Care 4,8G</v>
          </cell>
          <cell r="L1324" t="str">
            <v>R</v>
          </cell>
          <cell r="M1324">
            <v>24</v>
          </cell>
          <cell r="N1324">
            <v>0.56299999999999994</v>
          </cell>
          <cell r="O1324">
            <v>5.8088799999999989E-3</v>
          </cell>
          <cell r="P1324">
            <v>7.5</v>
          </cell>
          <cell r="Q1324">
            <v>2.1</v>
          </cell>
          <cell r="R1324">
            <v>12</v>
          </cell>
          <cell r="S1324">
            <v>25.3</v>
          </cell>
          <cell r="T1324">
            <v>14</v>
          </cell>
          <cell r="U1324">
            <v>16.399999999999999</v>
          </cell>
          <cell r="V1324" t="str">
            <v>8999777850616</v>
          </cell>
          <cell r="W1324" t="str">
            <v>8999777008406</v>
          </cell>
          <cell r="X1324" t="str">
            <v>3304.10.00</v>
          </cell>
          <cell r="AC1324" t="str">
            <v>Nivea</v>
          </cell>
          <cell r="AE1324" t="str">
            <v>NLC Lip Care</v>
          </cell>
          <cell r="AJ1324" t="str">
            <v>Lip Care</v>
          </cell>
          <cell r="QC1324" t="str">
            <v>A</v>
          </cell>
          <cell r="VH1324">
            <v>900</v>
          </cell>
          <cell r="VI1324" t="str">
            <v>85061</v>
          </cell>
          <cell r="VN1324">
            <v>25780</v>
          </cell>
          <cell r="VO1324">
            <v>45383</v>
          </cell>
        </row>
        <row r="1325">
          <cell r="G1325" t="str">
            <v>NLC Lip Balm Original Essential</v>
          </cell>
          <cell r="I1325" t="str">
            <v>85061-04800-46</v>
          </cell>
          <cell r="J1325" t="str">
            <v>85061-04800-49</v>
          </cell>
          <cell r="K1325" t="str">
            <v>NLC Essential Care 4,8G</v>
          </cell>
          <cell r="L1325" t="str">
            <v>R</v>
          </cell>
          <cell r="M1325">
            <v>24</v>
          </cell>
          <cell r="N1325">
            <v>0.56299999999999994</v>
          </cell>
          <cell r="O1325">
            <v>5.8088799999999989E-3</v>
          </cell>
          <cell r="P1325">
            <v>7.2</v>
          </cell>
          <cell r="Q1325">
            <v>2</v>
          </cell>
          <cell r="R1325">
            <v>12</v>
          </cell>
          <cell r="S1325">
            <v>25.3</v>
          </cell>
          <cell r="T1325">
            <v>14</v>
          </cell>
          <cell r="U1325">
            <v>16.399999999999999</v>
          </cell>
          <cell r="V1325" t="str">
            <v>8999777850616</v>
          </cell>
          <cell r="W1325" t="str">
            <v>8999777008406</v>
          </cell>
          <cell r="X1325" t="str">
            <v>3304.10.00</v>
          </cell>
          <cell r="AC1325" t="str">
            <v>Nivea</v>
          </cell>
          <cell r="AE1325" t="str">
            <v>NLC Lip Care</v>
          </cell>
          <cell r="AJ1325" t="str">
            <v>Lip Care</v>
          </cell>
          <cell r="QC1325" t="str">
            <v>A</v>
          </cell>
          <cell r="VH1325">
            <v>900</v>
          </cell>
          <cell r="VI1325" t="str">
            <v>85061</v>
          </cell>
          <cell r="VN1325">
            <v>25780</v>
          </cell>
          <cell r="VO1325">
            <v>45383</v>
          </cell>
        </row>
        <row r="1326">
          <cell r="G1326" t="str">
            <v>NLC Lip Balm Original Essential</v>
          </cell>
          <cell r="I1326" t="str">
            <v>85061-04800-33</v>
          </cell>
          <cell r="J1326" t="str">
            <v>85061-04800-49</v>
          </cell>
          <cell r="K1326" t="str">
            <v>NLC Essential Care 4,8G</v>
          </cell>
          <cell r="L1326" t="str">
            <v>R</v>
          </cell>
          <cell r="M1326">
            <v>24</v>
          </cell>
          <cell r="N1326">
            <v>0.54800000000000004</v>
          </cell>
          <cell r="O1326">
            <v>5.2435599999999995E-3</v>
          </cell>
          <cell r="P1326">
            <v>7.5</v>
          </cell>
          <cell r="Q1326">
            <v>2</v>
          </cell>
          <cell r="R1326">
            <v>12</v>
          </cell>
          <cell r="S1326">
            <v>30.7</v>
          </cell>
          <cell r="T1326">
            <v>12.2</v>
          </cell>
          <cell r="U1326">
            <v>14</v>
          </cell>
          <cell r="V1326" t="str">
            <v>8999777850616</v>
          </cell>
          <cell r="W1326" t="str">
            <v>04005805124155</v>
          </cell>
          <cell r="X1326" t="str">
            <v>3304.10.00</v>
          </cell>
          <cell r="AC1326" t="str">
            <v>Nivea</v>
          </cell>
          <cell r="AE1326" t="str">
            <v>NLC Lip Care</v>
          </cell>
          <cell r="AJ1326" t="str">
            <v>Lip Care</v>
          </cell>
          <cell r="QC1326" t="str">
            <v>A</v>
          </cell>
          <cell r="VH1326">
            <v>900</v>
          </cell>
          <cell r="VI1326" t="str">
            <v>85061</v>
          </cell>
          <cell r="VN1326">
            <v>25780</v>
          </cell>
          <cell r="VO1326">
            <v>45383</v>
          </cell>
        </row>
        <row r="1327">
          <cell r="G1327" t="str">
            <v>NLC Lip Balm Original Essential</v>
          </cell>
          <cell r="I1327" t="str">
            <v>85061-04800-29</v>
          </cell>
          <cell r="J1327" t="str">
            <v>85061-04800-49</v>
          </cell>
          <cell r="K1327" t="str">
            <v>NLC Essential Care 4,8G</v>
          </cell>
          <cell r="L1327" t="str">
            <v>R</v>
          </cell>
          <cell r="M1327">
            <v>24</v>
          </cell>
          <cell r="N1327">
            <v>0.54800000000000004</v>
          </cell>
          <cell r="O1327">
            <v>5.2435599999999995E-3</v>
          </cell>
          <cell r="P1327">
            <v>7.5</v>
          </cell>
          <cell r="Q1327">
            <v>2</v>
          </cell>
          <cell r="R1327">
            <v>12</v>
          </cell>
          <cell r="S1327">
            <v>30.7</v>
          </cell>
          <cell r="T1327">
            <v>12.2</v>
          </cell>
          <cell r="U1327">
            <v>14</v>
          </cell>
          <cell r="V1327" t="str">
            <v/>
          </cell>
          <cell r="W1327" t="str">
            <v/>
          </cell>
          <cell r="X1327" t="str">
            <v>3304.10.00</v>
          </cell>
          <cell r="AC1327" t="str">
            <v>Nivea</v>
          </cell>
          <cell r="AE1327" t="str">
            <v>NLC Lip Care</v>
          </cell>
          <cell r="AJ1327" t="str">
            <v>Lip Care</v>
          </cell>
          <cell r="QC1327" t="str">
            <v>A</v>
          </cell>
          <cell r="VH1327">
            <v>1095</v>
          </cell>
          <cell r="VI1327" t="e">
            <v>#N/A</v>
          </cell>
          <cell r="VN1327">
            <v>9621</v>
          </cell>
          <cell r="VO1327">
            <v>44926</v>
          </cell>
        </row>
        <row r="1328">
          <cell r="G1328" t="str">
            <v>NLC Lip Balm Original Essential</v>
          </cell>
          <cell r="I1328" t="str">
            <v>85061-04829-15</v>
          </cell>
          <cell r="J1328" t="str">
            <v>85061-04800-49</v>
          </cell>
          <cell r="K1328" t="str">
            <v>NLC Essential 4,8 Bl Special Edition</v>
          </cell>
          <cell r="L1328" t="str">
            <v>R</v>
          </cell>
          <cell r="M1328">
            <v>24</v>
          </cell>
          <cell r="N1328">
            <v>0.54800000000000004</v>
          </cell>
          <cell r="O1328">
            <v>5.2435599999999995E-3</v>
          </cell>
          <cell r="P1328">
            <v>7.5</v>
          </cell>
          <cell r="Q1328">
            <v>2</v>
          </cell>
          <cell r="R1328">
            <v>12</v>
          </cell>
          <cell r="S1328">
            <v>30.7</v>
          </cell>
          <cell r="T1328">
            <v>12.2</v>
          </cell>
          <cell r="U1328">
            <v>14</v>
          </cell>
          <cell r="V1328" t="str">
            <v/>
          </cell>
          <cell r="W1328" t="str">
            <v/>
          </cell>
          <cell r="X1328" t="str">
            <v>3304.10.00</v>
          </cell>
          <cell r="AC1328" t="str">
            <v>Nivea</v>
          </cell>
          <cell r="AE1328" t="str">
            <v>NLC Lip Care</v>
          </cell>
          <cell r="AJ1328" t="str">
            <v>Lip Care</v>
          </cell>
          <cell r="QC1328" t="str">
            <v>A</v>
          </cell>
          <cell r="VH1328">
            <v>1095</v>
          </cell>
          <cell r="VI1328" t="e">
            <v>#N/A</v>
          </cell>
          <cell r="VN1328">
            <v>17000</v>
          </cell>
          <cell r="VO1328">
            <v>43100</v>
          </cell>
        </row>
        <row r="1329">
          <cell r="G1329" t="str">
            <v>NLC Lip Balm Original Essential</v>
          </cell>
          <cell r="I1329" t="str">
            <v>48332-00012-00</v>
          </cell>
          <cell r="J1329" t="str">
            <v>85061-04800-49</v>
          </cell>
          <cell r="K1329" t="str">
            <v>NLC Essential</v>
          </cell>
          <cell r="L1329" t="str">
            <v>R</v>
          </cell>
          <cell r="M1329">
            <v>24</v>
          </cell>
          <cell r="N1329">
            <v>0.54800000000000004</v>
          </cell>
          <cell r="O1329">
            <v>5.2435599999999995E-3</v>
          </cell>
          <cell r="P1329">
            <v>7.5</v>
          </cell>
          <cell r="Q1329">
            <v>2</v>
          </cell>
          <cell r="R1329">
            <v>12</v>
          </cell>
          <cell r="S1329">
            <v>30.7</v>
          </cell>
          <cell r="T1329">
            <v>12.2</v>
          </cell>
          <cell r="U1329">
            <v>14</v>
          </cell>
          <cell r="V1329" t="str">
            <v/>
          </cell>
          <cell r="W1329" t="str">
            <v/>
          </cell>
          <cell r="X1329" t="str">
            <v>3304.10.00</v>
          </cell>
          <cell r="AC1329" t="str">
            <v>Nivea</v>
          </cell>
          <cell r="AE1329" t="str">
            <v>NLC Lip Care</v>
          </cell>
          <cell r="AJ1329" t="str">
            <v>Lip Care</v>
          </cell>
          <cell r="QC1329" t="str">
            <v>A</v>
          </cell>
          <cell r="VH1329">
            <v>1095</v>
          </cell>
          <cell r="VI1329" t="e">
            <v>#N/A</v>
          </cell>
          <cell r="VN1329">
            <v>18700</v>
          </cell>
          <cell r="VO1329">
            <v>43100</v>
          </cell>
        </row>
        <row r="1330">
          <cell r="G1330" t="str">
            <v>NLC Lip Balm Original Essential</v>
          </cell>
          <cell r="I1330" t="str">
            <v>48330-00128-00</v>
          </cell>
          <cell r="J1330" t="str">
            <v>85061-04800-49</v>
          </cell>
          <cell r="K1330" t="str">
            <v>NLC Essential Care 4,8G + Gimmick</v>
          </cell>
          <cell r="L1330" t="str">
            <v>P</v>
          </cell>
          <cell r="M1330">
            <v>24</v>
          </cell>
          <cell r="N1330">
            <v>0.83</v>
          </cell>
          <cell r="O1330">
            <v>7.0081919999999999E-3</v>
          </cell>
          <cell r="P1330">
            <v>7.5</v>
          </cell>
          <cell r="Q1330">
            <v>2.8</v>
          </cell>
          <cell r="R1330">
            <v>12</v>
          </cell>
          <cell r="S1330">
            <v>36.799999999999997</v>
          </cell>
          <cell r="T1330">
            <v>13.8</v>
          </cell>
          <cell r="U1330">
            <v>13.8</v>
          </cell>
          <cell r="V1330" t="str">
            <v/>
          </cell>
          <cell r="W1330" t="str">
            <v/>
          </cell>
          <cell r="X1330" t="str">
            <v>3304.10.00</v>
          </cell>
          <cell r="AC1330" t="str">
            <v>Nivea</v>
          </cell>
          <cell r="AE1330" t="str">
            <v>NLC Lip Care</v>
          </cell>
          <cell r="AJ1330" t="str">
            <v>Lip Care</v>
          </cell>
          <cell r="QC1330" t="str">
            <v>A</v>
          </cell>
          <cell r="VH1330">
            <v>900</v>
          </cell>
          <cell r="VI1330" t="str">
            <v>85061</v>
          </cell>
          <cell r="VN1330">
            <v>25780</v>
          </cell>
          <cell r="VO1330">
            <v>45383</v>
          </cell>
        </row>
        <row r="1331">
          <cell r="G1331" t="str">
            <v>NLC Lip Balm Original Essential</v>
          </cell>
          <cell r="I1331" t="str">
            <v>48330-00043-00</v>
          </cell>
          <cell r="J1331" t="str">
            <v>85061-04800-49</v>
          </cell>
          <cell r="K1331" t="str">
            <v>NLC Essential Care Promo 50%</v>
          </cell>
          <cell r="L1331" t="str">
            <v>P</v>
          </cell>
          <cell r="M1331">
            <v>24</v>
          </cell>
          <cell r="N1331">
            <v>0.83</v>
          </cell>
          <cell r="O1331">
            <v>7.0081919999999999E-3</v>
          </cell>
          <cell r="P1331">
            <v>7.5</v>
          </cell>
          <cell r="Q1331">
            <v>2.8</v>
          </cell>
          <cell r="R1331">
            <v>12</v>
          </cell>
          <cell r="S1331">
            <v>36.799999999999997</v>
          </cell>
          <cell r="T1331">
            <v>13.8</v>
          </cell>
          <cell r="U1331">
            <v>13.8</v>
          </cell>
          <cell r="V1331" t="str">
            <v/>
          </cell>
          <cell r="W1331" t="str">
            <v/>
          </cell>
          <cell r="X1331" t="str">
            <v>3304.10.00</v>
          </cell>
          <cell r="AC1331" t="str">
            <v>Nivea</v>
          </cell>
          <cell r="AE1331" t="str">
            <v>NLC Lip Care</v>
          </cell>
          <cell r="AJ1331" t="str">
            <v>Lip Care</v>
          </cell>
          <cell r="QC1331" t="str">
            <v>A</v>
          </cell>
          <cell r="VH1331">
            <v>1095</v>
          </cell>
          <cell r="VI1331" t="e">
            <v>#N/A</v>
          </cell>
          <cell r="VN1331">
            <v>9621</v>
          </cell>
          <cell r="VO1331">
            <v>43100</v>
          </cell>
        </row>
        <row r="1332">
          <cell r="G1332" t="str">
            <v>NLC Lip Balm Original Essential</v>
          </cell>
          <cell r="I1332" t="str">
            <v>48330-00000-01</v>
          </cell>
          <cell r="J1332" t="str">
            <v>85061-04800-49</v>
          </cell>
          <cell r="K1332" t="str">
            <v>NLC Essential And Bracelet</v>
          </cell>
          <cell r="L1332" t="str">
            <v>V</v>
          </cell>
          <cell r="M1332">
            <v>24</v>
          </cell>
          <cell r="N1332">
            <v>0.83</v>
          </cell>
          <cell r="O1332">
            <v>7.0081919999999999E-3</v>
          </cell>
          <cell r="P1332">
            <v>7.5</v>
          </cell>
          <cell r="Q1332">
            <v>2.8</v>
          </cell>
          <cell r="R1332">
            <v>12</v>
          </cell>
          <cell r="S1332">
            <v>36.799999999999997</v>
          </cell>
          <cell r="T1332">
            <v>13.8</v>
          </cell>
          <cell r="U1332">
            <v>13.8</v>
          </cell>
          <cell r="V1332" t="str">
            <v/>
          </cell>
          <cell r="W1332" t="str">
            <v/>
          </cell>
          <cell r="X1332" t="str">
            <v>3304.10.00</v>
          </cell>
          <cell r="AC1332" t="str">
            <v>Nivea</v>
          </cell>
          <cell r="AE1332" t="str">
            <v>NLC Lip Care</v>
          </cell>
          <cell r="AJ1332" t="str">
            <v>Lip Care</v>
          </cell>
          <cell r="QC1332" t="str">
            <v>A</v>
          </cell>
          <cell r="VH1332">
            <v>1095</v>
          </cell>
          <cell r="VI1332" t="e">
            <v>#N/A</v>
          </cell>
          <cell r="VN1332">
            <v>17000</v>
          </cell>
          <cell r="VO1332">
            <v>43100</v>
          </cell>
        </row>
        <row r="1333">
          <cell r="G1333" t="str">
            <v>NLC Lip Balm Original Essential</v>
          </cell>
          <cell r="I1333" t="str">
            <v>85083-04800-54</v>
          </cell>
          <cell r="J1333" t="str">
            <v>48332-00199-00</v>
          </cell>
          <cell r="K1333" t="str">
            <v>NIVEA Lip Balm Strawberry Shine 4.8g</v>
          </cell>
          <cell r="L1333" t="str">
            <v>R</v>
          </cell>
          <cell r="M1333">
            <v>24</v>
          </cell>
          <cell r="N1333">
            <v>0.55000000000000004</v>
          </cell>
          <cell r="O1333">
            <v>4.3238999999999994E-3</v>
          </cell>
          <cell r="P1333">
            <v>7.5</v>
          </cell>
          <cell r="Q1333">
            <v>2.1</v>
          </cell>
          <cell r="R1333">
            <v>12</v>
          </cell>
          <cell r="S1333">
            <v>20.3</v>
          </cell>
          <cell r="T1333">
            <v>14.2</v>
          </cell>
          <cell r="U1333">
            <v>15</v>
          </cell>
          <cell r="V1333" t="str">
            <v>8999777850838</v>
          </cell>
          <cell r="W1333" t="str">
            <v>8999777017569</v>
          </cell>
          <cell r="X1333" t="str">
            <v>3304.10.00</v>
          </cell>
          <cell r="AC1333" t="str">
            <v>Nivea</v>
          </cell>
          <cell r="AE1333" t="str">
            <v>NLC Lip Care</v>
          </cell>
          <cell r="AJ1333" t="str">
            <v>Lip Care</v>
          </cell>
          <cell r="QC1333" t="str">
            <v>A</v>
          </cell>
          <cell r="VH1333">
            <v>900</v>
          </cell>
          <cell r="VI1333" t="str">
            <v>85061</v>
          </cell>
          <cell r="VN1333">
            <v>25780</v>
          </cell>
          <cell r="VO1333">
            <v>45383</v>
          </cell>
        </row>
        <row r="1334">
          <cell r="G1334" t="str">
            <v>NLC Lip Balm Strawberry Shine</v>
          </cell>
          <cell r="I1334" t="str">
            <v>48332-00199-00</v>
          </cell>
          <cell r="J1334" t="str">
            <v>48332-00199-00</v>
          </cell>
          <cell r="K1334" t="str">
            <v>NIVEA Lip Balm Strawberry Shine 4.8g</v>
          </cell>
          <cell r="L1334" t="str">
            <v>V</v>
          </cell>
          <cell r="M1334">
            <v>24</v>
          </cell>
          <cell r="N1334">
            <v>0.55000000000000004</v>
          </cell>
          <cell r="O1334">
            <v>4.3238999999999994E-3</v>
          </cell>
          <cell r="P1334">
            <v>7.5</v>
          </cell>
          <cell r="Q1334">
            <v>2.1</v>
          </cell>
          <cell r="R1334">
            <v>12</v>
          </cell>
          <cell r="S1334">
            <v>20.3</v>
          </cell>
          <cell r="T1334">
            <v>14.2</v>
          </cell>
          <cell r="U1334">
            <v>15</v>
          </cell>
          <cell r="V1334" t="str">
            <v>8999777850838</v>
          </cell>
          <cell r="W1334" t="str">
            <v>8999777008444</v>
          </cell>
          <cell r="X1334" t="str">
            <v>3304.10.00</v>
          </cell>
          <cell r="AC1334" t="str">
            <v>Nivea</v>
          </cell>
          <cell r="AE1334" t="str">
            <v>NLC Lip Care</v>
          </cell>
          <cell r="AJ1334" t="str">
            <v>Lip Care</v>
          </cell>
          <cell r="QC1334" t="str">
            <v>A</v>
          </cell>
          <cell r="VH1334">
            <v>1095</v>
          </cell>
          <cell r="VI1334" t="str">
            <v>85083</v>
          </cell>
          <cell r="VN1334">
            <v>25770</v>
          </cell>
          <cell r="VO1334">
            <v>45383</v>
          </cell>
        </row>
        <row r="1335">
          <cell r="G1335" t="str">
            <v>NLC Lip Balm Strawberry Shine</v>
          </cell>
          <cell r="I1335" t="str">
            <v>85083-04800-54</v>
          </cell>
          <cell r="J1335" t="str">
            <v>48332-00199-00</v>
          </cell>
          <cell r="K1335" t="str">
            <v>NIVEA Lip Balm Strawberry Shine 4.8g</v>
          </cell>
          <cell r="L1335" t="str">
            <v>R</v>
          </cell>
          <cell r="M1335">
            <v>24</v>
          </cell>
          <cell r="N1335">
            <v>0.55000000000000004</v>
          </cell>
          <cell r="O1335">
            <v>4.3238999999999994E-3</v>
          </cell>
          <cell r="P1335">
            <v>7.5</v>
          </cell>
          <cell r="Q1335">
            <v>2.1</v>
          </cell>
          <cell r="R1335">
            <v>12</v>
          </cell>
          <cell r="S1335">
            <v>20.3</v>
          </cell>
          <cell r="T1335">
            <v>14.2</v>
          </cell>
          <cell r="U1335">
            <v>15</v>
          </cell>
          <cell r="V1335" t="str">
            <v>8999777850838</v>
          </cell>
          <cell r="W1335" t="str">
            <v>8999777017569</v>
          </cell>
          <cell r="X1335" t="str">
            <v>3304.10.00</v>
          </cell>
          <cell r="AC1335" t="str">
            <v>Nivea</v>
          </cell>
          <cell r="AE1335" t="str">
            <v>NLC Lip Care</v>
          </cell>
          <cell r="AJ1335" t="str">
            <v>Lip Care</v>
          </cell>
          <cell r="QC1335" t="str">
            <v>A</v>
          </cell>
          <cell r="VH1335">
            <v>1095</v>
          </cell>
          <cell r="VI1335" t="str">
            <v>85083</v>
          </cell>
          <cell r="VN1335">
            <v>25770</v>
          </cell>
          <cell r="VO1335">
            <v>45383</v>
          </cell>
        </row>
        <row r="1336">
          <cell r="G1336" t="str">
            <v>NLC Lip Balm Strawberry Shine</v>
          </cell>
          <cell r="I1336" t="str">
            <v>85083-04800-49</v>
          </cell>
          <cell r="J1336" t="str">
            <v>48332-00199-00</v>
          </cell>
          <cell r="K1336" t="str">
            <v>NIVEA Lip Balm Strawberry Shine 4.8g</v>
          </cell>
          <cell r="L1336" t="str">
            <v>R</v>
          </cell>
          <cell r="M1336">
            <v>24</v>
          </cell>
          <cell r="N1336">
            <v>0.56899999999999995</v>
          </cell>
          <cell r="O1336">
            <v>4.3238999999999994E-3</v>
          </cell>
          <cell r="P1336">
            <v>7.5</v>
          </cell>
          <cell r="Q1336">
            <v>2.1</v>
          </cell>
          <cell r="R1336">
            <v>12</v>
          </cell>
          <cell r="S1336">
            <v>20.3</v>
          </cell>
          <cell r="T1336">
            <v>14.2</v>
          </cell>
          <cell r="U1336">
            <v>15</v>
          </cell>
          <cell r="V1336" t="str">
            <v>8999777850838</v>
          </cell>
          <cell r="W1336" t="str">
            <v>8999777017569</v>
          </cell>
          <cell r="X1336" t="str">
            <v>3304.10.00</v>
          </cell>
          <cell r="AC1336" t="str">
            <v>Nivea</v>
          </cell>
          <cell r="AE1336" t="str">
            <v>NLC Lip Care</v>
          </cell>
          <cell r="AJ1336" t="str">
            <v>Lip Care</v>
          </cell>
          <cell r="QC1336" t="str">
            <v>A</v>
          </cell>
          <cell r="VH1336">
            <v>1095</v>
          </cell>
          <cell r="VI1336" t="str">
            <v>85083</v>
          </cell>
          <cell r="VN1336">
            <v>25770</v>
          </cell>
          <cell r="VO1336">
            <v>45383</v>
          </cell>
        </row>
        <row r="1337">
          <cell r="G1337" t="str">
            <v>NLC Lip Balm Strawberry Shine</v>
          </cell>
          <cell r="I1337" t="str">
            <v>85083-04800-48</v>
          </cell>
          <cell r="J1337" t="str">
            <v>48332-00199-00</v>
          </cell>
          <cell r="K1337" t="str">
            <v>NIVEA Lip Balm Strawberry Shine 4.8g</v>
          </cell>
          <cell r="L1337" t="str">
            <v>R</v>
          </cell>
          <cell r="M1337">
            <v>24</v>
          </cell>
          <cell r="N1337">
            <v>0.56899999999999995</v>
          </cell>
          <cell r="O1337">
            <v>4.2662480000000003E-3</v>
          </cell>
          <cell r="P1337">
            <v>7.5</v>
          </cell>
          <cell r="Q1337">
            <v>2.1</v>
          </cell>
          <cell r="R1337">
            <v>12</v>
          </cell>
          <cell r="S1337">
            <v>20.3</v>
          </cell>
          <cell r="T1337">
            <v>14.2</v>
          </cell>
          <cell r="U1337">
            <v>14.8</v>
          </cell>
          <cell r="V1337" t="str">
            <v>8999777850838</v>
          </cell>
          <cell r="W1337" t="str">
            <v>8999777008420</v>
          </cell>
          <cell r="X1337" t="str">
            <v>3304.10.00</v>
          </cell>
          <cell r="AC1337" t="str">
            <v>Nivea</v>
          </cell>
          <cell r="AE1337" t="str">
            <v>NLC Lip Care</v>
          </cell>
          <cell r="AJ1337" t="str">
            <v>Lip Care</v>
          </cell>
          <cell r="QC1337" t="str">
            <v>A</v>
          </cell>
          <cell r="VH1337">
            <v>1095</v>
          </cell>
          <cell r="VI1337" t="str">
            <v>85083</v>
          </cell>
          <cell r="VN1337">
            <v>25770</v>
          </cell>
          <cell r="VO1337">
            <v>45383</v>
          </cell>
        </row>
        <row r="1338">
          <cell r="G1338" t="str">
            <v>NLC Lip Balm Strawberry Shine</v>
          </cell>
          <cell r="I1338" t="str">
            <v>85083-04800-46</v>
          </cell>
          <cell r="J1338" t="str">
            <v>48332-00199-00</v>
          </cell>
          <cell r="K1338" t="str">
            <v>NLC Fruity Shine Beauty Stick Strawberry 4,8G</v>
          </cell>
          <cell r="L1338" t="str">
            <v>R</v>
          </cell>
          <cell r="M1338">
            <v>24</v>
          </cell>
          <cell r="N1338">
            <v>0.56299999999999994</v>
          </cell>
          <cell r="O1338">
            <v>5.8088799999999989E-3</v>
          </cell>
          <cell r="P1338">
            <v>7.5</v>
          </cell>
          <cell r="Q1338">
            <v>2</v>
          </cell>
          <cell r="R1338">
            <v>12</v>
          </cell>
          <cell r="S1338">
            <v>25.3</v>
          </cell>
          <cell r="T1338">
            <v>14</v>
          </cell>
          <cell r="U1338">
            <v>16.399999999999999</v>
          </cell>
          <cell r="V1338" t="str">
            <v>8999777850838</v>
          </cell>
          <cell r="W1338" t="str">
            <v>8999777008420</v>
          </cell>
          <cell r="X1338" t="str">
            <v>3304.10.00</v>
          </cell>
          <cell r="AC1338" t="str">
            <v>Nivea</v>
          </cell>
          <cell r="AE1338" t="str">
            <v>NLC Lip Care</v>
          </cell>
          <cell r="AJ1338" t="str">
            <v>Lip Care</v>
          </cell>
          <cell r="QC1338" t="str">
            <v>A</v>
          </cell>
          <cell r="VH1338">
            <v>900</v>
          </cell>
          <cell r="VI1338" t="str">
            <v>85083</v>
          </cell>
          <cell r="VN1338">
            <v>25770</v>
          </cell>
          <cell r="VO1338">
            <v>45383</v>
          </cell>
        </row>
        <row r="1339">
          <cell r="G1339" t="str">
            <v>NLC Lip Balm Strawberry Shine</v>
          </cell>
          <cell r="I1339" t="str">
            <v>85083-04800-33</v>
          </cell>
          <cell r="J1339" t="str">
            <v>48332-00199-00</v>
          </cell>
          <cell r="K1339" t="str">
            <v>NLC Fruity Shine Beauty Stick Strawberry 4,8G</v>
          </cell>
          <cell r="L1339" t="str">
            <v>R</v>
          </cell>
          <cell r="M1339">
            <v>24</v>
          </cell>
          <cell r="N1339">
            <v>0.57199999999999995</v>
          </cell>
          <cell r="O1339">
            <v>5.2777199999999996E-3</v>
          </cell>
          <cell r="P1339">
            <v>7.5</v>
          </cell>
          <cell r="Q1339">
            <v>2.1</v>
          </cell>
          <cell r="R1339">
            <v>12</v>
          </cell>
          <cell r="S1339">
            <v>30.9</v>
          </cell>
          <cell r="T1339">
            <v>12.2</v>
          </cell>
          <cell r="U1339">
            <v>14</v>
          </cell>
          <cell r="V1339" t="str">
            <v>8999777850838</v>
          </cell>
          <cell r="W1339" t="str">
            <v>8999777004798</v>
          </cell>
          <cell r="X1339" t="str">
            <v>3304.10.00</v>
          </cell>
          <cell r="AC1339" t="str">
            <v>Nivea</v>
          </cell>
          <cell r="AE1339" t="str">
            <v>NLC Lip Care</v>
          </cell>
          <cell r="AJ1339" t="str">
            <v>Lip Care</v>
          </cell>
          <cell r="QC1339" t="str">
            <v>A</v>
          </cell>
          <cell r="VH1339">
            <v>1095</v>
          </cell>
          <cell r="VI1339" t="str">
            <v>85083</v>
          </cell>
          <cell r="VN1339">
            <v>25770</v>
          </cell>
          <cell r="VO1339">
            <v>45383</v>
          </cell>
        </row>
        <row r="1340">
          <cell r="G1340" t="str">
            <v>NLC Lip Balm Strawberry Shine</v>
          </cell>
          <cell r="I1340" t="str">
            <v>85083-04800-30</v>
          </cell>
          <cell r="J1340" t="str">
            <v>48332-00199-00</v>
          </cell>
          <cell r="K1340" t="str">
            <v>NLC Fruity Shine Beauty Stick Strawberry 4,8G</v>
          </cell>
          <cell r="L1340" t="str">
            <v>R</v>
          </cell>
          <cell r="M1340">
            <v>24</v>
          </cell>
          <cell r="N1340">
            <v>0.57199999999999995</v>
          </cell>
          <cell r="O1340">
            <v>5.2777199999999996E-3</v>
          </cell>
          <cell r="P1340">
            <v>7.5</v>
          </cell>
          <cell r="Q1340">
            <v>2.1</v>
          </cell>
          <cell r="R1340">
            <v>12</v>
          </cell>
          <cell r="S1340">
            <v>30.9</v>
          </cell>
          <cell r="T1340">
            <v>12.2</v>
          </cell>
          <cell r="U1340">
            <v>14</v>
          </cell>
          <cell r="V1340" t="str">
            <v/>
          </cell>
          <cell r="W1340" t="str">
            <v/>
          </cell>
          <cell r="X1340" t="str">
            <v>3304.10.00</v>
          </cell>
          <cell r="AC1340" t="str">
            <v>Nivea</v>
          </cell>
          <cell r="AE1340" t="str">
            <v>NLC Lip Care</v>
          </cell>
          <cell r="AJ1340" t="str">
            <v>Lip Care</v>
          </cell>
          <cell r="QC1340" t="str">
            <v>A</v>
          </cell>
          <cell r="VH1340">
            <v>1095</v>
          </cell>
          <cell r="VI1340" t="e">
            <v>#N/A</v>
          </cell>
          <cell r="VN1340">
            <v>9621</v>
          </cell>
          <cell r="VO1340">
            <v>43100</v>
          </cell>
        </row>
        <row r="1341">
          <cell r="G1341" t="str">
            <v>NLC Lip Balm Strawberry Shine</v>
          </cell>
          <cell r="I1341" t="str">
            <v>85083-04800-29</v>
          </cell>
          <cell r="J1341" t="str">
            <v>48332-00199-00</v>
          </cell>
          <cell r="K1341" t="str">
            <v>NLC Fruity Shine Strawberry 4,8G</v>
          </cell>
          <cell r="L1341" t="str">
            <v>R</v>
          </cell>
          <cell r="M1341">
            <v>24</v>
          </cell>
          <cell r="N1341">
            <v>0.57199999999999995</v>
          </cell>
          <cell r="O1341">
            <v>5.2777199999999996E-3</v>
          </cell>
          <cell r="P1341">
            <v>7.5</v>
          </cell>
          <cell r="Q1341">
            <v>2.1</v>
          </cell>
          <cell r="R1341">
            <v>12</v>
          </cell>
          <cell r="S1341">
            <v>30.9</v>
          </cell>
          <cell r="T1341">
            <v>12.2</v>
          </cell>
          <cell r="U1341">
            <v>14</v>
          </cell>
          <cell r="V1341" t="str">
            <v/>
          </cell>
          <cell r="W1341" t="str">
            <v/>
          </cell>
          <cell r="X1341" t="str">
            <v>3304.10.00</v>
          </cell>
          <cell r="AC1341" t="str">
            <v>Nivea</v>
          </cell>
          <cell r="AE1341" t="str">
            <v>NLC Lip Care</v>
          </cell>
          <cell r="AJ1341" t="str">
            <v>Lip Care</v>
          </cell>
          <cell r="QC1341" t="str">
            <v>A</v>
          </cell>
          <cell r="VH1341">
            <v>1095</v>
          </cell>
          <cell r="VI1341" t="e">
            <v>#N/A</v>
          </cell>
          <cell r="VN1341">
            <v>18700</v>
          </cell>
          <cell r="VO1341">
            <v>44926</v>
          </cell>
        </row>
        <row r="1342">
          <cell r="G1342" t="str">
            <v>NLC Lip Balm Strawberry Shine</v>
          </cell>
          <cell r="I1342" t="str">
            <v>85083-04800-18</v>
          </cell>
          <cell r="J1342" t="str">
            <v>48332-00199-00</v>
          </cell>
          <cell r="K1342" t="str">
            <v>NLC Star Fruits Strawberry</v>
          </cell>
          <cell r="L1342" t="str">
            <v>R</v>
          </cell>
          <cell r="M1342">
            <v>24</v>
          </cell>
          <cell r="N1342">
            <v>0.57199999999999995</v>
          </cell>
          <cell r="O1342">
            <v>5.2777199999999996E-3</v>
          </cell>
          <cell r="P1342">
            <v>7.5</v>
          </cell>
          <cell r="Q1342">
            <v>2.1</v>
          </cell>
          <cell r="R1342">
            <v>12</v>
          </cell>
          <cell r="S1342">
            <v>30.9</v>
          </cell>
          <cell r="T1342">
            <v>12.2</v>
          </cell>
          <cell r="U1342">
            <v>14</v>
          </cell>
          <cell r="V1342" t="str">
            <v/>
          </cell>
          <cell r="W1342" t="str">
            <v/>
          </cell>
          <cell r="X1342" t="str">
            <v>3304.10.00</v>
          </cell>
          <cell r="AC1342" t="str">
            <v>Nivea</v>
          </cell>
          <cell r="AE1342" t="str">
            <v>NLC Lip Care</v>
          </cell>
          <cell r="AJ1342" t="str">
            <v>Lip Care</v>
          </cell>
          <cell r="QC1342" t="str">
            <v>A</v>
          </cell>
          <cell r="VH1342">
            <v>1095</v>
          </cell>
          <cell r="VI1342" t="e">
            <v>#N/A</v>
          </cell>
          <cell r="VN1342">
            <v>18700</v>
          </cell>
          <cell r="VO1342">
            <v>43100</v>
          </cell>
        </row>
        <row r="1343">
          <cell r="G1343" t="str">
            <v>NLC Lip Balm Strawberry Shine</v>
          </cell>
          <cell r="I1343" t="str">
            <v>48332-00014-00</v>
          </cell>
          <cell r="J1343" t="str">
            <v>48332-00199-00</v>
          </cell>
          <cell r="K1343" t="str">
            <v>NLC Strawberry Kiss</v>
          </cell>
          <cell r="L1343" t="str">
            <v>R</v>
          </cell>
          <cell r="M1343">
            <v>24</v>
          </cell>
          <cell r="N1343">
            <v>0.57199999999999995</v>
          </cell>
          <cell r="O1343">
            <v>5.2777199999999996E-3</v>
          </cell>
          <cell r="P1343">
            <v>7.5</v>
          </cell>
          <cell r="Q1343">
            <v>2.1</v>
          </cell>
          <cell r="R1343">
            <v>12</v>
          </cell>
          <cell r="S1343">
            <v>30.9</v>
          </cell>
          <cell r="T1343">
            <v>12.2</v>
          </cell>
          <cell r="U1343">
            <v>14</v>
          </cell>
          <cell r="V1343" t="str">
            <v/>
          </cell>
          <cell r="W1343" t="str">
            <v/>
          </cell>
          <cell r="X1343" t="str">
            <v>3304.10.00</v>
          </cell>
          <cell r="AC1343" t="str">
            <v>Nivea</v>
          </cell>
          <cell r="AE1343" t="str">
            <v>NLC Lip Care</v>
          </cell>
          <cell r="AJ1343" t="str">
            <v>Lip Care</v>
          </cell>
          <cell r="QC1343" t="str">
            <v>A</v>
          </cell>
          <cell r="VH1343">
            <v>1095</v>
          </cell>
          <cell r="VI1343" t="e">
            <v>#N/A</v>
          </cell>
          <cell r="VN1343">
            <v>18700</v>
          </cell>
          <cell r="VO1343">
            <v>43100</v>
          </cell>
        </row>
        <row r="1344">
          <cell r="G1344" t="str">
            <v>NLC Lip Balm Strawberry Shine</v>
          </cell>
          <cell r="I1344" t="str">
            <v>48330-00129-00</v>
          </cell>
          <cell r="J1344" t="str">
            <v>48332-00199-00</v>
          </cell>
          <cell r="K1344" t="str">
            <v>NLC Fruity Shine Beauty Stick Strawberry 4,8G + Gimmick</v>
          </cell>
          <cell r="L1344" t="str">
            <v>P</v>
          </cell>
          <cell r="M1344">
            <v>24</v>
          </cell>
          <cell r="N1344">
            <v>0.83</v>
          </cell>
          <cell r="O1344">
            <v>7.0081919999999999E-3</v>
          </cell>
          <cell r="P1344">
            <v>7.5</v>
          </cell>
          <cell r="Q1344">
            <v>2.8</v>
          </cell>
          <cell r="R1344">
            <v>12</v>
          </cell>
          <cell r="S1344">
            <v>36.799999999999997</v>
          </cell>
          <cell r="T1344">
            <v>13.8</v>
          </cell>
          <cell r="U1344">
            <v>13.8</v>
          </cell>
          <cell r="V1344" t="str">
            <v/>
          </cell>
          <cell r="W1344" t="str">
            <v/>
          </cell>
          <cell r="X1344" t="str">
            <v>3304.10.00</v>
          </cell>
          <cell r="AC1344" t="str">
            <v>Nivea</v>
          </cell>
          <cell r="AE1344" t="str">
            <v>NLC Lip Care</v>
          </cell>
          <cell r="AJ1344" t="str">
            <v>Lip Care</v>
          </cell>
          <cell r="QC1344" t="str">
            <v>A</v>
          </cell>
          <cell r="VH1344">
            <v>900</v>
          </cell>
          <cell r="VI1344" t="str">
            <v>85083</v>
          </cell>
          <cell r="VN1344">
            <v>25770</v>
          </cell>
          <cell r="VO1344">
            <v>45383</v>
          </cell>
        </row>
        <row r="1345">
          <cell r="G1345" t="str">
            <v>NLC Lip Balm Strawberry Shine</v>
          </cell>
          <cell r="I1345" t="str">
            <v>48330-00045-00</v>
          </cell>
          <cell r="J1345" t="str">
            <v>48332-00199-00</v>
          </cell>
          <cell r="K1345" t="str">
            <v>NLC Strawberry Promo 50%</v>
          </cell>
          <cell r="L1345" t="str">
            <v>P</v>
          </cell>
          <cell r="M1345">
            <v>24</v>
          </cell>
          <cell r="N1345">
            <v>0.83</v>
          </cell>
          <cell r="O1345">
            <v>7.0081919999999999E-3</v>
          </cell>
          <cell r="P1345">
            <v>7.5</v>
          </cell>
          <cell r="Q1345">
            <v>2.8</v>
          </cell>
          <cell r="R1345">
            <v>12</v>
          </cell>
          <cell r="S1345">
            <v>36.799999999999997</v>
          </cell>
          <cell r="T1345">
            <v>13.8</v>
          </cell>
          <cell r="U1345">
            <v>13.8</v>
          </cell>
          <cell r="V1345" t="str">
            <v/>
          </cell>
          <cell r="W1345" t="str">
            <v/>
          </cell>
          <cell r="X1345" t="str">
            <v>3304.10.00</v>
          </cell>
          <cell r="AC1345" t="str">
            <v>Nivea</v>
          </cell>
          <cell r="AE1345" t="str">
            <v>NLC Lip Care</v>
          </cell>
          <cell r="AJ1345" t="str">
            <v>Lip Care</v>
          </cell>
          <cell r="QC1345" t="str">
            <v>A</v>
          </cell>
          <cell r="VH1345">
            <v>1095</v>
          </cell>
          <cell r="VI1345" t="e">
            <v>#N/A</v>
          </cell>
          <cell r="VN1345">
            <v>9621</v>
          </cell>
          <cell r="VO1345">
            <v>43100</v>
          </cell>
        </row>
        <row r="1346">
          <cell r="G1346" t="str">
            <v>NLC Lip Balm Strawberry Shine</v>
          </cell>
          <cell r="I1346" t="str">
            <v>48330-00000-03</v>
          </cell>
          <cell r="J1346" t="str">
            <v>48332-00199-00</v>
          </cell>
          <cell r="K1346" t="str">
            <v>NLC Strawberry Kiss And Bracelet</v>
          </cell>
          <cell r="L1346" t="str">
            <v>V</v>
          </cell>
          <cell r="M1346">
            <v>24</v>
          </cell>
          <cell r="N1346">
            <v>0.83</v>
          </cell>
          <cell r="O1346">
            <v>7.0081919999999999E-3</v>
          </cell>
          <cell r="P1346">
            <v>7.5</v>
          </cell>
          <cell r="Q1346">
            <v>2.8</v>
          </cell>
          <cell r="R1346">
            <v>12</v>
          </cell>
          <cell r="S1346">
            <v>36.799999999999997</v>
          </cell>
          <cell r="T1346">
            <v>13.8</v>
          </cell>
          <cell r="U1346">
            <v>13.8</v>
          </cell>
          <cell r="V1346" t="str">
            <v/>
          </cell>
          <cell r="W1346" t="str">
            <v/>
          </cell>
          <cell r="X1346" t="str">
            <v>3304.10.00</v>
          </cell>
          <cell r="AC1346" t="str">
            <v>Nivea</v>
          </cell>
          <cell r="AE1346" t="str">
            <v>NLC Lip Care</v>
          </cell>
          <cell r="AJ1346" t="str">
            <v>Lip Care</v>
          </cell>
          <cell r="QC1346" t="str">
            <v>A</v>
          </cell>
          <cell r="VH1346">
            <v>1095</v>
          </cell>
          <cell r="VI1346" t="str">
            <v>85083</v>
          </cell>
          <cell r="VN1346">
            <v>25770</v>
          </cell>
          <cell r="VO1346">
            <v>45413</v>
          </cell>
        </row>
        <row r="1347">
          <cell r="G1347" t="str">
            <v>NLC Lip Balm Strawberry Shine</v>
          </cell>
          <cell r="I1347" t="str">
            <v>48332-00204-00</v>
          </cell>
          <cell r="J1347" t="str">
            <v>48332-00204-00</v>
          </cell>
          <cell r="K1347" t="str">
            <v>NIVEA Sun Protect Lip Balm 4.8gr</v>
          </cell>
          <cell r="L1347" t="str">
            <v>V</v>
          </cell>
          <cell r="M1347">
            <v>24</v>
          </cell>
          <cell r="N1347">
            <v>0.52100000000000002</v>
          </cell>
          <cell r="O1347">
            <v>4.3238999999999994E-3</v>
          </cell>
          <cell r="P1347">
            <v>7.5</v>
          </cell>
          <cell r="Q1347">
            <v>2</v>
          </cell>
          <cell r="R1347">
            <v>12</v>
          </cell>
          <cell r="S1347">
            <v>20.3</v>
          </cell>
          <cell r="T1347">
            <v>14.2</v>
          </cell>
          <cell r="U1347">
            <v>15</v>
          </cell>
          <cell r="V1347" t="str">
            <v>4005900347893</v>
          </cell>
          <cell r="W1347" t="str">
            <v/>
          </cell>
          <cell r="X1347" t="str">
            <v>3304.10.00</v>
          </cell>
          <cell r="AC1347" t="str">
            <v>Nivea</v>
          </cell>
          <cell r="AE1347" t="str">
            <v>NLC Lip Care</v>
          </cell>
          <cell r="AJ1347" t="str">
            <v>Lip Care</v>
          </cell>
          <cell r="QC1347" t="str">
            <v>A</v>
          </cell>
          <cell r="VH1347">
            <v>900</v>
          </cell>
          <cell r="VI1347" t="str">
            <v>85083</v>
          </cell>
          <cell r="VN1347">
            <v>25770</v>
          </cell>
          <cell r="VO1347">
            <v>45383</v>
          </cell>
        </row>
        <row r="1348">
          <cell r="G1348" t="str">
            <v>NLC Lip Balm Overnight Care Lip Balm</v>
          </cell>
          <cell r="I1348" t="str">
            <v>48332-00205-00</v>
          </cell>
          <cell r="J1348" t="str">
            <v>48332-00205-00</v>
          </cell>
          <cell r="K1348" t="str">
            <v>NIVEA Overnight Care Lip Balm 4.8gr</v>
          </cell>
          <cell r="L1348" t="str">
            <v>V</v>
          </cell>
          <cell r="M1348">
            <v>24</v>
          </cell>
          <cell r="N1348">
            <v>0.54600000000000004</v>
          </cell>
          <cell r="O1348">
            <v>3.7898349999999996E-3</v>
          </cell>
          <cell r="P1348">
            <v>7.5</v>
          </cell>
          <cell r="Q1348">
            <v>2.1</v>
          </cell>
          <cell r="R1348">
            <v>11</v>
          </cell>
          <cell r="S1348">
            <v>28.7</v>
          </cell>
          <cell r="T1348">
            <v>9.5</v>
          </cell>
          <cell r="U1348">
            <v>13.9</v>
          </cell>
          <cell r="V1348" t="str">
            <v>8850029039749</v>
          </cell>
          <cell r="W1348" t="str">
            <v>18850029039746</v>
          </cell>
          <cell r="X1348" t="str">
            <v>3304.10.00</v>
          </cell>
          <cell r="AC1348" t="str">
            <v>Nivea</v>
          </cell>
          <cell r="AE1348" t="str">
            <v>NLC Lip Care</v>
          </cell>
          <cell r="AJ1348" t="str">
            <v>Lip Care</v>
          </cell>
          <cell r="QC1348" t="str">
            <v>N</v>
          </cell>
          <cell r="VH1348">
            <v>1095</v>
          </cell>
          <cell r="VI1348" t="str">
            <v>88068</v>
          </cell>
          <cell r="VN1348">
            <v>33675</v>
          </cell>
          <cell r="VO1348">
            <v>45383</v>
          </cell>
        </row>
        <row r="1349">
          <cell r="G1349" t="str">
            <v>NLC Lip Balm Soothe &amp; Protect</v>
          </cell>
          <cell r="I1349" t="str">
            <v>85063-04800-48</v>
          </cell>
          <cell r="J1349" t="str">
            <v>85063-04800-48</v>
          </cell>
          <cell r="K1349" t="str">
            <v>NIVEA Lip Balm Soothe &amp; Protect 4.8g</v>
          </cell>
          <cell r="L1349" t="str">
            <v>R</v>
          </cell>
          <cell r="M1349">
            <v>24</v>
          </cell>
          <cell r="N1349">
            <v>0.52100000000000002</v>
          </cell>
          <cell r="O1349">
            <v>4.2662480000000003E-3</v>
          </cell>
          <cell r="P1349">
            <v>7.5</v>
          </cell>
          <cell r="Q1349">
            <v>2</v>
          </cell>
          <cell r="R1349">
            <v>12</v>
          </cell>
          <cell r="S1349">
            <v>20.3</v>
          </cell>
          <cell r="T1349">
            <v>14.2</v>
          </cell>
          <cell r="U1349">
            <v>14.8</v>
          </cell>
          <cell r="V1349" t="str">
            <v>8999777850630</v>
          </cell>
          <cell r="W1349" t="str">
            <v>8999777008444</v>
          </cell>
          <cell r="X1349" t="str">
            <v>3304.10.00</v>
          </cell>
          <cell r="AC1349" t="str">
            <v>Nivea</v>
          </cell>
          <cell r="AE1349" t="str">
            <v>NLC Lip Care</v>
          </cell>
          <cell r="AJ1349" t="str">
            <v>Lip Care</v>
          </cell>
          <cell r="QC1349" t="str">
            <v>A</v>
          </cell>
          <cell r="VH1349">
            <v>1095</v>
          </cell>
          <cell r="VI1349" t="str">
            <v>85063</v>
          </cell>
          <cell r="VN1349">
            <v>16610</v>
          </cell>
          <cell r="VO1349">
            <v>45383</v>
          </cell>
        </row>
        <row r="1350">
          <cell r="G1350" t="str">
            <v>NLC Lip Balm Soothe &amp; Protect</v>
          </cell>
          <cell r="I1350" t="str">
            <v>85063-04800-47</v>
          </cell>
          <cell r="J1350" t="str">
            <v>85063-04800-48</v>
          </cell>
          <cell r="K1350" t="str">
            <v>NLC Med Protection 4,8G</v>
          </cell>
          <cell r="L1350" t="str">
            <v>R</v>
          </cell>
          <cell r="M1350">
            <v>24</v>
          </cell>
          <cell r="N1350">
            <v>0.56299999999999994</v>
          </cell>
          <cell r="O1350">
            <v>5.8088799999999989E-3</v>
          </cell>
          <cell r="P1350">
            <v>7.5</v>
          </cell>
          <cell r="Q1350">
            <v>2.1</v>
          </cell>
          <cell r="R1350">
            <v>12</v>
          </cell>
          <cell r="S1350">
            <v>25.3</v>
          </cell>
          <cell r="T1350">
            <v>14</v>
          </cell>
          <cell r="U1350">
            <v>16.399999999999999</v>
          </cell>
          <cell r="V1350" t="str">
            <v>8999777850630</v>
          </cell>
          <cell r="W1350" t="str">
            <v>8999777008444</v>
          </cell>
          <cell r="X1350" t="str">
            <v>3304.10.00</v>
          </cell>
          <cell r="AC1350" t="str">
            <v>Nivea</v>
          </cell>
          <cell r="AE1350" t="str">
            <v>NLC Lip Care</v>
          </cell>
          <cell r="AJ1350" t="str">
            <v>Lip Care</v>
          </cell>
          <cell r="QC1350" t="str">
            <v>A</v>
          </cell>
          <cell r="VH1350">
            <v>900</v>
          </cell>
          <cell r="VI1350" t="str">
            <v>85063</v>
          </cell>
          <cell r="VN1350">
            <v>16610</v>
          </cell>
          <cell r="VO1350">
            <v>45383</v>
          </cell>
        </row>
        <row r="1351">
          <cell r="G1351" t="str">
            <v>NLC Lip Balm Soothe &amp; Protect</v>
          </cell>
          <cell r="I1351" t="str">
            <v>85063-04800-46</v>
          </cell>
          <cell r="J1351" t="str">
            <v>85063-04800-48</v>
          </cell>
          <cell r="K1351" t="str">
            <v>NLC Med Protection 4,8G</v>
          </cell>
          <cell r="L1351" t="str">
            <v>R</v>
          </cell>
          <cell r="M1351">
            <v>24</v>
          </cell>
          <cell r="N1351">
            <v>0.56299999999999994</v>
          </cell>
          <cell r="O1351">
            <v>5.8088799999999989E-3</v>
          </cell>
          <cell r="P1351">
            <v>7.2</v>
          </cell>
          <cell r="Q1351">
            <v>2</v>
          </cell>
          <cell r="R1351">
            <v>12</v>
          </cell>
          <cell r="S1351">
            <v>25.3</v>
          </cell>
          <cell r="T1351">
            <v>14</v>
          </cell>
          <cell r="U1351">
            <v>16.399999999999999</v>
          </cell>
          <cell r="V1351" t="str">
            <v>8999777850630</v>
          </cell>
          <cell r="W1351" t="str">
            <v>8999777008444</v>
          </cell>
          <cell r="X1351" t="str">
            <v>3304.10.00</v>
          </cell>
          <cell r="AC1351" t="str">
            <v>Nivea</v>
          </cell>
          <cell r="AE1351" t="str">
            <v>NLC Lip Care</v>
          </cell>
          <cell r="AJ1351" t="str">
            <v>Lip Care</v>
          </cell>
          <cell r="QC1351" t="str">
            <v>A</v>
          </cell>
          <cell r="VH1351">
            <v>900</v>
          </cell>
          <cell r="VI1351" t="str">
            <v>85063</v>
          </cell>
          <cell r="VN1351">
            <v>16610</v>
          </cell>
          <cell r="VO1351">
            <v>45383</v>
          </cell>
        </row>
        <row r="1352">
          <cell r="G1352" t="str">
            <v>NLC Lip Balm Soothe &amp; Protect</v>
          </cell>
          <cell r="I1352" t="str">
            <v>85063-04800-34</v>
          </cell>
          <cell r="J1352" t="str">
            <v>85063-04800-48</v>
          </cell>
          <cell r="K1352" t="str">
            <v>NLC Med Protection 4,8G</v>
          </cell>
          <cell r="L1352" t="str">
            <v>R</v>
          </cell>
          <cell r="M1352">
            <v>24</v>
          </cell>
          <cell r="N1352">
            <v>0.54800000000000004</v>
          </cell>
          <cell r="O1352">
            <v>5.2435599999999995E-3</v>
          </cell>
          <cell r="P1352">
            <v>7.5</v>
          </cell>
          <cell r="Q1352">
            <v>2</v>
          </cell>
          <cell r="R1352">
            <v>12</v>
          </cell>
          <cell r="S1352">
            <v>30.7</v>
          </cell>
          <cell r="T1352">
            <v>12.2</v>
          </cell>
          <cell r="U1352">
            <v>14</v>
          </cell>
          <cell r="V1352" t="str">
            <v>8999777850630</v>
          </cell>
          <cell r="W1352" t="str">
            <v>8999777005498</v>
          </cell>
          <cell r="X1352" t="str">
            <v>3304.10.00</v>
          </cell>
          <cell r="AC1352" t="str">
            <v>Nivea</v>
          </cell>
          <cell r="AE1352" t="str">
            <v>NLC Lip Care</v>
          </cell>
          <cell r="AJ1352" t="str">
            <v>Lip Care</v>
          </cell>
          <cell r="QC1352" t="str">
            <v>A</v>
          </cell>
          <cell r="VH1352">
            <v>900</v>
          </cell>
          <cell r="VI1352" t="str">
            <v>85063</v>
          </cell>
          <cell r="VN1352">
            <v>16610</v>
          </cell>
          <cell r="VO1352">
            <v>45383</v>
          </cell>
        </row>
        <row r="1353">
          <cell r="G1353" t="str">
            <v>NLC Lip Balm Soothe &amp; Protect</v>
          </cell>
          <cell r="I1353" t="str">
            <v>85063-04800-31</v>
          </cell>
          <cell r="J1353" t="str">
            <v>85063-04800-48</v>
          </cell>
          <cell r="K1353" t="str">
            <v>NLC Med Protection 4,8G</v>
          </cell>
          <cell r="L1353" t="str">
            <v>R</v>
          </cell>
          <cell r="M1353">
            <v>24</v>
          </cell>
          <cell r="N1353">
            <v>0.54800000000000004</v>
          </cell>
          <cell r="O1353">
            <v>5.2435599999999995E-3</v>
          </cell>
          <cell r="P1353">
            <v>7.5</v>
          </cell>
          <cell r="Q1353">
            <v>2</v>
          </cell>
          <cell r="R1353">
            <v>12</v>
          </cell>
          <cell r="S1353">
            <v>30.7</v>
          </cell>
          <cell r="T1353">
            <v>12.2</v>
          </cell>
          <cell r="U1353">
            <v>14</v>
          </cell>
          <cell r="V1353" t="str">
            <v/>
          </cell>
          <cell r="W1353" t="str">
            <v/>
          </cell>
          <cell r="X1353" t="str">
            <v>3304.10.00</v>
          </cell>
          <cell r="AC1353" t="str">
            <v>Nivea</v>
          </cell>
          <cell r="AE1353" t="str">
            <v>NLC Lip Care</v>
          </cell>
          <cell r="AJ1353" t="str">
            <v>Lip Care</v>
          </cell>
          <cell r="QC1353" t="str">
            <v>A</v>
          </cell>
          <cell r="VH1353">
            <v>1095</v>
          </cell>
          <cell r="VI1353" t="e">
            <v>#N/A</v>
          </cell>
          <cell r="VN1353">
            <v>9621</v>
          </cell>
          <cell r="VO1353">
            <v>43100</v>
          </cell>
        </row>
        <row r="1354">
          <cell r="G1354" t="str">
            <v>NLC Lip Balm Soothe &amp; Protect</v>
          </cell>
          <cell r="I1354" t="str">
            <v>85063-04800-29</v>
          </cell>
          <cell r="J1354" t="str">
            <v>85063-04800-48</v>
          </cell>
          <cell r="K1354" t="str">
            <v>NLC Med Protection 4,8G</v>
          </cell>
          <cell r="L1354" t="str">
            <v>R</v>
          </cell>
          <cell r="M1354">
            <v>24</v>
          </cell>
          <cell r="N1354">
            <v>0.54800000000000004</v>
          </cell>
          <cell r="O1354">
            <v>5.2435599999999995E-3</v>
          </cell>
          <cell r="P1354">
            <v>7.5</v>
          </cell>
          <cell r="Q1354">
            <v>2</v>
          </cell>
          <cell r="R1354">
            <v>12</v>
          </cell>
          <cell r="S1354">
            <v>30.7</v>
          </cell>
          <cell r="T1354">
            <v>12.2</v>
          </cell>
          <cell r="U1354">
            <v>14</v>
          </cell>
          <cell r="V1354" t="str">
            <v/>
          </cell>
          <cell r="W1354" t="str">
            <v/>
          </cell>
          <cell r="X1354" t="str">
            <v>3304.10.00</v>
          </cell>
          <cell r="AC1354" t="str">
            <v>Nivea</v>
          </cell>
          <cell r="AE1354" t="str">
            <v>NLC Lip Care</v>
          </cell>
          <cell r="AJ1354" t="str">
            <v>Lip Care</v>
          </cell>
          <cell r="QC1354" t="str">
            <v>A</v>
          </cell>
          <cell r="VH1354">
            <v>1095</v>
          </cell>
          <cell r="VI1354" t="e">
            <v>#N/A</v>
          </cell>
          <cell r="VN1354">
            <v>20400</v>
          </cell>
          <cell r="VO1354">
            <v>43100</v>
          </cell>
        </row>
        <row r="1355">
          <cell r="G1355" t="str">
            <v>NLC Lip Balm Soothe &amp; Protect</v>
          </cell>
          <cell r="I1355" t="str">
            <v>48332-00013-00</v>
          </cell>
          <cell r="J1355" t="str">
            <v>85063-04800-48</v>
          </cell>
          <cell r="K1355" t="str">
            <v>NLC Repair &amp; Protection</v>
          </cell>
          <cell r="L1355" t="str">
            <v>R</v>
          </cell>
          <cell r="M1355">
            <v>24</v>
          </cell>
          <cell r="N1355">
            <v>0.54800000000000004</v>
          </cell>
          <cell r="O1355">
            <v>5.2435599999999995E-3</v>
          </cell>
          <cell r="P1355">
            <v>7.5</v>
          </cell>
          <cell r="Q1355">
            <v>2</v>
          </cell>
          <cell r="R1355">
            <v>12</v>
          </cell>
          <cell r="S1355">
            <v>30.7</v>
          </cell>
          <cell r="T1355">
            <v>12.2</v>
          </cell>
          <cell r="U1355">
            <v>14</v>
          </cell>
          <cell r="V1355" t="str">
            <v/>
          </cell>
          <cell r="W1355" t="str">
            <v/>
          </cell>
          <cell r="X1355" t="str">
            <v>3304.10.00</v>
          </cell>
          <cell r="AC1355" t="str">
            <v>Nivea</v>
          </cell>
          <cell r="AE1355" t="str">
            <v>NLC Lip Care</v>
          </cell>
          <cell r="AJ1355" t="str">
            <v>Lip Care</v>
          </cell>
          <cell r="QC1355" t="str">
            <v>A</v>
          </cell>
          <cell r="VH1355">
            <v>1095</v>
          </cell>
          <cell r="VI1355" t="e">
            <v>#N/A</v>
          </cell>
          <cell r="VN1355">
            <v>20400</v>
          </cell>
          <cell r="VO1355">
            <v>43100</v>
          </cell>
        </row>
        <row r="1356">
          <cell r="G1356" t="str">
            <v>NLC Lip Balm Soothe &amp; Protect</v>
          </cell>
          <cell r="I1356" t="str">
            <v>48330-00080-00</v>
          </cell>
          <cell r="J1356" t="str">
            <v>85063-04800-48</v>
          </cell>
          <cell r="K1356" t="str">
            <v>NLC Med Protect Promo 50%</v>
          </cell>
          <cell r="L1356" t="str">
            <v>P</v>
          </cell>
          <cell r="M1356">
            <v>24</v>
          </cell>
          <cell r="N1356">
            <v>0.54800000000000004</v>
          </cell>
          <cell r="O1356">
            <v>5.2435599999999995E-3</v>
          </cell>
          <cell r="P1356">
            <v>7.5</v>
          </cell>
          <cell r="Q1356">
            <v>2</v>
          </cell>
          <cell r="R1356">
            <v>12</v>
          </cell>
          <cell r="S1356">
            <v>30.7</v>
          </cell>
          <cell r="T1356">
            <v>12.2</v>
          </cell>
          <cell r="U1356">
            <v>14</v>
          </cell>
          <cell r="V1356" t="str">
            <v/>
          </cell>
          <cell r="W1356" t="str">
            <v/>
          </cell>
          <cell r="X1356" t="str">
            <v>3304.10.00</v>
          </cell>
          <cell r="AC1356" t="str">
            <v>Nivea</v>
          </cell>
          <cell r="AE1356" t="str">
            <v>NLC Lip Care</v>
          </cell>
          <cell r="AJ1356" t="str">
            <v>Lip Care</v>
          </cell>
          <cell r="QC1356" t="str">
            <v>A</v>
          </cell>
          <cell r="VH1356">
            <v>1095</v>
          </cell>
          <cell r="VI1356" t="e">
            <v>#N/A</v>
          </cell>
          <cell r="VN1356">
            <v>9621</v>
          </cell>
          <cell r="VO1356">
            <v>43100</v>
          </cell>
        </row>
        <row r="1357">
          <cell r="G1357" t="str">
            <v>NLC Lip Balm Soothe &amp; Protect</v>
          </cell>
          <cell r="I1357" t="str">
            <v>48330-00000-02</v>
          </cell>
          <cell r="J1357" t="str">
            <v>85063-04800-48</v>
          </cell>
          <cell r="K1357" t="str">
            <v>NLC Repair &amp; Prot And Bracelet</v>
          </cell>
          <cell r="L1357" t="str">
            <v>V</v>
          </cell>
          <cell r="M1357">
            <v>24</v>
          </cell>
          <cell r="N1357">
            <v>0.54800000000000004</v>
          </cell>
          <cell r="O1357">
            <v>5.2435599999999995E-3</v>
          </cell>
          <cell r="P1357">
            <v>7.5</v>
          </cell>
          <cell r="Q1357">
            <v>2</v>
          </cell>
          <cell r="R1357">
            <v>12</v>
          </cell>
          <cell r="S1357">
            <v>30.7</v>
          </cell>
          <cell r="T1357">
            <v>12.2</v>
          </cell>
          <cell r="U1357">
            <v>14</v>
          </cell>
          <cell r="V1357" t="str">
            <v/>
          </cell>
          <cell r="W1357" t="str">
            <v/>
          </cell>
          <cell r="X1357" t="str">
            <v>3304.10.00</v>
          </cell>
          <cell r="AC1357" t="str">
            <v>Nivea</v>
          </cell>
          <cell r="AE1357" t="str">
            <v>NLC Lip Care</v>
          </cell>
          <cell r="AJ1357" t="str">
            <v>Lip Care</v>
          </cell>
          <cell r="QC1357" t="str">
            <v>A</v>
          </cell>
          <cell r="VH1357">
            <v>1095</v>
          </cell>
          <cell r="VI1357" t="e">
            <v>#N/A</v>
          </cell>
          <cell r="VN1357">
            <v>18545</v>
          </cell>
          <cell r="VO1357">
            <v>43100</v>
          </cell>
        </row>
        <row r="1358">
          <cell r="G1358" t="str">
            <v>NLC Lip Balm Watermelon Shine</v>
          </cell>
          <cell r="I1358" t="str">
            <v>85236-04800-48</v>
          </cell>
          <cell r="J1358" t="str">
            <v>85236-04800-48</v>
          </cell>
          <cell r="K1358" t="str">
            <v>NIVEA Lip Balm Watermelon Shine 4.8g</v>
          </cell>
          <cell r="L1358" t="str">
            <v>R</v>
          </cell>
          <cell r="M1358">
            <v>24</v>
          </cell>
          <cell r="N1358">
            <v>0.56899999999999995</v>
          </cell>
          <cell r="O1358">
            <v>4.2662480000000003E-3</v>
          </cell>
          <cell r="P1358">
            <v>7.5</v>
          </cell>
          <cell r="Q1358">
            <v>2.1</v>
          </cell>
          <cell r="R1358">
            <v>12</v>
          </cell>
          <cell r="S1358">
            <v>20.3</v>
          </cell>
          <cell r="T1358">
            <v>14.2</v>
          </cell>
          <cell r="U1358">
            <v>14.8</v>
          </cell>
          <cell r="V1358" t="str">
            <v>8999777011734</v>
          </cell>
          <cell r="W1358" t="str">
            <v>8999777011758</v>
          </cell>
          <cell r="X1358" t="str">
            <v>3304.10.00</v>
          </cell>
          <cell r="AC1358" t="str">
            <v>Nivea</v>
          </cell>
          <cell r="AE1358" t="str">
            <v>NLC Lip Care</v>
          </cell>
          <cell r="AJ1358" t="str">
            <v>Lip Care</v>
          </cell>
          <cell r="QC1358" t="str">
            <v>D</v>
          </cell>
          <cell r="VH1358">
            <v>1095</v>
          </cell>
          <cell r="VI1358" t="str">
            <v>85236</v>
          </cell>
          <cell r="VN1358">
            <v>16150</v>
          </cell>
          <cell r="VO1358">
            <v>45383</v>
          </cell>
        </row>
        <row r="1359">
          <cell r="G1359" t="str">
            <v>NLC Lip Crayon Coral Crush</v>
          </cell>
          <cell r="I1359" t="str">
            <v>48330-00199-01</v>
          </cell>
          <cell r="J1359" t="str">
            <v>48330-00199-01</v>
          </cell>
          <cell r="K1359" t="str">
            <v>NIVEA Lip Crayon Coral Crush 3g</v>
          </cell>
          <cell r="L1359" t="str">
            <v>P</v>
          </cell>
          <cell r="M1359">
            <v>12</v>
          </cell>
          <cell r="N1359">
            <v>0.36199999999999999</v>
          </cell>
          <cell r="O1359">
            <v>2.5865599999999999E-3</v>
          </cell>
          <cell r="P1359">
            <v>7.5</v>
          </cell>
          <cell r="Q1359">
            <v>2</v>
          </cell>
          <cell r="R1359">
            <v>12.5</v>
          </cell>
          <cell r="S1359">
            <v>16</v>
          </cell>
          <cell r="T1359">
            <v>11.8</v>
          </cell>
          <cell r="U1359">
            <v>13.7</v>
          </cell>
          <cell r="V1359" t="str">
            <v>8999777016623</v>
          </cell>
          <cell r="W1359" t="str">
            <v>8999777016647</v>
          </cell>
          <cell r="X1359" t="str">
            <v>3304.10.00</v>
          </cell>
          <cell r="AC1359" t="str">
            <v>Nivea</v>
          </cell>
          <cell r="AE1359" t="str">
            <v>NLC Lip Care</v>
          </cell>
          <cell r="AJ1359" t="str">
            <v>Lip Care</v>
          </cell>
          <cell r="QC1359" t="str">
            <v>D</v>
          </cell>
          <cell r="VH1359">
            <v>900</v>
          </cell>
          <cell r="VI1359" t="str">
            <v>85128</v>
          </cell>
          <cell r="VN1359">
            <v>51200</v>
          </cell>
          <cell r="VO1359">
            <v>45383</v>
          </cell>
        </row>
        <row r="1360">
          <cell r="G1360" t="str">
            <v>NLC Lip Crayon Poppy Red</v>
          </cell>
          <cell r="I1360" t="str">
            <v>48330-00199-02</v>
          </cell>
          <cell r="J1360" t="str">
            <v>48330-00199-02</v>
          </cell>
          <cell r="K1360" t="str">
            <v>NIVEA Lip Crayon Poppy Red 3g</v>
          </cell>
          <cell r="L1360" t="str">
            <v>P</v>
          </cell>
          <cell r="M1360">
            <v>12</v>
          </cell>
          <cell r="N1360">
            <v>0.36199999999999999</v>
          </cell>
          <cell r="O1360">
            <v>2.5865599999999999E-3</v>
          </cell>
          <cell r="P1360">
            <v>7.5</v>
          </cell>
          <cell r="Q1360">
            <v>2</v>
          </cell>
          <cell r="R1360">
            <v>12.5</v>
          </cell>
          <cell r="S1360">
            <v>16</v>
          </cell>
          <cell r="T1360">
            <v>11.8</v>
          </cell>
          <cell r="U1360">
            <v>13.7</v>
          </cell>
          <cell r="V1360" t="str">
            <v>8999777016654</v>
          </cell>
          <cell r="W1360" t="str">
            <v>8999777016678</v>
          </cell>
          <cell r="X1360" t="str">
            <v>3304.10.00</v>
          </cell>
          <cell r="AC1360" t="str">
            <v>Nivea</v>
          </cell>
          <cell r="AE1360" t="str">
            <v>NLC Lip Care</v>
          </cell>
          <cell r="AJ1360" t="str">
            <v>Lip Care</v>
          </cell>
          <cell r="QC1360" t="str">
            <v>D</v>
          </cell>
          <cell r="VH1360">
            <v>900</v>
          </cell>
          <cell r="VI1360" t="str">
            <v>85132</v>
          </cell>
          <cell r="VN1360">
            <v>51200</v>
          </cell>
          <cell r="VO1360">
            <v>45383</v>
          </cell>
        </row>
        <row r="1361">
          <cell r="G1361" t="str">
            <v>NLC Lip Balm Care &amp; Color Red</v>
          </cell>
          <cell r="I1361" t="str">
            <v>85276-04800-48</v>
          </cell>
          <cell r="J1361" t="str">
            <v>85276-04800-48</v>
          </cell>
          <cell r="K1361" t="str">
            <v>NIVEA Lip Balm Care &amp; Color Red 4.8g</v>
          </cell>
          <cell r="L1361" t="str">
            <v>R</v>
          </cell>
          <cell r="M1361">
            <v>24</v>
          </cell>
          <cell r="N1361">
            <v>0.56499999999999995</v>
          </cell>
          <cell r="O1361">
            <v>5.2435599999999995E-3</v>
          </cell>
          <cell r="P1361">
            <v>7.5</v>
          </cell>
          <cell r="Q1361">
            <v>2.1</v>
          </cell>
          <cell r="R1361">
            <v>12</v>
          </cell>
          <cell r="S1361">
            <v>30.7</v>
          </cell>
          <cell r="T1361">
            <v>12.2</v>
          </cell>
          <cell r="U1361">
            <v>14</v>
          </cell>
          <cell r="V1361" t="str">
            <v>8999777012953</v>
          </cell>
          <cell r="W1361" t="str">
            <v>8999777012960</v>
          </cell>
          <cell r="X1361" t="str">
            <v>3304.10.00</v>
          </cell>
          <cell r="AC1361" t="str">
            <v>Nivea</v>
          </cell>
          <cell r="AE1361" t="str">
            <v>NLC Lip Care</v>
          </cell>
          <cell r="AJ1361" t="str">
            <v>Lip Care</v>
          </cell>
          <cell r="QC1361" t="str">
            <v>D</v>
          </cell>
          <cell r="VH1361">
            <v>1095</v>
          </cell>
          <cell r="VI1361" t="str">
            <v>85276</v>
          </cell>
          <cell r="VN1361">
            <v>25909.999999999996</v>
          </cell>
          <cell r="VO1361">
            <v>45383</v>
          </cell>
        </row>
        <row r="1362">
          <cell r="G1362" t="str">
            <v>NLC Lip Balm Cherry</v>
          </cell>
          <cell r="I1362" t="str">
            <v>85077-04800-30</v>
          </cell>
          <cell r="J1362" t="str">
            <v>85077-04800-30</v>
          </cell>
          <cell r="K1362" t="str">
            <v>NIVEA Lip Balm Cherry 4.8g</v>
          </cell>
          <cell r="L1362" t="str">
            <v>R</v>
          </cell>
          <cell r="M1362">
            <v>24</v>
          </cell>
          <cell r="N1362">
            <v>1.0760000000000001</v>
          </cell>
          <cell r="O1362">
            <v>6.5640960000000002E-3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 t="str">
            <v/>
          </cell>
          <cell r="W1362" t="str">
            <v/>
          </cell>
          <cell r="X1362" t="str">
            <v>3304.10.00</v>
          </cell>
          <cell r="AC1362" t="str">
            <v>Nivea</v>
          </cell>
          <cell r="AE1362" t="str">
            <v>NLC Lip Care</v>
          </cell>
          <cell r="AJ1362" t="str">
            <v>Lip Care</v>
          </cell>
          <cell r="QC1362" t="str">
            <v>D</v>
          </cell>
          <cell r="VH1362">
            <v>1095</v>
          </cell>
          <cell r="VI1362" t="e">
            <v>#N/A</v>
          </cell>
          <cell r="VN1362">
            <v>9621</v>
          </cell>
          <cell r="VO1362">
            <v>43100</v>
          </cell>
        </row>
        <row r="1363">
          <cell r="G1363" t="str">
            <v>NLC Lip Balm Cherry</v>
          </cell>
          <cell r="I1363" t="str">
            <v>85077-04800-29</v>
          </cell>
          <cell r="J1363" t="str">
            <v>85077-04800-30</v>
          </cell>
          <cell r="K1363" t="str">
            <v>NLC Fruity Shine Cherry 4,8G</v>
          </cell>
          <cell r="L1363" t="str">
            <v>R</v>
          </cell>
          <cell r="M1363">
            <v>24</v>
          </cell>
          <cell r="N1363">
            <v>0.58199999999999996</v>
          </cell>
          <cell r="O1363">
            <v>5.9311559999999999E-3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 t="str">
            <v/>
          </cell>
          <cell r="W1363" t="str">
            <v/>
          </cell>
          <cell r="X1363" t="str">
            <v>3304.10.00</v>
          </cell>
          <cell r="AC1363" t="str">
            <v>Nivea</v>
          </cell>
          <cell r="AE1363" t="str">
            <v>NLC Lip Care</v>
          </cell>
          <cell r="AJ1363" t="str">
            <v>Lip Care</v>
          </cell>
          <cell r="QC1363" t="str">
            <v>D</v>
          </cell>
          <cell r="VH1363">
            <v>1095</v>
          </cell>
          <cell r="VI1363" t="e">
            <v>#N/A</v>
          </cell>
          <cell r="VN1363">
            <v>18700</v>
          </cell>
          <cell r="VO1363">
            <v>43100</v>
          </cell>
        </row>
        <row r="1364">
          <cell r="G1364" t="str">
            <v>NLC Lip Balm Cherry</v>
          </cell>
          <cell r="I1364" t="str">
            <v>85077-04800-18</v>
          </cell>
          <cell r="J1364" t="str">
            <v>85077-04800-30</v>
          </cell>
          <cell r="K1364" t="str">
            <v>NLC Star Fruits Cherry</v>
          </cell>
          <cell r="L1364" t="str">
            <v>R</v>
          </cell>
          <cell r="M1364">
            <v>24</v>
          </cell>
          <cell r="N1364">
            <v>0.58199999999999996</v>
          </cell>
          <cell r="O1364">
            <v>5.3920000000000001E-3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 t="str">
            <v/>
          </cell>
          <cell r="W1364" t="str">
            <v/>
          </cell>
          <cell r="X1364" t="str">
            <v>3304.10.00</v>
          </cell>
          <cell r="AC1364" t="str">
            <v>Nivea</v>
          </cell>
          <cell r="AE1364" t="str">
            <v>NLC Lip Care</v>
          </cell>
          <cell r="AJ1364" t="str">
            <v>Lip Care</v>
          </cell>
          <cell r="QC1364" t="str">
            <v>D</v>
          </cell>
          <cell r="VH1364">
            <v>1095</v>
          </cell>
          <cell r="VI1364" t="e">
            <v>#N/A</v>
          </cell>
          <cell r="VN1364">
            <v>18700</v>
          </cell>
          <cell r="VO1364">
            <v>43100</v>
          </cell>
        </row>
        <row r="1365">
          <cell r="G1365" t="str">
            <v>NLC Lip Balm Cherry</v>
          </cell>
          <cell r="I1365" t="str">
            <v>48332-00016-00</v>
          </cell>
          <cell r="J1365" t="str">
            <v>85077-04800-30</v>
          </cell>
          <cell r="K1365" t="str">
            <v>NLC Cherry Kiss</v>
          </cell>
          <cell r="L1365" t="str">
            <v>R</v>
          </cell>
          <cell r="M1365">
            <v>24</v>
          </cell>
          <cell r="N1365">
            <v>0.58199999999999996</v>
          </cell>
          <cell r="O1365">
            <v>5.3920000000000001E-3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 t="str">
            <v/>
          </cell>
          <cell r="W1365" t="str">
            <v/>
          </cell>
          <cell r="X1365" t="str">
            <v>3304.10.00</v>
          </cell>
          <cell r="AC1365" t="str">
            <v>Nivea</v>
          </cell>
          <cell r="AE1365" t="str">
            <v>NLC Lip Care</v>
          </cell>
          <cell r="AJ1365" t="str">
            <v>Lip Care</v>
          </cell>
          <cell r="QC1365" t="str">
            <v>D</v>
          </cell>
          <cell r="VH1365">
            <v>1095</v>
          </cell>
          <cell r="VI1365" t="e">
            <v>#N/A</v>
          </cell>
          <cell r="VN1365">
            <v>18700</v>
          </cell>
          <cell r="VO1365">
            <v>43100</v>
          </cell>
        </row>
        <row r="1366">
          <cell r="G1366" t="str">
            <v>NLC Lip Balm Cherry</v>
          </cell>
          <cell r="I1366" t="str">
            <v>48330-00046-00</v>
          </cell>
          <cell r="J1366" t="str">
            <v>85077-04800-30</v>
          </cell>
          <cell r="K1366" t="str">
            <v>NLC Cherry Promo 50%</v>
          </cell>
          <cell r="L1366" t="str">
            <v>P</v>
          </cell>
          <cell r="M1366">
            <v>24</v>
          </cell>
          <cell r="N1366">
            <v>1.165</v>
          </cell>
          <cell r="O1366">
            <v>5.6487200000000003E-3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 t="str">
            <v/>
          </cell>
          <cell r="W1366" t="str">
            <v/>
          </cell>
          <cell r="X1366" t="str">
            <v>3304.10.00</v>
          </cell>
          <cell r="AC1366" t="str">
            <v>Nivea</v>
          </cell>
          <cell r="AE1366" t="str">
            <v>NLC Lip Care</v>
          </cell>
          <cell r="AJ1366" t="str">
            <v>Lip Care</v>
          </cell>
          <cell r="QC1366" t="str">
            <v>D</v>
          </cell>
          <cell r="VH1366">
            <v>1095</v>
          </cell>
          <cell r="VI1366" t="e">
            <v>#N/A</v>
          </cell>
          <cell r="VN1366">
            <v>9621</v>
          </cell>
          <cell r="VO1366">
            <v>43100</v>
          </cell>
        </row>
        <row r="1367">
          <cell r="G1367" t="str">
            <v>NLC Lip Balm Cherry</v>
          </cell>
          <cell r="I1367" t="str">
            <v>48330-00000-04</v>
          </cell>
          <cell r="J1367" t="str">
            <v>85077-04800-30</v>
          </cell>
          <cell r="K1367" t="str">
            <v>NLC Cherry Kiss And Bracelet</v>
          </cell>
          <cell r="L1367" t="str">
            <v>V</v>
          </cell>
          <cell r="M1367">
            <v>12</v>
          </cell>
          <cell r="N1367">
            <v>0.6</v>
          </cell>
          <cell r="O1367">
            <v>5.9309999999999996E-3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 t="str">
            <v/>
          </cell>
          <cell r="W1367" t="str">
            <v/>
          </cell>
          <cell r="X1367" t="str">
            <v>3304.10.00</v>
          </cell>
          <cell r="AC1367" t="str">
            <v>Nivea</v>
          </cell>
          <cell r="AE1367" t="str">
            <v>NLC Lip Care</v>
          </cell>
          <cell r="AJ1367" t="str">
            <v>Lip Care</v>
          </cell>
          <cell r="QC1367" t="str">
            <v>D</v>
          </cell>
          <cell r="VH1367">
            <v>1095</v>
          </cell>
          <cell r="VI1367" t="e">
            <v>#N/A</v>
          </cell>
          <cell r="VN1367">
            <v>17000</v>
          </cell>
          <cell r="VO1367">
            <v>43100</v>
          </cell>
        </row>
        <row r="1368">
          <cell r="G1368" t="str">
            <v>NLC Lip Balm Lovely Lips</v>
          </cell>
          <cell r="I1368" t="str">
            <v>85178-04800-29</v>
          </cell>
          <cell r="J1368" t="str">
            <v>85178-04800-29</v>
          </cell>
          <cell r="K1368" t="str">
            <v>NIVEA Lip Balm Lovely Lips 4.8g</v>
          </cell>
          <cell r="L1368" t="str">
            <v>R</v>
          </cell>
          <cell r="M1368">
            <v>48</v>
          </cell>
          <cell r="N1368">
            <v>1.452</v>
          </cell>
          <cell r="O1368">
            <v>1.8134999999999998E-2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 t="str">
            <v/>
          </cell>
          <cell r="W1368" t="str">
            <v/>
          </cell>
          <cell r="X1368" t="str">
            <v>3304.10.00</v>
          </cell>
          <cell r="AC1368" t="str">
            <v>Nivea</v>
          </cell>
          <cell r="AE1368" t="str">
            <v>NLC Lip Care</v>
          </cell>
          <cell r="AJ1368" t="str">
            <v>Lip Care</v>
          </cell>
          <cell r="QC1368" t="str">
            <v>D</v>
          </cell>
          <cell r="VH1368">
            <v>1095</v>
          </cell>
          <cell r="VI1368" t="e">
            <v>#N/A</v>
          </cell>
          <cell r="VN1368">
            <v>12540</v>
          </cell>
          <cell r="VO1368">
            <v>43100</v>
          </cell>
        </row>
        <row r="1369">
          <cell r="G1369" t="str">
            <v>NLC Lip Balm Lovely Lips</v>
          </cell>
          <cell r="I1369" t="str">
            <v>85178-04800-13</v>
          </cell>
          <cell r="J1369" t="str">
            <v>85178-04800-29</v>
          </cell>
          <cell r="K1369" t="str">
            <v>NLC Lovely Lips Nat Pink Slim St 2.4G</v>
          </cell>
          <cell r="L1369" t="str">
            <v>R</v>
          </cell>
          <cell r="M1369">
            <v>48</v>
          </cell>
          <cell r="N1369">
            <v>1.452</v>
          </cell>
          <cell r="O1369">
            <v>1.8135000000000002E-2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 t="str">
            <v/>
          </cell>
          <cell r="W1369" t="str">
            <v/>
          </cell>
          <cell r="X1369" t="str">
            <v>3304.10.00</v>
          </cell>
          <cell r="AC1369" t="str">
            <v>Nivea</v>
          </cell>
          <cell r="AE1369" t="str">
            <v>NLC Lip Care</v>
          </cell>
          <cell r="AJ1369" t="str">
            <v>Lip Care</v>
          </cell>
          <cell r="QC1369" t="str">
            <v>D</v>
          </cell>
          <cell r="VH1369">
            <v>1095</v>
          </cell>
          <cell r="VI1369" t="e">
            <v>#N/A</v>
          </cell>
          <cell r="VN1369">
            <v>25075</v>
          </cell>
          <cell r="VO1369">
            <v>43100</v>
          </cell>
        </row>
        <row r="1370">
          <cell r="G1370" t="str">
            <v>NLC Lip Balm Lovely Lips</v>
          </cell>
          <cell r="I1370" t="str">
            <v>48330-00070-00</v>
          </cell>
          <cell r="J1370" t="str">
            <v>85178-04800-29</v>
          </cell>
          <cell r="K1370" t="str">
            <v>NLC Natural Pink Promo 50%</v>
          </cell>
          <cell r="L1370" t="str">
            <v>P</v>
          </cell>
          <cell r="M1370">
            <v>48</v>
          </cell>
          <cell r="N1370">
            <v>1.452</v>
          </cell>
          <cell r="O1370">
            <v>1.8134999999999998E-2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 t="str">
            <v/>
          </cell>
          <cell r="W1370" t="str">
            <v/>
          </cell>
          <cell r="X1370" t="str">
            <v>3304.10.00</v>
          </cell>
          <cell r="AC1370" t="str">
            <v>Nivea</v>
          </cell>
          <cell r="AE1370" t="str">
            <v>NLC Lip Care</v>
          </cell>
          <cell r="AJ1370" t="str">
            <v>Lip Care</v>
          </cell>
          <cell r="QC1370" t="str">
            <v>D</v>
          </cell>
          <cell r="VH1370">
            <v>1095</v>
          </cell>
          <cell r="VI1370" t="e">
            <v>#N/A</v>
          </cell>
          <cell r="VN1370">
            <v>12540</v>
          </cell>
          <cell r="VO1370">
            <v>43100</v>
          </cell>
        </row>
        <row r="1371">
          <cell r="G1371" t="str">
            <v>NLC Lip Balm Lovely Lips</v>
          </cell>
          <cell r="I1371" t="str">
            <v>85178-04806-13</v>
          </cell>
          <cell r="J1371" t="str">
            <v>85178-04800-29</v>
          </cell>
          <cell r="K1371" t="str">
            <v>NLC Lovely Lips Nat Pink Slim St 2.4G</v>
          </cell>
          <cell r="L1371" t="str">
            <v>P</v>
          </cell>
          <cell r="M1371">
            <v>48</v>
          </cell>
          <cell r="N1371">
            <v>1.452</v>
          </cell>
          <cell r="O1371">
            <v>1.8135000000000002E-2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 t="str">
            <v/>
          </cell>
          <cell r="W1371" t="str">
            <v/>
          </cell>
          <cell r="X1371" t="str">
            <v>3304.10.00</v>
          </cell>
          <cell r="AC1371" t="str">
            <v>Nivea</v>
          </cell>
          <cell r="AE1371" t="str">
            <v>NLC Lip Care</v>
          </cell>
          <cell r="AJ1371" t="str">
            <v>Lip Care</v>
          </cell>
          <cell r="QC1371" t="str">
            <v>D</v>
          </cell>
          <cell r="VH1371">
            <v>1095</v>
          </cell>
          <cell r="VI1371" t="e">
            <v>#N/A</v>
          </cell>
          <cell r="VN1371">
            <v>25075</v>
          </cell>
          <cell r="VO1371">
            <v>43100</v>
          </cell>
        </row>
        <row r="1372">
          <cell r="G1372" t="str">
            <v>NLC Lip Balm Natural Volume</v>
          </cell>
          <cell r="I1372" t="str">
            <v>48332-00024-00</v>
          </cell>
          <cell r="J1372" t="str">
            <v>48332-00024-00</v>
          </cell>
          <cell r="K1372" t="str">
            <v>NIVEA Lip Balm Natural Volume 4.8g</v>
          </cell>
          <cell r="L1372" t="str">
            <v>R</v>
          </cell>
          <cell r="M1372">
            <v>24</v>
          </cell>
          <cell r="N1372">
            <v>0.504</v>
          </cell>
          <cell r="O1372">
            <v>5.2500000000000003E-3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 t="str">
            <v/>
          </cell>
          <cell r="W1372" t="str">
            <v/>
          </cell>
          <cell r="X1372" t="str">
            <v>3304.10.00</v>
          </cell>
          <cell r="AC1372" t="str">
            <v>Nivea</v>
          </cell>
          <cell r="AE1372" t="str">
            <v>NLC Lip Care</v>
          </cell>
          <cell r="AJ1372" t="str">
            <v>Lip Care</v>
          </cell>
          <cell r="QC1372" t="str">
            <v>D</v>
          </cell>
          <cell r="VH1372">
            <v>1095</v>
          </cell>
          <cell r="VI1372" t="e">
            <v>#N/A</v>
          </cell>
          <cell r="VN1372">
            <v>29365</v>
          </cell>
          <cell r="VO1372">
            <v>43100</v>
          </cell>
        </row>
        <row r="1373">
          <cell r="G1373" t="str">
            <v>NLC Lip Balm Pearl Shine</v>
          </cell>
          <cell r="I1373" t="str">
            <v>85112-04800-29</v>
          </cell>
          <cell r="J1373" t="str">
            <v>85112-04800-29</v>
          </cell>
          <cell r="K1373" t="str">
            <v>NIVEA Lip Balm Pearl Shine 4.8g</v>
          </cell>
          <cell r="L1373" t="str">
            <v>R</v>
          </cell>
          <cell r="M1373">
            <v>48</v>
          </cell>
          <cell r="N1373">
            <v>1.452</v>
          </cell>
          <cell r="O1373">
            <v>1.8134999999999998E-2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 t="str">
            <v/>
          </cell>
          <cell r="W1373" t="str">
            <v/>
          </cell>
          <cell r="X1373" t="str">
            <v>3304.10.00</v>
          </cell>
          <cell r="AC1373" t="str">
            <v>Nivea</v>
          </cell>
          <cell r="AE1373" t="str">
            <v>NLC Lip Care</v>
          </cell>
          <cell r="AJ1373" t="str">
            <v>Lip Care</v>
          </cell>
          <cell r="QC1373" t="str">
            <v>D</v>
          </cell>
          <cell r="VH1373">
            <v>1095</v>
          </cell>
          <cell r="VI1373" t="e">
            <v>#N/A</v>
          </cell>
          <cell r="VN1373">
            <v>12540</v>
          </cell>
          <cell r="VO1373">
            <v>43100</v>
          </cell>
        </row>
        <row r="1374">
          <cell r="G1374" t="str">
            <v>NLC Lip Balm Pearl Shine</v>
          </cell>
          <cell r="I1374" t="str">
            <v>85112-04800-13</v>
          </cell>
          <cell r="J1374" t="str">
            <v>85112-04800-29</v>
          </cell>
          <cell r="K1374" t="str">
            <v>NLC Pearl &amp; Shine Slim Stick 2.4 G</v>
          </cell>
          <cell r="L1374" t="str">
            <v>R</v>
          </cell>
          <cell r="M1374">
            <v>48</v>
          </cell>
          <cell r="N1374">
            <v>1.452</v>
          </cell>
          <cell r="O1374">
            <v>1.8135000000000002E-2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 t="str">
            <v/>
          </cell>
          <cell r="W1374" t="str">
            <v/>
          </cell>
          <cell r="X1374" t="str">
            <v>3304.10.00</v>
          </cell>
          <cell r="AC1374" t="str">
            <v>Nivea</v>
          </cell>
          <cell r="AE1374" t="str">
            <v>NLC Lip Care</v>
          </cell>
          <cell r="AJ1374" t="str">
            <v>Lip Care</v>
          </cell>
          <cell r="QC1374" t="str">
            <v>D</v>
          </cell>
          <cell r="VH1374">
            <v>1095</v>
          </cell>
          <cell r="VI1374" t="e">
            <v>#N/A</v>
          </cell>
          <cell r="VN1374">
            <v>25075</v>
          </cell>
          <cell r="VO1374">
            <v>43100</v>
          </cell>
        </row>
        <row r="1375">
          <cell r="G1375" t="str">
            <v>NLC Lip Balm Pearl Shine</v>
          </cell>
          <cell r="I1375" t="str">
            <v>48330-00033-00</v>
          </cell>
          <cell r="J1375" t="str">
            <v>85112-04800-29</v>
          </cell>
          <cell r="K1375" t="str">
            <v>NLC Pearl &amp; Shine Promo 50%</v>
          </cell>
          <cell r="L1375" t="str">
            <v>P</v>
          </cell>
          <cell r="M1375">
            <v>48</v>
          </cell>
          <cell r="N1375">
            <v>1.452</v>
          </cell>
          <cell r="O1375">
            <v>1.8134999999999998E-2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 t="str">
            <v/>
          </cell>
          <cell r="W1375" t="str">
            <v/>
          </cell>
          <cell r="X1375" t="str">
            <v>3304.10.00</v>
          </cell>
          <cell r="AC1375" t="str">
            <v>Nivea</v>
          </cell>
          <cell r="AE1375" t="str">
            <v>NLC Lip Care</v>
          </cell>
          <cell r="AJ1375" t="str">
            <v>Lip Care</v>
          </cell>
          <cell r="QC1375" t="str">
            <v>D</v>
          </cell>
          <cell r="VH1375">
            <v>1095</v>
          </cell>
          <cell r="VI1375" t="e">
            <v>#N/A</v>
          </cell>
          <cell r="VN1375">
            <v>12540</v>
          </cell>
          <cell r="VO1375">
            <v>43100</v>
          </cell>
        </row>
        <row r="1376">
          <cell r="G1376" t="str">
            <v>NLC Lip Balm Pearl Shine</v>
          </cell>
          <cell r="I1376" t="str">
            <v>85112-04806-13</v>
          </cell>
          <cell r="J1376" t="str">
            <v>85112-04800-29</v>
          </cell>
          <cell r="K1376" t="str">
            <v>NLC Pearl &amp; Shine Slim Stick 2.4 G</v>
          </cell>
          <cell r="L1376" t="str">
            <v>P</v>
          </cell>
          <cell r="M1376">
            <v>48</v>
          </cell>
          <cell r="N1376">
            <v>1.452</v>
          </cell>
          <cell r="O1376">
            <v>1.8135000000000002E-2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 t="str">
            <v/>
          </cell>
          <cell r="W1376" t="str">
            <v/>
          </cell>
          <cell r="X1376" t="str">
            <v>3304.10.00</v>
          </cell>
          <cell r="AC1376" t="str">
            <v>Nivea</v>
          </cell>
          <cell r="AE1376" t="str">
            <v>NLC Lip Care</v>
          </cell>
          <cell r="AJ1376" t="str">
            <v>Lip Care</v>
          </cell>
          <cell r="QC1376" t="str">
            <v>D</v>
          </cell>
          <cell r="VH1376">
            <v>1095</v>
          </cell>
          <cell r="VI1376" t="e">
            <v>#N/A</v>
          </cell>
          <cell r="VN1376">
            <v>25075</v>
          </cell>
          <cell r="VO1376">
            <v>43100</v>
          </cell>
        </row>
        <row r="1377">
          <cell r="G1377" t="str">
            <v>NLC Lip Balm Pinkish Boost</v>
          </cell>
          <cell r="I1377" t="str">
            <v>48332-00015-00</v>
          </cell>
          <cell r="J1377" t="str">
            <v>48332-00015-00</v>
          </cell>
          <cell r="K1377" t="str">
            <v>NIVEA Lip Balm Pinkish Boost 4.8g</v>
          </cell>
          <cell r="L1377" t="str">
            <v>R</v>
          </cell>
          <cell r="M1377">
            <v>48</v>
          </cell>
          <cell r="N1377">
            <v>1.7310000000000001</v>
          </cell>
          <cell r="O1377">
            <v>1.9310999999999998E-2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 t="str">
            <v/>
          </cell>
          <cell r="W1377" t="str">
            <v/>
          </cell>
          <cell r="X1377" t="str">
            <v>3304.10.00</v>
          </cell>
          <cell r="AC1377" t="str">
            <v>Nivea</v>
          </cell>
          <cell r="AE1377" t="str">
            <v>NLC Lip Care</v>
          </cell>
          <cell r="AJ1377" t="str">
            <v>Lip Care</v>
          </cell>
          <cell r="QC1377" t="str">
            <v>D</v>
          </cell>
          <cell r="VH1377">
            <v>1095</v>
          </cell>
          <cell r="VI1377" t="e">
            <v>#N/A</v>
          </cell>
          <cell r="VN1377">
            <v>14683</v>
          </cell>
          <cell r="VO1377">
            <v>43100</v>
          </cell>
        </row>
        <row r="1378">
          <cell r="G1378" t="str">
            <v>NLC Lip Balm Pinkish Boost</v>
          </cell>
          <cell r="I1378" t="str">
            <v>48330-00079-00</v>
          </cell>
          <cell r="J1378" t="str">
            <v>48332-00015-00</v>
          </cell>
          <cell r="K1378" t="str">
            <v>NLC Pinkish Boost Promo 50%</v>
          </cell>
          <cell r="L1378" t="str">
            <v>P</v>
          </cell>
          <cell r="M1378">
            <v>48</v>
          </cell>
          <cell r="N1378">
            <v>1.7310000000000001</v>
          </cell>
          <cell r="O1378">
            <v>1.9310999999999998E-2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 t="str">
            <v/>
          </cell>
          <cell r="W1378" t="str">
            <v/>
          </cell>
          <cell r="X1378" t="str">
            <v>3304.10.00</v>
          </cell>
          <cell r="AC1378" t="str">
            <v>Nivea</v>
          </cell>
          <cell r="AE1378" t="str">
            <v>NLC Lip Care</v>
          </cell>
          <cell r="AJ1378" t="str">
            <v>Lip Care</v>
          </cell>
          <cell r="QC1378" t="str">
            <v>D</v>
          </cell>
          <cell r="VH1378">
            <v>1095</v>
          </cell>
          <cell r="VI1378" t="e">
            <v>#N/A</v>
          </cell>
          <cell r="VN1378">
            <v>14683</v>
          </cell>
          <cell r="VO1378">
            <v>43100</v>
          </cell>
        </row>
        <row r="1379">
          <cell r="G1379" t="str">
            <v>NLC Lip Balm Soft Rose</v>
          </cell>
          <cell r="I1379" t="str">
            <v>85066-04800-30</v>
          </cell>
          <cell r="J1379" t="str">
            <v>85066-04800-30</v>
          </cell>
          <cell r="K1379" t="str">
            <v>NIVEA Lip Balm Soft Rose 4.8g</v>
          </cell>
          <cell r="L1379" t="str">
            <v>R</v>
          </cell>
          <cell r="M1379">
            <v>24</v>
          </cell>
          <cell r="N1379">
            <v>0.58199999999999996</v>
          </cell>
          <cell r="O1379">
            <v>5.9311559999999999E-3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 t="str">
            <v/>
          </cell>
          <cell r="W1379" t="str">
            <v/>
          </cell>
          <cell r="X1379" t="str">
            <v>3304.10.00</v>
          </cell>
          <cell r="AC1379" t="str">
            <v>Nivea</v>
          </cell>
          <cell r="AE1379" t="str">
            <v>NLC Lip Care</v>
          </cell>
          <cell r="AJ1379" t="str">
            <v>Lip Care</v>
          </cell>
          <cell r="QC1379" t="str">
            <v>D</v>
          </cell>
          <cell r="VH1379">
            <v>1095</v>
          </cell>
          <cell r="VI1379" t="e">
            <v>#N/A</v>
          </cell>
          <cell r="VN1379">
            <v>9621</v>
          </cell>
          <cell r="VO1379">
            <v>43100</v>
          </cell>
        </row>
        <row r="1380">
          <cell r="G1380" t="str">
            <v>NLC Lip Balm Soft Rose</v>
          </cell>
          <cell r="I1380" t="str">
            <v>85066-04800-29</v>
          </cell>
          <cell r="J1380" t="str">
            <v>85066-04800-30</v>
          </cell>
          <cell r="K1380" t="str">
            <v>NLC Soft Rose 4,8G</v>
          </cell>
          <cell r="L1380" t="str">
            <v>R</v>
          </cell>
          <cell r="M1380">
            <v>24</v>
          </cell>
          <cell r="N1380">
            <v>0.58199999999999996</v>
          </cell>
          <cell r="O1380">
            <v>5.9311559999999999E-3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 t="str">
            <v/>
          </cell>
          <cell r="W1380" t="str">
            <v/>
          </cell>
          <cell r="X1380" t="str">
            <v>3304.10.00</v>
          </cell>
          <cell r="AC1380" t="str">
            <v>Nivea</v>
          </cell>
          <cell r="AE1380" t="str">
            <v>NLC Lip Care</v>
          </cell>
          <cell r="AJ1380" t="str">
            <v>Lip Care</v>
          </cell>
          <cell r="QC1380" t="str">
            <v>D</v>
          </cell>
          <cell r="VH1380">
            <v>1095</v>
          </cell>
          <cell r="VI1380" t="e">
            <v>#N/A</v>
          </cell>
          <cell r="VN1380">
            <v>18700</v>
          </cell>
          <cell r="VO1380">
            <v>43100</v>
          </cell>
        </row>
        <row r="1381">
          <cell r="G1381" t="str">
            <v>NLC Lip Balm Soft Rose</v>
          </cell>
          <cell r="I1381" t="str">
            <v>48332-00011-00</v>
          </cell>
          <cell r="J1381" t="str">
            <v>85066-04800-30</v>
          </cell>
          <cell r="K1381" t="str">
            <v>NLC Velvet Rose ( 01 )</v>
          </cell>
          <cell r="L1381" t="str">
            <v>R</v>
          </cell>
          <cell r="M1381">
            <v>24</v>
          </cell>
          <cell r="N1381">
            <v>0.58199999999999996</v>
          </cell>
          <cell r="O1381">
            <v>5.9309999999999996E-3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 t="str">
            <v/>
          </cell>
          <cell r="W1381" t="str">
            <v/>
          </cell>
          <cell r="X1381" t="str">
            <v>3304.10.00</v>
          </cell>
          <cell r="AC1381" t="str">
            <v>Nivea</v>
          </cell>
          <cell r="AE1381" t="str">
            <v>NLC Lip Care</v>
          </cell>
          <cell r="AJ1381" t="str">
            <v>Lip Care</v>
          </cell>
          <cell r="QC1381" t="str">
            <v>D</v>
          </cell>
          <cell r="VH1381">
            <v>1095</v>
          </cell>
          <cell r="VI1381" t="e">
            <v>#N/A</v>
          </cell>
          <cell r="VN1381">
            <v>18700</v>
          </cell>
          <cell r="VO1381">
            <v>43100</v>
          </cell>
        </row>
        <row r="1382">
          <cell r="G1382" t="str">
            <v>NLC Lip Balm Soft Rose</v>
          </cell>
          <cell r="I1382" t="str">
            <v>48330-00065-00</v>
          </cell>
          <cell r="J1382" t="str">
            <v>85066-04800-30</v>
          </cell>
          <cell r="K1382" t="str">
            <v>NLC Soft Rose Promo 50%</v>
          </cell>
          <cell r="L1382" t="str">
            <v>P</v>
          </cell>
          <cell r="M1382">
            <v>24</v>
          </cell>
          <cell r="N1382">
            <v>0.58199999999999996</v>
          </cell>
          <cell r="O1382">
            <v>5.9311559999999999E-3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 t="str">
            <v/>
          </cell>
          <cell r="W1382" t="str">
            <v/>
          </cell>
          <cell r="X1382" t="str">
            <v>3304.10.00</v>
          </cell>
          <cell r="AC1382" t="str">
            <v>Nivea</v>
          </cell>
          <cell r="AE1382" t="str">
            <v>NLC Lip Care</v>
          </cell>
          <cell r="AJ1382" t="str">
            <v>Lip Care</v>
          </cell>
          <cell r="QC1382" t="str">
            <v>D</v>
          </cell>
          <cell r="VH1382">
            <v>1095</v>
          </cell>
          <cell r="VI1382" t="e">
            <v>#N/A</v>
          </cell>
          <cell r="VN1382">
            <v>9621</v>
          </cell>
          <cell r="VO1382">
            <v>43100</v>
          </cell>
        </row>
        <row r="1383">
          <cell r="G1383" t="str">
            <v>NLC Lip Balm Soft Rose</v>
          </cell>
          <cell r="I1383" t="str">
            <v>48330-00044-00</v>
          </cell>
          <cell r="J1383" t="str">
            <v>85066-04800-30</v>
          </cell>
          <cell r="K1383" t="str">
            <v>NLC SOFT ROSE + NV SPARK FOAM 15ML</v>
          </cell>
          <cell r="L1383" t="str">
            <v>V</v>
          </cell>
          <cell r="M1383">
            <v>24</v>
          </cell>
          <cell r="N1383">
            <v>1.165</v>
          </cell>
          <cell r="O1383">
            <v>5.6487200000000003E-3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 t="str">
            <v/>
          </cell>
          <cell r="W1383" t="str">
            <v/>
          </cell>
          <cell r="X1383" t="str">
            <v>3304.10.00</v>
          </cell>
          <cell r="AC1383" t="str">
            <v>Nivea</v>
          </cell>
          <cell r="AE1383" t="str">
            <v>NLC Lip Care</v>
          </cell>
          <cell r="AJ1383" t="str">
            <v>Lip Care</v>
          </cell>
          <cell r="QC1383" t="str">
            <v>D</v>
          </cell>
          <cell r="VH1383">
            <v>1095</v>
          </cell>
          <cell r="VI1383" t="e">
            <v>#N/A</v>
          </cell>
          <cell r="VN1383">
            <v>18700</v>
          </cell>
          <cell r="VO1383">
            <v>43100</v>
          </cell>
        </row>
        <row r="1384">
          <cell r="G1384" t="str">
            <v>NLC Lip Balm Soft Rose</v>
          </cell>
          <cell r="I1384" t="str">
            <v>48330-00000-00</v>
          </cell>
          <cell r="J1384" t="str">
            <v>85066-04800-30</v>
          </cell>
          <cell r="K1384" t="str">
            <v>NLC Velvet Rose &amp; Bracelet</v>
          </cell>
          <cell r="L1384" t="str">
            <v>V</v>
          </cell>
          <cell r="M1384">
            <v>12</v>
          </cell>
          <cell r="N1384">
            <v>0.6</v>
          </cell>
          <cell r="O1384">
            <v>5.9309999999999996E-3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 t="str">
            <v/>
          </cell>
          <cell r="W1384" t="str">
            <v/>
          </cell>
          <cell r="X1384" t="str">
            <v>3304.10.00</v>
          </cell>
          <cell r="AC1384" t="str">
            <v>Nivea</v>
          </cell>
          <cell r="AE1384" t="str">
            <v>NLC Lip Care</v>
          </cell>
          <cell r="AJ1384" t="str">
            <v>Lip Care</v>
          </cell>
          <cell r="QC1384" t="str">
            <v>D</v>
          </cell>
          <cell r="VH1384">
            <v>1095</v>
          </cell>
          <cell r="VI1384" t="e">
            <v>#N/A</v>
          </cell>
          <cell r="VN1384">
            <v>17000</v>
          </cell>
          <cell r="VO1384">
            <v>43100</v>
          </cell>
        </row>
        <row r="1385">
          <cell r="G1385" t="str">
            <v>NLC Lip Balm Sun Protect</v>
          </cell>
          <cell r="I1385" t="str">
            <v>85133-04800-33</v>
          </cell>
          <cell r="J1385" t="str">
            <v>85133-04800-33</v>
          </cell>
          <cell r="K1385" t="str">
            <v>NIVEA Lip Balm Sun Protect 4.8g</v>
          </cell>
          <cell r="L1385" t="str">
            <v>R</v>
          </cell>
          <cell r="M1385">
            <v>24</v>
          </cell>
          <cell r="N1385">
            <v>0.54800000000000004</v>
          </cell>
          <cell r="O1385">
            <v>5.2435599999999995E-3</v>
          </cell>
          <cell r="P1385">
            <v>7.5</v>
          </cell>
          <cell r="Q1385">
            <v>2</v>
          </cell>
          <cell r="R1385">
            <v>12</v>
          </cell>
          <cell r="S1385">
            <v>30.7</v>
          </cell>
          <cell r="T1385">
            <v>12.2</v>
          </cell>
          <cell r="U1385">
            <v>14</v>
          </cell>
          <cell r="V1385" t="str">
            <v>4005808198931</v>
          </cell>
          <cell r="W1385" t="str">
            <v>04005805079530</v>
          </cell>
          <cell r="X1385" t="str">
            <v>3304.10.00</v>
          </cell>
          <cell r="AC1385" t="str">
            <v>Nivea</v>
          </cell>
          <cell r="AE1385" t="str">
            <v>NLC Lip Care</v>
          </cell>
          <cell r="AJ1385" t="str">
            <v>Lip Care</v>
          </cell>
          <cell r="QC1385" t="str">
            <v>D</v>
          </cell>
          <cell r="VH1385">
            <v>900</v>
          </cell>
          <cell r="VI1385" t="str">
            <v>85133</v>
          </cell>
          <cell r="VN1385">
            <v>13891</v>
          </cell>
          <cell r="VO1385">
            <v>45383</v>
          </cell>
        </row>
        <row r="1386">
          <cell r="G1386" t="str">
            <v>NLC Lip Balm Sun Protect</v>
          </cell>
          <cell r="I1386" t="str">
            <v>85133-04800-31</v>
          </cell>
          <cell r="J1386" t="str">
            <v>85133-04800-33</v>
          </cell>
          <cell r="K1386" t="str">
            <v>NLC Sun Protection Spf30</v>
          </cell>
          <cell r="L1386" t="str">
            <v>R</v>
          </cell>
          <cell r="M1386">
            <v>24</v>
          </cell>
          <cell r="N1386">
            <v>0.66100000000000003</v>
          </cell>
          <cell r="O1386">
            <v>5.6487200000000003E-3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 t="str">
            <v/>
          </cell>
          <cell r="W1386" t="str">
            <v/>
          </cell>
          <cell r="X1386" t="str">
            <v>3304.10.00</v>
          </cell>
          <cell r="AC1386" t="str">
            <v>Nivea</v>
          </cell>
          <cell r="AE1386" t="str">
            <v>NLC Lip Care</v>
          </cell>
          <cell r="AJ1386" t="str">
            <v>Lip Care</v>
          </cell>
          <cell r="QC1386" t="str">
            <v>D</v>
          </cell>
          <cell r="VH1386">
            <v>900</v>
          </cell>
          <cell r="VI1386" t="e">
            <v>#N/A</v>
          </cell>
          <cell r="VN1386">
            <v>9621</v>
          </cell>
          <cell r="VO1386">
            <v>43100</v>
          </cell>
        </row>
        <row r="1387">
          <cell r="G1387" t="str">
            <v>NLC Lip Balm Sun Protect</v>
          </cell>
          <cell r="I1387" t="str">
            <v>48332-00001-00</v>
          </cell>
          <cell r="J1387" t="str">
            <v>85133-04800-33</v>
          </cell>
          <cell r="K1387" t="str">
            <v>NLC Sun Spf 25 (01)</v>
          </cell>
          <cell r="L1387" t="str">
            <v>R</v>
          </cell>
          <cell r="M1387">
            <v>24</v>
          </cell>
          <cell r="N1387">
            <v>0.58199999999999996</v>
          </cell>
          <cell r="O1387">
            <v>5.9309999999999996E-3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 t="str">
            <v/>
          </cell>
          <cell r="W1387" t="str">
            <v/>
          </cell>
          <cell r="X1387" t="str">
            <v>3304.10.00</v>
          </cell>
          <cell r="AC1387" t="str">
            <v>Nivea</v>
          </cell>
          <cell r="AE1387" t="str">
            <v>NLC Lip Care</v>
          </cell>
          <cell r="AJ1387" t="str">
            <v>Lip Care</v>
          </cell>
          <cell r="QC1387" t="str">
            <v>D</v>
          </cell>
          <cell r="VH1387">
            <v>900</v>
          </cell>
          <cell r="VI1387" t="e">
            <v>#N/A</v>
          </cell>
          <cell r="VN1387">
            <v>20400</v>
          </cell>
          <cell r="VO1387">
            <v>43100</v>
          </cell>
        </row>
        <row r="1388">
          <cell r="G1388" t="str">
            <v>NLC Lip Balm Sun Protect</v>
          </cell>
          <cell r="I1388" t="str">
            <v>48330-00072-00</v>
          </cell>
          <cell r="J1388" t="str">
            <v>85133-04800-33</v>
          </cell>
          <cell r="K1388" t="str">
            <v>NLC Sun Protect Promo 50%</v>
          </cell>
          <cell r="L1388" t="str">
            <v>P</v>
          </cell>
          <cell r="M1388">
            <v>24</v>
          </cell>
          <cell r="N1388">
            <v>0.66100000000000003</v>
          </cell>
          <cell r="O1388">
            <v>5.6487200000000003E-3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 t="str">
            <v/>
          </cell>
          <cell r="W1388" t="str">
            <v/>
          </cell>
          <cell r="X1388" t="str">
            <v>3304.10.00</v>
          </cell>
          <cell r="AC1388" t="str">
            <v>Nivea</v>
          </cell>
          <cell r="AE1388" t="str">
            <v>NLC Lip Care</v>
          </cell>
          <cell r="AJ1388" t="str">
            <v>Lip Care</v>
          </cell>
          <cell r="QC1388" t="str">
            <v>D</v>
          </cell>
          <cell r="VH1388">
            <v>900</v>
          </cell>
          <cell r="VI1388" t="e">
            <v>#N/A</v>
          </cell>
          <cell r="VN1388">
            <v>9621</v>
          </cell>
          <cell r="VO1388">
            <v>43100</v>
          </cell>
        </row>
        <row r="1389">
          <cell r="G1389" t="str">
            <v>NLC Lip Balm Vitamin Shake</v>
          </cell>
          <cell r="I1389" t="str">
            <v>85234-04800-33</v>
          </cell>
          <cell r="J1389" t="str">
            <v>85234-04800-33</v>
          </cell>
          <cell r="K1389" t="str">
            <v>NIVEA Lip Balm Vitamin Shake 4.8g</v>
          </cell>
          <cell r="L1389" t="str">
            <v>R</v>
          </cell>
          <cell r="M1389">
            <v>24</v>
          </cell>
          <cell r="N1389">
            <v>0.57199999999999995</v>
          </cell>
          <cell r="O1389">
            <v>5.0181599999999998E-3</v>
          </cell>
          <cell r="P1389">
            <v>7.5</v>
          </cell>
          <cell r="Q1389">
            <v>2.1</v>
          </cell>
          <cell r="R1389">
            <v>12</v>
          </cell>
          <cell r="S1389">
            <v>30.9</v>
          </cell>
          <cell r="T1389">
            <v>11.6</v>
          </cell>
          <cell r="U1389">
            <v>14</v>
          </cell>
          <cell r="V1389" t="str">
            <v>4005808679317</v>
          </cell>
          <cell r="W1389" t="str">
            <v>17319470054131</v>
          </cell>
          <cell r="X1389" t="str">
            <v>3304.10.00</v>
          </cell>
          <cell r="AC1389" t="str">
            <v>Nivea</v>
          </cell>
          <cell r="AE1389" t="str">
            <v>NLC Lip Care</v>
          </cell>
          <cell r="AJ1389" t="str">
            <v>Lip Care</v>
          </cell>
          <cell r="QC1389" t="str">
            <v>D</v>
          </cell>
          <cell r="VH1389">
            <v>900</v>
          </cell>
          <cell r="VI1389" t="str">
            <v>85234</v>
          </cell>
          <cell r="VN1389">
            <v>13891</v>
          </cell>
          <cell r="VO1389">
            <v>45383</v>
          </cell>
        </row>
        <row r="1390">
          <cell r="G1390" t="str">
            <v>NLC Lip Balm Vitamin Shake</v>
          </cell>
          <cell r="I1390" t="str">
            <v>85234-04800-31</v>
          </cell>
          <cell r="J1390" t="str">
            <v>85234-04800-33</v>
          </cell>
          <cell r="K1390" t="str">
            <v>NLC Vitamin Shake Crby &amp; Rpby 4,8Gr</v>
          </cell>
          <cell r="L1390" t="str">
            <v>R</v>
          </cell>
          <cell r="M1390">
            <v>24</v>
          </cell>
          <cell r="N1390">
            <v>0.66100000000000003</v>
          </cell>
          <cell r="O1390">
            <v>5.6487200000000003E-3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 t="str">
            <v/>
          </cell>
          <cell r="W1390" t="str">
            <v/>
          </cell>
          <cell r="X1390" t="str">
            <v>3304.10.00</v>
          </cell>
          <cell r="AC1390" t="str">
            <v>Nivea</v>
          </cell>
          <cell r="AE1390" t="str">
            <v>NLC Lip Care</v>
          </cell>
          <cell r="AJ1390" t="str">
            <v>Lip Care</v>
          </cell>
          <cell r="QC1390" t="str">
            <v>D</v>
          </cell>
          <cell r="VH1390">
            <v>900</v>
          </cell>
          <cell r="VI1390" t="e">
            <v>#N/A</v>
          </cell>
          <cell r="VN1390">
            <v>9621</v>
          </cell>
          <cell r="VO1390">
            <v>43100</v>
          </cell>
        </row>
        <row r="1391">
          <cell r="G1391" t="str">
            <v>NLC Lip Balm Vitamin Shake</v>
          </cell>
          <cell r="I1391" t="str">
            <v>48330-00071-00</v>
          </cell>
          <cell r="J1391" t="str">
            <v>85234-04800-33</v>
          </cell>
          <cell r="K1391" t="str">
            <v>NLC Vitamin Shake Promo 50%</v>
          </cell>
          <cell r="L1391" t="str">
            <v>P</v>
          </cell>
          <cell r="M1391">
            <v>24</v>
          </cell>
          <cell r="N1391">
            <v>0.66100000000000003</v>
          </cell>
          <cell r="O1391">
            <v>5.6487200000000003E-3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 t="str">
            <v/>
          </cell>
          <cell r="W1391" t="str">
            <v/>
          </cell>
          <cell r="X1391" t="str">
            <v>3304.10.00</v>
          </cell>
          <cell r="AC1391" t="str">
            <v>Nivea</v>
          </cell>
          <cell r="AE1391" t="str">
            <v>NLC Lip Care</v>
          </cell>
          <cell r="AJ1391" t="str">
            <v>Lip Care</v>
          </cell>
          <cell r="QC1391" t="str">
            <v>D</v>
          </cell>
          <cell r="VH1391">
            <v>900</v>
          </cell>
          <cell r="VI1391" t="e">
            <v>#N/A</v>
          </cell>
          <cell r="VN1391">
            <v>9621</v>
          </cell>
          <cell r="VO1391">
            <v>43100</v>
          </cell>
        </row>
        <row r="1392">
          <cell r="G1392" t="str">
            <v>NLC Lip Balm Sparkle</v>
          </cell>
          <cell r="I1392" t="str">
            <v>48330-00151-00</v>
          </cell>
          <cell r="J1392" t="str">
            <v>48330-00151-00</v>
          </cell>
          <cell r="K1392" t="str">
            <v>NIVEA Lip Balm Sparkle 4.8g</v>
          </cell>
          <cell r="L1392" t="str">
            <v>P</v>
          </cell>
          <cell r="M1392">
            <v>12</v>
          </cell>
          <cell r="N1392">
            <v>0.56399999999999995</v>
          </cell>
          <cell r="O1392">
            <v>2.6696319999999999E-3</v>
          </cell>
          <cell r="P1392">
            <v>7.4</v>
          </cell>
          <cell r="Q1392">
            <v>2.2999999999999998</v>
          </cell>
          <cell r="R1392">
            <v>9.5</v>
          </cell>
          <cell r="S1392">
            <v>23.6</v>
          </cell>
          <cell r="T1392">
            <v>10.1</v>
          </cell>
          <cell r="U1392">
            <v>11.2</v>
          </cell>
          <cell r="V1392" t="str">
            <v>8999777011796</v>
          </cell>
          <cell r="W1392" t="str">
            <v>8999777011819</v>
          </cell>
          <cell r="X1392" t="str">
            <v>3304.10.00</v>
          </cell>
          <cell r="AC1392" t="str">
            <v>Nivea</v>
          </cell>
          <cell r="AE1392" t="str">
            <v>NLC Lip Care</v>
          </cell>
          <cell r="AJ1392" t="str">
            <v>Lip Care</v>
          </cell>
          <cell r="QC1392" t="str">
            <v>D</v>
          </cell>
          <cell r="VH1392">
            <v>900</v>
          </cell>
          <cell r="VI1392" t="str">
            <v>88004</v>
          </cell>
          <cell r="VN1392">
            <v>28788</v>
          </cell>
          <cell r="VO1392">
            <v>45383</v>
          </cell>
        </row>
        <row r="1393">
          <cell r="G1393" t="str">
            <v>NLC Lip Balm Sparkle</v>
          </cell>
          <cell r="I1393" t="str">
            <v>48330-00152-00</v>
          </cell>
          <cell r="J1393" t="str">
            <v>48330-00152-00</v>
          </cell>
          <cell r="K1393" t="str">
            <v>NLC Sparkle Yellow</v>
          </cell>
          <cell r="L1393" t="str">
            <v>P</v>
          </cell>
          <cell r="M1393">
            <v>12</v>
          </cell>
          <cell r="N1393">
            <v>0.56399999999999995</v>
          </cell>
          <cell r="O1393">
            <v>2.6696319999999999E-3</v>
          </cell>
          <cell r="P1393">
            <v>7.4</v>
          </cell>
          <cell r="Q1393">
            <v>2.2999999999999998</v>
          </cell>
          <cell r="R1393">
            <v>9.5</v>
          </cell>
          <cell r="S1393">
            <v>23.6</v>
          </cell>
          <cell r="T1393">
            <v>10.1</v>
          </cell>
          <cell r="U1393">
            <v>11.2</v>
          </cell>
          <cell r="V1393" t="str">
            <v>8999777011796</v>
          </cell>
          <cell r="W1393" t="str">
            <v>8999777011819</v>
          </cell>
          <cell r="X1393" t="str">
            <v>3304.10.00</v>
          </cell>
          <cell r="AC1393" t="str">
            <v>Nivea</v>
          </cell>
          <cell r="AE1393" t="str">
            <v>NLC Lip Care</v>
          </cell>
          <cell r="AJ1393" t="str">
            <v>Lip Care</v>
          </cell>
          <cell r="QC1393" t="str">
            <v>D</v>
          </cell>
          <cell r="VH1393">
            <v>900</v>
          </cell>
          <cell r="VI1393" t="str">
            <v>88004</v>
          </cell>
          <cell r="VN1393">
            <v>28788</v>
          </cell>
          <cell r="VO1393">
            <v>45383</v>
          </cell>
        </row>
        <row r="1394">
          <cell r="G1394" t="str">
            <v>NLC Lip Balm Sparkle</v>
          </cell>
          <cell r="I1394" t="str">
            <v>48330-00153-00</v>
          </cell>
          <cell r="J1394" t="str">
            <v>48330-00153-00</v>
          </cell>
          <cell r="K1394" t="str">
            <v>NLC Sparkle Pink</v>
          </cell>
          <cell r="L1394" t="str">
            <v>P</v>
          </cell>
          <cell r="M1394">
            <v>12</v>
          </cell>
          <cell r="N1394">
            <v>0.56399999999999995</v>
          </cell>
          <cell r="O1394">
            <v>2.6696319999999999E-3</v>
          </cell>
          <cell r="P1394">
            <v>7.4</v>
          </cell>
          <cell r="Q1394">
            <v>2.2999999999999998</v>
          </cell>
          <cell r="R1394">
            <v>9.5</v>
          </cell>
          <cell r="S1394">
            <v>23.6</v>
          </cell>
          <cell r="T1394">
            <v>10.1</v>
          </cell>
          <cell r="U1394">
            <v>11.2</v>
          </cell>
          <cell r="V1394" t="str">
            <v>8999777011796</v>
          </cell>
          <cell r="W1394" t="str">
            <v>8999777011819</v>
          </cell>
          <cell r="X1394" t="str">
            <v>3304.10.00</v>
          </cell>
          <cell r="AC1394" t="str">
            <v>Nivea</v>
          </cell>
          <cell r="AE1394" t="str">
            <v>NLC Lip Care</v>
          </cell>
          <cell r="AJ1394" t="str">
            <v>Lip Care</v>
          </cell>
          <cell r="QC1394" t="str">
            <v>D</v>
          </cell>
          <cell r="VH1394">
            <v>900</v>
          </cell>
          <cell r="VI1394" t="str">
            <v>88004</v>
          </cell>
          <cell r="VN1394">
            <v>28788</v>
          </cell>
          <cell r="VO1394">
            <v>45383</v>
          </cell>
        </row>
        <row r="1395">
          <cell r="G1395" t="str">
            <v>NLC Lip Butter Blueberry</v>
          </cell>
          <cell r="I1395" t="str">
            <v>85267-04824-48</v>
          </cell>
          <cell r="J1395" t="str">
            <v>85267-04824-48</v>
          </cell>
          <cell r="K1395" t="str">
            <v>NIVEA Lip Butter Blueberry 16.7g</v>
          </cell>
          <cell r="L1395" t="str">
            <v>R</v>
          </cell>
          <cell r="M1395">
            <v>12</v>
          </cell>
          <cell r="N1395">
            <v>0.28199999999999997</v>
          </cell>
          <cell r="O1395">
            <v>9.9007999999999995E-4</v>
          </cell>
          <cell r="P1395">
            <v>5.2</v>
          </cell>
          <cell r="Q1395">
            <v>5.2</v>
          </cell>
          <cell r="R1395">
            <v>1.2</v>
          </cell>
          <cell r="S1395">
            <v>14</v>
          </cell>
          <cell r="T1395">
            <v>10.4</v>
          </cell>
          <cell r="U1395">
            <v>6.8</v>
          </cell>
          <cell r="V1395" t="str">
            <v>42269243</v>
          </cell>
          <cell r="W1395" t="str">
            <v>04005805147888</v>
          </cell>
          <cell r="X1395" t="str">
            <v>3304.10.00</v>
          </cell>
          <cell r="AC1395" t="str">
            <v>Nivea</v>
          </cell>
          <cell r="AE1395" t="str">
            <v>NLC Lip Care</v>
          </cell>
          <cell r="AJ1395" t="str">
            <v>Lip Care</v>
          </cell>
          <cell r="QC1395" t="str">
            <v>D</v>
          </cell>
          <cell r="VH1395">
            <v>900</v>
          </cell>
          <cell r="VI1395" t="str">
            <v>85267</v>
          </cell>
          <cell r="VN1395">
            <v>26800</v>
          </cell>
          <cell r="VO1395">
            <v>45383</v>
          </cell>
        </row>
        <row r="1396">
          <cell r="G1396" t="str">
            <v>NLC Lip Butter Blueberry</v>
          </cell>
          <cell r="I1396" t="str">
            <v>48332-00101-01</v>
          </cell>
          <cell r="J1396" t="str">
            <v>85267-04824-48</v>
          </cell>
          <cell r="K1396" t="str">
            <v>NLC Lip Butter Blueberry</v>
          </cell>
          <cell r="L1396" t="str">
            <v>R</v>
          </cell>
          <cell r="M1396">
            <v>12</v>
          </cell>
          <cell r="N1396">
            <v>0.28199999999999997</v>
          </cell>
          <cell r="O1396">
            <v>9.9007999999999995E-4</v>
          </cell>
          <cell r="P1396">
            <v>5.2</v>
          </cell>
          <cell r="Q1396">
            <v>5.2</v>
          </cell>
          <cell r="R1396">
            <v>1.2</v>
          </cell>
          <cell r="S1396">
            <v>14</v>
          </cell>
          <cell r="T1396">
            <v>10.4</v>
          </cell>
          <cell r="U1396">
            <v>6.8</v>
          </cell>
          <cell r="V1396" t="str">
            <v>42269243</v>
          </cell>
          <cell r="W1396" t="str">
            <v>04005805147888</v>
          </cell>
          <cell r="X1396" t="str">
            <v>3304.10.00</v>
          </cell>
          <cell r="AC1396" t="str">
            <v>Nivea</v>
          </cell>
          <cell r="AE1396" t="str">
            <v>NLC Lip Care</v>
          </cell>
          <cell r="AJ1396" t="str">
            <v>Lip Care</v>
          </cell>
          <cell r="QC1396" t="str">
            <v>D</v>
          </cell>
          <cell r="VH1396">
            <v>900</v>
          </cell>
          <cell r="VI1396" t="str">
            <v>85267</v>
          </cell>
          <cell r="VN1396">
            <v>26800</v>
          </cell>
          <cell r="VO1396">
            <v>45383</v>
          </cell>
        </row>
        <row r="1397">
          <cell r="G1397" t="str">
            <v>NLC Lip Butter Blueberry</v>
          </cell>
          <cell r="I1397" t="str">
            <v>48332-00101-00</v>
          </cell>
          <cell r="J1397" t="str">
            <v>85267-04824-48</v>
          </cell>
          <cell r="K1397" t="str">
            <v>NLC Lip Butter Blueberry</v>
          </cell>
          <cell r="L1397" t="str">
            <v>R</v>
          </cell>
          <cell r="M1397">
            <v>12</v>
          </cell>
          <cell r="N1397">
            <v>0.3</v>
          </cell>
          <cell r="O1397">
            <v>9.9007999999999995E-4</v>
          </cell>
          <cell r="P1397">
            <v>5.2</v>
          </cell>
          <cell r="Q1397">
            <v>5.2</v>
          </cell>
          <cell r="R1397">
            <v>1.2</v>
          </cell>
          <cell r="S1397">
            <v>14</v>
          </cell>
          <cell r="T1397">
            <v>10.4</v>
          </cell>
          <cell r="U1397">
            <v>6.8</v>
          </cell>
          <cell r="V1397" t="str">
            <v>42269243</v>
          </cell>
          <cell r="W1397" t="str">
            <v>04005805147888</v>
          </cell>
          <cell r="X1397" t="str">
            <v>3304.10.00</v>
          </cell>
          <cell r="AC1397" t="str">
            <v>Nivea</v>
          </cell>
          <cell r="AE1397" t="str">
            <v>NLC Lip Care</v>
          </cell>
          <cell r="AJ1397" t="str">
            <v>Lip Care</v>
          </cell>
          <cell r="QC1397" t="str">
            <v>D</v>
          </cell>
          <cell r="VH1397">
            <v>900</v>
          </cell>
          <cell r="VI1397" t="str">
            <v>85267</v>
          </cell>
          <cell r="VN1397">
            <v>26800</v>
          </cell>
          <cell r="VO1397">
            <v>45383</v>
          </cell>
        </row>
        <row r="1398">
          <cell r="G1398" t="str">
            <v>NLC Lip Butter Original</v>
          </cell>
          <cell r="I1398" t="str">
            <v>48332-00070-01</v>
          </cell>
          <cell r="J1398" t="str">
            <v>48332-00070-01</v>
          </cell>
          <cell r="K1398" t="str">
            <v>NIVEA Lip Butter Original 16.7g</v>
          </cell>
          <cell r="L1398" t="str">
            <v>R</v>
          </cell>
          <cell r="M1398">
            <v>12</v>
          </cell>
          <cell r="N1398">
            <v>0.311</v>
          </cell>
          <cell r="O1398">
            <v>9.9007999999999995E-4</v>
          </cell>
          <cell r="P1398">
            <v>5.2</v>
          </cell>
          <cell r="Q1398">
            <v>5.2</v>
          </cell>
          <cell r="R1398">
            <v>1.2</v>
          </cell>
          <cell r="S1398">
            <v>14</v>
          </cell>
          <cell r="T1398">
            <v>10.4</v>
          </cell>
          <cell r="U1398">
            <v>6.8</v>
          </cell>
          <cell r="V1398" t="str">
            <v>42239871</v>
          </cell>
          <cell r="W1398" t="str">
            <v>8999777007218</v>
          </cell>
          <cell r="X1398" t="str">
            <v>3304.10.00</v>
          </cell>
          <cell r="AC1398" t="str">
            <v>Nivea</v>
          </cell>
          <cell r="AE1398" t="str">
            <v>NLC Lip Care</v>
          </cell>
          <cell r="AJ1398" t="str">
            <v>Lip Care</v>
          </cell>
          <cell r="QC1398" t="str">
            <v>D</v>
          </cell>
          <cell r="VH1398">
            <v>900</v>
          </cell>
          <cell r="VI1398" t="str">
            <v>85253</v>
          </cell>
          <cell r="VN1398">
            <v>24351</v>
          </cell>
          <cell r="VO1398">
            <v>45383</v>
          </cell>
        </row>
        <row r="1399">
          <cell r="G1399" t="str">
            <v>NLC Lip Butter Original</v>
          </cell>
          <cell r="I1399" t="str">
            <v>48332-00070-00</v>
          </cell>
          <cell r="J1399" t="str">
            <v>48332-00070-01</v>
          </cell>
          <cell r="K1399" t="str">
            <v>NLC Lip Butter Original</v>
          </cell>
          <cell r="L1399" t="str">
            <v>R</v>
          </cell>
          <cell r="M1399">
            <v>12</v>
          </cell>
          <cell r="N1399">
            <v>0.311</v>
          </cell>
          <cell r="O1399">
            <v>9.9007999999999995E-4</v>
          </cell>
          <cell r="P1399">
            <v>5.2</v>
          </cell>
          <cell r="Q1399">
            <v>5.2</v>
          </cell>
          <cell r="R1399">
            <v>1.2</v>
          </cell>
          <cell r="S1399">
            <v>14</v>
          </cell>
          <cell r="T1399">
            <v>10.4</v>
          </cell>
          <cell r="U1399">
            <v>6.8</v>
          </cell>
          <cell r="V1399" t="str">
            <v>42239871</v>
          </cell>
          <cell r="W1399" t="str">
            <v>8999777007218</v>
          </cell>
          <cell r="X1399" t="str">
            <v>3304.10.00</v>
          </cell>
          <cell r="AC1399" t="str">
            <v>Nivea</v>
          </cell>
          <cell r="AE1399" t="str">
            <v>NLC Lip Care</v>
          </cell>
          <cell r="AJ1399" t="str">
            <v>Lip Care</v>
          </cell>
          <cell r="QC1399" t="str">
            <v>D</v>
          </cell>
          <cell r="VH1399">
            <v>900</v>
          </cell>
          <cell r="VI1399" t="str">
            <v>85253</v>
          </cell>
          <cell r="VN1399">
            <v>23191</v>
          </cell>
          <cell r="VO1399">
            <v>43830</v>
          </cell>
        </row>
        <row r="1400">
          <cell r="G1400" t="str">
            <v>NLC Lip Butter Raspberry</v>
          </cell>
          <cell r="I1400" t="str">
            <v>85254-04824-48</v>
          </cell>
          <cell r="J1400" t="str">
            <v>85254-04824-48</v>
          </cell>
          <cell r="K1400" t="str">
            <v>NIVEA Lip Butter Raspberry 16.7g</v>
          </cell>
          <cell r="L1400" t="str">
            <v>R</v>
          </cell>
          <cell r="M1400">
            <v>12</v>
          </cell>
          <cell r="N1400">
            <v>0.28199999999999997</v>
          </cell>
          <cell r="O1400">
            <v>9.9007999999999995E-4</v>
          </cell>
          <cell r="P1400">
            <v>5.2</v>
          </cell>
          <cell r="Q1400">
            <v>5.2</v>
          </cell>
          <cell r="R1400">
            <v>1.2</v>
          </cell>
          <cell r="S1400">
            <v>14</v>
          </cell>
          <cell r="T1400">
            <v>10.4</v>
          </cell>
          <cell r="U1400">
            <v>6.8</v>
          </cell>
          <cell r="V1400" t="str">
            <v>42239888</v>
          </cell>
          <cell r="W1400" t="str">
            <v>8999777007232</v>
          </cell>
          <cell r="X1400" t="str">
            <v>3304.10.00</v>
          </cell>
          <cell r="AC1400" t="str">
            <v>Nivea</v>
          </cell>
          <cell r="AE1400" t="str">
            <v>NLC Lip Care</v>
          </cell>
          <cell r="AJ1400" t="str">
            <v>Lip Care</v>
          </cell>
          <cell r="QC1400" t="str">
            <v>D</v>
          </cell>
          <cell r="VH1400">
            <v>900</v>
          </cell>
          <cell r="VI1400" t="str">
            <v>85254</v>
          </cell>
          <cell r="VN1400">
            <v>26800</v>
          </cell>
          <cell r="VO1400">
            <v>45383</v>
          </cell>
        </row>
        <row r="1401">
          <cell r="G1401" t="str">
            <v>NLC Lip Butter Raspberry</v>
          </cell>
          <cell r="I1401" t="str">
            <v>48332-00071-03</v>
          </cell>
          <cell r="J1401" t="str">
            <v>85254-04824-48</v>
          </cell>
          <cell r="K1401" t="str">
            <v>NLC Lip Butter Raspberry</v>
          </cell>
          <cell r="L1401" t="str">
            <v>R</v>
          </cell>
          <cell r="M1401">
            <v>12</v>
          </cell>
          <cell r="N1401">
            <v>0.311</v>
          </cell>
          <cell r="O1401">
            <v>9.9007999999999995E-4</v>
          </cell>
          <cell r="P1401">
            <v>5.2</v>
          </cell>
          <cell r="Q1401">
            <v>5.2</v>
          </cell>
          <cell r="R1401">
            <v>1.2</v>
          </cell>
          <cell r="S1401">
            <v>14</v>
          </cell>
          <cell r="T1401">
            <v>10.4</v>
          </cell>
          <cell r="U1401">
            <v>6.8</v>
          </cell>
          <cell r="V1401" t="str">
            <v>42239888</v>
          </cell>
          <cell r="W1401" t="str">
            <v>8999777007232</v>
          </cell>
          <cell r="X1401" t="str">
            <v>3304.10.00</v>
          </cell>
          <cell r="AC1401" t="str">
            <v>Nivea</v>
          </cell>
          <cell r="AE1401" t="str">
            <v>NLC Lip Care</v>
          </cell>
          <cell r="AJ1401" t="str">
            <v>Lip Care</v>
          </cell>
          <cell r="QC1401" t="str">
            <v>D</v>
          </cell>
          <cell r="VH1401">
            <v>900</v>
          </cell>
          <cell r="VI1401" t="str">
            <v>85254</v>
          </cell>
          <cell r="VN1401">
            <v>26800</v>
          </cell>
          <cell r="VO1401">
            <v>45383</v>
          </cell>
        </row>
        <row r="1402">
          <cell r="G1402" t="str">
            <v>NLC Lip Butter Raspberry</v>
          </cell>
          <cell r="I1402" t="str">
            <v>48332-00071-01</v>
          </cell>
          <cell r="J1402" t="str">
            <v>85254-04824-48</v>
          </cell>
          <cell r="K1402" t="str">
            <v>NLC Lip Butter Raspberry</v>
          </cell>
          <cell r="L1402" t="str">
            <v>R</v>
          </cell>
          <cell r="M1402">
            <v>12</v>
          </cell>
          <cell r="N1402">
            <v>0.311</v>
          </cell>
          <cell r="O1402">
            <v>9.9007999999999995E-4</v>
          </cell>
          <cell r="P1402">
            <v>5.2</v>
          </cell>
          <cell r="Q1402">
            <v>5.2</v>
          </cell>
          <cell r="R1402">
            <v>1.2</v>
          </cell>
          <cell r="S1402">
            <v>14</v>
          </cell>
          <cell r="T1402">
            <v>10.4</v>
          </cell>
          <cell r="U1402">
            <v>6.8</v>
          </cell>
          <cell r="V1402" t="str">
            <v>42239888</v>
          </cell>
          <cell r="W1402" t="str">
            <v>8999777007232</v>
          </cell>
          <cell r="X1402" t="str">
            <v>3304.10.00</v>
          </cell>
          <cell r="AC1402" t="str">
            <v>Nivea</v>
          </cell>
          <cell r="AE1402" t="str">
            <v>NLC Lip Care</v>
          </cell>
          <cell r="AJ1402" t="str">
            <v>Lip Care</v>
          </cell>
          <cell r="QC1402" t="str">
            <v>D</v>
          </cell>
          <cell r="VH1402">
            <v>900</v>
          </cell>
          <cell r="VI1402" t="str">
            <v>85254</v>
          </cell>
          <cell r="VN1402">
            <v>26800</v>
          </cell>
          <cell r="VO1402">
            <v>45383</v>
          </cell>
        </row>
        <row r="1403">
          <cell r="G1403" t="str">
            <v>NLC Lip Butter Raspberry</v>
          </cell>
          <cell r="I1403" t="str">
            <v>48332-00071-00</v>
          </cell>
          <cell r="J1403" t="str">
            <v>85254-04824-48</v>
          </cell>
          <cell r="K1403" t="str">
            <v>NLC Lip Butter Raspberry</v>
          </cell>
          <cell r="L1403" t="str">
            <v>R</v>
          </cell>
          <cell r="M1403">
            <v>12</v>
          </cell>
          <cell r="N1403">
            <v>0.311</v>
          </cell>
          <cell r="O1403">
            <v>9.9007999999999995E-4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 t="str">
            <v/>
          </cell>
          <cell r="W1403" t="str">
            <v/>
          </cell>
          <cell r="X1403" t="str">
            <v>3304.10.00</v>
          </cell>
          <cell r="AC1403" t="str">
            <v>Nivea</v>
          </cell>
          <cell r="AE1403" t="str">
            <v>NLC Lip Care</v>
          </cell>
          <cell r="AJ1403" t="str">
            <v>Lip Care</v>
          </cell>
          <cell r="QC1403" t="str">
            <v>D</v>
          </cell>
          <cell r="VH1403">
            <v>900</v>
          </cell>
          <cell r="VI1403" t="e">
            <v>#N/A</v>
          </cell>
          <cell r="VN1403">
            <v>23191</v>
          </cell>
          <cell r="VO1403">
            <v>43100</v>
          </cell>
        </row>
        <row r="1404">
          <cell r="G1404" t="str">
            <v>NLC Lip Butter Vanilla</v>
          </cell>
          <cell r="I1404" t="str">
            <v>48332-00072-03</v>
          </cell>
          <cell r="J1404" t="str">
            <v>48332-00072-03</v>
          </cell>
          <cell r="K1404" t="str">
            <v>NIVEA Lip Butter Vanilla 16.7g</v>
          </cell>
          <cell r="L1404" t="str">
            <v>R</v>
          </cell>
          <cell r="M1404">
            <v>12</v>
          </cell>
          <cell r="N1404">
            <v>0.311</v>
          </cell>
          <cell r="O1404">
            <v>9.9007999999999995E-4</v>
          </cell>
          <cell r="P1404">
            <v>5.2</v>
          </cell>
          <cell r="Q1404">
            <v>5.2</v>
          </cell>
          <cell r="R1404">
            <v>1.2</v>
          </cell>
          <cell r="S1404">
            <v>14</v>
          </cell>
          <cell r="T1404">
            <v>10.4</v>
          </cell>
          <cell r="U1404">
            <v>6.8</v>
          </cell>
          <cell r="V1404" t="str">
            <v>42240181</v>
          </cell>
          <cell r="W1404" t="str">
            <v>8999777007256</v>
          </cell>
          <cell r="X1404" t="str">
            <v>3304.10.00</v>
          </cell>
          <cell r="AC1404" t="str">
            <v>Nivea</v>
          </cell>
          <cell r="AE1404" t="str">
            <v>NLC Lip Care</v>
          </cell>
          <cell r="AJ1404" t="str">
            <v>Lip Care</v>
          </cell>
          <cell r="QC1404" t="str">
            <v>D</v>
          </cell>
          <cell r="VH1404">
            <v>900</v>
          </cell>
          <cell r="VI1404" t="str">
            <v>85264</v>
          </cell>
          <cell r="VN1404">
            <v>26800</v>
          </cell>
          <cell r="VO1404">
            <v>45383</v>
          </cell>
        </row>
        <row r="1405">
          <cell r="G1405" t="str">
            <v>NLC Lip Butter Vanilla</v>
          </cell>
          <cell r="I1405" t="str">
            <v>48332-00072-01</v>
          </cell>
          <cell r="J1405" t="str">
            <v>48332-00072-03</v>
          </cell>
          <cell r="K1405" t="str">
            <v>NLC Lip Butter Vanilla</v>
          </cell>
          <cell r="L1405" t="str">
            <v>R</v>
          </cell>
          <cell r="M1405">
            <v>12</v>
          </cell>
          <cell r="N1405">
            <v>0.311</v>
          </cell>
          <cell r="O1405">
            <v>9.9007999999999995E-4</v>
          </cell>
          <cell r="P1405">
            <v>5.2</v>
          </cell>
          <cell r="Q1405">
            <v>5.2</v>
          </cell>
          <cell r="R1405">
            <v>1.2</v>
          </cell>
          <cell r="S1405">
            <v>14</v>
          </cell>
          <cell r="T1405">
            <v>10.4</v>
          </cell>
          <cell r="U1405">
            <v>6.8</v>
          </cell>
          <cell r="V1405" t="str">
            <v>42240181</v>
          </cell>
          <cell r="W1405" t="str">
            <v>8999777007256</v>
          </cell>
          <cell r="X1405" t="str">
            <v>3304.10.00</v>
          </cell>
          <cell r="AC1405" t="str">
            <v>Nivea</v>
          </cell>
          <cell r="AE1405" t="str">
            <v>NLC Lip Care</v>
          </cell>
          <cell r="AJ1405" t="str">
            <v>Lip Care</v>
          </cell>
          <cell r="QC1405" t="str">
            <v>D</v>
          </cell>
          <cell r="VH1405">
            <v>900</v>
          </cell>
          <cell r="VI1405" t="str">
            <v>85264</v>
          </cell>
          <cell r="VN1405">
            <v>26800</v>
          </cell>
          <cell r="VO1405">
            <v>45383</v>
          </cell>
        </row>
        <row r="1406">
          <cell r="G1406" t="str">
            <v>NLC Lip Butter Vanilla</v>
          </cell>
          <cell r="I1406" t="str">
            <v>48332-00072-00</v>
          </cell>
          <cell r="J1406" t="str">
            <v>48332-00072-03</v>
          </cell>
          <cell r="K1406" t="str">
            <v>NLC Lip Butter Vanilla</v>
          </cell>
          <cell r="L1406" t="str">
            <v>R</v>
          </cell>
          <cell r="M1406">
            <v>12</v>
          </cell>
          <cell r="N1406">
            <v>0.311</v>
          </cell>
          <cell r="O1406">
            <v>9.9007999999999995E-4</v>
          </cell>
          <cell r="P1406">
            <v>5.2</v>
          </cell>
          <cell r="Q1406">
            <v>5.2</v>
          </cell>
          <cell r="R1406">
            <v>1.2</v>
          </cell>
          <cell r="S1406">
            <v>14</v>
          </cell>
          <cell r="T1406">
            <v>10.4</v>
          </cell>
          <cell r="U1406">
            <v>6.8</v>
          </cell>
          <cell r="V1406" t="str">
            <v>42240181</v>
          </cell>
          <cell r="W1406" t="str">
            <v>8999777007256</v>
          </cell>
          <cell r="X1406" t="str">
            <v>3304.10.00</v>
          </cell>
          <cell r="AC1406" t="str">
            <v>Nivea</v>
          </cell>
          <cell r="AE1406" t="str">
            <v>NLC Lip Care</v>
          </cell>
          <cell r="AJ1406" t="str">
            <v>Lip Care</v>
          </cell>
          <cell r="QC1406" t="str">
            <v>D</v>
          </cell>
          <cell r="VH1406">
            <v>900</v>
          </cell>
          <cell r="VI1406" t="str">
            <v>85264</v>
          </cell>
          <cell r="VN1406">
            <v>26800</v>
          </cell>
          <cell r="VO1406">
            <v>45383</v>
          </cell>
        </row>
        <row r="1407">
          <cell r="G1407" t="str">
            <v>NLC Lip Butter Cocoa</v>
          </cell>
          <cell r="I1407" t="str">
            <v>48332-00073-01</v>
          </cell>
          <cell r="J1407" t="str">
            <v>48332-00073-01</v>
          </cell>
          <cell r="K1407" t="str">
            <v>NIVEA Lip Butter Cocoa 16.7g</v>
          </cell>
          <cell r="L1407" t="str">
            <v>R</v>
          </cell>
          <cell r="M1407">
            <v>12</v>
          </cell>
          <cell r="N1407">
            <v>0.312</v>
          </cell>
          <cell r="O1407">
            <v>9.9007999999999995E-4</v>
          </cell>
          <cell r="P1407">
            <v>5.2</v>
          </cell>
          <cell r="Q1407">
            <v>5.2</v>
          </cell>
          <cell r="R1407">
            <v>1.2</v>
          </cell>
          <cell r="S1407">
            <v>14</v>
          </cell>
          <cell r="T1407">
            <v>10.4</v>
          </cell>
          <cell r="U1407">
            <v>6.8</v>
          </cell>
          <cell r="V1407" t="str">
            <v>42269687</v>
          </cell>
          <cell r="W1407" t="str">
            <v>8999777007195</v>
          </cell>
          <cell r="X1407" t="str">
            <v>3304.10.00</v>
          </cell>
          <cell r="AC1407" t="str">
            <v>Nivea</v>
          </cell>
          <cell r="AE1407" t="str">
            <v>NLC Lip Care</v>
          </cell>
          <cell r="AJ1407" t="str">
            <v>Lip Care</v>
          </cell>
          <cell r="QC1407" t="str">
            <v>D</v>
          </cell>
          <cell r="VH1407">
            <v>900</v>
          </cell>
          <cell r="VI1407" t="str">
            <v>85271</v>
          </cell>
          <cell r="VN1407">
            <v>24351</v>
          </cell>
          <cell r="VO1407">
            <v>45383</v>
          </cell>
        </row>
        <row r="1408">
          <cell r="G1408" t="str">
            <v>NLC Lip Butter Cocoa</v>
          </cell>
          <cell r="I1408" t="str">
            <v>48332-00073-00</v>
          </cell>
          <cell r="J1408" t="str">
            <v>48332-00073-01</v>
          </cell>
          <cell r="K1408" t="str">
            <v>NLC Lip Butter Cocoa</v>
          </cell>
          <cell r="L1408" t="str">
            <v>R</v>
          </cell>
          <cell r="M1408">
            <v>12</v>
          </cell>
          <cell r="N1408">
            <v>0.312</v>
          </cell>
          <cell r="O1408">
            <v>9.9007999999999995E-4</v>
          </cell>
          <cell r="P1408">
            <v>5.2</v>
          </cell>
          <cell r="Q1408">
            <v>5.2</v>
          </cell>
          <cell r="R1408">
            <v>1.2</v>
          </cell>
          <cell r="S1408">
            <v>14</v>
          </cell>
          <cell r="T1408">
            <v>10.4</v>
          </cell>
          <cell r="U1408">
            <v>6.8</v>
          </cell>
          <cell r="V1408" t="str">
            <v>42269687</v>
          </cell>
          <cell r="W1408" t="str">
            <v>8999777007195</v>
          </cell>
          <cell r="X1408" t="str">
            <v>3304.10.00</v>
          </cell>
          <cell r="AC1408" t="str">
            <v>Nivea</v>
          </cell>
          <cell r="AE1408" t="str">
            <v>NLC Lip Care</v>
          </cell>
          <cell r="AJ1408" t="str">
            <v>Lip Care</v>
          </cell>
          <cell r="QC1408" t="str">
            <v>D</v>
          </cell>
          <cell r="VH1408">
            <v>900</v>
          </cell>
          <cell r="VI1408" t="str">
            <v>85271</v>
          </cell>
          <cell r="VN1408">
            <v>23191</v>
          </cell>
          <cell r="VO1408">
            <v>43830</v>
          </cell>
        </row>
        <row r="1409">
          <cell r="G1409" t="str">
            <v>NLC Pop Ball Watermelon &amp; Pomegrane</v>
          </cell>
          <cell r="I1409" t="str">
            <v>48332-00178-00</v>
          </cell>
          <cell r="J1409" t="str">
            <v>48332-00178-00</v>
          </cell>
          <cell r="K1409" t="str">
            <v>NIVEA Pop Ball Watermelon &amp; Pomegrane 7g</v>
          </cell>
          <cell r="L1409" t="str">
            <v>P</v>
          </cell>
          <cell r="M1409">
            <v>12</v>
          </cell>
          <cell r="N1409">
            <v>0.47799999999999998</v>
          </cell>
          <cell r="O1409">
            <v>2.8978559999999999E-3</v>
          </cell>
          <cell r="P1409">
            <v>7.5</v>
          </cell>
          <cell r="Q1409">
            <v>4.0999999999999996</v>
          </cell>
          <cell r="R1409">
            <v>12.7</v>
          </cell>
          <cell r="S1409">
            <v>23.4</v>
          </cell>
          <cell r="T1409">
            <v>8.6</v>
          </cell>
          <cell r="U1409">
            <v>14.4</v>
          </cell>
          <cell r="V1409" t="str">
            <v>8999777014926</v>
          </cell>
          <cell r="W1409" t="str">
            <v>8999777014933</v>
          </cell>
          <cell r="X1409" t="str">
            <v>3304.10.00</v>
          </cell>
          <cell r="AC1409" t="str">
            <v>Nivea</v>
          </cell>
          <cell r="AE1409" t="str">
            <v>NLC Lip Care</v>
          </cell>
          <cell r="AJ1409" t="str">
            <v>Lip Care</v>
          </cell>
          <cell r="QC1409" t="str">
            <v>D</v>
          </cell>
          <cell r="VH1409">
            <v>1095</v>
          </cell>
          <cell r="VI1409" t="str">
            <v>88014</v>
          </cell>
          <cell r="VN1409">
            <v>56800</v>
          </cell>
          <cell r="VO1409">
            <v>45383</v>
          </cell>
        </row>
        <row r="1410">
          <cell r="G1410" t="str">
            <v>NLC Pop Ball Grape &amp; Maracuja</v>
          </cell>
          <cell r="I1410" t="str">
            <v>48332-00179-00</v>
          </cell>
          <cell r="J1410" t="str">
            <v>48332-00179-00</v>
          </cell>
          <cell r="K1410" t="str">
            <v>NIVEA Pop Ball Grape &amp; Maracuja 7g</v>
          </cell>
          <cell r="L1410" t="str">
            <v>P</v>
          </cell>
          <cell r="M1410">
            <v>12</v>
          </cell>
          <cell r="N1410">
            <v>0.47799999999999998</v>
          </cell>
          <cell r="O1410">
            <v>2.8978559999999999E-3</v>
          </cell>
          <cell r="P1410">
            <v>7.5</v>
          </cell>
          <cell r="Q1410">
            <v>4.0999999999999996</v>
          </cell>
          <cell r="R1410">
            <v>12.7</v>
          </cell>
          <cell r="S1410">
            <v>23.4</v>
          </cell>
          <cell r="T1410">
            <v>8.6</v>
          </cell>
          <cell r="U1410">
            <v>14.4</v>
          </cell>
          <cell r="V1410" t="str">
            <v>8999777014896</v>
          </cell>
          <cell r="W1410" t="str">
            <v>8999777014902</v>
          </cell>
          <cell r="X1410" t="str">
            <v>3304.10.00</v>
          </cell>
          <cell r="AC1410" t="str">
            <v>Nivea</v>
          </cell>
          <cell r="AE1410" t="str">
            <v>NLC Lip Care</v>
          </cell>
          <cell r="AJ1410" t="str">
            <v>Lip Care</v>
          </cell>
          <cell r="QC1410" t="str">
            <v>D</v>
          </cell>
          <cell r="VH1410">
            <v>1095</v>
          </cell>
          <cell r="VI1410" t="str">
            <v>88016</v>
          </cell>
          <cell r="VN1410">
            <v>56800</v>
          </cell>
          <cell r="VO1410">
            <v>45383</v>
          </cell>
        </row>
        <row r="1411">
          <cell r="G1411" t="str">
            <v>NFC Cleansed by Nivea - Lip Kiara</v>
          </cell>
          <cell r="I1411" t="str">
            <v>48330-00145-00</v>
          </cell>
          <cell r="J1411" t="str">
            <v>48330-00145-00</v>
          </cell>
          <cell r="K1411" t="str">
            <v>NIVEA Cleansed by NIVEA Lip Kiara</v>
          </cell>
          <cell r="L1411" t="str">
            <v>P</v>
          </cell>
          <cell r="M1411">
            <v>24</v>
          </cell>
          <cell r="N1411">
            <v>6.4489999999999998</v>
          </cell>
          <cell r="O1411">
            <v>6.0513533999999994E-2</v>
          </cell>
          <cell r="P1411">
            <v>21.5</v>
          </cell>
          <cell r="Q1411">
            <v>5</v>
          </cell>
          <cell r="R1411">
            <v>18.5</v>
          </cell>
          <cell r="S1411">
            <v>67.8</v>
          </cell>
          <cell r="T1411">
            <v>42.3</v>
          </cell>
          <cell r="U1411">
            <v>21.1</v>
          </cell>
          <cell r="V1411" t="str">
            <v>8999777010218</v>
          </cell>
          <cell r="W1411" t="str">
            <v>8999777010225</v>
          </cell>
          <cell r="X1411" t="str">
            <v>3304.10.00</v>
          </cell>
          <cell r="AC1411" t="str">
            <v>Nivea</v>
          </cell>
          <cell r="AE1411" t="str">
            <v>NLC Lip Care</v>
          </cell>
          <cell r="AJ1411" t="str">
            <v>Lip Care</v>
          </cell>
          <cell r="QC1411" t="str">
            <v>D</v>
          </cell>
          <cell r="VH1411">
            <v>900</v>
          </cell>
          <cell r="VI1411" t="str">
            <v>85264</v>
          </cell>
          <cell r="VN1411">
            <v>73300</v>
          </cell>
          <cell r="VO1411">
            <v>45383</v>
          </cell>
        </row>
        <row r="1412">
          <cell r="G1412" t="str">
            <v>NFC Cleansed by Nivea - Lip Rachel</v>
          </cell>
          <cell r="I1412" t="str">
            <v>48330-00146-00</v>
          </cell>
          <cell r="J1412" t="str">
            <v>48330-00146-00</v>
          </cell>
          <cell r="K1412" t="str">
            <v>NIVEA Cleansed by NIVEA Lip Rachel</v>
          </cell>
          <cell r="L1412" t="str">
            <v>P</v>
          </cell>
          <cell r="M1412">
            <v>24</v>
          </cell>
          <cell r="N1412">
            <v>6.4489999999999998</v>
          </cell>
          <cell r="O1412">
            <v>6.0513533999999994E-2</v>
          </cell>
          <cell r="P1412">
            <v>21.5</v>
          </cell>
          <cell r="Q1412">
            <v>5</v>
          </cell>
          <cell r="R1412">
            <v>18.5</v>
          </cell>
          <cell r="S1412">
            <v>67.8</v>
          </cell>
          <cell r="T1412">
            <v>42.3</v>
          </cell>
          <cell r="U1412">
            <v>21.1</v>
          </cell>
          <cell r="V1412" t="str">
            <v>8999777010232</v>
          </cell>
          <cell r="W1412" t="str">
            <v>8999777010249</v>
          </cell>
          <cell r="X1412" t="str">
            <v>3304.10.00</v>
          </cell>
          <cell r="AC1412" t="str">
            <v>Nivea</v>
          </cell>
          <cell r="AE1412" t="str">
            <v>NLC Lip Care</v>
          </cell>
          <cell r="AJ1412" t="str">
            <v>Lip Care</v>
          </cell>
          <cell r="QC1412" t="str">
            <v>D</v>
          </cell>
          <cell r="VH1412">
            <v>900</v>
          </cell>
          <cell r="VI1412" t="str">
            <v>85264</v>
          </cell>
          <cell r="VN1412">
            <v>73300</v>
          </cell>
          <cell r="VO1412">
            <v>45383</v>
          </cell>
        </row>
        <row r="1413">
          <cell r="G1413" t="str">
            <v>NFC Cleansed by Nivea - Lip Abel</v>
          </cell>
          <cell r="I1413" t="str">
            <v>48330-00147-00</v>
          </cell>
          <cell r="J1413" t="str">
            <v>48330-00147-00</v>
          </cell>
          <cell r="K1413" t="str">
            <v>NIVEA Cleansed by NIVEA Lip Abel</v>
          </cell>
          <cell r="L1413" t="str">
            <v>P</v>
          </cell>
          <cell r="M1413">
            <v>24</v>
          </cell>
          <cell r="N1413">
            <v>6.4489999999999998</v>
          </cell>
          <cell r="O1413">
            <v>6.0513533999999994E-2</v>
          </cell>
          <cell r="P1413">
            <v>21.5</v>
          </cell>
          <cell r="Q1413">
            <v>5</v>
          </cell>
          <cell r="R1413">
            <v>18.5</v>
          </cell>
          <cell r="S1413">
            <v>67.8</v>
          </cell>
          <cell r="T1413">
            <v>42.3</v>
          </cell>
          <cell r="U1413">
            <v>21.1</v>
          </cell>
          <cell r="V1413" t="str">
            <v>8999777010195</v>
          </cell>
          <cell r="W1413" t="str">
            <v>8999777010201</v>
          </cell>
          <cell r="X1413" t="str">
            <v>3304.10.00</v>
          </cell>
          <cell r="AC1413" t="str">
            <v>Nivea</v>
          </cell>
          <cell r="AE1413" t="str">
            <v>NLC Lip Care</v>
          </cell>
          <cell r="AJ1413" t="str">
            <v>Lip Care</v>
          </cell>
          <cell r="QC1413" t="str">
            <v>D</v>
          </cell>
          <cell r="VH1413">
            <v>900</v>
          </cell>
          <cell r="VI1413" t="str">
            <v>85253</v>
          </cell>
          <cell r="VN1413">
            <v>73300</v>
          </cell>
          <cell r="VO1413">
            <v>45383</v>
          </cell>
        </row>
        <row r="1414">
          <cell r="G1414" t="str">
            <v>NLC Lip Butter Vanilla</v>
          </cell>
          <cell r="I1414" t="str">
            <v>48330-00147-00</v>
          </cell>
          <cell r="J1414" t="str">
            <v>48330-00147-00</v>
          </cell>
          <cell r="K1414" t="str">
            <v>NIVEA Cleansed by NIVEA Lip Abel</v>
          </cell>
          <cell r="L1414" t="str">
            <v>P</v>
          </cell>
          <cell r="M1414">
            <v>24</v>
          </cell>
          <cell r="N1414">
            <v>6.4489999999999998</v>
          </cell>
          <cell r="O1414">
            <v>6.0513533999999994E-2</v>
          </cell>
          <cell r="P1414">
            <v>21.5</v>
          </cell>
          <cell r="Q1414">
            <v>5</v>
          </cell>
          <cell r="R1414">
            <v>18.5</v>
          </cell>
          <cell r="S1414">
            <v>67.8</v>
          </cell>
          <cell r="T1414">
            <v>42.3</v>
          </cell>
          <cell r="U1414">
            <v>21.1</v>
          </cell>
          <cell r="V1414" t="str">
            <v>8999777010195</v>
          </cell>
          <cell r="W1414" t="str">
            <v>8999777010201</v>
          </cell>
          <cell r="X1414" t="str">
            <v>3304.10.00</v>
          </cell>
          <cell r="AC1414" t="str">
            <v>Nivea</v>
          </cell>
          <cell r="AE1414" t="str">
            <v>NLC Lip Care</v>
          </cell>
          <cell r="AJ1414" t="str">
            <v>Lip Care</v>
          </cell>
          <cell r="QC1414" t="str">
            <v>D</v>
          </cell>
          <cell r="VH1414">
            <v>900</v>
          </cell>
          <cell r="VI1414" t="str">
            <v>85264</v>
          </cell>
          <cell r="VN1414">
            <v>26800</v>
          </cell>
          <cell r="VO1414">
            <v>45383</v>
          </cell>
        </row>
        <row r="1415">
          <cell r="G1415" t="str">
            <v>NLC Lip Butter Vanilla</v>
          </cell>
          <cell r="I1415" t="str">
            <v>48333-00010-02</v>
          </cell>
          <cell r="J1415" t="str">
            <v>48333-00010-02</v>
          </cell>
          <cell r="K1415" t="str">
            <v>Leukoplast, 1 m x 1.25 cm, Export</v>
          </cell>
          <cell r="L1415" t="str">
            <v>R</v>
          </cell>
          <cell r="M1415">
            <v>2000</v>
          </cell>
          <cell r="N1415">
            <v>16.88</v>
          </cell>
          <cell r="O1415">
            <v>5.8185000000000001E-2</v>
          </cell>
          <cell r="P1415" t="e">
            <v>#N/A</v>
          </cell>
          <cell r="Q1415" t="e">
            <v>#N/A</v>
          </cell>
          <cell r="R1415" t="e">
            <v>#N/A</v>
          </cell>
          <cell r="S1415" t="e">
            <v>#N/A</v>
          </cell>
          <cell r="T1415" t="e">
            <v>#N/A</v>
          </cell>
          <cell r="U1415" t="e">
            <v>#N/A</v>
          </cell>
          <cell r="V1415" t="str">
            <v>A10000000001</v>
          </cell>
          <cell r="W1415" t="str">
            <v>A10000000001</v>
          </cell>
          <cell r="X1415" t="str">
            <v>3005.90.90</v>
          </cell>
          <cell r="AC1415" t="str">
            <v>Nivea</v>
          </cell>
          <cell r="AE1415" t="str">
            <v>NLC Lip Care</v>
          </cell>
          <cell r="AJ1415" t="str">
            <v>Lip Care</v>
          </cell>
          <cell r="QC1415" t="str">
            <v>D</v>
          </cell>
          <cell r="VH1415">
            <v>900</v>
          </cell>
          <cell r="VI1415" t="str">
            <v>85264</v>
          </cell>
          <cell r="VN1415">
            <v>26800</v>
          </cell>
          <cell r="VO1415">
            <v>45383</v>
          </cell>
        </row>
        <row r="1416">
          <cell r="G1416" t="str">
            <v>NLC Lip Butter Cocoa</v>
          </cell>
          <cell r="I1416" t="str">
            <v>48333-00011-03</v>
          </cell>
          <cell r="J1416" t="str">
            <v>48333-00011-03</v>
          </cell>
          <cell r="K1416" t="str">
            <v>Leukoplast, 1m x 2.5 cm, Export</v>
          </cell>
          <cell r="L1416" t="str">
            <v>R</v>
          </cell>
          <cell r="M1416">
            <v>480</v>
          </cell>
          <cell r="N1416">
            <v>6.43</v>
          </cell>
          <cell r="O1416">
            <v>2.2985999999999999E-2</v>
          </cell>
          <cell r="P1416" t="e">
            <v>#N/A</v>
          </cell>
          <cell r="Q1416" t="e">
            <v>#N/A</v>
          </cell>
          <cell r="R1416" t="e">
            <v>#N/A</v>
          </cell>
          <cell r="S1416" t="e">
            <v>#N/A</v>
          </cell>
          <cell r="T1416" t="e">
            <v>#N/A</v>
          </cell>
          <cell r="U1416" t="e">
            <v>#N/A</v>
          </cell>
          <cell r="V1416" t="str">
            <v>A10000000001</v>
          </cell>
          <cell r="W1416" t="str">
            <v>A10000000001</v>
          </cell>
          <cell r="X1416" t="str">
            <v>3005.90.90</v>
          </cell>
          <cell r="AC1416" t="str">
            <v>Nivea</v>
          </cell>
          <cell r="AE1416" t="str">
            <v>NLC Lip Care</v>
          </cell>
          <cell r="AJ1416" t="str">
            <v>Lip Care</v>
          </cell>
          <cell r="QC1416" t="str">
            <v>D</v>
          </cell>
          <cell r="VH1416">
            <v>900</v>
          </cell>
          <cell r="VI1416" t="str">
            <v>85271</v>
          </cell>
          <cell r="VN1416">
            <v>24351</v>
          </cell>
          <cell r="VO1416">
            <v>45383</v>
          </cell>
        </row>
        <row r="1417">
          <cell r="G1417" t="str">
            <v>NLC Lip Butter Cocoa</v>
          </cell>
          <cell r="I1417" t="str">
            <v>48333-00011-05</v>
          </cell>
          <cell r="J1417" t="str">
            <v>48333-00011-05</v>
          </cell>
          <cell r="K1417" t="str">
            <v>Leukoplast, 1 m x 2.5 cm  (1 m x 1")</v>
          </cell>
          <cell r="L1417" t="str">
            <v>R</v>
          </cell>
          <cell r="M1417">
            <v>480</v>
          </cell>
          <cell r="N1417">
            <v>6.43</v>
          </cell>
          <cell r="O1417">
            <v>2.2985999999999999E-2</v>
          </cell>
          <cell r="P1417" t="e">
            <v>#N/A</v>
          </cell>
          <cell r="Q1417" t="e">
            <v>#N/A</v>
          </cell>
          <cell r="R1417" t="e">
            <v>#N/A</v>
          </cell>
          <cell r="S1417" t="e">
            <v>#N/A</v>
          </cell>
          <cell r="T1417" t="e">
            <v>#N/A</v>
          </cell>
          <cell r="U1417" t="e">
            <v>#N/A</v>
          </cell>
          <cell r="V1417" t="str">
            <v>A10000000001</v>
          </cell>
          <cell r="W1417" t="str">
            <v>A10000000001</v>
          </cell>
          <cell r="X1417" t="str">
            <v>3005.90.90</v>
          </cell>
          <cell r="AC1417" t="str">
            <v>Nivea</v>
          </cell>
          <cell r="AE1417" t="str">
            <v>NLC Lip Care</v>
          </cell>
          <cell r="AJ1417" t="str">
            <v>Lip Care</v>
          </cell>
          <cell r="QC1417" t="str">
            <v>D</v>
          </cell>
          <cell r="VH1417">
            <v>900</v>
          </cell>
          <cell r="VI1417" t="str">
            <v>85271</v>
          </cell>
          <cell r="VN1417">
            <v>23191</v>
          </cell>
          <cell r="VO1417">
            <v>43830</v>
          </cell>
        </row>
        <row r="1418">
          <cell r="G1418" t="str">
            <v>NLC Pop Ball Watermelon &amp; Pomegrane</v>
          </cell>
          <cell r="I1418" t="str">
            <v>48333-00012-01</v>
          </cell>
          <cell r="J1418" t="str">
            <v>48333-00012-01</v>
          </cell>
          <cell r="K1418" t="str">
            <v>Leukoplast, 4.5 m x 1.25 cm  (1/2" x 5 yard)</v>
          </cell>
          <cell r="L1418" t="str">
            <v>R</v>
          </cell>
          <cell r="M1418">
            <v>500</v>
          </cell>
          <cell r="N1418">
            <v>10.9</v>
          </cell>
          <cell r="O1418">
            <v>3.4457000000000002E-2</v>
          </cell>
          <cell r="P1418" t="e">
            <v>#N/A</v>
          </cell>
          <cell r="Q1418" t="e">
            <v>#N/A</v>
          </cell>
          <cell r="R1418" t="e">
            <v>#N/A</v>
          </cell>
          <cell r="S1418" t="e">
            <v>#N/A</v>
          </cell>
          <cell r="T1418" t="e">
            <v>#N/A</v>
          </cell>
          <cell r="U1418" t="e">
            <v>#N/A</v>
          </cell>
          <cell r="V1418" t="str">
            <v>A10000000002</v>
          </cell>
          <cell r="W1418" t="str">
            <v>A10000000002</v>
          </cell>
          <cell r="X1418" t="str">
            <v>3005.90.90</v>
          </cell>
          <cell r="AC1418" t="str">
            <v>Nivea</v>
          </cell>
          <cell r="AE1418" t="str">
            <v>NLC Lip Care</v>
          </cell>
          <cell r="AJ1418" t="str">
            <v>Lip Care</v>
          </cell>
          <cell r="QC1418" t="str">
            <v>D</v>
          </cell>
          <cell r="VH1418">
            <v>1095</v>
          </cell>
          <cell r="VI1418" t="str">
            <v>88014</v>
          </cell>
          <cell r="VN1418">
            <v>56800</v>
          </cell>
          <cell r="VO1418">
            <v>45383</v>
          </cell>
        </row>
        <row r="1419">
          <cell r="G1419" t="str">
            <v>NLC Pop Ball Grape &amp; Maracuja</v>
          </cell>
          <cell r="I1419" t="str">
            <v>48333-00013-02</v>
          </cell>
          <cell r="J1419" t="str">
            <v>48333-00013-02</v>
          </cell>
          <cell r="K1419" t="str">
            <v>Leukoplast, 4.5 m x 2.5 cm  (1" x 5 yard)</v>
          </cell>
          <cell r="L1419" t="str">
            <v>R</v>
          </cell>
          <cell r="M1419">
            <v>250</v>
          </cell>
          <cell r="N1419">
            <v>10</v>
          </cell>
          <cell r="O1419">
            <v>3.7612E-2</v>
          </cell>
          <cell r="P1419" t="e">
            <v>#N/A</v>
          </cell>
          <cell r="Q1419" t="e">
            <v>#N/A</v>
          </cell>
          <cell r="R1419" t="e">
            <v>#N/A</v>
          </cell>
          <cell r="S1419" t="e">
            <v>#N/A</v>
          </cell>
          <cell r="T1419" t="e">
            <v>#N/A</v>
          </cell>
          <cell r="U1419" t="e">
            <v>#N/A</v>
          </cell>
          <cell r="V1419" t="str">
            <v>A10000000003</v>
          </cell>
          <cell r="W1419" t="str">
            <v>A10000000003</v>
          </cell>
          <cell r="X1419" t="str">
            <v>3005.90.90</v>
          </cell>
          <cell r="AC1419" t="str">
            <v>Nivea</v>
          </cell>
          <cell r="AE1419" t="str">
            <v>NLC Lip Care</v>
          </cell>
          <cell r="AJ1419" t="str">
            <v>Lip Care</v>
          </cell>
          <cell r="QC1419" t="str">
            <v>D</v>
          </cell>
          <cell r="VH1419">
            <v>1095</v>
          </cell>
          <cell r="VI1419" t="str">
            <v>88016</v>
          </cell>
          <cell r="VN1419">
            <v>56800</v>
          </cell>
          <cell r="VO1419">
            <v>45413</v>
          </cell>
        </row>
        <row r="1420">
          <cell r="G1420" t="str">
            <v>NFC Cleansed by Nivea - Lip Kiara</v>
          </cell>
          <cell r="I1420" t="str">
            <v>48333-00013-03</v>
          </cell>
          <cell r="J1420" t="str">
            <v>48333-00013-03</v>
          </cell>
          <cell r="K1420" t="str">
            <v>Leukoplast, 4.5 m x 2.5 cm  (1" x 5 yard) Hosp.</v>
          </cell>
          <cell r="L1420" t="str">
            <v>R</v>
          </cell>
          <cell r="M1420">
            <v>250</v>
          </cell>
          <cell r="N1420">
            <v>9.8000000000000007</v>
          </cell>
          <cell r="O1420">
            <v>2.8783E-2</v>
          </cell>
          <cell r="P1420" t="e">
            <v>#N/A</v>
          </cell>
          <cell r="Q1420" t="e">
            <v>#N/A</v>
          </cell>
          <cell r="R1420" t="e">
            <v>#N/A</v>
          </cell>
          <cell r="S1420" t="e">
            <v>#N/A</v>
          </cell>
          <cell r="T1420" t="e">
            <v>#N/A</v>
          </cell>
          <cell r="U1420" t="e">
            <v>#N/A</v>
          </cell>
          <cell r="V1420" t="str">
            <v>A10000000003</v>
          </cell>
          <cell r="W1420" t="str">
            <v>A10000000003</v>
          </cell>
          <cell r="X1420" t="str">
            <v>3005.90.90</v>
          </cell>
          <cell r="AC1420" t="str">
            <v>Nivea</v>
          </cell>
          <cell r="AE1420" t="str">
            <v>NLC Lip Care</v>
          </cell>
          <cell r="AJ1420" t="str">
            <v>Lip Care</v>
          </cell>
          <cell r="QC1420" t="str">
            <v>D</v>
          </cell>
          <cell r="VH1420">
            <v>900</v>
          </cell>
          <cell r="VI1420" t="str">
            <v>85264</v>
          </cell>
          <cell r="VN1420">
            <v>73300</v>
          </cell>
          <cell r="VO1420">
            <v>45383</v>
          </cell>
        </row>
        <row r="1421">
          <cell r="G1421" t="str">
            <v>NFC Cleansed by Nivea - Lip Rachel</v>
          </cell>
          <cell r="I1421" t="str">
            <v>48333-00014-02</v>
          </cell>
          <cell r="J1421" t="str">
            <v>48333-00014-02</v>
          </cell>
          <cell r="K1421" t="str">
            <v>Leukoplast, 4.5 m x 5 cm  (2" x 5 yard)</v>
          </cell>
          <cell r="L1421" t="str">
            <v>R</v>
          </cell>
          <cell r="M1421">
            <v>200</v>
          </cell>
          <cell r="N1421">
            <v>15.85</v>
          </cell>
          <cell r="O1421">
            <v>4.9076000000000002E-2</v>
          </cell>
          <cell r="P1421" t="e">
            <v>#N/A</v>
          </cell>
          <cell r="Q1421" t="e">
            <v>#N/A</v>
          </cell>
          <cell r="R1421" t="e">
            <v>#N/A</v>
          </cell>
          <cell r="S1421" t="e">
            <v>#N/A</v>
          </cell>
          <cell r="T1421" t="e">
            <v>#N/A</v>
          </cell>
          <cell r="U1421" t="e">
            <v>#N/A</v>
          </cell>
          <cell r="V1421" t="str">
            <v>A10000000004</v>
          </cell>
          <cell r="W1421" t="str">
            <v>A10000000004</v>
          </cell>
          <cell r="X1421" t="str">
            <v>3005.90.90</v>
          </cell>
          <cell r="AC1421" t="str">
            <v>Nivea</v>
          </cell>
          <cell r="AE1421" t="str">
            <v>NLC Lip Care</v>
          </cell>
          <cell r="AJ1421" t="str">
            <v>Lip Care</v>
          </cell>
          <cell r="QC1421" t="str">
            <v>D</v>
          </cell>
          <cell r="VH1421">
            <v>900</v>
          </cell>
          <cell r="VI1421" t="str">
            <v>85264</v>
          </cell>
          <cell r="VN1421">
            <v>73300</v>
          </cell>
          <cell r="VO1421">
            <v>45383</v>
          </cell>
        </row>
        <row r="1422">
          <cell r="G1422" t="str">
            <v>NFC Cleansed by Nivea - Lip Abel</v>
          </cell>
          <cell r="I1422" t="str">
            <v>48333-00014-03</v>
          </cell>
          <cell r="J1422" t="str">
            <v>48333-00014-03</v>
          </cell>
          <cell r="K1422" t="str">
            <v>Leukoplast, 4.5 m x 5 cm  (2" x 5 yard) Hosp.</v>
          </cell>
          <cell r="L1422" t="str">
            <v>R</v>
          </cell>
          <cell r="M1422">
            <v>200</v>
          </cell>
          <cell r="N1422">
            <v>13.85</v>
          </cell>
          <cell r="O1422">
            <v>3.8904000000000001E-2</v>
          </cell>
          <cell r="P1422" t="e">
            <v>#N/A</v>
          </cell>
          <cell r="Q1422" t="e">
            <v>#N/A</v>
          </cell>
          <cell r="R1422" t="e">
            <v>#N/A</v>
          </cell>
          <cell r="S1422" t="e">
            <v>#N/A</v>
          </cell>
          <cell r="T1422" t="e">
            <v>#N/A</v>
          </cell>
          <cell r="U1422" t="e">
            <v>#N/A</v>
          </cell>
          <cell r="V1422" t="str">
            <v>A10000000004</v>
          </cell>
          <cell r="W1422" t="str">
            <v>A10000000004</v>
          </cell>
          <cell r="X1422" t="str">
            <v>3005.90.90</v>
          </cell>
          <cell r="AC1422" t="str">
            <v>Nivea</v>
          </cell>
          <cell r="AE1422" t="str">
            <v>NLC Lip Care</v>
          </cell>
          <cell r="AJ1422" t="str">
            <v>Lip Care</v>
          </cell>
          <cell r="QC1422" t="str">
            <v>D</v>
          </cell>
          <cell r="VH1422">
            <v>900</v>
          </cell>
          <cell r="VI1422" t="str">
            <v>85253</v>
          </cell>
          <cell r="VN1422">
            <v>73300</v>
          </cell>
          <cell r="VO1422">
            <v>45383</v>
          </cell>
        </row>
        <row r="1423">
          <cell r="I1423" t="str">
            <v>48333-00015-02</v>
          </cell>
          <cell r="J1423" t="str">
            <v>48333-00015-02</v>
          </cell>
          <cell r="K1423" t="str">
            <v>Leukoplast, 4.5 m x 7.5 cm  (3" x 5 yard)</v>
          </cell>
          <cell r="L1423" t="str">
            <v>R</v>
          </cell>
          <cell r="M1423">
            <v>120</v>
          </cell>
          <cell r="N1423">
            <v>13.73</v>
          </cell>
          <cell r="O1423">
            <v>4.4999999999999998E-2</v>
          </cell>
          <cell r="P1423" t="e">
            <v>#N/A</v>
          </cell>
          <cell r="Q1423" t="e">
            <v>#N/A</v>
          </cell>
          <cell r="R1423" t="e">
            <v>#N/A</v>
          </cell>
          <cell r="S1423" t="e">
            <v>#N/A</v>
          </cell>
          <cell r="T1423" t="e">
            <v>#N/A</v>
          </cell>
          <cell r="U1423" t="e">
            <v>#N/A</v>
          </cell>
          <cell r="V1423" t="str">
            <v>A10000000005</v>
          </cell>
          <cell r="W1423" t="str">
            <v>A10000000005</v>
          </cell>
          <cell r="X1423" t="str">
            <v>3005.90.90</v>
          </cell>
        </row>
        <row r="1424">
          <cell r="I1424" t="str">
            <v>48333-00015-03</v>
          </cell>
          <cell r="J1424" t="str">
            <v>48333-00015-03</v>
          </cell>
          <cell r="K1424" t="str">
            <v>Leukoplast, 4.5 m x 7.5 cm  (3" x 5 yard) Hosp.</v>
          </cell>
          <cell r="L1424" t="str">
            <v>R</v>
          </cell>
          <cell r="M1424">
            <v>120</v>
          </cell>
          <cell r="N1424">
            <v>12.03</v>
          </cell>
          <cell r="O1424">
            <v>3.9037000000000002E-2</v>
          </cell>
          <cell r="P1424" t="e">
            <v>#N/A</v>
          </cell>
          <cell r="Q1424" t="e">
            <v>#N/A</v>
          </cell>
          <cell r="R1424" t="e">
            <v>#N/A</v>
          </cell>
          <cell r="S1424" t="e">
            <v>#N/A</v>
          </cell>
          <cell r="T1424" t="e">
            <v>#N/A</v>
          </cell>
          <cell r="U1424" t="e">
            <v>#N/A</v>
          </cell>
          <cell r="V1424" t="str">
            <v>A10000000005</v>
          </cell>
          <cell r="W1424" t="str">
            <v>A10000000005</v>
          </cell>
          <cell r="X1424" t="str">
            <v>3005.90.90</v>
          </cell>
        </row>
        <row r="1425">
          <cell r="I1425" t="str">
            <v>48333-00021-01</v>
          </cell>
          <cell r="J1425" t="str">
            <v>48333-00021-01</v>
          </cell>
          <cell r="K1425" t="str">
            <v>Fixomull Stretch, 5 m x 5 cm</v>
          </cell>
          <cell r="L1425" t="str">
            <v>R</v>
          </cell>
          <cell r="M1425" t="e">
            <v>#N/A</v>
          </cell>
          <cell r="N1425" t="e">
            <v>#N/A</v>
          </cell>
          <cell r="O1425" t="e">
            <v>#N/A</v>
          </cell>
          <cell r="P1425" t="e">
            <v>#N/A</v>
          </cell>
          <cell r="Q1425" t="e">
            <v>#N/A</v>
          </cell>
          <cell r="R1425" t="e">
            <v>#N/A</v>
          </cell>
          <cell r="S1425" t="e">
            <v>#N/A</v>
          </cell>
          <cell r="T1425" t="e">
            <v>#N/A</v>
          </cell>
          <cell r="U1425" t="e">
            <v>#N/A</v>
          </cell>
          <cell r="V1425" t="str">
            <v>B10000000001</v>
          </cell>
          <cell r="W1425" t="str">
            <v>B10000000001</v>
          </cell>
          <cell r="X1425" t="str">
            <v>3005.90.90</v>
          </cell>
        </row>
        <row r="1426">
          <cell r="I1426" t="str">
            <v>48333-00021-00</v>
          </cell>
          <cell r="J1426" t="str">
            <v>48333-00021-01</v>
          </cell>
          <cell r="K1426" t="str">
            <v>Fixomull Stretch, 5 m x 5 cm</v>
          </cell>
          <cell r="L1426" t="str">
            <v>R</v>
          </cell>
          <cell r="M1426" t="e">
            <v>#N/A</v>
          </cell>
          <cell r="N1426" t="e">
            <v>#N/A</v>
          </cell>
          <cell r="O1426" t="e">
            <v>#N/A</v>
          </cell>
          <cell r="P1426" t="e">
            <v>#N/A</v>
          </cell>
          <cell r="Q1426" t="e">
            <v>#N/A</v>
          </cell>
          <cell r="R1426" t="e">
            <v>#N/A</v>
          </cell>
          <cell r="S1426" t="e">
            <v>#N/A</v>
          </cell>
          <cell r="T1426" t="e">
            <v>#N/A</v>
          </cell>
          <cell r="U1426" t="e">
            <v>#N/A</v>
          </cell>
          <cell r="V1426" t="str">
            <v>B10000000001</v>
          </cell>
          <cell r="W1426" t="str">
            <v>B10000000001</v>
          </cell>
          <cell r="X1426" t="str">
            <v>3005.90.90</v>
          </cell>
        </row>
        <row r="1427">
          <cell r="I1427" t="str">
            <v>48333-00022-01</v>
          </cell>
          <cell r="J1427" t="str">
            <v>48333-00022-01</v>
          </cell>
          <cell r="K1427" t="str">
            <v>Fixomull Stretch, 5 m x 10 cm</v>
          </cell>
          <cell r="L1427" t="str">
            <v>R</v>
          </cell>
          <cell r="M1427" t="e">
            <v>#N/A</v>
          </cell>
          <cell r="N1427" t="e">
            <v>#N/A</v>
          </cell>
          <cell r="O1427" t="e">
            <v>#N/A</v>
          </cell>
          <cell r="P1427" t="e">
            <v>#N/A</v>
          </cell>
          <cell r="Q1427" t="e">
            <v>#N/A</v>
          </cell>
          <cell r="R1427" t="e">
            <v>#N/A</v>
          </cell>
          <cell r="S1427" t="e">
            <v>#N/A</v>
          </cell>
          <cell r="T1427" t="e">
            <v>#N/A</v>
          </cell>
          <cell r="U1427" t="e">
            <v>#N/A</v>
          </cell>
          <cell r="V1427" t="str">
            <v>B10000000001</v>
          </cell>
          <cell r="W1427" t="str">
            <v>B10000000001</v>
          </cell>
          <cell r="X1427" t="str">
            <v>3005.90.90</v>
          </cell>
        </row>
        <row r="1428">
          <cell r="I1428" t="str">
            <v>48333-00022-00</v>
          </cell>
          <cell r="J1428" t="str">
            <v>48333-00022-01</v>
          </cell>
          <cell r="K1428" t="str">
            <v>Fixomull Stretch, 5 m x 10 cm</v>
          </cell>
          <cell r="L1428" t="str">
            <v>R</v>
          </cell>
          <cell r="M1428" t="e">
            <v>#N/A</v>
          </cell>
          <cell r="N1428" t="e">
            <v>#N/A</v>
          </cell>
          <cell r="O1428" t="e">
            <v>#N/A</v>
          </cell>
          <cell r="P1428" t="e">
            <v>#N/A</v>
          </cell>
          <cell r="Q1428" t="e">
            <v>#N/A</v>
          </cell>
          <cell r="R1428" t="e">
            <v>#N/A</v>
          </cell>
          <cell r="S1428" t="e">
            <v>#N/A</v>
          </cell>
          <cell r="T1428" t="e">
            <v>#N/A</v>
          </cell>
          <cell r="U1428" t="e">
            <v>#N/A</v>
          </cell>
          <cell r="V1428" t="str">
            <v>B10000000001</v>
          </cell>
          <cell r="W1428" t="str">
            <v>B10000000001</v>
          </cell>
          <cell r="X1428" t="str">
            <v>3005.90.90</v>
          </cell>
        </row>
        <row r="1429">
          <cell r="I1429" t="str">
            <v>48333-00023-01</v>
          </cell>
          <cell r="J1429" t="str">
            <v>48333-00023-01</v>
          </cell>
          <cell r="K1429" t="str">
            <v>Fixomull Stretch, 5 m x 15 cm</v>
          </cell>
          <cell r="L1429" t="str">
            <v>R</v>
          </cell>
          <cell r="M1429" t="e">
            <v>#N/A</v>
          </cell>
          <cell r="N1429" t="e">
            <v>#N/A</v>
          </cell>
          <cell r="O1429" t="e">
            <v>#N/A</v>
          </cell>
          <cell r="P1429" t="e">
            <v>#N/A</v>
          </cell>
          <cell r="Q1429" t="e">
            <v>#N/A</v>
          </cell>
          <cell r="R1429" t="e">
            <v>#N/A</v>
          </cell>
          <cell r="S1429" t="e">
            <v>#N/A</v>
          </cell>
          <cell r="T1429" t="e">
            <v>#N/A</v>
          </cell>
          <cell r="U1429" t="e">
            <v>#N/A</v>
          </cell>
          <cell r="V1429" t="str">
            <v>B10000000001</v>
          </cell>
          <cell r="W1429" t="str">
            <v>B10000000001</v>
          </cell>
          <cell r="X1429" t="str">
            <v>3005.90.90</v>
          </cell>
        </row>
        <row r="1430">
          <cell r="I1430" t="str">
            <v>48333-00023-00</v>
          </cell>
          <cell r="J1430" t="str">
            <v>48333-00023-01</v>
          </cell>
          <cell r="K1430" t="str">
            <v>Fixomull Stretch, 5 m x 15 cm</v>
          </cell>
          <cell r="L1430" t="str">
            <v>R</v>
          </cell>
          <cell r="M1430" t="e">
            <v>#N/A</v>
          </cell>
          <cell r="N1430" t="e">
            <v>#N/A</v>
          </cell>
          <cell r="O1430" t="e">
            <v>#N/A</v>
          </cell>
          <cell r="P1430" t="e">
            <v>#N/A</v>
          </cell>
          <cell r="Q1430" t="e">
            <v>#N/A</v>
          </cell>
          <cell r="R1430" t="e">
            <v>#N/A</v>
          </cell>
          <cell r="S1430" t="e">
            <v>#N/A</v>
          </cell>
          <cell r="T1430" t="e">
            <v>#N/A</v>
          </cell>
          <cell r="U1430" t="e">
            <v>#N/A</v>
          </cell>
          <cell r="V1430" t="str">
            <v>B10000000001</v>
          </cell>
          <cell r="W1430" t="str">
            <v>B10000000001</v>
          </cell>
          <cell r="X1430" t="str">
            <v>3005.90.90</v>
          </cell>
        </row>
        <row r="1431">
          <cell r="I1431" t="str">
            <v>48333-00016-00</v>
          </cell>
          <cell r="J1431" t="str">
            <v>48333-00016-00</v>
          </cell>
          <cell r="K1431" t="str">
            <v>Hypafix, 1 m x 5 cm</v>
          </cell>
          <cell r="L1431" t="str">
            <v>R</v>
          </cell>
          <cell r="M1431">
            <v>480</v>
          </cell>
          <cell r="N1431">
            <v>5.39</v>
          </cell>
          <cell r="O1431">
            <v>1.0718999999999999E-2</v>
          </cell>
          <cell r="P1431" t="e">
            <v>#N/A</v>
          </cell>
          <cell r="Q1431" t="e">
            <v>#N/A</v>
          </cell>
          <cell r="R1431" t="e">
            <v>#N/A</v>
          </cell>
          <cell r="S1431" t="e">
            <v>#N/A</v>
          </cell>
          <cell r="T1431" t="e">
            <v>#N/A</v>
          </cell>
          <cell r="U1431" t="e">
            <v>#N/A</v>
          </cell>
          <cell r="V1431" t="str">
            <v/>
          </cell>
          <cell r="W1431" t="str">
            <v/>
          </cell>
          <cell r="X1431" t="str">
            <v>3005.90.90</v>
          </cell>
        </row>
        <row r="1432">
          <cell r="I1432" t="str">
            <v>48333-00017-00</v>
          </cell>
          <cell r="J1432" t="str">
            <v>48333-00017-00</v>
          </cell>
          <cell r="K1432" t="str">
            <v>Hypafix, 5 m x  5 cm</v>
          </cell>
          <cell r="L1432" t="str">
            <v>R</v>
          </cell>
          <cell r="M1432">
            <v>48</v>
          </cell>
          <cell r="N1432">
            <v>2.73</v>
          </cell>
          <cell r="O1432">
            <v>1.0718999999999999E-2</v>
          </cell>
          <cell r="P1432" t="e">
            <v>#N/A</v>
          </cell>
          <cell r="Q1432" t="e">
            <v>#N/A</v>
          </cell>
          <cell r="R1432" t="e">
            <v>#N/A</v>
          </cell>
          <cell r="S1432" t="e">
            <v>#N/A</v>
          </cell>
          <cell r="T1432" t="e">
            <v>#N/A</v>
          </cell>
          <cell r="U1432" t="e">
            <v>#N/A</v>
          </cell>
          <cell r="V1432" t="str">
            <v/>
          </cell>
          <cell r="W1432" t="str">
            <v/>
          </cell>
          <cell r="X1432" t="str">
            <v>3005.90.90</v>
          </cell>
        </row>
        <row r="1433">
          <cell r="I1433" t="str">
            <v>48333-00018-00</v>
          </cell>
          <cell r="J1433" t="str">
            <v>48333-00018-00</v>
          </cell>
          <cell r="K1433" t="str">
            <v>Hypafix, 5 m x 10 cm</v>
          </cell>
          <cell r="L1433" t="str">
            <v>R</v>
          </cell>
          <cell r="M1433">
            <v>24</v>
          </cell>
          <cell r="N1433">
            <v>2.73</v>
          </cell>
          <cell r="O1433">
            <v>1.0718999999999999E-2</v>
          </cell>
          <cell r="P1433" t="e">
            <v>#N/A</v>
          </cell>
          <cell r="Q1433" t="e">
            <v>#N/A</v>
          </cell>
          <cell r="R1433" t="e">
            <v>#N/A</v>
          </cell>
          <cell r="S1433" t="e">
            <v>#N/A</v>
          </cell>
          <cell r="T1433" t="e">
            <v>#N/A</v>
          </cell>
          <cell r="U1433" t="e">
            <v>#N/A</v>
          </cell>
          <cell r="V1433" t="str">
            <v/>
          </cell>
          <cell r="W1433" t="str">
            <v/>
          </cell>
          <cell r="X1433" t="str">
            <v>3005.90.90</v>
          </cell>
        </row>
        <row r="1434">
          <cell r="I1434" t="str">
            <v>48333-00019-00</v>
          </cell>
          <cell r="J1434" t="str">
            <v>48333-00019-00</v>
          </cell>
          <cell r="K1434" t="str">
            <v>Hypafix, 5 m x 15 cm</v>
          </cell>
          <cell r="L1434" t="str">
            <v>R</v>
          </cell>
          <cell r="M1434">
            <v>16</v>
          </cell>
          <cell r="N1434">
            <v>2.77</v>
          </cell>
          <cell r="O1434">
            <v>1.0718999999999999E-2</v>
          </cell>
          <cell r="P1434" t="e">
            <v>#N/A</v>
          </cell>
          <cell r="Q1434" t="e">
            <v>#N/A</v>
          </cell>
          <cell r="R1434" t="e">
            <v>#N/A</v>
          </cell>
          <cell r="S1434" t="e">
            <v>#N/A</v>
          </cell>
          <cell r="T1434" t="e">
            <v>#N/A</v>
          </cell>
          <cell r="U1434" t="e">
            <v>#N/A</v>
          </cell>
          <cell r="V1434" t="str">
            <v/>
          </cell>
          <cell r="W1434" t="str">
            <v/>
          </cell>
          <cell r="X1434" t="str">
            <v>3005.90.90</v>
          </cell>
        </row>
        <row r="1435">
          <cell r="I1435" t="str">
            <v>48333-00020-00</v>
          </cell>
          <cell r="J1435" t="str">
            <v>48333-00020-00</v>
          </cell>
          <cell r="K1435" t="str">
            <v>Hypafix, 5 m x 20 cm</v>
          </cell>
          <cell r="L1435" t="str">
            <v>R</v>
          </cell>
          <cell r="M1435">
            <v>12</v>
          </cell>
          <cell r="N1435">
            <v>2.75</v>
          </cell>
          <cell r="O1435">
            <v>1.0718999999999999E-2</v>
          </cell>
          <cell r="P1435" t="e">
            <v>#N/A</v>
          </cell>
          <cell r="Q1435" t="e">
            <v>#N/A</v>
          </cell>
          <cell r="R1435" t="e">
            <v>#N/A</v>
          </cell>
          <cell r="S1435" t="e">
            <v>#N/A</v>
          </cell>
          <cell r="T1435" t="e">
            <v>#N/A</v>
          </cell>
          <cell r="U1435" t="e">
            <v>#N/A</v>
          </cell>
          <cell r="V1435" t="str">
            <v/>
          </cell>
          <cell r="W1435" t="str">
            <v/>
          </cell>
          <cell r="X1435" t="str">
            <v>3005.90.90</v>
          </cell>
        </row>
        <row r="1436">
          <cell r="I1436" t="str">
            <v>48333-00030-00</v>
          </cell>
          <cell r="J1436" t="str">
            <v>48333-00030-00</v>
          </cell>
          <cell r="K1436" t="str">
            <v>HP Blue Fabric Plaster</v>
          </cell>
          <cell r="L1436" t="str">
            <v>R</v>
          </cell>
          <cell r="M1436">
            <v>200</v>
          </cell>
          <cell r="N1436">
            <v>10.1</v>
          </cell>
          <cell r="O1436">
            <v>5.7828999999999998E-2</v>
          </cell>
          <cell r="P1436" t="e">
            <v>#N/A</v>
          </cell>
          <cell r="Q1436" t="e">
            <v>#N/A</v>
          </cell>
          <cell r="R1436" t="e">
            <v>#N/A</v>
          </cell>
          <cell r="S1436" t="e">
            <v>#N/A</v>
          </cell>
          <cell r="T1436" t="e">
            <v>#N/A</v>
          </cell>
          <cell r="U1436" t="e">
            <v>#N/A</v>
          </cell>
          <cell r="V1436" t="str">
            <v/>
          </cell>
          <cell r="W1436" t="str">
            <v/>
          </cell>
          <cell r="X1436" t="str">
            <v>3005.90.90</v>
          </cell>
        </row>
        <row r="1437">
          <cell r="I1437" t="str">
            <v>48328-00000-43</v>
          </cell>
          <cell r="J1437" t="str">
            <v>xxxxx-xxxxx-xx</v>
          </cell>
          <cell r="K1437" t="str">
            <v>T-Shirt Jump</v>
          </cell>
          <cell r="L1437" t="str">
            <v>R</v>
          </cell>
          <cell r="M1437">
            <v>1</v>
          </cell>
          <cell r="N1437">
            <v>0</v>
          </cell>
          <cell r="O1437">
            <v>0</v>
          </cell>
          <cell r="P1437" t="e">
            <v>#N/A</v>
          </cell>
          <cell r="Q1437" t="e">
            <v>#N/A</v>
          </cell>
          <cell r="R1437" t="e">
            <v>#N/A</v>
          </cell>
          <cell r="S1437" t="e">
            <v>#N/A</v>
          </cell>
          <cell r="T1437" t="e">
            <v>#N/A</v>
          </cell>
          <cell r="U1437" t="e">
            <v>#N/A</v>
          </cell>
          <cell r="V1437" t="str">
            <v/>
          </cell>
          <cell r="W1437" t="str">
            <v/>
          </cell>
          <cell r="X1437" t="str">
            <v>3005.90.90</v>
          </cell>
        </row>
        <row r="1438">
          <cell r="I1438" t="str">
            <v>48328-00000-44</v>
          </cell>
          <cell r="J1438" t="str">
            <v>xxxxx-xxxxx-xx</v>
          </cell>
          <cell r="K1438" t="str">
            <v>Acrylic Jump</v>
          </cell>
          <cell r="L1438" t="str">
            <v>R</v>
          </cell>
          <cell r="M1438">
            <v>1</v>
          </cell>
          <cell r="N1438">
            <v>0</v>
          </cell>
          <cell r="O1438">
            <v>0</v>
          </cell>
          <cell r="P1438" t="e">
            <v>#N/A</v>
          </cell>
          <cell r="Q1438" t="e">
            <v>#N/A</v>
          </cell>
          <cell r="R1438" t="e">
            <v>#N/A</v>
          </cell>
          <cell r="S1438" t="e">
            <v>#N/A</v>
          </cell>
          <cell r="T1438" t="e">
            <v>#N/A</v>
          </cell>
          <cell r="U1438" t="e">
            <v>#N/A</v>
          </cell>
          <cell r="V1438" t="str">
            <v>B10000000001</v>
          </cell>
          <cell r="W1438" t="str">
            <v>B10000000001</v>
          </cell>
          <cell r="X1438" t="str">
            <v>3005.90.90</v>
          </cell>
        </row>
        <row r="1439">
          <cell r="I1439" t="str">
            <v>48328-00000-45</v>
          </cell>
          <cell r="J1439" t="str">
            <v>xxxxx-xxxxx-xx</v>
          </cell>
          <cell r="K1439" t="str">
            <v>Acrylic Lip Model Tower</v>
          </cell>
          <cell r="L1439" t="str">
            <v>R</v>
          </cell>
          <cell r="M1439">
            <v>1</v>
          </cell>
          <cell r="N1439">
            <v>0</v>
          </cell>
          <cell r="O1439">
            <v>0</v>
          </cell>
          <cell r="P1439" t="e">
            <v>#N/A</v>
          </cell>
          <cell r="Q1439" t="e">
            <v>#N/A</v>
          </cell>
          <cell r="R1439" t="e">
            <v>#N/A</v>
          </cell>
          <cell r="S1439" t="e">
            <v>#N/A</v>
          </cell>
          <cell r="T1439" t="e">
            <v>#N/A</v>
          </cell>
          <cell r="U1439" t="e">
            <v>#N/A</v>
          </cell>
          <cell r="V1439" t="str">
            <v>B10000000001</v>
          </cell>
          <cell r="W1439" t="str">
            <v>B10000000001</v>
          </cell>
          <cell r="X1439" t="str">
            <v>3005.90.90</v>
          </cell>
        </row>
        <row r="1440">
          <cell r="I1440" t="str">
            <v>48328-00000-46</v>
          </cell>
          <cell r="J1440" t="str">
            <v>xxxxx-xxxxx-xx</v>
          </cell>
          <cell r="K1440" t="str">
            <v>Acrylic Lip Model Tray</v>
          </cell>
          <cell r="L1440" t="str">
            <v>R</v>
          </cell>
          <cell r="M1440">
            <v>1</v>
          </cell>
          <cell r="N1440">
            <v>0</v>
          </cell>
          <cell r="O1440">
            <v>0</v>
          </cell>
          <cell r="P1440" t="e">
            <v>#N/A</v>
          </cell>
          <cell r="Q1440" t="e">
            <v>#N/A</v>
          </cell>
          <cell r="R1440" t="e">
            <v>#N/A</v>
          </cell>
          <cell r="S1440" t="e">
            <v>#N/A</v>
          </cell>
          <cell r="T1440" t="e">
            <v>#N/A</v>
          </cell>
          <cell r="U1440" t="e">
            <v>#N/A</v>
          </cell>
          <cell r="V1440" t="str">
            <v/>
          </cell>
          <cell r="W1440" t="str">
            <v/>
          </cell>
          <cell r="X1440" t="str">
            <v>3005.90.90</v>
          </cell>
        </row>
        <row r="1441">
          <cell r="I1441" t="str">
            <v>48328-00000-47</v>
          </cell>
          <cell r="J1441" t="str">
            <v>xxxxx-xxxxx-xx</v>
          </cell>
          <cell r="K1441" t="str">
            <v>Acrylic Lip Model Hanger</v>
          </cell>
          <cell r="L1441" t="str">
            <v>R</v>
          </cell>
          <cell r="M1441">
            <v>1</v>
          </cell>
          <cell r="N1441">
            <v>0</v>
          </cell>
          <cell r="O1441">
            <v>0</v>
          </cell>
          <cell r="P1441" t="e">
            <v>#N/A</v>
          </cell>
          <cell r="Q1441" t="e">
            <v>#N/A</v>
          </cell>
          <cell r="R1441" t="e">
            <v>#N/A</v>
          </cell>
          <cell r="S1441" t="e">
            <v>#N/A</v>
          </cell>
          <cell r="T1441" t="e">
            <v>#N/A</v>
          </cell>
          <cell r="U1441" t="e">
            <v>#N/A</v>
          </cell>
          <cell r="V1441" t="str">
            <v/>
          </cell>
          <cell r="W1441" t="str">
            <v/>
          </cell>
          <cell r="X1441" t="str">
            <v>3005.90.90</v>
          </cell>
        </row>
        <row r="1442">
          <cell r="I1442" t="str">
            <v>48328-00006-54</v>
          </cell>
          <cell r="J1442" t="str">
            <v>xxxxx-xxxxx-xx</v>
          </cell>
          <cell r="K1442" t="str">
            <v>Mini Box First Aid</v>
          </cell>
          <cell r="L1442" t="str">
            <v>R</v>
          </cell>
          <cell r="M1442">
            <v>1</v>
          </cell>
          <cell r="N1442">
            <v>0</v>
          </cell>
          <cell r="O1442">
            <v>0</v>
          </cell>
          <cell r="P1442" t="e">
            <v>#N/A</v>
          </cell>
          <cell r="Q1442" t="e">
            <v>#N/A</v>
          </cell>
          <cell r="R1442" t="e">
            <v>#N/A</v>
          </cell>
          <cell r="S1442" t="e">
            <v>#N/A</v>
          </cell>
          <cell r="T1442" t="e">
            <v>#N/A</v>
          </cell>
          <cell r="U1442" t="e">
            <v>#N/A</v>
          </cell>
          <cell r="V1442" t="str">
            <v/>
          </cell>
          <cell r="W1442" t="str">
            <v/>
          </cell>
          <cell r="X1442" t="str">
            <v>3005.90.90</v>
          </cell>
        </row>
        <row r="1443">
          <cell r="I1443" t="str">
            <v>48328-00000-31</v>
          </cell>
          <cell r="J1443" t="str">
            <v>xxxxx-xxxxx-xx</v>
          </cell>
          <cell r="K1443" t="str">
            <v>Wings Sabun Cream Ekonomi</v>
          </cell>
          <cell r="L1443" t="str">
            <v>R</v>
          </cell>
          <cell r="M1443">
            <v>1</v>
          </cell>
          <cell r="N1443">
            <v>0</v>
          </cell>
          <cell r="O1443">
            <v>0</v>
          </cell>
          <cell r="P1443" t="e">
            <v>#N/A</v>
          </cell>
          <cell r="Q1443" t="e">
            <v>#N/A</v>
          </cell>
          <cell r="R1443" t="e">
            <v>#N/A</v>
          </cell>
          <cell r="S1443" t="e">
            <v>#N/A</v>
          </cell>
          <cell r="T1443" t="e">
            <v>#N/A</v>
          </cell>
          <cell r="U1443" t="e">
            <v>#N/A</v>
          </cell>
          <cell r="V1443" t="str">
            <v/>
          </cell>
          <cell r="W1443" t="str">
            <v/>
          </cell>
          <cell r="X1443" t="str">
            <v>3005.90.90</v>
          </cell>
        </row>
        <row r="1444">
          <cell r="I1444" t="str">
            <v>48328-00000-48</v>
          </cell>
          <cell r="J1444" t="str">
            <v>xxxxx-xxxxx-xx</v>
          </cell>
          <cell r="K1444" t="str">
            <v>Hansaplast Counter Display</v>
          </cell>
          <cell r="L1444" t="str">
            <v>R</v>
          </cell>
          <cell r="M1444">
            <v>1</v>
          </cell>
          <cell r="N1444">
            <v>0</v>
          </cell>
          <cell r="O1444">
            <v>0</v>
          </cell>
          <cell r="P1444" t="e">
            <v>#N/A</v>
          </cell>
          <cell r="Q1444" t="e">
            <v>#N/A</v>
          </cell>
          <cell r="R1444" t="e">
            <v>#N/A</v>
          </cell>
          <cell r="S1444" t="e">
            <v>#N/A</v>
          </cell>
          <cell r="T1444" t="e">
            <v>#N/A</v>
          </cell>
          <cell r="U1444" t="e">
            <v>#N/A</v>
          </cell>
          <cell r="V1444" t="str">
            <v/>
          </cell>
          <cell r="W1444" t="str">
            <v/>
          </cell>
          <cell r="X1444" t="str">
            <v>3005.90.90</v>
          </cell>
        </row>
        <row r="1445">
          <cell r="I1445" t="str">
            <v>48328-00000-49</v>
          </cell>
          <cell r="J1445" t="str">
            <v>xxxxx-xxxxx-xx</v>
          </cell>
          <cell r="K1445" t="str">
            <v>Hanger Display BDF</v>
          </cell>
          <cell r="L1445" t="str">
            <v>R</v>
          </cell>
          <cell r="M1445">
            <v>1</v>
          </cell>
          <cell r="N1445">
            <v>0</v>
          </cell>
          <cell r="O1445">
            <v>0</v>
          </cell>
          <cell r="P1445" t="e">
            <v>#N/A</v>
          </cell>
          <cell r="Q1445" t="e">
            <v>#N/A</v>
          </cell>
          <cell r="R1445" t="e">
            <v>#N/A</v>
          </cell>
          <cell r="S1445" t="e">
            <v>#N/A</v>
          </cell>
          <cell r="T1445" t="e">
            <v>#N/A</v>
          </cell>
          <cell r="U1445" t="e">
            <v>#N/A</v>
          </cell>
          <cell r="V1445" t="str">
            <v/>
          </cell>
          <cell r="W1445" t="str">
            <v/>
          </cell>
          <cell r="X1445" t="str">
            <v>3005.90.90</v>
          </cell>
        </row>
        <row r="1446">
          <cell r="I1446" t="str">
            <v>48328-00000-50</v>
          </cell>
          <cell r="J1446" t="str">
            <v>xxxxx-xxxxx-xx</v>
          </cell>
          <cell r="K1446" t="str">
            <v>Polo Shirt Hansaplast</v>
          </cell>
          <cell r="L1446" t="str">
            <v>R</v>
          </cell>
          <cell r="M1446">
            <v>1</v>
          </cell>
          <cell r="N1446">
            <v>0</v>
          </cell>
          <cell r="O1446">
            <v>0</v>
          </cell>
        </row>
        <row r="1447">
          <cell r="I1447" t="str">
            <v>xxxxx-xxxxx-xx</v>
          </cell>
          <cell r="J1447" t="str">
            <v>xxxxx-xxxxx-xx</v>
          </cell>
          <cell r="K1447" t="str">
            <v>Other</v>
          </cell>
          <cell r="L1447" t="str">
            <v>R</v>
          </cell>
          <cell r="M1447">
            <v>1</v>
          </cell>
          <cell r="N1447">
            <v>0</v>
          </cell>
          <cell r="O1447">
            <v>0</v>
          </cell>
        </row>
        <row r="1448">
          <cell r="I1448" t="str">
            <v>1.011.80111.06</v>
          </cell>
          <cell r="J1448" t="str">
            <v>xxxxx-xxxxx-xx</v>
          </cell>
          <cell r="K1448" t="str">
            <v>NCREME 10ml</v>
          </cell>
          <cell r="L1448" t="str">
            <v>R</v>
          </cell>
          <cell r="M1448">
            <v>1</v>
          </cell>
          <cell r="N1448">
            <v>0</v>
          </cell>
          <cell r="O1448">
            <v>0</v>
          </cell>
        </row>
        <row r="1449">
          <cell r="I1449" t="str">
            <v>1.011.80111.07</v>
          </cell>
          <cell r="J1449" t="str">
            <v>xxxxx-xxxxx-xx</v>
          </cell>
          <cell r="K1449" t="str">
            <v>NCREME 10ml</v>
          </cell>
          <cell r="L1449" t="str">
            <v>R</v>
          </cell>
          <cell r="M1449">
            <v>1</v>
          </cell>
          <cell r="N1449">
            <v>0</v>
          </cell>
          <cell r="O1449">
            <v>0</v>
          </cell>
        </row>
        <row r="1450">
          <cell r="I1450" t="str">
            <v>1.011.80130.06</v>
          </cell>
          <cell r="J1450" t="str">
            <v>xxxxx-xxxxx-xx</v>
          </cell>
          <cell r="K1450" t="str">
            <v>NCREME 100ml</v>
          </cell>
          <cell r="L1450" t="str">
            <v>R</v>
          </cell>
          <cell r="M1450">
            <v>1</v>
          </cell>
          <cell r="N1450">
            <v>0</v>
          </cell>
          <cell r="O1450">
            <v>0</v>
          </cell>
        </row>
        <row r="1451">
          <cell r="I1451" t="str">
            <v>1.011.80133.06</v>
          </cell>
          <cell r="J1451" t="str">
            <v>xxxxx-xxxxx-xx</v>
          </cell>
          <cell r="K1451" t="str">
            <v>NCREME 50ml</v>
          </cell>
          <cell r="L1451" t="str">
            <v>R</v>
          </cell>
          <cell r="M1451">
            <v>1</v>
          </cell>
          <cell r="N1451">
            <v>0</v>
          </cell>
          <cell r="O1451">
            <v>0</v>
          </cell>
        </row>
        <row r="1452">
          <cell r="I1452" t="str">
            <v>1.011.80140.06</v>
          </cell>
          <cell r="J1452" t="str">
            <v>xxxxx-xxxxx-xx</v>
          </cell>
          <cell r="K1452" t="str">
            <v>NCREME 25ml</v>
          </cell>
          <cell r="L1452" t="str">
            <v>R</v>
          </cell>
          <cell r="M1452">
            <v>1</v>
          </cell>
          <cell r="N1452">
            <v>0</v>
          </cell>
          <cell r="O1452">
            <v>0</v>
          </cell>
        </row>
        <row r="1453">
          <cell r="I1453" t="str">
            <v>1.021.80208.00</v>
          </cell>
          <cell r="J1453" t="str">
            <v>xxxxx-xxxxx-xx</v>
          </cell>
          <cell r="K1453" t="str">
            <v>Nivea Body Intensive Moisturizing Lotion 50ml</v>
          </cell>
          <cell r="L1453" t="str">
            <v>R</v>
          </cell>
          <cell r="M1453">
            <v>1</v>
          </cell>
          <cell r="N1453">
            <v>0</v>
          </cell>
          <cell r="O1453">
            <v>0</v>
          </cell>
        </row>
        <row r="1454">
          <cell r="I1454" t="str">
            <v>1.021.80210.05</v>
          </cell>
          <cell r="J1454" t="str">
            <v>xxxxx-xxxxx-xx</v>
          </cell>
          <cell r="K1454" t="str">
            <v>Nivea Body Intensive Moisturizing Lotion 200ml</v>
          </cell>
          <cell r="L1454" t="str">
            <v>R</v>
          </cell>
          <cell r="M1454">
            <v>1</v>
          </cell>
          <cell r="N1454">
            <v>0</v>
          </cell>
          <cell r="O1454">
            <v>0</v>
          </cell>
        </row>
        <row r="1455">
          <cell r="I1455" t="str">
            <v>1.021.80210.40</v>
          </cell>
          <cell r="J1455" t="str">
            <v>xxxxx-xxxxx-xx</v>
          </cell>
          <cell r="K1455" t="str">
            <v>Nivea Body Intensive Moisturizing Lotion Extrafill 25</v>
          </cell>
          <cell r="L1455" t="str">
            <v>R</v>
          </cell>
          <cell r="M1455">
            <v>1</v>
          </cell>
          <cell r="N1455">
            <v>0</v>
          </cell>
          <cell r="O1455">
            <v>0</v>
          </cell>
        </row>
        <row r="1456">
          <cell r="I1456" t="str">
            <v>1.021.80232.00</v>
          </cell>
          <cell r="J1456" t="str">
            <v>xxxxx-xxxxx-xx</v>
          </cell>
          <cell r="K1456" t="str">
            <v>Nivea Body Intensive Moisturizing Lotion 100ml</v>
          </cell>
          <cell r="L1456" t="str">
            <v>R</v>
          </cell>
          <cell r="M1456">
            <v>1</v>
          </cell>
          <cell r="N1456">
            <v>0</v>
          </cell>
          <cell r="O1456">
            <v>0</v>
          </cell>
        </row>
        <row r="1457">
          <cell r="I1457" t="str">
            <v>1.022.80233.00</v>
          </cell>
          <cell r="J1457" t="str">
            <v>xxxxx-xxxxx-xx</v>
          </cell>
          <cell r="K1457" t="str">
            <v>Nivea Body Fresh Moisturizing Lotion 100ml</v>
          </cell>
          <cell r="L1457" t="str">
            <v>R</v>
          </cell>
          <cell r="M1457">
            <v>1</v>
          </cell>
          <cell r="N1457">
            <v>0</v>
          </cell>
          <cell r="O1457">
            <v>0</v>
          </cell>
        </row>
        <row r="1458">
          <cell r="I1458" t="str">
            <v>1.022.80308.00</v>
          </cell>
          <cell r="J1458" t="str">
            <v>xxxxx-xxxxx-xx</v>
          </cell>
          <cell r="K1458" t="str">
            <v>Nivea Body Fresh Moisturizing Lotion 50ml</v>
          </cell>
          <cell r="L1458" t="str">
            <v>R</v>
          </cell>
          <cell r="M1458">
            <v>1</v>
          </cell>
          <cell r="N1458">
            <v>0</v>
          </cell>
          <cell r="O1458">
            <v>0</v>
          </cell>
        </row>
        <row r="1459">
          <cell r="I1459" t="str">
            <v>1.022.80313.05</v>
          </cell>
          <cell r="J1459" t="str">
            <v>xxxxx-xxxxx-xx</v>
          </cell>
          <cell r="K1459" t="str">
            <v>Nivea Body Fresh Moisturizing Lotion 200ml</v>
          </cell>
          <cell r="L1459" t="str">
            <v>R</v>
          </cell>
          <cell r="M1459">
            <v>1</v>
          </cell>
          <cell r="N1459">
            <v>0</v>
          </cell>
          <cell r="O1459">
            <v>0</v>
          </cell>
        </row>
        <row r="1460">
          <cell r="I1460" t="str">
            <v>1.022.80313.40</v>
          </cell>
          <cell r="J1460" t="str">
            <v>xxxxx-xxxxx-xx</v>
          </cell>
          <cell r="K1460" t="str">
            <v>Nivea Body Fresh Moisturizing Lotion Extrafill 2</v>
          </cell>
          <cell r="L1460" t="str">
            <v>R</v>
          </cell>
          <cell r="M1460">
            <v>1</v>
          </cell>
          <cell r="N1460">
            <v>0</v>
          </cell>
          <cell r="O1460">
            <v>0</v>
          </cell>
        </row>
        <row r="1461">
          <cell r="I1461" t="str">
            <v>1.022.80313.41</v>
          </cell>
          <cell r="J1461" t="str">
            <v>xxxxx-xxxxx-xx</v>
          </cell>
          <cell r="K1461" t="str">
            <v>Nivea Body Fresh Mois. Lotion 200ml + Or Foam 1</v>
          </cell>
          <cell r="L1461" t="str">
            <v>R</v>
          </cell>
          <cell r="M1461">
            <v>1</v>
          </cell>
          <cell r="N1461">
            <v>0</v>
          </cell>
          <cell r="O1461">
            <v>0</v>
          </cell>
        </row>
        <row r="1462">
          <cell r="I1462" t="str">
            <v>1.042.80429.03</v>
          </cell>
          <cell r="J1462" t="str">
            <v>xxxxx-xxxxx-xx</v>
          </cell>
          <cell r="K1462" t="str">
            <v>Nivea Sun Block Lotion Pf 16 - 100ml</v>
          </cell>
          <cell r="L1462" t="str">
            <v>R</v>
          </cell>
          <cell r="M1462">
            <v>1</v>
          </cell>
          <cell r="N1462">
            <v>0</v>
          </cell>
          <cell r="O1462">
            <v>0</v>
          </cell>
        </row>
        <row r="1463">
          <cell r="I1463" t="str">
            <v>1.042.80429.05</v>
          </cell>
          <cell r="J1463" t="str">
            <v>xxxxx-xxxxx-xx</v>
          </cell>
          <cell r="K1463" t="str">
            <v>Nivea Sun Block Lotion Pf 16 - 100ml</v>
          </cell>
          <cell r="L1463" t="str">
            <v>R</v>
          </cell>
          <cell r="M1463">
            <v>1</v>
          </cell>
          <cell r="N1463">
            <v>0</v>
          </cell>
          <cell r="O1463">
            <v>0</v>
          </cell>
        </row>
        <row r="1464">
          <cell r="I1464" t="str">
            <v>1.042.80429.06</v>
          </cell>
          <cell r="J1464" t="str">
            <v>xxxxx-xxxxx-xx</v>
          </cell>
          <cell r="K1464" t="str">
            <v>Nivea Sun Block Lotion Pf 16 - 100ml</v>
          </cell>
          <cell r="L1464" t="str">
            <v>R</v>
          </cell>
          <cell r="M1464">
            <v>1</v>
          </cell>
          <cell r="N1464">
            <v>0</v>
          </cell>
          <cell r="O1464">
            <v>0</v>
          </cell>
        </row>
        <row r="1465">
          <cell r="I1465" t="str">
            <v>1.042.80445.02</v>
          </cell>
          <cell r="J1465" t="str">
            <v>xxxxx-xxxxx-xx</v>
          </cell>
          <cell r="K1465" t="str">
            <v>Nivea Sun Sport Pf 25 - 125ml New S/C</v>
          </cell>
          <cell r="L1465" t="str">
            <v>R</v>
          </cell>
          <cell r="M1465">
            <v>1</v>
          </cell>
          <cell r="N1465">
            <v>0</v>
          </cell>
          <cell r="O1465">
            <v>0</v>
          </cell>
        </row>
        <row r="1466">
          <cell r="I1466" t="str">
            <v>1.042.80445.03</v>
          </cell>
          <cell r="J1466" t="str">
            <v>xxxxx-xxxxx-xx</v>
          </cell>
          <cell r="K1466" t="str">
            <v>Nivea Sun Sport Pf 25 - 100ml</v>
          </cell>
          <cell r="L1466" t="str">
            <v>R</v>
          </cell>
          <cell r="M1466">
            <v>1</v>
          </cell>
          <cell r="N1466">
            <v>0</v>
          </cell>
          <cell r="O1466">
            <v>0</v>
          </cell>
        </row>
        <row r="1467">
          <cell r="I1467" t="str">
            <v>1.042.80445.06</v>
          </cell>
          <cell r="J1467" t="str">
            <v>xxxxx-xxxxx-xx</v>
          </cell>
          <cell r="K1467" t="str">
            <v>Nivea Sun Sport Pf 25 - 100ml</v>
          </cell>
          <cell r="L1467" t="str">
            <v>R</v>
          </cell>
          <cell r="M1467">
            <v>1</v>
          </cell>
          <cell r="N1467">
            <v>0</v>
          </cell>
          <cell r="O1467">
            <v>0</v>
          </cell>
        </row>
        <row r="1468">
          <cell r="I1468" t="str">
            <v>1.042.85572.03</v>
          </cell>
          <cell r="J1468" t="str">
            <v>xxxxx-xxxxx-xx</v>
          </cell>
          <cell r="K1468" t="str">
            <v>Nivea Sun Block Lotion Pf 30 -100ml</v>
          </cell>
          <cell r="L1468" t="str">
            <v>R</v>
          </cell>
          <cell r="M1468">
            <v>1</v>
          </cell>
          <cell r="N1468">
            <v>0</v>
          </cell>
          <cell r="O1468">
            <v>0</v>
          </cell>
        </row>
        <row r="1469">
          <cell r="I1469" t="str">
            <v>1.042.85572.05</v>
          </cell>
          <cell r="J1469" t="str">
            <v>xxxxx-xxxxx-xx</v>
          </cell>
          <cell r="K1469" t="str">
            <v>N. Sun Moist Sun Block Lot. Pf 30 100ml</v>
          </cell>
          <cell r="L1469" t="str">
            <v>R</v>
          </cell>
          <cell r="M1469">
            <v>1</v>
          </cell>
          <cell r="N1469">
            <v>0</v>
          </cell>
          <cell r="O1469">
            <v>0</v>
          </cell>
        </row>
        <row r="1470">
          <cell r="I1470" t="str">
            <v>1.042.85572.06</v>
          </cell>
          <cell r="J1470" t="str">
            <v>xxxxx-xxxxx-xx</v>
          </cell>
          <cell r="K1470" t="str">
            <v>Nivea Sun Block Lotion Pf 30 -100ml</v>
          </cell>
          <cell r="L1470" t="str">
            <v>R</v>
          </cell>
          <cell r="M1470">
            <v>1</v>
          </cell>
          <cell r="N1470">
            <v>0</v>
          </cell>
          <cell r="O1470">
            <v>0</v>
          </cell>
        </row>
        <row r="1471">
          <cell r="I1471" t="str">
            <v>1.043.85573.00</v>
          </cell>
          <cell r="J1471" t="str">
            <v>xxxxx-xxxxx-xx</v>
          </cell>
          <cell r="K1471" t="str">
            <v>Nivea Sun Face Pf 30 - 50ml</v>
          </cell>
          <cell r="L1471" t="str">
            <v>R</v>
          </cell>
          <cell r="M1471">
            <v>1</v>
          </cell>
          <cell r="N1471">
            <v>0</v>
          </cell>
          <cell r="O1471">
            <v>0</v>
          </cell>
        </row>
        <row r="1472">
          <cell r="I1472" t="str">
            <v>1.043.85573.01</v>
          </cell>
          <cell r="J1472" t="str">
            <v>xxxxx-xxxxx-xx</v>
          </cell>
          <cell r="K1472" t="str">
            <v>Nivea Sun Face Cream Spf 30 - 50ml</v>
          </cell>
          <cell r="L1472" t="str">
            <v>R</v>
          </cell>
          <cell r="M1472">
            <v>1</v>
          </cell>
          <cell r="N1472">
            <v>0</v>
          </cell>
          <cell r="O1472">
            <v>0</v>
          </cell>
        </row>
        <row r="1473">
          <cell r="I1473" t="str">
            <v>1.043.85573.02</v>
          </cell>
          <cell r="J1473" t="str">
            <v>xxxxx-xxxxx-xx</v>
          </cell>
          <cell r="K1473" t="str">
            <v>Ns Face Sun Block Most Cream Spf30 50ml</v>
          </cell>
          <cell r="L1473" t="str">
            <v>R</v>
          </cell>
          <cell r="M1473">
            <v>1</v>
          </cell>
          <cell r="N1473">
            <v>0</v>
          </cell>
          <cell r="O1473">
            <v>0</v>
          </cell>
        </row>
        <row r="1474">
          <cell r="I1474" t="str">
            <v>1.043.85600.00</v>
          </cell>
          <cell r="J1474" t="str">
            <v>xxxxx-xxxxx-xx</v>
          </cell>
          <cell r="K1474" t="str">
            <v>Nivea Sun Face Wht Cream Spf 30 - 50ml</v>
          </cell>
          <cell r="L1474" t="str">
            <v>R</v>
          </cell>
          <cell r="M1474">
            <v>1</v>
          </cell>
          <cell r="N1474">
            <v>0</v>
          </cell>
          <cell r="O1474">
            <v>0</v>
          </cell>
        </row>
        <row r="1475">
          <cell r="I1475" t="str">
            <v>1.045.85598.00</v>
          </cell>
          <cell r="J1475" t="str">
            <v>xxxxx-xxxxx-xx</v>
          </cell>
          <cell r="K1475" t="str">
            <v>Nivea Children'S Sun Block Lotion Pf 25 - 100ml</v>
          </cell>
          <cell r="L1475" t="str">
            <v>R</v>
          </cell>
          <cell r="M1475">
            <v>1</v>
          </cell>
          <cell r="N1475">
            <v>0</v>
          </cell>
          <cell r="O1475">
            <v>0</v>
          </cell>
        </row>
        <row r="1476">
          <cell r="I1476" t="str">
            <v>1.045.85598.05</v>
          </cell>
          <cell r="J1476" t="str">
            <v>xxxxx-xxxxx-xx</v>
          </cell>
          <cell r="K1476" t="str">
            <v>Nivea Sun Children&amp;Sun Block Lot.Pf 25 100ml</v>
          </cell>
          <cell r="L1476" t="str">
            <v>R</v>
          </cell>
          <cell r="M1476">
            <v>1</v>
          </cell>
          <cell r="N1476">
            <v>0</v>
          </cell>
          <cell r="O1476">
            <v>0</v>
          </cell>
        </row>
        <row r="1477">
          <cell r="I1477" t="str">
            <v>1.045.85598.06</v>
          </cell>
          <cell r="J1477" t="str">
            <v>xxxxx-xxxxx-xx</v>
          </cell>
          <cell r="K1477" t="str">
            <v>Nivea Children'S Sun Block Lotion Pf 25 - 100ml</v>
          </cell>
          <cell r="L1477" t="str">
            <v>R</v>
          </cell>
          <cell r="M1477">
            <v>1</v>
          </cell>
          <cell r="N1477">
            <v>0</v>
          </cell>
          <cell r="O1477">
            <v>0</v>
          </cell>
        </row>
        <row r="1478">
          <cell r="I1478" t="str">
            <v>1.047.80358.02</v>
          </cell>
          <cell r="J1478" t="str">
            <v>xxxxx-xxxxx-xx</v>
          </cell>
          <cell r="K1478" t="str">
            <v>Nivea After Sun Lotion 125ml</v>
          </cell>
          <cell r="L1478" t="str">
            <v>R</v>
          </cell>
          <cell r="M1478">
            <v>1</v>
          </cell>
          <cell r="N1478">
            <v>0</v>
          </cell>
          <cell r="O1478">
            <v>0</v>
          </cell>
        </row>
        <row r="1479">
          <cell r="I1479" t="str">
            <v>1.047.85578.00</v>
          </cell>
          <cell r="J1479" t="str">
            <v>xxxxx-xxxxx-xx</v>
          </cell>
          <cell r="K1479" t="str">
            <v>Nivea After Sun Lotion 100ml</v>
          </cell>
          <cell r="L1479" t="str">
            <v>R</v>
          </cell>
          <cell r="M1479">
            <v>1</v>
          </cell>
          <cell r="N1479">
            <v>0</v>
          </cell>
          <cell r="O1479">
            <v>0</v>
          </cell>
        </row>
        <row r="1480">
          <cell r="I1480" t="str">
            <v>1.047.85578.05</v>
          </cell>
          <cell r="J1480" t="str">
            <v>xxxxx-xxxxx-xx</v>
          </cell>
          <cell r="K1480" t="str">
            <v>Nivea Sun After Sun Lotion 100ml</v>
          </cell>
          <cell r="L1480" t="str">
            <v>R</v>
          </cell>
          <cell r="M1480">
            <v>1</v>
          </cell>
          <cell r="N1480">
            <v>0</v>
          </cell>
          <cell r="O1480">
            <v>0</v>
          </cell>
        </row>
        <row r="1481">
          <cell r="I1481" t="str">
            <v>1.047.85578.06</v>
          </cell>
          <cell r="J1481" t="str">
            <v>xxxxx-xxxxx-xx</v>
          </cell>
          <cell r="K1481" t="str">
            <v>Nivea After Sun Lotion 100ml</v>
          </cell>
          <cell r="L1481" t="str">
            <v>R</v>
          </cell>
          <cell r="M1481">
            <v>1</v>
          </cell>
          <cell r="N1481">
            <v>0</v>
          </cell>
          <cell r="O1481">
            <v>0</v>
          </cell>
        </row>
        <row r="1482">
          <cell r="I1482" t="str">
            <v>1.048.85565.00</v>
          </cell>
          <cell r="J1482" t="str">
            <v>xxxxx-xxxxx-xx</v>
          </cell>
          <cell r="K1482" t="str">
            <v>Nivea Sun Spray Spf 20</v>
          </cell>
          <cell r="L1482" t="str">
            <v>R</v>
          </cell>
          <cell r="M1482">
            <v>1</v>
          </cell>
          <cell r="N1482">
            <v>0</v>
          </cell>
          <cell r="O1482">
            <v>0</v>
          </cell>
        </row>
        <row r="1483">
          <cell r="I1483" t="str">
            <v>1.048.85565.01</v>
          </cell>
          <cell r="J1483" t="str">
            <v>xxxxx-xxxxx-xx</v>
          </cell>
          <cell r="K1483" t="str">
            <v>Nivea Sun Spray Spf 20</v>
          </cell>
          <cell r="L1483" t="str">
            <v>R</v>
          </cell>
          <cell r="M1483">
            <v>1</v>
          </cell>
          <cell r="N1483">
            <v>0</v>
          </cell>
          <cell r="O1483">
            <v>0</v>
          </cell>
        </row>
        <row r="1484">
          <cell r="I1484" t="str">
            <v>1.055.80500.01</v>
          </cell>
          <cell r="J1484" t="str">
            <v>xxxxx-xxxxx-xx</v>
          </cell>
          <cell r="K1484" t="str">
            <v>Nivea Baby Soap 100gr</v>
          </cell>
          <cell r="L1484" t="str">
            <v>R</v>
          </cell>
          <cell r="M1484">
            <v>1</v>
          </cell>
          <cell r="N1484">
            <v>0</v>
          </cell>
          <cell r="O1484">
            <v>0</v>
          </cell>
        </row>
        <row r="1485">
          <cell r="I1485" t="str">
            <v>1.064.80695.05</v>
          </cell>
          <cell r="J1485" t="str">
            <v>xxxxx-xxxxx-xx</v>
          </cell>
          <cell r="K1485" t="str">
            <v>Nivea Extra Care Soap Normal 100gr</v>
          </cell>
          <cell r="L1485" t="str">
            <v>R</v>
          </cell>
          <cell r="M1485">
            <v>1</v>
          </cell>
          <cell r="N1485">
            <v>0</v>
          </cell>
          <cell r="O1485">
            <v>0</v>
          </cell>
        </row>
        <row r="1486">
          <cell r="I1486" t="str">
            <v>1.064.80696.00</v>
          </cell>
          <cell r="J1486" t="str">
            <v>xxxxx-xxxxx-xx</v>
          </cell>
          <cell r="K1486" t="str">
            <v>Nivea Extra Care Soap Dry 100gr</v>
          </cell>
          <cell r="L1486" t="str">
            <v>R</v>
          </cell>
          <cell r="M1486">
            <v>1</v>
          </cell>
          <cell r="N1486">
            <v>0</v>
          </cell>
          <cell r="O1486">
            <v>0</v>
          </cell>
        </row>
        <row r="1487">
          <cell r="I1487" t="str">
            <v>1.064.80696.05</v>
          </cell>
          <cell r="J1487" t="str">
            <v>xxxxx-xxxxx-xx</v>
          </cell>
          <cell r="K1487" t="str">
            <v>Nivea Extra Care Soap Dry 100gr</v>
          </cell>
          <cell r="L1487" t="str">
            <v>R</v>
          </cell>
          <cell r="M1487">
            <v>1</v>
          </cell>
          <cell r="N1487">
            <v>0</v>
          </cell>
          <cell r="O1487">
            <v>0</v>
          </cell>
        </row>
        <row r="1488">
          <cell r="I1488" t="str">
            <v>1.069.80697.00</v>
          </cell>
          <cell r="J1488" t="str">
            <v>xxxxx-xxxxx-xx</v>
          </cell>
          <cell r="K1488" t="str">
            <v>Nivea Exfoliating Care Soap 100gr</v>
          </cell>
          <cell r="L1488" t="str">
            <v>R</v>
          </cell>
          <cell r="M1488">
            <v>1</v>
          </cell>
          <cell r="N1488">
            <v>0</v>
          </cell>
          <cell r="O1488">
            <v>0</v>
          </cell>
        </row>
        <row r="1489">
          <cell r="I1489" t="str">
            <v>1.069.80697.05</v>
          </cell>
          <cell r="J1489" t="str">
            <v>xxxxx-xxxxx-xx</v>
          </cell>
          <cell r="K1489" t="str">
            <v>Nivea Exfoliating Care Soap 100gr</v>
          </cell>
          <cell r="L1489" t="str">
            <v>R</v>
          </cell>
          <cell r="M1489">
            <v>1</v>
          </cell>
          <cell r="N1489">
            <v>0</v>
          </cell>
          <cell r="O1489">
            <v>0</v>
          </cell>
        </row>
        <row r="1490">
          <cell r="I1490" t="str">
            <v>1.113.81114.04</v>
          </cell>
          <cell r="J1490" t="str">
            <v>xxxxx-xxxxx-xx</v>
          </cell>
          <cell r="K1490" t="str">
            <v>Nivea Visage Gentle Cleansing Milk 50ml</v>
          </cell>
          <cell r="L1490" t="str">
            <v>R</v>
          </cell>
          <cell r="M1490">
            <v>1</v>
          </cell>
          <cell r="N1490">
            <v>0</v>
          </cell>
          <cell r="O1490">
            <v>0</v>
          </cell>
        </row>
        <row r="1491">
          <cell r="I1491" t="str">
            <v>1.113.81162.61</v>
          </cell>
          <cell r="J1491" t="str">
            <v>xxxxx-xxxxx-xx</v>
          </cell>
          <cell r="K1491" t="str">
            <v>Nv Clean Milk&amp;Toner 2In1 200Ml&amp;Nb Wning Lot 50ml</v>
          </cell>
          <cell r="L1491" t="str">
            <v>R</v>
          </cell>
          <cell r="M1491">
            <v>1</v>
          </cell>
          <cell r="N1491">
            <v>0</v>
          </cell>
          <cell r="O1491">
            <v>0</v>
          </cell>
        </row>
        <row r="1492">
          <cell r="I1492" t="str">
            <v>1.113.81902.00</v>
          </cell>
          <cell r="J1492" t="str">
            <v>xxxxx-xxxxx-xx</v>
          </cell>
          <cell r="K1492" t="str">
            <v>Nivea Visage 2In1 Cleansing Milk &amp; Toner 125ml</v>
          </cell>
          <cell r="L1492" t="str">
            <v>R</v>
          </cell>
          <cell r="M1492">
            <v>1</v>
          </cell>
          <cell r="N1492">
            <v>0</v>
          </cell>
          <cell r="O1492">
            <v>0</v>
          </cell>
        </row>
        <row r="1493">
          <cell r="I1493" t="str">
            <v>1.114.81105.80</v>
          </cell>
          <cell r="J1493" t="str">
            <v>xxxxx-xxxxx-xx</v>
          </cell>
          <cell r="K1493" t="str">
            <v>Nivea Visage Refreshing Toner 200ml + Cleansing M. 200ml + Headband</v>
          </cell>
          <cell r="L1493" t="str">
            <v>R</v>
          </cell>
          <cell r="M1493">
            <v>1</v>
          </cell>
          <cell r="N1493">
            <v>0</v>
          </cell>
          <cell r="O1493">
            <v>0</v>
          </cell>
        </row>
        <row r="1494">
          <cell r="I1494" t="str">
            <v>1.114.81115.04</v>
          </cell>
          <cell r="J1494" t="str">
            <v>xxxxx-xxxxx-xx</v>
          </cell>
          <cell r="K1494" t="str">
            <v>Nivea Visage Refreshing Toner 50ml</v>
          </cell>
          <cell r="L1494" t="str">
            <v>R</v>
          </cell>
          <cell r="M1494">
            <v>1</v>
          </cell>
          <cell r="N1494">
            <v>0</v>
          </cell>
          <cell r="O1494">
            <v>0</v>
          </cell>
        </row>
        <row r="1495">
          <cell r="I1495" t="str">
            <v>1.115.81124.04</v>
          </cell>
          <cell r="J1495" t="str">
            <v>xxxxx-xxxxx-xx</v>
          </cell>
          <cell r="K1495" t="str">
            <v>Nivea Visage Gentle Facial Scrub 100ml</v>
          </cell>
          <cell r="L1495" t="str">
            <v>R</v>
          </cell>
          <cell r="M1495">
            <v>1</v>
          </cell>
          <cell r="N1495">
            <v>0</v>
          </cell>
          <cell r="O1495">
            <v>0</v>
          </cell>
        </row>
        <row r="1496">
          <cell r="I1496" t="str">
            <v>1.115.81149.04</v>
          </cell>
          <cell r="J1496" t="str">
            <v>xxxxx-xxxxx-xx</v>
          </cell>
          <cell r="K1496" t="str">
            <v>Nivea Visage Gentle Facial Scrub 40ml</v>
          </cell>
          <cell r="L1496" t="str">
            <v>R</v>
          </cell>
          <cell r="M1496">
            <v>1</v>
          </cell>
          <cell r="N1496">
            <v>0</v>
          </cell>
          <cell r="O1496">
            <v>0</v>
          </cell>
        </row>
        <row r="1497">
          <cell r="I1497" t="str">
            <v>1.115.81920.00</v>
          </cell>
          <cell r="J1497" t="str">
            <v>xxxxx-xxxxx-xx</v>
          </cell>
          <cell r="K1497" t="str">
            <v>Nivea Visage Oil Regulating Scrub 40ml</v>
          </cell>
          <cell r="L1497" t="str">
            <v>R</v>
          </cell>
          <cell r="M1497">
            <v>1</v>
          </cell>
          <cell r="N1497">
            <v>0</v>
          </cell>
          <cell r="O1497">
            <v>0</v>
          </cell>
        </row>
        <row r="1498">
          <cell r="I1498" t="str">
            <v>1.115.81921.00</v>
          </cell>
          <cell r="J1498" t="str">
            <v>xxxxx-xxxxx-xx</v>
          </cell>
          <cell r="K1498" t="str">
            <v>Nivea Visage Oil Regulating Scrub 100ml</v>
          </cell>
          <cell r="L1498" t="str">
            <v>R</v>
          </cell>
          <cell r="M1498">
            <v>1</v>
          </cell>
          <cell r="N1498">
            <v>0</v>
          </cell>
          <cell r="O1498">
            <v>0</v>
          </cell>
        </row>
        <row r="1499">
          <cell r="I1499" t="str">
            <v>1.118.81111.04</v>
          </cell>
          <cell r="J1499" t="str">
            <v>xxxxx-xxxxx-xx</v>
          </cell>
          <cell r="K1499" t="str">
            <v>Nivea Visage Gentle Facial Wash 100ml</v>
          </cell>
          <cell r="L1499" t="str">
            <v>R</v>
          </cell>
          <cell r="M1499">
            <v>1</v>
          </cell>
          <cell r="N1499">
            <v>0</v>
          </cell>
          <cell r="O1499">
            <v>0</v>
          </cell>
        </row>
        <row r="1500">
          <cell r="I1500" t="str">
            <v>1.118.81145.04</v>
          </cell>
          <cell r="J1500" t="str">
            <v>xxxxx-xxxxx-xx</v>
          </cell>
          <cell r="K1500" t="str">
            <v>Nivea Visage Gentle Facial Wash 40ml</v>
          </cell>
          <cell r="L1500" t="str">
            <v>R</v>
          </cell>
          <cell r="M1500">
            <v>1</v>
          </cell>
          <cell r="N1500">
            <v>0</v>
          </cell>
          <cell r="O1500">
            <v>0</v>
          </cell>
        </row>
        <row r="1501">
          <cell r="I1501" t="str">
            <v>1.118.81922.00</v>
          </cell>
          <cell r="J1501" t="str">
            <v>xxxxx-xxxxx-xx</v>
          </cell>
          <cell r="K1501" t="str">
            <v>Nivea Visage Oil Regulating Foam 40ml</v>
          </cell>
          <cell r="L1501" t="str">
            <v>R</v>
          </cell>
          <cell r="M1501">
            <v>1</v>
          </cell>
          <cell r="N1501">
            <v>0</v>
          </cell>
          <cell r="O1501">
            <v>0</v>
          </cell>
        </row>
        <row r="1502">
          <cell r="I1502" t="str">
            <v>1.118.81923.00</v>
          </cell>
          <cell r="J1502" t="str">
            <v>xxxxx-xxxxx-xx</v>
          </cell>
          <cell r="K1502" t="str">
            <v>Nivea Visage Oil Regulating Foam 100ml</v>
          </cell>
          <cell r="L1502" t="str">
            <v>R</v>
          </cell>
          <cell r="M1502">
            <v>1</v>
          </cell>
          <cell r="N1502">
            <v>0</v>
          </cell>
          <cell r="O1502">
            <v>0</v>
          </cell>
        </row>
        <row r="1503">
          <cell r="I1503" t="str">
            <v>1.118.81923.50</v>
          </cell>
          <cell r="J1503" t="str">
            <v>xxxxx-xxxxx-xx</v>
          </cell>
          <cell r="K1503" t="str">
            <v>Nivea Visage Oil Regulating Foam 100ml + Toner 50ml</v>
          </cell>
          <cell r="L1503" t="str">
            <v>R</v>
          </cell>
          <cell r="M1503">
            <v>1</v>
          </cell>
          <cell r="N1503">
            <v>0</v>
          </cell>
          <cell r="O1503">
            <v>0</v>
          </cell>
        </row>
        <row r="1504">
          <cell r="I1504" t="str">
            <v>1.122.81279.04</v>
          </cell>
          <cell r="J1504" t="str">
            <v>xxxxx-xxxxx-xx</v>
          </cell>
          <cell r="K1504" t="str">
            <v>Nivea Visage Oil Free Moisturizing Lotion 50ml</v>
          </cell>
          <cell r="L1504" t="str">
            <v>R</v>
          </cell>
          <cell r="M1504">
            <v>1</v>
          </cell>
          <cell r="N1504">
            <v>0</v>
          </cell>
          <cell r="O1504">
            <v>0</v>
          </cell>
        </row>
        <row r="1505">
          <cell r="I1505" t="str">
            <v>1.122.81924.00</v>
          </cell>
          <cell r="J1505" t="str">
            <v>xxxxx-xxxxx-xx</v>
          </cell>
          <cell r="K1505" t="str">
            <v>Nivea Visage Oil Regulating Fluid 50ml</v>
          </cell>
          <cell r="L1505" t="str">
            <v>R</v>
          </cell>
          <cell r="M1505">
            <v>1</v>
          </cell>
          <cell r="N1505">
            <v>0</v>
          </cell>
          <cell r="O1505">
            <v>0</v>
          </cell>
        </row>
        <row r="1506">
          <cell r="I1506" t="str">
            <v>1.122.81924.60</v>
          </cell>
          <cell r="J1506" t="str">
            <v>xxxxx-xxxxx-xx</v>
          </cell>
          <cell r="K1506" t="str">
            <v>Nivea Visage Oil Regulating Fluid 50ml + Soap Exfoliating</v>
          </cell>
          <cell r="L1506" t="str">
            <v>R</v>
          </cell>
          <cell r="M1506">
            <v>1</v>
          </cell>
          <cell r="N1506">
            <v>0</v>
          </cell>
          <cell r="O1506">
            <v>0</v>
          </cell>
        </row>
        <row r="1507">
          <cell r="I1507" t="str">
            <v>1.125.81287.00</v>
          </cell>
          <cell r="J1507" t="str">
            <v>xxxxx-xxxxx-xx</v>
          </cell>
          <cell r="K1507" t="str">
            <v>Nivea Visage Anti Aging Q10 Day Creme 50ml</v>
          </cell>
          <cell r="L1507" t="str">
            <v>R</v>
          </cell>
          <cell r="M1507">
            <v>1</v>
          </cell>
          <cell r="N1507">
            <v>0</v>
          </cell>
          <cell r="O1507">
            <v>0</v>
          </cell>
        </row>
        <row r="1508">
          <cell r="I1508" t="str">
            <v>1.125.81287.60</v>
          </cell>
          <cell r="J1508" t="str">
            <v>xxxxx-xxxxx-xx</v>
          </cell>
          <cell r="K1508" t="str">
            <v>Nivea Visage Anti Aging Q10 Day 50ml + Lipcare Essential</v>
          </cell>
          <cell r="L1508" t="str">
            <v>R</v>
          </cell>
          <cell r="M1508">
            <v>1</v>
          </cell>
          <cell r="N1508">
            <v>0</v>
          </cell>
          <cell r="O1508">
            <v>0</v>
          </cell>
        </row>
        <row r="1509">
          <cell r="I1509" t="str">
            <v>1.125.81287.61</v>
          </cell>
          <cell r="J1509" t="str">
            <v>xxxxx-xxxxx-xx</v>
          </cell>
          <cell r="K1509" t="str">
            <v>Nivea Visage Q 10 Day Cream 50ml+Lip Care Essential</v>
          </cell>
          <cell r="L1509" t="str">
            <v>R</v>
          </cell>
          <cell r="M1509">
            <v>1</v>
          </cell>
          <cell r="N1509">
            <v>0</v>
          </cell>
          <cell r="O1509">
            <v>0</v>
          </cell>
        </row>
        <row r="1510">
          <cell r="I1510" t="str">
            <v>1.125.81288.01</v>
          </cell>
          <cell r="J1510" t="str">
            <v>xxxxx-xxxxx-xx</v>
          </cell>
          <cell r="K1510" t="str">
            <v>Nivea Visage Anti Wrinkle Eye Zone Q10 Repair Creme 15ml</v>
          </cell>
          <cell r="L1510" t="str">
            <v>R</v>
          </cell>
          <cell r="M1510">
            <v>1</v>
          </cell>
          <cell r="N1510">
            <v>0</v>
          </cell>
          <cell r="O1510">
            <v>0</v>
          </cell>
        </row>
        <row r="1511">
          <cell r="I1511" t="str">
            <v>1.125.81288.02</v>
          </cell>
          <cell r="J1511" t="str">
            <v>xxxxx-xxxxx-xx</v>
          </cell>
          <cell r="K1511" t="str">
            <v>Nivea Visage Anti Wrinkle Q10 Plus Eye Cream 15ml</v>
          </cell>
          <cell r="L1511" t="str">
            <v>R</v>
          </cell>
          <cell r="M1511">
            <v>1</v>
          </cell>
          <cell r="N1511">
            <v>0</v>
          </cell>
          <cell r="O1511">
            <v>0</v>
          </cell>
        </row>
        <row r="1512">
          <cell r="I1512" t="str">
            <v>1.125.81289.00</v>
          </cell>
          <cell r="J1512" t="str">
            <v>xxxxx-xxxxx-xx</v>
          </cell>
          <cell r="K1512" t="str">
            <v>Nivea Visage Anti Aging Q10 Night Creme 50ml</v>
          </cell>
          <cell r="L1512" t="str">
            <v>R</v>
          </cell>
          <cell r="M1512">
            <v>1</v>
          </cell>
          <cell r="N1512">
            <v>0</v>
          </cell>
          <cell r="O1512">
            <v>0</v>
          </cell>
        </row>
        <row r="1513">
          <cell r="I1513" t="str">
            <v>1.125.81289.60</v>
          </cell>
          <cell r="J1513" t="str">
            <v>xxxxx-xxxxx-xx</v>
          </cell>
          <cell r="K1513" t="str">
            <v>Nivea Visage Anti Aging Q10 Night 50ml + Lip Care Repair</v>
          </cell>
          <cell r="L1513" t="str">
            <v>R</v>
          </cell>
          <cell r="M1513">
            <v>1</v>
          </cell>
          <cell r="N1513">
            <v>0</v>
          </cell>
          <cell r="O1513">
            <v>0</v>
          </cell>
        </row>
        <row r="1514">
          <cell r="I1514" t="str">
            <v>1.125.81289.61</v>
          </cell>
          <cell r="J1514" t="str">
            <v>xxxxx-xxxxx-xx</v>
          </cell>
          <cell r="K1514" t="str">
            <v>Nivea Visage Anti Aging Q10 Night 50ml &amp; Lip Care Repair</v>
          </cell>
          <cell r="L1514" t="str">
            <v>R</v>
          </cell>
          <cell r="M1514">
            <v>1</v>
          </cell>
          <cell r="N1514">
            <v>0</v>
          </cell>
          <cell r="O1514">
            <v>0</v>
          </cell>
        </row>
        <row r="1515">
          <cell r="I1515" t="str">
            <v>1.125.84700.00</v>
          </cell>
          <cell r="J1515" t="str">
            <v>xxxxx-xxxxx-xx</v>
          </cell>
          <cell r="K1515" t="str">
            <v>Nivea Visage Anti Aging Q10 Day Creme 30ml</v>
          </cell>
          <cell r="L1515" t="str">
            <v>R</v>
          </cell>
          <cell r="M1515">
            <v>1</v>
          </cell>
          <cell r="N1515">
            <v>0</v>
          </cell>
          <cell r="O1515">
            <v>0</v>
          </cell>
        </row>
        <row r="1516">
          <cell r="I1516" t="str">
            <v>1.125.84716.00</v>
          </cell>
          <cell r="J1516" t="str">
            <v>xxxxx-xxxxx-xx</v>
          </cell>
          <cell r="K1516" t="str">
            <v>Nivea Visage Anti Aging Q10 Night Creme 30ml</v>
          </cell>
          <cell r="L1516" t="str">
            <v>R</v>
          </cell>
          <cell r="M1516">
            <v>1</v>
          </cell>
          <cell r="N1516">
            <v>0</v>
          </cell>
          <cell r="O1516">
            <v>0</v>
          </cell>
        </row>
        <row r="1517">
          <cell r="I1517" t="str">
            <v>1.125.89803.01</v>
          </cell>
          <cell r="J1517" t="str">
            <v>xxxxx-xxxxx-xx</v>
          </cell>
          <cell r="K1517" t="str">
            <v>Nivea Visage Anti Aging Q10 Combo</v>
          </cell>
          <cell r="L1517" t="str">
            <v>R</v>
          </cell>
          <cell r="M1517">
            <v>1</v>
          </cell>
          <cell r="N1517">
            <v>0</v>
          </cell>
          <cell r="O1517">
            <v>0</v>
          </cell>
        </row>
        <row r="1518">
          <cell r="I1518" t="str">
            <v>1.183.81827.00</v>
          </cell>
          <cell r="J1518" t="str">
            <v>xxxxx-xxxxx-xx</v>
          </cell>
          <cell r="K1518" t="str">
            <v>Nivea Body Firming Lotion Q10 - 200ml</v>
          </cell>
          <cell r="L1518" t="str">
            <v>R</v>
          </cell>
          <cell r="M1518">
            <v>1</v>
          </cell>
          <cell r="N1518">
            <v>0</v>
          </cell>
          <cell r="O1518">
            <v>0</v>
          </cell>
        </row>
        <row r="1519">
          <cell r="I1519" t="str">
            <v>1.183.81827.01</v>
          </cell>
          <cell r="J1519" t="str">
            <v>xxxxx-xxxxx-xx</v>
          </cell>
          <cell r="K1519" t="str">
            <v>Nivea Body Firming Lotion Q10 - 200ml</v>
          </cell>
          <cell r="L1519" t="str">
            <v>R</v>
          </cell>
          <cell r="M1519">
            <v>1</v>
          </cell>
          <cell r="N1519">
            <v>0</v>
          </cell>
          <cell r="O1519">
            <v>0</v>
          </cell>
        </row>
        <row r="1520">
          <cell r="I1520" t="str">
            <v>1.183.81827.41</v>
          </cell>
          <cell r="J1520" t="str">
            <v>xxxxx-xxxxx-xx</v>
          </cell>
          <cell r="K1520" t="str">
            <v>Nivea Body Firming Extrafill - 250ml</v>
          </cell>
          <cell r="L1520" t="str">
            <v>R</v>
          </cell>
          <cell r="M1520">
            <v>1</v>
          </cell>
          <cell r="N1520">
            <v>0</v>
          </cell>
          <cell r="O1520">
            <v>0</v>
          </cell>
        </row>
        <row r="1521">
          <cell r="I1521" t="str">
            <v>1.183.81827.60</v>
          </cell>
          <cell r="J1521" t="str">
            <v>xxxxx-xxxxx-xx</v>
          </cell>
          <cell r="K1521" t="str">
            <v>Nivea Body Firming 200ml + Nivea Soap</v>
          </cell>
          <cell r="L1521" t="str">
            <v>R</v>
          </cell>
          <cell r="M1521">
            <v>1</v>
          </cell>
          <cell r="N1521">
            <v>0</v>
          </cell>
          <cell r="O1521">
            <v>0</v>
          </cell>
        </row>
        <row r="1522">
          <cell r="I1522" t="str">
            <v>1.183.81891.01</v>
          </cell>
          <cell r="J1522" t="str">
            <v>xxxxx-xxxxx-xx</v>
          </cell>
          <cell r="K1522" t="str">
            <v>Nivea Body Firming Lotion Q10 - 100ml</v>
          </cell>
          <cell r="L1522" t="str">
            <v>R</v>
          </cell>
          <cell r="M1522">
            <v>1</v>
          </cell>
          <cell r="N1522">
            <v>0</v>
          </cell>
          <cell r="O1522">
            <v>0</v>
          </cell>
        </row>
        <row r="1523">
          <cell r="I1523" t="str">
            <v>1.183.81891.02</v>
          </cell>
          <cell r="J1523" t="str">
            <v>xxxxx-xxxxx-xx</v>
          </cell>
          <cell r="K1523" t="str">
            <v>Nivea Body Firming Lotion Q10 - 100ml</v>
          </cell>
          <cell r="L1523" t="str">
            <v>R</v>
          </cell>
          <cell r="M1523">
            <v>1</v>
          </cell>
          <cell r="N1523">
            <v>0</v>
          </cell>
          <cell r="O1523">
            <v>0</v>
          </cell>
        </row>
        <row r="1524">
          <cell r="I1524" t="str">
            <v>1.185.81854.06</v>
          </cell>
          <cell r="J1524" t="str">
            <v>xxxxx-xxxxx-xx</v>
          </cell>
          <cell r="K1524" t="str">
            <v>Nivea Body White Lotion 200ml</v>
          </cell>
          <cell r="L1524" t="str">
            <v>R</v>
          </cell>
          <cell r="M1524">
            <v>1</v>
          </cell>
          <cell r="N1524">
            <v>0</v>
          </cell>
          <cell r="O1524">
            <v>0</v>
          </cell>
        </row>
        <row r="1525">
          <cell r="I1525" t="str">
            <v>1.185.81854.07</v>
          </cell>
          <cell r="J1525" t="str">
            <v>xxxxx-xxxxx-xx</v>
          </cell>
          <cell r="K1525" t="str">
            <v>Nivea Body White Lotion 200ml</v>
          </cell>
          <cell r="L1525" t="str">
            <v>R</v>
          </cell>
          <cell r="M1525">
            <v>1</v>
          </cell>
          <cell r="N1525">
            <v>0</v>
          </cell>
          <cell r="O1525">
            <v>0</v>
          </cell>
        </row>
        <row r="1526">
          <cell r="I1526" t="str">
            <v>1.185.81854.43</v>
          </cell>
          <cell r="J1526" t="str">
            <v>xxxxx-xxxxx-xx</v>
          </cell>
          <cell r="K1526" t="str">
            <v>Nivea Body White Lotion 200ml + Nivea Body Whitening Lotion 100ml</v>
          </cell>
          <cell r="L1526" t="str">
            <v>R</v>
          </cell>
          <cell r="M1526">
            <v>1</v>
          </cell>
          <cell r="N1526">
            <v>0</v>
          </cell>
          <cell r="O1526">
            <v>0</v>
          </cell>
        </row>
        <row r="1527">
          <cell r="I1527" t="str">
            <v>1.185.81854.60</v>
          </cell>
          <cell r="J1527" t="str">
            <v>xxxxx-xxxxx-xx</v>
          </cell>
          <cell r="K1527" t="str">
            <v>Nivea Body White Lotion 200ml Banded White Foam 15ml</v>
          </cell>
          <cell r="L1527" t="str">
            <v>R</v>
          </cell>
          <cell r="M1527">
            <v>1</v>
          </cell>
          <cell r="N1527">
            <v>0</v>
          </cell>
          <cell r="O1527">
            <v>0</v>
          </cell>
        </row>
        <row r="1528">
          <cell r="I1528" t="str">
            <v>1.185.81854.62</v>
          </cell>
          <cell r="J1528" t="str">
            <v>xxxxx-xxxxx-xx</v>
          </cell>
          <cell r="K1528" t="str">
            <v>Nivea Body White Lotion 200ml Banded Or Fluid</v>
          </cell>
          <cell r="L1528" t="str">
            <v>R</v>
          </cell>
          <cell r="M1528">
            <v>1</v>
          </cell>
          <cell r="N1528">
            <v>0</v>
          </cell>
          <cell r="O1528">
            <v>0</v>
          </cell>
        </row>
        <row r="1529">
          <cell r="I1529" t="str">
            <v>1.185.81857.00</v>
          </cell>
          <cell r="J1529" t="str">
            <v>xxxxx-xxxxx-xx</v>
          </cell>
          <cell r="K1529" t="str">
            <v>Nivea Body Whitening Cream 50ml</v>
          </cell>
          <cell r="L1529" t="str">
            <v>R</v>
          </cell>
          <cell r="M1529">
            <v>1</v>
          </cell>
          <cell r="N1529">
            <v>0</v>
          </cell>
          <cell r="O1529">
            <v>0</v>
          </cell>
        </row>
        <row r="1530">
          <cell r="I1530" t="str">
            <v>1.185.81858.00</v>
          </cell>
          <cell r="J1530" t="str">
            <v>xxxxx-xxxxx-xx</v>
          </cell>
          <cell r="K1530" t="str">
            <v>Nivea Body Whitening Cream 100ml</v>
          </cell>
          <cell r="L1530" t="str">
            <v>R</v>
          </cell>
          <cell r="M1530">
            <v>1</v>
          </cell>
          <cell r="N1530">
            <v>0</v>
          </cell>
          <cell r="O1530">
            <v>0</v>
          </cell>
        </row>
        <row r="1531">
          <cell r="I1531" t="str">
            <v>1.185.81858.40</v>
          </cell>
          <cell r="J1531" t="str">
            <v>xxxxx-xxxxx-xx</v>
          </cell>
          <cell r="K1531" t="str">
            <v>Nivea Body Whitening Cream 100ml + Nivea Body Whitening Cream 25ml</v>
          </cell>
          <cell r="L1531" t="str">
            <v>R</v>
          </cell>
          <cell r="M1531">
            <v>1</v>
          </cell>
          <cell r="N1531">
            <v>0</v>
          </cell>
          <cell r="O1531">
            <v>0</v>
          </cell>
        </row>
        <row r="1532">
          <cell r="I1532" t="str">
            <v>1.185.81862.00</v>
          </cell>
          <cell r="J1532" t="str">
            <v>xxxxx-xxxxx-xx</v>
          </cell>
          <cell r="K1532" t="str">
            <v>Nivea Body Whitening Cream 25ml</v>
          </cell>
          <cell r="L1532" t="str">
            <v>R</v>
          </cell>
          <cell r="M1532">
            <v>1</v>
          </cell>
          <cell r="N1532">
            <v>0</v>
          </cell>
          <cell r="O1532">
            <v>0</v>
          </cell>
        </row>
        <row r="1533">
          <cell r="I1533" t="str">
            <v>1.185.81863.00</v>
          </cell>
          <cell r="J1533" t="str">
            <v>xxxxx-xxxxx-xx</v>
          </cell>
          <cell r="K1533" t="str">
            <v>Nivea Body Whitening Cream 10ml (12Hgr@12Jar)</v>
          </cell>
          <cell r="L1533" t="str">
            <v>R</v>
          </cell>
          <cell r="M1533">
            <v>1</v>
          </cell>
          <cell r="N1533">
            <v>0</v>
          </cell>
          <cell r="O1533">
            <v>0</v>
          </cell>
        </row>
        <row r="1534">
          <cell r="I1534" t="str">
            <v>1.185.81863.02</v>
          </cell>
          <cell r="J1534" t="str">
            <v>xxxxx-xxxxx-xx</v>
          </cell>
          <cell r="K1534" t="str">
            <v>Nivea Body Whitening Cream 10ml-Nd</v>
          </cell>
          <cell r="L1534" t="str">
            <v>R</v>
          </cell>
          <cell r="M1534">
            <v>1</v>
          </cell>
          <cell r="N1534">
            <v>0</v>
          </cell>
          <cell r="O1534">
            <v>0</v>
          </cell>
        </row>
        <row r="1535">
          <cell r="I1535" t="str">
            <v>1.185.81863.41</v>
          </cell>
          <cell r="J1535" t="str">
            <v>xxxxx-xxxxx-xx</v>
          </cell>
          <cell r="K1535" t="str">
            <v>Nivea Body Whitening Cream 10ml (12Hgr@12Jar)</v>
          </cell>
          <cell r="L1535" t="str">
            <v>R</v>
          </cell>
          <cell r="M1535">
            <v>1</v>
          </cell>
          <cell r="N1535">
            <v>0</v>
          </cell>
          <cell r="O1535">
            <v>0</v>
          </cell>
        </row>
        <row r="1536">
          <cell r="I1536" t="str">
            <v>1.185.81865.00</v>
          </cell>
          <cell r="J1536" t="str">
            <v>xxxxx-xxxxx-xx</v>
          </cell>
          <cell r="K1536" t="str">
            <v>Nivea Body White Lotion 50ml</v>
          </cell>
          <cell r="L1536" t="str">
            <v>R</v>
          </cell>
          <cell r="M1536">
            <v>1</v>
          </cell>
          <cell r="N1536">
            <v>0</v>
          </cell>
          <cell r="O1536">
            <v>0</v>
          </cell>
        </row>
        <row r="1537">
          <cell r="I1537" t="str">
            <v>1.185.81865.05</v>
          </cell>
          <cell r="J1537" t="str">
            <v>xxxxx-xxxxx-xx</v>
          </cell>
          <cell r="K1537" t="str">
            <v>Nivea Body Wh Lotion 50ml</v>
          </cell>
          <cell r="L1537" t="str">
            <v>R</v>
          </cell>
          <cell r="M1537">
            <v>1</v>
          </cell>
          <cell r="N1537">
            <v>0</v>
          </cell>
          <cell r="O1537">
            <v>0</v>
          </cell>
        </row>
        <row r="1538">
          <cell r="I1538" t="str">
            <v>1.185.81865.07</v>
          </cell>
          <cell r="J1538" t="str">
            <v>xxxxx-xxxxx-xx</v>
          </cell>
          <cell r="K1538" t="str">
            <v>Nivea Body White Lotion 50ml</v>
          </cell>
          <cell r="L1538" t="str">
            <v>R</v>
          </cell>
          <cell r="M1538">
            <v>1</v>
          </cell>
          <cell r="N1538">
            <v>0</v>
          </cell>
          <cell r="O1538">
            <v>0</v>
          </cell>
        </row>
        <row r="1539">
          <cell r="I1539" t="str">
            <v>1.185.81866.01</v>
          </cell>
          <cell r="J1539" t="str">
            <v>xxxxx-xxxxx-xx</v>
          </cell>
          <cell r="K1539" t="str">
            <v>Nivea Body Whitening M. Lotion 100ml</v>
          </cell>
          <cell r="L1539" t="str">
            <v>R</v>
          </cell>
          <cell r="M1539">
            <v>1</v>
          </cell>
          <cell r="N1539">
            <v>0</v>
          </cell>
          <cell r="O1539">
            <v>0</v>
          </cell>
        </row>
        <row r="1540">
          <cell r="I1540" t="str">
            <v>1.185.81866.07</v>
          </cell>
          <cell r="J1540" t="str">
            <v>xxxxx-xxxxx-xx</v>
          </cell>
          <cell r="K1540" t="str">
            <v>Nivea Body White Lotion 100ml</v>
          </cell>
          <cell r="L1540" t="str">
            <v>R</v>
          </cell>
          <cell r="M1540">
            <v>1</v>
          </cell>
          <cell r="N1540">
            <v>0</v>
          </cell>
          <cell r="O1540">
            <v>0</v>
          </cell>
        </row>
        <row r="1541">
          <cell r="I1541" t="str">
            <v>1.185.81866.40</v>
          </cell>
          <cell r="J1541" t="str">
            <v>xxxxx-xxxxx-xx</v>
          </cell>
          <cell r="K1541" t="str">
            <v>Body White Lot 100ml + Or Foam 15ml</v>
          </cell>
          <cell r="L1541" t="str">
            <v>R</v>
          </cell>
          <cell r="M1541">
            <v>1</v>
          </cell>
          <cell r="N1541">
            <v>0</v>
          </cell>
          <cell r="O1541">
            <v>0</v>
          </cell>
        </row>
        <row r="1542">
          <cell r="I1542" t="str">
            <v>1.189.81845.00</v>
          </cell>
          <cell r="J1542" t="str">
            <v>xxxxx-xxxxx-xx</v>
          </cell>
          <cell r="K1542" t="str">
            <v>Nivea Body Uv Protection Lotion 100ml</v>
          </cell>
          <cell r="L1542" t="str">
            <v>R</v>
          </cell>
          <cell r="M1542">
            <v>1</v>
          </cell>
          <cell r="N1542">
            <v>0</v>
          </cell>
          <cell r="O1542">
            <v>0</v>
          </cell>
        </row>
        <row r="1543">
          <cell r="I1543" t="str">
            <v>1.189.88102.00</v>
          </cell>
          <cell r="J1543" t="str">
            <v>xxxxx-xxxxx-xx</v>
          </cell>
          <cell r="K1543" t="str">
            <v>Nivea Body Uv Protection Lotion 200ml</v>
          </cell>
          <cell r="L1543" t="str">
            <v>R</v>
          </cell>
          <cell r="M1543">
            <v>1</v>
          </cell>
          <cell r="N1543">
            <v>0</v>
          </cell>
          <cell r="O1543">
            <v>0</v>
          </cell>
        </row>
        <row r="1544">
          <cell r="I1544" t="str">
            <v>1.189.88102.41</v>
          </cell>
          <cell r="J1544" t="str">
            <v>xxxxx-xxxxx-xx</v>
          </cell>
          <cell r="K1544" t="str">
            <v>Nivea Body Uv Protection Lotion 200ml + Or Fluid</v>
          </cell>
          <cell r="L1544" t="str">
            <v>R</v>
          </cell>
          <cell r="M1544">
            <v>1</v>
          </cell>
          <cell r="N1544">
            <v>0</v>
          </cell>
          <cell r="O1544">
            <v>0</v>
          </cell>
        </row>
        <row r="1545">
          <cell r="I1545" t="str">
            <v>1.675.86719.00</v>
          </cell>
          <cell r="J1545" t="str">
            <v>xxxxx-xxxxx-xx</v>
          </cell>
          <cell r="K1545" t="str">
            <v>Nivea Visage Whitening Toner 125ml</v>
          </cell>
          <cell r="L1545" t="str">
            <v>R</v>
          </cell>
          <cell r="M1545">
            <v>1</v>
          </cell>
          <cell r="N1545">
            <v>0</v>
          </cell>
          <cell r="O1545">
            <v>0</v>
          </cell>
        </row>
        <row r="1546">
          <cell r="I1546" t="str">
            <v>1.675.86719.01</v>
          </cell>
          <cell r="J1546" t="str">
            <v>xxxxx-xxxxx-xx</v>
          </cell>
          <cell r="K1546" t="str">
            <v>Nivea Visage (White) Toner 125ml</v>
          </cell>
          <cell r="L1546" t="str">
            <v>R</v>
          </cell>
          <cell r="M1546">
            <v>1</v>
          </cell>
          <cell r="N1546">
            <v>0</v>
          </cell>
          <cell r="O1546">
            <v>0</v>
          </cell>
        </row>
        <row r="1547">
          <cell r="I1547" t="str">
            <v>1.675.86720.00</v>
          </cell>
          <cell r="J1547" t="str">
            <v>xxxxx-xxxxx-xx</v>
          </cell>
          <cell r="K1547" t="str">
            <v>Nivea Visage (White) Toner 200ml</v>
          </cell>
          <cell r="L1547" t="str">
            <v>R</v>
          </cell>
          <cell r="M1547">
            <v>1</v>
          </cell>
          <cell r="N1547">
            <v>0</v>
          </cell>
          <cell r="O1547">
            <v>0</v>
          </cell>
        </row>
        <row r="1548">
          <cell r="I1548" t="str">
            <v>1.675.86721.00</v>
          </cell>
          <cell r="J1548" t="str">
            <v>xxxxx-xxxxx-xx</v>
          </cell>
          <cell r="K1548" t="str">
            <v>Nivea Visage Moisturizer Fluid Spf 15</v>
          </cell>
          <cell r="L1548" t="str">
            <v>R</v>
          </cell>
          <cell r="M1548">
            <v>1</v>
          </cell>
          <cell r="N1548">
            <v>0</v>
          </cell>
          <cell r="O1548">
            <v>0</v>
          </cell>
        </row>
        <row r="1549">
          <cell r="I1549" t="str">
            <v>1.675.86723.00</v>
          </cell>
          <cell r="J1549" t="str">
            <v>xxxxx-xxxxx-xx</v>
          </cell>
          <cell r="K1549" t="str">
            <v>Nivea Visage (White) Facial Foam 40ml</v>
          </cell>
          <cell r="L1549" t="str">
            <v>R</v>
          </cell>
          <cell r="M1549">
            <v>1</v>
          </cell>
          <cell r="N1549">
            <v>0</v>
          </cell>
          <cell r="O1549">
            <v>0</v>
          </cell>
        </row>
        <row r="1550">
          <cell r="I1550" t="str">
            <v>1.675.86723.02</v>
          </cell>
          <cell r="J1550" t="str">
            <v>xxxxx-xxxxx-xx</v>
          </cell>
          <cell r="K1550" t="str">
            <v>Nivea Visage (White) Facial Foam 50ml</v>
          </cell>
          <cell r="L1550" t="str">
            <v>R</v>
          </cell>
          <cell r="M1550">
            <v>1</v>
          </cell>
          <cell r="N1550">
            <v>0</v>
          </cell>
          <cell r="O1550">
            <v>0</v>
          </cell>
        </row>
        <row r="1551">
          <cell r="I1551" t="str">
            <v>1.675.86724.00</v>
          </cell>
          <cell r="J1551" t="str">
            <v>xxxxx-xxxxx-xx</v>
          </cell>
          <cell r="K1551" t="str">
            <v>Nivea Visage (White) Facial Foam 100ml</v>
          </cell>
          <cell r="L1551" t="str">
            <v>R</v>
          </cell>
          <cell r="M1551">
            <v>1</v>
          </cell>
          <cell r="N1551">
            <v>0</v>
          </cell>
          <cell r="O1551">
            <v>0</v>
          </cell>
        </row>
        <row r="1552">
          <cell r="I1552" t="str">
            <v>1.675.86724.01</v>
          </cell>
          <cell r="J1552" t="str">
            <v>xxxxx-xxxxx-xx</v>
          </cell>
          <cell r="K1552" t="str">
            <v>Nivea Visage (White) Facial Foam 100ml</v>
          </cell>
          <cell r="L1552" t="str">
            <v>R</v>
          </cell>
          <cell r="M1552">
            <v>1</v>
          </cell>
          <cell r="N1552">
            <v>0</v>
          </cell>
          <cell r="O1552">
            <v>0</v>
          </cell>
        </row>
        <row r="1553">
          <cell r="I1553" t="str">
            <v>1.675.86724.02</v>
          </cell>
          <cell r="J1553" t="str">
            <v>xxxxx-xxxxx-xx</v>
          </cell>
          <cell r="K1553" t="str">
            <v>Nivea Visage (White) Facial Foam 100ml</v>
          </cell>
          <cell r="L1553" t="str">
            <v>R</v>
          </cell>
          <cell r="M1553">
            <v>1</v>
          </cell>
          <cell r="N1553">
            <v>0</v>
          </cell>
          <cell r="O1553">
            <v>0</v>
          </cell>
        </row>
        <row r="1554">
          <cell r="I1554" t="str">
            <v>1.675.86724.50</v>
          </cell>
          <cell r="J1554" t="str">
            <v>xxxxx-xxxxx-xx</v>
          </cell>
          <cell r="K1554" t="str">
            <v>Nivea Visage (White) Facial Foam 100ml + Whiteing Toner 50ml</v>
          </cell>
          <cell r="L1554" t="str">
            <v>R</v>
          </cell>
          <cell r="M1554">
            <v>1</v>
          </cell>
          <cell r="N1554">
            <v>0</v>
          </cell>
          <cell r="O1554">
            <v>0</v>
          </cell>
        </row>
        <row r="1555">
          <cell r="I1555" t="str">
            <v>1.675.86725.00</v>
          </cell>
          <cell r="J1555" t="str">
            <v>xxxxx-xxxxx-xx</v>
          </cell>
          <cell r="K1555" t="str">
            <v>Nivea Visage (White) Foaming Facial Scrub 40ml</v>
          </cell>
          <cell r="L1555" t="str">
            <v>R</v>
          </cell>
          <cell r="M1555">
            <v>1</v>
          </cell>
          <cell r="N1555">
            <v>0</v>
          </cell>
          <cell r="O1555">
            <v>0</v>
          </cell>
        </row>
        <row r="1556">
          <cell r="I1556" t="str">
            <v>1.675.86725.02</v>
          </cell>
          <cell r="J1556" t="str">
            <v>xxxxx-xxxxx-xx</v>
          </cell>
          <cell r="K1556" t="str">
            <v>Nivea Visage (White) Foaming Facial Scrub 50ml</v>
          </cell>
          <cell r="L1556" t="str">
            <v>R</v>
          </cell>
          <cell r="M1556">
            <v>1</v>
          </cell>
          <cell r="N1556">
            <v>0</v>
          </cell>
          <cell r="O1556">
            <v>0</v>
          </cell>
        </row>
        <row r="1557">
          <cell r="I1557" t="str">
            <v>1.675.86726.01</v>
          </cell>
          <cell r="J1557" t="str">
            <v>xxxxx-xxxxx-xx</v>
          </cell>
          <cell r="K1557" t="str">
            <v>Nivea Visage (White) Foaming Facial Scrub 100ml</v>
          </cell>
          <cell r="L1557" t="str">
            <v>R</v>
          </cell>
          <cell r="M1557">
            <v>1</v>
          </cell>
          <cell r="N1557">
            <v>0</v>
          </cell>
          <cell r="O1557">
            <v>0</v>
          </cell>
        </row>
        <row r="1558">
          <cell r="I1558" t="str">
            <v>1.675.86726.02</v>
          </cell>
          <cell r="J1558" t="str">
            <v>xxxxx-xxxxx-xx</v>
          </cell>
          <cell r="K1558" t="str">
            <v>Nivea Visage White Facial Scrub 100ml</v>
          </cell>
          <cell r="L1558" t="str">
            <v>R</v>
          </cell>
          <cell r="M1558">
            <v>1</v>
          </cell>
          <cell r="N1558">
            <v>0</v>
          </cell>
          <cell r="O1558">
            <v>0</v>
          </cell>
        </row>
        <row r="1559">
          <cell r="I1559" t="str">
            <v>1.676.86721.00</v>
          </cell>
          <cell r="J1559" t="str">
            <v>xxxxx-xxxxx-xx</v>
          </cell>
          <cell r="K1559" t="str">
            <v>Nivea Visage White Fluid Spf 15 50ml</v>
          </cell>
          <cell r="L1559" t="str">
            <v>R</v>
          </cell>
          <cell r="M1559">
            <v>1</v>
          </cell>
          <cell r="N1559">
            <v>0</v>
          </cell>
          <cell r="O1559">
            <v>0</v>
          </cell>
        </row>
        <row r="1560">
          <cell r="I1560" t="str">
            <v>1.676.86721.01</v>
          </cell>
          <cell r="J1560" t="str">
            <v>xxxxx-xxxxx-xx</v>
          </cell>
          <cell r="K1560" t="str">
            <v>Nivea Visage (White) Moisturizing Fluid Spf 15 - 50ml</v>
          </cell>
          <cell r="L1560" t="str">
            <v>R</v>
          </cell>
          <cell r="M1560">
            <v>1</v>
          </cell>
          <cell r="N1560">
            <v>0</v>
          </cell>
          <cell r="O1560">
            <v>0</v>
          </cell>
        </row>
        <row r="1561">
          <cell r="I1561" t="str">
            <v>1.676.86730.04</v>
          </cell>
          <cell r="J1561" t="str">
            <v>xxxxx-xxxxx-xx</v>
          </cell>
          <cell r="K1561" t="str">
            <v>Nivea Visage (White) Natural Day Moisturizer 50ml</v>
          </cell>
          <cell r="L1561" t="str">
            <v>R</v>
          </cell>
          <cell r="M1561">
            <v>1</v>
          </cell>
          <cell r="N1561">
            <v>0</v>
          </cell>
          <cell r="O1561">
            <v>0</v>
          </cell>
        </row>
        <row r="1562">
          <cell r="I1562" t="str">
            <v>1.676.86730.05</v>
          </cell>
          <cell r="J1562" t="str">
            <v>xxxxx-xxxxx-xx</v>
          </cell>
          <cell r="K1562" t="str">
            <v>Nivea Visage White Nat Day Mostr 50ml</v>
          </cell>
          <cell r="L1562" t="str">
            <v>R</v>
          </cell>
          <cell r="M1562">
            <v>1</v>
          </cell>
          <cell r="N1562">
            <v>0</v>
          </cell>
          <cell r="O1562">
            <v>0</v>
          </cell>
        </row>
        <row r="1563">
          <cell r="I1563" t="str">
            <v>1.676.86730.50</v>
          </cell>
          <cell r="J1563" t="str">
            <v>xxxxx-xxxxx-xx</v>
          </cell>
          <cell r="K1563" t="str">
            <v>Nivea Visage (White) Natural Day Moist. 50ml + Wht. Foam 15ml</v>
          </cell>
          <cell r="L1563" t="str">
            <v>R</v>
          </cell>
          <cell r="M1563">
            <v>1</v>
          </cell>
          <cell r="N1563">
            <v>0</v>
          </cell>
          <cell r="O1563">
            <v>0</v>
          </cell>
        </row>
        <row r="1564">
          <cell r="I1564" t="str">
            <v>1.676.86730.61</v>
          </cell>
          <cell r="J1564" t="str">
            <v>xxxxx-xxxxx-xx</v>
          </cell>
          <cell r="K1564" t="str">
            <v>Nivea Visage (White) Natural Day Moist. 50ml + Soap Normal</v>
          </cell>
          <cell r="L1564" t="str">
            <v>R</v>
          </cell>
          <cell r="M1564">
            <v>1</v>
          </cell>
          <cell r="N1564">
            <v>0</v>
          </cell>
          <cell r="O1564">
            <v>0</v>
          </cell>
        </row>
        <row r="1565">
          <cell r="I1565" t="str">
            <v>1.676.86731.04</v>
          </cell>
          <cell r="J1565" t="str">
            <v>xxxxx-xxxxx-xx</v>
          </cell>
          <cell r="K1565" t="str">
            <v>Nivea Visage (White) Natural Day Moisturizer 30ml</v>
          </cell>
          <cell r="L1565" t="str">
            <v>R</v>
          </cell>
          <cell r="M1565">
            <v>1</v>
          </cell>
          <cell r="N1565">
            <v>0</v>
          </cell>
          <cell r="O1565">
            <v>0</v>
          </cell>
        </row>
        <row r="1566">
          <cell r="I1566" t="str">
            <v>1.676.86731.05</v>
          </cell>
          <cell r="J1566" t="str">
            <v>xxxxx-xxxxx-xx</v>
          </cell>
          <cell r="K1566" t="str">
            <v>Nivea Visage White Nat Day Mostr 30ml</v>
          </cell>
          <cell r="L1566" t="str">
            <v>R</v>
          </cell>
          <cell r="M1566">
            <v>1</v>
          </cell>
          <cell r="N1566">
            <v>0</v>
          </cell>
          <cell r="O1566">
            <v>0</v>
          </cell>
        </row>
        <row r="1567">
          <cell r="I1567" t="str">
            <v>1.677.86740.04</v>
          </cell>
          <cell r="J1567" t="str">
            <v>xxxxx-xxxxx-xx</v>
          </cell>
          <cell r="K1567" t="str">
            <v>Nivea Visage (White) Natural Night Repair 50ml</v>
          </cell>
          <cell r="L1567" t="str">
            <v>R</v>
          </cell>
          <cell r="M1567">
            <v>1</v>
          </cell>
          <cell r="N1567">
            <v>0</v>
          </cell>
          <cell r="O1567">
            <v>0</v>
          </cell>
        </row>
        <row r="1568">
          <cell r="I1568" t="str">
            <v>1.677.86740.50</v>
          </cell>
          <cell r="J1568" t="str">
            <v>xxxxx-xxxxx-xx</v>
          </cell>
          <cell r="K1568" t="str">
            <v>Nivea Visage (Wht) Natural Night Repair 50ml + White Foam 15ml</v>
          </cell>
          <cell r="L1568" t="str">
            <v>R</v>
          </cell>
          <cell r="M1568">
            <v>1</v>
          </cell>
          <cell r="N1568">
            <v>0</v>
          </cell>
          <cell r="O1568">
            <v>0</v>
          </cell>
        </row>
        <row r="1569">
          <cell r="I1569" t="str">
            <v>1.677.86741.04</v>
          </cell>
          <cell r="J1569" t="str">
            <v>xxxxx-xxxxx-xx</v>
          </cell>
          <cell r="K1569" t="str">
            <v>Nivea Visage (White) Natural Night Repair 30ml</v>
          </cell>
          <cell r="L1569" t="str">
            <v>R</v>
          </cell>
          <cell r="M1569">
            <v>1</v>
          </cell>
          <cell r="N1569">
            <v>0</v>
          </cell>
          <cell r="O1569">
            <v>0</v>
          </cell>
        </row>
        <row r="1570">
          <cell r="I1570" t="str">
            <v>1.831.85061.00</v>
          </cell>
          <cell r="J1570" t="str">
            <v>xxxxx-xxxxx-xx</v>
          </cell>
          <cell r="K1570" t="str">
            <v>Nivea Lipcare Essential 4.8gr</v>
          </cell>
          <cell r="L1570" t="str">
            <v>R</v>
          </cell>
          <cell r="M1570">
            <v>1</v>
          </cell>
          <cell r="N1570">
            <v>0</v>
          </cell>
          <cell r="O1570">
            <v>0</v>
          </cell>
        </row>
        <row r="1571">
          <cell r="I1571" t="str">
            <v>1.831.85061.01</v>
          </cell>
          <cell r="J1571" t="str">
            <v>xxxxx-xxxxx-xx</v>
          </cell>
          <cell r="K1571" t="str">
            <v>Nivea Lip Care Essential 4.8gr</v>
          </cell>
          <cell r="L1571" t="str">
            <v>R</v>
          </cell>
          <cell r="M1571">
            <v>1</v>
          </cell>
          <cell r="N1571">
            <v>0</v>
          </cell>
          <cell r="O1571">
            <v>0</v>
          </cell>
        </row>
        <row r="1572">
          <cell r="I1572" t="str">
            <v>1.831.85061.60</v>
          </cell>
          <cell r="J1572" t="str">
            <v>xxxxx-xxxxx-xx</v>
          </cell>
          <cell r="K1572" t="str">
            <v>Nivea Lip Care Essential 4.8gr + Nivea Crème 10ml</v>
          </cell>
          <cell r="L1572" t="str">
            <v>R</v>
          </cell>
          <cell r="M1572">
            <v>1</v>
          </cell>
          <cell r="N1572">
            <v>0</v>
          </cell>
          <cell r="O1572">
            <v>0</v>
          </cell>
        </row>
        <row r="1573">
          <cell r="I1573" t="str">
            <v>1.832.85077.00</v>
          </cell>
          <cell r="J1573" t="str">
            <v>xxxxx-xxxxx-xx</v>
          </cell>
          <cell r="K1573" t="str">
            <v>Nivea Lip Care Cherry 4.8gr</v>
          </cell>
          <cell r="L1573" t="str">
            <v>R</v>
          </cell>
          <cell r="M1573">
            <v>1</v>
          </cell>
          <cell r="N1573">
            <v>0</v>
          </cell>
          <cell r="O1573">
            <v>0</v>
          </cell>
        </row>
        <row r="1574">
          <cell r="I1574" t="str">
            <v>1.832.85077.60</v>
          </cell>
          <cell r="J1574" t="str">
            <v>xxxxx-xxxxx-xx</v>
          </cell>
          <cell r="K1574" t="str">
            <v>Nivea Lip Care Cherry</v>
          </cell>
          <cell r="L1574" t="str">
            <v>R</v>
          </cell>
          <cell r="M1574">
            <v>1</v>
          </cell>
          <cell r="N1574">
            <v>0</v>
          </cell>
          <cell r="O1574">
            <v>0</v>
          </cell>
        </row>
        <row r="1575">
          <cell r="I1575" t="str">
            <v>1.832.85083.00</v>
          </cell>
          <cell r="J1575" t="str">
            <v>xxxxx-xxxxx-xx</v>
          </cell>
          <cell r="K1575" t="str">
            <v>Nivea Lip Care Strawberry 4.8gr</v>
          </cell>
          <cell r="L1575" t="str">
            <v>R</v>
          </cell>
          <cell r="M1575">
            <v>1</v>
          </cell>
          <cell r="N1575">
            <v>0</v>
          </cell>
          <cell r="O1575">
            <v>0</v>
          </cell>
        </row>
        <row r="1576">
          <cell r="I1576" t="str">
            <v>1.832.85083.01</v>
          </cell>
          <cell r="J1576" t="str">
            <v>xxxxx-xxxxx-xx</v>
          </cell>
          <cell r="K1576" t="str">
            <v>Nivea Lip Care Strawberry 4.8gr</v>
          </cell>
          <cell r="L1576" t="str">
            <v>R</v>
          </cell>
          <cell r="M1576">
            <v>1</v>
          </cell>
          <cell r="N1576">
            <v>0</v>
          </cell>
          <cell r="O1576">
            <v>0</v>
          </cell>
        </row>
        <row r="1577">
          <cell r="I1577" t="str">
            <v>1.832.85083.60</v>
          </cell>
          <cell r="J1577" t="str">
            <v>xxxxx-xxxxx-xx</v>
          </cell>
          <cell r="K1577" t="str">
            <v>Nivea Lip Care Strawberry 4.8gr + Nivea Soft 10ml</v>
          </cell>
          <cell r="L1577" t="str">
            <v>R</v>
          </cell>
          <cell r="M1577">
            <v>1</v>
          </cell>
          <cell r="N1577">
            <v>0</v>
          </cell>
          <cell r="O1577">
            <v>0</v>
          </cell>
        </row>
        <row r="1578">
          <cell r="I1578" t="str">
            <v>1.832.85083.61</v>
          </cell>
          <cell r="J1578" t="str">
            <v>xxxxx-xxxxx-xx</v>
          </cell>
          <cell r="K1578" t="str">
            <v>Nivea Lip Care Strawberry Banded Nivea Soft 10ml</v>
          </cell>
          <cell r="L1578" t="str">
            <v>R</v>
          </cell>
          <cell r="M1578">
            <v>1</v>
          </cell>
          <cell r="N1578">
            <v>0</v>
          </cell>
          <cell r="O1578">
            <v>0</v>
          </cell>
        </row>
        <row r="1579">
          <cell r="I1579" t="str">
            <v>1.834.85062.00</v>
          </cell>
          <cell r="J1579" t="str">
            <v>xxxxx-xxxxx-xx</v>
          </cell>
          <cell r="K1579" t="str">
            <v>Nivea Lipcare Sun 4.8gr</v>
          </cell>
          <cell r="L1579" t="str">
            <v>R</v>
          </cell>
          <cell r="M1579">
            <v>1</v>
          </cell>
          <cell r="N1579">
            <v>0</v>
          </cell>
          <cell r="O1579">
            <v>0</v>
          </cell>
        </row>
        <row r="1580">
          <cell r="I1580" t="str">
            <v>1.834.85062.01</v>
          </cell>
          <cell r="J1580" t="str">
            <v>xxxxx-xxxxx-xx</v>
          </cell>
          <cell r="K1580" t="str">
            <v>Nivea Lip Care Sun 4.8gr</v>
          </cell>
          <cell r="L1580" t="str">
            <v>R</v>
          </cell>
          <cell r="M1580">
            <v>1</v>
          </cell>
          <cell r="N1580">
            <v>0</v>
          </cell>
          <cell r="O1580">
            <v>0</v>
          </cell>
        </row>
        <row r="1581">
          <cell r="I1581" t="str">
            <v>1.834.85063.00</v>
          </cell>
          <cell r="J1581" t="str">
            <v>xxxxx-xxxxx-xx</v>
          </cell>
          <cell r="K1581" t="str">
            <v>Nivea Lipcare Repair 4.8gr</v>
          </cell>
          <cell r="L1581" t="str">
            <v>R</v>
          </cell>
          <cell r="M1581">
            <v>1</v>
          </cell>
          <cell r="N1581">
            <v>0</v>
          </cell>
          <cell r="O1581">
            <v>0</v>
          </cell>
        </row>
        <row r="1582">
          <cell r="I1582" t="str">
            <v>1.834.85063.01</v>
          </cell>
          <cell r="J1582" t="str">
            <v>xxxxx-xxxxx-xx</v>
          </cell>
          <cell r="K1582" t="str">
            <v>Nivea Lip Care Repair 4.8gr</v>
          </cell>
          <cell r="L1582" t="str">
            <v>R</v>
          </cell>
          <cell r="M1582">
            <v>1</v>
          </cell>
          <cell r="N1582">
            <v>0</v>
          </cell>
          <cell r="O1582">
            <v>0</v>
          </cell>
        </row>
        <row r="1583">
          <cell r="I1583" t="str">
            <v>1.836.85066.00</v>
          </cell>
          <cell r="J1583" t="str">
            <v>xxxxx-xxxxx-xx</v>
          </cell>
          <cell r="K1583" t="str">
            <v>Nivea Lipcare Rose 4.8gr</v>
          </cell>
          <cell r="L1583" t="str">
            <v>R</v>
          </cell>
          <cell r="M1583">
            <v>1</v>
          </cell>
          <cell r="N1583">
            <v>0</v>
          </cell>
          <cell r="O1583">
            <v>0</v>
          </cell>
        </row>
        <row r="1584">
          <cell r="I1584" t="str">
            <v>1.836.85066.02</v>
          </cell>
          <cell r="J1584" t="str">
            <v>xxxxx-xxxxx-xx</v>
          </cell>
          <cell r="K1584" t="str">
            <v>Nivea Lip Care Velvet Rose</v>
          </cell>
          <cell r="L1584" t="str">
            <v>R</v>
          </cell>
          <cell r="M1584">
            <v>1</v>
          </cell>
          <cell r="N1584">
            <v>0</v>
          </cell>
          <cell r="O1584">
            <v>0</v>
          </cell>
        </row>
        <row r="1585">
          <cell r="I1585" t="str">
            <v>1.836.85066.60</v>
          </cell>
          <cell r="J1585" t="str">
            <v>xxxxx-xxxxx-xx</v>
          </cell>
          <cell r="K1585" t="str">
            <v>Nivea Lip Care Rose 4.8gr + Nivea Soft 10ml</v>
          </cell>
          <cell r="L1585" t="str">
            <v>R</v>
          </cell>
          <cell r="M1585">
            <v>1</v>
          </cell>
          <cell r="N1585">
            <v>0</v>
          </cell>
          <cell r="O1585">
            <v>0</v>
          </cell>
        </row>
        <row r="1586">
          <cell r="I1586" t="str">
            <v>1.901.89053.00</v>
          </cell>
          <cell r="J1586" t="str">
            <v>xxxxx-xxxxx-xx</v>
          </cell>
          <cell r="K1586" t="str">
            <v>Nivea Soft Creme 25ml</v>
          </cell>
          <cell r="L1586" t="str">
            <v>R</v>
          </cell>
          <cell r="M1586">
            <v>1</v>
          </cell>
          <cell r="N1586">
            <v>0</v>
          </cell>
          <cell r="O1586">
            <v>0</v>
          </cell>
        </row>
        <row r="1587">
          <cell r="I1587" t="str">
            <v>1.901.89054.01</v>
          </cell>
          <cell r="J1587" t="str">
            <v>xxxxx-xxxxx-xx</v>
          </cell>
          <cell r="K1587" t="str">
            <v>Nivea Soft Creme 50ml</v>
          </cell>
          <cell r="L1587" t="str">
            <v>R</v>
          </cell>
          <cell r="M1587">
            <v>1</v>
          </cell>
          <cell r="N1587">
            <v>0</v>
          </cell>
          <cell r="O1587">
            <v>0</v>
          </cell>
        </row>
        <row r="1588">
          <cell r="I1588" t="str">
            <v>1.901.89055.01</v>
          </cell>
          <cell r="J1588" t="str">
            <v>xxxxx-xxxxx-xx</v>
          </cell>
          <cell r="K1588" t="str">
            <v>Nivea Soft Creme 100ml New S/C</v>
          </cell>
          <cell r="L1588" t="str">
            <v>R</v>
          </cell>
          <cell r="M1588">
            <v>1</v>
          </cell>
          <cell r="N1588">
            <v>0</v>
          </cell>
          <cell r="O1588">
            <v>0</v>
          </cell>
        </row>
        <row r="1589">
          <cell r="I1589" t="str">
            <v>1.901.89055.40</v>
          </cell>
          <cell r="J1589" t="str">
            <v>xxxxx-xxxxx-xx</v>
          </cell>
          <cell r="K1589" t="str">
            <v>Nivea Soft Extrafill 120ml</v>
          </cell>
          <cell r="L1589" t="str">
            <v>R</v>
          </cell>
          <cell r="M1589">
            <v>1</v>
          </cell>
          <cell r="N1589">
            <v>0</v>
          </cell>
          <cell r="O1589">
            <v>0</v>
          </cell>
        </row>
        <row r="1590">
          <cell r="I1590" t="str">
            <v>3.095.01462.00</v>
          </cell>
          <cell r="J1590" t="str">
            <v>xxxxx-xxxxx-xx</v>
          </cell>
          <cell r="K1590" t="str">
            <v>Hansaplast Plester Kompres Demam 3 Pcs</v>
          </cell>
          <cell r="L1590" t="str">
            <v>R</v>
          </cell>
          <cell r="M1590">
            <v>1</v>
          </cell>
          <cell r="N1590">
            <v>0</v>
          </cell>
          <cell r="O1590">
            <v>0</v>
          </cell>
        </row>
        <row r="1591">
          <cell r="I1591" t="str">
            <v>3.098.09057.00</v>
          </cell>
          <cell r="J1591" t="str">
            <v>xxxxx-xxxxx-xx</v>
          </cell>
          <cell r="K1591" t="str">
            <v>Hansaplast Koyo Panas</v>
          </cell>
          <cell r="L1591" t="str">
            <v>R</v>
          </cell>
          <cell r="M1591">
            <v>1</v>
          </cell>
          <cell r="N1591">
            <v>0</v>
          </cell>
          <cell r="O1591">
            <v>0</v>
          </cell>
        </row>
        <row r="1592">
          <cell r="I1592" t="str">
            <v>3.098.09057.20</v>
          </cell>
          <cell r="J1592" t="str">
            <v>xxxxx-xxxxx-xx</v>
          </cell>
          <cell r="K1592" t="str">
            <v>Hansaplast Koyo Panas (New)</v>
          </cell>
          <cell r="L1592" t="str">
            <v>R</v>
          </cell>
          <cell r="M1592">
            <v>1</v>
          </cell>
          <cell r="N1592">
            <v>0</v>
          </cell>
          <cell r="O1592">
            <v>0</v>
          </cell>
        </row>
        <row r="1593">
          <cell r="I1593" t="str">
            <v>3.098.76539.04</v>
          </cell>
          <cell r="J1593" t="str">
            <v>xxxxx-xxxxx-xx</v>
          </cell>
          <cell r="K1593" t="str">
            <v>Hansaplast Koyo Hangat</v>
          </cell>
          <cell r="L1593" t="str">
            <v>R</v>
          </cell>
          <cell r="M1593">
            <v>1</v>
          </cell>
          <cell r="N1593">
            <v>0</v>
          </cell>
          <cell r="O1593">
            <v>0</v>
          </cell>
        </row>
        <row r="1594">
          <cell r="I1594" t="str">
            <v>3.124.02385.00</v>
          </cell>
          <cell r="J1594" t="str">
            <v>xxxxx-xxxxx-xx</v>
          </cell>
          <cell r="K1594" t="str">
            <v>Hansaplast Koyo Extra Panas</v>
          </cell>
          <cell r="L1594" t="str">
            <v>R</v>
          </cell>
          <cell r="M1594">
            <v>1</v>
          </cell>
          <cell r="N1594">
            <v>0</v>
          </cell>
          <cell r="O1594">
            <v>0</v>
          </cell>
        </row>
        <row r="1595">
          <cell r="I1595" t="str">
            <v>3.132.76802.00</v>
          </cell>
          <cell r="J1595" t="str">
            <v>xxxxx-xxxxx-xx</v>
          </cell>
          <cell r="K1595" t="str">
            <v>Hansaplast Gel Pengurang Gatal 50ml</v>
          </cell>
          <cell r="L1595" t="str">
            <v>R</v>
          </cell>
          <cell r="M1595">
            <v>1</v>
          </cell>
          <cell r="N1595">
            <v>0</v>
          </cell>
          <cell r="O1595">
            <v>0</v>
          </cell>
        </row>
        <row r="1596">
          <cell r="I1596" t="str">
            <v>3.132.76809.02</v>
          </cell>
          <cell r="J1596" t="str">
            <v>xxxxx-xxxxx-xx</v>
          </cell>
          <cell r="K1596" t="str">
            <v>Hansaplast Gel Pengurang Gatal 20ml</v>
          </cell>
          <cell r="L1596" t="str">
            <v>R</v>
          </cell>
          <cell r="M1596">
            <v>1</v>
          </cell>
          <cell r="N1596">
            <v>0</v>
          </cell>
          <cell r="O1596">
            <v>0</v>
          </cell>
        </row>
        <row r="1597">
          <cell r="I1597" t="str">
            <v>3.411.76109.30</v>
          </cell>
          <cell r="J1597" t="str">
            <v>xxxxx-xxxxx-xx</v>
          </cell>
          <cell r="K1597" t="str">
            <v>Hansaplast Assortment Pack Relaunch</v>
          </cell>
          <cell r="L1597" t="str">
            <v>R</v>
          </cell>
          <cell r="M1597">
            <v>1</v>
          </cell>
          <cell r="N1597">
            <v>0</v>
          </cell>
          <cell r="O1597">
            <v>0</v>
          </cell>
        </row>
        <row r="1598">
          <cell r="I1598" t="str">
            <v>3.431.02613.30</v>
          </cell>
          <cell r="J1598" t="str">
            <v>xxxxx-xxxxx-xx</v>
          </cell>
          <cell r="K1598" t="str">
            <v>Hansaplast Standard Strips Relaunch</v>
          </cell>
          <cell r="L1598" t="str">
            <v>R</v>
          </cell>
          <cell r="M1598">
            <v>1</v>
          </cell>
          <cell r="N1598">
            <v>0</v>
          </cell>
          <cell r="O1598">
            <v>0</v>
          </cell>
        </row>
        <row r="1599">
          <cell r="I1599" t="str">
            <v>3.411.02637.23</v>
          </cell>
          <cell r="J1599" t="str">
            <v>xxxxx-xxxxx-xx</v>
          </cell>
          <cell r="K1599" t="str">
            <v>Hansaplast Kain, Box 120 / Silver</v>
          </cell>
          <cell r="L1599" t="str">
            <v>R</v>
          </cell>
          <cell r="M1599">
            <v>1</v>
          </cell>
          <cell r="N1599">
            <v>0</v>
          </cell>
          <cell r="O1599">
            <v>0</v>
          </cell>
        </row>
        <row r="1600">
          <cell r="I1600" t="str">
            <v>3.432.02637.45</v>
          </cell>
          <cell r="J1600" t="str">
            <v>xxxxx-xxxxx-xx</v>
          </cell>
          <cell r="K1600" t="str">
            <v>Hansaplast Kain, Box 120 / Silver</v>
          </cell>
          <cell r="L1600" t="str">
            <v>R</v>
          </cell>
          <cell r="M1600">
            <v>1</v>
          </cell>
          <cell r="N1600">
            <v>0</v>
          </cell>
          <cell r="O1600">
            <v>0</v>
          </cell>
        </row>
        <row r="1601">
          <cell r="I1601" t="str">
            <v>3.432.02637.85</v>
          </cell>
          <cell r="J1601" t="str">
            <v>xxxxx-xxxxx-xx</v>
          </cell>
          <cell r="K1601" t="str">
            <v>Hansaplast Standard Strips Toples / Silver 3 in 1</v>
          </cell>
          <cell r="L1601" t="str">
            <v>R</v>
          </cell>
          <cell r="M1601">
            <v>1</v>
          </cell>
          <cell r="N1601">
            <v>0</v>
          </cell>
          <cell r="O1601">
            <v>0</v>
          </cell>
        </row>
        <row r="1602">
          <cell r="I1602" t="str">
            <v>3.436.92849.30</v>
          </cell>
          <cell r="J1602" t="str">
            <v>xxxxx-xxxxx-xx</v>
          </cell>
          <cell r="K1602" t="str">
            <v>Hansaplast Plastik Assortment Pack Relaunch</v>
          </cell>
          <cell r="L1602" t="str">
            <v>R</v>
          </cell>
          <cell r="M1602">
            <v>1</v>
          </cell>
          <cell r="N1602">
            <v>0</v>
          </cell>
          <cell r="O1602">
            <v>0</v>
          </cell>
        </row>
        <row r="1603">
          <cell r="I1603" t="str">
            <v>3.442.01215.20</v>
          </cell>
          <cell r="J1603" t="str">
            <v>xxxxx-xxxxx-xx</v>
          </cell>
          <cell r="K1603" t="str">
            <v>Hansaplast Transparan Standard Strip</v>
          </cell>
          <cell r="L1603" t="str">
            <v>R</v>
          </cell>
          <cell r="M1603">
            <v>1</v>
          </cell>
          <cell r="N1603">
            <v>0</v>
          </cell>
          <cell r="O1603">
            <v>0</v>
          </cell>
        </row>
        <row r="1604">
          <cell r="I1604" t="str">
            <v>3.442.01215.30</v>
          </cell>
          <cell r="J1604" t="str">
            <v>xxxxx-xxxxx-xx</v>
          </cell>
          <cell r="K1604" t="str">
            <v>Hansaplast Transparan Standard Strip Relaunch</v>
          </cell>
          <cell r="L1604" t="str">
            <v>R</v>
          </cell>
          <cell r="M1604">
            <v>1</v>
          </cell>
          <cell r="N1604">
            <v>0</v>
          </cell>
          <cell r="O1604">
            <v>0</v>
          </cell>
        </row>
        <row r="1605">
          <cell r="I1605" t="str">
            <v>3.443.46041.40</v>
          </cell>
          <cell r="J1605" t="str">
            <v>xxxxx-xxxxx-xx</v>
          </cell>
          <cell r="K1605" t="str">
            <v>Hansaplast Sensitive</v>
          </cell>
          <cell r="L1605" t="str">
            <v>R</v>
          </cell>
          <cell r="M1605">
            <v>1</v>
          </cell>
          <cell r="N1605">
            <v>0</v>
          </cell>
          <cell r="O1605">
            <v>0</v>
          </cell>
        </row>
        <row r="1606">
          <cell r="I1606" t="str">
            <v>3.446.14928.20</v>
          </cell>
          <cell r="J1606" t="str">
            <v>xxxxx-xxxxx-xx</v>
          </cell>
          <cell r="K1606" t="str">
            <v>Hansaplast Superman 16'S</v>
          </cell>
          <cell r="L1606" t="str">
            <v>R</v>
          </cell>
          <cell r="M1606">
            <v>1</v>
          </cell>
          <cell r="N1606">
            <v>0</v>
          </cell>
          <cell r="O1606">
            <v>0</v>
          </cell>
        </row>
        <row r="1607">
          <cell r="I1607" t="str">
            <v>3.448.02617.20</v>
          </cell>
          <cell r="J1607" t="str">
            <v>xxxxx-xxxxx-xx</v>
          </cell>
          <cell r="K1607" t="str">
            <v>Hansaplast Jumbo Strips Relaunch</v>
          </cell>
          <cell r="L1607" t="str">
            <v>R</v>
          </cell>
          <cell r="M1607">
            <v>1</v>
          </cell>
          <cell r="N1607">
            <v>0</v>
          </cell>
          <cell r="O1607">
            <v>0</v>
          </cell>
        </row>
        <row r="1608">
          <cell r="I1608" t="str">
            <v>3.448.76505.05</v>
          </cell>
          <cell r="J1608" t="str">
            <v>xxxxx-xxxxx-xx</v>
          </cell>
          <cell r="K1608" t="str">
            <v>Hansaplast Junior Plastic, Env.10 / Silver Relaunch</v>
          </cell>
          <cell r="L1608" t="str">
            <v>R</v>
          </cell>
          <cell r="M1608">
            <v>1</v>
          </cell>
          <cell r="N1608">
            <v>0</v>
          </cell>
          <cell r="O1608">
            <v>0</v>
          </cell>
        </row>
        <row r="1609">
          <cell r="I1609" t="str">
            <v>3.448.76505.10</v>
          </cell>
          <cell r="J1609" t="str">
            <v>xxxxx-xxxxx-xx</v>
          </cell>
          <cell r="K1609" t="str">
            <v>Hansaplast Junior Cartoon Strips Relaunch</v>
          </cell>
          <cell r="L1609" t="str">
            <v>R</v>
          </cell>
          <cell r="M1609">
            <v>1</v>
          </cell>
          <cell r="N1609">
            <v>0</v>
          </cell>
          <cell r="O1609">
            <v>0</v>
          </cell>
        </row>
        <row r="1610">
          <cell r="I1610" t="str">
            <v>3.448.76766.05</v>
          </cell>
          <cell r="J1610" t="str">
            <v>xxxxx-xxxxx-xx</v>
          </cell>
          <cell r="K1610" t="str">
            <v>Hansaplast HansaBoy / Rel. Box 50-Std. + Silver</v>
          </cell>
          <cell r="L1610" t="str">
            <v>R</v>
          </cell>
          <cell r="M1610">
            <v>1</v>
          </cell>
          <cell r="N1610">
            <v>0</v>
          </cell>
          <cell r="O1610">
            <v>0</v>
          </cell>
        </row>
        <row r="1611">
          <cell r="I1611" t="str">
            <v>3.448.76768.05</v>
          </cell>
          <cell r="J1611" t="str">
            <v>xxxxx-xxxxx-xx</v>
          </cell>
          <cell r="K1611" t="str">
            <v>Hansaplast HansaBoy Assortment Pack Silver</v>
          </cell>
          <cell r="L1611" t="str">
            <v>R</v>
          </cell>
          <cell r="M1611">
            <v>1</v>
          </cell>
          <cell r="N1611">
            <v>0</v>
          </cell>
          <cell r="O1611">
            <v>0</v>
          </cell>
        </row>
        <row r="1612">
          <cell r="I1612" t="str">
            <v>3.448.76768.20</v>
          </cell>
          <cell r="J1612" t="str">
            <v>xxxxx-xxxxx-xx</v>
          </cell>
          <cell r="K1612" t="str">
            <v>Hansaplast HansaBoy Assortment Pack</v>
          </cell>
          <cell r="L1612" t="str">
            <v>R</v>
          </cell>
          <cell r="M1612">
            <v>1</v>
          </cell>
          <cell r="N1612">
            <v>0</v>
          </cell>
          <cell r="O1612">
            <v>0</v>
          </cell>
        </row>
        <row r="1613">
          <cell r="I1613" t="str">
            <v>1.048.85565.02</v>
          </cell>
          <cell r="J1613" t="str">
            <v>xxxxx-xxxxx-xx</v>
          </cell>
          <cell r="K1613" t="str">
            <v>NSUN Spray SPF 20 150 ml</v>
          </cell>
          <cell r="L1613" t="str">
            <v>R</v>
          </cell>
          <cell r="M1613">
            <v>1</v>
          </cell>
          <cell r="N1613">
            <v>0</v>
          </cell>
          <cell r="O1613">
            <v>0</v>
          </cell>
        </row>
        <row r="1614">
          <cell r="I1614" t="str">
            <v>1.042.80419.02</v>
          </cell>
          <cell r="J1614" t="str">
            <v>xxxxx-xxxxx-xx</v>
          </cell>
          <cell r="K1614" t="str">
            <v>NSUN Moist Lotion 200 ml</v>
          </cell>
          <cell r="L1614" t="str">
            <v>R</v>
          </cell>
          <cell r="M1614">
            <v>1</v>
          </cell>
          <cell r="N1614">
            <v>0</v>
          </cell>
          <cell r="O1614">
            <v>0</v>
          </cell>
        </row>
        <row r="1615">
          <cell r="I1615" t="str">
            <v>1.047.80464.05</v>
          </cell>
          <cell r="J1615" t="str">
            <v>xxxxx-xxxxx-xx</v>
          </cell>
          <cell r="K1615" t="str">
            <v>NSUN After Sun Lotion 200 ml</v>
          </cell>
          <cell r="L1615" t="str">
            <v>R</v>
          </cell>
          <cell r="M1615">
            <v>1</v>
          </cell>
          <cell r="N1615">
            <v>0</v>
          </cell>
          <cell r="O1615">
            <v>0</v>
          </cell>
        </row>
        <row r="1616">
          <cell r="I1616" t="str">
            <v>1.064.80695.00</v>
          </cell>
          <cell r="J1616" t="str">
            <v>xxxxx-xxxxx-xx</v>
          </cell>
          <cell r="K1616" t="str">
            <v>Nivea Extra Care Soap Normal 100 gr</v>
          </cell>
          <cell r="L1616" t="str">
            <v>R</v>
          </cell>
          <cell r="M1616">
            <v>1</v>
          </cell>
          <cell r="N1616">
            <v>0</v>
          </cell>
          <cell r="O1616">
            <v>0</v>
          </cell>
        </row>
        <row r="1617">
          <cell r="I1617" t="str">
            <v>1.118.81923.70</v>
          </cell>
          <cell r="J1617" t="str">
            <v>xxxxx-xxxxx-xx</v>
          </cell>
          <cell r="K1617" t="str">
            <v>Nivea Visage Oil Regulating Foam 100 ml + Or Fluid</v>
          </cell>
          <cell r="L1617" t="str">
            <v>R</v>
          </cell>
          <cell r="M1617">
            <v>1</v>
          </cell>
          <cell r="N1617">
            <v>0</v>
          </cell>
          <cell r="O1617">
            <v>0</v>
          </cell>
        </row>
        <row r="1618">
          <cell r="I1618" t="str">
            <v>1.676.86731.80</v>
          </cell>
          <cell r="J1618" t="str">
            <v>xxxxx-xxxxx-xx</v>
          </cell>
          <cell r="K1618" t="str">
            <v>White Package</v>
          </cell>
          <cell r="L1618" t="str">
            <v>R</v>
          </cell>
          <cell r="M1618">
            <v>1</v>
          </cell>
          <cell r="N1618">
            <v>0</v>
          </cell>
          <cell r="O1618">
            <v>0</v>
          </cell>
        </row>
        <row r="1619">
          <cell r="I1619" t="str">
            <v>1.836.85066.01</v>
          </cell>
          <cell r="J1619" t="str">
            <v>xxxxx-xxxxx-xx</v>
          </cell>
          <cell r="K1619" t="str">
            <v>Nivea Lip Care Rose 4.8 gr</v>
          </cell>
          <cell r="L1619" t="str">
            <v>R</v>
          </cell>
          <cell r="M1619">
            <v>1</v>
          </cell>
          <cell r="N1619">
            <v>0</v>
          </cell>
          <cell r="O1619">
            <v>0</v>
          </cell>
        </row>
        <row r="1620">
          <cell r="I1620" t="str">
            <v>3.098.76539.20</v>
          </cell>
          <cell r="J1620" t="str">
            <v>xxxxx-xxxxx-xx</v>
          </cell>
          <cell r="K1620" t="str">
            <v>Hansaplast Koyo Hangat (New)</v>
          </cell>
          <cell r="L1620" t="str">
            <v>R</v>
          </cell>
          <cell r="M1620">
            <v>1</v>
          </cell>
          <cell r="N1620">
            <v>0</v>
          </cell>
          <cell r="O1620">
            <v>0</v>
          </cell>
        </row>
        <row r="1621">
          <cell r="I1621" t="str">
            <v>3.439.47671.05</v>
          </cell>
          <cell r="J1621" t="str">
            <v>xxxxx-xxxxx-xx</v>
          </cell>
          <cell r="K1621" t="str">
            <v>Hansaplast Aqua Protect</v>
          </cell>
          <cell r="L1621" t="str">
            <v>R</v>
          </cell>
          <cell r="M1621">
            <v>1</v>
          </cell>
          <cell r="N1621">
            <v>0</v>
          </cell>
          <cell r="O1621">
            <v>0</v>
          </cell>
        </row>
        <row r="1622">
          <cell r="I1622" t="str">
            <v>3.448.76766.20</v>
          </cell>
          <cell r="J1622" t="str">
            <v>xxxxx-xxxxx-xx</v>
          </cell>
          <cell r="K1622" t="str">
            <v>Hansaplast Hansaboy Assortment Box Relaunch</v>
          </cell>
          <cell r="L1622" t="str">
            <v>R</v>
          </cell>
          <cell r="M1622">
            <v>1</v>
          </cell>
          <cell r="N1622">
            <v>0</v>
          </cell>
          <cell r="O1622">
            <v>0</v>
          </cell>
        </row>
        <row r="1623">
          <cell r="I1623" t="str">
            <v>X</v>
          </cell>
          <cell r="J1623" t="str">
            <v>X</v>
          </cell>
          <cell r="K1623" t="str">
            <v>X</v>
          </cell>
          <cell r="L1623" t="str">
            <v>X</v>
          </cell>
          <cell r="M1623" t="str">
            <v>X</v>
          </cell>
          <cell r="N1623" t="str">
            <v>X</v>
          </cell>
          <cell r="O1623" t="str">
            <v>X</v>
          </cell>
          <cell r="V1623" t="str">
            <v>X</v>
          </cell>
          <cell r="W1623" t="str">
            <v>X</v>
          </cell>
        </row>
        <row r="1624">
          <cell r="I1624" t="str">
            <v>X</v>
          </cell>
          <cell r="J1624" t="str">
            <v>X</v>
          </cell>
          <cell r="K1624" t="str">
            <v>X</v>
          </cell>
          <cell r="L1624" t="str">
            <v>X</v>
          </cell>
          <cell r="M1624" t="str">
            <v>X</v>
          </cell>
          <cell r="N1624" t="str">
            <v>X</v>
          </cell>
          <cell r="O1624" t="str">
            <v>X</v>
          </cell>
          <cell r="V1624" t="str">
            <v>X</v>
          </cell>
          <cell r="W1624" t="str">
            <v>X</v>
          </cell>
        </row>
        <row r="1625">
          <cell r="I1625" t="str">
            <v>1.064.80695.00</v>
          </cell>
          <cell r="J1625" t="str">
            <v>xxxxx-xxxxx-xx</v>
          </cell>
          <cell r="K1625" t="str">
            <v>Nivea Extra Care Soap Normal 100 gr</v>
          </cell>
          <cell r="L1625" t="str">
            <v>R</v>
          </cell>
          <cell r="M1625">
            <v>1</v>
          </cell>
          <cell r="N1625">
            <v>0</v>
          </cell>
          <cell r="O1625">
            <v>0</v>
          </cell>
        </row>
        <row r="1626">
          <cell r="I1626" t="str">
            <v>1.118.81923.70</v>
          </cell>
          <cell r="J1626" t="str">
            <v>xxxxx-xxxxx-xx</v>
          </cell>
          <cell r="K1626" t="str">
            <v>Nivea Visage Oil Regulating Foam 100 ml + Or Fluid</v>
          </cell>
          <cell r="L1626" t="str">
            <v>R</v>
          </cell>
          <cell r="M1626">
            <v>1</v>
          </cell>
          <cell r="N1626">
            <v>0</v>
          </cell>
          <cell r="O1626">
            <v>0</v>
          </cell>
        </row>
        <row r="1627">
          <cell r="I1627" t="str">
            <v>1.676.86731.80</v>
          </cell>
          <cell r="J1627" t="str">
            <v>xxxxx-xxxxx-xx</v>
          </cell>
          <cell r="K1627" t="str">
            <v>White Package</v>
          </cell>
          <cell r="L1627" t="str">
            <v>R</v>
          </cell>
          <cell r="M1627">
            <v>1</v>
          </cell>
          <cell r="N1627">
            <v>0</v>
          </cell>
          <cell r="O1627">
            <v>0</v>
          </cell>
        </row>
        <row r="1628">
          <cell r="I1628" t="str">
            <v>1.836.85066.01</v>
          </cell>
          <cell r="J1628" t="str">
            <v>xxxxx-xxxxx-xx</v>
          </cell>
          <cell r="K1628" t="str">
            <v>Nivea Lip Care Rose 4.8 gr</v>
          </cell>
          <cell r="L1628" t="str">
            <v>R</v>
          </cell>
          <cell r="M1628">
            <v>1</v>
          </cell>
          <cell r="N1628">
            <v>0</v>
          </cell>
          <cell r="O1628">
            <v>0</v>
          </cell>
        </row>
        <row r="1629">
          <cell r="I1629" t="str">
            <v>3.098.76539.20</v>
          </cell>
          <cell r="J1629" t="str">
            <v>xxxxx-xxxxx-xx</v>
          </cell>
          <cell r="K1629" t="str">
            <v>Hansaplast Koyo Hangat (New)</v>
          </cell>
          <cell r="L1629" t="str">
            <v>R</v>
          </cell>
          <cell r="M1629">
            <v>1</v>
          </cell>
          <cell r="N1629">
            <v>0</v>
          </cell>
          <cell r="O1629">
            <v>0</v>
          </cell>
        </row>
        <row r="1630">
          <cell r="I1630" t="str">
            <v>3.439.47671.05</v>
          </cell>
          <cell r="J1630" t="str">
            <v>xxxxx-xxxxx-xx</v>
          </cell>
          <cell r="K1630" t="str">
            <v>Hansaplast Aqua Protect</v>
          </cell>
          <cell r="L1630" t="str">
            <v>R</v>
          </cell>
          <cell r="M1630">
            <v>1</v>
          </cell>
          <cell r="N1630">
            <v>0</v>
          </cell>
          <cell r="O1630">
            <v>0</v>
          </cell>
        </row>
        <row r="1631">
          <cell r="I1631" t="str">
            <v>3.448.76766.20</v>
          </cell>
          <cell r="J1631" t="str">
            <v>xxxxx-xxxxx-xx</v>
          </cell>
          <cell r="K1631" t="str">
            <v>Hansaplast Hansaboy Assortment Box Relaunch</v>
          </cell>
          <cell r="L1631" t="str">
            <v>R</v>
          </cell>
          <cell r="M1631">
            <v>1</v>
          </cell>
          <cell r="N1631">
            <v>0</v>
          </cell>
          <cell r="O1631">
            <v>0</v>
          </cell>
        </row>
        <row r="1632">
          <cell r="I1632" t="str">
            <v>X</v>
          </cell>
          <cell r="J1632" t="str">
            <v>X</v>
          </cell>
          <cell r="K1632" t="str">
            <v>X</v>
          </cell>
          <cell r="L1632" t="str">
            <v>X</v>
          </cell>
          <cell r="M1632" t="str">
            <v>X</v>
          </cell>
          <cell r="N1632" t="str">
            <v>X</v>
          </cell>
          <cell r="O1632" t="str">
            <v>X</v>
          </cell>
          <cell r="V1632" t="str">
            <v>X</v>
          </cell>
          <cell r="W1632" t="str">
            <v>X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D1" t="str">
            <v>Material</v>
          </cell>
          <cell r="E1" t="str">
            <v>Material Description</v>
          </cell>
          <cell r="F1" t="str">
            <v>Net Content</v>
          </cell>
          <cell r="G1" t="str">
            <v>Unit for nominal net content</v>
          </cell>
          <cell r="H1" t="str">
            <v>Volume</v>
          </cell>
          <cell r="I1" t="str">
            <v>Volume Unit</v>
          </cell>
          <cell r="J1" t="str">
            <v>Base Unit of Measure</v>
          </cell>
          <cell r="K1" t="str">
            <v>Vendor</v>
          </cell>
          <cell r="L1" t="str">
            <v>ST&gt;SH</v>
          </cell>
          <cell r="M1" t="str">
            <v>ST&gt;CAR</v>
          </cell>
          <cell r="N1" t="str">
            <v>EAN/UPC</v>
          </cell>
          <cell r="O1" t="str">
            <v>EAN category</v>
          </cell>
          <cell r="P1" t="str">
            <v>EAN/UPC_SH</v>
          </cell>
          <cell r="Q1" t="str">
            <v>EAN category_SH</v>
          </cell>
          <cell r="R1" t="str">
            <v>EAN/UPC_CAR</v>
          </cell>
          <cell r="S1" t="str">
            <v>EAN category_CAR</v>
          </cell>
          <cell r="T1" t="str">
            <v>Length</v>
          </cell>
          <cell r="U1" t="str">
            <v>Width</v>
          </cell>
          <cell r="V1" t="str">
            <v>Height</v>
          </cell>
          <cell r="W1" t="str">
            <v>Unit of Dimension</v>
          </cell>
          <cell r="X1" t="str">
            <v>Length_SH</v>
          </cell>
          <cell r="Y1" t="str">
            <v>Width_SH</v>
          </cell>
          <cell r="Z1" t="str">
            <v>Height_SH</v>
          </cell>
          <cell r="AA1" t="str">
            <v>Unit of Dimension_SH</v>
          </cell>
          <cell r="AB1" t="str">
            <v>_CAR</v>
          </cell>
          <cell r="AC1" t="str">
            <v>Width_CAR</v>
          </cell>
          <cell r="AD1" t="str">
            <v>Height_CAR</v>
          </cell>
          <cell r="AE1" t="str">
            <v>Unit of Dimension_CAR</v>
          </cell>
          <cell r="AF1" t="str">
            <v>Gross Weight</v>
          </cell>
          <cell r="AG1" t="str">
            <v>Weight Unit</v>
          </cell>
          <cell r="AH1" t="str">
            <v>Gross Weight_SH</v>
          </cell>
          <cell r="AI1" t="str">
            <v>Weight Unit_SH</v>
          </cell>
          <cell r="AJ1" t="str">
            <v>Gross Weight_CAR</v>
          </cell>
          <cell r="AK1" t="str">
            <v>Weight Unit_CAR</v>
          </cell>
          <cell r="AL1" t="str">
            <v>CAR&gt;LAY</v>
          </cell>
          <cell r="AM1" t="str">
            <v>LAY&gt;PAL</v>
          </cell>
          <cell r="AN1" t="str">
            <v>CAR&gt;PAL</v>
          </cell>
          <cell r="AO1" t="str">
            <v>ST&gt;PAL</v>
          </cell>
        </row>
        <row r="2">
          <cell r="D2" t="str">
            <v>81182-04800-22</v>
          </cell>
          <cell r="E2" t="str">
            <v>NF EYE_MK-UP_RMVR BI-PHS 125ML</v>
          </cell>
          <cell r="F2">
            <v>125</v>
          </cell>
          <cell r="G2" t="str">
            <v>ML</v>
          </cell>
          <cell r="H2">
            <v>273.726</v>
          </cell>
          <cell r="I2" t="str">
            <v>ML</v>
          </cell>
          <cell r="J2" t="str">
            <v>ST</v>
          </cell>
          <cell r="K2" t="str">
            <v>BDF Surabaya</v>
          </cell>
          <cell r="L2" t="str">
            <v>6</v>
          </cell>
          <cell r="M2" t="str">
            <v>12</v>
          </cell>
          <cell r="N2" t="str">
            <v>4005900102300</v>
          </cell>
          <cell r="O2" t="str">
            <v>HE</v>
          </cell>
          <cell r="P2" t="str">
            <v>04005805155739</v>
          </cell>
          <cell r="Q2" t="str">
            <v>IC</v>
          </cell>
          <cell r="R2" t="str">
            <v>04005805155746</v>
          </cell>
          <cell r="S2" t="str">
            <v>IC</v>
          </cell>
          <cell r="T2">
            <v>54</v>
          </cell>
          <cell r="U2">
            <v>37</v>
          </cell>
          <cell r="V2">
            <v>137</v>
          </cell>
          <cell r="W2" t="str">
            <v>MM</v>
          </cell>
          <cell r="X2">
            <v>222</v>
          </cell>
          <cell r="Y2">
            <v>54</v>
          </cell>
          <cell r="Z2">
            <v>137</v>
          </cell>
          <cell r="AA2" t="str">
            <v>MM</v>
          </cell>
          <cell r="AB2">
            <v>236</v>
          </cell>
          <cell r="AC2">
            <v>118</v>
          </cell>
          <cell r="AD2">
            <v>143</v>
          </cell>
          <cell r="AE2" t="str">
            <v>MM</v>
          </cell>
          <cell r="AF2">
            <v>135</v>
          </cell>
          <cell r="AG2" t="str">
            <v>G</v>
          </cell>
          <cell r="AH2">
            <v>0.81</v>
          </cell>
          <cell r="AI2" t="str">
            <v>KG</v>
          </cell>
          <cell r="AJ2">
            <v>1.6619999999999999</v>
          </cell>
          <cell r="AK2" t="str">
            <v>KG</v>
          </cell>
          <cell r="AL2" t="str">
            <v>30</v>
          </cell>
          <cell r="AM2" t="str">
            <v>7</v>
          </cell>
          <cell r="AN2" t="str">
            <v>210</v>
          </cell>
          <cell r="AO2" t="str">
            <v>2520</v>
          </cell>
        </row>
        <row r="3">
          <cell r="D3" t="str">
            <v>85860-04801-11</v>
          </cell>
          <cell r="E3" t="str">
            <v>NSUN SPY INV_PRT SPF50 200ML</v>
          </cell>
          <cell r="F3">
            <v>200</v>
          </cell>
          <cell r="G3" t="str">
            <v>ML</v>
          </cell>
          <cell r="H3">
            <v>477.79199999999997</v>
          </cell>
          <cell r="I3" t="str">
            <v>ML</v>
          </cell>
          <cell r="J3" t="str">
            <v>ST</v>
          </cell>
          <cell r="K3" t="str">
            <v>BDF Surabaya</v>
          </cell>
          <cell r="L3" t="str">
            <v>6</v>
          </cell>
          <cell r="M3" t="str">
            <v>12</v>
          </cell>
          <cell r="N3" t="str">
            <v>4005900695826</v>
          </cell>
          <cell r="O3" t="str">
            <v>HE</v>
          </cell>
          <cell r="P3" t="str">
            <v>04005805283555</v>
          </cell>
          <cell r="Q3" t="str">
            <v>IC</v>
          </cell>
          <cell r="R3" t="str">
            <v>04005805283562</v>
          </cell>
          <cell r="S3" t="str">
            <v>IC</v>
          </cell>
          <cell r="T3">
            <v>63</v>
          </cell>
          <cell r="U3">
            <v>48</v>
          </cell>
          <cell r="V3">
            <v>158</v>
          </cell>
          <cell r="W3" t="str">
            <v>MM</v>
          </cell>
          <cell r="X3">
            <v>288</v>
          </cell>
          <cell r="Y3">
            <v>63</v>
          </cell>
          <cell r="Z3">
            <v>158</v>
          </cell>
          <cell r="AA3" t="str">
            <v>MM</v>
          </cell>
          <cell r="AB3">
            <v>300</v>
          </cell>
          <cell r="AC3">
            <v>135</v>
          </cell>
          <cell r="AD3">
            <v>167</v>
          </cell>
          <cell r="AE3" t="str">
            <v>MM</v>
          </cell>
          <cell r="AF3">
            <v>220</v>
          </cell>
          <cell r="AG3" t="str">
            <v>G</v>
          </cell>
          <cell r="AH3">
            <v>1.32</v>
          </cell>
          <cell r="AI3" t="str">
            <v>KG</v>
          </cell>
          <cell r="AJ3">
            <v>2.742</v>
          </cell>
          <cell r="AK3" t="str">
            <v>KG</v>
          </cell>
          <cell r="AL3" t="str">
            <v>20</v>
          </cell>
          <cell r="AM3" t="str">
            <v>6</v>
          </cell>
          <cell r="AN3" t="str">
            <v>120</v>
          </cell>
          <cell r="AO3" t="str">
            <v>1440</v>
          </cell>
        </row>
        <row r="4">
          <cell r="D4" t="str">
            <v>48332-00098-01</v>
          </cell>
          <cell r="E4" t="str">
            <v>NVIS ESLS EYE_2P_MK-UP_RMV 125ML</v>
          </cell>
          <cell r="F4">
            <v>0</v>
          </cell>
          <cell r="G4" t="str">
            <v/>
          </cell>
          <cell r="H4">
            <v>0.27400000000000002</v>
          </cell>
          <cell r="I4" t="str">
            <v>L</v>
          </cell>
          <cell r="J4" t="str">
            <v>ST</v>
          </cell>
          <cell r="K4" t="str">
            <v>BDF Surabaya</v>
          </cell>
          <cell r="L4" t="str">
            <v>0</v>
          </cell>
          <cell r="M4" t="str">
            <v>12</v>
          </cell>
          <cell r="N4" t="str">
            <v>4005900102300</v>
          </cell>
          <cell r="O4" t="str">
            <v>HE</v>
          </cell>
          <cell r="P4" t="str">
            <v/>
          </cell>
          <cell r="Q4" t="str">
            <v/>
          </cell>
          <cell r="R4" t="str">
            <v>8999777013639</v>
          </cell>
          <cell r="S4" t="str">
            <v>HE</v>
          </cell>
          <cell r="T4">
            <v>54</v>
          </cell>
          <cell r="U4">
            <v>37</v>
          </cell>
          <cell r="V4">
            <v>137</v>
          </cell>
          <cell r="W4" t="str">
            <v>MM</v>
          </cell>
          <cell r="X4">
            <v>0</v>
          </cell>
          <cell r="Y4">
            <v>0</v>
          </cell>
          <cell r="Z4">
            <v>0</v>
          </cell>
          <cell r="AA4" t="str">
            <v/>
          </cell>
          <cell r="AB4">
            <v>236</v>
          </cell>
          <cell r="AC4">
            <v>118</v>
          </cell>
          <cell r="AD4">
            <v>143</v>
          </cell>
          <cell r="AE4" t="str">
            <v>MM</v>
          </cell>
          <cell r="AF4">
            <v>135</v>
          </cell>
          <cell r="AG4" t="str">
            <v>G</v>
          </cell>
          <cell r="AH4">
            <v>0</v>
          </cell>
          <cell r="AI4" t="str">
            <v/>
          </cell>
          <cell r="AJ4">
            <v>1.706</v>
          </cell>
          <cell r="AK4" t="str">
            <v>KG</v>
          </cell>
          <cell r="AL4" t="str">
            <v>30</v>
          </cell>
          <cell r="AM4" t="str">
            <v>7</v>
          </cell>
          <cell r="AN4" t="str">
            <v>210</v>
          </cell>
          <cell r="AO4" t="str">
            <v>2520</v>
          </cell>
        </row>
        <row r="5">
          <cell r="D5" t="str">
            <v>48332-00101-01</v>
          </cell>
          <cell r="E5" t="str">
            <v>NLIP BUTTER BLUEBERRY 16,7G</v>
          </cell>
          <cell r="F5">
            <v>20</v>
          </cell>
          <cell r="G5" t="str">
            <v>ML</v>
          </cell>
          <cell r="H5">
            <v>32.448</v>
          </cell>
          <cell r="I5" t="str">
            <v>ML</v>
          </cell>
          <cell r="J5" t="str">
            <v>ST</v>
          </cell>
          <cell r="K5" t="str">
            <v/>
          </cell>
          <cell r="L5" t="str">
            <v>6</v>
          </cell>
          <cell r="M5" t="str">
            <v>12</v>
          </cell>
          <cell r="N5" t="str">
            <v>42269243</v>
          </cell>
          <cell r="O5" t="str">
            <v>HK</v>
          </cell>
          <cell r="P5" t="str">
            <v>04005805147871</v>
          </cell>
          <cell r="Q5" t="str">
            <v>IC</v>
          </cell>
          <cell r="R5" t="str">
            <v>04005805147888</v>
          </cell>
          <cell r="S5" t="str">
            <v>IC</v>
          </cell>
          <cell r="T5">
            <v>52</v>
          </cell>
          <cell r="U5">
            <v>52</v>
          </cell>
          <cell r="V5">
            <v>12</v>
          </cell>
          <cell r="W5" t="str">
            <v>MM</v>
          </cell>
          <cell r="X5">
            <v>95</v>
          </cell>
          <cell r="Y5">
            <v>65</v>
          </cell>
          <cell r="Z5">
            <v>60</v>
          </cell>
          <cell r="AA5" t="str">
            <v>MM</v>
          </cell>
          <cell r="AB5">
            <v>140</v>
          </cell>
          <cell r="AC5">
            <v>104</v>
          </cell>
          <cell r="AD5">
            <v>68</v>
          </cell>
          <cell r="AE5" t="str">
            <v>MM</v>
          </cell>
          <cell r="AF5">
            <v>21</v>
          </cell>
          <cell r="AG5" t="str">
            <v>G</v>
          </cell>
          <cell r="AH5">
            <v>0.126</v>
          </cell>
          <cell r="AI5" t="str">
            <v>KG</v>
          </cell>
          <cell r="AJ5">
            <v>0.28199999999999997</v>
          </cell>
          <cell r="AK5" t="str">
            <v>KG</v>
          </cell>
          <cell r="AL5" t="str">
            <v>64</v>
          </cell>
          <cell r="AM5" t="str">
            <v>15</v>
          </cell>
          <cell r="AN5" t="str">
            <v>960</v>
          </cell>
          <cell r="AO5" t="str">
            <v>11520</v>
          </cell>
        </row>
        <row r="6">
          <cell r="D6" t="str">
            <v>48332-00075-06</v>
          </cell>
          <cell r="E6" t="str">
            <v>NSUN AFT_SUN CLG_SPY 200ML</v>
          </cell>
          <cell r="F6">
            <v>200</v>
          </cell>
          <cell r="G6" t="str">
            <v>ML</v>
          </cell>
          <cell r="H6">
            <v>0.45900000000000002</v>
          </cell>
          <cell r="I6" t="str">
            <v>L</v>
          </cell>
          <cell r="J6" t="str">
            <v>ST</v>
          </cell>
          <cell r="K6" t="str">
            <v/>
          </cell>
          <cell r="L6" t="str">
            <v>0</v>
          </cell>
          <cell r="M6" t="str">
            <v>12</v>
          </cell>
          <cell r="N6" t="str">
            <v>4005808804344</v>
          </cell>
          <cell r="O6" t="str">
            <v>HE</v>
          </cell>
          <cell r="P6" t="str">
            <v/>
          </cell>
          <cell r="Q6" t="str">
            <v/>
          </cell>
          <cell r="R6" t="str">
            <v>8999777015503</v>
          </cell>
          <cell r="S6" t="str">
            <v>HE</v>
          </cell>
          <cell r="T6">
            <v>63</v>
          </cell>
          <cell r="U6">
            <v>47</v>
          </cell>
          <cell r="V6">
            <v>155</v>
          </cell>
          <cell r="W6" t="str">
            <v>MM</v>
          </cell>
          <cell r="X6">
            <v>0</v>
          </cell>
          <cell r="Y6">
            <v>0</v>
          </cell>
          <cell r="Z6">
            <v>0</v>
          </cell>
          <cell r="AA6" t="str">
            <v/>
          </cell>
          <cell r="AB6">
            <v>290</v>
          </cell>
          <cell r="AC6">
            <v>136</v>
          </cell>
          <cell r="AD6">
            <v>164</v>
          </cell>
          <cell r="AE6" t="str">
            <v>MM</v>
          </cell>
          <cell r="AF6">
            <v>0.23699999999999999</v>
          </cell>
          <cell r="AG6" t="str">
            <v>KG</v>
          </cell>
          <cell r="AH6">
            <v>0</v>
          </cell>
          <cell r="AI6" t="str">
            <v/>
          </cell>
          <cell r="AJ6">
            <v>2.9729999999999999</v>
          </cell>
          <cell r="AK6" t="str">
            <v>KG</v>
          </cell>
          <cell r="AL6" t="str">
            <v>20</v>
          </cell>
          <cell r="AM6" t="str">
            <v>6</v>
          </cell>
          <cell r="AN6" t="str">
            <v>120</v>
          </cell>
          <cell r="AO6" t="str">
            <v>1440</v>
          </cell>
        </row>
        <row r="7">
          <cell r="D7" t="str">
            <v>48332-00171-00</v>
          </cell>
          <cell r="E7" t="str">
            <v>NF MK_UP_CR ACNE_WTR 125ML</v>
          </cell>
          <cell r="F7">
            <v>125</v>
          </cell>
          <cell r="G7" t="str">
            <v>ML</v>
          </cell>
          <cell r="H7">
            <v>261.25</v>
          </cell>
          <cell r="I7" t="str">
            <v>ML</v>
          </cell>
          <cell r="J7" t="str">
            <v>ST</v>
          </cell>
          <cell r="K7" t="str">
            <v>BDF Surabaya</v>
          </cell>
          <cell r="L7" t="str">
            <v>6</v>
          </cell>
          <cell r="M7" t="str">
            <v>30</v>
          </cell>
          <cell r="N7" t="str">
            <v>8999777017507</v>
          </cell>
          <cell r="O7" t="str">
            <v>HE</v>
          </cell>
          <cell r="P7" t="str">
            <v>8999777017514</v>
          </cell>
          <cell r="Q7" t="str">
            <v>HE</v>
          </cell>
          <cell r="R7" t="str">
            <v>8999777017521</v>
          </cell>
          <cell r="S7" t="str">
            <v>HE</v>
          </cell>
          <cell r="T7">
            <v>55</v>
          </cell>
          <cell r="U7">
            <v>38</v>
          </cell>
          <cell r="V7">
            <v>125</v>
          </cell>
          <cell r="W7" t="str">
            <v>MM</v>
          </cell>
          <cell r="X7">
            <v>225</v>
          </cell>
          <cell r="Y7">
            <v>54</v>
          </cell>
          <cell r="Z7">
            <v>136</v>
          </cell>
          <cell r="AA7" t="str">
            <v>MM</v>
          </cell>
          <cell r="AB7">
            <v>287</v>
          </cell>
          <cell r="AC7">
            <v>232</v>
          </cell>
          <cell r="AD7">
            <v>161</v>
          </cell>
          <cell r="AE7" t="str">
            <v>MM</v>
          </cell>
          <cell r="AF7">
            <v>150.30000000000001</v>
          </cell>
          <cell r="AG7" t="str">
            <v>G</v>
          </cell>
          <cell r="AH7">
            <v>0.90400000000000003</v>
          </cell>
          <cell r="AI7" t="str">
            <v>KG</v>
          </cell>
          <cell r="AJ7">
            <v>4.7300000000000004</v>
          </cell>
          <cell r="AK7" t="str">
            <v>KG</v>
          </cell>
          <cell r="AL7" t="str">
            <v>0</v>
          </cell>
          <cell r="AM7" t="str">
            <v>0</v>
          </cell>
          <cell r="AN7" t="str">
            <v>0</v>
          </cell>
          <cell r="AO7" t="str">
            <v>0</v>
          </cell>
        </row>
        <row r="8">
          <cell r="D8" t="str">
            <v>10661-09005-00</v>
          </cell>
          <cell r="E8" t="str">
            <v>HP JU 55X19 COL PRINCESS 10'S</v>
          </cell>
          <cell r="F8">
            <v>0</v>
          </cell>
          <cell r="G8" t="str">
            <v/>
          </cell>
          <cell r="H8">
            <v>0.78900000000000003</v>
          </cell>
          <cell r="I8" t="str">
            <v>L</v>
          </cell>
          <cell r="J8" t="str">
            <v>ST</v>
          </cell>
          <cell r="K8" t="str">
            <v/>
          </cell>
          <cell r="L8" t="str">
            <v>30</v>
          </cell>
          <cell r="M8" t="str">
            <v>180</v>
          </cell>
          <cell r="N8" t="str">
            <v>4005800034466</v>
          </cell>
          <cell r="O8" t="str">
            <v>HE</v>
          </cell>
          <cell r="P8" t="str">
            <v>04005801034465</v>
          </cell>
          <cell r="Q8" t="str">
            <v>IC</v>
          </cell>
          <cell r="R8" t="str">
            <v>04005802034464</v>
          </cell>
          <cell r="S8" t="str">
            <v>IC</v>
          </cell>
          <cell r="T8">
            <v>80</v>
          </cell>
          <cell r="U8">
            <v>93</v>
          </cell>
          <cell r="V8">
            <v>106</v>
          </cell>
          <cell r="W8" t="str">
            <v>MM</v>
          </cell>
          <cell r="X8">
            <v>167</v>
          </cell>
          <cell r="Y8">
            <v>93</v>
          </cell>
          <cell r="Z8">
            <v>109</v>
          </cell>
          <cell r="AA8" t="str">
            <v>MM</v>
          </cell>
          <cell r="AB8">
            <v>301</v>
          </cell>
          <cell r="AC8">
            <v>179</v>
          </cell>
          <cell r="AD8">
            <v>232</v>
          </cell>
          <cell r="AE8" t="str">
            <v>MM</v>
          </cell>
          <cell r="AF8">
            <v>6.0000000000000001E-3</v>
          </cell>
          <cell r="AG8" t="str">
            <v>KG</v>
          </cell>
          <cell r="AH8">
            <v>0.23100000000000001</v>
          </cell>
          <cell r="AI8" t="str">
            <v>KG</v>
          </cell>
          <cell r="AJ8">
            <v>1.5549999999999999</v>
          </cell>
          <cell r="AK8" t="str">
            <v>KG</v>
          </cell>
          <cell r="AL8" t="str">
            <v>12</v>
          </cell>
          <cell r="AM8" t="str">
            <v>6</v>
          </cell>
          <cell r="AN8" t="str">
            <v>72</v>
          </cell>
          <cell r="AO8" t="str">
            <v>12960</v>
          </cell>
        </row>
        <row r="9">
          <cell r="D9" t="str">
            <v>10661-09004-00</v>
          </cell>
          <cell r="E9" t="str">
            <v>HP JU 55X19 COL PRINCESS 10'S</v>
          </cell>
          <cell r="F9">
            <v>0</v>
          </cell>
          <cell r="G9" t="str">
            <v/>
          </cell>
          <cell r="H9">
            <v>0.78900000000000003</v>
          </cell>
          <cell r="I9" t="str">
            <v>L</v>
          </cell>
          <cell r="J9" t="str">
            <v>ST</v>
          </cell>
          <cell r="K9" t="str">
            <v/>
          </cell>
          <cell r="L9" t="str">
            <v>30</v>
          </cell>
          <cell r="M9" t="str">
            <v>180</v>
          </cell>
          <cell r="N9" t="str">
            <v>4005800034466</v>
          </cell>
          <cell r="O9" t="str">
            <v>HE</v>
          </cell>
          <cell r="P9" t="str">
            <v>04005801034465</v>
          </cell>
          <cell r="Q9" t="str">
            <v>IC</v>
          </cell>
          <cell r="R9" t="str">
            <v>04005802034464</v>
          </cell>
          <cell r="S9" t="str">
            <v>IC</v>
          </cell>
          <cell r="T9">
            <v>80</v>
          </cell>
          <cell r="U9">
            <v>93</v>
          </cell>
          <cell r="V9">
            <v>106</v>
          </cell>
          <cell r="W9" t="str">
            <v>MM</v>
          </cell>
          <cell r="X9">
            <v>167</v>
          </cell>
          <cell r="Y9">
            <v>93</v>
          </cell>
          <cell r="Z9">
            <v>109</v>
          </cell>
          <cell r="AA9" t="str">
            <v>MM</v>
          </cell>
          <cell r="AB9">
            <v>301</v>
          </cell>
          <cell r="AC9">
            <v>179</v>
          </cell>
          <cell r="AD9">
            <v>232</v>
          </cell>
          <cell r="AE9" t="str">
            <v>MM</v>
          </cell>
          <cell r="AF9">
            <v>6.0000000000000001E-3</v>
          </cell>
          <cell r="AG9" t="str">
            <v>KG</v>
          </cell>
          <cell r="AH9">
            <v>0.23100000000000001</v>
          </cell>
          <cell r="AI9" t="str">
            <v>KG</v>
          </cell>
          <cell r="AJ9">
            <v>1.5549999999999999</v>
          </cell>
          <cell r="AK9" t="str">
            <v>KG</v>
          </cell>
          <cell r="AL9" t="str">
            <v>12</v>
          </cell>
          <cell r="AM9" t="str">
            <v>6</v>
          </cell>
          <cell r="AN9" t="str">
            <v>72</v>
          </cell>
          <cell r="AO9" t="str">
            <v>12960</v>
          </cell>
        </row>
        <row r="10">
          <cell r="D10" t="str">
            <v>10661-09003-00</v>
          </cell>
          <cell r="E10" t="str">
            <v>HP JU 55X19 COL PRINCESS 10'S</v>
          </cell>
          <cell r="F10">
            <v>0</v>
          </cell>
          <cell r="G10" t="str">
            <v/>
          </cell>
          <cell r="H10">
            <v>0.78900000000000003</v>
          </cell>
          <cell r="I10" t="str">
            <v>L</v>
          </cell>
          <cell r="J10" t="str">
            <v>ST</v>
          </cell>
          <cell r="K10" t="str">
            <v/>
          </cell>
          <cell r="L10" t="str">
            <v>30</v>
          </cell>
          <cell r="M10" t="str">
            <v>180</v>
          </cell>
          <cell r="N10" t="str">
            <v>4005800034466</v>
          </cell>
          <cell r="O10" t="str">
            <v>HE</v>
          </cell>
          <cell r="P10" t="str">
            <v>04005801034465</v>
          </cell>
          <cell r="Q10" t="str">
            <v>IC</v>
          </cell>
          <cell r="R10" t="str">
            <v>04005802034464</v>
          </cell>
          <cell r="S10" t="str">
            <v>IC</v>
          </cell>
          <cell r="T10">
            <v>80</v>
          </cell>
          <cell r="U10">
            <v>93</v>
          </cell>
          <cell r="V10">
            <v>106</v>
          </cell>
          <cell r="W10" t="str">
            <v>MM</v>
          </cell>
          <cell r="X10">
            <v>167</v>
          </cell>
          <cell r="Y10">
            <v>93</v>
          </cell>
          <cell r="Z10">
            <v>109</v>
          </cell>
          <cell r="AA10" t="str">
            <v>MM</v>
          </cell>
          <cell r="AB10">
            <v>301</v>
          </cell>
          <cell r="AC10">
            <v>179</v>
          </cell>
          <cell r="AD10">
            <v>232</v>
          </cell>
          <cell r="AE10" t="str">
            <v>MM</v>
          </cell>
          <cell r="AF10">
            <v>6.0000000000000001E-3</v>
          </cell>
          <cell r="AG10" t="str">
            <v>KG</v>
          </cell>
          <cell r="AH10">
            <v>0.23100000000000001</v>
          </cell>
          <cell r="AI10" t="str">
            <v>KG</v>
          </cell>
          <cell r="AJ10">
            <v>1.5549999999999999</v>
          </cell>
          <cell r="AK10" t="str">
            <v>KG</v>
          </cell>
          <cell r="AL10" t="str">
            <v>12</v>
          </cell>
          <cell r="AM10" t="str">
            <v>6</v>
          </cell>
          <cell r="AN10" t="str">
            <v>72</v>
          </cell>
          <cell r="AO10" t="str">
            <v>12960</v>
          </cell>
        </row>
        <row r="11">
          <cell r="D11" t="str">
            <v>48330-00000-91</v>
          </cell>
          <cell r="E11" t="str">
            <v>NCREME JAR 50ML</v>
          </cell>
          <cell r="F11">
            <v>50</v>
          </cell>
          <cell r="G11" t="str">
            <v>ML</v>
          </cell>
          <cell r="H11">
            <v>0.10100000000000001</v>
          </cell>
          <cell r="I11" t="str">
            <v>L</v>
          </cell>
          <cell r="J11" t="str">
            <v>ST</v>
          </cell>
          <cell r="K11" t="str">
            <v/>
          </cell>
          <cell r="L11" t="str">
            <v>6</v>
          </cell>
          <cell r="M11" t="str">
            <v>48</v>
          </cell>
          <cell r="N11" t="str">
            <v>8999777801335</v>
          </cell>
          <cell r="O11" t="str">
            <v>HE</v>
          </cell>
          <cell r="P11" t="str">
            <v>08999777000042</v>
          </cell>
          <cell r="Q11" t="str">
            <v>IC</v>
          </cell>
          <cell r="R11" t="str">
            <v>18999777801332</v>
          </cell>
          <cell r="S11" t="str">
            <v>IC</v>
          </cell>
          <cell r="T11">
            <v>57</v>
          </cell>
          <cell r="U11">
            <v>57</v>
          </cell>
          <cell r="V11">
            <v>31</v>
          </cell>
          <cell r="W11" t="str">
            <v>MM</v>
          </cell>
          <cell r="X11">
            <v>114</v>
          </cell>
          <cell r="Y11">
            <v>57</v>
          </cell>
          <cell r="Z11">
            <v>92</v>
          </cell>
          <cell r="AA11" t="str">
            <v>MM</v>
          </cell>
          <cell r="AB11">
            <v>243</v>
          </cell>
          <cell r="AC11">
            <v>123</v>
          </cell>
          <cell r="AD11">
            <v>206</v>
          </cell>
          <cell r="AE11" t="str">
            <v>MM</v>
          </cell>
          <cell r="AF11">
            <v>0.06</v>
          </cell>
          <cell r="AG11" t="str">
            <v>KG</v>
          </cell>
          <cell r="AH11">
            <v>0.36399999999999999</v>
          </cell>
          <cell r="AI11" t="str">
            <v>KG</v>
          </cell>
          <cell r="AJ11">
            <v>2.9249999999999998</v>
          </cell>
          <cell r="AK11" t="str">
            <v>KG</v>
          </cell>
          <cell r="AL11" t="str">
            <v>27</v>
          </cell>
          <cell r="AM11" t="str">
            <v>6</v>
          </cell>
          <cell r="AN11" t="str">
            <v>162</v>
          </cell>
          <cell r="AO11" t="str">
            <v>7776</v>
          </cell>
        </row>
        <row r="12">
          <cell r="D12" t="str">
            <v>48332-00151-01</v>
          </cell>
          <cell r="E12" t="str">
            <v>NCRM TIN 60ML</v>
          </cell>
          <cell r="F12">
            <v>60</v>
          </cell>
          <cell r="G12" t="str">
            <v>ML</v>
          </cell>
          <cell r="H12">
            <v>88.935000000000002</v>
          </cell>
          <cell r="I12" t="str">
            <v>ML</v>
          </cell>
          <cell r="J12" t="str">
            <v>ST</v>
          </cell>
          <cell r="K12" t="str">
            <v>BDF Surabaya</v>
          </cell>
          <cell r="L12" t="str">
            <v>3</v>
          </cell>
          <cell r="M12" t="str">
            <v>48</v>
          </cell>
          <cell r="N12" t="str">
            <v>8850029801025</v>
          </cell>
          <cell r="O12" t="str">
            <v>HE</v>
          </cell>
          <cell r="P12" t="str">
            <v>8999777009540</v>
          </cell>
          <cell r="Q12" t="str">
            <v>HE</v>
          </cell>
          <cell r="R12" t="str">
            <v>8999777009557</v>
          </cell>
          <cell r="S12" t="str">
            <v>HE</v>
          </cell>
          <cell r="T12">
            <v>77</v>
          </cell>
          <cell r="U12">
            <v>77</v>
          </cell>
          <cell r="V12">
            <v>15</v>
          </cell>
          <cell r="W12" t="str">
            <v>MM</v>
          </cell>
          <cell r="X12">
            <v>77</v>
          </cell>
          <cell r="Y12">
            <v>77</v>
          </cell>
          <cell r="Z12">
            <v>49</v>
          </cell>
          <cell r="AA12" t="str">
            <v>MM</v>
          </cell>
          <cell r="AB12">
            <v>329</v>
          </cell>
          <cell r="AC12">
            <v>161</v>
          </cell>
          <cell r="AD12">
            <v>126</v>
          </cell>
          <cell r="AE12" t="str">
            <v>MM</v>
          </cell>
          <cell r="AF12">
            <v>67</v>
          </cell>
          <cell r="AG12" t="str">
            <v>G</v>
          </cell>
          <cell r="AH12">
            <v>0.20499999999999999</v>
          </cell>
          <cell r="AI12" t="str">
            <v>KG</v>
          </cell>
          <cell r="AJ12">
            <v>3.399</v>
          </cell>
          <cell r="AK12" t="str">
            <v>KG</v>
          </cell>
          <cell r="AL12" t="str">
            <v>14</v>
          </cell>
          <cell r="AM12" t="str">
            <v>7</v>
          </cell>
          <cell r="AN12" t="str">
            <v>98</v>
          </cell>
          <cell r="AO12" t="str">
            <v>4704</v>
          </cell>
        </row>
        <row r="13">
          <cell r="D13" t="str">
            <v>48332-83922-00</v>
          </cell>
          <cell r="E13" t="str">
            <v>NIVEA_MEN_CREME_TIN_75ML</v>
          </cell>
          <cell r="F13">
            <v>75</v>
          </cell>
          <cell r="G13" t="str">
            <v>ML</v>
          </cell>
          <cell r="H13">
            <v>0</v>
          </cell>
          <cell r="I13" t="str">
            <v>L</v>
          </cell>
          <cell r="J13" t="str">
            <v>ST</v>
          </cell>
          <cell r="K13" t="str">
            <v/>
          </cell>
          <cell r="L13" t="str">
            <v>3</v>
          </cell>
          <cell r="M13" t="str">
            <v>48</v>
          </cell>
          <cell r="N13" t="str">
            <v>8999777012373</v>
          </cell>
          <cell r="O13" t="str">
            <v>HE</v>
          </cell>
          <cell r="P13" t="str">
            <v>8999777012380</v>
          </cell>
          <cell r="Q13" t="str">
            <v>HE</v>
          </cell>
          <cell r="R13" t="str">
            <v>18850029020089</v>
          </cell>
          <cell r="S13" t="str">
            <v>IC</v>
          </cell>
          <cell r="T13">
            <v>82</v>
          </cell>
          <cell r="U13">
            <v>82</v>
          </cell>
          <cell r="V13">
            <v>20</v>
          </cell>
          <cell r="W13" t="str">
            <v>MM</v>
          </cell>
          <cell r="X13">
            <v>82.5</v>
          </cell>
          <cell r="Y13">
            <v>82.5</v>
          </cell>
          <cell r="Z13">
            <v>60</v>
          </cell>
          <cell r="AA13" t="str">
            <v>MM</v>
          </cell>
          <cell r="AB13">
            <v>349</v>
          </cell>
          <cell r="AC13">
            <v>180</v>
          </cell>
          <cell r="AD13">
            <v>153</v>
          </cell>
          <cell r="AE13" t="str">
            <v>MM</v>
          </cell>
          <cell r="AF13">
            <v>93</v>
          </cell>
          <cell r="AG13" t="str">
            <v>G</v>
          </cell>
          <cell r="AH13">
            <v>0.28000000000000003</v>
          </cell>
          <cell r="AI13" t="str">
            <v>KG</v>
          </cell>
          <cell r="AJ13">
            <v>4.62</v>
          </cell>
          <cell r="AK13" t="str">
            <v>KG</v>
          </cell>
          <cell r="AL13" t="str">
            <v>0</v>
          </cell>
          <cell r="AM13" t="str">
            <v>0</v>
          </cell>
          <cell r="AN13" t="str">
            <v>0</v>
          </cell>
          <cell r="AO13" t="str">
            <v>0</v>
          </cell>
        </row>
        <row r="14">
          <cell r="D14" t="str">
            <v>48332-83923-00</v>
          </cell>
          <cell r="E14" t="str">
            <v>NIVEA_MEN_CREME_TIN_30ML</v>
          </cell>
          <cell r="F14">
            <v>30</v>
          </cell>
          <cell r="G14" t="str">
            <v>ML</v>
          </cell>
          <cell r="H14">
            <v>0</v>
          </cell>
          <cell r="I14" t="str">
            <v>L</v>
          </cell>
          <cell r="J14" t="str">
            <v>ST</v>
          </cell>
          <cell r="K14" t="str">
            <v/>
          </cell>
          <cell r="L14" t="str">
            <v>6</v>
          </cell>
          <cell r="M14" t="str">
            <v>144</v>
          </cell>
          <cell r="N14" t="str">
            <v>40061191</v>
          </cell>
          <cell r="O14" t="str">
            <v>HK</v>
          </cell>
          <cell r="P14" t="str">
            <v>8999777012366</v>
          </cell>
          <cell r="Q14" t="str">
            <v>HE</v>
          </cell>
          <cell r="R14" t="str">
            <v>18850029020072</v>
          </cell>
          <cell r="S14" t="str">
            <v>IC</v>
          </cell>
          <cell r="T14">
            <v>60</v>
          </cell>
          <cell r="U14">
            <v>60</v>
          </cell>
          <cell r="V14">
            <v>13</v>
          </cell>
          <cell r="W14" t="str">
            <v>MM</v>
          </cell>
          <cell r="X14">
            <v>60</v>
          </cell>
          <cell r="Y14">
            <v>60</v>
          </cell>
          <cell r="Z14">
            <v>81</v>
          </cell>
          <cell r="AA14" t="str">
            <v>MM</v>
          </cell>
          <cell r="AB14">
            <v>265</v>
          </cell>
          <cell r="AC14">
            <v>203</v>
          </cell>
          <cell r="AD14">
            <v>203</v>
          </cell>
          <cell r="AE14" t="str">
            <v>MM</v>
          </cell>
          <cell r="AF14">
            <v>36.659999999999997</v>
          </cell>
          <cell r="AG14" t="str">
            <v>G</v>
          </cell>
          <cell r="AH14">
            <v>0.22</v>
          </cell>
          <cell r="AI14" t="str">
            <v>KG</v>
          </cell>
          <cell r="AJ14">
            <v>5.54</v>
          </cell>
          <cell r="AK14" t="str">
            <v>KG</v>
          </cell>
          <cell r="AL14" t="str">
            <v>0</v>
          </cell>
          <cell r="AM14" t="str">
            <v>0</v>
          </cell>
          <cell r="AN14" t="str">
            <v>0</v>
          </cell>
          <cell r="AO14" t="str">
            <v>0</v>
          </cell>
        </row>
        <row r="15">
          <cell r="D15" t="str">
            <v>48332-00169-02</v>
          </cell>
          <cell r="E15" t="str">
            <v>NIVEA_PEARL_BRIGHT_MICEL</v>
          </cell>
          <cell r="F15">
            <v>0</v>
          </cell>
          <cell r="G15" t="str">
            <v/>
          </cell>
          <cell r="H15">
            <v>800.28</v>
          </cell>
          <cell r="I15" t="str">
            <v>ML</v>
          </cell>
          <cell r="J15" t="str">
            <v>ST</v>
          </cell>
          <cell r="K15" t="str">
            <v>PT. LF SERVICES INDONESIA</v>
          </cell>
          <cell r="L15" t="str">
            <v>3</v>
          </cell>
          <cell r="M15" t="str">
            <v>6</v>
          </cell>
          <cell r="N15" t="str">
            <v>8999777017910</v>
          </cell>
          <cell r="O15" t="str">
            <v>HE</v>
          </cell>
          <cell r="P15" t="str">
            <v>8999777017927</v>
          </cell>
          <cell r="Q15" t="str">
            <v>HE</v>
          </cell>
          <cell r="R15" t="str">
            <v>8999777017934</v>
          </cell>
          <cell r="S15" t="str">
            <v>HE</v>
          </cell>
          <cell r="T15">
            <v>78</v>
          </cell>
          <cell r="U15">
            <v>57</v>
          </cell>
          <cell r="V15">
            <v>180</v>
          </cell>
          <cell r="W15" t="str">
            <v>MM</v>
          </cell>
          <cell r="X15">
            <v>171</v>
          </cell>
          <cell r="Y15">
            <v>78</v>
          </cell>
          <cell r="Z15">
            <v>180</v>
          </cell>
          <cell r="AA15" t="str">
            <v>MM</v>
          </cell>
          <cell r="AB15">
            <v>177</v>
          </cell>
          <cell r="AC15">
            <v>168</v>
          </cell>
          <cell r="AD15">
            <v>205</v>
          </cell>
          <cell r="AE15" t="str">
            <v>MM</v>
          </cell>
          <cell r="AF15">
            <v>443</v>
          </cell>
          <cell r="AG15" t="str">
            <v>G</v>
          </cell>
          <cell r="AH15">
            <v>1.3340000000000001</v>
          </cell>
          <cell r="AI15" t="str">
            <v>KG</v>
          </cell>
          <cell r="AJ15">
            <v>2.8010000000000002</v>
          </cell>
          <cell r="AK15" t="str">
            <v>KG</v>
          </cell>
          <cell r="AL15" t="str">
            <v>0</v>
          </cell>
          <cell r="AM15" t="str">
            <v>0</v>
          </cell>
          <cell r="AN15" t="str">
            <v>0</v>
          </cell>
          <cell r="AO15" t="str">
            <v>0</v>
          </cell>
        </row>
        <row r="16">
          <cell r="D16" t="str">
            <v>48330-00211-03</v>
          </cell>
          <cell r="E16" t="str">
            <v>HP EL_FBC TOPLES 24X10 STRIPS</v>
          </cell>
          <cell r="F16">
            <v>20</v>
          </cell>
          <cell r="G16" t="str">
            <v>ST</v>
          </cell>
          <cell r="H16">
            <v>0</v>
          </cell>
          <cell r="I16" t="str">
            <v>L</v>
          </cell>
          <cell r="J16" t="str">
            <v>ST</v>
          </cell>
          <cell r="K16" t="str">
            <v/>
          </cell>
          <cell r="L16" t="str">
            <v>0</v>
          </cell>
          <cell r="M16" t="str">
            <v>20</v>
          </cell>
          <cell r="N16" t="str">
            <v>8999777026134</v>
          </cell>
          <cell r="O16" t="str">
            <v>HE</v>
          </cell>
          <cell r="Q16" t="str">
            <v/>
          </cell>
          <cell r="R16" t="str">
            <v>8999777011550</v>
          </cell>
          <cell r="S16" t="str">
            <v>HE</v>
          </cell>
          <cell r="T16">
            <v>115</v>
          </cell>
          <cell r="U16">
            <v>115</v>
          </cell>
          <cell r="V16">
            <v>203</v>
          </cell>
          <cell r="W16" t="str">
            <v>MM</v>
          </cell>
          <cell r="X16">
            <v>0</v>
          </cell>
          <cell r="Y16">
            <v>0</v>
          </cell>
          <cell r="Z16">
            <v>0</v>
          </cell>
          <cell r="AA16" t="str">
            <v>MM</v>
          </cell>
          <cell r="AB16">
            <v>666</v>
          </cell>
          <cell r="AC16">
            <v>271</v>
          </cell>
          <cell r="AD16">
            <v>392</v>
          </cell>
          <cell r="AE16" t="str">
            <v>MM</v>
          </cell>
          <cell r="AF16">
            <v>294</v>
          </cell>
          <cell r="AG16" t="str">
            <v>G</v>
          </cell>
          <cell r="AH16">
            <v>0</v>
          </cell>
          <cell r="AI16" t="str">
            <v>KG</v>
          </cell>
          <cell r="AJ16">
            <v>6.6</v>
          </cell>
          <cell r="AK16" t="str">
            <v>KG</v>
          </cell>
          <cell r="AL16" t="str">
            <v>0</v>
          </cell>
          <cell r="AM16" t="str">
            <v>0</v>
          </cell>
          <cell r="AN16" t="str">
            <v>0</v>
          </cell>
          <cell r="AO16" t="str">
            <v>0</v>
          </cell>
        </row>
        <row r="22">
          <cell r="D22" t="str">
            <v>48333-00072-00</v>
          </cell>
          <cell r="E22" t="str">
            <v>HP SENSITIVE 6S ASS</v>
          </cell>
          <cell r="F22">
            <v>0</v>
          </cell>
          <cell r="G22" t="str">
            <v/>
          </cell>
          <cell r="H22">
            <v>3.4000000000000002E-2</v>
          </cell>
          <cell r="I22" t="str">
            <v>L</v>
          </cell>
          <cell r="J22" t="str">
            <v>PC</v>
          </cell>
          <cell r="K22" t="str">
            <v>BDF DC Export Malang</v>
          </cell>
          <cell r="L22" t="str">
            <v>10</v>
          </cell>
          <cell r="M22" t="str">
            <v>100</v>
          </cell>
          <cell r="N22" t="str">
            <v>8999777013165</v>
          </cell>
          <cell r="O22" t="str">
            <v>HE</v>
          </cell>
          <cell r="P22" t="str">
            <v>8999777016968</v>
          </cell>
          <cell r="Q22" t="str">
            <v>HE</v>
          </cell>
          <cell r="R22" t="str">
            <v>8999777016975</v>
          </cell>
          <cell r="S22" t="str">
            <v>HE</v>
          </cell>
          <cell r="T22">
            <v>80</v>
          </cell>
          <cell r="U22">
            <v>4</v>
          </cell>
          <cell r="V22">
            <v>106</v>
          </cell>
          <cell r="W22" t="str">
            <v>MM</v>
          </cell>
          <cell r="X22">
            <v>85</v>
          </cell>
          <cell r="Y22">
            <v>45</v>
          </cell>
          <cell r="Z22">
            <v>110</v>
          </cell>
          <cell r="AA22" t="str">
            <v>MM</v>
          </cell>
          <cell r="AB22">
            <v>246</v>
          </cell>
          <cell r="AC22">
            <v>184</v>
          </cell>
          <cell r="AD22">
            <v>130</v>
          </cell>
          <cell r="AE22" t="str">
            <v>MM</v>
          </cell>
          <cell r="AF22">
            <v>5.0000000000000001E-3</v>
          </cell>
          <cell r="AG22" t="str">
            <v>KG</v>
          </cell>
          <cell r="AH22">
            <v>0.06</v>
          </cell>
          <cell r="AI22" t="str">
            <v>KG</v>
          </cell>
          <cell r="AJ22">
            <v>0.73699999999999999</v>
          </cell>
          <cell r="AK22" t="str">
            <v>KG</v>
          </cell>
          <cell r="AL22" t="str">
            <v>19</v>
          </cell>
          <cell r="AM22" t="str">
            <v>10</v>
          </cell>
          <cell r="AN22" t="str">
            <v>190</v>
          </cell>
          <cell r="AO22" t="str">
            <v>19000</v>
          </cell>
        </row>
        <row r="23">
          <cell r="D23" t="str">
            <v>48671-09000-01</v>
          </cell>
          <cell r="E23" t="str">
            <v>HP PRINCESS 10S ASSORTED</v>
          </cell>
          <cell r="F23">
            <v>0</v>
          </cell>
          <cell r="G23" t="str">
            <v/>
          </cell>
          <cell r="H23">
            <v>5.0999999999999997E-2</v>
          </cell>
          <cell r="I23" t="str">
            <v>L</v>
          </cell>
          <cell r="J23" t="str">
            <v>PC</v>
          </cell>
          <cell r="K23" t="str">
            <v>BDF DC Export Malang</v>
          </cell>
          <cell r="L23" t="str">
            <v>30</v>
          </cell>
          <cell r="M23" t="str">
            <v>180</v>
          </cell>
          <cell r="N23" t="str">
            <v>4005800034466</v>
          </cell>
          <cell r="O23" t="str">
            <v>HE</v>
          </cell>
          <cell r="P23" t="str">
            <v>4005800209499</v>
          </cell>
          <cell r="Q23" t="str">
            <v>HE</v>
          </cell>
          <cell r="R23" t="str">
            <v>8999777011154</v>
          </cell>
          <cell r="S23" t="str">
            <v>HE</v>
          </cell>
          <cell r="T23">
            <v>80</v>
          </cell>
          <cell r="U23">
            <v>6</v>
          </cell>
          <cell r="V23">
            <v>106</v>
          </cell>
          <cell r="W23" t="str">
            <v>MM</v>
          </cell>
          <cell r="X23">
            <v>167</v>
          </cell>
          <cell r="Y23">
            <v>93</v>
          </cell>
          <cell r="Z23">
            <v>109</v>
          </cell>
          <cell r="AA23" t="str">
            <v>MM</v>
          </cell>
          <cell r="AB23">
            <v>301</v>
          </cell>
          <cell r="AC23">
            <v>179</v>
          </cell>
          <cell r="AD23">
            <v>232</v>
          </cell>
          <cell r="AE23" t="str">
            <v>MM</v>
          </cell>
          <cell r="AF23">
            <v>7.0000000000000001E-3</v>
          </cell>
          <cell r="AG23" t="str">
            <v>KG</v>
          </cell>
          <cell r="AH23">
            <v>0.24299999999999999</v>
          </cell>
          <cell r="AI23" t="str">
            <v>KG</v>
          </cell>
          <cell r="AJ23">
            <v>1.6220000000000001</v>
          </cell>
          <cell r="AK23" t="str">
            <v>KG</v>
          </cell>
          <cell r="AL23" t="str">
            <v>16</v>
          </cell>
          <cell r="AM23" t="str">
            <v>5</v>
          </cell>
          <cell r="AN23" t="str">
            <v>80</v>
          </cell>
          <cell r="AO23" t="str">
            <v>14400</v>
          </cell>
        </row>
        <row r="24">
          <cell r="D24" t="str">
            <v>48671-09000-02</v>
          </cell>
          <cell r="E24" t="str">
            <v>HP PRINCESS 10S ASSORTED FWD</v>
          </cell>
          <cell r="F24">
            <v>0</v>
          </cell>
          <cell r="G24" t="str">
            <v/>
          </cell>
          <cell r="H24">
            <v>4.2000000000000003E-2</v>
          </cell>
          <cell r="I24" t="str">
            <v>L</v>
          </cell>
          <cell r="J24" t="str">
            <v>PC</v>
          </cell>
          <cell r="K24" t="str">
            <v>BDF DC Export Malang</v>
          </cell>
          <cell r="L24" t="str">
            <v>30</v>
          </cell>
          <cell r="M24" t="str">
            <v>180</v>
          </cell>
          <cell r="N24" t="str">
            <v>4005800034466</v>
          </cell>
          <cell r="O24" t="str">
            <v>HE</v>
          </cell>
          <cell r="P24" t="str">
            <v>4005800209499</v>
          </cell>
          <cell r="Q24" t="str">
            <v>HE</v>
          </cell>
          <cell r="R24" t="str">
            <v>8999777011154</v>
          </cell>
          <cell r="S24" t="str">
            <v>HE</v>
          </cell>
          <cell r="T24">
            <v>80</v>
          </cell>
          <cell r="U24">
            <v>5</v>
          </cell>
          <cell r="V24">
            <v>106</v>
          </cell>
          <cell r="W24" t="str">
            <v>MM</v>
          </cell>
          <cell r="X24">
            <v>167</v>
          </cell>
          <cell r="Y24">
            <v>93</v>
          </cell>
          <cell r="Z24">
            <v>109</v>
          </cell>
          <cell r="AA24" t="str">
            <v>MM</v>
          </cell>
          <cell r="AB24">
            <v>301</v>
          </cell>
          <cell r="AC24">
            <v>179</v>
          </cell>
          <cell r="AD24">
            <v>232</v>
          </cell>
          <cell r="AE24" t="str">
            <v>MM</v>
          </cell>
          <cell r="AF24">
            <v>7.0000000000000001E-3</v>
          </cell>
          <cell r="AG24" t="str">
            <v>KG</v>
          </cell>
          <cell r="AH24">
            <v>0.24299999999999999</v>
          </cell>
          <cell r="AI24" t="str">
            <v>KG</v>
          </cell>
          <cell r="AJ24">
            <v>1.6220000000000001</v>
          </cell>
          <cell r="AK24" t="str">
            <v>KG</v>
          </cell>
          <cell r="AL24" t="str">
            <v>16</v>
          </cell>
          <cell r="AM24" t="str">
            <v>5</v>
          </cell>
          <cell r="AN24" t="str">
            <v>80</v>
          </cell>
          <cell r="AO24" t="str">
            <v>14400</v>
          </cell>
        </row>
        <row r="25">
          <cell r="D25" t="str">
            <v>85083-04800-54</v>
          </cell>
          <cell r="E25" t="str">
            <v>NLC SBY 4,8G</v>
          </cell>
          <cell r="F25">
            <v>4.8</v>
          </cell>
          <cell r="G25" t="str">
            <v>G</v>
          </cell>
          <cell r="H25">
            <v>189</v>
          </cell>
          <cell r="I25" t="str">
            <v>ML</v>
          </cell>
          <cell r="J25" t="str">
            <v>PC</v>
          </cell>
          <cell r="K25" t="str">
            <v>BDF Surabaya</v>
          </cell>
          <cell r="L25" t="str">
            <v>4</v>
          </cell>
          <cell r="M25" t="str">
            <v>24</v>
          </cell>
          <cell r="N25" t="str">
            <v>8999777850838</v>
          </cell>
          <cell r="O25" t="str">
            <v>HE</v>
          </cell>
          <cell r="P25" t="str">
            <v>8999777017552</v>
          </cell>
          <cell r="Q25" t="str">
            <v>HE</v>
          </cell>
          <cell r="R25" t="str">
            <v>8999777017569</v>
          </cell>
          <cell r="S25" t="str">
            <v>HE</v>
          </cell>
          <cell r="T25">
            <v>75</v>
          </cell>
          <cell r="U25">
            <v>21</v>
          </cell>
          <cell r="V25">
            <v>120</v>
          </cell>
          <cell r="W25" t="str">
            <v>MM</v>
          </cell>
          <cell r="X25">
            <v>135</v>
          </cell>
          <cell r="Y25">
            <v>45</v>
          </cell>
          <cell r="Z25">
            <v>190</v>
          </cell>
          <cell r="AA25" t="str">
            <v>MM</v>
          </cell>
          <cell r="AB25">
            <v>203</v>
          </cell>
          <cell r="AC25">
            <v>142</v>
          </cell>
          <cell r="AD25">
            <v>150</v>
          </cell>
          <cell r="AE25" t="str">
            <v>MM</v>
          </cell>
          <cell r="AF25">
            <v>18.16</v>
          </cell>
          <cell r="AG25" t="str">
            <v>G</v>
          </cell>
          <cell r="AH25">
            <v>7.6999999999999999E-2</v>
          </cell>
          <cell r="AI25" t="str">
            <v>KG</v>
          </cell>
          <cell r="AJ25">
            <v>0.55000000000000004</v>
          </cell>
          <cell r="AK25" t="str">
            <v>KG</v>
          </cell>
          <cell r="AL25" t="str">
            <v>0</v>
          </cell>
          <cell r="AM25" t="str">
            <v>0</v>
          </cell>
          <cell r="AN25" t="str">
            <v>0</v>
          </cell>
          <cell r="AO25" t="str">
            <v>0</v>
          </cell>
        </row>
        <row r="26">
          <cell r="D26" t="str">
            <v>85061-04800-54</v>
          </cell>
          <cell r="E26" t="str">
            <v>NLC ESL 4,8G</v>
          </cell>
          <cell r="F26">
            <v>4.8</v>
          </cell>
          <cell r="G26" t="str">
            <v>G</v>
          </cell>
          <cell r="H26">
            <v>180</v>
          </cell>
          <cell r="I26" t="str">
            <v>ML</v>
          </cell>
          <cell r="J26" t="str">
            <v>PC</v>
          </cell>
          <cell r="K26" t="str">
            <v>BDF Surabaya</v>
          </cell>
          <cell r="L26" t="str">
            <v>4</v>
          </cell>
          <cell r="M26" t="str">
            <v>24</v>
          </cell>
          <cell r="N26" t="str">
            <v>8999777850616</v>
          </cell>
          <cell r="O26" t="str">
            <v>HE</v>
          </cell>
          <cell r="P26" t="str">
            <v>8999777008390</v>
          </cell>
          <cell r="Q26" t="str">
            <v>HE</v>
          </cell>
          <cell r="R26" t="str">
            <v>8999777008406</v>
          </cell>
          <cell r="S26" t="str">
            <v>HE</v>
          </cell>
          <cell r="T26">
            <v>75</v>
          </cell>
          <cell r="U26">
            <v>20</v>
          </cell>
          <cell r="V26">
            <v>120</v>
          </cell>
          <cell r="W26" t="str">
            <v>MM</v>
          </cell>
          <cell r="X26">
            <v>135</v>
          </cell>
          <cell r="Y26">
            <v>45</v>
          </cell>
          <cell r="Z26">
            <v>158</v>
          </cell>
          <cell r="AA26" t="str">
            <v>MM</v>
          </cell>
          <cell r="AB26">
            <v>203</v>
          </cell>
          <cell r="AC26">
            <v>142</v>
          </cell>
          <cell r="AD26">
            <v>150</v>
          </cell>
          <cell r="AE26" t="str">
            <v>MM</v>
          </cell>
          <cell r="AF26">
            <v>17.16</v>
          </cell>
          <cell r="AG26" t="str">
            <v>G</v>
          </cell>
          <cell r="AH26">
            <v>7.0000000000000007E-2</v>
          </cell>
          <cell r="AI26" t="str">
            <v>KG</v>
          </cell>
          <cell r="AJ26">
            <v>0.52100000000000002</v>
          </cell>
          <cell r="AK26" t="str">
            <v>KG</v>
          </cell>
          <cell r="AL26" t="str">
            <v>0</v>
          </cell>
          <cell r="AM26" t="str">
            <v>0</v>
          </cell>
          <cell r="AN26" t="str">
            <v>0</v>
          </cell>
          <cell r="AO26" t="str">
            <v>0</v>
          </cell>
        </row>
        <row r="27">
          <cell r="D27" t="str">
            <v>48332-00206-00</v>
          </cell>
          <cell r="E27" t="str">
            <v>NIVEA_SUN_TRIPLE_PROTECT</v>
          </cell>
          <cell r="F27">
            <v>40</v>
          </cell>
          <cell r="G27" t="str">
            <v>ML</v>
          </cell>
          <cell r="H27">
            <v>0.439</v>
          </cell>
          <cell r="I27" t="str">
            <v>L</v>
          </cell>
          <cell r="J27" t="str">
            <v>PC</v>
          </cell>
          <cell r="K27" t="str">
            <v/>
          </cell>
          <cell r="L27" t="str">
            <v>3</v>
          </cell>
          <cell r="M27" t="str">
            <v>12</v>
          </cell>
          <cell r="N27" t="str">
            <v>8999777017644</v>
          </cell>
          <cell r="O27" t="str">
            <v>HE</v>
          </cell>
          <cell r="P27" t="str">
            <v>8999777017651</v>
          </cell>
          <cell r="Q27" t="str">
            <v>HE</v>
          </cell>
          <cell r="R27" t="str">
            <v>8999777017668</v>
          </cell>
          <cell r="S27" t="str">
            <v>HE</v>
          </cell>
          <cell r="T27">
            <v>90</v>
          </cell>
          <cell r="U27">
            <v>25</v>
          </cell>
          <cell r="V27">
            <v>195</v>
          </cell>
          <cell r="W27" t="str">
            <v>MM</v>
          </cell>
          <cell r="X27">
            <v>250</v>
          </cell>
          <cell r="Y27">
            <v>30</v>
          </cell>
          <cell r="Z27">
            <v>220</v>
          </cell>
          <cell r="AA27" t="str">
            <v>MM</v>
          </cell>
          <cell r="AB27">
            <v>261</v>
          </cell>
          <cell r="AC27">
            <v>154</v>
          </cell>
          <cell r="AD27">
            <v>232</v>
          </cell>
          <cell r="AE27" t="str">
            <v>MM</v>
          </cell>
          <cell r="AF27">
            <v>57</v>
          </cell>
          <cell r="AG27" t="str">
            <v>G</v>
          </cell>
          <cell r="AH27">
            <v>0.17100000000000001</v>
          </cell>
          <cell r="AI27" t="str">
            <v>KG</v>
          </cell>
          <cell r="AJ27">
            <v>0.82</v>
          </cell>
          <cell r="AK27" t="str">
            <v>KG</v>
          </cell>
          <cell r="AL27" t="str">
            <v>0</v>
          </cell>
          <cell r="AM27" t="str">
            <v>0</v>
          </cell>
          <cell r="AN27" t="str">
            <v>0</v>
          </cell>
          <cell r="AO27" t="str">
            <v>0</v>
          </cell>
        </row>
        <row r="28">
          <cell r="D28" t="str">
            <v>80117-04800-08</v>
          </cell>
          <cell r="E28" t="str">
            <v>NF OXY_BST_MCCL_WTR BLCK_MNRL 125ML</v>
          </cell>
          <cell r="F28">
            <v>125</v>
          </cell>
          <cell r="G28" t="str">
            <v>ML</v>
          </cell>
          <cell r="H28">
            <v>261.25</v>
          </cell>
          <cell r="I28" t="str">
            <v>ML</v>
          </cell>
          <cell r="J28" t="str">
            <v>PC</v>
          </cell>
          <cell r="K28" t="str">
            <v>BDF Surabaya</v>
          </cell>
          <cell r="L28" t="str">
            <v>6</v>
          </cell>
          <cell r="M28" t="str">
            <v>30</v>
          </cell>
          <cell r="N28" t="str">
            <v>8999777012083</v>
          </cell>
          <cell r="O28" t="str">
            <v>HE</v>
          </cell>
          <cell r="P28" t="str">
            <v>8999777012090</v>
          </cell>
          <cell r="Q28" t="str">
            <v>HE</v>
          </cell>
          <cell r="R28" t="str">
            <v>8999777012106</v>
          </cell>
          <cell r="S28" t="str">
            <v>HE</v>
          </cell>
          <cell r="T28">
            <v>55</v>
          </cell>
          <cell r="U28">
            <v>38</v>
          </cell>
          <cell r="V28">
            <v>125</v>
          </cell>
          <cell r="W28" t="str">
            <v>MM</v>
          </cell>
          <cell r="X28">
            <v>225</v>
          </cell>
          <cell r="Y28">
            <v>54</v>
          </cell>
          <cell r="Z28">
            <v>136</v>
          </cell>
          <cell r="AA28" t="str">
            <v>MM</v>
          </cell>
          <cell r="AB28">
            <v>287</v>
          </cell>
          <cell r="AC28">
            <v>232</v>
          </cell>
          <cell r="AD28">
            <v>161</v>
          </cell>
          <cell r="AE28" t="str">
            <v>MM</v>
          </cell>
          <cell r="AF28">
            <v>150.30000000000001</v>
          </cell>
          <cell r="AG28" t="str">
            <v>G</v>
          </cell>
          <cell r="AH28">
            <v>0.90400000000000003</v>
          </cell>
          <cell r="AI28" t="str">
            <v>KG</v>
          </cell>
          <cell r="AJ28">
            <v>4.7300000000000004</v>
          </cell>
          <cell r="AK28" t="str">
            <v>KG</v>
          </cell>
          <cell r="AL28" t="str">
            <v>13</v>
          </cell>
          <cell r="AM28" t="str">
            <v>5</v>
          </cell>
          <cell r="AN28" t="str">
            <v>65</v>
          </cell>
          <cell r="AO28" t="str">
            <v>1950</v>
          </cell>
        </row>
        <row r="29">
          <cell r="D29" t="str">
            <v>48328-00005-60</v>
          </cell>
          <cell r="E29" t="str">
            <v>STICKER LABEL ROL PLESTER PUTIH</v>
          </cell>
          <cell r="F29">
            <v>0</v>
          </cell>
          <cell r="G29" t="str">
            <v/>
          </cell>
          <cell r="H29">
            <v>0</v>
          </cell>
          <cell r="I29" t="str">
            <v/>
          </cell>
          <cell r="J29" t="str">
            <v>PC</v>
          </cell>
          <cell r="K29" t="str">
            <v/>
          </cell>
          <cell r="L29" t="str">
            <v>0</v>
          </cell>
          <cell r="M29" t="str">
            <v>0</v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>
            <v>0</v>
          </cell>
          <cell r="U29">
            <v>0</v>
          </cell>
          <cell r="V29">
            <v>0</v>
          </cell>
          <cell r="W29" t="str">
            <v/>
          </cell>
          <cell r="X29">
            <v>0</v>
          </cell>
          <cell r="Y29">
            <v>0</v>
          </cell>
          <cell r="Z29">
            <v>0</v>
          </cell>
          <cell r="AA29" t="str">
            <v/>
          </cell>
          <cell r="AB29">
            <v>0</v>
          </cell>
          <cell r="AC29">
            <v>0</v>
          </cell>
          <cell r="AD29">
            <v>0</v>
          </cell>
          <cell r="AE29" t="str">
            <v/>
          </cell>
          <cell r="AF29">
            <v>0</v>
          </cell>
          <cell r="AG29" t="str">
            <v>G</v>
          </cell>
          <cell r="AH29">
            <v>0</v>
          </cell>
          <cell r="AI29" t="str">
            <v/>
          </cell>
          <cell r="AJ29">
            <v>0</v>
          </cell>
          <cell r="AK29" t="str">
            <v/>
          </cell>
          <cell r="AL29" t="str">
            <v>0</v>
          </cell>
          <cell r="AM29" t="str">
            <v>0</v>
          </cell>
          <cell r="AN29" t="str">
            <v>0</v>
          </cell>
          <cell r="AO29" t="str">
            <v>0</v>
          </cell>
        </row>
        <row r="30">
          <cell r="D30" t="str">
            <v>48330-00239-00</v>
          </cell>
          <cell r="E30" t="str">
            <v>HP ROL PLESTER PUTIH 1M X 10CM</v>
          </cell>
          <cell r="F30">
            <v>0</v>
          </cell>
          <cell r="G30" t="str">
            <v/>
          </cell>
          <cell r="H30">
            <v>0.379</v>
          </cell>
          <cell r="I30" t="str">
            <v>L</v>
          </cell>
          <cell r="J30" t="str">
            <v>PC</v>
          </cell>
          <cell r="K30" t="str">
            <v/>
          </cell>
          <cell r="L30" t="str">
            <v>0</v>
          </cell>
          <cell r="M30" t="str">
            <v>10</v>
          </cell>
          <cell r="N30" t="str">
            <v>8999777018689</v>
          </cell>
          <cell r="O30" t="str">
            <v>HE</v>
          </cell>
          <cell r="P30" t="str">
            <v/>
          </cell>
          <cell r="Q30" t="str">
            <v/>
          </cell>
          <cell r="R30" t="str">
            <v>8999777018696</v>
          </cell>
          <cell r="S30" t="str">
            <v>HE</v>
          </cell>
          <cell r="T30">
            <v>53</v>
          </cell>
          <cell r="U30">
            <v>53</v>
          </cell>
          <cell r="V30">
            <v>135</v>
          </cell>
          <cell r="W30" t="str">
            <v>MM</v>
          </cell>
          <cell r="X30">
            <v>0</v>
          </cell>
          <cell r="Y30">
            <v>0</v>
          </cell>
          <cell r="Z30">
            <v>0</v>
          </cell>
          <cell r="AA30" t="str">
            <v/>
          </cell>
          <cell r="AB30">
            <v>284</v>
          </cell>
          <cell r="AC30">
            <v>124</v>
          </cell>
          <cell r="AD30">
            <v>148</v>
          </cell>
          <cell r="AE30" t="str">
            <v>MM</v>
          </cell>
          <cell r="AF30">
            <v>2.8000000000000001E-2</v>
          </cell>
          <cell r="AG30" t="str">
            <v>G</v>
          </cell>
          <cell r="AH30">
            <v>0</v>
          </cell>
          <cell r="AI30" t="str">
            <v/>
          </cell>
          <cell r="AJ30">
            <v>0.38200000000000001</v>
          </cell>
          <cell r="AK30" t="str">
            <v>KG</v>
          </cell>
          <cell r="AL30" t="str">
            <v>0</v>
          </cell>
          <cell r="AM30" t="str">
            <v>0</v>
          </cell>
          <cell r="AN30" t="str">
            <v>0</v>
          </cell>
          <cell r="AO30" t="str">
            <v>0</v>
          </cell>
        </row>
        <row r="31">
          <cell r="D31" t="str">
            <v>83731-07700-64</v>
          </cell>
          <cell r="E31" t="str">
            <v>NDEO SPY PRL&amp;BTY_FML 150ML</v>
          </cell>
          <cell r="F31">
            <v>150</v>
          </cell>
          <cell r="G31" t="str">
            <v>ML</v>
          </cell>
          <cell r="H31">
            <v>374.625</v>
          </cell>
          <cell r="I31" t="str">
            <v>ML</v>
          </cell>
          <cell r="J31" t="str">
            <v>PC</v>
          </cell>
          <cell r="K31" t="str">
            <v>BDF Surabaya</v>
          </cell>
          <cell r="L31" t="str">
            <v>3</v>
          </cell>
          <cell r="M31" t="str">
            <v>12</v>
          </cell>
          <cell r="N31" t="str">
            <v>8850029212746</v>
          </cell>
          <cell r="O31" t="str">
            <v>HE</v>
          </cell>
          <cell r="P31" t="str">
            <v>8850029015392</v>
          </cell>
          <cell r="Q31" t="str">
            <v>HE</v>
          </cell>
          <cell r="R31" t="str">
            <v>8850029015408</v>
          </cell>
          <cell r="S31" t="str">
            <v>HE</v>
          </cell>
          <cell r="T31">
            <v>45</v>
          </cell>
          <cell r="U31">
            <v>45</v>
          </cell>
          <cell r="V31">
            <v>185</v>
          </cell>
          <cell r="W31" t="str">
            <v>MM</v>
          </cell>
          <cell r="X31">
            <v>0</v>
          </cell>
          <cell r="Y31">
            <v>0</v>
          </cell>
          <cell r="Z31">
            <v>0</v>
          </cell>
          <cell r="AA31" t="str">
            <v>MM</v>
          </cell>
          <cell r="AB31">
            <v>0</v>
          </cell>
          <cell r="AC31">
            <v>0</v>
          </cell>
          <cell r="AD31">
            <v>0</v>
          </cell>
          <cell r="AE31" t="str">
            <v>MM</v>
          </cell>
          <cell r="AF31">
            <v>140</v>
          </cell>
          <cell r="AG31" t="str">
            <v>G</v>
          </cell>
          <cell r="AH31">
            <v>0</v>
          </cell>
          <cell r="AI31" t="str">
            <v>KG</v>
          </cell>
          <cell r="AJ31">
            <v>0</v>
          </cell>
          <cell r="AK31" t="str">
            <v>KG</v>
          </cell>
          <cell r="AL31" t="str">
            <v>0</v>
          </cell>
          <cell r="AM31" t="str">
            <v>0</v>
          </cell>
          <cell r="AN31" t="str">
            <v>0</v>
          </cell>
          <cell r="AO31" t="str">
            <v>0</v>
          </cell>
        </row>
        <row r="32">
          <cell r="D32" t="str">
            <v>98536-07700-64</v>
          </cell>
          <cell r="E32" t="str">
            <v>NDEO SPY BRG_SGN_FRS_LVR_FML 150ML</v>
          </cell>
          <cell r="F32">
            <v>150</v>
          </cell>
          <cell r="G32" t="str">
            <v>ML</v>
          </cell>
          <cell r="H32">
            <v>374.625</v>
          </cell>
          <cell r="I32" t="str">
            <v>ML</v>
          </cell>
          <cell r="J32" t="str">
            <v>PC</v>
          </cell>
          <cell r="K32" t="str">
            <v>BDF Surabaya</v>
          </cell>
          <cell r="L32" t="str">
            <v>6</v>
          </cell>
          <cell r="M32" t="str">
            <v>24</v>
          </cell>
          <cell r="N32" t="str">
            <v>8850029040172</v>
          </cell>
          <cell r="O32" t="str">
            <v>HE</v>
          </cell>
          <cell r="P32" t="str">
            <v>04005805439501</v>
          </cell>
          <cell r="Q32" t="str">
            <v>IC</v>
          </cell>
          <cell r="R32" t="str">
            <v>04005805439518</v>
          </cell>
          <cell r="S32" t="str">
            <v>IC</v>
          </cell>
          <cell r="T32">
            <v>45</v>
          </cell>
          <cell r="U32">
            <v>45</v>
          </cell>
          <cell r="V32">
            <v>185</v>
          </cell>
          <cell r="W32" t="str">
            <v>MM</v>
          </cell>
          <cell r="X32">
            <v>0</v>
          </cell>
          <cell r="Y32">
            <v>0</v>
          </cell>
          <cell r="Z32">
            <v>0</v>
          </cell>
          <cell r="AA32" t="str">
            <v>MM</v>
          </cell>
          <cell r="AB32">
            <v>0</v>
          </cell>
          <cell r="AC32">
            <v>0</v>
          </cell>
          <cell r="AD32">
            <v>0</v>
          </cell>
          <cell r="AE32" t="str">
            <v>MM</v>
          </cell>
          <cell r="AF32">
            <v>140.774</v>
          </cell>
          <cell r="AG32" t="str">
            <v>G</v>
          </cell>
          <cell r="AH32">
            <v>0</v>
          </cell>
          <cell r="AI32" t="str">
            <v>KG</v>
          </cell>
          <cell r="AJ32">
            <v>0</v>
          </cell>
          <cell r="AK32" t="str">
            <v>KG</v>
          </cell>
          <cell r="AL32" t="str">
            <v>0</v>
          </cell>
          <cell r="AM32" t="str">
            <v>0</v>
          </cell>
          <cell r="AN32" t="str">
            <v>0</v>
          </cell>
          <cell r="AO32" t="str">
            <v>0</v>
          </cell>
        </row>
        <row r="33">
          <cell r="D33" t="str">
            <v>98538-07700-64</v>
          </cell>
          <cell r="E33" t="str">
            <v>NDEO SPY BRG_SGN_VLV_RMN_FML 150ML</v>
          </cell>
          <cell r="F33">
            <v>150</v>
          </cell>
          <cell r="G33" t="str">
            <v>ML</v>
          </cell>
          <cell r="H33">
            <v>374.625</v>
          </cell>
          <cell r="I33" t="str">
            <v>ML</v>
          </cell>
          <cell r="J33" t="str">
            <v>PC</v>
          </cell>
          <cell r="K33" t="str">
            <v>BDF Surabaya</v>
          </cell>
          <cell r="L33" t="str">
            <v>6</v>
          </cell>
          <cell r="M33" t="str">
            <v>24</v>
          </cell>
          <cell r="N33" t="str">
            <v>8850029040196</v>
          </cell>
          <cell r="O33" t="str">
            <v>HE</v>
          </cell>
          <cell r="P33" t="str">
            <v>04005805439549</v>
          </cell>
          <cell r="Q33" t="str">
            <v>IC</v>
          </cell>
          <cell r="R33" t="str">
            <v>04005805439556</v>
          </cell>
          <cell r="S33" t="str">
            <v>IC</v>
          </cell>
          <cell r="T33">
            <v>45</v>
          </cell>
          <cell r="U33">
            <v>45</v>
          </cell>
          <cell r="V33">
            <v>185</v>
          </cell>
          <cell r="W33" t="str">
            <v>MM</v>
          </cell>
          <cell r="X33">
            <v>0</v>
          </cell>
          <cell r="Y33">
            <v>0</v>
          </cell>
          <cell r="Z33">
            <v>0</v>
          </cell>
          <cell r="AA33" t="str">
            <v>MM</v>
          </cell>
          <cell r="AB33">
            <v>0</v>
          </cell>
          <cell r="AC33">
            <v>0</v>
          </cell>
          <cell r="AD33">
            <v>0</v>
          </cell>
          <cell r="AE33" t="str">
            <v>MM</v>
          </cell>
          <cell r="AF33">
            <v>140.77000000000001</v>
          </cell>
          <cell r="AG33" t="str">
            <v>G</v>
          </cell>
          <cell r="AH33">
            <v>0</v>
          </cell>
          <cell r="AI33" t="str">
            <v>KG</v>
          </cell>
          <cell r="AJ33">
            <v>0</v>
          </cell>
          <cell r="AK33" t="str">
            <v>KG</v>
          </cell>
          <cell r="AL33" t="str">
            <v>0</v>
          </cell>
          <cell r="AM33" t="str">
            <v>0</v>
          </cell>
          <cell r="AN33" t="str">
            <v>0</v>
          </cell>
          <cell r="AO33" t="str">
            <v>0</v>
          </cell>
        </row>
        <row r="34">
          <cell r="D34" t="str">
            <v>82883-07700-64</v>
          </cell>
          <cell r="E34" t="str">
            <v>NDEO SPY CL_KCK_ML 150ML</v>
          </cell>
          <cell r="F34">
            <v>150</v>
          </cell>
          <cell r="G34" t="str">
            <v>ML</v>
          </cell>
          <cell r="H34">
            <v>338.17500000000001</v>
          </cell>
          <cell r="I34" t="str">
            <v>ML</v>
          </cell>
          <cell r="J34" t="str">
            <v>PC</v>
          </cell>
          <cell r="K34" t="str">
            <v>BDF Surabaya</v>
          </cell>
          <cell r="L34" t="str">
            <v>3</v>
          </cell>
          <cell r="M34" t="str">
            <v>12</v>
          </cell>
          <cell r="N34" t="str">
            <v>4005808305933</v>
          </cell>
          <cell r="O34" t="str">
            <v>HE</v>
          </cell>
          <cell r="P34" t="str">
            <v>8850029016368</v>
          </cell>
          <cell r="Q34" t="str">
            <v>HE</v>
          </cell>
          <cell r="R34" t="str">
            <v>8850029016375</v>
          </cell>
          <cell r="S34" t="str">
            <v>HE</v>
          </cell>
          <cell r="T34">
            <v>45</v>
          </cell>
          <cell r="U34">
            <v>45</v>
          </cell>
          <cell r="V34">
            <v>167</v>
          </cell>
          <cell r="W34" t="str">
            <v>MM</v>
          </cell>
          <cell r="X34">
            <v>0</v>
          </cell>
          <cell r="Y34">
            <v>0</v>
          </cell>
          <cell r="Z34">
            <v>0</v>
          </cell>
          <cell r="AA34" t="str">
            <v>MM</v>
          </cell>
          <cell r="AB34">
            <v>0</v>
          </cell>
          <cell r="AC34">
            <v>0</v>
          </cell>
          <cell r="AD34">
            <v>0</v>
          </cell>
          <cell r="AE34" t="str">
            <v>MM</v>
          </cell>
          <cell r="AF34">
            <v>130.4</v>
          </cell>
          <cell r="AG34" t="str">
            <v>G</v>
          </cell>
          <cell r="AH34">
            <v>0</v>
          </cell>
          <cell r="AI34" t="str">
            <v>KG</v>
          </cell>
          <cell r="AJ34">
            <v>0</v>
          </cell>
          <cell r="AK34" t="str">
            <v>KG</v>
          </cell>
          <cell r="AL34" t="str">
            <v>0</v>
          </cell>
          <cell r="AM34" t="str">
            <v>0</v>
          </cell>
          <cell r="AN34" t="str">
            <v>0</v>
          </cell>
          <cell r="AO34" t="str">
            <v>0</v>
          </cell>
        </row>
        <row r="35">
          <cell r="D35" t="str">
            <v>98537-07700-64</v>
          </cell>
          <cell r="E35" t="str">
            <v>NDEO SPY BRG_SGN_MRC_SWT_FML 150ML</v>
          </cell>
          <cell r="F35">
            <v>150</v>
          </cell>
          <cell r="G35" t="str">
            <v>ML</v>
          </cell>
          <cell r="H35">
            <v>374.625</v>
          </cell>
          <cell r="I35" t="str">
            <v>ML</v>
          </cell>
          <cell r="J35" t="str">
            <v>PC</v>
          </cell>
          <cell r="K35" t="str">
            <v>BDF Surabaya</v>
          </cell>
          <cell r="L35" t="str">
            <v>6</v>
          </cell>
          <cell r="M35" t="str">
            <v>24</v>
          </cell>
          <cell r="N35" t="str">
            <v>8850029040189</v>
          </cell>
          <cell r="O35" t="str">
            <v>HE</v>
          </cell>
          <cell r="P35" t="str">
            <v>04005805439525</v>
          </cell>
          <cell r="Q35" t="str">
            <v>IC</v>
          </cell>
          <cell r="R35" t="str">
            <v>04005805439532</v>
          </cell>
          <cell r="S35" t="str">
            <v>IC</v>
          </cell>
          <cell r="T35">
            <v>45</v>
          </cell>
          <cell r="U35">
            <v>45</v>
          </cell>
          <cell r="V35">
            <v>185</v>
          </cell>
          <cell r="W35" t="str">
            <v>MM</v>
          </cell>
          <cell r="X35">
            <v>0</v>
          </cell>
          <cell r="Y35">
            <v>0</v>
          </cell>
          <cell r="Z35">
            <v>0</v>
          </cell>
          <cell r="AA35" t="str">
            <v>MM</v>
          </cell>
          <cell r="AB35">
            <v>0</v>
          </cell>
          <cell r="AC35">
            <v>0</v>
          </cell>
          <cell r="AD35">
            <v>0</v>
          </cell>
          <cell r="AE35" t="str">
            <v>MM</v>
          </cell>
          <cell r="AF35">
            <v>140.80000000000001</v>
          </cell>
          <cell r="AG35" t="str">
            <v>G</v>
          </cell>
          <cell r="AH35">
            <v>0</v>
          </cell>
          <cell r="AI35" t="str">
            <v>KG</v>
          </cell>
          <cell r="AJ35">
            <v>0</v>
          </cell>
          <cell r="AK35" t="str">
            <v>KG</v>
          </cell>
          <cell r="AL35" t="str">
            <v>0</v>
          </cell>
          <cell r="AM35" t="str">
            <v>0</v>
          </cell>
          <cell r="AN35" t="str">
            <v>0</v>
          </cell>
          <cell r="AO35" t="str">
            <v>0</v>
          </cell>
        </row>
        <row r="36">
          <cell r="D36" t="str">
            <v>82237-04800-64</v>
          </cell>
          <cell r="E36" t="str">
            <v>NDEO SPY B&amp;W_CLR_FML 150ML</v>
          </cell>
          <cell r="F36">
            <v>150</v>
          </cell>
          <cell r="G36" t="str">
            <v>ML</v>
          </cell>
          <cell r="H36">
            <v>374.625</v>
          </cell>
          <cell r="I36" t="str">
            <v>ML</v>
          </cell>
          <cell r="J36" t="str">
            <v>PC</v>
          </cell>
          <cell r="K36" t="str">
            <v>BDF Surabaya</v>
          </cell>
          <cell r="L36" t="str">
            <v>6</v>
          </cell>
          <cell r="M36" t="str">
            <v>12</v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>
            <v>45</v>
          </cell>
          <cell r="U36">
            <v>45</v>
          </cell>
          <cell r="V36">
            <v>185</v>
          </cell>
          <cell r="W36" t="str">
            <v>MM</v>
          </cell>
          <cell r="X36">
            <v>0</v>
          </cell>
          <cell r="Y36">
            <v>0</v>
          </cell>
          <cell r="Z36">
            <v>0</v>
          </cell>
          <cell r="AA36" t="str">
            <v>MM</v>
          </cell>
          <cell r="AB36">
            <v>0</v>
          </cell>
          <cell r="AC36">
            <v>0</v>
          </cell>
          <cell r="AD36">
            <v>0</v>
          </cell>
          <cell r="AE36" t="str">
            <v>MM</v>
          </cell>
          <cell r="AF36">
            <v>140.80000000000001</v>
          </cell>
          <cell r="AG36" t="str">
            <v>G</v>
          </cell>
          <cell r="AH36">
            <v>0</v>
          </cell>
          <cell r="AI36" t="str">
            <v>KG</v>
          </cell>
          <cell r="AJ36">
            <v>0</v>
          </cell>
          <cell r="AK36" t="str">
            <v>KG</v>
          </cell>
          <cell r="AL36" t="str">
            <v>0</v>
          </cell>
          <cell r="AM36" t="str">
            <v>0</v>
          </cell>
          <cell r="AN36" t="str">
            <v>0</v>
          </cell>
          <cell r="AO36" t="str">
            <v>0</v>
          </cell>
        </row>
        <row r="37">
          <cell r="D37" t="str">
            <v>82967-07700-64</v>
          </cell>
          <cell r="E37" t="str">
            <v>NDEO SPY XTR_BRG_FML 150ML</v>
          </cell>
          <cell r="F37">
            <v>150</v>
          </cell>
          <cell r="G37" t="str">
            <v>ML</v>
          </cell>
          <cell r="H37">
            <v>374.625</v>
          </cell>
          <cell r="I37" t="str">
            <v>ML</v>
          </cell>
          <cell r="J37" t="str">
            <v>PC</v>
          </cell>
          <cell r="K37" t="str">
            <v>BDF Surabaya</v>
          </cell>
          <cell r="L37" t="str">
            <v>3</v>
          </cell>
          <cell r="M37" t="str">
            <v>12</v>
          </cell>
          <cell r="N37" t="str">
            <v>4005808829675</v>
          </cell>
          <cell r="O37" t="str">
            <v>HE</v>
          </cell>
          <cell r="P37" t="str">
            <v>8850029017563</v>
          </cell>
          <cell r="Q37" t="str">
            <v>HE</v>
          </cell>
          <cell r="R37" t="str">
            <v>8850029017570</v>
          </cell>
          <cell r="S37" t="str">
            <v>HE</v>
          </cell>
          <cell r="T37">
            <v>45</v>
          </cell>
          <cell r="U37">
            <v>45</v>
          </cell>
          <cell r="V37">
            <v>185</v>
          </cell>
          <cell r="W37" t="str">
            <v>MM</v>
          </cell>
          <cell r="X37">
            <v>0</v>
          </cell>
          <cell r="Y37">
            <v>0</v>
          </cell>
          <cell r="Z37">
            <v>0</v>
          </cell>
          <cell r="AA37" t="str">
            <v>MM</v>
          </cell>
          <cell r="AB37">
            <v>0</v>
          </cell>
          <cell r="AC37">
            <v>0</v>
          </cell>
          <cell r="AD37">
            <v>0</v>
          </cell>
          <cell r="AE37" t="str">
            <v>MM</v>
          </cell>
          <cell r="AF37">
            <v>140.774</v>
          </cell>
          <cell r="AG37" t="str">
            <v>G</v>
          </cell>
          <cell r="AH37">
            <v>0</v>
          </cell>
          <cell r="AI37" t="str">
            <v>KG</v>
          </cell>
          <cell r="AJ37">
            <v>0</v>
          </cell>
          <cell r="AK37" t="str">
            <v>KG</v>
          </cell>
          <cell r="AL37" t="str">
            <v>0</v>
          </cell>
          <cell r="AM37" t="str">
            <v>0</v>
          </cell>
          <cell r="AN37" t="str">
            <v>0</v>
          </cell>
          <cell r="AO37" t="str">
            <v>0</v>
          </cell>
        </row>
        <row r="38">
          <cell r="D38" t="str">
            <v>80027-07700-64</v>
          </cell>
          <cell r="E38" t="str">
            <v>NDEO SPY DP_ML 150ML</v>
          </cell>
          <cell r="F38">
            <v>150</v>
          </cell>
          <cell r="G38" t="str">
            <v>ML</v>
          </cell>
          <cell r="H38">
            <v>338.17500000000001</v>
          </cell>
          <cell r="I38" t="str">
            <v>ML</v>
          </cell>
          <cell r="J38" t="str">
            <v>PC</v>
          </cell>
          <cell r="K38" t="str">
            <v>BDF Surabaya</v>
          </cell>
          <cell r="L38" t="str">
            <v>6</v>
          </cell>
          <cell r="M38" t="str">
            <v>12</v>
          </cell>
          <cell r="N38" t="str">
            <v>8850029025315</v>
          </cell>
          <cell r="O38" t="str">
            <v>HE</v>
          </cell>
          <cell r="P38" t="str">
            <v>8850029025322</v>
          </cell>
          <cell r="Q38" t="str">
            <v>HE</v>
          </cell>
          <cell r="R38" t="str">
            <v>18850029018284</v>
          </cell>
          <cell r="S38" t="str">
            <v>IC</v>
          </cell>
          <cell r="T38">
            <v>45</v>
          </cell>
          <cell r="U38">
            <v>45</v>
          </cell>
          <cell r="V38">
            <v>167</v>
          </cell>
          <cell r="W38" t="str">
            <v>MM</v>
          </cell>
          <cell r="X38">
            <v>0</v>
          </cell>
          <cell r="Y38">
            <v>0</v>
          </cell>
          <cell r="Z38">
            <v>0</v>
          </cell>
          <cell r="AA38" t="str">
            <v>MM</v>
          </cell>
          <cell r="AB38">
            <v>0</v>
          </cell>
          <cell r="AC38">
            <v>0</v>
          </cell>
          <cell r="AD38">
            <v>0</v>
          </cell>
          <cell r="AE38" t="str">
            <v>MM</v>
          </cell>
          <cell r="AF38">
            <v>130.5</v>
          </cell>
          <cell r="AG38" t="str">
            <v>G</v>
          </cell>
          <cell r="AH38">
            <v>0</v>
          </cell>
          <cell r="AI38" t="str">
            <v>KG</v>
          </cell>
          <cell r="AJ38">
            <v>0</v>
          </cell>
          <cell r="AK38" t="str">
            <v>KG</v>
          </cell>
          <cell r="AL38" t="str">
            <v>0</v>
          </cell>
          <cell r="AM38" t="str">
            <v>0</v>
          </cell>
          <cell r="AN38" t="str">
            <v>0</v>
          </cell>
          <cell r="AO38" t="str">
            <v>0</v>
          </cell>
        </row>
        <row r="39">
          <cell r="D39" t="str">
            <v>82241-07700-64</v>
          </cell>
          <cell r="E39" t="str">
            <v>NDEO SPY B&amp;W_PWR_ML 150ML</v>
          </cell>
          <cell r="F39">
            <v>150</v>
          </cell>
          <cell r="G39" t="str">
            <v>ML</v>
          </cell>
          <cell r="H39">
            <v>338.17500000000001</v>
          </cell>
          <cell r="I39" t="str">
            <v>ML</v>
          </cell>
          <cell r="J39" t="str">
            <v>PC</v>
          </cell>
          <cell r="K39" t="str">
            <v>BDF Surabaya</v>
          </cell>
          <cell r="L39" t="str">
            <v>6</v>
          </cell>
          <cell r="M39" t="str">
            <v>12</v>
          </cell>
          <cell r="N39" t="str">
            <v>4005808073870</v>
          </cell>
          <cell r="O39" t="str">
            <v>HE</v>
          </cell>
          <cell r="P39" t="str">
            <v>17319470048055</v>
          </cell>
          <cell r="Q39" t="str">
            <v>IC</v>
          </cell>
          <cell r="R39" t="str">
            <v>17319470048062</v>
          </cell>
          <cell r="S39" t="str">
            <v>IC</v>
          </cell>
          <cell r="T39">
            <v>45</v>
          </cell>
          <cell r="U39">
            <v>45</v>
          </cell>
          <cell r="V39">
            <v>167</v>
          </cell>
          <cell r="W39" t="str">
            <v>MM</v>
          </cell>
          <cell r="X39">
            <v>0</v>
          </cell>
          <cell r="Y39">
            <v>0</v>
          </cell>
          <cell r="Z39">
            <v>0</v>
          </cell>
          <cell r="AA39" t="str">
            <v>MM</v>
          </cell>
          <cell r="AB39">
            <v>0</v>
          </cell>
          <cell r="AC39">
            <v>0</v>
          </cell>
          <cell r="AD39">
            <v>0</v>
          </cell>
          <cell r="AE39" t="str">
            <v>MM</v>
          </cell>
          <cell r="AF39">
            <v>129.69999999999999</v>
          </cell>
          <cell r="AG39" t="str">
            <v>G</v>
          </cell>
          <cell r="AH39">
            <v>0</v>
          </cell>
          <cell r="AI39" t="str">
            <v>KG</v>
          </cell>
          <cell r="AJ39">
            <v>0</v>
          </cell>
          <cell r="AK39" t="str">
            <v>KG</v>
          </cell>
          <cell r="AL39" t="str">
            <v>0</v>
          </cell>
          <cell r="AM39" t="str">
            <v>0</v>
          </cell>
          <cell r="AN39" t="str">
            <v>0</v>
          </cell>
          <cell r="AO39" t="str">
            <v>0</v>
          </cell>
        </row>
        <row r="40">
          <cell r="D40" t="str">
            <v>85974-08600-64</v>
          </cell>
          <cell r="E40" t="str">
            <v>NDEO SPY B&amp;W_FRS_ML 150ML</v>
          </cell>
          <cell r="F40">
            <v>150</v>
          </cell>
          <cell r="G40" t="str">
            <v>ML</v>
          </cell>
          <cell r="H40">
            <v>338.17500000000001</v>
          </cell>
          <cell r="I40" t="str">
            <v>ML</v>
          </cell>
          <cell r="J40" t="str">
            <v>PC</v>
          </cell>
          <cell r="K40" t="str">
            <v>BDF Surabaya</v>
          </cell>
          <cell r="L40" t="str">
            <v>6</v>
          </cell>
          <cell r="M40" t="str">
            <v>24</v>
          </cell>
          <cell r="N40" t="str">
            <v>4005900371713</v>
          </cell>
          <cell r="O40" t="str">
            <v>HE</v>
          </cell>
          <cell r="P40" t="str">
            <v>4005900371720</v>
          </cell>
          <cell r="Q40" t="str">
            <v>HE</v>
          </cell>
          <cell r="R40" t="str">
            <v>4005900371737</v>
          </cell>
          <cell r="S40" t="str">
            <v>HE</v>
          </cell>
          <cell r="T40">
            <v>45</v>
          </cell>
          <cell r="U40">
            <v>45</v>
          </cell>
          <cell r="V40">
            <v>167</v>
          </cell>
          <cell r="W40" t="str">
            <v>MM</v>
          </cell>
          <cell r="X40">
            <v>0</v>
          </cell>
          <cell r="Y40">
            <v>0</v>
          </cell>
          <cell r="Z40">
            <v>0</v>
          </cell>
          <cell r="AA40" t="str">
            <v>MM</v>
          </cell>
          <cell r="AB40">
            <v>0</v>
          </cell>
          <cell r="AC40">
            <v>0</v>
          </cell>
          <cell r="AD40">
            <v>0</v>
          </cell>
          <cell r="AE40" t="str">
            <v>MM</v>
          </cell>
          <cell r="AF40">
            <v>131.16999999999999</v>
          </cell>
          <cell r="AG40" t="str">
            <v>G</v>
          </cell>
          <cell r="AH40">
            <v>0</v>
          </cell>
          <cell r="AI40" t="str">
            <v>KG</v>
          </cell>
          <cell r="AJ40">
            <v>0</v>
          </cell>
          <cell r="AK40" t="str">
            <v>KG</v>
          </cell>
          <cell r="AL40" t="str">
            <v>0</v>
          </cell>
          <cell r="AM40" t="str">
            <v>0</v>
          </cell>
          <cell r="AN40" t="str">
            <v>0</v>
          </cell>
          <cell r="AO40" t="str">
            <v>0</v>
          </cell>
        </row>
        <row r="41">
          <cell r="D41" t="str">
            <v>45676-09001-05</v>
          </cell>
          <cell r="E41" t="str">
            <v>HP UN STR 72X19 TA 100</v>
          </cell>
          <cell r="F41">
            <v>0</v>
          </cell>
          <cell r="G41" t="str">
            <v/>
          </cell>
          <cell r="H41">
            <v>0.495</v>
          </cell>
          <cell r="I41" t="str">
            <v>L</v>
          </cell>
          <cell r="J41" t="str">
            <v>PC</v>
          </cell>
          <cell r="K41" t="str">
            <v/>
          </cell>
          <cell r="L41" t="str">
            <v>0</v>
          </cell>
          <cell r="M41" t="str">
            <v>100</v>
          </cell>
          <cell r="N41" t="str">
            <v>4005800078323</v>
          </cell>
          <cell r="O41" t="str">
            <v>HE</v>
          </cell>
          <cell r="P41" t="str">
            <v/>
          </cell>
          <cell r="Q41" t="str">
            <v/>
          </cell>
          <cell r="R41" t="str">
            <v>4005802078321</v>
          </cell>
          <cell r="S41" t="str">
            <v>HE</v>
          </cell>
          <cell r="T41">
            <v>93</v>
          </cell>
          <cell r="U41">
            <v>38</v>
          </cell>
          <cell r="V41">
            <v>140</v>
          </cell>
          <cell r="W41" t="str">
            <v>MM</v>
          </cell>
          <cell r="X41">
            <v>0</v>
          </cell>
          <cell r="Y41">
            <v>0</v>
          </cell>
          <cell r="Z41">
            <v>0</v>
          </cell>
          <cell r="AA41" t="str">
            <v/>
          </cell>
          <cell r="AB41">
            <v>489</v>
          </cell>
          <cell r="AC41">
            <v>292</v>
          </cell>
          <cell r="AD41">
            <v>405</v>
          </cell>
          <cell r="AE41" t="str">
            <v>MM</v>
          </cell>
          <cell r="AF41">
            <v>7.0999999999999994E-2</v>
          </cell>
          <cell r="AG41" t="str">
            <v>KG</v>
          </cell>
          <cell r="AH41">
            <v>0</v>
          </cell>
          <cell r="AI41" t="str">
            <v/>
          </cell>
          <cell r="AJ41">
            <v>7.77</v>
          </cell>
          <cell r="AK41" t="str">
            <v>KG</v>
          </cell>
          <cell r="AL41" t="str">
            <v>6</v>
          </cell>
          <cell r="AM41" t="str">
            <v>3</v>
          </cell>
          <cell r="AN41" t="str">
            <v>18</v>
          </cell>
          <cell r="AO41" t="str">
            <v>1800</v>
          </cell>
        </row>
        <row r="42">
          <cell r="D42" t="str">
            <v>45772-09000-07</v>
          </cell>
          <cell r="E42" t="str">
            <v>HP CLR 20</v>
          </cell>
          <cell r="F42">
            <v>0</v>
          </cell>
          <cell r="G42" t="str">
            <v/>
          </cell>
          <cell r="H42">
            <v>0.17100000000000001</v>
          </cell>
          <cell r="I42" t="str">
            <v>L</v>
          </cell>
          <cell r="J42" t="str">
            <v>PC</v>
          </cell>
          <cell r="K42" t="str">
            <v/>
          </cell>
          <cell r="L42" t="str">
            <v>10</v>
          </cell>
          <cell r="M42" t="str">
            <v>120</v>
          </cell>
          <cell r="N42" t="str">
            <v>4005800484537</v>
          </cell>
          <cell r="O42" t="str">
            <v>HE</v>
          </cell>
          <cell r="P42" t="str">
            <v>4005801484536</v>
          </cell>
          <cell r="Q42" t="str">
            <v>HE</v>
          </cell>
          <cell r="R42" t="str">
            <v>4005802484535</v>
          </cell>
          <cell r="S42" t="str">
            <v>HE</v>
          </cell>
          <cell r="T42">
            <v>80</v>
          </cell>
          <cell r="U42">
            <v>20</v>
          </cell>
          <cell r="V42">
            <v>107</v>
          </cell>
          <cell r="W42" t="str">
            <v>MM</v>
          </cell>
          <cell r="X42">
            <v>200</v>
          </cell>
          <cell r="Y42">
            <v>80</v>
          </cell>
          <cell r="Z42">
            <v>107</v>
          </cell>
          <cell r="AA42" t="str">
            <v>MM</v>
          </cell>
          <cell r="AB42">
            <v>447</v>
          </cell>
          <cell r="AC42">
            <v>254</v>
          </cell>
          <cell r="AD42">
            <v>235</v>
          </cell>
          <cell r="AE42" t="str">
            <v>MM</v>
          </cell>
          <cell r="AF42">
            <v>0.02</v>
          </cell>
          <cell r="AG42" t="str">
            <v>KG</v>
          </cell>
          <cell r="AH42">
            <v>0.22</v>
          </cell>
          <cell r="AI42" t="str">
            <v>KG</v>
          </cell>
          <cell r="AJ42">
            <v>2.754</v>
          </cell>
          <cell r="AK42" t="str">
            <v>KG</v>
          </cell>
          <cell r="AL42" t="str">
            <v>6</v>
          </cell>
          <cell r="AM42" t="str">
            <v>5</v>
          </cell>
          <cell r="AN42" t="str">
            <v>30</v>
          </cell>
          <cell r="AO42" t="str">
            <v>3600</v>
          </cell>
        </row>
        <row r="43">
          <cell r="D43" t="str">
            <v>45772-09004-00</v>
          </cell>
          <cell r="E43" t="str">
            <v>HP CLR 20_MM</v>
          </cell>
          <cell r="F43">
            <v>0</v>
          </cell>
          <cell r="G43" t="str">
            <v/>
          </cell>
          <cell r="H43">
            <v>0.17100000000000001</v>
          </cell>
          <cell r="I43" t="str">
            <v>L</v>
          </cell>
          <cell r="J43" t="str">
            <v>PC</v>
          </cell>
          <cell r="K43" t="str">
            <v/>
          </cell>
          <cell r="L43" t="str">
            <v>10</v>
          </cell>
          <cell r="M43" t="str">
            <v>120</v>
          </cell>
          <cell r="N43" t="str">
            <v>4005800484537</v>
          </cell>
          <cell r="O43" t="str">
            <v>HE</v>
          </cell>
          <cell r="P43" t="str">
            <v>4005801484536</v>
          </cell>
          <cell r="Q43" t="str">
            <v>HE</v>
          </cell>
          <cell r="R43" t="str">
            <v>4005802484535</v>
          </cell>
          <cell r="S43" t="str">
            <v>HE</v>
          </cell>
          <cell r="T43">
            <v>80</v>
          </cell>
          <cell r="U43">
            <v>20</v>
          </cell>
          <cell r="V43">
            <v>107</v>
          </cell>
          <cell r="W43" t="str">
            <v>MM</v>
          </cell>
          <cell r="X43">
            <v>200</v>
          </cell>
          <cell r="Y43">
            <v>80</v>
          </cell>
          <cell r="Z43">
            <v>107</v>
          </cell>
          <cell r="AA43" t="str">
            <v>MM</v>
          </cell>
          <cell r="AB43">
            <v>447</v>
          </cell>
          <cell r="AC43">
            <v>254</v>
          </cell>
          <cell r="AD43">
            <v>235</v>
          </cell>
          <cell r="AE43" t="str">
            <v>MM</v>
          </cell>
          <cell r="AF43">
            <v>0.02</v>
          </cell>
          <cell r="AG43" t="str">
            <v>KG</v>
          </cell>
          <cell r="AH43">
            <v>0.22</v>
          </cell>
          <cell r="AI43" t="str">
            <v>KG</v>
          </cell>
          <cell r="AJ43">
            <v>2.754</v>
          </cell>
          <cell r="AK43" t="str">
            <v>KG</v>
          </cell>
          <cell r="AL43" t="str">
            <v>6</v>
          </cell>
          <cell r="AM43" t="str">
            <v>5</v>
          </cell>
          <cell r="AN43" t="str">
            <v>30</v>
          </cell>
          <cell r="AO43" t="str">
            <v>3600</v>
          </cell>
        </row>
        <row r="44">
          <cell r="D44" t="str">
            <v>45772-09004-01</v>
          </cell>
          <cell r="E44" t="str">
            <v>HP CLR 20_MM</v>
          </cell>
          <cell r="F44">
            <v>0</v>
          </cell>
          <cell r="G44" t="str">
            <v/>
          </cell>
          <cell r="H44">
            <v>0.17100000000000001</v>
          </cell>
          <cell r="I44" t="str">
            <v>L</v>
          </cell>
          <cell r="J44" t="str">
            <v>PC</v>
          </cell>
          <cell r="K44" t="str">
            <v/>
          </cell>
          <cell r="L44" t="str">
            <v>10</v>
          </cell>
          <cell r="M44" t="str">
            <v>120</v>
          </cell>
          <cell r="N44" t="str">
            <v>4005800484537</v>
          </cell>
          <cell r="O44" t="str">
            <v>HE</v>
          </cell>
          <cell r="P44" t="str">
            <v>4005801484536</v>
          </cell>
          <cell r="Q44" t="str">
            <v>HE</v>
          </cell>
          <cell r="R44" t="str">
            <v>4005802484535</v>
          </cell>
          <cell r="S44" t="str">
            <v>HE</v>
          </cell>
          <cell r="T44">
            <v>80</v>
          </cell>
          <cell r="U44">
            <v>20</v>
          </cell>
          <cell r="V44">
            <v>107</v>
          </cell>
          <cell r="W44" t="str">
            <v>MM</v>
          </cell>
          <cell r="X44">
            <v>200</v>
          </cell>
          <cell r="Y44">
            <v>80</v>
          </cell>
          <cell r="Z44">
            <v>107</v>
          </cell>
          <cell r="AA44" t="str">
            <v>MM</v>
          </cell>
          <cell r="AB44">
            <v>447</v>
          </cell>
          <cell r="AC44">
            <v>254</v>
          </cell>
          <cell r="AD44">
            <v>235</v>
          </cell>
          <cell r="AE44" t="str">
            <v>MM</v>
          </cell>
          <cell r="AF44">
            <v>0.02</v>
          </cell>
          <cell r="AG44" t="str">
            <v>KG</v>
          </cell>
          <cell r="AH44">
            <v>0.22</v>
          </cell>
          <cell r="AI44" t="str">
            <v>KG</v>
          </cell>
          <cell r="AJ44">
            <v>2.754</v>
          </cell>
          <cell r="AK44" t="str">
            <v>KG</v>
          </cell>
          <cell r="AL44" t="str">
            <v>6</v>
          </cell>
          <cell r="AM44" t="str">
            <v>5</v>
          </cell>
          <cell r="AN44" t="str">
            <v>30</v>
          </cell>
          <cell r="AO44" t="str">
            <v>3600</v>
          </cell>
        </row>
        <row r="45">
          <cell r="D45" t="str">
            <v>45777-09001-04</v>
          </cell>
          <cell r="E45" t="str">
            <v>HP EL STR 20</v>
          </cell>
          <cell r="F45">
            <v>0</v>
          </cell>
          <cell r="G45" t="str">
            <v/>
          </cell>
          <cell r="H45">
            <v>0.17100000000000001</v>
          </cell>
          <cell r="I45" t="str">
            <v>L</v>
          </cell>
          <cell r="J45" t="str">
            <v>PC</v>
          </cell>
          <cell r="K45" t="str">
            <v/>
          </cell>
          <cell r="L45" t="str">
            <v>10</v>
          </cell>
          <cell r="M45" t="str">
            <v>120</v>
          </cell>
          <cell r="N45" t="str">
            <v>4005800078293</v>
          </cell>
          <cell r="O45" t="str">
            <v>HE</v>
          </cell>
          <cell r="P45" t="str">
            <v>4005801762528</v>
          </cell>
          <cell r="Q45" t="str">
            <v>HE</v>
          </cell>
          <cell r="R45" t="str">
            <v>04005802078291</v>
          </cell>
          <cell r="S45" t="str">
            <v>IC</v>
          </cell>
          <cell r="T45">
            <v>80</v>
          </cell>
          <cell r="U45">
            <v>20</v>
          </cell>
          <cell r="V45">
            <v>107</v>
          </cell>
          <cell r="W45" t="str">
            <v>MM</v>
          </cell>
          <cell r="X45">
            <v>200</v>
          </cell>
          <cell r="Y45">
            <v>80</v>
          </cell>
          <cell r="Z45">
            <v>107</v>
          </cell>
          <cell r="AA45" t="str">
            <v>MM</v>
          </cell>
          <cell r="AB45">
            <v>447</v>
          </cell>
          <cell r="AC45">
            <v>254</v>
          </cell>
          <cell r="AD45">
            <v>235</v>
          </cell>
          <cell r="AE45" t="str">
            <v>MM</v>
          </cell>
          <cell r="AF45">
            <v>2.3E-2</v>
          </cell>
          <cell r="AG45" t="str">
            <v>KG</v>
          </cell>
          <cell r="AH45">
            <v>0.247</v>
          </cell>
          <cell r="AI45" t="str">
            <v>KG</v>
          </cell>
          <cell r="AJ45">
            <v>3.32</v>
          </cell>
          <cell r="AK45" t="str">
            <v>KG</v>
          </cell>
          <cell r="AL45" t="str">
            <v>6</v>
          </cell>
          <cell r="AM45" t="str">
            <v>5</v>
          </cell>
          <cell r="AN45" t="str">
            <v>30</v>
          </cell>
          <cell r="AO45" t="str">
            <v>3600</v>
          </cell>
        </row>
        <row r="46">
          <cell r="D46" t="str">
            <v>45777-09008-00</v>
          </cell>
          <cell r="E46" t="str">
            <v>HP EL STR 20_MM</v>
          </cell>
          <cell r="F46">
            <v>0</v>
          </cell>
          <cell r="G46" t="str">
            <v/>
          </cell>
          <cell r="H46">
            <v>0.17100000000000001</v>
          </cell>
          <cell r="I46" t="str">
            <v>L</v>
          </cell>
          <cell r="J46" t="str">
            <v>PC</v>
          </cell>
          <cell r="K46" t="str">
            <v/>
          </cell>
          <cell r="L46" t="str">
            <v>10</v>
          </cell>
          <cell r="M46" t="str">
            <v>120</v>
          </cell>
          <cell r="N46" t="str">
            <v>4005800078293</v>
          </cell>
          <cell r="O46" t="str">
            <v>HE</v>
          </cell>
          <cell r="P46" t="str">
            <v>4005801762528</v>
          </cell>
          <cell r="Q46" t="str">
            <v>HE</v>
          </cell>
          <cell r="R46" t="str">
            <v>04005802078291</v>
          </cell>
          <cell r="S46" t="str">
            <v>IC</v>
          </cell>
          <cell r="T46">
            <v>80</v>
          </cell>
          <cell r="U46">
            <v>20</v>
          </cell>
          <cell r="V46">
            <v>107</v>
          </cell>
          <cell r="W46" t="str">
            <v>MM</v>
          </cell>
          <cell r="X46">
            <v>200</v>
          </cell>
          <cell r="Y46">
            <v>80</v>
          </cell>
          <cell r="Z46">
            <v>107</v>
          </cell>
          <cell r="AA46" t="str">
            <v>MM</v>
          </cell>
          <cell r="AB46">
            <v>447</v>
          </cell>
          <cell r="AC46">
            <v>254</v>
          </cell>
          <cell r="AD46">
            <v>235</v>
          </cell>
          <cell r="AE46" t="str">
            <v>MM</v>
          </cell>
          <cell r="AF46">
            <v>2.3E-2</v>
          </cell>
          <cell r="AG46" t="str">
            <v>KG</v>
          </cell>
          <cell r="AH46">
            <v>0.247</v>
          </cell>
          <cell r="AI46" t="str">
            <v>KG</v>
          </cell>
          <cell r="AJ46">
            <v>3.32</v>
          </cell>
          <cell r="AK46" t="str">
            <v>KG</v>
          </cell>
          <cell r="AL46" t="str">
            <v>6</v>
          </cell>
          <cell r="AM46" t="str">
            <v>5</v>
          </cell>
          <cell r="AN46" t="str">
            <v>30</v>
          </cell>
          <cell r="AO46" t="str">
            <v>3600</v>
          </cell>
        </row>
        <row r="47">
          <cell r="D47" t="str">
            <v>45903-09000-05</v>
          </cell>
          <cell r="E47" t="str">
            <v>HP WR 20</v>
          </cell>
          <cell r="F47">
            <v>0</v>
          </cell>
          <cell r="G47" t="str">
            <v/>
          </cell>
          <cell r="H47">
            <v>0.17100000000000001</v>
          </cell>
          <cell r="I47" t="str">
            <v>L</v>
          </cell>
          <cell r="J47" t="str">
            <v>PC</v>
          </cell>
          <cell r="K47" t="str">
            <v/>
          </cell>
          <cell r="L47" t="str">
            <v>10</v>
          </cell>
          <cell r="M47" t="str">
            <v>120</v>
          </cell>
          <cell r="N47" t="str">
            <v>4005800078316</v>
          </cell>
          <cell r="O47" t="str">
            <v>HE</v>
          </cell>
          <cell r="P47" t="str">
            <v>4005801078315</v>
          </cell>
          <cell r="Q47" t="str">
            <v>HE</v>
          </cell>
          <cell r="R47" t="str">
            <v>4005802078314</v>
          </cell>
          <cell r="S47" t="str">
            <v>HE</v>
          </cell>
          <cell r="T47">
            <v>80</v>
          </cell>
          <cell r="U47">
            <v>20</v>
          </cell>
          <cell r="V47">
            <v>107</v>
          </cell>
          <cell r="W47" t="str">
            <v>MM</v>
          </cell>
          <cell r="X47">
            <v>200</v>
          </cell>
          <cell r="Y47">
            <v>80</v>
          </cell>
          <cell r="Z47">
            <v>107</v>
          </cell>
          <cell r="AA47" t="str">
            <v>MM</v>
          </cell>
          <cell r="AB47">
            <v>447</v>
          </cell>
          <cell r="AC47">
            <v>254</v>
          </cell>
          <cell r="AD47">
            <v>235</v>
          </cell>
          <cell r="AE47" t="str">
            <v>MM</v>
          </cell>
          <cell r="AF47">
            <v>0.02</v>
          </cell>
          <cell r="AG47" t="str">
            <v>KG</v>
          </cell>
          <cell r="AH47">
            <v>0.217</v>
          </cell>
          <cell r="AI47" t="str">
            <v>KG</v>
          </cell>
          <cell r="AJ47">
            <v>2.754</v>
          </cell>
          <cell r="AK47" t="str">
            <v>KG</v>
          </cell>
          <cell r="AL47" t="str">
            <v>6</v>
          </cell>
          <cell r="AM47" t="str">
            <v>5</v>
          </cell>
          <cell r="AN47" t="str">
            <v>30</v>
          </cell>
          <cell r="AO47" t="str">
            <v>3600</v>
          </cell>
        </row>
        <row r="48">
          <cell r="D48" t="str">
            <v>45905-09000-06</v>
          </cell>
          <cell r="E48" t="str">
            <v>HP WR 10</v>
          </cell>
          <cell r="F48">
            <v>0</v>
          </cell>
          <cell r="G48" t="str">
            <v/>
          </cell>
          <cell r="H48">
            <v>5.0999999999999997E-2</v>
          </cell>
          <cell r="I48" t="str">
            <v>L</v>
          </cell>
          <cell r="J48" t="str">
            <v>PC</v>
          </cell>
          <cell r="K48" t="str">
            <v/>
          </cell>
          <cell r="L48" t="str">
            <v>30</v>
          </cell>
          <cell r="M48" t="str">
            <v>180</v>
          </cell>
          <cell r="N48" t="str">
            <v>4005800078309</v>
          </cell>
          <cell r="O48" t="str">
            <v>HE</v>
          </cell>
          <cell r="P48" t="str">
            <v>4005801078308</v>
          </cell>
          <cell r="Q48" t="str">
            <v>HE</v>
          </cell>
          <cell r="R48" t="str">
            <v>4005802078307</v>
          </cell>
          <cell r="S48" t="str">
            <v>HE</v>
          </cell>
          <cell r="T48">
            <v>80</v>
          </cell>
          <cell r="U48">
            <v>6</v>
          </cell>
          <cell r="V48">
            <v>106</v>
          </cell>
          <cell r="W48" t="str">
            <v>MM</v>
          </cell>
          <cell r="X48">
            <v>167</v>
          </cell>
          <cell r="Y48">
            <v>93</v>
          </cell>
          <cell r="Z48">
            <v>109</v>
          </cell>
          <cell r="AA48" t="str">
            <v>MM</v>
          </cell>
          <cell r="AB48">
            <v>301</v>
          </cell>
          <cell r="AC48">
            <v>179</v>
          </cell>
          <cell r="AD48">
            <v>232</v>
          </cell>
          <cell r="AE48" t="str">
            <v>MM</v>
          </cell>
          <cell r="AF48">
            <v>8.0000000000000002E-3</v>
          </cell>
          <cell r="AG48" t="str">
            <v>KG</v>
          </cell>
          <cell r="AH48">
            <v>0.27200000000000002</v>
          </cell>
          <cell r="AI48" t="str">
            <v>KG</v>
          </cell>
          <cell r="AJ48">
            <v>2.1520000000000001</v>
          </cell>
          <cell r="AK48" t="str">
            <v>KG</v>
          </cell>
          <cell r="AL48" t="str">
            <v>16</v>
          </cell>
          <cell r="AM48" t="str">
            <v>5</v>
          </cell>
          <cell r="AN48" t="str">
            <v>80</v>
          </cell>
          <cell r="AO48" t="str">
            <v>14400</v>
          </cell>
        </row>
        <row r="49">
          <cell r="D49" t="str">
            <v>45907-09000-05</v>
          </cell>
          <cell r="E49" t="str">
            <v>HP WR 40</v>
          </cell>
          <cell r="F49">
            <v>0</v>
          </cell>
          <cell r="G49" t="str">
            <v/>
          </cell>
          <cell r="H49">
            <v>0.27400000000000002</v>
          </cell>
          <cell r="I49" t="str">
            <v>L</v>
          </cell>
          <cell r="J49" t="str">
            <v>PC</v>
          </cell>
          <cell r="K49" t="str">
            <v/>
          </cell>
          <cell r="L49" t="str">
            <v>0</v>
          </cell>
          <cell r="M49" t="str">
            <v>72</v>
          </cell>
          <cell r="N49" t="str">
            <v>4005800180194</v>
          </cell>
          <cell r="O49" t="str">
            <v>HE</v>
          </cell>
          <cell r="P49" t="str">
            <v/>
          </cell>
          <cell r="Q49" t="str">
            <v/>
          </cell>
          <cell r="R49" t="str">
            <v>4005802180192</v>
          </cell>
          <cell r="S49" t="str">
            <v>HE</v>
          </cell>
          <cell r="T49">
            <v>80</v>
          </cell>
          <cell r="U49">
            <v>32</v>
          </cell>
          <cell r="V49">
            <v>107</v>
          </cell>
          <cell r="W49" t="str">
            <v>MM</v>
          </cell>
          <cell r="X49">
            <v>0</v>
          </cell>
          <cell r="Y49">
            <v>0</v>
          </cell>
          <cell r="Z49">
            <v>0</v>
          </cell>
          <cell r="AA49" t="str">
            <v/>
          </cell>
          <cell r="AB49">
            <v>447</v>
          </cell>
          <cell r="AC49">
            <v>254</v>
          </cell>
          <cell r="AD49">
            <v>235</v>
          </cell>
          <cell r="AE49" t="str">
            <v>MM</v>
          </cell>
          <cell r="AF49">
            <v>3.4000000000000002E-2</v>
          </cell>
          <cell r="AG49" t="str">
            <v>KG</v>
          </cell>
          <cell r="AH49">
            <v>0</v>
          </cell>
          <cell r="AI49" t="str">
            <v/>
          </cell>
          <cell r="AJ49">
            <v>2.99</v>
          </cell>
          <cell r="AK49" t="str">
            <v>KG</v>
          </cell>
          <cell r="AL49" t="str">
            <v>6</v>
          </cell>
          <cell r="AM49" t="str">
            <v>5</v>
          </cell>
          <cell r="AN49" t="str">
            <v>30</v>
          </cell>
          <cell r="AO49" t="str">
            <v>2160</v>
          </cell>
        </row>
        <row r="50">
          <cell r="D50" t="str">
            <v>46628-09000-04</v>
          </cell>
          <cell r="E50" t="str">
            <v>HP EL STR 100</v>
          </cell>
          <cell r="F50">
            <v>0</v>
          </cell>
          <cell r="G50" t="str">
            <v/>
          </cell>
          <cell r="H50">
            <v>0.495</v>
          </cell>
          <cell r="I50" t="str">
            <v>L</v>
          </cell>
          <cell r="J50" t="str">
            <v>PC</v>
          </cell>
          <cell r="K50" t="str">
            <v/>
          </cell>
          <cell r="L50" t="str">
            <v>0</v>
          </cell>
          <cell r="M50" t="str">
            <v>100</v>
          </cell>
          <cell r="N50" t="str">
            <v>4005800422928</v>
          </cell>
          <cell r="O50" t="str">
            <v>HE</v>
          </cell>
          <cell r="P50" t="str">
            <v/>
          </cell>
          <cell r="Q50" t="str">
            <v/>
          </cell>
          <cell r="R50" t="str">
            <v>4005802422926</v>
          </cell>
          <cell r="S50" t="str">
            <v>HE</v>
          </cell>
          <cell r="T50">
            <v>93</v>
          </cell>
          <cell r="U50">
            <v>38</v>
          </cell>
          <cell r="V50">
            <v>140</v>
          </cell>
          <cell r="W50" t="str">
            <v>MM</v>
          </cell>
          <cell r="X50">
            <v>0</v>
          </cell>
          <cell r="Y50">
            <v>0</v>
          </cell>
          <cell r="Z50">
            <v>0</v>
          </cell>
          <cell r="AA50" t="str">
            <v/>
          </cell>
          <cell r="AB50">
            <v>489</v>
          </cell>
          <cell r="AC50">
            <v>292</v>
          </cell>
          <cell r="AD50">
            <v>405</v>
          </cell>
          <cell r="AE50" t="str">
            <v>MM</v>
          </cell>
          <cell r="AF50">
            <v>7.0999999999999994E-2</v>
          </cell>
          <cell r="AG50" t="str">
            <v>KG</v>
          </cell>
          <cell r="AH50">
            <v>0</v>
          </cell>
          <cell r="AI50" t="str">
            <v/>
          </cell>
          <cell r="AJ50">
            <v>7.77</v>
          </cell>
          <cell r="AK50" t="str">
            <v>KG</v>
          </cell>
          <cell r="AL50" t="str">
            <v>6</v>
          </cell>
          <cell r="AM50" t="str">
            <v>3</v>
          </cell>
          <cell r="AN50" t="str">
            <v>18</v>
          </cell>
          <cell r="AO50" t="str">
            <v>1800</v>
          </cell>
        </row>
        <row r="51">
          <cell r="D51" t="str">
            <v>46628-09002-00</v>
          </cell>
          <cell r="E51" t="str">
            <v>HP EL STR 100_MM</v>
          </cell>
          <cell r="F51">
            <v>0</v>
          </cell>
          <cell r="G51" t="str">
            <v/>
          </cell>
          <cell r="H51">
            <v>0.495</v>
          </cell>
          <cell r="I51" t="str">
            <v>L</v>
          </cell>
          <cell r="J51" t="str">
            <v>PC</v>
          </cell>
          <cell r="K51" t="str">
            <v/>
          </cell>
          <cell r="L51" t="str">
            <v>0</v>
          </cell>
          <cell r="M51" t="str">
            <v>100</v>
          </cell>
          <cell r="N51" t="str">
            <v>4005800422928</v>
          </cell>
          <cell r="O51" t="str">
            <v>HE</v>
          </cell>
          <cell r="P51" t="str">
            <v/>
          </cell>
          <cell r="Q51" t="str">
            <v/>
          </cell>
          <cell r="R51" t="str">
            <v>4005802422926</v>
          </cell>
          <cell r="S51" t="str">
            <v>HE</v>
          </cell>
          <cell r="T51">
            <v>93</v>
          </cell>
          <cell r="U51">
            <v>38</v>
          </cell>
          <cell r="V51">
            <v>140</v>
          </cell>
          <cell r="W51" t="str">
            <v>MM</v>
          </cell>
          <cell r="X51">
            <v>0</v>
          </cell>
          <cell r="Y51">
            <v>0</v>
          </cell>
          <cell r="Z51">
            <v>0</v>
          </cell>
          <cell r="AA51" t="str">
            <v/>
          </cell>
          <cell r="AB51">
            <v>489</v>
          </cell>
          <cell r="AC51">
            <v>292</v>
          </cell>
          <cell r="AD51">
            <v>405</v>
          </cell>
          <cell r="AE51" t="str">
            <v>MM</v>
          </cell>
          <cell r="AF51">
            <v>8.5000000000000006E-2</v>
          </cell>
          <cell r="AG51" t="str">
            <v>KG</v>
          </cell>
          <cell r="AH51">
            <v>0</v>
          </cell>
          <cell r="AI51" t="str">
            <v/>
          </cell>
          <cell r="AJ51">
            <v>9.1470000000000002</v>
          </cell>
          <cell r="AK51" t="str">
            <v>KG</v>
          </cell>
          <cell r="AL51" t="str">
            <v>6</v>
          </cell>
          <cell r="AM51" t="str">
            <v>3</v>
          </cell>
          <cell r="AN51" t="str">
            <v>18</v>
          </cell>
          <cell r="AO51" t="str">
            <v>1800</v>
          </cell>
        </row>
        <row r="52">
          <cell r="D52" t="str">
            <v>47087-09001-04</v>
          </cell>
          <cell r="E52" t="str">
            <v>HP EL 10</v>
          </cell>
          <cell r="F52">
            <v>0</v>
          </cell>
          <cell r="G52" t="str">
            <v/>
          </cell>
          <cell r="H52">
            <v>5.0999999999999997E-2</v>
          </cell>
          <cell r="I52" t="str">
            <v>L</v>
          </cell>
          <cell r="J52" t="str">
            <v>PC</v>
          </cell>
          <cell r="K52" t="str">
            <v/>
          </cell>
          <cell r="L52" t="str">
            <v>30</v>
          </cell>
          <cell r="M52" t="str">
            <v>180</v>
          </cell>
          <cell r="N52" t="str">
            <v>4005800078286</v>
          </cell>
          <cell r="O52" t="str">
            <v>HE</v>
          </cell>
          <cell r="P52" t="str">
            <v>4005801078285</v>
          </cell>
          <cell r="Q52" t="str">
            <v>HE</v>
          </cell>
          <cell r="R52" t="str">
            <v>4005802078284</v>
          </cell>
          <cell r="S52" t="str">
            <v>HE</v>
          </cell>
          <cell r="T52">
            <v>80</v>
          </cell>
          <cell r="U52">
            <v>6</v>
          </cell>
          <cell r="V52">
            <v>106</v>
          </cell>
          <cell r="W52" t="str">
            <v>MM</v>
          </cell>
          <cell r="X52">
            <v>167</v>
          </cell>
          <cell r="Y52">
            <v>93</v>
          </cell>
          <cell r="Z52">
            <v>109</v>
          </cell>
          <cell r="AA52" t="str">
            <v>MM</v>
          </cell>
          <cell r="AB52">
            <v>301</v>
          </cell>
          <cell r="AC52">
            <v>179</v>
          </cell>
          <cell r="AD52">
            <v>232</v>
          </cell>
          <cell r="AE52" t="str">
            <v>MM</v>
          </cell>
          <cell r="AF52">
            <v>0.01</v>
          </cell>
          <cell r="AG52" t="str">
            <v>KG</v>
          </cell>
          <cell r="AH52">
            <v>0.32100000000000001</v>
          </cell>
          <cell r="AI52" t="str">
            <v>KG</v>
          </cell>
          <cell r="AJ52">
            <v>2.0990000000000002</v>
          </cell>
          <cell r="AK52" t="str">
            <v>KG</v>
          </cell>
          <cell r="AL52" t="str">
            <v>16</v>
          </cell>
          <cell r="AM52" t="str">
            <v>5</v>
          </cell>
          <cell r="AN52" t="str">
            <v>80</v>
          </cell>
          <cell r="AO52" t="str">
            <v>14400</v>
          </cell>
        </row>
        <row r="53">
          <cell r="D53" t="str">
            <v>47087-09002-00</v>
          </cell>
          <cell r="E53" t="str">
            <v>HP EL 10_MM</v>
          </cell>
          <cell r="F53">
            <v>0</v>
          </cell>
          <cell r="G53" t="str">
            <v/>
          </cell>
          <cell r="H53">
            <v>5.0999999999999997E-2</v>
          </cell>
          <cell r="I53" t="str">
            <v>L</v>
          </cell>
          <cell r="J53" t="str">
            <v>PC</v>
          </cell>
          <cell r="K53" t="str">
            <v/>
          </cell>
          <cell r="L53" t="str">
            <v>30</v>
          </cell>
          <cell r="M53" t="str">
            <v>180</v>
          </cell>
          <cell r="N53" t="str">
            <v>4005800078286</v>
          </cell>
          <cell r="O53" t="str">
            <v>HE</v>
          </cell>
          <cell r="P53" t="str">
            <v>4005801078285</v>
          </cell>
          <cell r="Q53" t="str">
            <v>HE</v>
          </cell>
          <cell r="R53" t="str">
            <v>4005802078284</v>
          </cell>
          <cell r="S53" t="str">
            <v>HE</v>
          </cell>
          <cell r="T53">
            <v>80</v>
          </cell>
          <cell r="U53">
            <v>6</v>
          </cell>
          <cell r="V53">
            <v>106</v>
          </cell>
          <cell r="W53" t="str">
            <v>MM</v>
          </cell>
          <cell r="X53">
            <v>167</v>
          </cell>
          <cell r="Y53">
            <v>93</v>
          </cell>
          <cell r="Z53">
            <v>109</v>
          </cell>
          <cell r="AA53" t="str">
            <v>MM</v>
          </cell>
          <cell r="AB53">
            <v>301</v>
          </cell>
          <cell r="AC53">
            <v>179</v>
          </cell>
          <cell r="AD53">
            <v>232</v>
          </cell>
          <cell r="AE53" t="str">
            <v>MM</v>
          </cell>
          <cell r="AF53">
            <v>0.01</v>
          </cell>
          <cell r="AG53" t="str">
            <v>KG</v>
          </cell>
          <cell r="AH53">
            <v>0.32100000000000001</v>
          </cell>
          <cell r="AI53" t="str">
            <v>KG</v>
          </cell>
          <cell r="AJ53">
            <v>2.0990000000000002</v>
          </cell>
          <cell r="AK53" t="str">
            <v>KG</v>
          </cell>
          <cell r="AL53" t="str">
            <v>16</v>
          </cell>
          <cell r="AM53" t="str">
            <v>5</v>
          </cell>
          <cell r="AN53" t="str">
            <v>80</v>
          </cell>
          <cell r="AO53" t="str">
            <v>14400</v>
          </cell>
        </row>
        <row r="54">
          <cell r="D54" t="str">
            <v>47278-00000-04</v>
          </cell>
          <cell r="E54" t="str">
            <v>EPL PLS 72X19 TA 20 EN_MS</v>
          </cell>
          <cell r="F54">
            <v>0</v>
          </cell>
          <cell r="G54" t="str">
            <v/>
          </cell>
          <cell r="H54">
            <v>0.17100000000000001</v>
          </cell>
          <cell r="I54" t="str">
            <v>L</v>
          </cell>
          <cell r="J54" t="str">
            <v>PC</v>
          </cell>
          <cell r="K54" t="str">
            <v/>
          </cell>
          <cell r="L54" t="str">
            <v>10</v>
          </cell>
          <cell r="M54" t="str">
            <v>120</v>
          </cell>
          <cell r="N54" t="str">
            <v>4005800238055</v>
          </cell>
          <cell r="O54" t="str">
            <v>HE</v>
          </cell>
          <cell r="P54" t="str">
            <v>4005801238054</v>
          </cell>
          <cell r="Q54" t="str">
            <v>HE</v>
          </cell>
          <cell r="R54" t="str">
            <v>4005802238053</v>
          </cell>
          <cell r="S54" t="str">
            <v>HE</v>
          </cell>
          <cell r="T54">
            <v>80</v>
          </cell>
          <cell r="U54">
            <v>20</v>
          </cell>
          <cell r="V54">
            <v>107</v>
          </cell>
          <cell r="W54" t="str">
            <v>MM</v>
          </cell>
          <cell r="X54">
            <v>100</v>
          </cell>
          <cell r="Y54">
            <v>80</v>
          </cell>
          <cell r="Z54">
            <v>107</v>
          </cell>
          <cell r="AA54" t="str">
            <v>MM</v>
          </cell>
          <cell r="AB54">
            <v>447</v>
          </cell>
          <cell r="AC54">
            <v>254</v>
          </cell>
          <cell r="AD54">
            <v>235</v>
          </cell>
          <cell r="AE54" t="str">
            <v>MM</v>
          </cell>
          <cell r="AF54">
            <v>0.02</v>
          </cell>
          <cell r="AG54" t="str">
            <v>KG</v>
          </cell>
          <cell r="AH54">
            <v>0.218</v>
          </cell>
          <cell r="AI54" t="str">
            <v>KG</v>
          </cell>
          <cell r="AJ54">
            <v>2.95</v>
          </cell>
          <cell r="AK54" t="str">
            <v>KG</v>
          </cell>
          <cell r="AL54" t="str">
            <v>6</v>
          </cell>
          <cell r="AM54" t="str">
            <v>5</v>
          </cell>
          <cell r="AN54" t="str">
            <v>30</v>
          </cell>
          <cell r="AO54" t="str">
            <v>3600</v>
          </cell>
        </row>
        <row r="55">
          <cell r="D55" t="str">
            <v>80113-00001-52</v>
          </cell>
          <cell r="E55" t="str">
            <v>NCRM TIN 10ML</v>
          </cell>
          <cell r="F55">
            <v>10</v>
          </cell>
          <cell r="G55" t="str">
            <v>ML</v>
          </cell>
          <cell r="H55">
            <v>17.64</v>
          </cell>
          <cell r="I55" t="str">
            <v>ML</v>
          </cell>
          <cell r="J55" t="str">
            <v>PC</v>
          </cell>
          <cell r="K55" t="str">
            <v/>
          </cell>
          <cell r="L55" t="str">
            <v>0</v>
          </cell>
          <cell r="M55" t="str">
            <v>320</v>
          </cell>
          <cell r="N55" t="str">
            <v>4005808801138</v>
          </cell>
          <cell r="O55" t="str">
            <v>HE</v>
          </cell>
          <cell r="P55" t="str">
            <v/>
          </cell>
          <cell r="Q55" t="str">
            <v/>
          </cell>
          <cell r="R55" t="str">
            <v>4005808032419</v>
          </cell>
          <cell r="S55" t="str">
            <v>HE</v>
          </cell>
          <cell r="T55">
            <v>42</v>
          </cell>
          <cell r="U55">
            <v>42</v>
          </cell>
          <cell r="V55">
            <v>10</v>
          </cell>
          <cell r="W55" t="str">
            <v>MM</v>
          </cell>
          <cell r="X55">
            <v>0</v>
          </cell>
          <cell r="Y55">
            <v>0</v>
          </cell>
          <cell r="Z55">
            <v>0</v>
          </cell>
          <cell r="AA55" t="str">
            <v/>
          </cell>
          <cell r="AB55">
            <v>350</v>
          </cell>
          <cell r="AC55">
            <v>224</v>
          </cell>
          <cell r="AD55">
            <v>104</v>
          </cell>
          <cell r="AE55" t="str">
            <v>MM</v>
          </cell>
          <cell r="AF55">
            <v>12.5</v>
          </cell>
          <cell r="AG55" t="str">
            <v>G</v>
          </cell>
          <cell r="AH55">
            <v>0</v>
          </cell>
          <cell r="AI55" t="str">
            <v/>
          </cell>
          <cell r="AJ55">
            <v>4.218</v>
          </cell>
          <cell r="AK55" t="str">
            <v>KG</v>
          </cell>
          <cell r="AL55" t="str">
            <v>11</v>
          </cell>
          <cell r="AM55" t="str">
            <v>13</v>
          </cell>
          <cell r="AN55" t="str">
            <v>143</v>
          </cell>
          <cell r="AO55" t="str">
            <v>45760</v>
          </cell>
        </row>
        <row r="56">
          <cell r="D56" t="str">
            <v>80461-04500-23</v>
          </cell>
          <cell r="E56" t="str">
            <v>NSUN SPRY PRT&amp;RFR_CLG_MST SPF50 200ML</v>
          </cell>
          <cell r="F56">
            <v>200</v>
          </cell>
          <cell r="G56" t="str">
            <v>ML</v>
          </cell>
          <cell r="H56">
            <v>450</v>
          </cell>
          <cell r="I56" t="str">
            <v>ML</v>
          </cell>
          <cell r="J56" t="str">
            <v>PC</v>
          </cell>
          <cell r="K56" t="str">
            <v/>
          </cell>
          <cell r="L56" t="str">
            <v>6</v>
          </cell>
          <cell r="M56" t="str">
            <v>12</v>
          </cell>
          <cell r="N56" t="str">
            <v>4005900695871</v>
          </cell>
          <cell r="O56" t="str">
            <v>HE</v>
          </cell>
          <cell r="P56" t="str">
            <v>04005805283609</v>
          </cell>
          <cell r="Q56" t="str">
            <v>IC</v>
          </cell>
          <cell r="R56" t="str">
            <v>04005805283616</v>
          </cell>
          <cell r="S56" t="str">
            <v>IC</v>
          </cell>
          <cell r="T56">
            <v>50</v>
          </cell>
          <cell r="U56">
            <v>50</v>
          </cell>
          <cell r="V56">
            <v>180</v>
          </cell>
          <cell r="W56" t="str">
            <v>MM</v>
          </cell>
          <cell r="X56">
            <v>300</v>
          </cell>
          <cell r="Y56">
            <v>50</v>
          </cell>
          <cell r="Z56">
            <v>180</v>
          </cell>
          <cell r="AA56" t="str">
            <v>MM</v>
          </cell>
          <cell r="AB56">
            <v>310</v>
          </cell>
          <cell r="AC56">
            <v>110</v>
          </cell>
          <cell r="AD56">
            <v>194</v>
          </cell>
          <cell r="AE56" t="str">
            <v>MM</v>
          </cell>
          <cell r="AF56">
            <v>190</v>
          </cell>
          <cell r="AG56" t="str">
            <v>G</v>
          </cell>
          <cell r="AH56">
            <v>1.1399999999999999</v>
          </cell>
          <cell r="AI56" t="str">
            <v>KG</v>
          </cell>
          <cell r="AJ56">
            <v>2.3730000000000002</v>
          </cell>
          <cell r="AK56" t="str">
            <v>KG</v>
          </cell>
          <cell r="AL56" t="str">
            <v>25</v>
          </cell>
          <cell r="AM56" t="str">
            <v>5</v>
          </cell>
          <cell r="AN56" t="str">
            <v>125</v>
          </cell>
          <cell r="AO56" t="str">
            <v>1500</v>
          </cell>
        </row>
        <row r="57">
          <cell r="D57" t="str">
            <v>89193-03900-37</v>
          </cell>
          <cell r="E57" t="str">
            <v>NBODY ESS INT_MSE_SRM 180ML</v>
          </cell>
          <cell r="F57">
            <v>180</v>
          </cell>
          <cell r="G57" t="str">
            <v>ML</v>
          </cell>
          <cell r="H57">
            <v>800</v>
          </cell>
          <cell r="I57" t="str">
            <v>ML</v>
          </cell>
          <cell r="J57" t="str">
            <v>PC</v>
          </cell>
          <cell r="K57" t="str">
            <v/>
          </cell>
          <cell r="L57" t="str">
            <v>6</v>
          </cell>
          <cell r="M57" t="str">
            <v>24</v>
          </cell>
          <cell r="N57" t="str">
            <v>8999777000448</v>
          </cell>
          <cell r="O57" t="str">
            <v>HE</v>
          </cell>
          <cell r="P57" t="str">
            <v>8999777012397</v>
          </cell>
          <cell r="Q57" t="str">
            <v>HE</v>
          </cell>
          <cell r="R57" t="str">
            <v>8999777012403</v>
          </cell>
          <cell r="S57" t="str">
            <v>HE</v>
          </cell>
          <cell r="T57">
            <v>80</v>
          </cell>
          <cell r="U57">
            <v>50</v>
          </cell>
          <cell r="V57">
            <v>200</v>
          </cell>
          <cell r="W57" t="str">
            <v>MM</v>
          </cell>
          <cell r="X57">
            <v>185</v>
          </cell>
          <cell r="Y57">
            <v>110</v>
          </cell>
          <cell r="Z57">
            <v>200</v>
          </cell>
          <cell r="AA57" t="str">
            <v>MM</v>
          </cell>
          <cell r="AB57">
            <v>343</v>
          </cell>
          <cell r="AC57">
            <v>228</v>
          </cell>
          <cell r="AD57">
            <v>224</v>
          </cell>
          <cell r="AE57" t="str">
            <v>MM</v>
          </cell>
          <cell r="AF57">
            <v>202.83</v>
          </cell>
          <cell r="AG57" t="str">
            <v>G</v>
          </cell>
          <cell r="AH57">
            <v>1.2350000000000001</v>
          </cell>
          <cell r="AI57" t="str">
            <v>KG</v>
          </cell>
          <cell r="AJ57">
            <v>5.2350000000000003</v>
          </cell>
          <cell r="AK57" t="str">
            <v>KG</v>
          </cell>
          <cell r="AL57" t="str">
            <v>10</v>
          </cell>
          <cell r="AM57" t="str">
            <v>5</v>
          </cell>
          <cell r="AN57" t="str">
            <v>50</v>
          </cell>
          <cell r="AO57" t="str">
            <v>1200</v>
          </cell>
        </row>
        <row r="58">
          <cell r="D58" t="str">
            <v>25365-60000-27</v>
          </cell>
          <cell r="E58" t="str">
            <v>FO.AL.DOMO25&amp;50ML.55MM.R4 4MM.PCS.NEW AW</v>
          </cell>
          <cell r="F58">
            <v>0</v>
          </cell>
          <cell r="G58" t="str">
            <v/>
          </cell>
          <cell r="H58">
            <v>0</v>
          </cell>
          <cell r="I58" t="str">
            <v>L</v>
          </cell>
          <cell r="J58" t="str">
            <v>PC</v>
          </cell>
          <cell r="K58" t="str">
            <v/>
          </cell>
          <cell r="L58" t="str">
            <v>0</v>
          </cell>
          <cell r="M58" t="str">
            <v>0</v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>
            <v>0</v>
          </cell>
          <cell r="U58">
            <v>0</v>
          </cell>
          <cell r="V58">
            <v>0</v>
          </cell>
          <cell r="W58" t="str">
            <v>MM</v>
          </cell>
          <cell r="X58">
            <v>0</v>
          </cell>
          <cell r="Y58">
            <v>0</v>
          </cell>
          <cell r="Z58">
            <v>0</v>
          </cell>
          <cell r="AA58" t="str">
            <v/>
          </cell>
          <cell r="AB58">
            <v>0</v>
          </cell>
          <cell r="AC58">
            <v>0</v>
          </cell>
          <cell r="AD58">
            <v>0</v>
          </cell>
          <cell r="AE58" t="str">
            <v/>
          </cell>
          <cell r="AF58">
            <v>10</v>
          </cell>
          <cell r="AG58" t="str">
            <v>G</v>
          </cell>
          <cell r="AH58">
            <v>0</v>
          </cell>
          <cell r="AI58" t="str">
            <v/>
          </cell>
          <cell r="AJ58">
            <v>0</v>
          </cell>
          <cell r="AK58" t="str">
            <v/>
          </cell>
          <cell r="AL58" t="str">
            <v>0</v>
          </cell>
          <cell r="AM58" t="str">
            <v>0</v>
          </cell>
          <cell r="AN58" t="str">
            <v>0</v>
          </cell>
          <cell r="AO58" t="str">
            <v>0</v>
          </cell>
        </row>
        <row r="59">
          <cell r="D59" t="str">
            <v>48326-00028-17</v>
          </cell>
          <cell r="E59" t="str">
            <v>SACHET HP KOYO PANAS RESEALABLE 10S</v>
          </cell>
          <cell r="F59">
            <v>0</v>
          </cell>
          <cell r="G59" t="str">
            <v/>
          </cell>
          <cell r="H59">
            <v>0</v>
          </cell>
          <cell r="I59" t="str">
            <v/>
          </cell>
          <cell r="J59" t="str">
            <v>PC</v>
          </cell>
          <cell r="K59" t="str">
            <v/>
          </cell>
          <cell r="L59" t="str">
            <v>0</v>
          </cell>
          <cell r="M59" t="str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>
            <v>0</v>
          </cell>
          <cell r="U59">
            <v>0</v>
          </cell>
          <cell r="V59">
            <v>0</v>
          </cell>
          <cell r="W59" t="str">
            <v/>
          </cell>
          <cell r="X59">
            <v>0</v>
          </cell>
          <cell r="Y59">
            <v>0</v>
          </cell>
          <cell r="Z59">
            <v>0</v>
          </cell>
          <cell r="AA59" t="str">
            <v/>
          </cell>
          <cell r="AB59">
            <v>0</v>
          </cell>
          <cell r="AC59">
            <v>0</v>
          </cell>
          <cell r="AD59">
            <v>0</v>
          </cell>
          <cell r="AE59" t="str">
            <v/>
          </cell>
          <cell r="AF59">
            <v>0</v>
          </cell>
          <cell r="AG59" t="str">
            <v>G</v>
          </cell>
          <cell r="AH59">
            <v>0</v>
          </cell>
          <cell r="AI59" t="str">
            <v/>
          </cell>
          <cell r="AJ59">
            <v>0</v>
          </cell>
          <cell r="AK59" t="str">
            <v/>
          </cell>
          <cell r="AL59" t="str">
            <v>0</v>
          </cell>
          <cell r="AM59" t="str">
            <v>0</v>
          </cell>
          <cell r="AN59" t="str">
            <v>0</v>
          </cell>
          <cell r="AO59" t="str">
            <v>0</v>
          </cell>
        </row>
        <row r="60">
          <cell r="D60" t="str">
            <v>48327-00013-01</v>
          </cell>
          <cell r="E60" t="str">
            <v>PE GR 6 JAR DOMO 50ML</v>
          </cell>
          <cell r="F60">
            <v>0</v>
          </cell>
          <cell r="G60" t="str">
            <v/>
          </cell>
          <cell r="H60">
            <v>0</v>
          </cell>
          <cell r="I60" t="str">
            <v/>
          </cell>
          <cell r="J60" t="str">
            <v>PC</v>
          </cell>
          <cell r="K60" t="str">
            <v/>
          </cell>
          <cell r="L60" t="str">
            <v>0</v>
          </cell>
          <cell r="M60" t="str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>
            <v>0</v>
          </cell>
          <cell r="U60">
            <v>0</v>
          </cell>
          <cell r="V60">
            <v>0</v>
          </cell>
          <cell r="W60" t="str">
            <v/>
          </cell>
          <cell r="X60">
            <v>0</v>
          </cell>
          <cell r="Y60">
            <v>0</v>
          </cell>
          <cell r="Z60">
            <v>0</v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>
            <v>0</v>
          </cell>
          <cell r="AG60" t="str">
            <v>KG</v>
          </cell>
          <cell r="AH60">
            <v>0</v>
          </cell>
          <cell r="AI60" t="str">
            <v/>
          </cell>
          <cell r="AJ60">
            <v>0</v>
          </cell>
          <cell r="AK60" t="str">
            <v/>
          </cell>
          <cell r="AL60" t="str">
            <v>0</v>
          </cell>
          <cell r="AM60" t="str">
            <v>0</v>
          </cell>
          <cell r="AN60" t="str">
            <v>0</v>
          </cell>
          <cell r="AO60" t="str">
            <v>0</v>
          </cell>
        </row>
        <row r="61">
          <cell r="D61" t="str">
            <v>48328-00008-59</v>
          </cell>
          <cell r="E61" t="str">
            <v>HP TRIO HANGER 2637 JUMBO FUN</v>
          </cell>
          <cell r="F61">
            <v>0</v>
          </cell>
          <cell r="G61" t="str">
            <v/>
          </cell>
          <cell r="H61">
            <v>4.7249999999999996</v>
          </cell>
          <cell r="I61" t="str">
            <v>L</v>
          </cell>
          <cell r="J61" t="str">
            <v>PC</v>
          </cell>
          <cell r="K61" t="str">
            <v/>
          </cell>
          <cell r="L61" t="str">
            <v>0</v>
          </cell>
          <cell r="M61" t="str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>
            <v>36</v>
          </cell>
          <cell r="U61">
            <v>27</v>
          </cell>
          <cell r="V61">
            <v>1</v>
          </cell>
          <cell r="W61" t="str">
            <v>MM</v>
          </cell>
          <cell r="X61">
            <v>0</v>
          </cell>
          <cell r="Y61">
            <v>0</v>
          </cell>
          <cell r="Z61">
            <v>0</v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>
            <v>1.4999999999999999E-2</v>
          </cell>
          <cell r="AG61" t="str">
            <v>G</v>
          </cell>
          <cell r="AH61">
            <v>0</v>
          </cell>
          <cell r="AI61" t="str">
            <v/>
          </cell>
          <cell r="AJ61">
            <v>0</v>
          </cell>
          <cell r="AK61" t="str">
            <v/>
          </cell>
          <cell r="AL61" t="str">
            <v>0</v>
          </cell>
          <cell r="AM61" t="str">
            <v>0</v>
          </cell>
          <cell r="AN61" t="str">
            <v>0</v>
          </cell>
          <cell r="AO61" t="str">
            <v>0</v>
          </cell>
        </row>
        <row r="62">
          <cell r="D62" t="str">
            <v>48328-00010-11</v>
          </cell>
          <cell r="E62" t="str">
            <v>CAP STC NSUN 5IN1</v>
          </cell>
          <cell r="F62">
            <v>0</v>
          </cell>
          <cell r="G62" t="str">
            <v/>
          </cell>
          <cell r="H62">
            <v>0</v>
          </cell>
          <cell r="I62" t="str">
            <v/>
          </cell>
          <cell r="J62" t="str">
            <v>PC</v>
          </cell>
          <cell r="K62" t="str">
            <v>ANEKA RUPA TERA, PT</v>
          </cell>
          <cell r="L62" t="str">
            <v>0</v>
          </cell>
          <cell r="M62" t="str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>
            <v>0</v>
          </cell>
          <cell r="U62">
            <v>0</v>
          </cell>
          <cell r="V62">
            <v>0</v>
          </cell>
          <cell r="W62" t="str">
            <v/>
          </cell>
          <cell r="X62">
            <v>0</v>
          </cell>
          <cell r="Y62">
            <v>0</v>
          </cell>
          <cell r="Z62">
            <v>0</v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>
            <v>0</v>
          </cell>
          <cell r="AG62" t="str">
            <v>G</v>
          </cell>
          <cell r="AH62">
            <v>0</v>
          </cell>
          <cell r="AI62" t="str">
            <v/>
          </cell>
          <cell r="AJ62">
            <v>0</v>
          </cell>
          <cell r="AK62" t="str">
            <v/>
          </cell>
          <cell r="AL62" t="str">
            <v>0</v>
          </cell>
          <cell r="AM62" t="str">
            <v>0</v>
          </cell>
          <cell r="AN62" t="str">
            <v>0</v>
          </cell>
          <cell r="AO62" t="str">
            <v>0</v>
          </cell>
        </row>
        <row r="63">
          <cell r="D63" t="str">
            <v>48326-00057-12</v>
          </cell>
          <cell r="E63" t="str">
            <v>FB HOTSPEED 2637 + KOYO PANAS 10S</v>
          </cell>
          <cell r="F63">
            <v>0</v>
          </cell>
          <cell r="G63" t="str">
            <v/>
          </cell>
          <cell r="H63">
            <v>0</v>
          </cell>
          <cell r="I63" t="str">
            <v/>
          </cell>
          <cell r="J63" t="str">
            <v>PC</v>
          </cell>
          <cell r="K63" t="str">
            <v/>
          </cell>
          <cell r="L63" t="str">
            <v>0</v>
          </cell>
          <cell r="M63" t="str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>
            <v>0</v>
          </cell>
          <cell r="U63">
            <v>0</v>
          </cell>
          <cell r="V63">
            <v>0</v>
          </cell>
          <cell r="W63" t="str">
            <v/>
          </cell>
          <cell r="X63">
            <v>0</v>
          </cell>
          <cell r="Y63">
            <v>0</v>
          </cell>
          <cell r="Z63">
            <v>0</v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>
            <v>0</v>
          </cell>
          <cell r="AG63" t="str">
            <v>G</v>
          </cell>
          <cell r="AH63">
            <v>0</v>
          </cell>
          <cell r="AI63" t="str">
            <v/>
          </cell>
          <cell r="AJ63">
            <v>0</v>
          </cell>
          <cell r="AK63" t="str">
            <v/>
          </cell>
          <cell r="AL63" t="str">
            <v>0</v>
          </cell>
          <cell r="AM63" t="str">
            <v>0</v>
          </cell>
          <cell r="AN63" t="str">
            <v>0</v>
          </cell>
          <cell r="AO63" t="str">
            <v>0</v>
          </cell>
        </row>
        <row r="64">
          <cell r="D64" t="str">
            <v>48326-00209-03</v>
          </cell>
          <cell r="E64" t="str">
            <v>SHIPBOX FB 2637 HP FABRIC HL 100</v>
          </cell>
          <cell r="F64">
            <v>0</v>
          </cell>
          <cell r="G64" t="str">
            <v/>
          </cell>
          <cell r="H64">
            <v>0</v>
          </cell>
          <cell r="I64" t="str">
            <v/>
          </cell>
          <cell r="J64" t="str">
            <v>PC</v>
          </cell>
          <cell r="K64" t="str">
            <v/>
          </cell>
          <cell r="L64" t="str">
            <v>0</v>
          </cell>
          <cell r="M64" t="str">
            <v>0</v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>
            <v>0</v>
          </cell>
          <cell r="U64">
            <v>0</v>
          </cell>
          <cell r="V64">
            <v>0</v>
          </cell>
          <cell r="W64" t="str">
            <v/>
          </cell>
          <cell r="X64">
            <v>0</v>
          </cell>
          <cell r="Y64">
            <v>0</v>
          </cell>
          <cell r="Z64">
            <v>0</v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>
            <v>0</v>
          </cell>
          <cell r="AG64" t="str">
            <v>G</v>
          </cell>
          <cell r="AH64">
            <v>0</v>
          </cell>
          <cell r="AI64" t="str">
            <v/>
          </cell>
          <cell r="AJ64">
            <v>0</v>
          </cell>
          <cell r="AK64" t="str">
            <v/>
          </cell>
          <cell r="AL64" t="str">
            <v>0</v>
          </cell>
          <cell r="AM64" t="str">
            <v>0</v>
          </cell>
          <cell r="AN64" t="str">
            <v>0</v>
          </cell>
          <cell r="AO64" t="str">
            <v>0</v>
          </cell>
        </row>
        <row r="65">
          <cell r="D65" t="str">
            <v>48326-00287-00</v>
          </cell>
          <cell r="E65" t="str">
            <v>SHIPBOX HP FABRIC 100</v>
          </cell>
          <cell r="F65">
            <v>0</v>
          </cell>
          <cell r="G65" t="str">
            <v/>
          </cell>
          <cell r="H65">
            <v>0</v>
          </cell>
          <cell r="I65" t="str">
            <v/>
          </cell>
          <cell r="J65" t="str">
            <v>PC</v>
          </cell>
          <cell r="K65" t="str">
            <v/>
          </cell>
          <cell r="L65" t="str">
            <v>0</v>
          </cell>
          <cell r="M65" t="str">
            <v>0</v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>
            <v>0</v>
          </cell>
          <cell r="U65">
            <v>0</v>
          </cell>
          <cell r="V65">
            <v>0</v>
          </cell>
          <cell r="W65" t="str">
            <v/>
          </cell>
          <cell r="X65">
            <v>0</v>
          </cell>
          <cell r="Y65">
            <v>0</v>
          </cell>
          <cell r="Z65">
            <v>0</v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>
            <v>0</v>
          </cell>
          <cell r="AG65" t="str">
            <v>G</v>
          </cell>
          <cell r="AH65">
            <v>0</v>
          </cell>
          <cell r="AI65" t="str">
            <v/>
          </cell>
          <cell r="AJ65">
            <v>0</v>
          </cell>
          <cell r="AK65" t="str">
            <v/>
          </cell>
          <cell r="AL65" t="str">
            <v>0</v>
          </cell>
          <cell r="AM65" t="str">
            <v>0</v>
          </cell>
          <cell r="AN65" t="str">
            <v>0</v>
          </cell>
          <cell r="AO65" t="str">
            <v>0</v>
          </cell>
        </row>
        <row r="66">
          <cell r="D66" t="str">
            <v>48327-00343-06</v>
          </cell>
          <cell r="E66" t="str">
            <v>SHIPBOX NM WHITENING ACNE OC FOAM 100ML</v>
          </cell>
          <cell r="F66">
            <v>0</v>
          </cell>
          <cell r="G66" t="str">
            <v/>
          </cell>
          <cell r="H66">
            <v>0</v>
          </cell>
          <cell r="I66" t="str">
            <v/>
          </cell>
          <cell r="J66" t="str">
            <v>PC</v>
          </cell>
          <cell r="K66" t="str">
            <v/>
          </cell>
          <cell r="L66" t="str">
            <v>0</v>
          </cell>
          <cell r="M66" t="str">
            <v>0</v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>
            <v>0</v>
          </cell>
          <cell r="U66">
            <v>0</v>
          </cell>
          <cell r="V66">
            <v>0</v>
          </cell>
          <cell r="W66" t="str">
            <v/>
          </cell>
          <cell r="X66">
            <v>0</v>
          </cell>
          <cell r="Y66">
            <v>0</v>
          </cell>
          <cell r="Z66">
            <v>0</v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>
            <v>0</v>
          </cell>
          <cell r="AG66" t="str">
            <v>G</v>
          </cell>
          <cell r="AH66">
            <v>0</v>
          </cell>
          <cell r="AI66" t="str">
            <v/>
          </cell>
          <cell r="AJ66">
            <v>0</v>
          </cell>
          <cell r="AK66" t="str">
            <v/>
          </cell>
          <cell r="AL66" t="str">
            <v>0</v>
          </cell>
          <cell r="AM66" t="str">
            <v>0</v>
          </cell>
          <cell r="AN66" t="str">
            <v>0</v>
          </cell>
          <cell r="AO66" t="str">
            <v>0</v>
          </cell>
        </row>
        <row r="67">
          <cell r="D67" t="str">
            <v>48327-00411-10</v>
          </cell>
          <cell r="E67" t="str">
            <v>SHIPBOX NM OCME MUD CLEANSER 100ML</v>
          </cell>
          <cell r="F67">
            <v>0</v>
          </cell>
          <cell r="G67" t="str">
            <v/>
          </cell>
          <cell r="H67">
            <v>0</v>
          </cell>
          <cell r="I67" t="str">
            <v/>
          </cell>
          <cell r="J67" t="str">
            <v>PC</v>
          </cell>
          <cell r="K67" t="str">
            <v/>
          </cell>
          <cell r="L67" t="str">
            <v>0</v>
          </cell>
          <cell r="M67" t="str">
            <v>0</v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>
            <v>0</v>
          </cell>
          <cell r="U67">
            <v>0</v>
          </cell>
          <cell r="V67">
            <v>0</v>
          </cell>
          <cell r="W67" t="str">
            <v/>
          </cell>
          <cell r="X67">
            <v>0</v>
          </cell>
          <cell r="Y67">
            <v>0</v>
          </cell>
          <cell r="Z67">
            <v>0</v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>
            <v>0</v>
          </cell>
          <cell r="AG67" t="str">
            <v>G</v>
          </cell>
          <cell r="AH67">
            <v>0</v>
          </cell>
          <cell r="AI67" t="str">
            <v/>
          </cell>
          <cell r="AJ67">
            <v>0</v>
          </cell>
          <cell r="AK67" t="str">
            <v/>
          </cell>
          <cell r="AL67" t="str">
            <v>0</v>
          </cell>
          <cell r="AM67" t="str">
            <v>0</v>
          </cell>
          <cell r="AN67" t="str">
            <v>0</v>
          </cell>
          <cell r="AO67" t="str">
            <v>0</v>
          </cell>
        </row>
        <row r="68">
          <cell r="D68" t="str">
            <v>48327-00548-01</v>
          </cell>
          <cell r="E68" t="str">
            <v>SHIPBOX NDEO WMN INV BLACK &amp; WHITE 50ML</v>
          </cell>
          <cell r="F68">
            <v>0</v>
          </cell>
          <cell r="G68" t="str">
            <v/>
          </cell>
          <cell r="H68">
            <v>0</v>
          </cell>
          <cell r="I68" t="str">
            <v/>
          </cell>
          <cell r="J68" t="str">
            <v>PC</v>
          </cell>
          <cell r="K68" t="str">
            <v/>
          </cell>
          <cell r="L68" t="str">
            <v>0</v>
          </cell>
          <cell r="M68" t="str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>
            <v>0</v>
          </cell>
          <cell r="U68">
            <v>0</v>
          </cell>
          <cell r="V68">
            <v>0</v>
          </cell>
          <cell r="W68" t="str">
            <v/>
          </cell>
          <cell r="X68">
            <v>0</v>
          </cell>
          <cell r="Y68">
            <v>0</v>
          </cell>
          <cell r="Z68">
            <v>0</v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>
            <v>0</v>
          </cell>
          <cell r="AG68" t="str">
            <v>KG</v>
          </cell>
          <cell r="AH68">
            <v>0</v>
          </cell>
          <cell r="AI68" t="str">
            <v/>
          </cell>
          <cell r="AJ68">
            <v>0</v>
          </cell>
          <cell r="AK68" t="str">
            <v/>
          </cell>
          <cell r="AL68" t="str">
            <v>0</v>
          </cell>
          <cell r="AM68" t="str">
            <v>0</v>
          </cell>
          <cell r="AN68" t="str">
            <v>0</v>
          </cell>
          <cell r="AO68" t="str">
            <v>0</v>
          </cell>
        </row>
        <row r="69">
          <cell r="D69" t="str">
            <v>48327-00558-03</v>
          </cell>
          <cell r="E69" t="str">
            <v>SHIPBOX NB EXT WHT NIGHT NOURISH SRM 180</v>
          </cell>
          <cell r="F69">
            <v>0</v>
          </cell>
          <cell r="G69" t="str">
            <v/>
          </cell>
          <cell r="H69">
            <v>0</v>
          </cell>
          <cell r="I69" t="str">
            <v/>
          </cell>
          <cell r="J69" t="str">
            <v>PC</v>
          </cell>
          <cell r="K69" t="str">
            <v/>
          </cell>
          <cell r="L69" t="str">
            <v>0</v>
          </cell>
          <cell r="M69" t="str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>
            <v>0</v>
          </cell>
          <cell r="U69">
            <v>0</v>
          </cell>
          <cell r="V69">
            <v>0</v>
          </cell>
          <cell r="W69" t="str">
            <v/>
          </cell>
          <cell r="X69">
            <v>0</v>
          </cell>
          <cell r="Y69">
            <v>0</v>
          </cell>
          <cell r="Z69">
            <v>0</v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>
            <v>0</v>
          </cell>
          <cell r="AG69" t="str">
            <v>G</v>
          </cell>
          <cell r="AH69">
            <v>0</v>
          </cell>
          <cell r="AI69" t="str">
            <v/>
          </cell>
          <cell r="AJ69">
            <v>0</v>
          </cell>
          <cell r="AK69" t="str">
            <v/>
          </cell>
          <cell r="AL69" t="str">
            <v>0</v>
          </cell>
          <cell r="AM69" t="str">
            <v>0</v>
          </cell>
          <cell r="AN69" t="str">
            <v>0</v>
          </cell>
          <cell r="AO69" t="str">
            <v>0</v>
          </cell>
        </row>
        <row r="70">
          <cell r="D70" t="str">
            <v>48327-00630-03</v>
          </cell>
          <cell r="E70" t="str">
            <v>SHIPBOX NBO EXT WHT ANTI AGE SRM 180ML</v>
          </cell>
          <cell r="F70">
            <v>0</v>
          </cell>
          <cell r="G70" t="str">
            <v/>
          </cell>
          <cell r="H70">
            <v>0</v>
          </cell>
          <cell r="I70" t="str">
            <v/>
          </cell>
          <cell r="J70" t="str">
            <v>PC</v>
          </cell>
          <cell r="K70" t="str">
            <v/>
          </cell>
          <cell r="L70" t="str">
            <v>0</v>
          </cell>
          <cell r="M70" t="str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>
            <v>0</v>
          </cell>
          <cell r="U70">
            <v>0</v>
          </cell>
          <cell r="V70">
            <v>0</v>
          </cell>
          <cell r="W70" t="str">
            <v/>
          </cell>
          <cell r="X70">
            <v>0</v>
          </cell>
          <cell r="Y70">
            <v>0</v>
          </cell>
          <cell r="Z70">
            <v>0</v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>
            <v>0</v>
          </cell>
          <cell r="AG70" t="str">
            <v>G</v>
          </cell>
          <cell r="AH70">
            <v>0</v>
          </cell>
          <cell r="AI70" t="str">
            <v/>
          </cell>
          <cell r="AJ70">
            <v>0</v>
          </cell>
          <cell r="AK70" t="str">
            <v/>
          </cell>
          <cell r="AL70" t="str">
            <v>0</v>
          </cell>
          <cell r="AM70" t="str">
            <v>0</v>
          </cell>
          <cell r="AN70" t="str">
            <v>0</v>
          </cell>
          <cell r="AO70" t="str">
            <v>0</v>
          </cell>
        </row>
        <row r="71">
          <cell r="D71" t="str">
            <v>48327-00660-01</v>
          </cell>
          <cell r="E71" t="str">
            <v>SHIPBOX NDEO HAPPY SHAVE 50ML</v>
          </cell>
          <cell r="F71">
            <v>0</v>
          </cell>
          <cell r="G71" t="str">
            <v/>
          </cell>
          <cell r="H71">
            <v>0</v>
          </cell>
          <cell r="I71" t="str">
            <v/>
          </cell>
          <cell r="J71" t="str">
            <v>PC</v>
          </cell>
          <cell r="K71" t="str">
            <v/>
          </cell>
          <cell r="L71" t="str">
            <v>0</v>
          </cell>
          <cell r="M71" t="str">
            <v>0</v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>
            <v>0</v>
          </cell>
          <cell r="U71">
            <v>0</v>
          </cell>
          <cell r="V71">
            <v>0</v>
          </cell>
          <cell r="W71" t="str">
            <v/>
          </cell>
          <cell r="X71">
            <v>0</v>
          </cell>
          <cell r="Y71">
            <v>0</v>
          </cell>
          <cell r="Z71">
            <v>0</v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>
            <v>0</v>
          </cell>
          <cell r="AG71" t="str">
            <v>G</v>
          </cell>
          <cell r="AH71">
            <v>0</v>
          </cell>
          <cell r="AI71" t="str">
            <v/>
          </cell>
          <cell r="AJ71">
            <v>0</v>
          </cell>
          <cell r="AK71" t="str">
            <v/>
          </cell>
          <cell r="AL71" t="str">
            <v>0</v>
          </cell>
          <cell r="AM71" t="str">
            <v>0</v>
          </cell>
          <cell r="AN71" t="str">
            <v>0</v>
          </cell>
          <cell r="AO71" t="str">
            <v>0</v>
          </cell>
        </row>
        <row r="72">
          <cell r="D72" t="str">
            <v>48327-00753-00</v>
          </cell>
          <cell r="E72" t="str">
            <v>SHIPBOX NM ANTI ACNE LIQ FM 150ML</v>
          </cell>
          <cell r="F72">
            <v>0</v>
          </cell>
          <cell r="G72" t="str">
            <v/>
          </cell>
          <cell r="H72">
            <v>0</v>
          </cell>
          <cell r="I72" t="str">
            <v/>
          </cell>
          <cell r="J72" t="str">
            <v>PC</v>
          </cell>
          <cell r="K72" t="str">
            <v/>
          </cell>
          <cell r="L72" t="str">
            <v>0</v>
          </cell>
          <cell r="M72" t="str">
            <v>0</v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>
            <v>0</v>
          </cell>
          <cell r="U72">
            <v>0</v>
          </cell>
          <cell r="V72">
            <v>0</v>
          </cell>
          <cell r="W72" t="str">
            <v/>
          </cell>
          <cell r="X72">
            <v>0</v>
          </cell>
          <cell r="Y72">
            <v>0</v>
          </cell>
          <cell r="Z72">
            <v>0</v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>
            <v>0</v>
          </cell>
          <cell r="AG72" t="str">
            <v>G</v>
          </cell>
          <cell r="AH72">
            <v>0</v>
          </cell>
          <cell r="AI72" t="str">
            <v/>
          </cell>
          <cell r="AJ72">
            <v>0</v>
          </cell>
          <cell r="AK72" t="str">
            <v/>
          </cell>
          <cell r="AL72" t="str">
            <v>0</v>
          </cell>
          <cell r="AM72" t="str">
            <v>0</v>
          </cell>
          <cell r="AN72" t="str">
            <v>0</v>
          </cell>
          <cell r="AO72" t="str">
            <v>0</v>
          </cell>
        </row>
        <row r="73">
          <cell r="D73" t="str">
            <v>48327-00755-00</v>
          </cell>
          <cell r="E73" t="str">
            <v>SHIPBOX NM WHT LIQ FM 150ML</v>
          </cell>
          <cell r="F73">
            <v>0</v>
          </cell>
          <cell r="G73" t="str">
            <v/>
          </cell>
          <cell r="H73">
            <v>0</v>
          </cell>
          <cell r="I73" t="str">
            <v/>
          </cell>
          <cell r="J73" t="str">
            <v>PC</v>
          </cell>
          <cell r="K73" t="str">
            <v/>
          </cell>
          <cell r="L73" t="str">
            <v>0</v>
          </cell>
          <cell r="M73" t="str">
            <v>0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>
            <v>0</v>
          </cell>
          <cell r="U73">
            <v>0</v>
          </cell>
          <cell r="V73">
            <v>0</v>
          </cell>
          <cell r="W73" t="str">
            <v/>
          </cell>
          <cell r="X73">
            <v>0</v>
          </cell>
          <cell r="Y73">
            <v>0</v>
          </cell>
          <cell r="Z73">
            <v>0</v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>
            <v>0</v>
          </cell>
          <cell r="AG73" t="str">
            <v>G</v>
          </cell>
          <cell r="AH73">
            <v>0</v>
          </cell>
          <cell r="AI73" t="str">
            <v/>
          </cell>
          <cell r="AJ73">
            <v>0</v>
          </cell>
          <cell r="AK73" t="str">
            <v/>
          </cell>
          <cell r="AL73" t="str">
            <v>0</v>
          </cell>
          <cell r="AM73" t="str">
            <v>0</v>
          </cell>
          <cell r="AN73" t="str">
            <v>0</v>
          </cell>
          <cell r="AO73" t="str">
            <v>0</v>
          </cell>
        </row>
        <row r="74">
          <cell r="D74" t="str">
            <v>48328-00006-19</v>
          </cell>
          <cell r="E74" t="str">
            <v>STICKER MOTIF HANSA BLUE BOX</v>
          </cell>
          <cell r="F74">
            <v>0</v>
          </cell>
          <cell r="G74" t="str">
            <v/>
          </cell>
          <cell r="H74">
            <v>1E-3</v>
          </cell>
          <cell r="I74" t="str">
            <v>L</v>
          </cell>
          <cell r="J74" t="str">
            <v>PC</v>
          </cell>
          <cell r="K74" t="str">
            <v/>
          </cell>
          <cell r="L74" t="str">
            <v>0</v>
          </cell>
          <cell r="M74" t="str">
            <v>0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>
            <v>10</v>
          </cell>
          <cell r="U74">
            <v>10</v>
          </cell>
          <cell r="V74">
            <v>10</v>
          </cell>
          <cell r="W74" t="str">
            <v>MM</v>
          </cell>
          <cell r="X74">
            <v>0</v>
          </cell>
          <cell r="Y74">
            <v>0</v>
          </cell>
          <cell r="Z74">
            <v>0</v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>
            <v>10</v>
          </cell>
          <cell r="AG74" t="str">
            <v>G</v>
          </cell>
          <cell r="AH74">
            <v>0</v>
          </cell>
          <cell r="AI74" t="str">
            <v/>
          </cell>
          <cell r="AJ74">
            <v>0</v>
          </cell>
          <cell r="AK74" t="str">
            <v/>
          </cell>
          <cell r="AL74" t="str">
            <v>0</v>
          </cell>
          <cell r="AM74" t="str">
            <v>0</v>
          </cell>
          <cell r="AN74" t="str">
            <v>0</v>
          </cell>
          <cell r="AO74" t="str">
            <v>0</v>
          </cell>
        </row>
        <row r="75">
          <cell r="D75" t="str">
            <v>48328-00006-94</v>
          </cell>
          <cell r="E75" t="str">
            <v>SHIPPING BOX NBO SENSES ORANGE+NDEO EW25</v>
          </cell>
          <cell r="F75">
            <v>0</v>
          </cell>
          <cell r="G75" t="str">
            <v/>
          </cell>
          <cell r="H75">
            <v>1E-3</v>
          </cell>
          <cell r="I75" t="str">
            <v>L</v>
          </cell>
          <cell r="J75" t="str">
            <v>PC</v>
          </cell>
          <cell r="K75" t="str">
            <v/>
          </cell>
          <cell r="L75" t="str">
            <v>0</v>
          </cell>
          <cell r="M75" t="str">
            <v>0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>
            <v>10</v>
          </cell>
          <cell r="U75">
            <v>10</v>
          </cell>
          <cell r="V75">
            <v>10</v>
          </cell>
          <cell r="W75" t="str">
            <v>MM</v>
          </cell>
          <cell r="X75">
            <v>0</v>
          </cell>
          <cell r="Y75">
            <v>0</v>
          </cell>
          <cell r="Z75">
            <v>0</v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>
            <v>10</v>
          </cell>
          <cell r="AG75" t="str">
            <v>G</v>
          </cell>
          <cell r="AH75">
            <v>0</v>
          </cell>
          <cell r="AI75" t="str">
            <v/>
          </cell>
          <cell r="AJ75">
            <v>0</v>
          </cell>
          <cell r="AK75" t="str">
            <v/>
          </cell>
          <cell r="AL75" t="str">
            <v>0</v>
          </cell>
          <cell r="AM75" t="str">
            <v>0</v>
          </cell>
          <cell r="AN75" t="str">
            <v>0</v>
          </cell>
          <cell r="AO75" t="str">
            <v>0</v>
          </cell>
        </row>
        <row r="76">
          <cell r="D76" t="str">
            <v>48328-00006-99</v>
          </cell>
          <cell r="E76" t="str">
            <v>BACK STC NSUN LTN PRTT&amp;BRN SPF20 200ML</v>
          </cell>
          <cell r="F76">
            <v>0</v>
          </cell>
          <cell r="G76" t="str">
            <v/>
          </cell>
          <cell r="H76">
            <v>1E-3</v>
          </cell>
          <cell r="I76" t="str">
            <v>L</v>
          </cell>
          <cell r="J76" t="str">
            <v>PC</v>
          </cell>
          <cell r="K76" t="str">
            <v/>
          </cell>
          <cell r="L76" t="str">
            <v>0</v>
          </cell>
          <cell r="M76" t="str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>
            <v>10</v>
          </cell>
          <cell r="U76">
            <v>10</v>
          </cell>
          <cell r="V76">
            <v>10</v>
          </cell>
          <cell r="W76" t="str">
            <v>MM</v>
          </cell>
          <cell r="X76">
            <v>0</v>
          </cell>
          <cell r="Y76">
            <v>0</v>
          </cell>
          <cell r="Z76">
            <v>0</v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>
            <v>10</v>
          </cell>
          <cell r="AG76" t="str">
            <v>G</v>
          </cell>
          <cell r="AH76">
            <v>0</v>
          </cell>
          <cell r="AI76" t="str">
            <v/>
          </cell>
          <cell r="AJ76">
            <v>0</v>
          </cell>
          <cell r="AK76" t="str">
            <v/>
          </cell>
          <cell r="AL76" t="str">
            <v>0</v>
          </cell>
          <cell r="AM76" t="str">
            <v>0</v>
          </cell>
          <cell r="AN76" t="str">
            <v>0</v>
          </cell>
          <cell r="AO76" t="str">
            <v>0</v>
          </cell>
        </row>
        <row r="77">
          <cell r="D77" t="str">
            <v>48328-00008-46</v>
          </cell>
          <cell r="E77" t="str">
            <v>STICKER BARCODE ROL HOSPITAL 25</v>
          </cell>
          <cell r="F77">
            <v>0</v>
          </cell>
          <cell r="G77" t="str">
            <v/>
          </cell>
          <cell r="H77">
            <v>1E-3</v>
          </cell>
          <cell r="I77" t="str">
            <v>L</v>
          </cell>
          <cell r="J77" t="str">
            <v>PC</v>
          </cell>
          <cell r="K77" t="str">
            <v/>
          </cell>
          <cell r="L77" t="str">
            <v>0</v>
          </cell>
          <cell r="M77" t="str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>
            <v>10</v>
          </cell>
          <cell r="U77">
            <v>10</v>
          </cell>
          <cell r="V77">
            <v>10</v>
          </cell>
          <cell r="W77" t="str">
            <v>MM</v>
          </cell>
          <cell r="X77">
            <v>0</v>
          </cell>
          <cell r="Y77">
            <v>0</v>
          </cell>
          <cell r="Z77">
            <v>0</v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>
            <v>1E-3</v>
          </cell>
          <cell r="AG77" t="str">
            <v>G</v>
          </cell>
          <cell r="AH77">
            <v>0</v>
          </cell>
          <cell r="AI77" t="str">
            <v/>
          </cell>
          <cell r="AJ77">
            <v>0</v>
          </cell>
          <cell r="AK77" t="str">
            <v/>
          </cell>
          <cell r="AL77" t="str">
            <v>0</v>
          </cell>
          <cell r="AM77" t="str">
            <v>0</v>
          </cell>
          <cell r="AN77" t="str">
            <v>0</v>
          </cell>
          <cell r="AO77" t="str">
            <v>0</v>
          </cell>
        </row>
        <row r="78">
          <cell r="D78" t="str">
            <v>48328-00008-47</v>
          </cell>
          <cell r="E78" t="str">
            <v>STICKER BARCODE ROL HOSPITAL 5</v>
          </cell>
          <cell r="F78">
            <v>0</v>
          </cell>
          <cell r="G78" t="str">
            <v/>
          </cell>
          <cell r="H78">
            <v>0</v>
          </cell>
          <cell r="I78" t="str">
            <v>L</v>
          </cell>
          <cell r="J78" t="str">
            <v>PC</v>
          </cell>
          <cell r="K78" t="str">
            <v/>
          </cell>
          <cell r="L78" t="str">
            <v>0</v>
          </cell>
          <cell r="M78" t="str">
            <v>0</v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>
            <v>33</v>
          </cell>
          <cell r="U78">
            <v>1</v>
          </cell>
          <cell r="V78">
            <v>12</v>
          </cell>
          <cell r="W78" t="str">
            <v>MM</v>
          </cell>
          <cell r="X78">
            <v>0</v>
          </cell>
          <cell r="Y78">
            <v>0</v>
          </cell>
          <cell r="Z78">
            <v>0</v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>
            <v>1E-3</v>
          </cell>
          <cell r="AG78" t="str">
            <v>G</v>
          </cell>
          <cell r="AH78">
            <v>0</v>
          </cell>
          <cell r="AI78" t="str">
            <v/>
          </cell>
          <cell r="AJ78">
            <v>0</v>
          </cell>
          <cell r="AK78" t="str">
            <v/>
          </cell>
          <cell r="AL78" t="str">
            <v>0</v>
          </cell>
          <cell r="AM78" t="str">
            <v>0</v>
          </cell>
          <cell r="AN78" t="str">
            <v>0</v>
          </cell>
          <cell r="AO78" t="str">
            <v>0</v>
          </cell>
        </row>
        <row r="79">
          <cell r="D79" t="str">
            <v>48328-00008-48</v>
          </cell>
          <cell r="E79" t="str">
            <v>STICKER BARCODE ROL HOSPITAL 75</v>
          </cell>
          <cell r="F79">
            <v>0</v>
          </cell>
          <cell r="G79" t="str">
            <v/>
          </cell>
          <cell r="H79">
            <v>0</v>
          </cell>
          <cell r="I79" t="str">
            <v>L</v>
          </cell>
          <cell r="J79" t="str">
            <v>PC</v>
          </cell>
          <cell r="K79" t="str">
            <v/>
          </cell>
          <cell r="L79" t="str">
            <v>0</v>
          </cell>
          <cell r="M79" t="str">
            <v>0</v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>
            <v>32</v>
          </cell>
          <cell r="U79">
            <v>1</v>
          </cell>
          <cell r="V79">
            <v>12</v>
          </cell>
          <cell r="W79" t="str">
            <v>MM</v>
          </cell>
          <cell r="X79">
            <v>0</v>
          </cell>
          <cell r="Y79">
            <v>0</v>
          </cell>
          <cell r="Z79">
            <v>0</v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>
            <v>1E-3</v>
          </cell>
          <cell r="AG79" t="str">
            <v>G</v>
          </cell>
          <cell r="AH79">
            <v>0</v>
          </cell>
          <cell r="AI79" t="str">
            <v/>
          </cell>
          <cell r="AJ79">
            <v>0</v>
          </cell>
          <cell r="AK79" t="str">
            <v/>
          </cell>
          <cell r="AL79" t="str">
            <v>0</v>
          </cell>
          <cell r="AM79" t="str">
            <v>0</v>
          </cell>
          <cell r="AN79" t="str">
            <v>0</v>
          </cell>
          <cell r="AO79" t="str">
            <v>0</v>
          </cell>
        </row>
        <row r="80">
          <cell r="D80" t="str">
            <v>48328-00010-65</v>
          </cell>
          <cell r="E80" t="str">
            <v>BACK STICKER PROTECT &amp; BRONZE</v>
          </cell>
          <cell r="F80">
            <v>0</v>
          </cell>
          <cell r="G80" t="str">
            <v/>
          </cell>
          <cell r="H80">
            <v>1E-3</v>
          </cell>
          <cell r="I80" t="str">
            <v>L</v>
          </cell>
          <cell r="J80" t="str">
            <v>PC</v>
          </cell>
          <cell r="K80" t="str">
            <v/>
          </cell>
          <cell r="L80" t="str">
            <v>0</v>
          </cell>
          <cell r="M80" t="str">
            <v>0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>
            <v>10</v>
          </cell>
          <cell r="U80">
            <v>10</v>
          </cell>
          <cell r="V80">
            <v>10</v>
          </cell>
          <cell r="W80" t="str">
            <v>MM</v>
          </cell>
          <cell r="X80">
            <v>0</v>
          </cell>
          <cell r="Y80">
            <v>0</v>
          </cell>
          <cell r="Z80">
            <v>0</v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>
            <v>1E-3</v>
          </cell>
          <cell r="AG80" t="str">
            <v>G</v>
          </cell>
          <cell r="AH80">
            <v>0</v>
          </cell>
          <cell r="AI80" t="str">
            <v/>
          </cell>
          <cell r="AJ80">
            <v>0</v>
          </cell>
          <cell r="AK80" t="str">
            <v/>
          </cell>
          <cell r="AL80" t="str">
            <v>0</v>
          </cell>
          <cell r="AM80" t="str">
            <v>0</v>
          </cell>
          <cell r="AN80" t="str">
            <v>0</v>
          </cell>
          <cell r="AO80" t="str">
            <v>0</v>
          </cell>
        </row>
        <row r="81">
          <cell r="D81" t="str">
            <v>48328-00010-88</v>
          </cell>
          <cell r="E81" t="str">
            <v>CROWNER STICKER NIVEA MEN VITAMIN SCRUB</v>
          </cell>
          <cell r="F81">
            <v>0</v>
          </cell>
          <cell r="G81" t="str">
            <v/>
          </cell>
          <cell r="H81">
            <v>1E-3</v>
          </cell>
          <cell r="I81" t="str">
            <v>L</v>
          </cell>
          <cell r="J81" t="str">
            <v>PC</v>
          </cell>
          <cell r="K81" t="str">
            <v/>
          </cell>
          <cell r="L81" t="str">
            <v>0</v>
          </cell>
          <cell r="M81" t="str">
            <v>0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>
            <v>10</v>
          </cell>
          <cell r="U81">
            <v>10</v>
          </cell>
          <cell r="V81">
            <v>10</v>
          </cell>
          <cell r="W81" t="str">
            <v>MM</v>
          </cell>
          <cell r="X81">
            <v>0</v>
          </cell>
          <cell r="Y81">
            <v>0</v>
          </cell>
          <cell r="Z81">
            <v>0</v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>
            <v>1E-3</v>
          </cell>
          <cell r="AG81" t="str">
            <v>G</v>
          </cell>
          <cell r="AH81">
            <v>0</v>
          </cell>
          <cell r="AI81" t="str">
            <v/>
          </cell>
          <cell r="AJ81">
            <v>0</v>
          </cell>
          <cell r="AK81" t="str">
            <v/>
          </cell>
          <cell r="AL81" t="str">
            <v>0</v>
          </cell>
          <cell r="AM81" t="str">
            <v>0</v>
          </cell>
          <cell r="AN81" t="str">
            <v>0</v>
          </cell>
          <cell r="AO81" t="str">
            <v>0</v>
          </cell>
        </row>
        <row r="82">
          <cell r="D82" t="str">
            <v>48328-00011-10</v>
          </cell>
          <cell r="E82" t="str">
            <v>BACK LABEL C&amp;E VITAMIN LOTION 180 ML</v>
          </cell>
          <cell r="F82">
            <v>0</v>
          </cell>
          <cell r="G82" t="str">
            <v/>
          </cell>
          <cell r="H82">
            <v>1E-3</v>
          </cell>
          <cell r="I82" t="str">
            <v>L</v>
          </cell>
          <cell r="J82" t="str">
            <v>PC</v>
          </cell>
          <cell r="K82" t="str">
            <v/>
          </cell>
          <cell r="L82" t="str">
            <v>0</v>
          </cell>
          <cell r="M82" t="str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>
            <v>10</v>
          </cell>
          <cell r="U82">
            <v>10</v>
          </cell>
          <cell r="V82">
            <v>10</v>
          </cell>
          <cell r="W82" t="str">
            <v>MM</v>
          </cell>
          <cell r="X82">
            <v>0</v>
          </cell>
          <cell r="Y82">
            <v>0</v>
          </cell>
          <cell r="Z82">
            <v>0</v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>
            <v>1E-3</v>
          </cell>
          <cell r="AG82" t="str">
            <v>G</v>
          </cell>
          <cell r="AH82">
            <v>0</v>
          </cell>
          <cell r="AI82" t="str">
            <v/>
          </cell>
          <cell r="AJ82">
            <v>0</v>
          </cell>
          <cell r="AK82" t="str">
            <v/>
          </cell>
          <cell r="AL82" t="str">
            <v>0</v>
          </cell>
          <cell r="AM82" t="str">
            <v>0</v>
          </cell>
          <cell r="AN82" t="str">
            <v>0</v>
          </cell>
          <cell r="AO82" t="str">
            <v>0</v>
          </cell>
        </row>
        <row r="83">
          <cell r="D83" t="str">
            <v>48328-00011-12</v>
          </cell>
          <cell r="E83" t="str">
            <v>NOTICABLE RADIANT C&amp;E VITAMIN LOTION 180</v>
          </cell>
          <cell r="F83">
            <v>0</v>
          </cell>
          <cell r="G83" t="str">
            <v/>
          </cell>
          <cell r="H83">
            <v>1E-3</v>
          </cell>
          <cell r="I83" t="str">
            <v>L</v>
          </cell>
          <cell r="J83" t="str">
            <v>PC</v>
          </cell>
          <cell r="K83" t="str">
            <v/>
          </cell>
          <cell r="L83" t="str">
            <v>0</v>
          </cell>
          <cell r="M83" t="str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>
            <v>10</v>
          </cell>
          <cell r="U83">
            <v>10</v>
          </cell>
          <cell r="V83">
            <v>10</v>
          </cell>
          <cell r="W83" t="str">
            <v>MM</v>
          </cell>
          <cell r="X83">
            <v>0</v>
          </cell>
          <cell r="Y83">
            <v>0</v>
          </cell>
          <cell r="Z83">
            <v>0</v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>
            <v>1E-3</v>
          </cell>
          <cell r="AG83" t="str">
            <v>G</v>
          </cell>
          <cell r="AH83">
            <v>0</v>
          </cell>
          <cell r="AI83" t="str">
            <v/>
          </cell>
          <cell r="AJ83">
            <v>0</v>
          </cell>
          <cell r="AK83" t="str">
            <v/>
          </cell>
          <cell r="AL83" t="str">
            <v>0</v>
          </cell>
          <cell r="AM83" t="str">
            <v>0</v>
          </cell>
          <cell r="AN83" t="str">
            <v>0</v>
          </cell>
          <cell r="AO83" t="str">
            <v>0</v>
          </cell>
        </row>
        <row r="84">
          <cell r="D84" t="str">
            <v>48328-00011-13</v>
          </cell>
          <cell r="E84" t="str">
            <v>BACK LABEL C&amp;E VITAMIN LOTION 320 ML</v>
          </cell>
          <cell r="F84">
            <v>0</v>
          </cell>
          <cell r="G84" t="str">
            <v/>
          </cell>
          <cell r="H84">
            <v>1E-3</v>
          </cell>
          <cell r="I84" t="str">
            <v>L</v>
          </cell>
          <cell r="J84" t="str">
            <v>PC</v>
          </cell>
          <cell r="K84" t="str">
            <v/>
          </cell>
          <cell r="L84" t="str">
            <v>0</v>
          </cell>
          <cell r="M84" t="str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>
            <v>10</v>
          </cell>
          <cell r="U84">
            <v>10</v>
          </cell>
          <cell r="V84">
            <v>10</v>
          </cell>
          <cell r="W84" t="str">
            <v>MM</v>
          </cell>
          <cell r="X84">
            <v>0</v>
          </cell>
          <cell r="Y84">
            <v>0</v>
          </cell>
          <cell r="Z84">
            <v>0</v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>
            <v>1E-3</v>
          </cell>
          <cell r="AG84" t="str">
            <v>G</v>
          </cell>
          <cell r="AH84">
            <v>0</v>
          </cell>
          <cell r="AI84" t="str">
            <v/>
          </cell>
          <cell r="AJ84">
            <v>0</v>
          </cell>
          <cell r="AK84" t="str">
            <v/>
          </cell>
          <cell r="AL84" t="str">
            <v>0</v>
          </cell>
          <cell r="AM84" t="str">
            <v>0</v>
          </cell>
          <cell r="AN84" t="str">
            <v>0</v>
          </cell>
          <cell r="AO84" t="str">
            <v>0</v>
          </cell>
        </row>
        <row r="85">
          <cell r="D85" t="str">
            <v>48328-00011-14</v>
          </cell>
          <cell r="E85" t="str">
            <v>PURITY VIT. C C&amp;E VITAMIN LOTION 320 ML</v>
          </cell>
          <cell r="F85">
            <v>0</v>
          </cell>
          <cell r="G85" t="str">
            <v/>
          </cell>
          <cell r="H85">
            <v>1E-3</v>
          </cell>
          <cell r="I85" t="str">
            <v>L</v>
          </cell>
          <cell r="J85" t="str">
            <v>PC</v>
          </cell>
          <cell r="K85" t="str">
            <v/>
          </cell>
          <cell r="L85" t="str">
            <v>0</v>
          </cell>
          <cell r="M85" t="str">
            <v>0</v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>
            <v>10</v>
          </cell>
          <cell r="U85">
            <v>10</v>
          </cell>
          <cell r="V85">
            <v>10</v>
          </cell>
          <cell r="W85" t="str">
            <v>MM</v>
          </cell>
          <cell r="X85">
            <v>0</v>
          </cell>
          <cell r="Y85">
            <v>0</v>
          </cell>
          <cell r="Z85">
            <v>0</v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>
            <v>1E-3</v>
          </cell>
          <cell r="AG85" t="str">
            <v>G</v>
          </cell>
          <cell r="AH85">
            <v>0</v>
          </cell>
          <cell r="AI85" t="str">
            <v/>
          </cell>
          <cell r="AJ85">
            <v>0</v>
          </cell>
          <cell r="AK85" t="str">
            <v/>
          </cell>
          <cell r="AL85" t="str">
            <v>0</v>
          </cell>
          <cell r="AM85" t="str">
            <v>0</v>
          </cell>
          <cell r="AN85" t="str">
            <v>0</v>
          </cell>
          <cell r="AO85" t="str">
            <v>0</v>
          </cell>
        </row>
        <row r="86">
          <cell r="D86" t="str">
            <v>48328-00011-15</v>
          </cell>
          <cell r="E86" t="str">
            <v>NOTICABLE RADIANT C&amp;E VITAMIN LOTION 320</v>
          </cell>
          <cell r="F86">
            <v>0</v>
          </cell>
          <cell r="G86" t="str">
            <v/>
          </cell>
          <cell r="H86">
            <v>1E-3</v>
          </cell>
          <cell r="I86" t="str">
            <v>L</v>
          </cell>
          <cell r="J86" t="str">
            <v>PC</v>
          </cell>
          <cell r="K86" t="str">
            <v/>
          </cell>
          <cell r="L86" t="str">
            <v>0</v>
          </cell>
          <cell r="M86" t="str">
            <v>0</v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>
            <v>10</v>
          </cell>
          <cell r="U86">
            <v>10</v>
          </cell>
          <cell r="V86">
            <v>10</v>
          </cell>
          <cell r="W86" t="str">
            <v>MM</v>
          </cell>
          <cell r="X86">
            <v>0</v>
          </cell>
          <cell r="Y86">
            <v>0</v>
          </cell>
          <cell r="Z86">
            <v>0</v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>
            <v>1E-3</v>
          </cell>
          <cell r="AG86" t="str">
            <v>G</v>
          </cell>
          <cell r="AH86">
            <v>0</v>
          </cell>
          <cell r="AI86" t="str">
            <v/>
          </cell>
          <cell r="AJ86">
            <v>0</v>
          </cell>
          <cell r="AK86" t="str">
            <v/>
          </cell>
          <cell r="AL86" t="str">
            <v>0</v>
          </cell>
          <cell r="AM86" t="str">
            <v>0</v>
          </cell>
          <cell r="AN86" t="str">
            <v>0</v>
          </cell>
          <cell r="AO86" t="str">
            <v>0</v>
          </cell>
        </row>
        <row r="87">
          <cell r="D87" t="str">
            <v>48328-00014-00</v>
          </cell>
          <cell r="E87" t="str">
            <v>BACK LABEL NIVEA ROSE BIPHASE 400ML</v>
          </cell>
          <cell r="F87">
            <v>0</v>
          </cell>
          <cell r="G87" t="str">
            <v/>
          </cell>
          <cell r="H87">
            <v>1E-3</v>
          </cell>
          <cell r="I87" t="str">
            <v>L</v>
          </cell>
          <cell r="J87" t="str">
            <v>PC</v>
          </cell>
          <cell r="K87" t="str">
            <v/>
          </cell>
          <cell r="L87" t="str">
            <v>0</v>
          </cell>
          <cell r="M87" t="str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10</v>
          </cell>
          <cell r="U87">
            <v>10</v>
          </cell>
          <cell r="V87">
            <v>10</v>
          </cell>
          <cell r="W87" t="str">
            <v>MM</v>
          </cell>
          <cell r="X87">
            <v>0</v>
          </cell>
          <cell r="Y87">
            <v>0</v>
          </cell>
          <cell r="Z87">
            <v>0</v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>
            <v>1E-3</v>
          </cell>
          <cell r="AG87" t="str">
            <v>G</v>
          </cell>
          <cell r="AH87">
            <v>0</v>
          </cell>
          <cell r="AI87" t="str">
            <v/>
          </cell>
          <cell r="AJ87">
            <v>0</v>
          </cell>
          <cell r="AK87" t="str">
            <v/>
          </cell>
          <cell r="AL87" t="str">
            <v>0</v>
          </cell>
          <cell r="AM87" t="str">
            <v>0</v>
          </cell>
          <cell r="AN87" t="str">
            <v>0</v>
          </cell>
          <cell r="AO87" t="str">
            <v>0</v>
          </cell>
        </row>
        <row r="88">
          <cell r="D88" t="str">
            <v>48328-80461-02</v>
          </cell>
          <cell r="E88" t="str">
            <v>QR CODE STICKER SUN PROTECT &amp; REFRESH AE</v>
          </cell>
          <cell r="F88">
            <v>0</v>
          </cell>
          <cell r="G88" t="str">
            <v/>
          </cell>
          <cell r="H88">
            <v>1E-3</v>
          </cell>
          <cell r="I88" t="str">
            <v>L</v>
          </cell>
          <cell r="J88" t="str">
            <v>PC</v>
          </cell>
          <cell r="K88" t="str">
            <v/>
          </cell>
          <cell r="L88" t="str">
            <v>0</v>
          </cell>
          <cell r="M88" t="str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>
            <v>10</v>
          </cell>
          <cell r="U88">
            <v>10</v>
          </cell>
          <cell r="V88">
            <v>10</v>
          </cell>
          <cell r="W88" t="str">
            <v>MM</v>
          </cell>
          <cell r="X88">
            <v>0</v>
          </cell>
          <cell r="Y88">
            <v>0</v>
          </cell>
          <cell r="Z88">
            <v>0</v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>
            <v>1E-3</v>
          </cell>
          <cell r="AG88" t="str">
            <v>G</v>
          </cell>
          <cell r="AH88">
            <v>0</v>
          </cell>
          <cell r="AI88" t="str">
            <v/>
          </cell>
          <cell r="AJ88">
            <v>0</v>
          </cell>
          <cell r="AK88" t="str">
            <v/>
          </cell>
          <cell r="AL88" t="str">
            <v>0</v>
          </cell>
          <cell r="AM88" t="str">
            <v>0</v>
          </cell>
          <cell r="AN88" t="str">
            <v>0</v>
          </cell>
          <cell r="AO88" t="str">
            <v>0</v>
          </cell>
        </row>
        <row r="89">
          <cell r="D89" t="str">
            <v>48328-80461-03</v>
          </cell>
          <cell r="E89" t="str">
            <v>NO. BPOM STICKER SUN PROTECT &amp; REFRESH A</v>
          </cell>
          <cell r="F89">
            <v>0</v>
          </cell>
          <cell r="G89" t="str">
            <v/>
          </cell>
          <cell r="H89">
            <v>1E-3</v>
          </cell>
          <cell r="I89" t="str">
            <v>L</v>
          </cell>
          <cell r="J89" t="str">
            <v>PC</v>
          </cell>
          <cell r="K89" t="str">
            <v/>
          </cell>
          <cell r="L89" t="str">
            <v>0</v>
          </cell>
          <cell r="M89" t="str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>
            <v>10</v>
          </cell>
          <cell r="U89">
            <v>10</v>
          </cell>
          <cell r="V89">
            <v>10</v>
          </cell>
          <cell r="W89" t="str">
            <v>MM</v>
          </cell>
          <cell r="X89">
            <v>0</v>
          </cell>
          <cell r="Y89">
            <v>0</v>
          </cell>
          <cell r="Z89">
            <v>0</v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>
            <v>1E-3</v>
          </cell>
          <cell r="AG89" t="str">
            <v>G</v>
          </cell>
          <cell r="AH89">
            <v>0</v>
          </cell>
          <cell r="AI89" t="str">
            <v/>
          </cell>
          <cell r="AJ89">
            <v>0</v>
          </cell>
          <cell r="AK89" t="str">
            <v/>
          </cell>
          <cell r="AL89" t="str">
            <v>0</v>
          </cell>
          <cell r="AM89" t="str">
            <v>0</v>
          </cell>
          <cell r="AN89" t="str">
            <v>0</v>
          </cell>
          <cell r="AO89" t="str">
            <v>0</v>
          </cell>
        </row>
        <row r="90">
          <cell r="D90" t="str">
            <v>12106-90000-00</v>
          </cell>
          <cell r="E90" t="str">
            <v>LAURIC ACID/12106</v>
          </cell>
          <cell r="F90">
            <v>0</v>
          </cell>
          <cell r="G90" t="str">
            <v/>
          </cell>
          <cell r="H90">
            <v>0</v>
          </cell>
          <cell r="I90" t="str">
            <v>L</v>
          </cell>
          <cell r="J90" t="str">
            <v>KG</v>
          </cell>
          <cell r="K90" t="str">
            <v/>
          </cell>
          <cell r="L90" t="str">
            <v>0</v>
          </cell>
          <cell r="M90" t="str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>
            <v>0</v>
          </cell>
          <cell r="U90">
            <v>0</v>
          </cell>
          <cell r="V90">
            <v>0</v>
          </cell>
          <cell r="W90" t="str">
            <v>MM</v>
          </cell>
          <cell r="X90">
            <v>0</v>
          </cell>
          <cell r="Y90">
            <v>0</v>
          </cell>
          <cell r="Z90">
            <v>0</v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>
            <v>1</v>
          </cell>
          <cell r="AG90" t="str">
            <v>KG</v>
          </cell>
          <cell r="AH90">
            <v>0</v>
          </cell>
          <cell r="AI90" t="str">
            <v/>
          </cell>
          <cell r="AJ90">
            <v>0</v>
          </cell>
          <cell r="AK90" t="str">
            <v/>
          </cell>
          <cell r="AL90" t="str">
            <v>0</v>
          </cell>
          <cell r="AM90" t="str">
            <v>0</v>
          </cell>
          <cell r="AN90" t="str">
            <v>0</v>
          </cell>
          <cell r="AO90" t="str">
            <v>0</v>
          </cell>
        </row>
        <row r="91">
          <cell r="D91" t="str">
            <v>43000-02501-00</v>
          </cell>
          <cell r="E91" t="str">
            <v>INTERCOMPANY SERVICES - NO TAX</v>
          </cell>
          <cell r="F91">
            <v>0</v>
          </cell>
          <cell r="G91" t="str">
            <v/>
          </cell>
          <cell r="H91">
            <v>0</v>
          </cell>
          <cell r="I91" t="str">
            <v/>
          </cell>
          <cell r="J91" t="str">
            <v>PC</v>
          </cell>
          <cell r="K91" t="str">
            <v/>
          </cell>
          <cell r="L91" t="str">
            <v>0</v>
          </cell>
          <cell r="M91" t="str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>
            <v>0</v>
          </cell>
          <cell r="U91">
            <v>0</v>
          </cell>
          <cell r="V91">
            <v>0</v>
          </cell>
          <cell r="W91" t="str">
            <v/>
          </cell>
          <cell r="X91">
            <v>0</v>
          </cell>
          <cell r="Y91">
            <v>0</v>
          </cell>
          <cell r="Z91">
            <v>0</v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>
            <v>0</v>
          </cell>
          <cell r="AG91" t="str">
            <v>KG</v>
          </cell>
          <cell r="AH91">
            <v>0</v>
          </cell>
          <cell r="AI91" t="str">
            <v/>
          </cell>
          <cell r="AJ91">
            <v>0</v>
          </cell>
          <cell r="AK91" t="str">
            <v/>
          </cell>
          <cell r="AL91" t="str">
            <v>0</v>
          </cell>
          <cell r="AM91" t="str">
            <v>0</v>
          </cell>
          <cell r="AN91" t="str">
            <v>0</v>
          </cell>
          <cell r="AO91" t="str">
            <v>0</v>
          </cell>
        </row>
        <row r="92">
          <cell r="D92" t="str">
            <v>43000-04196-00</v>
          </cell>
          <cell r="E92" t="str">
            <v>REBATE NO TAX - CURRENT YEAR</v>
          </cell>
          <cell r="F92">
            <v>0</v>
          </cell>
          <cell r="G92" t="str">
            <v/>
          </cell>
          <cell r="H92">
            <v>0</v>
          </cell>
          <cell r="I92" t="str">
            <v/>
          </cell>
          <cell r="J92" t="str">
            <v>PC</v>
          </cell>
          <cell r="K92" t="str">
            <v/>
          </cell>
          <cell r="L92" t="str">
            <v>0</v>
          </cell>
          <cell r="M92" t="str">
            <v>0</v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>
            <v>0</v>
          </cell>
          <cell r="U92">
            <v>0</v>
          </cell>
          <cell r="V92">
            <v>0</v>
          </cell>
          <cell r="W92" t="str">
            <v/>
          </cell>
          <cell r="X92">
            <v>0</v>
          </cell>
          <cell r="Y92">
            <v>0</v>
          </cell>
          <cell r="Z92">
            <v>0</v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>
            <v>0</v>
          </cell>
          <cell r="AG92" t="str">
            <v>KG</v>
          </cell>
          <cell r="AH92">
            <v>0</v>
          </cell>
          <cell r="AI92" t="str">
            <v/>
          </cell>
          <cell r="AJ92">
            <v>0</v>
          </cell>
          <cell r="AK92" t="str">
            <v/>
          </cell>
          <cell r="AL92" t="str">
            <v>0</v>
          </cell>
          <cell r="AM92" t="str">
            <v>0</v>
          </cell>
          <cell r="AN92" t="str">
            <v>0</v>
          </cell>
          <cell r="AO92" t="str">
            <v>0</v>
          </cell>
        </row>
        <row r="93">
          <cell r="D93" t="str">
            <v>43000-04196-01</v>
          </cell>
          <cell r="E93" t="str">
            <v>REBATE NO TAX - PREVIOUS YEAR</v>
          </cell>
          <cell r="F93">
            <v>0</v>
          </cell>
          <cell r="G93" t="str">
            <v/>
          </cell>
          <cell r="H93">
            <v>0</v>
          </cell>
          <cell r="I93" t="str">
            <v/>
          </cell>
          <cell r="J93" t="str">
            <v>PC</v>
          </cell>
          <cell r="K93" t="str">
            <v/>
          </cell>
          <cell r="L93" t="str">
            <v>0</v>
          </cell>
          <cell r="M93" t="str">
            <v>0</v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>
            <v>0</v>
          </cell>
          <cell r="U93">
            <v>0</v>
          </cell>
          <cell r="V93">
            <v>0</v>
          </cell>
          <cell r="W93" t="str">
            <v/>
          </cell>
          <cell r="X93">
            <v>0</v>
          </cell>
          <cell r="Y93">
            <v>0</v>
          </cell>
          <cell r="Z93">
            <v>0</v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>
            <v>0</v>
          </cell>
          <cell r="AG93" t="str">
            <v>KG</v>
          </cell>
          <cell r="AH93">
            <v>0</v>
          </cell>
          <cell r="AI93" t="str">
            <v/>
          </cell>
          <cell r="AJ93">
            <v>0</v>
          </cell>
          <cell r="AK93" t="str">
            <v/>
          </cell>
          <cell r="AL93" t="str">
            <v>0</v>
          </cell>
          <cell r="AM93" t="str">
            <v>0</v>
          </cell>
          <cell r="AN93" t="str">
            <v>0</v>
          </cell>
          <cell r="AO93" t="str">
            <v>0</v>
          </cell>
        </row>
        <row r="94">
          <cell r="D94" t="str">
            <v>43003-00000-00</v>
          </cell>
          <cell r="E94" t="str">
            <v>DUMMY - NART EDI</v>
          </cell>
          <cell r="F94">
            <v>0</v>
          </cell>
          <cell r="G94" t="str">
            <v/>
          </cell>
          <cell r="H94">
            <v>0</v>
          </cell>
          <cell r="I94" t="str">
            <v>L</v>
          </cell>
          <cell r="J94" t="str">
            <v>PC</v>
          </cell>
          <cell r="K94" t="str">
            <v/>
          </cell>
          <cell r="L94" t="str">
            <v>1</v>
          </cell>
          <cell r="M94" t="str">
            <v>1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>
            <v>1</v>
          </cell>
          <cell r="U94">
            <v>1</v>
          </cell>
          <cell r="V94">
            <v>1</v>
          </cell>
          <cell r="W94" t="str">
            <v>MM</v>
          </cell>
          <cell r="X94">
            <v>1</v>
          </cell>
          <cell r="Y94">
            <v>1</v>
          </cell>
          <cell r="Z94">
            <v>1</v>
          </cell>
          <cell r="AA94" t="str">
            <v>MM</v>
          </cell>
          <cell r="AB94">
            <v>1</v>
          </cell>
          <cell r="AC94">
            <v>1</v>
          </cell>
          <cell r="AD94">
            <v>1</v>
          </cell>
          <cell r="AE94" t="str">
            <v>MM</v>
          </cell>
          <cell r="AF94">
            <v>1E-3</v>
          </cell>
          <cell r="AG94" t="str">
            <v>KG</v>
          </cell>
          <cell r="AH94">
            <v>1E-3</v>
          </cell>
          <cell r="AI94" t="str">
            <v>KG</v>
          </cell>
          <cell r="AJ94">
            <v>1E-3</v>
          </cell>
          <cell r="AK94" t="str">
            <v>KG</v>
          </cell>
          <cell r="AL94" t="str">
            <v>1</v>
          </cell>
          <cell r="AM94" t="str">
            <v>1</v>
          </cell>
          <cell r="AN94" t="str">
            <v>1</v>
          </cell>
          <cell r="AO94" t="str">
            <v>1</v>
          </cell>
        </row>
        <row r="95">
          <cell r="D95" t="str">
            <v>65959-09001-00</v>
          </cell>
          <cell r="E95" t="str">
            <v>PRUEFLOSADAPTER01</v>
          </cell>
          <cell r="F95">
            <v>0</v>
          </cell>
          <cell r="G95" t="str">
            <v/>
          </cell>
          <cell r="H95">
            <v>0</v>
          </cell>
          <cell r="I95" t="str">
            <v/>
          </cell>
          <cell r="J95" t="str">
            <v>PC</v>
          </cell>
          <cell r="K95" t="str">
            <v/>
          </cell>
          <cell r="L95" t="str">
            <v>0</v>
          </cell>
          <cell r="M95" t="str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 t="str">
            <v/>
          </cell>
          <cell r="X95">
            <v>0</v>
          </cell>
          <cell r="Y95">
            <v>0</v>
          </cell>
          <cell r="Z95">
            <v>0</v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>
            <v>0</v>
          </cell>
          <cell r="AG95" t="str">
            <v>KG</v>
          </cell>
          <cell r="AH95">
            <v>0</v>
          </cell>
          <cell r="AI95" t="str">
            <v/>
          </cell>
          <cell r="AJ95">
            <v>0</v>
          </cell>
          <cell r="AK95" t="str">
            <v/>
          </cell>
          <cell r="AL95" t="str">
            <v>0</v>
          </cell>
          <cell r="AM95" t="str">
            <v>0</v>
          </cell>
          <cell r="AN95" t="str">
            <v>0</v>
          </cell>
          <cell r="AO95" t="str">
            <v>0</v>
          </cell>
        </row>
        <row r="96">
          <cell r="D96" t="str">
            <v>65959-09002-00</v>
          </cell>
          <cell r="E96" t="str">
            <v>PRUEFLOSADAPTER02</v>
          </cell>
          <cell r="F96">
            <v>0</v>
          </cell>
          <cell r="G96" t="str">
            <v/>
          </cell>
          <cell r="H96">
            <v>0</v>
          </cell>
          <cell r="I96" t="str">
            <v/>
          </cell>
          <cell r="J96" t="str">
            <v>PC</v>
          </cell>
          <cell r="K96" t="str">
            <v/>
          </cell>
          <cell r="L96" t="str">
            <v>0</v>
          </cell>
          <cell r="M96" t="str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>
            <v>0</v>
          </cell>
          <cell r="U96">
            <v>0</v>
          </cell>
          <cell r="V96">
            <v>0</v>
          </cell>
          <cell r="W96" t="str">
            <v/>
          </cell>
          <cell r="X96">
            <v>0</v>
          </cell>
          <cell r="Y96">
            <v>0</v>
          </cell>
          <cell r="Z96">
            <v>0</v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>
            <v>0</v>
          </cell>
          <cell r="AG96" t="str">
            <v>KG</v>
          </cell>
          <cell r="AH96">
            <v>0</v>
          </cell>
          <cell r="AI96" t="str">
            <v/>
          </cell>
          <cell r="AJ96">
            <v>0</v>
          </cell>
          <cell r="AK96" t="str">
            <v/>
          </cell>
          <cell r="AL96" t="str">
            <v>0</v>
          </cell>
          <cell r="AM96" t="str">
            <v>0</v>
          </cell>
          <cell r="AN96" t="str">
            <v>0</v>
          </cell>
          <cell r="AO96" t="str">
            <v>0</v>
          </cell>
        </row>
        <row r="97">
          <cell r="D97" t="str">
            <v>65959-09003-00</v>
          </cell>
          <cell r="E97" t="str">
            <v>PRUEFLOSADAPTER03</v>
          </cell>
          <cell r="F97">
            <v>0</v>
          </cell>
          <cell r="G97" t="str">
            <v/>
          </cell>
          <cell r="H97">
            <v>0</v>
          </cell>
          <cell r="I97" t="str">
            <v/>
          </cell>
          <cell r="J97" t="str">
            <v>PC</v>
          </cell>
          <cell r="K97" t="str">
            <v/>
          </cell>
          <cell r="L97" t="str">
            <v>0</v>
          </cell>
          <cell r="M97" t="str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>
            <v>0</v>
          </cell>
          <cell r="U97">
            <v>0</v>
          </cell>
          <cell r="V97">
            <v>0</v>
          </cell>
          <cell r="W97" t="str">
            <v/>
          </cell>
          <cell r="X97">
            <v>0</v>
          </cell>
          <cell r="Y97">
            <v>0</v>
          </cell>
          <cell r="Z97">
            <v>0</v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>
            <v>0</v>
          </cell>
          <cell r="AG97" t="str">
            <v>KG</v>
          </cell>
          <cell r="AH97">
            <v>0</v>
          </cell>
          <cell r="AI97" t="str">
            <v/>
          </cell>
          <cell r="AJ97">
            <v>0</v>
          </cell>
          <cell r="AK97" t="str">
            <v/>
          </cell>
          <cell r="AL97" t="str">
            <v>0</v>
          </cell>
          <cell r="AM97" t="str">
            <v>0</v>
          </cell>
          <cell r="AN97" t="str">
            <v>0</v>
          </cell>
          <cell r="AO97" t="str">
            <v>0</v>
          </cell>
        </row>
        <row r="98">
          <cell r="D98" t="str">
            <v>26681-27700-20</v>
          </cell>
          <cell r="E98" t="str">
            <v>OPP.85530.PV20.TH</v>
          </cell>
          <cell r="F98">
            <v>0</v>
          </cell>
          <cell r="G98" t="str">
            <v/>
          </cell>
          <cell r="H98">
            <v>0</v>
          </cell>
          <cell r="I98" t="str">
            <v/>
          </cell>
          <cell r="J98" t="str">
            <v>PC</v>
          </cell>
          <cell r="K98" t="str">
            <v/>
          </cell>
          <cell r="L98" t="str">
            <v>0</v>
          </cell>
          <cell r="M98" t="str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>
            <v>0</v>
          </cell>
          <cell r="U98">
            <v>0</v>
          </cell>
          <cell r="V98">
            <v>0</v>
          </cell>
          <cell r="W98" t="str">
            <v/>
          </cell>
          <cell r="X98">
            <v>0</v>
          </cell>
          <cell r="Y98">
            <v>0</v>
          </cell>
          <cell r="Z98">
            <v>0</v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>
            <v>0</v>
          </cell>
          <cell r="AG98" t="str">
            <v>G</v>
          </cell>
          <cell r="AH98">
            <v>0</v>
          </cell>
          <cell r="AI98" t="str">
            <v/>
          </cell>
          <cell r="AJ98">
            <v>0</v>
          </cell>
          <cell r="AK98" t="str">
            <v/>
          </cell>
          <cell r="AL98" t="str">
            <v>0</v>
          </cell>
          <cell r="AM98" t="str">
            <v>0</v>
          </cell>
          <cell r="AN98" t="str">
            <v>0</v>
          </cell>
          <cell r="AO98" t="str">
            <v>0</v>
          </cell>
        </row>
        <row r="99">
          <cell r="D99" t="str">
            <v>26873-27700-20</v>
          </cell>
          <cell r="E99" t="str">
            <v>OPP.85547.PV20.TH</v>
          </cell>
          <cell r="F99">
            <v>0</v>
          </cell>
          <cell r="G99" t="str">
            <v/>
          </cell>
          <cell r="H99">
            <v>0</v>
          </cell>
          <cell r="I99" t="str">
            <v/>
          </cell>
          <cell r="J99" t="str">
            <v>PC</v>
          </cell>
          <cell r="K99" t="str">
            <v/>
          </cell>
          <cell r="L99" t="str">
            <v>0</v>
          </cell>
          <cell r="M99" t="str">
            <v>0</v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>
            <v>0</v>
          </cell>
          <cell r="U99">
            <v>0</v>
          </cell>
          <cell r="V99">
            <v>0</v>
          </cell>
          <cell r="W99" t="str">
            <v/>
          </cell>
          <cell r="X99">
            <v>0</v>
          </cell>
          <cell r="Y99">
            <v>0</v>
          </cell>
          <cell r="Z99">
            <v>0</v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>
            <v>0</v>
          </cell>
          <cell r="AG99" t="str">
            <v>G</v>
          </cell>
          <cell r="AH99">
            <v>0</v>
          </cell>
          <cell r="AI99" t="str">
            <v/>
          </cell>
          <cell r="AJ99">
            <v>0</v>
          </cell>
          <cell r="AK99" t="str">
            <v/>
          </cell>
          <cell r="AL99" t="str">
            <v>0</v>
          </cell>
          <cell r="AM99" t="str">
            <v>0</v>
          </cell>
          <cell r="AN99" t="str">
            <v>0</v>
          </cell>
          <cell r="AO99" t="str">
            <v>0</v>
          </cell>
        </row>
        <row r="100">
          <cell r="D100" t="str">
            <v>26878-27700-20</v>
          </cell>
          <cell r="E100" t="str">
            <v>OPP.85536.PV20.TH</v>
          </cell>
          <cell r="F100">
            <v>0</v>
          </cell>
          <cell r="G100" t="str">
            <v/>
          </cell>
          <cell r="H100">
            <v>0</v>
          </cell>
          <cell r="I100" t="str">
            <v/>
          </cell>
          <cell r="J100" t="str">
            <v>PC</v>
          </cell>
          <cell r="K100" t="str">
            <v/>
          </cell>
          <cell r="L100" t="str">
            <v>0</v>
          </cell>
          <cell r="M100" t="str">
            <v>0</v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>
            <v>0</v>
          </cell>
          <cell r="U100">
            <v>0</v>
          </cell>
          <cell r="V100">
            <v>0</v>
          </cell>
          <cell r="W100" t="str">
            <v/>
          </cell>
          <cell r="X100">
            <v>0</v>
          </cell>
          <cell r="Y100">
            <v>0</v>
          </cell>
          <cell r="Z100">
            <v>0</v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>
            <v>0</v>
          </cell>
          <cell r="AG100" t="str">
            <v>G</v>
          </cell>
          <cell r="AH100">
            <v>0</v>
          </cell>
          <cell r="AI100" t="str">
            <v/>
          </cell>
          <cell r="AJ100">
            <v>0</v>
          </cell>
          <cell r="AK100" t="str">
            <v/>
          </cell>
          <cell r="AL100" t="str">
            <v>0</v>
          </cell>
          <cell r="AM100" t="str">
            <v>0</v>
          </cell>
          <cell r="AN100" t="str">
            <v>0</v>
          </cell>
          <cell r="AO100" t="str">
            <v>0</v>
          </cell>
        </row>
        <row r="101">
          <cell r="D101" t="str">
            <v>26930-27700-20</v>
          </cell>
          <cell r="E101" t="str">
            <v>OPP.85545.PV20.TH</v>
          </cell>
          <cell r="F101">
            <v>0</v>
          </cell>
          <cell r="G101" t="str">
            <v/>
          </cell>
          <cell r="H101">
            <v>0</v>
          </cell>
          <cell r="I101" t="str">
            <v/>
          </cell>
          <cell r="J101" t="str">
            <v>PC</v>
          </cell>
          <cell r="K101" t="str">
            <v/>
          </cell>
          <cell r="L101" t="str">
            <v>0</v>
          </cell>
          <cell r="M101" t="str">
            <v>0</v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>
            <v>0</v>
          </cell>
          <cell r="U101">
            <v>0</v>
          </cell>
          <cell r="V101">
            <v>0</v>
          </cell>
          <cell r="W101" t="str">
            <v/>
          </cell>
          <cell r="X101">
            <v>0</v>
          </cell>
          <cell r="Y101">
            <v>0</v>
          </cell>
          <cell r="Z101">
            <v>0</v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>
            <v>0</v>
          </cell>
          <cell r="AG101" t="str">
            <v>G</v>
          </cell>
          <cell r="AH101">
            <v>0</v>
          </cell>
          <cell r="AI101" t="str">
            <v/>
          </cell>
          <cell r="AJ101">
            <v>0</v>
          </cell>
          <cell r="AK101" t="str">
            <v/>
          </cell>
          <cell r="AL101" t="str">
            <v>0</v>
          </cell>
          <cell r="AM101" t="str">
            <v>0</v>
          </cell>
          <cell r="AN101" t="str">
            <v>0</v>
          </cell>
          <cell r="AO101" t="str">
            <v>0</v>
          </cell>
        </row>
        <row r="102">
          <cell r="D102" t="str">
            <v>26995-27700-20</v>
          </cell>
          <cell r="E102" t="str">
            <v>OPP.85546.PV20.TH</v>
          </cell>
          <cell r="F102">
            <v>0</v>
          </cell>
          <cell r="G102" t="str">
            <v/>
          </cell>
          <cell r="H102">
            <v>0</v>
          </cell>
          <cell r="I102" t="str">
            <v/>
          </cell>
          <cell r="J102" t="str">
            <v>PC</v>
          </cell>
          <cell r="K102" t="str">
            <v/>
          </cell>
          <cell r="L102" t="str">
            <v>0</v>
          </cell>
          <cell r="M102" t="str">
            <v>0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>
            <v>0</v>
          </cell>
          <cell r="U102">
            <v>0</v>
          </cell>
          <cell r="V102">
            <v>0</v>
          </cell>
          <cell r="W102" t="str">
            <v/>
          </cell>
          <cell r="X102">
            <v>0</v>
          </cell>
          <cell r="Y102">
            <v>0</v>
          </cell>
          <cell r="Z102">
            <v>0</v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>
            <v>0</v>
          </cell>
          <cell r="AG102" t="str">
            <v>G</v>
          </cell>
          <cell r="AH102">
            <v>0</v>
          </cell>
          <cell r="AI102" t="str">
            <v/>
          </cell>
          <cell r="AJ102">
            <v>0</v>
          </cell>
          <cell r="AK102" t="str">
            <v/>
          </cell>
          <cell r="AL102" t="str">
            <v>0</v>
          </cell>
          <cell r="AM102" t="str">
            <v>0</v>
          </cell>
          <cell r="AN102" t="str">
            <v>0</v>
          </cell>
          <cell r="AO102" t="str">
            <v>0</v>
          </cell>
        </row>
        <row r="103">
          <cell r="D103" t="str">
            <v>25370-60053-04</v>
          </cell>
          <cell r="E103" t="str">
            <v>SB.UNP.3PLY.NS.DEF15ML.TH_Z</v>
          </cell>
          <cell r="F103">
            <v>0</v>
          </cell>
          <cell r="G103" t="str">
            <v/>
          </cell>
          <cell r="H103">
            <v>0</v>
          </cell>
          <cell r="I103" t="str">
            <v/>
          </cell>
          <cell r="J103" t="str">
            <v>PC</v>
          </cell>
          <cell r="K103" t="str">
            <v/>
          </cell>
          <cell r="L103" t="str">
            <v>0</v>
          </cell>
          <cell r="M103" t="str">
            <v>0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>
            <v>0</v>
          </cell>
          <cell r="U103">
            <v>0</v>
          </cell>
          <cell r="V103">
            <v>0</v>
          </cell>
          <cell r="W103" t="str">
            <v/>
          </cell>
          <cell r="X103">
            <v>0</v>
          </cell>
          <cell r="Y103">
            <v>0</v>
          </cell>
          <cell r="Z103">
            <v>0</v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>
            <v>0</v>
          </cell>
          <cell r="AG103" t="str">
            <v>G</v>
          </cell>
          <cell r="AH103">
            <v>0</v>
          </cell>
          <cell r="AI103" t="str">
            <v/>
          </cell>
          <cell r="AJ103">
            <v>0</v>
          </cell>
          <cell r="AK103" t="str">
            <v/>
          </cell>
          <cell r="AL103" t="str">
            <v>0</v>
          </cell>
          <cell r="AM103" t="str">
            <v>0</v>
          </cell>
          <cell r="AN103" t="str">
            <v>0</v>
          </cell>
          <cell r="AO103" t="str">
            <v>0</v>
          </cell>
        </row>
        <row r="104">
          <cell r="D104" t="str">
            <v>25370-60053-05</v>
          </cell>
          <cell r="E104" t="str">
            <v>SB.UNP.3PLY.NS.DEF40ML.TH_Z</v>
          </cell>
          <cell r="F104">
            <v>0</v>
          </cell>
          <cell r="G104" t="str">
            <v/>
          </cell>
          <cell r="H104">
            <v>0</v>
          </cell>
          <cell r="I104" t="str">
            <v/>
          </cell>
          <cell r="J104" t="str">
            <v>PC</v>
          </cell>
          <cell r="K104" t="str">
            <v/>
          </cell>
          <cell r="L104" t="str">
            <v>0</v>
          </cell>
          <cell r="M104" t="str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>
            <v>0</v>
          </cell>
          <cell r="U104">
            <v>0</v>
          </cell>
          <cell r="V104">
            <v>0</v>
          </cell>
          <cell r="W104" t="str">
            <v/>
          </cell>
          <cell r="X104">
            <v>0</v>
          </cell>
          <cell r="Y104">
            <v>0</v>
          </cell>
          <cell r="Z104">
            <v>0</v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>
            <v>0</v>
          </cell>
          <cell r="AG104" t="str">
            <v>G</v>
          </cell>
          <cell r="AH104">
            <v>0</v>
          </cell>
          <cell r="AI104" t="str">
            <v/>
          </cell>
          <cell r="AJ104">
            <v>0</v>
          </cell>
          <cell r="AK104" t="str">
            <v/>
          </cell>
          <cell r="AL104" t="str">
            <v>0</v>
          </cell>
          <cell r="AM104" t="str">
            <v>0</v>
          </cell>
          <cell r="AN104" t="str">
            <v>0</v>
          </cell>
          <cell r="AO104" t="str">
            <v>0</v>
          </cell>
        </row>
        <row r="105">
          <cell r="D105" t="str">
            <v>24391-60000-06</v>
          </cell>
          <cell r="E105" t="str">
            <v>LB.STIK,230X105MM,CARTON,UNPRINTED,BDF</v>
          </cell>
          <cell r="F105">
            <v>0</v>
          </cell>
          <cell r="G105" t="str">
            <v/>
          </cell>
          <cell r="H105">
            <v>3.0000000000000001E-3</v>
          </cell>
          <cell r="I105" t="str">
            <v>L</v>
          </cell>
          <cell r="J105" t="str">
            <v>PC</v>
          </cell>
          <cell r="K105" t="str">
            <v/>
          </cell>
          <cell r="L105" t="str">
            <v>500</v>
          </cell>
          <cell r="M105" t="str">
            <v>2000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>
            <v>230</v>
          </cell>
          <cell r="U105">
            <v>105</v>
          </cell>
          <cell r="V105">
            <v>0.14000000000000001</v>
          </cell>
          <cell r="W105" t="str">
            <v>MM</v>
          </cell>
          <cell r="X105">
            <v>166</v>
          </cell>
          <cell r="Y105">
            <v>166</v>
          </cell>
          <cell r="Z105">
            <v>110</v>
          </cell>
          <cell r="AA105" t="str">
            <v>MM</v>
          </cell>
          <cell r="AB105">
            <v>300</v>
          </cell>
          <cell r="AC105">
            <v>300</v>
          </cell>
          <cell r="AD105">
            <v>300</v>
          </cell>
          <cell r="AE105" t="str">
            <v>MM</v>
          </cell>
          <cell r="AF105">
            <v>3.38</v>
          </cell>
          <cell r="AG105" t="str">
            <v>G</v>
          </cell>
          <cell r="AH105">
            <v>1.79</v>
          </cell>
          <cell r="AI105" t="str">
            <v>KG</v>
          </cell>
          <cell r="AJ105">
            <v>8.07</v>
          </cell>
          <cell r="AK105" t="str">
            <v>KG</v>
          </cell>
          <cell r="AL105" t="str">
            <v>0</v>
          </cell>
          <cell r="AM105" t="str">
            <v>0</v>
          </cell>
          <cell r="AN105" t="str">
            <v>0</v>
          </cell>
          <cell r="AO105" t="str">
            <v>0</v>
          </cell>
        </row>
        <row r="106">
          <cell r="D106" t="str">
            <v>24391-60008-18</v>
          </cell>
          <cell r="E106" t="str">
            <v>LB.SHRI.57X80MM,UNP,BDF</v>
          </cell>
          <cell r="F106">
            <v>0</v>
          </cell>
          <cell r="G106" t="str">
            <v/>
          </cell>
          <cell r="H106">
            <v>1E-3</v>
          </cell>
          <cell r="I106" t="str">
            <v>L</v>
          </cell>
          <cell r="J106" t="str">
            <v>PC</v>
          </cell>
          <cell r="K106" t="str">
            <v/>
          </cell>
          <cell r="L106" t="str">
            <v>5000</v>
          </cell>
          <cell r="M106" t="str">
            <v>15000</v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>
            <v>80</v>
          </cell>
          <cell r="U106">
            <v>57</v>
          </cell>
          <cell r="V106">
            <v>0.14000000000000001</v>
          </cell>
          <cell r="W106" t="str">
            <v>MM</v>
          </cell>
          <cell r="X106">
            <v>85</v>
          </cell>
          <cell r="Y106">
            <v>85</v>
          </cell>
          <cell r="Z106">
            <v>245</v>
          </cell>
          <cell r="AA106" t="str">
            <v>MM</v>
          </cell>
          <cell r="AB106">
            <v>300</v>
          </cell>
          <cell r="AC106">
            <v>300</v>
          </cell>
          <cell r="AD106">
            <v>300</v>
          </cell>
          <cell r="AE106" t="str">
            <v>MM</v>
          </cell>
          <cell r="AF106">
            <v>0.64</v>
          </cell>
          <cell r="AG106" t="str">
            <v>G</v>
          </cell>
          <cell r="AH106">
            <v>3.27</v>
          </cell>
          <cell r="AI106" t="str">
            <v>KG</v>
          </cell>
          <cell r="AJ106">
            <v>10.81</v>
          </cell>
          <cell r="AK106" t="str">
            <v>KG</v>
          </cell>
          <cell r="AL106" t="str">
            <v>0</v>
          </cell>
          <cell r="AM106" t="str">
            <v>0</v>
          </cell>
          <cell r="AN106" t="str">
            <v>0</v>
          </cell>
          <cell r="AO106" t="str">
            <v>0</v>
          </cell>
        </row>
        <row r="107">
          <cell r="D107" t="str">
            <v>40137-40015-00</v>
          </cell>
          <cell r="E107" t="str">
            <v>NM WHITEN.OIL CONTR.SCRUB</v>
          </cell>
          <cell r="F107">
            <v>0</v>
          </cell>
          <cell r="G107" t="str">
            <v/>
          </cell>
          <cell r="H107">
            <v>0</v>
          </cell>
          <cell r="I107" t="str">
            <v/>
          </cell>
          <cell r="J107" t="str">
            <v>KG</v>
          </cell>
          <cell r="K107" t="str">
            <v/>
          </cell>
          <cell r="L107" t="str">
            <v>0</v>
          </cell>
          <cell r="M107" t="str">
            <v>0</v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>
            <v>0</v>
          </cell>
          <cell r="U107">
            <v>0</v>
          </cell>
          <cell r="V107">
            <v>0</v>
          </cell>
          <cell r="W107" t="str">
            <v/>
          </cell>
          <cell r="X107">
            <v>0</v>
          </cell>
          <cell r="Y107">
            <v>0</v>
          </cell>
          <cell r="Z107">
            <v>0</v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>
            <v>1</v>
          </cell>
          <cell r="AG107" t="str">
            <v>KG</v>
          </cell>
          <cell r="AH107">
            <v>0</v>
          </cell>
          <cell r="AI107" t="str">
            <v/>
          </cell>
          <cell r="AJ107">
            <v>0</v>
          </cell>
          <cell r="AK107" t="str">
            <v/>
          </cell>
          <cell r="AL107" t="str">
            <v>0</v>
          </cell>
          <cell r="AM107" t="str">
            <v>0</v>
          </cell>
          <cell r="AN107" t="str">
            <v>0</v>
          </cell>
          <cell r="AO107" t="str">
            <v>0</v>
          </cell>
        </row>
        <row r="108">
          <cell r="D108" t="str">
            <v>41453-40002-10</v>
          </cell>
          <cell r="E108" t="str">
            <v>NDEO MEN INV BLACK &amp; WHITE PCREAM - BULK</v>
          </cell>
          <cell r="F108">
            <v>0</v>
          </cell>
          <cell r="G108" t="str">
            <v/>
          </cell>
          <cell r="H108">
            <v>0</v>
          </cell>
          <cell r="I108" t="str">
            <v/>
          </cell>
          <cell r="J108" t="str">
            <v>KG</v>
          </cell>
          <cell r="K108" t="str">
            <v/>
          </cell>
          <cell r="L108" t="str">
            <v>0</v>
          </cell>
          <cell r="M108" t="str">
            <v>0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>
            <v>0</v>
          </cell>
          <cell r="U108">
            <v>0</v>
          </cell>
          <cell r="V108">
            <v>0</v>
          </cell>
          <cell r="W108" t="str">
            <v/>
          </cell>
          <cell r="X108">
            <v>0</v>
          </cell>
          <cell r="Y108">
            <v>0</v>
          </cell>
          <cell r="Z108">
            <v>0</v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>
            <v>1</v>
          </cell>
          <cell r="AG108" t="str">
            <v>KG</v>
          </cell>
          <cell r="AH108">
            <v>0</v>
          </cell>
          <cell r="AI108" t="str">
            <v/>
          </cell>
          <cell r="AJ108">
            <v>0</v>
          </cell>
          <cell r="AK108" t="str">
            <v/>
          </cell>
          <cell r="AL108" t="str">
            <v>0</v>
          </cell>
          <cell r="AM108" t="str">
            <v>0</v>
          </cell>
          <cell r="AN108" t="str">
            <v>0</v>
          </cell>
          <cell r="AO108" t="str">
            <v>0</v>
          </cell>
        </row>
        <row r="109">
          <cell r="D109" t="str">
            <v>41502-40002-10</v>
          </cell>
          <cell r="E109" t="str">
            <v>NDEO INVI BLACK &amp; WHITE CLEAR - BULK</v>
          </cell>
          <cell r="F109">
            <v>0</v>
          </cell>
          <cell r="G109" t="str">
            <v/>
          </cell>
          <cell r="H109">
            <v>0</v>
          </cell>
          <cell r="I109" t="str">
            <v/>
          </cell>
          <cell r="J109" t="str">
            <v>KG</v>
          </cell>
          <cell r="K109" t="str">
            <v/>
          </cell>
          <cell r="L109" t="str">
            <v>0</v>
          </cell>
          <cell r="M109" t="str">
            <v>0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>
            <v>0</v>
          </cell>
          <cell r="U109">
            <v>0</v>
          </cell>
          <cell r="V109">
            <v>0</v>
          </cell>
          <cell r="W109" t="str">
            <v/>
          </cell>
          <cell r="X109">
            <v>0</v>
          </cell>
          <cell r="Y109">
            <v>0</v>
          </cell>
          <cell r="Z109">
            <v>0</v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>
            <v>1</v>
          </cell>
          <cell r="AG109" t="str">
            <v>KG</v>
          </cell>
          <cell r="AH109">
            <v>0</v>
          </cell>
          <cell r="AI109" t="str">
            <v/>
          </cell>
          <cell r="AJ109">
            <v>0</v>
          </cell>
          <cell r="AK109" t="str">
            <v/>
          </cell>
          <cell r="AL109" t="str">
            <v>0</v>
          </cell>
          <cell r="AM109" t="str">
            <v>0</v>
          </cell>
          <cell r="AN109" t="str">
            <v>0</v>
          </cell>
          <cell r="AO109" t="str">
            <v>0</v>
          </cell>
        </row>
        <row r="110">
          <cell r="D110" t="str">
            <v>48329-00008-05</v>
          </cell>
          <cell r="E110" t="str">
            <v>HP HIGHLOFT FAB EL STD STR 65 X 19MM</v>
          </cell>
          <cell r="F110">
            <v>0</v>
          </cell>
          <cell r="G110" t="str">
            <v/>
          </cell>
          <cell r="H110">
            <v>0</v>
          </cell>
          <cell r="I110" t="str">
            <v/>
          </cell>
          <cell r="J110" t="str">
            <v>PC</v>
          </cell>
          <cell r="K110" t="str">
            <v/>
          </cell>
          <cell r="L110" t="str">
            <v>0</v>
          </cell>
          <cell r="M110" t="str">
            <v>0</v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>
            <v>0</v>
          </cell>
          <cell r="U110">
            <v>0</v>
          </cell>
          <cell r="V110">
            <v>0</v>
          </cell>
          <cell r="W110" t="str">
            <v/>
          </cell>
          <cell r="X110">
            <v>0</v>
          </cell>
          <cell r="Y110">
            <v>0</v>
          </cell>
          <cell r="Z110">
            <v>0</v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>
            <v>0</v>
          </cell>
          <cell r="AG110" t="str">
            <v>KG</v>
          </cell>
          <cell r="AH110">
            <v>0</v>
          </cell>
          <cell r="AI110" t="str">
            <v/>
          </cell>
          <cell r="AJ110">
            <v>0</v>
          </cell>
          <cell r="AK110" t="str">
            <v/>
          </cell>
          <cell r="AL110" t="str">
            <v>0</v>
          </cell>
          <cell r="AM110" t="str">
            <v>0</v>
          </cell>
          <cell r="AN110" t="str">
            <v>0</v>
          </cell>
          <cell r="AO110" t="str">
            <v>0</v>
          </cell>
        </row>
        <row r="111">
          <cell r="D111" t="str">
            <v>48329-00118-00</v>
          </cell>
          <cell r="E111" t="str">
            <v>HP KOYO PANAS 10S RESEALABLE - WIP</v>
          </cell>
          <cell r="F111">
            <v>0</v>
          </cell>
          <cell r="G111" t="str">
            <v/>
          </cell>
          <cell r="H111">
            <v>0</v>
          </cell>
          <cell r="I111" t="str">
            <v/>
          </cell>
          <cell r="J111" t="str">
            <v>PC</v>
          </cell>
          <cell r="K111" t="str">
            <v/>
          </cell>
          <cell r="L111" t="str">
            <v>0</v>
          </cell>
          <cell r="M111" t="str">
            <v>0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>
            <v>0</v>
          </cell>
          <cell r="U111">
            <v>0</v>
          </cell>
          <cell r="V111">
            <v>0</v>
          </cell>
          <cell r="W111" t="str">
            <v/>
          </cell>
          <cell r="X111">
            <v>0</v>
          </cell>
          <cell r="Y111">
            <v>0</v>
          </cell>
          <cell r="Z111">
            <v>0</v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>
            <v>0</v>
          </cell>
          <cell r="AG111" t="str">
            <v>KG</v>
          </cell>
          <cell r="AH111">
            <v>0</v>
          </cell>
          <cell r="AI111" t="str">
            <v/>
          </cell>
          <cell r="AJ111">
            <v>0</v>
          </cell>
          <cell r="AK111" t="str">
            <v/>
          </cell>
          <cell r="AL111" t="str">
            <v>0</v>
          </cell>
          <cell r="AM111" t="str">
            <v>0</v>
          </cell>
          <cell r="AN111" t="str">
            <v>0</v>
          </cell>
          <cell r="AO111" t="str">
            <v>0</v>
          </cell>
        </row>
        <row r="112">
          <cell r="D112" t="str">
            <v>48333-00075-00</v>
          </cell>
          <cell r="E112" t="str">
            <v>HP FAB FUN ANIMAL 100S</v>
          </cell>
          <cell r="F112">
            <v>0</v>
          </cell>
          <cell r="G112" t="str">
            <v/>
          </cell>
          <cell r="H112">
            <v>0.495</v>
          </cell>
          <cell r="I112" t="str">
            <v>L</v>
          </cell>
          <cell r="J112" t="str">
            <v>PC</v>
          </cell>
          <cell r="K112" t="str">
            <v/>
          </cell>
          <cell r="L112" t="str">
            <v>0</v>
          </cell>
          <cell r="M112" t="str">
            <v>100</v>
          </cell>
          <cell r="N112" t="str">
            <v>8999777017804</v>
          </cell>
          <cell r="O112" t="str">
            <v>HE</v>
          </cell>
          <cell r="P112" t="str">
            <v/>
          </cell>
          <cell r="Q112" t="str">
            <v/>
          </cell>
          <cell r="R112" t="str">
            <v>8999777002510</v>
          </cell>
          <cell r="S112" t="str">
            <v>HE</v>
          </cell>
          <cell r="T112">
            <v>93</v>
          </cell>
          <cell r="U112">
            <v>38</v>
          </cell>
          <cell r="V112">
            <v>140</v>
          </cell>
          <cell r="W112" t="str">
            <v>MM</v>
          </cell>
          <cell r="X112">
            <v>0</v>
          </cell>
          <cell r="Y112">
            <v>0</v>
          </cell>
          <cell r="Z112">
            <v>0</v>
          </cell>
          <cell r="AA112" t="str">
            <v/>
          </cell>
          <cell r="AB112">
            <v>489</v>
          </cell>
          <cell r="AC112">
            <v>292</v>
          </cell>
          <cell r="AD112">
            <v>405</v>
          </cell>
          <cell r="AE112" t="str">
            <v>MM</v>
          </cell>
          <cell r="AF112">
            <v>8.3000000000000004E-2</v>
          </cell>
          <cell r="AG112" t="str">
            <v>KG</v>
          </cell>
          <cell r="AH112">
            <v>0</v>
          </cell>
          <cell r="AI112" t="str">
            <v/>
          </cell>
          <cell r="AJ112">
            <v>9.0500000000000007</v>
          </cell>
          <cell r="AK112" t="str">
            <v>KG</v>
          </cell>
          <cell r="AL112" t="str">
            <v>6</v>
          </cell>
          <cell r="AM112" t="str">
            <v>3</v>
          </cell>
          <cell r="AN112" t="str">
            <v>18</v>
          </cell>
          <cell r="AO112" t="str">
            <v>1800</v>
          </cell>
        </row>
        <row r="113">
          <cell r="D113" t="str">
            <v>02637-09000-04</v>
          </cell>
          <cell r="E113" t="str">
            <v>HP FAB STR HL 65X19 100 ID 2637</v>
          </cell>
          <cell r="F113">
            <v>0</v>
          </cell>
          <cell r="G113" t="str">
            <v/>
          </cell>
          <cell r="H113">
            <v>0.495</v>
          </cell>
          <cell r="I113" t="str">
            <v>L</v>
          </cell>
          <cell r="J113" t="str">
            <v>PC</v>
          </cell>
          <cell r="K113" t="str">
            <v/>
          </cell>
          <cell r="L113" t="str">
            <v>0</v>
          </cell>
          <cell r="M113" t="str">
            <v>100</v>
          </cell>
          <cell r="N113" t="str">
            <v>8999777026370</v>
          </cell>
          <cell r="O113" t="str">
            <v>HE</v>
          </cell>
          <cell r="P113" t="str">
            <v/>
          </cell>
          <cell r="Q113" t="str">
            <v/>
          </cell>
          <cell r="R113" t="str">
            <v>8999777011536</v>
          </cell>
          <cell r="S113" t="str">
            <v>HE</v>
          </cell>
          <cell r="T113">
            <v>93</v>
          </cell>
          <cell r="U113">
            <v>38</v>
          </cell>
          <cell r="V113">
            <v>140</v>
          </cell>
          <cell r="W113" t="str">
            <v>MM</v>
          </cell>
          <cell r="X113">
            <v>0</v>
          </cell>
          <cell r="Y113">
            <v>0</v>
          </cell>
          <cell r="Z113">
            <v>0</v>
          </cell>
          <cell r="AA113" t="str">
            <v/>
          </cell>
          <cell r="AB113">
            <v>489</v>
          </cell>
          <cell r="AC113">
            <v>292</v>
          </cell>
          <cell r="AD113">
            <v>405</v>
          </cell>
          <cell r="AE113" t="str">
            <v>MM</v>
          </cell>
          <cell r="AF113">
            <v>8.3000000000000004E-2</v>
          </cell>
          <cell r="AG113" t="str">
            <v>KG</v>
          </cell>
          <cell r="AH113">
            <v>0</v>
          </cell>
          <cell r="AI113" t="str">
            <v/>
          </cell>
          <cell r="AJ113">
            <v>9.0500000000000007</v>
          </cell>
          <cell r="AK113" t="str">
            <v>KG</v>
          </cell>
          <cell r="AL113" t="str">
            <v>6</v>
          </cell>
          <cell r="AM113" t="str">
            <v>3</v>
          </cell>
          <cell r="AN113" t="str">
            <v>18</v>
          </cell>
          <cell r="AO113" t="str">
            <v>1800</v>
          </cell>
        </row>
        <row r="114">
          <cell r="D114" t="str">
            <v>94429-07701-31</v>
          </cell>
          <cell r="E114" t="str">
            <v>NF PRF CLL_LMN_A_SPT_ADV_TRT_SR 30ML</v>
          </cell>
          <cell r="F114">
            <v>30</v>
          </cell>
          <cell r="G114" t="str">
            <v>ML</v>
          </cell>
          <cell r="H114">
            <v>321.60000000000002</v>
          </cell>
          <cell r="I114" t="str">
            <v>ML</v>
          </cell>
          <cell r="J114" t="str">
            <v>PC</v>
          </cell>
          <cell r="K114" t="str">
            <v/>
          </cell>
          <cell r="L114" t="str">
            <v>3</v>
          </cell>
          <cell r="M114" t="str">
            <v>12</v>
          </cell>
          <cell r="N114" t="str">
            <v>8850029039855</v>
          </cell>
          <cell r="O114" t="str">
            <v>HE</v>
          </cell>
          <cell r="P114" t="str">
            <v>04005805431659</v>
          </cell>
          <cell r="Q114" t="str">
            <v>IC</v>
          </cell>
          <cell r="R114" t="str">
            <v>18850029039852</v>
          </cell>
          <cell r="S114" t="str">
            <v>IC</v>
          </cell>
          <cell r="T114">
            <v>50</v>
          </cell>
          <cell r="U114">
            <v>48</v>
          </cell>
          <cell r="V114">
            <v>134</v>
          </cell>
          <cell r="W114" t="str">
            <v>MM</v>
          </cell>
          <cell r="X114">
            <v>153</v>
          </cell>
          <cell r="Y114">
            <v>49</v>
          </cell>
          <cell r="Z114">
            <v>135</v>
          </cell>
          <cell r="AA114" t="str">
            <v>MM</v>
          </cell>
          <cell r="AB114">
            <v>216</v>
          </cell>
          <cell r="AC114">
            <v>161</v>
          </cell>
          <cell r="AD114">
            <v>156</v>
          </cell>
          <cell r="AE114" t="str">
            <v>MM</v>
          </cell>
          <cell r="AF114">
            <v>132.19999999999999</v>
          </cell>
          <cell r="AG114" t="str">
            <v>G</v>
          </cell>
          <cell r="AH114">
            <v>0.41</v>
          </cell>
          <cell r="AI114" t="str">
            <v>KG</v>
          </cell>
          <cell r="AJ114">
            <v>1.75</v>
          </cell>
          <cell r="AK114" t="str">
            <v>KG</v>
          </cell>
          <cell r="AL114" t="str">
            <v>0</v>
          </cell>
          <cell r="AM114" t="str">
            <v>0</v>
          </cell>
          <cell r="AN114" t="str">
            <v>0</v>
          </cell>
          <cell r="AO114" t="str">
            <v>0</v>
          </cell>
        </row>
        <row r="115">
          <cell r="D115" t="str">
            <v>98933-07700-42</v>
          </cell>
          <cell r="E115" t="str">
            <v>NBODY BRG_SGN FRS_LVR 180ML</v>
          </cell>
          <cell r="F115">
            <v>180</v>
          </cell>
          <cell r="G115" t="str">
            <v>ML</v>
          </cell>
          <cell r="H115">
            <v>0</v>
          </cell>
          <cell r="I115" t="str">
            <v/>
          </cell>
          <cell r="J115" t="str">
            <v>PC</v>
          </cell>
          <cell r="K115" t="str">
            <v/>
          </cell>
          <cell r="L115" t="str">
            <v>0</v>
          </cell>
          <cell r="M115" t="str">
            <v>0</v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>
            <v>0</v>
          </cell>
          <cell r="U115">
            <v>0</v>
          </cell>
          <cell r="V115">
            <v>0</v>
          </cell>
          <cell r="W115" t="str">
            <v/>
          </cell>
          <cell r="X115">
            <v>0</v>
          </cell>
          <cell r="Y115">
            <v>0</v>
          </cell>
          <cell r="Z115">
            <v>0</v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>
            <v>0</v>
          </cell>
          <cell r="AG115" t="str">
            <v>G</v>
          </cell>
          <cell r="AH115">
            <v>0</v>
          </cell>
          <cell r="AI115" t="str">
            <v/>
          </cell>
          <cell r="AJ115">
            <v>0</v>
          </cell>
          <cell r="AK115" t="str">
            <v/>
          </cell>
          <cell r="AL115" t="str">
            <v>0</v>
          </cell>
          <cell r="AM115" t="str">
            <v>0</v>
          </cell>
          <cell r="AN115" t="str">
            <v>0</v>
          </cell>
          <cell r="AO115" t="str">
            <v>0</v>
          </cell>
        </row>
        <row r="116">
          <cell r="D116" t="str">
            <v>48332-00092-11</v>
          </cell>
          <cell r="E116" t="str">
            <v>NIVEA_SUN_LOTION_SPF50+_</v>
          </cell>
          <cell r="F116">
            <v>200</v>
          </cell>
          <cell r="G116" t="str">
            <v>ML</v>
          </cell>
          <cell r="H116">
            <v>0</v>
          </cell>
          <cell r="I116" t="str">
            <v>L</v>
          </cell>
          <cell r="J116" t="str">
            <v>PC</v>
          </cell>
          <cell r="K116" t="str">
            <v/>
          </cell>
          <cell r="L116" t="str">
            <v>0</v>
          </cell>
          <cell r="M116" t="str">
            <v>12</v>
          </cell>
          <cell r="N116" t="str">
            <v>4005808430208</v>
          </cell>
          <cell r="O116" t="str">
            <v>HE</v>
          </cell>
          <cell r="P116" t="str">
            <v/>
          </cell>
          <cell r="Q116" t="str">
            <v/>
          </cell>
          <cell r="R116" t="str">
            <v>8999777013592</v>
          </cell>
          <cell r="S116" t="str">
            <v>HE</v>
          </cell>
          <cell r="T116">
            <v>0</v>
          </cell>
          <cell r="U116">
            <v>0</v>
          </cell>
          <cell r="V116">
            <v>0</v>
          </cell>
          <cell r="W116" t="str">
            <v>MM</v>
          </cell>
          <cell r="X116">
            <v>0</v>
          </cell>
          <cell r="Y116">
            <v>0</v>
          </cell>
          <cell r="Z116">
            <v>0</v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>MM</v>
          </cell>
          <cell r="AF116">
            <v>0</v>
          </cell>
          <cell r="AG116" t="str">
            <v>G</v>
          </cell>
          <cell r="AH116">
            <v>0</v>
          </cell>
          <cell r="AI116" t="str">
            <v/>
          </cell>
          <cell r="AJ116">
            <v>0</v>
          </cell>
          <cell r="AK116" t="str">
            <v>KG</v>
          </cell>
          <cell r="AL116" t="str">
            <v>0</v>
          </cell>
          <cell r="AM116" t="str">
            <v>0</v>
          </cell>
          <cell r="AN116" t="str">
            <v>0</v>
          </cell>
          <cell r="AO116" t="str">
            <v>0</v>
          </cell>
        </row>
        <row r="117">
          <cell r="D117" t="str">
            <v>48332-00172-00</v>
          </cell>
          <cell r="E117" t="str">
            <v>NIVEA_SUN_FACE_SERUM_INS</v>
          </cell>
          <cell r="F117">
            <v>7</v>
          </cell>
          <cell r="G117" t="str">
            <v>ML</v>
          </cell>
          <cell r="H117">
            <v>0</v>
          </cell>
          <cell r="I117" t="str">
            <v>L</v>
          </cell>
          <cell r="J117" t="str">
            <v>PC</v>
          </cell>
          <cell r="K117" t="str">
            <v/>
          </cell>
          <cell r="L117" t="str">
            <v>6</v>
          </cell>
          <cell r="M117" t="str">
            <v>72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>
            <v>0</v>
          </cell>
          <cell r="U117">
            <v>0</v>
          </cell>
          <cell r="V117">
            <v>0</v>
          </cell>
          <cell r="W117" t="str">
            <v>MM</v>
          </cell>
          <cell r="X117">
            <v>0</v>
          </cell>
          <cell r="Y117">
            <v>0</v>
          </cell>
          <cell r="Z117">
            <v>0</v>
          </cell>
          <cell r="AA117" t="str">
            <v>MM</v>
          </cell>
          <cell r="AB117">
            <v>0</v>
          </cell>
          <cell r="AC117">
            <v>0</v>
          </cell>
          <cell r="AD117">
            <v>0</v>
          </cell>
          <cell r="AE117" t="str">
            <v>MM</v>
          </cell>
          <cell r="AF117">
            <v>0</v>
          </cell>
          <cell r="AG117" t="str">
            <v>G</v>
          </cell>
          <cell r="AH117">
            <v>0</v>
          </cell>
          <cell r="AI117" t="str">
            <v>KG</v>
          </cell>
          <cell r="AJ117">
            <v>0</v>
          </cell>
          <cell r="AK117" t="str">
            <v>KG</v>
          </cell>
          <cell r="AL117" t="str">
            <v>0</v>
          </cell>
          <cell r="AM117" t="str">
            <v>0</v>
          </cell>
          <cell r="AN117" t="str">
            <v>0</v>
          </cell>
          <cell r="AO117" t="str">
            <v>0</v>
          </cell>
        </row>
        <row r="118">
          <cell r="D118" t="str">
            <v>48332-00172-01</v>
          </cell>
          <cell r="E118" t="str">
            <v>NIVEA_SUN_FACE_SERUM_OIL</v>
          </cell>
          <cell r="F118">
            <v>7</v>
          </cell>
          <cell r="G118" t="str">
            <v>ML</v>
          </cell>
          <cell r="H118">
            <v>0</v>
          </cell>
          <cell r="I118" t="str">
            <v>L</v>
          </cell>
          <cell r="J118" t="str">
            <v>PC</v>
          </cell>
          <cell r="K118" t="str">
            <v/>
          </cell>
          <cell r="L118" t="str">
            <v>6</v>
          </cell>
          <cell r="M118" t="str">
            <v>72</v>
          </cell>
          <cell r="N118" t="str">
            <v>42417507</v>
          </cell>
          <cell r="O118" t="str">
            <v>HK</v>
          </cell>
          <cell r="P118" t="str">
            <v>8999777018610</v>
          </cell>
          <cell r="Q118" t="str">
            <v>HE</v>
          </cell>
          <cell r="R118" t="str">
            <v>8999777018627</v>
          </cell>
          <cell r="S118" t="str">
            <v>HE</v>
          </cell>
          <cell r="T118">
            <v>0</v>
          </cell>
          <cell r="U118">
            <v>0</v>
          </cell>
          <cell r="V118">
            <v>0</v>
          </cell>
          <cell r="W118" t="str">
            <v>MM</v>
          </cell>
          <cell r="X118">
            <v>0</v>
          </cell>
          <cell r="Y118">
            <v>0</v>
          </cell>
          <cell r="Z118">
            <v>0</v>
          </cell>
          <cell r="AA118" t="str">
            <v>MM</v>
          </cell>
          <cell r="AB118">
            <v>0</v>
          </cell>
          <cell r="AC118">
            <v>0</v>
          </cell>
          <cell r="AD118">
            <v>0</v>
          </cell>
          <cell r="AE118" t="str">
            <v>MM</v>
          </cell>
          <cell r="AF118">
            <v>0</v>
          </cell>
          <cell r="AG118" t="str">
            <v>G</v>
          </cell>
          <cell r="AH118">
            <v>0</v>
          </cell>
          <cell r="AI118" t="str">
            <v>KG</v>
          </cell>
          <cell r="AJ118">
            <v>0</v>
          </cell>
          <cell r="AK118" t="str">
            <v>KG</v>
          </cell>
          <cell r="AL118" t="str">
            <v>0</v>
          </cell>
          <cell r="AM118" t="str">
            <v>0</v>
          </cell>
          <cell r="AN118" t="str">
            <v>0</v>
          </cell>
          <cell r="AO118" t="str">
            <v>0</v>
          </cell>
        </row>
        <row r="119">
          <cell r="D119" t="str">
            <v>48332-00172-04</v>
          </cell>
          <cell r="E119" t="str">
            <v>NIVEA_SUN_FACE_SERUM_INS</v>
          </cell>
          <cell r="F119">
            <v>7</v>
          </cell>
          <cell r="G119" t="str">
            <v>ML</v>
          </cell>
          <cell r="H119">
            <v>0</v>
          </cell>
          <cell r="I119" t="str">
            <v>L</v>
          </cell>
          <cell r="J119" t="str">
            <v>PC</v>
          </cell>
          <cell r="K119" t="str">
            <v/>
          </cell>
          <cell r="L119" t="str">
            <v>6</v>
          </cell>
          <cell r="M119" t="str">
            <v>72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>
            <v>0</v>
          </cell>
          <cell r="U119">
            <v>0</v>
          </cell>
          <cell r="V119">
            <v>0</v>
          </cell>
          <cell r="W119" t="str">
            <v>MM</v>
          </cell>
          <cell r="X119">
            <v>0</v>
          </cell>
          <cell r="Y119">
            <v>0</v>
          </cell>
          <cell r="Z119">
            <v>0</v>
          </cell>
          <cell r="AA119" t="str">
            <v>MM</v>
          </cell>
          <cell r="AB119">
            <v>0</v>
          </cell>
          <cell r="AC119">
            <v>0</v>
          </cell>
          <cell r="AD119">
            <v>0</v>
          </cell>
          <cell r="AE119" t="str">
            <v>MM</v>
          </cell>
          <cell r="AF119">
            <v>0</v>
          </cell>
          <cell r="AG119" t="str">
            <v>G</v>
          </cell>
          <cell r="AH119">
            <v>0</v>
          </cell>
          <cell r="AI119" t="str">
            <v>KG</v>
          </cell>
          <cell r="AJ119">
            <v>0</v>
          </cell>
          <cell r="AK119" t="str">
            <v>KG</v>
          </cell>
          <cell r="AL119" t="str">
            <v>0</v>
          </cell>
          <cell r="AM119" t="str">
            <v>0</v>
          </cell>
          <cell r="AN119" t="str">
            <v>0</v>
          </cell>
          <cell r="AO119" t="str">
            <v>0</v>
          </cell>
        </row>
        <row r="120">
          <cell r="D120" t="str">
            <v>48332-00172-05</v>
          </cell>
          <cell r="E120" t="str">
            <v>NIVEA_SUN_FACE_SERUM_OIL</v>
          </cell>
          <cell r="F120">
            <v>7</v>
          </cell>
          <cell r="G120" t="str">
            <v>ML</v>
          </cell>
          <cell r="H120">
            <v>0</v>
          </cell>
          <cell r="I120" t="str">
            <v>L</v>
          </cell>
          <cell r="J120" t="str">
            <v>PC</v>
          </cell>
          <cell r="K120" t="str">
            <v/>
          </cell>
          <cell r="L120" t="str">
            <v>6</v>
          </cell>
          <cell r="M120" t="str">
            <v>72</v>
          </cell>
          <cell r="N120" t="str">
            <v>42417507</v>
          </cell>
          <cell r="O120" t="str">
            <v>HK</v>
          </cell>
          <cell r="P120" t="str">
            <v>8999777018610</v>
          </cell>
          <cell r="Q120" t="str">
            <v>HE</v>
          </cell>
          <cell r="R120" t="str">
            <v>8999777018627</v>
          </cell>
          <cell r="S120" t="str">
            <v>HE</v>
          </cell>
          <cell r="T120">
            <v>0</v>
          </cell>
          <cell r="U120">
            <v>0</v>
          </cell>
          <cell r="V120">
            <v>0</v>
          </cell>
          <cell r="W120" t="str">
            <v>MM</v>
          </cell>
          <cell r="X120">
            <v>0</v>
          </cell>
          <cell r="Y120">
            <v>0</v>
          </cell>
          <cell r="Z120">
            <v>0</v>
          </cell>
          <cell r="AA120" t="str">
            <v>MM</v>
          </cell>
          <cell r="AB120">
            <v>0</v>
          </cell>
          <cell r="AC120">
            <v>0</v>
          </cell>
          <cell r="AD120">
            <v>0</v>
          </cell>
          <cell r="AE120" t="str">
            <v>MM</v>
          </cell>
          <cell r="AF120">
            <v>0</v>
          </cell>
          <cell r="AG120" t="str">
            <v>G</v>
          </cell>
          <cell r="AH120">
            <v>0</v>
          </cell>
          <cell r="AI120" t="str">
            <v>KG</v>
          </cell>
          <cell r="AJ120">
            <v>0</v>
          </cell>
          <cell r="AK120" t="str">
            <v>KG</v>
          </cell>
          <cell r="AL120" t="str">
            <v>0</v>
          </cell>
          <cell r="AM120" t="str">
            <v>0</v>
          </cell>
          <cell r="AN120" t="str">
            <v>0</v>
          </cell>
          <cell r="AO120" t="str">
            <v>0</v>
          </cell>
        </row>
        <row r="121">
          <cell r="D121" t="str">
            <v>48332-00172-07</v>
          </cell>
          <cell r="E121" t="str">
            <v>NIVEA_SUN_FACE_SERUM_OIL</v>
          </cell>
          <cell r="F121">
            <v>7</v>
          </cell>
          <cell r="G121" t="str">
            <v>ML</v>
          </cell>
          <cell r="H121">
            <v>0</v>
          </cell>
          <cell r="I121" t="str">
            <v>L</v>
          </cell>
          <cell r="J121" t="str">
            <v>PC</v>
          </cell>
          <cell r="K121" t="str">
            <v/>
          </cell>
          <cell r="L121" t="str">
            <v>6</v>
          </cell>
          <cell r="M121" t="str">
            <v>72</v>
          </cell>
          <cell r="N121" t="str">
            <v>42417507</v>
          </cell>
          <cell r="O121" t="str">
            <v>HK</v>
          </cell>
          <cell r="P121" t="str">
            <v>8999777018610</v>
          </cell>
          <cell r="Q121" t="str">
            <v>HE</v>
          </cell>
          <cell r="R121" t="str">
            <v>8999777018627</v>
          </cell>
          <cell r="S121" t="str">
            <v>HE</v>
          </cell>
          <cell r="T121">
            <v>0</v>
          </cell>
          <cell r="U121">
            <v>0</v>
          </cell>
          <cell r="V121">
            <v>0</v>
          </cell>
          <cell r="W121" t="str">
            <v>MM</v>
          </cell>
          <cell r="X121">
            <v>0</v>
          </cell>
          <cell r="Y121">
            <v>0</v>
          </cell>
          <cell r="Z121">
            <v>0</v>
          </cell>
          <cell r="AA121" t="str">
            <v>MM</v>
          </cell>
          <cell r="AB121">
            <v>0</v>
          </cell>
          <cell r="AC121">
            <v>0</v>
          </cell>
          <cell r="AD121">
            <v>0</v>
          </cell>
          <cell r="AE121" t="str">
            <v>MM</v>
          </cell>
          <cell r="AF121">
            <v>0</v>
          </cell>
          <cell r="AG121" t="str">
            <v>G</v>
          </cell>
          <cell r="AH121">
            <v>0</v>
          </cell>
          <cell r="AI121" t="str">
            <v>KG</v>
          </cell>
          <cell r="AJ121">
            <v>0</v>
          </cell>
          <cell r="AK121" t="str">
            <v>KG</v>
          </cell>
          <cell r="AL121" t="str">
            <v>0</v>
          </cell>
          <cell r="AM121" t="str">
            <v>0</v>
          </cell>
          <cell r="AN121" t="str">
            <v>0</v>
          </cell>
          <cell r="AO121" t="str">
            <v>0</v>
          </cell>
        </row>
        <row r="122">
          <cell r="D122" t="str">
            <v>85402-04501-24</v>
          </cell>
          <cell r="E122" t="str">
            <v>NSUN SPRY SPF30 200ML</v>
          </cell>
          <cell r="F122">
            <v>200</v>
          </cell>
          <cell r="G122" t="str">
            <v>ML</v>
          </cell>
          <cell r="H122">
            <v>468.72</v>
          </cell>
          <cell r="I122" t="str">
            <v>ML</v>
          </cell>
          <cell r="J122" t="str">
            <v>PC</v>
          </cell>
          <cell r="K122" t="str">
            <v/>
          </cell>
          <cell r="L122" t="str">
            <v>6</v>
          </cell>
          <cell r="M122" t="str">
            <v>12</v>
          </cell>
          <cell r="N122" t="str">
            <v>5025970022840</v>
          </cell>
          <cell r="O122" t="str">
            <v>HE</v>
          </cell>
          <cell r="P122" t="str">
            <v>05025970111476</v>
          </cell>
          <cell r="Q122" t="str">
            <v>IC</v>
          </cell>
          <cell r="R122" t="str">
            <v>04005805089799</v>
          </cell>
          <cell r="S122" t="str">
            <v>IC</v>
          </cell>
          <cell r="T122">
            <v>63</v>
          </cell>
          <cell r="U122">
            <v>48</v>
          </cell>
          <cell r="V122">
            <v>155</v>
          </cell>
          <cell r="W122" t="str">
            <v>MM</v>
          </cell>
          <cell r="X122">
            <v>285</v>
          </cell>
          <cell r="Y122">
            <v>63</v>
          </cell>
          <cell r="Z122">
            <v>155</v>
          </cell>
          <cell r="AA122" t="str">
            <v>MM</v>
          </cell>
          <cell r="AB122">
            <v>301</v>
          </cell>
          <cell r="AC122">
            <v>132</v>
          </cell>
          <cell r="AD122">
            <v>165</v>
          </cell>
          <cell r="AE122" t="str">
            <v>MM</v>
          </cell>
          <cell r="AF122">
            <v>0.23300000000000001</v>
          </cell>
          <cell r="AG122" t="str">
            <v>KG</v>
          </cell>
          <cell r="AH122">
            <v>1.4019999999999999</v>
          </cell>
          <cell r="AI122" t="str">
            <v>KG</v>
          </cell>
          <cell r="AJ122">
            <v>2.9049999999999998</v>
          </cell>
          <cell r="AK122" t="str">
            <v>KG</v>
          </cell>
          <cell r="AL122" t="str">
            <v>22</v>
          </cell>
          <cell r="AM122" t="str">
            <v>6</v>
          </cell>
          <cell r="AN122" t="str">
            <v>132</v>
          </cell>
          <cell r="AO122" t="str">
            <v>1584</v>
          </cell>
        </row>
        <row r="123">
          <cell r="D123" t="str">
            <v>88521-04805-23</v>
          </cell>
          <cell r="E123" t="str">
            <v>NMEN DP_RPD_ACN_CLR FC_WSH 100ML</v>
          </cell>
          <cell r="F123">
            <v>100</v>
          </cell>
          <cell r="G123" t="str">
            <v>G</v>
          </cell>
          <cell r="H123">
            <v>0</v>
          </cell>
          <cell r="I123" t="str">
            <v>L</v>
          </cell>
          <cell r="J123" t="str">
            <v>PC</v>
          </cell>
          <cell r="K123" t="str">
            <v/>
          </cell>
          <cell r="L123" t="str">
            <v>0</v>
          </cell>
          <cell r="M123" t="str">
            <v>24</v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>
            <v>0</v>
          </cell>
          <cell r="U123">
            <v>0</v>
          </cell>
          <cell r="V123">
            <v>0</v>
          </cell>
          <cell r="W123" t="str">
            <v>MM</v>
          </cell>
          <cell r="X123">
            <v>0</v>
          </cell>
          <cell r="Y123">
            <v>0</v>
          </cell>
          <cell r="Z123">
            <v>0</v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>MM</v>
          </cell>
          <cell r="AF123">
            <v>0</v>
          </cell>
          <cell r="AG123" t="str">
            <v>G</v>
          </cell>
          <cell r="AH123">
            <v>0</v>
          </cell>
          <cell r="AI123" t="str">
            <v/>
          </cell>
          <cell r="AJ123">
            <v>0</v>
          </cell>
          <cell r="AK123" t="str">
            <v>KG</v>
          </cell>
          <cell r="AL123" t="str">
            <v>0</v>
          </cell>
          <cell r="AM123" t="str">
            <v>0</v>
          </cell>
          <cell r="AN123" t="str">
            <v>0</v>
          </cell>
          <cell r="AO123" t="str">
            <v>0</v>
          </cell>
        </row>
        <row r="124">
          <cell r="D124" t="str">
            <v>83779-04800-64</v>
          </cell>
          <cell r="E124" t="str">
            <v>NDEO RLL_ON MINI SLV_PRT_ML 25ML</v>
          </cell>
          <cell r="F124">
            <v>25</v>
          </cell>
          <cell r="G124" t="str">
            <v>ML</v>
          </cell>
          <cell r="H124">
            <v>123.21</v>
          </cell>
          <cell r="I124" t="str">
            <v>ML</v>
          </cell>
          <cell r="J124" t="str">
            <v>PC</v>
          </cell>
          <cell r="K124" t="str">
            <v/>
          </cell>
          <cell r="L124" t="str">
            <v>0</v>
          </cell>
          <cell r="M124" t="str">
            <v>30</v>
          </cell>
          <cell r="N124" t="str">
            <v>8999777004644</v>
          </cell>
          <cell r="O124" t="str">
            <v>HE</v>
          </cell>
          <cell r="P124" t="str">
            <v/>
          </cell>
          <cell r="Q124" t="str">
            <v/>
          </cell>
          <cell r="R124" t="str">
            <v>8999777010072</v>
          </cell>
          <cell r="S124" t="str">
            <v>HE</v>
          </cell>
          <cell r="T124">
            <v>37</v>
          </cell>
          <cell r="U124">
            <v>37</v>
          </cell>
          <cell r="V124">
            <v>90</v>
          </cell>
          <cell r="W124" t="str">
            <v>MM</v>
          </cell>
          <cell r="X124">
            <v>0</v>
          </cell>
          <cell r="Y124">
            <v>0</v>
          </cell>
          <cell r="Z124">
            <v>0</v>
          </cell>
          <cell r="AA124" t="str">
            <v/>
          </cell>
          <cell r="AB124">
            <v>240</v>
          </cell>
          <cell r="AC124">
            <v>196</v>
          </cell>
          <cell r="AD124">
            <v>110</v>
          </cell>
          <cell r="AE124" t="str">
            <v>MM</v>
          </cell>
          <cell r="AF124">
            <v>108.456</v>
          </cell>
          <cell r="AG124" t="str">
            <v>G</v>
          </cell>
          <cell r="AH124">
            <v>0</v>
          </cell>
          <cell r="AI124" t="str">
            <v/>
          </cell>
          <cell r="AJ124">
            <v>3.4449999999999998</v>
          </cell>
          <cell r="AK124" t="str">
            <v>KG</v>
          </cell>
          <cell r="AL124" t="str">
            <v>19</v>
          </cell>
          <cell r="AM124" t="str">
            <v>10</v>
          </cell>
          <cell r="AN124" t="str">
            <v>190</v>
          </cell>
          <cell r="AO124" t="str">
            <v>5700</v>
          </cell>
        </row>
        <row r="125">
          <cell r="D125" t="str">
            <v>83779-04800-33</v>
          </cell>
          <cell r="E125" t="str">
            <v>NDEO RLL_ON MINI SLV_PRT_ML 25ML</v>
          </cell>
          <cell r="F125">
            <v>25</v>
          </cell>
          <cell r="G125" t="str">
            <v>ML</v>
          </cell>
          <cell r="H125">
            <v>123.21</v>
          </cell>
          <cell r="I125" t="str">
            <v>ML</v>
          </cell>
          <cell r="J125" t="str">
            <v>PC</v>
          </cell>
          <cell r="K125" t="str">
            <v/>
          </cell>
          <cell r="L125" t="str">
            <v>0</v>
          </cell>
          <cell r="M125" t="str">
            <v>30</v>
          </cell>
          <cell r="N125" t="str">
            <v>8999777004644</v>
          </cell>
          <cell r="O125" t="str">
            <v>HE</v>
          </cell>
          <cell r="P125" t="str">
            <v/>
          </cell>
          <cell r="Q125" t="str">
            <v/>
          </cell>
          <cell r="R125" t="str">
            <v>8999777010072</v>
          </cell>
          <cell r="S125" t="str">
            <v>HE</v>
          </cell>
          <cell r="T125">
            <v>37</v>
          </cell>
          <cell r="U125">
            <v>37</v>
          </cell>
          <cell r="V125">
            <v>90</v>
          </cell>
          <cell r="W125" t="str">
            <v>MM</v>
          </cell>
          <cell r="X125">
            <v>0</v>
          </cell>
          <cell r="Y125">
            <v>0</v>
          </cell>
          <cell r="Z125">
            <v>0</v>
          </cell>
          <cell r="AA125" t="str">
            <v/>
          </cell>
          <cell r="AB125">
            <v>240</v>
          </cell>
          <cell r="AC125">
            <v>196</v>
          </cell>
          <cell r="AD125">
            <v>110</v>
          </cell>
          <cell r="AE125" t="str">
            <v>MM</v>
          </cell>
          <cell r="AF125">
            <v>108.095</v>
          </cell>
          <cell r="AG125" t="str">
            <v>G</v>
          </cell>
          <cell r="AH125">
            <v>0</v>
          </cell>
          <cell r="AI125" t="str">
            <v/>
          </cell>
          <cell r="AJ125">
            <v>3.4340000000000002</v>
          </cell>
          <cell r="AK125" t="str">
            <v>KG</v>
          </cell>
          <cell r="AL125" t="str">
            <v>19</v>
          </cell>
          <cell r="AM125" t="str">
            <v>10</v>
          </cell>
          <cell r="AN125" t="str">
            <v>190</v>
          </cell>
          <cell r="AO125" t="str">
            <v>5700</v>
          </cell>
        </row>
        <row r="126">
          <cell r="D126" t="str">
            <v>48333-00065-01</v>
          </cell>
          <cell r="E126" t="str">
            <v>HP FAB STR 10 ID JUNIOR FUN</v>
          </cell>
          <cell r="F126">
            <v>10</v>
          </cell>
          <cell r="G126" t="str">
            <v>PC</v>
          </cell>
          <cell r="H126">
            <v>5.0999999999999997E-2</v>
          </cell>
          <cell r="I126" t="str">
            <v>L</v>
          </cell>
          <cell r="J126" t="str">
            <v>PC</v>
          </cell>
          <cell r="K126" t="str">
            <v/>
          </cell>
          <cell r="L126" t="str">
            <v>30</v>
          </cell>
          <cell r="M126" t="str">
            <v>180</v>
          </cell>
          <cell r="N126" t="str">
            <v>8999777016425</v>
          </cell>
          <cell r="O126" t="str">
            <v>HE</v>
          </cell>
          <cell r="P126" t="str">
            <v>8999777016432</v>
          </cell>
          <cell r="Q126" t="str">
            <v>HE</v>
          </cell>
          <cell r="R126" t="str">
            <v>8999777016449</v>
          </cell>
          <cell r="S126" t="str">
            <v>HE</v>
          </cell>
          <cell r="T126">
            <v>80</v>
          </cell>
          <cell r="U126">
            <v>6</v>
          </cell>
          <cell r="V126">
            <v>106</v>
          </cell>
          <cell r="W126" t="str">
            <v>MM</v>
          </cell>
          <cell r="X126">
            <v>167</v>
          </cell>
          <cell r="Y126">
            <v>93</v>
          </cell>
          <cell r="Z126">
            <v>109</v>
          </cell>
          <cell r="AA126" t="str">
            <v>MM</v>
          </cell>
          <cell r="AB126">
            <v>301</v>
          </cell>
          <cell r="AC126">
            <v>179</v>
          </cell>
          <cell r="AD126">
            <v>232</v>
          </cell>
          <cell r="AE126" t="str">
            <v>MM</v>
          </cell>
          <cell r="AF126">
            <v>8.9999999999999993E-3</v>
          </cell>
          <cell r="AG126" t="str">
            <v>KG</v>
          </cell>
          <cell r="AH126">
            <v>0.3</v>
          </cell>
          <cell r="AI126" t="str">
            <v>KG</v>
          </cell>
          <cell r="AJ126">
            <v>1.966</v>
          </cell>
          <cell r="AK126" t="str">
            <v>KG</v>
          </cell>
          <cell r="AL126" t="str">
            <v>16</v>
          </cell>
          <cell r="AM126" t="str">
            <v>5</v>
          </cell>
          <cell r="AN126" t="str">
            <v>80</v>
          </cell>
          <cell r="AO126" t="str">
            <v>14400</v>
          </cell>
        </row>
        <row r="127">
          <cell r="D127" t="str">
            <v>48333-00073-00</v>
          </cell>
          <cell r="E127" t="str">
            <v>HP ROLL FAB 1,25CM X 4,5M</v>
          </cell>
          <cell r="F127">
            <v>0</v>
          </cell>
          <cell r="G127" t="str">
            <v/>
          </cell>
          <cell r="H127">
            <v>6.6000000000000003E-2</v>
          </cell>
          <cell r="I127" t="str">
            <v>L</v>
          </cell>
          <cell r="J127" t="str">
            <v>PC</v>
          </cell>
          <cell r="K127" t="str">
            <v>BDF DC Export Malang</v>
          </cell>
          <cell r="L127" t="str">
            <v>10</v>
          </cell>
          <cell r="M127" t="str">
            <v>240</v>
          </cell>
          <cell r="N127" t="str">
            <v>8999777016845</v>
          </cell>
          <cell r="O127" t="str">
            <v>HE</v>
          </cell>
          <cell r="P127" t="str">
            <v>8999777016852</v>
          </cell>
          <cell r="Q127" t="str">
            <v>HE</v>
          </cell>
          <cell r="R127" t="str">
            <v>8999777016869</v>
          </cell>
          <cell r="S127" t="str">
            <v>HE</v>
          </cell>
          <cell r="T127">
            <v>56</v>
          </cell>
          <cell r="U127">
            <v>56</v>
          </cell>
          <cell r="V127">
            <v>21</v>
          </cell>
          <cell r="W127" t="str">
            <v>MM</v>
          </cell>
          <cell r="X127">
            <v>170</v>
          </cell>
          <cell r="Y127">
            <v>68</v>
          </cell>
          <cell r="Z127">
            <v>40</v>
          </cell>
          <cell r="AA127" t="str">
            <v>MM</v>
          </cell>
          <cell r="AB127">
            <v>433</v>
          </cell>
          <cell r="AC127">
            <v>370</v>
          </cell>
          <cell r="AD127">
            <v>139</v>
          </cell>
          <cell r="AE127" t="str">
            <v>MM</v>
          </cell>
          <cell r="AF127">
            <v>2.4E-2</v>
          </cell>
          <cell r="AG127" t="str">
            <v>KG</v>
          </cell>
          <cell r="AH127">
            <v>0.26</v>
          </cell>
          <cell r="AI127" t="str">
            <v>KG</v>
          </cell>
          <cell r="AJ127">
            <v>6.76</v>
          </cell>
          <cell r="AK127" t="str">
            <v>KG</v>
          </cell>
          <cell r="AL127" t="str">
            <v>5</v>
          </cell>
          <cell r="AM127" t="str">
            <v>7</v>
          </cell>
          <cell r="AN127" t="str">
            <v>35</v>
          </cell>
          <cell r="AO127" t="str">
            <v>8400</v>
          </cell>
        </row>
        <row r="128">
          <cell r="D128" t="str">
            <v>99189-04800-43</v>
          </cell>
          <cell r="E128" t="str">
            <v>NBODY VTM_LTN_C&amp;E 170ML</v>
          </cell>
          <cell r="F128">
            <v>170</v>
          </cell>
          <cell r="G128" t="str">
            <v>ML</v>
          </cell>
          <cell r="H128">
            <v>0</v>
          </cell>
          <cell r="I128" t="str">
            <v>L</v>
          </cell>
          <cell r="J128" t="str">
            <v>PC</v>
          </cell>
          <cell r="K128" t="str">
            <v/>
          </cell>
          <cell r="L128" t="str">
            <v>0</v>
          </cell>
          <cell r="M128" t="str">
            <v>24</v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>
            <v>0</v>
          </cell>
          <cell r="U128">
            <v>0</v>
          </cell>
          <cell r="V128">
            <v>0</v>
          </cell>
          <cell r="W128" t="str">
            <v>MM</v>
          </cell>
          <cell r="X128">
            <v>0</v>
          </cell>
          <cell r="Y128">
            <v>0</v>
          </cell>
          <cell r="Z128">
            <v>0</v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>MM</v>
          </cell>
          <cell r="AF128">
            <v>0</v>
          </cell>
          <cell r="AG128" t="str">
            <v>G</v>
          </cell>
          <cell r="AH128">
            <v>0</v>
          </cell>
          <cell r="AI128" t="str">
            <v/>
          </cell>
          <cell r="AJ128">
            <v>0</v>
          </cell>
          <cell r="AK128" t="str">
            <v>KG</v>
          </cell>
          <cell r="AL128" t="str">
            <v>0</v>
          </cell>
          <cell r="AM128" t="str">
            <v>0</v>
          </cell>
          <cell r="AN128" t="str">
            <v>0</v>
          </cell>
          <cell r="AO128" t="str">
            <v>0</v>
          </cell>
        </row>
        <row r="129">
          <cell r="D129" t="str">
            <v>80204-04810-39</v>
          </cell>
          <cell r="E129" t="str">
            <v>NBODY ESS PMP RCH_CRG_MLK 400ML</v>
          </cell>
          <cell r="F129">
            <v>400</v>
          </cell>
          <cell r="G129" t="str">
            <v>ML</v>
          </cell>
          <cell r="H129">
            <v>784.99199999999996</v>
          </cell>
          <cell r="I129" t="str">
            <v>ML</v>
          </cell>
          <cell r="J129" t="str">
            <v>PC</v>
          </cell>
          <cell r="K129" t="str">
            <v/>
          </cell>
          <cell r="L129" t="str">
            <v>0</v>
          </cell>
          <cell r="M129" t="str">
            <v>12</v>
          </cell>
          <cell r="N129" t="str">
            <v>4005808232512</v>
          </cell>
          <cell r="O129" t="str">
            <v>HE</v>
          </cell>
          <cell r="P129" t="str">
            <v/>
          </cell>
          <cell r="Q129" t="str">
            <v/>
          </cell>
          <cell r="R129" t="str">
            <v>8999777014742</v>
          </cell>
          <cell r="S129" t="str">
            <v>HE</v>
          </cell>
          <cell r="T129">
            <v>74</v>
          </cell>
          <cell r="U129">
            <v>48</v>
          </cell>
          <cell r="V129">
            <v>221</v>
          </cell>
          <cell r="W129" t="str">
            <v>MM</v>
          </cell>
          <cell r="X129">
            <v>0</v>
          </cell>
          <cell r="Y129">
            <v>0</v>
          </cell>
          <cell r="Z129">
            <v>0</v>
          </cell>
          <cell r="AA129" t="str">
            <v/>
          </cell>
          <cell r="AB129">
            <v>303</v>
          </cell>
          <cell r="AC129">
            <v>161</v>
          </cell>
          <cell r="AD129">
            <v>241</v>
          </cell>
          <cell r="AE129" t="str">
            <v>MM</v>
          </cell>
          <cell r="AF129">
            <v>0.45600000000000002</v>
          </cell>
          <cell r="AG129" t="str">
            <v>KG</v>
          </cell>
          <cell r="AH129">
            <v>0</v>
          </cell>
          <cell r="AI129" t="str">
            <v/>
          </cell>
          <cell r="AJ129">
            <v>5.6669999999999998</v>
          </cell>
          <cell r="AK129" t="str">
            <v>KG</v>
          </cell>
          <cell r="AL129" t="str">
            <v>17</v>
          </cell>
          <cell r="AM129" t="str">
            <v>5</v>
          </cell>
          <cell r="AN129" t="str">
            <v>85</v>
          </cell>
          <cell r="AO129" t="str">
            <v>1020</v>
          </cell>
        </row>
        <row r="130">
          <cell r="D130" t="str">
            <v>01989-09000-05</v>
          </cell>
          <cell r="E130" t="str">
            <v>HP ROLL FAB 1,25X100CM 1989 FWD</v>
          </cell>
          <cell r="F130">
            <v>0</v>
          </cell>
          <cell r="G130" t="str">
            <v/>
          </cell>
          <cell r="H130">
            <v>2.1999999999999999E-2</v>
          </cell>
          <cell r="I130" t="str">
            <v>L</v>
          </cell>
          <cell r="J130" t="str">
            <v>PC</v>
          </cell>
          <cell r="K130" t="str">
            <v/>
          </cell>
          <cell r="L130" t="str">
            <v>20</v>
          </cell>
          <cell r="M130" t="str">
            <v>1000</v>
          </cell>
          <cell r="N130" t="str">
            <v>8999777019891</v>
          </cell>
          <cell r="O130" t="str">
            <v>HE</v>
          </cell>
          <cell r="P130" t="str">
            <v>08999777002671</v>
          </cell>
          <cell r="Q130" t="str">
            <v>IC</v>
          </cell>
          <cell r="R130" t="str">
            <v>18999777019898</v>
          </cell>
          <cell r="S130" t="str">
            <v>IC</v>
          </cell>
          <cell r="T130">
            <v>32</v>
          </cell>
          <cell r="U130">
            <v>32</v>
          </cell>
          <cell r="V130">
            <v>21</v>
          </cell>
          <cell r="W130" t="str">
            <v>MM</v>
          </cell>
          <cell r="X130">
            <v>170</v>
          </cell>
          <cell r="Y130">
            <v>68</v>
          </cell>
          <cell r="Z130">
            <v>43</v>
          </cell>
          <cell r="AA130" t="str">
            <v>MM</v>
          </cell>
          <cell r="AB130">
            <v>353</v>
          </cell>
          <cell r="AC130">
            <v>353</v>
          </cell>
          <cell r="AD130">
            <v>229</v>
          </cell>
          <cell r="AE130" t="str">
            <v>MM</v>
          </cell>
          <cell r="AF130">
            <v>7.0000000000000001E-3</v>
          </cell>
          <cell r="AG130" t="str">
            <v>KG</v>
          </cell>
          <cell r="AH130">
            <v>0.16300000000000001</v>
          </cell>
          <cell r="AI130" t="str">
            <v>KG</v>
          </cell>
          <cell r="AJ130">
            <v>8.5</v>
          </cell>
          <cell r="AK130" t="str">
            <v>KG</v>
          </cell>
          <cell r="AL130" t="str">
            <v>6</v>
          </cell>
          <cell r="AM130" t="str">
            <v>5</v>
          </cell>
          <cell r="AN130" t="str">
            <v>30</v>
          </cell>
          <cell r="AO130" t="str">
            <v>30000</v>
          </cell>
        </row>
        <row r="131">
          <cell r="D131" t="str">
            <v>02638-09000-02</v>
          </cell>
          <cell r="E131" t="str">
            <v>HP FAB 65X32 JUMBO ID 50 PLUS 1</v>
          </cell>
          <cell r="F131">
            <v>0</v>
          </cell>
          <cell r="G131" t="str">
            <v/>
          </cell>
          <cell r="H131">
            <v>0.495</v>
          </cell>
          <cell r="I131" t="str">
            <v>L</v>
          </cell>
          <cell r="J131" t="str">
            <v>PC</v>
          </cell>
          <cell r="K131" t="str">
            <v/>
          </cell>
          <cell r="L131" t="str">
            <v>0</v>
          </cell>
          <cell r="M131" t="str">
            <v>50</v>
          </cell>
          <cell r="N131" t="str">
            <v>8999777015794</v>
          </cell>
          <cell r="O131" t="str">
            <v>HE</v>
          </cell>
          <cell r="P131" t="str">
            <v/>
          </cell>
          <cell r="Q131" t="str">
            <v/>
          </cell>
          <cell r="R131" t="str">
            <v>8999777015800</v>
          </cell>
          <cell r="S131" t="str">
            <v>HE</v>
          </cell>
          <cell r="T131">
            <v>93</v>
          </cell>
          <cell r="U131">
            <v>38</v>
          </cell>
          <cell r="V131">
            <v>140</v>
          </cell>
          <cell r="W131" t="str">
            <v>MM</v>
          </cell>
          <cell r="X131">
            <v>0</v>
          </cell>
          <cell r="Y131">
            <v>0</v>
          </cell>
          <cell r="Z131">
            <v>0</v>
          </cell>
          <cell r="AA131" t="str">
            <v/>
          </cell>
          <cell r="AB131">
            <v>489</v>
          </cell>
          <cell r="AC131">
            <v>292</v>
          </cell>
          <cell r="AD131">
            <v>215</v>
          </cell>
          <cell r="AE131" t="str">
            <v>MM</v>
          </cell>
          <cell r="AF131">
            <v>6.8000000000000005E-2</v>
          </cell>
          <cell r="AG131" t="str">
            <v>KG</v>
          </cell>
          <cell r="AH131">
            <v>0</v>
          </cell>
          <cell r="AI131" t="str">
            <v/>
          </cell>
          <cell r="AJ131">
            <v>3.762</v>
          </cell>
          <cell r="AK131" t="str">
            <v>KG</v>
          </cell>
          <cell r="AL131" t="str">
            <v>6</v>
          </cell>
          <cell r="AM131" t="str">
            <v>6</v>
          </cell>
          <cell r="AN131" t="str">
            <v>36</v>
          </cell>
          <cell r="AO131" t="str">
            <v>1800</v>
          </cell>
        </row>
        <row r="132">
          <cell r="D132" t="str">
            <v>88836-04800-28</v>
          </cell>
          <cell r="E132" t="str">
            <v>NMEN CLN WHT_FCL_FOM 100ML</v>
          </cell>
          <cell r="F132">
            <v>100</v>
          </cell>
          <cell r="G132" t="str">
            <v>ML</v>
          </cell>
          <cell r="H132">
            <v>580</v>
          </cell>
          <cell r="I132" t="str">
            <v>ML</v>
          </cell>
          <cell r="J132" t="str">
            <v>PC</v>
          </cell>
          <cell r="K132" t="str">
            <v/>
          </cell>
          <cell r="L132" t="str">
            <v>0</v>
          </cell>
          <cell r="M132" t="str">
            <v>24</v>
          </cell>
          <cell r="N132" t="str">
            <v>8999777888367</v>
          </cell>
          <cell r="O132" t="str">
            <v>HE</v>
          </cell>
          <cell r="P132" t="str">
            <v/>
          </cell>
          <cell r="Q132" t="str">
            <v/>
          </cell>
          <cell r="R132" t="str">
            <v>04005805263212</v>
          </cell>
          <cell r="S132" t="str">
            <v>IC</v>
          </cell>
          <cell r="T132">
            <v>80</v>
          </cell>
          <cell r="U132">
            <v>50</v>
          </cell>
          <cell r="V132">
            <v>145</v>
          </cell>
          <cell r="W132" t="str">
            <v>MM</v>
          </cell>
          <cell r="X132">
            <v>0</v>
          </cell>
          <cell r="Y132">
            <v>0</v>
          </cell>
          <cell r="Z132">
            <v>0</v>
          </cell>
          <cell r="AA132" t="str">
            <v/>
          </cell>
          <cell r="AB132">
            <v>312</v>
          </cell>
          <cell r="AC132">
            <v>210</v>
          </cell>
          <cell r="AD132">
            <v>161</v>
          </cell>
          <cell r="AE132" t="str">
            <v>MM</v>
          </cell>
          <cell r="AF132">
            <v>0.123</v>
          </cell>
          <cell r="AG132" t="str">
            <v>KG</v>
          </cell>
          <cell r="AH132">
            <v>0</v>
          </cell>
          <cell r="AI132" t="str">
            <v/>
          </cell>
          <cell r="AJ132">
            <v>3.2069999999999999</v>
          </cell>
          <cell r="AK132" t="str">
            <v>KG</v>
          </cell>
          <cell r="AL132" t="str">
            <v>12</v>
          </cell>
          <cell r="AM132" t="str">
            <v>8</v>
          </cell>
          <cell r="AN132" t="str">
            <v>96</v>
          </cell>
          <cell r="AO132" t="str">
            <v>2304</v>
          </cell>
        </row>
        <row r="133">
          <cell r="D133" t="str">
            <v>48388-00002-45</v>
          </cell>
          <cell r="E133" t="str">
            <v>HP WND_SPY PHMB 0.04% 50ML ID</v>
          </cell>
          <cell r="F133">
            <v>50</v>
          </cell>
          <cell r="G133" t="str">
            <v>ML</v>
          </cell>
          <cell r="H133">
            <v>0.17499999999999999</v>
          </cell>
          <cell r="I133" t="str">
            <v>L</v>
          </cell>
          <cell r="J133" t="str">
            <v>PC</v>
          </cell>
          <cell r="K133" t="str">
            <v>BDF Surabaya</v>
          </cell>
          <cell r="L133" t="str">
            <v>5</v>
          </cell>
          <cell r="M133" t="str">
            <v>40</v>
          </cell>
          <cell r="N133" t="str">
            <v>8999777010768</v>
          </cell>
          <cell r="O133" t="str">
            <v>HE</v>
          </cell>
          <cell r="P133" t="str">
            <v>8999777010775</v>
          </cell>
          <cell r="Q133" t="str">
            <v>HE</v>
          </cell>
          <cell r="R133" t="str">
            <v>4005800198748</v>
          </cell>
          <cell r="S133" t="str">
            <v>HE</v>
          </cell>
          <cell r="T133">
            <v>50</v>
          </cell>
          <cell r="U133">
            <v>29</v>
          </cell>
          <cell r="V133">
            <v>121</v>
          </cell>
          <cell r="W133" t="str">
            <v>MM</v>
          </cell>
          <cell r="X133">
            <v>149</v>
          </cell>
          <cell r="Y133">
            <v>51</v>
          </cell>
          <cell r="Z133">
            <v>122</v>
          </cell>
          <cell r="AA133" t="str">
            <v>MM</v>
          </cell>
          <cell r="AB133">
            <v>316</v>
          </cell>
          <cell r="AC133">
            <v>213</v>
          </cell>
          <cell r="AD133">
            <v>140</v>
          </cell>
          <cell r="AE133" t="str">
            <v>MM</v>
          </cell>
          <cell r="AF133">
            <v>70</v>
          </cell>
          <cell r="AG133" t="str">
            <v>G</v>
          </cell>
          <cell r="AH133">
            <v>0.36299999999999999</v>
          </cell>
          <cell r="AI133" t="str">
            <v>KG</v>
          </cell>
          <cell r="AJ133">
            <v>3</v>
          </cell>
          <cell r="AK133" t="str">
            <v>KG</v>
          </cell>
          <cell r="AL133" t="str">
            <v>12</v>
          </cell>
          <cell r="AM133" t="str">
            <v>7</v>
          </cell>
          <cell r="AN133" t="str">
            <v>84</v>
          </cell>
          <cell r="AO133" t="str">
            <v>3360</v>
          </cell>
        </row>
        <row r="134">
          <cell r="D134" t="str">
            <v>80464-07700-24</v>
          </cell>
          <cell r="E134" t="str">
            <v>NSUN AFT_SUN LTN 200ML</v>
          </cell>
          <cell r="F134">
            <v>200</v>
          </cell>
          <cell r="G134" t="str">
            <v>ML</v>
          </cell>
          <cell r="H134">
            <v>408.24</v>
          </cell>
          <cell r="I134" t="str">
            <v>ML</v>
          </cell>
          <cell r="J134" t="str">
            <v>PC</v>
          </cell>
          <cell r="K134" t="str">
            <v/>
          </cell>
          <cell r="L134" t="str">
            <v>6</v>
          </cell>
          <cell r="M134" t="str">
            <v>12</v>
          </cell>
          <cell r="N134" t="str">
            <v>4005808516049</v>
          </cell>
          <cell r="O134" t="str">
            <v>HE</v>
          </cell>
          <cell r="P134" t="str">
            <v>04005805431918</v>
          </cell>
          <cell r="Q134" t="str">
            <v>IC</v>
          </cell>
          <cell r="R134" t="str">
            <v>04005805431925</v>
          </cell>
          <cell r="S134" t="str">
            <v>IC</v>
          </cell>
          <cell r="T134">
            <v>63</v>
          </cell>
          <cell r="U134">
            <v>36</v>
          </cell>
          <cell r="V134">
            <v>180</v>
          </cell>
          <cell r="W134" t="str">
            <v>MM</v>
          </cell>
          <cell r="X134">
            <v>216</v>
          </cell>
          <cell r="Y134">
            <v>63</v>
          </cell>
          <cell r="Z134">
            <v>180</v>
          </cell>
          <cell r="AA134" t="str">
            <v>MM</v>
          </cell>
          <cell r="AB134">
            <v>234</v>
          </cell>
          <cell r="AC134">
            <v>135</v>
          </cell>
          <cell r="AD134">
            <v>186</v>
          </cell>
          <cell r="AE134" t="str">
            <v>MM</v>
          </cell>
          <cell r="AF134">
            <v>0.23</v>
          </cell>
          <cell r="AG134" t="str">
            <v>KG</v>
          </cell>
          <cell r="AH134">
            <v>1.391</v>
          </cell>
          <cell r="AI134" t="str">
            <v>KG</v>
          </cell>
          <cell r="AJ134">
            <v>2.8820000000000001</v>
          </cell>
          <cell r="AK134" t="str">
            <v>KG</v>
          </cell>
          <cell r="AL134" t="str">
            <v>28</v>
          </cell>
          <cell r="AM134" t="str">
            <v>5</v>
          </cell>
          <cell r="AN134" t="str">
            <v>140</v>
          </cell>
          <cell r="AO134" t="str">
            <v>1680</v>
          </cell>
        </row>
        <row r="135">
          <cell r="D135" t="str">
            <v>82241-04800-63</v>
          </cell>
          <cell r="E135" t="str">
            <v>NDEO SPY B&amp;W_PWR_ML 150ML</v>
          </cell>
          <cell r="F135">
            <v>150</v>
          </cell>
          <cell r="G135" t="str">
            <v>ML</v>
          </cell>
          <cell r="H135">
            <v>338.17500000000001</v>
          </cell>
          <cell r="I135" t="str">
            <v>ML</v>
          </cell>
          <cell r="J135" t="str">
            <v>PC</v>
          </cell>
          <cell r="K135" t="str">
            <v/>
          </cell>
          <cell r="L135" t="str">
            <v>6</v>
          </cell>
          <cell r="M135" t="str">
            <v>12</v>
          </cell>
          <cell r="N135" t="str">
            <v>8999777004972</v>
          </cell>
          <cell r="O135" t="str">
            <v>HE</v>
          </cell>
          <cell r="P135" t="str">
            <v>8999777004989</v>
          </cell>
          <cell r="Q135" t="str">
            <v>HE</v>
          </cell>
          <cell r="R135" t="str">
            <v>8999777004996</v>
          </cell>
          <cell r="S135" t="str">
            <v>HE</v>
          </cell>
          <cell r="T135">
            <v>45</v>
          </cell>
          <cell r="U135">
            <v>45</v>
          </cell>
          <cell r="V135">
            <v>167</v>
          </cell>
          <cell r="W135" t="str">
            <v>MM</v>
          </cell>
          <cell r="X135">
            <v>270</v>
          </cell>
          <cell r="Y135">
            <v>45</v>
          </cell>
          <cell r="Z135">
            <v>167</v>
          </cell>
          <cell r="AA135" t="str">
            <v>MM</v>
          </cell>
          <cell r="AB135">
            <v>280</v>
          </cell>
          <cell r="AC135">
            <v>100</v>
          </cell>
          <cell r="AD135">
            <v>182</v>
          </cell>
          <cell r="AE135" t="str">
            <v>MM</v>
          </cell>
          <cell r="AF135">
            <v>129.69999999999999</v>
          </cell>
          <cell r="AG135" t="str">
            <v>G</v>
          </cell>
          <cell r="AH135">
            <v>0.78100000000000003</v>
          </cell>
          <cell r="AI135" t="str">
            <v>KG</v>
          </cell>
          <cell r="AJ135">
            <v>1.667</v>
          </cell>
          <cell r="AK135" t="str">
            <v>KG</v>
          </cell>
          <cell r="AL135" t="str">
            <v>0</v>
          </cell>
          <cell r="AM135" t="str">
            <v>0</v>
          </cell>
          <cell r="AN135" t="str">
            <v>0</v>
          </cell>
          <cell r="AO135" t="str">
            <v>0</v>
          </cell>
        </row>
        <row r="136">
          <cell r="D136" t="str">
            <v>89581-07700-31</v>
          </cell>
          <cell r="E136" t="str">
            <v>NF LMN630_SPT_CLR SPF50 40ML</v>
          </cell>
          <cell r="F136">
            <v>40</v>
          </cell>
          <cell r="G136" t="str">
            <v>ML</v>
          </cell>
          <cell r="H136">
            <v>310</v>
          </cell>
          <cell r="I136" t="str">
            <v>ML</v>
          </cell>
          <cell r="J136" t="str">
            <v>PC</v>
          </cell>
          <cell r="K136" t="str">
            <v/>
          </cell>
          <cell r="L136" t="str">
            <v>3</v>
          </cell>
          <cell r="M136" t="str">
            <v>12</v>
          </cell>
          <cell r="N136" t="str">
            <v>8850029036397</v>
          </cell>
          <cell r="O136" t="str">
            <v>HE</v>
          </cell>
          <cell r="P136" t="str">
            <v>04005805361444</v>
          </cell>
          <cell r="Q136" t="str">
            <v>IC</v>
          </cell>
          <cell r="R136" t="str">
            <v>18850029036394</v>
          </cell>
          <cell r="S136" t="str">
            <v>IC</v>
          </cell>
          <cell r="T136">
            <v>50</v>
          </cell>
          <cell r="U136">
            <v>50</v>
          </cell>
          <cell r="V136">
            <v>124</v>
          </cell>
          <cell r="W136" t="str">
            <v>MM</v>
          </cell>
          <cell r="X136">
            <v>200</v>
          </cell>
          <cell r="Y136">
            <v>150</v>
          </cell>
          <cell r="Z136">
            <v>125</v>
          </cell>
          <cell r="AA136" t="str">
            <v>MM</v>
          </cell>
          <cell r="AB136">
            <v>215</v>
          </cell>
          <cell r="AC136">
            <v>165</v>
          </cell>
          <cell r="AD136">
            <v>150</v>
          </cell>
          <cell r="AE136" t="str">
            <v>MM</v>
          </cell>
          <cell r="AF136">
            <v>62.2</v>
          </cell>
          <cell r="AG136" t="str">
            <v>G</v>
          </cell>
          <cell r="AH136">
            <v>0.189</v>
          </cell>
          <cell r="AI136" t="str">
            <v>KG</v>
          </cell>
          <cell r="AJ136">
            <v>0.84799999999999998</v>
          </cell>
          <cell r="AK136" t="str">
            <v>KG</v>
          </cell>
          <cell r="AL136" t="str">
            <v>21</v>
          </cell>
          <cell r="AM136" t="str">
            <v>8</v>
          </cell>
          <cell r="AN136" t="str">
            <v>168</v>
          </cell>
          <cell r="AO136" t="str">
            <v>2016</v>
          </cell>
        </row>
        <row r="137">
          <cell r="D137" t="str">
            <v>83735-04810-28</v>
          </cell>
          <cell r="E137" t="str">
            <v>NDEO RLL-ON PRL&amp;BTY 50ML FML</v>
          </cell>
          <cell r="F137">
            <v>50</v>
          </cell>
          <cell r="G137" t="str">
            <v>ML</v>
          </cell>
          <cell r="H137">
            <v>184.91</v>
          </cell>
          <cell r="I137" t="str">
            <v>ML</v>
          </cell>
          <cell r="J137" t="str">
            <v>PC</v>
          </cell>
          <cell r="K137" t="str">
            <v/>
          </cell>
          <cell r="L137" t="str">
            <v>0</v>
          </cell>
          <cell r="M137" t="str">
            <v>24</v>
          </cell>
          <cell r="N137" t="str">
            <v>8999777010973</v>
          </cell>
          <cell r="O137" t="str">
            <v>HE</v>
          </cell>
          <cell r="P137" t="str">
            <v/>
          </cell>
          <cell r="Q137" t="str">
            <v/>
          </cell>
          <cell r="R137" t="str">
            <v>8999777011468</v>
          </cell>
          <cell r="S137" t="str">
            <v>HE</v>
          </cell>
          <cell r="T137">
            <v>41</v>
          </cell>
          <cell r="U137">
            <v>41</v>
          </cell>
          <cell r="V137">
            <v>110</v>
          </cell>
          <cell r="W137" t="str">
            <v>MM</v>
          </cell>
          <cell r="X137">
            <v>0</v>
          </cell>
          <cell r="Y137">
            <v>0</v>
          </cell>
          <cell r="Z137">
            <v>0</v>
          </cell>
          <cell r="AA137" t="str">
            <v/>
          </cell>
          <cell r="AB137">
            <v>258</v>
          </cell>
          <cell r="AC137">
            <v>171</v>
          </cell>
          <cell r="AD137">
            <v>128</v>
          </cell>
          <cell r="AE137" t="str">
            <v>MM</v>
          </cell>
          <cell r="AF137">
            <v>0.154</v>
          </cell>
          <cell r="AG137" t="str">
            <v>KG</v>
          </cell>
          <cell r="AH137">
            <v>0</v>
          </cell>
          <cell r="AI137" t="str">
            <v/>
          </cell>
          <cell r="AJ137">
            <v>3.8420000000000001</v>
          </cell>
          <cell r="AK137" t="str">
            <v>KG</v>
          </cell>
          <cell r="AL137" t="str">
            <v>19</v>
          </cell>
          <cell r="AM137" t="str">
            <v>8</v>
          </cell>
          <cell r="AN137" t="str">
            <v>152</v>
          </cell>
          <cell r="AO137" t="str">
            <v>3648</v>
          </cell>
        </row>
        <row r="138">
          <cell r="D138" t="str">
            <v>83807-04810-37</v>
          </cell>
          <cell r="E138" t="str">
            <v>NBODY WHT_EVN PMP LTN 400ML</v>
          </cell>
          <cell r="F138">
            <v>400</v>
          </cell>
          <cell r="G138" t="str">
            <v>ML</v>
          </cell>
          <cell r="H138">
            <v>784.99199999999996</v>
          </cell>
          <cell r="I138" t="str">
            <v>ML</v>
          </cell>
          <cell r="J138" t="str">
            <v>PC</v>
          </cell>
          <cell r="K138" t="str">
            <v/>
          </cell>
          <cell r="L138" t="str">
            <v>0</v>
          </cell>
          <cell r="M138" t="str">
            <v>12</v>
          </cell>
          <cell r="N138" t="str">
            <v>8999777000271</v>
          </cell>
          <cell r="O138" t="str">
            <v>HE</v>
          </cell>
          <cell r="P138" t="str">
            <v/>
          </cell>
          <cell r="Q138" t="str">
            <v/>
          </cell>
          <cell r="R138" t="str">
            <v>8999777009786</v>
          </cell>
          <cell r="S138" t="str">
            <v>HE</v>
          </cell>
          <cell r="T138">
            <v>74</v>
          </cell>
          <cell r="U138">
            <v>48</v>
          </cell>
          <cell r="V138">
            <v>221</v>
          </cell>
          <cell r="W138" t="str">
            <v>MM</v>
          </cell>
          <cell r="X138">
            <v>0</v>
          </cell>
          <cell r="Y138">
            <v>0</v>
          </cell>
          <cell r="Z138">
            <v>0</v>
          </cell>
          <cell r="AA138" t="str">
            <v/>
          </cell>
          <cell r="AB138">
            <v>303</v>
          </cell>
          <cell r="AC138">
            <v>161</v>
          </cell>
          <cell r="AD138">
            <v>241</v>
          </cell>
          <cell r="AE138" t="str">
            <v>MM</v>
          </cell>
          <cell r="AF138">
            <v>0.45600000000000002</v>
          </cell>
          <cell r="AG138" t="str">
            <v>KG</v>
          </cell>
          <cell r="AH138">
            <v>0</v>
          </cell>
          <cell r="AI138" t="str">
            <v/>
          </cell>
          <cell r="AJ138">
            <v>5.6639999999999997</v>
          </cell>
          <cell r="AK138" t="str">
            <v>KG</v>
          </cell>
          <cell r="AL138" t="str">
            <v>17</v>
          </cell>
          <cell r="AM138" t="str">
            <v>5</v>
          </cell>
          <cell r="AN138" t="str">
            <v>85</v>
          </cell>
          <cell r="AO138" t="str">
            <v>1020</v>
          </cell>
        </row>
        <row r="139">
          <cell r="D139" t="str">
            <v>88880-04800-28</v>
          </cell>
          <cell r="E139" t="str">
            <v>NMEN CLN WHT_ACE-OIL_CNT_SCR 100ML</v>
          </cell>
          <cell r="F139">
            <v>100</v>
          </cell>
          <cell r="G139" t="str">
            <v>ML</v>
          </cell>
          <cell r="H139">
            <v>580</v>
          </cell>
          <cell r="I139" t="str">
            <v>ML</v>
          </cell>
          <cell r="J139" t="str">
            <v>PC</v>
          </cell>
          <cell r="K139" t="str">
            <v/>
          </cell>
          <cell r="L139" t="str">
            <v>0</v>
          </cell>
          <cell r="M139" t="str">
            <v>24</v>
          </cell>
          <cell r="N139" t="str">
            <v>8999777002954</v>
          </cell>
          <cell r="O139" t="str">
            <v>HE</v>
          </cell>
          <cell r="P139" t="str">
            <v/>
          </cell>
          <cell r="Q139" t="str">
            <v/>
          </cell>
          <cell r="R139" t="str">
            <v>8999777014575</v>
          </cell>
          <cell r="S139" t="str">
            <v>HE</v>
          </cell>
          <cell r="T139">
            <v>80</v>
          </cell>
          <cell r="U139">
            <v>50</v>
          </cell>
          <cell r="V139">
            <v>145</v>
          </cell>
          <cell r="W139" t="str">
            <v>MM</v>
          </cell>
          <cell r="X139">
            <v>0</v>
          </cell>
          <cell r="Y139">
            <v>0</v>
          </cell>
          <cell r="Z139">
            <v>0</v>
          </cell>
          <cell r="AA139" t="str">
            <v/>
          </cell>
          <cell r="AB139">
            <v>312</v>
          </cell>
          <cell r="AC139">
            <v>210</v>
          </cell>
          <cell r="AD139">
            <v>161</v>
          </cell>
          <cell r="AE139" t="str">
            <v>MM</v>
          </cell>
          <cell r="AF139">
            <v>0.124</v>
          </cell>
          <cell r="AG139" t="str">
            <v>KG</v>
          </cell>
          <cell r="AH139">
            <v>0</v>
          </cell>
          <cell r="AI139" t="str">
            <v/>
          </cell>
          <cell r="AJ139">
            <v>3.2309999999999999</v>
          </cell>
          <cell r="AK139" t="str">
            <v>KG</v>
          </cell>
          <cell r="AL139" t="str">
            <v>12</v>
          </cell>
          <cell r="AM139" t="str">
            <v>8</v>
          </cell>
          <cell r="AN139" t="str">
            <v>96</v>
          </cell>
          <cell r="AO139" t="str">
            <v>2304</v>
          </cell>
        </row>
        <row r="140">
          <cell r="D140" t="str">
            <v>48332-00092-09</v>
          </cell>
          <cell r="E140" t="str">
            <v>NSUN LTN SPF50+ 200ML</v>
          </cell>
          <cell r="F140">
            <v>0</v>
          </cell>
          <cell r="G140" t="str">
            <v/>
          </cell>
          <cell r="H140">
            <v>0.40799999999999997</v>
          </cell>
          <cell r="I140" t="str">
            <v>L</v>
          </cell>
          <cell r="J140" t="str">
            <v>PC</v>
          </cell>
          <cell r="K140" t="str">
            <v>BDF Surabaya</v>
          </cell>
          <cell r="L140" t="str">
            <v>0</v>
          </cell>
          <cell r="M140" t="str">
            <v>12</v>
          </cell>
          <cell r="N140" t="str">
            <v>4005808430208</v>
          </cell>
          <cell r="O140" t="str">
            <v>HE</v>
          </cell>
          <cell r="P140" t="str">
            <v/>
          </cell>
          <cell r="Q140" t="str">
            <v/>
          </cell>
          <cell r="R140" t="str">
            <v>8999777013592</v>
          </cell>
          <cell r="S140" t="str">
            <v>HE</v>
          </cell>
          <cell r="T140">
            <v>63</v>
          </cell>
          <cell r="U140">
            <v>36</v>
          </cell>
          <cell r="V140">
            <v>180</v>
          </cell>
          <cell r="W140" t="str">
            <v>MM</v>
          </cell>
          <cell r="X140">
            <v>0</v>
          </cell>
          <cell r="Y140">
            <v>0</v>
          </cell>
          <cell r="Z140">
            <v>0</v>
          </cell>
          <cell r="AA140" t="str">
            <v/>
          </cell>
          <cell r="AB140">
            <v>234</v>
          </cell>
          <cell r="AC140">
            <v>135</v>
          </cell>
          <cell r="AD140">
            <v>186</v>
          </cell>
          <cell r="AE140" t="str">
            <v>MM</v>
          </cell>
          <cell r="AF140">
            <v>0.23</v>
          </cell>
          <cell r="AG140" t="str">
            <v>KG</v>
          </cell>
          <cell r="AH140">
            <v>0</v>
          </cell>
          <cell r="AI140" t="str">
            <v/>
          </cell>
          <cell r="AJ140">
            <v>2.88</v>
          </cell>
          <cell r="AK140" t="str">
            <v>KG</v>
          </cell>
          <cell r="AL140" t="str">
            <v>28</v>
          </cell>
          <cell r="AM140" t="str">
            <v>5</v>
          </cell>
          <cell r="AN140" t="str">
            <v>140</v>
          </cell>
          <cell r="AO140" t="str">
            <v>1680</v>
          </cell>
        </row>
        <row r="141">
          <cell r="D141" t="str">
            <v>85063-04800-48</v>
          </cell>
          <cell r="E141" t="str">
            <v>NLC MED_PRT 5,5ML</v>
          </cell>
          <cell r="F141">
            <v>5.5</v>
          </cell>
          <cell r="G141" t="str">
            <v>ML</v>
          </cell>
          <cell r="H141">
            <v>180</v>
          </cell>
          <cell r="I141" t="str">
            <v>ML</v>
          </cell>
          <cell r="J141" t="str">
            <v>PC</v>
          </cell>
          <cell r="K141" t="str">
            <v/>
          </cell>
          <cell r="L141" t="str">
            <v>4</v>
          </cell>
          <cell r="M141" t="str">
            <v>24</v>
          </cell>
          <cell r="N141" t="str">
            <v>8999777850630</v>
          </cell>
          <cell r="O141" t="str">
            <v>HE</v>
          </cell>
          <cell r="P141" t="str">
            <v>8999777008437</v>
          </cell>
          <cell r="Q141" t="str">
            <v>HE</v>
          </cell>
          <cell r="R141" t="str">
            <v>8999777008444</v>
          </cell>
          <cell r="S141" t="str">
            <v>HE</v>
          </cell>
          <cell r="T141">
            <v>75</v>
          </cell>
          <cell r="U141">
            <v>20</v>
          </cell>
          <cell r="V141">
            <v>120</v>
          </cell>
          <cell r="W141" t="str">
            <v>MM</v>
          </cell>
          <cell r="X141">
            <v>135</v>
          </cell>
          <cell r="Y141">
            <v>45</v>
          </cell>
          <cell r="Z141">
            <v>158</v>
          </cell>
          <cell r="AA141" t="str">
            <v>MM</v>
          </cell>
          <cell r="AB141">
            <v>203</v>
          </cell>
          <cell r="AC141">
            <v>142</v>
          </cell>
          <cell r="AD141">
            <v>148</v>
          </cell>
          <cell r="AE141" t="str">
            <v>MM</v>
          </cell>
          <cell r="AF141">
            <v>17</v>
          </cell>
          <cell r="AG141" t="str">
            <v>G</v>
          </cell>
          <cell r="AH141">
            <v>7.0000000000000007E-2</v>
          </cell>
          <cell r="AI141" t="str">
            <v>KG</v>
          </cell>
          <cell r="AJ141">
            <v>0.52100000000000002</v>
          </cell>
          <cell r="AK141" t="str">
            <v>KG</v>
          </cell>
          <cell r="AL141" t="str">
            <v>0</v>
          </cell>
          <cell r="AM141" t="str">
            <v>0</v>
          </cell>
          <cell r="AN141" t="str">
            <v>0</v>
          </cell>
          <cell r="AO141" t="str">
            <v>0</v>
          </cell>
        </row>
        <row r="142">
          <cell r="D142" t="str">
            <v>86724-04800-29</v>
          </cell>
          <cell r="E142" t="str">
            <v>NF WHT FOM 100ML</v>
          </cell>
          <cell r="F142">
            <v>100</v>
          </cell>
          <cell r="G142" t="str">
            <v>ML</v>
          </cell>
          <cell r="H142">
            <v>307.2</v>
          </cell>
          <cell r="I142" t="str">
            <v>ML</v>
          </cell>
          <cell r="J142" t="str">
            <v>PC</v>
          </cell>
          <cell r="K142" t="str">
            <v/>
          </cell>
          <cell r="L142" t="str">
            <v>0</v>
          </cell>
          <cell r="M142" t="str">
            <v>24</v>
          </cell>
          <cell r="N142" t="str">
            <v>8999777867249</v>
          </cell>
          <cell r="O142" t="str">
            <v>HE</v>
          </cell>
          <cell r="P142" t="str">
            <v/>
          </cell>
          <cell r="Q142" t="str">
            <v/>
          </cell>
          <cell r="R142" t="str">
            <v>04005805319933</v>
          </cell>
          <cell r="S142" t="str">
            <v>IC</v>
          </cell>
          <cell r="T142">
            <v>60</v>
          </cell>
          <cell r="U142">
            <v>32</v>
          </cell>
          <cell r="V142">
            <v>160</v>
          </cell>
          <cell r="W142" t="str">
            <v>MM</v>
          </cell>
          <cell r="X142">
            <v>0</v>
          </cell>
          <cell r="Y142">
            <v>0</v>
          </cell>
          <cell r="Z142">
            <v>0</v>
          </cell>
          <cell r="AA142" t="str">
            <v/>
          </cell>
          <cell r="AB142">
            <v>253</v>
          </cell>
          <cell r="AC142">
            <v>180</v>
          </cell>
          <cell r="AD142">
            <v>181</v>
          </cell>
          <cell r="AE142" t="str">
            <v>MM</v>
          </cell>
          <cell r="AF142">
            <v>107.1</v>
          </cell>
          <cell r="AG142" t="str">
            <v>G</v>
          </cell>
          <cell r="AH142">
            <v>0</v>
          </cell>
          <cell r="AI142" t="str">
            <v/>
          </cell>
          <cell r="AJ142">
            <v>2.806</v>
          </cell>
          <cell r="AK142" t="str">
            <v>KG</v>
          </cell>
          <cell r="AL142" t="str">
            <v>19</v>
          </cell>
          <cell r="AM142" t="str">
            <v>6</v>
          </cell>
          <cell r="AN142" t="str">
            <v>114</v>
          </cell>
          <cell r="AO142" t="str">
            <v>2736</v>
          </cell>
        </row>
        <row r="143">
          <cell r="D143" t="str">
            <v>48333-00066-01</v>
          </cell>
          <cell r="E143" t="str">
            <v>HP ELASTIC ASSORTMENT ID 20S</v>
          </cell>
          <cell r="F143">
            <v>20</v>
          </cell>
          <cell r="G143" t="str">
            <v>PC</v>
          </cell>
          <cell r="H143">
            <v>0.17100000000000001</v>
          </cell>
          <cell r="I143" t="str">
            <v>L</v>
          </cell>
          <cell r="J143" t="str">
            <v>PC</v>
          </cell>
          <cell r="K143" t="str">
            <v/>
          </cell>
          <cell r="L143" t="str">
            <v>0</v>
          </cell>
          <cell r="M143" t="str">
            <v>10</v>
          </cell>
          <cell r="N143" t="str">
            <v>8999777016142</v>
          </cell>
          <cell r="O143" t="str">
            <v>HE</v>
          </cell>
          <cell r="P143" t="str">
            <v/>
          </cell>
          <cell r="Q143" t="str">
            <v/>
          </cell>
          <cell r="R143" t="str">
            <v>8999777017057</v>
          </cell>
          <cell r="S143" t="str">
            <v>HE</v>
          </cell>
          <cell r="T143">
            <v>80</v>
          </cell>
          <cell r="U143">
            <v>20</v>
          </cell>
          <cell r="V143">
            <v>107</v>
          </cell>
          <cell r="W143" t="str">
            <v>MM</v>
          </cell>
          <cell r="X143">
            <v>0</v>
          </cell>
          <cell r="Y143">
            <v>0</v>
          </cell>
          <cell r="Z143">
            <v>0</v>
          </cell>
          <cell r="AA143" t="str">
            <v/>
          </cell>
          <cell r="AB143">
            <v>226</v>
          </cell>
          <cell r="AC143">
            <v>90</v>
          </cell>
          <cell r="AD143">
            <v>127</v>
          </cell>
          <cell r="AE143" t="str">
            <v>MM</v>
          </cell>
          <cell r="AF143">
            <v>2.4E-2</v>
          </cell>
          <cell r="AG143" t="str">
            <v>KG</v>
          </cell>
          <cell r="AH143">
            <v>0</v>
          </cell>
          <cell r="AI143" t="str">
            <v/>
          </cell>
          <cell r="AJ143">
            <v>0.30399999999999999</v>
          </cell>
          <cell r="AK143" t="str">
            <v>KG</v>
          </cell>
          <cell r="AL143" t="str">
            <v>46</v>
          </cell>
          <cell r="AM143" t="str">
            <v>10</v>
          </cell>
          <cell r="AN143" t="str">
            <v>460</v>
          </cell>
          <cell r="AO143" t="str">
            <v>4600</v>
          </cell>
        </row>
        <row r="144">
          <cell r="D144" t="str">
            <v>48333-00074-00</v>
          </cell>
          <cell r="E144" t="str">
            <v>HP FAB FUN ANIMAL 10S</v>
          </cell>
          <cell r="F144">
            <v>0</v>
          </cell>
          <cell r="G144" t="str">
            <v/>
          </cell>
          <cell r="H144">
            <v>4.2000000000000003E-2</v>
          </cell>
          <cell r="I144" t="str">
            <v>L</v>
          </cell>
          <cell r="J144" t="str">
            <v>PC</v>
          </cell>
          <cell r="K144" t="str">
            <v>BDF DC Export Malang</v>
          </cell>
          <cell r="L144" t="str">
            <v>30</v>
          </cell>
          <cell r="M144" t="str">
            <v>180</v>
          </cell>
          <cell r="N144" t="str">
            <v>8999777016425</v>
          </cell>
          <cell r="O144" t="str">
            <v>HE</v>
          </cell>
          <cell r="P144" t="str">
            <v>8999777016432</v>
          </cell>
          <cell r="Q144" t="str">
            <v>HE</v>
          </cell>
          <cell r="R144" t="str">
            <v>8999777016449</v>
          </cell>
          <cell r="S144" t="str">
            <v>HE</v>
          </cell>
          <cell r="T144">
            <v>80</v>
          </cell>
          <cell r="U144">
            <v>5</v>
          </cell>
          <cell r="V144">
            <v>106</v>
          </cell>
          <cell r="W144" t="str">
            <v>MM</v>
          </cell>
          <cell r="X144">
            <v>167</v>
          </cell>
          <cell r="Y144">
            <v>93</v>
          </cell>
          <cell r="Z144">
            <v>109</v>
          </cell>
          <cell r="AA144" t="str">
            <v>MM</v>
          </cell>
          <cell r="AB144">
            <v>301</v>
          </cell>
          <cell r="AC144">
            <v>179</v>
          </cell>
          <cell r="AD144">
            <v>232</v>
          </cell>
          <cell r="AE144" t="str">
            <v>MM</v>
          </cell>
          <cell r="AF144">
            <v>8.9999999999999993E-3</v>
          </cell>
          <cell r="AG144" t="str">
            <v>KG</v>
          </cell>
          <cell r="AH144">
            <v>0.3</v>
          </cell>
          <cell r="AI144" t="str">
            <v>KG</v>
          </cell>
          <cell r="AJ144">
            <v>1.966</v>
          </cell>
          <cell r="AK144" t="str">
            <v>KG</v>
          </cell>
          <cell r="AL144" t="str">
            <v>16</v>
          </cell>
          <cell r="AM144" t="str">
            <v>5</v>
          </cell>
          <cell r="AN144" t="str">
            <v>80</v>
          </cell>
          <cell r="AO144" t="str">
            <v>14400</v>
          </cell>
        </row>
        <row r="145">
          <cell r="D145" t="str">
            <v>76539-09001-02</v>
          </cell>
          <cell r="E145" t="str">
            <v>HP KOYO HANGAT RI 10S RESEALABLE</v>
          </cell>
          <cell r="F145">
            <v>10</v>
          </cell>
          <cell r="G145" t="str">
            <v>PC</v>
          </cell>
          <cell r="H145">
            <v>8.9999999999999993E-3</v>
          </cell>
          <cell r="I145" t="str">
            <v>L</v>
          </cell>
          <cell r="J145" t="str">
            <v>PC</v>
          </cell>
          <cell r="K145" t="str">
            <v/>
          </cell>
          <cell r="L145" t="str">
            <v>10</v>
          </cell>
          <cell r="M145" t="str">
            <v>200</v>
          </cell>
          <cell r="N145" t="str">
            <v>8999777012007</v>
          </cell>
          <cell r="O145" t="str">
            <v>HE</v>
          </cell>
          <cell r="P145" t="str">
            <v>8999777012014</v>
          </cell>
          <cell r="Q145" t="str">
            <v>HE</v>
          </cell>
          <cell r="R145" t="str">
            <v>04005805248622</v>
          </cell>
          <cell r="S145" t="str">
            <v>IC</v>
          </cell>
          <cell r="T145">
            <v>75</v>
          </cell>
          <cell r="U145">
            <v>115</v>
          </cell>
          <cell r="V145">
            <v>1</v>
          </cell>
          <cell r="W145" t="str">
            <v>MM</v>
          </cell>
          <cell r="X145">
            <v>80</v>
          </cell>
          <cell r="Y145">
            <v>55</v>
          </cell>
          <cell r="Z145">
            <v>118</v>
          </cell>
          <cell r="AA145" t="str">
            <v>MM</v>
          </cell>
          <cell r="AB145">
            <v>418</v>
          </cell>
          <cell r="AC145">
            <v>236</v>
          </cell>
          <cell r="AD145">
            <v>144</v>
          </cell>
          <cell r="AE145" t="str">
            <v>MM</v>
          </cell>
          <cell r="AF145">
            <v>1.0999999999999999E-2</v>
          </cell>
          <cell r="AG145" t="str">
            <v>KG</v>
          </cell>
          <cell r="AH145">
            <v>0.12</v>
          </cell>
          <cell r="AI145" t="str">
            <v>KG</v>
          </cell>
          <cell r="AJ145">
            <v>2.68</v>
          </cell>
          <cell r="AK145" t="str">
            <v>KG</v>
          </cell>
          <cell r="AL145" t="str">
            <v>7</v>
          </cell>
          <cell r="AM145" t="str">
            <v>9</v>
          </cell>
          <cell r="AN145" t="str">
            <v>63</v>
          </cell>
          <cell r="AO145" t="str">
            <v>12600</v>
          </cell>
        </row>
        <row r="146">
          <cell r="D146" t="str">
            <v>85316-04800-30</v>
          </cell>
          <cell r="E146" t="str">
            <v>NDEO RLL-ON WHT_ANT_BAC_FML 50ML</v>
          </cell>
          <cell r="F146">
            <v>50</v>
          </cell>
          <cell r="G146" t="str">
            <v>ML</v>
          </cell>
          <cell r="H146">
            <v>184.91</v>
          </cell>
          <cell r="I146" t="str">
            <v>ML</v>
          </cell>
          <cell r="J146" t="str">
            <v>PC</v>
          </cell>
          <cell r="K146" t="str">
            <v/>
          </cell>
          <cell r="L146" t="str">
            <v>0</v>
          </cell>
          <cell r="M146" t="str">
            <v>24</v>
          </cell>
          <cell r="N146" t="str">
            <v>8999777014209</v>
          </cell>
          <cell r="O146" t="str">
            <v>HE</v>
          </cell>
          <cell r="P146" t="str">
            <v/>
          </cell>
          <cell r="Q146" t="str">
            <v/>
          </cell>
          <cell r="R146" t="str">
            <v>8999777015473</v>
          </cell>
          <cell r="S146" t="str">
            <v>HE</v>
          </cell>
          <cell r="T146">
            <v>41</v>
          </cell>
          <cell r="U146">
            <v>41</v>
          </cell>
          <cell r="V146">
            <v>110</v>
          </cell>
          <cell r="W146" t="str">
            <v>MM</v>
          </cell>
          <cell r="X146">
            <v>0</v>
          </cell>
          <cell r="Y146">
            <v>0</v>
          </cell>
          <cell r="Z146">
            <v>0</v>
          </cell>
          <cell r="AA146" t="str">
            <v/>
          </cell>
          <cell r="AB146">
            <v>258</v>
          </cell>
          <cell r="AC146">
            <v>171</v>
          </cell>
          <cell r="AD146">
            <v>128</v>
          </cell>
          <cell r="AE146" t="str">
            <v>MM</v>
          </cell>
          <cell r="AF146">
            <v>155.97999999999999</v>
          </cell>
          <cell r="AG146" t="str">
            <v>G</v>
          </cell>
          <cell r="AH146">
            <v>0</v>
          </cell>
          <cell r="AI146" t="str">
            <v/>
          </cell>
          <cell r="AJ146">
            <v>3.8940000000000001</v>
          </cell>
          <cell r="AK146" t="str">
            <v>KG</v>
          </cell>
          <cell r="AL146" t="str">
            <v>19</v>
          </cell>
          <cell r="AM146" t="str">
            <v>8</v>
          </cell>
          <cell r="AN146" t="str">
            <v>152</v>
          </cell>
          <cell r="AO146" t="str">
            <v>3648</v>
          </cell>
        </row>
        <row r="147">
          <cell r="D147" t="str">
            <v>85706-04801-37</v>
          </cell>
          <cell r="E147" t="str">
            <v>NBODY ESS RDN_RS_ARG_OL 200ML</v>
          </cell>
          <cell r="F147">
            <v>200</v>
          </cell>
          <cell r="G147" t="str">
            <v>ML</v>
          </cell>
          <cell r="H147">
            <v>399.6</v>
          </cell>
          <cell r="I147" t="str">
            <v>ML</v>
          </cell>
          <cell r="J147" t="str">
            <v>PC</v>
          </cell>
          <cell r="K147" t="str">
            <v/>
          </cell>
          <cell r="L147" t="str">
            <v>0</v>
          </cell>
          <cell r="M147" t="str">
            <v>24</v>
          </cell>
          <cell r="N147" t="str">
            <v>8999777015091</v>
          </cell>
          <cell r="O147" t="str">
            <v>HE</v>
          </cell>
          <cell r="P147" t="str">
            <v/>
          </cell>
          <cell r="Q147" t="str">
            <v/>
          </cell>
          <cell r="R147" t="str">
            <v>8999777017279</v>
          </cell>
          <cell r="S147" t="str">
            <v>HE</v>
          </cell>
          <cell r="T147">
            <v>60</v>
          </cell>
          <cell r="U147">
            <v>37</v>
          </cell>
          <cell r="V147">
            <v>180</v>
          </cell>
          <cell r="W147" t="str">
            <v>MM</v>
          </cell>
          <cell r="X147">
            <v>0</v>
          </cell>
          <cell r="Y147">
            <v>0</v>
          </cell>
          <cell r="Z147">
            <v>0</v>
          </cell>
          <cell r="AA147" t="str">
            <v/>
          </cell>
          <cell r="AB147">
            <v>245</v>
          </cell>
          <cell r="AC147">
            <v>226</v>
          </cell>
          <cell r="AD147">
            <v>197</v>
          </cell>
          <cell r="AE147" t="str">
            <v>MM</v>
          </cell>
          <cell r="AF147">
            <v>228.04</v>
          </cell>
          <cell r="AG147" t="str">
            <v>G</v>
          </cell>
          <cell r="AH147">
            <v>0</v>
          </cell>
          <cell r="AI147" t="str">
            <v/>
          </cell>
          <cell r="AJ147">
            <v>5.6660000000000004</v>
          </cell>
          <cell r="AK147" t="str">
            <v>KG</v>
          </cell>
          <cell r="AL147" t="str">
            <v>14</v>
          </cell>
          <cell r="AM147" t="str">
            <v>6</v>
          </cell>
          <cell r="AN147" t="str">
            <v>84</v>
          </cell>
          <cell r="AO147" t="str">
            <v>2016</v>
          </cell>
        </row>
        <row r="148">
          <cell r="D148" t="str">
            <v>48330-00237-02</v>
          </cell>
          <cell r="E148" t="str">
            <v>HP DUO HANGER 2637 ANTISEPTI</v>
          </cell>
          <cell r="F148">
            <v>0</v>
          </cell>
          <cell r="G148" t="str">
            <v/>
          </cell>
          <cell r="H148">
            <v>0.495</v>
          </cell>
          <cell r="I148" t="str">
            <v>L</v>
          </cell>
          <cell r="J148" t="str">
            <v>PC</v>
          </cell>
          <cell r="K148" t="str">
            <v>PT. LF SERVICES INDONESIA</v>
          </cell>
          <cell r="L148" t="str">
            <v>0</v>
          </cell>
          <cell r="M148" t="str">
            <v>10</v>
          </cell>
          <cell r="N148" t="str">
            <v>8999777026370</v>
          </cell>
          <cell r="O148" t="str">
            <v>HE</v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>
            <v>93</v>
          </cell>
          <cell r="U148">
            <v>38</v>
          </cell>
          <cell r="V148">
            <v>140</v>
          </cell>
          <cell r="W148" t="str">
            <v>MM</v>
          </cell>
          <cell r="X148">
            <v>0</v>
          </cell>
          <cell r="Y148">
            <v>0</v>
          </cell>
          <cell r="Z148">
            <v>0</v>
          </cell>
          <cell r="AA148" t="str">
            <v/>
          </cell>
          <cell r="AB148">
            <v>350</v>
          </cell>
          <cell r="AC148">
            <v>300</v>
          </cell>
          <cell r="AD148">
            <v>540</v>
          </cell>
          <cell r="AE148" t="str">
            <v>MM</v>
          </cell>
          <cell r="AF148">
            <v>8.3000000000000004E-2</v>
          </cell>
          <cell r="AG148" t="str">
            <v>G</v>
          </cell>
          <cell r="AH148">
            <v>0</v>
          </cell>
          <cell r="AI148" t="str">
            <v/>
          </cell>
          <cell r="AJ148">
            <v>9.0500000000000007</v>
          </cell>
          <cell r="AK148" t="str">
            <v>KG</v>
          </cell>
          <cell r="AL148" t="str">
            <v>6</v>
          </cell>
          <cell r="AM148" t="str">
            <v>3</v>
          </cell>
          <cell r="AN148" t="str">
            <v>18</v>
          </cell>
          <cell r="AO148" t="str">
            <v>180</v>
          </cell>
        </row>
        <row r="149">
          <cell r="D149" t="str">
            <v>48328-00005-59</v>
          </cell>
          <cell r="E149" t="str">
            <v>SLEEVE HP SENSITIVE 4XL</v>
          </cell>
          <cell r="F149">
            <v>0</v>
          </cell>
          <cell r="G149" t="str">
            <v/>
          </cell>
          <cell r="H149">
            <v>0</v>
          </cell>
          <cell r="I149" t="str">
            <v>L</v>
          </cell>
          <cell r="J149" t="str">
            <v>PC</v>
          </cell>
          <cell r="K149" t="str">
            <v/>
          </cell>
          <cell r="L149" t="str">
            <v>0</v>
          </cell>
          <cell r="M149" t="str">
            <v>0</v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>
            <v>0</v>
          </cell>
          <cell r="U149">
            <v>0</v>
          </cell>
          <cell r="V149">
            <v>0</v>
          </cell>
          <cell r="W149" t="str">
            <v>MM</v>
          </cell>
          <cell r="X149">
            <v>0</v>
          </cell>
          <cell r="Y149">
            <v>0</v>
          </cell>
          <cell r="Z149">
            <v>0</v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>
            <v>0</v>
          </cell>
          <cell r="AG149" t="str">
            <v>G</v>
          </cell>
          <cell r="AH149">
            <v>0</v>
          </cell>
          <cell r="AI149" t="str">
            <v/>
          </cell>
          <cell r="AJ149">
            <v>0</v>
          </cell>
          <cell r="AK149" t="str">
            <v/>
          </cell>
          <cell r="AL149" t="str">
            <v>0</v>
          </cell>
          <cell r="AM149" t="str">
            <v>0</v>
          </cell>
          <cell r="AN149" t="str">
            <v>0</v>
          </cell>
          <cell r="AO149" t="str">
            <v>0</v>
          </cell>
        </row>
        <row r="150">
          <cell r="D150" t="str">
            <v>48328-00005-61</v>
          </cell>
          <cell r="E150" t="str">
            <v>STICKER LABEL ROL PLESTER PUTIH</v>
          </cell>
          <cell r="F150">
            <v>0</v>
          </cell>
          <cell r="G150" t="str">
            <v/>
          </cell>
          <cell r="H150">
            <v>0</v>
          </cell>
          <cell r="I150" t="str">
            <v>L</v>
          </cell>
          <cell r="J150" t="str">
            <v>PC</v>
          </cell>
          <cell r="K150" t="str">
            <v/>
          </cell>
          <cell r="L150" t="str">
            <v>0</v>
          </cell>
          <cell r="M150" t="str">
            <v>0</v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>
            <v>0</v>
          </cell>
          <cell r="U150">
            <v>0</v>
          </cell>
          <cell r="V150">
            <v>0</v>
          </cell>
          <cell r="W150" t="str">
            <v>MM</v>
          </cell>
          <cell r="X150">
            <v>0</v>
          </cell>
          <cell r="Y150">
            <v>0</v>
          </cell>
          <cell r="Z150">
            <v>0</v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>
            <v>0</v>
          </cell>
          <cell r="AG150" t="str">
            <v>G</v>
          </cell>
          <cell r="AH150">
            <v>0</v>
          </cell>
          <cell r="AI150" t="str">
            <v/>
          </cell>
          <cell r="AJ150">
            <v>0</v>
          </cell>
          <cell r="AK150" t="str">
            <v/>
          </cell>
          <cell r="AL150" t="str">
            <v>0</v>
          </cell>
          <cell r="AM150" t="str">
            <v>0</v>
          </cell>
          <cell r="AN150" t="str">
            <v>0</v>
          </cell>
          <cell r="AO150" t="str">
            <v>0</v>
          </cell>
        </row>
        <row r="151">
          <cell r="D151" t="str">
            <v>48328-00008-72</v>
          </cell>
          <cell r="E151" t="str">
            <v>SLEEVE HP SENSITIVE 3XL</v>
          </cell>
          <cell r="F151">
            <v>0</v>
          </cell>
          <cell r="G151" t="str">
            <v/>
          </cell>
          <cell r="H151">
            <v>0</v>
          </cell>
          <cell r="I151" t="str">
            <v/>
          </cell>
          <cell r="J151" t="str">
            <v>PC</v>
          </cell>
          <cell r="K151" t="str">
            <v/>
          </cell>
          <cell r="L151" t="str">
            <v>0</v>
          </cell>
          <cell r="M151" t="str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>
            <v>0</v>
          </cell>
          <cell r="U151">
            <v>0</v>
          </cell>
          <cell r="V151">
            <v>0</v>
          </cell>
          <cell r="W151" t="str">
            <v/>
          </cell>
          <cell r="X151">
            <v>0</v>
          </cell>
          <cell r="Y151">
            <v>0</v>
          </cell>
          <cell r="Z151">
            <v>0</v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>
            <v>0</v>
          </cell>
          <cell r="AG151" t="str">
            <v>G</v>
          </cell>
          <cell r="AH151">
            <v>0</v>
          </cell>
          <cell r="AI151" t="str">
            <v/>
          </cell>
          <cell r="AJ151">
            <v>0</v>
          </cell>
          <cell r="AK151" t="str">
            <v/>
          </cell>
          <cell r="AL151" t="str">
            <v>0</v>
          </cell>
          <cell r="AM151" t="str">
            <v>0</v>
          </cell>
          <cell r="AN151" t="str">
            <v>0</v>
          </cell>
          <cell r="AO151" t="str">
            <v>0</v>
          </cell>
        </row>
        <row r="152">
          <cell r="D152" t="str">
            <v>48328-00008-73</v>
          </cell>
          <cell r="E152" t="str">
            <v>SLEEVE HP SENSITIVE 4XL</v>
          </cell>
          <cell r="F152">
            <v>0</v>
          </cell>
          <cell r="G152" t="str">
            <v/>
          </cell>
          <cell r="H152">
            <v>0</v>
          </cell>
          <cell r="I152" t="str">
            <v/>
          </cell>
          <cell r="J152" t="str">
            <v>PC</v>
          </cell>
          <cell r="K152" t="str">
            <v/>
          </cell>
          <cell r="L152" t="str">
            <v>0</v>
          </cell>
          <cell r="M152" t="str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>
            <v>0</v>
          </cell>
          <cell r="U152">
            <v>0</v>
          </cell>
          <cell r="V152">
            <v>0</v>
          </cell>
          <cell r="W152" t="str">
            <v/>
          </cell>
          <cell r="X152">
            <v>0</v>
          </cell>
          <cell r="Y152">
            <v>0</v>
          </cell>
          <cell r="Z152">
            <v>0</v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>
            <v>0</v>
          </cell>
          <cell r="AG152" t="str">
            <v>G</v>
          </cell>
          <cell r="AH152">
            <v>0</v>
          </cell>
          <cell r="AI152" t="str">
            <v/>
          </cell>
          <cell r="AJ152">
            <v>0</v>
          </cell>
          <cell r="AK152" t="str">
            <v/>
          </cell>
          <cell r="AL152" t="str">
            <v>0</v>
          </cell>
          <cell r="AM152" t="str">
            <v>0</v>
          </cell>
          <cell r="AN152" t="str">
            <v>0</v>
          </cell>
          <cell r="AO152" t="str">
            <v>0</v>
          </cell>
        </row>
        <row r="153">
          <cell r="D153" t="str">
            <v>48328-00010-81</v>
          </cell>
          <cell r="E153" t="str">
            <v>BACK STC NSUN LTN SPF50+ 200ML</v>
          </cell>
          <cell r="F153">
            <v>0</v>
          </cell>
          <cell r="G153" t="str">
            <v/>
          </cell>
          <cell r="H153">
            <v>1E-3</v>
          </cell>
          <cell r="I153" t="str">
            <v>L</v>
          </cell>
          <cell r="J153" t="str">
            <v>PC</v>
          </cell>
          <cell r="K153" t="str">
            <v/>
          </cell>
          <cell r="L153" t="str">
            <v>0</v>
          </cell>
          <cell r="M153" t="str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>
            <v>10</v>
          </cell>
          <cell r="U153">
            <v>10</v>
          </cell>
          <cell r="V153">
            <v>10</v>
          </cell>
          <cell r="W153" t="str">
            <v>MM</v>
          </cell>
          <cell r="X153">
            <v>0</v>
          </cell>
          <cell r="Y153">
            <v>0</v>
          </cell>
          <cell r="Z153">
            <v>0</v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>
            <v>1E-3</v>
          </cell>
          <cell r="AG153" t="str">
            <v>G</v>
          </cell>
          <cell r="AH153">
            <v>0</v>
          </cell>
          <cell r="AI153" t="str">
            <v/>
          </cell>
          <cell r="AJ153">
            <v>0</v>
          </cell>
          <cell r="AK153" t="str">
            <v/>
          </cell>
          <cell r="AL153" t="str">
            <v>0</v>
          </cell>
          <cell r="AM153" t="str">
            <v>0</v>
          </cell>
          <cell r="AN153" t="str">
            <v>0</v>
          </cell>
          <cell r="AO153" t="str">
            <v>0</v>
          </cell>
        </row>
        <row r="154">
          <cell r="D154" t="str">
            <v>48328-00010-80</v>
          </cell>
          <cell r="E154" t="str">
            <v>FRONT STC NSUN LTN SPF50+ 200ML</v>
          </cell>
          <cell r="F154">
            <v>0</v>
          </cell>
          <cell r="G154" t="str">
            <v/>
          </cell>
          <cell r="H154">
            <v>1E-3</v>
          </cell>
          <cell r="I154" t="str">
            <v>L</v>
          </cell>
          <cell r="J154" t="str">
            <v>PC</v>
          </cell>
          <cell r="K154" t="str">
            <v/>
          </cell>
          <cell r="L154" t="str">
            <v>0</v>
          </cell>
          <cell r="M154" t="str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>
            <v>10</v>
          </cell>
          <cell r="U154">
            <v>10</v>
          </cell>
          <cell r="V154">
            <v>10</v>
          </cell>
          <cell r="W154" t="str">
            <v>MM</v>
          </cell>
          <cell r="X154">
            <v>0</v>
          </cell>
          <cell r="Y154">
            <v>0</v>
          </cell>
          <cell r="Z154">
            <v>0</v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>
            <v>1E-3</v>
          </cell>
          <cell r="AG154" t="str">
            <v>G</v>
          </cell>
          <cell r="AH154">
            <v>0</v>
          </cell>
          <cell r="AI154" t="str">
            <v/>
          </cell>
          <cell r="AJ154">
            <v>0</v>
          </cell>
          <cell r="AK154" t="str">
            <v/>
          </cell>
          <cell r="AL154" t="str">
            <v>0</v>
          </cell>
          <cell r="AM154" t="str">
            <v>0</v>
          </cell>
          <cell r="AN154" t="str">
            <v>0</v>
          </cell>
          <cell r="AO154" t="str">
            <v>0</v>
          </cell>
        </row>
        <row r="155">
          <cell r="D155" t="str">
            <v>48328-00011-02</v>
          </cell>
          <cell r="E155" t="str">
            <v>FOLDING BOX NIVEA SFS AURA SACHET</v>
          </cell>
          <cell r="F155">
            <v>0</v>
          </cell>
          <cell r="G155" t="str">
            <v/>
          </cell>
          <cell r="H155">
            <v>1E-3</v>
          </cell>
          <cell r="I155" t="str">
            <v>L</v>
          </cell>
          <cell r="J155" t="str">
            <v>PC</v>
          </cell>
          <cell r="K155" t="str">
            <v/>
          </cell>
          <cell r="L155" t="str">
            <v>0</v>
          </cell>
          <cell r="M155" t="str">
            <v>0</v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>
            <v>10</v>
          </cell>
          <cell r="U155">
            <v>10</v>
          </cell>
          <cell r="V155">
            <v>10</v>
          </cell>
          <cell r="W155" t="str">
            <v>MM</v>
          </cell>
          <cell r="X155">
            <v>0</v>
          </cell>
          <cell r="Y155">
            <v>0</v>
          </cell>
          <cell r="Z155">
            <v>0</v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>
            <v>1E-3</v>
          </cell>
          <cell r="AG155" t="str">
            <v>G</v>
          </cell>
          <cell r="AH155">
            <v>0</v>
          </cell>
          <cell r="AI155" t="str">
            <v/>
          </cell>
          <cell r="AJ155">
            <v>0</v>
          </cell>
          <cell r="AK155" t="str">
            <v/>
          </cell>
          <cell r="AL155" t="str">
            <v>0</v>
          </cell>
          <cell r="AM155" t="str">
            <v>0</v>
          </cell>
          <cell r="AN155" t="str">
            <v>0</v>
          </cell>
          <cell r="AO155" t="str">
            <v>0</v>
          </cell>
        </row>
        <row r="156">
          <cell r="D156" t="str">
            <v>48328-00011-00</v>
          </cell>
          <cell r="E156" t="str">
            <v>FRONT STICKER NIVEA SFS OIL SACHET</v>
          </cell>
          <cell r="F156">
            <v>0</v>
          </cell>
          <cell r="G156" t="str">
            <v/>
          </cell>
          <cell r="H156">
            <v>1E-3</v>
          </cell>
          <cell r="I156" t="str">
            <v>L</v>
          </cell>
          <cell r="J156" t="str">
            <v>PC</v>
          </cell>
          <cell r="K156" t="str">
            <v/>
          </cell>
          <cell r="L156" t="str">
            <v>0</v>
          </cell>
          <cell r="M156" t="str">
            <v>0</v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>
            <v>10</v>
          </cell>
          <cell r="U156">
            <v>10</v>
          </cell>
          <cell r="V156">
            <v>10</v>
          </cell>
          <cell r="W156" t="str">
            <v>MM</v>
          </cell>
          <cell r="X156">
            <v>0</v>
          </cell>
          <cell r="Y156">
            <v>0</v>
          </cell>
          <cell r="Z156">
            <v>0</v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>
            <v>1E-3</v>
          </cell>
          <cell r="AG156" t="str">
            <v>G</v>
          </cell>
          <cell r="AH156">
            <v>0</v>
          </cell>
          <cell r="AI156" t="str">
            <v/>
          </cell>
          <cell r="AJ156">
            <v>0</v>
          </cell>
          <cell r="AK156" t="str">
            <v/>
          </cell>
          <cell r="AL156" t="str">
            <v>0</v>
          </cell>
          <cell r="AM156" t="str">
            <v>0</v>
          </cell>
          <cell r="AN156" t="str">
            <v>0</v>
          </cell>
          <cell r="AO156" t="str">
            <v>0</v>
          </cell>
        </row>
        <row r="157">
          <cell r="D157" t="str">
            <v>48328-00011-03</v>
          </cell>
          <cell r="E157" t="str">
            <v>FOLDING BOX NIVEA SFS OIL SACHET</v>
          </cell>
          <cell r="F157">
            <v>0</v>
          </cell>
          <cell r="G157" t="str">
            <v/>
          </cell>
          <cell r="H157">
            <v>0</v>
          </cell>
          <cell r="I157" t="str">
            <v/>
          </cell>
          <cell r="J157" t="str">
            <v>PC</v>
          </cell>
          <cell r="K157" t="str">
            <v/>
          </cell>
          <cell r="L157" t="str">
            <v>0</v>
          </cell>
          <cell r="M157" t="str">
            <v>0</v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>
            <v>0</v>
          </cell>
          <cell r="U157">
            <v>0</v>
          </cell>
          <cell r="V157">
            <v>0</v>
          </cell>
          <cell r="W157" t="str">
            <v/>
          </cell>
          <cell r="X157">
            <v>0</v>
          </cell>
          <cell r="Y157">
            <v>0</v>
          </cell>
          <cell r="Z157">
            <v>0</v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>
            <v>0</v>
          </cell>
          <cell r="AG157" t="str">
            <v>G</v>
          </cell>
          <cell r="AH157">
            <v>0</v>
          </cell>
          <cell r="AI157" t="str">
            <v/>
          </cell>
          <cell r="AJ157">
            <v>0</v>
          </cell>
          <cell r="AK157" t="str">
            <v/>
          </cell>
          <cell r="AL157" t="str">
            <v>0</v>
          </cell>
          <cell r="AM157" t="str">
            <v>0</v>
          </cell>
          <cell r="AN157" t="str">
            <v>0</v>
          </cell>
          <cell r="AO157" t="str">
            <v>0</v>
          </cell>
        </row>
        <row r="158">
          <cell r="D158" t="str">
            <v>48328-00011-01</v>
          </cell>
          <cell r="E158" t="str">
            <v>BACK STICKER NIVEA SFS OIL SACHET</v>
          </cell>
          <cell r="F158">
            <v>0</v>
          </cell>
          <cell r="G158" t="str">
            <v/>
          </cell>
          <cell r="H158">
            <v>1E-3</v>
          </cell>
          <cell r="I158" t="str">
            <v>L</v>
          </cell>
          <cell r="J158" t="str">
            <v>PC</v>
          </cell>
          <cell r="K158" t="str">
            <v/>
          </cell>
          <cell r="L158" t="str">
            <v>0</v>
          </cell>
          <cell r="M158" t="str">
            <v>0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>
            <v>10</v>
          </cell>
          <cell r="U158">
            <v>10</v>
          </cell>
          <cell r="V158">
            <v>10</v>
          </cell>
          <cell r="W158" t="str">
            <v>MM</v>
          </cell>
          <cell r="X158">
            <v>0</v>
          </cell>
          <cell r="Y158">
            <v>0</v>
          </cell>
          <cell r="Z158">
            <v>0</v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>
            <v>1E-3</v>
          </cell>
          <cell r="AG158" t="str">
            <v>G</v>
          </cell>
          <cell r="AH158">
            <v>0</v>
          </cell>
          <cell r="AI158" t="str">
            <v/>
          </cell>
          <cell r="AJ158">
            <v>0</v>
          </cell>
          <cell r="AK158" t="str">
            <v/>
          </cell>
          <cell r="AL158" t="str">
            <v>0</v>
          </cell>
          <cell r="AM158" t="str">
            <v>0</v>
          </cell>
          <cell r="AN158" t="str">
            <v>0</v>
          </cell>
          <cell r="AO158" t="str">
            <v>0</v>
          </cell>
        </row>
        <row r="159">
          <cell r="D159" t="str">
            <v>48328-00010-91</v>
          </cell>
          <cell r="E159" t="str">
            <v>STICKER NOTICABLE RADIANT C&amp;E VITAMIN LO</v>
          </cell>
          <cell r="F159">
            <v>0</v>
          </cell>
          <cell r="G159" t="str">
            <v/>
          </cell>
          <cell r="H159">
            <v>1E-3</v>
          </cell>
          <cell r="I159" t="str">
            <v>L</v>
          </cell>
          <cell r="J159" t="str">
            <v>PC</v>
          </cell>
          <cell r="K159" t="str">
            <v/>
          </cell>
          <cell r="L159" t="str">
            <v>0</v>
          </cell>
          <cell r="M159" t="str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>
            <v>10</v>
          </cell>
          <cell r="U159">
            <v>10</v>
          </cell>
          <cell r="V159">
            <v>10</v>
          </cell>
          <cell r="W159" t="str">
            <v>MM</v>
          </cell>
          <cell r="X159">
            <v>0</v>
          </cell>
          <cell r="Y159">
            <v>0</v>
          </cell>
          <cell r="Z159">
            <v>0</v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>
            <v>1E-3</v>
          </cell>
          <cell r="AG159" t="str">
            <v>G</v>
          </cell>
          <cell r="AH159">
            <v>0</v>
          </cell>
          <cell r="AI159" t="str">
            <v/>
          </cell>
          <cell r="AJ159">
            <v>0</v>
          </cell>
          <cell r="AK159" t="str">
            <v/>
          </cell>
          <cell r="AL159" t="str">
            <v>0</v>
          </cell>
          <cell r="AM159" t="str">
            <v>0</v>
          </cell>
          <cell r="AN159" t="str">
            <v>0</v>
          </cell>
          <cell r="AO159" t="str">
            <v>0</v>
          </cell>
        </row>
        <row r="160">
          <cell r="D160" t="str">
            <v>48328-00010-92</v>
          </cell>
          <cell r="E160" t="str">
            <v>STICKER PURITY VIT. C C&amp;E VITAMIN LOTION</v>
          </cell>
          <cell r="F160">
            <v>0</v>
          </cell>
          <cell r="G160" t="str">
            <v/>
          </cell>
          <cell r="H160">
            <v>1E-3</v>
          </cell>
          <cell r="I160" t="str">
            <v>L</v>
          </cell>
          <cell r="J160" t="str">
            <v>PC</v>
          </cell>
          <cell r="K160" t="str">
            <v/>
          </cell>
          <cell r="L160" t="str">
            <v>0</v>
          </cell>
          <cell r="M160" t="str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>
            <v>10</v>
          </cell>
          <cell r="U160">
            <v>10</v>
          </cell>
          <cell r="V160">
            <v>10</v>
          </cell>
          <cell r="W160" t="str">
            <v>MM</v>
          </cell>
          <cell r="X160">
            <v>0</v>
          </cell>
          <cell r="Y160">
            <v>0</v>
          </cell>
          <cell r="Z160">
            <v>0</v>
          </cell>
          <cell r="AA160" t="str">
            <v/>
          </cell>
          <cell r="AB160">
            <v>0</v>
          </cell>
          <cell r="AC160">
            <v>0</v>
          </cell>
          <cell r="AD160">
            <v>0</v>
          </cell>
          <cell r="AE160" t="str">
            <v/>
          </cell>
          <cell r="AF160">
            <v>1E-3</v>
          </cell>
          <cell r="AG160" t="str">
            <v>G</v>
          </cell>
          <cell r="AH160">
            <v>0</v>
          </cell>
          <cell r="AI160" t="str">
            <v/>
          </cell>
          <cell r="AJ160">
            <v>0</v>
          </cell>
          <cell r="AK160" t="str">
            <v/>
          </cell>
          <cell r="AL160" t="str">
            <v>0</v>
          </cell>
          <cell r="AM160" t="str">
            <v>0</v>
          </cell>
          <cell r="AN160" t="str">
            <v>0</v>
          </cell>
          <cell r="AO160" t="str">
            <v>0</v>
          </cell>
        </row>
        <row r="161">
          <cell r="D161" t="str">
            <v>02728-00011-47</v>
          </cell>
          <cell r="E161" t="str">
            <v>EPL SCPL 21 PCS EN_FR</v>
          </cell>
          <cell r="F161">
            <v>21</v>
          </cell>
          <cell r="G161" t="str">
            <v>PC</v>
          </cell>
          <cell r="H161">
            <v>0.33300000000000002</v>
          </cell>
          <cell r="I161" t="str">
            <v>L</v>
          </cell>
          <cell r="J161" t="str">
            <v>PC</v>
          </cell>
          <cell r="K161" t="str">
            <v/>
          </cell>
          <cell r="L161" t="str">
            <v>0</v>
          </cell>
          <cell r="M161" t="str">
            <v>10</v>
          </cell>
          <cell r="N161" t="str">
            <v>4005800055867</v>
          </cell>
          <cell r="O161" t="str">
            <v>HE</v>
          </cell>
          <cell r="P161" t="str">
            <v/>
          </cell>
          <cell r="Q161" t="str">
            <v/>
          </cell>
          <cell r="R161" t="str">
            <v>4005801265487</v>
          </cell>
          <cell r="S161" t="str">
            <v>HE</v>
          </cell>
          <cell r="T161">
            <v>80</v>
          </cell>
          <cell r="U161">
            <v>32</v>
          </cell>
          <cell r="V161">
            <v>130</v>
          </cell>
          <cell r="W161" t="str">
            <v>MM</v>
          </cell>
          <cell r="X161">
            <v>0</v>
          </cell>
          <cell r="Y161">
            <v>0</v>
          </cell>
          <cell r="Z161">
            <v>0</v>
          </cell>
          <cell r="AA161" t="str">
            <v/>
          </cell>
          <cell r="AB161">
            <v>345</v>
          </cell>
          <cell r="AC161">
            <v>95</v>
          </cell>
          <cell r="AD161">
            <v>135</v>
          </cell>
          <cell r="AE161" t="str">
            <v>MM</v>
          </cell>
          <cell r="AF161">
            <v>70.037999999999997</v>
          </cell>
          <cell r="AG161" t="str">
            <v>G</v>
          </cell>
          <cell r="AH161">
            <v>0</v>
          </cell>
          <cell r="AI161" t="str">
            <v/>
          </cell>
          <cell r="AJ161">
            <v>0.78</v>
          </cell>
          <cell r="AK161" t="str">
            <v>KG</v>
          </cell>
          <cell r="AL161" t="str">
            <v>26</v>
          </cell>
          <cell r="AM161" t="str">
            <v>7</v>
          </cell>
          <cell r="AN161" t="str">
            <v>182</v>
          </cell>
          <cell r="AO161" t="str">
            <v>1820</v>
          </cell>
        </row>
        <row r="162">
          <cell r="D162" t="str">
            <v>76109-10000-05</v>
          </cell>
          <cell r="E162" t="str">
            <v>HP FAB STR HL ASS 10 76109 HANSABOY MM</v>
          </cell>
          <cell r="F162">
            <v>10</v>
          </cell>
          <cell r="G162" t="str">
            <v>PC</v>
          </cell>
          <cell r="H162">
            <v>4.2000000000000003E-2</v>
          </cell>
          <cell r="I162" t="str">
            <v>L</v>
          </cell>
          <cell r="J162" t="str">
            <v>PC</v>
          </cell>
          <cell r="K162" t="str">
            <v/>
          </cell>
          <cell r="L162" t="str">
            <v>30</v>
          </cell>
          <cell r="M162" t="str">
            <v>180</v>
          </cell>
          <cell r="N162" t="str">
            <v>4005800353611</v>
          </cell>
          <cell r="O162" t="str">
            <v>HE</v>
          </cell>
          <cell r="P162" t="str">
            <v>4005800353628</v>
          </cell>
          <cell r="Q162" t="str">
            <v>HE</v>
          </cell>
          <cell r="R162" t="str">
            <v>4005800353635</v>
          </cell>
          <cell r="S162" t="str">
            <v>HE</v>
          </cell>
          <cell r="T162">
            <v>80</v>
          </cell>
          <cell r="U162">
            <v>5</v>
          </cell>
          <cell r="V162">
            <v>106</v>
          </cell>
          <cell r="W162" t="str">
            <v>MM</v>
          </cell>
          <cell r="X162">
            <v>167</v>
          </cell>
          <cell r="Y162">
            <v>93</v>
          </cell>
          <cell r="Z162">
            <v>109</v>
          </cell>
          <cell r="AA162" t="str">
            <v>MM</v>
          </cell>
          <cell r="AB162">
            <v>301</v>
          </cell>
          <cell r="AC162">
            <v>179</v>
          </cell>
          <cell r="AD162">
            <v>232</v>
          </cell>
          <cell r="AE162" t="str">
            <v>MM</v>
          </cell>
          <cell r="AF162">
            <v>0.01</v>
          </cell>
          <cell r="AG162" t="str">
            <v>KG</v>
          </cell>
          <cell r="AH162">
            <v>0.32300000000000001</v>
          </cell>
          <cell r="AI162" t="str">
            <v>KG</v>
          </cell>
          <cell r="AJ162">
            <v>2.1030000000000002</v>
          </cell>
          <cell r="AK162" t="str">
            <v>KG</v>
          </cell>
          <cell r="AL162" t="str">
            <v>16</v>
          </cell>
          <cell r="AM162" t="str">
            <v>5</v>
          </cell>
          <cell r="AN162" t="str">
            <v>80</v>
          </cell>
          <cell r="AO162" t="str">
            <v>14400</v>
          </cell>
        </row>
        <row r="163">
          <cell r="D163" t="str">
            <v>76109-00001-45</v>
          </cell>
          <cell r="E163" t="str">
            <v>HP EL_FBC_STR 10 ID ASS</v>
          </cell>
          <cell r="F163">
            <v>10</v>
          </cell>
          <cell r="G163" t="str">
            <v>PC</v>
          </cell>
          <cell r="H163">
            <v>4.2000000000000003E-2</v>
          </cell>
          <cell r="I163" t="str">
            <v>L</v>
          </cell>
          <cell r="J163" t="str">
            <v>PC</v>
          </cell>
          <cell r="K163" t="str">
            <v/>
          </cell>
          <cell r="L163" t="str">
            <v>30</v>
          </cell>
          <cell r="M163" t="str">
            <v>180</v>
          </cell>
          <cell r="N163" t="str">
            <v>8999777761097</v>
          </cell>
          <cell r="O163" t="str">
            <v>HE</v>
          </cell>
          <cell r="P163" t="str">
            <v>08999777002497</v>
          </cell>
          <cell r="Q163" t="str">
            <v>IC</v>
          </cell>
          <cell r="R163" t="str">
            <v>18999777761094</v>
          </cell>
          <cell r="S163" t="str">
            <v>IC</v>
          </cell>
          <cell r="T163">
            <v>80</v>
          </cell>
          <cell r="U163">
            <v>5</v>
          </cell>
          <cell r="V163">
            <v>106</v>
          </cell>
          <cell r="W163" t="str">
            <v>MM</v>
          </cell>
          <cell r="X163">
            <v>167</v>
          </cell>
          <cell r="Y163">
            <v>93</v>
          </cell>
          <cell r="Z163">
            <v>109</v>
          </cell>
          <cell r="AA163" t="str">
            <v>MM</v>
          </cell>
          <cell r="AB163">
            <v>301</v>
          </cell>
          <cell r="AC163">
            <v>179</v>
          </cell>
          <cell r="AD163">
            <v>232</v>
          </cell>
          <cell r="AE163" t="str">
            <v>MM</v>
          </cell>
          <cell r="AF163">
            <v>0.01</v>
          </cell>
          <cell r="AG163" t="str">
            <v>KG</v>
          </cell>
          <cell r="AH163">
            <v>0.32300000000000001</v>
          </cell>
          <cell r="AI163" t="str">
            <v>KG</v>
          </cell>
          <cell r="AJ163">
            <v>2.1030000000000002</v>
          </cell>
          <cell r="AK163" t="str">
            <v>KG</v>
          </cell>
          <cell r="AL163" t="str">
            <v>12</v>
          </cell>
          <cell r="AM163" t="str">
            <v>6</v>
          </cell>
          <cell r="AN163" t="str">
            <v>72</v>
          </cell>
          <cell r="AO163" t="str">
            <v>12960</v>
          </cell>
        </row>
        <row r="164">
          <cell r="D164" t="str">
            <v>48832-00002-45</v>
          </cell>
          <cell r="E164" t="str">
            <v>HP EL_FBC 19X65 100+10 EN_MY</v>
          </cell>
          <cell r="F164">
            <v>110</v>
          </cell>
          <cell r="G164" t="str">
            <v>PC</v>
          </cell>
          <cell r="H164">
            <v>494.76</v>
          </cell>
          <cell r="I164" t="str">
            <v>ML</v>
          </cell>
          <cell r="J164" t="str">
            <v>PC</v>
          </cell>
          <cell r="K164" t="str">
            <v/>
          </cell>
          <cell r="L164" t="str">
            <v>0</v>
          </cell>
          <cell r="M164" t="str">
            <v>100</v>
          </cell>
          <cell r="N164" t="str">
            <v>4005800422928</v>
          </cell>
          <cell r="O164" t="str">
            <v>HE</v>
          </cell>
          <cell r="P164" t="str">
            <v/>
          </cell>
          <cell r="Q164" t="str">
            <v/>
          </cell>
          <cell r="R164" t="str">
            <v>4005802422926</v>
          </cell>
          <cell r="S164" t="str">
            <v>HE</v>
          </cell>
          <cell r="T164">
            <v>93</v>
          </cell>
          <cell r="U164">
            <v>38</v>
          </cell>
          <cell r="V164">
            <v>140</v>
          </cell>
          <cell r="W164" t="str">
            <v>MM</v>
          </cell>
          <cell r="X164">
            <v>0</v>
          </cell>
          <cell r="Y164">
            <v>0</v>
          </cell>
          <cell r="Z164">
            <v>0</v>
          </cell>
          <cell r="AA164" t="str">
            <v/>
          </cell>
          <cell r="AB164">
            <v>489</v>
          </cell>
          <cell r="AC164">
            <v>292</v>
          </cell>
          <cell r="AD164">
            <v>405</v>
          </cell>
          <cell r="AE164" t="str">
            <v>MM</v>
          </cell>
          <cell r="AF164">
            <v>86</v>
          </cell>
          <cell r="AG164" t="str">
            <v>G</v>
          </cell>
          <cell r="AH164">
            <v>0</v>
          </cell>
          <cell r="AI164" t="str">
            <v/>
          </cell>
          <cell r="AJ164">
            <v>9.1920000000000002</v>
          </cell>
          <cell r="AK164" t="str">
            <v>KG</v>
          </cell>
          <cell r="AL164" t="str">
            <v>6</v>
          </cell>
          <cell r="AM164" t="str">
            <v>3</v>
          </cell>
          <cell r="AN164" t="str">
            <v>18</v>
          </cell>
          <cell r="AO164" t="str">
            <v>1800</v>
          </cell>
        </row>
        <row r="165">
          <cell r="D165" t="str">
            <v>48832-00001-45</v>
          </cell>
          <cell r="E165" t="str">
            <v>HP EL_FBC 19X65 100+10 ID</v>
          </cell>
          <cell r="F165">
            <v>110</v>
          </cell>
          <cell r="G165" t="str">
            <v>PC</v>
          </cell>
          <cell r="H165">
            <v>494.76</v>
          </cell>
          <cell r="I165" t="str">
            <v>ML</v>
          </cell>
          <cell r="J165" t="str">
            <v>PC</v>
          </cell>
          <cell r="K165" t="str">
            <v/>
          </cell>
          <cell r="L165" t="str">
            <v>0</v>
          </cell>
          <cell r="M165" t="str">
            <v>100</v>
          </cell>
          <cell r="N165" t="str">
            <v>8999777026370</v>
          </cell>
          <cell r="O165" t="str">
            <v>HE</v>
          </cell>
          <cell r="P165" t="str">
            <v/>
          </cell>
          <cell r="Q165" t="str">
            <v/>
          </cell>
          <cell r="R165" t="str">
            <v>8999777011536</v>
          </cell>
          <cell r="S165" t="str">
            <v>HE</v>
          </cell>
          <cell r="T165">
            <v>93</v>
          </cell>
          <cell r="U165">
            <v>38</v>
          </cell>
          <cell r="V165">
            <v>140</v>
          </cell>
          <cell r="W165" t="str">
            <v>MM</v>
          </cell>
          <cell r="X165">
            <v>0</v>
          </cell>
          <cell r="Y165">
            <v>0</v>
          </cell>
          <cell r="Z165">
            <v>0</v>
          </cell>
          <cell r="AA165" t="str">
            <v/>
          </cell>
          <cell r="AB165">
            <v>489</v>
          </cell>
          <cell r="AC165">
            <v>292</v>
          </cell>
          <cell r="AD165">
            <v>405</v>
          </cell>
          <cell r="AE165" t="str">
            <v>MM</v>
          </cell>
          <cell r="AF165">
            <v>86</v>
          </cell>
          <cell r="AG165" t="str">
            <v>G</v>
          </cell>
          <cell r="AH165">
            <v>0</v>
          </cell>
          <cell r="AI165" t="str">
            <v/>
          </cell>
          <cell r="AJ165">
            <v>9.1920000000000002</v>
          </cell>
          <cell r="AK165" t="str">
            <v>KG</v>
          </cell>
          <cell r="AL165" t="str">
            <v>6</v>
          </cell>
          <cell r="AM165" t="str">
            <v>3</v>
          </cell>
          <cell r="AN165" t="str">
            <v>18</v>
          </cell>
          <cell r="AO165" t="str">
            <v>1800</v>
          </cell>
        </row>
        <row r="166">
          <cell r="D166" t="str">
            <v>48831-00001-45</v>
          </cell>
          <cell r="E166" t="str">
            <v>HP EL_FBC JMB 32X65 50+1 ID</v>
          </cell>
          <cell r="F166">
            <v>51</v>
          </cell>
          <cell r="G166" t="str">
            <v>PC</v>
          </cell>
          <cell r="H166">
            <v>494.76</v>
          </cell>
          <cell r="I166" t="str">
            <v>ML</v>
          </cell>
          <cell r="J166" t="str">
            <v>PC</v>
          </cell>
          <cell r="K166" t="str">
            <v/>
          </cell>
          <cell r="L166" t="str">
            <v>0</v>
          </cell>
          <cell r="M166" t="str">
            <v>50</v>
          </cell>
          <cell r="N166" t="str">
            <v>8999777015596</v>
          </cell>
          <cell r="O166" t="str">
            <v>HE</v>
          </cell>
          <cell r="P166" t="str">
            <v/>
          </cell>
          <cell r="Q166" t="str">
            <v/>
          </cell>
          <cell r="R166" t="str">
            <v>8999777015602</v>
          </cell>
          <cell r="S166" t="str">
            <v>HE</v>
          </cell>
          <cell r="T166">
            <v>93</v>
          </cell>
          <cell r="U166">
            <v>38</v>
          </cell>
          <cell r="V166">
            <v>140</v>
          </cell>
          <cell r="W166" t="str">
            <v>MM</v>
          </cell>
          <cell r="X166">
            <v>0</v>
          </cell>
          <cell r="Y166">
            <v>0</v>
          </cell>
          <cell r="Z166">
            <v>0</v>
          </cell>
          <cell r="AA166" t="str">
            <v/>
          </cell>
          <cell r="AB166">
            <v>489</v>
          </cell>
          <cell r="AC166">
            <v>292</v>
          </cell>
          <cell r="AD166">
            <v>215</v>
          </cell>
          <cell r="AE166" t="str">
            <v>MM</v>
          </cell>
          <cell r="AF166">
            <v>68</v>
          </cell>
          <cell r="AG166" t="str">
            <v>G</v>
          </cell>
          <cell r="AH166">
            <v>0</v>
          </cell>
          <cell r="AI166" t="str">
            <v/>
          </cell>
          <cell r="AJ166">
            <v>3.762</v>
          </cell>
          <cell r="AK166" t="str">
            <v>KG</v>
          </cell>
          <cell r="AL166" t="str">
            <v>6</v>
          </cell>
          <cell r="AM166" t="str">
            <v>6</v>
          </cell>
          <cell r="AN166" t="str">
            <v>36</v>
          </cell>
          <cell r="AO166" t="str">
            <v>1800</v>
          </cell>
        </row>
        <row r="167">
          <cell r="D167" t="str">
            <v>48333-10069-01</v>
          </cell>
          <cell r="E167" t="str">
            <v>HP TRANSPARENT ASS 10S HANSABOY MM</v>
          </cell>
          <cell r="F167">
            <v>0</v>
          </cell>
          <cell r="G167" t="str">
            <v/>
          </cell>
          <cell r="H167">
            <v>4.2000000000000003E-2</v>
          </cell>
          <cell r="I167" t="str">
            <v>L</v>
          </cell>
          <cell r="J167" t="str">
            <v>PC</v>
          </cell>
          <cell r="K167" t="str">
            <v/>
          </cell>
          <cell r="L167" t="str">
            <v>30</v>
          </cell>
          <cell r="M167" t="str">
            <v>180</v>
          </cell>
          <cell r="N167" t="str">
            <v>8999777012151</v>
          </cell>
          <cell r="O167" t="str">
            <v>HE</v>
          </cell>
          <cell r="P167" t="str">
            <v>08999777002558</v>
          </cell>
          <cell r="Q167" t="str">
            <v>IC</v>
          </cell>
          <cell r="R167" t="str">
            <v>18999777012158</v>
          </cell>
          <cell r="S167" t="str">
            <v>IC</v>
          </cell>
          <cell r="T167">
            <v>80</v>
          </cell>
          <cell r="U167">
            <v>5</v>
          </cell>
          <cell r="V167">
            <v>106</v>
          </cell>
          <cell r="W167" t="str">
            <v>MM</v>
          </cell>
          <cell r="X167">
            <v>167</v>
          </cell>
          <cell r="Y167">
            <v>93</v>
          </cell>
          <cell r="Z167">
            <v>109</v>
          </cell>
          <cell r="AA167" t="str">
            <v>MM</v>
          </cell>
          <cell r="AB167">
            <v>301</v>
          </cell>
          <cell r="AC167">
            <v>179</v>
          </cell>
          <cell r="AD167">
            <v>232</v>
          </cell>
          <cell r="AE167" t="str">
            <v>MM</v>
          </cell>
          <cell r="AF167">
            <v>8.0000000000000002E-3</v>
          </cell>
          <cell r="AG167" t="str">
            <v>KG</v>
          </cell>
          <cell r="AH167">
            <v>0.27200000000000002</v>
          </cell>
          <cell r="AI167" t="str">
            <v>KG</v>
          </cell>
          <cell r="AJ167">
            <v>1.7969999999999999</v>
          </cell>
          <cell r="AK167" t="str">
            <v>KG</v>
          </cell>
          <cell r="AL167" t="str">
            <v>16</v>
          </cell>
          <cell r="AM167" t="str">
            <v>5</v>
          </cell>
          <cell r="AN167" t="str">
            <v>80</v>
          </cell>
          <cell r="AO167" t="str">
            <v>14400</v>
          </cell>
        </row>
        <row r="168">
          <cell r="D168" t="str">
            <v>48333-02060-02</v>
          </cell>
          <cell r="E168" t="str">
            <v>HP 2637 FAB 100 PLUS 10 HANSABOY MM</v>
          </cell>
          <cell r="F168">
            <v>0</v>
          </cell>
          <cell r="G168" t="str">
            <v/>
          </cell>
          <cell r="H168">
            <v>0.495</v>
          </cell>
          <cell r="I168" t="str">
            <v>L</v>
          </cell>
          <cell r="J168" t="str">
            <v>PC</v>
          </cell>
          <cell r="K168" t="str">
            <v/>
          </cell>
          <cell r="L168" t="str">
            <v>0</v>
          </cell>
          <cell r="M168" t="str">
            <v>100</v>
          </cell>
          <cell r="N168" t="str">
            <v>4005800422928</v>
          </cell>
          <cell r="O168" t="str">
            <v>HE</v>
          </cell>
          <cell r="P168" t="str">
            <v/>
          </cell>
          <cell r="Q168" t="str">
            <v/>
          </cell>
          <cell r="R168" t="str">
            <v>4005802422926</v>
          </cell>
          <cell r="S168" t="str">
            <v>HE</v>
          </cell>
          <cell r="T168">
            <v>93</v>
          </cell>
          <cell r="U168">
            <v>38</v>
          </cell>
          <cell r="V168">
            <v>140</v>
          </cell>
          <cell r="W168" t="str">
            <v>MM</v>
          </cell>
          <cell r="X168">
            <v>0</v>
          </cell>
          <cell r="Y168">
            <v>0</v>
          </cell>
          <cell r="Z168">
            <v>0</v>
          </cell>
          <cell r="AA168" t="str">
            <v/>
          </cell>
          <cell r="AB168">
            <v>489</v>
          </cell>
          <cell r="AC168">
            <v>292</v>
          </cell>
          <cell r="AD168">
            <v>405</v>
          </cell>
          <cell r="AE168" t="str">
            <v>MM</v>
          </cell>
          <cell r="AF168">
            <v>8.5999999999999993E-2</v>
          </cell>
          <cell r="AG168" t="str">
            <v>KG</v>
          </cell>
          <cell r="AH168">
            <v>0</v>
          </cell>
          <cell r="AI168" t="str">
            <v/>
          </cell>
          <cell r="AJ168">
            <v>9.1920000000000002</v>
          </cell>
          <cell r="AK168" t="str">
            <v>KG</v>
          </cell>
          <cell r="AL168" t="str">
            <v>6</v>
          </cell>
          <cell r="AM168" t="str">
            <v>3</v>
          </cell>
          <cell r="AN168" t="str">
            <v>18</v>
          </cell>
          <cell r="AO168" t="str">
            <v>1800</v>
          </cell>
        </row>
        <row r="169">
          <cell r="D169" t="str">
            <v>47087-00004-45</v>
          </cell>
          <cell r="E169" t="str">
            <v>HP FAB STR 65X19 10 MY</v>
          </cell>
          <cell r="F169">
            <v>10</v>
          </cell>
          <cell r="G169" t="str">
            <v>PC</v>
          </cell>
          <cell r="H169">
            <v>42.4</v>
          </cell>
          <cell r="I169" t="str">
            <v>ML</v>
          </cell>
          <cell r="J169" t="str">
            <v>PC</v>
          </cell>
          <cell r="K169" t="str">
            <v/>
          </cell>
          <cell r="L169" t="str">
            <v>30</v>
          </cell>
          <cell r="M169" t="str">
            <v>180</v>
          </cell>
          <cell r="N169" t="str">
            <v>4005800078286</v>
          </cell>
          <cell r="O169" t="str">
            <v>HE</v>
          </cell>
          <cell r="P169" t="str">
            <v>4005801078285</v>
          </cell>
          <cell r="Q169" t="str">
            <v>HE</v>
          </cell>
          <cell r="R169" t="str">
            <v>4005802078284</v>
          </cell>
          <cell r="S169" t="str">
            <v>HE</v>
          </cell>
          <cell r="T169">
            <v>80</v>
          </cell>
          <cell r="U169">
            <v>5</v>
          </cell>
          <cell r="V169">
            <v>106</v>
          </cell>
          <cell r="W169" t="str">
            <v>MM</v>
          </cell>
          <cell r="X169">
            <v>167</v>
          </cell>
          <cell r="Y169">
            <v>93</v>
          </cell>
          <cell r="Z169">
            <v>109</v>
          </cell>
          <cell r="AA169" t="str">
            <v>MM</v>
          </cell>
          <cell r="AB169">
            <v>301</v>
          </cell>
          <cell r="AC169">
            <v>179</v>
          </cell>
          <cell r="AD169">
            <v>232</v>
          </cell>
          <cell r="AE169" t="str">
            <v>MM</v>
          </cell>
          <cell r="AF169">
            <v>8.9999999999999993E-3</v>
          </cell>
          <cell r="AG169" t="str">
            <v>KG</v>
          </cell>
          <cell r="AH169">
            <v>0.3</v>
          </cell>
          <cell r="AI169" t="str">
            <v>KG</v>
          </cell>
          <cell r="AJ169">
            <v>1.966</v>
          </cell>
          <cell r="AK169" t="str">
            <v>KG</v>
          </cell>
          <cell r="AL169" t="str">
            <v>16</v>
          </cell>
          <cell r="AM169" t="str">
            <v>5</v>
          </cell>
          <cell r="AN169" t="str">
            <v>80</v>
          </cell>
          <cell r="AO169" t="str">
            <v>14400</v>
          </cell>
        </row>
        <row r="170">
          <cell r="D170" t="str">
            <v>47086-00013-45</v>
          </cell>
          <cell r="E170" t="str">
            <v>HP EL STR ASS TA 20 ID</v>
          </cell>
          <cell r="F170">
            <v>20</v>
          </cell>
          <cell r="G170" t="str">
            <v>PC</v>
          </cell>
          <cell r="H170">
            <v>171.2</v>
          </cell>
          <cell r="I170" t="str">
            <v>ML</v>
          </cell>
          <cell r="J170" t="str">
            <v>PC</v>
          </cell>
          <cell r="K170" t="str">
            <v/>
          </cell>
          <cell r="L170" t="str">
            <v>0</v>
          </cell>
          <cell r="M170" t="str">
            <v>10</v>
          </cell>
          <cell r="N170" t="str">
            <v>8999777016142</v>
          </cell>
          <cell r="O170" t="str">
            <v>HE</v>
          </cell>
          <cell r="P170" t="str">
            <v/>
          </cell>
          <cell r="Q170" t="str">
            <v/>
          </cell>
          <cell r="R170" t="str">
            <v>8999777017057</v>
          </cell>
          <cell r="S170" t="str">
            <v>HE</v>
          </cell>
          <cell r="T170">
            <v>80</v>
          </cell>
          <cell r="U170">
            <v>20</v>
          </cell>
          <cell r="V170">
            <v>107</v>
          </cell>
          <cell r="W170" t="str">
            <v>MM</v>
          </cell>
          <cell r="X170">
            <v>0</v>
          </cell>
          <cell r="Y170">
            <v>0</v>
          </cell>
          <cell r="Z170">
            <v>0</v>
          </cell>
          <cell r="AA170" t="str">
            <v/>
          </cell>
          <cell r="AB170">
            <v>226</v>
          </cell>
          <cell r="AC170">
            <v>93</v>
          </cell>
          <cell r="AD170">
            <v>130</v>
          </cell>
          <cell r="AE170" t="str">
            <v>MM</v>
          </cell>
          <cell r="AF170">
            <v>24</v>
          </cell>
          <cell r="AG170" t="str">
            <v>G</v>
          </cell>
          <cell r="AH170">
            <v>0</v>
          </cell>
          <cell r="AI170" t="str">
            <v/>
          </cell>
          <cell r="AJ170">
            <v>0.30099999999999999</v>
          </cell>
          <cell r="AK170" t="str">
            <v>KG</v>
          </cell>
          <cell r="AL170" t="str">
            <v>46</v>
          </cell>
          <cell r="AM170" t="str">
            <v>10</v>
          </cell>
          <cell r="AN170" t="str">
            <v>460</v>
          </cell>
          <cell r="AO170" t="str">
            <v>4600</v>
          </cell>
        </row>
        <row r="171">
          <cell r="D171" t="str">
            <v>46628-09002-03</v>
          </cell>
          <cell r="E171" t="str">
            <v>HP EL STR 100S HANSABOY MM</v>
          </cell>
          <cell r="F171">
            <v>0</v>
          </cell>
          <cell r="G171" t="str">
            <v/>
          </cell>
          <cell r="H171">
            <v>0.495</v>
          </cell>
          <cell r="I171" t="str">
            <v>L</v>
          </cell>
          <cell r="J171" t="str">
            <v>PC</v>
          </cell>
          <cell r="K171" t="str">
            <v/>
          </cell>
          <cell r="L171" t="str">
            <v>0</v>
          </cell>
          <cell r="M171" t="str">
            <v>100</v>
          </cell>
          <cell r="N171" t="str">
            <v>4005800422928</v>
          </cell>
          <cell r="O171" t="str">
            <v>HE</v>
          </cell>
          <cell r="P171" t="str">
            <v/>
          </cell>
          <cell r="Q171" t="str">
            <v/>
          </cell>
          <cell r="R171" t="str">
            <v>4005802422926</v>
          </cell>
          <cell r="S171" t="str">
            <v>HE</v>
          </cell>
          <cell r="T171">
            <v>93</v>
          </cell>
          <cell r="U171">
            <v>38</v>
          </cell>
          <cell r="V171">
            <v>140</v>
          </cell>
          <cell r="W171" t="str">
            <v>MM</v>
          </cell>
          <cell r="X171">
            <v>0</v>
          </cell>
          <cell r="Y171">
            <v>0</v>
          </cell>
          <cell r="Z171">
            <v>0</v>
          </cell>
          <cell r="AA171" t="str">
            <v/>
          </cell>
          <cell r="AB171">
            <v>489</v>
          </cell>
          <cell r="AC171">
            <v>292</v>
          </cell>
          <cell r="AD171">
            <v>405</v>
          </cell>
          <cell r="AE171" t="str">
            <v>MM</v>
          </cell>
          <cell r="AF171">
            <v>8.5000000000000006E-2</v>
          </cell>
          <cell r="AG171" t="str">
            <v>KG</v>
          </cell>
          <cell r="AH171">
            <v>0</v>
          </cell>
          <cell r="AI171" t="str">
            <v/>
          </cell>
          <cell r="AJ171">
            <v>9.1470000000000002</v>
          </cell>
          <cell r="AK171" t="str">
            <v>KG</v>
          </cell>
          <cell r="AL171" t="str">
            <v>6</v>
          </cell>
          <cell r="AM171" t="str">
            <v>3</v>
          </cell>
          <cell r="AN171" t="str">
            <v>18</v>
          </cell>
          <cell r="AO171" t="str">
            <v>1800</v>
          </cell>
        </row>
        <row r="172">
          <cell r="D172" t="str">
            <v>02637-00003-45</v>
          </cell>
          <cell r="E172" t="str">
            <v>HP EL_FBC_STR 100 PCS MY</v>
          </cell>
          <cell r="F172">
            <v>100</v>
          </cell>
          <cell r="G172" t="str">
            <v>PC</v>
          </cell>
          <cell r="H172">
            <v>494.76</v>
          </cell>
          <cell r="I172" t="str">
            <v>ML</v>
          </cell>
          <cell r="J172" t="str">
            <v>PC</v>
          </cell>
          <cell r="K172" t="str">
            <v/>
          </cell>
          <cell r="L172" t="str">
            <v>0</v>
          </cell>
          <cell r="M172" t="str">
            <v>100</v>
          </cell>
          <cell r="N172" t="str">
            <v>8999777026370</v>
          </cell>
          <cell r="O172" t="str">
            <v>HE</v>
          </cell>
          <cell r="P172" t="str">
            <v/>
          </cell>
          <cell r="Q172" t="str">
            <v/>
          </cell>
          <cell r="R172" t="str">
            <v>8999777011536</v>
          </cell>
          <cell r="S172" t="str">
            <v>HE</v>
          </cell>
          <cell r="T172">
            <v>93</v>
          </cell>
          <cell r="U172">
            <v>38</v>
          </cell>
          <cell r="V172">
            <v>140</v>
          </cell>
          <cell r="W172" t="str">
            <v>MM</v>
          </cell>
          <cell r="X172">
            <v>0</v>
          </cell>
          <cell r="Y172">
            <v>0</v>
          </cell>
          <cell r="Z172">
            <v>0</v>
          </cell>
          <cell r="AA172" t="str">
            <v/>
          </cell>
          <cell r="AB172">
            <v>489</v>
          </cell>
          <cell r="AC172">
            <v>292</v>
          </cell>
          <cell r="AD172">
            <v>405</v>
          </cell>
          <cell r="AE172" t="str">
            <v>MM</v>
          </cell>
          <cell r="AF172">
            <v>83</v>
          </cell>
          <cell r="AG172" t="str">
            <v>G</v>
          </cell>
          <cell r="AH172">
            <v>0</v>
          </cell>
          <cell r="AI172" t="str">
            <v/>
          </cell>
          <cell r="AJ172">
            <v>9.0500000000000007</v>
          </cell>
          <cell r="AK172" t="str">
            <v>KG</v>
          </cell>
          <cell r="AL172" t="str">
            <v>6</v>
          </cell>
          <cell r="AM172" t="str">
            <v>3</v>
          </cell>
          <cell r="AN172" t="str">
            <v>18</v>
          </cell>
          <cell r="AO172" t="str">
            <v>1800</v>
          </cell>
        </row>
        <row r="173">
          <cell r="D173" t="str">
            <v>02637-00001-45</v>
          </cell>
          <cell r="E173" t="str">
            <v>HP EL_FBC_STR 100 PCS ID</v>
          </cell>
          <cell r="F173">
            <v>100</v>
          </cell>
          <cell r="G173" t="str">
            <v>PC</v>
          </cell>
          <cell r="H173">
            <v>494.76</v>
          </cell>
          <cell r="I173" t="str">
            <v>ML</v>
          </cell>
          <cell r="J173" t="str">
            <v>PC</v>
          </cell>
          <cell r="K173" t="str">
            <v/>
          </cell>
          <cell r="L173" t="str">
            <v>0</v>
          </cell>
          <cell r="M173" t="str">
            <v>100</v>
          </cell>
          <cell r="N173" t="str">
            <v>8999777026370</v>
          </cell>
          <cell r="O173" t="str">
            <v>HE</v>
          </cell>
          <cell r="P173" t="str">
            <v/>
          </cell>
          <cell r="Q173" t="str">
            <v/>
          </cell>
          <cell r="R173" t="str">
            <v>8999777011536</v>
          </cell>
          <cell r="S173" t="str">
            <v>HE</v>
          </cell>
          <cell r="T173">
            <v>93</v>
          </cell>
          <cell r="U173">
            <v>38</v>
          </cell>
          <cell r="V173">
            <v>140</v>
          </cell>
          <cell r="W173" t="str">
            <v>MM</v>
          </cell>
          <cell r="X173">
            <v>0</v>
          </cell>
          <cell r="Y173">
            <v>0</v>
          </cell>
          <cell r="Z173">
            <v>0</v>
          </cell>
          <cell r="AA173" t="str">
            <v/>
          </cell>
          <cell r="AB173">
            <v>489</v>
          </cell>
          <cell r="AC173">
            <v>292</v>
          </cell>
          <cell r="AD173">
            <v>405</v>
          </cell>
          <cell r="AE173" t="str">
            <v>MM</v>
          </cell>
          <cell r="AF173">
            <v>83</v>
          </cell>
          <cell r="AG173" t="str">
            <v>G</v>
          </cell>
          <cell r="AH173">
            <v>0</v>
          </cell>
          <cell r="AI173" t="str">
            <v/>
          </cell>
          <cell r="AJ173">
            <v>9.0500000000000007</v>
          </cell>
          <cell r="AK173" t="str">
            <v>KG</v>
          </cell>
          <cell r="AL173" t="str">
            <v>6</v>
          </cell>
          <cell r="AM173" t="str">
            <v>3</v>
          </cell>
          <cell r="AN173" t="str">
            <v>18</v>
          </cell>
          <cell r="AO173" t="str">
            <v>1800</v>
          </cell>
        </row>
        <row r="174">
          <cell r="D174" t="str">
            <v>48330-00237-00</v>
          </cell>
          <cell r="E174" t="str">
            <v>HP  DUO HANGER 2637 ANTISEPT</v>
          </cell>
          <cell r="F174">
            <v>0</v>
          </cell>
          <cell r="G174" t="str">
            <v/>
          </cell>
          <cell r="H174">
            <v>0.495</v>
          </cell>
          <cell r="I174" t="str">
            <v>L</v>
          </cell>
          <cell r="J174" t="str">
            <v>PC</v>
          </cell>
          <cell r="K174" t="str">
            <v/>
          </cell>
          <cell r="L174" t="str">
            <v>0</v>
          </cell>
          <cell r="M174" t="str">
            <v>10</v>
          </cell>
          <cell r="N174" t="str">
            <v>8999777026370</v>
          </cell>
          <cell r="O174" t="str">
            <v>AC</v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>
            <v>93</v>
          </cell>
          <cell r="U174">
            <v>38</v>
          </cell>
          <cell r="V174">
            <v>140</v>
          </cell>
          <cell r="W174" t="str">
            <v>MM</v>
          </cell>
          <cell r="X174">
            <v>0</v>
          </cell>
          <cell r="Y174">
            <v>0</v>
          </cell>
          <cell r="Z174">
            <v>0</v>
          </cell>
          <cell r="AA174" t="str">
            <v/>
          </cell>
          <cell r="AB174">
            <v>350</v>
          </cell>
          <cell r="AC174">
            <v>300</v>
          </cell>
          <cell r="AD174">
            <v>540</v>
          </cell>
          <cell r="AE174" t="str">
            <v>MM</v>
          </cell>
          <cell r="AF174">
            <v>8.3000000000000004E-2</v>
          </cell>
          <cell r="AG174" t="str">
            <v>KG</v>
          </cell>
          <cell r="AH174">
            <v>0</v>
          </cell>
          <cell r="AI174" t="str">
            <v/>
          </cell>
          <cell r="AJ174">
            <v>0.83</v>
          </cell>
          <cell r="AK174" t="str">
            <v>KG</v>
          </cell>
          <cell r="AL174" t="str">
            <v>0</v>
          </cell>
          <cell r="AM174" t="str">
            <v>0</v>
          </cell>
          <cell r="AN174" t="str">
            <v>0</v>
          </cell>
          <cell r="AO174" t="str">
            <v>0</v>
          </cell>
        </row>
        <row r="175">
          <cell r="D175" t="str">
            <v>48330-00238-01</v>
          </cell>
          <cell r="E175" t="str">
            <v>HP TRIO HANGER 2637 JUMBO FU</v>
          </cell>
          <cell r="F175">
            <v>0</v>
          </cell>
          <cell r="G175" t="str">
            <v/>
          </cell>
          <cell r="H175">
            <v>0</v>
          </cell>
          <cell r="I175" t="str">
            <v>L</v>
          </cell>
          <cell r="J175" t="str">
            <v>PC</v>
          </cell>
          <cell r="K175" t="str">
            <v/>
          </cell>
          <cell r="L175" t="str">
            <v>0</v>
          </cell>
          <cell r="M175" t="str">
            <v>10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>
            <v>0</v>
          </cell>
          <cell r="U175">
            <v>0</v>
          </cell>
          <cell r="V175">
            <v>0</v>
          </cell>
          <cell r="W175" t="str">
            <v>MM</v>
          </cell>
          <cell r="X175">
            <v>0</v>
          </cell>
          <cell r="Y175">
            <v>0</v>
          </cell>
          <cell r="Z175">
            <v>0</v>
          </cell>
          <cell r="AA175" t="str">
            <v/>
          </cell>
          <cell r="AB175">
            <v>0</v>
          </cell>
          <cell r="AC175">
            <v>0</v>
          </cell>
          <cell r="AD175">
            <v>0</v>
          </cell>
          <cell r="AE175" t="str">
            <v>MM</v>
          </cell>
          <cell r="AF175">
            <v>0</v>
          </cell>
          <cell r="AG175" t="str">
            <v>G</v>
          </cell>
          <cell r="AH175">
            <v>0</v>
          </cell>
          <cell r="AI175" t="str">
            <v/>
          </cell>
          <cell r="AJ175">
            <v>0</v>
          </cell>
          <cell r="AK175" t="str">
            <v>KG</v>
          </cell>
          <cell r="AL175" t="str">
            <v>60</v>
          </cell>
          <cell r="AM175" t="str">
            <v>3</v>
          </cell>
          <cell r="AN175" t="str">
            <v>180</v>
          </cell>
          <cell r="AO175" t="str">
            <v>1800</v>
          </cell>
        </row>
        <row r="176">
          <cell r="D176" t="str">
            <v>48330-00237-01</v>
          </cell>
          <cell r="E176" t="str">
            <v>HP DUO HANGER 2637 ANTISEPTI</v>
          </cell>
          <cell r="F176">
            <v>0</v>
          </cell>
          <cell r="G176" t="str">
            <v/>
          </cell>
          <cell r="H176">
            <v>0</v>
          </cell>
          <cell r="I176" t="str">
            <v>L</v>
          </cell>
          <cell r="J176" t="str">
            <v>PC</v>
          </cell>
          <cell r="K176" t="str">
            <v/>
          </cell>
          <cell r="L176" t="str">
            <v>0</v>
          </cell>
          <cell r="M176" t="str">
            <v>10</v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>
            <v>0</v>
          </cell>
          <cell r="U176">
            <v>0</v>
          </cell>
          <cell r="V176">
            <v>0</v>
          </cell>
          <cell r="W176" t="str">
            <v>MM</v>
          </cell>
          <cell r="X176">
            <v>0</v>
          </cell>
          <cell r="Y176">
            <v>0</v>
          </cell>
          <cell r="Z176">
            <v>0</v>
          </cell>
          <cell r="AA176" t="str">
            <v/>
          </cell>
          <cell r="AB176">
            <v>0</v>
          </cell>
          <cell r="AC176">
            <v>0</v>
          </cell>
          <cell r="AD176">
            <v>0</v>
          </cell>
          <cell r="AE176" t="str">
            <v>MM</v>
          </cell>
          <cell r="AF176">
            <v>0</v>
          </cell>
          <cell r="AG176" t="str">
            <v>G</v>
          </cell>
          <cell r="AH176">
            <v>0</v>
          </cell>
          <cell r="AI176" t="str">
            <v/>
          </cell>
          <cell r="AJ176">
            <v>0</v>
          </cell>
          <cell r="AK176" t="str">
            <v>KG</v>
          </cell>
          <cell r="AL176" t="str">
            <v>60</v>
          </cell>
          <cell r="AM176" t="str">
            <v>3</v>
          </cell>
          <cell r="AN176" t="str">
            <v>180</v>
          </cell>
          <cell r="AO176" t="str">
            <v>1800</v>
          </cell>
        </row>
        <row r="177">
          <cell r="D177" t="str">
            <v>48344-00000-47</v>
          </cell>
          <cell r="E177" t="str">
            <v>HP STL_CPS 7,5X7,5CM 2 PCS ID IN POUCH</v>
          </cell>
          <cell r="F177">
            <v>2</v>
          </cell>
          <cell r="G177" t="str">
            <v>PC</v>
          </cell>
          <cell r="H177">
            <v>2.1999999999999999E-2</v>
          </cell>
          <cell r="I177" t="str">
            <v>L</v>
          </cell>
          <cell r="J177" t="str">
            <v>PC</v>
          </cell>
          <cell r="K177" t="str">
            <v/>
          </cell>
          <cell r="L177" t="str">
            <v>25</v>
          </cell>
          <cell r="M177" t="str">
            <v>250</v>
          </cell>
          <cell r="N177" t="str">
            <v>8999777016043</v>
          </cell>
          <cell r="O177" t="str">
            <v>HE</v>
          </cell>
          <cell r="P177" t="str">
            <v>8999777016050</v>
          </cell>
          <cell r="Q177" t="str">
            <v>HE</v>
          </cell>
          <cell r="R177" t="str">
            <v>8999777016067</v>
          </cell>
          <cell r="S177" t="str">
            <v>HE</v>
          </cell>
          <cell r="T177">
            <v>98</v>
          </cell>
          <cell r="U177">
            <v>2</v>
          </cell>
          <cell r="V177">
            <v>114</v>
          </cell>
          <cell r="W177" t="str">
            <v>MM</v>
          </cell>
          <cell r="X177">
            <v>111</v>
          </cell>
          <cell r="Y177">
            <v>101</v>
          </cell>
          <cell r="Z177">
            <v>116</v>
          </cell>
          <cell r="AA177" t="str">
            <v>MM</v>
          </cell>
          <cell r="AB177">
            <v>530</v>
          </cell>
          <cell r="AC177">
            <v>250</v>
          </cell>
          <cell r="AD177">
            <v>140</v>
          </cell>
          <cell r="AE177" t="str">
            <v>MM</v>
          </cell>
          <cell r="AF177">
            <v>3.4</v>
          </cell>
          <cell r="AG177" t="str">
            <v>G</v>
          </cell>
          <cell r="AH177">
            <v>132</v>
          </cell>
          <cell r="AI177" t="str">
            <v>G</v>
          </cell>
          <cell r="AJ177">
            <v>1.85</v>
          </cell>
          <cell r="AK177" t="str">
            <v>KG</v>
          </cell>
          <cell r="AL177" t="str">
            <v>6</v>
          </cell>
          <cell r="AM177" t="str">
            <v>7</v>
          </cell>
          <cell r="AN177" t="str">
            <v>42</v>
          </cell>
          <cell r="AO177" t="str">
            <v>10500</v>
          </cell>
        </row>
        <row r="178">
          <cell r="D178" t="str">
            <v>48703-00000-49</v>
          </cell>
          <cell r="E178" t="str">
            <v>HP AQP STE 10X15CM 3XL 5 PCS INT</v>
          </cell>
          <cell r="F178">
            <v>5</v>
          </cell>
          <cell r="G178" t="str">
            <v>PC</v>
          </cell>
          <cell r="H178">
            <v>0.47</v>
          </cell>
          <cell r="I178" t="str">
            <v>L</v>
          </cell>
          <cell r="J178" t="str">
            <v>PC</v>
          </cell>
          <cell r="K178" t="str">
            <v/>
          </cell>
          <cell r="L178" t="str">
            <v>0</v>
          </cell>
          <cell r="M178" t="str">
            <v>10</v>
          </cell>
          <cell r="N178" t="str">
            <v>4006000110202</v>
          </cell>
          <cell r="O178" t="str">
            <v>HE</v>
          </cell>
          <cell r="P178" t="str">
            <v/>
          </cell>
          <cell r="Q178" t="str">
            <v/>
          </cell>
          <cell r="R178" t="str">
            <v>4006000110219</v>
          </cell>
          <cell r="S178" t="str">
            <v>HE</v>
          </cell>
          <cell r="T178">
            <v>140</v>
          </cell>
          <cell r="U178">
            <v>16</v>
          </cell>
          <cell r="V178">
            <v>210</v>
          </cell>
          <cell r="W178" t="str">
            <v>MM</v>
          </cell>
          <cell r="X178">
            <v>0</v>
          </cell>
          <cell r="Y178">
            <v>0</v>
          </cell>
          <cell r="Z178">
            <v>0</v>
          </cell>
          <cell r="AA178" t="str">
            <v/>
          </cell>
          <cell r="AB178">
            <v>182</v>
          </cell>
          <cell r="AC178">
            <v>152</v>
          </cell>
          <cell r="AD178">
            <v>260</v>
          </cell>
          <cell r="AE178" t="str">
            <v>MM</v>
          </cell>
          <cell r="AF178">
            <v>57.46</v>
          </cell>
          <cell r="AG178" t="str">
            <v>G</v>
          </cell>
          <cell r="AH178">
            <v>0</v>
          </cell>
          <cell r="AI178" t="str">
            <v/>
          </cell>
          <cell r="AJ178">
            <v>0.65700000000000003</v>
          </cell>
          <cell r="AK178" t="str">
            <v>KG</v>
          </cell>
          <cell r="AL178" t="str">
            <v>33</v>
          </cell>
          <cell r="AM178" t="str">
            <v>3</v>
          </cell>
          <cell r="AN178" t="str">
            <v>99</v>
          </cell>
          <cell r="AO178" t="str">
            <v>990</v>
          </cell>
        </row>
        <row r="179">
          <cell r="D179" t="str">
            <v>48707-00000-48</v>
          </cell>
          <cell r="E179" t="str">
            <v>HP AQP STE 10X20CM 4XL 5 PCS INT</v>
          </cell>
          <cell r="F179">
            <v>5</v>
          </cell>
          <cell r="G179" t="str">
            <v>PC</v>
          </cell>
          <cell r="H179">
            <v>0.59399999999999997</v>
          </cell>
          <cell r="I179" t="str">
            <v>L</v>
          </cell>
          <cell r="J179" t="str">
            <v>PC</v>
          </cell>
          <cell r="K179" t="str">
            <v/>
          </cell>
          <cell r="L179" t="str">
            <v>0</v>
          </cell>
          <cell r="M179" t="str">
            <v>10</v>
          </cell>
          <cell r="N179" t="str">
            <v>4005800299353</v>
          </cell>
          <cell r="O179" t="str">
            <v>HE</v>
          </cell>
          <cell r="P179" t="str">
            <v/>
          </cell>
          <cell r="Q179" t="str">
            <v/>
          </cell>
          <cell r="R179" t="str">
            <v>4005800299360</v>
          </cell>
          <cell r="S179" t="str">
            <v>HE</v>
          </cell>
          <cell r="T179">
            <v>140</v>
          </cell>
          <cell r="U179">
            <v>16</v>
          </cell>
          <cell r="V179">
            <v>265</v>
          </cell>
          <cell r="W179" t="str">
            <v>MM</v>
          </cell>
          <cell r="X179">
            <v>0</v>
          </cell>
          <cell r="Y179">
            <v>0</v>
          </cell>
          <cell r="Z179">
            <v>0</v>
          </cell>
          <cell r="AA179" t="str">
            <v/>
          </cell>
          <cell r="AB179">
            <v>182</v>
          </cell>
          <cell r="AC179">
            <v>152</v>
          </cell>
          <cell r="AD179">
            <v>315</v>
          </cell>
          <cell r="AE179" t="str">
            <v>MM</v>
          </cell>
          <cell r="AF179">
            <v>72.95</v>
          </cell>
          <cell r="AG179" t="str">
            <v>G</v>
          </cell>
          <cell r="AH179">
            <v>0</v>
          </cell>
          <cell r="AI179" t="str">
            <v/>
          </cell>
          <cell r="AJ179">
            <v>0.83</v>
          </cell>
          <cell r="AK179" t="str">
            <v>KG</v>
          </cell>
          <cell r="AL179" t="str">
            <v>33</v>
          </cell>
          <cell r="AM179" t="str">
            <v>3</v>
          </cell>
          <cell r="AN179" t="str">
            <v>99</v>
          </cell>
          <cell r="AO179" t="str">
            <v>990</v>
          </cell>
        </row>
        <row r="180">
          <cell r="D180" t="str">
            <v>82917-08700-13</v>
          </cell>
          <cell r="E180" t="str">
            <v>NDEO SCH INV_BLC&amp;WHT_CLR_FM 10ML</v>
          </cell>
          <cell r="F180">
            <v>10</v>
          </cell>
          <cell r="G180" t="str">
            <v>ML</v>
          </cell>
          <cell r="H180">
            <v>152.1</v>
          </cell>
          <cell r="I180" t="str">
            <v>ML</v>
          </cell>
          <cell r="J180" t="str">
            <v>PC</v>
          </cell>
          <cell r="K180" t="str">
            <v/>
          </cell>
          <cell r="L180" t="str">
            <v>0</v>
          </cell>
          <cell r="M180" t="str">
            <v>300</v>
          </cell>
          <cell r="N180" t="str">
            <v>4005900090331</v>
          </cell>
          <cell r="O180" t="str">
            <v>HE</v>
          </cell>
          <cell r="P180" t="str">
            <v/>
          </cell>
          <cell r="Q180" t="str">
            <v/>
          </cell>
          <cell r="R180" t="str">
            <v>17319470073231</v>
          </cell>
          <cell r="S180" t="str">
            <v>IC</v>
          </cell>
          <cell r="T180">
            <v>130</v>
          </cell>
          <cell r="U180">
            <v>13</v>
          </cell>
          <cell r="V180">
            <v>90</v>
          </cell>
          <cell r="W180" t="str">
            <v>MM</v>
          </cell>
          <cell r="X180">
            <v>0</v>
          </cell>
          <cell r="Y180">
            <v>0</v>
          </cell>
          <cell r="Z180">
            <v>0</v>
          </cell>
          <cell r="AA180" t="str">
            <v/>
          </cell>
          <cell r="AB180">
            <v>380</v>
          </cell>
          <cell r="AC180">
            <v>260</v>
          </cell>
          <cell r="AD180">
            <v>170</v>
          </cell>
          <cell r="AE180" t="str">
            <v>MM</v>
          </cell>
          <cell r="AF180">
            <v>12.7</v>
          </cell>
          <cell r="AG180" t="str">
            <v>G</v>
          </cell>
          <cell r="AH180">
            <v>0</v>
          </cell>
          <cell r="AI180" t="str">
            <v/>
          </cell>
          <cell r="AJ180">
            <v>4.37</v>
          </cell>
          <cell r="AK180" t="str">
            <v>KG</v>
          </cell>
          <cell r="AL180" t="str">
            <v>9</v>
          </cell>
          <cell r="AM180" t="str">
            <v>7</v>
          </cell>
          <cell r="AN180" t="str">
            <v>63</v>
          </cell>
          <cell r="AO180" t="str">
            <v>18900</v>
          </cell>
        </row>
        <row r="181">
          <cell r="D181" t="str">
            <v>09057-09004-00</v>
          </cell>
          <cell r="E181" t="str">
            <v>HP BIG PATCH PANAS 5S</v>
          </cell>
          <cell r="F181">
            <v>0</v>
          </cell>
          <cell r="G181" t="str">
            <v/>
          </cell>
          <cell r="H181">
            <v>7.0000000000000007E-2</v>
          </cell>
          <cell r="I181" t="str">
            <v>L</v>
          </cell>
          <cell r="J181" t="str">
            <v>PC</v>
          </cell>
          <cell r="K181" t="str">
            <v/>
          </cell>
          <cell r="L181" t="str">
            <v>5</v>
          </cell>
          <cell r="M181" t="str">
            <v>100</v>
          </cell>
          <cell r="N181" t="str">
            <v>8999777012496</v>
          </cell>
          <cell r="O181" t="str">
            <v>HE</v>
          </cell>
          <cell r="P181" t="str">
            <v>8999777012502</v>
          </cell>
          <cell r="Q181" t="str">
            <v>HE</v>
          </cell>
          <cell r="R181" t="str">
            <v>8999777012519</v>
          </cell>
          <cell r="S181" t="str">
            <v>HE</v>
          </cell>
          <cell r="T181">
            <v>110</v>
          </cell>
          <cell r="U181">
            <v>4</v>
          </cell>
          <cell r="V181">
            <v>160</v>
          </cell>
          <cell r="W181" t="str">
            <v>MM</v>
          </cell>
          <cell r="X181">
            <v>115</v>
          </cell>
          <cell r="Y181">
            <v>20</v>
          </cell>
          <cell r="Z181">
            <v>165</v>
          </cell>
          <cell r="AA181" t="str">
            <v>MM</v>
          </cell>
          <cell r="AB181">
            <v>246</v>
          </cell>
          <cell r="AC181">
            <v>231</v>
          </cell>
          <cell r="AD181">
            <v>192</v>
          </cell>
          <cell r="AE181" t="str">
            <v>MM</v>
          </cell>
          <cell r="AF181">
            <v>15.87</v>
          </cell>
          <cell r="AG181" t="str">
            <v>G</v>
          </cell>
          <cell r="AH181">
            <v>9.7000000000000003E-2</v>
          </cell>
          <cell r="AI181" t="str">
            <v>KG</v>
          </cell>
          <cell r="AJ181">
            <v>2.14</v>
          </cell>
          <cell r="AK181" t="str">
            <v>KG</v>
          </cell>
          <cell r="AL181" t="str">
            <v>15</v>
          </cell>
          <cell r="AM181" t="str">
            <v>7</v>
          </cell>
          <cell r="AN181" t="str">
            <v>105</v>
          </cell>
          <cell r="AO181" t="str">
            <v>10500</v>
          </cell>
        </row>
        <row r="182">
          <cell r="D182" t="str">
            <v>25501-09002-00</v>
          </cell>
          <cell r="E182" t="str">
            <v>HANSAPLAST COOLING FEVER DISNEY 1S</v>
          </cell>
          <cell r="F182">
            <v>0</v>
          </cell>
          <cell r="G182" t="str">
            <v/>
          </cell>
          <cell r="H182">
            <v>1.2E-2</v>
          </cell>
          <cell r="I182" t="str">
            <v>L</v>
          </cell>
          <cell r="J182" t="str">
            <v>PC</v>
          </cell>
          <cell r="K182" t="str">
            <v>BDF Surabaya</v>
          </cell>
          <cell r="L182" t="str">
            <v>10</v>
          </cell>
          <cell r="M182" t="str">
            <v>200</v>
          </cell>
          <cell r="N182" t="str">
            <v>8999777005375</v>
          </cell>
          <cell r="O182" t="str">
            <v>HE</v>
          </cell>
          <cell r="P182" t="str">
            <v>8999777015213</v>
          </cell>
          <cell r="Q182" t="str">
            <v>HE</v>
          </cell>
          <cell r="R182" t="str">
            <v>8999777015220</v>
          </cell>
          <cell r="S182" t="str">
            <v>HE</v>
          </cell>
          <cell r="T182">
            <v>120</v>
          </cell>
          <cell r="U182">
            <v>51</v>
          </cell>
          <cell r="V182">
            <v>2</v>
          </cell>
          <cell r="W182" t="str">
            <v>MM</v>
          </cell>
          <cell r="X182">
            <v>160</v>
          </cell>
          <cell r="Y182">
            <v>90</v>
          </cell>
          <cell r="Z182">
            <v>40</v>
          </cell>
          <cell r="AA182" t="str">
            <v>MM</v>
          </cell>
          <cell r="AB182">
            <v>340</v>
          </cell>
          <cell r="AC182">
            <v>220</v>
          </cell>
          <cell r="AD182">
            <v>230</v>
          </cell>
          <cell r="AE182" t="str">
            <v>MM</v>
          </cell>
          <cell r="AF182">
            <v>14</v>
          </cell>
          <cell r="AG182" t="str">
            <v>G</v>
          </cell>
          <cell r="AH182">
            <v>0.15</v>
          </cell>
          <cell r="AI182" t="str">
            <v>KG</v>
          </cell>
          <cell r="AJ182">
            <v>3.15</v>
          </cell>
          <cell r="AK182" t="str">
            <v>KG</v>
          </cell>
          <cell r="AL182" t="str">
            <v>11</v>
          </cell>
          <cell r="AM182" t="str">
            <v>7</v>
          </cell>
          <cell r="AN182" t="str">
            <v>77</v>
          </cell>
          <cell r="AO182" t="str">
            <v>15400</v>
          </cell>
        </row>
        <row r="183">
          <cell r="D183" t="str">
            <v>48330-00199-01</v>
          </cell>
          <cell r="E183" t="str">
            <v>NLC_CRAYON_CORAL_CRUSH</v>
          </cell>
          <cell r="F183">
            <v>0</v>
          </cell>
          <cell r="G183" t="str">
            <v/>
          </cell>
          <cell r="H183">
            <v>0.188</v>
          </cell>
          <cell r="I183" t="str">
            <v>L</v>
          </cell>
          <cell r="J183" t="str">
            <v>PC</v>
          </cell>
          <cell r="K183" t="str">
            <v>PT. LF SERVICES INDONESIA</v>
          </cell>
          <cell r="L183" t="str">
            <v>12</v>
          </cell>
          <cell r="M183" t="str">
            <v>12</v>
          </cell>
          <cell r="N183" t="str">
            <v>8999777016623</v>
          </cell>
          <cell r="O183" t="str">
            <v>HE</v>
          </cell>
          <cell r="P183" t="str">
            <v>8999777016630</v>
          </cell>
          <cell r="Q183" t="str">
            <v>HE</v>
          </cell>
          <cell r="R183" t="str">
            <v>8999777016647</v>
          </cell>
          <cell r="S183" t="str">
            <v>HE</v>
          </cell>
          <cell r="T183">
            <v>75</v>
          </cell>
          <cell r="U183">
            <v>20</v>
          </cell>
          <cell r="V183">
            <v>125</v>
          </cell>
          <cell r="W183" t="str">
            <v>MM</v>
          </cell>
          <cell r="X183">
            <v>144</v>
          </cell>
          <cell r="Y183">
            <v>110</v>
          </cell>
          <cell r="Z183">
            <v>63.5</v>
          </cell>
          <cell r="AA183" t="str">
            <v>MM</v>
          </cell>
          <cell r="AB183">
            <v>160</v>
          </cell>
          <cell r="AC183">
            <v>118</v>
          </cell>
          <cell r="AD183">
            <v>137</v>
          </cell>
          <cell r="AE183" t="str">
            <v>MM</v>
          </cell>
          <cell r="AF183">
            <v>22.2</v>
          </cell>
          <cell r="AG183" t="str">
            <v>G</v>
          </cell>
          <cell r="AH183">
            <v>0.28999999999999998</v>
          </cell>
          <cell r="AI183" t="str">
            <v>KG</v>
          </cell>
          <cell r="AJ183">
            <v>0.36199999999999999</v>
          </cell>
          <cell r="AK183" t="str">
            <v>KG</v>
          </cell>
          <cell r="AL183" t="str">
            <v>50</v>
          </cell>
          <cell r="AM183" t="str">
            <v>7</v>
          </cell>
          <cell r="AN183" t="str">
            <v>350</v>
          </cell>
          <cell r="AO183" t="str">
            <v>4200</v>
          </cell>
        </row>
        <row r="184">
          <cell r="D184" t="str">
            <v>48330-00199-02</v>
          </cell>
          <cell r="E184" t="str">
            <v>NLC_CRAYON_POPPY_RED</v>
          </cell>
          <cell r="F184">
            <v>0</v>
          </cell>
          <cell r="G184" t="str">
            <v/>
          </cell>
          <cell r="H184">
            <v>0.188</v>
          </cell>
          <cell r="I184" t="str">
            <v>L</v>
          </cell>
          <cell r="J184" t="str">
            <v>PC</v>
          </cell>
          <cell r="K184" t="str">
            <v>PT. LF SERVICES INDONESIA</v>
          </cell>
          <cell r="L184" t="str">
            <v>12</v>
          </cell>
          <cell r="M184" t="str">
            <v>12</v>
          </cell>
          <cell r="N184" t="str">
            <v>8999777016654</v>
          </cell>
          <cell r="O184" t="str">
            <v>HE</v>
          </cell>
          <cell r="P184" t="str">
            <v>8999777016661</v>
          </cell>
          <cell r="Q184" t="str">
            <v>HE</v>
          </cell>
          <cell r="R184" t="str">
            <v>8999777016678</v>
          </cell>
          <cell r="S184" t="str">
            <v>HE</v>
          </cell>
          <cell r="T184">
            <v>75</v>
          </cell>
          <cell r="U184">
            <v>20</v>
          </cell>
          <cell r="V184">
            <v>125</v>
          </cell>
          <cell r="W184" t="str">
            <v>MM</v>
          </cell>
          <cell r="X184">
            <v>144</v>
          </cell>
          <cell r="Y184">
            <v>110</v>
          </cell>
          <cell r="Z184">
            <v>63.5</v>
          </cell>
          <cell r="AA184" t="str">
            <v>MM</v>
          </cell>
          <cell r="AB184">
            <v>160</v>
          </cell>
          <cell r="AC184">
            <v>118</v>
          </cell>
          <cell r="AD184">
            <v>137</v>
          </cell>
          <cell r="AE184" t="str">
            <v>MM</v>
          </cell>
          <cell r="AF184">
            <v>22.2</v>
          </cell>
          <cell r="AG184" t="str">
            <v>G</v>
          </cell>
          <cell r="AH184">
            <v>0.28999999999999998</v>
          </cell>
          <cell r="AI184" t="str">
            <v>KG</v>
          </cell>
          <cell r="AJ184">
            <v>0.36199999999999999</v>
          </cell>
          <cell r="AK184" t="str">
            <v>KG</v>
          </cell>
          <cell r="AL184" t="str">
            <v>50</v>
          </cell>
          <cell r="AM184" t="str">
            <v>7</v>
          </cell>
          <cell r="AN184" t="str">
            <v>350</v>
          </cell>
          <cell r="AO184" t="str">
            <v>4200</v>
          </cell>
        </row>
        <row r="185">
          <cell r="D185" t="str">
            <v>48332-00074-02</v>
          </cell>
          <cell r="E185" t="str">
            <v>NSUN_LTN_PRTT&amp;BRN_SPF20_</v>
          </cell>
          <cell r="F185">
            <v>0</v>
          </cell>
          <cell r="G185" t="str">
            <v/>
          </cell>
          <cell r="H185">
            <v>0.40799999999999997</v>
          </cell>
          <cell r="I185" t="str">
            <v>L</v>
          </cell>
          <cell r="J185" t="str">
            <v>PC</v>
          </cell>
          <cell r="K185" t="str">
            <v>PT JAWARA PANDU BAKTI</v>
          </cell>
          <cell r="L185" t="str">
            <v>0</v>
          </cell>
          <cell r="M185" t="str">
            <v>12</v>
          </cell>
          <cell r="N185" t="str">
            <v>4005808432394</v>
          </cell>
          <cell r="O185" t="str">
            <v>HE</v>
          </cell>
          <cell r="P185" t="str">
            <v/>
          </cell>
          <cell r="Q185" t="str">
            <v/>
          </cell>
          <cell r="R185" t="str">
            <v>8999777009762</v>
          </cell>
          <cell r="S185" t="str">
            <v>HE</v>
          </cell>
          <cell r="T185">
            <v>63</v>
          </cell>
          <cell r="U185">
            <v>36</v>
          </cell>
          <cell r="V185">
            <v>180</v>
          </cell>
          <cell r="W185" t="str">
            <v>MM</v>
          </cell>
          <cell r="X185">
            <v>0</v>
          </cell>
          <cell r="Y185">
            <v>0</v>
          </cell>
          <cell r="Z185">
            <v>0</v>
          </cell>
          <cell r="AA185" t="str">
            <v/>
          </cell>
          <cell r="AB185">
            <v>234</v>
          </cell>
          <cell r="AC185">
            <v>135</v>
          </cell>
          <cell r="AD185">
            <v>186</v>
          </cell>
          <cell r="AE185" t="str">
            <v>MM</v>
          </cell>
          <cell r="AF185">
            <v>230</v>
          </cell>
          <cell r="AG185" t="str">
            <v>G</v>
          </cell>
          <cell r="AH185">
            <v>0</v>
          </cell>
          <cell r="AI185" t="str">
            <v/>
          </cell>
          <cell r="AJ185">
            <v>2.8</v>
          </cell>
          <cell r="AK185" t="str">
            <v>KG</v>
          </cell>
          <cell r="AL185" t="str">
            <v>28</v>
          </cell>
          <cell r="AM185" t="str">
            <v>5</v>
          </cell>
          <cell r="AN185" t="str">
            <v>140</v>
          </cell>
          <cell r="AO185" t="str">
            <v>1680</v>
          </cell>
        </row>
        <row r="186">
          <cell r="D186" t="str">
            <v>48333-00033-02</v>
          </cell>
          <cell r="E186" t="str">
            <v>HP AQUA PROTECT ENV ASS 6S</v>
          </cell>
          <cell r="F186">
            <v>0</v>
          </cell>
          <cell r="G186" t="str">
            <v/>
          </cell>
          <cell r="H186">
            <v>4.5999999999999999E-2</v>
          </cell>
          <cell r="I186" t="str">
            <v>L</v>
          </cell>
          <cell r="J186" t="str">
            <v>PC</v>
          </cell>
          <cell r="K186" t="str">
            <v/>
          </cell>
          <cell r="L186" t="str">
            <v>10</v>
          </cell>
          <cell r="M186" t="str">
            <v>100</v>
          </cell>
          <cell r="N186" t="str">
            <v>8999777007690</v>
          </cell>
          <cell r="O186" t="str">
            <v>HE</v>
          </cell>
          <cell r="P186" t="str">
            <v>8999777007706</v>
          </cell>
          <cell r="Q186" t="str">
            <v>HE</v>
          </cell>
          <cell r="R186" t="str">
            <v>8999777007713</v>
          </cell>
          <cell r="S186" t="str">
            <v>HE</v>
          </cell>
          <cell r="T186">
            <v>80</v>
          </cell>
          <cell r="U186">
            <v>5</v>
          </cell>
          <cell r="V186">
            <v>116</v>
          </cell>
          <cell r="W186" t="str">
            <v>MM</v>
          </cell>
          <cell r="X186">
            <v>85</v>
          </cell>
          <cell r="Y186">
            <v>55</v>
          </cell>
          <cell r="Z186">
            <v>120</v>
          </cell>
          <cell r="AA186" t="str">
            <v>MM</v>
          </cell>
          <cell r="AB186">
            <v>291</v>
          </cell>
          <cell r="AC186">
            <v>181</v>
          </cell>
          <cell r="AD186">
            <v>142</v>
          </cell>
          <cell r="AE186" t="str">
            <v>MM</v>
          </cell>
          <cell r="AF186">
            <v>10</v>
          </cell>
          <cell r="AG186" t="str">
            <v>G</v>
          </cell>
          <cell r="AH186">
            <v>0.115</v>
          </cell>
          <cell r="AI186" t="str">
            <v>KG</v>
          </cell>
          <cell r="AJ186">
            <v>1.3160000000000001</v>
          </cell>
          <cell r="AK186" t="str">
            <v>KG</v>
          </cell>
          <cell r="AL186" t="str">
            <v>16</v>
          </cell>
          <cell r="AM186" t="str">
            <v>9</v>
          </cell>
          <cell r="AN186" t="str">
            <v>144</v>
          </cell>
          <cell r="AO186" t="str">
            <v>14400</v>
          </cell>
        </row>
        <row r="187">
          <cell r="D187" t="str">
            <v>48333-00043-02</v>
          </cell>
          <cell r="E187" t="str">
            <v>HP FOOT PLASTER ENV 6S</v>
          </cell>
          <cell r="F187">
            <v>0</v>
          </cell>
          <cell r="G187" t="str">
            <v/>
          </cell>
          <cell r="H187">
            <v>7.3999999999999996E-2</v>
          </cell>
          <cell r="I187" t="str">
            <v>L</v>
          </cell>
          <cell r="J187" t="str">
            <v>PC</v>
          </cell>
          <cell r="K187" t="str">
            <v>BDF Surabaya</v>
          </cell>
          <cell r="L187" t="str">
            <v>15</v>
          </cell>
          <cell r="M187" t="str">
            <v>180</v>
          </cell>
          <cell r="N187" t="str">
            <v>8999777008895</v>
          </cell>
          <cell r="O187" t="str">
            <v>HE</v>
          </cell>
          <cell r="P187" t="str">
            <v>8999777008901</v>
          </cell>
          <cell r="Q187" t="str">
            <v>HE</v>
          </cell>
          <cell r="R187" t="str">
            <v>8999777008918</v>
          </cell>
          <cell r="S187" t="str">
            <v>HE</v>
          </cell>
          <cell r="T187">
            <v>116</v>
          </cell>
          <cell r="U187">
            <v>80</v>
          </cell>
          <cell r="V187">
            <v>8</v>
          </cell>
          <cell r="W187" t="str">
            <v>MM</v>
          </cell>
          <cell r="X187">
            <v>120</v>
          </cell>
          <cell r="Y187">
            <v>85</v>
          </cell>
          <cell r="Z187">
            <v>120</v>
          </cell>
          <cell r="AA187" t="str">
            <v>MM</v>
          </cell>
          <cell r="AB187">
            <v>271</v>
          </cell>
          <cell r="AC187">
            <v>256</v>
          </cell>
          <cell r="AD187">
            <v>250</v>
          </cell>
          <cell r="AE187" t="str">
            <v>MM</v>
          </cell>
          <cell r="AF187">
            <v>10.11</v>
          </cell>
          <cell r="AG187" t="str">
            <v>G</v>
          </cell>
          <cell r="AH187">
            <v>0.152</v>
          </cell>
          <cell r="AI187" t="str">
            <v>KG</v>
          </cell>
          <cell r="AJ187">
            <v>2.028</v>
          </cell>
          <cell r="AK187" t="str">
            <v>KG</v>
          </cell>
          <cell r="AL187" t="str">
            <v>11</v>
          </cell>
          <cell r="AM187" t="str">
            <v>5</v>
          </cell>
          <cell r="AN187" t="str">
            <v>55</v>
          </cell>
          <cell r="AO187" t="str">
            <v>9900</v>
          </cell>
        </row>
        <row r="188">
          <cell r="D188" t="str">
            <v>48657-00002-46</v>
          </cell>
          <cell r="E188" t="str">
            <v>HP EL_FXN_BDG 4MX6CM 1 PCS ID</v>
          </cell>
          <cell r="F188">
            <v>1</v>
          </cell>
          <cell r="G188" t="str">
            <v>PC</v>
          </cell>
          <cell r="H188">
            <v>7.0000000000000007E-2</v>
          </cell>
          <cell r="I188" t="str">
            <v>L</v>
          </cell>
          <cell r="J188" t="str">
            <v>PC</v>
          </cell>
          <cell r="K188" t="str">
            <v>BDF Surabaya</v>
          </cell>
          <cell r="L188" t="str">
            <v>0</v>
          </cell>
          <cell r="M188" t="str">
            <v>15</v>
          </cell>
          <cell r="N188" t="str">
            <v>8999777015015</v>
          </cell>
          <cell r="O188" t="str">
            <v>HE</v>
          </cell>
          <cell r="P188" t="str">
            <v/>
          </cell>
          <cell r="Q188" t="str">
            <v/>
          </cell>
          <cell r="R188" t="str">
            <v>8999777015022</v>
          </cell>
          <cell r="S188" t="str">
            <v>HE</v>
          </cell>
          <cell r="T188">
            <v>33</v>
          </cell>
          <cell r="U188">
            <v>33</v>
          </cell>
          <cell r="V188">
            <v>64</v>
          </cell>
          <cell r="W188" t="str">
            <v>MM</v>
          </cell>
          <cell r="X188">
            <v>0</v>
          </cell>
          <cell r="Y188">
            <v>0</v>
          </cell>
          <cell r="Z188">
            <v>0</v>
          </cell>
          <cell r="AA188" t="str">
            <v/>
          </cell>
          <cell r="AB188">
            <v>180</v>
          </cell>
          <cell r="AC188">
            <v>110</v>
          </cell>
          <cell r="AD188">
            <v>70</v>
          </cell>
          <cell r="AE188" t="str">
            <v>MM</v>
          </cell>
          <cell r="AF188">
            <v>8</v>
          </cell>
          <cell r="AG188" t="str">
            <v>G</v>
          </cell>
          <cell r="AH188">
            <v>0</v>
          </cell>
          <cell r="AI188" t="str">
            <v/>
          </cell>
          <cell r="AJ188">
            <v>0.18</v>
          </cell>
          <cell r="AK188" t="str">
            <v>KG</v>
          </cell>
          <cell r="AL188" t="str">
            <v>44</v>
          </cell>
          <cell r="AM188" t="str">
            <v>13</v>
          </cell>
          <cell r="AN188" t="str">
            <v>572</v>
          </cell>
          <cell r="AO188" t="str">
            <v>8580</v>
          </cell>
        </row>
        <row r="189">
          <cell r="D189" t="str">
            <v>48333-00065-00</v>
          </cell>
          <cell r="E189" t="str">
            <v>HP FAB STR 10 ID JUNIOR FUN</v>
          </cell>
          <cell r="F189">
            <v>10</v>
          </cell>
          <cell r="G189" t="str">
            <v>PC</v>
          </cell>
          <cell r="H189">
            <v>5.0999999999999997E-2</v>
          </cell>
          <cell r="I189" t="str">
            <v>L</v>
          </cell>
          <cell r="J189" t="str">
            <v>PC</v>
          </cell>
          <cell r="K189" t="str">
            <v>BDF DC Export Malang</v>
          </cell>
          <cell r="L189" t="str">
            <v>30</v>
          </cell>
          <cell r="M189" t="str">
            <v>180</v>
          </cell>
          <cell r="N189" t="str">
            <v>8999777016425</v>
          </cell>
          <cell r="O189" t="str">
            <v>HE</v>
          </cell>
          <cell r="P189" t="str">
            <v>8999777016432</v>
          </cell>
          <cell r="Q189" t="str">
            <v>HE</v>
          </cell>
          <cell r="R189" t="str">
            <v>8999777016449</v>
          </cell>
          <cell r="S189" t="str">
            <v>HE</v>
          </cell>
          <cell r="T189">
            <v>80</v>
          </cell>
          <cell r="U189">
            <v>6</v>
          </cell>
          <cell r="V189">
            <v>106</v>
          </cell>
          <cell r="W189" t="str">
            <v>MM</v>
          </cell>
          <cell r="X189">
            <v>167</v>
          </cell>
          <cell r="Y189">
            <v>93</v>
          </cell>
          <cell r="Z189">
            <v>109</v>
          </cell>
          <cell r="AA189" t="str">
            <v>MM</v>
          </cell>
          <cell r="AB189">
            <v>301</v>
          </cell>
          <cell r="AC189">
            <v>179</v>
          </cell>
          <cell r="AD189">
            <v>232</v>
          </cell>
          <cell r="AE189" t="str">
            <v>MM</v>
          </cell>
          <cell r="AF189">
            <v>8.9999999999999993E-3</v>
          </cell>
          <cell r="AG189" t="str">
            <v>KG</v>
          </cell>
          <cell r="AH189">
            <v>0.3</v>
          </cell>
          <cell r="AI189" t="str">
            <v>KG</v>
          </cell>
          <cell r="AJ189">
            <v>1.966</v>
          </cell>
          <cell r="AK189" t="str">
            <v>KG</v>
          </cell>
          <cell r="AL189" t="str">
            <v>16</v>
          </cell>
          <cell r="AM189" t="str">
            <v>5</v>
          </cell>
          <cell r="AN189" t="str">
            <v>80</v>
          </cell>
          <cell r="AO189" t="str">
            <v>14400</v>
          </cell>
        </row>
        <row r="190">
          <cell r="D190" t="str">
            <v>48333-00067-01</v>
          </cell>
          <cell r="E190" t="str">
            <v>HP MARVEL AVENGERS 10S ASSORTED</v>
          </cell>
          <cell r="F190">
            <v>10</v>
          </cell>
          <cell r="G190" t="str">
            <v>PC</v>
          </cell>
          <cell r="H190">
            <v>5.0999999999999997E-2</v>
          </cell>
          <cell r="I190" t="str">
            <v>L</v>
          </cell>
          <cell r="J190" t="str">
            <v>PC</v>
          </cell>
          <cell r="K190" t="str">
            <v>BDF DC Export Malang</v>
          </cell>
          <cell r="L190" t="str">
            <v>30</v>
          </cell>
          <cell r="M190" t="str">
            <v>180</v>
          </cell>
          <cell r="N190" t="str">
            <v>8999777016173</v>
          </cell>
          <cell r="O190" t="str">
            <v>HE</v>
          </cell>
          <cell r="P190" t="str">
            <v>8999777016180</v>
          </cell>
          <cell r="Q190" t="str">
            <v>HE</v>
          </cell>
          <cell r="R190" t="str">
            <v>8999777016197</v>
          </cell>
          <cell r="S190" t="str">
            <v>HE</v>
          </cell>
          <cell r="T190">
            <v>80</v>
          </cell>
          <cell r="U190">
            <v>6</v>
          </cell>
          <cell r="V190">
            <v>106</v>
          </cell>
          <cell r="W190" t="str">
            <v>MM</v>
          </cell>
          <cell r="X190">
            <v>167</v>
          </cell>
          <cell r="Y190">
            <v>93</v>
          </cell>
          <cell r="Z190">
            <v>109</v>
          </cell>
          <cell r="AA190" t="str">
            <v>MM</v>
          </cell>
          <cell r="AB190">
            <v>301</v>
          </cell>
          <cell r="AC190">
            <v>179</v>
          </cell>
          <cell r="AD190">
            <v>232</v>
          </cell>
          <cell r="AE190" t="str">
            <v>MM</v>
          </cell>
          <cell r="AF190">
            <v>7.0000000000000001E-3</v>
          </cell>
          <cell r="AG190" t="str">
            <v>KG</v>
          </cell>
          <cell r="AH190">
            <v>0.24299999999999999</v>
          </cell>
          <cell r="AI190" t="str">
            <v>KG</v>
          </cell>
          <cell r="AJ190">
            <v>1.6220000000000001</v>
          </cell>
          <cell r="AK190" t="str">
            <v>KG</v>
          </cell>
          <cell r="AL190" t="str">
            <v>16</v>
          </cell>
          <cell r="AM190" t="str">
            <v>5</v>
          </cell>
          <cell r="AN190" t="str">
            <v>80</v>
          </cell>
          <cell r="AO190" t="str">
            <v>14400</v>
          </cell>
        </row>
        <row r="191">
          <cell r="D191" t="str">
            <v>48670-09000-00</v>
          </cell>
          <cell r="E191" t="str">
            <v>HP MICKEY 10S ASSORTED</v>
          </cell>
          <cell r="F191">
            <v>0</v>
          </cell>
          <cell r="G191" t="str">
            <v/>
          </cell>
          <cell r="H191">
            <v>5.0999999999999997E-2</v>
          </cell>
          <cell r="I191" t="str">
            <v>L</v>
          </cell>
          <cell r="J191" t="str">
            <v>PC</v>
          </cell>
          <cell r="K191" t="str">
            <v>BDF Surabaya</v>
          </cell>
          <cell r="L191" t="str">
            <v>30</v>
          </cell>
          <cell r="M191" t="str">
            <v>180</v>
          </cell>
          <cell r="N191" t="str">
            <v>4005800034473</v>
          </cell>
          <cell r="O191" t="str">
            <v>HE</v>
          </cell>
          <cell r="P191" t="str">
            <v>4005800209512</v>
          </cell>
          <cell r="Q191" t="str">
            <v>HE</v>
          </cell>
          <cell r="R191" t="str">
            <v>8999777011161</v>
          </cell>
          <cell r="S191" t="str">
            <v>HE</v>
          </cell>
          <cell r="T191">
            <v>80</v>
          </cell>
          <cell r="U191">
            <v>6</v>
          </cell>
          <cell r="V191">
            <v>106</v>
          </cell>
          <cell r="W191" t="str">
            <v>MM</v>
          </cell>
          <cell r="X191">
            <v>167</v>
          </cell>
          <cell r="Y191">
            <v>93</v>
          </cell>
          <cell r="Z191">
            <v>109</v>
          </cell>
          <cell r="AA191" t="str">
            <v>MM</v>
          </cell>
          <cell r="AB191">
            <v>301</v>
          </cell>
          <cell r="AC191">
            <v>179</v>
          </cell>
          <cell r="AD191">
            <v>232</v>
          </cell>
          <cell r="AE191" t="str">
            <v>MM</v>
          </cell>
          <cell r="AF191">
            <v>7.0000000000000001E-3</v>
          </cell>
          <cell r="AG191" t="str">
            <v>G</v>
          </cell>
          <cell r="AH191">
            <v>0.24299999999999999</v>
          </cell>
          <cell r="AI191" t="str">
            <v>KG</v>
          </cell>
          <cell r="AJ191">
            <v>1.6220000000000001</v>
          </cell>
          <cell r="AK191" t="str">
            <v>KG</v>
          </cell>
          <cell r="AL191" t="str">
            <v>16</v>
          </cell>
          <cell r="AM191" t="str">
            <v>5</v>
          </cell>
          <cell r="AN191" t="str">
            <v>80</v>
          </cell>
          <cell r="AO191" t="str">
            <v>14400</v>
          </cell>
        </row>
        <row r="192">
          <cell r="D192" t="str">
            <v>76109-09000-03</v>
          </cell>
          <cell r="E192" t="str">
            <v>HP FAB STR HL ASS 10 ID 76109</v>
          </cell>
          <cell r="F192">
            <v>10</v>
          </cell>
          <cell r="G192" t="str">
            <v>PC</v>
          </cell>
          <cell r="H192">
            <v>5.0999999999999997E-2</v>
          </cell>
          <cell r="I192" t="str">
            <v>L</v>
          </cell>
          <cell r="J192" t="str">
            <v>PC</v>
          </cell>
          <cell r="K192" t="str">
            <v/>
          </cell>
          <cell r="L192" t="str">
            <v>30</v>
          </cell>
          <cell r="M192" t="str">
            <v>180</v>
          </cell>
          <cell r="N192" t="str">
            <v>8999777761097</v>
          </cell>
          <cell r="O192" t="str">
            <v>HE</v>
          </cell>
          <cell r="P192" t="str">
            <v>08999777002497</v>
          </cell>
          <cell r="Q192" t="str">
            <v>IC</v>
          </cell>
          <cell r="R192" t="str">
            <v>18999777761094</v>
          </cell>
          <cell r="S192" t="str">
            <v>IC</v>
          </cell>
          <cell r="T192">
            <v>80</v>
          </cell>
          <cell r="U192">
            <v>6</v>
          </cell>
          <cell r="V192">
            <v>106</v>
          </cell>
          <cell r="W192" t="str">
            <v>MM</v>
          </cell>
          <cell r="X192">
            <v>167</v>
          </cell>
          <cell r="Y192">
            <v>93</v>
          </cell>
          <cell r="Z192">
            <v>109</v>
          </cell>
          <cell r="AA192" t="str">
            <v>MM</v>
          </cell>
          <cell r="AB192">
            <v>301</v>
          </cell>
          <cell r="AC192">
            <v>179</v>
          </cell>
          <cell r="AD192">
            <v>232</v>
          </cell>
          <cell r="AE192" t="str">
            <v>MM</v>
          </cell>
          <cell r="AF192">
            <v>0.01</v>
          </cell>
          <cell r="AG192" t="str">
            <v>KG</v>
          </cell>
          <cell r="AH192">
            <v>0.32300000000000001</v>
          </cell>
          <cell r="AI192" t="str">
            <v>KG</v>
          </cell>
          <cell r="AJ192">
            <v>2.1030000000000002</v>
          </cell>
          <cell r="AK192" t="str">
            <v>KG</v>
          </cell>
          <cell r="AL192" t="str">
            <v>16</v>
          </cell>
          <cell r="AM192" t="str">
            <v>5</v>
          </cell>
          <cell r="AN192" t="str">
            <v>80</v>
          </cell>
          <cell r="AO192" t="str">
            <v>14400</v>
          </cell>
        </row>
        <row r="193">
          <cell r="D193" t="str">
            <v>80113-00001-41</v>
          </cell>
          <cell r="E193" t="str">
            <v>NCRM TIN 10ML</v>
          </cell>
          <cell r="F193">
            <v>10</v>
          </cell>
          <cell r="G193" t="str">
            <v>ML</v>
          </cell>
          <cell r="H193">
            <v>17.64</v>
          </cell>
          <cell r="I193" t="str">
            <v>ML</v>
          </cell>
          <cell r="J193" t="str">
            <v>PC</v>
          </cell>
          <cell r="K193" t="str">
            <v/>
          </cell>
          <cell r="L193" t="str">
            <v>0</v>
          </cell>
          <cell r="M193" t="str">
            <v>320</v>
          </cell>
          <cell r="N193" t="str">
            <v>4005808801138</v>
          </cell>
          <cell r="O193" t="str">
            <v>HE</v>
          </cell>
          <cell r="P193" t="str">
            <v/>
          </cell>
          <cell r="Q193" t="str">
            <v/>
          </cell>
          <cell r="R193" t="str">
            <v>4005808032419</v>
          </cell>
          <cell r="S193" t="str">
            <v>HE</v>
          </cell>
          <cell r="T193">
            <v>42</v>
          </cell>
          <cell r="U193">
            <v>42</v>
          </cell>
          <cell r="V193">
            <v>10</v>
          </cell>
          <cell r="W193" t="str">
            <v>MM</v>
          </cell>
          <cell r="X193">
            <v>0</v>
          </cell>
          <cell r="Y193">
            <v>0</v>
          </cell>
          <cell r="Z193">
            <v>0</v>
          </cell>
          <cell r="AA193" t="str">
            <v/>
          </cell>
          <cell r="AB193">
            <v>350</v>
          </cell>
          <cell r="AC193">
            <v>224</v>
          </cell>
          <cell r="AD193">
            <v>104</v>
          </cell>
          <cell r="AE193" t="str">
            <v>MM</v>
          </cell>
          <cell r="AF193">
            <v>12.5</v>
          </cell>
          <cell r="AG193" t="str">
            <v>G</v>
          </cell>
          <cell r="AH193">
            <v>0</v>
          </cell>
          <cell r="AI193" t="str">
            <v/>
          </cell>
          <cell r="AJ193">
            <v>4.218</v>
          </cell>
          <cell r="AK193" t="str">
            <v>KG</v>
          </cell>
          <cell r="AL193" t="str">
            <v>11</v>
          </cell>
          <cell r="AM193" t="str">
            <v>13</v>
          </cell>
          <cell r="AN193" t="str">
            <v>143</v>
          </cell>
          <cell r="AO193" t="str">
            <v>45760</v>
          </cell>
        </row>
        <row r="194">
          <cell r="D194" t="str">
            <v>82254-04800-28</v>
          </cell>
          <cell r="E194" t="str">
            <v>NDEO RLL-ON MINI SHG_WHT_FML 25ML</v>
          </cell>
          <cell r="F194">
            <v>25</v>
          </cell>
          <cell r="G194" t="str">
            <v>ML</v>
          </cell>
          <cell r="H194">
            <v>0.123</v>
          </cell>
          <cell r="I194" t="str">
            <v>L</v>
          </cell>
          <cell r="J194" t="str">
            <v>PC</v>
          </cell>
          <cell r="K194" t="str">
            <v>BDF Surabaya</v>
          </cell>
          <cell r="L194" t="str">
            <v>0</v>
          </cell>
          <cell r="M194" t="str">
            <v>30</v>
          </cell>
          <cell r="N194" t="str">
            <v>8999777007478</v>
          </cell>
          <cell r="O194" t="str">
            <v>HE</v>
          </cell>
          <cell r="P194" t="str">
            <v/>
          </cell>
          <cell r="Q194" t="str">
            <v/>
          </cell>
          <cell r="R194" t="str">
            <v>4005800208638</v>
          </cell>
          <cell r="S194" t="str">
            <v>HE</v>
          </cell>
          <cell r="T194">
            <v>37</v>
          </cell>
          <cell r="U194">
            <v>37</v>
          </cell>
          <cell r="V194">
            <v>90</v>
          </cell>
          <cell r="W194" t="str">
            <v>MM</v>
          </cell>
          <cell r="X194">
            <v>0</v>
          </cell>
          <cell r="Y194">
            <v>0</v>
          </cell>
          <cell r="Z194">
            <v>0</v>
          </cell>
          <cell r="AA194" t="str">
            <v/>
          </cell>
          <cell r="AB194">
            <v>240</v>
          </cell>
          <cell r="AC194">
            <v>196</v>
          </cell>
          <cell r="AD194">
            <v>110</v>
          </cell>
          <cell r="AE194" t="str">
            <v>MM</v>
          </cell>
          <cell r="AF194">
            <v>109.27</v>
          </cell>
          <cell r="AG194" t="str">
            <v>G</v>
          </cell>
          <cell r="AH194">
            <v>0</v>
          </cell>
          <cell r="AI194" t="str">
            <v/>
          </cell>
          <cell r="AJ194">
            <v>3.4620000000000002</v>
          </cell>
          <cell r="AK194" t="str">
            <v>KG</v>
          </cell>
          <cell r="AL194" t="str">
            <v>19</v>
          </cell>
          <cell r="AM194" t="str">
            <v>10</v>
          </cell>
          <cell r="AN194" t="str">
            <v>190</v>
          </cell>
          <cell r="AO194" t="str">
            <v>5700</v>
          </cell>
        </row>
        <row r="195">
          <cell r="D195" t="str">
            <v>85366-04820-29</v>
          </cell>
          <cell r="E195" t="str">
            <v>NDEO RLL_ON DP_ESP_ML 50ML</v>
          </cell>
          <cell r="F195">
            <v>50</v>
          </cell>
          <cell r="G195" t="str">
            <v>ML</v>
          </cell>
          <cell r="H195">
            <v>184.91</v>
          </cell>
          <cell r="I195" t="str">
            <v>ML</v>
          </cell>
          <cell r="J195" t="str">
            <v>PC</v>
          </cell>
          <cell r="K195" t="str">
            <v>BDF DC Export Malang</v>
          </cell>
          <cell r="L195" t="str">
            <v>0</v>
          </cell>
          <cell r="M195" t="str">
            <v>24</v>
          </cell>
          <cell r="N195" t="str">
            <v>8999777014315</v>
          </cell>
          <cell r="O195" t="str">
            <v>HE</v>
          </cell>
          <cell r="P195" t="str">
            <v/>
          </cell>
          <cell r="Q195" t="str">
            <v/>
          </cell>
          <cell r="R195" t="str">
            <v>8999777015466</v>
          </cell>
          <cell r="S195" t="str">
            <v>HE</v>
          </cell>
          <cell r="T195">
            <v>41</v>
          </cell>
          <cell r="U195">
            <v>41</v>
          </cell>
          <cell r="V195">
            <v>110</v>
          </cell>
          <cell r="W195" t="str">
            <v>MM</v>
          </cell>
          <cell r="X195">
            <v>0</v>
          </cell>
          <cell r="Y195">
            <v>0</v>
          </cell>
          <cell r="Z195">
            <v>0</v>
          </cell>
          <cell r="AA195" t="str">
            <v/>
          </cell>
          <cell r="AB195">
            <v>258</v>
          </cell>
          <cell r="AC195">
            <v>171</v>
          </cell>
          <cell r="AD195">
            <v>128</v>
          </cell>
          <cell r="AE195" t="str">
            <v>MM</v>
          </cell>
          <cell r="AF195">
            <v>0.154</v>
          </cell>
          <cell r="AG195" t="str">
            <v>KG</v>
          </cell>
          <cell r="AH195">
            <v>0</v>
          </cell>
          <cell r="AI195" t="str">
            <v/>
          </cell>
          <cell r="AJ195">
            <v>3.8420000000000001</v>
          </cell>
          <cell r="AK195" t="str">
            <v>KG</v>
          </cell>
          <cell r="AL195" t="str">
            <v>19</v>
          </cell>
          <cell r="AM195" t="str">
            <v>8</v>
          </cell>
          <cell r="AN195" t="str">
            <v>152</v>
          </cell>
          <cell r="AO195" t="str">
            <v>3648</v>
          </cell>
        </row>
        <row r="196">
          <cell r="D196" t="str">
            <v>80133-04801-95</v>
          </cell>
          <cell r="E196" t="str">
            <v>NCRM_CREME_50</v>
          </cell>
          <cell r="F196">
            <v>0</v>
          </cell>
          <cell r="G196" t="str">
            <v/>
          </cell>
          <cell r="H196">
            <v>0.10100000000000001</v>
          </cell>
          <cell r="I196" t="str">
            <v>L</v>
          </cell>
          <cell r="J196" t="str">
            <v>PC</v>
          </cell>
          <cell r="K196" t="str">
            <v>PT. LF SERVICES INDONESIA</v>
          </cell>
          <cell r="L196" t="str">
            <v>6</v>
          </cell>
          <cell r="M196" t="str">
            <v>48</v>
          </cell>
          <cell r="N196" t="str">
            <v>8999777801335</v>
          </cell>
          <cell r="O196" t="str">
            <v>HE</v>
          </cell>
          <cell r="P196" t="str">
            <v>8999777013356</v>
          </cell>
          <cell r="Q196" t="str">
            <v>HE</v>
          </cell>
          <cell r="R196" t="str">
            <v>8999777013363</v>
          </cell>
          <cell r="S196" t="str">
            <v>HE</v>
          </cell>
          <cell r="T196">
            <v>57</v>
          </cell>
          <cell r="U196">
            <v>57</v>
          </cell>
          <cell r="V196">
            <v>31</v>
          </cell>
          <cell r="W196" t="str">
            <v>MM</v>
          </cell>
          <cell r="X196">
            <v>114</v>
          </cell>
          <cell r="Y196">
            <v>57</v>
          </cell>
          <cell r="Z196">
            <v>92</v>
          </cell>
          <cell r="AA196" t="str">
            <v>MM</v>
          </cell>
          <cell r="AB196">
            <v>243</v>
          </cell>
          <cell r="AC196">
            <v>123</v>
          </cell>
          <cell r="AD196">
            <v>206</v>
          </cell>
          <cell r="AE196" t="str">
            <v>MM</v>
          </cell>
          <cell r="AF196">
            <v>0.06</v>
          </cell>
          <cell r="AG196" t="str">
            <v>KG</v>
          </cell>
          <cell r="AH196">
            <v>0.36399999999999999</v>
          </cell>
          <cell r="AI196" t="str">
            <v>KG</v>
          </cell>
          <cell r="AJ196">
            <v>2.9249999999999998</v>
          </cell>
          <cell r="AK196" t="str">
            <v>KG</v>
          </cell>
          <cell r="AL196" t="str">
            <v>27</v>
          </cell>
          <cell r="AM196" t="str">
            <v>6</v>
          </cell>
          <cell r="AN196" t="str">
            <v>162</v>
          </cell>
          <cell r="AO196" t="str">
            <v>7776</v>
          </cell>
        </row>
        <row r="197">
          <cell r="D197" t="str">
            <v>85972-04800-30</v>
          </cell>
          <cell r="E197" t="str">
            <v>NDEO RLL-ON B&amp;W_FRS_ML 25ML</v>
          </cell>
          <cell r="F197">
            <v>25</v>
          </cell>
          <cell r="G197" t="str">
            <v>ML</v>
          </cell>
          <cell r="H197">
            <v>123.21</v>
          </cell>
          <cell r="I197" t="str">
            <v>ML</v>
          </cell>
          <cell r="J197" t="str">
            <v>PC</v>
          </cell>
          <cell r="K197" t="str">
            <v>BDF DC Export Malang</v>
          </cell>
          <cell r="L197" t="str">
            <v>0</v>
          </cell>
          <cell r="M197" t="str">
            <v>30</v>
          </cell>
          <cell r="N197" t="str">
            <v>8999777010911</v>
          </cell>
          <cell r="O197" t="str">
            <v>HE</v>
          </cell>
          <cell r="P197" t="str">
            <v/>
          </cell>
          <cell r="Q197" t="str">
            <v/>
          </cell>
          <cell r="R197" t="str">
            <v>8999777011437</v>
          </cell>
          <cell r="S197" t="str">
            <v>HE</v>
          </cell>
          <cell r="T197">
            <v>37</v>
          </cell>
          <cell r="U197">
            <v>37</v>
          </cell>
          <cell r="V197">
            <v>90</v>
          </cell>
          <cell r="W197" t="str">
            <v>MM</v>
          </cell>
          <cell r="X197">
            <v>0</v>
          </cell>
          <cell r="Y197">
            <v>0</v>
          </cell>
          <cell r="Z197">
            <v>0</v>
          </cell>
          <cell r="AA197" t="str">
            <v/>
          </cell>
          <cell r="AB197">
            <v>240</v>
          </cell>
          <cell r="AC197">
            <v>196</v>
          </cell>
          <cell r="AD197">
            <v>110</v>
          </cell>
          <cell r="AE197" t="str">
            <v>MM</v>
          </cell>
          <cell r="AF197">
            <v>0.108</v>
          </cell>
          <cell r="AG197" t="str">
            <v>KG</v>
          </cell>
          <cell r="AH197">
            <v>0</v>
          </cell>
          <cell r="AI197" t="str">
            <v/>
          </cell>
          <cell r="AJ197">
            <v>3.4409999999999998</v>
          </cell>
          <cell r="AK197" t="str">
            <v>KG</v>
          </cell>
          <cell r="AL197" t="str">
            <v>19</v>
          </cell>
          <cell r="AM197" t="str">
            <v>10</v>
          </cell>
          <cell r="AN197" t="str">
            <v>190</v>
          </cell>
          <cell r="AO197" t="str">
            <v>5700</v>
          </cell>
        </row>
        <row r="198">
          <cell r="D198" t="str">
            <v>93737-00004-00</v>
          </cell>
          <cell r="E198" t="str">
            <v>EPL FAB 40 (19X65MM) + PLS 40 (19X72MM)</v>
          </cell>
          <cell r="F198">
            <v>0</v>
          </cell>
          <cell r="G198" t="str">
            <v/>
          </cell>
          <cell r="H198">
            <v>0.495</v>
          </cell>
          <cell r="I198" t="str">
            <v>L</v>
          </cell>
          <cell r="J198" t="str">
            <v>PC</v>
          </cell>
          <cell r="K198" t="str">
            <v/>
          </cell>
          <cell r="L198" t="str">
            <v>0</v>
          </cell>
          <cell r="M198" t="str">
            <v>10</v>
          </cell>
          <cell r="N198" t="str">
            <v>056594011168</v>
          </cell>
          <cell r="O198" t="str">
            <v>UC</v>
          </cell>
          <cell r="P198" t="str">
            <v/>
          </cell>
          <cell r="Q198" t="str">
            <v/>
          </cell>
          <cell r="R198" t="str">
            <v>04005805205595</v>
          </cell>
          <cell r="S198" t="str">
            <v>IC</v>
          </cell>
          <cell r="T198">
            <v>93</v>
          </cell>
          <cell r="U198">
            <v>38</v>
          </cell>
          <cell r="V198">
            <v>140</v>
          </cell>
          <cell r="W198" t="str">
            <v>MM</v>
          </cell>
          <cell r="X198">
            <v>0</v>
          </cell>
          <cell r="Y198">
            <v>0</v>
          </cell>
          <cell r="Z198">
            <v>0</v>
          </cell>
          <cell r="AA198" t="str">
            <v/>
          </cell>
          <cell r="AB198">
            <v>206</v>
          </cell>
          <cell r="AC198">
            <v>201</v>
          </cell>
          <cell r="AD198">
            <v>160</v>
          </cell>
          <cell r="AE198" t="str">
            <v>MM</v>
          </cell>
          <cell r="AF198">
            <v>6.4000000000000001E-2</v>
          </cell>
          <cell r="AG198" t="str">
            <v>KG</v>
          </cell>
          <cell r="AH198">
            <v>0</v>
          </cell>
          <cell r="AI198" t="str">
            <v/>
          </cell>
          <cell r="AJ198">
            <v>0.76900000000000002</v>
          </cell>
          <cell r="AK198" t="str">
            <v>KG</v>
          </cell>
          <cell r="AL198" t="str">
            <v>20</v>
          </cell>
          <cell r="AM198" t="str">
            <v>7</v>
          </cell>
          <cell r="AN198" t="str">
            <v>140</v>
          </cell>
          <cell r="AO198" t="str">
            <v>1400</v>
          </cell>
        </row>
        <row r="199">
          <cell r="D199" t="str">
            <v>88880-08600-04</v>
          </cell>
          <cell r="E199" t="str">
            <v>NMEN CLN WHT_ACE-OIL_CNT_SCR 100ML</v>
          </cell>
          <cell r="F199">
            <v>100</v>
          </cell>
          <cell r="G199" t="str">
            <v>ML</v>
          </cell>
          <cell r="H199">
            <v>540</v>
          </cell>
          <cell r="I199" t="str">
            <v>ML</v>
          </cell>
          <cell r="J199" t="str">
            <v>PC</v>
          </cell>
          <cell r="K199" t="str">
            <v/>
          </cell>
          <cell r="L199" t="str">
            <v>6</v>
          </cell>
          <cell r="M199" t="str">
            <v>24</v>
          </cell>
          <cell r="N199" t="str">
            <v>4005808333868</v>
          </cell>
          <cell r="O199" t="str">
            <v>HE</v>
          </cell>
          <cell r="P199" t="str">
            <v>4005808333875</v>
          </cell>
          <cell r="Q199" t="str">
            <v>HE</v>
          </cell>
          <cell r="R199" t="str">
            <v>17319470017334</v>
          </cell>
          <cell r="S199" t="str">
            <v>IC</v>
          </cell>
          <cell r="T199">
            <v>80</v>
          </cell>
          <cell r="U199">
            <v>50</v>
          </cell>
          <cell r="V199">
            <v>135</v>
          </cell>
          <cell r="W199" t="str">
            <v>MM</v>
          </cell>
          <cell r="X199">
            <v>190</v>
          </cell>
          <cell r="Y199">
            <v>106</v>
          </cell>
          <cell r="Z199">
            <v>135</v>
          </cell>
          <cell r="AA199" t="str">
            <v>MM</v>
          </cell>
          <cell r="AB199">
            <v>343</v>
          </cell>
          <cell r="AC199">
            <v>241</v>
          </cell>
          <cell r="AD199">
            <v>156</v>
          </cell>
          <cell r="AE199" t="str">
            <v>MM</v>
          </cell>
          <cell r="AF199">
            <v>117.8</v>
          </cell>
          <cell r="AG199" t="str">
            <v>G</v>
          </cell>
          <cell r="AH199">
            <v>0.72099999999999997</v>
          </cell>
          <cell r="AI199" t="str">
            <v>KG</v>
          </cell>
          <cell r="AJ199">
            <v>3.1720000000000002</v>
          </cell>
          <cell r="AK199" t="str">
            <v>KG</v>
          </cell>
          <cell r="AL199" t="str">
            <v>10</v>
          </cell>
          <cell r="AM199" t="str">
            <v>8</v>
          </cell>
          <cell r="AN199" t="str">
            <v>80</v>
          </cell>
          <cell r="AO199" t="str">
            <v>1920</v>
          </cell>
        </row>
        <row r="200">
          <cell r="D200" t="str">
            <v>81775-08600-15</v>
          </cell>
          <cell r="E200" t="str">
            <v>NFM CLN OIL_CNT_MD 100ML</v>
          </cell>
          <cell r="F200">
            <v>100</v>
          </cell>
          <cell r="G200" t="str">
            <v>G</v>
          </cell>
          <cell r="H200">
            <v>0.54</v>
          </cell>
          <cell r="I200" t="str">
            <v>L</v>
          </cell>
          <cell r="J200" t="str">
            <v>PC</v>
          </cell>
          <cell r="K200" t="str">
            <v/>
          </cell>
          <cell r="L200" t="str">
            <v>6</v>
          </cell>
          <cell r="M200" t="str">
            <v>24</v>
          </cell>
          <cell r="N200" t="str">
            <v>4005808663187</v>
          </cell>
          <cell r="O200" t="str">
            <v>HE</v>
          </cell>
          <cell r="P200" t="str">
            <v>17319470052281</v>
          </cell>
          <cell r="Q200" t="str">
            <v>IC</v>
          </cell>
          <cell r="R200" t="str">
            <v>17319470052298</v>
          </cell>
          <cell r="S200" t="str">
            <v>IC</v>
          </cell>
          <cell r="T200">
            <v>80</v>
          </cell>
          <cell r="U200">
            <v>50</v>
          </cell>
          <cell r="V200">
            <v>135</v>
          </cell>
          <cell r="W200" t="str">
            <v>MM</v>
          </cell>
          <cell r="X200">
            <v>185</v>
          </cell>
          <cell r="Y200">
            <v>110</v>
          </cell>
          <cell r="Z200">
            <v>135</v>
          </cell>
          <cell r="AA200" t="str">
            <v>MM</v>
          </cell>
          <cell r="AB200">
            <v>343</v>
          </cell>
          <cell r="AC200">
            <v>241</v>
          </cell>
          <cell r="AD200">
            <v>156</v>
          </cell>
          <cell r="AE200" t="str">
            <v>MM</v>
          </cell>
          <cell r="AF200">
            <v>117.8</v>
          </cell>
          <cell r="AG200" t="str">
            <v>G</v>
          </cell>
          <cell r="AH200">
            <v>0.72099999999999997</v>
          </cell>
          <cell r="AI200" t="str">
            <v>KG</v>
          </cell>
          <cell r="AJ200">
            <v>3.1720000000000002</v>
          </cell>
          <cell r="AK200" t="str">
            <v>KG</v>
          </cell>
          <cell r="AL200" t="str">
            <v>10</v>
          </cell>
          <cell r="AM200" t="str">
            <v>8</v>
          </cell>
          <cell r="AN200" t="str">
            <v>80</v>
          </cell>
          <cell r="AO200" t="str">
            <v>1920</v>
          </cell>
        </row>
        <row r="201">
          <cell r="D201" t="str">
            <v>47278-00000-03</v>
          </cell>
          <cell r="E201" t="str">
            <v>EPL PLS 72X19 TA 20 EN_MS</v>
          </cell>
          <cell r="F201">
            <v>0</v>
          </cell>
          <cell r="G201" t="str">
            <v/>
          </cell>
          <cell r="H201">
            <v>0.17100000000000001</v>
          </cell>
          <cell r="I201" t="str">
            <v>L</v>
          </cell>
          <cell r="J201" t="str">
            <v>PC</v>
          </cell>
          <cell r="K201" t="str">
            <v/>
          </cell>
          <cell r="L201" t="str">
            <v>10</v>
          </cell>
          <cell r="M201" t="str">
            <v>120</v>
          </cell>
          <cell r="N201" t="str">
            <v>4005800238055</v>
          </cell>
          <cell r="O201" t="str">
            <v>HE</v>
          </cell>
          <cell r="P201" t="str">
            <v>4005801238054</v>
          </cell>
          <cell r="Q201" t="str">
            <v>HE</v>
          </cell>
          <cell r="R201" t="str">
            <v>4005802238053</v>
          </cell>
          <cell r="S201" t="str">
            <v>HE</v>
          </cell>
          <cell r="T201">
            <v>80</v>
          </cell>
          <cell r="U201">
            <v>20</v>
          </cell>
          <cell r="V201">
            <v>107</v>
          </cell>
          <cell r="W201" t="str">
            <v>MM</v>
          </cell>
          <cell r="X201">
            <v>100</v>
          </cell>
          <cell r="Y201">
            <v>80</v>
          </cell>
          <cell r="Z201">
            <v>107</v>
          </cell>
          <cell r="AA201" t="str">
            <v>MM</v>
          </cell>
          <cell r="AB201">
            <v>447</v>
          </cell>
          <cell r="AC201">
            <v>254</v>
          </cell>
          <cell r="AD201">
            <v>235</v>
          </cell>
          <cell r="AE201" t="str">
            <v>MM</v>
          </cell>
          <cell r="AF201">
            <v>0.02</v>
          </cell>
          <cell r="AG201" t="str">
            <v>KG</v>
          </cell>
          <cell r="AH201">
            <v>0.218</v>
          </cell>
          <cell r="AI201" t="str">
            <v>KG</v>
          </cell>
          <cell r="AJ201">
            <v>2.95</v>
          </cell>
          <cell r="AK201" t="str">
            <v>KG</v>
          </cell>
          <cell r="AL201" t="str">
            <v>6</v>
          </cell>
          <cell r="AM201" t="str">
            <v>5</v>
          </cell>
          <cell r="AN201" t="str">
            <v>30</v>
          </cell>
          <cell r="AO201" t="str">
            <v>3600</v>
          </cell>
        </row>
        <row r="202">
          <cell r="D202" t="str">
            <v>47276-00000-03</v>
          </cell>
          <cell r="E202" t="str">
            <v>EPL FAB 62X19 TA 20 EN_MS</v>
          </cell>
          <cell r="F202">
            <v>0</v>
          </cell>
          <cell r="G202" t="str">
            <v/>
          </cell>
          <cell r="H202">
            <v>0.17100000000000001</v>
          </cell>
          <cell r="I202" t="str">
            <v>L</v>
          </cell>
          <cell r="J202" t="str">
            <v>PC</v>
          </cell>
          <cell r="K202" t="str">
            <v/>
          </cell>
          <cell r="L202" t="str">
            <v>10</v>
          </cell>
          <cell r="M202" t="str">
            <v>120</v>
          </cell>
          <cell r="N202" t="str">
            <v>4005800238024</v>
          </cell>
          <cell r="O202" t="str">
            <v>HE</v>
          </cell>
          <cell r="P202" t="str">
            <v>4005801238023</v>
          </cell>
          <cell r="Q202" t="str">
            <v>HE</v>
          </cell>
          <cell r="R202" t="str">
            <v>4005802238022</v>
          </cell>
          <cell r="S202" t="str">
            <v>HE</v>
          </cell>
          <cell r="T202">
            <v>80</v>
          </cell>
          <cell r="U202">
            <v>20</v>
          </cell>
          <cell r="V202">
            <v>107</v>
          </cell>
          <cell r="W202" t="str">
            <v>MM</v>
          </cell>
          <cell r="X202">
            <v>80</v>
          </cell>
          <cell r="Y202">
            <v>20</v>
          </cell>
          <cell r="Z202">
            <v>107</v>
          </cell>
          <cell r="AA202" t="str">
            <v>MM</v>
          </cell>
          <cell r="AB202">
            <v>447</v>
          </cell>
          <cell r="AC202">
            <v>254</v>
          </cell>
          <cell r="AD202">
            <v>235</v>
          </cell>
          <cell r="AE202" t="str">
            <v>MM</v>
          </cell>
          <cell r="AF202">
            <v>0.02</v>
          </cell>
          <cell r="AG202" t="str">
            <v>KG</v>
          </cell>
          <cell r="AH202">
            <v>0.218</v>
          </cell>
          <cell r="AI202" t="str">
            <v>KG</v>
          </cell>
          <cell r="AJ202">
            <v>2.95</v>
          </cell>
          <cell r="AK202" t="str">
            <v>KG</v>
          </cell>
          <cell r="AL202" t="str">
            <v>6</v>
          </cell>
          <cell r="AM202" t="str">
            <v>5</v>
          </cell>
          <cell r="AN202" t="str">
            <v>30</v>
          </cell>
          <cell r="AO202" t="str">
            <v>3600</v>
          </cell>
        </row>
        <row r="203">
          <cell r="D203" t="str">
            <v>47275-00000-03</v>
          </cell>
          <cell r="E203" t="str">
            <v>EPL FAB 65X19 TA 100 EN_MS</v>
          </cell>
          <cell r="F203">
            <v>0</v>
          </cell>
          <cell r="G203" t="str">
            <v/>
          </cell>
          <cell r="H203">
            <v>0.495</v>
          </cell>
          <cell r="I203" t="str">
            <v>L</v>
          </cell>
          <cell r="J203" t="str">
            <v>PC</v>
          </cell>
          <cell r="K203" t="str">
            <v/>
          </cell>
          <cell r="L203" t="str">
            <v>0</v>
          </cell>
          <cell r="M203" t="str">
            <v>100</v>
          </cell>
          <cell r="N203" t="str">
            <v>4005800238017</v>
          </cell>
          <cell r="O203" t="str">
            <v>HE</v>
          </cell>
          <cell r="P203" t="str">
            <v/>
          </cell>
          <cell r="Q203" t="str">
            <v/>
          </cell>
          <cell r="R203" t="str">
            <v>4005802238015</v>
          </cell>
          <cell r="S203" t="str">
            <v>HE</v>
          </cell>
          <cell r="T203">
            <v>93</v>
          </cell>
          <cell r="U203">
            <v>38</v>
          </cell>
          <cell r="V203">
            <v>140</v>
          </cell>
          <cell r="W203" t="str">
            <v>MM</v>
          </cell>
          <cell r="X203">
            <v>0</v>
          </cell>
          <cell r="Y203">
            <v>0</v>
          </cell>
          <cell r="Z203">
            <v>0</v>
          </cell>
          <cell r="AA203" t="str">
            <v/>
          </cell>
          <cell r="AB203">
            <v>489</v>
          </cell>
          <cell r="AC203">
            <v>292</v>
          </cell>
          <cell r="AD203">
            <v>405</v>
          </cell>
          <cell r="AE203" t="str">
            <v>MM</v>
          </cell>
          <cell r="AF203">
            <v>8.5000000000000006E-2</v>
          </cell>
          <cell r="AG203" t="str">
            <v>KG</v>
          </cell>
          <cell r="AH203">
            <v>0</v>
          </cell>
          <cell r="AI203" t="str">
            <v/>
          </cell>
          <cell r="AJ203">
            <v>9.1</v>
          </cell>
          <cell r="AK203" t="str">
            <v>KG</v>
          </cell>
          <cell r="AL203" t="str">
            <v>6</v>
          </cell>
          <cell r="AM203" t="str">
            <v>3</v>
          </cell>
          <cell r="AN203" t="str">
            <v>18</v>
          </cell>
          <cell r="AO203" t="str">
            <v>1800</v>
          </cell>
        </row>
        <row r="204">
          <cell r="D204" t="str">
            <v>47268-00000-03</v>
          </cell>
          <cell r="E204" t="str">
            <v>EPL CLR 72X19 TR 20 EN_MS</v>
          </cell>
          <cell r="F204">
            <v>0</v>
          </cell>
          <cell r="G204" t="str">
            <v/>
          </cell>
          <cell r="H204">
            <v>0.17100000000000001</v>
          </cell>
          <cell r="I204" t="str">
            <v>L</v>
          </cell>
          <cell r="J204" t="str">
            <v>PC</v>
          </cell>
          <cell r="K204" t="str">
            <v/>
          </cell>
          <cell r="L204" t="str">
            <v>10</v>
          </cell>
          <cell r="M204" t="str">
            <v>120</v>
          </cell>
          <cell r="N204" t="str">
            <v>4005800237997</v>
          </cell>
          <cell r="O204" t="str">
            <v>HE</v>
          </cell>
          <cell r="P204" t="str">
            <v>4005801237996</v>
          </cell>
          <cell r="Q204" t="str">
            <v>HE</v>
          </cell>
          <cell r="R204" t="str">
            <v>4005802237995</v>
          </cell>
          <cell r="S204" t="str">
            <v>HE</v>
          </cell>
          <cell r="T204">
            <v>80</v>
          </cell>
          <cell r="U204">
            <v>20</v>
          </cell>
          <cell r="V204">
            <v>107</v>
          </cell>
          <cell r="W204" t="str">
            <v>MM</v>
          </cell>
          <cell r="X204">
            <v>200</v>
          </cell>
          <cell r="Y204">
            <v>80</v>
          </cell>
          <cell r="Z204">
            <v>107</v>
          </cell>
          <cell r="AA204" t="str">
            <v>MM</v>
          </cell>
          <cell r="AB204">
            <v>447</v>
          </cell>
          <cell r="AC204">
            <v>254</v>
          </cell>
          <cell r="AD204">
            <v>235</v>
          </cell>
          <cell r="AE204" t="str">
            <v>MM</v>
          </cell>
          <cell r="AF204">
            <v>0.02</v>
          </cell>
          <cell r="AG204" t="str">
            <v>KG</v>
          </cell>
          <cell r="AH204">
            <v>0.22</v>
          </cell>
          <cell r="AI204" t="str">
            <v>KG</v>
          </cell>
          <cell r="AJ204">
            <v>2.8</v>
          </cell>
          <cell r="AK204" t="str">
            <v>KG</v>
          </cell>
          <cell r="AL204" t="str">
            <v>6</v>
          </cell>
          <cell r="AM204" t="str">
            <v>5</v>
          </cell>
          <cell r="AN204" t="str">
            <v>30</v>
          </cell>
          <cell r="AO204" t="str">
            <v>3600</v>
          </cell>
        </row>
        <row r="205">
          <cell r="D205" t="str">
            <v>47087-09001-03</v>
          </cell>
          <cell r="E205" t="str">
            <v>HP EL 10</v>
          </cell>
          <cell r="F205">
            <v>0</v>
          </cell>
          <cell r="G205" t="str">
            <v/>
          </cell>
          <cell r="H205">
            <v>5.0999999999999997E-2</v>
          </cell>
          <cell r="I205" t="str">
            <v>L</v>
          </cell>
          <cell r="J205" t="str">
            <v>PC</v>
          </cell>
          <cell r="K205" t="str">
            <v/>
          </cell>
          <cell r="L205" t="str">
            <v>30</v>
          </cell>
          <cell r="M205" t="str">
            <v>180</v>
          </cell>
          <cell r="N205" t="str">
            <v>4005800078286</v>
          </cell>
          <cell r="O205" t="str">
            <v>HE</v>
          </cell>
          <cell r="P205" t="str">
            <v>4005801078285</v>
          </cell>
          <cell r="Q205" t="str">
            <v>HE</v>
          </cell>
          <cell r="R205" t="str">
            <v>4005802078284</v>
          </cell>
          <cell r="S205" t="str">
            <v>HE</v>
          </cell>
          <cell r="T205">
            <v>80</v>
          </cell>
          <cell r="U205">
            <v>6</v>
          </cell>
          <cell r="V205">
            <v>106</v>
          </cell>
          <cell r="W205" t="str">
            <v>MM</v>
          </cell>
          <cell r="X205">
            <v>167</v>
          </cell>
          <cell r="Y205">
            <v>93</v>
          </cell>
          <cell r="Z205">
            <v>109</v>
          </cell>
          <cell r="AA205" t="str">
            <v>MM</v>
          </cell>
          <cell r="AB205">
            <v>301</v>
          </cell>
          <cell r="AC205">
            <v>179</v>
          </cell>
          <cell r="AD205">
            <v>232</v>
          </cell>
          <cell r="AE205" t="str">
            <v>MM</v>
          </cell>
          <cell r="AF205">
            <v>0.01</v>
          </cell>
          <cell r="AG205" t="str">
            <v>KG</v>
          </cell>
          <cell r="AH205">
            <v>0.32100000000000001</v>
          </cell>
          <cell r="AI205" t="str">
            <v>KG</v>
          </cell>
          <cell r="AJ205">
            <v>2.0990000000000002</v>
          </cell>
          <cell r="AK205" t="str">
            <v>KG</v>
          </cell>
          <cell r="AL205" t="str">
            <v>16</v>
          </cell>
          <cell r="AM205" t="str">
            <v>5</v>
          </cell>
          <cell r="AN205" t="str">
            <v>80</v>
          </cell>
          <cell r="AO205" t="str">
            <v>14400</v>
          </cell>
        </row>
        <row r="206">
          <cell r="D206" t="str">
            <v>46628-09000-03</v>
          </cell>
          <cell r="E206" t="str">
            <v>HP EL STR 100</v>
          </cell>
          <cell r="F206">
            <v>0</v>
          </cell>
          <cell r="G206" t="str">
            <v/>
          </cell>
          <cell r="H206">
            <v>0.495</v>
          </cell>
          <cell r="I206" t="str">
            <v>L</v>
          </cell>
          <cell r="J206" t="str">
            <v>PC</v>
          </cell>
          <cell r="K206" t="str">
            <v/>
          </cell>
          <cell r="L206" t="str">
            <v>0</v>
          </cell>
          <cell r="M206" t="str">
            <v>100</v>
          </cell>
          <cell r="N206" t="str">
            <v>4005800422928</v>
          </cell>
          <cell r="O206" t="str">
            <v>HE</v>
          </cell>
          <cell r="P206" t="str">
            <v/>
          </cell>
          <cell r="Q206" t="str">
            <v/>
          </cell>
          <cell r="R206" t="str">
            <v>4005802422926</v>
          </cell>
          <cell r="S206" t="str">
            <v>HE</v>
          </cell>
          <cell r="T206">
            <v>93</v>
          </cell>
          <cell r="U206">
            <v>38</v>
          </cell>
          <cell r="V206">
            <v>140</v>
          </cell>
          <cell r="W206" t="str">
            <v>MM</v>
          </cell>
          <cell r="X206">
            <v>0</v>
          </cell>
          <cell r="Y206">
            <v>0</v>
          </cell>
          <cell r="Z206">
            <v>0</v>
          </cell>
          <cell r="AA206" t="str">
            <v/>
          </cell>
          <cell r="AB206">
            <v>489</v>
          </cell>
          <cell r="AC206">
            <v>292</v>
          </cell>
          <cell r="AD206">
            <v>405</v>
          </cell>
          <cell r="AE206" t="str">
            <v>MM</v>
          </cell>
          <cell r="AF206">
            <v>8.5000000000000006E-2</v>
          </cell>
          <cell r="AG206" t="str">
            <v>KG</v>
          </cell>
          <cell r="AH206">
            <v>0</v>
          </cell>
          <cell r="AI206" t="str">
            <v/>
          </cell>
          <cell r="AJ206">
            <v>9.1470000000000002</v>
          </cell>
          <cell r="AK206" t="str">
            <v>KG</v>
          </cell>
          <cell r="AL206" t="str">
            <v>6</v>
          </cell>
          <cell r="AM206" t="str">
            <v>3</v>
          </cell>
          <cell r="AN206" t="str">
            <v>18</v>
          </cell>
          <cell r="AO206" t="str">
            <v>1800</v>
          </cell>
        </row>
        <row r="207">
          <cell r="D207" t="str">
            <v>45905-09000-05</v>
          </cell>
          <cell r="E207" t="str">
            <v>HP WR 10</v>
          </cell>
          <cell r="F207">
            <v>0</v>
          </cell>
          <cell r="G207" t="str">
            <v/>
          </cell>
          <cell r="H207">
            <v>5.0999999999999997E-2</v>
          </cell>
          <cell r="I207" t="str">
            <v>L</v>
          </cell>
          <cell r="J207" t="str">
            <v>PC</v>
          </cell>
          <cell r="K207" t="str">
            <v/>
          </cell>
          <cell r="L207" t="str">
            <v>30</v>
          </cell>
          <cell r="M207" t="str">
            <v>180</v>
          </cell>
          <cell r="N207" t="str">
            <v>4005800078309</v>
          </cell>
          <cell r="O207" t="str">
            <v>HE</v>
          </cell>
          <cell r="P207" t="str">
            <v>4005801078308</v>
          </cell>
          <cell r="Q207" t="str">
            <v>HE</v>
          </cell>
          <cell r="R207" t="str">
            <v>4005802078307</v>
          </cell>
          <cell r="S207" t="str">
            <v>HE</v>
          </cell>
          <cell r="T207">
            <v>80</v>
          </cell>
          <cell r="U207">
            <v>6</v>
          </cell>
          <cell r="V207">
            <v>106</v>
          </cell>
          <cell r="W207" t="str">
            <v>MM</v>
          </cell>
          <cell r="X207">
            <v>167</v>
          </cell>
          <cell r="Y207">
            <v>93</v>
          </cell>
          <cell r="Z207">
            <v>109</v>
          </cell>
          <cell r="AA207" t="str">
            <v>MM</v>
          </cell>
          <cell r="AB207">
            <v>301</v>
          </cell>
          <cell r="AC207">
            <v>179</v>
          </cell>
          <cell r="AD207">
            <v>232</v>
          </cell>
          <cell r="AE207" t="str">
            <v>MM</v>
          </cell>
          <cell r="AF207">
            <v>8.0000000000000002E-3</v>
          </cell>
          <cell r="AG207" t="str">
            <v>KG</v>
          </cell>
          <cell r="AH207">
            <v>0.27200000000000002</v>
          </cell>
          <cell r="AI207" t="str">
            <v>KG</v>
          </cell>
          <cell r="AJ207">
            <v>2.1520000000000001</v>
          </cell>
          <cell r="AK207" t="str">
            <v>KG</v>
          </cell>
          <cell r="AL207" t="str">
            <v>16</v>
          </cell>
          <cell r="AM207" t="str">
            <v>5</v>
          </cell>
          <cell r="AN207" t="str">
            <v>80</v>
          </cell>
          <cell r="AO207" t="str">
            <v>14400</v>
          </cell>
        </row>
        <row r="208">
          <cell r="D208" t="str">
            <v>45903-09000-04</v>
          </cell>
          <cell r="E208" t="str">
            <v>HP WR 20</v>
          </cell>
          <cell r="F208">
            <v>0</v>
          </cell>
          <cell r="G208" t="str">
            <v/>
          </cell>
          <cell r="H208">
            <v>0.17100000000000001</v>
          </cell>
          <cell r="I208" t="str">
            <v>L</v>
          </cell>
          <cell r="J208" t="str">
            <v>PC</v>
          </cell>
          <cell r="K208" t="str">
            <v/>
          </cell>
          <cell r="L208" t="str">
            <v>10</v>
          </cell>
          <cell r="M208" t="str">
            <v>120</v>
          </cell>
          <cell r="N208" t="str">
            <v>4005800078316</v>
          </cell>
          <cell r="O208" t="str">
            <v>HE</v>
          </cell>
          <cell r="P208" t="str">
            <v>4005801078315</v>
          </cell>
          <cell r="Q208" t="str">
            <v>HE</v>
          </cell>
          <cell r="R208" t="str">
            <v>4005802078314</v>
          </cell>
          <cell r="S208" t="str">
            <v>HE</v>
          </cell>
          <cell r="T208">
            <v>80</v>
          </cell>
          <cell r="U208">
            <v>20</v>
          </cell>
          <cell r="V208">
            <v>107</v>
          </cell>
          <cell r="W208" t="str">
            <v>MM</v>
          </cell>
          <cell r="X208">
            <v>200</v>
          </cell>
          <cell r="Y208">
            <v>80</v>
          </cell>
          <cell r="Z208">
            <v>107</v>
          </cell>
          <cell r="AA208" t="str">
            <v>MM</v>
          </cell>
          <cell r="AB208">
            <v>447</v>
          </cell>
          <cell r="AC208">
            <v>254</v>
          </cell>
          <cell r="AD208">
            <v>235</v>
          </cell>
          <cell r="AE208" t="str">
            <v>MM</v>
          </cell>
          <cell r="AF208">
            <v>0.02</v>
          </cell>
          <cell r="AG208" t="str">
            <v>KG</v>
          </cell>
          <cell r="AH208">
            <v>0.217</v>
          </cell>
          <cell r="AI208" t="str">
            <v>KG</v>
          </cell>
          <cell r="AJ208">
            <v>2.754</v>
          </cell>
          <cell r="AK208" t="str">
            <v>KG</v>
          </cell>
          <cell r="AL208" t="str">
            <v>6</v>
          </cell>
          <cell r="AM208" t="str">
            <v>5</v>
          </cell>
          <cell r="AN208" t="str">
            <v>30</v>
          </cell>
          <cell r="AO208" t="str">
            <v>3600</v>
          </cell>
        </row>
        <row r="209">
          <cell r="D209" t="str">
            <v>45777-09001-03</v>
          </cell>
          <cell r="E209" t="str">
            <v>HP EL STR 20</v>
          </cell>
          <cell r="F209">
            <v>0</v>
          </cell>
          <cell r="G209" t="str">
            <v/>
          </cell>
          <cell r="H209">
            <v>0.17100000000000001</v>
          </cell>
          <cell r="I209" t="str">
            <v>L</v>
          </cell>
          <cell r="J209" t="str">
            <v>PC</v>
          </cell>
          <cell r="K209" t="str">
            <v/>
          </cell>
          <cell r="L209" t="str">
            <v>10</v>
          </cell>
          <cell r="M209" t="str">
            <v>120</v>
          </cell>
          <cell r="N209" t="str">
            <v>4005800078293</v>
          </cell>
          <cell r="O209" t="str">
            <v>HE</v>
          </cell>
          <cell r="P209" t="str">
            <v>4005801762528</v>
          </cell>
          <cell r="Q209" t="str">
            <v>HE</v>
          </cell>
          <cell r="R209" t="str">
            <v>04005802078291</v>
          </cell>
          <cell r="S209" t="str">
            <v>IC</v>
          </cell>
          <cell r="T209">
            <v>80</v>
          </cell>
          <cell r="U209">
            <v>20</v>
          </cell>
          <cell r="V209">
            <v>107</v>
          </cell>
          <cell r="W209" t="str">
            <v>MM</v>
          </cell>
          <cell r="X209">
            <v>200</v>
          </cell>
          <cell r="Y209">
            <v>80</v>
          </cell>
          <cell r="Z209">
            <v>107</v>
          </cell>
          <cell r="AA209" t="str">
            <v>MM</v>
          </cell>
          <cell r="AB209">
            <v>447</v>
          </cell>
          <cell r="AC209">
            <v>254</v>
          </cell>
          <cell r="AD209">
            <v>235</v>
          </cell>
          <cell r="AE209" t="str">
            <v>MM</v>
          </cell>
          <cell r="AF209">
            <v>2.3E-2</v>
          </cell>
          <cell r="AG209" t="str">
            <v>KG</v>
          </cell>
          <cell r="AH209">
            <v>0.247</v>
          </cell>
          <cell r="AI209" t="str">
            <v>KG</v>
          </cell>
          <cell r="AJ209">
            <v>3.32</v>
          </cell>
          <cell r="AK209" t="str">
            <v>KG</v>
          </cell>
          <cell r="AL209" t="str">
            <v>6</v>
          </cell>
          <cell r="AM209" t="str">
            <v>5</v>
          </cell>
          <cell r="AN209" t="str">
            <v>30</v>
          </cell>
          <cell r="AO209" t="str">
            <v>3600</v>
          </cell>
        </row>
        <row r="210">
          <cell r="D210" t="str">
            <v>45772-09000-06</v>
          </cell>
          <cell r="E210" t="str">
            <v>HP CLR 20</v>
          </cell>
          <cell r="F210">
            <v>0</v>
          </cell>
          <cell r="G210" t="str">
            <v/>
          </cell>
          <cell r="H210">
            <v>0.17100000000000001</v>
          </cell>
          <cell r="I210" t="str">
            <v>L</v>
          </cell>
          <cell r="J210" t="str">
            <v>PC</v>
          </cell>
          <cell r="K210" t="str">
            <v/>
          </cell>
          <cell r="L210" t="str">
            <v>10</v>
          </cell>
          <cell r="M210" t="str">
            <v>120</v>
          </cell>
          <cell r="N210" t="str">
            <v>4005800484537</v>
          </cell>
          <cell r="O210" t="str">
            <v>HE</v>
          </cell>
          <cell r="P210" t="str">
            <v>4005801484536</v>
          </cell>
          <cell r="Q210" t="str">
            <v>HE</v>
          </cell>
          <cell r="R210" t="str">
            <v>4005802484535</v>
          </cell>
          <cell r="S210" t="str">
            <v>HE</v>
          </cell>
          <cell r="T210">
            <v>80</v>
          </cell>
          <cell r="U210">
            <v>20</v>
          </cell>
          <cell r="V210">
            <v>107</v>
          </cell>
          <cell r="W210" t="str">
            <v>MM</v>
          </cell>
          <cell r="X210">
            <v>200</v>
          </cell>
          <cell r="Y210">
            <v>80</v>
          </cell>
          <cell r="Z210">
            <v>107</v>
          </cell>
          <cell r="AA210" t="str">
            <v>MM</v>
          </cell>
          <cell r="AB210">
            <v>447</v>
          </cell>
          <cell r="AC210">
            <v>254</v>
          </cell>
          <cell r="AD210">
            <v>235</v>
          </cell>
          <cell r="AE210" t="str">
            <v>MM</v>
          </cell>
          <cell r="AF210">
            <v>0.02</v>
          </cell>
          <cell r="AG210" t="str">
            <v>KG</v>
          </cell>
          <cell r="AH210">
            <v>0.22</v>
          </cell>
          <cell r="AI210" t="str">
            <v>KG</v>
          </cell>
          <cell r="AJ210">
            <v>2.754</v>
          </cell>
          <cell r="AK210" t="str">
            <v>KG</v>
          </cell>
          <cell r="AL210" t="str">
            <v>6</v>
          </cell>
          <cell r="AM210" t="str">
            <v>5</v>
          </cell>
          <cell r="AN210" t="str">
            <v>30</v>
          </cell>
          <cell r="AO210" t="str">
            <v>3600</v>
          </cell>
        </row>
        <row r="211">
          <cell r="D211" t="str">
            <v>45676-09001-04</v>
          </cell>
          <cell r="E211" t="str">
            <v>HP UN STR 72X19 TA 100</v>
          </cell>
          <cell r="F211">
            <v>0</v>
          </cell>
          <cell r="G211" t="str">
            <v/>
          </cell>
          <cell r="H211">
            <v>0.495</v>
          </cell>
          <cell r="I211" t="str">
            <v>L</v>
          </cell>
          <cell r="J211" t="str">
            <v>PC</v>
          </cell>
          <cell r="K211" t="str">
            <v/>
          </cell>
          <cell r="L211" t="str">
            <v>0</v>
          </cell>
          <cell r="M211" t="str">
            <v>100</v>
          </cell>
          <cell r="N211" t="str">
            <v>4005800078323</v>
          </cell>
          <cell r="O211" t="str">
            <v>HE</v>
          </cell>
          <cell r="P211" t="str">
            <v/>
          </cell>
          <cell r="Q211" t="str">
            <v/>
          </cell>
          <cell r="R211" t="str">
            <v>4005802078321</v>
          </cell>
          <cell r="S211" t="str">
            <v>HE</v>
          </cell>
          <cell r="T211">
            <v>93</v>
          </cell>
          <cell r="U211">
            <v>38</v>
          </cell>
          <cell r="V211">
            <v>140</v>
          </cell>
          <cell r="W211" t="str">
            <v>MM</v>
          </cell>
          <cell r="X211">
            <v>0</v>
          </cell>
          <cell r="Y211">
            <v>0</v>
          </cell>
          <cell r="Z211">
            <v>0</v>
          </cell>
          <cell r="AA211" t="str">
            <v/>
          </cell>
          <cell r="AB211">
            <v>489</v>
          </cell>
          <cell r="AC211">
            <v>292</v>
          </cell>
          <cell r="AD211">
            <v>405</v>
          </cell>
          <cell r="AE211" t="str">
            <v>MM</v>
          </cell>
          <cell r="AF211">
            <v>7.0999999999999994E-2</v>
          </cell>
          <cell r="AG211" t="str">
            <v>KG</v>
          </cell>
          <cell r="AH211">
            <v>0</v>
          </cell>
          <cell r="AI211" t="str">
            <v/>
          </cell>
          <cell r="AJ211">
            <v>7.77</v>
          </cell>
          <cell r="AK211" t="str">
            <v>KG</v>
          </cell>
          <cell r="AL211" t="str">
            <v>6</v>
          </cell>
          <cell r="AM211" t="str">
            <v>3</v>
          </cell>
          <cell r="AN211" t="str">
            <v>18</v>
          </cell>
          <cell r="AO211" t="str">
            <v>1800</v>
          </cell>
        </row>
        <row r="212">
          <cell r="D212" t="str">
            <v>95411-00073-00</v>
          </cell>
          <cell r="E212" t="str">
            <v>TEMPLATE NART WF ONLY QM ROH</v>
          </cell>
          <cell r="F212">
            <v>0</v>
          </cell>
          <cell r="G212" t="str">
            <v/>
          </cell>
          <cell r="H212">
            <v>0</v>
          </cell>
          <cell r="I212" t="str">
            <v/>
          </cell>
          <cell r="J212" t="str">
            <v>PC</v>
          </cell>
          <cell r="K212" t="str">
            <v/>
          </cell>
          <cell r="L212" t="str">
            <v>0</v>
          </cell>
          <cell r="M212" t="str">
            <v>0</v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>
            <v>0</v>
          </cell>
          <cell r="U212">
            <v>0</v>
          </cell>
          <cell r="V212">
            <v>0</v>
          </cell>
          <cell r="W212" t="str">
            <v/>
          </cell>
          <cell r="X212">
            <v>0</v>
          </cell>
          <cell r="Y212">
            <v>0</v>
          </cell>
          <cell r="Z212">
            <v>0</v>
          </cell>
          <cell r="AA212" t="str">
            <v/>
          </cell>
          <cell r="AB212">
            <v>0</v>
          </cell>
          <cell r="AC212">
            <v>0</v>
          </cell>
          <cell r="AD212">
            <v>0</v>
          </cell>
          <cell r="AE212" t="str">
            <v/>
          </cell>
          <cell r="AF212">
            <v>0</v>
          </cell>
          <cell r="AG212" t="str">
            <v>KG</v>
          </cell>
          <cell r="AH212">
            <v>0</v>
          </cell>
          <cell r="AI212" t="str">
            <v/>
          </cell>
          <cell r="AJ212">
            <v>0</v>
          </cell>
          <cell r="AK212" t="str">
            <v/>
          </cell>
          <cell r="AL212" t="str">
            <v>0</v>
          </cell>
          <cell r="AM212" t="str">
            <v>0</v>
          </cell>
          <cell r="AN212" t="str">
            <v>0</v>
          </cell>
          <cell r="AO212" t="str">
            <v>0</v>
          </cell>
        </row>
        <row r="213">
          <cell r="D213" t="str">
            <v>95411-00072-00</v>
          </cell>
          <cell r="E213" t="str">
            <v>TEMPLATE NART WF ONLY QM A+B+C+D FERT 10</v>
          </cell>
          <cell r="F213">
            <v>0</v>
          </cell>
          <cell r="G213" t="str">
            <v/>
          </cell>
          <cell r="H213">
            <v>0</v>
          </cell>
          <cell r="I213" t="str">
            <v/>
          </cell>
          <cell r="J213" t="str">
            <v>PC</v>
          </cell>
          <cell r="K213" t="str">
            <v/>
          </cell>
          <cell r="L213" t="str">
            <v>0</v>
          </cell>
          <cell r="M213" t="str">
            <v>0</v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>
            <v>0</v>
          </cell>
          <cell r="U213">
            <v>0</v>
          </cell>
          <cell r="V213">
            <v>0</v>
          </cell>
          <cell r="W213" t="str">
            <v/>
          </cell>
          <cell r="X213">
            <v>0</v>
          </cell>
          <cell r="Y213">
            <v>0</v>
          </cell>
          <cell r="Z213">
            <v>0</v>
          </cell>
          <cell r="AA213" t="str">
            <v/>
          </cell>
          <cell r="AB213">
            <v>0</v>
          </cell>
          <cell r="AC213">
            <v>0</v>
          </cell>
          <cell r="AD213">
            <v>0</v>
          </cell>
          <cell r="AE213" t="str">
            <v/>
          </cell>
          <cell r="AF213">
            <v>0</v>
          </cell>
          <cell r="AG213" t="str">
            <v>KG</v>
          </cell>
          <cell r="AH213">
            <v>0</v>
          </cell>
          <cell r="AI213" t="str">
            <v/>
          </cell>
          <cell r="AJ213">
            <v>0</v>
          </cell>
          <cell r="AK213" t="str">
            <v/>
          </cell>
          <cell r="AL213" t="str">
            <v>0</v>
          </cell>
          <cell r="AM213" t="str">
            <v>0</v>
          </cell>
          <cell r="AN213" t="str">
            <v>0</v>
          </cell>
          <cell r="AO213" t="str">
            <v>0</v>
          </cell>
        </row>
        <row r="214">
          <cell r="D214" t="str">
            <v>95411-00071-00</v>
          </cell>
          <cell r="E214" t="str">
            <v>TEMPLATE NART WF ONLY QM B FERT</v>
          </cell>
          <cell r="F214">
            <v>0</v>
          </cell>
          <cell r="G214" t="str">
            <v/>
          </cell>
          <cell r="H214">
            <v>0</v>
          </cell>
          <cell r="I214" t="str">
            <v/>
          </cell>
          <cell r="J214" t="str">
            <v>PC</v>
          </cell>
          <cell r="K214" t="str">
            <v/>
          </cell>
          <cell r="L214" t="str">
            <v>0</v>
          </cell>
          <cell r="M214" t="str">
            <v>0</v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>
            <v>0</v>
          </cell>
          <cell r="U214">
            <v>0</v>
          </cell>
          <cell r="V214">
            <v>0</v>
          </cell>
          <cell r="W214" t="str">
            <v/>
          </cell>
          <cell r="X214">
            <v>0</v>
          </cell>
          <cell r="Y214">
            <v>0</v>
          </cell>
          <cell r="Z214">
            <v>0</v>
          </cell>
          <cell r="AA214" t="str">
            <v/>
          </cell>
          <cell r="AB214">
            <v>0</v>
          </cell>
          <cell r="AC214">
            <v>0</v>
          </cell>
          <cell r="AD214">
            <v>0</v>
          </cell>
          <cell r="AE214" t="str">
            <v/>
          </cell>
          <cell r="AF214">
            <v>0</v>
          </cell>
          <cell r="AG214" t="str">
            <v>KG</v>
          </cell>
          <cell r="AH214">
            <v>0</v>
          </cell>
          <cell r="AI214" t="str">
            <v/>
          </cell>
          <cell r="AJ214">
            <v>0</v>
          </cell>
          <cell r="AK214" t="str">
            <v/>
          </cell>
          <cell r="AL214" t="str">
            <v>0</v>
          </cell>
          <cell r="AM214" t="str">
            <v>0</v>
          </cell>
          <cell r="AN214" t="str">
            <v>0</v>
          </cell>
          <cell r="AO214" t="str">
            <v>0</v>
          </cell>
        </row>
        <row r="215">
          <cell r="D215" t="str">
            <v>95411-00070-00</v>
          </cell>
          <cell r="E215" t="str">
            <v>TEMPLATE NART WF ONLY QM A+C+D FERT</v>
          </cell>
          <cell r="F215">
            <v>0</v>
          </cell>
          <cell r="G215" t="str">
            <v/>
          </cell>
          <cell r="H215">
            <v>0</v>
          </cell>
          <cell r="I215" t="str">
            <v/>
          </cell>
          <cell r="J215" t="str">
            <v>PC</v>
          </cell>
          <cell r="K215" t="str">
            <v/>
          </cell>
          <cell r="L215" t="str">
            <v>0</v>
          </cell>
          <cell r="M215" t="str">
            <v>0</v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>
            <v>0</v>
          </cell>
          <cell r="U215">
            <v>0</v>
          </cell>
          <cell r="V215">
            <v>0</v>
          </cell>
          <cell r="W215" t="str">
            <v/>
          </cell>
          <cell r="X215">
            <v>0</v>
          </cell>
          <cell r="Y215">
            <v>0</v>
          </cell>
          <cell r="Z215">
            <v>0</v>
          </cell>
          <cell r="AA215" t="str">
            <v/>
          </cell>
          <cell r="AB215">
            <v>0</v>
          </cell>
          <cell r="AC215">
            <v>0</v>
          </cell>
          <cell r="AD215">
            <v>0</v>
          </cell>
          <cell r="AE215" t="str">
            <v/>
          </cell>
          <cell r="AF215">
            <v>0</v>
          </cell>
          <cell r="AG215" t="str">
            <v>KG</v>
          </cell>
          <cell r="AH215">
            <v>0</v>
          </cell>
          <cell r="AI215" t="str">
            <v/>
          </cell>
          <cell r="AJ215">
            <v>0</v>
          </cell>
          <cell r="AK215" t="str">
            <v/>
          </cell>
          <cell r="AL215" t="str">
            <v>0</v>
          </cell>
          <cell r="AM215" t="str">
            <v>0</v>
          </cell>
          <cell r="AN215" t="str">
            <v>0</v>
          </cell>
          <cell r="AO215" t="str">
            <v>0</v>
          </cell>
        </row>
        <row r="216">
          <cell r="D216" t="str">
            <v>95411-00074-00</v>
          </cell>
          <cell r="E216" t="str">
            <v>TEMPLATE NART WF ONLY QM ROH 02 CHEMICAL</v>
          </cell>
          <cell r="F216">
            <v>0</v>
          </cell>
          <cell r="G216" t="str">
            <v/>
          </cell>
          <cell r="H216">
            <v>0</v>
          </cell>
          <cell r="I216" t="str">
            <v/>
          </cell>
          <cell r="J216" t="str">
            <v>PC</v>
          </cell>
          <cell r="K216" t="str">
            <v/>
          </cell>
          <cell r="L216" t="str">
            <v>0</v>
          </cell>
          <cell r="M216" t="str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>
            <v>0</v>
          </cell>
          <cell r="U216">
            <v>0</v>
          </cell>
          <cell r="V216">
            <v>0</v>
          </cell>
          <cell r="W216" t="str">
            <v/>
          </cell>
          <cell r="X216">
            <v>0</v>
          </cell>
          <cell r="Y216">
            <v>0</v>
          </cell>
          <cell r="Z216">
            <v>0</v>
          </cell>
          <cell r="AA216" t="str">
            <v/>
          </cell>
          <cell r="AB216">
            <v>0</v>
          </cell>
          <cell r="AC216">
            <v>0</v>
          </cell>
          <cell r="AD216">
            <v>0</v>
          </cell>
          <cell r="AE216" t="str">
            <v/>
          </cell>
          <cell r="AF216">
            <v>0</v>
          </cell>
          <cell r="AG216" t="str">
            <v>KG</v>
          </cell>
          <cell r="AH216">
            <v>0</v>
          </cell>
          <cell r="AI216" t="str">
            <v/>
          </cell>
          <cell r="AJ216">
            <v>0</v>
          </cell>
          <cell r="AK216" t="str">
            <v/>
          </cell>
          <cell r="AL216" t="str">
            <v>0</v>
          </cell>
          <cell r="AM216" t="str">
            <v>0</v>
          </cell>
          <cell r="AN216" t="str">
            <v>0</v>
          </cell>
          <cell r="AO216" t="str">
            <v>0</v>
          </cell>
        </row>
        <row r="217">
          <cell r="D217" t="str">
            <v>95411-00073-02</v>
          </cell>
          <cell r="E217" t="str">
            <v>TEMPLATE NART WF ONLY QM ROH B</v>
          </cell>
          <cell r="F217">
            <v>0</v>
          </cell>
          <cell r="G217" t="str">
            <v/>
          </cell>
          <cell r="H217">
            <v>0</v>
          </cell>
          <cell r="I217" t="str">
            <v/>
          </cell>
          <cell r="J217" t="str">
            <v>PC</v>
          </cell>
          <cell r="K217" t="str">
            <v/>
          </cell>
          <cell r="L217" t="str">
            <v>0</v>
          </cell>
          <cell r="M217" t="str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>
            <v>0</v>
          </cell>
          <cell r="U217">
            <v>0</v>
          </cell>
          <cell r="V217">
            <v>0</v>
          </cell>
          <cell r="W217" t="str">
            <v/>
          </cell>
          <cell r="X217">
            <v>0</v>
          </cell>
          <cell r="Y217">
            <v>0</v>
          </cell>
          <cell r="Z217">
            <v>0</v>
          </cell>
          <cell r="AA217" t="str">
            <v/>
          </cell>
          <cell r="AB217">
            <v>0</v>
          </cell>
          <cell r="AC217">
            <v>0</v>
          </cell>
          <cell r="AD217">
            <v>0</v>
          </cell>
          <cell r="AE217" t="str">
            <v/>
          </cell>
          <cell r="AF217">
            <v>0</v>
          </cell>
          <cell r="AG217" t="str">
            <v>G</v>
          </cell>
          <cell r="AH217">
            <v>0</v>
          </cell>
          <cell r="AI217" t="str">
            <v/>
          </cell>
          <cell r="AJ217">
            <v>0</v>
          </cell>
          <cell r="AK217" t="str">
            <v/>
          </cell>
          <cell r="AL217" t="str">
            <v>0</v>
          </cell>
          <cell r="AM217" t="str">
            <v>0</v>
          </cell>
          <cell r="AN217" t="str">
            <v>0</v>
          </cell>
          <cell r="AO217" t="str">
            <v>0</v>
          </cell>
        </row>
        <row r="218">
          <cell r="D218" t="str">
            <v>95411-00007-10</v>
          </cell>
          <cell r="E218" t="str">
            <v>TEMPLATE NART SALES WF PRAT1</v>
          </cell>
          <cell r="F218">
            <v>0</v>
          </cell>
          <cell r="G218" t="str">
            <v/>
          </cell>
          <cell r="H218">
            <v>0</v>
          </cell>
          <cell r="I218" t="str">
            <v/>
          </cell>
          <cell r="J218" t="str">
            <v>PC</v>
          </cell>
          <cell r="K218" t="str">
            <v/>
          </cell>
          <cell r="L218" t="str">
            <v>0</v>
          </cell>
          <cell r="M218" t="str">
            <v>0</v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>
            <v>0</v>
          </cell>
          <cell r="U218">
            <v>0</v>
          </cell>
          <cell r="V218">
            <v>0</v>
          </cell>
          <cell r="W218" t="str">
            <v/>
          </cell>
          <cell r="X218">
            <v>0</v>
          </cell>
          <cell r="Y218">
            <v>0</v>
          </cell>
          <cell r="Z218">
            <v>0</v>
          </cell>
          <cell r="AA218" t="str">
            <v/>
          </cell>
          <cell r="AB218">
            <v>0</v>
          </cell>
          <cell r="AC218">
            <v>0</v>
          </cell>
          <cell r="AD218">
            <v>0</v>
          </cell>
          <cell r="AE218" t="str">
            <v/>
          </cell>
          <cell r="AF218">
            <v>0</v>
          </cell>
          <cell r="AG218" t="str">
            <v>G</v>
          </cell>
          <cell r="AH218">
            <v>0</v>
          </cell>
          <cell r="AI218" t="str">
            <v/>
          </cell>
          <cell r="AJ218">
            <v>0</v>
          </cell>
          <cell r="AK218" t="str">
            <v/>
          </cell>
          <cell r="AL218" t="str">
            <v>0</v>
          </cell>
          <cell r="AM218" t="str">
            <v>0</v>
          </cell>
          <cell r="AN218" t="str">
            <v>0</v>
          </cell>
          <cell r="AO218" t="str">
            <v>0</v>
          </cell>
        </row>
        <row r="219">
          <cell r="D219" t="str">
            <v>95411-00001-10</v>
          </cell>
          <cell r="E219" t="str">
            <v>TEMPLATE NART SALES WF PRAT1</v>
          </cell>
          <cell r="F219">
            <v>0</v>
          </cell>
          <cell r="G219" t="str">
            <v/>
          </cell>
          <cell r="H219">
            <v>0</v>
          </cell>
          <cell r="I219" t="str">
            <v/>
          </cell>
          <cell r="J219" t="str">
            <v>PC</v>
          </cell>
          <cell r="K219" t="str">
            <v/>
          </cell>
          <cell r="L219" t="str">
            <v>0</v>
          </cell>
          <cell r="M219" t="str">
            <v>0</v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>
            <v>0</v>
          </cell>
          <cell r="U219">
            <v>0</v>
          </cell>
          <cell r="V219">
            <v>0</v>
          </cell>
          <cell r="W219" t="str">
            <v/>
          </cell>
          <cell r="X219">
            <v>0</v>
          </cell>
          <cell r="Y219">
            <v>0</v>
          </cell>
          <cell r="Z219">
            <v>0</v>
          </cell>
          <cell r="AA219" t="str">
            <v/>
          </cell>
          <cell r="AB219">
            <v>0</v>
          </cell>
          <cell r="AC219">
            <v>0</v>
          </cell>
          <cell r="AD219">
            <v>0</v>
          </cell>
          <cell r="AE219" t="str">
            <v/>
          </cell>
          <cell r="AF219">
            <v>0</v>
          </cell>
          <cell r="AG219" t="str">
            <v>G</v>
          </cell>
          <cell r="AH219">
            <v>0</v>
          </cell>
          <cell r="AI219" t="str">
            <v/>
          </cell>
          <cell r="AJ219">
            <v>0</v>
          </cell>
          <cell r="AK219" t="str">
            <v/>
          </cell>
          <cell r="AL219" t="str">
            <v>0</v>
          </cell>
          <cell r="AM219" t="str">
            <v>0</v>
          </cell>
          <cell r="AN219" t="str">
            <v>0</v>
          </cell>
          <cell r="AO219" t="str">
            <v>0</v>
          </cell>
        </row>
        <row r="220">
          <cell r="D220" t="str">
            <v>95411-00211-00</v>
          </cell>
          <cell r="E220" t="str">
            <v>TEMPLATE NART PC WF TEIL SEMI CAT3</v>
          </cell>
          <cell r="F220">
            <v>0</v>
          </cell>
          <cell r="G220" t="str">
            <v/>
          </cell>
          <cell r="H220">
            <v>0</v>
          </cell>
          <cell r="I220" t="str">
            <v/>
          </cell>
          <cell r="J220" t="str">
            <v>PC</v>
          </cell>
          <cell r="K220" t="str">
            <v/>
          </cell>
          <cell r="L220" t="str">
            <v>0</v>
          </cell>
          <cell r="M220" t="str">
            <v>0</v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>
            <v>0</v>
          </cell>
          <cell r="U220">
            <v>0</v>
          </cell>
          <cell r="V220">
            <v>0</v>
          </cell>
          <cell r="W220" t="str">
            <v/>
          </cell>
          <cell r="X220">
            <v>0</v>
          </cell>
          <cell r="Y220">
            <v>0</v>
          </cell>
          <cell r="Z220">
            <v>0</v>
          </cell>
          <cell r="AA220" t="str">
            <v/>
          </cell>
          <cell r="AB220">
            <v>0</v>
          </cell>
          <cell r="AC220">
            <v>0</v>
          </cell>
          <cell r="AD220">
            <v>0</v>
          </cell>
          <cell r="AE220" t="str">
            <v/>
          </cell>
          <cell r="AF220">
            <v>0</v>
          </cell>
          <cell r="AG220" t="str">
            <v>KG</v>
          </cell>
          <cell r="AH220">
            <v>0</v>
          </cell>
          <cell r="AI220" t="str">
            <v/>
          </cell>
          <cell r="AJ220">
            <v>0</v>
          </cell>
          <cell r="AK220" t="str">
            <v/>
          </cell>
          <cell r="AL220" t="str">
            <v>0</v>
          </cell>
          <cell r="AM220" t="str">
            <v>0</v>
          </cell>
          <cell r="AN220" t="str">
            <v>0</v>
          </cell>
          <cell r="AO220" t="str">
            <v>0</v>
          </cell>
        </row>
        <row r="221">
          <cell r="D221" t="str">
            <v>95411-00208-00</v>
          </cell>
          <cell r="E221" t="str">
            <v>TEMPLATE NART WF RAW PACG</v>
          </cell>
          <cell r="F221">
            <v>0</v>
          </cell>
          <cell r="G221" t="str">
            <v/>
          </cell>
          <cell r="H221">
            <v>0</v>
          </cell>
          <cell r="I221" t="str">
            <v/>
          </cell>
          <cell r="J221" t="str">
            <v>PC</v>
          </cell>
          <cell r="K221" t="str">
            <v/>
          </cell>
          <cell r="L221" t="str">
            <v>0</v>
          </cell>
          <cell r="M221" t="str">
            <v>0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>
            <v>0</v>
          </cell>
          <cell r="U221">
            <v>0</v>
          </cell>
          <cell r="V221">
            <v>0</v>
          </cell>
          <cell r="W221" t="str">
            <v/>
          </cell>
          <cell r="X221">
            <v>0</v>
          </cell>
          <cell r="Y221">
            <v>0</v>
          </cell>
          <cell r="Z221">
            <v>0</v>
          </cell>
          <cell r="AA221" t="str">
            <v/>
          </cell>
          <cell r="AB221">
            <v>0</v>
          </cell>
          <cell r="AC221">
            <v>0</v>
          </cell>
          <cell r="AD221">
            <v>0</v>
          </cell>
          <cell r="AE221" t="str">
            <v/>
          </cell>
          <cell r="AF221">
            <v>0</v>
          </cell>
          <cell r="AG221" t="str">
            <v>KG</v>
          </cell>
          <cell r="AH221">
            <v>0</v>
          </cell>
          <cell r="AI221" t="str">
            <v/>
          </cell>
          <cell r="AJ221">
            <v>0</v>
          </cell>
          <cell r="AK221" t="str">
            <v/>
          </cell>
          <cell r="AL221" t="str">
            <v>0</v>
          </cell>
          <cell r="AM221" t="str">
            <v>0</v>
          </cell>
          <cell r="AN221" t="str">
            <v>0</v>
          </cell>
          <cell r="AO221" t="str">
            <v>0</v>
          </cell>
        </row>
        <row r="222">
          <cell r="D222" t="str">
            <v>95411-00099-00</v>
          </cell>
          <cell r="E222" t="str">
            <v>TEMPLATE NART WF PROMO NARTS (10)</v>
          </cell>
          <cell r="F222">
            <v>0</v>
          </cell>
          <cell r="G222" t="str">
            <v/>
          </cell>
          <cell r="H222">
            <v>0</v>
          </cell>
          <cell r="I222" t="str">
            <v/>
          </cell>
          <cell r="J222" t="str">
            <v>PC</v>
          </cell>
          <cell r="K222" t="str">
            <v/>
          </cell>
          <cell r="L222" t="str">
            <v>0</v>
          </cell>
          <cell r="M222" t="str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>
            <v>0</v>
          </cell>
          <cell r="U222">
            <v>0</v>
          </cell>
          <cell r="V222">
            <v>0</v>
          </cell>
          <cell r="W222" t="str">
            <v/>
          </cell>
          <cell r="X222">
            <v>0</v>
          </cell>
          <cell r="Y222">
            <v>0</v>
          </cell>
          <cell r="Z222">
            <v>0</v>
          </cell>
          <cell r="AA222" t="str">
            <v/>
          </cell>
          <cell r="AB222">
            <v>0</v>
          </cell>
          <cell r="AC222">
            <v>0</v>
          </cell>
          <cell r="AD222">
            <v>0</v>
          </cell>
          <cell r="AE222" t="str">
            <v/>
          </cell>
          <cell r="AF222">
            <v>0</v>
          </cell>
          <cell r="AG222" t="str">
            <v>KG</v>
          </cell>
          <cell r="AH222">
            <v>0</v>
          </cell>
          <cell r="AI222" t="str">
            <v/>
          </cell>
          <cell r="AJ222">
            <v>0</v>
          </cell>
          <cell r="AK222" t="str">
            <v/>
          </cell>
          <cell r="AL222" t="str">
            <v>0</v>
          </cell>
          <cell r="AM222" t="str">
            <v>0</v>
          </cell>
          <cell r="AN222" t="str">
            <v>0</v>
          </cell>
          <cell r="AO222" t="str">
            <v>0</v>
          </cell>
        </row>
        <row r="223">
          <cell r="D223" t="str">
            <v>95411-00010-00</v>
          </cell>
          <cell r="E223" t="str">
            <v>TEMPLATE NART WF ADVG (ZKL)</v>
          </cell>
          <cell r="F223">
            <v>0</v>
          </cell>
          <cell r="G223" t="str">
            <v/>
          </cell>
          <cell r="H223">
            <v>0</v>
          </cell>
          <cell r="I223" t="str">
            <v/>
          </cell>
          <cell r="J223" t="str">
            <v>PC</v>
          </cell>
          <cell r="K223" t="str">
            <v/>
          </cell>
          <cell r="L223" t="str">
            <v>0</v>
          </cell>
          <cell r="M223" t="str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>
            <v>0</v>
          </cell>
          <cell r="U223">
            <v>0</v>
          </cell>
          <cell r="V223">
            <v>0</v>
          </cell>
          <cell r="W223" t="str">
            <v/>
          </cell>
          <cell r="X223">
            <v>0</v>
          </cell>
          <cell r="Y223">
            <v>0</v>
          </cell>
          <cell r="Z223">
            <v>0</v>
          </cell>
          <cell r="AA223" t="str">
            <v/>
          </cell>
          <cell r="AB223">
            <v>0</v>
          </cell>
          <cell r="AC223">
            <v>0</v>
          </cell>
          <cell r="AD223">
            <v>0</v>
          </cell>
          <cell r="AE223" t="str">
            <v/>
          </cell>
          <cell r="AF223">
            <v>0</v>
          </cell>
          <cell r="AG223" t="str">
            <v>KG</v>
          </cell>
          <cell r="AH223">
            <v>0</v>
          </cell>
          <cell r="AI223" t="str">
            <v/>
          </cell>
          <cell r="AJ223">
            <v>0</v>
          </cell>
          <cell r="AK223" t="str">
            <v/>
          </cell>
          <cell r="AL223" t="str">
            <v>0</v>
          </cell>
          <cell r="AM223" t="str">
            <v>0</v>
          </cell>
          <cell r="AN223" t="str">
            <v>0</v>
          </cell>
          <cell r="AO223" t="str">
            <v>0</v>
          </cell>
        </row>
        <row r="224">
          <cell r="D224" t="str">
            <v>95411-00009-00</v>
          </cell>
          <cell r="E224" t="str">
            <v>TEMPLATE NART  WF TRAD (TESTER)</v>
          </cell>
          <cell r="F224">
            <v>0</v>
          </cell>
          <cell r="G224" t="str">
            <v/>
          </cell>
          <cell r="H224">
            <v>0</v>
          </cell>
          <cell r="I224" t="str">
            <v/>
          </cell>
          <cell r="J224" t="str">
            <v>PC</v>
          </cell>
          <cell r="K224" t="str">
            <v/>
          </cell>
          <cell r="L224" t="str">
            <v>0</v>
          </cell>
          <cell r="M224" t="str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>
            <v>0</v>
          </cell>
          <cell r="U224">
            <v>0</v>
          </cell>
          <cell r="V224">
            <v>0</v>
          </cell>
          <cell r="W224" t="str">
            <v/>
          </cell>
          <cell r="X224">
            <v>0</v>
          </cell>
          <cell r="Y224">
            <v>0</v>
          </cell>
          <cell r="Z224">
            <v>0</v>
          </cell>
          <cell r="AA224" t="str">
            <v/>
          </cell>
          <cell r="AB224">
            <v>0</v>
          </cell>
          <cell r="AC224">
            <v>0</v>
          </cell>
          <cell r="AD224">
            <v>0</v>
          </cell>
          <cell r="AE224" t="str">
            <v/>
          </cell>
          <cell r="AF224">
            <v>0</v>
          </cell>
          <cell r="AG224" t="str">
            <v>KG</v>
          </cell>
          <cell r="AH224">
            <v>0</v>
          </cell>
          <cell r="AI224" t="str">
            <v/>
          </cell>
          <cell r="AJ224">
            <v>0</v>
          </cell>
          <cell r="AK224" t="str">
            <v/>
          </cell>
          <cell r="AL224" t="str">
            <v>0</v>
          </cell>
          <cell r="AM224" t="str">
            <v>0</v>
          </cell>
          <cell r="AN224" t="str">
            <v>0</v>
          </cell>
          <cell r="AO224" t="str">
            <v>0</v>
          </cell>
        </row>
        <row r="225">
          <cell r="D225" t="str">
            <v>95411-00008-00</v>
          </cell>
          <cell r="E225" t="str">
            <v>TEMPLATE NART WF TRA3 (ZBOM)</v>
          </cell>
          <cell r="F225">
            <v>0</v>
          </cell>
          <cell r="G225" t="str">
            <v/>
          </cell>
          <cell r="H225">
            <v>0</v>
          </cell>
          <cell r="I225" t="str">
            <v/>
          </cell>
          <cell r="J225" t="str">
            <v>PC</v>
          </cell>
          <cell r="K225" t="str">
            <v/>
          </cell>
          <cell r="L225" t="str">
            <v>0</v>
          </cell>
          <cell r="M225" t="str">
            <v>1</v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>
            <v>0</v>
          </cell>
          <cell r="U225">
            <v>0</v>
          </cell>
          <cell r="V225">
            <v>0</v>
          </cell>
          <cell r="W225" t="str">
            <v/>
          </cell>
          <cell r="X225">
            <v>0</v>
          </cell>
          <cell r="Y225">
            <v>0</v>
          </cell>
          <cell r="Z225">
            <v>0</v>
          </cell>
          <cell r="AA225" t="str">
            <v/>
          </cell>
          <cell r="AB225">
            <v>0</v>
          </cell>
          <cell r="AC225">
            <v>0</v>
          </cell>
          <cell r="AD225">
            <v>0</v>
          </cell>
          <cell r="AE225" t="str">
            <v/>
          </cell>
          <cell r="AF225">
            <v>0</v>
          </cell>
          <cell r="AG225" t="str">
            <v>KG</v>
          </cell>
          <cell r="AH225">
            <v>0</v>
          </cell>
          <cell r="AI225" t="str">
            <v/>
          </cell>
          <cell r="AJ225">
            <v>0</v>
          </cell>
          <cell r="AK225" t="str">
            <v/>
          </cell>
          <cell r="AL225" t="str">
            <v>0</v>
          </cell>
          <cell r="AM225" t="str">
            <v>0</v>
          </cell>
          <cell r="AN225" t="str">
            <v>0</v>
          </cell>
          <cell r="AO225" t="str">
            <v>0</v>
          </cell>
        </row>
        <row r="226">
          <cell r="D226" t="str">
            <v>95411-00007-00</v>
          </cell>
          <cell r="E226" t="str">
            <v>TEMPLATE NART WF ADVM (ZKL)</v>
          </cell>
          <cell r="F226">
            <v>0</v>
          </cell>
          <cell r="G226" t="str">
            <v/>
          </cell>
          <cell r="H226">
            <v>0</v>
          </cell>
          <cell r="I226" t="str">
            <v/>
          </cell>
          <cell r="J226" t="str">
            <v>PC</v>
          </cell>
          <cell r="K226" t="str">
            <v/>
          </cell>
          <cell r="L226" t="str">
            <v>0</v>
          </cell>
          <cell r="M226" t="str">
            <v>0</v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>
            <v>0</v>
          </cell>
          <cell r="U226">
            <v>0</v>
          </cell>
          <cell r="V226">
            <v>0</v>
          </cell>
          <cell r="W226" t="str">
            <v/>
          </cell>
          <cell r="X226">
            <v>0</v>
          </cell>
          <cell r="Y226">
            <v>0</v>
          </cell>
          <cell r="Z226">
            <v>0</v>
          </cell>
          <cell r="AA226" t="str">
            <v/>
          </cell>
          <cell r="AB226">
            <v>0</v>
          </cell>
          <cell r="AC226">
            <v>0</v>
          </cell>
          <cell r="AD226">
            <v>0</v>
          </cell>
          <cell r="AE226" t="str">
            <v/>
          </cell>
          <cell r="AF226">
            <v>0</v>
          </cell>
          <cell r="AG226" t="str">
            <v>KG</v>
          </cell>
          <cell r="AH226">
            <v>0</v>
          </cell>
          <cell r="AI226" t="str">
            <v/>
          </cell>
          <cell r="AJ226">
            <v>0</v>
          </cell>
          <cell r="AK226" t="str">
            <v/>
          </cell>
          <cell r="AL226" t="str">
            <v>0</v>
          </cell>
          <cell r="AM226" t="str">
            <v>0</v>
          </cell>
          <cell r="AN226" t="str">
            <v>0</v>
          </cell>
          <cell r="AO226" t="str">
            <v>0</v>
          </cell>
        </row>
        <row r="227">
          <cell r="D227" t="str">
            <v>95411-00004-00</v>
          </cell>
          <cell r="E227" t="str">
            <v>TEMPLATE NART WF RAW RAWG</v>
          </cell>
          <cell r="F227">
            <v>0</v>
          </cell>
          <cell r="G227" t="str">
            <v/>
          </cell>
          <cell r="H227">
            <v>0</v>
          </cell>
          <cell r="I227" t="str">
            <v/>
          </cell>
          <cell r="J227" t="str">
            <v>PC</v>
          </cell>
          <cell r="K227" t="str">
            <v/>
          </cell>
          <cell r="L227" t="str">
            <v>0</v>
          </cell>
          <cell r="M227" t="str">
            <v>0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>
            <v>0</v>
          </cell>
          <cell r="U227">
            <v>0</v>
          </cell>
          <cell r="V227">
            <v>0</v>
          </cell>
          <cell r="W227" t="str">
            <v/>
          </cell>
          <cell r="X227">
            <v>0</v>
          </cell>
          <cell r="Y227">
            <v>0</v>
          </cell>
          <cell r="Z227">
            <v>0</v>
          </cell>
          <cell r="AA227" t="str">
            <v/>
          </cell>
          <cell r="AB227">
            <v>0</v>
          </cell>
          <cell r="AC227">
            <v>0</v>
          </cell>
          <cell r="AD227">
            <v>0</v>
          </cell>
          <cell r="AE227" t="str">
            <v/>
          </cell>
          <cell r="AF227">
            <v>0</v>
          </cell>
          <cell r="AG227" t="str">
            <v>KG</v>
          </cell>
          <cell r="AH227">
            <v>0</v>
          </cell>
          <cell r="AI227" t="str">
            <v/>
          </cell>
          <cell r="AJ227">
            <v>0</v>
          </cell>
          <cell r="AK227" t="str">
            <v/>
          </cell>
          <cell r="AL227" t="str">
            <v>0</v>
          </cell>
          <cell r="AM227" t="str">
            <v>0</v>
          </cell>
          <cell r="AN227" t="str">
            <v>0</v>
          </cell>
          <cell r="AO227" t="str">
            <v>0</v>
          </cell>
        </row>
        <row r="228">
          <cell r="D228" t="str">
            <v>95411-00003-00</v>
          </cell>
          <cell r="E228" t="str">
            <v>TEMPLATE NART WF RAW RAWM</v>
          </cell>
          <cell r="F228">
            <v>0</v>
          </cell>
          <cell r="G228" t="str">
            <v/>
          </cell>
          <cell r="H228">
            <v>0</v>
          </cell>
          <cell r="I228" t="str">
            <v/>
          </cell>
          <cell r="J228" t="str">
            <v>PC</v>
          </cell>
          <cell r="K228" t="str">
            <v/>
          </cell>
          <cell r="L228" t="str">
            <v>0</v>
          </cell>
          <cell r="M228" t="str">
            <v>0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>
            <v>0</v>
          </cell>
          <cell r="U228">
            <v>0</v>
          </cell>
          <cell r="V228">
            <v>0</v>
          </cell>
          <cell r="W228" t="str">
            <v/>
          </cell>
          <cell r="X228">
            <v>0</v>
          </cell>
          <cell r="Y228">
            <v>0</v>
          </cell>
          <cell r="Z228">
            <v>0</v>
          </cell>
          <cell r="AA228" t="str">
            <v/>
          </cell>
          <cell r="AB228">
            <v>0</v>
          </cell>
          <cell r="AC228">
            <v>0</v>
          </cell>
          <cell r="AD228">
            <v>0</v>
          </cell>
          <cell r="AE228" t="str">
            <v/>
          </cell>
          <cell r="AF228">
            <v>0</v>
          </cell>
          <cell r="AG228" t="str">
            <v>KG</v>
          </cell>
          <cell r="AH228">
            <v>0</v>
          </cell>
          <cell r="AI228" t="str">
            <v/>
          </cell>
          <cell r="AJ228">
            <v>0</v>
          </cell>
          <cell r="AK228" t="str">
            <v/>
          </cell>
          <cell r="AL228" t="str">
            <v>0</v>
          </cell>
          <cell r="AM228" t="str">
            <v>0</v>
          </cell>
          <cell r="AN228" t="str">
            <v>0</v>
          </cell>
          <cell r="AO228" t="str">
            <v>0</v>
          </cell>
        </row>
        <row r="229">
          <cell r="D229" t="str">
            <v>95411-00002-02</v>
          </cell>
          <cell r="E229" t="str">
            <v>TEMPLATE NART WF TRA3 NORM DERMA</v>
          </cell>
          <cell r="F229">
            <v>0</v>
          </cell>
          <cell r="G229" t="str">
            <v/>
          </cell>
          <cell r="H229">
            <v>0</v>
          </cell>
          <cell r="I229" t="str">
            <v/>
          </cell>
          <cell r="J229" t="str">
            <v>PC</v>
          </cell>
          <cell r="K229" t="str">
            <v/>
          </cell>
          <cell r="L229" t="str">
            <v>0</v>
          </cell>
          <cell r="M229" t="str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>
            <v>0</v>
          </cell>
          <cell r="U229">
            <v>0</v>
          </cell>
          <cell r="V229">
            <v>0</v>
          </cell>
          <cell r="W229" t="str">
            <v/>
          </cell>
          <cell r="X229">
            <v>0</v>
          </cell>
          <cell r="Y229">
            <v>0</v>
          </cell>
          <cell r="Z229">
            <v>0</v>
          </cell>
          <cell r="AA229" t="str">
            <v/>
          </cell>
          <cell r="AB229">
            <v>0</v>
          </cell>
          <cell r="AC229">
            <v>0</v>
          </cell>
          <cell r="AD229">
            <v>0</v>
          </cell>
          <cell r="AE229" t="str">
            <v/>
          </cell>
          <cell r="AF229">
            <v>0</v>
          </cell>
          <cell r="AG229" t="str">
            <v>G</v>
          </cell>
          <cell r="AH229">
            <v>0</v>
          </cell>
          <cell r="AI229" t="str">
            <v/>
          </cell>
          <cell r="AJ229">
            <v>0</v>
          </cell>
          <cell r="AK229" t="str">
            <v/>
          </cell>
          <cell r="AL229" t="str">
            <v>0</v>
          </cell>
          <cell r="AM229" t="str">
            <v>0</v>
          </cell>
          <cell r="AN229" t="str">
            <v>0</v>
          </cell>
          <cell r="AO229" t="str">
            <v>0</v>
          </cell>
        </row>
        <row r="230">
          <cell r="D230" t="str">
            <v>95411-00002-00</v>
          </cell>
          <cell r="E230" t="str">
            <v>TEMPLATE NART WF TRA3 (NORM)</v>
          </cell>
          <cell r="F230">
            <v>0</v>
          </cell>
          <cell r="G230" t="str">
            <v/>
          </cell>
          <cell r="H230">
            <v>0</v>
          </cell>
          <cell r="I230" t="str">
            <v/>
          </cell>
          <cell r="J230" t="str">
            <v>PC</v>
          </cell>
          <cell r="K230" t="str">
            <v/>
          </cell>
          <cell r="L230" t="str">
            <v>0</v>
          </cell>
          <cell r="M230" t="str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>
            <v>0</v>
          </cell>
          <cell r="U230">
            <v>0</v>
          </cell>
          <cell r="V230">
            <v>0</v>
          </cell>
          <cell r="W230" t="str">
            <v/>
          </cell>
          <cell r="X230">
            <v>0</v>
          </cell>
          <cell r="Y230">
            <v>0</v>
          </cell>
          <cell r="Z230">
            <v>0</v>
          </cell>
          <cell r="AA230" t="str">
            <v/>
          </cell>
          <cell r="AB230">
            <v>0</v>
          </cell>
          <cell r="AC230">
            <v>0</v>
          </cell>
          <cell r="AD230">
            <v>0</v>
          </cell>
          <cell r="AE230" t="str">
            <v/>
          </cell>
          <cell r="AF230">
            <v>0</v>
          </cell>
          <cell r="AG230" t="str">
            <v>KG</v>
          </cell>
          <cell r="AH230">
            <v>0</v>
          </cell>
          <cell r="AI230" t="str">
            <v/>
          </cell>
          <cell r="AJ230">
            <v>0</v>
          </cell>
          <cell r="AK230" t="str">
            <v/>
          </cell>
          <cell r="AL230" t="str">
            <v>0</v>
          </cell>
          <cell r="AM230" t="str">
            <v>0</v>
          </cell>
          <cell r="AN230" t="str">
            <v>0</v>
          </cell>
          <cell r="AO230" t="str">
            <v>0</v>
          </cell>
        </row>
        <row r="231">
          <cell r="D231" t="str">
            <v>95411-00001-05</v>
          </cell>
          <cell r="E231" t="str">
            <v>TEMPLATE NART WF TRAD--FINI NORM HEALTH</v>
          </cell>
          <cell r="F231">
            <v>0</v>
          </cell>
          <cell r="G231" t="str">
            <v/>
          </cell>
          <cell r="H231">
            <v>0</v>
          </cell>
          <cell r="I231" t="str">
            <v/>
          </cell>
          <cell r="J231" t="str">
            <v>PC</v>
          </cell>
          <cell r="K231" t="str">
            <v/>
          </cell>
          <cell r="L231" t="str">
            <v>0</v>
          </cell>
          <cell r="M231" t="str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>
            <v>0</v>
          </cell>
          <cell r="U231">
            <v>0</v>
          </cell>
          <cell r="V231">
            <v>0</v>
          </cell>
          <cell r="W231" t="str">
            <v/>
          </cell>
          <cell r="X231">
            <v>0</v>
          </cell>
          <cell r="Y231">
            <v>0</v>
          </cell>
          <cell r="Z231">
            <v>0</v>
          </cell>
          <cell r="AA231" t="str">
            <v/>
          </cell>
          <cell r="AB231">
            <v>0</v>
          </cell>
          <cell r="AC231">
            <v>0</v>
          </cell>
          <cell r="AD231">
            <v>0</v>
          </cell>
          <cell r="AE231" t="str">
            <v/>
          </cell>
          <cell r="AF231">
            <v>0</v>
          </cell>
          <cell r="AG231" t="str">
            <v>G</v>
          </cell>
          <cell r="AH231">
            <v>0</v>
          </cell>
          <cell r="AI231" t="str">
            <v/>
          </cell>
          <cell r="AJ231">
            <v>0</v>
          </cell>
          <cell r="AK231" t="str">
            <v/>
          </cell>
          <cell r="AL231" t="str">
            <v>0</v>
          </cell>
          <cell r="AM231" t="str">
            <v>0</v>
          </cell>
          <cell r="AN231" t="str">
            <v>0</v>
          </cell>
          <cell r="AO231" t="str">
            <v>0</v>
          </cell>
        </row>
        <row r="232">
          <cell r="D232" t="str">
            <v>95411-00001-01</v>
          </cell>
          <cell r="E232" t="str">
            <v>TEMPLATE NART WF TRAD--&gt;FINI (NORM)</v>
          </cell>
          <cell r="F232">
            <v>0</v>
          </cell>
          <cell r="G232" t="str">
            <v/>
          </cell>
          <cell r="H232">
            <v>0</v>
          </cell>
          <cell r="I232" t="str">
            <v/>
          </cell>
          <cell r="J232" t="str">
            <v>PC</v>
          </cell>
          <cell r="K232" t="str">
            <v/>
          </cell>
          <cell r="L232" t="str">
            <v>0</v>
          </cell>
          <cell r="M232" t="str">
            <v>0</v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>
            <v>0</v>
          </cell>
          <cell r="U232">
            <v>0</v>
          </cell>
          <cell r="V232">
            <v>0</v>
          </cell>
          <cell r="W232" t="str">
            <v/>
          </cell>
          <cell r="X232">
            <v>0</v>
          </cell>
          <cell r="Y232">
            <v>0</v>
          </cell>
          <cell r="Z232">
            <v>0</v>
          </cell>
          <cell r="AA232" t="str">
            <v/>
          </cell>
          <cell r="AB232">
            <v>0</v>
          </cell>
          <cell r="AC232">
            <v>0</v>
          </cell>
          <cell r="AD232">
            <v>0</v>
          </cell>
          <cell r="AE232" t="str">
            <v/>
          </cell>
          <cell r="AF232">
            <v>0</v>
          </cell>
          <cell r="AG232" t="str">
            <v>KG</v>
          </cell>
          <cell r="AH232">
            <v>0</v>
          </cell>
          <cell r="AI232" t="str">
            <v/>
          </cell>
          <cell r="AJ232">
            <v>0</v>
          </cell>
          <cell r="AK232" t="str">
            <v/>
          </cell>
          <cell r="AL232" t="str">
            <v>0</v>
          </cell>
          <cell r="AM232" t="str">
            <v>0</v>
          </cell>
          <cell r="AN232" t="str">
            <v>0</v>
          </cell>
          <cell r="AO232" t="str">
            <v>0</v>
          </cell>
        </row>
        <row r="233">
          <cell r="D233" t="str">
            <v>95411-00001-00</v>
          </cell>
          <cell r="E233" t="str">
            <v>TEMPLATE NART WF TRAD (NORM)</v>
          </cell>
          <cell r="F233">
            <v>0</v>
          </cell>
          <cell r="G233" t="str">
            <v/>
          </cell>
          <cell r="H233">
            <v>0</v>
          </cell>
          <cell r="I233" t="str">
            <v/>
          </cell>
          <cell r="J233" t="str">
            <v>PC</v>
          </cell>
          <cell r="K233" t="str">
            <v/>
          </cell>
          <cell r="L233" t="str">
            <v>0</v>
          </cell>
          <cell r="M233" t="str">
            <v>1</v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>
            <v>0</v>
          </cell>
          <cell r="U233">
            <v>0</v>
          </cell>
          <cell r="V233">
            <v>0</v>
          </cell>
          <cell r="W233" t="str">
            <v/>
          </cell>
          <cell r="X233">
            <v>0</v>
          </cell>
          <cell r="Y233">
            <v>0</v>
          </cell>
          <cell r="Z233">
            <v>0</v>
          </cell>
          <cell r="AA233" t="str">
            <v/>
          </cell>
          <cell r="AB233">
            <v>0</v>
          </cell>
          <cell r="AC233">
            <v>0</v>
          </cell>
          <cell r="AD233">
            <v>0</v>
          </cell>
          <cell r="AE233" t="str">
            <v/>
          </cell>
          <cell r="AF233">
            <v>0</v>
          </cell>
          <cell r="AG233" t="str">
            <v>KG</v>
          </cell>
          <cell r="AH233">
            <v>0</v>
          </cell>
          <cell r="AI233" t="str">
            <v/>
          </cell>
          <cell r="AJ233">
            <v>0</v>
          </cell>
          <cell r="AK233" t="str">
            <v/>
          </cell>
          <cell r="AL233" t="str">
            <v>0</v>
          </cell>
          <cell r="AM233" t="str">
            <v>0</v>
          </cell>
          <cell r="AN233" t="str">
            <v>0</v>
          </cell>
          <cell r="AO233" t="str">
            <v>0</v>
          </cell>
        </row>
        <row r="234">
          <cell r="D234" t="str">
            <v>95411-00209-00</v>
          </cell>
          <cell r="E234" t="str">
            <v>TEMPLATE NART WF RAW PAC3</v>
          </cell>
          <cell r="F234">
            <v>0</v>
          </cell>
          <cell r="G234" t="str">
            <v/>
          </cell>
          <cell r="H234">
            <v>0</v>
          </cell>
          <cell r="I234" t="str">
            <v/>
          </cell>
          <cell r="J234" t="str">
            <v>PC</v>
          </cell>
          <cell r="K234" t="str">
            <v/>
          </cell>
          <cell r="L234" t="str">
            <v>0</v>
          </cell>
          <cell r="M234" t="str">
            <v>0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>
            <v>0</v>
          </cell>
          <cell r="U234">
            <v>0</v>
          </cell>
          <cell r="V234">
            <v>0</v>
          </cell>
          <cell r="W234" t="str">
            <v/>
          </cell>
          <cell r="X234">
            <v>0</v>
          </cell>
          <cell r="Y234">
            <v>0</v>
          </cell>
          <cell r="Z234">
            <v>0</v>
          </cell>
          <cell r="AA234" t="str">
            <v/>
          </cell>
          <cell r="AB234">
            <v>0</v>
          </cell>
          <cell r="AC234">
            <v>0</v>
          </cell>
          <cell r="AD234">
            <v>0</v>
          </cell>
          <cell r="AE234" t="str">
            <v/>
          </cell>
          <cell r="AF234">
            <v>0</v>
          </cell>
          <cell r="AG234" t="str">
            <v>KG</v>
          </cell>
          <cell r="AH234">
            <v>0</v>
          </cell>
          <cell r="AI234" t="str">
            <v/>
          </cell>
          <cell r="AJ234">
            <v>0</v>
          </cell>
          <cell r="AK234" t="str">
            <v/>
          </cell>
          <cell r="AL234" t="str">
            <v>0</v>
          </cell>
          <cell r="AM234" t="str">
            <v>0</v>
          </cell>
          <cell r="AN234" t="str">
            <v>0</v>
          </cell>
          <cell r="AO234" t="str">
            <v>0</v>
          </cell>
        </row>
        <row r="235">
          <cell r="D235" t="str">
            <v>41453-40002-00</v>
          </cell>
          <cell r="E235" t="str">
            <v>NIVEA DEO INV.B&amp;W POWER CREAM</v>
          </cell>
          <cell r="F235">
            <v>0</v>
          </cell>
          <cell r="G235" t="str">
            <v/>
          </cell>
          <cell r="H235">
            <v>0</v>
          </cell>
          <cell r="I235" t="str">
            <v/>
          </cell>
          <cell r="J235" t="str">
            <v>KG</v>
          </cell>
          <cell r="K235" t="str">
            <v/>
          </cell>
          <cell r="L235" t="str">
            <v>0</v>
          </cell>
          <cell r="M235" t="str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>
            <v>0</v>
          </cell>
          <cell r="U235">
            <v>0</v>
          </cell>
          <cell r="V235">
            <v>0</v>
          </cell>
          <cell r="W235" t="str">
            <v/>
          </cell>
          <cell r="X235">
            <v>0</v>
          </cell>
          <cell r="Y235">
            <v>0</v>
          </cell>
          <cell r="Z235">
            <v>0</v>
          </cell>
          <cell r="AA235" t="str">
            <v/>
          </cell>
          <cell r="AB235">
            <v>0</v>
          </cell>
          <cell r="AC235">
            <v>0</v>
          </cell>
          <cell r="AD235">
            <v>0</v>
          </cell>
          <cell r="AE235" t="str">
            <v/>
          </cell>
          <cell r="AF235">
            <v>1</v>
          </cell>
          <cell r="AG235" t="str">
            <v>KG</v>
          </cell>
          <cell r="AH235">
            <v>0</v>
          </cell>
          <cell r="AI235" t="str">
            <v/>
          </cell>
          <cell r="AJ235">
            <v>0</v>
          </cell>
          <cell r="AK235" t="str">
            <v/>
          </cell>
          <cell r="AL235" t="str">
            <v>0</v>
          </cell>
          <cell r="AM235" t="str">
            <v>0</v>
          </cell>
          <cell r="AN235" t="str">
            <v>0</v>
          </cell>
          <cell r="AO235" t="str">
            <v>0</v>
          </cell>
        </row>
        <row r="236">
          <cell r="D236" t="str">
            <v>41502-40002-00</v>
          </cell>
          <cell r="E236" t="str">
            <v>NIVEA DEO INV.B&amp;W CLEAR CREAM</v>
          </cell>
          <cell r="F236">
            <v>0</v>
          </cell>
          <cell r="G236" t="str">
            <v/>
          </cell>
          <cell r="H236">
            <v>0</v>
          </cell>
          <cell r="I236" t="str">
            <v/>
          </cell>
          <cell r="J236" t="str">
            <v>KG</v>
          </cell>
          <cell r="K236" t="str">
            <v/>
          </cell>
          <cell r="L236" t="str">
            <v>0</v>
          </cell>
          <cell r="M236" t="str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>
            <v>0</v>
          </cell>
          <cell r="U236">
            <v>0</v>
          </cell>
          <cell r="V236">
            <v>0</v>
          </cell>
          <cell r="W236" t="str">
            <v/>
          </cell>
          <cell r="X236">
            <v>0</v>
          </cell>
          <cell r="Y236">
            <v>0</v>
          </cell>
          <cell r="Z236">
            <v>0</v>
          </cell>
          <cell r="AA236" t="str">
            <v/>
          </cell>
          <cell r="AB236">
            <v>0</v>
          </cell>
          <cell r="AC236">
            <v>0</v>
          </cell>
          <cell r="AD236">
            <v>0</v>
          </cell>
          <cell r="AE236" t="str">
            <v/>
          </cell>
          <cell r="AF236">
            <v>1</v>
          </cell>
          <cell r="AG236" t="str">
            <v>KG</v>
          </cell>
          <cell r="AH236">
            <v>0</v>
          </cell>
          <cell r="AI236" t="str">
            <v/>
          </cell>
          <cell r="AJ236">
            <v>0</v>
          </cell>
          <cell r="AK236" t="str">
            <v/>
          </cell>
          <cell r="AL236" t="str">
            <v>0</v>
          </cell>
          <cell r="AM236" t="str">
            <v>0</v>
          </cell>
          <cell r="AN236" t="str">
            <v>0</v>
          </cell>
          <cell r="AO236" t="str">
            <v>0</v>
          </cell>
        </row>
        <row r="237">
          <cell r="D237" t="str">
            <v>47278-00000-02</v>
          </cell>
          <cell r="E237" t="str">
            <v>EPL PLS 72X19 TA 20 EN_MS</v>
          </cell>
          <cell r="F237">
            <v>0</v>
          </cell>
          <cell r="G237" t="str">
            <v/>
          </cell>
          <cell r="H237">
            <v>0.17100000000000001</v>
          </cell>
          <cell r="I237" t="str">
            <v>L</v>
          </cell>
          <cell r="J237" t="str">
            <v>PC</v>
          </cell>
          <cell r="K237" t="str">
            <v/>
          </cell>
          <cell r="L237" t="str">
            <v>10</v>
          </cell>
          <cell r="M237" t="str">
            <v>120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>
            <v>80</v>
          </cell>
          <cell r="U237">
            <v>20</v>
          </cell>
          <cell r="V237">
            <v>107</v>
          </cell>
          <cell r="W237" t="str">
            <v>MM</v>
          </cell>
          <cell r="X237">
            <v>100</v>
          </cell>
          <cell r="Y237">
            <v>80</v>
          </cell>
          <cell r="Z237">
            <v>107</v>
          </cell>
          <cell r="AA237" t="str">
            <v>MM</v>
          </cell>
          <cell r="AB237">
            <v>447</v>
          </cell>
          <cell r="AC237">
            <v>254</v>
          </cell>
          <cell r="AD237">
            <v>235</v>
          </cell>
          <cell r="AE237" t="str">
            <v>MM</v>
          </cell>
          <cell r="AF237">
            <v>0.02</v>
          </cell>
          <cell r="AG237" t="str">
            <v>KG</v>
          </cell>
          <cell r="AH237">
            <v>0.218</v>
          </cell>
          <cell r="AI237" t="str">
            <v>KG</v>
          </cell>
          <cell r="AJ237">
            <v>2.95</v>
          </cell>
          <cell r="AK237" t="str">
            <v>KG</v>
          </cell>
          <cell r="AL237" t="str">
            <v>6</v>
          </cell>
          <cell r="AM237" t="str">
            <v>5</v>
          </cell>
          <cell r="AN237" t="str">
            <v>30</v>
          </cell>
          <cell r="AO237" t="str">
            <v>3600</v>
          </cell>
        </row>
        <row r="238">
          <cell r="D238" t="str">
            <v>47276-00000-02</v>
          </cell>
          <cell r="E238" t="str">
            <v>EPL FAB 62X19 TA 20 EN_MS</v>
          </cell>
          <cell r="F238">
            <v>0</v>
          </cell>
          <cell r="G238" t="str">
            <v/>
          </cell>
          <cell r="H238">
            <v>0.17100000000000001</v>
          </cell>
          <cell r="I238" t="str">
            <v>L</v>
          </cell>
          <cell r="J238" t="str">
            <v>PC</v>
          </cell>
          <cell r="K238" t="str">
            <v/>
          </cell>
          <cell r="L238" t="str">
            <v>10</v>
          </cell>
          <cell r="M238" t="str">
            <v>120</v>
          </cell>
          <cell r="N238" t="str">
            <v>4005800238024</v>
          </cell>
          <cell r="O238" t="str">
            <v>HE</v>
          </cell>
          <cell r="P238" t="str">
            <v>4005801238023</v>
          </cell>
          <cell r="Q238" t="str">
            <v>HE</v>
          </cell>
          <cell r="R238" t="str">
            <v>4005802238022</v>
          </cell>
          <cell r="S238" t="str">
            <v>HE</v>
          </cell>
          <cell r="T238">
            <v>80</v>
          </cell>
          <cell r="U238">
            <v>20</v>
          </cell>
          <cell r="V238">
            <v>107</v>
          </cell>
          <cell r="W238" t="str">
            <v>MM</v>
          </cell>
          <cell r="X238">
            <v>80</v>
          </cell>
          <cell r="Y238">
            <v>20</v>
          </cell>
          <cell r="Z238">
            <v>107</v>
          </cell>
          <cell r="AA238" t="str">
            <v>MM</v>
          </cell>
          <cell r="AB238">
            <v>447</v>
          </cell>
          <cell r="AC238">
            <v>254</v>
          </cell>
          <cell r="AD238">
            <v>235</v>
          </cell>
          <cell r="AE238" t="str">
            <v>MM</v>
          </cell>
          <cell r="AF238">
            <v>0.02</v>
          </cell>
          <cell r="AG238" t="str">
            <v>KG</v>
          </cell>
          <cell r="AH238">
            <v>0.218</v>
          </cell>
          <cell r="AI238" t="str">
            <v>KG</v>
          </cell>
          <cell r="AJ238">
            <v>2.95</v>
          </cell>
          <cell r="AK238" t="str">
            <v>KG</v>
          </cell>
          <cell r="AL238" t="str">
            <v>6</v>
          </cell>
          <cell r="AM238" t="str">
            <v>5</v>
          </cell>
          <cell r="AN238" t="str">
            <v>30</v>
          </cell>
          <cell r="AO238" t="str">
            <v>3600</v>
          </cell>
        </row>
        <row r="239">
          <cell r="D239" t="str">
            <v>47276-00000-01</v>
          </cell>
          <cell r="E239" t="str">
            <v>EPL FAB 65X19 TA 20 EN_MS</v>
          </cell>
          <cell r="F239">
            <v>0</v>
          </cell>
          <cell r="G239" t="str">
            <v/>
          </cell>
          <cell r="H239">
            <v>0.17100000000000001</v>
          </cell>
          <cell r="I239" t="str">
            <v>L</v>
          </cell>
          <cell r="J239" t="str">
            <v>PC</v>
          </cell>
          <cell r="K239" t="str">
            <v/>
          </cell>
          <cell r="L239" t="str">
            <v>10</v>
          </cell>
          <cell r="M239" t="str">
            <v>120</v>
          </cell>
          <cell r="N239" t="str">
            <v>4005800238024</v>
          </cell>
          <cell r="O239" t="str">
            <v>HE</v>
          </cell>
          <cell r="P239" t="str">
            <v>4005801238023</v>
          </cell>
          <cell r="Q239" t="str">
            <v>HE</v>
          </cell>
          <cell r="R239" t="str">
            <v>4005802238022</v>
          </cell>
          <cell r="S239" t="str">
            <v>HE</v>
          </cell>
          <cell r="T239">
            <v>80</v>
          </cell>
          <cell r="U239">
            <v>20</v>
          </cell>
          <cell r="V239">
            <v>107</v>
          </cell>
          <cell r="W239" t="str">
            <v>MM</v>
          </cell>
          <cell r="X239">
            <v>80</v>
          </cell>
          <cell r="Y239">
            <v>20</v>
          </cell>
          <cell r="Z239">
            <v>107</v>
          </cell>
          <cell r="AA239" t="str">
            <v>MM</v>
          </cell>
          <cell r="AB239">
            <v>447</v>
          </cell>
          <cell r="AC239">
            <v>254</v>
          </cell>
          <cell r="AD239">
            <v>235</v>
          </cell>
          <cell r="AE239" t="str">
            <v>MM</v>
          </cell>
          <cell r="AF239">
            <v>0.02</v>
          </cell>
          <cell r="AG239" t="str">
            <v>KG</v>
          </cell>
          <cell r="AH239">
            <v>0.218</v>
          </cell>
          <cell r="AI239" t="str">
            <v>KG</v>
          </cell>
          <cell r="AJ239">
            <v>2.95</v>
          </cell>
          <cell r="AK239" t="str">
            <v>KG</v>
          </cell>
          <cell r="AL239" t="str">
            <v>6</v>
          </cell>
          <cell r="AM239" t="str">
            <v>5</v>
          </cell>
          <cell r="AN239" t="str">
            <v>30</v>
          </cell>
          <cell r="AO239" t="str">
            <v>3600</v>
          </cell>
        </row>
        <row r="240">
          <cell r="D240" t="str">
            <v>47275-00000-02</v>
          </cell>
          <cell r="E240" t="str">
            <v>EPL FAB 65X19 TA 100 EN_MS</v>
          </cell>
          <cell r="F240">
            <v>0</v>
          </cell>
          <cell r="G240" t="str">
            <v/>
          </cell>
          <cell r="H240">
            <v>0.495</v>
          </cell>
          <cell r="I240" t="str">
            <v>L</v>
          </cell>
          <cell r="J240" t="str">
            <v>PC</v>
          </cell>
          <cell r="K240" t="str">
            <v/>
          </cell>
          <cell r="L240" t="str">
            <v>0</v>
          </cell>
          <cell r="M240" t="str">
            <v>100</v>
          </cell>
          <cell r="N240" t="str">
            <v>4005800238017</v>
          </cell>
          <cell r="O240" t="str">
            <v>HE</v>
          </cell>
          <cell r="P240" t="str">
            <v/>
          </cell>
          <cell r="Q240" t="str">
            <v/>
          </cell>
          <cell r="R240" t="str">
            <v>4005802238015</v>
          </cell>
          <cell r="S240" t="str">
            <v>HE</v>
          </cell>
          <cell r="T240">
            <v>93</v>
          </cell>
          <cell r="U240">
            <v>38</v>
          </cell>
          <cell r="V240">
            <v>140</v>
          </cell>
          <cell r="W240" t="str">
            <v>MM</v>
          </cell>
          <cell r="X240">
            <v>0</v>
          </cell>
          <cell r="Y240">
            <v>0</v>
          </cell>
          <cell r="Z240">
            <v>0</v>
          </cell>
          <cell r="AA240" t="str">
            <v/>
          </cell>
          <cell r="AB240">
            <v>489</v>
          </cell>
          <cell r="AC240">
            <v>292</v>
          </cell>
          <cell r="AD240">
            <v>405</v>
          </cell>
          <cell r="AE240" t="str">
            <v>MM</v>
          </cell>
          <cell r="AF240">
            <v>8.5000000000000006E-2</v>
          </cell>
          <cell r="AG240" t="str">
            <v>KG</v>
          </cell>
          <cell r="AH240">
            <v>0</v>
          </cell>
          <cell r="AI240" t="str">
            <v/>
          </cell>
          <cell r="AJ240">
            <v>9.1</v>
          </cell>
          <cell r="AK240" t="str">
            <v>KG</v>
          </cell>
          <cell r="AL240" t="str">
            <v>6</v>
          </cell>
          <cell r="AM240" t="str">
            <v>3</v>
          </cell>
          <cell r="AN240" t="str">
            <v>18</v>
          </cell>
          <cell r="AO240" t="str">
            <v>1800</v>
          </cell>
        </row>
        <row r="241">
          <cell r="D241" t="str">
            <v>47275-00000-01</v>
          </cell>
          <cell r="E241" t="str">
            <v>EPL FAB 65X19 TA 100 EN_MS</v>
          </cell>
          <cell r="F241">
            <v>0</v>
          </cell>
          <cell r="G241" t="str">
            <v/>
          </cell>
          <cell r="H241">
            <v>0.495</v>
          </cell>
          <cell r="I241" t="str">
            <v>L</v>
          </cell>
          <cell r="J241" t="str">
            <v>PC</v>
          </cell>
          <cell r="K241" t="str">
            <v/>
          </cell>
          <cell r="L241" t="str">
            <v>0</v>
          </cell>
          <cell r="M241" t="str">
            <v>100</v>
          </cell>
          <cell r="N241" t="str">
            <v>4005800238017</v>
          </cell>
          <cell r="O241" t="str">
            <v>HE</v>
          </cell>
          <cell r="P241" t="str">
            <v/>
          </cell>
          <cell r="Q241" t="str">
            <v/>
          </cell>
          <cell r="R241" t="str">
            <v>4005802238015</v>
          </cell>
          <cell r="S241" t="str">
            <v>HE</v>
          </cell>
          <cell r="T241">
            <v>93</v>
          </cell>
          <cell r="U241">
            <v>38</v>
          </cell>
          <cell r="V241">
            <v>140</v>
          </cell>
          <cell r="W241" t="str">
            <v>MM</v>
          </cell>
          <cell r="X241">
            <v>0</v>
          </cell>
          <cell r="Y241">
            <v>0</v>
          </cell>
          <cell r="Z241">
            <v>0</v>
          </cell>
          <cell r="AA241" t="str">
            <v/>
          </cell>
          <cell r="AB241">
            <v>489</v>
          </cell>
          <cell r="AC241">
            <v>292</v>
          </cell>
          <cell r="AD241">
            <v>405</v>
          </cell>
          <cell r="AE241" t="str">
            <v>MM</v>
          </cell>
          <cell r="AF241">
            <v>8.5000000000000006E-2</v>
          </cell>
          <cell r="AG241" t="str">
            <v>KG</v>
          </cell>
          <cell r="AH241">
            <v>0</v>
          </cell>
          <cell r="AI241" t="str">
            <v/>
          </cell>
          <cell r="AJ241">
            <v>9.1</v>
          </cell>
          <cell r="AK241" t="str">
            <v>KG</v>
          </cell>
          <cell r="AL241" t="str">
            <v>6</v>
          </cell>
          <cell r="AM241" t="str">
            <v>3</v>
          </cell>
          <cell r="AN241" t="str">
            <v>18</v>
          </cell>
          <cell r="AO241" t="str">
            <v>1800</v>
          </cell>
        </row>
        <row r="242">
          <cell r="D242" t="str">
            <v>47268-00000-02</v>
          </cell>
          <cell r="E242" t="str">
            <v>EPL CLR 72X19 TR 20 EN_MS</v>
          </cell>
          <cell r="F242">
            <v>0</v>
          </cell>
          <cell r="G242" t="str">
            <v/>
          </cell>
          <cell r="H242">
            <v>0.17100000000000001</v>
          </cell>
          <cell r="I242" t="str">
            <v>L</v>
          </cell>
          <cell r="J242" t="str">
            <v>PC</v>
          </cell>
          <cell r="K242" t="str">
            <v/>
          </cell>
          <cell r="L242" t="str">
            <v>10</v>
          </cell>
          <cell r="M242" t="str">
            <v>120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>
            <v>80</v>
          </cell>
          <cell r="U242">
            <v>20</v>
          </cell>
          <cell r="V242">
            <v>107</v>
          </cell>
          <cell r="W242" t="str">
            <v>MM</v>
          </cell>
          <cell r="X242">
            <v>200</v>
          </cell>
          <cell r="Y242">
            <v>80</v>
          </cell>
          <cell r="Z242">
            <v>107</v>
          </cell>
          <cell r="AA242" t="str">
            <v>MM</v>
          </cell>
          <cell r="AB242">
            <v>447</v>
          </cell>
          <cell r="AC242">
            <v>254</v>
          </cell>
          <cell r="AD242">
            <v>235</v>
          </cell>
          <cell r="AE242" t="str">
            <v>MM</v>
          </cell>
          <cell r="AF242">
            <v>0.02</v>
          </cell>
          <cell r="AG242" t="str">
            <v>KG</v>
          </cell>
          <cell r="AH242">
            <v>0.22</v>
          </cell>
          <cell r="AI242" t="str">
            <v>KG</v>
          </cell>
          <cell r="AJ242">
            <v>2.8</v>
          </cell>
          <cell r="AK242" t="str">
            <v>KG</v>
          </cell>
          <cell r="AL242" t="str">
            <v>6</v>
          </cell>
          <cell r="AM242" t="str">
            <v>5</v>
          </cell>
          <cell r="AN242" t="str">
            <v>30</v>
          </cell>
          <cell r="AO242" t="str">
            <v>3600</v>
          </cell>
        </row>
        <row r="243">
          <cell r="D243" t="str">
            <v>80461-04500-20</v>
          </cell>
          <cell r="E243" t="str">
            <v>NSUN SPY PRT&amp;RFR_CLG_MST SPF50 200ML</v>
          </cell>
          <cell r="F243">
            <v>200</v>
          </cell>
          <cell r="G243" t="str">
            <v>ML</v>
          </cell>
          <cell r="H243">
            <v>450</v>
          </cell>
          <cell r="I243" t="str">
            <v>ML</v>
          </cell>
          <cell r="J243" t="str">
            <v>PC</v>
          </cell>
          <cell r="K243" t="str">
            <v/>
          </cell>
          <cell r="L243" t="str">
            <v>6</v>
          </cell>
          <cell r="M243" t="str">
            <v>12</v>
          </cell>
          <cell r="N243" t="str">
            <v>4005900695871</v>
          </cell>
          <cell r="O243" t="str">
            <v>HE</v>
          </cell>
          <cell r="P243" t="str">
            <v>04005805283609</v>
          </cell>
          <cell r="Q243" t="str">
            <v>IC</v>
          </cell>
          <cell r="R243" t="str">
            <v>04005805283616</v>
          </cell>
          <cell r="S243" t="str">
            <v>IC</v>
          </cell>
          <cell r="T243">
            <v>50</v>
          </cell>
          <cell r="U243">
            <v>50</v>
          </cell>
          <cell r="V243">
            <v>180</v>
          </cell>
          <cell r="W243" t="str">
            <v>MM</v>
          </cell>
          <cell r="X243">
            <v>300</v>
          </cell>
          <cell r="Y243">
            <v>50</v>
          </cell>
          <cell r="Z243">
            <v>180</v>
          </cell>
          <cell r="AA243" t="str">
            <v>MM</v>
          </cell>
          <cell r="AB243">
            <v>310</v>
          </cell>
          <cell r="AC243">
            <v>110</v>
          </cell>
          <cell r="AD243">
            <v>194</v>
          </cell>
          <cell r="AE243" t="str">
            <v>MM</v>
          </cell>
          <cell r="AF243">
            <v>190</v>
          </cell>
          <cell r="AG243" t="str">
            <v>G</v>
          </cell>
          <cell r="AH243">
            <v>1.1399999999999999</v>
          </cell>
          <cell r="AI243" t="str">
            <v>KG</v>
          </cell>
          <cell r="AJ243">
            <v>2.3730000000000002</v>
          </cell>
          <cell r="AK243" t="str">
            <v>KG</v>
          </cell>
          <cell r="AL243" t="str">
            <v>25</v>
          </cell>
          <cell r="AM243" t="str">
            <v>5</v>
          </cell>
          <cell r="AN243" t="str">
            <v>125</v>
          </cell>
          <cell r="AO243" t="str">
            <v>1500</v>
          </cell>
        </row>
        <row r="244">
          <cell r="D244" t="str">
            <v>85545-07702-20</v>
          </cell>
          <cell r="E244" t="str">
            <v>NSUN SRM TRP_DFN_HML_SLT SPF50 40ML _Z</v>
          </cell>
          <cell r="F244">
            <v>40</v>
          </cell>
          <cell r="G244" t="str">
            <v>ML</v>
          </cell>
          <cell r="H244">
            <v>0.439</v>
          </cell>
          <cell r="I244" t="str">
            <v>L</v>
          </cell>
          <cell r="J244" t="str">
            <v>PC</v>
          </cell>
          <cell r="K244" t="str">
            <v/>
          </cell>
          <cell r="L244" t="str">
            <v>3</v>
          </cell>
          <cell r="M244" t="str">
            <v>12</v>
          </cell>
          <cell r="N244" t="str">
            <v>42389194</v>
          </cell>
          <cell r="O244" t="str">
            <v>HK</v>
          </cell>
          <cell r="P244" t="str">
            <v>04005805336947</v>
          </cell>
          <cell r="Q244" t="str">
            <v>IC</v>
          </cell>
          <cell r="R244" t="str">
            <v>04005805336954</v>
          </cell>
          <cell r="S244" t="str">
            <v>IC</v>
          </cell>
          <cell r="T244">
            <v>90</v>
          </cell>
          <cell r="U244">
            <v>25</v>
          </cell>
          <cell r="V244">
            <v>195</v>
          </cell>
          <cell r="W244" t="str">
            <v>MM</v>
          </cell>
          <cell r="X244">
            <v>250</v>
          </cell>
          <cell r="Y244">
            <v>30</v>
          </cell>
          <cell r="Z244">
            <v>220</v>
          </cell>
          <cell r="AA244" t="str">
            <v>MM</v>
          </cell>
          <cell r="AB244">
            <v>261</v>
          </cell>
          <cell r="AC244">
            <v>154</v>
          </cell>
          <cell r="AD244">
            <v>232</v>
          </cell>
          <cell r="AE244" t="str">
            <v>MM</v>
          </cell>
          <cell r="AF244">
            <v>57</v>
          </cell>
          <cell r="AG244" t="str">
            <v>G</v>
          </cell>
          <cell r="AH244">
            <v>0.17100000000000001</v>
          </cell>
          <cell r="AI244" t="str">
            <v>KG</v>
          </cell>
          <cell r="AJ244">
            <v>0.82</v>
          </cell>
          <cell r="AK244" t="str">
            <v>KG</v>
          </cell>
          <cell r="AL244" t="str">
            <v>0</v>
          </cell>
          <cell r="AM244" t="str">
            <v>0</v>
          </cell>
          <cell r="AN244" t="str">
            <v>0</v>
          </cell>
          <cell r="AO244" t="str">
            <v>0</v>
          </cell>
        </row>
        <row r="245">
          <cell r="D245" t="str">
            <v>85545-07704-20</v>
          </cell>
          <cell r="E245" t="str">
            <v>NSUN SRM TRP_DFN_HML_SLT SPF50 40ML _Z</v>
          </cell>
          <cell r="F245">
            <v>40</v>
          </cell>
          <cell r="G245" t="str">
            <v>ML</v>
          </cell>
          <cell r="H245">
            <v>0.439</v>
          </cell>
          <cell r="I245" t="str">
            <v>L</v>
          </cell>
          <cell r="J245" t="str">
            <v>PC</v>
          </cell>
          <cell r="K245" t="str">
            <v/>
          </cell>
          <cell r="L245" t="str">
            <v>3</v>
          </cell>
          <cell r="M245" t="str">
            <v>12</v>
          </cell>
          <cell r="N245" t="str">
            <v>42389194</v>
          </cell>
          <cell r="O245" t="str">
            <v>HK</v>
          </cell>
          <cell r="P245" t="str">
            <v>04005805336947</v>
          </cell>
          <cell r="Q245" t="str">
            <v>IC</v>
          </cell>
          <cell r="R245" t="str">
            <v>04005805336954</v>
          </cell>
          <cell r="S245" t="str">
            <v>IC</v>
          </cell>
          <cell r="T245">
            <v>90</v>
          </cell>
          <cell r="U245">
            <v>25</v>
          </cell>
          <cell r="V245">
            <v>195</v>
          </cell>
          <cell r="W245" t="str">
            <v>MM</v>
          </cell>
          <cell r="X245">
            <v>250</v>
          </cell>
          <cell r="Y245">
            <v>30</v>
          </cell>
          <cell r="Z245">
            <v>220</v>
          </cell>
          <cell r="AA245" t="str">
            <v>MM</v>
          </cell>
          <cell r="AB245">
            <v>261</v>
          </cell>
          <cell r="AC245">
            <v>154</v>
          </cell>
          <cell r="AD245">
            <v>232</v>
          </cell>
          <cell r="AE245" t="str">
            <v>MM</v>
          </cell>
          <cell r="AF245">
            <v>57</v>
          </cell>
          <cell r="AG245" t="str">
            <v>G</v>
          </cell>
          <cell r="AH245">
            <v>0.17100000000000001</v>
          </cell>
          <cell r="AI245" t="str">
            <v>KG</v>
          </cell>
          <cell r="AJ245">
            <v>0.82</v>
          </cell>
          <cell r="AK245" t="str">
            <v>KG</v>
          </cell>
          <cell r="AL245" t="str">
            <v>0</v>
          </cell>
          <cell r="AM245" t="str">
            <v>0</v>
          </cell>
          <cell r="AN245" t="str">
            <v>0</v>
          </cell>
          <cell r="AO245" t="str">
            <v>0</v>
          </cell>
        </row>
        <row r="246">
          <cell r="D246" t="str">
            <v>85546-07702-20</v>
          </cell>
          <cell r="E246" t="str">
            <v>NSUN SRM TRP_DFN_GLD_ALG SPF50 40ML _Z</v>
          </cell>
          <cell r="F246">
            <v>40</v>
          </cell>
          <cell r="G246" t="str">
            <v>ML</v>
          </cell>
          <cell r="H246">
            <v>0.439</v>
          </cell>
          <cell r="I246" t="str">
            <v>L</v>
          </cell>
          <cell r="J246" t="str">
            <v>PC</v>
          </cell>
          <cell r="K246" t="str">
            <v/>
          </cell>
          <cell r="L246" t="str">
            <v>3</v>
          </cell>
          <cell r="M246" t="str">
            <v>12</v>
          </cell>
          <cell r="N246" t="str">
            <v>42418207</v>
          </cell>
          <cell r="O246" t="str">
            <v>HK</v>
          </cell>
          <cell r="P246" t="str">
            <v>04005805336985</v>
          </cell>
          <cell r="Q246" t="str">
            <v>IC</v>
          </cell>
          <cell r="R246" t="str">
            <v>04005805336992</v>
          </cell>
          <cell r="S246" t="str">
            <v>IC</v>
          </cell>
          <cell r="T246">
            <v>90</v>
          </cell>
          <cell r="U246">
            <v>25</v>
          </cell>
          <cell r="V246">
            <v>195</v>
          </cell>
          <cell r="W246" t="str">
            <v>MM</v>
          </cell>
          <cell r="X246">
            <v>250</v>
          </cell>
          <cell r="Y246">
            <v>30</v>
          </cell>
          <cell r="Z246">
            <v>220</v>
          </cell>
          <cell r="AA246" t="str">
            <v>MM</v>
          </cell>
          <cell r="AB246">
            <v>261</v>
          </cell>
          <cell r="AC246">
            <v>154</v>
          </cell>
          <cell r="AD246">
            <v>232</v>
          </cell>
          <cell r="AE246" t="str">
            <v>MM</v>
          </cell>
          <cell r="AF246">
            <v>57</v>
          </cell>
          <cell r="AG246" t="str">
            <v>G</v>
          </cell>
          <cell r="AH246">
            <v>0.17100000000000001</v>
          </cell>
          <cell r="AI246" t="str">
            <v>KG</v>
          </cell>
          <cell r="AJ246">
            <v>0.82</v>
          </cell>
          <cell r="AK246" t="str">
            <v>KG</v>
          </cell>
          <cell r="AL246" t="str">
            <v>0</v>
          </cell>
          <cell r="AM246" t="str">
            <v>0</v>
          </cell>
          <cell r="AN246" t="str">
            <v>0</v>
          </cell>
          <cell r="AO246" t="str">
            <v>0</v>
          </cell>
        </row>
        <row r="247">
          <cell r="D247" t="str">
            <v>85546-07704-20</v>
          </cell>
          <cell r="E247" t="str">
            <v>NSUN SRM TRP_DFN_GLD_ALG SPF50 40ML _Z</v>
          </cell>
          <cell r="F247">
            <v>40</v>
          </cell>
          <cell r="G247" t="str">
            <v>ML</v>
          </cell>
          <cell r="H247">
            <v>0.439</v>
          </cell>
          <cell r="I247" t="str">
            <v>L</v>
          </cell>
          <cell r="J247" t="str">
            <v>PC</v>
          </cell>
          <cell r="K247" t="str">
            <v/>
          </cell>
          <cell r="L247" t="str">
            <v>3</v>
          </cell>
          <cell r="M247" t="str">
            <v>12</v>
          </cell>
          <cell r="N247" t="str">
            <v>42418207</v>
          </cell>
          <cell r="O247" t="str">
            <v>HK</v>
          </cell>
          <cell r="P247" t="str">
            <v>04005805336985</v>
          </cell>
          <cell r="Q247" t="str">
            <v>IC</v>
          </cell>
          <cell r="R247" t="str">
            <v>04005805336992</v>
          </cell>
          <cell r="S247" t="str">
            <v>IC</v>
          </cell>
          <cell r="T247">
            <v>90</v>
          </cell>
          <cell r="U247">
            <v>25</v>
          </cell>
          <cell r="V247">
            <v>195</v>
          </cell>
          <cell r="W247" t="str">
            <v>MM</v>
          </cell>
          <cell r="X247">
            <v>250</v>
          </cell>
          <cell r="Y247">
            <v>30</v>
          </cell>
          <cell r="Z247">
            <v>220</v>
          </cell>
          <cell r="AA247" t="str">
            <v>MM</v>
          </cell>
          <cell r="AB247">
            <v>261</v>
          </cell>
          <cell r="AC247">
            <v>154</v>
          </cell>
          <cell r="AD247">
            <v>232</v>
          </cell>
          <cell r="AE247" t="str">
            <v>MM</v>
          </cell>
          <cell r="AF247">
            <v>57</v>
          </cell>
          <cell r="AG247" t="str">
            <v>G</v>
          </cell>
          <cell r="AH247">
            <v>0.17100000000000001</v>
          </cell>
          <cell r="AI247" t="str">
            <v>KG</v>
          </cell>
          <cell r="AJ247">
            <v>0.82</v>
          </cell>
          <cell r="AK247" t="str">
            <v>KG</v>
          </cell>
          <cell r="AL247" t="str">
            <v>0</v>
          </cell>
          <cell r="AM247" t="str">
            <v>0</v>
          </cell>
          <cell r="AN247" t="str">
            <v>0</v>
          </cell>
          <cell r="AO247" t="str">
            <v>0</v>
          </cell>
        </row>
        <row r="248">
          <cell r="D248" t="str">
            <v>48328-00010-06</v>
          </cell>
          <cell r="E248" t="str">
            <v>BACK STC NSUN LTN SPF50+ 200ML</v>
          </cell>
          <cell r="F248">
            <v>0</v>
          </cell>
          <cell r="G248" t="str">
            <v/>
          </cell>
          <cell r="H248">
            <v>1</v>
          </cell>
          <cell r="I248" t="str">
            <v>L</v>
          </cell>
          <cell r="J248" t="str">
            <v>PC</v>
          </cell>
          <cell r="K248" t="str">
            <v>ANEKA RUPA TERA, PT</v>
          </cell>
          <cell r="L248" t="str">
            <v>0</v>
          </cell>
          <cell r="M248" t="str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>
            <v>0</v>
          </cell>
          <cell r="U248">
            <v>0</v>
          </cell>
          <cell r="V248">
            <v>0</v>
          </cell>
          <cell r="W248" t="str">
            <v/>
          </cell>
          <cell r="X248">
            <v>0</v>
          </cell>
          <cell r="Y248">
            <v>0</v>
          </cell>
          <cell r="Z248">
            <v>0</v>
          </cell>
          <cell r="AA248" t="str">
            <v/>
          </cell>
          <cell r="AB248">
            <v>0</v>
          </cell>
          <cell r="AC248">
            <v>0</v>
          </cell>
          <cell r="AD248">
            <v>0</v>
          </cell>
          <cell r="AE248" t="str">
            <v/>
          </cell>
          <cell r="AF248">
            <v>1</v>
          </cell>
          <cell r="AG248" t="str">
            <v>G</v>
          </cell>
          <cell r="AH248">
            <v>0</v>
          </cell>
          <cell r="AI248" t="str">
            <v/>
          </cell>
          <cell r="AJ248">
            <v>0</v>
          </cell>
          <cell r="AK248" t="str">
            <v/>
          </cell>
          <cell r="AL248" t="str">
            <v>0</v>
          </cell>
          <cell r="AM248" t="str">
            <v>0</v>
          </cell>
          <cell r="AN248" t="str">
            <v>0</v>
          </cell>
          <cell r="AO248" t="str">
            <v>0</v>
          </cell>
        </row>
        <row r="249">
          <cell r="D249" t="str">
            <v>48328-00010-05</v>
          </cell>
          <cell r="E249" t="str">
            <v>FRONT STC NSUN LTN SPF50+ 200ML</v>
          </cell>
          <cell r="F249">
            <v>0</v>
          </cell>
          <cell r="G249" t="str">
            <v/>
          </cell>
          <cell r="H249">
            <v>0</v>
          </cell>
          <cell r="I249" t="str">
            <v/>
          </cell>
          <cell r="J249" t="str">
            <v>PC</v>
          </cell>
          <cell r="K249" t="str">
            <v/>
          </cell>
          <cell r="L249" t="str">
            <v>0</v>
          </cell>
          <cell r="M249" t="str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>
            <v>0</v>
          </cell>
          <cell r="U249">
            <v>0</v>
          </cell>
          <cell r="V249">
            <v>0</v>
          </cell>
          <cell r="W249" t="str">
            <v/>
          </cell>
          <cell r="X249">
            <v>0</v>
          </cell>
          <cell r="Y249">
            <v>0</v>
          </cell>
          <cell r="Z249">
            <v>0</v>
          </cell>
          <cell r="AA249" t="str">
            <v/>
          </cell>
          <cell r="AB249">
            <v>0</v>
          </cell>
          <cell r="AC249">
            <v>0</v>
          </cell>
          <cell r="AD249">
            <v>0</v>
          </cell>
          <cell r="AE249" t="str">
            <v/>
          </cell>
          <cell r="AF249">
            <v>0</v>
          </cell>
          <cell r="AG249" t="str">
            <v>G</v>
          </cell>
          <cell r="AH249">
            <v>0</v>
          </cell>
          <cell r="AI249" t="str">
            <v/>
          </cell>
          <cell r="AJ249">
            <v>0</v>
          </cell>
          <cell r="AK249" t="str">
            <v/>
          </cell>
          <cell r="AL249" t="str">
            <v>0</v>
          </cell>
          <cell r="AM249" t="str">
            <v>0</v>
          </cell>
          <cell r="AN249" t="str">
            <v>0</v>
          </cell>
          <cell r="AO249" t="str">
            <v>0</v>
          </cell>
        </row>
        <row r="250">
          <cell r="D250" t="str">
            <v>25370-60062-85</v>
          </cell>
          <cell r="E250" t="str">
            <v>LB.BS.FDA.NS.85546-07702-20.40ML.THA_Z</v>
          </cell>
          <cell r="F250">
            <v>0</v>
          </cell>
          <cell r="G250" t="str">
            <v/>
          </cell>
          <cell r="H250">
            <v>0</v>
          </cell>
          <cell r="I250" t="str">
            <v/>
          </cell>
          <cell r="J250" t="str">
            <v>PC</v>
          </cell>
          <cell r="K250" t="str">
            <v/>
          </cell>
          <cell r="L250" t="str">
            <v>0</v>
          </cell>
          <cell r="M250" t="str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>
            <v>0</v>
          </cell>
          <cell r="U250">
            <v>0</v>
          </cell>
          <cell r="V250">
            <v>0</v>
          </cell>
          <cell r="W250" t="str">
            <v/>
          </cell>
          <cell r="X250">
            <v>0</v>
          </cell>
          <cell r="Y250">
            <v>0</v>
          </cell>
          <cell r="Z250">
            <v>0</v>
          </cell>
          <cell r="AA250" t="str">
            <v/>
          </cell>
          <cell r="AB250">
            <v>0</v>
          </cell>
          <cell r="AC250">
            <v>0</v>
          </cell>
          <cell r="AD250">
            <v>0</v>
          </cell>
          <cell r="AE250" t="str">
            <v/>
          </cell>
          <cell r="AF250">
            <v>0</v>
          </cell>
          <cell r="AG250" t="str">
            <v>G</v>
          </cell>
          <cell r="AH250">
            <v>0</v>
          </cell>
          <cell r="AI250" t="str">
            <v/>
          </cell>
          <cell r="AJ250">
            <v>0</v>
          </cell>
          <cell r="AK250" t="str">
            <v/>
          </cell>
          <cell r="AL250" t="str">
            <v>0</v>
          </cell>
          <cell r="AM250" t="str">
            <v>0</v>
          </cell>
          <cell r="AN250" t="str">
            <v>0</v>
          </cell>
          <cell r="AO250" t="str">
            <v>0</v>
          </cell>
        </row>
        <row r="251">
          <cell r="D251" t="str">
            <v>48332-00159-00</v>
          </cell>
          <cell r="E251" t="str">
            <v>NM_WHITE_OIL_CLEAR_ANTI_</v>
          </cell>
          <cell r="F251">
            <v>0</v>
          </cell>
          <cell r="G251" t="str">
            <v/>
          </cell>
          <cell r="H251">
            <v>580</v>
          </cell>
          <cell r="I251" t="str">
            <v>ML</v>
          </cell>
          <cell r="J251" t="str">
            <v>PC</v>
          </cell>
          <cell r="K251" t="str">
            <v/>
          </cell>
          <cell r="L251" t="str">
            <v>0</v>
          </cell>
          <cell r="M251" t="str">
            <v>24</v>
          </cell>
          <cell r="N251" t="str">
            <v>8999777000189</v>
          </cell>
          <cell r="O251" t="str">
            <v>HE</v>
          </cell>
          <cell r="P251" t="str">
            <v/>
          </cell>
          <cell r="Q251" t="str">
            <v/>
          </cell>
          <cell r="R251" t="str">
            <v>8999777014674</v>
          </cell>
          <cell r="S251" t="str">
            <v>HE</v>
          </cell>
          <cell r="T251">
            <v>80</v>
          </cell>
          <cell r="U251">
            <v>50</v>
          </cell>
          <cell r="V251">
            <v>145</v>
          </cell>
          <cell r="W251" t="str">
            <v>MM</v>
          </cell>
          <cell r="X251">
            <v>0</v>
          </cell>
          <cell r="Y251">
            <v>0</v>
          </cell>
          <cell r="Z251">
            <v>0</v>
          </cell>
          <cell r="AA251" t="str">
            <v/>
          </cell>
          <cell r="AB251">
            <v>312</v>
          </cell>
          <cell r="AC251">
            <v>210</v>
          </cell>
          <cell r="AD251">
            <v>161</v>
          </cell>
          <cell r="AE251" t="str">
            <v>MM</v>
          </cell>
          <cell r="AF251">
            <v>123</v>
          </cell>
          <cell r="AG251" t="str">
            <v>G</v>
          </cell>
          <cell r="AH251">
            <v>0</v>
          </cell>
          <cell r="AI251" t="str">
            <v/>
          </cell>
          <cell r="AJ251">
            <v>3.2069999999999999</v>
          </cell>
          <cell r="AK251" t="str">
            <v>KG</v>
          </cell>
          <cell r="AL251" t="str">
            <v>12</v>
          </cell>
          <cell r="AM251" t="str">
            <v>8</v>
          </cell>
          <cell r="AN251" t="str">
            <v>96</v>
          </cell>
          <cell r="AO251" t="str">
            <v>2304</v>
          </cell>
        </row>
        <row r="252">
          <cell r="D252" t="str">
            <v>48332-00160-00</v>
          </cell>
          <cell r="E252" t="str">
            <v>NM_WHITE_OIL_CLEAR_ANTI_</v>
          </cell>
          <cell r="F252">
            <v>0</v>
          </cell>
          <cell r="G252" t="str">
            <v/>
          </cell>
          <cell r="H252">
            <v>231</v>
          </cell>
          <cell r="I252" t="str">
            <v>ML</v>
          </cell>
          <cell r="J252" t="str">
            <v>PC</v>
          </cell>
          <cell r="K252" t="str">
            <v/>
          </cell>
          <cell r="L252" t="str">
            <v>0</v>
          </cell>
          <cell r="M252" t="str">
            <v>36</v>
          </cell>
          <cell r="N252" t="str">
            <v>8999777000172</v>
          </cell>
          <cell r="O252" t="str">
            <v>HE</v>
          </cell>
          <cell r="P252" t="str">
            <v/>
          </cell>
          <cell r="Q252" t="str">
            <v/>
          </cell>
          <cell r="R252" t="str">
            <v>04005805263533</v>
          </cell>
          <cell r="S252" t="str">
            <v>IC</v>
          </cell>
          <cell r="T252">
            <v>55</v>
          </cell>
          <cell r="U252">
            <v>35</v>
          </cell>
          <cell r="V252">
            <v>120</v>
          </cell>
          <cell r="W252" t="str">
            <v>MM</v>
          </cell>
          <cell r="X252">
            <v>0</v>
          </cell>
          <cell r="Y252">
            <v>0</v>
          </cell>
          <cell r="Z252">
            <v>0</v>
          </cell>
          <cell r="AA252" t="str">
            <v/>
          </cell>
          <cell r="AB252">
            <v>328</v>
          </cell>
          <cell r="AC252">
            <v>153</v>
          </cell>
          <cell r="AD252">
            <v>138</v>
          </cell>
          <cell r="AE252" t="str">
            <v>MM</v>
          </cell>
          <cell r="AF252">
            <v>59.1</v>
          </cell>
          <cell r="AG252" t="str">
            <v>G</v>
          </cell>
          <cell r="AH252">
            <v>0</v>
          </cell>
          <cell r="AI252" t="str">
            <v/>
          </cell>
          <cell r="AJ252">
            <v>2.3210000000000002</v>
          </cell>
          <cell r="AK252" t="str">
            <v>KG</v>
          </cell>
          <cell r="AL252" t="str">
            <v>17</v>
          </cell>
          <cell r="AM252" t="str">
            <v>9</v>
          </cell>
          <cell r="AN252" t="str">
            <v>153</v>
          </cell>
          <cell r="AO252" t="str">
            <v>5508</v>
          </cell>
        </row>
        <row r="253">
          <cell r="D253" t="str">
            <v>48332-00163-00</v>
          </cell>
          <cell r="E253" t="str">
            <v>NM_WHITE_OIL_CLEAR_PORE_</v>
          </cell>
          <cell r="F253">
            <v>0</v>
          </cell>
          <cell r="G253" t="str">
            <v/>
          </cell>
          <cell r="H253">
            <v>580</v>
          </cell>
          <cell r="I253" t="str">
            <v>ML</v>
          </cell>
          <cell r="J253" t="str">
            <v>PC</v>
          </cell>
          <cell r="K253" t="str">
            <v/>
          </cell>
          <cell r="L253" t="str">
            <v>0</v>
          </cell>
          <cell r="M253" t="str">
            <v>24</v>
          </cell>
          <cell r="N253" t="str">
            <v>8999777002954</v>
          </cell>
          <cell r="O253" t="str">
            <v>HE</v>
          </cell>
          <cell r="P253" t="str">
            <v/>
          </cell>
          <cell r="Q253" t="str">
            <v/>
          </cell>
          <cell r="R253" t="str">
            <v>8999777014575</v>
          </cell>
          <cell r="S253" t="str">
            <v>HE</v>
          </cell>
          <cell r="T253">
            <v>80</v>
          </cell>
          <cell r="U253">
            <v>50</v>
          </cell>
          <cell r="V253">
            <v>145</v>
          </cell>
          <cell r="W253" t="str">
            <v>MM</v>
          </cell>
          <cell r="X253">
            <v>0</v>
          </cell>
          <cell r="Y253">
            <v>0</v>
          </cell>
          <cell r="Z253">
            <v>0</v>
          </cell>
          <cell r="AA253" t="str">
            <v/>
          </cell>
          <cell r="AB253">
            <v>312</v>
          </cell>
          <cell r="AC253">
            <v>210</v>
          </cell>
          <cell r="AD253">
            <v>161</v>
          </cell>
          <cell r="AE253" t="str">
            <v>MM</v>
          </cell>
          <cell r="AF253">
            <v>124.02</v>
          </cell>
          <cell r="AG253" t="str">
            <v>G</v>
          </cell>
          <cell r="AH253">
            <v>0</v>
          </cell>
          <cell r="AI253" t="str">
            <v/>
          </cell>
          <cell r="AJ253">
            <v>3.2309999999999999</v>
          </cell>
          <cell r="AK253" t="str">
            <v>KG</v>
          </cell>
          <cell r="AL253" t="str">
            <v>12</v>
          </cell>
          <cell r="AM253" t="str">
            <v>8</v>
          </cell>
          <cell r="AN253" t="str">
            <v>96</v>
          </cell>
          <cell r="AO253" t="str">
            <v>2304</v>
          </cell>
        </row>
        <row r="254">
          <cell r="D254" t="str">
            <v>25370-60062-86</v>
          </cell>
          <cell r="E254" t="str">
            <v>LB.BS.FDA.NS.85545-07702-20.40ML.THA_Z</v>
          </cell>
          <cell r="F254">
            <v>0</v>
          </cell>
          <cell r="G254" t="str">
            <v/>
          </cell>
          <cell r="H254">
            <v>0</v>
          </cell>
          <cell r="I254" t="str">
            <v/>
          </cell>
          <cell r="J254" t="str">
            <v>PC</v>
          </cell>
          <cell r="K254" t="str">
            <v/>
          </cell>
          <cell r="L254" t="str">
            <v>0</v>
          </cell>
          <cell r="M254" t="str">
            <v>0</v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>
            <v>0</v>
          </cell>
          <cell r="U254">
            <v>0</v>
          </cell>
          <cell r="V254">
            <v>0</v>
          </cell>
          <cell r="W254" t="str">
            <v/>
          </cell>
          <cell r="X254">
            <v>0</v>
          </cell>
          <cell r="Y254">
            <v>0</v>
          </cell>
          <cell r="Z254">
            <v>0</v>
          </cell>
          <cell r="AA254" t="str">
            <v/>
          </cell>
          <cell r="AB254">
            <v>0</v>
          </cell>
          <cell r="AC254">
            <v>0</v>
          </cell>
          <cell r="AD254">
            <v>0</v>
          </cell>
          <cell r="AE254" t="str">
            <v/>
          </cell>
          <cell r="AF254">
            <v>0</v>
          </cell>
          <cell r="AG254" t="str">
            <v>G</v>
          </cell>
          <cell r="AH254">
            <v>0</v>
          </cell>
          <cell r="AI254" t="str">
            <v/>
          </cell>
          <cell r="AJ254">
            <v>0</v>
          </cell>
          <cell r="AK254" t="str">
            <v/>
          </cell>
          <cell r="AL254" t="str">
            <v>0</v>
          </cell>
          <cell r="AM254" t="str">
            <v>0</v>
          </cell>
          <cell r="AN254" t="str">
            <v>0</v>
          </cell>
          <cell r="AO254" t="str">
            <v>0</v>
          </cell>
        </row>
        <row r="255">
          <cell r="D255" t="str">
            <v>76539-09003-02</v>
          </cell>
          <cell r="E255" t="str">
            <v>HP KOYO HANGAT RI 2S HANGER</v>
          </cell>
          <cell r="F255">
            <v>0</v>
          </cell>
          <cell r="G255" t="str">
            <v/>
          </cell>
          <cell r="H255">
            <v>0.93500000000000005</v>
          </cell>
          <cell r="I255" t="str">
            <v>L</v>
          </cell>
          <cell r="J255" t="str">
            <v>PC</v>
          </cell>
          <cell r="K255" t="str">
            <v>BDF DC Export Malang</v>
          </cell>
          <cell r="L255" t="str">
            <v>0</v>
          </cell>
          <cell r="M255" t="str">
            <v>50</v>
          </cell>
          <cell r="N255" t="str">
            <v>8999777001186</v>
          </cell>
          <cell r="O255" t="str">
            <v>HE</v>
          </cell>
          <cell r="P255" t="str">
            <v/>
          </cell>
          <cell r="Q255" t="str">
            <v/>
          </cell>
          <cell r="R255" t="str">
            <v>8999777018399</v>
          </cell>
          <cell r="S255" t="str">
            <v>HE</v>
          </cell>
          <cell r="T255">
            <v>170</v>
          </cell>
          <cell r="U255">
            <v>50</v>
          </cell>
          <cell r="V255">
            <v>110</v>
          </cell>
          <cell r="W255" t="str">
            <v>MM</v>
          </cell>
          <cell r="X255">
            <v>0</v>
          </cell>
          <cell r="Y255">
            <v>0</v>
          </cell>
          <cell r="Z255">
            <v>0</v>
          </cell>
          <cell r="AA255" t="str">
            <v/>
          </cell>
          <cell r="AB255">
            <v>526</v>
          </cell>
          <cell r="AC255">
            <v>346</v>
          </cell>
          <cell r="AD255">
            <v>242</v>
          </cell>
          <cell r="AE255" t="str">
            <v>MM</v>
          </cell>
          <cell r="AF255">
            <v>6.8000000000000005E-2</v>
          </cell>
          <cell r="AG255" t="str">
            <v>KG</v>
          </cell>
          <cell r="AH255">
            <v>0</v>
          </cell>
          <cell r="AI255" t="str">
            <v/>
          </cell>
          <cell r="AJ255">
            <v>3.9729999999999999</v>
          </cell>
          <cell r="AK255" t="str">
            <v>KG</v>
          </cell>
          <cell r="AL255" t="str">
            <v>4</v>
          </cell>
          <cell r="AM255" t="str">
            <v>5</v>
          </cell>
          <cell r="AN255" t="str">
            <v>20</v>
          </cell>
          <cell r="AO255" t="str">
            <v>1000</v>
          </cell>
        </row>
        <row r="256">
          <cell r="D256" t="str">
            <v>48328-00010-69</v>
          </cell>
          <cell r="E256" t="str">
            <v>FRONT STICKER DEMUR 125ML</v>
          </cell>
          <cell r="F256">
            <v>0</v>
          </cell>
          <cell r="G256" t="str">
            <v/>
          </cell>
          <cell r="H256">
            <v>1E-3</v>
          </cell>
          <cell r="I256" t="str">
            <v>L</v>
          </cell>
          <cell r="J256" t="str">
            <v>PC</v>
          </cell>
          <cell r="K256" t="str">
            <v/>
          </cell>
          <cell r="L256" t="str">
            <v>0</v>
          </cell>
          <cell r="M256" t="str">
            <v>0</v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>
            <v>10</v>
          </cell>
          <cell r="U256">
            <v>10</v>
          </cell>
          <cell r="V256">
            <v>10</v>
          </cell>
          <cell r="W256" t="str">
            <v>MM</v>
          </cell>
          <cell r="X256">
            <v>0</v>
          </cell>
          <cell r="Y256">
            <v>0</v>
          </cell>
          <cell r="Z256">
            <v>0</v>
          </cell>
          <cell r="AA256" t="str">
            <v/>
          </cell>
          <cell r="AB256">
            <v>0</v>
          </cell>
          <cell r="AC256">
            <v>0</v>
          </cell>
          <cell r="AD256">
            <v>0</v>
          </cell>
          <cell r="AE256" t="str">
            <v/>
          </cell>
          <cell r="AF256">
            <v>1</v>
          </cell>
          <cell r="AG256" t="str">
            <v>G</v>
          </cell>
          <cell r="AH256">
            <v>0</v>
          </cell>
          <cell r="AI256" t="str">
            <v/>
          </cell>
          <cell r="AJ256">
            <v>0</v>
          </cell>
          <cell r="AK256" t="str">
            <v/>
          </cell>
          <cell r="AL256" t="str">
            <v>0</v>
          </cell>
          <cell r="AM256" t="str">
            <v>0</v>
          </cell>
          <cell r="AN256" t="str">
            <v>0</v>
          </cell>
          <cell r="AO256" t="str">
            <v>0</v>
          </cell>
        </row>
        <row r="257">
          <cell r="D257" t="str">
            <v>48328-00010-70</v>
          </cell>
          <cell r="E257" t="str">
            <v>BACK STICKER DEMUR 125ML</v>
          </cell>
          <cell r="F257">
            <v>0</v>
          </cell>
          <cell r="G257" t="str">
            <v/>
          </cell>
          <cell r="H257">
            <v>1E-3</v>
          </cell>
          <cell r="I257" t="str">
            <v>L</v>
          </cell>
          <cell r="J257" t="str">
            <v>PC</v>
          </cell>
          <cell r="K257" t="str">
            <v/>
          </cell>
          <cell r="L257" t="str">
            <v>0</v>
          </cell>
          <cell r="M257" t="str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>
            <v>10</v>
          </cell>
          <cell r="U257">
            <v>10</v>
          </cell>
          <cell r="V257">
            <v>10</v>
          </cell>
          <cell r="W257" t="str">
            <v>MM</v>
          </cell>
          <cell r="X257">
            <v>0</v>
          </cell>
          <cell r="Y257">
            <v>0</v>
          </cell>
          <cell r="Z257">
            <v>0</v>
          </cell>
          <cell r="AA257" t="str">
            <v/>
          </cell>
          <cell r="AB257">
            <v>0</v>
          </cell>
          <cell r="AC257">
            <v>0</v>
          </cell>
          <cell r="AD257">
            <v>0</v>
          </cell>
          <cell r="AE257" t="str">
            <v/>
          </cell>
          <cell r="AF257">
            <v>1</v>
          </cell>
          <cell r="AG257" t="str">
            <v>G</v>
          </cell>
          <cell r="AH257">
            <v>0</v>
          </cell>
          <cell r="AI257" t="str">
            <v/>
          </cell>
          <cell r="AJ257">
            <v>0</v>
          </cell>
          <cell r="AK257" t="str">
            <v/>
          </cell>
          <cell r="AL257" t="str">
            <v>0</v>
          </cell>
          <cell r="AM257" t="str">
            <v>0</v>
          </cell>
          <cell r="AN257" t="str">
            <v>0</v>
          </cell>
          <cell r="AO257" t="str">
            <v>0</v>
          </cell>
        </row>
        <row r="258">
          <cell r="D258" t="str">
            <v>48328-00208-01</v>
          </cell>
          <cell r="E258" t="str">
            <v>FRONT LABEL DAILY GLOW</v>
          </cell>
          <cell r="F258">
            <v>0</v>
          </cell>
          <cell r="G258" t="str">
            <v/>
          </cell>
          <cell r="H258">
            <v>1E-3</v>
          </cell>
          <cell r="I258" t="str">
            <v>L</v>
          </cell>
          <cell r="J258" t="str">
            <v>PC</v>
          </cell>
          <cell r="K258" t="str">
            <v/>
          </cell>
          <cell r="L258" t="str">
            <v>0</v>
          </cell>
          <cell r="M258" t="str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>
            <v>10</v>
          </cell>
          <cell r="U258">
            <v>10</v>
          </cell>
          <cell r="V258">
            <v>10</v>
          </cell>
          <cell r="W258" t="str">
            <v>MM</v>
          </cell>
          <cell r="X258">
            <v>0</v>
          </cell>
          <cell r="Y258">
            <v>0</v>
          </cell>
          <cell r="Z258">
            <v>0</v>
          </cell>
          <cell r="AA258" t="str">
            <v/>
          </cell>
          <cell r="AB258">
            <v>0</v>
          </cell>
          <cell r="AC258">
            <v>0</v>
          </cell>
          <cell r="AD258">
            <v>0</v>
          </cell>
          <cell r="AE258" t="str">
            <v/>
          </cell>
          <cell r="AF258">
            <v>1E-3</v>
          </cell>
          <cell r="AG258" t="str">
            <v>G</v>
          </cell>
          <cell r="AH258">
            <v>0</v>
          </cell>
          <cell r="AI258" t="str">
            <v/>
          </cell>
          <cell r="AJ258">
            <v>0</v>
          </cell>
          <cell r="AK258" t="str">
            <v/>
          </cell>
          <cell r="AL258" t="str">
            <v>0</v>
          </cell>
          <cell r="AM258" t="str">
            <v>0</v>
          </cell>
          <cell r="AN258" t="str">
            <v>0</v>
          </cell>
          <cell r="AO258" t="str">
            <v>0</v>
          </cell>
        </row>
        <row r="259">
          <cell r="D259" t="str">
            <v>48328-00208-03</v>
          </cell>
          <cell r="E259" t="str">
            <v>BACK LABEL DAILY GLOW</v>
          </cell>
          <cell r="F259">
            <v>0</v>
          </cell>
          <cell r="G259" t="str">
            <v/>
          </cell>
          <cell r="H259">
            <v>1E-3</v>
          </cell>
          <cell r="I259" t="str">
            <v>L</v>
          </cell>
          <cell r="J259" t="str">
            <v>PC</v>
          </cell>
          <cell r="K259" t="str">
            <v/>
          </cell>
          <cell r="L259" t="str">
            <v>0</v>
          </cell>
          <cell r="M259" t="str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>
            <v>10</v>
          </cell>
          <cell r="U259">
            <v>10</v>
          </cell>
          <cell r="V259">
            <v>10</v>
          </cell>
          <cell r="W259" t="str">
            <v>MM</v>
          </cell>
          <cell r="X259">
            <v>0</v>
          </cell>
          <cell r="Y259">
            <v>0</v>
          </cell>
          <cell r="Z259">
            <v>0</v>
          </cell>
          <cell r="AA259" t="str">
            <v/>
          </cell>
          <cell r="AB259">
            <v>0</v>
          </cell>
          <cell r="AC259">
            <v>0</v>
          </cell>
          <cell r="AD259">
            <v>0</v>
          </cell>
          <cell r="AE259" t="str">
            <v/>
          </cell>
          <cell r="AF259">
            <v>1E-3</v>
          </cell>
          <cell r="AG259" t="str">
            <v>G</v>
          </cell>
          <cell r="AH259">
            <v>0</v>
          </cell>
          <cell r="AI259" t="str">
            <v/>
          </cell>
          <cell r="AJ259">
            <v>0</v>
          </cell>
          <cell r="AK259" t="str">
            <v/>
          </cell>
          <cell r="AL259" t="str">
            <v>0</v>
          </cell>
          <cell r="AM259" t="str">
            <v>0</v>
          </cell>
          <cell r="AN259" t="str">
            <v>0</v>
          </cell>
          <cell r="AO259" t="str">
            <v>0</v>
          </cell>
        </row>
        <row r="260">
          <cell r="D260" t="str">
            <v>48328-00209-01</v>
          </cell>
          <cell r="E260" t="str">
            <v>FRONT LABEL DAILY MOISTURE</v>
          </cell>
          <cell r="F260">
            <v>0</v>
          </cell>
          <cell r="G260" t="str">
            <v/>
          </cell>
          <cell r="H260">
            <v>1E-3</v>
          </cell>
          <cell r="I260" t="str">
            <v>L</v>
          </cell>
          <cell r="J260" t="str">
            <v>PC</v>
          </cell>
          <cell r="K260" t="str">
            <v/>
          </cell>
          <cell r="L260" t="str">
            <v>0</v>
          </cell>
          <cell r="M260" t="str">
            <v>0</v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>
            <v>10</v>
          </cell>
          <cell r="U260">
            <v>10</v>
          </cell>
          <cell r="V260">
            <v>10</v>
          </cell>
          <cell r="W260" t="str">
            <v>MM</v>
          </cell>
          <cell r="X260">
            <v>0</v>
          </cell>
          <cell r="Y260">
            <v>0</v>
          </cell>
          <cell r="Z260">
            <v>0</v>
          </cell>
          <cell r="AA260" t="str">
            <v/>
          </cell>
          <cell r="AB260">
            <v>0</v>
          </cell>
          <cell r="AC260">
            <v>0</v>
          </cell>
          <cell r="AD260">
            <v>0</v>
          </cell>
          <cell r="AE260" t="str">
            <v/>
          </cell>
          <cell r="AF260">
            <v>1E-3</v>
          </cell>
          <cell r="AG260" t="str">
            <v>G</v>
          </cell>
          <cell r="AH260">
            <v>0</v>
          </cell>
          <cell r="AI260" t="str">
            <v/>
          </cell>
          <cell r="AJ260">
            <v>0</v>
          </cell>
          <cell r="AK260" t="str">
            <v/>
          </cell>
          <cell r="AL260" t="str">
            <v>0</v>
          </cell>
          <cell r="AM260" t="str">
            <v>0</v>
          </cell>
          <cell r="AN260" t="str">
            <v>0</v>
          </cell>
          <cell r="AO260" t="str">
            <v>0</v>
          </cell>
        </row>
        <row r="261">
          <cell r="D261" t="str">
            <v>48328-00209-02</v>
          </cell>
          <cell r="E261" t="str">
            <v>BACK LABEL DAILY MOISTURE</v>
          </cell>
          <cell r="F261">
            <v>0</v>
          </cell>
          <cell r="G261" t="str">
            <v/>
          </cell>
          <cell r="H261">
            <v>1E-3</v>
          </cell>
          <cell r="I261" t="str">
            <v>L</v>
          </cell>
          <cell r="J261" t="str">
            <v>PC</v>
          </cell>
          <cell r="K261" t="str">
            <v/>
          </cell>
          <cell r="L261" t="str">
            <v>0</v>
          </cell>
          <cell r="M261" t="str">
            <v>0</v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>
            <v>10</v>
          </cell>
          <cell r="U261">
            <v>10</v>
          </cell>
          <cell r="V261">
            <v>10</v>
          </cell>
          <cell r="W261" t="str">
            <v>MM</v>
          </cell>
          <cell r="X261">
            <v>0</v>
          </cell>
          <cell r="Y261">
            <v>0</v>
          </cell>
          <cell r="Z261">
            <v>0</v>
          </cell>
          <cell r="AA261" t="str">
            <v/>
          </cell>
          <cell r="AB261">
            <v>0</v>
          </cell>
          <cell r="AC261">
            <v>0</v>
          </cell>
          <cell r="AD261">
            <v>0</v>
          </cell>
          <cell r="AE261" t="str">
            <v/>
          </cell>
          <cell r="AF261">
            <v>1E-3</v>
          </cell>
          <cell r="AG261" t="str">
            <v>G</v>
          </cell>
          <cell r="AH261">
            <v>0</v>
          </cell>
          <cell r="AI261" t="str">
            <v/>
          </cell>
          <cell r="AJ261">
            <v>0</v>
          </cell>
          <cell r="AK261" t="str">
            <v/>
          </cell>
          <cell r="AL261" t="str">
            <v>0</v>
          </cell>
          <cell r="AM261" t="str">
            <v>0</v>
          </cell>
          <cell r="AN261" t="str">
            <v>0</v>
          </cell>
          <cell r="AO261" t="str">
            <v>0</v>
          </cell>
        </row>
        <row r="262">
          <cell r="D262" t="str">
            <v>48328-00010-59</v>
          </cell>
          <cell r="E262" t="str">
            <v>FRONT STICKER PEARL BRIGHT 400</v>
          </cell>
          <cell r="F262">
            <v>0</v>
          </cell>
          <cell r="G262" t="str">
            <v/>
          </cell>
          <cell r="H262">
            <v>1E-3</v>
          </cell>
          <cell r="I262" t="str">
            <v>L</v>
          </cell>
          <cell r="J262" t="str">
            <v>PC</v>
          </cell>
          <cell r="K262" t="str">
            <v/>
          </cell>
          <cell r="L262" t="str">
            <v>0</v>
          </cell>
          <cell r="M262" t="str">
            <v>0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>
            <v>10</v>
          </cell>
          <cell r="U262">
            <v>10</v>
          </cell>
          <cell r="V262">
            <v>10</v>
          </cell>
          <cell r="W262" t="str">
            <v>MM</v>
          </cell>
          <cell r="X262">
            <v>0</v>
          </cell>
          <cell r="Y262">
            <v>0</v>
          </cell>
          <cell r="Z262">
            <v>0</v>
          </cell>
          <cell r="AA262" t="str">
            <v/>
          </cell>
          <cell r="AB262">
            <v>0</v>
          </cell>
          <cell r="AC262">
            <v>0</v>
          </cell>
          <cell r="AD262">
            <v>0</v>
          </cell>
          <cell r="AE262" t="str">
            <v/>
          </cell>
          <cell r="AF262">
            <v>1</v>
          </cell>
          <cell r="AG262" t="str">
            <v>G</v>
          </cell>
          <cell r="AH262">
            <v>0</v>
          </cell>
          <cell r="AI262" t="str">
            <v/>
          </cell>
          <cell r="AJ262">
            <v>0</v>
          </cell>
          <cell r="AK262" t="str">
            <v/>
          </cell>
          <cell r="AL262" t="str">
            <v>0</v>
          </cell>
          <cell r="AM262" t="str">
            <v>0</v>
          </cell>
          <cell r="AN262" t="str">
            <v>0</v>
          </cell>
          <cell r="AO262" t="str">
            <v>0</v>
          </cell>
        </row>
        <row r="263">
          <cell r="D263" t="str">
            <v>48328-00010-60</v>
          </cell>
          <cell r="E263" t="str">
            <v>BACK STICKER PEARL BRIGHT 400</v>
          </cell>
          <cell r="F263">
            <v>0</v>
          </cell>
          <cell r="G263" t="str">
            <v/>
          </cell>
          <cell r="H263">
            <v>1E-3</v>
          </cell>
          <cell r="I263" t="str">
            <v>L</v>
          </cell>
          <cell r="J263" t="str">
            <v>PC</v>
          </cell>
          <cell r="K263" t="str">
            <v/>
          </cell>
          <cell r="L263" t="str">
            <v>0</v>
          </cell>
          <cell r="M263" t="str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>
            <v>10</v>
          </cell>
          <cell r="U263">
            <v>10</v>
          </cell>
          <cell r="V263">
            <v>10</v>
          </cell>
          <cell r="W263" t="str">
            <v>MM</v>
          </cell>
          <cell r="X263">
            <v>0</v>
          </cell>
          <cell r="Y263">
            <v>0</v>
          </cell>
          <cell r="Z263">
            <v>0</v>
          </cell>
          <cell r="AA263" t="str">
            <v/>
          </cell>
          <cell r="AB263">
            <v>0</v>
          </cell>
          <cell r="AC263">
            <v>0</v>
          </cell>
          <cell r="AD263">
            <v>0</v>
          </cell>
          <cell r="AE263" t="str">
            <v/>
          </cell>
          <cell r="AF263">
            <v>1</v>
          </cell>
          <cell r="AG263" t="str">
            <v>G</v>
          </cell>
          <cell r="AH263">
            <v>0</v>
          </cell>
          <cell r="AI263" t="str">
            <v/>
          </cell>
          <cell r="AJ263">
            <v>0</v>
          </cell>
          <cell r="AK263" t="str">
            <v/>
          </cell>
          <cell r="AL263" t="str">
            <v>0</v>
          </cell>
          <cell r="AM263" t="str">
            <v>0</v>
          </cell>
          <cell r="AN263" t="str">
            <v>0</v>
          </cell>
          <cell r="AO263" t="str">
            <v>0</v>
          </cell>
        </row>
        <row r="264">
          <cell r="D264" t="str">
            <v>48328-00010-61</v>
          </cell>
          <cell r="E264" t="str">
            <v>FRONT STICKER OIL &amp; ACNE CARE 400</v>
          </cell>
          <cell r="F264">
            <v>0</v>
          </cell>
          <cell r="G264" t="str">
            <v/>
          </cell>
          <cell r="H264">
            <v>1E-3</v>
          </cell>
          <cell r="I264" t="str">
            <v>L</v>
          </cell>
          <cell r="J264" t="str">
            <v>PC</v>
          </cell>
          <cell r="K264" t="str">
            <v/>
          </cell>
          <cell r="L264" t="str">
            <v>0</v>
          </cell>
          <cell r="M264" t="str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>
            <v>10</v>
          </cell>
          <cell r="U264">
            <v>10</v>
          </cell>
          <cell r="V264">
            <v>10</v>
          </cell>
          <cell r="W264" t="str">
            <v>MM</v>
          </cell>
          <cell r="X264">
            <v>0</v>
          </cell>
          <cell r="Y264">
            <v>0</v>
          </cell>
          <cell r="Z264">
            <v>0</v>
          </cell>
          <cell r="AA264" t="str">
            <v/>
          </cell>
          <cell r="AB264">
            <v>0</v>
          </cell>
          <cell r="AC264">
            <v>0</v>
          </cell>
          <cell r="AD264">
            <v>0</v>
          </cell>
          <cell r="AE264" t="str">
            <v/>
          </cell>
          <cell r="AF264">
            <v>1</v>
          </cell>
          <cell r="AG264" t="str">
            <v>G</v>
          </cell>
          <cell r="AH264">
            <v>0</v>
          </cell>
          <cell r="AI264" t="str">
            <v/>
          </cell>
          <cell r="AJ264">
            <v>0</v>
          </cell>
          <cell r="AK264" t="str">
            <v/>
          </cell>
          <cell r="AL264" t="str">
            <v>0</v>
          </cell>
          <cell r="AM264" t="str">
            <v>0</v>
          </cell>
          <cell r="AN264" t="str">
            <v>0</v>
          </cell>
          <cell r="AO264" t="str">
            <v>0</v>
          </cell>
        </row>
        <row r="265">
          <cell r="D265" t="str">
            <v>48328-00010-62</v>
          </cell>
          <cell r="E265" t="str">
            <v>BACK STICKER OIL &amp; ACNE 400</v>
          </cell>
          <cell r="F265">
            <v>0</v>
          </cell>
          <cell r="G265" t="str">
            <v/>
          </cell>
          <cell r="H265">
            <v>1E-3</v>
          </cell>
          <cell r="I265" t="str">
            <v>L</v>
          </cell>
          <cell r="J265" t="str">
            <v>PC</v>
          </cell>
          <cell r="K265" t="str">
            <v/>
          </cell>
          <cell r="L265" t="str">
            <v>0</v>
          </cell>
          <cell r="M265" t="str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>
            <v>10</v>
          </cell>
          <cell r="U265">
            <v>10</v>
          </cell>
          <cell r="V265">
            <v>10</v>
          </cell>
          <cell r="W265" t="str">
            <v>MM</v>
          </cell>
          <cell r="X265">
            <v>0</v>
          </cell>
          <cell r="Y265">
            <v>0</v>
          </cell>
          <cell r="Z265">
            <v>0</v>
          </cell>
          <cell r="AA265" t="str">
            <v/>
          </cell>
          <cell r="AB265">
            <v>0</v>
          </cell>
          <cell r="AC265">
            <v>0</v>
          </cell>
          <cell r="AD265">
            <v>0</v>
          </cell>
          <cell r="AE265" t="str">
            <v/>
          </cell>
          <cell r="AF265">
            <v>1</v>
          </cell>
          <cell r="AG265" t="str">
            <v>G</v>
          </cell>
          <cell r="AH265">
            <v>0</v>
          </cell>
          <cell r="AI265" t="str">
            <v/>
          </cell>
          <cell r="AJ265">
            <v>0</v>
          </cell>
          <cell r="AK265" t="str">
            <v/>
          </cell>
          <cell r="AL265" t="str">
            <v>0</v>
          </cell>
          <cell r="AM265" t="str">
            <v>0</v>
          </cell>
          <cell r="AN265" t="str">
            <v>0</v>
          </cell>
          <cell r="AO265" t="str">
            <v>0</v>
          </cell>
        </row>
        <row r="266">
          <cell r="D266" t="str">
            <v>48328-00010-67</v>
          </cell>
          <cell r="E266" t="str">
            <v>BACK STICKER KIDS ULTRA SENSITIVE</v>
          </cell>
          <cell r="F266">
            <v>0</v>
          </cell>
          <cell r="G266" t="str">
            <v/>
          </cell>
          <cell r="H266">
            <v>1E-3</v>
          </cell>
          <cell r="I266" t="str">
            <v>L</v>
          </cell>
          <cell r="J266" t="str">
            <v>PC</v>
          </cell>
          <cell r="K266" t="str">
            <v/>
          </cell>
          <cell r="L266" t="str">
            <v>0</v>
          </cell>
          <cell r="M266" t="str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>
            <v>10</v>
          </cell>
          <cell r="U266">
            <v>10</v>
          </cell>
          <cell r="V266">
            <v>10</v>
          </cell>
          <cell r="W266" t="str">
            <v>MM</v>
          </cell>
          <cell r="X266">
            <v>0</v>
          </cell>
          <cell r="Y266">
            <v>0</v>
          </cell>
          <cell r="Z266">
            <v>0</v>
          </cell>
          <cell r="AA266" t="str">
            <v/>
          </cell>
          <cell r="AB266">
            <v>0</v>
          </cell>
          <cell r="AC266">
            <v>0</v>
          </cell>
          <cell r="AD266">
            <v>0</v>
          </cell>
          <cell r="AE266" t="str">
            <v/>
          </cell>
          <cell r="AF266">
            <v>1E-3</v>
          </cell>
          <cell r="AG266" t="str">
            <v>G</v>
          </cell>
          <cell r="AH266">
            <v>0</v>
          </cell>
          <cell r="AI266" t="str">
            <v/>
          </cell>
          <cell r="AJ266">
            <v>0</v>
          </cell>
          <cell r="AK266" t="str">
            <v/>
          </cell>
          <cell r="AL266" t="str">
            <v>0</v>
          </cell>
          <cell r="AM266" t="str">
            <v>0</v>
          </cell>
          <cell r="AN266" t="str">
            <v>0</v>
          </cell>
          <cell r="AO266" t="str">
            <v>0</v>
          </cell>
        </row>
        <row r="267">
          <cell r="D267" t="str">
            <v>48332-93771-00</v>
          </cell>
          <cell r="E267" t="str">
            <v>NIVEA_EXTRA_BRIGHT_SUPER</v>
          </cell>
          <cell r="F267">
            <v>180</v>
          </cell>
          <cell r="G267" t="str">
            <v>ML</v>
          </cell>
          <cell r="H267">
            <v>0.72799999999999998</v>
          </cell>
          <cell r="I267" t="str">
            <v>L</v>
          </cell>
          <cell r="J267" t="str">
            <v>PC</v>
          </cell>
          <cell r="K267" t="str">
            <v/>
          </cell>
          <cell r="L267" t="str">
            <v>3</v>
          </cell>
          <cell r="M267" t="str">
            <v>24</v>
          </cell>
          <cell r="N267" t="str">
            <v>8850029040646</v>
          </cell>
          <cell r="O267" t="str">
            <v>HE</v>
          </cell>
          <cell r="P267" t="str">
            <v>04005805447803</v>
          </cell>
          <cell r="Q267" t="str">
            <v>IC</v>
          </cell>
          <cell r="R267" t="str">
            <v>18850029040643</v>
          </cell>
          <cell r="S267" t="str">
            <v>IC</v>
          </cell>
          <cell r="T267">
            <v>75</v>
          </cell>
          <cell r="U267">
            <v>50</v>
          </cell>
          <cell r="V267">
            <v>194</v>
          </cell>
          <cell r="W267" t="str">
            <v>MM</v>
          </cell>
          <cell r="X267">
            <v>185</v>
          </cell>
          <cell r="Y267">
            <v>70</v>
          </cell>
          <cell r="Z267">
            <v>199</v>
          </cell>
          <cell r="AA267" t="str">
            <v>MM</v>
          </cell>
          <cell r="AB267">
            <v>382</v>
          </cell>
          <cell r="AC267">
            <v>297</v>
          </cell>
          <cell r="AD267">
            <v>221</v>
          </cell>
          <cell r="AE267" t="str">
            <v>MM</v>
          </cell>
          <cell r="AF267">
            <v>204</v>
          </cell>
          <cell r="AG267" t="str">
            <v>G</v>
          </cell>
          <cell r="AH267">
            <v>0.61299999999999999</v>
          </cell>
          <cell r="AI267" t="str">
            <v>KG</v>
          </cell>
          <cell r="AJ267">
            <v>5.0999999999999996</v>
          </cell>
          <cell r="AK267" t="str">
            <v>KG</v>
          </cell>
          <cell r="AL267" t="str">
            <v>60</v>
          </cell>
          <cell r="AM267" t="str">
            <v>0</v>
          </cell>
          <cell r="AN267" t="str">
            <v>0</v>
          </cell>
          <cell r="AO267" t="str">
            <v>0</v>
          </cell>
        </row>
        <row r="268">
          <cell r="D268" t="str">
            <v>48332-00165-00</v>
          </cell>
          <cell r="E268" t="str">
            <v>NIVEA_EXTRA_BRIGHT_C&amp;E_1</v>
          </cell>
          <cell r="F268">
            <v>0</v>
          </cell>
          <cell r="G268" t="str">
            <v/>
          </cell>
          <cell r="H268">
            <v>0.67900000000000005</v>
          </cell>
          <cell r="I268" t="str">
            <v>L</v>
          </cell>
          <cell r="J268" t="str">
            <v>PC</v>
          </cell>
          <cell r="K268" t="str">
            <v>PT. LF SERVICES INDONESIA</v>
          </cell>
          <cell r="L268" t="str">
            <v>3</v>
          </cell>
          <cell r="M268" t="str">
            <v>24</v>
          </cell>
          <cell r="N268" t="str">
            <v>8999777001292</v>
          </cell>
          <cell r="O268" t="str">
            <v>HE</v>
          </cell>
          <cell r="P268" t="str">
            <v>8999777001384</v>
          </cell>
          <cell r="Q268" t="str">
            <v>HE</v>
          </cell>
          <cell r="R268" t="str">
            <v>8999777001421</v>
          </cell>
          <cell r="S268" t="str">
            <v>HE</v>
          </cell>
          <cell r="T268">
            <v>75</v>
          </cell>
          <cell r="U268">
            <v>50</v>
          </cell>
          <cell r="V268">
            <v>181</v>
          </cell>
          <cell r="W268" t="str">
            <v>MM</v>
          </cell>
          <cell r="X268">
            <v>185</v>
          </cell>
          <cell r="Y268">
            <v>70</v>
          </cell>
          <cell r="Z268">
            <v>199</v>
          </cell>
          <cell r="AA268" t="str">
            <v>MM</v>
          </cell>
          <cell r="AB268">
            <v>382</v>
          </cell>
          <cell r="AC268">
            <v>297</v>
          </cell>
          <cell r="AD268">
            <v>221</v>
          </cell>
          <cell r="AE268" t="str">
            <v>MM</v>
          </cell>
          <cell r="AF268">
            <v>210.982</v>
          </cell>
          <cell r="AG268" t="str">
            <v>G</v>
          </cell>
          <cell r="AH268">
            <v>0.63300000000000001</v>
          </cell>
          <cell r="AI268" t="str">
            <v>KG</v>
          </cell>
          <cell r="AJ268">
            <v>5.5090000000000003</v>
          </cell>
          <cell r="AK268" t="str">
            <v>KG</v>
          </cell>
          <cell r="AL268" t="str">
            <v>7</v>
          </cell>
          <cell r="AM268" t="str">
            <v>6</v>
          </cell>
          <cell r="AN268" t="str">
            <v>42</v>
          </cell>
          <cell r="AO268" t="str">
            <v>1008</v>
          </cell>
        </row>
        <row r="269">
          <cell r="D269" t="str">
            <v>48332-00165-01</v>
          </cell>
          <cell r="E269" t="str">
            <v>NIVEA_EXTRA_BRIGHT_C&amp;E_V</v>
          </cell>
          <cell r="F269">
            <v>180</v>
          </cell>
          <cell r="G269" t="str">
            <v>ML</v>
          </cell>
          <cell r="H269">
            <v>0.67900000000000005</v>
          </cell>
          <cell r="I269" t="str">
            <v>L</v>
          </cell>
          <cell r="J269" t="str">
            <v>PC</v>
          </cell>
          <cell r="K269" t="str">
            <v>PT. LF SERVICES INDONESIA</v>
          </cell>
          <cell r="L269" t="str">
            <v>3</v>
          </cell>
          <cell r="M269" t="str">
            <v>24</v>
          </cell>
          <cell r="N269" t="str">
            <v>8999777001292</v>
          </cell>
          <cell r="O269" t="str">
            <v>HE</v>
          </cell>
          <cell r="P269" t="str">
            <v>8999777001384</v>
          </cell>
          <cell r="Q269" t="str">
            <v>HE</v>
          </cell>
          <cell r="R269" t="str">
            <v>8999777001421</v>
          </cell>
          <cell r="S269" t="str">
            <v>HE</v>
          </cell>
          <cell r="T269">
            <v>75</v>
          </cell>
          <cell r="U269">
            <v>50</v>
          </cell>
          <cell r="V269">
            <v>181</v>
          </cell>
          <cell r="W269" t="str">
            <v>MM</v>
          </cell>
          <cell r="X269">
            <v>185</v>
          </cell>
          <cell r="Y269">
            <v>70</v>
          </cell>
          <cell r="Z269">
            <v>199</v>
          </cell>
          <cell r="AA269" t="str">
            <v>MM</v>
          </cell>
          <cell r="AB269">
            <v>382</v>
          </cell>
          <cell r="AC269">
            <v>297</v>
          </cell>
          <cell r="AD269">
            <v>221</v>
          </cell>
          <cell r="AE269" t="str">
            <v>MM</v>
          </cell>
          <cell r="AF269">
            <v>210.982</v>
          </cell>
          <cell r="AG269" t="str">
            <v>G</v>
          </cell>
          <cell r="AH269">
            <v>0.63300000000000001</v>
          </cell>
          <cell r="AI269" t="str">
            <v>KG</v>
          </cell>
          <cell r="AJ269">
            <v>5.5090000000000003</v>
          </cell>
          <cell r="AK269" t="str">
            <v>KG</v>
          </cell>
          <cell r="AL269" t="str">
            <v>0</v>
          </cell>
          <cell r="AM269" t="str">
            <v>0</v>
          </cell>
          <cell r="AN269" t="str">
            <v>0</v>
          </cell>
          <cell r="AO269" t="str">
            <v>0</v>
          </cell>
        </row>
        <row r="270">
          <cell r="D270" t="str">
            <v>48332-00165-02</v>
          </cell>
          <cell r="E270" t="str">
            <v>NIVEA_EXTRA_BRIGHT_C&amp;E_V</v>
          </cell>
          <cell r="F270">
            <v>320</v>
          </cell>
          <cell r="G270" t="str">
            <v>ML</v>
          </cell>
          <cell r="H270">
            <v>1.224</v>
          </cell>
          <cell r="I270" t="str">
            <v>L</v>
          </cell>
          <cell r="J270" t="str">
            <v>PC</v>
          </cell>
          <cell r="K270" t="str">
            <v>PT. LF SERVICES INDONESIA</v>
          </cell>
          <cell r="L270" t="str">
            <v>3</v>
          </cell>
          <cell r="M270" t="str">
            <v>12</v>
          </cell>
          <cell r="N270" t="str">
            <v>8999777018719</v>
          </cell>
          <cell r="O270" t="str">
            <v>HE</v>
          </cell>
          <cell r="P270" t="str">
            <v>8999777018726</v>
          </cell>
          <cell r="Q270" t="str">
            <v>HE</v>
          </cell>
          <cell r="R270" t="str">
            <v>8999777018733</v>
          </cell>
          <cell r="S270" t="str">
            <v>HE</v>
          </cell>
          <cell r="T270">
            <v>94</v>
          </cell>
          <cell r="U270">
            <v>60</v>
          </cell>
          <cell r="V270">
            <v>217</v>
          </cell>
          <cell r="W270" t="str">
            <v>MM</v>
          </cell>
          <cell r="X270">
            <v>216</v>
          </cell>
          <cell r="Y270">
            <v>80</v>
          </cell>
          <cell r="Z270">
            <v>217</v>
          </cell>
          <cell r="AA270" t="str">
            <v>MM</v>
          </cell>
          <cell r="AB270">
            <v>336</v>
          </cell>
          <cell r="AC270">
            <v>228</v>
          </cell>
          <cell r="AD270">
            <v>247</v>
          </cell>
          <cell r="AE270" t="str">
            <v>MM</v>
          </cell>
          <cell r="AF270">
            <v>363.85599999999999</v>
          </cell>
          <cell r="AG270" t="str">
            <v>G</v>
          </cell>
          <cell r="AH270">
            <v>1.121</v>
          </cell>
          <cell r="AI270" t="str">
            <v>KG</v>
          </cell>
          <cell r="AJ270">
            <v>4.6710000000000003</v>
          </cell>
          <cell r="AK270" t="str">
            <v>KG</v>
          </cell>
          <cell r="AL270" t="str">
            <v>0</v>
          </cell>
          <cell r="AM270" t="str">
            <v>0</v>
          </cell>
          <cell r="AN270" t="str">
            <v>0</v>
          </cell>
          <cell r="AO270" t="str">
            <v>0</v>
          </cell>
        </row>
        <row r="271">
          <cell r="D271" t="str">
            <v>48332-00303-00</v>
          </cell>
          <cell r="E271" t="str">
            <v>NDEO_DRY_COMFORT_RO_QR_5</v>
          </cell>
          <cell r="F271">
            <v>50</v>
          </cell>
          <cell r="G271" t="str">
            <v>ML</v>
          </cell>
          <cell r="H271">
            <v>184.91</v>
          </cell>
          <cell r="I271" t="str">
            <v>ML</v>
          </cell>
          <cell r="J271" t="str">
            <v>PC</v>
          </cell>
          <cell r="K271" t="str">
            <v/>
          </cell>
          <cell r="L271" t="str">
            <v>0</v>
          </cell>
          <cell r="M271" t="str">
            <v>24</v>
          </cell>
          <cell r="N271" t="str">
            <v>8999777004194</v>
          </cell>
          <cell r="O271" t="str">
            <v>HE</v>
          </cell>
          <cell r="P271" t="str">
            <v/>
          </cell>
          <cell r="Q271" t="str">
            <v/>
          </cell>
          <cell r="R271" t="str">
            <v>8999777009908</v>
          </cell>
          <cell r="S271" t="str">
            <v>HE</v>
          </cell>
          <cell r="T271">
            <v>41</v>
          </cell>
          <cell r="U271">
            <v>41</v>
          </cell>
          <cell r="V271">
            <v>110</v>
          </cell>
          <cell r="W271" t="str">
            <v>MM</v>
          </cell>
          <cell r="X271">
            <v>0</v>
          </cell>
          <cell r="Y271">
            <v>0</v>
          </cell>
          <cell r="Z271">
            <v>0</v>
          </cell>
          <cell r="AA271" t="str">
            <v/>
          </cell>
          <cell r="AB271">
            <v>258</v>
          </cell>
          <cell r="AC271">
            <v>171</v>
          </cell>
          <cell r="AD271">
            <v>128</v>
          </cell>
          <cell r="AE271" t="str">
            <v>MM</v>
          </cell>
          <cell r="AF271">
            <v>153.875</v>
          </cell>
          <cell r="AG271" t="str">
            <v>G</v>
          </cell>
          <cell r="AH271">
            <v>0</v>
          </cell>
          <cell r="AI271" t="str">
            <v/>
          </cell>
          <cell r="AJ271">
            <v>3.8439999999999999</v>
          </cell>
          <cell r="AK271" t="str">
            <v>KG</v>
          </cell>
          <cell r="AL271" t="str">
            <v>19</v>
          </cell>
          <cell r="AM271" t="str">
            <v>8</v>
          </cell>
          <cell r="AN271" t="str">
            <v>152</v>
          </cell>
          <cell r="AO271" t="str">
            <v>3648</v>
          </cell>
        </row>
        <row r="272">
          <cell r="D272" t="str">
            <v>48332-00304-00</v>
          </cell>
          <cell r="E272" t="str">
            <v>NDEO_DRY_COMFORT_RO_QR_2</v>
          </cell>
          <cell r="F272">
            <v>25</v>
          </cell>
          <cell r="G272" t="str">
            <v>ML</v>
          </cell>
          <cell r="H272">
            <v>0.123</v>
          </cell>
          <cell r="I272" t="str">
            <v>L</v>
          </cell>
          <cell r="J272" t="str">
            <v>PC</v>
          </cell>
          <cell r="K272" t="str">
            <v/>
          </cell>
          <cell r="L272" t="str">
            <v>0</v>
          </cell>
          <cell r="M272" t="str">
            <v>30</v>
          </cell>
          <cell r="N272" t="str">
            <v>8999777004255</v>
          </cell>
          <cell r="O272" t="str">
            <v>HE</v>
          </cell>
          <cell r="P272" t="str">
            <v/>
          </cell>
          <cell r="Q272" t="str">
            <v/>
          </cell>
          <cell r="R272" t="str">
            <v>8999777009915</v>
          </cell>
          <cell r="S272" t="str">
            <v>HE</v>
          </cell>
          <cell r="T272">
            <v>37</v>
          </cell>
          <cell r="U272">
            <v>37</v>
          </cell>
          <cell r="V272">
            <v>90</v>
          </cell>
          <cell r="W272" t="str">
            <v>MM</v>
          </cell>
          <cell r="X272">
            <v>0</v>
          </cell>
          <cell r="Y272">
            <v>0</v>
          </cell>
          <cell r="Z272">
            <v>0</v>
          </cell>
          <cell r="AA272" t="str">
            <v/>
          </cell>
          <cell r="AB272">
            <v>240</v>
          </cell>
          <cell r="AC272">
            <v>196</v>
          </cell>
          <cell r="AD272">
            <v>110</v>
          </cell>
          <cell r="AE272" t="str">
            <v>MM</v>
          </cell>
          <cell r="AF272">
            <v>108.218</v>
          </cell>
          <cell r="AG272" t="str">
            <v>G</v>
          </cell>
          <cell r="AH272">
            <v>0</v>
          </cell>
          <cell r="AI272" t="str">
            <v/>
          </cell>
          <cell r="AJ272">
            <v>3.431</v>
          </cell>
          <cell r="AK272" t="str">
            <v>KG</v>
          </cell>
          <cell r="AL272" t="str">
            <v>19</v>
          </cell>
          <cell r="AM272" t="str">
            <v>10</v>
          </cell>
          <cell r="AN272" t="str">
            <v>190</v>
          </cell>
          <cell r="AO272" t="str">
            <v>5700</v>
          </cell>
        </row>
        <row r="273">
          <cell r="D273" t="str">
            <v>48332-00306-00</v>
          </cell>
          <cell r="E273" t="str">
            <v>NMEN_FRESH_ACTIVE_RO_QR_</v>
          </cell>
          <cell r="F273">
            <v>50</v>
          </cell>
          <cell r="G273" t="str">
            <v>ML</v>
          </cell>
          <cell r="H273">
            <v>184.91</v>
          </cell>
          <cell r="I273" t="str">
            <v>ML</v>
          </cell>
          <cell r="J273" t="str">
            <v>PC</v>
          </cell>
          <cell r="K273" t="str">
            <v/>
          </cell>
          <cell r="L273" t="str">
            <v>0</v>
          </cell>
          <cell r="M273" t="str">
            <v>24</v>
          </cell>
          <cell r="N273" t="str">
            <v>8999777007355</v>
          </cell>
          <cell r="O273" t="str">
            <v>HE</v>
          </cell>
          <cell r="P273" t="str">
            <v/>
          </cell>
          <cell r="Q273" t="str">
            <v/>
          </cell>
          <cell r="R273" t="str">
            <v>8999777009991</v>
          </cell>
          <cell r="S273" t="str">
            <v>HE</v>
          </cell>
          <cell r="T273">
            <v>41</v>
          </cell>
          <cell r="U273">
            <v>41</v>
          </cell>
          <cell r="V273">
            <v>110</v>
          </cell>
          <cell r="W273" t="str">
            <v>MM</v>
          </cell>
          <cell r="X273">
            <v>0</v>
          </cell>
          <cell r="Y273">
            <v>0</v>
          </cell>
          <cell r="Z273">
            <v>0</v>
          </cell>
          <cell r="AA273" t="str">
            <v/>
          </cell>
          <cell r="AB273">
            <v>258</v>
          </cell>
          <cell r="AC273">
            <v>171</v>
          </cell>
          <cell r="AD273">
            <v>128</v>
          </cell>
          <cell r="AE273" t="str">
            <v>MM</v>
          </cell>
          <cell r="AF273">
            <v>154.47999999999999</v>
          </cell>
          <cell r="AG273" t="str">
            <v>G</v>
          </cell>
          <cell r="AH273">
            <v>0</v>
          </cell>
          <cell r="AI273" t="str">
            <v/>
          </cell>
          <cell r="AJ273">
            <v>3.859</v>
          </cell>
          <cell r="AK273" t="str">
            <v>KG</v>
          </cell>
          <cell r="AL273" t="str">
            <v>19</v>
          </cell>
          <cell r="AM273" t="str">
            <v>8</v>
          </cell>
          <cell r="AN273" t="str">
            <v>152</v>
          </cell>
          <cell r="AO273" t="str">
            <v>3648</v>
          </cell>
        </row>
        <row r="274">
          <cell r="D274" t="str">
            <v>48332-00307-00</v>
          </cell>
          <cell r="E274" t="str">
            <v>NMEN_DRY_IMPACT_RO_QR_50</v>
          </cell>
          <cell r="F274">
            <v>50</v>
          </cell>
          <cell r="G274" t="str">
            <v>ML</v>
          </cell>
          <cell r="H274">
            <v>184.91</v>
          </cell>
          <cell r="I274" t="str">
            <v>ML</v>
          </cell>
          <cell r="J274" t="str">
            <v>PC</v>
          </cell>
          <cell r="K274" t="str">
            <v/>
          </cell>
          <cell r="L274" t="str">
            <v>0</v>
          </cell>
          <cell r="M274" t="str">
            <v>24</v>
          </cell>
          <cell r="N274" t="str">
            <v>8999777007270</v>
          </cell>
          <cell r="O274" t="str">
            <v>HE</v>
          </cell>
          <cell r="P274" t="str">
            <v/>
          </cell>
          <cell r="Q274" t="str">
            <v/>
          </cell>
          <cell r="R274" t="str">
            <v>8999777009892</v>
          </cell>
          <cell r="S274" t="str">
            <v>HE</v>
          </cell>
          <cell r="T274">
            <v>41</v>
          </cell>
          <cell r="U274">
            <v>41</v>
          </cell>
          <cell r="V274">
            <v>110</v>
          </cell>
          <cell r="W274" t="str">
            <v>MM</v>
          </cell>
          <cell r="X274">
            <v>0</v>
          </cell>
          <cell r="Y274">
            <v>0</v>
          </cell>
          <cell r="Z274">
            <v>0</v>
          </cell>
          <cell r="AA274" t="str">
            <v/>
          </cell>
          <cell r="AB274">
            <v>258</v>
          </cell>
          <cell r="AC274">
            <v>171</v>
          </cell>
          <cell r="AD274">
            <v>128</v>
          </cell>
          <cell r="AE274" t="str">
            <v>MM</v>
          </cell>
          <cell r="AF274">
            <v>154.63</v>
          </cell>
          <cell r="AG274" t="str">
            <v>G</v>
          </cell>
          <cell r="AH274">
            <v>0</v>
          </cell>
          <cell r="AI274" t="str">
            <v/>
          </cell>
          <cell r="AJ274">
            <v>3.863</v>
          </cell>
          <cell r="AK274" t="str">
            <v>KG</v>
          </cell>
          <cell r="AL274" t="str">
            <v>19</v>
          </cell>
          <cell r="AM274" t="str">
            <v>8</v>
          </cell>
          <cell r="AN274" t="str">
            <v>152</v>
          </cell>
          <cell r="AO274" t="str">
            <v>3648</v>
          </cell>
        </row>
        <row r="275">
          <cell r="D275" t="str">
            <v>48332-00156-02</v>
          </cell>
          <cell r="E275" t="str">
            <v>NIVEA_DOUBLE_EYE_MAKEUP_</v>
          </cell>
          <cell r="F275">
            <v>125</v>
          </cell>
          <cell r="G275" t="str">
            <v>ML</v>
          </cell>
          <cell r="H275">
            <v>0.27400000000000002</v>
          </cell>
          <cell r="I275" t="str">
            <v>L</v>
          </cell>
          <cell r="J275" t="str">
            <v>PC</v>
          </cell>
          <cell r="K275" t="str">
            <v/>
          </cell>
          <cell r="L275" t="str">
            <v>6</v>
          </cell>
          <cell r="M275" t="str">
            <v>12</v>
          </cell>
          <cell r="N275" t="str">
            <v>4005900102300</v>
          </cell>
          <cell r="O275" t="str">
            <v>HE</v>
          </cell>
          <cell r="P275" t="str">
            <v>04005805155739</v>
          </cell>
          <cell r="Q275" t="str">
            <v>IC</v>
          </cell>
          <cell r="R275" t="str">
            <v>04005805155746</v>
          </cell>
          <cell r="S275" t="str">
            <v>IC</v>
          </cell>
          <cell r="T275">
            <v>54</v>
          </cell>
          <cell r="U275">
            <v>37</v>
          </cell>
          <cell r="V275">
            <v>137</v>
          </cell>
          <cell r="W275" t="str">
            <v>MM</v>
          </cell>
          <cell r="X275">
            <v>222</v>
          </cell>
          <cell r="Y275">
            <v>54</v>
          </cell>
          <cell r="Z275">
            <v>137</v>
          </cell>
          <cell r="AA275" t="str">
            <v>MM</v>
          </cell>
          <cell r="AB275">
            <v>232</v>
          </cell>
          <cell r="AC275">
            <v>114</v>
          </cell>
          <cell r="AD275">
            <v>141</v>
          </cell>
          <cell r="AE275" t="str">
            <v>MM</v>
          </cell>
          <cell r="AF275">
            <v>132</v>
          </cell>
          <cell r="AG275" t="str">
            <v>G</v>
          </cell>
          <cell r="AH275">
            <v>0.79200000000000004</v>
          </cell>
          <cell r="AI275" t="str">
            <v>KG</v>
          </cell>
          <cell r="AJ275">
            <v>1.659</v>
          </cell>
          <cell r="AK275" t="str">
            <v>KG</v>
          </cell>
          <cell r="AL275" t="str">
            <v>33</v>
          </cell>
          <cell r="AM275" t="str">
            <v>7</v>
          </cell>
          <cell r="AN275" t="str">
            <v>231</v>
          </cell>
          <cell r="AO275" t="str">
            <v>2772</v>
          </cell>
        </row>
        <row r="276">
          <cell r="D276" t="str">
            <v>48332-00302-00</v>
          </cell>
          <cell r="E276" t="str">
            <v>NIVEA_DEO_BRIGHT_SIGNATU</v>
          </cell>
          <cell r="F276">
            <v>150</v>
          </cell>
          <cell r="G276" t="str">
            <v>ML</v>
          </cell>
          <cell r="H276">
            <v>0.375</v>
          </cell>
          <cell r="I276" t="str">
            <v>L</v>
          </cell>
          <cell r="J276" t="str">
            <v>PC</v>
          </cell>
          <cell r="K276" t="str">
            <v/>
          </cell>
          <cell r="L276" t="str">
            <v>6</v>
          </cell>
          <cell r="M276" t="str">
            <v>24</v>
          </cell>
          <cell r="N276" t="str">
            <v>8850029040196</v>
          </cell>
          <cell r="O276" t="str">
            <v>HE</v>
          </cell>
          <cell r="P276" t="str">
            <v>04005805439549</v>
          </cell>
          <cell r="Q276" t="str">
            <v>IC</v>
          </cell>
          <cell r="R276" t="str">
            <v>04005805439556</v>
          </cell>
          <cell r="S276" t="str">
            <v>IC</v>
          </cell>
          <cell r="T276">
            <v>45</v>
          </cell>
          <cell r="U276">
            <v>45</v>
          </cell>
          <cell r="V276">
            <v>185</v>
          </cell>
          <cell r="W276" t="str">
            <v>MM</v>
          </cell>
          <cell r="X276">
            <v>272</v>
          </cell>
          <cell r="Y276">
            <v>45</v>
          </cell>
          <cell r="Z276">
            <v>185</v>
          </cell>
          <cell r="AA276" t="str">
            <v>MM</v>
          </cell>
          <cell r="AB276">
            <v>285</v>
          </cell>
          <cell r="AC276">
            <v>192</v>
          </cell>
          <cell r="AD276">
            <v>209</v>
          </cell>
          <cell r="AE276" t="str">
            <v>MM</v>
          </cell>
          <cell r="AF276">
            <v>140.77000000000001</v>
          </cell>
          <cell r="AG276" t="str">
            <v>G</v>
          </cell>
          <cell r="AH276">
            <v>0.85</v>
          </cell>
          <cell r="AI276" t="str">
            <v>KG</v>
          </cell>
          <cell r="AJ276">
            <v>3.6819999999999999</v>
          </cell>
          <cell r="AK276" t="str">
            <v>KG</v>
          </cell>
          <cell r="AL276" t="str">
            <v>0</v>
          </cell>
          <cell r="AM276" t="str">
            <v>0</v>
          </cell>
          <cell r="AN276" t="str">
            <v>0</v>
          </cell>
          <cell r="AO276" t="str">
            <v>0</v>
          </cell>
        </row>
        <row r="277">
          <cell r="D277" t="str">
            <v>48332-00300-00</v>
          </cell>
          <cell r="E277" t="str">
            <v>NIVEA_DEO_BRIGHT_SIGNATU</v>
          </cell>
          <cell r="F277">
            <v>150</v>
          </cell>
          <cell r="G277" t="str">
            <v>ML</v>
          </cell>
          <cell r="H277">
            <v>0.375</v>
          </cell>
          <cell r="I277" t="str">
            <v>L</v>
          </cell>
          <cell r="J277" t="str">
            <v>PC</v>
          </cell>
          <cell r="K277" t="str">
            <v>PT. LF SERVICES INDONESIA</v>
          </cell>
          <cell r="L277" t="str">
            <v>6</v>
          </cell>
          <cell r="M277" t="str">
            <v>24</v>
          </cell>
          <cell r="N277" t="str">
            <v>8850029040172</v>
          </cell>
          <cell r="O277" t="str">
            <v>HE</v>
          </cell>
          <cell r="P277" t="str">
            <v>04005805439501</v>
          </cell>
          <cell r="Q277" t="str">
            <v>IC</v>
          </cell>
          <cell r="R277" t="str">
            <v>04005805439518</v>
          </cell>
          <cell r="S277" t="str">
            <v>IC</v>
          </cell>
          <cell r="T277">
            <v>45</v>
          </cell>
          <cell r="U277">
            <v>45</v>
          </cell>
          <cell r="V277">
            <v>185</v>
          </cell>
          <cell r="W277" t="str">
            <v>MM</v>
          </cell>
          <cell r="X277">
            <v>272</v>
          </cell>
          <cell r="Y277">
            <v>45</v>
          </cell>
          <cell r="Z277">
            <v>185</v>
          </cell>
          <cell r="AA277" t="str">
            <v>MM</v>
          </cell>
          <cell r="AB277">
            <v>285</v>
          </cell>
          <cell r="AC277">
            <v>192</v>
          </cell>
          <cell r="AD277">
            <v>209</v>
          </cell>
          <cell r="AE277" t="str">
            <v>MM</v>
          </cell>
          <cell r="AF277">
            <v>140.774</v>
          </cell>
          <cell r="AG277" t="str">
            <v>G</v>
          </cell>
          <cell r="AH277">
            <v>0.85</v>
          </cell>
          <cell r="AI277" t="str">
            <v>KG</v>
          </cell>
          <cell r="AJ277">
            <v>3.6819999999999999</v>
          </cell>
          <cell r="AK277" t="str">
            <v>KG</v>
          </cell>
          <cell r="AL277" t="str">
            <v>0</v>
          </cell>
          <cell r="AM277" t="str">
            <v>0</v>
          </cell>
          <cell r="AN277" t="str">
            <v>0</v>
          </cell>
          <cell r="AO277" t="str">
            <v>0</v>
          </cell>
        </row>
        <row r="278">
          <cell r="D278" t="str">
            <v>48332-00301-00</v>
          </cell>
          <cell r="E278" t="str">
            <v>NIVEA_DEO_BRIGHT_SIGNATU</v>
          </cell>
          <cell r="F278">
            <v>150</v>
          </cell>
          <cell r="G278" t="str">
            <v>ML</v>
          </cell>
          <cell r="H278">
            <v>0.375</v>
          </cell>
          <cell r="I278" t="str">
            <v>L</v>
          </cell>
          <cell r="J278" t="str">
            <v>PC</v>
          </cell>
          <cell r="K278" t="str">
            <v>PT. LF SERVICES INDONESIA</v>
          </cell>
          <cell r="L278" t="str">
            <v>6</v>
          </cell>
          <cell r="M278" t="str">
            <v>24</v>
          </cell>
          <cell r="N278" t="str">
            <v>8850029040189</v>
          </cell>
          <cell r="O278" t="str">
            <v>HE</v>
          </cell>
          <cell r="P278" t="str">
            <v>04005805439525</v>
          </cell>
          <cell r="Q278" t="str">
            <v>IC</v>
          </cell>
          <cell r="R278" t="str">
            <v>04005805439532</v>
          </cell>
          <cell r="S278" t="str">
            <v>IC</v>
          </cell>
          <cell r="T278">
            <v>45</v>
          </cell>
          <cell r="U278">
            <v>45</v>
          </cell>
          <cell r="V278">
            <v>185</v>
          </cell>
          <cell r="W278" t="str">
            <v>MM</v>
          </cell>
          <cell r="X278">
            <v>272</v>
          </cell>
          <cell r="Y278">
            <v>45</v>
          </cell>
          <cell r="Z278">
            <v>185</v>
          </cell>
          <cell r="AA278" t="str">
            <v>MM</v>
          </cell>
          <cell r="AB278">
            <v>285</v>
          </cell>
          <cell r="AC278">
            <v>192</v>
          </cell>
          <cell r="AD278">
            <v>209</v>
          </cell>
          <cell r="AE278" t="str">
            <v>MM</v>
          </cell>
          <cell r="AF278">
            <v>140.77000000000001</v>
          </cell>
          <cell r="AG278" t="str">
            <v>G</v>
          </cell>
          <cell r="AH278">
            <v>0.85</v>
          </cell>
          <cell r="AI278" t="str">
            <v>KG</v>
          </cell>
          <cell r="AJ278">
            <v>3.6819999999999999</v>
          </cell>
          <cell r="AK278" t="str">
            <v>KG</v>
          </cell>
          <cell r="AL278" t="str">
            <v>0</v>
          </cell>
          <cell r="AM278" t="str">
            <v>0</v>
          </cell>
          <cell r="AN278" t="str">
            <v>0</v>
          </cell>
          <cell r="AO278" t="str">
            <v>0</v>
          </cell>
        </row>
        <row r="279">
          <cell r="D279" t="str">
            <v>48332-00204-00</v>
          </cell>
          <cell r="E279" t="str">
            <v>NIVEA_LIP_BALM_SUN_PROTE</v>
          </cell>
          <cell r="F279">
            <v>0</v>
          </cell>
          <cell r="G279" t="str">
            <v/>
          </cell>
          <cell r="H279">
            <v>0.18</v>
          </cell>
          <cell r="I279" t="str">
            <v>L</v>
          </cell>
          <cell r="J279" t="str">
            <v>PC</v>
          </cell>
          <cell r="K279" t="str">
            <v/>
          </cell>
          <cell r="L279" t="str">
            <v>4</v>
          </cell>
          <cell r="M279" t="str">
            <v>24</v>
          </cell>
          <cell r="N279" t="str">
            <v>4005900347893</v>
          </cell>
          <cell r="O279" t="str">
            <v>HE</v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>
            <v>75</v>
          </cell>
          <cell r="U279">
            <v>20</v>
          </cell>
          <cell r="V279">
            <v>120</v>
          </cell>
          <cell r="W279" t="str">
            <v>MM</v>
          </cell>
          <cell r="X279">
            <v>135</v>
          </cell>
          <cell r="Y279">
            <v>45</v>
          </cell>
          <cell r="Z279">
            <v>158</v>
          </cell>
          <cell r="AA279" t="str">
            <v>MM</v>
          </cell>
          <cell r="AB279">
            <v>203</v>
          </cell>
          <cell r="AC279">
            <v>142</v>
          </cell>
          <cell r="AD279">
            <v>150</v>
          </cell>
          <cell r="AE279" t="str">
            <v>MM</v>
          </cell>
          <cell r="AF279">
            <v>17.16</v>
          </cell>
          <cell r="AG279" t="str">
            <v>G</v>
          </cell>
          <cell r="AH279">
            <v>7.0000000000000007E-2</v>
          </cell>
          <cell r="AI279" t="str">
            <v>KG</v>
          </cell>
          <cell r="AJ279">
            <v>0.52100000000000002</v>
          </cell>
          <cell r="AK279" t="str">
            <v>KG</v>
          </cell>
          <cell r="AL279" t="str">
            <v>0</v>
          </cell>
          <cell r="AM279" t="str">
            <v>0</v>
          </cell>
          <cell r="AN279" t="str">
            <v>0</v>
          </cell>
          <cell r="AO279" t="str">
            <v>0</v>
          </cell>
        </row>
        <row r="280">
          <cell r="D280" t="str">
            <v>48332-00305-00</v>
          </cell>
          <cell r="E280" t="str">
            <v>NIVEA_HIJAB_ACTIVE_RO_VA</v>
          </cell>
          <cell r="F280">
            <v>50</v>
          </cell>
          <cell r="G280" t="str">
            <v>ML</v>
          </cell>
          <cell r="H280">
            <v>184.91</v>
          </cell>
          <cell r="I280" t="str">
            <v>ML</v>
          </cell>
          <cell r="J280" t="str">
            <v>PC</v>
          </cell>
          <cell r="K280" t="str">
            <v/>
          </cell>
          <cell r="L280" t="str">
            <v>0</v>
          </cell>
          <cell r="M280" t="str">
            <v>24</v>
          </cell>
          <cell r="N280" t="str">
            <v>8999777014209</v>
          </cell>
          <cell r="O280" t="str">
            <v>HE</v>
          </cell>
          <cell r="P280" t="str">
            <v/>
          </cell>
          <cell r="Q280" t="str">
            <v/>
          </cell>
          <cell r="R280" t="str">
            <v>8999777015473</v>
          </cell>
          <cell r="S280" t="str">
            <v>HE</v>
          </cell>
          <cell r="T280">
            <v>41</v>
          </cell>
          <cell r="U280">
            <v>41</v>
          </cell>
          <cell r="V280">
            <v>110</v>
          </cell>
          <cell r="W280" t="str">
            <v>MM</v>
          </cell>
          <cell r="X280">
            <v>0</v>
          </cell>
          <cell r="Y280">
            <v>0</v>
          </cell>
          <cell r="Z280">
            <v>0</v>
          </cell>
          <cell r="AA280" t="str">
            <v/>
          </cell>
          <cell r="AB280">
            <v>258</v>
          </cell>
          <cell r="AC280">
            <v>171</v>
          </cell>
          <cell r="AD280">
            <v>128</v>
          </cell>
          <cell r="AE280" t="str">
            <v>MM</v>
          </cell>
          <cell r="AF280">
            <v>155.97999999999999</v>
          </cell>
          <cell r="AG280" t="str">
            <v>G</v>
          </cell>
          <cell r="AH280">
            <v>0</v>
          </cell>
          <cell r="AI280" t="str">
            <v/>
          </cell>
          <cell r="AJ280">
            <v>3.8940000000000001</v>
          </cell>
          <cell r="AK280" t="str">
            <v>KG</v>
          </cell>
          <cell r="AL280" t="str">
            <v>19</v>
          </cell>
          <cell r="AM280" t="str">
            <v>8</v>
          </cell>
          <cell r="AN280" t="str">
            <v>152</v>
          </cell>
          <cell r="AO280" t="str">
            <v>3648</v>
          </cell>
        </row>
        <row r="281">
          <cell r="D281" t="str">
            <v>85597-08600-20</v>
          </cell>
          <cell r="E281" t="str">
            <v>NSUN LTN SPF30 75ML</v>
          </cell>
          <cell r="F281">
            <v>75</v>
          </cell>
          <cell r="G281" t="str">
            <v>ML</v>
          </cell>
          <cell r="H281">
            <v>180.6</v>
          </cell>
          <cell r="I281" t="str">
            <v>ML</v>
          </cell>
          <cell r="J281" t="str">
            <v>PC</v>
          </cell>
          <cell r="K281" t="str">
            <v>BDF Surabaya</v>
          </cell>
          <cell r="L281" t="str">
            <v>3</v>
          </cell>
          <cell r="M281" t="str">
            <v>48</v>
          </cell>
          <cell r="N281" t="str">
            <v>4005808516261</v>
          </cell>
          <cell r="O281" t="str">
            <v>HE</v>
          </cell>
          <cell r="P281" t="str">
            <v>4005808516278</v>
          </cell>
          <cell r="Q281" t="str">
            <v>HE</v>
          </cell>
          <cell r="R281" t="str">
            <v>17319470029047</v>
          </cell>
          <cell r="S281" t="str">
            <v>IC</v>
          </cell>
          <cell r="T281">
            <v>50</v>
          </cell>
          <cell r="U281">
            <v>28</v>
          </cell>
          <cell r="V281">
            <v>129</v>
          </cell>
          <cell r="W281" t="str">
            <v>MM</v>
          </cell>
          <cell r="X281">
            <v>81</v>
          </cell>
          <cell r="Y281">
            <v>50</v>
          </cell>
          <cell r="Z281">
            <v>129</v>
          </cell>
          <cell r="AA281" t="str">
            <v>MM</v>
          </cell>
          <cell r="AB281">
            <v>342</v>
          </cell>
          <cell r="AC281">
            <v>212</v>
          </cell>
          <cell r="AD281">
            <v>147</v>
          </cell>
          <cell r="AE281" t="str">
            <v>MM</v>
          </cell>
          <cell r="AF281">
            <v>91.63</v>
          </cell>
          <cell r="AG281" t="str">
            <v>G</v>
          </cell>
          <cell r="AH281">
            <v>0.27700000000000002</v>
          </cell>
          <cell r="AI281" t="str">
            <v>KG</v>
          </cell>
          <cell r="AJ281">
            <v>4.78</v>
          </cell>
          <cell r="AK281" t="str">
            <v>KG</v>
          </cell>
          <cell r="AL281" t="str">
            <v>0</v>
          </cell>
          <cell r="AM281" t="str">
            <v>0</v>
          </cell>
          <cell r="AN281" t="str">
            <v>0</v>
          </cell>
          <cell r="AO281" t="str">
            <v>0</v>
          </cell>
        </row>
        <row r="282">
          <cell r="D282" t="str">
            <v>85673-07700-23</v>
          </cell>
          <cell r="E282" t="str">
            <v>NSUN LTN SPF50 75ML</v>
          </cell>
          <cell r="F282">
            <v>75</v>
          </cell>
          <cell r="G282" t="str">
            <v>ML</v>
          </cell>
          <cell r="H282">
            <v>180.6</v>
          </cell>
          <cell r="I282" t="str">
            <v>ML</v>
          </cell>
          <cell r="J282" t="str">
            <v>PC</v>
          </cell>
          <cell r="K282" t="str">
            <v>BDF Surabaya</v>
          </cell>
          <cell r="L282" t="str">
            <v>3</v>
          </cell>
          <cell r="M282" t="str">
            <v>48</v>
          </cell>
          <cell r="N282" t="str">
            <v>8850029040363</v>
          </cell>
          <cell r="O282" t="str">
            <v>HE</v>
          </cell>
          <cell r="P282" t="str">
            <v>04005805444161</v>
          </cell>
          <cell r="Q282" t="str">
            <v>IC</v>
          </cell>
          <cell r="R282" t="str">
            <v>18850029040360</v>
          </cell>
          <cell r="S282" t="str">
            <v>IC</v>
          </cell>
          <cell r="T282">
            <v>50</v>
          </cell>
          <cell r="U282">
            <v>28</v>
          </cell>
          <cell r="V282">
            <v>129</v>
          </cell>
          <cell r="W282" t="str">
            <v>MM</v>
          </cell>
          <cell r="X282">
            <v>81</v>
          </cell>
          <cell r="Y282">
            <v>50</v>
          </cell>
          <cell r="Z282">
            <v>129</v>
          </cell>
          <cell r="AA282" t="str">
            <v>MM</v>
          </cell>
          <cell r="AB282">
            <v>342</v>
          </cell>
          <cell r="AC282">
            <v>212</v>
          </cell>
          <cell r="AD282">
            <v>147</v>
          </cell>
          <cell r="AE282" t="str">
            <v>MM</v>
          </cell>
          <cell r="AF282">
            <v>91.79</v>
          </cell>
          <cell r="AG282" t="str">
            <v>G</v>
          </cell>
          <cell r="AH282">
            <v>0.28599999999999998</v>
          </cell>
          <cell r="AI282" t="str">
            <v>KG</v>
          </cell>
          <cell r="AJ282">
            <v>4.78</v>
          </cell>
          <cell r="AK282" t="str">
            <v>KG</v>
          </cell>
          <cell r="AL282" t="str">
            <v>0</v>
          </cell>
          <cell r="AM282" t="str">
            <v>0</v>
          </cell>
          <cell r="AN282" t="str">
            <v>0</v>
          </cell>
          <cell r="AO282" t="str">
            <v>0</v>
          </cell>
        </row>
        <row r="283">
          <cell r="D283" t="str">
            <v>48330-00238-02</v>
          </cell>
          <cell r="E283" t="str">
            <v>HP TRIO HANGER 2637 JUMBO FU</v>
          </cell>
          <cell r="F283">
            <v>0</v>
          </cell>
          <cell r="G283" t="str">
            <v/>
          </cell>
          <cell r="H283">
            <v>0.495</v>
          </cell>
          <cell r="I283" t="str">
            <v>L</v>
          </cell>
          <cell r="J283" t="str">
            <v>PC</v>
          </cell>
          <cell r="K283" t="str">
            <v>PT. LF SERVICES INDONESIA</v>
          </cell>
          <cell r="L283" t="str">
            <v>0</v>
          </cell>
          <cell r="M283" t="str">
            <v>10</v>
          </cell>
          <cell r="N283" t="str">
            <v>8999777026370</v>
          </cell>
          <cell r="O283" t="str">
            <v>HE</v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>
            <v>93</v>
          </cell>
          <cell r="U283">
            <v>38</v>
          </cell>
          <cell r="V283">
            <v>140</v>
          </cell>
          <cell r="W283" t="str">
            <v>MM</v>
          </cell>
          <cell r="X283">
            <v>0</v>
          </cell>
          <cell r="Y283">
            <v>0</v>
          </cell>
          <cell r="Z283">
            <v>0</v>
          </cell>
          <cell r="AA283" t="str">
            <v/>
          </cell>
          <cell r="AB283">
            <v>350</v>
          </cell>
          <cell r="AC283">
            <v>300</v>
          </cell>
          <cell r="AD283">
            <v>540</v>
          </cell>
          <cell r="AE283" t="str">
            <v>MM</v>
          </cell>
          <cell r="AF283">
            <v>0.83</v>
          </cell>
          <cell r="AG283" t="str">
            <v>KG</v>
          </cell>
          <cell r="AH283">
            <v>0</v>
          </cell>
          <cell r="AI283" t="str">
            <v/>
          </cell>
          <cell r="AJ283">
            <v>9.0500000000000007</v>
          </cell>
          <cell r="AK283" t="str">
            <v>KG</v>
          </cell>
          <cell r="AL283" t="str">
            <v>6</v>
          </cell>
          <cell r="AM283" t="str">
            <v>3</v>
          </cell>
          <cell r="AN283" t="str">
            <v>18</v>
          </cell>
          <cell r="AO283" t="str">
            <v>180</v>
          </cell>
        </row>
        <row r="284">
          <cell r="D284" t="str">
            <v>48330-00236-02</v>
          </cell>
          <cell r="E284" t="str">
            <v>HP FAB FUN ANIMAL 100S + 2 KAOS</v>
          </cell>
          <cell r="F284">
            <v>0</v>
          </cell>
          <cell r="G284" t="str">
            <v/>
          </cell>
          <cell r="H284">
            <v>0.495</v>
          </cell>
          <cell r="I284" t="str">
            <v>L</v>
          </cell>
          <cell r="J284" t="str">
            <v>PC</v>
          </cell>
          <cell r="K284" t="str">
            <v>PT. LF SERVICES INDONESIA</v>
          </cell>
          <cell r="L284" t="str">
            <v>0</v>
          </cell>
          <cell r="M284" t="str">
            <v>1</v>
          </cell>
          <cell r="N284" t="str">
            <v>8999777017804</v>
          </cell>
          <cell r="O284" t="str">
            <v>HE</v>
          </cell>
          <cell r="P284" t="str">
            <v/>
          </cell>
          <cell r="Q284" t="str">
            <v/>
          </cell>
          <cell r="R284" t="str">
            <v>8999777017972</v>
          </cell>
          <cell r="S284" t="str">
            <v>HE</v>
          </cell>
          <cell r="T284">
            <v>93</v>
          </cell>
          <cell r="U284">
            <v>38</v>
          </cell>
          <cell r="V284">
            <v>140</v>
          </cell>
          <cell r="W284" t="str">
            <v>MM</v>
          </cell>
          <cell r="X284">
            <v>0</v>
          </cell>
          <cell r="Y284">
            <v>0</v>
          </cell>
          <cell r="Z284">
            <v>0</v>
          </cell>
          <cell r="AA284" t="str">
            <v/>
          </cell>
          <cell r="AB284">
            <v>489</v>
          </cell>
          <cell r="AC284">
            <v>292</v>
          </cell>
          <cell r="AD284">
            <v>215</v>
          </cell>
          <cell r="AE284" t="str">
            <v>MM</v>
          </cell>
          <cell r="AF284">
            <v>0.08</v>
          </cell>
          <cell r="AG284" t="str">
            <v>G</v>
          </cell>
          <cell r="AH284">
            <v>0</v>
          </cell>
          <cell r="AI284" t="str">
            <v/>
          </cell>
          <cell r="AJ284">
            <v>4.38</v>
          </cell>
          <cell r="AK284" t="str">
            <v>KG</v>
          </cell>
          <cell r="AL284" t="str">
            <v>6</v>
          </cell>
          <cell r="AM284" t="str">
            <v>6</v>
          </cell>
          <cell r="AN284" t="str">
            <v>36</v>
          </cell>
          <cell r="AO284" t="str">
            <v>36</v>
          </cell>
        </row>
        <row r="285">
          <cell r="D285" t="str">
            <v>48328-00008-60</v>
          </cell>
          <cell r="E285" t="str">
            <v>HP DUO HANGER 2637 ANTISEPTIK 20ML</v>
          </cell>
          <cell r="F285">
            <v>0</v>
          </cell>
          <cell r="G285" t="str">
            <v/>
          </cell>
          <cell r="H285">
            <v>0</v>
          </cell>
          <cell r="I285" t="str">
            <v/>
          </cell>
          <cell r="J285" t="str">
            <v>PC</v>
          </cell>
          <cell r="K285" t="str">
            <v/>
          </cell>
          <cell r="L285" t="str">
            <v>0</v>
          </cell>
          <cell r="M285" t="str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>
            <v>0</v>
          </cell>
          <cell r="U285">
            <v>0</v>
          </cell>
          <cell r="V285">
            <v>0</v>
          </cell>
          <cell r="W285" t="str">
            <v/>
          </cell>
          <cell r="X285">
            <v>0</v>
          </cell>
          <cell r="Y285">
            <v>0</v>
          </cell>
          <cell r="Z285">
            <v>0</v>
          </cell>
          <cell r="AA285" t="str">
            <v/>
          </cell>
          <cell r="AB285">
            <v>0</v>
          </cell>
          <cell r="AC285">
            <v>0</v>
          </cell>
          <cell r="AD285">
            <v>0</v>
          </cell>
          <cell r="AE285" t="str">
            <v/>
          </cell>
          <cell r="AF285">
            <v>0</v>
          </cell>
          <cell r="AG285" t="str">
            <v>G</v>
          </cell>
          <cell r="AH285">
            <v>0</v>
          </cell>
          <cell r="AI285" t="str">
            <v/>
          </cell>
          <cell r="AJ285">
            <v>0</v>
          </cell>
          <cell r="AK285" t="str">
            <v/>
          </cell>
          <cell r="AL285" t="str">
            <v>0</v>
          </cell>
          <cell r="AM285" t="str">
            <v>0</v>
          </cell>
          <cell r="AN285" t="str">
            <v>0</v>
          </cell>
          <cell r="AO285" t="str">
            <v>0</v>
          </cell>
        </row>
        <row r="286">
          <cell r="D286" t="str">
            <v>48332-00074-05</v>
          </cell>
          <cell r="E286" t="str">
            <v>NIVEA_SUN_PROTECT_&amp;_BRON</v>
          </cell>
          <cell r="F286">
            <v>200</v>
          </cell>
          <cell r="G286" t="str">
            <v>ML</v>
          </cell>
          <cell r="H286">
            <v>408.24</v>
          </cell>
          <cell r="I286" t="str">
            <v>ML</v>
          </cell>
          <cell r="J286" t="str">
            <v>PC</v>
          </cell>
          <cell r="K286" t="str">
            <v/>
          </cell>
          <cell r="L286" t="str">
            <v>0</v>
          </cell>
          <cell r="M286" t="str">
            <v>12</v>
          </cell>
          <cell r="N286" t="str">
            <v>4005900132246</v>
          </cell>
          <cell r="O286" t="str">
            <v>HE</v>
          </cell>
          <cell r="P286" t="str">
            <v/>
          </cell>
          <cell r="Q286" t="str">
            <v/>
          </cell>
          <cell r="R286" t="str">
            <v>17319470075761</v>
          </cell>
          <cell r="S286" t="str">
            <v>IC</v>
          </cell>
          <cell r="T286">
            <v>63</v>
          </cell>
          <cell r="U286">
            <v>36</v>
          </cell>
          <cell r="V286">
            <v>180</v>
          </cell>
          <cell r="W286" t="str">
            <v>MM</v>
          </cell>
          <cell r="X286">
            <v>0</v>
          </cell>
          <cell r="Y286">
            <v>0</v>
          </cell>
          <cell r="Z286">
            <v>0</v>
          </cell>
          <cell r="AA286" t="str">
            <v/>
          </cell>
          <cell r="AB286">
            <v>234</v>
          </cell>
          <cell r="AC286">
            <v>135</v>
          </cell>
          <cell r="AD286">
            <v>186</v>
          </cell>
          <cell r="AE286" t="str">
            <v>MM</v>
          </cell>
          <cell r="AF286">
            <v>0.22800000000000001</v>
          </cell>
          <cell r="AG286" t="str">
            <v>KG</v>
          </cell>
          <cell r="AH286">
            <v>0</v>
          </cell>
          <cell r="AI286" t="str">
            <v/>
          </cell>
          <cell r="AJ286">
            <v>2.8580000000000001</v>
          </cell>
          <cell r="AK286" t="str">
            <v>KG</v>
          </cell>
          <cell r="AL286" t="str">
            <v>28</v>
          </cell>
          <cell r="AM286" t="str">
            <v>5</v>
          </cell>
          <cell r="AN286" t="str">
            <v>140</v>
          </cell>
          <cell r="AO286" t="str">
            <v>1680</v>
          </cell>
        </row>
        <row r="287">
          <cell r="D287" t="str">
            <v>48332-00092-10</v>
          </cell>
          <cell r="E287" t="str">
            <v>NIVEA_SUN_PROTECT_&amp;_MOIS</v>
          </cell>
          <cell r="F287">
            <v>0</v>
          </cell>
          <cell r="G287" t="str">
            <v/>
          </cell>
          <cell r="H287">
            <v>408.24</v>
          </cell>
          <cell r="I287" t="str">
            <v>ML</v>
          </cell>
          <cell r="J287" t="str">
            <v>PC</v>
          </cell>
          <cell r="K287" t="str">
            <v/>
          </cell>
          <cell r="L287" t="str">
            <v>0</v>
          </cell>
          <cell r="M287" t="str">
            <v>12</v>
          </cell>
          <cell r="N287" t="str">
            <v>4005808430208</v>
          </cell>
          <cell r="O287" t="str">
            <v>HE</v>
          </cell>
          <cell r="P287" t="str">
            <v/>
          </cell>
          <cell r="Q287" t="str">
            <v/>
          </cell>
          <cell r="R287" t="str">
            <v>8999777013592</v>
          </cell>
          <cell r="S287" t="str">
            <v>HE</v>
          </cell>
          <cell r="T287">
            <v>63</v>
          </cell>
          <cell r="U287">
            <v>36</v>
          </cell>
          <cell r="V287">
            <v>180</v>
          </cell>
          <cell r="W287" t="str">
            <v>MM</v>
          </cell>
          <cell r="X287">
            <v>0</v>
          </cell>
          <cell r="Y287">
            <v>0</v>
          </cell>
          <cell r="Z287">
            <v>0</v>
          </cell>
          <cell r="AA287" t="str">
            <v/>
          </cell>
          <cell r="AB287">
            <v>234</v>
          </cell>
          <cell r="AC287">
            <v>135</v>
          </cell>
          <cell r="AD287">
            <v>186</v>
          </cell>
          <cell r="AE287" t="str">
            <v>MM</v>
          </cell>
          <cell r="AF287">
            <v>0.23200000000000001</v>
          </cell>
          <cell r="AG287" t="str">
            <v>KG</v>
          </cell>
          <cell r="AH287">
            <v>0</v>
          </cell>
          <cell r="AI287" t="str">
            <v/>
          </cell>
          <cell r="AJ287">
            <v>2.9060000000000001</v>
          </cell>
          <cell r="AK287" t="str">
            <v>KG</v>
          </cell>
          <cell r="AL287" t="str">
            <v>28</v>
          </cell>
          <cell r="AM287" t="str">
            <v>5</v>
          </cell>
          <cell r="AN287" t="str">
            <v>140</v>
          </cell>
          <cell r="AO287" t="str">
            <v>1680</v>
          </cell>
        </row>
        <row r="288">
          <cell r="D288" t="str">
            <v>48332-00180-01</v>
          </cell>
          <cell r="E288" t="str">
            <v>NIVEA_SUN_KIDS_ULTRA_SEN</v>
          </cell>
          <cell r="F288">
            <v>200</v>
          </cell>
          <cell r="G288" t="str">
            <v>ML</v>
          </cell>
          <cell r="H288">
            <v>468.72</v>
          </cell>
          <cell r="I288" t="str">
            <v>ML</v>
          </cell>
          <cell r="J288" t="str">
            <v>PC</v>
          </cell>
          <cell r="K288" t="str">
            <v/>
          </cell>
          <cell r="L288" t="str">
            <v>0</v>
          </cell>
          <cell r="M288" t="str">
            <v>12</v>
          </cell>
          <cell r="N288" t="str">
            <v>4005900600202</v>
          </cell>
          <cell r="O288" t="str">
            <v>HE</v>
          </cell>
          <cell r="P288" t="str">
            <v/>
          </cell>
          <cell r="Q288" t="str">
            <v/>
          </cell>
          <cell r="R288" t="str">
            <v>04005805254593</v>
          </cell>
          <cell r="S288" t="str">
            <v>IC</v>
          </cell>
          <cell r="T288">
            <v>63</v>
          </cell>
          <cell r="U288">
            <v>48</v>
          </cell>
          <cell r="V288">
            <v>155</v>
          </cell>
          <cell r="W288" t="str">
            <v>MM</v>
          </cell>
          <cell r="X288">
            <v>0</v>
          </cell>
          <cell r="Y288">
            <v>0</v>
          </cell>
          <cell r="Z288">
            <v>0</v>
          </cell>
          <cell r="AA288" t="str">
            <v/>
          </cell>
          <cell r="AB288">
            <v>301</v>
          </cell>
          <cell r="AC288">
            <v>132</v>
          </cell>
          <cell r="AD288">
            <v>165</v>
          </cell>
          <cell r="AE288" t="str">
            <v>MM</v>
          </cell>
          <cell r="AF288">
            <v>0.23200000000000001</v>
          </cell>
          <cell r="AG288" t="str">
            <v>KG</v>
          </cell>
          <cell r="AH288">
            <v>0</v>
          </cell>
          <cell r="AI288" t="str">
            <v/>
          </cell>
          <cell r="AJ288">
            <v>2.89</v>
          </cell>
          <cell r="AK288" t="str">
            <v>KG</v>
          </cell>
          <cell r="AL288" t="str">
            <v>22</v>
          </cell>
          <cell r="AM288" t="str">
            <v>6</v>
          </cell>
          <cell r="AN288" t="str">
            <v>132</v>
          </cell>
          <cell r="AO288" t="str">
            <v>1584</v>
          </cell>
        </row>
        <row r="289">
          <cell r="D289" t="str">
            <v>83444-04810-30</v>
          </cell>
          <cell r="E289" t="str">
            <v>NDEO RLL-ON HJB_FRS_FML 25ML</v>
          </cell>
          <cell r="F289">
            <v>25</v>
          </cell>
          <cell r="G289" t="str">
            <v>ML</v>
          </cell>
          <cell r="H289">
            <v>123.21</v>
          </cell>
          <cell r="I289" t="str">
            <v>ML</v>
          </cell>
          <cell r="J289" t="str">
            <v>PC</v>
          </cell>
          <cell r="K289" t="str">
            <v>BDF DC Export Malang</v>
          </cell>
          <cell r="L289" t="str">
            <v>0</v>
          </cell>
          <cell r="M289" t="str">
            <v>30</v>
          </cell>
          <cell r="N289" t="str">
            <v>42397625</v>
          </cell>
          <cell r="O289" t="str">
            <v>HK</v>
          </cell>
          <cell r="P289" t="str">
            <v/>
          </cell>
          <cell r="Q289" t="str">
            <v/>
          </cell>
          <cell r="R289" t="str">
            <v>8999777017330</v>
          </cell>
          <cell r="S289" t="str">
            <v>HE</v>
          </cell>
          <cell r="T289">
            <v>37</v>
          </cell>
          <cell r="U289">
            <v>37</v>
          </cell>
          <cell r="V289">
            <v>90</v>
          </cell>
          <cell r="W289" t="str">
            <v>MM</v>
          </cell>
          <cell r="X289">
            <v>0</v>
          </cell>
          <cell r="Y289">
            <v>0</v>
          </cell>
          <cell r="Z289">
            <v>0</v>
          </cell>
          <cell r="AA289" t="str">
            <v/>
          </cell>
          <cell r="AB289">
            <v>240</v>
          </cell>
          <cell r="AC289">
            <v>196</v>
          </cell>
          <cell r="AD289">
            <v>110</v>
          </cell>
          <cell r="AE289" t="str">
            <v>MM</v>
          </cell>
          <cell r="AF289">
            <v>108.58799999999999</v>
          </cell>
          <cell r="AG289" t="str">
            <v>G</v>
          </cell>
          <cell r="AH289">
            <v>0</v>
          </cell>
          <cell r="AI289" t="str">
            <v/>
          </cell>
          <cell r="AJ289">
            <v>3.4489999999999998</v>
          </cell>
          <cell r="AK289" t="str">
            <v>KG</v>
          </cell>
          <cell r="AL289" t="str">
            <v>19</v>
          </cell>
          <cell r="AM289" t="str">
            <v>10</v>
          </cell>
          <cell r="AN289" t="str">
            <v>190</v>
          </cell>
          <cell r="AO289" t="str">
            <v>5700</v>
          </cell>
        </row>
        <row r="290">
          <cell r="D290" t="str">
            <v>80434-04501-23</v>
          </cell>
          <cell r="E290" t="str">
            <v>NSUN AFT_SUN CLG_SPY 200ML</v>
          </cell>
          <cell r="F290">
            <v>200</v>
          </cell>
          <cell r="G290" t="str">
            <v>ML</v>
          </cell>
          <cell r="H290">
            <v>468.72</v>
          </cell>
          <cell r="I290" t="str">
            <v>ML</v>
          </cell>
          <cell r="J290" t="str">
            <v>PC</v>
          </cell>
          <cell r="K290" t="str">
            <v>BDF Surabaya</v>
          </cell>
          <cell r="L290" t="str">
            <v>6</v>
          </cell>
          <cell r="M290" t="str">
            <v>18</v>
          </cell>
          <cell r="N290" t="str">
            <v>4005900711588</v>
          </cell>
          <cell r="O290" t="str">
            <v>HE</v>
          </cell>
          <cell r="P290" t="str">
            <v>04005805373188</v>
          </cell>
          <cell r="Q290" t="str">
            <v>IC</v>
          </cell>
          <cell r="R290" t="str">
            <v>04005805373195</v>
          </cell>
          <cell r="S290" t="str">
            <v>IC</v>
          </cell>
          <cell r="T290">
            <v>63</v>
          </cell>
          <cell r="U290">
            <v>48</v>
          </cell>
          <cell r="V290">
            <v>155</v>
          </cell>
          <cell r="W290" t="str">
            <v>MM</v>
          </cell>
          <cell r="X290">
            <v>285</v>
          </cell>
          <cell r="Y290">
            <v>63</v>
          </cell>
          <cell r="Z290">
            <v>155</v>
          </cell>
          <cell r="AA290" t="str">
            <v>MM</v>
          </cell>
          <cell r="AB290">
            <v>290</v>
          </cell>
          <cell r="AC290">
            <v>197</v>
          </cell>
          <cell r="AD290">
            <v>164</v>
          </cell>
          <cell r="AE290" t="str">
            <v>MM</v>
          </cell>
          <cell r="AF290">
            <v>0.23499999999999999</v>
          </cell>
          <cell r="AG290" t="str">
            <v>KG</v>
          </cell>
          <cell r="AH290">
            <v>1.415</v>
          </cell>
          <cell r="AI290" t="str">
            <v>KG</v>
          </cell>
          <cell r="AJ290">
            <v>4.3710000000000004</v>
          </cell>
          <cell r="AK290" t="str">
            <v>KG</v>
          </cell>
          <cell r="AL290" t="str">
            <v>16</v>
          </cell>
          <cell r="AM290" t="str">
            <v>6</v>
          </cell>
          <cell r="AN290" t="str">
            <v>96</v>
          </cell>
          <cell r="AO290" t="str">
            <v>1728</v>
          </cell>
        </row>
        <row r="291">
          <cell r="D291" t="str">
            <v>80461-07700-24</v>
          </cell>
          <cell r="E291" t="str">
            <v>NSUN SPRY PRT&amp;RFR_CLG_MST SPF50 200ML</v>
          </cell>
          <cell r="F291">
            <v>200</v>
          </cell>
          <cell r="G291" t="str">
            <v>ML</v>
          </cell>
          <cell r="H291">
            <v>450</v>
          </cell>
          <cell r="I291" t="str">
            <v>ML</v>
          </cell>
          <cell r="J291" t="str">
            <v>PC</v>
          </cell>
          <cell r="K291" t="str">
            <v>BDF Surabaya</v>
          </cell>
          <cell r="L291" t="str">
            <v>6</v>
          </cell>
          <cell r="M291" t="str">
            <v>12</v>
          </cell>
          <cell r="N291" t="str">
            <v>8850029003177</v>
          </cell>
          <cell r="O291" t="str">
            <v>HE</v>
          </cell>
          <cell r="P291" t="str">
            <v>04005805428185</v>
          </cell>
          <cell r="Q291" t="str">
            <v>IC</v>
          </cell>
          <cell r="R291" t="str">
            <v>04005805428192</v>
          </cell>
          <cell r="S291" t="str">
            <v>IC</v>
          </cell>
          <cell r="T291">
            <v>50</v>
          </cell>
          <cell r="U291">
            <v>50</v>
          </cell>
          <cell r="V291">
            <v>180</v>
          </cell>
          <cell r="W291" t="str">
            <v>MM</v>
          </cell>
          <cell r="X291">
            <v>300</v>
          </cell>
          <cell r="Y291">
            <v>50</v>
          </cell>
          <cell r="Z291">
            <v>180</v>
          </cell>
          <cell r="AA291" t="str">
            <v>MM</v>
          </cell>
          <cell r="AB291">
            <v>310</v>
          </cell>
          <cell r="AC291">
            <v>110</v>
          </cell>
          <cell r="AD291">
            <v>194</v>
          </cell>
          <cell r="AE291" t="str">
            <v>MM</v>
          </cell>
          <cell r="AF291">
            <v>187</v>
          </cell>
          <cell r="AG291" t="str">
            <v>G</v>
          </cell>
          <cell r="AH291">
            <v>1.1220000000000001</v>
          </cell>
          <cell r="AI291" t="str">
            <v>KG</v>
          </cell>
          <cell r="AJ291">
            <v>2.3370000000000002</v>
          </cell>
          <cell r="AK291" t="str">
            <v>KG</v>
          </cell>
          <cell r="AL291" t="str">
            <v>25</v>
          </cell>
          <cell r="AM291" t="str">
            <v>5</v>
          </cell>
          <cell r="AN291" t="str">
            <v>125</v>
          </cell>
          <cell r="AO291" t="str">
            <v>1500</v>
          </cell>
        </row>
        <row r="292">
          <cell r="D292" t="str">
            <v>85536-07701-22</v>
          </cell>
          <cell r="E292" t="str">
            <v>NSUN SRM TRP_DFN_HKK_RS SPF0 40ML _Z</v>
          </cell>
          <cell r="F292">
            <v>40</v>
          </cell>
          <cell r="G292" t="str">
            <v>ML</v>
          </cell>
          <cell r="H292">
            <v>0.439</v>
          </cell>
          <cell r="I292" t="str">
            <v>L</v>
          </cell>
          <cell r="J292" t="str">
            <v>PC</v>
          </cell>
          <cell r="K292" t="str">
            <v>BDF Surabaya</v>
          </cell>
          <cell r="L292" t="str">
            <v>3</v>
          </cell>
          <cell r="M292" t="str">
            <v>12</v>
          </cell>
          <cell r="N292" t="str">
            <v>42389187</v>
          </cell>
          <cell r="O292" t="str">
            <v>HK</v>
          </cell>
          <cell r="P292" t="str">
            <v>04005805336923</v>
          </cell>
          <cell r="Q292" t="str">
            <v>IC</v>
          </cell>
          <cell r="R292" t="str">
            <v>04005805336930</v>
          </cell>
          <cell r="S292" t="str">
            <v>IC</v>
          </cell>
          <cell r="T292">
            <v>90</v>
          </cell>
          <cell r="U292">
            <v>25</v>
          </cell>
          <cell r="V292">
            <v>195</v>
          </cell>
          <cell r="W292" t="str">
            <v>MM</v>
          </cell>
          <cell r="X292">
            <v>250</v>
          </cell>
          <cell r="Y292">
            <v>30</v>
          </cell>
          <cell r="Z292">
            <v>220</v>
          </cell>
          <cell r="AA292" t="str">
            <v>MM</v>
          </cell>
          <cell r="AB292">
            <v>261</v>
          </cell>
          <cell r="AC292">
            <v>154</v>
          </cell>
          <cell r="AD292">
            <v>232</v>
          </cell>
          <cell r="AE292" t="str">
            <v>MM</v>
          </cell>
          <cell r="AF292">
            <v>57</v>
          </cell>
          <cell r="AG292" t="str">
            <v>G</v>
          </cell>
          <cell r="AH292">
            <v>0.17100000000000001</v>
          </cell>
          <cell r="AI292" t="str">
            <v>KG</v>
          </cell>
          <cell r="AJ292">
            <v>0.82</v>
          </cell>
          <cell r="AK292" t="str">
            <v>KG</v>
          </cell>
          <cell r="AL292" t="str">
            <v>0</v>
          </cell>
          <cell r="AM292" t="str">
            <v>0</v>
          </cell>
          <cell r="AN292" t="str">
            <v>0</v>
          </cell>
          <cell r="AO292" t="str">
            <v>0</v>
          </cell>
        </row>
        <row r="293">
          <cell r="D293" t="str">
            <v>85546-07701-20</v>
          </cell>
          <cell r="E293" t="str">
            <v>NSUN SRM TRP_DFN_GLD_ALG SPF50 40ML _Z</v>
          </cell>
          <cell r="F293">
            <v>40</v>
          </cell>
          <cell r="G293" t="str">
            <v>ML</v>
          </cell>
          <cell r="H293">
            <v>0.439</v>
          </cell>
          <cell r="I293" t="str">
            <v>L</v>
          </cell>
          <cell r="J293" t="str">
            <v>PC</v>
          </cell>
          <cell r="K293" t="str">
            <v>BDF Surabaya</v>
          </cell>
          <cell r="L293" t="str">
            <v>3</v>
          </cell>
          <cell r="M293" t="str">
            <v>12</v>
          </cell>
          <cell r="N293" t="str">
            <v>42418207</v>
          </cell>
          <cell r="O293" t="str">
            <v>HK</v>
          </cell>
          <cell r="P293" t="str">
            <v>04005805336985</v>
          </cell>
          <cell r="Q293" t="str">
            <v>IC</v>
          </cell>
          <cell r="R293" t="str">
            <v>04005805336992</v>
          </cell>
          <cell r="S293" t="str">
            <v>IC</v>
          </cell>
          <cell r="T293">
            <v>90</v>
          </cell>
          <cell r="U293">
            <v>25</v>
          </cell>
          <cell r="V293">
            <v>195</v>
          </cell>
          <cell r="W293" t="str">
            <v>MM</v>
          </cell>
          <cell r="X293">
            <v>250</v>
          </cell>
          <cell r="Y293">
            <v>30</v>
          </cell>
          <cell r="Z293">
            <v>220</v>
          </cell>
          <cell r="AA293" t="str">
            <v>MM</v>
          </cell>
          <cell r="AB293">
            <v>261</v>
          </cell>
          <cell r="AC293">
            <v>154</v>
          </cell>
          <cell r="AD293">
            <v>232</v>
          </cell>
          <cell r="AE293" t="str">
            <v>MM</v>
          </cell>
          <cell r="AF293">
            <v>57</v>
          </cell>
          <cell r="AG293" t="str">
            <v>G</v>
          </cell>
          <cell r="AH293">
            <v>0.17100000000000001</v>
          </cell>
          <cell r="AI293" t="str">
            <v>KG</v>
          </cell>
          <cell r="AJ293">
            <v>0.82</v>
          </cell>
          <cell r="AK293" t="str">
            <v>KG</v>
          </cell>
          <cell r="AL293" t="str">
            <v>0</v>
          </cell>
          <cell r="AM293" t="str">
            <v>0</v>
          </cell>
          <cell r="AN293" t="str">
            <v>0</v>
          </cell>
          <cell r="AO293" t="str">
            <v>0</v>
          </cell>
        </row>
        <row r="294">
          <cell r="D294" t="str">
            <v>85666-04500-22</v>
          </cell>
          <cell r="E294" t="str">
            <v>NSUN LTN SPF50+ 200ML</v>
          </cell>
          <cell r="F294">
            <v>200</v>
          </cell>
          <cell r="G294" t="str">
            <v>ML</v>
          </cell>
          <cell r="H294">
            <v>408.24</v>
          </cell>
          <cell r="I294" t="str">
            <v>ML</v>
          </cell>
          <cell r="J294" t="str">
            <v>PC</v>
          </cell>
          <cell r="K294" t="str">
            <v>BDF Surabaya</v>
          </cell>
          <cell r="L294" t="str">
            <v>6</v>
          </cell>
          <cell r="M294" t="str">
            <v>12</v>
          </cell>
          <cell r="N294" t="str">
            <v>4005808430208</v>
          </cell>
          <cell r="O294" t="str">
            <v>HE</v>
          </cell>
          <cell r="P294" t="str">
            <v>04005805017631</v>
          </cell>
          <cell r="Q294" t="str">
            <v>IC</v>
          </cell>
          <cell r="R294" t="str">
            <v>04005805017648</v>
          </cell>
          <cell r="S294" t="str">
            <v>IC</v>
          </cell>
          <cell r="T294">
            <v>63</v>
          </cell>
          <cell r="U294">
            <v>36</v>
          </cell>
          <cell r="V294">
            <v>180</v>
          </cell>
          <cell r="W294" t="str">
            <v>MM</v>
          </cell>
          <cell r="X294">
            <v>216</v>
          </cell>
          <cell r="Y294">
            <v>63</v>
          </cell>
          <cell r="Z294">
            <v>180</v>
          </cell>
          <cell r="AA294" t="str">
            <v>MM</v>
          </cell>
          <cell r="AB294">
            <v>234</v>
          </cell>
          <cell r="AC294">
            <v>135</v>
          </cell>
          <cell r="AD294">
            <v>186</v>
          </cell>
          <cell r="AE294" t="str">
            <v>MM</v>
          </cell>
          <cell r="AF294">
            <v>0.23200000000000001</v>
          </cell>
          <cell r="AG294" t="str">
            <v>KG</v>
          </cell>
          <cell r="AH294">
            <v>1.403</v>
          </cell>
          <cell r="AI294" t="str">
            <v>KG</v>
          </cell>
          <cell r="AJ294">
            <v>2.9060000000000001</v>
          </cell>
          <cell r="AK294" t="str">
            <v>KG</v>
          </cell>
          <cell r="AL294" t="str">
            <v>28</v>
          </cell>
          <cell r="AM294" t="str">
            <v>5</v>
          </cell>
          <cell r="AN294" t="str">
            <v>140</v>
          </cell>
          <cell r="AO294" t="str">
            <v>1680</v>
          </cell>
        </row>
        <row r="295">
          <cell r="D295" t="str">
            <v>85824-05100-23</v>
          </cell>
          <cell r="E295" t="str">
            <v>NSUN LTN PRTT&amp;BRN SPF20 200ML</v>
          </cell>
          <cell r="F295">
            <v>200</v>
          </cell>
          <cell r="G295" t="str">
            <v>ML</v>
          </cell>
          <cell r="H295">
            <v>408.24</v>
          </cell>
          <cell r="I295" t="str">
            <v>ML</v>
          </cell>
          <cell r="J295" t="str">
            <v>PC</v>
          </cell>
          <cell r="K295" t="str">
            <v>BDF Surabaya</v>
          </cell>
          <cell r="L295" t="str">
            <v>6</v>
          </cell>
          <cell r="M295" t="str">
            <v>12</v>
          </cell>
          <cell r="N295" t="str">
            <v>4005900132246</v>
          </cell>
          <cell r="O295" t="str">
            <v>HE</v>
          </cell>
          <cell r="P295" t="str">
            <v>4005900132253</v>
          </cell>
          <cell r="Q295" t="str">
            <v>HE</v>
          </cell>
          <cell r="R295" t="str">
            <v>17319470075761</v>
          </cell>
          <cell r="S295" t="str">
            <v>IC</v>
          </cell>
          <cell r="T295">
            <v>63</v>
          </cell>
          <cell r="U295">
            <v>36</v>
          </cell>
          <cell r="V295">
            <v>180</v>
          </cell>
          <cell r="W295" t="str">
            <v>MM</v>
          </cell>
          <cell r="X295">
            <v>216</v>
          </cell>
          <cell r="Y295">
            <v>63</v>
          </cell>
          <cell r="Z295">
            <v>180</v>
          </cell>
          <cell r="AA295" t="str">
            <v>MM</v>
          </cell>
          <cell r="AB295">
            <v>234</v>
          </cell>
          <cell r="AC295">
            <v>135</v>
          </cell>
          <cell r="AD295">
            <v>186</v>
          </cell>
          <cell r="AE295" t="str">
            <v>MM</v>
          </cell>
          <cell r="AF295">
            <v>0.22800000000000001</v>
          </cell>
          <cell r="AG295" t="str">
            <v>KG</v>
          </cell>
          <cell r="AH295">
            <v>1.379</v>
          </cell>
          <cell r="AI295" t="str">
            <v>KG</v>
          </cell>
          <cell r="AJ295">
            <v>2.8580000000000001</v>
          </cell>
          <cell r="AK295" t="str">
            <v>KG</v>
          </cell>
          <cell r="AL295" t="str">
            <v>28</v>
          </cell>
          <cell r="AM295" t="str">
            <v>5</v>
          </cell>
          <cell r="AN295" t="str">
            <v>140</v>
          </cell>
          <cell r="AO295" t="str">
            <v>1680</v>
          </cell>
        </row>
        <row r="296">
          <cell r="D296" t="str">
            <v>85847-04500-22</v>
          </cell>
          <cell r="E296" t="str">
            <v>NSUN KDS SNS_SPY SPF50+ 200ML</v>
          </cell>
          <cell r="F296">
            <v>200</v>
          </cell>
          <cell r="G296" t="str">
            <v>ML</v>
          </cell>
          <cell r="H296">
            <v>468.72</v>
          </cell>
          <cell r="I296" t="str">
            <v>ML</v>
          </cell>
          <cell r="J296" t="str">
            <v>PC</v>
          </cell>
          <cell r="K296" t="str">
            <v>BDF Surabaya</v>
          </cell>
          <cell r="L296" t="str">
            <v>6</v>
          </cell>
          <cell r="M296" t="str">
            <v>12</v>
          </cell>
          <cell r="N296" t="str">
            <v>4005900600202</v>
          </cell>
          <cell r="O296" t="str">
            <v>HE</v>
          </cell>
          <cell r="P296" t="str">
            <v>04005805254586</v>
          </cell>
          <cell r="Q296" t="str">
            <v>IC</v>
          </cell>
          <cell r="R296" t="str">
            <v>04005805254593</v>
          </cell>
          <cell r="S296" t="str">
            <v>IC</v>
          </cell>
          <cell r="T296">
            <v>63</v>
          </cell>
          <cell r="U296">
            <v>48</v>
          </cell>
          <cell r="V296">
            <v>155</v>
          </cell>
          <cell r="W296" t="str">
            <v>MM</v>
          </cell>
          <cell r="X296">
            <v>285</v>
          </cell>
          <cell r="Y296">
            <v>63</v>
          </cell>
          <cell r="Z296">
            <v>155</v>
          </cell>
          <cell r="AA296" t="str">
            <v>MM</v>
          </cell>
          <cell r="AB296">
            <v>301</v>
          </cell>
          <cell r="AC296">
            <v>132</v>
          </cell>
          <cell r="AD296">
            <v>165</v>
          </cell>
          <cell r="AE296" t="str">
            <v>MM</v>
          </cell>
          <cell r="AF296">
            <v>0.23200000000000001</v>
          </cell>
          <cell r="AG296" t="str">
            <v>KG</v>
          </cell>
          <cell r="AH296">
            <v>1.395</v>
          </cell>
          <cell r="AI296" t="str">
            <v>KG</v>
          </cell>
          <cell r="AJ296">
            <v>2.89</v>
          </cell>
          <cell r="AK296" t="str">
            <v>KG</v>
          </cell>
          <cell r="AL296" t="str">
            <v>22</v>
          </cell>
          <cell r="AM296" t="str">
            <v>6</v>
          </cell>
          <cell r="AN296" t="str">
            <v>132</v>
          </cell>
          <cell r="AO296" t="str">
            <v>1584</v>
          </cell>
        </row>
        <row r="297">
          <cell r="D297" t="str">
            <v>85847-04500-23</v>
          </cell>
          <cell r="E297" t="str">
            <v>NSUN KDS SNS_SPY SPF50+ 200ML</v>
          </cell>
          <cell r="F297">
            <v>200</v>
          </cell>
          <cell r="G297" t="str">
            <v>ML</v>
          </cell>
          <cell r="H297">
            <v>468.72</v>
          </cell>
          <cell r="I297" t="str">
            <v>ML</v>
          </cell>
          <cell r="J297" t="str">
            <v>PC</v>
          </cell>
          <cell r="K297" t="str">
            <v>BDF Surabaya</v>
          </cell>
          <cell r="L297" t="str">
            <v>6</v>
          </cell>
          <cell r="M297" t="str">
            <v>12</v>
          </cell>
          <cell r="N297" t="str">
            <v>4005900600202</v>
          </cell>
          <cell r="O297" t="str">
            <v>HE</v>
          </cell>
          <cell r="P297" t="str">
            <v>04005805254586</v>
          </cell>
          <cell r="Q297" t="str">
            <v>IC</v>
          </cell>
          <cell r="R297" t="str">
            <v>04005805254593</v>
          </cell>
          <cell r="S297" t="str">
            <v>IC</v>
          </cell>
          <cell r="T297">
            <v>63</v>
          </cell>
          <cell r="U297">
            <v>48</v>
          </cell>
          <cell r="V297">
            <v>155</v>
          </cell>
          <cell r="W297" t="str">
            <v>MM</v>
          </cell>
          <cell r="X297">
            <v>285</v>
          </cell>
          <cell r="Y297">
            <v>63</v>
          </cell>
          <cell r="Z297">
            <v>155</v>
          </cell>
          <cell r="AA297" t="str">
            <v>MM</v>
          </cell>
          <cell r="AB297">
            <v>301</v>
          </cell>
          <cell r="AC297">
            <v>132</v>
          </cell>
          <cell r="AD297">
            <v>165</v>
          </cell>
          <cell r="AE297" t="str">
            <v>MM</v>
          </cell>
          <cell r="AF297">
            <v>0.23200000000000001</v>
          </cell>
          <cell r="AG297" t="str">
            <v>KG</v>
          </cell>
          <cell r="AH297">
            <v>1.395</v>
          </cell>
          <cell r="AI297" t="str">
            <v>KG</v>
          </cell>
          <cell r="AJ297">
            <v>2.89</v>
          </cell>
          <cell r="AK297" t="str">
            <v>KG</v>
          </cell>
          <cell r="AL297" t="str">
            <v>22</v>
          </cell>
          <cell r="AM297" t="str">
            <v>6</v>
          </cell>
          <cell r="AN297" t="str">
            <v>132</v>
          </cell>
          <cell r="AO297" t="str">
            <v>1584</v>
          </cell>
        </row>
        <row r="298">
          <cell r="D298" t="str">
            <v>86090-07700-22</v>
          </cell>
          <cell r="E298" t="str">
            <v>NSUN SRM SPF50 180ML</v>
          </cell>
          <cell r="F298">
            <v>180</v>
          </cell>
          <cell r="G298" t="str">
            <v>ML</v>
          </cell>
          <cell r="H298">
            <v>0.751</v>
          </cell>
          <cell r="I298" t="str">
            <v>L</v>
          </cell>
          <cell r="J298" t="str">
            <v>PC</v>
          </cell>
          <cell r="K298" t="str">
            <v>BDF Surabaya</v>
          </cell>
          <cell r="L298" t="str">
            <v>3</v>
          </cell>
          <cell r="M298" t="str">
            <v>12</v>
          </cell>
          <cell r="N298" t="str">
            <v>42397526</v>
          </cell>
          <cell r="O298" t="str">
            <v>HK</v>
          </cell>
          <cell r="P298" t="str">
            <v>04005805300825</v>
          </cell>
          <cell r="Q298" t="str">
            <v>IC</v>
          </cell>
          <cell r="R298" t="str">
            <v>04005805300832</v>
          </cell>
          <cell r="S298" t="str">
            <v>IC</v>
          </cell>
          <cell r="T298">
            <v>77</v>
          </cell>
          <cell r="U298">
            <v>50</v>
          </cell>
          <cell r="V298">
            <v>195</v>
          </cell>
          <cell r="W298" t="str">
            <v>MM</v>
          </cell>
          <cell r="X298">
            <v>185</v>
          </cell>
          <cell r="Y298">
            <v>70</v>
          </cell>
          <cell r="Z298">
            <v>199</v>
          </cell>
          <cell r="AA298" t="str">
            <v>MM</v>
          </cell>
          <cell r="AB298">
            <v>297</v>
          </cell>
          <cell r="AC298">
            <v>194</v>
          </cell>
          <cell r="AD298">
            <v>221</v>
          </cell>
          <cell r="AE298" t="str">
            <v>MM</v>
          </cell>
          <cell r="AF298">
            <v>212.28</v>
          </cell>
          <cell r="AG298" t="str">
            <v>G</v>
          </cell>
          <cell r="AH298">
            <v>0.63700000000000001</v>
          </cell>
          <cell r="AI298" t="str">
            <v>KG</v>
          </cell>
          <cell r="AJ298">
            <v>2.8820000000000001</v>
          </cell>
          <cell r="AK298" t="str">
            <v>KG</v>
          </cell>
          <cell r="AL298" t="str">
            <v>0</v>
          </cell>
          <cell r="AM298" t="str">
            <v>0</v>
          </cell>
          <cell r="AN298" t="str">
            <v>0</v>
          </cell>
          <cell r="AO298" t="str">
            <v>0</v>
          </cell>
        </row>
        <row r="299">
          <cell r="D299" t="str">
            <v>94414-09924-10</v>
          </cell>
          <cell r="E299" t="str">
            <v>NF RS_WTR MCLLR_WTR_MN_PHS 400ML RPET</v>
          </cell>
          <cell r="F299">
            <v>400</v>
          </cell>
          <cell r="G299" t="str">
            <v>ML</v>
          </cell>
          <cell r="H299">
            <v>800.28</v>
          </cell>
          <cell r="I299" t="str">
            <v>ML</v>
          </cell>
          <cell r="J299" t="str">
            <v>PC</v>
          </cell>
          <cell r="K299" t="str">
            <v>BDF Surabaya</v>
          </cell>
          <cell r="L299" t="str">
            <v>5</v>
          </cell>
          <cell r="M299" t="str">
            <v>10</v>
          </cell>
          <cell r="N299" t="str">
            <v>4005900811714</v>
          </cell>
          <cell r="O299" t="str">
            <v>HE</v>
          </cell>
          <cell r="P299" t="str">
            <v>4005900811721</v>
          </cell>
          <cell r="Q299" t="str">
            <v>HE</v>
          </cell>
          <cell r="R299" t="str">
            <v>4005900811738</v>
          </cell>
          <cell r="S299" t="str">
            <v>HE</v>
          </cell>
          <cell r="T299">
            <v>78</v>
          </cell>
          <cell r="U299">
            <v>57</v>
          </cell>
          <cell r="V299">
            <v>180</v>
          </cell>
          <cell r="W299" t="str">
            <v>MM</v>
          </cell>
          <cell r="X299">
            <v>285</v>
          </cell>
          <cell r="Y299">
            <v>78</v>
          </cell>
          <cell r="Z299">
            <v>180</v>
          </cell>
          <cell r="AA299" t="str">
            <v>MM</v>
          </cell>
          <cell r="AB299">
            <v>295</v>
          </cell>
          <cell r="AC299">
            <v>164</v>
          </cell>
          <cell r="AD299">
            <v>184</v>
          </cell>
          <cell r="AE299" t="str">
            <v>MM</v>
          </cell>
          <cell r="AF299">
            <v>443</v>
          </cell>
          <cell r="AG299" t="str">
            <v>G</v>
          </cell>
          <cell r="AH299">
            <v>2.2149999999999999</v>
          </cell>
          <cell r="AI299" t="str">
            <v>KG</v>
          </cell>
          <cell r="AJ299">
            <v>4.5510000000000002</v>
          </cell>
          <cell r="AK299" t="str">
            <v>KG</v>
          </cell>
          <cell r="AL299" t="str">
            <v>19</v>
          </cell>
          <cell r="AM299" t="str">
            <v>5</v>
          </cell>
          <cell r="AN299" t="str">
            <v>95</v>
          </cell>
          <cell r="AO299" t="str">
            <v>950</v>
          </cell>
        </row>
        <row r="300">
          <cell r="D300" t="str">
            <v>98936-07700-42</v>
          </cell>
          <cell r="E300" t="str">
            <v>NBODY BRG_SGN MRC_SWT 180ML</v>
          </cell>
          <cell r="F300">
            <v>180</v>
          </cell>
          <cell r="G300" t="str">
            <v>ML</v>
          </cell>
          <cell r="H300">
            <v>678.75</v>
          </cell>
          <cell r="I300" t="str">
            <v>ML</v>
          </cell>
          <cell r="J300" t="str">
            <v>PC</v>
          </cell>
          <cell r="K300" t="str">
            <v>BDF Surabaya</v>
          </cell>
          <cell r="L300" t="str">
            <v>3</v>
          </cell>
          <cell r="M300" t="str">
            <v>24</v>
          </cell>
          <cell r="N300" t="str">
            <v>8850029040516</v>
          </cell>
          <cell r="O300" t="str">
            <v>HE</v>
          </cell>
          <cell r="P300" t="str">
            <v>04005805446516</v>
          </cell>
          <cell r="Q300" t="str">
            <v>IC</v>
          </cell>
          <cell r="R300" t="str">
            <v>18850029040513</v>
          </cell>
          <cell r="S300" t="str">
            <v>IC</v>
          </cell>
          <cell r="T300">
            <v>75</v>
          </cell>
          <cell r="U300">
            <v>50</v>
          </cell>
          <cell r="V300">
            <v>181</v>
          </cell>
          <cell r="W300" t="str">
            <v>MM</v>
          </cell>
          <cell r="X300">
            <v>185</v>
          </cell>
          <cell r="Y300">
            <v>70</v>
          </cell>
          <cell r="Z300">
            <v>199</v>
          </cell>
          <cell r="AA300" t="str">
            <v>MM</v>
          </cell>
          <cell r="AB300">
            <v>382</v>
          </cell>
          <cell r="AC300">
            <v>297</v>
          </cell>
          <cell r="AD300">
            <v>221</v>
          </cell>
          <cell r="AE300" t="str">
            <v>MM</v>
          </cell>
          <cell r="AF300">
            <v>210.982</v>
          </cell>
          <cell r="AG300" t="str">
            <v>G</v>
          </cell>
          <cell r="AH300">
            <v>0.63600000000000001</v>
          </cell>
          <cell r="AI300" t="str">
            <v>KG</v>
          </cell>
          <cell r="AJ300">
            <v>5.5090000000000003</v>
          </cell>
          <cell r="AK300" t="str">
            <v>KG</v>
          </cell>
          <cell r="AL300" t="str">
            <v>0</v>
          </cell>
          <cell r="AM300" t="str">
            <v>0</v>
          </cell>
          <cell r="AN300" t="str">
            <v>0</v>
          </cell>
          <cell r="AO300" t="str">
            <v>0</v>
          </cell>
        </row>
        <row r="301">
          <cell r="D301" t="str">
            <v>98938-07700-42</v>
          </cell>
          <cell r="E301" t="str">
            <v>NBODY BRG_SGN VLT_RMN 180ML</v>
          </cell>
          <cell r="F301">
            <v>180</v>
          </cell>
          <cell r="G301" t="str">
            <v>ML</v>
          </cell>
          <cell r="H301">
            <v>678.75</v>
          </cell>
          <cell r="I301" t="str">
            <v>ML</v>
          </cell>
          <cell r="J301" t="str">
            <v>PC</v>
          </cell>
          <cell r="K301" t="str">
            <v>BDF Surabaya</v>
          </cell>
          <cell r="L301" t="str">
            <v>3</v>
          </cell>
          <cell r="M301" t="str">
            <v>24</v>
          </cell>
          <cell r="N301" t="str">
            <v>8850029040530</v>
          </cell>
          <cell r="O301" t="str">
            <v>HE</v>
          </cell>
          <cell r="P301" t="str">
            <v>04005805446530</v>
          </cell>
          <cell r="Q301" t="str">
            <v>IC</v>
          </cell>
          <cell r="R301" t="str">
            <v>18850029040537</v>
          </cell>
          <cell r="S301" t="str">
            <v>IC</v>
          </cell>
          <cell r="T301">
            <v>75</v>
          </cell>
          <cell r="U301">
            <v>50</v>
          </cell>
          <cell r="V301">
            <v>181</v>
          </cell>
          <cell r="W301" t="str">
            <v>MM</v>
          </cell>
          <cell r="X301">
            <v>185</v>
          </cell>
          <cell r="Y301">
            <v>70</v>
          </cell>
          <cell r="Z301">
            <v>199</v>
          </cell>
          <cell r="AA301" t="str">
            <v>MM</v>
          </cell>
          <cell r="AB301">
            <v>382</v>
          </cell>
          <cell r="AC301">
            <v>297</v>
          </cell>
          <cell r="AD301">
            <v>221</v>
          </cell>
          <cell r="AE301" t="str">
            <v>MM</v>
          </cell>
          <cell r="AF301">
            <v>210.982</v>
          </cell>
          <cell r="AG301" t="str">
            <v>G</v>
          </cell>
          <cell r="AH301">
            <v>0.63600000000000001</v>
          </cell>
          <cell r="AI301" t="str">
            <v>KG</v>
          </cell>
          <cell r="AJ301">
            <v>5.5090000000000003</v>
          </cell>
          <cell r="AK301" t="str">
            <v>KG</v>
          </cell>
          <cell r="AL301" t="str">
            <v>0</v>
          </cell>
          <cell r="AM301" t="str">
            <v>0</v>
          </cell>
          <cell r="AN301" t="str">
            <v>0</v>
          </cell>
          <cell r="AO301" t="str">
            <v>0</v>
          </cell>
        </row>
        <row r="302">
          <cell r="D302" t="str">
            <v>48332-00075-07</v>
          </cell>
          <cell r="E302" t="str">
            <v>NIVEA_SUN_MOISTURISING_A</v>
          </cell>
          <cell r="F302">
            <v>200</v>
          </cell>
          <cell r="G302" t="str">
            <v>ML</v>
          </cell>
          <cell r="H302">
            <v>468.72</v>
          </cell>
          <cell r="I302" t="str">
            <v>ML</v>
          </cell>
          <cell r="J302" t="str">
            <v>PC</v>
          </cell>
          <cell r="K302" t="str">
            <v>PT. LF SERVICES INDONESIA</v>
          </cell>
          <cell r="L302" t="str">
            <v>0</v>
          </cell>
          <cell r="M302" t="str">
            <v>18</v>
          </cell>
          <cell r="N302" t="str">
            <v>4005808804344</v>
          </cell>
          <cell r="O302" t="str">
            <v>HE</v>
          </cell>
          <cell r="P302" t="str">
            <v/>
          </cell>
          <cell r="Q302" t="str">
            <v/>
          </cell>
          <cell r="R302" t="str">
            <v>8999777015503</v>
          </cell>
          <cell r="S302" t="str">
            <v>HE</v>
          </cell>
          <cell r="T302">
            <v>63</v>
          </cell>
          <cell r="U302">
            <v>48</v>
          </cell>
          <cell r="V302">
            <v>155</v>
          </cell>
          <cell r="W302" t="str">
            <v>MM</v>
          </cell>
          <cell r="X302">
            <v>0</v>
          </cell>
          <cell r="Y302">
            <v>0</v>
          </cell>
          <cell r="Z302">
            <v>0</v>
          </cell>
          <cell r="AA302" t="str">
            <v/>
          </cell>
          <cell r="AB302">
            <v>290</v>
          </cell>
          <cell r="AC302">
            <v>197</v>
          </cell>
          <cell r="AD302">
            <v>164</v>
          </cell>
          <cell r="AE302" t="str">
            <v>MM</v>
          </cell>
          <cell r="AF302">
            <v>0.23499999999999999</v>
          </cell>
          <cell r="AG302" t="str">
            <v>KG</v>
          </cell>
          <cell r="AH302">
            <v>0</v>
          </cell>
          <cell r="AI302" t="str">
            <v/>
          </cell>
          <cell r="AJ302">
            <v>4.3710000000000004</v>
          </cell>
          <cell r="AK302" t="str">
            <v>KG</v>
          </cell>
          <cell r="AL302" t="str">
            <v>16</v>
          </cell>
          <cell r="AM302" t="str">
            <v>6</v>
          </cell>
          <cell r="AN302" t="str">
            <v>96</v>
          </cell>
          <cell r="AO302" t="str">
            <v>1728</v>
          </cell>
        </row>
        <row r="303">
          <cell r="D303" t="str">
            <v>83922-04800-29</v>
          </cell>
          <cell r="E303" t="str">
            <v>NMEN FC_CR CRM_SKN_CR 75ML TIN</v>
          </cell>
          <cell r="F303">
            <v>75</v>
          </cell>
          <cell r="G303" t="str">
            <v>ML</v>
          </cell>
          <cell r="H303">
            <v>134.47999999999999</v>
          </cell>
          <cell r="I303" t="str">
            <v>ML</v>
          </cell>
          <cell r="J303" t="str">
            <v>PC</v>
          </cell>
          <cell r="K303" t="str">
            <v>BDF Surabaya</v>
          </cell>
          <cell r="L303" t="str">
            <v>3</v>
          </cell>
          <cell r="M303" t="str">
            <v>48</v>
          </cell>
          <cell r="N303" t="str">
            <v>8999777012373</v>
          </cell>
          <cell r="O303" t="str">
            <v>HE</v>
          </cell>
          <cell r="P303" t="str">
            <v>8999777012380</v>
          </cell>
          <cell r="Q303" t="str">
            <v>HE</v>
          </cell>
          <cell r="R303" t="str">
            <v>18850029020089</v>
          </cell>
          <cell r="S303" t="str">
            <v>IC</v>
          </cell>
          <cell r="T303">
            <v>82</v>
          </cell>
          <cell r="U303">
            <v>82</v>
          </cell>
          <cell r="V303">
            <v>20</v>
          </cell>
          <cell r="W303" t="str">
            <v>MM</v>
          </cell>
          <cell r="X303">
            <v>82.5</v>
          </cell>
          <cell r="Y303">
            <v>82.5</v>
          </cell>
          <cell r="Z303">
            <v>60</v>
          </cell>
          <cell r="AA303" t="str">
            <v>MM</v>
          </cell>
          <cell r="AB303">
            <v>349</v>
          </cell>
          <cell r="AC303">
            <v>180</v>
          </cell>
          <cell r="AD303">
            <v>153</v>
          </cell>
          <cell r="AE303" t="str">
            <v>MM</v>
          </cell>
          <cell r="AF303">
            <v>93</v>
          </cell>
          <cell r="AG303" t="str">
            <v>G</v>
          </cell>
          <cell r="AH303">
            <v>0.28000000000000003</v>
          </cell>
          <cell r="AI303" t="str">
            <v>KG</v>
          </cell>
          <cell r="AJ303">
            <v>4.62</v>
          </cell>
          <cell r="AK303" t="str">
            <v>KG</v>
          </cell>
          <cell r="AL303" t="str">
            <v>0</v>
          </cell>
          <cell r="AM303" t="str">
            <v>0</v>
          </cell>
          <cell r="AN303" t="str">
            <v>0</v>
          </cell>
          <cell r="AO303" t="str">
            <v>0</v>
          </cell>
        </row>
        <row r="304">
          <cell r="D304" t="str">
            <v>85536-07701-20</v>
          </cell>
          <cell r="E304" t="str">
            <v>NSUN SRM TRP_DFN_HKK_RS SPF0 40ML _Z</v>
          </cell>
          <cell r="F304">
            <v>40</v>
          </cell>
          <cell r="G304" t="str">
            <v>ML</v>
          </cell>
          <cell r="H304">
            <v>0.439</v>
          </cell>
          <cell r="I304" t="str">
            <v>L</v>
          </cell>
          <cell r="J304" t="str">
            <v>PC</v>
          </cell>
          <cell r="K304" t="str">
            <v>BDF Surabaya</v>
          </cell>
          <cell r="L304" t="str">
            <v>3</v>
          </cell>
          <cell r="M304" t="str">
            <v>12</v>
          </cell>
          <cell r="N304" t="str">
            <v>42389187</v>
          </cell>
          <cell r="O304" t="str">
            <v>HK</v>
          </cell>
          <cell r="P304" t="str">
            <v>04005805336923</v>
          </cell>
          <cell r="Q304" t="str">
            <v>IC</v>
          </cell>
          <cell r="R304" t="str">
            <v>04005805336930</v>
          </cell>
          <cell r="S304" t="str">
            <v>IC</v>
          </cell>
          <cell r="T304">
            <v>90</v>
          </cell>
          <cell r="U304">
            <v>25</v>
          </cell>
          <cell r="V304">
            <v>195</v>
          </cell>
          <cell r="W304" t="str">
            <v>MM</v>
          </cell>
          <cell r="X304">
            <v>250</v>
          </cell>
          <cell r="Y304">
            <v>30</v>
          </cell>
          <cell r="Z304">
            <v>220</v>
          </cell>
          <cell r="AA304" t="str">
            <v>MM</v>
          </cell>
          <cell r="AB304">
            <v>261</v>
          </cell>
          <cell r="AC304">
            <v>154</v>
          </cell>
          <cell r="AD304">
            <v>232</v>
          </cell>
          <cell r="AE304" t="str">
            <v>MM</v>
          </cell>
          <cell r="AF304">
            <v>57</v>
          </cell>
          <cell r="AG304" t="str">
            <v>G</v>
          </cell>
          <cell r="AH304">
            <v>0.17100000000000001</v>
          </cell>
          <cell r="AI304" t="str">
            <v>KG</v>
          </cell>
          <cell r="AJ304">
            <v>0.82</v>
          </cell>
          <cell r="AK304" t="str">
            <v>KG</v>
          </cell>
          <cell r="AL304" t="str">
            <v>0</v>
          </cell>
          <cell r="AM304" t="str">
            <v>0</v>
          </cell>
          <cell r="AN304" t="str">
            <v>0</v>
          </cell>
          <cell r="AO304" t="str">
            <v>0</v>
          </cell>
        </row>
        <row r="305">
          <cell r="D305" t="str">
            <v>85545-07701-20</v>
          </cell>
          <cell r="E305" t="str">
            <v>NSUN SRM TRP_DFN_HML_SLT SPF50 40ML _Z</v>
          </cell>
          <cell r="F305">
            <v>40</v>
          </cell>
          <cell r="G305" t="str">
            <v>ML</v>
          </cell>
          <cell r="H305">
            <v>0.439</v>
          </cell>
          <cell r="I305" t="str">
            <v>L</v>
          </cell>
          <cell r="J305" t="str">
            <v>PC</v>
          </cell>
          <cell r="K305" t="str">
            <v>BDF Surabaya</v>
          </cell>
          <cell r="L305" t="str">
            <v>3</v>
          </cell>
          <cell r="M305" t="str">
            <v>12</v>
          </cell>
          <cell r="N305" t="str">
            <v>42389194</v>
          </cell>
          <cell r="O305" t="str">
            <v>HK</v>
          </cell>
          <cell r="P305" t="str">
            <v>04005805336947</v>
          </cell>
          <cell r="Q305" t="str">
            <v>IC</v>
          </cell>
          <cell r="R305" t="str">
            <v>04005805336954</v>
          </cell>
          <cell r="S305" t="str">
            <v>IC</v>
          </cell>
          <cell r="T305">
            <v>90</v>
          </cell>
          <cell r="U305">
            <v>25</v>
          </cell>
          <cell r="V305">
            <v>195</v>
          </cell>
          <cell r="W305" t="str">
            <v>MM</v>
          </cell>
          <cell r="X305">
            <v>250</v>
          </cell>
          <cell r="Y305">
            <v>30</v>
          </cell>
          <cell r="Z305">
            <v>220</v>
          </cell>
          <cell r="AA305" t="str">
            <v>MM</v>
          </cell>
          <cell r="AB305">
            <v>261</v>
          </cell>
          <cell r="AC305">
            <v>154</v>
          </cell>
          <cell r="AD305">
            <v>232</v>
          </cell>
          <cell r="AE305" t="str">
            <v>MM</v>
          </cell>
          <cell r="AF305">
            <v>57</v>
          </cell>
          <cell r="AG305" t="str">
            <v>G</v>
          </cell>
          <cell r="AH305">
            <v>0.17100000000000001</v>
          </cell>
          <cell r="AI305" t="str">
            <v>KG</v>
          </cell>
          <cell r="AJ305">
            <v>0.82</v>
          </cell>
          <cell r="AK305" t="str">
            <v>KG</v>
          </cell>
          <cell r="AL305" t="str">
            <v>0</v>
          </cell>
          <cell r="AM305" t="str">
            <v>0</v>
          </cell>
          <cell r="AN305" t="str">
            <v>0</v>
          </cell>
          <cell r="AO305" t="str">
            <v>0</v>
          </cell>
        </row>
        <row r="306">
          <cell r="D306" t="str">
            <v>85974-04800-30</v>
          </cell>
          <cell r="E306" t="str">
            <v>NDEO SPY B&amp;W_FRS_ML 150ML</v>
          </cell>
          <cell r="F306">
            <v>150</v>
          </cell>
          <cell r="G306" t="str">
            <v>ML</v>
          </cell>
          <cell r="H306">
            <v>338.17500000000001</v>
          </cell>
          <cell r="I306" t="str">
            <v>ML</v>
          </cell>
          <cell r="J306" t="str">
            <v>PC</v>
          </cell>
          <cell r="K306" t="str">
            <v>BDF Surabaya</v>
          </cell>
          <cell r="L306" t="str">
            <v>6</v>
          </cell>
          <cell r="M306" t="str">
            <v>12</v>
          </cell>
          <cell r="N306" t="str">
            <v>8999777010942</v>
          </cell>
          <cell r="O306" t="str">
            <v>HE</v>
          </cell>
          <cell r="P306" t="str">
            <v>8999777010959</v>
          </cell>
          <cell r="Q306" t="str">
            <v>HE</v>
          </cell>
          <cell r="R306" t="str">
            <v>8999777010966</v>
          </cell>
          <cell r="S306" t="str">
            <v>HE</v>
          </cell>
          <cell r="T306">
            <v>45</v>
          </cell>
          <cell r="U306">
            <v>45</v>
          </cell>
          <cell r="V306">
            <v>167</v>
          </cell>
          <cell r="W306" t="str">
            <v>MM</v>
          </cell>
          <cell r="X306">
            <v>270</v>
          </cell>
          <cell r="Y306">
            <v>45</v>
          </cell>
          <cell r="Z306">
            <v>167</v>
          </cell>
          <cell r="AA306" t="str">
            <v>MM</v>
          </cell>
          <cell r="AB306">
            <v>280</v>
          </cell>
          <cell r="AC306">
            <v>100</v>
          </cell>
          <cell r="AD306">
            <v>182</v>
          </cell>
          <cell r="AE306" t="str">
            <v>MM</v>
          </cell>
          <cell r="AF306">
            <v>129.69999999999999</v>
          </cell>
          <cell r="AG306" t="str">
            <v>G</v>
          </cell>
          <cell r="AH306">
            <v>0.78100000000000003</v>
          </cell>
          <cell r="AI306" t="str">
            <v>KG</v>
          </cell>
          <cell r="AJ306">
            <v>1.667</v>
          </cell>
          <cell r="AK306" t="str">
            <v>KG</v>
          </cell>
          <cell r="AL306" t="str">
            <v>0</v>
          </cell>
          <cell r="AM306" t="str">
            <v>0</v>
          </cell>
          <cell r="AN306" t="str">
            <v>0</v>
          </cell>
          <cell r="AO306" t="str">
            <v>0</v>
          </cell>
        </row>
        <row r="307">
          <cell r="D307" t="str">
            <v>86066-07700-21</v>
          </cell>
          <cell r="E307" t="str">
            <v>NSUN FC_CRM SCH RSY_PNK SPF50 7ML</v>
          </cell>
          <cell r="F307">
            <v>7</v>
          </cell>
          <cell r="G307" t="str">
            <v>ML</v>
          </cell>
          <cell r="H307">
            <v>77.88</v>
          </cell>
          <cell r="I307" t="str">
            <v>ML</v>
          </cell>
          <cell r="J307" t="str">
            <v>PC</v>
          </cell>
          <cell r="K307" t="str">
            <v>BDF Surabaya</v>
          </cell>
          <cell r="L307" t="str">
            <v>6</v>
          </cell>
          <cell r="M307" t="str">
            <v>72</v>
          </cell>
          <cell r="N307" t="str">
            <v>42397793</v>
          </cell>
          <cell r="O307" t="str">
            <v>HK</v>
          </cell>
          <cell r="P307" t="str">
            <v>04005805308623</v>
          </cell>
          <cell r="Q307" t="str">
            <v>IC</v>
          </cell>
          <cell r="R307" t="str">
            <v>04005805308630</v>
          </cell>
          <cell r="S307" t="str">
            <v>IC</v>
          </cell>
          <cell r="T307">
            <v>59</v>
          </cell>
          <cell r="U307">
            <v>11</v>
          </cell>
          <cell r="V307">
            <v>120</v>
          </cell>
          <cell r="W307" t="str">
            <v>MM</v>
          </cell>
          <cell r="X307">
            <v>75</v>
          </cell>
          <cell r="Y307">
            <v>45</v>
          </cell>
          <cell r="Z307">
            <v>135</v>
          </cell>
          <cell r="AA307" t="str">
            <v>MM</v>
          </cell>
          <cell r="AB307">
            <v>240</v>
          </cell>
          <cell r="AC307">
            <v>194</v>
          </cell>
          <cell r="AD307">
            <v>191</v>
          </cell>
          <cell r="AE307" t="str">
            <v>MM</v>
          </cell>
          <cell r="AF307">
            <v>11.4</v>
          </cell>
          <cell r="AG307" t="str">
            <v>G</v>
          </cell>
          <cell r="AH307">
            <v>8.2000000000000003E-2</v>
          </cell>
          <cell r="AI307" t="str">
            <v>KG</v>
          </cell>
          <cell r="AJ307">
            <v>1.1279999999999999</v>
          </cell>
          <cell r="AK307" t="str">
            <v>KG</v>
          </cell>
          <cell r="AL307" t="str">
            <v>0</v>
          </cell>
          <cell r="AM307" t="str">
            <v>0</v>
          </cell>
          <cell r="AN307" t="str">
            <v>0</v>
          </cell>
          <cell r="AO307" t="str">
            <v>0</v>
          </cell>
        </row>
        <row r="308">
          <cell r="D308" t="str">
            <v>86092-07700-22</v>
          </cell>
          <cell r="E308" t="str">
            <v>NSUN SRM SPF50 180ML WHT</v>
          </cell>
          <cell r="F308">
            <v>180</v>
          </cell>
          <cell r="G308" t="str">
            <v>ML</v>
          </cell>
          <cell r="H308">
            <v>0.751</v>
          </cell>
          <cell r="I308" t="str">
            <v>L</v>
          </cell>
          <cell r="J308" t="str">
            <v>PC</v>
          </cell>
          <cell r="K308" t="str">
            <v>BDF Surabaya</v>
          </cell>
          <cell r="L308" t="str">
            <v>3</v>
          </cell>
          <cell r="M308" t="str">
            <v>12</v>
          </cell>
          <cell r="N308" t="str">
            <v>42397540</v>
          </cell>
          <cell r="O308" t="str">
            <v>HK</v>
          </cell>
          <cell r="P308" t="str">
            <v>04005805300863</v>
          </cell>
          <cell r="Q308" t="str">
            <v>IC</v>
          </cell>
          <cell r="R308" t="str">
            <v>04005805300870</v>
          </cell>
          <cell r="S308" t="str">
            <v>IC</v>
          </cell>
          <cell r="T308">
            <v>77</v>
          </cell>
          <cell r="U308">
            <v>50</v>
          </cell>
          <cell r="V308">
            <v>195</v>
          </cell>
          <cell r="W308" t="str">
            <v>MM</v>
          </cell>
          <cell r="X308">
            <v>185</v>
          </cell>
          <cell r="Y308">
            <v>70</v>
          </cell>
          <cell r="Z308">
            <v>195</v>
          </cell>
          <cell r="AA308" t="str">
            <v>MM</v>
          </cell>
          <cell r="AB308">
            <v>297</v>
          </cell>
          <cell r="AC308">
            <v>194</v>
          </cell>
          <cell r="AD308">
            <v>221</v>
          </cell>
          <cell r="AE308" t="str">
            <v>MM</v>
          </cell>
          <cell r="AF308">
            <v>210.982</v>
          </cell>
          <cell r="AG308" t="str">
            <v>G</v>
          </cell>
          <cell r="AH308">
            <v>0.65200000000000002</v>
          </cell>
          <cell r="AI308" t="str">
            <v>KG</v>
          </cell>
          <cell r="AJ308">
            <v>2.8820000000000001</v>
          </cell>
          <cell r="AK308" t="str">
            <v>KG</v>
          </cell>
          <cell r="AL308" t="str">
            <v>0</v>
          </cell>
          <cell r="AM308" t="str">
            <v>0</v>
          </cell>
          <cell r="AN308" t="str">
            <v>0</v>
          </cell>
          <cell r="AO308" t="str">
            <v>0</v>
          </cell>
        </row>
        <row r="309">
          <cell r="D309" t="str">
            <v>98300-07700-20</v>
          </cell>
          <cell r="E309" t="str">
            <v>NSUN LTN HKKDO_RS SPF50 180ML</v>
          </cell>
          <cell r="F309">
            <v>180</v>
          </cell>
          <cell r="G309" t="str">
            <v>ML</v>
          </cell>
          <cell r="H309">
            <v>0.751</v>
          </cell>
          <cell r="I309" t="str">
            <v>L</v>
          </cell>
          <cell r="J309" t="str">
            <v>PC</v>
          </cell>
          <cell r="K309" t="str">
            <v>BDF Surabaya</v>
          </cell>
          <cell r="L309" t="str">
            <v>3</v>
          </cell>
          <cell r="M309" t="str">
            <v>12</v>
          </cell>
          <cell r="N309" t="str">
            <v>8850029034270</v>
          </cell>
          <cell r="O309" t="str">
            <v>HE</v>
          </cell>
          <cell r="P309" t="str">
            <v>04005805328270</v>
          </cell>
          <cell r="Q309" t="str">
            <v>IC</v>
          </cell>
          <cell r="R309" t="str">
            <v>18850029034277</v>
          </cell>
          <cell r="S309" t="str">
            <v>IC</v>
          </cell>
          <cell r="T309">
            <v>77</v>
          </cell>
          <cell r="U309">
            <v>50</v>
          </cell>
          <cell r="V309">
            <v>195</v>
          </cell>
          <cell r="W309" t="str">
            <v>MM</v>
          </cell>
          <cell r="X309">
            <v>185</v>
          </cell>
          <cell r="Y309">
            <v>70</v>
          </cell>
          <cell r="Z309">
            <v>199</v>
          </cell>
          <cell r="AA309" t="str">
            <v>MM</v>
          </cell>
          <cell r="AB309">
            <v>297</v>
          </cell>
          <cell r="AC309">
            <v>194</v>
          </cell>
          <cell r="AD309">
            <v>221</v>
          </cell>
          <cell r="AE309" t="str">
            <v>MM</v>
          </cell>
          <cell r="AF309">
            <v>210.982</v>
          </cell>
          <cell r="AG309" t="str">
            <v>G</v>
          </cell>
          <cell r="AH309">
            <v>0.63700000000000001</v>
          </cell>
          <cell r="AI309" t="str">
            <v>KG</v>
          </cell>
          <cell r="AJ309">
            <v>2.8820000000000001</v>
          </cell>
          <cell r="AK309" t="str">
            <v>KG</v>
          </cell>
          <cell r="AL309" t="str">
            <v>0</v>
          </cell>
          <cell r="AM309" t="str">
            <v>0</v>
          </cell>
          <cell r="AN309" t="str">
            <v>0</v>
          </cell>
          <cell r="AO309" t="str">
            <v>0</v>
          </cell>
        </row>
        <row r="310">
          <cell r="D310" t="str">
            <v>98306-07700-21</v>
          </cell>
          <cell r="E310" t="str">
            <v>NSUN FC_FLD SCH OIL_CNT_GL SPF50+ 7ML</v>
          </cell>
          <cell r="F310">
            <v>7</v>
          </cell>
          <cell r="G310" t="str">
            <v>ML</v>
          </cell>
          <cell r="H310">
            <v>77.88</v>
          </cell>
          <cell r="I310" t="str">
            <v>ML</v>
          </cell>
          <cell r="J310" t="str">
            <v>PC</v>
          </cell>
          <cell r="K310" t="str">
            <v>BDF Surabaya</v>
          </cell>
          <cell r="L310" t="str">
            <v>6</v>
          </cell>
          <cell r="M310" t="str">
            <v>72</v>
          </cell>
          <cell r="N310" t="str">
            <v>42417507</v>
          </cell>
          <cell r="O310" t="str">
            <v>HK</v>
          </cell>
          <cell r="P310" t="str">
            <v>04005805328423</v>
          </cell>
          <cell r="Q310" t="str">
            <v>IC</v>
          </cell>
          <cell r="R310" t="str">
            <v>04005805328430</v>
          </cell>
          <cell r="S310" t="str">
            <v>IC</v>
          </cell>
          <cell r="T310">
            <v>59</v>
          </cell>
          <cell r="U310">
            <v>11</v>
          </cell>
          <cell r="V310">
            <v>120</v>
          </cell>
          <cell r="W310" t="str">
            <v>MM</v>
          </cell>
          <cell r="X310">
            <v>75</v>
          </cell>
          <cell r="Y310">
            <v>45</v>
          </cell>
          <cell r="Z310">
            <v>135</v>
          </cell>
          <cell r="AA310" t="str">
            <v>MM</v>
          </cell>
          <cell r="AB310">
            <v>240</v>
          </cell>
          <cell r="AC310">
            <v>194</v>
          </cell>
          <cell r="AD310">
            <v>191</v>
          </cell>
          <cell r="AE310" t="str">
            <v>MM</v>
          </cell>
          <cell r="AF310">
            <v>11.22</v>
          </cell>
          <cell r="AG310" t="str">
            <v>G</v>
          </cell>
          <cell r="AH310">
            <v>8.1000000000000003E-2</v>
          </cell>
          <cell r="AI310" t="str">
            <v>KG</v>
          </cell>
          <cell r="AJ310">
            <v>1.0840000000000001</v>
          </cell>
          <cell r="AK310" t="str">
            <v>KG</v>
          </cell>
          <cell r="AL310" t="str">
            <v>0</v>
          </cell>
          <cell r="AM310" t="str">
            <v>0</v>
          </cell>
          <cell r="AN310" t="str">
            <v>0</v>
          </cell>
          <cell r="AO310" t="str">
            <v>0</v>
          </cell>
        </row>
        <row r="311">
          <cell r="D311" t="str">
            <v>98318-07700-01</v>
          </cell>
          <cell r="E311" t="str">
            <v>NSUN C&amp;E SRM SPF50 30ML</v>
          </cell>
          <cell r="F311">
            <v>30</v>
          </cell>
          <cell r="G311" t="str">
            <v>ML</v>
          </cell>
          <cell r="H311">
            <v>331.2</v>
          </cell>
          <cell r="I311" t="str">
            <v>ML</v>
          </cell>
          <cell r="J311" t="str">
            <v>PC</v>
          </cell>
          <cell r="K311" t="str">
            <v>BDF Surabaya</v>
          </cell>
          <cell r="L311" t="str">
            <v>3</v>
          </cell>
          <cell r="M311" t="str">
            <v>12</v>
          </cell>
          <cell r="N311" t="str">
            <v>8850029034522</v>
          </cell>
          <cell r="O311" t="str">
            <v>HE</v>
          </cell>
          <cell r="P311" t="str">
            <v>04005805334622</v>
          </cell>
          <cell r="Q311" t="str">
            <v>IC</v>
          </cell>
          <cell r="R311" t="str">
            <v>18850029034529</v>
          </cell>
          <cell r="S311" t="str">
            <v>IC</v>
          </cell>
          <cell r="T311">
            <v>80</v>
          </cell>
          <cell r="U311">
            <v>23</v>
          </cell>
          <cell r="V311">
            <v>180</v>
          </cell>
          <cell r="W311" t="str">
            <v>MM</v>
          </cell>
          <cell r="X311">
            <v>230</v>
          </cell>
          <cell r="Y311">
            <v>25</v>
          </cell>
          <cell r="Z311">
            <v>190</v>
          </cell>
          <cell r="AA311" t="str">
            <v>MM</v>
          </cell>
          <cell r="AB311">
            <v>235</v>
          </cell>
          <cell r="AC311">
            <v>118</v>
          </cell>
          <cell r="AD311">
            <v>205</v>
          </cell>
          <cell r="AE311" t="str">
            <v>MM</v>
          </cell>
          <cell r="AF311">
            <v>49.77</v>
          </cell>
          <cell r="AG311" t="str">
            <v>G</v>
          </cell>
          <cell r="AH311">
            <v>0.152</v>
          </cell>
          <cell r="AI311" t="str">
            <v>KG</v>
          </cell>
          <cell r="AJ311">
            <v>0.68899999999999995</v>
          </cell>
          <cell r="AK311" t="str">
            <v>KG</v>
          </cell>
          <cell r="AL311" t="str">
            <v>0</v>
          </cell>
          <cell r="AM311" t="str">
            <v>0</v>
          </cell>
          <cell r="AN311" t="str">
            <v>0</v>
          </cell>
          <cell r="AO311" t="str">
            <v>0</v>
          </cell>
        </row>
        <row r="312">
          <cell r="D312" t="str">
            <v>80102-04800-40</v>
          </cell>
          <cell r="E312" t="str">
            <v>NCRM TIN 60ML</v>
          </cell>
          <cell r="F312">
            <v>60</v>
          </cell>
          <cell r="G312" t="str">
            <v>ML</v>
          </cell>
          <cell r="H312">
            <v>88.935000000000002</v>
          </cell>
          <cell r="I312" t="str">
            <v>ML</v>
          </cell>
          <cell r="J312" t="str">
            <v>PC</v>
          </cell>
          <cell r="K312" t="str">
            <v>BDF Surabaya</v>
          </cell>
          <cell r="L312" t="str">
            <v>3</v>
          </cell>
          <cell r="M312" t="str">
            <v>48</v>
          </cell>
          <cell r="N312" t="str">
            <v>8850029801025</v>
          </cell>
          <cell r="O312" t="str">
            <v>HE</v>
          </cell>
          <cell r="P312" t="str">
            <v>8999777009540</v>
          </cell>
          <cell r="Q312" t="str">
            <v>HE</v>
          </cell>
          <cell r="R312" t="str">
            <v>8999777009557</v>
          </cell>
          <cell r="S312" t="str">
            <v>HE</v>
          </cell>
          <cell r="T312">
            <v>77</v>
          </cell>
          <cell r="U312">
            <v>77</v>
          </cell>
          <cell r="V312">
            <v>15</v>
          </cell>
          <cell r="W312" t="str">
            <v>MM</v>
          </cell>
          <cell r="X312">
            <v>77</v>
          </cell>
          <cell r="Y312">
            <v>77</v>
          </cell>
          <cell r="Z312">
            <v>49</v>
          </cell>
          <cell r="AA312" t="str">
            <v>MM</v>
          </cell>
          <cell r="AB312">
            <v>329</v>
          </cell>
          <cell r="AC312">
            <v>161</v>
          </cell>
          <cell r="AD312">
            <v>126</v>
          </cell>
          <cell r="AE312" t="str">
            <v>MM</v>
          </cell>
          <cell r="AF312">
            <v>67</v>
          </cell>
          <cell r="AG312" t="str">
            <v>G</v>
          </cell>
          <cell r="AH312">
            <v>0.20499999999999999</v>
          </cell>
          <cell r="AI312" t="str">
            <v>KG</v>
          </cell>
          <cell r="AJ312">
            <v>3.399</v>
          </cell>
          <cell r="AK312" t="str">
            <v>KG</v>
          </cell>
          <cell r="AL312" t="str">
            <v>14</v>
          </cell>
          <cell r="AM312" t="str">
            <v>7</v>
          </cell>
          <cell r="AN312" t="str">
            <v>98</v>
          </cell>
          <cell r="AO312" t="str">
            <v>4704</v>
          </cell>
        </row>
        <row r="313">
          <cell r="D313" t="str">
            <v>83923-04800-29</v>
          </cell>
          <cell r="E313" t="str">
            <v>NMEN FC_CR CRM_SKN_CR 30ML TIN</v>
          </cell>
          <cell r="F313">
            <v>30</v>
          </cell>
          <cell r="G313" t="str">
            <v>ML</v>
          </cell>
          <cell r="H313">
            <v>46.8</v>
          </cell>
          <cell r="I313" t="str">
            <v>ML</v>
          </cell>
          <cell r="J313" t="str">
            <v>PC</v>
          </cell>
          <cell r="K313" t="str">
            <v>BDF Surabaya</v>
          </cell>
          <cell r="L313" t="str">
            <v>6</v>
          </cell>
          <cell r="M313" t="str">
            <v>144</v>
          </cell>
          <cell r="N313" t="str">
            <v>40061191</v>
          </cell>
          <cell r="O313" t="str">
            <v>HK</v>
          </cell>
          <cell r="P313" t="str">
            <v>8999777012366</v>
          </cell>
          <cell r="Q313" t="str">
            <v>HE</v>
          </cell>
          <cell r="R313" t="str">
            <v>18850029020072</v>
          </cell>
          <cell r="S313" t="str">
            <v>IC</v>
          </cell>
          <cell r="T313">
            <v>60</v>
          </cell>
          <cell r="U313">
            <v>60</v>
          </cell>
          <cell r="V313">
            <v>13</v>
          </cell>
          <cell r="W313" t="str">
            <v>MM</v>
          </cell>
          <cell r="X313">
            <v>60</v>
          </cell>
          <cell r="Y313">
            <v>60</v>
          </cell>
          <cell r="Z313">
            <v>81</v>
          </cell>
          <cell r="AA313" t="str">
            <v>MM</v>
          </cell>
          <cell r="AB313">
            <v>265</v>
          </cell>
          <cell r="AC313">
            <v>203</v>
          </cell>
          <cell r="AD313">
            <v>203</v>
          </cell>
          <cell r="AE313" t="str">
            <v>MM</v>
          </cell>
          <cell r="AF313">
            <v>36.659999999999997</v>
          </cell>
          <cell r="AG313" t="str">
            <v>G</v>
          </cell>
          <cell r="AH313">
            <v>0.22</v>
          </cell>
          <cell r="AI313" t="str">
            <v>KG</v>
          </cell>
          <cell r="AJ313">
            <v>5.54</v>
          </cell>
          <cell r="AK313" t="str">
            <v>KG</v>
          </cell>
          <cell r="AL313" t="str">
            <v>0</v>
          </cell>
          <cell r="AM313" t="str">
            <v>0</v>
          </cell>
          <cell r="AN313" t="str">
            <v>0</v>
          </cell>
          <cell r="AO313" t="str">
            <v>0</v>
          </cell>
        </row>
        <row r="314">
          <cell r="D314" t="str">
            <v>86066-04800-21</v>
          </cell>
          <cell r="E314" t="str">
            <v>NSUN FC_CRM SCH RSY_PNK SPF50 7ML</v>
          </cell>
          <cell r="F314">
            <v>7</v>
          </cell>
          <cell r="G314" t="str">
            <v>ML</v>
          </cell>
          <cell r="H314">
            <v>77.88</v>
          </cell>
          <cell r="I314" t="str">
            <v>ML</v>
          </cell>
          <cell r="J314" t="str">
            <v>PC</v>
          </cell>
          <cell r="K314" t="str">
            <v>BDF Surabaya</v>
          </cell>
          <cell r="L314" t="str">
            <v>6</v>
          </cell>
          <cell r="M314" t="str">
            <v>72</v>
          </cell>
          <cell r="N314" t="str">
            <v>42397793</v>
          </cell>
          <cell r="O314" t="str">
            <v>HK</v>
          </cell>
          <cell r="P314" t="str">
            <v>8999777018634</v>
          </cell>
          <cell r="Q314" t="str">
            <v>HE</v>
          </cell>
          <cell r="R314" t="str">
            <v>8999777018641</v>
          </cell>
          <cell r="S314" t="str">
            <v>HE</v>
          </cell>
          <cell r="T314">
            <v>59</v>
          </cell>
          <cell r="U314">
            <v>11</v>
          </cell>
          <cell r="V314">
            <v>120</v>
          </cell>
          <cell r="W314" t="str">
            <v>MM</v>
          </cell>
          <cell r="X314">
            <v>75</v>
          </cell>
          <cell r="Y314">
            <v>45</v>
          </cell>
          <cell r="Z314">
            <v>135</v>
          </cell>
          <cell r="AA314" t="str">
            <v>MM</v>
          </cell>
          <cell r="AB314">
            <v>240</v>
          </cell>
          <cell r="AC314">
            <v>194</v>
          </cell>
          <cell r="AD314">
            <v>191</v>
          </cell>
          <cell r="AE314" t="str">
            <v>MM</v>
          </cell>
          <cell r="AF314">
            <v>11.4</v>
          </cell>
          <cell r="AG314" t="str">
            <v>G</v>
          </cell>
          <cell r="AH314">
            <v>8.2000000000000003E-2</v>
          </cell>
          <cell r="AI314" t="str">
            <v>KG</v>
          </cell>
          <cell r="AJ314">
            <v>1.1279999999999999</v>
          </cell>
          <cell r="AK314" t="str">
            <v>KG</v>
          </cell>
          <cell r="AL314" t="str">
            <v>0</v>
          </cell>
          <cell r="AM314" t="str">
            <v>0</v>
          </cell>
          <cell r="AN314" t="str">
            <v>0</v>
          </cell>
          <cell r="AO314" t="str">
            <v>0</v>
          </cell>
        </row>
        <row r="315">
          <cell r="D315" t="str">
            <v>88312-07700-42</v>
          </cell>
          <cell r="E315" t="str">
            <v>NBODY XTR_BRG RPR&amp;PRT_LTN SPF30 525ML</v>
          </cell>
          <cell r="F315">
            <v>525</v>
          </cell>
          <cell r="G315" t="str">
            <v>ML</v>
          </cell>
          <cell r="H315">
            <v>1144.8</v>
          </cell>
          <cell r="I315" t="str">
            <v>ML</v>
          </cell>
          <cell r="J315" t="str">
            <v>PC</v>
          </cell>
          <cell r="K315" t="str">
            <v>BDF Surabaya</v>
          </cell>
          <cell r="L315" t="str">
            <v>3</v>
          </cell>
          <cell r="M315" t="str">
            <v>12</v>
          </cell>
          <cell r="N315" t="str">
            <v>8850029023090</v>
          </cell>
          <cell r="O315" t="str">
            <v>HE</v>
          </cell>
          <cell r="P315" t="str">
            <v>8850029023106</v>
          </cell>
          <cell r="Q315" t="str">
            <v>HE</v>
          </cell>
          <cell r="R315" t="str">
            <v>18850029016693</v>
          </cell>
          <cell r="S315" t="str">
            <v>IC</v>
          </cell>
          <cell r="T315">
            <v>90</v>
          </cell>
          <cell r="U315">
            <v>53</v>
          </cell>
          <cell r="V315">
            <v>240</v>
          </cell>
          <cell r="W315" t="str">
            <v>MM</v>
          </cell>
          <cell r="X315">
            <v>159</v>
          </cell>
          <cell r="Y315">
            <v>90</v>
          </cell>
          <cell r="Z315">
            <v>240</v>
          </cell>
          <cell r="AA315" t="str">
            <v>MM</v>
          </cell>
          <cell r="AB315">
            <v>330</v>
          </cell>
          <cell r="AC315">
            <v>192</v>
          </cell>
          <cell r="AD315">
            <v>260</v>
          </cell>
          <cell r="AE315" t="str">
            <v>MM</v>
          </cell>
          <cell r="AF315">
            <v>595</v>
          </cell>
          <cell r="AG315" t="str">
            <v>G</v>
          </cell>
          <cell r="AH315">
            <v>1.794</v>
          </cell>
          <cell r="AI315" t="str">
            <v>KG</v>
          </cell>
          <cell r="AJ315">
            <v>7.4260000000000002</v>
          </cell>
          <cell r="AK315" t="str">
            <v>KG</v>
          </cell>
          <cell r="AL315" t="str">
            <v>0</v>
          </cell>
          <cell r="AM315" t="str">
            <v>0</v>
          </cell>
          <cell r="AN315" t="str">
            <v>0</v>
          </cell>
          <cell r="AO315" t="str">
            <v>0</v>
          </cell>
        </row>
        <row r="316">
          <cell r="D316" t="str">
            <v>98306-04800-21</v>
          </cell>
          <cell r="E316" t="str">
            <v>NSUN FC_FLD SCH OIL_CNT_GL SPF50+ 7ML</v>
          </cell>
          <cell r="F316">
            <v>7</v>
          </cell>
          <cell r="G316" t="str">
            <v>ML</v>
          </cell>
          <cell r="H316">
            <v>77.88</v>
          </cell>
          <cell r="I316" t="str">
            <v>ML</v>
          </cell>
          <cell r="J316" t="str">
            <v>PC</v>
          </cell>
          <cell r="K316" t="str">
            <v>BDF Surabaya</v>
          </cell>
          <cell r="L316" t="str">
            <v>6</v>
          </cell>
          <cell r="M316" t="str">
            <v>72</v>
          </cell>
          <cell r="N316" t="str">
            <v>42417507</v>
          </cell>
          <cell r="O316" t="str">
            <v>HK</v>
          </cell>
          <cell r="P316" t="str">
            <v>8999777018610</v>
          </cell>
          <cell r="Q316" t="str">
            <v>HE</v>
          </cell>
          <cell r="R316" t="str">
            <v>8999777018627</v>
          </cell>
          <cell r="S316" t="str">
            <v>HE</v>
          </cell>
          <cell r="T316">
            <v>59</v>
          </cell>
          <cell r="U316">
            <v>11</v>
          </cell>
          <cell r="V316">
            <v>120</v>
          </cell>
          <cell r="W316" t="str">
            <v>MM</v>
          </cell>
          <cell r="X316">
            <v>75</v>
          </cell>
          <cell r="Y316">
            <v>45</v>
          </cell>
          <cell r="Z316">
            <v>135</v>
          </cell>
          <cell r="AA316" t="str">
            <v>MM</v>
          </cell>
          <cell r="AB316">
            <v>240</v>
          </cell>
          <cell r="AC316">
            <v>194</v>
          </cell>
          <cell r="AD316">
            <v>191</v>
          </cell>
          <cell r="AE316" t="str">
            <v>MM</v>
          </cell>
          <cell r="AF316">
            <v>11.22</v>
          </cell>
          <cell r="AG316" t="str">
            <v>G</v>
          </cell>
          <cell r="AH316">
            <v>0.08</v>
          </cell>
          <cell r="AI316" t="str">
            <v>KG</v>
          </cell>
          <cell r="AJ316">
            <v>1.115</v>
          </cell>
          <cell r="AK316" t="str">
            <v>KG</v>
          </cell>
          <cell r="AL316" t="str">
            <v>0</v>
          </cell>
          <cell r="AM316" t="str">
            <v>0</v>
          </cell>
          <cell r="AN316" t="str">
            <v>0</v>
          </cell>
          <cell r="AO316" t="str">
            <v>0</v>
          </cell>
        </row>
        <row r="317">
          <cell r="D317" t="str">
            <v>48332-80461-01</v>
          </cell>
          <cell r="E317" t="str">
            <v>NIVEA_SUN_PROTECT_&amp;_REFR</v>
          </cell>
          <cell r="F317">
            <v>200</v>
          </cell>
          <cell r="G317" t="str">
            <v>ML</v>
          </cell>
          <cell r="H317">
            <v>0.45</v>
          </cell>
          <cell r="I317" t="str">
            <v>L</v>
          </cell>
          <cell r="J317" t="str">
            <v>PC</v>
          </cell>
          <cell r="K317" t="str">
            <v>PT. LF SERVICES INDONESIA</v>
          </cell>
          <cell r="L317" t="str">
            <v>6</v>
          </cell>
          <cell r="M317" t="str">
            <v>12</v>
          </cell>
          <cell r="N317" t="str">
            <v>4005808260706</v>
          </cell>
          <cell r="O317" t="str">
            <v>HE</v>
          </cell>
          <cell r="P317" t="str">
            <v>8999777018948</v>
          </cell>
          <cell r="Q317" t="str">
            <v>HE</v>
          </cell>
          <cell r="R317" t="str">
            <v>8999777018955</v>
          </cell>
          <cell r="S317" t="str">
            <v>HE</v>
          </cell>
          <cell r="T317">
            <v>50</v>
          </cell>
          <cell r="U317">
            <v>50</v>
          </cell>
          <cell r="V317">
            <v>180</v>
          </cell>
          <cell r="W317" t="str">
            <v>MM</v>
          </cell>
          <cell r="X317">
            <v>300</v>
          </cell>
          <cell r="Y317">
            <v>50</v>
          </cell>
          <cell r="Z317">
            <v>180</v>
          </cell>
          <cell r="AA317" t="str">
            <v>MM</v>
          </cell>
          <cell r="AB317">
            <v>310</v>
          </cell>
          <cell r="AC317">
            <v>110</v>
          </cell>
          <cell r="AD317">
            <v>194</v>
          </cell>
          <cell r="AE317" t="str">
            <v>MM</v>
          </cell>
          <cell r="AF317">
            <v>190</v>
          </cell>
          <cell r="AG317" t="str">
            <v>G</v>
          </cell>
          <cell r="AH317">
            <v>1.1399999999999999</v>
          </cell>
          <cell r="AI317" t="str">
            <v>KG</v>
          </cell>
          <cell r="AJ317">
            <v>2.3730000000000002</v>
          </cell>
          <cell r="AK317" t="str">
            <v>KG</v>
          </cell>
          <cell r="AL317" t="str">
            <v>25</v>
          </cell>
          <cell r="AM317" t="str">
            <v>5</v>
          </cell>
          <cell r="AN317" t="str">
            <v>125</v>
          </cell>
          <cell r="AO317" t="str">
            <v>1500</v>
          </cell>
        </row>
        <row r="318">
          <cell r="D318" t="str">
            <v>48332-88312-00</v>
          </cell>
          <cell r="E318" t="str">
            <v>NIVEA_EXTRA_BRIGHT_REPAI</v>
          </cell>
          <cell r="F318">
            <v>525</v>
          </cell>
          <cell r="G318" t="str">
            <v>ML</v>
          </cell>
          <cell r="H318">
            <v>1.145</v>
          </cell>
          <cell r="I318" t="str">
            <v>L</v>
          </cell>
          <cell r="J318" t="str">
            <v>PC</v>
          </cell>
          <cell r="K318" t="str">
            <v>PT. LF SERVICES INDONESIA</v>
          </cell>
          <cell r="L318" t="str">
            <v>3</v>
          </cell>
          <cell r="M318" t="str">
            <v>12</v>
          </cell>
          <cell r="N318" t="str">
            <v>8999777018863</v>
          </cell>
          <cell r="O318" t="str">
            <v>HE</v>
          </cell>
          <cell r="P318" t="str">
            <v>8999777018870</v>
          </cell>
          <cell r="Q318" t="str">
            <v>HE</v>
          </cell>
          <cell r="R318" t="str">
            <v>8999777018887</v>
          </cell>
          <cell r="S318" t="str">
            <v>HE</v>
          </cell>
          <cell r="T318">
            <v>90</v>
          </cell>
          <cell r="U318">
            <v>53</v>
          </cell>
          <cell r="V318">
            <v>240</v>
          </cell>
          <cell r="W318" t="str">
            <v>MM</v>
          </cell>
          <cell r="X318">
            <v>159</v>
          </cell>
          <cell r="Y318">
            <v>90</v>
          </cell>
          <cell r="Z318">
            <v>240</v>
          </cell>
          <cell r="AA318" t="str">
            <v>MM</v>
          </cell>
          <cell r="AB318">
            <v>330</v>
          </cell>
          <cell r="AC318">
            <v>192</v>
          </cell>
          <cell r="AD318">
            <v>260</v>
          </cell>
          <cell r="AE318" t="str">
            <v>MM</v>
          </cell>
          <cell r="AF318">
            <v>595</v>
          </cell>
          <cell r="AG318" t="str">
            <v>G</v>
          </cell>
          <cell r="AH318">
            <v>1.794</v>
          </cell>
          <cell r="AI318" t="str">
            <v>KG</v>
          </cell>
          <cell r="AJ318">
            <v>7.4260000000000002</v>
          </cell>
          <cell r="AK318" t="str">
            <v>KG</v>
          </cell>
          <cell r="AL318" t="str">
            <v>0</v>
          </cell>
          <cell r="AM318" t="str">
            <v>0</v>
          </cell>
          <cell r="AN318" t="str">
            <v>0</v>
          </cell>
          <cell r="AO318" t="str">
            <v>0</v>
          </cell>
        </row>
        <row r="319">
          <cell r="D319" t="str">
            <v>98737-04800-24</v>
          </cell>
          <cell r="E319" t="str">
            <v>NF EVN_TN_C&amp;HYL WH_FM 100ML</v>
          </cell>
          <cell r="F319">
            <v>100</v>
          </cell>
          <cell r="G319" t="str">
            <v>ML</v>
          </cell>
          <cell r="H319">
            <v>410.76</v>
          </cell>
          <cell r="I319" t="str">
            <v>ML</v>
          </cell>
          <cell r="J319" t="str">
            <v>PC</v>
          </cell>
          <cell r="K319" t="str">
            <v>BDF DC Export Malang</v>
          </cell>
          <cell r="L319" t="str">
            <v>0</v>
          </cell>
          <cell r="M319" t="str">
            <v>24</v>
          </cell>
          <cell r="N319" t="str">
            <v>8999777000615</v>
          </cell>
          <cell r="O319" t="str">
            <v>HE</v>
          </cell>
          <cell r="P319" t="str">
            <v/>
          </cell>
          <cell r="Q319" t="str">
            <v/>
          </cell>
          <cell r="R319" t="str">
            <v>8999777000639</v>
          </cell>
          <cell r="S319" t="str">
            <v>HE</v>
          </cell>
          <cell r="T319">
            <v>63</v>
          </cell>
          <cell r="U319">
            <v>40</v>
          </cell>
          <cell r="V319">
            <v>163</v>
          </cell>
          <cell r="W319" t="str">
            <v>MM</v>
          </cell>
          <cell r="X319">
            <v>0</v>
          </cell>
          <cell r="Y319">
            <v>0</v>
          </cell>
          <cell r="Z319">
            <v>0</v>
          </cell>
          <cell r="AA319" t="str">
            <v/>
          </cell>
          <cell r="AB319">
            <v>253</v>
          </cell>
          <cell r="AC319">
            <v>180</v>
          </cell>
          <cell r="AD319">
            <v>181</v>
          </cell>
          <cell r="AE319" t="str">
            <v>MM</v>
          </cell>
          <cell r="AF319">
            <v>119.83</v>
          </cell>
          <cell r="AG319" t="str">
            <v>G</v>
          </cell>
          <cell r="AH319">
            <v>0</v>
          </cell>
          <cell r="AI319" t="str">
            <v/>
          </cell>
          <cell r="AJ319">
            <v>3.1120000000000001</v>
          </cell>
          <cell r="AK319" t="str">
            <v>KG</v>
          </cell>
          <cell r="AL319" t="str">
            <v>19</v>
          </cell>
          <cell r="AM319" t="str">
            <v>6</v>
          </cell>
          <cell r="AN319" t="str">
            <v>114</v>
          </cell>
          <cell r="AO319" t="str">
            <v>2736</v>
          </cell>
        </row>
        <row r="320">
          <cell r="D320" t="str">
            <v>98733-04800-24</v>
          </cell>
          <cell r="E320" t="str">
            <v>NF EVN_TN_C&amp;HYL MCLLR_WTR_MN_PHS 125ML</v>
          </cell>
          <cell r="F320">
            <v>125</v>
          </cell>
          <cell r="G320" t="str">
            <v>ML</v>
          </cell>
          <cell r="H320">
            <v>273.726</v>
          </cell>
          <cell r="I320" t="str">
            <v>ML</v>
          </cell>
          <cell r="J320" t="str">
            <v>PC</v>
          </cell>
          <cell r="K320" t="str">
            <v>BDF DC Export Malang</v>
          </cell>
          <cell r="L320" t="str">
            <v>6</v>
          </cell>
          <cell r="M320" t="str">
            <v>30</v>
          </cell>
          <cell r="N320" t="str">
            <v>8999777000394</v>
          </cell>
          <cell r="O320" t="str">
            <v>HE</v>
          </cell>
          <cell r="P320" t="str">
            <v>8999777000554</v>
          </cell>
          <cell r="Q320" t="str">
            <v>HE</v>
          </cell>
          <cell r="R320" t="str">
            <v>8999777000578</v>
          </cell>
          <cell r="S320" t="str">
            <v>HE</v>
          </cell>
          <cell r="T320">
            <v>54</v>
          </cell>
          <cell r="U320">
            <v>37</v>
          </cell>
          <cell r="V320">
            <v>137</v>
          </cell>
          <cell r="W320" t="str">
            <v>MM</v>
          </cell>
          <cell r="X320">
            <v>228</v>
          </cell>
          <cell r="Y320">
            <v>54</v>
          </cell>
          <cell r="Z320">
            <v>138</v>
          </cell>
          <cell r="AA320" t="str">
            <v>MM</v>
          </cell>
          <cell r="AB320">
            <v>286</v>
          </cell>
          <cell r="AC320">
            <v>233</v>
          </cell>
          <cell r="AD320">
            <v>161</v>
          </cell>
          <cell r="AE320" t="str">
            <v>MM</v>
          </cell>
          <cell r="AF320">
            <v>147.21</v>
          </cell>
          <cell r="AG320" t="str">
            <v>G</v>
          </cell>
          <cell r="AH320">
            <v>0.88700000000000001</v>
          </cell>
          <cell r="AI320" t="str">
            <v>KG</v>
          </cell>
          <cell r="AJ320">
            <v>4.66</v>
          </cell>
          <cell r="AK320" t="str">
            <v>KG</v>
          </cell>
          <cell r="AL320" t="str">
            <v>13</v>
          </cell>
          <cell r="AM320" t="str">
            <v>8</v>
          </cell>
          <cell r="AN320" t="str">
            <v>104</v>
          </cell>
          <cell r="AO320" t="str">
            <v>3120</v>
          </cell>
        </row>
        <row r="321">
          <cell r="D321" t="str">
            <v>98512-04800-64</v>
          </cell>
          <cell r="E321" t="str">
            <v>NDEO RLL_ON BRG_HJB_CL_FML 50ML</v>
          </cell>
          <cell r="F321">
            <v>50</v>
          </cell>
          <cell r="G321" t="str">
            <v>ML</v>
          </cell>
          <cell r="H321">
            <v>177.17699999999999</v>
          </cell>
          <cell r="I321" t="str">
            <v>ML</v>
          </cell>
          <cell r="J321" t="str">
            <v>PC</v>
          </cell>
          <cell r="K321" t="str">
            <v>BDF DC Export Malang</v>
          </cell>
          <cell r="L321" t="str">
            <v>0</v>
          </cell>
          <cell r="M321" t="str">
            <v>24</v>
          </cell>
          <cell r="N321" t="str">
            <v>8999777017873</v>
          </cell>
          <cell r="O321" t="str">
            <v>HE</v>
          </cell>
          <cell r="P321" t="str">
            <v/>
          </cell>
          <cell r="Q321" t="str">
            <v/>
          </cell>
          <cell r="R321" t="str">
            <v>04005805393469</v>
          </cell>
          <cell r="S321" t="str">
            <v>IC</v>
          </cell>
          <cell r="T321">
            <v>41</v>
          </cell>
          <cell r="U321">
            <v>41</v>
          </cell>
          <cell r="V321">
            <v>105.4</v>
          </cell>
          <cell r="W321" t="str">
            <v>MM</v>
          </cell>
          <cell r="X321">
            <v>0</v>
          </cell>
          <cell r="Y321">
            <v>0</v>
          </cell>
          <cell r="Z321">
            <v>0</v>
          </cell>
          <cell r="AA321" t="str">
            <v/>
          </cell>
          <cell r="AB321">
            <v>258</v>
          </cell>
          <cell r="AC321">
            <v>171</v>
          </cell>
          <cell r="AD321">
            <v>123</v>
          </cell>
          <cell r="AE321" t="str">
            <v>MM</v>
          </cell>
          <cell r="AF321">
            <v>137.203</v>
          </cell>
          <cell r="AG321" t="str">
            <v>G</v>
          </cell>
          <cell r="AH321">
            <v>0</v>
          </cell>
          <cell r="AI321" t="str">
            <v/>
          </cell>
          <cell r="AJ321">
            <v>3.4489999999999998</v>
          </cell>
          <cell r="AK321" t="str">
            <v>KG</v>
          </cell>
          <cell r="AL321" t="str">
            <v>19</v>
          </cell>
          <cell r="AM321" t="str">
            <v>8</v>
          </cell>
          <cell r="AN321" t="str">
            <v>152</v>
          </cell>
          <cell r="AO321" t="str">
            <v>3648</v>
          </cell>
        </row>
        <row r="322">
          <cell r="D322" t="str">
            <v>98512-04800-31</v>
          </cell>
          <cell r="E322" t="str">
            <v>NDEO RLL_ON BRG_HJB_CL_FML 50ML</v>
          </cell>
          <cell r="F322">
            <v>50</v>
          </cell>
          <cell r="G322" t="str">
            <v>ML</v>
          </cell>
          <cell r="H322">
            <v>184.91</v>
          </cell>
          <cell r="I322" t="str">
            <v>ML</v>
          </cell>
          <cell r="J322" t="str">
            <v>PC</v>
          </cell>
          <cell r="K322" t="str">
            <v>BDF DC Export Malang</v>
          </cell>
          <cell r="L322" t="str">
            <v>0</v>
          </cell>
          <cell r="M322" t="str">
            <v>24</v>
          </cell>
          <cell r="N322" t="str">
            <v>8999777017873</v>
          </cell>
          <cell r="O322" t="str">
            <v>HE</v>
          </cell>
          <cell r="P322" t="str">
            <v/>
          </cell>
          <cell r="Q322" t="str">
            <v/>
          </cell>
          <cell r="R322" t="str">
            <v>04005805393469</v>
          </cell>
          <cell r="S322" t="str">
            <v>IC</v>
          </cell>
          <cell r="T322">
            <v>41</v>
          </cell>
          <cell r="U322">
            <v>41</v>
          </cell>
          <cell r="V322">
            <v>110</v>
          </cell>
          <cell r="W322" t="str">
            <v>MM</v>
          </cell>
          <cell r="X322">
            <v>0</v>
          </cell>
          <cell r="Y322">
            <v>0</v>
          </cell>
          <cell r="Z322">
            <v>0</v>
          </cell>
          <cell r="AA322" t="str">
            <v/>
          </cell>
          <cell r="AB322">
            <v>258</v>
          </cell>
          <cell r="AC322">
            <v>171</v>
          </cell>
          <cell r="AD322">
            <v>128</v>
          </cell>
          <cell r="AE322" t="str">
            <v>MM</v>
          </cell>
          <cell r="AF322">
            <v>150.97999999999999</v>
          </cell>
          <cell r="AG322" t="str">
            <v>G</v>
          </cell>
          <cell r="AH322">
            <v>0</v>
          </cell>
          <cell r="AI322" t="str">
            <v/>
          </cell>
          <cell r="AJ322">
            <v>3.774</v>
          </cell>
          <cell r="AK322" t="str">
            <v>KG</v>
          </cell>
          <cell r="AL322" t="str">
            <v>19</v>
          </cell>
          <cell r="AM322" t="str">
            <v>8</v>
          </cell>
          <cell r="AN322" t="str">
            <v>152</v>
          </cell>
          <cell r="AO322" t="str">
            <v>3648</v>
          </cell>
        </row>
        <row r="323">
          <cell r="D323" t="str">
            <v>98500-04800-64</v>
          </cell>
          <cell r="E323" t="str">
            <v>NDEO RLL_ON PRL&amp;BTY_PNK_FML 50ML</v>
          </cell>
          <cell r="F323">
            <v>50</v>
          </cell>
          <cell r="G323" t="str">
            <v>ML</v>
          </cell>
          <cell r="H323">
            <v>177.17699999999999</v>
          </cell>
          <cell r="I323" t="str">
            <v>ML</v>
          </cell>
          <cell r="J323" t="str">
            <v>PC</v>
          </cell>
          <cell r="K323" t="str">
            <v>BDF DC Export Malang</v>
          </cell>
          <cell r="L323" t="str">
            <v>0</v>
          </cell>
          <cell r="M323" t="str">
            <v>24</v>
          </cell>
          <cell r="N323" t="str">
            <v>8999777017620</v>
          </cell>
          <cell r="O323" t="str">
            <v>HE</v>
          </cell>
          <cell r="P323" t="str">
            <v/>
          </cell>
          <cell r="Q323" t="str">
            <v/>
          </cell>
          <cell r="R323" t="str">
            <v>8999777017637</v>
          </cell>
          <cell r="S323" t="str">
            <v>HE</v>
          </cell>
          <cell r="T323">
            <v>41</v>
          </cell>
          <cell r="U323">
            <v>41</v>
          </cell>
          <cell r="V323">
            <v>105.4</v>
          </cell>
          <cell r="W323" t="str">
            <v>MM</v>
          </cell>
          <cell r="X323">
            <v>0</v>
          </cell>
          <cell r="Y323">
            <v>0</v>
          </cell>
          <cell r="Z323">
            <v>0</v>
          </cell>
          <cell r="AA323" t="str">
            <v/>
          </cell>
          <cell r="AB323">
            <v>258</v>
          </cell>
          <cell r="AC323">
            <v>171</v>
          </cell>
          <cell r="AD323">
            <v>123</v>
          </cell>
          <cell r="AE323" t="str">
            <v>MM</v>
          </cell>
          <cell r="AF323">
            <v>140.053</v>
          </cell>
          <cell r="AG323" t="str">
            <v>G</v>
          </cell>
          <cell r="AH323">
            <v>0</v>
          </cell>
          <cell r="AI323" t="str">
            <v/>
          </cell>
          <cell r="AJ323">
            <v>3.5169999999999999</v>
          </cell>
          <cell r="AK323" t="str">
            <v>KG</v>
          </cell>
          <cell r="AL323" t="str">
            <v>19</v>
          </cell>
          <cell r="AM323" t="str">
            <v>8</v>
          </cell>
          <cell r="AN323" t="str">
            <v>152</v>
          </cell>
          <cell r="AO323" t="str">
            <v>3648</v>
          </cell>
        </row>
        <row r="324">
          <cell r="D324" t="str">
            <v>94908-04800-32</v>
          </cell>
          <cell r="E324" t="str">
            <v>NMEN X_BRT_C&amp;HYA FM 100ML SCRUB</v>
          </cell>
          <cell r="F324">
            <v>100</v>
          </cell>
          <cell r="G324" t="str">
            <v>ML</v>
          </cell>
          <cell r="H324">
            <v>580</v>
          </cell>
          <cell r="I324" t="str">
            <v>ML</v>
          </cell>
          <cell r="J324" t="str">
            <v>PC</v>
          </cell>
          <cell r="K324" t="str">
            <v>BDF DC Export Malang</v>
          </cell>
          <cell r="L324" t="str">
            <v>0</v>
          </cell>
          <cell r="M324" t="str">
            <v>24</v>
          </cell>
          <cell r="N324" t="str">
            <v>8999777004316</v>
          </cell>
          <cell r="O324" t="str">
            <v>HE</v>
          </cell>
          <cell r="P324" t="str">
            <v/>
          </cell>
          <cell r="Q324" t="str">
            <v/>
          </cell>
          <cell r="R324" t="str">
            <v>04005805415628</v>
          </cell>
          <cell r="S324" t="str">
            <v>IC</v>
          </cell>
          <cell r="T324">
            <v>80</v>
          </cell>
          <cell r="U324">
            <v>50</v>
          </cell>
          <cell r="V324">
            <v>145</v>
          </cell>
          <cell r="W324" t="str">
            <v>MM</v>
          </cell>
          <cell r="X324">
            <v>0</v>
          </cell>
          <cell r="Y324">
            <v>0</v>
          </cell>
          <cell r="Z324">
            <v>0</v>
          </cell>
          <cell r="AA324" t="str">
            <v/>
          </cell>
          <cell r="AB324">
            <v>312</v>
          </cell>
          <cell r="AC324">
            <v>210</v>
          </cell>
          <cell r="AD324">
            <v>161</v>
          </cell>
          <cell r="AE324" t="str">
            <v>MM</v>
          </cell>
          <cell r="AF324">
            <v>122.02</v>
          </cell>
          <cell r="AG324" t="str">
            <v>G</v>
          </cell>
          <cell r="AH324">
            <v>0</v>
          </cell>
          <cell r="AI324" t="str">
            <v/>
          </cell>
          <cell r="AJ324">
            <v>3.1829999999999998</v>
          </cell>
          <cell r="AK324" t="str">
            <v>KG</v>
          </cell>
          <cell r="AL324" t="str">
            <v>12</v>
          </cell>
          <cell r="AM324" t="str">
            <v>8</v>
          </cell>
          <cell r="AN324" t="str">
            <v>96</v>
          </cell>
          <cell r="AO324" t="str">
            <v>2304</v>
          </cell>
        </row>
        <row r="325">
          <cell r="D325" t="str">
            <v>93645-04801-22</v>
          </cell>
          <cell r="E325" t="str">
            <v>NSUN LTN SPF33 100ML</v>
          </cell>
          <cell r="F325">
            <v>100</v>
          </cell>
          <cell r="G325" t="str">
            <v>ML</v>
          </cell>
          <cell r="H325">
            <v>251.1</v>
          </cell>
          <cell r="I325" t="str">
            <v>ML</v>
          </cell>
          <cell r="J325" t="str">
            <v>PC</v>
          </cell>
          <cell r="K325" t="str">
            <v>BDF DC Export Malang</v>
          </cell>
          <cell r="L325" t="str">
            <v>0</v>
          </cell>
          <cell r="M325" t="str">
            <v>48</v>
          </cell>
          <cell r="N325" t="str">
            <v>8999777005351</v>
          </cell>
          <cell r="O325" t="str">
            <v>HE</v>
          </cell>
          <cell r="P325" t="str">
            <v/>
          </cell>
          <cell r="Q325" t="str">
            <v/>
          </cell>
          <cell r="R325" t="str">
            <v>8999777009779</v>
          </cell>
          <cell r="S325" t="str">
            <v>HE</v>
          </cell>
          <cell r="T325">
            <v>54</v>
          </cell>
          <cell r="U325">
            <v>31</v>
          </cell>
          <cell r="V325">
            <v>150</v>
          </cell>
          <cell r="W325" t="str">
            <v>MM</v>
          </cell>
          <cell r="X325">
            <v>0</v>
          </cell>
          <cell r="Y325">
            <v>0</v>
          </cell>
          <cell r="Z325">
            <v>0</v>
          </cell>
          <cell r="AA325" t="str">
            <v/>
          </cell>
          <cell r="AB325">
            <v>381</v>
          </cell>
          <cell r="AC325">
            <v>228</v>
          </cell>
          <cell r="AD325">
            <v>165</v>
          </cell>
          <cell r="AE325" t="str">
            <v>MM</v>
          </cell>
          <cell r="AF325">
            <v>0.122</v>
          </cell>
          <cell r="AG325" t="str">
            <v>KG</v>
          </cell>
          <cell r="AH325">
            <v>0</v>
          </cell>
          <cell r="AI325" t="str">
            <v/>
          </cell>
          <cell r="AJ325">
            <v>6.1159999999999997</v>
          </cell>
          <cell r="AK325" t="str">
            <v>KG</v>
          </cell>
          <cell r="AL325" t="str">
            <v>10</v>
          </cell>
          <cell r="AM325" t="str">
            <v>7</v>
          </cell>
          <cell r="AN325" t="str">
            <v>70</v>
          </cell>
          <cell r="AO325" t="str">
            <v>3360</v>
          </cell>
        </row>
        <row r="326">
          <cell r="D326" t="str">
            <v>89059-04800-42</v>
          </cell>
          <cell r="E326" t="str">
            <v>NSFT PLS_JAR 100ML</v>
          </cell>
          <cell r="F326">
            <v>100</v>
          </cell>
          <cell r="G326" t="str">
            <v>ML</v>
          </cell>
          <cell r="H326">
            <v>205.8</v>
          </cell>
          <cell r="I326" t="str">
            <v>ML</v>
          </cell>
          <cell r="J326" t="str">
            <v>PC</v>
          </cell>
          <cell r="K326" t="str">
            <v>BDF DC Export Malang</v>
          </cell>
          <cell r="L326" t="str">
            <v>0</v>
          </cell>
          <cell r="M326" t="str">
            <v>36</v>
          </cell>
          <cell r="N326" t="str">
            <v>8999777890551</v>
          </cell>
          <cell r="O326" t="str">
            <v>HE</v>
          </cell>
          <cell r="P326" t="str">
            <v/>
          </cell>
          <cell r="Q326" t="str">
            <v/>
          </cell>
          <cell r="R326" t="str">
            <v>8999777008475</v>
          </cell>
          <cell r="S326" t="str">
            <v>HE</v>
          </cell>
          <cell r="T326">
            <v>70</v>
          </cell>
          <cell r="U326">
            <v>70</v>
          </cell>
          <cell r="V326">
            <v>42</v>
          </cell>
          <cell r="W326" t="str">
            <v>MM</v>
          </cell>
          <cell r="X326">
            <v>0</v>
          </cell>
          <cell r="Y326">
            <v>0</v>
          </cell>
          <cell r="Z326">
            <v>0</v>
          </cell>
          <cell r="AA326" t="str">
            <v/>
          </cell>
          <cell r="AB326">
            <v>436</v>
          </cell>
          <cell r="AC326">
            <v>151</v>
          </cell>
          <cell r="AD326">
            <v>142</v>
          </cell>
          <cell r="AE326" t="str">
            <v>MM</v>
          </cell>
          <cell r="AF326">
            <v>0.11799999999999999</v>
          </cell>
          <cell r="AG326" t="str">
            <v>KG</v>
          </cell>
          <cell r="AH326">
            <v>0</v>
          </cell>
          <cell r="AI326" t="str">
            <v/>
          </cell>
          <cell r="AJ326">
            <v>4.3849999999999998</v>
          </cell>
          <cell r="AK326" t="str">
            <v>KG</v>
          </cell>
          <cell r="AL326" t="str">
            <v>11</v>
          </cell>
          <cell r="AM326" t="str">
            <v>9</v>
          </cell>
          <cell r="AN326" t="str">
            <v>99</v>
          </cell>
          <cell r="AO326" t="str">
            <v>3564</v>
          </cell>
        </row>
        <row r="327">
          <cell r="D327" t="str">
            <v>89054-04800-42</v>
          </cell>
          <cell r="E327" t="str">
            <v>NSFT PLS_JAR 50ML</v>
          </cell>
          <cell r="F327">
            <v>50</v>
          </cell>
          <cell r="G327" t="str">
            <v>ML</v>
          </cell>
          <cell r="H327">
            <v>103.968</v>
          </cell>
          <cell r="I327" t="str">
            <v>ML</v>
          </cell>
          <cell r="J327" t="str">
            <v>PC</v>
          </cell>
          <cell r="K327" t="str">
            <v>BDF DC Export Malang</v>
          </cell>
          <cell r="L327" t="str">
            <v>0</v>
          </cell>
          <cell r="M327" t="str">
            <v>48</v>
          </cell>
          <cell r="N327" t="str">
            <v>8999777890544</v>
          </cell>
          <cell r="O327" t="str">
            <v>HE</v>
          </cell>
          <cell r="P327" t="str">
            <v/>
          </cell>
          <cell r="Q327" t="str">
            <v/>
          </cell>
          <cell r="R327" t="str">
            <v>8999777016012</v>
          </cell>
          <cell r="S327" t="str">
            <v>HE</v>
          </cell>
          <cell r="T327">
            <v>57</v>
          </cell>
          <cell r="U327">
            <v>57</v>
          </cell>
          <cell r="V327">
            <v>32</v>
          </cell>
          <cell r="W327" t="str">
            <v>MM</v>
          </cell>
          <cell r="X327">
            <v>0</v>
          </cell>
          <cell r="Y327">
            <v>0</v>
          </cell>
          <cell r="Z327">
            <v>0</v>
          </cell>
          <cell r="AA327" t="str">
            <v/>
          </cell>
          <cell r="AB327">
            <v>241</v>
          </cell>
          <cell r="AC327">
            <v>121</v>
          </cell>
          <cell r="AD327">
            <v>197</v>
          </cell>
          <cell r="AE327" t="str">
            <v>MM</v>
          </cell>
          <cell r="AF327">
            <v>6.2E-2</v>
          </cell>
          <cell r="AG327" t="str">
            <v>KG</v>
          </cell>
          <cell r="AH327">
            <v>0</v>
          </cell>
          <cell r="AI327" t="str">
            <v/>
          </cell>
          <cell r="AJ327">
            <v>3.105</v>
          </cell>
          <cell r="AK327" t="str">
            <v>KG</v>
          </cell>
          <cell r="AL327" t="str">
            <v>27</v>
          </cell>
          <cell r="AM327" t="str">
            <v>6</v>
          </cell>
          <cell r="AN327" t="str">
            <v>162</v>
          </cell>
          <cell r="AO327" t="str">
            <v>7776</v>
          </cell>
        </row>
        <row r="328">
          <cell r="D328" t="str">
            <v>88880-04800-29</v>
          </cell>
          <cell r="E328" t="str">
            <v>NMEN CLN WHT_ACE-OIL_CNT_SCR 100ML</v>
          </cell>
          <cell r="F328">
            <v>100</v>
          </cell>
          <cell r="G328" t="str">
            <v>ML</v>
          </cell>
          <cell r="H328">
            <v>580</v>
          </cell>
          <cell r="I328" t="str">
            <v>ML</v>
          </cell>
          <cell r="J328" t="str">
            <v>PC</v>
          </cell>
          <cell r="K328" t="str">
            <v>BDF DC Export Malang</v>
          </cell>
          <cell r="L328" t="str">
            <v>0</v>
          </cell>
          <cell r="M328" t="str">
            <v>24</v>
          </cell>
          <cell r="N328" t="str">
            <v>8999777002954</v>
          </cell>
          <cell r="O328" t="str">
            <v>HE</v>
          </cell>
          <cell r="P328" t="str">
            <v/>
          </cell>
          <cell r="Q328" t="str">
            <v/>
          </cell>
          <cell r="R328" t="str">
            <v>8999777014575</v>
          </cell>
          <cell r="S328" t="str">
            <v>HE</v>
          </cell>
          <cell r="T328">
            <v>80</v>
          </cell>
          <cell r="U328">
            <v>50</v>
          </cell>
          <cell r="V328">
            <v>145</v>
          </cell>
          <cell r="W328" t="str">
            <v>MM</v>
          </cell>
          <cell r="X328">
            <v>0</v>
          </cell>
          <cell r="Y328">
            <v>0</v>
          </cell>
          <cell r="Z328">
            <v>0</v>
          </cell>
          <cell r="AA328" t="str">
            <v/>
          </cell>
          <cell r="AB328">
            <v>312</v>
          </cell>
          <cell r="AC328">
            <v>210</v>
          </cell>
          <cell r="AD328">
            <v>161</v>
          </cell>
          <cell r="AE328" t="str">
            <v>MM</v>
          </cell>
          <cell r="AF328">
            <v>124.02</v>
          </cell>
          <cell r="AG328" t="str">
            <v>G</v>
          </cell>
          <cell r="AH328">
            <v>0</v>
          </cell>
          <cell r="AI328" t="str">
            <v/>
          </cell>
          <cell r="AJ328">
            <v>3.2309999999999999</v>
          </cell>
          <cell r="AK328" t="str">
            <v>KG</v>
          </cell>
          <cell r="AL328" t="str">
            <v>12</v>
          </cell>
          <cell r="AM328" t="str">
            <v>8</v>
          </cell>
          <cell r="AN328" t="str">
            <v>96</v>
          </cell>
          <cell r="AO328" t="str">
            <v>2304</v>
          </cell>
        </row>
        <row r="329">
          <cell r="D329" t="str">
            <v>88869-04800-29</v>
          </cell>
          <cell r="E329" t="str">
            <v>NMEN CLN WHT_ACE-OIL_CNT_FOM 100ML</v>
          </cell>
          <cell r="F329">
            <v>100</v>
          </cell>
          <cell r="G329" t="str">
            <v>ML</v>
          </cell>
          <cell r="H329">
            <v>580</v>
          </cell>
          <cell r="I329" t="str">
            <v>ML</v>
          </cell>
          <cell r="J329" t="str">
            <v>PC</v>
          </cell>
          <cell r="K329" t="str">
            <v>BDF DC Export Malang</v>
          </cell>
          <cell r="L329" t="str">
            <v>0</v>
          </cell>
          <cell r="M329" t="str">
            <v>24</v>
          </cell>
          <cell r="N329" t="str">
            <v>8999777000189</v>
          </cell>
          <cell r="O329" t="str">
            <v>HE</v>
          </cell>
          <cell r="P329" t="str">
            <v/>
          </cell>
          <cell r="Q329" t="str">
            <v/>
          </cell>
          <cell r="R329" t="str">
            <v>8999777014674</v>
          </cell>
          <cell r="S329" t="str">
            <v>HE</v>
          </cell>
          <cell r="T329">
            <v>80</v>
          </cell>
          <cell r="U329">
            <v>50</v>
          </cell>
          <cell r="V329">
            <v>145</v>
          </cell>
          <cell r="W329" t="str">
            <v>MM</v>
          </cell>
          <cell r="X329">
            <v>0</v>
          </cell>
          <cell r="Y329">
            <v>0</v>
          </cell>
          <cell r="Z329">
            <v>0</v>
          </cell>
          <cell r="AA329" t="str">
            <v/>
          </cell>
          <cell r="AB329">
            <v>312</v>
          </cell>
          <cell r="AC329">
            <v>210</v>
          </cell>
          <cell r="AD329">
            <v>161</v>
          </cell>
          <cell r="AE329" t="str">
            <v>MM</v>
          </cell>
          <cell r="AF329">
            <v>123</v>
          </cell>
          <cell r="AG329" t="str">
            <v>G</v>
          </cell>
          <cell r="AH329">
            <v>0</v>
          </cell>
          <cell r="AI329" t="str">
            <v/>
          </cell>
          <cell r="AJ329">
            <v>3.2069999999999999</v>
          </cell>
          <cell r="AK329" t="str">
            <v>KG</v>
          </cell>
          <cell r="AL329" t="str">
            <v>12</v>
          </cell>
          <cell r="AM329" t="str">
            <v>8</v>
          </cell>
          <cell r="AN329" t="str">
            <v>96</v>
          </cell>
          <cell r="AO329" t="str">
            <v>2304</v>
          </cell>
        </row>
        <row r="330">
          <cell r="D330" t="str">
            <v>88428-04810-37</v>
          </cell>
          <cell r="E330" t="str">
            <v>NBODY ESS CHR_BLSM_JJB_OL 200ML</v>
          </cell>
          <cell r="F330">
            <v>200</v>
          </cell>
          <cell r="G330" t="str">
            <v>ML</v>
          </cell>
          <cell r="H330">
            <v>399.6</v>
          </cell>
          <cell r="I330" t="str">
            <v>ML</v>
          </cell>
          <cell r="J330" t="str">
            <v>PC</v>
          </cell>
          <cell r="K330" t="str">
            <v>BDF DC Export Malang</v>
          </cell>
          <cell r="L330" t="str">
            <v>0</v>
          </cell>
          <cell r="M330" t="str">
            <v>24</v>
          </cell>
          <cell r="N330" t="str">
            <v>8999777012571</v>
          </cell>
          <cell r="O330" t="str">
            <v>HE</v>
          </cell>
          <cell r="P330" t="str">
            <v/>
          </cell>
          <cell r="Q330" t="str">
            <v/>
          </cell>
          <cell r="R330" t="str">
            <v>8999777015480</v>
          </cell>
          <cell r="S330" t="str">
            <v>HE</v>
          </cell>
          <cell r="T330">
            <v>60</v>
          </cell>
          <cell r="U330">
            <v>37</v>
          </cell>
          <cell r="V330">
            <v>180</v>
          </cell>
          <cell r="W330" t="str">
            <v>MM</v>
          </cell>
          <cell r="X330">
            <v>0</v>
          </cell>
          <cell r="Y330">
            <v>0</v>
          </cell>
          <cell r="Z330">
            <v>0</v>
          </cell>
          <cell r="AA330" t="str">
            <v/>
          </cell>
          <cell r="AB330">
            <v>245</v>
          </cell>
          <cell r="AC330">
            <v>226</v>
          </cell>
          <cell r="AD330">
            <v>197</v>
          </cell>
          <cell r="AE330" t="str">
            <v>MM</v>
          </cell>
          <cell r="AF330">
            <v>224</v>
          </cell>
          <cell r="AG330" t="str">
            <v>G</v>
          </cell>
          <cell r="AH330">
            <v>0</v>
          </cell>
          <cell r="AI330" t="str">
            <v/>
          </cell>
          <cell r="AJ330">
            <v>5.5720000000000001</v>
          </cell>
          <cell r="AK330" t="str">
            <v>KG</v>
          </cell>
          <cell r="AL330" t="str">
            <v>14</v>
          </cell>
          <cell r="AM330" t="str">
            <v>6</v>
          </cell>
          <cell r="AN330" t="str">
            <v>84</v>
          </cell>
          <cell r="AO330" t="str">
            <v>2016</v>
          </cell>
        </row>
        <row r="331">
          <cell r="D331" t="str">
            <v>88318-04800-39</v>
          </cell>
          <cell r="E331" t="str">
            <v>NBODY WHT SRM SPF15 180ML</v>
          </cell>
          <cell r="F331">
            <v>180</v>
          </cell>
          <cell r="G331" t="str">
            <v>ML</v>
          </cell>
          <cell r="H331">
            <v>678.75</v>
          </cell>
          <cell r="I331" t="str">
            <v>ML</v>
          </cell>
          <cell r="J331" t="str">
            <v>PC</v>
          </cell>
          <cell r="K331" t="str">
            <v>BDF Surabaya</v>
          </cell>
          <cell r="L331" t="str">
            <v>0</v>
          </cell>
          <cell r="M331" t="str">
            <v>24</v>
          </cell>
          <cell r="N331" t="str">
            <v>4005808713257</v>
          </cell>
          <cell r="O331" t="str">
            <v>HE</v>
          </cell>
          <cell r="P331" t="str">
            <v/>
          </cell>
          <cell r="Q331" t="str">
            <v/>
          </cell>
          <cell r="R331" t="str">
            <v>8999777008499</v>
          </cell>
          <cell r="S331" t="str">
            <v>HE</v>
          </cell>
          <cell r="T331">
            <v>75</v>
          </cell>
          <cell r="U331">
            <v>50</v>
          </cell>
          <cell r="V331">
            <v>181</v>
          </cell>
          <cell r="W331" t="str">
            <v>MM</v>
          </cell>
          <cell r="X331">
            <v>0</v>
          </cell>
          <cell r="Y331">
            <v>0</v>
          </cell>
          <cell r="Z331">
            <v>0</v>
          </cell>
          <cell r="AA331" t="str">
            <v/>
          </cell>
          <cell r="AB331">
            <v>312</v>
          </cell>
          <cell r="AC331">
            <v>210</v>
          </cell>
          <cell r="AD331">
            <v>220</v>
          </cell>
          <cell r="AE331" t="str">
            <v>MM</v>
          </cell>
          <cell r="AF331">
            <v>205.18799999999999</v>
          </cell>
          <cell r="AG331" t="str">
            <v>G</v>
          </cell>
          <cell r="AH331">
            <v>0</v>
          </cell>
          <cell r="AI331" t="str">
            <v/>
          </cell>
          <cell r="AJ331">
            <v>5.2489999999999997</v>
          </cell>
          <cell r="AK331" t="str">
            <v>KG</v>
          </cell>
          <cell r="AL331" t="str">
            <v>12</v>
          </cell>
          <cell r="AM331" t="str">
            <v>5</v>
          </cell>
          <cell r="AN331" t="str">
            <v>60</v>
          </cell>
          <cell r="AO331" t="str">
            <v>1440</v>
          </cell>
        </row>
        <row r="332">
          <cell r="D332" t="str">
            <v>88317-04800-42</v>
          </cell>
          <cell r="E332" t="str">
            <v>NBODY XTR_BRG INS_GLW_SRM SPF33 180ML</v>
          </cell>
          <cell r="F332">
            <v>180</v>
          </cell>
          <cell r="G332" t="str">
            <v>ML</v>
          </cell>
          <cell r="H332">
            <v>678.75</v>
          </cell>
          <cell r="I332" t="str">
            <v>ML</v>
          </cell>
          <cell r="J332" t="str">
            <v>PC</v>
          </cell>
          <cell r="K332" t="str">
            <v>BDF DC Export Malang</v>
          </cell>
          <cell r="L332" t="str">
            <v>0</v>
          </cell>
          <cell r="M332" t="str">
            <v>24</v>
          </cell>
          <cell r="N332" t="str">
            <v>8999777006990</v>
          </cell>
          <cell r="O332" t="str">
            <v>HE</v>
          </cell>
          <cell r="P332" t="str">
            <v/>
          </cell>
          <cell r="Q332" t="str">
            <v/>
          </cell>
          <cell r="R332" t="str">
            <v>8999777012298</v>
          </cell>
          <cell r="S332" t="str">
            <v>HE</v>
          </cell>
          <cell r="T332">
            <v>75</v>
          </cell>
          <cell r="U332">
            <v>50</v>
          </cell>
          <cell r="V332">
            <v>181</v>
          </cell>
          <cell r="W332" t="str">
            <v>MM</v>
          </cell>
          <cell r="X332">
            <v>0</v>
          </cell>
          <cell r="Y332">
            <v>0</v>
          </cell>
          <cell r="Z332">
            <v>0</v>
          </cell>
          <cell r="AA332" t="str">
            <v/>
          </cell>
          <cell r="AB332">
            <v>312</v>
          </cell>
          <cell r="AC332">
            <v>210</v>
          </cell>
          <cell r="AD332">
            <v>205</v>
          </cell>
          <cell r="AE332" t="str">
            <v>MM</v>
          </cell>
          <cell r="AF332">
            <v>0.20399999999999999</v>
          </cell>
          <cell r="AG332" t="str">
            <v>KG</v>
          </cell>
          <cell r="AH332">
            <v>0</v>
          </cell>
          <cell r="AI332" t="str">
            <v/>
          </cell>
          <cell r="AJ332">
            <v>5.1539999999999999</v>
          </cell>
          <cell r="AK332" t="str">
            <v>KG</v>
          </cell>
          <cell r="AL332" t="str">
            <v>12</v>
          </cell>
          <cell r="AM332" t="str">
            <v>6</v>
          </cell>
          <cell r="AN332" t="str">
            <v>72</v>
          </cell>
          <cell r="AO332" t="str">
            <v>1728</v>
          </cell>
        </row>
        <row r="333">
          <cell r="D333" t="str">
            <v>88317-04800-39</v>
          </cell>
          <cell r="E333" t="str">
            <v>NBODY WHT INS_SRM SPF25 180ML</v>
          </cell>
          <cell r="F333">
            <v>180</v>
          </cell>
          <cell r="G333" t="str">
            <v>ML</v>
          </cell>
          <cell r="H333">
            <v>678.75</v>
          </cell>
          <cell r="I333" t="str">
            <v>ML</v>
          </cell>
          <cell r="J333" t="str">
            <v>PC</v>
          </cell>
          <cell r="K333" t="str">
            <v>BDF Surabaya</v>
          </cell>
          <cell r="L333" t="str">
            <v>0</v>
          </cell>
          <cell r="M333" t="str">
            <v>24</v>
          </cell>
          <cell r="N333" t="str">
            <v>8999777006990</v>
          </cell>
          <cell r="O333" t="str">
            <v>HE</v>
          </cell>
          <cell r="P333" t="str">
            <v/>
          </cell>
          <cell r="Q333" t="str">
            <v/>
          </cell>
          <cell r="R333" t="str">
            <v>8999777012298</v>
          </cell>
          <cell r="S333" t="str">
            <v>HE</v>
          </cell>
          <cell r="T333">
            <v>75</v>
          </cell>
          <cell r="U333">
            <v>50</v>
          </cell>
          <cell r="V333">
            <v>181</v>
          </cell>
          <cell r="W333" t="str">
            <v>MM</v>
          </cell>
          <cell r="X333">
            <v>0</v>
          </cell>
          <cell r="Y333">
            <v>0</v>
          </cell>
          <cell r="Z333">
            <v>0</v>
          </cell>
          <cell r="AA333" t="str">
            <v/>
          </cell>
          <cell r="AB333">
            <v>312</v>
          </cell>
          <cell r="AC333">
            <v>210</v>
          </cell>
          <cell r="AD333">
            <v>220</v>
          </cell>
          <cell r="AE333" t="str">
            <v>MM</v>
          </cell>
          <cell r="AF333">
            <v>205.18799999999999</v>
          </cell>
          <cell r="AG333" t="str">
            <v>G</v>
          </cell>
          <cell r="AH333">
            <v>0</v>
          </cell>
          <cell r="AI333" t="str">
            <v/>
          </cell>
          <cell r="AJ333">
            <v>5.2489999999999997</v>
          </cell>
          <cell r="AK333" t="str">
            <v>KG</v>
          </cell>
          <cell r="AL333" t="str">
            <v>12</v>
          </cell>
          <cell r="AM333" t="str">
            <v>5</v>
          </cell>
          <cell r="AN333" t="str">
            <v>60</v>
          </cell>
          <cell r="AO333" t="str">
            <v>1440</v>
          </cell>
        </row>
        <row r="334">
          <cell r="D334" t="str">
            <v>85970-04800-64</v>
          </cell>
          <cell r="E334" t="str">
            <v>NDEO RLL_ON B&amp;W_FRS_ML 50ML</v>
          </cell>
          <cell r="F334">
            <v>50</v>
          </cell>
          <cell r="G334" t="str">
            <v>ML</v>
          </cell>
          <cell r="H334">
            <v>177.17699999999999</v>
          </cell>
          <cell r="I334" t="str">
            <v>ML</v>
          </cell>
          <cell r="J334" t="str">
            <v>PC</v>
          </cell>
          <cell r="K334" t="str">
            <v>BDF DC Export Malang</v>
          </cell>
          <cell r="L334" t="str">
            <v>0</v>
          </cell>
          <cell r="M334" t="str">
            <v>24</v>
          </cell>
          <cell r="N334" t="str">
            <v>8999777010881</v>
          </cell>
          <cell r="O334" t="str">
            <v>HE</v>
          </cell>
          <cell r="P334" t="str">
            <v/>
          </cell>
          <cell r="Q334" t="str">
            <v/>
          </cell>
          <cell r="R334" t="str">
            <v>8999777011444</v>
          </cell>
          <cell r="S334" t="str">
            <v>HE</v>
          </cell>
          <cell r="T334">
            <v>41</v>
          </cell>
          <cell r="U334">
            <v>41</v>
          </cell>
          <cell r="V334">
            <v>105.4</v>
          </cell>
          <cell r="W334" t="str">
            <v>MM</v>
          </cell>
          <cell r="X334">
            <v>0</v>
          </cell>
          <cell r="Y334">
            <v>0</v>
          </cell>
          <cell r="Z334">
            <v>0</v>
          </cell>
          <cell r="AA334" t="str">
            <v/>
          </cell>
          <cell r="AB334">
            <v>258</v>
          </cell>
          <cell r="AC334">
            <v>171</v>
          </cell>
          <cell r="AD334">
            <v>123</v>
          </cell>
          <cell r="AE334" t="str">
            <v>MM</v>
          </cell>
          <cell r="AF334">
            <v>140.34800000000001</v>
          </cell>
          <cell r="AG334" t="str">
            <v>G</v>
          </cell>
          <cell r="AH334">
            <v>0</v>
          </cell>
          <cell r="AI334" t="str">
            <v/>
          </cell>
          <cell r="AJ334">
            <v>3.5249999999999999</v>
          </cell>
          <cell r="AK334" t="str">
            <v>KG</v>
          </cell>
          <cell r="AL334" t="str">
            <v>19</v>
          </cell>
          <cell r="AM334" t="str">
            <v>8</v>
          </cell>
          <cell r="AN334" t="str">
            <v>152</v>
          </cell>
          <cell r="AO334" t="str">
            <v>3648</v>
          </cell>
        </row>
        <row r="335">
          <cell r="D335" t="str">
            <v>85970-04800-63</v>
          </cell>
          <cell r="E335" t="str">
            <v>NDEO RLL_ON B&amp;W_FRS_ML 50ML</v>
          </cell>
          <cell r="F335">
            <v>50</v>
          </cell>
          <cell r="G335" t="str">
            <v>ML</v>
          </cell>
          <cell r="H335">
            <v>184.91</v>
          </cell>
          <cell r="I335" t="str">
            <v>ML</v>
          </cell>
          <cell r="J335" t="str">
            <v>PC</v>
          </cell>
          <cell r="K335" t="str">
            <v>BDF DC Export Malang</v>
          </cell>
          <cell r="L335" t="str">
            <v>0</v>
          </cell>
          <cell r="M335" t="str">
            <v>24</v>
          </cell>
          <cell r="N335" t="str">
            <v>8999777010881</v>
          </cell>
          <cell r="O335" t="str">
            <v>HE</v>
          </cell>
          <cell r="P335" t="str">
            <v/>
          </cell>
          <cell r="Q335" t="str">
            <v/>
          </cell>
          <cell r="R335" t="str">
            <v>8999777011444</v>
          </cell>
          <cell r="S335" t="str">
            <v>HE</v>
          </cell>
          <cell r="T335">
            <v>41</v>
          </cell>
          <cell r="U335">
            <v>41</v>
          </cell>
          <cell r="V335">
            <v>110</v>
          </cell>
          <cell r="W335" t="str">
            <v>MM</v>
          </cell>
          <cell r="X335">
            <v>0</v>
          </cell>
          <cell r="Y335">
            <v>0</v>
          </cell>
          <cell r="Z335">
            <v>0</v>
          </cell>
          <cell r="AA335" t="str">
            <v/>
          </cell>
          <cell r="AB335">
            <v>258</v>
          </cell>
          <cell r="AC335">
            <v>171</v>
          </cell>
          <cell r="AD335">
            <v>128</v>
          </cell>
          <cell r="AE335" t="str">
            <v>MM</v>
          </cell>
          <cell r="AF335">
            <v>154.125</v>
          </cell>
          <cell r="AG335" t="str">
            <v>G</v>
          </cell>
          <cell r="AH335">
            <v>0</v>
          </cell>
          <cell r="AI335" t="str">
            <v/>
          </cell>
          <cell r="AJ335">
            <v>3.8490000000000002</v>
          </cell>
          <cell r="AK335" t="str">
            <v>KG</v>
          </cell>
          <cell r="AL335" t="str">
            <v>19</v>
          </cell>
          <cell r="AM335" t="str">
            <v>8</v>
          </cell>
          <cell r="AN335" t="str">
            <v>152</v>
          </cell>
          <cell r="AO335" t="str">
            <v>3648</v>
          </cell>
        </row>
        <row r="336">
          <cell r="D336" t="str">
            <v>85970-04800-30</v>
          </cell>
          <cell r="E336" t="str">
            <v>NDEO RLL-ON B&amp;W_FRS_ML 50ML</v>
          </cell>
          <cell r="F336">
            <v>50</v>
          </cell>
          <cell r="G336" t="str">
            <v>ML</v>
          </cell>
          <cell r="H336">
            <v>184.91</v>
          </cell>
          <cell r="I336" t="str">
            <v>ML</v>
          </cell>
          <cell r="J336" t="str">
            <v>PC</v>
          </cell>
          <cell r="K336" t="str">
            <v>BDF DC Export Malang</v>
          </cell>
          <cell r="L336" t="str">
            <v>0</v>
          </cell>
          <cell r="M336" t="str">
            <v>24</v>
          </cell>
          <cell r="N336" t="str">
            <v>8999777010881</v>
          </cell>
          <cell r="O336" t="str">
            <v>HE</v>
          </cell>
          <cell r="P336" t="str">
            <v/>
          </cell>
          <cell r="Q336" t="str">
            <v/>
          </cell>
          <cell r="R336" t="str">
            <v>8999777011444</v>
          </cell>
          <cell r="S336" t="str">
            <v>HE</v>
          </cell>
          <cell r="T336">
            <v>41</v>
          </cell>
          <cell r="U336">
            <v>41</v>
          </cell>
          <cell r="V336">
            <v>110</v>
          </cell>
          <cell r="W336" t="str">
            <v>MM</v>
          </cell>
          <cell r="X336">
            <v>0</v>
          </cell>
          <cell r="Y336">
            <v>0</v>
          </cell>
          <cell r="Z336">
            <v>0</v>
          </cell>
          <cell r="AA336" t="str">
            <v/>
          </cell>
          <cell r="AB336">
            <v>258</v>
          </cell>
          <cell r="AC336">
            <v>171</v>
          </cell>
          <cell r="AD336">
            <v>128</v>
          </cell>
          <cell r="AE336" t="str">
            <v>MM</v>
          </cell>
          <cell r="AF336">
            <v>0.154</v>
          </cell>
          <cell r="AG336" t="str">
            <v>KG</v>
          </cell>
          <cell r="AH336">
            <v>0</v>
          </cell>
          <cell r="AI336" t="str">
            <v/>
          </cell>
          <cell r="AJ336">
            <v>3.8490000000000002</v>
          </cell>
          <cell r="AK336" t="str">
            <v>KG</v>
          </cell>
          <cell r="AL336" t="str">
            <v>19</v>
          </cell>
          <cell r="AM336" t="str">
            <v>8</v>
          </cell>
          <cell r="AN336" t="str">
            <v>152</v>
          </cell>
          <cell r="AO336" t="str">
            <v>3648</v>
          </cell>
        </row>
        <row r="337">
          <cell r="D337" t="str">
            <v>85969-04800-64</v>
          </cell>
          <cell r="E337" t="str">
            <v>NDEO PWD_RLL_ON BRG_FML 25ML</v>
          </cell>
          <cell r="F337">
            <v>25</v>
          </cell>
          <cell r="G337" t="str">
            <v>ML</v>
          </cell>
          <cell r="H337">
            <v>123.21</v>
          </cell>
          <cell r="I337" t="str">
            <v>ML</v>
          </cell>
          <cell r="J337" t="str">
            <v>PC</v>
          </cell>
          <cell r="K337" t="str">
            <v>BDF DC Export Malang</v>
          </cell>
          <cell r="L337" t="str">
            <v>0</v>
          </cell>
          <cell r="M337" t="str">
            <v>30</v>
          </cell>
          <cell r="N337" t="str">
            <v>8999777009267</v>
          </cell>
          <cell r="O337" t="str">
            <v>HE</v>
          </cell>
          <cell r="P337" t="str">
            <v/>
          </cell>
          <cell r="Q337" t="str">
            <v/>
          </cell>
          <cell r="R337" t="str">
            <v>8999777009274</v>
          </cell>
          <cell r="S337" t="str">
            <v>HE</v>
          </cell>
          <cell r="T337">
            <v>37</v>
          </cell>
          <cell r="U337">
            <v>37</v>
          </cell>
          <cell r="V337">
            <v>90</v>
          </cell>
          <cell r="W337" t="str">
            <v>MM</v>
          </cell>
          <cell r="X337">
            <v>0</v>
          </cell>
          <cell r="Y337">
            <v>0</v>
          </cell>
          <cell r="Z337">
            <v>0</v>
          </cell>
          <cell r="AA337" t="str">
            <v/>
          </cell>
          <cell r="AB337">
            <v>240</v>
          </cell>
          <cell r="AC337">
            <v>196</v>
          </cell>
          <cell r="AD337">
            <v>110</v>
          </cell>
          <cell r="AE337" t="str">
            <v>MM</v>
          </cell>
          <cell r="AF337">
            <v>109.533</v>
          </cell>
          <cell r="AG337" t="str">
            <v>G</v>
          </cell>
          <cell r="AH337">
            <v>0</v>
          </cell>
          <cell r="AI337" t="str">
            <v/>
          </cell>
          <cell r="AJ337">
            <v>3.4780000000000002</v>
          </cell>
          <cell r="AK337" t="str">
            <v>KG</v>
          </cell>
          <cell r="AL337" t="str">
            <v>19</v>
          </cell>
          <cell r="AM337" t="str">
            <v>10</v>
          </cell>
          <cell r="AN337" t="str">
            <v>190</v>
          </cell>
          <cell r="AO337" t="str">
            <v>5700</v>
          </cell>
        </row>
        <row r="338">
          <cell r="D338" t="str">
            <v>85968-04800-64</v>
          </cell>
          <cell r="E338" t="str">
            <v>NDEO PWD_RLL_ON BRG_FML 50ML</v>
          </cell>
          <cell r="F338">
            <v>50</v>
          </cell>
          <cell r="G338" t="str">
            <v>ML</v>
          </cell>
          <cell r="H338">
            <v>177.17699999999999</v>
          </cell>
          <cell r="I338" t="str">
            <v>ML</v>
          </cell>
          <cell r="J338" t="str">
            <v>PC</v>
          </cell>
          <cell r="K338" t="str">
            <v>BDF DC Export Malang</v>
          </cell>
          <cell r="L338" t="str">
            <v>0</v>
          </cell>
          <cell r="M338" t="str">
            <v>24</v>
          </cell>
          <cell r="N338" t="str">
            <v>8999777009281</v>
          </cell>
          <cell r="O338" t="str">
            <v>HE</v>
          </cell>
          <cell r="P338" t="str">
            <v/>
          </cell>
          <cell r="Q338" t="str">
            <v/>
          </cell>
          <cell r="R338" t="str">
            <v>8999777009298</v>
          </cell>
          <cell r="S338" t="str">
            <v>HE</v>
          </cell>
          <cell r="T338">
            <v>41</v>
          </cell>
          <cell r="U338">
            <v>41</v>
          </cell>
          <cell r="V338">
            <v>105.4</v>
          </cell>
          <cell r="W338" t="str">
            <v>MM</v>
          </cell>
          <cell r="X338">
            <v>0</v>
          </cell>
          <cell r="Y338">
            <v>0</v>
          </cell>
          <cell r="Z338">
            <v>0</v>
          </cell>
          <cell r="AA338" t="str">
            <v/>
          </cell>
          <cell r="AB338">
            <v>258</v>
          </cell>
          <cell r="AC338">
            <v>171</v>
          </cell>
          <cell r="AD338">
            <v>123</v>
          </cell>
          <cell r="AE338" t="str">
            <v>MM</v>
          </cell>
          <cell r="AF338">
            <v>142.203</v>
          </cell>
          <cell r="AG338" t="str">
            <v>G</v>
          </cell>
          <cell r="AH338">
            <v>0</v>
          </cell>
          <cell r="AI338" t="str">
            <v/>
          </cell>
          <cell r="AJ338">
            <v>3.569</v>
          </cell>
          <cell r="AK338" t="str">
            <v>KG</v>
          </cell>
          <cell r="AL338" t="str">
            <v>19</v>
          </cell>
          <cell r="AM338" t="str">
            <v>8</v>
          </cell>
          <cell r="AN338" t="str">
            <v>152</v>
          </cell>
          <cell r="AO338" t="str">
            <v>3648</v>
          </cell>
        </row>
        <row r="339">
          <cell r="D339" t="str">
            <v>85366-04810-29</v>
          </cell>
          <cell r="E339" t="str">
            <v>NDEO RLL-ON DP_ESP_ML 50ML</v>
          </cell>
          <cell r="F339">
            <v>50</v>
          </cell>
          <cell r="G339" t="str">
            <v>ML</v>
          </cell>
          <cell r="H339">
            <v>184.91</v>
          </cell>
          <cell r="I339" t="str">
            <v>ML</v>
          </cell>
          <cell r="J339" t="str">
            <v>PC</v>
          </cell>
          <cell r="K339" t="str">
            <v>BDF DC Export Malang</v>
          </cell>
          <cell r="L339" t="str">
            <v>0</v>
          </cell>
          <cell r="M339" t="str">
            <v>24</v>
          </cell>
          <cell r="N339" t="str">
            <v>8999777014315</v>
          </cell>
          <cell r="O339" t="str">
            <v>HE</v>
          </cell>
          <cell r="P339" t="str">
            <v/>
          </cell>
          <cell r="Q339" t="str">
            <v/>
          </cell>
          <cell r="R339" t="str">
            <v>8999777015466</v>
          </cell>
          <cell r="S339" t="str">
            <v>HE</v>
          </cell>
          <cell r="T339">
            <v>41</v>
          </cell>
          <cell r="U339">
            <v>41</v>
          </cell>
          <cell r="V339">
            <v>110</v>
          </cell>
          <cell r="W339" t="str">
            <v>MM</v>
          </cell>
          <cell r="X339">
            <v>0</v>
          </cell>
          <cell r="Y339">
            <v>0</v>
          </cell>
          <cell r="Z339">
            <v>0</v>
          </cell>
          <cell r="AA339" t="str">
            <v/>
          </cell>
          <cell r="AB339">
            <v>258</v>
          </cell>
          <cell r="AC339">
            <v>171</v>
          </cell>
          <cell r="AD339">
            <v>128</v>
          </cell>
          <cell r="AE339" t="str">
            <v>MM</v>
          </cell>
          <cell r="AF339">
            <v>154</v>
          </cell>
          <cell r="AG339" t="str">
            <v>G</v>
          </cell>
          <cell r="AH339">
            <v>0</v>
          </cell>
          <cell r="AI339" t="str">
            <v/>
          </cell>
          <cell r="AJ339">
            <v>3.8420000000000001</v>
          </cell>
          <cell r="AK339" t="str">
            <v>KG</v>
          </cell>
          <cell r="AL339" t="str">
            <v>19</v>
          </cell>
          <cell r="AM339" t="str">
            <v>8</v>
          </cell>
          <cell r="AN339" t="str">
            <v>152</v>
          </cell>
          <cell r="AO339" t="str">
            <v>3648</v>
          </cell>
        </row>
        <row r="340">
          <cell r="D340" t="str">
            <v>85366-04800-64</v>
          </cell>
          <cell r="E340" t="str">
            <v>NDEO RLL_ON DP_ESP_ML 50ML</v>
          </cell>
          <cell r="F340">
            <v>50</v>
          </cell>
          <cell r="G340" t="str">
            <v>ML</v>
          </cell>
          <cell r="H340">
            <v>177.17699999999999</v>
          </cell>
          <cell r="I340" t="str">
            <v>ML</v>
          </cell>
          <cell r="J340" t="str">
            <v>PC</v>
          </cell>
          <cell r="K340" t="str">
            <v>BDF DC Export Malang</v>
          </cell>
          <cell r="L340" t="str">
            <v>0</v>
          </cell>
          <cell r="M340" t="str">
            <v>24</v>
          </cell>
          <cell r="N340" t="str">
            <v>8999777014315</v>
          </cell>
          <cell r="O340" t="str">
            <v>HE</v>
          </cell>
          <cell r="P340" t="str">
            <v/>
          </cell>
          <cell r="Q340" t="str">
            <v/>
          </cell>
          <cell r="R340" t="str">
            <v>8999777015466</v>
          </cell>
          <cell r="S340" t="str">
            <v>HE</v>
          </cell>
          <cell r="T340">
            <v>41</v>
          </cell>
          <cell r="U340">
            <v>41</v>
          </cell>
          <cell r="V340">
            <v>105.4</v>
          </cell>
          <cell r="W340" t="str">
            <v>MM</v>
          </cell>
          <cell r="X340">
            <v>0</v>
          </cell>
          <cell r="Y340">
            <v>0</v>
          </cell>
          <cell r="Z340">
            <v>0</v>
          </cell>
          <cell r="AA340" t="str">
            <v/>
          </cell>
          <cell r="AB340">
            <v>258</v>
          </cell>
          <cell r="AC340">
            <v>171</v>
          </cell>
          <cell r="AD340">
            <v>123</v>
          </cell>
          <cell r="AE340" t="str">
            <v>MM</v>
          </cell>
          <cell r="AF340">
            <v>140.10499999999999</v>
          </cell>
          <cell r="AG340" t="str">
            <v>G</v>
          </cell>
          <cell r="AH340">
            <v>0</v>
          </cell>
          <cell r="AI340" t="str">
            <v/>
          </cell>
          <cell r="AJ340">
            <v>3.5190000000000001</v>
          </cell>
          <cell r="AK340" t="str">
            <v>KG</v>
          </cell>
          <cell r="AL340" t="str">
            <v>19</v>
          </cell>
          <cell r="AM340" t="str">
            <v>8</v>
          </cell>
          <cell r="AN340" t="str">
            <v>152</v>
          </cell>
          <cell r="AO340" t="str">
            <v>3648</v>
          </cell>
        </row>
        <row r="341">
          <cell r="D341" t="str">
            <v>85366-04800-33</v>
          </cell>
          <cell r="E341" t="str">
            <v>NDEO RLL_ON DP_ESP_ML 50ML</v>
          </cell>
          <cell r="F341">
            <v>50</v>
          </cell>
          <cell r="G341" t="str">
            <v>ML</v>
          </cell>
          <cell r="H341">
            <v>184.91</v>
          </cell>
          <cell r="I341" t="str">
            <v>ML</v>
          </cell>
          <cell r="J341" t="str">
            <v>PC</v>
          </cell>
          <cell r="K341" t="str">
            <v>BDF DC Export Malang</v>
          </cell>
          <cell r="L341" t="str">
            <v>0</v>
          </cell>
          <cell r="M341" t="str">
            <v>24</v>
          </cell>
          <cell r="N341" t="str">
            <v>8999777014315</v>
          </cell>
          <cell r="O341" t="str">
            <v>HE</v>
          </cell>
          <cell r="P341" t="str">
            <v/>
          </cell>
          <cell r="Q341" t="str">
            <v/>
          </cell>
          <cell r="R341" t="str">
            <v>8999777015466</v>
          </cell>
          <cell r="S341" t="str">
            <v>HE</v>
          </cell>
          <cell r="T341">
            <v>41</v>
          </cell>
          <cell r="U341">
            <v>41</v>
          </cell>
          <cell r="V341">
            <v>110</v>
          </cell>
          <cell r="W341" t="str">
            <v>MM</v>
          </cell>
          <cell r="X341">
            <v>0</v>
          </cell>
          <cell r="Y341">
            <v>0</v>
          </cell>
          <cell r="Z341">
            <v>0</v>
          </cell>
          <cell r="AA341" t="str">
            <v/>
          </cell>
          <cell r="AB341">
            <v>258</v>
          </cell>
          <cell r="AC341">
            <v>171</v>
          </cell>
          <cell r="AD341">
            <v>128</v>
          </cell>
          <cell r="AE341" t="str">
            <v>MM</v>
          </cell>
          <cell r="AF341">
            <v>153.91499999999999</v>
          </cell>
          <cell r="AG341" t="str">
            <v>G</v>
          </cell>
          <cell r="AH341">
            <v>0</v>
          </cell>
          <cell r="AI341" t="str">
            <v/>
          </cell>
          <cell r="AJ341">
            <v>3.8439999999999999</v>
          </cell>
          <cell r="AK341" t="str">
            <v>KG</v>
          </cell>
          <cell r="AL341" t="str">
            <v>19</v>
          </cell>
          <cell r="AM341" t="str">
            <v>8</v>
          </cell>
          <cell r="AN341" t="str">
            <v>152</v>
          </cell>
          <cell r="AO341" t="str">
            <v>3648</v>
          </cell>
        </row>
        <row r="342">
          <cell r="D342" t="str">
            <v>85366-04800-32</v>
          </cell>
          <cell r="E342" t="str">
            <v>NDEO RLL_ON DP_ESP_ML 50ML</v>
          </cell>
          <cell r="F342">
            <v>50</v>
          </cell>
          <cell r="G342" t="str">
            <v>ML</v>
          </cell>
          <cell r="H342">
            <v>184.91</v>
          </cell>
          <cell r="I342" t="str">
            <v>ML</v>
          </cell>
          <cell r="J342" t="str">
            <v>PC</v>
          </cell>
          <cell r="K342" t="str">
            <v>BDF DC Export Malang</v>
          </cell>
          <cell r="L342" t="str">
            <v>0</v>
          </cell>
          <cell r="M342" t="str">
            <v>24</v>
          </cell>
          <cell r="N342" t="str">
            <v>8999777014315</v>
          </cell>
          <cell r="O342" t="str">
            <v>HE</v>
          </cell>
          <cell r="P342" t="str">
            <v/>
          </cell>
          <cell r="Q342" t="str">
            <v/>
          </cell>
          <cell r="R342" t="str">
            <v>8999777015466</v>
          </cell>
          <cell r="S342" t="str">
            <v>HE</v>
          </cell>
          <cell r="T342">
            <v>41</v>
          </cell>
          <cell r="U342">
            <v>41</v>
          </cell>
          <cell r="V342">
            <v>110</v>
          </cell>
          <cell r="W342" t="str">
            <v>MM</v>
          </cell>
          <cell r="X342">
            <v>0</v>
          </cell>
          <cell r="Y342">
            <v>0</v>
          </cell>
          <cell r="Z342">
            <v>0</v>
          </cell>
          <cell r="AA342" t="str">
            <v/>
          </cell>
          <cell r="AB342">
            <v>258</v>
          </cell>
          <cell r="AC342">
            <v>171</v>
          </cell>
          <cell r="AD342">
            <v>128</v>
          </cell>
          <cell r="AE342" t="str">
            <v>MM</v>
          </cell>
          <cell r="AF342">
            <v>153.91499999999999</v>
          </cell>
          <cell r="AG342" t="str">
            <v>G</v>
          </cell>
          <cell r="AH342">
            <v>0</v>
          </cell>
          <cell r="AI342" t="str">
            <v/>
          </cell>
          <cell r="AJ342">
            <v>3.8439999999999999</v>
          </cell>
          <cell r="AK342" t="str">
            <v>KG</v>
          </cell>
          <cell r="AL342" t="str">
            <v>19</v>
          </cell>
          <cell r="AM342" t="str">
            <v>8</v>
          </cell>
          <cell r="AN342" t="str">
            <v>152</v>
          </cell>
          <cell r="AO342" t="str">
            <v>3648</v>
          </cell>
        </row>
        <row r="343">
          <cell r="D343" t="str">
            <v>85316-04800-64</v>
          </cell>
          <cell r="E343" t="str">
            <v>NDEO RLL_ON XTR_BRG_ANT_BAC_FML 50ML</v>
          </cell>
          <cell r="F343">
            <v>50</v>
          </cell>
          <cell r="G343" t="str">
            <v>ML</v>
          </cell>
          <cell r="H343">
            <v>177.17699999999999</v>
          </cell>
          <cell r="I343" t="str">
            <v>ML</v>
          </cell>
          <cell r="J343" t="str">
            <v>PC</v>
          </cell>
          <cell r="K343" t="str">
            <v>BDF DC Export Malang</v>
          </cell>
          <cell r="L343" t="str">
            <v>0</v>
          </cell>
          <cell r="M343" t="str">
            <v>24</v>
          </cell>
          <cell r="N343" t="str">
            <v>8999777014209</v>
          </cell>
          <cell r="O343" t="str">
            <v>HE</v>
          </cell>
          <cell r="P343" t="str">
            <v/>
          </cell>
          <cell r="Q343" t="str">
            <v/>
          </cell>
          <cell r="R343" t="str">
            <v>8999777015473</v>
          </cell>
          <cell r="S343" t="str">
            <v>HE</v>
          </cell>
          <cell r="T343">
            <v>41</v>
          </cell>
          <cell r="U343">
            <v>41</v>
          </cell>
          <cell r="V343">
            <v>105.4</v>
          </cell>
          <cell r="W343" t="str">
            <v>MM</v>
          </cell>
          <cell r="X343">
            <v>0</v>
          </cell>
          <cell r="Y343">
            <v>0</v>
          </cell>
          <cell r="Z343">
            <v>0</v>
          </cell>
          <cell r="AA343" t="str">
            <v/>
          </cell>
          <cell r="AB343">
            <v>258</v>
          </cell>
          <cell r="AC343">
            <v>171</v>
          </cell>
          <cell r="AD343">
            <v>123</v>
          </cell>
          <cell r="AE343" t="str">
            <v>MM</v>
          </cell>
          <cell r="AF343">
            <v>142.203</v>
          </cell>
          <cell r="AG343" t="str">
            <v>G</v>
          </cell>
          <cell r="AH343">
            <v>0</v>
          </cell>
          <cell r="AI343" t="str">
            <v/>
          </cell>
          <cell r="AJ343">
            <v>3.569</v>
          </cell>
          <cell r="AK343" t="str">
            <v>KG</v>
          </cell>
          <cell r="AL343" t="str">
            <v>19</v>
          </cell>
          <cell r="AM343" t="str">
            <v>8</v>
          </cell>
          <cell r="AN343" t="str">
            <v>152</v>
          </cell>
          <cell r="AO343" t="str">
            <v>3648</v>
          </cell>
        </row>
        <row r="344">
          <cell r="D344" t="str">
            <v>84480-04800-30</v>
          </cell>
          <cell r="E344" t="str">
            <v>NDEO RLL-ON B&amp;W_RDN_SMT_FML 50ML</v>
          </cell>
          <cell r="F344">
            <v>50</v>
          </cell>
          <cell r="G344" t="str">
            <v>ML</v>
          </cell>
          <cell r="H344">
            <v>184.91</v>
          </cell>
          <cell r="I344" t="str">
            <v>ML</v>
          </cell>
          <cell r="J344" t="str">
            <v>PC</v>
          </cell>
          <cell r="K344" t="str">
            <v>BDF DC Export Malang</v>
          </cell>
          <cell r="L344" t="str">
            <v>0</v>
          </cell>
          <cell r="M344" t="str">
            <v>24</v>
          </cell>
          <cell r="N344" t="str">
            <v>8999777011383</v>
          </cell>
          <cell r="O344" t="str">
            <v>HE</v>
          </cell>
          <cell r="P344" t="str">
            <v/>
          </cell>
          <cell r="Q344" t="str">
            <v/>
          </cell>
          <cell r="R344" t="str">
            <v>8999777011390</v>
          </cell>
          <cell r="S344" t="str">
            <v>HE</v>
          </cell>
          <cell r="T344">
            <v>41</v>
          </cell>
          <cell r="U344">
            <v>41</v>
          </cell>
          <cell r="V344">
            <v>110</v>
          </cell>
          <cell r="W344" t="str">
            <v>MM</v>
          </cell>
          <cell r="X344">
            <v>0</v>
          </cell>
          <cell r="Y344">
            <v>0</v>
          </cell>
          <cell r="Z344">
            <v>0</v>
          </cell>
          <cell r="AA344" t="str">
            <v/>
          </cell>
          <cell r="AB344">
            <v>258</v>
          </cell>
          <cell r="AC344">
            <v>171</v>
          </cell>
          <cell r="AD344">
            <v>128</v>
          </cell>
          <cell r="AE344" t="str">
            <v>MM</v>
          </cell>
          <cell r="AF344">
            <v>154.20500000000001</v>
          </cell>
          <cell r="AG344" t="str">
            <v>G</v>
          </cell>
          <cell r="AH344">
            <v>0</v>
          </cell>
          <cell r="AI344" t="str">
            <v/>
          </cell>
          <cell r="AJ344">
            <v>3.8519999999999999</v>
          </cell>
          <cell r="AK344" t="str">
            <v>KG</v>
          </cell>
          <cell r="AL344" t="str">
            <v>19</v>
          </cell>
          <cell r="AM344" t="str">
            <v>8</v>
          </cell>
          <cell r="AN344" t="str">
            <v>152</v>
          </cell>
          <cell r="AO344" t="str">
            <v>3648</v>
          </cell>
        </row>
        <row r="345">
          <cell r="D345" t="str">
            <v>83821-04800-39</v>
          </cell>
          <cell r="E345" t="str">
            <v>NBODY WHT SUN_SRM 180ML</v>
          </cell>
          <cell r="F345">
            <v>180</v>
          </cell>
          <cell r="G345" t="str">
            <v>ML</v>
          </cell>
          <cell r="H345">
            <v>742.5</v>
          </cell>
          <cell r="I345" t="str">
            <v>ML</v>
          </cell>
          <cell r="J345" t="str">
            <v>PC</v>
          </cell>
          <cell r="K345" t="str">
            <v>BDF Surabaya</v>
          </cell>
          <cell r="L345" t="str">
            <v>0</v>
          </cell>
          <cell r="M345" t="str">
            <v>24</v>
          </cell>
          <cell r="N345" t="str">
            <v>8999777007058</v>
          </cell>
          <cell r="O345" t="str">
            <v>HE</v>
          </cell>
          <cell r="P345" t="str">
            <v/>
          </cell>
          <cell r="Q345" t="str">
            <v/>
          </cell>
          <cell r="R345" t="str">
            <v>8999777012564</v>
          </cell>
          <cell r="S345" t="str">
            <v>HE</v>
          </cell>
          <cell r="T345">
            <v>75</v>
          </cell>
          <cell r="U345">
            <v>50</v>
          </cell>
          <cell r="V345">
            <v>198</v>
          </cell>
          <cell r="W345" t="str">
            <v>MM</v>
          </cell>
          <cell r="X345">
            <v>0</v>
          </cell>
          <cell r="Y345">
            <v>0</v>
          </cell>
          <cell r="Z345">
            <v>0</v>
          </cell>
          <cell r="AA345" t="str">
            <v/>
          </cell>
          <cell r="AB345">
            <v>312</v>
          </cell>
          <cell r="AC345">
            <v>210</v>
          </cell>
          <cell r="AD345">
            <v>220</v>
          </cell>
          <cell r="AE345" t="str">
            <v>MM</v>
          </cell>
          <cell r="AF345">
            <v>205.18799999999999</v>
          </cell>
          <cell r="AG345" t="str">
            <v>G</v>
          </cell>
          <cell r="AH345">
            <v>0</v>
          </cell>
          <cell r="AI345" t="str">
            <v/>
          </cell>
          <cell r="AJ345">
            <v>5.2489999999999997</v>
          </cell>
          <cell r="AK345" t="str">
            <v>KG</v>
          </cell>
          <cell r="AL345" t="str">
            <v>12</v>
          </cell>
          <cell r="AM345" t="str">
            <v>5</v>
          </cell>
          <cell r="AN345" t="str">
            <v>60</v>
          </cell>
          <cell r="AO345" t="str">
            <v>1440</v>
          </cell>
        </row>
        <row r="346">
          <cell r="D346" t="str">
            <v>83781-04800-64</v>
          </cell>
          <cell r="E346" t="str">
            <v>NDEO RLL_ON BRG_HPY_SHV_FML 50ML</v>
          </cell>
          <cell r="F346">
            <v>50</v>
          </cell>
          <cell r="G346" t="str">
            <v>ML</v>
          </cell>
          <cell r="H346">
            <v>177.17699999999999</v>
          </cell>
          <cell r="I346" t="str">
            <v>ML</v>
          </cell>
          <cell r="J346" t="str">
            <v>PC</v>
          </cell>
          <cell r="K346" t="str">
            <v>BDF DC Export Malang</v>
          </cell>
          <cell r="L346" t="str">
            <v>0</v>
          </cell>
          <cell r="M346" t="str">
            <v>24</v>
          </cell>
          <cell r="N346" t="str">
            <v>8999777007430</v>
          </cell>
          <cell r="O346" t="str">
            <v>HE</v>
          </cell>
          <cell r="P346" t="str">
            <v/>
          </cell>
          <cell r="Q346" t="str">
            <v/>
          </cell>
          <cell r="R346" t="str">
            <v>8999777010089</v>
          </cell>
          <cell r="S346" t="str">
            <v>HE</v>
          </cell>
          <cell r="T346">
            <v>41</v>
          </cell>
          <cell r="U346">
            <v>41</v>
          </cell>
          <cell r="V346">
            <v>105.4</v>
          </cell>
          <cell r="W346" t="str">
            <v>MM</v>
          </cell>
          <cell r="X346">
            <v>0</v>
          </cell>
          <cell r="Y346">
            <v>0</v>
          </cell>
          <cell r="Z346">
            <v>0</v>
          </cell>
          <cell r="AA346" t="str">
            <v/>
          </cell>
          <cell r="AB346">
            <v>258</v>
          </cell>
          <cell r="AC346">
            <v>171</v>
          </cell>
          <cell r="AD346">
            <v>123</v>
          </cell>
          <cell r="AE346" t="str">
            <v>MM</v>
          </cell>
          <cell r="AF346">
            <v>142.203</v>
          </cell>
          <cell r="AG346" t="str">
            <v>G</v>
          </cell>
          <cell r="AH346">
            <v>0</v>
          </cell>
          <cell r="AI346" t="str">
            <v/>
          </cell>
          <cell r="AJ346">
            <v>3.569</v>
          </cell>
          <cell r="AK346" t="str">
            <v>KG</v>
          </cell>
          <cell r="AL346" t="str">
            <v>19</v>
          </cell>
          <cell r="AM346" t="str">
            <v>8</v>
          </cell>
          <cell r="AN346" t="str">
            <v>152</v>
          </cell>
          <cell r="AO346" t="str">
            <v>3648</v>
          </cell>
        </row>
        <row r="347">
          <cell r="D347" t="str">
            <v>83778-04800-64</v>
          </cell>
          <cell r="E347" t="str">
            <v>NDEO RLL_ON SLV_PRT_ML 50ML</v>
          </cell>
          <cell r="F347">
            <v>50</v>
          </cell>
          <cell r="G347" t="str">
            <v>ML</v>
          </cell>
          <cell r="H347">
            <v>177.17699999999999</v>
          </cell>
          <cell r="I347" t="str">
            <v>ML</v>
          </cell>
          <cell r="J347" t="str">
            <v>PC</v>
          </cell>
          <cell r="K347" t="str">
            <v>BDF DC Export Malang</v>
          </cell>
          <cell r="L347" t="str">
            <v>0</v>
          </cell>
          <cell r="M347" t="str">
            <v>24</v>
          </cell>
          <cell r="N347" t="str">
            <v>8999777004613</v>
          </cell>
          <cell r="O347" t="str">
            <v>HE</v>
          </cell>
          <cell r="P347" t="str">
            <v/>
          </cell>
          <cell r="Q347" t="str">
            <v/>
          </cell>
          <cell r="R347" t="str">
            <v>8999777010065</v>
          </cell>
          <cell r="S347" t="str">
            <v>HE</v>
          </cell>
          <cell r="T347">
            <v>41</v>
          </cell>
          <cell r="U347">
            <v>41</v>
          </cell>
          <cell r="V347">
            <v>105.4</v>
          </cell>
          <cell r="W347" t="str">
            <v>MM</v>
          </cell>
          <cell r="X347">
            <v>0</v>
          </cell>
          <cell r="Y347">
            <v>0</v>
          </cell>
          <cell r="Z347">
            <v>0</v>
          </cell>
          <cell r="AA347" t="str">
            <v/>
          </cell>
          <cell r="AB347">
            <v>258</v>
          </cell>
          <cell r="AC347">
            <v>171</v>
          </cell>
          <cell r="AD347">
            <v>123</v>
          </cell>
          <cell r="AE347" t="str">
            <v>MM</v>
          </cell>
          <cell r="AF347">
            <v>140.048</v>
          </cell>
          <cell r="AG347" t="str">
            <v>G</v>
          </cell>
          <cell r="AH347">
            <v>0</v>
          </cell>
          <cell r="AI347" t="str">
            <v/>
          </cell>
          <cell r="AJ347">
            <v>3.5169999999999999</v>
          </cell>
          <cell r="AK347" t="str">
            <v>KG</v>
          </cell>
          <cell r="AL347" t="str">
            <v>19</v>
          </cell>
          <cell r="AM347" t="str">
            <v>8</v>
          </cell>
          <cell r="AN347" t="str">
            <v>152</v>
          </cell>
          <cell r="AO347" t="str">
            <v>3648</v>
          </cell>
        </row>
        <row r="348">
          <cell r="D348" t="str">
            <v>83778-04800-33</v>
          </cell>
          <cell r="E348" t="str">
            <v>NDEO RLL_ON SLV_PRT_ML 50ML</v>
          </cell>
          <cell r="F348">
            <v>50</v>
          </cell>
          <cell r="G348" t="str">
            <v>ML</v>
          </cell>
          <cell r="H348">
            <v>184.91</v>
          </cell>
          <cell r="I348" t="str">
            <v>ML</v>
          </cell>
          <cell r="J348" t="str">
            <v>PC</v>
          </cell>
          <cell r="K348" t="str">
            <v>BDF DC Export Malang</v>
          </cell>
          <cell r="L348" t="str">
            <v>0</v>
          </cell>
          <cell r="M348" t="str">
            <v>24</v>
          </cell>
          <cell r="N348" t="str">
            <v>8999777004613</v>
          </cell>
          <cell r="O348" t="str">
            <v>HE</v>
          </cell>
          <cell r="P348" t="str">
            <v/>
          </cell>
          <cell r="Q348" t="str">
            <v/>
          </cell>
          <cell r="R348" t="str">
            <v>8999777010065</v>
          </cell>
          <cell r="S348" t="str">
            <v>HE</v>
          </cell>
          <cell r="T348">
            <v>41</v>
          </cell>
          <cell r="U348">
            <v>41</v>
          </cell>
          <cell r="V348">
            <v>110</v>
          </cell>
          <cell r="W348" t="str">
            <v>MM</v>
          </cell>
          <cell r="X348">
            <v>0</v>
          </cell>
          <cell r="Y348">
            <v>0</v>
          </cell>
          <cell r="Z348">
            <v>0</v>
          </cell>
          <cell r="AA348" t="str">
            <v/>
          </cell>
          <cell r="AB348">
            <v>258</v>
          </cell>
          <cell r="AC348">
            <v>171</v>
          </cell>
          <cell r="AD348">
            <v>128</v>
          </cell>
          <cell r="AE348" t="str">
            <v>MM</v>
          </cell>
          <cell r="AF348">
            <v>153.63</v>
          </cell>
          <cell r="AG348" t="str">
            <v>G</v>
          </cell>
          <cell r="AH348">
            <v>0</v>
          </cell>
          <cell r="AI348" t="str">
            <v/>
          </cell>
          <cell r="AJ348">
            <v>3.8380000000000001</v>
          </cell>
          <cell r="AK348" t="str">
            <v>KG</v>
          </cell>
          <cell r="AL348" t="str">
            <v>19</v>
          </cell>
          <cell r="AM348" t="str">
            <v>8</v>
          </cell>
          <cell r="AN348" t="str">
            <v>152</v>
          </cell>
          <cell r="AO348" t="str">
            <v>3648</v>
          </cell>
        </row>
        <row r="349">
          <cell r="D349" t="str">
            <v>83778-04800-29</v>
          </cell>
          <cell r="E349" t="str">
            <v>NDEO RLL-ON SLV_PRTT 50ML MALE</v>
          </cell>
          <cell r="F349">
            <v>50</v>
          </cell>
          <cell r="G349" t="str">
            <v>ML</v>
          </cell>
          <cell r="H349">
            <v>184.91</v>
          </cell>
          <cell r="I349" t="str">
            <v>ML</v>
          </cell>
          <cell r="J349" t="str">
            <v>PC</v>
          </cell>
          <cell r="K349" t="str">
            <v>BDF Surabaya</v>
          </cell>
          <cell r="L349" t="str">
            <v>0</v>
          </cell>
          <cell r="M349" t="str">
            <v>24</v>
          </cell>
          <cell r="N349" t="str">
            <v>8999777004613</v>
          </cell>
          <cell r="O349" t="str">
            <v>HE</v>
          </cell>
          <cell r="P349" t="str">
            <v/>
          </cell>
          <cell r="Q349" t="str">
            <v/>
          </cell>
          <cell r="R349" t="str">
            <v>8999777010065</v>
          </cell>
          <cell r="S349" t="str">
            <v>HE</v>
          </cell>
          <cell r="T349">
            <v>41</v>
          </cell>
          <cell r="U349">
            <v>41</v>
          </cell>
          <cell r="V349">
            <v>110</v>
          </cell>
          <cell r="W349" t="str">
            <v>MM</v>
          </cell>
          <cell r="X349">
            <v>0</v>
          </cell>
          <cell r="Y349">
            <v>0</v>
          </cell>
          <cell r="Z349">
            <v>0</v>
          </cell>
          <cell r="AA349" t="str">
            <v/>
          </cell>
          <cell r="AB349">
            <v>258</v>
          </cell>
          <cell r="AC349">
            <v>171</v>
          </cell>
          <cell r="AD349">
            <v>128</v>
          </cell>
          <cell r="AE349" t="str">
            <v>MM</v>
          </cell>
          <cell r="AF349">
            <v>153.72999999999999</v>
          </cell>
          <cell r="AG349" t="str">
            <v>G</v>
          </cell>
          <cell r="AH349">
            <v>0</v>
          </cell>
          <cell r="AI349" t="str">
            <v/>
          </cell>
          <cell r="AJ349">
            <v>3.84</v>
          </cell>
          <cell r="AK349" t="str">
            <v>KG</v>
          </cell>
          <cell r="AL349" t="str">
            <v>19</v>
          </cell>
          <cell r="AM349" t="str">
            <v>8</v>
          </cell>
          <cell r="AN349" t="str">
            <v>152</v>
          </cell>
          <cell r="AO349" t="str">
            <v>3648</v>
          </cell>
        </row>
        <row r="350">
          <cell r="D350" t="str">
            <v>83747-04820-33</v>
          </cell>
          <cell r="E350" t="str">
            <v>NDEO RLL_ON XTR_BRG_FML 50ML</v>
          </cell>
          <cell r="F350">
            <v>50</v>
          </cell>
          <cell r="G350" t="str">
            <v>ML</v>
          </cell>
          <cell r="H350">
            <v>184.91</v>
          </cell>
          <cell r="I350" t="str">
            <v>ML</v>
          </cell>
          <cell r="J350" t="str">
            <v>PC</v>
          </cell>
          <cell r="K350" t="str">
            <v>BDF DC Export Malang</v>
          </cell>
          <cell r="L350" t="str">
            <v>0</v>
          </cell>
          <cell r="M350" t="str">
            <v>24</v>
          </cell>
          <cell r="N350" t="str">
            <v>8999777004163</v>
          </cell>
          <cell r="O350" t="str">
            <v>HE</v>
          </cell>
          <cell r="P350" t="str">
            <v/>
          </cell>
          <cell r="Q350" t="str">
            <v/>
          </cell>
          <cell r="R350" t="str">
            <v>8999777010058</v>
          </cell>
          <cell r="S350" t="str">
            <v>HE</v>
          </cell>
          <cell r="T350">
            <v>41</v>
          </cell>
          <cell r="U350">
            <v>41</v>
          </cell>
          <cell r="V350">
            <v>110</v>
          </cell>
          <cell r="W350" t="str">
            <v>MM</v>
          </cell>
          <cell r="X350">
            <v>0</v>
          </cell>
          <cell r="Y350">
            <v>0</v>
          </cell>
          <cell r="Z350">
            <v>0</v>
          </cell>
          <cell r="AA350" t="str">
            <v/>
          </cell>
          <cell r="AB350">
            <v>258</v>
          </cell>
          <cell r="AC350">
            <v>171</v>
          </cell>
          <cell r="AD350">
            <v>128</v>
          </cell>
          <cell r="AE350" t="str">
            <v>MM</v>
          </cell>
          <cell r="AF350">
            <v>0.153</v>
          </cell>
          <cell r="AG350" t="str">
            <v>KG</v>
          </cell>
          <cell r="AH350">
            <v>0</v>
          </cell>
          <cell r="AI350" t="str">
            <v/>
          </cell>
          <cell r="AJ350">
            <v>3.8220000000000001</v>
          </cell>
          <cell r="AK350" t="str">
            <v>KG</v>
          </cell>
          <cell r="AL350" t="str">
            <v>19</v>
          </cell>
          <cell r="AM350" t="str">
            <v>8</v>
          </cell>
          <cell r="AN350" t="str">
            <v>152</v>
          </cell>
          <cell r="AO350" t="str">
            <v>3648</v>
          </cell>
        </row>
        <row r="351">
          <cell r="D351" t="str">
            <v>83747-04800-64</v>
          </cell>
          <cell r="E351" t="str">
            <v>NDEO RLL_ON XTR_BRG_FML 50ML</v>
          </cell>
          <cell r="F351">
            <v>50</v>
          </cell>
          <cell r="G351" t="str">
            <v>ML</v>
          </cell>
          <cell r="H351">
            <v>177.17699999999999</v>
          </cell>
          <cell r="I351" t="str">
            <v>ML</v>
          </cell>
          <cell r="J351" t="str">
            <v>PC</v>
          </cell>
          <cell r="K351" t="str">
            <v>BDF DC Export Malang</v>
          </cell>
          <cell r="L351" t="str">
            <v>0</v>
          </cell>
          <cell r="M351" t="str">
            <v>24</v>
          </cell>
          <cell r="N351" t="str">
            <v>8999777004163</v>
          </cell>
          <cell r="O351" t="str">
            <v>HE</v>
          </cell>
          <cell r="P351" t="str">
            <v/>
          </cell>
          <cell r="Q351" t="str">
            <v/>
          </cell>
          <cell r="R351" t="str">
            <v>8999777010058</v>
          </cell>
          <cell r="S351" t="str">
            <v>HE</v>
          </cell>
          <cell r="T351">
            <v>41</v>
          </cell>
          <cell r="U351">
            <v>41</v>
          </cell>
          <cell r="V351">
            <v>105.4</v>
          </cell>
          <cell r="W351" t="str">
            <v>MM</v>
          </cell>
          <cell r="X351">
            <v>0</v>
          </cell>
          <cell r="Y351">
            <v>0</v>
          </cell>
          <cell r="Z351">
            <v>0</v>
          </cell>
          <cell r="AA351" t="str">
            <v/>
          </cell>
          <cell r="AB351">
            <v>258</v>
          </cell>
          <cell r="AC351">
            <v>171</v>
          </cell>
          <cell r="AD351">
            <v>123</v>
          </cell>
          <cell r="AE351" t="str">
            <v>MM</v>
          </cell>
          <cell r="AF351">
            <v>142.203</v>
          </cell>
          <cell r="AG351" t="str">
            <v>G</v>
          </cell>
          <cell r="AH351">
            <v>0</v>
          </cell>
          <cell r="AI351" t="str">
            <v/>
          </cell>
          <cell r="AJ351">
            <v>3.569</v>
          </cell>
          <cell r="AK351" t="str">
            <v>KG</v>
          </cell>
          <cell r="AL351" t="str">
            <v>19</v>
          </cell>
          <cell r="AM351" t="str">
            <v>8</v>
          </cell>
          <cell r="AN351" t="str">
            <v>152</v>
          </cell>
          <cell r="AO351" t="str">
            <v>3648</v>
          </cell>
        </row>
        <row r="352">
          <cell r="D352" t="str">
            <v>83735-04800-64</v>
          </cell>
          <cell r="E352" t="str">
            <v>NDEO RLL_ON PRL&amp;BTY_FML 50ML</v>
          </cell>
          <cell r="F352">
            <v>50</v>
          </cell>
          <cell r="G352" t="str">
            <v>ML</v>
          </cell>
          <cell r="H352">
            <v>177.17699999999999</v>
          </cell>
          <cell r="I352" t="str">
            <v>ML</v>
          </cell>
          <cell r="J352" t="str">
            <v>PC</v>
          </cell>
          <cell r="K352" t="str">
            <v>BDF DC Export Malang</v>
          </cell>
          <cell r="L352" t="str">
            <v>0</v>
          </cell>
          <cell r="M352" t="str">
            <v>24</v>
          </cell>
          <cell r="N352" t="str">
            <v>8999777010973</v>
          </cell>
          <cell r="O352" t="str">
            <v>HE</v>
          </cell>
          <cell r="P352" t="str">
            <v/>
          </cell>
          <cell r="Q352" t="str">
            <v/>
          </cell>
          <cell r="R352" t="str">
            <v>8999777011468</v>
          </cell>
          <cell r="S352" t="str">
            <v>HE</v>
          </cell>
          <cell r="T352">
            <v>41</v>
          </cell>
          <cell r="U352">
            <v>41</v>
          </cell>
          <cell r="V352">
            <v>105.4</v>
          </cell>
          <cell r="W352" t="str">
            <v>MM</v>
          </cell>
          <cell r="X352">
            <v>0</v>
          </cell>
          <cell r="Y352">
            <v>0</v>
          </cell>
          <cell r="Z352">
            <v>0</v>
          </cell>
          <cell r="AA352" t="str">
            <v/>
          </cell>
          <cell r="AB352">
            <v>258</v>
          </cell>
          <cell r="AC352">
            <v>171</v>
          </cell>
          <cell r="AD352">
            <v>123</v>
          </cell>
          <cell r="AE352" t="str">
            <v>MM</v>
          </cell>
          <cell r="AF352">
            <v>140.053</v>
          </cell>
          <cell r="AG352" t="str">
            <v>G</v>
          </cell>
          <cell r="AH352">
            <v>0</v>
          </cell>
          <cell r="AI352" t="str">
            <v/>
          </cell>
          <cell r="AJ352">
            <v>3.5169999999999999</v>
          </cell>
          <cell r="AK352" t="str">
            <v>KG</v>
          </cell>
          <cell r="AL352" t="str">
            <v>19</v>
          </cell>
          <cell r="AM352" t="str">
            <v>8</v>
          </cell>
          <cell r="AN352" t="str">
            <v>152</v>
          </cell>
          <cell r="AO352" t="str">
            <v>3648</v>
          </cell>
        </row>
        <row r="353">
          <cell r="D353" t="str">
            <v>83734-04800-64</v>
          </cell>
          <cell r="E353" t="str">
            <v>NDEO RLL_ON MINI PRL&amp;BTY_FML 25ML</v>
          </cell>
          <cell r="F353">
            <v>25</v>
          </cell>
          <cell r="G353" t="str">
            <v>ML</v>
          </cell>
          <cell r="H353">
            <v>123.21</v>
          </cell>
          <cell r="I353" t="str">
            <v>ML</v>
          </cell>
          <cell r="J353" t="str">
            <v>PC</v>
          </cell>
          <cell r="K353" t="str">
            <v>BDF DC Export Malang</v>
          </cell>
          <cell r="L353" t="str">
            <v>0</v>
          </cell>
          <cell r="M353" t="str">
            <v>30</v>
          </cell>
          <cell r="N353" t="str">
            <v>8999777011000</v>
          </cell>
          <cell r="O353" t="str">
            <v>HE</v>
          </cell>
          <cell r="P353" t="str">
            <v/>
          </cell>
          <cell r="Q353" t="str">
            <v/>
          </cell>
          <cell r="R353" t="str">
            <v>8999777011451</v>
          </cell>
          <cell r="S353" t="str">
            <v>HE</v>
          </cell>
          <cell r="T353">
            <v>37</v>
          </cell>
          <cell r="U353">
            <v>37</v>
          </cell>
          <cell r="V353">
            <v>90</v>
          </cell>
          <cell r="W353" t="str">
            <v>MM</v>
          </cell>
          <cell r="X353">
            <v>0</v>
          </cell>
          <cell r="Y353">
            <v>0</v>
          </cell>
          <cell r="Z353">
            <v>0</v>
          </cell>
          <cell r="AA353" t="str">
            <v/>
          </cell>
          <cell r="AB353">
            <v>240</v>
          </cell>
          <cell r="AC353">
            <v>196</v>
          </cell>
          <cell r="AD353">
            <v>110</v>
          </cell>
          <cell r="AE353" t="str">
            <v>MM</v>
          </cell>
          <cell r="AF353">
            <v>108</v>
          </cell>
          <cell r="AG353" t="str">
            <v>G</v>
          </cell>
          <cell r="AH353">
            <v>0</v>
          </cell>
          <cell r="AI353" t="str">
            <v/>
          </cell>
          <cell r="AJ353">
            <v>3.4449999999999998</v>
          </cell>
          <cell r="AK353" t="str">
            <v>KG</v>
          </cell>
          <cell r="AL353" t="str">
            <v>19</v>
          </cell>
          <cell r="AM353" t="str">
            <v>10</v>
          </cell>
          <cell r="AN353" t="str">
            <v>190</v>
          </cell>
          <cell r="AO353" t="str">
            <v>5700</v>
          </cell>
        </row>
        <row r="354">
          <cell r="D354" t="str">
            <v>83445-04800-64</v>
          </cell>
          <cell r="E354" t="str">
            <v>NDEO RLL_ON HJB_FRS_FML 50ML</v>
          </cell>
          <cell r="F354">
            <v>50</v>
          </cell>
          <cell r="G354" t="str">
            <v>ML</v>
          </cell>
          <cell r="H354">
            <v>177.17699999999999</v>
          </cell>
          <cell r="I354" t="str">
            <v>ML</v>
          </cell>
          <cell r="J354" t="str">
            <v>PC</v>
          </cell>
          <cell r="K354" t="str">
            <v>BDF DC Export Malang</v>
          </cell>
          <cell r="L354" t="str">
            <v>0</v>
          </cell>
          <cell r="M354" t="str">
            <v>24</v>
          </cell>
          <cell r="N354" t="str">
            <v>8999777015893</v>
          </cell>
          <cell r="O354" t="str">
            <v>HE</v>
          </cell>
          <cell r="P354" t="str">
            <v/>
          </cell>
          <cell r="Q354" t="str">
            <v/>
          </cell>
          <cell r="R354" t="str">
            <v>8999777017323</v>
          </cell>
          <cell r="S354" t="str">
            <v>HE</v>
          </cell>
          <cell r="T354">
            <v>41</v>
          </cell>
          <cell r="U354">
            <v>41</v>
          </cell>
          <cell r="V354">
            <v>105.4</v>
          </cell>
          <cell r="W354" t="str">
            <v>MM</v>
          </cell>
          <cell r="X354">
            <v>0</v>
          </cell>
          <cell r="Y354">
            <v>0</v>
          </cell>
          <cell r="Z354">
            <v>0</v>
          </cell>
          <cell r="AA354" t="str">
            <v/>
          </cell>
          <cell r="AB354">
            <v>258</v>
          </cell>
          <cell r="AC354">
            <v>171</v>
          </cell>
          <cell r="AD354">
            <v>123</v>
          </cell>
          <cell r="AE354" t="str">
            <v>MM</v>
          </cell>
          <cell r="AF354">
            <v>140.83799999999999</v>
          </cell>
          <cell r="AG354" t="str">
            <v>G</v>
          </cell>
          <cell r="AH354">
            <v>0</v>
          </cell>
          <cell r="AI354" t="str">
            <v/>
          </cell>
          <cell r="AJ354">
            <v>3.536</v>
          </cell>
          <cell r="AK354" t="str">
            <v>KG</v>
          </cell>
          <cell r="AL354" t="str">
            <v>19</v>
          </cell>
          <cell r="AM354" t="str">
            <v>8</v>
          </cell>
          <cell r="AN354" t="str">
            <v>152</v>
          </cell>
          <cell r="AO354" t="str">
            <v>3648</v>
          </cell>
        </row>
        <row r="355">
          <cell r="D355" t="str">
            <v>83445-04800-33</v>
          </cell>
          <cell r="E355" t="str">
            <v>NDEO RLL_ON HJB_FRS 50ML</v>
          </cell>
          <cell r="F355">
            <v>50</v>
          </cell>
          <cell r="G355" t="str">
            <v>ML</v>
          </cell>
          <cell r="H355">
            <v>184.91</v>
          </cell>
          <cell r="I355" t="str">
            <v>ML</v>
          </cell>
          <cell r="J355" t="str">
            <v>PC</v>
          </cell>
          <cell r="K355" t="str">
            <v>BDF DC Export Malang</v>
          </cell>
          <cell r="L355" t="str">
            <v>0</v>
          </cell>
          <cell r="M355" t="str">
            <v>24</v>
          </cell>
          <cell r="N355" t="str">
            <v>8999777015893</v>
          </cell>
          <cell r="O355" t="str">
            <v>HE</v>
          </cell>
          <cell r="P355" t="str">
            <v/>
          </cell>
          <cell r="Q355" t="str">
            <v/>
          </cell>
          <cell r="R355" t="str">
            <v>8999777017323</v>
          </cell>
          <cell r="S355" t="str">
            <v>HE</v>
          </cell>
          <cell r="T355">
            <v>41</v>
          </cell>
          <cell r="U355">
            <v>41</v>
          </cell>
          <cell r="V355">
            <v>110</v>
          </cell>
          <cell r="W355" t="str">
            <v>MM</v>
          </cell>
          <cell r="X355">
            <v>0</v>
          </cell>
          <cell r="Y355">
            <v>0</v>
          </cell>
          <cell r="Z355">
            <v>0</v>
          </cell>
          <cell r="AA355" t="str">
            <v/>
          </cell>
          <cell r="AB355">
            <v>258</v>
          </cell>
          <cell r="AC355">
            <v>171</v>
          </cell>
          <cell r="AD355">
            <v>128</v>
          </cell>
          <cell r="AE355" t="str">
            <v>MM</v>
          </cell>
          <cell r="AF355">
            <v>0.155</v>
          </cell>
          <cell r="AG355" t="str">
            <v>KG</v>
          </cell>
          <cell r="AH355">
            <v>0</v>
          </cell>
          <cell r="AI355" t="str">
            <v/>
          </cell>
          <cell r="AJ355">
            <v>3.8610000000000002</v>
          </cell>
          <cell r="AK355" t="str">
            <v>KG</v>
          </cell>
          <cell r="AL355" t="str">
            <v>19</v>
          </cell>
          <cell r="AM355" t="str">
            <v>8</v>
          </cell>
          <cell r="AN355" t="str">
            <v>152</v>
          </cell>
          <cell r="AO355" t="str">
            <v>3648</v>
          </cell>
        </row>
        <row r="356">
          <cell r="D356" t="str">
            <v>83444-04800-64</v>
          </cell>
          <cell r="E356" t="str">
            <v>NDEO RLL_ON HJB_FRS_FML 25ML</v>
          </cell>
          <cell r="F356">
            <v>25</v>
          </cell>
          <cell r="G356" t="str">
            <v>ML</v>
          </cell>
          <cell r="H356">
            <v>123.21</v>
          </cell>
          <cell r="I356" t="str">
            <v>ML</v>
          </cell>
          <cell r="J356" t="str">
            <v>PC</v>
          </cell>
          <cell r="K356" t="str">
            <v>BDF DC Export Malang</v>
          </cell>
          <cell r="L356" t="str">
            <v>0</v>
          </cell>
          <cell r="M356" t="str">
            <v>30</v>
          </cell>
          <cell r="N356" t="str">
            <v>42397625</v>
          </cell>
          <cell r="O356" t="str">
            <v>HK</v>
          </cell>
          <cell r="P356" t="str">
            <v/>
          </cell>
          <cell r="Q356" t="str">
            <v/>
          </cell>
          <cell r="R356" t="str">
            <v>8999777017798</v>
          </cell>
          <cell r="S356" t="str">
            <v>HE</v>
          </cell>
          <cell r="T356">
            <v>37</v>
          </cell>
          <cell r="U356">
            <v>37</v>
          </cell>
          <cell r="V356">
            <v>90</v>
          </cell>
          <cell r="W356" t="str">
            <v>MM</v>
          </cell>
          <cell r="X356">
            <v>0</v>
          </cell>
          <cell r="Y356">
            <v>0</v>
          </cell>
          <cell r="Z356">
            <v>0</v>
          </cell>
          <cell r="AA356" t="str">
            <v/>
          </cell>
          <cell r="AB356">
            <v>240</v>
          </cell>
          <cell r="AC356">
            <v>196</v>
          </cell>
          <cell r="AD356">
            <v>110</v>
          </cell>
          <cell r="AE356" t="str">
            <v>MM</v>
          </cell>
          <cell r="AF356">
            <v>108.851</v>
          </cell>
          <cell r="AG356" t="str">
            <v>G</v>
          </cell>
          <cell r="AH356">
            <v>0</v>
          </cell>
          <cell r="AI356" t="str">
            <v/>
          </cell>
          <cell r="AJ356">
            <v>3.4569999999999999</v>
          </cell>
          <cell r="AK356" t="str">
            <v>KG</v>
          </cell>
          <cell r="AL356" t="str">
            <v>19</v>
          </cell>
          <cell r="AM356" t="str">
            <v>10</v>
          </cell>
          <cell r="AN356" t="str">
            <v>190</v>
          </cell>
          <cell r="AO356" t="str">
            <v>5700</v>
          </cell>
        </row>
        <row r="357">
          <cell r="D357" t="str">
            <v>83444-04800-33</v>
          </cell>
          <cell r="E357" t="str">
            <v>NDEO RLL_ON HJB_FRS 25ML</v>
          </cell>
          <cell r="F357">
            <v>25</v>
          </cell>
          <cell r="G357" t="str">
            <v>ML</v>
          </cell>
          <cell r="H357">
            <v>123.21</v>
          </cell>
          <cell r="I357" t="str">
            <v>ML</v>
          </cell>
          <cell r="J357" t="str">
            <v>PC</v>
          </cell>
          <cell r="K357" t="str">
            <v>BDF DC Export Malang</v>
          </cell>
          <cell r="L357" t="str">
            <v>0</v>
          </cell>
          <cell r="M357" t="str">
            <v>30</v>
          </cell>
          <cell r="N357" t="str">
            <v>42397625</v>
          </cell>
          <cell r="O357" t="str">
            <v>HK</v>
          </cell>
          <cell r="P357" t="str">
            <v/>
          </cell>
          <cell r="Q357" t="str">
            <v/>
          </cell>
          <cell r="R357" t="str">
            <v>8999777017798</v>
          </cell>
          <cell r="S357" t="str">
            <v>HE</v>
          </cell>
          <cell r="T357">
            <v>37</v>
          </cell>
          <cell r="U357">
            <v>37</v>
          </cell>
          <cell r="V357">
            <v>90</v>
          </cell>
          <cell r="W357" t="str">
            <v>MM</v>
          </cell>
          <cell r="X357">
            <v>0</v>
          </cell>
          <cell r="Y357">
            <v>0</v>
          </cell>
          <cell r="Z357">
            <v>0</v>
          </cell>
          <cell r="AA357" t="str">
            <v/>
          </cell>
          <cell r="AB357">
            <v>240</v>
          </cell>
          <cell r="AC357">
            <v>196</v>
          </cell>
          <cell r="AD357">
            <v>110</v>
          </cell>
          <cell r="AE357" t="str">
            <v>MM</v>
          </cell>
          <cell r="AF357">
            <v>0.109</v>
          </cell>
          <cell r="AG357" t="str">
            <v>KG</v>
          </cell>
          <cell r="AH357">
            <v>0</v>
          </cell>
          <cell r="AI357" t="str">
            <v/>
          </cell>
          <cell r="AJ357">
            <v>3.4489999999999998</v>
          </cell>
          <cell r="AK357" t="str">
            <v>KG</v>
          </cell>
          <cell r="AL357" t="str">
            <v>19</v>
          </cell>
          <cell r="AM357" t="str">
            <v>10</v>
          </cell>
          <cell r="AN357" t="str">
            <v>190</v>
          </cell>
          <cell r="AO357" t="str">
            <v>5700</v>
          </cell>
        </row>
        <row r="358">
          <cell r="D358" t="str">
            <v>83188-04800-64</v>
          </cell>
          <cell r="E358" t="str">
            <v>NDEO RLL_ON SP_DRY_CL_XTR_ML 50ML</v>
          </cell>
          <cell r="F358">
            <v>50</v>
          </cell>
          <cell r="G358" t="str">
            <v>ML</v>
          </cell>
          <cell r="H358">
            <v>177.17699999999999</v>
          </cell>
          <cell r="I358" t="str">
            <v>ML</v>
          </cell>
          <cell r="J358" t="str">
            <v>PC</v>
          </cell>
          <cell r="K358" t="str">
            <v>BDF DC Export Malang</v>
          </cell>
          <cell r="L358" t="str">
            <v>0</v>
          </cell>
          <cell r="M358" t="str">
            <v>24</v>
          </cell>
          <cell r="N358" t="str">
            <v>8999777016784</v>
          </cell>
          <cell r="O358" t="str">
            <v>HE</v>
          </cell>
          <cell r="P358" t="str">
            <v/>
          </cell>
          <cell r="Q358" t="str">
            <v/>
          </cell>
          <cell r="R358" t="str">
            <v>8999777016791</v>
          </cell>
          <cell r="S358" t="str">
            <v>HE</v>
          </cell>
          <cell r="T358">
            <v>41</v>
          </cell>
          <cell r="U358">
            <v>41</v>
          </cell>
          <cell r="V358">
            <v>105.4</v>
          </cell>
          <cell r="W358" t="str">
            <v>MM</v>
          </cell>
          <cell r="X358">
            <v>0</v>
          </cell>
          <cell r="Y358">
            <v>0</v>
          </cell>
          <cell r="Z358">
            <v>0</v>
          </cell>
          <cell r="AA358" t="str">
            <v/>
          </cell>
          <cell r="AB358">
            <v>258</v>
          </cell>
          <cell r="AC358">
            <v>171</v>
          </cell>
          <cell r="AD358">
            <v>123</v>
          </cell>
          <cell r="AE358" t="str">
            <v>MM</v>
          </cell>
          <cell r="AF358">
            <v>140.04300000000001</v>
          </cell>
          <cell r="AG358" t="str">
            <v>G</v>
          </cell>
          <cell r="AH358">
            <v>0</v>
          </cell>
          <cell r="AI358" t="str">
            <v/>
          </cell>
          <cell r="AJ358">
            <v>3.5169999999999999</v>
          </cell>
          <cell r="AK358" t="str">
            <v>KG</v>
          </cell>
          <cell r="AL358" t="str">
            <v>19</v>
          </cell>
          <cell r="AM358" t="str">
            <v>8</v>
          </cell>
          <cell r="AN358" t="str">
            <v>152</v>
          </cell>
          <cell r="AO358" t="str">
            <v>3648</v>
          </cell>
        </row>
        <row r="359">
          <cell r="D359" t="str">
            <v>83188-04800-31</v>
          </cell>
          <cell r="E359" t="str">
            <v>NDEO RLL-ON SP_DRY_CL_XTR_ML 50ML</v>
          </cell>
          <cell r="F359">
            <v>50</v>
          </cell>
          <cell r="G359" t="str">
            <v>ML</v>
          </cell>
          <cell r="H359">
            <v>184.91</v>
          </cell>
          <cell r="I359" t="str">
            <v>ML</v>
          </cell>
          <cell r="J359" t="str">
            <v>PC</v>
          </cell>
          <cell r="K359" t="str">
            <v>BDF DC Export Malang</v>
          </cell>
          <cell r="L359" t="str">
            <v>0</v>
          </cell>
          <cell r="M359" t="str">
            <v>24</v>
          </cell>
          <cell r="N359" t="str">
            <v>8999777016784</v>
          </cell>
          <cell r="O359" t="str">
            <v>HE</v>
          </cell>
          <cell r="P359" t="str">
            <v/>
          </cell>
          <cell r="Q359" t="str">
            <v/>
          </cell>
          <cell r="R359" t="str">
            <v>8999777016791</v>
          </cell>
          <cell r="S359" t="str">
            <v>HE</v>
          </cell>
          <cell r="T359">
            <v>41</v>
          </cell>
          <cell r="U359">
            <v>41</v>
          </cell>
          <cell r="V359">
            <v>110</v>
          </cell>
          <cell r="W359" t="str">
            <v>MM</v>
          </cell>
          <cell r="X359">
            <v>0</v>
          </cell>
          <cell r="Y359">
            <v>0</v>
          </cell>
          <cell r="Z359">
            <v>0</v>
          </cell>
          <cell r="AA359" t="str">
            <v/>
          </cell>
          <cell r="AB359">
            <v>258</v>
          </cell>
          <cell r="AC359">
            <v>171</v>
          </cell>
          <cell r="AD359">
            <v>128</v>
          </cell>
          <cell r="AE359" t="str">
            <v>MM</v>
          </cell>
          <cell r="AF359">
            <v>153.66999999999999</v>
          </cell>
          <cell r="AG359" t="str">
            <v>G</v>
          </cell>
          <cell r="AH359">
            <v>0</v>
          </cell>
          <cell r="AI359" t="str">
            <v/>
          </cell>
          <cell r="AJ359">
            <v>3.839</v>
          </cell>
          <cell r="AK359" t="str">
            <v>KG</v>
          </cell>
          <cell r="AL359" t="str">
            <v>19</v>
          </cell>
          <cell r="AM359" t="str">
            <v>8</v>
          </cell>
          <cell r="AN359" t="str">
            <v>152</v>
          </cell>
          <cell r="AO359" t="str">
            <v>3648</v>
          </cell>
        </row>
        <row r="360">
          <cell r="D360" t="str">
            <v>82978-04800-64</v>
          </cell>
          <cell r="E360" t="str">
            <v>NDEO RLL_ON MINI CL_KCK_ML 25ML</v>
          </cell>
          <cell r="F360">
            <v>25</v>
          </cell>
          <cell r="G360" t="str">
            <v>ML</v>
          </cell>
          <cell r="H360">
            <v>123.21</v>
          </cell>
          <cell r="I360" t="str">
            <v>ML</v>
          </cell>
          <cell r="J360" t="str">
            <v>PC</v>
          </cell>
          <cell r="K360" t="str">
            <v>BDF DC Export Malang</v>
          </cell>
          <cell r="L360" t="str">
            <v>0</v>
          </cell>
          <cell r="M360" t="str">
            <v>30</v>
          </cell>
          <cell r="N360" t="str">
            <v>8999777004514</v>
          </cell>
          <cell r="O360" t="str">
            <v>HE</v>
          </cell>
          <cell r="P360" t="str">
            <v/>
          </cell>
          <cell r="Q360" t="str">
            <v/>
          </cell>
          <cell r="R360" t="str">
            <v>8999777013127</v>
          </cell>
          <cell r="S360" t="str">
            <v>HE</v>
          </cell>
          <cell r="T360">
            <v>37</v>
          </cell>
          <cell r="U360">
            <v>37</v>
          </cell>
          <cell r="V360">
            <v>90</v>
          </cell>
          <cell r="W360" t="str">
            <v>MM</v>
          </cell>
          <cell r="X360">
            <v>0</v>
          </cell>
          <cell r="Y360">
            <v>0</v>
          </cell>
          <cell r="Z360">
            <v>0</v>
          </cell>
          <cell r="AA360" t="str">
            <v/>
          </cell>
          <cell r="AB360">
            <v>240</v>
          </cell>
          <cell r="AC360">
            <v>196</v>
          </cell>
          <cell r="AD360">
            <v>110</v>
          </cell>
          <cell r="AE360" t="str">
            <v>MM</v>
          </cell>
          <cell r="AF360">
            <v>108.358</v>
          </cell>
          <cell r="AG360" t="str">
            <v>G</v>
          </cell>
          <cell r="AH360">
            <v>0</v>
          </cell>
          <cell r="AI360" t="str">
            <v/>
          </cell>
          <cell r="AJ360">
            <v>3.4420000000000002</v>
          </cell>
          <cell r="AK360" t="str">
            <v>KG</v>
          </cell>
          <cell r="AL360" t="str">
            <v>19</v>
          </cell>
          <cell r="AM360" t="str">
            <v>10</v>
          </cell>
          <cell r="AN360" t="str">
            <v>190</v>
          </cell>
          <cell r="AO360" t="str">
            <v>5700</v>
          </cell>
        </row>
        <row r="361">
          <cell r="D361" t="str">
            <v>82978-04800-33</v>
          </cell>
          <cell r="E361" t="str">
            <v>NDEO RLL_ON MINI CL_KCK_ML 25ML</v>
          </cell>
          <cell r="F361">
            <v>25</v>
          </cell>
          <cell r="G361" t="str">
            <v>ML</v>
          </cell>
          <cell r="H361">
            <v>0.123</v>
          </cell>
          <cell r="I361" t="str">
            <v>L</v>
          </cell>
          <cell r="J361" t="str">
            <v>PC</v>
          </cell>
          <cell r="K361" t="str">
            <v>BDF DC Export Malang</v>
          </cell>
          <cell r="L361" t="str">
            <v>0</v>
          </cell>
          <cell r="M361" t="str">
            <v>30</v>
          </cell>
          <cell r="N361" t="str">
            <v>8999777004514</v>
          </cell>
          <cell r="O361" t="str">
            <v>HE</v>
          </cell>
          <cell r="P361" t="str">
            <v/>
          </cell>
          <cell r="Q361" t="str">
            <v/>
          </cell>
          <cell r="R361" t="str">
            <v>8999777013127</v>
          </cell>
          <cell r="S361" t="str">
            <v>HE</v>
          </cell>
          <cell r="T361">
            <v>37</v>
          </cell>
          <cell r="U361">
            <v>37</v>
          </cell>
          <cell r="V361">
            <v>90</v>
          </cell>
          <cell r="W361" t="str">
            <v>MM</v>
          </cell>
          <cell r="X361">
            <v>0</v>
          </cell>
          <cell r="Y361">
            <v>0</v>
          </cell>
          <cell r="Z361">
            <v>0</v>
          </cell>
          <cell r="AA361" t="str">
            <v/>
          </cell>
          <cell r="AB361">
            <v>240</v>
          </cell>
          <cell r="AC361">
            <v>196</v>
          </cell>
          <cell r="AD361">
            <v>110</v>
          </cell>
          <cell r="AE361" t="str">
            <v>MM</v>
          </cell>
          <cell r="AF361">
            <v>108.095</v>
          </cell>
          <cell r="AG361" t="str">
            <v>G</v>
          </cell>
          <cell r="AH361">
            <v>0</v>
          </cell>
          <cell r="AI361" t="str">
            <v/>
          </cell>
          <cell r="AJ361">
            <v>3.4329999999999998</v>
          </cell>
          <cell r="AK361" t="str">
            <v>KG</v>
          </cell>
          <cell r="AL361" t="str">
            <v>19</v>
          </cell>
          <cell r="AM361" t="str">
            <v>10</v>
          </cell>
          <cell r="AN361" t="str">
            <v>190</v>
          </cell>
          <cell r="AO361" t="str">
            <v>5700</v>
          </cell>
        </row>
        <row r="362">
          <cell r="D362" t="str">
            <v>82978-04800-31</v>
          </cell>
          <cell r="E362" t="str">
            <v>NDEO RLL-ON MINI CL_KCK_ML 25ML</v>
          </cell>
          <cell r="F362">
            <v>25</v>
          </cell>
          <cell r="G362" t="str">
            <v>ML</v>
          </cell>
          <cell r="H362">
            <v>0.123</v>
          </cell>
          <cell r="I362" t="str">
            <v>L</v>
          </cell>
          <cell r="J362" t="str">
            <v>PC</v>
          </cell>
          <cell r="K362" t="str">
            <v>BDF DC Export Malang</v>
          </cell>
          <cell r="L362" t="str">
            <v>0</v>
          </cell>
          <cell r="M362" t="str">
            <v>30</v>
          </cell>
          <cell r="N362" t="str">
            <v>8999777004514</v>
          </cell>
          <cell r="O362" t="str">
            <v>HE</v>
          </cell>
          <cell r="P362" t="str">
            <v/>
          </cell>
          <cell r="Q362" t="str">
            <v/>
          </cell>
          <cell r="R362" t="str">
            <v>8999777013127</v>
          </cell>
          <cell r="S362" t="str">
            <v>HE</v>
          </cell>
          <cell r="T362">
            <v>37</v>
          </cell>
          <cell r="U362">
            <v>37</v>
          </cell>
          <cell r="V362">
            <v>90</v>
          </cell>
          <cell r="W362" t="str">
            <v>MM</v>
          </cell>
          <cell r="X362">
            <v>0</v>
          </cell>
          <cell r="Y362">
            <v>0</v>
          </cell>
          <cell r="Z362">
            <v>0</v>
          </cell>
          <cell r="AA362" t="str">
            <v/>
          </cell>
          <cell r="AB362">
            <v>240</v>
          </cell>
          <cell r="AC362">
            <v>196</v>
          </cell>
          <cell r="AD362">
            <v>110</v>
          </cell>
          <cell r="AE362" t="str">
            <v>MM</v>
          </cell>
          <cell r="AF362">
            <v>108.095</v>
          </cell>
          <cell r="AG362" t="str">
            <v>G</v>
          </cell>
          <cell r="AH362">
            <v>0</v>
          </cell>
          <cell r="AI362" t="str">
            <v/>
          </cell>
          <cell r="AJ362">
            <v>3.4340000000000002</v>
          </cell>
          <cell r="AK362" t="str">
            <v>KG</v>
          </cell>
          <cell r="AL362" t="str">
            <v>19</v>
          </cell>
          <cell r="AM362" t="str">
            <v>10</v>
          </cell>
          <cell r="AN362" t="str">
            <v>190</v>
          </cell>
          <cell r="AO362" t="str">
            <v>5700</v>
          </cell>
        </row>
        <row r="363">
          <cell r="D363" t="str">
            <v>82886-04800-64</v>
          </cell>
          <cell r="E363" t="str">
            <v>NDEO RLL_ON CL_KCK_ML 50ML</v>
          </cell>
          <cell r="F363">
            <v>50</v>
          </cell>
          <cell r="G363" t="str">
            <v>ML</v>
          </cell>
          <cell r="H363">
            <v>177.17699999999999</v>
          </cell>
          <cell r="I363" t="str">
            <v>ML</v>
          </cell>
          <cell r="J363" t="str">
            <v>PC</v>
          </cell>
          <cell r="K363" t="str">
            <v>BDF DC Export Malang</v>
          </cell>
          <cell r="L363" t="str">
            <v>0</v>
          </cell>
          <cell r="M363" t="str">
            <v>24</v>
          </cell>
          <cell r="N363" t="str">
            <v>8999777004484</v>
          </cell>
          <cell r="O363" t="str">
            <v>HE</v>
          </cell>
          <cell r="P363" t="str">
            <v/>
          </cell>
          <cell r="Q363" t="str">
            <v/>
          </cell>
          <cell r="R363" t="str">
            <v>8999777010027</v>
          </cell>
          <cell r="S363" t="str">
            <v>HE</v>
          </cell>
          <cell r="T363">
            <v>41</v>
          </cell>
          <cell r="U363">
            <v>41</v>
          </cell>
          <cell r="V363">
            <v>105.4</v>
          </cell>
          <cell r="W363" t="str">
            <v>MM</v>
          </cell>
          <cell r="X363">
            <v>0</v>
          </cell>
          <cell r="Y363">
            <v>0</v>
          </cell>
          <cell r="Z363">
            <v>0</v>
          </cell>
          <cell r="AA363" t="str">
            <v/>
          </cell>
          <cell r="AB363">
            <v>258</v>
          </cell>
          <cell r="AC363">
            <v>171</v>
          </cell>
          <cell r="AD363">
            <v>123</v>
          </cell>
          <cell r="AE363" t="str">
            <v>MM</v>
          </cell>
          <cell r="AF363">
            <v>139.85300000000001</v>
          </cell>
          <cell r="AG363" t="str">
            <v>G</v>
          </cell>
          <cell r="AH363">
            <v>0</v>
          </cell>
          <cell r="AI363" t="str">
            <v/>
          </cell>
          <cell r="AJ363">
            <v>3.5129999999999999</v>
          </cell>
          <cell r="AK363" t="str">
            <v>KG</v>
          </cell>
          <cell r="AL363" t="str">
            <v>19</v>
          </cell>
          <cell r="AM363" t="str">
            <v>8</v>
          </cell>
          <cell r="AN363" t="str">
            <v>152</v>
          </cell>
          <cell r="AO363" t="str">
            <v>3648</v>
          </cell>
        </row>
        <row r="364">
          <cell r="D364" t="str">
            <v>82886-04800-33</v>
          </cell>
          <cell r="E364" t="str">
            <v>NDEO RLL_ON CL_KCK_ML 50ML</v>
          </cell>
          <cell r="F364">
            <v>50</v>
          </cell>
          <cell r="G364" t="str">
            <v>ML</v>
          </cell>
          <cell r="H364">
            <v>184.91</v>
          </cell>
          <cell r="I364" t="str">
            <v>ML</v>
          </cell>
          <cell r="J364" t="str">
            <v>PC</v>
          </cell>
          <cell r="K364" t="str">
            <v>BDF DC Export Malang</v>
          </cell>
          <cell r="L364" t="str">
            <v>0</v>
          </cell>
          <cell r="M364" t="str">
            <v>24</v>
          </cell>
          <cell r="N364" t="str">
            <v>8999777004484</v>
          </cell>
          <cell r="O364" t="str">
            <v>HE</v>
          </cell>
          <cell r="P364" t="str">
            <v/>
          </cell>
          <cell r="Q364" t="str">
            <v/>
          </cell>
          <cell r="R364" t="str">
            <v>8999777010027</v>
          </cell>
          <cell r="S364" t="str">
            <v>HE</v>
          </cell>
          <cell r="T364">
            <v>41</v>
          </cell>
          <cell r="U364">
            <v>41</v>
          </cell>
          <cell r="V364">
            <v>110</v>
          </cell>
          <cell r="W364" t="str">
            <v>MM</v>
          </cell>
          <cell r="X364">
            <v>0</v>
          </cell>
          <cell r="Y364">
            <v>0</v>
          </cell>
          <cell r="Z364">
            <v>0</v>
          </cell>
          <cell r="AA364" t="str">
            <v/>
          </cell>
          <cell r="AB364">
            <v>258</v>
          </cell>
          <cell r="AC364">
            <v>171</v>
          </cell>
          <cell r="AD364">
            <v>128</v>
          </cell>
          <cell r="AE364" t="str">
            <v>MM</v>
          </cell>
          <cell r="AF364">
            <v>153.63</v>
          </cell>
          <cell r="AG364" t="str">
            <v>G</v>
          </cell>
          <cell r="AH364">
            <v>0</v>
          </cell>
          <cell r="AI364" t="str">
            <v/>
          </cell>
          <cell r="AJ364">
            <v>3.8359999999999999</v>
          </cell>
          <cell r="AK364" t="str">
            <v>KG</v>
          </cell>
          <cell r="AL364" t="str">
            <v>19</v>
          </cell>
          <cell r="AM364" t="str">
            <v>8</v>
          </cell>
          <cell r="AN364" t="str">
            <v>152</v>
          </cell>
          <cell r="AO364" t="str">
            <v>3648</v>
          </cell>
        </row>
        <row r="365">
          <cell r="D365" t="str">
            <v>82886-04800-31</v>
          </cell>
          <cell r="E365" t="str">
            <v>NDEO RLL-ON CL_KCK_ML 50ML</v>
          </cell>
          <cell r="F365">
            <v>50</v>
          </cell>
          <cell r="G365" t="str">
            <v>ML</v>
          </cell>
          <cell r="H365">
            <v>184.91</v>
          </cell>
          <cell r="I365" t="str">
            <v>ML</v>
          </cell>
          <cell r="J365" t="str">
            <v>PC</v>
          </cell>
          <cell r="K365" t="str">
            <v>BDF DC Export Malang</v>
          </cell>
          <cell r="L365" t="str">
            <v>0</v>
          </cell>
          <cell r="M365" t="str">
            <v>24</v>
          </cell>
          <cell r="N365" t="str">
            <v>8999777004484</v>
          </cell>
          <cell r="O365" t="str">
            <v>HE</v>
          </cell>
          <cell r="P365" t="str">
            <v/>
          </cell>
          <cell r="Q365" t="str">
            <v/>
          </cell>
          <cell r="R365" t="str">
            <v>8999777010027</v>
          </cell>
          <cell r="S365" t="str">
            <v>HE</v>
          </cell>
          <cell r="T365">
            <v>41</v>
          </cell>
          <cell r="U365">
            <v>41</v>
          </cell>
          <cell r="V365">
            <v>110</v>
          </cell>
          <cell r="W365" t="str">
            <v>MM</v>
          </cell>
          <cell r="X365">
            <v>0</v>
          </cell>
          <cell r="Y365">
            <v>0</v>
          </cell>
          <cell r="Z365">
            <v>0</v>
          </cell>
          <cell r="AA365" t="str">
            <v/>
          </cell>
          <cell r="AB365">
            <v>258</v>
          </cell>
          <cell r="AC365">
            <v>171</v>
          </cell>
          <cell r="AD365">
            <v>128</v>
          </cell>
          <cell r="AE365" t="str">
            <v>MM</v>
          </cell>
          <cell r="AF365">
            <v>153.63</v>
          </cell>
          <cell r="AG365" t="str">
            <v>G</v>
          </cell>
          <cell r="AH365">
            <v>0</v>
          </cell>
          <cell r="AI365" t="str">
            <v/>
          </cell>
          <cell r="AJ365">
            <v>3.8380000000000001</v>
          </cell>
          <cell r="AK365" t="str">
            <v>KG</v>
          </cell>
          <cell r="AL365" t="str">
            <v>19</v>
          </cell>
          <cell r="AM365" t="str">
            <v>8</v>
          </cell>
          <cell r="AN365" t="str">
            <v>152</v>
          </cell>
          <cell r="AO365" t="str">
            <v>3648</v>
          </cell>
        </row>
        <row r="366">
          <cell r="D366" t="str">
            <v>82864-04820-33</v>
          </cell>
          <cell r="E366" t="str">
            <v>NDEO RLL_ON MINI XTR_BRG_FML 25ML</v>
          </cell>
          <cell r="F366">
            <v>25</v>
          </cell>
          <cell r="G366" t="str">
            <v>ML</v>
          </cell>
          <cell r="H366">
            <v>123.21</v>
          </cell>
          <cell r="I366" t="str">
            <v>ML</v>
          </cell>
          <cell r="J366" t="str">
            <v>PC</v>
          </cell>
          <cell r="K366" t="str">
            <v>BDF DC Export Malang</v>
          </cell>
          <cell r="L366" t="str">
            <v>0</v>
          </cell>
          <cell r="M366" t="str">
            <v>30</v>
          </cell>
          <cell r="N366" t="str">
            <v>8999777004224</v>
          </cell>
          <cell r="O366" t="str">
            <v>HE</v>
          </cell>
          <cell r="P366" t="str">
            <v/>
          </cell>
          <cell r="Q366" t="str">
            <v/>
          </cell>
          <cell r="R366" t="str">
            <v>8999777010010</v>
          </cell>
          <cell r="S366" t="str">
            <v>HE</v>
          </cell>
          <cell r="T366">
            <v>37</v>
          </cell>
          <cell r="U366">
            <v>37</v>
          </cell>
          <cell r="V366">
            <v>90</v>
          </cell>
          <cell r="W366" t="str">
            <v>MM</v>
          </cell>
          <cell r="X366">
            <v>0</v>
          </cell>
          <cell r="Y366">
            <v>0</v>
          </cell>
          <cell r="Z366">
            <v>0</v>
          </cell>
          <cell r="AA366" t="str">
            <v/>
          </cell>
          <cell r="AB366">
            <v>240</v>
          </cell>
          <cell r="AC366">
            <v>196</v>
          </cell>
          <cell r="AD366">
            <v>110</v>
          </cell>
          <cell r="AE366" t="str">
            <v>MM</v>
          </cell>
          <cell r="AF366">
            <v>0.108</v>
          </cell>
          <cell r="AG366" t="str">
            <v>KG</v>
          </cell>
          <cell r="AH366">
            <v>0</v>
          </cell>
          <cell r="AI366" t="str">
            <v/>
          </cell>
          <cell r="AJ366">
            <v>3.4239999999999999</v>
          </cell>
          <cell r="AK366" t="str">
            <v>KG</v>
          </cell>
          <cell r="AL366" t="str">
            <v>19</v>
          </cell>
          <cell r="AM366" t="str">
            <v>10</v>
          </cell>
          <cell r="AN366" t="str">
            <v>190</v>
          </cell>
          <cell r="AO366" t="str">
            <v>5700</v>
          </cell>
        </row>
        <row r="367">
          <cell r="D367" t="str">
            <v>82864-04800-64</v>
          </cell>
          <cell r="E367" t="str">
            <v>NDEO RLL_ON MINI XTR_BRG_FML 25ML</v>
          </cell>
          <cell r="F367">
            <v>25</v>
          </cell>
          <cell r="G367" t="str">
            <v>ML</v>
          </cell>
          <cell r="H367">
            <v>123.21</v>
          </cell>
          <cell r="I367" t="str">
            <v>ML</v>
          </cell>
          <cell r="J367" t="str">
            <v>PC</v>
          </cell>
          <cell r="K367" t="str">
            <v>BDF DC Export Malang</v>
          </cell>
          <cell r="L367" t="str">
            <v>0</v>
          </cell>
          <cell r="M367" t="str">
            <v>30</v>
          </cell>
          <cell r="N367" t="str">
            <v>8999777004224</v>
          </cell>
          <cell r="O367" t="str">
            <v>HE</v>
          </cell>
          <cell r="P367" t="str">
            <v/>
          </cell>
          <cell r="Q367" t="str">
            <v/>
          </cell>
          <cell r="R367" t="str">
            <v>8999777010010</v>
          </cell>
          <cell r="S367" t="str">
            <v>HE</v>
          </cell>
          <cell r="T367">
            <v>37</v>
          </cell>
          <cell r="U367">
            <v>37</v>
          </cell>
          <cell r="V367">
            <v>90</v>
          </cell>
          <cell r="W367" t="str">
            <v>MM</v>
          </cell>
          <cell r="X367">
            <v>0</v>
          </cell>
          <cell r="Y367">
            <v>0</v>
          </cell>
          <cell r="Z367">
            <v>0</v>
          </cell>
          <cell r="AA367" t="str">
            <v/>
          </cell>
          <cell r="AB367">
            <v>240</v>
          </cell>
          <cell r="AC367">
            <v>196</v>
          </cell>
          <cell r="AD367">
            <v>110</v>
          </cell>
          <cell r="AE367" t="str">
            <v>MM</v>
          </cell>
          <cell r="AF367">
            <v>109.533</v>
          </cell>
          <cell r="AG367" t="str">
            <v>G</v>
          </cell>
          <cell r="AH367">
            <v>0</v>
          </cell>
          <cell r="AI367" t="str">
            <v/>
          </cell>
          <cell r="AJ367">
            <v>3.4780000000000002</v>
          </cell>
          <cell r="AK367" t="str">
            <v>KG</v>
          </cell>
          <cell r="AL367" t="str">
            <v>19</v>
          </cell>
          <cell r="AM367" t="str">
            <v>10</v>
          </cell>
          <cell r="AN367" t="str">
            <v>190</v>
          </cell>
          <cell r="AO367" t="str">
            <v>5700</v>
          </cell>
        </row>
        <row r="368">
          <cell r="D368" t="str">
            <v>82808-04800-64</v>
          </cell>
          <cell r="E368" t="str">
            <v>NDEO RLL_ON FRS_ML 50ML</v>
          </cell>
          <cell r="F368">
            <v>50</v>
          </cell>
          <cell r="G368" t="str">
            <v>ML</v>
          </cell>
          <cell r="H368">
            <v>177.17699999999999</v>
          </cell>
          <cell r="I368" t="str">
            <v>ML</v>
          </cell>
          <cell r="J368" t="str">
            <v>PC</v>
          </cell>
          <cell r="K368" t="str">
            <v>BDF DC Export Malang</v>
          </cell>
          <cell r="L368" t="str">
            <v>0</v>
          </cell>
          <cell r="M368" t="str">
            <v>24</v>
          </cell>
          <cell r="N368" t="str">
            <v>8999777007355</v>
          </cell>
          <cell r="O368" t="str">
            <v>HE</v>
          </cell>
          <cell r="P368" t="str">
            <v/>
          </cell>
          <cell r="Q368" t="str">
            <v/>
          </cell>
          <cell r="R368" t="str">
            <v>8999777009991</v>
          </cell>
          <cell r="S368" t="str">
            <v>HE</v>
          </cell>
          <cell r="T368">
            <v>41</v>
          </cell>
          <cell r="U368">
            <v>41</v>
          </cell>
          <cell r="V368">
            <v>105.4</v>
          </cell>
          <cell r="W368" t="str">
            <v>MM</v>
          </cell>
          <cell r="X368">
            <v>0</v>
          </cell>
          <cell r="Y368">
            <v>0</v>
          </cell>
          <cell r="Z368">
            <v>0</v>
          </cell>
          <cell r="AA368" t="str">
            <v/>
          </cell>
          <cell r="AB368">
            <v>258</v>
          </cell>
          <cell r="AC368">
            <v>171</v>
          </cell>
          <cell r="AD368">
            <v>123</v>
          </cell>
          <cell r="AE368" t="str">
            <v>MM</v>
          </cell>
          <cell r="AF368">
            <v>140.703</v>
          </cell>
          <cell r="AG368" t="str">
            <v>G</v>
          </cell>
          <cell r="AH368">
            <v>0</v>
          </cell>
          <cell r="AI368" t="str">
            <v/>
          </cell>
          <cell r="AJ368">
            <v>3.5329999999999999</v>
          </cell>
          <cell r="AK368" t="str">
            <v>KG</v>
          </cell>
          <cell r="AL368" t="str">
            <v>19</v>
          </cell>
          <cell r="AM368" t="str">
            <v>8</v>
          </cell>
          <cell r="AN368" t="str">
            <v>152</v>
          </cell>
          <cell r="AO368" t="str">
            <v>3648</v>
          </cell>
        </row>
        <row r="369">
          <cell r="D369" t="str">
            <v>82254-04800-64</v>
          </cell>
          <cell r="E369" t="str">
            <v>NDEO RLL_ON MINI BRG_HPY_SHV_FML 25ML</v>
          </cell>
          <cell r="F369">
            <v>25</v>
          </cell>
          <cell r="G369" t="str">
            <v>ML</v>
          </cell>
          <cell r="H369">
            <v>123.21</v>
          </cell>
          <cell r="I369" t="str">
            <v>ML</v>
          </cell>
          <cell r="J369" t="str">
            <v>PC</v>
          </cell>
          <cell r="K369" t="str">
            <v>BDF DC Export Malang</v>
          </cell>
          <cell r="L369" t="str">
            <v>0</v>
          </cell>
          <cell r="M369" t="str">
            <v>30</v>
          </cell>
          <cell r="N369" t="str">
            <v>8999777007478</v>
          </cell>
          <cell r="O369" t="str">
            <v>HE</v>
          </cell>
          <cell r="P369" t="str">
            <v/>
          </cell>
          <cell r="Q369" t="str">
            <v/>
          </cell>
          <cell r="R369" t="str">
            <v>4005800208638</v>
          </cell>
          <cell r="S369" t="str">
            <v>HE</v>
          </cell>
          <cell r="T369">
            <v>37</v>
          </cell>
          <cell r="U369">
            <v>37</v>
          </cell>
          <cell r="V369">
            <v>90</v>
          </cell>
          <cell r="W369" t="str">
            <v>MM</v>
          </cell>
          <cell r="X369">
            <v>0</v>
          </cell>
          <cell r="Y369">
            <v>0</v>
          </cell>
          <cell r="Z369">
            <v>0</v>
          </cell>
          <cell r="AA369" t="str">
            <v/>
          </cell>
          <cell r="AB369">
            <v>240</v>
          </cell>
          <cell r="AC369">
            <v>196</v>
          </cell>
          <cell r="AD369">
            <v>110</v>
          </cell>
          <cell r="AE369" t="str">
            <v>MM</v>
          </cell>
          <cell r="AF369">
            <v>109.533</v>
          </cell>
          <cell r="AG369" t="str">
            <v>G</v>
          </cell>
          <cell r="AH369">
            <v>0</v>
          </cell>
          <cell r="AI369" t="str">
            <v/>
          </cell>
          <cell r="AJ369">
            <v>3.4780000000000002</v>
          </cell>
          <cell r="AK369" t="str">
            <v>KG</v>
          </cell>
          <cell r="AL369" t="str">
            <v>19</v>
          </cell>
          <cell r="AM369" t="str">
            <v>10</v>
          </cell>
          <cell r="AN369" t="str">
            <v>190</v>
          </cell>
          <cell r="AO369" t="str">
            <v>5700</v>
          </cell>
        </row>
        <row r="370">
          <cell r="D370" t="str">
            <v>82246-04800-64</v>
          </cell>
          <cell r="E370" t="str">
            <v>NDEO RLL_ON B&amp;W_PWR_ML 25ML</v>
          </cell>
          <cell r="F370">
            <v>25</v>
          </cell>
          <cell r="G370" t="str">
            <v>ML</v>
          </cell>
          <cell r="H370">
            <v>123.21</v>
          </cell>
          <cell r="I370" t="str">
            <v>ML</v>
          </cell>
          <cell r="J370" t="str">
            <v>PC</v>
          </cell>
          <cell r="K370" t="str">
            <v>BDF DC Export Malang</v>
          </cell>
          <cell r="L370" t="str">
            <v>0</v>
          </cell>
          <cell r="M370" t="str">
            <v>30</v>
          </cell>
          <cell r="N370" t="str">
            <v>8999777004583</v>
          </cell>
          <cell r="O370" t="str">
            <v>HE</v>
          </cell>
          <cell r="P370" t="str">
            <v/>
          </cell>
          <cell r="Q370" t="str">
            <v/>
          </cell>
          <cell r="R370" t="str">
            <v>8999777009977</v>
          </cell>
          <cell r="S370" t="str">
            <v>HE</v>
          </cell>
          <cell r="T370">
            <v>37</v>
          </cell>
          <cell r="U370">
            <v>37</v>
          </cell>
          <cell r="V370">
            <v>90</v>
          </cell>
          <cell r="W370" t="str">
            <v>MM</v>
          </cell>
          <cell r="X370">
            <v>0</v>
          </cell>
          <cell r="Y370">
            <v>0</v>
          </cell>
          <cell r="Z370">
            <v>0</v>
          </cell>
          <cell r="AA370" t="str">
            <v/>
          </cell>
          <cell r="AB370">
            <v>240</v>
          </cell>
          <cell r="AC370">
            <v>196</v>
          </cell>
          <cell r="AD370">
            <v>110</v>
          </cell>
          <cell r="AE370" t="str">
            <v>MM</v>
          </cell>
          <cell r="AF370">
            <v>108.608</v>
          </cell>
          <cell r="AG370" t="str">
            <v>G</v>
          </cell>
          <cell r="AH370">
            <v>0</v>
          </cell>
          <cell r="AI370" t="str">
            <v/>
          </cell>
          <cell r="AJ370">
            <v>3.45</v>
          </cell>
          <cell r="AK370" t="str">
            <v>KG</v>
          </cell>
          <cell r="AL370" t="str">
            <v>19</v>
          </cell>
          <cell r="AM370" t="str">
            <v>10</v>
          </cell>
          <cell r="AN370" t="str">
            <v>190</v>
          </cell>
          <cell r="AO370" t="str">
            <v>5700</v>
          </cell>
        </row>
        <row r="371">
          <cell r="D371" t="str">
            <v>82246-04800-63</v>
          </cell>
          <cell r="E371" t="str">
            <v>NDEO RLL_ON B&amp;W_PWR_ML 25ML</v>
          </cell>
          <cell r="F371">
            <v>25</v>
          </cell>
          <cell r="G371" t="str">
            <v>ML</v>
          </cell>
          <cell r="H371">
            <v>123.21</v>
          </cell>
          <cell r="I371" t="str">
            <v>ML</v>
          </cell>
          <cell r="J371" t="str">
            <v>PC</v>
          </cell>
          <cell r="K371" t="str">
            <v>BDF DC Export Malang</v>
          </cell>
          <cell r="L371" t="str">
            <v>0</v>
          </cell>
          <cell r="M371" t="str">
            <v>30</v>
          </cell>
          <cell r="N371" t="str">
            <v>8999777004583</v>
          </cell>
          <cell r="O371" t="str">
            <v>HE</v>
          </cell>
          <cell r="P371" t="str">
            <v/>
          </cell>
          <cell r="Q371" t="str">
            <v/>
          </cell>
          <cell r="R371" t="str">
            <v>8999777009977</v>
          </cell>
          <cell r="S371" t="str">
            <v>HE</v>
          </cell>
          <cell r="T371">
            <v>37</v>
          </cell>
          <cell r="U371">
            <v>37</v>
          </cell>
          <cell r="V371">
            <v>90</v>
          </cell>
          <cell r="W371" t="str">
            <v>MM</v>
          </cell>
          <cell r="X371">
            <v>0</v>
          </cell>
          <cell r="Y371">
            <v>0</v>
          </cell>
          <cell r="Z371">
            <v>0</v>
          </cell>
          <cell r="AA371" t="str">
            <v/>
          </cell>
          <cell r="AB371">
            <v>240</v>
          </cell>
          <cell r="AC371">
            <v>196</v>
          </cell>
          <cell r="AD371">
            <v>110</v>
          </cell>
          <cell r="AE371" t="str">
            <v>MM</v>
          </cell>
          <cell r="AF371">
            <v>108.6</v>
          </cell>
          <cell r="AG371" t="str">
            <v>G</v>
          </cell>
          <cell r="AH371">
            <v>0</v>
          </cell>
          <cell r="AI371" t="str">
            <v/>
          </cell>
          <cell r="AJ371">
            <v>3.4420000000000002</v>
          </cell>
          <cell r="AK371" t="str">
            <v>KG</v>
          </cell>
          <cell r="AL371" t="str">
            <v>19</v>
          </cell>
          <cell r="AM371" t="str">
            <v>10</v>
          </cell>
          <cell r="AN371" t="str">
            <v>190</v>
          </cell>
          <cell r="AO371" t="str">
            <v>5700</v>
          </cell>
        </row>
        <row r="372">
          <cell r="D372" t="str">
            <v>82246-04800-30</v>
          </cell>
          <cell r="E372" t="str">
            <v>NDEO RLL-ON B&amp;W_PWR_ML 25ML</v>
          </cell>
          <cell r="F372">
            <v>25</v>
          </cell>
          <cell r="G372" t="str">
            <v>ML</v>
          </cell>
          <cell r="H372">
            <v>123.21</v>
          </cell>
          <cell r="I372" t="str">
            <v>ML</v>
          </cell>
          <cell r="J372" t="str">
            <v>PC</v>
          </cell>
          <cell r="K372" t="str">
            <v>BDF Surabaya</v>
          </cell>
          <cell r="L372" t="str">
            <v>0</v>
          </cell>
          <cell r="M372" t="str">
            <v>30</v>
          </cell>
          <cell r="N372" t="str">
            <v>8999777004583</v>
          </cell>
          <cell r="O372" t="str">
            <v>HE</v>
          </cell>
          <cell r="P372" t="str">
            <v/>
          </cell>
          <cell r="Q372" t="str">
            <v/>
          </cell>
          <cell r="R372" t="str">
            <v>8999777009977</v>
          </cell>
          <cell r="S372" t="str">
            <v>HE</v>
          </cell>
          <cell r="T372">
            <v>37</v>
          </cell>
          <cell r="U372">
            <v>37</v>
          </cell>
          <cell r="V372">
            <v>90</v>
          </cell>
          <cell r="W372" t="str">
            <v>MM</v>
          </cell>
          <cell r="X372">
            <v>0</v>
          </cell>
          <cell r="Y372">
            <v>0</v>
          </cell>
          <cell r="Z372">
            <v>0</v>
          </cell>
          <cell r="AA372" t="str">
            <v/>
          </cell>
          <cell r="AB372">
            <v>240</v>
          </cell>
          <cell r="AC372">
            <v>196</v>
          </cell>
          <cell r="AD372">
            <v>110</v>
          </cell>
          <cell r="AE372" t="str">
            <v>MM</v>
          </cell>
          <cell r="AF372">
            <v>0.109</v>
          </cell>
          <cell r="AG372" t="str">
            <v>KG</v>
          </cell>
          <cell r="AH372">
            <v>0</v>
          </cell>
          <cell r="AI372" t="str">
            <v/>
          </cell>
          <cell r="AJ372">
            <v>3.4470000000000001</v>
          </cell>
          <cell r="AK372" t="str">
            <v>KG</v>
          </cell>
          <cell r="AL372" t="str">
            <v>19</v>
          </cell>
          <cell r="AM372" t="str">
            <v>10</v>
          </cell>
          <cell r="AN372" t="str">
            <v>190</v>
          </cell>
          <cell r="AO372" t="str">
            <v>5700</v>
          </cell>
        </row>
        <row r="373">
          <cell r="D373" t="str">
            <v>82245-04800-64</v>
          </cell>
          <cell r="E373" t="str">
            <v>NDEO RLL_ON B&amp;W_PWR_ML 50ML</v>
          </cell>
          <cell r="F373">
            <v>50</v>
          </cell>
          <cell r="G373" t="str">
            <v>ML</v>
          </cell>
          <cell r="H373">
            <v>177.17699999999999</v>
          </cell>
          <cell r="I373" t="str">
            <v>ML</v>
          </cell>
          <cell r="J373" t="str">
            <v>PC</v>
          </cell>
          <cell r="K373" t="str">
            <v>BDF DC Export Malang</v>
          </cell>
          <cell r="L373" t="str">
            <v>0</v>
          </cell>
          <cell r="M373" t="str">
            <v>24</v>
          </cell>
          <cell r="N373" t="str">
            <v>8999777004552</v>
          </cell>
          <cell r="O373" t="str">
            <v>HE</v>
          </cell>
          <cell r="P373" t="str">
            <v/>
          </cell>
          <cell r="Q373" t="str">
            <v/>
          </cell>
          <cell r="R373" t="str">
            <v>8999777009960</v>
          </cell>
          <cell r="S373" t="str">
            <v>HE</v>
          </cell>
          <cell r="T373">
            <v>41</v>
          </cell>
          <cell r="U373">
            <v>41</v>
          </cell>
          <cell r="V373">
            <v>105.4</v>
          </cell>
          <cell r="W373" t="str">
            <v>MM</v>
          </cell>
          <cell r="X373">
            <v>0</v>
          </cell>
          <cell r="Y373">
            <v>0</v>
          </cell>
          <cell r="Z373">
            <v>0</v>
          </cell>
          <cell r="AA373" t="str">
            <v/>
          </cell>
          <cell r="AB373">
            <v>258</v>
          </cell>
          <cell r="AC373">
            <v>171</v>
          </cell>
          <cell r="AD373">
            <v>123</v>
          </cell>
          <cell r="AE373" t="str">
            <v>MM</v>
          </cell>
          <cell r="AF373">
            <v>140.35300000000001</v>
          </cell>
          <cell r="AG373" t="str">
            <v>G</v>
          </cell>
          <cell r="AH373">
            <v>0</v>
          </cell>
          <cell r="AI373" t="str">
            <v/>
          </cell>
          <cell r="AJ373">
            <v>3.5249999999999999</v>
          </cell>
          <cell r="AK373" t="str">
            <v>KG</v>
          </cell>
          <cell r="AL373" t="str">
            <v>19</v>
          </cell>
          <cell r="AM373" t="str">
            <v>8</v>
          </cell>
          <cell r="AN373" t="str">
            <v>152</v>
          </cell>
          <cell r="AO373" t="str">
            <v>3648</v>
          </cell>
        </row>
        <row r="374">
          <cell r="D374" t="str">
            <v>82245-04800-63</v>
          </cell>
          <cell r="E374" t="str">
            <v>NDEO RLL_ON B&amp;W_PWR_ML 50ML</v>
          </cell>
          <cell r="F374">
            <v>50</v>
          </cell>
          <cell r="G374" t="str">
            <v>ML</v>
          </cell>
          <cell r="H374">
            <v>184.91</v>
          </cell>
          <cell r="I374" t="str">
            <v>ML</v>
          </cell>
          <cell r="J374" t="str">
            <v>PC</v>
          </cell>
          <cell r="K374" t="str">
            <v>BDF DC Export Malang</v>
          </cell>
          <cell r="L374" t="str">
            <v>0</v>
          </cell>
          <cell r="M374" t="str">
            <v>24</v>
          </cell>
          <cell r="N374" t="str">
            <v>8999777004552</v>
          </cell>
          <cell r="O374" t="str">
            <v>HE</v>
          </cell>
          <cell r="P374" t="str">
            <v/>
          </cell>
          <cell r="Q374" t="str">
            <v/>
          </cell>
          <cell r="R374" t="str">
            <v>8999777009960</v>
          </cell>
          <cell r="S374" t="str">
            <v>HE</v>
          </cell>
          <cell r="T374">
            <v>41</v>
          </cell>
          <cell r="U374">
            <v>41</v>
          </cell>
          <cell r="V374">
            <v>110</v>
          </cell>
          <cell r="W374" t="str">
            <v>MM</v>
          </cell>
          <cell r="X374">
            <v>0</v>
          </cell>
          <cell r="Y374">
            <v>0</v>
          </cell>
          <cell r="Z374">
            <v>0</v>
          </cell>
          <cell r="AA374" t="str">
            <v/>
          </cell>
          <cell r="AB374">
            <v>258</v>
          </cell>
          <cell r="AC374">
            <v>171</v>
          </cell>
          <cell r="AD374">
            <v>128</v>
          </cell>
          <cell r="AE374" t="str">
            <v>MM</v>
          </cell>
          <cell r="AF374">
            <v>154.18</v>
          </cell>
          <cell r="AG374" t="str">
            <v>G</v>
          </cell>
          <cell r="AH374">
            <v>0</v>
          </cell>
          <cell r="AI374" t="str">
            <v/>
          </cell>
          <cell r="AJ374">
            <v>3.851</v>
          </cell>
          <cell r="AK374" t="str">
            <v>KG</v>
          </cell>
          <cell r="AL374" t="str">
            <v>19</v>
          </cell>
          <cell r="AM374" t="str">
            <v>8</v>
          </cell>
          <cell r="AN374" t="str">
            <v>152</v>
          </cell>
          <cell r="AO374" t="str">
            <v>3648</v>
          </cell>
        </row>
        <row r="375">
          <cell r="D375" t="str">
            <v>82245-04800-30</v>
          </cell>
          <cell r="E375" t="str">
            <v>NDEO RLL-ON B&amp;W_PWR_ML 50ML</v>
          </cell>
          <cell r="F375">
            <v>50</v>
          </cell>
          <cell r="G375" t="str">
            <v>ML</v>
          </cell>
          <cell r="H375">
            <v>184.91</v>
          </cell>
          <cell r="I375" t="str">
            <v>ML</v>
          </cell>
          <cell r="J375" t="str">
            <v>PC</v>
          </cell>
          <cell r="K375" t="str">
            <v>BDF Surabaya</v>
          </cell>
          <cell r="L375" t="str">
            <v>0</v>
          </cell>
          <cell r="M375" t="str">
            <v>24</v>
          </cell>
          <cell r="N375" t="str">
            <v>8999777004552</v>
          </cell>
          <cell r="O375" t="str">
            <v>HE</v>
          </cell>
          <cell r="P375" t="str">
            <v/>
          </cell>
          <cell r="Q375" t="str">
            <v/>
          </cell>
          <cell r="R375" t="str">
            <v>8999777009960</v>
          </cell>
          <cell r="S375" t="str">
            <v>HE</v>
          </cell>
          <cell r="T375">
            <v>41</v>
          </cell>
          <cell r="U375">
            <v>41</v>
          </cell>
          <cell r="V375">
            <v>110</v>
          </cell>
          <cell r="W375" t="str">
            <v>MM</v>
          </cell>
          <cell r="X375">
            <v>0</v>
          </cell>
          <cell r="Y375">
            <v>0</v>
          </cell>
          <cell r="Z375">
            <v>0</v>
          </cell>
          <cell r="AA375" t="str">
            <v/>
          </cell>
          <cell r="AB375">
            <v>258</v>
          </cell>
          <cell r="AC375">
            <v>171</v>
          </cell>
          <cell r="AD375">
            <v>128</v>
          </cell>
          <cell r="AE375" t="str">
            <v>MM</v>
          </cell>
          <cell r="AF375">
            <v>0.154</v>
          </cell>
          <cell r="AG375" t="str">
            <v>KG</v>
          </cell>
          <cell r="AH375">
            <v>0</v>
          </cell>
          <cell r="AI375" t="str">
            <v/>
          </cell>
          <cell r="AJ375">
            <v>3.8580000000000001</v>
          </cell>
          <cell r="AK375" t="str">
            <v>KG</v>
          </cell>
          <cell r="AL375" t="str">
            <v>19</v>
          </cell>
          <cell r="AM375" t="str">
            <v>8</v>
          </cell>
          <cell r="AN375" t="str">
            <v>152</v>
          </cell>
          <cell r="AO375" t="str">
            <v>3648</v>
          </cell>
        </row>
        <row r="376">
          <cell r="D376" t="str">
            <v>82240-04800-64</v>
          </cell>
          <cell r="E376" t="str">
            <v>NDEO RLL_ON B&amp;W_CLR_FML 50ML</v>
          </cell>
          <cell r="F376">
            <v>50</v>
          </cell>
          <cell r="G376" t="str">
            <v>ML</v>
          </cell>
          <cell r="H376">
            <v>177.17699999999999</v>
          </cell>
          <cell r="I376" t="str">
            <v>ML</v>
          </cell>
          <cell r="J376" t="str">
            <v>PC</v>
          </cell>
          <cell r="K376" t="str">
            <v>BDF DC Export Malang</v>
          </cell>
          <cell r="L376" t="str">
            <v>0</v>
          </cell>
          <cell r="M376" t="str">
            <v>24</v>
          </cell>
          <cell r="N376" t="str">
            <v>8999777004354</v>
          </cell>
          <cell r="O376" t="str">
            <v>HE</v>
          </cell>
          <cell r="P376" t="str">
            <v/>
          </cell>
          <cell r="Q376" t="str">
            <v/>
          </cell>
          <cell r="R376" t="str">
            <v>8999777009953</v>
          </cell>
          <cell r="S376" t="str">
            <v>HE</v>
          </cell>
          <cell r="T376">
            <v>41</v>
          </cell>
          <cell r="U376">
            <v>41</v>
          </cell>
          <cell r="V376">
            <v>105.4</v>
          </cell>
          <cell r="W376" t="str">
            <v>MM</v>
          </cell>
          <cell r="X376">
            <v>0</v>
          </cell>
          <cell r="Y376">
            <v>0</v>
          </cell>
          <cell r="Z376">
            <v>0</v>
          </cell>
          <cell r="AA376" t="str">
            <v/>
          </cell>
          <cell r="AB376">
            <v>258</v>
          </cell>
          <cell r="AC376">
            <v>171</v>
          </cell>
          <cell r="AD376">
            <v>123</v>
          </cell>
          <cell r="AE376" t="str">
            <v>MM</v>
          </cell>
          <cell r="AF376">
            <v>140.208</v>
          </cell>
          <cell r="AG376" t="str">
            <v>G</v>
          </cell>
          <cell r="AH376">
            <v>0</v>
          </cell>
          <cell r="AI376" t="str">
            <v/>
          </cell>
          <cell r="AJ376">
            <v>3.5209999999999999</v>
          </cell>
          <cell r="AK376" t="str">
            <v>KG</v>
          </cell>
          <cell r="AL376" t="str">
            <v>19</v>
          </cell>
          <cell r="AM376" t="str">
            <v>8</v>
          </cell>
          <cell r="AN376" t="str">
            <v>152</v>
          </cell>
          <cell r="AO376" t="str">
            <v>3648</v>
          </cell>
        </row>
        <row r="377">
          <cell r="D377" t="str">
            <v>82240-04800-63</v>
          </cell>
          <cell r="E377" t="str">
            <v>NDEO RLL_ON B&amp;W_CLR_FML 50ML</v>
          </cell>
          <cell r="F377">
            <v>50</v>
          </cell>
          <cell r="G377" t="str">
            <v>ML</v>
          </cell>
          <cell r="H377">
            <v>184.91</v>
          </cell>
          <cell r="I377" t="str">
            <v>ML</v>
          </cell>
          <cell r="J377" t="str">
            <v>PC</v>
          </cell>
          <cell r="K377" t="str">
            <v>BDF DC Export Malang</v>
          </cell>
          <cell r="L377" t="str">
            <v>0</v>
          </cell>
          <cell r="M377" t="str">
            <v>24</v>
          </cell>
          <cell r="N377" t="str">
            <v>8999777004354</v>
          </cell>
          <cell r="O377" t="str">
            <v>HE</v>
          </cell>
          <cell r="P377" t="str">
            <v/>
          </cell>
          <cell r="Q377" t="str">
            <v/>
          </cell>
          <cell r="R377" t="str">
            <v>8999777009953</v>
          </cell>
          <cell r="S377" t="str">
            <v>HE</v>
          </cell>
          <cell r="T377">
            <v>41</v>
          </cell>
          <cell r="U377">
            <v>41</v>
          </cell>
          <cell r="V377">
            <v>110</v>
          </cell>
          <cell r="W377" t="str">
            <v>MM</v>
          </cell>
          <cell r="X377">
            <v>0</v>
          </cell>
          <cell r="Y377">
            <v>0</v>
          </cell>
          <cell r="Z377">
            <v>0</v>
          </cell>
          <cell r="AA377" t="str">
            <v/>
          </cell>
          <cell r="AB377">
            <v>258</v>
          </cell>
          <cell r="AC377">
            <v>171</v>
          </cell>
          <cell r="AD377">
            <v>128</v>
          </cell>
          <cell r="AE377" t="str">
            <v>MM</v>
          </cell>
          <cell r="AF377">
            <v>153.98500000000001</v>
          </cell>
          <cell r="AG377" t="str">
            <v>G</v>
          </cell>
          <cell r="AH377">
            <v>0</v>
          </cell>
          <cell r="AI377" t="str">
            <v/>
          </cell>
          <cell r="AJ377">
            <v>3.8460000000000001</v>
          </cell>
          <cell r="AK377" t="str">
            <v>KG</v>
          </cell>
          <cell r="AL377" t="str">
            <v>19</v>
          </cell>
          <cell r="AM377" t="str">
            <v>8</v>
          </cell>
          <cell r="AN377" t="str">
            <v>152</v>
          </cell>
          <cell r="AO377" t="str">
            <v>3648</v>
          </cell>
        </row>
        <row r="378">
          <cell r="D378" t="str">
            <v>82235-04800-64</v>
          </cell>
          <cell r="E378" t="str">
            <v>NDEO RLL_ON B&amp;W_CLR_FML 25ML</v>
          </cell>
          <cell r="F378">
            <v>25</v>
          </cell>
          <cell r="G378" t="str">
            <v>ML</v>
          </cell>
          <cell r="H378">
            <v>123.21</v>
          </cell>
          <cell r="I378" t="str">
            <v>ML</v>
          </cell>
          <cell r="J378" t="str">
            <v>PC</v>
          </cell>
          <cell r="K378" t="str">
            <v>BDF DC Export Malang</v>
          </cell>
          <cell r="L378" t="str">
            <v>0</v>
          </cell>
          <cell r="M378" t="str">
            <v>30</v>
          </cell>
          <cell r="N378" t="str">
            <v>8999777004293</v>
          </cell>
          <cell r="O378" t="str">
            <v>HE</v>
          </cell>
          <cell r="P378" t="str">
            <v/>
          </cell>
          <cell r="Q378" t="str">
            <v/>
          </cell>
          <cell r="R378" t="str">
            <v>8999777009946</v>
          </cell>
          <cell r="S378" t="str">
            <v>HE</v>
          </cell>
          <cell r="T378">
            <v>37</v>
          </cell>
          <cell r="U378">
            <v>37</v>
          </cell>
          <cell r="V378">
            <v>90</v>
          </cell>
          <cell r="W378" t="str">
            <v>MM</v>
          </cell>
          <cell r="X378">
            <v>0</v>
          </cell>
          <cell r="Y378">
            <v>0</v>
          </cell>
          <cell r="Z378">
            <v>0</v>
          </cell>
          <cell r="AA378" t="str">
            <v/>
          </cell>
          <cell r="AB378">
            <v>240</v>
          </cell>
          <cell r="AC378">
            <v>196</v>
          </cell>
          <cell r="AD378">
            <v>110</v>
          </cell>
          <cell r="AE378" t="str">
            <v>MM</v>
          </cell>
          <cell r="AF378">
            <v>108.536</v>
          </cell>
          <cell r="AG378" t="str">
            <v>G</v>
          </cell>
          <cell r="AH378">
            <v>0</v>
          </cell>
          <cell r="AI378" t="str">
            <v/>
          </cell>
          <cell r="AJ378">
            <v>3.448</v>
          </cell>
          <cell r="AK378" t="str">
            <v>KG</v>
          </cell>
          <cell r="AL378" t="str">
            <v>19</v>
          </cell>
          <cell r="AM378" t="str">
            <v>10</v>
          </cell>
          <cell r="AN378" t="str">
            <v>190</v>
          </cell>
          <cell r="AO378" t="str">
            <v>5700</v>
          </cell>
        </row>
        <row r="379">
          <cell r="D379" t="str">
            <v>82235-04800-63</v>
          </cell>
          <cell r="E379" t="str">
            <v>NDEO RLL_ON MINI B&amp;W_CLR_FML 25ML</v>
          </cell>
          <cell r="F379">
            <v>25</v>
          </cell>
          <cell r="G379" t="str">
            <v>ML</v>
          </cell>
          <cell r="H379">
            <v>123.21</v>
          </cell>
          <cell r="I379" t="str">
            <v>ML</v>
          </cell>
          <cell r="J379" t="str">
            <v>PC</v>
          </cell>
          <cell r="K379" t="str">
            <v>BDF DC Export Malang</v>
          </cell>
          <cell r="L379" t="str">
            <v>0</v>
          </cell>
          <cell r="M379" t="str">
            <v>30</v>
          </cell>
          <cell r="N379" t="str">
            <v>8999777004293</v>
          </cell>
          <cell r="O379" t="str">
            <v>HE</v>
          </cell>
          <cell r="P379" t="str">
            <v/>
          </cell>
          <cell r="Q379" t="str">
            <v/>
          </cell>
          <cell r="R379" t="str">
            <v>8999777009946</v>
          </cell>
          <cell r="S379" t="str">
            <v>HE</v>
          </cell>
          <cell r="T379">
            <v>37</v>
          </cell>
          <cell r="U379">
            <v>37</v>
          </cell>
          <cell r="V379">
            <v>90</v>
          </cell>
          <cell r="W379" t="str">
            <v>MM</v>
          </cell>
          <cell r="X379">
            <v>0</v>
          </cell>
          <cell r="Y379">
            <v>0</v>
          </cell>
          <cell r="Z379">
            <v>0</v>
          </cell>
          <cell r="AA379" t="str">
            <v/>
          </cell>
          <cell r="AB379">
            <v>240</v>
          </cell>
          <cell r="AC379">
            <v>196</v>
          </cell>
          <cell r="AD379">
            <v>110</v>
          </cell>
          <cell r="AE379" t="str">
            <v>MM</v>
          </cell>
          <cell r="AF379">
            <v>108.503</v>
          </cell>
          <cell r="AG379" t="str">
            <v>G</v>
          </cell>
          <cell r="AH379">
            <v>0</v>
          </cell>
          <cell r="AI379" t="str">
            <v/>
          </cell>
          <cell r="AJ379">
            <v>3.4390000000000001</v>
          </cell>
          <cell r="AK379" t="str">
            <v>KG</v>
          </cell>
          <cell r="AL379" t="str">
            <v>19</v>
          </cell>
          <cell r="AM379" t="str">
            <v>10</v>
          </cell>
          <cell r="AN379" t="str">
            <v>190</v>
          </cell>
          <cell r="AO379" t="str">
            <v>5700</v>
          </cell>
        </row>
        <row r="380">
          <cell r="D380" t="str">
            <v>82235-04800-30</v>
          </cell>
          <cell r="E380" t="str">
            <v>NDEO RLL-ON B&amp;W_CLR_FML 25ML</v>
          </cell>
          <cell r="F380">
            <v>25</v>
          </cell>
          <cell r="G380" t="str">
            <v>ML</v>
          </cell>
          <cell r="H380">
            <v>123.21</v>
          </cell>
          <cell r="I380" t="str">
            <v>ML</v>
          </cell>
          <cell r="J380" t="str">
            <v>PC</v>
          </cell>
          <cell r="K380" t="str">
            <v>BDF Surabaya</v>
          </cell>
          <cell r="L380" t="str">
            <v>0</v>
          </cell>
          <cell r="M380" t="str">
            <v>30</v>
          </cell>
          <cell r="N380" t="str">
            <v>8999777004293</v>
          </cell>
          <cell r="O380" t="str">
            <v>HE</v>
          </cell>
          <cell r="P380" t="str">
            <v/>
          </cell>
          <cell r="Q380" t="str">
            <v/>
          </cell>
          <cell r="R380" t="str">
            <v>8999777009946</v>
          </cell>
          <cell r="S380" t="str">
            <v>HE</v>
          </cell>
          <cell r="T380">
            <v>37</v>
          </cell>
          <cell r="U380">
            <v>37</v>
          </cell>
          <cell r="V380">
            <v>90</v>
          </cell>
          <cell r="W380" t="str">
            <v>MM</v>
          </cell>
          <cell r="X380">
            <v>0</v>
          </cell>
          <cell r="Y380">
            <v>0</v>
          </cell>
          <cell r="Z380">
            <v>0</v>
          </cell>
          <cell r="AA380" t="str">
            <v/>
          </cell>
          <cell r="AB380">
            <v>240</v>
          </cell>
          <cell r="AC380">
            <v>196</v>
          </cell>
          <cell r="AD380">
            <v>110</v>
          </cell>
          <cell r="AE380" t="str">
            <v>MM</v>
          </cell>
          <cell r="AF380">
            <v>0.108</v>
          </cell>
          <cell r="AG380" t="str">
            <v>KG</v>
          </cell>
          <cell r="AH380">
            <v>0</v>
          </cell>
          <cell r="AI380" t="str">
            <v/>
          </cell>
          <cell r="AJ380">
            <v>3.4409999999999998</v>
          </cell>
          <cell r="AK380" t="str">
            <v>KG</v>
          </cell>
          <cell r="AL380" t="str">
            <v>19</v>
          </cell>
          <cell r="AM380" t="str">
            <v>10</v>
          </cell>
          <cell r="AN380" t="str">
            <v>190</v>
          </cell>
          <cell r="AO380" t="str">
            <v>5700</v>
          </cell>
        </row>
        <row r="381">
          <cell r="D381" t="str">
            <v>81610-04800-64</v>
          </cell>
          <cell r="E381" t="str">
            <v>NDEO RLL_ON DRY_ML 50ML</v>
          </cell>
          <cell r="F381">
            <v>50</v>
          </cell>
          <cell r="G381" t="str">
            <v>ML</v>
          </cell>
          <cell r="H381">
            <v>177.17699999999999</v>
          </cell>
          <cell r="I381" t="str">
            <v>ML</v>
          </cell>
          <cell r="J381" t="str">
            <v>PC</v>
          </cell>
          <cell r="K381" t="str">
            <v>BDF DC Export Malang</v>
          </cell>
          <cell r="L381" t="str">
            <v>0</v>
          </cell>
          <cell r="M381" t="str">
            <v>24</v>
          </cell>
          <cell r="N381" t="str">
            <v>8999777007270</v>
          </cell>
          <cell r="O381" t="str">
            <v>HE</v>
          </cell>
          <cell r="P381" t="str">
            <v/>
          </cell>
          <cell r="Q381" t="str">
            <v/>
          </cell>
          <cell r="R381" t="str">
            <v>8999777009892</v>
          </cell>
          <cell r="S381" t="str">
            <v>HE</v>
          </cell>
          <cell r="T381">
            <v>41</v>
          </cell>
          <cell r="U381">
            <v>41</v>
          </cell>
          <cell r="V381">
            <v>105.4</v>
          </cell>
          <cell r="W381" t="str">
            <v>MM</v>
          </cell>
          <cell r="X381">
            <v>0</v>
          </cell>
          <cell r="Y381">
            <v>0</v>
          </cell>
          <cell r="Z381">
            <v>0</v>
          </cell>
          <cell r="AA381" t="str">
            <v/>
          </cell>
          <cell r="AB381">
            <v>258</v>
          </cell>
          <cell r="AC381">
            <v>171</v>
          </cell>
          <cell r="AD381">
            <v>123</v>
          </cell>
          <cell r="AE381" t="str">
            <v>MM</v>
          </cell>
          <cell r="AF381">
            <v>140.85</v>
          </cell>
          <cell r="AG381" t="str">
            <v>G</v>
          </cell>
          <cell r="AH381">
            <v>0</v>
          </cell>
          <cell r="AI381" t="str">
            <v/>
          </cell>
          <cell r="AJ381">
            <v>3.5369999999999999</v>
          </cell>
          <cell r="AK381" t="str">
            <v>KG</v>
          </cell>
          <cell r="AL381" t="str">
            <v>19</v>
          </cell>
          <cell r="AM381" t="str">
            <v>8</v>
          </cell>
          <cell r="AN381" t="str">
            <v>152</v>
          </cell>
          <cell r="AO381" t="str">
            <v>3648</v>
          </cell>
        </row>
        <row r="382">
          <cell r="D382" t="str">
            <v>80243-04800-39</v>
          </cell>
          <cell r="E382" t="str">
            <v>NBODY WHT SRM SPF15 70ML</v>
          </cell>
          <cell r="F382">
            <v>70</v>
          </cell>
          <cell r="G382" t="str">
            <v>ML</v>
          </cell>
          <cell r="H382">
            <v>259.2</v>
          </cell>
          <cell r="I382" t="str">
            <v>ML</v>
          </cell>
          <cell r="J382" t="str">
            <v>PC</v>
          </cell>
          <cell r="K382" t="str">
            <v>BDF Surabaya</v>
          </cell>
          <cell r="L382" t="str">
            <v>0</v>
          </cell>
          <cell r="M382" t="str">
            <v>48</v>
          </cell>
          <cell r="N382" t="str">
            <v>4005808713226</v>
          </cell>
          <cell r="O382" t="str">
            <v>HE</v>
          </cell>
          <cell r="P382" t="str">
            <v/>
          </cell>
          <cell r="Q382" t="str">
            <v/>
          </cell>
          <cell r="R382" t="str">
            <v>8999777008512</v>
          </cell>
          <cell r="S382" t="str">
            <v>HE</v>
          </cell>
          <cell r="T382">
            <v>60</v>
          </cell>
          <cell r="U382">
            <v>32</v>
          </cell>
          <cell r="V382">
            <v>135</v>
          </cell>
          <cell r="W382" t="str">
            <v>MM</v>
          </cell>
          <cell r="X382">
            <v>0</v>
          </cell>
          <cell r="Y382">
            <v>0</v>
          </cell>
          <cell r="Z382">
            <v>0</v>
          </cell>
          <cell r="AA382" t="str">
            <v/>
          </cell>
          <cell r="AB382">
            <v>338</v>
          </cell>
          <cell r="AC382">
            <v>253</v>
          </cell>
          <cell r="AD382">
            <v>156</v>
          </cell>
          <cell r="AE382" t="str">
            <v>MM</v>
          </cell>
          <cell r="AF382">
            <v>85.001999999999995</v>
          </cell>
          <cell r="AG382" t="str">
            <v>G</v>
          </cell>
          <cell r="AH382">
            <v>0</v>
          </cell>
          <cell r="AI382" t="str">
            <v/>
          </cell>
          <cell r="AJ382">
            <v>4.3920000000000003</v>
          </cell>
          <cell r="AK382" t="str">
            <v>KG</v>
          </cell>
          <cell r="AL382" t="str">
            <v>8</v>
          </cell>
          <cell r="AM382" t="str">
            <v>8</v>
          </cell>
          <cell r="AN382" t="str">
            <v>64</v>
          </cell>
          <cell r="AO382" t="str">
            <v>3072</v>
          </cell>
        </row>
        <row r="383">
          <cell r="D383" t="str">
            <v>80031-04800-64</v>
          </cell>
          <cell r="E383" t="str">
            <v>NDEO RLL_ON DP_ML 50ML</v>
          </cell>
          <cell r="F383">
            <v>50</v>
          </cell>
          <cell r="G383" t="str">
            <v>ML</v>
          </cell>
          <cell r="H383">
            <v>177.17699999999999</v>
          </cell>
          <cell r="I383" t="str">
            <v>ML</v>
          </cell>
          <cell r="J383" t="str">
            <v>PC</v>
          </cell>
          <cell r="K383" t="str">
            <v>BDF DC Export Malang</v>
          </cell>
          <cell r="L383" t="str">
            <v>0</v>
          </cell>
          <cell r="M383" t="str">
            <v>24</v>
          </cell>
          <cell r="N383" t="str">
            <v>8999777010638</v>
          </cell>
          <cell r="O383" t="str">
            <v>HE</v>
          </cell>
          <cell r="P383" t="str">
            <v/>
          </cell>
          <cell r="Q383" t="str">
            <v/>
          </cell>
          <cell r="R383" t="str">
            <v>8999777014865</v>
          </cell>
          <cell r="S383" t="str">
            <v>HE</v>
          </cell>
          <cell r="T383">
            <v>41</v>
          </cell>
          <cell r="U383">
            <v>41</v>
          </cell>
          <cell r="V383">
            <v>105.4</v>
          </cell>
          <cell r="W383" t="str">
            <v>MM</v>
          </cell>
          <cell r="X383">
            <v>0</v>
          </cell>
          <cell r="Y383">
            <v>0</v>
          </cell>
          <cell r="Z383">
            <v>0</v>
          </cell>
          <cell r="AA383" t="str">
            <v/>
          </cell>
          <cell r="AB383">
            <v>258</v>
          </cell>
          <cell r="AC383">
            <v>171</v>
          </cell>
          <cell r="AD383">
            <v>123</v>
          </cell>
          <cell r="AE383" t="str">
            <v>MM</v>
          </cell>
          <cell r="AF383">
            <v>140.04</v>
          </cell>
          <cell r="AG383" t="str">
            <v>G</v>
          </cell>
          <cell r="AH383">
            <v>0</v>
          </cell>
          <cell r="AI383" t="str">
            <v/>
          </cell>
          <cell r="AJ383">
            <v>3.5169999999999999</v>
          </cell>
          <cell r="AK383" t="str">
            <v>KG</v>
          </cell>
          <cell r="AL383" t="str">
            <v>19</v>
          </cell>
          <cell r="AM383" t="str">
            <v>8</v>
          </cell>
          <cell r="AN383" t="str">
            <v>152</v>
          </cell>
          <cell r="AO383" t="str">
            <v>3648</v>
          </cell>
        </row>
        <row r="384">
          <cell r="D384" t="str">
            <v>80030-04800-64</v>
          </cell>
          <cell r="E384" t="str">
            <v>NDEO RLL_ON DP_ML 25ML</v>
          </cell>
          <cell r="F384">
            <v>25</v>
          </cell>
          <cell r="G384" t="str">
            <v>ML</v>
          </cell>
          <cell r="H384">
            <v>123.21</v>
          </cell>
          <cell r="I384" t="str">
            <v>ML</v>
          </cell>
          <cell r="J384" t="str">
            <v>PC</v>
          </cell>
          <cell r="K384" t="str">
            <v>BDF DC Export Malang</v>
          </cell>
          <cell r="L384" t="str">
            <v>0</v>
          </cell>
          <cell r="M384" t="str">
            <v>30</v>
          </cell>
          <cell r="N384" t="str">
            <v>8999777010591</v>
          </cell>
          <cell r="O384" t="str">
            <v>HE</v>
          </cell>
          <cell r="P384" t="str">
            <v/>
          </cell>
          <cell r="Q384" t="str">
            <v/>
          </cell>
          <cell r="R384" t="str">
            <v>8999777014858</v>
          </cell>
          <cell r="S384" t="str">
            <v>HE</v>
          </cell>
          <cell r="T384">
            <v>37</v>
          </cell>
          <cell r="U384">
            <v>37</v>
          </cell>
          <cell r="V384">
            <v>90</v>
          </cell>
          <cell r="W384" t="str">
            <v>MM</v>
          </cell>
          <cell r="X384">
            <v>0</v>
          </cell>
          <cell r="Y384">
            <v>0</v>
          </cell>
          <cell r="Z384">
            <v>0</v>
          </cell>
          <cell r="AA384" t="str">
            <v/>
          </cell>
          <cell r="AB384">
            <v>240</v>
          </cell>
          <cell r="AC384">
            <v>196</v>
          </cell>
          <cell r="AD384">
            <v>110</v>
          </cell>
          <cell r="AE384" t="str">
            <v>MM</v>
          </cell>
          <cell r="AF384">
            <v>108.425</v>
          </cell>
          <cell r="AG384" t="str">
            <v>G</v>
          </cell>
          <cell r="AH384">
            <v>0</v>
          </cell>
          <cell r="AI384" t="str">
            <v/>
          </cell>
          <cell r="AJ384">
            <v>3.444</v>
          </cell>
          <cell r="AK384" t="str">
            <v>KG</v>
          </cell>
          <cell r="AL384" t="str">
            <v>19</v>
          </cell>
          <cell r="AM384" t="str">
            <v>10</v>
          </cell>
          <cell r="AN384" t="str">
            <v>190</v>
          </cell>
          <cell r="AO384" t="str">
            <v>5700</v>
          </cell>
        </row>
        <row r="385">
          <cell r="D385" t="str">
            <v>48332-00063-01</v>
          </cell>
          <cell r="E385" t="str">
            <v>NIV DAILY PROTECT SUN LOTION SPF25 100ML</v>
          </cell>
          <cell r="F385">
            <v>0</v>
          </cell>
          <cell r="G385" t="str">
            <v/>
          </cell>
          <cell r="H385">
            <v>0.251</v>
          </cell>
          <cell r="I385" t="str">
            <v>L</v>
          </cell>
          <cell r="J385" t="str">
            <v>PC</v>
          </cell>
          <cell r="K385" t="str">
            <v>BDF Surabaya</v>
          </cell>
          <cell r="L385" t="str">
            <v>0</v>
          </cell>
          <cell r="M385" t="str">
            <v>48</v>
          </cell>
          <cell r="N385" t="str">
            <v>8999777005351</v>
          </cell>
          <cell r="O385" t="str">
            <v>HE</v>
          </cell>
          <cell r="P385" t="str">
            <v/>
          </cell>
          <cell r="Q385" t="str">
            <v/>
          </cell>
          <cell r="R385" t="str">
            <v>8999777009779</v>
          </cell>
          <cell r="S385" t="str">
            <v>HE</v>
          </cell>
          <cell r="T385">
            <v>54</v>
          </cell>
          <cell r="U385">
            <v>31</v>
          </cell>
          <cell r="V385">
            <v>150</v>
          </cell>
          <cell r="W385" t="str">
            <v>MM</v>
          </cell>
          <cell r="X385">
            <v>0</v>
          </cell>
          <cell r="Y385">
            <v>0</v>
          </cell>
          <cell r="Z385">
            <v>0</v>
          </cell>
          <cell r="AA385" t="str">
            <v/>
          </cell>
          <cell r="AB385">
            <v>381</v>
          </cell>
          <cell r="AC385">
            <v>228</v>
          </cell>
          <cell r="AD385">
            <v>165</v>
          </cell>
          <cell r="AE385" t="str">
            <v>MM</v>
          </cell>
          <cell r="AF385">
            <v>122.26</v>
          </cell>
          <cell r="AG385" t="str">
            <v>G</v>
          </cell>
          <cell r="AH385">
            <v>0</v>
          </cell>
          <cell r="AI385" t="str">
            <v/>
          </cell>
          <cell r="AJ385">
            <v>6.1159999999999997</v>
          </cell>
          <cell r="AK385" t="str">
            <v>KG</v>
          </cell>
          <cell r="AL385" t="str">
            <v>10</v>
          </cell>
          <cell r="AM385" t="str">
            <v>7</v>
          </cell>
          <cell r="AN385" t="str">
            <v>70</v>
          </cell>
          <cell r="AO385" t="str">
            <v>3360</v>
          </cell>
        </row>
        <row r="386">
          <cell r="D386" t="str">
            <v>80461-07700-23</v>
          </cell>
          <cell r="E386" t="str">
            <v>NSUN SPRY PRT&amp;RFR_CLG_MST SPF50 200ML</v>
          </cell>
          <cell r="F386">
            <v>200</v>
          </cell>
          <cell r="G386" t="str">
            <v>ML</v>
          </cell>
          <cell r="H386">
            <v>450</v>
          </cell>
          <cell r="I386" t="str">
            <v>ML</v>
          </cell>
          <cell r="J386" t="str">
            <v>PC</v>
          </cell>
          <cell r="K386" t="str">
            <v>BDF Surabaya</v>
          </cell>
          <cell r="L386" t="str">
            <v>6</v>
          </cell>
          <cell r="M386" t="str">
            <v>12</v>
          </cell>
          <cell r="N386" t="str">
            <v>8850029003177</v>
          </cell>
          <cell r="O386" t="str">
            <v>HE</v>
          </cell>
          <cell r="P386" t="str">
            <v>04005805428185</v>
          </cell>
          <cell r="Q386" t="str">
            <v>IC</v>
          </cell>
          <cell r="R386" t="str">
            <v>04005805428192</v>
          </cell>
          <cell r="S386" t="str">
            <v>IC</v>
          </cell>
          <cell r="T386">
            <v>50</v>
          </cell>
          <cell r="U386">
            <v>50</v>
          </cell>
          <cell r="V386">
            <v>180</v>
          </cell>
          <cell r="W386" t="str">
            <v>MM</v>
          </cell>
          <cell r="X386">
            <v>300</v>
          </cell>
          <cell r="Y386">
            <v>50</v>
          </cell>
          <cell r="Z386">
            <v>180</v>
          </cell>
          <cell r="AA386" t="str">
            <v>MM</v>
          </cell>
          <cell r="AB386">
            <v>310</v>
          </cell>
          <cell r="AC386">
            <v>110</v>
          </cell>
          <cell r="AD386">
            <v>194</v>
          </cell>
          <cell r="AE386" t="str">
            <v>MM</v>
          </cell>
          <cell r="AF386">
            <v>190</v>
          </cell>
          <cell r="AG386" t="str">
            <v>G</v>
          </cell>
          <cell r="AH386">
            <v>1.1399999999999999</v>
          </cell>
          <cell r="AI386" t="str">
            <v>KG</v>
          </cell>
          <cell r="AJ386">
            <v>2.3730000000000002</v>
          </cell>
          <cell r="AK386" t="str">
            <v>KG</v>
          </cell>
          <cell r="AL386" t="str">
            <v>25</v>
          </cell>
          <cell r="AM386" t="str">
            <v>5</v>
          </cell>
          <cell r="AN386" t="str">
            <v>125</v>
          </cell>
          <cell r="AO386" t="str">
            <v>1500</v>
          </cell>
        </row>
        <row r="387">
          <cell r="D387" t="str">
            <v>48332-00020-00</v>
          </cell>
          <cell r="E387" t="str">
            <v>NIVEA_SUN_EXTRA_PROTECT_</v>
          </cell>
          <cell r="F387">
            <v>180</v>
          </cell>
          <cell r="G387" t="str">
            <v>ML</v>
          </cell>
          <cell r="H387">
            <v>0.751</v>
          </cell>
          <cell r="I387" t="str">
            <v>L</v>
          </cell>
          <cell r="J387" t="str">
            <v>PC</v>
          </cell>
          <cell r="K387" t="str">
            <v>PT. LF SERVICES INDONESIA</v>
          </cell>
          <cell r="L387" t="str">
            <v>3</v>
          </cell>
          <cell r="M387" t="str">
            <v>12</v>
          </cell>
          <cell r="N387" t="str">
            <v>8999777018801</v>
          </cell>
          <cell r="O387" t="str">
            <v>HE</v>
          </cell>
          <cell r="P387" t="str">
            <v>8999777018818</v>
          </cell>
          <cell r="Q387" t="str">
            <v>HE</v>
          </cell>
          <cell r="R387" t="str">
            <v>8999777018825</v>
          </cell>
          <cell r="S387" t="str">
            <v>HE</v>
          </cell>
          <cell r="T387">
            <v>77</v>
          </cell>
          <cell r="U387">
            <v>50</v>
          </cell>
          <cell r="V387">
            <v>195</v>
          </cell>
          <cell r="W387" t="str">
            <v>MM</v>
          </cell>
          <cell r="X387">
            <v>185</v>
          </cell>
          <cell r="Y387">
            <v>70</v>
          </cell>
          <cell r="Z387">
            <v>199</v>
          </cell>
          <cell r="AA387" t="str">
            <v>MM</v>
          </cell>
          <cell r="AB387">
            <v>297</v>
          </cell>
          <cell r="AC387">
            <v>194</v>
          </cell>
          <cell r="AD387">
            <v>221</v>
          </cell>
          <cell r="AE387" t="str">
            <v>MM</v>
          </cell>
          <cell r="AF387">
            <v>212.28</v>
          </cell>
          <cell r="AG387" t="str">
            <v>G</v>
          </cell>
          <cell r="AH387">
            <v>0.63700000000000001</v>
          </cell>
          <cell r="AI387" t="str">
            <v>KG</v>
          </cell>
          <cell r="AJ387">
            <v>2.8820000000000001</v>
          </cell>
          <cell r="AK387" t="str">
            <v>KG</v>
          </cell>
          <cell r="AL387" t="str">
            <v>0</v>
          </cell>
          <cell r="AM387" t="str">
            <v>0</v>
          </cell>
          <cell r="AN387" t="str">
            <v>0</v>
          </cell>
          <cell r="AO387" t="str">
            <v>0</v>
          </cell>
        </row>
        <row r="388">
          <cell r="D388" t="str">
            <v>48332-00208-00</v>
          </cell>
          <cell r="E388" t="str">
            <v>NIVEA_SUN_EXTRA_PROTECT_</v>
          </cell>
          <cell r="F388">
            <v>180</v>
          </cell>
          <cell r="G388" t="str">
            <v>ML</v>
          </cell>
          <cell r="H388">
            <v>0.751</v>
          </cell>
          <cell r="I388" t="str">
            <v>L</v>
          </cell>
          <cell r="J388" t="str">
            <v>PC</v>
          </cell>
          <cell r="K388" t="str">
            <v>PT. LF SERVICES INDONESIA</v>
          </cell>
          <cell r="L388" t="str">
            <v>3</v>
          </cell>
          <cell r="M388" t="str">
            <v>12</v>
          </cell>
          <cell r="N388" t="str">
            <v>8999777018771</v>
          </cell>
          <cell r="O388" t="str">
            <v>HE</v>
          </cell>
          <cell r="P388" t="str">
            <v>8999777018788</v>
          </cell>
          <cell r="Q388" t="str">
            <v>HE</v>
          </cell>
          <cell r="R388" t="str">
            <v>8999777018795</v>
          </cell>
          <cell r="S388" t="str">
            <v>HE</v>
          </cell>
          <cell r="T388">
            <v>77</v>
          </cell>
          <cell r="U388">
            <v>50</v>
          </cell>
          <cell r="V388">
            <v>195</v>
          </cell>
          <cell r="W388" t="str">
            <v>MM</v>
          </cell>
          <cell r="X388">
            <v>185</v>
          </cell>
          <cell r="Y388">
            <v>70</v>
          </cell>
          <cell r="Z388">
            <v>195</v>
          </cell>
          <cell r="AA388" t="str">
            <v>MM</v>
          </cell>
          <cell r="AB388">
            <v>297</v>
          </cell>
          <cell r="AC388">
            <v>194</v>
          </cell>
          <cell r="AD388">
            <v>221</v>
          </cell>
          <cell r="AE388" t="str">
            <v>MM</v>
          </cell>
          <cell r="AF388">
            <v>210.982</v>
          </cell>
          <cell r="AG388" t="str">
            <v>G</v>
          </cell>
          <cell r="AH388">
            <v>0.65200000000000002</v>
          </cell>
          <cell r="AI388" t="str">
            <v>KG</v>
          </cell>
          <cell r="AJ388">
            <v>2.8820000000000001</v>
          </cell>
          <cell r="AK388" t="str">
            <v>KG</v>
          </cell>
          <cell r="AL388" t="str">
            <v>0</v>
          </cell>
          <cell r="AM388" t="str">
            <v>0</v>
          </cell>
          <cell r="AN388" t="str">
            <v>0</v>
          </cell>
          <cell r="AO388" t="str">
            <v>0</v>
          </cell>
        </row>
        <row r="389">
          <cell r="D389" t="str">
            <v>88868-04800-29</v>
          </cell>
          <cell r="E389" t="str">
            <v>NMEN CLN WHT_ACE-OIL_CNT_FOM 50ML</v>
          </cell>
          <cell r="F389">
            <v>50</v>
          </cell>
          <cell r="G389" t="str">
            <v>ML</v>
          </cell>
          <cell r="H389">
            <v>231</v>
          </cell>
          <cell r="I389" t="str">
            <v>ML</v>
          </cell>
          <cell r="J389" t="str">
            <v>PC</v>
          </cell>
          <cell r="K389" t="str">
            <v>BDF DC Export Malang</v>
          </cell>
          <cell r="L389" t="str">
            <v>0</v>
          </cell>
          <cell r="M389" t="str">
            <v>36</v>
          </cell>
          <cell r="N389" t="str">
            <v>8999777000172</v>
          </cell>
          <cell r="O389" t="str">
            <v>HE</v>
          </cell>
          <cell r="P389" t="str">
            <v/>
          </cell>
          <cell r="Q389" t="str">
            <v/>
          </cell>
          <cell r="R389" t="str">
            <v>04005805263533</v>
          </cell>
          <cell r="S389" t="str">
            <v>IC</v>
          </cell>
          <cell r="T389">
            <v>55</v>
          </cell>
          <cell r="U389">
            <v>35</v>
          </cell>
          <cell r="V389">
            <v>120</v>
          </cell>
          <cell r="W389" t="str">
            <v>MM</v>
          </cell>
          <cell r="X389">
            <v>0</v>
          </cell>
          <cell r="Y389">
            <v>0</v>
          </cell>
          <cell r="Z389">
            <v>0</v>
          </cell>
          <cell r="AA389" t="str">
            <v/>
          </cell>
          <cell r="AB389">
            <v>328</v>
          </cell>
          <cell r="AC389">
            <v>153</v>
          </cell>
          <cell r="AD389">
            <v>138</v>
          </cell>
          <cell r="AE389" t="str">
            <v>MM</v>
          </cell>
          <cell r="AF389">
            <v>59.1</v>
          </cell>
          <cell r="AG389" t="str">
            <v>G</v>
          </cell>
          <cell r="AH389">
            <v>0</v>
          </cell>
          <cell r="AI389" t="str">
            <v/>
          </cell>
          <cell r="AJ389">
            <v>2.3210000000000002</v>
          </cell>
          <cell r="AK389" t="str">
            <v>KG</v>
          </cell>
          <cell r="AL389" t="str">
            <v>17</v>
          </cell>
          <cell r="AM389" t="str">
            <v>9</v>
          </cell>
          <cell r="AN389" t="str">
            <v>153</v>
          </cell>
          <cell r="AO389" t="str">
            <v>5508</v>
          </cell>
        </row>
        <row r="390">
          <cell r="D390" t="str">
            <v>88498-04800-42</v>
          </cell>
          <cell r="E390" t="str">
            <v>NBODY XTR_BRG RDN_SMT_SRM 180ML</v>
          </cell>
          <cell r="F390">
            <v>180</v>
          </cell>
          <cell r="G390" t="str">
            <v>ML</v>
          </cell>
          <cell r="H390">
            <v>678.75</v>
          </cell>
          <cell r="I390" t="str">
            <v>ML</v>
          </cell>
          <cell r="J390" t="str">
            <v>PC</v>
          </cell>
          <cell r="K390" t="str">
            <v>BDF DC Export Malang</v>
          </cell>
          <cell r="L390" t="str">
            <v>0</v>
          </cell>
          <cell r="M390" t="str">
            <v>24</v>
          </cell>
          <cell r="N390" t="str">
            <v>8999777009588</v>
          </cell>
          <cell r="O390" t="str">
            <v>HE</v>
          </cell>
          <cell r="P390" t="str">
            <v/>
          </cell>
          <cell r="Q390" t="str">
            <v/>
          </cell>
          <cell r="R390" t="str">
            <v>8999777009595</v>
          </cell>
          <cell r="S390" t="str">
            <v>HE</v>
          </cell>
          <cell r="T390">
            <v>75</v>
          </cell>
          <cell r="U390">
            <v>50</v>
          </cell>
          <cell r="V390">
            <v>181</v>
          </cell>
          <cell r="W390" t="str">
            <v>MM</v>
          </cell>
          <cell r="X390">
            <v>0</v>
          </cell>
          <cell r="Y390">
            <v>0</v>
          </cell>
          <cell r="Z390">
            <v>0</v>
          </cell>
          <cell r="AA390" t="str">
            <v/>
          </cell>
          <cell r="AB390">
            <v>312</v>
          </cell>
          <cell r="AC390">
            <v>210</v>
          </cell>
          <cell r="AD390">
            <v>205</v>
          </cell>
          <cell r="AE390" t="str">
            <v>MM</v>
          </cell>
          <cell r="AF390">
            <v>0.20399999999999999</v>
          </cell>
          <cell r="AG390" t="str">
            <v>KG</v>
          </cell>
          <cell r="AH390">
            <v>0</v>
          </cell>
          <cell r="AI390" t="str">
            <v/>
          </cell>
          <cell r="AJ390">
            <v>5.1449999999999996</v>
          </cell>
          <cell r="AK390" t="str">
            <v>KG</v>
          </cell>
          <cell r="AL390" t="str">
            <v>12</v>
          </cell>
          <cell r="AM390" t="str">
            <v>6</v>
          </cell>
          <cell r="AN390" t="str">
            <v>72</v>
          </cell>
          <cell r="AO390" t="str">
            <v>1728</v>
          </cell>
        </row>
        <row r="391">
          <cell r="D391" t="str">
            <v>48332-00095-05</v>
          </cell>
          <cell r="E391" t="str">
            <v>NSUN_PROTECT_&amp;_REFRESH_S</v>
          </cell>
          <cell r="F391">
            <v>0</v>
          </cell>
          <cell r="G391" t="str">
            <v/>
          </cell>
          <cell r="H391">
            <v>0.45</v>
          </cell>
          <cell r="I391" t="str">
            <v>L</v>
          </cell>
          <cell r="J391" t="str">
            <v>PC</v>
          </cell>
          <cell r="K391" t="str">
            <v/>
          </cell>
          <cell r="L391" t="str">
            <v>0</v>
          </cell>
          <cell r="M391" t="str">
            <v>12</v>
          </cell>
          <cell r="N391" t="str">
            <v>4005808260706</v>
          </cell>
          <cell r="O391" t="str">
            <v>HE</v>
          </cell>
          <cell r="P391" t="str">
            <v/>
          </cell>
          <cell r="Q391" t="str">
            <v/>
          </cell>
          <cell r="R391" t="str">
            <v>8999777012694</v>
          </cell>
          <cell r="S391" t="str">
            <v>HE</v>
          </cell>
          <cell r="T391">
            <v>50</v>
          </cell>
          <cell r="U391">
            <v>50</v>
          </cell>
          <cell r="V391">
            <v>180</v>
          </cell>
          <cell r="W391" t="str">
            <v>MM</v>
          </cell>
          <cell r="X391">
            <v>0</v>
          </cell>
          <cell r="Y391">
            <v>0</v>
          </cell>
          <cell r="Z391">
            <v>0</v>
          </cell>
          <cell r="AA391" t="str">
            <v/>
          </cell>
          <cell r="AB391">
            <v>310</v>
          </cell>
          <cell r="AC391">
            <v>110</v>
          </cell>
          <cell r="AD391">
            <v>194</v>
          </cell>
          <cell r="AE391" t="str">
            <v>MM</v>
          </cell>
          <cell r="AF391">
            <v>190</v>
          </cell>
          <cell r="AG391" t="str">
            <v>G</v>
          </cell>
          <cell r="AH391">
            <v>0</v>
          </cell>
          <cell r="AI391" t="str">
            <v/>
          </cell>
          <cell r="AJ391">
            <v>2.3730000000000002</v>
          </cell>
          <cell r="AK391" t="str">
            <v>KG</v>
          </cell>
          <cell r="AL391" t="str">
            <v>25</v>
          </cell>
          <cell r="AM391" t="str">
            <v>5</v>
          </cell>
          <cell r="AN391" t="str">
            <v>125</v>
          </cell>
          <cell r="AO391" t="str">
            <v>1500</v>
          </cell>
        </row>
        <row r="392">
          <cell r="D392" t="str">
            <v>48332-00157-00</v>
          </cell>
          <cell r="E392" t="str">
            <v>NSUN_FACE_TRIPLE_PROTECT</v>
          </cell>
          <cell r="F392">
            <v>0</v>
          </cell>
          <cell r="G392" t="str">
            <v/>
          </cell>
          <cell r="H392">
            <v>0.439</v>
          </cell>
          <cell r="I392" t="str">
            <v>L</v>
          </cell>
          <cell r="J392" t="str">
            <v>PC</v>
          </cell>
          <cell r="K392" t="str">
            <v>PT. LF SERVICES INDONESIA</v>
          </cell>
          <cell r="L392" t="str">
            <v>3</v>
          </cell>
          <cell r="M392" t="str">
            <v>12</v>
          </cell>
          <cell r="N392" t="str">
            <v>8999777017644</v>
          </cell>
          <cell r="O392" t="str">
            <v>HE</v>
          </cell>
          <cell r="P392" t="str">
            <v>8999777017651</v>
          </cell>
          <cell r="Q392" t="str">
            <v>HE</v>
          </cell>
          <cell r="R392" t="str">
            <v>8999777017668</v>
          </cell>
          <cell r="S392" t="str">
            <v>HE</v>
          </cell>
          <cell r="T392">
            <v>90</v>
          </cell>
          <cell r="U392">
            <v>25</v>
          </cell>
          <cell r="V392">
            <v>195</v>
          </cell>
          <cell r="W392" t="str">
            <v>MM</v>
          </cell>
          <cell r="X392">
            <v>250</v>
          </cell>
          <cell r="Y392">
            <v>30</v>
          </cell>
          <cell r="Z392">
            <v>220</v>
          </cell>
          <cell r="AA392" t="str">
            <v>MM</v>
          </cell>
          <cell r="AB392">
            <v>261</v>
          </cell>
          <cell r="AC392">
            <v>154</v>
          </cell>
          <cell r="AD392">
            <v>232</v>
          </cell>
          <cell r="AE392" t="str">
            <v>MM</v>
          </cell>
          <cell r="AF392">
            <v>57</v>
          </cell>
          <cell r="AG392" t="str">
            <v>G</v>
          </cell>
          <cell r="AH392">
            <v>0.17100000000000001</v>
          </cell>
          <cell r="AI392" t="str">
            <v>KG</v>
          </cell>
          <cell r="AJ392">
            <v>0.82</v>
          </cell>
          <cell r="AK392" t="str">
            <v>KG</v>
          </cell>
          <cell r="AL392" t="str">
            <v>26</v>
          </cell>
          <cell r="AM392" t="str">
            <v>5</v>
          </cell>
          <cell r="AN392" t="str">
            <v>130</v>
          </cell>
          <cell r="AO392" t="str">
            <v>1560</v>
          </cell>
        </row>
        <row r="393">
          <cell r="D393" t="str">
            <v>48332-00164-00</v>
          </cell>
          <cell r="E393" t="str">
            <v>NSUN_FACE_EXTRA_PROTECT_</v>
          </cell>
          <cell r="F393">
            <v>0</v>
          </cell>
          <cell r="G393" t="str">
            <v/>
          </cell>
          <cell r="H393">
            <v>0.33100000000000002</v>
          </cell>
          <cell r="I393" t="str">
            <v>L</v>
          </cell>
          <cell r="J393" t="str">
            <v>PC</v>
          </cell>
          <cell r="K393" t="str">
            <v>PT. LF SERVICES INDONESIA</v>
          </cell>
          <cell r="L393" t="str">
            <v>3</v>
          </cell>
          <cell r="M393" t="str">
            <v>12</v>
          </cell>
          <cell r="N393" t="str">
            <v>8999777000837</v>
          </cell>
          <cell r="O393" t="str">
            <v>HE</v>
          </cell>
          <cell r="P393" t="str">
            <v>8999777001261</v>
          </cell>
          <cell r="Q393" t="str">
            <v>HE</v>
          </cell>
          <cell r="R393" t="str">
            <v>8999777001278</v>
          </cell>
          <cell r="S393" t="str">
            <v>HE</v>
          </cell>
          <cell r="T393">
            <v>80</v>
          </cell>
          <cell r="U393">
            <v>23</v>
          </cell>
          <cell r="V393">
            <v>180</v>
          </cell>
          <cell r="W393" t="str">
            <v>MM</v>
          </cell>
          <cell r="X393">
            <v>230</v>
          </cell>
          <cell r="Y393">
            <v>25</v>
          </cell>
          <cell r="Z393">
            <v>190</v>
          </cell>
          <cell r="AA393" t="str">
            <v>MM</v>
          </cell>
          <cell r="AB393">
            <v>235</v>
          </cell>
          <cell r="AC393">
            <v>118</v>
          </cell>
          <cell r="AD393">
            <v>205</v>
          </cell>
          <cell r="AE393" t="str">
            <v>MM</v>
          </cell>
          <cell r="AF393">
            <v>49.77</v>
          </cell>
          <cell r="AG393" t="str">
            <v>G</v>
          </cell>
          <cell r="AH393">
            <v>0.152</v>
          </cell>
          <cell r="AI393" t="str">
            <v>KG</v>
          </cell>
          <cell r="AJ393">
            <v>0.68899999999999995</v>
          </cell>
          <cell r="AK393" t="str">
            <v>KG</v>
          </cell>
          <cell r="AL393" t="str">
            <v>30</v>
          </cell>
          <cell r="AM393" t="str">
            <v>6</v>
          </cell>
          <cell r="AN393" t="str">
            <v>180</v>
          </cell>
          <cell r="AO393" t="str">
            <v>2160</v>
          </cell>
        </row>
        <row r="394">
          <cell r="D394" t="str">
            <v>48332-00166-00</v>
          </cell>
          <cell r="E394" t="str">
            <v>NSUN_TRIPLE_PROTECT_ACNE</v>
          </cell>
          <cell r="F394">
            <v>0</v>
          </cell>
          <cell r="G394" t="str">
            <v/>
          </cell>
          <cell r="H394">
            <v>0.439</v>
          </cell>
          <cell r="I394" t="str">
            <v>L</v>
          </cell>
          <cell r="J394" t="str">
            <v>PC</v>
          </cell>
          <cell r="K394" t="str">
            <v/>
          </cell>
          <cell r="L394" t="str">
            <v>3</v>
          </cell>
          <cell r="M394" t="str">
            <v>12</v>
          </cell>
          <cell r="N394" t="str">
            <v>8999777002527</v>
          </cell>
          <cell r="O394" t="str">
            <v>HE</v>
          </cell>
          <cell r="P394" t="str">
            <v>8999777002565</v>
          </cell>
          <cell r="Q394" t="str">
            <v>HE</v>
          </cell>
          <cell r="R394" t="str">
            <v>8999777002633</v>
          </cell>
          <cell r="S394" t="str">
            <v>HE</v>
          </cell>
          <cell r="T394">
            <v>90</v>
          </cell>
          <cell r="U394">
            <v>25</v>
          </cell>
          <cell r="V394">
            <v>195</v>
          </cell>
          <cell r="W394" t="str">
            <v>MM</v>
          </cell>
          <cell r="X394">
            <v>250</v>
          </cell>
          <cell r="Y394">
            <v>30</v>
          </cell>
          <cell r="Z394">
            <v>220</v>
          </cell>
          <cell r="AA394" t="str">
            <v>MM</v>
          </cell>
          <cell r="AB394">
            <v>261</v>
          </cell>
          <cell r="AC394">
            <v>154</v>
          </cell>
          <cell r="AD394">
            <v>232</v>
          </cell>
          <cell r="AE394" t="str">
            <v>MM</v>
          </cell>
          <cell r="AF394">
            <v>57</v>
          </cell>
          <cell r="AG394" t="str">
            <v>G</v>
          </cell>
          <cell r="AH394">
            <v>0.17100000000000001</v>
          </cell>
          <cell r="AI394" t="str">
            <v>KG</v>
          </cell>
          <cell r="AJ394">
            <v>0.82</v>
          </cell>
          <cell r="AK394" t="str">
            <v>KG</v>
          </cell>
          <cell r="AL394" t="str">
            <v>20</v>
          </cell>
          <cell r="AM394" t="str">
            <v>5</v>
          </cell>
          <cell r="AN394" t="str">
            <v>100</v>
          </cell>
          <cell r="AO394" t="str">
            <v>1200</v>
          </cell>
        </row>
        <row r="395">
          <cell r="D395" t="str">
            <v>48332-00167-00</v>
          </cell>
          <cell r="E395" t="str">
            <v>NSUN_TRIPLE_PROTECT_ANTI</v>
          </cell>
          <cell r="F395">
            <v>0</v>
          </cell>
          <cell r="G395" t="str">
            <v/>
          </cell>
          <cell r="H395">
            <v>0.439</v>
          </cell>
          <cell r="I395" t="str">
            <v>L</v>
          </cell>
          <cell r="J395" t="str">
            <v>PC</v>
          </cell>
          <cell r="K395" t="str">
            <v/>
          </cell>
          <cell r="L395" t="str">
            <v>3</v>
          </cell>
          <cell r="M395" t="str">
            <v>12</v>
          </cell>
          <cell r="N395" t="str">
            <v>8999777003241</v>
          </cell>
          <cell r="O395" t="str">
            <v>HE</v>
          </cell>
          <cell r="P395" t="str">
            <v>8999777003722</v>
          </cell>
          <cell r="Q395" t="str">
            <v>HE</v>
          </cell>
          <cell r="R395" t="str">
            <v>8999777004286</v>
          </cell>
          <cell r="S395" t="str">
            <v>HE</v>
          </cell>
          <cell r="T395">
            <v>90</v>
          </cell>
          <cell r="U395">
            <v>25</v>
          </cell>
          <cell r="V395">
            <v>195</v>
          </cell>
          <cell r="W395" t="str">
            <v>MM</v>
          </cell>
          <cell r="X395">
            <v>250</v>
          </cell>
          <cell r="Y395">
            <v>30</v>
          </cell>
          <cell r="Z395">
            <v>220</v>
          </cell>
          <cell r="AA395" t="str">
            <v>MM</v>
          </cell>
          <cell r="AB395">
            <v>261</v>
          </cell>
          <cell r="AC395">
            <v>154</v>
          </cell>
          <cell r="AD395">
            <v>232</v>
          </cell>
          <cell r="AE395" t="str">
            <v>MM</v>
          </cell>
          <cell r="AF395">
            <v>57</v>
          </cell>
          <cell r="AG395" t="str">
            <v>G</v>
          </cell>
          <cell r="AH395">
            <v>0.17100000000000001</v>
          </cell>
          <cell r="AI395" t="str">
            <v>KG</v>
          </cell>
          <cell r="AJ395">
            <v>0.82</v>
          </cell>
          <cell r="AK395" t="str">
            <v>KG</v>
          </cell>
          <cell r="AL395" t="str">
            <v>20</v>
          </cell>
          <cell r="AM395" t="str">
            <v>5</v>
          </cell>
          <cell r="AN395" t="str">
            <v>100</v>
          </cell>
          <cell r="AO395" t="str">
            <v>1200</v>
          </cell>
        </row>
        <row r="396">
          <cell r="D396" t="str">
            <v>48332-00168-00</v>
          </cell>
          <cell r="E396" t="str">
            <v>NSUN_BODY_SERUM_TRIPLE_P</v>
          </cell>
          <cell r="F396">
            <v>0</v>
          </cell>
          <cell r="G396" t="str">
            <v/>
          </cell>
          <cell r="H396">
            <v>0.751</v>
          </cell>
          <cell r="I396" t="str">
            <v>L</v>
          </cell>
          <cell r="J396" t="str">
            <v>PC</v>
          </cell>
          <cell r="K396" t="str">
            <v/>
          </cell>
          <cell r="L396" t="str">
            <v>3</v>
          </cell>
          <cell r="M396" t="str">
            <v>12</v>
          </cell>
          <cell r="N396" t="str">
            <v>8999777017880</v>
          </cell>
          <cell r="O396" t="str">
            <v>HE</v>
          </cell>
          <cell r="P396" t="str">
            <v>8999777017897</v>
          </cell>
          <cell r="Q396" t="str">
            <v>HE</v>
          </cell>
          <cell r="R396" t="str">
            <v>8999777017903</v>
          </cell>
          <cell r="S396" t="str">
            <v>HE</v>
          </cell>
          <cell r="T396">
            <v>77</v>
          </cell>
          <cell r="U396">
            <v>50</v>
          </cell>
          <cell r="V396">
            <v>195</v>
          </cell>
          <cell r="W396" t="str">
            <v>MM</v>
          </cell>
          <cell r="X396">
            <v>185</v>
          </cell>
          <cell r="Y396">
            <v>70</v>
          </cell>
          <cell r="Z396">
            <v>199</v>
          </cell>
          <cell r="AA396" t="str">
            <v>MM</v>
          </cell>
          <cell r="AB396">
            <v>297</v>
          </cell>
          <cell r="AC396">
            <v>194</v>
          </cell>
          <cell r="AD396">
            <v>221</v>
          </cell>
          <cell r="AE396" t="str">
            <v>MM</v>
          </cell>
          <cell r="AF396">
            <v>210.982</v>
          </cell>
          <cell r="AG396" t="str">
            <v>G</v>
          </cell>
          <cell r="AH396">
            <v>0.63700000000000001</v>
          </cell>
          <cell r="AI396" t="str">
            <v>KG</v>
          </cell>
          <cell r="AJ396">
            <v>2.8820000000000001</v>
          </cell>
          <cell r="AK396" t="str">
            <v>KG</v>
          </cell>
          <cell r="AL396" t="str">
            <v>16</v>
          </cell>
          <cell r="AM396" t="str">
            <v>6</v>
          </cell>
          <cell r="AN396" t="str">
            <v>96</v>
          </cell>
          <cell r="AO396" t="str">
            <v>1152</v>
          </cell>
        </row>
        <row r="397">
          <cell r="D397" t="str">
            <v>48332-00172-06</v>
          </cell>
          <cell r="E397" t="str">
            <v>NIVEA_SUN_FACE_SERUM_INS</v>
          </cell>
          <cell r="F397">
            <v>7</v>
          </cell>
          <cell r="G397" t="str">
            <v>ML</v>
          </cell>
          <cell r="H397">
            <v>77.88</v>
          </cell>
          <cell r="I397" t="str">
            <v>ML</v>
          </cell>
          <cell r="J397" t="str">
            <v>PC</v>
          </cell>
          <cell r="K397" t="str">
            <v>PT. LF SERVICES INDONESIA</v>
          </cell>
          <cell r="L397" t="str">
            <v>6</v>
          </cell>
          <cell r="M397" t="str">
            <v>72</v>
          </cell>
          <cell r="N397" t="str">
            <v>42397793</v>
          </cell>
          <cell r="O397" t="str">
            <v>HK</v>
          </cell>
          <cell r="P397" t="str">
            <v>04005805308623</v>
          </cell>
          <cell r="Q397" t="str">
            <v>IC</v>
          </cell>
          <cell r="R397" t="str">
            <v>04005805308630</v>
          </cell>
          <cell r="S397" t="str">
            <v>IC</v>
          </cell>
          <cell r="T397">
            <v>59</v>
          </cell>
          <cell r="U397">
            <v>11</v>
          </cell>
          <cell r="V397">
            <v>120</v>
          </cell>
          <cell r="W397" t="str">
            <v>MM</v>
          </cell>
          <cell r="X397">
            <v>75</v>
          </cell>
          <cell r="Y397">
            <v>45</v>
          </cell>
          <cell r="Z397">
            <v>135</v>
          </cell>
          <cell r="AA397" t="str">
            <v>MM</v>
          </cell>
          <cell r="AB397">
            <v>240</v>
          </cell>
          <cell r="AC397">
            <v>194</v>
          </cell>
          <cell r="AD397">
            <v>191</v>
          </cell>
          <cell r="AE397" t="str">
            <v>MM</v>
          </cell>
          <cell r="AF397">
            <v>11.4</v>
          </cell>
          <cell r="AG397" t="str">
            <v>G</v>
          </cell>
          <cell r="AH397">
            <v>8.2000000000000003E-2</v>
          </cell>
          <cell r="AI397" t="str">
            <v>KG</v>
          </cell>
          <cell r="AJ397">
            <v>1.1279999999999999</v>
          </cell>
          <cell r="AK397" t="str">
            <v>KG</v>
          </cell>
          <cell r="AL397" t="str">
            <v>0</v>
          </cell>
          <cell r="AM397" t="str">
            <v>0</v>
          </cell>
          <cell r="AN397" t="str">
            <v>0</v>
          </cell>
          <cell r="AO397" t="str">
            <v>0</v>
          </cell>
        </row>
        <row r="398">
          <cell r="D398" t="str">
            <v>48332-00203-00</v>
          </cell>
          <cell r="E398" t="str">
            <v>NIVEA_ROSE_CARE_MICELLAR</v>
          </cell>
          <cell r="F398">
            <v>0</v>
          </cell>
          <cell r="G398" t="str">
            <v/>
          </cell>
          <cell r="H398">
            <v>0.8</v>
          </cell>
          <cell r="I398" t="str">
            <v>L</v>
          </cell>
          <cell r="J398" t="str">
            <v>PC</v>
          </cell>
          <cell r="K398" t="str">
            <v>PT. LF SERVICES INDONESIA</v>
          </cell>
          <cell r="L398" t="str">
            <v>5</v>
          </cell>
          <cell r="M398" t="str">
            <v>10</v>
          </cell>
          <cell r="N398" t="str">
            <v>4005900811714</v>
          </cell>
          <cell r="O398" t="str">
            <v>HE</v>
          </cell>
          <cell r="P398" t="str">
            <v>4005900811721</v>
          </cell>
          <cell r="Q398" t="str">
            <v>HE</v>
          </cell>
          <cell r="R398" t="str">
            <v>4005900811738</v>
          </cell>
          <cell r="S398" t="str">
            <v>HE</v>
          </cell>
          <cell r="T398">
            <v>78</v>
          </cell>
          <cell r="U398">
            <v>57</v>
          </cell>
          <cell r="V398">
            <v>180</v>
          </cell>
          <cell r="W398" t="str">
            <v>MM</v>
          </cell>
          <cell r="X398">
            <v>285</v>
          </cell>
          <cell r="Y398">
            <v>78</v>
          </cell>
          <cell r="Z398">
            <v>180</v>
          </cell>
          <cell r="AA398" t="str">
            <v>MM</v>
          </cell>
          <cell r="AB398">
            <v>295</v>
          </cell>
          <cell r="AC398">
            <v>164</v>
          </cell>
          <cell r="AD398">
            <v>184</v>
          </cell>
          <cell r="AE398" t="str">
            <v>MM</v>
          </cell>
          <cell r="AF398">
            <v>443</v>
          </cell>
          <cell r="AG398" t="str">
            <v>G</v>
          </cell>
          <cell r="AH398">
            <v>2.2149999999999999</v>
          </cell>
          <cell r="AI398" t="str">
            <v>KG</v>
          </cell>
          <cell r="AJ398">
            <v>4.5510000000000002</v>
          </cell>
          <cell r="AK398" t="str">
            <v>KG</v>
          </cell>
          <cell r="AL398" t="str">
            <v>19</v>
          </cell>
          <cell r="AM398" t="str">
            <v>5</v>
          </cell>
          <cell r="AN398" t="str">
            <v>95</v>
          </cell>
          <cell r="AO398" t="str">
            <v>950</v>
          </cell>
        </row>
        <row r="399">
          <cell r="D399" t="str">
            <v>48332-83922-00</v>
          </cell>
          <cell r="E399" t="str">
            <v>NIVEA_MEN_CREME_TIN_75ML</v>
          </cell>
          <cell r="F399">
            <v>75</v>
          </cell>
          <cell r="G399" t="str">
            <v>ML</v>
          </cell>
          <cell r="H399">
            <v>134.47999999999999</v>
          </cell>
          <cell r="I399" t="str">
            <v>ML</v>
          </cell>
          <cell r="J399" t="str">
            <v>PC</v>
          </cell>
          <cell r="K399" t="str">
            <v>PT. LF SERVICES INDONESIA</v>
          </cell>
          <cell r="L399" t="str">
            <v>3</v>
          </cell>
          <cell r="M399" t="str">
            <v>48</v>
          </cell>
          <cell r="N399" t="str">
            <v>8999777012373</v>
          </cell>
          <cell r="O399" t="str">
            <v>HE</v>
          </cell>
          <cell r="P399" t="str">
            <v>8999777012380</v>
          </cell>
          <cell r="Q399" t="str">
            <v>HE</v>
          </cell>
          <cell r="R399" t="str">
            <v>18850029020089</v>
          </cell>
          <cell r="S399" t="str">
            <v>IC</v>
          </cell>
          <cell r="T399">
            <v>82</v>
          </cell>
          <cell r="U399">
            <v>82</v>
          </cell>
          <cell r="V399">
            <v>20</v>
          </cell>
          <cell r="W399" t="str">
            <v>MM</v>
          </cell>
          <cell r="X399">
            <v>82.5</v>
          </cell>
          <cell r="Y399">
            <v>82.5</v>
          </cell>
          <cell r="Z399">
            <v>60</v>
          </cell>
          <cell r="AA399" t="str">
            <v>MM</v>
          </cell>
          <cell r="AB399">
            <v>349</v>
          </cell>
          <cell r="AC399">
            <v>180</v>
          </cell>
          <cell r="AD399">
            <v>153</v>
          </cell>
          <cell r="AE399" t="str">
            <v>MM</v>
          </cell>
          <cell r="AF399">
            <v>93</v>
          </cell>
          <cell r="AG399" t="str">
            <v>G</v>
          </cell>
          <cell r="AH399">
            <v>0.28000000000000003</v>
          </cell>
          <cell r="AI399" t="str">
            <v>KG</v>
          </cell>
          <cell r="AJ399">
            <v>4.62</v>
          </cell>
          <cell r="AK399" t="str">
            <v>KG</v>
          </cell>
          <cell r="AL399" t="str">
            <v>0</v>
          </cell>
          <cell r="AM399" t="str">
            <v>0</v>
          </cell>
          <cell r="AN399" t="str">
            <v>0</v>
          </cell>
          <cell r="AO399" t="str">
            <v>0</v>
          </cell>
        </row>
        <row r="400">
          <cell r="D400" t="str">
            <v>48332-83923-00</v>
          </cell>
          <cell r="E400" t="str">
            <v>NIVEA_MEN_CREME_TIN_30ML</v>
          </cell>
          <cell r="F400">
            <v>30</v>
          </cell>
          <cell r="G400" t="str">
            <v>ML</v>
          </cell>
          <cell r="H400">
            <v>46.8</v>
          </cell>
          <cell r="I400" t="str">
            <v>ML</v>
          </cell>
          <cell r="J400" t="str">
            <v>PC</v>
          </cell>
          <cell r="K400" t="str">
            <v>PT. LF SERVICES INDONESIA</v>
          </cell>
          <cell r="L400" t="str">
            <v>6</v>
          </cell>
          <cell r="M400" t="str">
            <v>144</v>
          </cell>
          <cell r="N400" t="str">
            <v>40061191</v>
          </cell>
          <cell r="O400" t="str">
            <v>HK</v>
          </cell>
          <cell r="P400" t="str">
            <v>8999777012366</v>
          </cell>
          <cell r="Q400" t="str">
            <v>HE</v>
          </cell>
          <cell r="R400" t="str">
            <v>18850029020072</v>
          </cell>
          <cell r="S400" t="str">
            <v>IC</v>
          </cell>
          <cell r="T400">
            <v>60</v>
          </cell>
          <cell r="U400">
            <v>60</v>
          </cell>
          <cell r="V400">
            <v>13</v>
          </cell>
          <cell r="W400" t="str">
            <v>MM</v>
          </cell>
          <cell r="X400">
            <v>60</v>
          </cell>
          <cell r="Y400">
            <v>60</v>
          </cell>
          <cell r="Z400">
            <v>81</v>
          </cell>
          <cell r="AA400" t="str">
            <v>MM</v>
          </cell>
          <cell r="AB400">
            <v>265</v>
          </cell>
          <cell r="AC400">
            <v>203</v>
          </cell>
          <cell r="AD400">
            <v>203</v>
          </cell>
          <cell r="AE400" t="str">
            <v>MM</v>
          </cell>
          <cell r="AF400">
            <v>36.659999999999997</v>
          </cell>
          <cell r="AG400" t="str">
            <v>G</v>
          </cell>
          <cell r="AH400">
            <v>0.22</v>
          </cell>
          <cell r="AI400" t="str">
            <v>KG</v>
          </cell>
          <cell r="AJ400">
            <v>5.54</v>
          </cell>
          <cell r="AK400" t="str">
            <v>KG</v>
          </cell>
          <cell r="AL400" t="str">
            <v>0</v>
          </cell>
          <cell r="AM400" t="str">
            <v>0</v>
          </cell>
          <cell r="AN400" t="str">
            <v>0</v>
          </cell>
          <cell r="AO400" t="str">
            <v>0</v>
          </cell>
        </row>
        <row r="401">
          <cell r="D401" t="str">
            <v>48332-98938-00</v>
          </cell>
          <cell r="E401" t="str">
            <v>NIVEA_EXTRA_BRIGHT_SIGNA</v>
          </cell>
          <cell r="F401">
            <v>180</v>
          </cell>
          <cell r="G401" t="str">
            <v>ML</v>
          </cell>
          <cell r="H401">
            <v>0.67900000000000005</v>
          </cell>
          <cell r="I401" t="str">
            <v>L</v>
          </cell>
          <cell r="J401" t="str">
            <v>PC</v>
          </cell>
          <cell r="K401" t="str">
            <v/>
          </cell>
          <cell r="L401" t="str">
            <v>3</v>
          </cell>
          <cell r="M401" t="str">
            <v>24</v>
          </cell>
          <cell r="N401" t="str">
            <v>8850029040530</v>
          </cell>
          <cell r="O401" t="str">
            <v>HE</v>
          </cell>
          <cell r="P401" t="str">
            <v>04005805446530</v>
          </cell>
          <cell r="Q401" t="str">
            <v>IC</v>
          </cell>
          <cell r="R401" t="str">
            <v>18850029040537</v>
          </cell>
          <cell r="S401" t="str">
            <v>IC</v>
          </cell>
          <cell r="T401">
            <v>75</v>
          </cell>
          <cell r="U401">
            <v>50</v>
          </cell>
          <cell r="V401">
            <v>181</v>
          </cell>
          <cell r="W401" t="str">
            <v>MM</v>
          </cell>
          <cell r="X401">
            <v>185</v>
          </cell>
          <cell r="Y401">
            <v>70</v>
          </cell>
          <cell r="Z401">
            <v>199</v>
          </cell>
          <cell r="AA401" t="str">
            <v>MM</v>
          </cell>
          <cell r="AB401">
            <v>382</v>
          </cell>
          <cell r="AC401">
            <v>297</v>
          </cell>
          <cell r="AD401">
            <v>221</v>
          </cell>
          <cell r="AE401" t="str">
            <v>MM</v>
          </cell>
          <cell r="AF401">
            <v>210.982</v>
          </cell>
          <cell r="AG401" t="str">
            <v>G</v>
          </cell>
          <cell r="AH401">
            <v>0.63600000000000001</v>
          </cell>
          <cell r="AI401" t="str">
            <v>KG</v>
          </cell>
          <cell r="AJ401">
            <v>5.5090000000000003</v>
          </cell>
          <cell r="AK401" t="str">
            <v>KG</v>
          </cell>
          <cell r="AL401" t="str">
            <v>0</v>
          </cell>
          <cell r="AM401" t="str">
            <v>0</v>
          </cell>
          <cell r="AN401" t="str">
            <v>0</v>
          </cell>
          <cell r="AO401" t="str">
            <v>0</v>
          </cell>
        </row>
        <row r="402">
          <cell r="D402" t="str">
            <v>48332-98936-00</v>
          </cell>
          <cell r="E402" t="str">
            <v>NIVEA_EXTRA_BRIGHT_MIRAC</v>
          </cell>
          <cell r="F402">
            <v>180</v>
          </cell>
          <cell r="G402" t="str">
            <v>ML</v>
          </cell>
          <cell r="H402">
            <v>0.67900000000000005</v>
          </cell>
          <cell r="I402" t="str">
            <v>L</v>
          </cell>
          <cell r="J402" t="str">
            <v>PC</v>
          </cell>
          <cell r="K402" t="str">
            <v/>
          </cell>
          <cell r="L402" t="str">
            <v>3</v>
          </cell>
          <cell r="M402" t="str">
            <v>24</v>
          </cell>
          <cell r="N402" t="str">
            <v>8850029040516</v>
          </cell>
          <cell r="O402" t="str">
            <v>HE</v>
          </cell>
          <cell r="P402" t="str">
            <v>04005805446516</v>
          </cell>
          <cell r="Q402" t="str">
            <v>IC</v>
          </cell>
          <cell r="R402" t="str">
            <v>18850029040513</v>
          </cell>
          <cell r="S402" t="str">
            <v>IC</v>
          </cell>
          <cell r="T402">
            <v>75</v>
          </cell>
          <cell r="U402">
            <v>50</v>
          </cell>
          <cell r="V402">
            <v>181</v>
          </cell>
          <cell r="W402" t="str">
            <v>MM</v>
          </cell>
          <cell r="X402">
            <v>185</v>
          </cell>
          <cell r="Y402">
            <v>70</v>
          </cell>
          <cell r="Z402">
            <v>199</v>
          </cell>
          <cell r="AA402" t="str">
            <v>MM</v>
          </cell>
          <cell r="AB402">
            <v>382</v>
          </cell>
          <cell r="AC402">
            <v>297</v>
          </cell>
          <cell r="AD402">
            <v>221</v>
          </cell>
          <cell r="AE402" t="str">
            <v>MM</v>
          </cell>
          <cell r="AF402">
            <v>210.982</v>
          </cell>
          <cell r="AG402" t="str">
            <v>G</v>
          </cell>
          <cell r="AH402">
            <v>0.63600000000000001</v>
          </cell>
          <cell r="AI402" t="str">
            <v>KG</v>
          </cell>
          <cell r="AJ402">
            <v>5.5090000000000003</v>
          </cell>
          <cell r="AK402" t="str">
            <v>KG</v>
          </cell>
          <cell r="AL402" t="str">
            <v>0</v>
          </cell>
          <cell r="AM402" t="str">
            <v>0</v>
          </cell>
          <cell r="AN402" t="str">
            <v>0</v>
          </cell>
          <cell r="AO402" t="str">
            <v>0</v>
          </cell>
        </row>
        <row r="403">
          <cell r="D403" t="str">
            <v>82241-07700-63</v>
          </cell>
          <cell r="E403" t="str">
            <v>NDEO SPY B&amp;W_PWR_ML 150ML</v>
          </cell>
          <cell r="F403">
            <v>150</v>
          </cell>
          <cell r="G403" t="str">
            <v>ML</v>
          </cell>
          <cell r="H403">
            <v>338.17500000000001</v>
          </cell>
          <cell r="I403" t="str">
            <v>ML</v>
          </cell>
          <cell r="J403" t="str">
            <v>PC</v>
          </cell>
          <cell r="K403" t="str">
            <v>BDF Surabaya</v>
          </cell>
          <cell r="L403" t="str">
            <v>6</v>
          </cell>
          <cell r="M403" t="str">
            <v>12</v>
          </cell>
          <cell r="N403" t="str">
            <v>4005808073870</v>
          </cell>
          <cell r="O403" t="str">
            <v>HE</v>
          </cell>
          <cell r="P403" t="str">
            <v>17319470048055</v>
          </cell>
          <cell r="Q403" t="str">
            <v>IC</v>
          </cell>
          <cell r="R403" t="str">
            <v>17319470048062</v>
          </cell>
          <cell r="S403" t="str">
            <v>IC</v>
          </cell>
          <cell r="T403">
            <v>45</v>
          </cell>
          <cell r="U403">
            <v>45</v>
          </cell>
          <cell r="V403">
            <v>167</v>
          </cell>
          <cell r="W403" t="str">
            <v>MM</v>
          </cell>
          <cell r="X403">
            <v>270</v>
          </cell>
          <cell r="Y403">
            <v>45</v>
          </cell>
          <cell r="Z403">
            <v>167</v>
          </cell>
          <cell r="AA403" t="str">
            <v>MM</v>
          </cell>
          <cell r="AB403">
            <v>280</v>
          </cell>
          <cell r="AC403">
            <v>100</v>
          </cell>
          <cell r="AD403">
            <v>185</v>
          </cell>
          <cell r="AE403" t="str">
            <v>MM</v>
          </cell>
          <cell r="AF403">
            <v>129.69999999999999</v>
          </cell>
          <cell r="AG403" t="str">
            <v>G</v>
          </cell>
          <cell r="AH403">
            <v>0.78700000000000003</v>
          </cell>
          <cell r="AI403" t="str">
            <v>KG</v>
          </cell>
          <cell r="AJ403">
            <v>1.679</v>
          </cell>
          <cell r="AK403" t="str">
            <v>KG</v>
          </cell>
          <cell r="AL403" t="str">
            <v>0</v>
          </cell>
          <cell r="AM403" t="str">
            <v>0</v>
          </cell>
          <cell r="AN403" t="str">
            <v>0</v>
          </cell>
          <cell r="AO403" t="str">
            <v>0</v>
          </cell>
        </row>
        <row r="404">
          <cell r="D404" t="str">
            <v>82883-04800-62</v>
          </cell>
          <cell r="E404" t="str">
            <v>NDEO SPY CL_KCK_ML 150ML</v>
          </cell>
          <cell r="F404">
            <v>150</v>
          </cell>
          <cell r="G404" t="str">
            <v>ML</v>
          </cell>
          <cell r="H404">
            <v>338.17500000000001</v>
          </cell>
          <cell r="I404" t="str">
            <v>ML</v>
          </cell>
          <cell r="J404" t="str">
            <v>PC</v>
          </cell>
          <cell r="K404" t="str">
            <v>BDF Surabaya</v>
          </cell>
          <cell r="L404" t="str">
            <v>6</v>
          </cell>
          <cell r="M404" t="str">
            <v>12</v>
          </cell>
          <cell r="N404" t="str">
            <v>8999777004910</v>
          </cell>
          <cell r="O404" t="str">
            <v>HE</v>
          </cell>
          <cell r="P404" t="str">
            <v>8999777004927</v>
          </cell>
          <cell r="Q404" t="str">
            <v>HE</v>
          </cell>
          <cell r="R404" t="str">
            <v>8999777004934</v>
          </cell>
          <cell r="S404" t="str">
            <v>HE</v>
          </cell>
          <cell r="T404">
            <v>45</v>
          </cell>
          <cell r="U404">
            <v>45</v>
          </cell>
          <cell r="V404">
            <v>167</v>
          </cell>
          <cell r="W404" t="str">
            <v>MM</v>
          </cell>
          <cell r="X404">
            <v>270</v>
          </cell>
          <cell r="Y404">
            <v>45</v>
          </cell>
          <cell r="Z404">
            <v>167</v>
          </cell>
          <cell r="AA404" t="str">
            <v>MM</v>
          </cell>
          <cell r="AB404">
            <v>280</v>
          </cell>
          <cell r="AC404">
            <v>100</v>
          </cell>
          <cell r="AD404">
            <v>182</v>
          </cell>
          <cell r="AE404" t="str">
            <v>MM</v>
          </cell>
          <cell r="AF404">
            <v>130.4</v>
          </cell>
          <cell r="AG404" t="str">
            <v>G</v>
          </cell>
          <cell r="AH404">
            <v>0.78500000000000003</v>
          </cell>
          <cell r="AI404" t="str">
            <v>KG</v>
          </cell>
          <cell r="AJ404">
            <v>1.6759999999999999</v>
          </cell>
          <cell r="AK404" t="str">
            <v>KG</v>
          </cell>
          <cell r="AL404" t="str">
            <v>0</v>
          </cell>
          <cell r="AM404" t="str">
            <v>0</v>
          </cell>
          <cell r="AN404" t="str">
            <v>0</v>
          </cell>
          <cell r="AO404" t="str">
            <v>0</v>
          </cell>
        </row>
        <row r="405">
          <cell r="D405" t="str">
            <v>80116-07700-09</v>
          </cell>
          <cell r="E405" t="str">
            <v>NF MK_UP_CR ACNE_WTR 400ML</v>
          </cell>
          <cell r="F405">
            <v>400</v>
          </cell>
          <cell r="G405" t="str">
            <v>ML</v>
          </cell>
          <cell r="H405">
            <v>800.28</v>
          </cell>
          <cell r="I405" t="str">
            <v>ML</v>
          </cell>
          <cell r="J405" t="str">
            <v>PC</v>
          </cell>
          <cell r="K405" t="str">
            <v>BDF Surabaya</v>
          </cell>
          <cell r="L405" t="str">
            <v>3</v>
          </cell>
          <cell r="M405" t="str">
            <v>6</v>
          </cell>
          <cell r="N405" t="str">
            <v>8850029026923</v>
          </cell>
          <cell r="O405" t="str">
            <v>HE</v>
          </cell>
          <cell r="P405" t="str">
            <v>8850029026930</v>
          </cell>
          <cell r="Q405" t="str">
            <v>HE</v>
          </cell>
          <cell r="R405" t="str">
            <v>18850029019298</v>
          </cell>
          <cell r="S405" t="str">
            <v>IC</v>
          </cell>
          <cell r="T405">
            <v>78</v>
          </cell>
          <cell r="U405">
            <v>57</v>
          </cell>
          <cell r="V405">
            <v>180</v>
          </cell>
          <cell r="W405" t="str">
            <v>MM</v>
          </cell>
          <cell r="X405">
            <v>171</v>
          </cell>
          <cell r="Y405">
            <v>78</v>
          </cell>
          <cell r="Z405">
            <v>180</v>
          </cell>
          <cell r="AA405" t="str">
            <v>MM</v>
          </cell>
          <cell r="AB405">
            <v>177</v>
          </cell>
          <cell r="AC405">
            <v>168</v>
          </cell>
          <cell r="AD405">
            <v>205</v>
          </cell>
          <cell r="AE405" t="str">
            <v>MM</v>
          </cell>
          <cell r="AF405">
            <v>448.8</v>
          </cell>
          <cell r="AG405" t="str">
            <v>G</v>
          </cell>
          <cell r="AH405">
            <v>1.355</v>
          </cell>
          <cell r="AI405" t="str">
            <v>KG</v>
          </cell>
          <cell r="AJ405">
            <v>2.8849999999999998</v>
          </cell>
          <cell r="AK405" t="str">
            <v>KG</v>
          </cell>
          <cell r="AL405" t="str">
            <v>0</v>
          </cell>
          <cell r="AM405" t="str">
            <v>0</v>
          </cell>
          <cell r="AN405" t="str">
            <v>0</v>
          </cell>
          <cell r="AO405" t="str">
            <v>0</v>
          </cell>
        </row>
        <row r="406">
          <cell r="D406" t="str">
            <v>81182-04500-23</v>
          </cell>
          <cell r="E406" t="str">
            <v>NF EYE_MK-UP_RMVR BI-PHS 125ML</v>
          </cell>
          <cell r="F406">
            <v>125</v>
          </cell>
          <cell r="G406" t="str">
            <v>ML</v>
          </cell>
          <cell r="H406">
            <v>273.726</v>
          </cell>
          <cell r="I406" t="str">
            <v>ML</v>
          </cell>
          <cell r="J406" t="str">
            <v>PC</v>
          </cell>
          <cell r="K406" t="str">
            <v/>
          </cell>
          <cell r="L406" t="str">
            <v>6</v>
          </cell>
          <cell r="M406" t="str">
            <v>12</v>
          </cell>
          <cell r="N406" t="str">
            <v>4005900895417</v>
          </cell>
          <cell r="O406" t="str">
            <v>HE</v>
          </cell>
          <cell r="P406" t="str">
            <v>04005805360843</v>
          </cell>
          <cell r="Q406" t="str">
            <v>IC</v>
          </cell>
          <cell r="R406" t="str">
            <v>04005805360850</v>
          </cell>
          <cell r="S406" t="str">
            <v>IC</v>
          </cell>
          <cell r="T406">
            <v>54</v>
          </cell>
          <cell r="U406">
            <v>37</v>
          </cell>
          <cell r="V406">
            <v>137</v>
          </cell>
          <cell r="W406" t="str">
            <v>MM</v>
          </cell>
          <cell r="X406">
            <v>222</v>
          </cell>
          <cell r="Y406">
            <v>54</v>
          </cell>
          <cell r="Z406">
            <v>137</v>
          </cell>
          <cell r="AA406" t="str">
            <v>MM</v>
          </cell>
          <cell r="AB406">
            <v>232</v>
          </cell>
          <cell r="AC406">
            <v>114</v>
          </cell>
          <cell r="AD406">
            <v>141</v>
          </cell>
          <cell r="AE406" t="str">
            <v>MM</v>
          </cell>
          <cell r="AF406">
            <v>132</v>
          </cell>
          <cell r="AG406" t="str">
            <v>G</v>
          </cell>
          <cell r="AH406">
            <v>0.79200000000000004</v>
          </cell>
          <cell r="AI406" t="str">
            <v>KG</v>
          </cell>
          <cell r="AJ406">
            <v>1.659</v>
          </cell>
          <cell r="AK406" t="str">
            <v>KG</v>
          </cell>
          <cell r="AL406" t="str">
            <v>33</v>
          </cell>
          <cell r="AM406" t="str">
            <v>7</v>
          </cell>
          <cell r="AN406" t="str">
            <v>231</v>
          </cell>
          <cell r="AO406" t="str">
            <v>2772</v>
          </cell>
        </row>
        <row r="407">
          <cell r="D407" t="str">
            <v>82366-04500-10</v>
          </cell>
          <cell r="E407" t="str">
            <v>NF MCLLR_WTR IN_OIL_RS 400ML</v>
          </cell>
          <cell r="F407">
            <v>400</v>
          </cell>
          <cell r="G407" t="str">
            <v>ML</v>
          </cell>
          <cell r="H407">
            <v>786.94200000000001</v>
          </cell>
          <cell r="I407" t="str">
            <v>ML</v>
          </cell>
          <cell r="J407" t="str">
            <v>PC</v>
          </cell>
          <cell r="K407" t="str">
            <v>BDF Surabaya</v>
          </cell>
          <cell r="L407" t="str">
            <v>6</v>
          </cell>
          <cell r="M407" t="str">
            <v>12</v>
          </cell>
          <cell r="N407" t="str">
            <v>4005900729934</v>
          </cell>
          <cell r="O407" t="str">
            <v>HE</v>
          </cell>
          <cell r="P407" t="str">
            <v>04005805295183</v>
          </cell>
          <cell r="Q407" t="str">
            <v>IC</v>
          </cell>
          <cell r="R407" t="str">
            <v>04005805295190</v>
          </cell>
          <cell r="S407" t="str">
            <v>IC</v>
          </cell>
          <cell r="T407">
            <v>78</v>
          </cell>
          <cell r="U407">
            <v>57</v>
          </cell>
          <cell r="V407">
            <v>177</v>
          </cell>
          <cell r="W407" t="str">
            <v>MM</v>
          </cell>
          <cell r="X407">
            <v>340</v>
          </cell>
          <cell r="Y407">
            <v>79</v>
          </cell>
          <cell r="Z407">
            <v>180</v>
          </cell>
          <cell r="AA407" t="str">
            <v>MM</v>
          </cell>
          <cell r="AB407">
            <v>357</v>
          </cell>
          <cell r="AC407">
            <v>167</v>
          </cell>
          <cell r="AD407">
            <v>193</v>
          </cell>
          <cell r="AE407" t="str">
            <v>MM</v>
          </cell>
          <cell r="AF407">
            <v>435</v>
          </cell>
          <cell r="AG407" t="str">
            <v>G</v>
          </cell>
          <cell r="AH407">
            <v>2.61</v>
          </cell>
          <cell r="AI407" t="str">
            <v>KG</v>
          </cell>
          <cell r="AJ407">
            <v>5.3890000000000002</v>
          </cell>
          <cell r="AK407" t="str">
            <v>KG</v>
          </cell>
          <cell r="AL407" t="str">
            <v>14</v>
          </cell>
          <cell r="AM407" t="str">
            <v>5</v>
          </cell>
          <cell r="AN407" t="str">
            <v>70</v>
          </cell>
          <cell r="AO407" t="str">
            <v>840</v>
          </cell>
        </row>
        <row r="408">
          <cell r="D408" t="str">
            <v>84374-07700-41</v>
          </cell>
          <cell r="E408" t="str">
            <v>NBODY WHT VTM_C&amp;E 180ML</v>
          </cell>
          <cell r="F408">
            <v>180</v>
          </cell>
          <cell r="G408" t="str">
            <v>ML</v>
          </cell>
          <cell r="H408">
            <v>678.75</v>
          </cell>
          <cell r="I408" t="str">
            <v>ML</v>
          </cell>
          <cell r="J408" t="str">
            <v>PC</v>
          </cell>
          <cell r="K408" t="str">
            <v>BDF Surabaya</v>
          </cell>
          <cell r="L408" t="str">
            <v>3</v>
          </cell>
          <cell r="M408" t="str">
            <v>24</v>
          </cell>
          <cell r="N408" t="str">
            <v>8850029028507</v>
          </cell>
          <cell r="O408" t="str">
            <v>HE</v>
          </cell>
          <cell r="P408" t="str">
            <v>8850029028514</v>
          </cell>
          <cell r="Q408" t="str">
            <v>HE</v>
          </cell>
          <cell r="R408" t="str">
            <v>18850029020461</v>
          </cell>
          <cell r="S408" t="str">
            <v>IC</v>
          </cell>
          <cell r="T408">
            <v>75</v>
          </cell>
          <cell r="U408">
            <v>50</v>
          </cell>
          <cell r="V408">
            <v>181</v>
          </cell>
          <cell r="W408" t="str">
            <v>MM</v>
          </cell>
          <cell r="X408">
            <v>185</v>
          </cell>
          <cell r="Y408">
            <v>70</v>
          </cell>
          <cell r="Z408">
            <v>199</v>
          </cell>
          <cell r="AA408" t="str">
            <v>MM</v>
          </cell>
          <cell r="AB408">
            <v>382</v>
          </cell>
          <cell r="AC408">
            <v>297</v>
          </cell>
          <cell r="AD408">
            <v>221</v>
          </cell>
          <cell r="AE408" t="str">
            <v>MM</v>
          </cell>
          <cell r="AF408">
            <v>210.982</v>
          </cell>
          <cell r="AG408" t="str">
            <v>G</v>
          </cell>
          <cell r="AH408">
            <v>0.63300000000000001</v>
          </cell>
          <cell r="AI408" t="str">
            <v>KG</v>
          </cell>
          <cell r="AJ408">
            <v>5.5090000000000003</v>
          </cell>
          <cell r="AK408" t="str">
            <v>KG</v>
          </cell>
          <cell r="AL408" t="str">
            <v>0</v>
          </cell>
          <cell r="AM408" t="str">
            <v>0</v>
          </cell>
          <cell r="AN408" t="str">
            <v>0</v>
          </cell>
          <cell r="AO408" t="str">
            <v>0</v>
          </cell>
        </row>
        <row r="409">
          <cell r="D409" t="str">
            <v>84912-07700-22</v>
          </cell>
          <cell r="E409" t="str">
            <v>NF MK_UP_CR PRL_BRT_WTR 400ML</v>
          </cell>
          <cell r="F409">
            <v>400</v>
          </cell>
          <cell r="G409" t="str">
            <v>ML</v>
          </cell>
          <cell r="H409">
            <v>800.28</v>
          </cell>
          <cell r="I409" t="str">
            <v>ML</v>
          </cell>
          <cell r="J409" t="str">
            <v>PC</v>
          </cell>
          <cell r="K409" t="str">
            <v>BDF Surabaya</v>
          </cell>
          <cell r="L409" t="str">
            <v>3</v>
          </cell>
          <cell r="M409" t="str">
            <v>6</v>
          </cell>
          <cell r="N409" t="str">
            <v>8850029026947</v>
          </cell>
          <cell r="O409" t="str">
            <v>HE</v>
          </cell>
          <cell r="P409" t="str">
            <v>8850029026954</v>
          </cell>
          <cell r="Q409" t="str">
            <v>HE</v>
          </cell>
          <cell r="R409" t="str">
            <v>18850029019304</v>
          </cell>
          <cell r="S409" t="str">
            <v>IC</v>
          </cell>
          <cell r="T409">
            <v>78</v>
          </cell>
          <cell r="U409">
            <v>57</v>
          </cell>
          <cell r="V409">
            <v>180</v>
          </cell>
          <cell r="W409" t="str">
            <v>MM</v>
          </cell>
          <cell r="X409">
            <v>171</v>
          </cell>
          <cell r="Y409">
            <v>78</v>
          </cell>
          <cell r="Z409">
            <v>180</v>
          </cell>
          <cell r="AA409" t="str">
            <v>MM</v>
          </cell>
          <cell r="AB409">
            <v>177</v>
          </cell>
          <cell r="AC409">
            <v>168</v>
          </cell>
          <cell r="AD409">
            <v>205</v>
          </cell>
          <cell r="AE409" t="str">
            <v>MM</v>
          </cell>
          <cell r="AF409">
            <v>443</v>
          </cell>
          <cell r="AG409" t="str">
            <v>G</v>
          </cell>
          <cell r="AH409">
            <v>1.3340000000000001</v>
          </cell>
          <cell r="AI409" t="str">
            <v>KG</v>
          </cell>
          <cell r="AJ409">
            <v>2.8010000000000002</v>
          </cell>
          <cell r="AK409" t="str">
            <v>KG</v>
          </cell>
          <cell r="AL409" t="str">
            <v>0</v>
          </cell>
          <cell r="AM409" t="str">
            <v>0</v>
          </cell>
          <cell r="AN409" t="str">
            <v>0</v>
          </cell>
          <cell r="AO409" t="str">
            <v>0</v>
          </cell>
        </row>
        <row r="410">
          <cell r="D410" t="str">
            <v>84984-08600-22</v>
          </cell>
          <cell r="E410" t="str">
            <v>NF BRT HK_RS_CRG_WHP_FCL_CLNR 100ML</v>
          </cell>
          <cell r="F410">
            <v>100</v>
          </cell>
          <cell r="G410" t="str">
            <v>ML</v>
          </cell>
          <cell r="H410">
            <v>392.84</v>
          </cell>
          <cell r="I410" t="str">
            <v>ML</v>
          </cell>
          <cell r="J410" t="str">
            <v>PC</v>
          </cell>
          <cell r="K410" t="str">
            <v>BDF Surabaya</v>
          </cell>
          <cell r="L410" t="str">
            <v>3</v>
          </cell>
          <cell r="M410" t="str">
            <v>24</v>
          </cell>
          <cell r="N410" t="str">
            <v>4005900691255</v>
          </cell>
          <cell r="O410" t="str">
            <v>HE</v>
          </cell>
          <cell r="P410" t="str">
            <v>04005805281957</v>
          </cell>
          <cell r="Q410" t="str">
            <v>IC</v>
          </cell>
          <cell r="R410" t="str">
            <v>04005805281964</v>
          </cell>
          <cell r="S410" t="str">
            <v>IC</v>
          </cell>
          <cell r="T410">
            <v>61</v>
          </cell>
          <cell r="U410">
            <v>40</v>
          </cell>
          <cell r="V410">
            <v>161</v>
          </cell>
          <cell r="W410" t="str">
            <v>MM</v>
          </cell>
          <cell r="X410">
            <v>137</v>
          </cell>
          <cell r="Y410">
            <v>53</v>
          </cell>
          <cell r="Z410">
            <v>161</v>
          </cell>
          <cell r="AA410" t="str">
            <v>MM</v>
          </cell>
          <cell r="AB410">
            <v>297</v>
          </cell>
          <cell r="AC410">
            <v>227</v>
          </cell>
          <cell r="AD410">
            <v>180</v>
          </cell>
          <cell r="AE410" t="str">
            <v>MM</v>
          </cell>
          <cell r="AF410">
            <v>122</v>
          </cell>
          <cell r="AG410" t="str">
            <v>G</v>
          </cell>
          <cell r="AH410">
            <v>0.375</v>
          </cell>
          <cell r="AI410" t="str">
            <v>KG</v>
          </cell>
          <cell r="AJ410">
            <v>3.2</v>
          </cell>
          <cell r="AK410" t="str">
            <v>KG</v>
          </cell>
          <cell r="AL410" t="str">
            <v>0</v>
          </cell>
          <cell r="AM410" t="str">
            <v>0</v>
          </cell>
          <cell r="AN410" t="str">
            <v>0</v>
          </cell>
          <cell r="AO410" t="str">
            <v>0</v>
          </cell>
        </row>
        <row r="411">
          <cell r="D411" t="str">
            <v>85666-04500-23</v>
          </cell>
          <cell r="E411" t="str">
            <v>NSUN LTN SPF50+ 200ML</v>
          </cell>
          <cell r="F411">
            <v>200</v>
          </cell>
          <cell r="G411" t="str">
            <v>ML</v>
          </cell>
          <cell r="H411">
            <v>408.24</v>
          </cell>
          <cell r="I411" t="str">
            <v>ML</v>
          </cell>
          <cell r="J411" t="str">
            <v>PC</v>
          </cell>
          <cell r="K411" t="str">
            <v>BDF Surabaya</v>
          </cell>
          <cell r="L411" t="str">
            <v>6</v>
          </cell>
          <cell r="M411" t="str">
            <v>12</v>
          </cell>
          <cell r="N411" t="str">
            <v>4005808430208</v>
          </cell>
          <cell r="O411" t="str">
            <v>HE</v>
          </cell>
          <cell r="P411" t="str">
            <v>04005805017631</v>
          </cell>
          <cell r="Q411" t="str">
            <v>IC</v>
          </cell>
          <cell r="R411" t="str">
            <v>04005805017648</v>
          </cell>
          <cell r="S411" t="str">
            <v>IC</v>
          </cell>
          <cell r="T411">
            <v>63</v>
          </cell>
          <cell r="U411">
            <v>36</v>
          </cell>
          <cell r="V411">
            <v>180</v>
          </cell>
          <cell r="W411" t="str">
            <v>MM</v>
          </cell>
          <cell r="X411">
            <v>216</v>
          </cell>
          <cell r="Y411">
            <v>63</v>
          </cell>
          <cell r="Z411">
            <v>180</v>
          </cell>
          <cell r="AA411" t="str">
            <v>MM</v>
          </cell>
          <cell r="AB411">
            <v>234</v>
          </cell>
          <cell r="AC411">
            <v>135</v>
          </cell>
          <cell r="AD411">
            <v>186</v>
          </cell>
          <cell r="AE411" t="str">
            <v>MM</v>
          </cell>
          <cell r="AF411">
            <v>0.23699999999999999</v>
          </cell>
          <cell r="AG411" t="str">
            <v>KG</v>
          </cell>
          <cell r="AH411">
            <v>1.427</v>
          </cell>
          <cell r="AI411" t="str">
            <v>KG</v>
          </cell>
          <cell r="AJ411">
            <v>2.976</v>
          </cell>
          <cell r="AK411" t="str">
            <v>KG</v>
          </cell>
          <cell r="AL411" t="str">
            <v>28</v>
          </cell>
          <cell r="AM411" t="str">
            <v>5</v>
          </cell>
          <cell r="AN411" t="str">
            <v>140</v>
          </cell>
          <cell r="AO411" t="str">
            <v>1680</v>
          </cell>
        </row>
        <row r="412">
          <cell r="D412" t="str">
            <v>86580-07700-30</v>
          </cell>
          <cell r="E412" t="str">
            <v>NF LMN630_SPT_CLR TRT_SRM 30ML</v>
          </cell>
          <cell r="F412">
            <v>30</v>
          </cell>
          <cell r="G412" t="str">
            <v>ML</v>
          </cell>
          <cell r="H412">
            <v>554.125</v>
          </cell>
          <cell r="I412" t="str">
            <v>ML</v>
          </cell>
          <cell r="J412" t="str">
            <v>PC</v>
          </cell>
          <cell r="K412" t="str">
            <v>BDF Surabaya</v>
          </cell>
          <cell r="L412" t="str">
            <v>3</v>
          </cell>
          <cell r="M412" t="str">
            <v>12</v>
          </cell>
          <cell r="N412" t="str">
            <v>8850029036359</v>
          </cell>
          <cell r="O412" t="str">
            <v>HE</v>
          </cell>
          <cell r="P412" t="str">
            <v>04005805360218</v>
          </cell>
          <cell r="Q412" t="str">
            <v>IC</v>
          </cell>
          <cell r="R412" t="str">
            <v>18850029036356</v>
          </cell>
          <cell r="S412" t="str">
            <v>IC</v>
          </cell>
          <cell r="T412">
            <v>65</v>
          </cell>
          <cell r="U412">
            <v>55</v>
          </cell>
          <cell r="V412">
            <v>155</v>
          </cell>
          <cell r="W412" t="str">
            <v>MM</v>
          </cell>
          <cell r="X412">
            <v>166</v>
          </cell>
          <cell r="Y412">
            <v>66</v>
          </cell>
          <cell r="Z412">
            <v>157</v>
          </cell>
          <cell r="AA412" t="str">
            <v>MM</v>
          </cell>
          <cell r="AB412">
            <v>283</v>
          </cell>
          <cell r="AC412">
            <v>181</v>
          </cell>
          <cell r="AD412">
            <v>179</v>
          </cell>
          <cell r="AE412" t="str">
            <v>MM</v>
          </cell>
          <cell r="AF412">
            <v>141.54</v>
          </cell>
          <cell r="AG412" t="str">
            <v>G</v>
          </cell>
          <cell r="AH412">
            <v>0.42499999999999999</v>
          </cell>
          <cell r="AI412" t="str">
            <v>KG</v>
          </cell>
          <cell r="AJ412">
            <v>1.85</v>
          </cell>
          <cell r="AK412" t="str">
            <v>KG</v>
          </cell>
          <cell r="AL412" t="str">
            <v>0</v>
          </cell>
          <cell r="AM412" t="str">
            <v>0</v>
          </cell>
          <cell r="AN412" t="str">
            <v>0</v>
          </cell>
          <cell r="AO412" t="str">
            <v>0</v>
          </cell>
        </row>
        <row r="413">
          <cell r="D413" t="str">
            <v>86580-07740-30</v>
          </cell>
          <cell r="E413" t="str">
            <v>NF LMN630_SPT_CLR TRT_SRM 30ML BOX_SET_Z</v>
          </cell>
          <cell r="F413">
            <v>70</v>
          </cell>
          <cell r="G413" t="str">
            <v>ML</v>
          </cell>
          <cell r="H413">
            <v>2.0739999999999998</v>
          </cell>
          <cell r="I413" t="str">
            <v>L</v>
          </cell>
          <cell r="J413" t="str">
            <v>PC</v>
          </cell>
          <cell r="K413" t="str">
            <v>BDF Surabaya</v>
          </cell>
          <cell r="L413" t="str">
            <v>3</v>
          </cell>
          <cell r="M413" t="str">
            <v>12</v>
          </cell>
          <cell r="N413" t="str">
            <v>8850029037905</v>
          </cell>
          <cell r="O413" t="str">
            <v>HE</v>
          </cell>
          <cell r="P413" t="str">
            <v>04005805386799</v>
          </cell>
          <cell r="Q413" t="str">
            <v>IC</v>
          </cell>
          <cell r="R413" t="str">
            <v>18850029037902</v>
          </cell>
          <cell r="S413" t="str">
            <v>IC</v>
          </cell>
          <cell r="T413">
            <v>180</v>
          </cell>
          <cell r="U413">
            <v>64</v>
          </cell>
          <cell r="V413">
            <v>180</v>
          </cell>
          <cell r="W413" t="str">
            <v>MM</v>
          </cell>
          <cell r="X413">
            <v>192</v>
          </cell>
          <cell r="Y413">
            <v>180</v>
          </cell>
          <cell r="Z413">
            <v>180</v>
          </cell>
          <cell r="AA413" t="str">
            <v>MM</v>
          </cell>
          <cell r="AB413">
            <v>408</v>
          </cell>
          <cell r="AC413">
            <v>376</v>
          </cell>
          <cell r="AD413">
            <v>216</v>
          </cell>
          <cell r="AE413" t="str">
            <v>MM</v>
          </cell>
          <cell r="AF413">
            <v>242.87</v>
          </cell>
          <cell r="AG413" t="str">
            <v>G</v>
          </cell>
          <cell r="AH413">
            <v>0.73699999999999999</v>
          </cell>
          <cell r="AI413" t="str">
            <v>KG</v>
          </cell>
          <cell r="AJ413">
            <v>3.5920000000000001</v>
          </cell>
          <cell r="AK413" t="str">
            <v>KG</v>
          </cell>
          <cell r="AL413" t="str">
            <v>0</v>
          </cell>
          <cell r="AM413" t="str">
            <v>0</v>
          </cell>
          <cell r="AN413" t="str">
            <v>0</v>
          </cell>
          <cell r="AO413" t="str">
            <v>0</v>
          </cell>
        </row>
        <row r="414">
          <cell r="D414" t="str">
            <v>93757-07700-42</v>
          </cell>
          <cell r="E414" t="str">
            <v>NBODY SPR_VTM_GLD_FRT 320ML</v>
          </cell>
          <cell r="F414">
            <v>320</v>
          </cell>
          <cell r="G414" t="str">
            <v>ML</v>
          </cell>
          <cell r="H414">
            <v>1235.1600000000001</v>
          </cell>
          <cell r="I414" t="str">
            <v>ML</v>
          </cell>
          <cell r="J414" t="str">
            <v>PC</v>
          </cell>
          <cell r="K414" t="str">
            <v>BDF Surabaya</v>
          </cell>
          <cell r="L414" t="str">
            <v>3</v>
          </cell>
          <cell r="M414" t="str">
            <v>12</v>
          </cell>
          <cell r="N414" t="str">
            <v>8850029040639</v>
          </cell>
          <cell r="O414" t="str">
            <v>HE</v>
          </cell>
          <cell r="P414" t="str">
            <v>04005805447797</v>
          </cell>
          <cell r="Q414" t="str">
            <v>IC</v>
          </cell>
          <cell r="R414" t="str">
            <v>18850029040636</v>
          </cell>
          <cell r="S414" t="str">
            <v>IC</v>
          </cell>
          <cell r="T414">
            <v>94</v>
          </cell>
          <cell r="U414">
            <v>60</v>
          </cell>
          <cell r="V414">
            <v>219</v>
          </cell>
          <cell r="W414" t="str">
            <v>MM</v>
          </cell>
          <cell r="X414">
            <v>216</v>
          </cell>
          <cell r="Y414">
            <v>80</v>
          </cell>
          <cell r="Z414">
            <v>220</v>
          </cell>
          <cell r="AA414" t="str">
            <v>MM</v>
          </cell>
          <cell r="AB414">
            <v>336</v>
          </cell>
          <cell r="AC414">
            <v>228</v>
          </cell>
          <cell r="AD414">
            <v>247</v>
          </cell>
          <cell r="AE414" t="str">
            <v>MM</v>
          </cell>
          <cell r="AF414">
            <v>352</v>
          </cell>
          <cell r="AG414" t="str">
            <v>G</v>
          </cell>
          <cell r="AH414">
            <v>1.07</v>
          </cell>
          <cell r="AI414" t="str">
            <v>KG</v>
          </cell>
          <cell r="AJ414">
            <v>4.28</v>
          </cell>
          <cell r="AK414" t="str">
            <v>KG</v>
          </cell>
          <cell r="AL414" t="str">
            <v>0</v>
          </cell>
          <cell r="AM414" t="str">
            <v>0</v>
          </cell>
          <cell r="AN414" t="str">
            <v>0</v>
          </cell>
          <cell r="AO414" t="str">
            <v>0</v>
          </cell>
        </row>
        <row r="415">
          <cell r="D415" t="str">
            <v>93771-07700-42</v>
          </cell>
          <cell r="E415" t="str">
            <v>NBODY SPR_VTM_GLD_FRT 180ML</v>
          </cell>
          <cell r="F415">
            <v>180</v>
          </cell>
          <cell r="G415" t="str">
            <v>ML</v>
          </cell>
          <cell r="H415">
            <v>727.5</v>
          </cell>
          <cell r="I415" t="str">
            <v>ML</v>
          </cell>
          <cell r="J415" t="str">
            <v>PC</v>
          </cell>
          <cell r="K415" t="str">
            <v>BDF Surabaya</v>
          </cell>
          <cell r="L415" t="str">
            <v>3</v>
          </cell>
          <cell r="M415" t="str">
            <v>24</v>
          </cell>
          <cell r="N415" t="str">
            <v>8850029040646</v>
          </cell>
          <cell r="O415" t="str">
            <v>HE</v>
          </cell>
          <cell r="P415" t="str">
            <v>04005805447803</v>
          </cell>
          <cell r="Q415" t="str">
            <v>IC</v>
          </cell>
          <cell r="R415" t="str">
            <v>18850029040643</v>
          </cell>
          <cell r="S415" t="str">
            <v>IC</v>
          </cell>
          <cell r="T415">
            <v>75</v>
          </cell>
          <cell r="U415">
            <v>50</v>
          </cell>
          <cell r="V415">
            <v>194</v>
          </cell>
          <cell r="W415" t="str">
            <v>MM</v>
          </cell>
          <cell r="X415">
            <v>185</v>
          </cell>
          <cell r="Y415">
            <v>70</v>
          </cell>
          <cell r="Z415">
            <v>199</v>
          </cell>
          <cell r="AA415" t="str">
            <v>MM</v>
          </cell>
          <cell r="AB415">
            <v>382</v>
          </cell>
          <cell r="AC415">
            <v>297</v>
          </cell>
          <cell r="AD415">
            <v>221</v>
          </cell>
          <cell r="AE415" t="str">
            <v>MM</v>
          </cell>
          <cell r="AF415">
            <v>204</v>
          </cell>
          <cell r="AG415" t="str">
            <v>G</v>
          </cell>
          <cell r="AH415">
            <v>0.61299999999999999</v>
          </cell>
          <cell r="AI415" t="str">
            <v>KG</v>
          </cell>
          <cell r="AJ415">
            <v>5.0999999999999996</v>
          </cell>
          <cell r="AK415" t="str">
            <v>KG</v>
          </cell>
          <cell r="AL415" t="str">
            <v>0</v>
          </cell>
          <cell r="AM415" t="str">
            <v>0</v>
          </cell>
          <cell r="AN415" t="str">
            <v>0</v>
          </cell>
          <cell r="AO415" t="str">
            <v>0</v>
          </cell>
        </row>
        <row r="416">
          <cell r="D416" t="str">
            <v>89193-04800-37</v>
          </cell>
          <cell r="E416" t="str">
            <v>NBODY ESS INT_MSE_SRM 180ML</v>
          </cell>
          <cell r="F416">
            <v>180</v>
          </cell>
          <cell r="G416" t="str">
            <v>ML</v>
          </cell>
          <cell r="H416">
            <v>678.75</v>
          </cell>
          <cell r="I416" t="str">
            <v>ML</v>
          </cell>
          <cell r="J416" t="str">
            <v>PC</v>
          </cell>
          <cell r="K416" t="str">
            <v>BDF Surabaya</v>
          </cell>
          <cell r="L416" t="str">
            <v>0</v>
          </cell>
          <cell r="M416" t="str">
            <v>24</v>
          </cell>
          <cell r="N416" t="str">
            <v>8999777000448</v>
          </cell>
          <cell r="O416" t="str">
            <v>HE</v>
          </cell>
          <cell r="P416" t="str">
            <v/>
          </cell>
          <cell r="Q416" t="str">
            <v/>
          </cell>
          <cell r="R416" t="str">
            <v>8999777011185</v>
          </cell>
          <cell r="S416" t="str">
            <v>HE</v>
          </cell>
          <cell r="T416">
            <v>75</v>
          </cell>
          <cell r="U416">
            <v>50</v>
          </cell>
          <cell r="V416">
            <v>181</v>
          </cell>
          <cell r="W416" t="str">
            <v>MM</v>
          </cell>
          <cell r="X416">
            <v>0</v>
          </cell>
          <cell r="Y416">
            <v>0</v>
          </cell>
          <cell r="Z416">
            <v>0</v>
          </cell>
          <cell r="AA416" t="str">
            <v/>
          </cell>
          <cell r="AB416">
            <v>312</v>
          </cell>
          <cell r="AC416">
            <v>210</v>
          </cell>
          <cell r="AD416">
            <v>220</v>
          </cell>
          <cell r="AE416" t="str">
            <v>MM</v>
          </cell>
          <cell r="AF416">
            <v>202.83</v>
          </cell>
          <cell r="AG416" t="str">
            <v>G</v>
          </cell>
          <cell r="AH416">
            <v>0</v>
          </cell>
          <cell r="AI416" t="str">
            <v/>
          </cell>
          <cell r="AJ416">
            <v>5.1920000000000002</v>
          </cell>
          <cell r="AK416" t="str">
            <v>KG</v>
          </cell>
          <cell r="AL416" t="str">
            <v>12</v>
          </cell>
          <cell r="AM416" t="str">
            <v>5</v>
          </cell>
          <cell r="AN416" t="str">
            <v>60</v>
          </cell>
          <cell r="AO416" t="str">
            <v>1440</v>
          </cell>
        </row>
        <row r="417">
          <cell r="D417" t="str">
            <v>88835-04800-29</v>
          </cell>
          <cell r="E417" t="str">
            <v>NMEN BRT FM 50ML</v>
          </cell>
          <cell r="F417">
            <v>50</v>
          </cell>
          <cell r="G417" t="str">
            <v>ML</v>
          </cell>
          <cell r="H417">
            <v>231</v>
          </cell>
          <cell r="I417" t="str">
            <v>ML</v>
          </cell>
          <cell r="J417" t="str">
            <v>PC</v>
          </cell>
          <cell r="K417" t="str">
            <v>BDF DC Export Malang</v>
          </cell>
          <cell r="L417" t="str">
            <v>0</v>
          </cell>
          <cell r="M417" t="str">
            <v>36</v>
          </cell>
          <cell r="N417" t="str">
            <v>8999777888350</v>
          </cell>
          <cell r="O417" t="str">
            <v>HE</v>
          </cell>
          <cell r="P417" t="str">
            <v/>
          </cell>
          <cell r="Q417" t="str">
            <v/>
          </cell>
          <cell r="R417" t="str">
            <v>04005805263526</v>
          </cell>
          <cell r="S417" t="str">
            <v>IC</v>
          </cell>
          <cell r="T417">
            <v>55</v>
          </cell>
          <cell r="U417">
            <v>35</v>
          </cell>
          <cell r="V417">
            <v>120</v>
          </cell>
          <cell r="W417" t="str">
            <v>MM</v>
          </cell>
          <cell r="X417">
            <v>0</v>
          </cell>
          <cell r="Y417">
            <v>0</v>
          </cell>
          <cell r="Z417">
            <v>0</v>
          </cell>
          <cell r="AA417" t="str">
            <v/>
          </cell>
          <cell r="AB417">
            <v>328</v>
          </cell>
          <cell r="AC417">
            <v>153</v>
          </cell>
          <cell r="AD417">
            <v>138</v>
          </cell>
          <cell r="AE417" t="str">
            <v>MM</v>
          </cell>
          <cell r="AF417">
            <v>59.1</v>
          </cell>
          <cell r="AG417" t="str">
            <v>G</v>
          </cell>
          <cell r="AH417">
            <v>0</v>
          </cell>
          <cell r="AI417" t="str">
            <v/>
          </cell>
          <cell r="AJ417">
            <v>2.3210000000000002</v>
          </cell>
          <cell r="AK417" t="str">
            <v>KG</v>
          </cell>
          <cell r="AL417" t="str">
            <v>17</v>
          </cell>
          <cell r="AM417" t="str">
            <v>9</v>
          </cell>
          <cell r="AN417" t="str">
            <v>153</v>
          </cell>
          <cell r="AO417" t="str">
            <v>5508</v>
          </cell>
        </row>
        <row r="418">
          <cell r="D418" t="str">
            <v>88670-04800-64</v>
          </cell>
          <cell r="E418" t="str">
            <v>NDEO RLL_ON B&amp;W_FRS_FML 50ML</v>
          </cell>
          <cell r="F418">
            <v>50</v>
          </cell>
          <cell r="G418" t="str">
            <v>ML</v>
          </cell>
          <cell r="H418">
            <v>177.17699999999999</v>
          </cell>
          <cell r="I418" t="str">
            <v>ML</v>
          </cell>
          <cell r="J418" t="str">
            <v>PC</v>
          </cell>
          <cell r="K418" t="str">
            <v>BDF DC Export Malang</v>
          </cell>
          <cell r="L418" t="str">
            <v>0</v>
          </cell>
          <cell r="M418" t="str">
            <v>24</v>
          </cell>
          <cell r="N418" t="str">
            <v>8999777006259</v>
          </cell>
          <cell r="O418" t="str">
            <v>HE</v>
          </cell>
          <cell r="P418" t="str">
            <v/>
          </cell>
          <cell r="Q418" t="str">
            <v/>
          </cell>
          <cell r="R418" t="str">
            <v>8999777011482</v>
          </cell>
          <cell r="S418" t="str">
            <v>HE</v>
          </cell>
          <cell r="T418">
            <v>41</v>
          </cell>
          <cell r="U418">
            <v>41</v>
          </cell>
          <cell r="V418">
            <v>105.4</v>
          </cell>
          <cell r="W418" t="str">
            <v>MM</v>
          </cell>
          <cell r="X418">
            <v>0</v>
          </cell>
          <cell r="Y418">
            <v>0</v>
          </cell>
          <cell r="Z418">
            <v>0</v>
          </cell>
          <cell r="AA418" t="str">
            <v/>
          </cell>
          <cell r="AB418">
            <v>258</v>
          </cell>
          <cell r="AC418">
            <v>171</v>
          </cell>
          <cell r="AD418">
            <v>123</v>
          </cell>
          <cell r="AE418" t="str">
            <v>MM</v>
          </cell>
          <cell r="AF418">
            <v>140.22300000000001</v>
          </cell>
          <cell r="AG418" t="str">
            <v>G</v>
          </cell>
          <cell r="AH418">
            <v>0</v>
          </cell>
          <cell r="AI418" t="str">
            <v/>
          </cell>
          <cell r="AJ418">
            <v>3.5219999999999998</v>
          </cell>
          <cell r="AK418" t="str">
            <v>KG</v>
          </cell>
          <cell r="AL418" t="str">
            <v>19</v>
          </cell>
          <cell r="AM418" t="str">
            <v>8</v>
          </cell>
          <cell r="AN418" t="str">
            <v>152</v>
          </cell>
          <cell r="AO418" t="str">
            <v>3648</v>
          </cell>
        </row>
        <row r="419">
          <cell r="D419" t="str">
            <v>88670-04800-63</v>
          </cell>
          <cell r="E419" t="str">
            <v>NDEO RLL_ON B&amp;W_FRS_FML 50ML</v>
          </cell>
          <cell r="F419">
            <v>50</v>
          </cell>
          <cell r="G419" t="str">
            <v>ML</v>
          </cell>
          <cell r="H419">
            <v>184.91</v>
          </cell>
          <cell r="I419" t="str">
            <v>ML</v>
          </cell>
          <cell r="J419" t="str">
            <v>PC</v>
          </cell>
          <cell r="K419" t="str">
            <v>BDF DC Export Malang</v>
          </cell>
          <cell r="L419" t="str">
            <v>0</v>
          </cell>
          <cell r="M419" t="str">
            <v>24</v>
          </cell>
          <cell r="N419" t="str">
            <v>8999777006259</v>
          </cell>
          <cell r="O419" t="str">
            <v>HE</v>
          </cell>
          <cell r="P419" t="str">
            <v/>
          </cell>
          <cell r="Q419" t="str">
            <v/>
          </cell>
          <cell r="R419" t="str">
            <v>8999777011482</v>
          </cell>
          <cell r="S419" t="str">
            <v>HE</v>
          </cell>
          <cell r="T419">
            <v>41</v>
          </cell>
          <cell r="U419">
            <v>41</v>
          </cell>
          <cell r="V419">
            <v>110</v>
          </cell>
          <cell r="W419" t="str">
            <v>MM</v>
          </cell>
          <cell r="X419">
            <v>0</v>
          </cell>
          <cell r="Y419">
            <v>0</v>
          </cell>
          <cell r="Z419">
            <v>0</v>
          </cell>
          <cell r="AA419" t="str">
            <v/>
          </cell>
          <cell r="AB419">
            <v>258</v>
          </cell>
          <cell r="AC419">
            <v>171</v>
          </cell>
          <cell r="AD419">
            <v>128</v>
          </cell>
          <cell r="AE419" t="str">
            <v>MM</v>
          </cell>
          <cell r="AF419">
            <v>154</v>
          </cell>
          <cell r="AG419" t="str">
            <v>G</v>
          </cell>
          <cell r="AH419">
            <v>0</v>
          </cell>
          <cell r="AI419" t="str">
            <v/>
          </cell>
          <cell r="AJ419">
            <v>3.8460000000000001</v>
          </cell>
          <cell r="AK419" t="str">
            <v>KG</v>
          </cell>
          <cell r="AL419" t="str">
            <v>19</v>
          </cell>
          <cell r="AM419" t="str">
            <v>8</v>
          </cell>
          <cell r="AN419" t="str">
            <v>152</v>
          </cell>
          <cell r="AO419" t="str">
            <v>3648</v>
          </cell>
        </row>
        <row r="420">
          <cell r="D420" t="str">
            <v>88521-04810-23</v>
          </cell>
          <cell r="E420" t="str">
            <v>NMEN DP_RPD_ACN_CLR FC_WSH 100ML</v>
          </cell>
          <cell r="F420">
            <v>100</v>
          </cell>
          <cell r="G420" t="str">
            <v>ML</v>
          </cell>
          <cell r="H420">
            <v>580</v>
          </cell>
          <cell r="I420" t="str">
            <v>ML</v>
          </cell>
          <cell r="J420" t="str">
            <v>PC</v>
          </cell>
          <cell r="K420" t="str">
            <v>BDF DC Export Malang</v>
          </cell>
          <cell r="L420" t="str">
            <v>0</v>
          </cell>
          <cell r="M420" t="str">
            <v>24</v>
          </cell>
          <cell r="N420" t="str">
            <v>8999777017293</v>
          </cell>
          <cell r="O420" t="str">
            <v>HE</v>
          </cell>
          <cell r="P420" t="str">
            <v/>
          </cell>
          <cell r="Q420" t="str">
            <v/>
          </cell>
          <cell r="R420" t="str">
            <v>8999777017309</v>
          </cell>
          <cell r="S420" t="str">
            <v>HE</v>
          </cell>
          <cell r="T420">
            <v>80</v>
          </cell>
          <cell r="U420">
            <v>50</v>
          </cell>
          <cell r="V420">
            <v>145</v>
          </cell>
          <cell r="W420" t="str">
            <v>MM</v>
          </cell>
          <cell r="X420">
            <v>0</v>
          </cell>
          <cell r="Y420">
            <v>0</v>
          </cell>
          <cell r="Z420">
            <v>0</v>
          </cell>
          <cell r="AA420" t="str">
            <v/>
          </cell>
          <cell r="AB420">
            <v>312</v>
          </cell>
          <cell r="AC420">
            <v>210</v>
          </cell>
          <cell r="AD420">
            <v>161</v>
          </cell>
          <cell r="AE420" t="str">
            <v>MM</v>
          </cell>
          <cell r="AF420">
            <v>125.82</v>
          </cell>
          <cell r="AG420" t="str">
            <v>G</v>
          </cell>
          <cell r="AH420">
            <v>0</v>
          </cell>
          <cell r="AI420" t="str">
            <v/>
          </cell>
          <cell r="AJ420">
            <v>3.274</v>
          </cell>
          <cell r="AK420" t="str">
            <v>KG</v>
          </cell>
          <cell r="AL420" t="str">
            <v>12</v>
          </cell>
          <cell r="AM420" t="str">
            <v>8</v>
          </cell>
          <cell r="AN420" t="str">
            <v>96</v>
          </cell>
          <cell r="AO420" t="str">
            <v>2304</v>
          </cell>
        </row>
        <row r="421">
          <cell r="D421" t="str">
            <v>88357-04800-42</v>
          </cell>
          <cell r="E421" t="str">
            <v>NBODY XTR_BRG RDN&amp;SMT_LTN 100ML</v>
          </cell>
          <cell r="F421">
            <v>100</v>
          </cell>
          <cell r="G421" t="str">
            <v>ML</v>
          </cell>
          <cell r="H421">
            <v>251.1</v>
          </cell>
          <cell r="I421" t="str">
            <v>ML</v>
          </cell>
          <cell r="J421" t="str">
            <v>PC</v>
          </cell>
          <cell r="K421" t="str">
            <v>BDF DC Export Malang</v>
          </cell>
          <cell r="L421" t="str">
            <v>0</v>
          </cell>
          <cell r="M421" t="str">
            <v>48</v>
          </cell>
          <cell r="N421" t="str">
            <v>8999777000042</v>
          </cell>
          <cell r="O421" t="str">
            <v>HE</v>
          </cell>
          <cell r="P421" t="str">
            <v/>
          </cell>
          <cell r="Q421" t="str">
            <v/>
          </cell>
          <cell r="R421" t="str">
            <v>8999777008765</v>
          </cell>
          <cell r="S421" t="str">
            <v>HE</v>
          </cell>
          <cell r="T421">
            <v>54</v>
          </cell>
          <cell r="U421">
            <v>31</v>
          </cell>
          <cell r="V421">
            <v>150</v>
          </cell>
          <cell r="W421" t="str">
            <v>MM</v>
          </cell>
          <cell r="X421">
            <v>0</v>
          </cell>
          <cell r="Y421">
            <v>0</v>
          </cell>
          <cell r="Z421">
            <v>0</v>
          </cell>
          <cell r="AA421" t="str">
            <v/>
          </cell>
          <cell r="AB421">
            <v>381</v>
          </cell>
          <cell r="AC421">
            <v>228</v>
          </cell>
          <cell r="AD421">
            <v>165</v>
          </cell>
          <cell r="AE421" t="str">
            <v>MM</v>
          </cell>
          <cell r="AF421">
            <v>0.11899999999999999</v>
          </cell>
          <cell r="AG421" t="str">
            <v>KG</v>
          </cell>
          <cell r="AH421">
            <v>0</v>
          </cell>
          <cell r="AI421" t="str">
            <v/>
          </cell>
          <cell r="AJ421">
            <v>5.9690000000000003</v>
          </cell>
          <cell r="AK421" t="str">
            <v>KG</v>
          </cell>
          <cell r="AL421" t="str">
            <v>10</v>
          </cell>
          <cell r="AM421" t="str">
            <v>7</v>
          </cell>
          <cell r="AN421" t="str">
            <v>70</v>
          </cell>
          <cell r="AO421" t="str">
            <v>3360</v>
          </cell>
        </row>
        <row r="422">
          <cell r="D422" t="str">
            <v>88357-04800-37</v>
          </cell>
          <cell r="E422" t="str">
            <v>NBODY WHT RPR_UV_LTN 100ML</v>
          </cell>
          <cell r="F422">
            <v>100</v>
          </cell>
          <cell r="G422" t="str">
            <v>ML</v>
          </cell>
          <cell r="H422">
            <v>251.1</v>
          </cell>
          <cell r="I422" t="str">
            <v>ML</v>
          </cell>
          <cell r="J422" t="str">
            <v>PC</v>
          </cell>
          <cell r="K422" t="str">
            <v>BDF Surabaya</v>
          </cell>
          <cell r="L422" t="str">
            <v>0</v>
          </cell>
          <cell r="M422" t="str">
            <v>48</v>
          </cell>
          <cell r="N422" t="str">
            <v>8999777000042</v>
          </cell>
          <cell r="O422" t="str">
            <v>HE</v>
          </cell>
          <cell r="P422" t="str">
            <v/>
          </cell>
          <cell r="Q422" t="str">
            <v/>
          </cell>
          <cell r="R422" t="str">
            <v>8999777008765</v>
          </cell>
          <cell r="S422" t="str">
            <v>HE</v>
          </cell>
          <cell r="T422">
            <v>54</v>
          </cell>
          <cell r="U422">
            <v>31</v>
          </cell>
          <cell r="V422">
            <v>150</v>
          </cell>
          <cell r="W422" t="str">
            <v>MM</v>
          </cell>
          <cell r="X422">
            <v>0</v>
          </cell>
          <cell r="Y422">
            <v>0</v>
          </cell>
          <cell r="Z422">
            <v>0</v>
          </cell>
          <cell r="AA422" t="str">
            <v/>
          </cell>
          <cell r="AB422">
            <v>381</v>
          </cell>
          <cell r="AC422">
            <v>228</v>
          </cell>
          <cell r="AD422">
            <v>165</v>
          </cell>
          <cell r="AE422" t="str">
            <v>MM</v>
          </cell>
          <cell r="AF422">
            <v>118.52</v>
          </cell>
          <cell r="AG422" t="str">
            <v>G</v>
          </cell>
          <cell r="AH422">
            <v>0</v>
          </cell>
          <cell r="AI422" t="str">
            <v/>
          </cell>
          <cell r="AJ422">
            <v>5.9359999999999999</v>
          </cell>
          <cell r="AK422" t="str">
            <v>KG</v>
          </cell>
          <cell r="AL422" t="str">
            <v>10</v>
          </cell>
          <cell r="AM422" t="str">
            <v>7</v>
          </cell>
          <cell r="AN422" t="str">
            <v>70</v>
          </cell>
          <cell r="AO422" t="str">
            <v>3360</v>
          </cell>
        </row>
        <row r="423">
          <cell r="D423" t="str">
            <v>81858-04800-37</v>
          </cell>
          <cell r="E423" t="str">
            <v>NBODY WHT_EVN CRM 100ML</v>
          </cell>
          <cell r="F423">
            <v>100</v>
          </cell>
          <cell r="G423" t="str">
            <v>ML</v>
          </cell>
          <cell r="H423">
            <v>0.20599999999999999</v>
          </cell>
          <cell r="I423" t="str">
            <v>L</v>
          </cell>
          <cell r="J423" t="str">
            <v>PC</v>
          </cell>
          <cell r="K423" t="str">
            <v>BDF Surabaya</v>
          </cell>
          <cell r="L423" t="str">
            <v>0</v>
          </cell>
          <cell r="M423" t="str">
            <v>36</v>
          </cell>
          <cell r="N423" t="str">
            <v>8999777818586</v>
          </cell>
          <cell r="O423" t="str">
            <v>HE</v>
          </cell>
          <cell r="P423" t="str">
            <v/>
          </cell>
          <cell r="Q423" t="str">
            <v/>
          </cell>
          <cell r="R423" t="str">
            <v>8999777009793</v>
          </cell>
          <cell r="S423" t="str">
            <v>HE</v>
          </cell>
          <cell r="T423">
            <v>70</v>
          </cell>
          <cell r="U423">
            <v>70</v>
          </cell>
          <cell r="V423">
            <v>42</v>
          </cell>
          <cell r="W423" t="str">
            <v>MM</v>
          </cell>
          <cell r="X423">
            <v>0</v>
          </cell>
          <cell r="Y423">
            <v>0</v>
          </cell>
          <cell r="Z423">
            <v>0</v>
          </cell>
          <cell r="AA423" t="str">
            <v/>
          </cell>
          <cell r="AB423">
            <v>436</v>
          </cell>
          <cell r="AC423">
            <v>151</v>
          </cell>
          <cell r="AD423">
            <v>142</v>
          </cell>
          <cell r="AE423" t="str">
            <v>MM</v>
          </cell>
          <cell r="AF423">
            <v>115.465</v>
          </cell>
          <cell r="AG423" t="str">
            <v>G</v>
          </cell>
          <cell r="AH423">
            <v>0</v>
          </cell>
          <cell r="AI423" t="str">
            <v/>
          </cell>
          <cell r="AJ423">
            <v>4.3070000000000004</v>
          </cell>
          <cell r="AK423" t="str">
            <v>KG</v>
          </cell>
          <cell r="AL423" t="str">
            <v>11</v>
          </cell>
          <cell r="AM423" t="str">
            <v>9</v>
          </cell>
          <cell r="AN423" t="str">
            <v>99</v>
          </cell>
          <cell r="AO423" t="str">
            <v>3564</v>
          </cell>
        </row>
        <row r="424">
          <cell r="D424" t="str">
            <v>81857-04800-37</v>
          </cell>
          <cell r="E424" t="str">
            <v>NBODY WHT_EVN CRM 50ML</v>
          </cell>
          <cell r="F424">
            <v>50</v>
          </cell>
          <cell r="G424" t="str">
            <v>ML</v>
          </cell>
          <cell r="H424">
            <v>0.104</v>
          </cell>
          <cell r="I424" t="str">
            <v>L</v>
          </cell>
          <cell r="J424" t="str">
            <v>PC</v>
          </cell>
          <cell r="K424" t="str">
            <v>BDF Surabaya</v>
          </cell>
          <cell r="L424" t="str">
            <v>6</v>
          </cell>
          <cell r="M424" t="str">
            <v>48</v>
          </cell>
          <cell r="N424" t="str">
            <v>8999777818579</v>
          </cell>
          <cell r="O424" t="str">
            <v>HE</v>
          </cell>
          <cell r="P424" t="str">
            <v>8999777007744</v>
          </cell>
          <cell r="Q424" t="str">
            <v>HE</v>
          </cell>
          <cell r="R424" t="str">
            <v>8999777007751</v>
          </cell>
          <cell r="S424" t="str">
            <v>HE</v>
          </cell>
          <cell r="T424">
            <v>57</v>
          </cell>
          <cell r="U424">
            <v>57</v>
          </cell>
          <cell r="V424">
            <v>32</v>
          </cell>
          <cell r="W424" t="str">
            <v>MM</v>
          </cell>
          <cell r="X424">
            <v>114</v>
          </cell>
          <cell r="Y424">
            <v>57</v>
          </cell>
          <cell r="Z424">
            <v>92</v>
          </cell>
          <cell r="AA424" t="str">
            <v>MM</v>
          </cell>
          <cell r="AB424">
            <v>241</v>
          </cell>
          <cell r="AC424">
            <v>121</v>
          </cell>
          <cell r="AD424">
            <v>197</v>
          </cell>
          <cell r="AE424" t="str">
            <v>MM</v>
          </cell>
          <cell r="AF424">
            <v>61.337000000000003</v>
          </cell>
          <cell r="AG424" t="str">
            <v>G</v>
          </cell>
          <cell r="AH424">
            <v>0.37</v>
          </cell>
          <cell r="AI424" t="str">
            <v>KG</v>
          </cell>
          <cell r="AJ424">
            <v>3.0920000000000001</v>
          </cell>
          <cell r="AK424" t="str">
            <v>KG</v>
          </cell>
          <cell r="AL424" t="str">
            <v>27</v>
          </cell>
          <cell r="AM424" t="str">
            <v>6</v>
          </cell>
          <cell r="AN424" t="str">
            <v>162</v>
          </cell>
          <cell r="AO424" t="str">
            <v>7776</v>
          </cell>
        </row>
        <row r="425">
          <cell r="D425" t="str">
            <v>81612-04800-64</v>
          </cell>
          <cell r="E425" t="str">
            <v>NDEO RLL_ON MINI DRY_CMF_FML 25ML</v>
          </cell>
          <cell r="F425">
            <v>25</v>
          </cell>
          <cell r="G425" t="str">
            <v>ML</v>
          </cell>
          <cell r="H425">
            <v>123.21</v>
          </cell>
          <cell r="I425" t="str">
            <v>ML</v>
          </cell>
          <cell r="J425" t="str">
            <v>PC</v>
          </cell>
          <cell r="K425" t="str">
            <v>BDF DC Export Malang</v>
          </cell>
          <cell r="L425" t="str">
            <v>0</v>
          </cell>
          <cell r="M425" t="str">
            <v>30</v>
          </cell>
          <cell r="N425" t="str">
            <v>8999777004255</v>
          </cell>
          <cell r="O425" t="str">
            <v>HE</v>
          </cell>
          <cell r="P425" t="str">
            <v/>
          </cell>
          <cell r="Q425" t="str">
            <v/>
          </cell>
          <cell r="R425" t="str">
            <v>8999777009915</v>
          </cell>
          <cell r="S425" t="str">
            <v>HE</v>
          </cell>
          <cell r="T425">
            <v>37</v>
          </cell>
          <cell r="U425">
            <v>37</v>
          </cell>
          <cell r="V425">
            <v>90</v>
          </cell>
          <cell r="W425" t="str">
            <v>MM</v>
          </cell>
          <cell r="X425">
            <v>0</v>
          </cell>
          <cell r="Y425">
            <v>0</v>
          </cell>
          <cell r="Z425">
            <v>0</v>
          </cell>
          <cell r="AA425" t="str">
            <v/>
          </cell>
          <cell r="AB425">
            <v>240</v>
          </cell>
          <cell r="AC425">
            <v>196</v>
          </cell>
          <cell r="AD425">
            <v>110</v>
          </cell>
          <cell r="AE425" t="str">
            <v>MM</v>
          </cell>
          <cell r="AF425">
            <v>108.858</v>
          </cell>
          <cell r="AG425" t="str">
            <v>G</v>
          </cell>
          <cell r="AH425">
            <v>0</v>
          </cell>
          <cell r="AI425" t="str">
            <v/>
          </cell>
          <cell r="AJ425">
            <v>3.4569999999999999</v>
          </cell>
          <cell r="AK425" t="str">
            <v>KG</v>
          </cell>
          <cell r="AL425" t="str">
            <v>19</v>
          </cell>
          <cell r="AM425" t="str">
            <v>10</v>
          </cell>
          <cell r="AN425" t="str">
            <v>190</v>
          </cell>
          <cell r="AO425" t="str">
            <v>5700</v>
          </cell>
        </row>
        <row r="426">
          <cell r="D426" t="str">
            <v>81611-04800-64</v>
          </cell>
          <cell r="E426" t="str">
            <v>NDEO RLL_ON DRY_CMF_FML 50ML</v>
          </cell>
          <cell r="F426">
            <v>50</v>
          </cell>
          <cell r="G426" t="str">
            <v>ML</v>
          </cell>
          <cell r="H426">
            <v>177.17699999999999</v>
          </cell>
          <cell r="I426" t="str">
            <v>ML</v>
          </cell>
          <cell r="J426" t="str">
            <v>PC</v>
          </cell>
          <cell r="K426" t="str">
            <v>BDF DC Export Malang</v>
          </cell>
          <cell r="L426" t="str">
            <v>0</v>
          </cell>
          <cell r="M426" t="str">
            <v>24</v>
          </cell>
          <cell r="N426" t="str">
            <v>8999777004194</v>
          </cell>
          <cell r="O426" t="str">
            <v>HE</v>
          </cell>
          <cell r="P426" t="str">
            <v/>
          </cell>
          <cell r="Q426" t="str">
            <v/>
          </cell>
          <cell r="R426" t="str">
            <v>8999777009908</v>
          </cell>
          <cell r="S426" t="str">
            <v>HE</v>
          </cell>
          <cell r="T426">
            <v>41</v>
          </cell>
          <cell r="U426">
            <v>41</v>
          </cell>
          <cell r="V426">
            <v>105.4</v>
          </cell>
          <cell r="W426" t="str">
            <v>MM</v>
          </cell>
          <cell r="X426">
            <v>0</v>
          </cell>
          <cell r="Y426">
            <v>0</v>
          </cell>
          <cell r="Z426">
            <v>0</v>
          </cell>
          <cell r="AA426" t="str">
            <v/>
          </cell>
          <cell r="AB426">
            <v>258</v>
          </cell>
          <cell r="AC426">
            <v>171</v>
          </cell>
          <cell r="AD426">
            <v>123</v>
          </cell>
          <cell r="AE426" t="str">
            <v>MM</v>
          </cell>
          <cell r="AF426">
            <v>140.85300000000001</v>
          </cell>
          <cell r="AG426" t="str">
            <v>G</v>
          </cell>
          <cell r="AH426">
            <v>0</v>
          </cell>
          <cell r="AI426" t="str">
            <v/>
          </cell>
          <cell r="AJ426">
            <v>3.5369999999999999</v>
          </cell>
          <cell r="AK426" t="str">
            <v>KG</v>
          </cell>
          <cell r="AL426" t="str">
            <v>19</v>
          </cell>
          <cell r="AM426" t="str">
            <v>8</v>
          </cell>
          <cell r="AN426" t="str">
            <v>152</v>
          </cell>
          <cell r="AO426" t="str">
            <v>3648</v>
          </cell>
        </row>
        <row r="427">
          <cell r="D427" t="str">
            <v>80232-04800-41</v>
          </cell>
          <cell r="E427" t="str">
            <v>NBODY ESS RCH_CRG_MLK 100ML</v>
          </cell>
          <cell r="F427">
            <v>100</v>
          </cell>
          <cell r="G427" t="str">
            <v>ML</v>
          </cell>
          <cell r="H427">
            <v>251.1</v>
          </cell>
          <cell r="I427" t="str">
            <v>ML</v>
          </cell>
          <cell r="J427" t="str">
            <v>PC</v>
          </cell>
          <cell r="K427" t="str">
            <v>BDF DC Export Malang</v>
          </cell>
          <cell r="L427" t="str">
            <v>0</v>
          </cell>
          <cell r="M427" t="str">
            <v>48</v>
          </cell>
          <cell r="N427" t="str">
            <v>8999777000004</v>
          </cell>
          <cell r="O427" t="str">
            <v>HE</v>
          </cell>
          <cell r="P427" t="str">
            <v/>
          </cell>
          <cell r="Q427" t="str">
            <v/>
          </cell>
          <cell r="R427" t="str">
            <v>8999777014650</v>
          </cell>
          <cell r="S427" t="str">
            <v>HE</v>
          </cell>
          <cell r="T427">
            <v>54</v>
          </cell>
          <cell r="U427">
            <v>31</v>
          </cell>
          <cell r="V427">
            <v>150</v>
          </cell>
          <cell r="W427" t="str">
            <v>MM</v>
          </cell>
          <cell r="X427">
            <v>0</v>
          </cell>
          <cell r="Y427">
            <v>0</v>
          </cell>
          <cell r="Z427">
            <v>0</v>
          </cell>
          <cell r="AA427" t="str">
            <v/>
          </cell>
          <cell r="AB427">
            <v>381</v>
          </cell>
          <cell r="AC427">
            <v>228</v>
          </cell>
          <cell r="AD427">
            <v>165</v>
          </cell>
          <cell r="AE427" t="str">
            <v>MM</v>
          </cell>
          <cell r="AF427">
            <v>118.59</v>
          </cell>
          <cell r="AG427" t="str">
            <v>G</v>
          </cell>
          <cell r="AH427">
            <v>0</v>
          </cell>
          <cell r="AI427" t="str">
            <v/>
          </cell>
          <cell r="AJ427">
            <v>5.94</v>
          </cell>
          <cell r="AK427" t="str">
            <v>KG</v>
          </cell>
          <cell r="AL427" t="str">
            <v>10</v>
          </cell>
          <cell r="AM427" t="str">
            <v>7</v>
          </cell>
          <cell r="AN427" t="str">
            <v>70</v>
          </cell>
          <cell r="AO427" t="str">
            <v>3360</v>
          </cell>
        </row>
        <row r="428">
          <cell r="D428" t="str">
            <v>80031-04800-33</v>
          </cell>
          <cell r="E428" t="str">
            <v>NDEO RLL_ON DP_ML 50ML</v>
          </cell>
          <cell r="F428">
            <v>50</v>
          </cell>
          <cell r="G428" t="str">
            <v>ML</v>
          </cell>
          <cell r="H428">
            <v>184.91</v>
          </cell>
          <cell r="I428" t="str">
            <v>ML</v>
          </cell>
          <cell r="J428" t="str">
            <v>PC</v>
          </cell>
          <cell r="K428" t="str">
            <v>BDF DC Export Malang</v>
          </cell>
          <cell r="L428" t="str">
            <v>0</v>
          </cell>
          <cell r="M428" t="str">
            <v>24</v>
          </cell>
          <cell r="N428" t="str">
            <v>8999777010638</v>
          </cell>
          <cell r="O428" t="str">
            <v>HE</v>
          </cell>
          <cell r="P428" t="str">
            <v/>
          </cell>
          <cell r="Q428" t="str">
            <v/>
          </cell>
          <cell r="R428" t="str">
            <v>8999777014865</v>
          </cell>
          <cell r="S428" t="str">
            <v>HE</v>
          </cell>
          <cell r="T428">
            <v>41</v>
          </cell>
          <cell r="U428">
            <v>41</v>
          </cell>
          <cell r="V428">
            <v>110</v>
          </cell>
          <cell r="W428" t="str">
            <v>MM</v>
          </cell>
          <cell r="X428">
            <v>0</v>
          </cell>
          <cell r="Y428">
            <v>0</v>
          </cell>
          <cell r="Z428">
            <v>0</v>
          </cell>
          <cell r="AA428" t="str">
            <v/>
          </cell>
          <cell r="AB428">
            <v>258</v>
          </cell>
          <cell r="AC428">
            <v>171</v>
          </cell>
          <cell r="AD428">
            <v>128</v>
          </cell>
          <cell r="AE428" t="str">
            <v>MM</v>
          </cell>
          <cell r="AF428">
            <v>153.83000000000001</v>
          </cell>
          <cell r="AG428" t="str">
            <v>G</v>
          </cell>
          <cell r="AH428">
            <v>0</v>
          </cell>
          <cell r="AI428" t="str">
            <v/>
          </cell>
          <cell r="AJ428">
            <v>3.8420000000000001</v>
          </cell>
          <cell r="AK428" t="str">
            <v>KG</v>
          </cell>
          <cell r="AL428" t="str">
            <v>19</v>
          </cell>
          <cell r="AM428" t="str">
            <v>8</v>
          </cell>
          <cell r="AN428" t="str">
            <v>152</v>
          </cell>
          <cell r="AO428" t="str">
            <v>3648</v>
          </cell>
        </row>
        <row r="429">
          <cell r="D429" t="str">
            <v>80031-04800-30</v>
          </cell>
          <cell r="E429" t="str">
            <v>NDEO RLL-ON DP_ML 50ML</v>
          </cell>
          <cell r="F429">
            <v>50</v>
          </cell>
          <cell r="G429" t="str">
            <v>ML</v>
          </cell>
          <cell r="H429">
            <v>184.91</v>
          </cell>
          <cell r="I429" t="str">
            <v>ML</v>
          </cell>
          <cell r="J429" t="str">
            <v>PC</v>
          </cell>
          <cell r="K429" t="str">
            <v>BDF DC Export Malang</v>
          </cell>
          <cell r="L429" t="str">
            <v>0</v>
          </cell>
          <cell r="M429" t="str">
            <v>24</v>
          </cell>
          <cell r="N429" t="str">
            <v>8999777010638</v>
          </cell>
          <cell r="O429" t="str">
            <v>HE</v>
          </cell>
          <cell r="P429" t="str">
            <v/>
          </cell>
          <cell r="Q429" t="str">
            <v/>
          </cell>
          <cell r="R429" t="str">
            <v>8999777014865</v>
          </cell>
          <cell r="S429" t="str">
            <v>HE</v>
          </cell>
          <cell r="T429">
            <v>41</v>
          </cell>
          <cell r="U429">
            <v>41</v>
          </cell>
          <cell r="V429">
            <v>110</v>
          </cell>
          <cell r="W429" t="str">
            <v>MM</v>
          </cell>
          <cell r="X429">
            <v>0</v>
          </cell>
          <cell r="Y429">
            <v>0</v>
          </cell>
          <cell r="Z429">
            <v>0</v>
          </cell>
          <cell r="AA429" t="str">
            <v/>
          </cell>
          <cell r="AB429">
            <v>258</v>
          </cell>
          <cell r="AC429">
            <v>171</v>
          </cell>
          <cell r="AD429">
            <v>128</v>
          </cell>
          <cell r="AE429" t="str">
            <v>MM</v>
          </cell>
          <cell r="AF429">
            <v>0.154</v>
          </cell>
          <cell r="AG429" t="str">
            <v>KG</v>
          </cell>
          <cell r="AH429">
            <v>0</v>
          </cell>
          <cell r="AI429" t="str">
            <v/>
          </cell>
          <cell r="AJ429">
            <v>3.8420000000000001</v>
          </cell>
          <cell r="AK429" t="str">
            <v>KG</v>
          </cell>
          <cell r="AL429" t="str">
            <v>19</v>
          </cell>
          <cell r="AM429" t="str">
            <v>8</v>
          </cell>
          <cell r="AN429" t="str">
            <v>152</v>
          </cell>
          <cell r="AO429" t="str">
            <v>3648</v>
          </cell>
        </row>
        <row r="430">
          <cell r="D430" t="str">
            <v>80030-04800-33</v>
          </cell>
          <cell r="E430" t="str">
            <v>NDEO RLL_ON DP_ML 25ML</v>
          </cell>
          <cell r="F430">
            <v>25</v>
          </cell>
          <cell r="G430" t="str">
            <v>ML</v>
          </cell>
          <cell r="H430">
            <v>123.21</v>
          </cell>
          <cell r="I430" t="str">
            <v>ML</v>
          </cell>
          <cell r="J430" t="str">
            <v>PC</v>
          </cell>
          <cell r="K430" t="str">
            <v>BDF DC Export Malang</v>
          </cell>
          <cell r="L430" t="str">
            <v>0</v>
          </cell>
          <cell r="M430" t="str">
            <v>30</v>
          </cell>
          <cell r="N430" t="str">
            <v>8999777010591</v>
          </cell>
          <cell r="O430" t="str">
            <v>HE</v>
          </cell>
          <cell r="P430" t="str">
            <v/>
          </cell>
          <cell r="Q430" t="str">
            <v/>
          </cell>
          <cell r="R430" t="str">
            <v>8999777014858</v>
          </cell>
          <cell r="S430" t="str">
            <v>HE</v>
          </cell>
          <cell r="T430">
            <v>37</v>
          </cell>
          <cell r="U430">
            <v>37</v>
          </cell>
          <cell r="V430">
            <v>90</v>
          </cell>
          <cell r="W430" t="str">
            <v>MM</v>
          </cell>
          <cell r="X430">
            <v>0</v>
          </cell>
          <cell r="Y430">
            <v>0</v>
          </cell>
          <cell r="Z430">
            <v>0</v>
          </cell>
          <cell r="AA430" t="str">
            <v/>
          </cell>
          <cell r="AB430">
            <v>240</v>
          </cell>
          <cell r="AC430">
            <v>196</v>
          </cell>
          <cell r="AD430">
            <v>110</v>
          </cell>
          <cell r="AE430" t="str">
            <v>MM</v>
          </cell>
          <cell r="AF430">
            <v>108.19499999999999</v>
          </cell>
          <cell r="AG430" t="str">
            <v>G</v>
          </cell>
          <cell r="AH430">
            <v>0</v>
          </cell>
          <cell r="AI430" t="str">
            <v/>
          </cell>
          <cell r="AJ430">
            <v>3.4369999999999998</v>
          </cell>
          <cell r="AK430" t="str">
            <v>KG</v>
          </cell>
          <cell r="AL430" t="str">
            <v>19</v>
          </cell>
          <cell r="AM430" t="str">
            <v>10</v>
          </cell>
          <cell r="AN430" t="str">
            <v>190</v>
          </cell>
          <cell r="AO430" t="str">
            <v>5700</v>
          </cell>
        </row>
        <row r="431">
          <cell r="D431" t="str">
            <v>82254-04820-31</v>
          </cell>
          <cell r="E431" t="str">
            <v>NDEO RLL_ON MINI BRG_HPY_SHV_FML 25ML</v>
          </cell>
          <cell r="F431">
            <v>25</v>
          </cell>
          <cell r="G431" t="str">
            <v>ML</v>
          </cell>
          <cell r="H431">
            <v>123.21</v>
          </cell>
          <cell r="I431" t="str">
            <v>ML</v>
          </cell>
          <cell r="J431" t="str">
            <v>PC</v>
          </cell>
          <cell r="K431" t="str">
            <v>BDF DC Export Malang</v>
          </cell>
          <cell r="L431" t="str">
            <v>0</v>
          </cell>
          <cell r="M431" t="str">
            <v>30</v>
          </cell>
          <cell r="N431" t="str">
            <v>8999777007478</v>
          </cell>
          <cell r="O431" t="str">
            <v>HE</v>
          </cell>
          <cell r="P431" t="str">
            <v/>
          </cell>
          <cell r="Q431" t="str">
            <v/>
          </cell>
          <cell r="R431" t="str">
            <v>4005800208638</v>
          </cell>
          <cell r="S431" t="str">
            <v>HE</v>
          </cell>
          <cell r="T431">
            <v>37</v>
          </cell>
          <cell r="U431">
            <v>37</v>
          </cell>
          <cell r="V431">
            <v>90</v>
          </cell>
          <cell r="W431" t="str">
            <v>MM</v>
          </cell>
          <cell r="X431">
            <v>0</v>
          </cell>
          <cell r="Y431">
            <v>0</v>
          </cell>
          <cell r="Z431">
            <v>0</v>
          </cell>
          <cell r="AA431" t="str">
            <v/>
          </cell>
          <cell r="AB431">
            <v>240</v>
          </cell>
          <cell r="AC431">
            <v>196</v>
          </cell>
          <cell r="AD431">
            <v>110</v>
          </cell>
          <cell r="AE431" t="str">
            <v>MM</v>
          </cell>
          <cell r="AF431">
            <v>0.108</v>
          </cell>
          <cell r="AG431" t="str">
            <v>KG</v>
          </cell>
          <cell r="AH431">
            <v>0</v>
          </cell>
          <cell r="AI431" t="str">
            <v/>
          </cell>
          <cell r="AJ431">
            <v>3.4409999999999998</v>
          </cell>
          <cell r="AK431" t="str">
            <v>KG</v>
          </cell>
          <cell r="AL431" t="str">
            <v>19</v>
          </cell>
          <cell r="AM431" t="str">
            <v>10</v>
          </cell>
          <cell r="AN431" t="str">
            <v>190</v>
          </cell>
          <cell r="AO431" t="str">
            <v>5700</v>
          </cell>
        </row>
        <row r="432">
          <cell r="D432" t="str">
            <v>82366-04500-11</v>
          </cell>
          <cell r="E432" t="str">
            <v>NF MCLLR_WTR IN_OIL_RS 400ML</v>
          </cell>
          <cell r="F432">
            <v>400</v>
          </cell>
          <cell r="G432" t="str">
            <v>ML</v>
          </cell>
          <cell r="H432">
            <v>800.28</v>
          </cell>
          <cell r="I432" t="str">
            <v>ML</v>
          </cell>
          <cell r="J432" t="str">
            <v>PC</v>
          </cell>
          <cell r="K432" t="str">
            <v>BDF Surabaya</v>
          </cell>
          <cell r="L432" t="str">
            <v>6</v>
          </cell>
          <cell r="M432" t="str">
            <v>12</v>
          </cell>
          <cell r="N432" t="str">
            <v>4005900729934</v>
          </cell>
          <cell r="O432" t="str">
            <v>HE</v>
          </cell>
          <cell r="P432" t="str">
            <v>04005805295183</v>
          </cell>
          <cell r="Q432" t="str">
            <v>IC</v>
          </cell>
          <cell r="R432" t="str">
            <v>04005805295190</v>
          </cell>
          <cell r="S432" t="str">
            <v>IC</v>
          </cell>
          <cell r="T432">
            <v>78</v>
          </cell>
          <cell r="U432">
            <v>57</v>
          </cell>
          <cell r="V432">
            <v>180</v>
          </cell>
          <cell r="W432" t="str">
            <v>MM</v>
          </cell>
          <cell r="X432">
            <v>342</v>
          </cell>
          <cell r="Y432">
            <v>78</v>
          </cell>
          <cell r="Z432">
            <v>180</v>
          </cell>
          <cell r="AA432" t="str">
            <v>MM</v>
          </cell>
          <cell r="AB432">
            <v>346</v>
          </cell>
          <cell r="AC432">
            <v>163</v>
          </cell>
          <cell r="AD432">
            <v>185</v>
          </cell>
          <cell r="AE432" t="str">
            <v>MM</v>
          </cell>
          <cell r="AF432">
            <v>435</v>
          </cell>
          <cell r="AG432" t="str">
            <v>G</v>
          </cell>
          <cell r="AH432">
            <v>2.61</v>
          </cell>
          <cell r="AI432" t="str">
            <v>KG</v>
          </cell>
          <cell r="AJ432">
            <v>5.351</v>
          </cell>
          <cell r="AK432" t="str">
            <v>KG</v>
          </cell>
          <cell r="AL432" t="str">
            <v>14</v>
          </cell>
          <cell r="AM432" t="str">
            <v>5</v>
          </cell>
          <cell r="AN432" t="str">
            <v>70</v>
          </cell>
          <cell r="AO432" t="str">
            <v>840</v>
          </cell>
        </row>
        <row r="433">
          <cell r="D433" t="str">
            <v>85133-07700-56</v>
          </cell>
          <cell r="E433" t="str">
            <v>NLC SUN SPF50 4,8G INT</v>
          </cell>
          <cell r="F433">
            <v>4.8</v>
          </cell>
          <cell r="G433" t="str">
            <v>G</v>
          </cell>
          <cell r="H433">
            <v>180</v>
          </cell>
          <cell r="I433" t="str">
            <v>ML</v>
          </cell>
          <cell r="J433" t="str">
            <v>PC</v>
          </cell>
          <cell r="K433" t="str">
            <v>BDF Surabaya</v>
          </cell>
          <cell r="L433" t="str">
            <v>4</v>
          </cell>
          <cell r="M433" t="str">
            <v>24</v>
          </cell>
          <cell r="N433" t="str">
            <v>4005900347893</v>
          </cell>
          <cell r="O433" t="str">
            <v>HE</v>
          </cell>
          <cell r="P433" t="str">
            <v>04005805200323</v>
          </cell>
          <cell r="Q433" t="str">
            <v>IC</v>
          </cell>
          <cell r="R433" t="str">
            <v>04005805200330</v>
          </cell>
          <cell r="S433" t="str">
            <v>IC</v>
          </cell>
          <cell r="T433">
            <v>75</v>
          </cell>
          <cell r="U433">
            <v>20</v>
          </cell>
          <cell r="V433">
            <v>120</v>
          </cell>
          <cell r="W433" t="str">
            <v>MM</v>
          </cell>
          <cell r="X433">
            <v>135</v>
          </cell>
          <cell r="Y433">
            <v>45</v>
          </cell>
          <cell r="Z433">
            <v>190</v>
          </cell>
          <cell r="AA433" t="str">
            <v>MM</v>
          </cell>
          <cell r="AB433">
            <v>203</v>
          </cell>
          <cell r="AC433">
            <v>142</v>
          </cell>
          <cell r="AD433">
            <v>150</v>
          </cell>
          <cell r="AE433" t="str">
            <v>MM</v>
          </cell>
          <cell r="AF433">
            <v>17.16</v>
          </cell>
          <cell r="AG433" t="str">
            <v>G</v>
          </cell>
          <cell r="AH433">
            <v>7.0999999999999994E-2</v>
          </cell>
          <cell r="AI433" t="str">
            <v>KG</v>
          </cell>
          <cell r="AJ433">
            <v>0.5</v>
          </cell>
          <cell r="AK433" t="str">
            <v>KG</v>
          </cell>
          <cell r="AL433" t="str">
            <v>0</v>
          </cell>
          <cell r="AM433" t="str">
            <v>0</v>
          </cell>
          <cell r="AN433" t="str">
            <v>0</v>
          </cell>
          <cell r="AO433" t="str">
            <v>0</v>
          </cell>
        </row>
        <row r="434">
          <cell r="D434" t="str">
            <v>81857-04800-42</v>
          </cell>
          <cell r="E434" t="str">
            <v>NBODY XTR_BRG JAR RDN_SMT_CRM 50ML</v>
          </cell>
          <cell r="F434">
            <v>50</v>
          </cell>
          <cell r="G434" t="str">
            <v>ML</v>
          </cell>
          <cell r="H434">
            <v>103.968</v>
          </cell>
          <cell r="I434" t="str">
            <v>ML</v>
          </cell>
          <cell r="J434" t="str">
            <v>PC</v>
          </cell>
          <cell r="K434" t="str">
            <v>BDF DC Export Malang</v>
          </cell>
          <cell r="L434" t="str">
            <v>6</v>
          </cell>
          <cell r="M434" t="str">
            <v>48</v>
          </cell>
          <cell r="N434" t="str">
            <v>8999777818579</v>
          </cell>
          <cell r="O434" t="str">
            <v>HE</v>
          </cell>
          <cell r="P434" t="str">
            <v/>
          </cell>
          <cell r="Q434" t="str">
            <v/>
          </cell>
          <cell r="R434" t="str">
            <v>8999777018276</v>
          </cell>
          <cell r="S434" t="str">
            <v>HE</v>
          </cell>
          <cell r="T434">
            <v>57</v>
          </cell>
          <cell r="U434">
            <v>57</v>
          </cell>
          <cell r="V434">
            <v>32</v>
          </cell>
          <cell r="W434" t="str">
            <v>MM</v>
          </cell>
          <cell r="X434">
            <v>0</v>
          </cell>
          <cell r="Y434">
            <v>0</v>
          </cell>
          <cell r="Z434">
            <v>0</v>
          </cell>
          <cell r="AA434" t="str">
            <v>MM</v>
          </cell>
          <cell r="AB434">
            <v>241</v>
          </cell>
          <cell r="AC434">
            <v>121</v>
          </cell>
          <cell r="AD434">
            <v>197</v>
          </cell>
          <cell r="AE434" t="str">
            <v>MM</v>
          </cell>
          <cell r="AF434">
            <v>60.874000000000002</v>
          </cell>
          <cell r="AG434" t="str">
            <v>G</v>
          </cell>
          <cell r="AH434">
            <v>0</v>
          </cell>
          <cell r="AI434" t="str">
            <v>KG</v>
          </cell>
          <cell r="AJ434">
            <v>3.03</v>
          </cell>
          <cell r="AK434" t="str">
            <v>KG</v>
          </cell>
          <cell r="AL434" t="str">
            <v>27</v>
          </cell>
          <cell r="AM434" t="str">
            <v>6</v>
          </cell>
          <cell r="AN434" t="str">
            <v>162</v>
          </cell>
          <cell r="AO434" t="str">
            <v>7776</v>
          </cell>
        </row>
        <row r="435">
          <cell r="D435" t="str">
            <v>81858-04800-42</v>
          </cell>
          <cell r="E435" t="str">
            <v>NBODY XTR_BRG JAR RDN_SMT_CRM 100ML</v>
          </cell>
          <cell r="F435">
            <v>100</v>
          </cell>
          <cell r="G435" t="str">
            <v>ML</v>
          </cell>
          <cell r="H435">
            <v>205.8</v>
          </cell>
          <cell r="I435" t="str">
            <v>ML</v>
          </cell>
          <cell r="J435" t="str">
            <v>PC</v>
          </cell>
          <cell r="K435" t="str">
            <v>BDF DC Export Malang</v>
          </cell>
          <cell r="L435" t="str">
            <v>0</v>
          </cell>
          <cell r="M435" t="str">
            <v>36</v>
          </cell>
          <cell r="N435" t="str">
            <v>8999777818586</v>
          </cell>
          <cell r="O435" t="str">
            <v>HE</v>
          </cell>
          <cell r="P435" t="str">
            <v/>
          </cell>
          <cell r="Q435" t="str">
            <v/>
          </cell>
          <cell r="R435" t="str">
            <v>8999777009793</v>
          </cell>
          <cell r="S435" t="str">
            <v>HE</v>
          </cell>
          <cell r="T435">
            <v>70</v>
          </cell>
          <cell r="U435">
            <v>70</v>
          </cell>
          <cell r="V435">
            <v>42</v>
          </cell>
          <cell r="W435" t="str">
            <v>MM</v>
          </cell>
          <cell r="X435">
            <v>0</v>
          </cell>
          <cell r="Y435">
            <v>0</v>
          </cell>
          <cell r="Z435">
            <v>0</v>
          </cell>
          <cell r="AA435" t="str">
            <v/>
          </cell>
          <cell r="AB435">
            <v>436</v>
          </cell>
          <cell r="AC435">
            <v>151</v>
          </cell>
          <cell r="AD435">
            <v>142</v>
          </cell>
          <cell r="AE435" t="str">
            <v>MM</v>
          </cell>
          <cell r="AF435">
            <v>114.518</v>
          </cell>
          <cell r="AG435" t="str">
            <v>G</v>
          </cell>
          <cell r="AH435">
            <v>0</v>
          </cell>
          <cell r="AI435" t="str">
            <v/>
          </cell>
          <cell r="AJ435">
            <v>4.2729999999999997</v>
          </cell>
          <cell r="AK435" t="str">
            <v>KG</v>
          </cell>
          <cell r="AL435" t="str">
            <v>11</v>
          </cell>
          <cell r="AM435" t="str">
            <v>9</v>
          </cell>
          <cell r="AN435" t="str">
            <v>99</v>
          </cell>
          <cell r="AO435" t="str">
            <v>3564</v>
          </cell>
        </row>
        <row r="436">
          <cell r="D436" t="str">
            <v>48332-00012-01</v>
          </cell>
          <cell r="E436" t="str">
            <v>NLC_LIP_BALM_ORIGINAL_ES</v>
          </cell>
          <cell r="F436">
            <v>0</v>
          </cell>
          <cell r="G436" t="str">
            <v/>
          </cell>
          <cell r="H436">
            <v>180</v>
          </cell>
          <cell r="I436" t="str">
            <v>ML</v>
          </cell>
          <cell r="J436" t="str">
            <v>PC</v>
          </cell>
          <cell r="K436" t="str">
            <v/>
          </cell>
          <cell r="L436" t="str">
            <v>4</v>
          </cell>
          <cell r="M436" t="str">
            <v>24</v>
          </cell>
          <cell r="N436" t="str">
            <v>8999777850616</v>
          </cell>
          <cell r="O436" t="str">
            <v>HE</v>
          </cell>
          <cell r="P436" t="str">
            <v>8999777008390</v>
          </cell>
          <cell r="Q436" t="str">
            <v>HE</v>
          </cell>
          <cell r="R436" t="str">
            <v>8999777008406</v>
          </cell>
          <cell r="S436" t="str">
            <v>HE</v>
          </cell>
          <cell r="T436">
            <v>75</v>
          </cell>
          <cell r="U436">
            <v>20</v>
          </cell>
          <cell r="V436">
            <v>120</v>
          </cell>
          <cell r="W436" t="str">
            <v>MM</v>
          </cell>
          <cell r="X436">
            <v>135</v>
          </cell>
          <cell r="Y436">
            <v>45</v>
          </cell>
          <cell r="Z436">
            <v>158</v>
          </cell>
          <cell r="AA436" t="str">
            <v>MM</v>
          </cell>
          <cell r="AB436">
            <v>203</v>
          </cell>
          <cell r="AC436">
            <v>142</v>
          </cell>
          <cell r="AD436">
            <v>148</v>
          </cell>
          <cell r="AE436" t="str">
            <v>MM</v>
          </cell>
          <cell r="AF436">
            <v>17</v>
          </cell>
          <cell r="AG436" t="str">
            <v>G</v>
          </cell>
          <cell r="AH436">
            <v>7.0000000000000007E-2</v>
          </cell>
          <cell r="AI436" t="str">
            <v>KG</v>
          </cell>
          <cell r="AJ436">
            <v>0.52100000000000002</v>
          </cell>
          <cell r="AK436" t="str">
            <v>KG</v>
          </cell>
          <cell r="AL436" t="str">
            <v>0</v>
          </cell>
          <cell r="AM436" t="str">
            <v>0</v>
          </cell>
          <cell r="AN436" t="str">
            <v>0</v>
          </cell>
          <cell r="AO436" t="str">
            <v>0</v>
          </cell>
        </row>
        <row r="437">
          <cell r="D437" t="str">
            <v>48332-00150-05</v>
          </cell>
          <cell r="E437" t="str">
            <v>NIVEA_HOKKAIDO_ROSE_WHIP</v>
          </cell>
          <cell r="F437">
            <v>0</v>
          </cell>
          <cell r="G437" t="str">
            <v/>
          </cell>
          <cell r="H437">
            <v>0.39300000000000002</v>
          </cell>
          <cell r="I437" t="str">
            <v>L</v>
          </cell>
          <cell r="J437" t="str">
            <v>PC</v>
          </cell>
          <cell r="K437" t="str">
            <v>PT. LF SERVICES INDONESIA</v>
          </cell>
          <cell r="L437" t="str">
            <v>3</v>
          </cell>
          <cell r="M437" t="str">
            <v>24</v>
          </cell>
          <cell r="N437" t="str">
            <v>4005900691255</v>
          </cell>
          <cell r="O437" t="str">
            <v>HE</v>
          </cell>
          <cell r="P437" t="str">
            <v>04005805281957</v>
          </cell>
          <cell r="Q437" t="str">
            <v>IC</v>
          </cell>
          <cell r="R437" t="str">
            <v>04005805281964</v>
          </cell>
          <cell r="S437" t="str">
            <v>IC</v>
          </cell>
          <cell r="T437">
            <v>61</v>
          </cell>
          <cell r="U437">
            <v>40</v>
          </cell>
          <cell r="V437">
            <v>161</v>
          </cell>
          <cell r="W437" t="str">
            <v>MM</v>
          </cell>
          <cell r="X437">
            <v>137</v>
          </cell>
          <cell r="Y437">
            <v>53</v>
          </cell>
          <cell r="Z437">
            <v>161</v>
          </cell>
          <cell r="AA437" t="str">
            <v>MM</v>
          </cell>
          <cell r="AB437">
            <v>297</v>
          </cell>
          <cell r="AC437">
            <v>227</v>
          </cell>
          <cell r="AD437">
            <v>180</v>
          </cell>
          <cell r="AE437" t="str">
            <v>MM</v>
          </cell>
          <cell r="AF437">
            <v>122</v>
          </cell>
          <cell r="AG437" t="str">
            <v>G</v>
          </cell>
          <cell r="AH437">
            <v>0.375</v>
          </cell>
          <cell r="AI437" t="str">
            <v>KG</v>
          </cell>
          <cell r="AJ437">
            <v>3.2</v>
          </cell>
          <cell r="AK437" t="str">
            <v>KG</v>
          </cell>
          <cell r="AL437" t="str">
            <v>0</v>
          </cell>
          <cell r="AM437" t="str">
            <v>0</v>
          </cell>
          <cell r="AN437" t="str">
            <v>0</v>
          </cell>
          <cell r="AO437" t="str">
            <v>0</v>
          </cell>
        </row>
        <row r="438">
          <cell r="D438" t="str">
            <v>48332-00171-00</v>
          </cell>
          <cell r="E438" t="str">
            <v>NFC_MICELLAIR_OIL_&amp;_ACNE</v>
          </cell>
          <cell r="F438">
            <v>0</v>
          </cell>
          <cell r="G438" t="str">
            <v/>
          </cell>
          <cell r="H438">
            <v>0.26100000000000001</v>
          </cell>
          <cell r="I438" t="str">
            <v>L</v>
          </cell>
          <cell r="J438" t="str">
            <v>PC</v>
          </cell>
          <cell r="K438" t="str">
            <v>PT. LF SERVICES INDONESIA</v>
          </cell>
          <cell r="L438" t="str">
            <v>6</v>
          </cell>
          <cell r="M438" t="str">
            <v>30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>
            <v>55</v>
          </cell>
          <cell r="U438">
            <v>38</v>
          </cell>
          <cell r="V438">
            <v>125</v>
          </cell>
          <cell r="W438" t="str">
            <v>MM</v>
          </cell>
          <cell r="X438">
            <v>225</v>
          </cell>
          <cell r="Y438">
            <v>54</v>
          </cell>
          <cell r="Z438">
            <v>136</v>
          </cell>
          <cell r="AA438" t="str">
            <v>MM</v>
          </cell>
          <cell r="AB438">
            <v>287</v>
          </cell>
          <cell r="AC438">
            <v>232</v>
          </cell>
          <cell r="AD438">
            <v>161</v>
          </cell>
          <cell r="AE438" t="str">
            <v>MM</v>
          </cell>
          <cell r="AF438">
            <v>150.30000000000001</v>
          </cell>
          <cell r="AG438" t="str">
            <v>G</v>
          </cell>
          <cell r="AH438">
            <v>0.90400000000000003</v>
          </cell>
          <cell r="AI438" t="str">
            <v>KG</v>
          </cell>
          <cell r="AJ438">
            <v>4.7300000000000004</v>
          </cell>
          <cell r="AK438" t="str">
            <v>KG</v>
          </cell>
          <cell r="AL438" t="str">
            <v>0</v>
          </cell>
          <cell r="AM438" t="str">
            <v>0</v>
          </cell>
          <cell r="AN438" t="str">
            <v>0</v>
          </cell>
          <cell r="AO438" t="str">
            <v>0</v>
          </cell>
        </row>
        <row r="439">
          <cell r="D439" t="str">
            <v>82610-09924-12</v>
          </cell>
          <cell r="E439" t="str">
            <v>NF MCLLR_WTR RS 100ML</v>
          </cell>
          <cell r="F439">
            <v>100</v>
          </cell>
          <cell r="G439" t="str">
            <v>ML</v>
          </cell>
          <cell r="H439">
            <v>233.76599999999999</v>
          </cell>
          <cell r="I439" t="str">
            <v>ML</v>
          </cell>
          <cell r="J439" t="str">
            <v>PC</v>
          </cell>
          <cell r="K439" t="str">
            <v>BDF Surabaya</v>
          </cell>
          <cell r="L439" t="str">
            <v>6</v>
          </cell>
          <cell r="M439" t="str">
            <v>12</v>
          </cell>
          <cell r="N439" t="str">
            <v>42428961</v>
          </cell>
          <cell r="O439" t="str">
            <v>HK</v>
          </cell>
          <cell r="P439" t="str">
            <v>4005900906274</v>
          </cell>
          <cell r="Q439" t="str">
            <v>HE</v>
          </cell>
          <cell r="R439" t="str">
            <v>4005900906281</v>
          </cell>
          <cell r="S439" t="str">
            <v>HE</v>
          </cell>
          <cell r="T439">
            <v>54</v>
          </cell>
          <cell r="U439">
            <v>37</v>
          </cell>
          <cell r="V439">
            <v>117</v>
          </cell>
          <cell r="W439" t="str">
            <v>MM</v>
          </cell>
          <cell r="X439">
            <v>222</v>
          </cell>
          <cell r="Y439">
            <v>54</v>
          </cell>
          <cell r="Z439">
            <v>117</v>
          </cell>
          <cell r="AA439" t="str">
            <v>MM</v>
          </cell>
          <cell r="AB439">
            <v>232</v>
          </cell>
          <cell r="AC439">
            <v>114</v>
          </cell>
          <cell r="AD439">
            <v>122</v>
          </cell>
          <cell r="AE439" t="str">
            <v>MM</v>
          </cell>
          <cell r="AF439">
            <v>119</v>
          </cell>
          <cell r="AG439" t="str">
            <v>G</v>
          </cell>
          <cell r="AH439">
            <v>0.71399999999999997</v>
          </cell>
          <cell r="AI439" t="str">
            <v>KG</v>
          </cell>
          <cell r="AJ439">
            <v>1.5029999999999999</v>
          </cell>
          <cell r="AK439" t="str">
            <v>KG</v>
          </cell>
          <cell r="AL439" t="str">
            <v>33</v>
          </cell>
          <cell r="AM439" t="str">
            <v>8</v>
          </cell>
          <cell r="AN439" t="str">
            <v>264</v>
          </cell>
          <cell r="AO439" t="str">
            <v>3168</v>
          </cell>
        </row>
        <row r="440">
          <cell r="D440" t="str">
            <v>83495-04800-62</v>
          </cell>
          <cell r="E440" t="str">
            <v>NDEO SPY HJB_FRS 150ML</v>
          </cell>
          <cell r="F440">
            <v>150</v>
          </cell>
          <cell r="G440" t="str">
            <v>ML</v>
          </cell>
          <cell r="H440">
            <v>374.625</v>
          </cell>
          <cell r="I440" t="str">
            <v>ML</v>
          </cell>
          <cell r="J440" t="str">
            <v>PC</v>
          </cell>
          <cell r="K440" t="str">
            <v>BDF Surabaya</v>
          </cell>
          <cell r="L440" t="str">
            <v>6</v>
          </cell>
          <cell r="M440" t="str">
            <v>12</v>
          </cell>
          <cell r="N440" t="str">
            <v>8999777015923</v>
          </cell>
          <cell r="O440" t="str">
            <v>HE</v>
          </cell>
          <cell r="P440" t="str">
            <v>8999777015930</v>
          </cell>
          <cell r="Q440" t="str">
            <v>HE</v>
          </cell>
          <cell r="R440" t="str">
            <v>8999777015947</v>
          </cell>
          <cell r="S440" t="str">
            <v>HE</v>
          </cell>
          <cell r="T440">
            <v>45</v>
          </cell>
          <cell r="U440">
            <v>45</v>
          </cell>
          <cell r="V440">
            <v>185</v>
          </cell>
          <cell r="W440" t="str">
            <v>MM</v>
          </cell>
          <cell r="X440">
            <v>272</v>
          </cell>
          <cell r="Y440">
            <v>45</v>
          </cell>
          <cell r="Z440">
            <v>185</v>
          </cell>
          <cell r="AA440" t="str">
            <v>MM</v>
          </cell>
          <cell r="AB440">
            <v>284</v>
          </cell>
          <cell r="AC440">
            <v>103</v>
          </cell>
          <cell r="AD440">
            <v>205</v>
          </cell>
          <cell r="AE440" t="str">
            <v>MM</v>
          </cell>
          <cell r="AF440">
            <v>140.13999999999999</v>
          </cell>
          <cell r="AG440" t="str">
            <v>G</v>
          </cell>
          <cell r="AH440">
            <v>0.84499999999999997</v>
          </cell>
          <cell r="AI440" t="str">
            <v>KG</v>
          </cell>
          <cell r="AJ440">
            <v>1.833</v>
          </cell>
          <cell r="AK440" t="str">
            <v>KG</v>
          </cell>
          <cell r="AL440" t="str">
            <v>0</v>
          </cell>
          <cell r="AM440" t="str">
            <v>0</v>
          </cell>
          <cell r="AN440" t="str">
            <v>0</v>
          </cell>
          <cell r="AO440" t="str">
            <v>0</v>
          </cell>
        </row>
        <row r="441">
          <cell r="D441" t="str">
            <v>84375-07700-41</v>
          </cell>
          <cell r="E441" t="str">
            <v>NBODY WHT VTM_C&amp;E 320ML</v>
          </cell>
          <cell r="F441">
            <v>320</v>
          </cell>
          <cell r="G441" t="str">
            <v>ML</v>
          </cell>
          <cell r="H441">
            <v>1.224</v>
          </cell>
          <cell r="I441" t="str">
            <v>L</v>
          </cell>
          <cell r="J441" t="str">
            <v>PC</v>
          </cell>
          <cell r="K441" t="str">
            <v>BDF Surabaya</v>
          </cell>
          <cell r="L441" t="str">
            <v>3</v>
          </cell>
          <cell r="M441" t="str">
            <v>12</v>
          </cell>
          <cell r="N441" t="str">
            <v>8850029028521</v>
          </cell>
          <cell r="O441" t="str">
            <v>HE</v>
          </cell>
          <cell r="P441" t="str">
            <v>8850029028538</v>
          </cell>
          <cell r="Q441" t="str">
            <v>HE</v>
          </cell>
          <cell r="R441" t="str">
            <v>18850029020478</v>
          </cell>
          <cell r="S441" t="str">
            <v>IC</v>
          </cell>
          <cell r="T441">
            <v>94</v>
          </cell>
          <cell r="U441">
            <v>60</v>
          </cell>
          <cell r="V441">
            <v>217</v>
          </cell>
          <cell r="W441" t="str">
            <v>MM</v>
          </cell>
          <cell r="X441">
            <v>216</v>
          </cell>
          <cell r="Y441">
            <v>80</v>
          </cell>
          <cell r="Z441">
            <v>217</v>
          </cell>
          <cell r="AA441" t="str">
            <v>MM</v>
          </cell>
          <cell r="AB441">
            <v>336</v>
          </cell>
          <cell r="AC441">
            <v>228</v>
          </cell>
          <cell r="AD441">
            <v>247</v>
          </cell>
          <cell r="AE441" t="str">
            <v>MM</v>
          </cell>
          <cell r="AF441">
            <v>363.85599999999999</v>
          </cell>
          <cell r="AG441" t="str">
            <v>G</v>
          </cell>
          <cell r="AH441">
            <v>1.121</v>
          </cell>
          <cell r="AI441" t="str">
            <v>KG</v>
          </cell>
          <cell r="AJ441">
            <v>4.6710000000000003</v>
          </cell>
          <cell r="AK441" t="str">
            <v>KG</v>
          </cell>
          <cell r="AL441" t="str">
            <v>0</v>
          </cell>
          <cell r="AM441" t="str">
            <v>0</v>
          </cell>
          <cell r="AN441" t="str">
            <v>0</v>
          </cell>
          <cell r="AO441" t="str">
            <v>0</v>
          </cell>
        </row>
        <row r="442">
          <cell r="D442" t="str">
            <v>84910-04800-09</v>
          </cell>
          <cell r="E442" t="str">
            <v>NF MK_UP_CR PRL_WHT_WTR 125ML</v>
          </cell>
          <cell r="F442">
            <v>125</v>
          </cell>
          <cell r="G442" t="str">
            <v>ML</v>
          </cell>
          <cell r="H442">
            <v>261.25</v>
          </cell>
          <cell r="I442" t="str">
            <v>ML</v>
          </cell>
          <cell r="J442" t="str">
            <v>PC</v>
          </cell>
          <cell r="K442" t="str">
            <v>BDF Surabaya</v>
          </cell>
          <cell r="L442" t="str">
            <v>6</v>
          </cell>
          <cell r="M442" t="str">
            <v>30</v>
          </cell>
          <cell r="N442" t="str">
            <v>8999777011826</v>
          </cell>
          <cell r="O442" t="str">
            <v>HE</v>
          </cell>
          <cell r="P442" t="str">
            <v>8999777011833</v>
          </cell>
          <cell r="Q442" t="str">
            <v>HE</v>
          </cell>
          <cell r="R442" t="str">
            <v>8999777011840</v>
          </cell>
          <cell r="S442" t="str">
            <v>HE</v>
          </cell>
          <cell r="T442">
            <v>55</v>
          </cell>
          <cell r="U442">
            <v>38</v>
          </cell>
          <cell r="V442">
            <v>125</v>
          </cell>
          <cell r="W442" t="str">
            <v>MM</v>
          </cell>
          <cell r="X442">
            <v>225</v>
          </cell>
          <cell r="Y442">
            <v>54</v>
          </cell>
          <cell r="Z442">
            <v>136</v>
          </cell>
          <cell r="AA442" t="str">
            <v>MM</v>
          </cell>
          <cell r="AB442">
            <v>287</v>
          </cell>
          <cell r="AC442">
            <v>232</v>
          </cell>
          <cell r="AD442">
            <v>161</v>
          </cell>
          <cell r="AE442" t="str">
            <v>MM</v>
          </cell>
          <cell r="AF442">
            <v>150.30000000000001</v>
          </cell>
          <cell r="AG442" t="str">
            <v>G</v>
          </cell>
          <cell r="AH442">
            <v>0.90400000000000003</v>
          </cell>
          <cell r="AI442" t="str">
            <v>KG</v>
          </cell>
          <cell r="AJ442">
            <v>4.7300000000000004</v>
          </cell>
          <cell r="AK442" t="str">
            <v>KG</v>
          </cell>
          <cell r="AL442" t="str">
            <v>0</v>
          </cell>
          <cell r="AM442" t="str">
            <v>0</v>
          </cell>
          <cell r="AN442" t="str">
            <v>0</v>
          </cell>
          <cell r="AO442" t="str">
            <v>0</v>
          </cell>
        </row>
        <row r="443">
          <cell r="D443" t="str">
            <v>84910-04800-12</v>
          </cell>
          <cell r="E443" t="str">
            <v>NF BRT PRL_WTR 125ML</v>
          </cell>
          <cell r="F443">
            <v>125</v>
          </cell>
          <cell r="G443" t="str">
            <v>ML</v>
          </cell>
          <cell r="H443">
            <v>273.726</v>
          </cell>
          <cell r="I443" t="str">
            <v>ML</v>
          </cell>
          <cell r="J443" t="str">
            <v>PC</v>
          </cell>
          <cell r="K443" t="str">
            <v>BDF Surabaya</v>
          </cell>
          <cell r="L443" t="str">
            <v>6</v>
          </cell>
          <cell r="M443" t="str">
            <v>30</v>
          </cell>
          <cell r="N443" t="str">
            <v>8999777011826</v>
          </cell>
          <cell r="O443" t="str">
            <v>HE</v>
          </cell>
          <cell r="P443" t="str">
            <v>8999777011833</v>
          </cell>
          <cell r="Q443" t="str">
            <v>HE</v>
          </cell>
          <cell r="R443" t="str">
            <v>8999777011840</v>
          </cell>
          <cell r="S443" t="str">
            <v>HE</v>
          </cell>
          <cell r="T443">
            <v>54</v>
          </cell>
          <cell r="U443">
            <v>37</v>
          </cell>
          <cell r="V443">
            <v>137</v>
          </cell>
          <cell r="W443" t="str">
            <v>MM</v>
          </cell>
          <cell r="X443">
            <v>225</v>
          </cell>
          <cell r="Y443">
            <v>54</v>
          </cell>
          <cell r="Z443">
            <v>137</v>
          </cell>
          <cell r="AA443" t="str">
            <v>MM</v>
          </cell>
          <cell r="AB443">
            <v>287</v>
          </cell>
          <cell r="AC443">
            <v>232</v>
          </cell>
          <cell r="AD443">
            <v>160</v>
          </cell>
          <cell r="AE443" t="str">
            <v>MM</v>
          </cell>
          <cell r="AF443">
            <v>150.30000000000001</v>
          </cell>
          <cell r="AG443" t="str">
            <v>G</v>
          </cell>
          <cell r="AH443">
            <v>0.90400000000000003</v>
          </cell>
          <cell r="AI443" t="str">
            <v>KG</v>
          </cell>
          <cell r="AJ443">
            <v>4.7300000000000004</v>
          </cell>
          <cell r="AK443" t="str">
            <v>KG</v>
          </cell>
          <cell r="AL443" t="str">
            <v>0</v>
          </cell>
          <cell r="AM443" t="str">
            <v>0</v>
          </cell>
          <cell r="AN443" t="str">
            <v>0</v>
          </cell>
          <cell r="AO443" t="str">
            <v>0</v>
          </cell>
        </row>
        <row r="444">
          <cell r="D444" t="str">
            <v>85133-08600-54</v>
          </cell>
          <cell r="E444" t="str">
            <v>NLC SUN SPF30 4,8G INT</v>
          </cell>
          <cell r="F444">
            <v>4.8</v>
          </cell>
          <cell r="G444" t="str">
            <v>G</v>
          </cell>
          <cell r="H444">
            <v>180</v>
          </cell>
          <cell r="I444" t="str">
            <v>ML</v>
          </cell>
          <cell r="J444" t="str">
            <v>PC</v>
          </cell>
          <cell r="K444" t="str">
            <v>BDF Surabaya</v>
          </cell>
          <cell r="L444" t="str">
            <v>4</v>
          </cell>
          <cell r="M444" t="str">
            <v>24</v>
          </cell>
          <cell r="N444" t="str">
            <v>4005900347893</v>
          </cell>
          <cell r="O444" t="str">
            <v>HE</v>
          </cell>
          <cell r="P444" t="str">
            <v>04005805200323</v>
          </cell>
          <cell r="Q444" t="str">
            <v>IC</v>
          </cell>
          <cell r="R444" t="str">
            <v>04005805200330</v>
          </cell>
          <cell r="S444" t="str">
            <v>IC</v>
          </cell>
          <cell r="T444">
            <v>75</v>
          </cell>
          <cell r="U444">
            <v>20</v>
          </cell>
          <cell r="V444">
            <v>120</v>
          </cell>
          <cell r="W444" t="str">
            <v>MM</v>
          </cell>
          <cell r="X444">
            <v>135</v>
          </cell>
          <cell r="Y444">
            <v>45</v>
          </cell>
          <cell r="Z444">
            <v>158</v>
          </cell>
          <cell r="AA444" t="str">
            <v>MM</v>
          </cell>
          <cell r="AB444">
            <v>203</v>
          </cell>
          <cell r="AC444">
            <v>142</v>
          </cell>
          <cell r="AD444">
            <v>150</v>
          </cell>
          <cell r="AE444" t="str">
            <v>MM</v>
          </cell>
          <cell r="AF444">
            <v>17.16</v>
          </cell>
          <cell r="AG444" t="str">
            <v>G</v>
          </cell>
          <cell r="AH444">
            <v>7.0000000000000007E-2</v>
          </cell>
          <cell r="AI444" t="str">
            <v>KG</v>
          </cell>
          <cell r="AJ444">
            <v>0.52100000000000002</v>
          </cell>
          <cell r="AK444" t="str">
            <v>KG</v>
          </cell>
          <cell r="AL444" t="str">
            <v>0</v>
          </cell>
          <cell r="AM444" t="str">
            <v>0</v>
          </cell>
          <cell r="AN444" t="str">
            <v>0</v>
          </cell>
          <cell r="AO444" t="str">
            <v>0</v>
          </cell>
        </row>
        <row r="445">
          <cell r="D445" t="str">
            <v>89270-04800-09</v>
          </cell>
          <cell r="E445" t="str">
            <v>NF MK_UP_CR ACNE_WTR 125ML</v>
          </cell>
          <cell r="F445">
            <v>125</v>
          </cell>
          <cell r="G445" t="str">
            <v>ML</v>
          </cell>
          <cell r="H445">
            <v>261.25</v>
          </cell>
          <cell r="I445" t="str">
            <v>ML</v>
          </cell>
          <cell r="J445" t="str">
            <v>PC</v>
          </cell>
          <cell r="K445" t="str">
            <v>BDF Surabaya</v>
          </cell>
          <cell r="L445" t="str">
            <v>6</v>
          </cell>
          <cell r="M445" t="str">
            <v>30</v>
          </cell>
          <cell r="N445" t="str">
            <v>8999777017507</v>
          </cell>
          <cell r="O445" t="str">
            <v>HE</v>
          </cell>
          <cell r="P445" t="str">
            <v>8999777017514</v>
          </cell>
          <cell r="Q445" t="str">
            <v>HE</v>
          </cell>
          <cell r="R445" t="str">
            <v>8999777017521</v>
          </cell>
          <cell r="S445" t="str">
            <v>HE</v>
          </cell>
          <cell r="T445">
            <v>55</v>
          </cell>
          <cell r="U445">
            <v>38</v>
          </cell>
          <cell r="V445">
            <v>125</v>
          </cell>
          <cell r="W445" t="str">
            <v>MM</v>
          </cell>
          <cell r="X445">
            <v>225</v>
          </cell>
          <cell r="Y445">
            <v>54</v>
          </cell>
          <cell r="Z445">
            <v>136</v>
          </cell>
          <cell r="AA445" t="str">
            <v>MM</v>
          </cell>
          <cell r="AB445">
            <v>287</v>
          </cell>
          <cell r="AC445">
            <v>232</v>
          </cell>
          <cell r="AD445">
            <v>161</v>
          </cell>
          <cell r="AE445" t="str">
            <v>MM</v>
          </cell>
          <cell r="AF445">
            <v>150.30000000000001</v>
          </cell>
          <cell r="AG445" t="str">
            <v>G</v>
          </cell>
          <cell r="AH445">
            <v>0.90400000000000003</v>
          </cell>
          <cell r="AI445" t="str">
            <v>KG</v>
          </cell>
          <cell r="AJ445">
            <v>4.7300000000000004</v>
          </cell>
          <cell r="AK445" t="str">
            <v>KG</v>
          </cell>
          <cell r="AL445" t="str">
            <v>0</v>
          </cell>
          <cell r="AM445" t="str">
            <v>0</v>
          </cell>
          <cell r="AN445" t="str">
            <v>0</v>
          </cell>
          <cell r="AO445" t="str">
            <v>0</v>
          </cell>
        </row>
        <row r="446">
          <cell r="D446" t="str">
            <v>89581-07700-30</v>
          </cell>
          <cell r="E446" t="str">
            <v>NF LMN630_SPT_CLR SPF50 40ML</v>
          </cell>
          <cell r="F446">
            <v>40</v>
          </cell>
          <cell r="G446" t="str">
            <v>ML</v>
          </cell>
          <cell r="H446">
            <v>400.4</v>
          </cell>
          <cell r="I446" t="str">
            <v>ML</v>
          </cell>
          <cell r="J446" t="str">
            <v>PC</v>
          </cell>
          <cell r="K446" t="str">
            <v>BDF Surabaya</v>
          </cell>
          <cell r="L446" t="str">
            <v>3</v>
          </cell>
          <cell r="M446" t="str">
            <v>12</v>
          </cell>
          <cell r="N446" t="str">
            <v>8850029036397</v>
          </cell>
          <cell r="O446" t="str">
            <v>HE</v>
          </cell>
          <cell r="P446" t="str">
            <v>04005805361444</v>
          </cell>
          <cell r="Q446" t="str">
            <v>IC</v>
          </cell>
          <cell r="R446" t="str">
            <v>18850029036394</v>
          </cell>
          <cell r="S446" t="str">
            <v>IC</v>
          </cell>
          <cell r="T446">
            <v>55</v>
          </cell>
          <cell r="U446">
            <v>52</v>
          </cell>
          <cell r="V446">
            <v>140</v>
          </cell>
          <cell r="W446" t="str">
            <v>MM</v>
          </cell>
          <cell r="X446">
            <v>160</v>
          </cell>
          <cell r="Y446">
            <v>56</v>
          </cell>
          <cell r="Z446">
            <v>142</v>
          </cell>
          <cell r="AA446" t="str">
            <v>MM</v>
          </cell>
          <cell r="AB446">
            <v>243</v>
          </cell>
          <cell r="AC446">
            <v>176</v>
          </cell>
          <cell r="AD446">
            <v>164</v>
          </cell>
          <cell r="AE446" t="str">
            <v>MM</v>
          </cell>
          <cell r="AF446">
            <v>66.599999999999994</v>
          </cell>
          <cell r="AG446" t="str">
            <v>G</v>
          </cell>
          <cell r="AH446">
            <v>0.2</v>
          </cell>
          <cell r="AI446" t="str">
            <v>KG</v>
          </cell>
          <cell r="AJ446">
            <v>0.95</v>
          </cell>
          <cell r="AK446" t="str">
            <v>KG</v>
          </cell>
          <cell r="AL446" t="str">
            <v>0</v>
          </cell>
          <cell r="AM446" t="str">
            <v>0</v>
          </cell>
          <cell r="AN446" t="str">
            <v>0</v>
          </cell>
          <cell r="AO446" t="str">
            <v>0</v>
          </cell>
        </row>
        <row r="447">
          <cell r="D447" t="str">
            <v>95672-04800-32</v>
          </cell>
          <cell r="E447" t="str">
            <v>NDEO CRM SCH CL_KCK_ML 9ML</v>
          </cell>
          <cell r="F447">
            <v>9</v>
          </cell>
          <cell r="G447" t="str">
            <v>ML</v>
          </cell>
          <cell r="H447">
            <v>161.392</v>
          </cell>
          <cell r="I447" t="str">
            <v>ML</v>
          </cell>
          <cell r="J447" t="str">
            <v>PC</v>
          </cell>
          <cell r="K447" t="str">
            <v/>
          </cell>
          <cell r="L447" t="str">
            <v>12</v>
          </cell>
          <cell r="M447" t="str">
            <v>180</v>
          </cell>
          <cell r="N447" t="str">
            <v>8999777018351</v>
          </cell>
          <cell r="O447" t="str">
            <v>HE</v>
          </cell>
          <cell r="P447" t="str">
            <v>8999777018368</v>
          </cell>
          <cell r="Q447" t="str">
            <v>HE</v>
          </cell>
          <cell r="R447" t="str">
            <v>8999777018375</v>
          </cell>
          <cell r="S447" t="str">
            <v>HE</v>
          </cell>
          <cell r="T447">
            <v>88</v>
          </cell>
          <cell r="U447">
            <v>131</v>
          </cell>
          <cell r="V447">
            <v>14</v>
          </cell>
          <cell r="W447" t="str">
            <v>MM</v>
          </cell>
          <cell r="X447">
            <v>176</v>
          </cell>
          <cell r="Y447">
            <v>131</v>
          </cell>
          <cell r="Z447">
            <v>14</v>
          </cell>
          <cell r="AA447" t="str">
            <v>MM</v>
          </cell>
          <cell r="AB447">
            <v>273</v>
          </cell>
          <cell r="AC447">
            <v>183</v>
          </cell>
          <cell r="AD447">
            <v>185</v>
          </cell>
          <cell r="AE447" t="str">
            <v>MM</v>
          </cell>
          <cell r="AF447">
            <v>13.92</v>
          </cell>
          <cell r="AG447" t="str">
            <v>G</v>
          </cell>
          <cell r="AH447">
            <v>0.2</v>
          </cell>
          <cell r="AI447" t="str">
            <v>KG</v>
          </cell>
          <cell r="AJ447">
            <v>3</v>
          </cell>
          <cell r="AK447" t="str">
            <v>KG</v>
          </cell>
          <cell r="AL447" t="str">
            <v>16</v>
          </cell>
          <cell r="AM447" t="str">
            <v>5</v>
          </cell>
          <cell r="AN447" t="str">
            <v>80</v>
          </cell>
          <cell r="AO447" t="str">
            <v>14400</v>
          </cell>
        </row>
        <row r="448">
          <cell r="D448" t="str">
            <v>98535-04800-32</v>
          </cell>
          <cell r="E448" t="str">
            <v>NDEO CRM SCH HJB_FRS_FML 9ML</v>
          </cell>
          <cell r="F448">
            <v>9</v>
          </cell>
          <cell r="G448" t="str">
            <v>ML</v>
          </cell>
          <cell r="H448">
            <v>161.392</v>
          </cell>
          <cell r="I448" t="str">
            <v>ML</v>
          </cell>
          <cell r="J448" t="str">
            <v>PC</v>
          </cell>
          <cell r="K448" t="str">
            <v/>
          </cell>
          <cell r="L448" t="str">
            <v>12</v>
          </cell>
          <cell r="M448" t="str">
            <v>180</v>
          </cell>
          <cell r="N448" t="str">
            <v>8999777018191</v>
          </cell>
          <cell r="O448" t="str">
            <v>HE</v>
          </cell>
          <cell r="P448" t="str">
            <v>8999777018337</v>
          </cell>
          <cell r="Q448" t="str">
            <v>HE</v>
          </cell>
          <cell r="R448" t="str">
            <v>8999777018344</v>
          </cell>
          <cell r="S448" t="str">
            <v>HE</v>
          </cell>
          <cell r="T448">
            <v>88</v>
          </cell>
          <cell r="U448">
            <v>131</v>
          </cell>
          <cell r="V448">
            <v>14</v>
          </cell>
          <cell r="W448" t="str">
            <v>MM</v>
          </cell>
          <cell r="X448">
            <v>176</v>
          </cell>
          <cell r="Y448">
            <v>131</v>
          </cell>
          <cell r="Z448">
            <v>14</v>
          </cell>
          <cell r="AA448" t="str">
            <v>MM</v>
          </cell>
          <cell r="AB448">
            <v>273</v>
          </cell>
          <cell r="AC448">
            <v>183</v>
          </cell>
          <cell r="AD448">
            <v>185</v>
          </cell>
          <cell r="AE448" t="str">
            <v>MM</v>
          </cell>
          <cell r="AF448">
            <v>13.92</v>
          </cell>
          <cell r="AG448" t="str">
            <v>G</v>
          </cell>
          <cell r="AH448">
            <v>0.2</v>
          </cell>
          <cell r="AI448" t="str">
            <v>KG</v>
          </cell>
          <cell r="AJ448">
            <v>3</v>
          </cell>
          <cell r="AK448" t="str">
            <v>KG</v>
          </cell>
          <cell r="AL448" t="str">
            <v>16</v>
          </cell>
          <cell r="AM448" t="str">
            <v>5</v>
          </cell>
          <cell r="AN448" t="str">
            <v>80</v>
          </cell>
          <cell r="AO448" t="str">
            <v>14400</v>
          </cell>
        </row>
        <row r="449">
          <cell r="D449" t="str">
            <v>48332-00201-00</v>
          </cell>
          <cell r="E449" t="str">
            <v>NIVEA_ROSE_CARE_MICELLAR</v>
          </cell>
          <cell r="F449">
            <v>0</v>
          </cell>
          <cell r="G449" t="str">
            <v/>
          </cell>
          <cell r="H449">
            <v>0.23400000000000001</v>
          </cell>
          <cell r="I449" t="str">
            <v>L</v>
          </cell>
          <cell r="J449" t="str">
            <v>PC</v>
          </cell>
          <cell r="K449" t="str">
            <v>PT. LF SERVICES INDONESIA</v>
          </cell>
          <cell r="L449" t="str">
            <v>6</v>
          </cell>
          <cell r="M449" t="str">
            <v>12</v>
          </cell>
          <cell r="N449" t="str">
            <v>42428961</v>
          </cell>
          <cell r="O449" t="str">
            <v>HK</v>
          </cell>
          <cell r="P449" t="str">
            <v>4005900906274</v>
          </cell>
          <cell r="Q449" t="str">
            <v>HE</v>
          </cell>
          <cell r="R449" t="str">
            <v>4005900906281</v>
          </cell>
          <cell r="S449" t="str">
            <v>HE</v>
          </cell>
          <cell r="T449">
            <v>54</v>
          </cell>
          <cell r="U449">
            <v>37</v>
          </cell>
          <cell r="V449">
            <v>117</v>
          </cell>
          <cell r="W449" t="str">
            <v>MM</v>
          </cell>
          <cell r="X449">
            <v>222</v>
          </cell>
          <cell r="Y449">
            <v>54</v>
          </cell>
          <cell r="Z449">
            <v>117</v>
          </cell>
          <cell r="AA449" t="str">
            <v>MM</v>
          </cell>
          <cell r="AB449">
            <v>232</v>
          </cell>
          <cell r="AC449">
            <v>114</v>
          </cell>
          <cell r="AD449">
            <v>122</v>
          </cell>
          <cell r="AE449" t="str">
            <v>MM</v>
          </cell>
          <cell r="AF449">
            <v>119</v>
          </cell>
          <cell r="AG449" t="str">
            <v>G</v>
          </cell>
          <cell r="AH449">
            <v>0.71399999999999997</v>
          </cell>
          <cell r="AI449" t="str">
            <v>KG</v>
          </cell>
          <cell r="AJ449">
            <v>1.5029999999999999</v>
          </cell>
          <cell r="AK449" t="str">
            <v>KG</v>
          </cell>
          <cell r="AL449" t="str">
            <v>33</v>
          </cell>
          <cell r="AM449" t="str">
            <v>8</v>
          </cell>
          <cell r="AN449" t="str">
            <v>264</v>
          </cell>
          <cell r="AO449" t="str">
            <v>3168</v>
          </cell>
        </row>
        <row r="450">
          <cell r="D450" t="str">
            <v>48332-00202-00</v>
          </cell>
          <cell r="E450" t="str">
            <v>NIVEA_ROSE_CARE_MICELLAR</v>
          </cell>
          <cell r="F450">
            <v>0</v>
          </cell>
          <cell r="G450" t="str">
            <v/>
          </cell>
          <cell r="H450">
            <v>0.8</v>
          </cell>
          <cell r="I450" t="str">
            <v>L</v>
          </cell>
          <cell r="J450" t="str">
            <v>PC</v>
          </cell>
          <cell r="K450" t="str">
            <v>PT. LF SERVICES INDONESIA</v>
          </cell>
          <cell r="L450" t="str">
            <v>6</v>
          </cell>
          <cell r="M450" t="str">
            <v>12</v>
          </cell>
          <cell r="N450" t="str">
            <v>4005900729934</v>
          </cell>
          <cell r="O450" t="str">
            <v>HE</v>
          </cell>
          <cell r="P450" t="str">
            <v>04005805295183</v>
          </cell>
          <cell r="Q450" t="str">
            <v>IC</v>
          </cell>
          <cell r="R450" t="str">
            <v>04005805295190</v>
          </cell>
          <cell r="S450" t="str">
            <v>IC</v>
          </cell>
          <cell r="T450">
            <v>78</v>
          </cell>
          <cell r="U450">
            <v>57</v>
          </cell>
          <cell r="V450">
            <v>180</v>
          </cell>
          <cell r="W450" t="str">
            <v>MM</v>
          </cell>
          <cell r="X450">
            <v>342</v>
          </cell>
          <cell r="Y450">
            <v>78</v>
          </cell>
          <cell r="Z450">
            <v>180</v>
          </cell>
          <cell r="AA450" t="str">
            <v>MM</v>
          </cell>
          <cell r="AB450">
            <v>346</v>
          </cell>
          <cell r="AC450">
            <v>163</v>
          </cell>
          <cell r="AD450">
            <v>185</v>
          </cell>
          <cell r="AE450" t="str">
            <v>MM</v>
          </cell>
          <cell r="AF450">
            <v>435</v>
          </cell>
          <cell r="AG450" t="str">
            <v>G</v>
          </cell>
          <cell r="AH450">
            <v>2.61</v>
          </cell>
          <cell r="AI450" t="str">
            <v>KG</v>
          </cell>
          <cell r="AJ450">
            <v>5.351</v>
          </cell>
          <cell r="AK450" t="str">
            <v>KG</v>
          </cell>
          <cell r="AL450" t="str">
            <v>14</v>
          </cell>
          <cell r="AM450" t="str">
            <v>5</v>
          </cell>
          <cell r="AN450" t="str">
            <v>70</v>
          </cell>
          <cell r="AO450" t="str">
            <v>840</v>
          </cell>
        </row>
        <row r="451">
          <cell r="D451" t="str">
            <v>98940-04800-41</v>
          </cell>
          <cell r="E451" t="str">
            <v>NBODY ESS PMP RCH_CRG_MLK 380ML</v>
          </cell>
          <cell r="F451">
            <v>380</v>
          </cell>
          <cell r="G451" t="str">
            <v>ML</v>
          </cell>
          <cell r="H451">
            <v>784.99199999999996</v>
          </cell>
          <cell r="I451" t="str">
            <v>ML</v>
          </cell>
          <cell r="J451" t="str">
            <v>PC</v>
          </cell>
          <cell r="K451" t="str">
            <v>BDF Surabaya</v>
          </cell>
          <cell r="L451" t="str">
            <v>0</v>
          </cell>
          <cell r="M451" t="str">
            <v>12</v>
          </cell>
          <cell r="N451" t="str">
            <v>4005808232512</v>
          </cell>
          <cell r="O451" t="str">
            <v>HE</v>
          </cell>
          <cell r="P451" t="str">
            <v/>
          </cell>
          <cell r="Q451" t="str">
            <v/>
          </cell>
          <cell r="R451" t="str">
            <v>8999777014742</v>
          </cell>
          <cell r="S451" t="str">
            <v>HE</v>
          </cell>
          <cell r="T451">
            <v>74</v>
          </cell>
          <cell r="U451">
            <v>48</v>
          </cell>
          <cell r="V451">
            <v>221</v>
          </cell>
          <cell r="W451" t="str">
            <v>MM</v>
          </cell>
          <cell r="X451">
            <v>0</v>
          </cell>
          <cell r="Y451">
            <v>0</v>
          </cell>
          <cell r="Z451">
            <v>0</v>
          </cell>
          <cell r="AA451" t="str">
            <v/>
          </cell>
          <cell r="AB451">
            <v>303</v>
          </cell>
          <cell r="AC451">
            <v>161</v>
          </cell>
          <cell r="AD451">
            <v>241</v>
          </cell>
          <cell r="AE451" t="str">
            <v>MM</v>
          </cell>
          <cell r="AF451">
            <v>436.15199999999999</v>
          </cell>
          <cell r="AG451" t="str">
            <v>G</v>
          </cell>
          <cell r="AH451">
            <v>0</v>
          </cell>
          <cell r="AI451" t="str">
            <v/>
          </cell>
          <cell r="AJ451">
            <v>5.43</v>
          </cell>
          <cell r="AK451" t="str">
            <v>KG</v>
          </cell>
          <cell r="AL451" t="str">
            <v>17</v>
          </cell>
          <cell r="AM451" t="str">
            <v>5</v>
          </cell>
          <cell r="AN451" t="str">
            <v>85</v>
          </cell>
          <cell r="AO451" t="str">
            <v>1020</v>
          </cell>
        </row>
        <row r="452">
          <cell r="D452" t="str">
            <v>98929-04800-42</v>
          </cell>
          <cell r="E452" t="str">
            <v>NBODY XTR_BRG INS_GLW_LTN SPF15 190ML</v>
          </cell>
          <cell r="F452">
            <v>190</v>
          </cell>
          <cell r="G452" t="str">
            <v>ML</v>
          </cell>
          <cell r="H452">
            <v>399.6</v>
          </cell>
          <cell r="I452" t="str">
            <v>ML</v>
          </cell>
          <cell r="J452" t="str">
            <v>PC</v>
          </cell>
          <cell r="K452" t="str">
            <v>BDF DC Export Malang</v>
          </cell>
          <cell r="L452" t="str">
            <v>0</v>
          </cell>
          <cell r="M452" t="str">
            <v>24</v>
          </cell>
          <cell r="N452" t="str">
            <v>8999777008543</v>
          </cell>
          <cell r="O452" t="str">
            <v>HE</v>
          </cell>
          <cell r="P452" t="str">
            <v/>
          </cell>
          <cell r="Q452" t="str">
            <v/>
          </cell>
          <cell r="R452" t="str">
            <v>8999777008550</v>
          </cell>
          <cell r="S452" t="str">
            <v>HE</v>
          </cell>
          <cell r="T452">
            <v>60</v>
          </cell>
          <cell r="U452">
            <v>37</v>
          </cell>
          <cell r="V452">
            <v>180</v>
          </cell>
          <cell r="W452" t="str">
            <v>MM</v>
          </cell>
          <cell r="X452">
            <v>0</v>
          </cell>
          <cell r="Y452">
            <v>0</v>
          </cell>
          <cell r="Z452">
            <v>0</v>
          </cell>
          <cell r="AA452" t="str">
            <v/>
          </cell>
          <cell r="AB452">
            <v>245</v>
          </cell>
          <cell r="AC452">
            <v>226</v>
          </cell>
          <cell r="AD452">
            <v>197</v>
          </cell>
          <cell r="AE452" t="str">
            <v>MM</v>
          </cell>
          <cell r="AF452">
            <v>0.22</v>
          </cell>
          <cell r="AG452" t="str">
            <v>KG</v>
          </cell>
          <cell r="AH452">
            <v>0</v>
          </cell>
          <cell r="AI452" t="str">
            <v/>
          </cell>
          <cell r="AJ452">
            <v>5.4820000000000002</v>
          </cell>
          <cell r="AK452" t="str">
            <v>KG</v>
          </cell>
          <cell r="AL452" t="str">
            <v>14</v>
          </cell>
          <cell r="AM452" t="str">
            <v>6</v>
          </cell>
          <cell r="AN452" t="str">
            <v>84</v>
          </cell>
          <cell r="AO452" t="str">
            <v>2016</v>
          </cell>
        </row>
        <row r="453">
          <cell r="D453" t="str">
            <v>98927-04811-42</v>
          </cell>
          <cell r="E453" t="str">
            <v>NBODY XTR_BRG RPR&amp;PRT_LTN SPF15 380ML</v>
          </cell>
          <cell r="F453">
            <v>380</v>
          </cell>
          <cell r="G453" t="str">
            <v>ML</v>
          </cell>
          <cell r="H453">
            <v>784.99199999999996</v>
          </cell>
          <cell r="I453" t="str">
            <v>ML</v>
          </cell>
          <cell r="J453" t="str">
            <v>PC</v>
          </cell>
          <cell r="K453" t="str">
            <v>BDF DC Export Malang</v>
          </cell>
          <cell r="L453" t="str">
            <v>0</v>
          </cell>
          <cell r="M453" t="str">
            <v>12</v>
          </cell>
          <cell r="N453" t="str">
            <v>4005808668069</v>
          </cell>
          <cell r="O453" t="str">
            <v>HE</v>
          </cell>
          <cell r="P453" t="str">
            <v/>
          </cell>
          <cell r="Q453" t="str">
            <v/>
          </cell>
          <cell r="R453" t="str">
            <v>8999777010256</v>
          </cell>
          <cell r="S453" t="str">
            <v>HE</v>
          </cell>
          <cell r="T453">
            <v>74</v>
          </cell>
          <cell r="U453">
            <v>48</v>
          </cell>
          <cell r="V453">
            <v>221</v>
          </cell>
          <cell r="W453" t="str">
            <v>MM</v>
          </cell>
          <cell r="X453">
            <v>0</v>
          </cell>
          <cell r="Y453">
            <v>0</v>
          </cell>
          <cell r="Z453">
            <v>0</v>
          </cell>
          <cell r="AA453" t="str">
            <v/>
          </cell>
          <cell r="AB453">
            <v>303</v>
          </cell>
          <cell r="AC453">
            <v>161</v>
          </cell>
          <cell r="AD453">
            <v>241</v>
          </cell>
          <cell r="AE453" t="str">
            <v>MM</v>
          </cell>
          <cell r="AF453">
            <v>434.67200000000003</v>
          </cell>
          <cell r="AG453" t="str">
            <v>G</v>
          </cell>
          <cell r="AH453">
            <v>0</v>
          </cell>
          <cell r="AI453" t="str">
            <v/>
          </cell>
          <cell r="AJ453">
            <v>5.4119999999999999</v>
          </cell>
          <cell r="AK453" t="str">
            <v>KG</v>
          </cell>
          <cell r="AL453" t="str">
            <v>17</v>
          </cell>
          <cell r="AM453" t="str">
            <v>5</v>
          </cell>
          <cell r="AN453" t="str">
            <v>85</v>
          </cell>
          <cell r="AO453" t="str">
            <v>1020</v>
          </cell>
        </row>
        <row r="454">
          <cell r="D454" t="str">
            <v>98927-04800-42</v>
          </cell>
          <cell r="E454" t="str">
            <v>NBODY XTR_BRG RPR&amp;PRT_LTN SPF15 380ML</v>
          </cell>
          <cell r="F454">
            <v>380</v>
          </cell>
          <cell r="G454" t="str">
            <v>ML</v>
          </cell>
          <cell r="H454">
            <v>784.99199999999996</v>
          </cell>
          <cell r="I454" t="str">
            <v>ML</v>
          </cell>
          <cell r="J454" t="str">
            <v>PC</v>
          </cell>
          <cell r="K454" t="str">
            <v>BDF DC Export Malang</v>
          </cell>
          <cell r="L454" t="str">
            <v>0</v>
          </cell>
          <cell r="M454" t="str">
            <v>12</v>
          </cell>
          <cell r="N454" t="str">
            <v>4005808668069</v>
          </cell>
          <cell r="O454" t="str">
            <v>HE</v>
          </cell>
          <cell r="P454" t="str">
            <v/>
          </cell>
          <cell r="Q454" t="str">
            <v/>
          </cell>
          <cell r="R454" t="str">
            <v>8999777010256</v>
          </cell>
          <cell r="S454" t="str">
            <v>HE</v>
          </cell>
          <cell r="T454">
            <v>74</v>
          </cell>
          <cell r="U454">
            <v>48</v>
          </cell>
          <cell r="V454">
            <v>221</v>
          </cell>
          <cell r="W454" t="str">
            <v>MM</v>
          </cell>
          <cell r="X454">
            <v>0</v>
          </cell>
          <cell r="Y454">
            <v>0</v>
          </cell>
          <cell r="Z454">
            <v>0</v>
          </cell>
          <cell r="AA454" t="str">
            <v/>
          </cell>
          <cell r="AB454">
            <v>303</v>
          </cell>
          <cell r="AC454">
            <v>161</v>
          </cell>
          <cell r="AD454">
            <v>241</v>
          </cell>
          <cell r="AE454" t="str">
            <v>MM</v>
          </cell>
          <cell r="AF454">
            <v>435.55200000000002</v>
          </cell>
          <cell r="AG454" t="str">
            <v>G</v>
          </cell>
          <cell r="AH454">
            <v>0</v>
          </cell>
          <cell r="AI454" t="str">
            <v/>
          </cell>
          <cell r="AJ454">
            <v>5.423</v>
          </cell>
          <cell r="AK454" t="str">
            <v>KG</v>
          </cell>
          <cell r="AL454" t="str">
            <v>17</v>
          </cell>
          <cell r="AM454" t="str">
            <v>5</v>
          </cell>
          <cell r="AN454" t="str">
            <v>85</v>
          </cell>
          <cell r="AO454" t="str">
            <v>1020</v>
          </cell>
        </row>
        <row r="455">
          <cell r="D455" t="str">
            <v>98922-04800-42</v>
          </cell>
          <cell r="E455" t="str">
            <v>NBODY XTR_BRG FRM&amp;SMT_LTN 190ML</v>
          </cell>
          <cell r="F455">
            <v>190</v>
          </cell>
          <cell r="G455" t="str">
            <v>ML</v>
          </cell>
          <cell r="H455">
            <v>399.6</v>
          </cell>
          <cell r="I455" t="str">
            <v>ML</v>
          </cell>
          <cell r="J455" t="str">
            <v>PC</v>
          </cell>
          <cell r="K455" t="str">
            <v>BDF DC Export Malang</v>
          </cell>
          <cell r="L455" t="str">
            <v>0</v>
          </cell>
          <cell r="M455" t="str">
            <v>24</v>
          </cell>
          <cell r="N455" t="str">
            <v>8999777009564</v>
          </cell>
          <cell r="O455" t="str">
            <v>HE</v>
          </cell>
          <cell r="P455" t="str">
            <v/>
          </cell>
          <cell r="Q455" t="str">
            <v/>
          </cell>
          <cell r="R455" t="str">
            <v>8999777009571</v>
          </cell>
          <cell r="S455" t="str">
            <v>HE</v>
          </cell>
          <cell r="T455">
            <v>60</v>
          </cell>
          <cell r="U455">
            <v>37</v>
          </cell>
          <cell r="V455">
            <v>180</v>
          </cell>
          <cell r="W455" t="str">
            <v>MM</v>
          </cell>
          <cell r="X455">
            <v>0</v>
          </cell>
          <cell r="Y455">
            <v>0</v>
          </cell>
          <cell r="Z455">
            <v>0</v>
          </cell>
          <cell r="AA455" t="str">
            <v/>
          </cell>
          <cell r="AB455">
            <v>245</v>
          </cell>
          <cell r="AC455">
            <v>226</v>
          </cell>
          <cell r="AD455">
            <v>197</v>
          </cell>
          <cell r="AE455" t="str">
            <v>MM</v>
          </cell>
          <cell r="AF455">
            <v>0.218</v>
          </cell>
          <cell r="AG455" t="str">
            <v>KG</v>
          </cell>
          <cell r="AH455">
            <v>0</v>
          </cell>
          <cell r="AI455" t="str">
            <v/>
          </cell>
          <cell r="AJ455">
            <v>5.423</v>
          </cell>
          <cell r="AK455" t="str">
            <v>KG</v>
          </cell>
          <cell r="AL455" t="str">
            <v>14</v>
          </cell>
          <cell r="AM455" t="str">
            <v>6</v>
          </cell>
          <cell r="AN455" t="str">
            <v>84</v>
          </cell>
          <cell r="AO455" t="str">
            <v>2016</v>
          </cell>
        </row>
        <row r="456">
          <cell r="D456" t="str">
            <v>98918-04811-42</v>
          </cell>
          <cell r="E456" t="str">
            <v>NBODY XTR_BRG RDN&amp;SMT_LTN 380ML</v>
          </cell>
          <cell r="F456">
            <v>380</v>
          </cell>
          <cell r="G456" t="str">
            <v>ML</v>
          </cell>
          <cell r="H456">
            <v>784.99199999999996</v>
          </cell>
          <cell r="I456" t="str">
            <v>ML</v>
          </cell>
          <cell r="J456" t="str">
            <v>PC</v>
          </cell>
          <cell r="K456" t="str">
            <v>BDF DC Export Malang</v>
          </cell>
          <cell r="L456" t="str">
            <v>0</v>
          </cell>
          <cell r="M456" t="str">
            <v>12</v>
          </cell>
          <cell r="N456" t="str">
            <v>8999777000271</v>
          </cell>
          <cell r="O456" t="str">
            <v>HE</v>
          </cell>
          <cell r="P456" t="str">
            <v/>
          </cell>
          <cell r="Q456" t="str">
            <v/>
          </cell>
          <cell r="R456" t="str">
            <v>8999777009786</v>
          </cell>
          <cell r="S456" t="str">
            <v>HE</v>
          </cell>
          <cell r="T456">
            <v>74</v>
          </cell>
          <cell r="U456">
            <v>48</v>
          </cell>
          <cell r="V456">
            <v>221</v>
          </cell>
          <cell r="W456" t="str">
            <v>MM</v>
          </cell>
          <cell r="X456">
            <v>0</v>
          </cell>
          <cell r="Y456">
            <v>0</v>
          </cell>
          <cell r="Z456">
            <v>0</v>
          </cell>
          <cell r="AA456" t="str">
            <v/>
          </cell>
          <cell r="AB456">
            <v>303</v>
          </cell>
          <cell r="AC456">
            <v>161</v>
          </cell>
          <cell r="AD456">
            <v>241</v>
          </cell>
          <cell r="AE456" t="str">
            <v>MM</v>
          </cell>
          <cell r="AF456">
            <v>429.73200000000003</v>
          </cell>
          <cell r="AG456" t="str">
            <v>G</v>
          </cell>
          <cell r="AH456">
            <v>0</v>
          </cell>
          <cell r="AI456" t="str">
            <v/>
          </cell>
          <cell r="AJ456">
            <v>5.3529999999999998</v>
          </cell>
          <cell r="AK456" t="str">
            <v>KG</v>
          </cell>
          <cell r="AL456" t="str">
            <v>17</v>
          </cell>
          <cell r="AM456" t="str">
            <v>5</v>
          </cell>
          <cell r="AN456" t="str">
            <v>85</v>
          </cell>
          <cell r="AO456" t="str">
            <v>1020</v>
          </cell>
        </row>
        <row r="457">
          <cell r="D457" t="str">
            <v>98918-04800-42</v>
          </cell>
          <cell r="E457" t="str">
            <v>NBODY XTR_BRG RDN&amp;SMT_LTN 380ML</v>
          </cell>
          <cell r="F457">
            <v>380</v>
          </cell>
          <cell r="G457" t="str">
            <v>ML</v>
          </cell>
          <cell r="H457">
            <v>784.99199999999996</v>
          </cell>
          <cell r="I457" t="str">
            <v>ML</v>
          </cell>
          <cell r="J457" t="str">
            <v>PC</v>
          </cell>
          <cell r="K457" t="str">
            <v>BDF DC Export Malang</v>
          </cell>
          <cell r="L457" t="str">
            <v>0</v>
          </cell>
          <cell r="M457" t="str">
            <v>12</v>
          </cell>
          <cell r="N457" t="str">
            <v>8999777000271</v>
          </cell>
          <cell r="O457" t="str">
            <v>HE</v>
          </cell>
          <cell r="P457" t="str">
            <v/>
          </cell>
          <cell r="Q457" t="str">
            <v/>
          </cell>
          <cell r="R457" t="str">
            <v>8999777009786</v>
          </cell>
          <cell r="S457" t="str">
            <v>HE</v>
          </cell>
          <cell r="T457">
            <v>74</v>
          </cell>
          <cell r="U457">
            <v>48</v>
          </cell>
          <cell r="V457">
            <v>221</v>
          </cell>
          <cell r="W457" t="str">
            <v>MM</v>
          </cell>
          <cell r="X457">
            <v>0</v>
          </cell>
          <cell r="Y457">
            <v>0</v>
          </cell>
          <cell r="Z457">
            <v>0</v>
          </cell>
          <cell r="AA457" t="str">
            <v/>
          </cell>
          <cell r="AB457">
            <v>303</v>
          </cell>
          <cell r="AC457">
            <v>161</v>
          </cell>
          <cell r="AD457">
            <v>241</v>
          </cell>
          <cell r="AE457" t="str">
            <v>MM</v>
          </cell>
          <cell r="AF457">
            <v>430.61200000000002</v>
          </cell>
          <cell r="AG457" t="str">
            <v>G</v>
          </cell>
          <cell r="AH457">
            <v>0</v>
          </cell>
          <cell r="AI457" t="str">
            <v/>
          </cell>
          <cell r="AJ457">
            <v>5.3630000000000004</v>
          </cell>
          <cell r="AK457" t="str">
            <v>KG</v>
          </cell>
          <cell r="AL457" t="str">
            <v>17</v>
          </cell>
          <cell r="AM457" t="str">
            <v>5</v>
          </cell>
          <cell r="AN457" t="str">
            <v>85</v>
          </cell>
          <cell r="AO457" t="str">
            <v>1020</v>
          </cell>
        </row>
        <row r="458">
          <cell r="D458" t="str">
            <v>98917-04800-42</v>
          </cell>
          <cell r="E458" t="str">
            <v>NBODY XTR_BRG RDN&amp;SMT_LTN 190ML</v>
          </cell>
          <cell r="F458">
            <v>190</v>
          </cell>
          <cell r="G458" t="str">
            <v>ML</v>
          </cell>
          <cell r="H458">
            <v>399.6</v>
          </cell>
          <cell r="I458" t="str">
            <v>ML</v>
          </cell>
          <cell r="J458" t="str">
            <v>PC</v>
          </cell>
          <cell r="K458" t="str">
            <v>BDF DC Export Malang</v>
          </cell>
          <cell r="L458" t="str">
            <v>0</v>
          </cell>
          <cell r="M458" t="str">
            <v>24</v>
          </cell>
          <cell r="N458" t="str">
            <v>8999777000059</v>
          </cell>
          <cell r="O458" t="str">
            <v>HE</v>
          </cell>
          <cell r="P458" t="str">
            <v/>
          </cell>
          <cell r="Q458" t="str">
            <v/>
          </cell>
          <cell r="R458" t="str">
            <v>8999777008482</v>
          </cell>
          <cell r="S458" t="str">
            <v>HE</v>
          </cell>
          <cell r="T458">
            <v>60</v>
          </cell>
          <cell r="U458">
            <v>37</v>
          </cell>
          <cell r="V458">
            <v>180</v>
          </cell>
          <cell r="W458" t="str">
            <v>MM</v>
          </cell>
          <cell r="X458">
            <v>0</v>
          </cell>
          <cell r="Y458">
            <v>0</v>
          </cell>
          <cell r="Z458">
            <v>0</v>
          </cell>
          <cell r="AA458" t="str">
            <v/>
          </cell>
          <cell r="AB458">
            <v>245</v>
          </cell>
          <cell r="AC458">
            <v>226</v>
          </cell>
          <cell r="AD458">
            <v>197</v>
          </cell>
          <cell r="AE458" t="str">
            <v>MM</v>
          </cell>
          <cell r="AF458">
            <v>217.881</v>
          </cell>
          <cell r="AG458" t="str">
            <v>G</v>
          </cell>
          <cell r="AH458">
            <v>0</v>
          </cell>
          <cell r="AI458" t="str">
            <v/>
          </cell>
          <cell r="AJ458">
            <v>5.4219999999999997</v>
          </cell>
          <cell r="AK458" t="str">
            <v>KG</v>
          </cell>
          <cell r="AL458" t="str">
            <v>14</v>
          </cell>
          <cell r="AM458" t="str">
            <v>6</v>
          </cell>
          <cell r="AN458" t="str">
            <v>84</v>
          </cell>
          <cell r="AO458" t="str">
            <v>2016</v>
          </cell>
        </row>
        <row r="459">
          <cell r="D459" t="str">
            <v>88188-04800-37</v>
          </cell>
          <cell r="E459" t="str">
            <v>NBODY WHT_NGT_MLK_200ML</v>
          </cell>
          <cell r="F459">
            <v>200</v>
          </cell>
          <cell r="G459" t="str">
            <v>ML</v>
          </cell>
          <cell r="H459">
            <v>0.4</v>
          </cell>
          <cell r="I459" t="str">
            <v>L</v>
          </cell>
          <cell r="J459" t="str">
            <v>PC</v>
          </cell>
          <cell r="K459" t="str">
            <v>BDF Surabaya</v>
          </cell>
          <cell r="L459" t="str">
            <v>0</v>
          </cell>
          <cell r="M459" t="str">
            <v>24</v>
          </cell>
          <cell r="N459" t="str">
            <v>8999777000110</v>
          </cell>
          <cell r="O459" t="str">
            <v>HE</v>
          </cell>
          <cell r="P459" t="str">
            <v/>
          </cell>
          <cell r="Q459" t="str">
            <v/>
          </cell>
          <cell r="R459" t="str">
            <v>8999777008468</v>
          </cell>
          <cell r="S459" t="str">
            <v>HE</v>
          </cell>
          <cell r="T459">
            <v>60</v>
          </cell>
          <cell r="U459">
            <v>37</v>
          </cell>
          <cell r="V459">
            <v>180</v>
          </cell>
          <cell r="W459" t="str">
            <v>MM</v>
          </cell>
          <cell r="X459">
            <v>0</v>
          </cell>
          <cell r="Y459">
            <v>0</v>
          </cell>
          <cell r="Z459">
            <v>0</v>
          </cell>
          <cell r="AA459" t="str">
            <v/>
          </cell>
          <cell r="AB459">
            <v>245</v>
          </cell>
          <cell r="AC459">
            <v>226</v>
          </cell>
          <cell r="AD459">
            <v>197</v>
          </cell>
          <cell r="AE459" t="str">
            <v>MM</v>
          </cell>
          <cell r="AF459">
            <v>226.48</v>
          </cell>
          <cell r="AG459" t="str">
            <v>G</v>
          </cell>
          <cell r="AH459">
            <v>0</v>
          </cell>
          <cell r="AI459" t="str">
            <v/>
          </cell>
          <cell r="AJ459">
            <v>5.6289999999999996</v>
          </cell>
          <cell r="AK459" t="str">
            <v>KG</v>
          </cell>
          <cell r="AL459" t="str">
            <v>14</v>
          </cell>
          <cell r="AM459" t="str">
            <v>6</v>
          </cell>
          <cell r="AN459" t="str">
            <v>84</v>
          </cell>
          <cell r="AO459" t="str">
            <v>2016</v>
          </cell>
        </row>
        <row r="460">
          <cell r="D460" t="str">
            <v>86574-04800-29</v>
          </cell>
          <cell r="E460" t="str">
            <v>NMEN CLN 50ML</v>
          </cell>
          <cell r="F460">
            <v>50</v>
          </cell>
          <cell r="G460" t="str">
            <v>ML</v>
          </cell>
          <cell r="H460">
            <v>231</v>
          </cell>
          <cell r="I460" t="str">
            <v>ML</v>
          </cell>
          <cell r="J460" t="str">
            <v>PC</v>
          </cell>
          <cell r="K460" t="str">
            <v>BDF DC Export Malang</v>
          </cell>
          <cell r="L460" t="str">
            <v>0</v>
          </cell>
          <cell r="M460" t="str">
            <v>36</v>
          </cell>
          <cell r="N460" t="str">
            <v>8999777002602</v>
          </cell>
          <cell r="O460" t="str">
            <v>HE</v>
          </cell>
          <cell r="P460" t="str">
            <v/>
          </cell>
          <cell r="Q460" t="str">
            <v/>
          </cell>
          <cell r="R460" t="str">
            <v>8999777002909</v>
          </cell>
          <cell r="S460" t="str">
            <v>HE</v>
          </cell>
          <cell r="T460">
            <v>55</v>
          </cell>
          <cell r="U460">
            <v>35</v>
          </cell>
          <cell r="V460">
            <v>120</v>
          </cell>
          <cell r="W460" t="str">
            <v>MM</v>
          </cell>
          <cell r="X460">
            <v>0</v>
          </cell>
          <cell r="Y460">
            <v>0</v>
          </cell>
          <cell r="Z460">
            <v>0</v>
          </cell>
          <cell r="AA460" t="str">
            <v/>
          </cell>
          <cell r="AB460">
            <v>328</v>
          </cell>
          <cell r="AC460">
            <v>153</v>
          </cell>
          <cell r="AD460">
            <v>138</v>
          </cell>
          <cell r="AE460" t="str">
            <v>MM</v>
          </cell>
          <cell r="AF460">
            <v>54.5</v>
          </cell>
          <cell r="AG460" t="str">
            <v>G</v>
          </cell>
          <cell r="AH460">
            <v>0</v>
          </cell>
          <cell r="AI460" t="str">
            <v/>
          </cell>
          <cell r="AJ460">
            <v>2.1560000000000001</v>
          </cell>
          <cell r="AK460" t="str">
            <v>KG</v>
          </cell>
          <cell r="AL460" t="str">
            <v>17</v>
          </cell>
          <cell r="AM460" t="str">
            <v>9</v>
          </cell>
          <cell r="AN460" t="str">
            <v>153</v>
          </cell>
          <cell r="AO460" t="str">
            <v>5508</v>
          </cell>
        </row>
        <row r="461">
          <cell r="D461" t="str">
            <v>85969-04820-31</v>
          </cell>
          <cell r="E461" t="str">
            <v>NDEO PWD_RLL_ON BRG_FML 25ML</v>
          </cell>
          <cell r="F461">
            <v>25</v>
          </cell>
          <cell r="G461" t="str">
            <v>ML</v>
          </cell>
          <cell r="H461">
            <v>123.21</v>
          </cell>
          <cell r="I461" t="str">
            <v>ML</v>
          </cell>
          <cell r="J461" t="str">
            <v>PC</v>
          </cell>
          <cell r="K461" t="str">
            <v>BDF DC Export Malang</v>
          </cell>
          <cell r="L461" t="str">
            <v>0</v>
          </cell>
          <cell r="M461" t="str">
            <v>30</v>
          </cell>
          <cell r="N461" t="str">
            <v>8999777009267</v>
          </cell>
          <cell r="O461" t="str">
            <v>HE</v>
          </cell>
          <cell r="P461" t="str">
            <v/>
          </cell>
          <cell r="Q461" t="str">
            <v/>
          </cell>
          <cell r="R461" t="str">
            <v>8999777009274</v>
          </cell>
          <cell r="S461" t="str">
            <v>HE</v>
          </cell>
          <cell r="T461">
            <v>37</v>
          </cell>
          <cell r="U461">
            <v>37</v>
          </cell>
          <cell r="V461">
            <v>90</v>
          </cell>
          <cell r="W461" t="str">
            <v>MM</v>
          </cell>
          <cell r="X461">
            <v>0</v>
          </cell>
          <cell r="Y461">
            <v>0</v>
          </cell>
          <cell r="Z461">
            <v>0</v>
          </cell>
          <cell r="AA461" t="str">
            <v/>
          </cell>
          <cell r="AB461">
            <v>240</v>
          </cell>
          <cell r="AC461">
            <v>196</v>
          </cell>
          <cell r="AD461">
            <v>110</v>
          </cell>
          <cell r="AE461" t="str">
            <v>MM</v>
          </cell>
          <cell r="AF461">
            <v>0.108</v>
          </cell>
          <cell r="AG461" t="str">
            <v>KG</v>
          </cell>
          <cell r="AH461">
            <v>0</v>
          </cell>
          <cell r="AI461" t="str">
            <v/>
          </cell>
          <cell r="AJ461">
            <v>3.4409999999999998</v>
          </cell>
          <cell r="AK461" t="str">
            <v>KG</v>
          </cell>
          <cell r="AL461" t="str">
            <v>19</v>
          </cell>
          <cell r="AM461" t="str">
            <v>10</v>
          </cell>
          <cell r="AN461" t="str">
            <v>190</v>
          </cell>
          <cell r="AO461" t="str">
            <v>5700</v>
          </cell>
        </row>
        <row r="462">
          <cell r="D462" t="str">
            <v>85968-04820-31</v>
          </cell>
          <cell r="E462" t="str">
            <v>NDEO PWD_RLL_ON BRG_FML 50ML</v>
          </cell>
          <cell r="F462">
            <v>50</v>
          </cell>
          <cell r="G462" t="str">
            <v>ML</v>
          </cell>
          <cell r="H462">
            <v>184.91</v>
          </cell>
          <cell r="I462" t="str">
            <v>ML</v>
          </cell>
          <cell r="J462" t="str">
            <v>PC</v>
          </cell>
          <cell r="K462" t="str">
            <v>BDF DC Export Malang</v>
          </cell>
          <cell r="L462" t="str">
            <v>0</v>
          </cell>
          <cell r="M462" t="str">
            <v>24</v>
          </cell>
          <cell r="N462" t="str">
            <v>8999777009281</v>
          </cell>
          <cell r="O462" t="str">
            <v>HE</v>
          </cell>
          <cell r="P462" t="str">
            <v/>
          </cell>
          <cell r="Q462" t="str">
            <v/>
          </cell>
          <cell r="R462" t="str">
            <v>8999777009298</v>
          </cell>
          <cell r="S462" t="str">
            <v>HE</v>
          </cell>
          <cell r="T462">
            <v>41</v>
          </cell>
          <cell r="U462">
            <v>41</v>
          </cell>
          <cell r="V462">
            <v>110</v>
          </cell>
          <cell r="W462" t="str">
            <v>MM</v>
          </cell>
          <cell r="X462">
            <v>0</v>
          </cell>
          <cell r="Y462">
            <v>0</v>
          </cell>
          <cell r="Z462">
            <v>0</v>
          </cell>
          <cell r="AA462" t="str">
            <v/>
          </cell>
          <cell r="AB462">
            <v>258</v>
          </cell>
          <cell r="AC462">
            <v>171</v>
          </cell>
          <cell r="AD462">
            <v>128</v>
          </cell>
          <cell r="AE462" t="str">
            <v>MM</v>
          </cell>
          <cell r="AF462">
            <v>0.151</v>
          </cell>
          <cell r="AG462" t="str">
            <v>KG</v>
          </cell>
          <cell r="AH462">
            <v>0</v>
          </cell>
          <cell r="AI462" t="str">
            <v/>
          </cell>
          <cell r="AJ462">
            <v>3.8940000000000001</v>
          </cell>
          <cell r="AK462" t="str">
            <v>KG</v>
          </cell>
          <cell r="AL462" t="str">
            <v>19</v>
          </cell>
          <cell r="AM462" t="str">
            <v>8</v>
          </cell>
          <cell r="AN462" t="str">
            <v>152</v>
          </cell>
          <cell r="AO462" t="str">
            <v>3648</v>
          </cell>
        </row>
        <row r="463">
          <cell r="D463" t="str">
            <v>84427-04800-28</v>
          </cell>
          <cell r="E463" t="str">
            <v>NMEN FCL ACN_MD_SCR 100ML</v>
          </cell>
          <cell r="F463">
            <v>100</v>
          </cell>
          <cell r="G463" t="str">
            <v>ML</v>
          </cell>
          <cell r="H463">
            <v>580</v>
          </cell>
          <cell r="I463" t="str">
            <v>ML</v>
          </cell>
          <cell r="J463" t="str">
            <v>PC</v>
          </cell>
          <cell r="K463" t="str">
            <v>BDF DC Export Malang</v>
          </cell>
          <cell r="L463" t="str">
            <v>0</v>
          </cell>
          <cell r="M463" t="str">
            <v>24</v>
          </cell>
          <cell r="N463" t="str">
            <v>8999777813499</v>
          </cell>
          <cell r="O463" t="str">
            <v>HE</v>
          </cell>
          <cell r="P463" t="str">
            <v/>
          </cell>
          <cell r="Q463" t="str">
            <v/>
          </cell>
          <cell r="R463" t="str">
            <v>04005805263229</v>
          </cell>
          <cell r="S463" t="str">
            <v>IC</v>
          </cell>
          <cell r="T463">
            <v>80</v>
          </cell>
          <cell r="U463">
            <v>50</v>
          </cell>
          <cell r="V463">
            <v>145</v>
          </cell>
          <cell r="W463" t="str">
            <v>MM</v>
          </cell>
          <cell r="X463">
            <v>0</v>
          </cell>
          <cell r="Y463">
            <v>0</v>
          </cell>
          <cell r="Z463">
            <v>0</v>
          </cell>
          <cell r="AA463" t="str">
            <v/>
          </cell>
          <cell r="AB463">
            <v>312</v>
          </cell>
          <cell r="AC463">
            <v>210</v>
          </cell>
          <cell r="AD463">
            <v>161</v>
          </cell>
          <cell r="AE463" t="str">
            <v>MM</v>
          </cell>
          <cell r="AF463">
            <v>0.124</v>
          </cell>
          <cell r="AG463" t="str">
            <v>KG</v>
          </cell>
          <cell r="AH463">
            <v>0</v>
          </cell>
          <cell r="AI463" t="str">
            <v/>
          </cell>
          <cell r="AJ463">
            <v>3.2240000000000002</v>
          </cell>
          <cell r="AK463" t="str">
            <v>KG</v>
          </cell>
          <cell r="AL463" t="str">
            <v>12</v>
          </cell>
          <cell r="AM463" t="str">
            <v>8</v>
          </cell>
          <cell r="AN463" t="str">
            <v>96</v>
          </cell>
          <cell r="AO463" t="str">
            <v>2304</v>
          </cell>
        </row>
        <row r="464">
          <cell r="D464" t="str">
            <v>83781-04820-31</v>
          </cell>
          <cell r="E464" t="str">
            <v>NDEO RLL_ON BRG_HPY_SHV_FML 50ML</v>
          </cell>
          <cell r="F464">
            <v>50</v>
          </cell>
          <cell r="G464" t="str">
            <v>ML</v>
          </cell>
          <cell r="H464">
            <v>184.91</v>
          </cell>
          <cell r="I464" t="str">
            <v>ML</v>
          </cell>
          <cell r="J464" t="str">
            <v>PC</v>
          </cell>
          <cell r="K464" t="str">
            <v>BDF DC Export Malang</v>
          </cell>
          <cell r="L464" t="str">
            <v>0</v>
          </cell>
          <cell r="M464" t="str">
            <v>24</v>
          </cell>
          <cell r="N464" t="str">
            <v>8999777007430</v>
          </cell>
          <cell r="O464" t="str">
            <v>HE</v>
          </cell>
          <cell r="P464" t="str">
            <v/>
          </cell>
          <cell r="Q464" t="str">
            <v/>
          </cell>
          <cell r="R464" t="str">
            <v>8999777010089</v>
          </cell>
          <cell r="S464" t="str">
            <v>HE</v>
          </cell>
          <cell r="T464">
            <v>41</v>
          </cell>
          <cell r="U464">
            <v>41</v>
          </cell>
          <cell r="V464">
            <v>110</v>
          </cell>
          <cell r="W464" t="str">
            <v>MM</v>
          </cell>
          <cell r="X464">
            <v>0</v>
          </cell>
          <cell r="Y464">
            <v>0</v>
          </cell>
          <cell r="Z464">
            <v>0</v>
          </cell>
          <cell r="AA464" t="str">
            <v/>
          </cell>
          <cell r="AB464">
            <v>258</v>
          </cell>
          <cell r="AC464">
            <v>171</v>
          </cell>
          <cell r="AD464">
            <v>128</v>
          </cell>
          <cell r="AE464" t="str">
            <v>MM</v>
          </cell>
          <cell r="AF464">
            <v>0.156</v>
          </cell>
          <cell r="AG464" t="str">
            <v>KG</v>
          </cell>
          <cell r="AH464">
            <v>0</v>
          </cell>
          <cell r="AI464" t="str">
            <v/>
          </cell>
          <cell r="AJ464">
            <v>3.8940000000000001</v>
          </cell>
          <cell r="AK464" t="str">
            <v>KG</v>
          </cell>
          <cell r="AL464" t="str">
            <v>19</v>
          </cell>
          <cell r="AM464" t="str">
            <v>8</v>
          </cell>
          <cell r="AN464" t="str">
            <v>152</v>
          </cell>
          <cell r="AO464" t="str">
            <v>3648</v>
          </cell>
        </row>
        <row r="465">
          <cell r="D465" t="str">
            <v>82808-04800-28</v>
          </cell>
          <cell r="E465" t="str">
            <v>NDEO RLL-ON FRS_ML 50ML</v>
          </cell>
          <cell r="F465">
            <v>50</v>
          </cell>
          <cell r="G465" t="str">
            <v>ML</v>
          </cell>
          <cell r="H465">
            <v>184.91</v>
          </cell>
          <cell r="I465" t="str">
            <v>ML</v>
          </cell>
          <cell r="J465" t="str">
            <v>PC</v>
          </cell>
          <cell r="K465" t="str">
            <v>BDF Surabaya</v>
          </cell>
          <cell r="L465" t="str">
            <v>0</v>
          </cell>
          <cell r="M465" t="str">
            <v>24</v>
          </cell>
          <cell r="N465" t="str">
            <v>8999777007355</v>
          </cell>
          <cell r="O465" t="str">
            <v>HE</v>
          </cell>
          <cell r="P465" t="str">
            <v/>
          </cell>
          <cell r="Q465" t="str">
            <v/>
          </cell>
          <cell r="R465" t="str">
            <v>8999777009991</v>
          </cell>
          <cell r="S465" t="str">
            <v>HE</v>
          </cell>
          <cell r="T465">
            <v>41</v>
          </cell>
          <cell r="U465">
            <v>41</v>
          </cell>
          <cell r="V465">
            <v>110</v>
          </cell>
          <cell r="W465" t="str">
            <v>MM</v>
          </cell>
          <cell r="X465">
            <v>0</v>
          </cell>
          <cell r="Y465">
            <v>0</v>
          </cell>
          <cell r="Z465">
            <v>0</v>
          </cell>
          <cell r="AA465" t="str">
            <v/>
          </cell>
          <cell r="AB465">
            <v>258</v>
          </cell>
          <cell r="AC465">
            <v>171</v>
          </cell>
          <cell r="AD465">
            <v>128</v>
          </cell>
          <cell r="AE465" t="str">
            <v>MM</v>
          </cell>
          <cell r="AF465">
            <v>154.47999999999999</v>
          </cell>
          <cell r="AG465" t="str">
            <v>G</v>
          </cell>
          <cell r="AH465">
            <v>0</v>
          </cell>
          <cell r="AI465" t="str">
            <v/>
          </cell>
          <cell r="AJ465">
            <v>3.859</v>
          </cell>
          <cell r="AK465" t="str">
            <v>KG</v>
          </cell>
          <cell r="AL465" t="str">
            <v>19</v>
          </cell>
          <cell r="AM465" t="str">
            <v>8</v>
          </cell>
          <cell r="AN465" t="str">
            <v>152</v>
          </cell>
          <cell r="AO465" t="str">
            <v>3648</v>
          </cell>
        </row>
        <row r="466">
          <cell r="D466" t="str">
            <v>84911-04823-12</v>
          </cell>
          <cell r="E466" t="str">
            <v>NF BRT PRL_WTR 200ML</v>
          </cell>
          <cell r="F466">
            <v>200</v>
          </cell>
          <cell r="G466" t="str">
            <v>ML</v>
          </cell>
          <cell r="H466">
            <v>373.75200000000001</v>
          </cell>
          <cell r="I466" t="str">
            <v>ML</v>
          </cell>
          <cell r="J466" t="str">
            <v>PC</v>
          </cell>
          <cell r="K466" t="str">
            <v>BDF DC Export Malang</v>
          </cell>
          <cell r="L466" t="str">
            <v>6</v>
          </cell>
          <cell r="M466" t="str">
            <v>12</v>
          </cell>
          <cell r="N466" t="str">
            <v>8999777010522</v>
          </cell>
          <cell r="O466" t="str">
            <v>HE</v>
          </cell>
          <cell r="P466" t="str">
            <v>8999777011499</v>
          </cell>
          <cell r="Q466" t="str">
            <v>HE</v>
          </cell>
          <cell r="R466" t="str">
            <v>8999777011505</v>
          </cell>
          <cell r="S466" t="str">
            <v>HE</v>
          </cell>
          <cell r="T466">
            <v>58</v>
          </cell>
          <cell r="U466">
            <v>36</v>
          </cell>
          <cell r="V466">
            <v>179</v>
          </cell>
          <cell r="W466" t="str">
            <v>MM</v>
          </cell>
          <cell r="X466">
            <v>225</v>
          </cell>
          <cell r="Y466">
            <v>58</v>
          </cell>
          <cell r="Z466">
            <v>185</v>
          </cell>
          <cell r="AA466" t="str">
            <v>MM</v>
          </cell>
          <cell r="AB466">
            <v>233</v>
          </cell>
          <cell r="AC466">
            <v>137</v>
          </cell>
          <cell r="AD466">
            <v>204</v>
          </cell>
          <cell r="AE466" t="str">
            <v>MM</v>
          </cell>
          <cell r="AF466">
            <v>227.9</v>
          </cell>
          <cell r="AG466" t="str">
            <v>G</v>
          </cell>
          <cell r="AH466">
            <v>1.3720000000000001</v>
          </cell>
          <cell r="AI466" t="str">
            <v>KG</v>
          </cell>
          <cell r="AJ466">
            <v>2.8759999999999999</v>
          </cell>
          <cell r="AK466" t="str">
            <v>KG</v>
          </cell>
          <cell r="AL466" t="str">
            <v>26</v>
          </cell>
          <cell r="AM466" t="str">
            <v>6</v>
          </cell>
          <cell r="AN466" t="str">
            <v>156</v>
          </cell>
          <cell r="AO466" t="str">
            <v>1872</v>
          </cell>
        </row>
        <row r="467">
          <cell r="D467" t="str">
            <v>48332-88315-00</v>
          </cell>
          <cell r="E467" t="str">
            <v>NIVEA_EXTRA_BRIGHT_REPAI</v>
          </cell>
          <cell r="F467">
            <v>320</v>
          </cell>
          <cell r="G467" t="str">
            <v>ML</v>
          </cell>
          <cell r="H467">
            <v>1.224</v>
          </cell>
          <cell r="I467" t="str">
            <v>L</v>
          </cell>
          <cell r="J467" t="str">
            <v>PC</v>
          </cell>
          <cell r="K467" t="str">
            <v>PT. LF SERVICES INDONESIA</v>
          </cell>
          <cell r="L467" t="str">
            <v>3</v>
          </cell>
          <cell r="M467" t="str">
            <v>12</v>
          </cell>
          <cell r="N467" t="str">
            <v>8999777018832</v>
          </cell>
          <cell r="O467" t="str">
            <v>HE</v>
          </cell>
          <cell r="P467" t="str">
            <v>8999777018849</v>
          </cell>
          <cell r="Q467" t="str">
            <v>HE</v>
          </cell>
          <cell r="R467" t="str">
            <v>8999777018856</v>
          </cell>
          <cell r="S467" t="str">
            <v>HE</v>
          </cell>
          <cell r="T467">
            <v>94</v>
          </cell>
          <cell r="U467">
            <v>60</v>
          </cell>
          <cell r="V467">
            <v>217</v>
          </cell>
          <cell r="W467" t="str">
            <v>MM</v>
          </cell>
          <cell r="X467">
            <v>216</v>
          </cell>
          <cell r="Y467">
            <v>80</v>
          </cell>
          <cell r="Z467">
            <v>217</v>
          </cell>
          <cell r="AA467" t="str">
            <v>MM</v>
          </cell>
          <cell r="AB467">
            <v>336</v>
          </cell>
          <cell r="AC467">
            <v>228</v>
          </cell>
          <cell r="AD467">
            <v>247</v>
          </cell>
          <cell r="AE467" t="str">
            <v>MM</v>
          </cell>
          <cell r="AF467">
            <v>364</v>
          </cell>
          <cell r="AG467" t="str">
            <v>G</v>
          </cell>
          <cell r="AH467">
            <v>1.121</v>
          </cell>
          <cell r="AI467" t="str">
            <v>KG</v>
          </cell>
          <cell r="AJ467">
            <v>4.6710000000000003</v>
          </cell>
          <cell r="AK467" t="str">
            <v>KG</v>
          </cell>
          <cell r="AL467" t="str">
            <v>0</v>
          </cell>
          <cell r="AM467" t="str">
            <v>0</v>
          </cell>
          <cell r="AN467" t="str">
            <v>0</v>
          </cell>
          <cell r="AO467" t="str">
            <v>0</v>
          </cell>
        </row>
        <row r="468">
          <cell r="D468" t="str">
            <v>86724-04800-12</v>
          </cell>
          <cell r="E468" t="str">
            <v>NF BRT FOM 100ML</v>
          </cell>
          <cell r="F468">
            <v>100</v>
          </cell>
          <cell r="G468" t="str">
            <v>ML</v>
          </cell>
          <cell r="H468">
            <v>307.2</v>
          </cell>
          <cell r="I468" t="str">
            <v>ML</v>
          </cell>
          <cell r="J468" t="str">
            <v>PC</v>
          </cell>
          <cell r="K468" t="str">
            <v>BDF DC Export Malang</v>
          </cell>
          <cell r="L468" t="str">
            <v>0</v>
          </cell>
          <cell r="M468" t="str">
            <v>24</v>
          </cell>
          <cell r="N468" t="str">
            <v>8999777867249</v>
          </cell>
          <cell r="O468" t="str">
            <v>HE</v>
          </cell>
          <cell r="P468" t="str">
            <v/>
          </cell>
          <cell r="Q468" t="str">
            <v/>
          </cell>
          <cell r="R468" t="str">
            <v>04005805319933</v>
          </cell>
          <cell r="S468" t="str">
            <v>IC</v>
          </cell>
          <cell r="T468">
            <v>60</v>
          </cell>
          <cell r="U468">
            <v>32</v>
          </cell>
          <cell r="V468">
            <v>160</v>
          </cell>
          <cell r="W468" t="str">
            <v>MM</v>
          </cell>
          <cell r="X468">
            <v>0</v>
          </cell>
          <cell r="Y468">
            <v>0</v>
          </cell>
          <cell r="Z468">
            <v>0</v>
          </cell>
          <cell r="AA468" t="str">
            <v/>
          </cell>
          <cell r="AB468">
            <v>253</v>
          </cell>
          <cell r="AC468">
            <v>180</v>
          </cell>
          <cell r="AD468">
            <v>181</v>
          </cell>
          <cell r="AE468" t="str">
            <v>MM</v>
          </cell>
          <cell r="AF468">
            <v>107.1</v>
          </cell>
          <cell r="AG468" t="str">
            <v>G</v>
          </cell>
          <cell r="AH468">
            <v>0</v>
          </cell>
          <cell r="AI468" t="str">
            <v/>
          </cell>
          <cell r="AJ468">
            <v>2.806</v>
          </cell>
          <cell r="AK468" t="str">
            <v>KG</v>
          </cell>
          <cell r="AL468" t="str">
            <v>19</v>
          </cell>
          <cell r="AM468" t="str">
            <v>6</v>
          </cell>
          <cell r="AN468" t="str">
            <v>114</v>
          </cell>
          <cell r="AO468" t="str">
            <v>2736</v>
          </cell>
        </row>
        <row r="469">
          <cell r="D469" t="str">
            <v>83821-04800-42</v>
          </cell>
          <cell r="E469" t="str">
            <v>NBODY XTR_BRG ANT_AGE_SRM 180ML</v>
          </cell>
          <cell r="F469">
            <v>180</v>
          </cell>
          <cell r="G469" t="str">
            <v>ML</v>
          </cell>
          <cell r="H469">
            <v>678.75</v>
          </cell>
          <cell r="I469" t="str">
            <v>ML</v>
          </cell>
          <cell r="J469" t="str">
            <v>PC</v>
          </cell>
          <cell r="K469" t="str">
            <v>BDF DC Export Malang</v>
          </cell>
          <cell r="L469" t="str">
            <v>0</v>
          </cell>
          <cell r="M469" t="str">
            <v>24</v>
          </cell>
          <cell r="N469" t="str">
            <v>8999777007058</v>
          </cell>
          <cell r="O469" t="str">
            <v>HE</v>
          </cell>
          <cell r="P469" t="str">
            <v/>
          </cell>
          <cell r="Q469" t="str">
            <v/>
          </cell>
          <cell r="R469" t="str">
            <v>8999777012564</v>
          </cell>
          <cell r="S469" t="str">
            <v>HE</v>
          </cell>
          <cell r="T469">
            <v>75</v>
          </cell>
          <cell r="U469">
            <v>50</v>
          </cell>
          <cell r="V469">
            <v>181</v>
          </cell>
          <cell r="W469" t="str">
            <v>MM</v>
          </cell>
          <cell r="X469">
            <v>0</v>
          </cell>
          <cell r="Y469">
            <v>0</v>
          </cell>
          <cell r="Z469">
            <v>0</v>
          </cell>
          <cell r="AA469" t="str">
            <v/>
          </cell>
          <cell r="AB469">
            <v>312</v>
          </cell>
          <cell r="AC469">
            <v>210</v>
          </cell>
          <cell r="AD469">
            <v>205</v>
          </cell>
          <cell r="AE469" t="str">
            <v>MM</v>
          </cell>
          <cell r="AF469">
            <v>0.193</v>
          </cell>
          <cell r="AG469" t="str">
            <v>KG</v>
          </cell>
          <cell r="AH469">
            <v>0</v>
          </cell>
          <cell r="AI469" t="str">
            <v/>
          </cell>
          <cell r="AJ469">
            <v>4.8730000000000002</v>
          </cell>
          <cell r="AK469" t="str">
            <v>KG</v>
          </cell>
          <cell r="AL469" t="str">
            <v>12</v>
          </cell>
          <cell r="AM469" t="str">
            <v>6</v>
          </cell>
          <cell r="AN469" t="str">
            <v>72</v>
          </cell>
          <cell r="AO469" t="str">
            <v>1728</v>
          </cell>
        </row>
        <row r="470">
          <cell r="D470" t="str">
            <v>98925-04800-42</v>
          </cell>
          <cell r="E470" t="str">
            <v>NBODY XTR_BRG NGT_NRS_LTN 190ML</v>
          </cell>
          <cell r="F470">
            <v>190</v>
          </cell>
          <cell r="G470" t="str">
            <v>ML</v>
          </cell>
          <cell r="H470">
            <v>399.6</v>
          </cell>
          <cell r="I470" t="str">
            <v>ML</v>
          </cell>
          <cell r="J470" t="str">
            <v>PC</v>
          </cell>
          <cell r="K470" t="str">
            <v>BDF DC Export Malang</v>
          </cell>
          <cell r="L470" t="str">
            <v>0</v>
          </cell>
          <cell r="M470" t="str">
            <v>24</v>
          </cell>
          <cell r="N470" t="str">
            <v>8999777000110</v>
          </cell>
          <cell r="O470" t="str">
            <v>HE</v>
          </cell>
          <cell r="P470" t="str">
            <v/>
          </cell>
          <cell r="Q470" t="str">
            <v/>
          </cell>
          <cell r="R470" t="str">
            <v>8999777008468</v>
          </cell>
          <cell r="S470" t="str">
            <v>HE</v>
          </cell>
          <cell r="T470">
            <v>60</v>
          </cell>
          <cell r="U470">
            <v>37</v>
          </cell>
          <cell r="V470">
            <v>180</v>
          </cell>
          <cell r="W470" t="str">
            <v>MM</v>
          </cell>
          <cell r="X470">
            <v>0</v>
          </cell>
          <cell r="Y470">
            <v>0</v>
          </cell>
          <cell r="Z470">
            <v>0</v>
          </cell>
          <cell r="AA470" t="str">
            <v/>
          </cell>
          <cell r="AB470">
            <v>245</v>
          </cell>
          <cell r="AC470">
            <v>226</v>
          </cell>
          <cell r="AD470">
            <v>197</v>
          </cell>
          <cell r="AE470" t="str">
            <v>MM</v>
          </cell>
          <cell r="AF470">
            <v>0.217</v>
          </cell>
          <cell r="AG470" t="str">
            <v>KG</v>
          </cell>
          <cell r="AH470">
            <v>0</v>
          </cell>
          <cell r="AI470" t="str">
            <v/>
          </cell>
          <cell r="AJ470">
            <v>5.4080000000000004</v>
          </cell>
          <cell r="AK470" t="str">
            <v>KG</v>
          </cell>
          <cell r="AL470" t="str">
            <v>14</v>
          </cell>
          <cell r="AM470" t="str">
            <v>6</v>
          </cell>
          <cell r="AN470" t="str">
            <v>84</v>
          </cell>
          <cell r="AO470" t="str">
            <v>2016</v>
          </cell>
        </row>
        <row r="471">
          <cell r="D471" t="str">
            <v>48332-00205-00</v>
          </cell>
          <cell r="E471" t="str">
            <v>NIVEA_LIP_BALM_OVERNIGHT</v>
          </cell>
          <cell r="F471">
            <v>0</v>
          </cell>
          <cell r="G471" t="str">
            <v/>
          </cell>
          <cell r="H471">
            <v>0.17299999999999999</v>
          </cell>
          <cell r="I471" t="str">
            <v>L</v>
          </cell>
          <cell r="J471" t="str">
            <v>PC</v>
          </cell>
          <cell r="K471" t="str">
            <v/>
          </cell>
          <cell r="L471" t="str">
            <v>0</v>
          </cell>
          <cell r="M471" t="str">
            <v>24</v>
          </cell>
          <cell r="N471" t="str">
            <v>8850029039749</v>
          </cell>
          <cell r="O471" t="str">
            <v>HE</v>
          </cell>
          <cell r="P471" t="str">
            <v/>
          </cell>
          <cell r="Q471" t="str">
            <v/>
          </cell>
          <cell r="R471" t="str">
            <v>18850029039746</v>
          </cell>
          <cell r="S471" t="str">
            <v>IC</v>
          </cell>
          <cell r="T471">
            <v>75</v>
          </cell>
          <cell r="U471">
            <v>21</v>
          </cell>
          <cell r="V471">
            <v>110</v>
          </cell>
          <cell r="W471" t="str">
            <v>MM</v>
          </cell>
          <cell r="X471">
            <v>0</v>
          </cell>
          <cell r="Y471">
            <v>0</v>
          </cell>
          <cell r="Z471">
            <v>0</v>
          </cell>
          <cell r="AA471" t="str">
            <v/>
          </cell>
          <cell r="AB471">
            <v>287</v>
          </cell>
          <cell r="AC471">
            <v>95</v>
          </cell>
          <cell r="AD471">
            <v>139</v>
          </cell>
          <cell r="AE471" t="str">
            <v>MM</v>
          </cell>
          <cell r="AF471">
            <v>18.7</v>
          </cell>
          <cell r="AG471" t="str">
            <v>G</v>
          </cell>
          <cell r="AH471">
            <v>0</v>
          </cell>
          <cell r="AI471" t="str">
            <v/>
          </cell>
          <cell r="AJ471">
            <v>0.54600000000000004</v>
          </cell>
          <cell r="AK471" t="str">
            <v>KG</v>
          </cell>
          <cell r="AL471" t="str">
            <v>32</v>
          </cell>
          <cell r="AM471" t="str">
            <v>7</v>
          </cell>
          <cell r="AN471" t="str">
            <v>224</v>
          </cell>
          <cell r="AO471" t="str">
            <v>5376</v>
          </cell>
        </row>
        <row r="472">
          <cell r="D472" t="str">
            <v>48332-00156-01</v>
          </cell>
          <cell r="E472" t="str">
            <v>NFC_MAKE_UP_CLEAR_EYE_RE</v>
          </cell>
          <cell r="F472">
            <v>125</v>
          </cell>
          <cell r="G472" t="str">
            <v>ML</v>
          </cell>
          <cell r="H472">
            <v>0.27400000000000002</v>
          </cell>
          <cell r="I472" t="str">
            <v>L</v>
          </cell>
          <cell r="J472" t="str">
            <v>PC</v>
          </cell>
          <cell r="K472" t="str">
            <v>PT. LF SERVICES INDONESIA</v>
          </cell>
          <cell r="L472" t="str">
            <v>6</v>
          </cell>
          <cell r="M472" t="str">
            <v>12</v>
          </cell>
          <cell r="N472" t="str">
            <v>4005900102300</v>
          </cell>
          <cell r="O472" t="str">
            <v>HE</v>
          </cell>
          <cell r="P472" t="str">
            <v>04005805155739</v>
          </cell>
          <cell r="Q472" t="str">
            <v>IC</v>
          </cell>
          <cell r="R472" t="str">
            <v>04005805155746</v>
          </cell>
          <cell r="S472" t="str">
            <v>IC</v>
          </cell>
          <cell r="T472">
            <v>54</v>
          </cell>
          <cell r="U472">
            <v>37</v>
          </cell>
          <cell r="V472">
            <v>137</v>
          </cell>
          <cell r="W472" t="str">
            <v>MM</v>
          </cell>
          <cell r="X472">
            <v>222</v>
          </cell>
          <cell r="Y472">
            <v>54</v>
          </cell>
          <cell r="Z472">
            <v>137</v>
          </cell>
          <cell r="AA472" t="str">
            <v>MM</v>
          </cell>
          <cell r="AB472">
            <v>236</v>
          </cell>
          <cell r="AC472">
            <v>118</v>
          </cell>
          <cell r="AD472">
            <v>143</v>
          </cell>
          <cell r="AE472" t="str">
            <v>MM</v>
          </cell>
          <cell r="AF472">
            <v>135</v>
          </cell>
          <cell r="AG472" t="str">
            <v>G</v>
          </cell>
          <cell r="AH472">
            <v>0.81</v>
          </cell>
          <cell r="AI472" t="str">
            <v>KG</v>
          </cell>
          <cell r="AJ472">
            <v>1.6619999999999999</v>
          </cell>
          <cell r="AK472" t="str">
            <v>KG</v>
          </cell>
          <cell r="AL472" t="str">
            <v>30</v>
          </cell>
          <cell r="AM472" t="str">
            <v>7</v>
          </cell>
          <cell r="AN472" t="str">
            <v>210</v>
          </cell>
          <cell r="AO472" t="str">
            <v>2520</v>
          </cell>
        </row>
        <row r="473">
          <cell r="D473" t="str">
            <v>80027-04800-30</v>
          </cell>
          <cell r="E473" t="str">
            <v>NDEO SPY DP_ML 150ML</v>
          </cell>
          <cell r="F473">
            <v>150</v>
          </cell>
          <cell r="G473" t="str">
            <v>ML</v>
          </cell>
          <cell r="H473">
            <v>338.17500000000001</v>
          </cell>
          <cell r="I473" t="str">
            <v>ML</v>
          </cell>
          <cell r="J473" t="str">
            <v>PC</v>
          </cell>
          <cell r="K473" t="str">
            <v>BDF Surabaya</v>
          </cell>
          <cell r="L473" t="str">
            <v>6</v>
          </cell>
          <cell r="M473" t="str">
            <v>12</v>
          </cell>
          <cell r="N473" t="str">
            <v>8999777010676</v>
          </cell>
          <cell r="O473" t="str">
            <v>HE</v>
          </cell>
          <cell r="P473" t="str">
            <v>8999777010683</v>
          </cell>
          <cell r="Q473" t="str">
            <v>HE</v>
          </cell>
          <cell r="R473" t="str">
            <v>8999777010690</v>
          </cell>
          <cell r="S473" t="str">
            <v>HE</v>
          </cell>
          <cell r="T473">
            <v>45</v>
          </cell>
          <cell r="U473">
            <v>45</v>
          </cell>
          <cell r="V473">
            <v>167</v>
          </cell>
          <cell r="W473" t="str">
            <v>MM</v>
          </cell>
          <cell r="X473">
            <v>270</v>
          </cell>
          <cell r="Y473">
            <v>45</v>
          </cell>
          <cell r="Z473">
            <v>167</v>
          </cell>
          <cell r="AA473" t="str">
            <v>MM</v>
          </cell>
          <cell r="AB473">
            <v>280</v>
          </cell>
          <cell r="AC473">
            <v>100</v>
          </cell>
          <cell r="AD473">
            <v>185</v>
          </cell>
          <cell r="AE473" t="str">
            <v>MM</v>
          </cell>
          <cell r="AF473">
            <v>130.5</v>
          </cell>
          <cell r="AG473" t="str">
            <v>G</v>
          </cell>
          <cell r="AH473">
            <v>0.78600000000000003</v>
          </cell>
          <cell r="AI473" t="str">
            <v>KG</v>
          </cell>
          <cell r="AJ473">
            <v>1.677</v>
          </cell>
          <cell r="AK473" t="str">
            <v>KG</v>
          </cell>
          <cell r="AL473" t="str">
            <v>0</v>
          </cell>
          <cell r="AM473" t="str">
            <v>0</v>
          </cell>
          <cell r="AN473" t="str">
            <v>0</v>
          </cell>
          <cell r="AO473" t="str">
            <v>0</v>
          </cell>
        </row>
        <row r="474">
          <cell r="D474" t="str">
            <v>82237-04800-62</v>
          </cell>
          <cell r="E474" t="str">
            <v>NDEO SPY B&amp;W_CLR_FML 150ML</v>
          </cell>
          <cell r="F474">
            <v>150</v>
          </cell>
          <cell r="G474" t="str">
            <v>ML</v>
          </cell>
          <cell r="H474">
            <v>374.625</v>
          </cell>
          <cell r="I474" t="str">
            <v>ML</v>
          </cell>
          <cell r="J474" t="str">
            <v>PC</v>
          </cell>
          <cell r="K474" t="str">
            <v>BDF Surabaya</v>
          </cell>
          <cell r="L474" t="str">
            <v>6</v>
          </cell>
          <cell r="M474" t="str">
            <v>12</v>
          </cell>
          <cell r="N474" t="str">
            <v>8999777004880</v>
          </cell>
          <cell r="O474" t="str">
            <v>HE</v>
          </cell>
          <cell r="P474" t="str">
            <v>8999777004897</v>
          </cell>
          <cell r="Q474" t="str">
            <v>HE</v>
          </cell>
          <cell r="R474" t="str">
            <v>8999777004903</v>
          </cell>
          <cell r="S474" t="str">
            <v>HE</v>
          </cell>
          <cell r="T474">
            <v>45</v>
          </cell>
          <cell r="U474">
            <v>45</v>
          </cell>
          <cell r="V474">
            <v>185</v>
          </cell>
          <cell r="W474" t="str">
            <v>MM</v>
          </cell>
          <cell r="X474">
            <v>272</v>
          </cell>
          <cell r="Y474">
            <v>45</v>
          </cell>
          <cell r="Z474">
            <v>185</v>
          </cell>
          <cell r="AA474" t="str">
            <v>MM</v>
          </cell>
          <cell r="AB474">
            <v>284</v>
          </cell>
          <cell r="AC474">
            <v>103</v>
          </cell>
          <cell r="AD474">
            <v>205</v>
          </cell>
          <cell r="AE474" t="str">
            <v>MM</v>
          </cell>
          <cell r="AF474">
            <v>140.47399999999999</v>
          </cell>
          <cell r="AG474" t="str">
            <v>G</v>
          </cell>
          <cell r="AH474">
            <v>0.84899999999999998</v>
          </cell>
          <cell r="AI474" t="str">
            <v>KG</v>
          </cell>
          <cell r="AJ474">
            <v>1.84</v>
          </cell>
          <cell r="AK474" t="str">
            <v>KG</v>
          </cell>
          <cell r="AL474" t="str">
            <v>0</v>
          </cell>
          <cell r="AM474" t="str">
            <v>0</v>
          </cell>
          <cell r="AN474" t="str">
            <v>0</v>
          </cell>
          <cell r="AO474" t="str">
            <v>0</v>
          </cell>
        </row>
        <row r="475">
          <cell r="D475" t="str">
            <v>82241-04800-62</v>
          </cell>
          <cell r="E475" t="str">
            <v>NDEO SPY B&amp;W_PWR_ML 150ML</v>
          </cell>
          <cell r="F475">
            <v>150</v>
          </cell>
          <cell r="G475" t="str">
            <v>ML</v>
          </cell>
          <cell r="H475">
            <v>338.17500000000001</v>
          </cell>
          <cell r="I475" t="str">
            <v>ML</v>
          </cell>
          <cell r="J475" t="str">
            <v>PC</v>
          </cell>
          <cell r="K475" t="str">
            <v>BDF Surabaya</v>
          </cell>
          <cell r="L475" t="str">
            <v>6</v>
          </cell>
          <cell r="M475" t="str">
            <v>12</v>
          </cell>
          <cell r="N475" t="str">
            <v>8999777004972</v>
          </cell>
          <cell r="O475" t="str">
            <v>HE</v>
          </cell>
          <cell r="P475" t="str">
            <v>8999777004989</v>
          </cell>
          <cell r="Q475" t="str">
            <v>HE</v>
          </cell>
          <cell r="R475" t="str">
            <v>8999777004996</v>
          </cell>
          <cell r="S475" t="str">
            <v>HE</v>
          </cell>
          <cell r="T475">
            <v>45</v>
          </cell>
          <cell r="U475">
            <v>45</v>
          </cell>
          <cell r="V475">
            <v>167</v>
          </cell>
          <cell r="W475" t="str">
            <v>MM</v>
          </cell>
          <cell r="X475">
            <v>270</v>
          </cell>
          <cell r="Y475">
            <v>45</v>
          </cell>
          <cell r="Z475">
            <v>167</v>
          </cell>
          <cell r="AA475" t="str">
            <v>MM</v>
          </cell>
          <cell r="AB475">
            <v>280</v>
          </cell>
          <cell r="AC475">
            <v>100</v>
          </cell>
          <cell r="AD475">
            <v>182</v>
          </cell>
          <cell r="AE475" t="str">
            <v>MM</v>
          </cell>
          <cell r="AF475">
            <v>129.69999999999999</v>
          </cell>
          <cell r="AG475" t="str">
            <v>G</v>
          </cell>
          <cell r="AH475">
            <v>0.78100000000000003</v>
          </cell>
          <cell r="AI475" t="str">
            <v>KG</v>
          </cell>
          <cell r="AJ475">
            <v>1.667</v>
          </cell>
          <cell r="AK475" t="str">
            <v>KG</v>
          </cell>
          <cell r="AL475" t="str">
            <v>0</v>
          </cell>
          <cell r="AM475" t="str">
            <v>0</v>
          </cell>
          <cell r="AN475" t="str">
            <v>0</v>
          </cell>
          <cell r="AO475" t="str">
            <v>0</v>
          </cell>
        </row>
        <row r="476">
          <cell r="D476" t="str">
            <v>82883-04800-31</v>
          </cell>
          <cell r="E476" t="str">
            <v>NDEO SPY CL_KCK 150ML</v>
          </cell>
          <cell r="F476">
            <v>150</v>
          </cell>
          <cell r="G476" t="str">
            <v>ML</v>
          </cell>
          <cell r="H476">
            <v>338.17500000000001</v>
          </cell>
          <cell r="I476" t="str">
            <v>ML</v>
          </cell>
          <cell r="J476" t="str">
            <v>PC</v>
          </cell>
          <cell r="K476" t="str">
            <v>BDF Surabaya</v>
          </cell>
          <cell r="L476" t="str">
            <v>6</v>
          </cell>
          <cell r="M476" t="str">
            <v>12</v>
          </cell>
          <cell r="N476" t="str">
            <v>8999777004910</v>
          </cell>
          <cell r="O476" t="str">
            <v>HE</v>
          </cell>
          <cell r="P476" t="str">
            <v>8999777004927</v>
          </cell>
          <cell r="Q476" t="str">
            <v>HE</v>
          </cell>
          <cell r="R476" t="str">
            <v>8999777004934</v>
          </cell>
          <cell r="S476" t="str">
            <v>HE</v>
          </cell>
          <cell r="T476">
            <v>45</v>
          </cell>
          <cell r="U476">
            <v>45</v>
          </cell>
          <cell r="V476">
            <v>167</v>
          </cell>
          <cell r="W476" t="str">
            <v>MM</v>
          </cell>
          <cell r="X476">
            <v>270</v>
          </cell>
          <cell r="Y476">
            <v>45</v>
          </cell>
          <cell r="Z476">
            <v>167</v>
          </cell>
          <cell r="AA476" t="str">
            <v>MM</v>
          </cell>
          <cell r="AB476">
            <v>280</v>
          </cell>
          <cell r="AC476">
            <v>100</v>
          </cell>
          <cell r="AD476">
            <v>182</v>
          </cell>
          <cell r="AE476" t="str">
            <v>MM</v>
          </cell>
          <cell r="AF476">
            <v>130.4</v>
          </cell>
          <cell r="AG476" t="str">
            <v>G</v>
          </cell>
          <cell r="AH476">
            <v>0.78500000000000003</v>
          </cell>
          <cell r="AI476" t="str">
            <v>KG</v>
          </cell>
          <cell r="AJ476">
            <v>1.6759999999999999</v>
          </cell>
          <cell r="AK476" t="str">
            <v>KG</v>
          </cell>
          <cell r="AL476" t="str">
            <v>0</v>
          </cell>
          <cell r="AM476" t="str">
            <v>0</v>
          </cell>
          <cell r="AN476" t="str">
            <v>0</v>
          </cell>
          <cell r="AO476" t="str">
            <v>0</v>
          </cell>
        </row>
        <row r="477">
          <cell r="D477" t="str">
            <v>82967-04820-40</v>
          </cell>
          <cell r="E477" t="str">
            <v>NDEO SPY XTR_BRG_FML 150ML</v>
          </cell>
          <cell r="F477">
            <v>150</v>
          </cell>
          <cell r="G477" t="str">
            <v>ML</v>
          </cell>
          <cell r="H477">
            <v>374.625</v>
          </cell>
          <cell r="I477" t="str">
            <v>ML</v>
          </cell>
          <cell r="J477" t="str">
            <v>PC</v>
          </cell>
          <cell r="K477" t="str">
            <v>BDF Surabaya</v>
          </cell>
          <cell r="L477" t="str">
            <v>6</v>
          </cell>
          <cell r="M477" t="str">
            <v>12</v>
          </cell>
          <cell r="N477" t="str">
            <v>8999777004828</v>
          </cell>
          <cell r="O477" t="str">
            <v>HE</v>
          </cell>
          <cell r="P477" t="str">
            <v>8999777004835</v>
          </cell>
          <cell r="Q477" t="str">
            <v>HE</v>
          </cell>
          <cell r="R477" t="str">
            <v>8999777004842</v>
          </cell>
          <cell r="S477" t="str">
            <v>HE</v>
          </cell>
          <cell r="T477">
            <v>45</v>
          </cell>
          <cell r="U477">
            <v>45</v>
          </cell>
          <cell r="V477">
            <v>185</v>
          </cell>
          <cell r="W477" t="str">
            <v>MM</v>
          </cell>
          <cell r="X477">
            <v>272</v>
          </cell>
          <cell r="Y477">
            <v>45</v>
          </cell>
          <cell r="Z477">
            <v>185</v>
          </cell>
          <cell r="AA477" t="str">
            <v>MM</v>
          </cell>
          <cell r="AB477">
            <v>284</v>
          </cell>
          <cell r="AC477">
            <v>103</v>
          </cell>
          <cell r="AD477">
            <v>205</v>
          </cell>
          <cell r="AE477" t="str">
            <v>MM</v>
          </cell>
          <cell r="AF477">
            <v>140.30000000000001</v>
          </cell>
          <cell r="AG477" t="str">
            <v>G</v>
          </cell>
          <cell r="AH477">
            <v>0.84899999999999998</v>
          </cell>
          <cell r="AI477" t="str">
            <v>KG</v>
          </cell>
          <cell r="AJ477">
            <v>1.84</v>
          </cell>
          <cell r="AK477" t="str">
            <v>KG</v>
          </cell>
          <cell r="AL477" t="str">
            <v>0</v>
          </cell>
          <cell r="AM477" t="str">
            <v>0</v>
          </cell>
          <cell r="AN477" t="str">
            <v>0</v>
          </cell>
          <cell r="AO477" t="str">
            <v>0</v>
          </cell>
        </row>
        <row r="478">
          <cell r="D478" t="str">
            <v>85061-04800-49</v>
          </cell>
          <cell r="E478" t="str">
            <v>NLC ESL 4,8G</v>
          </cell>
          <cell r="F478">
            <v>4.8</v>
          </cell>
          <cell r="G478" t="str">
            <v>G</v>
          </cell>
          <cell r="H478">
            <v>180</v>
          </cell>
          <cell r="I478" t="str">
            <v>ML</v>
          </cell>
          <cell r="J478" t="str">
            <v>PC</v>
          </cell>
          <cell r="K478" t="str">
            <v>BDF Surabaya</v>
          </cell>
          <cell r="L478" t="str">
            <v>4</v>
          </cell>
          <cell r="M478" t="str">
            <v>24</v>
          </cell>
          <cell r="N478" t="str">
            <v>8999777850616</v>
          </cell>
          <cell r="O478" t="str">
            <v>HE</v>
          </cell>
          <cell r="P478" t="str">
            <v>8999777017576</v>
          </cell>
          <cell r="Q478" t="str">
            <v>HE</v>
          </cell>
          <cell r="R478" t="str">
            <v>8999777017583</v>
          </cell>
          <cell r="S478" t="str">
            <v>HE</v>
          </cell>
          <cell r="T478">
            <v>75</v>
          </cell>
          <cell r="U478">
            <v>20</v>
          </cell>
          <cell r="V478">
            <v>120</v>
          </cell>
          <cell r="W478" t="str">
            <v>MM</v>
          </cell>
          <cell r="X478">
            <v>135</v>
          </cell>
          <cell r="Y478">
            <v>45</v>
          </cell>
          <cell r="Z478">
            <v>158</v>
          </cell>
          <cell r="AA478" t="str">
            <v>MM</v>
          </cell>
          <cell r="AB478">
            <v>203</v>
          </cell>
          <cell r="AC478">
            <v>142</v>
          </cell>
          <cell r="AD478">
            <v>150</v>
          </cell>
          <cell r="AE478" t="str">
            <v>MM</v>
          </cell>
          <cell r="AF478">
            <v>17</v>
          </cell>
          <cell r="AG478" t="str">
            <v>G</v>
          </cell>
          <cell r="AH478">
            <v>7.0000000000000007E-2</v>
          </cell>
          <cell r="AI478" t="str">
            <v>KG</v>
          </cell>
          <cell r="AJ478">
            <v>0.52100000000000002</v>
          </cell>
          <cell r="AK478" t="str">
            <v>KG</v>
          </cell>
          <cell r="AL478" t="str">
            <v>0</v>
          </cell>
          <cell r="AM478" t="str">
            <v>0</v>
          </cell>
          <cell r="AN478" t="str">
            <v>0</v>
          </cell>
          <cell r="AO478" t="str">
            <v>0</v>
          </cell>
        </row>
        <row r="479">
          <cell r="D479" t="str">
            <v>85974-04800-62</v>
          </cell>
          <cell r="E479" t="str">
            <v>NDEO SPY B&amp;W_FRS_ML 150ML</v>
          </cell>
          <cell r="F479">
            <v>150</v>
          </cell>
          <cell r="G479" t="str">
            <v>ML</v>
          </cell>
          <cell r="H479">
            <v>338.17500000000001</v>
          </cell>
          <cell r="I479" t="str">
            <v>ML</v>
          </cell>
          <cell r="J479" t="str">
            <v>PC</v>
          </cell>
          <cell r="K479" t="str">
            <v>BDF Surabaya</v>
          </cell>
          <cell r="L479" t="str">
            <v>6</v>
          </cell>
          <cell r="M479" t="str">
            <v>12</v>
          </cell>
          <cell r="N479" t="str">
            <v>8999777010942</v>
          </cell>
          <cell r="O479" t="str">
            <v>HE</v>
          </cell>
          <cell r="P479" t="str">
            <v>8999777010959</v>
          </cell>
          <cell r="Q479" t="str">
            <v>HE</v>
          </cell>
          <cell r="R479" t="str">
            <v>8999777010966</v>
          </cell>
          <cell r="S479" t="str">
            <v>HE</v>
          </cell>
          <cell r="T479">
            <v>45</v>
          </cell>
          <cell r="U479">
            <v>45</v>
          </cell>
          <cell r="V479">
            <v>167</v>
          </cell>
          <cell r="W479" t="str">
            <v>MM</v>
          </cell>
          <cell r="X479">
            <v>270</v>
          </cell>
          <cell r="Y479">
            <v>45</v>
          </cell>
          <cell r="Z479">
            <v>167</v>
          </cell>
          <cell r="AA479" t="str">
            <v>MM</v>
          </cell>
          <cell r="AB479">
            <v>280</v>
          </cell>
          <cell r="AC479">
            <v>100</v>
          </cell>
          <cell r="AD479">
            <v>182</v>
          </cell>
          <cell r="AE479" t="str">
            <v>MM</v>
          </cell>
          <cell r="AF479">
            <v>129.69999999999999</v>
          </cell>
          <cell r="AG479" t="str">
            <v>G</v>
          </cell>
          <cell r="AH479">
            <v>0.78100000000000003</v>
          </cell>
          <cell r="AI479" t="str">
            <v>KG</v>
          </cell>
          <cell r="AJ479">
            <v>1.667</v>
          </cell>
          <cell r="AK479" t="str">
            <v>KG</v>
          </cell>
          <cell r="AL479" t="str">
            <v>0</v>
          </cell>
          <cell r="AM479" t="str">
            <v>0</v>
          </cell>
          <cell r="AN479" t="str">
            <v>0</v>
          </cell>
          <cell r="AO479" t="str">
            <v>0</v>
          </cell>
        </row>
        <row r="480">
          <cell r="D480" t="str">
            <v>86014-04800-21</v>
          </cell>
          <cell r="E480" t="str">
            <v>NSUN INST_AUR SPF50 30ML</v>
          </cell>
          <cell r="F480">
            <v>30</v>
          </cell>
          <cell r="G480" t="str">
            <v>ML</v>
          </cell>
          <cell r="H480">
            <v>316.8</v>
          </cell>
          <cell r="I480" t="str">
            <v>ML</v>
          </cell>
          <cell r="J480" t="str">
            <v>PC</v>
          </cell>
          <cell r="K480" t="str">
            <v>BDF Surabaya</v>
          </cell>
          <cell r="L480" t="str">
            <v>0</v>
          </cell>
          <cell r="M480" t="str">
            <v>14</v>
          </cell>
          <cell r="N480" t="str">
            <v>8999777015268</v>
          </cell>
          <cell r="O480" t="str">
            <v>HE</v>
          </cell>
          <cell r="P480" t="str">
            <v/>
          </cell>
          <cell r="Q480" t="str">
            <v/>
          </cell>
          <cell r="R480" t="str">
            <v>8999777015275</v>
          </cell>
          <cell r="S480" t="str">
            <v>HE</v>
          </cell>
          <cell r="T480">
            <v>80</v>
          </cell>
          <cell r="U480">
            <v>22</v>
          </cell>
          <cell r="V480">
            <v>180</v>
          </cell>
          <cell r="W480" t="str">
            <v>MM</v>
          </cell>
          <cell r="X480">
            <v>0</v>
          </cell>
          <cell r="Y480">
            <v>0</v>
          </cell>
          <cell r="Z480">
            <v>0</v>
          </cell>
          <cell r="AA480" t="str">
            <v/>
          </cell>
          <cell r="AB480">
            <v>193</v>
          </cell>
          <cell r="AC480">
            <v>118</v>
          </cell>
          <cell r="AD480">
            <v>195</v>
          </cell>
          <cell r="AE480" t="str">
            <v>MM</v>
          </cell>
          <cell r="AF480">
            <v>46.4</v>
          </cell>
          <cell r="AG480" t="str">
            <v>G</v>
          </cell>
          <cell r="AH480">
            <v>0</v>
          </cell>
          <cell r="AI480" t="str">
            <v/>
          </cell>
          <cell r="AJ480">
            <v>0.8</v>
          </cell>
          <cell r="AK480" t="str">
            <v>KG</v>
          </cell>
          <cell r="AL480" t="str">
            <v>0</v>
          </cell>
          <cell r="AM480" t="str">
            <v>0</v>
          </cell>
          <cell r="AN480" t="str">
            <v>0</v>
          </cell>
          <cell r="AO480" t="str">
            <v>0</v>
          </cell>
        </row>
        <row r="481">
          <cell r="D481" t="str">
            <v>86060-04800-21</v>
          </cell>
          <cell r="E481" t="str">
            <v>NSUN PRTCT&amp;PRFCT OIL_CTRL_GL_CRM SPF50 3</v>
          </cell>
          <cell r="F481">
            <v>30</v>
          </cell>
          <cell r="G481" t="str">
            <v>ML</v>
          </cell>
          <cell r="H481">
            <v>316.8</v>
          </cell>
          <cell r="I481" t="str">
            <v>ML</v>
          </cell>
          <cell r="J481" t="str">
            <v>PC</v>
          </cell>
          <cell r="K481" t="str">
            <v>BDF Surabaya</v>
          </cell>
          <cell r="L481" t="str">
            <v>0</v>
          </cell>
          <cell r="M481" t="str">
            <v>14</v>
          </cell>
          <cell r="N481" t="str">
            <v>8999777014230</v>
          </cell>
          <cell r="O481" t="str">
            <v>HE</v>
          </cell>
          <cell r="P481" t="str">
            <v/>
          </cell>
          <cell r="Q481" t="str">
            <v/>
          </cell>
          <cell r="R481" t="str">
            <v>8999777014247</v>
          </cell>
          <cell r="S481" t="str">
            <v>HE</v>
          </cell>
          <cell r="T481">
            <v>80</v>
          </cell>
          <cell r="U481">
            <v>22</v>
          </cell>
          <cell r="V481">
            <v>180</v>
          </cell>
          <cell r="W481" t="str">
            <v>MM</v>
          </cell>
          <cell r="X481">
            <v>0</v>
          </cell>
          <cell r="Y481">
            <v>0</v>
          </cell>
          <cell r="Z481">
            <v>0</v>
          </cell>
          <cell r="AA481" t="str">
            <v/>
          </cell>
          <cell r="AB481">
            <v>193</v>
          </cell>
          <cell r="AC481">
            <v>118</v>
          </cell>
          <cell r="AD481">
            <v>195</v>
          </cell>
          <cell r="AE481" t="str">
            <v>MM</v>
          </cell>
          <cell r="AF481">
            <v>46.4</v>
          </cell>
          <cell r="AG481" t="str">
            <v>G</v>
          </cell>
          <cell r="AH481">
            <v>0</v>
          </cell>
          <cell r="AI481" t="str">
            <v/>
          </cell>
          <cell r="AJ481">
            <v>0.8</v>
          </cell>
          <cell r="AK481" t="str">
            <v>KG</v>
          </cell>
          <cell r="AL481" t="str">
            <v>0</v>
          </cell>
          <cell r="AM481" t="str">
            <v>0</v>
          </cell>
          <cell r="AN481" t="str">
            <v>0</v>
          </cell>
          <cell r="AO481" t="str">
            <v>0</v>
          </cell>
        </row>
        <row r="482">
          <cell r="D482" t="str">
            <v>88315-07700-42</v>
          </cell>
          <cell r="E482" t="str">
            <v>NBODY XTR_BRG RPR&amp;PRT_SRM SPF50 320ML</v>
          </cell>
          <cell r="F482">
            <v>320</v>
          </cell>
          <cell r="G482" t="str">
            <v>ML</v>
          </cell>
          <cell r="H482">
            <v>1.224</v>
          </cell>
          <cell r="I482" t="str">
            <v>L</v>
          </cell>
          <cell r="J482" t="str">
            <v>PC</v>
          </cell>
          <cell r="K482" t="str">
            <v>BDF Surabaya</v>
          </cell>
          <cell r="L482" t="str">
            <v>3</v>
          </cell>
          <cell r="M482" t="str">
            <v>12</v>
          </cell>
          <cell r="N482" t="str">
            <v>8850029022796</v>
          </cell>
          <cell r="O482" t="str">
            <v>HE</v>
          </cell>
          <cell r="P482" t="str">
            <v>8850029022802</v>
          </cell>
          <cell r="Q482" t="str">
            <v>HE</v>
          </cell>
          <cell r="R482" t="str">
            <v>18850029016549</v>
          </cell>
          <cell r="S482" t="str">
            <v>IC</v>
          </cell>
          <cell r="T482">
            <v>94</v>
          </cell>
          <cell r="U482">
            <v>60</v>
          </cell>
          <cell r="V482">
            <v>217</v>
          </cell>
          <cell r="W482" t="str">
            <v>MM</v>
          </cell>
          <cell r="X482">
            <v>216</v>
          </cell>
          <cell r="Y482">
            <v>80</v>
          </cell>
          <cell r="Z482">
            <v>217</v>
          </cell>
          <cell r="AA482" t="str">
            <v>MM</v>
          </cell>
          <cell r="AB482">
            <v>336</v>
          </cell>
          <cell r="AC482">
            <v>228</v>
          </cell>
          <cell r="AD482">
            <v>247</v>
          </cell>
          <cell r="AE482" t="str">
            <v>MM</v>
          </cell>
          <cell r="AF482">
            <v>364</v>
          </cell>
          <cell r="AG482" t="str">
            <v>G</v>
          </cell>
          <cell r="AH482">
            <v>1.121</v>
          </cell>
          <cell r="AI482" t="str">
            <v>KG</v>
          </cell>
          <cell r="AJ482">
            <v>4.6710000000000003</v>
          </cell>
          <cell r="AK482" t="str">
            <v>KG</v>
          </cell>
          <cell r="AL482" t="str">
            <v>0</v>
          </cell>
          <cell r="AM482" t="str">
            <v>0</v>
          </cell>
          <cell r="AN482" t="str">
            <v>0</v>
          </cell>
          <cell r="AO482" t="str">
            <v>0</v>
          </cell>
        </row>
        <row r="483">
          <cell r="D483" t="str">
            <v>98534-04800-32</v>
          </cell>
          <cell r="E483" t="str">
            <v>NDEO CRM SCH XTR_BRG_FML 9ML</v>
          </cell>
          <cell r="F483">
            <v>9</v>
          </cell>
          <cell r="G483" t="str">
            <v>ML</v>
          </cell>
          <cell r="H483">
            <v>161.392</v>
          </cell>
          <cell r="I483" t="str">
            <v>ML</v>
          </cell>
          <cell r="J483" t="str">
            <v>PC</v>
          </cell>
          <cell r="K483" t="str">
            <v/>
          </cell>
          <cell r="L483" t="str">
            <v>12</v>
          </cell>
          <cell r="M483" t="str">
            <v>180</v>
          </cell>
          <cell r="N483" t="str">
            <v>8999777018160</v>
          </cell>
          <cell r="O483" t="str">
            <v>HE</v>
          </cell>
          <cell r="P483" t="str">
            <v>8999777018313</v>
          </cell>
          <cell r="Q483" t="str">
            <v>HE</v>
          </cell>
          <cell r="R483" t="str">
            <v>8999777018320</v>
          </cell>
          <cell r="S483" t="str">
            <v>HE</v>
          </cell>
          <cell r="T483">
            <v>88</v>
          </cell>
          <cell r="U483">
            <v>131</v>
          </cell>
          <cell r="V483">
            <v>14</v>
          </cell>
          <cell r="W483" t="str">
            <v>MM</v>
          </cell>
          <cell r="X483">
            <v>176</v>
          </cell>
          <cell r="Y483">
            <v>131</v>
          </cell>
          <cell r="Z483">
            <v>14</v>
          </cell>
          <cell r="AA483" t="str">
            <v>MM</v>
          </cell>
          <cell r="AB483">
            <v>273</v>
          </cell>
          <cell r="AC483">
            <v>183</v>
          </cell>
          <cell r="AD483">
            <v>185</v>
          </cell>
          <cell r="AE483" t="str">
            <v>MM</v>
          </cell>
          <cell r="AF483">
            <v>13.92</v>
          </cell>
          <cell r="AG483" t="str">
            <v>G</v>
          </cell>
          <cell r="AH483">
            <v>0.2</v>
          </cell>
          <cell r="AI483" t="str">
            <v>KG</v>
          </cell>
          <cell r="AJ483">
            <v>3</v>
          </cell>
          <cell r="AK483" t="str">
            <v>KG</v>
          </cell>
          <cell r="AL483" t="str">
            <v>16</v>
          </cell>
          <cell r="AM483" t="str">
            <v>5</v>
          </cell>
          <cell r="AN483" t="str">
            <v>80</v>
          </cell>
          <cell r="AO483" t="str">
            <v>14400</v>
          </cell>
        </row>
        <row r="484">
          <cell r="D484" t="str">
            <v>48332-00169-02</v>
          </cell>
          <cell r="E484" t="str">
            <v>NIVEA_PEARL_BRIGHT_MICEL</v>
          </cell>
          <cell r="F484">
            <v>0</v>
          </cell>
          <cell r="G484" t="str">
            <v/>
          </cell>
          <cell r="H484">
            <v>0.8</v>
          </cell>
          <cell r="I484" t="str">
            <v>L</v>
          </cell>
          <cell r="J484" t="str">
            <v>PC</v>
          </cell>
          <cell r="K484" t="str">
            <v>PT. LF SERVICES INDONESIA</v>
          </cell>
          <cell r="L484" t="str">
            <v>3</v>
          </cell>
          <cell r="M484" t="str">
            <v>6</v>
          </cell>
          <cell r="N484" t="str">
            <v>8850029026947</v>
          </cell>
          <cell r="O484" t="str">
            <v>HE</v>
          </cell>
          <cell r="P484" t="str">
            <v>8999777017927</v>
          </cell>
          <cell r="Q484" t="str">
            <v>HE</v>
          </cell>
          <cell r="R484" t="str">
            <v>8999777017934</v>
          </cell>
          <cell r="S484" t="str">
            <v>IC</v>
          </cell>
          <cell r="T484">
            <v>78</v>
          </cell>
          <cell r="U484">
            <v>57</v>
          </cell>
          <cell r="V484">
            <v>180</v>
          </cell>
          <cell r="W484" t="str">
            <v>MM</v>
          </cell>
          <cell r="X484">
            <v>171</v>
          </cell>
          <cell r="Y484">
            <v>78</v>
          </cell>
          <cell r="Z484">
            <v>180</v>
          </cell>
          <cell r="AA484" t="str">
            <v>MM</v>
          </cell>
          <cell r="AB484">
            <v>177</v>
          </cell>
          <cell r="AC484">
            <v>168</v>
          </cell>
          <cell r="AD484">
            <v>205</v>
          </cell>
          <cell r="AE484" t="str">
            <v>MM</v>
          </cell>
          <cell r="AF484">
            <v>443</v>
          </cell>
          <cell r="AG484" t="str">
            <v>G</v>
          </cell>
          <cell r="AH484">
            <v>1.3340000000000001</v>
          </cell>
          <cell r="AI484" t="str">
            <v>KG</v>
          </cell>
          <cell r="AJ484">
            <v>2.8010000000000002</v>
          </cell>
          <cell r="AK484" t="str">
            <v>KG</v>
          </cell>
          <cell r="AL484" t="str">
            <v>0</v>
          </cell>
          <cell r="AM484" t="str">
            <v>0</v>
          </cell>
          <cell r="AN484" t="str">
            <v>0</v>
          </cell>
          <cell r="AO484" t="str">
            <v>0</v>
          </cell>
        </row>
        <row r="485">
          <cell r="D485" t="str">
            <v>48332-00199-00</v>
          </cell>
          <cell r="E485" t="str">
            <v>NIVEA_LIP_CARE_STRAWBERR</v>
          </cell>
          <cell r="F485">
            <v>0</v>
          </cell>
          <cell r="G485" t="str">
            <v/>
          </cell>
          <cell r="H485">
            <v>189</v>
          </cell>
          <cell r="I485" t="str">
            <v>L</v>
          </cell>
          <cell r="J485" t="str">
            <v>PC</v>
          </cell>
          <cell r="K485" t="str">
            <v>PT. LF SERVICES INDONESIA</v>
          </cell>
          <cell r="L485" t="str">
            <v>4</v>
          </cell>
          <cell r="M485" t="str">
            <v>24</v>
          </cell>
          <cell r="N485" t="str">
            <v>8999777850838</v>
          </cell>
          <cell r="O485" t="str">
            <v>HE</v>
          </cell>
          <cell r="P485" t="str">
            <v>8999777017552</v>
          </cell>
          <cell r="Q485" t="str">
            <v>HE</v>
          </cell>
          <cell r="R485" t="str">
            <v>8999777008444</v>
          </cell>
          <cell r="S485" t="str">
            <v>HE</v>
          </cell>
          <cell r="T485">
            <v>75</v>
          </cell>
          <cell r="U485">
            <v>21</v>
          </cell>
          <cell r="V485">
            <v>120</v>
          </cell>
          <cell r="W485" t="str">
            <v>MM</v>
          </cell>
          <cell r="X485">
            <v>135</v>
          </cell>
          <cell r="Y485">
            <v>45</v>
          </cell>
          <cell r="Z485">
            <v>190</v>
          </cell>
          <cell r="AA485" t="str">
            <v>MM</v>
          </cell>
          <cell r="AB485">
            <v>203</v>
          </cell>
          <cell r="AC485">
            <v>142</v>
          </cell>
          <cell r="AD485">
            <v>150</v>
          </cell>
          <cell r="AE485" t="str">
            <v>MM</v>
          </cell>
          <cell r="AF485">
            <v>18.16</v>
          </cell>
          <cell r="AG485" t="str">
            <v>G</v>
          </cell>
          <cell r="AH485">
            <v>7.6999999999999999E-2</v>
          </cell>
          <cell r="AI485" t="str">
            <v>KG</v>
          </cell>
          <cell r="AJ485">
            <v>0.55000000000000004</v>
          </cell>
          <cell r="AK485" t="str">
            <v>KG</v>
          </cell>
          <cell r="AL485" t="str">
            <v>0</v>
          </cell>
          <cell r="AM485" t="str">
            <v>0</v>
          </cell>
          <cell r="AN485" t="str">
            <v>0</v>
          </cell>
          <cell r="AO485" t="str">
            <v>0</v>
          </cell>
        </row>
        <row r="486">
          <cell r="D486" t="str">
            <v>98941-04800-41</v>
          </cell>
          <cell r="E486" t="str">
            <v>NBODY ESS RCH_CRG_MLK 190ML</v>
          </cell>
          <cell r="F486">
            <v>190</v>
          </cell>
          <cell r="G486" t="str">
            <v>ML</v>
          </cell>
          <cell r="H486">
            <v>399.6</v>
          </cell>
          <cell r="I486" t="str">
            <v>ML</v>
          </cell>
          <cell r="J486" t="str">
            <v>PC</v>
          </cell>
          <cell r="K486" t="str">
            <v>BDF DC Export Malang</v>
          </cell>
          <cell r="L486" t="str">
            <v>0</v>
          </cell>
          <cell r="M486" t="str">
            <v>24</v>
          </cell>
          <cell r="N486" t="str">
            <v>8999777000011</v>
          </cell>
          <cell r="O486" t="str">
            <v>HE</v>
          </cell>
          <cell r="P486" t="str">
            <v/>
          </cell>
          <cell r="Q486" t="str">
            <v/>
          </cell>
          <cell r="R486" t="str">
            <v>8999777012212</v>
          </cell>
          <cell r="S486" t="str">
            <v>HE</v>
          </cell>
          <cell r="T486">
            <v>60</v>
          </cell>
          <cell r="U486">
            <v>37</v>
          </cell>
          <cell r="V486">
            <v>180</v>
          </cell>
          <cell r="W486" t="str">
            <v>MM</v>
          </cell>
          <cell r="X486">
            <v>0</v>
          </cell>
          <cell r="Y486">
            <v>0</v>
          </cell>
          <cell r="Z486">
            <v>0</v>
          </cell>
          <cell r="AA486" t="str">
            <v/>
          </cell>
          <cell r="AB486">
            <v>245</v>
          </cell>
          <cell r="AC486">
            <v>226</v>
          </cell>
          <cell r="AD486">
            <v>197</v>
          </cell>
          <cell r="AE486" t="str">
            <v>MM</v>
          </cell>
          <cell r="AF486">
            <v>216.74100000000001</v>
          </cell>
          <cell r="AG486" t="str">
            <v>G</v>
          </cell>
          <cell r="AH486">
            <v>0</v>
          </cell>
          <cell r="AI486" t="str">
            <v/>
          </cell>
          <cell r="AJ486">
            <v>5.3949999999999996</v>
          </cell>
          <cell r="AK486" t="str">
            <v>KG</v>
          </cell>
          <cell r="AL486" t="str">
            <v>14</v>
          </cell>
          <cell r="AM486" t="str">
            <v>6</v>
          </cell>
          <cell r="AN486" t="str">
            <v>84</v>
          </cell>
          <cell r="AO486" t="str">
            <v>2016</v>
          </cell>
        </row>
        <row r="487">
          <cell r="D487" t="str">
            <v>98928-04800-42</v>
          </cell>
          <cell r="E487" t="str">
            <v>NBODY XTR_BRG RPR&amp;PRT_LTN SPF15 190ML</v>
          </cell>
          <cell r="F487">
            <v>190</v>
          </cell>
          <cell r="G487" t="str">
            <v>ML</v>
          </cell>
          <cell r="H487">
            <v>399.6</v>
          </cell>
          <cell r="I487" t="str">
            <v>ML</v>
          </cell>
          <cell r="J487" t="str">
            <v>PC</v>
          </cell>
          <cell r="K487" t="str">
            <v>BDF DC Export Malang</v>
          </cell>
          <cell r="L487" t="str">
            <v>0</v>
          </cell>
          <cell r="M487" t="str">
            <v>24</v>
          </cell>
          <cell r="N487" t="str">
            <v>8999777000318</v>
          </cell>
          <cell r="O487" t="str">
            <v>HE</v>
          </cell>
          <cell r="P487" t="str">
            <v/>
          </cell>
          <cell r="Q487" t="str">
            <v/>
          </cell>
          <cell r="R487" t="str">
            <v>8999777009878</v>
          </cell>
          <cell r="S487" t="str">
            <v>HE</v>
          </cell>
          <cell r="T487">
            <v>60</v>
          </cell>
          <cell r="U487">
            <v>37</v>
          </cell>
          <cell r="V487">
            <v>180</v>
          </cell>
          <cell r="W487" t="str">
            <v>MM</v>
          </cell>
          <cell r="X487">
            <v>0</v>
          </cell>
          <cell r="Y487">
            <v>0</v>
          </cell>
          <cell r="Z487">
            <v>0</v>
          </cell>
          <cell r="AA487" t="str">
            <v/>
          </cell>
          <cell r="AB487">
            <v>245</v>
          </cell>
          <cell r="AC487">
            <v>226</v>
          </cell>
          <cell r="AD487">
            <v>197</v>
          </cell>
          <cell r="AE487" t="str">
            <v>MM</v>
          </cell>
          <cell r="AF487">
            <v>220.351</v>
          </cell>
          <cell r="AG487" t="str">
            <v>G</v>
          </cell>
          <cell r="AH487">
            <v>0</v>
          </cell>
          <cell r="AI487" t="str">
            <v/>
          </cell>
          <cell r="AJ487">
            <v>5.4820000000000002</v>
          </cell>
          <cell r="AK487" t="str">
            <v>KG</v>
          </cell>
          <cell r="AL487" t="str">
            <v>14</v>
          </cell>
          <cell r="AM487" t="str">
            <v>6</v>
          </cell>
          <cell r="AN487" t="str">
            <v>84</v>
          </cell>
          <cell r="AO487" t="str">
            <v>2016</v>
          </cell>
        </row>
        <row r="488">
          <cell r="D488" t="str">
            <v>98500-04810-31</v>
          </cell>
          <cell r="E488" t="str">
            <v>NDEO RLL_ON PRL&amp;BTY_PNK_FML 50ML</v>
          </cell>
          <cell r="F488">
            <v>50</v>
          </cell>
          <cell r="G488" t="str">
            <v>ML</v>
          </cell>
          <cell r="H488">
            <v>184.91</v>
          </cell>
          <cell r="I488" t="str">
            <v>ML</v>
          </cell>
          <cell r="J488" t="str">
            <v>PC</v>
          </cell>
          <cell r="K488" t="str">
            <v>BDF DC Export Malang</v>
          </cell>
          <cell r="L488" t="str">
            <v>0</v>
          </cell>
          <cell r="M488" t="str">
            <v>24</v>
          </cell>
          <cell r="N488" t="str">
            <v>8999777017620</v>
          </cell>
          <cell r="O488" t="str">
            <v>HE</v>
          </cell>
          <cell r="P488" t="str">
            <v/>
          </cell>
          <cell r="Q488" t="str">
            <v/>
          </cell>
          <cell r="R488" t="str">
            <v>8999777017637</v>
          </cell>
          <cell r="S488" t="str">
            <v>HE</v>
          </cell>
          <cell r="T488">
            <v>41</v>
          </cell>
          <cell r="U488">
            <v>41</v>
          </cell>
          <cell r="V488">
            <v>110</v>
          </cell>
          <cell r="W488" t="str">
            <v>MM</v>
          </cell>
          <cell r="X488">
            <v>0</v>
          </cell>
          <cell r="Y488">
            <v>0</v>
          </cell>
          <cell r="Z488">
            <v>0</v>
          </cell>
          <cell r="AA488" t="str">
            <v/>
          </cell>
          <cell r="AB488">
            <v>258</v>
          </cell>
          <cell r="AC488">
            <v>171</v>
          </cell>
          <cell r="AD488">
            <v>128</v>
          </cell>
          <cell r="AE488" t="str">
            <v>MM</v>
          </cell>
          <cell r="AF488">
            <v>154</v>
          </cell>
          <cell r="AG488" t="str">
            <v>G</v>
          </cell>
          <cell r="AH488">
            <v>0</v>
          </cell>
          <cell r="AI488" t="str">
            <v/>
          </cell>
          <cell r="AJ488">
            <v>3.8420000000000001</v>
          </cell>
          <cell r="AK488" t="str">
            <v>KG</v>
          </cell>
          <cell r="AL488" t="str">
            <v>19</v>
          </cell>
          <cell r="AM488" t="str">
            <v>8</v>
          </cell>
          <cell r="AN488" t="str">
            <v>152</v>
          </cell>
          <cell r="AO488" t="str">
            <v>3648</v>
          </cell>
        </row>
        <row r="489">
          <cell r="D489" t="str">
            <v>89135-04801-37</v>
          </cell>
          <cell r="E489" t="str">
            <v>NBO INST GLOW LTN 200ML PROMO</v>
          </cell>
          <cell r="F489">
            <v>0</v>
          </cell>
          <cell r="G489" t="str">
            <v/>
          </cell>
          <cell r="H489">
            <v>0.4</v>
          </cell>
          <cell r="I489" t="str">
            <v>L</v>
          </cell>
          <cell r="J489" t="str">
            <v>PC</v>
          </cell>
          <cell r="K489" t="str">
            <v>BDF Surabaya</v>
          </cell>
          <cell r="L489" t="str">
            <v>0</v>
          </cell>
          <cell r="M489" t="str">
            <v>24</v>
          </cell>
          <cell r="N489" t="str">
            <v>8999777008543</v>
          </cell>
          <cell r="O489" t="str">
            <v>HE</v>
          </cell>
          <cell r="P489" t="str">
            <v/>
          </cell>
          <cell r="Q489" t="str">
            <v/>
          </cell>
          <cell r="R489" t="str">
            <v>8999777008550</v>
          </cell>
          <cell r="S489" t="str">
            <v>HE</v>
          </cell>
          <cell r="T489">
            <v>60</v>
          </cell>
          <cell r="U489">
            <v>37</v>
          </cell>
          <cell r="V489">
            <v>180</v>
          </cell>
          <cell r="W489" t="str">
            <v>MM</v>
          </cell>
          <cell r="X489">
            <v>0</v>
          </cell>
          <cell r="Y489">
            <v>0</v>
          </cell>
          <cell r="Z489">
            <v>0</v>
          </cell>
          <cell r="AA489" t="str">
            <v/>
          </cell>
          <cell r="AB489">
            <v>245</v>
          </cell>
          <cell r="AC489">
            <v>226</v>
          </cell>
          <cell r="AD489">
            <v>197</v>
          </cell>
          <cell r="AE489" t="str">
            <v>MM</v>
          </cell>
          <cell r="AF489">
            <v>228.72</v>
          </cell>
          <cell r="AG489" t="str">
            <v>G</v>
          </cell>
          <cell r="AH489">
            <v>0</v>
          </cell>
          <cell r="AI489" t="str">
            <v/>
          </cell>
          <cell r="AJ489">
            <v>5.6829999999999998</v>
          </cell>
          <cell r="AK489" t="str">
            <v>KG</v>
          </cell>
          <cell r="AL489" t="str">
            <v>14</v>
          </cell>
          <cell r="AM489" t="str">
            <v>6</v>
          </cell>
          <cell r="AN489" t="str">
            <v>84</v>
          </cell>
          <cell r="AO489" t="str">
            <v>2016</v>
          </cell>
        </row>
        <row r="490">
          <cell r="D490" t="str">
            <v>89059-04800-41</v>
          </cell>
          <cell r="E490" t="str">
            <v>NSFT PLS_JAR 100ML</v>
          </cell>
          <cell r="F490">
            <v>100</v>
          </cell>
          <cell r="G490" t="str">
            <v>ML</v>
          </cell>
          <cell r="H490">
            <v>205.8</v>
          </cell>
          <cell r="I490" t="str">
            <v>ML</v>
          </cell>
          <cell r="J490" t="str">
            <v>PC</v>
          </cell>
          <cell r="K490" t="str">
            <v>BDF DC Export Malang</v>
          </cell>
          <cell r="L490" t="str">
            <v>0</v>
          </cell>
          <cell r="M490" t="str">
            <v>36</v>
          </cell>
          <cell r="N490" t="str">
            <v>8999777890551</v>
          </cell>
          <cell r="O490" t="str">
            <v>HE</v>
          </cell>
          <cell r="P490" t="str">
            <v/>
          </cell>
          <cell r="Q490" t="str">
            <v/>
          </cell>
          <cell r="R490" t="str">
            <v>8999777008475</v>
          </cell>
          <cell r="S490" t="str">
            <v>HE</v>
          </cell>
          <cell r="T490">
            <v>70</v>
          </cell>
          <cell r="U490">
            <v>70</v>
          </cell>
          <cell r="V490">
            <v>42</v>
          </cell>
          <cell r="W490" t="str">
            <v>MM</v>
          </cell>
          <cell r="X490">
            <v>0</v>
          </cell>
          <cell r="Y490">
            <v>0</v>
          </cell>
          <cell r="Z490">
            <v>0</v>
          </cell>
          <cell r="AA490" t="str">
            <v/>
          </cell>
          <cell r="AB490">
            <v>436</v>
          </cell>
          <cell r="AC490">
            <v>151</v>
          </cell>
          <cell r="AD490">
            <v>142</v>
          </cell>
          <cell r="AE490" t="str">
            <v>MM</v>
          </cell>
          <cell r="AF490">
            <v>116.72499999999999</v>
          </cell>
          <cell r="AG490" t="str">
            <v>G</v>
          </cell>
          <cell r="AH490">
            <v>0</v>
          </cell>
          <cell r="AI490" t="str">
            <v/>
          </cell>
          <cell r="AJ490">
            <v>4.3520000000000003</v>
          </cell>
          <cell r="AK490" t="str">
            <v>KG</v>
          </cell>
          <cell r="AL490" t="str">
            <v>11</v>
          </cell>
          <cell r="AM490" t="str">
            <v>9</v>
          </cell>
          <cell r="AN490" t="str">
            <v>99</v>
          </cell>
          <cell r="AO490" t="str">
            <v>3564</v>
          </cell>
        </row>
        <row r="491">
          <cell r="D491" t="str">
            <v>89054-04800-41</v>
          </cell>
          <cell r="E491" t="str">
            <v>NSFT PLS_JAR 50ML</v>
          </cell>
          <cell r="F491">
            <v>50</v>
          </cell>
          <cell r="G491" t="str">
            <v>ML</v>
          </cell>
          <cell r="H491">
            <v>103.968</v>
          </cell>
          <cell r="I491" t="str">
            <v>ML</v>
          </cell>
          <cell r="J491" t="str">
            <v>PC</v>
          </cell>
          <cell r="K491" t="str">
            <v>BDF DC Export Malang</v>
          </cell>
          <cell r="L491" t="str">
            <v>0</v>
          </cell>
          <cell r="M491" t="str">
            <v>48</v>
          </cell>
          <cell r="N491" t="str">
            <v>8999777890544</v>
          </cell>
          <cell r="O491" t="str">
            <v>HE</v>
          </cell>
          <cell r="P491" t="str">
            <v/>
          </cell>
          <cell r="Q491" t="str">
            <v/>
          </cell>
          <cell r="R491" t="str">
            <v>8999777016012</v>
          </cell>
          <cell r="S491" t="str">
            <v>HE</v>
          </cell>
          <cell r="T491">
            <v>57</v>
          </cell>
          <cell r="U491">
            <v>57</v>
          </cell>
          <cell r="V491">
            <v>32</v>
          </cell>
          <cell r="W491" t="str">
            <v>MM</v>
          </cell>
          <cell r="X491">
            <v>0</v>
          </cell>
          <cell r="Y491">
            <v>0</v>
          </cell>
          <cell r="Z491">
            <v>0</v>
          </cell>
          <cell r="AA491" t="str">
            <v/>
          </cell>
          <cell r="AB491">
            <v>241</v>
          </cell>
          <cell r="AC491">
            <v>121</v>
          </cell>
          <cell r="AD491">
            <v>197</v>
          </cell>
          <cell r="AE491" t="str">
            <v>MM</v>
          </cell>
          <cell r="AF491">
            <v>61.976999999999997</v>
          </cell>
          <cell r="AG491" t="str">
            <v>G</v>
          </cell>
          <cell r="AH491">
            <v>0</v>
          </cell>
          <cell r="AI491" t="str">
            <v/>
          </cell>
          <cell r="AJ491">
            <v>3.0830000000000002</v>
          </cell>
          <cell r="AK491" t="str">
            <v>KG</v>
          </cell>
          <cell r="AL491" t="str">
            <v>27</v>
          </cell>
          <cell r="AM491" t="str">
            <v>6</v>
          </cell>
          <cell r="AN491" t="str">
            <v>162</v>
          </cell>
          <cell r="AO491" t="str">
            <v>7776</v>
          </cell>
        </row>
        <row r="492">
          <cell r="D492" t="str">
            <v>88836-04800-29</v>
          </cell>
          <cell r="E492" t="str">
            <v>NMEN BRT FM 100ML</v>
          </cell>
          <cell r="F492">
            <v>100</v>
          </cell>
          <cell r="G492" t="str">
            <v>ML</v>
          </cell>
          <cell r="H492">
            <v>580</v>
          </cell>
          <cell r="I492" t="str">
            <v>ML</v>
          </cell>
          <cell r="J492" t="str">
            <v>PC</v>
          </cell>
          <cell r="K492" t="str">
            <v>BDF Surabaya</v>
          </cell>
          <cell r="L492" t="str">
            <v>0</v>
          </cell>
          <cell r="M492" t="str">
            <v>24</v>
          </cell>
          <cell r="N492" t="str">
            <v>8999777888367</v>
          </cell>
          <cell r="O492" t="str">
            <v>HE</v>
          </cell>
          <cell r="P492" t="str">
            <v/>
          </cell>
          <cell r="Q492" t="str">
            <v/>
          </cell>
          <cell r="R492" t="str">
            <v>04005805263212</v>
          </cell>
          <cell r="S492" t="str">
            <v>IC</v>
          </cell>
          <cell r="T492">
            <v>80</v>
          </cell>
          <cell r="U492">
            <v>50</v>
          </cell>
          <cell r="V492">
            <v>145</v>
          </cell>
          <cell r="W492" t="str">
            <v>MM</v>
          </cell>
          <cell r="X492">
            <v>0</v>
          </cell>
          <cell r="Y492">
            <v>0</v>
          </cell>
          <cell r="Z492">
            <v>0</v>
          </cell>
          <cell r="AA492" t="str">
            <v/>
          </cell>
          <cell r="AB492">
            <v>312</v>
          </cell>
          <cell r="AC492">
            <v>210</v>
          </cell>
          <cell r="AD492">
            <v>161</v>
          </cell>
          <cell r="AE492" t="str">
            <v>MM</v>
          </cell>
          <cell r="AF492">
            <v>123.02</v>
          </cell>
          <cell r="AG492" t="str">
            <v>G</v>
          </cell>
          <cell r="AH492">
            <v>0</v>
          </cell>
          <cell r="AI492" t="str">
            <v/>
          </cell>
          <cell r="AJ492">
            <v>3.2069999999999999</v>
          </cell>
          <cell r="AK492" t="str">
            <v>KG</v>
          </cell>
          <cell r="AL492" t="str">
            <v>12</v>
          </cell>
          <cell r="AM492" t="str">
            <v>8</v>
          </cell>
          <cell r="AN492" t="str">
            <v>96</v>
          </cell>
          <cell r="AO492" t="str">
            <v>2304</v>
          </cell>
        </row>
        <row r="493">
          <cell r="D493" t="str">
            <v>88835-04800-28</v>
          </cell>
          <cell r="E493" t="str">
            <v>NMEN CLN WHT_FCL_FOM 50ML</v>
          </cell>
          <cell r="F493">
            <v>50</v>
          </cell>
          <cell r="G493" t="str">
            <v>ML</v>
          </cell>
          <cell r="H493">
            <v>231</v>
          </cell>
          <cell r="I493" t="str">
            <v>ML</v>
          </cell>
          <cell r="J493" t="str">
            <v>PC</v>
          </cell>
          <cell r="K493" t="str">
            <v>BDF DC Export Malang</v>
          </cell>
          <cell r="L493" t="str">
            <v>0</v>
          </cell>
          <cell r="M493" t="str">
            <v>36</v>
          </cell>
          <cell r="N493" t="str">
            <v>8999777888350</v>
          </cell>
          <cell r="O493" t="str">
            <v>HE</v>
          </cell>
          <cell r="P493" t="str">
            <v/>
          </cell>
          <cell r="Q493" t="str">
            <v/>
          </cell>
          <cell r="R493" t="str">
            <v>04005805263526</v>
          </cell>
          <cell r="S493" t="str">
            <v>IC</v>
          </cell>
          <cell r="T493">
            <v>55</v>
          </cell>
          <cell r="U493">
            <v>35</v>
          </cell>
          <cell r="V493">
            <v>120</v>
          </cell>
          <cell r="W493" t="str">
            <v>MM</v>
          </cell>
          <cell r="X493">
            <v>0</v>
          </cell>
          <cell r="Y493">
            <v>0</v>
          </cell>
          <cell r="Z493">
            <v>0</v>
          </cell>
          <cell r="AA493" t="str">
            <v/>
          </cell>
          <cell r="AB493">
            <v>328</v>
          </cell>
          <cell r="AC493">
            <v>153</v>
          </cell>
          <cell r="AD493">
            <v>138</v>
          </cell>
          <cell r="AE493" t="str">
            <v>MM</v>
          </cell>
          <cell r="AF493">
            <v>5.8999999999999997E-2</v>
          </cell>
          <cell r="AG493" t="str">
            <v>KG</v>
          </cell>
          <cell r="AH493">
            <v>0</v>
          </cell>
          <cell r="AI493" t="str">
            <v/>
          </cell>
          <cell r="AJ493">
            <v>2.3210000000000002</v>
          </cell>
          <cell r="AK493" t="str">
            <v>KG</v>
          </cell>
          <cell r="AL493" t="str">
            <v>17</v>
          </cell>
          <cell r="AM493" t="str">
            <v>9</v>
          </cell>
          <cell r="AN493" t="str">
            <v>153</v>
          </cell>
          <cell r="AO493" t="str">
            <v>5508</v>
          </cell>
        </row>
        <row r="494">
          <cell r="D494" t="str">
            <v>88670-04800-30</v>
          </cell>
          <cell r="E494" t="str">
            <v>NDEO RLL-ON B&amp;W_FRS_FML 50ML</v>
          </cell>
          <cell r="F494">
            <v>50</v>
          </cell>
          <cell r="G494" t="str">
            <v>ML</v>
          </cell>
          <cell r="H494">
            <v>184.91</v>
          </cell>
          <cell r="I494" t="str">
            <v>ML</v>
          </cell>
          <cell r="J494" t="str">
            <v>PC</v>
          </cell>
          <cell r="K494" t="str">
            <v>BDF DC Export Malang</v>
          </cell>
          <cell r="L494" t="str">
            <v>0</v>
          </cell>
          <cell r="M494" t="str">
            <v>24</v>
          </cell>
          <cell r="N494" t="str">
            <v>8999777006259</v>
          </cell>
          <cell r="O494" t="str">
            <v>HE</v>
          </cell>
          <cell r="P494" t="str">
            <v/>
          </cell>
          <cell r="Q494" t="str">
            <v/>
          </cell>
          <cell r="R494" t="str">
            <v>8999777011482</v>
          </cell>
          <cell r="S494" t="str">
            <v>HE</v>
          </cell>
          <cell r="T494">
            <v>41</v>
          </cell>
          <cell r="U494">
            <v>41</v>
          </cell>
          <cell r="V494">
            <v>110</v>
          </cell>
          <cell r="W494" t="str">
            <v>MM</v>
          </cell>
          <cell r="X494">
            <v>0</v>
          </cell>
          <cell r="Y494">
            <v>0</v>
          </cell>
          <cell r="Z494">
            <v>0</v>
          </cell>
          <cell r="AA494" t="str">
            <v/>
          </cell>
          <cell r="AB494">
            <v>258</v>
          </cell>
          <cell r="AC494">
            <v>171</v>
          </cell>
          <cell r="AD494">
            <v>128</v>
          </cell>
          <cell r="AE494" t="str">
            <v>MM</v>
          </cell>
          <cell r="AF494">
            <v>0.154</v>
          </cell>
          <cell r="AG494" t="str">
            <v>KG</v>
          </cell>
          <cell r="AH494">
            <v>0</v>
          </cell>
          <cell r="AI494" t="str">
            <v/>
          </cell>
          <cell r="AJ494">
            <v>3.8460000000000001</v>
          </cell>
          <cell r="AK494" t="str">
            <v>KG</v>
          </cell>
          <cell r="AL494" t="str">
            <v>19</v>
          </cell>
          <cell r="AM494" t="str">
            <v>8</v>
          </cell>
          <cell r="AN494" t="str">
            <v>152</v>
          </cell>
          <cell r="AO494" t="str">
            <v>3648</v>
          </cell>
        </row>
        <row r="495">
          <cell r="D495" t="str">
            <v>88521-04800-26</v>
          </cell>
          <cell r="E495" t="str">
            <v>NMEN DP_RPD_ACN_CLR FC_WSH 100ML</v>
          </cell>
          <cell r="F495">
            <v>100</v>
          </cell>
          <cell r="G495" t="str">
            <v>ML</v>
          </cell>
          <cell r="H495">
            <v>580</v>
          </cell>
          <cell r="I495" t="str">
            <v>ML</v>
          </cell>
          <cell r="J495" t="str">
            <v>PC</v>
          </cell>
          <cell r="K495" t="str">
            <v>BDF Surabaya</v>
          </cell>
          <cell r="L495" t="str">
            <v>0</v>
          </cell>
          <cell r="M495" t="str">
            <v>24</v>
          </cell>
          <cell r="N495" t="str">
            <v>8999777017293</v>
          </cell>
          <cell r="O495" t="str">
            <v>HE</v>
          </cell>
          <cell r="P495" t="str">
            <v/>
          </cell>
          <cell r="Q495" t="str">
            <v/>
          </cell>
          <cell r="R495" t="str">
            <v>8999777017309</v>
          </cell>
          <cell r="S495" t="str">
            <v>HE</v>
          </cell>
          <cell r="T495">
            <v>80</v>
          </cell>
          <cell r="U495">
            <v>50</v>
          </cell>
          <cell r="V495">
            <v>145</v>
          </cell>
          <cell r="W495" t="str">
            <v>MM</v>
          </cell>
          <cell r="X495">
            <v>0</v>
          </cell>
          <cell r="Y495">
            <v>0</v>
          </cell>
          <cell r="Z495">
            <v>0</v>
          </cell>
          <cell r="AA495" t="str">
            <v/>
          </cell>
          <cell r="AB495">
            <v>312</v>
          </cell>
          <cell r="AC495">
            <v>210</v>
          </cell>
          <cell r="AD495">
            <v>161</v>
          </cell>
          <cell r="AE495" t="str">
            <v>MM</v>
          </cell>
          <cell r="AF495">
            <v>125.82</v>
          </cell>
          <cell r="AG495" t="str">
            <v>G</v>
          </cell>
          <cell r="AH495">
            <v>0</v>
          </cell>
          <cell r="AI495" t="str">
            <v/>
          </cell>
          <cell r="AJ495">
            <v>3.274</v>
          </cell>
          <cell r="AK495" t="str">
            <v>KG</v>
          </cell>
          <cell r="AL495" t="str">
            <v>12</v>
          </cell>
          <cell r="AM495" t="str">
            <v>8</v>
          </cell>
          <cell r="AN495" t="str">
            <v>96</v>
          </cell>
          <cell r="AO495" t="str">
            <v>2304</v>
          </cell>
        </row>
        <row r="496">
          <cell r="D496" t="str">
            <v>88498-04800-37</v>
          </cell>
          <cell r="E496" t="str">
            <v>NBODY EXT_WHT RDNT_NRS_SRM 180ML</v>
          </cell>
          <cell r="F496">
            <v>180</v>
          </cell>
          <cell r="G496" t="str">
            <v>ML</v>
          </cell>
          <cell r="H496">
            <v>678.75</v>
          </cell>
          <cell r="I496" t="str">
            <v>ML</v>
          </cell>
          <cell r="J496" t="str">
            <v>PC</v>
          </cell>
          <cell r="K496" t="str">
            <v>BDF Surabaya</v>
          </cell>
          <cell r="L496" t="str">
            <v>0</v>
          </cell>
          <cell r="M496" t="str">
            <v>24</v>
          </cell>
          <cell r="N496" t="str">
            <v>8999777009588</v>
          </cell>
          <cell r="O496" t="str">
            <v>HE</v>
          </cell>
          <cell r="P496" t="str">
            <v/>
          </cell>
          <cell r="Q496" t="str">
            <v/>
          </cell>
          <cell r="R496" t="str">
            <v>8999777009595</v>
          </cell>
          <cell r="S496" t="str">
            <v>HE</v>
          </cell>
          <cell r="T496">
            <v>75</v>
          </cell>
          <cell r="U496">
            <v>50</v>
          </cell>
          <cell r="V496">
            <v>181</v>
          </cell>
          <cell r="W496" t="str">
            <v>MM</v>
          </cell>
          <cell r="X496">
            <v>0</v>
          </cell>
          <cell r="Y496">
            <v>0</v>
          </cell>
          <cell r="Z496">
            <v>0</v>
          </cell>
          <cell r="AA496" t="str">
            <v/>
          </cell>
          <cell r="AB496">
            <v>312</v>
          </cell>
          <cell r="AC496">
            <v>210</v>
          </cell>
          <cell r="AD496">
            <v>220</v>
          </cell>
          <cell r="AE496" t="str">
            <v>MM</v>
          </cell>
          <cell r="AF496">
            <v>205.88</v>
          </cell>
          <cell r="AG496" t="str">
            <v>G</v>
          </cell>
          <cell r="AH496">
            <v>0</v>
          </cell>
          <cell r="AI496" t="str">
            <v/>
          </cell>
          <cell r="AJ496">
            <v>5.266</v>
          </cell>
          <cell r="AK496" t="str">
            <v>KG</v>
          </cell>
          <cell r="AL496" t="str">
            <v>12</v>
          </cell>
          <cell r="AM496" t="str">
            <v>5</v>
          </cell>
          <cell r="AN496" t="str">
            <v>60</v>
          </cell>
          <cell r="AO496" t="str">
            <v>1440</v>
          </cell>
        </row>
        <row r="497">
          <cell r="D497" t="str">
            <v>88384-04801-37</v>
          </cell>
          <cell r="E497" t="str">
            <v>NBO RPR&amp;PROTECT LTN 200ML PROMO</v>
          </cell>
          <cell r="F497">
            <v>0</v>
          </cell>
          <cell r="G497" t="str">
            <v/>
          </cell>
          <cell r="H497">
            <v>0.4</v>
          </cell>
          <cell r="I497" t="str">
            <v>L</v>
          </cell>
          <cell r="J497" t="str">
            <v>PC</v>
          </cell>
          <cell r="K497" t="str">
            <v>BDF Surabaya</v>
          </cell>
          <cell r="L497" t="str">
            <v>0</v>
          </cell>
          <cell r="M497" t="str">
            <v>24</v>
          </cell>
          <cell r="N497" t="str">
            <v>8999777000318</v>
          </cell>
          <cell r="O497" t="str">
            <v>HE</v>
          </cell>
          <cell r="P497" t="str">
            <v/>
          </cell>
          <cell r="Q497" t="str">
            <v/>
          </cell>
          <cell r="R497" t="str">
            <v>8999777009878</v>
          </cell>
          <cell r="S497" t="str">
            <v>HE</v>
          </cell>
          <cell r="T497">
            <v>60</v>
          </cell>
          <cell r="U497">
            <v>37</v>
          </cell>
          <cell r="V497">
            <v>180</v>
          </cell>
          <cell r="W497" t="str">
            <v>MM</v>
          </cell>
          <cell r="X497">
            <v>0</v>
          </cell>
          <cell r="Y497">
            <v>0</v>
          </cell>
          <cell r="Z497">
            <v>0</v>
          </cell>
          <cell r="AA497" t="str">
            <v/>
          </cell>
          <cell r="AB497">
            <v>245</v>
          </cell>
          <cell r="AC497">
            <v>226</v>
          </cell>
          <cell r="AD497">
            <v>197</v>
          </cell>
          <cell r="AE497" t="str">
            <v>MM</v>
          </cell>
          <cell r="AF497">
            <v>228.72</v>
          </cell>
          <cell r="AG497" t="str">
            <v>G</v>
          </cell>
          <cell r="AH497">
            <v>0</v>
          </cell>
          <cell r="AI497" t="str">
            <v/>
          </cell>
          <cell r="AJ497">
            <v>5.6829999999999998</v>
          </cell>
          <cell r="AK497" t="str">
            <v>KG</v>
          </cell>
          <cell r="AL497" t="str">
            <v>14</v>
          </cell>
          <cell r="AM497" t="str">
            <v>6</v>
          </cell>
          <cell r="AN497" t="str">
            <v>84</v>
          </cell>
          <cell r="AO497" t="str">
            <v>2016</v>
          </cell>
        </row>
        <row r="498">
          <cell r="D498" t="str">
            <v>88383-04800-42</v>
          </cell>
          <cell r="E498" t="str">
            <v>NBODY XTR_BRG RPR&amp;PRT_LTN SPF15 100ML</v>
          </cell>
          <cell r="F498">
            <v>100</v>
          </cell>
          <cell r="G498" t="str">
            <v>ML</v>
          </cell>
          <cell r="H498">
            <v>251.1</v>
          </cell>
          <cell r="I498" t="str">
            <v>ML</v>
          </cell>
          <cell r="J498" t="str">
            <v>PC</v>
          </cell>
          <cell r="K498" t="str">
            <v>BDF DC Export Malang</v>
          </cell>
          <cell r="L498" t="str">
            <v>0</v>
          </cell>
          <cell r="M498" t="str">
            <v>48</v>
          </cell>
          <cell r="N498" t="str">
            <v>8999777000165</v>
          </cell>
          <cell r="O498" t="str">
            <v>HE</v>
          </cell>
          <cell r="P498" t="str">
            <v/>
          </cell>
          <cell r="Q498" t="str">
            <v/>
          </cell>
          <cell r="R498" t="str">
            <v>8999777008963</v>
          </cell>
          <cell r="S498" t="str">
            <v>HE</v>
          </cell>
          <cell r="T498">
            <v>54</v>
          </cell>
          <cell r="U498">
            <v>31</v>
          </cell>
          <cell r="V498">
            <v>150</v>
          </cell>
          <cell r="W498" t="str">
            <v>MM</v>
          </cell>
          <cell r="X498">
            <v>0</v>
          </cell>
          <cell r="Y498">
            <v>0</v>
          </cell>
          <cell r="Z498">
            <v>0</v>
          </cell>
          <cell r="AA498" t="str">
            <v/>
          </cell>
          <cell r="AB498">
            <v>381</v>
          </cell>
          <cell r="AC498">
            <v>228</v>
          </cell>
          <cell r="AD498">
            <v>165</v>
          </cell>
          <cell r="AE498" t="str">
            <v>MM</v>
          </cell>
          <cell r="AF498">
            <v>0.12</v>
          </cell>
          <cell r="AG498" t="str">
            <v>KG</v>
          </cell>
          <cell r="AH498">
            <v>0</v>
          </cell>
          <cell r="AI498" t="str">
            <v/>
          </cell>
          <cell r="AJ498">
            <v>6.0309999999999997</v>
          </cell>
          <cell r="AK498" t="str">
            <v>KG</v>
          </cell>
          <cell r="AL498" t="str">
            <v>10</v>
          </cell>
          <cell r="AM498" t="str">
            <v>7</v>
          </cell>
          <cell r="AN498" t="str">
            <v>70</v>
          </cell>
          <cell r="AO498" t="str">
            <v>3360</v>
          </cell>
        </row>
        <row r="499">
          <cell r="D499" t="str">
            <v>88378-04800-37</v>
          </cell>
          <cell r="E499" t="str">
            <v>NBODY WHT EXT_LTN SPF15 400ML</v>
          </cell>
          <cell r="F499">
            <v>400</v>
          </cell>
          <cell r="G499" t="str">
            <v>ML</v>
          </cell>
          <cell r="H499">
            <v>784.99199999999996</v>
          </cell>
          <cell r="I499" t="str">
            <v>ML</v>
          </cell>
          <cell r="J499" t="str">
            <v>PC</v>
          </cell>
          <cell r="K499" t="str">
            <v>BDF Surabaya</v>
          </cell>
          <cell r="L499" t="str">
            <v>0</v>
          </cell>
          <cell r="M499" t="str">
            <v>12</v>
          </cell>
          <cell r="N499" t="str">
            <v>4005808668069</v>
          </cell>
          <cell r="O499" t="str">
            <v>HE</v>
          </cell>
          <cell r="P499" t="str">
            <v/>
          </cell>
          <cell r="Q499" t="str">
            <v/>
          </cell>
          <cell r="R499" t="str">
            <v>8999777010256</v>
          </cell>
          <cell r="S499" t="str">
            <v>HE</v>
          </cell>
          <cell r="T499">
            <v>74</v>
          </cell>
          <cell r="U499">
            <v>48</v>
          </cell>
          <cell r="V499">
            <v>221</v>
          </cell>
          <cell r="W499" t="str">
            <v>MM</v>
          </cell>
          <cell r="X499">
            <v>0</v>
          </cell>
          <cell r="Y499">
            <v>0</v>
          </cell>
          <cell r="Z499">
            <v>0</v>
          </cell>
          <cell r="AA499" t="str">
            <v/>
          </cell>
          <cell r="AB499">
            <v>303</v>
          </cell>
          <cell r="AC499">
            <v>161</v>
          </cell>
          <cell r="AD499">
            <v>241</v>
          </cell>
          <cell r="AE499" t="str">
            <v>MM</v>
          </cell>
          <cell r="AF499">
            <v>464.59</v>
          </cell>
          <cell r="AG499" t="str">
            <v>G</v>
          </cell>
          <cell r="AH499">
            <v>0</v>
          </cell>
          <cell r="AI499" t="str">
            <v/>
          </cell>
          <cell r="AJ499">
            <v>5.7859999999999996</v>
          </cell>
          <cell r="AK499" t="str">
            <v>KG</v>
          </cell>
          <cell r="AL499" t="str">
            <v>17</v>
          </cell>
          <cell r="AM499" t="str">
            <v>5</v>
          </cell>
          <cell r="AN499" t="str">
            <v>85</v>
          </cell>
          <cell r="AO499" t="str">
            <v>1020</v>
          </cell>
        </row>
        <row r="500">
          <cell r="D500" t="str">
            <v>88367-04800-42</v>
          </cell>
          <cell r="E500" t="str">
            <v>NBODY XTR_BRG NGT_NRS_SRM 180ML</v>
          </cell>
          <cell r="F500">
            <v>180</v>
          </cell>
          <cell r="G500" t="str">
            <v>ML</v>
          </cell>
          <cell r="H500">
            <v>678.75</v>
          </cell>
          <cell r="I500" t="str">
            <v>ML</v>
          </cell>
          <cell r="J500" t="str">
            <v>PC</v>
          </cell>
          <cell r="K500" t="str">
            <v>BDF DC Export Malang</v>
          </cell>
          <cell r="L500" t="str">
            <v>0</v>
          </cell>
          <cell r="M500" t="str">
            <v>24</v>
          </cell>
          <cell r="N500" t="str">
            <v>8999777005320</v>
          </cell>
          <cell r="O500" t="str">
            <v>HE</v>
          </cell>
          <cell r="P500" t="str">
            <v/>
          </cell>
          <cell r="Q500" t="str">
            <v/>
          </cell>
          <cell r="R500" t="str">
            <v>8999777008598</v>
          </cell>
          <cell r="S500" t="str">
            <v>HE</v>
          </cell>
          <cell r="T500">
            <v>75</v>
          </cell>
          <cell r="U500">
            <v>50</v>
          </cell>
          <cell r="V500">
            <v>181</v>
          </cell>
          <cell r="W500" t="str">
            <v>MM</v>
          </cell>
          <cell r="X500">
            <v>0</v>
          </cell>
          <cell r="Y500">
            <v>0</v>
          </cell>
          <cell r="Z500">
            <v>0</v>
          </cell>
          <cell r="AA500" t="str">
            <v/>
          </cell>
          <cell r="AB500">
            <v>312</v>
          </cell>
          <cell r="AC500">
            <v>210</v>
          </cell>
          <cell r="AD500">
            <v>205</v>
          </cell>
          <cell r="AE500" t="str">
            <v>MM</v>
          </cell>
          <cell r="AF500">
            <v>0.193</v>
          </cell>
          <cell r="AG500" t="str">
            <v>KG</v>
          </cell>
          <cell r="AH500">
            <v>0</v>
          </cell>
          <cell r="AI500" t="str">
            <v/>
          </cell>
          <cell r="AJ500">
            <v>4.875</v>
          </cell>
          <cell r="AK500" t="str">
            <v>KG</v>
          </cell>
          <cell r="AL500" t="str">
            <v>12</v>
          </cell>
          <cell r="AM500" t="str">
            <v>6</v>
          </cell>
          <cell r="AN500" t="str">
            <v>72</v>
          </cell>
          <cell r="AO500" t="str">
            <v>1728</v>
          </cell>
        </row>
        <row r="501">
          <cell r="D501" t="str">
            <v>88367-04800-37</v>
          </cell>
          <cell r="E501" t="str">
            <v>NBODY NGT_WHT_FRM_SRM 180ML</v>
          </cell>
          <cell r="F501">
            <v>180</v>
          </cell>
          <cell r="G501" t="str">
            <v>ML</v>
          </cell>
          <cell r="H501">
            <v>0.67900000000000005</v>
          </cell>
          <cell r="I501" t="str">
            <v>L</v>
          </cell>
          <cell r="J501" t="str">
            <v>PC</v>
          </cell>
          <cell r="K501" t="str">
            <v>BDF Surabaya</v>
          </cell>
          <cell r="L501" t="str">
            <v>0</v>
          </cell>
          <cell r="M501" t="str">
            <v>24</v>
          </cell>
          <cell r="N501" t="str">
            <v>8999777005320</v>
          </cell>
          <cell r="O501" t="str">
            <v>HE</v>
          </cell>
          <cell r="P501" t="str">
            <v/>
          </cell>
          <cell r="Q501" t="str">
            <v/>
          </cell>
          <cell r="R501" t="str">
            <v>8999777008598</v>
          </cell>
          <cell r="S501" t="str">
            <v>HE</v>
          </cell>
          <cell r="T501">
            <v>75</v>
          </cell>
          <cell r="U501">
            <v>50</v>
          </cell>
          <cell r="V501">
            <v>181</v>
          </cell>
          <cell r="W501" t="str">
            <v>MM</v>
          </cell>
          <cell r="X501">
            <v>0</v>
          </cell>
          <cell r="Y501">
            <v>0</v>
          </cell>
          <cell r="Z501">
            <v>0</v>
          </cell>
          <cell r="AA501" t="str">
            <v/>
          </cell>
          <cell r="AB501">
            <v>312</v>
          </cell>
          <cell r="AC501">
            <v>210</v>
          </cell>
          <cell r="AD501">
            <v>220</v>
          </cell>
          <cell r="AE501" t="str">
            <v>MM</v>
          </cell>
          <cell r="AF501">
            <v>205.88</v>
          </cell>
          <cell r="AG501" t="str">
            <v>G</v>
          </cell>
          <cell r="AH501">
            <v>0</v>
          </cell>
          <cell r="AI501" t="str">
            <v/>
          </cell>
          <cell r="AJ501">
            <v>5.266</v>
          </cell>
          <cell r="AK501" t="str">
            <v>KG</v>
          </cell>
          <cell r="AL501" t="str">
            <v>12</v>
          </cell>
          <cell r="AM501" t="str">
            <v>5</v>
          </cell>
          <cell r="AN501" t="str">
            <v>60</v>
          </cell>
          <cell r="AO501" t="str">
            <v>1440</v>
          </cell>
        </row>
        <row r="502">
          <cell r="D502" t="str">
            <v>88318-04810-42</v>
          </cell>
          <cell r="E502" t="str">
            <v>NBODY XTR_BRG CR&amp;PRT_SRM SPF15 180ML</v>
          </cell>
          <cell r="F502">
            <v>180</v>
          </cell>
          <cell r="G502" t="str">
            <v>ML</v>
          </cell>
          <cell r="H502">
            <v>678.75</v>
          </cell>
          <cell r="I502" t="str">
            <v>ML</v>
          </cell>
          <cell r="J502" t="str">
            <v>PC</v>
          </cell>
          <cell r="K502" t="str">
            <v>BDF DC Export Malang</v>
          </cell>
          <cell r="L502" t="str">
            <v>0</v>
          </cell>
          <cell r="M502" t="str">
            <v>24</v>
          </cell>
          <cell r="N502" t="str">
            <v>4005808713257</v>
          </cell>
          <cell r="O502" t="str">
            <v>HE</v>
          </cell>
          <cell r="P502" t="str">
            <v/>
          </cell>
          <cell r="Q502" t="str">
            <v/>
          </cell>
          <cell r="R502" t="str">
            <v>8999777008499</v>
          </cell>
          <cell r="S502" t="str">
            <v>HE</v>
          </cell>
          <cell r="T502">
            <v>75</v>
          </cell>
          <cell r="U502">
            <v>50</v>
          </cell>
          <cell r="V502">
            <v>181</v>
          </cell>
          <cell r="W502" t="str">
            <v>MM</v>
          </cell>
          <cell r="X502">
            <v>0</v>
          </cell>
          <cell r="Y502">
            <v>0</v>
          </cell>
          <cell r="Z502">
            <v>0</v>
          </cell>
          <cell r="AA502" t="str">
            <v/>
          </cell>
          <cell r="AB502">
            <v>312</v>
          </cell>
          <cell r="AC502">
            <v>210</v>
          </cell>
          <cell r="AD502">
            <v>205</v>
          </cell>
          <cell r="AE502" t="str">
            <v>MM</v>
          </cell>
          <cell r="AF502">
            <v>0.193</v>
          </cell>
          <cell r="AG502" t="str">
            <v>KG</v>
          </cell>
          <cell r="AH502">
            <v>0</v>
          </cell>
          <cell r="AI502" t="str">
            <v/>
          </cell>
          <cell r="AJ502">
            <v>4.8730000000000002</v>
          </cell>
          <cell r="AK502" t="str">
            <v>KG</v>
          </cell>
          <cell r="AL502" t="str">
            <v>12</v>
          </cell>
          <cell r="AM502" t="str">
            <v>6</v>
          </cell>
          <cell r="AN502" t="str">
            <v>72</v>
          </cell>
          <cell r="AO502" t="str">
            <v>1728</v>
          </cell>
        </row>
        <row r="503">
          <cell r="D503" t="str">
            <v>86723-04800-12</v>
          </cell>
          <cell r="E503" t="str">
            <v>NF BRT WSH_GEL 50ML</v>
          </cell>
          <cell r="F503">
            <v>50</v>
          </cell>
          <cell r="G503" t="str">
            <v>ML</v>
          </cell>
          <cell r="H503">
            <v>234.85</v>
          </cell>
          <cell r="I503" t="str">
            <v>ML</v>
          </cell>
          <cell r="J503" t="str">
            <v>PC</v>
          </cell>
          <cell r="K503" t="str">
            <v>BDF DC Export Malang</v>
          </cell>
          <cell r="L503" t="str">
            <v>0</v>
          </cell>
          <cell r="M503" t="str">
            <v>36</v>
          </cell>
          <cell r="N503" t="str">
            <v>8999777003968</v>
          </cell>
          <cell r="O503" t="str">
            <v>HE</v>
          </cell>
          <cell r="P503" t="str">
            <v/>
          </cell>
          <cell r="Q503" t="str">
            <v/>
          </cell>
          <cell r="R503" t="str">
            <v>8999777003982</v>
          </cell>
          <cell r="S503" t="str">
            <v>HE</v>
          </cell>
          <cell r="T503">
            <v>55</v>
          </cell>
          <cell r="U503">
            <v>35</v>
          </cell>
          <cell r="V503">
            <v>122</v>
          </cell>
          <cell r="W503" t="str">
            <v>MM</v>
          </cell>
          <cell r="X503">
            <v>0</v>
          </cell>
          <cell r="Y503">
            <v>0</v>
          </cell>
          <cell r="Z503">
            <v>0</v>
          </cell>
          <cell r="AA503" t="str">
            <v/>
          </cell>
          <cell r="AB503">
            <v>328</v>
          </cell>
          <cell r="AC503">
            <v>153</v>
          </cell>
          <cell r="AD503">
            <v>138</v>
          </cell>
          <cell r="AE503" t="str">
            <v>MM</v>
          </cell>
          <cell r="AF503">
            <v>53.57</v>
          </cell>
          <cell r="AG503" t="str">
            <v>G</v>
          </cell>
          <cell r="AH503">
            <v>0</v>
          </cell>
          <cell r="AI503" t="str">
            <v/>
          </cell>
          <cell r="AJ503">
            <v>2.1219999999999999</v>
          </cell>
          <cell r="AK503" t="str">
            <v>KG</v>
          </cell>
          <cell r="AL503" t="str">
            <v>17</v>
          </cell>
          <cell r="AM503" t="str">
            <v>9</v>
          </cell>
          <cell r="AN503" t="str">
            <v>153</v>
          </cell>
          <cell r="AO503" t="str">
            <v>5508</v>
          </cell>
        </row>
        <row r="504">
          <cell r="D504" t="str">
            <v>86569-04811-29</v>
          </cell>
          <cell r="E504" t="str">
            <v>NMEN CLN 100ML</v>
          </cell>
          <cell r="F504">
            <v>100</v>
          </cell>
          <cell r="G504" t="str">
            <v>ML</v>
          </cell>
          <cell r="H504">
            <v>580</v>
          </cell>
          <cell r="I504" t="str">
            <v>ML</v>
          </cell>
          <cell r="J504" t="str">
            <v>PC</v>
          </cell>
          <cell r="K504" t="str">
            <v>BDF DC Export Malang</v>
          </cell>
          <cell r="L504" t="str">
            <v>0</v>
          </cell>
          <cell r="M504" t="str">
            <v>24</v>
          </cell>
          <cell r="N504" t="str">
            <v>4005808694822</v>
          </cell>
          <cell r="O504" t="str">
            <v>HE</v>
          </cell>
          <cell r="P504" t="str">
            <v/>
          </cell>
          <cell r="Q504" t="str">
            <v/>
          </cell>
          <cell r="R504" t="str">
            <v>04005805263205</v>
          </cell>
          <cell r="S504" t="str">
            <v>IC</v>
          </cell>
          <cell r="T504">
            <v>80</v>
          </cell>
          <cell r="U504">
            <v>50</v>
          </cell>
          <cell r="V504">
            <v>145</v>
          </cell>
          <cell r="W504" t="str">
            <v>MM</v>
          </cell>
          <cell r="X504">
            <v>0</v>
          </cell>
          <cell r="Y504">
            <v>0</v>
          </cell>
          <cell r="Z504">
            <v>0</v>
          </cell>
          <cell r="AA504" t="str">
            <v/>
          </cell>
          <cell r="AB504">
            <v>312</v>
          </cell>
          <cell r="AC504">
            <v>210</v>
          </cell>
          <cell r="AD504">
            <v>161</v>
          </cell>
          <cell r="AE504" t="str">
            <v>MM</v>
          </cell>
          <cell r="AF504">
            <v>113.82</v>
          </cell>
          <cell r="AG504" t="str">
            <v>G</v>
          </cell>
          <cell r="AH504">
            <v>0</v>
          </cell>
          <cell r="AI504" t="str">
            <v/>
          </cell>
          <cell r="AJ504">
            <v>2.9860000000000002</v>
          </cell>
          <cell r="AK504" t="str">
            <v>KG</v>
          </cell>
          <cell r="AL504" t="str">
            <v>12</v>
          </cell>
          <cell r="AM504" t="str">
            <v>8</v>
          </cell>
          <cell r="AN504" t="str">
            <v>96</v>
          </cell>
          <cell r="AO504" t="str">
            <v>2304</v>
          </cell>
        </row>
        <row r="505">
          <cell r="D505" t="str">
            <v>86569-04800-29</v>
          </cell>
          <cell r="E505" t="str">
            <v>NMEN CLN 100ML</v>
          </cell>
          <cell r="F505">
            <v>100</v>
          </cell>
          <cell r="G505" t="str">
            <v>ML</v>
          </cell>
          <cell r="H505">
            <v>580</v>
          </cell>
          <cell r="I505" t="str">
            <v>ML</v>
          </cell>
          <cell r="J505" t="str">
            <v>PC</v>
          </cell>
          <cell r="K505" t="str">
            <v>BDF DC Export Malang</v>
          </cell>
          <cell r="L505" t="str">
            <v>0</v>
          </cell>
          <cell r="M505" t="str">
            <v>24</v>
          </cell>
          <cell r="N505" t="str">
            <v>4005808694822</v>
          </cell>
          <cell r="O505" t="str">
            <v>HE</v>
          </cell>
          <cell r="P505" t="str">
            <v/>
          </cell>
          <cell r="Q505" t="str">
            <v/>
          </cell>
          <cell r="R505" t="str">
            <v>04005805263205</v>
          </cell>
          <cell r="S505" t="str">
            <v>IC</v>
          </cell>
          <cell r="T505">
            <v>80</v>
          </cell>
          <cell r="U505">
            <v>50</v>
          </cell>
          <cell r="V505">
            <v>145</v>
          </cell>
          <cell r="W505" t="str">
            <v>MM</v>
          </cell>
          <cell r="X505">
            <v>0</v>
          </cell>
          <cell r="Y505">
            <v>0</v>
          </cell>
          <cell r="Z505">
            <v>0</v>
          </cell>
          <cell r="AA505" t="str">
            <v/>
          </cell>
          <cell r="AB505">
            <v>312</v>
          </cell>
          <cell r="AC505">
            <v>210</v>
          </cell>
          <cell r="AD505">
            <v>161</v>
          </cell>
          <cell r="AE505" t="str">
            <v>MM</v>
          </cell>
          <cell r="AF505">
            <v>113.82</v>
          </cell>
          <cell r="AG505" t="str">
            <v>G</v>
          </cell>
          <cell r="AH505">
            <v>0</v>
          </cell>
          <cell r="AI505" t="str">
            <v/>
          </cell>
          <cell r="AJ505">
            <v>2.9860000000000002</v>
          </cell>
          <cell r="AK505" t="str">
            <v>KG</v>
          </cell>
          <cell r="AL505" t="str">
            <v>12</v>
          </cell>
          <cell r="AM505" t="str">
            <v>8</v>
          </cell>
          <cell r="AN505" t="str">
            <v>96</v>
          </cell>
          <cell r="AO505" t="str">
            <v>2304</v>
          </cell>
        </row>
        <row r="506">
          <cell r="D506" t="str">
            <v>85316-04800-32</v>
          </cell>
          <cell r="E506" t="str">
            <v>NDEO RLL_ON XTR_BRG_ANT_BAC_FML 50ML</v>
          </cell>
          <cell r="F506">
            <v>50</v>
          </cell>
          <cell r="G506" t="str">
            <v>ML</v>
          </cell>
          <cell r="H506">
            <v>184.91</v>
          </cell>
          <cell r="I506" t="str">
            <v>ML</v>
          </cell>
          <cell r="J506" t="str">
            <v>PC</v>
          </cell>
          <cell r="K506" t="str">
            <v>BDF DC Export Malang</v>
          </cell>
          <cell r="L506" t="str">
            <v>0</v>
          </cell>
          <cell r="M506" t="str">
            <v>24</v>
          </cell>
          <cell r="N506" t="str">
            <v>8999777014209</v>
          </cell>
          <cell r="O506" t="str">
            <v>HE</v>
          </cell>
          <cell r="P506" t="str">
            <v/>
          </cell>
          <cell r="Q506" t="str">
            <v/>
          </cell>
          <cell r="R506" t="str">
            <v>8999777015473</v>
          </cell>
          <cell r="S506" t="str">
            <v>HE</v>
          </cell>
          <cell r="T506">
            <v>41</v>
          </cell>
          <cell r="U506">
            <v>41</v>
          </cell>
          <cell r="V506">
            <v>110</v>
          </cell>
          <cell r="W506" t="str">
            <v>MM</v>
          </cell>
          <cell r="X506">
            <v>0</v>
          </cell>
          <cell r="Y506">
            <v>0</v>
          </cell>
          <cell r="Z506">
            <v>0</v>
          </cell>
          <cell r="AA506" t="str">
            <v/>
          </cell>
          <cell r="AB506">
            <v>258</v>
          </cell>
          <cell r="AC506">
            <v>171</v>
          </cell>
          <cell r="AD506">
            <v>128</v>
          </cell>
          <cell r="AE506" t="str">
            <v>MM</v>
          </cell>
          <cell r="AF506">
            <v>155.97999999999999</v>
          </cell>
          <cell r="AG506" t="str">
            <v>G</v>
          </cell>
          <cell r="AH506">
            <v>0</v>
          </cell>
          <cell r="AI506" t="str">
            <v/>
          </cell>
          <cell r="AJ506">
            <v>3.8940000000000001</v>
          </cell>
          <cell r="AK506" t="str">
            <v>KG</v>
          </cell>
          <cell r="AL506" t="str">
            <v>19</v>
          </cell>
          <cell r="AM506" t="str">
            <v>8</v>
          </cell>
          <cell r="AN506" t="str">
            <v>152</v>
          </cell>
          <cell r="AO506" t="str">
            <v>3648</v>
          </cell>
        </row>
        <row r="507">
          <cell r="D507" t="str">
            <v>84602-04800-41</v>
          </cell>
          <cell r="E507" t="str">
            <v>NBODY WHT CLG_HJB_SRM 180ML</v>
          </cell>
          <cell r="F507">
            <v>180</v>
          </cell>
          <cell r="G507" t="str">
            <v>ML</v>
          </cell>
          <cell r="H507">
            <v>678.75</v>
          </cell>
          <cell r="I507" t="str">
            <v>ML</v>
          </cell>
          <cell r="J507" t="str">
            <v>PC</v>
          </cell>
          <cell r="K507" t="str">
            <v>BDF DC Export Malang</v>
          </cell>
          <cell r="L507" t="str">
            <v>0</v>
          </cell>
          <cell r="M507" t="str">
            <v>24</v>
          </cell>
          <cell r="N507" t="str">
            <v>8999777015725</v>
          </cell>
          <cell r="O507" t="str">
            <v>HE</v>
          </cell>
          <cell r="P507" t="str">
            <v/>
          </cell>
          <cell r="Q507" t="str">
            <v/>
          </cell>
          <cell r="R507" t="str">
            <v>8999777017262</v>
          </cell>
          <cell r="S507" t="str">
            <v>HE</v>
          </cell>
          <cell r="T507">
            <v>75</v>
          </cell>
          <cell r="U507">
            <v>50</v>
          </cell>
          <cell r="V507">
            <v>181</v>
          </cell>
          <cell r="W507" t="str">
            <v>MM</v>
          </cell>
          <cell r="X507">
            <v>0</v>
          </cell>
          <cell r="Y507">
            <v>0</v>
          </cell>
          <cell r="Z507">
            <v>0</v>
          </cell>
          <cell r="AA507" t="str">
            <v/>
          </cell>
          <cell r="AB507">
            <v>312</v>
          </cell>
          <cell r="AC507">
            <v>210</v>
          </cell>
          <cell r="AD507">
            <v>205</v>
          </cell>
          <cell r="AE507" t="str">
            <v>MM</v>
          </cell>
          <cell r="AF507">
            <v>203.16800000000001</v>
          </cell>
          <cell r="AG507" t="str">
            <v>G</v>
          </cell>
          <cell r="AH507">
            <v>0</v>
          </cell>
          <cell r="AI507" t="str">
            <v/>
          </cell>
          <cell r="AJ507">
            <v>5.1459999999999999</v>
          </cell>
          <cell r="AK507" t="str">
            <v>KG</v>
          </cell>
          <cell r="AL507" t="str">
            <v>12</v>
          </cell>
          <cell r="AM507" t="str">
            <v>6</v>
          </cell>
          <cell r="AN507" t="str">
            <v>72</v>
          </cell>
          <cell r="AO507" t="str">
            <v>1728</v>
          </cell>
        </row>
        <row r="508">
          <cell r="D508" t="str">
            <v>83807-04800-37</v>
          </cell>
          <cell r="E508" t="str">
            <v>NBODY WHT_EVN PMP LTN 400ML</v>
          </cell>
          <cell r="F508">
            <v>400</v>
          </cell>
          <cell r="G508" t="str">
            <v>ML</v>
          </cell>
          <cell r="H508">
            <v>0.78500000000000003</v>
          </cell>
          <cell r="I508" t="str">
            <v>L</v>
          </cell>
          <cell r="J508" t="str">
            <v>PC</v>
          </cell>
          <cell r="K508" t="str">
            <v>BDF Surabaya</v>
          </cell>
          <cell r="L508" t="str">
            <v>0</v>
          </cell>
          <cell r="M508" t="str">
            <v>12</v>
          </cell>
          <cell r="N508" t="str">
            <v>8999777000271</v>
          </cell>
          <cell r="O508" t="str">
            <v>HE</v>
          </cell>
          <cell r="P508" t="str">
            <v/>
          </cell>
          <cell r="Q508" t="str">
            <v/>
          </cell>
          <cell r="R508" t="str">
            <v>8999777009786</v>
          </cell>
          <cell r="S508" t="str">
            <v>HE</v>
          </cell>
          <cell r="T508">
            <v>74</v>
          </cell>
          <cell r="U508">
            <v>48</v>
          </cell>
          <cell r="V508">
            <v>221</v>
          </cell>
          <cell r="W508" t="str">
            <v>MM</v>
          </cell>
          <cell r="X508">
            <v>0</v>
          </cell>
          <cell r="Y508">
            <v>0</v>
          </cell>
          <cell r="Z508">
            <v>0</v>
          </cell>
          <cell r="AA508" t="str">
            <v/>
          </cell>
          <cell r="AB508">
            <v>303</v>
          </cell>
          <cell r="AC508">
            <v>161</v>
          </cell>
          <cell r="AD508">
            <v>241</v>
          </cell>
          <cell r="AE508" t="str">
            <v>MM</v>
          </cell>
          <cell r="AF508">
            <v>455.63</v>
          </cell>
          <cell r="AG508" t="str">
            <v>G</v>
          </cell>
          <cell r="AH508">
            <v>0</v>
          </cell>
          <cell r="AI508" t="str">
            <v/>
          </cell>
          <cell r="AJ508">
            <v>5.6639999999999997</v>
          </cell>
          <cell r="AK508" t="str">
            <v>KG</v>
          </cell>
          <cell r="AL508" t="str">
            <v>17</v>
          </cell>
          <cell r="AM508" t="str">
            <v>5</v>
          </cell>
          <cell r="AN508" t="str">
            <v>85</v>
          </cell>
          <cell r="AO508" t="str">
            <v>1020</v>
          </cell>
        </row>
        <row r="509">
          <cell r="D509" t="str">
            <v>83804-04800-37</v>
          </cell>
          <cell r="E509" t="str">
            <v>NBODY WHT_EVN LTN 200ML</v>
          </cell>
          <cell r="F509">
            <v>200</v>
          </cell>
          <cell r="G509" t="str">
            <v>ML</v>
          </cell>
          <cell r="H509">
            <v>0.4</v>
          </cell>
          <cell r="I509" t="str">
            <v>L</v>
          </cell>
          <cell r="J509" t="str">
            <v>PC</v>
          </cell>
          <cell r="K509" t="str">
            <v>BDF Surabaya</v>
          </cell>
          <cell r="L509" t="str">
            <v>0</v>
          </cell>
          <cell r="M509" t="str">
            <v>24</v>
          </cell>
          <cell r="N509" t="str">
            <v>8999777000059</v>
          </cell>
          <cell r="O509" t="str">
            <v>HE</v>
          </cell>
          <cell r="P509" t="str">
            <v/>
          </cell>
          <cell r="Q509" t="str">
            <v/>
          </cell>
          <cell r="R509" t="str">
            <v>8999777008482</v>
          </cell>
          <cell r="S509" t="str">
            <v>HE</v>
          </cell>
          <cell r="T509">
            <v>60</v>
          </cell>
          <cell r="U509">
            <v>37</v>
          </cell>
          <cell r="V509">
            <v>180</v>
          </cell>
          <cell r="W509" t="str">
            <v>MM</v>
          </cell>
          <cell r="X509">
            <v>0</v>
          </cell>
          <cell r="Y509">
            <v>0</v>
          </cell>
          <cell r="Z509">
            <v>0</v>
          </cell>
          <cell r="AA509" t="str">
            <v/>
          </cell>
          <cell r="AB509">
            <v>245</v>
          </cell>
          <cell r="AC509">
            <v>226</v>
          </cell>
          <cell r="AD509">
            <v>197</v>
          </cell>
          <cell r="AE509" t="str">
            <v>MM</v>
          </cell>
          <cell r="AF509">
            <v>226.48</v>
          </cell>
          <cell r="AG509" t="str">
            <v>G</v>
          </cell>
          <cell r="AH509">
            <v>0</v>
          </cell>
          <cell r="AI509" t="str">
            <v/>
          </cell>
          <cell r="AJ509">
            <v>5.6289999999999996</v>
          </cell>
          <cell r="AK509" t="str">
            <v>KG</v>
          </cell>
          <cell r="AL509" t="str">
            <v>14</v>
          </cell>
          <cell r="AM509" t="str">
            <v>6</v>
          </cell>
          <cell r="AN509" t="str">
            <v>84</v>
          </cell>
          <cell r="AO509" t="str">
            <v>2016</v>
          </cell>
        </row>
        <row r="510">
          <cell r="D510" t="str">
            <v>83747-04820-32</v>
          </cell>
          <cell r="E510" t="str">
            <v>NDEO RLL_ON XTR_BRG_FML 50ML</v>
          </cell>
          <cell r="F510">
            <v>50</v>
          </cell>
          <cell r="G510" t="str">
            <v>ML</v>
          </cell>
          <cell r="H510">
            <v>184.91</v>
          </cell>
          <cell r="I510" t="str">
            <v>ML</v>
          </cell>
          <cell r="J510" t="str">
            <v>PC</v>
          </cell>
          <cell r="K510" t="str">
            <v>BDF DC Export Malang</v>
          </cell>
          <cell r="L510" t="str">
            <v>0</v>
          </cell>
          <cell r="M510" t="str">
            <v>24</v>
          </cell>
          <cell r="N510" t="str">
            <v>8999777004163</v>
          </cell>
          <cell r="O510" t="str">
            <v>HE</v>
          </cell>
          <cell r="P510" t="str">
            <v/>
          </cell>
          <cell r="Q510" t="str">
            <v/>
          </cell>
          <cell r="R510" t="str">
            <v>8999777010058</v>
          </cell>
          <cell r="S510" t="str">
            <v>HE</v>
          </cell>
          <cell r="T510">
            <v>41</v>
          </cell>
          <cell r="U510">
            <v>41</v>
          </cell>
          <cell r="V510">
            <v>110</v>
          </cell>
          <cell r="W510" t="str">
            <v>MM</v>
          </cell>
          <cell r="X510">
            <v>0</v>
          </cell>
          <cell r="Y510">
            <v>0</v>
          </cell>
          <cell r="Z510">
            <v>0</v>
          </cell>
          <cell r="AA510" t="str">
            <v/>
          </cell>
          <cell r="AB510">
            <v>258</v>
          </cell>
          <cell r="AC510">
            <v>171</v>
          </cell>
          <cell r="AD510">
            <v>128</v>
          </cell>
          <cell r="AE510" t="str">
            <v>MM</v>
          </cell>
          <cell r="AF510">
            <v>0.156</v>
          </cell>
          <cell r="AG510" t="str">
            <v>KG</v>
          </cell>
          <cell r="AH510">
            <v>0</v>
          </cell>
          <cell r="AI510" t="str">
            <v/>
          </cell>
          <cell r="AJ510">
            <v>3.8940000000000001</v>
          </cell>
          <cell r="AK510" t="str">
            <v>KG</v>
          </cell>
          <cell r="AL510" t="str">
            <v>19</v>
          </cell>
          <cell r="AM510" t="str">
            <v>8</v>
          </cell>
          <cell r="AN510" t="str">
            <v>152</v>
          </cell>
          <cell r="AO510" t="str">
            <v>3648</v>
          </cell>
        </row>
        <row r="511">
          <cell r="D511" t="str">
            <v>83735-04800-32</v>
          </cell>
          <cell r="E511" t="str">
            <v>NDEO RLL_ON PRL&amp;BTY_FML 50ML</v>
          </cell>
          <cell r="F511">
            <v>50</v>
          </cell>
          <cell r="G511" t="str">
            <v>ML</v>
          </cell>
          <cell r="H511">
            <v>184.91</v>
          </cell>
          <cell r="I511" t="str">
            <v>ML</v>
          </cell>
          <cell r="J511" t="str">
            <v>PC</v>
          </cell>
          <cell r="K511" t="str">
            <v>BDF DC Export Malang</v>
          </cell>
          <cell r="L511" t="str">
            <v>0</v>
          </cell>
          <cell r="M511" t="str">
            <v>24</v>
          </cell>
          <cell r="N511" t="str">
            <v>8999777010973</v>
          </cell>
          <cell r="O511" t="str">
            <v>HE</v>
          </cell>
          <cell r="P511" t="str">
            <v/>
          </cell>
          <cell r="Q511" t="str">
            <v/>
          </cell>
          <cell r="R511" t="str">
            <v>8999777011468</v>
          </cell>
          <cell r="S511" t="str">
            <v>HE</v>
          </cell>
          <cell r="T511">
            <v>41</v>
          </cell>
          <cell r="U511">
            <v>41</v>
          </cell>
          <cell r="V511">
            <v>110</v>
          </cell>
          <cell r="W511" t="str">
            <v>MM</v>
          </cell>
          <cell r="X511">
            <v>0</v>
          </cell>
          <cell r="Y511">
            <v>0</v>
          </cell>
          <cell r="Z511">
            <v>0</v>
          </cell>
          <cell r="AA511" t="str">
            <v/>
          </cell>
          <cell r="AB511">
            <v>258</v>
          </cell>
          <cell r="AC511">
            <v>171</v>
          </cell>
          <cell r="AD511">
            <v>128</v>
          </cell>
          <cell r="AE511" t="str">
            <v>MM</v>
          </cell>
          <cell r="AF511">
            <v>0.154</v>
          </cell>
          <cell r="AG511" t="str">
            <v>KG</v>
          </cell>
          <cell r="AH511">
            <v>0</v>
          </cell>
          <cell r="AI511" t="str">
            <v/>
          </cell>
          <cell r="AJ511">
            <v>3.8420000000000001</v>
          </cell>
          <cell r="AK511" t="str">
            <v>KG</v>
          </cell>
          <cell r="AL511" t="str">
            <v>19</v>
          </cell>
          <cell r="AM511" t="str">
            <v>8</v>
          </cell>
          <cell r="AN511" t="str">
            <v>152</v>
          </cell>
          <cell r="AO511" t="str">
            <v>3648</v>
          </cell>
        </row>
        <row r="512">
          <cell r="D512" t="str">
            <v>83734-04800-32</v>
          </cell>
          <cell r="E512" t="str">
            <v>NDEO RLL_ON MINI PRL&amp;BTY_FML 25ML</v>
          </cell>
          <cell r="F512">
            <v>25</v>
          </cell>
          <cell r="G512" t="str">
            <v>ML</v>
          </cell>
          <cell r="H512">
            <v>123.21</v>
          </cell>
          <cell r="I512" t="str">
            <v>ML</v>
          </cell>
          <cell r="J512" t="str">
            <v>PC</v>
          </cell>
          <cell r="K512" t="str">
            <v>BDF DC Export Malang</v>
          </cell>
          <cell r="L512" t="str">
            <v>0</v>
          </cell>
          <cell r="M512" t="str">
            <v>30</v>
          </cell>
          <cell r="N512" t="str">
            <v>8999777011000</v>
          </cell>
          <cell r="O512" t="str">
            <v>HE</v>
          </cell>
          <cell r="P512" t="str">
            <v/>
          </cell>
          <cell r="Q512" t="str">
            <v/>
          </cell>
          <cell r="R512" t="str">
            <v>8999777011451</v>
          </cell>
          <cell r="S512" t="str">
            <v>HE</v>
          </cell>
          <cell r="T512">
            <v>37</v>
          </cell>
          <cell r="U512">
            <v>37</v>
          </cell>
          <cell r="V512">
            <v>90</v>
          </cell>
          <cell r="W512" t="str">
            <v>MM</v>
          </cell>
          <cell r="X512">
            <v>0</v>
          </cell>
          <cell r="Y512">
            <v>0</v>
          </cell>
          <cell r="Z512">
            <v>0</v>
          </cell>
          <cell r="AA512" t="str">
            <v/>
          </cell>
          <cell r="AB512">
            <v>240</v>
          </cell>
          <cell r="AC512">
            <v>196</v>
          </cell>
          <cell r="AD512">
            <v>110</v>
          </cell>
          <cell r="AE512" t="str">
            <v>MM</v>
          </cell>
          <cell r="AF512">
            <v>0.108</v>
          </cell>
          <cell r="AG512" t="str">
            <v>KG</v>
          </cell>
          <cell r="AH512">
            <v>0</v>
          </cell>
          <cell r="AI512" t="str">
            <v/>
          </cell>
          <cell r="AJ512">
            <v>3.4369999999999998</v>
          </cell>
          <cell r="AK512" t="str">
            <v>KG</v>
          </cell>
          <cell r="AL512" t="str">
            <v>19</v>
          </cell>
          <cell r="AM512" t="str">
            <v>10</v>
          </cell>
          <cell r="AN512" t="str">
            <v>190</v>
          </cell>
          <cell r="AO512" t="str">
            <v>5700</v>
          </cell>
        </row>
        <row r="513">
          <cell r="D513" t="str">
            <v>83445-04800-62</v>
          </cell>
          <cell r="E513" t="str">
            <v>NDEO RLL_ON HJB_FRS_FML 50ML</v>
          </cell>
          <cell r="F513">
            <v>50</v>
          </cell>
          <cell r="G513" t="str">
            <v>ML</v>
          </cell>
          <cell r="H513">
            <v>184.91</v>
          </cell>
          <cell r="I513" t="str">
            <v>ML</v>
          </cell>
          <cell r="J513" t="str">
            <v>PC</v>
          </cell>
          <cell r="K513" t="str">
            <v>BDF DC Export Malang</v>
          </cell>
          <cell r="L513" t="str">
            <v>0</v>
          </cell>
          <cell r="M513" t="str">
            <v>24</v>
          </cell>
          <cell r="N513" t="str">
            <v>8999777015893</v>
          </cell>
          <cell r="O513" t="str">
            <v>HE</v>
          </cell>
          <cell r="P513" t="str">
            <v/>
          </cell>
          <cell r="Q513" t="str">
            <v/>
          </cell>
          <cell r="R513" t="str">
            <v>8999777017323</v>
          </cell>
          <cell r="S513" t="str">
            <v>HE</v>
          </cell>
          <cell r="T513">
            <v>41</v>
          </cell>
          <cell r="U513">
            <v>41</v>
          </cell>
          <cell r="V513">
            <v>110</v>
          </cell>
          <cell r="W513" t="str">
            <v>MM</v>
          </cell>
          <cell r="X513">
            <v>0</v>
          </cell>
          <cell r="Y513">
            <v>0</v>
          </cell>
          <cell r="Z513">
            <v>0</v>
          </cell>
          <cell r="AA513" t="str">
            <v/>
          </cell>
          <cell r="AB513">
            <v>258</v>
          </cell>
          <cell r="AC513">
            <v>171</v>
          </cell>
          <cell r="AD513">
            <v>128</v>
          </cell>
          <cell r="AE513" t="str">
            <v>MM</v>
          </cell>
          <cell r="AF513">
            <v>154.61500000000001</v>
          </cell>
          <cell r="AG513" t="str">
            <v>G</v>
          </cell>
          <cell r="AH513">
            <v>0</v>
          </cell>
          <cell r="AI513" t="str">
            <v/>
          </cell>
          <cell r="AJ513">
            <v>3.8610000000000002</v>
          </cell>
          <cell r="AK513" t="str">
            <v>KG</v>
          </cell>
          <cell r="AL513" t="str">
            <v>19</v>
          </cell>
          <cell r="AM513" t="str">
            <v>8</v>
          </cell>
          <cell r="AN513" t="str">
            <v>152</v>
          </cell>
          <cell r="AO513" t="str">
            <v>3648</v>
          </cell>
        </row>
        <row r="514">
          <cell r="D514" t="str">
            <v>83444-04800-62</v>
          </cell>
          <cell r="E514" t="str">
            <v>NDEO RLL_ON HJB_FRS_FML 25ML</v>
          </cell>
          <cell r="F514">
            <v>25</v>
          </cell>
          <cell r="G514" t="str">
            <v>ML</v>
          </cell>
          <cell r="H514">
            <v>123.21</v>
          </cell>
          <cell r="I514" t="str">
            <v>ML</v>
          </cell>
          <cell r="J514" t="str">
            <v>PC</v>
          </cell>
          <cell r="K514" t="str">
            <v>BDF DC Export Malang</v>
          </cell>
          <cell r="L514" t="str">
            <v>0</v>
          </cell>
          <cell r="M514" t="str">
            <v>30</v>
          </cell>
          <cell r="N514" t="str">
            <v>42397625</v>
          </cell>
          <cell r="O514" t="str">
            <v>HK</v>
          </cell>
          <cell r="P514" t="str">
            <v/>
          </cell>
          <cell r="Q514" t="str">
            <v/>
          </cell>
          <cell r="R514" t="str">
            <v>8999777017798</v>
          </cell>
          <cell r="S514" t="str">
            <v>HE</v>
          </cell>
          <cell r="T514">
            <v>37</v>
          </cell>
          <cell r="U514">
            <v>37</v>
          </cell>
          <cell r="V514">
            <v>90</v>
          </cell>
          <cell r="W514" t="str">
            <v>MM</v>
          </cell>
          <cell r="X514">
            <v>0</v>
          </cell>
          <cell r="Y514">
            <v>0</v>
          </cell>
          <cell r="Z514">
            <v>0</v>
          </cell>
          <cell r="AA514" t="str">
            <v/>
          </cell>
          <cell r="AB514">
            <v>240</v>
          </cell>
          <cell r="AC514">
            <v>196</v>
          </cell>
          <cell r="AD514">
            <v>110</v>
          </cell>
          <cell r="AE514" t="str">
            <v>MM</v>
          </cell>
          <cell r="AF514">
            <v>108.58799999999999</v>
          </cell>
          <cell r="AG514" t="str">
            <v>G</v>
          </cell>
          <cell r="AH514">
            <v>0</v>
          </cell>
          <cell r="AI514" t="str">
            <v/>
          </cell>
          <cell r="AJ514">
            <v>3.4489999999999998</v>
          </cell>
          <cell r="AK514" t="str">
            <v>KG</v>
          </cell>
          <cell r="AL514" t="str">
            <v>19</v>
          </cell>
          <cell r="AM514" t="str">
            <v>10</v>
          </cell>
          <cell r="AN514" t="str">
            <v>190</v>
          </cell>
          <cell r="AO514" t="str">
            <v>5700</v>
          </cell>
        </row>
        <row r="515">
          <cell r="D515" t="str">
            <v>82864-04820-32</v>
          </cell>
          <cell r="E515" t="str">
            <v>NDEO RLL_ON MINI XTR_BRG_FML 25ML</v>
          </cell>
          <cell r="F515">
            <v>25</v>
          </cell>
          <cell r="G515" t="str">
            <v>ML</v>
          </cell>
          <cell r="H515">
            <v>0.123</v>
          </cell>
          <cell r="I515" t="str">
            <v>L</v>
          </cell>
          <cell r="J515" t="str">
            <v>PC</v>
          </cell>
          <cell r="K515" t="str">
            <v>BDF DC Export Malang</v>
          </cell>
          <cell r="L515" t="str">
            <v>0</v>
          </cell>
          <cell r="M515" t="str">
            <v>30</v>
          </cell>
          <cell r="N515" t="str">
            <v>8999777004224</v>
          </cell>
          <cell r="O515" t="str">
            <v>HE</v>
          </cell>
          <cell r="P515" t="str">
            <v/>
          </cell>
          <cell r="Q515" t="str">
            <v/>
          </cell>
          <cell r="R515" t="str">
            <v>8999777010010</v>
          </cell>
          <cell r="S515" t="str">
            <v>HE</v>
          </cell>
          <cell r="T515">
            <v>37</v>
          </cell>
          <cell r="U515">
            <v>37</v>
          </cell>
          <cell r="V515">
            <v>90</v>
          </cell>
          <cell r="W515" t="str">
            <v>MM</v>
          </cell>
          <cell r="X515">
            <v>0</v>
          </cell>
          <cell r="Y515">
            <v>0</v>
          </cell>
          <cell r="Z515">
            <v>0</v>
          </cell>
          <cell r="AA515" t="str">
            <v/>
          </cell>
          <cell r="AB515">
            <v>240</v>
          </cell>
          <cell r="AC515">
            <v>196</v>
          </cell>
          <cell r="AD515">
            <v>110</v>
          </cell>
          <cell r="AE515" t="str">
            <v>MM</v>
          </cell>
          <cell r="AF515">
            <v>0.108</v>
          </cell>
          <cell r="AG515" t="str">
            <v>KG</v>
          </cell>
          <cell r="AH515">
            <v>0</v>
          </cell>
          <cell r="AI515" t="str">
            <v/>
          </cell>
          <cell r="AJ515">
            <v>3.4409999999999998</v>
          </cell>
          <cell r="AK515" t="str">
            <v>KG</v>
          </cell>
          <cell r="AL515" t="str">
            <v>19</v>
          </cell>
          <cell r="AM515" t="str">
            <v>10</v>
          </cell>
          <cell r="AN515" t="str">
            <v>190</v>
          </cell>
          <cell r="AO515" t="str">
            <v>5700</v>
          </cell>
        </row>
        <row r="516">
          <cell r="D516" t="str">
            <v>82379-04800-28</v>
          </cell>
          <cell r="E516" t="str">
            <v>NMEN CLN OC_ACN_FM 50ML</v>
          </cell>
          <cell r="F516">
            <v>50</v>
          </cell>
          <cell r="G516" t="str">
            <v>ML</v>
          </cell>
          <cell r="H516">
            <v>231</v>
          </cell>
          <cell r="I516" t="str">
            <v>ML</v>
          </cell>
          <cell r="J516" t="str">
            <v>PC</v>
          </cell>
          <cell r="K516" t="str">
            <v>BDF DC Export Malang</v>
          </cell>
          <cell r="L516" t="str">
            <v>0</v>
          </cell>
          <cell r="M516" t="str">
            <v>36</v>
          </cell>
          <cell r="N516" t="str">
            <v>8999777888374</v>
          </cell>
          <cell r="O516" t="str">
            <v>HE</v>
          </cell>
          <cell r="P516" t="str">
            <v/>
          </cell>
          <cell r="Q516" t="str">
            <v/>
          </cell>
          <cell r="R516" t="str">
            <v>04005805262833</v>
          </cell>
          <cell r="S516" t="str">
            <v>IC</v>
          </cell>
          <cell r="T516">
            <v>55</v>
          </cell>
          <cell r="U516">
            <v>35</v>
          </cell>
          <cell r="V516">
            <v>120</v>
          </cell>
          <cell r="W516" t="str">
            <v>MM</v>
          </cell>
          <cell r="X516">
            <v>0</v>
          </cell>
          <cell r="Y516">
            <v>0</v>
          </cell>
          <cell r="Z516">
            <v>0</v>
          </cell>
          <cell r="AA516" t="str">
            <v/>
          </cell>
          <cell r="AB516">
            <v>328</v>
          </cell>
          <cell r="AC516">
            <v>153</v>
          </cell>
          <cell r="AD516">
            <v>138</v>
          </cell>
          <cell r="AE516" t="str">
            <v>MM</v>
          </cell>
          <cell r="AF516">
            <v>5.5E-2</v>
          </cell>
          <cell r="AG516" t="str">
            <v>KG</v>
          </cell>
          <cell r="AH516">
            <v>0</v>
          </cell>
          <cell r="AI516" t="str">
            <v/>
          </cell>
          <cell r="AJ516">
            <v>2.1589999999999998</v>
          </cell>
          <cell r="AK516" t="str">
            <v>KG</v>
          </cell>
          <cell r="AL516" t="str">
            <v>17</v>
          </cell>
          <cell r="AM516" t="str">
            <v>9</v>
          </cell>
          <cell r="AN516" t="str">
            <v>153</v>
          </cell>
          <cell r="AO516" t="str">
            <v>5508</v>
          </cell>
        </row>
        <row r="517">
          <cell r="D517" t="str">
            <v>82378-04800-28</v>
          </cell>
          <cell r="E517" t="str">
            <v>NMEN CLN OC_ACN_FM 100ML</v>
          </cell>
          <cell r="F517">
            <v>100</v>
          </cell>
          <cell r="G517" t="str">
            <v>ML</v>
          </cell>
          <cell r="H517">
            <v>580</v>
          </cell>
          <cell r="I517" t="str">
            <v>ML</v>
          </cell>
          <cell r="J517" t="str">
            <v>PC</v>
          </cell>
          <cell r="K517" t="str">
            <v>BDF DC Export Malang</v>
          </cell>
          <cell r="L517" t="str">
            <v>0</v>
          </cell>
          <cell r="M517" t="str">
            <v>24</v>
          </cell>
          <cell r="N517" t="str">
            <v>8999777888381</v>
          </cell>
          <cell r="O517" t="str">
            <v>HE</v>
          </cell>
          <cell r="P517" t="str">
            <v/>
          </cell>
          <cell r="Q517" t="str">
            <v/>
          </cell>
          <cell r="R517" t="str">
            <v>04005805262826</v>
          </cell>
          <cell r="S517" t="str">
            <v>IC</v>
          </cell>
          <cell r="T517">
            <v>80</v>
          </cell>
          <cell r="U517">
            <v>50</v>
          </cell>
          <cell r="V517">
            <v>145</v>
          </cell>
          <cell r="W517" t="str">
            <v>MM</v>
          </cell>
          <cell r="X517">
            <v>0</v>
          </cell>
          <cell r="Y517">
            <v>0</v>
          </cell>
          <cell r="Z517">
            <v>0</v>
          </cell>
          <cell r="AA517" t="str">
            <v/>
          </cell>
          <cell r="AB517">
            <v>312</v>
          </cell>
          <cell r="AC517">
            <v>210</v>
          </cell>
          <cell r="AD517">
            <v>161</v>
          </cell>
          <cell r="AE517" t="str">
            <v>MM</v>
          </cell>
          <cell r="AF517">
            <v>0.114</v>
          </cell>
          <cell r="AG517" t="str">
            <v>KG</v>
          </cell>
          <cell r="AH517">
            <v>0</v>
          </cell>
          <cell r="AI517" t="str">
            <v/>
          </cell>
          <cell r="AJ517">
            <v>2.9910000000000001</v>
          </cell>
          <cell r="AK517" t="str">
            <v>KG</v>
          </cell>
          <cell r="AL517" t="str">
            <v>12</v>
          </cell>
          <cell r="AM517" t="str">
            <v>8</v>
          </cell>
          <cell r="AN517" t="str">
            <v>96</v>
          </cell>
          <cell r="AO517" t="str">
            <v>2304</v>
          </cell>
        </row>
        <row r="518">
          <cell r="D518" t="str">
            <v>82240-04800-30</v>
          </cell>
          <cell r="E518" t="str">
            <v>NDEO RLL-ON B&amp;W_CLR_FML 50ML</v>
          </cell>
          <cell r="F518">
            <v>50</v>
          </cell>
          <cell r="G518" t="str">
            <v>ML</v>
          </cell>
          <cell r="H518">
            <v>184.91</v>
          </cell>
          <cell r="I518" t="str">
            <v>ML</v>
          </cell>
          <cell r="J518" t="str">
            <v>PC</v>
          </cell>
          <cell r="K518" t="str">
            <v>BDF Surabaya</v>
          </cell>
          <cell r="L518" t="str">
            <v>0</v>
          </cell>
          <cell r="M518" t="str">
            <v>24</v>
          </cell>
          <cell r="N518" t="str">
            <v>8999777004354</v>
          </cell>
          <cell r="O518" t="str">
            <v>HE</v>
          </cell>
          <cell r="P518" t="str">
            <v/>
          </cell>
          <cell r="Q518" t="str">
            <v/>
          </cell>
          <cell r="R518" t="str">
            <v>8999777009953</v>
          </cell>
          <cell r="S518" t="str">
            <v>HE</v>
          </cell>
          <cell r="T518">
            <v>41</v>
          </cell>
          <cell r="U518">
            <v>41</v>
          </cell>
          <cell r="V518">
            <v>110</v>
          </cell>
          <cell r="W518" t="str">
            <v>MM</v>
          </cell>
          <cell r="X518">
            <v>0</v>
          </cell>
          <cell r="Y518">
            <v>0</v>
          </cell>
          <cell r="Z518">
            <v>0</v>
          </cell>
          <cell r="AA518" t="str">
            <v/>
          </cell>
          <cell r="AB518">
            <v>258</v>
          </cell>
          <cell r="AC518">
            <v>171</v>
          </cell>
          <cell r="AD518">
            <v>128</v>
          </cell>
          <cell r="AE518" t="str">
            <v>MM</v>
          </cell>
          <cell r="AF518">
            <v>0.154</v>
          </cell>
          <cell r="AG518" t="str">
            <v>KG</v>
          </cell>
          <cell r="AH518">
            <v>0</v>
          </cell>
          <cell r="AI518" t="str">
            <v/>
          </cell>
          <cell r="AJ518">
            <v>3.8490000000000002</v>
          </cell>
          <cell r="AK518" t="str">
            <v>KG</v>
          </cell>
          <cell r="AL518" t="str">
            <v>19</v>
          </cell>
          <cell r="AM518" t="str">
            <v>8</v>
          </cell>
          <cell r="AN518" t="str">
            <v>152</v>
          </cell>
          <cell r="AO518" t="str">
            <v>3648</v>
          </cell>
        </row>
        <row r="519">
          <cell r="D519" t="str">
            <v>81612-04800-28</v>
          </cell>
          <cell r="E519" t="str">
            <v>NDEO RLL-ON MINI DRY_CMF_FML 25ML</v>
          </cell>
          <cell r="F519">
            <v>25</v>
          </cell>
          <cell r="G519" t="str">
            <v>ML</v>
          </cell>
          <cell r="H519">
            <v>0.123</v>
          </cell>
          <cell r="I519" t="str">
            <v>L</v>
          </cell>
          <cell r="J519" t="str">
            <v>PC</v>
          </cell>
          <cell r="K519" t="str">
            <v>BDF Surabaya</v>
          </cell>
          <cell r="L519" t="str">
            <v>0</v>
          </cell>
          <cell r="M519" t="str">
            <v>30</v>
          </cell>
          <cell r="N519" t="str">
            <v>8999777004255</v>
          </cell>
          <cell r="O519" t="str">
            <v>HE</v>
          </cell>
          <cell r="P519" t="str">
            <v/>
          </cell>
          <cell r="Q519" t="str">
            <v/>
          </cell>
          <cell r="R519" t="str">
            <v>8999777009915</v>
          </cell>
          <cell r="S519" t="str">
            <v>HE</v>
          </cell>
          <cell r="T519">
            <v>37</v>
          </cell>
          <cell r="U519">
            <v>37</v>
          </cell>
          <cell r="V519">
            <v>90</v>
          </cell>
          <cell r="W519" t="str">
            <v>MM</v>
          </cell>
          <cell r="X519">
            <v>0</v>
          </cell>
          <cell r="Y519">
            <v>0</v>
          </cell>
          <cell r="Z519">
            <v>0</v>
          </cell>
          <cell r="AA519" t="str">
            <v/>
          </cell>
          <cell r="AB519">
            <v>240</v>
          </cell>
          <cell r="AC519">
            <v>196</v>
          </cell>
          <cell r="AD519">
            <v>110</v>
          </cell>
          <cell r="AE519" t="str">
            <v>MM</v>
          </cell>
          <cell r="AF519">
            <v>108.218</v>
          </cell>
          <cell r="AG519" t="str">
            <v>G</v>
          </cell>
          <cell r="AH519">
            <v>0</v>
          </cell>
          <cell r="AI519" t="str">
            <v/>
          </cell>
          <cell r="AJ519">
            <v>3.431</v>
          </cell>
          <cell r="AK519" t="str">
            <v>KG</v>
          </cell>
          <cell r="AL519" t="str">
            <v>19</v>
          </cell>
          <cell r="AM519" t="str">
            <v>10</v>
          </cell>
          <cell r="AN519" t="str">
            <v>190</v>
          </cell>
          <cell r="AO519" t="str">
            <v>5700</v>
          </cell>
        </row>
        <row r="520">
          <cell r="D520" t="str">
            <v>81611-04800-28</v>
          </cell>
          <cell r="E520" t="str">
            <v>NDEO RLL-ON DRY_CMF_FML 50ML</v>
          </cell>
          <cell r="F520">
            <v>50</v>
          </cell>
          <cell r="G520" t="str">
            <v>ML</v>
          </cell>
          <cell r="H520">
            <v>184.91</v>
          </cell>
          <cell r="I520" t="str">
            <v>ML</v>
          </cell>
          <cell r="J520" t="str">
            <v>PC</v>
          </cell>
          <cell r="K520" t="str">
            <v>BDF Surabaya</v>
          </cell>
          <cell r="L520" t="str">
            <v>0</v>
          </cell>
          <cell r="M520" t="str">
            <v>24</v>
          </cell>
          <cell r="N520" t="str">
            <v>8999777004194</v>
          </cell>
          <cell r="O520" t="str">
            <v>HE</v>
          </cell>
          <cell r="P520" t="str">
            <v/>
          </cell>
          <cell r="Q520" t="str">
            <v/>
          </cell>
          <cell r="R520" t="str">
            <v>8999777009908</v>
          </cell>
          <cell r="S520" t="str">
            <v>HE</v>
          </cell>
          <cell r="T520">
            <v>41</v>
          </cell>
          <cell r="U520">
            <v>41</v>
          </cell>
          <cell r="V520">
            <v>110</v>
          </cell>
          <cell r="W520" t="str">
            <v>MM</v>
          </cell>
          <cell r="X520">
            <v>0</v>
          </cell>
          <cell r="Y520">
            <v>0</v>
          </cell>
          <cell r="Z520">
            <v>0</v>
          </cell>
          <cell r="AA520" t="str">
            <v/>
          </cell>
          <cell r="AB520">
            <v>258</v>
          </cell>
          <cell r="AC520">
            <v>171</v>
          </cell>
          <cell r="AD520">
            <v>128</v>
          </cell>
          <cell r="AE520" t="str">
            <v>MM</v>
          </cell>
          <cell r="AF520">
            <v>153.875</v>
          </cell>
          <cell r="AG520" t="str">
            <v>G</v>
          </cell>
          <cell r="AH520">
            <v>0</v>
          </cell>
          <cell r="AI520" t="str">
            <v/>
          </cell>
          <cell r="AJ520">
            <v>3.8439999999999999</v>
          </cell>
          <cell r="AK520" t="str">
            <v>KG</v>
          </cell>
          <cell r="AL520" t="str">
            <v>19</v>
          </cell>
          <cell r="AM520" t="str">
            <v>8</v>
          </cell>
          <cell r="AN520" t="str">
            <v>152</v>
          </cell>
          <cell r="AO520" t="str">
            <v>3648</v>
          </cell>
        </row>
        <row r="521">
          <cell r="D521" t="str">
            <v>81610-04800-28</v>
          </cell>
          <cell r="E521" t="str">
            <v>NDEO RLL-ON DRY_IMP_ML 50ML</v>
          </cell>
          <cell r="F521">
            <v>50</v>
          </cell>
          <cell r="G521" t="str">
            <v>ML</v>
          </cell>
          <cell r="H521">
            <v>184.91</v>
          </cell>
          <cell r="I521" t="str">
            <v>ML</v>
          </cell>
          <cell r="J521" t="str">
            <v>PC</v>
          </cell>
          <cell r="K521" t="str">
            <v>BDF Surabaya</v>
          </cell>
          <cell r="L521" t="str">
            <v>0</v>
          </cell>
          <cell r="M521" t="str">
            <v>24</v>
          </cell>
          <cell r="N521" t="str">
            <v>8999777007270</v>
          </cell>
          <cell r="O521" t="str">
            <v>HE</v>
          </cell>
          <cell r="P521" t="str">
            <v/>
          </cell>
          <cell r="Q521" t="str">
            <v/>
          </cell>
          <cell r="R521" t="str">
            <v>8999777009892</v>
          </cell>
          <cell r="S521" t="str">
            <v>HE</v>
          </cell>
          <cell r="T521">
            <v>41</v>
          </cell>
          <cell r="U521">
            <v>41</v>
          </cell>
          <cell r="V521">
            <v>110</v>
          </cell>
          <cell r="W521" t="str">
            <v>MM</v>
          </cell>
          <cell r="X521">
            <v>0</v>
          </cell>
          <cell r="Y521">
            <v>0</v>
          </cell>
          <cell r="Z521">
            <v>0</v>
          </cell>
          <cell r="AA521" t="str">
            <v/>
          </cell>
          <cell r="AB521">
            <v>258</v>
          </cell>
          <cell r="AC521">
            <v>171</v>
          </cell>
          <cell r="AD521">
            <v>128</v>
          </cell>
          <cell r="AE521" t="str">
            <v>MM</v>
          </cell>
          <cell r="AF521">
            <v>154.63</v>
          </cell>
          <cell r="AG521" t="str">
            <v>G</v>
          </cell>
          <cell r="AH521">
            <v>0</v>
          </cell>
          <cell r="AI521" t="str">
            <v/>
          </cell>
          <cell r="AJ521">
            <v>3.863</v>
          </cell>
          <cell r="AK521" t="str">
            <v>KG</v>
          </cell>
          <cell r="AL521" t="str">
            <v>19</v>
          </cell>
          <cell r="AM521" t="str">
            <v>8</v>
          </cell>
          <cell r="AN521" t="str">
            <v>152</v>
          </cell>
          <cell r="AO521" t="str">
            <v>3648</v>
          </cell>
        </row>
        <row r="522">
          <cell r="D522" t="str">
            <v>80243-04800-42</v>
          </cell>
          <cell r="E522" t="str">
            <v>NBODY XTR_BRG CR&amp;PRT_SRM SPF15 70ML</v>
          </cell>
          <cell r="F522">
            <v>70</v>
          </cell>
          <cell r="G522" t="str">
            <v>ML</v>
          </cell>
          <cell r="H522">
            <v>266.88</v>
          </cell>
          <cell r="I522" t="str">
            <v>ML</v>
          </cell>
          <cell r="J522" t="str">
            <v>PC</v>
          </cell>
          <cell r="K522" t="str">
            <v>BDF DC Export Malang</v>
          </cell>
          <cell r="L522" t="str">
            <v>0</v>
          </cell>
          <cell r="M522" t="str">
            <v>48</v>
          </cell>
          <cell r="N522" t="str">
            <v>4005808713226</v>
          </cell>
          <cell r="O522" t="str">
            <v>HE</v>
          </cell>
          <cell r="P522" t="str">
            <v/>
          </cell>
          <cell r="Q522" t="str">
            <v/>
          </cell>
          <cell r="R522" t="str">
            <v>8999777008512</v>
          </cell>
          <cell r="S522" t="str">
            <v>HE</v>
          </cell>
          <cell r="T522">
            <v>60</v>
          </cell>
          <cell r="U522">
            <v>32</v>
          </cell>
          <cell r="V522">
            <v>139</v>
          </cell>
          <cell r="W522" t="str">
            <v>MM</v>
          </cell>
          <cell r="X522">
            <v>0</v>
          </cell>
          <cell r="Y522">
            <v>0</v>
          </cell>
          <cell r="Z522">
            <v>0</v>
          </cell>
          <cell r="AA522" t="str">
            <v/>
          </cell>
          <cell r="AB522">
            <v>338</v>
          </cell>
          <cell r="AC522">
            <v>253</v>
          </cell>
          <cell r="AD522">
            <v>156</v>
          </cell>
          <cell r="AE522" t="str">
            <v>MM</v>
          </cell>
          <cell r="AF522">
            <v>0.08</v>
          </cell>
          <cell r="AG522" t="str">
            <v>KG</v>
          </cell>
          <cell r="AH522">
            <v>0</v>
          </cell>
          <cell r="AI522" t="str">
            <v/>
          </cell>
          <cell r="AJ522">
            <v>4.1180000000000003</v>
          </cell>
          <cell r="AK522" t="str">
            <v>KG</v>
          </cell>
          <cell r="AL522" t="str">
            <v>8</v>
          </cell>
          <cell r="AM522" t="str">
            <v>8</v>
          </cell>
          <cell r="AN522" t="str">
            <v>64</v>
          </cell>
          <cell r="AO522" t="str">
            <v>3072</v>
          </cell>
        </row>
        <row r="523">
          <cell r="D523" t="str">
            <v>80204-04800-39</v>
          </cell>
          <cell r="E523" t="str">
            <v>NBODY ESS PMP RCH_CRG_MLK 400ML</v>
          </cell>
          <cell r="F523">
            <v>400</v>
          </cell>
          <cell r="G523" t="str">
            <v>ML</v>
          </cell>
          <cell r="H523">
            <v>784.99199999999996</v>
          </cell>
          <cell r="I523" t="str">
            <v>ML</v>
          </cell>
          <cell r="J523" t="str">
            <v>PC</v>
          </cell>
          <cell r="K523" t="str">
            <v>BDF DC Export Malang</v>
          </cell>
          <cell r="L523" t="str">
            <v>0</v>
          </cell>
          <cell r="M523" t="str">
            <v>12</v>
          </cell>
          <cell r="N523" t="str">
            <v>4005808232512</v>
          </cell>
          <cell r="O523" t="str">
            <v>HE</v>
          </cell>
          <cell r="P523" t="str">
            <v/>
          </cell>
          <cell r="Q523" t="str">
            <v/>
          </cell>
          <cell r="R523" t="str">
            <v>8999777014742</v>
          </cell>
          <cell r="S523" t="str">
            <v>HE</v>
          </cell>
          <cell r="T523">
            <v>74</v>
          </cell>
          <cell r="U523">
            <v>48</v>
          </cell>
          <cell r="V523">
            <v>221</v>
          </cell>
          <cell r="W523" t="str">
            <v>MM</v>
          </cell>
          <cell r="X523">
            <v>0</v>
          </cell>
          <cell r="Y523">
            <v>0</v>
          </cell>
          <cell r="Z523">
            <v>0</v>
          </cell>
          <cell r="AA523" t="str">
            <v/>
          </cell>
          <cell r="AB523">
            <v>303</v>
          </cell>
          <cell r="AC523">
            <v>161</v>
          </cell>
          <cell r="AD523">
            <v>241</v>
          </cell>
          <cell r="AE523" t="str">
            <v>MM</v>
          </cell>
          <cell r="AF523">
            <v>0.45600000000000002</v>
          </cell>
          <cell r="AG523" t="str">
            <v>KG</v>
          </cell>
          <cell r="AH523">
            <v>0</v>
          </cell>
          <cell r="AI523" t="str">
            <v/>
          </cell>
          <cell r="AJ523">
            <v>5.6669999999999998</v>
          </cell>
          <cell r="AK523" t="str">
            <v>KG</v>
          </cell>
          <cell r="AL523" t="str">
            <v>17</v>
          </cell>
          <cell r="AM523" t="str">
            <v>5</v>
          </cell>
          <cell r="AN523" t="str">
            <v>85</v>
          </cell>
          <cell r="AO523" t="str">
            <v>1020</v>
          </cell>
        </row>
        <row r="524">
          <cell r="D524" t="str">
            <v>80031-04800-32</v>
          </cell>
          <cell r="E524" t="str">
            <v>NDEO RLL_ON DP_ML 50ML</v>
          </cell>
          <cell r="F524">
            <v>50</v>
          </cell>
          <cell r="G524" t="str">
            <v>ML</v>
          </cell>
          <cell r="H524">
            <v>184.91</v>
          </cell>
          <cell r="I524" t="str">
            <v>ML</v>
          </cell>
          <cell r="J524" t="str">
            <v>PC</v>
          </cell>
          <cell r="K524" t="str">
            <v>BDF DC Export Malang</v>
          </cell>
          <cell r="L524" t="str">
            <v>0</v>
          </cell>
          <cell r="M524" t="str">
            <v>24</v>
          </cell>
          <cell r="N524" t="str">
            <v>8999777010638</v>
          </cell>
          <cell r="O524" t="str">
            <v>HE</v>
          </cell>
          <cell r="P524" t="str">
            <v/>
          </cell>
          <cell r="Q524" t="str">
            <v/>
          </cell>
          <cell r="R524" t="str">
            <v>8999777014865</v>
          </cell>
          <cell r="S524" t="str">
            <v>HE</v>
          </cell>
          <cell r="T524">
            <v>41</v>
          </cell>
          <cell r="U524">
            <v>41</v>
          </cell>
          <cell r="V524">
            <v>110</v>
          </cell>
          <cell r="W524" t="str">
            <v>MM</v>
          </cell>
          <cell r="X524">
            <v>0</v>
          </cell>
          <cell r="Y524">
            <v>0</v>
          </cell>
          <cell r="Z524">
            <v>0</v>
          </cell>
          <cell r="AA524" t="str">
            <v/>
          </cell>
          <cell r="AB524">
            <v>258</v>
          </cell>
          <cell r="AC524">
            <v>171</v>
          </cell>
          <cell r="AD524">
            <v>128</v>
          </cell>
          <cell r="AE524" t="str">
            <v>MM</v>
          </cell>
          <cell r="AF524">
            <v>153.83000000000001</v>
          </cell>
          <cell r="AG524" t="str">
            <v>G</v>
          </cell>
          <cell r="AH524">
            <v>0</v>
          </cell>
          <cell r="AI524" t="str">
            <v/>
          </cell>
          <cell r="AJ524">
            <v>3.8420000000000001</v>
          </cell>
          <cell r="AK524" t="str">
            <v>KG</v>
          </cell>
          <cell r="AL524" t="str">
            <v>19</v>
          </cell>
          <cell r="AM524" t="str">
            <v>8</v>
          </cell>
          <cell r="AN524" t="str">
            <v>152</v>
          </cell>
          <cell r="AO524" t="str">
            <v>3648</v>
          </cell>
        </row>
        <row r="525">
          <cell r="D525" t="str">
            <v>80030-04800-32</v>
          </cell>
          <cell r="E525" t="str">
            <v>NDEO RLL_ON DP_ML 25ML</v>
          </cell>
          <cell r="F525">
            <v>25</v>
          </cell>
          <cell r="G525" t="str">
            <v>ML</v>
          </cell>
          <cell r="H525">
            <v>123.21</v>
          </cell>
          <cell r="I525" t="str">
            <v>ML</v>
          </cell>
          <cell r="J525" t="str">
            <v>PC</v>
          </cell>
          <cell r="K525" t="str">
            <v>BDF DC Export Malang</v>
          </cell>
          <cell r="L525" t="str">
            <v>0</v>
          </cell>
          <cell r="M525" t="str">
            <v>30</v>
          </cell>
          <cell r="N525" t="str">
            <v>8999777010591</v>
          </cell>
          <cell r="O525" t="str">
            <v>HE</v>
          </cell>
          <cell r="P525" t="str">
            <v/>
          </cell>
          <cell r="Q525" t="str">
            <v/>
          </cell>
          <cell r="R525" t="str">
            <v>8999777014858</v>
          </cell>
          <cell r="S525" t="str">
            <v>HE</v>
          </cell>
          <cell r="T525">
            <v>37</v>
          </cell>
          <cell r="U525">
            <v>37</v>
          </cell>
          <cell r="V525">
            <v>90</v>
          </cell>
          <cell r="W525" t="str">
            <v>MM</v>
          </cell>
          <cell r="X525">
            <v>0</v>
          </cell>
          <cell r="Y525">
            <v>0</v>
          </cell>
          <cell r="Z525">
            <v>0</v>
          </cell>
          <cell r="AA525" t="str">
            <v/>
          </cell>
          <cell r="AB525">
            <v>240</v>
          </cell>
          <cell r="AC525">
            <v>196</v>
          </cell>
          <cell r="AD525">
            <v>110</v>
          </cell>
          <cell r="AE525" t="str">
            <v>MM</v>
          </cell>
          <cell r="AF525">
            <v>108.19499999999999</v>
          </cell>
          <cell r="AG525" t="str">
            <v>G</v>
          </cell>
          <cell r="AH525">
            <v>0</v>
          </cell>
          <cell r="AI525" t="str">
            <v/>
          </cell>
          <cell r="AJ525">
            <v>3.4369999999999998</v>
          </cell>
          <cell r="AK525" t="str">
            <v>KG</v>
          </cell>
          <cell r="AL525" t="str">
            <v>19</v>
          </cell>
          <cell r="AM525" t="str">
            <v>10</v>
          </cell>
          <cell r="AN525" t="str">
            <v>190</v>
          </cell>
          <cell r="AO525" t="str">
            <v>5700</v>
          </cell>
        </row>
        <row r="526">
          <cell r="D526" t="str">
            <v>80030-04800-30</v>
          </cell>
          <cell r="E526" t="str">
            <v>NDEO RLL-ON DP_ML 25ML</v>
          </cell>
          <cell r="F526">
            <v>25</v>
          </cell>
          <cell r="G526" t="str">
            <v>ML</v>
          </cell>
          <cell r="H526">
            <v>123.21</v>
          </cell>
          <cell r="I526" t="str">
            <v>ML</v>
          </cell>
          <cell r="J526" t="str">
            <v>PC</v>
          </cell>
          <cell r="K526" t="str">
            <v>BDF DC Export Malang</v>
          </cell>
          <cell r="L526" t="str">
            <v>0</v>
          </cell>
          <cell r="M526" t="str">
            <v>30</v>
          </cell>
          <cell r="N526" t="str">
            <v>8999777010591</v>
          </cell>
          <cell r="O526" t="str">
            <v>HE</v>
          </cell>
          <cell r="P526" t="str">
            <v/>
          </cell>
          <cell r="Q526" t="str">
            <v/>
          </cell>
          <cell r="R526" t="str">
            <v>8999777014858</v>
          </cell>
          <cell r="S526" t="str">
            <v>HE</v>
          </cell>
          <cell r="T526">
            <v>37</v>
          </cell>
          <cell r="U526">
            <v>37</v>
          </cell>
          <cell r="V526">
            <v>90</v>
          </cell>
          <cell r="W526" t="str">
            <v>MM</v>
          </cell>
          <cell r="X526">
            <v>0</v>
          </cell>
          <cell r="Y526">
            <v>0</v>
          </cell>
          <cell r="Z526">
            <v>0</v>
          </cell>
          <cell r="AA526" t="str">
            <v/>
          </cell>
          <cell r="AB526">
            <v>240</v>
          </cell>
          <cell r="AC526">
            <v>196</v>
          </cell>
          <cell r="AD526">
            <v>110</v>
          </cell>
          <cell r="AE526" t="str">
            <v>MM</v>
          </cell>
          <cell r="AF526">
            <v>0.108</v>
          </cell>
          <cell r="AG526" t="str">
            <v>KG</v>
          </cell>
          <cell r="AH526">
            <v>0</v>
          </cell>
          <cell r="AI526" t="str">
            <v/>
          </cell>
          <cell r="AJ526">
            <v>3.4369999999999998</v>
          </cell>
          <cell r="AK526" t="str">
            <v>KG</v>
          </cell>
          <cell r="AL526" t="str">
            <v>19</v>
          </cell>
          <cell r="AM526" t="str">
            <v>10</v>
          </cell>
          <cell r="AN526" t="str">
            <v>190</v>
          </cell>
          <cell r="AO526" t="str">
            <v>5700</v>
          </cell>
        </row>
        <row r="527">
          <cell r="D527" t="str">
            <v>84910-04823-12</v>
          </cell>
          <cell r="E527" t="str">
            <v>NF BRT PRL_WTR 125ML</v>
          </cell>
          <cell r="F527">
            <v>125</v>
          </cell>
          <cell r="G527" t="str">
            <v>ML</v>
          </cell>
          <cell r="H527">
            <v>262.44</v>
          </cell>
          <cell r="I527" t="str">
            <v>ML</v>
          </cell>
          <cell r="J527" t="str">
            <v>PC</v>
          </cell>
          <cell r="K527" t="str">
            <v>BDF DC Export Malang</v>
          </cell>
          <cell r="L527" t="str">
            <v>6</v>
          </cell>
          <cell r="M527" t="str">
            <v>30</v>
          </cell>
          <cell r="N527" t="str">
            <v>8999777011826</v>
          </cell>
          <cell r="O527" t="str">
            <v>HE</v>
          </cell>
          <cell r="P527" t="str">
            <v>8999777011833</v>
          </cell>
          <cell r="Q527" t="str">
            <v>HE</v>
          </cell>
          <cell r="R527" t="str">
            <v>8999777011840</v>
          </cell>
          <cell r="S527" t="str">
            <v>HE</v>
          </cell>
          <cell r="T527">
            <v>54</v>
          </cell>
          <cell r="U527">
            <v>36</v>
          </cell>
          <cell r="V527">
            <v>135</v>
          </cell>
          <cell r="W527" t="str">
            <v>MM</v>
          </cell>
          <cell r="X527">
            <v>228</v>
          </cell>
          <cell r="Y527">
            <v>54</v>
          </cell>
          <cell r="Z527">
            <v>138</v>
          </cell>
          <cell r="AA527" t="str">
            <v>MM</v>
          </cell>
          <cell r="AB527">
            <v>286</v>
          </cell>
          <cell r="AC527">
            <v>233</v>
          </cell>
          <cell r="AD527">
            <v>161</v>
          </cell>
          <cell r="AE527" t="str">
            <v>MM</v>
          </cell>
          <cell r="AF527">
            <v>146.43</v>
          </cell>
          <cell r="AG527" t="str">
            <v>G</v>
          </cell>
          <cell r="AH527">
            <v>0.88200000000000001</v>
          </cell>
          <cell r="AI527" t="str">
            <v>KG</v>
          </cell>
          <cell r="AJ527">
            <v>4.6360000000000001</v>
          </cell>
          <cell r="AK527" t="str">
            <v>KG</v>
          </cell>
          <cell r="AL527" t="str">
            <v>13</v>
          </cell>
          <cell r="AM527" t="str">
            <v>8</v>
          </cell>
          <cell r="AN527" t="str">
            <v>104</v>
          </cell>
          <cell r="AO527" t="str">
            <v>3120</v>
          </cell>
        </row>
        <row r="528">
          <cell r="D528" t="str">
            <v>89270-04823-09</v>
          </cell>
          <cell r="E528" t="str">
            <v>NF MK_UP_CR ACNE_WTR 125ML</v>
          </cell>
          <cell r="F528">
            <v>125</v>
          </cell>
          <cell r="G528" t="str">
            <v>ML</v>
          </cell>
          <cell r="H528">
            <v>262.44</v>
          </cell>
          <cell r="I528" t="str">
            <v>ML</v>
          </cell>
          <cell r="J528" t="str">
            <v>PC</v>
          </cell>
          <cell r="K528" t="str">
            <v>BDF DC Export Malang</v>
          </cell>
          <cell r="L528" t="str">
            <v>6</v>
          </cell>
          <cell r="M528" t="str">
            <v>30</v>
          </cell>
          <cell r="N528" t="str">
            <v>8999777017507</v>
          </cell>
          <cell r="O528" t="str">
            <v>HE</v>
          </cell>
          <cell r="P528" t="str">
            <v>8999777017514</v>
          </cell>
          <cell r="Q528" t="str">
            <v>HE</v>
          </cell>
          <cell r="R528" t="str">
            <v>8999777017521</v>
          </cell>
          <cell r="S528" t="str">
            <v>HE</v>
          </cell>
          <cell r="T528">
            <v>54</v>
          </cell>
          <cell r="U528">
            <v>36</v>
          </cell>
          <cell r="V528">
            <v>135</v>
          </cell>
          <cell r="W528" t="str">
            <v>MM</v>
          </cell>
          <cell r="X528">
            <v>228</v>
          </cell>
          <cell r="Y528">
            <v>54</v>
          </cell>
          <cell r="Z528">
            <v>138</v>
          </cell>
          <cell r="AA528" t="str">
            <v>MM</v>
          </cell>
          <cell r="AB528">
            <v>286</v>
          </cell>
          <cell r="AC528">
            <v>233</v>
          </cell>
          <cell r="AD528">
            <v>161</v>
          </cell>
          <cell r="AE528" t="str">
            <v>MM</v>
          </cell>
          <cell r="AF528">
            <v>146.43</v>
          </cell>
          <cell r="AG528" t="str">
            <v>G</v>
          </cell>
          <cell r="AH528">
            <v>0.88200000000000001</v>
          </cell>
          <cell r="AI528" t="str">
            <v>KG</v>
          </cell>
          <cell r="AJ528">
            <v>4.6360000000000001</v>
          </cell>
          <cell r="AK528" t="str">
            <v>KG</v>
          </cell>
          <cell r="AL528" t="str">
            <v>13</v>
          </cell>
          <cell r="AM528" t="str">
            <v>8</v>
          </cell>
          <cell r="AN528" t="str">
            <v>104</v>
          </cell>
          <cell r="AO528" t="str">
            <v>3120</v>
          </cell>
        </row>
        <row r="529">
          <cell r="D529" t="str">
            <v>93767-04800-40</v>
          </cell>
          <cell r="E529" t="str">
            <v>NBODY XTR_WHT SPR_VTM 180ML</v>
          </cell>
          <cell r="F529">
            <v>180</v>
          </cell>
          <cell r="G529" t="str">
            <v>ML</v>
          </cell>
          <cell r="H529">
            <v>678.75</v>
          </cell>
          <cell r="I529" t="str">
            <v>ML</v>
          </cell>
          <cell r="J529" t="str">
            <v>PC</v>
          </cell>
          <cell r="K529" t="str">
            <v>BDF DC Export Malang</v>
          </cell>
          <cell r="L529" t="str">
            <v>0</v>
          </cell>
          <cell r="M529" t="str">
            <v>24</v>
          </cell>
          <cell r="N529" t="str">
            <v>8999777017859</v>
          </cell>
          <cell r="O529" t="str">
            <v>HE</v>
          </cell>
          <cell r="P529" t="str">
            <v/>
          </cell>
          <cell r="Q529" t="str">
            <v/>
          </cell>
          <cell r="R529" t="str">
            <v>8999777017866</v>
          </cell>
          <cell r="S529" t="str">
            <v>HE</v>
          </cell>
          <cell r="T529">
            <v>75</v>
          </cell>
          <cell r="U529">
            <v>50</v>
          </cell>
          <cell r="V529">
            <v>181</v>
          </cell>
          <cell r="W529" t="str">
            <v>MM</v>
          </cell>
          <cell r="X529">
            <v>0</v>
          </cell>
          <cell r="Y529">
            <v>0</v>
          </cell>
          <cell r="Z529">
            <v>0</v>
          </cell>
          <cell r="AA529" t="str">
            <v/>
          </cell>
          <cell r="AB529">
            <v>312</v>
          </cell>
          <cell r="AC529">
            <v>210</v>
          </cell>
          <cell r="AD529">
            <v>205</v>
          </cell>
          <cell r="AE529" t="str">
            <v>MM</v>
          </cell>
          <cell r="AF529">
            <v>203.95599999999999</v>
          </cell>
          <cell r="AG529" t="str">
            <v>G</v>
          </cell>
          <cell r="AH529">
            <v>0</v>
          </cell>
          <cell r="AI529" t="str">
            <v/>
          </cell>
          <cell r="AJ529">
            <v>5.1449999999999996</v>
          </cell>
          <cell r="AK529" t="str">
            <v>KG</v>
          </cell>
          <cell r="AL529" t="str">
            <v>12</v>
          </cell>
          <cell r="AM529" t="str">
            <v>6</v>
          </cell>
          <cell r="AN529" t="str">
            <v>72</v>
          </cell>
          <cell r="AO529" t="str">
            <v>1728</v>
          </cell>
        </row>
        <row r="530">
          <cell r="D530" t="str">
            <v>80027-07700-33</v>
          </cell>
          <cell r="E530" t="str">
            <v>NDEO SPY DP_ML 150ML</v>
          </cell>
          <cell r="F530">
            <v>150</v>
          </cell>
          <cell r="G530" t="str">
            <v>ML</v>
          </cell>
          <cell r="H530">
            <v>338.17500000000001</v>
          </cell>
          <cell r="I530" t="str">
            <v>ML</v>
          </cell>
          <cell r="J530" t="str">
            <v>PC</v>
          </cell>
          <cell r="K530" t="str">
            <v>BDF Surabaya</v>
          </cell>
          <cell r="L530" t="str">
            <v>6</v>
          </cell>
          <cell r="M530" t="str">
            <v>12</v>
          </cell>
          <cell r="N530" t="str">
            <v>8850029025315</v>
          </cell>
          <cell r="O530" t="str">
            <v>HE</v>
          </cell>
          <cell r="P530" t="str">
            <v>8850029025322</v>
          </cell>
          <cell r="Q530" t="str">
            <v>HE</v>
          </cell>
          <cell r="R530" t="str">
            <v>18850029018284</v>
          </cell>
          <cell r="S530" t="str">
            <v>IC</v>
          </cell>
          <cell r="T530">
            <v>45</v>
          </cell>
          <cell r="U530">
            <v>45</v>
          </cell>
          <cell r="V530">
            <v>167</v>
          </cell>
          <cell r="W530" t="str">
            <v>MM</v>
          </cell>
          <cell r="X530">
            <v>270</v>
          </cell>
          <cell r="Y530">
            <v>45</v>
          </cell>
          <cell r="Z530">
            <v>167</v>
          </cell>
          <cell r="AA530" t="str">
            <v>MM</v>
          </cell>
          <cell r="AB530">
            <v>280</v>
          </cell>
          <cell r="AC530">
            <v>100</v>
          </cell>
          <cell r="AD530">
            <v>185</v>
          </cell>
          <cell r="AE530" t="str">
            <v>MM</v>
          </cell>
          <cell r="AF530">
            <v>130.69999999999999</v>
          </cell>
          <cell r="AG530" t="str">
            <v>G</v>
          </cell>
          <cell r="AH530">
            <v>0.78700000000000003</v>
          </cell>
          <cell r="AI530" t="str">
            <v>KG</v>
          </cell>
          <cell r="AJ530">
            <v>1.679</v>
          </cell>
          <cell r="AK530" t="str">
            <v>KG</v>
          </cell>
          <cell r="AL530" t="str">
            <v>0</v>
          </cell>
          <cell r="AM530" t="str">
            <v>0</v>
          </cell>
          <cell r="AN530" t="str">
            <v>0</v>
          </cell>
          <cell r="AO530" t="str">
            <v>0</v>
          </cell>
        </row>
        <row r="531">
          <cell r="D531" t="str">
            <v>80027-04800-62</v>
          </cell>
          <cell r="E531" t="str">
            <v>NDEO SPY DP_ML 150ML</v>
          </cell>
          <cell r="F531">
            <v>150</v>
          </cell>
          <cell r="G531" t="str">
            <v>ML</v>
          </cell>
          <cell r="H531">
            <v>338.17500000000001</v>
          </cell>
          <cell r="I531" t="str">
            <v>ML</v>
          </cell>
          <cell r="J531" t="str">
            <v>PC</v>
          </cell>
          <cell r="K531" t="str">
            <v>BDF Surabaya</v>
          </cell>
          <cell r="L531" t="str">
            <v>6</v>
          </cell>
          <cell r="M531" t="str">
            <v>12</v>
          </cell>
          <cell r="N531" t="str">
            <v>8999777010676</v>
          </cell>
          <cell r="O531" t="str">
            <v>HE</v>
          </cell>
          <cell r="P531" t="str">
            <v>8999777010683</v>
          </cell>
          <cell r="Q531" t="str">
            <v>HE</v>
          </cell>
          <cell r="R531" t="str">
            <v>8999777010690</v>
          </cell>
          <cell r="S531" t="str">
            <v>HE</v>
          </cell>
          <cell r="T531">
            <v>45</v>
          </cell>
          <cell r="U531">
            <v>45</v>
          </cell>
          <cell r="V531">
            <v>167</v>
          </cell>
          <cell r="W531" t="str">
            <v>MM</v>
          </cell>
          <cell r="X531">
            <v>270</v>
          </cell>
          <cell r="Y531">
            <v>45</v>
          </cell>
          <cell r="Z531">
            <v>167</v>
          </cell>
          <cell r="AA531" t="str">
            <v>MM</v>
          </cell>
          <cell r="AB531">
            <v>280</v>
          </cell>
          <cell r="AC531">
            <v>100</v>
          </cell>
          <cell r="AD531">
            <v>185</v>
          </cell>
          <cell r="AE531" t="str">
            <v>MM</v>
          </cell>
          <cell r="AF531">
            <v>130.5</v>
          </cell>
          <cell r="AG531" t="str">
            <v>G</v>
          </cell>
          <cell r="AH531">
            <v>0.78600000000000003</v>
          </cell>
          <cell r="AI531" t="str">
            <v>KG</v>
          </cell>
          <cell r="AJ531">
            <v>1.677</v>
          </cell>
          <cell r="AK531" t="str">
            <v>KG</v>
          </cell>
          <cell r="AL531" t="str">
            <v>0</v>
          </cell>
          <cell r="AM531" t="str">
            <v>0</v>
          </cell>
          <cell r="AN531" t="str">
            <v>0</v>
          </cell>
          <cell r="AO531" t="str">
            <v>0</v>
          </cell>
        </row>
        <row r="532">
          <cell r="D532" t="str">
            <v>82967-04820-62</v>
          </cell>
          <cell r="E532" t="str">
            <v>NDEO SPY XTR_WHT_FML 150ML</v>
          </cell>
          <cell r="F532">
            <v>150</v>
          </cell>
          <cell r="G532" t="str">
            <v>ML</v>
          </cell>
          <cell r="H532">
            <v>374.625</v>
          </cell>
          <cell r="I532" t="str">
            <v>ML</v>
          </cell>
          <cell r="J532" t="str">
            <v>PC</v>
          </cell>
          <cell r="K532" t="str">
            <v>BDF Surabaya</v>
          </cell>
          <cell r="L532" t="str">
            <v>6</v>
          </cell>
          <cell r="M532" t="str">
            <v>12</v>
          </cell>
          <cell r="N532" t="str">
            <v>8999777004828</v>
          </cell>
          <cell r="O532" t="str">
            <v>HE</v>
          </cell>
          <cell r="P532" t="str">
            <v>8999777004835</v>
          </cell>
          <cell r="Q532" t="str">
            <v>HE</v>
          </cell>
          <cell r="R532" t="str">
            <v>8999777004842</v>
          </cell>
          <cell r="S532" t="str">
            <v>HE</v>
          </cell>
          <cell r="T532">
            <v>45</v>
          </cell>
          <cell r="U532">
            <v>45</v>
          </cell>
          <cell r="V532">
            <v>185</v>
          </cell>
          <cell r="W532" t="str">
            <v>MM</v>
          </cell>
          <cell r="X532">
            <v>272</v>
          </cell>
          <cell r="Y532">
            <v>45</v>
          </cell>
          <cell r="Z532">
            <v>185</v>
          </cell>
          <cell r="AA532" t="str">
            <v>MM</v>
          </cell>
          <cell r="AB532">
            <v>284</v>
          </cell>
          <cell r="AC532">
            <v>103</v>
          </cell>
          <cell r="AD532">
            <v>205</v>
          </cell>
          <cell r="AE532" t="str">
            <v>MM</v>
          </cell>
          <cell r="AF532">
            <v>140.47399999999999</v>
          </cell>
          <cell r="AG532" t="str">
            <v>G</v>
          </cell>
          <cell r="AH532">
            <v>0.84899999999999998</v>
          </cell>
          <cell r="AI532" t="str">
            <v>KG</v>
          </cell>
          <cell r="AJ532">
            <v>1.84</v>
          </cell>
          <cell r="AK532" t="str">
            <v>KG</v>
          </cell>
          <cell r="AL532" t="str">
            <v>0</v>
          </cell>
          <cell r="AM532" t="str">
            <v>0</v>
          </cell>
          <cell r="AN532" t="str">
            <v>0</v>
          </cell>
          <cell r="AO532" t="str">
            <v>0</v>
          </cell>
        </row>
        <row r="533">
          <cell r="D533" t="str">
            <v>82237-04800-63</v>
          </cell>
          <cell r="E533" t="str">
            <v>NDEO SPY B&amp;W_CLR_FML 150ML</v>
          </cell>
          <cell r="F533">
            <v>150</v>
          </cell>
          <cell r="G533" t="str">
            <v>ML</v>
          </cell>
          <cell r="H533">
            <v>374.625</v>
          </cell>
          <cell r="I533" t="str">
            <v>ML</v>
          </cell>
          <cell r="J533" t="str">
            <v>PC</v>
          </cell>
          <cell r="K533" t="str">
            <v>BDF Surabaya</v>
          </cell>
          <cell r="L533" t="str">
            <v>6</v>
          </cell>
          <cell r="M533" t="str">
            <v>12</v>
          </cell>
          <cell r="N533" t="str">
            <v>8999777004880</v>
          </cell>
          <cell r="O533" t="str">
            <v>HE</v>
          </cell>
          <cell r="P533" t="str">
            <v>8999777004897</v>
          </cell>
          <cell r="Q533" t="str">
            <v>HE</v>
          </cell>
          <cell r="R533" t="str">
            <v>8999777004903</v>
          </cell>
          <cell r="S533" t="str">
            <v>HE</v>
          </cell>
          <cell r="T533">
            <v>45</v>
          </cell>
          <cell r="U533">
            <v>45</v>
          </cell>
          <cell r="V533">
            <v>185</v>
          </cell>
          <cell r="W533" t="str">
            <v>MM</v>
          </cell>
          <cell r="X533">
            <v>272</v>
          </cell>
          <cell r="Y533">
            <v>45</v>
          </cell>
          <cell r="Z533">
            <v>185</v>
          </cell>
          <cell r="AA533" t="str">
            <v>MM</v>
          </cell>
          <cell r="AB533">
            <v>284</v>
          </cell>
          <cell r="AC533">
            <v>103</v>
          </cell>
          <cell r="AD533">
            <v>205</v>
          </cell>
          <cell r="AE533" t="str">
            <v>MM</v>
          </cell>
          <cell r="AF533">
            <v>140.47399999999999</v>
          </cell>
          <cell r="AG533" t="str">
            <v>G</v>
          </cell>
          <cell r="AH533">
            <v>0.84899999999999998</v>
          </cell>
          <cell r="AI533" t="str">
            <v>KG</v>
          </cell>
          <cell r="AJ533">
            <v>1.84</v>
          </cell>
          <cell r="AK533" t="str">
            <v>KG</v>
          </cell>
          <cell r="AL533" t="str">
            <v>0</v>
          </cell>
          <cell r="AM533" t="str">
            <v>0</v>
          </cell>
          <cell r="AN533" t="str">
            <v>0</v>
          </cell>
          <cell r="AO533" t="str">
            <v>0</v>
          </cell>
        </row>
        <row r="534">
          <cell r="D534" t="str">
            <v>83731-04800-62</v>
          </cell>
          <cell r="E534" t="str">
            <v>NDEO SPY PRL&amp;BTY_FML 150ML</v>
          </cell>
          <cell r="F534">
            <v>150</v>
          </cell>
          <cell r="G534" t="str">
            <v>ML</v>
          </cell>
          <cell r="H534">
            <v>374.625</v>
          </cell>
          <cell r="I534" t="str">
            <v>ML</v>
          </cell>
          <cell r="J534" t="str">
            <v>PC</v>
          </cell>
          <cell r="K534" t="str">
            <v>BDF Surabaya</v>
          </cell>
          <cell r="L534" t="str">
            <v>6</v>
          </cell>
          <cell r="M534" t="str">
            <v>12</v>
          </cell>
          <cell r="N534" t="str">
            <v>8999777011031</v>
          </cell>
          <cell r="O534" t="str">
            <v>HE</v>
          </cell>
          <cell r="P534" t="str">
            <v>8999777011048</v>
          </cell>
          <cell r="Q534" t="str">
            <v>HE</v>
          </cell>
          <cell r="R534" t="str">
            <v>8999777011055</v>
          </cell>
          <cell r="S534" t="str">
            <v>HE</v>
          </cell>
          <cell r="T534">
            <v>45</v>
          </cell>
          <cell r="U534">
            <v>45</v>
          </cell>
          <cell r="V534">
            <v>185</v>
          </cell>
          <cell r="W534" t="str">
            <v>MM</v>
          </cell>
          <cell r="X534">
            <v>272</v>
          </cell>
          <cell r="Y534">
            <v>45</v>
          </cell>
          <cell r="Z534">
            <v>185</v>
          </cell>
          <cell r="AA534" t="str">
            <v>MM</v>
          </cell>
          <cell r="AB534">
            <v>284</v>
          </cell>
          <cell r="AC534">
            <v>103</v>
          </cell>
          <cell r="AD534">
            <v>205</v>
          </cell>
          <cell r="AE534" t="str">
            <v>MM</v>
          </cell>
          <cell r="AF534">
            <v>140.47399999999999</v>
          </cell>
          <cell r="AG534" t="str">
            <v>G</v>
          </cell>
          <cell r="AH534">
            <v>0.84899999999999998</v>
          </cell>
          <cell r="AI534" t="str">
            <v>KG</v>
          </cell>
          <cell r="AJ534">
            <v>1.84</v>
          </cell>
          <cell r="AK534" t="str">
            <v>KG</v>
          </cell>
          <cell r="AL534" t="str">
            <v>0</v>
          </cell>
          <cell r="AM534" t="str">
            <v>0</v>
          </cell>
          <cell r="AN534" t="str">
            <v>0</v>
          </cell>
          <cell r="AO534" t="str">
            <v>0</v>
          </cell>
        </row>
        <row r="535">
          <cell r="D535" t="str">
            <v>83495-04800-63</v>
          </cell>
          <cell r="E535" t="str">
            <v>NDEO SPY HJB_FRS 150ML</v>
          </cell>
          <cell r="F535">
            <v>150</v>
          </cell>
          <cell r="G535" t="str">
            <v>ML</v>
          </cell>
          <cell r="H535">
            <v>374.625</v>
          </cell>
          <cell r="I535" t="str">
            <v>ML</v>
          </cell>
          <cell r="J535" t="str">
            <v>PC</v>
          </cell>
          <cell r="K535" t="str">
            <v>BDF Surabaya</v>
          </cell>
          <cell r="L535" t="str">
            <v>6</v>
          </cell>
          <cell r="M535" t="str">
            <v>12</v>
          </cell>
          <cell r="N535" t="str">
            <v>8999777015923</v>
          </cell>
          <cell r="O535" t="str">
            <v>HE</v>
          </cell>
          <cell r="P535" t="str">
            <v>8999777015930</v>
          </cell>
          <cell r="Q535" t="str">
            <v>HE</v>
          </cell>
          <cell r="R535" t="str">
            <v>8999777015947</v>
          </cell>
          <cell r="S535" t="str">
            <v>HE</v>
          </cell>
          <cell r="T535">
            <v>45</v>
          </cell>
          <cell r="U535">
            <v>45</v>
          </cell>
          <cell r="V535">
            <v>185</v>
          </cell>
          <cell r="W535" t="str">
            <v>MM</v>
          </cell>
          <cell r="X535">
            <v>272</v>
          </cell>
          <cell r="Y535">
            <v>45</v>
          </cell>
          <cell r="Z535">
            <v>185</v>
          </cell>
          <cell r="AA535" t="str">
            <v>MM</v>
          </cell>
          <cell r="AB535">
            <v>284</v>
          </cell>
          <cell r="AC535">
            <v>103</v>
          </cell>
          <cell r="AD535">
            <v>205</v>
          </cell>
          <cell r="AE535" t="str">
            <v>MM</v>
          </cell>
          <cell r="AF535">
            <v>140.13999999999999</v>
          </cell>
          <cell r="AG535" t="str">
            <v>G</v>
          </cell>
          <cell r="AH535">
            <v>0.84899999999999998</v>
          </cell>
          <cell r="AI535" t="str">
            <v>KG</v>
          </cell>
          <cell r="AJ535">
            <v>1.84</v>
          </cell>
          <cell r="AK535" t="str">
            <v>KG</v>
          </cell>
          <cell r="AL535" t="str">
            <v>0</v>
          </cell>
          <cell r="AM535" t="str">
            <v>0</v>
          </cell>
          <cell r="AN535" t="str">
            <v>0</v>
          </cell>
          <cell r="AO535" t="str">
            <v>0</v>
          </cell>
        </row>
        <row r="536">
          <cell r="D536" t="str">
            <v>98536-07740-63</v>
          </cell>
          <cell r="E536" t="str">
            <v>NDEO SPY BRG_SGN_FRS_LVR_FML 150ML</v>
          </cell>
          <cell r="F536">
            <v>150</v>
          </cell>
          <cell r="G536" t="str">
            <v>ML</v>
          </cell>
          <cell r="H536">
            <v>374.625</v>
          </cell>
          <cell r="I536" t="str">
            <v>ML</v>
          </cell>
          <cell r="J536" t="str">
            <v>PC</v>
          </cell>
          <cell r="K536" t="str">
            <v>BDF Surabaya</v>
          </cell>
          <cell r="L536" t="str">
            <v>6</v>
          </cell>
          <cell r="M536" t="str">
            <v>24</v>
          </cell>
          <cell r="N536" t="str">
            <v>8850029040172</v>
          </cell>
          <cell r="O536" t="str">
            <v>HE</v>
          </cell>
          <cell r="P536" t="str">
            <v>04005805439501</v>
          </cell>
          <cell r="Q536" t="str">
            <v>IC</v>
          </cell>
          <cell r="R536" t="str">
            <v>04005805439518</v>
          </cell>
          <cell r="S536" t="str">
            <v>IC</v>
          </cell>
          <cell r="T536">
            <v>45</v>
          </cell>
          <cell r="U536">
            <v>45</v>
          </cell>
          <cell r="V536">
            <v>185</v>
          </cell>
          <cell r="W536" t="str">
            <v>MM</v>
          </cell>
          <cell r="X536">
            <v>272</v>
          </cell>
          <cell r="Y536">
            <v>45</v>
          </cell>
          <cell r="Z536">
            <v>185</v>
          </cell>
          <cell r="AA536" t="str">
            <v>MM</v>
          </cell>
          <cell r="AB536">
            <v>285</v>
          </cell>
          <cell r="AC536">
            <v>192</v>
          </cell>
          <cell r="AD536">
            <v>209</v>
          </cell>
          <cell r="AE536" t="str">
            <v>MM</v>
          </cell>
          <cell r="AF536">
            <v>140.774</v>
          </cell>
          <cell r="AG536" t="str">
            <v>G</v>
          </cell>
          <cell r="AH536">
            <v>0.85</v>
          </cell>
          <cell r="AI536" t="str">
            <v>KG</v>
          </cell>
          <cell r="AJ536">
            <v>3.6819999999999999</v>
          </cell>
          <cell r="AK536" t="str">
            <v>KG</v>
          </cell>
          <cell r="AL536" t="str">
            <v>0</v>
          </cell>
          <cell r="AM536" t="str">
            <v>0</v>
          </cell>
          <cell r="AN536" t="str">
            <v>0</v>
          </cell>
          <cell r="AO536" t="str">
            <v>0</v>
          </cell>
        </row>
        <row r="537">
          <cell r="D537" t="str">
            <v>48330-00222-00</v>
          </cell>
          <cell r="E537" t="str">
            <v>HP_KOYO_HANGAT_HANGER_+_</v>
          </cell>
          <cell r="F537">
            <v>0</v>
          </cell>
          <cell r="G537" t="str">
            <v/>
          </cell>
          <cell r="H537">
            <v>0.93500000000000005</v>
          </cell>
          <cell r="I537" t="str">
            <v>L</v>
          </cell>
          <cell r="J537" t="str">
            <v>PC</v>
          </cell>
          <cell r="K537" t="str">
            <v/>
          </cell>
          <cell r="L537" t="str">
            <v>0</v>
          </cell>
          <cell r="M537" t="str">
            <v>1</v>
          </cell>
          <cell r="N537" t="str">
            <v>8999777011703</v>
          </cell>
          <cell r="O537" t="str">
            <v>HE</v>
          </cell>
          <cell r="P537" t="str">
            <v/>
          </cell>
          <cell r="Q537" t="str">
            <v/>
          </cell>
          <cell r="R537" t="str">
            <v>8999777018221</v>
          </cell>
          <cell r="S537" t="str">
            <v>HE</v>
          </cell>
          <cell r="T537">
            <v>170</v>
          </cell>
          <cell r="U537">
            <v>50</v>
          </cell>
          <cell r="V537">
            <v>110</v>
          </cell>
          <cell r="W537" t="str">
            <v>MM</v>
          </cell>
          <cell r="X537">
            <v>0</v>
          </cell>
          <cell r="Y537">
            <v>0</v>
          </cell>
          <cell r="Z537">
            <v>0</v>
          </cell>
          <cell r="AA537" t="str">
            <v/>
          </cell>
          <cell r="AB537">
            <v>526</v>
          </cell>
          <cell r="AC537">
            <v>346</v>
          </cell>
          <cell r="AD537">
            <v>242</v>
          </cell>
          <cell r="AE537" t="str">
            <v>MM</v>
          </cell>
          <cell r="AF537">
            <v>7.3999999999999996E-2</v>
          </cell>
          <cell r="AG537" t="str">
            <v>KG</v>
          </cell>
          <cell r="AH537">
            <v>0</v>
          </cell>
          <cell r="AI537" t="str">
            <v/>
          </cell>
          <cell r="AJ537">
            <v>4.2889999999999997</v>
          </cell>
          <cell r="AK537" t="str">
            <v>KG</v>
          </cell>
          <cell r="AL537" t="str">
            <v>4</v>
          </cell>
          <cell r="AM537" t="str">
            <v>5</v>
          </cell>
          <cell r="AN537" t="str">
            <v>20</v>
          </cell>
          <cell r="AO537" t="str">
            <v>20</v>
          </cell>
        </row>
        <row r="538">
          <cell r="D538" t="str">
            <v>76539-09003-01</v>
          </cell>
          <cell r="E538" t="str">
            <v>HP KOYO HANGAT RI 2S HANGER</v>
          </cell>
          <cell r="F538">
            <v>0</v>
          </cell>
          <cell r="G538" t="str">
            <v/>
          </cell>
          <cell r="H538">
            <v>0.93500000000000005</v>
          </cell>
          <cell r="I538" t="str">
            <v>L</v>
          </cell>
          <cell r="J538" t="str">
            <v>PC</v>
          </cell>
          <cell r="K538" t="str">
            <v>BDF DC Export Malang</v>
          </cell>
          <cell r="L538" t="str">
            <v>0</v>
          </cell>
          <cell r="M538" t="str">
            <v>50</v>
          </cell>
          <cell r="N538" t="str">
            <v>8999777011703</v>
          </cell>
          <cell r="O538" t="str">
            <v>HE</v>
          </cell>
          <cell r="P538" t="str">
            <v/>
          </cell>
          <cell r="Q538" t="str">
            <v/>
          </cell>
          <cell r="R538" t="str">
            <v>8999777011710</v>
          </cell>
          <cell r="S538" t="str">
            <v>HE</v>
          </cell>
          <cell r="T538">
            <v>170</v>
          </cell>
          <cell r="U538">
            <v>50</v>
          </cell>
          <cell r="V538">
            <v>110</v>
          </cell>
          <cell r="W538" t="str">
            <v>MM</v>
          </cell>
          <cell r="X538">
            <v>0</v>
          </cell>
          <cell r="Y538">
            <v>0</v>
          </cell>
          <cell r="Z538">
            <v>0</v>
          </cell>
          <cell r="AA538" t="str">
            <v/>
          </cell>
          <cell r="AB538">
            <v>526</v>
          </cell>
          <cell r="AC538">
            <v>346</v>
          </cell>
          <cell r="AD538">
            <v>242</v>
          </cell>
          <cell r="AE538" t="str">
            <v>MM</v>
          </cell>
          <cell r="AF538">
            <v>7.3999999999999996E-2</v>
          </cell>
          <cell r="AG538" t="str">
            <v>KG</v>
          </cell>
          <cell r="AH538">
            <v>0</v>
          </cell>
          <cell r="AI538" t="str">
            <v/>
          </cell>
          <cell r="AJ538">
            <v>4.2889999999999997</v>
          </cell>
          <cell r="AK538" t="str">
            <v>KG</v>
          </cell>
          <cell r="AL538" t="str">
            <v>4</v>
          </cell>
          <cell r="AM538" t="str">
            <v>5</v>
          </cell>
          <cell r="AN538" t="str">
            <v>20</v>
          </cell>
          <cell r="AO538" t="str">
            <v>1000</v>
          </cell>
        </row>
        <row r="539">
          <cell r="D539" t="str">
            <v>76539-09001-04</v>
          </cell>
          <cell r="E539" t="str">
            <v>HP KOYO HANGAT RI 10S RESEALABLE</v>
          </cell>
          <cell r="F539">
            <v>10</v>
          </cell>
          <cell r="G539" t="str">
            <v>PC</v>
          </cell>
          <cell r="H539">
            <v>4.2999999999999997E-2</v>
          </cell>
          <cell r="I539" t="str">
            <v>L</v>
          </cell>
          <cell r="J539" t="str">
            <v>PC</v>
          </cell>
          <cell r="K539" t="str">
            <v>BDF DC Export Malang</v>
          </cell>
          <cell r="L539" t="str">
            <v>10</v>
          </cell>
          <cell r="M539" t="str">
            <v>200</v>
          </cell>
          <cell r="N539" t="str">
            <v>8999777765392</v>
          </cell>
          <cell r="O539" t="str">
            <v>HE</v>
          </cell>
          <cell r="P539" t="str">
            <v>8999777001162</v>
          </cell>
          <cell r="Q539" t="str">
            <v>HE</v>
          </cell>
          <cell r="R539" t="str">
            <v>8999777001179</v>
          </cell>
          <cell r="S539" t="str">
            <v>HE</v>
          </cell>
          <cell r="T539">
            <v>75</v>
          </cell>
          <cell r="U539">
            <v>5</v>
          </cell>
          <cell r="V539">
            <v>115</v>
          </cell>
          <cell r="W539" t="str">
            <v>MM</v>
          </cell>
          <cell r="X539">
            <v>80</v>
          </cell>
          <cell r="Y539">
            <v>55</v>
          </cell>
          <cell r="Z539">
            <v>118</v>
          </cell>
          <cell r="AA539" t="str">
            <v>MM</v>
          </cell>
          <cell r="AB539">
            <v>418</v>
          </cell>
          <cell r="AC539">
            <v>236</v>
          </cell>
          <cell r="AD539">
            <v>144</v>
          </cell>
          <cell r="AE539" t="str">
            <v>MM</v>
          </cell>
          <cell r="AF539">
            <v>11</v>
          </cell>
          <cell r="AG539" t="str">
            <v>G</v>
          </cell>
          <cell r="AH539">
            <v>0.12</v>
          </cell>
          <cell r="AI539" t="str">
            <v>KG</v>
          </cell>
          <cell r="AJ539">
            <v>2.6349999999999998</v>
          </cell>
          <cell r="AK539" t="str">
            <v>KG</v>
          </cell>
          <cell r="AL539" t="str">
            <v>7</v>
          </cell>
          <cell r="AM539" t="str">
            <v>9</v>
          </cell>
          <cell r="AN539" t="str">
            <v>63</v>
          </cell>
          <cell r="AO539" t="str">
            <v>12600</v>
          </cell>
        </row>
        <row r="540">
          <cell r="D540" t="str">
            <v>76539-09001-03</v>
          </cell>
          <cell r="E540" t="str">
            <v>HP KOYO HANGAT RI 10S RESEALABLE</v>
          </cell>
          <cell r="F540">
            <v>10</v>
          </cell>
          <cell r="G540" t="str">
            <v>PC</v>
          </cell>
          <cell r="H540">
            <v>4.2999999999999997E-2</v>
          </cell>
          <cell r="I540" t="str">
            <v>L</v>
          </cell>
          <cell r="J540" t="str">
            <v>PC</v>
          </cell>
          <cell r="K540" t="str">
            <v>BDF DC Export Malang</v>
          </cell>
          <cell r="L540" t="str">
            <v>10</v>
          </cell>
          <cell r="M540" t="str">
            <v>200</v>
          </cell>
          <cell r="N540" t="str">
            <v>8999777765392</v>
          </cell>
          <cell r="O540" t="str">
            <v>HE</v>
          </cell>
          <cell r="P540" t="str">
            <v>8999777001162</v>
          </cell>
          <cell r="Q540" t="str">
            <v>HE</v>
          </cell>
          <cell r="R540" t="str">
            <v>8999777001179</v>
          </cell>
          <cell r="S540" t="str">
            <v>HE</v>
          </cell>
          <cell r="T540">
            <v>75</v>
          </cell>
          <cell r="U540">
            <v>5</v>
          </cell>
          <cell r="V540">
            <v>115</v>
          </cell>
          <cell r="W540" t="str">
            <v>MM</v>
          </cell>
          <cell r="X540">
            <v>80</v>
          </cell>
          <cell r="Y540">
            <v>55</v>
          </cell>
          <cell r="Z540">
            <v>118</v>
          </cell>
          <cell r="AA540" t="str">
            <v>MM</v>
          </cell>
          <cell r="AB540">
            <v>418</v>
          </cell>
          <cell r="AC540">
            <v>236</v>
          </cell>
          <cell r="AD540">
            <v>144</v>
          </cell>
          <cell r="AE540" t="str">
            <v>MM</v>
          </cell>
          <cell r="AF540">
            <v>11</v>
          </cell>
          <cell r="AG540" t="str">
            <v>G</v>
          </cell>
          <cell r="AH540">
            <v>0.12</v>
          </cell>
          <cell r="AI540" t="str">
            <v>KG</v>
          </cell>
          <cell r="AJ540">
            <v>2.6349999999999998</v>
          </cell>
          <cell r="AK540" t="str">
            <v>KG</v>
          </cell>
          <cell r="AL540" t="str">
            <v>7</v>
          </cell>
          <cell r="AM540" t="str">
            <v>9</v>
          </cell>
          <cell r="AN540" t="str">
            <v>63</v>
          </cell>
          <cell r="AO540" t="str">
            <v>12600</v>
          </cell>
        </row>
        <row r="541">
          <cell r="D541" t="str">
            <v>09057-09003-02</v>
          </cell>
          <cell r="E541" t="str">
            <v>HP KOYO PANAS RI 2S HANGER</v>
          </cell>
          <cell r="F541">
            <v>0</v>
          </cell>
          <cell r="G541" t="str">
            <v/>
          </cell>
          <cell r="H541">
            <v>0.93500000000000005</v>
          </cell>
          <cell r="I541" t="str">
            <v>L</v>
          </cell>
          <cell r="J541" t="str">
            <v>PC</v>
          </cell>
          <cell r="K541" t="str">
            <v>BDF DC Export Malang</v>
          </cell>
          <cell r="L541" t="str">
            <v>0</v>
          </cell>
          <cell r="M541" t="str">
            <v>50</v>
          </cell>
          <cell r="N541" t="str">
            <v>8999777000776</v>
          </cell>
          <cell r="O541" t="str">
            <v>HE</v>
          </cell>
          <cell r="P541" t="str">
            <v/>
          </cell>
          <cell r="Q541" t="str">
            <v/>
          </cell>
          <cell r="R541" t="str">
            <v>8999777018405</v>
          </cell>
          <cell r="S541" t="str">
            <v>HE</v>
          </cell>
          <cell r="T541">
            <v>170</v>
          </cell>
          <cell r="U541">
            <v>50</v>
          </cell>
          <cell r="V541">
            <v>110</v>
          </cell>
          <cell r="W541" t="str">
            <v>MM</v>
          </cell>
          <cell r="X541">
            <v>0</v>
          </cell>
          <cell r="Y541">
            <v>0</v>
          </cell>
          <cell r="Z541">
            <v>0</v>
          </cell>
          <cell r="AA541" t="str">
            <v/>
          </cell>
          <cell r="AB541">
            <v>526</v>
          </cell>
          <cell r="AC541">
            <v>346</v>
          </cell>
          <cell r="AD541">
            <v>242</v>
          </cell>
          <cell r="AE541" t="str">
            <v>MM</v>
          </cell>
          <cell r="AF541">
            <v>6.4000000000000001E-2</v>
          </cell>
          <cell r="AG541" t="str">
            <v>KG</v>
          </cell>
          <cell r="AH541">
            <v>0</v>
          </cell>
          <cell r="AI541" t="str">
            <v/>
          </cell>
          <cell r="AJ541">
            <v>3.7349999999999999</v>
          </cell>
          <cell r="AK541" t="str">
            <v>KG</v>
          </cell>
          <cell r="AL541" t="str">
            <v>4</v>
          </cell>
          <cell r="AM541" t="str">
            <v>5</v>
          </cell>
          <cell r="AN541" t="str">
            <v>20</v>
          </cell>
          <cell r="AO541" t="str">
            <v>1000</v>
          </cell>
        </row>
        <row r="542">
          <cell r="D542" t="str">
            <v>09057-09003-01</v>
          </cell>
          <cell r="E542" t="str">
            <v>HP KOYO PANAS RI 2S HANGER</v>
          </cell>
          <cell r="F542">
            <v>0</v>
          </cell>
          <cell r="G542" t="str">
            <v/>
          </cell>
          <cell r="H542">
            <v>0.93500000000000005</v>
          </cell>
          <cell r="I542" t="str">
            <v>L</v>
          </cell>
          <cell r="J542" t="str">
            <v>PC</v>
          </cell>
          <cell r="K542" t="str">
            <v>BDF DC Export Malang</v>
          </cell>
          <cell r="L542" t="str">
            <v>0</v>
          </cell>
          <cell r="M542" t="str">
            <v>50</v>
          </cell>
          <cell r="N542" t="str">
            <v>8999777011666</v>
          </cell>
          <cell r="O542" t="str">
            <v>HE</v>
          </cell>
          <cell r="P542" t="str">
            <v/>
          </cell>
          <cell r="Q542" t="str">
            <v/>
          </cell>
          <cell r="R542" t="str">
            <v>8999777011673</v>
          </cell>
          <cell r="S542" t="str">
            <v>HE</v>
          </cell>
          <cell r="T542">
            <v>170</v>
          </cell>
          <cell r="U542">
            <v>50</v>
          </cell>
          <cell r="V542">
            <v>110</v>
          </cell>
          <cell r="W542" t="str">
            <v>MM</v>
          </cell>
          <cell r="X542">
            <v>0</v>
          </cell>
          <cell r="Y542">
            <v>0</v>
          </cell>
          <cell r="Z542">
            <v>0</v>
          </cell>
          <cell r="AA542" t="str">
            <v/>
          </cell>
          <cell r="AB542">
            <v>526</v>
          </cell>
          <cell r="AC542">
            <v>346</v>
          </cell>
          <cell r="AD542">
            <v>242</v>
          </cell>
          <cell r="AE542" t="str">
            <v>MM</v>
          </cell>
          <cell r="AF542">
            <v>6.9000000000000006E-2</v>
          </cell>
          <cell r="AG542" t="str">
            <v>KG</v>
          </cell>
          <cell r="AH542">
            <v>0</v>
          </cell>
          <cell r="AI542" t="str">
            <v/>
          </cell>
          <cell r="AJ542">
            <v>4.0270000000000001</v>
          </cell>
          <cell r="AK542" t="str">
            <v>KG</v>
          </cell>
          <cell r="AL542" t="str">
            <v>4</v>
          </cell>
          <cell r="AM542" t="str">
            <v>5</v>
          </cell>
          <cell r="AN542" t="str">
            <v>20</v>
          </cell>
          <cell r="AO542" t="str">
            <v>1000</v>
          </cell>
        </row>
        <row r="543">
          <cell r="D543" t="str">
            <v>09057-09001-05</v>
          </cell>
          <cell r="E543" t="str">
            <v>HP KOYO PANAS RI 10S RESEALABLE</v>
          </cell>
          <cell r="F543">
            <v>0</v>
          </cell>
          <cell r="G543" t="str">
            <v/>
          </cell>
          <cell r="H543">
            <v>4.2999999999999997E-2</v>
          </cell>
          <cell r="I543" t="str">
            <v>L</v>
          </cell>
          <cell r="J543" t="str">
            <v>PC</v>
          </cell>
          <cell r="K543" t="str">
            <v>BDF DC Export Malang</v>
          </cell>
          <cell r="L543" t="str">
            <v>10</v>
          </cell>
          <cell r="M543" t="str">
            <v>200</v>
          </cell>
          <cell r="N543" t="str">
            <v>8999777090579</v>
          </cell>
          <cell r="O543" t="str">
            <v>HE</v>
          </cell>
          <cell r="P543" t="str">
            <v>8999777001018</v>
          </cell>
          <cell r="Q543" t="str">
            <v>HE</v>
          </cell>
          <cell r="R543" t="str">
            <v>8999777001131</v>
          </cell>
          <cell r="S543" t="str">
            <v>HE</v>
          </cell>
          <cell r="T543">
            <v>75</v>
          </cell>
          <cell r="U543">
            <v>5</v>
          </cell>
          <cell r="V543">
            <v>115</v>
          </cell>
          <cell r="W543" t="str">
            <v>MM</v>
          </cell>
          <cell r="X543">
            <v>80</v>
          </cell>
          <cell r="Y543">
            <v>55</v>
          </cell>
          <cell r="Z543">
            <v>118</v>
          </cell>
          <cell r="AA543" t="str">
            <v>MM</v>
          </cell>
          <cell r="AB543">
            <v>418</v>
          </cell>
          <cell r="AC543">
            <v>236</v>
          </cell>
          <cell r="AD543">
            <v>144</v>
          </cell>
          <cell r="AE543" t="str">
            <v>MM</v>
          </cell>
          <cell r="AF543">
            <v>9.3000000000000007</v>
          </cell>
          <cell r="AG543" t="str">
            <v>G</v>
          </cell>
          <cell r="AH543">
            <v>0.108</v>
          </cell>
          <cell r="AI543" t="str">
            <v>KG</v>
          </cell>
          <cell r="AJ543">
            <v>2.395</v>
          </cell>
          <cell r="AK543" t="str">
            <v>KG</v>
          </cell>
          <cell r="AL543" t="str">
            <v>7</v>
          </cell>
          <cell r="AM543" t="str">
            <v>9</v>
          </cell>
          <cell r="AN543" t="str">
            <v>63</v>
          </cell>
          <cell r="AO543" t="str">
            <v>12600</v>
          </cell>
        </row>
        <row r="544">
          <cell r="D544" t="str">
            <v>09057-09001-04</v>
          </cell>
          <cell r="E544" t="str">
            <v>HP KOYO PANAS RI 10S RESEALABLE</v>
          </cell>
          <cell r="F544">
            <v>0</v>
          </cell>
          <cell r="G544" t="str">
            <v/>
          </cell>
          <cell r="H544">
            <v>4.2999999999999997E-2</v>
          </cell>
          <cell r="I544" t="str">
            <v>L</v>
          </cell>
          <cell r="J544" t="str">
            <v>PC</v>
          </cell>
          <cell r="K544" t="str">
            <v>BDF DC Export Malang</v>
          </cell>
          <cell r="L544" t="str">
            <v>10</v>
          </cell>
          <cell r="M544" t="str">
            <v>200</v>
          </cell>
          <cell r="N544" t="str">
            <v>8999777090579</v>
          </cell>
          <cell r="O544" t="str">
            <v>HE</v>
          </cell>
          <cell r="P544" t="str">
            <v>8999777001018</v>
          </cell>
          <cell r="Q544" t="str">
            <v>HE</v>
          </cell>
          <cell r="R544" t="str">
            <v>8999777001131</v>
          </cell>
          <cell r="S544" t="str">
            <v>HE</v>
          </cell>
          <cell r="T544">
            <v>75</v>
          </cell>
          <cell r="U544">
            <v>5</v>
          </cell>
          <cell r="V544">
            <v>115</v>
          </cell>
          <cell r="W544" t="str">
            <v>MM</v>
          </cell>
          <cell r="X544">
            <v>80</v>
          </cell>
          <cell r="Y544">
            <v>55</v>
          </cell>
          <cell r="Z544">
            <v>118</v>
          </cell>
          <cell r="AA544" t="str">
            <v>MM</v>
          </cell>
          <cell r="AB544">
            <v>418</v>
          </cell>
          <cell r="AC544">
            <v>236</v>
          </cell>
          <cell r="AD544">
            <v>144</v>
          </cell>
          <cell r="AE544" t="str">
            <v>MM</v>
          </cell>
          <cell r="AF544">
            <v>9</v>
          </cell>
          <cell r="AG544" t="str">
            <v>G</v>
          </cell>
          <cell r="AH544">
            <v>0.108</v>
          </cell>
          <cell r="AI544" t="str">
            <v>KG</v>
          </cell>
          <cell r="AJ544">
            <v>2.395</v>
          </cell>
          <cell r="AK544" t="str">
            <v>KG</v>
          </cell>
          <cell r="AL544" t="str">
            <v>7</v>
          </cell>
          <cell r="AM544" t="str">
            <v>9</v>
          </cell>
          <cell r="AN544" t="str">
            <v>63</v>
          </cell>
          <cell r="AO544" t="str">
            <v>12600</v>
          </cell>
        </row>
        <row r="545">
          <cell r="D545" t="str">
            <v>09057-09001-03</v>
          </cell>
          <cell r="E545" t="str">
            <v>HP KOYO PANAS RI 10S RESEALABLE</v>
          </cell>
          <cell r="F545">
            <v>0</v>
          </cell>
          <cell r="G545" t="str">
            <v/>
          </cell>
          <cell r="H545">
            <v>4.2999999999999997E-2</v>
          </cell>
          <cell r="I545" t="str">
            <v>L</v>
          </cell>
          <cell r="J545" t="str">
            <v>PC</v>
          </cell>
          <cell r="K545" t="str">
            <v>BDF Surabaya</v>
          </cell>
          <cell r="L545" t="str">
            <v>10</v>
          </cell>
          <cell r="M545" t="str">
            <v>200</v>
          </cell>
          <cell r="N545" t="str">
            <v>8999777090579</v>
          </cell>
          <cell r="O545" t="str">
            <v>HE</v>
          </cell>
          <cell r="P545" t="str">
            <v>8999777001018</v>
          </cell>
          <cell r="Q545" t="str">
            <v>HE</v>
          </cell>
          <cell r="R545" t="str">
            <v>8999777001131</v>
          </cell>
          <cell r="S545" t="str">
            <v>HE</v>
          </cell>
          <cell r="T545">
            <v>75</v>
          </cell>
          <cell r="U545">
            <v>5</v>
          </cell>
          <cell r="V545">
            <v>115</v>
          </cell>
          <cell r="W545" t="str">
            <v>MM</v>
          </cell>
          <cell r="X545">
            <v>80</v>
          </cell>
          <cell r="Y545">
            <v>55</v>
          </cell>
          <cell r="Z545">
            <v>118</v>
          </cell>
          <cell r="AA545" t="str">
            <v>MM</v>
          </cell>
          <cell r="AB545">
            <v>418</v>
          </cell>
          <cell r="AC545">
            <v>236</v>
          </cell>
          <cell r="AD545">
            <v>144</v>
          </cell>
          <cell r="AE545" t="str">
            <v>MM</v>
          </cell>
          <cell r="AF545">
            <v>0.01</v>
          </cell>
          <cell r="AG545" t="str">
            <v>KG</v>
          </cell>
          <cell r="AH545">
            <v>0.115</v>
          </cell>
          <cell r="AI545" t="str">
            <v>KG</v>
          </cell>
          <cell r="AJ545">
            <v>2.58</v>
          </cell>
          <cell r="AK545" t="str">
            <v>KG</v>
          </cell>
          <cell r="AL545" t="str">
            <v>7</v>
          </cell>
          <cell r="AM545" t="str">
            <v>9</v>
          </cell>
          <cell r="AN545" t="str">
            <v>63</v>
          </cell>
          <cell r="AO545" t="str">
            <v>12600</v>
          </cell>
        </row>
        <row r="546">
          <cell r="D546" t="str">
            <v>76539-09001-05</v>
          </cell>
          <cell r="E546" t="str">
            <v>HP KOYO HANGAT RI 10S RESEALABLE T</v>
          </cell>
          <cell r="F546">
            <v>10</v>
          </cell>
          <cell r="G546" t="str">
            <v>PC</v>
          </cell>
          <cell r="H546">
            <v>4.2999999999999997E-2</v>
          </cell>
          <cell r="I546" t="str">
            <v>L</v>
          </cell>
          <cell r="J546" t="str">
            <v>PC</v>
          </cell>
          <cell r="K546" t="str">
            <v>BDF DC Export Malang</v>
          </cell>
          <cell r="L546" t="str">
            <v>10</v>
          </cell>
          <cell r="M546" t="str">
            <v>200</v>
          </cell>
          <cell r="N546" t="str">
            <v>8999777765392</v>
          </cell>
          <cell r="O546" t="str">
            <v>HE</v>
          </cell>
          <cell r="P546" t="str">
            <v>8999777001162</v>
          </cell>
          <cell r="Q546" t="str">
            <v>HE</v>
          </cell>
          <cell r="R546" t="str">
            <v>8999777001179</v>
          </cell>
          <cell r="S546" t="str">
            <v>HE</v>
          </cell>
          <cell r="T546">
            <v>75</v>
          </cell>
          <cell r="U546">
            <v>5</v>
          </cell>
          <cell r="V546">
            <v>115</v>
          </cell>
          <cell r="W546" t="str">
            <v>MM</v>
          </cell>
          <cell r="X546">
            <v>80</v>
          </cell>
          <cell r="Y546">
            <v>55</v>
          </cell>
          <cell r="Z546">
            <v>118</v>
          </cell>
          <cell r="AA546" t="str">
            <v>MM</v>
          </cell>
          <cell r="AB546">
            <v>418</v>
          </cell>
          <cell r="AC546">
            <v>236</v>
          </cell>
          <cell r="AD546">
            <v>144</v>
          </cell>
          <cell r="AE546" t="str">
            <v>MM</v>
          </cell>
          <cell r="AF546">
            <v>10.5</v>
          </cell>
          <cell r="AG546" t="str">
            <v>G</v>
          </cell>
          <cell r="AH546">
            <v>0.12</v>
          </cell>
          <cell r="AI546" t="str">
            <v>KG</v>
          </cell>
          <cell r="AJ546">
            <v>2.6349999999999998</v>
          </cell>
          <cell r="AK546" t="str">
            <v>KG</v>
          </cell>
          <cell r="AL546" t="str">
            <v>7</v>
          </cell>
          <cell r="AM546" t="str">
            <v>9</v>
          </cell>
          <cell r="AN546" t="str">
            <v>63</v>
          </cell>
          <cell r="AO546" t="str">
            <v>12600</v>
          </cell>
        </row>
        <row r="547">
          <cell r="D547" t="str">
            <v>98537-07740-63</v>
          </cell>
          <cell r="E547" t="str">
            <v>NDEO SPY BRG_SGN_MRC_SWT_FML 150ML</v>
          </cell>
          <cell r="F547">
            <v>150</v>
          </cell>
          <cell r="G547" t="str">
            <v>ML</v>
          </cell>
          <cell r="H547">
            <v>374.625</v>
          </cell>
          <cell r="I547" t="str">
            <v>ML</v>
          </cell>
          <cell r="J547" t="str">
            <v>PC</v>
          </cell>
          <cell r="K547" t="str">
            <v>BDF Surabaya</v>
          </cell>
          <cell r="L547" t="str">
            <v>6</v>
          </cell>
          <cell r="M547" t="str">
            <v>24</v>
          </cell>
          <cell r="N547" t="str">
            <v>8850029040189</v>
          </cell>
          <cell r="O547" t="str">
            <v>HE</v>
          </cell>
          <cell r="P547" t="str">
            <v>04005805439525</v>
          </cell>
          <cell r="Q547" t="str">
            <v>IC</v>
          </cell>
          <cell r="R547" t="str">
            <v>04005805439532</v>
          </cell>
          <cell r="S547" t="str">
            <v>IC</v>
          </cell>
          <cell r="T547">
            <v>45</v>
          </cell>
          <cell r="U547">
            <v>45</v>
          </cell>
          <cell r="V547">
            <v>185</v>
          </cell>
          <cell r="W547" t="str">
            <v>MM</v>
          </cell>
          <cell r="X547">
            <v>272</v>
          </cell>
          <cell r="Y547">
            <v>45</v>
          </cell>
          <cell r="Z547">
            <v>185</v>
          </cell>
          <cell r="AA547" t="str">
            <v>MM</v>
          </cell>
          <cell r="AB547">
            <v>285</v>
          </cell>
          <cell r="AC547">
            <v>192</v>
          </cell>
          <cell r="AD547">
            <v>209</v>
          </cell>
          <cell r="AE547" t="str">
            <v>MM</v>
          </cell>
          <cell r="AF547">
            <v>140.77000000000001</v>
          </cell>
          <cell r="AG547" t="str">
            <v>G</v>
          </cell>
          <cell r="AH547">
            <v>0.85</v>
          </cell>
          <cell r="AI547" t="str">
            <v>KG</v>
          </cell>
          <cell r="AJ547">
            <v>3.6819999999999999</v>
          </cell>
          <cell r="AK547" t="str">
            <v>KG</v>
          </cell>
          <cell r="AL547" t="str">
            <v>0</v>
          </cell>
          <cell r="AM547" t="str">
            <v>0</v>
          </cell>
          <cell r="AN547" t="str">
            <v>0</v>
          </cell>
          <cell r="AO547" t="str">
            <v>0</v>
          </cell>
        </row>
        <row r="548">
          <cell r="D548" t="str">
            <v>98538-07740-63</v>
          </cell>
          <cell r="E548" t="str">
            <v>NDEO SPY BRG_SGN_VLV_RMN_FML 150ML</v>
          </cell>
          <cell r="F548">
            <v>150</v>
          </cell>
          <cell r="G548" t="str">
            <v>ML</v>
          </cell>
          <cell r="H548">
            <v>374.625</v>
          </cell>
          <cell r="I548" t="str">
            <v>ML</v>
          </cell>
          <cell r="J548" t="str">
            <v>PC</v>
          </cell>
          <cell r="K548" t="str">
            <v>BDF Surabaya</v>
          </cell>
          <cell r="L548" t="str">
            <v>6</v>
          </cell>
          <cell r="M548" t="str">
            <v>24</v>
          </cell>
          <cell r="N548" t="str">
            <v>8850029040196</v>
          </cell>
          <cell r="O548" t="str">
            <v>HE</v>
          </cell>
          <cell r="P548" t="str">
            <v>04005805439549</v>
          </cell>
          <cell r="Q548" t="str">
            <v>IC</v>
          </cell>
          <cell r="R548" t="str">
            <v>04005805439556</v>
          </cell>
          <cell r="S548" t="str">
            <v>IC</v>
          </cell>
          <cell r="T548">
            <v>45</v>
          </cell>
          <cell r="U548">
            <v>45</v>
          </cell>
          <cell r="V548">
            <v>185</v>
          </cell>
          <cell r="W548" t="str">
            <v>MM</v>
          </cell>
          <cell r="X548">
            <v>272</v>
          </cell>
          <cell r="Y548">
            <v>45</v>
          </cell>
          <cell r="Z548">
            <v>185</v>
          </cell>
          <cell r="AA548" t="str">
            <v>MM</v>
          </cell>
          <cell r="AB548">
            <v>285</v>
          </cell>
          <cell r="AC548">
            <v>192</v>
          </cell>
          <cell r="AD548">
            <v>209</v>
          </cell>
          <cell r="AE548" t="str">
            <v>MM</v>
          </cell>
          <cell r="AF548">
            <v>140.77000000000001</v>
          </cell>
          <cell r="AG548" t="str">
            <v>G</v>
          </cell>
          <cell r="AH548">
            <v>0.85</v>
          </cell>
          <cell r="AI548" t="str">
            <v>KG</v>
          </cell>
          <cell r="AJ548">
            <v>3.6819999999999999</v>
          </cell>
          <cell r="AK548" t="str">
            <v>KG</v>
          </cell>
          <cell r="AL548" t="str">
            <v>0</v>
          </cell>
          <cell r="AM548" t="str">
            <v>0</v>
          </cell>
          <cell r="AN548" t="str">
            <v>0</v>
          </cell>
          <cell r="AO548" t="str">
            <v>0</v>
          </cell>
        </row>
        <row r="549">
          <cell r="D549" t="str">
            <v>48703-00000-47</v>
          </cell>
          <cell r="E549" t="str">
            <v>HP AQP STE 10X15CM 3XL 5 PCS INT</v>
          </cell>
          <cell r="F549">
            <v>5</v>
          </cell>
          <cell r="G549" t="str">
            <v>PC</v>
          </cell>
          <cell r="H549">
            <v>0.47</v>
          </cell>
          <cell r="I549" t="str">
            <v>L</v>
          </cell>
          <cell r="J549" t="str">
            <v>PC</v>
          </cell>
          <cell r="K549" t="str">
            <v>BDF Surabaya</v>
          </cell>
          <cell r="L549" t="str">
            <v>0</v>
          </cell>
          <cell r="M549" t="str">
            <v>10</v>
          </cell>
          <cell r="N549" t="str">
            <v>4005800299315</v>
          </cell>
          <cell r="O549" t="str">
            <v>HE</v>
          </cell>
          <cell r="P549" t="str">
            <v/>
          </cell>
          <cell r="Q549" t="str">
            <v/>
          </cell>
          <cell r="R549" t="str">
            <v>4005800299322</v>
          </cell>
          <cell r="S549" t="str">
            <v>HE</v>
          </cell>
          <cell r="T549">
            <v>140</v>
          </cell>
          <cell r="U549">
            <v>16</v>
          </cell>
          <cell r="V549">
            <v>210</v>
          </cell>
          <cell r="W549" t="str">
            <v>MM</v>
          </cell>
          <cell r="X549">
            <v>0</v>
          </cell>
          <cell r="Y549">
            <v>0</v>
          </cell>
          <cell r="Z549">
            <v>0</v>
          </cell>
          <cell r="AA549" t="str">
            <v/>
          </cell>
          <cell r="AB549">
            <v>182</v>
          </cell>
          <cell r="AC549">
            <v>152</v>
          </cell>
          <cell r="AD549">
            <v>260</v>
          </cell>
          <cell r="AE549" t="str">
            <v>MM</v>
          </cell>
          <cell r="AF549">
            <v>57.46</v>
          </cell>
          <cell r="AG549" t="str">
            <v>G</v>
          </cell>
          <cell r="AH549">
            <v>0</v>
          </cell>
          <cell r="AI549" t="str">
            <v/>
          </cell>
          <cell r="AJ549">
            <v>0.65700000000000003</v>
          </cell>
          <cell r="AK549" t="str">
            <v>KG</v>
          </cell>
          <cell r="AL549" t="str">
            <v>33</v>
          </cell>
          <cell r="AM549" t="str">
            <v>3</v>
          </cell>
          <cell r="AN549" t="str">
            <v>99</v>
          </cell>
          <cell r="AO549" t="str">
            <v>990</v>
          </cell>
        </row>
        <row r="550">
          <cell r="D550" t="str">
            <v>48707-00000-47</v>
          </cell>
          <cell r="E550" t="str">
            <v>HP AQP STE 10X20CM 4XL 5 PCS INT</v>
          </cell>
          <cell r="F550">
            <v>5</v>
          </cell>
          <cell r="G550" t="str">
            <v>PC</v>
          </cell>
          <cell r="H550">
            <v>0.59399999999999997</v>
          </cell>
          <cell r="I550" t="str">
            <v>L</v>
          </cell>
          <cell r="J550" t="str">
            <v>PC</v>
          </cell>
          <cell r="K550" t="str">
            <v>BDF Surabaya</v>
          </cell>
          <cell r="L550" t="str">
            <v>0</v>
          </cell>
          <cell r="M550" t="str">
            <v>10</v>
          </cell>
          <cell r="N550" t="str">
            <v>4005800299353</v>
          </cell>
          <cell r="O550" t="str">
            <v>HE</v>
          </cell>
          <cell r="P550" t="str">
            <v/>
          </cell>
          <cell r="Q550" t="str">
            <v/>
          </cell>
          <cell r="R550" t="str">
            <v>4005800299360</v>
          </cell>
          <cell r="S550" t="str">
            <v>HE</v>
          </cell>
          <cell r="T550">
            <v>140</v>
          </cell>
          <cell r="U550">
            <v>16</v>
          </cell>
          <cell r="V550">
            <v>265</v>
          </cell>
          <cell r="W550" t="str">
            <v>MM</v>
          </cell>
          <cell r="X550">
            <v>0</v>
          </cell>
          <cell r="Y550">
            <v>0</v>
          </cell>
          <cell r="Z550">
            <v>0</v>
          </cell>
          <cell r="AA550" t="str">
            <v/>
          </cell>
          <cell r="AB550">
            <v>182</v>
          </cell>
          <cell r="AC550">
            <v>152</v>
          </cell>
          <cell r="AD550">
            <v>315</v>
          </cell>
          <cell r="AE550" t="str">
            <v>MM</v>
          </cell>
          <cell r="AF550">
            <v>72.95</v>
          </cell>
          <cell r="AG550" t="str">
            <v>G</v>
          </cell>
          <cell r="AH550">
            <v>0</v>
          </cell>
          <cell r="AI550" t="str">
            <v/>
          </cell>
          <cell r="AJ550">
            <v>0.83</v>
          </cell>
          <cell r="AK550" t="str">
            <v>KG</v>
          </cell>
          <cell r="AL550" t="str">
            <v>33</v>
          </cell>
          <cell r="AM550" t="str">
            <v>3</v>
          </cell>
          <cell r="AN550" t="str">
            <v>99</v>
          </cell>
          <cell r="AO550" t="str">
            <v>990</v>
          </cell>
        </row>
        <row r="551">
          <cell r="D551" t="str">
            <v>48625-00000-46</v>
          </cell>
          <cell r="E551" t="str">
            <v>HP SE 6X7CM 5 PCS DE_FR_IT XL</v>
          </cell>
          <cell r="F551">
            <v>5</v>
          </cell>
          <cell r="G551" t="str">
            <v>PC</v>
          </cell>
          <cell r="H551">
            <v>0.20899999999999999</v>
          </cell>
          <cell r="I551" t="str">
            <v>L</v>
          </cell>
          <cell r="J551" t="str">
            <v>PC</v>
          </cell>
          <cell r="K551" t="str">
            <v>BDF Surabaya</v>
          </cell>
          <cell r="L551" t="str">
            <v>0</v>
          </cell>
          <cell r="M551" t="str">
            <v>10</v>
          </cell>
          <cell r="N551" t="str">
            <v>4005800278822</v>
          </cell>
          <cell r="O551" t="str">
            <v>HE</v>
          </cell>
          <cell r="P551" t="str">
            <v/>
          </cell>
          <cell r="Q551" t="str">
            <v/>
          </cell>
          <cell r="R551" t="str">
            <v>4005800278839</v>
          </cell>
          <cell r="S551" t="str">
            <v>HE</v>
          </cell>
          <cell r="T551">
            <v>90</v>
          </cell>
          <cell r="U551">
            <v>16</v>
          </cell>
          <cell r="V551">
            <v>145</v>
          </cell>
          <cell r="W551" t="str">
            <v>MM</v>
          </cell>
          <cell r="X551">
            <v>0</v>
          </cell>
          <cell r="Y551">
            <v>0</v>
          </cell>
          <cell r="Z551">
            <v>0</v>
          </cell>
          <cell r="AA551" t="str">
            <v/>
          </cell>
          <cell r="AB551">
            <v>175</v>
          </cell>
          <cell r="AC551">
            <v>96</v>
          </cell>
          <cell r="AD551">
            <v>157</v>
          </cell>
          <cell r="AE551" t="str">
            <v>MM</v>
          </cell>
          <cell r="AF551">
            <v>22.19</v>
          </cell>
          <cell r="AG551" t="str">
            <v>G</v>
          </cell>
          <cell r="AH551">
            <v>0</v>
          </cell>
          <cell r="AI551" t="str">
            <v/>
          </cell>
          <cell r="AJ551">
            <v>0.26300000000000001</v>
          </cell>
          <cell r="AK551" t="str">
            <v>KG</v>
          </cell>
          <cell r="AL551" t="str">
            <v>54</v>
          </cell>
          <cell r="AM551" t="str">
            <v>5</v>
          </cell>
          <cell r="AN551" t="str">
            <v>270</v>
          </cell>
          <cell r="AO551" t="str">
            <v>2700</v>
          </cell>
        </row>
        <row r="552">
          <cell r="D552" t="str">
            <v>48703-00000-46</v>
          </cell>
          <cell r="E552" t="str">
            <v>HP AQP STE 10X15CM 3XL 5 PCS DE_EL_ES</v>
          </cell>
          <cell r="F552">
            <v>5</v>
          </cell>
          <cell r="G552" t="str">
            <v>PC</v>
          </cell>
          <cell r="H552">
            <v>0.52600000000000002</v>
          </cell>
          <cell r="I552" t="str">
            <v>L</v>
          </cell>
          <cell r="J552" t="str">
            <v>PC</v>
          </cell>
          <cell r="K552" t="str">
            <v>BDF Surabaya</v>
          </cell>
          <cell r="L552" t="str">
            <v>0</v>
          </cell>
          <cell r="M552" t="str">
            <v>10</v>
          </cell>
          <cell r="N552" t="str">
            <v>4005800299315</v>
          </cell>
          <cell r="O552" t="str">
            <v>HE</v>
          </cell>
          <cell r="P552" t="str">
            <v/>
          </cell>
          <cell r="Q552" t="str">
            <v/>
          </cell>
          <cell r="R552" t="str">
            <v>4005800299322</v>
          </cell>
          <cell r="S552" t="str">
            <v>HE</v>
          </cell>
          <cell r="T552">
            <v>140</v>
          </cell>
          <cell r="U552">
            <v>16</v>
          </cell>
          <cell r="V552">
            <v>235</v>
          </cell>
          <cell r="W552" t="str">
            <v>MM</v>
          </cell>
          <cell r="X552">
            <v>0</v>
          </cell>
          <cell r="Y552">
            <v>0</v>
          </cell>
          <cell r="Z552">
            <v>0</v>
          </cell>
          <cell r="AA552" t="str">
            <v/>
          </cell>
          <cell r="AB552">
            <v>182</v>
          </cell>
          <cell r="AC552">
            <v>152</v>
          </cell>
          <cell r="AD552">
            <v>260</v>
          </cell>
          <cell r="AE552" t="str">
            <v>MM</v>
          </cell>
          <cell r="AF552">
            <v>57.46</v>
          </cell>
          <cell r="AG552" t="str">
            <v>G</v>
          </cell>
          <cell r="AH552">
            <v>0</v>
          </cell>
          <cell r="AI552" t="str">
            <v/>
          </cell>
          <cell r="AJ552">
            <v>0.65700000000000003</v>
          </cell>
          <cell r="AK552" t="str">
            <v>KG</v>
          </cell>
          <cell r="AL552" t="str">
            <v>33</v>
          </cell>
          <cell r="AM552" t="str">
            <v>3</v>
          </cell>
          <cell r="AN552" t="str">
            <v>99</v>
          </cell>
          <cell r="AO552" t="str">
            <v>990</v>
          </cell>
        </row>
        <row r="553">
          <cell r="D553" t="str">
            <v>48707-00000-46</v>
          </cell>
          <cell r="E553" t="str">
            <v>HP AQP STE 10X20CM 4XL 5 PCS DE_EL_ES</v>
          </cell>
          <cell r="F553">
            <v>5</v>
          </cell>
          <cell r="G553" t="str">
            <v>PC</v>
          </cell>
          <cell r="H553">
            <v>0.59399999999999997</v>
          </cell>
          <cell r="I553" t="str">
            <v>L</v>
          </cell>
          <cell r="J553" t="str">
            <v>PC</v>
          </cell>
          <cell r="K553" t="str">
            <v>BDF Surabaya</v>
          </cell>
          <cell r="L553" t="str">
            <v>0</v>
          </cell>
          <cell r="M553" t="str">
            <v>10</v>
          </cell>
          <cell r="N553" t="str">
            <v>4005800299353</v>
          </cell>
          <cell r="O553" t="str">
            <v>HE</v>
          </cell>
          <cell r="P553" t="str">
            <v/>
          </cell>
          <cell r="Q553" t="str">
            <v/>
          </cell>
          <cell r="R553" t="str">
            <v>4005800299360</v>
          </cell>
          <cell r="S553" t="str">
            <v>HE</v>
          </cell>
          <cell r="T553">
            <v>140</v>
          </cell>
          <cell r="U553">
            <v>16</v>
          </cell>
          <cell r="V553">
            <v>265</v>
          </cell>
          <cell r="W553" t="str">
            <v>MM</v>
          </cell>
          <cell r="X553">
            <v>0</v>
          </cell>
          <cell r="Y553">
            <v>0</v>
          </cell>
          <cell r="Z553">
            <v>0</v>
          </cell>
          <cell r="AA553" t="str">
            <v/>
          </cell>
          <cell r="AB553">
            <v>182</v>
          </cell>
          <cell r="AC553">
            <v>152</v>
          </cell>
          <cell r="AD553">
            <v>315</v>
          </cell>
          <cell r="AE553" t="str">
            <v>MM</v>
          </cell>
          <cell r="AF553">
            <v>72.95</v>
          </cell>
          <cell r="AG553" t="str">
            <v>G</v>
          </cell>
          <cell r="AH553">
            <v>0</v>
          </cell>
          <cell r="AI553" t="str">
            <v/>
          </cell>
          <cell r="AJ553">
            <v>0.83</v>
          </cell>
          <cell r="AK553" t="str">
            <v>KG</v>
          </cell>
          <cell r="AL553" t="str">
            <v>33</v>
          </cell>
          <cell r="AM553" t="str">
            <v>3</v>
          </cell>
          <cell r="AN553" t="str">
            <v>99</v>
          </cell>
          <cell r="AO553" t="str">
            <v>990</v>
          </cell>
        </row>
        <row r="554">
          <cell r="D554" t="str">
            <v>48731-00000-45</v>
          </cell>
          <cell r="E554" t="str">
            <v>HP SCPL L 21 PCS DE_FR_IT</v>
          </cell>
          <cell r="F554">
            <v>21</v>
          </cell>
          <cell r="G554" t="str">
            <v>PC</v>
          </cell>
          <cell r="H554">
            <v>0.45800000000000002</v>
          </cell>
          <cell r="I554" t="str">
            <v>L</v>
          </cell>
          <cell r="J554" t="str">
            <v>PC</v>
          </cell>
          <cell r="K554" t="str">
            <v>BDF Surabaya</v>
          </cell>
          <cell r="L554" t="str">
            <v>0</v>
          </cell>
          <cell r="M554" t="str">
            <v>5</v>
          </cell>
          <cell r="N554" t="str">
            <v>4005800262418</v>
          </cell>
          <cell r="O554" t="str">
            <v>HE</v>
          </cell>
          <cell r="P554" t="str">
            <v/>
          </cell>
          <cell r="Q554" t="str">
            <v/>
          </cell>
          <cell r="R554" t="str">
            <v>4005800262425</v>
          </cell>
          <cell r="S554" t="str">
            <v>HE</v>
          </cell>
          <cell r="T554">
            <v>80</v>
          </cell>
          <cell r="U554">
            <v>32</v>
          </cell>
          <cell r="V554">
            <v>179</v>
          </cell>
          <cell r="W554" t="str">
            <v>MM</v>
          </cell>
          <cell r="X554">
            <v>0</v>
          </cell>
          <cell r="Y554">
            <v>0</v>
          </cell>
          <cell r="Z554">
            <v>0</v>
          </cell>
          <cell r="AA554" t="str">
            <v/>
          </cell>
          <cell r="AB554">
            <v>212</v>
          </cell>
          <cell r="AC554">
            <v>176</v>
          </cell>
          <cell r="AD554">
            <v>100</v>
          </cell>
          <cell r="AE554" t="str">
            <v>MM</v>
          </cell>
          <cell r="AF554">
            <v>115.386</v>
          </cell>
          <cell r="AG554" t="str">
            <v>G</v>
          </cell>
          <cell r="AH554">
            <v>0</v>
          </cell>
          <cell r="AI554" t="str">
            <v/>
          </cell>
          <cell r="AJ554">
            <v>0.67</v>
          </cell>
          <cell r="AK554" t="str">
            <v>KG</v>
          </cell>
          <cell r="AL554" t="str">
            <v>24</v>
          </cell>
          <cell r="AM554" t="str">
            <v>5</v>
          </cell>
          <cell r="AN554" t="str">
            <v>120</v>
          </cell>
          <cell r="AO554" t="str">
            <v>600</v>
          </cell>
        </row>
        <row r="555">
          <cell r="D555" t="str">
            <v>02728-00003-45</v>
          </cell>
          <cell r="E555" t="str">
            <v>HP SCPL 21 PCS DE_FR_NL</v>
          </cell>
          <cell r="F555">
            <v>21</v>
          </cell>
          <cell r="G555" t="str">
            <v>PC</v>
          </cell>
          <cell r="H555">
            <v>0.33300000000000002</v>
          </cell>
          <cell r="I555" t="str">
            <v>L</v>
          </cell>
          <cell r="J555" t="str">
            <v>PC</v>
          </cell>
          <cell r="K555" t="str">
            <v>BDF Surabaya</v>
          </cell>
          <cell r="L555" t="str">
            <v>0</v>
          </cell>
          <cell r="M555" t="str">
            <v>10</v>
          </cell>
          <cell r="N555" t="str">
            <v>4005900681904</v>
          </cell>
          <cell r="O555" t="str">
            <v>HE</v>
          </cell>
          <cell r="P555" t="str">
            <v/>
          </cell>
          <cell r="Q555" t="str">
            <v/>
          </cell>
          <cell r="R555" t="str">
            <v>4005900681911</v>
          </cell>
          <cell r="S555" t="str">
            <v>HE</v>
          </cell>
          <cell r="T555">
            <v>80</v>
          </cell>
          <cell r="U555">
            <v>32</v>
          </cell>
          <cell r="V555">
            <v>130</v>
          </cell>
          <cell r="W555" t="str">
            <v>MM</v>
          </cell>
          <cell r="X555">
            <v>0</v>
          </cell>
          <cell r="Y555">
            <v>0</v>
          </cell>
          <cell r="Z555">
            <v>0</v>
          </cell>
          <cell r="AA555" t="str">
            <v/>
          </cell>
          <cell r="AB555">
            <v>345</v>
          </cell>
          <cell r="AC555">
            <v>95</v>
          </cell>
          <cell r="AD555">
            <v>135</v>
          </cell>
          <cell r="AE555" t="str">
            <v>MM</v>
          </cell>
          <cell r="AF555">
            <v>70.037999999999997</v>
          </cell>
          <cell r="AG555" t="str">
            <v>G</v>
          </cell>
          <cell r="AH555">
            <v>0</v>
          </cell>
          <cell r="AI555" t="str">
            <v/>
          </cell>
          <cell r="AJ555">
            <v>0.78</v>
          </cell>
          <cell r="AK555" t="str">
            <v>KG</v>
          </cell>
          <cell r="AL555" t="str">
            <v>26</v>
          </cell>
          <cell r="AM555" t="str">
            <v>7</v>
          </cell>
          <cell r="AN555" t="str">
            <v>182</v>
          </cell>
          <cell r="AO555" t="str">
            <v>1820</v>
          </cell>
        </row>
        <row r="556">
          <cell r="D556" t="str">
            <v>48383-00003-45</v>
          </cell>
          <cell r="E556" t="str">
            <v>HP WND_HLG_OIN 20G ID</v>
          </cell>
          <cell r="F556">
            <v>20</v>
          </cell>
          <cell r="G556" t="str">
            <v>G</v>
          </cell>
          <cell r="H556">
            <v>0.127</v>
          </cell>
          <cell r="I556" t="str">
            <v>L</v>
          </cell>
          <cell r="J556" t="str">
            <v>PC</v>
          </cell>
          <cell r="K556" t="str">
            <v>BDF Surabaya</v>
          </cell>
          <cell r="L556" t="str">
            <v>5</v>
          </cell>
          <cell r="M556" t="str">
            <v>40</v>
          </cell>
          <cell r="N556" t="str">
            <v>8999777010782</v>
          </cell>
          <cell r="O556" t="str">
            <v>HE</v>
          </cell>
          <cell r="P556" t="str">
            <v>8999777010799</v>
          </cell>
          <cell r="Q556" t="str">
            <v>HE</v>
          </cell>
          <cell r="R556" t="str">
            <v>04005805234151</v>
          </cell>
          <cell r="S556" t="str">
            <v>IC</v>
          </cell>
          <cell r="T556">
            <v>28</v>
          </cell>
          <cell r="U556">
            <v>35</v>
          </cell>
          <cell r="V556">
            <v>130</v>
          </cell>
          <cell r="W556" t="str">
            <v>MM</v>
          </cell>
          <cell r="X556">
            <v>140</v>
          </cell>
          <cell r="Y556">
            <v>35</v>
          </cell>
          <cell r="Z556">
            <v>130</v>
          </cell>
          <cell r="AA556" t="str">
            <v>MM</v>
          </cell>
          <cell r="AB556">
            <v>303</v>
          </cell>
          <cell r="AC556">
            <v>163</v>
          </cell>
          <cell r="AD556">
            <v>151</v>
          </cell>
          <cell r="AE556" t="str">
            <v>MM</v>
          </cell>
          <cell r="AF556">
            <v>35</v>
          </cell>
          <cell r="AG556" t="str">
            <v>G</v>
          </cell>
          <cell r="AH556">
            <v>0.17799999999999999</v>
          </cell>
          <cell r="AI556" t="str">
            <v>KG</v>
          </cell>
          <cell r="AJ556">
            <v>1.512</v>
          </cell>
          <cell r="AK556" t="str">
            <v>KG</v>
          </cell>
          <cell r="AL556" t="str">
            <v>17</v>
          </cell>
          <cell r="AM556" t="str">
            <v>7</v>
          </cell>
          <cell r="AN556" t="str">
            <v>119</v>
          </cell>
          <cell r="AO556" t="str">
            <v>4760</v>
          </cell>
        </row>
        <row r="557">
          <cell r="D557" t="str">
            <v>48383-00003-49</v>
          </cell>
          <cell r="E557" t="str">
            <v>HP WND_HLG_OIN 20G ID</v>
          </cell>
          <cell r="F557">
            <v>20</v>
          </cell>
          <cell r="G557" t="str">
            <v>G</v>
          </cell>
          <cell r="H557">
            <v>0.127</v>
          </cell>
          <cell r="I557" t="str">
            <v>L</v>
          </cell>
          <cell r="J557" t="str">
            <v>PC</v>
          </cell>
          <cell r="K557" t="str">
            <v>BDF Surabaya</v>
          </cell>
          <cell r="L557" t="str">
            <v>5</v>
          </cell>
          <cell r="M557" t="str">
            <v>40</v>
          </cell>
          <cell r="N557" t="str">
            <v>8999777010782</v>
          </cell>
          <cell r="O557" t="str">
            <v>HE</v>
          </cell>
          <cell r="P557" t="str">
            <v>8999777010799</v>
          </cell>
          <cell r="Q557" t="str">
            <v>HE</v>
          </cell>
          <cell r="R557" t="str">
            <v>04005805234151</v>
          </cell>
          <cell r="S557" t="str">
            <v>IC</v>
          </cell>
          <cell r="T557">
            <v>28</v>
          </cell>
          <cell r="U557">
            <v>35</v>
          </cell>
          <cell r="V557">
            <v>130</v>
          </cell>
          <cell r="W557" t="str">
            <v>MM</v>
          </cell>
          <cell r="X557">
            <v>140</v>
          </cell>
          <cell r="Y557">
            <v>35</v>
          </cell>
          <cell r="Z557">
            <v>130</v>
          </cell>
          <cell r="AA557" t="str">
            <v>MM</v>
          </cell>
          <cell r="AB557">
            <v>303</v>
          </cell>
          <cell r="AC557">
            <v>163</v>
          </cell>
          <cell r="AD557">
            <v>151</v>
          </cell>
          <cell r="AE557" t="str">
            <v>MM</v>
          </cell>
          <cell r="AF557">
            <v>35</v>
          </cell>
          <cell r="AG557" t="str">
            <v>G</v>
          </cell>
          <cell r="AH557">
            <v>0.17799999999999999</v>
          </cell>
          <cell r="AI557" t="str">
            <v>KG</v>
          </cell>
          <cell r="AJ557">
            <v>1.512</v>
          </cell>
          <cell r="AK557" t="str">
            <v>KG</v>
          </cell>
          <cell r="AL557" t="str">
            <v>17</v>
          </cell>
          <cell r="AM557" t="str">
            <v>7</v>
          </cell>
          <cell r="AN557" t="str">
            <v>119</v>
          </cell>
          <cell r="AO557" t="str">
            <v>4760</v>
          </cell>
        </row>
        <row r="558">
          <cell r="D558" t="str">
            <v>48330-00211-03</v>
          </cell>
          <cell r="E558" t="str">
            <v>HP EL_FBC TOPLES 24X10 STRIPS</v>
          </cell>
          <cell r="F558">
            <v>480</v>
          </cell>
          <cell r="G558" t="str">
            <v>PC</v>
          </cell>
          <cell r="H558">
            <v>4.2000000000000003E-2</v>
          </cell>
          <cell r="I558" t="str">
            <v>L</v>
          </cell>
          <cell r="J558" t="str">
            <v>PC</v>
          </cell>
          <cell r="K558" t="str">
            <v>PT. LF SERVICES INDONESIA</v>
          </cell>
          <cell r="L558" t="str">
            <v>24</v>
          </cell>
          <cell r="M558" t="str">
            <v>20</v>
          </cell>
          <cell r="N558" t="str">
            <v>8999777018658</v>
          </cell>
          <cell r="O558" t="str">
            <v>HE</v>
          </cell>
          <cell r="P558" t="str">
            <v>8999777018665</v>
          </cell>
          <cell r="Q558" t="str">
            <v>HE</v>
          </cell>
          <cell r="R558" t="str">
            <v>8999777018672</v>
          </cell>
          <cell r="S558" t="str">
            <v>HE</v>
          </cell>
          <cell r="T558">
            <v>80</v>
          </cell>
          <cell r="U558">
            <v>5</v>
          </cell>
          <cell r="V558">
            <v>106</v>
          </cell>
          <cell r="W558" t="str">
            <v>MM</v>
          </cell>
          <cell r="X558">
            <v>127</v>
          </cell>
          <cell r="Y558">
            <v>127</v>
          </cell>
          <cell r="Z558">
            <v>180</v>
          </cell>
          <cell r="AA558" t="str">
            <v>MM</v>
          </cell>
          <cell r="AB558">
            <v>666</v>
          </cell>
          <cell r="AC558">
            <v>271</v>
          </cell>
          <cell r="AD558">
            <v>392</v>
          </cell>
          <cell r="AE558" t="str">
            <v>MM</v>
          </cell>
          <cell r="AF558">
            <v>8.9999999999999993E-3</v>
          </cell>
          <cell r="AG558" t="str">
            <v>KG</v>
          </cell>
          <cell r="AH558">
            <v>0.29399999999999998</v>
          </cell>
          <cell r="AI558" t="str">
            <v>KG</v>
          </cell>
          <cell r="AJ558">
            <v>6.5979999999999999</v>
          </cell>
          <cell r="AK558" t="str">
            <v>KG</v>
          </cell>
          <cell r="AL558" t="str">
            <v>96</v>
          </cell>
          <cell r="AM558" t="str">
            <v>3</v>
          </cell>
          <cell r="AN558" t="str">
            <v>288</v>
          </cell>
          <cell r="AO558" t="str">
            <v>5760</v>
          </cell>
        </row>
        <row r="559">
          <cell r="D559" t="str">
            <v>92325-09000-45</v>
          </cell>
          <cell r="E559" t="str">
            <v>HP ROLL SOFT TAPES 2,5CM X 5MTR</v>
          </cell>
          <cell r="F559">
            <v>0</v>
          </cell>
          <cell r="G559" t="str">
            <v/>
          </cell>
          <cell r="H559">
            <v>0.107</v>
          </cell>
          <cell r="I559" t="str">
            <v>L</v>
          </cell>
          <cell r="J559" t="str">
            <v>PC</v>
          </cell>
          <cell r="K559" t="str">
            <v>BDF DC Export Malang</v>
          </cell>
          <cell r="L559" t="str">
            <v>10</v>
          </cell>
          <cell r="M559" t="str">
            <v>250</v>
          </cell>
          <cell r="N559" t="str">
            <v>8999777017767</v>
          </cell>
          <cell r="O559" t="str">
            <v>HE</v>
          </cell>
          <cell r="P559" t="str">
            <v>8999777017774</v>
          </cell>
          <cell r="Q559" t="str">
            <v>HE</v>
          </cell>
          <cell r="R559" t="str">
            <v>8999777017781</v>
          </cell>
          <cell r="S559" t="str">
            <v>HE</v>
          </cell>
          <cell r="T559">
            <v>56</v>
          </cell>
          <cell r="U559">
            <v>56</v>
          </cell>
          <cell r="V559">
            <v>34</v>
          </cell>
          <cell r="W559" t="str">
            <v>MM</v>
          </cell>
          <cell r="X559">
            <v>170</v>
          </cell>
          <cell r="Y559">
            <v>115</v>
          </cell>
          <cell r="Z559">
            <v>60</v>
          </cell>
          <cell r="AA559" t="str">
            <v>MM</v>
          </cell>
          <cell r="AB559">
            <v>602</v>
          </cell>
          <cell r="AC559">
            <v>185</v>
          </cell>
          <cell r="AD559">
            <v>329</v>
          </cell>
          <cell r="AE559" t="str">
            <v>MM</v>
          </cell>
          <cell r="AF559">
            <v>2.5000000000000001E-2</v>
          </cell>
          <cell r="AG559" t="str">
            <v>KG</v>
          </cell>
          <cell r="AH559">
            <v>0.27100000000000002</v>
          </cell>
          <cell r="AI559" t="str">
            <v>KG</v>
          </cell>
          <cell r="AJ559">
            <v>7.3979999999999997</v>
          </cell>
          <cell r="AK559" t="str">
            <v>KG</v>
          </cell>
          <cell r="AL559" t="str">
            <v>8</v>
          </cell>
          <cell r="AM559" t="str">
            <v>4</v>
          </cell>
          <cell r="AN559" t="str">
            <v>32</v>
          </cell>
          <cell r="AO559" t="str">
            <v>8000</v>
          </cell>
        </row>
        <row r="560">
          <cell r="D560" t="str">
            <v>76109-09000-05</v>
          </cell>
          <cell r="E560" t="str">
            <v>HP FAB STR HL ASS 10 ID 76109</v>
          </cell>
          <cell r="F560">
            <v>10</v>
          </cell>
          <cell r="G560" t="str">
            <v>PC</v>
          </cell>
          <cell r="H560">
            <v>0.78900000000000003</v>
          </cell>
          <cell r="I560" t="str">
            <v>L</v>
          </cell>
          <cell r="J560" t="str">
            <v>PC</v>
          </cell>
          <cell r="K560" t="str">
            <v>BDF DC Export Malang</v>
          </cell>
          <cell r="L560" t="str">
            <v>30</v>
          </cell>
          <cell r="M560" t="str">
            <v>180</v>
          </cell>
          <cell r="N560" t="str">
            <v>8999777761097</v>
          </cell>
          <cell r="O560" t="str">
            <v>HE</v>
          </cell>
          <cell r="P560" t="str">
            <v>08999777002497</v>
          </cell>
          <cell r="Q560" t="str">
            <v>IC</v>
          </cell>
          <cell r="R560" t="str">
            <v>18999777761094</v>
          </cell>
          <cell r="S560" t="str">
            <v>IC</v>
          </cell>
          <cell r="T560">
            <v>80</v>
          </cell>
          <cell r="U560">
            <v>93</v>
          </cell>
          <cell r="V560">
            <v>106</v>
          </cell>
          <cell r="W560" t="str">
            <v>MM</v>
          </cell>
          <cell r="X560">
            <v>167</v>
          </cell>
          <cell r="Y560">
            <v>93</v>
          </cell>
          <cell r="Z560">
            <v>109</v>
          </cell>
          <cell r="AA560" t="str">
            <v>MM</v>
          </cell>
          <cell r="AB560">
            <v>301</v>
          </cell>
          <cell r="AC560">
            <v>179</v>
          </cell>
          <cell r="AD560">
            <v>232</v>
          </cell>
          <cell r="AE560" t="str">
            <v>MM</v>
          </cell>
          <cell r="AF560">
            <v>0.01</v>
          </cell>
          <cell r="AG560" t="str">
            <v>KG</v>
          </cell>
          <cell r="AH560">
            <v>0.32300000000000001</v>
          </cell>
          <cell r="AI560" t="str">
            <v>KG</v>
          </cell>
          <cell r="AJ560">
            <v>2.1030000000000002</v>
          </cell>
          <cell r="AK560" t="str">
            <v>KG</v>
          </cell>
          <cell r="AL560" t="str">
            <v>16</v>
          </cell>
          <cell r="AM560" t="str">
            <v>5</v>
          </cell>
          <cell r="AN560" t="str">
            <v>80</v>
          </cell>
          <cell r="AO560" t="str">
            <v>14400</v>
          </cell>
        </row>
        <row r="561">
          <cell r="D561" t="str">
            <v>48830-00000-46</v>
          </cell>
          <cell r="E561" t="str">
            <v>HP WND_SPY PHMB 0.04% 40ML ID MALANG</v>
          </cell>
          <cell r="F561">
            <v>40</v>
          </cell>
          <cell r="G561" t="str">
            <v>ML</v>
          </cell>
          <cell r="H561">
            <v>0.17399999999999999</v>
          </cell>
          <cell r="I561" t="str">
            <v>L</v>
          </cell>
          <cell r="J561" t="str">
            <v>PC</v>
          </cell>
          <cell r="K561" t="str">
            <v>BDF DC Export Malang</v>
          </cell>
          <cell r="L561" t="str">
            <v>0</v>
          </cell>
          <cell r="M561" t="str">
            <v>10</v>
          </cell>
          <cell r="N561" t="str">
            <v>8999777010768</v>
          </cell>
          <cell r="O561" t="str">
            <v>HE</v>
          </cell>
          <cell r="P561" t="str">
            <v/>
          </cell>
          <cell r="Q561" t="str">
            <v/>
          </cell>
          <cell r="R561" t="str">
            <v>8999777017132</v>
          </cell>
          <cell r="S561" t="str">
            <v>HE</v>
          </cell>
          <cell r="T561">
            <v>50</v>
          </cell>
          <cell r="U561">
            <v>29</v>
          </cell>
          <cell r="V561">
            <v>120</v>
          </cell>
          <cell r="W561" t="str">
            <v>MM</v>
          </cell>
          <cell r="X561">
            <v>0</v>
          </cell>
          <cell r="Y561">
            <v>0</v>
          </cell>
          <cell r="Z561">
            <v>0</v>
          </cell>
          <cell r="AA561" t="str">
            <v/>
          </cell>
          <cell r="AB561">
            <v>161</v>
          </cell>
          <cell r="AC561">
            <v>106</v>
          </cell>
          <cell r="AD561">
            <v>139</v>
          </cell>
          <cell r="AE561" t="str">
            <v>MM</v>
          </cell>
          <cell r="AF561">
            <v>6.2E-2</v>
          </cell>
          <cell r="AG561" t="str">
            <v>KG</v>
          </cell>
          <cell r="AH561">
            <v>0</v>
          </cell>
          <cell r="AI561" t="str">
            <v/>
          </cell>
          <cell r="AJ561">
            <v>0.68500000000000005</v>
          </cell>
          <cell r="AK561" t="str">
            <v>KG</v>
          </cell>
          <cell r="AL561" t="str">
            <v>51</v>
          </cell>
          <cell r="AM561" t="str">
            <v>9</v>
          </cell>
          <cell r="AN561" t="str">
            <v>459</v>
          </cell>
          <cell r="AO561" t="str">
            <v>4590</v>
          </cell>
        </row>
        <row r="562">
          <cell r="D562" t="str">
            <v>48786-00000-46</v>
          </cell>
          <cell r="E562" t="str">
            <v>HP WND_SPY PHMB 0.04% 20ML 1 ID MALANG</v>
          </cell>
          <cell r="F562">
            <v>20</v>
          </cell>
          <cell r="G562" t="str">
            <v>ML</v>
          </cell>
          <cell r="H562">
            <v>6.5000000000000002E-2</v>
          </cell>
          <cell r="I562" t="str">
            <v>L</v>
          </cell>
          <cell r="J562" t="str">
            <v>PC</v>
          </cell>
          <cell r="K562" t="str">
            <v>BDF Surabaya</v>
          </cell>
          <cell r="L562" t="str">
            <v>0</v>
          </cell>
          <cell r="M562" t="str">
            <v>20</v>
          </cell>
          <cell r="N562" t="str">
            <v>42428954</v>
          </cell>
          <cell r="O562" t="str">
            <v>HK</v>
          </cell>
          <cell r="P562" t="str">
            <v/>
          </cell>
          <cell r="Q562" t="str">
            <v/>
          </cell>
          <cell r="R562" t="str">
            <v>8999777017248</v>
          </cell>
          <cell r="S562" t="str">
            <v>HE</v>
          </cell>
          <cell r="T562">
            <v>37</v>
          </cell>
          <cell r="U562">
            <v>22</v>
          </cell>
          <cell r="V562">
            <v>80</v>
          </cell>
          <cell r="W562" t="str">
            <v>MM</v>
          </cell>
          <cell r="X562">
            <v>0</v>
          </cell>
          <cell r="Y562">
            <v>0</v>
          </cell>
          <cell r="Z562">
            <v>0</v>
          </cell>
          <cell r="AA562" t="str">
            <v/>
          </cell>
          <cell r="AB562">
            <v>163</v>
          </cell>
          <cell r="AC562">
            <v>121</v>
          </cell>
          <cell r="AD562">
            <v>97</v>
          </cell>
          <cell r="AE562" t="str">
            <v>MM</v>
          </cell>
          <cell r="AF562">
            <v>2.9000000000000001E-2</v>
          </cell>
          <cell r="AG562" t="str">
            <v>KG</v>
          </cell>
          <cell r="AH562">
            <v>0</v>
          </cell>
          <cell r="AI562" t="str">
            <v/>
          </cell>
          <cell r="AJ562">
            <v>0.64</v>
          </cell>
          <cell r="AK562" t="str">
            <v>KG</v>
          </cell>
          <cell r="AL562" t="str">
            <v>44</v>
          </cell>
          <cell r="AM562" t="str">
            <v>13</v>
          </cell>
          <cell r="AN562" t="str">
            <v>572</v>
          </cell>
          <cell r="AO562" t="str">
            <v>11440</v>
          </cell>
        </row>
        <row r="563">
          <cell r="D563" t="str">
            <v>48670-09001-02</v>
          </cell>
          <cell r="E563" t="str">
            <v>HP MICKEY 10S ASS FWD EXPORT</v>
          </cell>
          <cell r="F563">
            <v>0</v>
          </cell>
          <cell r="G563" t="str">
            <v/>
          </cell>
          <cell r="H563">
            <v>0.78900000000000003</v>
          </cell>
          <cell r="I563" t="str">
            <v>L</v>
          </cell>
          <cell r="J563" t="str">
            <v>PC</v>
          </cell>
          <cell r="K563" t="str">
            <v>BDF DC Export Malang</v>
          </cell>
          <cell r="L563" t="str">
            <v>30</v>
          </cell>
          <cell r="M563" t="str">
            <v>180</v>
          </cell>
          <cell r="N563" t="str">
            <v>4005800034473</v>
          </cell>
          <cell r="O563" t="str">
            <v>HE</v>
          </cell>
          <cell r="P563" t="str">
            <v>4005800209512</v>
          </cell>
          <cell r="Q563" t="str">
            <v>HE</v>
          </cell>
          <cell r="R563" t="str">
            <v>8999777011161</v>
          </cell>
          <cell r="S563" t="str">
            <v>HE</v>
          </cell>
          <cell r="T563">
            <v>80</v>
          </cell>
          <cell r="U563">
            <v>93</v>
          </cell>
          <cell r="V563">
            <v>106</v>
          </cell>
          <cell r="W563" t="str">
            <v>MM</v>
          </cell>
          <cell r="X563">
            <v>167</v>
          </cell>
          <cell r="Y563">
            <v>93</v>
          </cell>
          <cell r="Z563">
            <v>109</v>
          </cell>
          <cell r="AA563" t="str">
            <v>MM</v>
          </cell>
          <cell r="AB563">
            <v>301</v>
          </cell>
          <cell r="AC563">
            <v>179</v>
          </cell>
          <cell r="AD563">
            <v>232</v>
          </cell>
          <cell r="AE563" t="str">
            <v>MM</v>
          </cell>
          <cell r="AF563">
            <v>7.0000000000000001E-3</v>
          </cell>
          <cell r="AG563" t="str">
            <v>KG</v>
          </cell>
          <cell r="AH563">
            <v>0.23599999999999999</v>
          </cell>
          <cell r="AI563" t="str">
            <v>KG</v>
          </cell>
          <cell r="AJ563">
            <v>1.581</v>
          </cell>
          <cell r="AK563" t="str">
            <v>KG</v>
          </cell>
          <cell r="AL563" t="str">
            <v>16</v>
          </cell>
          <cell r="AM563" t="str">
            <v>5</v>
          </cell>
          <cell r="AN563" t="str">
            <v>80</v>
          </cell>
          <cell r="AO563" t="str">
            <v>14400</v>
          </cell>
        </row>
        <row r="564">
          <cell r="D564" t="str">
            <v>48670-09000-03</v>
          </cell>
          <cell r="E564" t="str">
            <v>HP MICKEY 10S ASSORTED FWD</v>
          </cell>
          <cell r="F564">
            <v>0</v>
          </cell>
          <cell r="G564" t="str">
            <v/>
          </cell>
          <cell r="H564">
            <v>0.78900000000000003</v>
          </cell>
          <cell r="I564" t="str">
            <v>L</v>
          </cell>
          <cell r="J564" t="str">
            <v>PC</v>
          </cell>
          <cell r="K564" t="str">
            <v>BDF DC Export Malang</v>
          </cell>
          <cell r="L564" t="str">
            <v>30</v>
          </cell>
          <cell r="M564" t="str">
            <v>180</v>
          </cell>
          <cell r="N564" t="str">
            <v>4005800034473</v>
          </cell>
          <cell r="O564" t="str">
            <v>HE</v>
          </cell>
          <cell r="P564" t="str">
            <v>4005800209512</v>
          </cell>
          <cell r="Q564" t="str">
            <v>HE</v>
          </cell>
          <cell r="R564" t="str">
            <v>8999777011161</v>
          </cell>
          <cell r="S564" t="str">
            <v>HE</v>
          </cell>
          <cell r="T564">
            <v>80</v>
          </cell>
          <cell r="U564">
            <v>93</v>
          </cell>
          <cell r="V564">
            <v>106</v>
          </cell>
          <cell r="W564" t="str">
            <v>MM</v>
          </cell>
          <cell r="X564">
            <v>167</v>
          </cell>
          <cell r="Y564">
            <v>93</v>
          </cell>
          <cell r="Z564">
            <v>109</v>
          </cell>
          <cell r="AA564" t="str">
            <v>MM</v>
          </cell>
          <cell r="AB564">
            <v>301</v>
          </cell>
          <cell r="AC564">
            <v>179</v>
          </cell>
          <cell r="AD564">
            <v>232</v>
          </cell>
          <cell r="AE564" t="str">
            <v>MM</v>
          </cell>
          <cell r="AF564">
            <v>7.0000000000000001E-3</v>
          </cell>
          <cell r="AG564" t="str">
            <v>KG</v>
          </cell>
          <cell r="AH564">
            <v>0.23599999999999999</v>
          </cell>
          <cell r="AI564" t="str">
            <v>KG</v>
          </cell>
          <cell r="AJ564">
            <v>1.581</v>
          </cell>
          <cell r="AK564" t="str">
            <v>KG</v>
          </cell>
          <cell r="AL564" t="str">
            <v>16</v>
          </cell>
          <cell r="AM564" t="str">
            <v>5</v>
          </cell>
          <cell r="AN564" t="str">
            <v>80</v>
          </cell>
          <cell r="AO564" t="str">
            <v>14400</v>
          </cell>
        </row>
        <row r="565">
          <cell r="D565" t="str">
            <v>48333-02060-01</v>
          </cell>
          <cell r="E565" t="str">
            <v>HP 2637 FAB 100 PLUS 10 EXPORT FWD</v>
          </cell>
          <cell r="F565">
            <v>0</v>
          </cell>
          <cell r="G565" t="str">
            <v/>
          </cell>
          <cell r="H565">
            <v>0.495</v>
          </cell>
          <cell r="I565" t="str">
            <v>L</v>
          </cell>
          <cell r="J565" t="str">
            <v>PC</v>
          </cell>
          <cell r="K565" t="str">
            <v>BDF DC Export Malang</v>
          </cell>
          <cell r="L565" t="str">
            <v>0</v>
          </cell>
          <cell r="M565" t="str">
            <v>100</v>
          </cell>
          <cell r="N565" t="str">
            <v>4005800422928</v>
          </cell>
          <cell r="O565" t="str">
            <v>HE</v>
          </cell>
          <cell r="P565" t="str">
            <v/>
          </cell>
          <cell r="Q565" t="str">
            <v/>
          </cell>
          <cell r="R565" t="str">
            <v>4005802422926</v>
          </cell>
          <cell r="S565" t="str">
            <v>HE</v>
          </cell>
          <cell r="T565">
            <v>93</v>
          </cell>
          <cell r="U565">
            <v>38</v>
          </cell>
          <cell r="V565">
            <v>140</v>
          </cell>
          <cell r="W565" t="str">
            <v>MM</v>
          </cell>
          <cell r="X565">
            <v>0</v>
          </cell>
          <cell r="Y565">
            <v>0</v>
          </cell>
          <cell r="Z565">
            <v>0</v>
          </cell>
          <cell r="AA565" t="str">
            <v/>
          </cell>
          <cell r="AB565">
            <v>489</v>
          </cell>
          <cell r="AC565">
            <v>292</v>
          </cell>
          <cell r="AD565">
            <v>405</v>
          </cell>
          <cell r="AE565" t="str">
            <v>MM</v>
          </cell>
          <cell r="AF565">
            <v>8.5999999999999993E-2</v>
          </cell>
          <cell r="AG565" t="str">
            <v>KG</v>
          </cell>
          <cell r="AH565">
            <v>0</v>
          </cell>
          <cell r="AI565" t="str">
            <v/>
          </cell>
          <cell r="AJ565">
            <v>9.1920000000000002</v>
          </cell>
          <cell r="AK565" t="str">
            <v>KG</v>
          </cell>
          <cell r="AL565" t="str">
            <v>6</v>
          </cell>
          <cell r="AM565" t="str">
            <v>3</v>
          </cell>
          <cell r="AN565" t="str">
            <v>18</v>
          </cell>
          <cell r="AO565" t="str">
            <v>1800</v>
          </cell>
        </row>
        <row r="566">
          <cell r="D566" t="str">
            <v>48333-01067-02</v>
          </cell>
          <cell r="E566" t="str">
            <v>HP MARVEL AVENGER 10S ASS EXPORT FWD</v>
          </cell>
          <cell r="F566">
            <v>10</v>
          </cell>
          <cell r="G566" t="str">
            <v>PC</v>
          </cell>
          <cell r="H566">
            <v>0.78900000000000003</v>
          </cell>
          <cell r="I566" t="str">
            <v>L</v>
          </cell>
          <cell r="J566" t="str">
            <v>PC</v>
          </cell>
          <cell r="K566" t="str">
            <v>BDF DC Export Malang</v>
          </cell>
          <cell r="L566" t="str">
            <v>30</v>
          </cell>
          <cell r="M566" t="str">
            <v>180</v>
          </cell>
          <cell r="N566" t="str">
            <v>8999777016173</v>
          </cell>
          <cell r="O566" t="str">
            <v>HE</v>
          </cell>
          <cell r="P566" t="str">
            <v>8999777016180</v>
          </cell>
          <cell r="Q566" t="str">
            <v>HE</v>
          </cell>
          <cell r="R566" t="str">
            <v>8999777016197</v>
          </cell>
          <cell r="S566" t="str">
            <v>HE</v>
          </cell>
          <cell r="T566">
            <v>80</v>
          </cell>
          <cell r="U566">
            <v>93</v>
          </cell>
          <cell r="V566">
            <v>106</v>
          </cell>
          <cell r="W566" t="str">
            <v>MM</v>
          </cell>
          <cell r="X566">
            <v>167</v>
          </cell>
          <cell r="Y566">
            <v>93</v>
          </cell>
          <cell r="Z566">
            <v>109</v>
          </cell>
          <cell r="AA566" t="str">
            <v>MM</v>
          </cell>
          <cell r="AB566">
            <v>301</v>
          </cell>
          <cell r="AC566">
            <v>179</v>
          </cell>
          <cell r="AD566">
            <v>232</v>
          </cell>
          <cell r="AE566" t="str">
            <v>MM</v>
          </cell>
          <cell r="AF566">
            <v>7.0000000000000001E-3</v>
          </cell>
          <cell r="AG566" t="str">
            <v>KG</v>
          </cell>
          <cell r="AH566">
            <v>0.23599999999999999</v>
          </cell>
          <cell r="AI566" t="str">
            <v>KG</v>
          </cell>
          <cell r="AJ566">
            <v>1.581</v>
          </cell>
          <cell r="AK566" t="str">
            <v>KG</v>
          </cell>
          <cell r="AL566" t="str">
            <v>16</v>
          </cell>
          <cell r="AM566" t="str">
            <v>5</v>
          </cell>
          <cell r="AN566" t="str">
            <v>80</v>
          </cell>
          <cell r="AO566" t="str">
            <v>14400</v>
          </cell>
        </row>
        <row r="567">
          <cell r="D567" t="str">
            <v>48333-00075-01</v>
          </cell>
          <cell r="E567" t="str">
            <v>HP FAB FUN ANIMAL 100S OPN150</v>
          </cell>
          <cell r="F567">
            <v>0</v>
          </cell>
          <cell r="G567" t="str">
            <v/>
          </cell>
          <cell r="H567">
            <v>0.495</v>
          </cell>
          <cell r="I567" t="str">
            <v>L</v>
          </cell>
          <cell r="J567" t="str">
            <v>PC</v>
          </cell>
          <cell r="K567" t="str">
            <v>BDF DC Export Malang</v>
          </cell>
          <cell r="L567" t="str">
            <v>0</v>
          </cell>
          <cell r="M567" t="str">
            <v>50</v>
          </cell>
          <cell r="N567" t="str">
            <v>8999777017804</v>
          </cell>
          <cell r="O567" t="str">
            <v>HE</v>
          </cell>
          <cell r="P567" t="str">
            <v/>
          </cell>
          <cell r="Q567" t="str">
            <v/>
          </cell>
          <cell r="R567" t="str">
            <v>8999777017972</v>
          </cell>
          <cell r="S567" t="str">
            <v>HE</v>
          </cell>
          <cell r="T567">
            <v>93</v>
          </cell>
          <cell r="U567">
            <v>38</v>
          </cell>
          <cell r="V567">
            <v>140</v>
          </cell>
          <cell r="W567" t="str">
            <v>MM</v>
          </cell>
          <cell r="X567">
            <v>0</v>
          </cell>
          <cell r="Y567">
            <v>0</v>
          </cell>
          <cell r="Z567">
            <v>0</v>
          </cell>
          <cell r="AA567" t="str">
            <v/>
          </cell>
          <cell r="AB567">
            <v>489</v>
          </cell>
          <cell r="AC567">
            <v>292</v>
          </cell>
          <cell r="AD567">
            <v>215</v>
          </cell>
          <cell r="AE567" t="str">
            <v>MM</v>
          </cell>
          <cell r="AF567">
            <v>0.08</v>
          </cell>
          <cell r="AG567" t="str">
            <v>KG</v>
          </cell>
          <cell r="AH567">
            <v>0</v>
          </cell>
          <cell r="AI567" t="str">
            <v/>
          </cell>
          <cell r="AJ567">
            <v>4.38</v>
          </cell>
          <cell r="AK567" t="str">
            <v>KG</v>
          </cell>
          <cell r="AL567" t="str">
            <v>6</v>
          </cell>
          <cell r="AM567" t="str">
            <v>6</v>
          </cell>
          <cell r="AN567" t="str">
            <v>36</v>
          </cell>
          <cell r="AO567" t="str">
            <v>1800</v>
          </cell>
        </row>
        <row r="568">
          <cell r="D568" t="str">
            <v>48333-00074-01</v>
          </cell>
          <cell r="E568" t="str">
            <v>HP FAB FUN ANIMAL 10S OPN150</v>
          </cell>
          <cell r="F568">
            <v>0</v>
          </cell>
          <cell r="G568" t="str">
            <v/>
          </cell>
          <cell r="H568">
            <v>4.2000000000000003E-2</v>
          </cell>
          <cell r="I568" t="str">
            <v>L</v>
          </cell>
          <cell r="J568" t="str">
            <v>PC</v>
          </cell>
          <cell r="K568" t="str">
            <v>BDF DC Export Malang</v>
          </cell>
          <cell r="L568" t="str">
            <v>30</v>
          </cell>
          <cell r="M568" t="str">
            <v>180</v>
          </cell>
          <cell r="N568" t="str">
            <v>8999777016425</v>
          </cell>
          <cell r="O568" t="str">
            <v>HE</v>
          </cell>
          <cell r="P568" t="str">
            <v>8999777016432</v>
          </cell>
          <cell r="Q568" t="str">
            <v>HE</v>
          </cell>
          <cell r="R568" t="str">
            <v>8999777016449</v>
          </cell>
          <cell r="S568" t="str">
            <v>HE</v>
          </cell>
          <cell r="T568">
            <v>80</v>
          </cell>
          <cell r="U568">
            <v>5</v>
          </cell>
          <cell r="V568">
            <v>106</v>
          </cell>
          <cell r="W568" t="str">
            <v>MM</v>
          </cell>
          <cell r="X568">
            <v>167</v>
          </cell>
          <cell r="Y568">
            <v>93</v>
          </cell>
          <cell r="Z568">
            <v>109</v>
          </cell>
          <cell r="AA568" t="str">
            <v>MM</v>
          </cell>
          <cell r="AB568">
            <v>301</v>
          </cell>
          <cell r="AC568">
            <v>179</v>
          </cell>
          <cell r="AD568">
            <v>232</v>
          </cell>
          <cell r="AE568" t="str">
            <v>MM</v>
          </cell>
          <cell r="AF568">
            <v>8.9999999999999993E-3</v>
          </cell>
          <cell r="AG568" t="str">
            <v>KG</v>
          </cell>
          <cell r="AH568">
            <v>0.3</v>
          </cell>
          <cell r="AI568" t="str">
            <v>KG</v>
          </cell>
          <cell r="AJ568">
            <v>1.966</v>
          </cell>
          <cell r="AK568" t="str">
            <v>KG</v>
          </cell>
          <cell r="AL568" t="str">
            <v>16</v>
          </cell>
          <cell r="AM568" t="str">
            <v>5</v>
          </cell>
          <cell r="AN568" t="str">
            <v>80</v>
          </cell>
          <cell r="AO568" t="str">
            <v>14400</v>
          </cell>
        </row>
        <row r="569">
          <cell r="D569" t="str">
            <v>48333-00073-03</v>
          </cell>
          <cell r="E569" t="str">
            <v>HP ROLL FAB 1,25CM X 4,5M</v>
          </cell>
          <cell r="F569">
            <v>0</v>
          </cell>
          <cell r="G569" t="str">
            <v/>
          </cell>
          <cell r="H569">
            <v>6.6000000000000003E-2</v>
          </cell>
          <cell r="I569" t="str">
            <v>L</v>
          </cell>
          <cell r="J569" t="str">
            <v>PC</v>
          </cell>
          <cell r="K569" t="str">
            <v>BDF DC Export Malang</v>
          </cell>
          <cell r="L569" t="str">
            <v>10</v>
          </cell>
          <cell r="M569" t="str">
            <v>240</v>
          </cell>
          <cell r="N569" t="str">
            <v>8999777016845</v>
          </cell>
          <cell r="O569" t="str">
            <v>HE</v>
          </cell>
          <cell r="P569" t="str">
            <v>8999777016852</v>
          </cell>
          <cell r="Q569" t="str">
            <v>HE</v>
          </cell>
          <cell r="R569" t="str">
            <v>8999777016869</v>
          </cell>
          <cell r="S569" t="str">
            <v>HE</v>
          </cell>
          <cell r="T569">
            <v>56</v>
          </cell>
          <cell r="U569">
            <v>56</v>
          </cell>
          <cell r="V569">
            <v>21</v>
          </cell>
          <cell r="W569" t="str">
            <v>MM</v>
          </cell>
          <cell r="X569">
            <v>170</v>
          </cell>
          <cell r="Y569">
            <v>68</v>
          </cell>
          <cell r="Z569">
            <v>40</v>
          </cell>
          <cell r="AA569" t="str">
            <v>MM</v>
          </cell>
          <cell r="AB569">
            <v>433</v>
          </cell>
          <cell r="AC569">
            <v>370</v>
          </cell>
          <cell r="AD569">
            <v>139</v>
          </cell>
          <cell r="AE569" t="str">
            <v>MM</v>
          </cell>
          <cell r="AF569">
            <v>2.4E-2</v>
          </cell>
          <cell r="AG569" t="str">
            <v>KG</v>
          </cell>
          <cell r="AH569">
            <v>0.26</v>
          </cell>
          <cell r="AI569" t="str">
            <v>KG</v>
          </cell>
          <cell r="AJ569">
            <v>6.76</v>
          </cell>
          <cell r="AK569" t="str">
            <v>KG</v>
          </cell>
          <cell r="AL569" t="str">
            <v>5</v>
          </cell>
          <cell r="AM569" t="str">
            <v>7</v>
          </cell>
          <cell r="AN569" t="str">
            <v>35</v>
          </cell>
          <cell r="AO569" t="str">
            <v>8400</v>
          </cell>
        </row>
        <row r="570">
          <cell r="D570" t="str">
            <v>48333-00069-01</v>
          </cell>
          <cell r="E570" t="str">
            <v>HP TRANSPARENT ASS 10S ID</v>
          </cell>
          <cell r="F570">
            <v>0</v>
          </cell>
          <cell r="G570" t="str">
            <v/>
          </cell>
          <cell r="H570">
            <v>5.0999999999999997E-2</v>
          </cell>
          <cell r="I570" t="str">
            <v>L</v>
          </cell>
          <cell r="J570" t="str">
            <v>PC</v>
          </cell>
          <cell r="K570" t="str">
            <v>BDF DC Export Malang</v>
          </cell>
          <cell r="L570" t="str">
            <v>30</v>
          </cell>
          <cell r="M570" t="str">
            <v>180</v>
          </cell>
          <cell r="N570" t="str">
            <v>8999777012151</v>
          </cell>
          <cell r="O570" t="str">
            <v>HE</v>
          </cell>
          <cell r="P570" t="str">
            <v>08999777002558</v>
          </cell>
          <cell r="Q570" t="str">
            <v>IC</v>
          </cell>
          <cell r="R570" t="str">
            <v>18999777012158</v>
          </cell>
          <cell r="S570" t="str">
            <v>IC</v>
          </cell>
          <cell r="T570">
            <v>80</v>
          </cell>
          <cell r="U570">
            <v>6</v>
          </cell>
          <cell r="V570">
            <v>106</v>
          </cell>
          <cell r="W570" t="str">
            <v>MM</v>
          </cell>
          <cell r="X570">
            <v>167</v>
          </cell>
          <cell r="Y570">
            <v>93</v>
          </cell>
          <cell r="Z570">
            <v>109</v>
          </cell>
          <cell r="AA570" t="str">
            <v>MM</v>
          </cell>
          <cell r="AB570">
            <v>301</v>
          </cell>
          <cell r="AC570">
            <v>179</v>
          </cell>
          <cell r="AD570">
            <v>232</v>
          </cell>
          <cell r="AE570" t="str">
            <v>MM</v>
          </cell>
          <cell r="AF570">
            <v>8.0000000000000002E-3</v>
          </cell>
          <cell r="AG570" t="str">
            <v>KG</v>
          </cell>
          <cell r="AH570">
            <v>0.27200000000000002</v>
          </cell>
          <cell r="AI570" t="str">
            <v>KG</v>
          </cell>
          <cell r="AJ570">
            <v>1.7969999999999999</v>
          </cell>
          <cell r="AK570" t="str">
            <v>KG</v>
          </cell>
          <cell r="AL570" t="str">
            <v>16</v>
          </cell>
          <cell r="AM570" t="str">
            <v>5</v>
          </cell>
          <cell r="AN570" t="str">
            <v>80</v>
          </cell>
          <cell r="AO570" t="str">
            <v>14400</v>
          </cell>
        </row>
        <row r="571">
          <cell r="D571" t="str">
            <v>48333-00068-01</v>
          </cell>
          <cell r="E571" t="str">
            <v>HP FINGER STRIPS 19X120 ENV 6S</v>
          </cell>
          <cell r="F571">
            <v>0</v>
          </cell>
          <cell r="G571" t="str">
            <v/>
          </cell>
          <cell r="H571">
            <v>4.2000000000000003E-2</v>
          </cell>
          <cell r="I571" t="str">
            <v>L</v>
          </cell>
          <cell r="J571" t="str">
            <v>PC</v>
          </cell>
          <cell r="K571" t="str">
            <v>BDF DC Export Malang</v>
          </cell>
          <cell r="L571" t="str">
            <v>10</v>
          </cell>
          <cell r="M571" t="str">
            <v>100</v>
          </cell>
          <cell r="N571" t="str">
            <v>8999777016203</v>
          </cell>
          <cell r="O571" t="str">
            <v>HE</v>
          </cell>
          <cell r="P571" t="str">
            <v>8999777016210</v>
          </cell>
          <cell r="Q571" t="str">
            <v>HE</v>
          </cell>
          <cell r="R571" t="str">
            <v>8999777016227</v>
          </cell>
          <cell r="S571" t="str">
            <v>HE</v>
          </cell>
          <cell r="T571">
            <v>80</v>
          </cell>
          <cell r="U571">
            <v>5</v>
          </cell>
          <cell r="V571">
            <v>106</v>
          </cell>
          <cell r="W571" t="str">
            <v>MM</v>
          </cell>
          <cell r="X571">
            <v>85</v>
          </cell>
          <cell r="Y571">
            <v>55</v>
          </cell>
          <cell r="Z571">
            <v>110</v>
          </cell>
          <cell r="AA571" t="str">
            <v>MM</v>
          </cell>
          <cell r="AB571">
            <v>296</v>
          </cell>
          <cell r="AC571">
            <v>184</v>
          </cell>
          <cell r="AD571">
            <v>130</v>
          </cell>
          <cell r="AE571" t="str">
            <v>MM</v>
          </cell>
          <cell r="AF571">
            <v>1E-3</v>
          </cell>
          <cell r="AG571" t="str">
            <v>KG</v>
          </cell>
          <cell r="AH571">
            <v>0.01</v>
          </cell>
          <cell r="AI571" t="str">
            <v>KG</v>
          </cell>
          <cell r="AJ571">
            <v>1.048</v>
          </cell>
          <cell r="AK571" t="str">
            <v>KG</v>
          </cell>
          <cell r="AL571" t="str">
            <v>16</v>
          </cell>
          <cell r="AM571" t="str">
            <v>10</v>
          </cell>
          <cell r="AN571" t="str">
            <v>160</v>
          </cell>
          <cell r="AO571" t="str">
            <v>16000</v>
          </cell>
        </row>
        <row r="572">
          <cell r="D572" t="str">
            <v>48333-00067-03</v>
          </cell>
          <cell r="E572" t="str">
            <v>HP MARVEL AVENGERS 10S ASSORTED FWD</v>
          </cell>
          <cell r="F572">
            <v>10</v>
          </cell>
          <cell r="G572" t="str">
            <v>PC</v>
          </cell>
          <cell r="H572">
            <v>0.78900000000000003</v>
          </cell>
          <cell r="I572" t="str">
            <v>L</v>
          </cell>
          <cell r="J572" t="str">
            <v>PC</v>
          </cell>
          <cell r="K572" t="str">
            <v>BDF DC Export Malang</v>
          </cell>
          <cell r="L572" t="str">
            <v>30</v>
          </cell>
          <cell r="M572" t="str">
            <v>180</v>
          </cell>
          <cell r="N572" t="str">
            <v>8999777016173</v>
          </cell>
          <cell r="O572" t="str">
            <v>HE</v>
          </cell>
          <cell r="P572" t="str">
            <v>8999777016180</v>
          </cell>
          <cell r="Q572" t="str">
            <v>HE</v>
          </cell>
          <cell r="R572" t="str">
            <v>8999777016197</v>
          </cell>
          <cell r="S572" t="str">
            <v>HE</v>
          </cell>
          <cell r="T572">
            <v>80</v>
          </cell>
          <cell r="U572">
            <v>93</v>
          </cell>
          <cell r="V572">
            <v>106</v>
          </cell>
          <cell r="W572" t="str">
            <v>MM</v>
          </cell>
          <cell r="X572">
            <v>167</v>
          </cell>
          <cell r="Y572">
            <v>93</v>
          </cell>
          <cell r="Z572">
            <v>109</v>
          </cell>
          <cell r="AA572" t="str">
            <v>MM</v>
          </cell>
          <cell r="AB572">
            <v>301</v>
          </cell>
          <cell r="AC572">
            <v>179</v>
          </cell>
          <cell r="AD572">
            <v>232</v>
          </cell>
          <cell r="AE572" t="str">
            <v>MM</v>
          </cell>
          <cell r="AF572">
            <v>7.0000000000000001E-3</v>
          </cell>
          <cell r="AG572" t="str">
            <v>KG</v>
          </cell>
          <cell r="AH572">
            <v>0.23599999999999999</v>
          </cell>
          <cell r="AI572" t="str">
            <v>KG</v>
          </cell>
          <cell r="AJ572">
            <v>1.581</v>
          </cell>
          <cell r="AK572" t="str">
            <v>KG</v>
          </cell>
          <cell r="AL572" t="str">
            <v>16</v>
          </cell>
          <cell r="AM572" t="str">
            <v>5</v>
          </cell>
          <cell r="AN572" t="str">
            <v>80</v>
          </cell>
          <cell r="AO572" t="str">
            <v>14400</v>
          </cell>
        </row>
        <row r="573">
          <cell r="D573" t="str">
            <v>48333-00067-02</v>
          </cell>
          <cell r="E573" t="str">
            <v>HP MARVEL AVENGERS 10S ASSORTED FWD</v>
          </cell>
          <cell r="F573">
            <v>10</v>
          </cell>
          <cell r="G573" t="str">
            <v>PC</v>
          </cell>
          <cell r="H573">
            <v>4.2000000000000003E-2</v>
          </cell>
          <cell r="I573" t="str">
            <v>L</v>
          </cell>
          <cell r="J573" t="str">
            <v>PC</v>
          </cell>
          <cell r="K573" t="str">
            <v>BDF DC Export Malang</v>
          </cell>
          <cell r="L573" t="str">
            <v>30</v>
          </cell>
          <cell r="M573" t="str">
            <v>180</v>
          </cell>
          <cell r="N573" t="str">
            <v>8999777016173</v>
          </cell>
          <cell r="O573" t="str">
            <v>HE</v>
          </cell>
          <cell r="P573" t="str">
            <v>8999777016180</v>
          </cell>
          <cell r="Q573" t="str">
            <v>HE</v>
          </cell>
          <cell r="R573" t="str">
            <v>8999777016197</v>
          </cell>
          <cell r="S573" t="str">
            <v>HE</v>
          </cell>
          <cell r="T573">
            <v>80</v>
          </cell>
          <cell r="U573">
            <v>5</v>
          </cell>
          <cell r="V573">
            <v>106</v>
          </cell>
          <cell r="W573" t="str">
            <v>MM</v>
          </cell>
          <cell r="X573">
            <v>167</v>
          </cell>
          <cell r="Y573">
            <v>93</v>
          </cell>
          <cell r="Z573">
            <v>109</v>
          </cell>
          <cell r="AA573" t="str">
            <v>MM</v>
          </cell>
          <cell r="AB573">
            <v>301</v>
          </cell>
          <cell r="AC573">
            <v>179</v>
          </cell>
          <cell r="AD573">
            <v>232</v>
          </cell>
          <cell r="AE573" t="str">
            <v>MM</v>
          </cell>
          <cell r="AF573">
            <v>7.0000000000000001E-3</v>
          </cell>
          <cell r="AG573" t="str">
            <v>KG</v>
          </cell>
          <cell r="AH573">
            <v>0.24299999999999999</v>
          </cell>
          <cell r="AI573" t="str">
            <v>KG</v>
          </cell>
          <cell r="AJ573">
            <v>1.6220000000000001</v>
          </cell>
          <cell r="AK573" t="str">
            <v>KG</v>
          </cell>
          <cell r="AL573" t="str">
            <v>16</v>
          </cell>
          <cell r="AM573" t="str">
            <v>5</v>
          </cell>
          <cell r="AN573" t="str">
            <v>80</v>
          </cell>
          <cell r="AO573" t="str">
            <v>14400</v>
          </cell>
        </row>
        <row r="574">
          <cell r="D574" t="str">
            <v>48333-00066-02</v>
          </cell>
          <cell r="E574" t="str">
            <v>HP ELASTIC ASSORTMENT ID 20S</v>
          </cell>
          <cell r="F574">
            <v>20</v>
          </cell>
          <cell r="G574" t="str">
            <v>PC</v>
          </cell>
          <cell r="H574">
            <v>0.17100000000000001</v>
          </cell>
          <cell r="I574" t="str">
            <v>L</v>
          </cell>
          <cell r="J574" t="str">
            <v>PC</v>
          </cell>
          <cell r="K574" t="str">
            <v>BDF DC Export Malang</v>
          </cell>
          <cell r="L574" t="str">
            <v>0</v>
          </cell>
          <cell r="M574" t="str">
            <v>10</v>
          </cell>
          <cell r="N574" t="str">
            <v>8999777016142</v>
          </cell>
          <cell r="O574" t="str">
            <v>HE</v>
          </cell>
          <cell r="P574" t="str">
            <v/>
          </cell>
          <cell r="Q574" t="str">
            <v/>
          </cell>
          <cell r="R574" t="str">
            <v>8999777017057</v>
          </cell>
          <cell r="S574" t="str">
            <v>HE</v>
          </cell>
          <cell r="T574">
            <v>80</v>
          </cell>
          <cell r="U574">
            <v>20</v>
          </cell>
          <cell r="V574">
            <v>107</v>
          </cell>
          <cell r="W574" t="str">
            <v>MM</v>
          </cell>
          <cell r="X574">
            <v>0</v>
          </cell>
          <cell r="Y574">
            <v>0</v>
          </cell>
          <cell r="Z574">
            <v>0</v>
          </cell>
          <cell r="AA574" t="str">
            <v/>
          </cell>
          <cell r="AB574">
            <v>226</v>
          </cell>
          <cell r="AC574">
            <v>90</v>
          </cell>
          <cell r="AD574">
            <v>127</v>
          </cell>
          <cell r="AE574" t="str">
            <v>MM</v>
          </cell>
          <cell r="AF574">
            <v>2.4E-2</v>
          </cell>
          <cell r="AG574" t="str">
            <v>KG</v>
          </cell>
          <cell r="AH574">
            <v>0</v>
          </cell>
          <cell r="AI574" t="str">
            <v/>
          </cell>
          <cell r="AJ574">
            <v>0.30399999999999999</v>
          </cell>
          <cell r="AK574" t="str">
            <v>KG</v>
          </cell>
          <cell r="AL574" t="str">
            <v>46</v>
          </cell>
          <cell r="AM574" t="str">
            <v>10</v>
          </cell>
          <cell r="AN574" t="str">
            <v>460</v>
          </cell>
          <cell r="AO574" t="str">
            <v>4600</v>
          </cell>
        </row>
        <row r="575">
          <cell r="D575" t="str">
            <v>48333-00060-03</v>
          </cell>
          <cell r="E575" t="str">
            <v>HP 2637 FAB 100 PLUS 10</v>
          </cell>
          <cell r="F575">
            <v>0</v>
          </cell>
          <cell r="G575" t="str">
            <v/>
          </cell>
          <cell r="H575">
            <v>0.495</v>
          </cell>
          <cell r="I575" t="str">
            <v>L</v>
          </cell>
          <cell r="J575" t="str">
            <v>PC</v>
          </cell>
          <cell r="K575" t="str">
            <v>BDF DC Export Malang</v>
          </cell>
          <cell r="L575" t="str">
            <v>0</v>
          </cell>
          <cell r="M575" t="str">
            <v>100</v>
          </cell>
          <cell r="N575" t="str">
            <v>8999777026370</v>
          </cell>
          <cell r="O575" t="str">
            <v>HE</v>
          </cell>
          <cell r="P575" t="str">
            <v/>
          </cell>
          <cell r="Q575" t="str">
            <v/>
          </cell>
          <cell r="R575" t="str">
            <v>8999777011536</v>
          </cell>
          <cell r="S575" t="str">
            <v>HE</v>
          </cell>
          <cell r="T575">
            <v>93</v>
          </cell>
          <cell r="U575">
            <v>38</v>
          </cell>
          <cell r="V575">
            <v>140</v>
          </cell>
          <cell r="W575" t="str">
            <v>MM</v>
          </cell>
          <cell r="X575">
            <v>0</v>
          </cell>
          <cell r="Y575">
            <v>0</v>
          </cell>
          <cell r="Z575">
            <v>0</v>
          </cell>
          <cell r="AA575" t="str">
            <v/>
          </cell>
          <cell r="AB575">
            <v>489</v>
          </cell>
          <cell r="AC575">
            <v>292</v>
          </cell>
          <cell r="AD575">
            <v>405</v>
          </cell>
          <cell r="AE575" t="str">
            <v>MM</v>
          </cell>
          <cell r="AF575">
            <v>8.5999999999999993E-2</v>
          </cell>
          <cell r="AG575" t="str">
            <v>KG</v>
          </cell>
          <cell r="AH575">
            <v>0</v>
          </cell>
          <cell r="AI575" t="str">
            <v/>
          </cell>
          <cell r="AJ575">
            <v>9.1920000000000002</v>
          </cell>
          <cell r="AK575" t="str">
            <v>KG</v>
          </cell>
          <cell r="AL575" t="str">
            <v>6</v>
          </cell>
          <cell r="AM575" t="str">
            <v>3</v>
          </cell>
          <cell r="AN575" t="str">
            <v>18</v>
          </cell>
          <cell r="AO575" t="str">
            <v>1800</v>
          </cell>
        </row>
        <row r="576">
          <cell r="D576" t="str">
            <v>48333-00060-02</v>
          </cell>
          <cell r="E576" t="str">
            <v>HP 2637 FAB 100 PLUS 10</v>
          </cell>
          <cell r="F576">
            <v>0</v>
          </cell>
          <cell r="G576" t="str">
            <v/>
          </cell>
          <cell r="H576">
            <v>0.495</v>
          </cell>
          <cell r="I576" t="str">
            <v>L</v>
          </cell>
          <cell r="J576" t="str">
            <v>PC</v>
          </cell>
          <cell r="K576" t="str">
            <v>BDF Surabaya</v>
          </cell>
          <cell r="L576" t="str">
            <v>0</v>
          </cell>
          <cell r="M576" t="str">
            <v>100</v>
          </cell>
          <cell r="N576" t="str">
            <v>8999777026370</v>
          </cell>
          <cell r="O576" t="str">
            <v>HE</v>
          </cell>
          <cell r="P576" t="str">
            <v/>
          </cell>
          <cell r="Q576" t="str">
            <v/>
          </cell>
          <cell r="R576" t="str">
            <v>8999777011536</v>
          </cell>
          <cell r="S576" t="str">
            <v>HE</v>
          </cell>
          <cell r="T576">
            <v>93</v>
          </cell>
          <cell r="U576">
            <v>38</v>
          </cell>
          <cell r="V576">
            <v>140</v>
          </cell>
          <cell r="W576" t="str">
            <v>MM</v>
          </cell>
          <cell r="X576">
            <v>0</v>
          </cell>
          <cell r="Y576">
            <v>0</v>
          </cell>
          <cell r="Z576">
            <v>0</v>
          </cell>
          <cell r="AA576" t="str">
            <v/>
          </cell>
          <cell r="AB576">
            <v>489</v>
          </cell>
          <cell r="AC576">
            <v>292</v>
          </cell>
          <cell r="AD576">
            <v>405</v>
          </cell>
          <cell r="AE576" t="str">
            <v>MM</v>
          </cell>
          <cell r="AF576">
            <v>8.5999999999999993E-2</v>
          </cell>
          <cell r="AG576" t="str">
            <v>KG</v>
          </cell>
          <cell r="AH576">
            <v>0</v>
          </cell>
          <cell r="AI576" t="str">
            <v/>
          </cell>
          <cell r="AJ576">
            <v>9.1920000000000002</v>
          </cell>
          <cell r="AK576" t="str">
            <v>KG</v>
          </cell>
          <cell r="AL576" t="str">
            <v>6</v>
          </cell>
          <cell r="AM576" t="str">
            <v>3</v>
          </cell>
          <cell r="AN576" t="str">
            <v>18</v>
          </cell>
          <cell r="AO576" t="str">
            <v>1800</v>
          </cell>
        </row>
        <row r="577">
          <cell r="D577" t="str">
            <v>48333-00041-05</v>
          </cell>
          <cell r="E577" t="str">
            <v>HP ROL KAIN 7,5CM X 4,5M HOSPITAL</v>
          </cell>
          <cell r="F577">
            <v>0</v>
          </cell>
          <cell r="G577" t="str">
            <v/>
          </cell>
          <cell r="H577">
            <v>0.23899999999999999</v>
          </cell>
          <cell r="I577" t="str">
            <v>L</v>
          </cell>
          <cell r="J577" t="str">
            <v>PC</v>
          </cell>
          <cell r="K577" t="str">
            <v>BDF DC Export Malang</v>
          </cell>
          <cell r="L577" t="str">
            <v>10</v>
          </cell>
          <cell r="M577" t="str">
            <v>120</v>
          </cell>
          <cell r="N577" t="str">
            <v>8999777008086</v>
          </cell>
          <cell r="O577" t="str">
            <v>HE</v>
          </cell>
          <cell r="P577" t="str">
            <v>8999777012724</v>
          </cell>
          <cell r="Q577" t="str">
            <v>HE</v>
          </cell>
          <cell r="R577" t="str">
            <v>8999777012731</v>
          </cell>
          <cell r="S577" t="str">
            <v>HE</v>
          </cell>
          <cell r="T577">
            <v>54</v>
          </cell>
          <cell r="U577">
            <v>54</v>
          </cell>
          <cell r="V577">
            <v>82</v>
          </cell>
          <cell r="W577" t="str">
            <v>MM</v>
          </cell>
          <cell r="X577">
            <v>270</v>
          </cell>
          <cell r="Y577">
            <v>115</v>
          </cell>
          <cell r="Z577">
            <v>85</v>
          </cell>
          <cell r="AA577" t="str">
            <v>MM</v>
          </cell>
          <cell r="AB577">
            <v>459</v>
          </cell>
          <cell r="AC577">
            <v>288</v>
          </cell>
          <cell r="AD577">
            <v>288</v>
          </cell>
          <cell r="AE577" t="str">
            <v>MM</v>
          </cell>
          <cell r="AF577">
            <v>8.7999999999999995E-2</v>
          </cell>
          <cell r="AG577" t="str">
            <v>KG</v>
          </cell>
          <cell r="AH577">
            <v>0.94899999999999995</v>
          </cell>
          <cell r="AI577" t="str">
            <v>KG</v>
          </cell>
          <cell r="AJ577">
            <v>12.03</v>
          </cell>
          <cell r="AK577" t="str">
            <v>KG</v>
          </cell>
          <cell r="AL577" t="str">
            <v>6</v>
          </cell>
          <cell r="AM577" t="str">
            <v>4</v>
          </cell>
          <cell r="AN577" t="str">
            <v>24</v>
          </cell>
          <cell r="AO577" t="str">
            <v>2880</v>
          </cell>
        </row>
        <row r="578">
          <cell r="D578" t="str">
            <v>48333-00039-05</v>
          </cell>
          <cell r="E578" t="str">
            <v>HP ROL KAIN 5CM X 4,5M HOSPITAL</v>
          </cell>
          <cell r="F578">
            <v>0</v>
          </cell>
          <cell r="G578" t="str">
            <v/>
          </cell>
          <cell r="H578">
            <v>0.155</v>
          </cell>
          <cell r="I578" t="str">
            <v>L</v>
          </cell>
          <cell r="J578" t="str">
            <v>PC</v>
          </cell>
          <cell r="K578" t="str">
            <v>BDF DC Export Malang</v>
          </cell>
          <cell r="L578" t="str">
            <v>10</v>
          </cell>
          <cell r="M578" t="str">
            <v>200</v>
          </cell>
          <cell r="N578" t="str">
            <v>8999777008000</v>
          </cell>
          <cell r="O578" t="str">
            <v>HE</v>
          </cell>
          <cell r="P578" t="str">
            <v>8999777012786</v>
          </cell>
          <cell r="Q578" t="str">
            <v>HE</v>
          </cell>
          <cell r="R578" t="str">
            <v>8999777012793</v>
          </cell>
          <cell r="S578" t="str">
            <v>HE</v>
          </cell>
          <cell r="T578">
            <v>54</v>
          </cell>
          <cell r="U578">
            <v>54</v>
          </cell>
          <cell r="V578">
            <v>53</v>
          </cell>
          <cell r="W578" t="str">
            <v>MM</v>
          </cell>
          <cell r="X578">
            <v>268</v>
          </cell>
          <cell r="Y578">
            <v>110</v>
          </cell>
          <cell r="Z578">
            <v>60</v>
          </cell>
          <cell r="AA578" t="str">
            <v>MM</v>
          </cell>
          <cell r="AB578">
            <v>455</v>
          </cell>
          <cell r="AC578">
            <v>288</v>
          </cell>
          <cell r="AD578">
            <v>332</v>
          </cell>
          <cell r="AE578" t="str">
            <v>MM</v>
          </cell>
          <cell r="AF578">
            <v>6.0999999999999999E-2</v>
          </cell>
          <cell r="AG578" t="str">
            <v>KG</v>
          </cell>
          <cell r="AH578">
            <v>0.66200000000000003</v>
          </cell>
          <cell r="AI578" t="str">
            <v>KG</v>
          </cell>
          <cell r="AJ578">
            <v>13.85</v>
          </cell>
          <cell r="AK578" t="str">
            <v>KG</v>
          </cell>
          <cell r="AL578" t="str">
            <v>6</v>
          </cell>
          <cell r="AM578" t="str">
            <v>4</v>
          </cell>
          <cell r="AN578" t="str">
            <v>24</v>
          </cell>
          <cell r="AO578" t="str">
            <v>4800</v>
          </cell>
        </row>
        <row r="579">
          <cell r="D579" t="str">
            <v>48333-00037-05</v>
          </cell>
          <cell r="E579" t="str">
            <v>HP ROL KAIN 2,5CM X 4,5M HOSPITAL</v>
          </cell>
          <cell r="F579">
            <v>0</v>
          </cell>
          <cell r="G579" t="str">
            <v/>
          </cell>
          <cell r="H579">
            <v>9.2999999999999999E-2</v>
          </cell>
          <cell r="I579" t="str">
            <v>L</v>
          </cell>
          <cell r="J579" t="str">
            <v>PC</v>
          </cell>
          <cell r="K579" t="str">
            <v>BDF DC Export Malang</v>
          </cell>
          <cell r="L579" t="str">
            <v>10</v>
          </cell>
          <cell r="M579" t="str">
            <v>250</v>
          </cell>
          <cell r="N579" t="str">
            <v>8999777016999</v>
          </cell>
          <cell r="O579" t="str">
            <v>HE</v>
          </cell>
          <cell r="P579" t="str">
            <v>8999777017002</v>
          </cell>
          <cell r="Q579" t="str">
            <v>HE</v>
          </cell>
          <cell r="R579" t="str">
            <v>8999777017019</v>
          </cell>
          <cell r="S579" t="str">
            <v>HE</v>
          </cell>
          <cell r="T579">
            <v>54</v>
          </cell>
          <cell r="U579">
            <v>54</v>
          </cell>
          <cell r="V579">
            <v>32</v>
          </cell>
          <cell r="W579" t="str">
            <v>MM</v>
          </cell>
          <cell r="X579">
            <v>160</v>
          </cell>
          <cell r="Y579">
            <v>107</v>
          </cell>
          <cell r="Z579">
            <v>55</v>
          </cell>
          <cell r="AA579" t="str">
            <v>MM</v>
          </cell>
          <cell r="AB579">
            <v>557</v>
          </cell>
          <cell r="AC579">
            <v>176</v>
          </cell>
          <cell r="AD579">
            <v>304</v>
          </cell>
          <cell r="AE579" t="str">
            <v>MM</v>
          </cell>
          <cell r="AF579">
            <v>3.4000000000000002E-2</v>
          </cell>
          <cell r="AG579" t="str">
            <v>KG</v>
          </cell>
          <cell r="AH579">
            <v>0.36499999999999999</v>
          </cell>
          <cell r="AI579" t="str">
            <v>KG</v>
          </cell>
          <cell r="AJ579">
            <v>9.8000000000000007</v>
          </cell>
          <cell r="AK579" t="str">
            <v>KG</v>
          </cell>
          <cell r="AL579" t="str">
            <v>8</v>
          </cell>
          <cell r="AM579" t="str">
            <v>4</v>
          </cell>
          <cell r="AN579" t="str">
            <v>32</v>
          </cell>
          <cell r="AO579" t="str">
            <v>8000</v>
          </cell>
        </row>
        <row r="580">
          <cell r="D580" t="str">
            <v>40556-09001-03</v>
          </cell>
          <cell r="E580" t="str">
            <v>HP DISNEY FROZEN 10S ASS EXPORT FWD</v>
          </cell>
          <cell r="F580">
            <v>0</v>
          </cell>
          <cell r="G580" t="str">
            <v/>
          </cell>
          <cell r="H580">
            <v>0.78900000000000003</v>
          </cell>
          <cell r="I580" t="str">
            <v>L</v>
          </cell>
          <cell r="J580" t="str">
            <v>PC</v>
          </cell>
          <cell r="K580" t="str">
            <v>BDF DC Export Malang</v>
          </cell>
          <cell r="L580" t="str">
            <v>30</v>
          </cell>
          <cell r="M580" t="str">
            <v>180</v>
          </cell>
          <cell r="N580" t="str">
            <v>8999777009014</v>
          </cell>
          <cell r="O580" t="str">
            <v>HE</v>
          </cell>
          <cell r="P580" t="str">
            <v>8999777009021</v>
          </cell>
          <cell r="Q580" t="str">
            <v>HE</v>
          </cell>
          <cell r="R580" t="str">
            <v>8999777009038</v>
          </cell>
          <cell r="S580" t="str">
            <v>HE</v>
          </cell>
          <cell r="T580">
            <v>80</v>
          </cell>
          <cell r="U580">
            <v>93</v>
          </cell>
          <cell r="V580">
            <v>106</v>
          </cell>
          <cell r="W580" t="str">
            <v>MM</v>
          </cell>
          <cell r="X580">
            <v>167</v>
          </cell>
          <cell r="Y580">
            <v>93</v>
          </cell>
          <cell r="Z580">
            <v>109</v>
          </cell>
          <cell r="AA580" t="str">
            <v>MM</v>
          </cell>
          <cell r="AB580">
            <v>301</v>
          </cell>
          <cell r="AC580">
            <v>179</v>
          </cell>
          <cell r="AD580">
            <v>232</v>
          </cell>
          <cell r="AE580" t="str">
            <v>MM</v>
          </cell>
          <cell r="AF580">
            <v>7.0000000000000001E-3</v>
          </cell>
          <cell r="AG580" t="str">
            <v>KG</v>
          </cell>
          <cell r="AH580">
            <v>0.23599999999999999</v>
          </cell>
          <cell r="AI580" t="str">
            <v>KG</v>
          </cell>
          <cell r="AJ580">
            <v>1.581</v>
          </cell>
          <cell r="AK580" t="str">
            <v>KG</v>
          </cell>
          <cell r="AL580" t="str">
            <v>16</v>
          </cell>
          <cell r="AM580" t="str">
            <v>5</v>
          </cell>
          <cell r="AN580" t="str">
            <v>80</v>
          </cell>
          <cell r="AO580" t="str">
            <v>14400</v>
          </cell>
        </row>
        <row r="581">
          <cell r="D581" t="str">
            <v>40556-09000-04</v>
          </cell>
          <cell r="E581" t="str">
            <v>HP DISNEY FROZEN 10S ASSORTED FWD</v>
          </cell>
          <cell r="F581">
            <v>0</v>
          </cell>
          <cell r="G581" t="str">
            <v/>
          </cell>
          <cell r="H581">
            <v>0.78900000000000003</v>
          </cell>
          <cell r="I581" t="str">
            <v>L</v>
          </cell>
          <cell r="J581" t="str">
            <v>PC</v>
          </cell>
          <cell r="K581" t="str">
            <v>BDF DC Export Malang</v>
          </cell>
          <cell r="L581" t="str">
            <v>30</v>
          </cell>
          <cell r="M581" t="str">
            <v>180</v>
          </cell>
          <cell r="N581" t="str">
            <v>8999777009014</v>
          </cell>
          <cell r="O581" t="str">
            <v>HE</v>
          </cell>
          <cell r="P581" t="str">
            <v>8999777009021</v>
          </cell>
          <cell r="Q581" t="str">
            <v>HE</v>
          </cell>
          <cell r="R581" t="str">
            <v>8999777009038</v>
          </cell>
          <cell r="S581" t="str">
            <v>HE</v>
          </cell>
          <cell r="T581">
            <v>80</v>
          </cell>
          <cell r="U581">
            <v>93</v>
          </cell>
          <cell r="V581">
            <v>106</v>
          </cell>
          <cell r="W581" t="str">
            <v>MM</v>
          </cell>
          <cell r="X581">
            <v>167</v>
          </cell>
          <cell r="Y581">
            <v>93</v>
          </cell>
          <cell r="Z581">
            <v>109</v>
          </cell>
          <cell r="AA581" t="str">
            <v>MM</v>
          </cell>
          <cell r="AB581">
            <v>301</v>
          </cell>
          <cell r="AC581">
            <v>179</v>
          </cell>
          <cell r="AD581">
            <v>232</v>
          </cell>
          <cell r="AE581" t="str">
            <v>MM</v>
          </cell>
          <cell r="AF581">
            <v>7.0000000000000001E-3</v>
          </cell>
          <cell r="AG581" t="str">
            <v>KG</v>
          </cell>
          <cell r="AH581">
            <v>0.23599999999999999</v>
          </cell>
          <cell r="AI581" t="str">
            <v>KG</v>
          </cell>
          <cell r="AJ581">
            <v>1.581</v>
          </cell>
          <cell r="AK581" t="str">
            <v>KG</v>
          </cell>
          <cell r="AL581" t="str">
            <v>16</v>
          </cell>
          <cell r="AM581" t="str">
            <v>5</v>
          </cell>
          <cell r="AN581" t="str">
            <v>80</v>
          </cell>
          <cell r="AO581" t="str">
            <v>14400</v>
          </cell>
        </row>
        <row r="582">
          <cell r="D582" t="str">
            <v>40556-09000-03</v>
          </cell>
          <cell r="E582" t="str">
            <v>HP DISNEY FROZEN 10S ASSORTED FWD</v>
          </cell>
          <cell r="F582">
            <v>0</v>
          </cell>
          <cell r="G582" t="str">
            <v/>
          </cell>
          <cell r="H582">
            <v>4.2000000000000003E-2</v>
          </cell>
          <cell r="I582" t="str">
            <v>L</v>
          </cell>
          <cell r="J582" t="str">
            <v>PC</v>
          </cell>
          <cell r="K582" t="str">
            <v>BDF DC Export Malang</v>
          </cell>
          <cell r="L582" t="str">
            <v>30</v>
          </cell>
          <cell r="M582" t="str">
            <v>180</v>
          </cell>
          <cell r="N582" t="str">
            <v>8999777009014</v>
          </cell>
          <cell r="O582" t="str">
            <v>HE</v>
          </cell>
          <cell r="P582" t="str">
            <v>8999777009021</v>
          </cell>
          <cell r="Q582" t="str">
            <v>HE</v>
          </cell>
          <cell r="R582" t="str">
            <v>8999777009038</v>
          </cell>
          <cell r="S582" t="str">
            <v>HE</v>
          </cell>
          <cell r="T582">
            <v>80</v>
          </cell>
          <cell r="U582">
            <v>5</v>
          </cell>
          <cell r="V582">
            <v>106</v>
          </cell>
          <cell r="W582" t="str">
            <v>MM</v>
          </cell>
          <cell r="X582">
            <v>167</v>
          </cell>
          <cell r="Y582">
            <v>93</v>
          </cell>
          <cell r="Z582">
            <v>109</v>
          </cell>
          <cell r="AA582" t="str">
            <v>MM</v>
          </cell>
          <cell r="AB582">
            <v>301</v>
          </cell>
          <cell r="AC582">
            <v>179</v>
          </cell>
          <cell r="AD582">
            <v>232</v>
          </cell>
          <cell r="AE582" t="str">
            <v>MM</v>
          </cell>
          <cell r="AF582">
            <v>7.0000000000000001E-3</v>
          </cell>
          <cell r="AG582" t="str">
            <v>KG</v>
          </cell>
          <cell r="AH582">
            <v>0.24299999999999999</v>
          </cell>
          <cell r="AI582" t="str">
            <v>KG</v>
          </cell>
          <cell r="AJ582">
            <v>1.6220000000000001</v>
          </cell>
          <cell r="AK582" t="str">
            <v>KG</v>
          </cell>
          <cell r="AL582" t="str">
            <v>16</v>
          </cell>
          <cell r="AM582" t="str">
            <v>5</v>
          </cell>
          <cell r="AN582" t="str">
            <v>80</v>
          </cell>
          <cell r="AO582" t="str">
            <v>14400</v>
          </cell>
        </row>
        <row r="583">
          <cell r="D583" t="str">
            <v>02638-09000-05</v>
          </cell>
          <cell r="E583" t="str">
            <v>HP FAB 65X32 JUMBO ID 50PLUS1 OPN150</v>
          </cell>
          <cell r="F583">
            <v>0</v>
          </cell>
          <cell r="G583" t="str">
            <v/>
          </cell>
          <cell r="H583">
            <v>0.495</v>
          </cell>
          <cell r="I583" t="str">
            <v>L</v>
          </cell>
          <cell r="J583" t="str">
            <v>PC</v>
          </cell>
          <cell r="K583" t="str">
            <v>BDF DC Export Malang</v>
          </cell>
          <cell r="L583" t="str">
            <v>0</v>
          </cell>
          <cell r="M583" t="str">
            <v>50</v>
          </cell>
          <cell r="N583" t="str">
            <v>8999777015596</v>
          </cell>
          <cell r="O583" t="str">
            <v>HE</v>
          </cell>
          <cell r="P583" t="str">
            <v/>
          </cell>
          <cell r="Q583" t="str">
            <v/>
          </cell>
          <cell r="R583" t="str">
            <v>8999777015602</v>
          </cell>
          <cell r="S583" t="str">
            <v>HE</v>
          </cell>
          <cell r="T583">
            <v>93</v>
          </cell>
          <cell r="U583">
            <v>38</v>
          </cell>
          <cell r="V583">
            <v>140</v>
          </cell>
          <cell r="W583" t="str">
            <v>MM</v>
          </cell>
          <cell r="X583">
            <v>0</v>
          </cell>
          <cell r="Y583">
            <v>0</v>
          </cell>
          <cell r="Z583">
            <v>0</v>
          </cell>
          <cell r="AA583" t="str">
            <v/>
          </cell>
          <cell r="AB583">
            <v>489</v>
          </cell>
          <cell r="AC583">
            <v>292</v>
          </cell>
          <cell r="AD583">
            <v>215</v>
          </cell>
          <cell r="AE583" t="str">
            <v>MM</v>
          </cell>
          <cell r="AF583">
            <v>6.8000000000000005E-2</v>
          </cell>
          <cell r="AG583" t="str">
            <v>KG</v>
          </cell>
          <cell r="AH583">
            <v>0</v>
          </cell>
          <cell r="AI583" t="str">
            <v/>
          </cell>
          <cell r="AJ583">
            <v>3.762</v>
          </cell>
          <cell r="AK583" t="str">
            <v>KG</v>
          </cell>
          <cell r="AL583" t="str">
            <v>6</v>
          </cell>
          <cell r="AM583" t="str">
            <v>6</v>
          </cell>
          <cell r="AN583" t="str">
            <v>36</v>
          </cell>
          <cell r="AO583" t="str">
            <v>1800</v>
          </cell>
        </row>
        <row r="584">
          <cell r="D584" t="str">
            <v>02637-09001-07</v>
          </cell>
          <cell r="E584" t="str">
            <v>HP FAB STR HL 65X19 10 ID TOPLES_24 ENV</v>
          </cell>
          <cell r="F584">
            <v>0</v>
          </cell>
          <cell r="G584" t="str">
            <v/>
          </cell>
          <cell r="H584">
            <v>4.2000000000000003E-2</v>
          </cell>
          <cell r="I584" t="str">
            <v>L</v>
          </cell>
          <cell r="J584" t="str">
            <v>PC</v>
          </cell>
          <cell r="K584" t="str">
            <v>BDF DC Export Malang</v>
          </cell>
          <cell r="L584" t="str">
            <v>24</v>
          </cell>
          <cell r="M584" t="str">
            <v>480</v>
          </cell>
          <cell r="N584" t="str">
            <v>8999777018658</v>
          </cell>
          <cell r="O584" t="str">
            <v>HE</v>
          </cell>
          <cell r="P584" t="str">
            <v>8999777018665</v>
          </cell>
          <cell r="Q584" t="str">
            <v>HE</v>
          </cell>
          <cell r="R584" t="str">
            <v>8999777018672</v>
          </cell>
          <cell r="S584" t="str">
            <v>HE</v>
          </cell>
          <cell r="T584">
            <v>80</v>
          </cell>
          <cell r="U584">
            <v>5</v>
          </cell>
          <cell r="V584">
            <v>106</v>
          </cell>
          <cell r="W584" t="str">
            <v>MM</v>
          </cell>
          <cell r="X584">
            <v>127</v>
          </cell>
          <cell r="Y584">
            <v>127</v>
          </cell>
          <cell r="Z584">
            <v>180</v>
          </cell>
          <cell r="AA584" t="str">
            <v>MM</v>
          </cell>
          <cell r="AB584">
            <v>666</v>
          </cell>
          <cell r="AC584">
            <v>271</v>
          </cell>
          <cell r="AD584">
            <v>392</v>
          </cell>
          <cell r="AE584" t="str">
            <v>MM</v>
          </cell>
          <cell r="AF584">
            <v>8.9999999999999993E-3</v>
          </cell>
          <cell r="AG584" t="str">
            <v>KG</v>
          </cell>
          <cell r="AH584">
            <v>0.29399999999999998</v>
          </cell>
          <cell r="AI584" t="str">
            <v>KG</v>
          </cell>
          <cell r="AJ584">
            <v>6.5979999999999999</v>
          </cell>
          <cell r="AK584" t="str">
            <v>KG</v>
          </cell>
          <cell r="AL584" t="str">
            <v>4</v>
          </cell>
          <cell r="AM584" t="str">
            <v>3</v>
          </cell>
          <cell r="AN584" t="str">
            <v>12</v>
          </cell>
          <cell r="AO584" t="str">
            <v>5760</v>
          </cell>
        </row>
        <row r="585">
          <cell r="D585" t="str">
            <v>02637-09000-06</v>
          </cell>
          <cell r="E585" t="str">
            <v>HP FAB STR HL 65X19 100 ID 2637</v>
          </cell>
          <cell r="F585">
            <v>0</v>
          </cell>
          <cell r="G585" t="str">
            <v/>
          </cell>
          <cell r="H585">
            <v>0.495</v>
          </cell>
          <cell r="I585" t="str">
            <v>L</v>
          </cell>
          <cell r="J585" t="str">
            <v>PC</v>
          </cell>
          <cell r="K585" t="str">
            <v>BDF DC Export Malang</v>
          </cell>
          <cell r="L585" t="str">
            <v>0</v>
          </cell>
          <cell r="M585" t="str">
            <v>100</v>
          </cell>
          <cell r="N585" t="str">
            <v>8999777026370</v>
          </cell>
          <cell r="O585" t="str">
            <v>HE</v>
          </cell>
          <cell r="P585" t="str">
            <v/>
          </cell>
          <cell r="Q585" t="str">
            <v/>
          </cell>
          <cell r="R585" t="str">
            <v>8999777011536</v>
          </cell>
          <cell r="S585" t="str">
            <v>HE</v>
          </cell>
          <cell r="T585">
            <v>93</v>
          </cell>
          <cell r="U585">
            <v>38</v>
          </cell>
          <cell r="V585">
            <v>140</v>
          </cell>
          <cell r="W585" t="str">
            <v>MM</v>
          </cell>
          <cell r="X585">
            <v>0</v>
          </cell>
          <cell r="Y585">
            <v>0</v>
          </cell>
          <cell r="Z585">
            <v>0</v>
          </cell>
          <cell r="AA585" t="str">
            <v/>
          </cell>
          <cell r="AB585">
            <v>489</v>
          </cell>
          <cell r="AC585">
            <v>292</v>
          </cell>
          <cell r="AD585">
            <v>405</v>
          </cell>
          <cell r="AE585" t="str">
            <v>MM</v>
          </cell>
          <cell r="AF585">
            <v>8.3000000000000004E-2</v>
          </cell>
          <cell r="AG585" t="str">
            <v>KG</v>
          </cell>
          <cell r="AH585">
            <v>0</v>
          </cell>
          <cell r="AI585" t="str">
            <v/>
          </cell>
          <cell r="AJ585">
            <v>9.0500000000000007</v>
          </cell>
          <cell r="AK585" t="str">
            <v>KG</v>
          </cell>
          <cell r="AL585" t="str">
            <v>6</v>
          </cell>
          <cell r="AM585" t="str">
            <v>3</v>
          </cell>
          <cell r="AN585" t="str">
            <v>18</v>
          </cell>
          <cell r="AO585" t="str">
            <v>1800</v>
          </cell>
        </row>
        <row r="586">
          <cell r="D586" t="str">
            <v>02637-00002-45</v>
          </cell>
          <cell r="E586" t="str">
            <v>HP EL_FBC_STR 100 PCS AR</v>
          </cell>
          <cell r="F586">
            <v>100</v>
          </cell>
          <cell r="G586" t="str">
            <v>PC</v>
          </cell>
          <cell r="H586">
            <v>494.76</v>
          </cell>
          <cell r="I586" t="str">
            <v>ML</v>
          </cell>
          <cell r="J586" t="str">
            <v>PC</v>
          </cell>
          <cell r="K586" t="str">
            <v>BDF DC Export Malang</v>
          </cell>
          <cell r="L586" t="str">
            <v>0</v>
          </cell>
          <cell r="M586" t="str">
            <v>100</v>
          </cell>
          <cell r="N586" t="str">
            <v>4005800422928</v>
          </cell>
          <cell r="O586" t="str">
            <v>HE</v>
          </cell>
          <cell r="P586" t="str">
            <v/>
          </cell>
          <cell r="Q586" t="str">
            <v/>
          </cell>
          <cell r="R586" t="str">
            <v>4005802422926</v>
          </cell>
          <cell r="S586" t="str">
            <v>HE</v>
          </cell>
          <cell r="T586">
            <v>93</v>
          </cell>
          <cell r="U586">
            <v>38</v>
          </cell>
          <cell r="V586">
            <v>140</v>
          </cell>
          <cell r="W586" t="str">
            <v>MM</v>
          </cell>
          <cell r="X586">
            <v>0</v>
          </cell>
          <cell r="Y586">
            <v>0</v>
          </cell>
          <cell r="Z586">
            <v>0</v>
          </cell>
          <cell r="AA586" t="str">
            <v/>
          </cell>
          <cell r="AB586">
            <v>489</v>
          </cell>
          <cell r="AC586">
            <v>292</v>
          </cell>
          <cell r="AD586">
            <v>405</v>
          </cell>
          <cell r="AE586" t="str">
            <v>MM</v>
          </cell>
          <cell r="AF586">
            <v>83</v>
          </cell>
          <cell r="AG586" t="str">
            <v>G</v>
          </cell>
          <cell r="AH586">
            <v>0</v>
          </cell>
          <cell r="AI586" t="str">
            <v/>
          </cell>
          <cell r="AJ586">
            <v>9.0500000000000007</v>
          </cell>
          <cell r="AK586" t="str">
            <v>KG</v>
          </cell>
          <cell r="AL586" t="str">
            <v>6</v>
          </cell>
          <cell r="AM586" t="str">
            <v>3</v>
          </cell>
          <cell r="AN586" t="str">
            <v>18</v>
          </cell>
          <cell r="AO586" t="str">
            <v>1800</v>
          </cell>
        </row>
        <row r="587">
          <cell r="D587" t="str">
            <v>01989-09000-07</v>
          </cell>
          <cell r="E587" t="str">
            <v>HP ROLL FAB 1,25X100CM 1989</v>
          </cell>
          <cell r="F587">
            <v>0</v>
          </cell>
          <cell r="G587" t="str">
            <v/>
          </cell>
          <cell r="H587">
            <v>2.1999999999999999E-2</v>
          </cell>
          <cell r="I587" t="str">
            <v>L</v>
          </cell>
          <cell r="J587" t="str">
            <v>PC</v>
          </cell>
          <cell r="K587" t="str">
            <v>BDF DC Export Malang</v>
          </cell>
          <cell r="L587" t="str">
            <v>20</v>
          </cell>
          <cell r="M587" t="str">
            <v>1000</v>
          </cell>
          <cell r="N587" t="str">
            <v>8999777019891</v>
          </cell>
          <cell r="O587" t="str">
            <v>HE</v>
          </cell>
          <cell r="P587" t="str">
            <v>08999777002671</v>
          </cell>
          <cell r="Q587" t="str">
            <v>IC</v>
          </cell>
          <cell r="R587" t="str">
            <v>18999777019898</v>
          </cell>
          <cell r="S587" t="str">
            <v>IC</v>
          </cell>
          <cell r="T587">
            <v>32</v>
          </cell>
          <cell r="U587">
            <v>32</v>
          </cell>
          <cell r="V587">
            <v>21</v>
          </cell>
          <cell r="W587" t="str">
            <v>MM</v>
          </cell>
          <cell r="X587">
            <v>170</v>
          </cell>
          <cell r="Y587">
            <v>68</v>
          </cell>
          <cell r="Z587">
            <v>43</v>
          </cell>
          <cell r="AA587" t="str">
            <v>MM</v>
          </cell>
          <cell r="AB587">
            <v>353</v>
          </cell>
          <cell r="AC587">
            <v>353</v>
          </cell>
          <cell r="AD587">
            <v>229</v>
          </cell>
          <cell r="AE587" t="str">
            <v>MM</v>
          </cell>
          <cell r="AF587">
            <v>7.0000000000000001E-3</v>
          </cell>
          <cell r="AG587" t="str">
            <v>KG</v>
          </cell>
          <cell r="AH587">
            <v>0.16300000000000001</v>
          </cell>
          <cell r="AI587" t="str">
            <v>KG</v>
          </cell>
          <cell r="AJ587">
            <v>8.5</v>
          </cell>
          <cell r="AK587" t="str">
            <v>KG</v>
          </cell>
          <cell r="AL587" t="str">
            <v>6</v>
          </cell>
          <cell r="AM587" t="str">
            <v>5</v>
          </cell>
          <cell r="AN587" t="str">
            <v>30</v>
          </cell>
          <cell r="AO587" t="str">
            <v>30000</v>
          </cell>
        </row>
        <row r="588">
          <cell r="D588" t="str">
            <v>01989-09000-06</v>
          </cell>
          <cell r="E588" t="str">
            <v>HP ROLL FAB 1,25X100CM 1989 FWD OPN150</v>
          </cell>
          <cell r="F588">
            <v>0</v>
          </cell>
          <cell r="G588" t="str">
            <v/>
          </cell>
          <cell r="H588">
            <v>2.1999999999999999E-2</v>
          </cell>
          <cell r="I588" t="str">
            <v>L</v>
          </cell>
          <cell r="J588" t="str">
            <v>PC</v>
          </cell>
          <cell r="K588" t="str">
            <v>BDF DC Export Malang</v>
          </cell>
          <cell r="L588" t="str">
            <v>20</v>
          </cell>
          <cell r="M588" t="str">
            <v>1000</v>
          </cell>
          <cell r="N588" t="str">
            <v>8999777019891</v>
          </cell>
          <cell r="O588" t="str">
            <v>HE</v>
          </cell>
          <cell r="P588" t="str">
            <v>08999777002671</v>
          </cell>
          <cell r="Q588" t="str">
            <v>IC</v>
          </cell>
          <cell r="R588" t="str">
            <v>18999777019898</v>
          </cell>
          <cell r="S588" t="str">
            <v>IC</v>
          </cell>
          <cell r="T588">
            <v>32</v>
          </cell>
          <cell r="U588">
            <v>32</v>
          </cell>
          <cell r="V588">
            <v>21</v>
          </cell>
          <cell r="W588" t="str">
            <v>MM</v>
          </cell>
          <cell r="X588">
            <v>170</v>
          </cell>
          <cell r="Y588">
            <v>68</v>
          </cell>
          <cell r="Z588">
            <v>43</v>
          </cell>
          <cell r="AA588" t="str">
            <v>MM</v>
          </cell>
          <cell r="AB588">
            <v>353</v>
          </cell>
          <cell r="AC588">
            <v>353</v>
          </cell>
          <cell r="AD588">
            <v>229</v>
          </cell>
          <cell r="AE588" t="str">
            <v>MM</v>
          </cell>
          <cell r="AF588">
            <v>7.0000000000000001E-3</v>
          </cell>
          <cell r="AG588" t="str">
            <v>KG</v>
          </cell>
          <cell r="AH588">
            <v>0.16300000000000001</v>
          </cell>
          <cell r="AI588" t="str">
            <v>KG</v>
          </cell>
          <cell r="AJ588">
            <v>8.5</v>
          </cell>
          <cell r="AK588" t="str">
            <v>KG</v>
          </cell>
          <cell r="AL588" t="str">
            <v>6</v>
          </cell>
          <cell r="AM588" t="str">
            <v>5</v>
          </cell>
          <cell r="AN588" t="str">
            <v>30</v>
          </cell>
          <cell r="AO588" t="str">
            <v>30000</v>
          </cell>
        </row>
        <row r="589">
          <cell r="D589" t="str">
            <v>01226-09000-07</v>
          </cell>
          <cell r="E589" t="str">
            <v>HP ROLL FAB 1,25X 500CM 1226 FWD OPN150</v>
          </cell>
          <cell r="F589">
            <v>0</v>
          </cell>
          <cell r="G589" t="str">
            <v/>
          </cell>
          <cell r="H589">
            <v>6.6000000000000003E-2</v>
          </cell>
          <cell r="I589" t="str">
            <v>L</v>
          </cell>
          <cell r="J589" t="str">
            <v>PC</v>
          </cell>
          <cell r="K589" t="str">
            <v>BDF DC Export Malang</v>
          </cell>
          <cell r="L589" t="str">
            <v>10</v>
          </cell>
          <cell r="M589" t="str">
            <v>240</v>
          </cell>
          <cell r="N589" t="str">
            <v>8999777012267</v>
          </cell>
          <cell r="O589" t="str">
            <v>HE</v>
          </cell>
          <cell r="P589" t="str">
            <v>08999777002695</v>
          </cell>
          <cell r="Q589" t="str">
            <v>IC</v>
          </cell>
          <cell r="R589" t="str">
            <v>18999777012264</v>
          </cell>
          <cell r="S589" t="str">
            <v>IC</v>
          </cell>
          <cell r="T589">
            <v>56</v>
          </cell>
          <cell r="U589">
            <v>56</v>
          </cell>
          <cell r="V589">
            <v>21</v>
          </cell>
          <cell r="W589" t="str">
            <v>MM</v>
          </cell>
          <cell r="X589">
            <v>170</v>
          </cell>
          <cell r="Y589">
            <v>68</v>
          </cell>
          <cell r="Z589">
            <v>40</v>
          </cell>
          <cell r="AA589" t="str">
            <v>MM</v>
          </cell>
          <cell r="AB589">
            <v>433</v>
          </cell>
          <cell r="AC589">
            <v>370</v>
          </cell>
          <cell r="AD589">
            <v>139</v>
          </cell>
          <cell r="AE589" t="str">
            <v>MM</v>
          </cell>
          <cell r="AF589">
            <v>2.5000000000000001E-2</v>
          </cell>
          <cell r="AG589" t="str">
            <v>KG</v>
          </cell>
          <cell r="AH589">
            <v>0.27</v>
          </cell>
          <cell r="AI589" t="str">
            <v>KG</v>
          </cell>
          <cell r="AJ589">
            <v>7</v>
          </cell>
          <cell r="AK589" t="str">
            <v>KG</v>
          </cell>
          <cell r="AL589" t="str">
            <v>5</v>
          </cell>
          <cell r="AM589" t="str">
            <v>7</v>
          </cell>
          <cell r="AN589" t="str">
            <v>35</v>
          </cell>
          <cell r="AO589" t="str">
            <v>8400</v>
          </cell>
        </row>
        <row r="590">
          <cell r="D590" t="str">
            <v>01226-09000-06</v>
          </cell>
          <cell r="E590" t="str">
            <v>HP ROLL FAB 1,25X 500CM 1226 FWD OPN150</v>
          </cell>
          <cell r="F590">
            <v>0</v>
          </cell>
          <cell r="G590" t="str">
            <v/>
          </cell>
          <cell r="H590">
            <v>6.6000000000000003E-2</v>
          </cell>
          <cell r="I590" t="str">
            <v>L</v>
          </cell>
          <cell r="J590" t="str">
            <v>PC</v>
          </cell>
          <cell r="K590" t="str">
            <v>BDF DC Export Malang</v>
          </cell>
          <cell r="L590" t="str">
            <v>10</v>
          </cell>
          <cell r="M590" t="str">
            <v>240</v>
          </cell>
          <cell r="N590" t="str">
            <v>8999777012267</v>
          </cell>
          <cell r="O590" t="str">
            <v>HE</v>
          </cell>
          <cell r="P590" t="str">
            <v>08999777002695</v>
          </cell>
          <cell r="Q590" t="str">
            <v>IC</v>
          </cell>
          <cell r="R590" t="str">
            <v>18999777012264</v>
          </cell>
          <cell r="S590" t="str">
            <v>IC</v>
          </cell>
          <cell r="T590">
            <v>56</v>
          </cell>
          <cell r="U590">
            <v>56</v>
          </cell>
          <cell r="V590">
            <v>21</v>
          </cell>
          <cell r="W590" t="str">
            <v>MM</v>
          </cell>
          <cell r="X590">
            <v>170</v>
          </cell>
          <cell r="Y590">
            <v>68</v>
          </cell>
          <cell r="Z590">
            <v>40</v>
          </cell>
          <cell r="AA590" t="str">
            <v>MM</v>
          </cell>
          <cell r="AB590">
            <v>433</v>
          </cell>
          <cell r="AC590">
            <v>370</v>
          </cell>
          <cell r="AD590">
            <v>139</v>
          </cell>
          <cell r="AE590" t="str">
            <v>MM</v>
          </cell>
          <cell r="AF590">
            <v>2.5000000000000001E-2</v>
          </cell>
          <cell r="AG590" t="str">
            <v>KG</v>
          </cell>
          <cell r="AH590">
            <v>0.27</v>
          </cell>
          <cell r="AI590" t="str">
            <v>KG</v>
          </cell>
          <cell r="AJ590">
            <v>7</v>
          </cell>
          <cell r="AK590" t="str">
            <v>KG</v>
          </cell>
          <cell r="AL590" t="str">
            <v>5</v>
          </cell>
          <cell r="AM590" t="str">
            <v>7</v>
          </cell>
          <cell r="AN590" t="str">
            <v>35</v>
          </cell>
          <cell r="AO590" t="str">
            <v>8400</v>
          </cell>
        </row>
        <row r="591">
          <cell r="D591" t="str">
            <v>48670-09000-02</v>
          </cell>
          <cell r="E591" t="str">
            <v>HP MICKEY 10S ASSORTED FWD</v>
          </cell>
          <cell r="F591">
            <v>0</v>
          </cell>
          <cell r="G591" t="str">
            <v/>
          </cell>
          <cell r="H591">
            <v>4.2000000000000003E-2</v>
          </cell>
          <cell r="I591" t="str">
            <v>L</v>
          </cell>
          <cell r="J591" t="str">
            <v>PC</v>
          </cell>
          <cell r="K591" t="str">
            <v>BDF DC Export Malang</v>
          </cell>
          <cell r="L591" t="str">
            <v>30</v>
          </cell>
          <cell r="M591" t="str">
            <v>180</v>
          </cell>
          <cell r="N591" t="str">
            <v>4005800034473</v>
          </cell>
          <cell r="O591" t="str">
            <v>HE</v>
          </cell>
          <cell r="P591" t="str">
            <v>4005800209512</v>
          </cell>
          <cell r="Q591" t="str">
            <v>HE</v>
          </cell>
          <cell r="R591" t="str">
            <v>8999777011161</v>
          </cell>
          <cell r="S591" t="str">
            <v>HE</v>
          </cell>
          <cell r="T591">
            <v>80</v>
          </cell>
          <cell r="U591">
            <v>5</v>
          </cell>
          <cell r="V591">
            <v>106</v>
          </cell>
          <cell r="W591" t="str">
            <v>MM</v>
          </cell>
          <cell r="X591">
            <v>167</v>
          </cell>
          <cell r="Y591">
            <v>93</v>
          </cell>
          <cell r="Z591">
            <v>109</v>
          </cell>
          <cell r="AA591" t="str">
            <v>MM</v>
          </cell>
          <cell r="AB591">
            <v>301</v>
          </cell>
          <cell r="AC591">
            <v>179</v>
          </cell>
          <cell r="AD591">
            <v>232</v>
          </cell>
          <cell r="AE591" t="str">
            <v>MM</v>
          </cell>
          <cell r="AF591">
            <v>7.0000000000000001E-3</v>
          </cell>
          <cell r="AG591" t="str">
            <v>KG</v>
          </cell>
          <cell r="AH591">
            <v>0.24299999999999999</v>
          </cell>
          <cell r="AI591" t="str">
            <v>KG</v>
          </cell>
          <cell r="AJ591">
            <v>1.6220000000000001</v>
          </cell>
          <cell r="AK591" t="str">
            <v>KG</v>
          </cell>
          <cell r="AL591" t="str">
            <v>16</v>
          </cell>
          <cell r="AM591" t="str">
            <v>5</v>
          </cell>
          <cell r="AN591" t="str">
            <v>80</v>
          </cell>
          <cell r="AO591" t="str">
            <v>14400</v>
          </cell>
        </row>
        <row r="592">
          <cell r="D592" t="str">
            <v>48330-00218-00</v>
          </cell>
          <cell r="E592" t="str">
            <v>HP_PLESTER_BEKAS_LUKA_21</v>
          </cell>
          <cell r="F592">
            <v>0</v>
          </cell>
          <cell r="G592" t="str">
            <v/>
          </cell>
          <cell r="H592">
            <v>0.33300000000000002</v>
          </cell>
          <cell r="I592" t="str">
            <v>L</v>
          </cell>
          <cell r="J592" t="str">
            <v>PC</v>
          </cell>
          <cell r="K592" t="str">
            <v>PT. LF SERVICES INDONESIA</v>
          </cell>
          <cell r="L592" t="str">
            <v>0</v>
          </cell>
          <cell r="M592" t="str">
            <v>10</v>
          </cell>
          <cell r="N592" t="str">
            <v>8999777017675</v>
          </cell>
          <cell r="O592" t="str">
            <v>HE</v>
          </cell>
          <cell r="P592" t="str">
            <v/>
          </cell>
          <cell r="Q592" t="str">
            <v/>
          </cell>
          <cell r="R592" t="str">
            <v>8999777017682</v>
          </cell>
          <cell r="S592" t="str">
            <v>HE</v>
          </cell>
          <cell r="T592">
            <v>80</v>
          </cell>
          <cell r="U592">
            <v>32</v>
          </cell>
          <cell r="V592">
            <v>130</v>
          </cell>
          <cell r="W592" t="str">
            <v>MM</v>
          </cell>
          <cell r="X592">
            <v>0</v>
          </cell>
          <cell r="Y592">
            <v>0</v>
          </cell>
          <cell r="Z592">
            <v>0</v>
          </cell>
          <cell r="AA592" t="str">
            <v/>
          </cell>
          <cell r="AB592">
            <v>345</v>
          </cell>
          <cell r="AC592">
            <v>95</v>
          </cell>
          <cell r="AD592">
            <v>135</v>
          </cell>
          <cell r="AE592" t="str">
            <v>MM</v>
          </cell>
          <cell r="AF592">
            <v>70.037999999999997</v>
          </cell>
          <cell r="AG592" t="str">
            <v>G</v>
          </cell>
          <cell r="AH592">
            <v>0</v>
          </cell>
          <cell r="AI592" t="str">
            <v/>
          </cell>
          <cell r="AJ592">
            <v>0.78</v>
          </cell>
          <cell r="AK592" t="str">
            <v>KG</v>
          </cell>
          <cell r="AL592" t="str">
            <v>26</v>
          </cell>
          <cell r="AM592" t="str">
            <v>7</v>
          </cell>
          <cell r="AN592" t="str">
            <v>182</v>
          </cell>
          <cell r="AO592" t="str">
            <v>1820</v>
          </cell>
        </row>
        <row r="593">
          <cell r="D593" t="str">
            <v>48330-00219-00</v>
          </cell>
          <cell r="E593" t="str">
            <v>HP_PLESTER_BEKAS_LUKA_XL</v>
          </cell>
          <cell r="F593">
            <v>0</v>
          </cell>
          <cell r="G593" t="str">
            <v/>
          </cell>
          <cell r="H593">
            <v>0.45800000000000002</v>
          </cell>
          <cell r="I593" t="str">
            <v>L</v>
          </cell>
          <cell r="J593" t="str">
            <v>PC</v>
          </cell>
          <cell r="K593" t="str">
            <v>PT. LF SERVICES INDONESIA</v>
          </cell>
          <cell r="L593" t="str">
            <v>0</v>
          </cell>
          <cell r="M593" t="str">
            <v>5</v>
          </cell>
          <cell r="N593" t="str">
            <v>8999777017699</v>
          </cell>
          <cell r="O593" t="str">
            <v>HE</v>
          </cell>
          <cell r="P593" t="str">
            <v/>
          </cell>
          <cell r="Q593" t="str">
            <v/>
          </cell>
          <cell r="R593" t="str">
            <v>8999777017705</v>
          </cell>
          <cell r="S593" t="str">
            <v>HE</v>
          </cell>
          <cell r="T593">
            <v>80</v>
          </cell>
          <cell r="U593">
            <v>32</v>
          </cell>
          <cell r="V593">
            <v>179</v>
          </cell>
          <cell r="W593" t="str">
            <v>MM</v>
          </cell>
          <cell r="X593">
            <v>0</v>
          </cell>
          <cell r="Y593">
            <v>0</v>
          </cell>
          <cell r="Z593">
            <v>0</v>
          </cell>
          <cell r="AA593" t="str">
            <v/>
          </cell>
          <cell r="AB593">
            <v>212</v>
          </cell>
          <cell r="AC593">
            <v>176</v>
          </cell>
          <cell r="AD593">
            <v>100</v>
          </cell>
          <cell r="AE593" t="str">
            <v>MM</v>
          </cell>
          <cell r="AF593">
            <v>115.386</v>
          </cell>
          <cell r="AG593" t="str">
            <v>G</v>
          </cell>
          <cell r="AH593">
            <v>0</v>
          </cell>
          <cell r="AI593" t="str">
            <v/>
          </cell>
          <cell r="AJ593">
            <v>0.67</v>
          </cell>
          <cell r="AK593" t="str">
            <v>KG</v>
          </cell>
          <cell r="AL593" t="str">
            <v>24</v>
          </cell>
          <cell r="AM593" t="str">
            <v>5</v>
          </cell>
          <cell r="AN593" t="str">
            <v>120</v>
          </cell>
          <cell r="AO593" t="str">
            <v>600</v>
          </cell>
        </row>
        <row r="594">
          <cell r="D594" t="str">
            <v>48328-00010-71</v>
          </cell>
          <cell r="E594" t="str">
            <v>BACK STICKER OAC 125ML</v>
          </cell>
          <cell r="F594">
            <v>0</v>
          </cell>
          <cell r="G594" t="str">
            <v/>
          </cell>
          <cell r="H594">
            <v>1E-3</v>
          </cell>
          <cell r="I594" t="str">
            <v>L</v>
          </cell>
          <cell r="J594" t="str">
            <v>PC</v>
          </cell>
          <cell r="K594" t="str">
            <v/>
          </cell>
          <cell r="L594" t="str">
            <v>0</v>
          </cell>
          <cell r="M594" t="str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>
            <v>10</v>
          </cell>
          <cell r="U594">
            <v>10</v>
          </cell>
          <cell r="V594">
            <v>10</v>
          </cell>
          <cell r="W594" t="str">
            <v>MM</v>
          </cell>
          <cell r="X594">
            <v>0</v>
          </cell>
          <cell r="Y594">
            <v>0</v>
          </cell>
          <cell r="Z594">
            <v>0</v>
          </cell>
          <cell r="AA594" t="str">
            <v/>
          </cell>
          <cell r="AB594">
            <v>0</v>
          </cell>
          <cell r="AC594">
            <v>0</v>
          </cell>
          <cell r="AD594">
            <v>0</v>
          </cell>
          <cell r="AE594" t="str">
            <v/>
          </cell>
          <cell r="AF594">
            <v>1</v>
          </cell>
          <cell r="AG594" t="str">
            <v>G</v>
          </cell>
          <cell r="AH594">
            <v>0</v>
          </cell>
          <cell r="AI594" t="str">
            <v/>
          </cell>
          <cell r="AJ594">
            <v>0</v>
          </cell>
          <cell r="AK594" t="str">
            <v/>
          </cell>
          <cell r="AL594" t="str">
            <v>0</v>
          </cell>
          <cell r="AM594" t="str">
            <v>0</v>
          </cell>
          <cell r="AN594" t="str">
            <v>0</v>
          </cell>
          <cell r="AO594" t="str">
            <v>0</v>
          </cell>
        </row>
        <row r="595">
          <cell r="D595" t="str">
            <v>48328-00010-73</v>
          </cell>
          <cell r="E595" t="str">
            <v>BACK STICKER NSUN AFTER SUN SPRAY 200ML</v>
          </cell>
          <cell r="F595">
            <v>0</v>
          </cell>
          <cell r="G595" t="str">
            <v/>
          </cell>
          <cell r="H595">
            <v>1E-3</v>
          </cell>
          <cell r="I595" t="str">
            <v>L</v>
          </cell>
          <cell r="J595" t="str">
            <v>PC</v>
          </cell>
          <cell r="K595" t="str">
            <v/>
          </cell>
          <cell r="L595" t="str">
            <v>0</v>
          </cell>
          <cell r="M595" t="str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>
            <v>10</v>
          </cell>
          <cell r="U595">
            <v>10</v>
          </cell>
          <cell r="V595">
            <v>10</v>
          </cell>
          <cell r="W595" t="str">
            <v>MM</v>
          </cell>
          <cell r="X595">
            <v>0</v>
          </cell>
          <cell r="Y595">
            <v>0</v>
          </cell>
          <cell r="Z595">
            <v>0</v>
          </cell>
          <cell r="AA595" t="str">
            <v/>
          </cell>
          <cell r="AB595">
            <v>0</v>
          </cell>
          <cell r="AC595">
            <v>0</v>
          </cell>
          <cell r="AD595">
            <v>0</v>
          </cell>
          <cell r="AE595" t="str">
            <v/>
          </cell>
          <cell r="AF595">
            <v>1</v>
          </cell>
          <cell r="AG595" t="str">
            <v>G</v>
          </cell>
          <cell r="AH595">
            <v>0</v>
          </cell>
          <cell r="AI595" t="str">
            <v/>
          </cell>
          <cell r="AJ595">
            <v>0</v>
          </cell>
          <cell r="AK595" t="str">
            <v/>
          </cell>
          <cell r="AL595" t="str">
            <v>0</v>
          </cell>
          <cell r="AM595" t="str">
            <v>0</v>
          </cell>
          <cell r="AN595" t="str">
            <v>0</v>
          </cell>
          <cell r="AO595" t="str">
            <v>0</v>
          </cell>
        </row>
        <row r="596">
          <cell r="D596" t="str">
            <v>48328-00010-74</v>
          </cell>
          <cell r="E596" t="str">
            <v>FRONT STICKER AFTER SUN SPRAY 200</v>
          </cell>
          <cell r="F596">
            <v>0</v>
          </cell>
          <cell r="G596" t="str">
            <v/>
          </cell>
          <cell r="H596">
            <v>1E-3</v>
          </cell>
          <cell r="I596" t="str">
            <v>L</v>
          </cell>
          <cell r="J596" t="str">
            <v>PC</v>
          </cell>
          <cell r="K596" t="str">
            <v/>
          </cell>
          <cell r="L596" t="str">
            <v>0</v>
          </cell>
          <cell r="M596" t="str">
            <v>0</v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>
            <v>10</v>
          </cell>
          <cell r="U596">
            <v>10</v>
          </cell>
          <cell r="V596">
            <v>10</v>
          </cell>
          <cell r="W596" t="str">
            <v>MM</v>
          </cell>
          <cell r="X596">
            <v>0</v>
          </cell>
          <cell r="Y596">
            <v>0</v>
          </cell>
          <cell r="Z596">
            <v>0</v>
          </cell>
          <cell r="AA596" t="str">
            <v/>
          </cell>
          <cell r="AB596">
            <v>0</v>
          </cell>
          <cell r="AC596">
            <v>0</v>
          </cell>
          <cell r="AD596">
            <v>0</v>
          </cell>
          <cell r="AE596" t="str">
            <v/>
          </cell>
          <cell r="AF596">
            <v>1</v>
          </cell>
          <cell r="AG596" t="str">
            <v>G</v>
          </cell>
          <cell r="AH596">
            <v>0</v>
          </cell>
          <cell r="AI596" t="str">
            <v/>
          </cell>
          <cell r="AJ596">
            <v>0</v>
          </cell>
          <cell r="AK596" t="str">
            <v/>
          </cell>
          <cell r="AL596" t="str">
            <v>0</v>
          </cell>
          <cell r="AM596" t="str">
            <v>0</v>
          </cell>
          <cell r="AN596" t="str">
            <v>0</v>
          </cell>
          <cell r="AO596" t="str">
            <v>0</v>
          </cell>
        </row>
        <row r="597">
          <cell r="D597" t="str">
            <v>48328-00020-00</v>
          </cell>
          <cell r="E597" t="str">
            <v>GREEN STICKER NLC LIP BALM ORIGINAL</v>
          </cell>
          <cell r="F597">
            <v>0</v>
          </cell>
          <cell r="G597" t="str">
            <v/>
          </cell>
          <cell r="H597">
            <v>1E-3</v>
          </cell>
          <cell r="I597" t="str">
            <v>L</v>
          </cell>
          <cell r="J597" t="str">
            <v>PC</v>
          </cell>
          <cell r="K597" t="str">
            <v/>
          </cell>
          <cell r="L597" t="str">
            <v>0</v>
          </cell>
          <cell r="M597" t="str">
            <v>0</v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>
            <v>10</v>
          </cell>
          <cell r="U597">
            <v>10</v>
          </cell>
          <cell r="V597">
            <v>10</v>
          </cell>
          <cell r="W597" t="str">
            <v>MM</v>
          </cell>
          <cell r="X597">
            <v>0</v>
          </cell>
          <cell r="Y597">
            <v>0</v>
          </cell>
          <cell r="Z597">
            <v>0</v>
          </cell>
          <cell r="AA597" t="str">
            <v/>
          </cell>
          <cell r="AB597">
            <v>0</v>
          </cell>
          <cell r="AC597">
            <v>0</v>
          </cell>
          <cell r="AD597">
            <v>0</v>
          </cell>
          <cell r="AE597" t="str">
            <v/>
          </cell>
          <cell r="AF597">
            <v>1.0999999999999999E-2</v>
          </cell>
          <cell r="AG597" t="str">
            <v>KG</v>
          </cell>
          <cell r="AH597">
            <v>0</v>
          </cell>
          <cell r="AI597" t="str">
            <v/>
          </cell>
          <cell r="AJ597">
            <v>0</v>
          </cell>
          <cell r="AK597" t="str">
            <v/>
          </cell>
          <cell r="AL597" t="str">
            <v>0</v>
          </cell>
          <cell r="AM597" t="str">
            <v>0</v>
          </cell>
          <cell r="AN597" t="str">
            <v>0</v>
          </cell>
          <cell r="AO597" t="str">
            <v>0</v>
          </cell>
        </row>
        <row r="598">
          <cell r="D598" t="str">
            <v>48657-00002-45</v>
          </cell>
          <cell r="E598" t="str">
            <v>HP EL_FXN_BDG 4MX6CM 1 PCS ID</v>
          </cell>
          <cell r="F598">
            <v>1</v>
          </cell>
          <cell r="G598" t="str">
            <v>PC</v>
          </cell>
          <cell r="H598">
            <v>7.0000000000000007E-2</v>
          </cell>
          <cell r="I598" t="str">
            <v>L</v>
          </cell>
          <cell r="J598" t="str">
            <v>PC</v>
          </cell>
          <cell r="K598" t="str">
            <v>BDF Surabaya</v>
          </cell>
          <cell r="L598" t="str">
            <v>0</v>
          </cell>
          <cell r="M598" t="str">
            <v>15</v>
          </cell>
          <cell r="N598" t="str">
            <v>8999777015015</v>
          </cell>
          <cell r="O598" t="str">
            <v>HE</v>
          </cell>
          <cell r="P598" t="str">
            <v/>
          </cell>
          <cell r="Q598" t="str">
            <v/>
          </cell>
          <cell r="R598" t="str">
            <v>8999777015022</v>
          </cell>
          <cell r="S598" t="str">
            <v>HE</v>
          </cell>
          <cell r="T598">
            <v>33</v>
          </cell>
          <cell r="U598">
            <v>33</v>
          </cell>
          <cell r="V598">
            <v>64</v>
          </cell>
          <cell r="W598" t="str">
            <v>MM</v>
          </cell>
          <cell r="X598">
            <v>0</v>
          </cell>
          <cell r="Y598">
            <v>0</v>
          </cell>
          <cell r="Z598">
            <v>0</v>
          </cell>
          <cell r="AA598" t="str">
            <v/>
          </cell>
          <cell r="AB598">
            <v>180</v>
          </cell>
          <cell r="AC598">
            <v>110</v>
          </cell>
          <cell r="AD598">
            <v>70</v>
          </cell>
          <cell r="AE598" t="str">
            <v>MM</v>
          </cell>
          <cell r="AF598">
            <v>8</v>
          </cell>
          <cell r="AG598" t="str">
            <v>G</v>
          </cell>
          <cell r="AH598">
            <v>0</v>
          </cell>
          <cell r="AI598" t="str">
            <v/>
          </cell>
          <cell r="AJ598">
            <v>0.18</v>
          </cell>
          <cell r="AK598" t="str">
            <v>KG</v>
          </cell>
          <cell r="AL598" t="str">
            <v>44</v>
          </cell>
          <cell r="AM598" t="str">
            <v>13</v>
          </cell>
          <cell r="AN598" t="str">
            <v>572</v>
          </cell>
          <cell r="AO598" t="str">
            <v>8580</v>
          </cell>
        </row>
        <row r="599">
          <cell r="D599" t="str">
            <v>48761-00003-46</v>
          </cell>
          <cell r="E599" t="str">
            <v>HP WD_AR_FXN_SNS 1MX10CM 1PCS EN_ID</v>
          </cell>
          <cell r="F599">
            <v>1</v>
          </cell>
          <cell r="G599" t="str">
            <v>PC</v>
          </cell>
          <cell r="H599">
            <v>0.379</v>
          </cell>
          <cell r="I599" t="str">
            <v>L</v>
          </cell>
          <cell r="J599" t="str">
            <v>PC</v>
          </cell>
          <cell r="K599" t="str">
            <v/>
          </cell>
          <cell r="L599" t="str">
            <v>0</v>
          </cell>
          <cell r="M599" t="str">
            <v>10</v>
          </cell>
          <cell r="N599" t="str">
            <v>8999777018689</v>
          </cell>
          <cell r="O599" t="str">
            <v>HE</v>
          </cell>
          <cell r="P599" t="str">
            <v/>
          </cell>
          <cell r="Q599" t="str">
            <v/>
          </cell>
          <cell r="R599" t="str">
            <v>8999777018696</v>
          </cell>
          <cell r="S599" t="str">
            <v>HE</v>
          </cell>
          <cell r="T599">
            <v>53</v>
          </cell>
          <cell r="U599">
            <v>53</v>
          </cell>
          <cell r="V599">
            <v>135</v>
          </cell>
          <cell r="W599" t="str">
            <v>MM</v>
          </cell>
          <cell r="X599">
            <v>0</v>
          </cell>
          <cell r="Y599">
            <v>0</v>
          </cell>
          <cell r="Z599">
            <v>0</v>
          </cell>
          <cell r="AA599" t="str">
            <v/>
          </cell>
          <cell r="AB599">
            <v>284</v>
          </cell>
          <cell r="AC599">
            <v>124</v>
          </cell>
          <cell r="AD599">
            <v>148</v>
          </cell>
          <cell r="AE599" t="str">
            <v>MM</v>
          </cell>
          <cell r="AF599">
            <v>2.8000000000000001E-2</v>
          </cell>
          <cell r="AG599" t="str">
            <v>KG</v>
          </cell>
          <cell r="AH599">
            <v>0</v>
          </cell>
          <cell r="AI599" t="str">
            <v/>
          </cell>
          <cell r="AJ599">
            <v>0.38200000000000001</v>
          </cell>
          <cell r="AK599" t="str">
            <v>KG</v>
          </cell>
          <cell r="AL599" t="str">
            <v>26</v>
          </cell>
          <cell r="AM599" t="str">
            <v>9</v>
          </cell>
          <cell r="AN599" t="str">
            <v>234</v>
          </cell>
          <cell r="AO599" t="str">
            <v>2340</v>
          </cell>
        </row>
        <row r="600">
          <cell r="D600" t="str">
            <v>48330-00206-02</v>
          </cell>
          <cell r="E600" t="str">
            <v>HP_KASA_ROL_ELASTIS_4M_X</v>
          </cell>
          <cell r="F600">
            <v>1</v>
          </cell>
          <cell r="G600" t="str">
            <v>PC</v>
          </cell>
          <cell r="H600">
            <v>7.0000000000000007E-2</v>
          </cell>
          <cell r="I600" t="str">
            <v>L</v>
          </cell>
          <cell r="J600" t="str">
            <v>PC</v>
          </cell>
          <cell r="K600" t="str">
            <v/>
          </cell>
          <cell r="L600" t="str">
            <v>0</v>
          </cell>
          <cell r="M600" t="str">
            <v>15</v>
          </cell>
          <cell r="N600" t="str">
            <v>8999777015015</v>
          </cell>
          <cell r="O600" t="str">
            <v>HE</v>
          </cell>
          <cell r="P600" t="str">
            <v/>
          </cell>
          <cell r="Q600" t="str">
            <v/>
          </cell>
          <cell r="R600" t="str">
            <v>8999777015022</v>
          </cell>
          <cell r="S600" t="str">
            <v>HE</v>
          </cell>
          <cell r="T600">
            <v>33</v>
          </cell>
          <cell r="U600">
            <v>33</v>
          </cell>
          <cell r="V600">
            <v>64</v>
          </cell>
          <cell r="W600" t="str">
            <v>MM</v>
          </cell>
          <cell r="X600">
            <v>0</v>
          </cell>
          <cell r="Y600">
            <v>0</v>
          </cell>
          <cell r="Z600">
            <v>0</v>
          </cell>
          <cell r="AA600" t="str">
            <v/>
          </cell>
          <cell r="AB600">
            <v>180</v>
          </cell>
          <cell r="AC600">
            <v>110</v>
          </cell>
          <cell r="AD600">
            <v>70</v>
          </cell>
          <cell r="AE600" t="str">
            <v>MM</v>
          </cell>
          <cell r="AF600">
            <v>8</v>
          </cell>
          <cell r="AG600" t="str">
            <v>G</v>
          </cell>
          <cell r="AH600">
            <v>0</v>
          </cell>
          <cell r="AI600" t="str">
            <v/>
          </cell>
          <cell r="AJ600">
            <v>0.18</v>
          </cell>
          <cell r="AK600" t="str">
            <v>KG</v>
          </cell>
          <cell r="AL600" t="str">
            <v>44</v>
          </cell>
          <cell r="AM600" t="str">
            <v>13</v>
          </cell>
          <cell r="AN600" t="str">
            <v>572</v>
          </cell>
          <cell r="AO600" t="str">
            <v>8580</v>
          </cell>
        </row>
        <row r="601">
          <cell r="D601" t="str">
            <v>48333-00033-04</v>
          </cell>
          <cell r="E601" t="str">
            <v>HP AQUA PROTECT ENV ASS 6S</v>
          </cell>
          <cell r="F601">
            <v>0</v>
          </cell>
          <cell r="G601" t="str">
            <v/>
          </cell>
          <cell r="H601">
            <v>4.2000000000000003E-2</v>
          </cell>
          <cell r="I601" t="str">
            <v>L</v>
          </cell>
          <cell r="J601" t="str">
            <v>PC</v>
          </cell>
          <cell r="K601" t="str">
            <v>BDF DC Export Malang</v>
          </cell>
          <cell r="L601" t="str">
            <v>10</v>
          </cell>
          <cell r="M601" t="str">
            <v>100</v>
          </cell>
          <cell r="N601" t="str">
            <v>8999777007690</v>
          </cell>
          <cell r="O601" t="str">
            <v>HE</v>
          </cell>
          <cell r="P601" t="str">
            <v>8999777007706</v>
          </cell>
          <cell r="Q601" t="str">
            <v>HE</v>
          </cell>
          <cell r="R601" t="str">
            <v>8999777007713</v>
          </cell>
          <cell r="S601" t="str">
            <v>HE</v>
          </cell>
          <cell r="T601">
            <v>80</v>
          </cell>
          <cell r="U601">
            <v>5</v>
          </cell>
          <cell r="V601">
            <v>106</v>
          </cell>
          <cell r="W601" t="str">
            <v>MM</v>
          </cell>
          <cell r="X601">
            <v>85</v>
          </cell>
          <cell r="Y601">
            <v>55</v>
          </cell>
          <cell r="Z601">
            <v>110</v>
          </cell>
          <cell r="AA601" t="str">
            <v>MM</v>
          </cell>
          <cell r="AB601">
            <v>291</v>
          </cell>
          <cell r="AC601">
            <v>181</v>
          </cell>
          <cell r="AD601">
            <v>132</v>
          </cell>
          <cell r="AE601" t="str">
            <v>MM</v>
          </cell>
          <cell r="AF601">
            <v>8.9999999999999993E-3</v>
          </cell>
          <cell r="AG601" t="str">
            <v>KG</v>
          </cell>
          <cell r="AH601">
            <v>0.10299999999999999</v>
          </cell>
          <cell r="AI601" t="str">
            <v>KG</v>
          </cell>
          <cell r="AJ601">
            <v>1.163</v>
          </cell>
          <cell r="AK601" t="str">
            <v>KG</v>
          </cell>
          <cell r="AL601" t="str">
            <v>16</v>
          </cell>
          <cell r="AM601" t="str">
            <v>9</v>
          </cell>
          <cell r="AN601" t="str">
            <v>144</v>
          </cell>
          <cell r="AO601" t="str">
            <v>14400</v>
          </cell>
        </row>
        <row r="602">
          <cell r="D602" t="str">
            <v>48330-00210-01</v>
          </cell>
          <cell r="E602" t="str">
            <v>HP_KASA_STERIL_10X10CM_2</v>
          </cell>
          <cell r="F602">
            <v>0</v>
          </cell>
          <cell r="G602" t="str">
            <v/>
          </cell>
          <cell r="H602">
            <v>0.04</v>
          </cell>
          <cell r="I602" t="str">
            <v>L</v>
          </cell>
          <cell r="J602" t="str">
            <v>PC</v>
          </cell>
          <cell r="K602" t="str">
            <v>BDF Surabaya</v>
          </cell>
          <cell r="L602" t="str">
            <v>25</v>
          </cell>
          <cell r="M602" t="str">
            <v>250</v>
          </cell>
          <cell r="N602" t="str">
            <v>8999777016074</v>
          </cell>
          <cell r="O602" t="str">
            <v>HE</v>
          </cell>
          <cell r="P602" t="str">
            <v>8999777016081</v>
          </cell>
          <cell r="Q602" t="str">
            <v>HE</v>
          </cell>
          <cell r="R602" t="str">
            <v>8999777016098</v>
          </cell>
          <cell r="S602" t="str">
            <v>HE</v>
          </cell>
          <cell r="T602">
            <v>132</v>
          </cell>
          <cell r="U602">
            <v>2</v>
          </cell>
          <cell r="V602">
            <v>150</v>
          </cell>
          <cell r="W602" t="str">
            <v>MM</v>
          </cell>
          <cell r="X602">
            <v>135</v>
          </cell>
          <cell r="Y602">
            <v>110</v>
          </cell>
          <cell r="Z602">
            <v>154</v>
          </cell>
          <cell r="AA602" t="str">
            <v>MM</v>
          </cell>
          <cell r="AB602">
            <v>570</v>
          </cell>
          <cell r="AC602">
            <v>290</v>
          </cell>
          <cell r="AD602">
            <v>175</v>
          </cell>
          <cell r="AE602" t="str">
            <v>MM</v>
          </cell>
          <cell r="AF602">
            <v>11.2</v>
          </cell>
          <cell r="AG602" t="str">
            <v>G</v>
          </cell>
          <cell r="AH602">
            <v>280</v>
          </cell>
          <cell r="AI602" t="str">
            <v>G</v>
          </cell>
          <cell r="AJ602">
            <v>3.9</v>
          </cell>
          <cell r="AK602" t="str">
            <v>KG</v>
          </cell>
          <cell r="AL602" t="str">
            <v>4</v>
          </cell>
          <cell r="AM602" t="str">
            <v>6</v>
          </cell>
          <cell r="AN602" t="str">
            <v>24</v>
          </cell>
          <cell r="AO602" t="str">
            <v>6000</v>
          </cell>
        </row>
        <row r="603">
          <cell r="D603" t="str">
            <v>48330-00210-00</v>
          </cell>
          <cell r="E603" t="str">
            <v>HP_KASA_STERIL_10X10CM_2</v>
          </cell>
          <cell r="F603">
            <v>0</v>
          </cell>
          <cell r="G603" t="str">
            <v/>
          </cell>
          <cell r="H603">
            <v>0.04</v>
          </cell>
          <cell r="I603" t="str">
            <v>L</v>
          </cell>
          <cell r="J603" t="str">
            <v>PC</v>
          </cell>
          <cell r="K603" t="str">
            <v>PT. LF SERVICES INDONESIA</v>
          </cell>
          <cell r="L603" t="str">
            <v>25</v>
          </cell>
          <cell r="M603" t="str">
            <v>250</v>
          </cell>
          <cell r="N603" t="str">
            <v>8999777016074</v>
          </cell>
          <cell r="O603" t="str">
            <v>HE</v>
          </cell>
          <cell r="P603" t="str">
            <v>8999777016081</v>
          </cell>
          <cell r="Q603" t="str">
            <v>HE</v>
          </cell>
          <cell r="R603" t="str">
            <v>8999777016098</v>
          </cell>
          <cell r="S603" t="str">
            <v>HE</v>
          </cell>
          <cell r="T603">
            <v>132</v>
          </cell>
          <cell r="U603">
            <v>2</v>
          </cell>
          <cell r="V603">
            <v>150</v>
          </cell>
          <cell r="W603" t="str">
            <v>MM</v>
          </cell>
          <cell r="X603">
            <v>135</v>
          </cell>
          <cell r="Y603">
            <v>110</v>
          </cell>
          <cell r="Z603">
            <v>154</v>
          </cell>
          <cell r="AA603" t="str">
            <v>MM</v>
          </cell>
          <cell r="AB603">
            <v>570</v>
          </cell>
          <cell r="AC603">
            <v>290</v>
          </cell>
          <cell r="AD603">
            <v>175</v>
          </cell>
          <cell r="AE603" t="str">
            <v>MM</v>
          </cell>
          <cell r="AF603">
            <v>6.4</v>
          </cell>
          <cell r="AG603" t="str">
            <v>G</v>
          </cell>
          <cell r="AH603">
            <v>220</v>
          </cell>
          <cell r="AI603" t="str">
            <v>G</v>
          </cell>
          <cell r="AJ603">
            <v>2.65</v>
          </cell>
          <cell r="AK603" t="str">
            <v>KG</v>
          </cell>
          <cell r="AL603" t="str">
            <v>4</v>
          </cell>
          <cell r="AM603" t="str">
            <v>6</v>
          </cell>
          <cell r="AN603" t="str">
            <v>24</v>
          </cell>
          <cell r="AO603" t="str">
            <v>6000</v>
          </cell>
        </row>
        <row r="604">
          <cell r="D604" t="str">
            <v>48330-00204-01</v>
          </cell>
          <cell r="E604" t="str">
            <v>HP_KASA_STERIL_7,5X7,5CM</v>
          </cell>
          <cell r="F604">
            <v>0</v>
          </cell>
          <cell r="G604" t="str">
            <v/>
          </cell>
          <cell r="H604">
            <v>2.1999999999999999E-2</v>
          </cell>
          <cell r="I604" t="str">
            <v>L</v>
          </cell>
          <cell r="J604" t="str">
            <v>PC</v>
          </cell>
          <cell r="K604" t="str">
            <v>BDF Surabaya</v>
          </cell>
          <cell r="L604" t="str">
            <v>25</v>
          </cell>
          <cell r="M604" t="str">
            <v>250</v>
          </cell>
          <cell r="N604" t="str">
            <v>8999777016043</v>
          </cell>
          <cell r="O604" t="str">
            <v>HE</v>
          </cell>
          <cell r="P604" t="str">
            <v>8999777016050</v>
          </cell>
          <cell r="Q604" t="str">
            <v>HE</v>
          </cell>
          <cell r="R604" t="str">
            <v>8999777016067</v>
          </cell>
          <cell r="S604" t="str">
            <v>HE</v>
          </cell>
          <cell r="T604">
            <v>98</v>
          </cell>
          <cell r="U604">
            <v>2</v>
          </cell>
          <cell r="V604">
            <v>114</v>
          </cell>
          <cell r="W604" t="str">
            <v>MM</v>
          </cell>
          <cell r="X604">
            <v>111</v>
          </cell>
          <cell r="Y604">
            <v>101</v>
          </cell>
          <cell r="Z604">
            <v>116</v>
          </cell>
          <cell r="AA604" t="str">
            <v>MM</v>
          </cell>
          <cell r="AB604">
            <v>530</v>
          </cell>
          <cell r="AC604">
            <v>250</v>
          </cell>
          <cell r="AD604">
            <v>140</v>
          </cell>
          <cell r="AE604" t="str">
            <v>MM</v>
          </cell>
          <cell r="AF604">
            <v>6.8</v>
          </cell>
          <cell r="AG604" t="str">
            <v>G</v>
          </cell>
          <cell r="AH604">
            <v>170</v>
          </cell>
          <cell r="AI604" t="str">
            <v>G</v>
          </cell>
          <cell r="AJ604">
            <v>2.4500000000000002</v>
          </cell>
          <cell r="AK604" t="str">
            <v>KG</v>
          </cell>
          <cell r="AL604" t="str">
            <v>6</v>
          </cell>
          <cell r="AM604" t="str">
            <v>7</v>
          </cell>
          <cell r="AN604" t="str">
            <v>42</v>
          </cell>
          <cell r="AO604" t="str">
            <v>10500</v>
          </cell>
        </row>
        <row r="605">
          <cell r="D605" t="str">
            <v>48332-00074-04</v>
          </cell>
          <cell r="E605" t="str">
            <v>NSUN LTN PRT&amp;BRN SPF20 200ML</v>
          </cell>
          <cell r="F605">
            <v>0</v>
          </cell>
          <cell r="G605" t="str">
            <v/>
          </cell>
          <cell r="H605">
            <v>0.40799999999999997</v>
          </cell>
          <cell r="I605" t="str">
            <v>L</v>
          </cell>
          <cell r="J605" t="str">
            <v>PC</v>
          </cell>
          <cell r="K605" t="str">
            <v/>
          </cell>
          <cell r="L605" t="str">
            <v>0</v>
          </cell>
          <cell r="M605" t="str">
            <v>12</v>
          </cell>
          <cell r="N605" t="str">
            <v>4005808432394</v>
          </cell>
          <cell r="O605" t="str">
            <v>HE</v>
          </cell>
          <cell r="P605" t="str">
            <v/>
          </cell>
          <cell r="Q605" t="str">
            <v/>
          </cell>
          <cell r="R605" t="str">
            <v>8999777009762</v>
          </cell>
          <cell r="S605" t="str">
            <v>HE</v>
          </cell>
          <cell r="T605">
            <v>63</v>
          </cell>
          <cell r="U605">
            <v>36</v>
          </cell>
          <cell r="V605">
            <v>180</v>
          </cell>
          <cell r="W605" t="str">
            <v>MM</v>
          </cell>
          <cell r="X605">
            <v>0</v>
          </cell>
          <cell r="Y605">
            <v>0</v>
          </cell>
          <cell r="Z605">
            <v>0</v>
          </cell>
          <cell r="AA605" t="str">
            <v/>
          </cell>
          <cell r="AB605">
            <v>378</v>
          </cell>
          <cell r="AC605">
            <v>263</v>
          </cell>
          <cell r="AD605">
            <v>186</v>
          </cell>
          <cell r="AE605" t="str">
            <v>MM</v>
          </cell>
          <cell r="AF605">
            <v>0.23</v>
          </cell>
          <cell r="AG605" t="str">
            <v>KG</v>
          </cell>
          <cell r="AH605">
            <v>0</v>
          </cell>
          <cell r="AI605" t="str">
            <v/>
          </cell>
          <cell r="AJ605">
            <v>2.88</v>
          </cell>
          <cell r="AK605" t="str">
            <v>KG</v>
          </cell>
          <cell r="AL605" t="str">
            <v>28</v>
          </cell>
          <cell r="AM605" t="str">
            <v>5</v>
          </cell>
          <cell r="AN605" t="str">
            <v>140</v>
          </cell>
          <cell r="AO605" t="str">
            <v>1680</v>
          </cell>
        </row>
        <row r="606">
          <cell r="D606" t="str">
            <v>48332-00095-04</v>
          </cell>
          <cell r="E606" t="str">
            <v>NSUN SPY PRT&amp;RFR_CLG_MST SPF50 200ML</v>
          </cell>
          <cell r="F606">
            <v>0</v>
          </cell>
          <cell r="G606" t="str">
            <v/>
          </cell>
          <cell r="H606">
            <v>0.45</v>
          </cell>
          <cell r="I606" t="str">
            <v>L</v>
          </cell>
          <cell r="J606" t="str">
            <v>PC</v>
          </cell>
          <cell r="K606" t="str">
            <v>BDF Surabaya</v>
          </cell>
          <cell r="L606" t="str">
            <v>0</v>
          </cell>
          <cell r="M606" t="str">
            <v>12</v>
          </cell>
          <cell r="N606" t="str">
            <v>4005808260706</v>
          </cell>
          <cell r="O606" t="str">
            <v>HE</v>
          </cell>
          <cell r="P606" t="str">
            <v/>
          </cell>
          <cell r="Q606" t="str">
            <v/>
          </cell>
          <cell r="R606" t="str">
            <v>8999777012694</v>
          </cell>
          <cell r="S606" t="str">
            <v>HE</v>
          </cell>
          <cell r="T606">
            <v>50</v>
          </cell>
          <cell r="U606">
            <v>50</v>
          </cell>
          <cell r="V606">
            <v>180</v>
          </cell>
          <cell r="W606" t="str">
            <v>MM</v>
          </cell>
          <cell r="X606">
            <v>0</v>
          </cell>
          <cell r="Y606">
            <v>0</v>
          </cell>
          <cell r="Z606">
            <v>0</v>
          </cell>
          <cell r="AA606" t="str">
            <v/>
          </cell>
          <cell r="AB606">
            <v>310</v>
          </cell>
          <cell r="AC606">
            <v>110</v>
          </cell>
          <cell r="AD606">
            <v>194</v>
          </cell>
          <cell r="AE606" t="str">
            <v>MM</v>
          </cell>
          <cell r="AF606">
            <v>190</v>
          </cell>
          <cell r="AG606" t="str">
            <v>G</v>
          </cell>
          <cell r="AH606">
            <v>0</v>
          </cell>
          <cell r="AI606" t="str">
            <v/>
          </cell>
          <cell r="AJ606">
            <v>2.3730000000000002</v>
          </cell>
          <cell r="AK606" t="str">
            <v>KG</v>
          </cell>
          <cell r="AL606" t="str">
            <v>25</v>
          </cell>
          <cell r="AM606" t="str">
            <v>5</v>
          </cell>
          <cell r="AN606" t="str">
            <v>125</v>
          </cell>
          <cell r="AO606" t="str">
            <v>1500</v>
          </cell>
        </row>
        <row r="607">
          <cell r="D607" t="str">
            <v>48332-00099-04</v>
          </cell>
          <cell r="E607" t="str">
            <v>NSUN SPRY INV_PRT SPF50 200ML</v>
          </cell>
          <cell r="F607">
            <v>0</v>
          </cell>
          <cell r="G607" t="str">
            <v/>
          </cell>
          <cell r="H607">
            <v>0.47799999999999998</v>
          </cell>
          <cell r="I607" t="str">
            <v>L</v>
          </cell>
          <cell r="J607" t="str">
            <v>PC</v>
          </cell>
          <cell r="K607" t="str">
            <v>BDF Surabaya</v>
          </cell>
          <cell r="L607" t="str">
            <v>0</v>
          </cell>
          <cell r="M607" t="str">
            <v>12</v>
          </cell>
          <cell r="N607" t="str">
            <v>4005808255559</v>
          </cell>
          <cell r="O607" t="str">
            <v>HE</v>
          </cell>
          <cell r="P607" t="str">
            <v/>
          </cell>
          <cell r="Q607" t="str">
            <v/>
          </cell>
          <cell r="R607" t="str">
            <v>8999777014537</v>
          </cell>
          <cell r="S607" t="str">
            <v>HE</v>
          </cell>
          <cell r="T607">
            <v>63</v>
          </cell>
          <cell r="U607">
            <v>48</v>
          </cell>
          <cell r="V607">
            <v>158</v>
          </cell>
          <cell r="W607" t="str">
            <v>MM</v>
          </cell>
          <cell r="X607">
            <v>0</v>
          </cell>
          <cell r="Y607">
            <v>0</v>
          </cell>
          <cell r="Z607">
            <v>0</v>
          </cell>
          <cell r="AA607" t="str">
            <v/>
          </cell>
          <cell r="AB607">
            <v>300</v>
          </cell>
          <cell r="AC607">
            <v>135</v>
          </cell>
          <cell r="AD607">
            <v>167</v>
          </cell>
          <cell r="AE607" t="str">
            <v>MM</v>
          </cell>
          <cell r="AF607">
            <v>220</v>
          </cell>
          <cell r="AG607" t="str">
            <v>G</v>
          </cell>
          <cell r="AH607">
            <v>0</v>
          </cell>
          <cell r="AI607" t="str">
            <v/>
          </cell>
          <cell r="AJ607">
            <v>2.742</v>
          </cell>
          <cell r="AK607" t="str">
            <v>KG</v>
          </cell>
          <cell r="AL607" t="str">
            <v>20</v>
          </cell>
          <cell r="AM607" t="str">
            <v>6</v>
          </cell>
          <cell r="AN607" t="str">
            <v>120</v>
          </cell>
          <cell r="AO607" t="str">
            <v>1440</v>
          </cell>
        </row>
        <row r="608">
          <cell r="D608" t="str">
            <v>48332-00124-00</v>
          </cell>
          <cell r="E608" t="str">
            <v>NSUN_KDS_SWM&amp;PLY_PRT_SPF</v>
          </cell>
          <cell r="F608">
            <v>0</v>
          </cell>
          <cell r="G608" t="str">
            <v/>
          </cell>
          <cell r="H608">
            <v>0.52</v>
          </cell>
          <cell r="I608" t="str">
            <v>L</v>
          </cell>
          <cell r="J608" t="str">
            <v>PC</v>
          </cell>
          <cell r="K608" t="str">
            <v/>
          </cell>
          <cell r="L608" t="str">
            <v>0</v>
          </cell>
          <cell r="M608" t="str">
            <v>12</v>
          </cell>
          <cell r="N608" t="str">
            <v>8999777013691</v>
          </cell>
          <cell r="O608" t="str">
            <v>HE</v>
          </cell>
          <cell r="P608" t="str">
            <v/>
          </cell>
          <cell r="Q608" t="str">
            <v/>
          </cell>
          <cell r="R608" t="str">
            <v>8999777013707</v>
          </cell>
          <cell r="S608" t="str">
            <v>HE</v>
          </cell>
          <cell r="T608">
            <v>77</v>
          </cell>
          <cell r="U608">
            <v>50</v>
          </cell>
          <cell r="V608">
            <v>135</v>
          </cell>
          <cell r="W608" t="str">
            <v>MM</v>
          </cell>
          <cell r="X608">
            <v>0</v>
          </cell>
          <cell r="Y608">
            <v>0</v>
          </cell>
          <cell r="Z608">
            <v>0</v>
          </cell>
          <cell r="AA608" t="str">
            <v/>
          </cell>
          <cell r="AB608">
            <v>296</v>
          </cell>
          <cell r="AC608">
            <v>195</v>
          </cell>
          <cell r="AD608">
            <v>166</v>
          </cell>
          <cell r="AE608" t="str">
            <v>MM</v>
          </cell>
          <cell r="AF608">
            <v>130.86000000000001</v>
          </cell>
          <cell r="AG608" t="str">
            <v>G</v>
          </cell>
          <cell r="AH608">
            <v>0</v>
          </cell>
          <cell r="AI608" t="str">
            <v/>
          </cell>
          <cell r="AJ608">
            <v>1.8009999999999999</v>
          </cell>
          <cell r="AK608" t="str">
            <v>KG</v>
          </cell>
          <cell r="AL608" t="str">
            <v>16</v>
          </cell>
          <cell r="AM608" t="str">
            <v>8</v>
          </cell>
          <cell r="AN608" t="str">
            <v>128</v>
          </cell>
          <cell r="AO608" t="str">
            <v>1536</v>
          </cell>
        </row>
        <row r="609">
          <cell r="D609" t="str">
            <v>48332-00180-00</v>
          </cell>
          <cell r="E609" t="str">
            <v>NSUN KDS SNS_SPY SPF50+ 200ML</v>
          </cell>
          <cell r="F609">
            <v>0</v>
          </cell>
          <cell r="G609" t="str">
            <v/>
          </cell>
          <cell r="H609">
            <v>0.45900000000000002</v>
          </cell>
          <cell r="I609" t="str">
            <v>L</v>
          </cell>
          <cell r="J609" t="str">
            <v>PC</v>
          </cell>
          <cell r="K609" t="str">
            <v>BDF Surabaya</v>
          </cell>
          <cell r="L609" t="str">
            <v>0</v>
          </cell>
          <cell r="M609" t="str">
            <v>12</v>
          </cell>
          <cell r="N609" t="str">
            <v>8999777015398</v>
          </cell>
          <cell r="O609" t="str">
            <v>HE</v>
          </cell>
          <cell r="P609" t="str">
            <v/>
          </cell>
          <cell r="Q609" t="str">
            <v/>
          </cell>
          <cell r="R609" t="str">
            <v>8999777015404</v>
          </cell>
          <cell r="S609" t="str">
            <v>HE</v>
          </cell>
          <cell r="T609">
            <v>63</v>
          </cell>
          <cell r="U609">
            <v>47</v>
          </cell>
          <cell r="V609">
            <v>155</v>
          </cell>
          <cell r="W609" t="str">
            <v>MM</v>
          </cell>
          <cell r="X609">
            <v>0</v>
          </cell>
          <cell r="Y609">
            <v>0</v>
          </cell>
          <cell r="Z609">
            <v>0</v>
          </cell>
          <cell r="AA609" t="str">
            <v/>
          </cell>
          <cell r="AB609">
            <v>290</v>
          </cell>
          <cell r="AC609">
            <v>136</v>
          </cell>
          <cell r="AD609">
            <v>164</v>
          </cell>
          <cell r="AE609" t="str">
            <v>MM</v>
          </cell>
          <cell r="AF609">
            <v>0.23699999999999999</v>
          </cell>
          <cell r="AG609" t="str">
            <v>KG</v>
          </cell>
          <cell r="AH609">
            <v>0</v>
          </cell>
          <cell r="AI609" t="str">
            <v/>
          </cell>
          <cell r="AJ609">
            <v>2.9729999999999999</v>
          </cell>
          <cell r="AK609" t="str">
            <v>KG</v>
          </cell>
          <cell r="AL609" t="str">
            <v>20</v>
          </cell>
          <cell r="AM609" t="str">
            <v>6</v>
          </cell>
          <cell r="AN609" t="str">
            <v>120</v>
          </cell>
          <cell r="AO609" t="str">
            <v>1440</v>
          </cell>
        </row>
        <row r="610">
          <cell r="D610" t="str">
            <v>80434-04500-20</v>
          </cell>
          <cell r="E610" t="str">
            <v>NSUN AFT_SUN CLG_SPY 200ML</v>
          </cell>
          <cell r="F610">
            <v>200</v>
          </cell>
          <cell r="G610" t="str">
            <v>ML</v>
          </cell>
          <cell r="H610">
            <v>458.95499999999998</v>
          </cell>
          <cell r="I610" t="str">
            <v>ML</v>
          </cell>
          <cell r="J610" t="str">
            <v>PC</v>
          </cell>
          <cell r="K610" t="str">
            <v/>
          </cell>
          <cell r="L610" t="str">
            <v>6</v>
          </cell>
          <cell r="M610" t="str">
            <v>12</v>
          </cell>
          <cell r="N610" t="str">
            <v>4005900711588</v>
          </cell>
          <cell r="O610" t="str">
            <v>HE</v>
          </cell>
          <cell r="P610" t="str">
            <v>04005805287782</v>
          </cell>
          <cell r="Q610" t="str">
            <v>IC</v>
          </cell>
          <cell r="R610" t="str">
            <v>04005805287799</v>
          </cell>
          <cell r="S610" t="str">
            <v>IC</v>
          </cell>
          <cell r="T610">
            <v>63</v>
          </cell>
          <cell r="U610">
            <v>47</v>
          </cell>
          <cell r="V610">
            <v>155</v>
          </cell>
          <cell r="W610" t="str">
            <v>MM</v>
          </cell>
          <cell r="X610">
            <v>285</v>
          </cell>
          <cell r="Y610">
            <v>63</v>
          </cell>
          <cell r="Z610">
            <v>155</v>
          </cell>
          <cell r="AA610" t="str">
            <v>MM</v>
          </cell>
          <cell r="AB610">
            <v>290</v>
          </cell>
          <cell r="AC610">
            <v>136</v>
          </cell>
          <cell r="AD610">
            <v>164</v>
          </cell>
          <cell r="AE610" t="str">
            <v>MM</v>
          </cell>
          <cell r="AF610">
            <v>0.23400000000000001</v>
          </cell>
          <cell r="AG610" t="str">
            <v>KG</v>
          </cell>
          <cell r="AH610">
            <v>1.405</v>
          </cell>
          <cell r="AI610" t="str">
            <v>KG</v>
          </cell>
          <cell r="AJ610">
            <v>2.9169999999999998</v>
          </cell>
          <cell r="AK610" t="str">
            <v>KG</v>
          </cell>
          <cell r="AL610" t="str">
            <v>20</v>
          </cell>
          <cell r="AM610" t="str">
            <v>6</v>
          </cell>
          <cell r="AN610" t="str">
            <v>120</v>
          </cell>
          <cell r="AO610" t="str">
            <v>1440</v>
          </cell>
        </row>
        <row r="611">
          <cell r="D611" t="str">
            <v>85847-04500-19</v>
          </cell>
          <cell r="E611" t="str">
            <v>NSUN KDS SNS_SPY SPF50+ 200ML</v>
          </cell>
          <cell r="F611">
            <v>200</v>
          </cell>
          <cell r="G611" t="str">
            <v>ML</v>
          </cell>
          <cell r="H611">
            <v>458.95499999999998</v>
          </cell>
          <cell r="I611" t="str">
            <v>ML</v>
          </cell>
          <cell r="J611" t="str">
            <v>PC</v>
          </cell>
          <cell r="K611" t="str">
            <v>BDF Surabaya</v>
          </cell>
          <cell r="L611" t="str">
            <v>6</v>
          </cell>
          <cell r="M611" t="str">
            <v>12</v>
          </cell>
          <cell r="N611" t="str">
            <v>4005900600202</v>
          </cell>
          <cell r="O611" t="str">
            <v>HE</v>
          </cell>
          <cell r="P611" t="str">
            <v>04005805254586</v>
          </cell>
          <cell r="Q611" t="str">
            <v>IC</v>
          </cell>
          <cell r="R611" t="str">
            <v>04005805254593</v>
          </cell>
          <cell r="S611" t="str">
            <v>IC</v>
          </cell>
          <cell r="T611">
            <v>63</v>
          </cell>
          <cell r="U611">
            <v>47</v>
          </cell>
          <cell r="V611">
            <v>155</v>
          </cell>
          <cell r="W611" t="str">
            <v>MM</v>
          </cell>
          <cell r="X611">
            <v>285</v>
          </cell>
          <cell r="Y611">
            <v>63</v>
          </cell>
          <cell r="Z611">
            <v>155</v>
          </cell>
          <cell r="AA611" t="str">
            <v>MM</v>
          </cell>
          <cell r="AB611">
            <v>290</v>
          </cell>
          <cell r="AC611">
            <v>136</v>
          </cell>
          <cell r="AD611">
            <v>164</v>
          </cell>
          <cell r="AE611" t="str">
            <v>MM</v>
          </cell>
          <cell r="AF611">
            <v>0.23699999999999999</v>
          </cell>
          <cell r="AG611" t="str">
            <v>KG</v>
          </cell>
          <cell r="AH611">
            <v>1.427</v>
          </cell>
          <cell r="AI611" t="str">
            <v>KG</v>
          </cell>
          <cell r="AJ611">
            <v>2.9729999999999999</v>
          </cell>
          <cell r="AK611" t="str">
            <v>KG</v>
          </cell>
          <cell r="AL611" t="str">
            <v>20</v>
          </cell>
          <cell r="AM611" t="str">
            <v>6</v>
          </cell>
          <cell r="AN611" t="str">
            <v>120</v>
          </cell>
          <cell r="AO611" t="str">
            <v>1440</v>
          </cell>
        </row>
        <row r="612">
          <cell r="D612" t="str">
            <v>89284-04800-08</v>
          </cell>
          <cell r="E612" t="str">
            <v>NFC MUS HYD_MCL_WTR 200ML</v>
          </cell>
          <cell r="F612">
            <v>200</v>
          </cell>
          <cell r="G612" t="str">
            <v>ML</v>
          </cell>
          <cell r="H612">
            <v>392.94</v>
          </cell>
          <cell r="I612" t="str">
            <v>ML</v>
          </cell>
          <cell r="J612" t="str">
            <v>PC</v>
          </cell>
          <cell r="K612" t="str">
            <v>BDF Surabaya</v>
          </cell>
          <cell r="L612" t="str">
            <v>6</v>
          </cell>
          <cell r="M612" t="str">
            <v>12</v>
          </cell>
          <cell r="N612" t="str">
            <v>8999777006785</v>
          </cell>
          <cell r="O612" t="str">
            <v>HE</v>
          </cell>
          <cell r="P612" t="str">
            <v>8999777006792</v>
          </cell>
          <cell r="Q612" t="str">
            <v>HE</v>
          </cell>
          <cell r="R612" t="str">
            <v>8999777006808</v>
          </cell>
          <cell r="S612" t="str">
            <v>HE</v>
          </cell>
          <cell r="T612">
            <v>59</v>
          </cell>
          <cell r="U612">
            <v>37</v>
          </cell>
          <cell r="V612">
            <v>180</v>
          </cell>
          <cell r="W612" t="str">
            <v>MM</v>
          </cell>
          <cell r="X612">
            <v>222</v>
          </cell>
          <cell r="Y612">
            <v>59</v>
          </cell>
          <cell r="Z612">
            <v>180</v>
          </cell>
          <cell r="AA612" t="str">
            <v>MM</v>
          </cell>
          <cell r="AB612">
            <v>248</v>
          </cell>
          <cell r="AC612">
            <v>122</v>
          </cell>
          <cell r="AD612">
            <v>202</v>
          </cell>
          <cell r="AE612" t="str">
            <v>MM</v>
          </cell>
          <cell r="AF612">
            <v>236</v>
          </cell>
          <cell r="AG612" t="str">
            <v>G</v>
          </cell>
          <cell r="AH612">
            <v>1.4179999999999999</v>
          </cell>
          <cell r="AI612" t="str">
            <v>KG</v>
          </cell>
          <cell r="AJ612">
            <v>2.9609999999999999</v>
          </cell>
          <cell r="AK612" t="str">
            <v>KG</v>
          </cell>
          <cell r="AL612" t="str">
            <v>27</v>
          </cell>
          <cell r="AM612" t="str">
            <v>4</v>
          </cell>
          <cell r="AN612" t="str">
            <v>108</v>
          </cell>
          <cell r="AO612" t="str">
            <v>1296</v>
          </cell>
        </row>
        <row r="613">
          <cell r="D613" t="str">
            <v>85970-04810-30</v>
          </cell>
          <cell r="E613" t="str">
            <v>NDEO RLL_ON B&amp;W_FRS_ML 50ML</v>
          </cell>
          <cell r="F613">
            <v>50</v>
          </cell>
          <cell r="G613" t="str">
            <v>ML</v>
          </cell>
          <cell r="H613">
            <v>184.91</v>
          </cell>
          <cell r="I613" t="str">
            <v>ML</v>
          </cell>
          <cell r="J613" t="str">
            <v>PC</v>
          </cell>
          <cell r="K613" t="str">
            <v>BDF DC Export Malang</v>
          </cell>
          <cell r="L613" t="str">
            <v>0</v>
          </cell>
          <cell r="M613" t="str">
            <v>24</v>
          </cell>
          <cell r="N613" t="str">
            <v>8999777010881</v>
          </cell>
          <cell r="O613" t="str">
            <v>HE</v>
          </cell>
          <cell r="P613" t="str">
            <v/>
          </cell>
          <cell r="Q613" t="str">
            <v/>
          </cell>
          <cell r="R613" t="str">
            <v>8999777011444</v>
          </cell>
          <cell r="S613" t="str">
            <v>HE</v>
          </cell>
          <cell r="T613">
            <v>41</v>
          </cell>
          <cell r="U613">
            <v>41</v>
          </cell>
          <cell r="V613">
            <v>110</v>
          </cell>
          <cell r="W613" t="str">
            <v>MM</v>
          </cell>
          <cell r="X613">
            <v>0</v>
          </cell>
          <cell r="Y613">
            <v>0</v>
          </cell>
          <cell r="Z613">
            <v>0</v>
          </cell>
          <cell r="AA613" t="str">
            <v/>
          </cell>
          <cell r="AB613">
            <v>258</v>
          </cell>
          <cell r="AC613">
            <v>171</v>
          </cell>
          <cell r="AD613">
            <v>128</v>
          </cell>
          <cell r="AE613" t="str">
            <v>MM</v>
          </cell>
          <cell r="AF613">
            <v>0.154</v>
          </cell>
          <cell r="AG613" t="str">
            <v>KG</v>
          </cell>
          <cell r="AH613">
            <v>0</v>
          </cell>
          <cell r="AI613" t="str">
            <v/>
          </cell>
          <cell r="AJ613">
            <v>3.8490000000000002</v>
          </cell>
          <cell r="AK613" t="str">
            <v>KG</v>
          </cell>
          <cell r="AL613" t="str">
            <v>19</v>
          </cell>
          <cell r="AM613" t="str">
            <v>8</v>
          </cell>
          <cell r="AN613" t="str">
            <v>152</v>
          </cell>
          <cell r="AO613" t="str">
            <v>3648</v>
          </cell>
        </row>
        <row r="614">
          <cell r="D614" t="str">
            <v>85784-04800-16</v>
          </cell>
          <cell r="E614" t="str">
            <v>NSUN LTN SPF50 100ML</v>
          </cell>
          <cell r="F614">
            <v>100</v>
          </cell>
          <cell r="G614" t="str">
            <v>ML</v>
          </cell>
          <cell r="H614">
            <v>262.57</v>
          </cell>
          <cell r="I614" t="str">
            <v>ML</v>
          </cell>
          <cell r="J614" t="str">
            <v>PC</v>
          </cell>
          <cell r="K614" t="str">
            <v>BDF Surabaya</v>
          </cell>
          <cell r="L614" t="str">
            <v>6</v>
          </cell>
          <cell r="M614" t="str">
            <v>48</v>
          </cell>
          <cell r="N614" t="str">
            <v>8999777857844</v>
          </cell>
          <cell r="O614" t="str">
            <v>HE</v>
          </cell>
          <cell r="P614" t="str">
            <v>08999777001544</v>
          </cell>
          <cell r="Q614" t="str">
            <v>IC</v>
          </cell>
          <cell r="R614" t="str">
            <v>18999777857841</v>
          </cell>
          <cell r="S614" t="str">
            <v>IC</v>
          </cell>
          <cell r="T614">
            <v>55</v>
          </cell>
          <cell r="U614">
            <v>31</v>
          </cell>
          <cell r="V614">
            <v>154</v>
          </cell>
          <cell r="W614" t="str">
            <v>MM</v>
          </cell>
          <cell r="X614">
            <v>185</v>
          </cell>
          <cell r="Y614">
            <v>55</v>
          </cell>
          <cell r="Z614">
            <v>154</v>
          </cell>
          <cell r="AA614" t="str">
            <v>MM</v>
          </cell>
          <cell r="AB614">
            <v>393</v>
          </cell>
          <cell r="AC614">
            <v>235</v>
          </cell>
          <cell r="AD614">
            <v>176</v>
          </cell>
          <cell r="AE614" t="str">
            <v>MM</v>
          </cell>
          <cell r="AF614">
            <v>0.11799999999999999</v>
          </cell>
          <cell r="AG614" t="str">
            <v>KG</v>
          </cell>
          <cell r="AH614">
            <v>0.71199999999999997</v>
          </cell>
          <cell r="AI614" t="str">
            <v>KG</v>
          </cell>
          <cell r="AJ614">
            <v>6</v>
          </cell>
          <cell r="AK614" t="str">
            <v>KG</v>
          </cell>
          <cell r="AL614" t="str">
            <v>9</v>
          </cell>
          <cell r="AM614" t="str">
            <v>7</v>
          </cell>
          <cell r="AN614" t="str">
            <v>63</v>
          </cell>
          <cell r="AO614" t="str">
            <v>3024</v>
          </cell>
        </row>
        <row r="615">
          <cell r="D615" t="str">
            <v>85715-04801-37</v>
          </cell>
          <cell r="E615" t="str">
            <v>NBODY ESS RDN_ORN_BLS_AVC_OL 200ML</v>
          </cell>
          <cell r="F615">
            <v>200</v>
          </cell>
          <cell r="G615" t="str">
            <v>ML</v>
          </cell>
          <cell r="H615">
            <v>399.6</v>
          </cell>
          <cell r="I615" t="str">
            <v>ML</v>
          </cell>
          <cell r="J615" t="str">
            <v>PC</v>
          </cell>
          <cell r="K615" t="str">
            <v>BDF DC Export Malang</v>
          </cell>
          <cell r="L615" t="str">
            <v>0</v>
          </cell>
          <cell r="M615" t="str">
            <v>24</v>
          </cell>
          <cell r="N615" t="str">
            <v>8999777015121</v>
          </cell>
          <cell r="O615" t="str">
            <v>HE</v>
          </cell>
          <cell r="P615" t="str">
            <v/>
          </cell>
          <cell r="Q615" t="str">
            <v/>
          </cell>
          <cell r="R615" t="str">
            <v>8999777017286</v>
          </cell>
          <cell r="S615" t="str">
            <v>HE</v>
          </cell>
          <cell r="T615">
            <v>60</v>
          </cell>
          <cell r="U615">
            <v>37</v>
          </cell>
          <cell r="V615">
            <v>180</v>
          </cell>
          <cell r="W615" t="str">
            <v>MM</v>
          </cell>
          <cell r="X615">
            <v>0</v>
          </cell>
          <cell r="Y615">
            <v>0</v>
          </cell>
          <cell r="Z615">
            <v>0</v>
          </cell>
          <cell r="AA615" t="str">
            <v/>
          </cell>
          <cell r="AB615">
            <v>245</v>
          </cell>
          <cell r="AC615">
            <v>226</v>
          </cell>
          <cell r="AD615">
            <v>197</v>
          </cell>
          <cell r="AE615" t="str">
            <v>MM</v>
          </cell>
          <cell r="AF615">
            <v>228.04</v>
          </cell>
          <cell r="AG615" t="str">
            <v>G</v>
          </cell>
          <cell r="AH615">
            <v>0</v>
          </cell>
          <cell r="AI615" t="str">
            <v/>
          </cell>
          <cell r="AJ615">
            <v>5.6660000000000004</v>
          </cell>
          <cell r="AK615" t="str">
            <v>KG</v>
          </cell>
          <cell r="AL615" t="str">
            <v>14</v>
          </cell>
          <cell r="AM615" t="str">
            <v>6</v>
          </cell>
          <cell r="AN615" t="str">
            <v>84</v>
          </cell>
          <cell r="AO615" t="str">
            <v>2016</v>
          </cell>
        </row>
        <row r="616">
          <cell r="D616" t="str">
            <v>88023-08600-55</v>
          </cell>
          <cell r="E616" t="str">
            <v>NLC SCR_RSH 4,8G</v>
          </cell>
          <cell r="F616">
            <v>4.8</v>
          </cell>
          <cell r="G616" t="str">
            <v>G</v>
          </cell>
          <cell r="H616">
            <v>173.25</v>
          </cell>
          <cell r="I616" t="str">
            <v>ML</v>
          </cell>
          <cell r="J616" t="str">
            <v>PC</v>
          </cell>
          <cell r="K616" t="str">
            <v>BDF Surabaya</v>
          </cell>
          <cell r="L616" t="str">
            <v>0</v>
          </cell>
          <cell r="M616" t="str">
            <v>12</v>
          </cell>
          <cell r="N616" t="str">
            <v>4006000011899</v>
          </cell>
          <cell r="O616" t="str">
            <v>HE</v>
          </cell>
          <cell r="P616" t="str">
            <v/>
          </cell>
          <cell r="Q616" t="str">
            <v/>
          </cell>
          <cell r="R616" t="str">
            <v>04005805427829</v>
          </cell>
          <cell r="S616" t="str">
            <v>IC</v>
          </cell>
          <cell r="T616">
            <v>75</v>
          </cell>
          <cell r="U616">
            <v>21</v>
          </cell>
          <cell r="V616">
            <v>110</v>
          </cell>
          <cell r="W616" t="str">
            <v>MM</v>
          </cell>
          <cell r="X616">
            <v>0</v>
          </cell>
          <cell r="Y616">
            <v>0</v>
          </cell>
          <cell r="Z616">
            <v>0</v>
          </cell>
          <cell r="AA616" t="str">
            <v/>
          </cell>
          <cell r="AB616">
            <v>149</v>
          </cell>
          <cell r="AC616">
            <v>95</v>
          </cell>
          <cell r="AD616">
            <v>139</v>
          </cell>
          <cell r="AE616" t="str">
            <v>MM</v>
          </cell>
          <cell r="AF616">
            <v>18.7</v>
          </cell>
          <cell r="AG616" t="str">
            <v>G</v>
          </cell>
          <cell r="AH616">
            <v>0</v>
          </cell>
          <cell r="AI616" t="str">
            <v/>
          </cell>
          <cell r="AJ616">
            <v>0.27400000000000002</v>
          </cell>
          <cell r="AK616" t="str">
            <v>KG</v>
          </cell>
          <cell r="AL616" t="str">
            <v>66</v>
          </cell>
          <cell r="AM616" t="str">
            <v>7</v>
          </cell>
          <cell r="AN616" t="str">
            <v>462</v>
          </cell>
          <cell r="AO616" t="str">
            <v>5544</v>
          </cell>
        </row>
        <row r="617">
          <cell r="D617" t="str">
            <v>88869-04800-28</v>
          </cell>
          <cell r="E617" t="str">
            <v>NMEN CLN WHT_ACE-OIL_CNT_FOM 100ML</v>
          </cell>
          <cell r="F617">
            <v>100</v>
          </cell>
          <cell r="G617" t="str">
            <v>ML</v>
          </cell>
          <cell r="H617">
            <v>580</v>
          </cell>
          <cell r="I617" t="str">
            <v>ML</v>
          </cell>
          <cell r="J617" t="str">
            <v>PC</v>
          </cell>
          <cell r="K617" t="str">
            <v>BDF DC Export Malang</v>
          </cell>
          <cell r="L617" t="str">
            <v>0</v>
          </cell>
          <cell r="M617" t="str">
            <v>24</v>
          </cell>
          <cell r="N617" t="str">
            <v>8999777000189</v>
          </cell>
          <cell r="O617" t="str">
            <v>HE</v>
          </cell>
          <cell r="P617" t="str">
            <v/>
          </cell>
          <cell r="Q617" t="str">
            <v/>
          </cell>
          <cell r="R617" t="str">
            <v>8999777014674</v>
          </cell>
          <cell r="S617" t="str">
            <v>HE</v>
          </cell>
          <cell r="T617">
            <v>80</v>
          </cell>
          <cell r="U617">
            <v>50</v>
          </cell>
          <cell r="V617">
            <v>145</v>
          </cell>
          <cell r="W617" t="str">
            <v>MM</v>
          </cell>
          <cell r="X617">
            <v>0</v>
          </cell>
          <cell r="Y617">
            <v>0</v>
          </cell>
          <cell r="Z617">
            <v>0</v>
          </cell>
          <cell r="AA617" t="str">
            <v/>
          </cell>
          <cell r="AB617">
            <v>312</v>
          </cell>
          <cell r="AC617">
            <v>210</v>
          </cell>
          <cell r="AD617">
            <v>161</v>
          </cell>
          <cell r="AE617" t="str">
            <v>MM</v>
          </cell>
          <cell r="AF617">
            <v>0.123</v>
          </cell>
          <cell r="AG617" t="str">
            <v>KG</v>
          </cell>
          <cell r="AH617">
            <v>0</v>
          </cell>
          <cell r="AI617" t="str">
            <v/>
          </cell>
          <cell r="AJ617">
            <v>3.2069999999999999</v>
          </cell>
          <cell r="AK617" t="str">
            <v>KG</v>
          </cell>
          <cell r="AL617" t="str">
            <v>12</v>
          </cell>
          <cell r="AM617" t="str">
            <v>8</v>
          </cell>
          <cell r="AN617" t="str">
            <v>96</v>
          </cell>
          <cell r="AO617" t="str">
            <v>2304</v>
          </cell>
        </row>
        <row r="618">
          <cell r="D618" t="str">
            <v>86574-04800-28</v>
          </cell>
          <cell r="E618" t="str">
            <v>NMEN CLN 50ML</v>
          </cell>
          <cell r="F618">
            <v>50</v>
          </cell>
          <cell r="G618" t="str">
            <v>ML</v>
          </cell>
          <cell r="H618">
            <v>231</v>
          </cell>
          <cell r="I618" t="str">
            <v>ML</v>
          </cell>
          <cell r="J618" t="str">
            <v>PC</v>
          </cell>
          <cell r="K618" t="str">
            <v>BDF DC Export Malang</v>
          </cell>
          <cell r="L618" t="str">
            <v>0</v>
          </cell>
          <cell r="M618" t="str">
            <v>36</v>
          </cell>
          <cell r="N618" t="str">
            <v>8999777002602</v>
          </cell>
          <cell r="O618" t="str">
            <v>HE</v>
          </cell>
          <cell r="P618" t="str">
            <v/>
          </cell>
          <cell r="Q618" t="str">
            <v/>
          </cell>
          <cell r="R618" t="str">
            <v>8999777002909</v>
          </cell>
          <cell r="S618" t="str">
            <v>HE</v>
          </cell>
          <cell r="T618">
            <v>55</v>
          </cell>
          <cell r="U618">
            <v>35</v>
          </cell>
          <cell r="V618">
            <v>120</v>
          </cell>
          <cell r="W618" t="str">
            <v>MM</v>
          </cell>
          <cell r="X618">
            <v>0</v>
          </cell>
          <cell r="Y618">
            <v>0</v>
          </cell>
          <cell r="Z618">
            <v>0</v>
          </cell>
          <cell r="AA618" t="str">
            <v/>
          </cell>
          <cell r="AB618">
            <v>328</v>
          </cell>
          <cell r="AC618">
            <v>153</v>
          </cell>
          <cell r="AD618">
            <v>138</v>
          </cell>
          <cell r="AE618" t="str">
            <v>MM</v>
          </cell>
          <cell r="AF618">
            <v>5.5E-2</v>
          </cell>
          <cell r="AG618" t="str">
            <v>KG</v>
          </cell>
          <cell r="AH618">
            <v>0</v>
          </cell>
          <cell r="AI618" t="str">
            <v/>
          </cell>
          <cell r="AJ618">
            <v>2.1560000000000001</v>
          </cell>
          <cell r="AK618" t="str">
            <v>KG</v>
          </cell>
          <cell r="AL618" t="str">
            <v>17</v>
          </cell>
          <cell r="AM618" t="str">
            <v>9</v>
          </cell>
          <cell r="AN618" t="str">
            <v>153</v>
          </cell>
          <cell r="AO618" t="str">
            <v>5508</v>
          </cell>
        </row>
        <row r="619">
          <cell r="D619" t="str">
            <v>86569-04800-28</v>
          </cell>
          <cell r="E619" t="str">
            <v>NMEN CLN 100ML</v>
          </cell>
          <cell r="F619">
            <v>100</v>
          </cell>
          <cell r="G619" t="str">
            <v>ML</v>
          </cell>
          <cell r="H619">
            <v>580</v>
          </cell>
          <cell r="I619" t="str">
            <v>ML</v>
          </cell>
          <cell r="J619" t="str">
            <v>PC</v>
          </cell>
          <cell r="K619" t="str">
            <v>BDF DC Export Malang</v>
          </cell>
          <cell r="L619" t="str">
            <v>0</v>
          </cell>
          <cell r="M619" t="str">
            <v>24</v>
          </cell>
          <cell r="N619" t="str">
            <v>4005808694822</v>
          </cell>
          <cell r="O619" t="str">
            <v>HE</v>
          </cell>
          <cell r="P619" t="str">
            <v/>
          </cell>
          <cell r="Q619" t="str">
            <v/>
          </cell>
          <cell r="R619" t="str">
            <v>04005805263205</v>
          </cell>
          <cell r="S619" t="str">
            <v>IC</v>
          </cell>
          <cell r="T619">
            <v>80</v>
          </cell>
          <cell r="U619">
            <v>50</v>
          </cell>
          <cell r="V619">
            <v>145</v>
          </cell>
          <cell r="W619" t="str">
            <v>MM</v>
          </cell>
          <cell r="X619">
            <v>0</v>
          </cell>
          <cell r="Y619">
            <v>0</v>
          </cell>
          <cell r="Z619">
            <v>0</v>
          </cell>
          <cell r="AA619" t="str">
            <v/>
          </cell>
          <cell r="AB619">
            <v>312</v>
          </cell>
          <cell r="AC619">
            <v>210</v>
          </cell>
          <cell r="AD619">
            <v>161</v>
          </cell>
          <cell r="AE619" t="str">
            <v>MM</v>
          </cell>
          <cell r="AF619">
            <v>0.114</v>
          </cell>
          <cell r="AG619" t="str">
            <v>KG</v>
          </cell>
          <cell r="AH619">
            <v>0</v>
          </cell>
          <cell r="AI619" t="str">
            <v/>
          </cell>
          <cell r="AJ619">
            <v>2.9860000000000002</v>
          </cell>
          <cell r="AK619" t="str">
            <v>KG</v>
          </cell>
          <cell r="AL619" t="str">
            <v>12</v>
          </cell>
          <cell r="AM619" t="str">
            <v>8</v>
          </cell>
          <cell r="AN619" t="str">
            <v>96</v>
          </cell>
          <cell r="AO619" t="str">
            <v>2304</v>
          </cell>
        </row>
        <row r="620">
          <cell r="D620" t="str">
            <v>85969-04800-28</v>
          </cell>
          <cell r="E620" t="str">
            <v>NDEO PWD_RLL_ON WHT 25ML</v>
          </cell>
          <cell r="F620">
            <v>25</v>
          </cell>
          <cell r="G620" t="str">
            <v>ML</v>
          </cell>
          <cell r="H620">
            <v>123.21</v>
          </cell>
          <cell r="I620" t="str">
            <v>ML</v>
          </cell>
          <cell r="J620" t="str">
            <v>PC</v>
          </cell>
          <cell r="K620" t="str">
            <v>BDF Surabaya</v>
          </cell>
          <cell r="L620" t="str">
            <v>0</v>
          </cell>
          <cell r="M620" t="str">
            <v>30</v>
          </cell>
          <cell r="N620" t="str">
            <v>8999777009267</v>
          </cell>
          <cell r="O620" t="str">
            <v>HE</v>
          </cell>
          <cell r="P620" t="str">
            <v/>
          </cell>
          <cell r="Q620" t="str">
            <v/>
          </cell>
          <cell r="R620" t="str">
            <v>8999777009274</v>
          </cell>
          <cell r="S620" t="str">
            <v>HE</v>
          </cell>
          <cell r="T620">
            <v>37</v>
          </cell>
          <cell r="U620">
            <v>37</v>
          </cell>
          <cell r="V620">
            <v>90</v>
          </cell>
          <cell r="W620" t="str">
            <v>MM</v>
          </cell>
          <cell r="X620">
            <v>0</v>
          </cell>
          <cell r="Y620">
            <v>0</v>
          </cell>
          <cell r="Z620">
            <v>0</v>
          </cell>
          <cell r="AA620" t="str">
            <v/>
          </cell>
          <cell r="AB620">
            <v>240</v>
          </cell>
          <cell r="AC620">
            <v>196</v>
          </cell>
          <cell r="AD620">
            <v>110</v>
          </cell>
          <cell r="AE620" t="str">
            <v>MM</v>
          </cell>
          <cell r="AF620">
            <v>106.783</v>
          </cell>
          <cell r="AG620" t="str">
            <v>G</v>
          </cell>
          <cell r="AH620">
            <v>0</v>
          </cell>
          <cell r="AI620" t="str">
            <v/>
          </cell>
          <cell r="AJ620">
            <v>3.3879999999999999</v>
          </cell>
          <cell r="AK620" t="str">
            <v>KG</v>
          </cell>
          <cell r="AL620" t="str">
            <v>19</v>
          </cell>
          <cell r="AM620" t="str">
            <v>10</v>
          </cell>
          <cell r="AN620" t="str">
            <v>190</v>
          </cell>
          <cell r="AO620" t="str">
            <v>5700</v>
          </cell>
        </row>
        <row r="621">
          <cell r="D621" t="str">
            <v>85316-04810-30</v>
          </cell>
          <cell r="E621" t="str">
            <v>NDEO RLL_ON WHT_ANT_BCT_FML 50ML</v>
          </cell>
          <cell r="F621">
            <v>50</v>
          </cell>
          <cell r="G621" t="str">
            <v>ML</v>
          </cell>
          <cell r="H621">
            <v>184.91</v>
          </cell>
          <cell r="I621" t="str">
            <v>ML</v>
          </cell>
          <cell r="J621" t="str">
            <v>PC</v>
          </cell>
          <cell r="K621" t="str">
            <v>BDF DC Export Malang</v>
          </cell>
          <cell r="L621" t="str">
            <v>0</v>
          </cell>
          <cell r="M621" t="str">
            <v>24</v>
          </cell>
          <cell r="N621" t="str">
            <v>8999777014209</v>
          </cell>
          <cell r="O621" t="str">
            <v>HE</v>
          </cell>
          <cell r="P621" t="str">
            <v/>
          </cell>
          <cell r="Q621" t="str">
            <v/>
          </cell>
          <cell r="R621" t="str">
            <v>8999777015473</v>
          </cell>
          <cell r="S621" t="str">
            <v>HE</v>
          </cell>
          <cell r="T621">
            <v>41</v>
          </cell>
          <cell r="U621">
            <v>41</v>
          </cell>
          <cell r="V621">
            <v>110</v>
          </cell>
          <cell r="W621" t="str">
            <v>MM</v>
          </cell>
          <cell r="X621">
            <v>0</v>
          </cell>
          <cell r="Y621">
            <v>0</v>
          </cell>
          <cell r="Z621">
            <v>0</v>
          </cell>
          <cell r="AA621" t="str">
            <v/>
          </cell>
          <cell r="AB621">
            <v>258</v>
          </cell>
          <cell r="AC621">
            <v>171</v>
          </cell>
          <cell r="AD621">
            <v>128</v>
          </cell>
          <cell r="AE621" t="str">
            <v>MM</v>
          </cell>
          <cell r="AF621">
            <v>0.156</v>
          </cell>
          <cell r="AG621" t="str">
            <v>KG</v>
          </cell>
          <cell r="AH621">
            <v>0</v>
          </cell>
          <cell r="AI621" t="str">
            <v/>
          </cell>
          <cell r="AJ621">
            <v>3.8940000000000001</v>
          </cell>
          <cell r="AK621" t="str">
            <v>KG</v>
          </cell>
          <cell r="AL621" t="str">
            <v>19</v>
          </cell>
          <cell r="AM621" t="str">
            <v>8</v>
          </cell>
          <cell r="AN621" t="str">
            <v>152</v>
          </cell>
          <cell r="AO621" t="str">
            <v>3648</v>
          </cell>
        </row>
        <row r="622">
          <cell r="D622" t="str">
            <v>83804-04810-37</v>
          </cell>
          <cell r="E622" t="str">
            <v>NBODY WHT_EVN LTN 200ML</v>
          </cell>
          <cell r="F622">
            <v>200</v>
          </cell>
          <cell r="G622" t="str">
            <v>ML</v>
          </cell>
          <cell r="H622">
            <v>399.6</v>
          </cell>
          <cell r="I622" t="str">
            <v>ML</v>
          </cell>
          <cell r="J622" t="str">
            <v>PC</v>
          </cell>
          <cell r="K622" t="str">
            <v>BDF DC Export Malang</v>
          </cell>
          <cell r="L622" t="str">
            <v>0</v>
          </cell>
          <cell r="M622" t="str">
            <v>24</v>
          </cell>
          <cell r="N622" t="str">
            <v>8999777000059</v>
          </cell>
          <cell r="O622" t="str">
            <v>HE</v>
          </cell>
          <cell r="P622" t="str">
            <v/>
          </cell>
          <cell r="Q622" t="str">
            <v/>
          </cell>
          <cell r="R622" t="str">
            <v>8999777008482</v>
          </cell>
          <cell r="S622" t="str">
            <v>HE</v>
          </cell>
          <cell r="T622">
            <v>60</v>
          </cell>
          <cell r="U622">
            <v>37</v>
          </cell>
          <cell r="V622">
            <v>180</v>
          </cell>
          <cell r="W622" t="str">
            <v>MM</v>
          </cell>
          <cell r="X622">
            <v>0</v>
          </cell>
          <cell r="Y622">
            <v>0</v>
          </cell>
          <cell r="Z622">
            <v>0</v>
          </cell>
          <cell r="AA622" t="str">
            <v/>
          </cell>
          <cell r="AB622">
            <v>245</v>
          </cell>
          <cell r="AC622">
            <v>226</v>
          </cell>
          <cell r="AD622">
            <v>197</v>
          </cell>
          <cell r="AE622" t="str">
            <v>MM</v>
          </cell>
          <cell r="AF622">
            <v>0.22600000000000001</v>
          </cell>
          <cell r="AG622" t="str">
            <v>KG</v>
          </cell>
          <cell r="AH622">
            <v>0</v>
          </cell>
          <cell r="AI622" t="str">
            <v/>
          </cell>
          <cell r="AJ622">
            <v>5.6289999999999996</v>
          </cell>
          <cell r="AK622" t="str">
            <v>KG</v>
          </cell>
          <cell r="AL622" t="str">
            <v>14</v>
          </cell>
          <cell r="AM622" t="str">
            <v>6</v>
          </cell>
          <cell r="AN622" t="str">
            <v>84</v>
          </cell>
          <cell r="AO622" t="str">
            <v>2016</v>
          </cell>
        </row>
        <row r="623">
          <cell r="D623" t="str">
            <v>83781-04800-28</v>
          </cell>
          <cell r="E623" t="str">
            <v>NDEO RLL-ON SHG_WHT_FML 50ML</v>
          </cell>
          <cell r="F623">
            <v>50</v>
          </cell>
          <cell r="G623" t="str">
            <v>ML</v>
          </cell>
          <cell r="H623">
            <v>0.185</v>
          </cell>
          <cell r="I623" t="str">
            <v>L</v>
          </cell>
          <cell r="J623" t="str">
            <v>PC</v>
          </cell>
          <cell r="K623" t="str">
            <v>BDF Surabaya</v>
          </cell>
          <cell r="L623" t="str">
            <v>0</v>
          </cell>
          <cell r="M623" t="str">
            <v>24</v>
          </cell>
          <cell r="N623" t="str">
            <v>8999777007430</v>
          </cell>
          <cell r="O623" t="str">
            <v>HE</v>
          </cell>
          <cell r="P623" t="str">
            <v/>
          </cell>
          <cell r="Q623" t="str">
            <v/>
          </cell>
          <cell r="R623" t="str">
            <v>8999777010089</v>
          </cell>
          <cell r="S623" t="str">
            <v>HE</v>
          </cell>
          <cell r="T623">
            <v>41</v>
          </cell>
          <cell r="U623">
            <v>41</v>
          </cell>
          <cell r="V623">
            <v>110</v>
          </cell>
          <cell r="W623" t="str">
            <v>MM</v>
          </cell>
          <cell r="X623">
            <v>0</v>
          </cell>
          <cell r="Y623">
            <v>0</v>
          </cell>
          <cell r="Z623">
            <v>0</v>
          </cell>
          <cell r="AA623" t="str">
            <v/>
          </cell>
          <cell r="AB623">
            <v>258</v>
          </cell>
          <cell r="AC623">
            <v>171</v>
          </cell>
          <cell r="AD623">
            <v>128</v>
          </cell>
          <cell r="AE623" t="str">
            <v>MM</v>
          </cell>
          <cell r="AF623">
            <v>155.97999999999999</v>
          </cell>
          <cell r="AG623" t="str">
            <v>G</v>
          </cell>
          <cell r="AH623">
            <v>0</v>
          </cell>
          <cell r="AI623" t="str">
            <v/>
          </cell>
          <cell r="AJ623">
            <v>3.895</v>
          </cell>
          <cell r="AK623" t="str">
            <v>KG</v>
          </cell>
          <cell r="AL623" t="str">
            <v>19</v>
          </cell>
          <cell r="AM623" t="str">
            <v>8</v>
          </cell>
          <cell r="AN623" t="str">
            <v>152</v>
          </cell>
          <cell r="AO623" t="str">
            <v>3648</v>
          </cell>
        </row>
        <row r="624">
          <cell r="D624" t="str">
            <v>83735-04820-28</v>
          </cell>
          <cell r="E624" t="str">
            <v>NDEO RLL_ON PRL&amp;BTY_FML 50ML</v>
          </cell>
          <cell r="F624">
            <v>50</v>
          </cell>
          <cell r="G624" t="str">
            <v>ML</v>
          </cell>
          <cell r="H624">
            <v>184.91</v>
          </cell>
          <cell r="I624" t="str">
            <v>ML</v>
          </cell>
          <cell r="J624" t="str">
            <v>PC</v>
          </cell>
          <cell r="K624" t="str">
            <v>BDF DC Export Malang</v>
          </cell>
          <cell r="L624" t="str">
            <v>0</v>
          </cell>
          <cell r="M624" t="str">
            <v>24</v>
          </cell>
          <cell r="N624" t="str">
            <v>8999777010973</v>
          </cell>
          <cell r="O624" t="str">
            <v>HE</v>
          </cell>
          <cell r="P624" t="str">
            <v/>
          </cell>
          <cell r="Q624" t="str">
            <v/>
          </cell>
          <cell r="R624" t="str">
            <v>8999777011468</v>
          </cell>
          <cell r="S624" t="str">
            <v>HE</v>
          </cell>
          <cell r="T624">
            <v>41</v>
          </cell>
          <cell r="U624">
            <v>41</v>
          </cell>
          <cell r="V624">
            <v>110</v>
          </cell>
          <cell r="W624" t="str">
            <v>MM</v>
          </cell>
          <cell r="X624">
            <v>0</v>
          </cell>
          <cell r="Y624">
            <v>0</v>
          </cell>
          <cell r="Z624">
            <v>0</v>
          </cell>
          <cell r="AA624" t="str">
            <v/>
          </cell>
          <cell r="AB624">
            <v>258</v>
          </cell>
          <cell r="AC624">
            <v>171</v>
          </cell>
          <cell r="AD624">
            <v>128</v>
          </cell>
          <cell r="AE624" t="str">
            <v>MM</v>
          </cell>
          <cell r="AF624">
            <v>0.154</v>
          </cell>
          <cell r="AG624" t="str">
            <v>KG</v>
          </cell>
          <cell r="AH624">
            <v>0</v>
          </cell>
          <cell r="AI624" t="str">
            <v/>
          </cell>
          <cell r="AJ624">
            <v>3.8420000000000001</v>
          </cell>
          <cell r="AK624" t="str">
            <v>KG</v>
          </cell>
          <cell r="AL624" t="str">
            <v>19</v>
          </cell>
          <cell r="AM624" t="str">
            <v>8</v>
          </cell>
          <cell r="AN624" t="str">
            <v>152</v>
          </cell>
          <cell r="AO624" t="str">
            <v>3648</v>
          </cell>
        </row>
        <row r="625">
          <cell r="D625" t="str">
            <v>83734-04810-28</v>
          </cell>
          <cell r="E625" t="str">
            <v>NDEO RLL-ON PRL&amp;BTY 25ML</v>
          </cell>
          <cell r="F625">
            <v>25</v>
          </cell>
          <cell r="G625" t="str">
            <v>ML</v>
          </cell>
          <cell r="H625">
            <v>123.21</v>
          </cell>
          <cell r="I625" t="str">
            <v>ML</v>
          </cell>
          <cell r="J625" t="str">
            <v>PC</v>
          </cell>
          <cell r="K625" t="str">
            <v>BDF Surabaya</v>
          </cell>
          <cell r="L625" t="str">
            <v>0</v>
          </cell>
          <cell r="M625" t="str">
            <v>30</v>
          </cell>
          <cell r="N625" t="str">
            <v>8999777011000</v>
          </cell>
          <cell r="O625" t="str">
            <v>HE</v>
          </cell>
          <cell r="P625" t="str">
            <v/>
          </cell>
          <cell r="Q625" t="str">
            <v/>
          </cell>
          <cell r="R625" t="str">
            <v>8999777011451</v>
          </cell>
          <cell r="S625" t="str">
            <v>HE</v>
          </cell>
          <cell r="T625">
            <v>37</v>
          </cell>
          <cell r="U625">
            <v>37</v>
          </cell>
          <cell r="V625">
            <v>90</v>
          </cell>
          <cell r="W625" t="str">
            <v>MM</v>
          </cell>
          <cell r="X625">
            <v>0</v>
          </cell>
          <cell r="Y625">
            <v>0</v>
          </cell>
          <cell r="Z625">
            <v>0</v>
          </cell>
          <cell r="AA625" t="str">
            <v/>
          </cell>
          <cell r="AB625">
            <v>240</v>
          </cell>
          <cell r="AC625">
            <v>196</v>
          </cell>
          <cell r="AD625">
            <v>110</v>
          </cell>
          <cell r="AE625" t="str">
            <v>MM</v>
          </cell>
          <cell r="AF625">
            <v>0.108</v>
          </cell>
          <cell r="AG625" t="str">
            <v>KG</v>
          </cell>
          <cell r="AH625">
            <v>0</v>
          </cell>
          <cell r="AI625" t="str">
            <v/>
          </cell>
          <cell r="AJ625">
            <v>3.4369999999999998</v>
          </cell>
          <cell r="AK625" t="str">
            <v>KG</v>
          </cell>
          <cell r="AL625" t="str">
            <v>19</v>
          </cell>
          <cell r="AM625" t="str">
            <v>10</v>
          </cell>
          <cell r="AN625" t="str">
            <v>190</v>
          </cell>
          <cell r="AO625" t="str">
            <v>5700</v>
          </cell>
        </row>
        <row r="626">
          <cell r="D626" t="str">
            <v>80232-04810-39</v>
          </cell>
          <cell r="E626" t="str">
            <v>NBODY ESS RCH_CRG_MLK 100ML</v>
          </cell>
          <cell r="F626">
            <v>100</v>
          </cell>
          <cell r="G626" t="str">
            <v>ML</v>
          </cell>
          <cell r="H626">
            <v>251.1</v>
          </cell>
          <cell r="I626" t="str">
            <v>ML</v>
          </cell>
          <cell r="J626" t="str">
            <v>PC</v>
          </cell>
          <cell r="K626" t="str">
            <v>BDF DC Export Malang</v>
          </cell>
          <cell r="L626" t="str">
            <v>0</v>
          </cell>
          <cell r="M626" t="str">
            <v>48</v>
          </cell>
          <cell r="N626" t="str">
            <v>8999777000004</v>
          </cell>
          <cell r="O626" t="str">
            <v>HE</v>
          </cell>
          <cell r="P626" t="str">
            <v/>
          </cell>
          <cell r="Q626" t="str">
            <v/>
          </cell>
          <cell r="R626" t="str">
            <v>8999777014650</v>
          </cell>
          <cell r="S626" t="str">
            <v>HE</v>
          </cell>
          <cell r="T626">
            <v>54</v>
          </cell>
          <cell r="U626">
            <v>31</v>
          </cell>
          <cell r="V626">
            <v>150</v>
          </cell>
          <cell r="W626" t="str">
            <v>MM</v>
          </cell>
          <cell r="X626">
            <v>0</v>
          </cell>
          <cell r="Y626">
            <v>0</v>
          </cell>
          <cell r="Z626">
            <v>0</v>
          </cell>
          <cell r="AA626" t="str">
            <v/>
          </cell>
          <cell r="AB626">
            <v>381</v>
          </cell>
          <cell r="AC626">
            <v>228</v>
          </cell>
          <cell r="AD626">
            <v>165</v>
          </cell>
          <cell r="AE626" t="str">
            <v>MM</v>
          </cell>
          <cell r="AF626">
            <v>0.11899999999999999</v>
          </cell>
          <cell r="AG626" t="str">
            <v>KG</v>
          </cell>
          <cell r="AH626">
            <v>0</v>
          </cell>
          <cell r="AI626" t="str">
            <v/>
          </cell>
          <cell r="AJ626">
            <v>5.94</v>
          </cell>
          <cell r="AK626" t="str">
            <v>KG</v>
          </cell>
          <cell r="AL626" t="str">
            <v>10</v>
          </cell>
          <cell r="AM626" t="str">
            <v>7</v>
          </cell>
          <cell r="AN626" t="str">
            <v>70</v>
          </cell>
          <cell r="AO626" t="str">
            <v>3360</v>
          </cell>
        </row>
        <row r="627">
          <cell r="D627" t="str">
            <v>80210-04810-39</v>
          </cell>
          <cell r="E627" t="str">
            <v>NBODY ESS RCH_CRG_MLK 200ML</v>
          </cell>
          <cell r="F627">
            <v>200</v>
          </cell>
          <cell r="G627" t="str">
            <v>ML</v>
          </cell>
          <cell r="H627">
            <v>399.6</v>
          </cell>
          <cell r="I627" t="str">
            <v>ML</v>
          </cell>
          <cell r="J627" t="str">
            <v>PC</v>
          </cell>
          <cell r="K627" t="str">
            <v>BDF DC Export Malang</v>
          </cell>
          <cell r="L627" t="str">
            <v>0</v>
          </cell>
          <cell r="M627" t="str">
            <v>24</v>
          </cell>
          <cell r="N627" t="str">
            <v>8999777000011</v>
          </cell>
          <cell r="O627" t="str">
            <v>HE</v>
          </cell>
          <cell r="P627" t="str">
            <v/>
          </cell>
          <cell r="Q627" t="str">
            <v/>
          </cell>
          <cell r="R627" t="str">
            <v>8999777012212</v>
          </cell>
          <cell r="S627" t="str">
            <v>HE</v>
          </cell>
          <cell r="T627">
            <v>60</v>
          </cell>
          <cell r="U627">
            <v>37</v>
          </cell>
          <cell r="V627">
            <v>180</v>
          </cell>
          <cell r="W627" t="str">
            <v>MM</v>
          </cell>
          <cell r="X627">
            <v>0</v>
          </cell>
          <cell r="Y627">
            <v>0</v>
          </cell>
          <cell r="Z627">
            <v>0</v>
          </cell>
          <cell r="AA627" t="str">
            <v/>
          </cell>
          <cell r="AB627">
            <v>245</v>
          </cell>
          <cell r="AC627">
            <v>226</v>
          </cell>
          <cell r="AD627">
            <v>197</v>
          </cell>
          <cell r="AE627" t="str">
            <v>MM</v>
          </cell>
          <cell r="AF627">
            <v>0.22700000000000001</v>
          </cell>
          <cell r="AG627" t="str">
            <v>KG</v>
          </cell>
          <cell r="AH627">
            <v>0</v>
          </cell>
          <cell r="AI627" t="str">
            <v/>
          </cell>
          <cell r="AJ627">
            <v>5.6319999999999997</v>
          </cell>
          <cell r="AK627" t="str">
            <v>KG</v>
          </cell>
          <cell r="AL627" t="str">
            <v>14</v>
          </cell>
          <cell r="AM627" t="str">
            <v>6</v>
          </cell>
          <cell r="AN627" t="str">
            <v>84</v>
          </cell>
          <cell r="AO627" t="str">
            <v>2016</v>
          </cell>
        </row>
        <row r="628">
          <cell r="D628" t="str">
            <v>48670-09001-01</v>
          </cell>
          <cell r="E628" t="str">
            <v>HP MICKEY 10S ASS FWD EXPORT</v>
          </cell>
          <cell r="F628">
            <v>0</v>
          </cell>
          <cell r="G628" t="str">
            <v/>
          </cell>
          <cell r="H628">
            <v>4.2000000000000003E-2</v>
          </cell>
          <cell r="I628" t="str">
            <v>L</v>
          </cell>
          <cell r="J628" t="str">
            <v>PC</v>
          </cell>
          <cell r="K628" t="str">
            <v>BDF DC Export Malang</v>
          </cell>
          <cell r="L628" t="str">
            <v>30</v>
          </cell>
          <cell r="M628" t="str">
            <v>180</v>
          </cell>
          <cell r="N628" t="str">
            <v>4005800034473</v>
          </cell>
          <cell r="O628" t="str">
            <v>HE</v>
          </cell>
          <cell r="P628" t="str">
            <v>4005800209512</v>
          </cell>
          <cell r="Q628" t="str">
            <v>HE</v>
          </cell>
          <cell r="R628" t="str">
            <v>8999777011161</v>
          </cell>
          <cell r="S628" t="str">
            <v>HE</v>
          </cell>
          <cell r="T628">
            <v>80</v>
          </cell>
          <cell r="U628">
            <v>5</v>
          </cell>
          <cell r="V628">
            <v>106</v>
          </cell>
          <cell r="W628" t="str">
            <v>MM</v>
          </cell>
          <cell r="X628">
            <v>167</v>
          </cell>
          <cell r="Y628">
            <v>93</v>
          </cell>
          <cell r="Z628">
            <v>109</v>
          </cell>
          <cell r="AA628" t="str">
            <v>MM</v>
          </cell>
          <cell r="AB628">
            <v>301</v>
          </cell>
          <cell r="AC628">
            <v>179</v>
          </cell>
          <cell r="AD628">
            <v>232</v>
          </cell>
          <cell r="AE628" t="str">
            <v>MM</v>
          </cell>
          <cell r="AF628">
            <v>7.0000000000000001E-3</v>
          </cell>
          <cell r="AG628" t="str">
            <v>KG</v>
          </cell>
          <cell r="AH628">
            <v>0.24299999999999999</v>
          </cell>
          <cell r="AI628" t="str">
            <v>KG</v>
          </cell>
          <cell r="AJ628">
            <v>1.6220000000000001</v>
          </cell>
          <cell r="AK628" t="str">
            <v>KG</v>
          </cell>
          <cell r="AL628" t="str">
            <v>16</v>
          </cell>
          <cell r="AM628" t="str">
            <v>5</v>
          </cell>
          <cell r="AN628" t="str">
            <v>80</v>
          </cell>
          <cell r="AO628" t="str">
            <v>14400</v>
          </cell>
        </row>
        <row r="629">
          <cell r="D629" t="str">
            <v>48670-09000-01</v>
          </cell>
          <cell r="E629" t="str">
            <v>HP MICKEY 10S ASSORTED</v>
          </cell>
          <cell r="F629">
            <v>0</v>
          </cell>
          <cell r="G629" t="str">
            <v/>
          </cell>
          <cell r="H629">
            <v>5.0999999999999997E-2</v>
          </cell>
          <cell r="I629" t="str">
            <v>L</v>
          </cell>
          <cell r="J629" t="str">
            <v>PC</v>
          </cell>
          <cell r="K629" t="str">
            <v>BDF DC Export Malang</v>
          </cell>
          <cell r="L629" t="str">
            <v>30</v>
          </cell>
          <cell r="M629" t="str">
            <v>180</v>
          </cell>
          <cell r="N629" t="str">
            <v>4005800034473</v>
          </cell>
          <cell r="O629" t="str">
            <v>HE</v>
          </cell>
          <cell r="P629" t="str">
            <v>4005800209512</v>
          </cell>
          <cell r="Q629" t="str">
            <v>HE</v>
          </cell>
          <cell r="R629" t="str">
            <v>8999777011161</v>
          </cell>
          <cell r="S629" t="str">
            <v>HE</v>
          </cell>
          <cell r="T629">
            <v>80</v>
          </cell>
          <cell r="U629">
            <v>6</v>
          </cell>
          <cell r="V629">
            <v>106</v>
          </cell>
          <cell r="W629" t="str">
            <v>MM</v>
          </cell>
          <cell r="X629">
            <v>167</v>
          </cell>
          <cell r="Y629">
            <v>93</v>
          </cell>
          <cell r="Z629">
            <v>109</v>
          </cell>
          <cell r="AA629" t="str">
            <v>MM</v>
          </cell>
          <cell r="AB629">
            <v>301</v>
          </cell>
          <cell r="AC629">
            <v>179</v>
          </cell>
          <cell r="AD629">
            <v>232</v>
          </cell>
          <cell r="AE629" t="str">
            <v>MM</v>
          </cell>
          <cell r="AF629">
            <v>7.0000000000000001E-3</v>
          </cell>
          <cell r="AG629" t="str">
            <v>KG</v>
          </cell>
          <cell r="AH629">
            <v>0.24299999999999999</v>
          </cell>
          <cell r="AI629" t="str">
            <v>KG</v>
          </cell>
          <cell r="AJ629">
            <v>1.6220000000000001</v>
          </cell>
          <cell r="AK629" t="str">
            <v>KG</v>
          </cell>
          <cell r="AL629" t="str">
            <v>16</v>
          </cell>
          <cell r="AM629" t="str">
            <v>5</v>
          </cell>
          <cell r="AN629" t="str">
            <v>80</v>
          </cell>
          <cell r="AO629" t="str">
            <v>14400</v>
          </cell>
        </row>
        <row r="630">
          <cell r="D630" t="str">
            <v>48333-00050-00</v>
          </cell>
          <cell r="E630" t="str">
            <v>HP SENSITIVE ROLL 10CM X 5M</v>
          </cell>
          <cell r="F630">
            <v>0</v>
          </cell>
          <cell r="G630" t="str">
            <v/>
          </cell>
          <cell r="H630">
            <v>0.29699999999999999</v>
          </cell>
          <cell r="I630" t="str">
            <v>L</v>
          </cell>
          <cell r="J630" t="str">
            <v>PC</v>
          </cell>
          <cell r="K630" t="str">
            <v>BDF Surabaya</v>
          </cell>
          <cell r="L630" t="str">
            <v>0</v>
          </cell>
          <cell r="M630" t="str">
            <v>24</v>
          </cell>
          <cell r="N630" t="str">
            <v>8999777013158</v>
          </cell>
          <cell r="O630" t="str">
            <v>HE</v>
          </cell>
          <cell r="P630" t="str">
            <v/>
          </cell>
          <cell r="Q630" t="str">
            <v/>
          </cell>
          <cell r="R630" t="str">
            <v>04005805254647</v>
          </cell>
          <cell r="S630" t="str">
            <v>IC</v>
          </cell>
          <cell r="T630">
            <v>104</v>
          </cell>
          <cell r="U630">
            <v>52</v>
          </cell>
          <cell r="V630">
            <v>55</v>
          </cell>
          <cell r="W630" t="str">
            <v>MM</v>
          </cell>
          <cell r="X630">
            <v>0</v>
          </cell>
          <cell r="Y630">
            <v>0</v>
          </cell>
          <cell r="Z630">
            <v>0</v>
          </cell>
          <cell r="AA630" t="str">
            <v/>
          </cell>
          <cell r="AB630">
            <v>334</v>
          </cell>
          <cell r="AC630">
            <v>226</v>
          </cell>
          <cell r="AD630">
            <v>142</v>
          </cell>
          <cell r="AE630" t="str">
            <v>MM</v>
          </cell>
          <cell r="AF630">
            <v>112</v>
          </cell>
          <cell r="AG630" t="str">
            <v>G</v>
          </cell>
          <cell r="AH630">
            <v>0</v>
          </cell>
          <cell r="AI630" t="str">
            <v/>
          </cell>
          <cell r="AJ630">
            <v>2.88</v>
          </cell>
          <cell r="AK630" t="str">
            <v>KG</v>
          </cell>
          <cell r="AL630" t="str">
            <v>11</v>
          </cell>
          <cell r="AM630" t="str">
            <v>9</v>
          </cell>
          <cell r="AN630" t="str">
            <v>99</v>
          </cell>
          <cell r="AO630" t="str">
            <v>2376</v>
          </cell>
        </row>
        <row r="631">
          <cell r="D631" t="str">
            <v>46628-09002-02</v>
          </cell>
          <cell r="E631" t="str">
            <v>HP EL STR 100_MM</v>
          </cell>
          <cell r="F631">
            <v>0</v>
          </cell>
          <cell r="G631" t="str">
            <v/>
          </cell>
          <cell r="H631">
            <v>0.495</v>
          </cell>
          <cell r="I631" t="str">
            <v>L</v>
          </cell>
          <cell r="J631" t="str">
            <v>PC</v>
          </cell>
          <cell r="K631" t="str">
            <v>BDF DC Export Malang</v>
          </cell>
          <cell r="L631" t="str">
            <v>0</v>
          </cell>
          <cell r="M631" t="str">
            <v>100</v>
          </cell>
          <cell r="N631" t="str">
            <v>4005800422928</v>
          </cell>
          <cell r="O631" t="str">
            <v>HE</v>
          </cell>
          <cell r="P631" t="str">
            <v/>
          </cell>
          <cell r="Q631" t="str">
            <v/>
          </cell>
          <cell r="R631" t="str">
            <v>4005802422926</v>
          </cell>
          <cell r="S631" t="str">
            <v>HE</v>
          </cell>
          <cell r="T631">
            <v>93</v>
          </cell>
          <cell r="U631">
            <v>38</v>
          </cell>
          <cell r="V631">
            <v>140</v>
          </cell>
          <cell r="W631" t="str">
            <v>MM</v>
          </cell>
          <cell r="X631">
            <v>0</v>
          </cell>
          <cell r="Y631">
            <v>0</v>
          </cell>
          <cell r="Z631">
            <v>0</v>
          </cell>
          <cell r="AA631" t="str">
            <v/>
          </cell>
          <cell r="AB631">
            <v>489</v>
          </cell>
          <cell r="AC631">
            <v>292</v>
          </cell>
          <cell r="AD631">
            <v>405</v>
          </cell>
          <cell r="AE631" t="str">
            <v>MM</v>
          </cell>
          <cell r="AF631">
            <v>8.5000000000000006E-2</v>
          </cell>
          <cell r="AG631" t="str">
            <v>KG</v>
          </cell>
          <cell r="AH631">
            <v>0</v>
          </cell>
          <cell r="AI631" t="str">
            <v/>
          </cell>
          <cell r="AJ631">
            <v>9.1470000000000002</v>
          </cell>
          <cell r="AK631" t="str">
            <v>KG</v>
          </cell>
          <cell r="AL631" t="str">
            <v>6</v>
          </cell>
          <cell r="AM631" t="str">
            <v>3</v>
          </cell>
          <cell r="AN631" t="str">
            <v>18</v>
          </cell>
          <cell r="AO631" t="str">
            <v>1800</v>
          </cell>
        </row>
        <row r="632">
          <cell r="D632" t="str">
            <v>46628-09000-05</v>
          </cell>
          <cell r="E632" t="str">
            <v>HP EL STR 100</v>
          </cell>
          <cell r="F632">
            <v>0</v>
          </cell>
          <cell r="G632" t="str">
            <v/>
          </cell>
          <cell r="H632">
            <v>0.495</v>
          </cell>
          <cell r="I632" t="str">
            <v>L</v>
          </cell>
          <cell r="J632" t="str">
            <v>PC</v>
          </cell>
          <cell r="K632" t="str">
            <v>BDF DC Export Malang</v>
          </cell>
          <cell r="L632" t="str">
            <v>0</v>
          </cell>
          <cell r="M632" t="str">
            <v>100</v>
          </cell>
          <cell r="N632" t="str">
            <v>4005800422928</v>
          </cell>
          <cell r="O632" t="str">
            <v>HE</v>
          </cell>
          <cell r="P632" t="str">
            <v/>
          </cell>
          <cell r="Q632" t="str">
            <v/>
          </cell>
          <cell r="R632" t="str">
            <v>4005802422926</v>
          </cell>
          <cell r="S632" t="str">
            <v>HE</v>
          </cell>
          <cell r="T632">
            <v>93</v>
          </cell>
          <cell r="U632">
            <v>38</v>
          </cell>
          <cell r="V632">
            <v>140</v>
          </cell>
          <cell r="W632" t="str">
            <v>MM</v>
          </cell>
          <cell r="X632">
            <v>0</v>
          </cell>
          <cell r="Y632">
            <v>0</v>
          </cell>
          <cell r="Z632">
            <v>0</v>
          </cell>
          <cell r="AA632" t="str">
            <v/>
          </cell>
          <cell r="AB632">
            <v>489</v>
          </cell>
          <cell r="AC632">
            <v>292</v>
          </cell>
          <cell r="AD632">
            <v>405</v>
          </cell>
          <cell r="AE632" t="str">
            <v>MM</v>
          </cell>
          <cell r="AF632">
            <v>8.5000000000000006E-2</v>
          </cell>
          <cell r="AG632" t="str">
            <v>KG</v>
          </cell>
          <cell r="AH632">
            <v>0</v>
          </cell>
          <cell r="AI632" t="str">
            <v/>
          </cell>
          <cell r="AJ632">
            <v>9.1470000000000002</v>
          </cell>
          <cell r="AK632" t="str">
            <v>KG</v>
          </cell>
          <cell r="AL632" t="str">
            <v>6</v>
          </cell>
          <cell r="AM632" t="str">
            <v>3</v>
          </cell>
          <cell r="AN632" t="str">
            <v>18</v>
          </cell>
          <cell r="AO632" t="str">
            <v>1800</v>
          </cell>
        </row>
        <row r="633">
          <cell r="D633" t="str">
            <v>45905-09000-07</v>
          </cell>
          <cell r="E633" t="str">
            <v>HP WR 10 FWD MY</v>
          </cell>
          <cell r="F633">
            <v>0</v>
          </cell>
          <cell r="G633" t="str">
            <v/>
          </cell>
          <cell r="H633">
            <v>5.0999999999999997E-2</v>
          </cell>
          <cell r="I633" t="str">
            <v>L</v>
          </cell>
          <cell r="J633" t="str">
            <v>PC</v>
          </cell>
          <cell r="K633" t="str">
            <v>BDF DC Export Malang</v>
          </cell>
          <cell r="L633" t="str">
            <v>30</v>
          </cell>
          <cell r="M633" t="str">
            <v>180</v>
          </cell>
          <cell r="N633" t="str">
            <v>4005800078309</v>
          </cell>
          <cell r="O633" t="str">
            <v>HE</v>
          </cell>
          <cell r="P633" t="str">
            <v>4005801078308</v>
          </cell>
          <cell r="Q633" t="str">
            <v>HE</v>
          </cell>
          <cell r="R633" t="str">
            <v>4005802078307</v>
          </cell>
          <cell r="S633" t="str">
            <v>HE</v>
          </cell>
          <cell r="T633">
            <v>80</v>
          </cell>
          <cell r="U633">
            <v>6</v>
          </cell>
          <cell r="V633">
            <v>106</v>
          </cell>
          <cell r="W633" t="str">
            <v>MM</v>
          </cell>
          <cell r="X633">
            <v>167</v>
          </cell>
          <cell r="Y633">
            <v>93</v>
          </cell>
          <cell r="Z633">
            <v>109</v>
          </cell>
          <cell r="AA633" t="str">
            <v>MM</v>
          </cell>
          <cell r="AB633">
            <v>301</v>
          </cell>
          <cell r="AC633">
            <v>179</v>
          </cell>
          <cell r="AD633">
            <v>232</v>
          </cell>
          <cell r="AE633" t="str">
            <v>MM</v>
          </cell>
          <cell r="AF633">
            <v>8.0000000000000002E-3</v>
          </cell>
          <cell r="AG633" t="str">
            <v>KG</v>
          </cell>
          <cell r="AH633">
            <v>0.27200000000000002</v>
          </cell>
          <cell r="AI633" t="str">
            <v>KG</v>
          </cell>
          <cell r="AJ633">
            <v>2.1520000000000001</v>
          </cell>
          <cell r="AK633" t="str">
            <v>KG</v>
          </cell>
          <cell r="AL633" t="str">
            <v>16</v>
          </cell>
          <cell r="AM633" t="str">
            <v>5</v>
          </cell>
          <cell r="AN633" t="str">
            <v>80</v>
          </cell>
          <cell r="AO633" t="str">
            <v>14400</v>
          </cell>
        </row>
        <row r="634">
          <cell r="D634" t="str">
            <v>45903-09000-06</v>
          </cell>
          <cell r="E634" t="str">
            <v>HP WR 20 FWD MY</v>
          </cell>
          <cell r="F634">
            <v>0</v>
          </cell>
          <cell r="G634" t="str">
            <v/>
          </cell>
          <cell r="H634">
            <v>0.17100000000000001</v>
          </cell>
          <cell r="I634" t="str">
            <v>L</v>
          </cell>
          <cell r="J634" t="str">
            <v>PC</v>
          </cell>
          <cell r="K634" t="str">
            <v>BDF DC Export Malang</v>
          </cell>
          <cell r="L634" t="str">
            <v>10</v>
          </cell>
          <cell r="M634" t="str">
            <v>120</v>
          </cell>
          <cell r="N634" t="str">
            <v>4005800078316</v>
          </cell>
          <cell r="O634" t="str">
            <v>HE</v>
          </cell>
          <cell r="P634" t="str">
            <v>4005801078315</v>
          </cell>
          <cell r="Q634" t="str">
            <v>HE</v>
          </cell>
          <cell r="R634" t="str">
            <v>4005802078314</v>
          </cell>
          <cell r="S634" t="str">
            <v>HE</v>
          </cell>
          <cell r="T634">
            <v>80</v>
          </cell>
          <cell r="U634">
            <v>20</v>
          </cell>
          <cell r="V634">
            <v>107</v>
          </cell>
          <cell r="W634" t="str">
            <v>MM</v>
          </cell>
          <cell r="X634">
            <v>200</v>
          </cell>
          <cell r="Y634">
            <v>80</v>
          </cell>
          <cell r="Z634">
            <v>107</v>
          </cell>
          <cell r="AA634" t="str">
            <v>MM</v>
          </cell>
          <cell r="AB634">
            <v>447</v>
          </cell>
          <cell r="AC634">
            <v>254</v>
          </cell>
          <cell r="AD634">
            <v>235</v>
          </cell>
          <cell r="AE634" t="str">
            <v>MM</v>
          </cell>
          <cell r="AF634">
            <v>0.02</v>
          </cell>
          <cell r="AG634" t="str">
            <v>G</v>
          </cell>
          <cell r="AH634">
            <v>0.217</v>
          </cell>
          <cell r="AI634" t="str">
            <v>KG</v>
          </cell>
          <cell r="AJ634">
            <v>2.754</v>
          </cell>
          <cell r="AK634" t="str">
            <v>KG</v>
          </cell>
          <cell r="AL634" t="str">
            <v>6</v>
          </cell>
          <cell r="AM634" t="str">
            <v>5</v>
          </cell>
          <cell r="AN634" t="str">
            <v>30</v>
          </cell>
          <cell r="AO634" t="str">
            <v>3600</v>
          </cell>
        </row>
        <row r="635">
          <cell r="D635" t="str">
            <v>45777-09001-05</v>
          </cell>
          <cell r="E635" t="str">
            <v>HP EL STR 20</v>
          </cell>
          <cell r="F635">
            <v>0</v>
          </cell>
          <cell r="G635" t="str">
            <v/>
          </cell>
          <cell r="H635">
            <v>0.17100000000000001</v>
          </cell>
          <cell r="I635" t="str">
            <v>L</v>
          </cell>
          <cell r="J635" t="str">
            <v>PC</v>
          </cell>
          <cell r="K635" t="str">
            <v>BDF DC Export Malang</v>
          </cell>
          <cell r="L635" t="str">
            <v>10</v>
          </cell>
          <cell r="M635" t="str">
            <v>120</v>
          </cell>
          <cell r="N635" t="str">
            <v>4005800078293</v>
          </cell>
          <cell r="O635" t="str">
            <v>HE</v>
          </cell>
          <cell r="P635" t="str">
            <v>4005801762528</v>
          </cell>
          <cell r="Q635" t="str">
            <v>HE</v>
          </cell>
          <cell r="R635" t="str">
            <v>04005802078291</v>
          </cell>
          <cell r="S635" t="str">
            <v>IC</v>
          </cell>
          <cell r="T635">
            <v>80</v>
          </cell>
          <cell r="U635">
            <v>20</v>
          </cell>
          <cell r="V635">
            <v>107</v>
          </cell>
          <cell r="W635" t="str">
            <v>MM</v>
          </cell>
          <cell r="X635">
            <v>200</v>
          </cell>
          <cell r="Y635">
            <v>80</v>
          </cell>
          <cell r="Z635">
            <v>107</v>
          </cell>
          <cell r="AA635" t="str">
            <v>MM</v>
          </cell>
          <cell r="AB635">
            <v>447</v>
          </cell>
          <cell r="AC635">
            <v>254</v>
          </cell>
          <cell r="AD635">
            <v>235</v>
          </cell>
          <cell r="AE635" t="str">
            <v>MM</v>
          </cell>
          <cell r="AF635">
            <v>2.3E-2</v>
          </cell>
          <cell r="AG635" t="str">
            <v>KG</v>
          </cell>
          <cell r="AH635">
            <v>0.247</v>
          </cell>
          <cell r="AI635" t="str">
            <v>KG</v>
          </cell>
          <cell r="AJ635">
            <v>3.32</v>
          </cell>
          <cell r="AK635" t="str">
            <v>KG</v>
          </cell>
          <cell r="AL635" t="str">
            <v>6</v>
          </cell>
          <cell r="AM635" t="str">
            <v>5</v>
          </cell>
          <cell r="AN635" t="str">
            <v>30</v>
          </cell>
          <cell r="AO635" t="str">
            <v>3600</v>
          </cell>
        </row>
        <row r="636">
          <cell r="D636" t="str">
            <v>45777-00002-45</v>
          </cell>
          <cell r="E636" t="str">
            <v>HP FAB STR 65X19 TA 20 EN_MS</v>
          </cell>
          <cell r="F636">
            <v>20</v>
          </cell>
          <cell r="G636" t="str">
            <v>PC</v>
          </cell>
          <cell r="H636">
            <v>0.17100000000000001</v>
          </cell>
          <cell r="I636" t="str">
            <v>L</v>
          </cell>
          <cell r="J636" t="str">
            <v>PC</v>
          </cell>
          <cell r="K636" t="str">
            <v>BDF DC Export Malang</v>
          </cell>
          <cell r="L636" t="str">
            <v>10</v>
          </cell>
          <cell r="M636" t="str">
            <v>120</v>
          </cell>
          <cell r="N636" t="str">
            <v>4005800078293</v>
          </cell>
          <cell r="O636" t="str">
            <v>HE</v>
          </cell>
          <cell r="P636" t="str">
            <v>4005801762528</v>
          </cell>
          <cell r="Q636" t="str">
            <v>HE</v>
          </cell>
          <cell r="R636" t="str">
            <v>04005802078291</v>
          </cell>
          <cell r="S636" t="str">
            <v>IC</v>
          </cell>
          <cell r="T636">
            <v>80</v>
          </cell>
          <cell r="U636">
            <v>20</v>
          </cell>
          <cell r="V636">
            <v>107</v>
          </cell>
          <cell r="W636" t="str">
            <v>MM</v>
          </cell>
          <cell r="X636">
            <v>200</v>
          </cell>
          <cell r="Y636">
            <v>80</v>
          </cell>
          <cell r="Z636">
            <v>107</v>
          </cell>
          <cell r="AA636" t="str">
            <v>MM</v>
          </cell>
          <cell r="AB636">
            <v>447</v>
          </cell>
          <cell r="AC636">
            <v>254</v>
          </cell>
          <cell r="AD636">
            <v>235</v>
          </cell>
          <cell r="AE636" t="str">
            <v>MM</v>
          </cell>
          <cell r="AF636">
            <v>2.3E-2</v>
          </cell>
          <cell r="AG636" t="str">
            <v>KG</v>
          </cell>
          <cell r="AH636">
            <v>0.247</v>
          </cell>
          <cell r="AI636" t="str">
            <v>KG</v>
          </cell>
          <cell r="AJ636">
            <v>3.32</v>
          </cell>
          <cell r="AK636" t="str">
            <v>KG</v>
          </cell>
          <cell r="AL636" t="str">
            <v>6</v>
          </cell>
          <cell r="AM636" t="str">
            <v>5</v>
          </cell>
          <cell r="AN636" t="str">
            <v>30</v>
          </cell>
          <cell r="AO636" t="str">
            <v>3600</v>
          </cell>
        </row>
        <row r="637">
          <cell r="D637" t="str">
            <v>45676-09001-06</v>
          </cell>
          <cell r="E637" t="str">
            <v>HP UN STR 72X19 TA 100 FWD MY</v>
          </cell>
          <cell r="F637">
            <v>0</v>
          </cell>
          <cell r="G637" t="str">
            <v/>
          </cell>
          <cell r="H637">
            <v>0.495</v>
          </cell>
          <cell r="I637" t="str">
            <v>L</v>
          </cell>
          <cell r="J637" t="str">
            <v>PC</v>
          </cell>
          <cell r="K637" t="str">
            <v>BDF DC Export Malang</v>
          </cell>
          <cell r="L637" t="str">
            <v>0</v>
          </cell>
          <cell r="M637" t="str">
            <v>100</v>
          </cell>
          <cell r="N637" t="str">
            <v>4005800078323</v>
          </cell>
          <cell r="O637" t="str">
            <v>HE</v>
          </cell>
          <cell r="P637" t="str">
            <v/>
          </cell>
          <cell r="Q637" t="str">
            <v/>
          </cell>
          <cell r="R637" t="str">
            <v>4005802078321</v>
          </cell>
          <cell r="S637" t="str">
            <v>HE</v>
          </cell>
          <cell r="T637">
            <v>93</v>
          </cell>
          <cell r="U637">
            <v>38</v>
          </cell>
          <cell r="V637">
            <v>140</v>
          </cell>
          <cell r="W637" t="str">
            <v>MM</v>
          </cell>
          <cell r="X637">
            <v>0</v>
          </cell>
          <cell r="Y637">
            <v>0</v>
          </cell>
          <cell r="Z637">
            <v>0</v>
          </cell>
          <cell r="AA637" t="str">
            <v/>
          </cell>
          <cell r="AB637">
            <v>489</v>
          </cell>
          <cell r="AC637">
            <v>292</v>
          </cell>
          <cell r="AD637">
            <v>405</v>
          </cell>
          <cell r="AE637" t="str">
            <v>MM</v>
          </cell>
          <cell r="AF637">
            <v>7.0999999999999994E-2</v>
          </cell>
          <cell r="AG637" t="str">
            <v>KG</v>
          </cell>
          <cell r="AH637">
            <v>0</v>
          </cell>
          <cell r="AI637" t="str">
            <v/>
          </cell>
          <cell r="AJ637">
            <v>7.77</v>
          </cell>
          <cell r="AK637" t="str">
            <v>KG</v>
          </cell>
          <cell r="AL637" t="str">
            <v>6</v>
          </cell>
          <cell r="AM637" t="str">
            <v>3</v>
          </cell>
          <cell r="AN637" t="str">
            <v>18</v>
          </cell>
          <cell r="AO637" t="str">
            <v>1800</v>
          </cell>
        </row>
        <row r="638">
          <cell r="D638" t="str">
            <v>40556-09001-02</v>
          </cell>
          <cell r="E638" t="str">
            <v>HP DISNEY FROZEN 10S ASS EXPORT FWD</v>
          </cell>
          <cell r="F638">
            <v>0</v>
          </cell>
          <cell r="G638" t="str">
            <v/>
          </cell>
          <cell r="H638">
            <v>4.2000000000000003E-2</v>
          </cell>
          <cell r="I638" t="str">
            <v>L</v>
          </cell>
          <cell r="J638" t="str">
            <v>PC</v>
          </cell>
          <cell r="K638" t="str">
            <v>BDF DC Export Malang</v>
          </cell>
          <cell r="L638" t="str">
            <v>30</v>
          </cell>
          <cell r="M638" t="str">
            <v>180</v>
          </cell>
          <cell r="N638" t="str">
            <v>8999777009014</v>
          </cell>
          <cell r="O638" t="str">
            <v>HE</v>
          </cell>
          <cell r="P638" t="str">
            <v>8999777009021</v>
          </cell>
          <cell r="Q638" t="str">
            <v>HE</v>
          </cell>
          <cell r="R638" t="str">
            <v>8999777009038</v>
          </cell>
          <cell r="S638" t="str">
            <v>HE</v>
          </cell>
          <cell r="T638">
            <v>80</v>
          </cell>
          <cell r="U638">
            <v>5</v>
          </cell>
          <cell r="V638">
            <v>106</v>
          </cell>
          <cell r="W638" t="str">
            <v>MM</v>
          </cell>
          <cell r="X638">
            <v>167</v>
          </cell>
          <cell r="Y638">
            <v>93</v>
          </cell>
          <cell r="Z638">
            <v>109</v>
          </cell>
          <cell r="AA638" t="str">
            <v>MM</v>
          </cell>
          <cell r="AB638">
            <v>301</v>
          </cell>
          <cell r="AC638">
            <v>179</v>
          </cell>
          <cell r="AD638">
            <v>232</v>
          </cell>
          <cell r="AE638" t="str">
            <v>MM</v>
          </cell>
          <cell r="AF638">
            <v>7.0000000000000001E-3</v>
          </cell>
          <cell r="AG638" t="str">
            <v>KG</v>
          </cell>
          <cell r="AH638">
            <v>0.24299999999999999</v>
          </cell>
          <cell r="AI638" t="str">
            <v>KG</v>
          </cell>
          <cell r="AJ638">
            <v>1.6220000000000001</v>
          </cell>
          <cell r="AK638" t="str">
            <v>KG</v>
          </cell>
          <cell r="AL638" t="str">
            <v>16</v>
          </cell>
          <cell r="AM638" t="str">
            <v>5</v>
          </cell>
          <cell r="AN638" t="str">
            <v>80</v>
          </cell>
          <cell r="AO638" t="str">
            <v>14400</v>
          </cell>
        </row>
        <row r="639">
          <cell r="D639" t="str">
            <v>40556-09000-02</v>
          </cell>
          <cell r="E639" t="str">
            <v>HP DISNEY FROZEN 10S ASSORTED</v>
          </cell>
          <cell r="F639">
            <v>0</v>
          </cell>
          <cell r="G639" t="str">
            <v/>
          </cell>
          <cell r="H639">
            <v>5.0999999999999997E-2</v>
          </cell>
          <cell r="I639" t="str">
            <v>L</v>
          </cell>
          <cell r="J639" t="str">
            <v>PC</v>
          </cell>
          <cell r="K639" t="str">
            <v>BDF DC Export Malang</v>
          </cell>
          <cell r="L639" t="str">
            <v>30</v>
          </cell>
          <cell r="M639" t="str">
            <v>180</v>
          </cell>
          <cell r="N639" t="str">
            <v>8999777009014</v>
          </cell>
          <cell r="O639" t="str">
            <v>HE</v>
          </cell>
          <cell r="P639" t="str">
            <v>8999777009021</v>
          </cell>
          <cell r="Q639" t="str">
            <v>HE</v>
          </cell>
          <cell r="R639" t="str">
            <v>8999777009038</v>
          </cell>
          <cell r="S639" t="str">
            <v>HE</v>
          </cell>
          <cell r="T639">
            <v>80</v>
          </cell>
          <cell r="U639">
            <v>6</v>
          </cell>
          <cell r="V639">
            <v>106</v>
          </cell>
          <cell r="W639" t="str">
            <v>MM</v>
          </cell>
          <cell r="X639">
            <v>167</v>
          </cell>
          <cell r="Y639">
            <v>93</v>
          </cell>
          <cell r="Z639">
            <v>109</v>
          </cell>
          <cell r="AA639" t="str">
            <v>MM</v>
          </cell>
          <cell r="AB639">
            <v>301</v>
          </cell>
          <cell r="AC639">
            <v>179</v>
          </cell>
          <cell r="AD639">
            <v>232</v>
          </cell>
          <cell r="AE639" t="str">
            <v>MM</v>
          </cell>
          <cell r="AF639">
            <v>7.0000000000000001E-3</v>
          </cell>
          <cell r="AG639" t="str">
            <v>KG</v>
          </cell>
          <cell r="AH639">
            <v>0.24299999999999999</v>
          </cell>
          <cell r="AI639" t="str">
            <v>KG</v>
          </cell>
          <cell r="AJ639">
            <v>1.6220000000000001</v>
          </cell>
          <cell r="AK639" t="str">
            <v>KG</v>
          </cell>
          <cell r="AL639" t="str">
            <v>16</v>
          </cell>
          <cell r="AM639" t="str">
            <v>5</v>
          </cell>
          <cell r="AN639" t="str">
            <v>80</v>
          </cell>
          <cell r="AO639" t="str">
            <v>14400</v>
          </cell>
        </row>
        <row r="640">
          <cell r="D640" t="str">
            <v>48382-00004-29</v>
          </cell>
          <cell r="E640" t="str">
            <v>HP WND_HLG_OIN 3,5G ID</v>
          </cell>
          <cell r="F640">
            <v>3.5</v>
          </cell>
          <cell r="G640" t="str">
            <v>G</v>
          </cell>
          <cell r="H640">
            <v>4.2000000000000003E-2</v>
          </cell>
          <cell r="I640" t="str">
            <v>L</v>
          </cell>
          <cell r="J640" t="str">
            <v>PC</v>
          </cell>
          <cell r="K640" t="str">
            <v>BDF Surabaya</v>
          </cell>
          <cell r="L640" t="str">
            <v>10</v>
          </cell>
          <cell r="M640" t="str">
            <v>80</v>
          </cell>
          <cell r="N640" t="str">
            <v>8999777015510</v>
          </cell>
          <cell r="O640" t="str">
            <v>HE</v>
          </cell>
          <cell r="P640" t="str">
            <v>8999777015527</v>
          </cell>
          <cell r="Q640" t="str">
            <v>HE</v>
          </cell>
          <cell r="R640" t="str">
            <v>8999777015534</v>
          </cell>
          <cell r="S640" t="str">
            <v>HE</v>
          </cell>
          <cell r="T640">
            <v>20</v>
          </cell>
          <cell r="U640">
            <v>26</v>
          </cell>
          <cell r="V640">
            <v>80</v>
          </cell>
          <cell r="W640" t="str">
            <v>MM</v>
          </cell>
          <cell r="X640">
            <v>200</v>
          </cell>
          <cell r="Y640">
            <v>26</v>
          </cell>
          <cell r="Z640">
            <v>80</v>
          </cell>
          <cell r="AA640" t="str">
            <v>MM</v>
          </cell>
          <cell r="AB640">
            <v>221</v>
          </cell>
          <cell r="AC640">
            <v>126</v>
          </cell>
          <cell r="AD640">
            <v>178</v>
          </cell>
          <cell r="AE640" t="str">
            <v>MM</v>
          </cell>
          <cell r="AF640">
            <v>11</v>
          </cell>
          <cell r="AG640" t="str">
            <v>G</v>
          </cell>
          <cell r="AH640">
            <v>0.11</v>
          </cell>
          <cell r="AI640" t="str">
            <v>KG</v>
          </cell>
          <cell r="AJ640">
            <v>0.94</v>
          </cell>
          <cell r="AK640" t="str">
            <v>KG</v>
          </cell>
          <cell r="AL640" t="str">
            <v>33</v>
          </cell>
          <cell r="AM640" t="str">
            <v>5</v>
          </cell>
          <cell r="AN640" t="str">
            <v>165</v>
          </cell>
          <cell r="AO640" t="str">
            <v>13200</v>
          </cell>
        </row>
        <row r="641">
          <cell r="D641" t="str">
            <v>48382-00004-45</v>
          </cell>
          <cell r="E641" t="str">
            <v>HP WND_HLG_OIN 3,5G ID</v>
          </cell>
          <cell r="F641">
            <v>3.5</v>
          </cell>
          <cell r="G641" t="str">
            <v>G</v>
          </cell>
          <cell r="H641">
            <v>4.2000000000000003E-2</v>
          </cell>
          <cell r="I641" t="str">
            <v>L</v>
          </cell>
          <cell r="J641" t="str">
            <v>PC</v>
          </cell>
          <cell r="K641" t="str">
            <v>BDF Surabaya</v>
          </cell>
          <cell r="L641" t="str">
            <v>10</v>
          </cell>
          <cell r="M641" t="str">
            <v>80</v>
          </cell>
          <cell r="N641" t="str">
            <v>8999777015510</v>
          </cell>
          <cell r="O641" t="str">
            <v>HE</v>
          </cell>
          <cell r="P641" t="str">
            <v>8999777015527</v>
          </cell>
          <cell r="Q641" t="str">
            <v>HE</v>
          </cell>
          <cell r="R641" t="str">
            <v>8999777015534</v>
          </cell>
          <cell r="S641" t="str">
            <v>HE</v>
          </cell>
          <cell r="T641">
            <v>20</v>
          </cell>
          <cell r="U641">
            <v>26</v>
          </cell>
          <cell r="V641">
            <v>80</v>
          </cell>
          <cell r="W641" t="str">
            <v>MM</v>
          </cell>
          <cell r="X641">
            <v>200</v>
          </cell>
          <cell r="Y641">
            <v>26</v>
          </cell>
          <cell r="Z641">
            <v>80</v>
          </cell>
          <cell r="AA641" t="str">
            <v>MM</v>
          </cell>
          <cell r="AB641">
            <v>221</v>
          </cell>
          <cell r="AC641">
            <v>126</v>
          </cell>
          <cell r="AD641">
            <v>178</v>
          </cell>
          <cell r="AE641" t="str">
            <v>MM</v>
          </cell>
          <cell r="AF641">
            <v>11</v>
          </cell>
          <cell r="AG641" t="str">
            <v>G</v>
          </cell>
          <cell r="AH641">
            <v>0.11</v>
          </cell>
          <cell r="AI641" t="str">
            <v>KG</v>
          </cell>
          <cell r="AJ641">
            <v>0.94</v>
          </cell>
          <cell r="AK641" t="str">
            <v>KG</v>
          </cell>
          <cell r="AL641" t="str">
            <v>33</v>
          </cell>
          <cell r="AM641" t="str">
            <v>5</v>
          </cell>
          <cell r="AN641" t="str">
            <v>165</v>
          </cell>
          <cell r="AO641" t="str">
            <v>13200</v>
          </cell>
        </row>
        <row r="642">
          <cell r="D642" t="str">
            <v>48388-00002-29</v>
          </cell>
          <cell r="E642" t="str">
            <v>HP WND_SPY PHMB 0.04% 50ML EN_ID</v>
          </cell>
          <cell r="F642">
            <v>50</v>
          </cell>
          <cell r="G642" t="str">
            <v>ML</v>
          </cell>
          <cell r="H642">
            <v>0.17499999999999999</v>
          </cell>
          <cell r="I642" t="str">
            <v>L</v>
          </cell>
          <cell r="J642" t="str">
            <v>PC</v>
          </cell>
          <cell r="K642" t="str">
            <v>BDF Surabaya</v>
          </cell>
          <cell r="L642" t="str">
            <v>5</v>
          </cell>
          <cell r="M642" t="str">
            <v>40</v>
          </cell>
          <cell r="N642" t="str">
            <v>8999777010768</v>
          </cell>
          <cell r="O642" t="str">
            <v>HE</v>
          </cell>
          <cell r="P642" t="str">
            <v>8999777010775</v>
          </cell>
          <cell r="Q642" t="str">
            <v>HE</v>
          </cell>
          <cell r="R642" t="str">
            <v>4005800198748</v>
          </cell>
          <cell r="S642" t="str">
            <v>HE</v>
          </cell>
          <cell r="T642">
            <v>50</v>
          </cell>
          <cell r="U642">
            <v>29</v>
          </cell>
          <cell r="V642">
            <v>121</v>
          </cell>
          <cell r="W642" t="str">
            <v>MM</v>
          </cell>
          <cell r="X642">
            <v>149</v>
          </cell>
          <cell r="Y642">
            <v>51</v>
          </cell>
          <cell r="Z642">
            <v>122</v>
          </cell>
          <cell r="AA642" t="str">
            <v>MM</v>
          </cell>
          <cell r="AB642">
            <v>316</v>
          </cell>
          <cell r="AC642">
            <v>213</v>
          </cell>
          <cell r="AD642">
            <v>140</v>
          </cell>
          <cell r="AE642" t="str">
            <v>MM</v>
          </cell>
          <cell r="AF642">
            <v>70</v>
          </cell>
          <cell r="AG642" t="str">
            <v>G</v>
          </cell>
          <cell r="AH642">
            <v>0.36299999999999999</v>
          </cell>
          <cell r="AI642" t="str">
            <v>KG</v>
          </cell>
          <cell r="AJ642">
            <v>3</v>
          </cell>
          <cell r="AK642" t="str">
            <v>KG</v>
          </cell>
          <cell r="AL642" t="str">
            <v>12</v>
          </cell>
          <cell r="AM642" t="str">
            <v>7</v>
          </cell>
          <cell r="AN642" t="str">
            <v>84</v>
          </cell>
          <cell r="AO642" t="str">
            <v>3360</v>
          </cell>
        </row>
        <row r="643">
          <cell r="D643" t="str">
            <v>48330-00201-00</v>
          </cell>
          <cell r="E643" t="str">
            <v>HP_ROLL_COHESIVE_4MX6CM</v>
          </cell>
          <cell r="F643">
            <v>0</v>
          </cell>
          <cell r="G643" t="str">
            <v/>
          </cell>
          <cell r="H643">
            <v>0.20599999999999999</v>
          </cell>
          <cell r="I643" t="str">
            <v>L</v>
          </cell>
          <cell r="J643" t="str">
            <v>PC</v>
          </cell>
          <cell r="K643" t="str">
            <v/>
          </cell>
          <cell r="L643" t="str">
            <v>12</v>
          </cell>
          <cell r="M643" t="str">
            <v>12</v>
          </cell>
          <cell r="N643" t="str">
            <v>8999777016029</v>
          </cell>
          <cell r="O643" t="str">
            <v>HE</v>
          </cell>
          <cell r="P643" t="str">
            <v/>
          </cell>
          <cell r="Q643" t="str">
            <v/>
          </cell>
          <cell r="R643" t="str">
            <v>8999777016036</v>
          </cell>
          <cell r="S643" t="str">
            <v>HE</v>
          </cell>
          <cell r="T643">
            <v>55</v>
          </cell>
          <cell r="U643">
            <v>55</v>
          </cell>
          <cell r="V643">
            <v>68</v>
          </cell>
          <cell r="W643" t="str">
            <v>MM</v>
          </cell>
          <cell r="X643">
            <v>246</v>
          </cell>
          <cell r="Y643">
            <v>186</v>
          </cell>
          <cell r="Z643">
            <v>73</v>
          </cell>
          <cell r="AA643" t="str">
            <v>MM</v>
          </cell>
          <cell r="AB643">
            <v>246</v>
          </cell>
          <cell r="AC643">
            <v>186</v>
          </cell>
          <cell r="AD643">
            <v>73</v>
          </cell>
          <cell r="AE643" t="str">
            <v>MM</v>
          </cell>
          <cell r="AF643">
            <v>23</v>
          </cell>
          <cell r="AG643" t="str">
            <v>G</v>
          </cell>
          <cell r="AH643">
            <v>0.42</v>
          </cell>
          <cell r="AI643" t="str">
            <v>KG</v>
          </cell>
          <cell r="AJ643">
            <v>0.316</v>
          </cell>
          <cell r="AK643" t="str">
            <v>KG</v>
          </cell>
          <cell r="AL643" t="str">
            <v>12</v>
          </cell>
          <cell r="AM643" t="str">
            <v>16</v>
          </cell>
          <cell r="AN643" t="str">
            <v>192</v>
          </cell>
          <cell r="AO643" t="str">
            <v>2304</v>
          </cell>
        </row>
        <row r="644">
          <cell r="D644" t="str">
            <v>48330-00201-01</v>
          </cell>
          <cell r="E644" t="str">
            <v>HP_ROLL_COHESIVE_4MX6CM</v>
          </cell>
          <cell r="F644">
            <v>0</v>
          </cell>
          <cell r="G644" t="str">
            <v/>
          </cell>
          <cell r="H644">
            <v>0.20599999999999999</v>
          </cell>
          <cell r="I644" t="str">
            <v>L</v>
          </cell>
          <cell r="J644" t="str">
            <v>PC</v>
          </cell>
          <cell r="K644" t="str">
            <v>BDF Surabaya</v>
          </cell>
          <cell r="L644" t="str">
            <v>0</v>
          </cell>
          <cell r="M644" t="str">
            <v>12</v>
          </cell>
          <cell r="N644" t="str">
            <v>8999777016029</v>
          </cell>
          <cell r="O644" t="str">
            <v>HE</v>
          </cell>
          <cell r="P644" t="str">
            <v/>
          </cell>
          <cell r="Q644" t="str">
            <v/>
          </cell>
          <cell r="R644" t="str">
            <v>8999777016036</v>
          </cell>
          <cell r="S644" t="str">
            <v>HE</v>
          </cell>
          <cell r="T644">
            <v>55</v>
          </cell>
          <cell r="U644">
            <v>55</v>
          </cell>
          <cell r="V644">
            <v>68</v>
          </cell>
          <cell r="W644" t="str">
            <v>MM</v>
          </cell>
          <cell r="X644">
            <v>0</v>
          </cell>
          <cell r="Y644">
            <v>0</v>
          </cell>
          <cell r="Z644">
            <v>0</v>
          </cell>
          <cell r="AA644" t="str">
            <v/>
          </cell>
          <cell r="AB644">
            <v>246</v>
          </cell>
          <cell r="AC644">
            <v>186</v>
          </cell>
          <cell r="AD644">
            <v>73</v>
          </cell>
          <cell r="AE644" t="str">
            <v>MM</v>
          </cell>
          <cell r="AF644">
            <v>23</v>
          </cell>
          <cell r="AG644" t="str">
            <v>G</v>
          </cell>
          <cell r="AH644">
            <v>0</v>
          </cell>
          <cell r="AI644" t="str">
            <v/>
          </cell>
          <cell r="AJ644">
            <v>0.316</v>
          </cell>
          <cell r="AK644" t="str">
            <v>KG</v>
          </cell>
          <cell r="AL644" t="str">
            <v>16</v>
          </cell>
          <cell r="AM644" t="str">
            <v>12</v>
          </cell>
          <cell r="AN644" t="str">
            <v>192</v>
          </cell>
          <cell r="AO644" t="str">
            <v>2304</v>
          </cell>
        </row>
        <row r="645">
          <cell r="D645" t="str">
            <v>48330-00209-00</v>
          </cell>
          <cell r="E645" t="str">
            <v>HP_AQUA_PROTECT_XXL_STER</v>
          </cell>
          <cell r="F645">
            <v>0</v>
          </cell>
          <cell r="G645" t="str">
            <v/>
          </cell>
          <cell r="H645">
            <v>1.6E-2</v>
          </cell>
          <cell r="I645" t="str">
            <v>L</v>
          </cell>
          <cell r="J645" t="str">
            <v>PC</v>
          </cell>
          <cell r="K645" t="str">
            <v>PT. LF SERVICES INDONESIA</v>
          </cell>
          <cell r="L645" t="str">
            <v>25</v>
          </cell>
          <cell r="M645" t="str">
            <v>250</v>
          </cell>
          <cell r="N645" t="str">
            <v>8999777016494</v>
          </cell>
          <cell r="O645" t="str">
            <v>HE</v>
          </cell>
          <cell r="P645" t="str">
            <v>8999777016500</v>
          </cell>
          <cell r="Q645" t="str">
            <v>HE</v>
          </cell>
          <cell r="R645" t="str">
            <v>8999777016517</v>
          </cell>
          <cell r="S645" t="str">
            <v>HE</v>
          </cell>
          <cell r="T645">
            <v>149</v>
          </cell>
          <cell r="U645">
            <v>1</v>
          </cell>
          <cell r="V645">
            <v>110</v>
          </cell>
          <cell r="W645" t="str">
            <v>MM</v>
          </cell>
          <cell r="X645">
            <v>155</v>
          </cell>
          <cell r="Y645">
            <v>40</v>
          </cell>
          <cell r="Z645">
            <v>115</v>
          </cell>
          <cell r="AA645" t="str">
            <v>MM</v>
          </cell>
          <cell r="AB645">
            <v>245</v>
          </cell>
          <cell r="AC645">
            <v>216</v>
          </cell>
          <cell r="AD645">
            <v>178</v>
          </cell>
          <cell r="AE645" t="str">
            <v>MM</v>
          </cell>
          <cell r="AF645">
            <v>4.1500000000000004</v>
          </cell>
          <cell r="AG645" t="str">
            <v>G</v>
          </cell>
          <cell r="AH645">
            <v>122.64100000000001</v>
          </cell>
          <cell r="AI645" t="str">
            <v>G</v>
          </cell>
          <cell r="AJ645">
            <v>1.3360000000000001</v>
          </cell>
          <cell r="AK645" t="str">
            <v>KG</v>
          </cell>
          <cell r="AL645" t="str">
            <v>15</v>
          </cell>
          <cell r="AM645" t="str">
            <v>5</v>
          </cell>
          <cell r="AN645" t="str">
            <v>75</v>
          </cell>
          <cell r="AO645" t="str">
            <v>18750</v>
          </cell>
        </row>
        <row r="646">
          <cell r="D646" t="str">
            <v>48330-00211-00</v>
          </cell>
          <cell r="E646" t="str">
            <v>HP_2637_TOPLES</v>
          </cell>
          <cell r="F646">
            <v>0</v>
          </cell>
          <cell r="G646" t="str">
            <v/>
          </cell>
          <cell r="H646">
            <v>2.6850000000000001</v>
          </cell>
          <cell r="I646" t="str">
            <v>L</v>
          </cell>
          <cell r="J646" t="str">
            <v>PC</v>
          </cell>
          <cell r="K646" t="str">
            <v>PT. LF SERVICES INDONESIA</v>
          </cell>
          <cell r="L646" t="str">
            <v>0</v>
          </cell>
          <cell r="M646" t="str">
            <v>20</v>
          </cell>
          <cell r="N646" t="str">
            <v>8999777012526</v>
          </cell>
          <cell r="O646" t="str">
            <v>HE</v>
          </cell>
          <cell r="P646" t="str">
            <v/>
          </cell>
          <cell r="Q646" t="str">
            <v/>
          </cell>
          <cell r="R646" t="str">
            <v>04005805251172</v>
          </cell>
          <cell r="S646" t="str">
            <v>IC</v>
          </cell>
          <cell r="T646">
            <v>115</v>
          </cell>
          <cell r="U646">
            <v>115</v>
          </cell>
          <cell r="V646">
            <v>203</v>
          </cell>
          <cell r="W646" t="str">
            <v>MM</v>
          </cell>
          <cell r="X646">
            <v>0</v>
          </cell>
          <cell r="Y646">
            <v>0</v>
          </cell>
          <cell r="Z646">
            <v>0</v>
          </cell>
          <cell r="AA646" t="str">
            <v/>
          </cell>
          <cell r="AB646">
            <v>631</v>
          </cell>
          <cell r="AC646">
            <v>259</v>
          </cell>
          <cell r="AD646">
            <v>430</v>
          </cell>
          <cell r="AE646" t="str">
            <v>MM</v>
          </cell>
          <cell r="AF646">
            <v>0.44800000000000001</v>
          </cell>
          <cell r="AG646" t="str">
            <v>KG</v>
          </cell>
          <cell r="AH646">
            <v>0</v>
          </cell>
          <cell r="AI646" t="str">
            <v/>
          </cell>
          <cell r="AJ646">
            <v>10.45</v>
          </cell>
          <cell r="AK646" t="str">
            <v>KG</v>
          </cell>
          <cell r="AL646" t="str">
            <v>5</v>
          </cell>
          <cell r="AM646" t="str">
            <v>3</v>
          </cell>
          <cell r="AN646" t="str">
            <v>15</v>
          </cell>
          <cell r="AO646" t="str">
            <v>300</v>
          </cell>
        </row>
        <row r="647">
          <cell r="D647" t="str">
            <v>48330-00215-00</v>
          </cell>
          <cell r="E647" t="str">
            <v>HP_2637_+_10_JUMBO</v>
          </cell>
          <cell r="F647">
            <v>0</v>
          </cell>
          <cell r="G647" t="str">
            <v/>
          </cell>
          <cell r="H647">
            <v>71.251000000000005</v>
          </cell>
          <cell r="I647" t="str">
            <v>L</v>
          </cell>
          <cell r="J647" t="str">
            <v>PC</v>
          </cell>
          <cell r="K647" t="str">
            <v/>
          </cell>
          <cell r="L647" t="str">
            <v>0</v>
          </cell>
          <cell r="M647" t="str">
            <v>1</v>
          </cell>
          <cell r="N647" t="str">
            <v>8999777026370</v>
          </cell>
          <cell r="O647" t="str">
            <v>HE</v>
          </cell>
          <cell r="P647" t="str">
            <v/>
          </cell>
          <cell r="Q647" t="str">
            <v/>
          </cell>
          <cell r="R647" t="str">
            <v>8999777017361</v>
          </cell>
          <cell r="S647" t="str">
            <v>HE</v>
          </cell>
          <cell r="T647">
            <v>489</v>
          </cell>
          <cell r="U647">
            <v>292</v>
          </cell>
          <cell r="V647">
            <v>499</v>
          </cell>
          <cell r="W647" t="str">
            <v>MM</v>
          </cell>
          <cell r="X647">
            <v>0</v>
          </cell>
          <cell r="Y647">
            <v>0</v>
          </cell>
          <cell r="Z647">
            <v>0</v>
          </cell>
          <cell r="AA647" t="str">
            <v/>
          </cell>
          <cell r="AB647">
            <v>489</v>
          </cell>
          <cell r="AC647">
            <v>292</v>
          </cell>
          <cell r="AD647">
            <v>499</v>
          </cell>
          <cell r="AE647" t="str">
            <v>MM</v>
          </cell>
          <cell r="AF647">
            <v>9.3849999999999998</v>
          </cell>
          <cell r="AG647" t="str">
            <v>KG</v>
          </cell>
          <cell r="AH647">
            <v>0</v>
          </cell>
          <cell r="AI647" t="str">
            <v/>
          </cell>
          <cell r="AJ647">
            <v>9.3849999999999998</v>
          </cell>
          <cell r="AK647" t="str">
            <v>KG</v>
          </cell>
          <cell r="AL647" t="str">
            <v>6</v>
          </cell>
          <cell r="AM647" t="str">
            <v>3</v>
          </cell>
          <cell r="AN647" t="str">
            <v>18</v>
          </cell>
          <cell r="AO647" t="str">
            <v>18</v>
          </cell>
        </row>
        <row r="648">
          <cell r="D648" t="str">
            <v>48330-00213-00</v>
          </cell>
          <cell r="E648" t="str">
            <v>HP_DUO_2637_&amp;_KOYO</v>
          </cell>
          <cell r="F648">
            <v>0</v>
          </cell>
          <cell r="G648" t="str">
            <v/>
          </cell>
          <cell r="H648">
            <v>3.375</v>
          </cell>
          <cell r="I648" t="str">
            <v>L</v>
          </cell>
          <cell r="J648" t="str">
            <v>PC</v>
          </cell>
          <cell r="K648" t="str">
            <v>PT. LF SERVICES INDONESIA</v>
          </cell>
          <cell r="L648" t="str">
            <v>0</v>
          </cell>
          <cell r="M648" t="str">
            <v>50</v>
          </cell>
          <cell r="N648" t="str">
            <v>8999777026370</v>
          </cell>
          <cell r="O648" t="str">
            <v>HE</v>
          </cell>
          <cell r="P648" t="str">
            <v/>
          </cell>
          <cell r="Q648" t="str">
            <v/>
          </cell>
          <cell r="R648" t="str">
            <v>8999777017347</v>
          </cell>
          <cell r="S648" t="str">
            <v>HE</v>
          </cell>
          <cell r="T648">
            <v>300</v>
          </cell>
          <cell r="U648">
            <v>250</v>
          </cell>
          <cell r="V648">
            <v>45</v>
          </cell>
          <cell r="W648" t="str">
            <v>MM</v>
          </cell>
          <cell r="X648">
            <v>0</v>
          </cell>
          <cell r="Y648">
            <v>0</v>
          </cell>
          <cell r="Z648">
            <v>0</v>
          </cell>
          <cell r="AA648" t="str">
            <v/>
          </cell>
          <cell r="AB648">
            <v>948</v>
          </cell>
          <cell r="AC648">
            <v>618</v>
          </cell>
          <cell r="AD648">
            <v>276</v>
          </cell>
          <cell r="AE648" t="str">
            <v>MM</v>
          </cell>
          <cell r="AF648">
            <v>0.19800000000000001</v>
          </cell>
          <cell r="AG648" t="str">
            <v>KG</v>
          </cell>
          <cell r="AH648">
            <v>0</v>
          </cell>
          <cell r="AI648" t="str">
            <v/>
          </cell>
          <cell r="AJ648">
            <v>11.355</v>
          </cell>
          <cell r="AK648" t="str">
            <v>KG</v>
          </cell>
          <cell r="AL648" t="str">
            <v>2</v>
          </cell>
          <cell r="AM648" t="str">
            <v>4</v>
          </cell>
          <cell r="AN648" t="str">
            <v>8</v>
          </cell>
          <cell r="AO648" t="str">
            <v>400</v>
          </cell>
        </row>
        <row r="649">
          <cell r="D649" t="str">
            <v>48343-09000-00</v>
          </cell>
          <cell r="E649" t="str">
            <v>HP FUN TRANSFORMER 50S</v>
          </cell>
          <cell r="F649">
            <v>0</v>
          </cell>
          <cell r="G649" t="str">
            <v/>
          </cell>
          <cell r="H649">
            <v>0.247</v>
          </cell>
          <cell r="I649" t="str">
            <v>L</v>
          </cell>
          <cell r="J649" t="str">
            <v>PC</v>
          </cell>
          <cell r="K649" t="str">
            <v>BDF DC Export Malang</v>
          </cell>
          <cell r="L649" t="str">
            <v>0</v>
          </cell>
          <cell r="M649" t="str">
            <v>50</v>
          </cell>
          <cell r="N649" t="str">
            <v>8999777016890</v>
          </cell>
          <cell r="O649" t="str">
            <v>HE</v>
          </cell>
          <cell r="P649" t="str">
            <v/>
          </cell>
          <cell r="Q649" t="str">
            <v/>
          </cell>
          <cell r="R649" t="str">
            <v>8999777016906</v>
          </cell>
          <cell r="S649" t="str">
            <v>HE</v>
          </cell>
          <cell r="T649">
            <v>93</v>
          </cell>
          <cell r="U649">
            <v>19</v>
          </cell>
          <cell r="V649">
            <v>140</v>
          </cell>
          <cell r="W649" t="str">
            <v>MM</v>
          </cell>
          <cell r="X649">
            <v>0</v>
          </cell>
          <cell r="Y649">
            <v>0</v>
          </cell>
          <cell r="Z649">
            <v>0</v>
          </cell>
          <cell r="AA649" t="str">
            <v/>
          </cell>
          <cell r="AB649">
            <v>481</v>
          </cell>
          <cell r="AC649">
            <v>211</v>
          </cell>
          <cell r="AD649">
            <v>162</v>
          </cell>
          <cell r="AE649" t="str">
            <v>MM</v>
          </cell>
          <cell r="AF649">
            <v>4.4999999999999998E-2</v>
          </cell>
          <cell r="AG649" t="str">
            <v>KG</v>
          </cell>
          <cell r="AH649">
            <v>0</v>
          </cell>
          <cell r="AI649" t="str">
            <v/>
          </cell>
          <cell r="AJ649">
            <v>2.5019999999999998</v>
          </cell>
          <cell r="AK649" t="str">
            <v>KG</v>
          </cell>
          <cell r="AL649" t="str">
            <v>7</v>
          </cell>
          <cell r="AM649" t="str">
            <v>8</v>
          </cell>
          <cell r="AN649" t="str">
            <v>56</v>
          </cell>
          <cell r="AO649" t="str">
            <v>2800</v>
          </cell>
        </row>
        <row r="650">
          <cell r="D650" t="str">
            <v>48342-09000-00</v>
          </cell>
          <cell r="E650" t="str">
            <v>HP FUN MY LITTLE PONI 50S</v>
          </cell>
          <cell r="F650">
            <v>0</v>
          </cell>
          <cell r="G650" t="str">
            <v/>
          </cell>
          <cell r="H650">
            <v>0.247</v>
          </cell>
          <cell r="I650" t="str">
            <v>L</v>
          </cell>
          <cell r="J650" t="str">
            <v>PC</v>
          </cell>
          <cell r="K650" t="str">
            <v>BDF DC Export Malang</v>
          </cell>
          <cell r="L650" t="str">
            <v>0</v>
          </cell>
          <cell r="M650" t="str">
            <v>50</v>
          </cell>
          <cell r="N650" t="str">
            <v>8999777016876</v>
          </cell>
          <cell r="O650" t="str">
            <v>HE</v>
          </cell>
          <cell r="P650" t="str">
            <v/>
          </cell>
          <cell r="Q650" t="str">
            <v/>
          </cell>
          <cell r="R650" t="str">
            <v>8999777016883</v>
          </cell>
          <cell r="S650" t="str">
            <v>HE</v>
          </cell>
          <cell r="T650">
            <v>93</v>
          </cell>
          <cell r="U650">
            <v>19</v>
          </cell>
          <cell r="V650">
            <v>140</v>
          </cell>
          <cell r="W650" t="str">
            <v>MM</v>
          </cell>
          <cell r="X650">
            <v>0</v>
          </cell>
          <cell r="Y650">
            <v>0</v>
          </cell>
          <cell r="Z650">
            <v>0</v>
          </cell>
          <cell r="AA650" t="str">
            <v/>
          </cell>
          <cell r="AB650">
            <v>481</v>
          </cell>
          <cell r="AC650">
            <v>211</v>
          </cell>
          <cell r="AD650">
            <v>162</v>
          </cell>
          <cell r="AE650" t="str">
            <v>MM</v>
          </cell>
          <cell r="AF650">
            <v>4.4999999999999998E-2</v>
          </cell>
          <cell r="AG650" t="str">
            <v>KG</v>
          </cell>
          <cell r="AH650">
            <v>0</v>
          </cell>
          <cell r="AI650" t="str">
            <v/>
          </cell>
          <cell r="AJ650">
            <v>2.5019999999999998</v>
          </cell>
          <cell r="AK650" t="str">
            <v>KG</v>
          </cell>
          <cell r="AL650" t="str">
            <v>7</v>
          </cell>
          <cell r="AM650" t="str">
            <v>8</v>
          </cell>
          <cell r="AN650" t="str">
            <v>56</v>
          </cell>
          <cell r="AO650" t="str">
            <v>2800</v>
          </cell>
        </row>
        <row r="651">
          <cell r="D651" t="str">
            <v>48333-01067-01</v>
          </cell>
          <cell r="E651" t="str">
            <v>HP MARVEL AVENGER 10S ASS EXPORT FWD</v>
          </cell>
          <cell r="F651">
            <v>10</v>
          </cell>
          <cell r="G651" t="str">
            <v>PC</v>
          </cell>
          <cell r="H651">
            <v>4.2000000000000003E-2</v>
          </cell>
          <cell r="I651" t="str">
            <v>L</v>
          </cell>
          <cell r="J651" t="str">
            <v>PC</v>
          </cell>
          <cell r="K651" t="str">
            <v>BDF DC Export Malang</v>
          </cell>
          <cell r="L651" t="str">
            <v>30</v>
          </cell>
          <cell r="M651" t="str">
            <v>180</v>
          </cell>
          <cell r="N651" t="str">
            <v>8999777016173</v>
          </cell>
          <cell r="O651" t="str">
            <v>HE</v>
          </cell>
          <cell r="P651" t="str">
            <v>8999777016180</v>
          </cell>
          <cell r="Q651" t="str">
            <v>HE</v>
          </cell>
          <cell r="R651" t="str">
            <v>8999777016197</v>
          </cell>
          <cell r="S651" t="str">
            <v>HE</v>
          </cell>
          <cell r="T651">
            <v>80</v>
          </cell>
          <cell r="U651">
            <v>5</v>
          </cell>
          <cell r="V651">
            <v>106</v>
          </cell>
          <cell r="W651" t="str">
            <v>MM</v>
          </cell>
          <cell r="X651">
            <v>167</v>
          </cell>
          <cell r="Y651">
            <v>93</v>
          </cell>
          <cell r="Z651">
            <v>109</v>
          </cell>
          <cell r="AA651" t="str">
            <v>MM</v>
          </cell>
          <cell r="AB651">
            <v>301</v>
          </cell>
          <cell r="AC651">
            <v>179</v>
          </cell>
          <cell r="AD651">
            <v>232</v>
          </cell>
          <cell r="AE651" t="str">
            <v>MM</v>
          </cell>
          <cell r="AF651">
            <v>7.0000000000000001E-3</v>
          </cell>
          <cell r="AG651" t="str">
            <v>KG</v>
          </cell>
          <cell r="AH651">
            <v>0.24299999999999999</v>
          </cell>
          <cell r="AI651" t="str">
            <v>KG</v>
          </cell>
          <cell r="AJ651">
            <v>1.6220000000000001</v>
          </cell>
          <cell r="AK651" t="str">
            <v>KG</v>
          </cell>
          <cell r="AL651" t="str">
            <v>16</v>
          </cell>
          <cell r="AM651" t="str">
            <v>5</v>
          </cell>
          <cell r="AN651" t="str">
            <v>80</v>
          </cell>
          <cell r="AO651" t="str">
            <v>14400</v>
          </cell>
        </row>
        <row r="652">
          <cell r="D652" t="str">
            <v>48333-00070-01</v>
          </cell>
          <cell r="E652" t="str">
            <v>HP AQUA PROTECT ENV ASS 6S FWD EXPORT</v>
          </cell>
          <cell r="F652">
            <v>0</v>
          </cell>
          <cell r="G652" t="str">
            <v/>
          </cell>
          <cell r="H652">
            <v>4.2000000000000003E-2</v>
          </cell>
          <cell r="I652" t="str">
            <v>L</v>
          </cell>
          <cell r="J652" t="str">
            <v>PC</v>
          </cell>
          <cell r="K652" t="str">
            <v>BDF DC Export Malang</v>
          </cell>
          <cell r="L652" t="str">
            <v>10</v>
          </cell>
          <cell r="M652" t="str">
            <v>100</v>
          </cell>
          <cell r="N652" t="str">
            <v>8999777007690</v>
          </cell>
          <cell r="O652" t="str">
            <v>HE</v>
          </cell>
          <cell r="P652" t="str">
            <v>8999777007706</v>
          </cell>
          <cell r="Q652" t="str">
            <v>HE</v>
          </cell>
          <cell r="R652" t="str">
            <v>8999777007713</v>
          </cell>
          <cell r="S652" t="str">
            <v>HE</v>
          </cell>
          <cell r="T652">
            <v>80</v>
          </cell>
          <cell r="U652">
            <v>5</v>
          </cell>
          <cell r="V652">
            <v>106</v>
          </cell>
          <cell r="W652" t="str">
            <v>MM</v>
          </cell>
          <cell r="X652">
            <v>85</v>
          </cell>
          <cell r="Y652">
            <v>55</v>
          </cell>
          <cell r="Z652">
            <v>110</v>
          </cell>
          <cell r="AA652" t="str">
            <v>MM</v>
          </cell>
          <cell r="AB652">
            <v>291</v>
          </cell>
          <cell r="AC652">
            <v>181</v>
          </cell>
          <cell r="AD652">
            <v>132</v>
          </cell>
          <cell r="AE652" t="str">
            <v>MM</v>
          </cell>
          <cell r="AF652">
            <v>8.9999999999999993E-3</v>
          </cell>
          <cell r="AG652" t="str">
            <v>KG</v>
          </cell>
          <cell r="AH652">
            <v>0.10299999999999999</v>
          </cell>
          <cell r="AI652" t="str">
            <v>KG</v>
          </cell>
          <cell r="AJ652">
            <v>1.163</v>
          </cell>
          <cell r="AK652" t="str">
            <v>KG</v>
          </cell>
          <cell r="AL652" t="str">
            <v>16</v>
          </cell>
          <cell r="AM652" t="str">
            <v>9</v>
          </cell>
          <cell r="AN652" t="str">
            <v>144</v>
          </cell>
          <cell r="AO652" t="str">
            <v>14400</v>
          </cell>
        </row>
        <row r="653">
          <cell r="D653" t="str">
            <v>48333-00068-00</v>
          </cell>
          <cell r="E653" t="str">
            <v>HP FINGER STRIPS 19X120 ENV 6S</v>
          </cell>
          <cell r="F653">
            <v>0</v>
          </cell>
          <cell r="G653" t="str">
            <v/>
          </cell>
          <cell r="H653">
            <v>4.2000000000000003E-2</v>
          </cell>
          <cell r="I653" t="str">
            <v>L</v>
          </cell>
          <cell r="J653" t="str">
            <v>PC</v>
          </cell>
          <cell r="K653" t="str">
            <v/>
          </cell>
          <cell r="L653" t="str">
            <v>10</v>
          </cell>
          <cell r="M653" t="str">
            <v>100</v>
          </cell>
          <cell r="N653" t="str">
            <v>8999777016203</v>
          </cell>
          <cell r="O653" t="str">
            <v>HE</v>
          </cell>
          <cell r="P653" t="str">
            <v>8999777016210</v>
          </cell>
          <cell r="Q653" t="str">
            <v>HE</v>
          </cell>
          <cell r="R653" t="str">
            <v>8999777016227</v>
          </cell>
          <cell r="S653" t="str">
            <v>HE</v>
          </cell>
          <cell r="T653">
            <v>80</v>
          </cell>
          <cell r="U653">
            <v>5</v>
          </cell>
          <cell r="V653">
            <v>106</v>
          </cell>
          <cell r="W653" t="str">
            <v>MM</v>
          </cell>
          <cell r="X653">
            <v>85</v>
          </cell>
          <cell r="Y653">
            <v>55</v>
          </cell>
          <cell r="Z653">
            <v>110</v>
          </cell>
          <cell r="AA653" t="str">
            <v>MM</v>
          </cell>
          <cell r="AB653">
            <v>296</v>
          </cell>
          <cell r="AC653">
            <v>184</v>
          </cell>
          <cell r="AD653">
            <v>130</v>
          </cell>
          <cell r="AE653" t="str">
            <v>MM</v>
          </cell>
          <cell r="AF653">
            <v>1E-3</v>
          </cell>
          <cell r="AG653" t="str">
            <v>KG</v>
          </cell>
          <cell r="AH653">
            <v>0.01</v>
          </cell>
          <cell r="AI653" t="str">
            <v>KG</v>
          </cell>
          <cell r="AJ653">
            <v>1.048</v>
          </cell>
          <cell r="AK653" t="str">
            <v>KG</v>
          </cell>
          <cell r="AL653" t="str">
            <v>16</v>
          </cell>
          <cell r="AM653" t="str">
            <v>10</v>
          </cell>
          <cell r="AN653" t="str">
            <v>160</v>
          </cell>
          <cell r="AO653" t="str">
            <v>16000</v>
          </cell>
        </row>
        <row r="654">
          <cell r="D654" t="str">
            <v>48333-00066-00</v>
          </cell>
          <cell r="E654" t="str">
            <v>HP ELASTIC ASSORTMENT ID 20S</v>
          </cell>
          <cell r="F654">
            <v>20</v>
          </cell>
          <cell r="G654" t="str">
            <v>PC</v>
          </cell>
          <cell r="H654">
            <v>0.17100000000000001</v>
          </cell>
          <cell r="I654" t="str">
            <v>L</v>
          </cell>
          <cell r="J654" t="str">
            <v>PC</v>
          </cell>
          <cell r="K654" t="str">
            <v>BDF DC Export Malang</v>
          </cell>
          <cell r="L654" t="str">
            <v>10</v>
          </cell>
          <cell r="M654" t="str">
            <v>10</v>
          </cell>
          <cell r="N654" t="str">
            <v>8999777016142</v>
          </cell>
          <cell r="O654" t="str">
            <v>HE</v>
          </cell>
          <cell r="P654" t="str">
            <v>8999777016159</v>
          </cell>
          <cell r="Q654" t="str">
            <v>HE</v>
          </cell>
          <cell r="R654" t="str">
            <v>8999777016166</v>
          </cell>
          <cell r="S654" t="str">
            <v>HE</v>
          </cell>
          <cell r="T654">
            <v>80</v>
          </cell>
          <cell r="U654">
            <v>20</v>
          </cell>
          <cell r="V654">
            <v>107</v>
          </cell>
          <cell r="W654" t="str">
            <v>MM</v>
          </cell>
          <cell r="X654">
            <v>215</v>
          </cell>
          <cell r="Y654">
            <v>85</v>
          </cell>
          <cell r="Z654">
            <v>120</v>
          </cell>
          <cell r="AA654" t="str">
            <v>MM</v>
          </cell>
          <cell r="AB654">
            <v>226</v>
          </cell>
          <cell r="AC654">
            <v>90</v>
          </cell>
          <cell r="AD654">
            <v>127</v>
          </cell>
          <cell r="AE654" t="str">
            <v>MM</v>
          </cell>
          <cell r="AF654">
            <v>2.4E-2</v>
          </cell>
          <cell r="AG654" t="str">
            <v>KG</v>
          </cell>
          <cell r="AH654">
            <v>0.30399999999999999</v>
          </cell>
          <cell r="AI654" t="str">
            <v>KG</v>
          </cell>
          <cell r="AJ654">
            <v>0.30399999999999999</v>
          </cell>
          <cell r="AK654" t="str">
            <v>KG</v>
          </cell>
          <cell r="AL654" t="str">
            <v>46</v>
          </cell>
          <cell r="AM654" t="str">
            <v>10</v>
          </cell>
          <cell r="AN654" t="str">
            <v>460</v>
          </cell>
          <cell r="AO654" t="str">
            <v>4600</v>
          </cell>
        </row>
        <row r="655">
          <cell r="D655" t="str">
            <v>48333-00043-04</v>
          </cell>
          <cell r="E655" t="str">
            <v>HP FOOT PLASTER ENV 6S</v>
          </cell>
          <cell r="F655">
            <v>0</v>
          </cell>
          <cell r="G655" t="str">
            <v/>
          </cell>
          <cell r="H655">
            <v>6.8000000000000005E-2</v>
          </cell>
          <cell r="I655" t="str">
            <v>L</v>
          </cell>
          <cell r="J655" t="str">
            <v>PC</v>
          </cell>
          <cell r="K655" t="str">
            <v>BDF DC Export Malang</v>
          </cell>
          <cell r="L655" t="str">
            <v>15</v>
          </cell>
          <cell r="M655" t="str">
            <v>180</v>
          </cell>
          <cell r="N655" t="str">
            <v>8999777008895</v>
          </cell>
          <cell r="O655" t="str">
            <v>HE</v>
          </cell>
          <cell r="P655" t="str">
            <v>8999777016944</v>
          </cell>
          <cell r="Q655" t="str">
            <v>HE</v>
          </cell>
          <cell r="R655" t="str">
            <v>8999777016951</v>
          </cell>
          <cell r="S655" t="str">
            <v>HE</v>
          </cell>
          <cell r="T655">
            <v>106</v>
          </cell>
          <cell r="U655">
            <v>80</v>
          </cell>
          <cell r="V655">
            <v>8</v>
          </cell>
          <cell r="W655" t="str">
            <v>MM</v>
          </cell>
          <cell r="X655">
            <v>120</v>
          </cell>
          <cell r="Y655">
            <v>85</v>
          </cell>
          <cell r="Z655">
            <v>110</v>
          </cell>
          <cell r="AA655" t="str">
            <v>MM</v>
          </cell>
          <cell r="AB655">
            <v>271</v>
          </cell>
          <cell r="AC655">
            <v>256</v>
          </cell>
          <cell r="AD655">
            <v>242</v>
          </cell>
          <cell r="AE655" t="str">
            <v>MM</v>
          </cell>
          <cell r="AF655">
            <v>0.01</v>
          </cell>
          <cell r="AG655" t="str">
            <v>KG</v>
          </cell>
          <cell r="AH655">
            <v>0.152</v>
          </cell>
          <cell r="AI655" t="str">
            <v>KG</v>
          </cell>
          <cell r="AJ655">
            <v>2.028</v>
          </cell>
          <cell r="AK655" t="str">
            <v>KG</v>
          </cell>
          <cell r="AL655" t="str">
            <v>11</v>
          </cell>
          <cell r="AM655" t="str">
            <v>5</v>
          </cell>
          <cell r="AN655" t="str">
            <v>55</v>
          </cell>
          <cell r="AO655" t="str">
            <v>9900</v>
          </cell>
        </row>
        <row r="656">
          <cell r="D656" t="str">
            <v>48333-00041-03</v>
          </cell>
          <cell r="E656" t="str">
            <v>HP ROL KAIN 7,5CM X 4,5M HOSPITAL</v>
          </cell>
          <cell r="F656">
            <v>0</v>
          </cell>
          <cell r="G656" t="str">
            <v/>
          </cell>
          <cell r="H656">
            <v>0.23899999999999999</v>
          </cell>
          <cell r="I656" t="str">
            <v>L</v>
          </cell>
          <cell r="J656" t="str">
            <v>PC</v>
          </cell>
          <cell r="K656" t="str">
            <v>BDF DC Export Malang</v>
          </cell>
          <cell r="L656" t="str">
            <v>10</v>
          </cell>
          <cell r="M656" t="str">
            <v>120</v>
          </cell>
          <cell r="N656" t="str">
            <v>8999777008086</v>
          </cell>
          <cell r="O656" t="str">
            <v>HE</v>
          </cell>
          <cell r="P656" t="str">
            <v>8999777012724</v>
          </cell>
          <cell r="Q656" t="str">
            <v>HE</v>
          </cell>
          <cell r="R656" t="str">
            <v>8999777012731</v>
          </cell>
          <cell r="S656" t="str">
            <v>HE</v>
          </cell>
          <cell r="T656">
            <v>54</v>
          </cell>
          <cell r="U656">
            <v>54</v>
          </cell>
          <cell r="V656">
            <v>82</v>
          </cell>
          <cell r="W656" t="str">
            <v>MM</v>
          </cell>
          <cell r="X656">
            <v>270</v>
          </cell>
          <cell r="Y656">
            <v>110</v>
          </cell>
          <cell r="Z656">
            <v>85</v>
          </cell>
          <cell r="AA656" t="str">
            <v>MM</v>
          </cell>
          <cell r="AB656">
            <v>459</v>
          </cell>
          <cell r="AC656">
            <v>288</v>
          </cell>
          <cell r="AD656">
            <v>288</v>
          </cell>
          <cell r="AE656" t="str">
            <v>MM</v>
          </cell>
          <cell r="AF656">
            <v>8.7999999999999995E-2</v>
          </cell>
          <cell r="AG656" t="str">
            <v>KG</v>
          </cell>
          <cell r="AH656">
            <v>0.94899999999999995</v>
          </cell>
          <cell r="AI656" t="str">
            <v>KG</v>
          </cell>
          <cell r="AJ656">
            <v>12.03</v>
          </cell>
          <cell r="AK656" t="str">
            <v>KG</v>
          </cell>
          <cell r="AL656" t="str">
            <v>6</v>
          </cell>
          <cell r="AM656" t="str">
            <v>4</v>
          </cell>
          <cell r="AN656" t="str">
            <v>24</v>
          </cell>
          <cell r="AO656" t="str">
            <v>2880</v>
          </cell>
        </row>
        <row r="657">
          <cell r="D657" t="str">
            <v>48333-00041-02</v>
          </cell>
          <cell r="E657" t="str">
            <v>HP ROL KAIN 7,5CM X 4,5M HOSPITAL</v>
          </cell>
          <cell r="F657">
            <v>0</v>
          </cell>
          <cell r="G657" t="str">
            <v/>
          </cell>
          <cell r="H657">
            <v>0.23899999999999999</v>
          </cell>
          <cell r="I657" t="str">
            <v>L</v>
          </cell>
          <cell r="J657" t="str">
            <v>PC</v>
          </cell>
          <cell r="K657" t="str">
            <v>BDF Surabaya</v>
          </cell>
          <cell r="L657" t="str">
            <v>10</v>
          </cell>
          <cell r="M657" t="str">
            <v>120</v>
          </cell>
          <cell r="N657" t="str">
            <v>8999777008086</v>
          </cell>
          <cell r="O657" t="str">
            <v>HE</v>
          </cell>
          <cell r="P657" t="str">
            <v>8999777012724</v>
          </cell>
          <cell r="Q657" t="str">
            <v>HE</v>
          </cell>
          <cell r="R657" t="str">
            <v>8999777012731</v>
          </cell>
          <cell r="S657" t="str">
            <v>HE</v>
          </cell>
          <cell r="T657">
            <v>54</v>
          </cell>
          <cell r="U657">
            <v>54</v>
          </cell>
          <cell r="V657">
            <v>82</v>
          </cell>
          <cell r="W657" t="str">
            <v>MM</v>
          </cell>
          <cell r="X657">
            <v>270</v>
          </cell>
          <cell r="Y657">
            <v>110</v>
          </cell>
          <cell r="Z657">
            <v>85</v>
          </cell>
          <cell r="AA657" t="str">
            <v>MM</v>
          </cell>
          <cell r="AB657">
            <v>459</v>
          </cell>
          <cell r="AC657">
            <v>288</v>
          </cell>
          <cell r="AD657">
            <v>288</v>
          </cell>
          <cell r="AE657" t="str">
            <v>MM</v>
          </cell>
          <cell r="AF657">
            <v>8.7999999999999995E-2</v>
          </cell>
          <cell r="AG657" t="str">
            <v>KG</v>
          </cell>
          <cell r="AH657">
            <v>0.94899999999999995</v>
          </cell>
          <cell r="AI657" t="str">
            <v>KG</v>
          </cell>
          <cell r="AJ657">
            <v>12.03</v>
          </cell>
          <cell r="AK657" t="str">
            <v>KG</v>
          </cell>
          <cell r="AL657" t="str">
            <v>6</v>
          </cell>
          <cell r="AM657" t="str">
            <v>4</v>
          </cell>
          <cell r="AN657" t="str">
            <v>24</v>
          </cell>
          <cell r="AO657" t="str">
            <v>2880</v>
          </cell>
        </row>
        <row r="658">
          <cell r="D658" t="str">
            <v>48333-00039-03</v>
          </cell>
          <cell r="E658" t="str">
            <v>HP ROL KAIN 5CM X 4,5M HOSPITAL</v>
          </cell>
          <cell r="F658">
            <v>0</v>
          </cell>
          <cell r="G658" t="str">
            <v/>
          </cell>
          <cell r="H658">
            <v>0.155</v>
          </cell>
          <cell r="I658" t="str">
            <v>L</v>
          </cell>
          <cell r="J658" t="str">
            <v>PC</v>
          </cell>
          <cell r="K658" t="str">
            <v>BDF DC Export Malang</v>
          </cell>
          <cell r="L658" t="str">
            <v>10</v>
          </cell>
          <cell r="M658" t="str">
            <v>200</v>
          </cell>
          <cell r="N658" t="str">
            <v>8999777008000</v>
          </cell>
          <cell r="O658" t="str">
            <v>HE</v>
          </cell>
          <cell r="P658" t="str">
            <v>8999777012786</v>
          </cell>
          <cell r="Q658" t="str">
            <v>HE</v>
          </cell>
          <cell r="R658" t="str">
            <v>8999777012793</v>
          </cell>
          <cell r="S658" t="str">
            <v>HE</v>
          </cell>
          <cell r="T658">
            <v>54</v>
          </cell>
          <cell r="U658">
            <v>54</v>
          </cell>
          <cell r="V658">
            <v>53</v>
          </cell>
          <cell r="W658" t="str">
            <v>MM</v>
          </cell>
          <cell r="X658">
            <v>268</v>
          </cell>
          <cell r="Y658">
            <v>110</v>
          </cell>
          <cell r="Z658">
            <v>60</v>
          </cell>
          <cell r="AA658" t="str">
            <v>MM</v>
          </cell>
          <cell r="AB658">
            <v>455</v>
          </cell>
          <cell r="AC658">
            <v>288</v>
          </cell>
          <cell r="AD658">
            <v>332</v>
          </cell>
          <cell r="AE658" t="str">
            <v>MM</v>
          </cell>
          <cell r="AF658">
            <v>6.0999999999999999E-2</v>
          </cell>
          <cell r="AG658" t="str">
            <v>KG</v>
          </cell>
          <cell r="AH658">
            <v>0.66200000000000003</v>
          </cell>
          <cell r="AI658" t="str">
            <v>KG</v>
          </cell>
          <cell r="AJ658">
            <v>13.85</v>
          </cell>
          <cell r="AK658" t="str">
            <v>KG</v>
          </cell>
          <cell r="AL658" t="str">
            <v>6</v>
          </cell>
          <cell r="AM658" t="str">
            <v>4</v>
          </cell>
          <cell r="AN658" t="str">
            <v>24</v>
          </cell>
          <cell r="AO658" t="str">
            <v>4800</v>
          </cell>
        </row>
        <row r="659">
          <cell r="D659" t="str">
            <v>48333-00039-02</v>
          </cell>
          <cell r="E659" t="str">
            <v>HP ROL KAIN 5CM X 4,5M HOSPITAL</v>
          </cell>
          <cell r="F659">
            <v>0</v>
          </cell>
          <cell r="G659" t="str">
            <v/>
          </cell>
          <cell r="H659">
            <v>0.155</v>
          </cell>
          <cell r="I659" t="str">
            <v>L</v>
          </cell>
          <cell r="J659" t="str">
            <v>PC</v>
          </cell>
          <cell r="K659" t="str">
            <v>BDF Surabaya</v>
          </cell>
          <cell r="L659" t="str">
            <v>10</v>
          </cell>
          <cell r="M659" t="str">
            <v>200</v>
          </cell>
          <cell r="N659" t="str">
            <v>8999777008000</v>
          </cell>
          <cell r="O659" t="str">
            <v>HE</v>
          </cell>
          <cell r="P659" t="str">
            <v>8999777012786</v>
          </cell>
          <cell r="Q659" t="str">
            <v>HE</v>
          </cell>
          <cell r="R659" t="str">
            <v>8999777012793</v>
          </cell>
          <cell r="S659" t="str">
            <v>HE</v>
          </cell>
          <cell r="T659">
            <v>54</v>
          </cell>
          <cell r="U659">
            <v>54</v>
          </cell>
          <cell r="V659">
            <v>53</v>
          </cell>
          <cell r="W659" t="str">
            <v>MM</v>
          </cell>
          <cell r="X659">
            <v>268</v>
          </cell>
          <cell r="Y659">
            <v>110</v>
          </cell>
          <cell r="Z659">
            <v>60</v>
          </cell>
          <cell r="AA659" t="str">
            <v>MM</v>
          </cell>
          <cell r="AB659">
            <v>455</v>
          </cell>
          <cell r="AC659">
            <v>288</v>
          </cell>
          <cell r="AD659">
            <v>332</v>
          </cell>
          <cell r="AE659" t="str">
            <v>MM</v>
          </cell>
          <cell r="AF659">
            <v>6.0999999999999999E-2</v>
          </cell>
          <cell r="AG659" t="str">
            <v>KG</v>
          </cell>
          <cell r="AH659">
            <v>0.66200000000000003</v>
          </cell>
          <cell r="AI659" t="str">
            <v>KG</v>
          </cell>
          <cell r="AJ659">
            <v>13.85</v>
          </cell>
          <cell r="AK659" t="str">
            <v>KG</v>
          </cell>
          <cell r="AL659" t="str">
            <v>6</v>
          </cell>
          <cell r="AM659" t="str">
            <v>4</v>
          </cell>
          <cell r="AN659" t="str">
            <v>24</v>
          </cell>
          <cell r="AO659" t="str">
            <v>4800</v>
          </cell>
        </row>
        <row r="660">
          <cell r="D660" t="str">
            <v>48333-00037-03</v>
          </cell>
          <cell r="E660" t="str">
            <v>HP ROL KAIN 2,5CM X 4,5M HOSPITAL</v>
          </cell>
          <cell r="F660">
            <v>0</v>
          </cell>
          <cell r="G660" t="str">
            <v/>
          </cell>
          <cell r="H660">
            <v>9.2999999999999999E-2</v>
          </cell>
          <cell r="I660" t="str">
            <v>L</v>
          </cell>
          <cell r="J660" t="str">
            <v>PC</v>
          </cell>
          <cell r="K660" t="str">
            <v>BDF DC Export Malang</v>
          </cell>
          <cell r="L660" t="str">
            <v>10</v>
          </cell>
          <cell r="M660" t="str">
            <v>250</v>
          </cell>
          <cell r="N660" t="str">
            <v>8999777016999</v>
          </cell>
          <cell r="O660" t="str">
            <v>HE</v>
          </cell>
          <cell r="P660" t="str">
            <v>8999777017002</v>
          </cell>
          <cell r="Q660" t="str">
            <v>HE</v>
          </cell>
          <cell r="R660" t="str">
            <v>8999777017019</v>
          </cell>
          <cell r="S660" t="str">
            <v>HE</v>
          </cell>
          <cell r="T660">
            <v>54</v>
          </cell>
          <cell r="U660">
            <v>54</v>
          </cell>
          <cell r="V660">
            <v>32</v>
          </cell>
          <cell r="W660" t="str">
            <v>MM</v>
          </cell>
          <cell r="X660">
            <v>160</v>
          </cell>
          <cell r="Y660">
            <v>107</v>
          </cell>
          <cell r="Z660">
            <v>55</v>
          </cell>
          <cell r="AA660" t="str">
            <v>MM</v>
          </cell>
          <cell r="AB660">
            <v>557</v>
          </cell>
          <cell r="AC660">
            <v>176</v>
          </cell>
          <cell r="AD660">
            <v>304</v>
          </cell>
          <cell r="AE660" t="str">
            <v>MM</v>
          </cell>
          <cell r="AF660">
            <v>3.4000000000000002E-2</v>
          </cell>
          <cell r="AG660" t="str">
            <v>KG</v>
          </cell>
          <cell r="AH660">
            <v>0.36499999999999999</v>
          </cell>
          <cell r="AI660" t="str">
            <v>KG</v>
          </cell>
          <cell r="AJ660">
            <v>9.8000000000000007</v>
          </cell>
          <cell r="AK660" t="str">
            <v>KG</v>
          </cell>
          <cell r="AL660" t="str">
            <v>8</v>
          </cell>
          <cell r="AM660" t="str">
            <v>4</v>
          </cell>
          <cell r="AN660" t="str">
            <v>32</v>
          </cell>
          <cell r="AO660" t="str">
            <v>8000</v>
          </cell>
        </row>
        <row r="661">
          <cell r="D661" t="str">
            <v>48333-00037-02</v>
          </cell>
          <cell r="E661" t="str">
            <v>HP ROL KAIN 2,5CM X 4,5M HOSPITAL</v>
          </cell>
          <cell r="F661">
            <v>0</v>
          </cell>
          <cell r="G661" t="str">
            <v/>
          </cell>
          <cell r="H661">
            <v>9.2999999999999999E-2</v>
          </cell>
          <cell r="I661" t="str">
            <v>L</v>
          </cell>
          <cell r="J661" t="str">
            <v>PC</v>
          </cell>
          <cell r="K661" t="str">
            <v>BDF Surabaya</v>
          </cell>
          <cell r="L661" t="str">
            <v>10</v>
          </cell>
          <cell r="M661" t="str">
            <v>250</v>
          </cell>
          <cell r="N661" t="str">
            <v>8999777007881</v>
          </cell>
          <cell r="O661" t="str">
            <v>HE</v>
          </cell>
          <cell r="P661" t="str">
            <v>8999777012816</v>
          </cell>
          <cell r="Q661" t="str">
            <v>HE</v>
          </cell>
          <cell r="R661" t="str">
            <v>8999777012823</v>
          </cell>
          <cell r="S661" t="str">
            <v>HE</v>
          </cell>
          <cell r="T661">
            <v>54</v>
          </cell>
          <cell r="U661">
            <v>54</v>
          </cell>
          <cell r="V661">
            <v>32</v>
          </cell>
          <cell r="W661" t="str">
            <v>MM</v>
          </cell>
          <cell r="X661">
            <v>160</v>
          </cell>
          <cell r="Y661">
            <v>107</v>
          </cell>
          <cell r="Z661">
            <v>55</v>
          </cell>
          <cell r="AA661" t="str">
            <v>MM</v>
          </cell>
          <cell r="AB661">
            <v>557</v>
          </cell>
          <cell r="AC661">
            <v>176</v>
          </cell>
          <cell r="AD661">
            <v>304</v>
          </cell>
          <cell r="AE661" t="str">
            <v>MM</v>
          </cell>
          <cell r="AF661">
            <v>3.4000000000000002E-2</v>
          </cell>
          <cell r="AG661" t="str">
            <v>KG</v>
          </cell>
          <cell r="AH661">
            <v>0.36499999999999999</v>
          </cell>
          <cell r="AI661" t="str">
            <v>KG</v>
          </cell>
          <cell r="AJ661">
            <v>9.8000000000000007</v>
          </cell>
          <cell r="AK661" t="str">
            <v>KG</v>
          </cell>
          <cell r="AL661" t="str">
            <v>8</v>
          </cell>
          <cell r="AM661" t="str">
            <v>4</v>
          </cell>
          <cell r="AN661" t="str">
            <v>32</v>
          </cell>
          <cell r="AO661" t="str">
            <v>8000</v>
          </cell>
        </row>
        <row r="662">
          <cell r="D662" t="str">
            <v>48333-00034-02</v>
          </cell>
          <cell r="E662" t="str">
            <v>HP ROL KAIN 1,25CM X 4,5M HOSPITAL</v>
          </cell>
          <cell r="F662">
            <v>0</v>
          </cell>
          <cell r="G662" t="str">
            <v/>
          </cell>
          <cell r="H662">
            <v>0.57399999999999995</v>
          </cell>
          <cell r="I662" t="str">
            <v>L</v>
          </cell>
          <cell r="J662" t="str">
            <v>PC</v>
          </cell>
          <cell r="K662" t="str">
            <v>BDF Surabaya</v>
          </cell>
          <cell r="L662" t="str">
            <v>10</v>
          </cell>
          <cell r="M662" t="str">
            <v>500</v>
          </cell>
          <cell r="N662" t="str">
            <v>8999777007805</v>
          </cell>
          <cell r="O662" t="str">
            <v>HE</v>
          </cell>
          <cell r="P662" t="str">
            <v>8999777007812</v>
          </cell>
          <cell r="Q662" t="str">
            <v>HE</v>
          </cell>
          <cell r="R662" t="str">
            <v>8999777007829</v>
          </cell>
          <cell r="S662" t="str">
            <v>HE</v>
          </cell>
          <cell r="T662">
            <v>54</v>
          </cell>
          <cell r="U662">
            <v>54</v>
          </cell>
          <cell r="V662">
            <v>197</v>
          </cell>
          <cell r="W662" t="str">
            <v>MM</v>
          </cell>
          <cell r="X662">
            <v>110</v>
          </cell>
          <cell r="Y662">
            <v>98</v>
          </cell>
          <cell r="Z662">
            <v>55</v>
          </cell>
          <cell r="AA662" t="str">
            <v>MM</v>
          </cell>
          <cell r="AB662">
            <v>510</v>
          </cell>
          <cell r="AC662">
            <v>237</v>
          </cell>
          <cell r="AD662">
            <v>304</v>
          </cell>
          <cell r="AE662" t="str">
            <v>MM</v>
          </cell>
          <cell r="AF662">
            <v>0.02</v>
          </cell>
          <cell r="AG662" t="str">
            <v>KG</v>
          </cell>
          <cell r="AH662">
            <v>0.215</v>
          </cell>
          <cell r="AI662" t="str">
            <v>KG</v>
          </cell>
          <cell r="AJ662">
            <v>10.9</v>
          </cell>
          <cell r="AK662" t="str">
            <v>KG</v>
          </cell>
          <cell r="AL662" t="str">
            <v>7</v>
          </cell>
          <cell r="AM662" t="str">
            <v>4</v>
          </cell>
          <cell r="AN662" t="str">
            <v>28</v>
          </cell>
          <cell r="AO662" t="str">
            <v>14000</v>
          </cell>
        </row>
        <row r="663">
          <cell r="D663" t="str">
            <v>48333-00033-03</v>
          </cell>
          <cell r="E663" t="str">
            <v>HP AQUA PROTECT ENV ASS 6S</v>
          </cell>
          <cell r="F663">
            <v>0</v>
          </cell>
          <cell r="G663" t="str">
            <v/>
          </cell>
          <cell r="H663">
            <v>5.0999999999999997E-2</v>
          </cell>
          <cell r="I663" t="str">
            <v>L</v>
          </cell>
          <cell r="J663" t="str">
            <v>PC</v>
          </cell>
          <cell r="K663" t="str">
            <v>BDF DC Export Malang</v>
          </cell>
          <cell r="L663" t="str">
            <v>10</v>
          </cell>
          <cell r="M663" t="str">
            <v>100</v>
          </cell>
          <cell r="N663" t="str">
            <v>8999777007690</v>
          </cell>
          <cell r="O663" t="str">
            <v>HE</v>
          </cell>
          <cell r="P663" t="str">
            <v>8999777007706</v>
          </cell>
          <cell r="Q663" t="str">
            <v>HE</v>
          </cell>
          <cell r="R663" t="str">
            <v>8999777007713</v>
          </cell>
          <cell r="S663" t="str">
            <v>HE</v>
          </cell>
          <cell r="T663">
            <v>80</v>
          </cell>
          <cell r="U663">
            <v>6</v>
          </cell>
          <cell r="V663">
            <v>106</v>
          </cell>
          <cell r="W663" t="str">
            <v>MM</v>
          </cell>
          <cell r="X663">
            <v>85</v>
          </cell>
          <cell r="Y663">
            <v>55</v>
          </cell>
          <cell r="Z663">
            <v>110</v>
          </cell>
          <cell r="AA663" t="str">
            <v>MM</v>
          </cell>
          <cell r="AB663">
            <v>291</v>
          </cell>
          <cell r="AC663">
            <v>181</v>
          </cell>
          <cell r="AD663">
            <v>132</v>
          </cell>
          <cell r="AE663" t="str">
            <v>MM</v>
          </cell>
          <cell r="AF663">
            <v>8.9999999999999993E-3</v>
          </cell>
          <cell r="AG663" t="str">
            <v>KG</v>
          </cell>
          <cell r="AH663">
            <v>0.10299999999999999</v>
          </cell>
          <cell r="AI663" t="str">
            <v>KG</v>
          </cell>
          <cell r="AJ663">
            <v>1.163</v>
          </cell>
          <cell r="AK663" t="str">
            <v>KG</v>
          </cell>
          <cell r="AL663" t="str">
            <v>16</v>
          </cell>
          <cell r="AM663" t="str">
            <v>9</v>
          </cell>
          <cell r="AN663" t="str">
            <v>144</v>
          </cell>
          <cell r="AO663" t="str">
            <v>14400</v>
          </cell>
        </row>
        <row r="664">
          <cell r="D664" t="str">
            <v>47087-09002-02</v>
          </cell>
          <cell r="E664" t="str">
            <v>HP EL 10_MM</v>
          </cell>
          <cell r="F664">
            <v>0</v>
          </cell>
          <cell r="G664" t="str">
            <v/>
          </cell>
          <cell r="H664">
            <v>4.2000000000000003E-2</v>
          </cell>
          <cell r="I664" t="str">
            <v>L</v>
          </cell>
          <cell r="J664" t="str">
            <v>PC</v>
          </cell>
          <cell r="K664" t="str">
            <v>BDF DC Export Malang</v>
          </cell>
          <cell r="L664" t="str">
            <v>30</v>
          </cell>
          <cell r="M664" t="str">
            <v>180</v>
          </cell>
          <cell r="N664" t="str">
            <v>4005800078286</v>
          </cell>
          <cell r="O664" t="str">
            <v>HE</v>
          </cell>
          <cell r="P664" t="str">
            <v>4005801078285</v>
          </cell>
          <cell r="Q664" t="str">
            <v>HE</v>
          </cell>
          <cell r="R664" t="str">
            <v>4005802078284</v>
          </cell>
          <cell r="S664" t="str">
            <v>HE</v>
          </cell>
          <cell r="T664">
            <v>80</v>
          </cell>
          <cell r="U664">
            <v>5</v>
          </cell>
          <cell r="V664">
            <v>106</v>
          </cell>
          <cell r="W664" t="str">
            <v>MM</v>
          </cell>
          <cell r="X664">
            <v>167</v>
          </cell>
          <cell r="Y664">
            <v>93</v>
          </cell>
          <cell r="Z664">
            <v>109</v>
          </cell>
          <cell r="AA664" t="str">
            <v>MM</v>
          </cell>
          <cell r="AB664">
            <v>301</v>
          </cell>
          <cell r="AC664">
            <v>179</v>
          </cell>
          <cell r="AD664">
            <v>232</v>
          </cell>
          <cell r="AE664" t="str">
            <v>MM</v>
          </cell>
          <cell r="AF664">
            <v>0.01</v>
          </cell>
          <cell r="AG664" t="str">
            <v>KG</v>
          </cell>
          <cell r="AH664">
            <v>0.32100000000000001</v>
          </cell>
          <cell r="AI664" t="str">
            <v>KG</v>
          </cell>
          <cell r="AJ664">
            <v>2.0990000000000002</v>
          </cell>
          <cell r="AK664" t="str">
            <v>KG</v>
          </cell>
          <cell r="AL664" t="str">
            <v>16</v>
          </cell>
          <cell r="AM664" t="str">
            <v>5</v>
          </cell>
          <cell r="AN664" t="str">
            <v>80</v>
          </cell>
          <cell r="AO664" t="str">
            <v>14400</v>
          </cell>
        </row>
        <row r="665">
          <cell r="D665" t="str">
            <v>47087-09001-05</v>
          </cell>
          <cell r="E665" t="str">
            <v>HP EL 10</v>
          </cell>
          <cell r="F665">
            <v>0</v>
          </cell>
          <cell r="G665" t="str">
            <v/>
          </cell>
          <cell r="H665">
            <v>4.2000000000000003E-2</v>
          </cell>
          <cell r="I665" t="str">
            <v>L</v>
          </cell>
          <cell r="J665" t="str">
            <v>PC</v>
          </cell>
          <cell r="K665" t="str">
            <v>BDF DC Export Malang</v>
          </cell>
          <cell r="L665" t="str">
            <v>30</v>
          </cell>
          <cell r="M665" t="str">
            <v>180</v>
          </cell>
          <cell r="N665" t="str">
            <v>4005800078286</v>
          </cell>
          <cell r="O665" t="str">
            <v>HE</v>
          </cell>
          <cell r="P665" t="str">
            <v>4005801078285</v>
          </cell>
          <cell r="Q665" t="str">
            <v>HE</v>
          </cell>
          <cell r="R665" t="str">
            <v>4005802078284</v>
          </cell>
          <cell r="S665" t="str">
            <v>HE</v>
          </cell>
          <cell r="T665">
            <v>80</v>
          </cell>
          <cell r="U665">
            <v>5</v>
          </cell>
          <cell r="V665">
            <v>106</v>
          </cell>
          <cell r="W665" t="str">
            <v>MM</v>
          </cell>
          <cell r="X665">
            <v>167</v>
          </cell>
          <cell r="Y665">
            <v>93</v>
          </cell>
          <cell r="Z665">
            <v>109</v>
          </cell>
          <cell r="AA665" t="str">
            <v>MM</v>
          </cell>
          <cell r="AB665">
            <v>301</v>
          </cell>
          <cell r="AC665">
            <v>179</v>
          </cell>
          <cell r="AD665">
            <v>232</v>
          </cell>
          <cell r="AE665" t="str">
            <v>MM</v>
          </cell>
          <cell r="AF665">
            <v>0.01</v>
          </cell>
          <cell r="AG665" t="str">
            <v>KG</v>
          </cell>
          <cell r="AH665">
            <v>0.32100000000000001</v>
          </cell>
          <cell r="AI665" t="str">
            <v>KG</v>
          </cell>
          <cell r="AJ665">
            <v>2.0990000000000002</v>
          </cell>
          <cell r="AK665" t="str">
            <v>KG</v>
          </cell>
          <cell r="AL665" t="str">
            <v>16</v>
          </cell>
          <cell r="AM665" t="str">
            <v>5</v>
          </cell>
          <cell r="AN665" t="str">
            <v>80</v>
          </cell>
          <cell r="AO665" t="str">
            <v>14400</v>
          </cell>
        </row>
        <row r="666">
          <cell r="D666" t="str">
            <v>47087-00003-45</v>
          </cell>
          <cell r="E666" t="str">
            <v>HP FAB STR 65X19 10 EN_MS</v>
          </cell>
          <cell r="F666">
            <v>10</v>
          </cell>
          <cell r="G666" t="str">
            <v>PC</v>
          </cell>
          <cell r="H666">
            <v>42.4</v>
          </cell>
          <cell r="I666" t="str">
            <v>ML</v>
          </cell>
          <cell r="J666" t="str">
            <v>PC</v>
          </cell>
          <cell r="K666" t="str">
            <v>BDF DC Export Malang</v>
          </cell>
          <cell r="L666" t="str">
            <v>30</v>
          </cell>
          <cell r="M666" t="str">
            <v>180</v>
          </cell>
          <cell r="N666" t="str">
            <v>4005800078286</v>
          </cell>
          <cell r="O666" t="str">
            <v>HE</v>
          </cell>
          <cell r="P666" t="str">
            <v>4005801078285</v>
          </cell>
          <cell r="Q666" t="str">
            <v>HE</v>
          </cell>
          <cell r="R666" t="str">
            <v>4005802078284</v>
          </cell>
          <cell r="S666" t="str">
            <v>HE</v>
          </cell>
          <cell r="T666">
            <v>80</v>
          </cell>
          <cell r="U666">
            <v>5</v>
          </cell>
          <cell r="V666">
            <v>106</v>
          </cell>
          <cell r="W666" t="str">
            <v>MM</v>
          </cell>
          <cell r="X666">
            <v>167</v>
          </cell>
          <cell r="Y666">
            <v>93</v>
          </cell>
          <cell r="Z666">
            <v>109</v>
          </cell>
          <cell r="AA666" t="str">
            <v>MM</v>
          </cell>
          <cell r="AB666">
            <v>301</v>
          </cell>
          <cell r="AC666">
            <v>179</v>
          </cell>
          <cell r="AD666">
            <v>232</v>
          </cell>
          <cell r="AE666" t="str">
            <v>MM</v>
          </cell>
          <cell r="AF666">
            <v>8.9999999999999993E-3</v>
          </cell>
          <cell r="AG666" t="str">
            <v>KG</v>
          </cell>
          <cell r="AH666">
            <v>0.3</v>
          </cell>
          <cell r="AI666" t="str">
            <v>KG</v>
          </cell>
          <cell r="AJ666">
            <v>1.966</v>
          </cell>
          <cell r="AK666" t="str">
            <v>KG</v>
          </cell>
          <cell r="AL666" t="str">
            <v>16</v>
          </cell>
          <cell r="AM666" t="str">
            <v>5</v>
          </cell>
          <cell r="AN666" t="str">
            <v>80</v>
          </cell>
          <cell r="AO666" t="str">
            <v>14400</v>
          </cell>
        </row>
        <row r="667">
          <cell r="D667" t="str">
            <v>02638-09000-01</v>
          </cell>
          <cell r="E667" t="str">
            <v>HP FAB 65X30 JUMBO 50 PLUS 5_BMA</v>
          </cell>
          <cell r="F667">
            <v>0</v>
          </cell>
          <cell r="G667" t="str">
            <v/>
          </cell>
          <cell r="H667">
            <v>0.495</v>
          </cell>
          <cell r="I667" t="str">
            <v>L</v>
          </cell>
          <cell r="J667" t="str">
            <v>PC</v>
          </cell>
          <cell r="K667" t="str">
            <v>BDF Surabaya</v>
          </cell>
          <cell r="L667" t="str">
            <v>0</v>
          </cell>
          <cell r="M667" t="str">
            <v>50</v>
          </cell>
          <cell r="N667" t="str">
            <v>8999777015596</v>
          </cell>
          <cell r="O667" t="str">
            <v>HE</v>
          </cell>
          <cell r="P667" t="str">
            <v/>
          </cell>
          <cell r="Q667" t="str">
            <v/>
          </cell>
          <cell r="R667" t="str">
            <v>8999777015602</v>
          </cell>
          <cell r="S667" t="str">
            <v>HE</v>
          </cell>
          <cell r="T667">
            <v>93</v>
          </cell>
          <cell r="U667">
            <v>38</v>
          </cell>
          <cell r="V667">
            <v>140</v>
          </cell>
          <cell r="W667" t="str">
            <v>MM</v>
          </cell>
          <cell r="X667">
            <v>0</v>
          </cell>
          <cell r="Y667">
            <v>0</v>
          </cell>
          <cell r="Z667">
            <v>0</v>
          </cell>
          <cell r="AA667" t="str">
            <v/>
          </cell>
          <cell r="AB667">
            <v>489</v>
          </cell>
          <cell r="AC667">
            <v>292</v>
          </cell>
          <cell r="AD667">
            <v>215</v>
          </cell>
          <cell r="AE667" t="str">
            <v>MM</v>
          </cell>
          <cell r="AF667">
            <v>6.8000000000000005E-2</v>
          </cell>
          <cell r="AG667" t="str">
            <v>KG</v>
          </cell>
          <cell r="AH667">
            <v>0</v>
          </cell>
          <cell r="AI667" t="str">
            <v/>
          </cell>
          <cell r="AJ667">
            <v>3.762</v>
          </cell>
          <cell r="AK667" t="str">
            <v>KG</v>
          </cell>
          <cell r="AL667" t="str">
            <v>6</v>
          </cell>
          <cell r="AM667" t="str">
            <v>6</v>
          </cell>
          <cell r="AN667" t="str">
            <v>36</v>
          </cell>
          <cell r="AO667" t="str">
            <v>1800</v>
          </cell>
        </row>
        <row r="668">
          <cell r="D668" t="str">
            <v>02638-09000-00</v>
          </cell>
          <cell r="E668" t="str">
            <v>HP FAB 65X32 JUMBO ID 50 PLUS 5</v>
          </cell>
          <cell r="F668">
            <v>0</v>
          </cell>
          <cell r="G668" t="str">
            <v/>
          </cell>
          <cell r="H668">
            <v>0.495</v>
          </cell>
          <cell r="I668" t="str">
            <v>L</v>
          </cell>
          <cell r="J668" t="str">
            <v>PC</v>
          </cell>
          <cell r="K668" t="str">
            <v>BDF Surabaya</v>
          </cell>
          <cell r="L668" t="str">
            <v>0</v>
          </cell>
          <cell r="M668" t="str">
            <v>50</v>
          </cell>
          <cell r="N668" t="str">
            <v>8999777015596</v>
          </cell>
          <cell r="O668" t="str">
            <v>HE</v>
          </cell>
          <cell r="P668" t="str">
            <v/>
          </cell>
          <cell r="Q668" t="str">
            <v/>
          </cell>
          <cell r="R668" t="str">
            <v>8999777015602</v>
          </cell>
          <cell r="S668" t="str">
            <v>HE</v>
          </cell>
          <cell r="T668">
            <v>93</v>
          </cell>
          <cell r="U668">
            <v>38</v>
          </cell>
          <cell r="V668">
            <v>140</v>
          </cell>
          <cell r="W668" t="str">
            <v>MM</v>
          </cell>
          <cell r="X668">
            <v>0</v>
          </cell>
          <cell r="Y668">
            <v>0</v>
          </cell>
          <cell r="Z668">
            <v>0</v>
          </cell>
          <cell r="AA668" t="str">
            <v/>
          </cell>
          <cell r="AB668">
            <v>489</v>
          </cell>
          <cell r="AC668">
            <v>292</v>
          </cell>
          <cell r="AD668">
            <v>215</v>
          </cell>
          <cell r="AE668" t="str">
            <v>MM</v>
          </cell>
          <cell r="AF668">
            <v>7.1999999999999995E-2</v>
          </cell>
          <cell r="AG668" t="str">
            <v>KG</v>
          </cell>
          <cell r="AH668">
            <v>0</v>
          </cell>
          <cell r="AI668" t="str">
            <v/>
          </cell>
          <cell r="AJ668">
            <v>3.9660000000000002</v>
          </cell>
          <cell r="AK668" t="str">
            <v>KG</v>
          </cell>
          <cell r="AL668" t="str">
            <v>6</v>
          </cell>
          <cell r="AM668" t="str">
            <v>6</v>
          </cell>
          <cell r="AN668" t="str">
            <v>36</v>
          </cell>
          <cell r="AO668" t="str">
            <v>1800</v>
          </cell>
        </row>
        <row r="669">
          <cell r="D669" t="str">
            <v>01989-09000-04</v>
          </cell>
          <cell r="E669" t="str">
            <v>HP ROLL FAB 1,25X100CM 1989</v>
          </cell>
          <cell r="F669">
            <v>0</v>
          </cell>
          <cell r="G669" t="str">
            <v/>
          </cell>
          <cell r="H669">
            <v>2.1999999999999999E-2</v>
          </cell>
          <cell r="I669" t="str">
            <v>L</v>
          </cell>
          <cell r="J669" t="str">
            <v>PC</v>
          </cell>
          <cell r="K669" t="str">
            <v>BDF DC Export Malang</v>
          </cell>
          <cell r="L669" t="str">
            <v>20</v>
          </cell>
          <cell r="M669" t="str">
            <v>1000</v>
          </cell>
          <cell r="N669" t="str">
            <v>8999777019891</v>
          </cell>
          <cell r="O669" t="str">
            <v>HE</v>
          </cell>
          <cell r="P669" t="str">
            <v>08999777002671</v>
          </cell>
          <cell r="Q669" t="str">
            <v>IC</v>
          </cell>
          <cell r="R669" t="str">
            <v>18999777019898</v>
          </cell>
          <cell r="S669" t="str">
            <v>IC</v>
          </cell>
          <cell r="T669">
            <v>32</v>
          </cell>
          <cell r="U669">
            <v>32</v>
          </cell>
          <cell r="V669">
            <v>21</v>
          </cell>
          <cell r="W669" t="str">
            <v>MM</v>
          </cell>
          <cell r="X669">
            <v>170</v>
          </cell>
          <cell r="Y669">
            <v>68</v>
          </cell>
          <cell r="Z669">
            <v>43</v>
          </cell>
          <cell r="AA669" t="str">
            <v>MM</v>
          </cell>
          <cell r="AB669">
            <v>353</v>
          </cell>
          <cell r="AC669">
            <v>353</v>
          </cell>
          <cell r="AD669">
            <v>229</v>
          </cell>
          <cell r="AE669" t="str">
            <v>MM</v>
          </cell>
          <cell r="AF669">
            <v>7.0000000000000001E-3</v>
          </cell>
          <cell r="AG669" t="str">
            <v>KG</v>
          </cell>
          <cell r="AH669">
            <v>0.16300000000000001</v>
          </cell>
          <cell r="AI669" t="str">
            <v>KG</v>
          </cell>
          <cell r="AJ669">
            <v>8.5</v>
          </cell>
          <cell r="AK669" t="str">
            <v>KG</v>
          </cell>
          <cell r="AL669" t="str">
            <v>6</v>
          </cell>
          <cell r="AM669" t="str">
            <v>5</v>
          </cell>
          <cell r="AN669" t="str">
            <v>30</v>
          </cell>
          <cell r="AO669" t="str">
            <v>30000</v>
          </cell>
        </row>
        <row r="670">
          <cell r="D670" t="str">
            <v>01226-09000-05</v>
          </cell>
          <cell r="E670" t="str">
            <v>HP ROLL FAB 1,25X 500CM 1226 FWD</v>
          </cell>
          <cell r="F670">
            <v>0</v>
          </cell>
          <cell r="G670" t="str">
            <v/>
          </cell>
          <cell r="H670">
            <v>6.6000000000000003E-2</v>
          </cell>
          <cell r="I670" t="str">
            <v>L</v>
          </cell>
          <cell r="J670" t="str">
            <v>PC</v>
          </cell>
          <cell r="K670" t="str">
            <v>BDF DC Export Malang</v>
          </cell>
          <cell r="L670" t="str">
            <v>10</v>
          </cell>
          <cell r="M670" t="str">
            <v>240</v>
          </cell>
          <cell r="N670" t="str">
            <v>8999777012267</v>
          </cell>
          <cell r="O670" t="str">
            <v>HE</v>
          </cell>
          <cell r="P670" t="str">
            <v>08999777002695</v>
          </cell>
          <cell r="Q670" t="str">
            <v>IC</v>
          </cell>
          <cell r="R670" t="str">
            <v>18999777012264</v>
          </cell>
          <cell r="S670" t="str">
            <v>IC</v>
          </cell>
          <cell r="T670">
            <v>56</v>
          </cell>
          <cell r="U670">
            <v>56</v>
          </cell>
          <cell r="V670">
            <v>21</v>
          </cell>
          <cell r="W670" t="str">
            <v>MM</v>
          </cell>
          <cell r="X670">
            <v>170</v>
          </cell>
          <cell r="Y670">
            <v>68</v>
          </cell>
          <cell r="Z670">
            <v>40</v>
          </cell>
          <cell r="AA670" t="str">
            <v>MM</v>
          </cell>
          <cell r="AB670">
            <v>433</v>
          </cell>
          <cell r="AC670">
            <v>370</v>
          </cell>
          <cell r="AD670">
            <v>139</v>
          </cell>
          <cell r="AE670" t="str">
            <v>MM</v>
          </cell>
          <cell r="AF670">
            <v>2.5000000000000001E-2</v>
          </cell>
          <cell r="AG670" t="str">
            <v>KG</v>
          </cell>
          <cell r="AH670">
            <v>0.27</v>
          </cell>
          <cell r="AI670" t="str">
            <v>KG</v>
          </cell>
          <cell r="AJ670">
            <v>7</v>
          </cell>
          <cell r="AK670" t="str">
            <v>KG</v>
          </cell>
          <cell r="AL670" t="str">
            <v>5</v>
          </cell>
          <cell r="AM670" t="str">
            <v>7</v>
          </cell>
          <cell r="AN670" t="str">
            <v>35</v>
          </cell>
          <cell r="AO670" t="str">
            <v>8400</v>
          </cell>
        </row>
        <row r="671">
          <cell r="D671" t="str">
            <v>01226-09000-04</v>
          </cell>
          <cell r="E671" t="str">
            <v>HP ROLL FAB 1,25X 500CM 1226</v>
          </cell>
          <cell r="F671">
            <v>0</v>
          </cell>
          <cell r="G671" t="str">
            <v/>
          </cell>
          <cell r="H671">
            <v>6.6000000000000003E-2</v>
          </cell>
          <cell r="I671" t="str">
            <v>L</v>
          </cell>
          <cell r="J671" t="str">
            <v>PC</v>
          </cell>
          <cell r="K671" t="str">
            <v>BDF DC Export Malang</v>
          </cell>
          <cell r="L671" t="str">
            <v>10</v>
          </cell>
          <cell r="M671" t="str">
            <v>240</v>
          </cell>
          <cell r="N671" t="str">
            <v>8999777012267</v>
          </cell>
          <cell r="O671" t="str">
            <v>HE</v>
          </cell>
          <cell r="P671" t="str">
            <v>08999777002695</v>
          </cell>
          <cell r="Q671" t="str">
            <v>IC</v>
          </cell>
          <cell r="R671" t="str">
            <v>18999777012264</v>
          </cell>
          <cell r="S671" t="str">
            <v>IC</v>
          </cell>
          <cell r="T671">
            <v>56</v>
          </cell>
          <cell r="U671">
            <v>56</v>
          </cell>
          <cell r="V671">
            <v>21</v>
          </cell>
          <cell r="W671" t="str">
            <v>MM</v>
          </cell>
          <cell r="X671">
            <v>170</v>
          </cell>
          <cell r="Y671">
            <v>68</v>
          </cell>
          <cell r="Z671">
            <v>40</v>
          </cell>
          <cell r="AA671" t="str">
            <v>MM</v>
          </cell>
          <cell r="AB671">
            <v>433</v>
          </cell>
          <cell r="AC671">
            <v>370</v>
          </cell>
          <cell r="AD671">
            <v>139</v>
          </cell>
          <cell r="AE671" t="str">
            <v>MM</v>
          </cell>
          <cell r="AF671">
            <v>2.5000000000000001E-2</v>
          </cell>
          <cell r="AG671" t="str">
            <v>KG</v>
          </cell>
          <cell r="AH671">
            <v>0.27</v>
          </cell>
          <cell r="AI671" t="str">
            <v>KG</v>
          </cell>
          <cell r="AJ671">
            <v>7</v>
          </cell>
          <cell r="AK671" t="str">
            <v>KG</v>
          </cell>
          <cell r="AL671" t="str">
            <v>5</v>
          </cell>
          <cell r="AM671" t="str">
            <v>7</v>
          </cell>
          <cell r="AN671" t="str">
            <v>35</v>
          </cell>
          <cell r="AO671" t="str">
            <v>8400</v>
          </cell>
        </row>
        <row r="672">
          <cell r="D672" t="str">
            <v>01226-09000-03</v>
          </cell>
          <cell r="E672" t="str">
            <v>HP ROLL FAB 1,25X 500CM 1226</v>
          </cell>
          <cell r="F672">
            <v>0</v>
          </cell>
          <cell r="G672" t="str">
            <v/>
          </cell>
          <cell r="H672">
            <v>6.6000000000000003E-2</v>
          </cell>
          <cell r="I672" t="str">
            <v>L</v>
          </cell>
          <cell r="J672" t="str">
            <v>PC</v>
          </cell>
          <cell r="K672" t="str">
            <v/>
          </cell>
          <cell r="L672" t="str">
            <v>10</v>
          </cell>
          <cell r="M672" t="str">
            <v>240</v>
          </cell>
          <cell r="N672" t="str">
            <v>8999777012267</v>
          </cell>
          <cell r="O672" t="str">
            <v>HE</v>
          </cell>
          <cell r="P672" t="str">
            <v>08999777002695</v>
          </cell>
          <cell r="Q672" t="str">
            <v>IC</v>
          </cell>
          <cell r="R672" t="str">
            <v>18999777012264</v>
          </cell>
          <cell r="S672" t="str">
            <v>IC</v>
          </cell>
          <cell r="T672">
            <v>56</v>
          </cell>
          <cell r="U672">
            <v>56</v>
          </cell>
          <cell r="V672">
            <v>21</v>
          </cell>
          <cell r="W672" t="str">
            <v>MM</v>
          </cell>
          <cell r="X672">
            <v>170</v>
          </cell>
          <cell r="Y672">
            <v>68</v>
          </cell>
          <cell r="Z672">
            <v>40</v>
          </cell>
          <cell r="AA672" t="str">
            <v>MM</v>
          </cell>
          <cell r="AB672">
            <v>433</v>
          </cell>
          <cell r="AC672">
            <v>370</v>
          </cell>
          <cell r="AD672">
            <v>139</v>
          </cell>
          <cell r="AE672" t="str">
            <v>MM</v>
          </cell>
          <cell r="AF672">
            <v>2.5000000000000001E-2</v>
          </cell>
          <cell r="AG672" t="str">
            <v>KG</v>
          </cell>
          <cell r="AH672">
            <v>0.27</v>
          </cell>
          <cell r="AI672" t="str">
            <v>KG</v>
          </cell>
          <cell r="AJ672">
            <v>7</v>
          </cell>
          <cell r="AK672" t="str">
            <v>KG</v>
          </cell>
          <cell r="AL672" t="str">
            <v>5</v>
          </cell>
          <cell r="AM672" t="str">
            <v>7</v>
          </cell>
          <cell r="AN672" t="str">
            <v>35</v>
          </cell>
          <cell r="AO672" t="str">
            <v>8400</v>
          </cell>
        </row>
        <row r="673">
          <cell r="D673" t="str">
            <v>80102-07710-40</v>
          </cell>
          <cell r="E673" t="str">
            <v>NCRM TIN 60ML</v>
          </cell>
          <cell r="F673">
            <v>60</v>
          </cell>
          <cell r="G673" t="str">
            <v>ML</v>
          </cell>
          <cell r="H673">
            <v>94.864000000000004</v>
          </cell>
          <cell r="I673" t="str">
            <v>ML</v>
          </cell>
          <cell r="J673" t="str">
            <v>PC</v>
          </cell>
          <cell r="K673" t="str">
            <v/>
          </cell>
          <cell r="L673" t="str">
            <v>3</v>
          </cell>
          <cell r="M673" t="str">
            <v>48</v>
          </cell>
          <cell r="N673" t="str">
            <v>8850029801025</v>
          </cell>
          <cell r="O673" t="str">
            <v>HE</v>
          </cell>
          <cell r="P673" t="str">
            <v>4005808206209</v>
          </cell>
          <cell r="Q673" t="str">
            <v>HE</v>
          </cell>
          <cell r="R673" t="str">
            <v>4005808206216</v>
          </cell>
          <cell r="S673" t="str">
            <v>HE</v>
          </cell>
          <cell r="T673">
            <v>77</v>
          </cell>
          <cell r="U673">
            <v>77</v>
          </cell>
          <cell r="V673">
            <v>16</v>
          </cell>
          <cell r="W673" t="str">
            <v>MM</v>
          </cell>
          <cell r="X673">
            <v>77</v>
          </cell>
          <cell r="Y673">
            <v>77</v>
          </cell>
          <cell r="Z673">
            <v>49</v>
          </cell>
          <cell r="AA673" t="str">
            <v>MM</v>
          </cell>
          <cell r="AB673">
            <v>330</v>
          </cell>
          <cell r="AC673">
            <v>166</v>
          </cell>
          <cell r="AD673">
            <v>120</v>
          </cell>
          <cell r="AE673" t="str">
            <v>MM</v>
          </cell>
          <cell r="AF673">
            <v>66.61</v>
          </cell>
          <cell r="AG673" t="str">
            <v>G</v>
          </cell>
          <cell r="AH673">
            <v>0.20499999999999999</v>
          </cell>
          <cell r="AI673" t="str">
            <v>KG</v>
          </cell>
          <cell r="AJ673">
            <v>3.399</v>
          </cell>
          <cell r="AK673" t="str">
            <v>KG</v>
          </cell>
          <cell r="AL673" t="str">
            <v>14</v>
          </cell>
          <cell r="AM673" t="str">
            <v>10</v>
          </cell>
          <cell r="AN673" t="str">
            <v>140</v>
          </cell>
          <cell r="AO673" t="str">
            <v>6720</v>
          </cell>
        </row>
        <row r="674">
          <cell r="D674" t="str">
            <v>80461-04500-22</v>
          </cell>
          <cell r="E674" t="str">
            <v>NSUN SPRY PRT&amp;RFR_CLG_MST SPF50 200ML</v>
          </cell>
          <cell r="F674">
            <v>200</v>
          </cell>
          <cell r="G674" t="str">
            <v>ML</v>
          </cell>
          <cell r="H674">
            <v>450</v>
          </cell>
          <cell r="I674" t="str">
            <v>ML</v>
          </cell>
          <cell r="J674" t="str">
            <v>PC</v>
          </cell>
          <cell r="K674" t="str">
            <v>BDF Surabaya</v>
          </cell>
          <cell r="L674" t="str">
            <v>6</v>
          </cell>
          <cell r="M674" t="str">
            <v>12</v>
          </cell>
          <cell r="N674" t="str">
            <v>4005900695871</v>
          </cell>
          <cell r="O674" t="str">
            <v>HE</v>
          </cell>
          <cell r="P674" t="str">
            <v>04005805283609</v>
          </cell>
          <cell r="Q674" t="str">
            <v>IC</v>
          </cell>
          <cell r="R674" t="str">
            <v>04005805283616</v>
          </cell>
          <cell r="S674" t="str">
            <v>IC</v>
          </cell>
          <cell r="T674">
            <v>50</v>
          </cell>
          <cell r="U674">
            <v>50</v>
          </cell>
          <cell r="V674">
            <v>180</v>
          </cell>
          <cell r="W674" t="str">
            <v>MM</v>
          </cell>
          <cell r="X674">
            <v>300</v>
          </cell>
          <cell r="Y674">
            <v>50</v>
          </cell>
          <cell r="Z674">
            <v>180</v>
          </cell>
          <cell r="AA674" t="str">
            <v>MM</v>
          </cell>
          <cell r="AB674">
            <v>310</v>
          </cell>
          <cell r="AC674">
            <v>110</v>
          </cell>
          <cell r="AD674">
            <v>194</v>
          </cell>
          <cell r="AE674" t="str">
            <v>MM</v>
          </cell>
          <cell r="AF674">
            <v>190</v>
          </cell>
          <cell r="AG674" t="str">
            <v>G</v>
          </cell>
          <cell r="AH674">
            <v>1.1399999999999999</v>
          </cell>
          <cell r="AI674" t="str">
            <v>KG</v>
          </cell>
          <cell r="AJ674">
            <v>2.3730000000000002</v>
          </cell>
          <cell r="AK674" t="str">
            <v>KG</v>
          </cell>
          <cell r="AL674" t="str">
            <v>25</v>
          </cell>
          <cell r="AM674" t="str">
            <v>5</v>
          </cell>
          <cell r="AN674" t="str">
            <v>125</v>
          </cell>
          <cell r="AO674" t="str">
            <v>1500</v>
          </cell>
        </row>
        <row r="675">
          <cell r="D675" t="str">
            <v>80434-04500-22</v>
          </cell>
          <cell r="E675" t="str">
            <v>NSUN AFT_SUN CLG_SPY 200ML</v>
          </cell>
          <cell r="F675">
            <v>200</v>
          </cell>
          <cell r="G675" t="str">
            <v>ML</v>
          </cell>
          <cell r="H675">
            <v>468.72</v>
          </cell>
          <cell r="I675" t="str">
            <v>ML</v>
          </cell>
          <cell r="J675" t="str">
            <v>PC</v>
          </cell>
          <cell r="K675" t="str">
            <v/>
          </cell>
          <cell r="L675" t="str">
            <v>6</v>
          </cell>
          <cell r="M675" t="str">
            <v>18</v>
          </cell>
          <cell r="N675" t="str">
            <v>4005900711588</v>
          </cell>
          <cell r="O675" t="str">
            <v>HE</v>
          </cell>
          <cell r="P675" t="str">
            <v>04005805373188</v>
          </cell>
          <cell r="Q675" t="str">
            <v>IC</v>
          </cell>
          <cell r="R675" t="str">
            <v>04005805373195</v>
          </cell>
          <cell r="S675" t="str">
            <v>IC</v>
          </cell>
          <cell r="T675">
            <v>63</v>
          </cell>
          <cell r="U675">
            <v>48</v>
          </cell>
          <cell r="V675">
            <v>155</v>
          </cell>
          <cell r="W675" t="str">
            <v>MM</v>
          </cell>
          <cell r="X675">
            <v>285</v>
          </cell>
          <cell r="Y675">
            <v>63</v>
          </cell>
          <cell r="Z675">
            <v>155</v>
          </cell>
          <cell r="AA675" t="str">
            <v>MM</v>
          </cell>
          <cell r="AB675">
            <v>290</v>
          </cell>
          <cell r="AC675">
            <v>197</v>
          </cell>
          <cell r="AD675">
            <v>164</v>
          </cell>
          <cell r="AE675" t="str">
            <v>MM</v>
          </cell>
          <cell r="AF675">
            <v>0.23499999999999999</v>
          </cell>
          <cell r="AG675" t="str">
            <v>KG</v>
          </cell>
          <cell r="AH675">
            <v>1.415</v>
          </cell>
          <cell r="AI675" t="str">
            <v>KG</v>
          </cell>
          <cell r="AJ675">
            <v>4.3710000000000004</v>
          </cell>
          <cell r="AK675" t="str">
            <v>KG</v>
          </cell>
          <cell r="AL675" t="str">
            <v>16</v>
          </cell>
          <cell r="AM675" t="str">
            <v>6</v>
          </cell>
          <cell r="AN675" t="str">
            <v>96</v>
          </cell>
          <cell r="AO675" t="str">
            <v>1728</v>
          </cell>
        </row>
        <row r="676">
          <cell r="D676" t="str">
            <v>81182-04800-20</v>
          </cell>
          <cell r="E676" t="str">
            <v>NF EYE_MK-UP_RMVR BI-PHS 125ML</v>
          </cell>
          <cell r="F676">
            <v>125</v>
          </cell>
          <cell r="G676" t="str">
            <v>ML</v>
          </cell>
          <cell r="H676">
            <v>273.726</v>
          </cell>
          <cell r="I676" t="str">
            <v>ML</v>
          </cell>
          <cell r="J676" t="str">
            <v>PC</v>
          </cell>
          <cell r="K676" t="str">
            <v>BDF Surabaya</v>
          </cell>
          <cell r="L676" t="str">
            <v>6</v>
          </cell>
          <cell r="M676" t="str">
            <v>12</v>
          </cell>
          <cell r="N676" t="str">
            <v>4005900102300</v>
          </cell>
          <cell r="O676" t="str">
            <v>HE</v>
          </cell>
          <cell r="P676" t="str">
            <v>04005805155739</v>
          </cell>
          <cell r="Q676" t="str">
            <v>IC</v>
          </cell>
          <cell r="R676" t="str">
            <v>04005805155746</v>
          </cell>
          <cell r="S676" t="str">
            <v>IC</v>
          </cell>
          <cell r="T676">
            <v>54</v>
          </cell>
          <cell r="U676">
            <v>37</v>
          </cell>
          <cell r="V676">
            <v>137</v>
          </cell>
          <cell r="W676" t="str">
            <v>MM</v>
          </cell>
          <cell r="X676">
            <v>222</v>
          </cell>
          <cell r="Y676">
            <v>54</v>
          </cell>
          <cell r="Z676">
            <v>137</v>
          </cell>
          <cell r="AA676" t="str">
            <v>MM</v>
          </cell>
          <cell r="AB676">
            <v>236</v>
          </cell>
          <cell r="AC676">
            <v>118</v>
          </cell>
          <cell r="AD676">
            <v>143</v>
          </cell>
          <cell r="AE676" t="str">
            <v>MM</v>
          </cell>
          <cell r="AF676">
            <v>135</v>
          </cell>
          <cell r="AG676" t="str">
            <v>G</v>
          </cell>
          <cell r="AH676">
            <v>0.81</v>
          </cell>
          <cell r="AI676" t="str">
            <v>KG</v>
          </cell>
          <cell r="AJ676">
            <v>1.6619999999999999</v>
          </cell>
          <cell r="AK676" t="str">
            <v>KG</v>
          </cell>
          <cell r="AL676" t="str">
            <v>30</v>
          </cell>
          <cell r="AM676" t="str">
            <v>7</v>
          </cell>
          <cell r="AN676" t="str">
            <v>210</v>
          </cell>
          <cell r="AO676" t="str">
            <v>2520</v>
          </cell>
        </row>
        <row r="677">
          <cell r="D677" t="str">
            <v>85666-01000-20</v>
          </cell>
          <cell r="E677" t="str">
            <v>NSUN LTN SPF50+ 200ML</v>
          </cell>
          <cell r="F677">
            <v>200</v>
          </cell>
          <cell r="G677" t="str">
            <v>ML</v>
          </cell>
          <cell r="H677">
            <v>408.24</v>
          </cell>
          <cell r="I677" t="str">
            <v>ML</v>
          </cell>
          <cell r="J677" t="str">
            <v>PC</v>
          </cell>
          <cell r="K677" t="str">
            <v/>
          </cell>
          <cell r="L677" t="str">
            <v>6</v>
          </cell>
          <cell r="M677" t="str">
            <v>12</v>
          </cell>
          <cell r="N677" t="str">
            <v>4005900246905</v>
          </cell>
          <cell r="O677" t="str">
            <v>HE</v>
          </cell>
          <cell r="P677" t="str">
            <v>4005900246912</v>
          </cell>
          <cell r="Q677" t="str">
            <v>HE</v>
          </cell>
          <cell r="R677" t="str">
            <v>4005900246929</v>
          </cell>
          <cell r="S677" t="str">
            <v>HE</v>
          </cell>
          <cell r="T677">
            <v>63</v>
          </cell>
          <cell r="U677">
            <v>36</v>
          </cell>
          <cell r="V677">
            <v>180</v>
          </cell>
          <cell r="W677" t="str">
            <v>MM</v>
          </cell>
          <cell r="X677">
            <v>216</v>
          </cell>
          <cell r="Y677">
            <v>63</v>
          </cell>
          <cell r="Z677">
            <v>180</v>
          </cell>
          <cell r="AA677" t="str">
            <v>MM</v>
          </cell>
          <cell r="AB677">
            <v>234</v>
          </cell>
          <cell r="AC677">
            <v>135</v>
          </cell>
          <cell r="AD677">
            <v>186</v>
          </cell>
          <cell r="AE677" t="str">
            <v>MM</v>
          </cell>
          <cell r="AF677">
            <v>239.5</v>
          </cell>
          <cell r="AG677" t="str">
            <v>G</v>
          </cell>
          <cell r="AH677">
            <v>1.4390000000000001</v>
          </cell>
          <cell r="AI677" t="str">
            <v>KG</v>
          </cell>
          <cell r="AJ677">
            <v>2.9860000000000002</v>
          </cell>
          <cell r="AK677" t="str">
            <v>KG</v>
          </cell>
          <cell r="AL677" t="str">
            <v>28</v>
          </cell>
          <cell r="AM677" t="str">
            <v>5</v>
          </cell>
          <cell r="AN677" t="str">
            <v>140</v>
          </cell>
          <cell r="AO677" t="str">
            <v>1680</v>
          </cell>
        </row>
        <row r="678">
          <cell r="D678" t="str">
            <v>85824-05100-22</v>
          </cell>
          <cell r="E678" t="str">
            <v>NSUN LTN PRTT&amp;BRN SPF20 200ML</v>
          </cell>
          <cell r="F678">
            <v>200</v>
          </cell>
          <cell r="G678" t="str">
            <v>ML</v>
          </cell>
          <cell r="H678">
            <v>408.24</v>
          </cell>
          <cell r="I678" t="str">
            <v>ML</v>
          </cell>
          <cell r="J678" t="str">
            <v>PC</v>
          </cell>
          <cell r="K678" t="str">
            <v/>
          </cell>
          <cell r="L678" t="str">
            <v>6</v>
          </cell>
          <cell r="M678" t="str">
            <v>12</v>
          </cell>
          <cell r="N678" t="str">
            <v>4005900132246</v>
          </cell>
          <cell r="O678" t="str">
            <v>HE</v>
          </cell>
          <cell r="P678" t="str">
            <v>4005900132253</v>
          </cell>
          <cell r="Q678" t="str">
            <v>HE</v>
          </cell>
          <cell r="R678" t="str">
            <v>17319470075761</v>
          </cell>
          <cell r="S678" t="str">
            <v>IC</v>
          </cell>
          <cell r="T678">
            <v>63</v>
          </cell>
          <cell r="U678">
            <v>36</v>
          </cell>
          <cell r="V678">
            <v>180</v>
          </cell>
          <cell r="W678" t="str">
            <v>MM</v>
          </cell>
          <cell r="X678">
            <v>216</v>
          </cell>
          <cell r="Y678">
            <v>63</v>
          </cell>
          <cell r="Z678">
            <v>180</v>
          </cell>
          <cell r="AA678" t="str">
            <v>MM</v>
          </cell>
          <cell r="AB678">
            <v>234</v>
          </cell>
          <cell r="AC678">
            <v>135</v>
          </cell>
          <cell r="AD678">
            <v>186</v>
          </cell>
          <cell r="AE678" t="str">
            <v>MM</v>
          </cell>
          <cell r="AF678">
            <v>0.22800000000000001</v>
          </cell>
          <cell r="AG678" t="str">
            <v>KG</v>
          </cell>
          <cell r="AH678">
            <v>1.379</v>
          </cell>
          <cell r="AI678" t="str">
            <v>KG</v>
          </cell>
          <cell r="AJ678">
            <v>2.8580000000000001</v>
          </cell>
          <cell r="AK678" t="str">
            <v>KG</v>
          </cell>
          <cell r="AL678" t="str">
            <v>28</v>
          </cell>
          <cell r="AM678" t="str">
            <v>5</v>
          </cell>
          <cell r="AN678" t="str">
            <v>140</v>
          </cell>
          <cell r="AO678" t="str">
            <v>1680</v>
          </cell>
        </row>
        <row r="679">
          <cell r="D679" t="str">
            <v>83923-04800-12</v>
          </cell>
          <cell r="E679" t="str">
            <v>NMEN FC_CR CRM_SKN_CR 30ML TIN</v>
          </cell>
          <cell r="F679">
            <v>30</v>
          </cell>
          <cell r="G679" t="str">
            <v>ML</v>
          </cell>
          <cell r="H679">
            <v>46.8</v>
          </cell>
          <cell r="I679" t="str">
            <v>ML</v>
          </cell>
          <cell r="J679" t="str">
            <v>PC</v>
          </cell>
          <cell r="K679" t="str">
            <v/>
          </cell>
          <cell r="L679" t="str">
            <v>6</v>
          </cell>
          <cell r="M679" t="str">
            <v>144</v>
          </cell>
          <cell r="N679" t="str">
            <v>40061191</v>
          </cell>
          <cell r="O679" t="str">
            <v>HK</v>
          </cell>
          <cell r="P679" t="str">
            <v>8999777012366</v>
          </cell>
          <cell r="Q679" t="str">
            <v>HE</v>
          </cell>
          <cell r="R679" t="str">
            <v>18850029020072</v>
          </cell>
          <cell r="S679" t="str">
            <v>IC</v>
          </cell>
          <cell r="T679">
            <v>60</v>
          </cell>
          <cell r="U679">
            <v>60</v>
          </cell>
          <cell r="V679">
            <v>13</v>
          </cell>
          <cell r="W679" t="str">
            <v>MM</v>
          </cell>
          <cell r="X679">
            <v>60</v>
          </cell>
          <cell r="Y679">
            <v>60</v>
          </cell>
          <cell r="Z679">
            <v>81</v>
          </cell>
          <cell r="AA679" t="str">
            <v>MM</v>
          </cell>
          <cell r="AB679">
            <v>265</v>
          </cell>
          <cell r="AC679">
            <v>203</v>
          </cell>
          <cell r="AD679">
            <v>203</v>
          </cell>
          <cell r="AE679" t="str">
            <v>MM</v>
          </cell>
          <cell r="AF679">
            <v>36.659999999999997</v>
          </cell>
          <cell r="AG679" t="str">
            <v>G</v>
          </cell>
          <cell r="AH679">
            <v>0.22</v>
          </cell>
          <cell r="AI679" t="str">
            <v>KG</v>
          </cell>
          <cell r="AJ679">
            <v>5.54</v>
          </cell>
          <cell r="AK679" t="str">
            <v>KG</v>
          </cell>
          <cell r="AL679" t="str">
            <v>15</v>
          </cell>
          <cell r="AM679" t="str">
            <v>5</v>
          </cell>
          <cell r="AN679" t="str">
            <v>75</v>
          </cell>
          <cell r="AO679" t="str">
            <v>10800</v>
          </cell>
        </row>
        <row r="680">
          <cell r="D680" t="str">
            <v>84937-04800-09</v>
          </cell>
          <cell r="E680" t="str">
            <v>NF MUS HYD_MCL_WTR 125ML</v>
          </cell>
          <cell r="F680">
            <v>125</v>
          </cell>
          <cell r="G680" t="str">
            <v>ML</v>
          </cell>
          <cell r="H680">
            <v>278.79500000000002</v>
          </cell>
          <cell r="I680" t="str">
            <v>ML</v>
          </cell>
          <cell r="J680" t="str">
            <v>PC</v>
          </cell>
          <cell r="K680" t="str">
            <v>BDF Surabaya</v>
          </cell>
          <cell r="L680" t="str">
            <v>6</v>
          </cell>
          <cell r="M680" t="str">
            <v>30</v>
          </cell>
          <cell r="N680" t="str">
            <v>8999777014711</v>
          </cell>
          <cell r="O680" t="str">
            <v>HE</v>
          </cell>
          <cell r="P680" t="str">
            <v>8999777014728</v>
          </cell>
          <cell r="Q680" t="str">
            <v>HE</v>
          </cell>
          <cell r="R680" t="str">
            <v>8999777014735</v>
          </cell>
          <cell r="S680" t="str">
            <v>HE</v>
          </cell>
          <cell r="T680">
            <v>55</v>
          </cell>
          <cell r="U680">
            <v>37</v>
          </cell>
          <cell r="V680">
            <v>137</v>
          </cell>
          <cell r="W680" t="str">
            <v>MM</v>
          </cell>
          <cell r="X680">
            <v>225</v>
          </cell>
          <cell r="Y680">
            <v>54</v>
          </cell>
          <cell r="Z680">
            <v>137</v>
          </cell>
          <cell r="AA680" t="str">
            <v>MM</v>
          </cell>
          <cell r="AB680">
            <v>287</v>
          </cell>
          <cell r="AC680">
            <v>232</v>
          </cell>
          <cell r="AD680">
            <v>161</v>
          </cell>
          <cell r="AE680" t="str">
            <v>MM</v>
          </cell>
          <cell r="AF680">
            <v>150.30000000000001</v>
          </cell>
          <cell r="AG680" t="str">
            <v>G</v>
          </cell>
          <cell r="AH680">
            <v>0.90400000000000003</v>
          </cell>
          <cell r="AI680" t="str">
            <v>KG</v>
          </cell>
          <cell r="AJ680">
            <v>4.7300000000000004</v>
          </cell>
          <cell r="AK680" t="str">
            <v>KG</v>
          </cell>
          <cell r="AL680" t="str">
            <v>0</v>
          </cell>
          <cell r="AM680" t="str">
            <v>0</v>
          </cell>
          <cell r="AN680" t="str">
            <v>0</v>
          </cell>
          <cell r="AO680" t="str">
            <v>0</v>
          </cell>
        </row>
        <row r="681">
          <cell r="D681" t="str">
            <v>88549-04800-28</v>
          </cell>
          <cell r="E681" t="str">
            <v>NMEN FC_CR WHT_SRM SPF50 15ML</v>
          </cell>
          <cell r="F681">
            <v>15</v>
          </cell>
          <cell r="G681" t="str">
            <v>ML</v>
          </cell>
          <cell r="H681">
            <v>171.452</v>
          </cell>
          <cell r="I681" t="str">
            <v>ML</v>
          </cell>
          <cell r="J681" t="str">
            <v>PC</v>
          </cell>
          <cell r="K681" t="str">
            <v/>
          </cell>
          <cell r="L681" t="str">
            <v>3</v>
          </cell>
          <cell r="M681" t="str">
            <v>24</v>
          </cell>
          <cell r="N681" t="str">
            <v>8999777015350</v>
          </cell>
          <cell r="O681" t="str">
            <v>HE</v>
          </cell>
          <cell r="P681" t="str">
            <v>8999777015367</v>
          </cell>
          <cell r="Q681" t="str">
            <v>HE</v>
          </cell>
          <cell r="R681" t="str">
            <v>8999777015374</v>
          </cell>
          <cell r="S681" t="str">
            <v>HE</v>
          </cell>
          <cell r="T681">
            <v>51</v>
          </cell>
          <cell r="U681">
            <v>26</v>
          </cell>
          <cell r="V681">
            <v>129.30000000000001</v>
          </cell>
          <cell r="W681" t="str">
            <v>MM</v>
          </cell>
          <cell r="X681">
            <v>78</v>
          </cell>
          <cell r="Y681">
            <v>52</v>
          </cell>
          <cell r="Z681">
            <v>132</v>
          </cell>
          <cell r="AA681" t="str">
            <v>MM</v>
          </cell>
          <cell r="AB681">
            <v>218</v>
          </cell>
          <cell r="AC681">
            <v>171</v>
          </cell>
          <cell r="AD681">
            <v>163</v>
          </cell>
          <cell r="AE681" t="str">
            <v>MM</v>
          </cell>
          <cell r="AF681">
            <v>32.630000000000003</v>
          </cell>
          <cell r="AG681" t="str">
            <v>G</v>
          </cell>
          <cell r="AH681">
            <v>9.8000000000000004E-2</v>
          </cell>
          <cell r="AI681" t="str">
            <v>KG</v>
          </cell>
          <cell r="AJ681">
            <v>0.876</v>
          </cell>
          <cell r="AK681" t="str">
            <v>KG</v>
          </cell>
          <cell r="AL681" t="str">
            <v>0</v>
          </cell>
          <cell r="AM681" t="str">
            <v>0</v>
          </cell>
          <cell r="AN681" t="str">
            <v>0</v>
          </cell>
          <cell r="AO681" t="str">
            <v>0</v>
          </cell>
        </row>
        <row r="682">
          <cell r="D682" t="str">
            <v>88549-07700-29</v>
          </cell>
          <cell r="E682" t="str">
            <v>NMEN BRT SRM SPF50 15ML</v>
          </cell>
          <cell r="F682">
            <v>15</v>
          </cell>
          <cell r="G682" t="str">
            <v>ML</v>
          </cell>
          <cell r="H682">
            <v>171.452</v>
          </cell>
          <cell r="I682" t="str">
            <v>ML</v>
          </cell>
          <cell r="J682" t="str">
            <v>PC</v>
          </cell>
          <cell r="K682" t="str">
            <v/>
          </cell>
          <cell r="L682" t="str">
            <v>3</v>
          </cell>
          <cell r="M682" t="str">
            <v>24</v>
          </cell>
          <cell r="N682" t="str">
            <v>8850029001821</v>
          </cell>
          <cell r="O682" t="str">
            <v>HE</v>
          </cell>
          <cell r="P682" t="str">
            <v>8850029001838</v>
          </cell>
          <cell r="Q682" t="str">
            <v>HE</v>
          </cell>
          <cell r="R682" t="str">
            <v>18850029001378</v>
          </cell>
          <cell r="S682" t="str">
            <v>IC</v>
          </cell>
          <cell r="T682">
            <v>51</v>
          </cell>
          <cell r="U682">
            <v>26</v>
          </cell>
          <cell r="V682">
            <v>129.30000000000001</v>
          </cell>
          <cell r="W682" t="str">
            <v>MM</v>
          </cell>
          <cell r="X682">
            <v>78</v>
          </cell>
          <cell r="Y682">
            <v>52</v>
          </cell>
          <cell r="Z682">
            <v>132</v>
          </cell>
          <cell r="AA682" t="str">
            <v>MM</v>
          </cell>
          <cell r="AB682">
            <v>218</v>
          </cell>
          <cell r="AC682">
            <v>171</v>
          </cell>
          <cell r="AD682">
            <v>156</v>
          </cell>
          <cell r="AE682" t="str">
            <v>MM</v>
          </cell>
          <cell r="AF682">
            <v>32.630000000000003</v>
          </cell>
          <cell r="AG682" t="str">
            <v>G</v>
          </cell>
          <cell r="AH682">
            <v>9.8000000000000004E-2</v>
          </cell>
          <cell r="AI682" t="str">
            <v>KG</v>
          </cell>
          <cell r="AJ682">
            <v>0.876</v>
          </cell>
          <cell r="AK682" t="str">
            <v>KG</v>
          </cell>
          <cell r="AL682" t="str">
            <v>0</v>
          </cell>
          <cell r="AM682" t="str">
            <v>0</v>
          </cell>
          <cell r="AN682" t="str">
            <v>0</v>
          </cell>
          <cell r="AO682" t="str">
            <v>0</v>
          </cell>
        </row>
        <row r="683">
          <cell r="D683" t="str">
            <v>89284-04800-09</v>
          </cell>
          <cell r="E683" t="str">
            <v>NF MUS HYD_MCL_WTR 200ML</v>
          </cell>
          <cell r="F683">
            <v>200</v>
          </cell>
          <cell r="G683" t="str">
            <v>ML</v>
          </cell>
          <cell r="H683">
            <v>392.94</v>
          </cell>
          <cell r="I683" t="str">
            <v>ML</v>
          </cell>
          <cell r="J683" t="str">
            <v>PC</v>
          </cell>
          <cell r="K683" t="str">
            <v/>
          </cell>
          <cell r="L683" t="str">
            <v>6</v>
          </cell>
          <cell r="M683" t="str">
            <v>12</v>
          </cell>
          <cell r="N683" t="str">
            <v>8999777006785</v>
          </cell>
          <cell r="O683" t="str">
            <v>HE</v>
          </cell>
          <cell r="P683" t="str">
            <v>8999777006792</v>
          </cell>
          <cell r="Q683" t="str">
            <v>HE</v>
          </cell>
          <cell r="R683" t="str">
            <v>8999777006808</v>
          </cell>
          <cell r="S683" t="str">
            <v>HE</v>
          </cell>
          <cell r="T683">
            <v>59</v>
          </cell>
          <cell r="U683">
            <v>37</v>
          </cell>
          <cell r="V683">
            <v>180</v>
          </cell>
          <cell r="W683" t="str">
            <v>MM</v>
          </cell>
          <cell r="X683">
            <v>222</v>
          </cell>
          <cell r="Y683">
            <v>59</v>
          </cell>
          <cell r="Z683">
            <v>180</v>
          </cell>
          <cell r="AA683" t="str">
            <v>MM</v>
          </cell>
          <cell r="AB683">
            <v>248</v>
          </cell>
          <cell r="AC683">
            <v>122</v>
          </cell>
          <cell r="AD683">
            <v>202</v>
          </cell>
          <cell r="AE683" t="str">
            <v>MM</v>
          </cell>
          <cell r="AF683">
            <v>236</v>
          </cell>
          <cell r="AG683" t="str">
            <v>G</v>
          </cell>
          <cell r="AH683">
            <v>1.4179999999999999</v>
          </cell>
          <cell r="AI683" t="str">
            <v>KG</v>
          </cell>
          <cell r="AJ683">
            <v>2.9609999999999999</v>
          </cell>
          <cell r="AK683" t="str">
            <v>KG</v>
          </cell>
          <cell r="AL683" t="str">
            <v>0</v>
          </cell>
          <cell r="AM683" t="str">
            <v>0</v>
          </cell>
          <cell r="AN683" t="str">
            <v>0</v>
          </cell>
          <cell r="AO683" t="str">
            <v>0</v>
          </cell>
        </row>
        <row r="684">
          <cell r="D684" t="str">
            <v>48332-00194-02</v>
          </cell>
          <cell r="E684" t="str">
            <v>NIVEA_MEN_EXTRA_BRIGHT_S</v>
          </cell>
          <cell r="F684">
            <v>15</v>
          </cell>
          <cell r="G684" t="str">
            <v>ML</v>
          </cell>
          <cell r="H684">
            <v>171.452</v>
          </cell>
          <cell r="I684" t="str">
            <v>ML</v>
          </cell>
          <cell r="J684" t="str">
            <v>PC</v>
          </cell>
          <cell r="K684" t="str">
            <v>PT. LF SERVICES INDONESIA</v>
          </cell>
          <cell r="L684" t="str">
            <v>3</v>
          </cell>
          <cell r="M684" t="str">
            <v>24</v>
          </cell>
          <cell r="N684" t="str">
            <v>8999777015350</v>
          </cell>
          <cell r="O684" t="str">
            <v>HE</v>
          </cell>
          <cell r="P684" t="str">
            <v>8999777015367</v>
          </cell>
          <cell r="Q684" t="str">
            <v>HE</v>
          </cell>
          <cell r="R684" t="str">
            <v>8999777015374</v>
          </cell>
          <cell r="S684" t="str">
            <v>HE</v>
          </cell>
          <cell r="T684">
            <v>51</v>
          </cell>
          <cell r="U684">
            <v>26</v>
          </cell>
          <cell r="V684">
            <v>129.30000000000001</v>
          </cell>
          <cell r="W684" t="str">
            <v>MM</v>
          </cell>
          <cell r="X684">
            <v>78</v>
          </cell>
          <cell r="Y684">
            <v>52</v>
          </cell>
          <cell r="Z684">
            <v>132</v>
          </cell>
          <cell r="AA684" t="str">
            <v>MM</v>
          </cell>
          <cell r="AB684">
            <v>218</v>
          </cell>
          <cell r="AC684">
            <v>171</v>
          </cell>
          <cell r="AD684">
            <v>156</v>
          </cell>
          <cell r="AE684" t="str">
            <v>MM</v>
          </cell>
          <cell r="AF684">
            <v>32.630000000000003</v>
          </cell>
          <cell r="AG684" t="str">
            <v>G</v>
          </cell>
          <cell r="AH684">
            <v>9.8000000000000004E-2</v>
          </cell>
          <cell r="AI684" t="str">
            <v>KG</v>
          </cell>
          <cell r="AJ684">
            <v>0.876</v>
          </cell>
          <cell r="AK684" t="str">
            <v>KG</v>
          </cell>
          <cell r="AL684" t="str">
            <v>0</v>
          </cell>
          <cell r="AM684" t="str">
            <v>0</v>
          </cell>
          <cell r="AN684" t="str">
            <v>0</v>
          </cell>
          <cell r="AO684" t="str">
            <v>0</v>
          </cell>
        </row>
        <row r="685">
          <cell r="D685" t="str">
            <v>88417-04820-37</v>
          </cell>
          <cell r="E685" t="str">
            <v>NBODY ESS VNL_ALM_OL 200ML</v>
          </cell>
          <cell r="F685">
            <v>200</v>
          </cell>
          <cell r="G685" t="str">
            <v>ML</v>
          </cell>
          <cell r="H685">
            <v>399.6</v>
          </cell>
          <cell r="I685" t="str">
            <v>ML</v>
          </cell>
          <cell r="J685" t="str">
            <v>PC</v>
          </cell>
          <cell r="K685" t="str">
            <v/>
          </cell>
          <cell r="L685" t="str">
            <v>0</v>
          </cell>
          <cell r="M685" t="str">
            <v>24</v>
          </cell>
          <cell r="N685" t="str">
            <v>8999777012984</v>
          </cell>
          <cell r="O685" t="str">
            <v>HE</v>
          </cell>
          <cell r="P685" t="str">
            <v/>
          </cell>
          <cell r="Q685" t="str">
            <v/>
          </cell>
          <cell r="R685" t="str">
            <v>8999777014827</v>
          </cell>
          <cell r="S685" t="str">
            <v>HE</v>
          </cell>
          <cell r="T685">
            <v>60</v>
          </cell>
          <cell r="U685">
            <v>37</v>
          </cell>
          <cell r="V685">
            <v>180</v>
          </cell>
          <cell r="W685" t="str">
            <v>MM</v>
          </cell>
          <cell r="X685">
            <v>0</v>
          </cell>
          <cell r="Y685">
            <v>0</v>
          </cell>
          <cell r="Z685">
            <v>0</v>
          </cell>
          <cell r="AA685" t="str">
            <v/>
          </cell>
          <cell r="AB685">
            <v>245</v>
          </cell>
          <cell r="AC685">
            <v>226</v>
          </cell>
          <cell r="AD685">
            <v>197</v>
          </cell>
          <cell r="AE685" t="str">
            <v>MM</v>
          </cell>
          <cell r="AF685">
            <v>0.224</v>
          </cell>
          <cell r="AG685" t="str">
            <v>KG</v>
          </cell>
          <cell r="AH685">
            <v>0</v>
          </cell>
          <cell r="AI685" t="str">
            <v/>
          </cell>
          <cell r="AJ685">
            <v>5.5750000000000002</v>
          </cell>
          <cell r="AK685" t="str">
            <v>KG</v>
          </cell>
          <cell r="AL685" t="str">
            <v>14</v>
          </cell>
          <cell r="AM685" t="str">
            <v>6</v>
          </cell>
          <cell r="AN685" t="str">
            <v>84</v>
          </cell>
          <cell r="AO685" t="str">
            <v>2016</v>
          </cell>
        </row>
        <row r="686">
          <cell r="D686" t="str">
            <v>85715-04800-40</v>
          </cell>
          <cell r="E686" t="str">
            <v>NBODY ESS RDN_ORN_BLS_AVC_OL 200ML</v>
          </cell>
          <cell r="F686">
            <v>200</v>
          </cell>
          <cell r="G686" t="str">
            <v>ML</v>
          </cell>
          <cell r="H686">
            <v>399.6</v>
          </cell>
          <cell r="I686" t="str">
            <v>ML</v>
          </cell>
          <cell r="J686" t="str">
            <v>PC</v>
          </cell>
          <cell r="K686" t="str">
            <v>BDF DC Export Malang</v>
          </cell>
          <cell r="L686" t="str">
            <v>0</v>
          </cell>
          <cell r="M686" t="str">
            <v>24</v>
          </cell>
          <cell r="N686" t="str">
            <v>8999777015121</v>
          </cell>
          <cell r="O686" t="str">
            <v>HE</v>
          </cell>
          <cell r="P686" t="str">
            <v/>
          </cell>
          <cell r="Q686" t="str">
            <v/>
          </cell>
          <cell r="R686" t="str">
            <v>8999777017286</v>
          </cell>
          <cell r="S686" t="str">
            <v>HE</v>
          </cell>
          <cell r="T686">
            <v>60</v>
          </cell>
          <cell r="U686">
            <v>37</v>
          </cell>
          <cell r="V686">
            <v>180</v>
          </cell>
          <cell r="W686" t="str">
            <v>MM</v>
          </cell>
          <cell r="X686">
            <v>0</v>
          </cell>
          <cell r="Y686">
            <v>0</v>
          </cell>
          <cell r="Z686">
            <v>0</v>
          </cell>
          <cell r="AA686" t="str">
            <v/>
          </cell>
          <cell r="AB686">
            <v>245</v>
          </cell>
          <cell r="AC686">
            <v>226</v>
          </cell>
          <cell r="AD686">
            <v>197</v>
          </cell>
          <cell r="AE686" t="str">
            <v>MM</v>
          </cell>
          <cell r="AF686">
            <v>228.04</v>
          </cell>
          <cell r="AG686" t="str">
            <v>G</v>
          </cell>
          <cell r="AH686">
            <v>0</v>
          </cell>
          <cell r="AI686" t="str">
            <v/>
          </cell>
          <cell r="AJ686">
            <v>5.6660000000000004</v>
          </cell>
          <cell r="AK686" t="str">
            <v>KG</v>
          </cell>
          <cell r="AL686" t="str">
            <v>14</v>
          </cell>
          <cell r="AM686" t="str">
            <v>6</v>
          </cell>
          <cell r="AN686" t="str">
            <v>84</v>
          </cell>
          <cell r="AO686" t="str">
            <v>2016</v>
          </cell>
        </row>
        <row r="687">
          <cell r="D687" t="str">
            <v>85706-04800-40</v>
          </cell>
          <cell r="E687" t="str">
            <v>NBODY ESS RDN_RS_ARG_OL 200ML</v>
          </cell>
          <cell r="F687">
            <v>200</v>
          </cell>
          <cell r="G687" t="str">
            <v>ML</v>
          </cell>
          <cell r="H687">
            <v>399.6</v>
          </cell>
          <cell r="I687" t="str">
            <v>ML</v>
          </cell>
          <cell r="J687" t="str">
            <v>PC</v>
          </cell>
          <cell r="K687" t="str">
            <v>BDF DC Export Malang</v>
          </cell>
          <cell r="L687" t="str">
            <v>0</v>
          </cell>
          <cell r="M687" t="str">
            <v>24</v>
          </cell>
          <cell r="N687" t="str">
            <v>8999777015091</v>
          </cell>
          <cell r="O687" t="str">
            <v>HE</v>
          </cell>
          <cell r="P687" t="str">
            <v/>
          </cell>
          <cell r="Q687" t="str">
            <v/>
          </cell>
          <cell r="R687" t="str">
            <v>8999777017279</v>
          </cell>
          <cell r="S687" t="str">
            <v>HE</v>
          </cell>
          <cell r="T687">
            <v>60</v>
          </cell>
          <cell r="U687">
            <v>37</v>
          </cell>
          <cell r="V687">
            <v>180</v>
          </cell>
          <cell r="W687" t="str">
            <v>MM</v>
          </cell>
          <cell r="X687">
            <v>0</v>
          </cell>
          <cell r="Y687">
            <v>0</v>
          </cell>
          <cell r="Z687">
            <v>0</v>
          </cell>
          <cell r="AA687" t="str">
            <v/>
          </cell>
          <cell r="AB687">
            <v>245</v>
          </cell>
          <cell r="AC687">
            <v>226</v>
          </cell>
          <cell r="AD687">
            <v>197</v>
          </cell>
          <cell r="AE687" t="str">
            <v>MM</v>
          </cell>
          <cell r="AF687">
            <v>228.04</v>
          </cell>
          <cell r="AG687" t="str">
            <v>G</v>
          </cell>
          <cell r="AH687">
            <v>0</v>
          </cell>
          <cell r="AI687" t="str">
            <v/>
          </cell>
          <cell r="AJ687">
            <v>5.6660000000000004</v>
          </cell>
          <cell r="AK687" t="str">
            <v>KG</v>
          </cell>
          <cell r="AL687" t="str">
            <v>14</v>
          </cell>
          <cell r="AM687" t="str">
            <v>6</v>
          </cell>
          <cell r="AN687" t="str">
            <v>84</v>
          </cell>
          <cell r="AO687" t="str">
            <v>2016</v>
          </cell>
        </row>
        <row r="688">
          <cell r="D688" t="str">
            <v>48328-00006-43</v>
          </cell>
          <cell r="E688" t="str">
            <v>BLISTER NSUN FACE SERUM 30ML</v>
          </cell>
          <cell r="F688">
            <v>0</v>
          </cell>
          <cell r="G688" t="str">
            <v/>
          </cell>
          <cell r="H688">
            <v>1E-3</v>
          </cell>
          <cell r="I688" t="str">
            <v>L</v>
          </cell>
          <cell r="J688" t="str">
            <v>PC</v>
          </cell>
          <cell r="K688" t="str">
            <v>PT. ALFORM INDONESIA</v>
          </cell>
          <cell r="L688" t="str">
            <v>0</v>
          </cell>
          <cell r="M688" t="str">
            <v>0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>
            <v>10</v>
          </cell>
          <cell r="U688">
            <v>10</v>
          </cell>
          <cell r="V688">
            <v>10</v>
          </cell>
          <cell r="W688" t="str">
            <v>MM</v>
          </cell>
          <cell r="X688">
            <v>0</v>
          </cell>
          <cell r="Y688">
            <v>0</v>
          </cell>
          <cell r="Z688">
            <v>0</v>
          </cell>
          <cell r="AA688" t="str">
            <v/>
          </cell>
          <cell r="AB688">
            <v>0</v>
          </cell>
          <cell r="AC688">
            <v>0</v>
          </cell>
          <cell r="AD688">
            <v>0</v>
          </cell>
          <cell r="AE688" t="str">
            <v/>
          </cell>
          <cell r="AF688">
            <v>10</v>
          </cell>
          <cell r="AG688" t="str">
            <v>G</v>
          </cell>
          <cell r="AH688">
            <v>0</v>
          </cell>
          <cell r="AI688" t="str">
            <v/>
          </cell>
          <cell r="AJ688">
            <v>0</v>
          </cell>
          <cell r="AK688" t="str">
            <v/>
          </cell>
          <cell r="AL688" t="str">
            <v>0</v>
          </cell>
          <cell r="AM688" t="str">
            <v>0</v>
          </cell>
          <cell r="AN688" t="str">
            <v>0</v>
          </cell>
          <cell r="AO688" t="str">
            <v>0</v>
          </cell>
        </row>
        <row r="689">
          <cell r="D689" t="str">
            <v>48328-00008-68</v>
          </cell>
          <cell r="E689" t="str">
            <v>SLEEVE HP AQUA PROTECT 3XL</v>
          </cell>
          <cell r="F689">
            <v>0</v>
          </cell>
          <cell r="G689" t="str">
            <v/>
          </cell>
          <cell r="H689">
            <v>0</v>
          </cell>
          <cell r="I689" t="str">
            <v/>
          </cell>
          <cell r="J689" t="str">
            <v>PC</v>
          </cell>
          <cell r="K689" t="str">
            <v>PT Lumbung Cahaya Baru</v>
          </cell>
          <cell r="L689" t="str">
            <v>0</v>
          </cell>
          <cell r="M689" t="str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>
            <v>0</v>
          </cell>
          <cell r="U689">
            <v>0</v>
          </cell>
          <cell r="V689">
            <v>0</v>
          </cell>
          <cell r="W689" t="str">
            <v/>
          </cell>
          <cell r="X689">
            <v>0</v>
          </cell>
          <cell r="Y689">
            <v>0</v>
          </cell>
          <cell r="Z689">
            <v>0</v>
          </cell>
          <cell r="AA689" t="str">
            <v/>
          </cell>
          <cell r="AB689">
            <v>0</v>
          </cell>
          <cell r="AC689">
            <v>0</v>
          </cell>
          <cell r="AD689">
            <v>0</v>
          </cell>
          <cell r="AE689" t="str">
            <v/>
          </cell>
          <cell r="AF689">
            <v>0</v>
          </cell>
          <cell r="AG689" t="str">
            <v>G</v>
          </cell>
          <cell r="AH689">
            <v>0</v>
          </cell>
          <cell r="AI689" t="str">
            <v/>
          </cell>
          <cell r="AJ689">
            <v>0</v>
          </cell>
          <cell r="AK689" t="str">
            <v/>
          </cell>
          <cell r="AL689" t="str">
            <v>0</v>
          </cell>
          <cell r="AM689" t="str">
            <v>0</v>
          </cell>
          <cell r="AN689" t="str">
            <v>0</v>
          </cell>
          <cell r="AO689" t="str">
            <v>0</v>
          </cell>
        </row>
        <row r="690">
          <cell r="D690" t="str">
            <v>48328-00008-69</v>
          </cell>
          <cell r="E690" t="str">
            <v>SLEEVE HP AQUA PROTECT 4XL</v>
          </cell>
          <cell r="F690">
            <v>0</v>
          </cell>
          <cell r="G690" t="str">
            <v/>
          </cell>
          <cell r="H690">
            <v>0</v>
          </cell>
          <cell r="I690" t="str">
            <v/>
          </cell>
          <cell r="J690" t="str">
            <v>PC</v>
          </cell>
          <cell r="K690" t="str">
            <v>PT Lumbung Cahaya Baru</v>
          </cell>
          <cell r="L690" t="str">
            <v>0</v>
          </cell>
          <cell r="M690" t="str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>
            <v>0</v>
          </cell>
          <cell r="U690">
            <v>0</v>
          </cell>
          <cell r="V690">
            <v>0</v>
          </cell>
          <cell r="W690" t="str">
            <v/>
          </cell>
          <cell r="X690">
            <v>0</v>
          </cell>
          <cell r="Y690">
            <v>0</v>
          </cell>
          <cell r="Z690">
            <v>0</v>
          </cell>
          <cell r="AA690" t="str">
            <v/>
          </cell>
          <cell r="AB690">
            <v>0</v>
          </cell>
          <cell r="AC690">
            <v>0</v>
          </cell>
          <cell r="AD690">
            <v>0</v>
          </cell>
          <cell r="AE690" t="str">
            <v/>
          </cell>
          <cell r="AF690">
            <v>0</v>
          </cell>
          <cell r="AG690" t="str">
            <v>G</v>
          </cell>
          <cell r="AH690">
            <v>0</v>
          </cell>
          <cell r="AI690" t="str">
            <v/>
          </cell>
          <cell r="AJ690">
            <v>0</v>
          </cell>
          <cell r="AK690" t="str">
            <v/>
          </cell>
          <cell r="AL690" t="str">
            <v>0</v>
          </cell>
          <cell r="AM690" t="str">
            <v>0</v>
          </cell>
          <cell r="AN690" t="str">
            <v>0</v>
          </cell>
          <cell r="AO690" t="str">
            <v>0</v>
          </cell>
        </row>
        <row r="691">
          <cell r="D691" t="str">
            <v>48330-00204-00</v>
          </cell>
          <cell r="E691" t="str">
            <v>HP_KASA_STERIL_7,5X7,5CM</v>
          </cell>
          <cell r="F691">
            <v>0</v>
          </cell>
          <cell r="G691" t="str">
            <v/>
          </cell>
          <cell r="H691">
            <v>2.1999999999999999E-2</v>
          </cell>
          <cell r="I691" t="str">
            <v>L</v>
          </cell>
          <cell r="J691" t="str">
            <v>PC</v>
          </cell>
          <cell r="K691" t="str">
            <v>PT. LF SERVICES INDONESIA</v>
          </cell>
          <cell r="L691" t="str">
            <v>25</v>
          </cell>
          <cell r="M691" t="str">
            <v>250</v>
          </cell>
          <cell r="N691" t="str">
            <v>8999777016043</v>
          </cell>
          <cell r="O691" t="str">
            <v>HE</v>
          </cell>
          <cell r="P691" t="str">
            <v>8999777016050</v>
          </cell>
          <cell r="Q691" t="str">
            <v>HE</v>
          </cell>
          <cell r="R691" t="str">
            <v>8999777016067</v>
          </cell>
          <cell r="S691" t="str">
            <v>HE</v>
          </cell>
          <cell r="T691">
            <v>98</v>
          </cell>
          <cell r="U691">
            <v>2</v>
          </cell>
          <cell r="V691">
            <v>114</v>
          </cell>
          <cell r="W691" t="str">
            <v>MM</v>
          </cell>
          <cell r="X691">
            <v>111</v>
          </cell>
          <cell r="Y691">
            <v>101</v>
          </cell>
          <cell r="Z691">
            <v>116</v>
          </cell>
          <cell r="AA691" t="str">
            <v>MM</v>
          </cell>
          <cell r="AB691">
            <v>530</v>
          </cell>
          <cell r="AC691">
            <v>250</v>
          </cell>
          <cell r="AD691">
            <v>140</v>
          </cell>
          <cell r="AE691" t="str">
            <v>MM</v>
          </cell>
          <cell r="AF691">
            <v>3.4</v>
          </cell>
          <cell r="AG691" t="str">
            <v>G</v>
          </cell>
          <cell r="AH691">
            <v>132</v>
          </cell>
          <cell r="AI691" t="str">
            <v>G</v>
          </cell>
          <cell r="AJ691">
            <v>1.85</v>
          </cell>
          <cell r="AK691" t="str">
            <v>KG</v>
          </cell>
          <cell r="AL691" t="str">
            <v>6</v>
          </cell>
          <cell r="AM691" t="str">
            <v>7</v>
          </cell>
          <cell r="AN691" t="str">
            <v>42</v>
          </cell>
          <cell r="AO691" t="str">
            <v>10500</v>
          </cell>
        </row>
        <row r="692">
          <cell r="D692" t="str">
            <v>48330-00205-00</v>
          </cell>
          <cell r="E692" t="str">
            <v>HP_SENSITIVE_XL_STERIL_6</v>
          </cell>
          <cell r="F692">
            <v>0</v>
          </cell>
          <cell r="G692" t="str">
            <v/>
          </cell>
          <cell r="H692">
            <v>0.01</v>
          </cell>
          <cell r="I692" t="str">
            <v>L</v>
          </cell>
          <cell r="J692" t="str">
            <v>PC</v>
          </cell>
          <cell r="K692" t="str">
            <v>PT. LF SERVICES INDONESIA</v>
          </cell>
          <cell r="L692" t="str">
            <v>25</v>
          </cell>
          <cell r="M692" t="str">
            <v>250</v>
          </cell>
          <cell r="N692" t="str">
            <v>8999777016340</v>
          </cell>
          <cell r="O692" t="str">
            <v>HE</v>
          </cell>
          <cell r="P692" t="str">
            <v>8999777016357</v>
          </cell>
          <cell r="Q692" t="str">
            <v>HE</v>
          </cell>
          <cell r="R692" t="str">
            <v>8999777016364</v>
          </cell>
          <cell r="S692" t="str">
            <v>HE</v>
          </cell>
          <cell r="T692">
            <v>114</v>
          </cell>
          <cell r="U692">
            <v>1</v>
          </cell>
          <cell r="V692">
            <v>85</v>
          </cell>
          <cell r="W692" t="str">
            <v>MM</v>
          </cell>
          <cell r="X692">
            <v>120</v>
          </cell>
          <cell r="Y692">
            <v>40</v>
          </cell>
          <cell r="Z692">
            <v>90</v>
          </cell>
          <cell r="AA692" t="str">
            <v>MM</v>
          </cell>
          <cell r="AB692">
            <v>215</v>
          </cell>
          <cell r="AC692">
            <v>195</v>
          </cell>
          <cell r="AD692">
            <v>145</v>
          </cell>
          <cell r="AE692" t="str">
            <v>MM</v>
          </cell>
          <cell r="AF692">
            <v>2.2000000000000002</v>
          </cell>
          <cell r="AG692" t="str">
            <v>G</v>
          </cell>
          <cell r="AH692">
            <v>7.0000000000000007E-2</v>
          </cell>
          <cell r="AI692" t="str">
            <v>KG</v>
          </cell>
          <cell r="AJ692">
            <v>0.8</v>
          </cell>
          <cell r="AK692" t="str">
            <v>KG</v>
          </cell>
          <cell r="AL692" t="str">
            <v>21</v>
          </cell>
          <cell r="AM692" t="str">
            <v>6</v>
          </cell>
          <cell r="AN692" t="str">
            <v>126</v>
          </cell>
          <cell r="AO692" t="str">
            <v>31500</v>
          </cell>
        </row>
        <row r="693">
          <cell r="D693" t="str">
            <v>48330-00205-01</v>
          </cell>
          <cell r="E693" t="str">
            <v>HP_SENSITIVE_STERIL_XL_6</v>
          </cell>
          <cell r="F693">
            <v>0</v>
          </cell>
          <cell r="G693" t="str">
            <v/>
          </cell>
          <cell r="H693">
            <v>0.01</v>
          </cell>
          <cell r="I693" t="str">
            <v>L</v>
          </cell>
          <cell r="J693" t="str">
            <v>PC</v>
          </cell>
          <cell r="K693" t="str">
            <v/>
          </cell>
          <cell r="L693" t="str">
            <v>25</v>
          </cell>
          <cell r="M693" t="str">
            <v>250</v>
          </cell>
          <cell r="N693" t="str">
            <v>8999777016340</v>
          </cell>
          <cell r="O693" t="str">
            <v>HE</v>
          </cell>
          <cell r="P693" t="str">
            <v>8999777016357</v>
          </cell>
          <cell r="Q693" t="str">
            <v>HE</v>
          </cell>
          <cell r="R693" t="str">
            <v>8999777016364</v>
          </cell>
          <cell r="S693" t="str">
            <v>HE</v>
          </cell>
          <cell r="T693">
            <v>114</v>
          </cell>
          <cell r="U693">
            <v>1</v>
          </cell>
          <cell r="V693">
            <v>85</v>
          </cell>
          <cell r="W693" t="str">
            <v>MM</v>
          </cell>
          <cell r="X693">
            <v>120</v>
          </cell>
          <cell r="Y693">
            <v>40</v>
          </cell>
          <cell r="Z693">
            <v>90</v>
          </cell>
          <cell r="AA693" t="str">
            <v>MM</v>
          </cell>
          <cell r="AB693">
            <v>215</v>
          </cell>
          <cell r="AC693">
            <v>195</v>
          </cell>
          <cell r="AD693">
            <v>145</v>
          </cell>
          <cell r="AE693" t="str">
            <v>MM</v>
          </cell>
          <cell r="AF693">
            <v>2.2000000000000002</v>
          </cell>
          <cell r="AG693" t="str">
            <v>G</v>
          </cell>
          <cell r="AH693">
            <v>7.0000000000000007E-2</v>
          </cell>
          <cell r="AI693" t="str">
            <v>KG</v>
          </cell>
          <cell r="AJ693">
            <v>0.8</v>
          </cell>
          <cell r="AK693" t="str">
            <v>KG</v>
          </cell>
          <cell r="AL693" t="str">
            <v>21</v>
          </cell>
          <cell r="AM693" t="str">
            <v>6</v>
          </cell>
          <cell r="AN693" t="str">
            <v>126</v>
          </cell>
          <cell r="AO693" t="str">
            <v>31500</v>
          </cell>
        </row>
        <row r="694">
          <cell r="D694" t="str">
            <v>48330-00206-01</v>
          </cell>
          <cell r="E694" t="str">
            <v>HP_KASA_ROL_ELASTIS_4M_X</v>
          </cell>
          <cell r="F694">
            <v>0</v>
          </cell>
          <cell r="G694" t="str">
            <v/>
          </cell>
          <cell r="H694">
            <v>7.0000000000000007E-2</v>
          </cell>
          <cell r="I694" t="str">
            <v>L</v>
          </cell>
          <cell r="J694" t="str">
            <v>PC</v>
          </cell>
          <cell r="K694" t="str">
            <v>PT. LF SERVICES INDONESIA</v>
          </cell>
          <cell r="L694" t="str">
            <v>0</v>
          </cell>
          <cell r="M694" t="str">
            <v>15</v>
          </cell>
          <cell r="N694" t="str">
            <v>8999777015015</v>
          </cell>
          <cell r="O694" t="str">
            <v>HE</v>
          </cell>
          <cell r="P694" t="str">
            <v/>
          </cell>
          <cell r="Q694" t="str">
            <v/>
          </cell>
          <cell r="R694" t="str">
            <v>8999777015022</v>
          </cell>
          <cell r="S694" t="str">
            <v>HE</v>
          </cell>
          <cell r="T694">
            <v>33</v>
          </cell>
          <cell r="U694">
            <v>33</v>
          </cell>
          <cell r="V694">
            <v>64</v>
          </cell>
          <cell r="W694" t="str">
            <v>MM</v>
          </cell>
          <cell r="X694">
            <v>0</v>
          </cell>
          <cell r="Y694">
            <v>0</v>
          </cell>
          <cell r="Z694">
            <v>0</v>
          </cell>
          <cell r="AA694" t="str">
            <v/>
          </cell>
          <cell r="AB694">
            <v>180</v>
          </cell>
          <cell r="AC694">
            <v>110</v>
          </cell>
          <cell r="AD694">
            <v>70</v>
          </cell>
          <cell r="AE694" t="str">
            <v>MM</v>
          </cell>
          <cell r="AF694">
            <v>8</v>
          </cell>
          <cell r="AG694" t="str">
            <v>G</v>
          </cell>
          <cell r="AH694">
            <v>0</v>
          </cell>
          <cell r="AI694" t="str">
            <v/>
          </cell>
          <cell r="AJ694">
            <v>0.18</v>
          </cell>
          <cell r="AK694" t="str">
            <v>KG</v>
          </cell>
          <cell r="AL694" t="str">
            <v>40</v>
          </cell>
          <cell r="AM694" t="str">
            <v>12</v>
          </cell>
          <cell r="AN694" t="str">
            <v>480</v>
          </cell>
          <cell r="AO694" t="str">
            <v>7200</v>
          </cell>
        </row>
        <row r="695">
          <cell r="D695" t="str">
            <v>48330-00207-00</v>
          </cell>
          <cell r="E695" t="str">
            <v>HP_SENSITIVE_XXL_STERIL_</v>
          </cell>
          <cell r="F695">
            <v>0</v>
          </cell>
          <cell r="G695" t="str">
            <v/>
          </cell>
          <cell r="H695">
            <v>1.6E-2</v>
          </cell>
          <cell r="I695" t="str">
            <v>L</v>
          </cell>
          <cell r="J695" t="str">
            <v>PC</v>
          </cell>
          <cell r="K695" t="str">
            <v>PT. LF SERVICES INDONESIA</v>
          </cell>
          <cell r="L695" t="str">
            <v>25</v>
          </cell>
          <cell r="M695" t="str">
            <v>250</v>
          </cell>
          <cell r="N695" t="str">
            <v>8999777016388</v>
          </cell>
          <cell r="O695" t="str">
            <v>HE</v>
          </cell>
          <cell r="P695" t="str">
            <v>8999777016395</v>
          </cell>
          <cell r="Q695" t="str">
            <v>HE</v>
          </cell>
          <cell r="R695" t="str">
            <v>8999777016401</v>
          </cell>
          <cell r="S695" t="str">
            <v>HE</v>
          </cell>
          <cell r="T695">
            <v>149</v>
          </cell>
          <cell r="U695">
            <v>1</v>
          </cell>
          <cell r="V695">
            <v>110</v>
          </cell>
          <cell r="W695" t="str">
            <v>MM</v>
          </cell>
          <cell r="X695">
            <v>155</v>
          </cell>
          <cell r="Y695">
            <v>40</v>
          </cell>
          <cell r="Z695">
            <v>115</v>
          </cell>
          <cell r="AA695" t="str">
            <v>MM</v>
          </cell>
          <cell r="AB695">
            <v>245</v>
          </cell>
          <cell r="AC695">
            <v>216</v>
          </cell>
          <cell r="AD695">
            <v>178</v>
          </cell>
          <cell r="AE695" t="str">
            <v>MM</v>
          </cell>
          <cell r="AF695">
            <v>4.016</v>
          </cell>
          <cell r="AG695" t="str">
            <v>G</v>
          </cell>
          <cell r="AH695">
            <v>122.64100000000001</v>
          </cell>
          <cell r="AI695" t="str">
            <v>G</v>
          </cell>
          <cell r="AJ695">
            <v>1.3360000000000001</v>
          </cell>
          <cell r="AK695" t="str">
            <v>KG</v>
          </cell>
          <cell r="AL695" t="str">
            <v>15</v>
          </cell>
          <cell r="AM695" t="str">
            <v>5</v>
          </cell>
          <cell r="AN695" t="str">
            <v>75</v>
          </cell>
          <cell r="AO695" t="str">
            <v>18750</v>
          </cell>
        </row>
        <row r="696">
          <cell r="D696" t="str">
            <v>48330-00207-01</v>
          </cell>
          <cell r="E696" t="str">
            <v>HP_SENSITIVE_STERIL_XXL_</v>
          </cell>
          <cell r="F696">
            <v>0</v>
          </cell>
          <cell r="G696" t="str">
            <v/>
          </cell>
          <cell r="H696">
            <v>1.6E-2</v>
          </cell>
          <cell r="I696" t="str">
            <v>L</v>
          </cell>
          <cell r="J696" t="str">
            <v>PC</v>
          </cell>
          <cell r="K696" t="str">
            <v/>
          </cell>
          <cell r="L696" t="str">
            <v>25</v>
          </cell>
          <cell r="M696" t="str">
            <v>250</v>
          </cell>
          <cell r="N696" t="str">
            <v>8999777016388</v>
          </cell>
          <cell r="O696" t="str">
            <v>HE</v>
          </cell>
          <cell r="P696" t="str">
            <v>8999777016395</v>
          </cell>
          <cell r="Q696" t="str">
            <v>HE</v>
          </cell>
          <cell r="R696" t="str">
            <v>8999777016401</v>
          </cell>
          <cell r="S696" t="str">
            <v>HE</v>
          </cell>
          <cell r="T696">
            <v>149</v>
          </cell>
          <cell r="U696">
            <v>1</v>
          </cell>
          <cell r="V696">
            <v>110</v>
          </cell>
          <cell r="W696" t="str">
            <v>MM</v>
          </cell>
          <cell r="X696">
            <v>155</v>
          </cell>
          <cell r="Y696">
            <v>40</v>
          </cell>
          <cell r="Z696">
            <v>115</v>
          </cell>
          <cell r="AA696" t="str">
            <v>MM</v>
          </cell>
          <cell r="AB696">
            <v>245</v>
          </cell>
          <cell r="AC696">
            <v>216</v>
          </cell>
          <cell r="AD696">
            <v>178</v>
          </cell>
          <cell r="AE696" t="str">
            <v>MM</v>
          </cell>
          <cell r="AF696">
            <v>4.016</v>
          </cell>
          <cell r="AG696" t="str">
            <v>G</v>
          </cell>
          <cell r="AH696">
            <v>122.64100000000001</v>
          </cell>
          <cell r="AI696" t="str">
            <v>G</v>
          </cell>
          <cell r="AJ696">
            <v>1.3360000000000001</v>
          </cell>
          <cell r="AK696" t="str">
            <v>KG</v>
          </cell>
          <cell r="AL696" t="str">
            <v>15</v>
          </cell>
          <cell r="AM696" t="str">
            <v>5</v>
          </cell>
          <cell r="AN696" t="str">
            <v>75</v>
          </cell>
          <cell r="AO696" t="str">
            <v>18750</v>
          </cell>
        </row>
        <row r="697">
          <cell r="D697" t="str">
            <v>48330-00208-00</v>
          </cell>
          <cell r="E697" t="str">
            <v>HP_AQUA_PROTECT_XL_STERI</v>
          </cell>
          <cell r="F697">
            <v>0</v>
          </cell>
          <cell r="G697" t="str">
            <v/>
          </cell>
          <cell r="H697">
            <v>0.01</v>
          </cell>
          <cell r="I697" t="str">
            <v>L</v>
          </cell>
          <cell r="J697" t="str">
            <v>PC</v>
          </cell>
          <cell r="K697" t="str">
            <v>PT. LF SERVICES INDONESIA</v>
          </cell>
          <cell r="L697" t="str">
            <v>25</v>
          </cell>
          <cell r="M697" t="str">
            <v>250</v>
          </cell>
          <cell r="N697" t="str">
            <v>8999777016463</v>
          </cell>
          <cell r="O697" t="str">
            <v>HE</v>
          </cell>
          <cell r="P697" t="str">
            <v>8999777016470</v>
          </cell>
          <cell r="Q697" t="str">
            <v>HE</v>
          </cell>
          <cell r="R697" t="str">
            <v>8999777016487</v>
          </cell>
          <cell r="S697" t="str">
            <v>HE</v>
          </cell>
          <cell r="T697">
            <v>114</v>
          </cell>
          <cell r="U697">
            <v>1</v>
          </cell>
          <cell r="V697">
            <v>85</v>
          </cell>
          <cell r="W697" t="str">
            <v>MM</v>
          </cell>
          <cell r="X697">
            <v>120</v>
          </cell>
          <cell r="Y697">
            <v>40</v>
          </cell>
          <cell r="Z697">
            <v>90</v>
          </cell>
          <cell r="AA697" t="str">
            <v>MM</v>
          </cell>
          <cell r="AB697">
            <v>215</v>
          </cell>
          <cell r="AC697">
            <v>195</v>
          </cell>
          <cell r="AD697">
            <v>145</v>
          </cell>
          <cell r="AE697" t="str">
            <v>MM</v>
          </cell>
          <cell r="AF697">
            <v>2.2000000000000002</v>
          </cell>
          <cell r="AG697" t="str">
            <v>G</v>
          </cell>
          <cell r="AH697">
            <v>7.0000000000000007E-2</v>
          </cell>
          <cell r="AI697" t="str">
            <v>KG</v>
          </cell>
          <cell r="AJ697">
            <v>0.78400000000000003</v>
          </cell>
          <cell r="AK697" t="str">
            <v>KG</v>
          </cell>
          <cell r="AL697" t="str">
            <v>21</v>
          </cell>
          <cell r="AM697" t="str">
            <v>6</v>
          </cell>
          <cell r="AN697" t="str">
            <v>126</v>
          </cell>
          <cell r="AO697" t="str">
            <v>31500</v>
          </cell>
        </row>
        <row r="698">
          <cell r="D698" t="str">
            <v>48330-00208-01</v>
          </cell>
          <cell r="E698" t="str">
            <v>HP_AQUA_PROTECT_STERIL_X</v>
          </cell>
          <cell r="F698">
            <v>0</v>
          </cell>
          <cell r="G698" t="str">
            <v/>
          </cell>
          <cell r="H698">
            <v>0.01</v>
          </cell>
          <cell r="I698" t="str">
            <v>L</v>
          </cell>
          <cell r="J698" t="str">
            <v>PC</v>
          </cell>
          <cell r="K698" t="str">
            <v/>
          </cell>
          <cell r="L698" t="str">
            <v>25</v>
          </cell>
          <cell r="M698" t="str">
            <v>250</v>
          </cell>
          <cell r="N698" t="str">
            <v>8999777016463</v>
          </cell>
          <cell r="O698" t="str">
            <v>HE</v>
          </cell>
          <cell r="P698" t="str">
            <v>8999777016470</v>
          </cell>
          <cell r="Q698" t="str">
            <v>HE</v>
          </cell>
          <cell r="R698" t="str">
            <v>8999777016487</v>
          </cell>
          <cell r="S698" t="str">
            <v>HE</v>
          </cell>
          <cell r="T698">
            <v>114</v>
          </cell>
          <cell r="U698">
            <v>1</v>
          </cell>
          <cell r="V698">
            <v>85</v>
          </cell>
          <cell r="W698" t="str">
            <v>MM</v>
          </cell>
          <cell r="X698">
            <v>120</v>
          </cell>
          <cell r="Y698">
            <v>40</v>
          </cell>
          <cell r="Z698">
            <v>90</v>
          </cell>
          <cell r="AA698" t="str">
            <v>MM</v>
          </cell>
          <cell r="AB698">
            <v>215</v>
          </cell>
          <cell r="AC698">
            <v>195</v>
          </cell>
          <cell r="AD698">
            <v>145</v>
          </cell>
          <cell r="AE698" t="str">
            <v>MM</v>
          </cell>
          <cell r="AF698">
            <v>2.2000000000000002</v>
          </cell>
          <cell r="AG698" t="str">
            <v>G</v>
          </cell>
          <cell r="AH698">
            <v>7.0000000000000007E-2</v>
          </cell>
          <cell r="AI698" t="str">
            <v>KG</v>
          </cell>
          <cell r="AJ698">
            <v>0.78400000000000003</v>
          </cell>
          <cell r="AK698" t="str">
            <v>KG</v>
          </cell>
          <cell r="AL698" t="str">
            <v>21</v>
          </cell>
          <cell r="AM698" t="str">
            <v>6</v>
          </cell>
          <cell r="AN698" t="str">
            <v>126</v>
          </cell>
          <cell r="AO698" t="str">
            <v>31500</v>
          </cell>
        </row>
        <row r="699">
          <cell r="D699" t="str">
            <v>48330-00209-01</v>
          </cell>
          <cell r="E699" t="str">
            <v>HP_AQUA_PROTECT_STERIL_X</v>
          </cell>
          <cell r="F699">
            <v>0</v>
          </cell>
          <cell r="G699" t="str">
            <v/>
          </cell>
          <cell r="H699">
            <v>1.6E-2</v>
          </cell>
          <cell r="I699" t="str">
            <v>L</v>
          </cell>
          <cell r="J699" t="str">
            <v>PC</v>
          </cell>
          <cell r="K699" t="str">
            <v/>
          </cell>
          <cell r="L699" t="str">
            <v>25</v>
          </cell>
          <cell r="M699" t="str">
            <v>250</v>
          </cell>
          <cell r="N699" t="str">
            <v>8999777016494</v>
          </cell>
          <cell r="O699" t="str">
            <v>HE</v>
          </cell>
          <cell r="P699" t="str">
            <v>8999777016500</v>
          </cell>
          <cell r="Q699" t="str">
            <v>HE</v>
          </cell>
          <cell r="R699" t="str">
            <v>8999777016517</v>
          </cell>
          <cell r="S699" t="str">
            <v>HE</v>
          </cell>
          <cell r="T699">
            <v>149</v>
          </cell>
          <cell r="U699">
            <v>1</v>
          </cell>
          <cell r="V699">
            <v>110</v>
          </cell>
          <cell r="W699" t="str">
            <v>MM</v>
          </cell>
          <cell r="X699">
            <v>155</v>
          </cell>
          <cell r="Y699">
            <v>40</v>
          </cell>
          <cell r="Z699">
            <v>115</v>
          </cell>
          <cell r="AA699" t="str">
            <v>MM</v>
          </cell>
          <cell r="AB699">
            <v>245</v>
          </cell>
          <cell r="AC699">
            <v>216</v>
          </cell>
          <cell r="AD699">
            <v>178</v>
          </cell>
          <cell r="AE699" t="str">
            <v>MM</v>
          </cell>
          <cell r="AF699">
            <v>4.1500000000000004</v>
          </cell>
          <cell r="AG699" t="str">
            <v>G</v>
          </cell>
          <cell r="AH699">
            <v>122.64100000000001</v>
          </cell>
          <cell r="AI699" t="str">
            <v>G</v>
          </cell>
          <cell r="AJ699">
            <v>1.3360000000000001</v>
          </cell>
          <cell r="AK699" t="str">
            <v>KG</v>
          </cell>
          <cell r="AL699" t="str">
            <v>15</v>
          </cell>
          <cell r="AM699" t="str">
            <v>5</v>
          </cell>
          <cell r="AN699" t="str">
            <v>75</v>
          </cell>
          <cell r="AO699" t="str">
            <v>18750</v>
          </cell>
        </row>
        <row r="700">
          <cell r="D700" t="str">
            <v>48330-00216-00</v>
          </cell>
          <cell r="E700" t="str">
            <v>HP_SENSITIVE_3XL_STERIL_</v>
          </cell>
          <cell r="F700">
            <v>0</v>
          </cell>
          <cell r="G700" t="str">
            <v/>
          </cell>
          <cell r="H700">
            <v>2.7E-2</v>
          </cell>
          <cell r="I700" t="str">
            <v>L</v>
          </cell>
          <cell r="J700" t="str">
            <v>PC</v>
          </cell>
          <cell r="K700" t="str">
            <v>PT. LF SERVICES INDONESIA</v>
          </cell>
          <cell r="L700" t="str">
            <v>25</v>
          </cell>
          <cell r="M700" t="str">
            <v>250</v>
          </cell>
          <cell r="N700" t="str">
            <v>8999777017392</v>
          </cell>
          <cell r="O700" t="str">
            <v>HE</v>
          </cell>
          <cell r="P700" t="str">
            <v>8999777017408</v>
          </cell>
          <cell r="Q700" t="str">
            <v>HE</v>
          </cell>
          <cell r="R700" t="str">
            <v>8999777017415</v>
          </cell>
          <cell r="S700" t="str">
            <v>HE</v>
          </cell>
          <cell r="T700">
            <v>204</v>
          </cell>
          <cell r="U700">
            <v>1</v>
          </cell>
          <cell r="V700">
            <v>134</v>
          </cell>
          <cell r="W700" t="str">
            <v>MM</v>
          </cell>
          <cell r="X700">
            <v>210</v>
          </cell>
          <cell r="Y700">
            <v>40</v>
          </cell>
          <cell r="Z700">
            <v>140</v>
          </cell>
          <cell r="AA700" t="str">
            <v>MM</v>
          </cell>
          <cell r="AB700">
            <v>297</v>
          </cell>
          <cell r="AC700">
            <v>215</v>
          </cell>
          <cell r="AD700">
            <v>235</v>
          </cell>
          <cell r="AE700" t="str">
            <v>MM</v>
          </cell>
          <cell r="AF700">
            <v>7.24</v>
          </cell>
          <cell r="AG700" t="str">
            <v>G</v>
          </cell>
          <cell r="AH700">
            <v>213.58</v>
          </cell>
          <cell r="AI700" t="str">
            <v>G</v>
          </cell>
          <cell r="AJ700">
            <v>2.2770000000000001</v>
          </cell>
          <cell r="AK700" t="str">
            <v>KG</v>
          </cell>
          <cell r="AL700" t="str">
            <v>13</v>
          </cell>
          <cell r="AM700" t="str">
            <v>4</v>
          </cell>
          <cell r="AN700" t="str">
            <v>52</v>
          </cell>
          <cell r="AO700" t="str">
            <v>13000</v>
          </cell>
        </row>
        <row r="701">
          <cell r="D701" t="str">
            <v>48330-00217-00</v>
          </cell>
          <cell r="E701" t="str">
            <v>HP_SENSITIVE_4XL_STERIL_</v>
          </cell>
          <cell r="F701">
            <v>0</v>
          </cell>
          <cell r="G701" t="str">
            <v/>
          </cell>
          <cell r="H701">
            <v>3.5000000000000003E-2</v>
          </cell>
          <cell r="I701" t="str">
            <v>L</v>
          </cell>
          <cell r="J701" t="str">
            <v>PC</v>
          </cell>
          <cell r="K701" t="str">
            <v>PT. LF SERVICES INDONESIA</v>
          </cell>
          <cell r="L701" t="str">
            <v>25</v>
          </cell>
          <cell r="M701" t="str">
            <v>250</v>
          </cell>
          <cell r="N701" t="str">
            <v>8999777017439</v>
          </cell>
          <cell r="O701" t="str">
            <v>HE</v>
          </cell>
          <cell r="P701" t="str">
            <v>8999777017446</v>
          </cell>
          <cell r="Q701" t="str">
            <v>HE</v>
          </cell>
          <cell r="R701" t="str">
            <v>8999777017453</v>
          </cell>
          <cell r="S701" t="str">
            <v>HE</v>
          </cell>
          <cell r="T701">
            <v>257</v>
          </cell>
          <cell r="U701">
            <v>1</v>
          </cell>
          <cell r="V701">
            <v>135</v>
          </cell>
          <cell r="W701" t="str">
            <v>MM</v>
          </cell>
          <cell r="X701">
            <v>265</v>
          </cell>
          <cell r="Y701">
            <v>40</v>
          </cell>
          <cell r="Z701">
            <v>140</v>
          </cell>
          <cell r="AA701" t="str">
            <v>MM</v>
          </cell>
          <cell r="AB701">
            <v>297</v>
          </cell>
          <cell r="AC701">
            <v>216</v>
          </cell>
          <cell r="AD701">
            <v>290</v>
          </cell>
          <cell r="AE701" t="str">
            <v>MM</v>
          </cell>
          <cell r="AF701">
            <v>9.4</v>
          </cell>
          <cell r="AG701" t="str">
            <v>G</v>
          </cell>
          <cell r="AH701">
            <v>272</v>
          </cell>
          <cell r="AI701" t="str">
            <v>G</v>
          </cell>
          <cell r="AJ701">
            <v>2.879</v>
          </cell>
          <cell r="AK701" t="str">
            <v>KG</v>
          </cell>
          <cell r="AL701" t="str">
            <v>13</v>
          </cell>
          <cell r="AM701" t="str">
            <v>3</v>
          </cell>
          <cell r="AN701" t="str">
            <v>39</v>
          </cell>
          <cell r="AO701" t="str">
            <v>9750</v>
          </cell>
        </row>
        <row r="702">
          <cell r="D702" t="str">
            <v>48330-00221-00</v>
          </cell>
          <cell r="E702" t="str">
            <v>HP_KOYO_PANAS_HANGER_+_K</v>
          </cell>
          <cell r="F702">
            <v>0</v>
          </cell>
          <cell r="G702" t="str">
            <v/>
          </cell>
          <cell r="H702">
            <v>0.93500000000000005</v>
          </cell>
          <cell r="I702" t="str">
            <v>L</v>
          </cell>
          <cell r="J702" t="str">
            <v>PC</v>
          </cell>
          <cell r="K702" t="str">
            <v/>
          </cell>
          <cell r="L702" t="str">
            <v>0</v>
          </cell>
          <cell r="M702" t="str">
            <v>1</v>
          </cell>
          <cell r="N702" t="str">
            <v>8999777011666</v>
          </cell>
          <cell r="O702" t="str">
            <v>HE</v>
          </cell>
          <cell r="P702" t="str">
            <v/>
          </cell>
          <cell r="Q702" t="str">
            <v/>
          </cell>
          <cell r="R702" t="str">
            <v>8999777018238</v>
          </cell>
          <cell r="S702" t="str">
            <v>HE</v>
          </cell>
          <cell r="T702">
            <v>170</v>
          </cell>
          <cell r="U702">
            <v>50</v>
          </cell>
          <cell r="V702">
            <v>110</v>
          </cell>
          <cell r="W702" t="str">
            <v>MM</v>
          </cell>
          <cell r="X702">
            <v>0</v>
          </cell>
          <cell r="Y702">
            <v>0</v>
          </cell>
          <cell r="Z702">
            <v>0</v>
          </cell>
          <cell r="AA702" t="str">
            <v/>
          </cell>
          <cell r="AB702">
            <v>526</v>
          </cell>
          <cell r="AC702">
            <v>346</v>
          </cell>
          <cell r="AD702">
            <v>242</v>
          </cell>
          <cell r="AE702" t="str">
            <v>MM</v>
          </cell>
          <cell r="AF702">
            <v>6.9000000000000006E-2</v>
          </cell>
          <cell r="AG702" t="str">
            <v>KG</v>
          </cell>
          <cell r="AH702">
            <v>0</v>
          </cell>
          <cell r="AI702" t="str">
            <v/>
          </cell>
          <cell r="AJ702">
            <v>4.0270000000000001</v>
          </cell>
          <cell r="AK702" t="str">
            <v>KG</v>
          </cell>
          <cell r="AL702" t="str">
            <v>4</v>
          </cell>
          <cell r="AM702" t="str">
            <v>5</v>
          </cell>
          <cell r="AN702" t="str">
            <v>20</v>
          </cell>
          <cell r="AO702" t="str">
            <v>20</v>
          </cell>
        </row>
        <row r="703">
          <cell r="D703" t="str">
            <v>48332-00113-02</v>
          </cell>
          <cell r="E703" t="str">
            <v>NBO_SENSES_VANILLA_200</v>
          </cell>
          <cell r="F703">
            <v>0</v>
          </cell>
          <cell r="G703" t="str">
            <v/>
          </cell>
          <cell r="H703">
            <v>0.434</v>
          </cell>
          <cell r="I703" t="str">
            <v>L</v>
          </cell>
          <cell r="J703" t="str">
            <v>PC</v>
          </cell>
          <cell r="K703" t="str">
            <v>BDF Surabaya</v>
          </cell>
          <cell r="L703" t="str">
            <v>0</v>
          </cell>
          <cell r="M703" t="str">
            <v>12</v>
          </cell>
          <cell r="N703" t="str">
            <v>8999777012984</v>
          </cell>
          <cell r="O703" t="str">
            <v>HE</v>
          </cell>
          <cell r="P703" t="str">
            <v/>
          </cell>
          <cell r="Q703" t="str">
            <v/>
          </cell>
          <cell r="R703" t="str">
            <v>8999777016777</v>
          </cell>
          <cell r="S703" t="str">
            <v>HE</v>
          </cell>
          <cell r="T703">
            <v>60</v>
          </cell>
          <cell r="U703">
            <v>40</v>
          </cell>
          <cell r="V703">
            <v>181</v>
          </cell>
          <cell r="W703" t="str">
            <v>MM</v>
          </cell>
          <cell r="X703">
            <v>0</v>
          </cell>
          <cell r="Y703">
            <v>0</v>
          </cell>
          <cell r="Z703">
            <v>0</v>
          </cell>
          <cell r="AA703" t="str">
            <v/>
          </cell>
          <cell r="AB703">
            <v>253</v>
          </cell>
          <cell r="AC703">
            <v>136</v>
          </cell>
          <cell r="AD703">
            <v>193</v>
          </cell>
          <cell r="AE703" t="str">
            <v>MM</v>
          </cell>
          <cell r="AF703">
            <v>228</v>
          </cell>
          <cell r="AG703" t="str">
            <v>G</v>
          </cell>
          <cell r="AH703">
            <v>0</v>
          </cell>
          <cell r="AI703" t="str">
            <v/>
          </cell>
          <cell r="AJ703">
            <v>2.8479999999999999</v>
          </cell>
          <cell r="AK703" t="str">
            <v>KG</v>
          </cell>
          <cell r="AL703" t="str">
            <v>27</v>
          </cell>
          <cell r="AM703" t="str">
            <v>5</v>
          </cell>
          <cell r="AN703" t="str">
            <v>135</v>
          </cell>
          <cell r="AO703" t="str">
            <v>1620</v>
          </cell>
        </row>
        <row r="704">
          <cell r="D704" t="str">
            <v>48332-00114-02</v>
          </cell>
          <cell r="E704" t="str">
            <v>NBODY ESS CHR_BLSM_JJB_OL 200ML</v>
          </cell>
          <cell r="F704">
            <v>0</v>
          </cell>
          <cell r="G704" t="str">
            <v/>
          </cell>
          <cell r="H704">
            <v>0.432</v>
          </cell>
          <cell r="I704" t="str">
            <v>L</v>
          </cell>
          <cell r="J704" t="str">
            <v>PC</v>
          </cell>
          <cell r="K704" t="str">
            <v>PT. LF SERVICES INDONESIA</v>
          </cell>
          <cell r="L704" t="str">
            <v>0</v>
          </cell>
          <cell r="M704" t="str">
            <v>12</v>
          </cell>
          <cell r="N704" t="str">
            <v>8999777012571</v>
          </cell>
          <cell r="O704" t="str">
            <v>HE</v>
          </cell>
          <cell r="P704" t="str">
            <v/>
          </cell>
          <cell r="Q704" t="str">
            <v/>
          </cell>
          <cell r="R704" t="str">
            <v>8999777014810</v>
          </cell>
          <cell r="S704" t="str">
            <v>HE</v>
          </cell>
          <cell r="T704">
            <v>60</v>
          </cell>
          <cell r="U704">
            <v>40</v>
          </cell>
          <cell r="V704">
            <v>180</v>
          </cell>
          <cell r="W704" t="str">
            <v>MM</v>
          </cell>
          <cell r="X704">
            <v>0</v>
          </cell>
          <cell r="Y704">
            <v>0</v>
          </cell>
          <cell r="Z704">
            <v>0</v>
          </cell>
          <cell r="AA704" t="str">
            <v/>
          </cell>
          <cell r="AB704">
            <v>256</v>
          </cell>
          <cell r="AC704">
            <v>136</v>
          </cell>
          <cell r="AD704">
            <v>197</v>
          </cell>
          <cell r="AE704" t="str">
            <v>MM</v>
          </cell>
          <cell r="AF704">
            <v>0.23</v>
          </cell>
          <cell r="AG704" t="str">
            <v>KG</v>
          </cell>
          <cell r="AH704">
            <v>0</v>
          </cell>
          <cell r="AI704" t="str">
            <v/>
          </cell>
          <cell r="AJ704">
            <v>2.8860000000000001</v>
          </cell>
          <cell r="AK704" t="str">
            <v>KG</v>
          </cell>
          <cell r="AL704" t="str">
            <v>27</v>
          </cell>
          <cell r="AM704" t="str">
            <v>6</v>
          </cell>
          <cell r="AN704" t="str">
            <v>162</v>
          </cell>
          <cell r="AO704" t="str">
            <v>1944</v>
          </cell>
        </row>
        <row r="705">
          <cell r="D705" t="str">
            <v>48332-00150-04</v>
          </cell>
          <cell r="E705" t="str">
            <v>NF WHT HK_RS_MCL_B_PHS 125ML</v>
          </cell>
          <cell r="F705">
            <v>0</v>
          </cell>
          <cell r="G705" t="str">
            <v/>
          </cell>
          <cell r="H705">
            <v>0.28399999999999997</v>
          </cell>
          <cell r="I705" t="str">
            <v>L</v>
          </cell>
          <cell r="J705" t="str">
            <v>PC</v>
          </cell>
          <cell r="K705" t="str">
            <v>BDF Surabaya</v>
          </cell>
          <cell r="L705" t="str">
            <v>3</v>
          </cell>
          <cell r="M705" t="str">
            <v>24</v>
          </cell>
          <cell r="N705" t="str">
            <v>8850029031781</v>
          </cell>
          <cell r="O705" t="str">
            <v>HE</v>
          </cell>
          <cell r="P705" t="str">
            <v>04005805284927</v>
          </cell>
          <cell r="Q705" t="str">
            <v>IC</v>
          </cell>
          <cell r="R705" t="str">
            <v>04005805284934</v>
          </cell>
          <cell r="S705" t="str">
            <v>IC</v>
          </cell>
          <cell r="T705">
            <v>55</v>
          </cell>
          <cell r="U705">
            <v>38</v>
          </cell>
          <cell r="V705">
            <v>136</v>
          </cell>
          <cell r="W705" t="str">
            <v>MM</v>
          </cell>
          <cell r="X705">
            <v>114</v>
          </cell>
          <cell r="Y705">
            <v>55</v>
          </cell>
          <cell r="Z705">
            <v>136</v>
          </cell>
          <cell r="AA705" t="str">
            <v>MM</v>
          </cell>
          <cell r="AB705">
            <v>231</v>
          </cell>
          <cell r="AC705">
            <v>228</v>
          </cell>
          <cell r="AD705">
            <v>161</v>
          </cell>
          <cell r="AE705" t="str">
            <v>MM</v>
          </cell>
          <cell r="AF705">
            <v>144.34</v>
          </cell>
          <cell r="AG705" t="str">
            <v>G</v>
          </cell>
          <cell r="AH705">
            <v>0.435</v>
          </cell>
          <cell r="AI705" t="str">
            <v>KG</v>
          </cell>
          <cell r="AJ705">
            <v>3.78</v>
          </cell>
          <cell r="AK705" t="str">
            <v>KG</v>
          </cell>
          <cell r="AL705" t="str">
            <v>15</v>
          </cell>
          <cell r="AM705" t="str">
            <v>8</v>
          </cell>
          <cell r="AN705" t="str">
            <v>120</v>
          </cell>
          <cell r="AO705" t="str">
            <v>2880</v>
          </cell>
        </row>
        <row r="706">
          <cell r="D706" t="str">
            <v>48332-00154-01</v>
          </cell>
          <cell r="E706" t="str">
            <v>NFC_SPARKLING_BRIGHT_FAC</v>
          </cell>
          <cell r="F706">
            <v>0</v>
          </cell>
          <cell r="G706" t="str">
            <v/>
          </cell>
          <cell r="H706">
            <v>0</v>
          </cell>
          <cell r="I706" t="str">
            <v>L</v>
          </cell>
          <cell r="J706" t="str">
            <v>PC</v>
          </cell>
          <cell r="K706" t="str">
            <v>PT. LF SERVICES INDONESIA</v>
          </cell>
          <cell r="L706" t="str">
            <v>0</v>
          </cell>
          <cell r="M706" t="str">
            <v>24</v>
          </cell>
          <cell r="N706" t="str">
            <v>8999777867249</v>
          </cell>
          <cell r="O706" t="str">
            <v>HE</v>
          </cell>
          <cell r="P706" t="str">
            <v/>
          </cell>
          <cell r="Q706" t="str">
            <v/>
          </cell>
          <cell r="R706" t="str">
            <v>04005805319933</v>
          </cell>
          <cell r="S706" t="str">
            <v>IC</v>
          </cell>
          <cell r="T706">
            <v>0</v>
          </cell>
          <cell r="U706">
            <v>0</v>
          </cell>
          <cell r="V706">
            <v>0</v>
          </cell>
          <cell r="W706" t="str">
            <v>MM</v>
          </cell>
          <cell r="X706">
            <v>0</v>
          </cell>
          <cell r="Y706">
            <v>0</v>
          </cell>
          <cell r="Z706">
            <v>0</v>
          </cell>
          <cell r="AA706" t="str">
            <v/>
          </cell>
          <cell r="AB706">
            <v>0</v>
          </cell>
          <cell r="AC706">
            <v>0</v>
          </cell>
          <cell r="AD706">
            <v>0</v>
          </cell>
          <cell r="AE706" t="str">
            <v>MM</v>
          </cell>
          <cell r="AF706">
            <v>0</v>
          </cell>
          <cell r="AG706" t="str">
            <v>G</v>
          </cell>
          <cell r="AH706">
            <v>0</v>
          </cell>
          <cell r="AI706" t="str">
            <v/>
          </cell>
          <cell r="AJ706">
            <v>0</v>
          </cell>
          <cell r="AK706" t="str">
            <v>KG</v>
          </cell>
          <cell r="AL706" t="str">
            <v>19</v>
          </cell>
          <cell r="AM706" t="str">
            <v>6</v>
          </cell>
          <cell r="AN706" t="str">
            <v>114</v>
          </cell>
          <cell r="AO706" t="str">
            <v>2736</v>
          </cell>
        </row>
        <row r="707">
          <cell r="D707" t="str">
            <v>48332-00156-00</v>
          </cell>
          <cell r="E707" t="str">
            <v>NFC_MAKE_UP_CLEAR_EYE_RE</v>
          </cell>
          <cell r="F707">
            <v>0</v>
          </cell>
          <cell r="G707" t="str">
            <v/>
          </cell>
          <cell r="H707">
            <v>0.27400000000000002</v>
          </cell>
          <cell r="I707" t="str">
            <v>L</v>
          </cell>
          <cell r="J707" t="str">
            <v>PC</v>
          </cell>
          <cell r="K707" t="str">
            <v>PT. LF SERVICES INDONESIA</v>
          </cell>
          <cell r="L707" t="str">
            <v>6</v>
          </cell>
          <cell r="M707" t="str">
            <v>12</v>
          </cell>
          <cell r="N707" t="str">
            <v>4005900102300</v>
          </cell>
          <cell r="O707" t="str">
            <v>HE</v>
          </cell>
          <cell r="P707" t="str">
            <v>04005805155739</v>
          </cell>
          <cell r="Q707" t="str">
            <v>IC</v>
          </cell>
          <cell r="R707" t="str">
            <v>04005805155746</v>
          </cell>
          <cell r="S707" t="str">
            <v>IC</v>
          </cell>
          <cell r="T707">
            <v>54</v>
          </cell>
          <cell r="U707">
            <v>37</v>
          </cell>
          <cell r="V707">
            <v>137</v>
          </cell>
          <cell r="W707" t="str">
            <v>MM</v>
          </cell>
          <cell r="X707">
            <v>222</v>
          </cell>
          <cell r="Y707">
            <v>54</v>
          </cell>
          <cell r="Z707">
            <v>137</v>
          </cell>
          <cell r="AA707" t="str">
            <v>MM</v>
          </cell>
          <cell r="AB707">
            <v>236</v>
          </cell>
          <cell r="AC707">
            <v>118</v>
          </cell>
          <cell r="AD707">
            <v>143</v>
          </cell>
          <cell r="AE707" t="str">
            <v>MM</v>
          </cell>
          <cell r="AF707">
            <v>135</v>
          </cell>
          <cell r="AG707" t="str">
            <v>G</v>
          </cell>
          <cell r="AH707">
            <v>0.81</v>
          </cell>
          <cell r="AI707" t="str">
            <v>KG</v>
          </cell>
          <cell r="AJ707">
            <v>1.6619999999999999</v>
          </cell>
          <cell r="AK707" t="str">
            <v>KG</v>
          </cell>
          <cell r="AL707" t="str">
            <v>30</v>
          </cell>
          <cell r="AM707" t="str">
            <v>7</v>
          </cell>
          <cell r="AN707" t="str">
            <v>210</v>
          </cell>
          <cell r="AO707" t="str">
            <v>2520</v>
          </cell>
        </row>
        <row r="708">
          <cell r="D708" t="str">
            <v>48332-00158-00</v>
          </cell>
          <cell r="E708" t="str">
            <v>NBO_WHITENING_COOLING_HI</v>
          </cell>
          <cell r="F708">
            <v>0</v>
          </cell>
          <cell r="G708" t="str">
            <v/>
          </cell>
          <cell r="H708">
            <v>0.67900000000000005</v>
          </cell>
          <cell r="I708" t="str">
            <v>L</v>
          </cell>
          <cell r="J708" t="str">
            <v>PC</v>
          </cell>
          <cell r="K708" t="str">
            <v>PT. LF SERVICES INDONESIA</v>
          </cell>
          <cell r="L708" t="str">
            <v>0</v>
          </cell>
          <cell r="M708" t="str">
            <v>24</v>
          </cell>
          <cell r="N708" t="str">
            <v>8999777015725</v>
          </cell>
          <cell r="O708" t="str">
            <v>HE</v>
          </cell>
          <cell r="P708" t="str">
            <v/>
          </cell>
          <cell r="Q708" t="str">
            <v/>
          </cell>
          <cell r="R708" t="str">
            <v>8999777017262</v>
          </cell>
          <cell r="S708" t="str">
            <v>HE</v>
          </cell>
          <cell r="T708">
            <v>75</v>
          </cell>
          <cell r="U708">
            <v>50</v>
          </cell>
          <cell r="V708">
            <v>181</v>
          </cell>
          <cell r="W708" t="str">
            <v>MM</v>
          </cell>
          <cell r="X708">
            <v>0</v>
          </cell>
          <cell r="Y708">
            <v>0</v>
          </cell>
          <cell r="Z708">
            <v>0</v>
          </cell>
          <cell r="AA708" t="str">
            <v/>
          </cell>
          <cell r="AB708">
            <v>316</v>
          </cell>
          <cell r="AC708">
            <v>218</v>
          </cell>
          <cell r="AD708">
            <v>220</v>
          </cell>
          <cell r="AE708" t="str">
            <v>MM</v>
          </cell>
          <cell r="AF708">
            <v>206.25</v>
          </cell>
          <cell r="AG708" t="str">
            <v>G</v>
          </cell>
          <cell r="AH708">
            <v>0</v>
          </cell>
          <cell r="AI708" t="str">
            <v/>
          </cell>
          <cell r="AJ708">
            <v>5.2220000000000004</v>
          </cell>
          <cell r="AK708" t="str">
            <v>KG</v>
          </cell>
          <cell r="AL708" t="str">
            <v>12</v>
          </cell>
          <cell r="AM708" t="str">
            <v>5</v>
          </cell>
          <cell r="AN708" t="str">
            <v>60</v>
          </cell>
          <cell r="AO708" t="str">
            <v>1440</v>
          </cell>
        </row>
        <row r="709">
          <cell r="D709" t="str">
            <v>48333-00073-02</v>
          </cell>
          <cell r="E709" t="str">
            <v>HP ROLL FAB 1,25CM X 4,5M FWD OPN150</v>
          </cell>
          <cell r="F709">
            <v>0</v>
          </cell>
          <cell r="G709" t="str">
            <v/>
          </cell>
          <cell r="H709">
            <v>6.6000000000000003E-2</v>
          </cell>
          <cell r="I709" t="str">
            <v>L</v>
          </cell>
          <cell r="J709" t="str">
            <v>PC</v>
          </cell>
          <cell r="K709" t="str">
            <v>BDF DC Export Malang</v>
          </cell>
          <cell r="L709" t="str">
            <v>10</v>
          </cell>
          <cell r="M709" t="str">
            <v>240</v>
          </cell>
          <cell r="N709" t="str">
            <v>8999777016845</v>
          </cell>
          <cell r="O709" t="str">
            <v>HE</v>
          </cell>
          <cell r="P709" t="str">
            <v>8999777016852</v>
          </cell>
          <cell r="Q709" t="str">
            <v>HE</v>
          </cell>
          <cell r="R709" t="str">
            <v>8999777016869</v>
          </cell>
          <cell r="S709" t="str">
            <v>HE</v>
          </cell>
          <cell r="T709">
            <v>56</v>
          </cell>
          <cell r="U709">
            <v>56</v>
          </cell>
          <cell r="V709">
            <v>21</v>
          </cell>
          <cell r="W709" t="str">
            <v>MM</v>
          </cell>
          <cell r="X709">
            <v>170</v>
          </cell>
          <cell r="Y709">
            <v>68</v>
          </cell>
          <cell r="Z709">
            <v>40</v>
          </cell>
          <cell r="AA709" t="str">
            <v>MM</v>
          </cell>
          <cell r="AB709">
            <v>433</v>
          </cell>
          <cell r="AC709">
            <v>370</v>
          </cell>
          <cell r="AD709">
            <v>139</v>
          </cell>
          <cell r="AE709" t="str">
            <v>MM</v>
          </cell>
          <cell r="AF709">
            <v>2.4E-2</v>
          </cell>
          <cell r="AG709" t="str">
            <v>KG</v>
          </cell>
          <cell r="AH709">
            <v>0.26</v>
          </cell>
          <cell r="AI709" t="str">
            <v>KG</v>
          </cell>
          <cell r="AJ709">
            <v>6.76</v>
          </cell>
          <cell r="AK709" t="str">
            <v>KG</v>
          </cell>
          <cell r="AL709" t="str">
            <v>5</v>
          </cell>
          <cell r="AM709" t="str">
            <v>7</v>
          </cell>
          <cell r="AN709" t="str">
            <v>35</v>
          </cell>
          <cell r="AO709" t="str">
            <v>8400</v>
          </cell>
        </row>
        <row r="710">
          <cell r="D710" t="str">
            <v>81182-04500-22</v>
          </cell>
          <cell r="E710" t="str">
            <v>NF EYE_MK-UP_RMVR BI-PHS 125ML</v>
          </cell>
          <cell r="F710">
            <v>125</v>
          </cell>
          <cell r="G710" t="str">
            <v>ML</v>
          </cell>
          <cell r="H710">
            <v>273.726</v>
          </cell>
          <cell r="I710" t="str">
            <v>ML</v>
          </cell>
          <cell r="J710" t="str">
            <v>PC</v>
          </cell>
          <cell r="K710" t="str">
            <v/>
          </cell>
          <cell r="L710" t="str">
            <v>6</v>
          </cell>
          <cell r="M710" t="str">
            <v>12</v>
          </cell>
          <cell r="N710" t="str">
            <v>4005900895417</v>
          </cell>
          <cell r="O710" t="str">
            <v>HE</v>
          </cell>
          <cell r="P710" t="str">
            <v>04005805360843</v>
          </cell>
          <cell r="Q710" t="str">
            <v>IC</v>
          </cell>
          <cell r="R710" t="str">
            <v>04005805360850</v>
          </cell>
          <cell r="S710" t="str">
            <v>IC</v>
          </cell>
          <cell r="T710">
            <v>54</v>
          </cell>
          <cell r="U710">
            <v>37</v>
          </cell>
          <cell r="V710">
            <v>137</v>
          </cell>
          <cell r="W710" t="str">
            <v>MM</v>
          </cell>
          <cell r="X710">
            <v>222</v>
          </cell>
          <cell r="Y710">
            <v>54</v>
          </cell>
          <cell r="Z710">
            <v>137</v>
          </cell>
          <cell r="AA710" t="str">
            <v>MM</v>
          </cell>
          <cell r="AB710">
            <v>236</v>
          </cell>
          <cell r="AC710">
            <v>118</v>
          </cell>
          <cell r="AD710">
            <v>143</v>
          </cell>
          <cell r="AE710" t="str">
            <v>MM</v>
          </cell>
          <cell r="AF710">
            <v>135</v>
          </cell>
          <cell r="AG710" t="str">
            <v>G</v>
          </cell>
          <cell r="AH710">
            <v>0.81</v>
          </cell>
          <cell r="AI710" t="str">
            <v>KG</v>
          </cell>
          <cell r="AJ710">
            <v>1.6619999999999999</v>
          </cell>
          <cell r="AK710" t="str">
            <v>KG</v>
          </cell>
          <cell r="AL710" t="str">
            <v>30</v>
          </cell>
          <cell r="AM710" t="str">
            <v>7</v>
          </cell>
          <cell r="AN710" t="str">
            <v>210</v>
          </cell>
          <cell r="AO710" t="str">
            <v>2520</v>
          </cell>
        </row>
        <row r="711">
          <cell r="D711" t="str">
            <v>84374-07700-37</v>
          </cell>
          <cell r="E711" t="str">
            <v>NBODY WHT VTM_C&amp;E 180ML</v>
          </cell>
          <cell r="F711">
            <v>180</v>
          </cell>
          <cell r="G711" t="str">
            <v>ML</v>
          </cell>
          <cell r="H711">
            <v>678.75</v>
          </cell>
          <cell r="I711" t="str">
            <v>ML</v>
          </cell>
          <cell r="J711" t="str">
            <v>PC</v>
          </cell>
          <cell r="K711" t="str">
            <v>BDF Surabaya</v>
          </cell>
          <cell r="L711" t="str">
            <v>3</v>
          </cell>
          <cell r="M711" t="str">
            <v>24</v>
          </cell>
          <cell r="N711" t="str">
            <v>8850029028507</v>
          </cell>
          <cell r="O711" t="str">
            <v>HE</v>
          </cell>
          <cell r="P711" t="str">
            <v>8850029028514</v>
          </cell>
          <cell r="Q711" t="str">
            <v>HE</v>
          </cell>
          <cell r="R711" t="str">
            <v>18850029020461</v>
          </cell>
          <cell r="S711" t="str">
            <v>IC</v>
          </cell>
          <cell r="T711">
            <v>75</v>
          </cell>
          <cell r="U711">
            <v>50</v>
          </cell>
          <cell r="V711">
            <v>181</v>
          </cell>
          <cell r="W711" t="str">
            <v>MM</v>
          </cell>
          <cell r="X711">
            <v>185</v>
          </cell>
          <cell r="Y711">
            <v>70</v>
          </cell>
          <cell r="Z711">
            <v>199</v>
          </cell>
          <cell r="AA711" t="str">
            <v>MM</v>
          </cell>
          <cell r="AB711">
            <v>382</v>
          </cell>
          <cell r="AC711">
            <v>297</v>
          </cell>
          <cell r="AD711">
            <v>221</v>
          </cell>
          <cell r="AE711" t="str">
            <v>MM</v>
          </cell>
          <cell r="AF711">
            <v>210.982</v>
          </cell>
          <cell r="AG711" t="str">
            <v>G</v>
          </cell>
          <cell r="AH711">
            <v>0.63300000000000001</v>
          </cell>
          <cell r="AI711" t="str">
            <v>KG</v>
          </cell>
          <cell r="AJ711">
            <v>5.5090000000000003</v>
          </cell>
          <cell r="AK711" t="str">
            <v>KG</v>
          </cell>
          <cell r="AL711" t="str">
            <v>7</v>
          </cell>
          <cell r="AM711" t="str">
            <v>6</v>
          </cell>
          <cell r="AN711" t="str">
            <v>42</v>
          </cell>
          <cell r="AO711" t="str">
            <v>1008</v>
          </cell>
        </row>
        <row r="712">
          <cell r="D712" t="str">
            <v>84912-07700-09</v>
          </cell>
          <cell r="E712" t="str">
            <v>NF MK_UP_CR PRL_WHT_WTR 400ML</v>
          </cell>
          <cell r="F712">
            <v>400</v>
          </cell>
          <cell r="G712" t="str">
            <v>ML</v>
          </cell>
          <cell r="H712">
            <v>800.28</v>
          </cell>
          <cell r="I712" t="str">
            <v>ML</v>
          </cell>
          <cell r="J712" t="str">
            <v>PC</v>
          </cell>
          <cell r="K712" t="str">
            <v>BDF Surabaya</v>
          </cell>
          <cell r="L712" t="str">
            <v>3</v>
          </cell>
          <cell r="M712" t="str">
            <v>6</v>
          </cell>
          <cell r="N712" t="str">
            <v>8850029026947</v>
          </cell>
          <cell r="O712" t="str">
            <v>HE</v>
          </cell>
          <cell r="P712" t="str">
            <v>8850029026954</v>
          </cell>
          <cell r="Q712" t="str">
            <v>HE</v>
          </cell>
          <cell r="R712" t="str">
            <v>18850029019304</v>
          </cell>
          <cell r="S712" t="str">
            <v>IC</v>
          </cell>
          <cell r="T712">
            <v>78</v>
          </cell>
          <cell r="U712">
            <v>57</v>
          </cell>
          <cell r="V712">
            <v>180</v>
          </cell>
          <cell r="W712" t="str">
            <v>MM</v>
          </cell>
          <cell r="X712">
            <v>171</v>
          </cell>
          <cell r="Y712">
            <v>78</v>
          </cell>
          <cell r="Z712">
            <v>180</v>
          </cell>
          <cell r="AA712" t="str">
            <v>MM</v>
          </cell>
          <cell r="AB712">
            <v>177</v>
          </cell>
          <cell r="AC712">
            <v>168</v>
          </cell>
          <cell r="AD712">
            <v>205</v>
          </cell>
          <cell r="AE712" t="str">
            <v>MM</v>
          </cell>
          <cell r="AF712">
            <v>443</v>
          </cell>
          <cell r="AG712" t="str">
            <v>G</v>
          </cell>
          <cell r="AH712">
            <v>1.3340000000000001</v>
          </cell>
          <cell r="AI712" t="str">
            <v>KG</v>
          </cell>
          <cell r="AJ712">
            <v>2.8010000000000002</v>
          </cell>
          <cell r="AK712" t="str">
            <v>KG</v>
          </cell>
          <cell r="AL712" t="str">
            <v>0</v>
          </cell>
          <cell r="AM712" t="str">
            <v>0</v>
          </cell>
          <cell r="AN712" t="str">
            <v>0</v>
          </cell>
          <cell r="AO712" t="str">
            <v>0</v>
          </cell>
        </row>
        <row r="713">
          <cell r="D713" t="str">
            <v>84998-07710-19</v>
          </cell>
          <cell r="E713" t="str">
            <v>NF WHT HK_RS_MCL_B_PHS 125ML</v>
          </cell>
          <cell r="F713">
            <v>125</v>
          </cell>
          <cell r="G713" t="str">
            <v>ML</v>
          </cell>
          <cell r="H713">
            <v>284.24</v>
          </cell>
          <cell r="I713" t="str">
            <v>ML</v>
          </cell>
          <cell r="J713" t="str">
            <v>PC</v>
          </cell>
          <cell r="K713" t="str">
            <v>BDF Surabaya</v>
          </cell>
          <cell r="L713" t="str">
            <v>3</v>
          </cell>
          <cell r="M713" t="str">
            <v>24</v>
          </cell>
          <cell r="N713" t="str">
            <v>8850029031781</v>
          </cell>
          <cell r="O713" t="str">
            <v>HE</v>
          </cell>
          <cell r="P713" t="str">
            <v>04005805284927</v>
          </cell>
          <cell r="Q713" t="str">
            <v>IC</v>
          </cell>
          <cell r="R713" t="str">
            <v>04005805284934</v>
          </cell>
          <cell r="S713" t="str">
            <v>IC</v>
          </cell>
          <cell r="T713">
            <v>55</v>
          </cell>
          <cell r="U713">
            <v>38</v>
          </cell>
          <cell r="V713">
            <v>136</v>
          </cell>
          <cell r="W713" t="str">
            <v>MM</v>
          </cell>
          <cell r="X713">
            <v>114</v>
          </cell>
          <cell r="Y713">
            <v>55</v>
          </cell>
          <cell r="Z713">
            <v>136</v>
          </cell>
          <cell r="AA713" t="str">
            <v>MM</v>
          </cell>
          <cell r="AB713">
            <v>231</v>
          </cell>
          <cell r="AC713">
            <v>228</v>
          </cell>
          <cell r="AD713">
            <v>161</v>
          </cell>
          <cell r="AE713" t="str">
            <v>MM</v>
          </cell>
          <cell r="AF713">
            <v>144.34</v>
          </cell>
          <cell r="AG713" t="str">
            <v>G</v>
          </cell>
          <cell r="AH713">
            <v>0.435</v>
          </cell>
          <cell r="AI713" t="str">
            <v>KG</v>
          </cell>
          <cell r="AJ713">
            <v>3.78</v>
          </cell>
          <cell r="AK713" t="str">
            <v>KG</v>
          </cell>
          <cell r="AL713" t="str">
            <v>0</v>
          </cell>
          <cell r="AM713" t="str">
            <v>0</v>
          </cell>
          <cell r="AN713" t="str">
            <v>0</v>
          </cell>
          <cell r="AO713" t="str">
            <v>0</v>
          </cell>
        </row>
        <row r="714">
          <cell r="D714" t="str">
            <v>84984-08600-19</v>
          </cell>
          <cell r="E714" t="str">
            <v>NF WHT HK_RS_CRG_WHP_FCL_CLNR 100ML</v>
          </cell>
          <cell r="F714">
            <v>100</v>
          </cell>
          <cell r="G714" t="str">
            <v>ML</v>
          </cell>
          <cell r="H714">
            <v>399.28</v>
          </cell>
          <cell r="I714" t="str">
            <v>ML</v>
          </cell>
          <cell r="J714" t="str">
            <v>PC</v>
          </cell>
          <cell r="K714" t="str">
            <v/>
          </cell>
          <cell r="L714" t="str">
            <v>3</v>
          </cell>
          <cell r="M714" t="str">
            <v>24</v>
          </cell>
          <cell r="N714" t="str">
            <v>4005900691255</v>
          </cell>
          <cell r="O714" t="str">
            <v>HE</v>
          </cell>
          <cell r="P714" t="str">
            <v>04005805281957</v>
          </cell>
          <cell r="Q714" t="str">
            <v>IC</v>
          </cell>
          <cell r="R714" t="str">
            <v>04005805281964</v>
          </cell>
          <cell r="S714" t="str">
            <v>IC</v>
          </cell>
          <cell r="T714">
            <v>62</v>
          </cell>
          <cell r="U714">
            <v>40</v>
          </cell>
          <cell r="V714">
            <v>161</v>
          </cell>
          <cell r="W714" t="str">
            <v>MM</v>
          </cell>
          <cell r="X714">
            <v>137</v>
          </cell>
          <cell r="Y714">
            <v>53</v>
          </cell>
          <cell r="Z714">
            <v>161</v>
          </cell>
          <cell r="AA714" t="str">
            <v>MM</v>
          </cell>
          <cell r="AB714">
            <v>297</v>
          </cell>
          <cell r="AC714">
            <v>227</v>
          </cell>
          <cell r="AD714">
            <v>180</v>
          </cell>
          <cell r="AE714" t="str">
            <v>MM</v>
          </cell>
          <cell r="AF714">
            <v>122</v>
          </cell>
          <cell r="AG714" t="str">
            <v>G</v>
          </cell>
          <cell r="AH714">
            <v>0.375</v>
          </cell>
          <cell r="AI714" t="str">
            <v>KG</v>
          </cell>
          <cell r="AJ714">
            <v>3.2</v>
          </cell>
          <cell r="AK714" t="str">
            <v>KG</v>
          </cell>
          <cell r="AL714" t="str">
            <v>0</v>
          </cell>
          <cell r="AM714" t="str">
            <v>0</v>
          </cell>
          <cell r="AN714" t="str">
            <v>0</v>
          </cell>
          <cell r="AO714" t="str">
            <v>0</v>
          </cell>
        </row>
        <row r="715">
          <cell r="D715" t="str">
            <v>48388-00002-25</v>
          </cell>
          <cell r="E715" t="str">
            <v>HP WND_SPY PHMB 0.04% 50ML EN_ID</v>
          </cell>
          <cell r="F715">
            <v>50</v>
          </cell>
          <cell r="G715" t="str">
            <v>ML</v>
          </cell>
          <cell r="H715">
            <v>0.17499999999999999</v>
          </cell>
          <cell r="I715" t="str">
            <v>L</v>
          </cell>
          <cell r="J715" t="str">
            <v>PC</v>
          </cell>
          <cell r="K715" t="str">
            <v>Wagener &amp; Co. GmbH</v>
          </cell>
          <cell r="L715" t="str">
            <v>5</v>
          </cell>
          <cell r="M715" t="str">
            <v>40</v>
          </cell>
          <cell r="N715" t="str">
            <v>8999777010768</v>
          </cell>
          <cell r="O715" t="str">
            <v>HE</v>
          </cell>
          <cell r="P715" t="str">
            <v>8999777010775</v>
          </cell>
          <cell r="Q715" t="str">
            <v>HE</v>
          </cell>
          <cell r="R715" t="str">
            <v>4005800198748</v>
          </cell>
          <cell r="S715" t="str">
            <v>HE</v>
          </cell>
          <cell r="T715">
            <v>50</v>
          </cell>
          <cell r="U715">
            <v>29</v>
          </cell>
          <cell r="V715">
            <v>121</v>
          </cell>
          <cell r="W715" t="str">
            <v>MM</v>
          </cell>
          <cell r="X715">
            <v>149</v>
          </cell>
          <cell r="Y715">
            <v>51</v>
          </cell>
          <cell r="Z715">
            <v>122</v>
          </cell>
          <cell r="AA715" t="str">
            <v>MM</v>
          </cell>
          <cell r="AB715">
            <v>316</v>
          </cell>
          <cell r="AC715">
            <v>213</v>
          </cell>
          <cell r="AD715">
            <v>140</v>
          </cell>
          <cell r="AE715" t="str">
            <v>MM</v>
          </cell>
          <cell r="AF715">
            <v>70</v>
          </cell>
          <cell r="AG715" t="str">
            <v>G</v>
          </cell>
          <cell r="AH715">
            <v>0.36299999999999999</v>
          </cell>
          <cell r="AI715" t="str">
            <v>KG</v>
          </cell>
          <cell r="AJ715">
            <v>3</v>
          </cell>
          <cell r="AK715" t="str">
            <v>KG</v>
          </cell>
          <cell r="AL715" t="str">
            <v>12</v>
          </cell>
          <cell r="AM715" t="str">
            <v>7</v>
          </cell>
          <cell r="AN715" t="str">
            <v>84</v>
          </cell>
          <cell r="AO715" t="str">
            <v>3360</v>
          </cell>
        </row>
        <row r="716">
          <cell r="D716" t="str">
            <v>82237-04800-30</v>
          </cell>
          <cell r="E716" t="str">
            <v>NDEO SPY B&amp;W_CLR_FML 150ML</v>
          </cell>
          <cell r="F716">
            <v>150</v>
          </cell>
          <cell r="G716" t="str">
            <v>ML</v>
          </cell>
          <cell r="H716">
            <v>374.625</v>
          </cell>
          <cell r="I716" t="str">
            <v>ML</v>
          </cell>
          <cell r="J716" t="str">
            <v>PC</v>
          </cell>
          <cell r="K716" t="str">
            <v/>
          </cell>
          <cell r="L716" t="str">
            <v>6</v>
          </cell>
          <cell r="M716" t="str">
            <v>12</v>
          </cell>
          <cell r="N716" t="str">
            <v>8999777004880</v>
          </cell>
          <cell r="O716" t="str">
            <v>HE</v>
          </cell>
          <cell r="P716" t="str">
            <v>8999777004897</v>
          </cell>
          <cell r="Q716" t="str">
            <v>HE</v>
          </cell>
          <cell r="R716" t="str">
            <v>8999777004903</v>
          </cell>
          <cell r="S716" t="str">
            <v>HE</v>
          </cell>
          <cell r="T716">
            <v>45</v>
          </cell>
          <cell r="U716">
            <v>45</v>
          </cell>
          <cell r="V716">
            <v>185</v>
          </cell>
          <cell r="W716" t="str">
            <v>MM</v>
          </cell>
          <cell r="X716">
            <v>272</v>
          </cell>
          <cell r="Y716">
            <v>45</v>
          </cell>
          <cell r="Z716">
            <v>185</v>
          </cell>
          <cell r="AA716" t="str">
            <v>MM</v>
          </cell>
          <cell r="AB716">
            <v>284</v>
          </cell>
          <cell r="AC716">
            <v>103</v>
          </cell>
          <cell r="AD716">
            <v>205</v>
          </cell>
          <cell r="AE716" t="str">
            <v>MM</v>
          </cell>
          <cell r="AF716">
            <v>140.47399999999999</v>
          </cell>
          <cell r="AG716" t="str">
            <v>G</v>
          </cell>
          <cell r="AH716">
            <v>0.84899999999999998</v>
          </cell>
          <cell r="AI716" t="str">
            <v>KG</v>
          </cell>
          <cell r="AJ716">
            <v>1.84</v>
          </cell>
          <cell r="AK716" t="str">
            <v>KG</v>
          </cell>
          <cell r="AL716" t="str">
            <v>0</v>
          </cell>
          <cell r="AM716" t="str">
            <v>0</v>
          </cell>
          <cell r="AN716" t="str">
            <v>0</v>
          </cell>
          <cell r="AO716" t="str">
            <v>0</v>
          </cell>
        </row>
        <row r="717">
          <cell r="D717" t="str">
            <v>82241-04800-30</v>
          </cell>
          <cell r="E717" t="str">
            <v>NDEO SPY B&amp;W_PWR_ML 150ML</v>
          </cell>
          <cell r="F717">
            <v>150</v>
          </cell>
          <cell r="G717" t="str">
            <v>ML</v>
          </cell>
          <cell r="H717">
            <v>338.17500000000001</v>
          </cell>
          <cell r="I717" t="str">
            <v>ML</v>
          </cell>
          <cell r="J717" t="str">
            <v>PC</v>
          </cell>
          <cell r="K717" t="str">
            <v/>
          </cell>
          <cell r="L717" t="str">
            <v>6</v>
          </cell>
          <cell r="M717" t="str">
            <v>12</v>
          </cell>
          <cell r="N717" t="str">
            <v>8999777004972</v>
          </cell>
          <cell r="O717" t="str">
            <v>HE</v>
          </cell>
          <cell r="P717" t="str">
            <v>8999777004989</v>
          </cell>
          <cell r="Q717" t="str">
            <v>HE</v>
          </cell>
          <cell r="R717" t="str">
            <v>8999777004996</v>
          </cell>
          <cell r="S717" t="str">
            <v>HE</v>
          </cell>
          <cell r="T717">
            <v>45</v>
          </cell>
          <cell r="U717">
            <v>45</v>
          </cell>
          <cell r="V717">
            <v>167</v>
          </cell>
          <cell r="W717" t="str">
            <v>MM</v>
          </cell>
          <cell r="X717">
            <v>270</v>
          </cell>
          <cell r="Y717">
            <v>45</v>
          </cell>
          <cell r="Z717">
            <v>167</v>
          </cell>
          <cell r="AA717" t="str">
            <v>MM</v>
          </cell>
          <cell r="AB717">
            <v>280</v>
          </cell>
          <cell r="AC717">
            <v>100</v>
          </cell>
          <cell r="AD717">
            <v>182</v>
          </cell>
          <cell r="AE717" t="str">
            <v>MM</v>
          </cell>
          <cell r="AF717">
            <v>129.69999999999999</v>
          </cell>
          <cell r="AG717" t="str">
            <v>G</v>
          </cell>
          <cell r="AH717">
            <v>0.78100000000000003</v>
          </cell>
          <cell r="AI717" t="str">
            <v>KG</v>
          </cell>
          <cell r="AJ717">
            <v>1.667</v>
          </cell>
          <cell r="AK717" t="str">
            <v>KG</v>
          </cell>
          <cell r="AL717" t="str">
            <v>0</v>
          </cell>
          <cell r="AM717" t="str">
            <v>0</v>
          </cell>
          <cell r="AN717" t="str">
            <v>0</v>
          </cell>
          <cell r="AO717" t="str">
            <v>0</v>
          </cell>
        </row>
        <row r="718">
          <cell r="D718" t="str">
            <v>82264-04800-28</v>
          </cell>
          <cell r="E718" t="str">
            <v>NDEO SPY WHT_HPY_SHV 150ML</v>
          </cell>
          <cell r="F718">
            <v>150</v>
          </cell>
          <cell r="G718" t="str">
            <v>ML</v>
          </cell>
          <cell r="H718">
            <v>374.625</v>
          </cell>
          <cell r="I718" t="str">
            <v>ML</v>
          </cell>
          <cell r="J718" t="str">
            <v>PC</v>
          </cell>
          <cell r="K718" t="str">
            <v>BDF Surabaya</v>
          </cell>
          <cell r="L718" t="str">
            <v>6</v>
          </cell>
          <cell r="M718" t="str">
            <v>12</v>
          </cell>
          <cell r="N718" t="str">
            <v>8999777007553</v>
          </cell>
          <cell r="O718" t="str">
            <v>HE</v>
          </cell>
          <cell r="P718" t="str">
            <v>8999777007560</v>
          </cell>
          <cell r="Q718" t="str">
            <v>HE</v>
          </cell>
          <cell r="R718" t="str">
            <v>8999777007577</v>
          </cell>
          <cell r="S718" t="str">
            <v>HE</v>
          </cell>
          <cell r="T718">
            <v>45</v>
          </cell>
          <cell r="U718">
            <v>45</v>
          </cell>
          <cell r="V718">
            <v>185</v>
          </cell>
          <cell r="W718" t="str">
            <v>MM</v>
          </cell>
          <cell r="X718">
            <v>272</v>
          </cell>
          <cell r="Y718">
            <v>45</v>
          </cell>
          <cell r="Z718">
            <v>185</v>
          </cell>
          <cell r="AA718" t="str">
            <v>MM</v>
          </cell>
          <cell r="AB718">
            <v>284</v>
          </cell>
          <cell r="AC718">
            <v>103</v>
          </cell>
          <cell r="AD718">
            <v>205</v>
          </cell>
          <cell r="AE718" t="str">
            <v>MM</v>
          </cell>
          <cell r="AF718">
            <v>140.47399999999999</v>
          </cell>
          <cell r="AG718" t="str">
            <v>G</v>
          </cell>
          <cell r="AH718">
            <v>0.84899999999999998</v>
          </cell>
          <cell r="AI718" t="str">
            <v>KG</v>
          </cell>
          <cell r="AJ718">
            <v>1.84</v>
          </cell>
          <cell r="AK718" t="str">
            <v>KG</v>
          </cell>
          <cell r="AL718" t="str">
            <v>30</v>
          </cell>
          <cell r="AM718" t="str">
            <v>4</v>
          </cell>
          <cell r="AN718" t="str">
            <v>120</v>
          </cell>
          <cell r="AO718" t="str">
            <v>1440</v>
          </cell>
        </row>
        <row r="719">
          <cell r="D719" t="str">
            <v>82264-04800-31</v>
          </cell>
          <cell r="E719" t="str">
            <v>NDEO SPY BRG_HPY_SHV_FML 150ML</v>
          </cell>
          <cell r="F719">
            <v>150</v>
          </cell>
          <cell r="G719" t="str">
            <v>ML</v>
          </cell>
          <cell r="H719">
            <v>374.625</v>
          </cell>
          <cell r="I719" t="str">
            <v>ML</v>
          </cell>
          <cell r="J719" t="str">
            <v>PC</v>
          </cell>
          <cell r="K719" t="str">
            <v/>
          </cell>
          <cell r="L719" t="str">
            <v>6</v>
          </cell>
          <cell r="M719" t="str">
            <v>12</v>
          </cell>
          <cell r="N719" t="str">
            <v>8999777007553</v>
          </cell>
          <cell r="O719" t="str">
            <v>HE</v>
          </cell>
          <cell r="P719" t="str">
            <v>8999777007560</v>
          </cell>
          <cell r="Q719" t="str">
            <v>HE</v>
          </cell>
          <cell r="R719" t="str">
            <v>8999777007577</v>
          </cell>
          <cell r="S719" t="str">
            <v>HE</v>
          </cell>
          <cell r="T719">
            <v>45</v>
          </cell>
          <cell r="U719">
            <v>45</v>
          </cell>
          <cell r="V719">
            <v>185</v>
          </cell>
          <cell r="W719" t="str">
            <v>MM</v>
          </cell>
          <cell r="X719">
            <v>272</v>
          </cell>
          <cell r="Y719">
            <v>45</v>
          </cell>
          <cell r="Z719">
            <v>185</v>
          </cell>
          <cell r="AA719" t="str">
            <v>MM</v>
          </cell>
          <cell r="AB719">
            <v>284</v>
          </cell>
          <cell r="AC719">
            <v>103</v>
          </cell>
          <cell r="AD719">
            <v>205</v>
          </cell>
          <cell r="AE719" t="str">
            <v>MM</v>
          </cell>
          <cell r="AF719">
            <v>140.30000000000001</v>
          </cell>
          <cell r="AG719" t="str">
            <v>G</v>
          </cell>
          <cell r="AH719">
            <v>0.84899999999999998</v>
          </cell>
          <cell r="AI719" t="str">
            <v>KG</v>
          </cell>
          <cell r="AJ719">
            <v>1.84</v>
          </cell>
          <cell r="AK719" t="str">
            <v>KG</v>
          </cell>
          <cell r="AL719" t="str">
            <v>0</v>
          </cell>
          <cell r="AM719" t="str">
            <v>0</v>
          </cell>
          <cell r="AN719" t="str">
            <v>0</v>
          </cell>
          <cell r="AO719" t="str">
            <v>0</v>
          </cell>
        </row>
        <row r="720">
          <cell r="D720" t="str">
            <v>82967-04800-28</v>
          </cell>
          <cell r="E720" t="str">
            <v>NDEO SPY EXT_WHT_FML 150ML</v>
          </cell>
          <cell r="F720">
            <v>150</v>
          </cell>
          <cell r="G720" t="str">
            <v>ML</v>
          </cell>
          <cell r="H720">
            <v>374.625</v>
          </cell>
          <cell r="I720" t="str">
            <v>ML</v>
          </cell>
          <cell r="J720" t="str">
            <v>PC</v>
          </cell>
          <cell r="K720" t="str">
            <v>BDF Surabaya</v>
          </cell>
          <cell r="L720" t="str">
            <v>6</v>
          </cell>
          <cell r="M720" t="str">
            <v>12</v>
          </cell>
          <cell r="N720" t="str">
            <v>8999777004828</v>
          </cell>
          <cell r="O720" t="str">
            <v>HE</v>
          </cell>
          <cell r="P720" t="str">
            <v>8999777004835</v>
          </cell>
          <cell r="Q720" t="str">
            <v>HE</v>
          </cell>
          <cell r="R720" t="str">
            <v>8999777004842</v>
          </cell>
          <cell r="S720" t="str">
            <v>HE</v>
          </cell>
          <cell r="T720">
            <v>45</v>
          </cell>
          <cell r="U720">
            <v>45</v>
          </cell>
          <cell r="V720">
            <v>185</v>
          </cell>
          <cell r="W720" t="str">
            <v>MM</v>
          </cell>
          <cell r="X720">
            <v>272</v>
          </cell>
          <cell r="Y720">
            <v>45</v>
          </cell>
          <cell r="Z720">
            <v>185</v>
          </cell>
          <cell r="AA720" t="str">
            <v>MM</v>
          </cell>
          <cell r="AB720">
            <v>284</v>
          </cell>
          <cell r="AC720">
            <v>103</v>
          </cell>
          <cell r="AD720">
            <v>205</v>
          </cell>
          <cell r="AE720" t="str">
            <v>MM</v>
          </cell>
          <cell r="AF720">
            <v>140.47399999999999</v>
          </cell>
          <cell r="AG720" t="str">
            <v>G</v>
          </cell>
          <cell r="AH720">
            <v>0.84899999999999998</v>
          </cell>
          <cell r="AI720" t="str">
            <v>KG</v>
          </cell>
          <cell r="AJ720">
            <v>1.84</v>
          </cell>
          <cell r="AK720" t="str">
            <v>KG</v>
          </cell>
          <cell r="AL720" t="str">
            <v>30</v>
          </cell>
          <cell r="AM720" t="str">
            <v>4</v>
          </cell>
          <cell r="AN720" t="str">
            <v>120</v>
          </cell>
          <cell r="AO720" t="str">
            <v>1440</v>
          </cell>
        </row>
        <row r="721">
          <cell r="D721" t="str">
            <v>83444-04800-30</v>
          </cell>
          <cell r="E721" t="str">
            <v>NDEO RLL-ON HJB_FRS_FML 25ML</v>
          </cell>
          <cell r="F721">
            <v>25</v>
          </cell>
          <cell r="G721" t="str">
            <v>ML</v>
          </cell>
          <cell r="H721">
            <v>123.21</v>
          </cell>
          <cell r="I721" t="str">
            <v>ML</v>
          </cell>
          <cell r="J721" t="str">
            <v>PC</v>
          </cell>
          <cell r="K721" t="str">
            <v>BDF Surabaya</v>
          </cell>
          <cell r="L721" t="str">
            <v>6</v>
          </cell>
          <cell r="M721" t="str">
            <v>30</v>
          </cell>
          <cell r="N721" t="str">
            <v>42397625</v>
          </cell>
          <cell r="O721" t="str">
            <v>HK</v>
          </cell>
          <cell r="P721" t="str">
            <v>8999777015985</v>
          </cell>
          <cell r="Q721" t="str">
            <v>HE</v>
          </cell>
          <cell r="R721" t="str">
            <v>8999777015992</v>
          </cell>
          <cell r="S721" t="str">
            <v>HE</v>
          </cell>
          <cell r="T721">
            <v>37</v>
          </cell>
          <cell r="U721">
            <v>37</v>
          </cell>
          <cell r="V721">
            <v>90</v>
          </cell>
          <cell r="W721" t="str">
            <v>MM</v>
          </cell>
          <cell r="X721">
            <v>111</v>
          </cell>
          <cell r="Y721">
            <v>74</v>
          </cell>
          <cell r="Z721">
            <v>90</v>
          </cell>
          <cell r="AA721" t="str">
            <v>MM</v>
          </cell>
          <cell r="AB721">
            <v>235</v>
          </cell>
          <cell r="AC721">
            <v>197</v>
          </cell>
          <cell r="AD721">
            <v>111</v>
          </cell>
          <cell r="AE721" t="str">
            <v>MM</v>
          </cell>
          <cell r="AF721">
            <v>106</v>
          </cell>
          <cell r="AG721" t="str">
            <v>G</v>
          </cell>
          <cell r="AH721">
            <v>0.65200000000000002</v>
          </cell>
          <cell r="AI721" t="str">
            <v>KG</v>
          </cell>
          <cell r="AJ721">
            <v>3.335</v>
          </cell>
          <cell r="AK721" t="str">
            <v>KG</v>
          </cell>
          <cell r="AL721" t="str">
            <v>0</v>
          </cell>
          <cell r="AM721" t="str">
            <v>0</v>
          </cell>
          <cell r="AN721" t="str">
            <v>0</v>
          </cell>
          <cell r="AO721" t="str">
            <v>0</v>
          </cell>
        </row>
        <row r="722">
          <cell r="D722" t="str">
            <v>83495-04800-30</v>
          </cell>
          <cell r="E722" t="str">
            <v>NDEO SPY HJB_FRS_FML 150ML</v>
          </cell>
          <cell r="F722">
            <v>150</v>
          </cell>
          <cell r="G722" t="str">
            <v>ML</v>
          </cell>
          <cell r="H722">
            <v>374.625</v>
          </cell>
          <cell r="I722" t="str">
            <v>ML</v>
          </cell>
          <cell r="J722" t="str">
            <v>PC</v>
          </cell>
          <cell r="K722" t="str">
            <v/>
          </cell>
          <cell r="L722" t="str">
            <v>6</v>
          </cell>
          <cell r="M722" t="str">
            <v>12</v>
          </cell>
          <cell r="N722" t="str">
            <v>8999777015923</v>
          </cell>
          <cell r="O722" t="str">
            <v>HE</v>
          </cell>
          <cell r="P722" t="str">
            <v>8999777015930</v>
          </cell>
          <cell r="Q722" t="str">
            <v>HE</v>
          </cell>
          <cell r="R722" t="str">
            <v>8999777015947</v>
          </cell>
          <cell r="S722" t="str">
            <v>HE</v>
          </cell>
          <cell r="T722">
            <v>45</v>
          </cell>
          <cell r="U722">
            <v>45</v>
          </cell>
          <cell r="V722">
            <v>185</v>
          </cell>
          <cell r="W722" t="str">
            <v>MM</v>
          </cell>
          <cell r="X722">
            <v>272</v>
          </cell>
          <cell r="Y722">
            <v>45</v>
          </cell>
          <cell r="Z722">
            <v>185</v>
          </cell>
          <cell r="AA722" t="str">
            <v>MM</v>
          </cell>
          <cell r="AB722">
            <v>284</v>
          </cell>
          <cell r="AC722">
            <v>103</v>
          </cell>
          <cell r="AD722">
            <v>205</v>
          </cell>
          <cell r="AE722" t="str">
            <v>MM</v>
          </cell>
          <cell r="AF722">
            <v>140.13999999999999</v>
          </cell>
          <cell r="AG722" t="str">
            <v>G</v>
          </cell>
          <cell r="AH722">
            <v>0.84499999999999997</v>
          </cell>
          <cell r="AI722" t="str">
            <v>KG</v>
          </cell>
          <cell r="AJ722">
            <v>1.833</v>
          </cell>
          <cell r="AK722" t="str">
            <v>KG</v>
          </cell>
          <cell r="AL722" t="str">
            <v>0</v>
          </cell>
          <cell r="AM722" t="str">
            <v>0</v>
          </cell>
          <cell r="AN722" t="str">
            <v>0</v>
          </cell>
          <cell r="AO722" t="str">
            <v>0</v>
          </cell>
        </row>
        <row r="723">
          <cell r="D723" t="str">
            <v>83731-04800-28</v>
          </cell>
          <cell r="E723" t="str">
            <v>NDEO SPY PRL&amp;BTY 150ML</v>
          </cell>
          <cell r="F723">
            <v>150</v>
          </cell>
          <cell r="G723" t="str">
            <v>ML</v>
          </cell>
          <cell r="H723">
            <v>374.625</v>
          </cell>
          <cell r="I723" t="str">
            <v>ML</v>
          </cell>
          <cell r="J723" t="str">
            <v>PC</v>
          </cell>
          <cell r="K723" t="str">
            <v/>
          </cell>
          <cell r="L723" t="str">
            <v>6</v>
          </cell>
          <cell r="M723" t="str">
            <v>12</v>
          </cell>
          <cell r="N723" t="str">
            <v>8999777011031</v>
          </cell>
          <cell r="O723" t="str">
            <v>HE</v>
          </cell>
          <cell r="P723" t="str">
            <v>8999777011048</v>
          </cell>
          <cell r="Q723" t="str">
            <v>HE</v>
          </cell>
          <cell r="R723" t="str">
            <v>8999777011055</v>
          </cell>
          <cell r="S723" t="str">
            <v>HE</v>
          </cell>
          <cell r="T723">
            <v>45</v>
          </cell>
          <cell r="U723">
            <v>45</v>
          </cell>
          <cell r="V723">
            <v>185</v>
          </cell>
          <cell r="W723" t="str">
            <v>MM</v>
          </cell>
          <cell r="X723">
            <v>272</v>
          </cell>
          <cell r="Y723">
            <v>45</v>
          </cell>
          <cell r="Z723">
            <v>185</v>
          </cell>
          <cell r="AA723" t="str">
            <v>MM</v>
          </cell>
          <cell r="AB723">
            <v>284</v>
          </cell>
          <cell r="AC723">
            <v>103</v>
          </cell>
          <cell r="AD723">
            <v>205</v>
          </cell>
          <cell r="AE723" t="str">
            <v>MM</v>
          </cell>
          <cell r="AF723">
            <v>140.47399999999999</v>
          </cell>
          <cell r="AG723" t="str">
            <v>G</v>
          </cell>
          <cell r="AH723">
            <v>0.84899999999999998</v>
          </cell>
          <cell r="AI723" t="str">
            <v>KG</v>
          </cell>
          <cell r="AJ723">
            <v>1.84</v>
          </cell>
          <cell r="AK723" t="str">
            <v>KG</v>
          </cell>
          <cell r="AL723" t="str">
            <v>30</v>
          </cell>
          <cell r="AM723" t="str">
            <v>4</v>
          </cell>
          <cell r="AN723" t="str">
            <v>120</v>
          </cell>
          <cell r="AO723" t="str">
            <v>1440</v>
          </cell>
        </row>
        <row r="724">
          <cell r="D724" t="str">
            <v>83731-04800-32</v>
          </cell>
          <cell r="E724" t="str">
            <v>NDEO SPY PRL&amp;BTY_FML 150ML</v>
          </cell>
          <cell r="F724">
            <v>150</v>
          </cell>
          <cell r="G724" t="str">
            <v>ML</v>
          </cell>
          <cell r="H724">
            <v>374.625</v>
          </cell>
          <cell r="I724" t="str">
            <v>ML</v>
          </cell>
          <cell r="J724" t="str">
            <v>PC</v>
          </cell>
          <cell r="K724" t="str">
            <v/>
          </cell>
          <cell r="L724" t="str">
            <v>6</v>
          </cell>
          <cell r="M724" t="str">
            <v>12</v>
          </cell>
          <cell r="N724" t="str">
            <v>8999777011031</v>
          </cell>
          <cell r="O724" t="str">
            <v>HE</v>
          </cell>
          <cell r="P724" t="str">
            <v>8999777011048</v>
          </cell>
          <cell r="Q724" t="str">
            <v>HE</v>
          </cell>
          <cell r="R724" t="str">
            <v>8999777011055</v>
          </cell>
          <cell r="S724" t="str">
            <v>HE</v>
          </cell>
          <cell r="T724">
            <v>45</v>
          </cell>
          <cell r="U724">
            <v>45</v>
          </cell>
          <cell r="V724">
            <v>185</v>
          </cell>
          <cell r="W724" t="str">
            <v>MM</v>
          </cell>
          <cell r="X724">
            <v>272</v>
          </cell>
          <cell r="Y724">
            <v>45</v>
          </cell>
          <cell r="Z724">
            <v>185</v>
          </cell>
          <cell r="AA724" t="str">
            <v>MM</v>
          </cell>
          <cell r="AB724">
            <v>284</v>
          </cell>
          <cell r="AC724">
            <v>103</v>
          </cell>
          <cell r="AD724">
            <v>205</v>
          </cell>
          <cell r="AE724" t="str">
            <v>MM</v>
          </cell>
          <cell r="AF724">
            <v>140.47399999999999</v>
          </cell>
          <cell r="AG724" t="str">
            <v>G</v>
          </cell>
          <cell r="AH724">
            <v>0.84899999999999998</v>
          </cell>
          <cell r="AI724" t="str">
            <v>KG</v>
          </cell>
          <cell r="AJ724">
            <v>1.84</v>
          </cell>
          <cell r="AK724" t="str">
            <v>KG</v>
          </cell>
          <cell r="AL724" t="str">
            <v>0</v>
          </cell>
          <cell r="AM724" t="str">
            <v>0</v>
          </cell>
          <cell r="AN724" t="str">
            <v>0</v>
          </cell>
          <cell r="AO724" t="str">
            <v>0</v>
          </cell>
        </row>
        <row r="725">
          <cell r="D725" t="str">
            <v>48332-00150-03</v>
          </cell>
          <cell r="E725" t="str">
            <v>NF WHT HK_RS_CRG_WHP_FCL_CLNR 100ML</v>
          </cell>
          <cell r="F725">
            <v>0</v>
          </cell>
          <cell r="G725" t="str">
            <v/>
          </cell>
          <cell r="H725">
            <v>0.39900000000000002</v>
          </cell>
          <cell r="I725" t="str">
            <v>L</v>
          </cell>
          <cell r="J725" t="str">
            <v>PC</v>
          </cell>
          <cell r="K725" t="str">
            <v>BDF Surabaya</v>
          </cell>
          <cell r="L725" t="str">
            <v>3</v>
          </cell>
          <cell r="M725" t="str">
            <v>24</v>
          </cell>
          <cell r="N725" t="str">
            <v>4005900691255</v>
          </cell>
          <cell r="O725" t="str">
            <v>HE</v>
          </cell>
          <cell r="P725" t="str">
            <v>04005805281957</v>
          </cell>
          <cell r="Q725" t="str">
            <v>IC</v>
          </cell>
          <cell r="R725" t="str">
            <v>04005805281964</v>
          </cell>
          <cell r="S725" t="str">
            <v>IC</v>
          </cell>
          <cell r="T725">
            <v>62</v>
          </cell>
          <cell r="U725">
            <v>40</v>
          </cell>
          <cell r="V725">
            <v>161</v>
          </cell>
          <cell r="W725" t="str">
            <v>MM</v>
          </cell>
          <cell r="X725">
            <v>137</v>
          </cell>
          <cell r="Y725">
            <v>53</v>
          </cell>
          <cell r="Z725">
            <v>161</v>
          </cell>
          <cell r="AA725" t="str">
            <v>MM</v>
          </cell>
          <cell r="AB725">
            <v>297</v>
          </cell>
          <cell r="AC725">
            <v>227</v>
          </cell>
          <cell r="AD725">
            <v>180</v>
          </cell>
          <cell r="AE725" t="str">
            <v>MM</v>
          </cell>
          <cell r="AF725">
            <v>122</v>
          </cell>
          <cell r="AG725" t="str">
            <v>G</v>
          </cell>
          <cell r="AH725">
            <v>0.375</v>
          </cell>
          <cell r="AI725" t="str">
            <v>KG</v>
          </cell>
          <cell r="AJ725">
            <v>3.2</v>
          </cell>
          <cell r="AK725" t="str">
            <v>KG</v>
          </cell>
          <cell r="AL725" t="str">
            <v>12</v>
          </cell>
          <cell r="AM725" t="str">
            <v>5</v>
          </cell>
          <cell r="AN725" t="str">
            <v>60</v>
          </cell>
          <cell r="AO725" t="str">
            <v>1440</v>
          </cell>
        </row>
        <row r="726">
          <cell r="D726" t="str">
            <v>83922-04800-12</v>
          </cell>
          <cell r="E726" t="str">
            <v>NMEN FC_CR CRM_SKN_CR 75ML TIN</v>
          </cell>
          <cell r="F726">
            <v>75</v>
          </cell>
          <cell r="G726" t="str">
            <v>ML</v>
          </cell>
          <cell r="H726">
            <v>134.47999999999999</v>
          </cell>
          <cell r="I726" t="str">
            <v>ML</v>
          </cell>
          <cell r="J726" t="str">
            <v>PC</v>
          </cell>
          <cell r="K726" t="str">
            <v/>
          </cell>
          <cell r="L726" t="str">
            <v>3</v>
          </cell>
          <cell r="M726" t="str">
            <v>48</v>
          </cell>
          <cell r="N726" t="str">
            <v>8999777012373</v>
          </cell>
          <cell r="O726" t="str">
            <v>HE</v>
          </cell>
          <cell r="P726" t="str">
            <v>8999777012380</v>
          </cell>
          <cell r="Q726" t="str">
            <v>HE</v>
          </cell>
          <cell r="R726" t="str">
            <v>18850029020089</v>
          </cell>
          <cell r="S726" t="str">
            <v>IC</v>
          </cell>
          <cell r="T726">
            <v>82</v>
          </cell>
          <cell r="U726">
            <v>82</v>
          </cell>
          <cell r="V726">
            <v>20</v>
          </cell>
          <cell r="W726" t="str">
            <v>MM</v>
          </cell>
          <cell r="X726">
            <v>82.5</v>
          </cell>
          <cell r="Y726">
            <v>82.5</v>
          </cell>
          <cell r="Z726">
            <v>60</v>
          </cell>
          <cell r="AA726" t="str">
            <v>MM</v>
          </cell>
          <cell r="AB726">
            <v>349</v>
          </cell>
          <cell r="AC726">
            <v>180</v>
          </cell>
          <cell r="AD726">
            <v>153</v>
          </cell>
          <cell r="AE726" t="str">
            <v>MM</v>
          </cell>
          <cell r="AF726">
            <v>93</v>
          </cell>
          <cell r="AG726" t="str">
            <v>G</v>
          </cell>
          <cell r="AH726">
            <v>0.28000000000000003</v>
          </cell>
          <cell r="AI726" t="str">
            <v>KG</v>
          </cell>
          <cell r="AJ726">
            <v>4.62</v>
          </cell>
          <cell r="AK726" t="str">
            <v>KG</v>
          </cell>
          <cell r="AL726" t="str">
            <v>12</v>
          </cell>
          <cell r="AM726" t="str">
            <v>6</v>
          </cell>
          <cell r="AN726" t="str">
            <v>72</v>
          </cell>
          <cell r="AO726" t="str">
            <v>3456</v>
          </cell>
        </row>
        <row r="727">
          <cell r="D727" t="str">
            <v>84911-04800-09</v>
          </cell>
          <cell r="E727" t="str">
            <v>NF MK_UP_CR PRL_WHT_WTR 200ML</v>
          </cell>
          <cell r="F727">
            <v>200</v>
          </cell>
          <cell r="G727" t="str">
            <v>ML</v>
          </cell>
          <cell r="H727">
            <v>392.94</v>
          </cell>
          <cell r="I727" t="str">
            <v>ML</v>
          </cell>
          <cell r="J727" t="str">
            <v>PC</v>
          </cell>
          <cell r="K727" t="str">
            <v>BDF Surabaya</v>
          </cell>
          <cell r="L727" t="str">
            <v>6</v>
          </cell>
          <cell r="M727" t="str">
            <v>12</v>
          </cell>
          <cell r="N727" t="str">
            <v>8999777010522</v>
          </cell>
          <cell r="O727" t="str">
            <v>HE</v>
          </cell>
          <cell r="P727" t="str">
            <v>8999777011499</v>
          </cell>
          <cell r="Q727" t="str">
            <v>HE</v>
          </cell>
          <cell r="R727" t="str">
            <v>8999777011505</v>
          </cell>
          <cell r="S727" t="str">
            <v>HE</v>
          </cell>
          <cell r="T727">
            <v>59</v>
          </cell>
          <cell r="U727">
            <v>37</v>
          </cell>
          <cell r="V727">
            <v>180</v>
          </cell>
          <cell r="W727" t="str">
            <v>MM</v>
          </cell>
          <cell r="X727">
            <v>222</v>
          </cell>
          <cell r="Y727">
            <v>59</v>
          </cell>
          <cell r="Z727">
            <v>180</v>
          </cell>
          <cell r="AA727" t="str">
            <v>MM</v>
          </cell>
          <cell r="AB727">
            <v>248</v>
          </cell>
          <cell r="AC727">
            <v>122</v>
          </cell>
          <cell r="AD727">
            <v>202</v>
          </cell>
          <cell r="AE727" t="str">
            <v>MM</v>
          </cell>
          <cell r="AF727">
            <v>236</v>
          </cell>
          <cell r="AG727" t="str">
            <v>G</v>
          </cell>
          <cell r="AH727">
            <v>1.4179999999999999</v>
          </cell>
          <cell r="AI727" t="str">
            <v>KG</v>
          </cell>
          <cell r="AJ727">
            <v>2.9609999999999999</v>
          </cell>
          <cell r="AK727" t="str">
            <v>KG</v>
          </cell>
          <cell r="AL727" t="str">
            <v>0</v>
          </cell>
          <cell r="AM727" t="str">
            <v>0</v>
          </cell>
          <cell r="AN727" t="str">
            <v>0</v>
          </cell>
          <cell r="AO727" t="str">
            <v>0</v>
          </cell>
        </row>
        <row r="728">
          <cell r="D728" t="str">
            <v>84998-04800-22</v>
          </cell>
          <cell r="E728" t="str">
            <v>NF WHT HK_RS_MCL_B_PHS 125ML</v>
          </cell>
          <cell r="F728">
            <v>125</v>
          </cell>
          <cell r="G728" t="str">
            <v>ML</v>
          </cell>
          <cell r="H728">
            <v>273.726</v>
          </cell>
          <cell r="I728" t="str">
            <v>ML</v>
          </cell>
          <cell r="J728" t="str">
            <v>PC</v>
          </cell>
          <cell r="K728" t="str">
            <v>BDF Surabaya</v>
          </cell>
          <cell r="L728" t="str">
            <v>3</v>
          </cell>
          <cell r="M728" t="str">
            <v>24</v>
          </cell>
          <cell r="N728" t="str">
            <v>8850029031781</v>
          </cell>
          <cell r="O728" t="str">
            <v>HE</v>
          </cell>
          <cell r="P728" t="str">
            <v>04005805284927</v>
          </cell>
          <cell r="Q728" t="str">
            <v>IC</v>
          </cell>
          <cell r="R728" t="str">
            <v>04005805284934</v>
          </cell>
          <cell r="S728" t="str">
            <v>IC</v>
          </cell>
          <cell r="T728">
            <v>54</v>
          </cell>
          <cell r="U728">
            <v>37</v>
          </cell>
          <cell r="V728">
            <v>137</v>
          </cell>
          <cell r="W728" t="str">
            <v>MM</v>
          </cell>
          <cell r="X728">
            <v>114</v>
          </cell>
          <cell r="Y728">
            <v>55</v>
          </cell>
          <cell r="Z728">
            <v>137</v>
          </cell>
          <cell r="AA728" t="str">
            <v>MM</v>
          </cell>
          <cell r="AB728">
            <v>231</v>
          </cell>
          <cell r="AC728">
            <v>228</v>
          </cell>
          <cell r="AD728">
            <v>160</v>
          </cell>
          <cell r="AE728" t="str">
            <v>MM</v>
          </cell>
          <cell r="AF728">
            <v>144.34</v>
          </cell>
          <cell r="AG728" t="str">
            <v>G</v>
          </cell>
          <cell r="AH728">
            <v>0.46</v>
          </cell>
          <cell r="AI728" t="str">
            <v>KG</v>
          </cell>
          <cell r="AJ728">
            <v>3.78</v>
          </cell>
          <cell r="AK728" t="str">
            <v>KG</v>
          </cell>
          <cell r="AL728" t="str">
            <v>0</v>
          </cell>
          <cell r="AM728" t="str">
            <v>0</v>
          </cell>
          <cell r="AN728" t="str">
            <v>0</v>
          </cell>
          <cell r="AO728" t="str">
            <v>0</v>
          </cell>
        </row>
        <row r="729">
          <cell r="D729" t="str">
            <v>85061-04800-48</v>
          </cell>
          <cell r="E729" t="str">
            <v>NLC ESL 5,5ML</v>
          </cell>
          <cell r="F729">
            <v>5.5</v>
          </cell>
          <cell r="G729" t="str">
            <v>ML</v>
          </cell>
          <cell r="H729">
            <v>180</v>
          </cell>
          <cell r="I729" t="str">
            <v>ML</v>
          </cell>
          <cell r="J729" t="str">
            <v>PC</v>
          </cell>
          <cell r="K729" t="str">
            <v/>
          </cell>
          <cell r="L729" t="str">
            <v>4</v>
          </cell>
          <cell r="M729" t="str">
            <v>24</v>
          </cell>
          <cell r="N729" t="str">
            <v>8999777850616</v>
          </cell>
          <cell r="O729" t="str">
            <v>HE</v>
          </cell>
          <cell r="P729" t="str">
            <v>8999777008390</v>
          </cell>
          <cell r="Q729" t="str">
            <v>HE</v>
          </cell>
          <cell r="R729" t="str">
            <v>8999777008406</v>
          </cell>
          <cell r="S729" t="str">
            <v>HE</v>
          </cell>
          <cell r="T729">
            <v>75</v>
          </cell>
          <cell r="U729">
            <v>20</v>
          </cell>
          <cell r="V729">
            <v>120</v>
          </cell>
          <cell r="W729" t="str">
            <v>MM</v>
          </cell>
          <cell r="X729">
            <v>135</v>
          </cell>
          <cell r="Y729">
            <v>45</v>
          </cell>
          <cell r="Z729">
            <v>158</v>
          </cell>
          <cell r="AA729" t="str">
            <v>MM</v>
          </cell>
          <cell r="AB729">
            <v>203</v>
          </cell>
          <cell r="AC729">
            <v>142</v>
          </cell>
          <cell r="AD729">
            <v>148</v>
          </cell>
          <cell r="AE729" t="str">
            <v>MM</v>
          </cell>
          <cell r="AF729">
            <v>17</v>
          </cell>
          <cell r="AG729" t="str">
            <v>G</v>
          </cell>
          <cell r="AH729">
            <v>7.0000000000000007E-2</v>
          </cell>
          <cell r="AI729" t="str">
            <v>KG</v>
          </cell>
          <cell r="AJ729">
            <v>0.52100000000000002</v>
          </cell>
          <cell r="AK729" t="str">
            <v>KG</v>
          </cell>
          <cell r="AL729" t="str">
            <v>0</v>
          </cell>
          <cell r="AM729" t="str">
            <v>0</v>
          </cell>
          <cell r="AN729" t="str">
            <v>0</v>
          </cell>
          <cell r="AO729" t="str">
            <v>0</v>
          </cell>
        </row>
        <row r="730">
          <cell r="D730" t="str">
            <v>85083-04800-48</v>
          </cell>
          <cell r="E730" t="str">
            <v>NLC SBY 5,5ML</v>
          </cell>
          <cell r="F730">
            <v>5.5</v>
          </cell>
          <cell r="G730" t="str">
            <v>ML</v>
          </cell>
          <cell r="H730">
            <v>189</v>
          </cell>
          <cell r="I730" t="str">
            <v>ML</v>
          </cell>
          <cell r="J730" t="str">
            <v>PC</v>
          </cell>
          <cell r="K730" t="str">
            <v/>
          </cell>
          <cell r="L730" t="str">
            <v>4</v>
          </cell>
          <cell r="M730" t="str">
            <v>24</v>
          </cell>
          <cell r="N730" t="str">
            <v>8999777850838</v>
          </cell>
          <cell r="O730" t="str">
            <v>HE</v>
          </cell>
          <cell r="P730" t="str">
            <v>8999777008413</v>
          </cell>
          <cell r="Q730" t="str">
            <v>HE</v>
          </cell>
          <cell r="R730" t="str">
            <v>8999777008420</v>
          </cell>
          <cell r="S730" t="str">
            <v>HE</v>
          </cell>
          <cell r="T730">
            <v>75</v>
          </cell>
          <cell r="U730">
            <v>21</v>
          </cell>
          <cell r="V730">
            <v>120</v>
          </cell>
          <cell r="W730" t="str">
            <v>MM</v>
          </cell>
          <cell r="X730">
            <v>135</v>
          </cell>
          <cell r="Y730">
            <v>45</v>
          </cell>
          <cell r="Z730">
            <v>158</v>
          </cell>
          <cell r="AA730" t="str">
            <v>MM</v>
          </cell>
          <cell r="AB730">
            <v>203</v>
          </cell>
          <cell r="AC730">
            <v>142</v>
          </cell>
          <cell r="AD730">
            <v>148</v>
          </cell>
          <cell r="AE730" t="str">
            <v>MM</v>
          </cell>
          <cell r="AF730">
            <v>19</v>
          </cell>
          <cell r="AG730" t="str">
            <v>G</v>
          </cell>
          <cell r="AH730">
            <v>7.8E-2</v>
          </cell>
          <cell r="AI730" t="str">
            <v>KG</v>
          </cell>
          <cell r="AJ730">
            <v>0.56899999999999995</v>
          </cell>
          <cell r="AK730" t="str">
            <v>KG</v>
          </cell>
          <cell r="AL730" t="str">
            <v>0</v>
          </cell>
          <cell r="AM730" t="str">
            <v>0</v>
          </cell>
          <cell r="AN730" t="str">
            <v>0</v>
          </cell>
          <cell r="AO730" t="str">
            <v>0</v>
          </cell>
        </row>
        <row r="731">
          <cell r="D731" t="str">
            <v>85083-04800-49</v>
          </cell>
          <cell r="E731" t="str">
            <v>NLC SBY 4,8G</v>
          </cell>
          <cell r="F731">
            <v>4.8</v>
          </cell>
          <cell r="G731" t="str">
            <v>G</v>
          </cell>
          <cell r="H731">
            <v>189</v>
          </cell>
          <cell r="I731" t="str">
            <v>ML</v>
          </cell>
          <cell r="J731" t="str">
            <v>PC</v>
          </cell>
          <cell r="K731" t="str">
            <v/>
          </cell>
          <cell r="L731" t="str">
            <v>4</v>
          </cell>
          <cell r="M731" t="str">
            <v>24</v>
          </cell>
          <cell r="N731" t="str">
            <v>8999777850838</v>
          </cell>
          <cell r="O731" t="str">
            <v>HE</v>
          </cell>
          <cell r="P731" t="str">
            <v>8999777017552</v>
          </cell>
          <cell r="Q731" t="str">
            <v>HE</v>
          </cell>
          <cell r="R731" t="str">
            <v>8999777017569</v>
          </cell>
          <cell r="S731" t="str">
            <v>HE</v>
          </cell>
          <cell r="T731">
            <v>75</v>
          </cell>
          <cell r="U731">
            <v>21</v>
          </cell>
          <cell r="V731">
            <v>120</v>
          </cell>
          <cell r="W731" t="str">
            <v>MM</v>
          </cell>
          <cell r="X731">
            <v>135</v>
          </cell>
          <cell r="Y731">
            <v>45</v>
          </cell>
          <cell r="Z731">
            <v>158</v>
          </cell>
          <cell r="AA731" t="str">
            <v>MM</v>
          </cell>
          <cell r="AB731">
            <v>203</v>
          </cell>
          <cell r="AC731">
            <v>142</v>
          </cell>
          <cell r="AD731">
            <v>150</v>
          </cell>
          <cell r="AE731" t="str">
            <v>MM</v>
          </cell>
          <cell r="AF731">
            <v>19</v>
          </cell>
          <cell r="AG731" t="str">
            <v>G</v>
          </cell>
          <cell r="AH731">
            <v>7.8E-2</v>
          </cell>
          <cell r="AI731" t="str">
            <v>KG</v>
          </cell>
          <cell r="AJ731">
            <v>0.56899999999999995</v>
          </cell>
          <cell r="AK731" t="str">
            <v>KG</v>
          </cell>
          <cell r="AL731" t="str">
            <v>0</v>
          </cell>
          <cell r="AM731" t="str">
            <v>0</v>
          </cell>
          <cell r="AN731" t="str">
            <v>0</v>
          </cell>
          <cell r="AO731" t="str">
            <v>0</v>
          </cell>
        </row>
        <row r="732">
          <cell r="D732" t="str">
            <v>85236-04800-48</v>
          </cell>
          <cell r="E732" t="str">
            <v>NLC FR_SHN_PNK_WTR_MLN 5,5ML</v>
          </cell>
          <cell r="F732">
            <v>5.5</v>
          </cell>
          <cell r="G732" t="str">
            <v>ML</v>
          </cell>
          <cell r="H732">
            <v>189</v>
          </cell>
          <cell r="I732" t="str">
            <v>ML</v>
          </cell>
          <cell r="J732" t="str">
            <v>PC</v>
          </cell>
          <cell r="K732" t="str">
            <v/>
          </cell>
          <cell r="L732" t="str">
            <v>4</v>
          </cell>
          <cell r="M732" t="str">
            <v>24</v>
          </cell>
          <cell r="N732" t="str">
            <v>8999777011734</v>
          </cell>
          <cell r="O732" t="str">
            <v>HE</v>
          </cell>
          <cell r="P732" t="str">
            <v>8999777011741</v>
          </cell>
          <cell r="Q732" t="str">
            <v>HE</v>
          </cell>
          <cell r="R732" t="str">
            <v>8999777011758</v>
          </cell>
          <cell r="S732" t="str">
            <v>HE</v>
          </cell>
          <cell r="T732">
            <v>75</v>
          </cell>
          <cell r="U732">
            <v>21</v>
          </cell>
          <cell r="V732">
            <v>120</v>
          </cell>
          <cell r="W732" t="str">
            <v>MM</v>
          </cell>
          <cell r="X732">
            <v>135</v>
          </cell>
          <cell r="Y732">
            <v>45</v>
          </cell>
          <cell r="Z732">
            <v>158</v>
          </cell>
          <cell r="AA732" t="str">
            <v>MM</v>
          </cell>
          <cell r="AB732">
            <v>203</v>
          </cell>
          <cell r="AC732">
            <v>142</v>
          </cell>
          <cell r="AD732">
            <v>148</v>
          </cell>
          <cell r="AE732" t="str">
            <v>MM</v>
          </cell>
          <cell r="AF732">
            <v>19</v>
          </cell>
          <cell r="AG732" t="str">
            <v>G</v>
          </cell>
          <cell r="AH732">
            <v>7.8E-2</v>
          </cell>
          <cell r="AI732" t="str">
            <v>KG</v>
          </cell>
          <cell r="AJ732">
            <v>0.56899999999999995</v>
          </cell>
          <cell r="AK732" t="str">
            <v>KG</v>
          </cell>
          <cell r="AL732" t="str">
            <v>0</v>
          </cell>
          <cell r="AM732" t="str">
            <v>0</v>
          </cell>
          <cell r="AN732" t="str">
            <v>0</v>
          </cell>
          <cell r="AO732" t="str">
            <v>0</v>
          </cell>
        </row>
        <row r="733">
          <cell r="D733" t="str">
            <v>85367-04800-29</v>
          </cell>
          <cell r="E733" t="str">
            <v>NDEO SPY DP_ESP_ML 150ML</v>
          </cell>
          <cell r="F733">
            <v>150</v>
          </cell>
          <cell r="G733" t="str">
            <v>ML</v>
          </cell>
          <cell r="H733">
            <v>338.17500000000001</v>
          </cell>
          <cell r="I733" t="str">
            <v>ML</v>
          </cell>
          <cell r="J733" t="str">
            <v>PC</v>
          </cell>
          <cell r="K733" t="str">
            <v/>
          </cell>
          <cell r="L733" t="str">
            <v>6</v>
          </cell>
          <cell r="M733" t="str">
            <v>12</v>
          </cell>
          <cell r="N733" t="str">
            <v>8999777014261</v>
          </cell>
          <cell r="O733" t="str">
            <v>HE</v>
          </cell>
          <cell r="P733" t="str">
            <v>8999777014278</v>
          </cell>
          <cell r="Q733" t="str">
            <v>HE</v>
          </cell>
          <cell r="R733" t="str">
            <v>8999777014285</v>
          </cell>
          <cell r="S733" t="str">
            <v>HE</v>
          </cell>
          <cell r="T733">
            <v>45</v>
          </cell>
          <cell r="U733">
            <v>45</v>
          </cell>
          <cell r="V733">
            <v>167</v>
          </cell>
          <cell r="W733" t="str">
            <v>MM</v>
          </cell>
          <cell r="X733">
            <v>270</v>
          </cell>
          <cell r="Y733">
            <v>45</v>
          </cell>
          <cell r="Z733">
            <v>167</v>
          </cell>
          <cell r="AA733" t="str">
            <v>MM</v>
          </cell>
          <cell r="AB733">
            <v>280</v>
          </cell>
          <cell r="AC733">
            <v>100</v>
          </cell>
          <cell r="AD733">
            <v>182</v>
          </cell>
          <cell r="AE733" t="str">
            <v>MM</v>
          </cell>
          <cell r="AF733">
            <v>131.16999999999999</v>
          </cell>
          <cell r="AG733" t="str">
            <v>G</v>
          </cell>
          <cell r="AH733">
            <v>0.79500000000000004</v>
          </cell>
          <cell r="AI733" t="str">
            <v>KG</v>
          </cell>
          <cell r="AJ733">
            <v>1.7110000000000001</v>
          </cell>
          <cell r="AK733" t="str">
            <v>KG</v>
          </cell>
          <cell r="AL733" t="str">
            <v>32</v>
          </cell>
          <cell r="AM733" t="str">
            <v>5</v>
          </cell>
          <cell r="AN733" t="str">
            <v>160</v>
          </cell>
          <cell r="AO733" t="str">
            <v>1920</v>
          </cell>
        </row>
        <row r="734">
          <cell r="D734" t="str">
            <v>48626-00000-46</v>
          </cell>
          <cell r="E734" t="str">
            <v>HP SE 8X10CM 5 PCS DE_FR_IT XXL</v>
          </cell>
          <cell r="F734">
            <v>5</v>
          </cell>
          <cell r="G734" t="str">
            <v>PC</v>
          </cell>
          <cell r="H734">
            <v>0.33100000000000002</v>
          </cell>
          <cell r="I734" t="str">
            <v>L</v>
          </cell>
          <cell r="J734" t="str">
            <v>PC</v>
          </cell>
          <cell r="K734" t="str">
            <v>BDF Surabaya</v>
          </cell>
          <cell r="L734" t="str">
            <v>0</v>
          </cell>
          <cell r="M734" t="str">
            <v>10</v>
          </cell>
          <cell r="N734" t="str">
            <v>4005800278846</v>
          </cell>
          <cell r="O734" t="str">
            <v>HE</v>
          </cell>
          <cell r="P734" t="str">
            <v/>
          </cell>
          <cell r="Q734" t="str">
            <v/>
          </cell>
          <cell r="R734" t="str">
            <v>4005800278853</v>
          </cell>
          <cell r="S734" t="str">
            <v>HE</v>
          </cell>
          <cell r="T734">
            <v>115</v>
          </cell>
          <cell r="U734">
            <v>16</v>
          </cell>
          <cell r="V734">
            <v>180</v>
          </cell>
          <cell r="W734" t="str">
            <v>MM</v>
          </cell>
          <cell r="X734">
            <v>0</v>
          </cell>
          <cell r="Y734">
            <v>0</v>
          </cell>
          <cell r="Z734">
            <v>0</v>
          </cell>
          <cell r="AA734" t="str">
            <v/>
          </cell>
          <cell r="AB734">
            <v>175</v>
          </cell>
          <cell r="AC734">
            <v>120</v>
          </cell>
          <cell r="AD734">
            <v>192</v>
          </cell>
          <cell r="AE734" t="str">
            <v>MM</v>
          </cell>
          <cell r="AF734">
            <v>37.185000000000002</v>
          </cell>
          <cell r="AG734" t="str">
            <v>G</v>
          </cell>
          <cell r="AH734">
            <v>0</v>
          </cell>
          <cell r="AI734" t="str">
            <v/>
          </cell>
          <cell r="AJ734">
            <v>0.42099999999999999</v>
          </cell>
          <cell r="AK734" t="str">
            <v>KG</v>
          </cell>
          <cell r="AL734" t="str">
            <v>42</v>
          </cell>
          <cell r="AM734" t="str">
            <v>4</v>
          </cell>
          <cell r="AN734" t="str">
            <v>168</v>
          </cell>
          <cell r="AO734" t="str">
            <v>1680</v>
          </cell>
        </row>
        <row r="735">
          <cell r="D735" t="str">
            <v>48627-00000-46</v>
          </cell>
          <cell r="E735" t="str">
            <v>HP AQP 6X7CM 5 PCS INT XL</v>
          </cell>
          <cell r="F735">
            <v>5</v>
          </cell>
          <cell r="G735" t="str">
            <v>PC</v>
          </cell>
          <cell r="H735">
            <v>0.20899999999999999</v>
          </cell>
          <cell r="I735" t="str">
            <v>L</v>
          </cell>
          <cell r="J735" t="str">
            <v>PC</v>
          </cell>
          <cell r="K735" t="str">
            <v>BDF Surabaya</v>
          </cell>
          <cell r="L735" t="str">
            <v>0</v>
          </cell>
          <cell r="M735" t="str">
            <v>10</v>
          </cell>
          <cell r="N735" t="str">
            <v>4005800280702</v>
          </cell>
          <cell r="O735" t="str">
            <v>HE</v>
          </cell>
          <cell r="P735" t="str">
            <v/>
          </cell>
          <cell r="Q735" t="str">
            <v/>
          </cell>
          <cell r="R735" t="str">
            <v>4005800280719</v>
          </cell>
          <cell r="S735" t="str">
            <v>HE</v>
          </cell>
          <cell r="T735">
            <v>90</v>
          </cell>
          <cell r="U735">
            <v>16</v>
          </cell>
          <cell r="V735">
            <v>145</v>
          </cell>
          <cell r="W735" t="str">
            <v>MM</v>
          </cell>
          <cell r="X735">
            <v>0</v>
          </cell>
          <cell r="Y735">
            <v>0</v>
          </cell>
          <cell r="Z735">
            <v>0</v>
          </cell>
          <cell r="AA735" t="str">
            <v/>
          </cell>
          <cell r="AB735">
            <v>175</v>
          </cell>
          <cell r="AC735">
            <v>96</v>
          </cell>
          <cell r="AD735">
            <v>157</v>
          </cell>
          <cell r="AE735" t="str">
            <v>MM</v>
          </cell>
          <cell r="AF735">
            <v>2.1000000000000001E-2</v>
          </cell>
          <cell r="AG735" t="str">
            <v>KG</v>
          </cell>
          <cell r="AH735">
            <v>0</v>
          </cell>
          <cell r="AI735" t="str">
            <v/>
          </cell>
          <cell r="AJ735">
            <v>0.27300000000000002</v>
          </cell>
          <cell r="AK735" t="str">
            <v>KG</v>
          </cell>
          <cell r="AL735" t="str">
            <v>54</v>
          </cell>
          <cell r="AM735" t="str">
            <v>5</v>
          </cell>
          <cell r="AN735" t="str">
            <v>270</v>
          </cell>
          <cell r="AO735" t="str">
            <v>2700</v>
          </cell>
        </row>
        <row r="736">
          <cell r="D736" t="str">
            <v>48628-00000-46</v>
          </cell>
          <cell r="E736" t="str">
            <v>HP AQP 8X10CM 5 PCS DE_FR_IT XXL</v>
          </cell>
          <cell r="F736">
            <v>5</v>
          </cell>
          <cell r="G736" t="str">
            <v>PC</v>
          </cell>
          <cell r="H736">
            <v>0.33100000000000002</v>
          </cell>
          <cell r="I736" t="str">
            <v>L</v>
          </cell>
          <cell r="J736" t="str">
            <v>PC</v>
          </cell>
          <cell r="K736" t="str">
            <v>BDF Surabaya</v>
          </cell>
          <cell r="L736" t="str">
            <v>0</v>
          </cell>
          <cell r="M736" t="str">
            <v>10</v>
          </cell>
          <cell r="N736" t="str">
            <v>4005800280726</v>
          </cell>
          <cell r="O736" t="str">
            <v>HE</v>
          </cell>
          <cell r="P736" t="str">
            <v/>
          </cell>
          <cell r="Q736" t="str">
            <v/>
          </cell>
          <cell r="R736" t="str">
            <v>4005800280733</v>
          </cell>
          <cell r="S736" t="str">
            <v>HE</v>
          </cell>
          <cell r="T736">
            <v>115</v>
          </cell>
          <cell r="U736">
            <v>16</v>
          </cell>
          <cell r="V736">
            <v>180</v>
          </cell>
          <cell r="W736" t="str">
            <v>MM</v>
          </cell>
          <cell r="X736">
            <v>0</v>
          </cell>
          <cell r="Y736">
            <v>0</v>
          </cell>
          <cell r="Z736">
            <v>0</v>
          </cell>
          <cell r="AA736" t="str">
            <v/>
          </cell>
          <cell r="AB736">
            <v>175</v>
          </cell>
          <cell r="AC736">
            <v>120</v>
          </cell>
          <cell r="AD736">
            <v>192</v>
          </cell>
          <cell r="AE736" t="str">
            <v>MM</v>
          </cell>
          <cell r="AF736">
            <v>35</v>
          </cell>
          <cell r="AG736" t="str">
            <v>G</v>
          </cell>
          <cell r="AH736">
            <v>0</v>
          </cell>
          <cell r="AI736" t="str">
            <v/>
          </cell>
          <cell r="AJ736">
            <v>0.434</v>
          </cell>
          <cell r="AK736" t="str">
            <v>KG</v>
          </cell>
          <cell r="AL736" t="str">
            <v>42</v>
          </cell>
          <cell r="AM736" t="str">
            <v>4</v>
          </cell>
          <cell r="AN736" t="str">
            <v>168</v>
          </cell>
          <cell r="AO736" t="str">
            <v>1680</v>
          </cell>
        </row>
        <row r="737">
          <cell r="D737" t="str">
            <v>48380-00000-45</v>
          </cell>
          <cell r="E737" t="str">
            <v>HP SE 10X15CM 3XL 1 PCS INT</v>
          </cell>
          <cell r="F737">
            <v>1</v>
          </cell>
          <cell r="G737" t="str">
            <v>PC</v>
          </cell>
          <cell r="H737">
            <v>2.7E-2</v>
          </cell>
          <cell r="I737" t="str">
            <v>L</v>
          </cell>
          <cell r="J737" t="str">
            <v>PC</v>
          </cell>
          <cell r="K737" t="str">
            <v/>
          </cell>
          <cell r="L737" t="str">
            <v>25</v>
          </cell>
          <cell r="M737" t="str">
            <v>250</v>
          </cell>
          <cell r="N737" t="str">
            <v>4005800295997</v>
          </cell>
          <cell r="O737" t="str">
            <v>HE</v>
          </cell>
          <cell r="P737" t="str">
            <v>4005801296009</v>
          </cell>
          <cell r="Q737" t="str">
            <v>HE</v>
          </cell>
          <cell r="R737" t="str">
            <v>4005802296015</v>
          </cell>
          <cell r="S737" t="str">
            <v>HE</v>
          </cell>
          <cell r="T737">
            <v>204</v>
          </cell>
          <cell r="U737">
            <v>1</v>
          </cell>
          <cell r="V737">
            <v>134</v>
          </cell>
          <cell r="W737" t="str">
            <v>MM</v>
          </cell>
          <cell r="X737">
            <v>210</v>
          </cell>
          <cell r="Y737">
            <v>40</v>
          </cell>
          <cell r="Z737">
            <v>140</v>
          </cell>
          <cell r="AA737" t="str">
            <v>MM</v>
          </cell>
          <cell r="AB737">
            <v>297</v>
          </cell>
          <cell r="AC737">
            <v>215</v>
          </cell>
          <cell r="AD737">
            <v>235</v>
          </cell>
          <cell r="AE737" t="str">
            <v>MM</v>
          </cell>
          <cell r="AF737">
            <v>7.24</v>
          </cell>
          <cell r="AG737" t="str">
            <v>G</v>
          </cell>
          <cell r="AH737">
            <v>213.58</v>
          </cell>
          <cell r="AI737" t="str">
            <v>G</v>
          </cell>
          <cell r="AJ737">
            <v>2.2770000000000001</v>
          </cell>
          <cell r="AK737" t="str">
            <v>KG</v>
          </cell>
          <cell r="AL737" t="str">
            <v>13</v>
          </cell>
          <cell r="AM737" t="str">
            <v>4</v>
          </cell>
          <cell r="AN737" t="str">
            <v>52</v>
          </cell>
          <cell r="AO737" t="str">
            <v>13000</v>
          </cell>
        </row>
        <row r="738">
          <cell r="D738" t="str">
            <v>48381-00000-45</v>
          </cell>
          <cell r="E738" t="str">
            <v>HP SE 10X20CM 4XL 1 PCS INT</v>
          </cell>
          <cell r="F738">
            <v>1</v>
          </cell>
          <cell r="G738" t="str">
            <v>PC</v>
          </cell>
          <cell r="H738">
            <v>3.5000000000000003E-2</v>
          </cell>
          <cell r="I738" t="str">
            <v>L</v>
          </cell>
          <cell r="J738" t="str">
            <v>PC</v>
          </cell>
          <cell r="K738" t="str">
            <v/>
          </cell>
          <cell r="L738" t="str">
            <v>25</v>
          </cell>
          <cell r="M738" t="str">
            <v>250</v>
          </cell>
          <cell r="N738" t="str">
            <v>4005800295966</v>
          </cell>
          <cell r="O738" t="str">
            <v>HE</v>
          </cell>
          <cell r="P738" t="str">
            <v>4005801295972</v>
          </cell>
          <cell r="Q738" t="str">
            <v>HE</v>
          </cell>
          <cell r="R738" t="str">
            <v>4005802295988</v>
          </cell>
          <cell r="S738" t="str">
            <v>HE</v>
          </cell>
          <cell r="T738">
            <v>257</v>
          </cell>
          <cell r="U738">
            <v>1</v>
          </cell>
          <cell r="V738">
            <v>135</v>
          </cell>
          <cell r="W738" t="str">
            <v>MM</v>
          </cell>
          <cell r="X738">
            <v>265</v>
          </cell>
          <cell r="Y738">
            <v>40</v>
          </cell>
          <cell r="Z738">
            <v>140</v>
          </cell>
          <cell r="AA738" t="str">
            <v>MM</v>
          </cell>
          <cell r="AB738">
            <v>297</v>
          </cell>
          <cell r="AC738">
            <v>216</v>
          </cell>
          <cell r="AD738">
            <v>290</v>
          </cell>
          <cell r="AE738" t="str">
            <v>MM</v>
          </cell>
          <cell r="AF738">
            <v>9.4</v>
          </cell>
          <cell r="AG738" t="str">
            <v>G</v>
          </cell>
          <cell r="AH738">
            <v>272</v>
          </cell>
          <cell r="AI738" t="str">
            <v>G</v>
          </cell>
          <cell r="AJ738">
            <v>2.879</v>
          </cell>
          <cell r="AK738" t="str">
            <v>KG</v>
          </cell>
          <cell r="AL738" t="str">
            <v>13</v>
          </cell>
          <cell r="AM738" t="str">
            <v>3</v>
          </cell>
          <cell r="AN738" t="str">
            <v>39</v>
          </cell>
          <cell r="AO738" t="str">
            <v>9750</v>
          </cell>
        </row>
        <row r="739">
          <cell r="D739" t="str">
            <v>89135-04802-37</v>
          </cell>
          <cell r="E739" t="str">
            <v>NBODY WHT LTN SPF15 200ML</v>
          </cell>
          <cell r="F739">
            <v>200</v>
          </cell>
          <cell r="G739" t="str">
            <v>ML</v>
          </cell>
          <cell r="H739">
            <v>399.6</v>
          </cell>
          <cell r="I739" t="str">
            <v>ML</v>
          </cell>
          <cell r="J739" t="str">
            <v>PC</v>
          </cell>
          <cell r="K739" t="str">
            <v>BDF DC Export Malang</v>
          </cell>
          <cell r="L739" t="str">
            <v>0</v>
          </cell>
          <cell r="M739" t="str">
            <v>24</v>
          </cell>
          <cell r="N739" t="str">
            <v>8999777008543</v>
          </cell>
          <cell r="O739" t="str">
            <v>HE</v>
          </cell>
          <cell r="P739" t="str">
            <v/>
          </cell>
          <cell r="Q739" t="str">
            <v/>
          </cell>
          <cell r="R739" t="str">
            <v>8999777008550</v>
          </cell>
          <cell r="S739" t="str">
            <v>HE</v>
          </cell>
          <cell r="T739">
            <v>60</v>
          </cell>
          <cell r="U739">
            <v>37</v>
          </cell>
          <cell r="V739">
            <v>180</v>
          </cell>
          <cell r="W739" t="str">
            <v>MM</v>
          </cell>
          <cell r="X739">
            <v>0</v>
          </cell>
          <cell r="Y739">
            <v>0</v>
          </cell>
          <cell r="Z739">
            <v>0</v>
          </cell>
          <cell r="AA739" t="str">
            <v/>
          </cell>
          <cell r="AB739">
            <v>245</v>
          </cell>
          <cell r="AC739">
            <v>226</v>
          </cell>
          <cell r="AD739">
            <v>197</v>
          </cell>
          <cell r="AE739" t="str">
            <v>MM</v>
          </cell>
          <cell r="AF739">
            <v>228.72</v>
          </cell>
          <cell r="AG739" t="str">
            <v>G</v>
          </cell>
          <cell r="AH739">
            <v>0</v>
          </cell>
          <cell r="AI739" t="str">
            <v/>
          </cell>
          <cell r="AJ739">
            <v>5.6829999999999998</v>
          </cell>
          <cell r="AK739" t="str">
            <v>KG</v>
          </cell>
          <cell r="AL739" t="str">
            <v>14</v>
          </cell>
          <cell r="AM739" t="str">
            <v>6</v>
          </cell>
          <cell r="AN739" t="str">
            <v>84</v>
          </cell>
          <cell r="AO739" t="str">
            <v>2016</v>
          </cell>
        </row>
        <row r="740">
          <cell r="D740" t="str">
            <v>85784-04800-20</v>
          </cell>
          <cell r="E740" t="str">
            <v>NSUN LTN SPF50 100ML</v>
          </cell>
          <cell r="F740">
            <v>100</v>
          </cell>
          <cell r="G740" t="str">
            <v>ML</v>
          </cell>
          <cell r="H740">
            <v>262.57</v>
          </cell>
          <cell r="I740" t="str">
            <v>ML</v>
          </cell>
          <cell r="J740" t="str">
            <v>PC</v>
          </cell>
          <cell r="K740" t="str">
            <v>BDF DC Export Malang</v>
          </cell>
          <cell r="L740" t="str">
            <v>0</v>
          </cell>
          <cell r="M740" t="str">
            <v>48</v>
          </cell>
          <cell r="N740" t="str">
            <v>8999777857844</v>
          </cell>
          <cell r="O740" t="str">
            <v>HE</v>
          </cell>
          <cell r="P740" t="str">
            <v/>
          </cell>
          <cell r="Q740" t="str">
            <v/>
          </cell>
          <cell r="R740" t="str">
            <v>8999777016715</v>
          </cell>
          <cell r="S740" t="str">
            <v>HE</v>
          </cell>
          <cell r="T740">
            <v>55</v>
          </cell>
          <cell r="U740">
            <v>31</v>
          </cell>
          <cell r="V740">
            <v>154</v>
          </cell>
          <cell r="W740" t="str">
            <v>MM</v>
          </cell>
          <cell r="X740">
            <v>0</v>
          </cell>
          <cell r="Y740">
            <v>0</v>
          </cell>
          <cell r="Z740">
            <v>0</v>
          </cell>
          <cell r="AA740" t="str">
            <v/>
          </cell>
          <cell r="AB740">
            <v>393</v>
          </cell>
          <cell r="AC740">
            <v>232</v>
          </cell>
          <cell r="AD740">
            <v>169</v>
          </cell>
          <cell r="AE740" t="str">
            <v>MM</v>
          </cell>
          <cell r="AF740">
            <v>0.125</v>
          </cell>
          <cell r="AG740" t="str">
            <v>KG</v>
          </cell>
          <cell r="AH740">
            <v>0</v>
          </cell>
          <cell r="AI740" t="str">
            <v/>
          </cell>
          <cell r="AJ740">
            <v>6.2759999999999998</v>
          </cell>
          <cell r="AK740" t="str">
            <v>KG</v>
          </cell>
          <cell r="AL740" t="str">
            <v>9</v>
          </cell>
          <cell r="AM740" t="str">
            <v>7</v>
          </cell>
          <cell r="AN740" t="str">
            <v>63</v>
          </cell>
          <cell r="AO740" t="str">
            <v>3024</v>
          </cell>
        </row>
        <row r="741">
          <cell r="D741" t="str">
            <v>85783-04800-20</v>
          </cell>
          <cell r="E741" t="str">
            <v>NSUN LTN SPF30 100ML</v>
          </cell>
          <cell r="F741">
            <v>100</v>
          </cell>
          <cell r="G741" t="str">
            <v>ML</v>
          </cell>
          <cell r="H741">
            <v>262.57</v>
          </cell>
          <cell r="I741" t="str">
            <v>ML</v>
          </cell>
          <cell r="J741" t="str">
            <v>PC</v>
          </cell>
          <cell r="K741" t="str">
            <v>BDF DC Export Malang</v>
          </cell>
          <cell r="L741" t="str">
            <v>0</v>
          </cell>
          <cell r="M741" t="str">
            <v>48</v>
          </cell>
          <cell r="N741" t="str">
            <v>8999777857837</v>
          </cell>
          <cell r="O741" t="str">
            <v>HE</v>
          </cell>
          <cell r="P741" t="str">
            <v/>
          </cell>
          <cell r="Q741" t="str">
            <v/>
          </cell>
          <cell r="R741" t="str">
            <v>8999777012311</v>
          </cell>
          <cell r="S741" t="str">
            <v>HE</v>
          </cell>
          <cell r="T741">
            <v>55</v>
          </cell>
          <cell r="U741">
            <v>31</v>
          </cell>
          <cell r="V741">
            <v>154</v>
          </cell>
          <cell r="W741" t="str">
            <v>MM</v>
          </cell>
          <cell r="X741">
            <v>0</v>
          </cell>
          <cell r="Y741">
            <v>0</v>
          </cell>
          <cell r="Z741">
            <v>0</v>
          </cell>
          <cell r="AA741" t="str">
            <v/>
          </cell>
          <cell r="AB741">
            <v>393</v>
          </cell>
          <cell r="AC741">
            <v>232</v>
          </cell>
          <cell r="AD741">
            <v>169</v>
          </cell>
          <cell r="AE741" t="str">
            <v>MM</v>
          </cell>
          <cell r="AF741">
            <v>0.124</v>
          </cell>
          <cell r="AG741" t="str">
            <v>KG</v>
          </cell>
          <cell r="AH741">
            <v>0</v>
          </cell>
          <cell r="AI741" t="str">
            <v/>
          </cell>
          <cell r="AJ741">
            <v>6.2370000000000001</v>
          </cell>
          <cell r="AK741" t="str">
            <v>KG</v>
          </cell>
          <cell r="AL741" t="str">
            <v>9</v>
          </cell>
          <cell r="AM741" t="str">
            <v>7</v>
          </cell>
          <cell r="AN741" t="str">
            <v>63</v>
          </cell>
          <cell r="AO741" t="str">
            <v>3024</v>
          </cell>
        </row>
        <row r="742">
          <cell r="D742" t="str">
            <v>84602-04801-39</v>
          </cell>
          <cell r="E742" t="str">
            <v>NBODY WHT CLG_HJB_SRM 180ML</v>
          </cell>
          <cell r="F742">
            <v>180</v>
          </cell>
          <cell r="G742" t="str">
            <v>ML</v>
          </cell>
          <cell r="H742">
            <v>693.75</v>
          </cell>
          <cell r="I742" t="str">
            <v>ML</v>
          </cell>
          <cell r="J742" t="str">
            <v>PC</v>
          </cell>
          <cell r="K742" t="str">
            <v/>
          </cell>
          <cell r="L742" t="str">
            <v>0</v>
          </cell>
          <cell r="M742" t="str">
            <v>24</v>
          </cell>
          <cell r="N742" t="str">
            <v>8999777015725</v>
          </cell>
          <cell r="O742" t="str">
            <v>HE</v>
          </cell>
          <cell r="P742" t="str">
            <v/>
          </cell>
          <cell r="Q742" t="str">
            <v/>
          </cell>
          <cell r="R742" t="str">
            <v>8999777017262</v>
          </cell>
          <cell r="S742" t="str">
            <v>HE</v>
          </cell>
          <cell r="T742">
            <v>75</v>
          </cell>
          <cell r="U742">
            <v>50</v>
          </cell>
          <cell r="V742">
            <v>185</v>
          </cell>
          <cell r="W742" t="str">
            <v>MM</v>
          </cell>
          <cell r="X742">
            <v>0</v>
          </cell>
          <cell r="Y742">
            <v>0</v>
          </cell>
          <cell r="Z742">
            <v>0</v>
          </cell>
          <cell r="AA742" t="str">
            <v/>
          </cell>
          <cell r="AB742">
            <v>312</v>
          </cell>
          <cell r="AC742">
            <v>210</v>
          </cell>
          <cell r="AD742">
            <v>205</v>
          </cell>
          <cell r="AE742" t="str">
            <v>MM</v>
          </cell>
          <cell r="AF742">
            <v>203.16800000000001</v>
          </cell>
          <cell r="AG742" t="str">
            <v>G</v>
          </cell>
          <cell r="AH742">
            <v>0</v>
          </cell>
          <cell r="AI742" t="str">
            <v/>
          </cell>
          <cell r="AJ742">
            <v>5.1459999999999999</v>
          </cell>
          <cell r="AK742" t="str">
            <v>KG</v>
          </cell>
          <cell r="AL742" t="str">
            <v>12</v>
          </cell>
          <cell r="AM742" t="str">
            <v>6</v>
          </cell>
          <cell r="AN742" t="str">
            <v>72</v>
          </cell>
          <cell r="AO742" t="str">
            <v>1728</v>
          </cell>
        </row>
        <row r="743">
          <cell r="D743" t="str">
            <v>83854-04800-37</v>
          </cell>
          <cell r="E743" t="str">
            <v>NBODY WHT_EVN EXT_LTN 200ML</v>
          </cell>
          <cell r="F743">
            <v>200</v>
          </cell>
          <cell r="G743" t="str">
            <v>ML</v>
          </cell>
          <cell r="H743">
            <v>0.4</v>
          </cell>
          <cell r="I743" t="str">
            <v>L</v>
          </cell>
          <cell r="J743" t="str">
            <v>PC</v>
          </cell>
          <cell r="K743" t="str">
            <v>BDF Surabaya</v>
          </cell>
          <cell r="L743" t="str">
            <v>0</v>
          </cell>
          <cell r="M743" t="str">
            <v>24</v>
          </cell>
          <cell r="N743" t="str">
            <v>8999777009564</v>
          </cell>
          <cell r="O743" t="str">
            <v>HE</v>
          </cell>
          <cell r="P743" t="str">
            <v/>
          </cell>
          <cell r="Q743" t="str">
            <v/>
          </cell>
          <cell r="R743" t="str">
            <v>8999777009571</v>
          </cell>
          <cell r="S743" t="str">
            <v>HE</v>
          </cell>
          <cell r="T743">
            <v>60</v>
          </cell>
          <cell r="U743">
            <v>37</v>
          </cell>
          <cell r="V743">
            <v>180</v>
          </cell>
          <cell r="W743" t="str">
            <v>MM</v>
          </cell>
          <cell r="X743">
            <v>0</v>
          </cell>
          <cell r="Y743">
            <v>0</v>
          </cell>
          <cell r="Z743">
            <v>0</v>
          </cell>
          <cell r="AA743" t="str">
            <v/>
          </cell>
          <cell r="AB743">
            <v>245</v>
          </cell>
          <cell r="AC743">
            <v>226</v>
          </cell>
          <cell r="AD743">
            <v>197</v>
          </cell>
          <cell r="AE743" t="str">
            <v>MM</v>
          </cell>
          <cell r="AF743">
            <v>226.48</v>
          </cell>
          <cell r="AG743" t="str">
            <v>G</v>
          </cell>
          <cell r="AH743">
            <v>0</v>
          </cell>
          <cell r="AI743" t="str">
            <v/>
          </cell>
          <cell r="AJ743">
            <v>5.6289999999999996</v>
          </cell>
          <cell r="AK743" t="str">
            <v>KG</v>
          </cell>
          <cell r="AL743" t="str">
            <v>14</v>
          </cell>
          <cell r="AM743" t="str">
            <v>6</v>
          </cell>
          <cell r="AN743" t="str">
            <v>84</v>
          </cell>
          <cell r="AO743" t="str">
            <v>2016</v>
          </cell>
        </row>
        <row r="744">
          <cell r="D744" t="str">
            <v>83445-04810-30</v>
          </cell>
          <cell r="E744" t="str">
            <v>NDEO RLL_ON HJB_FRS_FML 50ML</v>
          </cell>
          <cell r="F744">
            <v>50</v>
          </cell>
          <cell r="G744" t="str">
            <v>ML</v>
          </cell>
          <cell r="H744">
            <v>184.91</v>
          </cell>
          <cell r="I744" t="str">
            <v>ML</v>
          </cell>
          <cell r="J744" t="str">
            <v>PC</v>
          </cell>
          <cell r="K744" t="str">
            <v>BDF DC Export Malang</v>
          </cell>
          <cell r="L744" t="str">
            <v>0</v>
          </cell>
          <cell r="M744" t="str">
            <v>24</v>
          </cell>
          <cell r="N744" t="str">
            <v>8999777015893</v>
          </cell>
          <cell r="O744" t="str">
            <v>HE</v>
          </cell>
          <cell r="P744" t="str">
            <v/>
          </cell>
          <cell r="Q744" t="str">
            <v/>
          </cell>
          <cell r="R744" t="str">
            <v>8999777017323</v>
          </cell>
          <cell r="S744" t="str">
            <v>HE</v>
          </cell>
          <cell r="T744">
            <v>41</v>
          </cell>
          <cell r="U744">
            <v>41</v>
          </cell>
          <cell r="V744">
            <v>110</v>
          </cell>
          <cell r="W744" t="str">
            <v>MM</v>
          </cell>
          <cell r="X744">
            <v>0</v>
          </cell>
          <cell r="Y744">
            <v>0</v>
          </cell>
          <cell r="Z744">
            <v>0</v>
          </cell>
          <cell r="AA744" t="str">
            <v/>
          </cell>
          <cell r="AB744">
            <v>258</v>
          </cell>
          <cell r="AC744">
            <v>171</v>
          </cell>
          <cell r="AD744">
            <v>128</v>
          </cell>
          <cell r="AE744" t="str">
            <v>MM</v>
          </cell>
          <cell r="AF744">
            <v>154.61500000000001</v>
          </cell>
          <cell r="AG744" t="str">
            <v>G</v>
          </cell>
          <cell r="AH744">
            <v>0</v>
          </cell>
          <cell r="AI744" t="str">
            <v/>
          </cell>
          <cell r="AJ744">
            <v>3.8610000000000002</v>
          </cell>
          <cell r="AK744" t="str">
            <v>KG</v>
          </cell>
          <cell r="AL744" t="str">
            <v>19</v>
          </cell>
          <cell r="AM744" t="str">
            <v>8</v>
          </cell>
          <cell r="AN744" t="str">
            <v>152</v>
          </cell>
          <cell r="AO744" t="str">
            <v>3648</v>
          </cell>
        </row>
        <row r="745">
          <cell r="D745" t="str">
            <v>02638-09000-03</v>
          </cell>
          <cell r="E745" t="str">
            <v>HP FAB 65X32 JUMBO ID 50 PLUS 1</v>
          </cell>
          <cell r="F745">
            <v>0</v>
          </cell>
          <cell r="G745" t="str">
            <v/>
          </cell>
          <cell r="H745">
            <v>0.495</v>
          </cell>
          <cell r="I745" t="str">
            <v>L</v>
          </cell>
          <cell r="J745" t="str">
            <v>PC</v>
          </cell>
          <cell r="K745" t="str">
            <v/>
          </cell>
          <cell r="L745" t="str">
            <v>0</v>
          </cell>
          <cell r="M745" t="str">
            <v>50</v>
          </cell>
          <cell r="N745" t="str">
            <v>8999777015596</v>
          </cell>
          <cell r="O745" t="str">
            <v>HE</v>
          </cell>
          <cell r="P745" t="str">
            <v/>
          </cell>
          <cell r="Q745" t="str">
            <v/>
          </cell>
          <cell r="R745" t="str">
            <v>8999777015602</v>
          </cell>
          <cell r="S745" t="str">
            <v>HE</v>
          </cell>
          <cell r="T745">
            <v>93</v>
          </cell>
          <cell r="U745">
            <v>38</v>
          </cell>
          <cell r="V745">
            <v>140</v>
          </cell>
          <cell r="W745" t="str">
            <v>MM</v>
          </cell>
          <cell r="X745">
            <v>0</v>
          </cell>
          <cell r="Y745">
            <v>0</v>
          </cell>
          <cell r="Z745">
            <v>0</v>
          </cell>
          <cell r="AA745" t="str">
            <v/>
          </cell>
          <cell r="AB745">
            <v>489</v>
          </cell>
          <cell r="AC745">
            <v>292</v>
          </cell>
          <cell r="AD745">
            <v>215</v>
          </cell>
          <cell r="AE745" t="str">
            <v>MM</v>
          </cell>
          <cell r="AF745">
            <v>6.8000000000000005E-2</v>
          </cell>
          <cell r="AG745" t="str">
            <v>KG</v>
          </cell>
          <cell r="AH745">
            <v>0</v>
          </cell>
          <cell r="AI745" t="str">
            <v/>
          </cell>
          <cell r="AJ745">
            <v>3.762</v>
          </cell>
          <cell r="AK745" t="str">
            <v>KG</v>
          </cell>
          <cell r="AL745" t="str">
            <v>6</v>
          </cell>
          <cell r="AM745" t="str">
            <v>6</v>
          </cell>
          <cell r="AN745" t="str">
            <v>36</v>
          </cell>
          <cell r="AO745" t="str">
            <v>1800</v>
          </cell>
        </row>
        <row r="746">
          <cell r="D746" t="str">
            <v>48645-00001-40</v>
          </cell>
          <cell r="E746" t="str">
            <v>HP SE STE 6X7CM XL 25 PCS ID</v>
          </cell>
          <cell r="F746">
            <v>25</v>
          </cell>
          <cell r="G746" t="str">
            <v>PC</v>
          </cell>
          <cell r="H746">
            <v>0.432</v>
          </cell>
          <cell r="I746" t="str">
            <v>L</v>
          </cell>
          <cell r="J746" t="str">
            <v>PC</v>
          </cell>
          <cell r="K746" t="str">
            <v/>
          </cell>
          <cell r="L746" t="str">
            <v>0</v>
          </cell>
          <cell r="M746" t="str">
            <v>10</v>
          </cell>
          <cell r="N746" t="str">
            <v>8999777016357</v>
          </cell>
          <cell r="O746" t="str">
            <v>HE</v>
          </cell>
          <cell r="P746" t="str">
            <v/>
          </cell>
          <cell r="Q746" t="str">
            <v/>
          </cell>
          <cell r="R746" t="str">
            <v>8999777016364</v>
          </cell>
          <cell r="S746" t="str">
            <v>HE</v>
          </cell>
          <cell r="T746">
            <v>120</v>
          </cell>
          <cell r="U746">
            <v>40</v>
          </cell>
          <cell r="V746">
            <v>90</v>
          </cell>
          <cell r="W746" t="str">
            <v>MM</v>
          </cell>
          <cell r="X746">
            <v>0</v>
          </cell>
          <cell r="Y746">
            <v>0</v>
          </cell>
          <cell r="Z746">
            <v>0</v>
          </cell>
          <cell r="AA746" t="str">
            <v/>
          </cell>
          <cell r="AB746">
            <v>215</v>
          </cell>
          <cell r="AC746">
            <v>195</v>
          </cell>
          <cell r="AD746">
            <v>145</v>
          </cell>
          <cell r="AE746" t="str">
            <v>MM</v>
          </cell>
          <cell r="AF746">
            <v>7.0000000000000007E-2</v>
          </cell>
          <cell r="AG746" t="str">
            <v>KG</v>
          </cell>
          <cell r="AH746">
            <v>0</v>
          </cell>
          <cell r="AI746" t="str">
            <v/>
          </cell>
          <cell r="AJ746">
            <v>0.8</v>
          </cell>
          <cell r="AK746" t="str">
            <v>KG</v>
          </cell>
          <cell r="AL746" t="str">
            <v>21</v>
          </cell>
          <cell r="AM746" t="str">
            <v>6</v>
          </cell>
          <cell r="AN746" t="str">
            <v>126</v>
          </cell>
          <cell r="AO746" t="str">
            <v>1260</v>
          </cell>
        </row>
        <row r="747">
          <cell r="D747" t="str">
            <v>48645-00001-45</v>
          </cell>
          <cell r="E747" t="str">
            <v>HP SE STE 6X7CM XL 25 PCS ID</v>
          </cell>
          <cell r="F747">
            <v>25</v>
          </cell>
          <cell r="G747" t="str">
            <v>PC</v>
          </cell>
          <cell r="H747">
            <v>0.432</v>
          </cell>
          <cell r="I747" t="str">
            <v>L</v>
          </cell>
          <cell r="J747" t="str">
            <v>PC</v>
          </cell>
          <cell r="K747" t="str">
            <v/>
          </cell>
          <cell r="L747" t="str">
            <v>0</v>
          </cell>
          <cell r="M747" t="str">
            <v>10</v>
          </cell>
          <cell r="N747" t="str">
            <v>8999777016357</v>
          </cell>
          <cell r="O747" t="str">
            <v>HE</v>
          </cell>
          <cell r="P747" t="str">
            <v/>
          </cell>
          <cell r="Q747" t="str">
            <v/>
          </cell>
          <cell r="R747" t="str">
            <v>8999777016364</v>
          </cell>
          <cell r="S747" t="str">
            <v>HE</v>
          </cell>
          <cell r="T747">
            <v>120</v>
          </cell>
          <cell r="U747">
            <v>40</v>
          </cell>
          <cell r="V747">
            <v>90</v>
          </cell>
          <cell r="W747" t="str">
            <v>MM</v>
          </cell>
          <cell r="X747">
            <v>0</v>
          </cell>
          <cell r="Y747">
            <v>0</v>
          </cell>
          <cell r="Z747">
            <v>0</v>
          </cell>
          <cell r="AA747" t="str">
            <v/>
          </cell>
          <cell r="AB747">
            <v>215</v>
          </cell>
          <cell r="AC747">
            <v>195</v>
          </cell>
          <cell r="AD747">
            <v>145</v>
          </cell>
          <cell r="AE747" t="str">
            <v>MM</v>
          </cell>
          <cell r="AF747">
            <v>7.0000000000000007E-2</v>
          </cell>
          <cell r="AG747" t="str">
            <v>KG</v>
          </cell>
          <cell r="AH747">
            <v>0</v>
          </cell>
          <cell r="AI747" t="str">
            <v/>
          </cell>
          <cell r="AJ747">
            <v>0.8</v>
          </cell>
          <cell r="AK747" t="str">
            <v>KG</v>
          </cell>
          <cell r="AL747" t="str">
            <v>21</v>
          </cell>
          <cell r="AM747" t="str">
            <v>6</v>
          </cell>
          <cell r="AN747" t="str">
            <v>126</v>
          </cell>
          <cell r="AO747" t="str">
            <v>1260</v>
          </cell>
        </row>
        <row r="748">
          <cell r="D748" t="str">
            <v>48646-00001-40</v>
          </cell>
          <cell r="E748" t="str">
            <v>HP SE STE 8X10CM XXL 25 PCS ID</v>
          </cell>
          <cell r="F748">
            <v>25</v>
          </cell>
          <cell r="G748" t="str">
            <v>PC</v>
          </cell>
          <cell r="H748">
            <v>0.71299999999999997</v>
          </cell>
          <cell r="I748" t="str">
            <v>L</v>
          </cell>
          <cell r="J748" t="str">
            <v>PC</v>
          </cell>
          <cell r="K748" t="str">
            <v/>
          </cell>
          <cell r="L748" t="str">
            <v>0</v>
          </cell>
          <cell r="M748" t="str">
            <v>10</v>
          </cell>
          <cell r="N748" t="str">
            <v>8999777016395</v>
          </cell>
          <cell r="O748" t="str">
            <v>HE</v>
          </cell>
          <cell r="P748" t="str">
            <v/>
          </cell>
          <cell r="Q748" t="str">
            <v/>
          </cell>
          <cell r="R748" t="str">
            <v>8999777016401</v>
          </cell>
          <cell r="S748" t="str">
            <v>HE</v>
          </cell>
          <cell r="T748">
            <v>155</v>
          </cell>
          <cell r="U748">
            <v>40</v>
          </cell>
          <cell r="V748">
            <v>115</v>
          </cell>
          <cell r="W748" t="str">
            <v>MM</v>
          </cell>
          <cell r="X748">
            <v>0</v>
          </cell>
          <cell r="Y748">
            <v>0</v>
          </cell>
          <cell r="Z748">
            <v>0</v>
          </cell>
          <cell r="AA748" t="str">
            <v/>
          </cell>
          <cell r="AB748">
            <v>245</v>
          </cell>
          <cell r="AC748">
            <v>216</v>
          </cell>
          <cell r="AD748">
            <v>178</v>
          </cell>
          <cell r="AE748" t="str">
            <v>MM</v>
          </cell>
          <cell r="AF748">
            <v>122.64100000000001</v>
          </cell>
          <cell r="AG748" t="str">
            <v>G</v>
          </cell>
          <cell r="AH748">
            <v>0</v>
          </cell>
          <cell r="AI748" t="str">
            <v/>
          </cell>
          <cell r="AJ748">
            <v>1.3360000000000001</v>
          </cell>
          <cell r="AK748" t="str">
            <v>KG</v>
          </cell>
          <cell r="AL748" t="str">
            <v>15</v>
          </cell>
          <cell r="AM748" t="str">
            <v>5</v>
          </cell>
          <cell r="AN748" t="str">
            <v>75</v>
          </cell>
          <cell r="AO748" t="str">
            <v>750</v>
          </cell>
        </row>
        <row r="749">
          <cell r="D749" t="str">
            <v>48646-00001-45</v>
          </cell>
          <cell r="E749" t="str">
            <v>HP SE STE 8X10CM XXL 25 PCS ID</v>
          </cell>
          <cell r="F749">
            <v>25</v>
          </cell>
          <cell r="G749" t="str">
            <v>PC</v>
          </cell>
          <cell r="H749">
            <v>0.71299999999999997</v>
          </cell>
          <cell r="I749" t="str">
            <v>L</v>
          </cell>
          <cell r="J749" t="str">
            <v>PC</v>
          </cell>
          <cell r="K749" t="str">
            <v/>
          </cell>
          <cell r="L749" t="str">
            <v>0</v>
          </cell>
          <cell r="M749" t="str">
            <v>10</v>
          </cell>
          <cell r="N749" t="str">
            <v>8999777016395</v>
          </cell>
          <cell r="O749" t="str">
            <v>HE</v>
          </cell>
          <cell r="P749" t="str">
            <v/>
          </cell>
          <cell r="Q749" t="str">
            <v/>
          </cell>
          <cell r="R749" t="str">
            <v>8999777016401</v>
          </cell>
          <cell r="S749" t="str">
            <v>HE</v>
          </cell>
          <cell r="T749">
            <v>155</v>
          </cell>
          <cell r="U749">
            <v>40</v>
          </cell>
          <cell r="V749">
            <v>115</v>
          </cell>
          <cell r="W749" t="str">
            <v>MM</v>
          </cell>
          <cell r="X749">
            <v>0</v>
          </cell>
          <cell r="Y749">
            <v>0</v>
          </cell>
          <cell r="Z749">
            <v>0</v>
          </cell>
          <cell r="AA749" t="str">
            <v/>
          </cell>
          <cell r="AB749">
            <v>245</v>
          </cell>
          <cell r="AC749">
            <v>216</v>
          </cell>
          <cell r="AD749">
            <v>178</v>
          </cell>
          <cell r="AE749" t="str">
            <v>MM</v>
          </cell>
          <cell r="AF749">
            <v>122.64100000000001</v>
          </cell>
          <cell r="AG749" t="str">
            <v>G</v>
          </cell>
          <cell r="AH749">
            <v>0</v>
          </cell>
          <cell r="AI749" t="str">
            <v/>
          </cell>
          <cell r="AJ749">
            <v>1.3360000000000001</v>
          </cell>
          <cell r="AK749" t="str">
            <v>KG</v>
          </cell>
          <cell r="AL749" t="str">
            <v>15</v>
          </cell>
          <cell r="AM749" t="str">
            <v>5</v>
          </cell>
          <cell r="AN749" t="str">
            <v>75</v>
          </cell>
          <cell r="AO749" t="str">
            <v>750</v>
          </cell>
        </row>
        <row r="750">
          <cell r="D750" t="str">
            <v>48790-00000-40</v>
          </cell>
          <cell r="E750" t="str">
            <v>HP AQP STE 6X7CM XL 25 ID</v>
          </cell>
          <cell r="F750">
            <v>25</v>
          </cell>
          <cell r="G750" t="str">
            <v>PC</v>
          </cell>
          <cell r="H750">
            <v>0.432</v>
          </cell>
          <cell r="I750" t="str">
            <v>L</v>
          </cell>
          <cell r="J750" t="str">
            <v>PC</v>
          </cell>
          <cell r="K750" t="str">
            <v/>
          </cell>
          <cell r="L750" t="str">
            <v>0</v>
          </cell>
          <cell r="M750" t="str">
            <v>10</v>
          </cell>
          <cell r="N750" t="str">
            <v>8999777016470</v>
          </cell>
          <cell r="O750" t="str">
            <v>HE</v>
          </cell>
          <cell r="P750" t="str">
            <v/>
          </cell>
          <cell r="Q750" t="str">
            <v/>
          </cell>
          <cell r="R750" t="str">
            <v>8999777016487</v>
          </cell>
          <cell r="S750" t="str">
            <v>HE</v>
          </cell>
          <cell r="T750">
            <v>120</v>
          </cell>
          <cell r="U750">
            <v>40</v>
          </cell>
          <cell r="V750">
            <v>90</v>
          </cell>
          <cell r="W750" t="str">
            <v>MM</v>
          </cell>
          <cell r="X750">
            <v>0</v>
          </cell>
          <cell r="Y750">
            <v>0</v>
          </cell>
          <cell r="Z750">
            <v>0</v>
          </cell>
          <cell r="AA750" t="str">
            <v/>
          </cell>
          <cell r="AB750">
            <v>215</v>
          </cell>
          <cell r="AC750">
            <v>195</v>
          </cell>
          <cell r="AD750">
            <v>145</v>
          </cell>
          <cell r="AE750" t="str">
            <v>MM</v>
          </cell>
          <cell r="AF750">
            <v>7.0000000000000007E-2</v>
          </cell>
          <cell r="AG750" t="str">
            <v>KG</v>
          </cell>
          <cell r="AH750">
            <v>0</v>
          </cell>
          <cell r="AI750" t="str">
            <v/>
          </cell>
          <cell r="AJ750">
            <v>0.78400000000000003</v>
          </cell>
          <cell r="AK750" t="str">
            <v>KG</v>
          </cell>
          <cell r="AL750" t="str">
            <v>21</v>
          </cell>
          <cell r="AM750" t="str">
            <v>6</v>
          </cell>
          <cell r="AN750" t="str">
            <v>126</v>
          </cell>
          <cell r="AO750" t="str">
            <v>1260</v>
          </cell>
        </row>
        <row r="751">
          <cell r="D751" t="str">
            <v>48790-00000-45</v>
          </cell>
          <cell r="E751" t="str">
            <v>HP AQP STE 6X7CM XL 25 ID</v>
          </cell>
          <cell r="F751">
            <v>25</v>
          </cell>
          <cell r="G751" t="str">
            <v>PC</v>
          </cell>
          <cell r="H751">
            <v>0.432</v>
          </cell>
          <cell r="I751" t="str">
            <v>L</v>
          </cell>
          <cell r="J751" t="str">
            <v>PC</v>
          </cell>
          <cell r="K751" t="str">
            <v/>
          </cell>
          <cell r="L751" t="str">
            <v>0</v>
          </cell>
          <cell r="M751" t="str">
            <v>10</v>
          </cell>
          <cell r="N751" t="str">
            <v>8999777016470</v>
          </cell>
          <cell r="O751" t="str">
            <v>HE</v>
          </cell>
          <cell r="P751" t="str">
            <v/>
          </cell>
          <cell r="Q751" t="str">
            <v/>
          </cell>
          <cell r="R751" t="str">
            <v>8999777016487</v>
          </cell>
          <cell r="S751" t="str">
            <v>HE</v>
          </cell>
          <cell r="T751">
            <v>120</v>
          </cell>
          <cell r="U751">
            <v>40</v>
          </cell>
          <cell r="V751">
            <v>90</v>
          </cell>
          <cell r="W751" t="str">
            <v>MM</v>
          </cell>
          <cell r="X751">
            <v>0</v>
          </cell>
          <cell r="Y751">
            <v>0</v>
          </cell>
          <cell r="Z751">
            <v>0</v>
          </cell>
          <cell r="AA751" t="str">
            <v/>
          </cell>
          <cell r="AB751">
            <v>215</v>
          </cell>
          <cell r="AC751">
            <v>195</v>
          </cell>
          <cell r="AD751">
            <v>145</v>
          </cell>
          <cell r="AE751" t="str">
            <v>MM</v>
          </cell>
          <cell r="AF751">
            <v>7.0000000000000007E-2</v>
          </cell>
          <cell r="AG751" t="str">
            <v>KG</v>
          </cell>
          <cell r="AH751">
            <v>0</v>
          </cell>
          <cell r="AI751" t="str">
            <v/>
          </cell>
          <cell r="AJ751">
            <v>0.78400000000000003</v>
          </cell>
          <cell r="AK751" t="str">
            <v>KG</v>
          </cell>
          <cell r="AL751" t="str">
            <v>21</v>
          </cell>
          <cell r="AM751" t="str">
            <v>6</v>
          </cell>
          <cell r="AN751" t="str">
            <v>126</v>
          </cell>
          <cell r="AO751" t="str">
            <v>1260</v>
          </cell>
        </row>
        <row r="752">
          <cell r="D752" t="str">
            <v>48791-00000-45</v>
          </cell>
          <cell r="E752" t="str">
            <v>HP AQP STE 8X10CM XXL 25 ID</v>
          </cell>
          <cell r="F752">
            <v>25</v>
          </cell>
          <cell r="G752" t="str">
            <v>PC</v>
          </cell>
          <cell r="H752">
            <v>0.71299999999999997</v>
          </cell>
          <cell r="I752" t="str">
            <v>L</v>
          </cell>
          <cell r="J752" t="str">
            <v>PC</v>
          </cell>
          <cell r="K752" t="str">
            <v/>
          </cell>
          <cell r="L752" t="str">
            <v>0</v>
          </cell>
          <cell r="M752" t="str">
            <v>10</v>
          </cell>
          <cell r="N752" t="str">
            <v>8999777016500</v>
          </cell>
          <cell r="O752" t="str">
            <v>HE</v>
          </cell>
          <cell r="P752" t="str">
            <v/>
          </cell>
          <cell r="Q752" t="str">
            <v/>
          </cell>
          <cell r="R752" t="str">
            <v>8999777016517</v>
          </cell>
          <cell r="S752" t="str">
            <v>HE</v>
          </cell>
          <cell r="T752">
            <v>155</v>
          </cell>
          <cell r="U752">
            <v>40</v>
          </cell>
          <cell r="V752">
            <v>115</v>
          </cell>
          <cell r="W752" t="str">
            <v>MM</v>
          </cell>
          <cell r="X752">
            <v>0</v>
          </cell>
          <cell r="Y752">
            <v>0</v>
          </cell>
          <cell r="Z752">
            <v>0</v>
          </cell>
          <cell r="AA752" t="str">
            <v/>
          </cell>
          <cell r="AB752">
            <v>245</v>
          </cell>
          <cell r="AC752">
            <v>216</v>
          </cell>
          <cell r="AD752">
            <v>178</v>
          </cell>
          <cell r="AE752" t="str">
            <v>MM</v>
          </cell>
          <cell r="AF752">
            <v>122.64100000000001</v>
          </cell>
          <cell r="AG752" t="str">
            <v>G</v>
          </cell>
          <cell r="AH752">
            <v>0</v>
          </cell>
          <cell r="AI752" t="str">
            <v/>
          </cell>
          <cell r="AJ752">
            <v>1.3360000000000001</v>
          </cell>
          <cell r="AK752" t="str">
            <v>KG</v>
          </cell>
          <cell r="AL752" t="str">
            <v>15</v>
          </cell>
          <cell r="AM752" t="str">
            <v>5</v>
          </cell>
          <cell r="AN752" t="str">
            <v>75</v>
          </cell>
          <cell r="AO752" t="str">
            <v>750</v>
          </cell>
        </row>
        <row r="753">
          <cell r="D753" t="str">
            <v>02637-09001-05</v>
          </cell>
          <cell r="E753" t="str">
            <v>HP FAB STR HL 65X19 10 ID TOPLES</v>
          </cell>
          <cell r="F753">
            <v>0</v>
          </cell>
          <cell r="G753" t="str">
            <v/>
          </cell>
          <cell r="H753">
            <v>4.2000000000000003E-2</v>
          </cell>
          <cell r="I753" t="str">
            <v>L</v>
          </cell>
          <cell r="J753" t="str">
            <v>PC</v>
          </cell>
          <cell r="K753" t="str">
            <v/>
          </cell>
          <cell r="L753" t="str">
            <v>40</v>
          </cell>
          <cell r="M753" t="str">
            <v>800</v>
          </cell>
          <cell r="N753" t="str">
            <v>8999777012526</v>
          </cell>
          <cell r="O753" t="str">
            <v>HE</v>
          </cell>
          <cell r="P753" t="str">
            <v/>
          </cell>
          <cell r="Q753" t="str">
            <v/>
          </cell>
          <cell r="R753" t="str">
            <v>04005805251172</v>
          </cell>
          <cell r="S753" t="str">
            <v>IC</v>
          </cell>
          <cell r="T753">
            <v>80</v>
          </cell>
          <cell r="U753">
            <v>5</v>
          </cell>
          <cell r="V753">
            <v>106</v>
          </cell>
          <cell r="W753" t="str">
            <v>MM</v>
          </cell>
          <cell r="X753">
            <v>115</v>
          </cell>
          <cell r="Y753">
            <v>115</v>
          </cell>
          <cell r="Z753">
            <v>203</v>
          </cell>
          <cell r="AA753" t="str">
            <v>MM</v>
          </cell>
          <cell r="AB753">
            <v>631</v>
          </cell>
          <cell r="AC753">
            <v>259</v>
          </cell>
          <cell r="AD753">
            <v>430</v>
          </cell>
          <cell r="AE753" t="str">
            <v>MM</v>
          </cell>
          <cell r="AF753">
            <v>8.9999999999999993E-3</v>
          </cell>
          <cell r="AG753" t="str">
            <v>KG</v>
          </cell>
          <cell r="AH753">
            <v>0.44800000000000001</v>
          </cell>
          <cell r="AI753" t="str">
            <v>KG</v>
          </cell>
          <cell r="AJ753">
            <v>10.45</v>
          </cell>
          <cell r="AK753" t="str">
            <v>KG</v>
          </cell>
          <cell r="AL753" t="str">
            <v>5</v>
          </cell>
          <cell r="AM753" t="str">
            <v>3</v>
          </cell>
          <cell r="AN753" t="str">
            <v>15</v>
          </cell>
          <cell r="AO753" t="str">
            <v>12000</v>
          </cell>
        </row>
        <row r="754">
          <cell r="D754" t="str">
            <v>02637-09000-05</v>
          </cell>
          <cell r="E754" t="str">
            <v>HP FAB STR HL 65X19 100 ID 2637</v>
          </cell>
          <cell r="F754">
            <v>0</v>
          </cell>
          <cell r="G754" t="str">
            <v/>
          </cell>
          <cell r="H754">
            <v>0.495</v>
          </cell>
          <cell r="I754" t="str">
            <v>L</v>
          </cell>
          <cell r="J754" t="str">
            <v>PC</v>
          </cell>
          <cell r="K754" t="str">
            <v>BDF DC Export Malang</v>
          </cell>
          <cell r="L754" t="str">
            <v>0</v>
          </cell>
          <cell r="M754" t="str">
            <v>100</v>
          </cell>
          <cell r="N754" t="str">
            <v>8999777026370</v>
          </cell>
          <cell r="O754" t="str">
            <v>HE</v>
          </cell>
          <cell r="P754" t="str">
            <v/>
          </cell>
          <cell r="Q754" t="str">
            <v/>
          </cell>
          <cell r="R754" t="str">
            <v>8999777011536</v>
          </cell>
          <cell r="S754" t="str">
            <v>HE</v>
          </cell>
          <cell r="T754">
            <v>93</v>
          </cell>
          <cell r="U754">
            <v>38</v>
          </cell>
          <cell r="V754">
            <v>140</v>
          </cell>
          <cell r="W754" t="str">
            <v>MM</v>
          </cell>
          <cell r="X754">
            <v>0</v>
          </cell>
          <cell r="Y754">
            <v>0</v>
          </cell>
          <cell r="Z754">
            <v>0</v>
          </cell>
          <cell r="AA754" t="str">
            <v/>
          </cell>
          <cell r="AB754">
            <v>489</v>
          </cell>
          <cell r="AC754">
            <v>292</v>
          </cell>
          <cell r="AD754">
            <v>405</v>
          </cell>
          <cell r="AE754" t="str">
            <v>MM</v>
          </cell>
          <cell r="AF754">
            <v>8.3000000000000004E-2</v>
          </cell>
          <cell r="AG754" t="str">
            <v>KG</v>
          </cell>
          <cell r="AH754">
            <v>0</v>
          </cell>
          <cell r="AI754" t="str">
            <v/>
          </cell>
          <cell r="AJ754">
            <v>9.0500000000000007</v>
          </cell>
          <cell r="AK754" t="str">
            <v>KG</v>
          </cell>
          <cell r="AL754" t="str">
            <v>6</v>
          </cell>
          <cell r="AM754" t="str">
            <v>3</v>
          </cell>
          <cell r="AN754" t="str">
            <v>18</v>
          </cell>
          <cell r="AO754" t="str">
            <v>1800</v>
          </cell>
        </row>
        <row r="755">
          <cell r="D755" t="str">
            <v>02637-09001-06</v>
          </cell>
          <cell r="E755" t="str">
            <v>HP FAB STR HL 65X19 10 ID TOPLES</v>
          </cell>
          <cell r="F755">
            <v>0</v>
          </cell>
          <cell r="G755" t="str">
            <v/>
          </cell>
          <cell r="H755">
            <v>4.2000000000000003E-2</v>
          </cell>
          <cell r="I755" t="str">
            <v>L</v>
          </cell>
          <cell r="J755" t="str">
            <v>PC</v>
          </cell>
          <cell r="K755" t="str">
            <v>BDF DC Export Malang</v>
          </cell>
          <cell r="L755" t="str">
            <v>40</v>
          </cell>
          <cell r="M755" t="str">
            <v>800</v>
          </cell>
          <cell r="N755" t="str">
            <v>8999777012526</v>
          </cell>
          <cell r="O755" t="str">
            <v>HE</v>
          </cell>
          <cell r="P755" t="str">
            <v>8999777001445</v>
          </cell>
          <cell r="Q755" t="str">
            <v>HE</v>
          </cell>
          <cell r="R755" t="str">
            <v>8999777001452</v>
          </cell>
          <cell r="S755" t="str">
            <v>HE</v>
          </cell>
          <cell r="T755">
            <v>80</v>
          </cell>
          <cell r="U755">
            <v>5</v>
          </cell>
          <cell r="V755">
            <v>106</v>
          </cell>
          <cell r="W755" t="str">
            <v>MM</v>
          </cell>
          <cell r="X755">
            <v>115</v>
          </cell>
          <cell r="Y755">
            <v>115</v>
          </cell>
          <cell r="Z755">
            <v>203</v>
          </cell>
          <cell r="AA755" t="str">
            <v>MM</v>
          </cell>
          <cell r="AB755">
            <v>631</v>
          </cell>
          <cell r="AC755">
            <v>259</v>
          </cell>
          <cell r="AD755">
            <v>430</v>
          </cell>
          <cell r="AE755" t="str">
            <v>MM</v>
          </cell>
          <cell r="AF755">
            <v>8.9999999999999993E-3</v>
          </cell>
          <cell r="AG755" t="str">
            <v>KG</v>
          </cell>
          <cell r="AH755">
            <v>0.44800000000000001</v>
          </cell>
          <cell r="AI755" t="str">
            <v>KG</v>
          </cell>
          <cell r="AJ755">
            <v>10.45</v>
          </cell>
          <cell r="AK755" t="str">
            <v>KG</v>
          </cell>
          <cell r="AL755" t="str">
            <v>5</v>
          </cell>
          <cell r="AM755" t="str">
            <v>3</v>
          </cell>
          <cell r="AN755" t="str">
            <v>15</v>
          </cell>
          <cell r="AO755" t="str">
            <v>12000</v>
          </cell>
        </row>
        <row r="756">
          <cell r="D756" t="str">
            <v>76539-09003-00</v>
          </cell>
          <cell r="E756" t="str">
            <v>HP KOYO HANGAT RI 2'S HANGER</v>
          </cell>
          <cell r="F756">
            <v>0</v>
          </cell>
          <cell r="G756" t="str">
            <v/>
          </cell>
          <cell r="H756">
            <v>0.93500000000000005</v>
          </cell>
          <cell r="I756" t="str">
            <v>L</v>
          </cell>
          <cell r="J756" t="str">
            <v>PC</v>
          </cell>
          <cell r="K756" t="str">
            <v/>
          </cell>
          <cell r="L756" t="str">
            <v>0</v>
          </cell>
          <cell r="M756" t="str">
            <v>50</v>
          </cell>
          <cell r="N756" t="str">
            <v>8999777011703</v>
          </cell>
          <cell r="O756" t="str">
            <v>HE</v>
          </cell>
          <cell r="P756" t="str">
            <v/>
          </cell>
          <cell r="Q756" t="str">
            <v/>
          </cell>
          <cell r="R756" t="str">
            <v>8999777011710</v>
          </cell>
          <cell r="S756" t="str">
            <v>HE</v>
          </cell>
          <cell r="T756">
            <v>170</v>
          </cell>
          <cell r="U756">
            <v>50</v>
          </cell>
          <cell r="V756">
            <v>110</v>
          </cell>
          <cell r="W756" t="str">
            <v>MM</v>
          </cell>
          <cell r="X756">
            <v>0</v>
          </cell>
          <cell r="Y756">
            <v>0</v>
          </cell>
          <cell r="Z756">
            <v>0</v>
          </cell>
          <cell r="AA756" t="str">
            <v/>
          </cell>
          <cell r="AB756">
            <v>526</v>
          </cell>
          <cell r="AC756">
            <v>346</v>
          </cell>
          <cell r="AD756">
            <v>242</v>
          </cell>
          <cell r="AE756" t="str">
            <v>MM</v>
          </cell>
          <cell r="AF756">
            <v>7.3999999999999996E-2</v>
          </cell>
          <cell r="AG756" t="str">
            <v>KG</v>
          </cell>
          <cell r="AH756">
            <v>0</v>
          </cell>
          <cell r="AI756" t="str">
            <v/>
          </cell>
          <cell r="AJ756">
            <v>4.2889999999999997</v>
          </cell>
          <cell r="AK756" t="str">
            <v>KG</v>
          </cell>
          <cell r="AL756" t="str">
            <v>4</v>
          </cell>
          <cell r="AM756" t="str">
            <v>5</v>
          </cell>
          <cell r="AN756" t="str">
            <v>20</v>
          </cell>
          <cell r="AO756" t="str">
            <v>1000</v>
          </cell>
        </row>
        <row r="757">
          <cell r="D757" t="str">
            <v>09057-09003-00</v>
          </cell>
          <cell r="E757" t="str">
            <v>HP KOYO PANAS RI 2S HANGER</v>
          </cell>
          <cell r="F757">
            <v>0</v>
          </cell>
          <cell r="G757" t="str">
            <v/>
          </cell>
          <cell r="H757">
            <v>0.93500000000000005</v>
          </cell>
          <cell r="I757" t="str">
            <v>L</v>
          </cell>
          <cell r="J757" t="str">
            <v>PC</v>
          </cell>
          <cell r="K757" t="str">
            <v/>
          </cell>
          <cell r="L757" t="str">
            <v>0</v>
          </cell>
          <cell r="M757" t="str">
            <v>50</v>
          </cell>
          <cell r="N757" t="str">
            <v>8999777011666</v>
          </cell>
          <cell r="O757" t="str">
            <v>HE</v>
          </cell>
          <cell r="P757" t="str">
            <v/>
          </cell>
          <cell r="Q757" t="str">
            <v/>
          </cell>
          <cell r="R757" t="str">
            <v>8999777011673</v>
          </cell>
          <cell r="S757" t="str">
            <v>HE</v>
          </cell>
          <cell r="T757">
            <v>170</v>
          </cell>
          <cell r="U757">
            <v>50</v>
          </cell>
          <cell r="V757">
            <v>110</v>
          </cell>
          <cell r="W757" t="str">
            <v>MM</v>
          </cell>
          <cell r="X757">
            <v>0</v>
          </cell>
          <cell r="Y757">
            <v>0</v>
          </cell>
          <cell r="Z757">
            <v>0</v>
          </cell>
          <cell r="AA757" t="str">
            <v/>
          </cell>
          <cell r="AB757">
            <v>526</v>
          </cell>
          <cell r="AC757">
            <v>346</v>
          </cell>
          <cell r="AD757">
            <v>242</v>
          </cell>
          <cell r="AE757" t="str">
            <v>MM</v>
          </cell>
          <cell r="AF757">
            <v>6.9000000000000006E-2</v>
          </cell>
          <cell r="AG757" t="str">
            <v>KG</v>
          </cell>
          <cell r="AH757">
            <v>0</v>
          </cell>
          <cell r="AI757" t="str">
            <v/>
          </cell>
          <cell r="AJ757">
            <v>4.0270000000000001</v>
          </cell>
          <cell r="AK757" t="str">
            <v>KG</v>
          </cell>
          <cell r="AL757" t="str">
            <v>4</v>
          </cell>
          <cell r="AM757" t="str">
            <v>5</v>
          </cell>
          <cell r="AN757" t="str">
            <v>20</v>
          </cell>
          <cell r="AO757" t="str">
            <v>1000</v>
          </cell>
        </row>
        <row r="758">
          <cell r="D758" t="str">
            <v>48657-00002-40</v>
          </cell>
          <cell r="E758" t="str">
            <v>HP EL_FXN_BDG 4MX6CM 1 PCS ID</v>
          </cell>
          <cell r="F758">
            <v>1</v>
          </cell>
          <cell r="G758" t="str">
            <v>PC</v>
          </cell>
          <cell r="H758">
            <v>7.0000000000000007E-2</v>
          </cell>
          <cell r="I758" t="str">
            <v>L</v>
          </cell>
          <cell r="J758" t="str">
            <v>PC</v>
          </cell>
          <cell r="K758" t="str">
            <v/>
          </cell>
          <cell r="L758" t="str">
            <v>0</v>
          </cell>
          <cell r="M758" t="str">
            <v>15</v>
          </cell>
          <cell r="N758" t="str">
            <v>8999777015015</v>
          </cell>
          <cell r="O758" t="str">
            <v>HE</v>
          </cell>
          <cell r="P758" t="str">
            <v/>
          </cell>
          <cell r="Q758" t="str">
            <v/>
          </cell>
          <cell r="R758" t="str">
            <v>8999777015022</v>
          </cell>
          <cell r="S758" t="str">
            <v>HE</v>
          </cell>
          <cell r="T758">
            <v>33</v>
          </cell>
          <cell r="U758">
            <v>33</v>
          </cell>
          <cell r="V758">
            <v>64</v>
          </cell>
          <cell r="W758" t="str">
            <v>MM</v>
          </cell>
          <cell r="X758">
            <v>0</v>
          </cell>
          <cell r="Y758">
            <v>0</v>
          </cell>
          <cell r="Z758">
            <v>0</v>
          </cell>
          <cell r="AA758" t="str">
            <v/>
          </cell>
          <cell r="AB758">
            <v>180</v>
          </cell>
          <cell r="AC758">
            <v>110</v>
          </cell>
          <cell r="AD758">
            <v>70</v>
          </cell>
          <cell r="AE758" t="str">
            <v>MM</v>
          </cell>
          <cell r="AF758">
            <v>8</v>
          </cell>
          <cell r="AG758" t="str">
            <v>G</v>
          </cell>
          <cell r="AH758">
            <v>0</v>
          </cell>
          <cell r="AI758" t="str">
            <v/>
          </cell>
          <cell r="AJ758">
            <v>0.18</v>
          </cell>
          <cell r="AK758" t="str">
            <v>KG</v>
          </cell>
          <cell r="AL758" t="str">
            <v>44</v>
          </cell>
          <cell r="AM758" t="str">
            <v>13</v>
          </cell>
          <cell r="AN758" t="str">
            <v>572</v>
          </cell>
          <cell r="AO758" t="str">
            <v>8580</v>
          </cell>
        </row>
        <row r="759">
          <cell r="D759" t="str">
            <v>48660-00004-40</v>
          </cell>
          <cell r="E759" t="str">
            <v>HP STL_CPS 10X10CM 50 PCS ID</v>
          </cell>
          <cell r="F759">
            <v>50</v>
          </cell>
          <cell r="G759" t="str">
            <v>PC</v>
          </cell>
          <cell r="H759">
            <v>2.2869999999999999</v>
          </cell>
          <cell r="I759" t="str">
            <v>L</v>
          </cell>
          <cell r="J759" t="str">
            <v>PC</v>
          </cell>
          <cell r="K759" t="str">
            <v>BDF Surabaya</v>
          </cell>
          <cell r="L759" t="str">
            <v>0</v>
          </cell>
          <cell r="M759" t="str">
            <v>10</v>
          </cell>
          <cell r="N759" t="str">
            <v>8999777016081</v>
          </cell>
          <cell r="O759" t="str">
            <v>HE</v>
          </cell>
          <cell r="P759" t="str">
            <v/>
          </cell>
          <cell r="Q759" t="str">
            <v/>
          </cell>
          <cell r="R759" t="str">
            <v>8999777016098</v>
          </cell>
          <cell r="S759" t="str">
            <v>HE</v>
          </cell>
          <cell r="T759">
            <v>135</v>
          </cell>
          <cell r="U759">
            <v>110</v>
          </cell>
          <cell r="V759">
            <v>154</v>
          </cell>
          <cell r="W759" t="str">
            <v>MM</v>
          </cell>
          <cell r="X759">
            <v>0</v>
          </cell>
          <cell r="Y759">
            <v>0</v>
          </cell>
          <cell r="Z759">
            <v>0</v>
          </cell>
          <cell r="AA759" t="str">
            <v/>
          </cell>
          <cell r="AB759">
            <v>570</v>
          </cell>
          <cell r="AC759">
            <v>290</v>
          </cell>
          <cell r="AD759">
            <v>175</v>
          </cell>
          <cell r="AE759" t="str">
            <v>MM</v>
          </cell>
          <cell r="AF759">
            <v>220</v>
          </cell>
          <cell r="AG759" t="str">
            <v>G</v>
          </cell>
          <cell r="AH759">
            <v>0</v>
          </cell>
          <cell r="AI759" t="str">
            <v/>
          </cell>
          <cell r="AJ759">
            <v>2.65</v>
          </cell>
          <cell r="AK759" t="str">
            <v>KG</v>
          </cell>
          <cell r="AL759" t="str">
            <v>4</v>
          </cell>
          <cell r="AM759" t="str">
            <v>6</v>
          </cell>
          <cell r="AN759" t="str">
            <v>24</v>
          </cell>
          <cell r="AO759" t="str">
            <v>240</v>
          </cell>
        </row>
        <row r="760">
          <cell r="D760" t="str">
            <v>48775-00000-40</v>
          </cell>
          <cell r="E760" t="str">
            <v>HP STL_CPS 7,5X7,5CM 50PCS ID</v>
          </cell>
          <cell r="F760">
            <v>50</v>
          </cell>
          <cell r="G760" t="str">
            <v>PC</v>
          </cell>
          <cell r="H760">
            <v>1.3</v>
          </cell>
          <cell r="I760" t="str">
            <v>L</v>
          </cell>
          <cell r="J760" t="str">
            <v>PC</v>
          </cell>
          <cell r="K760" t="str">
            <v/>
          </cell>
          <cell r="L760" t="str">
            <v>0</v>
          </cell>
          <cell r="M760" t="str">
            <v>10</v>
          </cell>
          <cell r="N760" t="str">
            <v>8999777016050</v>
          </cell>
          <cell r="O760" t="str">
            <v>HE</v>
          </cell>
          <cell r="P760" t="str">
            <v/>
          </cell>
          <cell r="Q760" t="str">
            <v/>
          </cell>
          <cell r="R760" t="str">
            <v>8999777016067</v>
          </cell>
          <cell r="S760" t="str">
            <v>HE</v>
          </cell>
          <cell r="T760">
            <v>101</v>
          </cell>
          <cell r="U760">
            <v>111</v>
          </cell>
          <cell r="V760">
            <v>116</v>
          </cell>
          <cell r="W760" t="str">
            <v>MM</v>
          </cell>
          <cell r="X760">
            <v>0</v>
          </cell>
          <cell r="Y760">
            <v>0</v>
          </cell>
          <cell r="Z760">
            <v>0</v>
          </cell>
          <cell r="AA760" t="str">
            <v/>
          </cell>
          <cell r="AB760">
            <v>530</v>
          </cell>
          <cell r="AC760">
            <v>250</v>
          </cell>
          <cell r="AD760">
            <v>140</v>
          </cell>
          <cell r="AE760" t="str">
            <v>MM</v>
          </cell>
          <cell r="AF760">
            <v>132</v>
          </cell>
          <cell r="AG760" t="str">
            <v>G</v>
          </cell>
          <cell r="AH760">
            <v>0</v>
          </cell>
          <cell r="AI760" t="str">
            <v/>
          </cell>
          <cell r="AJ760">
            <v>1.85</v>
          </cell>
          <cell r="AK760" t="str">
            <v>KG</v>
          </cell>
          <cell r="AL760" t="str">
            <v>6</v>
          </cell>
          <cell r="AM760" t="str">
            <v>7</v>
          </cell>
          <cell r="AN760" t="str">
            <v>42</v>
          </cell>
          <cell r="AO760" t="str">
            <v>420</v>
          </cell>
        </row>
        <row r="761">
          <cell r="D761" t="str">
            <v>48775-00000-45</v>
          </cell>
          <cell r="E761" t="str">
            <v>HP STL_CPS 7,5X7,5CM 25X2 PCS ID</v>
          </cell>
          <cell r="F761">
            <v>50</v>
          </cell>
          <cell r="G761" t="str">
            <v>PC</v>
          </cell>
          <cell r="H761">
            <v>1.3</v>
          </cell>
          <cell r="I761" t="str">
            <v>L</v>
          </cell>
          <cell r="J761" t="str">
            <v>PC</v>
          </cell>
          <cell r="K761" t="str">
            <v>BDF Surabaya</v>
          </cell>
          <cell r="L761" t="str">
            <v>0</v>
          </cell>
          <cell r="M761" t="str">
            <v>10</v>
          </cell>
          <cell r="N761" t="str">
            <v>8999777016050</v>
          </cell>
          <cell r="O761" t="str">
            <v>HE</v>
          </cell>
          <cell r="P761" t="str">
            <v/>
          </cell>
          <cell r="Q761" t="str">
            <v/>
          </cell>
          <cell r="R761" t="str">
            <v>8999777016067</v>
          </cell>
          <cell r="S761" t="str">
            <v>HE</v>
          </cell>
          <cell r="T761">
            <v>101</v>
          </cell>
          <cell r="U761">
            <v>111</v>
          </cell>
          <cell r="V761">
            <v>116</v>
          </cell>
          <cell r="W761" t="str">
            <v>MM</v>
          </cell>
          <cell r="X761">
            <v>0</v>
          </cell>
          <cell r="Y761">
            <v>0</v>
          </cell>
          <cell r="Z761">
            <v>0</v>
          </cell>
          <cell r="AA761" t="str">
            <v/>
          </cell>
          <cell r="AB761">
            <v>530</v>
          </cell>
          <cell r="AC761">
            <v>250</v>
          </cell>
          <cell r="AD761">
            <v>140</v>
          </cell>
          <cell r="AE761" t="str">
            <v>MM</v>
          </cell>
          <cell r="AF761">
            <v>170</v>
          </cell>
          <cell r="AG761" t="str">
            <v>G</v>
          </cell>
          <cell r="AH761">
            <v>0</v>
          </cell>
          <cell r="AI761" t="str">
            <v/>
          </cell>
          <cell r="AJ761">
            <v>2.4500000000000002</v>
          </cell>
          <cell r="AK761" t="str">
            <v>KG</v>
          </cell>
          <cell r="AL761" t="str">
            <v>6</v>
          </cell>
          <cell r="AM761" t="str">
            <v>7</v>
          </cell>
          <cell r="AN761" t="str">
            <v>42</v>
          </cell>
          <cell r="AO761" t="str">
            <v>420</v>
          </cell>
        </row>
        <row r="762">
          <cell r="D762" t="str">
            <v>48330-00206-00</v>
          </cell>
          <cell r="E762" t="str">
            <v>HP_KASA_ROLL_ELASTIS_4MX</v>
          </cell>
          <cell r="F762">
            <v>0</v>
          </cell>
          <cell r="G762" t="str">
            <v/>
          </cell>
          <cell r="H762">
            <v>7.0000000000000007E-2</v>
          </cell>
          <cell r="I762" t="str">
            <v>L</v>
          </cell>
          <cell r="J762" t="str">
            <v>PC</v>
          </cell>
          <cell r="K762" t="str">
            <v>BDF Surabaya</v>
          </cell>
          <cell r="L762" t="str">
            <v>0</v>
          </cell>
          <cell r="M762" t="str">
            <v>15</v>
          </cell>
          <cell r="N762" t="str">
            <v>8999777015015</v>
          </cell>
          <cell r="O762" t="str">
            <v>HE</v>
          </cell>
          <cell r="P762" t="str">
            <v/>
          </cell>
          <cell r="Q762" t="str">
            <v/>
          </cell>
          <cell r="R762" t="str">
            <v>8999777015022</v>
          </cell>
          <cell r="S762" t="str">
            <v>HE</v>
          </cell>
          <cell r="T762">
            <v>33</v>
          </cell>
          <cell r="U762">
            <v>33</v>
          </cell>
          <cell r="V762">
            <v>64</v>
          </cell>
          <cell r="W762" t="str">
            <v>MM</v>
          </cell>
          <cell r="X762">
            <v>0</v>
          </cell>
          <cell r="Y762">
            <v>0</v>
          </cell>
          <cell r="Z762">
            <v>0</v>
          </cell>
          <cell r="AA762" t="str">
            <v/>
          </cell>
          <cell r="AB762">
            <v>180</v>
          </cell>
          <cell r="AC762">
            <v>110</v>
          </cell>
          <cell r="AD762">
            <v>70</v>
          </cell>
          <cell r="AE762" t="str">
            <v>MM</v>
          </cell>
          <cell r="AF762">
            <v>8</v>
          </cell>
          <cell r="AG762" t="str">
            <v>G</v>
          </cell>
          <cell r="AH762">
            <v>0</v>
          </cell>
          <cell r="AI762" t="str">
            <v/>
          </cell>
          <cell r="AJ762">
            <v>0.18</v>
          </cell>
          <cell r="AK762" t="str">
            <v>KG</v>
          </cell>
          <cell r="AL762" t="str">
            <v>40</v>
          </cell>
          <cell r="AM762" t="str">
            <v>12</v>
          </cell>
          <cell r="AN762" t="str">
            <v>480</v>
          </cell>
          <cell r="AO762" t="str">
            <v>7200</v>
          </cell>
        </row>
        <row r="763">
          <cell r="D763" t="str">
            <v>85267-04824-48</v>
          </cell>
          <cell r="E763" t="str">
            <v>NLC LP_BTR_BLBY 20ML</v>
          </cell>
          <cell r="F763">
            <v>20</v>
          </cell>
          <cell r="G763" t="str">
            <v>ML</v>
          </cell>
          <cell r="H763">
            <v>32.448</v>
          </cell>
          <cell r="I763" t="str">
            <v>ML</v>
          </cell>
          <cell r="J763" t="str">
            <v>PC</v>
          </cell>
          <cell r="K763" t="str">
            <v/>
          </cell>
          <cell r="L763" t="str">
            <v>6</v>
          </cell>
          <cell r="M763" t="str">
            <v>12</v>
          </cell>
          <cell r="N763" t="str">
            <v>42269243</v>
          </cell>
          <cell r="O763" t="str">
            <v>HK</v>
          </cell>
          <cell r="P763" t="str">
            <v>04005805147871</v>
          </cell>
          <cell r="Q763" t="str">
            <v>IC</v>
          </cell>
          <cell r="R763" t="str">
            <v>04005805147888</v>
          </cell>
          <cell r="S763" t="str">
            <v>IC</v>
          </cell>
          <cell r="T763">
            <v>52</v>
          </cell>
          <cell r="U763">
            <v>52</v>
          </cell>
          <cell r="V763">
            <v>12</v>
          </cell>
          <cell r="W763" t="str">
            <v>MM</v>
          </cell>
          <cell r="X763">
            <v>95</v>
          </cell>
          <cell r="Y763">
            <v>65</v>
          </cell>
          <cell r="Z763">
            <v>60</v>
          </cell>
          <cell r="AA763" t="str">
            <v>MM</v>
          </cell>
          <cell r="AB763">
            <v>140</v>
          </cell>
          <cell r="AC763">
            <v>104</v>
          </cell>
          <cell r="AD763">
            <v>68</v>
          </cell>
          <cell r="AE763" t="str">
            <v>MM</v>
          </cell>
          <cell r="AF763">
            <v>21</v>
          </cell>
          <cell r="AG763" t="str">
            <v>G</v>
          </cell>
          <cell r="AH763">
            <v>0.126</v>
          </cell>
          <cell r="AI763" t="str">
            <v>KG</v>
          </cell>
          <cell r="AJ763">
            <v>0.28199999999999997</v>
          </cell>
          <cell r="AK763" t="str">
            <v>KG</v>
          </cell>
          <cell r="AL763" t="str">
            <v>64</v>
          </cell>
          <cell r="AM763" t="str">
            <v>15</v>
          </cell>
          <cell r="AN763" t="str">
            <v>960</v>
          </cell>
          <cell r="AO763" t="str">
            <v>11520</v>
          </cell>
        </row>
        <row r="764">
          <cell r="D764" t="str">
            <v>85366-04800-29</v>
          </cell>
          <cell r="E764" t="str">
            <v>NDEO RLL-ON DP_ESP_ML 50ML</v>
          </cell>
          <cell r="F764">
            <v>50</v>
          </cell>
          <cell r="G764" t="str">
            <v>ML</v>
          </cell>
          <cell r="H764">
            <v>184.91</v>
          </cell>
          <cell r="I764" t="str">
            <v>ML</v>
          </cell>
          <cell r="J764" t="str">
            <v>PC</v>
          </cell>
          <cell r="K764" t="str">
            <v>BDF Surabaya</v>
          </cell>
          <cell r="L764" t="str">
            <v>6</v>
          </cell>
          <cell r="M764" t="str">
            <v>24</v>
          </cell>
          <cell r="N764" t="str">
            <v>8999777014315</v>
          </cell>
          <cell r="O764" t="str">
            <v>HE</v>
          </cell>
          <cell r="P764" t="str">
            <v>8999777014322</v>
          </cell>
          <cell r="Q764" t="str">
            <v>HE</v>
          </cell>
          <cell r="R764" t="str">
            <v>8999777014339</v>
          </cell>
          <cell r="S764" t="str">
            <v>HE</v>
          </cell>
          <cell r="T764">
            <v>41</v>
          </cell>
          <cell r="U764">
            <v>41</v>
          </cell>
          <cell r="V764">
            <v>110</v>
          </cell>
          <cell r="W764" t="str">
            <v>MM</v>
          </cell>
          <cell r="X764">
            <v>246</v>
          </cell>
          <cell r="Y764">
            <v>41</v>
          </cell>
          <cell r="Z764">
            <v>110</v>
          </cell>
          <cell r="AA764" t="str">
            <v>MM</v>
          </cell>
          <cell r="AB764">
            <v>256</v>
          </cell>
          <cell r="AC764">
            <v>177</v>
          </cell>
          <cell r="AD764">
            <v>131</v>
          </cell>
          <cell r="AE764" t="str">
            <v>MM</v>
          </cell>
          <cell r="AF764">
            <v>154</v>
          </cell>
          <cell r="AG764" t="str">
            <v>G</v>
          </cell>
          <cell r="AH764">
            <v>0.92700000000000005</v>
          </cell>
          <cell r="AI764" t="str">
            <v>KG</v>
          </cell>
          <cell r="AJ764">
            <v>3.8559999999999999</v>
          </cell>
          <cell r="AK764" t="str">
            <v>KG</v>
          </cell>
          <cell r="AL764" t="str">
            <v>19</v>
          </cell>
          <cell r="AM764" t="str">
            <v>7</v>
          </cell>
          <cell r="AN764" t="str">
            <v>133</v>
          </cell>
          <cell r="AO764" t="str">
            <v>3192</v>
          </cell>
        </row>
        <row r="765">
          <cell r="D765" t="str">
            <v>85715-04800-37</v>
          </cell>
          <cell r="E765" t="str">
            <v>NBODY ESS RDNT_ORNG_BLSS_AVC_OL 200ML</v>
          </cell>
          <cell r="F765">
            <v>200</v>
          </cell>
          <cell r="G765" t="str">
            <v>ML</v>
          </cell>
          <cell r="H765">
            <v>395.28</v>
          </cell>
          <cell r="I765" t="str">
            <v>ML</v>
          </cell>
          <cell r="J765" t="str">
            <v>PC</v>
          </cell>
          <cell r="K765" t="str">
            <v>BDF Surabaya</v>
          </cell>
          <cell r="L765" t="str">
            <v>3</v>
          </cell>
          <cell r="M765" t="str">
            <v>24</v>
          </cell>
          <cell r="N765" t="str">
            <v>8999777015121</v>
          </cell>
          <cell r="O765" t="str">
            <v>HE</v>
          </cell>
          <cell r="P765" t="str">
            <v>8999777015138</v>
          </cell>
          <cell r="Q765" t="str">
            <v>HE</v>
          </cell>
          <cell r="R765" t="str">
            <v>8999777015145</v>
          </cell>
          <cell r="S765" t="str">
            <v>HE</v>
          </cell>
          <cell r="T765">
            <v>61</v>
          </cell>
          <cell r="U765">
            <v>36</v>
          </cell>
          <cell r="V765">
            <v>180</v>
          </cell>
          <cell r="W765" t="str">
            <v>MM</v>
          </cell>
          <cell r="X765">
            <v>108</v>
          </cell>
          <cell r="Y765">
            <v>61</v>
          </cell>
          <cell r="Z765">
            <v>180</v>
          </cell>
          <cell r="AA765" t="str">
            <v>MM</v>
          </cell>
          <cell r="AB765">
            <v>254</v>
          </cell>
          <cell r="AC765">
            <v>230</v>
          </cell>
          <cell r="AD765">
            <v>201</v>
          </cell>
          <cell r="AE765" t="str">
            <v>MM</v>
          </cell>
          <cell r="AF765">
            <v>228</v>
          </cell>
          <cell r="AG765" t="str">
            <v>G</v>
          </cell>
          <cell r="AH765">
            <v>0.68400000000000005</v>
          </cell>
          <cell r="AI765" t="str">
            <v>KG</v>
          </cell>
          <cell r="AJ765">
            <v>5.7389999999999999</v>
          </cell>
          <cell r="AK765" t="str">
            <v>KG</v>
          </cell>
          <cell r="AL765" t="str">
            <v>0</v>
          </cell>
          <cell r="AM765" t="str">
            <v>0</v>
          </cell>
          <cell r="AN765" t="str">
            <v>0</v>
          </cell>
          <cell r="AO765" t="str">
            <v>0</v>
          </cell>
        </row>
        <row r="766">
          <cell r="D766" t="str">
            <v>48332-00074-03</v>
          </cell>
          <cell r="E766" t="str">
            <v>NSUN LTN PRT&amp;BRN SPF20 200ML</v>
          </cell>
          <cell r="F766">
            <v>0</v>
          </cell>
          <cell r="G766" t="str">
            <v/>
          </cell>
          <cell r="H766">
            <v>0.40799999999999997</v>
          </cell>
          <cell r="I766" t="str">
            <v>L</v>
          </cell>
          <cell r="J766" t="str">
            <v>PC</v>
          </cell>
          <cell r="K766" t="str">
            <v/>
          </cell>
          <cell r="L766" t="str">
            <v>0</v>
          </cell>
          <cell r="M766" t="str">
            <v>12</v>
          </cell>
          <cell r="N766" t="str">
            <v>4005808432394</v>
          </cell>
          <cell r="O766" t="str">
            <v>HE</v>
          </cell>
          <cell r="P766" t="str">
            <v/>
          </cell>
          <cell r="Q766" t="str">
            <v/>
          </cell>
          <cell r="R766" t="str">
            <v>8999777009762</v>
          </cell>
          <cell r="S766" t="str">
            <v>HE</v>
          </cell>
          <cell r="T766">
            <v>63</v>
          </cell>
          <cell r="U766">
            <v>36</v>
          </cell>
          <cell r="V766">
            <v>180</v>
          </cell>
          <cell r="W766" t="str">
            <v>MM</v>
          </cell>
          <cell r="X766">
            <v>0</v>
          </cell>
          <cell r="Y766">
            <v>0</v>
          </cell>
          <cell r="Z766">
            <v>0</v>
          </cell>
          <cell r="AA766" t="str">
            <v/>
          </cell>
          <cell r="AB766">
            <v>378</v>
          </cell>
          <cell r="AC766">
            <v>263</v>
          </cell>
          <cell r="AD766">
            <v>186</v>
          </cell>
          <cell r="AE766" t="str">
            <v>MM</v>
          </cell>
          <cell r="AF766">
            <v>0.23</v>
          </cell>
          <cell r="AG766" t="str">
            <v>KG</v>
          </cell>
          <cell r="AH766">
            <v>0</v>
          </cell>
          <cell r="AI766" t="str">
            <v/>
          </cell>
          <cell r="AJ766">
            <v>2.88</v>
          </cell>
          <cell r="AK766" t="str">
            <v>KG</v>
          </cell>
          <cell r="AL766" t="str">
            <v>28</v>
          </cell>
          <cell r="AM766" t="str">
            <v>5</v>
          </cell>
          <cell r="AN766" t="str">
            <v>140</v>
          </cell>
          <cell r="AO766" t="str">
            <v>1680</v>
          </cell>
        </row>
        <row r="767">
          <cell r="D767" t="str">
            <v>48332-00075-04</v>
          </cell>
          <cell r="E767" t="str">
            <v>NSUN AFT_SUN CLG_SPY 200ML</v>
          </cell>
          <cell r="F767">
            <v>0</v>
          </cell>
          <cell r="G767" t="str">
            <v/>
          </cell>
          <cell r="H767">
            <v>0.45900000000000002</v>
          </cell>
          <cell r="I767" t="str">
            <v>L</v>
          </cell>
          <cell r="J767" t="str">
            <v>PC</v>
          </cell>
          <cell r="K767" t="str">
            <v>BDF Surabaya</v>
          </cell>
          <cell r="L767" t="str">
            <v>0</v>
          </cell>
          <cell r="M767" t="str">
            <v>12</v>
          </cell>
          <cell r="N767" t="str">
            <v>4005808804344</v>
          </cell>
          <cell r="O767" t="str">
            <v>HE</v>
          </cell>
          <cell r="P767" t="str">
            <v/>
          </cell>
          <cell r="Q767" t="str">
            <v/>
          </cell>
          <cell r="R767" t="str">
            <v>8999777015503</v>
          </cell>
          <cell r="S767" t="str">
            <v>HE</v>
          </cell>
          <cell r="T767">
            <v>63</v>
          </cell>
          <cell r="U767">
            <v>47</v>
          </cell>
          <cell r="V767">
            <v>155</v>
          </cell>
          <cell r="W767" t="str">
            <v>MM</v>
          </cell>
          <cell r="X767">
            <v>0</v>
          </cell>
          <cell r="Y767">
            <v>0</v>
          </cell>
          <cell r="Z767">
            <v>0</v>
          </cell>
          <cell r="AA767" t="str">
            <v/>
          </cell>
          <cell r="AB767">
            <v>290</v>
          </cell>
          <cell r="AC767">
            <v>136</v>
          </cell>
          <cell r="AD767">
            <v>164</v>
          </cell>
          <cell r="AE767" t="str">
            <v>MM</v>
          </cell>
          <cell r="AF767">
            <v>0.23699999999999999</v>
          </cell>
          <cell r="AG767" t="str">
            <v>KG</v>
          </cell>
          <cell r="AH767">
            <v>0</v>
          </cell>
          <cell r="AI767" t="str">
            <v/>
          </cell>
          <cell r="AJ767">
            <v>2.9729999999999999</v>
          </cell>
          <cell r="AK767" t="str">
            <v>KG</v>
          </cell>
          <cell r="AL767" t="str">
            <v>20</v>
          </cell>
          <cell r="AM767" t="str">
            <v>6</v>
          </cell>
          <cell r="AN767" t="str">
            <v>120</v>
          </cell>
          <cell r="AO767" t="str">
            <v>1440</v>
          </cell>
        </row>
        <row r="768">
          <cell r="D768" t="str">
            <v>48332-00092-08</v>
          </cell>
          <cell r="E768" t="str">
            <v>NSUN LTN SPF50+ 200ML</v>
          </cell>
          <cell r="F768">
            <v>0</v>
          </cell>
          <cell r="G768" t="str">
            <v/>
          </cell>
          <cell r="H768">
            <v>0.40799999999999997</v>
          </cell>
          <cell r="I768" t="str">
            <v>L</v>
          </cell>
          <cell r="J768" t="str">
            <v>PC</v>
          </cell>
          <cell r="K768" t="str">
            <v/>
          </cell>
          <cell r="L768" t="str">
            <v>0</v>
          </cell>
          <cell r="M768" t="str">
            <v>12</v>
          </cell>
          <cell r="N768" t="str">
            <v>4005808430208</v>
          </cell>
          <cell r="O768" t="str">
            <v>HE</v>
          </cell>
          <cell r="P768" t="str">
            <v/>
          </cell>
          <cell r="Q768" t="str">
            <v/>
          </cell>
          <cell r="R768" t="str">
            <v>8999777013592</v>
          </cell>
          <cell r="S768" t="str">
            <v>HE</v>
          </cell>
          <cell r="T768">
            <v>63</v>
          </cell>
          <cell r="U768">
            <v>36</v>
          </cell>
          <cell r="V768">
            <v>180</v>
          </cell>
          <cell r="W768" t="str">
            <v>MM</v>
          </cell>
          <cell r="X768">
            <v>0</v>
          </cell>
          <cell r="Y768">
            <v>0</v>
          </cell>
          <cell r="Z768">
            <v>0</v>
          </cell>
          <cell r="AA768" t="str">
            <v/>
          </cell>
          <cell r="AB768">
            <v>234</v>
          </cell>
          <cell r="AC768">
            <v>135</v>
          </cell>
          <cell r="AD768">
            <v>186</v>
          </cell>
          <cell r="AE768" t="str">
            <v>MM</v>
          </cell>
          <cell r="AF768">
            <v>0.23</v>
          </cell>
          <cell r="AG768" t="str">
            <v>KG</v>
          </cell>
          <cell r="AH768">
            <v>0</v>
          </cell>
          <cell r="AI768" t="str">
            <v/>
          </cell>
          <cell r="AJ768">
            <v>2.88</v>
          </cell>
          <cell r="AK768" t="str">
            <v>KG</v>
          </cell>
          <cell r="AL768" t="str">
            <v>28</v>
          </cell>
          <cell r="AM768" t="str">
            <v>5</v>
          </cell>
          <cell r="AN768" t="str">
            <v>140</v>
          </cell>
          <cell r="AO768" t="str">
            <v>1680</v>
          </cell>
        </row>
        <row r="769">
          <cell r="D769" t="str">
            <v>48332-00094-08</v>
          </cell>
          <cell r="E769" t="str">
            <v>NSUN SPY SPF50+ 200ML</v>
          </cell>
          <cell r="F769">
            <v>0</v>
          </cell>
          <cell r="G769" t="str">
            <v/>
          </cell>
          <cell r="H769">
            <v>0.45900000000000002</v>
          </cell>
          <cell r="I769" t="str">
            <v>L</v>
          </cell>
          <cell r="J769" t="str">
            <v>PC</v>
          </cell>
          <cell r="K769" t="str">
            <v/>
          </cell>
          <cell r="L769" t="str">
            <v>0</v>
          </cell>
          <cell r="M769" t="str">
            <v>12</v>
          </cell>
          <cell r="N769" t="str">
            <v>4005808856695</v>
          </cell>
          <cell r="O769" t="str">
            <v>HE</v>
          </cell>
          <cell r="P769" t="str">
            <v/>
          </cell>
          <cell r="Q769" t="str">
            <v/>
          </cell>
          <cell r="R769" t="str">
            <v>8999777013653</v>
          </cell>
          <cell r="S769" t="str">
            <v>HE</v>
          </cell>
          <cell r="T769">
            <v>63</v>
          </cell>
          <cell r="U769">
            <v>47</v>
          </cell>
          <cell r="V769">
            <v>155</v>
          </cell>
          <cell r="W769" t="str">
            <v>MM</v>
          </cell>
          <cell r="X769">
            <v>0</v>
          </cell>
          <cell r="Y769">
            <v>0</v>
          </cell>
          <cell r="Z769">
            <v>0</v>
          </cell>
          <cell r="AA769" t="str">
            <v/>
          </cell>
          <cell r="AB769">
            <v>290</v>
          </cell>
          <cell r="AC769">
            <v>136</v>
          </cell>
          <cell r="AD769">
            <v>164</v>
          </cell>
          <cell r="AE769" t="str">
            <v>MM</v>
          </cell>
          <cell r="AF769">
            <v>0.23699999999999999</v>
          </cell>
          <cell r="AG769" t="str">
            <v>KG</v>
          </cell>
          <cell r="AH769">
            <v>0</v>
          </cell>
          <cell r="AI769" t="str">
            <v/>
          </cell>
          <cell r="AJ769">
            <v>2.9729999999999999</v>
          </cell>
          <cell r="AK769" t="str">
            <v>KG</v>
          </cell>
          <cell r="AL769" t="str">
            <v>20</v>
          </cell>
          <cell r="AM769" t="str">
            <v>6</v>
          </cell>
          <cell r="AN769" t="str">
            <v>120</v>
          </cell>
          <cell r="AO769" t="str">
            <v>1440</v>
          </cell>
        </row>
        <row r="770">
          <cell r="D770" t="str">
            <v>48332-00095-03</v>
          </cell>
          <cell r="E770" t="str">
            <v>NSUN SPY PRT&amp;RFR_CLG_MST SPF50 200ML</v>
          </cell>
          <cell r="F770">
            <v>0</v>
          </cell>
          <cell r="G770" t="str">
            <v/>
          </cell>
          <cell r="H770">
            <v>0.45</v>
          </cell>
          <cell r="I770" t="str">
            <v>L</v>
          </cell>
          <cell r="J770" t="str">
            <v>PC</v>
          </cell>
          <cell r="K770" t="str">
            <v>BDF Surabaya</v>
          </cell>
          <cell r="L770" t="str">
            <v>0</v>
          </cell>
          <cell r="M770" t="str">
            <v>12</v>
          </cell>
          <cell r="N770" t="str">
            <v>4005808260706</v>
          </cell>
          <cell r="O770" t="str">
            <v>HE</v>
          </cell>
          <cell r="P770" t="str">
            <v/>
          </cell>
          <cell r="Q770" t="str">
            <v/>
          </cell>
          <cell r="R770" t="str">
            <v>8999777012694</v>
          </cell>
          <cell r="S770" t="str">
            <v>HE</v>
          </cell>
          <cell r="T770">
            <v>50</v>
          </cell>
          <cell r="U770">
            <v>50</v>
          </cell>
          <cell r="V770">
            <v>180</v>
          </cell>
          <cell r="W770" t="str">
            <v>MM</v>
          </cell>
          <cell r="X770">
            <v>0</v>
          </cell>
          <cell r="Y770">
            <v>0</v>
          </cell>
          <cell r="Z770">
            <v>0</v>
          </cell>
          <cell r="AA770" t="str">
            <v/>
          </cell>
          <cell r="AB770">
            <v>310</v>
          </cell>
          <cell r="AC770">
            <v>110</v>
          </cell>
          <cell r="AD770">
            <v>194</v>
          </cell>
          <cell r="AE770" t="str">
            <v>MM</v>
          </cell>
          <cell r="AF770">
            <v>190</v>
          </cell>
          <cell r="AG770" t="str">
            <v>G</v>
          </cell>
          <cell r="AH770">
            <v>0</v>
          </cell>
          <cell r="AI770" t="str">
            <v/>
          </cell>
          <cell r="AJ770">
            <v>2.3730000000000002</v>
          </cell>
          <cell r="AK770" t="str">
            <v>KG</v>
          </cell>
          <cell r="AL770" t="str">
            <v>25</v>
          </cell>
          <cell r="AM770" t="str">
            <v>5</v>
          </cell>
          <cell r="AN770" t="str">
            <v>125</v>
          </cell>
          <cell r="AO770" t="str">
            <v>1500</v>
          </cell>
        </row>
        <row r="771">
          <cell r="D771" t="str">
            <v>48332-00099-03</v>
          </cell>
          <cell r="E771" t="str">
            <v>NSUN SPY INV_PRT SPF50 200ML</v>
          </cell>
          <cell r="F771">
            <v>0</v>
          </cell>
          <cell r="G771" t="str">
            <v/>
          </cell>
          <cell r="H771">
            <v>0.47799999999999998</v>
          </cell>
          <cell r="I771" t="str">
            <v>L</v>
          </cell>
          <cell r="J771" t="str">
            <v>PC</v>
          </cell>
          <cell r="K771" t="str">
            <v>PT. LF SERVICES INDONESIA</v>
          </cell>
          <cell r="L771" t="str">
            <v>0</v>
          </cell>
          <cell r="M771" t="str">
            <v>12</v>
          </cell>
          <cell r="N771" t="str">
            <v>4005808255559</v>
          </cell>
          <cell r="O771" t="str">
            <v>HE</v>
          </cell>
          <cell r="P771" t="str">
            <v/>
          </cell>
          <cell r="Q771" t="str">
            <v/>
          </cell>
          <cell r="R771" t="str">
            <v>8999777014537</v>
          </cell>
          <cell r="S771" t="str">
            <v>HE</v>
          </cell>
          <cell r="T771">
            <v>63</v>
          </cell>
          <cell r="U771">
            <v>48</v>
          </cell>
          <cell r="V771">
            <v>158</v>
          </cell>
          <cell r="W771" t="str">
            <v>MM</v>
          </cell>
          <cell r="X771">
            <v>0</v>
          </cell>
          <cell r="Y771">
            <v>0</v>
          </cell>
          <cell r="Z771">
            <v>0</v>
          </cell>
          <cell r="AA771" t="str">
            <v/>
          </cell>
          <cell r="AB771">
            <v>300</v>
          </cell>
          <cell r="AC771">
            <v>135</v>
          </cell>
          <cell r="AD771">
            <v>167</v>
          </cell>
          <cell r="AE771" t="str">
            <v>MM</v>
          </cell>
          <cell r="AF771">
            <v>220</v>
          </cell>
          <cell r="AG771" t="str">
            <v>G</v>
          </cell>
          <cell r="AH771">
            <v>0</v>
          </cell>
          <cell r="AI771" t="str">
            <v/>
          </cell>
          <cell r="AJ771">
            <v>2.742</v>
          </cell>
          <cell r="AK771" t="str">
            <v>KG</v>
          </cell>
          <cell r="AL771" t="str">
            <v>20</v>
          </cell>
          <cell r="AM771" t="str">
            <v>6</v>
          </cell>
          <cell r="AN771" t="str">
            <v>120</v>
          </cell>
          <cell r="AO771" t="str">
            <v>1440</v>
          </cell>
        </row>
        <row r="772">
          <cell r="D772" t="str">
            <v>48332-00112-02</v>
          </cell>
          <cell r="E772" t="str">
            <v>NCRM TIN 30ML</v>
          </cell>
          <cell r="F772">
            <v>0</v>
          </cell>
          <cell r="G772" t="str">
            <v/>
          </cell>
          <cell r="H772">
            <v>4.9000000000000002E-2</v>
          </cell>
          <cell r="I772" t="str">
            <v>L</v>
          </cell>
          <cell r="J772" t="str">
            <v>PC</v>
          </cell>
          <cell r="K772" t="str">
            <v>BDF Surabaya</v>
          </cell>
          <cell r="L772" t="str">
            <v>6</v>
          </cell>
          <cell r="M772" t="str">
            <v>48</v>
          </cell>
          <cell r="N772" t="str">
            <v>40058153</v>
          </cell>
          <cell r="O772" t="str">
            <v>HK</v>
          </cell>
          <cell r="P772" t="str">
            <v>8999777014872</v>
          </cell>
          <cell r="Q772" t="str">
            <v>HE</v>
          </cell>
          <cell r="R772" t="str">
            <v>8999777014889</v>
          </cell>
          <cell r="S772" t="str">
            <v>HE</v>
          </cell>
          <cell r="T772">
            <v>60</v>
          </cell>
          <cell r="U772">
            <v>60</v>
          </cell>
          <cell r="V772">
            <v>13.5</v>
          </cell>
          <cell r="W772" t="str">
            <v>MM</v>
          </cell>
          <cell r="X772">
            <v>60</v>
          </cell>
          <cell r="Y772">
            <v>60</v>
          </cell>
          <cell r="Z772">
            <v>82</v>
          </cell>
          <cell r="AA772" t="str">
            <v>MM</v>
          </cell>
          <cell r="AB772">
            <v>249</v>
          </cell>
          <cell r="AC772">
            <v>129</v>
          </cell>
          <cell r="AD772">
            <v>101</v>
          </cell>
          <cell r="AE772" t="str">
            <v>MM</v>
          </cell>
          <cell r="AF772">
            <v>33.4</v>
          </cell>
          <cell r="AG772" t="str">
            <v>G</v>
          </cell>
          <cell r="AH772">
            <v>0.20399999999999999</v>
          </cell>
          <cell r="AI772" t="str">
            <v>KG</v>
          </cell>
          <cell r="AJ772">
            <v>1.6319999999999999</v>
          </cell>
          <cell r="AK772" t="str">
            <v>KG</v>
          </cell>
          <cell r="AL772" t="str">
            <v>27</v>
          </cell>
          <cell r="AM772" t="str">
            <v>13</v>
          </cell>
          <cell r="AN772" t="str">
            <v>351</v>
          </cell>
          <cell r="AO772" t="str">
            <v>16848</v>
          </cell>
        </row>
        <row r="773">
          <cell r="D773" t="str">
            <v>48332-00113-00</v>
          </cell>
          <cell r="E773" t="str">
            <v>NBO ESS VANILLA &amp; ALMOND OIL 200ML</v>
          </cell>
          <cell r="F773">
            <v>0</v>
          </cell>
          <cell r="G773" t="str">
            <v/>
          </cell>
          <cell r="H773">
            <v>0.434</v>
          </cell>
          <cell r="I773" t="str">
            <v>L</v>
          </cell>
          <cell r="J773" t="str">
            <v>PC</v>
          </cell>
          <cell r="K773" t="str">
            <v>BDF Surabaya</v>
          </cell>
          <cell r="L773" t="str">
            <v>0</v>
          </cell>
          <cell r="M773" t="str">
            <v>12</v>
          </cell>
          <cell r="N773" t="str">
            <v>4005900388155</v>
          </cell>
          <cell r="O773" t="str">
            <v>HE</v>
          </cell>
          <cell r="P773" t="str">
            <v/>
          </cell>
          <cell r="Q773" t="str">
            <v/>
          </cell>
          <cell r="R773" t="str">
            <v>8999777011345</v>
          </cell>
          <cell r="S773" t="str">
            <v>HE</v>
          </cell>
          <cell r="T773">
            <v>60</v>
          </cell>
          <cell r="U773">
            <v>40</v>
          </cell>
          <cell r="V773">
            <v>181</v>
          </cell>
          <cell r="W773" t="str">
            <v>MM</v>
          </cell>
          <cell r="X773">
            <v>0</v>
          </cell>
          <cell r="Y773">
            <v>0</v>
          </cell>
          <cell r="Z773">
            <v>0</v>
          </cell>
          <cell r="AA773" t="str">
            <v/>
          </cell>
          <cell r="AB773">
            <v>253</v>
          </cell>
          <cell r="AC773">
            <v>136</v>
          </cell>
          <cell r="AD773">
            <v>193</v>
          </cell>
          <cell r="AE773" t="str">
            <v>MM</v>
          </cell>
          <cell r="AF773">
            <v>228</v>
          </cell>
          <cell r="AG773" t="str">
            <v>G</v>
          </cell>
          <cell r="AH773">
            <v>0</v>
          </cell>
          <cell r="AI773" t="str">
            <v/>
          </cell>
          <cell r="AJ773">
            <v>2.8479999999999999</v>
          </cell>
          <cell r="AK773" t="str">
            <v>KG</v>
          </cell>
          <cell r="AL773" t="str">
            <v>27</v>
          </cell>
          <cell r="AM773" t="str">
            <v>7</v>
          </cell>
          <cell r="AN773" t="str">
            <v>189</v>
          </cell>
          <cell r="AO773" t="str">
            <v>2268</v>
          </cell>
        </row>
        <row r="774">
          <cell r="D774" t="str">
            <v>48332-00115-02</v>
          </cell>
          <cell r="E774" t="str">
            <v>NBO_ESS_ROSE_&amp;_ARGAN_OIL</v>
          </cell>
          <cell r="F774">
            <v>0</v>
          </cell>
          <cell r="G774" t="str">
            <v/>
          </cell>
          <cell r="H774">
            <v>0.432</v>
          </cell>
          <cell r="I774" t="str">
            <v>L</v>
          </cell>
          <cell r="J774" t="str">
            <v>PC</v>
          </cell>
          <cell r="K774" t="str">
            <v>PT. LF SERVICES INDONESIA</v>
          </cell>
          <cell r="L774" t="str">
            <v>0</v>
          </cell>
          <cell r="M774" t="str">
            <v>12</v>
          </cell>
          <cell r="N774" t="str">
            <v>4005900388278</v>
          </cell>
          <cell r="O774" t="str">
            <v>HE</v>
          </cell>
          <cell r="P774" t="str">
            <v/>
          </cell>
          <cell r="Q774" t="str">
            <v/>
          </cell>
          <cell r="R774" t="str">
            <v>8999777011369</v>
          </cell>
          <cell r="S774" t="str">
            <v>HE</v>
          </cell>
          <cell r="T774">
            <v>60</v>
          </cell>
          <cell r="U774">
            <v>40</v>
          </cell>
          <cell r="V774">
            <v>180</v>
          </cell>
          <cell r="W774" t="str">
            <v>MM</v>
          </cell>
          <cell r="X774">
            <v>0</v>
          </cell>
          <cell r="Y774">
            <v>0</v>
          </cell>
          <cell r="Z774">
            <v>0</v>
          </cell>
          <cell r="AA774" t="str">
            <v/>
          </cell>
          <cell r="AB774">
            <v>256</v>
          </cell>
          <cell r="AC774">
            <v>136</v>
          </cell>
          <cell r="AD774">
            <v>197</v>
          </cell>
          <cell r="AE774" t="str">
            <v>MM</v>
          </cell>
          <cell r="AF774">
            <v>0.23</v>
          </cell>
          <cell r="AG774" t="str">
            <v>KG</v>
          </cell>
          <cell r="AH774">
            <v>0</v>
          </cell>
          <cell r="AI774" t="str">
            <v/>
          </cell>
          <cell r="AJ774">
            <v>2.8860000000000001</v>
          </cell>
          <cell r="AK774" t="str">
            <v>KG</v>
          </cell>
          <cell r="AL774" t="str">
            <v>27</v>
          </cell>
          <cell r="AM774" t="str">
            <v>6</v>
          </cell>
          <cell r="AN774" t="str">
            <v>162</v>
          </cell>
          <cell r="AO774" t="str">
            <v>1944</v>
          </cell>
        </row>
        <row r="775">
          <cell r="D775" t="str">
            <v>80027-04800-28</v>
          </cell>
          <cell r="E775" t="str">
            <v>NMEN DEO SPRY_DEEP 150ML</v>
          </cell>
          <cell r="F775">
            <v>150</v>
          </cell>
          <cell r="G775" t="str">
            <v>ML</v>
          </cell>
          <cell r="H775">
            <v>338.17500000000001</v>
          </cell>
          <cell r="I775" t="str">
            <v>ML</v>
          </cell>
          <cell r="J775" t="str">
            <v>PC</v>
          </cell>
          <cell r="K775" t="str">
            <v>BDF Surabaya</v>
          </cell>
          <cell r="L775" t="str">
            <v>6</v>
          </cell>
          <cell r="M775" t="str">
            <v>12</v>
          </cell>
          <cell r="N775" t="str">
            <v>8999777010676</v>
          </cell>
          <cell r="O775" t="str">
            <v>HE</v>
          </cell>
          <cell r="P775" t="str">
            <v>8999777010683</v>
          </cell>
          <cell r="Q775" t="str">
            <v>HE</v>
          </cell>
          <cell r="R775" t="str">
            <v>8999777010690</v>
          </cell>
          <cell r="S775" t="str">
            <v>HE</v>
          </cell>
          <cell r="T775">
            <v>45</v>
          </cell>
          <cell r="U775">
            <v>45</v>
          </cell>
          <cell r="V775">
            <v>167</v>
          </cell>
          <cell r="W775" t="str">
            <v>MM</v>
          </cell>
          <cell r="X775">
            <v>270</v>
          </cell>
          <cell r="Y775">
            <v>45</v>
          </cell>
          <cell r="Z775">
            <v>167</v>
          </cell>
          <cell r="AA775" t="str">
            <v>MM</v>
          </cell>
          <cell r="AB775">
            <v>280</v>
          </cell>
          <cell r="AC775">
            <v>100</v>
          </cell>
          <cell r="AD775">
            <v>182</v>
          </cell>
          <cell r="AE775" t="str">
            <v>MM</v>
          </cell>
          <cell r="AF775">
            <v>131.16999999999999</v>
          </cell>
          <cell r="AG775" t="str">
            <v>G</v>
          </cell>
          <cell r="AH775">
            <v>0.79500000000000004</v>
          </cell>
          <cell r="AI775" t="str">
            <v>KG</v>
          </cell>
          <cell r="AJ775">
            <v>1.7110000000000001</v>
          </cell>
          <cell r="AK775" t="str">
            <v>KG</v>
          </cell>
          <cell r="AL775" t="str">
            <v>32</v>
          </cell>
          <cell r="AM775" t="str">
            <v>5</v>
          </cell>
          <cell r="AN775" t="str">
            <v>160</v>
          </cell>
          <cell r="AO775" t="str">
            <v>1920</v>
          </cell>
        </row>
        <row r="776">
          <cell r="D776" t="str">
            <v>80178-04800-40</v>
          </cell>
          <cell r="E776" t="str">
            <v>NSFT PLS_JAR LMT_EDT_GRN 100ML</v>
          </cell>
          <cell r="F776">
            <v>100</v>
          </cell>
          <cell r="G776" t="str">
            <v>ML</v>
          </cell>
          <cell r="H776">
            <v>216.76300000000001</v>
          </cell>
          <cell r="I776" t="str">
            <v>ML</v>
          </cell>
          <cell r="J776" t="str">
            <v>PC</v>
          </cell>
          <cell r="K776" t="str">
            <v>BDF Surabaya</v>
          </cell>
          <cell r="L776" t="str">
            <v>3</v>
          </cell>
          <cell r="M776" t="str">
            <v>24</v>
          </cell>
          <cell r="N776" t="str">
            <v>8999777010379</v>
          </cell>
          <cell r="O776" t="str">
            <v>HE</v>
          </cell>
          <cell r="P776" t="str">
            <v>8999777010386</v>
          </cell>
          <cell r="Q776" t="str">
            <v>HE</v>
          </cell>
          <cell r="R776" t="str">
            <v>8999777010393</v>
          </cell>
          <cell r="S776" t="str">
            <v>HE</v>
          </cell>
          <cell r="T776">
            <v>71</v>
          </cell>
          <cell r="U776">
            <v>71</v>
          </cell>
          <cell r="V776">
            <v>43</v>
          </cell>
          <cell r="W776" t="str">
            <v>MM</v>
          </cell>
          <cell r="X776">
            <v>71</v>
          </cell>
          <cell r="Y776">
            <v>71</v>
          </cell>
          <cell r="Z776">
            <v>125</v>
          </cell>
          <cell r="AA776" t="str">
            <v>MM</v>
          </cell>
          <cell r="AB776">
            <v>295</v>
          </cell>
          <cell r="AC776">
            <v>152</v>
          </cell>
          <cell r="AD776">
            <v>136</v>
          </cell>
          <cell r="AE776" t="str">
            <v>MM</v>
          </cell>
          <cell r="AF776">
            <v>118</v>
          </cell>
          <cell r="AG776" t="str">
            <v>G</v>
          </cell>
          <cell r="AH776">
            <v>0.35599999999999998</v>
          </cell>
          <cell r="AI776" t="str">
            <v>KG</v>
          </cell>
          <cell r="AJ776">
            <v>2.95</v>
          </cell>
          <cell r="AK776" t="str">
            <v>KG</v>
          </cell>
          <cell r="AL776" t="str">
            <v>19</v>
          </cell>
          <cell r="AM776" t="str">
            <v>7</v>
          </cell>
          <cell r="AN776" t="str">
            <v>133</v>
          </cell>
          <cell r="AO776" t="str">
            <v>3192</v>
          </cell>
        </row>
        <row r="777">
          <cell r="D777" t="str">
            <v>80182-04800-40</v>
          </cell>
          <cell r="E777" t="str">
            <v>NSFT PLS_JAR LMT_EDT_PNK 100ML</v>
          </cell>
          <cell r="F777">
            <v>100</v>
          </cell>
          <cell r="G777" t="str">
            <v>ML</v>
          </cell>
          <cell r="H777">
            <v>216.76300000000001</v>
          </cell>
          <cell r="I777" t="str">
            <v>ML</v>
          </cell>
          <cell r="J777" t="str">
            <v>PC</v>
          </cell>
          <cell r="K777" t="str">
            <v>BDF Surabaya</v>
          </cell>
          <cell r="L777" t="str">
            <v>3</v>
          </cell>
          <cell r="M777" t="str">
            <v>24</v>
          </cell>
          <cell r="N777" t="str">
            <v>8999777010430</v>
          </cell>
          <cell r="O777" t="str">
            <v>HE</v>
          </cell>
          <cell r="P777" t="str">
            <v>8999777010447</v>
          </cell>
          <cell r="Q777" t="str">
            <v>HE</v>
          </cell>
          <cell r="R777" t="str">
            <v>8999777010454</v>
          </cell>
          <cell r="S777" t="str">
            <v>HE</v>
          </cell>
          <cell r="T777">
            <v>71</v>
          </cell>
          <cell r="U777">
            <v>71</v>
          </cell>
          <cell r="V777">
            <v>43</v>
          </cell>
          <cell r="W777" t="str">
            <v>MM</v>
          </cell>
          <cell r="X777">
            <v>71</v>
          </cell>
          <cell r="Y777">
            <v>71</v>
          </cell>
          <cell r="Z777">
            <v>125</v>
          </cell>
          <cell r="AA777" t="str">
            <v>MM</v>
          </cell>
          <cell r="AB777">
            <v>295</v>
          </cell>
          <cell r="AC777">
            <v>152</v>
          </cell>
          <cell r="AD777">
            <v>136</v>
          </cell>
          <cell r="AE777" t="str">
            <v>MM</v>
          </cell>
          <cell r="AF777">
            <v>117</v>
          </cell>
          <cell r="AG777" t="str">
            <v>G</v>
          </cell>
          <cell r="AH777">
            <v>0.35499999999999998</v>
          </cell>
          <cell r="AI777" t="str">
            <v>KG</v>
          </cell>
          <cell r="AJ777">
            <v>2.9449999999999998</v>
          </cell>
          <cell r="AK777" t="str">
            <v>KG</v>
          </cell>
          <cell r="AL777" t="str">
            <v>19</v>
          </cell>
          <cell r="AM777" t="str">
            <v>7</v>
          </cell>
          <cell r="AN777" t="str">
            <v>133</v>
          </cell>
          <cell r="AO777" t="str">
            <v>3192</v>
          </cell>
        </row>
        <row r="778">
          <cell r="D778" t="str">
            <v>80185-04800-40</v>
          </cell>
          <cell r="E778" t="str">
            <v>NSFT PLS_JAR LMT_EDT_YLW 100ML</v>
          </cell>
          <cell r="F778">
            <v>100</v>
          </cell>
          <cell r="G778" t="str">
            <v>ML</v>
          </cell>
          <cell r="H778">
            <v>216.76300000000001</v>
          </cell>
          <cell r="I778" t="str">
            <v>ML</v>
          </cell>
          <cell r="J778" t="str">
            <v>PC</v>
          </cell>
          <cell r="K778" t="str">
            <v>BDF Surabaya</v>
          </cell>
          <cell r="L778" t="str">
            <v>3</v>
          </cell>
          <cell r="M778" t="str">
            <v>24</v>
          </cell>
          <cell r="N778" t="str">
            <v>8999777010492</v>
          </cell>
          <cell r="O778" t="str">
            <v>HE</v>
          </cell>
          <cell r="P778" t="str">
            <v>8999777010508</v>
          </cell>
          <cell r="Q778" t="str">
            <v>HE</v>
          </cell>
          <cell r="R778" t="str">
            <v>8999777010515</v>
          </cell>
          <cell r="S778" t="str">
            <v>HE</v>
          </cell>
          <cell r="T778">
            <v>71</v>
          </cell>
          <cell r="U778">
            <v>71</v>
          </cell>
          <cell r="V778">
            <v>43</v>
          </cell>
          <cell r="W778" t="str">
            <v>MM</v>
          </cell>
          <cell r="X778">
            <v>71</v>
          </cell>
          <cell r="Y778">
            <v>71</v>
          </cell>
          <cell r="Z778">
            <v>125</v>
          </cell>
          <cell r="AA778" t="str">
            <v>MM</v>
          </cell>
          <cell r="AB778">
            <v>295</v>
          </cell>
          <cell r="AC778">
            <v>152</v>
          </cell>
          <cell r="AD778">
            <v>136</v>
          </cell>
          <cell r="AE778" t="str">
            <v>MM</v>
          </cell>
          <cell r="AF778">
            <v>119</v>
          </cell>
          <cell r="AG778" t="str">
            <v>G</v>
          </cell>
          <cell r="AH778">
            <v>0.35799999999999998</v>
          </cell>
          <cell r="AI778" t="str">
            <v>KG</v>
          </cell>
          <cell r="AJ778">
            <v>2.9660000000000002</v>
          </cell>
          <cell r="AK778" t="str">
            <v>KG</v>
          </cell>
          <cell r="AL778" t="str">
            <v>19</v>
          </cell>
          <cell r="AM778" t="str">
            <v>7</v>
          </cell>
          <cell r="AN778" t="str">
            <v>133</v>
          </cell>
          <cell r="AO778" t="str">
            <v>3192</v>
          </cell>
        </row>
        <row r="779">
          <cell r="D779" t="str">
            <v>84937-04800-08</v>
          </cell>
          <cell r="E779" t="str">
            <v>NF MUS HYD_MCL_WTR 125ML</v>
          </cell>
          <cell r="F779">
            <v>125</v>
          </cell>
          <cell r="G779" t="str">
            <v>ML</v>
          </cell>
          <cell r="H779">
            <v>278.79500000000002</v>
          </cell>
          <cell r="I779" t="str">
            <v>ML</v>
          </cell>
          <cell r="J779" t="str">
            <v>PC</v>
          </cell>
          <cell r="K779" t="str">
            <v>BDF Surabaya</v>
          </cell>
          <cell r="L779" t="str">
            <v>6</v>
          </cell>
          <cell r="M779" t="str">
            <v>30</v>
          </cell>
          <cell r="N779" t="str">
            <v>8999777014711</v>
          </cell>
          <cell r="O779" t="str">
            <v>HE</v>
          </cell>
          <cell r="P779" t="str">
            <v>8999777014728</v>
          </cell>
          <cell r="Q779" t="str">
            <v>HE</v>
          </cell>
          <cell r="R779" t="str">
            <v>8999777014735</v>
          </cell>
          <cell r="S779" t="str">
            <v>HE</v>
          </cell>
          <cell r="T779">
            <v>55</v>
          </cell>
          <cell r="U779">
            <v>37</v>
          </cell>
          <cell r="V779">
            <v>137</v>
          </cell>
          <cell r="W779" t="str">
            <v>MM</v>
          </cell>
          <cell r="X779">
            <v>225</v>
          </cell>
          <cell r="Y779">
            <v>54</v>
          </cell>
          <cell r="Z779">
            <v>137</v>
          </cell>
          <cell r="AA779" t="str">
            <v>MM</v>
          </cell>
          <cell r="AB779">
            <v>287</v>
          </cell>
          <cell r="AC779">
            <v>232</v>
          </cell>
          <cell r="AD779">
            <v>161</v>
          </cell>
          <cell r="AE779" t="str">
            <v>MM</v>
          </cell>
          <cell r="AF779">
            <v>150.30000000000001</v>
          </cell>
          <cell r="AG779" t="str">
            <v>G</v>
          </cell>
          <cell r="AH779">
            <v>0.90400000000000003</v>
          </cell>
          <cell r="AI779" t="str">
            <v>KG</v>
          </cell>
          <cell r="AJ779">
            <v>4.7300000000000004</v>
          </cell>
          <cell r="AK779" t="str">
            <v>KG</v>
          </cell>
          <cell r="AL779" t="str">
            <v>13</v>
          </cell>
          <cell r="AM779" t="str">
            <v>5</v>
          </cell>
          <cell r="AN779" t="str">
            <v>65</v>
          </cell>
          <cell r="AO779" t="str">
            <v>1950</v>
          </cell>
        </row>
        <row r="780">
          <cell r="D780" t="str">
            <v>85974-04800-27</v>
          </cell>
          <cell r="E780" t="str">
            <v>NDEO SPY INV_BLC&amp;WHT_FRS_ML 150ML</v>
          </cell>
          <cell r="F780">
            <v>150</v>
          </cell>
          <cell r="G780" t="str">
            <v>ML</v>
          </cell>
          <cell r="H780">
            <v>338.17500000000001</v>
          </cell>
          <cell r="I780" t="str">
            <v>ML</v>
          </cell>
          <cell r="J780" t="str">
            <v>PC</v>
          </cell>
          <cell r="K780" t="str">
            <v>BDF Surabaya</v>
          </cell>
          <cell r="L780" t="str">
            <v>6</v>
          </cell>
          <cell r="M780" t="str">
            <v>12</v>
          </cell>
          <cell r="N780" t="str">
            <v>8999777010942</v>
          </cell>
          <cell r="O780" t="str">
            <v>HE</v>
          </cell>
          <cell r="P780" t="str">
            <v>8999777010959</v>
          </cell>
          <cell r="Q780" t="str">
            <v>HE</v>
          </cell>
          <cell r="R780" t="str">
            <v>8999777010966</v>
          </cell>
          <cell r="S780" t="str">
            <v>HE</v>
          </cell>
          <cell r="T780">
            <v>45</v>
          </cell>
          <cell r="U780">
            <v>45</v>
          </cell>
          <cell r="V780">
            <v>167</v>
          </cell>
          <cell r="W780" t="str">
            <v>MM</v>
          </cell>
          <cell r="X780">
            <v>270</v>
          </cell>
          <cell r="Y780">
            <v>45</v>
          </cell>
          <cell r="Z780">
            <v>167</v>
          </cell>
          <cell r="AA780" t="str">
            <v>MM</v>
          </cell>
          <cell r="AB780">
            <v>280</v>
          </cell>
          <cell r="AC780">
            <v>100</v>
          </cell>
          <cell r="AD780">
            <v>182</v>
          </cell>
          <cell r="AE780" t="str">
            <v>MM</v>
          </cell>
          <cell r="AF780">
            <v>131</v>
          </cell>
          <cell r="AG780" t="str">
            <v>G</v>
          </cell>
          <cell r="AH780">
            <v>0.79200000000000004</v>
          </cell>
          <cell r="AI780" t="str">
            <v>KG</v>
          </cell>
          <cell r="AJ780">
            <v>1.718</v>
          </cell>
          <cell r="AK780" t="str">
            <v>KG</v>
          </cell>
          <cell r="AL780" t="str">
            <v>32</v>
          </cell>
          <cell r="AM780" t="str">
            <v>5</v>
          </cell>
          <cell r="AN780" t="str">
            <v>160</v>
          </cell>
          <cell r="AO780" t="str">
            <v>1920</v>
          </cell>
        </row>
        <row r="781">
          <cell r="D781" t="str">
            <v>88549-04800-26</v>
          </cell>
          <cell r="E781" t="str">
            <v>NMEN FC_CR WHT_SRM SPF50 15ML</v>
          </cell>
          <cell r="F781">
            <v>15</v>
          </cell>
          <cell r="G781" t="str">
            <v>ML</v>
          </cell>
          <cell r="H781">
            <v>171.6</v>
          </cell>
          <cell r="I781" t="str">
            <v>ML</v>
          </cell>
          <cell r="J781" t="str">
            <v>PC</v>
          </cell>
          <cell r="K781" t="str">
            <v>BDF Surabaya</v>
          </cell>
          <cell r="L781" t="str">
            <v>3</v>
          </cell>
          <cell r="M781" t="str">
            <v>24</v>
          </cell>
          <cell r="N781" t="str">
            <v>8999777015350</v>
          </cell>
          <cell r="O781" t="str">
            <v>HE</v>
          </cell>
          <cell r="P781" t="str">
            <v>8999777015367</v>
          </cell>
          <cell r="Q781" t="str">
            <v>HE</v>
          </cell>
          <cell r="R781" t="str">
            <v>8999777015374</v>
          </cell>
          <cell r="S781" t="str">
            <v>HE</v>
          </cell>
          <cell r="T781">
            <v>50</v>
          </cell>
          <cell r="U781">
            <v>26</v>
          </cell>
          <cell r="V781">
            <v>132</v>
          </cell>
          <cell r="W781" t="str">
            <v>MM</v>
          </cell>
          <cell r="X781">
            <v>78</v>
          </cell>
          <cell r="Y781">
            <v>52</v>
          </cell>
          <cell r="Z781">
            <v>132</v>
          </cell>
          <cell r="AA781" t="str">
            <v>MM</v>
          </cell>
          <cell r="AB781">
            <v>218</v>
          </cell>
          <cell r="AC781">
            <v>171</v>
          </cell>
          <cell r="AD781">
            <v>163</v>
          </cell>
          <cell r="AE781" t="str">
            <v>MM</v>
          </cell>
          <cell r="AF781">
            <v>32.630000000000003</v>
          </cell>
          <cell r="AG781" t="str">
            <v>G</v>
          </cell>
          <cell r="AH781">
            <v>9.8000000000000004E-2</v>
          </cell>
          <cell r="AI781" t="str">
            <v>KG</v>
          </cell>
          <cell r="AJ781">
            <v>0.876</v>
          </cell>
          <cell r="AK781" t="str">
            <v>KG</v>
          </cell>
          <cell r="AL781" t="str">
            <v>0</v>
          </cell>
          <cell r="AM781" t="str">
            <v>0</v>
          </cell>
          <cell r="AN781" t="str">
            <v>0</v>
          </cell>
          <cell r="AO781" t="str">
            <v>0</v>
          </cell>
        </row>
        <row r="782">
          <cell r="D782" t="str">
            <v>88870-04800-15</v>
          </cell>
          <cell r="E782" t="str">
            <v>NFM FC_CR OIL_CNT_MSR 15ML</v>
          </cell>
          <cell r="F782">
            <v>15</v>
          </cell>
          <cell r="G782" t="str">
            <v>ML</v>
          </cell>
          <cell r="H782">
            <v>0.10100000000000001</v>
          </cell>
          <cell r="I782" t="str">
            <v>L</v>
          </cell>
          <cell r="J782" t="str">
            <v>PC</v>
          </cell>
          <cell r="K782" t="str">
            <v>BDF Surabaya</v>
          </cell>
          <cell r="L782" t="str">
            <v>0</v>
          </cell>
          <cell r="M782" t="str">
            <v>24</v>
          </cell>
          <cell r="N782" t="str">
            <v>8999777000349</v>
          </cell>
          <cell r="O782" t="str">
            <v>HE</v>
          </cell>
          <cell r="P782" t="str">
            <v/>
          </cell>
          <cell r="Q782" t="str">
            <v/>
          </cell>
          <cell r="R782" t="str">
            <v>08999777004538</v>
          </cell>
          <cell r="S782" t="str">
            <v>IC</v>
          </cell>
          <cell r="T782">
            <v>35</v>
          </cell>
          <cell r="U782">
            <v>25</v>
          </cell>
          <cell r="V782">
            <v>115</v>
          </cell>
          <cell r="W782" t="str">
            <v>MM</v>
          </cell>
          <cell r="X782">
            <v>0</v>
          </cell>
          <cell r="Y782">
            <v>0</v>
          </cell>
          <cell r="Z782">
            <v>0</v>
          </cell>
          <cell r="AA782" t="str">
            <v/>
          </cell>
          <cell r="AB782">
            <v>233</v>
          </cell>
          <cell r="AC782">
            <v>115</v>
          </cell>
          <cell r="AD782">
            <v>139</v>
          </cell>
          <cell r="AE782" t="str">
            <v>MM</v>
          </cell>
          <cell r="AF782">
            <v>26.49</v>
          </cell>
          <cell r="AG782" t="str">
            <v>G</v>
          </cell>
          <cell r="AH782">
            <v>0</v>
          </cell>
          <cell r="AI782" t="str">
            <v/>
          </cell>
          <cell r="AJ782">
            <v>0.72099999999999997</v>
          </cell>
          <cell r="AK782" t="str">
            <v>KG</v>
          </cell>
          <cell r="AL782" t="str">
            <v>35</v>
          </cell>
          <cell r="AM782" t="str">
            <v>9</v>
          </cell>
          <cell r="AN782" t="str">
            <v>315</v>
          </cell>
          <cell r="AO782" t="str">
            <v>7560</v>
          </cell>
        </row>
        <row r="783">
          <cell r="D783" t="str">
            <v>88672-04800-28</v>
          </cell>
          <cell r="E783" t="str">
            <v>NDEO RLL-ON INV_BLC&amp;WHT_FRS_FM 25ML</v>
          </cell>
          <cell r="F783">
            <v>25</v>
          </cell>
          <cell r="G783" t="str">
            <v>ML</v>
          </cell>
          <cell r="H783">
            <v>123.21</v>
          </cell>
          <cell r="I783" t="str">
            <v>ML</v>
          </cell>
          <cell r="J783" t="str">
            <v>PC</v>
          </cell>
          <cell r="K783" t="str">
            <v>BDF Surabaya</v>
          </cell>
          <cell r="L783" t="str">
            <v>0</v>
          </cell>
          <cell r="M783" t="str">
            <v>30</v>
          </cell>
          <cell r="N783" t="str">
            <v>8999777006228</v>
          </cell>
          <cell r="O783" t="str">
            <v>HE</v>
          </cell>
          <cell r="P783" t="str">
            <v/>
          </cell>
          <cell r="Q783" t="str">
            <v/>
          </cell>
          <cell r="R783" t="str">
            <v>8999777011475</v>
          </cell>
          <cell r="S783" t="str">
            <v>HE</v>
          </cell>
          <cell r="T783">
            <v>37</v>
          </cell>
          <cell r="U783">
            <v>37</v>
          </cell>
          <cell r="V783">
            <v>90</v>
          </cell>
          <cell r="W783" t="str">
            <v>MM</v>
          </cell>
          <cell r="X783">
            <v>0</v>
          </cell>
          <cell r="Y783">
            <v>0</v>
          </cell>
          <cell r="Z783">
            <v>0</v>
          </cell>
          <cell r="AA783" t="str">
            <v/>
          </cell>
          <cell r="AB783">
            <v>240</v>
          </cell>
          <cell r="AC783">
            <v>196</v>
          </cell>
          <cell r="AD783">
            <v>110</v>
          </cell>
          <cell r="AE783" t="str">
            <v>MM</v>
          </cell>
          <cell r="AF783">
            <v>108.28</v>
          </cell>
          <cell r="AG783" t="str">
            <v>G</v>
          </cell>
          <cell r="AH783">
            <v>0</v>
          </cell>
          <cell r="AI783" t="str">
            <v/>
          </cell>
          <cell r="AJ783">
            <v>3.4329999999999998</v>
          </cell>
          <cell r="AK783" t="str">
            <v>KG</v>
          </cell>
          <cell r="AL783" t="str">
            <v>19</v>
          </cell>
          <cell r="AM783" t="str">
            <v>10</v>
          </cell>
          <cell r="AN783" t="str">
            <v>190</v>
          </cell>
          <cell r="AO783" t="str">
            <v>5700</v>
          </cell>
        </row>
        <row r="784">
          <cell r="D784" t="str">
            <v>88670-04800-28</v>
          </cell>
          <cell r="E784" t="str">
            <v>NDEO RLL-ON INV_BLC&amp;WHT_FRS_FM 50ML</v>
          </cell>
          <cell r="F784">
            <v>50</v>
          </cell>
          <cell r="G784" t="str">
            <v>ML</v>
          </cell>
          <cell r="H784">
            <v>184.91</v>
          </cell>
          <cell r="I784" t="str">
            <v>ML</v>
          </cell>
          <cell r="J784" t="str">
            <v>PC</v>
          </cell>
          <cell r="K784" t="str">
            <v>BDF Surabaya</v>
          </cell>
          <cell r="L784" t="str">
            <v>0</v>
          </cell>
          <cell r="M784" t="str">
            <v>24</v>
          </cell>
          <cell r="N784" t="str">
            <v>8999777006259</v>
          </cell>
          <cell r="O784" t="str">
            <v>HE</v>
          </cell>
          <cell r="P784" t="str">
            <v/>
          </cell>
          <cell r="Q784" t="str">
            <v/>
          </cell>
          <cell r="R784" t="str">
            <v>8999777011482</v>
          </cell>
          <cell r="S784" t="str">
            <v>HE</v>
          </cell>
          <cell r="T784">
            <v>41</v>
          </cell>
          <cell r="U784">
            <v>41</v>
          </cell>
          <cell r="V784">
            <v>110</v>
          </cell>
          <cell r="W784" t="str">
            <v>MM</v>
          </cell>
          <cell r="X784">
            <v>0</v>
          </cell>
          <cell r="Y784">
            <v>0</v>
          </cell>
          <cell r="Z784">
            <v>0</v>
          </cell>
          <cell r="AA784" t="str">
            <v/>
          </cell>
          <cell r="AB784">
            <v>258</v>
          </cell>
          <cell r="AC784">
            <v>171</v>
          </cell>
          <cell r="AD784">
            <v>128</v>
          </cell>
          <cell r="AE784" t="str">
            <v>MM</v>
          </cell>
          <cell r="AF784">
            <v>154</v>
          </cell>
          <cell r="AG784" t="str">
            <v>G</v>
          </cell>
          <cell r="AH784">
            <v>0</v>
          </cell>
          <cell r="AI784" t="str">
            <v/>
          </cell>
          <cell r="AJ784">
            <v>3.847</v>
          </cell>
          <cell r="AK784" t="str">
            <v>KG</v>
          </cell>
          <cell r="AL784" t="str">
            <v>19</v>
          </cell>
          <cell r="AM784" t="str">
            <v>8</v>
          </cell>
          <cell r="AN784" t="str">
            <v>152</v>
          </cell>
          <cell r="AO784" t="str">
            <v>3648</v>
          </cell>
        </row>
        <row r="785">
          <cell r="D785" t="str">
            <v>88428-04820-37</v>
          </cell>
          <cell r="E785" t="str">
            <v>NBODY ESS CHR_BLS_JJB_OL 200ML</v>
          </cell>
          <cell r="F785">
            <v>200</v>
          </cell>
          <cell r="G785" t="str">
            <v>ML</v>
          </cell>
          <cell r="H785">
            <v>399.6</v>
          </cell>
          <cell r="I785" t="str">
            <v>ML</v>
          </cell>
          <cell r="J785" t="str">
            <v>PC</v>
          </cell>
          <cell r="K785" t="str">
            <v>BDF DC Export Malang</v>
          </cell>
          <cell r="L785" t="str">
            <v>0</v>
          </cell>
          <cell r="M785" t="str">
            <v>24</v>
          </cell>
          <cell r="N785" t="str">
            <v>8999777012571</v>
          </cell>
          <cell r="O785" t="str">
            <v>HE</v>
          </cell>
          <cell r="P785" t="str">
            <v/>
          </cell>
          <cell r="Q785" t="str">
            <v/>
          </cell>
          <cell r="R785" t="str">
            <v>8999777017477</v>
          </cell>
          <cell r="S785" t="str">
            <v>HE</v>
          </cell>
          <cell r="T785">
            <v>60</v>
          </cell>
          <cell r="U785">
            <v>37</v>
          </cell>
          <cell r="V785">
            <v>180</v>
          </cell>
          <cell r="W785" t="str">
            <v>MM</v>
          </cell>
          <cell r="X785">
            <v>0</v>
          </cell>
          <cell r="Y785">
            <v>0</v>
          </cell>
          <cell r="Z785">
            <v>0</v>
          </cell>
          <cell r="AA785" t="str">
            <v/>
          </cell>
          <cell r="AB785">
            <v>245</v>
          </cell>
          <cell r="AC785">
            <v>226</v>
          </cell>
          <cell r="AD785">
            <v>197</v>
          </cell>
          <cell r="AE785" t="str">
            <v>MM</v>
          </cell>
          <cell r="AF785">
            <v>224</v>
          </cell>
          <cell r="AG785" t="str">
            <v>G</v>
          </cell>
          <cell r="AH785">
            <v>0</v>
          </cell>
          <cell r="AI785" t="str">
            <v/>
          </cell>
          <cell r="AJ785">
            <v>5.5720000000000001</v>
          </cell>
          <cell r="AK785" t="str">
            <v>KG</v>
          </cell>
          <cell r="AL785" t="str">
            <v>14</v>
          </cell>
          <cell r="AM785" t="str">
            <v>6</v>
          </cell>
          <cell r="AN785" t="str">
            <v>84</v>
          </cell>
          <cell r="AO785" t="str">
            <v>2016</v>
          </cell>
        </row>
        <row r="786">
          <cell r="D786" t="str">
            <v>86693-04800-01</v>
          </cell>
          <cell r="E786" t="str">
            <v>NFC MUS WHT_CRM 50ML IN</v>
          </cell>
          <cell r="F786">
            <v>50</v>
          </cell>
          <cell r="G786" t="str">
            <v>ML</v>
          </cell>
          <cell r="H786">
            <v>172.8</v>
          </cell>
          <cell r="I786" t="str">
            <v>ML</v>
          </cell>
          <cell r="J786" t="str">
            <v>PC</v>
          </cell>
          <cell r="K786" t="str">
            <v>BDF Surabaya</v>
          </cell>
          <cell r="L786" t="str">
            <v>0</v>
          </cell>
          <cell r="M786" t="str">
            <v>12</v>
          </cell>
          <cell r="N786" t="str">
            <v>8999777007119</v>
          </cell>
          <cell r="O786" t="str">
            <v>HE</v>
          </cell>
          <cell r="P786" t="str">
            <v/>
          </cell>
          <cell r="Q786" t="str">
            <v/>
          </cell>
          <cell r="R786" t="str">
            <v>8999777007126</v>
          </cell>
          <cell r="S786" t="str">
            <v>HE</v>
          </cell>
          <cell r="T786">
            <v>60</v>
          </cell>
          <cell r="U786">
            <v>60</v>
          </cell>
          <cell r="V786">
            <v>48</v>
          </cell>
          <cell r="W786" t="str">
            <v>MM</v>
          </cell>
          <cell r="X786">
            <v>0</v>
          </cell>
          <cell r="Y786">
            <v>0</v>
          </cell>
          <cell r="Z786">
            <v>0</v>
          </cell>
          <cell r="AA786" t="str">
            <v/>
          </cell>
          <cell r="AB786">
            <v>196</v>
          </cell>
          <cell r="AC786">
            <v>136</v>
          </cell>
          <cell r="AD786">
            <v>122</v>
          </cell>
          <cell r="AE786" t="str">
            <v>MM</v>
          </cell>
          <cell r="AF786">
            <v>75.632000000000005</v>
          </cell>
          <cell r="AG786" t="str">
            <v>G</v>
          </cell>
          <cell r="AH786">
            <v>0</v>
          </cell>
          <cell r="AI786" t="str">
            <v/>
          </cell>
          <cell r="AJ786">
            <v>0.98899999999999999</v>
          </cell>
          <cell r="AK786" t="str">
            <v>KG</v>
          </cell>
          <cell r="AL786" t="str">
            <v>34</v>
          </cell>
          <cell r="AM786" t="str">
            <v>11</v>
          </cell>
          <cell r="AN786" t="str">
            <v>374</v>
          </cell>
          <cell r="AO786" t="str">
            <v>4488</v>
          </cell>
        </row>
        <row r="787">
          <cell r="D787" t="str">
            <v>85972-04810-30</v>
          </cell>
          <cell r="E787" t="str">
            <v>NDEO RLL_ON B&amp;W_FRS_ML 25ML</v>
          </cell>
          <cell r="F787">
            <v>25</v>
          </cell>
          <cell r="G787" t="str">
            <v>ML</v>
          </cell>
          <cell r="H787">
            <v>123.21</v>
          </cell>
          <cell r="I787" t="str">
            <v>ML</v>
          </cell>
          <cell r="J787" t="str">
            <v>PC</v>
          </cell>
          <cell r="K787" t="str">
            <v>BDF DC Export Malang</v>
          </cell>
          <cell r="L787" t="str">
            <v>0</v>
          </cell>
          <cell r="M787" t="str">
            <v>30</v>
          </cell>
          <cell r="N787" t="str">
            <v>8999777010911</v>
          </cell>
          <cell r="O787" t="str">
            <v>HE</v>
          </cell>
          <cell r="P787" t="str">
            <v/>
          </cell>
          <cell r="Q787" t="str">
            <v/>
          </cell>
          <cell r="R787" t="str">
            <v>8999777011437</v>
          </cell>
          <cell r="S787" t="str">
            <v>HE</v>
          </cell>
          <cell r="T787">
            <v>37</v>
          </cell>
          <cell r="U787">
            <v>37</v>
          </cell>
          <cell r="V787">
            <v>90</v>
          </cell>
          <cell r="W787" t="str">
            <v>MM</v>
          </cell>
          <cell r="X787">
            <v>0</v>
          </cell>
          <cell r="Y787">
            <v>0</v>
          </cell>
          <cell r="Z787">
            <v>0</v>
          </cell>
          <cell r="AA787" t="str">
            <v/>
          </cell>
          <cell r="AB787">
            <v>240</v>
          </cell>
          <cell r="AC787">
            <v>196</v>
          </cell>
          <cell r="AD787">
            <v>110</v>
          </cell>
          <cell r="AE787" t="str">
            <v>MM</v>
          </cell>
          <cell r="AF787">
            <v>0.108</v>
          </cell>
          <cell r="AG787" t="str">
            <v>KG</v>
          </cell>
          <cell r="AH787">
            <v>0</v>
          </cell>
          <cell r="AI787" t="str">
            <v/>
          </cell>
          <cell r="AJ787">
            <v>3.4409999999999998</v>
          </cell>
          <cell r="AK787" t="str">
            <v>KG</v>
          </cell>
          <cell r="AL787" t="str">
            <v>19</v>
          </cell>
          <cell r="AM787" t="str">
            <v>10</v>
          </cell>
          <cell r="AN787" t="str">
            <v>190</v>
          </cell>
          <cell r="AO787" t="str">
            <v>5700</v>
          </cell>
        </row>
        <row r="788">
          <cell r="D788" t="str">
            <v>85970-04810-28</v>
          </cell>
          <cell r="E788" t="str">
            <v>NDEO RLL-ON INV_BLC&amp;WHT_FRS_ML 50ML</v>
          </cell>
          <cell r="F788">
            <v>50</v>
          </cell>
          <cell r="G788" t="str">
            <v>ML</v>
          </cell>
          <cell r="H788">
            <v>184.91</v>
          </cell>
          <cell r="I788" t="str">
            <v>ML</v>
          </cell>
          <cell r="J788" t="str">
            <v>PC</v>
          </cell>
          <cell r="K788" t="str">
            <v>BDF Surabaya</v>
          </cell>
          <cell r="L788" t="str">
            <v>0</v>
          </cell>
          <cell r="M788" t="str">
            <v>24</v>
          </cell>
          <cell r="N788" t="str">
            <v>8999777010881</v>
          </cell>
          <cell r="O788" t="str">
            <v>HE</v>
          </cell>
          <cell r="P788" t="str">
            <v/>
          </cell>
          <cell r="Q788" t="str">
            <v/>
          </cell>
          <cell r="R788" t="str">
            <v>8999777011444</v>
          </cell>
          <cell r="S788" t="str">
            <v>HE</v>
          </cell>
          <cell r="T788">
            <v>41</v>
          </cell>
          <cell r="U788">
            <v>41</v>
          </cell>
          <cell r="V788">
            <v>110</v>
          </cell>
          <cell r="W788" t="str">
            <v>MM</v>
          </cell>
          <cell r="X788">
            <v>0</v>
          </cell>
          <cell r="Y788">
            <v>0</v>
          </cell>
          <cell r="Z788">
            <v>0</v>
          </cell>
          <cell r="AA788" t="str">
            <v/>
          </cell>
          <cell r="AB788">
            <v>258</v>
          </cell>
          <cell r="AC788">
            <v>171</v>
          </cell>
          <cell r="AD788">
            <v>128</v>
          </cell>
          <cell r="AE788" t="str">
            <v>MM</v>
          </cell>
          <cell r="AF788">
            <v>0.154</v>
          </cell>
          <cell r="AG788" t="str">
            <v>KG</v>
          </cell>
          <cell r="AH788">
            <v>0</v>
          </cell>
          <cell r="AI788" t="str">
            <v/>
          </cell>
          <cell r="AJ788">
            <v>3.8490000000000002</v>
          </cell>
          <cell r="AK788" t="str">
            <v>KG</v>
          </cell>
          <cell r="AL788" t="str">
            <v>19</v>
          </cell>
          <cell r="AM788" t="str">
            <v>8</v>
          </cell>
          <cell r="AN788" t="str">
            <v>152</v>
          </cell>
          <cell r="AO788" t="str">
            <v>3648</v>
          </cell>
        </row>
        <row r="789">
          <cell r="D789" t="str">
            <v>84480-04800-28</v>
          </cell>
          <cell r="E789" t="str">
            <v>NDEO RLL-ON INV_BLC&amp;WHT_RDNT&amp;SMTH 50ML</v>
          </cell>
          <cell r="F789">
            <v>50</v>
          </cell>
          <cell r="G789" t="str">
            <v>ML</v>
          </cell>
          <cell r="H789">
            <v>0.185</v>
          </cell>
          <cell r="I789" t="str">
            <v>L</v>
          </cell>
          <cell r="J789" t="str">
            <v>PC</v>
          </cell>
          <cell r="K789" t="str">
            <v>BDF Surabaya</v>
          </cell>
          <cell r="L789" t="str">
            <v>0</v>
          </cell>
          <cell r="M789" t="str">
            <v>24</v>
          </cell>
          <cell r="N789" t="str">
            <v>8999777011383</v>
          </cell>
          <cell r="O789" t="str">
            <v>HE</v>
          </cell>
          <cell r="P789" t="str">
            <v/>
          </cell>
          <cell r="Q789" t="str">
            <v/>
          </cell>
          <cell r="R789" t="str">
            <v>8999777011390</v>
          </cell>
          <cell r="S789" t="str">
            <v>HE</v>
          </cell>
          <cell r="T789">
            <v>41</v>
          </cell>
          <cell r="U789">
            <v>41</v>
          </cell>
          <cell r="V789">
            <v>110</v>
          </cell>
          <cell r="W789" t="str">
            <v>MM</v>
          </cell>
          <cell r="X789">
            <v>0</v>
          </cell>
          <cell r="Y789">
            <v>0</v>
          </cell>
          <cell r="Z789">
            <v>0</v>
          </cell>
          <cell r="AA789" t="str">
            <v/>
          </cell>
          <cell r="AB789">
            <v>258</v>
          </cell>
          <cell r="AC789">
            <v>171</v>
          </cell>
          <cell r="AD789">
            <v>128</v>
          </cell>
          <cell r="AE789" t="str">
            <v>MM</v>
          </cell>
          <cell r="AF789">
            <v>154.20500000000001</v>
          </cell>
          <cell r="AG789" t="str">
            <v>G</v>
          </cell>
          <cell r="AH789">
            <v>0</v>
          </cell>
          <cell r="AI789" t="str">
            <v/>
          </cell>
          <cell r="AJ789">
            <v>3.8519999999999999</v>
          </cell>
          <cell r="AK789" t="str">
            <v>KG</v>
          </cell>
          <cell r="AL789" t="str">
            <v>19</v>
          </cell>
          <cell r="AM789" t="str">
            <v>8</v>
          </cell>
          <cell r="AN789" t="str">
            <v>152</v>
          </cell>
          <cell r="AO789" t="str">
            <v>3648</v>
          </cell>
        </row>
        <row r="790">
          <cell r="D790" t="str">
            <v>82978-04800-28</v>
          </cell>
          <cell r="E790" t="str">
            <v>NDEO RLL-ON MINI AQ_CL 25ML</v>
          </cell>
          <cell r="F790">
            <v>25</v>
          </cell>
          <cell r="G790" t="str">
            <v>ML</v>
          </cell>
          <cell r="H790">
            <v>0.123</v>
          </cell>
          <cell r="I790" t="str">
            <v>L</v>
          </cell>
          <cell r="J790" t="str">
            <v>PC</v>
          </cell>
          <cell r="K790" t="str">
            <v/>
          </cell>
          <cell r="L790" t="str">
            <v>0</v>
          </cell>
          <cell r="M790" t="str">
            <v>30</v>
          </cell>
          <cell r="N790" t="str">
            <v>8999777004514</v>
          </cell>
          <cell r="O790" t="str">
            <v>HE</v>
          </cell>
          <cell r="P790" t="str">
            <v/>
          </cell>
          <cell r="Q790" t="str">
            <v/>
          </cell>
          <cell r="R790" t="str">
            <v>8999777013127</v>
          </cell>
          <cell r="S790" t="str">
            <v>HE</v>
          </cell>
          <cell r="T790">
            <v>37</v>
          </cell>
          <cell r="U790">
            <v>37</v>
          </cell>
          <cell r="V790">
            <v>90</v>
          </cell>
          <cell r="W790" t="str">
            <v>MM</v>
          </cell>
          <cell r="X790">
            <v>0</v>
          </cell>
          <cell r="Y790">
            <v>0</v>
          </cell>
          <cell r="Z790">
            <v>0</v>
          </cell>
          <cell r="AA790" t="str">
            <v/>
          </cell>
          <cell r="AB790">
            <v>240</v>
          </cell>
          <cell r="AC790">
            <v>196</v>
          </cell>
          <cell r="AD790">
            <v>110</v>
          </cell>
          <cell r="AE790" t="str">
            <v>MM</v>
          </cell>
          <cell r="AF790">
            <v>108.095</v>
          </cell>
          <cell r="AG790" t="str">
            <v>G</v>
          </cell>
          <cell r="AH790">
            <v>0</v>
          </cell>
          <cell r="AI790" t="str">
            <v/>
          </cell>
          <cell r="AJ790">
            <v>3.427</v>
          </cell>
          <cell r="AK790" t="str">
            <v>KG</v>
          </cell>
          <cell r="AL790" t="str">
            <v>19</v>
          </cell>
          <cell r="AM790" t="str">
            <v>10</v>
          </cell>
          <cell r="AN790" t="str">
            <v>190</v>
          </cell>
          <cell r="AO790" t="str">
            <v>5700</v>
          </cell>
        </row>
        <row r="791">
          <cell r="D791" t="str">
            <v>82886-04800-28</v>
          </cell>
          <cell r="E791" t="str">
            <v>NDEO RLL-ON CL_KCK 50ML</v>
          </cell>
          <cell r="F791">
            <v>50</v>
          </cell>
          <cell r="G791" t="str">
            <v>ML</v>
          </cell>
          <cell r="H791">
            <v>184.91</v>
          </cell>
          <cell r="I791" t="str">
            <v>ML</v>
          </cell>
          <cell r="J791" t="str">
            <v>PC</v>
          </cell>
          <cell r="K791" t="str">
            <v/>
          </cell>
          <cell r="L791" t="str">
            <v>0</v>
          </cell>
          <cell r="M791" t="str">
            <v>24</v>
          </cell>
          <cell r="N791" t="str">
            <v>8999777004484</v>
          </cell>
          <cell r="O791" t="str">
            <v>HE</v>
          </cell>
          <cell r="P791" t="str">
            <v/>
          </cell>
          <cell r="Q791" t="str">
            <v/>
          </cell>
          <cell r="R791" t="str">
            <v>8999777010027</v>
          </cell>
          <cell r="S791" t="str">
            <v>HE</v>
          </cell>
          <cell r="T791">
            <v>41</v>
          </cell>
          <cell r="U791">
            <v>41</v>
          </cell>
          <cell r="V791">
            <v>110</v>
          </cell>
          <cell r="W791" t="str">
            <v>MM</v>
          </cell>
          <cell r="X791">
            <v>0</v>
          </cell>
          <cell r="Y791">
            <v>0</v>
          </cell>
          <cell r="Z791">
            <v>0</v>
          </cell>
          <cell r="AA791" t="str">
            <v/>
          </cell>
          <cell r="AB791">
            <v>258</v>
          </cell>
          <cell r="AC791">
            <v>171</v>
          </cell>
          <cell r="AD791">
            <v>128</v>
          </cell>
          <cell r="AE791" t="str">
            <v>MM</v>
          </cell>
          <cell r="AF791">
            <v>153.63</v>
          </cell>
          <cell r="AG791" t="str">
            <v>G</v>
          </cell>
          <cell r="AH791">
            <v>0</v>
          </cell>
          <cell r="AI791" t="str">
            <v/>
          </cell>
          <cell r="AJ791">
            <v>3.8380000000000001</v>
          </cell>
          <cell r="AK791" t="str">
            <v>KG</v>
          </cell>
          <cell r="AL791" t="str">
            <v>19</v>
          </cell>
          <cell r="AM791" t="str">
            <v>8</v>
          </cell>
          <cell r="AN791" t="str">
            <v>152</v>
          </cell>
          <cell r="AO791" t="str">
            <v>3648</v>
          </cell>
        </row>
        <row r="792">
          <cell r="D792" t="str">
            <v>82246-04800-28</v>
          </cell>
          <cell r="E792" t="str">
            <v>NDEO RLL-ON INV_BLC&amp;WHT_PWR_ML 25ML</v>
          </cell>
          <cell r="F792">
            <v>25</v>
          </cell>
          <cell r="G792" t="str">
            <v>ML</v>
          </cell>
          <cell r="H792">
            <v>0.123</v>
          </cell>
          <cell r="I792" t="str">
            <v>L</v>
          </cell>
          <cell r="J792" t="str">
            <v>PC</v>
          </cell>
          <cell r="K792" t="str">
            <v>BDF Surabaya</v>
          </cell>
          <cell r="L792" t="str">
            <v>0</v>
          </cell>
          <cell r="M792" t="str">
            <v>30</v>
          </cell>
          <cell r="N792" t="str">
            <v>8999777004583</v>
          </cell>
          <cell r="O792" t="str">
            <v>HE</v>
          </cell>
          <cell r="P792" t="str">
            <v/>
          </cell>
          <cell r="Q792" t="str">
            <v/>
          </cell>
          <cell r="R792" t="str">
            <v>8999777009977</v>
          </cell>
          <cell r="S792" t="str">
            <v>HE</v>
          </cell>
          <cell r="T792">
            <v>37</v>
          </cell>
          <cell r="U792">
            <v>37</v>
          </cell>
          <cell r="V792">
            <v>90</v>
          </cell>
          <cell r="W792" t="str">
            <v>MM</v>
          </cell>
          <cell r="X792">
            <v>0</v>
          </cell>
          <cell r="Y792">
            <v>0</v>
          </cell>
          <cell r="Z792">
            <v>0</v>
          </cell>
          <cell r="AA792" t="str">
            <v/>
          </cell>
          <cell r="AB792">
            <v>240</v>
          </cell>
          <cell r="AC792">
            <v>196</v>
          </cell>
          <cell r="AD792">
            <v>110</v>
          </cell>
          <cell r="AE792" t="str">
            <v>MM</v>
          </cell>
          <cell r="AF792">
            <v>108.383</v>
          </cell>
          <cell r="AG792" t="str">
            <v>G</v>
          </cell>
          <cell r="AH792">
            <v>0</v>
          </cell>
          <cell r="AI792" t="str">
            <v/>
          </cell>
          <cell r="AJ792">
            <v>3.4359999999999999</v>
          </cell>
          <cell r="AK792" t="str">
            <v>KG</v>
          </cell>
          <cell r="AL792" t="str">
            <v>19</v>
          </cell>
          <cell r="AM792" t="str">
            <v>10</v>
          </cell>
          <cell r="AN792" t="str">
            <v>190</v>
          </cell>
          <cell r="AO792" t="str">
            <v>5700</v>
          </cell>
        </row>
        <row r="793">
          <cell r="D793" t="str">
            <v>82235-04800-28</v>
          </cell>
          <cell r="E793" t="str">
            <v>NDEO RLL-ON MINI INV_BLC&amp;WHT_CLR_FM 25ML</v>
          </cell>
          <cell r="F793">
            <v>25</v>
          </cell>
          <cell r="G793" t="str">
            <v>ML</v>
          </cell>
          <cell r="H793">
            <v>0.123</v>
          </cell>
          <cell r="I793" t="str">
            <v>L</v>
          </cell>
          <cell r="J793" t="str">
            <v>PC</v>
          </cell>
          <cell r="K793" t="str">
            <v>BDF Surabaya</v>
          </cell>
          <cell r="L793" t="str">
            <v>0</v>
          </cell>
          <cell r="M793" t="str">
            <v>30</v>
          </cell>
          <cell r="N793" t="str">
            <v>8999777004293</v>
          </cell>
          <cell r="O793" t="str">
            <v>HE</v>
          </cell>
          <cell r="P793" t="str">
            <v/>
          </cell>
          <cell r="Q793" t="str">
            <v/>
          </cell>
          <cell r="R793" t="str">
            <v>8999777009946</v>
          </cell>
          <cell r="S793" t="str">
            <v>HE</v>
          </cell>
          <cell r="T793">
            <v>37</v>
          </cell>
          <cell r="U793">
            <v>37</v>
          </cell>
          <cell r="V793">
            <v>90</v>
          </cell>
          <cell r="W793" t="str">
            <v>MM</v>
          </cell>
          <cell r="X793">
            <v>0</v>
          </cell>
          <cell r="Y793">
            <v>0</v>
          </cell>
          <cell r="Z793">
            <v>0</v>
          </cell>
          <cell r="AA793" t="str">
            <v/>
          </cell>
          <cell r="AB793">
            <v>240</v>
          </cell>
          <cell r="AC793">
            <v>196</v>
          </cell>
          <cell r="AD793">
            <v>110</v>
          </cell>
          <cell r="AE793" t="str">
            <v>MM</v>
          </cell>
          <cell r="AF793">
            <v>108.52</v>
          </cell>
          <cell r="AG793" t="str">
            <v>G</v>
          </cell>
          <cell r="AH793">
            <v>0</v>
          </cell>
          <cell r="AI793" t="str">
            <v/>
          </cell>
          <cell r="AJ793">
            <v>3.44</v>
          </cell>
          <cell r="AK793" t="str">
            <v>KG</v>
          </cell>
          <cell r="AL793" t="str">
            <v>19</v>
          </cell>
          <cell r="AM793" t="str">
            <v>10</v>
          </cell>
          <cell r="AN793" t="str">
            <v>190</v>
          </cell>
          <cell r="AO793" t="str">
            <v>5700</v>
          </cell>
        </row>
        <row r="794">
          <cell r="D794" t="str">
            <v>80203-04800-92</v>
          </cell>
          <cell r="E794" t="str">
            <v>NBODY ESS RCH_CRG_MLK 400ML</v>
          </cell>
          <cell r="F794">
            <v>400</v>
          </cell>
          <cell r="G794" t="str">
            <v>ML</v>
          </cell>
          <cell r="H794">
            <v>738.81600000000003</v>
          </cell>
          <cell r="I794" t="str">
            <v>ML</v>
          </cell>
          <cell r="J794" t="str">
            <v>PC</v>
          </cell>
          <cell r="K794" t="str">
            <v>BDF Surabaya</v>
          </cell>
          <cell r="L794" t="str">
            <v>3</v>
          </cell>
          <cell r="M794" t="str">
            <v>12</v>
          </cell>
          <cell r="N794" t="str">
            <v>8999777012168</v>
          </cell>
          <cell r="O794" t="str">
            <v>HE</v>
          </cell>
          <cell r="P794" t="str">
            <v>8999777012175</v>
          </cell>
          <cell r="Q794" t="str">
            <v>HE</v>
          </cell>
          <cell r="R794" t="str">
            <v>8999777012182</v>
          </cell>
          <cell r="S794" t="str">
            <v>HE</v>
          </cell>
          <cell r="T794">
            <v>74</v>
          </cell>
          <cell r="U794">
            <v>48</v>
          </cell>
          <cell r="V794">
            <v>208</v>
          </cell>
          <cell r="W794" t="str">
            <v>MM</v>
          </cell>
          <cell r="X794">
            <v>0</v>
          </cell>
          <cell r="Y794">
            <v>0</v>
          </cell>
          <cell r="Z794">
            <v>0</v>
          </cell>
          <cell r="AA794" t="str">
            <v>MM</v>
          </cell>
          <cell r="AB794">
            <v>303</v>
          </cell>
          <cell r="AC794">
            <v>161</v>
          </cell>
          <cell r="AD794">
            <v>241</v>
          </cell>
          <cell r="AE794" t="str">
            <v>MM</v>
          </cell>
          <cell r="AF794">
            <v>459.63</v>
          </cell>
          <cell r="AG794" t="str">
            <v>G</v>
          </cell>
          <cell r="AH794">
            <v>0</v>
          </cell>
          <cell r="AI794" t="str">
            <v>KG</v>
          </cell>
          <cell r="AJ794">
            <v>5.7119999999999997</v>
          </cell>
          <cell r="AK794" t="str">
            <v>KG</v>
          </cell>
          <cell r="AL794" t="str">
            <v>17</v>
          </cell>
          <cell r="AM794" t="str">
            <v>5</v>
          </cell>
          <cell r="AN794" t="str">
            <v>85</v>
          </cell>
          <cell r="AO794" t="str">
            <v>1020</v>
          </cell>
        </row>
        <row r="795">
          <cell r="D795" t="str">
            <v>80031-04810-28</v>
          </cell>
          <cell r="E795" t="str">
            <v>NMEN DEO RLL_ON_DEEP 50ML</v>
          </cell>
          <cell r="F795">
            <v>50</v>
          </cell>
          <cell r="G795" t="str">
            <v>ML</v>
          </cell>
          <cell r="H795">
            <v>184.91</v>
          </cell>
          <cell r="I795" t="str">
            <v>ML</v>
          </cell>
          <cell r="J795" t="str">
            <v>PC</v>
          </cell>
          <cell r="K795" t="str">
            <v/>
          </cell>
          <cell r="L795" t="str">
            <v>0</v>
          </cell>
          <cell r="M795" t="str">
            <v>24</v>
          </cell>
          <cell r="N795" t="str">
            <v>8999777010638</v>
          </cell>
          <cell r="O795" t="str">
            <v>HE</v>
          </cell>
          <cell r="P795" t="str">
            <v/>
          </cell>
          <cell r="Q795" t="str">
            <v/>
          </cell>
          <cell r="R795" t="str">
            <v>8999777014865</v>
          </cell>
          <cell r="S795" t="str">
            <v>HE</v>
          </cell>
          <cell r="T795">
            <v>41</v>
          </cell>
          <cell r="U795">
            <v>41</v>
          </cell>
          <cell r="V795">
            <v>110</v>
          </cell>
          <cell r="W795" t="str">
            <v>MM</v>
          </cell>
          <cell r="X795">
            <v>0</v>
          </cell>
          <cell r="Y795">
            <v>0</v>
          </cell>
          <cell r="Z795">
            <v>0</v>
          </cell>
          <cell r="AA795" t="str">
            <v/>
          </cell>
          <cell r="AB795">
            <v>258</v>
          </cell>
          <cell r="AC795">
            <v>171</v>
          </cell>
          <cell r="AD795">
            <v>128</v>
          </cell>
          <cell r="AE795" t="str">
            <v>MM</v>
          </cell>
          <cell r="AF795">
            <v>0.154</v>
          </cell>
          <cell r="AG795" t="str">
            <v>KG</v>
          </cell>
          <cell r="AH795">
            <v>0</v>
          </cell>
          <cell r="AI795" t="str">
            <v/>
          </cell>
          <cell r="AJ795">
            <v>3.8420000000000001</v>
          </cell>
          <cell r="AK795" t="str">
            <v>KG</v>
          </cell>
          <cell r="AL795" t="str">
            <v>19</v>
          </cell>
          <cell r="AM795" t="str">
            <v>8</v>
          </cell>
          <cell r="AN795" t="str">
            <v>152</v>
          </cell>
          <cell r="AO795" t="str">
            <v>3648</v>
          </cell>
        </row>
        <row r="796">
          <cell r="D796" t="str">
            <v>80030-04810-28</v>
          </cell>
          <cell r="E796" t="str">
            <v>NMEN DEO RLL_ON_DEEP 25ML</v>
          </cell>
          <cell r="F796">
            <v>25</v>
          </cell>
          <cell r="G796" t="str">
            <v>ML</v>
          </cell>
          <cell r="H796">
            <v>123.21</v>
          </cell>
          <cell r="I796" t="str">
            <v>ML</v>
          </cell>
          <cell r="J796" t="str">
            <v>PC</v>
          </cell>
          <cell r="K796" t="str">
            <v>BDF Surabaya</v>
          </cell>
          <cell r="L796" t="str">
            <v>0</v>
          </cell>
          <cell r="M796" t="str">
            <v>30</v>
          </cell>
          <cell r="N796" t="str">
            <v>8999777010591</v>
          </cell>
          <cell r="O796" t="str">
            <v>HE</v>
          </cell>
          <cell r="P796" t="str">
            <v/>
          </cell>
          <cell r="Q796" t="str">
            <v/>
          </cell>
          <cell r="R796" t="str">
            <v>8999777014858</v>
          </cell>
          <cell r="S796" t="str">
            <v>HE</v>
          </cell>
          <cell r="T796">
            <v>37</v>
          </cell>
          <cell r="U796">
            <v>37</v>
          </cell>
          <cell r="V796">
            <v>90</v>
          </cell>
          <cell r="W796" t="str">
            <v>MM</v>
          </cell>
          <cell r="X796">
            <v>0</v>
          </cell>
          <cell r="Y796">
            <v>0</v>
          </cell>
          <cell r="Z796">
            <v>0</v>
          </cell>
          <cell r="AA796" t="str">
            <v/>
          </cell>
          <cell r="AB796">
            <v>240</v>
          </cell>
          <cell r="AC796">
            <v>196</v>
          </cell>
          <cell r="AD796">
            <v>110</v>
          </cell>
          <cell r="AE796" t="str">
            <v>MM</v>
          </cell>
          <cell r="AF796">
            <v>0.108</v>
          </cell>
          <cell r="AG796" t="str">
            <v>KG</v>
          </cell>
          <cell r="AH796">
            <v>0</v>
          </cell>
          <cell r="AI796" t="str">
            <v/>
          </cell>
          <cell r="AJ796">
            <v>3.4369999999999998</v>
          </cell>
          <cell r="AK796" t="str">
            <v>KG</v>
          </cell>
          <cell r="AL796" t="str">
            <v>19</v>
          </cell>
          <cell r="AM796" t="str">
            <v>10</v>
          </cell>
          <cell r="AN796" t="str">
            <v>190</v>
          </cell>
          <cell r="AO796" t="str">
            <v>5700</v>
          </cell>
        </row>
        <row r="797">
          <cell r="D797" t="str">
            <v>48332-00176-01</v>
          </cell>
          <cell r="E797" t="str">
            <v>NSUN FC_CRM RSY_PNK SPF50 30ML BLISTER</v>
          </cell>
          <cell r="F797">
            <v>0</v>
          </cell>
          <cell r="G797" t="str">
            <v/>
          </cell>
          <cell r="H797">
            <v>0.36</v>
          </cell>
          <cell r="I797" t="str">
            <v>L</v>
          </cell>
          <cell r="J797" t="str">
            <v>PC</v>
          </cell>
          <cell r="K797" t="str">
            <v>PT. LF SERVICES INDONESIA</v>
          </cell>
          <cell r="L797" t="str">
            <v>0</v>
          </cell>
          <cell r="M797" t="str">
            <v>14</v>
          </cell>
          <cell r="N797" t="str">
            <v>8999777015268</v>
          </cell>
          <cell r="O797" t="str">
            <v>HE</v>
          </cell>
          <cell r="P797" t="str">
            <v/>
          </cell>
          <cell r="Q797" t="str">
            <v/>
          </cell>
          <cell r="R797" t="str">
            <v>8999777015275</v>
          </cell>
          <cell r="S797" t="str">
            <v>HE</v>
          </cell>
          <cell r="T797">
            <v>80</v>
          </cell>
          <cell r="U797">
            <v>25</v>
          </cell>
          <cell r="V797">
            <v>180</v>
          </cell>
          <cell r="W797" t="str">
            <v>MM</v>
          </cell>
          <cell r="X797">
            <v>0</v>
          </cell>
          <cell r="Y797">
            <v>0</v>
          </cell>
          <cell r="Z797">
            <v>0</v>
          </cell>
          <cell r="AA797" t="str">
            <v/>
          </cell>
          <cell r="AB797">
            <v>191</v>
          </cell>
          <cell r="AC797">
            <v>106</v>
          </cell>
          <cell r="AD797">
            <v>202</v>
          </cell>
          <cell r="AE797" t="str">
            <v>MM</v>
          </cell>
          <cell r="AF797">
            <v>4.9000000000000002E-2</v>
          </cell>
          <cell r="AG797" t="str">
            <v>KG</v>
          </cell>
          <cell r="AH797">
            <v>0</v>
          </cell>
          <cell r="AI797" t="str">
            <v/>
          </cell>
          <cell r="AJ797">
            <v>0.79100000000000004</v>
          </cell>
          <cell r="AK797" t="str">
            <v>KG</v>
          </cell>
          <cell r="AL797" t="str">
            <v>42</v>
          </cell>
          <cell r="AM797" t="str">
            <v>6</v>
          </cell>
          <cell r="AN797" t="str">
            <v>252</v>
          </cell>
          <cell r="AO797" t="str">
            <v>3528</v>
          </cell>
        </row>
        <row r="798">
          <cell r="D798" t="str">
            <v>48332-00176-02</v>
          </cell>
          <cell r="E798" t="str">
            <v>NSUN FC_CRM RSY_PNK SPF50 30ML BLISTER</v>
          </cell>
          <cell r="F798">
            <v>0</v>
          </cell>
          <cell r="G798" t="str">
            <v/>
          </cell>
          <cell r="H798">
            <v>0.36</v>
          </cell>
          <cell r="I798" t="str">
            <v>L</v>
          </cell>
          <cell r="J798" t="str">
            <v>PC</v>
          </cell>
          <cell r="K798" t="str">
            <v>PT. LF SERVICES INDONESIA</v>
          </cell>
          <cell r="L798" t="str">
            <v>0</v>
          </cell>
          <cell r="M798" t="str">
            <v>14</v>
          </cell>
          <cell r="N798" t="str">
            <v>8999777015268</v>
          </cell>
          <cell r="O798" t="str">
            <v>HE</v>
          </cell>
          <cell r="P798" t="str">
            <v/>
          </cell>
          <cell r="Q798" t="str">
            <v/>
          </cell>
          <cell r="R798" t="str">
            <v>8999777015275</v>
          </cell>
          <cell r="S798" t="str">
            <v>HE</v>
          </cell>
          <cell r="T798">
            <v>80</v>
          </cell>
          <cell r="U798">
            <v>25</v>
          </cell>
          <cell r="V798">
            <v>180</v>
          </cell>
          <cell r="W798" t="str">
            <v>MM</v>
          </cell>
          <cell r="X798">
            <v>0</v>
          </cell>
          <cell r="Y798">
            <v>0</v>
          </cell>
          <cell r="Z798">
            <v>0</v>
          </cell>
          <cell r="AA798" t="str">
            <v/>
          </cell>
          <cell r="AB798">
            <v>191</v>
          </cell>
          <cell r="AC798">
            <v>106</v>
          </cell>
          <cell r="AD798">
            <v>202</v>
          </cell>
          <cell r="AE798" t="str">
            <v>MM</v>
          </cell>
          <cell r="AF798">
            <v>4.9000000000000002E-2</v>
          </cell>
          <cell r="AG798" t="str">
            <v>KG</v>
          </cell>
          <cell r="AH798">
            <v>0</v>
          </cell>
          <cell r="AI798" t="str">
            <v/>
          </cell>
          <cell r="AJ798">
            <v>0.79100000000000004</v>
          </cell>
          <cell r="AK798" t="str">
            <v>KG</v>
          </cell>
          <cell r="AL798" t="str">
            <v>42</v>
          </cell>
          <cell r="AM798" t="str">
            <v>6</v>
          </cell>
          <cell r="AN798" t="str">
            <v>252</v>
          </cell>
          <cell r="AO798" t="str">
            <v>3528</v>
          </cell>
        </row>
        <row r="799">
          <cell r="D799" t="str">
            <v>86014-07700-17</v>
          </cell>
          <cell r="E799" t="str">
            <v>NSUN FC_CRM RSY_PNK SPF50 30ML</v>
          </cell>
          <cell r="F799">
            <v>30</v>
          </cell>
          <cell r="G799" t="str">
            <v>ML</v>
          </cell>
          <cell r="H799">
            <v>0.111</v>
          </cell>
          <cell r="I799" t="str">
            <v>L</v>
          </cell>
          <cell r="J799" t="str">
            <v>PC</v>
          </cell>
          <cell r="K799" t="str">
            <v>BDF Surabaya</v>
          </cell>
          <cell r="L799" t="str">
            <v>0</v>
          </cell>
          <cell r="M799" t="str">
            <v>70</v>
          </cell>
          <cell r="N799" t="str">
            <v>8850029018416</v>
          </cell>
          <cell r="O799" t="str">
            <v>HE</v>
          </cell>
          <cell r="P799" t="str">
            <v/>
          </cell>
          <cell r="Q799" t="str">
            <v/>
          </cell>
          <cell r="R799" t="str">
            <v>18850029012633</v>
          </cell>
          <cell r="S799" t="str">
            <v>IC</v>
          </cell>
          <cell r="T799">
            <v>34</v>
          </cell>
          <cell r="U799">
            <v>22</v>
          </cell>
          <cell r="V799">
            <v>149</v>
          </cell>
          <cell r="W799" t="str">
            <v>MM</v>
          </cell>
          <cell r="X799">
            <v>0</v>
          </cell>
          <cell r="Y799">
            <v>0</v>
          </cell>
          <cell r="Z799">
            <v>0</v>
          </cell>
          <cell r="AA799" t="str">
            <v/>
          </cell>
          <cell r="AB799">
            <v>258</v>
          </cell>
          <cell r="AC799">
            <v>158</v>
          </cell>
          <cell r="AD799">
            <v>176</v>
          </cell>
          <cell r="AE799" t="str">
            <v>MM</v>
          </cell>
          <cell r="AF799">
            <v>38.799999999999997</v>
          </cell>
          <cell r="AG799" t="str">
            <v>G</v>
          </cell>
          <cell r="AH799">
            <v>0</v>
          </cell>
          <cell r="AI799" t="str">
            <v/>
          </cell>
          <cell r="AJ799">
            <v>2.8330000000000002</v>
          </cell>
          <cell r="AK799" t="str">
            <v>KG</v>
          </cell>
          <cell r="AL799" t="str">
            <v>20</v>
          </cell>
          <cell r="AM799" t="str">
            <v>7</v>
          </cell>
          <cell r="AN799" t="str">
            <v>140</v>
          </cell>
          <cell r="AO799" t="str">
            <v>9800</v>
          </cell>
        </row>
        <row r="800">
          <cell r="D800" t="str">
            <v>86014-07700-19</v>
          </cell>
          <cell r="E800" t="str">
            <v>NSUN FC_CRM RSY_PNK SPF50 30ML</v>
          </cell>
          <cell r="F800">
            <v>30</v>
          </cell>
          <cell r="G800" t="str">
            <v>ML</v>
          </cell>
          <cell r="H800">
            <v>0.111</v>
          </cell>
          <cell r="I800" t="str">
            <v>L</v>
          </cell>
          <cell r="J800" t="str">
            <v>PC</v>
          </cell>
          <cell r="K800" t="str">
            <v>BDF Surabaya</v>
          </cell>
          <cell r="L800" t="str">
            <v>0</v>
          </cell>
          <cell r="M800" t="str">
            <v>70</v>
          </cell>
          <cell r="N800" t="str">
            <v>8850029018416</v>
          </cell>
          <cell r="O800" t="str">
            <v>HE</v>
          </cell>
          <cell r="P800" t="str">
            <v/>
          </cell>
          <cell r="Q800" t="str">
            <v/>
          </cell>
          <cell r="R800" t="str">
            <v>18850029012633</v>
          </cell>
          <cell r="S800" t="str">
            <v>IC</v>
          </cell>
          <cell r="T800">
            <v>34</v>
          </cell>
          <cell r="U800">
            <v>22</v>
          </cell>
          <cell r="V800">
            <v>149</v>
          </cell>
          <cell r="W800" t="str">
            <v>MM</v>
          </cell>
          <cell r="X800">
            <v>0</v>
          </cell>
          <cell r="Y800">
            <v>0</v>
          </cell>
          <cell r="Z800">
            <v>0</v>
          </cell>
          <cell r="AA800" t="str">
            <v/>
          </cell>
          <cell r="AB800">
            <v>258</v>
          </cell>
          <cell r="AC800">
            <v>158</v>
          </cell>
          <cell r="AD800">
            <v>176</v>
          </cell>
          <cell r="AE800" t="str">
            <v>MM</v>
          </cell>
          <cell r="AF800">
            <v>38.799999999999997</v>
          </cell>
          <cell r="AG800" t="str">
            <v>G</v>
          </cell>
          <cell r="AH800">
            <v>0</v>
          </cell>
          <cell r="AI800" t="str">
            <v/>
          </cell>
          <cell r="AJ800">
            <v>2.8330000000000002</v>
          </cell>
          <cell r="AK800" t="str">
            <v>KG</v>
          </cell>
          <cell r="AL800" t="str">
            <v>20</v>
          </cell>
          <cell r="AM800" t="str">
            <v>7</v>
          </cell>
          <cell r="AN800" t="str">
            <v>140</v>
          </cell>
          <cell r="AO800" t="str">
            <v>9800</v>
          </cell>
        </row>
        <row r="801">
          <cell r="D801" t="str">
            <v>86060-07700-19</v>
          </cell>
          <cell r="E801" t="str">
            <v>NSUN PRTCT&amp;PRFCT OIL_CTRL_GL_CRM SPF50 3</v>
          </cell>
          <cell r="F801">
            <v>30</v>
          </cell>
          <cell r="G801" t="str">
            <v>ML</v>
          </cell>
          <cell r="H801">
            <v>114.73</v>
          </cell>
          <cell r="I801" t="str">
            <v>ML</v>
          </cell>
          <cell r="J801" t="str">
            <v>PC</v>
          </cell>
          <cell r="K801" t="str">
            <v>BDF Surabaya</v>
          </cell>
          <cell r="L801" t="str">
            <v>0</v>
          </cell>
          <cell r="M801" t="str">
            <v>70</v>
          </cell>
          <cell r="N801" t="str">
            <v>8850029018713</v>
          </cell>
          <cell r="O801" t="str">
            <v>HE</v>
          </cell>
          <cell r="P801" t="str">
            <v/>
          </cell>
          <cell r="Q801" t="str">
            <v/>
          </cell>
          <cell r="R801" t="str">
            <v>18850029012886</v>
          </cell>
          <cell r="S801" t="str">
            <v>IC</v>
          </cell>
          <cell r="T801">
            <v>35</v>
          </cell>
          <cell r="U801">
            <v>22</v>
          </cell>
          <cell r="V801">
            <v>149</v>
          </cell>
          <cell r="W801" t="str">
            <v>MM</v>
          </cell>
          <cell r="X801">
            <v>0</v>
          </cell>
          <cell r="Y801">
            <v>0</v>
          </cell>
          <cell r="Z801">
            <v>0</v>
          </cell>
          <cell r="AA801" t="str">
            <v/>
          </cell>
          <cell r="AB801">
            <v>260</v>
          </cell>
          <cell r="AC801">
            <v>160</v>
          </cell>
          <cell r="AD801">
            <v>177</v>
          </cell>
          <cell r="AE801" t="str">
            <v>MM</v>
          </cell>
          <cell r="AF801">
            <v>39.29</v>
          </cell>
          <cell r="AG801" t="str">
            <v>G</v>
          </cell>
          <cell r="AH801">
            <v>0</v>
          </cell>
          <cell r="AI801" t="str">
            <v/>
          </cell>
          <cell r="AJ801">
            <v>2.88</v>
          </cell>
          <cell r="AK801" t="str">
            <v>KG</v>
          </cell>
          <cell r="AL801" t="str">
            <v>20</v>
          </cell>
          <cell r="AM801" t="str">
            <v>7</v>
          </cell>
          <cell r="AN801" t="str">
            <v>140</v>
          </cell>
          <cell r="AO801" t="str">
            <v>9800</v>
          </cell>
        </row>
        <row r="802">
          <cell r="D802" t="str">
            <v>48332-00179-00</v>
          </cell>
          <cell r="E802" t="str">
            <v>NLC CR_BL_GRP&amp;MRC 7G</v>
          </cell>
          <cell r="F802">
            <v>0</v>
          </cell>
          <cell r="G802" t="str">
            <v/>
          </cell>
          <cell r="H802">
            <v>0.39100000000000001</v>
          </cell>
          <cell r="I802" t="str">
            <v>L</v>
          </cell>
          <cell r="J802" t="str">
            <v>PC</v>
          </cell>
          <cell r="K802" t="str">
            <v>BDF Surabaya</v>
          </cell>
          <cell r="L802" t="str">
            <v>0</v>
          </cell>
          <cell r="M802" t="str">
            <v>12</v>
          </cell>
          <cell r="N802" t="str">
            <v>8999777014896</v>
          </cell>
          <cell r="O802" t="str">
            <v>HE</v>
          </cell>
          <cell r="P802" t="str">
            <v/>
          </cell>
          <cell r="Q802" t="str">
            <v/>
          </cell>
          <cell r="R802" t="str">
            <v>8999777014902</v>
          </cell>
          <cell r="S802" t="str">
            <v>HE</v>
          </cell>
          <cell r="T802">
            <v>75</v>
          </cell>
          <cell r="U802">
            <v>41</v>
          </cell>
          <cell r="V802">
            <v>127</v>
          </cell>
          <cell r="W802" t="str">
            <v>MM</v>
          </cell>
          <cell r="X802">
            <v>0</v>
          </cell>
          <cell r="Y802">
            <v>0</v>
          </cell>
          <cell r="Z802">
            <v>0</v>
          </cell>
          <cell r="AA802" t="str">
            <v/>
          </cell>
          <cell r="AB802">
            <v>234</v>
          </cell>
          <cell r="AC802">
            <v>86</v>
          </cell>
          <cell r="AD802">
            <v>144</v>
          </cell>
          <cell r="AE802" t="str">
            <v>MM</v>
          </cell>
          <cell r="AF802">
            <v>34.006</v>
          </cell>
          <cell r="AG802" t="str">
            <v>G</v>
          </cell>
          <cell r="AH802">
            <v>0</v>
          </cell>
          <cell r="AI802" t="str">
            <v/>
          </cell>
          <cell r="AJ802">
            <v>0.47799999999999998</v>
          </cell>
          <cell r="AK802" t="str">
            <v>KG</v>
          </cell>
          <cell r="AL802" t="str">
            <v>26</v>
          </cell>
          <cell r="AM802" t="str">
            <v>7</v>
          </cell>
          <cell r="AN802" t="str">
            <v>182</v>
          </cell>
          <cell r="AO802" t="str">
            <v>2184</v>
          </cell>
        </row>
        <row r="803">
          <cell r="D803" t="str">
            <v>82237-04800-28</v>
          </cell>
          <cell r="E803" t="str">
            <v>NDEO SPY INV_BLC&amp;WHT_CLR_FM 150ML</v>
          </cell>
          <cell r="F803">
            <v>150</v>
          </cell>
          <cell r="G803" t="str">
            <v>ML</v>
          </cell>
          <cell r="H803">
            <v>374.625</v>
          </cell>
          <cell r="I803" t="str">
            <v>ML</v>
          </cell>
          <cell r="J803" t="str">
            <v>PC</v>
          </cell>
          <cell r="K803" t="str">
            <v>BDF Surabaya</v>
          </cell>
          <cell r="L803" t="str">
            <v>6</v>
          </cell>
          <cell r="M803" t="str">
            <v>12</v>
          </cell>
          <cell r="N803" t="str">
            <v>8999777004880</v>
          </cell>
          <cell r="O803" t="str">
            <v>HE</v>
          </cell>
          <cell r="P803" t="str">
            <v>8999777004897</v>
          </cell>
          <cell r="Q803" t="str">
            <v>HE</v>
          </cell>
          <cell r="R803" t="str">
            <v>8999777004903</v>
          </cell>
          <cell r="S803" t="str">
            <v>HE</v>
          </cell>
          <cell r="T803">
            <v>45</v>
          </cell>
          <cell r="U803">
            <v>45</v>
          </cell>
          <cell r="V803">
            <v>185</v>
          </cell>
          <cell r="W803" t="str">
            <v>MM</v>
          </cell>
          <cell r="X803">
            <v>272</v>
          </cell>
          <cell r="Y803">
            <v>45</v>
          </cell>
          <cell r="Z803">
            <v>185</v>
          </cell>
          <cell r="AA803" t="str">
            <v>MM</v>
          </cell>
          <cell r="AB803">
            <v>284</v>
          </cell>
          <cell r="AC803">
            <v>103</v>
          </cell>
          <cell r="AD803">
            <v>205</v>
          </cell>
          <cell r="AE803" t="str">
            <v>MM</v>
          </cell>
          <cell r="AF803">
            <v>140.47399999999999</v>
          </cell>
          <cell r="AG803" t="str">
            <v>G</v>
          </cell>
          <cell r="AH803">
            <v>0.84899999999999998</v>
          </cell>
          <cell r="AI803" t="str">
            <v>KG</v>
          </cell>
          <cell r="AJ803">
            <v>1.84</v>
          </cell>
          <cell r="AK803" t="str">
            <v>KG</v>
          </cell>
          <cell r="AL803" t="str">
            <v>30</v>
          </cell>
          <cell r="AM803" t="str">
            <v>4</v>
          </cell>
          <cell r="AN803" t="str">
            <v>120</v>
          </cell>
          <cell r="AO803" t="str">
            <v>1440</v>
          </cell>
        </row>
        <row r="804">
          <cell r="D804" t="str">
            <v>83445-04800-30</v>
          </cell>
          <cell r="E804" t="str">
            <v>NDEO RLL-ON HJB_FRS 50ML</v>
          </cell>
          <cell r="F804">
            <v>50</v>
          </cell>
          <cell r="G804" t="str">
            <v>ML</v>
          </cell>
          <cell r="H804">
            <v>184.91</v>
          </cell>
          <cell r="I804" t="str">
            <v>ML</v>
          </cell>
          <cell r="J804" t="str">
            <v>PC</v>
          </cell>
          <cell r="K804" t="str">
            <v>BDF Surabaya</v>
          </cell>
          <cell r="L804" t="str">
            <v>6</v>
          </cell>
          <cell r="M804" t="str">
            <v>24</v>
          </cell>
          <cell r="N804" t="str">
            <v>8999777015893</v>
          </cell>
          <cell r="O804" t="str">
            <v>HE</v>
          </cell>
          <cell r="P804" t="str">
            <v>8999777015909</v>
          </cell>
          <cell r="Q804" t="str">
            <v>HE</v>
          </cell>
          <cell r="R804" t="str">
            <v>8999777015916</v>
          </cell>
          <cell r="S804" t="str">
            <v>HE</v>
          </cell>
          <cell r="T804">
            <v>41</v>
          </cell>
          <cell r="U804">
            <v>41</v>
          </cell>
          <cell r="V804">
            <v>110</v>
          </cell>
          <cell r="W804" t="str">
            <v>MM</v>
          </cell>
          <cell r="X804">
            <v>246</v>
          </cell>
          <cell r="Y804">
            <v>41</v>
          </cell>
          <cell r="Z804">
            <v>110</v>
          </cell>
          <cell r="AA804" t="str">
            <v>MM</v>
          </cell>
          <cell r="AB804">
            <v>256</v>
          </cell>
          <cell r="AC804">
            <v>177</v>
          </cell>
          <cell r="AD804">
            <v>131</v>
          </cell>
          <cell r="AE804" t="str">
            <v>MM</v>
          </cell>
          <cell r="AF804">
            <v>154</v>
          </cell>
          <cell r="AG804" t="str">
            <v>G</v>
          </cell>
          <cell r="AH804">
            <v>0.92700000000000005</v>
          </cell>
          <cell r="AI804" t="str">
            <v>KG</v>
          </cell>
          <cell r="AJ804">
            <v>3.8559999999999999</v>
          </cell>
          <cell r="AK804" t="str">
            <v>KG</v>
          </cell>
          <cell r="AL804" t="str">
            <v>0</v>
          </cell>
          <cell r="AM804" t="str">
            <v>0</v>
          </cell>
          <cell r="AN804" t="str">
            <v>0</v>
          </cell>
          <cell r="AO804" t="str">
            <v>0</v>
          </cell>
        </row>
        <row r="805">
          <cell r="D805" t="str">
            <v>83735-04800-27</v>
          </cell>
          <cell r="E805" t="str">
            <v>NDEO RLL-ON PRL&amp;BTY 50ML</v>
          </cell>
          <cell r="F805">
            <v>50</v>
          </cell>
          <cell r="G805" t="str">
            <v>ML</v>
          </cell>
          <cell r="H805">
            <v>184.91</v>
          </cell>
          <cell r="I805" t="str">
            <v>ML</v>
          </cell>
          <cell r="J805" t="str">
            <v>PC</v>
          </cell>
          <cell r="K805" t="str">
            <v>BDF Surabaya</v>
          </cell>
          <cell r="L805" t="str">
            <v>6</v>
          </cell>
          <cell r="M805" t="str">
            <v>24</v>
          </cell>
          <cell r="N805" t="str">
            <v>8999777010973</v>
          </cell>
          <cell r="O805" t="str">
            <v>HE</v>
          </cell>
          <cell r="P805" t="str">
            <v>8999777010980</v>
          </cell>
          <cell r="Q805" t="str">
            <v>HE</v>
          </cell>
          <cell r="R805" t="str">
            <v>8999777010997</v>
          </cell>
          <cell r="S805" t="str">
            <v>HE</v>
          </cell>
          <cell r="T805">
            <v>41</v>
          </cell>
          <cell r="U805">
            <v>41</v>
          </cell>
          <cell r="V805">
            <v>110</v>
          </cell>
          <cell r="W805" t="str">
            <v>MM</v>
          </cell>
          <cell r="X805">
            <v>246</v>
          </cell>
          <cell r="Y805">
            <v>41</v>
          </cell>
          <cell r="Z805">
            <v>110</v>
          </cell>
          <cell r="AA805" t="str">
            <v>MM</v>
          </cell>
          <cell r="AB805">
            <v>256</v>
          </cell>
          <cell r="AC805">
            <v>177</v>
          </cell>
          <cell r="AD805">
            <v>131</v>
          </cell>
          <cell r="AE805" t="str">
            <v>MM</v>
          </cell>
          <cell r="AF805">
            <v>154</v>
          </cell>
          <cell r="AG805" t="str">
            <v>G</v>
          </cell>
          <cell r="AH805">
            <v>0.92700000000000005</v>
          </cell>
          <cell r="AI805" t="str">
            <v>KG</v>
          </cell>
          <cell r="AJ805">
            <v>3.8559999999999999</v>
          </cell>
          <cell r="AK805" t="str">
            <v>KG</v>
          </cell>
          <cell r="AL805" t="str">
            <v>19</v>
          </cell>
          <cell r="AM805" t="str">
            <v>7</v>
          </cell>
          <cell r="AN805" t="str">
            <v>133</v>
          </cell>
          <cell r="AO805" t="str">
            <v>3192</v>
          </cell>
        </row>
        <row r="806">
          <cell r="D806" t="str">
            <v>84415-04800-01</v>
          </cell>
          <cell r="E806" t="str">
            <v>NMEN CLN DEEP_WHT_OC_MUD_FM 100ML</v>
          </cell>
          <cell r="F806">
            <v>100</v>
          </cell>
          <cell r="G806" t="str">
            <v>ML</v>
          </cell>
          <cell r="H806">
            <v>504.35</v>
          </cell>
          <cell r="I806" t="str">
            <v>ML</v>
          </cell>
          <cell r="J806" t="str">
            <v>PC</v>
          </cell>
          <cell r="K806" t="str">
            <v/>
          </cell>
          <cell r="L806" t="str">
            <v>6</v>
          </cell>
          <cell r="M806" t="str">
            <v>24</v>
          </cell>
          <cell r="N806" t="str">
            <v>8999777010553</v>
          </cell>
          <cell r="O806" t="str">
            <v>HE</v>
          </cell>
          <cell r="P806" t="str">
            <v>8999777010560</v>
          </cell>
          <cell r="Q806" t="str">
            <v>HE</v>
          </cell>
          <cell r="R806" t="str">
            <v>8999777010577</v>
          </cell>
          <cell r="S806" t="str">
            <v>HE</v>
          </cell>
          <cell r="T806">
            <v>77</v>
          </cell>
          <cell r="U806">
            <v>50</v>
          </cell>
          <cell r="V806">
            <v>131</v>
          </cell>
          <cell r="W806" t="str">
            <v>MM</v>
          </cell>
          <cell r="X806">
            <v>190</v>
          </cell>
          <cell r="Y806">
            <v>120</v>
          </cell>
          <cell r="Z806">
            <v>131</v>
          </cell>
          <cell r="AA806" t="str">
            <v>MM</v>
          </cell>
          <cell r="AB806">
            <v>381</v>
          </cell>
          <cell r="AC806">
            <v>251</v>
          </cell>
          <cell r="AD806">
            <v>165</v>
          </cell>
          <cell r="AE806" t="str">
            <v>MM</v>
          </cell>
          <cell r="AF806">
            <v>120.92</v>
          </cell>
          <cell r="AG806" t="str">
            <v>G</v>
          </cell>
          <cell r="AH806">
            <v>0.75600000000000001</v>
          </cell>
          <cell r="AI806" t="str">
            <v>KG</v>
          </cell>
          <cell r="AJ806">
            <v>3.2829999999999999</v>
          </cell>
          <cell r="AK806" t="str">
            <v>KG</v>
          </cell>
          <cell r="AL806" t="str">
            <v>9</v>
          </cell>
          <cell r="AM806" t="str">
            <v>5</v>
          </cell>
          <cell r="AN806" t="str">
            <v>45</v>
          </cell>
          <cell r="AO806" t="str">
            <v>1080</v>
          </cell>
        </row>
        <row r="807">
          <cell r="D807" t="str">
            <v>84415-04801-01</v>
          </cell>
          <cell r="E807" t="str">
            <v>NMEN CLN DEEP_WHT_OC_MUD_FM 100ML</v>
          </cell>
          <cell r="F807">
            <v>100</v>
          </cell>
          <cell r="G807" t="str">
            <v>ML</v>
          </cell>
          <cell r="H807">
            <v>523.6</v>
          </cell>
          <cell r="I807" t="str">
            <v>ML</v>
          </cell>
          <cell r="J807" t="str">
            <v>PC</v>
          </cell>
          <cell r="K807" t="str">
            <v>BDF Surabaya</v>
          </cell>
          <cell r="L807" t="str">
            <v>6</v>
          </cell>
          <cell r="M807" t="str">
            <v>24</v>
          </cell>
          <cell r="N807" t="str">
            <v>8999777010553</v>
          </cell>
          <cell r="O807" t="str">
            <v>HE</v>
          </cell>
          <cell r="P807" t="str">
            <v>8999777010560</v>
          </cell>
          <cell r="Q807" t="str">
            <v>HE</v>
          </cell>
          <cell r="R807" t="str">
            <v>8999777010577</v>
          </cell>
          <cell r="S807" t="str">
            <v>HE</v>
          </cell>
          <cell r="T807">
            <v>77</v>
          </cell>
          <cell r="U807">
            <v>50</v>
          </cell>
          <cell r="V807">
            <v>136</v>
          </cell>
          <cell r="W807" t="str">
            <v>MM</v>
          </cell>
          <cell r="X807">
            <v>190</v>
          </cell>
          <cell r="Y807">
            <v>123</v>
          </cell>
          <cell r="Z807">
            <v>143</v>
          </cell>
          <cell r="AA807" t="str">
            <v>MM</v>
          </cell>
          <cell r="AB807">
            <v>386</v>
          </cell>
          <cell r="AC807">
            <v>251</v>
          </cell>
          <cell r="AD807">
            <v>187</v>
          </cell>
          <cell r="AE807" t="str">
            <v>MM</v>
          </cell>
          <cell r="AF807">
            <v>121</v>
          </cell>
          <cell r="AG807" t="str">
            <v>G</v>
          </cell>
          <cell r="AH807">
            <v>0.75600000000000001</v>
          </cell>
          <cell r="AI807" t="str">
            <v>KG</v>
          </cell>
          <cell r="AJ807">
            <v>3.3239999999999998</v>
          </cell>
          <cell r="AK807" t="str">
            <v>KG</v>
          </cell>
          <cell r="AL807" t="str">
            <v>9</v>
          </cell>
          <cell r="AM807" t="str">
            <v>5</v>
          </cell>
          <cell r="AN807" t="str">
            <v>45</v>
          </cell>
          <cell r="AO807" t="str">
            <v>1080</v>
          </cell>
        </row>
        <row r="808">
          <cell r="D808" t="str">
            <v>84481-04800-28</v>
          </cell>
          <cell r="E808" t="str">
            <v>NDEO SPY INV_BLC&amp;WHT_RDNT&amp;SMTH 150ML</v>
          </cell>
          <cell r="F808">
            <v>150</v>
          </cell>
          <cell r="G808" t="str">
            <v>ML</v>
          </cell>
          <cell r="H808">
            <v>374.625</v>
          </cell>
          <cell r="I808" t="str">
            <v>ML</v>
          </cell>
          <cell r="J808" t="str">
            <v>PC</v>
          </cell>
          <cell r="K808" t="str">
            <v>BDF Surabaya</v>
          </cell>
          <cell r="L808" t="str">
            <v>6</v>
          </cell>
          <cell r="M808" t="str">
            <v>12</v>
          </cell>
          <cell r="N808" t="str">
            <v>8999777011406</v>
          </cell>
          <cell r="O808" t="str">
            <v>HE</v>
          </cell>
          <cell r="P808" t="str">
            <v>8999777011413</v>
          </cell>
          <cell r="Q808" t="str">
            <v>HE</v>
          </cell>
          <cell r="R808" t="str">
            <v>8999777011420</v>
          </cell>
          <cell r="S808" t="str">
            <v>HE</v>
          </cell>
          <cell r="T808">
            <v>45</v>
          </cell>
          <cell r="U808">
            <v>45</v>
          </cell>
          <cell r="V808">
            <v>185</v>
          </cell>
          <cell r="W808" t="str">
            <v>MM</v>
          </cell>
          <cell r="X808">
            <v>272</v>
          </cell>
          <cell r="Y808">
            <v>45</v>
          </cell>
          <cell r="Z808">
            <v>185</v>
          </cell>
          <cell r="AA808" t="str">
            <v>MM</v>
          </cell>
          <cell r="AB808">
            <v>284</v>
          </cell>
          <cell r="AC808">
            <v>103</v>
          </cell>
          <cell r="AD808">
            <v>205</v>
          </cell>
          <cell r="AE808" t="str">
            <v>MM</v>
          </cell>
          <cell r="AF808">
            <v>140.13999999999999</v>
          </cell>
          <cell r="AG808" t="str">
            <v>G</v>
          </cell>
          <cell r="AH808">
            <v>0.84499999999999997</v>
          </cell>
          <cell r="AI808" t="str">
            <v>KG</v>
          </cell>
          <cell r="AJ808">
            <v>1.833</v>
          </cell>
          <cell r="AK808" t="str">
            <v>KG</v>
          </cell>
          <cell r="AL808" t="str">
            <v>30</v>
          </cell>
          <cell r="AM808" t="str">
            <v>4</v>
          </cell>
          <cell r="AN808" t="str">
            <v>120</v>
          </cell>
          <cell r="AO808" t="str">
            <v>1440</v>
          </cell>
        </row>
        <row r="809">
          <cell r="D809" t="str">
            <v>84911-04800-08</v>
          </cell>
          <cell r="E809" t="str">
            <v>NF MK_UP_CR PRL_WHT_WTR 200ML</v>
          </cell>
          <cell r="F809">
            <v>200</v>
          </cell>
          <cell r="G809" t="str">
            <v>ML</v>
          </cell>
          <cell r="H809">
            <v>392.94</v>
          </cell>
          <cell r="I809" t="str">
            <v>ML</v>
          </cell>
          <cell r="J809" t="str">
            <v>PC</v>
          </cell>
          <cell r="K809" t="str">
            <v>BDF Surabaya</v>
          </cell>
          <cell r="L809" t="str">
            <v>6</v>
          </cell>
          <cell r="M809" t="str">
            <v>12</v>
          </cell>
          <cell r="N809" t="str">
            <v>8999777010522</v>
          </cell>
          <cell r="O809" t="str">
            <v>HE</v>
          </cell>
          <cell r="P809" t="str">
            <v>8999777011499</v>
          </cell>
          <cell r="Q809" t="str">
            <v>HE</v>
          </cell>
          <cell r="R809" t="str">
            <v>8999777011505</v>
          </cell>
          <cell r="S809" t="str">
            <v>HE</v>
          </cell>
          <cell r="T809">
            <v>59</v>
          </cell>
          <cell r="U809">
            <v>37</v>
          </cell>
          <cell r="V809">
            <v>180</v>
          </cell>
          <cell r="W809" t="str">
            <v>MM</v>
          </cell>
          <cell r="X809">
            <v>222</v>
          </cell>
          <cell r="Y809">
            <v>59</v>
          </cell>
          <cell r="Z809">
            <v>180</v>
          </cell>
          <cell r="AA809" t="str">
            <v>MM</v>
          </cell>
          <cell r="AB809">
            <v>248</v>
          </cell>
          <cell r="AC809">
            <v>122</v>
          </cell>
          <cell r="AD809">
            <v>202</v>
          </cell>
          <cell r="AE809" t="str">
            <v>MM</v>
          </cell>
          <cell r="AF809">
            <v>236</v>
          </cell>
          <cell r="AG809" t="str">
            <v>G</v>
          </cell>
          <cell r="AH809">
            <v>1.4179999999999999</v>
          </cell>
          <cell r="AI809" t="str">
            <v>KG</v>
          </cell>
          <cell r="AJ809">
            <v>2.9609999999999999</v>
          </cell>
          <cell r="AK809" t="str">
            <v>KG</v>
          </cell>
          <cell r="AL809" t="str">
            <v>27</v>
          </cell>
          <cell r="AM809" t="str">
            <v>4</v>
          </cell>
          <cell r="AN809" t="str">
            <v>108</v>
          </cell>
          <cell r="AO809" t="str">
            <v>1296</v>
          </cell>
        </row>
        <row r="810">
          <cell r="D810" t="str">
            <v>85276-04800-48</v>
          </cell>
          <cell r="E810" t="str">
            <v>NLC CR&amp;CLR_RD 5,5ML</v>
          </cell>
          <cell r="F810">
            <v>5.5</v>
          </cell>
          <cell r="G810" t="str">
            <v>ML</v>
          </cell>
          <cell r="H810">
            <v>189</v>
          </cell>
          <cell r="I810" t="str">
            <v>ML</v>
          </cell>
          <cell r="J810" t="str">
            <v>PC</v>
          </cell>
          <cell r="K810" t="str">
            <v/>
          </cell>
          <cell r="L810" t="str">
            <v>0</v>
          </cell>
          <cell r="M810" t="str">
            <v>24</v>
          </cell>
          <cell r="N810" t="str">
            <v>8999777012953</v>
          </cell>
          <cell r="O810" t="str">
            <v>HE</v>
          </cell>
          <cell r="P810" t="str">
            <v/>
          </cell>
          <cell r="Q810" t="str">
            <v/>
          </cell>
          <cell r="R810" t="str">
            <v>8999777012960</v>
          </cell>
          <cell r="S810" t="str">
            <v>HE</v>
          </cell>
          <cell r="T810">
            <v>75</v>
          </cell>
          <cell r="U810">
            <v>21</v>
          </cell>
          <cell r="V810">
            <v>120</v>
          </cell>
          <cell r="W810" t="str">
            <v>MM</v>
          </cell>
          <cell r="X810">
            <v>0</v>
          </cell>
          <cell r="Y810">
            <v>0</v>
          </cell>
          <cell r="Z810">
            <v>0</v>
          </cell>
          <cell r="AA810" t="str">
            <v/>
          </cell>
          <cell r="AB810">
            <v>307</v>
          </cell>
          <cell r="AC810">
            <v>122</v>
          </cell>
          <cell r="AD810">
            <v>140</v>
          </cell>
          <cell r="AE810" t="str">
            <v>MM</v>
          </cell>
          <cell r="AF810">
            <v>19</v>
          </cell>
          <cell r="AG810" t="str">
            <v>G</v>
          </cell>
          <cell r="AH810">
            <v>0</v>
          </cell>
          <cell r="AI810" t="str">
            <v/>
          </cell>
          <cell r="AJ810">
            <v>0.56499999999999995</v>
          </cell>
          <cell r="AK810" t="str">
            <v>KG</v>
          </cell>
          <cell r="AL810" t="str">
            <v>24</v>
          </cell>
          <cell r="AM810" t="str">
            <v>7</v>
          </cell>
          <cell r="AN810" t="str">
            <v>168</v>
          </cell>
          <cell r="AO810" t="str">
            <v>4032</v>
          </cell>
        </row>
        <row r="811">
          <cell r="D811" t="str">
            <v>86060-07700-17</v>
          </cell>
          <cell r="E811" t="str">
            <v>NSUN PRTCT&amp;PRFCT OIL_CTRL_GL_CRM SPF50 3</v>
          </cell>
          <cell r="F811">
            <v>30</v>
          </cell>
          <cell r="G811" t="str">
            <v>ML</v>
          </cell>
          <cell r="H811">
            <v>114.73</v>
          </cell>
          <cell r="I811" t="str">
            <v>ML</v>
          </cell>
          <cell r="J811" t="str">
            <v>PC</v>
          </cell>
          <cell r="K811" t="str">
            <v>BDF Surabaya</v>
          </cell>
          <cell r="L811" t="str">
            <v>0</v>
          </cell>
          <cell r="M811" t="str">
            <v>70</v>
          </cell>
          <cell r="N811" t="str">
            <v>8850029018713</v>
          </cell>
          <cell r="O811" t="str">
            <v>HE</v>
          </cell>
          <cell r="P811" t="str">
            <v/>
          </cell>
          <cell r="Q811" t="str">
            <v/>
          </cell>
          <cell r="R811" t="str">
            <v>18850029012886</v>
          </cell>
          <cell r="S811" t="str">
            <v>IC</v>
          </cell>
          <cell r="T811">
            <v>35</v>
          </cell>
          <cell r="U811">
            <v>22</v>
          </cell>
          <cell r="V811">
            <v>149</v>
          </cell>
          <cell r="W811" t="str">
            <v>MM</v>
          </cell>
          <cell r="X811">
            <v>0</v>
          </cell>
          <cell r="Y811">
            <v>0</v>
          </cell>
          <cell r="Z811">
            <v>0</v>
          </cell>
          <cell r="AA811" t="str">
            <v/>
          </cell>
          <cell r="AB811">
            <v>260</v>
          </cell>
          <cell r="AC811">
            <v>160</v>
          </cell>
          <cell r="AD811">
            <v>177</v>
          </cell>
          <cell r="AE811" t="str">
            <v>MM</v>
          </cell>
          <cell r="AF811">
            <v>39.29</v>
          </cell>
          <cell r="AG811" t="str">
            <v>G</v>
          </cell>
          <cell r="AH811">
            <v>0</v>
          </cell>
          <cell r="AI811" t="str">
            <v/>
          </cell>
          <cell r="AJ811">
            <v>2.88</v>
          </cell>
          <cell r="AK811" t="str">
            <v>KG</v>
          </cell>
          <cell r="AL811" t="str">
            <v>20</v>
          </cell>
          <cell r="AM811" t="str">
            <v>7</v>
          </cell>
          <cell r="AN811" t="str">
            <v>140</v>
          </cell>
          <cell r="AO811" t="str">
            <v>9800</v>
          </cell>
        </row>
        <row r="812">
          <cell r="D812" t="str">
            <v>86686-04800-01</v>
          </cell>
          <cell r="E812" t="str">
            <v>NFC MUS 30ML _WAOC_2IN1_DAY_SRM</v>
          </cell>
          <cell r="F812">
            <v>30</v>
          </cell>
          <cell r="G812" t="str">
            <v>ML</v>
          </cell>
          <cell r="H812">
            <v>234</v>
          </cell>
          <cell r="I812" t="str">
            <v>ML</v>
          </cell>
          <cell r="J812" t="str">
            <v>PC</v>
          </cell>
          <cell r="K812" t="str">
            <v>BDF Surabaya</v>
          </cell>
          <cell r="L812" t="str">
            <v>3</v>
          </cell>
          <cell r="M812" t="str">
            <v>12</v>
          </cell>
          <cell r="N812" t="str">
            <v>8999777006662</v>
          </cell>
          <cell r="O812" t="str">
            <v>HE</v>
          </cell>
          <cell r="P812" t="str">
            <v>8999777006679</v>
          </cell>
          <cell r="Q812" t="str">
            <v>HE</v>
          </cell>
          <cell r="R812" t="str">
            <v>8999777006686</v>
          </cell>
          <cell r="S812" t="str">
            <v>HE</v>
          </cell>
          <cell r="T812">
            <v>60</v>
          </cell>
          <cell r="U812">
            <v>25</v>
          </cell>
          <cell r="V812">
            <v>156</v>
          </cell>
          <cell r="W812" t="str">
            <v>MM</v>
          </cell>
          <cell r="X812">
            <v>77</v>
          </cell>
          <cell r="Y812">
            <v>60</v>
          </cell>
          <cell r="Z812">
            <v>156</v>
          </cell>
          <cell r="AA812" t="str">
            <v>MM</v>
          </cell>
          <cell r="AB812">
            <v>162</v>
          </cell>
          <cell r="AC812">
            <v>130</v>
          </cell>
          <cell r="AD812">
            <v>180</v>
          </cell>
          <cell r="AE812" t="str">
            <v>MM</v>
          </cell>
          <cell r="AF812">
            <v>52.8</v>
          </cell>
          <cell r="AG812" t="str">
            <v>G</v>
          </cell>
          <cell r="AH812">
            <v>0.159</v>
          </cell>
          <cell r="AI812" t="str">
            <v>KG</v>
          </cell>
          <cell r="AJ812">
            <v>0.72</v>
          </cell>
          <cell r="AK812" t="str">
            <v>KG</v>
          </cell>
          <cell r="AL812" t="str">
            <v>36</v>
          </cell>
          <cell r="AM812" t="str">
            <v>5</v>
          </cell>
          <cell r="AN812" t="str">
            <v>180</v>
          </cell>
          <cell r="AO812" t="str">
            <v>2160</v>
          </cell>
        </row>
        <row r="813">
          <cell r="D813" t="str">
            <v>86689-04800-01</v>
          </cell>
          <cell r="E813" t="str">
            <v>NFC MK_UP_CR 200ML CLN_TNR</v>
          </cell>
          <cell r="F813">
            <v>200</v>
          </cell>
          <cell r="G813" t="str">
            <v>ML</v>
          </cell>
          <cell r="H813">
            <v>392.94</v>
          </cell>
          <cell r="I813" t="str">
            <v>ML</v>
          </cell>
          <cell r="J813" t="str">
            <v>PC</v>
          </cell>
          <cell r="K813" t="str">
            <v>BDF Surabaya</v>
          </cell>
          <cell r="L813" t="str">
            <v>3</v>
          </cell>
          <cell r="M813" t="str">
            <v>12</v>
          </cell>
          <cell r="N813" t="str">
            <v>8999777006693</v>
          </cell>
          <cell r="O813" t="str">
            <v>HE</v>
          </cell>
          <cell r="P813" t="str">
            <v>8999777006709</v>
          </cell>
          <cell r="Q813" t="str">
            <v>HE</v>
          </cell>
          <cell r="R813" t="str">
            <v>8999777006716</v>
          </cell>
          <cell r="S813" t="str">
            <v>HE</v>
          </cell>
          <cell r="T813">
            <v>59</v>
          </cell>
          <cell r="U813">
            <v>37</v>
          </cell>
          <cell r="V813">
            <v>180</v>
          </cell>
          <cell r="W813" t="str">
            <v>MM</v>
          </cell>
          <cell r="X813">
            <v>111</v>
          </cell>
          <cell r="Y813">
            <v>59</v>
          </cell>
          <cell r="Z813">
            <v>180</v>
          </cell>
          <cell r="AA813" t="str">
            <v>MM</v>
          </cell>
          <cell r="AB813">
            <v>248</v>
          </cell>
          <cell r="AC813">
            <v>122</v>
          </cell>
          <cell r="AD813">
            <v>202</v>
          </cell>
          <cell r="AE813" t="str">
            <v>MM</v>
          </cell>
          <cell r="AF813">
            <v>230.1</v>
          </cell>
          <cell r="AG813" t="str">
            <v>G</v>
          </cell>
          <cell r="AH813">
            <v>0.69399999999999995</v>
          </cell>
          <cell r="AI813" t="str">
            <v>KG</v>
          </cell>
          <cell r="AJ813">
            <v>2.883</v>
          </cell>
          <cell r="AK813" t="str">
            <v>KG</v>
          </cell>
          <cell r="AL813" t="str">
            <v>27</v>
          </cell>
          <cell r="AM813" t="str">
            <v>4</v>
          </cell>
          <cell r="AN813" t="str">
            <v>108</v>
          </cell>
          <cell r="AO813" t="str">
            <v>1296</v>
          </cell>
        </row>
        <row r="814">
          <cell r="D814" t="str">
            <v>48332-00176-03</v>
          </cell>
          <cell r="E814" t="str">
            <v>NSUN FC_CRM INST_AURA_SPF50_30ML</v>
          </cell>
          <cell r="F814">
            <v>0</v>
          </cell>
          <cell r="G814" t="str">
            <v/>
          </cell>
          <cell r="H814">
            <v>0.36</v>
          </cell>
          <cell r="I814" t="str">
            <v>L</v>
          </cell>
          <cell r="J814" t="str">
            <v>PC</v>
          </cell>
          <cell r="K814" t="str">
            <v>PT. LF SERVICES INDONESIA</v>
          </cell>
          <cell r="L814" t="str">
            <v>0</v>
          </cell>
          <cell r="M814" t="str">
            <v>14</v>
          </cell>
          <cell r="N814" t="str">
            <v>8999777015268</v>
          </cell>
          <cell r="O814" t="str">
            <v>HE</v>
          </cell>
          <cell r="P814" t="str">
            <v/>
          </cell>
          <cell r="Q814" t="str">
            <v/>
          </cell>
          <cell r="R814" t="str">
            <v>8999777015275</v>
          </cell>
          <cell r="S814" t="str">
            <v>HE</v>
          </cell>
          <cell r="T814">
            <v>80</v>
          </cell>
          <cell r="U814">
            <v>25</v>
          </cell>
          <cell r="V814">
            <v>180</v>
          </cell>
          <cell r="W814" t="str">
            <v>MM</v>
          </cell>
          <cell r="X814">
            <v>0</v>
          </cell>
          <cell r="Y814">
            <v>0</v>
          </cell>
          <cell r="Z814">
            <v>0</v>
          </cell>
          <cell r="AA814" t="str">
            <v/>
          </cell>
          <cell r="AB814">
            <v>191</v>
          </cell>
          <cell r="AC814">
            <v>106</v>
          </cell>
          <cell r="AD814">
            <v>202</v>
          </cell>
          <cell r="AE814" t="str">
            <v>MM</v>
          </cell>
          <cell r="AF814">
            <v>4.9000000000000002E-2</v>
          </cell>
          <cell r="AG814" t="str">
            <v>KG</v>
          </cell>
          <cell r="AH814">
            <v>0</v>
          </cell>
          <cell r="AI814" t="str">
            <v/>
          </cell>
          <cell r="AJ814">
            <v>0.79100000000000004</v>
          </cell>
          <cell r="AK814" t="str">
            <v>KG</v>
          </cell>
          <cell r="AL814" t="str">
            <v>42</v>
          </cell>
          <cell r="AM814" t="str">
            <v>6</v>
          </cell>
          <cell r="AN814" t="str">
            <v>252</v>
          </cell>
          <cell r="AO814" t="str">
            <v>3528</v>
          </cell>
        </row>
        <row r="815">
          <cell r="D815" t="str">
            <v>88880-04800-04</v>
          </cell>
          <cell r="E815" t="str">
            <v>NMEN CLN WHT_ACE-OIL_CNT_SCR 100ML</v>
          </cell>
          <cell r="F815">
            <v>100</v>
          </cell>
          <cell r="G815" t="str">
            <v>ML</v>
          </cell>
          <cell r="H815">
            <v>0.57999999999999996</v>
          </cell>
          <cell r="I815" t="str">
            <v>L</v>
          </cell>
          <cell r="J815" t="str">
            <v>PC</v>
          </cell>
          <cell r="K815" t="str">
            <v>BDF Surabaya</v>
          </cell>
          <cell r="L815" t="str">
            <v>6</v>
          </cell>
          <cell r="M815" t="str">
            <v>24</v>
          </cell>
          <cell r="N815" t="str">
            <v>8999777002954</v>
          </cell>
          <cell r="O815" t="str">
            <v>HE</v>
          </cell>
          <cell r="P815" t="str">
            <v>8999777002961</v>
          </cell>
          <cell r="Q815" t="str">
            <v>HE</v>
          </cell>
          <cell r="R815" t="str">
            <v>8999777002978</v>
          </cell>
          <cell r="S815" t="str">
            <v>HE</v>
          </cell>
          <cell r="T815">
            <v>80</v>
          </cell>
          <cell r="U815">
            <v>50</v>
          </cell>
          <cell r="V815">
            <v>145</v>
          </cell>
          <cell r="W815" t="str">
            <v>MM</v>
          </cell>
          <cell r="X815">
            <v>0</v>
          </cell>
          <cell r="Y815">
            <v>0</v>
          </cell>
          <cell r="Z815">
            <v>0</v>
          </cell>
          <cell r="AA815" t="str">
            <v>MM</v>
          </cell>
          <cell r="AB815">
            <v>303</v>
          </cell>
          <cell r="AC815">
            <v>210</v>
          </cell>
          <cell r="AD815">
            <v>145</v>
          </cell>
          <cell r="AE815" t="str">
            <v>MM</v>
          </cell>
          <cell r="AF815">
            <v>122.87</v>
          </cell>
          <cell r="AG815" t="str">
            <v>G</v>
          </cell>
          <cell r="AH815">
            <v>0</v>
          </cell>
          <cell r="AI815" t="str">
            <v>KG</v>
          </cell>
          <cell r="AJ815">
            <v>3.1970000000000001</v>
          </cell>
          <cell r="AK815" t="str">
            <v>KG</v>
          </cell>
          <cell r="AL815" t="str">
            <v>10</v>
          </cell>
          <cell r="AM815" t="str">
            <v>5</v>
          </cell>
          <cell r="AN815" t="str">
            <v>50</v>
          </cell>
          <cell r="AO815" t="str">
            <v>1200</v>
          </cell>
        </row>
        <row r="816">
          <cell r="D816" t="str">
            <v>88869-04800-26</v>
          </cell>
          <cell r="E816" t="str">
            <v>NMEN CLN WHT_ACE-OIL_CNT_FOM 100ML</v>
          </cell>
          <cell r="F816">
            <v>100</v>
          </cell>
          <cell r="G816" t="str">
            <v>ML</v>
          </cell>
          <cell r="H816">
            <v>572</v>
          </cell>
          <cell r="I816" t="str">
            <v>ML</v>
          </cell>
          <cell r="J816" t="str">
            <v>PC</v>
          </cell>
          <cell r="K816" t="str">
            <v>BDF Surabaya</v>
          </cell>
          <cell r="L816" t="str">
            <v>6</v>
          </cell>
          <cell r="M816" t="str">
            <v>24</v>
          </cell>
          <cell r="N816" t="str">
            <v>8999777000189</v>
          </cell>
          <cell r="O816" t="str">
            <v>HE</v>
          </cell>
          <cell r="P816" t="str">
            <v/>
          </cell>
          <cell r="Q816" t="str">
            <v/>
          </cell>
          <cell r="R816" t="str">
            <v>8999777014674</v>
          </cell>
          <cell r="S816" t="str">
            <v>HE</v>
          </cell>
          <cell r="T816">
            <v>80</v>
          </cell>
          <cell r="U816">
            <v>50</v>
          </cell>
          <cell r="V816">
            <v>143</v>
          </cell>
          <cell r="W816" t="str">
            <v>MM</v>
          </cell>
          <cell r="X816">
            <v>0</v>
          </cell>
          <cell r="Y816">
            <v>0</v>
          </cell>
          <cell r="Z816">
            <v>0</v>
          </cell>
          <cell r="AA816" t="str">
            <v>MM</v>
          </cell>
          <cell r="AB816">
            <v>312</v>
          </cell>
          <cell r="AC816">
            <v>210</v>
          </cell>
          <cell r="AD816">
            <v>161</v>
          </cell>
          <cell r="AE816" t="str">
            <v>MM</v>
          </cell>
          <cell r="AF816">
            <v>123.02</v>
          </cell>
          <cell r="AG816" t="str">
            <v>G</v>
          </cell>
          <cell r="AH816">
            <v>0</v>
          </cell>
          <cell r="AI816" t="str">
            <v>KG</v>
          </cell>
          <cell r="AJ816">
            <v>3.218</v>
          </cell>
          <cell r="AK816" t="str">
            <v>KG</v>
          </cell>
          <cell r="AL816" t="str">
            <v>10</v>
          </cell>
          <cell r="AM816" t="str">
            <v>8</v>
          </cell>
          <cell r="AN816" t="str">
            <v>80</v>
          </cell>
          <cell r="AO816" t="str">
            <v>1920</v>
          </cell>
        </row>
        <row r="817">
          <cell r="D817" t="str">
            <v>88869-04800-15</v>
          </cell>
          <cell r="E817" t="str">
            <v>NFM CLN WHT_ACE-OIL_CNT_FOM 100ML</v>
          </cell>
          <cell r="F817">
            <v>100</v>
          </cell>
          <cell r="G817" t="str">
            <v>ML</v>
          </cell>
          <cell r="H817">
            <v>0.57999999999999996</v>
          </cell>
          <cell r="I817" t="str">
            <v>L</v>
          </cell>
          <cell r="J817" t="str">
            <v>PC</v>
          </cell>
          <cell r="K817" t="str">
            <v>BDF Surabaya</v>
          </cell>
          <cell r="L817" t="str">
            <v>6</v>
          </cell>
          <cell r="M817" t="str">
            <v>24</v>
          </cell>
          <cell r="N817" t="str">
            <v>8999777000189</v>
          </cell>
          <cell r="O817" t="str">
            <v>HE</v>
          </cell>
          <cell r="P817" t="str">
            <v>08999777001100</v>
          </cell>
          <cell r="Q817" t="str">
            <v>IC</v>
          </cell>
          <cell r="R817" t="str">
            <v>08999777001117</v>
          </cell>
          <cell r="S817" t="str">
            <v>IC</v>
          </cell>
          <cell r="T817">
            <v>80</v>
          </cell>
          <cell r="U817">
            <v>50</v>
          </cell>
          <cell r="V817">
            <v>145</v>
          </cell>
          <cell r="W817" t="str">
            <v>MM</v>
          </cell>
          <cell r="X817">
            <v>0</v>
          </cell>
          <cell r="Y817">
            <v>0</v>
          </cell>
          <cell r="Z817">
            <v>0</v>
          </cell>
          <cell r="AA817" t="str">
            <v>MM</v>
          </cell>
          <cell r="AB817">
            <v>303</v>
          </cell>
          <cell r="AC817">
            <v>210</v>
          </cell>
          <cell r="AD817">
            <v>145</v>
          </cell>
          <cell r="AE817" t="str">
            <v>MM</v>
          </cell>
          <cell r="AF817">
            <v>117.245</v>
          </cell>
          <cell r="AG817" t="str">
            <v>G</v>
          </cell>
          <cell r="AH817">
            <v>0</v>
          </cell>
          <cell r="AI817" t="str">
            <v>KG</v>
          </cell>
          <cell r="AJ817">
            <v>3.0619999999999998</v>
          </cell>
          <cell r="AK817" t="str">
            <v>KG</v>
          </cell>
          <cell r="AL817" t="str">
            <v>10</v>
          </cell>
          <cell r="AM817" t="str">
            <v>5</v>
          </cell>
          <cell r="AN817" t="str">
            <v>50</v>
          </cell>
          <cell r="AO817" t="str">
            <v>1200</v>
          </cell>
        </row>
        <row r="818">
          <cell r="D818" t="str">
            <v>88868-04800-26</v>
          </cell>
          <cell r="E818" t="str">
            <v>NMEN CLN WHT_ACE-OIL_CNT_FOM 50ML</v>
          </cell>
          <cell r="F818">
            <v>50</v>
          </cell>
          <cell r="G818" t="str">
            <v>ML</v>
          </cell>
          <cell r="H818">
            <v>231</v>
          </cell>
          <cell r="I818" t="str">
            <v>ML</v>
          </cell>
          <cell r="J818" t="str">
            <v>PC</v>
          </cell>
          <cell r="K818" t="str">
            <v>BDF Surabaya</v>
          </cell>
          <cell r="L818" t="str">
            <v>0</v>
          </cell>
          <cell r="M818" t="str">
            <v>36</v>
          </cell>
          <cell r="N818" t="str">
            <v>8999777000172</v>
          </cell>
          <cell r="O818" t="str">
            <v>HE</v>
          </cell>
          <cell r="P818" t="str">
            <v/>
          </cell>
          <cell r="Q818" t="str">
            <v/>
          </cell>
          <cell r="R818" t="str">
            <v>04005805263533</v>
          </cell>
          <cell r="S818" t="str">
            <v>IC</v>
          </cell>
          <cell r="T818">
            <v>55</v>
          </cell>
          <cell r="U818">
            <v>35</v>
          </cell>
          <cell r="V818">
            <v>120</v>
          </cell>
          <cell r="W818" t="str">
            <v>MM</v>
          </cell>
          <cell r="X818">
            <v>0</v>
          </cell>
          <cell r="Y818">
            <v>0</v>
          </cell>
          <cell r="Z818">
            <v>0</v>
          </cell>
          <cell r="AA818" t="str">
            <v/>
          </cell>
          <cell r="AB818">
            <v>328</v>
          </cell>
          <cell r="AC818">
            <v>153</v>
          </cell>
          <cell r="AD818">
            <v>138</v>
          </cell>
          <cell r="AE818" t="str">
            <v>MM</v>
          </cell>
          <cell r="AF818">
            <v>59.1</v>
          </cell>
          <cell r="AG818" t="str">
            <v>G</v>
          </cell>
          <cell r="AH818">
            <v>0</v>
          </cell>
          <cell r="AI818" t="str">
            <v/>
          </cell>
          <cell r="AJ818">
            <v>2.3130000000000002</v>
          </cell>
          <cell r="AK818" t="str">
            <v>KG</v>
          </cell>
          <cell r="AL818" t="str">
            <v>13</v>
          </cell>
          <cell r="AM818" t="str">
            <v>9</v>
          </cell>
          <cell r="AN818" t="str">
            <v>117</v>
          </cell>
          <cell r="AO818" t="str">
            <v>4212</v>
          </cell>
        </row>
        <row r="819">
          <cell r="D819" t="str">
            <v>88868-04800-15</v>
          </cell>
          <cell r="E819" t="str">
            <v>NFM CLN WHT_ACE-OIL_CNT_FOM 50ML</v>
          </cell>
          <cell r="F819">
            <v>50</v>
          </cell>
          <cell r="G819" t="str">
            <v>ML</v>
          </cell>
          <cell r="H819">
            <v>231</v>
          </cell>
          <cell r="I819" t="str">
            <v>ML</v>
          </cell>
          <cell r="J819" t="str">
            <v>PC</v>
          </cell>
          <cell r="K819" t="str">
            <v>BDF Surabaya</v>
          </cell>
          <cell r="L819" t="str">
            <v>6</v>
          </cell>
          <cell r="M819" t="str">
            <v>36</v>
          </cell>
          <cell r="N819" t="str">
            <v>8999777000172</v>
          </cell>
          <cell r="O819" t="str">
            <v>HE</v>
          </cell>
          <cell r="P819" t="str">
            <v>08999777001070</v>
          </cell>
          <cell r="Q819" t="str">
            <v>IC</v>
          </cell>
          <cell r="R819" t="str">
            <v>08999777001087</v>
          </cell>
          <cell r="S819" t="str">
            <v>IC</v>
          </cell>
          <cell r="T819">
            <v>55</v>
          </cell>
          <cell r="U819">
            <v>35</v>
          </cell>
          <cell r="V819">
            <v>120</v>
          </cell>
          <cell r="W819" t="str">
            <v>MM</v>
          </cell>
          <cell r="X819">
            <v>0</v>
          </cell>
          <cell r="Y819">
            <v>0</v>
          </cell>
          <cell r="Z819">
            <v>0</v>
          </cell>
          <cell r="AA819" t="str">
            <v>MM</v>
          </cell>
          <cell r="AB819">
            <v>325</v>
          </cell>
          <cell r="AC819">
            <v>160</v>
          </cell>
          <cell r="AD819">
            <v>122</v>
          </cell>
          <cell r="AE819" t="str">
            <v>MM</v>
          </cell>
          <cell r="AF819">
            <v>52.29</v>
          </cell>
          <cell r="AG819" t="str">
            <v>G</v>
          </cell>
          <cell r="AH819">
            <v>0</v>
          </cell>
          <cell r="AI819" t="str">
            <v>KG</v>
          </cell>
          <cell r="AJ819">
            <v>2.4550000000000001</v>
          </cell>
          <cell r="AK819" t="str">
            <v>KG</v>
          </cell>
          <cell r="AL819" t="str">
            <v>13</v>
          </cell>
          <cell r="AM819" t="str">
            <v>6</v>
          </cell>
          <cell r="AN819" t="str">
            <v>78</v>
          </cell>
          <cell r="AO819" t="str">
            <v>2808</v>
          </cell>
        </row>
        <row r="820">
          <cell r="D820" t="str">
            <v>88836-04800-26</v>
          </cell>
          <cell r="E820" t="str">
            <v>NMEN CLN WHT_FCL_FOM 100ML</v>
          </cell>
          <cell r="F820">
            <v>100</v>
          </cell>
          <cell r="G820" t="str">
            <v>ML</v>
          </cell>
          <cell r="H820">
            <v>580</v>
          </cell>
          <cell r="I820" t="str">
            <v>ML</v>
          </cell>
          <cell r="J820" t="str">
            <v>PC</v>
          </cell>
          <cell r="K820" t="str">
            <v>BDF Surabaya</v>
          </cell>
          <cell r="L820" t="str">
            <v>0</v>
          </cell>
          <cell r="M820" t="str">
            <v>24</v>
          </cell>
          <cell r="N820" t="str">
            <v>8999777888367</v>
          </cell>
          <cell r="O820" t="str">
            <v>HE</v>
          </cell>
          <cell r="P820" t="str">
            <v/>
          </cell>
          <cell r="Q820" t="str">
            <v/>
          </cell>
          <cell r="R820" t="str">
            <v>04005805263212</v>
          </cell>
          <cell r="S820" t="str">
            <v>IC</v>
          </cell>
          <cell r="T820">
            <v>80</v>
          </cell>
          <cell r="U820">
            <v>50</v>
          </cell>
          <cell r="V820">
            <v>145</v>
          </cell>
          <cell r="W820" t="str">
            <v>MM</v>
          </cell>
          <cell r="X820">
            <v>0</v>
          </cell>
          <cell r="Y820">
            <v>0</v>
          </cell>
          <cell r="Z820">
            <v>0</v>
          </cell>
          <cell r="AA820" t="str">
            <v/>
          </cell>
          <cell r="AB820">
            <v>312</v>
          </cell>
          <cell r="AC820">
            <v>210</v>
          </cell>
          <cell r="AD820">
            <v>161</v>
          </cell>
          <cell r="AE820" t="str">
            <v>MM</v>
          </cell>
          <cell r="AF820">
            <v>123.02</v>
          </cell>
          <cell r="AG820" t="str">
            <v>G</v>
          </cell>
          <cell r="AH820">
            <v>0</v>
          </cell>
          <cell r="AI820" t="str">
            <v/>
          </cell>
          <cell r="AJ820">
            <v>3.218</v>
          </cell>
          <cell r="AK820" t="str">
            <v>KG</v>
          </cell>
          <cell r="AL820" t="str">
            <v>10</v>
          </cell>
          <cell r="AM820" t="str">
            <v>8</v>
          </cell>
          <cell r="AN820" t="str">
            <v>80</v>
          </cell>
          <cell r="AO820" t="str">
            <v>1920</v>
          </cell>
        </row>
        <row r="821">
          <cell r="D821" t="str">
            <v>88672-04800-30</v>
          </cell>
          <cell r="E821" t="str">
            <v>NDEO RLL-ON B&amp;W_FRS_FML 25ML</v>
          </cell>
          <cell r="F821">
            <v>25</v>
          </cell>
          <cell r="G821" t="str">
            <v>ML</v>
          </cell>
          <cell r="H821">
            <v>123.21</v>
          </cell>
          <cell r="I821" t="str">
            <v>ML</v>
          </cell>
          <cell r="J821" t="str">
            <v>PC</v>
          </cell>
          <cell r="K821" t="str">
            <v>BDF DC Export Malang</v>
          </cell>
          <cell r="L821" t="str">
            <v>0</v>
          </cell>
          <cell r="M821" t="str">
            <v>30</v>
          </cell>
          <cell r="N821" t="str">
            <v>8999777006228</v>
          </cell>
          <cell r="O821" t="str">
            <v>HE</v>
          </cell>
          <cell r="P821" t="str">
            <v/>
          </cell>
          <cell r="Q821" t="str">
            <v/>
          </cell>
          <cell r="R821" t="str">
            <v>8999777011475</v>
          </cell>
          <cell r="S821" t="str">
            <v>HE</v>
          </cell>
          <cell r="T821">
            <v>37</v>
          </cell>
          <cell r="U821">
            <v>37</v>
          </cell>
          <cell r="V821">
            <v>90</v>
          </cell>
          <cell r="W821" t="str">
            <v>MM</v>
          </cell>
          <cell r="X821">
            <v>0</v>
          </cell>
          <cell r="Y821">
            <v>0</v>
          </cell>
          <cell r="Z821">
            <v>0</v>
          </cell>
          <cell r="AA821" t="str">
            <v/>
          </cell>
          <cell r="AB821">
            <v>240</v>
          </cell>
          <cell r="AC821">
            <v>196</v>
          </cell>
          <cell r="AD821">
            <v>110</v>
          </cell>
          <cell r="AE821" t="str">
            <v>MM</v>
          </cell>
          <cell r="AF821">
            <v>0.108</v>
          </cell>
          <cell r="AG821" t="str">
            <v>KG</v>
          </cell>
          <cell r="AH821">
            <v>0</v>
          </cell>
          <cell r="AI821" t="str">
            <v/>
          </cell>
          <cell r="AJ821">
            <v>3.4390000000000001</v>
          </cell>
          <cell r="AK821" t="str">
            <v>KG</v>
          </cell>
          <cell r="AL821" t="str">
            <v>19</v>
          </cell>
          <cell r="AM821" t="str">
            <v>10</v>
          </cell>
          <cell r="AN821" t="str">
            <v>190</v>
          </cell>
          <cell r="AO821" t="str">
            <v>5700</v>
          </cell>
        </row>
        <row r="822">
          <cell r="D822" t="str">
            <v>84412-04800-01</v>
          </cell>
          <cell r="E822" t="str">
            <v>NMEN CLN DEEP_WHT_OC_LQD_FM 150ML</v>
          </cell>
          <cell r="F822">
            <v>150</v>
          </cell>
          <cell r="G822" t="str">
            <v>ML</v>
          </cell>
          <cell r="H822">
            <v>252</v>
          </cell>
          <cell r="I822" t="str">
            <v>ML</v>
          </cell>
          <cell r="J822" t="str">
            <v>PC</v>
          </cell>
          <cell r="K822" t="str">
            <v>BDF Surabaya</v>
          </cell>
          <cell r="L822" t="str">
            <v>0</v>
          </cell>
          <cell r="M822" t="str">
            <v>24</v>
          </cell>
          <cell r="N822" t="str">
            <v>8999777010324</v>
          </cell>
          <cell r="O822" t="str">
            <v>HE</v>
          </cell>
          <cell r="P822" t="str">
            <v/>
          </cell>
          <cell r="Q822" t="str">
            <v/>
          </cell>
          <cell r="R822" t="str">
            <v>8999777010331</v>
          </cell>
          <cell r="S822" t="str">
            <v>HE</v>
          </cell>
          <cell r="T822">
            <v>60</v>
          </cell>
          <cell r="U822">
            <v>28</v>
          </cell>
          <cell r="V822">
            <v>150</v>
          </cell>
          <cell r="W822" t="str">
            <v>MM</v>
          </cell>
          <cell r="X822">
            <v>0</v>
          </cell>
          <cell r="Y822">
            <v>0</v>
          </cell>
          <cell r="Z822">
            <v>0</v>
          </cell>
          <cell r="AA822" t="str">
            <v/>
          </cell>
          <cell r="AB822">
            <v>244</v>
          </cell>
          <cell r="AC822">
            <v>189</v>
          </cell>
          <cell r="AD822">
            <v>167</v>
          </cell>
          <cell r="AE822" t="str">
            <v>MM</v>
          </cell>
          <cell r="AF822">
            <v>179.26</v>
          </cell>
          <cell r="AG822" t="str">
            <v>G</v>
          </cell>
          <cell r="AH822">
            <v>0</v>
          </cell>
          <cell r="AI822" t="str">
            <v/>
          </cell>
          <cell r="AJ822">
            <v>4.4390000000000001</v>
          </cell>
          <cell r="AK822" t="str">
            <v>KG</v>
          </cell>
          <cell r="AL822" t="str">
            <v>18</v>
          </cell>
          <cell r="AM822" t="str">
            <v>8</v>
          </cell>
          <cell r="AN822" t="str">
            <v>144</v>
          </cell>
          <cell r="AO822" t="str">
            <v>3456</v>
          </cell>
        </row>
        <row r="823">
          <cell r="D823" t="str">
            <v>83819-04800-37</v>
          </cell>
          <cell r="E823" t="str">
            <v>NBODY WHT_EVN PMP EXT_LTN 400ML _PUMP</v>
          </cell>
          <cell r="F823">
            <v>400</v>
          </cell>
          <cell r="G823" t="str">
            <v>ML</v>
          </cell>
          <cell r="H823">
            <v>0.78500000000000003</v>
          </cell>
          <cell r="I823" t="str">
            <v>L</v>
          </cell>
          <cell r="J823" t="str">
            <v>PC</v>
          </cell>
          <cell r="K823" t="str">
            <v>BDF Surabaya</v>
          </cell>
          <cell r="L823" t="str">
            <v>0</v>
          </cell>
          <cell r="M823" t="str">
            <v>12</v>
          </cell>
          <cell r="N823" t="str">
            <v>8999777009649</v>
          </cell>
          <cell r="O823" t="str">
            <v>HE</v>
          </cell>
          <cell r="P823" t="str">
            <v/>
          </cell>
          <cell r="Q823" t="str">
            <v/>
          </cell>
          <cell r="R823" t="str">
            <v>8999777009656</v>
          </cell>
          <cell r="S823" t="str">
            <v>HE</v>
          </cell>
          <cell r="T823">
            <v>74</v>
          </cell>
          <cell r="U823">
            <v>48</v>
          </cell>
          <cell r="V823">
            <v>221</v>
          </cell>
          <cell r="W823" t="str">
            <v>MM</v>
          </cell>
          <cell r="X823">
            <v>0</v>
          </cell>
          <cell r="Y823">
            <v>0</v>
          </cell>
          <cell r="Z823">
            <v>0</v>
          </cell>
          <cell r="AA823" t="str">
            <v/>
          </cell>
          <cell r="AB823">
            <v>303</v>
          </cell>
          <cell r="AC823">
            <v>161</v>
          </cell>
          <cell r="AD823">
            <v>241</v>
          </cell>
          <cell r="AE823" t="str">
            <v>MM</v>
          </cell>
          <cell r="AF823">
            <v>455.63</v>
          </cell>
          <cell r="AG823" t="str">
            <v>G</v>
          </cell>
          <cell r="AH823">
            <v>0</v>
          </cell>
          <cell r="AI823" t="str">
            <v/>
          </cell>
          <cell r="AJ823">
            <v>5.6639999999999997</v>
          </cell>
          <cell r="AK823" t="str">
            <v>KG</v>
          </cell>
          <cell r="AL823" t="str">
            <v>17</v>
          </cell>
          <cell r="AM823" t="str">
            <v>5</v>
          </cell>
          <cell r="AN823" t="str">
            <v>85</v>
          </cell>
          <cell r="AO823" t="str">
            <v>1020</v>
          </cell>
        </row>
        <row r="824">
          <cell r="D824" t="str">
            <v>83734-04820-28</v>
          </cell>
          <cell r="E824" t="str">
            <v>NDEO RLL_ON PRL&amp;BTY_FML 25ML</v>
          </cell>
          <cell r="F824">
            <v>25</v>
          </cell>
          <cell r="G824" t="str">
            <v>ML</v>
          </cell>
          <cell r="H824">
            <v>123.21</v>
          </cell>
          <cell r="I824" t="str">
            <v>ML</v>
          </cell>
          <cell r="J824" t="str">
            <v>PC</v>
          </cell>
          <cell r="K824" t="str">
            <v>BDF DC Export Malang</v>
          </cell>
          <cell r="L824" t="str">
            <v>0</v>
          </cell>
          <cell r="M824" t="str">
            <v>30</v>
          </cell>
          <cell r="N824" t="str">
            <v>8999777011000</v>
          </cell>
          <cell r="O824" t="str">
            <v>HE</v>
          </cell>
          <cell r="P824" t="str">
            <v/>
          </cell>
          <cell r="Q824" t="str">
            <v/>
          </cell>
          <cell r="R824" t="str">
            <v>8999777011451</v>
          </cell>
          <cell r="S824" t="str">
            <v>HE</v>
          </cell>
          <cell r="T824">
            <v>37</v>
          </cell>
          <cell r="U824">
            <v>37</v>
          </cell>
          <cell r="V824">
            <v>90</v>
          </cell>
          <cell r="W824" t="str">
            <v>MM</v>
          </cell>
          <cell r="X824">
            <v>0</v>
          </cell>
          <cell r="Y824">
            <v>0</v>
          </cell>
          <cell r="Z824">
            <v>0</v>
          </cell>
          <cell r="AA824" t="str">
            <v/>
          </cell>
          <cell r="AB824">
            <v>240</v>
          </cell>
          <cell r="AC824">
            <v>196</v>
          </cell>
          <cell r="AD824">
            <v>110</v>
          </cell>
          <cell r="AE824" t="str">
            <v>MM</v>
          </cell>
          <cell r="AF824">
            <v>0.108</v>
          </cell>
          <cell r="AG824" t="str">
            <v>KG</v>
          </cell>
          <cell r="AH824">
            <v>0</v>
          </cell>
          <cell r="AI824" t="str">
            <v/>
          </cell>
          <cell r="AJ824">
            <v>3.4369999999999998</v>
          </cell>
          <cell r="AK824" t="str">
            <v>KG</v>
          </cell>
          <cell r="AL824" t="str">
            <v>19</v>
          </cell>
          <cell r="AM824" t="str">
            <v>10</v>
          </cell>
          <cell r="AN824" t="str">
            <v>190</v>
          </cell>
          <cell r="AO824" t="str">
            <v>5700</v>
          </cell>
        </row>
        <row r="825">
          <cell r="D825" t="str">
            <v>82864-04800-28</v>
          </cell>
          <cell r="E825" t="str">
            <v>NDEO RLL-ON MINI EXT_WHT_FML 25ML</v>
          </cell>
          <cell r="F825">
            <v>25</v>
          </cell>
          <cell r="G825" t="str">
            <v>ML</v>
          </cell>
          <cell r="H825">
            <v>0.123</v>
          </cell>
          <cell r="I825" t="str">
            <v>L</v>
          </cell>
          <cell r="J825" t="str">
            <v>PC</v>
          </cell>
          <cell r="K825" t="str">
            <v>BDF Surabaya</v>
          </cell>
          <cell r="L825" t="str">
            <v>0</v>
          </cell>
          <cell r="M825" t="str">
            <v>30</v>
          </cell>
          <cell r="N825" t="str">
            <v>8999777004224</v>
          </cell>
          <cell r="O825" t="str">
            <v>HE</v>
          </cell>
          <cell r="P825" t="str">
            <v/>
          </cell>
          <cell r="Q825" t="str">
            <v/>
          </cell>
          <cell r="R825" t="str">
            <v>8999777010010</v>
          </cell>
          <cell r="S825" t="str">
            <v>HE</v>
          </cell>
          <cell r="T825">
            <v>37</v>
          </cell>
          <cell r="U825">
            <v>37</v>
          </cell>
          <cell r="V825">
            <v>90</v>
          </cell>
          <cell r="W825" t="str">
            <v>MM</v>
          </cell>
          <cell r="X825">
            <v>0</v>
          </cell>
          <cell r="Y825">
            <v>0</v>
          </cell>
          <cell r="Z825">
            <v>0</v>
          </cell>
          <cell r="AA825" t="str">
            <v/>
          </cell>
          <cell r="AB825">
            <v>240</v>
          </cell>
          <cell r="AC825">
            <v>196</v>
          </cell>
          <cell r="AD825">
            <v>110</v>
          </cell>
          <cell r="AE825" t="str">
            <v>MM</v>
          </cell>
          <cell r="AF825">
            <v>109.27</v>
          </cell>
          <cell r="AG825" t="str">
            <v>G</v>
          </cell>
          <cell r="AH825">
            <v>0</v>
          </cell>
          <cell r="AI825" t="str">
            <v/>
          </cell>
          <cell r="AJ825">
            <v>3.4620000000000002</v>
          </cell>
          <cell r="AK825" t="str">
            <v>KG</v>
          </cell>
          <cell r="AL825" t="str">
            <v>19</v>
          </cell>
          <cell r="AM825" t="str">
            <v>10</v>
          </cell>
          <cell r="AN825" t="str">
            <v>190</v>
          </cell>
          <cell r="AO825" t="str">
            <v>5700</v>
          </cell>
        </row>
        <row r="826">
          <cell r="D826" t="str">
            <v>82379-04800-26</v>
          </cell>
          <cell r="E826" t="str">
            <v>NMEN CLN OC_ACN_FM 50ML</v>
          </cell>
          <cell r="F826">
            <v>50</v>
          </cell>
          <cell r="G826" t="str">
            <v>ML</v>
          </cell>
          <cell r="H826">
            <v>231</v>
          </cell>
          <cell r="I826" t="str">
            <v>ML</v>
          </cell>
          <cell r="J826" t="str">
            <v>PC</v>
          </cell>
          <cell r="K826" t="str">
            <v>BDF Surabaya</v>
          </cell>
          <cell r="L826" t="str">
            <v>0</v>
          </cell>
          <cell r="M826" t="str">
            <v>36</v>
          </cell>
          <cell r="N826" t="str">
            <v>8999777888374</v>
          </cell>
          <cell r="O826" t="str">
            <v>HE</v>
          </cell>
          <cell r="P826" t="str">
            <v/>
          </cell>
          <cell r="Q826" t="str">
            <v/>
          </cell>
          <cell r="R826" t="str">
            <v>04005805262833</v>
          </cell>
          <cell r="S826" t="str">
            <v>IC</v>
          </cell>
          <cell r="T826">
            <v>55</v>
          </cell>
          <cell r="U826">
            <v>35</v>
          </cell>
          <cell r="V826">
            <v>120</v>
          </cell>
          <cell r="W826" t="str">
            <v>MM</v>
          </cell>
          <cell r="X826">
            <v>0</v>
          </cell>
          <cell r="Y826">
            <v>0</v>
          </cell>
          <cell r="Z826">
            <v>0</v>
          </cell>
          <cell r="AA826" t="str">
            <v/>
          </cell>
          <cell r="AB826">
            <v>328</v>
          </cell>
          <cell r="AC826">
            <v>153</v>
          </cell>
          <cell r="AD826">
            <v>138</v>
          </cell>
          <cell r="AE826" t="str">
            <v>MM</v>
          </cell>
          <cell r="AF826">
            <v>54.6</v>
          </cell>
          <cell r="AG826" t="str">
            <v>G</v>
          </cell>
          <cell r="AH826">
            <v>0</v>
          </cell>
          <cell r="AI826" t="str">
            <v/>
          </cell>
          <cell r="AJ826">
            <v>2.1520000000000001</v>
          </cell>
          <cell r="AK826" t="str">
            <v>KG</v>
          </cell>
          <cell r="AL826" t="str">
            <v>13</v>
          </cell>
          <cell r="AM826" t="str">
            <v>9</v>
          </cell>
          <cell r="AN826" t="str">
            <v>117</v>
          </cell>
          <cell r="AO826" t="str">
            <v>4212</v>
          </cell>
        </row>
        <row r="827">
          <cell r="D827" t="str">
            <v>82379-04800-14</v>
          </cell>
          <cell r="E827" t="str">
            <v>NFM CLN OC_ACN_FM 50G</v>
          </cell>
          <cell r="F827">
            <v>50</v>
          </cell>
          <cell r="G827" t="str">
            <v>ML</v>
          </cell>
          <cell r="H827">
            <v>231</v>
          </cell>
          <cell r="I827" t="str">
            <v>ML</v>
          </cell>
          <cell r="J827" t="str">
            <v>PC</v>
          </cell>
          <cell r="K827" t="str">
            <v/>
          </cell>
          <cell r="L827" t="str">
            <v>6</v>
          </cell>
          <cell r="M827" t="str">
            <v>36</v>
          </cell>
          <cell r="N827" t="str">
            <v>8999777888374</v>
          </cell>
          <cell r="O827" t="str">
            <v>HE</v>
          </cell>
          <cell r="P827" t="str">
            <v>08999777000950</v>
          </cell>
          <cell r="Q827" t="str">
            <v>IC</v>
          </cell>
          <cell r="R827" t="str">
            <v>08999777000967</v>
          </cell>
          <cell r="S827" t="str">
            <v>IC</v>
          </cell>
          <cell r="T827">
            <v>55</v>
          </cell>
          <cell r="U827">
            <v>35</v>
          </cell>
          <cell r="V827">
            <v>120</v>
          </cell>
          <cell r="W827" t="str">
            <v>MM</v>
          </cell>
          <cell r="X827">
            <v>0</v>
          </cell>
          <cell r="Y827">
            <v>0</v>
          </cell>
          <cell r="Z827">
            <v>0</v>
          </cell>
          <cell r="AA827" t="str">
            <v>MM</v>
          </cell>
          <cell r="AB827">
            <v>325</v>
          </cell>
          <cell r="AC827">
            <v>160</v>
          </cell>
          <cell r="AD827">
            <v>122</v>
          </cell>
          <cell r="AE827" t="str">
            <v>MM</v>
          </cell>
          <cell r="AF827">
            <v>57.6</v>
          </cell>
          <cell r="AG827" t="str">
            <v>G</v>
          </cell>
          <cell r="AH827">
            <v>0</v>
          </cell>
          <cell r="AI827" t="str">
            <v>KG</v>
          </cell>
          <cell r="AJ827">
            <v>2.3940000000000001</v>
          </cell>
          <cell r="AK827" t="str">
            <v>KG</v>
          </cell>
          <cell r="AL827" t="str">
            <v>13</v>
          </cell>
          <cell r="AM827" t="str">
            <v>6</v>
          </cell>
          <cell r="AN827" t="str">
            <v>78</v>
          </cell>
          <cell r="AO827" t="str">
            <v>2808</v>
          </cell>
        </row>
        <row r="828">
          <cell r="D828" t="str">
            <v>82378-04800-14</v>
          </cell>
          <cell r="E828" t="str">
            <v>NFM CLN OC_ACN_FM 100G</v>
          </cell>
          <cell r="F828">
            <v>100</v>
          </cell>
          <cell r="G828" t="str">
            <v>ML</v>
          </cell>
          <cell r="H828">
            <v>580</v>
          </cell>
          <cell r="I828" t="str">
            <v>ML</v>
          </cell>
          <cell r="J828" t="str">
            <v>PC</v>
          </cell>
          <cell r="K828" t="str">
            <v>BDF Surabaya</v>
          </cell>
          <cell r="L828" t="str">
            <v>6</v>
          </cell>
          <cell r="M828" t="str">
            <v>24</v>
          </cell>
          <cell r="N828" t="str">
            <v>8999777888381</v>
          </cell>
          <cell r="O828" t="str">
            <v>HE</v>
          </cell>
          <cell r="P828" t="str">
            <v>08999777000981</v>
          </cell>
          <cell r="Q828" t="str">
            <v>IC</v>
          </cell>
          <cell r="R828" t="str">
            <v>08999777000998</v>
          </cell>
          <cell r="S828" t="str">
            <v>IC</v>
          </cell>
          <cell r="T828">
            <v>80</v>
          </cell>
          <cell r="U828">
            <v>50</v>
          </cell>
          <cell r="V828">
            <v>145</v>
          </cell>
          <cell r="W828" t="str">
            <v>MM</v>
          </cell>
          <cell r="X828">
            <v>0</v>
          </cell>
          <cell r="Y828">
            <v>0</v>
          </cell>
          <cell r="Z828">
            <v>0</v>
          </cell>
          <cell r="AA828" t="str">
            <v>MM</v>
          </cell>
          <cell r="AB828">
            <v>303</v>
          </cell>
          <cell r="AC828">
            <v>210</v>
          </cell>
          <cell r="AD828">
            <v>145</v>
          </cell>
          <cell r="AE828" t="str">
            <v>MM</v>
          </cell>
          <cell r="AF828">
            <v>113.87</v>
          </cell>
          <cell r="AG828" t="str">
            <v>G</v>
          </cell>
          <cell r="AH828">
            <v>0</v>
          </cell>
          <cell r="AI828" t="str">
            <v>KG</v>
          </cell>
          <cell r="AJ828">
            <v>2.98</v>
          </cell>
          <cell r="AK828" t="str">
            <v>KG</v>
          </cell>
          <cell r="AL828" t="str">
            <v>10</v>
          </cell>
          <cell r="AM828" t="str">
            <v>5</v>
          </cell>
          <cell r="AN828" t="str">
            <v>50</v>
          </cell>
          <cell r="AO828" t="str">
            <v>1200</v>
          </cell>
        </row>
        <row r="829">
          <cell r="D829" t="str">
            <v>81349-04800-08</v>
          </cell>
          <cell r="E829" t="str">
            <v>NMEN CLN OIL_CONTR.FAC.SCRUB_100G</v>
          </cell>
          <cell r="F829">
            <v>100</v>
          </cell>
          <cell r="G829" t="str">
            <v>G</v>
          </cell>
          <cell r="H829">
            <v>0.57999999999999996</v>
          </cell>
          <cell r="I829" t="str">
            <v>L</v>
          </cell>
          <cell r="J829" t="str">
            <v>PC</v>
          </cell>
          <cell r="K829" t="str">
            <v>BDF Surabaya</v>
          </cell>
          <cell r="L829" t="str">
            <v>0</v>
          </cell>
          <cell r="M829" t="str">
            <v>24</v>
          </cell>
          <cell r="N829" t="str">
            <v>8999777813499</v>
          </cell>
          <cell r="O829" t="str">
            <v>HE</v>
          </cell>
          <cell r="P829" t="str">
            <v/>
          </cell>
          <cell r="Q829" t="str">
            <v/>
          </cell>
          <cell r="R829" t="str">
            <v>08999777001056</v>
          </cell>
          <cell r="S829" t="str">
            <v>IC</v>
          </cell>
          <cell r="T829">
            <v>80</v>
          </cell>
          <cell r="U829">
            <v>50</v>
          </cell>
          <cell r="V829">
            <v>145</v>
          </cell>
          <cell r="W829" t="str">
            <v>MM</v>
          </cell>
          <cell r="X829">
            <v>0</v>
          </cell>
          <cell r="Y829">
            <v>0</v>
          </cell>
          <cell r="Z829">
            <v>0</v>
          </cell>
          <cell r="AA829" t="str">
            <v/>
          </cell>
          <cell r="AB829">
            <v>311</v>
          </cell>
          <cell r="AC829">
            <v>218</v>
          </cell>
          <cell r="AD829">
            <v>161</v>
          </cell>
          <cell r="AE829" t="str">
            <v>MM</v>
          </cell>
          <cell r="AF829">
            <v>123.73</v>
          </cell>
          <cell r="AG829" t="str">
            <v>G</v>
          </cell>
          <cell r="AH829">
            <v>0</v>
          </cell>
          <cell r="AI829" t="str">
            <v/>
          </cell>
          <cell r="AJ829">
            <v>3.2130000000000001</v>
          </cell>
          <cell r="AK829" t="str">
            <v>KG</v>
          </cell>
          <cell r="AL829" t="str">
            <v>10</v>
          </cell>
          <cell r="AM829" t="str">
            <v>5</v>
          </cell>
          <cell r="AN829" t="str">
            <v>50</v>
          </cell>
          <cell r="AO829" t="str">
            <v>1200</v>
          </cell>
        </row>
        <row r="830">
          <cell r="D830" t="str">
            <v>80232-04800-37</v>
          </cell>
          <cell r="E830" t="str">
            <v>NBODY ESS RCH_CRG_MLK 100ML</v>
          </cell>
          <cell r="F830">
            <v>100</v>
          </cell>
          <cell r="G830" t="str">
            <v>ML</v>
          </cell>
          <cell r="H830">
            <v>251.1</v>
          </cell>
          <cell r="I830" t="str">
            <v>ML</v>
          </cell>
          <cell r="J830" t="str">
            <v>PC</v>
          </cell>
          <cell r="K830" t="str">
            <v>BDF Surabaya</v>
          </cell>
          <cell r="L830" t="str">
            <v>0</v>
          </cell>
          <cell r="M830" t="str">
            <v>48</v>
          </cell>
          <cell r="N830" t="str">
            <v>8999777000004</v>
          </cell>
          <cell r="O830" t="str">
            <v>HE</v>
          </cell>
          <cell r="P830" t="str">
            <v/>
          </cell>
          <cell r="Q830" t="str">
            <v/>
          </cell>
          <cell r="R830" t="str">
            <v>8999777014650</v>
          </cell>
          <cell r="S830" t="str">
            <v>HE</v>
          </cell>
          <cell r="T830">
            <v>54</v>
          </cell>
          <cell r="U830">
            <v>31</v>
          </cell>
          <cell r="V830">
            <v>150</v>
          </cell>
          <cell r="W830" t="str">
            <v>MM</v>
          </cell>
          <cell r="X830">
            <v>0</v>
          </cell>
          <cell r="Y830">
            <v>0</v>
          </cell>
          <cell r="Z830">
            <v>0</v>
          </cell>
          <cell r="AA830" t="str">
            <v/>
          </cell>
          <cell r="AB830">
            <v>381</v>
          </cell>
          <cell r="AC830">
            <v>228</v>
          </cell>
          <cell r="AD830">
            <v>165</v>
          </cell>
          <cell r="AE830" t="str">
            <v>MM</v>
          </cell>
          <cell r="AF830">
            <v>118.59</v>
          </cell>
          <cell r="AG830" t="str">
            <v>G</v>
          </cell>
          <cell r="AH830">
            <v>0</v>
          </cell>
          <cell r="AI830" t="str">
            <v/>
          </cell>
          <cell r="AJ830">
            <v>5.94</v>
          </cell>
          <cell r="AK830" t="str">
            <v>KG</v>
          </cell>
          <cell r="AL830" t="str">
            <v>10</v>
          </cell>
          <cell r="AM830" t="str">
            <v>7</v>
          </cell>
          <cell r="AN830" t="str">
            <v>70</v>
          </cell>
          <cell r="AO830" t="str">
            <v>3360</v>
          </cell>
        </row>
        <row r="831">
          <cell r="D831" t="str">
            <v>80210-04800-37</v>
          </cell>
          <cell r="E831" t="str">
            <v>NBODY ESS RCH_CRG_MLK 200ML</v>
          </cell>
          <cell r="F831">
            <v>200</v>
          </cell>
          <cell r="G831" t="str">
            <v>ML</v>
          </cell>
          <cell r="H831">
            <v>399.6</v>
          </cell>
          <cell r="I831" t="str">
            <v>ML</v>
          </cell>
          <cell r="J831" t="str">
            <v>PC</v>
          </cell>
          <cell r="K831" t="str">
            <v>BDF Surabaya</v>
          </cell>
          <cell r="L831" t="str">
            <v>0</v>
          </cell>
          <cell r="M831" t="str">
            <v>24</v>
          </cell>
          <cell r="N831" t="str">
            <v>8999777000011</v>
          </cell>
          <cell r="O831" t="str">
            <v>HE</v>
          </cell>
          <cell r="P831" t="str">
            <v/>
          </cell>
          <cell r="Q831" t="str">
            <v/>
          </cell>
          <cell r="R831" t="str">
            <v>8999777012212</v>
          </cell>
          <cell r="S831" t="str">
            <v>HE</v>
          </cell>
          <cell r="T831">
            <v>60</v>
          </cell>
          <cell r="U831">
            <v>37</v>
          </cell>
          <cell r="V831">
            <v>180</v>
          </cell>
          <cell r="W831" t="str">
            <v>MM</v>
          </cell>
          <cell r="X831">
            <v>0</v>
          </cell>
          <cell r="Y831">
            <v>0</v>
          </cell>
          <cell r="Z831">
            <v>0</v>
          </cell>
          <cell r="AA831" t="str">
            <v/>
          </cell>
          <cell r="AB831">
            <v>245</v>
          </cell>
          <cell r="AC831">
            <v>226</v>
          </cell>
          <cell r="AD831">
            <v>197</v>
          </cell>
          <cell r="AE831" t="str">
            <v>MM</v>
          </cell>
          <cell r="AF831">
            <v>226.62</v>
          </cell>
          <cell r="AG831" t="str">
            <v>G</v>
          </cell>
          <cell r="AH831">
            <v>0</v>
          </cell>
          <cell r="AI831" t="str">
            <v/>
          </cell>
          <cell r="AJ831">
            <v>5.6319999999999997</v>
          </cell>
          <cell r="AK831" t="str">
            <v>KG</v>
          </cell>
          <cell r="AL831" t="str">
            <v>14</v>
          </cell>
          <cell r="AM831" t="str">
            <v>6</v>
          </cell>
          <cell r="AN831" t="str">
            <v>84</v>
          </cell>
          <cell r="AO831" t="str">
            <v>2016</v>
          </cell>
        </row>
        <row r="832">
          <cell r="D832" t="str">
            <v>80204-04800-37</v>
          </cell>
          <cell r="E832" t="str">
            <v>NBODY ESS PMP RCH_CRG_MLK 400ML</v>
          </cell>
          <cell r="F832">
            <v>400</v>
          </cell>
          <cell r="G832" t="str">
            <v>ML</v>
          </cell>
          <cell r="H832">
            <v>0.73899999999999999</v>
          </cell>
          <cell r="I832" t="str">
            <v>L</v>
          </cell>
          <cell r="J832" t="str">
            <v>PC</v>
          </cell>
          <cell r="K832" t="str">
            <v>BDF Surabaya</v>
          </cell>
          <cell r="L832" t="str">
            <v>0</v>
          </cell>
          <cell r="M832" t="str">
            <v>12</v>
          </cell>
          <cell r="N832" t="str">
            <v>4005808232512</v>
          </cell>
          <cell r="O832" t="str">
            <v>HE</v>
          </cell>
          <cell r="P832" t="str">
            <v/>
          </cell>
          <cell r="Q832" t="str">
            <v/>
          </cell>
          <cell r="R832" t="str">
            <v>8999777014742</v>
          </cell>
          <cell r="S832" t="str">
            <v>HE</v>
          </cell>
          <cell r="T832">
            <v>74</v>
          </cell>
          <cell r="U832">
            <v>48</v>
          </cell>
          <cell r="V832">
            <v>208</v>
          </cell>
          <cell r="W832" t="str">
            <v>MM</v>
          </cell>
          <cell r="X832">
            <v>0</v>
          </cell>
          <cell r="Y832">
            <v>0</v>
          </cell>
          <cell r="Z832">
            <v>0</v>
          </cell>
          <cell r="AA832" t="str">
            <v/>
          </cell>
          <cell r="AB832">
            <v>300</v>
          </cell>
          <cell r="AC832">
            <v>160</v>
          </cell>
          <cell r="AD832">
            <v>228</v>
          </cell>
          <cell r="AE832" t="str">
            <v>MM</v>
          </cell>
          <cell r="AF832">
            <v>447</v>
          </cell>
          <cell r="AG832" t="str">
            <v>G</v>
          </cell>
          <cell r="AH832">
            <v>0</v>
          </cell>
          <cell r="AI832" t="str">
            <v/>
          </cell>
          <cell r="AJ832">
            <v>5.601</v>
          </cell>
          <cell r="AK832" t="str">
            <v>KG</v>
          </cell>
          <cell r="AL832" t="str">
            <v>17</v>
          </cell>
          <cell r="AM832" t="str">
            <v>5</v>
          </cell>
          <cell r="AN832" t="str">
            <v>85</v>
          </cell>
          <cell r="AO832" t="str">
            <v>1020</v>
          </cell>
        </row>
        <row r="833">
          <cell r="D833" t="str">
            <v>80031-04810-30</v>
          </cell>
          <cell r="E833" t="str">
            <v>NDEO RLL_ON DP_ML 50ML</v>
          </cell>
          <cell r="F833">
            <v>50</v>
          </cell>
          <cell r="G833" t="str">
            <v>ML</v>
          </cell>
          <cell r="H833">
            <v>184.91</v>
          </cell>
          <cell r="I833" t="str">
            <v>ML</v>
          </cell>
          <cell r="J833" t="str">
            <v>PC</v>
          </cell>
          <cell r="K833" t="str">
            <v>BDF DC Export Malang</v>
          </cell>
          <cell r="L833" t="str">
            <v>0</v>
          </cell>
          <cell r="M833" t="str">
            <v>24</v>
          </cell>
          <cell r="N833" t="str">
            <v>8999777010638</v>
          </cell>
          <cell r="O833" t="str">
            <v>HE</v>
          </cell>
          <cell r="P833" t="str">
            <v/>
          </cell>
          <cell r="Q833" t="str">
            <v/>
          </cell>
          <cell r="R833" t="str">
            <v>8999777014865</v>
          </cell>
          <cell r="S833" t="str">
            <v>HE</v>
          </cell>
          <cell r="T833">
            <v>41</v>
          </cell>
          <cell r="U833">
            <v>41</v>
          </cell>
          <cell r="V833">
            <v>110</v>
          </cell>
          <cell r="W833" t="str">
            <v>MM</v>
          </cell>
          <cell r="X833">
            <v>0</v>
          </cell>
          <cell r="Y833">
            <v>0</v>
          </cell>
          <cell r="Z833">
            <v>0</v>
          </cell>
          <cell r="AA833" t="str">
            <v/>
          </cell>
          <cell r="AB833">
            <v>258</v>
          </cell>
          <cell r="AC833">
            <v>171</v>
          </cell>
          <cell r="AD833">
            <v>128</v>
          </cell>
          <cell r="AE833" t="str">
            <v>MM</v>
          </cell>
          <cell r="AF833">
            <v>0.154</v>
          </cell>
          <cell r="AG833" t="str">
            <v>KG</v>
          </cell>
          <cell r="AH833">
            <v>0</v>
          </cell>
          <cell r="AI833" t="str">
            <v/>
          </cell>
          <cell r="AJ833">
            <v>3.8420000000000001</v>
          </cell>
          <cell r="AK833" t="str">
            <v>KG</v>
          </cell>
          <cell r="AL833" t="str">
            <v>19</v>
          </cell>
          <cell r="AM833" t="str">
            <v>8</v>
          </cell>
          <cell r="AN833" t="str">
            <v>152</v>
          </cell>
          <cell r="AO833" t="str">
            <v>3648</v>
          </cell>
        </row>
        <row r="834">
          <cell r="D834" t="str">
            <v>80030-04810-30</v>
          </cell>
          <cell r="E834" t="str">
            <v>NDEO RLL_ON DP_ML 25ML</v>
          </cell>
          <cell r="F834">
            <v>25</v>
          </cell>
          <cell r="G834" t="str">
            <v>ML</v>
          </cell>
          <cell r="H834">
            <v>123.21</v>
          </cell>
          <cell r="I834" t="str">
            <v>ML</v>
          </cell>
          <cell r="J834" t="str">
            <v>PC</v>
          </cell>
          <cell r="K834" t="str">
            <v>BDF DC Export Malang</v>
          </cell>
          <cell r="L834" t="str">
            <v>0</v>
          </cell>
          <cell r="M834" t="str">
            <v>30</v>
          </cell>
          <cell r="N834" t="str">
            <v>8999777010591</v>
          </cell>
          <cell r="O834" t="str">
            <v>HE</v>
          </cell>
          <cell r="P834" t="str">
            <v/>
          </cell>
          <cell r="Q834" t="str">
            <v/>
          </cell>
          <cell r="R834" t="str">
            <v>8999777014858</v>
          </cell>
          <cell r="S834" t="str">
            <v>HE</v>
          </cell>
          <cell r="T834">
            <v>37</v>
          </cell>
          <cell r="U834">
            <v>37</v>
          </cell>
          <cell r="V834">
            <v>90</v>
          </cell>
          <cell r="W834" t="str">
            <v>MM</v>
          </cell>
          <cell r="X834">
            <v>0</v>
          </cell>
          <cell r="Y834">
            <v>0</v>
          </cell>
          <cell r="Z834">
            <v>0</v>
          </cell>
          <cell r="AA834" t="str">
            <v/>
          </cell>
          <cell r="AB834">
            <v>240</v>
          </cell>
          <cell r="AC834">
            <v>196</v>
          </cell>
          <cell r="AD834">
            <v>110</v>
          </cell>
          <cell r="AE834" t="str">
            <v>MM</v>
          </cell>
          <cell r="AF834">
            <v>0.108</v>
          </cell>
          <cell r="AG834" t="str">
            <v>KG</v>
          </cell>
          <cell r="AH834">
            <v>0</v>
          </cell>
          <cell r="AI834" t="str">
            <v/>
          </cell>
          <cell r="AJ834">
            <v>3.4369999999999998</v>
          </cell>
          <cell r="AK834" t="str">
            <v>KG</v>
          </cell>
          <cell r="AL834" t="str">
            <v>19</v>
          </cell>
          <cell r="AM834" t="str">
            <v>10</v>
          </cell>
          <cell r="AN834" t="str">
            <v>190</v>
          </cell>
          <cell r="AO834" t="str">
            <v>5700</v>
          </cell>
        </row>
        <row r="835">
          <cell r="D835" t="str">
            <v>48383-00003-25</v>
          </cell>
          <cell r="E835" t="str">
            <v>HP WND_HLG_OIN 20G EN_ID</v>
          </cell>
          <cell r="F835">
            <v>20</v>
          </cell>
          <cell r="G835" t="str">
            <v>G</v>
          </cell>
          <cell r="H835">
            <v>0.127</v>
          </cell>
          <cell r="I835" t="str">
            <v>L</v>
          </cell>
          <cell r="J835" t="str">
            <v>PC</v>
          </cell>
          <cell r="K835" t="str">
            <v>Wagener &amp; Co. GmbH</v>
          </cell>
          <cell r="L835" t="str">
            <v>5</v>
          </cell>
          <cell r="M835" t="str">
            <v>40</v>
          </cell>
          <cell r="N835" t="str">
            <v>8999777010782</v>
          </cell>
          <cell r="O835" t="str">
            <v>HE</v>
          </cell>
          <cell r="P835" t="str">
            <v>8999777010799</v>
          </cell>
          <cell r="Q835" t="str">
            <v>HE</v>
          </cell>
          <cell r="R835" t="str">
            <v>04005805234151</v>
          </cell>
          <cell r="S835" t="str">
            <v>IC</v>
          </cell>
          <cell r="T835">
            <v>28</v>
          </cell>
          <cell r="U835">
            <v>35</v>
          </cell>
          <cell r="V835">
            <v>130</v>
          </cell>
          <cell r="W835" t="str">
            <v>MM</v>
          </cell>
          <cell r="X835">
            <v>140</v>
          </cell>
          <cell r="Y835">
            <v>35</v>
          </cell>
          <cell r="Z835">
            <v>130</v>
          </cell>
          <cell r="AA835" t="str">
            <v>MM</v>
          </cell>
          <cell r="AB835">
            <v>303</v>
          </cell>
          <cell r="AC835">
            <v>163</v>
          </cell>
          <cell r="AD835">
            <v>151</v>
          </cell>
          <cell r="AE835" t="str">
            <v>MM</v>
          </cell>
          <cell r="AF835">
            <v>35</v>
          </cell>
          <cell r="AG835" t="str">
            <v>G</v>
          </cell>
          <cell r="AH835">
            <v>0.17799999999999999</v>
          </cell>
          <cell r="AI835" t="str">
            <v>KG</v>
          </cell>
          <cell r="AJ835">
            <v>1.512</v>
          </cell>
          <cell r="AK835" t="str">
            <v>KG</v>
          </cell>
          <cell r="AL835" t="str">
            <v>17</v>
          </cell>
          <cell r="AM835" t="str">
            <v>7</v>
          </cell>
          <cell r="AN835" t="str">
            <v>119</v>
          </cell>
          <cell r="AO835" t="str">
            <v>4760</v>
          </cell>
        </row>
        <row r="836">
          <cell r="D836" t="str">
            <v>48383-00003-29</v>
          </cell>
          <cell r="E836" t="str">
            <v>HP WND_HLG_OIN 20G EN_ID</v>
          </cell>
          <cell r="F836">
            <v>20</v>
          </cell>
          <cell r="G836" t="str">
            <v>G</v>
          </cell>
          <cell r="H836">
            <v>0.127</v>
          </cell>
          <cell r="I836" t="str">
            <v>L</v>
          </cell>
          <cell r="J836" t="str">
            <v>PC</v>
          </cell>
          <cell r="K836" t="str">
            <v>BDF Surabaya</v>
          </cell>
          <cell r="L836" t="str">
            <v>5</v>
          </cell>
          <cell r="M836" t="str">
            <v>40</v>
          </cell>
          <cell r="N836" t="str">
            <v>8999777010782</v>
          </cell>
          <cell r="O836" t="str">
            <v>HE</v>
          </cell>
          <cell r="P836" t="str">
            <v>8999777010799</v>
          </cell>
          <cell r="Q836" t="str">
            <v>HE</v>
          </cell>
          <cell r="R836" t="str">
            <v>04005805234151</v>
          </cell>
          <cell r="S836" t="str">
            <v>IC</v>
          </cell>
          <cell r="T836">
            <v>28</v>
          </cell>
          <cell r="U836">
            <v>35</v>
          </cell>
          <cell r="V836">
            <v>130</v>
          </cell>
          <cell r="W836" t="str">
            <v>MM</v>
          </cell>
          <cell r="X836">
            <v>140</v>
          </cell>
          <cell r="Y836">
            <v>35</v>
          </cell>
          <cell r="Z836">
            <v>130</v>
          </cell>
          <cell r="AA836" t="str">
            <v>MM</v>
          </cell>
          <cell r="AB836">
            <v>303</v>
          </cell>
          <cell r="AC836">
            <v>163</v>
          </cell>
          <cell r="AD836">
            <v>151</v>
          </cell>
          <cell r="AE836" t="str">
            <v>MM</v>
          </cell>
          <cell r="AF836">
            <v>35</v>
          </cell>
          <cell r="AG836" t="str">
            <v>G</v>
          </cell>
          <cell r="AH836">
            <v>0.17799999999999999</v>
          </cell>
          <cell r="AI836" t="str">
            <v>KG</v>
          </cell>
          <cell r="AJ836">
            <v>1.512</v>
          </cell>
          <cell r="AK836" t="str">
            <v>KG</v>
          </cell>
          <cell r="AL836" t="str">
            <v>17</v>
          </cell>
          <cell r="AM836" t="str">
            <v>7</v>
          </cell>
          <cell r="AN836" t="str">
            <v>119</v>
          </cell>
          <cell r="AO836" t="str">
            <v>4760</v>
          </cell>
        </row>
        <row r="837">
          <cell r="D837" t="str">
            <v>48671-09000-00</v>
          </cell>
          <cell r="E837" t="str">
            <v>HP PRINCESS 10S ASSORTED</v>
          </cell>
          <cell r="F837">
            <v>0</v>
          </cell>
          <cell r="G837" t="str">
            <v/>
          </cell>
          <cell r="H837">
            <v>5.0999999999999997E-2</v>
          </cell>
          <cell r="I837" t="str">
            <v>L</v>
          </cell>
          <cell r="J837" t="str">
            <v>PC</v>
          </cell>
          <cell r="K837" t="str">
            <v>BDF Surabaya</v>
          </cell>
          <cell r="L837" t="str">
            <v>30</v>
          </cell>
          <cell r="M837" t="str">
            <v>180</v>
          </cell>
          <cell r="N837" t="str">
            <v>4005800034466</v>
          </cell>
          <cell r="O837" t="str">
            <v>HE</v>
          </cell>
          <cell r="P837" t="str">
            <v>4005800209499</v>
          </cell>
          <cell r="Q837" t="str">
            <v>HE</v>
          </cell>
          <cell r="R837" t="str">
            <v>8999777011154</v>
          </cell>
          <cell r="S837" t="str">
            <v>HE</v>
          </cell>
          <cell r="T837">
            <v>80</v>
          </cell>
          <cell r="U837">
            <v>6</v>
          </cell>
          <cell r="V837">
            <v>106</v>
          </cell>
          <cell r="W837" t="str">
            <v>MM</v>
          </cell>
          <cell r="X837">
            <v>167</v>
          </cell>
          <cell r="Y837">
            <v>93</v>
          </cell>
          <cell r="Z837">
            <v>109</v>
          </cell>
          <cell r="AA837" t="str">
            <v>MM</v>
          </cell>
          <cell r="AB837">
            <v>301</v>
          </cell>
          <cell r="AC837">
            <v>179</v>
          </cell>
          <cell r="AD837">
            <v>232</v>
          </cell>
          <cell r="AE837" t="str">
            <v>MM</v>
          </cell>
          <cell r="AF837">
            <v>7.0000000000000001E-3</v>
          </cell>
          <cell r="AG837" t="str">
            <v>KG</v>
          </cell>
          <cell r="AH837">
            <v>0.24299999999999999</v>
          </cell>
          <cell r="AI837" t="str">
            <v>KG</v>
          </cell>
          <cell r="AJ837">
            <v>1.6220000000000001</v>
          </cell>
          <cell r="AK837" t="str">
            <v>KG</v>
          </cell>
          <cell r="AL837" t="str">
            <v>16</v>
          </cell>
          <cell r="AM837" t="str">
            <v>5</v>
          </cell>
          <cell r="AN837" t="str">
            <v>80</v>
          </cell>
          <cell r="AO837" t="str">
            <v>14400</v>
          </cell>
        </row>
        <row r="838">
          <cell r="D838" t="str">
            <v>48333-00069-00</v>
          </cell>
          <cell r="E838" t="str">
            <v>HP TRANSPARENT ASS 10S ID</v>
          </cell>
          <cell r="F838">
            <v>0</v>
          </cell>
          <cell r="G838" t="str">
            <v/>
          </cell>
          <cell r="H838">
            <v>0.78900000000000003</v>
          </cell>
          <cell r="I838" t="str">
            <v>L</v>
          </cell>
          <cell r="J838" t="str">
            <v>PC</v>
          </cell>
          <cell r="K838" t="str">
            <v/>
          </cell>
          <cell r="L838" t="str">
            <v>30</v>
          </cell>
          <cell r="M838" t="str">
            <v>180</v>
          </cell>
          <cell r="N838" t="str">
            <v>8999777012151</v>
          </cell>
          <cell r="O838" t="str">
            <v>HE</v>
          </cell>
          <cell r="P838" t="str">
            <v>08999777002558</v>
          </cell>
          <cell r="Q838" t="str">
            <v>IC</v>
          </cell>
          <cell r="R838" t="str">
            <v>18999777012158</v>
          </cell>
          <cell r="S838" t="str">
            <v>IC</v>
          </cell>
          <cell r="T838">
            <v>80</v>
          </cell>
          <cell r="U838">
            <v>93</v>
          </cell>
          <cell r="V838">
            <v>106</v>
          </cell>
          <cell r="W838" t="str">
            <v>MM</v>
          </cell>
          <cell r="X838">
            <v>167</v>
          </cell>
          <cell r="Y838">
            <v>93</v>
          </cell>
          <cell r="Z838">
            <v>109</v>
          </cell>
          <cell r="AA838" t="str">
            <v>MM</v>
          </cell>
          <cell r="AB838">
            <v>301</v>
          </cell>
          <cell r="AC838">
            <v>179</v>
          </cell>
          <cell r="AD838">
            <v>232</v>
          </cell>
          <cell r="AE838" t="str">
            <v>MM</v>
          </cell>
          <cell r="AF838">
            <v>8.0000000000000002E-3</v>
          </cell>
          <cell r="AG838" t="str">
            <v>KG</v>
          </cell>
          <cell r="AH838">
            <v>0.27200000000000002</v>
          </cell>
          <cell r="AI838" t="str">
            <v>KG</v>
          </cell>
          <cell r="AJ838">
            <v>1.7969999999999999</v>
          </cell>
          <cell r="AK838" t="str">
            <v>KG</v>
          </cell>
          <cell r="AL838" t="str">
            <v>16</v>
          </cell>
          <cell r="AM838" t="str">
            <v>5</v>
          </cell>
          <cell r="AN838" t="str">
            <v>80</v>
          </cell>
          <cell r="AO838" t="str">
            <v>14400</v>
          </cell>
        </row>
        <row r="839">
          <cell r="D839" t="str">
            <v>48333-00067-00</v>
          </cell>
          <cell r="E839" t="str">
            <v>HP DISNEY AVENGER 10S ASSORTED</v>
          </cell>
          <cell r="F839">
            <v>10</v>
          </cell>
          <cell r="G839" t="str">
            <v>PC</v>
          </cell>
          <cell r="H839">
            <v>5.0999999999999997E-2</v>
          </cell>
          <cell r="I839" t="str">
            <v>L</v>
          </cell>
          <cell r="J839" t="str">
            <v>PC</v>
          </cell>
          <cell r="K839" t="str">
            <v>BDF DC Export Malang</v>
          </cell>
          <cell r="L839" t="str">
            <v>30</v>
          </cell>
          <cell r="M839" t="str">
            <v>180</v>
          </cell>
          <cell r="N839" t="str">
            <v>8999777016173</v>
          </cell>
          <cell r="O839" t="str">
            <v>HE</v>
          </cell>
          <cell r="P839" t="str">
            <v>8999777016180</v>
          </cell>
          <cell r="Q839" t="str">
            <v>HE</v>
          </cell>
          <cell r="R839" t="str">
            <v>8999777016197</v>
          </cell>
          <cell r="S839" t="str">
            <v>HE</v>
          </cell>
          <cell r="T839">
            <v>80</v>
          </cell>
          <cell r="U839">
            <v>6</v>
          </cell>
          <cell r="V839">
            <v>106</v>
          </cell>
          <cell r="W839" t="str">
            <v>MM</v>
          </cell>
          <cell r="X839">
            <v>167</v>
          </cell>
          <cell r="Y839">
            <v>93</v>
          </cell>
          <cell r="Z839">
            <v>109</v>
          </cell>
          <cell r="AA839" t="str">
            <v>MM</v>
          </cell>
          <cell r="AB839">
            <v>301</v>
          </cell>
          <cell r="AC839">
            <v>179</v>
          </cell>
          <cell r="AD839">
            <v>232</v>
          </cell>
          <cell r="AE839" t="str">
            <v>MM</v>
          </cell>
          <cell r="AF839">
            <v>7.0000000000000001E-3</v>
          </cell>
          <cell r="AG839" t="str">
            <v>KG</v>
          </cell>
          <cell r="AH839">
            <v>0.24299999999999999</v>
          </cell>
          <cell r="AI839" t="str">
            <v>KG</v>
          </cell>
          <cell r="AJ839">
            <v>1.6220000000000001</v>
          </cell>
          <cell r="AK839" t="str">
            <v>KG</v>
          </cell>
          <cell r="AL839" t="str">
            <v>16</v>
          </cell>
          <cell r="AM839" t="str">
            <v>5</v>
          </cell>
          <cell r="AN839" t="str">
            <v>80</v>
          </cell>
          <cell r="AO839" t="str">
            <v>14400</v>
          </cell>
        </row>
        <row r="840">
          <cell r="D840" t="str">
            <v>48333-00060-00</v>
          </cell>
          <cell r="E840" t="str">
            <v>HP 2637 FAB 100 PLUS 10</v>
          </cell>
          <cell r="F840">
            <v>0</v>
          </cell>
          <cell r="G840" t="str">
            <v/>
          </cell>
          <cell r="H840">
            <v>0.495</v>
          </cell>
          <cell r="I840" t="str">
            <v>L</v>
          </cell>
          <cell r="J840" t="str">
            <v>PC</v>
          </cell>
          <cell r="K840" t="str">
            <v>BDF Surabaya</v>
          </cell>
          <cell r="L840" t="str">
            <v>0</v>
          </cell>
          <cell r="M840" t="str">
            <v>100</v>
          </cell>
          <cell r="N840" t="str">
            <v>8999777026370</v>
          </cell>
          <cell r="O840" t="str">
            <v>HE</v>
          </cell>
          <cell r="P840" t="str">
            <v/>
          </cell>
          <cell r="Q840" t="str">
            <v/>
          </cell>
          <cell r="R840" t="str">
            <v>8999777011536</v>
          </cell>
          <cell r="S840" t="str">
            <v>HE</v>
          </cell>
          <cell r="T840">
            <v>93</v>
          </cell>
          <cell r="U840">
            <v>38</v>
          </cell>
          <cell r="V840">
            <v>140</v>
          </cell>
          <cell r="W840" t="str">
            <v>MM</v>
          </cell>
          <cell r="X840">
            <v>0</v>
          </cell>
          <cell r="Y840">
            <v>0</v>
          </cell>
          <cell r="Z840">
            <v>0</v>
          </cell>
          <cell r="AA840" t="str">
            <v/>
          </cell>
          <cell r="AB840">
            <v>489</v>
          </cell>
          <cell r="AC840">
            <v>292</v>
          </cell>
          <cell r="AD840">
            <v>405</v>
          </cell>
          <cell r="AE840" t="str">
            <v>MM</v>
          </cell>
          <cell r="AF840">
            <v>8.5999999999999993E-2</v>
          </cell>
          <cell r="AG840" t="str">
            <v>KG</v>
          </cell>
          <cell r="AH840">
            <v>0</v>
          </cell>
          <cell r="AI840" t="str">
            <v/>
          </cell>
          <cell r="AJ840">
            <v>9.1920000000000002</v>
          </cell>
          <cell r="AK840" t="str">
            <v>KG</v>
          </cell>
          <cell r="AL840" t="str">
            <v>6</v>
          </cell>
          <cell r="AM840" t="str">
            <v>3</v>
          </cell>
          <cell r="AN840" t="str">
            <v>18</v>
          </cell>
          <cell r="AO840" t="str">
            <v>1800</v>
          </cell>
        </row>
        <row r="841">
          <cell r="D841" t="str">
            <v>48333-00049-00</v>
          </cell>
          <cell r="E841" t="str">
            <v>HP SENSITIVE ROLL 15CM X 5M</v>
          </cell>
          <cell r="F841">
            <v>0</v>
          </cell>
          <cell r="G841" t="str">
            <v/>
          </cell>
          <cell r="H841">
            <v>0.44600000000000001</v>
          </cell>
          <cell r="I841" t="str">
            <v>L</v>
          </cell>
          <cell r="J841" t="str">
            <v>PC</v>
          </cell>
          <cell r="K841" t="str">
            <v>BDF Surabaya</v>
          </cell>
          <cell r="L841" t="str">
            <v>0</v>
          </cell>
          <cell r="M841" t="str">
            <v>16</v>
          </cell>
          <cell r="N841" t="str">
            <v>8999777013141</v>
          </cell>
          <cell r="O841" t="str">
            <v>HE</v>
          </cell>
          <cell r="P841" t="str">
            <v/>
          </cell>
          <cell r="Q841" t="str">
            <v/>
          </cell>
          <cell r="R841" t="str">
            <v>04005805254630</v>
          </cell>
          <cell r="S841" t="str">
            <v>IC</v>
          </cell>
          <cell r="T841">
            <v>156</v>
          </cell>
          <cell r="U841">
            <v>52</v>
          </cell>
          <cell r="V841">
            <v>55</v>
          </cell>
          <cell r="W841" t="str">
            <v>MM</v>
          </cell>
          <cell r="X841">
            <v>0</v>
          </cell>
          <cell r="Y841">
            <v>0</v>
          </cell>
          <cell r="Z841">
            <v>0</v>
          </cell>
          <cell r="AA841" t="str">
            <v/>
          </cell>
          <cell r="AB841">
            <v>334</v>
          </cell>
          <cell r="AC841">
            <v>226</v>
          </cell>
          <cell r="AD841">
            <v>142</v>
          </cell>
          <cell r="AE841" t="str">
            <v>MM</v>
          </cell>
          <cell r="AF841">
            <v>149</v>
          </cell>
          <cell r="AG841" t="str">
            <v>G</v>
          </cell>
          <cell r="AH841">
            <v>0</v>
          </cell>
          <cell r="AI841" t="str">
            <v/>
          </cell>
          <cell r="AJ841">
            <v>2.69</v>
          </cell>
          <cell r="AK841" t="str">
            <v>KG</v>
          </cell>
          <cell r="AL841" t="str">
            <v>11</v>
          </cell>
          <cell r="AM841" t="str">
            <v>9</v>
          </cell>
          <cell r="AN841" t="str">
            <v>99</v>
          </cell>
          <cell r="AO841" t="str">
            <v>1584</v>
          </cell>
        </row>
        <row r="842">
          <cell r="D842" t="str">
            <v>48333-00048-00</v>
          </cell>
          <cell r="E842" t="str">
            <v>HP SENSITIVE 55X19 ENV 6S</v>
          </cell>
          <cell r="F842">
            <v>0</v>
          </cell>
          <cell r="G842" t="str">
            <v/>
          </cell>
          <cell r="H842">
            <v>3.4000000000000002E-2</v>
          </cell>
          <cell r="I842" t="str">
            <v>L</v>
          </cell>
          <cell r="J842" t="str">
            <v>PC</v>
          </cell>
          <cell r="K842" t="str">
            <v>BDF Surabaya</v>
          </cell>
          <cell r="L842" t="str">
            <v>10</v>
          </cell>
          <cell r="M842" t="str">
            <v>100</v>
          </cell>
          <cell r="N842" t="str">
            <v>8999777013165</v>
          </cell>
          <cell r="O842" t="str">
            <v>HE</v>
          </cell>
          <cell r="P842" t="str">
            <v>8999777013172</v>
          </cell>
          <cell r="Q842" t="str">
            <v>HE</v>
          </cell>
          <cell r="R842" t="str">
            <v>04005805254654</v>
          </cell>
          <cell r="S842" t="str">
            <v>IC</v>
          </cell>
          <cell r="T842">
            <v>80</v>
          </cell>
          <cell r="U842">
            <v>106</v>
          </cell>
          <cell r="V842">
            <v>4</v>
          </cell>
          <cell r="W842" t="str">
            <v>MM</v>
          </cell>
          <cell r="X842">
            <v>85</v>
          </cell>
          <cell r="Y842">
            <v>45</v>
          </cell>
          <cell r="Z842">
            <v>110</v>
          </cell>
          <cell r="AA842" t="str">
            <v>MM</v>
          </cell>
          <cell r="AB842">
            <v>246</v>
          </cell>
          <cell r="AC842">
            <v>184</v>
          </cell>
          <cell r="AD842">
            <v>130</v>
          </cell>
          <cell r="AE842" t="str">
            <v>MM</v>
          </cell>
          <cell r="AF842">
            <v>5.0000000000000001E-3</v>
          </cell>
          <cell r="AG842" t="str">
            <v>KG</v>
          </cell>
          <cell r="AH842">
            <v>0.06</v>
          </cell>
          <cell r="AI842" t="str">
            <v>KG</v>
          </cell>
          <cell r="AJ842">
            <v>0.73699999999999999</v>
          </cell>
          <cell r="AK842" t="str">
            <v>KG</v>
          </cell>
          <cell r="AL842" t="str">
            <v>19</v>
          </cell>
          <cell r="AM842" t="str">
            <v>10</v>
          </cell>
          <cell r="AN842" t="str">
            <v>190</v>
          </cell>
          <cell r="AO842" t="str">
            <v>19000</v>
          </cell>
        </row>
        <row r="843">
          <cell r="D843" t="str">
            <v>40570-09000-01</v>
          </cell>
          <cell r="E843" t="str">
            <v>HP FUN JUNIOR HASBRO HANGER</v>
          </cell>
          <cell r="F843">
            <v>0</v>
          </cell>
          <cell r="G843" t="str">
            <v/>
          </cell>
          <cell r="H843">
            <v>1.75</v>
          </cell>
          <cell r="I843" t="str">
            <v>L</v>
          </cell>
          <cell r="J843" t="str">
            <v>PC</v>
          </cell>
          <cell r="K843" t="str">
            <v>BDF Surabaya</v>
          </cell>
          <cell r="L843" t="str">
            <v>0</v>
          </cell>
          <cell r="M843" t="str">
            <v>50</v>
          </cell>
          <cell r="N843" t="str">
            <v>8999777013189</v>
          </cell>
          <cell r="O843" t="str">
            <v>HE</v>
          </cell>
          <cell r="P843" t="str">
            <v/>
          </cell>
          <cell r="Q843" t="str">
            <v/>
          </cell>
          <cell r="R843" t="str">
            <v>8999777013196</v>
          </cell>
          <cell r="S843" t="str">
            <v>HE</v>
          </cell>
          <cell r="T843">
            <v>280</v>
          </cell>
          <cell r="U843">
            <v>25</v>
          </cell>
          <cell r="V843">
            <v>250</v>
          </cell>
          <cell r="W843" t="str">
            <v>MM</v>
          </cell>
          <cell r="X843">
            <v>0</v>
          </cell>
          <cell r="Y843">
            <v>0</v>
          </cell>
          <cell r="Z843">
            <v>0</v>
          </cell>
          <cell r="AA843" t="str">
            <v/>
          </cell>
          <cell r="AB843">
            <v>508</v>
          </cell>
          <cell r="AC843">
            <v>398</v>
          </cell>
          <cell r="AD843">
            <v>336</v>
          </cell>
          <cell r="AE843" t="str">
            <v>MM</v>
          </cell>
          <cell r="AF843">
            <v>148.61000000000001</v>
          </cell>
          <cell r="AG843" t="str">
            <v>G</v>
          </cell>
          <cell r="AH843">
            <v>0</v>
          </cell>
          <cell r="AI843" t="str">
            <v/>
          </cell>
          <cell r="AJ843">
            <v>8.2240000000000002</v>
          </cell>
          <cell r="AK843" t="str">
            <v>KG</v>
          </cell>
          <cell r="AL843" t="str">
            <v>4</v>
          </cell>
          <cell r="AM843" t="str">
            <v>3</v>
          </cell>
          <cell r="AN843" t="str">
            <v>12</v>
          </cell>
          <cell r="AO843" t="str">
            <v>600</v>
          </cell>
        </row>
        <row r="844">
          <cell r="D844" t="str">
            <v>40556-09000-01</v>
          </cell>
          <cell r="E844" t="str">
            <v>HP DISNEY FROZEN 10S ASSORTED</v>
          </cell>
          <cell r="F844">
            <v>0</v>
          </cell>
          <cell r="G844" t="str">
            <v/>
          </cell>
          <cell r="H844">
            <v>5.0999999999999997E-2</v>
          </cell>
          <cell r="I844" t="str">
            <v>L</v>
          </cell>
          <cell r="J844" t="str">
            <v>PC</v>
          </cell>
          <cell r="K844" t="str">
            <v>BDF Surabaya</v>
          </cell>
          <cell r="L844" t="str">
            <v>30</v>
          </cell>
          <cell r="M844" t="str">
            <v>180</v>
          </cell>
          <cell r="N844" t="str">
            <v>8999777009014</v>
          </cell>
          <cell r="O844" t="str">
            <v>HE</v>
          </cell>
          <cell r="P844" t="str">
            <v>8999777009021</v>
          </cell>
          <cell r="Q844" t="str">
            <v>HE</v>
          </cell>
          <cell r="R844" t="str">
            <v>8999777009038</v>
          </cell>
          <cell r="S844" t="str">
            <v>HE</v>
          </cell>
          <cell r="T844">
            <v>80</v>
          </cell>
          <cell r="U844">
            <v>6</v>
          </cell>
          <cell r="V844">
            <v>106</v>
          </cell>
          <cell r="W844" t="str">
            <v>MM</v>
          </cell>
          <cell r="X844">
            <v>167</v>
          </cell>
          <cell r="Y844">
            <v>93</v>
          </cell>
          <cell r="Z844">
            <v>109</v>
          </cell>
          <cell r="AA844" t="str">
            <v>MM</v>
          </cell>
          <cell r="AB844">
            <v>301</v>
          </cell>
          <cell r="AC844">
            <v>179</v>
          </cell>
          <cell r="AD844">
            <v>232</v>
          </cell>
          <cell r="AE844" t="str">
            <v>MM</v>
          </cell>
          <cell r="AF844">
            <v>7.0000000000000001E-3</v>
          </cell>
          <cell r="AG844" t="str">
            <v>KG</v>
          </cell>
          <cell r="AH844">
            <v>0.24299999999999999</v>
          </cell>
          <cell r="AI844" t="str">
            <v>KG</v>
          </cell>
          <cell r="AJ844">
            <v>1.6220000000000001</v>
          </cell>
          <cell r="AK844" t="str">
            <v>KG</v>
          </cell>
          <cell r="AL844" t="str">
            <v>16</v>
          </cell>
          <cell r="AM844" t="str">
            <v>5</v>
          </cell>
          <cell r="AN844" t="str">
            <v>80</v>
          </cell>
          <cell r="AO844" t="str">
            <v>14400</v>
          </cell>
        </row>
        <row r="845">
          <cell r="D845" t="str">
            <v>40556-09000-00</v>
          </cell>
          <cell r="E845" t="str">
            <v>HP DISNEY FROZEN 10S ASSORTED</v>
          </cell>
          <cell r="F845">
            <v>0</v>
          </cell>
          <cell r="G845" t="str">
            <v/>
          </cell>
          <cell r="H845">
            <v>4.2000000000000003E-2</v>
          </cell>
          <cell r="I845" t="str">
            <v>L</v>
          </cell>
          <cell r="J845" t="str">
            <v>PC</v>
          </cell>
          <cell r="K845" t="str">
            <v>BDF Surabaya</v>
          </cell>
          <cell r="L845" t="str">
            <v>30</v>
          </cell>
          <cell r="M845" t="str">
            <v>180</v>
          </cell>
          <cell r="N845" t="str">
            <v>8999777009014</v>
          </cell>
          <cell r="O845" t="str">
            <v>HE</v>
          </cell>
          <cell r="P845" t="str">
            <v>8999777009021</v>
          </cell>
          <cell r="Q845" t="str">
            <v>HE</v>
          </cell>
          <cell r="R845" t="str">
            <v>8999777009038</v>
          </cell>
          <cell r="S845" t="str">
            <v>HE</v>
          </cell>
          <cell r="T845">
            <v>80</v>
          </cell>
          <cell r="U845">
            <v>5</v>
          </cell>
          <cell r="V845">
            <v>106</v>
          </cell>
          <cell r="W845" t="str">
            <v>MM</v>
          </cell>
          <cell r="X845">
            <v>167</v>
          </cell>
          <cell r="Y845">
            <v>93</v>
          </cell>
          <cell r="Z845">
            <v>109</v>
          </cell>
          <cell r="AA845" t="str">
            <v>MM</v>
          </cell>
          <cell r="AB845">
            <v>301</v>
          </cell>
          <cell r="AC845">
            <v>179</v>
          </cell>
          <cell r="AD845">
            <v>232</v>
          </cell>
          <cell r="AE845" t="str">
            <v>MM</v>
          </cell>
          <cell r="AF845">
            <v>7.0000000000000001E-3</v>
          </cell>
          <cell r="AG845" t="str">
            <v>KG</v>
          </cell>
          <cell r="AH845">
            <v>0.24299999999999999</v>
          </cell>
          <cell r="AI845" t="str">
            <v>KG</v>
          </cell>
          <cell r="AJ845">
            <v>1.6220000000000001</v>
          </cell>
          <cell r="AK845" t="str">
            <v>KG</v>
          </cell>
          <cell r="AL845" t="str">
            <v>16</v>
          </cell>
          <cell r="AM845" t="str">
            <v>5</v>
          </cell>
          <cell r="AN845" t="str">
            <v>80</v>
          </cell>
          <cell r="AO845" t="str">
            <v>14400</v>
          </cell>
        </row>
        <row r="846">
          <cell r="D846" t="str">
            <v>10928-09000-04</v>
          </cell>
          <cell r="E846" t="str">
            <v>HP FAB STR HL 65X19 10 ID 10928</v>
          </cell>
          <cell r="F846">
            <v>0</v>
          </cell>
          <cell r="G846" t="str">
            <v/>
          </cell>
          <cell r="H846">
            <v>5.0999999999999997E-2</v>
          </cell>
          <cell r="I846" t="str">
            <v>L</v>
          </cell>
          <cell r="J846" t="str">
            <v>PC</v>
          </cell>
          <cell r="K846" t="str">
            <v>BDF Surabaya</v>
          </cell>
          <cell r="L846" t="str">
            <v>30</v>
          </cell>
          <cell r="M846" t="str">
            <v>180</v>
          </cell>
          <cell r="N846" t="str">
            <v>8999777026134</v>
          </cell>
          <cell r="O846" t="str">
            <v>HE</v>
          </cell>
          <cell r="P846" t="str">
            <v>08999777002473</v>
          </cell>
          <cell r="Q846" t="str">
            <v>IC</v>
          </cell>
          <cell r="R846" t="str">
            <v>18999777026131</v>
          </cell>
          <cell r="S846" t="str">
            <v>IC</v>
          </cell>
          <cell r="T846">
            <v>80</v>
          </cell>
          <cell r="U846">
            <v>6</v>
          </cell>
          <cell r="V846">
            <v>106</v>
          </cell>
          <cell r="W846" t="str">
            <v>MM</v>
          </cell>
          <cell r="X846">
            <v>167</v>
          </cell>
          <cell r="Y846">
            <v>93</v>
          </cell>
          <cell r="Z846">
            <v>109</v>
          </cell>
          <cell r="AA846" t="str">
            <v>MM</v>
          </cell>
          <cell r="AB846">
            <v>301</v>
          </cell>
          <cell r="AC846">
            <v>179</v>
          </cell>
          <cell r="AD846">
            <v>232</v>
          </cell>
          <cell r="AE846" t="str">
            <v>MM</v>
          </cell>
          <cell r="AF846">
            <v>8.9999999999999993E-3</v>
          </cell>
          <cell r="AG846" t="str">
            <v>KG</v>
          </cell>
          <cell r="AH846">
            <v>0.3</v>
          </cell>
          <cell r="AI846" t="str">
            <v>KG</v>
          </cell>
          <cell r="AJ846">
            <v>1.966</v>
          </cell>
          <cell r="AK846" t="str">
            <v>KG</v>
          </cell>
          <cell r="AL846" t="str">
            <v>16</v>
          </cell>
          <cell r="AM846" t="str">
            <v>5</v>
          </cell>
          <cell r="AN846" t="str">
            <v>80</v>
          </cell>
          <cell r="AO846" t="str">
            <v>14400</v>
          </cell>
        </row>
        <row r="847">
          <cell r="D847" t="str">
            <v>01989-09000-03</v>
          </cell>
          <cell r="E847" t="str">
            <v>HP ROLL FAB 1,25X100CM 1989</v>
          </cell>
          <cell r="F847">
            <v>0</v>
          </cell>
          <cell r="G847" t="str">
            <v/>
          </cell>
          <cell r="H847">
            <v>2.1999999999999999E-2</v>
          </cell>
          <cell r="I847" t="str">
            <v>L</v>
          </cell>
          <cell r="J847" t="str">
            <v>PC</v>
          </cell>
          <cell r="K847" t="str">
            <v/>
          </cell>
          <cell r="L847" t="str">
            <v>20</v>
          </cell>
          <cell r="M847" t="str">
            <v>1000</v>
          </cell>
          <cell r="N847" t="str">
            <v>8999777019891</v>
          </cell>
          <cell r="O847" t="str">
            <v>HE</v>
          </cell>
          <cell r="P847" t="str">
            <v>08999777002671</v>
          </cell>
          <cell r="Q847" t="str">
            <v>IC</v>
          </cell>
          <cell r="R847" t="str">
            <v>18999777019898</v>
          </cell>
          <cell r="S847" t="str">
            <v>IC</v>
          </cell>
          <cell r="T847">
            <v>32</v>
          </cell>
          <cell r="U847">
            <v>32</v>
          </cell>
          <cell r="V847">
            <v>21</v>
          </cell>
          <cell r="W847" t="str">
            <v>MM</v>
          </cell>
          <cell r="X847">
            <v>170</v>
          </cell>
          <cell r="Y847">
            <v>68</v>
          </cell>
          <cell r="Z847">
            <v>43</v>
          </cell>
          <cell r="AA847" t="str">
            <v>MM</v>
          </cell>
          <cell r="AB847">
            <v>353</v>
          </cell>
          <cell r="AC847">
            <v>353</v>
          </cell>
          <cell r="AD847">
            <v>229</v>
          </cell>
          <cell r="AE847" t="str">
            <v>MM</v>
          </cell>
          <cell r="AF847">
            <v>7.0000000000000001E-3</v>
          </cell>
          <cell r="AG847" t="str">
            <v>KG</v>
          </cell>
          <cell r="AH847">
            <v>0.16300000000000001</v>
          </cell>
          <cell r="AI847" t="str">
            <v>KG</v>
          </cell>
          <cell r="AJ847">
            <v>8.5</v>
          </cell>
          <cell r="AK847" t="str">
            <v>KG</v>
          </cell>
          <cell r="AL847" t="str">
            <v>6</v>
          </cell>
          <cell r="AM847" t="str">
            <v>5</v>
          </cell>
          <cell r="AN847" t="str">
            <v>30</v>
          </cell>
          <cell r="AO847" t="str">
            <v>30000</v>
          </cell>
        </row>
        <row r="848">
          <cell r="D848" t="str">
            <v>48731-00000-46</v>
          </cell>
          <cell r="E848" t="str">
            <v>HP SCPL L 21 PCS DE_FR_IT</v>
          </cell>
          <cell r="F848">
            <v>21</v>
          </cell>
          <cell r="G848" t="str">
            <v>PC</v>
          </cell>
          <cell r="H848">
            <v>0.45800000000000002</v>
          </cell>
          <cell r="I848" t="str">
            <v>L</v>
          </cell>
          <cell r="J848" t="str">
            <v>PC</v>
          </cell>
          <cell r="K848" t="str">
            <v>BDF Surabaya</v>
          </cell>
          <cell r="L848" t="str">
            <v>0</v>
          </cell>
          <cell r="M848" t="str">
            <v>5</v>
          </cell>
          <cell r="N848" t="str">
            <v>4005800262418</v>
          </cell>
          <cell r="O848" t="str">
            <v>HE</v>
          </cell>
          <cell r="P848" t="str">
            <v/>
          </cell>
          <cell r="Q848" t="str">
            <v/>
          </cell>
          <cell r="R848" t="str">
            <v>4005800262425</v>
          </cell>
          <cell r="S848" t="str">
            <v>HE</v>
          </cell>
          <cell r="T848">
            <v>80</v>
          </cell>
          <cell r="U848">
            <v>32</v>
          </cell>
          <cell r="V848">
            <v>179</v>
          </cell>
          <cell r="W848" t="str">
            <v>MM</v>
          </cell>
          <cell r="X848">
            <v>0</v>
          </cell>
          <cell r="Y848">
            <v>0</v>
          </cell>
          <cell r="Z848">
            <v>0</v>
          </cell>
          <cell r="AA848" t="str">
            <v/>
          </cell>
          <cell r="AB848">
            <v>212</v>
          </cell>
          <cell r="AC848">
            <v>176</v>
          </cell>
          <cell r="AD848">
            <v>100</v>
          </cell>
          <cell r="AE848" t="str">
            <v>MM</v>
          </cell>
          <cell r="AF848">
            <v>115.386</v>
          </cell>
          <cell r="AG848" t="str">
            <v>G</v>
          </cell>
          <cell r="AH848">
            <v>0</v>
          </cell>
          <cell r="AI848" t="str">
            <v/>
          </cell>
          <cell r="AJ848">
            <v>0.67</v>
          </cell>
          <cell r="AK848" t="str">
            <v>KG</v>
          </cell>
          <cell r="AL848" t="str">
            <v>24</v>
          </cell>
          <cell r="AM848" t="str">
            <v>5</v>
          </cell>
          <cell r="AN848" t="str">
            <v>120</v>
          </cell>
          <cell r="AO848" t="str">
            <v>600</v>
          </cell>
        </row>
        <row r="849">
          <cell r="D849" t="str">
            <v>88521-04800-23</v>
          </cell>
          <cell r="E849" t="str">
            <v>NMEN DP_RPD_ACN_CLR FC_WSH 100G</v>
          </cell>
          <cell r="F849">
            <v>100</v>
          </cell>
          <cell r="G849" t="str">
            <v>ML</v>
          </cell>
          <cell r="H849">
            <v>0</v>
          </cell>
          <cell r="I849" t="str">
            <v>L</v>
          </cell>
          <cell r="J849" t="str">
            <v>PC</v>
          </cell>
          <cell r="K849" t="str">
            <v>BDF DC Export Malang</v>
          </cell>
          <cell r="L849" t="str">
            <v>0</v>
          </cell>
          <cell r="M849" t="str">
            <v>24</v>
          </cell>
          <cell r="N849" t="str">
            <v>8999777017293</v>
          </cell>
          <cell r="O849" t="str">
            <v>HE</v>
          </cell>
          <cell r="P849" t="str">
            <v/>
          </cell>
          <cell r="Q849" t="str">
            <v/>
          </cell>
          <cell r="R849" t="str">
            <v>8999777017309</v>
          </cell>
          <cell r="S849" t="str">
            <v>HE</v>
          </cell>
          <cell r="T849">
            <v>0</v>
          </cell>
          <cell r="U849">
            <v>0</v>
          </cell>
          <cell r="V849">
            <v>0</v>
          </cell>
          <cell r="W849" t="str">
            <v>MM</v>
          </cell>
          <cell r="X849">
            <v>0</v>
          </cell>
          <cell r="Y849">
            <v>0</v>
          </cell>
          <cell r="Z849">
            <v>0</v>
          </cell>
          <cell r="AA849" t="str">
            <v/>
          </cell>
          <cell r="AB849">
            <v>0</v>
          </cell>
          <cell r="AC849">
            <v>0</v>
          </cell>
          <cell r="AD849">
            <v>0</v>
          </cell>
          <cell r="AE849" t="str">
            <v>MM</v>
          </cell>
          <cell r="AF849">
            <v>0</v>
          </cell>
          <cell r="AG849" t="str">
            <v>G</v>
          </cell>
          <cell r="AH849">
            <v>0</v>
          </cell>
          <cell r="AI849" t="str">
            <v/>
          </cell>
          <cell r="AJ849">
            <v>0</v>
          </cell>
          <cell r="AK849" t="str">
            <v>KG</v>
          </cell>
          <cell r="AL849" t="str">
            <v>0</v>
          </cell>
          <cell r="AM849" t="str">
            <v>0</v>
          </cell>
          <cell r="AN849" t="str">
            <v>0</v>
          </cell>
          <cell r="AO849" t="str">
            <v>0</v>
          </cell>
        </row>
        <row r="850">
          <cell r="D850" t="str">
            <v>48330-00236-00</v>
          </cell>
          <cell r="E850" t="str">
            <v>HP FAB FUN ANIMAL 100S + 2 KAOS ANAK</v>
          </cell>
          <cell r="F850">
            <v>0</v>
          </cell>
          <cell r="G850" t="str">
            <v/>
          </cell>
          <cell r="H850">
            <v>0</v>
          </cell>
          <cell r="I850" t="str">
            <v>L</v>
          </cell>
          <cell r="J850" t="str">
            <v>PC</v>
          </cell>
          <cell r="K850" t="str">
            <v/>
          </cell>
          <cell r="L850" t="str">
            <v>0</v>
          </cell>
          <cell r="M850" t="str">
            <v>50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>
            <v>0</v>
          </cell>
          <cell r="U850">
            <v>0</v>
          </cell>
          <cell r="V850">
            <v>0</v>
          </cell>
          <cell r="W850" t="str">
            <v>MM</v>
          </cell>
          <cell r="X850">
            <v>0</v>
          </cell>
          <cell r="Y850">
            <v>0</v>
          </cell>
          <cell r="Z850">
            <v>0</v>
          </cell>
          <cell r="AA850" t="str">
            <v/>
          </cell>
          <cell r="AB850">
            <v>0</v>
          </cell>
          <cell r="AC850">
            <v>0</v>
          </cell>
          <cell r="AD850">
            <v>0</v>
          </cell>
          <cell r="AE850" t="str">
            <v>MM</v>
          </cell>
          <cell r="AF850">
            <v>0</v>
          </cell>
          <cell r="AG850" t="str">
            <v>G</v>
          </cell>
          <cell r="AH850">
            <v>0</v>
          </cell>
          <cell r="AI850" t="str">
            <v/>
          </cell>
          <cell r="AJ850">
            <v>0</v>
          </cell>
          <cell r="AK850" t="str">
            <v>KG</v>
          </cell>
          <cell r="AL850" t="str">
            <v>0</v>
          </cell>
          <cell r="AM850" t="str">
            <v>0</v>
          </cell>
          <cell r="AN850" t="str">
            <v>0</v>
          </cell>
          <cell r="AO850" t="str">
            <v>0</v>
          </cell>
        </row>
        <row r="851">
          <cell r="D851" t="str">
            <v>48330-00236-01</v>
          </cell>
          <cell r="E851" t="str">
            <v>HP FAB FUN ANIMAL 100S + 2 KAOS</v>
          </cell>
          <cell r="F851">
            <v>0</v>
          </cell>
          <cell r="G851" t="str">
            <v/>
          </cell>
          <cell r="H851">
            <v>0</v>
          </cell>
          <cell r="I851" t="str">
            <v>L</v>
          </cell>
          <cell r="J851" t="str">
            <v>PC</v>
          </cell>
          <cell r="K851" t="str">
            <v/>
          </cell>
          <cell r="L851" t="str">
            <v>0</v>
          </cell>
          <cell r="M851" t="str">
            <v>50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>
            <v>0</v>
          </cell>
          <cell r="U851">
            <v>0</v>
          </cell>
          <cell r="V851">
            <v>0</v>
          </cell>
          <cell r="W851" t="str">
            <v>MM</v>
          </cell>
          <cell r="X851">
            <v>0</v>
          </cell>
          <cell r="Y851">
            <v>0</v>
          </cell>
          <cell r="Z851">
            <v>0</v>
          </cell>
          <cell r="AA851" t="str">
            <v/>
          </cell>
          <cell r="AB851">
            <v>0</v>
          </cell>
          <cell r="AC851">
            <v>0</v>
          </cell>
          <cell r="AD851">
            <v>0</v>
          </cell>
          <cell r="AE851" t="str">
            <v>MM</v>
          </cell>
          <cell r="AF851">
            <v>0</v>
          </cell>
          <cell r="AG851" t="str">
            <v>G</v>
          </cell>
          <cell r="AH851">
            <v>0</v>
          </cell>
          <cell r="AI851" t="str">
            <v/>
          </cell>
          <cell r="AJ851">
            <v>0</v>
          </cell>
          <cell r="AK851" t="str">
            <v>KG</v>
          </cell>
          <cell r="AL851" t="str">
            <v>0</v>
          </cell>
          <cell r="AM851" t="str">
            <v>0</v>
          </cell>
          <cell r="AN851" t="str">
            <v>0</v>
          </cell>
          <cell r="AO851" t="str">
            <v>0</v>
          </cell>
        </row>
        <row r="852">
          <cell r="D852" t="str">
            <v>48328-00008-30</v>
          </cell>
          <cell r="E852" t="str">
            <v>STICKER HP COHESIVE</v>
          </cell>
          <cell r="F852">
            <v>0</v>
          </cell>
          <cell r="G852" t="str">
            <v/>
          </cell>
          <cell r="H852">
            <v>1E-3</v>
          </cell>
          <cell r="I852" t="str">
            <v>L</v>
          </cell>
          <cell r="J852" t="str">
            <v>PC</v>
          </cell>
          <cell r="K852" t="str">
            <v>ANEKA RUPA TERA, PT</v>
          </cell>
          <cell r="L852" t="str">
            <v>0</v>
          </cell>
          <cell r="M852" t="str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>
            <v>10</v>
          </cell>
          <cell r="U852">
            <v>10</v>
          </cell>
          <cell r="V852">
            <v>10</v>
          </cell>
          <cell r="W852" t="str">
            <v>MM</v>
          </cell>
          <cell r="X852">
            <v>0</v>
          </cell>
          <cell r="Y852">
            <v>0</v>
          </cell>
          <cell r="Z852">
            <v>0</v>
          </cell>
          <cell r="AA852" t="str">
            <v/>
          </cell>
          <cell r="AB852">
            <v>0</v>
          </cell>
          <cell r="AC852">
            <v>0</v>
          </cell>
          <cell r="AD852">
            <v>0</v>
          </cell>
          <cell r="AE852" t="str">
            <v/>
          </cell>
          <cell r="AF852">
            <v>0.01</v>
          </cell>
          <cell r="AG852" t="str">
            <v>G</v>
          </cell>
          <cell r="AH852">
            <v>0</v>
          </cell>
          <cell r="AI852" t="str">
            <v/>
          </cell>
          <cell r="AJ852">
            <v>0</v>
          </cell>
          <cell r="AK852" t="str">
            <v/>
          </cell>
          <cell r="AL852" t="str">
            <v>0</v>
          </cell>
          <cell r="AM852" t="str">
            <v>0</v>
          </cell>
          <cell r="AN852" t="str">
            <v>0</v>
          </cell>
          <cell r="AO852" t="str">
            <v>0</v>
          </cell>
        </row>
        <row r="853">
          <cell r="D853" t="str">
            <v>48328-00008-37</v>
          </cell>
          <cell r="E853" t="str">
            <v>STICKER BARCODE HP SENSITIVE 3XL</v>
          </cell>
          <cell r="F853">
            <v>0</v>
          </cell>
          <cell r="G853" t="str">
            <v/>
          </cell>
          <cell r="H853">
            <v>1E-3</v>
          </cell>
          <cell r="I853" t="str">
            <v>L</v>
          </cell>
          <cell r="J853" t="str">
            <v>PC</v>
          </cell>
          <cell r="K853" t="str">
            <v/>
          </cell>
          <cell r="L853" t="str">
            <v>0</v>
          </cell>
          <cell r="M853" t="str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>
            <v>10</v>
          </cell>
          <cell r="U853">
            <v>10</v>
          </cell>
          <cell r="V853">
            <v>10</v>
          </cell>
          <cell r="W853" t="str">
            <v>MM</v>
          </cell>
          <cell r="X853">
            <v>0</v>
          </cell>
          <cell r="Y853">
            <v>0</v>
          </cell>
          <cell r="Z853">
            <v>0</v>
          </cell>
          <cell r="AA853" t="str">
            <v/>
          </cell>
          <cell r="AB853">
            <v>0</v>
          </cell>
          <cell r="AC853">
            <v>0</v>
          </cell>
          <cell r="AD853">
            <v>0</v>
          </cell>
          <cell r="AE853" t="str">
            <v/>
          </cell>
          <cell r="AF853">
            <v>1</v>
          </cell>
          <cell r="AG853" t="str">
            <v>G</v>
          </cell>
          <cell r="AH853">
            <v>0</v>
          </cell>
          <cell r="AI853" t="str">
            <v/>
          </cell>
          <cell r="AJ853">
            <v>0</v>
          </cell>
          <cell r="AK853" t="str">
            <v/>
          </cell>
          <cell r="AL853" t="str">
            <v>0</v>
          </cell>
          <cell r="AM853" t="str">
            <v>0</v>
          </cell>
          <cell r="AN853" t="str">
            <v>0</v>
          </cell>
          <cell r="AO853" t="str">
            <v>0</v>
          </cell>
        </row>
        <row r="854">
          <cell r="D854" t="str">
            <v>48328-00008-38</v>
          </cell>
          <cell r="E854" t="str">
            <v>STICKER BARCODE HP SENSITIVE 4XL</v>
          </cell>
          <cell r="F854">
            <v>0</v>
          </cell>
          <cell r="G854" t="str">
            <v/>
          </cell>
          <cell r="H854">
            <v>1E-3</v>
          </cell>
          <cell r="I854" t="str">
            <v>L</v>
          </cell>
          <cell r="J854" t="str">
            <v>PC</v>
          </cell>
          <cell r="K854" t="str">
            <v/>
          </cell>
          <cell r="L854" t="str">
            <v>0</v>
          </cell>
          <cell r="M854" t="str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>
            <v>10</v>
          </cell>
          <cell r="U854">
            <v>10</v>
          </cell>
          <cell r="V854">
            <v>10</v>
          </cell>
          <cell r="W854" t="str">
            <v>MM</v>
          </cell>
          <cell r="X854">
            <v>0</v>
          </cell>
          <cell r="Y854">
            <v>0</v>
          </cell>
          <cell r="Z854">
            <v>0</v>
          </cell>
          <cell r="AA854" t="str">
            <v/>
          </cell>
          <cell r="AB854">
            <v>0</v>
          </cell>
          <cell r="AC854">
            <v>0</v>
          </cell>
          <cell r="AD854">
            <v>0</v>
          </cell>
          <cell r="AE854" t="str">
            <v/>
          </cell>
          <cell r="AF854">
            <v>1</v>
          </cell>
          <cell r="AG854" t="str">
            <v>G</v>
          </cell>
          <cell r="AH854">
            <v>0</v>
          </cell>
          <cell r="AI854" t="str">
            <v/>
          </cell>
          <cell r="AJ854">
            <v>0</v>
          </cell>
          <cell r="AK854" t="str">
            <v/>
          </cell>
          <cell r="AL854" t="str">
            <v>0</v>
          </cell>
          <cell r="AM854" t="str">
            <v>0</v>
          </cell>
          <cell r="AN854" t="str">
            <v>0</v>
          </cell>
          <cell r="AO854" t="str">
            <v>0</v>
          </cell>
        </row>
        <row r="855">
          <cell r="D855" t="str">
            <v>48328-00008-41</v>
          </cell>
          <cell r="E855" t="str">
            <v>STICKER BDF AG BOX 4XL</v>
          </cell>
          <cell r="F855">
            <v>0</v>
          </cell>
          <cell r="G855" t="str">
            <v/>
          </cell>
          <cell r="H855">
            <v>1E-3</v>
          </cell>
          <cell r="I855" t="str">
            <v>L</v>
          </cell>
          <cell r="J855" t="str">
            <v>PC</v>
          </cell>
          <cell r="K855" t="str">
            <v/>
          </cell>
          <cell r="L855" t="str">
            <v>0</v>
          </cell>
          <cell r="M855" t="str">
            <v>0</v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>
            <v>10</v>
          </cell>
          <cell r="U855">
            <v>10</v>
          </cell>
          <cell r="V855">
            <v>10</v>
          </cell>
          <cell r="W855" t="str">
            <v>MM</v>
          </cell>
          <cell r="X855">
            <v>0</v>
          </cell>
          <cell r="Y855">
            <v>0</v>
          </cell>
          <cell r="Z855">
            <v>0</v>
          </cell>
          <cell r="AA855" t="str">
            <v/>
          </cell>
          <cell r="AB855">
            <v>0</v>
          </cell>
          <cell r="AC855">
            <v>0</v>
          </cell>
          <cell r="AD855">
            <v>0</v>
          </cell>
          <cell r="AE855" t="str">
            <v/>
          </cell>
          <cell r="AF855">
            <v>1</v>
          </cell>
          <cell r="AG855" t="str">
            <v>G</v>
          </cell>
          <cell r="AH855">
            <v>0</v>
          </cell>
          <cell r="AI855" t="str">
            <v/>
          </cell>
          <cell r="AJ855">
            <v>0</v>
          </cell>
          <cell r="AK855" t="str">
            <v/>
          </cell>
          <cell r="AL855" t="str">
            <v>0</v>
          </cell>
          <cell r="AM855" t="str">
            <v>0</v>
          </cell>
          <cell r="AN855" t="str">
            <v>0</v>
          </cell>
          <cell r="AO855" t="str">
            <v>0</v>
          </cell>
        </row>
        <row r="856">
          <cell r="D856" t="str">
            <v>48328-00008-42</v>
          </cell>
          <cell r="E856" t="str">
            <v>STICKER BDF AG POUCH</v>
          </cell>
          <cell r="F856">
            <v>0</v>
          </cell>
          <cell r="G856" t="str">
            <v/>
          </cell>
          <cell r="H856">
            <v>1E-3</v>
          </cell>
          <cell r="I856" t="str">
            <v>L</v>
          </cell>
          <cell r="J856" t="str">
            <v>PC</v>
          </cell>
          <cell r="K856" t="str">
            <v/>
          </cell>
          <cell r="L856" t="str">
            <v>0</v>
          </cell>
          <cell r="M856" t="str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>
            <v>10</v>
          </cell>
          <cell r="U856">
            <v>10</v>
          </cell>
          <cell r="V856">
            <v>10</v>
          </cell>
          <cell r="W856" t="str">
            <v>MM</v>
          </cell>
          <cell r="X856">
            <v>0</v>
          </cell>
          <cell r="Y856">
            <v>0</v>
          </cell>
          <cell r="Z856">
            <v>0</v>
          </cell>
          <cell r="AA856" t="str">
            <v/>
          </cell>
          <cell r="AB856">
            <v>0</v>
          </cell>
          <cell r="AC856">
            <v>0</v>
          </cell>
          <cell r="AD856">
            <v>0</v>
          </cell>
          <cell r="AE856" t="str">
            <v/>
          </cell>
          <cell r="AF856">
            <v>1</v>
          </cell>
          <cell r="AG856" t="str">
            <v>G</v>
          </cell>
          <cell r="AH856">
            <v>0</v>
          </cell>
          <cell r="AI856" t="str">
            <v/>
          </cell>
          <cell r="AJ856">
            <v>0</v>
          </cell>
          <cell r="AK856" t="str">
            <v/>
          </cell>
          <cell r="AL856" t="str">
            <v>0</v>
          </cell>
          <cell r="AM856" t="str">
            <v>0</v>
          </cell>
          <cell r="AN856" t="str">
            <v>0</v>
          </cell>
          <cell r="AO856" t="str">
            <v>0</v>
          </cell>
        </row>
        <row r="857">
          <cell r="D857" t="str">
            <v>48328-00008-43</v>
          </cell>
          <cell r="E857" t="str">
            <v>STICKER ED ROLL KASA ELASTIS</v>
          </cell>
          <cell r="F857">
            <v>0</v>
          </cell>
          <cell r="G857" t="str">
            <v/>
          </cell>
          <cell r="H857">
            <v>1E-3</v>
          </cell>
          <cell r="I857" t="str">
            <v>L</v>
          </cell>
          <cell r="J857" t="str">
            <v>PC</v>
          </cell>
          <cell r="K857" t="str">
            <v/>
          </cell>
          <cell r="L857" t="str">
            <v>0</v>
          </cell>
          <cell r="M857" t="str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>
            <v>10</v>
          </cell>
          <cell r="U857">
            <v>10</v>
          </cell>
          <cell r="V857">
            <v>10</v>
          </cell>
          <cell r="W857" t="str">
            <v>MM</v>
          </cell>
          <cell r="X857">
            <v>0</v>
          </cell>
          <cell r="Y857">
            <v>0</v>
          </cell>
          <cell r="Z857">
            <v>0</v>
          </cell>
          <cell r="AA857" t="str">
            <v/>
          </cell>
          <cell r="AB857">
            <v>0</v>
          </cell>
          <cell r="AC857">
            <v>0</v>
          </cell>
          <cell r="AD857">
            <v>0</v>
          </cell>
          <cell r="AE857" t="str">
            <v/>
          </cell>
          <cell r="AF857">
            <v>1</v>
          </cell>
          <cell r="AG857" t="str">
            <v>G</v>
          </cell>
          <cell r="AH857">
            <v>0</v>
          </cell>
          <cell r="AI857" t="str">
            <v/>
          </cell>
          <cell r="AJ857">
            <v>0</v>
          </cell>
          <cell r="AK857" t="str">
            <v/>
          </cell>
          <cell r="AL857" t="str">
            <v>0</v>
          </cell>
          <cell r="AM857" t="str">
            <v>0</v>
          </cell>
          <cell r="AN857" t="str">
            <v>0</v>
          </cell>
          <cell r="AO857" t="str">
            <v>0</v>
          </cell>
        </row>
        <row r="858">
          <cell r="D858" t="str">
            <v>48328-00008-44</v>
          </cell>
          <cell r="E858" t="str">
            <v>STICKER ED SHIPBOX KASA ELASTIS</v>
          </cell>
          <cell r="F858">
            <v>0</v>
          </cell>
          <cell r="G858" t="str">
            <v/>
          </cell>
          <cell r="H858">
            <v>1E-3</v>
          </cell>
          <cell r="I858" t="str">
            <v>L</v>
          </cell>
          <cell r="J858" t="str">
            <v>PC</v>
          </cell>
          <cell r="K858" t="str">
            <v/>
          </cell>
          <cell r="L858" t="str">
            <v>0</v>
          </cell>
          <cell r="M858" t="str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>
            <v>10</v>
          </cell>
          <cell r="U858">
            <v>10</v>
          </cell>
          <cell r="V858">
            <v>10</v>
          </cell>
          <cell r="W858" t="str">
            <v>MM</v>
          </cell>
          <cell r="X858">
            <v>0</v>
          </cell>
          <cell r="Y858">
            <v>0</v>
          </cell>
          <cell r="Z858">
            <v>0</v>
          </cell>
          <cell r="AA858" t="str">
            <v/>
          </cell>
          <cell r="AB858">
            <v>0</v>
          </cell>
          <cell r="AC858">
            <v>0</v>
          </cell>
          <cell r="AD858">
            <v>0</v>
          </cell>
          <cell r="AE858" t="str">
            <v/>
          </cell>
          <cell r="AF858">
            <v>1</v>
          </cell>
          <cell r="AG858" t="str">
            <v>G</v>
          </cell>
          <cell r="AH858">
            <v>0</v>
          </cell>
          <cell r="AI858" t="str">
            <v/>
          </cell>
          <cell r="AJ858">
            <v>0</v>
          </cell>
          <cell r="AK858" t="str">
            <v/>
          </cell>
          <cell r="AL858" t="str">
            <v>0</v>
          </cell>
          <cell r="AM858" t="str">
            <v>0</v>
          </cell>
          <cell r="AN858" t="str">
            <v>0</v>
          </cell>
          <cell r="AO858" t="str">
            <v>0</v>
          </cell>
        </row>
        <row r="859">
          <cell r="D859" t="str">
            <v>48328-00008-50</v>
          </cell>
          <cell r="E859" t="str">
            <v>SLEEVE HP AQUA PROTECT XL</v>
          </cell>
          <cell r="F859">
            <v>0</v>
          </cell>
          <cell r="G859" t="str">
            <v/>
          </cell>
          <cell r="H859">
            <v>2.7E-2</v>
          </cell>
          <cell r="I859" t="str">
            <v>L</v>
          </cell>
          <cell r="J859" t="str">
            <v>PC</v>
          </cell>
          <cell r="K859" t="str">
            <v/>
          </cell>
          <cell r="L859" t="str">
            <v>0</v>
          </cell>
          <cell r="M859" t="str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>
            <v>223</v>
          </cell>
          <cell r="U859">
            <v>120</v>
          </cell>
          <cell r="V859">
            <v>1</v>
          </cell>
          <cell r="W859" t="str">
            <v>MM</v>
          </cell>
          <cell r="X859">
            <v>0</v>
          </cell>
          <cell r="Y859">
            <v>0</v>
          </cell>
          <cell r="Z859">
            <v>0</v>
          </cell>
          <cell r="AA859" t="str">
            <v/>
          </cell>
          <cell r="AB859">
            <v>0</v>
          </cell>
          <cell r="AC859">
            <v>0</v>
          </cell>
          <cell r="AD859">
            <v>0</v>
          </cell>
          <cell r="AE859" t="str">
            <v/>
          </cell>
          <cell r="AF859">
            <v>100</v>
          </cell>
          <cell r="AG859" t="str">
            <v>G</v>
          </cell>
          <cell r="AH859">
            <v>0</v>
          </cell>
          <cell r="AI859" t="str">
            <v/>
          </cell>
          <cell r="AJ859">
            <v>0</v>
          </cell>
          <cell r="AK859" t="str">
            <v/>
          </cell>
          <cell r="AL859" t="str">
            <v>0</v>
          </cell>
          <cell r="AM859" t="str">
            <v>0</v>
          </cell>
          <cell r="AN859" t="str">
            <v>0</v>
          </cell>
          <cell r="AO859" t="str">
            <v>0</v>
          </cell>
        </row>
        <row r="860">
          <cell r="D860" t="str">
            <v>48328-00008-51</v>
          </cell>
          <cell r="E860" t="str">
            <v>SLEEVE HP AQUA PROTECT XXL</v>
          </cell>
          <cell r="F860">
            <v>0</v>
          </cell>
          <cell r="G860" t="str">
            <v/>
          </cell>
          <cell r="H860">
            <v>4.2000000000000003E-2</v>
          </cell>
          <cell r="I860" t="str">
            <v>L</v>
          </cell>
          <cell r="J860" t="str">
            <v>PC</v>
          </cell>
          <cell r="K860" t="str">
            <v/>
          </cell>
          <cell r="L860" t="str">
            <v>0</v>
          </cell>
          <cell r="M860" t="str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>
            <v>274</v>
          </cell>
          <cell r="U860">
            <v>155</v>
          </cell>
          <cell r="V860">
            <v>1</v>
          </cell>
          <cell r="W860" t="str">
            <v>MM</v>
          </cell>
          <cell r="X860">
            <v>0</v>
          </cell>
          <cell r="Y860">
            <v>0</v>
          </cell>
          <cell r="Z860">
            <v>0</v>
          </cell>
          <cell r="AA860" t="str">
            <v/>
          </cell>
          <cell r="AB860">
            <v>0</v>
          </cell>
          <cell r="AC860">
            <v>0</v>
          </cell>
          <cell r="AD860">
            <v>0</v>
          </cell>
          <cell r="AE860" t="str">
            <v/>
          </cell>
          <cell r="AF860">
            <v>100</v>
          </cell>
          <cell r="AG860" t="str">
            <v>G</v>
          </cell>
          <cell r="AH860">
            <v>0</v>
          </cell>
          <cell r="AI860" t="str">
            <v/>
          </cell>
          <cell r="AJ860">
            <v>0</v>
          </cell>
          <cell r="AK860" t="str">
            <v/>
          </cell>
          <cell r="AL860" t="str">
            <v>0</v>
          </cell>
          <cell r="AM860" t="str">
            <v>0</v>
          </cell>
          <cell r="AN860" t="str">
            <v>0</v>
          </cell>
          <cell r="AO860" t="str">
            <v>0</v>
          </cell>
        </row>
        <row r="861">
          <cell r="D861" t="str">
            <v>48328-00008-52</v>
          </cell>
          <cell r="E861" t="str">
            <v>SLEEVE HP AQUA PROTECT 3XL</v>
          </cell>
          <cell r="F861">
            <v>0</v>
          </cell>
          <cell r="G861" t="str">
            <v/>
          </cell>
          <cell r="H861">
            <v>6.9000000000000006E-2</v>
          </cell>
          <cell r="I861" t="str">
            <v>L</v>
          </cell>
          <cell r="J861" t="str">
            <v>PC</v>
          </cell>
          <cell r="K861" t="str">
            <v/>
          </cell>
          <cell r="L861" t="str">
            <v>0</v>
          </cell>
          <cell r="M861" t="str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>
            <v>324</v>
          </cell>
          <cell r="U861">
            <v>214</v>
          </cell>
          <cell r="V861">
            <v>1</v>
          </cell>
          <cell r="W861" t="str">
            <v>MM</v>
          </cell>
          <cell r="X861">
            <v>0</v>
          </cell>
          <cell r="Y861">
            <v>0</v>
          </cell>
          <cell r="Z861">
            <v>0</v>
          </cell>
          <cell r="AA861" t="str">
            <v/>
          </cell>
          <cell r="AB861">
            <v>0</v>
          </cell>
          <cell r="AC861">
            <v>0</v>
          </cell>
          <cell r="AD861">
            <v>0</v>
          </cell>
          <cell r="AE861" t="str">
            <v/>
          </cell>
          <cell r="AF861">
            <v>100</v>
          </cell>
          <cell r="AG861" t="str">
            <v>G</v>
          </cell>
          <cell r="AH861">
            <v>0</v>
          </cell>
          <cell r="AI861" t="str">
            <v/>
          </cell>
          <cell r="AJ861">
            <v>0</v>
          </cell>
          <cell r="AK861" t="str">
            <v/>
          </cell>
          <cell r="AL861" t="str">
            <v>0</v>
          </cell>
          <cell r="AM861" t="str">
            <v>0</v>
          </cell>
          <cell r="AN861" t="str">
            <v>0</v>
          </cell>
          <cell r="AO861" t="str">
            <v>0</v>
          </cell>
        </row>
        <row r="862">
          <cell r="D862" t="str">
            <v>48328-00008-53</v>
          </cell>
          <cell r="E862" t="str">
            <v>SLEEVE HP AQUA PROTECT 4XL</v>
          </cell>
          <cell r="F862">
            <v>0</v>
          </cell>
          <cell r="G862" t="str">
            <v/>
          </cell>
          <cell r="H862">
            <v>8.5999999999999993E-2</v>
          </cell>
          <cell r="I862" t="str">
            <v>L</v>
          </cell>
          <cell r="J862" t="str">
            <v>PC</v>
          </cell>
          <cell r="K862" t="str">
            <v/>
          </cell>
          <cell r="L862" t="str">
            <v>0</v>
          </cell>
          <cell r="M862" t="str">
            <v>0</v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>
            <v>324</v>
          </cell>
          <cell r="U862">
            <v>265</v>
          </cell>
          <cell r="V862">
            <v>1</v>
          </cell>
          <cell r="W862" t="str">
            <v>MM</v>
          </cell>
          <cell r="X862">
            <v>0</v>
          </cell>
          <cell r="Y862">
            <v>0</v>
          </cell>
          <cell r="Z862">
            <v>0</v>
          </cell>
          <cell r="AA862" t="str">
            <v/>
          </cell>
          <cell r="AB862">
            <v>0</v>
          </cell>
          <cell r="AC862">
            <v>0</v>
          </cell>
          <cell r="AD862">
            <v>0</v>
          </cell>
          <cell r="AE862" t="str">
            <v/>
          </cell>
          <cell r="AF862">
            <v>100</v>
          </cell>
          <cell r="AG862" t="str">
            <v>G</v>
          </cell>
          <cell r="AH862">
            <v>0</v>
          </cell>
          <cell r="AI862" t="str">
            <v/>
          </cell>
          <cell r="AJ862">
            <v>0</v>
          </cell>
          <cell r="AK862" t="str">
            <v/>
          </cell>
          <cell r="AL862" t="str">
            <v>0</v>
          </cell>
          <cell r="AM862" t="str">
            <v>0</v>
          </cell>
          <cell r="AN862" t="str">
            <v>0</v>
          </cell>
          <cell r="AO862" t="str">
            <v>0</v>
          </cell>
        </row>
        <row r="863">
          <cell r="D863" t="str">
            <v>48328-00008-55</v>
          </cell>
          <cell r="E863" t="str">
            <v>SLEEVE HP SENS STERIL XL</v>
          </cell>
          <cell r="F863">
            <v>0</v>
          </cell>
          <cell r="G863" t="str">
            <v/>
          </cell>
          <cell r="H863">
            <v>2.7E-2</v>
          </cell>
          <cell r="I863" t="str">
            <v>L</v>
          </cell>
          <cell r="J863" t="str">
            <v>PC</v>
          </cell>
          <cell r="K863" t="str">
            <v/>
          </cell>
          <cell r="L863" t="str">
            <v>0</v>
          </cell>
          <cell r="M863" t="str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>
            <v>223</v>
          </cell>
          <cell r="U863">
            <v>120</v>
          </cell>
          <cell r="V863">
            <v>1</v>
          </cell>
          <cell r="W863" t="str">
            <v>MM</v>
          </cell>
          <cell r="X863">
            <v>0</v>
          </cell>
          <cell r="Y863">
            <v>0</v>
          </cell>
          <cell r="Z863">
            <v>0</v>
          </cell>
          <cell r="AA863" t="str">
            <v/>
          </cell>
          <cell r="AB863">
            <v>0</v>
          </cell>
          <cell r="AC863">
            <v>0</v>
          </cell>
          <cell r="AD863">
            <v>0</v>
          </cell>
          <cell r="AE863" t="str">
            <v/>
          </cell>
          <cell r="AF863">
            <v>100</v>
          </cell>
          <cell r="AG863" t="str">
            <v>G</v>
          </cell>
          <cell r="AH863">
            <v>0</v>
          </cell>
          <cell r="AI863" t="str">
            <v/>
          </cell>
          <cell r="AJ863">
            <v>0</v>
          </cell>
          <cell r="AK863" t="str">
            <v/>
          </cell>
          <cell r="AL863" t="str">
            <v>0</v>
          </cell>
          <cell r="AM863" t="str">
            <v>0</v>
          </cell>
          <cell r="AN863" t="str">
            <v>0</v>
          </cell>
          <cell r="AO863" t="str">
            <v>0</v>
          </cell>
        </row>
        <row r="864">
          <cell r="D864" t="str">
            <v>48328-00008-56</v>
          </cell>
          <cell r="E864" t="str">
            <v>SLEEVE HP SENS STERIL XXL</v>
          </cell>
          <cell r="F864">
            <v>0</v>
          </cell>
          <cell r="G864" t="str">
            <v/>
          </cell>
          <cell r="H864">
            <v>4.2000000000000003E-2</v>
          </cell>
          <cell r="I864" t="str">
            <v>L</v>
          </cell>
          <cell r="J864" t="str">
            <v>PC</v>
          </cell>
          <cell r="K864" t="str">
            <v/>
          </cell>
          <cell r="L864" t="str">
            <v>0</v>
          </cell>
          <cell r="M864" t="str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>
            <v>274</v>
          </cell>
          <cell r="U864">
            <v>155</v>
          </cell>
          <cell r="V864">
            <v>1</v>
          </cell>
          <cell r="W864" t="str">
            <v>MM</v>
          </cell>
          <cell r="X864">
            <v>0</v>
          </cell>
          <cell r="Y864">
            <v>0</v>
          </cell>
          <cell r="Z864">
            <v>0</v>
          </cell>
          <cell r="AA864" t="str">
            <v/>
          </cell>
          <cell r="AB864">
            <v>0</v>
          </cell>
          <cell r="AC864">
            <v>0</v>
          </cell>
          <cell r="AD864">
            <v>0</v>
          </cell>
          <cell r="AE864" t="str">
            <v/>
          </cell>
          <cell r="AF864">
            <v>100</v>
          </cell>
          <cell r="AG864" t="str">
            <v>G</v>
          </cell>
          <cell r="AH864">
            <v>0</v>
          </cell>
          <cell r="AI864" t="str">
            <v/>
          </cell>
          <cell r="AJ864">
            <v>0</v>
          </cell>
          <cell r="AK864" t="str">
            <v/>
          </cell>
          <cell r="AL864" t="str">
            <v>0</v>
          </cell>
          <cell r="AM864" t="str">
            <v>0</v>
          </cell>
          <cell r="AN864" t="str">
            <v>0</v>
          </cell>
          <cell r="AO864" t="str">
            <v>0</v>
          </cell>
        </row>
        <row r="865">
          <cell r="D865" t="str">
            <v>48328-00008-70</v>
          </cell>
          <cell r="E865" t="str">
            <v>SLEEVE HP AQUA PROTECT 3XL</v>
          </cell>
          <cell r="F865">
            <v>0</v>
          </cell>
          <cell r="G865" t="str">
            <v/>
          </cell>
          <cell r="H865">
            <v>7.0000000000000007E-2</v>
          </cell>
          <cell r="I865" t="str">
            <v>L</v>
          </cell>
          <cell r="J865" t="str">
            <v>PC</v>
          </cell>
          <cell r="K865" t="str">
            <v/>
          </cell>
          <cell r="L865" t="str">
            <v>0</v>
          </cell>
          <cell r="M865" t="str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>
            <v>325</v>
          </cell>
          <cell r="U865">
            <v>214</v>
          </cell>
          <cell r="V865">
            <v>1</v>
          </cell>
          <cell r="W865" t="str">
            <v>MM</v>
          </cell>
          <cell r="X865">
            <v>0</v>
          </cell>
          <cell r="Y865">
            <v>0</v>
          </cell>
          <cell r="Z865">
            <v>0</v>
          </cell>
          <cell r="AA865" t="str">
            <v/>
          </cell>
          <cell r="AB865">
            <v>0</v>
          </cell>
          <cell r="AC865">
            <v>0</v>
          </cell>
          <cell r="AD865">
            <v>0</v>
          </cell>
          <cell r="AE865" t="str">
            <v/>
          </cell>
          <cell r="AF865">
            <v>100</v>
          </cell>
          <cell r="AG865" t="str">
            <v>G</v>
          </cell>
          <cell r="AH865">
            <v>0</v>
          </cell>
          <cell r="AI865" t="str">
            <v/>
          </cell>
          <cell r="AJ865">
            <v>0</v>
          </cell>
          <cell r="AK865" t="str">
            <v/>
          </cell>
          <cell r="AL865" t="str">
            <v>0</v>
          </cell>
          <cell r="AM865" t="str">
            <v>0</v>
          </cell>
          <cell r="AN865" t="str">
            <v>0</v>
          </cell>
          <cell r="AO865" t="str">
            <v>0</v>
          </cell>
        </row>
        <row r="866">
          <cell r="D866" t="str">
            <v>48328-00008-71</v>
          </cell>
          <cell r="E866" t="str">
            <v>SLEEVE HP AQUA PROTECT 4XL</v>
          </cell>
          <cell r="F866">
            <v>0</v>
          </cell>
          <cell r="G866" t="str">
            <v/>
          </cell>
          <cell r="H866">
            <v>8.5999999999999993E-2</v>
          </cell>
          <cell r="I866" t="str">
            <v>L</v>
          </cell>
          <cell r="J866" t="str">
            <v>PC</v>
          </cell>
          <cell r="K866" t="str">
            <v/>
          </cell>
          <cell r="L866" t="str">
            <v>0</v>
          </cell>
          <cell r="M866" t="str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>
            <v>325</v>
          </cell>
          <cell r="U866">
            <v>265</v>
          </cell>
          <cell r="V866">
            <v>1</v>
          </cell>
          <cell r="W866" t="str">
            <v>MM</v>
          </cell>
          <cell r="X866">
            <v>0</v>
          </cell>
          <cell r="Y866">
            <v>0</v>
          </cell>
          <cell r="Z866">
            <v>0</v>
          </cell>
          <cell r="AA866" t="str">
            <v/>
          </cell>
          <cell r="AB866">
            <v>0</v>
          </cell>
          <cell r="AC866">
            <v>0</v>
          </cell>
          <cell r="AD866">
            <v>0</v>
          </cell>
          <cell r="AE866" t="str">
            <v/>
          </cell>
          <cell r="AF866">
            <v>100</v>
          </cell>
          <cell r="AG866" t="str">
            <v>G</v>
          </cell>
          <cell r="AH866">
            <v>0</v>
          </cell>
          <cell r="AI866" t="str">
            <v/>
          </cell>
          <cell r="AJ866">
            <v>0</v>
          </cell>
          <cell r="AK866" t="str">
            <v/>
          </cell>
          <cell r="AL866" t="str">
            <v>0</v>
          </cell>
          <cell r="AM866" t="str">
            <v>0</v>
          </cell>
          <cell r="AN866" t="str">
            <v>0</v>
          </cell>
          <cell r="AO866" t="str">
            <v>0</v>
          </cell>
        </row>
        <row r="867">
          <cell r="D867" t="str">
            <v>48328-00010-37</v>
          </cell>
          <cell r="E867" t="str">
            <v>STICKER BARCODE BPOM NFC EYE REMOVER</v>
          </cell>
          <cell r="F867">
            <v>0</v>
          </cell>
          <cell r="G867" t="str">
            <v/>
          </cell>
          <cell r="H867">
            <v>1E-3</v>
          </cell>
          <cell r="I867" t="str">
            <v>L</v>
          </cell>
          <cell r="J867" t="str">
            <v>PC</v>
          </cell>
          <cell r="K867" t="str">
            <v>KREATIF MEDIA UTAMA, PT</v>
          </cell>
          <cell r="L867" t="str">
            <v>0</v>
          </cell>
          <cell r="M867" t="str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>
            <v>10</v>
          </cell>
          <cell r="U867">
            <v>10</v>
          </cell>
          <cell r="V867">
            <v>10</v>
          </cell>
          <cell r="W867" t="str">
            <v>MM</v>
          </cell>
          <cell r="X867">
            <v>0</v>
          </cell>
          <cell r="Y867">
            <v>0</v>
          </cell>
          <cell r="Z867">
            <v>0</v>
          </cell>
          <cell r="AA867" t="str">
            <v/>
          </cell>
          <cell r="AB867">
            <v>0</v>
          </cell>
          <cell r="AC867">
            <v>0</v>
          </cell>
          <cell r="AD867">
            <v>0</v>
          </cell>
          <cell r="AE867" t="str">
            <v/>
          </cell>
          <cell r="AF867">
            <v>10</v>
          </cell>
          <cell r="AG867" t="str">
            <v>G</v>
          </cell>
          <cell r="AH867">
            <v>0</v>
          </cell>
          <cell r="AI867" t="str">
            <v/>
          </cell>
          <cell r="AJ867">
            <v>0</v>
          </cell>
          <cell r="AK867" t="str">
            <v/>
          </cell>
          <cell r="AL867" t="str">
            <v>0</v>
          </cell>
          <cell r="AM867" t="str">
            <v>0</v>
          </cell>
          <cell r="AN867" t="str">
            <v>0</v>
          </cell>
          <cell r="AO867" t="str">
            <v>0</v>
          </cell>
        </row>
        <row r="868">
          <cell r="D868" t="str">
            <v>48328-00010-40</v>
          </cell>
          <cell r="E868" t="str">
            <v>CROWNER STICKER NBO HIJAB</v>
          </cell>
          <cell r="F868">
            <v>0</v>
          </cell>
          <cell r="G868" t="str">
            <v/>
          </cell>
          <cell r="H868">
            <v>1E-3</v>
          </cell>
          <cell r="I868" t="str">
            <v>L</v>
          </cell>
          <cell r="J868" t="str">
            <v>PC</v>
          </cell>
          <cell r="K868" t="str">
            <v/>
          </cell>
          <cell r="L868" t="str">
            <v>0</v>
          </cell>
          <cell r="M868" t="str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>
            <v>10</v>
          </cell>
          <cell r="U868">
            <v>10</v>
          </cell>
          <cell r="V868">
            <v>10</v>
          </cell>
          <cell r="W868" t="str">
            <v>MM</v>
          </cell>
          <cell r="X868">
            <v>0</v>
          </cell>
          <cell r="Y868">
            <v>0</v>
          </cell>
          <cell r="Z868">
            <v>0</v>
          </cell>
          <cell r="AA868" t="str">
            <v/>
          </cell>
          <cell r="AB868">
            <v>0</v>
          </cell>
          <cell r="AC868">
            <v>0</v>
          </cell>
          <cell r="AD868">
            <v>0</v>
          </cell>
          <cell r="AE868" t="str">
            <v/>
          </cell>
          <cell r="AF868">
            <v>1</v>
          </cell>
          <cell r="AG868" t="str">
            <v>G</v>
          </cell>
          <cell r="AH868">
            <v>0</v>
          </cell>
          <cell r="AI868" t="str">
            <v/>
          </cell>
          <cell r="AJ868">
            <v>0</v>
          </cell>
          <cell r="AK868" t="str">
            <v/>
          </cell>
          <cell r="AL868" t="str">
            <v>0</v>
          </cell>
          <cell r="AM868" t="str">
            <v>0</v>
          </cell>
          <cell r="AN868" t="str">
            <v>0</v>
          </cell>
          <cell r="AO868" t="str">
            <v>0</v>
          </cell>
        </row>
        <row r="869">
          <cell r="D869" t="str">
            <v>48328-00010-41</v>
          </cell>
          <cell r="E869" t="str">
            <v>CROWNER STICKER NM WOC FOAM 100</v>
          </cell>
          <cell r="F869">
            <v>0</v>
          </cell>
          <cell r="G869" t="str">
            <v/>
          </cell>
          <cell r="H869">
            <v>1E-3</v>
          </cell>
          <cell r="I869" t="str">
            <v>L</v>
          </cell>
          <cell r="J869" t="str">
            <v>PC</v>
          </cell>
          <cell r="K869" t="str">
            <v/>
          </cell>
          <cell r="L869" t="str">
            <v>0</v>
          </cell>
          <cell r="M869" t="str">
            <v>0</v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>
            <v>10</v>
          </cell>
          <cell r="U869">
            <v>10</v>
          </cell>
          <cell r="V869">
            <v>10</v>
          </cell>
          <cell r="W869" t="str">
            <v>MM</v>
          </cell>
          <cell r="X869">
            <v>0</v>
          </cell>
          <cell r="Y869">
            <v>0</v>
          </cell>
          <cell r="Z869">
            <v>0</v>
          </cell>
          <cell r="AA869" t="str">
            <v/>
          </cell>
          <cell r="AB869">
            <v>0</v>
          </cell>
          <cell r="AC869">
            <v>0</v>
          </cell>
          <cell r="AD869">
            <v>0</v>
          </cell>
          <cell r="AE869" t="str">
            <v/>
          </cell>
          <cell r="AF869">
            <v>1</v>
          </cell>
          <cell r="AG869" t="str">
            <v>G</v>
          </cell>
          <cell r="AH869">
            <v>0</v>
          </cell>
          <cell r="AI869" t="str">
            <v/>
          </cell>
          <cell r="AJ869">
            <v>0</v>
          </cell>
          <cell r="AK869" t="str">
            <v/>
          </cell>
          <cell r="AL869" t="str">
            <v>0</v>
          </cell>
          <cell r="AM869" t="str">
            <v>0</v>
          </cell>
          <cell r="AN869" t="str">
            <v>0</v>
          </cell>
          <cell r="AO869" t="str">
            <v>0</v>
          </cell>
        </row>
        <row r="870">
          <cell r="D870" t="str">
            <v>48328-00010-42</v>
          </cell>
          <cell r="E870" t="str">
            <v>CROWNER STICKER NM WOC FOAM 50</v>
          </cell>
          <cell r="F870">
            <v>0</v>
          </cell>
          <cell r="G870" t="str">
            <v/>
          </cell>
          <cell r="H870">
            <v>1E-3</v>
          </cell>
          <cell r="I870" t="str">
            <v>L</v>
          </cell>
          <cell r="J870" t="str">
            <v>PC</v>
          </cell>
          <cell r="K870" t="str">
            <v/>
          </cell>
          <cell r="L870" t="str">
            <v>0</v>
          </cell>
          <cell r="M870" t="str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>
            <v>10</v>
          </cell>
          <cell r="U870">
            <v>10</v>
          </cell>
          <cell r="V870">
            <v>10</v>
          </cell>
          <cell r="W870" t="str">
            <v>MM</v>
          </cell>
          <cell r="X870">
            <v>0</v>
          </cell>
          <cell r="Y870">
            <v>0</v>
          </cell>
          <cell r="Z870">
            <v>0</v>
          </cell>
          <cell r="AA870" t="str">
            <v/>
          </cell>
          <cell r="AB870">
            <v>0</v>
          </cell>
          <cell r="AC870">
            <v>0</v>
          </cell>
          <cell r="AD870">
            <v>0</v>
          </cell>
          <cell r="AE870" t="str">
            <v/>
          </cell>
          <cell r="AF870">
            <v>1</v>
          </cell>
          <cell r="AG870" t="str">
            <v>G</v>
          </cell>
          <cell r="AH870">
            <v>0</v>
          </cell>
          <cell r="AI870" t="str">
            <v/>
          </cell>
          <cell r="AJ870">
            <v>0</v>
          </cell>
          <cell r="AK870" t="str">
            <v/>
          </cell>
          <cell r="AL870" t="str">
            <v>0</v>
          </cell>
          <cell r="AM870" t="str">
            <v>0</v>
          </cell>
          <cell r="AN870" t="str">
            <v>0</v>
          </cell>
          <cell r="AO870" t="str">
            <v>0</v>
          </cell>
        </row>
        <row r="871">
          <cell r="D871" t="str">
            <v>48328-00010-45</v>
          </cell>
          <cell r="E871" t="str">
            <v>CROWNER STICKER NM WOC FACIAL SCRUB 100</v>
          </cell>
          <cell r="F871">
            <v>0</v>
          </cell>
          <cell r="G871" t="str">
            <v/>
          </cell>
          <cell r="H871">
            <v>1E-3</v>
          </cell>
          <cell r="I871" t="str">
            <v>L</v>
          </cell>
          <cell r="J871" t="str">
            <v>PC</v>
          </cell>
          <cell r="K871" t="str">
            <v/>
          </cell>
          <cell r="L871" t="str">
            <v>0</v>
          </cell>
          <cell r="M871" t="str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>
            <v>10</v>
          </cell>
          <cell r="U871">
            <v>10</v>
          </cell>
          <cell r="V871">
            <v>10</v>
          </cell>
          <cell r="W871" t="str">
            <v>MM</v>
          </cell>
          <cell r="X871">
            <v>0</v>
          </cell>
          <cell r="Y871">
            <v>0</v>
          </cell>
          <cell r="Z871">
            <v>0</v>
          </cell>
          <cell r="AA871" t="str">
            <v/>
          </cell>
          <cell r="AB871">
            <v>0</v>
          </cell>
          <cell r="AC871">
            <v>0</v>
          </cell>
          <cell r="AD871">
            <v>0</v>
          </cell>
          <cell r="AE871" t="str">
            <v/>
          </cell>
          <cell r="AF871">
            <v>1</v>
          </cell>
          <cell r="AG871" t="str">
            <v>G</v>
          </cell>
          <cell r="AH871">
            <v>0</v>
          </cell>
          <cell r="AI871" t="str">
            <v/>
          </cell>
          <cell r="AJ871">
            <v>0</v>
          </cell>
          <cell r="AK871" t="str">
            <v/>
          </cell>
          <cell r="AL871" t="str">
            <v>0</v>
          </cell>
          <cell r="AM871" t="str">
            <v>0</v>
          </cell>
          <cell r="AN871" t="str">
            <v>0</v>
          </cell>
          <cell r="AO871" t="str">
            <v>0</v>
          </cell>
        </row>
        <row r="872">
          <cell r="D872" t="str">
            <v>48328-00010-46</v>
          </cell>
          <cell r="E872" t="str">
            <v>STICKER BACK LABEL NSUN FACE EXTRA PROTE</v>
          </cell>
          <cell r="F872">
            <v>0</v>
          </cell>
          <cell r="G872" t="str">
            <v/>
          </cell>
          <cell r="H872">
            <v>1E-3</v>
          </cell>
          <cell r="I872" t="str">
            <v>L</v>
          </cell>
          <cell r="J872" t="str">
            <v>PC</v>
          </cell>
          <cell r="K872" t="str">
            <v/>
          </cell>
          <cell r="L872" t="str">
            <v>0</v>
          </cell>
          <cell r="M872" t="str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>
            <v>10</v>
          </cell>
          <cell r="U872">
            <v>10</v>
          </cell>
          <cell r="V872">
            <v>10</v>
          </cell>
          <cell r="W872" t="str">
            <v>MM</v>
          </cell>
          <cell r="X872">
            <v>0</v>
          </cell>
          <cell r="Y872">
            <v>0</v>
          </cell>
          <cell r="Z872">
            <v>0</v>
          </cell>
          <cell r="AA872" t="str">
            <v/>
          </cell>
          <cell r="AB872">
            <v>0</v>
          </cell>
          <cell r="AC872">
            <v>0</v>
          </cell>
          <cell r="AD872">
            <v>0</v>
          </cell>
          <cell r="AE872" t="str">
            <v/>
          </cell>
          <cell r="AF872">
            <v>1</v>
          </cell>
          <cell r="AG872" t="str">
            <v>G</v>
          </cell>
          <cell r="AH872">
            <v>0</v>
          </cell>
          <cell r="AI872" t="str">
            <v/>
          </cell>
          <cell r="AJ872">
            <v>0</v>
          </cell>
          <cell r="AK872" t="str">
            <v/>
          </cell>
          <cell r="AL872" t="str">
            <v>0</v>
          </cell>
          <cell r="AM872" t="str">
            <v>0</v>
          </cell>
          <cell r="AN872" t="str">
            <v>0</v>
          </cell>
          <cell r="AO872" t="str">
            <v>0</v>
          </cell>
        </row>
        <row r="873">
          <cell r="D873" t="str">
            <v>48328-00010-47</v>
          </cell>
          <cell r="E873" t="str">
            <v>STICKER FRONT LABEL EXTRA BRIGHT</v>
          </cell>
          <cell r="F873">
            <v>0</v>
          </cell>
          <cell r="G873" t="str">
            <v/>
          </cell>
          <cell r="H873">
            <v>1E-3</v>
          </cell>
          <cell r="I873" t="str">
            <v>L</v>
          </cell>
          <cell r="J873" t="str">
            <v>PC</v>
          </cell>
          <cell r="K873" t="str">
            <v/>
          </cell>
          <cell r="L873" t="str">
            <v>0</v>
          </cell>
          <cell r="M873" t="str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>
            <v>10</v>
          </cell>
          <cell r="U873">
            <v>10</v>
          </cell>
          <cell r="V873">
            <v>10</v>
          </cell>
          <cell r="W873" t="str">
            <v>MM</v>
          </cell>
          <cell r="X873">
            <v>0</v>
          </cell>
          <cell r="Y873">
            <v>0</v>
          </cell>
          <cell r="Z873">
            <v>0</v>
          </cell>
          <cell r="AA873" t="str">
            <v/>
          </cell>
          <cell r="AB873">
            <v>0</v>
          </cell>
          <cell r="AC873">
            <v>0</v>
          </cell>
          <cell r="AD873">
            <v>0</v>
          </cell>
          <cell r="AE873" t="str">
            <v/>
          </cell>
          <cell r="AF873">
            <v>1</v>
          </cell>
          <cell r="AG873" t="str">
            <v>G</v>
          </cell>
          <cell r="AH873">
            <v>0</v>
          </cell>
          <cell r="AI873" t="str">
            <v/>
          </cell>
          <cell r="AJ873">
            <v>0</v>
          </cell>
          <cell r="AK873" t="str">
            <v/>
          </cell>
          <cell r="AL873" t="str">
            <v>0</v>
          </cell>
          <cell r="AM873" t="str">
            <v>0</v>
          </cell>
          <cell r="AN873" t="str">
            <v>0</v>
          </cell>
          <cell r="AO873" t="str">
            <v>0</v>
          </cell>
        </row>
        <row r="874">
          <cell r="D874" t="str">
            <v>48328-00010-48</v>
          </cell>
          <cell r="E874" t="str">
            <v>STICKER FRONT LABEL NOTICEABLY RADIAN &amp;</v>
          </cell>
          <cell r="F874">
            <v>0</v>
          </cell>
          <cell r="G874" t="str">
            <v/>
          </cell>
          <cell r="H874">
            <v>1E-3</v>
          </cell>
          <cell r="I874" t="str">
            <v>L</v>
          </cell>
          <cell r="J874" t="str">
            <v>PC</v>
          </cell>
          <cell r="K874" t="str">
            <v/>
          </cell>
          <cell r="L874" t="str">
            <v>0</v>
          </cell>
          <cell r="M874" t="str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>
            <v>10</v>
          </cell>
          <cell r="U874">
            <v>10</v>
          </cell>
          <cell r="V874">
            <v>10</v>
          </cell>
          <cell r="W874" t="str">
            <v>MM</v>
          </cell>
          <cell r="X874">
            <v>0</v>
          </cell>
          <cell r="Y874">
            <v>0</v>
          </cell>
          <cell r="Z874">
            <v>0</v>
          </cell>
          <cell r="AA874" t="str">
            <v/>
          </cell>
          <cell r="AB874">
            <v>0</v>
          </cell>
          <cell r="AC874">
            <v>0</v>
          </cell>
          <cell r="AD874">
            <v>0</v>
          </cell>
          <cell r="AE874" t="str">
            <v/>
          </cell>
          <cell r="AF874">
            <v>1</v>
          </cell>
          <cell r="AG874" t="str">
            <v>G</v>
          </cell>
          <cell r="AH874">
            <v>0</v>
          </cell>
          <cell r="AI874" t="str">
            <v/>
          </cell>
          <cell r="AJ874">
            <v>0</v>
          </cell>
          <cell r="AK874" t="str">
            <v/>
          </cell>
          <cell r="AL874" t="str">
            <v>0</v>
          </cell>
          <cell r="AM874" t="str">
            <v>0</v>
          </cell>
          <cell r="AN874" t="str">
            <v>0</v>
          </cell>
          <cell r="AO874" t="str">
            <v>0</v>
          </cell>
        </row>
        <row r="875">
          <cell r="D875" t="str">
            <v>48328-00010-49</v>
          </cell>
          <cell r="E875" t="str">
            <v>STICKER BACK LABEL EXTRA BRIGHT C&amp;E</v>
          </cell>
          <cell r="F875">
            <v>0</v>
          </cell>
          <cell r="G875" t="str">
            <v/>
          </cell>
          <cell r="H875">
            <v>1E-3</v>
          </cell>
          <cell r="I875" t="str">
            <v>L</v>
          </cell>
          <cell r="J875" t="str">
            <v>PC</v>
          </cell>
          <cell r="K875" t="str">
            <v/>
          </cell>
          <cell r="L875" t="str">
            <v>0</v>
          </cell>
          <cell r="M875" t="str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>
            <v>10</v>
          </cell>
          <cell r="U875">
            <v>10</v>
          </cell>
          <cell r="V875">
            <v>10</v>
          </cell>
          <cell r="W875" t="str">
            <v>MM</v>
          </cell>
          <cell r="X875">
            <v>0</v>
          </cell>
          <cell r="Y875">
            <v>0</v>
          </cell>
          <cell r="Z875">
            <v>0</v>
          </cell>
          <cell r="AA875" t="str">
            <v/>
          </cell>
          <cell r="AB875">
            <v>0</v>
          </cell>
          <cell r="AC875">
            <v>0</v>
          </cell>
          <cell r="AD875">
            <v>0</v>
          </cell>
          <cell r="AE875" t="str">
            <v/>
          </cell>
          <cell r="AF875">
            <v>1</v>
          </cell>
          <cell r="AG875" t="str">
            <v>G</v>
          </cell>
          <cell r="AH875">
            <v>0</v>
          </cell>
          <cell r="AI875" t="str">
            <v/>
          </cell>
          <cell r="AJ875">
            <v>0</v>
          </cell>
          <cell r="AK875" t="str">
            <v/>
          </cell>
          <cell r="AL875" t="str">
            <v>0</v>
          </cell>
          <cell r="AM875" t="str">
            <v>0</v>
          </cell>
          <cell r="AN875" t="str">
            <v>0</v>
          </cell>
          <cell r="AO875" t="str">
            <v>0</v>
          </cell>
        </row>
        <row r="876">
          <cell r="D876" t="str">
            <v>48328-00010-50</v>
          </cell>
          <cell r="E876" t="str">
            <v>STICKER BACK LABEL GTIN &amp; BARCODE</v>
          </cell>
          <cell r="F876">
            <v>0</v>
          </cell>
          <cell r="G876" t="str">
            <v/>
          </cell>
          <cell r="H876">
            <v>1E-3</v>
          </cell>
          <cell r="I876" t="str">
            <v>L</v>
          </cell>
          <cell r="J876" t="str">
            <v>PC</v>
          </cell>
          <cell r="K876" t="str">
            <v/>
          </cell>
          <cell r="L876" t="str">
            <v>0</v>
          </cell>
          <cell r="M876" t="str">
            <v>0</v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>
            <v>10</v>
          </cell>
          <cell r="U876">
            <v>10</v>
          </cell>
          <cell r="V876">
            <v>10</v>
          </cell>
          <cell r="W876" t="str">
            <v>MM</v>
          </cell>
          <cell r="X876">
            <v>0</v>
          </cell>
          <cell r="Y876">
            <v>0</v>
          </cell>
          <cell r="Z876">
            <v>0</v>
          </cell>
          <cell r="AA876" t="str">
            <v/>
          </cell>
          <cell r="AB876">
            <v>0</v>
          </cell>
          <cell r="AC876">
            <v>0</v>
          </cell>
          <cell r="AD876">
            <v>0</v>
          </cell>
          <cell r="AE876" t="str">
            <v/>
          </cell>
          <cell r="AF876">
            <v>1</v>
          </cell>
          <cell r="AG876" t="str">
            <v>G</v>
          </cell>
          <cell r="AH876">
            <v>0</v>
          </cell>
          <cell r="AI876" t="str">
            <v/>
          </cell>
          <cell r="AJ876">
            <v>0</v>
          </cell>
          <cell r="AK876" t="str">
            <v/>
          </cell>
          <cell r="AL876" t="str">
            <v>0</v>
          </cell>
          <cell r="AM876" t="str">
            <v>0</v>
          </cell>
          <cell r="AN876" t="str">
            <v>0</v>
          </cell>
          <cell r="AO876" t="str">
            <v>0</v>
          </cell>
        </row>
        <row r="877">
          <cell r="D877" t="str">
            <v>48328-00010-51</v>
          </cell>
          <cell r="E877" t="str">
            <v>STICKER BACK LABEL NSUN AEROSOL TOP</v>
          </cell>
          <cell r="F877">
            <v>0</v>
          </cell>
          <cell r="G877" t="str">
            <v/>
          </cell>
          <cell r="H877">
            <v>1E-3</v>
          </cell>
          <cell r="I877" t="str">
            <v>L</v>
          </cell>
          <cell r="J877" t="str">
            <v>PC</v>
          </cell>
          <cell r="K877" t="str">
            <v/>
          </cell>
          <cell r="L877" t="str">
            <v>0</v>
          </cell>
          <cell r="M877" t="str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>
            <v>10</v>
          </cell>
          <cell r="U877">
            <v>10</v>
          </cell>
          <cell r="V877">
            <v>10</v>
          </cell>
          <cell r="W877" t="str">
            <v>MM</v>
          </cell>
          <cell r="X877">
            <v>0</v>
          </cell>
          <cell r="Y877">
            <v>0</v>
          </cell>
          <cell r="Z877">
            <v>0</v>
          </cell>
          <cell r="AA877" t="str">
            <v/>
          </cell>
          <cell r="AB877">
            <v>0</v>
          </cell>
          <cell r="AC877">
            <v>0</v>
          </cell>
          <cell r="AD877">
            <v>0</v>
          </cell>
          <cell r="AE877" t="str">
            <v/>
          </cell>
          <cell r="AF877">
            <v>1</v>
          </cell>
          <cell r="AG877" t="str">
            <v>G</v>
          </cell>
          <cell r="AH877">
            <v>0</v>
          </cell>
          <cell r="AI877" t="str">
            <v/>
          </cell>
          <cell r="AJ877">
            <v>0</v>
          </cell>
          <cell r="AK877" t="str">
            <v/>
          </cell>
          <cell r="AL877" t="str">
            <v>0</v>
          </cell>
          <cell r="AM877" t="str">
            <v>0</v>
          </cell>
          <cell r="AN877" t="str">
            <v>0</v>
          </cell>
          <cell r="AO877" t="str">
            <v>0</v>
          </cell>
        </row>
        <row r="878">
          <cell r="D878" t="str">
            <v>48328-00010-52</v>
          </cell>
          <cell r="E878" t="str">
            <v>STICKER BACK LABEL NSUN AEROSOL BOTTOM</v>
          </cell>
          <cell r="F878">
            <v>0</v>
          </cell>
          <cell r="G878" t="str">
            <v/>
          </cell>
          <cell r="H878">
            <v>1E-3</v>
          </cell>
          <cell r="I878" t="str">
            <v>L</v>
          </cell>
          <cell r="J878" t="str">
            <v>PC</v>
          </cell>
          <cell r="K878" t="str">
            <v/>
          </cell>
          <cell r="L878" t="str">
            <v>0</v>
          </cell>
          <cell r="M878" t="str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>
            <v>10</v>
          </cell>
          <cell r="U878">
            <v>10</v>
          </cell>
          <cell r="V878">
            <v>10</v>
          </cell>
          <cell r="W878" t="str">
            <v>MM</v>
          </cell>
          <cell r="X878">
            <v>0</v>
          </cell>
          <cell r="Y878">
            <v>0</v>
          </cell>
          <cell r="Z878">
            <v>0</v>
          </cell>
          <cell r="AA878" t="str">
            <v/>
          </cell>
          <cell r="AB878">
            <v>0</v>
          </cell>
          <cell r="AC878">
            <v>0</v>
          </cell>
          <cell r="AD878">
            <v>0</v>
          </cell>
          <cell r="AE878" t="str">
            <v/>
          </cell>
          <cell r="AF878">
            <v>1</v>
          </cell>
          <cell r="AG878" t="str">
            <v>G</v>
          </cell>
          <cell r="AH878">
            <v>0</v>
          </cell>
          <cell r="AI878" t="str">
            <v/>
          </cell>
          <cell r="AJ878">
            <v>0</v>
          </cell>
          <cell r="AK878" t="str">
            <v/>
          </cell>
          <cell r="AL878" t="str">
            <v>0</v>
          </cell>
          <cell r="AM878" t="str">
            <v>0</v>
          </cell>
          <cell r="AN878" t="str">
            <v>0</v>
          </cell>
          <cell r="AO878" t="str">
            <v>0</v>
          </cell>
        </row>
        <row r="879">
          <cell r="D879" t="str">
            <v>48328-00010-53</v>
          </cell>
          <cell r="E879" t="str">
            <v>CROWNER STICKER NFC SPARKLING BRIGHT 100</v>
          </cell>
          <cell r="F879">
            <v>0</v>
          </cell>
          <cell r="G879" t="str">
            <v/>
          </cell>
          <cell r="H879">
            <v>1E-3</v>
          </cell>
          <cell r="I879" t="str">
            <v>L</v>
          </cell>
          <cell r="J879" t="str">
            <v>PC</v>
          </cell>
          <cell r="K879" t="str">
            <v/>
          </cell>
          <cell r="L879" t="str">
            <v>0</v>
          </cell>
          <cell r="M879" t="str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>
            <v>10</v>
          </cell>
          <cell r="U879">
            <v>10</v>
          </cell>
          <cell r="V879">
            <v>10</v>
          </cell>
          <cell r="W879" t="str">
            <v>MM</v>
          </cell>
          <cell r="X879">
            <v>0</v>
          </cell>
          <cell r="Y879">
            <v>0</v>
          </cell>
          <cell r="Z879">
            <v>0</v>
          </cell>
          <cell r="AA879" t="str">
            <v/>
          </cell>
          <cell r="AB879">
            <v>0</v>
          </cell>
          <cell r="AC879">
            <v>0</v>
          </cell>
          <cell r="AD879">
            <v>0</v>
          </cell>
          <cell r="AE879" t="str">
            <v/>
          </cell>
          <cell r="AF879">
            <v>1</v>
          </cell>
          <cell r="AG879" t="str">
            <v>G</v>
          </cell>
          <cell r="AH879">
            <v>0</v>
          </cell>
          <cell r="AI879" t="str">
            <v/>
          </cell>
          <cell r="AJ879">
            <v>0</v>
          </cell>
          <cell r="AK879" t="str">
            <v/>
          </cell>
          <cell r="AL879" t="str">
            <v>0</v>
          </cell>
          <cell r="AM879" t="str">
            <v>0</v>
          </cell>
          <cell r="AN879" t="str">
            <v>0</v>
          </cell>
          <cell r="AO879" t="str">
            <v>0</v>
          </cell>
        </row>
        <row r="880">
          <cell r="D880" t="str">
            <v>48328-00010-54</v>
          </cell>
          <cell r="E880" t="str">
            <v>STICKER MINI NSUN TRIPLE ACNE CONTROL</v>
          </cell>
          <cell r="F880">
            <v>0</v>
          </cell>
          <cell r="G880" t="str">
            <v/>
          </cell>
          <cell r="H880">
            <v>1E-3</v>
          </cell>
          <cell r="I880" t="str">
            <v>L</v>
          </cell>
          <cell r="J880" t="str">
            <v>PC</v>
          </cell>
          <cell r="K880" t="str">
            <v/>
          </cell>
          <cell r="L880" t="str">
            <v>0</v>
          </cell>
          <cell r="M880" t="str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>
            <v>10</v>
          </cell>
          <cell r="U880">
            <v>10</v>
          </cell>
          <cell r="V880">
            <v>10</v>
          </cell>
          <cell r="W880" t="str">
            <v>MM</v>
          </cell>
          <cell r="X880">
            <v>0</v>
          </cell>
          <cell r="Y880">
            <v>0</v>
          </cell>
          <cell r="Z880">
            <v>0</v>
          </cell>
          <cell r="AA880" t="str">
            <v/>
          </cell>
          <cell r="AB880">
            <v>0</v>
          </cell>
          <cell r="AC880">
            <v>0</v>
          </cell>
          <cell r="AD880">
            <v>0</v>
          </cell>
          <cell r="AE880" t="str">
            <v/>
          </cell>
          <cell r="AF880">
            <v>1</v>
          </cell>
          <cell r="AG880" t="str">
            <v>G</v>
          </cell>
          <cell r="AH880">
            <v>0</v>
          </cell>
          <cell r="AI880" t="str">
            <v/>
          </cell>
          <cell r="AJ880">
            <v>0</v>
          </cell>
          <cell r="AK880" t="str">
            <v/>
          </cell>
          <cell r="AL880" t="str">
            <v>0</v>
          </cell>
          <cell r="AM880" t="str">
            <v>0</v>
          </cell>
          <cell r="AN880" t="str">
            <v>0</v>
          </cell>
          <cell r="AO880" t="str">
            <v>0</v>
          </cell>
        </row>
        <row r="881">
          <cell r="D881" t="str">
            <v>48328-00010-55</v>
          </cell>
          <cell r="E881" t="str">
            <v>STICKER BACK LABEL NSUN TRIPLE ACNE CONT</v>
          </cell>
          <cell r="F881">
            <v>0</v>
          </cell>
          <cell r="G881" t="str">
            <v/>
          </cell>
          <cell r="H881">
            <v>1E-3</v>
          </cell>
          <cell r="I881" t="str">
            <v>L</v>
          </cell>
          <cell r="J881" t="str">
            <v>PC</v>
          </cell>
          <cell r="K881" t="str">
            <v/>
          </cell>
          <cell r="L881" t="str">
            <v>0</v>
          </cell>
          <cell r="M881" t="str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>
            <v>10</v>
          </cell>
          <cell r="U881">
            <v>10</v>
          </cell>
          <cell r="V881">
            <v>10</v>
          </cell>
          <cell r="W881" t="str">
            <v>MM</v>
          </cell>
          <cell r="X881">
            <v>0</v>
          </cell>
          <cell r="Y881">
            <v>0</v>
          </cell>
          <cell r="Z881">
            <v>0</v>
          </cell>
          <cell r="AA881" t="str">
            <v/>
          </cell>
          <cell r="AB881">
            <v>0</v>
          </cell>
          <cell r="AC881">
            <v>0</v>
          </cell>
          <cell r="AD881">
            <v>0</v>
          </cell>
          <cell r="AE881" t="str">
            <v/>
          </cell>
          <cell r="AF881">
            <v>1</v>
          </cell>
          <cell r="AG881" t="str">
            <v>G</v>
          </cell>
          <cell r="AH881">
            <v>0</v>
          </cell>
          <cell r="AI881" t="str">
            <v/>
          </cell>
          <cell r="AJ881">
            <v>0</v>
          </cell>
          <cell r="AK881" t="str">
            <v/>
          </cell>
          <cell r="AL881" t="str">
            <v>0</v>
          </cell>
          <cell r="AM881" t="str">
            <v>0</v>
          </cell>
          <cell r="AN881" t="str">
            <v>0</v>
          </cell>
          <cell r="AO881" t="str">
            <v>0</v>
          </cell>
        </row>
        <row r="882">
          <cell r="D882" t="str">
            <v>48328-00010-56</v>
          </cell>
          <cell r="E882" t="str">
            <v>STICKER MINI NSUN TRIPLE ANTI WRINKLE</v>
          </cell>
          <cell r="F882">
            <v>0</v>
          </cell>
          <cell r="G882" t="str">
            <v/>
          </cell>
          <cell r="H882">
            <v>1E-3</v>
          </cell>
          <cell r="I882" t="str">
            <v>L</v>
          </cell>
          <cell r="J882" t="str">
            <v>PC</v>
          </cell>
          <cell r="K882" t="str">
            <v/>
          </cell>
          <cell r="L882" t="str">
            <v>0</v>
          </cell>
          <cell r="M882" t="str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>
            <v>10</v>
          </cell>
          <cell r="U882">
            <v>10</v>
          </cell>
          <cell r="V882">
            <v>10</v>
          </cell>
          <cell r="W882" t="str">
            <v>MM</v>
          </cell>
          <cell r="X882">
            <v>0</v>
          </cell>
          <cell r="Y882">
            <v>0</v>
          </cell>
          <cell r="Z882">
            <v>0</v>
          </cell>
          <cell r="AA882" t="str">
            <v/>
          </cell>
          <cell r="AB882">
            <v>0</v>
          </cell>
          <cell r="AC882">
            <v>0</v>
          </cell>
          <cell r="AD882">
            <v>0</v>
          </cell>
          <cell r="AE882" t="str">
            <v/>
          </cell>
          <cell r="AF882">
            <v>1</v>
          </cell>
          <cell r="AG882" t="str">
            <v>G</v>
          </cell>
          <cell r="AH882">
            <v>0</v>
          </cell>
          <cell r="AI882" t="str">
            <v/>
          </cell>
          <cell r="AJ882">
            <v>0</v>
          </cell>
          <cell r="AK882" t="str">
            <v/>
          </cell>
          <cell r="AL882" t="str">
            <v>0</v>
          </cell>
          <cell r="AM882" t="str">
            <v>0</v>
          </cell>
          <cell r="AN882" t="str">
            <v>0</v>
          </cell>
          <cell r="AO882" t="str">
            <v>0</v>
          </cell>
        </row>
        <row r="883">
          <cell r="D883" t="str">
            <v>48328-00010-57</v>
          </cell>
          <cell r="E883" t="str">
            <v>STICKER BACK LABEL NSUN TRIPLE ANTI WRIN</v>
          </cell>
          <cell r="F883">
            <v>0</v>
          </cell>
          <cell r="G883" t="str">
            <v/>
          </cell>
          <cell r="H883">
            <v>1E-3</v>
          </cell>
          <cell r="I883" t="str">
            <v>L</v>
          </cell>
          <cell r="J883" t="str">
            <v>PC</v>
          </cell>
          <cell r="K883" t="str">
            <v/>
          </cell>
          <cell r="L883" t="str">
            <v>0</v>
          </cell>
          <cell r="M883" t="str">
            <v>0</v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>
            <v>10</v>
          </cell>
          <cell r="U883">
            <v>10</v>
          </cell>
          <cell r="V883">
            <v>10</v>
          </cell>
          <cell r="W883" t="str">
            <v>MM</v>
          </cell>
          <cell r="X883">
            <v>0</v>
          </cell>
          <cell r="Y883">
            <v>0</v>
          </cell>
          <cell r="Z883">
            <v>0</v>
          </cell>
          <cell r="AA883" t="str">
            <v/>
          </cell>
          <cell r="AB883">
            <v>0</v>
          </cell>
          <cell r="AC883">
            <v>0</v>
          </cell>
          <cell r="AD883">
            <v>0</v>
          </cell>
          <cell r="AE883" t="str">
            <v/>
          </cell>
          <cell r="AF883">
            <v>1</v>
          </cell>
          <cell r="AG883" t="str">
            <v>G</v>
          </cell>
          <cell r="AH883">
            <v>0</v>
          </cell>
          <cell r="AI883" t="str">
            <v/>
          </cell>
          <cell r="AJ883">
            <v>0</v>
          </cell>
          <cell r="AK883" t="str">
            <v/>
          </cell>
          <cell r="AL883" t="str">
            <v>0</v>
          </cell>
          <cell r="AM883" t="str">
            <v>0</v>
          </cell>
          <cell r="AN883" t="str">
            <v>0</v>
          </cell>
          <cell r="AO883" t="str">
            <v>0</v>
          </cell>
        </row>
        <row r="884">
          <cell r="D884" t="str">
            <v>48328-00010-58</v>
          </cell>
          <cell r="E884" t="str">
            <v>BACK STICKER NSUN BODY TRIPLE PROTECT EX</v>
          </cell>
          <cell r="F884">
            <v>0</v>
          </cell>
          <cell r="G884" t="str">
            <v/>
          </cell>
          <cell r="H884">
            <v>1E-3</v>
          </cell>
          <cell r="I884" t="str">
            <v>L</v>
          </cell>
          <cell r="J884" t="str">
            <v>PC</v>
          </cell>
          <cell r="K884" t="str">
            <v/>
          </cell>
          <cell r="L884" t="str">
            <v>0</v>
          </cell>
          <cell r="M884" t="str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>
            <v>10</v>
          </cell>
          <cell r="U884">
            <v>10</v>
          </cell>
          <cell r="V884">
            <v>10</v>
          </cell>
          <cell r="W884" t="str">
            <v>MM</v>
          </cell>
          <cell r="X884">
            <v>0</v>
          </cell>
          <cell r="Y884">
            <v>0</v>
          </cell>
          <cell r="Z884">
            <v>0</v>
          </cell>
          <cell r="AA884" t="str">
            <v/>
          </cell>
          <cell r="AB884">
            <v>0</v>
          </cell>
          <cell r="AC884">
            <v>0</v>
          </cell>
          <cell r="AD884">
            <v>0</v>
          </cell>
          <cell r="AE884" t="str">
            <v/>
          </cell>
          <cell r="AF884">
            <v>1</v>
          </cell>
          <cell r="AG884" t="str">
            <v>G</v>
          </cell>
          <cell r="AH884">
            <v>0</v>
          </cell>
          <cell r="AI884" t="str">
            <v/>
          </cell>
          <cell r="AJ884">
            <v>0</v>
          </cell>
          <cell r="AK884" t="str">
            <v/>
          </cell>
          <cell r="AL884" t="str">
            <v>0</v>
          </cell>
          <cell r="AM884" t="str">
            <v>0</v>
          </cell>
          <cell r="AN884" t="str">
            <v>0</v>
          </cell>
          <cell r="AO884" t="str">
            <v>0</v>
          </cell>
        </row>
        <row r="885">
          <cell r="D885" t="str">
            <v>48328-00010-64</v>
          </cell>
          <cell r="E885" t="str">
            <v>FRONT STICKER PROTECT &amp; BRONZE</v>
          </cell>
          <cell r="F885">
            <v>0</v>
          </cell>
          <cell r="G885" t="str">
            <v/>
          </cell>
          <cell r="H885">
            <v>1E-3</v>
          </cell>
          <cell r="I885" t="str">
            <v>L</v>
          </cell>
          <cell r="J885" t="str">
            <v>PC</v>
          </cell>
          <cell r="K885" t="str">
            <v/>
          </cell>
          <cell r="L885" t="str">
            <v>0</v>
          </cell>
          <cell r="M885" t="str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>
            <v>10</v>
          </cell>
          <cell r="U885">
            <v>10</v>
          </cell>
          <cell r="V885">
            <v>10</v>
          </cell>
          <cell r="W885" t="str">
            <v>MM</v>
          </cell>
          <cell r="X885">
            <v>0</v>
          </cell>
          <cell r="Y885">
            <v>0</v>
          </cell>
          <cell r="Z885">
            <v>0</v>
          </cell>
          <cell r="AA885" t="str">
            <v/>
          </cell>
          <cell r="AB885">
            <v>0</v>
          </cell>
          <cell r="AC885">
            <v>0</v>
          </cell>
          <cell r="AD885">
            <v>0</v>
          </cell>
          <cell r="AE885" t="str">
            <v/>
          </cell>
          <cell r="AF885">
            <v>1E-3</v>
          </cell>
          <cell r="AG885" t="str">
            <v>G</v>
          </cell>
          <cell r="AH885">
            <v>0</v>
          </cell>
          <cell r="AI885" t="str">
            <v/>
          </cell>
          <cell r="AJ885">
            <v>0</v>
          </cell>
          <cell r="AK885" t="str">
            <v/>
          </cell>
          <cell r="AL885" t="str">
            <v>0</v>
          </cell>
          <cell r="AM885" t="str">
            <v>0</v>
          </cell>
          <cell r="AN885" t="str">
            <v>0</v>
          </cell>
          <cell r="AO885" t="str">
            <v>0</v>
          </cell>
        </row>
        <row r="886">
          <cell r="D886" t="str">
            <v>48328-00010-66</v>
          </cell>
          <cell r="E886" t="str">
            <v>FRONT STICKER KIDS ULTRA SENSITIVE</v>
          </cell>
          <cell r="F886">
            <v>0</v>
          </cell>
          <cell r="G886" t="str">
            <v/>
          </cell>
          <cell r="H886">
            <v>1E-3</v>
          </cell>
          <cell r="I886" t="str">
            <v>L</v>
          </cell>
          <cell r="J886" t="str">
            <v>PC</v>
          </cell>
          <cell r="K886" t="str">
            <v/>
          </cell>
          <cell r="L886" t="str">
            <v>0</v>
          </cell>
          <cell r="M886" t="str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>
            <v>10</v>
          </cell>
          <cell r="U886">
            <v>10</v>
          </cell>
          <cell r="V886">
            <v>10</v>
          </cell>
          <cell r="W886" t="str">
            <v>MM</v>
          </cell>
          <cell r="X886">
            <v>0</v>
          </cell>
          <cell r="Y886">
            <v>0</v>
          </cell>
          <cell r="Z886">
            <v>0</v>
          </cell>
          <cell r="AA886" t="str">
            <v/>
          </cell>
          <cell r="AB886">
            <v>0</v>
          </cell>
          <cell r="AC886">
            <v>0</v>
          </cell>
          <cell r="AD886">
            <v>0</v>
          </cell>
          <cell r="AE886" t="str">
            <v/>
          </cell>
          <cell r="AF886">
            <v>1E-3</v>
          </cell>
          <cell r="AG886" t="str">
            <v>G</v>
          </cell>
          <cell r="AH886">
            <v>0</v>
          </cell>
          <cell r="AI886" t="str">
            <v/>
          </cell>
          <cell r="AJ886">
            <v>0</v>
          </cell>
          <cell r="AK886" t="str">
            <v/>
          </cell>
          <cell r="AL886" t="str">
            <v>0</v>
          </cell>
          <cell r="AM886" t="str">
            <v>0</v>
          </cell>
          <cell r="AN886" t="str">
            <v>0</v>
          </cell>
          <cell r="AO886" t="str">
            <v>0</v>
          </cell>
        </row>
        <row r="887">
          <cell r="D887" t="str">
            <v>48328-00010-93</v>
          </cell>
          <cell r="E887" t="str">
            <v>STICKER BARCODE</v>
          </cell>
          <cell r="F887">
            <v>0</v>
          </cell>
          <cell r="G887" t="str">
            <v/>
          </cell>
          <cell r="H887">
            <v>1E-3</v>
          </cell>
          <cell r="I887" t="str">
            <v>L</v>
          </cell>
          <cell r="J887" t="str">
            <v>PC</v>
          </cell>
          <cell r="K887" t="str">
            <v/>
          </cell>
          <cell r="L887" t="str">
            <v>0</v>
          </cell>
          <cell r="M887" t="str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>
            <v>10</v>
          </cell>
          <cell r="U887">
            <v>10</v>
          </cell>
          <cell r="V887">
            <v>10</v>
          </cell>
          <cell r="W887" t="str">
            <v>MM</v>
          </cell>
          <cell r="X887">
            <v>0</v>
          </cell>
          <cell r="Y887">
            <v>0</v>
          </cell>
          <cell r="Z887">
            <v>0</v>
          </cell>
          <cell r="AA887" t="str">
            <v/>
          </cell>
          <cell r="AB887">
            <v>0</v>
          </cell>
          <cell r="AC887">
            <v>0</v>
          </cell>
          <cell r="AD887">
            <v>0</v>
          </cell>
          <cell r="AE887" t="str">
            <v/>
          </cell>
          <cell r="AF887">
            <v>1E-3</v>
          </cell>
          <cell r="AG887" t="str">
            <v>KG</v>
          </cell>
          <cell r="AH887">
            <v>0</v>
          </cell>
          <cell r="AI887" t="str">
            <v/>
          </cell>
          <cell r="AJ887">
            <v>0</v>
          </cell>
          <cell r="AK887" t="str">
            <v/>
          </cell>
          <cell r="AL887" t="str">
            <v>0</v>
          </cell>
          <cell r="AM887" t="str">
            <v>0</v>
          </cell>
          <cell r="AN887" t="str">
            <v>0</v>
          </cell>
          <cell r="AO887" t="str">
            <v>0</v>
          </cell>
        </row>
        <row r="888">
          <cell r="D888" t="str">
            <v>48328-00010-94</v>
          </cell>
          <cell r="E888" t="str">
            <v>BARCODE CARTON</v>
          </cell>
          <cell r="F888">
            <v>0</v>
          </cell>
          <cell r="G888" t="str">
            <v/>
          </cell>
          <cell r="H888">
            <v>1E-3</v>
          </cell>
          <cell r="I888" t="str">
            <v>L</v>
          </cell>
          <cell r="J888" t="str">
            <v>PC</v>
          </cell>
          <cell r="K888" t="str">
            <v/>
          </cell>
          <cell r="L888" t="str">
            <v>0</v>
          </cell>
          <cell r="M888" t="str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>
            <v>10</v>
          </cell>
          <cell r="U888">
            <v>10</v>
          </cell>
          <cell r="V888">
            <v>10</v>
          </cell>
          <cell r="W888" t="str">
            <v>MM</v>
          </cell>
          <cell r="X888">
            <v>0</v>
          </cell>
          <cell r="Y888">
            <v>0</v>
          </cell>
          <cell r="Z888">
            <v>0</v>
          </cell>
          <cell r="AA888" t="str">
            <v/>
          </cell>
          <cell r="AB888">
            <v>0</v>
          </cell>
          <cell r="AC888">
            <v>0</v>
          </cell>
          <cell r="AD888">
            <v>0</v>
          </cell>
          <cell r="AE888" t="str">
            <v/>
          </cell>
          <cell r="AF888">
            <v>1E-3</v>
          </cell>
          <cell r="AG888" t="str">
            <v>KG</v>
          </cell>
          <cell r="AH888">
            <v>0</v>
          </cell>
          <cell r="AI888" t="str">
            <v/>
          </cell>
          <cell r="AJ888">
            <v>0</v>
          </cell>
          <cell r="AK888" t="str">
            <v/>
          </cell>
          <cell r="AL888" t="str">
            <v>0</v>
          </cell>
          <cell r="AM888" t="str">
            <v>0</v>
          </cell>
          <cell r="AN888" t="str">
            <v>0</v>
          </cell>
          <cell r="AO888" t="str">
            <v>0</v>
          </cell>
        </row>
        <row r="889">
          <cell r="D889" t="str">
            <v>48328-00010-97</v>
          </cell>
          <cell r="E889" t="str">
            <v>FRONT STICKER NIVEA SFS AURA SACHET</v>
          </cell>
          <cell r="F889">
            <v>0</v>
          </cell>
          <cell r="G889" t="str">
            <v/>
          </cell>
          <cell r="H889">
            <v>1E-3</v>
          </cell>
          <cell r="I889" t="str">
            <v>L</v>
          </cell>
          <cell r="J889" t="str">
            <v>PC</v>
          </cell>
          <cell r="K889" t="str">
            <v>KREATIF MEDIA UTAMA, PT</v>
          </cell>
          <cell r="L889" t="str">
            <v>0</v>
          </cell>
          <cell r="M889" t="str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>
            <v>10</v>
          </cell>
          <cell r="U889">
            <v>10</v>
          </cell>
          <cell r="V889">
            <v>10</v>
          </cell>
          <cell r="W889" t="str">
            <v>MM</v>
          </cell>
          <cell r="X889">
            <v>0</v>
          </cell>
          <cell r="Y889">
            <v>0</v>
          </cell>
          <cell r="Z889">
            <v>0</v>
          </cell>
          <cell r="AA889" t="str">
            <v/>
          </cell>
          <cell r="AB889">
            <v>0</v>
          </cell>
          <cell r="AC889">
            <v>0</v>
          </cell>
          <cell r="AD889">
            <v>0</v>
          </cell>
          <cell r="AE889" t="str">
            <v/>
          </cell>
          <cell r="AF889">
            <v>1E-3</v>
          </cell>
          <cell r="AG889" t="str">
            <v>G</v>
          </cell>
          <cell r="AH889">
            <v>0</v>
          </cell>
          <cell r="AI889" t="str">
            <v/>
          </cell>
          <cell r="AJ889">
            <v>0</v>
          </cell>
          <cell r="AK889" t="str">
            <v/>
          </cell>
          <cell r="AL889" t="str">
            <v>0</v>
          </cell>
          <cell r="AM889" t="str">
            <v>0</v>
          </cell>
          <cell r="AN889" t="str">
            <v>0</v>
          </cell>
          <cell r="AO889" t="str">
            <v>0</v>
          </cell>
        </row>
        <row r="890">
          <cell r="D890" t="str">
            <v>48328-00010-99</v>
          </cell>
          <cell r="E890" t="str">
            <v>BACK STICKER NIVEA SFS AURA SACHET</v>
          </cell>
          <cell r="F890">
            <v>0</v>
          </cell>
          <cell r="G890" t="str">
            <v/>
          </cell>
          <cell r="H890">
            <v>1E-3</v>
          </cell>
          <cell r="I890" t="str">
            <v>L</v>
          </cell>
          <cell r="J890" t="str">
            <v>PC</v>
          </cell>
          <cell r="K890" t="str">
            <v>KREATIF MEDIA UTAMA, PT</v>
          </cell>
          <cell r="L890" t="str">
            <v>0</v>
          </cell>
          <cell r="M890" t="str">
            <v>0</v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>
            <v>10</v>
          </cell>
          <cell r="U890">
            <v>10</v>
          </cell>
          <cell r="V890">
            <v>10</v>
          </cell>
          <cell r="W890" t="str">
            <v>MM</v>
          </cell>
          <cell r="X890">
            <v>0</v>
          </cell>
          <cell r="Y890">
            <v>0</v>
          </cell>
          <cell r="Z890">
            <v>0</v>
          </cell>
          <cell r="AA890" t="str">
            <v/>
          </cell>
          <cell r="AB890">
            <v>0</v>
          </cell>
          <cell r="AC890">
            <v>0</v>
          </cell>
          <cell r="AD890">
            <v>0</v>
          </cell>
          <cell r="AE890" t="str">
            <v/>
          </cell>
          <cell r="AF890">
            <v>1E-3</v>
          </cell>
          <cell r="AG890" t="str">
            <v>G</v>
          </cell>
          <cell r="AH890">
            <v>0</v>
          </cell>
          <cell r="AI890" t="str">
            <v/>
          </cell>
          <cell r="AJ890">
            <v>0</v>
          </cell>
          <cell r="AK890" t="str">
            <v/>
          </cell>
          <cell r="AL890" t="str">
            <v>0</v>
          </cell>
          <cell r="AM890" t="str">
            <v>0</v>
          </cell>
          <cell r="AN890" t="str">
            <v>0</v>
          </cell>
          <cell r="AO890" t="str">
            <v>0</v>
          </cell>
        </row>
        <row r="891">
          <cell r="D891" t="str">
            <v>48328-00012-00</v>
          </cell>
          <cell r="E891" t="str">
            <v>CAP STICKER NIVEA ROSE BIPHASE 100ML</v>
          </cell>
          <cell r="F891">
            <v>0</v>
          </cell>
          <cell r="G891" t="str">
            <v/>
          </cell>
          <cell r="H891">
            <v>1E-3</v>
          </cell>
          <cell r="I891" t="str">
            <v>L</v>
          </cell>
          <cell r="J891" t="str">
            <v>PC</v>
          </cell>
          <cell r="K891" t="str">
            <v>KREATIF MEDIA UTAMA, PT</v>
          </cell>
          <cell r="L891" t="str">
            <v>0</v>
          </cell>
          <cell r="M891" t="str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>
            <v>10</v>
          </cell>
          <cell r="U891">
            <v>10</v>
          </cell>
          <cell r="V891">
            <v>10</v>
          </cell>
          <cell r="W891" t="str">
            <v>MM</v>
          </cell>
          <cell r="X891">
            <v>0</v>
          </cell>
          <cell r="Y891">
            <v>0</v>
          </cell>
          <cell r="Z891">
            <v>0</v>
          </cell>
          <cell r="AA891" t="str">
            <v/>
          </cell>
          <cell r="AB891">
            <v>0</v>
          </cell>
          <cell r="AC891">
            <v>0</v>
          </cell>
          <cell r="AD891">
            <v>0</v>
          </cell>
          <cell r="AE891" t="str">
            <v/>
          </cell>
          <cell r="AF891">
            <v>1E-3</v>
          </cell>
          <cell r="AG891" t="str">
            <v>G</v>
          </cell>
          <cell r="AH891">
            <v>0</v>
          </cell>
          <cell r="AI891" t="str">
            <v/>
          </cell>
          <cell r="AJ891">
            <v>0</v>
          </cell>
          <cell r="AK891" t="str">
            <v/>
          </cell>
          <cell r="AL891" t="str">
            <v>0</v>
          </cell>
          <cell r="AM891" t="str">
            <v>0</v>
          </cell>
          <cell r="AN891" t="str">
            <v>0</v>
          </cell>
          <cell r="AO891" t="str">
            <v>0</v>
          </cell>
        </row>
        <row r="892">
          <cell r="D892" t="str">
            <v>48328-00013-00</v>
          </cell>
          <cell r="E892" t="str">
            <v>BACK LABEL NIVEA ROSE BIPHASE 100ML</v>
          </cell>
          <cell r="F892">
            <v>0</v>
          </cell>
          <cell r="G892" t="str">
            <v/>
          </cell>
          <cell r="H892">
            <v>1E-3</v>
          </cell>
          <cell r="I892" t="str">
            <v>L</v>
          </cell>
          <cell r="J892" t="str">
            <v>PC</v>
          </cell>
          <cell r="K892" t="str">
            <v>KREATIF MEDIA UTAMA, PT</v>
          </cell>
          <cell r="L892" t="str">
            <v>0</v>
          </cell>
          <cell r="M892" t="str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>
            <v>10</v>
          </cell>
          <cell r="U892">
            <v>10</v>
          </cell>
          <cell r="V892">
            <v>10</v>
          </cell>
          <cell r="W892" t="str">
            <v>MM</v>
          </cell>
          <cell r="X892">
            <v>0</v>
          </cell>
          <cell r="Y892">
            <v>0</v>
          </cell>
          <cell r="Z892">
            <v>0</v>
          </cell>
          <cell r="AA892" t="str">
            <v/>
          </cell>
          <cell r="AB892">
            <v>0</v>
          </cell>
          <cell r="AC892">
            <v>0</v>
          </cell>
          <cell r="AD892">
            <v>0</v>
          </cell>
          <cell r="AE892" t="str">
            <v/>
          </cell>
          <cell r="AF892">
            <v>1E-3</v>
          </cell>
          <cell r="AG892" t="str">
            <v>G</v>
          </cell>
          <cell r="AH892">
            <v>0</v>
          </cell>
          <cell r="AI892" t="str">
            <v/>
          </cell>
          <cell r="AJ892">
            <v>0</v>
          </cell>
          <cell r="AK892" t="str">
            <v/>
          </cell>
          <cell r="AL892" t="str">
            <v>0</v>
          </cell>
          <cell r="AM892" t="str">
            <v>0</v>
          </cell>
          <cell r="AN892" t="str">
            <v>0</v>
          </cell>
          <cell r="AO892" t="str">
            <v>0</v>
          </cell>
        </row>
        <row r="893">
          <cell r="D893" t="str">
            <v>48328-00013-01</v>
          </cell>
          <cell r="E893" t="str">
            <v>FRONT LABEL NIVEA ROSE BIPHASE 100ML</v>
          </cell>
          <cell r="F893">
            <v>0</v>
          </cell>
          <cell r="G893" t="str">
            <v/>
          </cell>
          <cell r="H893">
            <v>1E-3</v>
          </cell>
          <cell r="I893" t="str">
            <v>L</v>
          </cell>
          <cell r="J893" t="str">
            <v>PC</v>
          </cell>
          <cell r="K893" t="str">
            <v>KREATIF MEDIA UTAMA, PT</v>
          </cell>
          <cell r="L893" t="str">
            <v>0</v>
          </cell>
          <cell r="M893" t="str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>
            <v>10</v>
          </cell>
          <cell r="U893">
            <v>10</v>
          </cell>
          <cell r="V893">
            <v>10</v>
          </cell>
          <cell r="W893" t="str">
            <v>MM</v>
          </cell>
          <cell r="X893">
            <v>0</v>
          </cell>
          <cell r="Y893">
            <v>0</v>
          </cell>
          <cell r="Z893">
            <v>0</v>
          </cell>
          <cell r="AA893" t="str">
            <v/>
          </cell>
          <cell r="AB893">
            <v>0</v>
          </cell>
          <cell r="AC893">
            <v>0</v>
          </cell>
          <cell r="AD893">
            <v>0</v>
          </cell>
          <cell r="AE893" t="str">
            <v/>
          </cell>
          <cell r="AF893">
            <v>1E-3</v>
          </cell>
          <cell r="AG893" t="str">
            <v>G</v>
          </cell>
          <cell r="AH893">
            <v>0</v>
          </cell>
          <cell r="AI893" t="str">
            <v/>
          </cell>
          <cell r="AJ893">
            <v>0</v>
          </cell>
          <cell r="AK893" t="str">
            <v/>
          </cell>
          <cell r="AL893" t="str">
            <v>0</v>
          </cell>
          <cell r="AM893" t="str">
            <v>0</v>
          </cell>
          <cell r="AN893" t="str">
            <v>0</v>
          </cell>
          <cell r="AO893" t="str">
            <v>0</v>
          </cell>
        </row>
        <row r="894">
          <cell r="D894" t="str">
            <v>48328-00016-00</v>
          </cell>
          <cell r="E894" t="str">
            <v>BACK LABEL NIVEA ROSE MONOPHASE 400ML</v>
          </cell>
          <cell r="F894">
            <v>0</v>
          </cell>
          <cell r="G894" t="str">
            <v/>
          </cell>
          <cell r="H894">
            <v>1E-3</v>
          </cell>
          <cell r="I894" t="str">
            <v>L</v>
          </cell>
          <cell r="J894" t="str">
            <v>PC</v>
          </cell>
          <cell r="K894" t="str">
            <v/>
          </cell>
          <cell r="L894" t="str">
            <v>0</v>
          </cell>
          <cell r="M894" t="str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>
            <v>10</v>
          </cell>
          <cell r="U894">
            <v>10</v>
          </cell>
          <cell r="V894">
            <v>10</v>
          </cell>
          <cell r="W894" t="str">
            <v>MM</v>
          </cell>
          <cell r="X894">
            <v>0</v>
          </cell>
          <cell r="Y894">
            <v>0</v>
          </cell>
          <cell r="Z894">
            <v>0</v>
          </cell>
          <cell r="AA894" t="str">
            <v/>
          </cell>
          <cell r="AB894">
            <v>0</v>
          </cell>
          <cell r="AC894">
            <v>0</v>
          </cell>
          <cell r="AD894">
            <v>0</v>
          </cell>
          <cell r="AE894" t="str">
            <v/>
          </cell>
          <cell r="AF894">
            <v>1E-3</v>
          </cell>
          <cell r="AG894" t="str">
            <v>G</v>
          </cell>
          <cell r="AH894">
            <v>0</v>
          </cell>
          <cell r="AI894" t="str">
            <v/>
          </cell>
          <cell r="AJ894">
            <v>0</v>
          </cell>
          <cell r="AK894" t="str">
            <v/>
          </cell>
          <cell r="AL894" t="str">
            <v>0</v>
          </cell>
          <cell r="AM894" t="str">
            <v>0</v>
          </cell>
          <cell r="AN894" t="str">
            <v>0</v>
          </cell>
          <cell r="AO894" t="str">
            <v>0</v>
          </cell>
        </row>
        <row r="895">
          <cell r="D895" t="str">
            <v>48328-00017-00</v>
          </cell>
          <cell r="E895" t="str">
            <v>BACK LABEL NIVEA HOKKAIDO FOAM 100ML</v>
          </cell>
          <cell r="F895">
            <v>0</v>
          </cell>
          <cell r="G895" t="str">
            <v/>
          </cell>
          <cell r="H895">
            <v>1E-3</v>
          </cell>
          <cell r="I895" t="str">
            <v>L</v>
          </cell>
          <cell r="J895" t="str">
            <v>PC</v>
          </cell>
          <cell r="K895" t="str">
            <v/>
          </cell>
          <cell r="L895" t="str">
            <v>0</v>
          </cell>
          <cell r="M895" t="str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>
            <v>10</v>
          </cell>
          <cell r="U895">
            <v>10</v>
          </cell>
          <cell r="V895">
            <v>10</v>
          </cell>
          <cell r="W895" t="str">
            <v>MM</v>
          </cell>
          <cell r="X895">
            <v>0</v>
          </cell>
          <cell r="Y895">
            <v>0</v>
          </cell>
          <cell r="Z895">
            <v>0</v>
          </cell>
          <cell r="AA895" t="str">
            <v/>
          </cell>
          <cell r="AB895">
            <v>0</v>
          </cell>
          <cell r="AC895">
            <v>0</v>
          </cell>
          <cell r="AD895">
            <v>0</v>
          </cell>
          <cell r="AE895" t="str">
            <v/>
          </cell>
          <cell r="AF895">
            <v>1E-3</v>
          </cell>
          <cell r="AG895" t="str">
            <v>G</v>
          </cell>
          <cell r="AH895">
            <v>0</v>
          </cell>
          <cell r="AI895" t="str">
            <v/>
          </cell>
          <cell r="AJ895">
            <v>0</v>
          </cell>
          <cell r="AK895" t="str">
            <v/>
          </cell>
          <cell r="AL895" t="str">
            <v>0</v>
          </cell>
          <cell r="AM895" t="str">
            <v>0</v>
          </cell>
          <cell r="AN895" t="str">
            <v>0</v>
          </cell>
          <cell r="AO895" t="str">
            <v>0</v>
          </cell>
        </row>
        <row r="896">
          <cell r="D896" t="str">
            <v>48328-00018-00</v>
          </cell>
          <cell r="E896" t="str">
            <v>BARCODE STICKER PEARL BRIGHT 400</v>
          </cell>
          <cell r="F896">
            <v>0</v>
          </cell>
          <cell r="G896" t="str">
            <v/>
          </cell>
          <cell r="H896">
            <v>1E-3</v>
          </cell>
          <cell r="I896" t="str">
            <v>L</v>
          </cell>
          <cell r="J896" t="str">
            <v>PC</v>
          </cell>
          <cell r="K896" t="str">
            <v>KREATIF MEDIA UTAMA, PT</v>
          </cell>
          <cell r="L896" t="str">
            <v>0</v>
          </cell>
          <cell r="M896" t="str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>
            <v>10</v>
          </cell>
          <cell r="U896">
            <v>10</v>
          </cell>
          <cell r="V896">
            <v>10</v>
          </cell>
          <cell r="W896" t="str">
            <v>MM</v>
          </cell>
          <cell r="X896">
            <v>0</v>
          </cell>
          <cell r="Y896">
            <v>0</v>
          </cell>
          <cell r="Z896">
            <v>0</v>
          </cell>
          <cell r="AA896" t="str">
            <v/>
          </cell>
          <cell r="AB896">
            <v>0</v>
          </cell>
          <cell r="AC896">
            <v>0</v>
          </cell>
          <cell r="AD896">
            <v>0</v>
          </cell>
          <cell r="AE896" t="str">
            <v/>
          </cell>
          <cell r="AF896">
            <v>1E-3</v>
          </cell>
          <cell r="AG896" t="str">
            <v>G</v>
          </cell>
          <cell r="AH896">
            <v>0</v>
          </cell>
          <cell r="AI896" t="str">
            <v/>
          </cell>
          <cell r="AJ896">
            <v>0</v>
          </cell>
          <cell r="AK896" t="str">
            <v/>
          </cell>
          <cell r="AL896" t="str">
            <v>0</v>
          </cell>
          <cell r="AM896" t="str">
            <v>0</v>
          </cell>
          <cell r="AN896" t="str">
            <v>0</v>
          </cell>
          <cell r="AO896" t="str">
            <v>0</v>
          </cell>
        </row>
        <row r="897">
          <cell r="D897" t="str">
            <v>48328-00019-01</v>
          </cell>
          <cell r="E897" t="str">
            <v>BARCODE STICKER LIP CARE STRAWBERRY</v>
          </cell>
          <cell r="F897">
            <v>0</v>
          </cell>
          <cell r="G897" t="str">
            <v/>
          </cell>
          <cell r="H897">
            <v>1E-3</v>
          </cell>
          <cell r="I897" t="str">
            <v>L</v>
          </cell>
          <cell r="J897" t="str">
            <v>PC</v>
          </cell>
          <cell r="K897" t="str">
            <v/>
          </cell>
          <cell r="L897" t="str">
            <v>0</v>
          </cell>
          <cell r="M897" t="str">
            <v>0</v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>
            <v>10</v>
          </cell>
          <cell r="U897">
            <v>10</v>
          </cell>
          <cell r="V897">
            <v>10</v>
          </cell>
          <cell r="W897" t="str">
            <v>MM</v>
          </cell>
          <cell r="X897">
            <v>0</v>
          </cell>
          <cell r="Y897">
            <v>0</v>
          </cell>
          <cell r="Z897">
            <v>0</v>
          </cell>
          <cell r="AA897" t="str">
            <v/>
          </cell>
          <cell r="AB897">
            <v>0</v>
          </cell>
          <cell r="AC897">
            <v>0</v>
          </cell>
          <cell r="AD897">
            <v>0</v>
          </cell>
          <cell r="AE897" t="str">
            <v/>
          </cell>
          <cell r="AF897">
            <v>1E-3</v>
          </cell>
          <cell r="AG897" t="str">
            <v>G</v>
          </cell>
          <cell r="AH897">
            <v>0</v>
          </cell>
          <cell r="AI897" t="str">
            <v/>
          </cell>
          <cell r="AJ897">
            <v>0</v>
          </cell>
          <cell r="AK897" t="str">
            <v/>
          </cell>
          <cell r="AL897" t="str">
            <v>0</v>
          </cell>
          <cell r="AM897" t="str">
            <v>0</v>
          </cell>
          <cell r="AN897" t="str">
            <v>0</v>
          </cell>
          <cell r="AO897" t="str">
            <v>0</v>
          </cell>
        </row>
        <row r="898">
          <cell r="D898" t="str">
            <v>48328-00030-00</v>
          </cell>
          <cell r="E898" t="str">
            <v>BACK STICKER NIVEA DEO BRIGHT SIG FRESH</v>
          </cell>
          <cell r="F898">
            <v>0</v>
          </cell>
          <cell r="G898" t="str">
            <v/>
          </cell>
          <cell r="H898">
            <v>1E-3</v>
          </cell>
          <cell r="I898" t="str">
            <v>L</v>
          </cell>
          <cell r="J898" t="str">
            <v>PC</v>
          </cell>
          <cell r="K898" t="str">
            <v/>
          </cell>
          <cell r="L898" t="str">
            <v>0</v>
          </cell>
          <cell r="M898" t="str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>
            <v>10</v>
          </cell>
          <cell r="U898">
            <v>10</v>
          </cell>
          <cell r="V898">
            <v>10</v>
          </cell>
          <cell r="W898" t="str">
            <v>MM</v>
          </cell>
          <cell r="X898">
            <v>0</v>
          </cell>
          <cell r="Y898">
            <v>0</v>
          </cell>
          <cell r="Z898">
            <v>0</v>
          </cell>
          <cell r="AA898" t="str">
            <v/>
          </cell>
          <cell r="AB898">
            <v>0</v>
          </cell>
          <cell r="AC898">
            <v>0</v>
          </cell>
          <cell r="AD898">
            <v>0</v>
          </cell>
          <cell r="AE898" t="str">
            <v/>
          </cell>
          <cell r="AF898">
            <v>1E-3</v>
          </cell>
          <cell r="AG898" t="str">
            <v>G</v>
          </cell>
          <cell r="AH898">
            <v>0</v>
          </cell>
          <cell r="AI898" t="str">
            <v/>
          </cell>
          <cell r="AJ898">
            <v>0</v>
          </cell>
          <cell r="AK898" t="str">
            <v/>
          </cell>
          <cell r="AL898" t="str">
            <v>0</v>
          </cell>
          <cell r="AM898" t="str">
            <v>0</v>
          </cell>
          <cell r="AN898" t="str">
            <v>0</v>
          </cell>
          <cell r="AO898" t="str">
            <v>0</v>
          </cell>
        </row>
        <row r="899">
          <cell r="D899" t="str">
            <v>48328-00031-00</v>
          </cell>
          <cell r="E899" t="str">
            <v>BACK STICKER NIVEA DEO BRIGHT SIG SWEET</v>
          </cell>
          <cell r="F899">
            <v>0</v>
          </cell>
          <cell r="G899" t="str">
            <v/>
          </cell>
          <cell r="H899">
            <v>1E-3</v>
          </cell>
          <cell r="I899" t="str">
            <v>L</v>
          </cell>
          <cell r="J899" t="str">
            <v>PC</v>
          </cell>
          <cell r="K899" t="str">
            <v/>
          </cell>
          <cell r="L899" t="str">
            <v>0</v>
          </cell>
          <cell r="M899" t="str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>
            <v>10</v>
          </cell>
          <cell r="U899">
            <v>10</v>
          </cell>
          <cell r="V899">
            <v>10</v>
          </cell>
          <cell r="W899" t="str">
            <v>MM</v>
          </cell>
          <cell r="X899">
            <v>0</v>
          </cell>
          <cell r="Y899">
            <v>0</v>
          </cell>
          <cell r="Z899">
            <v>0</v>
          </cell>
          <cell r="AA899" t="str">
            <v/>
          </cell>
          <cell r="AB899">
            <v>0</v>
          </cell>
          <cell r="AC899">
            <v>0</v>
          </cell>
          <cell r="AD899">
            <v>0</v>
          </cell>
          <cell r="AE899" t="str">
            <v/>
          </cell>
          <cell r="AF899">
            <v>1E-3</v>
          </cell>
          <cell r="AG899" t="str">
            <v>G</v>
          </cell>
          <cell r="AH899">
            <v>0</v>
          </cell>
          <cell r="AI899" t="str">
            <v/>
          </cell>
          <cell r="AJ899">
            <v>0</v>
          </cell>
          <cell r="AK899" t="str">
            <v/>
          </cell>
          <cell r="AL899" t="str">
            <v>0</v>
          </cell>
          <cell r="AM899" t="str">
            <v>0</v>
          </cell>
          <cell r="AN899" t="str">
            <v>0</v>
          </cell>
          <cell r="AO899" t="str">
            <v>0</v>
          </cell>
        </row>
        <row r="900">
          <cell r="D900" t="str">
            <v>48328-00032-00</v>
          </cell>
          <cell r="E900" t="str">
            <v>BACK STICKER NIVEA DEO BRIGHT SIG VELVET</v>
          </cell>
          <cell r="F900">
            <v>0</v>
          </cell>
          <cell r="G900" t="str">
            <v/>
          </cell>
          <cell r="H900">
            <v>1E-3</v>
          </cell>
          <cell r="I900" t="str">
            <v>L</v>
          </cell>
          <cell r="J900" t="str">
            <v>PC</v>
          </cell>
          <cell r="K900" t="str">
            <v/>
          </cell>
          <cell r="L900" t="str">
            <v>0</v>
          </cell>
          <cell r="M900" t="str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>
            <v>10</v>
          </cell>
          <cell r="U900">
            <v>10</v>
          </cell>
          <cell r="V900">
            <v>10</v>
          </cell>
          <cell r="W900" t="str">
            <v>MM</v>
          </cell>
          <cell r="X900">
            <v>0</v>
          </cell>
          <cell r="Y900">
            <v>0</v>
          </cell>
          <cell r="Z900">
            <v>0</v>
          </cell>
          <cell r="AA900" t="str">
            <v/>
          </cell>
          <cell r="AB900">
            <v>0</v>
          </cell>
          <cell r="AC900">
            <v>0</v>
          </cell>
          <cell r="AD900">
            <v>0</v>
          </cell>
          <cell r="AE900" t="str">
            <v/>
          </cell>
          <cell r="AF900">
            <v>1E-3</v>
          </cell>
          <cell r="AG900" t="str">
            <v>G</v>
          </cell>
          <cell r="AH900">
            <v>0</v>
          </cell>
          <cell r="AI900" t="str">
            <v/>
          </cell>
          <cell r="AJ900">
            <v>0</v>
          </cell>
          <cell r="AK900" t="str">
            <v/>
          </cell>
          <cell r="AL900" t="str">
            <v>0</v>
          </cell>
          <cell r="AM900" t="str">
            <v>0</v>
          </cell>
          <cell r="AN900" t="str">
            <v>0</v>
          </cell>
          <cell r="AO900" t="str">
            <v>0</v>
          </cell>
        </row>
        <row r="901">
          <cell r="D901" t="str">
            <v>48328-00033-00</v>
          </cell>
          <cell r="E901" t="str">
            <v>QR STICKER NDEO DRY COMFORT RO 50ML</v>
          </cell>
          <cell r="F901">
            <v>0</v>
          </cell>
          <cell r="G901" t="str">
            <v/>
          </cell>
          <cell r="H901">
            <v>1E-3</v>
          </cell>
          <cell r="I901" t="str">
            <v>L</v>
          </cell>
          <cell r="J901" t="str">
            <v>PC</v>
          </cell>
          <cell r="K901" t="str">
            <v/>
          </cell>
          <cell r="L901" t="str">
            <v>0</v>
          </cell>
          <cell r="M901" t="str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>
            <v>10</v>
          </cell>
          <cell r="U901">
            <v>10</v>
          </cell>
          <cell r="V901">
            <v>10</v>
          </cell>
          <cell r="W901" t="str">
            <v>MM</v>
          </cell>
          <cell r="X901">
            <v>0</v>
          </cell>
          <cell r="Y901">
            <v>0</v>
          </cell>
          <cell r="Z901">
            <v>0</v>
          </cell>
          <cell r="AA901" t="str">
            <v/>
          </cell>
          <cell r="AB901">
            <v>0</v>
          </cell>
          <cell r="AC901">
            <v>0</v>
          </cell>
          <cell r="AD901">
            <v>0</v>
          </cell>
          <cell r="AE901" t="str">
            <v/>
          </cell>
          <cell r="AF901">
            <v>1E-3</v>
          </cell>
          <cell r="AG901" t="str">
            <v>G</v>
          </cell>
          <cell r="AH901">
            <v>0</v>
          </cell>
          <cell r="AI901" t="str">
            <v/>
          </cell>
          <cell r="AJ901">
            <v>0</v>
          </cell>
          <cell r="AK901" t="str">
            <v/>
          </cell>
          <cell r="AL901" t="str">
            <v>0</v>
          </cell>
          <cell r="AM901" t="str">
            <v>0</v>
          </cell>
          <cell r="AN901" t="str">
            <v>0</v>
          </cell>
          <cell r="AO901" t="str">
            <v>0</v>
          </cell>
        </row>
        <row r="902">
          <cell r="D902" t="str">
            <v>48328-00035-00</v>
          </cell>
          <cell r="E902" t="str">
            <v>QR STICKER NDEO DRY COMFORT RO 25ML</v>
          </cell>
          <cell r="F902">
            <v>0</v>
          </cell>
          <cell r="G902" t="str">
            <v/>
          </cell>
          <cell r="H902">
            <v>1E-3</v>
          </cell>
          <cell r="I902" t="str">
            <v>L</v>
          </cell>
          <cell r="J902" t="str">
            <v>PC</v>
          </cell>
          <cell r="K902" t="str">
            <v/>
          </cell>
          <cell r="L902" t="str">
            <v>0</v>
          </cell>
          <cell r="M902" t="str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>
            <v>10</v>
          </cell>
          <cell r="U902">
            <v>10</v>
          </cell>
          <cell r="V902">
            <v>10</v>
          </cell>
          <cell r="W902" t="str">
            <v>MM</v>
          </cell>
          <cell r="X902">
            <v>0</v>
          </cell>
          <cell r="Y902">
            <v>0</v>
          </cell>
          <cell r="Z902">
            <v>0</v>
          </cell>
          <cell r="AA902" t="str">
            <v/>
          </cell>
          <cell r="AB902">
            <v>0</v>
          </cell>
          <cell r="AC902">
            <v>0</v>
          </cell>
          <cell r="AD902">
            <v>0</v>
          </cell>
          <cell r="AE902" t="str">
            <v/>
          </cell>
          <cell r="AF902">
            <v>1E-3</v>
          </cell>
          <cell r="AG902" t="str">
            <v>G</v>
          </cell>
          <cell r="AH902">
            <v>0</v>
          </cell>
          <cell r="AI902" t="str">
            <v/>
          </cell>
          <cell r="AJ902">
            <v>0</v>
          </cell>
          <cell r="AK902" t="str">
            <v/>
          </cell>
          <cell r="AL902" t="str">
            <v>0</v>
          </cell>
          <cell r="AM902" t="str">
            <v>0</v>
          </cell>
          <cell r="AN902" t="str">
            <v>0</v>
          </cell>
          <cell r="AO902" t="str">
            <v>0</v>
          </cell>
        </row>
        <row r="903">
          <cell r="D903" t="str">
            <v>48328-00036-00</v>
          </cell>
          <cell r="E903" t="str">
            <v>BACK LABEL NIVEA HIJAB ACTIVE R0 50ML</v>
          </cell>
          <cell r="F903">
            <v>0</v>
          </cell>
          <cell r="G903" t="str">
            <v/>
          </cell>
          <cell r="H903">
            <v>1E-3</v>
          </cell>
          <cell r="I903" t="str">
            <v>L</v>
          </cell>
          <cell r="J903" t="str">
            <v>PC</v>
          </cell>
          <cell r="K903" t="str">
            <v/>
          </cell>
          <cell r="L903" t="str">
            <v>0</v>
          </cell>
          <cell r="M903" t="str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>
            <v>10</v>
          </cell>
          <cell r="U903">
            <v>10</v>
          </cell>
          <cell r="V903">
            <v>10</v>
          </cell>
          <cell r="W903" t="str">
            <v>MM</v>
          </cell>
          <cell r="X903">
            <v>0</v>
          </cell>
          <cell r="Y903">
            <v>0</v>
          </cell>
          <cell r="Z903">
            <v>0</v>
          </cell>
          <cell r="AA903" t="str">
            <v/>
          </cell>
          <cell r="AB903">
            <v>0</v>
          </cell>
          <cell r="AC903">
            <v>0</v>
          </cell>
          <cell r="AD903">
            <v>0</v>
          </cell>
          <cell r="AE903" t="str">
            <v/>
          </cell>
          <cell r="AF903">
            <v>1E-3</v>
          </cell>
          <cell r="AG903" t="str">
            <v>G</v>
          </cell>
          <cell r="AH903">
            <v>0</v>
          </cell>
          <cell r="AI903" t="str">
            <v/>
          </cell>
          <cell r="AJ903">
            <v>0</v>
          </cell>
          <cell r="AK903" t="str">
            <v/>
          </cell>
          <cell r="AL903" t="str">
            <v>0</v>
          </cell>
          <cell r="AM903" t="str">
            <v>0</v>
          </cell>
          <cell r="AN903" t="str">
            <v>0</v>
          </cell>
          <cell r="AO903" t="str">
            <v>0</v>
          </cell>
        </row>
        <row r="904">
          <cell r="D904" t="str">
            <v>48328-00037-00</v>
          </cell>
          <cell r="E904" t="str">
            <v>FRONT LABEL NIVEA HIJAB ACTIVE RO 50ML</v>
          </cell>
          <cell r="F904">
            <v>0</v>
          </cell>
          <cell r="G904" t="str">
            <v/>
          </cell>
          <cell r="H904">
            <v>1E-3</v>
          </cell>
          <cell r="I904" t="str">
            <v>L</v>
          </cell>
          <cell r="J904" t="str">
            <v>PC</v>
          </cell>
          <cell r="K904" t="str">
            <v/>
          </cell>
          <cell r="L904" t="str">
            <v>0</v>
          </cell>
          <cell r="M904" t="str">
            <v>0</v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>
            <v>10</v>
          </cell>
          <cell r="U904">
            <v>10</v>
          </cell>
          <cell r="V904">
            <v>10</v>
          </cell>
          <cell r="W904" t="str">
            <v>MM</v>
          </cell>
          <cell r="X904">
            <v>0</v>
          </cell>
          <cell r="Y904">
            <v>0</v>
          </cell>
          <cell r="Z904">
            <v>0</v>
          </cell>
          <cell r="AA904" t="str">
            <v/>
          </cell>
          <cell r="AB904">
            <v>0</v>
          </cell>
          <cell r="AC904">
            <v>0</v>
          </cell>
          <cell r="AD904">
            <v>0</v>
          </cell>
          <cell r="AE904" t="str">
            <v/>
          </cell>
          <cell r="AF904">
            <v>1E-3</v>
          </cell>
          <cell r="AG904" t="str">
            <v>G</v>
          </cell>
          <cell r="AH904">
            <v>0</v>
          </cell>
          <cell r="AI904" t="str">
            <v/>
          </cell>
          <cell r="AJ904">
            <v>0</v>
          </cell>
          <cell r="AK904" t="str">
            <v/>
          </cell>
          <cell r="AL904" t="str">
            <v>0</v>
          </cell>
          <cell r="AM904" t="str">
            <v>0</v>
          </cell>
          <cell r="AN904" t="str">
            <v>0</v>
          </cell>
          <cell r="AO904" t="str">
            <v>0</v>
          </cell>
        </row>
        <row r="905">
          <cell r="D905" t="str">
            <v>48328-00038-00</v>
          </cell>
          <cell r="E905" t="str">
            <v>QR STICKER NMEN FRESH ACTIVE RO 50ML</v>
          </cell>
          <cell r="F905">
            <v>0</v>
          </cell>
          <cell r="G905" t="str">
            <v/>
          </cell>
          <cell r="H905">
            <v>1E-3</v>
          </cell>
          <cell r="I905" t="str">
            <v>L</v>
          </cell>
          <cell r="J905" t="str">
            <v>PC</v>
          </cell>
          <cell r="K905" t="str">
            <v/>
          </cell>
          <cell r="L905" t="str">
            <v>0</v>
          </cell>
          <cell r="M905" t="str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>
            <v>10</v>
          </cell>
          <cell r="U905">
            <v>10</v>
          </cell>
          <cell r="V905">
            <v>10</v>
          </cell>
          <cell r="W905" t="str">
            <v>MM</v>
          </cell>
          <cell r="X905">
            <v>0</v>
          </cell>
          <cell r="Y905">
            <v>0</v>
          </cell>
          <cell r="Z905">
            <v>0</v>
          </cell>
          <cell r="AA905" t="str">
            <v/>
          </cell>
          <cell r="AB905">
            <v>0</v>
          </cell>
          <cell r="AC905">
            <v>0</v>
          </cell>
          <cell r="AD905">
            <v>0</v>
          </cell>
          <cell r="AE905" t="str">
            <v/>
          </cell>
          <cell r="AF905">
            <v>1E-3</v>
          </cell>
          <cell r="AG905" t="str">
            <v>G</v>
          </cell>
          <cell r="AH905">
            <v>0</v>
          </cell>
          <cell r="AI905" t="str">
            <v/>
          </cell>
          <cell r="AJ905">
            <v>0</v>
          </cell>
          <cell r="AK905" t="str">
            <v/>
          </cell>
          <cell r="AL905" t="str">
            <v>0</v>
          </cell>
          <cell r="AM905" t="str">
            <v>0</v>
          </cell>
          <cell r="AN905" t="str">
            <v>0</v>
          </cell>
          <cell r="AO905" t="str">
            <v>0</v>
          </cell>
        </row>
        <row r="906">
          <cell r="D906" t="str">
            <v>48328-00041-00</v>
          </cell>
          <cell r="E906" t="str">
            <v>FRONT STICKER NFC EYE REMOVER 125</v>
          </cell>
          <cell r="F906">
            <v>0</v>
          </cell>
          <cell r="G906" t="str">
            <v/>
          </cell>
          <cell r="H906">
            <v>1E-3</v>
          </cell>
          <cell r="I906" t="str">
            <v>L</v>
          </cell>
          <cell r="J906" t="str">
            <v>PC</v>
          </cell>
          <cell r="K906" t="str">
            <v/>
          </cell>
          <cell r="L906" t="str">
            <v>0</v>
          </cell>
          <cell r="M906" t="str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>
            <v>10</v>
          </cell>
          <cell r="U906">
            <v>10</v>
          </cell>
          <cell r="V906">
            <v>10</v>
          </cell>
          <cell r="W906" t="str">
            <v>MM</v>
          </cell>
          <cell r="X906">
            <v>0</v>
          </cell>
          <cell r="Y906">
            <v>0</v>
          </cell>
          <cell r="Z906">
            <v>0</v>
          </cell>
          <cell r="AA906" t="str">
            <v/>
          </cell>
          <cell r="AB906">
            <v>0</v>
          </cell>
          <cell r="AC906">
            <v>0</v>
          </cell>
          <cell r="AD906">
            <v>0</v>
          </cell>
          <cell r="AE906" t="str">
            <v/>
          </cell>
          <cell r="AF906">
            <v>1E-3</v>
          </cell>
          <cell r="AG906" t="str">
            <v>G</v>
          </cell>
          <cell r="AH906">
            <v>0</v>
          </cell>
          <cell r="AI906" t="str">
            <v/>
          </cell>
          <cell r="AJ906">
            <v>0</v>
          </cell>
          <cell r="AK906" t="str">
            <v/>
          </cell>
          <cell r="AL906" t="str">
            <v>0</v>
          </cell>
          <cell r="AM906" t="str">
            <v>0</v>
          </cell>
          <cell r="AN906" t="str">
            <v>0</v>
          </cell>
          <cell r="AO906" t="str">
            <v>0</v>
          </cell>
        </row>
        <row r="907">
          <cell r="D907" t="str">
            <v>48328-00042-00</v>
          </cell>
          <cell r="E907" t="str">
            <v>BACK STICKER NFC EYE REMOVER 125</v>
          </cell>
          <cell r="F907">
            <v>0</v>
          </cell>
          <cell r="G907" t="str">
            <v/>
          </cell>
          <cell r="H907">
            <v>1E-3</v>
          </cell>
          <cell r="I907" t="str">
            <v>L</v>
          </cell>
          <cell r="J907" t="str">
            <v>PC</v>
          </cell>
          <cell r="K907" t="str">
            <v/>
          </cell>
          <cell r="L907" t="str">
            <v>0</v>
          </cell>
          <cell r="M907" t="str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>
            <v>10</v>
          </cell>
          <cell r="U907">
            <v>10</v>
          </cell>
          <cell r="V907">
            <v>10</v>
          </cell>
          <cell r="W907" t="str">
            <v>MM</v>
          </cell>
          <cell r="X907">
            <v>0</v>
          </cell>
          <cell r="Y907">
            <v>0</v>
          </cell>
          <cell r="Z907">
            <v>0</v>
          </cell>
          <cell r="AA907" t="str">
            <v/>
          </cell>
          <cell r="AB907">
            <v>0</v>
          </cell>
          <cell r="AC907">
            <v>0</v>
          </cell>
          <cell r="AD907">
            <v>0</v>
          </cell>
          <cell r="AE907" t="str">
            <v/>
          </cell>
          <cell r="AF907">
            <v>1E-3</v>
          </cell>
          <cell r="AG907" t="str">
            <v>G</v>
          </cell>
          <cell r="AH907">
            <v>0</v>
          </cell>
          <cell r="AI907" t="str">
            <v/>
          </cell>
          <cell r="AJ907">
            <v>0</v>
          </cell>
          <cell r="AK907" t="str">
            <v/>
          </cell>
          <cell r="AL907" t="str">
            <v>0</v>
          </cell>
          <cell r="AM907" t="str">
            <v>0</v>
          </cell>
          <cell r="AN907" t="str">
            <v>0</v>
          </cell>
          <cell r="AO907" t="str">
            <v>0</v>
          </cell>
        </row>
        <row r="908">
          <cell r="D908" t="str">
            <v>48328-00043-00</v>
          </cell>
          <cell r="E908" t="str">
            <v>BLISTER STICKER NLC SUN</v>
          </cell>
          <cell r="F908">
            <v>0</v>
          </cell>
          <cell r="G908" t="str">
            <v/>
          </cell>
          <cell r="H908">
            <v>1E-3</v>
          </cell>
          <cell r="I908" t="str">
            <v>L</v>
          </cell>
          <cell r="J908" t="str">
            <v>PC</v>
          </cell>
          <cell r="K908" t="str">
            <v/>
          </cell>
          <cell r="L908" t="str">
            <v>0</v>
          </cell>
          <cell r="M908" t="str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>
            <v>10</v>
          </cell>
          <cell r="U908">
            <v>10</v>
          </cell>
          <cell r="V908">
            <v>10</v>
          </cell>
          <cell r="W908" t="str">
            <v>MM</v>
          </cell>
          <cell r="X908">
            <v>0</v>
          </cell>
          <cell r="Y908">
            <v>0</v>
          </cell>
          <cell r="Z908">
            <v>0</v>
          </cell>
          <cell r="AA908" t="str">
            <v/>
          </cell>
          <cell r="AB908">
            <v>0</v>
          </cell>
          <cell r="AC908">
            <v>0</v>
          </cell>
          <cell r="AD908">
            <v>0</v>
          </cell>
          <cell r="AE908" t="str">
            <v/>
          </cell>
          <cell r="AF908">
            <v>1E-3</v>
          </cell>
          <cell r="AG908" t="str">
            <v>G</v>
          </cell>
          <cell r="AH908">
            <v>0</v>
          </cell>
          <cell r="AI908" t="str">
            <v/>
          </cell>
          <cell r="AJ908">
            <v>0</v>
          </cell>
          <cell r="AK908" t="str">
            <v/>
          </cell>
          <cell r="AL908" t="str">
            <v>0</v>
          </cell>
          <cell r="AM908" t="str">
            <v>0</v>
          </cell>
          <cell r="AN908" t="str">
            <v>0</v>
          </cell>
          <cell r="AO908" t="str">
            <v>0</v>
          </cell>
        </row>
        <row r="909">
          <cell r="D909" t="str">
            <v>48328-00044-00</v>
          </cell>
          <cell r="E909" t="str">
            <v>BLISTER STICKER NLC OVERNIGHT</v>
          </cell>
          <cell r="F909">
            <v>0</v>
          </cell>
          <cell r="G909" t="str">
            <v/>
          </cell>
          <cell r="H909">
            <v>1E-3</v>
          </cell>
          <cell r="I909" t="str">
            <v>L</v>
          </cell>
          <cell r="J909" t="str">
            <v>PC</v>
          </cell>
          <cell r="K909" t="str">
            <v/>
          </cell>
          <cell r="L909" t="str">
            <v>0</v>
          </cell>
          <cell r="M909" t="str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>
            <v>10</v>
          </cell>
          <cell r="U909">
            <v>10</v>
          </cell>
          <cell r="V909">
            <v>10</v>
          </cell>
          <cell r="W909" t="str">
            <v>MM</v>
          </cell>
          <cell r="X909">
            <v>0</v>
          </cell>
          <cell r="Y909">
            <v>0</v>
          </cell>
          <cell r="Z909">
            <v>0</v>
          </cell>
          <cell r="AA909" t="str">
            <v/>
          </cell>
          <cell r="AB909">
            <v>0</v>
          </cell>
          <cell r="AC909">
            <v>0</v>
          </cell>
          <cell r="AD909">
            <v>0</v>
          </cell>
          <cell r="AE909" t="str">
            <v/>
          </cell>
          <cell r="AF909">
            <v>1E-3</v>
          </cell>
          <cell r="AG909" t="str">
            <v>G</v>
          </cell>
          <cell r="AH909">
            <v>0</v>
          </cell>
          <cell r="AI909" t="str">
            <v/>
          </cell>
          <cell r="AJ909">
            <v>0</v>
          </cell>
          <cell r="AK909" t="str">
            <v/>
          </cell>
          <cell r="AL909" t="str">
            <v>0</v>
          </cell>
          <cell r="AM909" t="str">
            <v>0</v>
          </cell>
          <cell r="AN909" t="str">
            <v>0</v>
          </cell>
          <cell r="AO909" t="str">
            <v>0</v>
          </cell>
        </row>
        <row r="910">
          <cell r="D910" t="str">
            <v>48328-83922-03</v>
          </cell>
          <cell r="E910" t="str">
            <v>QR CODE BPOM MEN CREME TIN</v>
          </cell>
          <cell r="F910">
            <v>0</v>
          </cell>
          <cell r="G910" t="str">
            <v/>
          </cell>
          <cell r="H910">
            <v>1E-3</v>
          </cell>
          <cell r="I910" t="str">
            <v>L</v>
          </cell>
          <cell r="J910" t="str">
            <v>PC</v>
          </cell>
          <cell r="K910" t="str">
            <v/>
          </cell>
          <cell r="L910" t="str">
            <v>0</v>
          </cell>
          <cell r="M910" t="str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>
            <v>10</v>
          </cell>
          <cell r="U910">
            <v>10</v>
          </cell>
          <cell r="V910">
            <v>10</v>
          </cell>
          <cell r="W910" t="str">
            <v>MM</v>
          </cell>
          <cell r="X910">
            <v>0</v>
          </cell>
          <cell r="Y910">
            <v>0</v>
          </cell>
          <cell r="Z910">
            <v>0</v>
          </cell>
          <cell r="AA910" t="str">
            <v/>
          </cell>
          <cell r="AB910">
            <v>0</v>
          </cell>
          <cell r="AC910">
            <v>0</v>
          </cell>
          <cell r="AD910">
            <v>0</v>
          </cell>
          <cell r="AE910" t="str">
            <v/>
          </cell>
          <cell r="AF910">
            <v>1E-3</v>
          </cell>
          <cell r="AG910" t="str">
            <v>G</v>
          </cell>
          <cell r="AH910">
            <v>0</v>
          </cell>
          <cell r="AI910" t="str">
            <v/>
          </cell>
          <cell r="AJ910">
            <v>0</v>
          </cell>
          <cell r="AK910" t="str">
            <v/>
          </cell>
          <cell r="AL910" t="str">
            <v>0</v>
          </cell>
          <cell r="AM910" t="str">
            <v>0</v>
          </cell>
          <cell r="AN910" t="str">
            <v>0</v>
          </cell>
          <cell r="AO910" t="str">
            <v>0</v>
          </cell>
        </row>
        <row r="911">
          <cell r="D911" t="str">
            <v>48328-88315-01</v>
          </cell>
          <cell r="E911" t="str">
            <v>FRONT LABEL REPAIR &amp; PROTECT SERUM 320ML</v>
          </cell>
          <cell r="F911">
            <v>0</v>
          </cell>
          <cell r="G911" t="str">
            <v/>
          </cell>
          <cell r="H911">
            <v>1E-3</v>
          </cell>
          <cell r="I911" t="str">
            <v>L</v>
          </cell>
          <cell r="J911" t="str">
            <v>PC</v>
          </cell>
          <cell r="K911" t="str">
            <v/>
          </cell>
          <cell r="L911" t="str">
            <v>0</v>
          </cell>
          <cell r="M911" t="str">
            <v>0</v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>
            <v>10</v>
          </cell>
          <cell r="U911">
            <v>10</v>
          </cell>
          <cell r="V911">
            <v>10</v>
          </cell>
          <cell r="W911" t="str">
            <v>MM</v>
          </cell>
          <cell r="X911">
            <v>0</v>
          </cell>
          <cell r="Y911">
            <v>0</v>
          </cell>
          <cell r="Z911">
            <v>0</v>
          </cell>
          <cell r="AA911" t="str">
            <v/>
          </cell>
          <cell r="AB911">
            <v>0</v>
          </cell>
          <cell r="AC911">
            <v>0</v>
          </cell>
          <cell r="AD911">
            <v>0</v>
          </cell>
          <cell r="AE911" t="str">
            <v/>
          </cell>
          <cell r="AF911">
            <v>1E-3</v>
          </cell>
          <cell r="AG911" t="str">
            <v>G</v>
          </cell>
          <cell r="AH911">
            <v>0</v>
          </cell>
          <cell r="AI911" t="str">
            <v/>
          </cell>
          <cell r="AJ911">
            <v>0</v>
          </cell>
          <cell r="AK911" t="str">
            <v/>
          </cell>
          <cell r="AL911" t="str">
            <v>0</v>
          </cell>
          <cell r="AM911" t="str">
            <v>0</v>
          </cell>
          <cell r="AN911" t="str">
            <v>0</v>
          </cell>
          <cell r="AO911" t="str">
            <v>0</v>
          </cell>
        </row>
        <row r="912">
          <cell r="D912" t="str">
            <v>48328-88315-02</v>
          </cell>
          <cell r="E912" t="str">
            <v>BACK LABEL REPAIR &amp; PROTECT SERUM 320ML</v>
          </cell>
          <cell r="F912">
            <v>0</v>
          </cell>
          <cell r="G912" t="str">
            <v/>
          </cell>
          <cell r="H912">
            <v>1E-3</v>
          </cell>
          <cell r="I912" t="str">
            <v>L</v>
          </cell>
          <cell r="J912" t="str">
            <v>PC</v>
          </cell>
          <cell r="K912" t="str">
            <v/>
          </cell>
          <cell r="L912" t="str">
            <v>0</v>
          </cell>
          <cell r="M912" t="str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>
            <v>10</v>
          </cell>
          <cell r="U912">
            <v>10</v>
          </cell>
          <cell r="V912">
            <v>10</v>
          </cell>
          <cell r="W912" t="str">
            <v>MM</v>
          </cell>
          <cell r="X912">
            <v>0</v>
          </cell>
          <cell r="Y912">
            <v>0</v>
          </cell>
          <cell r="Z912">
            <v>0</v>
          </cell>
          <cell r="AA912" t="str">
            <v/>
          </cell>
          <cell r="AB912">
            <v>0</v>
          </cell>
          <cell r="AC912">
            <v>0</v>
          </cell>
          <cell r="AD912">
            <v>0</v>
          </cell>
          <cell r="AE912" t="str">
            <v/>
          </cell>
          <cell r="AF912">
            <v>1E-3</v>
          </cell>
          <cell r="AG912" t="str">
            <v>G</v>
          </cell>
          <cell r="AH912">
            <v>0</v>
          </cell>
          <cell r="AI912" t="str">
            <v/>
          </cell>
          <cell r="AJ912">
            <v>0</v>
          </cell>
          <cell r="AK912" t="str">
            <v/>
          </cell>
          <cell r="AL912" t="str">
            <v>0</v>
          </cell>
          <cell r="AM912" t="str">
            <v>0</v>
          </cell>
          <cell r="AN912" t="str">
            <v>0</v>
          </cell>
          <cell r="AO912" t="str">
            <v>0</v>
          </cell>
        </row>
        <row r="913">
          <cell r="D913" t="str">
            <v>48328-89193-01</v>
          </cell>
          <cell r="E913" t="str">
            <v>QR CODE STICKER INTENSIVE MOISTURE BODY</v>
          </cell>
          <cell r="F913">
            <v>0</v>
          </cell>
          <cell r="G913" t="str">
            <v/>
          </cell>
          <cell r="H913">
            <v>1E-3</v>
          </cell>
          <cell r="I913" t="str">
            <v>L</v>
          </cell>
          <cell r="J913" t="str">
            <v>PC</v>
          </cell>
          <cell r="K913" t="str">
            <v/>
          </cell>
          <cell r="L913" t="str">
            <v>0</v>
          </cell>
          <cell r="M913" t="str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>
            <v>10</v>
          </cell>
          <cell r="U913">
            <v>10</v>
          </cell>
          <cell r="V913">
            <v>10</v>
          </cell>
          <cell r="W913" t="str">
            <v>MM</v>
          </cell>
          <cell r="X913">
            <v>0</v>
          </cell>
          <cell r="Y913">
            <v>0</v>
          </cell>
          <cell r="Z913">
            <v>0</v>
          </cell>
          <cell r="AA913" t="str">
            <v/>
          </cell>
          <cell r="AB913">
            <v>0</v>
          </cell>
          <cell r="AC913">
            <v>0</v>
          </cell>
          <cell r="AD913">
            <v>0</v>
          </cell>
          <cell r="AE913" t="str">
            <v/>
          </cell>
          <cell r="AF913">
            <v>1E-3</v>
          </cell>
          <cell r="AG913" t="str">
            <v>G</v>
          </cell>
          <cell r="AH913">
            <v>0</v>
          </cell>
          <cell r="AI913" t="str">
            <v/>
          </cell>
          <cell r="AJ913">
            <v>0</v>
          </cell>
          <cell r="AK913" t="str">
            <v/>
          </cell>
          <cell r="AL913" t="str">
            <v>0</v>
          </cell>
          <cell r="AM913" t="str">
            <v>0</v>
          </cell>
          <cell r="AN913" t="str">
            <v>0</v>
          </cell>
          <cell r="AO913" t="str">
            <v>0</v>
          </cell>
        </row>
        <row r="914">
          <cell r="D914" t="str">
            <v>48328-93757-00</v>
          </cell>
          <cell r="E914" t="str">
            <v>QR CODE STICKER SUPER 10 YOUTH PROTECT</v>
          </cell>
          <cell r="F914">
            <v>0</v>
          </cell>
          <cell r="G914" t="str">
            <v/>
          </cell>
          <cell r="H914">
            <v>1E-3</v>
          </cell>
          <cell r="I914" t="str">
            <v>L</v>
          </cell>
          <cell r="J914" t="str">
            <v>PC</v>
          </cell>
          <cell r="K914" t="str">
            <v/>
          </cell>
          <cell r="L914" t="str">
            <v>0</v>
          </cell>
          <cell r="M914" t="str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>
            <v>10</v>
          </cell>
          <cell r="U914">
            <v>10</v>
          </cell>
          <cell r="V914">
            <v>10</v>
          </cell>
          <cell r="W914" t="str">
            <v>MM</v>
          </cell>
          <cell r="X914">
            <v>0</v>
          </cell>
          <cell r="Y914">
            <v>0</v>
          </cell>
          <cell r="Z914">
            <v>0</v>
          </cell>
          <cell r="AA914" t="str">
            <v/>
          </cell>
          <cell r="AB914">
            <v>0</v>
          </cell>
          <cell r="AC914">
            <v>0</v>
          </cell>
          <cell r="AD914">
            <v>0</v>
          </cell>
          <cell r="AE914" t="str">
            <v/>
          </cell>
          <cell r="AF914">
            <v>1E-3</v>
          </cell>
          <cell r="AG914" t="str">
            <v>G</v>
          </cell>
          <cell r="AH914">
            <v>0</v>
          </cell>
          <cell r="AI914" t="str">
            <v/>
          </cell>
          <cell r="AJ914">
            <v>0</v>
          </cell>
          <cell r="AK914" t="str">
            <v/>
          </cell>
          <cell r="AL914" t="str">
            <v>0</v>
          </cell>
          <cell r="AM914" t="str">
            <v>0</v>
          </cell>
          <cell r="AN914" t="str">
            <v>0</v>
          </cell>
          <cell r="AO914" t="str">
            <v>0</v>
          </cell>
        </row>
        <row r="915">
          <cell r="D915" t="str">
            <v>48328-98936-00</v>
          </cell>
          <cell r="E915" t="str">
            <v>QR CODE STICKER BRIGHT SIGNATURE MIRACLE</v>
          </cell>
          <cell r="F915">
            <v>0</v>
          </cell>
          <cell r="G915" t="str">
            <v/>
          </cell>
          <cell r="H915">
            <v>1E-3</v>
          </cell>
          <cell r="I915" t="str">
            <v>L</v>
          </cell>
          <cell r="J915" t="str">
            <v>PC</v>
          </cell>
          <cell r="K915" t="str">
            <v/>
          </cell>
          <cell r="L915" t="str">
            <v>0</v>
          </cell>
          <cell r="M915" t="str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>
            <v>10</v>
          </cell>
          <cell r="U915">
            <v>10</v>
          </cell>
          <cell r="V915">
            <v>10</v>
          </cell>
          <cell r="W915" t="str">
            <v>MM</v>
          </cell>
          <cell r="X915">
            <v>0</v>
          </cell>
          <cell r="Y915">
            <v>0</v>
          </cell>
          <cell r="Z915">
            <v>0</v>
          </cell>
          <cell r="AA915" t="str">
            <v/>
          </cell>
          <cell r="AB915">
            <v>0</v>
          </cell>
          <cell r="AC915">
            <v>0</v>
          </cell>
          <cell r="AD915">
            <v>0</v>
          </cell>
          <cell r="AE915" t="str">
            <v/>
          </cell>
          <cell r="AF915">
            <v>1E-3</v>
          </cell>
          <cell r="AG915" t="str">
            <v>G</v>
          </cell>
          <cell r="AH915">
            <v>0</v>
          </cell>
          <cell r="AI915" t="str">
            <v/>
          </cell>
          <cell r="AJ915">
            <v>0</v>
          </cell>
          <cell r="AK915" t="str">
            <v/>
          </cell>
          <cell r="AL915" t="str">
            <v>0</v>
          </cell>
          <cell r="AM915" t="str">
            <v>0</v>
          </cell>
          <cell r="AN915" t="str">
            <v>0</v>
          </cell>
          <cell r="AO915" t="str">
            <v>0</v>
          </cell>
        </row>
        <row r="916">
          <cell r="D916" t="str">
            <v>48328-98938-00</v>
          </cell>
          <cell r="E916" t="str">
            <v>QR CODE STICKER BRIGHT SIGNATURE VELVET</v>
          </cell>
          <cell r="F916">
            <v>0</v>
          </cell>
          <cell r="G916" t="str">
            <v/>
          </cell>
          <cell r="H916">
            <v>1E-3</v>
          </cell>
          <cell r="I916" t="str">
            <v>L</v>
          </cell>
          <cell r="J916" t="str">
            <v>PC</v>
          </cell>
          <cell r="K916" t="str">
            <v/>
          </cell>
          <cell r="L916" t="str">
            <v>0</v>
          </cell>
          <cell r="M916" t="str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>
            <v>10</v>
          </cell>
          <cell r="U916">
            <v>10</v>
          </cell>
          <cell r="V916">
            <v>10</v>
          </cell>
          <cell r="W916" t="str">
            <v>MM</v>
          </cell>
          <cell r="X916">
            <v>0</v>
          </cell>
          <cell r="Y916">
            <v>0</v>
          </cell>
          <cell r="Z916">
            <v>0</v>
          </cell>
          <cell r="AA916" t="str">
            <v/>
          </cell>
          <cell r="AB916">
            <v>0</v>
          </cell>
          <cell r="AC916">
            <v>0</v>
          </cell>
          <cell r="AD916">
            <v>0</v>
          </cell>
          <cell r="AE916" t="str">
            <v/>
          </cell>
          <cell r="AF916">
            <v>1E-3</v>
          </cell>
          <cell r="AG916" t="str">
            <v>G</v>
          </cell>
          <cell r="AH916">
            <v>0</v>
          </cell>
          <cell r="AI916" t="str">
            <v/>
          </cell>
          <cell r="AJ916">
            <v>0</v>
          </cell>
          <cell r="AK916" t="str">
            <v/>
          </cell>
          <cell r="AL916" t="str">
            <v>0</v>
          </cell>
          <cell r="AM916" t="str">
            <v>0</v>
          </cell>
          <cell r="AN916" t="str">
            <v>0</v>
          </cell>
          <cell r="AO916" t="str">
            <v>0</v>
          </cell>
        </row>
        <row r="917">
          <cell r="D917" t="str">
            <v>48328-00010-63</v>
          </cell>
          <cell r="E917" t="str">
            <v>BACK STICKER PROTECT &amp; MOISTURE SPF50+</v>
          </cell>
          <cell r="F917">
            <v>0</v>
          </cell>
          <cell r="G917" t="str">
            <v/>
          </cell>
          <cell r="H917">
            <v>1E-3</v>
          </cell>
          <cell r="I917" t="str">
            <v>L</v>
          </cell>
          <cell r="J917" t="str">
            <v>PC</v>
          </cell>
          <cell r="K917" t="str">
            <v/>
          </cell>
          <cell r="L917" t="str">
            <v>0</v>
          </cell>
          <cell r="M917" t="str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>
            <v>10</v>
          </cell>
          <cell r="U917">
            <v>10</v>
          </cell>
          <cell r="V917">
            <v>10</v>
          </cell>
          <cell r="W917" t="str">
            <v>MM</v>
          </cell>
          <cell r="X917">
            <v>0</v>
          </cell>
          <cell r="Y917">
            <v>0</v>
          </cell>
          <cell r="Z917">
            <v>0</v>
          </cell>
          <cell r="AA917" t="str">
            <v/>
          </cell>
          <cell r="AB917">
            <v>0</v>
          </cell>
          <cell r="AC917">
            <v>0</v>
          </cell>
          <cell r="AD917">
            <v>0</v>
          </cell>
          <cell r="AE917" t="str">
            <v/>
          </cell>
          <cell r="AF917">
            <v>1E-3</v>
          </cell>
          <cell r="AG917" t="str">
            <v>G</v>
          </cell>
          <cell r="AH917">
            <v>0</v>
          </cell>
          <cell r="AI917" t="str">
            <v/>
          </cell>
          <cell r="AJ917">
            <v>0</v>
          </cell>
          <cell r="AK917" t="str">
            <v/>
          </cell>
          <cell r="AL917" t="str">
            <v>0</v>
          </cell>
          <cell r="AM917" t="str">
            <v>0</v>
          </cell>
          <cell r="AN917" t="str">
            <v>0</v>
          </cell>
          <cell r="AO917" t="str">
            <v>0</v>
          </cell>
        </row>
        <row r="918">
          <cell r="D918" t="str">
            <v>48328-00010-96</v>
          </cell>
          <cell r="E918" t="str">
            <v>BACK STICKER NIVEA CREME TIN 60ML</v>
          </cell>
          <cell r="F918">
            <v>0</v>
          </cell>
          <cell r="G918" t="str">
            <v/>
          </cell>
          <cell r="H918">
            <v>1E-3</v>
          </cell>
          <cell r="I918" t="str">
            <v>L</v>
          </cell>
          <cell r="J918" t="str">
            <v>PC</v>
          </cell>
          <cell r="K918" t="str">
            <v/>
          </cell>
          <cell r="L918" t="str">
            <v>0</v>
          </cell>
          <cell r="M918" t="str">
            <v>0</v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>
            <v>10</v>
          </cell>
          <cell r="U918">
            <v>10</v>
          </cell>
          <cell r="V918">
            <v>10</v>
          </cell>
          <cell r="W918" t="str">
            <v>MM</v>
          </cell>
          <cell r="X918">
            <v>0</v>
          </cell>
          <cell r="Y918">
            <v>0</v>
          </cell>
          <cell r="Z918">
            <v>0</v>
          </cell>
          <cell r="AA918" t="str">
            <v/>
          </cell>
          <cell r="AB918">
            <v>0</v>
          </cell>
          <cell r="AC918">
            <v>0</v>
          </cell>
          <cell r="AD918">
            <v>0</v>
          </cell>
          <cell r="AE918" t="str">
            <v/>
          </cell>
          <cell r="AF918">
            <v>1E-3</v>
          </cell>
          <cell r="AG918" t="str">
            <v>G</v>
          </cell>
          <cell r="AH918">
            <v>0</v>
          </cell>
          <cell r="AI918" t="str">
            <v/>
          </cell>
          <cell r="AJ918">
            <v>0</v>
          </cell>
          <cell r="AK918" t="str">
            <v/>
          </cell>
          <cell r="AL918" t="str">
            <v>0</v>
          </cell>
          <cell r="AM918" t="str">
            <v>0</v>
          </cell>
          <cell r="AN918" t="str">
            <v>0</v>
          </cell>
          <cell r="AO918" t="str">
            <v>0</v>
          </cell>
        </row>
        <row r="919">
          <cell r="D919" t="str">
            <v>48328-00039-00</v>
          </cell>
          <cell r="E919" t="str">
            <v>QR STICKER NMEN DRY IMPACT RO 50ML</v>
          </cell>
          <cell r="F919">
            <v>0</v>
          </cell>
          <cell r="G919" t="str">
            <v/>
          </cell>
          <cell r="H919">
            <v>1E-3</v>
          </cell>
          <cell r="I919" t="str">
            <v>L</v>
          </cell>
          <cell r="J919" t="str">
            <v>PC</v>
          </cell>
          <cell r="K919" t="str">
            <v/>
          </cell>
          <cell r="L919" t="str">
            <v>0</v>
          </cell>
          <cell r="M919" t="str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>
            <v>10</v>
          </cell>
          <cell r="U919">
            <v>10</v>
          </cell>
          <cell r="V919">
            <v>10</v>
          </cell>
          <cell r="W919" t="str">
            <v>MM</v>
          </cell>
          <cell r="X919">
            <v>0</v>
          </cell>
          <cell r="Y919">
            <v>0</v>
          </cell>
          <cell r="Z919">
            <v>0</v>
          </cell>
          <cell r="AA919" t="str">
            <v/>
          </cell>
          <cell r="AB919">
            <v>0</v>
          </cell>
          <cell r="AC919">
            <v>0</v>
          </cell>
          <cell r="AD919">
            <v>0</v>
          </cell>
          <cell r="AE919" t="str">
            <v/>
          </cell>
          <cell r="AF919">
            <v>1E-3</v>
          </cell>
          <cell r="AG919" t="str">
            <v>G</v>
          </cell>
          <cell r="AH919">
            <v>0</v>
          </cell>
          <cell r="AI919" t="str">
            <v/>
          </cell>
          <cell r="AJ919">
            <v>0</v>
          </cell>
          <cell r="AK919" t="str">
            <v/>
          </cell>
          <cell r="AL919" t="str">
            <v>0</v>
          </cell>
          <cell r="AM919" t="str">
            <v>0</v>
          </cell>
          <cell r="AN919" t="str">
            <v>0</v>
          </cell>
          <cell r="AO919" t="str">
            <v>0</v>
          </cell>
        </row>
        <row r="920">
          <cell r="D920" t="str">
            <v>48328-88312-01</v>
          </cell>
          <cell r="E920" t="str">
            <v>BACK LABEL REPAIR &amp; PROTECT LOTION 525ML</v>
          </cell>
          <cell r="F920">
            <v>0</v>
          </cell>
          <cell r="G920" t="str">
            <v/>
          </cell>
          <cell r="H920">
            <v>1E-3</v>
          </cell>
          <cell r="I920" t="str">
            <v>L</v>
          </cell>
          <cell r="J920" t="str">
            <v>PC</v>
          </cell>
          <cell r="K920" t="str">
            <v/>
          </cell>
          <cell r="L920" t="str">
            <v>0</v>
          </cell>
          <cell r="M920" t="str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>
            <v>10</v>
          </cell>
          <cell r="U920">
            <v>10</v>
          </cell>
          <cell r="V920">
            <v>10</v>
          </cell>
          <cell r="W920" t="str">
            <v>MM</v>
          </cell>
          <cell r="X920">
            <v>0</v>
          </cell>
          <cell r="Y920">
            <v>0</v>
          </cell>
          <cell r="Z920">
            <v>0</v>
          </cell>
          <cell r="AA920" t="str">
            <v/>
          </cell>
          <cell r="AB920">
            <v>0</v>
          </cell>
          <cell r="AC920">
            <v>0</v>
          </cell>
          <cell r="AD920">
            <v>0</v>
          </cell>
          <cell r="AE920" t="str">
            <v/>
          </cell>
          <cell r="AF920">
            <v>1E-3</v>
          </cell>
          <cell r="AG920" t="str">
            <v>G</v>
          </cell>
          <cell r="AH920">
            <v>0</v>
          </cell>
          <cell r="AI920" t="str">
            <v/>
          </cell>
          <cell r="AJ920">
            <v>0</v>
          </cell>
          <cell r="AK920" t="str">
            <v/>
          </cell>
          <cell r="AL920" t="str">
            <v>0</v>
          </cell>
          <cell r="AM920" t="str">
            <v>0</v>
          </cell>
          <cell r="AN920" t="str">
            <v>0</v>
          </cell>
          <cell r="AO920" t="str">
            <v>0</v>
          </cell>
        </row>
        <row r="921">
          <cell r="D921" t="str">
            <v>48328-00008-25</v>
          </cell>
          <cell r="E921" t="str">
            <v>HANGER DUO 2637 &amp; KOYO</v>
          </cell>
          <cell r="F921">
            <v>0</v>
          </cell>
          <cell r="G921" t="str">
            <v/>
          </cell>
          <cell r="H921">
            <v>1E-3</v>
          </cell>
          <cell r="I921" t="str">
            <v>L</v>
          </cell>
          <cell r="J921" t="str">
            <v>PC</v>
          </cell>
          <cell r="K921" t="str">
            <v>CIPTA DWI MANDIRI PT</v>
          </cell>
          <cell r="L921" t="str">
            <v>0</v>
          </cell>
          <cell r="M921" t="str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>
            <v>10</v>
          </cell>
          <cell r="U921">
            <v>10</v>
          </cell>
          <cell r="V921">
            <v>10</v>
          </cell>
          <cell r="W921" t="str">
            <v>MM</v>
          </cell>
          <cell r="X921">
            <v>0</v>
          </cell>
          <cell r="Y921">
            <v>0</v>
          </cell>
          <cell r="Z921">
            <v>0</v>
          </cell>
          <cell r="AA921" t="str">
            <v/>
          </cell>
          <cell r="AB921">
            <v>0</v>
          </cell>
          <cell r="AC921">
            <v>0</v>
          </cell>
          <cell r="AD921">
            <v>0</v>
          </cell>
          <cell r="AE921" t="str">
            <v/>
          </cell>
          <cell r="AF921">
            <v>0.01</v>
          </cell>
          <cell r="AG921" t="str">
            <v>G</v>
          </cell>
          <cell r="AH921">
            <v>0</v>
          </cell>
          <cell r="AI921" t="str">
            <v/>
          </cell>
          <cell r="AJ921">
            <v>0</v>
          </cell>
          <cell r="AK921" t="str">
            <v/>
          </cell>
          <cell r="AL921" t="str">
            <v>0</v>
          </cell>
          <cell r="AM921" t="str">
            <v>0</v>
          </cell>
          <cell r="AN921" t="str">
            <v>0</v>
          </cell>
          <cell r="AO921" t="str">
            <v>0</v>
          </cell>
        </row>
        <row r="922">
          <cell r="D922" t="str">
            <v>48328-00008-61</v>
          </cell>
          <cell r="E922" t="str">
            <v>HP DUO HANGER 2637 ANTISEPTIK 20ML</v>
          </cell>
          <cell r="F922">
            <v>0</v>
          </cell>
          <cell r="G922" t="str">
            <v/>
          </cell>
          <cell r="H922">
            <v>4.7249999999999996</v>
          </cell>
          <cell r="I922" t="str">
            <v>L</v>
          </cell>
          <cell r="J922" t="str">
            <v>PC</v>
          </cell>
          <cell r="K922" t="str">
            <v>CIPTA DWI MANDIRI PT</v>
          </cell>
          <cell r="L922" t="str">
            <v>0</v>
          </cell>
          <cell r="M922" t="str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>
            <v>315</v>
          </cell>
          <cell r="U922">
            <v>50</v>
          </cell>
          <cell r="V922">
            <v>300</v>
          </cell>
          <cell r="W922" t="str">
            <v>MM</v>
          </cell>
          <cell r="X922">
            <v>0</v>
          </cell>
          <cell r="Y922">
            <v>0</v>
          </cell>
          <cell r="Z922">
            <v>0</v>
          </cell>
          <cell r="AA922" t="str">
            <v/>
          </cell>
          <cell r="AB922">
            <v>0</v>
          </cell>
          <cell r="AC922">
            <v>0</v>
          </cell>
          <cell r="AD922">
            <v>0</v>
          </cell>
          <cell r="AE922" t="str">
            <v/>
          </cell>
          <cell r="AF922">
            <v>1.4999999999999999E-2</v>
          </cell>
          <cell r="AG922" t="str">
            <v>G</v>
          </cell>
          <cell r="AH922">
            <v>0</v>
          </cell>
          <cell r="AI922" t="str">
            <v/>
          </cell>
          <cell r="AJ922">
            <v>0</v>
          </cell>
          <cell r="AK922" t="str">
            <v/>
          </cell>
          <cell r="AL922" t="str">
            <v>0</v>
          </cell>
          <cell r="AM922" t="str">
            <v>0</v>
          </cell>
          <cell r="AN922" t="str">
            <v>0</v>
          </cell>
          <cell r="AO922" t="str">
            <v>0</v>
          </cell>
        </row>
        <row r="923">
          <cell r="D923" t="str">
            <v>48328-00008-45</v>
          </cell>
          <cell r="E923" t="str">
            <v>KAOS KOYO HANGER</v>
          </cell>
          <cell r="F923">
            <v>0</v>
          </cell>
          <cell r="G923" t="str">
            <v/>
          </cell>
          <cell r="H923">
            <v>1E-3</v>
          </cell>
          <cell r="I923" t="str">
            <v>L</v>
          </cell>
          <cell r="J923" t="str">
            <v>PC</v>
          </cell>
          <cell r="K923" t="str">
            <v/>
          </cell>
          <cell r="L923" t="str">
            <v>0</v>
          </cell>
          <cell r="M923" t="str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>
            <v>10</v>
          </cell>
          <cell r="U923">
            <v>10</v>
          </cell>
          <cell r="V923">
            <v>10</v>
          </cell>
          <cell r="W923" t="str">
            <v>MM</v>
          </cell>
          <cell r="X923">
            <v>0</v>
          </cell>
          <cell r="Y923">
            <v>0</v>
          </cell>
          <cell r="Z923">
            <v>0</v>
          </cell>
          <cell r="AA923" t="str">
            <v/>
          </cell>
          <cell r="AB923">
            <v>0</v>
          </cell>
          <cell r="AC923">
            <v>0</v>
          </cell>
          <cell r="AD923">
            <v>0</v>
          </cell>
          <cell r="AE923" t="str">
            <v/>
          </cell>
          <cell r="AF923">
            <v>1</v>
          </cell>
          <cell r="AG923" t="str">
            <v>G</v>
          </cell>
          <cell r="AH923">
            <v>0</v>
          </cell>
          <cell r="AI923" t="str">
            <v/>
          </cell>
          <cell r="AJ923">
            <v>0</v>
          </cell>
          <cell r="AK923" t="str">
            <v/>
          </cell>
          <cell r="AL923" t="str">
            <v>0</v>
          </cell>
          <cell r="AM923" t="str">
            <v>0</v>
          </cell>
          <cell r="AN923" t="str">
            <v>0</v>
          </cell>
          <cell r="AO923" t="str">
            <v>0</v>
          </cell>
        </row>
        <row r="924">
          <cell r="D924" t="str">
            <v>48328-00010-21</v>
          </cell>
          <cell r="E924" t="str">
            <v>BACK STC MICELLAR HOKKAIDO ROSE</v>
          </cell>
          <cell r="F924">
            <v>0</v>
          </cell>
          <cell r="G924" t="str">
            <v/>
          </cell>
          <cell r="H924">
            <v>1E-3</v>
          </cell>
          <cell r="I924" t="str">
            <v>L</v>
          </cell>
          <cell r="J924" t="str">
            <v>PC</v>
          </cell>
          <cell r="K924" t="str">
            <v>KREATIF MEDIA UTAMA, PT</v>
          </cell>
          <cell r="L924" t="str">
            <v>0</v>
          </cell>
          <cell r="M924" t="str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>
            <v>10</v>
          </cell>
          <cell r="U924">
            <v>10</v>
          </cell>
          <cell r="V924">
            <v>10</v>
          </cell>
          <cell r="W924" t="str">
            <v>MM</v>
          </cell>
          <cell r="X924">
            <v>0</v>
          </cell>
          <cell r="Y924">
            <v>0</v>
          </cell>
          <cell r="Z924">
            <v>0</v>
          </cell>
          <cell r="AA924" t="str">
            <v/>
          </cell>
          <cell r="AB924">
            <v>0</v>
          </cell>
          <cell r="AC924">
            <v>0</v>
          </cell>
          <cell r="AD924">
            <v>0</v>
          </cell>
          <cell r="AE924" t="str">
            <v/>
          </cell>
          <cell r="AF924">
            <v>1</v>
          </cell>
          <cell r="AG924" t="str">
            <v>G</v>
          </cell>
          <cell r="AH924">
            <v>0</v>
          </cell>
          <cell r="AI924" t="str">
            <v/>
          </cell>
          <cell r="AJ924">
            <v>0</v>
          </cell>
          <cell r="AK924" t="str">
            <v/>
          </cell>
          <cell r="AL924" t="str">
            <v>0</v>
          </cell>
          <cell r="AM924" t="str">
            <v>0</v>
          </cell>
          <cell r="AN924" t="str">
            <v>0</v>
          </cell>
          <cell r="AO924" t="str">
            <v>0</v>
          </cell>
        </row>
        <row r="925">
          <cell r="D925" t="str">
            <v>48328-00008-26</v>
          </cell>
          <cell r="E925" t="str">
            <v>PLASTIK DUO 2637 &amp; KOYO</v>
          </cell>
          <cell r="F925">
            <v>0</v>
          </cell>
          <cell r="G925" t="str">
            <v/>
          </cell>
          <cell r="H925">
            <v>1E-3</v>
          </cell>
          <cell r="I925" t="str">
            <v>L</v>
          </cell>
          <cell r="J925" t="str">
            <v>PC</v>
          </cell>
          <cell r="K925" t="str">
            <v>PT Golden Kreasi Solusindo Perkasa</v>
          </cell>
          <cell r="L925" t="str">
            <v>0</v>
          </cell>
          <cell r="M925" t="str">
            <v>0</v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>
            <v>10</v>
          </cell>
          <cell r="U925">
            <v>10</v>
          </cell>
          <cell r="V925">
            <v>10</v>
          </cell>
          <cell r="W925" t="str">
            <v>MM</v>
          </cell>
          <cell r="X925">
            <v>0</v>
          </cell>
          <cell r="Y925">
            <v>0</v>
          </cell>
          <cell r="Z925">
            <v>0</v>
          </cell>
          <cell r="AA925" t="str">
            <v/>
          </cell>
          <cell r="AB925">
            <v>0</v>
          </cell>
          <cell r="AC925">
            <v>0</v>
          </cell>
          <cell r="AD925">
            <v>0</v>
          </cell>
          <cell r="AE925" t="str">
            <v/>
          </cell>
          <cell r="AF925">
            <v>0.01</v>
          </cell>
          <cell r="AG925" t="str">
            <v>G</v>
          </cell>
          <cell r="AH925">
            <v>0</v>
          </cell>
          <cell r="AI925" t="str">
            <v/>
          </cell>
          <cell r="AJ925">
            <v>0</v>
          </cell>
          <cell r="AK925" t="str">
            <v/>
          </cell>
          <cell r="AL925" t="str">
            <v>0</v>
          </cell>
          <cell r="AM925" t="str">
            <v>0</v>
          </cell>
          <cell r="AN925" t="str">
            <v>0</v>
          </cell>
          <cell r="AO925" t="str">
            <v>0</v>
          </cell>
        </row>
        <row r="926">
          <cell r="D926" t="str">
            <v>48328-00008-27</v>
          </cell>
          <cell r="E926" t="str">
            <v>SHIPBOX DUO 2637 &amp; KOYO</v>
          </cell>
          <cell r="F926">
            <v>0</v>
          </cell>
          <cell r="G926" t="str">
            <v/>
          </cell>
          <cell r="H926">
            <v>1E-3</v>
          </cell>
          <cell r="I926" t="str">
            <v>L</v>
          </cell>
          <cell r="J926" t="str">
            <v>PC</v>
          </cell>
          <cell r="K926" t="str">
            <v>PRIMABOX ADIPERKASA, PT</v>
          </cell>
          <cell r="L926" t="str">
            <v>0</v>
          </cell>
          <cell r="M926" t="str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>
            <v>10</v>
          </cell>
          <cell r="U926">
            <v>10</v>
          </cell>
          <cell r="V926">
            <v>10</v>
          </cell>
          <cell r="W926" t="str">
            <v>MM</v>
          </cell>
          <cell r="X926">
            <v>0</v>
          </cell>
          <cell r="Y926">
            <v>0</v>
          </cell>
          <cell r="Z926">
            <v>0</v>
          </cell>
          <cell r="AA926" t="str">
            <v/>
          </cell>
          <cell r="AB926">
            <v>0</v>
          </cell>
          <cell r="AC926">
            <v>0</v>
          </cell>
          <cell r="AD926">
            <v>0</v>
          </cell>
          <cell r="AE926" t="str">
            <v/>
          </cell>
          <cell r="AF926">
            <v>0.01</v>
          </cell>
          <cell r="AG926" t="str">
            <v>G</v>
          </cell>
          <cell r="AH926">
            <v>0</v>
          </cell>
          <cell r="AI926" t="str">
            <v/>
          </cell>
          <cell r="AJ926">
            <v>0</v>
          </cell>
          <cell r="AK926" t="str">
            <v/>
          </cell>
          <cell r="AL926" t="str">
            <v>0</v>
          </cell>
          <cell r="AM926" t="str">
            <v>0</v>
          </cell>
          <cell r="AN926" t="str">
            <v>0</v>
          </cell>
          <cell r="AO926" t="str">
            <v>0</v>
          </cell>
        </row>
        <row r="927">
          <cell r="D927" t="str">
            <v>48328-00008-63</v>
          </cell>
          <cell r="E927" t="str">
            <v>HP SHIPBOX TRIO HANGER 2637 JUMBO FUN</v>
          </cell>
          <cell r="F927">
            <v>0</v>
          </cell>
          <cell r="G927" t="str">
            <v/>
          </cell>
          <cell r="H927">
            <v>0</v>
          </cell>
          <cell r="I927" t="str">
            <v/>
          </cell>
          <cell r="J927" t="str">
            <v>PC</v>
          </cell>
          <cell r="K927" t="str">
            <v>KREATIF MEDIA UTAMA, PT</v>
          </cell>
          <cell r="L927" t="str">
            <v>0</v>
          </cell>
          <cell r="M927" t="str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>
            <v>0</v>
          </cell>
          <cell r="U927">
            <v>0</v>
          </cell>
          <cell r="V927">
            <v>0</v>
          </cell>
          <cell r="W927" t="str">
            <v/>
          </cell>
          <cell r="X927">
            <v>0</v>
          </cell>
          <cell r="Y927">
            <v>0</v>
          </cell>
          <cell r="Z927">
            <v>0</v>
          </cell>
          <cell r="AA927" t="str">
            <v/>
          </cell>
          <cell r="AB927">
            <v>0</v>
          </cell>
          <cell r="AC927">
            <v>0</v>
          </cell>
          <cell r="AD927">
            <v>0</v>
          </cell>
          <cell r="AE927" t="str">
            <v/>
          </cell>
          <cell r="AF927">
            <v>0</v>
          </cell>
          <cell r="AG927" t="str">
            <v>G</v>
          </cell>
          <cell r="AH927">
            <v>0</v>
          </cell>
          <cell r="AI927" t="str">
            <v/>
          </cell>
          <cell r="AJ927">
            <v>0</v>
          </cell>
          <cell r="AK927" t="str">
            <v/>
          </cell>
          <cell r="AL927" t="str">
            <v>0</v>
          </cell>
          <cell r="AM927" t="str">
            <v>0</v>
          </cell>
          <cell r="AN927" t="str">
            <v>0</v>
          </cell>
          <cell r="AO927" t="str">
            <v>0</v>
          </cell>
        </row>
        <row r="928">
          <cell r="D928" t="str">
            <v>48328-00008-65</v>
          </cell>
          <cell r="E928" t="str">
            <v>HP SHIPBOX DUO HANGER 2637 ANTISEPTIK 20</v>
          </cell>
          <cell r="F928">
            <v>0</v>
          </cell>
          <cell r="G928" t="str">
            <v/>
          </cell>
          <cell r="H928">
            <v>0</v>
          </cell>
          <cell r="I928" t="str">
            <v/>
          </cell>
          <cell r="J928" t="str">
            <v>PC</v>
          </cell>
          <cell r="K928" t="str">
            <v>KREATIF MEDIA UTAMA, PT</v>
          </cell>
          <cell r="L928" t="str">
            <v>0</v>
          </cell>
          <cell r="M928" t="str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>
            <v>0</v>
          </cell>
          <cell r="U928">
            <v>0</v>
          </cell>
          <cell r="V928">
            <v>0</v>
          </cell>
          <cell r="W928" t="str">
            <v/>
          </cell>
          <cell r="X928">
            <v>0</v>
          </cell>
          <cell r="Y928">
            <v>0</v>
          </cell>
          <cell r="Z928">
            <v>0</v>
          </cell>
          <cell r="AA928" t="str">
            <v/>
          </cell>
          <cell r="AB928">
            <v>0</v>
          </cell>
          <cell r="AC928">
            <v>0</v>
          </cell>
          <cell r="AD928">
            <v>0</v>
          </cell>
          <cell r="AE928" t="str">
            <v/>
          </cell>
          <cell r="AF928">
            <v>0</v>
          </cell>
          <cell r="AG928" t="str">
            <v>G</v>
          </cell>
          <cell r="AH928">
            <v>0</v>
          </cell>
          <cell r="AI928" t="str">
            <v/>
          </cell>
          <cell r="AJ928">
            <v>0</v>
          </cell>
          <cell r="AK928" t="str">
            <v/>
          </cell>
          <cell r="AL928" t="str">
            <v>0</v>
          </cell>
          <cell r="AM928" t="str">
            <v>0</v>
          </cell>
          <cell r="AN928" t="str">
            <v>0</v>
          </cell>
          <cell r="AO928" t="str">
            <v>0</v>
          </cell>
        </row>
        <row r="929">
          <cell r="D929" t="str">
            <v>48328-00008-12</v>
          </cell>
          <cell r="E929" t="str">
            <v>STICKER HP COHESIVE</v>
          </cell>
          <cell r="F929">
            <v>0</v>
          </cell>
          <cell r="G929" t="str">
            <v/>
          </cell>
          <cell r="H929">
            <v>1E-3</v>
          </cell>
          <cell r="I929" t="str">
            <v>L</v>
          </cell>
          <cell r="J929" t="str">
            <v>PC</v>
          </cell>
          <cell r="K929" t="str">
            <v>ANEKA RUPA TERA, PT</v>
          </cell>
          <cell r="L929" t="str">
            <v>0</v>
          </cell>
          <cell r="M929" t="str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>
            <v>10</v>
          </cell>
          <cell r="U929">
            <v>10</v>
          </cell>
          <cell r="V929">
            <v>10</v>
          </cell>
          <cell r="W929" t="str">
            <v>MM</v>
          </cell>
          <cell r="X929">
            <v>0</v>
          </cell>
          <cell r="Y929">
            <v>0</v>
          </cell>
          <cell r="Z929">
            <v>0</v>
          </cell>
          <cell r="AA929" t="str">
            <v/>
          </cell>
          <cell r="AB929">
            <v>0</v>
          </cell>
          <cell r="AC929">
            <v>0</v>
          </cell>
          <cell r="AD929">
            <v>0</v>
          </cell>
          <cell r="AE929" t="str">
            <v/>
          </cell>
          <cell r="AF929">
            <v>0.01</v>
          </cell>
          <cell r="AG929" t="str">
            <v>G</v>
          </cell>
          <cell r="AH929">
            <v>0</v>
          </cell>
          <cell r="AI929" t="str">
            <v/>
          </cell>
          <cell r="AJ929">
            <v>0</v>
          </cell>
          <cell r="AK929" t="str">
            <v/>
          </cell>
          <cell r="AL929" t="str">
            <v>0</v>
          </cell>
          <cell r="AM929" t="str">
            <v>0</v>
          </cell>
          <cell r="AN929" t="str">
            <v>0</v>
          </cell>
          <cell r="AO929" t="str">
            <v>0</v>
          </cell>
        </row>
        <row r="930">
          <cell r="D930" t="str">
            <v>48328-00008-17</v>
          </cell>
          <cell r="E930" t="str">
            <v>STICKER BARCODE COHESIVE 62X35MM</v>
          </cell>
          <cell r="F930">
            <v>0</v>
          </cell>
          <cell r="G930" t="str">
            <v/>
          </cell>
          <cell r="H930">
            <v>1E-3</v>
          </cell>
          <cell r="I930" t="str">
            <v>L</v>
          </cell>
          <cell r="J930" t="str">
            <v>PC</v>
          </cell>
          <cell r="K930" t="str">
            <v>ANEKA RUPA TERA, PT</v>
          </cell>
          <cell r="L930" t="str">
            <v>0</v>
          </cell>
          <cell r="M930" t="str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>
            <v>10</v>
          </cell>
          <cell r="U930">
            <v>10</v>
          </cell>
          <cell r="V930">
            <v>10</v>
          </cell>
          <cell r="W930" t="str">
            <v>MM</v>
          </cell>
          <cell r="X930">
            <v>0</v>
          </cell>
          <cell r="Y930">
            <v>0</v>
          </cell>
          <cell r="Z930">
            <v>0</v>
          </cell>
          <cell r="AA930" t="str">
            <v/>
          </cell>
          <cell r="AB930">
            <v>0</v>
          </cell>
          <cell r="AC930">
            <v>0</v>
          </cell>
          <cell r="AD930">
            <v>0</v>
          </cell>
          <cell r="AE930" t="str">
            <v/>
          </cell>
          <cell r="AF930">
            <v>0.01</v>
          </cell>
          <cell r="AG930" t="str">
            <v>G</v>
          </cell>
          <cell r="AH930">
            <v>0</v>
          </cell>
          <cell r="AI930" t="str">
            <v/>
          </cell>
          <cell r="AJ930">
            <v>0</v>
          </cell>
          <cell r="AK930" t="str">
            <v/>
          </cell>
          <cell r="AL930" t="str">
            <v>0</v>
          </cell>
          <cell r="AM930" t="str">
            <v>0</v>
          </cell>
          <cell r="AN930" t="str">
            <v>0</v>
          </cell>
          <cell r="AO930" t="str">
            <v>0</v>
          </cell>
        </row>
        <row r="931">
          <cell r="D931" t="str">
            <v>48328-00008-18</v>
          </cell>
          <cell r="E931" t="str">
            <v>STICKER BARCODE COHESIVE 155X34MM</v>
          </cell>
          <cell r="F931">
            <v>0</v>
          </cell>
          <cell r="G931" t="str">
            <v/>
          </cell>
          <cell r="H931">
            <v>1E-3</v>
          </cell>
          <cell r="I931" t="str">
            <v>L</v>
          </cell>
          <cell r="J931" t="str">
            <v>PC</v>
          </cell>
          <cell r="K931" t="str">
            <v>ANEKA RUPA TERA, PT</v>
          </cell>
          <cell r="L931" t="str">
            <v>0</v>
          </cell>
          <cell r="M931" t="str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>
            <v>10</v>
          </cell>
          <cell r="U931">
            <v>10</v>
          </cell>
          <cell r="V931">
            <v>10</v>
          </cell>
          <cell r="W931" t="str">
            <v>MM</v>
          </cell>
          <cell r="X931">
            <v>0</v>
          </cell>
          <cell r="Y931">
            <v>0</v>
          </cell>
          <cell r="Z931">
            <v>0</v>
          </cell>
          <cell r="AA931" t="str">
            <v/>
          </cell>
          <cell r="AB931">
            <v>0</v>
          </cell>
          <cell r="AC931">
            <v>0</v>
          </cell>
          <cell r="AD931">
            <v>0</v>
          </cell>
          <cell r="AE931" t="str">
            <v/>
          </cell>
          <cell r="AF931">
            <v>0.01</v>
          </cell>
          <cell r="AG931" t="str">
            <v>G</v>
          </cell>
          <cell r="AH931">
            <v>0</v>
          </cell>
          <cell r="AI931" t="str">
            <v/>
          </cell>
          <cell r="AJ931">
            <v>0</v>
          </cell>
          <cell r="AK931" t="str">
            <v/>
          </cell>
          <cell r="AL931" t="str">
            <v>0</v>
          </cell>
          <cell r="AM931" t="str">
            <v>0</v>
          </cell>
          <cell r="AN931" t="str">
            <v>0</v>
          </cell>
          <cell r="AO931" t="str">
            <v>0</v>
          </cell>
        </row>
        <row r="932">
          <cell r="D932" t="str">
            <v>48328-00008-19</v>
          </cell>
          <cell r="E932" t="str">
            <v>STICKER BARCODE KASA ROLL ELASTIS</v>
          </cell>
          <cell r="F932">
            <v>0</v>
          </cell>
          <cell r="G932" t="str">
            <v/>
          </cell>
          <cell r="H932">
            <v>1E-3</v>
          </cell>
          <cell r="I932" t="str">
            <v>L</v>
          </cell>
          <cell r="J932" t="str">
            <v>PC</v>
          </cell>
          <cell r="K932" t="str">
            <v>ANEKA RUPA TERA, PT</v>
          </cell>
          <cell r="L932" t="str">
            <v>0</v>
          </cell>
          <cell r="M932" t="str">
            <v>0</v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>
            <v>10</v>
          </cell>
          <cell r="U932">
            <v>10</v>
          </cell>
          <cell r="V932">
            <v>10</v>
          </cell>
          <cell r="W932" t="str">
            <v>MM</v>
          </cell>
          <cell r="X932">
            <v>0</v>
          </cell>
          <cell r="Y932">
            <v>0</v>
          </cell>
          <cell r="Z932">
            <v>0</v>
          </cell>
          <cell r="AA932" t="str">
            <v/>
          </cell>
          <cell r="AB932">
            <v>0</v>
          </cell>
          <cell r="AC932">
            <v>0</v>
          </cell>
          <cell r="AD932">
            <v>0</v>
          </cell>
          <cell r="AE932" t="str">
            <v/>
          </cell>
          <cell r="AF932">
            <v>0.01</v>
          </cell>
          <cell r="AG932" t="str">
            <v>G</v>
          </cell>
          <cell r="AH932">
            <v>0</v>
          </cell>
          <cell r="AI932" t="str">
            <v/>
          </cell>
          <cell r="AJ932">
            <v>0</v>
          </cell>
          <cell r="AK932" t="str">
            <v/>
          </cell>
          <cell r="AL932" t="str">
            <v>0</v>
          </cell>
          <cell r="AM932" t="str">
            <v>0</v>
          </cell>
          <cell r="AN932" t="str">
            <v>0</v>
          </cell>
          <cell r="AO932" t="str">
            <v>0</v>
          </cell>
        </row>
        <row r="933">
          <cell r="D933" t="str">
            <v>48328-00008-23</v>
          </cell>
          <cell r="E933" t="str">
            <v>STICKER AQUA PROTEC XXL</v>
          </cell>
          <cell r="F933">
            <v>0</v>
          </cell>
          <cell r="G933" t="str">
            <v/>
          </cell>
          <cell r="H933">
            <v>1E-3</v>
          </cell>
          <cell r="I933" t="str">
            <v>L</v>
          </cell>
          <cell r="J933" t="str">
            <v>PC</v>
          </cell>
          <cell r="K933" t="str">
            <v>PT. MULTI COLOR JAKARTA INDONESIA</v>
          </cell>
          <cell r="L933" t="str">
            <v>0</v>
          </cell>
          <cell r="M933" t="str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>
            <v>10</v>
          </cell>
          <cell r="U933">
            <v>10</v>
          </cell>
          <cell r="V933">
            <v>10</v>
          </cell>
          <cell r="W933" t="str">
            <v>MM</v>
          </cell>
          <cell r="X933">
            <v>0</v>
          </cell>
          <cell r="Y933">
            <v>0</v>
          </cell>
          <cell r="Z933">
            <v>0</v>
          </cell>
          <cell r="AA933" t="str">
            <v/>
          </cell>
          <cell r="AB933">
            <v>0</v>
          </cell>
          <cell r="AC933">
            <v>0</v>
          </cell>
          <cell r="AD933">
            <v>0</v>
          </cell>
          <cell r="AE933" t="str">
            <v/>
          </cell>
          <cell r="AF933">
            <v>0.01</v>
          </cell>
          <cell r="AG933" t="str">
            <v>G</v>
          </cell>
          <cell r="AH933">
            <v>0</v>
          </cell>
          <cell r="AI933" t="str">
            <v/>
          </cell>
          <cell r="AJ933">
            <v>0</v>
          </cell>
          <cell r="AK933" t="str">
            <v/>
          </cell>
          <cell r="AL933" t="str">
            <v>0</v>
          </cell>
          <cell r="AM933" t="str">
            <v>0</v>
          </cell>
          <cell r="AN933" t="str">
            <v>0</v>
          </cell>
          <cell r="AO933" t="str">
            <v>0</v>
          </cell>
        </row>
        <row r="934">
          <cell r="D934" t="str">
            <v>48328-00008-24</v>
          </cell>
          <cell r="E934" t="str">
            <v>STICKER SENSITIVE XXL</v>
          </cell>
          <cell r="F934">
            <v>0</v>
          </cell>
          <cell r="G934" t="str">
            <v/>
          </cell>
          <cell r="H934">
            <v>1E-3</v>
          </cell>
          <cell r="I934" t="str">
            <v>L</v>
          </cell>
          <cell r="J934" t="str">
            <v>PC</v>
          </cell>
          <cell r="K934" t="str">
            <v>PT. MULTI COLOR JAKARTA INDONESIA</v>
          </cell>
          <cell r="L934" t="str">
            <v>0</v>
          </cell>
          <cell r="M934" t="str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>
            <v>10</v>
          </cell>
          <cell r="U934">
            <v>10</v>
          </cell>
          <cell r="V934">
            <v>10</v>
          </cell>
          <cell r="W934" t="str">
            <v>MM</v>
          </cell>
          <cell r="X934">
            <v>0</v>
          </cell>
          <cell r="Y934">
            <v>0</v>
          </cell>
          <cell r="Z934">
            <v>0</v>
          </cell>
          <cell r="AA934" t="str">
            <v/>
          </cell>
          <cell r="AB934">
            <v>0</v>
          </cell>
          <cell r="AC934">
            <v>0</v>
          </cell>
          <cell r="AD934">
            <v>0</v>
          </cell>
          <cell r="AE934" t="str">
            <v/>
          </cell>
          <cell r="AF934">
            <v>0.01</v>
          </cell>
          <cell r="AG934" t="str">
            <v>G</v>
          </cell>
          <cell r="AH934">
            <v>0</v>
          </cell>
          <cell r="AI934" t="str">
            <v/>
          </cell>
          <cell r="AJ934">
            <v>0</v>
          </cell>
          <cell r="AK934" t="str">
            <v/>
          </cell>
          <cell r="AL934" t="str">
            <v>0</v>
          </cell>
          <cell r="AM934" t="str">
            <v>0</v>
          </cell>
          <cell r="AN934" t="str">
            <v>0</v>
          </cell>
          <cell r="AO934" t="str">
            <v>0</v>
          </cell>
        </row>
        <row r="935">
          <cell r="D935" t="str">
            <v>48328-00008-31</v>
          </cell>
          <cell r="E935" t="str">
            <v>STICKER POUCH HP SENSITIVE 3XL</v>
          </cell>
          <cell r="F935">
            <v>0</v>
          </cell>
          <cell r="G935" t="str">
            <v/>
          </cell>
          <cell r="H935">
            <v>1E-3</v>
          </cell>
          <cell r="I935" t="str">
            <v>L</v>
          </cell>
          <cell r="J935" t="str">
            <v>PC</v>
          </cell>
          <cell r="K935" t="str">
            <v/>
          </cell>
          <cell r="L935" t="str">
            <v>0</v>
          </cell>
          <cell r="M935" t="str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>
            <v>10</v>
          </cell>
          <cell r="U935">
            <v>10</v>
          </cell>
          <cell r="V935">
            <v>10</v>
          </cell>
          <cell r="W935" t="str">
            <v>MM</v>
          </cell>
          <cell r="X935">
            <v>0</v>
          </cell>
          <cell r="Y935">
            <v>0</v>
          </cell>
          <cell r="Z935">
            <v>0</v>
          </cell>
          <cell r="AA935" t="str">
            <v/>
          </cell>
          <cell r="AB935">
            <v>0</v>
          </cell>
          <cell r="AC935">
            <v>0</v>
          </cell>
          <cell r="AD935">
            <v>0</v>
          </cell>
          <cell r="AE935" t="str">
            <v/>
          </cell>
          <cell r="AF935">
            <v>1</v>
          </cell>
          <cell r="AG935" t="str">
            <v>G</v>
          </cell>
          <cell r="AH935">
            <v>0</v>
          </cell>
          <cell r="AI935" t="str">
            <v/>
          </cell>
          <cell r="AJ935">
            <v>0</v>
          </cell>
          <cell r="AK935" t="str">
            <v/>
          </cell>
          <cell r="AL935" t="str">
            <v>0</v>
          </cell>
          <cell r="AM935" t="str">
            <v>0</v>
          </cell>
          <cell r="AN935" t="str">
            <v>0</v>
          </cell>
          <cell r="AO935" t="str">
            <v>0</v>
          </cell>
        </row>
        <row r="936">
          <cell r="D936" t="str">
            <v>48328-00008-32</v>
          </cell>
          <cell r="E936" t="str">
            <v>STICKER BDF AG BOX 3XL</v>
          </cell>
          <cell r="F936">
            <v>0</v>
          </cell>
          <cell r="G936" t="str">
            <v/>
          </cell>
          <cell r="H936">
            <v>1E-3</v>
          </cell>
          <cell r="I936" t="str">
            <v>L</v>
          </cell>
          <cell r="J936" t="str">
            <v>PC</v>
          </cell>
          <cell r="K936" t="str">
            <v/>
          </cell>
          <cell r="L936" t="str">
            <v>0</v>
          </cell>
          <cell r="M936" t="str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>
            <v>10</v>
          </cell>
          <cell r="U936">
            <v>10</v>
          </cell>
          <cell r="V936">
            <v>10</v>
          </cell>
          <cell r="W936" t="str">
            <v>MM</v>
          </cell>
          <cell r="X936">
            <v>0</v>
          </cell>
          <cell r="Y936">
            <v>0</v>
          </cell>
          <cell r="Z936">
            <v>0</v>
          </cell>
          <cell r="AA936" t="str">
            <v/>
          </cell>
          <cell r="AB936">
            <v>0</v>
          </cell>
          <cell r="AC936">
            <v>0</v>
          </cell>
          <cell r="AD936">
            <v>0</v>
          </cell>
          <cell r="AE936" t="str">
            <v/>
          </cell>
          <cell r="AF936">
            <v>1</v>
          </cell>
          <cell r="AG936" t="str">
            <v>G</v>
          </cell>
          <cell r="AH936">
            <v>0</v>
          </cell>
          <cell r="AI936" t="str">
            <v/>
          </cell>
          <cell r="AJ936">
            <v>0</v>
          </cell>
          <cell r="AK936" t="str">
            <v/>
          </cell>
          <cell r="AL936" t="str">
            <v>0</v>
          </cell>
          <cell r="AM936" t="str">
            <v>0</v>
          </cell>
          <cell r="AN936" t="str">
            <v>0</v>
          </cell>
          <cell r="AO936" t="str">
            <v>0</v>
          </cell>
        </row>
        <row r="937">
          <cell r="D937" t="str">
            <v>48328-00008-33</v>
          </cell>
          <cell r="E937" t="str">
            <v>STICKER POUCH HP SENSITIVE 4XL</v>
          </cell>
          <cell r="F937">
            <v>0</v>
          </cell>
          <cell r="G937" t="str">
            <v/>
          </cell>
          <cell r="H937">
            <v>1E-3</v>
          </cell>
          <cell r="I937" t="str">
            <v>L</v>
          </cell>
          <cell r="J937" t="str">
            <v>PC</v>
          </cell>
          <cell r="K937" t="str">
            <v/>
          </cell>
          <cell r="L937" t="str">
            <v>0</v>
          </cell>
          <cell r="M937" t="str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>
            <v>10</v>
          </cell>
          <cell r="U937">
            <v>10</v>
          </cell>
          <cell r="V937">
            <v>10</v>
          </cell>
          <cell r="W937" t="str">
            <v>MM</v>
          </cell>
          <cell r="X937">
            <v>0</v>
          </cell>
          <cell r="Y937">
            <v>0</v>
          </cell>
          <cell r="Z937">
            <v>0</v>
          </cell>
          <cell r="AA937" t="str">
            <v/>
          </cell>
          <cell r="AB937">
            <v>0</v>
          </cell>
          <cell r="AC937">
            <v>0</v>
          </cell>
          <cell r="AD937">
            <v>0</v>
          </cell>
          <cell r="AE937" t="str">
            <v/>
          </cell>
          <cell r="AF937">
            <v>1</v>
          </cell>
          <cell r="AG937" t="str">
            <v>G</v>
          </cell>
          <cell r="AH937">
            <v>0</v>
          </cell>
          <cell r="AI937" t="str">
            <v/>
          </cell>
          <cell r="AJ937">
            <v>0</v>
          </cell>
          <cell r="AK937" t="str">
            <v/>
          </cell>
          <cell r="AL937" t="str">
            <v>0</v>
          </cell>
          <cell r="AM937" t="str">
            <v>0</v>
          </cell>
          <cell r="AN937" t="str">
            <v>0</v>
          </cell>
          <cell r="AO937" t="str">
            <v>0</v>
          </cell>
        </row>
        <row r="938">
          <cell r="D938" t="str">
            <v>48328-00008-35</v>
          </cell>
          <cell r="E938" t="str">
            <v>SLEEVE HP SCAR REDUCER</v>
          </cell>
          <cell r="F938">
            <v>0</v>
          </cell>
          <cell r="G938" t="str">
            <v/>
          </cell>
          <cell r="H938">
            <v>1E-3</v>
          </cell>
          <cell r="I938" t="str">
            <v>L</v>
          </cell>
          <cell r="J938" t="str">
            <v>PC</v>
          </cell>
          <cell r="K938" t="str">
            <v/>
          </cell>
          <cell r="L938" t="str">
            <v>0</v>
          </cell>
          <cell r="M938" t="str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>
            <v>10</v>
          </cell>
          <cell r="U938">
            <v>10</v>
          </cell>
          <cell r="V938">
            <v>10</v>
          </cell>
          <cell r="W938" t="str">
            <v>MM</v>
          </cell>
          <cell r="X938">
            <v>0</v>
          </cell>
          <cell r="Y938">
            <v>0</v>
          </cell>
          <cell r="Z938">
            <v>0</v>
          </cell>
          <cell r="AA938" t="str">
            <v/>
          </cell>
          <cell r="AB938">
            <v>0</v>
          </cell>
          <cell r="AC938">
            <v>0</v>
          </cell>
          <cell r="AD938">
            <v>0</v>
          </cell>
          <cell r="AE938" t="str">
            <v/>
          </cell>
          <cell r="AF938">
            <v>1</v>
          </cell>
          <cell r="AG938" t="str">
            <v>G</v>
          </cell>
          <cell r="AH938">
            <v>0</v>
          </cell>
          <cell r="AI938" t="str">
            <v/>
          </cell>
          <cell r="AJ938">
            <v>0</v>
          </cell>
          <cell r="AK938" t="str">
            <v/>
          </cell>
          <cell r="AL938" t="str">
            <v>0</v>
          </cell>
          <cell r="AM938" t="str">
            <v>0</v>
          </cell>
          <cell r="AN938" t="str">
            <v>0</v>
          </cell>
          <cell r="AO938" t="str">
            <v>0</v>
          </cell>
        </row>
        <row r="939">
          <cell r="D939" t="str">
            <v>48328-00008-36</v>
          </cell>
          <cell r="E939" t="str">
            <v>SLEEVE HP SCAR REDUCER XL</v>
          </cell>
          <cell r="F939">
            <v>0</v>
          </cell>
          <cell r="G939" t="str">
            <v/>
          </cell>
          <cell r="H939">
            <v>1E-3</v>
          </cell>
          <cell r="I939" t="str">
            <v>L</v>
          </cell>
          <cell r="J939" t="str">
            <v>PC</v>
          </cell>
          <cell r="K939" t="str">
            <v/>
          </cell>
          <cell r="L939" t="str">
            <v>0</v>
          </cell>
          <cell r="M939" t="str">
            <v>0</v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>
            <v>10</v>
          </cell>
          <cell r="U939">
            <v>10</v>
          </cell>
          <cell r="V939">
            <v>10</v>
          </cell>
          <cell r="W939" t="str">
            <v>MM</v>
          </cell>
          <cell r="X939">
            <v>0</v>
          </cell>
          <cell r="Y939">
            <v>0</v>
          </cell>
          <cell r="Z939">
            <v>0</v>
          </cell>
          <cell r="AA939" t="str">
            <v/>
          </cell>
          <cell r="AB939">
            <v>0</v>
          </cell>
          <cell r="AC939">
            <v>0</v>
          </cell>
          <cell r="AD939">
            <v>0</v>
          </cell>
          <cell r="AE939" t="str">
            <v/>
          </cell>
          <cell r="AF939">
            <v>1</v>
          </cell>
          <cell r="AG939" t="str">
            <v>G</v>
          </cell>
          <cell r="AH939">
            <v>0</v>
          </cell>
          <cell r="AI939" t="str">
            <v/>
          </cell>
          <cell r="AJ939">
            <v>0</v>
          </cell>
          <cell r="AK939" t="str">
            <v/>
          </cell>
          <cell r="AL939" t="str">
            <v>0</v>
          </cell>
          <cell r="AM939" t="str">
            <v>0</v>
          </cell>
          <cell r="AN939" t="str">
            <v>0</v>
          </cell>
          <cell r="AO939" t="str">
            <v>0</v>
          </cell>
        </row>
        <row r="940">
          <cell r="D940" t="str">
            <v>48328-00008-64</v>
          </cell>
          <cell r="E940" t="str">
            <v>HP PLASTIK TRIO HANGER 2637 JUMBO FUN</v>
          </cell>
          <cell r="F940">
            <v>0</v>
          </cell>
          <cell r="G940" t="str">
            <v/>
          </cell>
          <cell r="H940">
            <v>0</v>
          </cell>
          <cell r="I940" t="str">
            <v/>
          </cell>
          <cell r="J940" t="str">
            <v>PC</v>
          </cell>
          <cell r="K940" t="str">
            <v>KREATIF MEDIA UTAMA, PT</v>
          </cell>
          <cell r="L940" t="str">
            <v>0</v>
          </cell>
          <cell r="M940" t="str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>
            <v>0</v>
          </cell>
          <cell r="U940">
            <v>0</v>
          </cell>
          <cell r="V940">
            <v>0</v>
          </cell>
          <cell r="W940" t="str">
            <v/>
          </cell>
          <cell r="X940">
            <v>0</v>
          </cell>
          <cell r="Y940">
            <v>0</v>
          </cell>
          <cell r="Z940">
            <v>0</v>
          </cell>
          <cell r="AA940" t="str">
            <v/>
          </cell>
          <cell r="AB940">
            <v>0</v>
          </cell>
          <cell r="AC940">
            <v>0</v>
          </cell>
          <cell r="AD940">
            <v>0</v>
          </cell>
          <cell r="AE940" t="str">
            <v/>
          </cell>
          <cell r="AF940">
            <v>0</v>
          </cell>
          <cell r="AG940" t="str">
            <v>G</v>
          </cell>
          <cell r="AH940">
            <v>0</v>
          </cell>
          <cell r="AI940" t="str">
            <v/>
          </cell>
          <cell r="AJ940">
            <v>0</v>
          </cell>
          <cell r="AK940" t="str">
            <v/>
          </cell>
          <cell r="AL940" t="str">
            <v>0</v>
          </cell>
          <cell r="AM940" t="str">
            <v>0</v>
          </cell>
          <cell r="AN940" t="str">
            <v>0</v>
          </cell>
          <cell r="AO940" t="str">
            <v>0</v>
          </cell>
        </row>
        <row r="941">
          <cell r="D941" t="str">
            <v>48328-00008-66</v>
          </cell>
          <cell r="E941" t="str">
            <v>PLASTIK DUO HANGER 2637 ANTISEPTIK 20ML</v>
          </cell>
          <cell r="F941">
            <v>0</v>
          </cell>
          <cell r="G941" t="str">
            <v/>
          </cell>
          <cell r="H941">
            <v>0</v>
          </cell>
          <cell r="I941" t="str">
            <v/>
          </cell>
          <cell r="J941" t="str">
            <v>PC</v>
          </cell>
          <cell r="K941" t="str">
            <v>KREATIF MEDIA UTAMA, PT</v>
          </cell>
          <cell r="L941" t="str">
            <v>0</v>
          </cell>
          <cell r="M941" t="str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>
            <v>0</v>
          </cell>
          <cell r="U941">
            <v>0</v>
          </cell>
          <cell r="V941">
            <v>0</v>
          </cell>
          <cell r="W941" t="str">
            <v/>
          </cell>
          <cell r="X941">
            <v>0</v>
          </cell>
          <cell r="Y941">
            <v>0</v>
          </cell>
          <cell r="Z941">
            <v>0</v>
          </cell>
          <cell r="AA941" t="str">
            <v/>
          </cell>
          <cell r="AB941">
            <v>0</v>
          </cell>
          <cell r="AC941">
            <v>0</v>
          </cell>
          <cell r="AD941">
            <v>0</v>
          </cell>
          <cell r="AE941" t="str">
            <v/>
          </cell>
          <cell r="AF941">
            <v>0</v>
          </cell>
          <cell r="AG941" t="str">
            <v>G</v>
          </cell>
          <cell r="AH941">
            <v>0</v>
          </cell>
          <cell r="AI941" t="str">
            <v/>
          </cell>
          <cell r="AJ941">
            <v>0</v>
          </cell>
          <cell r="AK941" t="str">
            <v/>
          </cell>
          <cell r="AL941" t="str">
            <v>0</v>
          </cell>
          <cell r="AM941" t="str">
            <v>0</v>
          </cell>
          <cell r="AN941" t="str">
            <v>0</v>
          </cell>
          <cell r="AO941" t="str">
            <v>0</v>
          </cell>
        </row>
        <row r="942">
          <cell r="D942" t="str">
            <v>48328-00008-67</v>
          </cell>
          <cell r="E942" t="str">
            <v>HP_JUNIOR_FUN_100_+_2_KAOS</v>
          </cell>
          <cell r="F942">
            <v>0</v>
          </cell>
          <cell r="G942" t="str">
            <v/>
          </cell>
          <cell r="H942">
            <v>0</v>
          </cell>
          <cell r="I942" t="str">
            <v>L</v>
          </cell>
          <cell r="J942" t="str">
            <v>PC</v>
          </cell>
          <cell r="K942" t="str">
            <v>PT Golden Kreasi Solusindo Perkasa</v>
          </cell>
          <cell r="L942" t="str">
            <v>0</v>
          </cell>
          <cell r="M942" t="str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>
            <v>0</v>
          </cell>
          <cell r="U942">
            <v>0</v>
          </cell>
          <cell r="V942">
            <v>0</v>
          </cell>
          <cell r="W942" t="str">
            <v>MM</v>
          </cell>
          <cell r="X942">
            <v>0</v>
          </cell>
          <cell r="Y942">
            <v>0</v>
          </cell>
          <cell r="Z942">
            <v>0</v>
          </cell>
          <cell r="AA942" t="str">
            <v/>
          </cell>
          <cell r="AB942">
            <v>0</v>
          </cell>
          <cell r="AC942">
            <v>0</v>
          </cell>
          <cell r="AD942">
            <v>0</v>
          </cell>
          <cell r="AE942" t="str">
            <v/>
          </cell>
          <cell r="AF942">
            <v>0</v>
          </cell>
          <cell r="AG942" t="str">
            <v>G</v>
          </cell>
          <cell r="AH942">
            <v>0</v>
          </cell>
          <cell r="AI942" t="str">
            <v/>
          </cell>
          <cell r="AJ942">
            <v>0</v>
          </cell>
          <cell r="AK942" t="str">
            <v/>
          </cell>
          <cell r="AL942" t="str">
            <v>0</v>
          </cell>
          <cell r="AM942" t="str">
            <v>0</v>
          </cell>
          <cell r="AN942" t="str">
            <v>0</v>
          </cell>
          <cell r="AO942" t="str">
            <v>0</v>
          </cell>
        </row>
        <row r="943">
          <cell r="D943" t="str">
            <v>48328-00010-38</v>
          </cell>
          <cell r="E943" t="str">
            <v>STICKER MINI NSUN TRIPLE DEFENSE</v>
          </cell>
          <cell r="F943">
            <v>0</v>
          </cell>
          <cell r="G943" t="str">
            <v/>
          </cell>
          <cell r="H943">
            <v>1E-3</v>
          </cell>
          <cell r="I943" t="str">
            <v>L</v>
          </cell>
          <cell r="J943" t="str">
            <v>PC</v>
          </cell>
          <cell r="K943" t="str">
            <v/>
          </cell>
          <cell r="L943" t="str">
            <v>0</v>
          </cell>
          <cell r="M943" t="str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>
            <v>10</v>
          </cell>
          <cell r="U943">
            <v>10</v>
          </cell>
          <cell r="V943">
            <v>10</v>
          </cell>
          <cell r="W943" t="str">
            <v>MM</v>
          </cell>
          <cell r="X943">
            <v>0</v>
          </cell>
          <cell r="Y943">
            <v>0</v>
          </cell>
          <cell r="Z943">
            <v>0</v>
          </cell>
          <cell r="AA943" t="str">
            <v/>
          </cell>
          <cell r="AB943">
            <v>0</v>
          </cell>
          <cell r="AC943">
            <v>0</v>
          </cell>
          <cell r="AD943">
            <v>0</v>
          </cell>
          <cell r="AE943" t="str">
            <v/>
          </cell>
          <cell r="AF943">
            <v>1</v>
          </cell>
          <cell r="AG943" t="str">
            <v>G</v>
          </cell>
          <cell r="AH943">
            <v>0</v>
          </cell>
          <cell r="AI943" t="str">
            <v/>
          </cell>
          <cell r="AJ943">
            <v>0</v>
          </cell>
          <cell r="AK943" t="str">
            <v/>
          </cell>
          <cell r="AL943" t="str">
            <v>0</v>
          </cell>
          <cell r="AM943" t="str">
            <v>0</v>
          </cell>
          <cell r="AN943" t="str">
            <v>0</v>
          </cell>
          <cell r="AO943" t="str">
            <v>0</v>
          </cell>
        </row>
        <row r="944">
          <cell r="D944" t="str">
            <v>48328-00010-39</v>
          </cell>
          <cell r="E944" t="str">
            <v>STICKER BACK LABEL NSUN TRIPLE DEFENSE</v>
          </cell>
          <cell r="F944">
            <v>0</v>
          </cell>
          <cell r="G944" t="str">
            <v/>
          </cell>
          <cell r="H944">
            <v>1E-3</v>
          </cell>
          <cell r="I944" t="str">
            <v>L</v>
          </cell>
          <cell r="J944" t="str">
            <v>PC</v>
          </cell>
          <cell r="K944" t="str">
            <v/>
          </cell>
          <cell r="L944" t="str">
            <v>0</v>
          </cell>
          <cell r="M944" t="str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>
            <v>10</v>
          </cell>
          <cell r="U944">
            <v>10</v>
          </cell>
          <cell r="V944">
            <v>10</v>
          </cell>
          <cell r="W944" t="str">
            <v>MM</v>
          </cell>
          <cell r="X944">
            <v>0</v>
          </cell>
          <cell r="Y944">
            <v>0</v>
          </cell>
          <cell r="Z944">
            <v>0</v>
          </cell>
          <cell r="AA944" t="str">
            <v/>
          </cell>
          <cell r="AB944">
            <v>0</v>
          </cell>
          <cell r="AC944">
            <v>0</v>
          </cell>
          <cell r="AD944">
            <v>0</v>
          </cell>
          <cell r="AE944" t="str">
            <v/>
          </cell>
          <cell r="AF944">
            <v>1</v>
          </cell>
          <cell r="AG944" t="str">
            <v>G</v>
          </cell>
          <cell r="AH944">
            <v>0</v>
          </cell>
          <cell r="AI944" t="str">
            <v/>
          </cell>
          <cell r="AJ944">
            <v>0</v>
          </cell>
          <cell r="AK944" t="str">
            <v/>
          </cell>
          <cell r="AL944" t="str">
            <v>0</v>
          </cell>
          <cell r="AM944" t="str">
            <v>0</v>
          </cell>
          <cell r="AN944" t="str">
            <v>0</v>
          </cell>
          <cell r="AO944" t="str">
            <v>0</v>
          </cell>
        </row>
        <row r="945">
          <cell r="D945" t="str">
            <v>48328-00008-34</v>
          </cell>
          <cell r="E945" t="str">
            <v>STICKER DB HP SENSITIVE 4XL</v>
          </cell>
          <cell r="F945">
            <v>0</v>
          </cell>
          <cell r="G945" t="str">
            <v/>
          </cell>
          <cell r="H945">
            <v>1E-3</v>
          </cell>
          <cell r="I945" t="str">
            <v>L</v>
          </cell>
          <cell r="J945" t="str">
            <v>PC</v>
          </cell>
          <cell r="K945" t="str">
            <v/>
          </cell>
          <cell r="L945" t="str">
            <v>0</v>
          </cell>
          <cell r="M945" t="str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>
            <v>10</v>
          </cell>
          <cell r="U945">
            <v>10</v>
          </cell>
          <cell r="V945">
            <v>10</v>
          </cell>
          <cell r="W945" t="str">
            <v>MM</v>
          </cell>
          <cell r="X945">
            <v>0</v>
          </cell>
          <cell r="Y945">
            <v>0</v>
          </cell>
          <cell r="Z945">
            <v>0</v>
          </cell>
          <cell r="AA945" t="str">
            <v/>
          </cell>
          <cell r="AB945">
            <v>0</v>
          </cell>
          <cell r="AC945">
            <v>0</v>
          </cell>
          <cell r="AD945">
            <v>0</v>
          </cell>
          <cell r="AE945" t="str">
            <v/>
          </cell>
          <cell r="AF945">
            <v>1</v>
          </cell>
          <cell r="AG945" t="str">
            <v>G</v>
          </cell>
          <cell r="AH945">
            <v>0</v>
          </cell>
          <cell r="AI945" t="str">
            <v/>
          </cell>
          <cell r="AJ945">
            <v>0</v>
          </cell>
          <cell r="AK945" t="str">
            <v/>
          </cell>
          <cell r="AL945" t="str">
            <v>0</v>
          </cell>
          <cell r="AM945" t="str">
            <v>0</v>
          </cell>
          <cell r="AN945" t="str">
            <v>0</v>
          </cell>
          <cell r="AO945" t="str">
            <v>0</v>
          </cell>
        </row>
        <row r="946">
          <cell r="D946" t="str">
            <v>48328-00019-00</v>
          </cell>
          <cell r="E946" t="str">
            <v>BARCODE STICKER LIP CARE STRAWBERRY</v>
          </cell>
          <cell r="F946">
            <v>0</v>
          </cell>
          <cell r="G946" t="str">
            <v/>
          </cell>
          <cell r="H946">
            <v>1E-3</v>
          </cell>
          <cell r="I946" t="str">
            <v>L</v>
          </cell>
          <cell r="J946" t="str">
            <v>PC</v>
          </cell>
          <cell r="K946" t="str">
            <v/>
          </cell>
          <cell r="L946" t="str">
            <v>0</v>
          </cell>
          <cell r="M946" t="str">
            <v>0</v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>
            <v>10</v>
          </cell>
          <cell r="U946">
            <v>10</v>
          </cell>
          <cell r="V946">
            <v>10</v>
          </cell>
          <cell r="W946" t="str">
            <v>MM</v>
          </cell>
          <cell r="X946">
            <v>0</v>
          </cell>
          <cell r="Y946">
            <v>0</v>
          </cell>
          <cell r="Z946">
            <v>0</v>
          </cell>
          <cell r="AA946" t="str">
            <v/>
          </cell>
          <cell r="AB946">
            <v>0</v>
          </cell>
          <cell r="AC946">
            <v>0</v>
          </cell>
          <cell r="AD946">
            <v>0</v>
          </cell>
          <cell r="AE946" t="str">
            <v/>
          </cell>
          <cell r="AF946">
            <v>1E-3</v>
          </cell>
          <cell r="AG946" t="str">
            <v>G</v>
          </cell>
          <cell r="AH946">
            <v>0</v>
          </cell>
          <cell r="AI946" t="str">
            <v/>
          </cell>
          <cell r="AJ946">
            <v>0</v>
          </cell>
          <cell r="AK946" t="str">
            <v/>
          </cell>
          <cell r="AL946" t="str">
            <v>0</v>
          </cell>
          <cell r="AM946" t="str">
            <v>0</v>
          </cell>
          <cell r="AN946" t="str">
            <v>0</v>
          </cell>
          <cell r="AO946" t="str">
            <v>0</v>
          </cell>
        </row>
        <row r="947">
          <cell r="D947" t="str">
            <v>48332-00010-64</v>
          </cell>
          <cell r="E947" t="str">
            <v>FRONT STICKER PROTECT &amp; BRONZE</v>
          </cell>
          <cell r="F947">
            <v>0</v>
          </cell>
          <cell r="G947" t="str">
            <v/>
          </cell>
          <cell r="H947">
            <v>1E-3</v>
          </cell>
          <cell r="I947" t="str">
            <v>L</v>
          </cell>
          <cell r="J947" t="str">
            <v>PC</v>
          </cell>
          <cell r="K947" t="str">
            <v/>
          </cell>
          <cell r="L947" t="str">
            <v>0</v>
          </cell>
          <cell r="M947" t="str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>
            <v>10</v>
          </cell>
          <cell r="U947">
            <v>10</v>
          </cell>
          <cell r="V947">
            <v>10</v>
          </cell>
          <cell r="W947" t="str">
            <v>MM</v>
          </cell>
          <cell r="X947">
            <v>0</v>
          </cell>
          <cell r="Y947">
            <v>0</v>
          </cell>
          <cell r="Z947">
            <v>0</v>
          </cell>
          <cell r="AA947" t="str">
            <v/>
          </cell>
          <cell r="AB947">
            <v>0</v>
          </cell>
          <cell r="AC947">
            <v>0</v>
          </cell>
          <cell r="AD947">
            <v>0</v>
          </cell>
          <cell r="AE947" t="str">
            <v/>
          </cell>
          <cell r="AF947">
            <v>1E-3</v>
          </cell>
          <cell r="AG947" t="str">
            <v>G</v>
          </cell>
          <cell r="AH947">
            <v>0</v>
          </cell>
          <cell r="AI947" t="str">
            <v/>
          </cell>
          <cell r="AJ947">
            <v>0</v>
          </cell>
          <cell r="AK947" t="str">
            <v/>
          </cell>
          <cell r="AL947" t="str">
            <v>0</v>
          </cell>
          <cell r="AM947" t="str">
            <v>0</v>
          </cell>
          <cell r="AN947" t="str">
            <v>0</v>
          </cell>
          <cell r="AO947" t="str">
            <v>0</v>
          </cell>
        </row>
        <row r="948">
          <cell r="D948" t="str">
            <v>48332-00010-65</v>
          </cell>
          <cell r="E948" t="str">
            <v>BACK STICKER PROTECT &amp; BRONZE</v>
          </cell>
          <cell r="F948">
            <v>0</v>
          </cell>
          <cell r="G948" t="str">
            <v/>
          </cell>
          <cell r="H948">
            <v>1E-3</v>
          </cell>
          <cell r="I948" t="str">
            <v>L</v>
          </cell>
          <cell r="J948" t="str">
            <v>PC</v>
          </cell>
          <cell r="K948" t="str">
            <v/>
          </cell>
          <cell r="L948" t="str">
            <v>0</v>
          </cell>
          <cell r="M948" t="str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>
            <v>10</v>
          </cell>
          <cell r="U948">
            <v>10</v>
          </cell>
          <cell r="V948">
            <v>10</v>
          </cell>
          <cell r="W948" t="str">
            <v>MM</v>
          </cell>
          <cell r="X948">
            <v>0</v>
          </cell>
          <cell r="Y948">
            <v>0</v>
          </cell>
          <cell r="Z948">
            <v>0</v>
          </cell>
          <cell r="AA948" t="str">
            <v/>
          </cell>
          <cell r="AB948">
            <v>0</v>
          </cell>
          <cell r="AC948">
            <v>0</v>
          </cell>
          <cell r="AD948">
            <v>0</v>
          </cell>
          <cell r="AE948" t="str">
            <v/>
          </cell>
          <cell r="AF948">
            <v>1E-3</v>
          </cell>
          <cell r="AG948" t="str">
            <v>G</v>
          </cell>
          <cell r="AH948">
            <v>0</v>
          </cell>
          <cell r="AI948" t="str">
            <v/>
          </cell>
          <cell r="AJ948">
            <v>0</v>
          </cell>
          <cell r="AK948" t="str">
            <v/>
          </cell>
          <cell r="AL948" t="str">
            <v>0</v>
          </cell>
          <cell r="AM948" t="str">
            <v>0</v>
          </cell>
          <cell r="AN948" t="str">
            <v>0</v>
          </cell>
          <cell r="AO948" t="str">
            <v>0</v>
          </cell>
        </row>
        <row r="949">
          <cell r="D949" t="str">
            <v>48328-00008-62</v>
          </cell>
          <cell r="E949" t="str">
            <v>HP_JUNIOR_FUN_100_+_2_KAOS</v>
          </cell>
          <cell r="F949">
            <v>0</v>
          </cell>
          <cell r="G949" t="str">
            <v/>
          </cell>
          <cell r="H949">
            <v>0</v>
          </cell>
          <cell r="I949" t="str">
            <v>L</v>
          </cell>
          <cell r="J949" t="str">
            <v>PC</v>
          </cell>
          <cell r="K949" t="str">
            <v/>
          </cell>
          <cell r="L949" t="str">
            <v>0</v>
          </cell>
          <cell r="M949" t="str">
            <v>50</v>
          </cell>
          <cell r="N949" t="str">
            <v>8999777017804</v>
          </cell>
          <cell r="O949" t="str">
            <v>HE</v>
          </cell>
          <cell r="P949" t="str">
            <v/>
          </cell>
          <cell r="Q949" t="str">
            <v/>
          </cell>
          <cell r="R949" t="str">
            <v>8999777017972</v>
          </cell>
          <cell r="S949" t="str">
            <v>HE</v>
          </cell>
          <cell r="T949">
            <v>0</v>
          </cell>
          <cell r="U949">
            <v>0</v>
          </cell>
          <cell r="V949">
            <v>0</v>
          </cell>
          <cell r="W949" t="str">
            <v>MM</v>
          </cell>
          <cell r="X949">
            <v>0</v>
          </cell>
          <cell r="Y949">
            <v>0</v>
          </cell>
          <cell r="Z949">
            <v>0</v>
          </cell>
          <cell r="AA949" t="str">
            <v/>
          </cell>
          <cell r="AB949">
            <v>0</v>
          </cell>
          <cell r="AC949">
            <v>0</v>
          </cell>
          <cell r="AD949">
            <v>0</v>
          </cell>
          <cell r="AE949" t="str">
            <v>MM</v>
          </cell>
          <cell r="AF949">
            <v>0</v>
          </cell>
          <cell r="AG949" t="str">
            <v>G</v>
          </cell>
          <cell r="AH949">
            <v>0</v>
          </cell>
          <cell r="AI949" t="str">
            <v/>
          </cell>
          <cell r="AJ949">
            <v>0</v>
          </cell>
          <cell r="AK949" t="str">
            <v>KG</v>
          </cell>
          <cell r="AL949" t="str">
            <v>0</v>
          </cell>
          <cell r="AM949" t="str">
            <v>0</v>
          </cell>
          <cell r="AN949" t="str">
            <v>0</v>
          </cell>
          <cell r="AO949" t="str">
            <v>0</v>
          </cell>
        </row>
        <row r="950">
          <cell r="D950" t="str">
            <v>48332-00074-06</v>
          </cell>
          <cell r="E950" t="str">
            <v>NIVEA_SUN_PROTECT_&amp;_BRON</v>
          </cell>
          <cell r="F950">
            <v>0</v>
          </cell>
          <cell r="G950" t="str">
            <v/>
          </cell>
          <cell r="H950">
            <v>0.40799999999999997</v>
          </cell>
          <cell r="I950" t="str">
            <v>L</v>
          </cell>
          <cell r="J950" t="str">
            <v>PC</v>
          </cell>
          <cell r="K950" t="str">
            <v>PT. LF SERVICES INDONESIA</v>
          </cell>
          <cell r="L950" t="str">
            <v>0</v>
          </cell>
          <cell r="M950" t="str">
            <v>12</v>
          </cell>
          <cell r="N950" t="str">
            <v>4005808432394</v>
          </cell>
          <cell r="O950" t="str">
            <v>HE</v>
          </cell>
          <cell r="P950" t="str">
            <v/>
          </cell>
          <cell r="Q950" t="str">
            <v/>
          </cell>
          <cell r="R950" t="str">
            <v>8999777009762</v>
          </cell>
          <cell r="S950" t="str">
            <v>HE</v>
          </cell>
          <cell r="T950">
            <v>63</v>
          </cell>
          <cell r="U950">
            <v>36</v>
          </cell>
          <cell r="V950">
            <v>180</v>
          </cell>
          <cell r="W950" t="str">
            <v>MM</v>
          </cell>
          <cell r="X950">
            <v>0</v>
          </cell>
          <cell r="Y950">
            <v>0</v>
          </cell>
          <cell r="Z950">
            <v>0</v>
          </cell>
          <cell r="AA950" t="str">
            <v/>
          </cell>
          <cell r="AB950">
            <v>234</v>
          </cell>
          <cell r="AC950">
            <v>135</v>
          </cell>
          <cell r="AD950">
            <v>186</v>
          </cell>
          <cell r="AE950" t="str">
            <v>MM</v>
          </cell>
          <cell r="AF950">
            <v>0.22800000000000001</v>
          </cell>
          <cell r="AG950" t="str">
            <v>KG</v>
          </cell>
          <cell r="AH950">
            <v>0</v>
          </cell>
          <cell r="AI950" t="str">
            <v/>
          </cell>
          <cell r="AJ950">
            <v>2.8580000000000001</v>
          </cell>
          <cell r="AK950" t="str">
            <v>KG</v>
          </cell>
          <cell r="AL950" t="str">
            <v>28</v>
          </cell>
          <cell r="AM950" t="str">
            <v>5</v>
          </cell>
          <cell r="AN950" t="str">
            <v>140</v>
          </cell>
          <cell r="AO950" t="str">
            <v>1680</v>
          </cell>
        </row>
        <row r="951">
          <cell r="D951" t="str">
            <v>48332-00075-08</v>
          </cell>
          <cell r="E951" t="str">
            <v>NIVEA_SUN_AFTER_SUN_SPRA</v>
          </cell>
          <cell r="F951">
            <v>0</v>
          </cell>
          <cell r="G951" t="str">
            <v/>
          </cell>
          <cell r="H951">
            <v>0.46899999999999997</v>
          </cell>
          <cell r="I951" t="str">
            <v>L</v>
          </cell>
          <cell r="J951" t="str">
            <v>PC</v>
          </cell>
          <cell r="K951" t="str">
            <v>PT. LF SERVICES INDONESIA</v>
          </cell>
          <cell r="L951" t="str">
            <v>0</v>
          </cell>
          <cell r="M951" t="str">
            <v>12</v>
          </cell>
          <cell r="N951" t="str">
            <v>4005808804344</v>
          </cell>
          <cell r="O951" t="str">
            <v>HE</v>
          </cell>
          <cell r="P951" t="str">
            <v/>
          </cell>
          <cell r="Q951" t="str">
            <v/>
          </cell>
          <cell r="R951" t="str">
            <v>8999777015503</v>
          </cell>
          <cell r="S951" t="str">
            <v>HE</v>
          </cell>
          <cell r="T951">
            <v>63</v>
          </cell>
          <cell r="U951">
            <v>48</v>
          </cell>
          <cell r="V951">
            <v>155</v>
          </cell>
          <cell r="W951" t="str">
            <v>MM</v>
          </cell>
          <cell r="X951">
            <v>0</v>
          </cell>
          <cell r="Y951">
            <v>0</v>
          </cell>
          <cell r="Z951">
            <v>0</v>
          </cell>
          <cell r="AA951" t="str">
            <v/>
          </cell>
          <cell r="AB951">
            <v>290</v>
          </cell>
          <cell r="AC951">
            <v>197</v>
          </cell>
          <cell r="AD951">
            <v>164</v>
          </cell>
          <cell r="AE951" t="str">
            <v>MM</v>
          </cell>
          <cell r="AF951">
            <v>0.23499999999999999</v>
          </cell>
          <cell r="AG951" t="str">
            <v>KG</v>
          </cell>
          <cell r="AH951">
            <v>0</v>
          </cell>
          <cell r="AI951" t="str">
            <v/>
          </cell>
          <cell r="AJ951">
            <v>4.3710000000000004</v>
          </cell>
          <cell r="AK951" t="str">
            <v>KG</v>
          </cell>
          <cell r="AL951" t="str">
            <v>24</v>
          </cell>
          <cell r="AM951" t="str">
            <v>6</v>
          </cell>
          <cell r="AN951" t="str">
            <v>144</v>
          </cell>
          <cell r="AO951" t="str">
            <v>1728</v>
          </cell>
        </row>
        <row r="952">
          <cell r="D952" t="str">
            <v>48332-00092-12</v>
          </cell>
          <cell r="E952" t="str">
            <v>NIVEA_SUN_PROTECT_&amp;_MOIS</v>
          </cell>
          <cell r="F952">
            <v>0</v>
          </cell>
          <cell r="G952" t="str">
            <v/>
          </cell>
          <cell r="H952">
            <v>0.40799999999999997</v>
          </cell>
          <cell r="I952" t="str">
            <v>L</v>
          </cell>
          <cell r="J952" t="str">
            <v>PC</v>
          </cell>
          <cell r="K952" t="str">
            <v>PT. LF SERVICES INDONESIA</v>
          </cell>
          <cell r="L952" t="str">
            <v>0</v>
          </cell>
          <cell r="M952" t="str">
            <v>12</v>
          </cell>
          <cell r="N952" t="str">
            <v>4005808430208</v>
          </cell>
          <cell r="O952" t="str">
            <v>HE</v>
          </cell>
          <cell r="P952" t="str">
            <v/>
          </cell>
          <cell r="Q952" t="str">
            <v/>
          </cell>
          <cell r="R952" t="str">
            <v>8999777013592</v>
          </cell>
          <cell r="S952" t="str">
            <v>HE</v>
          </cell>
          <cell r="T952">
            <v>63</v>
          </cell>
          <cell r="U952">
            <v>36</v>
          </cell>
          <cell r="V952">
            <v>180</v>
          </cell>
          <cell r="W952" t="str">
            <v>MM</v>
          </cell>
          <cell r="X952">
            <v>0</v>
          </cell>
          <cell r="Y952">
            <v>0</v>
          </cell>
          <cell r="Z952">
            <v>0</v>
          </cell>
          <cell r="AA952" t="str">
            <v/>
          </cell>
          <cell r="AB952">
            <v>234</v>
          </cell>
          <cell r="AC952">
            <v>135</v>
          </cell>
          <cell r="AD952">
            <v>186</v>
          </cell>
          <cell r="AE952" t="str">
            <v>MM</v>
          </cell>
          <cell r="AF952">
            <v>0.23699999999999999</v>
          </cell>
          <cell r="AG952" t="str">
            <v>KG</v>
          </cell>
          <cell r="AH952">
            <v>0</v>
          </cell>
          <cell r="AI952" t="str">
            <v/>
          </cell>
          <cell r="AJ952">
            <v>2.976</v>
          </cell>
          <cell r="AK952" t="str">
            <v>KG</v>
          </cell>
          <cell r="AL952" t="str">
            <v>28</v>
          </cell>
          <cell r="AM952" t="str">
            <v>5</v>
          </cell>
          <cell r="AN952" t="str">
            <v>140</v>
          </cell>
          <cell r="AO952" t="str">
            <v>1680</v>
          </cell>
        </row>
        <row r="953">
          <cell r="D953" t="str">
            <v>48332-00180-02</v>
          </cell>
          <cell r="E953" t="str">
            <v>NIVEA_SUN_KIDS_ULTRA_SEN</v>
          </cell>
          <cell r="F953">
            <v>0</v>
          </cell>
          <cell r="G953" t="str">
            <v/>
          </cell>
          <cell r="H953">
            <v>0.46899999999999997</v>
          </cell>
          <cell r="I953" t="str">
            <v>L</v>
          </cell>
          <cell r="J953" t="str">
            <v>PC</v>
          </cell>
          <cell r="K953" t="str">
            <v>PT. LF SERVICES INDONESIA</v>
          </cell>
          <cell r="L953" t="str">
            <v>0</v>
          </cell>
          <cell r="M953" t="str">
            <v>12</v>
          </cell>
          <cell r="N953" t="str">
            <v>4005808856671</v>
          </cell>
          <cell r="O953" t="str">
            <v>HE</v>
          </cell>
          <cell r="P953" t="str">
            <v/>
          </cell>
          <cell r="Q953" t="str">
            <v/>
          </cell>
          <cell r="R953" t="str">
            <v>8999777013615</v>
          </cell>
          <cell r="S953" t="str">
            <v>HE</v>
          </cell>
          <cell r="T953">
            <v>63</v>
          </cell>
          <cell r="U953">
            <v>48</v>
          </cell>
          <cell r="V953">
            <v>155</v>
          </cell>
          <cell r="W953" t="str">
            <v>MM</v>
          </cell>
          <cell r="X953">
            <v>0</v>
          </cell>
          <cell r="Y953">
            <v>0</v>
          </cell>
          <cell r="Z953">
            <v>0</v>
          </cell>
          <cell r="AA953" t="str">
            <v/>
          </cell>
          <cell r="AB953">
            <v>301</v>
          </cell>
          <cell r="AC953">
            <v>132</v>
          </cell>
          <cell r="AD953">
            <v>165</v>
          </cell>
          <cell r="AE953" t="str">
            <v>MM</v>
          </cell>
          <cell r="AF953">
            <v>0.23200000000000001</v>
          </cell>
          <cell r="AG953" t="str">
            <v>KG</v>
          </cell>
          <cell r="AH953">
            <v>0</v>
          </cell>
          <cell r="AI953" t="str">
            <v/>
          </cell>
          <cell r="AJ953">
            <v>2.89</v>
          </cell>
          <cell r="AK953" t="str">
            <v>KG</v>
          </cell>
          <cell r="AL953" t="str">
            <v>22</v>
          </cell>
          <cell r="AM953" t="str">
            <v>6</v>
          </cell>
          <cell r="AN953" t="str">
            <v>132</v>
          </cell>
          <cell r="AO953" t="str">
            <v>1584</v>
          </cell>
        </row>
        <row r="954">
          <cell r="D954" t="str">
            <v>48332-00195-00</v>
          </cell>
          <cell r="E954" t="str">
            <v>NIVEA_MEN_VITAMIN_SCRUB_</v>
          </cell>
          <cell r="F954">
            <v>100</v>
          </cell>
          <cell r="G954" t="str">
            <v>G</v>
          </cell>
          <cell r="H954">
            <v>580</v>
          </cell>
          <cell r="I954" t="str">
            <v>ML</v>
          </cell>
          <cell r="J954" t="str">
            <v>PC</v>
          </cell>
          <cell r="K954" t="str">
            <v>PT. LF SERVICES INDONESIA</v>
          </cell>
          <cell r="L954" t="str">
            <v>0</v>
          </cell>
          <cell r="M954" t="str">
            <v>24</v>
          </cell>
          <cell r="N954" t="str">
            <v>8999777004316</v>
          </cell>
          <cell r="O954" t="str">
            <v>HE</v>
          </cell>
          <cell r="P954" t="str">
            <v/>
          </cell>
          <cell r="Q954" t="str">
            <v/>
          </cell>
          <cell r="R954" t="str">
            <v>04005805415628</v>
          </cell>
          <cell r="S954" t="str">
            <v>IC</v>
          </cell>
          <cell r="T954">
            <v>80</v>
          </cell>
          <cell r="U954">
            <v>50</v>
          </cell>
          <cell r="V954">
            <v>145</v>
          </cell>
          <cell r="W954" t="str">
            <v>MM</v>
          </cell>
          <cell r="X954">
            <v>0</v>
          </cell>
          <cell r="Y954">
            <v>0</v>
          </cell>
          <cell r="Z954">
            <v>0</v>
          </cell>
          <cell r="AA954" t="str">
            <v/>
          </cell>
          <cell r="AB954">
            <v>312</v>
          </cell>
          <cell r="AC954">
            <v>210</v>
          </cell>
          <cell r="AD954">
            <v>161</v>
          </cell>
          <cell r="AE954" t="str">
            <v>MM</v>
          </cell>
          <cell r="AF954">
            <v>122.02</v>
          </cell>
          <cell r="AG954" t="str">
            <v>G</v>
          </cell>
          <cell r="AH954">
            <v>0</v>
          </cell>
          <cell r="AI954" t="str">
            <v/>
          </cell>
          <cell r="AJ954">
            <v>3.1829999999999998</v>
          </cell>
          <cell r="AK954" t="str">
            <v>KG</v>
          </cell>
          <cell r="AL954" t="str">
            <v>12</v>
          </cell>
          <cell r="AM954" t="str">
            <v>8</v>
          </cell>
          <cell r="AN954" t="str">
            <v>96</v>
          </cell>
          <cell r="AO954" t="str">
            <v>2304</v>
          </cell>
        </row>
        <row r="955">
          <cell r="D955" t="str">
            <v>48330-00223-00</v>
          </cell>
          <cell r="E955" t="str">
            <v>HP ROL KAIN 2,5CM X 4,5M HOSPITAL FWD</v>
          </cell>
          <cell r="F955">
            <v>250</v>
          </cell>
          <cell r="G955" t="str">
            <v>PC</v>
          </cell>
          <cell r="H955">
            <v>9.2999999999999999E-2</v>
          </cell>
          <cell r="I955" t="str">
            <v>L</v>
          </cell>
          <cell r="J955" t="str">
            <v>PC</v>
          </cell>
          <cell r="K955" t="str">
            <v>PT. LF SERVICES INDONESIA</v>
          </cell>
          <cell r="L955" t="str">
            <v>10</v>
          </cell>
          <cell r="M955" t="str">
            <v>250</v>
          </cell>
          <cell r="N955" t="str">
            <v>8999777016999</v>
          </cell>
          <cell r="O955" t="str">
            <v>HE</v>
          </cell>
          <cell r="P955" t="str">
            <v>8999777017002</v>
          </cell>
          <cell r="Q955" t="str">
            <v>HE</v>
          </cell>
          <cell r="R955" t="str">
            <v>8999777017019</v>
          </cell>
          <cell r="S955" t="str">
            <v>HE</v>
          </cell>
          <cell r="T955">
            <v>54</v>
          </cell>
          <cell r="U955">
            <v>54</v>
          </cell>
          <cell r="V955">
            <v>32</v>
          </cell>
          <cell r="W955" t="str">
            <v>MM</v>
          </cell>
          <cell r="X955">
            <v>160</v>
          </cell>
          <cell r="Y955">
            <v>107</v>
          </cell>
          <cell r="Z955">
            <v>55</v>
          </cell>
          <cell r="AA955" t="str">
            <v>MM</v>
          </cell>
          <cell r="AB955">
            <v>557</v>
          </cell>
          <cell r="AC955">
            <v>176</v>
          </cell>
          <cell r="AD955">
            <v>304</v>
          </cell>
          <cell r="AE955" t="str">
            <v>MM</v>
          </cell>
          <cell r="AF955">
            <v>3.4000000000000002E-2</v>
          </cell>
          <cell r="AG955" t="str">
            <v>KG</v>
          </cell>
          <cell r="AH955">
            <v>0.36499999999999999</v>
          </cell>
          <cell r="AI955" t="str">
            <v>KG</v>
          </cell>
          <cell r="AJ955">
            <v>9.8000000000000007</v>
          </cell>
          <cell r="AK955" t="str">
            <v>KG</v>
          </cell>
          <cell r="AL955" t="str">
            <v>8</v>
          </cell>
          <cell r="AM955" t="str">
            <v>4</v>
          </cell>
          <cell r="AN955" t="str">
            <v>32</v>
          </cell>
          <cell r="AO955" t="str">
            <v>8000</v>
          </cell>
        </row>
        <row r="956">
          <cell r="D956" t="str">
            <v>48330-00224-00</v>
          </cell>
          <cell r="E956" t="str">
            <v>HP ROL KAIN 5CM X 4,5M HOSPITAL FWD</v>
          </cell>
          <cell r="F956">
            <v>200</v>
          </cell>
          <cell r="G956" t="str">
            <v>PC</v>
          </cell>
          <cell r="H956">
            <v>0.155</v>
          </cell>
          <cell r="I956" t="str">
            <v>L</v>
          </cell>
          <cell r="J956" t="str">
            <v>PC</v>
          </cell>
          <cell r="K956" t="str">
            <v>PT. LF SERVICES INDONESIA</v>
          </cell>
          <cell r="L956" t="str">
            <v>10</v>
          </cell>
          <cell r="M956" t="str">
            <v>200</v>
          </cell>
          <cell r="N956" t="str">
            <v>8999777008000</v>
          </cell>
          <cell r="O956" t="str">
            <v>HE</v>
          </cell>
          <cell r="P956" t="str">
            <v>8999777012786</v>
          </cell>
          <cell r="Q956" t="str">
            <v>HE</v>
          </cell>
          <cell r="R956" t="str">
            <v>8999777012793</v>
          </cell>
          <cell r="S956" t="str">
            <v>HE</v>
          </cell>
          <cell r="T956">
            <v>54</v>
          </cell>
          <cell r="U956">
            <v>54</v>
          </cell>
          <cell r="V956">
            <v>53</v>
          </cell>
          <cell r="W956" t="str">
            <v>MM</v>
          </cell>
          <cell r="X956">
            <v>268</v>
          </cell>
          <cell r="Y956">
            <v>110</v>
          </cell>
          <cell r="Z956">
            <v>60</v>
          </cell>
          <cell r="AA956" t="str">
            <v>MM</v>
          </cell>
          <cell r="AB956">
            <v>455</v>
          </cell>
          <cell r="AC956">
            <v>288</v>
          </cell>
          <cell r="AD956">
            <v>332</v>
          </cell>
          <cell r="AE956" t="str">
            <v>MM</v>
          </cell>
          <cell r="AF956">
            <v>6.0999999999999999E-2</v>
          </cell>
          <cell r="AG956" t="str">
            <v>KG</v>
          </cell>
          <cell r="AH956">
            <v>0.66200000000000003</v>
          </cell>
          <cell r="AI956" t="str">
            <v>KG</v>
          </cell>
          <cell r="AJ956">
            <v>13.85</v>
          </cell>
          <cell r="AK956" t="str">
            <v>KG</v>
          </cell>
          <cell r="AL956" t="str">
            <v>6</v>
          </cell>
          <cell r="AM956" t="str">
            <v>4</v>
          </cell>
          <cell r="AN956" t="str">
            <v>24</v>
          </cell>
          <cell r="AO956" t="str">
            <v>4800</v>
          </cell>
        </row>
        <row r="957">
          <cell r="D957" t="str">
            <v>48330-00225-00</v>
          </cell>
          <cell r="E957" t="str">
            <v>HP ROL KAIN 7,5CM X 4,5M HOSPITAL FWD</v>
          </cell>
          <cell r="F957">
            <v>120</v>
          </cell>
          <cell r="G957" t="str">
            <v>PC</v>
          </cell>
          <cell r="H957">
            <v>0.23899999999999999</v>
          </cell>
          <cell r="I957" t="str">
            <v>L</v>
          </cell>
          <cell r="J957" t="str">
            <v>PC</v>
          </cell>
          <cell r="K957" t="str">
            <v>PT. LF SERVICES INDONESIA</v>
          </cell>
          <cell r="L957" t="str">
            <v>10</v>
          </cell>
          <cell r="M957" t="str">
            <v>120</v>
          </cell>
          <cell r="N957" t="str">
            <v>8999777008086</v>
          </cell>
          <cell r="O957" t="str">
            <v>HE</v>
          </cell>
          <cell r="P957" t="str">
            <v>8999777012724</v>
          </cell>
          <cell r="Q957" t="str">
            <v>HE</v>
          </cell>
          <cell r="R957" t="str">
            <v>8999777012731</v>
          </cell>
          <cell r="S957" t="str">
            <v>HE</v>
          </cell>
          <cell r="T957">
            <v>54</v>
          </cell>
          <cell r="U957">
            <v>54</v>
          </cell>
          <cell r="V957">
            <v>82</v>
          </cell>
          <cell r="W957" t="str">
            <v>MM</v>
          </cell>
          <cell r="X957">
            <v>270</v>
          </cell>
          <cell r="Y957">
            <v>110</v>
          </cell>
          <cell r="Z957">
            <v>85</v>
          </cell>
          <cell r="AA957" t="str">
            <v>MM</v>
          </cell>
          <cell r="AB957">
            <v>459</v>
          </cell>
          <cell r="AC957">
            <v>288</v>
          </cell>
          <cell r="AD957">
            <v>288</v>
          </cell>
          <cell r="AE957" t="str">
            <v>MM</v>
          </cell>
          <cell r="AF957">
            <v>8.7999999999999995E-2</v>
          </cell>
          <cell r="AG957" t="str">
            <v>KG</v>
          </cell>
          <cell r="AH957">
            <v>0.94899999999999995</v>
          </cell>
          <cell r="AI957" t="str">
            <v>KG</v>
          </cell>
          <cell r="AJ957">
            <v>12.03</v>
          </cell>
          <cell r="AK957" t="str">
            <v>KG</v>
          </cell>
          <cell r="AL957" t="str">
            <v>6</v>
          </cell>
          <cell r="AM957" t="str">
            <v>4</v>
          </cell>
          <cell r="AN957" t="str">
            <v>24</v>
          </cell>
          <cell r="AO957" t="str">
            <v>2880</v>
          </cell>
        </row>
        <row r="958">
          <cell r="D958" t="str">
            <v>48330-00232-00</v>
          </cell>
          <cell r="E958" t="str">
            <v>HP AQP STE 3XL 10X15CM 5 PCS</v>
          </cell>
          <cell r="F958">
            <v>5</v>
          </cell>
          <cell r="G958" t="str">
            <v>PC</v>
          </cell>
          <cell r="H958">
            <v>0.52900000000000003</v>
          </cell>
          <cell r="I958" t="str">
            <v>L</v>
          </cell>
          <cell r="J958" t="str">
            <v>PC</v>
          </cell>
          <cell r="K958" t="str">
            <v>PT. LF SERVICES INDONESIA</v>
          </cell>
          <cell r="L958" t="str">
            <v>0</v>
          </cell>
          <cell r="M958" t="str">
            <v>10</v>
          </cell>
          <cell r="N958" t="str">
            <v>8999777018474</v>
          </cell>
          <cell r="O958" t="str">
            <v>HE</v>
          </cell>
          <cell r="P958" t="str">
            <v/>
          </cell>
          <cell r="Q958" t="str">
            <v/>
          </cell>
          <cell r="R958" t="str">
            <v>8999777018481</v>
          </cell>
          <cell r="S958" t="str">
            <v>HE</v>
          </cell>
          <cell r="T958">
            <v>140</v>
          </cell>
          <cell r="U958">
            <v>16</v>
          </cell>
          <cell r="V958">
            <v>236</v>
          </cell>
          <cell r="W958" t="str">
            <v>MM</v>
          </cell>
          <cell r="X958">
            <v>0</v>
          </cell>
          <cell r="Y958">
            <v>0</v>
          </cell>
          <cell r="Z958">
            <v>0</v>
          </cell>
          <cell r="AA958" t="str">
            <v/>
          </cell>
          <cell r="AB958">
            <v>182</v>
          </cell>
          <cell r="AC958">
            <v>152</v>
          </cell>
          <cell r="AD958">
            <v>260</v>
          </cell>
          <cell r="AE958" t="str">
            <v>MM</v>
          </cell>
          <cell r="AF958">
            <v>70.459999999999994</v>
          </cell>
          <cell r="AG958" t="str">
            <v>G</v>
          </cell>
          <cell r="AH958">
            <v>0</v>
          </cell>
          <cell r="AI958" t="str">
            <v/>
          </cell>
          <cell r="AJ958">
            <v>0.78700000000000003</v>
          </cell>
          <cell r="AK958" t="str">
            <v>KG</v>
          </cell>
          <cell r="AL958" t="str">
            <v>33</v>
          </cell>
          <cell r="AM958" t="str">
            <v>3</v>
          </cell>
          <cell r="AN958" t="str">
            <v>99</v>
          </cell>
          <cell r="AO958" t="str">
            <v>990</v>
          </cell>
        </row>
        <row r="959">
          <cell r="D959" t="str">
            <v>48330-00233-00</v>
          </cell>
          <cell r="E959" t="str">
            <v>HP AQP STE 4XL 10X20CM 5 PCS</v>
          </cell>
          <cell r="F959">
            <v>5</v>
          </cell>
          <cell r="G959" t="str">
            <v>PC</v>
          </cell>
          <cell r="H959">
            <v>0.59399999999999997</v>
          </cell>
          <cell r="I959" t="str">
            <v>L</v>
          </cell>
          <cell r="J959" t="str">
            <v>PC</v>
          </cell>
          <cell r="K959" t="str">
            <v>PT. LF SERVICES INDONESIA</v>
          </cell>
          <cell r="L959" t="str">
            <v>0</v>
          </cell>
          <cell r="M959" t="str">
            <v>10</v>
          </cell>
          <cell r="N959" t="str">
            <v>8999777018498</v>
          </cell>
          <cell r="O959" t="str">
            <v>HE</v>
          </cell>
          <cell r="P959" t="str">
            <v/>
          </cell>
          <cell r="Q959" t="str">
            <v/>
          </cell>
          <cell r="R959" t="str">
            <v>8999777018504</v>
          </cell>
          <cell r="S959" t="str">
            <v>HE</v>
          </cell>
          <cell r="T959">
            <v>140</v>
          </cell>
          <cell r="U959">
            <v>16</v>
          </cell>
          <cell r="V959">
            <v>265</v>
          </cell>
          <cell r="W959" t="str">
            <v>MM</v>
          </cell>
          <cell r="X959">
            <v>0</v>
          </cell>
          <cell r="Y959">
            <v>0</v>
          </cell>
          <cell r="Z959">
            <v>0</v>
          </cell>
          <cell r="AA959" t="str">
            <v/>
          </cell>
          <cell r="AB959">
            <v>182</v>
          </cell>
          <cell r="AC959">
            <v>152</v>
          </cell>
          <cell r="AD959">
            <v>315</v>
          </cell>
          <cell r="AE959" t="str">
            <v>MM</v>
          </cell>
          <cell r="AF959">
            <v>87.95</v>
          </cell>
          <cell r="AG959" t="str">
            <v>G</v>
          </cell>
          <cell r="AH959">
            <v>0</v>
          </cell>
          <cell r="AI959" t="str">
            <v/>
          </cell>
          <cell r="AJ959">
            <v>0.98</v>
          </cell>
          <cell r="AK959" t="str">
            <v>KG</v>
          </cell>
          <cell r="AL959" t="str">
            <v>33</v>
          </cell>
          <cell r="AM959" t="str">
            <v>3</v>
          </cell>
          <cell r="AN959" t="str">
            <v>99</v>
          </cell>
          <cell r="AO959" t="str">
            <v>990</v>
          </cell>
        </row>
        <row r="960">
          <cell r="D960" t="str">
            <v>48332-00095-08</v>
          </cell>
          <cell r="E960" t="str">
            <v>NIVEA_SUN_PROTECT_&amp;_REFR</v>
          </cell>
          <cell r="F960">
            <v>200</v>
          </cell>
          <cell r="G960" t="str">
            <v>ML</v>
          </cell>
          <cell r="H960">
            <v>0</v>
          </cell>
          <cell r="I960" t="str">
            <v>L</v>
          </cell>
          <cell r="J960" t="str">
            <v>PC</v>
          </cell>
          <cell r="K960" t="str">
            <v>PT. LF SERVICES INDONESIA</v>
          </cell>
          <cell r="L960" t="str">
            <v>0</v>
          </cell>
          <cell r="M960" t="str">
            <v>12</v>
          </cell>
          <cell r="N960" t="str">
            <v>4005808260706</v>
          </cell>
          <cell r="O960" t="str">
            <v>HE</v>
          </cell>
          <cell r="P960" t="str">
            <v/>
          </cell>
          <cell r="Q960" t="str">
            <v/>
          </cell>
          <cell r="R960" t="str">
            <v>8999777012694</v>
          </cell>
          <cell r="S960" t="str">
            <v>HE</v>
          </cell>
          <cell r="T960">
            <v>0</v>
          </cell>
          <cell r="U960">
            <v>0</v>
          </cell>
          <cell r="V960">
            <v>0</v>
          </cell>
          <cell r="W960" t="str">
            <v>MM</v>
          </cell>
          <cell r="X960">
            <v>0</v>
          </cell>
          <cell r="Y960">
            <v>0</v>
          </cell>
          <cell r="Z960">
            <v>0</v>
          </cell>
          <cell r="AA960" t="str">
            <v/>
          </cell>
          <cell r="AB960">
            <v>0</v>
          </cell>
          <cell r="AC960">
            <v>0</v>
          </cell>
          <cell r="AD960">
            <v>0</v>
          </cell>
          <cell r="AE960" t="str">
            <v>MM</v>
          </cell>
          <cell r="AF960">
            <v>0</v>
          </cell>
          <cell r="AG960" t="str">
            <v>G</v>
          </cell>
          <cell r="AH960">
            <v>0</v>
          </cell>
          <cell r="AI960" t="str">
            <v/>
          </cell>
          <cell r="AJ960">
            <v>0</v>
          </cell>
          <cell r="AK960" t="str">
            <v>KG</v>
          </cell>
          <cell r="AL960" t="str">
            <v>25</v>
          </cell>
          <cell r="AM960" t="str">
            <v>5</v>
          </cell>
          <cell r="AN960" t="str">
            <v>125</v>
          </cell>
          <cell r="AO960" t="str">
            <v>1500</v>
          </cell>
        </row>
        <row r="961">
          <cell r="D961" t="str">
            <v>48332-00151-01</v>
          </cell>
          <cell r="E961" t="str">
            <v>NIVEA_CREME_TIN_60ML</v>
          </cell>
          <cell r="F961">
            <v>60</v>
          </cell>
          <cell r="G961" t="str">
            <v>ML</v>
          </cell>
          <cell r="H961">
            <v>94.864000000000004</v>
          </cell>
          <cell r="I961" t="str">
            <v>ML</v>
          </cell>
          <cell r="J961" t="str">
            <v>PC</v>
          </cell>
          <cell r="K961" t="str">
            <v>PT. LF SERVICES INDONESIA</v>
          </cell>
          <cell r="L961" t="str">
            <v>3</v>
          </cell>
          <cell r="M961" t="str">
            <v>48</v>
          </cell>
          <cell r="N961" t="str">
            <v>8850029801025</v>
          </cell>
          <cell r="O961" t="str">
            <v>HE</v>
          </cell>
          <cell r="P961" t="str">
            <v>8999777009540</v>
          </cell>
          <cell r="Q961" t="str">
            <v>HE</v>
          </cell>
          <cell r="R961" t="str">
            <v>8999777009557</v>
          </cell>
          <cell r="S961" t="str">
            <v>HE</v>
          </cell>
          <cell r="T961">
            <v>77</v>
          </cell>
          <cell r="U961">
            <v>77</v>
          </cell>
          <cell r="V961">
            <v>16</v>
          </cell>
          <cell r="W961" t="str">
            <v>MM</v>
          </cell>
          <cell r="X961">
            <v>77</v>
          </cell>
          <cell r="Y961">
            <v>77</v>
          </cell>
          <cell r="Z961">
            <v>49</v>
          </cell>
          <cell r="AA961" t="str">
            <v>MM</v>
          </cell>
          <cell r="AB961">
            <v>330</v>
          </cell>
          <cell r="AC961">
            <v>166</v>
          </cell>
          <cell r="AD961">
            <v>120</v>
          </cell>
          <cell r="AE961" t="str">
            <v>MM</v>
          </cell>
          <cell r="AF961">
            <v>66.61</v>
          </cell>
          <cell r="AG961" t="str">
            <v>G</v>
          </cell>
          <cell r="AH961">
            <v>0.20499999999999999</v>
          </cell>
          <cell r="AI961" t="str">
            <v>KG</v>
          </cell>
          <cell r="AJ961">
            <v>3.399</v>
          </cell>
          <cell r="AK961" t="str">
            <v>KG</v>
          </cell>
          <cell r="AL961" t="str">
            <v>14</v>
          </cell>
          <cell r="AM961" t="str">
            <v>10</v>
          </cell>
          <cell r="AN961" t="str">
            <v>140</v>
          </cell>
          <cell r="AO961" t="str">
            <v>6720</v>
          </cell>
        </row>
        <row r="962">
          <cell r="D962" t="str">
            <v>48328-00011-11</v>
          </cell>
          <cell r="E962" t="str">
            <v>PURITY VIT. C C&amp;E VITAMIN LOTION 180 ML</v>
          </cell>
          <cell r="F962">
            <v>0</v>
          </cell>
          <cell r="G962" t="str">
            <v/>
          </cell>
          <cell r="H962">
            <v>1E-3</v>
          </cell>
          <cell r="I962" t="str">
            <v>L</v>
          </cell>
          <cell r="J962" t="str">
            <v>PC</v>
          </cell>
          <cell r="K962" t="str">
            <v/>
          </cell>
          <cell r="L962" t="str">
            <v>0</v>
          </cell>
          <cell r="M962" t="str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>
            <v>10</v>
          </cell>
          <cell r="U962">
            <v>10</v>
          </cell>
          <cell r="V962">
            <v>10</v>
          </cell>
          <cell r="W962" t="str">
            <v>MM</v>
          </cell>
          <cell r="X962">
            <v>0</v>
          </cell>
          <cell r="Y962">
            <v>0</v>
          </cell>
          <cell r="Z962">
            <v>0</v>
          </cell>
          <cell r="AA962" t="str">
            <v/>
          </cell>
          <cell r="AB962">
            <v>0</v>
          </cell>
          <cell r="AC962">
            <v>0</v>
          </cell>
          <cell r="AD962">
            <v>0</v>
          </cell>
          <cell r="AE962" t="str">
            <v/>
          </cell>
          <cell r="AF962">
            <v>1E-3</v>
          </cell>
          <cell r="AG962" t="str">
            <v>G</v>
          </cell>
          <cell r="AH962">
            <v>0</v>
          </cell>
          <cell r="AI962" t="str">
            <v/>
          </cell>
          <cell r="AJ962">
            <v>0</v>
          </cell>
          <cell r="AK962" t="str">
            <v/>
          </cell>
          <cell r="AL962" t="str">
            <v>0</v>
          </cell>
          <cell r="AM962" t="str">
            <v>0</v>
          </cell>
          <cell r="AN962" t="str">
            <v>0</v>
          </cell>
          <cell r="AO962" t="str">
            <v>0</v>
          </cell>
        </row>
        <row r="963">
          <cell r="D963" t="str">
            <v>48332-00169-00</v>
          </cell>
          <cell r="E963" t="str">
            <v>NFC_MUC_MICELLAIR_PEARL_</v>
          </cell>
          <cell r="F963">
            <v>0</v>
          </cell>
          <cell r="G963" t="str">
            <v/>
          </cell>
          <cell r="H963">
            <v>0</v>
          </cell>
          <cell r="I963" t="str">
            <v>L</v>
          </cell>
          <cell r="J963" t="str">
            <v>PC</v>
          </cell>
          <cell r="K963" t="str">
            <v>PT. LF SERVICES INDONESIA</v>
          </cell>
          <cell r="L963" t="str">
            <v>3</v>
          </cell>
          <cell r="M963" t="str">
            <v>6</v>
          </cell>
          <cell r="N963" t="str">
            <v>8999777017910</v>
          </cell>
          <cell r="O963" t="str">
            <v>HE</v>
          </cell>
          <cell r="P963" t="str">
            <v>8999777017927</v>
          </cell>
          <cell r="Q963" t="str">
            <v>HE</v>
          </cell>
          <cell r="R963" t="str">
            <v>8999777017934</v>
          </cell>
          <cell r="S963" t="str">
            <v>HE</v>
          </cell>
          <cell r="T963">
            <v>0</v>
          </cell>
          <cell r="U963">
            <v>0</v>
          </cell>
          <cell r="V963">
            <v>0</v>
          </cell>
          <cell r="W963" t="str">
            <v>MM</v>
          </cell>
          <cell r="X963">
            <v>0</v>
          </cell>
          <cell r="Y963">
            <v>0</v>
          </cell>
          <cell r="Z963">
            <v>0</v>
          </cell>
          <cell r="AA963" t="str">
            <v>MM</v>
          </cell>
          <cell r="AB963">
            <v>0</v>
          </cell>
          <cell r="AC963">
            <v>0</v>
          </cell>
          <cell r="AD963">
            <v>0</v>
          </cell>
          <cell r="AE963" t="str">
            <v>MM</v>
          </cell>
          <cell r="AF963">
            <v>0</v>
          </cell>
          <cell r="AG963" t="str">
            <v>G</v>
          </cell>
          <cell r="AH963">
            <v>0</v>
          </cell>
          <cell r="AI963" t="str">
            <v>KG</v>
          </cell>
          <cell r="AJ963">
            <v>0</v>
          </cell>
          <cell r="AK963" t="str">
            <v>KG</v>
          </cell>
          <cell r="AL963" t="str">
            <v>0</v>
          </cell>
          <cell r="AM963" t="str">
            <v>0</v>
          </cell>
          <cell r="AN963" t="str">
            <v>0</v>
          </cell>
          <cell r="AO963" t="str">
            <v>0</v>
          </cell>
        </row>
        <row r="964">
          <cell r="D964" t="str">
            <v>48332-00190-00</v>
          </cell>
          <cell r="E964" t="str">
            <v>NIVEA_DEO_HIJAB_SOFT_50M</v>
          </cell>
          <cell r="F964">
            <v>0</v>
          </cell>
          <cell r="G964" t="str">
            <v/>
          </cell>
          <cell r="H964">
            <v>184.91</v>
          </cell>
          <cell r="I964" t="str">
            <v>ML</v>
          </cell>
          <cell r="J964" t="str">
            <v>PC</v>
          </cell>
          <cell r="K964" t="str">
            <v>PT. LF SERVICES INDONESIA</v>
          </cell>
          <cell r="L964" t="str">
            <v>0</v>
          </cell>
          <cell r="M964" t="str">
            <v>24</v>
          </cell>
          <cell r="N964" t="str">
            <v>8999777017620</v>
          </cell>
          <cell r="O964" t="str">
            <v>HE</v>
          </cell>
          <cell r="P964" t="str">
            <v/>
          </cell>
          <cell r="Q964" t="str">
            <v/>
          </cell>
          <cell r="R964" t="str">
            <v>8999777017637</v>
          </cell>
          <cell r="S964" t="str">
            <v>HE</v>
          </cell>
          <cell r="T964">
            <v>41</v>
          </cell>
          <cell r="U964">
            <v>41</v>
          </cell>
          <cell r="V964">
            <v>110</v>
          </cell>
          <cell r="W964" t="str">
            <v>MM</v>
          </cell>
          <cell r="X964">
            <v>0</v>
          </cell>
          <cell r="Y964">
            <v>0</v>
          </cell>
          <cell r="Z964">
            <v>0</v>
          </cell>
          <cell r="AA964" t="str">
            <v/>
          </cell>
          <cell r="AB964">
            <v>258</v>
          </cell>
          <cell r="AC964">
            <v>171</v>
          </cell>
          <cell r="AD964">
            <v>128</v>
          </cell>
          <cell r="AE964" t="str">
            <v>MM</v>
          </cell>
          <cell r="AF964">
            <v>154</v>
          </cell>
          <cell r="AG964" t="str">
            <v>G</v>
          </cell>
          <cell r="AH964">
            <v>0</v>
          </cell>
          <cell r="AI964" t="str">
            <v/>
          </cell>
          <cell r="AJ964">
            <v>3.8420000000000001</v>
          </cell>
          <cell r="AK964" t="str">
            <v>KG</v>
          </cell>
          <cell r="AL964" t="str">
            <v>19</v>
          </cell>
          <cell r="AM964" t="str">
            <v>8</v>
          </cell>
          <cell r="AN964" t="str">
            <v>152</v>
          </cell>
          <cell r="AO964" t="str">
            <v>3648</v>
          </cell>
        </row>
        <row r="965">
          <cell r="D965" t="str">
            <v>48332-00170-00</v>
          </cell>
          <cell r="E965" t="str">
            <v>NFC_MUC_MICELLAIR_OIL_&amp;_</v>
          </cell>
          <cell r="F965">
            <v>0</v>
          </cell>
          <cell r="G965" t="str">
            <v/>
          </cell>
          <cell r="H965">
            <v>0.8</v>
          </cell>
          <cell r="I965" t="str">
            <v>L</v>
          </cell>
          <cell r="J965" t="str">
            <v>PC</v>
          </cell>
          <cell r="K965" t="str">
            <v>PT. LF SERVICES INDONESIA</v>
          </cell>
          <cell r="L965" t="str">
            <v>3</v>
          </cell>
          <cell r="M965" t="str">
            <v>6</v>
          </cell>
          <cell r="N965" t="str">
            <v>8999777017941</v>
          </cell>
          <cell r="O965" t="str">
            <v>HE</v>
          </cell>
          <cell r="P965" t="str">
            <v>8999777017958</v>
          </cell>
          <cell r="Q965" t="str">
            <v>HE</v>
          </cell>
          <cell r="R965" t="str">
            <v>8999777017965</v>
          </cell>
          <cell r="S965" t="str">
            <v>HE</v>
          </cell>
          <cell r="T965">
            <v>78</v>
          </cell>
          <cell r="U965">
            <v>57</v>
          </cell>
          <cell r="V965">
            <v>180</v>
          </cell>
          <cell r="W965" t="str">
            <v>MM</v>
          </cell>
          <cell r="X965">
            <v>171</v>
          </cell>
          <cell r="Y965">
            <v>78</v>
          </cell>
          <cell r="Z965">
            <v>180</v>
          </cell>
          <cell r="AA965" t="str">
            <v>MM</v>
          </cell>
          <cell r="AB965">
            <v>177</v>
          </cell>
          <cell r="AC965">
            <v>168</v>
          </cell>
          <cell r="AD965">
            <v>205</v>
          </cell>
          <cell r="AE965" t="str">
            <v>MM</v>
          </cell>
          <cell r="AF965">
            <v>448.8</v>
          </cell>
          <cell r="AG965" t="str">
            <v>G</v>
          </cell>
          <cell r="AH965">
            <v>1.355</v>
          </cell>
          <cell r="AI965" t="str">
            <v>KG</v>
          </cell>
          <cell r="AJ965">
            <v>2.8849999999999998</v>
          </cell>
          <cell r="AK965" t="str">
            <v>KG</v>
          </cell>
          <cell r="AL965" t="str">
            <v>0</v>
          </cell>
          <cell r="AM965" t="str">
            <v>0</v>
          </cell>
          <cell r="AN965" t="str">
            <v>0</v>
          </cell>
          <cell r="AO965" t="str">
            <v>0</v>
          </cell>
        </row>
        <row r="966">
          <cell r="D966" t="str">
            <v>48330-00230-00</v>
          </cell>
          <cell r="E966" t="str">
            <v>HP AQP STE XL 6X7CM 5 PCS</v>
          </cell>
          <cell r="F966">
            <v>5</v>
          </cell>
          <cell r="G966" t="str">
            <v>PC</v>
          </cell>
          <cell r="H966">
            <v>0.20899999999999999</v>
          </cell>
          <cell r="I966" t="str">
            <v>L</v>
          </cell>
          <cell r="J966" t="str">
            <v>PC</v>
          </cell>
          <cell r="K966" t="str">
            <v>PT. LF SERVICES INDONESIA</v>
          </cell>
          <cell r="L966" t="str">
            <v>0</v>
          </cell>
          <cell r="M966" t="str">
            <v>10</v>
          </cell>
          <cell r="N966" t="str">
            <v>8999777018436</v>
          </cell>
          <cell r="O966" t="str">
            <v>HE</v>
          </cell>
          <cell r="P966" t="str">
            <v/>
          </cell>
          <cell r="Q966" t="str">
            <v/>
          </cell>
          <cell r="R966" t="str">
            <v>8999777018443</v>
          </cell>
          <cell r="S966" t="str">
            <v>HE</v>
          </cell>
          <cell r="T966">
            <v>90</v>
          </cell>
          <cell r="U966">
            <v>16</v>
          </cell>
          <cell r="V966">
            <v>145</v>
          </cell>
          <cell r="W966" t="str">
            <v>MM</v>
          </cell>
          <cell r="X966">
            <v>0</v>
          </cell>
          <cell r="Y966">
            <v>0</v>
          </cell>
          <cell r="Z966">
            <v>0</v>
          </cell>
          <cell r="AA966" t="str">
            <v/>
          </cell>
          <cell r="AB966">
            <v>175</v>
          </cell>
          <cell r="AC966">
            <v>96</v>
          </cell>
          <cell r="AD966">
            <v>157</v>
          </cell>
          <cell r="AE966" t="str">
            <v>MM</v>
          </cell>
          <cell r="AF966">
            <v>2.5999999999999999E-2</v>
          </cell>
          <cell r="AG966" t="str">
            <v>KG</v>
          </cell>
          <cell r="AH966">
            <v>0</v>
          </cell>
          <cell r="AI966" t="str">
            <v/>
          </cell>
          <cell r="AJ966">
            <v>0.32300000000000001</v>
          </cell>
          <cell r="AK966" t="str">
            <v>KG</v>
          </cell>
          <cell r="AL966" t="str">
            <v>54</v>
          </cell>
          <cell r="AM966" t="str">
            <v>5</v>
          </cell>
          <cell r="AN966" t="str">
            <v>270</v>
          </cell>
          <cell r="AO966" t="str">
            <v>2700</v>
          </cell>
        </row>
        <row r="967">
          <cell r="D967" t="str">
            <v>48330-00231-00</v>
          </cell>
          <cell r="E967" t="str">
            <v>HP AQP STE XXL 8X10CM 5 PCS</v>
          </cell>
          <cell r="F967">
            <v>5</v>
          </cell>
          <cell r="G967" t="str">
            <v>PC</v>
          </cell>
          <cell r="H967">
            <v>0.33100000000000002</v>
          </cell>
          <cell r="I967" t="str">
            <v>L</v>
          </cell>
          <cell r="J967" t="str">
            <v>PC</v>
          </cell>
          <cell r="K967" t="str">
            <v>PT. LF SERVICES INDONESIA</v>
          </cell>
          <cell r="L967" t="str">
            <v>0</v>
          </cell>
          <cell r="M967" t="str">
            <v>10</v>
          </cell>
          <cell r="N967" t="str">
            <v>8999777018450</v>
          </cell>
          <cell r="O967" t="str">
            <v>HE</v>
          </cell>
          <cell r="P967" t="str">
            <v/>
          </cell>
          <cell r="Q967" t="str">
            <v/>
          </cell>
          <cell r="R967" t="str">
            <v>8999777018467</v>
          </cell>
          <cell r="S967" t="str">
            <v>HE</v>
          </cell>
          <cell r="T967">
            <v>115</v>
          </cell>
          <cell r="U967">
            <v>16</v>
          </cell>
          <cell r="V967">
            <v>180</v>
          </cell>
          <cell r="W967" t="str">
            <v>MM</v>
          </cell>
          <cell r="X967">
            <v>0</v>
          </cell>
          <cell r="Y967">
            <v>0</v>
          </cell>
          <cell r="Z967">
            <v>0</v>
          </cell>
          <cell r="AA967" t="str">
            <v/>
          </cell>
          <cell r="AB967">
            <v>175</v>
          </cell>
          <cell r="AC967">
            <v>120</v>
          </cell>
          <cell r="AD967">
            <v>192</v>
          </cell>
          <cell r="AE967" t="str">
            <v>MM</v>
          </cell>
          <cell r="AF967">
            <v>42</v>
          </cell>
          <cell r="AG967" t="str">
            <v>G</v>
          </cell>
          <cell r="AH967">
            <v>0</v>
          </cell>
          <cell r="AI967" t="str">
            <v/>
          </cell>
          <cell r="AJ967">
            <v>0.504</v>
          </cell>
          <cell r="AK967" t="str">
            <v>KG</v>
          </cell>
          <cell r="AL967" t="str">
            <v>42</v>
          </cell>
          <cell r="AM967" t="str">
            <v>4</v>
          </cell>
          <cell r="AN967" t="str">
            <v>168</v>
          </cell>
          <cell r="AO967" t="str">
            <v>1680</v>
          </cell>
        </row>
        <row r="968">
          <cell r="D968" t="str">
            <v>48330-00234-00</v>
          </cell>
          <cell r="E968" t="str">
            <v>HP SE STE XL 6X7CM 5 PCS</v>
          </cell>
          <cell r="F968">
            <v>5</v>
          </cell>
          <cell r="G968" t="str">
            <v>PC</v>
          </cell>
          <cell r="H968">
            <v>0.20899999999999999</v>
          </cell>
          <cell r="I968" t="str">
            <v>L</v>
          </cell>
          <cell r="J968" t="str">
            <v>PC</v>
          </cell>
          <cell r="K968" t="str">
            <v>PT. LF SERVICES INDONESIA</v>
          </cell>
          <cell r="L968" t="str">
            <v>0</v>
          </cell>
          <cell r="M968" t="str">
            <v>10</v>
          </cell>
          <cell r="N968" t="str">
            <v>8999777018511</v>
          </cell>
          <cell r="O968" t="str">
            <v>HE</v>
          </cell>
          <cell r="P968" t="str">
            <v/>
          </cell>
          <cell r="Q968" t="str">
            <v/>
          </cell>
          <cell r="R968" t="str">
            <v>8999777018528</v>
          </cell>
          <cell r="S968" t="str">
            <v>HE</v>
          </cell>
          <cell r="T968">
            <v>90</v>
          </cell>
          <cell r="U968">
            <v>16</v>
          </cell>
          <cell r="V968">
            <v>145</v>
          </cell>
          <cell r="W968" t="str">
            <v>MM</v>
          </cell>
          <cell r="X968">
            <v>0</v>
          </cell>
          <cell r="Y968">
            <v>0</v>
          </cell>
          <cell r="Z968">
            <v>0</v>
          </cell>
          <cell r="AA968" t="str">
            <v/>
          </cell>
          <cell r="AB968">
            <v>175</v>
          </cell>
          <cell r="AC968">
            <v>96</v>
          </cell>
          <cell r="AD968">
            <v>157</v>
          </cell>
          <cell r="AE968" t="str">
            <v>MM</v>
          </cell>
          <cell r="AF968">
            <v>27.19</v>
          </cell>
          <cell r="AG968" t="str">
            <v>G</v>
          </cell>
          <cell r="AH968">
            <v>0</v>
          </cell>
          <cell r="AI968" t="str">
            <v/>
          </cell>
          <cell r="AJ968">
            <v>0.313</v>
          </cell>
          <cell r="AK968" t="str">
            <v>KG</v>
          </cell>
          <cell r="AL968" t="str">
            <v>54</v>
          </cell>
          <cell r="AM968" t="str">
            <v>5</v>
          </cell>
          <cell r="AN968" t="str">
            <v>270</v>
          </cell>
          <cell r="AO968" t="str">
            <v>2700</v>
          </cell>
        </row>
        <row r="969">
          <cell r="D969" t="str">
            <v>48330-00235-00</v>
          </cell>
          <cell r="E969" t="str">
            <v>HP SE STE XXL 8X10CM 5 PCS</v>
          </cell>
          <cell r="F969">
            <v>5</v>
          </cell>
          <cell r="G969" t="str">
            <v>PC</v>
          </cell>
          <cell r="H969">
            <v>0.33100000000000002</v>
          </cell>
          <cell r="I969" t="str">
            <v>L</v>
          </cell>
          <cell r="J969" t="str">
            <v>PC</v>
          </cell>
          <cell r="K969" t="str">
            <v>PT. LF SERVICES INDONESIA</v>
          </cell>
          <cell r="L969" t="str">
            <v>0</v>
          </cell>
          <cell r="M969" t="str">
            <v>10</v>
          </cell>
          <cell r="N969" t="str">
            <v>8999777018535</v>
          </cell>
          <cell r="O969" t="str">
            <v>HE</v>
          </cell>
          <cell r="P969" t="str">
            <v/>
          </cell>
          <cell r="Q969" t="str">
            <v/>
          </cell>
          <cell r="R969" t="str">
            <v>8999777018542</v>
          </cell>
          <cell r="S969" t="str">
            <v>HE</v>
          </cell>
          <cell r="T969">
            <v>115</v>
          </cell>
          <cell r="U969">
            <v>16</v>
          </cell>
          <cell r="V969">
            <v>180</v>
          </cell>
          <cell r="W969" t="str">
            <v>MM</v>
          </cell>
          <cell r="X969">
            <v>0</v>
          </cell>
          <cell r="Y969">
            <v>0</v>
          </cell>
          <cell r="Z969">
            <v>0</v>
          </cell>
          <cell r="AA969" t="str">
            <v/>
          </cell>
          <cell r="AB969">
            <v>175</v>
          </cell>
          <cell r="AC969">
            <v>120</v>
          </cell>
          <cell r="AD969">
            <v>192</v>
          </cell>
          <cell r="AE969" t="str">
            <v>MM</v>
          </cell>
          <cell r="AF969">
            <v>44.185000000000002</v>
          </cell>
          <cell r="AG969" t="str">
            <v>G</v>
          </cell>
          <cell r="AH969">
            <v>0</v>
          </cell>
          <cell r="AI969" t="str">
            <v/>
          </cell>
          <cell r="AJ969">
            <v>0.49099999999999999</v>
          </cell>
          <cell r="AK969" t="str">
            <v>KG</v>
          </cell>
          <cell r="AL969" t="str">
            <v>42</v>
          </cell>
          <cell r="AM969" t="str">
            <v>4</v>
          </cell>
          <cell r="AN969" t="str">
            <v>168</v>
          </cell>
          <cell r="AO969" t="str">
            <v>1680</v>
          </cell>
        </row>
        <row r="970">
          <cell r="D970" t="str">
            <v>48794-00005-49</v>
          </cell>
          <cell r="E970" t="str">
            <v>HP SOC STE 7,5X7,5CM 10 PCS ID</v>
          </cell>
          <cell r="F970">
            <v>10</v>
          </cell>
          <cell r="G970" t="str">
            <v>PC</v>
          </cell>
          <cell r="H970">
            <v>0</v>
          </cell>
          <cell r="I970" t="str">
            <v>L</v>
          </cell>
          <cell r="J970" t="str">
            <v>PC</v>
          </cell>
          <cell r="K970" t="str">
            <v/>
          </cell>
          <cell r="L970" t="str">
            <v>0</v>
          </cell>
          <cell r="M970" t="str">
            <v>10</v>
          </cell>
          <cell r="N970" t="str">
            <v>8999777000738</v>
          </cell>
          <cell r="O970" t="str">
            <v>HE</v>
          </cell>
          <cell r="P970" t="str">
            <v/>
          </cell>
          <cell r="Q970" t="str">
            <v/>
          </cell>
          <cell r="R970" t="str">
            <v>8999777000806</v>
          </cell>
          <cell r="S970" t="str">
            <v>HE</v>
          </cell>
          <cell r="T970">
            <v>0</v>
          </cell>
          <cell r="U970">
            <v>0</v>
          </cell>
          <cell r="V970">
            <v>0</v>
          </cell>
          <cell r="W970" t="str">
            <v>MM</v>
          </cell>
          <cell r="X970">
            <v>0</v>
          </cell>
          <cell r="Y970">
            <v>0</v>
          </cell>
          <cell r="Z970">
            <v>0</v>
          </cell>
          <cell r="AA970" t="str">
            <v/>
          </cell>
          <cell r="AB970">
            <v>0</v>
          </cell>
          <cell r="AC970">
            <v>0</v>
          </cell>
          <cell r="AD970">
            <v>0</v>
          </cell>
          <cell r="AE970" t="str">
            <v>MM</v>
          </cell>
          <cell r="AF970">
            <v>0</v>
          </cell>
          <cell r="AG970" t="str">
            <v>G</v>
          </cell>
          <cell r="AH970">
            <v>0</v>
          </cell>
          <cell r="AI970" t="str">
            <v/>
          </cell>
          <cell r="AJ970">
            <v>0</v>
          </cell>
          <cell r="AK970" t="str">
            <v>KG</v>
          </cell>
          <cell r="AL970" t="str">
            <v>0</v>
          </cell>
          <cell r="AM970" t="str">
            <v>0</v>
          </cell>
          <cell r="AN970" t="str">
            <v>0</v>
          </cell>
          <cell r="AO970" t="str">
            <v>0</v>
          </cell>
        </row>
        <row r="971">
          <cell r="D971" t="str">
            <v>48328-00010-01</v>
          </cell>
          <cell r="E971" t="str">
            <v>BACK STC NSUN SPY INV_PRT SPF50 200ML</v>
          </cell>
          <cell r="F971">
            <v>0</v>
          </cell>
          <cell r="G971" t="str">
            <v/>
          </cell>
          <cell r="H971">
            <v>0</v>
          </cell>
          <cell r="I971" t="str">
            <v/>
          </cell>
          <cell r="J971" t="str">
            <v>PC</v>
          </cell>
          <cell r="K971" t="str">
            <v>ANEKA RUPA TERA, PT</v>
          </cell>
          <cell r="L971" t="str">
            <v>0</v>
          </cell>
          <cell r="M971" t="str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>
            <v>0</v>
          </cell>
          <cell r="U971">
            <v>0</v>
          </cell>
          <cell r="V971">
            <v>0</v>
          </cell>
          <cell r="W971" t="str">
            <v/>
          </cell>
          <cell r="X971">
            <v>0</v>
          </cell>
          <cell r="Y971">
            <v>0</v>
          </cell>
          <cell r="Z971">
            <v>0</v>
          </cell>
          <cell r="AA971" t="str">
            <v/>
          </cell>
          <cell r="AB971">
            <v>0</v>
          </cell>
          <cell r="AC971">
            <v>0</v>
          </cell>
          <cell r="AD971">
            <v>0</v>
          </cell>
          <cell r="AE971" t="str">
            <v/>
          </cell>
          <cell r="AF971">
            <v>0</v>
          </cell>
          <cell r="AG971" t="str">
            <v>G</v>
          </cell>
          <cell r="AH971">
            <v>0</v>
          </cell>
          <cell r="AI971" t="str">
            <v/>
          </cell>
          <cell r="AJ971">
            <v>0</v>
          </cell>
          <cell r="AK971" t="str">
            <v/>
          </cell>
          <cell r="AL971" t="str">
            <v>0</v>
          </cell>
          <cell r="AM971" t="str">
            <v>0</v>
          </cell>
          <cell r="AN971" t="str">
            <v>0</v>
          </cell>
          <cell r="AO971" t="str">
            <v>0</v>
          </cell>
        </row>
        <row r="972">
          <cell r="D972" t="str">
            <v>48328-00010-02</v>
          </cell>
          <cell r="E972" t="str">
            <v>BACK STC NSUN SPRAY PROT &amp; REFRESH 200</v>
          </cell>
          <cell r="F972">
            <v>0</v>
          </cell>
          <cell r="G972" t="str">
            <v/>
          </cell>
          <cell r="H972">
            <v>0</v>
          </cell>
          <cell r="I972" t="str">
            <v/>
          </cell>
          <cell r="J972" t="str">
            <v>PC</v>
          </cell>
          <cell r="K972" t="str">
            <v>ANEKA RUPA TERA, PT</v>
          </cell>
          <cell r="L972" t="str">
            <v>0</v>
          </cell>
          <cell r="M972" t="str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>
            <v>0</v>
          </cell>
          <cell r="U972">
            <v>0</v>
          </cell>
          <cell r="V972">
            <v>0</v>
          </cell>
          <cell r="W972" t="str">
            <v/>
          </cell>
          <cell r="X972">
            <v>0</v>
          </cell>
          <cell r="Y972">
            <v>0</v>
          </cell>
          <cell r="Z972">
            <v>0</v>
          </cell>
          <cell r="AA972" t="str">
            <v/>
          </cell>
          <cell r="AB972">
            <v>0</v>
          </cell>
          <cell r="AC972">
            <v>0</v>
          </cell>
          <cell r="AD972">
            <v>0</v>
          </cell>
          <cell r="AE972" t="str">
            <v/>
          </cell>
          <cell r="AF972">
            <v>0</v>
          </cell>
          <cell r="AG972" t="str">
            <v>G</v>
          </cell>
          <cell r="AH972">
            <v>0</v>
          </cell>
          <cell r="AI972" t="str">
            <v/>
          </cell>
          <cell r="AJ972">
            <v>0</v>
          </cell>
          <cell r="AK972" t="str">
            <v/>
          </cell>
          <cell r="AL972" t="str">
            <v>0</v>
          </cell>
          <cell r="AM972" t="str">
            <v>0</v>
          </cell>
          <cell r="AN972" t="str">
            <v>0</v>
          </cell>
          <cell r="AO972" t="str">
            <v>0</v>
          </cell>
        </row>
        <row r="973">
          <cell r="D973" t="str">
            <v>48333-00037-04</v>
          </cell>
          <cell r="E973" t="str">
            <v>HP ROL KAIN 2,5CM X 4,5M HOSPITAL FWD</v>
          </cell>
          <cell r="F973">
            <v>0</v>
          </cell>
          <cell r="G973" t="str">
            <v/>
          </cell>
          <cell r="H973">
            <v>9.2999999999999999E-2</v>
          </cell>
          <cell r="I973" t="str">
            <v>L</v>
          </cell>
          <cell r="J973" t="str">
            <v>PC</v>
          </cell>
          <cell r="K973" t="str">
            <v>BDF DC Export Malang</v>
          </cell>
          <cell r="L973" t="str">
            <v>10</v>
          </cell>
          <cell r="M973" t="str">
            <v>250</v>
          </cell>
          <cell r="N973" t="str">
            <v>8999777016999</v>
          </cell>
          <cell r="O973" t="str">
            <v>HE</v>
          </cell>
          <cell r="P973" t="str">
            <v>8999777017002</v>
          </cell>
          <cell r="Q973" t="str">
            <v>HE</v>
          </cell>
          <cell r="R973" t="str">
            <v>8999777017019</v>
          </cell>
          <cell r="S973" t="str">
            <v>HE</v>
          </cell>
          <cell r="T973">
            <v>54</v>
          </cell>
          <cell r="U973">
            <v>54</v>
          </cell>
          <cell r="V973">
            <v>32</v>
          </cell>
          <cell r="W973" t="str">
            <v>MM</v>
          </cell>
          <cell r="X973">
            <v>160</v>
          </cell>
          <cell r="Y973">
            <v>107</v>
          </cell>
          <cell r="Z973">
            <v>55</v>
          </cell>
          <cell r="AA973" t="str">
            <v>MM</v>
          </cell>
          <cell r="AB973">
            <v>557</v>
          </cell>
          <cell r="AC973">
            <v>176</v>
          </cell>
          <cell r="AD973">
            <v>304</v>
          </cell>
          <cell r="AE973" t="str">
            <v>MM</v>
          </cell>
          <cell r="AF973">
            <v>3.4000000000000002E-2</v>
          </cell>
          <cell r="AG973" t="str">
            <v>KG</v>
          </cell>
          <cell r="AH973">
            <v>0.36499999999999999</v>
          </cell>
          <cell r="AI973" t="str">
            <v>KG</v>
          </cell>
          <cell r="AJ973">
            <v>9.8000000000000007</v>
          </cell>
          <cell r="AK973" t="str">
            <v>KG</v>
          </cell>
          <cell r="AL973" t="str">
            <v>8</v>
          </cell>
          <cell r="AM973" t="str">
            <v>4</v>
          </cell>
          <cell r="AN973" t="str">
            <v>32</v>
          </cell>
          <cell r="AO973" t="str">
            <v>8000</v>
          </cell>
        </row>
        <row r="974">
          <cell r="D974" t="str">
            <v>48333-00039-04</v>
          </cell>
          <cell r="E974" t="str">
            <v>HP ROL KAIN 5CM X 4,5M HOSPITAL FWD</v>
          </cell>
          <cell r="F974">
            <v>0</v>
          </cell>
          <cell r="G974" t="str">
            <v/>
          </cell>
          <cell r="H974">
            <v>0.155</v>
          </cell>
          <cell r="I974" t="str">
            <v>L</v>
          </cell>
          <cell r="J974" t="str">
            <v>PC</v>
          </cell>
          <cell r="K974" t="str">
            <v>BDF DC Export Malang</v>
          </cell>
          <cell r="L974" t="str">
            <v>10</v>
          </cell>
          <cell r="M974" t="str">
            <v>200</v>
          </cell>
          <cell r="N974" t="str">
            <v>8999777008000</v>
          </cell>
          <cell r="O974" t="str">
            <v>HE</v>
          </cell>
          <cell r="P974" t="str">
            <v>8999777012786</v>
          </cell>
          <cell r="Q974" t="str">
            <v>HE</v>
          </cell>
          <cell r="R974" t="str">
            <v>8999777012793</v>
          </cell>
          <cell r="S974" t="str">
            <v>HE</v>
          </cell>
          <cell r="T974">
            <v>54</v>
          </cell>
          <cell r="U974">
            <v>54</v>
          </cell>
          <cell r="V974">
            <v>53</v>
          </cell>
          <cell r="W974" t="str">
            <v>MM</v>
          </cell>
          <cell r="X974">
            <v>268</v>
          </cell>
          <cell r="Y974">
            <v>110</v>
          </cell>
          <cell r="Z974">
            <v>60</v>
          </cell>
          <cell r="AA974" t="str">
            <v>MM</v>
          </cell>
          <cell r="AB974">
            <v>455</v>
          </cell>
          <cell r="AC974">
            <v>288</v>
          </cell>
          <cell r="AD974">
            <v>332</v>
          </cell>
          <cell r="AE974" t="str">
            <v>MM</v>
          </cell>
          <cell r="AF974">
            <v>6.0999999999999999E-2</v>
          </cell>
          <cell r="AG974" t="str">
            <v>KG</v>
          </cell>
          <cell r="AH974">
            <v>0.66200000000000003</v>
          </cell>
          <cell r="AI974" t="str">
            <v>KG</v>
          </cell>
          <cell r="AJ974">
            <v>13.85</v>
          </cell>
          <cell r="AK974" t="str">
            <v>KG</v>
          </cell>
          <cell r="AL974" t="str">
            <v>6</v>
          </cell>
          <cell r="AM974" t="str">
            <v>4</v>
          </cell>
          <cell r="AN974" t="str">
            <v>24</v>
          </cell>
          <cell r="AO974" t="str">
            <v>4800</v>
          </cell>
        </row>
        <row r="975">
          <cell r="D975" t="str">
            <v>48333-00041-04</v>
          </cell>
          <cell r="E975" t="str">
            <v>HP ROL KAIN 7,5CM X 4,5M HOSPITAL FWD</v>
          </cell>
          <cell r="F975">
            <v>0</v>
          </cell>
          <cell r="G975" t="str">
            <v/>
          </cell>
          <cell r="H975">
            <v>0.23899999999999999</v>
          </cell>
          <cell r="I975" t="str">
            <v>L</v>
          </cell>
          <cell r="J975" t="str">
            <v>PC</v>
          </cell>
          <cell r="K975" t="str">
            <v>BDF DC Export Malang</v>
          </cell>
          <cell r="L975" t="str">
            <v>10</v>
          </cell>
          <cell r="M975" t="str">
            <v>120</v>
          </cell>
          <cell r="N975" t="str">
            <v>8999777008086</v>
          </cell>
          <cell r="O975" t="str">
            <v>HE</v>
          </cell>
          <cell r="P975" t="str">
            <v>8999777012724</v>
          </cell>
          <cell r="Q975" t="str">
            <v>HE</v>
          </cell>
          <cell r="R975" t="str">
            <v>8999777012731</v>
          </cell>
          <cell r="S975" t="str">
            <v>HE</v>
          </cell>
          <cell r="T975">
            <v>54</v>
          </cell>
          <cell r="U975">
            <v>54</v>
          </cell>
          <cell r="V975">
            <v>82</v>
          </cell>
          <cell r="W975" t="str">
            <v>MM</v>
          </cell>
          <cell r="X975">
            <v>270</v>
          </cell>
          <cell r="Y975">
            <v>110</v>
          </cell>
          <cell r="Z975">
            <v>85</v>
          </cell>
          <cell r="AA975" t="str">
            <v>MM</v>
          </cell>
          <cell r="AB975">
            <v>459</v>
          </cell>
          <cell r="AC975">
            <v>288</v>
          </cell>
          <cell r="AD975">
            <v>288</v>
          </cell>
          <cell r="AE975" t="str">
            <v>MM</v>
          </cell>
          <cell r="AF975">
            <v>8.7999999999999995E-2</v>
          </cell>
          <cell r="AG975" t="str">
            <v>KG</v>
          </cell>
          <cell r="AH975">
            <v>0.94899999999999995</v>
          </cell>
          <cell r="AI975" t="str">
            <v>KG</v>
          </cell>
          <cell r="AJ975">
            <v>12.03</v>
          </cell>
          <cell r="AK975" t="str">
            <v>KG</v>
          </cell>
          <cell r="AL975" t="str">
            <v>6</v>
          </cell>
          <cell r="AM975" t="str">
            <v>4</v>
          </cell>
          <cell r="AN975" t="str">
            <v>24</v>
          </cell>
          <cell r="AO975" t="str">
            <v>2880</v>
          </cell>
        </row>
        <row r="976">
          <cell r="D976" t="str">
            <v>48330-00232-02</v>
          </cell>
          <cell r="E976" t="str">
            <v>HP AQP STE 3XL 10X15CM 5 PCS</v>
          </cell>
          <cell r="F976">
            <v>5</v>
          </cell>
          <cell r="G976" t="str">
            <v>PC</v>
          </cell>
          <cell r="H976">
            <v>0.47</v>
          </cell>
          <cell r="I976" t="str">
            <v>L</v>
          </cell>
          <cell r="J976" t="str">
            <v>PC</v>
          </cell>
          <cell r="K976" t="str">
            <v/>
          </cell>
          <cell r="L976" t="str">
            <v>0</v>
          </cell>
          <cell r="M976" t="str">
            <v>10</v>
          </cell>
          <cell r="N976" t="str">
            <v>4005800299315</v>
          </cell>
          <cell r="O976" t="str">
            <v>HE</v>
          </cell>
          <cell r="P976" t="str">
            <v/>
          </cell>
          <cell r="Q976" t="str">
            <v/>
          </cell>
          <cell r="R976" t="str">
            <v>4005800299322</v>
          </cell>
          <cell r="S976" t="str">
            <v>HE</v>
          </cell>
          <cell r="T976">
            <v>140</v>
          </cell>
          <cell r="U976">
            <v>16</v>
          </cell>
          <cell r="V976">
            <v>210</v>
          </cell>
          <cell r="W976" t="str">
            <v>MM</v>
          </cell>
          <cell r="X976">
            <v>0</v>
          </cell>
          <cell r="Y976">
            <v>0</v>
          </cell>
          <cell r="Z976">
            <v>0</v>
          </cell>
          <cell r="AA976" t="str">
            <v/>
          </cell>
          <cell r="AB976">
            <v>182</v>
          </cell>
          <cell r="AC976">
            <v>152</v>
          </cell>
          <cell r="AD976">
            <v>260</v>
          </cell>
          <cell r="AE976" t="str">
            <v>MM</v>
          </cell>
          <cell r="AF976">
            <v>57.46</v>
          </cell>
          <cell r="AG976" t="str">
            <v>G</v>
          </cell>
          <cell r="AH976">
            <v>0</v>
          </cell>
          <cell r="AI976" t="str">
            <v/>
          </cell>
          <cell r="AJ976">
            <v>0.65700000000000003</v>
          </cell>
          <cell r="AK976" t="str">
            <v>KG</v>
          </cell>
          <cell r="AL976" t="str">
            <v>33</v>
          </cell>
          <cell r="AM976" t="str">
            <v>3</v>
          </cell>
          <cell r="AN976" t="str">
            <v>99</v>
          </cell>
          <cell r="AO976" t="str">
            <v>990</v>
          </cell>
        </row>
        <row r="977">
          <cell r="D977" t="str">
            <v>48330-00233-02</v>
          </cell>
          <cell r="E977" t="str">
            <v>HP AQP STE 4XL 10X20CM 5 PCS</v>
          </cell>
          <cell r="F977">
            <v>5</v>
          </cell>
          <cell r="G977" t="str">
            <v>PC</v>
          </cell>
          <cell r="H977">
            <v>0.59399999999999997</v>
          </cell>
          <cell r="I977" t="str">
            <v>L</v>
          </cell>
          <cell r="J977" t="str">
            <v>PC</v>
          </cell>
          <cell r="K977" t="str">
            <v/>
          </cell>
          <cell r="L977" t="str">
            <v>0</v>
          </cell>
          <cell r="M977" t="str">
            <v>10</v>
          </cell>
          <cell r="N977" t="str">
            <v>4005800299353</v>
          </cell>
          <cell r="O977" t="str">
            <v>HE</v>
          </cell>
          <cell r="P977" t="str">
            <v/>
          </cell>
          <cell r="Q977" t="str">
            <v/>
          </cell>
          <cell r="R977" t="str">
            <v>4005800299360</v>
          </cell>
          <cell r="S977" t="str">
            <v>HE</v>
          </cell>
          <cell r="T977">
            <v>140</v>
          </cell>
          <cell r="U977">
            <v>16</v>
          </cell>
          <cell r="V977">
            <v>265</v>
          </cell>
          <cell r="W977" t="str">
            <v>MM</v>
          </cell>
          <cell r="X977">
            <v>0</v>
          </cell>
          <cell r="Y977">
            <v>0</v>
          </cell>
          <cell r="Z977">
            <v>0</v>
          </cell>
          <cell r="AA977" t="str">
            <v/>
          </cell>
          <cell r="AB977">
            <v>182</v>
          </cell>
          <cell r="AC977">
            <v>152</v>
          </cell>
          <cell r="AD977">
            <v>315</v>
          </cell>
          <cell r="AE977" t="str">
            <v>MM</v>
          </cell>
          <cell r="AF977">
            <v>72.95</v>
          </cell>
          <cell r="AG977" t="str">
            <v>G</v>
          </cell>
          <cell r="AH977">
            <v>0</v>
          </cell>
          <cell r="AI977" t="str">
            <v/>
          </cell>
          <cell r="AJ977">
            <v>0.83</v>
          </cell>
          <cell r="AK977" t="str">
            <v>KG</v>
          </cell>
          <cell r="AL977" t="str">
            <v>33</v>
          </cell>
          <cell r="AM977" t="str">
            <v>3</v>
          </cell>
          <cell r="AN977" t="str">
            <v>99</v>
          </cell>
          <cell r="AO977" t="str">
            <v>990</v>
          </cell>
        </row>
        <row r="978">
          <cell r="D978" t="str">
            <v>01381-90000-00</v>
          </cell>
          <cell r="E978" t="str">
            <v>OCTYL STEARATE/1381</v>
          </cell>
          <cell r="F978">
            <v>0</v>
          </cell>
          <cell r="G978" t="str">
            <v/>
          </cell>
          <cell r="H978">
            <v>0</v>
          </cell>
          <cell r="I978" t="str">
            <v>L</v>
          </cell>
          <cell r="J978" t="str">
            <v>KG</v>
          </cell>
          <cell r="K978" t="str">
            <v/>
          </cell>
          <cell r="L978" t="str">
            <v>0</v>
          </cell>
          <cell r="M978" t="str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>
            <v>0</v>
          </cell>
          <cell r="U978">
            <v>0</v>
          </cell>
          <cell r="V978">
            <v>0</v>
          </cell>
          <cell r="W978" t="str">
            <v>MM</v>
          </cell>
          <cell r="X978">
            <v>0</v>
          </cell>
          <cell r="Y978">
            <v>0</v>
          </cell>
          <cell r="Z978">
            <v>0</v>
          </cell>
          <cell r="AA978" t="str">
            <v/>
          </cell>
          <cell r="AB978">
            <v>0</v>
          </cell>
          <cell r="AC978">
            <v>0</v>
          </cell>
          <cell r="AD978">
            <v>0</v>
          </cell>
          <cell r="AE978" t="str">
            <v/>
          </cell>
          <cell r="AF978">
            <v>1</v>
          </cell>
          <cell r="AG978" t="str">
            <v>KG</v>
          </cell>
          <cell r="AH978">
            <v>0</v>
          </cell>
          <cell r="AI978" t="str">
            <v/>
          </cell>
          <cell r="AJ978">
            <v>0</v>
          </cell>
          <cell r="AK978" t="str">
            <v/>
          </cell>
          <cell r="AL978" t="str">
            <v>0</v>
          </cell>
          <cell r="AM978" t="str">
            <v>0</v>
          </cell>
          <cell r="AN978" t="str">
            <v>0</v>
          </cell>
          <cell r="AO978" t="str">
            <v>0</v>
          </cell>
        </row>
        <row r="979">
          <cell r="D979" t="str">
            <v>10595-90000-00</v>
          </cell>
          <cell r="E979" t="str">
            <v>PEG-40 STEARATE/10595</v>
          </cell>
          <cell r="F979">
            <v>0</v>
          </cell>
          <cell r="G979" t="str">
            <v/>
          </cell>
          <cell r="H979">
            <v>0</v>
          </cell>
          <cell r="I979" t="str">
            <v>L</v>
          </cell>
          <cell r="J979" t="str">
            <v>KG</v>
          </cell>
          <cell r="K979" t="str">
            <v/>
          </cell>
          <cell r="L979" t="str">
            <v>0</v>
          </cell>
          <cell r="M979" t="str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>
            <v>0</v>
          </cell>
          <cell r="U979">
            <v>0</v>
          </cell>
          <cell r="V979">
            <v>0</v>
          </cell>
          <cell r="W979" t="str">
            <v>MM</v>
          </cell>
          <cell r="X979">
            <v>0</v>
          </cell>
          <cell r="Y979">
            <v>0</v>
          </cell>
          <cell r="Z979">
            <v>0</v>
          </cell>
          <cell r="AA979" t="str">
            <v/>
          </cell>
          <cell r="AB979">
            <v>0</v>
          </cell>
          <cell r="AC979">
            <v>0</v>
          </cell>
          <cell r="AD979">
            <v>0</v>
          </cell>
          <cell r="AE979" t="str">
            <v/>
          </cell>
          <cell r="AF979">
            <v>1</v>
          </cell>
          <cell r="AG979" t="str">
            <v>KG</v>
          </cell>
          <cell r="AH979">
            <v>0</v>
          </cell>
          <cell r="AI979" t="str">
            <v/>
          </cell>
          <cell r="AJ979">
            <v>0</v>
          </cell>
          <cell r="AK979" t="str">
            <v/>
          </cell>
          <cell r="AL979" t="str">
            <v>0</v>
          </cell>
          <cell r="AM979" t="str">
            <v>0</v>
          </cell>
          <cell r="AN979" t="str">
            <v>0</v>
          </cell>
          <cell r="AO979" t="str">
            <v>0</v>
          </cell>
        </row>
        <row r="980">
          <cell r="D980" t="str">
            <v>48328-00010-14</v>
          </cell>
          <cell r="E980" t="str">
            <v>BACK STICKER NSUN AFT_SUN CLG_SPY 200ML</v>
          </cell>
          <cell r="F980">
            <v>0</v>
          </cell>
          <cell r="G980" t="str">
            <v/>
          </cell>
          <cell r="H980">
            <v>0</v>
          </cell>
          <cell r="I980" t="str">
            <v/>
          </cell>
          <cell r="J980" t="str">
            <v>PC</v>
          </cell>
          <cell r="K980" t="str">
            <v>ANEKA RUPA TERA, PT</v>
          </cell>
          <cell r="L980" t="str">
            <v>0</v>
          </cell>
          <cell r="M980" t="str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>
            <v>0</v>
          </cell>
          <cell r="U980">
            <v>0</v>
          </cell>
          <cell r="V980">
            <v>0</v>
          </cell>
          <cell r="W980" t="str">
            <v/>
          </cell>
          <cell r="X980">
            <v>0</v>
          </cell>
          <cell r="Y980">
            <v>0</v>
          </cell>
          <cell r="Z980">
            <v>0</v>
          </cell>
          <cell r="AA980" t="str">
            <v/>
          </cell>
          <cell r="AB980">
            <v>0</v>
          </cell>
          <cell r="AC980">
            <v>0</v>
          </cell>
          <cell r="AD980">
            <v>0</v>
          </cell>
          <cell r="AE980" t="str">
            <v/>
          </cell>
          <cell r="AF980">
            <v>0</v>
          </cell>
          <cell r="AG980" t="str">
            <v>G</v>
          </cell>
          <cell r="AH980">
            <v>0</v>
          </cell>
          <cell r="AI980" t="str">
            <v/>
          </cell>
          <cell r="AJ980">
            <v>0</v>
          </cell>
          <cell r="AK980" t="str">
            <v/>
          </cell>
          <cell r="AL980" t="str">
            <v>0</v>
          </cell>
          <cell r="AM980" t="str">
            <v>0</v>
          </cell>
          <cell r="AN980" t="str">
            <v>0</v>
          </cell>
          <cell r="AO980" t="str">
            <v>0</v>
          </cell>
        </row>
        <row r="981">
          <cell r="D981" t="str">
            <v>48328-00010-20</v>
          </cell>
          <cell r="E981" t="str">
            <v>CAP STC MICELLAR HOKKAIDO ROSE</v>
          </cell>
          <cell r="F981">
            <v>0</v>
          </cell>
          <cell r="G981" t="str">
            <v/>
          </cell>
          <cell r="H981">
            <v>1E-3</v>
          </cell>
          <cell r="I981" t="str">
            <v>L</v>
          </cell>
          <cell r="J981" t="str">
            <v>PC</v>
          </cell>
          <cell r="K981" t="str">
            <v>KREATIF MEDIA UTAMA, PT</v>
          </cell>
          <cell r="L981" t="str">
            <v>0</v>
          </cell>
          <cell r="M981" t="str">
            <v>0</v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>
            <v>10</v>
          </cell>
          <cell r="U981">
            <v>10</v>
          </cell>
          <cell r="V981">
            <v>10</v>
          </cell>
          <cell r="W981" t="str">
            <v>MM</v>
          </cell>
          <cell r="X981">
            <v>0</v>
          </cell>
          <cell r="Y981">
            <v>0</v>
          </cell>
          <cell r="Z981">
            <v>0</v>
          </cell>
          <cell r="AA981" t="str">
            <v/>
          </cell>
          <cell r="AB981">
            <v>0</v>
          </cell>
          <cell r="AC981">
            <v>0</v>
          </cell>
          <cell r="AD981">
            <v>0</v>
          </cell>
          <cell r="AE981" t="str">
            <v/>
          </cell>
          <cell r="AF981">
            <v>1</v>
          </cell>
          <cell r="AG981" t="str">
            <v>G</v>
          </cell>
          <cell r="AH981">
            <v>0</v>
          </cell>
          <cell r="AI981" t="str">
            <v/>
          </cell>
          <cell r="AJ981">
            <v>0</v>
          </cell>
          <cell r="AK981" t="str">
            <v/>
          </cell>
          <cell r="AL981" t="str">
            <v>0</v>
          </cell>
          <cell r="AM981" t="str">
            <v>0</v>
          </cell>
          <cell r="AN981" t="str">
            <v>0</v>
          </cell>
          <cell r="AO981" t="str">
            <v>0</v>
          </cell>
        </row>
        <row r="982">
          <cell r="D982" t="str">
            <v>48328-00010-19</v>
          </cell>
          <cell r="E982" t="str">
            <v>BACK STC HOKKAIDO ROSE WHIP FOAM</v>
          </cell>
          <cell r="F982">
            <v>0</v>
          </cell>
          <cell r="G982" t="str">
            <v/>
          </cell>
          <cell r="H982">
            <v>1E-3</v>
          </cell>
          <cell r="I982" t="str">
            <v>L</v>
          </cell>
          <cell r="J982" t="str">
            <v>PC</v>
          </cell>
          <cell r="K982" t="str">
            <v>KREATIF MEDIA UTAMA, PT</v>
          </cell>
          <cell r="L982" t="str">
            <v>0</v>
          </cell>
          <cell r="M982" t="str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>
            <v>10</v>
          </cell>
          <cell r="U982">
            <v>10</v>
          </cell>
          <cell r="V982">
            <v>10</v>
          </cell>
          <cell r="W982" t="str">
            <v>MM</v>
          </cell>
          <cell r="X982">
            <v>0</v>
          </cell>
          <cell r="Y982">
            <v>0</v>
          </cell>
          <cell r="Z982">
            <v>0</v>
          </cell>
          <cell r="AA982" t="str">
            <v/>
          </cell>
          <cell r="AB982">
            <v>0</v>
          </cell>
          <cell r="AC982">
            <v>0</v>
          </cell>
          <cell r="AD982">
            <v>0</v>
          </cell>
          <cell r="AE982" t="str">
            <v/>
          </cell>
          <cell r="AF982">
            <v>1</v>
          </cell>
          <cell r="AG982" t="str">
            <v>G</v>
          </cell>
          <cell r="AH982">
            <v>0</v>
          </cell>
          <cell r="AI982" t="str">
            <v/>
          </cell>
          <cell r="AJ982">
            <v>0</v>
          </cell>
          <cell r="AK982" t="str">
            <v/>
          </cell>
          <cell r="AL982" t="str">
            <v>0</v>
          </cell>
          <cell r="AM982" t="str">
            <v>0</v>
          </cell>
          <cell r="AN982" t="str">
            <v>0</v>
          </cell>
          <cell r="AO982" t="str">
            <v>0</v>
          </cell>
        </row>
        <row r="983">
          <cell r="D983" t="str">
            <v>48328-00003-34</v>
          </cell>
          <cell r="E983" t="str">
            <v>CAP STICKER DEO COOL KICK 50ML</v>
          </cell>
          <cell r="F983">
            <v>0</v>
          </cell>
          <cell r="G983" t="str">
            <v/>
          </cell>
          <cell r="H983">
            <v>0</v>
          </cell>
          <cell r="I983" t="str">
            <v>L</v>
          </cell>
          <cell r="J983" t="str">
            <v>PC</v>
          </cell>
          <cell r="K983" t="str">
            <v/>
          </cell>
          <cell r="L983" t="str">
            <v>0</v>
          </cell>
          <cell r="M983" t="str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>
            <v>1</v>
          </cell>
          <cell r="U983">
            <v>1</v>
          </cell>
          <cell r="V983">
            <v>1</v>
          </cell>
          <cell r="W983" t="str">
            <v>MM</v>
          </cell>
          <cell r="X983">
            <v>0</v>
          </cell>
          <cell r="Y983">
            <v>0</v>
          </cell>
          <cell r="Z983">
            <v>0</v>
          </cell>
          <cell r="AA983" t="str">
            <v/>
          </cell>
          <cell r="AB983">
            <v>0</v>
          </cell>
          <cell r="AC983">
            <v>0</v>
          </cell>
          <cell r="AD983">
            <v>0</v>
          </cell>
          <cell r="AE983" t="str">
            <v/>
          </cell>
          <cell r="AF983">
            <v>1E-3</v>
          </cell>
          <cell r="AG983" t="str">
            <v>KG</v>
          </cell>
          <cell r="AH983">
            <v>0</v>
          </cell>
          <cell r="AI983" t="str">
            <v/>
          </cell>
          <cell r="AJ983">
            <v>0</v>
          </cell>
          <cell r="AK983" t="str">
            <v/>
          </cell>
          <cell r="AL983" t="str">
            <v>0</v>
          </cell>
          <cell r="AM983" t="str">
            <v>0</v>
          </cell>
          <cell r="AN983" t="str">
            <v>0</v>
          </cell>
          <cell r="AO983" t="str">
            <v>0</v>
          </cell>
        </row>
        <row r="984">
          <cell r="D984" t="str">
            <v>48328-00003-90</v>
          </cell>
          <cell r="E984" t="str">
            <v>STICKER NM WOC CL MUD 100ML-SISI LEBAR</v>
          </cell>
          <cell r="F984">
            <v>0</v>
          </cell>
          <cell r="G984" t="str">
            <v/>
          </cell>
          <cell r="H984">
            <v>0</v>
          </cell>
          <cell r="I984" t="str">
            <v>L</v>
          </cell>
          <cell r="J984" t="str">
            <v>PC</v>
          </cell>
          <cell r="K984" t="str">
            <v/>
          </cell>
          <cell r="L984" t="str">
            <v>0</v>
          </cell>
          <cell r="M984" t="str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>
            <v>1</v>
          </cell>
          <cell r="U984">
            <v>1</v>
          </cell>
          <cell r="V984">
            <v>1</v>
          </cell>
          <cell r="W984" t="str">
            <v>MM</v>
          </cell>
          <cell r="X984">
            <v>0</v>
          </cell>
          <cell r="Y984">
            <v>0</v>
          </cell>
          <cell r="Z984">
            <v>0</v>
          </cell>
          <cell r="AA984" t="str">
            <v/>
          </cell>
          <cell r="AB984">
            <v>0</v>
          </cell>
          <cell r="AC984">
            <v>0</v>
          </cell>
          <cell r="AD984">
            <v>0</v>
          </cell>
          <cell r="AE984" t="str">
            <v/>
          </cell>
          <cell r="AF984">
            <v>10</v>
          </cell>
          <cell r="AG984" t="str">
            <v>G</v>
          </cell>
          <cell r="AH984">
            <v>0</v>
          </cell>
          <cell r="AI984" t="str">
            <v/>
          </cell>
          <cell r="AJ984">
            <v>0</v>
          </cell>
          <cell r="AK984" t="str">
            <v/>
          </cell>
          <cell r="AL984" t="str">
            <v>0</v>
          </cell>
          <cell r="AM984" t="str">
            <v>0</v>
          </cell>
          <cell r="AN984" t="str">
            <v>0</v>
          </cell>
          <cell r="AO984" t="str">
            <v>0</v>
          </cell>
        </row>
        <row r="985">
          <cell r="D985" t="str">
            <v>48328-00003-91</v>
          </cell>
          <cell r="E985" t="str">
            <v>STICKER NM WOC CL MUD 100ML-SISI PANJANG</v>
          </cell>
          <cell r="F985">
            <v>0</v>
          </cell>
          <cell r="G985" t="str">
            <v/>
          </cell>
          <cell r="H985">
            <v>0</v>
          </cell>
          <cell r="I985" t="str">
            <v>L</v>
          </cell>
          <cell r="J985" t="str">
            <v>PC</v>
          </cell>
          <cell r="K985" t="str">
            <v/>
          </cell>
          <cell r="L985" t="str">
            <v>0</v>
          </cell>
          <cell r="M985" t="str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>
            <v>1</v>
          </cell>
          <cell r="U985">
            <v>1</v>
          </cell>
          <cell r="V985">
            <v>1</v>
          </cell>
          <cell r="W985" t="str">
            <v>MM</v>
          </cell>
          <cell r="X985">
            <v>0</v>
          </cell>
          <cell r="Y985">
            <v>0</v>
          </cell>
          <cell r="Z985">
            <v>0</v>
          </cell>
          <cell r="AA985" t="str">
            <v/>
          </cell>
          <cell r="AB985">
            <v>0</v>
          </cell>
          <cell r="AC985">
            <v>0</v>
          </cell>
          <cell r="AD985">
            <v>0</v>
          </cell>
          <cell r="AE985" t="str">
            <v/>
          </cell>
          <cell r="AF985">
            <v>10</v>
          </cell>
          <cell r="AG985" t="str">
            <v>G</v>
          </cell>
          <cell r="AH985">
            <v>0</v>
          </cell>
          <cell r="AI985" t="str">
            <v/>
          </cell>
          <cell r="AJ985">
            <v>0</v>
          </cell>
          <cell r="AK985" t="str">
            <v/>
          </cell>
          <cell r="AL985" t="str">
            <v>0</v>
          </cell>
          <cell r="AM985" t="str">
            <v>0</v>
          </cell>
          <cell r="AN985" t="str">
            <v>0</v>
          </cell>
          <cell r="AO985" t="str">
            <v>0</v>
          </cell>
        </row>
        <row r="986">
          <cell r="D986" t="str">
            <v>48328-00003-92</v>
          </cell>
          <cell r="E986" t="str">
            <v>STICKER NM WOC CL MUD 100ML-BARCODE</v>
          </cell>
          <cell r="F986">
            <v>0</v>
          </cell>
          <cell r="G986" t="str">
            <v/>
          </cell>
          <cell r="H986">
            <v>0</v>
          </cell>
          <cell r="I986" t="str">
            <v>L</v>
          </cell>
          <cell r="J986" t="str">
            <v>PC</v>
          </cell>
          <cell r="K986" t="str">
            <v/>
          </cell>
          <cell r="L986" t="str">
            <v>0</v>
          </cell>
          <cell r="M986" t="str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>
            <v>1</v>
          </cell>
          <cell r="U986">
            <v>1</v>
          </cell>
          <cell r="V986">
            <v>1</v>
          </cell>
          <cell r="W986" t="str">
            <v>MM</v>
          </cell>
          <cell r="X986">
            <v>0</v>
          </cell>
          <cell r="Y986">
            <v>0</v>
          </cell>
          <cell r="Z986">
            <v>0</v>
          </cell>
          <cell r="AA986" t="str">
            <v/>
          </cell>
          <cell r="AB986">
            <v>0</v>
          </cell>
          <cell r="AC986">
            <v>0</v>
          </cell>
          <cell r="AD986">
            <v>0</v>
          </cell>
          <cell r="AE986" t="str">
            <v/>
          </cell>
          <cell r="AF986">
            <v>10</v>
          </cell>
          <cell r="AG986" t="str">
            <v>G</v>
          </cell>
          <cell r="AH986">
            <v>0</v>
          </cell>
          <cell r="AI986" t="str">
            <v/>
          </cell>
          <cell r="AJ986">
            <v>0</v>
          </cell>
          <cell r="AK986" t="str">
            <v/>
          </cell>
          <cell r="AL986" t="str">
            <v>0</v>
          </cell>
          <cell r="AM986" t="str">
            <v>0</v>
          </cell>
          <cell r="AN986" t="str">
            <v>0</v>
          </cell>
          <cell r="AO986" t="str">
            <v>0</v>
          </cell>
        </row>
        <row r="987">
          <cell r="D987" t="str">
            <v>48328-00003-96</v>
          </cell>
          <cell r="E987" t="str">
            <v>STICKER NDEO B&amp;W MALE 50ML-SISI LEBAR</v>
          </cell>
          <cell r="F987">
            <v>0</v>
          </cell>
          <cell r="G987" t="str">
            <v/>
          </cell>
          <cell r="H987">
            <v>0</v>
          </cell>
          <cell r="I987" t="str">
            <v>L</v>
          </cell>
          <cell r="J987" t="str">
            <v>PC</v>
          </cell>
          <cell r="K987" t="str">
            <v/>
          </cell>
          <cell r="L987" t="str">
            <v>0</v>
          </cell>
          <cell r="M987" t="str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>
            <v>1</v>
          </cell>
          <cell r="U987">
            <v>1</v>
          </cell>
          <cell r="V987">
            <v>1</v>
          </cell>
          <cell r="W987" t="str">
            <v>MM</v>
          </cell>
          <cell r="X987">
            <v>0</v>
          </cell>
          <cell r="Y987">
            <v>0</v>
          </cell>
          <cell r="Z987">
            <v>0</v>
          </cell>
          <cell r="AA987" t="str">
            <v/>
          </cell>
          <cell r="AB987">
            <v>0</v>
          </cell>
          <cell r="AC987">
            <v>0</v>
          </cell>
          <cell r="AD987">
            <v>0</v>
          </cell>
          <cell r="AE987" t="str">
            <v/>
          </cell>
          <cell r="AF987">
            <v>10</v>
          </cell>
          <cell r="AG987" t="str">
            <v>G</v>
          </cell>
          <cell r="AH987">
            <v>0</v>
          </cell>
          <cell r="AI987" t="str">
            <v/>
          </cell>
          <cell r="AJ987">
            <v>0</v>
          </cell>
          <cell r="AK987" t="str">
            <v/>
          </cell>
          <cell r="AL987" t="str">
            <v>0</v>
          </cell>
          <cell r="AM987" t="str">
            <v>0</v>
          </cell>
          <cell r="AN987" t="str">
            <v>0</v>
          </cell>
          <cell r="AO987" t="str">
            <v>0</v>
          </cell>
        </row>
        <row r="988">
          <cell r="D988" t="str">
            <v>48328-00003-97</v>
          </cell>
          <cell r="E988" t="str">
            <v>STICKER NDEO B&amp;W MALE 50ML-SISI PANJANG</v>
          </cell>
          <cell r="F988">
            <v>0</v>
          </cell>
          <cell r="G988" t="str">
            <v/>
          </cell>
          <cell r="H988">
            <v>0</v>
          </cell>
          <cell r="I988" t="str">
            <v>L</v>
          </cell>
          <cell r="J988" t="str">
            <v>PC</v>
          </cell>
          <cell r="K988" t="str">
            <v/>
          </cell>
          <cell r="L988" t="str">
            <v>0</v>
          </cell>
          <cell r="M988" t="str">
            <v>0</v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>
            <v>1</v>
          </cell>
          <cell r="U988">
            <v>1</v>
          </cell>
          <cell r="V988">
            <v>1</v>
          </cell>
          <cell r="W988" t="str">
            <v>MM</v>
          </cell>
          <cell r="X988">
            <v>0</v>
          </cell>
          <cell r="Y988">
            <v>0</v>
          </cell>
          <cell r="Z988">
            <v>0</v>
          </cell>
          <cell r="AA988" t="str">
            <v/>
          </cell>
          <cell r="AB988">
            <v>0</v>
          </cell>
          <cell r="AC988">
            <v>0</v>
          </cell>
          <cell r="AD988">
            <v>0</v>
          </cell>
          <cell r="AE988" t="str">
            <v/>
          </cell>
          <cell r="AF988">
            <v>10</v>
          </cell>
          <cell r="AG988" t="str">
            <v>G</v>
          </cell>
          <cell r="AH988">
            <v>0</v>
          </cell>
          <cell r="AI988" t="str">
            <v/>
          </cell>
          <cell r="AJ988">
            <v>0</v>
          </cell>
          <cell r="AK988" t="str">
            <v/>
          </cell>
          <cell r="AL988" t="str">
            <v>0</v>
          </cell>
          <cell r="AM988" t="str">
            <v>0</v>
          </cell>
          <cell r="AN988" t="str">
            <v>0</v>
          </cell>
          <cell r="AO988" t="str">
            <v>0</v>
          </cell>
        </row>
        <row r="989">
          <cell r="D989" t="str">
            <v>48328-00003-98</v>
          </cell>
          <cell r="E989" t="str">
            <v>STICKER NDEO B&amp;W MALE 50ML-BARCODE</v>
          </cell>
          <cell r="F989">
            <v>0</v>
          </cell>
          <cell r="G989" t="str">
            <v/>
          </cell>
          <cell r="H989">
            <v>0</v>
          </cell>
          <cell r="I989" t="str">
            <v>L</v>
          </cell>
          <cell r="J989" t="str">
            <v>PC</v>
          </cell>
          <cell r="K989" t="str">
            <v/>
          </cell>
          <cell r="L989" t="str">
            <v>0</v>
          </cell>
          <cell r="M989" t="str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>
            <v>1</v>
          </cell>
          <cell r="U989">
            <v>1</v>
          </cell>
          <cell r="V989">
            <v>1</v>
          </cell>
          <cell r="W989" t="str">
            <v>MM</v>
          </cell>
          <cell r="X989">
            <v>0</v>
          </cell>
          <cell r="Y989">
            <v>0</v>
          </cell>
          <cell r="Z989">
            <v>0</v>
          </cell>
          <cell r="AA989" t="str">
            <v/>
          </cell>
          <cell r="AB989">
            <v>0</v>
          </cell>
          <cell r="AC989">
            <v>0</v>
          </cell>
          <cell r="AD989">
            <v>0</v>
          </cell>
          <cell r="AE989" t="str">
            <v/>
          </cell>
          <cell r="AF989">
            <v>10</v>
          </cell>
          <cell r="AG989" t="str">
            <v>G</v>
          </cell>
          <cell r="AH989">
            <v>0</v>
          </cell>
          <cell r="AI989" t="str">
            <v/>
          </cell>
          <cell r="AJ989">
            <v>0</v>
          </cell>
          <cell r="AK989" t="str">
            <v/>
          </cell>
          <cell r="AL989" t="str">
            <v>0</v>
          </cell>
          <cell r="AM989" t="str">
            <v>0</v>
          </cell>
          <cell r="AN989" t="str">
            <v>0</v>
          </cell>
          <cell r="AO989" t="str">
            <v>0</v>
          </cell>
        </row>
        <row r="990">
          <cell r="D990" t="str">
            <v>48328-00004-63</v>
          </cell>
          <cell r="E990" t="str">
            <v>STICKER NBO EW INSTANT GLOW SRM 180ML</v>
          </cell>
          <cell r="F990">
            <v>0</v>
          </cell>
          <cell r="G990" t="str">
            <v/>
          </cell>
          <cell r="H990">
            <v>0</v>
          </cell>
          <cell r="I990" t="str">
            <v>L</v>
          </cell>
          <cell r="J990" t="str">
            <v>PC</v>
          </cell>
          <cell r="K990" t="str">
            <v/>
          </cell>
          <cell r="L990" t="str">
            <v>0</v>
          </cell>
          <cell r="M990" t="str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>
            <v>1</v>
          </cell>
          <cell r="U990">
            <v>1</v>
          </cell>
          <cell r="V990">
            <v>1</v>
          </cell>
          <cell r="W990" t="str">
            <v>MM</v>
          </cell>
          <cell r="X990">
            <v>0</v>
          </cell>
          <cell r="Y990">
            <v>0</v>
          </cell>
          <cell r="Z990">
            <v>0</v>
          </cell>
          <cell r="AA990" t="str">
            <v/>
          </cell>
          <cell r="AB990">
            <v>0</v>
          </cell>
          <cell r="AC990">
            <v>0</v>
          </cell>
          <cell r="AD990">
            <v>0</v>
          </cell>
          <cell r="AE990" t="str">
            <v/>
          </cell>
          <cell r="AF990">
            <v>10</v>
          </cell>
          <cell r="AG990" t="str">
            <v>G</v>
          </cell>
          <cell r="AH990">
            <v>0</v>
          </cell>
          <cell r="AI990" t="str">
            <v/>
          </cell>
          <cell r="AJ990">
            <v>0</v>
          </cell>
          <cell r="AK990" t="str">
            <v/>
          </cell>
          <cell r="AL990" t="str">
            <v>0</v>
          </cell>
          <cell r="AM990" t="str">
            <v>0</v>
          </cell>
          <cell r="AN990" t="str">
            <v>0</v>
          </cell>
          <cell r="AO990" t="str">
            <v>0</v>
          </cell>
        </row>
        <row r="991">
          <cell r="D991" t="str">
            <v>48328-00004-64</v>
          </cell>
          <cell r="E991" t="str">
            <v>STICKER NBO EW REPAIR&amp;PROTECT SRM 180ML</v>
          </cell>
          <cell r="F991">
            <v>0</v>
          </cell>
          <cell r="G991" t="str">
            <v/>
          </cell>
          <cell r="H991">
            <v>0</v>
          </cell>
          <cell r="I991" t="str">
            <v>L</v>
          </cell>
          <cell r="J991" t="str">
            <v>PC</v>
          </cell>
          <cell r="K991" t="str">
            <v/>
          </cell>
          <cell r="L991" t="str">
            <v>0</v>
          </cell>
          <cell r="M991" t="str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>
            <v>1</v>
          </cell>
          <cell r="U991">
            <v>1</v>
          </cell>
          <cell r="V991">
            <v>1</v>
          </cell>
          <cell r="W991" t="str">
            <v>MM</v>
          </cell>
          <cell r="X991">
            <v>0</v>
          </cell>
          <cell r="Y991">
            <v>0</v>
          </cell>
          <cell r="Z991">
            <v>0</v>
          </cell>
          <cell r="AA991" t="str">
            <v/>
          </cell>
          <cell r="AB991">
            <v>0</v>
          </cell>
          <cell r="AC991">
            <v>0</v>
          </cell>
          <cell r="AD991">
            <v>0</v>
          </cell>
          <cell r="AE991" t="str">
            <v/>
          </cell>
          <cell r="AF991">
            <v>10</v>
          </cell>
          <cell r="AG991" t="str">
            <v>G</v>
          </cell>
          <cell r="AH991">
            <v>0</v>
          </cell>
          <cell r="AI991" t="str">
            <v/>
          </cell>
          <cell r="AJ991">
            <v>0</v>
          </cell>
          <cell r="AK991" t="str">
            <v/>
          </cell>
          <cell r="AL991" t="str">
            <v>0</v>
          </cell>
          <cell r="AM991" t="str">
            <v>0</v>
          </cell>
          <cell r="AN991" t="str">
            <v>0</v>
          </cell>
          <cell r="AO991" t="str">
            <v>0</v>
          </cell>
        </row>
        <row r="992">
          <cell r="D992" t="str">
            <v>48328-00004-66</v>
          </cell>
          <cell r="E992" t="str">
            <v>STICKER NBO EW REPAIR&amp;PROTECT LOT 200ML</v>
          </cell>
          <cell r="F992">
            <v>0</v>
          </cell>
          <cell r="G992" t="str">
            <v/>
          </cell>
          <cell r="H992">
            <v>0</v>
          </cell>
          <cell r="I992" t="str">
            <v>L</v>
          </cell>
          <cell r="J992" t="str">
            <v>PC</v>
          </cell>
          <cell r="K992" t="str">
            <v/>
          </cell>
          <cell r="L992" t="str">
            <v>0</v>
          </cell>
          <cell r="M992" t="str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>
            <v>1</v>
          </cell>
          <cell r="U992">
            <v>1</v>
          </cell>
          <cell r="V992">
            <v>1</v>
          </cell>
          <cell r="W992" t="str">
            <v>MM</v>
          </cell>
          <cell r="X992">
            <v>0</v>
          </cell>
          <cell r="Y992">
            <v>0</v>
          </cell>
          <cell r="Z992">
            <v>0</v>
          </cell>
          <cell r="AA992" t="str">
            <v/>
          </cell>
          <cell r="AB992">
            <v>0</v>
          </cell>
          <cell r="AC992">
            <v>0</v>
          </cell>
          <cell r="AD992">
            <v>0</v>
          </cell>
          <cell r="AE992" t="str">
            <v/>
          </cell>
          <cell r="AF992">
            <v>10</v>
          </cell>
          <cell r="AG992" t="str">
            <v>G</v>
          </cell>
          <cell r="AH992">
            <v>0</v>
          </cell>
          <cell r="AI992" t="str">
            <v/>
          </cell>
          <cell r="AJ992">
            <v>0</v>
          </cell>
          <cell r="AK992" t="str">
            <v/>
          </cell>
          <cell r="AL992" t="str">
            <v>0</v>
          </cell>
          <cell r="AM992" t="str">
            <v>0</v>
          </cell>
          <cell r="AN992" t="str">
            <v>0</v>
          </cell>
          <cell r="AO992" t="str">
            <v>0</v>
          </cell>
        </row>
        <row r="993">
          <cell r="D993" t="str">
            <v>48328-00005-11</v>
          </cell>
          <cell r="E993" t="str">
            <v>STC PJG RPR &amp; PROTECT LTN 200ML</v>
          </cell>
          <cell r="F993">
            <v>0</v>
          </cell>
          <cell r="G993" t="str">
            <v/>
          </cell>
          <cell r="H993">
            <v>0</v>
          </cell>
          <cell r="I993" t="str">
            <v>L</v>
          </cell>
          <cell r="J993" t="str">
            <v>PC</v>
          </cell>
          <cell r="K993" t="str">
            <v/>
          </cell>
          <cell r="L993" t="str">
            <v>0</v>
          </cell>
          <cell r="M993" t="str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>
            <v>1</v>
          </cell>
          <cell r="U993">
            <v>1</v>
          </cell>
          <cell r="V993">
            <v>1</v>
          </cell>
          <cell r="W993" t="str">
            <v>MM</v>
          </cell>
          <cell r="X993">
            <v>0</v>
          </cell>
          <cell r="Y993">
            <v>0</v>
          </cell>
          <cell r="Z993">
            <v>0</v>
          </cell>
          <cell r="AA993" t="str">
            <v/>
          </cell>
          <cell r="AB993">
            <v>0</v>
          </cell>
          <cell r="AC993">
            <v>0</v>
          </cell>
          <cell r="AD993">
            <v>0</v>
          </cell>
          <cell r="AE993" t="str">
            <v/>
          </cell>
          <cell r="AF993">
            <v>10</v>
          </cell>
          <cell r="AG993" t="str">
            <v>G</v>
          </cell>
          <cell r="AH993">
            <v>0</v>
          </cell>
          <cell r="AI993" t="str">
            <v/>
          </cell>
          <cell r="AJ993">
            <v>0</v>
          </cell>
          <cell r="AK993" t="str">
            <v/>
          </cell>
          <cell r="AL993" t="str">
            <v>0</v>
          </cell>
          <cell r="AM993" t="str">
            <v>0</v>
          </cell>
          <cell r="AN993" t="str">
            <v>0</v>
          </cell>
          <cell r="AO993" t="str">
            <v>0</v>
          </cell>
        </row>
        <row r="994">
          <cell r="D994" t="str">
            <v>48328-00005-12</v>
          </cell>
          <cell r="E994" t="str">
            <v>STC LBR RPR &amp; PROTECT LTN 200ML</v>
          </cell>
          <cell r="F994">
            <v>0</v>
          </cell>
          <cell r="G994" t="str">
            <v/>
          </cell>
          <cell r="H994">
            <v>0</v>
          </cell>
          <cell r="I994" t="str">
            <v>L</v>
          </cell>
          <cell r="J994" t="str">
            <v>PC</v>
          </cell>
          <cell r="K994" t="str">
            <v/>
          </cell>
          <cell r="L994" t="str">
            <v>0</v>
          </cell>
          <cell r="M994" t="str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>
            <v>1</v>
          </cell>
          <cell r="U994">
            <v>1</v>
          </cell>
          <cell r="V994">
            <v>1</v>
          </cell>
          <cell r="W994" t="str">
            <v>MM</v>
          </cell>
          <cell r="X994">
            <v>0</v>
          </cell>
          <cell r="Y994">
            <v>0</v>
          </cell>
          <cell r="Z994">
            <v>0</v>
          </cell>
          <cell r="AA994" t="str">
            <v/>
          </cell>
          <cell r="AB994">
            <v>0</v>
          </cell>
          <cell r="AC994">
            <v>0</v>
          </cell>
          <cell r="AD994">
            <v>0</v>
          </cell>
          <cell r="AE994" t="str">
            <v/>
          </cell>
          <cell r="AF994">
            <v>10</v>
          </cell>
          <cell r="AG994" t="str">
            <v>G</v>
          </cell>
          <cell r="AH994">
            <v>0</v>
          </cell>
          <cell r="AI994" t="str">
            <v/>
          </cell>
          <cell r="AJ994">
            <v>0</v>
          </cell>
          <cell r="AK994" t="str">
            <v/>
          </cell>
          <cell r="AL994" t="str">
            <v>0</v>
          </cell>
          <cell r="AM994" t="str">
            <v>0</v>
          </cell>
          <cell r="AN994" t="str">
            <v>0</v>
          </cell>
          <cell r="AO994" t="str">
            <v>0</v>
          </cell>
        </row>
        <row r="995">
          <cell r="D995" t="str">
            <v>48328-00005-13</v>
          </cell>
          <cell r="E995" t="str">
            <v>STC GTIN RPR &amp; PROTECT LTN 200ML</v>
          </cell>
          <cell r="F995">
            <v>0</v>
          </cell>
          <cell r="G995" t="str">
            <v/>
          </cell>
          <cell r="H995">
            <v>0</v>
          </cell>
          <cell r="I995" t="str">
            <v>L</v>
          </cell>
          <cell r="J995" t="str">
            <v>PC</v>
          </cell>
          <cell r="K995" t="str">
            <v/>
          </cell>
          <cell r="L995" t="str">
            <v>0</v>
          </cell>
          <cell r="M995" t="str">
            <v>0</v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>
            <v>1</v>
          </cell>
          <cell r="U995">
            <v>1</v>
          </cell>
          <cell r="V995">
            <v>1</v>
          </cell>
          <cell r="W995" t="str">
            <v>MM</v>
          </cell>
          <cell r="X995">
            <v>0</v>
          </cell>
          <cell r="Y995">
            <v>0</v>
          </cell>
          <cell r="Z995">
            <v>0</v>
          </cell>
          <cell r="AA995" t="str">
            <v/>
          </cell>
          <cell r="AB995">
            <v>0</v>
          </cell>
          <cell r="AC995">
            <v>0</v>
          </cell>
          <cell r="AD995">
            <v>0</v>
          </cell>
          <cell r="AE995" t="str">
            <v/>
          </cell>
          <cell r="AF995">
            <v>10</v>
          </cell>
          <cell r="AG995" t="str">
            <v>G</v>
          </cell>
          <cell r="AH995">
            <v>0</v>
          </cell>
          <cell r="AI995" t="str">
            <v/>
          </cell>
          <cell r="AJ995">
            <v>0</v>
          </cell>
          <cell r="AK995" t="str">
            <v/>
          </cell>
          <cell r="AL995" t="str">
            <v>0</v>
          </cell>
          <cell r="AM995" t="str">
            <v>0</v>
          </cell>
          <cell r="AN995" t="str">
            <v>0</v>
          </cell>
          <cell r="AO995" t="str">
            <v>0</v>
          </cell>
        </row>
        <row r="996">
          <cell r="D996" t="str">
            <v>48328-00005-14</v>
          </cell>
          <cell r="E996" t="str">
            <v>STC PJG INST GLOW LTN 200ML</v>
          </cell>
          <cell r="F996">
            <v>0</v>
          </cell>
          <cell r="G996" t="str">
            <v/>
          </cell>
          <cell r="H996">
            <v>0</v>
          </cell>
          <cell r="I996" t="str">
            <v>L</v>
          </cell>
          <cell r="J996" t="str">
            <v>PC</v>
          </cell>
          <cell r="K996" t="str">
            <v/>
          </cell>
          <cell r="L996" t="str">
            <v>0</v>
          </cell>
          <cell r="M996" t="str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>
            <v>1</v>
          </cell>
          <cell r="U996">
            <v>1</v>
          </cell>
          <cell r="V996">
            <v>1</v>
          </cell>
          <cell r="W996" t="str">
            <v>MM</v>
          </cell>
          <cell r="X996">
            <v>0</v>
          </cell>
          <cell r="Y996">
            <v>0</v>
          </cell>
          <cell r="Z996">
            <v>0</v>
          </cell>
          <cell r="AA996" t="str">
            <v/>
          </cell>
          <cell r="AB996">
            <v>0</v>
          </cell>
          <cell r="AC996">
            <v>0</v>
          </cell>
          <cell r="AD996">
            <v>0</v>
          </cell>
          <cell r="AE996" t="str">
            <v/>
          </cell>
          <cell r="AF996">
            <v>10</v>
          </cell>
          <cell r="AG996" t="str">
            <v>G</v>
          </cell>
          <cell r="AH996">
            <v>0</v>
          </cell>
          <cell r="AI996" t="str">
            <v/>
          </cell>
          <cell r="AJ996">
            <v>0</v>
          </cell>
          <cell r="AK996" t="str">
            <v/>
          </cell>
          <cell r="AL996" t="str">
            <v>0</v>
          </cell>
          <cell r="AM996" t="str">
            <v>0</v>
          </cell>
          <cell r="AN996" t="str">
            <v>0</v>
          </cell>
          <cell r="AO996" t="str">
            <v>0</v>
          </cell>
        </row>
        <row r="997">
          <cell r="D997" t="str">
            <v>48328-00005-15</v>
          </cell>
          <cell r="E997" t="str">
            <v>STC LBR INST GLOW LTN 200ML</v>
          </cell>
          <cell r="F997">
            <v>0</v>
          </cell>
          <cell r="G997" t="str">
            <v/>
          </cell>
          <cell r="H997">
            <v>0</v>
          </cell>
          <cell r="I997" t="str">
            <v>L</v>
          </cell>
          <cell r="J997" t="str">
            <v>PC</v>
          </cell>
          <cell r="K997" t="str">
            <v/>
          </cell>
          <cell r="L997" t="str">
            <v>0</v>
          </cell>
          <cell r="M997" t="str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>
            <v>1</v>
          </cell>
          <cell r="U997">
            <v>1</v>
          </cell>
          <cell r="V997">
            <v>1</v>
          </cell>
          <cell r="W997" t="str">
            <v>MM</v>
          </cell>
          <cell r="X997">
            <v>0</v>
          </cell>
          <cell r="Y997">
            <v>0</v>
          </cell>
          <cell r="Z997">
            <v>0</v>
          </cell>
          <cell r="AA997" t="str">
            <v/>
          </cell>
          <cell r="AB997">
            <v>0</v>
          </cell>
          <cell r="AC997">
            <v>0</v>
          </cell>
          <cell r="AD997">
            <v>0</v>
          </cell>
          <cell r="AE997" t="str">
            <v/>
          </cell>
          <cell r="AF997">
            <v>10</v>
          </cell>
          <cell r="AG997" t="str">
            <v>G</v>
          </cell>
          <cell r="AH997">
            <v>0</v>
          </cell>
          <cell r="AI997" t="str">
            <v/>
          </cell>
          <cell r="AJ997">
            <v>0</v>
          </cell>
          <cell r="AK997" t="str">
            <v/>
          </cell>
          <cell r="AL997" t="str">
            <v>0</v>
          </cell>
          <cell r="AM997" t="str">
            <v>0</v>
          </cell>
          <cell r="AN997" t="str">
            <v>0</v>
          </cell>
          <cell r="AO997" t="str">
            <v>0</v>
          </cell>
        </row>
        <row r="998">
          <cell r="D998" t="str">
            <v>48328-00005-16</v>
          </cell>
          <cell r="E998" t="str">
            <v>STC GTIN INST GLOW LTN 200ML</v>
          </cell>
          <cell r="F998">
            <v>0</v>
          </cell>
          <cell r="G998" t="str">
            <v/>
          </cell>
          <cell r="H998">
            <v>0</v>
          </cell>
          <cell r="I998" t="str">
            <v>L</v>
          </cell>
          <cell r="J998" t="str">
            <v>PC</v>
          </cell>
          <cell r="K998" t="str">
            <v/>
          </cell>
          <cell r="L998" t="str">
            <v>0</v>
          </cell>
          <cell r="M998" t="str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>
            <v>1</v>
          </cell>
          <cell r="U998">
            <v>1</v>
          </cell>
          <cell r="V998">
            <v>1</v>
          </cell>
          <cell r="W998" t="str">
            <v>MM</v>
          </cell>
          <cell r="X998">
            <v>0</v>
          </cell>
          <cell r="Y998">
            <v>0</v>
          </cell>
          <cell r="Z998">
            <v>0</v>
          </cell>
          <cell r="AA998" t="str">
            <v/>
          </cell>
          <cell r="AB998">
            <v>0</v>
          </cell>
          <cell r="AC998">
            <v>0</v>
          </cell>
          <cell r="AD998">
            <v>0</v>
          </cell>
          <cell r="AE998" t="str">
            <v/>
          </cell>
          <cell r="AF998">
            <v>10</v>
          </cell>
          <cell r="AG998" t="str">
            <v>G</v>
          </cell>
          <cell r="AH998">
            <v>0</v>
          </cell>
          <cell r="AI998" t="str">
            <v/>
          </cell>
          <cell r="AJ998">
            <v>0</v>
          </cell>
          <cell r="AK998" t="str">
            <v/>
          </cell>
          <cell r="AL998" t="str">
            <v>0</v>
          </cell>
          <cell r="AM998" t="str">
            <v>0</v>
          </cell>
          <cell r="AN998" t="str">
            <v>0</v>
          </cell>
          <cell r="AO998" t="str">
            <v>0</v>
          </cell>
        </row>
        <row r="999">
          <cell r="D999" t="str">
            <v>48328-00010-68</v>
          </cell>
          <cell r="E999" t="str">
            <v>STICKER SNIFF &amp; RUB HIJAB SOFT</v>
          </cell>
          <cell r="F999">
            <v>0</v>
          </cell>
          <cell r="G999" t="str">
            <v/>
          </cell>
          <cell r="H999">
            <v>1E-3</v>
          </cell>
          <cell r="I999" t="str">
            <v>L</v>
          </cell>
          <cell r="J999" t="str">
            <v>PC</v>
          </cell>
          <cell r="K999" t="str">
            <v/>
          </cell>
          <cell r="L999" t="str">
            <v>0</v>
          </cell>
          <cell r="M999" t="str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>
            <v>10</v>
          </cell>
          <cell r="U999">
            <v>10</v>
          </cell>
          <cell r="V999">
            <v>10</v>
          </cell>
          <cell r="W999" t="str">
            <v>MM</v>
          </cell>
          <cell r="X999">
            <v>0</v>
          </cell>
          <cell r="Y999">
            <v>0</v>
          </cell>
          <cell r="Z999">
            <v>0</v>
          </cell>
          <cell r="AA999" t="str">
            <v/>
          </cell>
          <cell r="AB999">
            <v>0</v>
          </cell>
          <cell r="AC999">
            <v>0</v>
          </cell>
          <cell r="AD999">
            <v>0</v>
          </cell>
          <cell r="AE999" t="str">
            <v/>
          </cell>
          <cell r="AF999">
            <v>1</v>
          </cell>
          <cell r="AG999" t="str">
            <v>G</v>
          </cell>
          <cell r="AH999">
            <v>0</v>
          </cell>
          <cell r="AI999" t="str">
            <v/>
          </cell>
          <cell r="AJ999">
            <v>0</v>
          </cell>
          <cell r="AK999" t="str">
            <v/>
          </cell>
          <cell r="AL999" t="str">
            <v>0</v>
          </cell>
          <cell r="AM999" t="str">
            <v>0</v>
          </cell>
          <cell r="AN999" t="str">
            <v>0</v>
          </cell>
          <cell r="AO999" t="str">
            <v>0</v>
          </cell>
        </row>
        <row r="1000">
          <cell r="D1000" t="str">
            <v>48328-00002-05</v>
          </cell>
          <cell r="E1000" t="str">
            <v>STICKER NLC DISC 50% SPECIAL PRICE</v>
          </cell>
          <cell r="F1000">
            <v>0</v>
          </cell>
          <cell r="G1000" t="str">
            <v/>
          </cell>
          <cell r="H1000">
            <v>0</v>
          </cell>
          <cell r="I1000" t="str">
            <v>L</v>
          </cell>
          <cell r="J1000" t="str">
            <v>PC</v>
          </cell>
          <cell r="K1000" t="str">
            <v/>
          </cell>
          <cell r="L1000" t="str">
            <v>0</v>
          </cell>
          <cell r="M1000" t="str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>
            <v>1</v>
          </cell>
          <cell r="U1000">
            <v>1</v>
          </cell>
          <cell r="V1000">
            <v>1</v>
          </cell>
          <cell r="W1000" t="str">
            <v>MM</v>
          </cell>
          <cell r="X1000">
            <v>0</v>
          </cell>
          <cell r="Y1000">
            <v>0</v>
          </cell>
          <cell r="Z1000">
            <v>0</v>
          </cell>
          <cell r="AA1000" t="str">
            <v/>
          </cell>
          <cell r="AB1000">
            <v>0</v>
          </cell>
          <cell r="AC1000">
            <v>0</v>
          </cell>
          <cell r="AD1000">
            <v>0</v>
          </cell>
          <cell r="AE1000" t="str">
            <v/>
          </cell>
          <cell r="AF1000">
            <v>1E-3</v>
          </cell>
          <cell r="AG1000" t="str">
            <v>KG</v>
          </cell>
          <cell r="AH1000">
            <v>0</v>
          </cell>
          <cell r="AI1000" t="str">
            <v/>
          </cell>
          <cell r="AJ1000">
            <v>0</v>
          </cell>
          <cell r="AK1000" t="str">
            <v/>
          </cell>
          <cell r="AL1000" t="str">
            <v>0</v>
          </cell>
          <cell r="AM1000" t="str">
            <v>0</v>
          </cell>
          <cell r="AN1000" t="str">
            <v>0</v>
          </cell>
          <cell r="AO1000" t="str">
            <v>0</v>
          </cell>
        </row>
        <row r="1001">
          <cell r="D1001" t="str">
            <v>48328-00002-13</v>
          </cell>
          <cell r="E1001" t="str">
            <v>SHIPBOX NIVEA HAJJ PACKAGE II</v>
          </cell>
          <cell r="F1001">
            <v>0</v>
          </cell>
          <cell r="G1001" t="str">
            <v/>
          </cell>
          <cell r="H1001">
            <v>0</v>
          </cell>
          <cell r="I1001" t="str">
            <v>L</v>
          </cell>
          <cell r="J1001" t="str">
            <v>PC</v>
          </cell>
          <cell r="K1001" t="str">
            <v/>
          </cell>
          <cell r="L1001" t="str">
            <v>0</v>
          </cell>
          <cell r="M1001" t="str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>
            <v>1</v>
          </cell>
          <cell r="U1001">
            <v>1</v>
          </cell>
          <cell r="V1001">
            <v>1</v>
          </cell>
          <cell r="W1001" t="str">
            <v>MM</v>
          </cell>
          <cell r="X1001">
            <v>0</v>
          </cell>
          <cell r="Y1001">
            <v>0</v>
          </cell>
          <cell r="Z1001">
            <v>0</v>
          </cell>
          <cell r="AA1001" t="str">
            <v/>
          </cell>
          <cell r="AB1001">
            <v>0</v>
          </cell>
          <cell r="AC1001">
            <v>0</v>
          </cell>
          <cell r="AD1001">
            <v>0</v>
          </cell>
          <cell r="AE1001" t="str">
            <v/>
          </cell>
          <cell r="AF1001">
            <v>0.01</v>
          </cell>
          <cell r="AG1001" t="str">
            <v>KG</v>
          </cell>
          <cell r="AH1001">
            <v>0</v>
          </cell>
          <cell r="AI1001" t="str">
            <v/>
          </cell>
          <cell r="AJ1001">
            <v>0</v>
          </cell>
          <cell r="AK1001" t="str">
            <v/>
          </cell>
          <cell r="AL1001" t="str">
            <v>0</v>
          </cell>
          <cell r="AM1001" t="str">
            <v>0</v>
          </cell>
          <cell r="AN1001" t="str">
            <v>0</v>
          </cell>
          <cell r="AO1001" t="str">
            <v>0</v>
          </cell>
        </row>
        <row r="1002">
          <cell r="D1002" t="str">
            <v>48328-00002-16</v>
          </cell>
          <cell r="E1002" t="str">
            <v>HAJJ PACKAGE BAG</v>
          </cell>
          <cell r="F1002">
            <v>0</v>
          </cell>
          <cell r="G1002" t="str">
            <v/>
          </cell>
          <cell r="H1002">
            <v>0</v>
          </cell>
          <cell r="I1002" t="str">
            <v>L</v>
          </cell>
          <cell r="J1002" t="str">
            <v>PC</v>
          </cell>
          <cell r="K1002" t="str">
            <v/>
          </cell>
          <cell r="L1002" t="str">
            <v>0</v>
          </cell>
          <cell r="M1002" t="str">
            <v>0</v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>
            <v>1</v>
          </cell>
          <cell r="U1002">
            <v>1</v>
          </cell>
          <cell r="V1002">
            <v>1</v>
          </cell>
          <cell r="W1002" t="str">
            <v>MM</v>
          </cell>
          <cell r="X1002">
            <v>0</v>
          </cell>
          <cell r="Y1002">
            <v>0</v>
          </cell>
          <cell r="Z1002">
            <v>0</v>
          </cell>
          <cell r="AA1002" t="str">
            <v/>
          </cell>
          <cell r="AB1002">
            <v>0</v>
          </cell>
          <cell r="AC1002">
            <v>0</v>
          </cell>
          <cell r="AD1002">
            <v>0</v>
          </cell>
          <cell r="AE1002" t="str">
            <v/>
          </cell>
          <cell r="AF1002">
            <v>0.01</v>
          </cell>
          <cell r="AG1002" t="str">
            <v>KG</v>
          </cell>
          <cell r="AH1002">
            <v>0</v>
          </cell>
          <cell r="AI1002" t="str">
            <v/>
          </cell>
          <cell r="AJ1002">
            <v>0</v>
          </cell>
          <cell r="AK1002" t="str">
            <v/>
          </cell>
          <cell r="AL1002" t="str">
            <v>0</v>
          </cell>
          <cell r="AM1002" t="str">
            <v>0</v>
          </cell>
          <cell r="AN1002" t="str">
            <v>0</v>
          </cell>
          <cell r="AO1002" t="str">
            <v>0</v>
          </cell>
        </row>
        <row r="1003">
          <cell r="D1003" t="str">
            <v>48328-00002-28</v>
          </cell>
          <cell r="E1003" t="str">
            <v>SHIPBOX NFM TOTRECHSCR 100ML+MOIST 15ML</v>
          </cell>
          <cell r="F1003">
            <v>0</v>
          </cell>
          <cell r="G1003" t="str">
            <v/>
          </cell>
          <cell r="H1003">
            <v>0</v>
          </cell>
          <cell r="I1003" t="str">
            <v>L</v>
          </cell>
          <cell r="J1003" t="str">
            <v>PC</v>
          </cell>
          <cell r="K1003" t="str">
            <v/>
          </cell>
          <cell r="L1003" t="str">
            <v>0</v>
          </cell>
          <cell r="M1003" t="str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>
            <v>1</v>
          </cell>
          <cell r="U1003">
            <v>1</v>
          </cell>
          <cell r="V1003">
            <v>1</v>
          </cell>
          <cell r="W1003" t="str">
            <v>MM</v>
          </cell>
          <cell r="X1003">
            <v>0</v>
          </cell>
          <cell r="Y1003">
            <v>0</v>
          </cell>
          <cell r="Z1003">
            <v>0</v>
          </cell>
          <cell r="AA1003" t="str">
            <v/>
          </cell>
          <cell r="AB1003">
            <v>0</v>
          </cell>
          <cell r="AC1003">
            <v>0</v>
          </cell>
          <cell r="AD1003">
            <v>0</v>
          </cell>
          <cell r="AE1003" t="str">
            <v/>
          </cell>
          <cell r="AF1003">
            <v>0.01</v>
          </cell>
          <cell r="AG1003" t="str">
            <v>KG</v>
          </cell>
          <cell r="AH1003">
            <v>0</v>
          </cell>
          <cell r="AI1003" t="str">
            <v/>
          </cell>
          <cell r="AJ1003">
            <v>0</v>
          </cell>
          <cell r="AK1003" t="str">
            <v/>
          </cell>
          <cell r="AL1003" t="str">
            <v>0</v>
          </cell>
          <cell r="AM1003" t="str">
            <v>0</v>
          </cell>
          <cell r="AN1003" t="str">
            <v>0</v>
          </cell>
          <cell r="AO1003" t="str">
            <v>0</v>
          </cell>
        </row>
        <row r="1004">
          <cell r="D1004" t="str">
            <v>48328-00002-41</v>
          </cell>
          <cell r="E1004" t="str">
            <v>SHIPBOX VAS REUSEABLE FOR GLASS BOTTLE</v>
          </cell>
          <cell r="F1004">
            <v>0</v>
          </cell>
          <cell r="G1004" t="str">
            <v/>
          </cell>
          <cell r="H1004">
            <v>0</v>
          </cell>
          <cell r="I1004" t="str">
            <v>L</v>
          </cell>
          <cell r="J1004" t="str">
            <v>PC</v>
          </cell>
          <cell r="K1004" t="str">
            <v/>
          </cell>
          <cell r="L1004" t="str">
            <v>0</v>
          </cell>
          <cell r="M1004" t="str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>
            <v>1</v>
          </cell>
          <cell r="U1004">
            <v>1</v>
          </cell>
          <cell r="V1004">
            <v>1</v>
          </cell>
          <cell r="W1004" t="str">
            <v>MM</v>
          </cell>
          <cell r="X1004">
            <v>0</v>
          </cell>
          <cell r="Y1004">
            <v>0</v>
          </cell>
          <cell r="Z1004">
            <v>0</v>
          </cell>
          <cell r="AA1004" t="str">
            <v/>
          </cell>
          <cell r="AB1004">
            <v>0</v>
          </cell>
          <cell r="AC1004">
            <v>0</v>
          </cell>
          <cell r="AD1004">
            <v>0</v>
          </cell>
          <cell r="AE1004" t="str">
            <v/>
          </cell>
          <cell r="AF1004">
            <v>0.01</v>
          </cell>
          <cell r="AG1004" t="str">
            <v>KG</v>
          </cell>
          <cell r="AH1004">
            <v>0</v>
          </cell>
          <cell r="AI1004" t="str">
            <v/>
          </cell>
          <cell r="AJ1004">
            <v>0</v>
          </cell>
          <cell r="AK1004" t="str">
            <v/>
          </cell>
          <cell r="AL1004" t="str">
            <v>0</v>
          </cell>
          <cell r="AM1004" t="str">
            <v>0</v>
          </cell>
          <cell r="AN1004" t="str">
            <v>0</v>
          </cell>
          <cell r="AO1004" t="str">
            <v>0</v>
          </cell>
        </row>
        <row r="1005">
          <cell r="D1005" t="str">
            <v>48328-00002-42</v>
          </cell>
          <cell r="E1005" t="str">
            <v>SHIPBOX VAS REUSEABLE FOR BOTTLE &amp; TUBE</v>
          </cell>
          <cell r="F1005">
            <v>0</v>
          </cell>
          <cell r="G1005" t="str">
            <v/>
          </cell>
          <cell r="H1005">
            <v>0</v>
          </cell>
          <cell r="I1005" t="str">
            <v>L</v>
          </cell>
          <cell r="J1005" t="str">
            <v>PC</v>
          </cell>
          <cell r="K1005" t="str">
            <v/>
          </cell>
          <cell r="L1005" t="str">
            <v>0</v>
          </cell>
          <cell r="M1005" t="str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>
            <v>1</v>
          </cell>
          <cell r="U1005">
            <v>1</v>
          </cell>
          <cell r="V1005">
            <v>1</v>
          </cell>
          <cell r="W1005" t="str">
            <v>MM</v>
          </cell>
          <cell r="X1005">
            <v>0</v>
          </cell>
          <cell r="Y1005">
            <v>0</v>
          </cell>
          <cell r="Z1005">
            <v>0</v>
          </cell>
          <cell r="AA1005" t="str">
            <v/>
          </cell>
          <cell r="AB1005">
            <v>0</v>
          </cell>
          <cell r="AC1005">
            <v>0</v>
          </cell>
          <cell r="AD1005">
            <v>0</v>
          </cell>
          <cell r="AE1005" t="str">
            <v/>
          </cell>
          <cell r="AF1005">
            <v>0.01</v>
          </cell>
          <cell r="AG1005" t="str">
            <v>KG</v>
          </cell>
          <cell r="AH1005">
            <v>0</v>
          </cell>
          <cell r="AI1005" t="str">
            <v/>
          </cell>
          <cell r="AJ1005">
            <v>0</v>
          </cell>
          <cell r="AK1005" t="str">
            <v/>
          </cell>
          <cell r="AL1005" t="str">
            <v>0</v>
          </cell>
          <cell r="AM1005" t="str">
            <v>0</v>
          </cell>
          <cell r="AN1005" t="str">
            <v>0</v>
          </cell>
          <cell r="AO1005" t="str">
            <v>0</v>
          </cell>
        </row>
        <row r="1006">
          <cell r="D1006" t="str">
            <v>48328-00002-49</v>
          </cell>
          <cell r="E1006" t="str">
            <v>SHIPBOX EXT WHT 400ML+NGT WHT LOT 100ML</v>
          </cell>
          <cell r="F1006">
            <v>0</v>
          </cell>
          <cell r="G1006" t="str">
            <v/>
          </cell>
          <cell r="H1006">
            <v>0</v>
          </cell>
          <cell r="I1006" t="str">
            <v>L</v>
          </cell>
          <cell r="J1006" t="str">
            <v>PC</v>
          </cell>
          <cell r="K1006" t="str">
            <v/>
          </cell>
          <cell r="L1006" t="str">
            <v>0</v>
          </cell>
          <cell r="M1006" t="str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>
            <v>1</v>
          </cell>
          <cell r="U1006">
            <v>1</v>
          </cell>
          <cell r="V1006">
            <v>1</v>
          </cell>
          <cell r="W1006" t="str">
            <v>MM</v>
          </cell>
          <cell r="X1006">
            <v>0</v>
          </cell>
          <cell r="Y1006">
            <v>0</v>
          </cell>
          <cell r="Z1006">
            <v>0</v>
          </cell>
          <cell r="AA1006" t="str">
            <v/>
          </cell>
          <cell r="AB1006">
            <v>0</v>
          </cell>
          <cell r="AC1006">
            <v>0</v>
          </cell>
          <cell r="AD1006">
            <v>0</v>
          </cell>
          <cell r="AE1006" t="str">
            <v/>
          </cell>
          <cell r="AF1006">
            <v>0.01</v>
          </cell>
          <cell r="AG1006" t="str">
            <v>KG</v>
          </cell>
          <cell r="AH1006">
            <v>0</v>
          </cell>
          <cell r="AI1006" t="str">
            <v/>
          </cell>
          <cell r="AJ1006">
            <v>0</v>
          </cell>
          <cell r="AK1006" t="str">
            <v/>
          </cell>
          <cell r="AL1006" t="str">
            <v>0</v>
          </cell>
          <cell r="AM1006" t="str">
            <v>0</v>
          </cell>
          <cell r="AN1006" t="str">
            <v>0</v>
          </cell>
          <cell r="AO1006" t="str">
            <v>0</v>
          </cell>
        </row>
        <row r="1007">
          <cell r="D1007" t="str">
            <v>48328-00002-54</v>
          </cell>
          <cell r="E1007" t="str">
            <v>SHIPBOX NGT WHT SRM 200ML+RO EW 25ML</v>
          </cell>
          <cell r="F1007">
            <v>0</v>
          </cell>
          <cell r="G1007" t="str">
            <v/>
          </cell>
          <cell r="H1007">
            <v>0</v>
          </cell>
          <cell r="I1007" t="str">
            <v>L</v>
          </cell>
          <cell r="J1007" t="str">
            <v>PC</v>
          </cell>
          <cell r="K1007" t="str">
            <v/>
          </cell>
          <cell r="L1007" t="str">
            <v>0</v>
          </cell>
          <cell r="M1007" t="str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>
            <v>1</v>
          </cell>
          <cell r="U1007">
            <v>1</v>
          </cell>
          <cell r="V1007">
            <v>1</v>
          </cell>
          <cell r="W1007" t="str">
            <v>MM</v>
          </cell>
          <cell r="X1007">
            <v>0</v>
          </cell>
          <cell r="Y1007">
            <v>0</v>
          </cell>
          <cell r="Z1007">
            <v>0</v>
          </cell>
          <cell r="AA1007" t="str">
            <v/>
          </cell>
          <cell r="AB1007">
            <v>0</v>
          </cell>
          <cell r="AC1007">
            <v>0</v>
          </cell>
          <cell r="AD1007">
            <v>0</v>
          </cell>
          <cell r="AE1007" t="str">
            <v/>
          </cell>
          <cell r="AF1007">
            <v>0.01</v>
          </cell>
          <cell r="AG1007" t="str">
            <v>KG</v>
          </cell>
          <cell r="AH1007">
            <v>0</v>
          </cell>
          <cell r="AI1007" t="str">
            <v/>
          </cell>
          <cell r="AJ1007">
            <v>0</v>
          </cell>
          <cell r="AK1007" t="str">
            <v/>
          </cell>
          <cell r="AL1007" t="str">
            <v>0</v>
          </cell>
          <cell r="AM1007" t="str">
            <v>0</v>
          </cell>
          <cell r="AN1007" t="str">
            <v>0</v>
          </cell>
          <cell r="AO1007" t="str">
            <v>0</v>
          </cell>
        </row>
        <row r="1008">
          <cell r="D1008" t="str">
            <v>48328-00002-58</v>
          </cell>
          <cell r="E1008" t="str">
            <v>SHIPBOX CVM 100ML+B&amp;W RO MALE 25ML</v>
          </cell>
          <cell r="F1008">
            <v>0</v>
          </cell>
          <cell r="G1008" t="str">
            <v/>
          </cell>
          <cell r="H1008">
            <v>0</v>
          </cell>
          <cell r="I1008" t="str">
            <v>L</v>
          </cell>
          <cell r="J1008" t="str">
            <v>PC</v>
          </cell>
          <cell r="K1008" t="str">
            <v/>
          </cell>
          <cell r="L1008" t="str">
            <v>0</v>
          </cell>
          <cell r="M1008" t="str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>
            <v>1</v>
          </cell>
          <cell r="U1008">
            <v>1</v>
          </cell>
          <cell r="V1008">
            <v>1</v>
          </cell>
          <cell r="W1008" t="str">
            <v>MM</v>
          </cell>
          <cell r="X1008">
            <v>0</v>
          </cell>
          <cell r="Y1008">
            <v>0</v>
          </cell>
          <cell r="Z1008">
            <v>0</v>
          </cell>
          <cell r="AA1008" t="str">
            <v/>
          </cell>
          <cell r="AB1008">
            <v>0</v>
          </cell>
          <cell r="AC1008">
            <v>0</v>
          </cell>
          <cell r="AD1008">
            <v>0</v>
          </cell>
          <cell r="AE1008" t="str">
            <v/>
          </cell>
          <cell r="AF1008">
            <v>0.01</v>
          </cell>
          <cell r="AG1008" t="str">
            <v>KG</v>
          </cell>
          <cell r="AH1008">
            <v>0</v>
          </cell>
          <cell r="AI1008" t="str">
            <v/>
          </cell>
          <cell r="AJ1008">
            <v>0</v>
          </cell>
          <cell r="AK1008" t="str">
            <v/>
          </cell>
          <cell r="AL1008" t="str">
            <v>0</v>
          </cell>
          <cell r="AM1008" t="str">
            <v>0</v>
          </cell>
          <cell r="AN1008" t="str">
            <v>0</v>
          </cell>
          <cell r="AO1008" t="str">
            <v>0</v>
          </cell>
        </row>
        <row r="1009">
          <cell r="D1009" t="str">
            <v>48328-00002-95</v>
          </cell>
          <cell r="E1009" t="str">
            <v>FRONT STICKER 2 NSUN FC_CRM SPF50 50ML</v>
          </cell>
          <cell r="F1009">
            <v>0</v>
          </cell>
          <cell r="G1009" t="str">
            <v/>
          </cell>
          <cell r="H1009">
            <v>0</v>
          </cell>
          <cell r="I1009" t="str">
            <v>L</v>
          </cell>
          <cell r="J1009" t="str">
            <v>PC</v>
          </cell>
          <cell r="K1009" t="str">
            <v>ANEKA RUPA TERA, PT</v>
          </cell>
          <cell r="L1009" t="str">
            <v>0</v>
          </cell>
          <cell r="M1009" t="str">
            <v>0</v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>
            <v>1</v>
          </cell>
          <cell r="U1009">
            <v>1</v>
          </cell>
          <cell r="V1009">
            <v>1</v>
          </cell>
          <cell r="W1009" t="str">
            <v>MM</v>
          </cell>
          <cell r="X1009">
            <v>0</v>
          </cell>
          <cell r="Y1009">
            <v>0</v>
          </cell>
          <cell r="Z1009">
            <v>0</v>
          </cell>
          <cell r="AA1009" t="str">
            <v/>
          </cell>
          <cell r="AB1009">
            <v>0</v>
          </cell>
          <cell r="AC1009">
            <v>0</v>
          </cell>
          <cell r="AD1009">
            <v>0</v>
          </cell>
          <cell r="AE1009" t="str">
            <v/>
          </cell>
          <cell r="AF1009">
            <v>1E-3</v>
          </cell>
          <cell r="AG1009" t="str">
            <v>KG</v>
          </cell>
          <cell r="AH1009">
            <v>0</v>
          </cell>
          <cell r="AI1009" t="str">
            <v/>
          </cell>
          <cell r="AJ1009">
            <v>0</v>
          </cell>
          <cell r="AK1009" t="str">
            <v/>
          </cell>
          <cell r="AL1009" t="str">
            <v>0</v>
          </cell>
          <cell r="AM1009" t="str">
            <v>0</v>
          </cell>
          <cell r="AN1009" t="str">
            <v>0</v>
          </cell>
          <cell r="AO1009" t="str">
            <v>0</v>
          </cell>
        </row>
        <row r="1010">
          <cell r="D1010" t="str">
            <v>48328-00002-96</v>
          </cell>
          <cell r="E1010" t="str">
            <v>BACK STICKER FB NSUN FC_CRM SPF50 50ML</v>
          </cell>
          <cell r="F1010">
            <v>0</v>
          </cell>
          <cell r="G1010" t="str">
            <v/>
          </cell>
          <cell r="H1010">
            <v>0</v>
          </cell>
          <cell r="I1010" t="str">
            <v/>
          </cell>
          <cell r="J1010" t="str">
            <v>PC</v>
          </cell>
          <cell r="K1010" t="str">
            <v>ANEKA RUPA TERA, PT</v>
          </cell>
          <cell r="L1010" t="str">
            <v>0</v>
          </cell>
          <cell r="M1010" t="str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>
            <v>0</v>
          </cell>
          <cell r="U1010">
            <v>0</v>
          </cell>
          <cell r="V1010">
            <v>0</v>
          </cell>
          <cell r="W1010" t="str">
            <v/>
          </cell>
          <cell r="X1010">
            <v>0</v>
          </cell>
          <cell r="Y1010">
            <v>0</v>
          </cell>
          <cell r="Z1010">
            <v>0</v>
          </cell>
          <cell r="AA1010" t="str">
            <v/>
          </cell>
          <cell r="AB1010">
            <v>0</v>
          </cell>
          <cell r="AC1010">
            <v>0</v>
          </cell>
          <cell r="AD1010">
            <v>0</v>
          </cell>
          <cell r="AE1010" t="str">
            <v/>
          </cell>
          <cell r="AF1010">
            <v>0</v>
          </cell>
          <cell r="AG1010" t="str">
            <v>KG</v>
          </cell>
          <cell r="AH1010">
            <v>0</v>
          </cell>
          <cell r="AI1010" t="str">
            <v/>
          </cell>
          <cell r="AJ1010">
            <v>0</v>
          </cell>
          <cell r="AK1010" t="str">
            <v/>
          </cell>
          <cell r="AL1010" t="str">
            <v>0</v>
          </cell>
          <cell r="AM1010" t="str">
            <v>0</v>
          </cell>
          <cell r="AN1010" t="str">
            <v>0</v>
          </cell>
          <cell r="AO1010" t="str">
            <v>0</v>
          </cell>
        </row>
        <row r="1011">
          <cell r="D1011" t="str">
            <v>48328-00002-98</v>
          </cell>
          <cell r="E1011" t="str">
            <v>BCK STCKR TUBE SUN FC_CRM WHT SPF50 50ML</v>
          </cell>
          <cell r="F1011">
            <v>0</v>
          </cell>
          <cell r="G1011" t="str">
            <v/>
          </cell>
          <cell r="H1011">
            <v>0</v>
          </cell>
          <cell r="I1011" t="str">
            <v/>
          </cell>
          <cell r="J1011" t="str">
            <v>PC</v>
          </cell>
          <cell r="K1011" t="str">
            <v>CAKRA ANUGERAH PERKASA, PT</v>
          </cell>
          <cell r="L1011" t="str">
            <v>0</v>
          </cell>
          <cell r="M1011" t="str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>
            <v>0</v>
          </cell>
          <cell r="U1011">
            <v>0</v>
          </cell>
          <cell r="V1011">
            <v>0</v>
          </cell>
          <cell r="W1011" t="str">
            <v/>
          </cell>
          <cell r="X1011">
            <v>0</v>
          </cell>
          <cell r="Y1011">
            <v>0</v>
          </cell>
          <cell r="Z1011">
            <v>0</v>
          </cell>
          <cell r="AA1011" t="str">
            <v/>
          </cell>
          <cell r="AB1011">
            <v>0</v>
          </cell>
          <cell r="AC1011">
            <v>0</v>
          </cell>
          <cell r="AD1011">
            <v>0</v>
          </cell>
          <cell r="AE1011" t="str">
            <v/>
          </cell>
          <cell r="AF1011">
            <v>0</v>
          </cell>
          <cell r="AG1011" t="str">
            <v>KG</v>
          </cell>
          <cell r="AH1011">
            <v>0</v>
          </cell>
          <cell r="AI1011" t="str">
            <v/>
          </cell>
          <cell r="AJ1011">
            <v>0</v>
          </cell>
          <cell r="AK1011" t="str">
            <v/>
          </cell>
          <cell r="AL1011" t="str">
            <v>0</v>
          </cell>
          <cell r="AM1011" t="str">
            <v>0</v>
          </cell>
          <cell r="AN1011" t="str">
            <v>0</v>
          </cell>
          <cell r="AO1011" t="str">
            <v>0</v>
          </cell>
        </row>
        <row r="1012">
          <cell r="D1012" t="str">
            <v>48328-00003-25</v>
          </cell>
          <cell r="E1012" t="str">
            <v>UNIQUE CODE STICKER DEO INV B&amp;W 50ML</v>
          </cell>
          <cell r="F1012">
            <v>0</v>
          </cell>
          <cell r="G1012" t="str">
            <v/>
          </cell>
          <cell r="H1012">
            <v>0</v>
          </cell>
          <cell r="I1012" t="str">
            <v/>
          </cell>
          <cell r="J1012" t="str">
            <v>PC</v>
          </cell>
          <cell r="K1012" t="str">
            <v>PRIMASINDO MAKMUR KENCANA PT.</v>
          </cell>
          <cell r="L1012" t="str">
            <v>0</v>
          </cell>
          <cell r="M1012" t="str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>
            <v>0</v>
          </cell>
          <cell r="U1012">
            <v>0</v>
          </cell>
          <cell r="V1012">
            <v>0</v>
          </cell>
          <cell r="W1012" t="str">
            <v/>
          </cell>
          <cell r="X1012">
            <v>0</v>
          </cell>
          <cell r="Y1012">
            <v>0</v>
          </cell>
          <cell r="Z1012">
            <v>0</v>
          </cell>
          <cell r="AA1012" t="str">
            <v/>
          </cell>
          <cell r="AB1012">
            <v>0</v>
          </cell>
          <cell r="AC1012">
            <v>0</v>
          </cell>
          <cell r="AD1012">
            <v>0</v>
          </cell>
          <cell r="AE1012" t="str">
            <v/>
          </cell>
          <cell r="AF1012">
            <v>0</v>
          </cell>
          <cell r="AG1012" t="str">
            <v>KG</v>
          </cell>
          <cell r="AH1012">
            <v>0</v>
          </cell>
          <cell r="AI1012" t="str">
            <v/>
          </cell>
          <cell r="AJ1012">
            <v>0</v>
          </cell>
          <cell r="AK1012" t="str">
            <v/>
          </cell>
          <cell r="AL1012" t="str">
            <v>0</v>
          </cell>
          <cell r="AM1012" t="str">
            <v>0</v>
          </cell>
          <cell r="AN1012" t="str">
            <v>0</v>
          </cell>
          <cell r="AO1012" t="str">
            <v>0</v>
          </cell>
        </row>
        <row r="1013">
          <cell r="D1013" t="str">
            <v>48328-00003-54</v>
          </cell>
          <cell r="E1013" t="str">
            <v>BACK STICKER NSUN AFT_SUN LTN 125ML</v>
          </cell>
          <cell r="F1013">
            <v>0</v>
          </cell>
          <cell r="G1013" t="str">
            <v/>
          </cell>
          <cell r="H1013">
            <v>0</v>
          </cell>
          <cell r="I1013" t="str">
            <v>L</v>
          </cell>
          <cell r="J1013" t="str">
            <v>PC</v>
          </cell>
          <cell r="K1013" t="str">
            <v/>
          </cell>
          <cell r="L1013" t="str">
            <v>0</v>
          </cell>
          <cell r="M1013" t="str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>
            <v>1</v>
          </cell>
          <cell r="U1013">
            <v>1</v>
          </cell>
          <cell r="V1013">
            <v>1</v>
          </cell>
          <cell r="W1013" t="str">
            <v>MM</v>
          </cell>
          <cell r="X1013">
            <v>0</v>
          </cell>
          <cell r="Y1013">
            <v>0</v>
          </cell>
          <cell r="Z1013">
            <v>0</v>
          </cell>
          <cell r="AA1013" t="str">
            <v/>
          </cell>
          <cell r="AB1013">
            <v>0</v>
          </cell>
          <cell r="AC1013">
            <v>0</v>
          </cell>
          <cell r="AD1013">
            <v>0</v>
          </cell>
          <cell r="AE1013" t="str">
            <v/>
          </cell>
          <cell r="AF1013">
            <v>10</v>
          </cell>
          <cell r="AG1013" t="str">
            <v>G</v>
          </cell>
          <cell r="AH1013">
            <v>0</v>
          </cell>
          <cell r="AI1013" t="str">
            <v/>
          </cell>
          <cell r="AJ1013">
            <v>0</v>
          </cell>
          <cell r="AK1013" t="str">
            <v/>
          </cell>
          <cell r="AL1013" t="str">
            <v>0</v>
          </cell>
          <cell r="AM1013" t="str">
            <v>0</v>
          </cell>
          <cell r="AN1013" t="str">
            <v>0</v>
          </cell>
          <cell r="AO1013" t="str">
            <v>0</v>
          </cell>
        </row>
        <row r="1014">
          <cell r="D1014" t="str">
            <v>48328-00004-31</v>
          </cell>
          <cell r="E1014" t="str">
            <v>BACK STC NSUN SPY INV_PRT SPF50 200ML</v>
          </cell>
          <cell r="F1014">
            <v>0</v>
          </cell>
          <cell r="G1014" t="str">
            <v/>
          </cell>
          <cell r="H1014">
            <v>0</v>
          </cell>
          <cell r="I1014" t="str">
            <v>L</v>
          </cell>
          <cell r="J1014" t="str">
            <v>PC</v>
          </cell>
          <cell r="K1014" t="str">
            <v>ANEKA RUPA TERA, PT</v>
          </cell>
          <cell r="L1014" t="str">
            <v>0</v>
          </cell>
          <cell r="M1014" t="str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>
            <v>1</v>
          </cell>
          <cell r="U1014">
            <v>1</v>
          </cell>
          <cell r="V1014">
            <v>1</v>
          </cell>
          <cell r="W1014" t="str">
            <v>MM</v>
          </cell>
          <cell r="X1014">
            <v>0</v>
          </cell>
          <cell r="Y1014">
            <v>0</v>
          </cell>
          <cell r="Z1014">
            <v>0</v>
          </cell>
          <cell r="AA1014" t="str">
            <v/>
          </cell>
          <cell r="AB1014">
            <v>0</v>
          </cell>
          <cell r="AC1014">
            <v>0</v>
          </cell>
          <cell r="AD1014">
            <v>0</v>
          </cell>
          <cell r="AE1014" t="str">
            <v/>
          </cell>
          <cell r="AF1014">
            <v>10</v>
          </cell>
          <cell r="AG1014" t="str">
            <v>G</v>
          </cell>
          <cell r="AH1014">
            <v>0</v>
          </cell>
          <cell r="AI1014" t="str">
            <v/>
          </cell>
          <cell r="AJ1014">
            <v>0</v>
          </cell>
          <cell r="AK1014" t="str">
            <v/>
          </cell>
          <cell r="AL1014" t="str">
            <v>0</v>
          </cell>
          <cell r="AM1014" t="str">
            <v>0</v>
          </cell>
          <cell r="AN1014" t="str">
            <v>0</v>
          </cell>
          <cell r="AO1014" t="str">
            <v>0</v>
          </cell>
        </row>
        <row r="1015">
          <cell r="D1015" t="str">
            <v>48328-00004-52</v>
          </cell>
          <cell r="E1015" t="str">
            <v>STORY BOOK BIMBIM</v>
          </cell>
          <cell r="F1015">
            <v>0</v>
          </cell>
          <cell r="G1015" t="str">
            <v/>
          </cell>
          <cell r="H1015">
            <v>0</v>
          </cell>
          <cell r="I1015" t="str">
            <v>L</v>
          </cell>
          <cell r="J1015" t="str">
            <v>PC</v>
          </cell>
          <cell r="K1015" t="str">
            <v/>
          </cell>
          <cell r="L1015" t="str">
            <v>0</v>
          </cell>
          <cell r="M1015" t="str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>
            <v>1</v>
          </cell>
          <cell r="U1015">
            <v>1</v>
          </cell>
          <cell r="V1015">
            <v>1</v>
          </cell>
          <cell r="W1015" t="str">
            <v>MM</v>
          </cell>
          <cell r="X1015">
            <v>0</v>
          </cell>
          <cell r="Y1015">
            <v>0</v>
          </cell>
          <cell r="Z1015">
            <v>0</v>
          </cell>
          <cell r="AA1015" t="str">
            <v/>
          </cell>
          <cell r="AB1015">
            <v>0</v>
          </cell>
          <cell r="AC1015">
            <v>0</v>
          </cell>
          <cell r="AD1015">
            <v>0</v>
          </cell>
          <cell r="AE1015" t="str">
            <v/>
          </cell>
          <cell r="AF1015">
            <v>10</v>
          </cell>
          <cell r="AG1015" t="str">
            <v>G</v>
          </cell>
          <cell r="AH1015">
            <v>0</v>
          </cell>
          <cell r="AI1015" t="str">
            <v/>
          </cell>
          <cell r="AJ1015">
            <v>0</v>
          </cell>
          <cell r="AK1015" t="str">
            <v/>
          </cell>
          <cell r="AL1015" t="str">
            <v>0</v>
          </cell>
          <cell r="AM1015" t="str">
            <v>0</v>
          </cell>
          <cell r="AN1015" t="str">
            <v>0</v>
          </cell>
          <cell r="AO1015" t="str">
            <v>0</v>
          </cell>
        </row>
        <row r="1016">
          <cell r="D1016" t="str">
            <v>00116-90000-00</v>
          </cell>
          <cell r="E1016" t="str">
            <v>LAURETH-7 CITRATE/116</v>
          </cell>
          <cell r="F1016">
            <v>0</v>
          </cell>
          <cell r="G1016" t="str">
            <v/>
          </cell>
          <cell r="H1016">
            <v>0</v>
          </cell>
          <cell r="I1016" t="str">
            <v>L</v>
          </cell>
          <cell r="J1016" t="str">
            <v>KG</v>
          </cell>
          <cell r="K1016" t="str">
            <v/>
          </cell>
          <cell r="L1016" t="str">
            <v>0</v>
          </cell>
          <cell r="M1016" t="str">
            <v>0</v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>
            <v>0</v>
          </cell>
          <cell r="U1016">
            <v>0</v>
          </cell>
          <cell r="V1016">
            <v>0</v>
          </cell>
          <cell r="W1016" t="str">
            <v/>
          </cell>
          <cell r="X1016">
            <v>0</v>
          </cell>
          <cell r="Y1016">
            <v>0</v>
          </cell>
          <cell r="Z1016">
            <v>0</v>
          </cell>
          <cell r="AA1016" t="str">
            <v/>
          </cell>
          <cell r="AB1016">
            <v>0</v>
          </cell>
          <cell r="AC1016">
            <v>0</v>
          </cell>
          <cell r="AD1016">
            <v>0</v>
          </cell>
          <cell r="AE1016" t="str">
            <v/>
          </cell>
          <cell r="AF1016">
            <v>1</v>
          </cell>
          <cell r="AG1016" t="str">
            <v>KG</v>
          </cell>
          <cell r="AH1016">
            <v>0</v>
          </cell>
          <cell r="AI1016" t="str">
            <v/>
          </cell>
          <cell r="AJ1016">
            <v>0</v>
          </cell>
          <cell r="AK1016" t="str">
            <v/>
          </cell>
          <cell r="AL1016" t="str">
            <v>0</v>
          </cell>
          <cell r="AM1016" t="str">
            <v>0</v>
          </cell>
          <cell r="AN1016" t="str">
            <v>0</v>
          </cell>
          <cell r="AO1016" t="str">
            <v>0</v>
          </cell>
        </row>
        <row r="1017">
          <cell r="D1017" t="str">
            <v>48328-00006-02</v>
          </cell>
          <cell r="E1017" t="str">
            <v>BACK STC NSUN SPY PRRT&amp;BRN SPF20 200ML</v>
          </cell>
          <cell r="F1017">
            <v>0</v>
          </cell>
          <cell r="G1017" t="str">
            <v/>
          </cell>
          <cell r="H1017">
            <v>0</v>
          </cell>
          <cell r="I1017" t="str">
            <v/>
          </cell>
          <cell r="J1017" t="str">
            <v>PC</v>
          </cell>
          <cell r="K1017" t="str">
            <v/>
          </cell>
          <cell r="L1017" t="str">
            <v>0</v>
          </cell>
          <cell r="M1017" t="str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>
            <v>0</v>
          </cell>
          <cell r="U1017">
            <v>0</v>
          </cell>
          <cell r="V1017">
            <v>0</v>
          </cell>
          <cell r="W1017" t="str">
            <v/>
          </cell>
          <cell r="X1017">
            <v>0</v>
          </cell>
          <cell r="Y1017">
            <v>0</v>
          </cell>
          <cell r="Z1017">
            <v>0</v>
          </cell>
          <cell r="AA1017" t="str">
            <v/>
          </cell>
          <cell r="AB1017">
            <v>0</v>
          </cell>
          <cell r="AC1017">
            <v>0</v>
          </cell>
          <cell r="AD1017">
            <v>0</v>
          </cell>
          <cell r="AE1017" t="str">
            <v/>
          </cell>
          <cell r="AF1017">
            <v>0</v>
          </cell>
          <cell r="AG1017" t="str">
            <v>G</v>
          </cell>
          <cell r="AH1017">
            <v>0</v>
          </cell>
          <cell r="AI1017" t="str">
            <v/>
          </cell>
          <cell r="AJ1017">
            <v>0</v>
          </cell>
          <cell r="AK1017" t="str">
            <v/>
          </cell>
          <cell r="AL1017" t="str">
            <v>0</v>
          </cell>
          <cell r="AM1017" t="str">
            <v>0</v>
          </cell>
          <cell r="AN1017" t="str">
            <v>0</v>
          </cell>
          <cell r="AO1017" t="str">
            <v>0</v>
          </cell>
        </row>
        <row r="1018">
          <cell r="D1018" t="str">
            <v>48328-00006-18</v>
          </cell>
          <cell r="E1018" t="str">
            <v>HANSA MOTIF BOX</v>
          </cell>
          <cell r="F1018">
            <v>0</v>
          </cell>
          <cell r="G1018" t="str">
            <v/>
          </cell>
          <cell r="H1018">
            <v>1E-3</v>
          </cell>
          <cell r="I1018" t="str">
            <v>L</v>
          </cell>
          <cell r="J1018" t="str">
            <v>PC</v>
          </cell>
          <cell r="K1018" t="str">
            <v>Beiersdorf Manufacturing Argentona,</v>
          </cell>
          <cell r="L1018" t="str">
            <v>0</v>
          </cell>
          <cell r="M1018" t="str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>
            <v>10</v>
          </cell>
          <cell r="U1018">
            <v>10</v>
          </cell>
          <cell r="V1018">
            <v>10</v>
          </cell>
          <cell r="W1018" t="str">
            <v>MM</v>
          </cell>
          <cell r="X1018">
            <v>0</v>
          </cell>
          <cell r="Y1018">
            <v>0</v>
          </cell>
          <cell r="Z1018">
            <v>0</v>
          </cell>
          <cell r="AA1018" t="str">
            <v/>
          </cell>
          <cell r="AB1018">
            <v>0</v>
          </cell>
          <cell r="AC1018">
            <v>0</v>
          </cell>
          <cell r="AD1018">
            <v>0</v>
          </cell>
          <cell r="AE1018" t="str">
            <v/>
          </cell>
          <cell r="AF1018">
            <v>10</v>
          </cell>
          <cell r="AG1018" t="str">
            <v>G</v>
          </cell>
          <cell r="AH1018">
            <v>0</v>
          </cell>
          <cell r="AI1018" t="str">
            <v/>
          </cell>
          <cell r="AJ1018">
            <v>0</v>
          </cell>
          <cell r="AK1018" t="str">
            <v/>
          </cell>
          <cell r="AL1018" t="str">
            <v>0</v>
          </cell>
          <cell r="AM1018" t="str">
            <v>0</v>
          </cell>
          <cell r="AN1018" t="str">
            <v>0</v>
          </cell>
          <cell r="AO1018" t="str">
            <v>0</v>
          </cell>
        </row>
        <row r="1019">
          <cell r="D1019" t="str">
            <v>48328-00006-35</v>
          </cell>
          <cell r="E1019" t="str">
            <v>BACK STC NSUN KIDS ULTRA SENSITIVE</v>
          </cell>
          <cell r="F1019">
            <v>0</v>
          </cell>
          <cell r="G1019" t="str">
            <v/>
          </cell>
          <cell r="H1019">
            <v>1E-3</v>
          </cell>
          <cell r="I1019" t="str">
            <v>L</v>
          </cell>
          <cell r="J1019" t="str">
            <v>PC</v>
          </cell>
          <cell r="K1019" t="str">
            <v>ANEKA RUPA TERA, PT</v>
          </cell>
          <cell r="L1019" t="str">
            <v>0</v>
          </cell>
          <cell r="M1019" t="str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>
            <v>10</v>
          </cell>
          <cell r="U1019">
            <v>10</v>
          </cell>
          <cell r="V1019">
            <v>10</v>
          </cell>
          <cell r="W1019" t="str">
            <v>MM</v>
          </cell>
          <cell r="X1019">
            <v>0</v>
          </cell>
          <cell r="Y1019">
            <v>0</v>
          </cell>
          <cell r="Z1019">
            <v>0</v>
          </cell>
          <cell r="AA1019" t="str">
            <v/>
          </cell>
          <cell r="AB1019">
            <v>0</v>
          </cell>
          <cell r="AC1019">
            <v>0</v>
          </cell>
          <cell r="AD1019">
            <v>0</v>
          </cell>
          <cell r="AE1019" t="str">
            <v/>
          </cell>
          <cell r="AF1019">
            <v>10</v>
          </cell>
          <cell r="AG1019" t="str">
            <v>G</v>
          </cell>
          <cell r="AH1019">
            <v>0</v>
          </cell>
          <cell r="AI1019" t="str">
            <v/>
          </cell>
          <cell r="AJ1019">
            <v>0</v>
          </cell>
          <cell r="AK1019" t="str">
            <v/>
          </cell>
          <cell r="AL1019" t="str">
            <v>0</v>
          </cell>
          <cell r="AM1019" t="str">
            <v>0</v>
          </cell>
          <cell r="AN1019" t="str">
            <v>0</v>
          </cell>
          <cell r="AO1019" t="str">
            <v>0</v>
          </cell>
        </row>
        <row r="1020">
          <cell r="D1020" t="str">
            <v>48328-00006-98</v>
          </cell>
          <cell r="E1020" t="str">
            <v>FRONT STC NSUN LTN PRTT&amp;BRN SPF20 200ML</v>
          </cell>
          <cell r="F1020">
            <v>0</v>
          </cell>
          <cell r="G1020" t="str">
            <v/>
          </cell>
          <cell r="H1020">
            <v>1E-3</v>
          </cell>
          <cell r="I1020" t="str">
            <v>L</v>
          </cell>
          <cell r="J1020" t="str">
            <v>PC</v>
          </cell>
          <cell r="K1020" t="str">
            <v/>
          </cell>
          <cell r="L1020" t="str">
            <v>0</v>
          </cell>
          <cell r="M1020" t="str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>
            <v>10</v>
          </cell>
          <cell r="U1020">
            <v>10</v>
          </cell>
          <cell r="V1020">
            <v>10</v>
          </cell>
          <cell r="W1020" t="str">
            <v>MM</v>
          </cell>
          <cell r="X1020">
            <v>0</v>
          </cell>
          <cell r="Y1020">
            <v>0</v>
          </cell>
          <cell r="Z1020">
            <v>0</v>
          </cell>
          <cell r="AA1020" t="str">
            <v/>
          </cell>
          <cell r="AB1020">
            <v>0</v>
          </cell>
          <cell r="AC1020">
            <v>0</v>
          </cell>
          <cell r="AD1020">
            <v>0</v>
          </cell>
          <cell r="AE1020" t="str">
            <v/>
          </cell>
          <cell r="AF1020">
            <v>10</v>
          </cell>
          <cell r="AG1020" t="str">
            <v>G</v>
          </cell>
          <cell r="AH1020">
            <v>0</v>
          </cell>
          <cell r="AI1020" t="str">
            <v/>
          </cell>
          <cell r="AJ1020">
            <v>0</v>
          </cell>
          <cell r="AK1020" t="str">
            <v/>
          </cell>
          <cell r="AL1020" t="str">
            <v>0</v>
          </cell>
          <cell r="AM1020" t="str">
            <v>0</v>
          </cell>
          <cell r="AN1020" t="str">
            <v>0</v>
          </cell>
          <cell r="AO1020" t="str">
            <v>0</v>
          </cell>
        </row>
        <row r="1021">
          <cell r="D1021" t="str">
            <v>48332-93757-00</v>
          </cell>
          <cell r="E1021" t="str">
            <v>NIVEA_EXTRA_BRIGHT_SUPER</v>
          </cell>
          <cell r="F1021">
            <v>320</v>
          </cell>
          <cell r="G1021" t="str">
            <v>ML</v>
          </cell>
          <cell r="H1021">
            <v>1.2350000000000001</v>
          </cell>
          <cell r="I1021" t="str">
            <v>L</v>
          </cell>
          <cell r="J1021" t="str">
            <v>PC</v>
          </cell>
          <cell r="K1021" t="str">
            <v/>
          </cell>
          <cell r="L1021" t="str">
            <v>3</v>
          </cell>
          <cell r="M1021" t="str">
            <v>12</v>
          </cell>
          <cell r="N1021" t="str">
            <v>8850029040639</v>
          </cell>
          <cell r="O1021" t="str">
            <v>HE</v>
          </cell>
          <cell r="P1021" t="str">
            <v>04005805447797</v>
          </cell>
          <cell r="Q1021" t="str">
            <v>IC</v>
          </cell>
          <cell r="R1021" t="str">
            <v>18850029040636</v>
          </cell>
          <cell r="S1021" t="str">
            <v>IC</v>
          </cell>
          <cell r="T1021">
            <v>94</v>
          </cell>
          <cell r="U1021">
            <v>60</v>
          </cell>
          <cell r="V1021">
            <v>219</v>
          </cell>
          <cell r="W1021" t="str">
            <v>MM</v>
          </cell>
          <cell r="X1021">
            <v>216</v>
          </cell>
          <cell r="Y1021">
            <v>80</v>
          </cell>
          <cell r="Z1021">
            <v>220</v>
          </cell>
          <cell r="AA1021" t="str">
            <v>MM</v>
          </cell>
          <cell r="AB1021">
            <v>336</v>
          </cell>
          <cell r="AC1021">
            <v>228</v>
          </cell>
          <cell r="AD1021">
            <v>247</v>
          </cell>
          <cell r="AE1021" t="str">
            <v>MM</v>
          </cell>
          <cell r="AF1021">
            <v>352</v>
          </cell>
          <cell r="AG1021" t="str">
            <v>G</v>
          </cell>
          <cell r="AH1021">
            <v>1.07</v>
          </cell>
          <cell r="AI1021" t="str">
            <v>KG</v>
          </cell>
          <cell r="AJ1021">
            <v>4.28</v>
          </cell>
          <cell r="AK1021" t="str">
            <v>KG</v>
          </cell>
          <cell r="AL1021" t="str">
            <v>0</v>
          </cell>
          <cell r="AM1021" t="str">
            <v>0</v>
          </cell>
          <cell r="AN1021" t="str">
            <v>0</v>
          </cell>
          <cell r="AO1021" t="str">
            <v>0</v>
          </cell>
        </row>
        <row r="1022">
          <cell r="D1022" t="str">
            <v>76109-09000-04</v>
          </cell>
          <cell r="E1022" t="str">
            <v>HP FAB STR HL ASS 10 ID 76109</v>
          </cell>
          <cell r="F1022">
            <v>10</v>
          </cell>
          <cell r="G1022" t="str">
            <v>PC</v>
          </cell>
          <cell r="H1022">
            <v>5.0999999999999997E-2</v>
          </cell>
          <cell r="I1022" t="str">
            <v>L</v>
          </cell>
          <cell r="J1022" t="str">
            <v>PC</v>
          </cell>
          <cell r="K1022" t="str">
            <v>BDF DC Export Malang</v>
          </cell>
          <cell r="L1022" t="str">
            <v>30</v>
          </cell>
          <cell r="M1022" t="str">
            <v>180</v>
          </cell>
          <cell r="N1022" t="str">
            <v>8999777761097</v>
          </cell>
          <cell r="O1022" t="str">
            <v>HE</v>
          </cell>
          <cell r="P1022" t="str">
            <v>08999777002497</v>
          </cell>
          <cell r="Q1022" t="str">
            <v>IC</v>
          </cell>
          <cell r="R1022" t="str">
            <v>18999777761094</v>
          </cell>
          <cell r="S1022" t="str">
            <v>IC</v>
          </cell>
          <cell r="T1022">
            <v>80</v>
          </cell>
          <cell r="U1022">
            <v>6</v>
          </cell>
          <cell r="V1022">
            <v>106</v>
          </cell>
          <cell r="W1022" t="str">
            <v>MM</v>
          </cell>
          <cell r="X1022">
            <v>167</v>
          </cell>
          <cell r="Y1022">
            <v>93</v>
          </cell>
          <cell r="Z1022">
            <v>109</v>
          </cell>
          <cell r="AA1022" t="str">
            <v>MM</v>
          </cell>
          <cell r="AB1022">
            <v>301</v>
          </cell>
          <cell r="AC1022">
            <v>179</v>
          </cell>
          <cell r="AD1022">
            <v>232</v>
          </cell>
          <cell r="AE1022" t="str">
            <v>MM</v>
          </cell>
          <cell r="AF1022">
            <v>0.01</v>
          </cell>
          <cell r="AG1022" t="str">
            <v>KG</v>
          </cell>
          <cell r="AH1022">
            <v>0.32300000000000001</v>
          </cell>
          <cell r="AI1022" t="str">
            <v>KG</v>
          </cell>
          <cell r="AJ1022">
            <v>2.1030000000000002</v>
          </cell>
          <cell r="AK1022" t="str">
            <v>KG</v>
          </cell>
          <cell r="AL1022" t="str">
            <v>16</v>
          </cell>
          <cell r="AM1022" t="str">
            <v>5</v>
          </cell>
          <cell r="AN1022" t="str">
            <v>80</v>
          </cell>
          <cell r="AO1022" t="str">
            <v>14400</v>
          </cell>
        </row>
        <row r="1023">
          <cell r="D1023" t="str">
            <v>80027-04800-33</v>
          </cell>
          <cell r="E1023" t="str">
            <v>NDEO SPY DP_ML 150ML</v>
          </cell>
          <cell r="F1023">
            <v>150</v>
          </cell>
          <cell r="G1023" t="str">
            <v>ML</v>
          </cell>
          <cell r="H1023">
            <v>0</v>
          </cell>
          <cell r="I1023" t="str">
            <v>L</v>
          </cell>
          <cell r="J1023" t="str">
            <v>PC</v>
          </cell>
          <cell r="K1023" t="str">
            <v/>
          </cell>
          <cell r="L1023" t="str">
            <v>6</v>
          </cell>
          <cell r="M1023" t="str">
            <v>12</v>
          </cell>
          <cell r="N1023" t="str">
            <v>8999777010676</v>
          </cell>
          <cell r="O1023" t="str">
            <v>HE</v>
          </cell>
          <cell r="P1023" t="str">
            <v>8999777010683</v>
          </cell>
          <cell r="Q1023" t="str">
            <v>HE</v>
          </cell>
          <cell r="R1023" t="str">
            <v>8999777010690</v>
          </cell>
          <cell r="S1023" t="str">
            <v>HE</v>
          </cell>
          <cell r="T1023">
            <v>0</v>
          </cell>
          <cell r="U1023">
            <v>0</v>
          </cell>
          <cell r="V1023">
            <v>0</v>
          </cell>
          <cell r="W1023" t="str">
            <v>MM</v>
          </cell>
          <cell r="X1023">
            <v>0</v>
          </cell>
          <cell r="Y1023">
            <v>0</v>
          </cell>
          <cell r="Z1023">
            <v>0</v>
          </cell>
          <cell r="AA1023" t="str">
            <v>MM</v>
          </cell>
          <cell r="AB1023">
            <v>0</v>
          </cell>
          <cell r="AC1023">
            <v>0</v>
          </cell>
          <cell r="AD1023">
            <v>0</v>
          </cell>
          <cell r="AE1023" t="str">
            <v>MM</v>
          </cell>
          <cell r="AF1023">
            <v>0</v>
          </cell>
          <cell r="AG1023" t="str">
            <v>G</v>
          </cell>
          <cell r="AH1023">
            <v>0</v>
          </cell>
          <cell r="AI1023" t="str">
            <v>KG</v>
          </cell>
          <cell r="AJ1023">
            <v>0</v>
          </cell>
          <cell r="AK1023" t="str">
            <v>KG</v>
          </cell>
          <cell r="AL1023" t="str">
            <v>0</v>
          </cell>
          <cell r="AM1023" t="str">
            <v>0</v>
          </cell>
          <cell r="AN1023" t="str">
            <v>0</v>
          </cell>
          <cell r="AO1023" t="str">
            <v>0</v>
          </cell>
        </row>
        <row r="1024">
          <cell r="D1024" t="str">
            <v>80031-04800-28</v>
          </cell>
          <cell r="E1024" t="str">
            <v>NMEN DEO RLL_ON_DEEP 50ML</v>
          </cell>
          <cell r="F1024">
            <v>50</v>
          </cell>
          <cell r="G1024" t="str">
            <v>ML</v>
          </cell>
          <cell r="H1024">
            <v>184.91</v>
          </cell>
          <cell r="I1024" t="str">
            <v>ML</v>
          </cell>
          <cell r="J1024" t="str">
            <v>PC</v>
          </cell>
          <cell r="K1024" t="str">
            <v/>
          </cell>
          <cell r="L1024" t="str">
            <v>6</v>
          </cell>
          <cell r="M1024" t="str">
            <v>24</v>
          </cell>
          <cell r="N1024" t="str">
            <v>8999777010638</v>
          </cell>
          <cell r="O1024" t="str">
            <v>HE</v>
          </cell>
          <cell r="P1024" t="str">
            <v>8999777010645</v>
          </cell>
          <cell r="Q1024" t="str">
            <v>HE</v>
          </cell>
          <cell r="R1024" t="str">
            <v>8999777010652</v>
          </cell>
          <cell r="S1024" t="str">
            <v>HE</v>
          </cell>
          <cell r="T1024">
            <v>41</v>
          </cell>
          <cell r="U1024">
            <v>41</v>
          </cell>
          <cell r="V1024">
            <v>110</v>
          </cell>
          <cell r="W1024" t="str">
            <v>MM</v>
          </cell>
          <cell r="X1024">
            <v>246</v>
          </cell>
          <cell r="Y1024">
            <v>41</v>
          </cell>
          <cell r="Z1024">
            <v>110</v>
          </cell>
          <cell r="AA1024" t="str">
            <v>MM</v>
          </cell>
          <cell r="AB1024">
            <v>256</v>
          </cell>
          <cell r="AC1024">
            <v>177</v>
          </cell>
          <cell r="AD1024">
            <v>131</v>
          </cell>
          <cell r="AE1024" t="str">
            <v>MM</v>
          </cell>
          <cell r="AF1024">
            <v>159.077</v>
          </cell>
          <cell r="AG1024" t="str">
            <v>G</v>
          </cell>
          <cell r="AH1024">
            <v>0.95799999999999996</v>
          </cell>
          <cell r="AI1024" t="str">
            <v>KG</v>
          </cell>
          <cell r="AJ1024">
            <v>3.948</v>
          </cell>
          <cell r="AK1024" t="str">
            <v>KG</v>
          </cell>
          <cell r="AL1024" t="str">
            <v>19</v>
          </cell>
          <cell r="AM1024" t="str">
            <v>7</v>
          </cell>
          <cell r="AN1024" t="str">
            <v>133</v>
          </cell>
          <cell r="AO1024" t="str">
            <v>3192</v>
          </cell>
        </row>
        <row r="1025">
          <cell r="D1025" t="str">
            <v>80210-04800-39</v>
          </cell>
          <cell r="E1025" t="str">
            <v>NBODY ESS RCH_CRG_MLK 200ML</v>
          </cell>
          <cell r="F1025">
            <v>200</v>
          </cell>
          <cell r="G1025" t="str">
            <v>ML</v>
          </cell>
          <cell r="H1025">
            <v>399.6</v>
          </cell>
          <cell r="I1025" t="str">
            <v>ML</v>
          </cell>
          <cell r="J1025" t="str">
            <v>PC</v>
          </cell>
          <cell r="K1025" t="str">
            <v/>
          </cell>
          <cell r="L1025" t="str">
            <v>0</v>
          </cell>
          <cell r="M1025" t="str">
            <v>24</v>
          </cell>
          <cell r="N1025" t="str">
            <v>8999777000011</v>
          </cell>
          <cell r="O1025" t="str">
            <v>HE</v>
          </cell>
          <cell r="P1025" t="str">
            <v/>
          </cell>
          <cell r="Q1025" t="str">
            <v/>
          </cell>
          <cell r="R1025" t="str">
            <v>8999777012212</v>
          </cell>
          <cell r="S1025" t="str">
            <v>HE</v>
          </cell>
          <cell r="T1025">
            <v>60</v>
          </cell>
          <cell r="U1025">
            <v>37</v>
          </cell>
          <cell r="V1025">
            <v>180</v>
          </cell>
          <cell r="W1025" t="str">
            <v>MM</v>
          </cell>
          <cell r="X1025">
            <v>0</v>
          </cell>
          <cell r="Y1025">
            <v>0</v>
          </cell>
          <cell r="Z1025">
            <v>0</v>
          </cell>
          <cell r="AA1025" t="str">
            <v/>
          </cell>
          <cell r="AB1025">
            <v>245</v>
          </cell>
          <cell r="AC1025">
            <v>226</v>
          </cell>
          <cell r="AD1025">
            <v>197</v>
          </cell>
          <cell r="AE1025" t="str">
            <v>MM</v>
          </cell>
          <cell r="AF1025">
            <v>0.22700000000000001</v>
          </cell>
          <cell r="AG1025" t="str">
            <v>KG</v>
          </cell>
          <cell r="AH1025">
            <v>0</v>
          </cell>
          <cell r="AI1025" t="str">
            <v/>
          </cell>
          <cell r="AJ1025">
            <v>5.6319999999999997</v>
          </cell>
          <cell r="AK1025" t="str">
            <v>KG</v>
          </cell>
          <cell r="AL1025" t="str">
            <v>14</v>
          </cell>
          <cell r="AM1025" t="str">
            <v>6</v>
          </cell>
          <cell r="AN1025" t="str">
            <v>84</v>
          </cell>
          <cell r="AO1025" t="str">
            <v>2016</v>
          </cell>
        </row>
        <row r="1026">
          <cell r="D1026" t="str">
            <v>80232-04800-39</v>
          </cell>
          <cell r="E1026" t="str">
            <v>NBODY ESS RCH_CRG_MLK 100ML</v>
          </cell>
          <cell r="F1026">
            <v>100</v>
          </cell>
          <cell r="G1026" t="str">
            <v>ML</v>
          </cell>
          <cell r="H1026">
            <v>251.1</v>
          </cell>
          <cell r="I1026" t="str">
            <v>ML</v>
          </cell>
          <cell r="J1026" t="str">
            <v>PC</v>
          </cell>
          <cell r="K1026" t="str">
            <v/>
          </cell>
          <cell r="L1026" t="str">
            <v>0</v>
          </cell>
          <cell r="M1026" t="str">
            <v>48</v>
          </cell>
          <cell r="N1026" t="str">
            <v>8999777000004</v>
          </cell>
          <cell r="O1026" t="str">
            <v>HE</v>
          </cell>
          <cell r="P1026" t="str">
            <v/>
          </cell>
          <cell r="Q1026" t="str">
            <v/>
          </cell>
          <cell r="R1026" t="str">
            <v>8999777014650</v>
          </cell>
          <cell r="S1026" t="str">
            <v>HE</v>
          </cell>
          <cell r="T1026">
            <v>54</v>
          </cell>
          <cell r="U1026">
            <v>31</v>
          </cell>
          <cell r="V1026">
            <v>150</v>
          </cell>
          <cell r="W1026" t="str">
            <v>MM</v>
          </cell>
          <cell r="X1026">
            <v>0</v>
          </cell>
          <cell r="Y1026">
            <v>0</v>
          </cell>
          <cell r="Z1026">
            <v>0</v>
          </cell>
          <cell r="AA1026" t="str">
            <v/>
          </cell>
          <cell r="AB1026">
            <v>381</v>
          </cell>
          <cell r="AC1026">
            <v>228</v>
          </cell>
          <cell r="AD1026">
            <v>165</v>
          </cell>
          <cell r="AE1026" t="str">
            <v>MM</v>
          </cell>
          <cell r="AF1026">
            <v>0.11899999999999999</v>
          </cell>
          <cell r="AG1026" t="str">
            <v>KG</v>
          </cell>
          <cell r="AH1026">
            <v>0</v>
          </cell>
          <cell r="AI1026" t="str">
            <v/>
          </cell>
          <cell r="AJ1026">
            <v>5.94</v>
          </cell>
          <cell r="AK1026" t="str">
            <v>KG</v>
          </cell>
          <cell r="AL1026" t="str">
            <v>10</v>
          </cell>
          <cell r="AM1026" t="str">
            <v>7</v>
          </cell>
          <cell r="AN1026" t="str">
            <v>70</v>
          </cell>
          <cell r="AO1026" t="str">
            <v>3360</v>
          </cell>
        </row>
        <row r="1027">
          <cell r="D1027" t="str">
            <v>81182-04800-08</v>
          </cell>
          <cell r="E1027" t="str">
            <v>NF ESLS EYE_MK-UP_RMV 125ML BI-PHASE</v>
          </cell>
          <cell r="F1027">
            <v>125</v>
          </cell>
          <cell r="G1027" t="str">
            <v>ML</v>
          </cell>
          <cell r="H1027">
            <v>273.726</v>
          </cell>
          <cell r="I1027" t="str">
            <v>ML</v>
          </cell>
          <cell r="J1027" t="str">
            <v>PC</v>
          </cell>
          <cell r="K1027" t="str">
            <v>BDF Surabaya</v>
          </cell>
          <cell r="L1027" t="str">
            <v>6</v>
          </cell>
          <cell r="M1027" t="str">
            <v>12</v>
          </cell>
          <cell r="N1027" t="str">
            <v>4005900102300</v>
          </cell>
          <cell r="O1027" t="str">
            <v>HE</v>
          </cell>
          <cell r="P1027" t="str">
            <v>04005805155739</v>
          </cell>
          <cell r="Q1027" t="str">
            <v>IC</v>
          </cell>
          <cell r="R1027" t="str">
            <v>04005805155746</v>
          </cell>
          <cell r="S1027" t="str">
            <v>IC</v>
          </cell>
          <cell r="T1027">
            <v>54</v>
          </cell>
          <cell r="U1027">
            <v>37</v>
          </cell>
          <cell r="V1027">
            <v>137</v>
          </cell>
          <cell r="W1027" t="str">
            <v>MM</v>
          </cell>
          <cell r="X1027">
            <v>222</v>
          </cell>
          <cell r="Y1027">
            <v>54</v>
          </cell>
          <cell r="Z1027">
            <v>137</v>
          </cell>
          <cell r="AA1027" t="str">
            <v>MM</v>
          </cell>
          <cell r="AB1027">
            <v>236</v>
          </cell>
          <cell r="AC1027">
            <v>118</v>
          </cell>
          <cell r="AD1027">
            <v>143</v>
          </cell>
          <cell r="AE1027" t="str">
            <v>MM</v>
          </cell>
          <cell r="AF1027">
            <v>135</v>
          </cell>
          <cell r="AG1027" t="str">
            <v>G</v>
          </cell>
          <cell r="AH1027">
            <v>0.81</v>
          </cell>
          <cell r="AI1027" t="str">
            <v>KG</v>
          </cell>
          <cell r="AJ1027">
            <v>1.706</v>
          </cell>
          <cell r="AK1027" t="str">
            <v>KG</v>
          </cell>
          <cell r="AL1027" t="str">
            <v>30</v>
          </cell>
          <cell r="AM1027" t="str">
            <v>7</v>
          </cell>
          <cell r="AN1027" t="str">
            <v>210</v>
          </cell>
          <cell r="AO1027" t="str">
            <v>2520</v>
          </cell>
        </row>
        <row r="1028">
          <cell r="D1028" t="str">
            <v>81775-04801-15</v>
          </cell>
          <cell r="E1028" t="str">
            <v>NFM CLN OIL_CNT_MD 100ML</v>
          </cell>
          <cell r="F1028">
            <v>100</v>
          </cell>
          <cell r="G1028" t="str">
            <v>ML</v>
          </cell>
          <cell r="H1028">
            <v>580</v>
          </cell>
          <cell r="I1028" t="str">
            <v>ML</v>
          </cell>
          <cell r="J1028" t="str">
            <v>PC</v>
          </cell>
          <cell r="K1028" t="str">
            <v>BDF Surabaya</v>
          </cell>
          <cell r="L1028" t="str">
            <v>6</v>
          </cell>
          <cell r="M1028" t="str">
            <v>24</v>
          </cell>
          <cell r="N1028" t="str">
            <v>4005808694822</v>
          </cell>
          <cell r="O1028" t="str">
            <v>HE</v>
          </cell>
          <cell r="P1028" t="str">
            <v>17319470004037</v>
          </cell>
          <cell r="Q1028" t="str">
            <v>IC</v>
          </cell>
          <cell r="R1028" t="str">
            <v>17319470004044</v>
          </cell>
          <cell r="S1028" t="str">
            <v>IC</v>
          </cell>
          <cell r="T1028">
            <v>80</v>
          </cell>
          <cell r="U1028">
            <v>50</v>
          </cell>
          <cell r="V1028">
            <v>145</v>
          </cell>
          <cell r="W1028" t="str">
            <v>MM</v>
          </cell>
          <cell r="X1028">
            <v>0</v>
          </cell>
          <cell r="Y1028">
            <v>0</v>
          </cell>
          <cell r="Z1028">
            <v>0</v>
          </cell>
          <cell r="AA1028" t="str">
            <v>MM</v>
          </cell>
          <cell r="AB1028">
            <v>303</v>
          </cell>
          <cell r="AC1028">
            <v>210</v>
          </cell>
          <cell r="AD1028">
            <v>145</v>
          </cell>
          <cell r="AE1028" t="str">
            <v>MM</v>
          </cell>
          <cell r="AF1028">
            <v>113.67</v>
          </cell>
          <cell r="AG1028" t="str">
            <v>G</v>
          </cell>
          <cell r="AH1028">
            <v>0</v>
          </cell>
          <cell r="AI1028" t="str">
            <v>KG</v>
          </cell>
          <cell r="AJ1028">
            <v>2.9769999999999999</v>
          </cell>
          <cell r="AK1028" t="str">
            <v>KG</v>
          </cell>
          <cell r="AL1028" t="str">
            <v>10</v>
          </cell>
          <cell r="AM1028" t="str">
            <v>5</v>
          </cell>
          <cell r="AN1028" t="str">
            <v>50</v>
          </cell>
          <cell r="AO1028" t="str">
            <v>1200</v>
          </cell>
        </row>
        <row r="1029">
          <cell r="D1029" t="str">
            <v>81779-04800-15</v>
          </cell>
          <cell r="E1029" t="str">
            <v>NFM CLN OIL_CNT_MD 50G</v>
          </cell>
          <cell r="F1029">
            <v>50</v>
          </cell>
          <cell r="G1029" t="str">
            <v>G</v>
          </cell>
          <cell r="H1029">
            <v>231</v>
          </cell>
          <cell r="I1029" t="str">
            <v>ML</v>
          </cell>
          <cell r="J1029" t="str">
            <v>PC</v>
          </cell>
          <cell r="K1029" t="str">
            <v>BDF Surabaya</v>
          </cell>
          <cell r="L1029" t="str">
            <v>6</v>
          </cell>
          <cell r="M1029" t="str">
            <v>36</v>
          </cell>
          <cell r="N1029" t="str">
            <v>8999777002602</v>
          </cell>
          <cell r="O1029" t="str">
            <v>HE</v>
          </cell>
          <cell r="P1029" t="str">
            <v>8999777002640</v>
          </cell>
          <cell r="Q1029" t="str">
            <v>HE</v>
          </cell>
          <cell r="R1029" t="str">
            <v>8999777002909</v>
          </cell>
          <cell r="S1029" t="str">
            <v>HE</v>
          </cell>
          <cell r="T1029">
            <v>55</v>
          </cell>
          <cell r="U1029">
            <v>35</v>
          </cell>
          <cell r="V1029">
            <v>120</v>
          </cell>
          <cell r="W1029" t="str">
            <v>MM</v>
          </cell>
          <cell r="X1029">
            <v>0</v>
          </cell>
          <cell r="Y1029">
            <v>0</v>
          </cell>
          <cell r="Z1029">
            <v>0</v>
          </cell>
          <cell r="AA1029" t="str">
            <v>MM</v>
          </cell>
          <cell r="AB1029">
            <v>325</v>
          </cell>
          <cell r="AC1029">
            <v>160</v>
          </cell>
          <cell r="AD1029">
            <v>122</v>
          </cell>
          <cell r="AE1029" t="str">
            <v>MM</v>
          </cell>
          <cell r="AF1029">
            <v>57.6</v>
          </cell>
          <cell r="AG1029" t="str">
            <v>G</v>
          </cell>
          <cell r="AH1029">
            <v>0</v>
          </cell>
          <cell r="AI1029" t="str">
            <v>KG</v>
          </cell>
          <cell r="AJ1029">
            <v>2.3940000000000001</v>
          </cell>
          <cell r="AK1029" t="str">
            <v>KG</v>
          </cell>
          <cell r="AL1029" t="str">
            <v>13</v>
          </cell>
          <cell r="AM1029" t="str">
            <v>6</v>
          </cell>
          <cell r="AN1029" t="str">
            <v>78</v>
          </cell>
          <cell r="AO1029" t="str">
            <v>2808</v>
          </cell>
        </row>
        <row r="1030">
          <cell r="D1030" t="str">
            <v>82240-04800-28</v>
          </cell>
          <cell r="E1030" t="str">
            <v>NDEO RLL-ON INV_BLC&amp;WHT_CLR_FM 50ML</v>
          </cell>
          <cell r="F1030">
            <v>50</v>
          </cell>
          <cell r="G1030" t="str">
            <v>ML</v>
          </cell>
          <cell r="H1030">
            <v>184.91</v>
          </cell>
          <cell r="I1030" t="str">
            <v>ML</v>
          </cell>
          <cell r="J1030" t="str">
            <v>PC</v>
          </cell>
          <cell r="K1030" t="str">
            <v>BDF Surabaya</v>
          </cell>
          <cell r="L1030" t="str">
            <v>0</v>
          </cell>
          <cell r="M1030" t="str">
            <v>24</v>
          </cell>
          <cell r="N1030" t="str">
            <v>8999777004354</v>
          </cell>
          <cell r="O1030" t="str">
            <v>HE</v>
          </cell>
          <cell r="P1030" t="str">
            <v/>
          </cell>
          <cell r="Q1030" t="str">
            <v/>
          </cell>
          <cell r="R1030" t="str">
            <v>8999777009953</v>
          </cell>
          <cell r="S1030" t="str">
            <v>HE</v>
          </cell>
          <cell r="T1030">
            <v>41</v>
          </cell>
          <cell r="U1030">
            <v>41</v>
          </cell>
          <cell r="V1030">
            <v>110</v>
          </cell>
          <cell r="W1030" t="str">
            <v>MM</v>
          </cell>
          <cell r="X1030">
            <v>0</v>
          </cell>
          <cell r="Y1030">
            <v>0</v>
          </cell>
          <cell r="Z1030">
            <v>0</v>
          </cell>
          <cell r="AA1030" t="str">
            <v/>
          </cell>
          <cell r="AB1030">
            <v>258</v>
          </cell>
          <cell r="AC1030">
            <v>171</v>
          </cell>
          <cell r="AD1030">
            <v>128</v>
          </cell>
          <cell r="AE1030" t="str">
            <v>MM</v>
          </cell>
          <cell r="AF1030">
            <v>154.47999999999999</v>
          </cell>
          <cell r="AG1030" t="str">
            <v>G</v>
          </cell>
          <cell r="AH1030">
            <v>0</v>
          </cell>
          <cell r="AI1030" t="str">
            <v/>
          </cell>
          <cell r="AJ1030">
            <v>3.859</v>
          </cell>
          <cell r="AK1030" t="str">
            <v>KG</v>
          </cell>
          <cell r="AL1030" t="str">
            <v>19</v>
          </cell>
          <cell r="AM1030" t="str">
            <v>8</v>
          </cell>
          <cell r="AN1030" t="str">
            <v>152</v>
          </cell>
          <cell r="AO1030" t="str">
            <v>3648</v>
          </cell>
        </row>
        <row r="1031">
          <cell r="D1031" t="str">
            <v>82245-04800-28</v>
          </cell>
          <cell r="E1031" t="str">
            <v>NDEO RLL-ON INV_BLC&amp;WHT_PWR_ML 50ML</v>
          </cell>
          <cell r="F1031">
            <v>50</v>
          </cell>
          <cell r="G1031" t="str">
            <v>ML</v>
          </cell>
          <cell r="H1031">
            <v>184.91</v>
          </cell>
          <cell r="I1031" t="str">
            <v>ML</v>
          </cell>
          <cell r="J1031" t="str">
            <v>PC</v>
          </cell>
          <cell r="K1031" t="str">
            <v>BDF Surabaya</v>
          </cell>
          <cell r="L1031" t="str">
            <v>0</v>
          </cell>
          <cell r="M1031" t="str">
            <v>24</v>
          </cell>
          <cell r="N1031" t="str">
            <v>8999777004552</v>
          </cell>
          <cell r="O1031" t="str">
            <v>HE</v>
          </cell>
          <cell r="P1031" t="str">
            <v/>
          </cell>
          <cell r="Q1031" t="str">
            <v/>
          </cell>
          <cell r="R1031" t="str">
            <v>8999777009960</v>
          </cell>
          <cell r="S1031" t="str">
            <v>HE</v>
          </cell>
          <cell r="T1031">
            <v>41</v>
          </cell>
          <cell r="U1031">
            <v>41</v>
          </cell>
          <cell r="V1031">
            <v>110</v>
          </cell>
          <cell r="W1031" t="str">
            <v>MM</v>
          </cell>
          <cell r="X1031">
            <v>0</v>
          </cell>
          <cell r="Y1031">
            <v>0</v>
          </cell>
          <cell r="Z1031">
            <v>0</v>
          </cell>
          <cell r="AA1031" t="str">
            <v/>
          </cell>
          <cell r="AB1031">
            <v>258</v>
          </cell>
          <cell r="AC1031">
            <v>171</v>
          </cell>
          <cell r="AD1031">
            <v>128</v>
          </cell>
          <cell r="AE1031" t="str">
            <v>MM</v>
          </cell>
          <cell r="AF1031">
            <v>154.47999999999999</v>
          </cell>
          <cell r="AG1031" t="str">
            <v>G</v>
          </cell>
          <cell r="AH1031">
            <v>0</v>
          </cell>
          <cell r="AI1031" t="str">
            <v/>
          </cell>
          <cell r="AJ1031">
            <v>3.859</v>
          </cell>
          <cell r="AK1031" t="str">
            <v>KG</v>
          </cell>
          <cell r="AL1031" t="str">
            <v>19</v>
          </cell>
          <cell r="AM1031" t="str">
            <v>8</v>
          </cell>
          <cell r="AN1031" t="str">
            <v>152</v>
          </cell>
          <cell r="AO1031" t="str">
            <v>3648</v>
          </cell>
        </row>
        <row r="1032">
          <cell r="D1032" t="str">
            <v>82378-04800-26</v>
          </cell>
          <cell r="E1032" t="str">
            <v>NMEN CLN OC_ACN_FM 100ML</v>
          </cell>
          <cell r="F1032">
            <v>100</v>
          </cell>
          <cell r="G1032" t="str">
            <v>ML</v>
          </cell>
          <cell r="H1032">
            <v>580</v>
          </cell>
          <cell r="I1032" t="str">
            <v>ML</v>
          </cell>
          <cell r="J1032" t="str">
            <v>PC</v>
          </cell>
          <cell r="K1032" t="str">
            <v>BDF Surabaya</v>
          </cell>
          <cell r="L1032" t="str">
            <v>0</v>
          </cell>
          <cell r="M1032" t="str">
            <v>24</v>
          </cell>
          <cell r="N1032" t="str">
            <v>8999777888381</v>
          </cell>
          <cell r="O1032" t="str">
            <v>HE</v>
          </cell>
          <cell r="P1032" t="str">
            <v/>
          </cell>
          <cell r="Q1032" t="str">
            <v/>
          </cell>
          <cell r="R1032" t="str">
            <v>04005805262826</v>
          </cell>
          <cell r="S1032" t="str">
            <v>IC</v>
          </cell>
          <cell r="T1032">
            <v>80</v>
          </cell>
          <cell r="U1032">
            <v>50</v>
          </cell>
          <cell r="V1032">
            <v>145</v>
          </cell>
          <cell r="W1032" t="str">
            <v>MM</v>
          </cell>
          <cell r="X1032">
            <v>0</v>
          </cell>
          <cell r="Y1032">
            <v>0</v>
          </cell>
          <cell r="Z1032">
            <v>0</v>
          </cell>
          <cell r="AA1032" t="str">
            <v/>
          </cell>
          <cell r="AB1032">
            <v>312</v>
          </cell>
          <cell r="AC1032">
            <v>210</v>
          </cell>
          <cell r="AD1032">
            <v>161</v>
          </cell>
          <cell r="AE1032" t="str">
            <v>MM</v>
          </cell>
          <cell r="AF1032">
            <v>114.02</v>
          </cell>
          <cell r="AG1032" t="str">
            <v>G</v>
          </cell>
          <cell r="AH1032">
            <v>0</v>
          </cell>
          <cell r="AI1032" t="str">
            <v/>
          </cell>
          <cell r="AJ1032">
            <v>3.0019999999999998</v>
          </cell>
          <cell r="AK1032" t="str">
            <v>KG</v>
          </cell>
          <cell r="AL1032" t="str">
            <v>10</v>
          </cell>
          <cell r="AM1032" t="str">
            <v>8</v>
          </cell>
          <cell r="AN1032" t="str">
            <v>80</v>
          </cell>
          <cell r="AO1032" t="str">
            <v>1920</v>
          </cell>
        </row>
        <row r="1033">
          <cell r="D1033" t="str">
            <v>82883-04800-28</v>
          </cell>
          <cell r="E1033" t="str">
            <v>NDEO SPY CL_KCK 150ML</v>
          </cell>
          <cell r="F1033">
            <v>150</v>
          </cell>
          <cell r="G1033" t="str">
            <v>ML</v>
          </cell>
          <cell r="H1033">
            <v>338.17500000000001</v>
          </cell>
          <cell r="I1033" t="str">
            <v>ML</v>
          </cell>
          <cell r="J1033" t="str">
            <v>PC</v>
          </cell>
          <cell r="K1033" t="str">
            <v>BDF Surabaya</v>
          </cell>
          <cell r="L1033" t="str">
            <v>6</v>
          </cell>
          <cell r="M1033" t="str">
            <v>12</v>
          </cell>
          <cell r="N1033" t="str">
            <v>8999777004910</v>
          </cell>
          <cell r="O1033" t="str">
            <v>HE</v>
          </cell>
          <cell r="P1033" t="str">
            <v>8999777004927</v>
          </cell>
          <cell r="Q1033" t="str">
            <v>HE</v>
          </cell>
          <cell r="R1033" t="str">
            <v>8999777004934</v>
          </cell>
          <cell r="S1033" t="str">
            <v>HE</v>
          </cell>
          <cell r="T1033">
            <v>45</v>
          </cell>
          <cell r="U1033">
            <v>45</v>
          </cell>
          <cell r="V1033">
            <v>167</v>
          </cell>
          <cell r="W1033" t="str">
            <v>MM</v>
          </cell>
          <cell r="X1033">
            <v>270</v>
          </cell>
          <cell r="Y1033">
            <v>45</v>
          </cell>
          <cell r="Z1033">
            <v>167</v>
          </cell>
          <cell r="AA1033" t="str">
            <v>MM</v>
          </cell>
          <cell r="AB1033">
            <v>280</v>
          </cell>
          <cell r="AC1033">
            <v>100</v>
          </cell>
          <cell r="AD1033">
            <v>182</v>
          </cell>
          <cell r="AE1033" t="str">
            <v>MM</v>
          </cell>
          <cell r="AF1033">
            <v>130.4</v>
          </cell>
          <cell r="AG1033" t="str">
            <v>G</v>
          </cell>
          <cell r="AH1033">
            <v>0.78500000000000003</v>
          </cell>
          <cell r="AI1033" t="str">
            <v>KG</v>
          </cell>
          <cell r="AJ1033">
            <v>1.6759999999999999</v>
          </cell>
          <cell r="AK1033" t="str">
            <v>KG</v>
          </cell>
          <cell r="AL1033" t="str">
            <v>32</v>
          </cell>
          <cell r="AM1033" t="str">
            <v>5</v>
          </cell>
          <cell r="AN1033" t="str">
            <v>160</v>
          </cell>
          <cell r="AO1033" t="str">
            <v>1920</v>
          </cell>
        </row>
        <row r="1034">
          <cell r="D1034" t="str">
            <v>48784-00000-47</v>
          </cell>
          <cell r="E1034" t="str">
            <v>HP SE 10X15CM 3XL 5PCS INT</v>
          </cell>
          <cell r="F1034">
            <v>5</v>
          </cell>
          <cell r="G1034" t="str">
            <v>PC</v>
          </cell>
          <cell r="H1034">
            <v>0.47</v>
          </cell>
          <cell r="I1034" t="str">
            <v>L</v>
          </cell>
          <cell r="J1034" t="str">
            <v>PC</v>
          </cell>
          <cell r="K1034" t="str">
            <v>BDF Surabaya</v>
          </cell>
          <cell r="L1034" t="str">
            <v>0</v>
          </cell>
          <cell r="M1034" t="str">
            <v>10</v>
          </cell>
          <cell r="N1034" t="str">
            <v>4005800278860</v>
          </cell>
          <cell r="O1034" t="str">
            <v>HE</v>
          </cell>
          <cell r="P1034" t="str">
            <v/>
          </cell>
          <cell r="Q1034" t="str">
            <v/>
          </cell>
          <cell r="R1034" t="str">
            <v>4005800278877</v>
          </cell>
          <cell r="S1034" t="str">
            <v>HE</v>
          </cell>
          <cell r="T1034">
            <v>140</v>
          </cell>
          <cell r="U1034">
            <v>16</v>
          </cell>
          <cell r="V1034">
            <v>210</v>
          </cell>
          <cell r="W1034" t="str">
            <v>MM</v>
          </cell>
          <cell r="X1034">
            <v>0</v>
          </cell>
          <cell r="Y1034">
            <v>0</v>
          </cell>
          <cell r="Z1034">
            <v>0</v>
          </cell>
          <cell r="AA1034" t="str">
            <v/>
          </cell>
          <cell r="AB1034">
            <v>182</v>
          </cell>
          <cell r="AC1034">
            <v>152</v>
          </cell>
          <cell r="AD1034">
            <v>260</v>
          </cell>
          <cell r="AE1034" t="str">
            <v>MM</v>
          </cell>
          <cell r="AF1034">
            <v>57.46</v>
          </cell>
          <cell r="AG1034" t="str">
            <v>G</v>
          </cell>
          <cell r="AH1034">
            <v>0</v>
          </cell>
          <cell r="AI1034" t="str">
            <v/>
          </cell>
          <cell r="AJ1034">
            <v>0.65700000000000003</v>
          </cell>
          <cell r="AK1034" t="str">
            <v>KG</v>
          </cell>
          <cell r="AL1034" t="str">
            <v>33</v>
          </cell>
          <cell r="AM1034" t="str">
            <v>3</v>
          </cell>
          <cell r="AN1034" t="str">
            <v>99</v>
          </cell>
          <cell r="AO1034" t="str">
            <v>990</v>
          </cell>
        </row>
        <row r="1035">
          <cell r="D1035" t="str">
            <v>48785-00000-47</v>
          </cell>
          <cell r="E1035" t="str">
            <v>HP SE 10X20CM 4XL 5PCS INT</v>
          </cell>
          <cell r="F1035">
            <v>5</v>
          </cell>
          <cell r="G1035" t="str">
            <v>PC</v>
          </cell>
          <cell r="H1035">
            <v>0.59399999999999997</v>
          </cell>
          <cell r="I1035" t="str">
            <v>L</v>
          </cell>
          <cell r="J1035" t="str">
            <v>PC</v>
          </cell>
          <cell r="K1035" t="str">
            <v>BDF Surabaya</v>
          </cell>
          <cell r="L1035" t="str">
            <v>0</v>
          </cell>
          <cell r="M1035" t="str">
            <v>10</v>
          </cell>
          <cell r="N1035" t="str">
            <v>4005800278884</v>
          </cell>
          <cell r="O1035" t="str">
            <v>HE</v>
          </cell>
          <cell r="P1035" t="str">
            <v/>
          </cell>
          <cell r="Q1035" t="str">
            <v/>
          </cell>
          <cell r="R1035" t="str">
            <v>4005800278891</v>
          </cell>
          <cell r="S1035" t="str">
            <v>HE</v>
          </cell>
          <cell r="T1035">
            <v>140</v>
          </cell>
          <cell r="U1035">
            <v>16</v>
          </cell>
          <cell r="V1035">
            <v>265</v>
          </cell>
          <cell r="W1035" t="str">
            <v>MM</v>
          </cell>
          <cell r="X1035">
            <v>0</v>
          </cell>
          <cell r="Y1035">
            <v>0</v>
          </cell>
          <cell r="Z1035">
            <v>0</v>
          </cell>
          <cell r="AA1035" t="str">
            <v/>
          </cell>
          <cell r="AB1035">
            <v>172</v>
          </cell>
          <cell r="AC1035">
            <v>152</v>
          </cell>
          <cell r="AD1035">
            <v>315</v>
          </cell>
          <cell r="AE1035" t="str">
            <v>MM</v>
          </cell>
          <cell r="AF1035">
            <v>72.95</v>
          </cell>
          <cell r="AG1035" t="str">
            <v>G</v>
          </cell>
          <cell r="AH1035">
            <v>0</v>
          </cell>
          <cell r="AI1035" t="str">
            <v/>
          </cell>
          <cell r="AJ1035">
            <v>0.83</v>
          </cell>
          <cell r="AK1035" t="str">
            <v>KG</v>
          </cell>
          <cell r="AL1035" t="str">
            <v>33</v>
          </cell>
          <cell r="AM1035" t="str">
            <v>3</v>
          </cell>
          <cell r="AN1035" t="str">
            <v>99</v>
          </cell>
          <cell r="AO1035" t="str">
            <v>990</v>
          </cell>
        </row>
        <row r="1036">
          <cell r="D1036" t="str">
            <v>83747-04800-28</v>
          </cell>
          <cell r="E1036" t="str">
            <v>NDEO RLL-ON EXT_WHT_FML 50ML</v>
          </cell>
          <cell r="F1036">
            <v>50</v>
          </cell>
          <cell r="G1036" t="str">
            <v>ML</v>
          </cell>
          <cell r="H1036">
            <v>0.185</v>
          </cell>
          <cell r="I1036" t="str">
            <v>L</v>
          </cell>
          <cell r="J1036" t="str">
            <v>PC</v>
          </cell>
          <cell r="K1036" t="str">
            <v>BDF Surabaya</v>
          </cell>
          <cell r="L1036" t="str">
            <v>0</v>
          </cell>
          <cell r="M1036" t="str">
            <v>24</v>
          </cell>
          <cell r="N1036" t="str">
            <v>8999777004163</v>
          </cell>
          <cell r="O1036" t="str">
            <v>HE</v>
          </cell>
          <cell r="P1036" t="str">
            <v/>
          </cell>
          <cell r="Q1036" t="str">
            <v/>
          </cell>
          <cell r="R1036" t="str">
            <v>8999777010058</v>
          </cell>
          <cell r="S1036" t="str">
            <v>HE</v>
          </cell>
          <cell r="T1036">
            <v>41</v>
          </cell>
          <cell r="U1036">
            <v>41</v>
          </cell>
          <cell r="V1036">
            <v>110</v>
          </cell>
          <cell r="W1036" t="str">
            <v>MM</v>
          </cell>
          <cell r="X1036">
            <v>0</v>
          </cell>
          <cell r="Y1036">
            <v>0</v>
          </cell>
          <cell r="Z1036">
            <v>0</v>
          </cell>
          <cell r="AA1036" t="str">
            <v/>
          </cell>
          <cell r="AB1036">
            <v>258</v>
          </cell>
          <cell r="AC1036">
            <v>171</v>
          </cell>
          <cell r="AD1036">
            <v>128</v>
          </cell>
          <cell r="AE1036" t="str">
            <v>MM</v>
          </cell>
          <cell r="AF1036">
            <v>155.97999999999999</v>
          </cell>
          <cell r="AG1036" t="str">
            <v>G</v>
          </cell>
          <cell r="AH1036">
            <v>0</v>
          </cell>
          <cell r="AI1036" t="str">
            <v/>
          </cell>
          <cell r="AJ1036">
            <v>3.895</v>
          </cell>
          <cell r="AK1036" t="str">
            <v>KG</v>
          </cell>
          <cell r="AL1036" t="str">
            <v>19</v>
          </cell>
          <cell r="AM1036" t="str">
            <v>8</v>
          </cell>
          <cell r="AN1036" t="str">
            <v>152</v>
          </cell>
          <cell r="AO1036" t="str">
            <v>3648</v>
          </cell>
        </row>
        <row r="1037">
          <cell r="D1037" t="str">
            <v>83779-04800-29</v>
          </cell>
          <cell r="E1037" t="str">
            <v>NDEO RLL-ON MINI SLV_PRTT 25ML</v>
          </cell>
          <cell r="F1037">
            <v>25</v>
          </cell>
          <cell r="G1037" t="str">
            <v>ML</v>
          </cell>
          <cell r="H1037">
            <v>0.123</v>
          </cell>
          <cell r="I1037" t="str">
            <v>L</v>
          </cell>
          <cell r="J1037" t="str">
            <v>PC</v>
          </cell>
          <cell r="K1037" t="str">
            <v/>
          </cell>
          <cell r="L1037" t="str">
            <v>0</v>
          </cell>
          <cell r="M1037" t="str">
            <v>30</v>
          </cell>
          <cell r="N1037" t="str">
            <v>8999777004644</v>
          </cell>
          <cell r="O1037" t="str">
            <v>HE</v>
          </cell>
          <cell r="P1037" t="str">
            <v/>
          </cell>
          <cell r="Q1037" t="str">
            <v/>
          </cell>
          <cell r="R1037" t="str">
            <v>8999777010072</v>
          </cell>
          <cell r="S1037" t="str">
            <v>HE</v>
          </cell>
          <cell r="T1037">
            <v>37</v>
          </cell>
          <cell r="U1037">
            <v>37</v>
          </cell>
          <cell r="V1037">
            <v>90</v>
          </cell>
          <cell r="W1037" t="str">
            <v>MM</v>
          </cell>
          <cell r="X1037">
            <v>0</v>
          </cell>
          <cell r="Y1037">
            <v>0</v>
          </cell>
          <cell r="Z1037">
            <v>0</v>
          </cell>
          <cell r="AA1037" t="str">
            <v/>
          </cell>
          <cell r="AB1037">
            <v>240</v>
          </cell>
          <cell r="AC1037">
            <v>196</v>
          </cell>
          <cell r="AD1037">
            <v>110</v>
          </cell>
          <cell r="AE1037" t="str">
            <v>MM</v>
          </cell>
          <cell r="AF1037">
            <v>108.145</v>
          </cell>
          <cell r="AG1037" t="str">
            <v>G</v>
          </cell>
          <cell r="AH1037">
            <v>0</v>
          </cell>
          <cell r="AI1037" t="str">
            <v/>
          </cell>
          <cell r="AJ1037">
            <v>3.4279999999999999</v>
          </cell>
          <cell r="AK1037" t="str">
            <v>KG</v>
          </cell>
          <cell r="AL1037" t="str">
            <v>19</v>
          </cell>
          <cell r="AM1037" t="str">
            <v>10</v>
          </cell>
          <cell r="AN1037" t="str">
            <v>190</v>
          </cell>
          <cell r="AO1037" t="str">
            <v>5700</v>
          </cell>
        </row>
        <row r="1038">
          <cell r="D1038" t="str">
            <v>84415-04800-26</v>
          </cell>
          <cell r="E1038" t="str">
            <v>NMEN CLN DEEP_WHT_OC_MUD_FM 100ML</v>
          </cell>
          <cell r="F1038">
            <v>100</v>
          </cell>
          <cell r="G1038" t="str">
            <v>ML</v>
          </cell>
          <cell r="H1038">
            <v>542.85</v>
          </cell>
          <cell r="I1038" t="str">
            <v>ML</v>
          </cell>
          <cell r="J1038" t="str">
            <v>PC</v>
          </cell>
          <cell r="K1038" t="str">
            <v>BDF Surabaya</v>
          </cell>
          <cell r="L1038" t="str">
            <v>6</v>
          </cell>
          <cell r="M1038" t="str">
            <v>24</v>
          </cell>
          <cell r="N1038" t="str">
            <v>8999777010553</v>
          </cell>
          <cell r="O1038" t="str">
            <v>HE</v>
          </cell>
          <cell r="P1038" t="str">
            <v>8999777010560</v>
          </cell>
          <cell r="Q1038" t="str">
            <v>HE</v>
          </cell>
          <cell r="R1038" t="str">
            <v>8999777010577</v>
          </cell>
          <cell r="S1038" t="str">
            <v>HE</v>
          </cell>
          <cell r="T1038">
            <v>77</v>
          </cell>
          <cell r="U1038">
            <v>50</v>
          </cell>
          <cell r="V1038">
            <v>141</v>
          </cell>
          <cell r="W1038" t="str">
            <v>MM</v>
          </cell>
          <cell r="X1038">
            <v>190</v>
          </cell>
          <cell r="Y1038">
            <v>123</v>
          </cell>
          <cell r="Z1038">
            <v>143</v>
          </cell>
          <cell r="AA1038" t="str">
            <v>MM</v>
          </cell>
          <cell r="AB1038">
            <v>386</v>
          </cell>
          <cell r="AC1038">
            <v>251</v>
          </cell>
          <cell r="AD1038">
            <v>187</v>
          </cell>
          <cell r="AE1038" t="str">
            <v>MM</v>
          </cell>
          <cell r="AF1038">
            <v>121</v>
          </cell>
          <cell r="AG1038" t="str">
            <v>G</v>
          </cell>
          <cell r="AH1038">
            <v>0.75600000000000001</v>
          </cell>
          <cell r="AI1038" t="str">
            <v>KG</v>
          </cell>
          <cell r="AJ1038">
            <v>3.3239999999999998</v>
          </cell>
          <cell r="AK1038" t="str">
            <v>KG</v>
          </cell>
          <cell r="AL1038" t="str">
            <v>9</v>
          </cell>
          <cell r="AM1038" t="str">
            <v>5</v>
          </cell>
          <cell r="AN1038" t="str">
            <v>45</v>
          </cell>
          <cell r="AO1038" t="str">
            <v>1080</v>
          </cell>
        </row>
        <row r="1039">
          <cell r="D1039" t="str">
            <v>84415-04800-28</v>
          </cell>
          <cell r="E1039" t="str">
            <v>NMEN CLN DEEP_WHT_OC_MUD_FM 100ML</v>
          </cell>
          <cell r="F1039">
            <v>100</v>
          </cell>
          <cell r="G1039" t="str">
            <v>ML</v>
          </cell>
          <cell r="H1039">
            <v>580</v>
          </cell>
          <cell r="I1039" t="str">
            <v>ML</v>
          </cell>
          <cell r="J1039" t="str">
            <v>PC</v>
          </cell>
          <cell r="K1039" t="str">
            <v>BDF DC Export Malang</v>
          </cell>
          <cell r="L1039" t="str">
            <v>0</v>
          </cell>
          <cell r="M1039" t="str">
            <v>24</v>
          </cell>
          <cell r="N1039" t="str">
            <v>8999777010553</v>
          </cell>
          <cell r="O1039" t="str">
            <v>HE</v>
          </cell>
          <cell r="P1039" t="str">
            <v/>
          </cell>
          <cell r="Q1039" t="str">
            <v/>
          </cell>
          <cell r="R1039" t="str">
            <v>8999777015831</v>
          </cell>
          <cell r="S1039" t="str">
            <v>HE</v>
          </cell>
          <cell r="T1039">
            <v>80</v>
          </cell>
          <cell r="U1039">
            <v>50</v>
          </cell>
          <cell r="V1039">
            <v>145</v>
          </cell>
          <cell r="W1039" t="str">
            <v>MM</v>
          </cell>
          <cell r="X1039">
            <v>0</v>
          </cell>
          <cell r="Y1039">
            <v>0</v>
          </cell>
          <cell r="Z1039">
            <v>0</v>
          </cell>
          <cell r="AA1039" t="str">
            <v/>
          </cell>
          <cell r="AB1039">
            <v>312</v>
          </cell>
          <cell r="AC1039">
            <v>210</v>
          </cell>
          <cell r="AD1039">
            <v>161</v>
          </cell>
          <cell r="AE1039" t="str">
            <v>MM</v>
          </cell>
          <cell r="AF1039">
            <v>0.122</v>
          </cell>
          <cell r="AG1039" t="str">
            <v>KG</v>
          </cell>
          <cell r="AH1039">
            <v>0</v>
          </cell>
          <cell r="AI1039" t="str">
            <v/>
          </cell>
          <cell r="AJ1039">
            <v>3.19</v>
          </cell>
          <cell r="AK1039" t="str">
            <v>KG</v>
          </cell>
          <cell r="AL1039" t="str">
            <v>12</v>
          </cell>
          <cell r="AM1039" t="str">
            <v>8</v>
          </cell>
          <cell r="AN1039" t="str">
            <v>96</v>
          </cell>
          <cell r="AO1039" t="str">
            <v>2304</v>
          </cell>
        </row>
        <row r="1040">
          <cell r="D1040" t="str">
            <v>84416-04800-26</v>
          </cell>
          <cell r="E1040" t="str">
            <v>NMEN CLN DEEP_WHT_OC_MUD_FM 50ML</v>
          </cell>
          <cell r="F1040">
            <v>50</v>
          </cell>
          <cell r="G1040" t="str">
            <v>ML</v>
          </cell>
          <cell r="H1040">
            <v>253.22800000000001</v>
          </cell>
          <cell r="I1040" t="str">
            <v>ML</v>
          </cell>
          <cell r="J1040" t="str">
            <v>PC</v>
          </cell>
          <cell r="K1040" t="str">
            <v/>
          </cell>
          <cell r="L1040" t="str">
            <v>6</v>
          </cell>
          <cell r="M1040" t="str">
            <v>24</v>
          </cell>
          <cell r="N1040" t="str">
            <v>8999777014568</v>
          </cell>
          <cell r="O1040" t="str">
            <v>HE</v>
          </cell>
          <cell r="P1040" t="str">
            <v>04005805262857</v>
          </cell>
          <cell r="Q1040" t="str">
            <v>IC</v>
          </cell>
          <cell r="R1040" t="str">
            <v>04005805262864</v>
          </cell>
          <cell r="S1040" t="str">
            <v>IC</v>
          </cell>
          <cell r="T1040">
            <v>58</v>
          </cell>
          <cell r="U1040">
            <v>37</v>
          </cell>
          <cell r="V1040">
            <v>118</v>
          </cell>
          <cell r="W1040" t="str">
            <v>MM</v>
          </cell>
          <cell r="X1040">
            <v>130</v>
          </cell>
          <cell r="Y1040">
            <v>50</v>
          </cell>
          <cell r="Z1040">
            <v>118</v>
          </cell>
          <cell r="AA1040" t="str">
            <v>MM</v>
          </cell>
          <cell r="AB1040">
            <v>273</v>
          </cell>
          <cell r="AC1040">
            <v>191</v>
          </cell>
          <cell r="AD1040">
            <v>146</v>
          </cell>
          <cell r="AE1040" t="str">
            <v>MM</v>
          </cell>
          <cell r="AF1040">
            <v>62</v>
          </cell>
          <cell r="AG1040" t="str">
            <v>G</v>
          </cell>
          <cell r="AH1040">
            <v>0.39</v>
          </cell>
          <cell r="AI1040" t="str">
            <v>KG</v>
          </cell>
          <cell r="AJ1040">
            <v>1.7150000000000001</v>
          </cell>
          <cell r="AK1040" t="str">
            <v>KG</v>
          </cell>
          <cell r="AL1040" t="str">
            <v>16</v>
          </cell>
          <cell r="AM1040" t="str">
            <v>6</v>
          </cell>
          <cell r="AN1040" t="str">
            <v>96</v>
          </cell>
          <cell r="AO1040" t="str">
            <v>2304</v>
          </cell>
        </row>
        <row r="1041">
          <cell r="D1041" t="str">
            <v>84416-04800-28</v>
          </cell>
          <cell r="E1041" t="str">
            <v>NMEN CLN DEEP_WHT_OC_MUD_FM 50ML</v>
          </cell>
          <cell r="F1041">
            <v>50</v>
          </cell>
          <cell r="G1041" t="str">
            <v>ML</v>
          </cell>
          <cell r="H1041">
            <v>231</v>
          </cell>
          <cell r="I1041" t="str">
            <v>ML</v>
          </cell>
          <cell r="J1041" t="str">
            <v>PC</v>
          </cell>
          <cell r="K1041" t="str">
            <v/>
          </cell>
          <cell r="L1041" t="str">
            <v>0</v>
          </cell>
          <cell r="M1041" t="str">
            <v>36</v>
          </cell>
          <cell r="N1041" t="str">
            <v>8999777014568</v>
          </cell>
          <cell r="O1041" t="str">
            <v>HE</v>
          </cell>
          <cell r="P1041" t="str">
            <v/>
          </cell>
          <cell r="Q1041" t="str">
            <v/>
          </cell>
          <cell r="R1041" t="str">
            <v>8999777017538</v>
          </cell>
          <cell r="S1041" t="str">
            <v>HE</v>
          </cell>
          <cell r="T1041">
            <v>55</v>
          </cell>
          <cell r="U1041">
            <v>35</v>
          </cell>
          <cell r="V1041">
            <v>120</v>
          </cell>
          <cell r="W1041" t="str">
            <v>MM</v>
          </cell>
          <cell r="X1041">
            <v>0</v>
          </cell>
          <cell r="Y1041">
            <v>0</v>
          </cell>
          <cell r="Z1041">
            <v>0</v>
          </cell>
          <cell r="AA1041" t="str">
            <v/>
          </cell>
          <cell r="AB1041">
            <v>328</v>
          </cell>
          <cell r="AC1041">
            <v>153</v>
          </cell>
          <cell r="AD1041">
            <v>138</v>
          </cell>
          <cell r="AE1041" t="str">
            <v>MM</v>
          </cell>
          <cell r="AF1041">
            <v>5.8999999999999997E-2</v>
          </cell>
          <cell r="AG1041" t="str">
            <v>KG</v>
          </cell>
          <cell r="AH1041">
            <v>0</v>
          </cell>
          <cell r="AI1041" t="str">
            <v/>
          </cell>
          <cell r="AJ1041">
            <v>2.3079999999999998</v>
          </cell>
          <cell r="AK1041" t="str">
            <v>KG</v>
          </cell>
          <cell r="AL1041" t="str">
            <v>17</v>
          </cell>
          <cell r="AM1041" t="str">
            <v>9</v>
          </cell>
          <cell r="AN1041" t="str">
            <v>153</v>
          </cell>
          <cell r="AO1041" t="str">
            <v>5508</v>
          </cell>
        </row>
        <row r="1042">
          <cell r="D1042" t="str">
            <v>84427-04800-26</v>
          </cell>
          <cell r="E1042" t="str">
            <v>NMEN FCL ACN_MD_SCR 100ML</v>
          </cell>
          <cell r="F1042">
            <v>100</v>
          </cell>
          <cell r="G1042" t="str">
            <v>ML</v>
          </cell>
          <cell r="H1042">
            <v>580</v>
          </cell>
          <cell r="I1042" t="str">
            <v>ML</v>
          </cell>
          <cell r="J1042" t="str">
            <v>PC</v>
          </cell>
          <cell r="K1042" t="str">
            <v>BDF Surabaya</v>
          </cell>
          <cell r="L1042" t="str">
            <v>0</v>
          </cell>
          <cell r="M1042" t="str">
            <v>24</v>
          </cell>
          <cell r="N1042" t="str">
            <v>8999777813499</v>
          </cell>
          <cell r="O1042" t="str">
            <v>HE</v>
          </cell>
          <cell r="P1042" t="str">
            <v/>
          </cell>
          <cell r="Q1042" t="str">
            <v/>
          </cell>
          <cell r="R1042" t="str">
            <v>04005805263229</v>
          </cell>
          <cell r="S1042" t="str">
            <v>IC</v>
          </cell>
          <cell r="T1042">
            <v>80</v>
          </cell>
          <cell r="U1042">
            <v>50</v>
          </cell>
          <cell r="V1042">
            <v>145</v>
          </cell>
          <cell r="W1042" t="str">
            <v>MM</v>
          </cell>
          <cell r="X1042">
            <v>0</v>
          </cell>
          <cell r="Y1042">
            <v>0</v>
          </cell>
          <cell r="Z1042">
            <v>0</v>
          </cell>
          <cell r="AA1042" t="str">
            <v/>
          </cell>
          <cell r="AB1042">
            <v>312</v>
          </cell>
          <cell r="AC1042">
            <v>210</v>
          </cell>
          <cell r="AD1042">
            <v>161</v>
          </cell>
          <cell r="AE1042" t="str">
            <v>MM</v>
          </cell>
          <cell r="AF1042">
            <v>123.72</v>
          </cell>
          <cell r="AG1042" t="str">
            <v>G</v>
          </cell>
          <cell r="AH1042">
            <v>0</v>
          </cell>
          <cell r="AI1042" t="str">
            <v/>
          </cell>
          <cell r="AJ1042">
            <v>3.2349999999999999</v>
          </cell>
          <cell r="AK1042" t="str">
            <v>KG</v>
          </cell>
          <cell r="AL1042" t="str">
            <v>10</v>
          </cell>
          <cell r="AM1042" t="str">
            <v>8</v>
          </cell>
          <cell r="AN1042" t="str">
            <v>80</v>
          </cell>
          <cell r="AO1042" t="str">
            <v>1920</v>
          </cell>
        </row>
        <row r="1043">
          <cell r="D1043" t="str">
            <v>84602-04800-39</v>
          </cell>
          <cell r="E1043" t="str">
            <v>NBODY WHT CLG_HJB_SRM 180ML</v>
          </cell>
          <cell r="F1043">
            <v>180</v>
          </cell>
          <cell r="G1043" t="str">
            <v>ML</v>
          </cell>
          <cell r="H1043">
            <v>738.75</v>
          </cell>
          <cell r="I1043" t="str">
            <v>ML</v>
          </cell>
          <cell r="J1043" t="str">
            <v>PC</v>
          </cell>
          <cell r="K1043" t="str">
            <v>BDF Surabaya</v>
          </cell>
          <cell r="L1043" t="str">
            <v>3</v>
          </cell>
          <cell r="M1043" t="str">
            <v>24</v>
          </cell>
          <cell r="N1043" t="str">
            <v>8999777015725</v>
          </cell>
          <cell r="O1043" t="str">
            <v>HE</v>
          </cell>
          <cell r="P1043" t="str">
            <v>8999777015732</v>
          </cell>
          <cell r="Q1043" t="str">
            <v>HE</v>
          </cell>
          <cell r="R1043" t="str">
            <v>8999777015749</v>
          </cell>
          <cell r="S1043" t="str">
            <v>HE</v>
          </cell>
          <cell r="T1043">
            <v>75</v>
          </cell>
          <cell r="U1043">
            <v>50</v>
          </cell>
          <cell r="V1043">
            <v>197</v>
          </cell>
          <cell r="W1043" t="str">
            <v>MM</v>
          </cell>
          <cell r="X1043">
            <v>185</v>
          </cell>
          <cell r="Y1043">
            <v>70</v>
          </cell>
          <cell r="Z1043">
            <v>199</v>
          </cell>
          <cell r="AA1043" t="str">
            <v>MM</v>
          </cell>
          <cell r="AB1043">
            <v>382</v>
          </cell>
          <cell r="AC1043">
            <v>297</v>
          </cell>
          <cell r="AD1043">
            <v>221</v>
          </cell>
          <cell r="AE1043" t="str">
            <v>MM</v>
          </cell>
          <cell r="AF1043">
            <v>210.982</v>
          </cell>
          <cell r="AG1043" t="str">
            <v>G</v>
          </cell>
          <cell r="AH1043">
            <v>0.63300000000000001</v>
          </cell>
          <cell r="AI1043" t="str">
            <v>KG</v>
          </cell>
          <cell r="AJ1043">
            <v>5.5090000000000003</v>
          </cell>
          <cell r="AK1043" t="str">
            <v>KG</v>
          </cell>
          <cell r="AL1043" t="str">
            <v>0</v>
          </cell>
          <cell r="AM1043" t="str">
            <v>0</v>
          </cell>
          <cell r="AN1043" t="str">
            <v>0</v>
          </cell>
          <cell r="AO1043" t="str">
            <v>0</v>
          </cell>
        </row>
        <row r="1044">
          <cell r="D1044" t="str">
            <v>84910-04800-08</v>
          </cell>
          <cell r="E1044" t="str">
            <v>NF MK_UP_CR PRL_WHT_WTR 125ML</v>
          </cell>
          <cell r="F1044">
            <v>125</v>
          </cell>
          <cell r="G1044" t="str">
            <v>ML</v>
          </cell>
          <cell r="H1044">
            <v>261.25</v>
          </cell>
          <cell r="I1044" t="str">
            <v>ML</v>
          </cell>
          <cell r="J1044" t="str">
            <v>PC</v>
          </cell>
          <cell r="K1044" t="str">
            <v/>
          </cell>
          <cell r="L1044" t="str">
            <v>6</v>
          </cell>
          <cell r="M1044" t="str">
            <v>30</v>
          </cell>
          <cell r="N1044" t="str">
            <v>8999777011826</v>
          </cell>
          <cell r="O1044" t="str">
            <v>HE</v>
          </cell>
          <cell r="P1044" t="str">
            <v>8999777011833</v>
          </cell>
          <cell r="Q1044" t="str">
            <v>HE</v>
          </cell>
          <cell r="R1044" t="str">
            <v>8999777011840</v>
          </cell>
          <cell r="S1044" t="str">
            <v>HE</v>
          </cell>
          <cell r="T1044">
            <v>55</v>
          </cell>
          <cell r="U1044">
            <v>38</v>
          </cell>
          <cell r="V1044">
            <v>125</v>
          </cell>
          <cell r="W1044" t="str">
            <v>MM</v>
          </cell>
          <cell r="X1044">
            <v>225</v>
          </cell>
          <cell r="Y1044">
            <v>54</v>
          </cell>
          <cell r="Z1044">
            <v>136</v>
          </cell>
          <cell r="AA1044" t="str">
            <v>MM</v>
          </cell>
          <cell r="AB1044">
            <v>287</v>
          </cell>
          <cell r="AC1044">
            <v>232</v>
          </cell>
          <cell r="AD1044">
            <v>161</v>
          </cell>
          <cell r="AE1044" t="str">
            <v>MM</v>
          </cell>
          <cell r="AF1044">
            <v>150.30000000000001</v>
          </cell>
          <cell r="AG1044" t="str">
            <v>G</v>
          </cell>
          <cell r="AH1044">
            <v>0.90400000000000003</v>
          </cell>
          <cell r="AI1044" t="str">
            <v>KG</v>
          </cell>
          <cell r="AJ1044">
            <v>4.7300000000000004</v>
          </cell>
          <cell r="AK1044" t="str">
            <v>KG</v>
          </cell>
          <cell r="AL1044" t="str">
            <v>13</v>
          </cell>
          <cell r="AM1044" t="str">
            <v>5</v>
          </cell>
          <cell r="AN1044" t="str">
            <v>65</v>
          </cell>
          <cell r="AO1044" t="str">
            <v>1950</v>
          </cell>
        </row>
        <row r="1045">
          <cell r="D1045" t="str">
            <v>85706-04800-37</v>
          </cell>
          <cell r="E1045" t="str">
            <v>NBODY ESS RDNT_RS_ARG_OL 200ML</v>
          </cell>
          <cell r="F1045">
            <v>200</v>
          </cell>
          <cell r="G1045" t="str">
            <v>ML</v>
          </cell>
          <cell r="H1045">
            <v>395.28</v>
          </cell>
          <cell r="I1045" t="str">
            <v>ML</v>
          </cell>
          <cell r="J1045" t="str">
            <v>PC</v>
          </cell>
          <cell r="K1045" t="str">
            <v>BDF Surabaya</v>
          </cell>
          <cell r="L1045" t="str">
            <v>3</v>
          </cell>
          <cell r="M1045" t="str">
            <v>24</v>
          </cell>
          <cell r="N1045" t="str">
            <v>8999777015091</v>
          </cell>
          <cell r="O1045" t="str">
            <v>HE</v>
          </cell>
          <cell r="P1045" t="str">
            <v>8999777015107</v>
          </cell>
          <cell r="Q1045" t="str">
            <v>HE</v>
          </cell>
          <cell r="R1045" t="str">
            <v>8999777015114</v>
          </cell>
          <cell r="S1045" t="str">
            <v>HE</v>
          </cell>
          <cell r="T1045">
            <v>61</v>
          </cell>
          <cell r="U1045">
            <v>36</v>
          </cell>
          <cell r="V1045">
            <v>180</v>
          </cell>
          <cell r="W1045" t="str">
            <v>MM</v>
          </cell>
          <cell r="X1045">
            <v>108</v>
          </cell>
          <cell r="Y1045">
            <v>61</v>
          </cell>
          <cell r="Z1045">
            <v>180</v>
          </cell>
          <cell r="AA1045" t="str">
            <v>MM</v>
          </cell>
          <cell r="AB1045">
            <v>254</v>
          </cell>
          <cell r="AC1045">
            <v>230</v>
          </cell>
          <cell r="AD1045">
            <v>201</v>
          </cell>
          <cell r="AE1045" t="str">
            <v>MM</v>
          </cell>
          <cell r="AF1045">
            <v>228</v>
          </cell>
          <cell r="AG1045" t="str">
            <v>G</v>
          </cell>
          <cell r="AH1045">
            <v>0.68400000000000005</v>
          </cell>
          <cell r="AI1045" t="str">
            <v>KG</v>
          </cell>
          <cell r="AJ1045">
            <v>5.7389999999999999</v>
          </cell>
          <cell r="AK1045" t="str">
            <v>KG</v>
          </cell>
          <cell r="AL1045" t="str">
            <v>0</v>
          </cell>
          <cell r="AM1045" t="str">
            <v>0</v>
          </cell>
          <cell r="AN1045" t="str">
            <v>0</v>
          </cell>
          <cell r="AO1045" t="str">
            <v>0</v>
          </cell>
        </row>
        <row r="1046">
          <cell r="D1046" t="str">
            <v>85783-04800-18</v>
          </cell>
          <cell r="E1046" t="str">
            <v>NSUN LTN SPF30 100ML</v>
          </cell>
          <cell r="F1046">
            <v>100</v>
          </cell>
          <cell r="G1046" t="str">
            <v>ML</v>
          </cell>
          <cell r="H1046">
            <v>0.26300000000000001</v>
          </cell>
          <cell r="I1046" t="str">
            <v>L</v>
          </cell>
          <cell r="J1046" t="str">
            <v>PC</v>
          </cell>
          <cell r="K1046" t="str">
            <v>BDF Surabaya</v>
          </cell>
          <cell r="L1046" t="str">
            <v>0</v>
          </cell>
          <cell r="M1046" t="str">
            <v>48</v>
          </cell>
          <cell r="N1046" t="str">
            <v>8999777857837</v>
          </cell>
          <cell r="O1046" t="str">
            <v>HE</v>
          </cell>
          <cell r="P1046" t="str">
            <v/>
          </cell>
          <cell r="Q1046" t="str">
            <v/>
          </cell>
          <cell r="R1046" t="str">
            <v>8999777012311</v>
          </cell>
          <cell r="S1046" t="str">
            <v>HE</v>
          </cell>
          <cell r="T1046">
            <v>55</v>
          </cell>
          <cell r="U1046">
            <v>31</v>
          </cell>
          <cell r="V1046">
            <v>154</v>
          </cell>
          <cell r="W1046" t="str">
            <v>MM</v>
          </cell>
          <cell r="X1046">
            <v>0</v>
          </cell>
          <cell r="Y1046">
            <v>0</v>
          </cell>
          <cell r="Z1046">
            <v>0</v>
          </cell>
          <cell r="AA1046" t="str">
            <v/>
          </cell>
          <cell r="AB1046">
            <v>393</v>
          </cell>
          <cell r="AC1046">
            <v>232</v>
          </cell>
          <cell r="AD1046">
            <v>169</v>
          </cell>
          <cell r="AE1046" t="str">
            <v>MM</v>
          </cell>
          <cell r="AF1046">
            <v>0.124</v>
          </cell>
          <cell r="AG1046" t="str">
            <v>KG</v>
          </cell>
          <cell r="AH1046">
            <v>0</v>
          </cell>
          <cell r="AI1046" t="str">
            <v/>
          </cell>
          <cell r="AJ1046">
            <v>6.2389999999999999</v>
          </cell>
          <cell r="AK1046" t="str">
            <v>KG</v>
          </cell>
          <cell r="AL1046" t="str">
            <v>9</v>
          </cell>
          <cell r="AM1046" t="str">
            <v>7</v>
          </cell>
          <cell r="AN1046" t="str">
            <v>63</v>
          </cell>
          <cell r="AO1046" t="str">
            <v>3024</v>
          </cell>
        </row>
        <row r="1047">
          <cell r="D1047" t="str">
            <v>85968-04800-28</v>
          </cell>
          <cell r="E1047" t="str">
            <v>NDEO PWD_RLL_ON WHT 50ML</v>
          </cell>
          <cell r="F1047">
            <v>50</v>
          </cell>
          <cell r="G1047" t="str">
            <v>ML</v>
          </cell>
          <cell r="H1047">
            <v>184.91</v>
          </cell>
          <cell r="I1047" t="str">
            <v>ML</v>
          </cell>
          <cell r="J1047" t="str">
            <v>PC</v>
          </cell>
          <cell r="K1047" t="str">
            <v>BDF Surabaya</v>
          </cell>
          <cell r="L1047" t="str">
            <v>0</v>
          </cell>
          <cell r="M1047" t="str">
            <v>24</v>
          </cell>
          <cell r="N1047" t="str">
            <v>8999777009281</v>
          </cell>
          <cell r="O1047" t="str">
            <v>HE</v>
          </cell>
          <cell r="P1047" t="str">
            <v/>
          </cell>
          <cell r="Q1047" t="str">
            <v/>
          </cell>
          <cell r="R1047" t="str">
            <v>8999777009298</v>
          </cell>
          <cell r="S1047" t="str">
            <v>HE</v>
          </cell>
          <cell r="T1047">
            <v>41</v>
          </cell>
          <cell r="U1047">
            <v>41</v>
          </cell>
          <cell r="V1047">
            <v>110</v>
          </cell>
          <cell r="W1047" t="str">
            <v>MM</v>
          </cell>
          <cell r="X1047">
            <v>0</v>
          </cell>
          <cell r="Y1047">
            <v>0</v>
          </cell>
          <cell r="Z1047">
            <v>0</v>
          </cell>
          <cell r="AA1047" t="str">
            <v/>
          </cell>
          <cell r="AB1047">
            <v>258</v>
          </cell>
          <cell r="AC1047">
            <v>171</v>
          </cell>
          <cell r="AD1047">
            <v>128</v>
          </cell>
          <cell r="AE1047" t="str">
            <v>MM</v>
          </cell>
          <cell r="AF1047">
            <v>151</v>
          </cell>
          <cell r="AG1047" t="str">
            <v>G</v>
          </cell>
          <cell r="AH1047">
            <v>0</v>
          </cell>
          <cell r="AI1047" t="str">
            <v/>
          </cell>
          <cell r="AJ1047">
            <v>3.7749999999999999</v>
          </cell>
          <cell r="AK1047" t="str">
            <v>KG</v>
          </cell>
          <cell r="AL1047" t="str">
            <v>19</v>
          </cell>
          <cell r="AM1047" t="str">
            <v>8</v>
          </cell>
          <cell r="AN1047" t="str">
            <v>152</v>
          </cell>
          <cell r="AO1047" t="str">
            <v>3648</v>
          </cell>
        </row>
        <row r="1048">
          <cell r="D1048" t="str">
            <v>85970-04800-27</v>
          </cell>
          <cell r="E1048" t="str">
            <v>NDEO RLL-ON INV_BLC&amp;WHT_FRS_ML 50ML</v>
          </cell>
          <cell r="F1048">
            <v>50</v>
          </cell>
          <cell r="G1048" t="str">
            <v>ML</v>
          </cell>
          <cell r="H1048">
            <v>184.91</v>
          </cell>
          <cell r="I1048" t="str">
            <v>ML</v>
          </cell>
          <cell r="J1048" t="str">
            <v>PC</v>
          </cell>
          <cell r="K1048" t="str">
            <v>BDF Surabaya</v>
          </cell>
          <cell r="L1048" t="str">
            <v>6</v>
          </cell>
          <cell r="M1048" t="str">
            <v>24</v>
          </cell>
          <cell r="N1048" t="str">
            <v>8999777010881</v>
          </cell>
          <cell r="O1048" t="str">
            <v>HE</v>
          </cell>
          <cell r="P1048" t="str">
            <v>8999777010898</v>
          </cell>
          <cell r="Q1048" t="str">
            <v>HE</v>
          </cell>
          <cell r="R1048" t="str">
            <v>8999777010904</v>
          </cell>
          <cell r="S1048" t="str">
            <v>HE</v>
          </cell>
          <cell r="T1048">
            <v>41</v>
          </cell>
          <cell r="U1048">
            <v>41</v>
          </cell>
          <cell r="V1048">
            <v>110</v>
          </cell>
          <cell r="W1048" t="str">
            <v>MM</v>
          </cell>
          <cell r="X1048">
            <v>246</v>
          </cell>
          <cell r="Y1048">
            <v>41</v>
          </cell>
          <cell r="Z1048">
            <v>110</v>
          </cell>
          <cell r="AA1048" t="str">
            <v>MM</v>
          </cell>
          <cell r="AB1048">
            <v>256</v>
          </cell>
          <cell r="AC1048">
            <v>177</v>
          </cell>
          <cell r="AD1048">
            <v>131</v>
          </cell>
          <cell r="AE1048" t="str">
            <v>MM</v>
          </cell>
          <cell r="AF1048">
            <v>154</v>
          </cell>
          <cell r="AG1048" t="str">
            <v>G</v>
          </cell>
          <cell r="AH1048">
            <v>0.92700000000000005</v>
          </cell>
          <cell r="AI1048" t="str">
            <v>KG</v>
          </cell>
          <cell r="AJ1048">
            <v>3.8559999999999999</v>
          </cell>
          <cell r="AK1048" t="str">
            <v>KG</v>
          </cell>
          <cell r="AL1048" t="str">
            <v>19</v>
          </cell>
          <cell r="AM1048" t="str">
            <v>7</v>
          </cell>
          <cell r="AN1048" t="str">
            <v>133</v>
          </cell>
          <cell r="AO1048" t="str">
            <v>3192</v>
          </cell>
        </row>
        <row r="1049">
          <cell r="D1049" t="str">
            <v>86569-04800-26</v>
          </cell>
          <cell r="E1049" t="str">
            <v>NMEN CLN 100ML</v>
          </cell>
          <cell r="F1049">
            <v>100</v>
          </cell>
          <cell r="G1049" t="str">
            <v>ML</v>
          </cell>
          <cell r="H1049">
            <v>580</v>
          </cell>
          <cell r="I1049" t="str">
            <v>ML</v>
          </cell>
          <cell r="J1049" t="str">
            <v>PC</v>
          </cell>
          <cell r="K1049" t="str">
            <v>BDF Surabaya</v>
          </cell>
          <cell r="L1049" t="str">
            <v>0</v>
          </cell>
          <cell r="M1049" t="str">
            <v>24</v>
          </cell>
          <cell r="N1049" t="str">
            <v>4005808694822</v>
          </cell>
          <cell r="O1049" t="str">
            <v>HE</v>
          </cell>
          <cell r="P1049" t="str">
            <v/>
          </cell>
          <cell r="Q1049" t="str">
            <v/>
          </cell>
          <cell r="R1049" t="str">
            <v>04005805263205</v>
          </cell>
          <cell r="S1049" t="str">
            <v>IC</v>
          </cell>
          <cell r="T1049">
            <v>80</v>
          </cell>
          <cell r="U1049">
            <v>50</v>
          </cell>
          <cell r="V1049">
            <v>145</v>
          </cell>
          <cell r="W1049" t="str">
            <v>MM</v>
          </cell>
          <cell r="X1049">
            <v>0</v>
          </cell>
          <cell r="Y1049">
            <v>0</v>
          </cell>
          <cell r="Z1049">
            <v>0</v>
          </cell>
          <cell r="AA1049" t="str">
            <v/>
          </cell>
          <cell r="AB1049">
            <v>312</v>
          </cell>
          <cell r="AC1049">
            <v>210</v>
          </cell>
          <cell r="AD1049">
            <v>161</v>
          </cell>
          <cell r="AE1049" t="str">
            <v>MM</v>
          </cell>
          <cell r="AF1049">
            <v>113.82</v>
          </cell>
          <cell r="AG1049" t="str">
            <v>G</v>
          </cell>
          <cell r="AH1049">
            <v>0</v>
          </cell>
          <cell r="AI1049" t="str">
            <v/>
          </cell>
          <cell r="AJ1049">
            <v>2.9969999999999999</v>
          </cell>
          <cell r="AK1049" t="str">
            <v>KG</v>
          </cell>
          <cell r="AL1049" t="str">
            <v>10</v>
          </cell>
          <cell r="AM1049" t="str">
            <v>8</v>
          </cell>
          <cell r="AN1049" t="str">
            <v>80</v>
          </cell>
          <cell r="AO1049" t="str">
            <v>1920</v>
          </cell>
        </row>
        <row r="1050">
          <cell r="D1050" t="str">
            <v>86574-04800-26</v>
          </cell>
          <cell r="E1050" t="str">
            <v>NMEN CLN 50ML</v>
          </cell>
          <cell r="F1050">
            <v>50</v>
          </cell>
          <cell r="G1050" t="str">
            <v>ML</v>
          </cell>
          <cell r="H1050">
            <v>231</v>
          </cell>
          <cell r="I1050" t="str">
            <v>ML</v>
          </cell>
          <cell r="J1050" t="str">
            <v>PC</v>
          </cell>
          <cell r="K1050" t="str">
            <v>BDF Surabaya</v>
          </cell>
          <cell r="L1050" t="str">
            <v>6</v>
          </cell>
          <cell r="M1050" t="str">
            <v>36</v>
          </cell>
          <cell r="N1050" t="str">
            <v>8999777002602</v>
          </cell>
          <cell r="O1050" t="str">
            <v>HE</v>
          </cell>
          <cell r="P1050" t="str">
            <v/>
          </cell>
          <cell r="Q1050" t="str">
            <v/>
          </cell>
          <cell r="R1050" t="str">
            <v>8999777002909</v>
          </cell>
          <cell r="S1050" t="str">
            <v>HE</v>
          </cell>
          <cell r="T1050">
            <v>55</v>
          </cell>
          <cell r="U1050">
            <v>35</v>
          </cell>
          <cell r="V1050">
            <v>120</v>
          </cell>
          <cell r="W1050" t="str">
            <v>MM</v>
          </cell>
          <cell r="X1050">
            <v>0</v>
          </cell>
          <cell r="Y1050">
            <v>0</v>
          </cell>
          <cell r="Z1050">
            <v>0</v>
          </cell>
          <cell r="AA1050" t="str">
            <v>MM</v>
          </cell>
          <cell r="AB1050">
            <v>325</v>
          </cell>
          <cell r="AC1050">
            <v>160</v>
          </cell>
          <cell r="AD1050">
            <v>122</v>
          </cell>
          <cell r="AE1050" t="str">
            <v>MM</v>
          </cell>
          <cell r="AF1050">
            <v>54.5</v>
          </cell>
          <cell r="AG1050" t="str">
            <v>G</v>
          </cell>
          <cell r="AH1050">
            <v>0</v>
          </cell>
          <cell r="AI1050" t="str">
            <v>KG</v>
          </cell>
          <cell r="AJ1050">
            <v>2.1480000000000001</v>
          </cell>
          <cell r="AK1050" t="str">
            <v>KG</v>
          </cell>
          <cell r="AL1050" t="str">
            <v>13</v>
          </cell>
          <cell r="AM1050" t="str">
            <v>9</v>
          </cell>
          <cell r="AN1050" t="str">
            <v>117</v>
          </cell>
          <cell r="AO1050" t="str">
            <v>4212</v>
          </cell>
        </row>
        <row r="1051">
          <cell r="D1051" t="str">
            <v>86574-04811-29</v>
          </cell>
          <cell r="E1051" t="str">
            <v>NMEN CLN 50ML</v>
          </cell>
          <cell r="F1051">
            <v>50</v>
          </cell>
          <cell r="G1051" t="str">
            <v>ML</v>
          </cell>
          <cell r="H1051">
            <v>231</v>
          </cell>
          <cell r="I1051" t="str">
            <v>ML</v>
          </cell>
          <cell r="J1051" t="str">
            <v>PC</v>
          </cell>
          <cell r="K1051" t="str">
            <v/>
          </cell>
          <cell r="L1051" t="str">
            <v>0</v>
          </cell>
          <cell r="M1051" t="str">
            <v>36</v>
          </cell>
          <cell r="N1051" t="str">
            <v>8999777002602</v>
          </cell>
          <cell r="O1051" t="str">
            <v>HE</v>
          </cell>
          <cell r="P1051" t="str">
            <v/>
          </cell>
          <cell r="Q1051" t="str">
            <v/>
          </cell>
          <cell r="R1051" t="str">
            <v>8999777002909</v>
          </cell>
          <cell r="S1051" t="str">
            <v>HE</v>
          </cell>
          <cell r="T1051">
            <v>55</v>
          </cell>
          <cell r="U1051">
            <v>35</v>
          </cell>
          <cell r="V1051">
            <v>120</v>
          </cell>
          <cell r="W1051" t="str">
            <v>MM</v>
          </cell>
          <cell r="X1051">
            <v>0</v>
          </cell>
          <cell r="Y1051">
            <v>0</v>
          </cell>
          <cell r="Z1051">
            <v>0</v>
          </cell>
          <cell r="AA1051" t="str">
            <v/>
          </cell>
          <cell r="AB1051">
            <v>328</v>
          </cell>
          <cell r="AC1051">
            <v>153</v>
          </cell>
          <cell r="AD1051">
            <v>138</v>
          </cell>
          <cell r="AE1051" t="str">
            <v>MM</v>
          </cell>
          <cell r="AF1051">
            <v>54.5</v>
          </cell>
          <cell r="AG1051" t="str">
            <v>G</v>
          </cell>
          <cell r="AH1051">
            <v>0</v>
          </cell>
          <cell r="AI1051" t="str">
            <v/>
          </cell>
          <cell r="AJ1051">
            <v>2.1560000000000001</v>
          </cell>
          <cell r="AK1051" t="str">
            <v>KG</v>
          </cell>
          <cell r="AL1051" t="str">
            <v>17</v>
          </cell>
          <cell r="AM1051" t="str">
            <v>9</v>
          </cell>
          <cell r="AN1051" t="str">
            <v>153</v>
          </cell>
          <cell r="AO1051" t="str">
            <v>5508</v>
          </cell>
        </row>
        <row r="1052">
          <cell r="D1052" t="str">
            <v>86723-04800-21</v>
          </cell>
          <cell r="E1052" t="str">
            <v>NF NFC_WHT_WASH_GEL_50ML</v>
          </cell>
          <cell r="F1052">
            <v>50</v>
          </cell>
          <cell r="G1052" t="str">
            <v>ML</v>
          </cell>
          <cell r="H1052">
            <v>234.85</v>
          </cell>
          <cell r="I1052" t="str">
            <v>ML</v>
          </cell>
          <cell r="J1052" t="str">
            <v>PC</v>
          </cell>
          <cell r="K1052" t="str">
            <v>BDF Surabaya</v>
          </cell>
          <cell r="L1052" t="str">
            <v>0</v>
          </cell>
          <cell r="M1052" t="str">
            <v>36</v>
          </cell>
          <cell r="N1052" t="str">
            <v>8999777003968</v>
          </cell>
          <cell r="O1052" t="str">
            <v>HE</v>
          </cell>
          <cell r="P1052" t="str">
            <v/>
          </cell>
          <cell r="Q1052" t="str">
            <v/>
          </cell>
          <cell r="R1052" t="str">
            <v>8999777003982</v>
          </cell>
          <cell r="S1052" t="str">
            <v>HE</v>
          </cell>
          <cell r="T1052">
            <v>55</v>
          </cell>
          <cell r="U1052">
            <v>35</v>
          </cell>
          <cell r="V1052">
            <v>122</v>
          </cell>
          <cell r="W1052" t="str">
            <v>MM</v>
          </cell>
          <cell r="X1052">
            <v>0</v>
          </cell>
          <cell r="Y1052">
            <v>0</v>
          </cell>
          <cell r="Z1052">
            <v>0</v>
          </cell>
          <cell r="AA1052" t="str">
            <v/>
          </cell>
          <cell r="AB1052">
            <v>328</v>
          </cell>
          <cell r="AC1052">
            <v>153</v>
          </cell>
          <cell r="AD1052">
            <v>138</v>
          </cell>
          <cell r="AE1052" t="str">
            <v>MM</v>
          </cell>
          <cell r="AF1052">
            <v>53.57</v>
          </cell>
          <cell r="AG1052" t="str">
            <v>G</v>
          </cell>
          <cell r="AH1052">
            <v>0</v>
          </cell>
          <cell r="AI1052" t="str">
            <v/>
          </cell>
          <cell r="AJ1052">
            <v>2.2389999999999999</v>
          </cell>
          <cell r="AK1052" t="str">
            <v>KG</v>
          </cell>
          <cell r="AL1052" t="str">
            <v>13</v>
          </cell>
          <cell r="AM1052" t="str">
            <v>9</v>
          </cell>
          <cell r="AN1052" t="str">
            <v>117</v>
          </cell>
          <cell r="AO1052" t="str">
            <v>4212</v>
          </cell>
        </row>
        <row r="1053">
          <cell r="D1053" t="str">
            <v>86723-04800-29</v>
          </cell>
          <cell r="E1053" t="str">
            <v>NF WHT WSH_GEL 50ML</v>
          </cell>
          <cell r="F1053">
            <v>50</v>
          </cell>
          <cell r="G1053" t="str">
            <v>ML</v>
          </cell>
          <cell r="H1053">
            <v>234.85</v>
          </cell>
          <cell r="I1053" t="str">
            <v>ML</v>
          </cell>
          <cell r="J1053" t="str">
            <v>PC</v>
          </cell>
          <cell r="K1053" t="str">
            <v>BDF DC Export Malang</v>
          </cell>
          <cell r="L1053" t="str">
            <v>0</v>
          </cell>
          <cell r="M1053" t="str">
            <v>36</v>
          </cell>
          <cell r="N1053" t="str">
            <v>8999777003968</v>
          </cell>
          <cell r="O1053" t="str">
            <v>HE</v>
          </cell>
          <cell r="P1053" t="str">
            <v/>
          </cell>
          <cell r="Q1053" t="str">
            <v/>
          </cell>
          <cell r="R1053" t="str">
            <v>8999777003982</v>
          </cell>
          <cell r="S1053" t="str">
            <v>HE</v>
          </cell>
          <cell r="T1053">
            <v>55</v>
          </cell>
          <cell r="U1053">
            <v>35</v>
          </cell>
          <cell r="V1053">
            <v>122</v>
          </cell>
          <cell r="W1053" t="str">
            <v>MM</v>
          </cell>
          <cell r="X1053">
            <v>0</v>
          </cell>
          <cell r="Y1053">
            <v>0</v>
          </cell>
          <cell r="Z1053">
            <v>0</v>
          </cell>
          <cell r="AA1053" t="str">
            <v/>
          </cell>
          <cell r="AB1053">
            <v>328</v>
          </cell>
          <cell r="AC1053">
            <v>153</v>
          </cell>
          <cell r="AD1053">
            <v>138</v>
          </cell>
          <cell r="AE1053" t="str">
            <v>MM</v>
          </cell>
          <cell r="AF1053">
            <v>53.57</v>
          </cell>
          <cell r="AG1053" t="str">
            <v>G</v>
          </cell>
          <cell r="AH1053">
            <v>0</v>
          </cell>
          <cell r="AI1053" t="str">
            <v/>
          </cell>
          <cell r="AJ1053">
            <v>2.1219999999999999</v>
          </cell>
          <cell r="AK1053" t="str">
            <v>KG</v>
          </cell>
          <cell r="AL1053" t="str">
            <v>17</v>
          </cell>
          <cell r="AM1053" t="str">
            <v>9</v>
          </cell>
          <cell r="AN1053" t="str">
            <v>153</v>
          </cell>
          <cell r="AO1053" t="str">
            <v>5508</v>
          </cell>
        </row>
        <row r="1054">
          <cell r="D1054" t="str">
            <v>86724-04800-05</v>
          </cell>
          <cell r="E1054" t="str">
            <v>NVIS WHT FOM 100G</v>
          </cell>
          <cell r="F1054">
            <v>100</v>
          </cell>
          <cell r="G1054" t="str">
            <v>ML</v>
          </cell>
          <cell r="H1054">
            <v>307.2</v>
          </cell>
          <cell r="I1054" t="str">
            <v>ML</v>
          </cell>
          <cell r="J1054" t="str">
            <v>PC</v>
          </cell>
          <cell r="K1054" t="str">
            <v>BDF Surabaya</v>
          </cell>
          <cell r="L1054" t="str">
            <v>6</v>
          </cell>
          <cell r="M1054" t="str">
            <v>24</v>
          </cell>
          <cell r="N1054" t="str">
            <v>8999777867249</v>
          </cell>
          <cell r="O1054" t="str">
            <v>HE</v>
          </cell>
          <cell r="P1054" t="str">
            <v>08999777001339</v>
          </cell>
          <cell r="Q1054" t="str">
            <v>IC</v>
          </cell>
          <cell r="R1054" t="str">
            <v>08999777001346</v>
          </cell>
          <cell r="S1054" t="str">
            <v>IC</v>
          </cell>
          <cell r="T1054">
            <v>60</v>
          </cell>
          <cell r="U1054">
            <v>32</v>
          </cell>
          <cell r="V1054">
            <v>160</v>
          </cell>
          <cell r="W1054" t="str">
            <v>MM</v>
          </cell>
          <cell r="X1054">
            <v>180</v>
          </cell>
          <cell r="Y1054">
            <v>64</v>
          </cell>
          <cell r="Z1054">
            <v>160</v>
          </cell>
          <cell r="AA1054" t="str">
            <v>MM</v>
          </cell>
          <cell r="AB1054">
            <v>246</v>
          </cell>
          <cell r="AC1054">
            <v>185</v>
          </cell>
          <cell r="AD1054">
            <v>165</v>
          </cell>
          <cell r="AE1054" t="str">
            <v>MM</v>
          </cell>
          <cell r="AF1054">
            <v>105.1</v>
          </cell>
          <cell r="AG1054" t="str">
            <v>G</v>
          </cell>
          <cell r="AH1054">
            <v>0.64500000000000002</v>
          </cell>
          <cell r="AI1054" t="str">
            <v>KG</v>
          </cell>
          <cell r="AJ1054">
            <v>2.774</v>
          </cell>
          <cell r="AK1054" t="str">
            <v>KG</v>
          </cell>
          <cell r="AL1054" t="str">
            <v>19</v>
          </cell>
          <cell r="AM1054" t="str">
            <v>6</v>
          </cell>
          <cell r="AN1054" t="str">
            <v>114</v>
          </cell>
          <cell r="AO1054" t="str">
            <v>2736</v>
          </cell>
        </row>
        <row r="1055">
          <cell r="D1055" t="str">
            <v>48332-00181-01</v>
          </cell>
          <cell r="E1055" t="str">
            <v>NSUN PRTCT&amp;PRFCT OIL_CTRL_GL_CRM 30ML BL</v>
          </cell>
          <cell r="F1055">
            <v>0</v>
          </cell>
          <cell r="G1055" t="str">
            <v/>
          </cell>
          <cell r="H1055">
            <v>0.36</v>
          </cell>
          <cell r="I1055" t="str">
            <v>L</v>
          </cell>
          <cell r="J1055" t="str">
            <v>PC</v>
          </cell>
          <cell r="K1055" t="str">
            <v>PT. LF SERVICES INDONESIA</v>
          </cell>
          <cell r="L1055" t="str">
            <v>0</v>
          </cell>
          <cell r="M1055" t="str">
            <v>14</v>
          </cell>
          <cell r="N1055" t="str">
            <v>8999777014230</v>
          </cell>
          <cell r="O1055" t="str">
            <v>HE</v>
          </cell>
          <cell r="P1055" t="str">
            <v/>
          </cell>
          <cell r="Q1055" t="str">
            <v/>
          </cell>
          <cell r="R1055" t="str">
            <v>8999777014247</v>
          </cell>
          <cell r="S1055" t="str">
            <v>HE</v>
          </cell>
          <cell r="T1055">
            <v>80</v>
          </cell>
          <cell r="U1055">
            <v>25</v>
          </cell>
          <cell r="V1055">
            <v>180</v>
          </cell>
          <cell r="W1055" t="str">
            <v>MM</v>
          </cell>
          <cell r="X1055">
            <v>0</v>
          </cell>
          <cell r="Y1055">
            <v>0</v>
          </cell>
          <cell r="Z1055">
            <v>0</v>
          </cell>
          <cell r="AA1055" t="str">
            <v/>
          </cell>
          <cell r="AB1055">
            <v>191</v>
          </cell>
          <cell r="AC1055">
            <v>106</v>
          </cell>
          <cell r="AD1055">
            <v>202</v>
          </cell>
          <cell r="AE1055" t="str">
            <v>MM</v>
          </cell>
          <cell r="AF1055">
            <v>4.9000000000000002E-2</v>
          </cell>
          <cell r="AG1055" t="str">
            <v>KG</v>
          </cell>
          <cell r="AH1055">
            <v>0</v>
          </cell>
          <cell r="AI1055" t="str">
            <v/>
          </cell>
          <cell r="AJ1055">
            <v>0.79100000000000004</v>
          </cell>
          <cell r="AK1055" t="str">
            <v>KG</v>
          </cell>
          <cell r="AL1055" t="str">
            <v>42</v>
          </cell>
          <cell r="AM1055" t="str">
            <v>6</v>
          </cell>
          <cell r="AN1055" t="str">
            <v>252</v>
          </cell>
          <cell r="AO1055" t="str">
            <v>3528</v>
          </cell>
        </row>
        <row r="1056">
          <cell r="D1056" t="str">
            <v>88383-04800-37</v>
          </cell>
          <cell r="E1056" t="str">
            <v>NBODY XTR_WHT LTN SPF15 100ML</v>
          </cell>
          <cell r="F1056">
            <v>100</v>
          </cell>
          <cell r="G1056" t="str">
            <v>ML</v>
          </cell>
          <cell r="H1056">
            <v>0.251</v>
          </cell>
          <cell r="I1056" t="str">
            <v>L</v>
          </cell>
          <cell r="J1056" t="str">
            <v>PC</v>
          </cell>
          <cell r="K1056" t="str">
            <v/>
          </cell>
          <cell r="L1056" t="str">
            <v>0</v>
          </cell>
          <cell r="M1056" t="str">
            <v>48</v>
          </cell>
          <cell r="N1056" t="str">
            <v>8999777000165</v>
          </cell>
          <cell r="O1056" t="str">
            <v>HE</v>
          </cell>
          <cell r="P1056" t="str">
            <v/>
          </cell>
          <cell r="Q1056" t="str">
            <v/>
          </cell>
          <cell r="R1056" t="str">
            <v>8999777008963</v>
          </cell>
          <cell r="S1056" t="str">
            <v>HE</v>
          </cell>
          <cell r="T1056">
            <v>54</v>
          </cell>
          <cell r="U1056">
            <v>31</v>
          </cell>
          <cell r="V1056">
            <v>150</v>
          </cell>
          <cell r="W1056" t="str">
            <v>MM</v>
          </cell>
          <cell r="X1056">
            <v>0</v>
          </cell>
          <cell r="Y1056">
            <v>0</v>
          </cell>
          <cell r="Z1056">
            <v>0</v>
          </cell>
          <cell r="AA1056" t="str">
            <v/>
          </cell>
          <cell r="AB1056">
            <v>381</v>
          </cell>
          <cell r="AC1056">
            <v>228</v>
          </cell>
          <cell r="AD1056">
            <v>165</v>
          </cell>
          <cell r="AE1056" t="str">
            <v>MM</v>
          </cell>
          <cell r="AF1056">
            <v>119.64</v>
          </cell>
          <cell r="AG1056" t="str">
            <v>G</v>
          </cell>
          <cell r="AH1056">
            <v>0</v>
          </cell>
          <cell r="AI1056" t="str">
            <v/>
          </cell>
          <cell r="AJ1056">
            <v>5.99</v>
          </cell>
          <cell r="AK1056" t="str">
            <v>KG</v>
          </cell>
          <cell r="AL1056" t="str">
            <v>10</v>
          </cell>
          <cell r="AM1056" t="str">
            <v>7</v>
          </cell>
          <cell r="AN1056" t="str">
            <v>70</v>
          </cell>
          <cell r="AO1056" t="str">
            <v>3360</v>
          </cell>
        </row>
        <row r="1057">
          <cell r="D1057" t="str">
            <v>48332-00181-02</v>
          </cell>
          <cell r="E1057" t="str">
            <v>NSUN FC_CRM OIL_CONTROL_SPF50_30ML</v>
          </cell>
          <cell r="F1057">
            <v>0</v>
          </cell>
          <cell r="G1057" t="str">
            <v/>
          </cell>
          <cell r="H1057">
            <v>0.36</v>
          </cell>
          <cell r="I1057" t="str">
            <v>L</v>
          </cell>
          <cell r="J1057" t="str">
            <v>PC</v>
          </cell>
          <cell r="K1057" t="str">
            <v>PT. LF SERVICES INDONESIA</v>
          </cell>
          <cell r="L1057" t="str">
            <v>0</v>
          </cell>
          <cell r="M1057" t="str">
            <v>14</v>
          </cell>
          <cell r="N1057" t="str">
            <v>8999777014230</v>
          </cell>
          <cell r="O1057" t="str">
            <v>HE</v>
          </cell>
          <cell r="P1057" t="str">
            <v/>
          </cell>
          <cell r="Q1057" t="str">
            <v/>
          </cell>
          <cell r="R1057" t="str">
            <v>8999777014247</v>
          </cell>
          <cell r="S1057" t="str">
            <v>HE</v>
          </cell>
          <cell r="T1057">
            <v>80</v>
          </cell>
          <cell r="U1057">
            <v>25</v>
          </cell>
          <cell r="V1057">
            <v>180</v>
          </cell>
          <cell r="W1057" t="str">
            <v>MM</v>
          </cell>
          <cell r="X1057">
            <v>0</v>
          </cell>
          <cell r="Y1057">
            <v>0</v>
          </cell>
          <cell r="Z1057">
            <v>0</v>
          </cell>
          <cell r="AA1057" t="str">
            <v/>
          </cell>
          <cell r="AB1057">
            <v>191</v>
          </cell>
          <cell r="AC1057">
            <v>106</v>
          </cell>
          <cell r="AD1057">
            <v>202</v>
          </cell>
          <cell r="AE1057" t="str">
            <v>MM</v>
          </cell>
          <cell r="AF1057">
            <v>4.9000000000000002E-2</v>
          </cell>
          <cell r="AG1057" t="str">
            <v>KG</v>
          </cell>
          <cell r="AH1057">
            <v>0</v>
          </cell>
          <cell r="AI1057" t="str">
            <v/>
          </cell>
          <cell r="AJ1057">
            <v>0.79100000000000004</v>
          </cell>
          <cell r="AK1057" t="str">
            <v>KG</v>
          </cell>
          <cell r="AL1057" t="str">
            <v>42</v>
          </cell>
          <cell r="AM1057" t="str">
            <v>6</v>
          </cell>
          <cell r="AN1057" t="str">
            <v>252</v>
          </cell>
          <cell r="AO1057" t="str">
            <v>3528</v>
          </cell>
        </row>
        <row r="1058">
          <cell r="D1058" t="str">
            <v>88417-04800-37</v>
          </cell>
          <cell r="E1058" t="str">
            <v>NBODY ESS VNL_ALMD_OL 200ML</v>
          </cell>
          <cell r="F1058">
            <v>200</v>
          </cell>
          <cell r="G1058" t="str">
            <v>ML</v>
          </cell>
          <cell r="H1058">
            <v>434.4</v>
          </cell>
          <cell r="I1058" t="str">
            <v>ML</v>
          </cell>
          <cell r="J1058" t="str">
            <v>PC</v>
          </cell>
          <cell r="K1058" t="str">
            <v>BDF Surabaya</v>
          </cell>
          <cell r="L1058" t="str">
            <v>6</v>
          </cell>
          <cell r="M1058" t="str">
            <v>12</v>
          </cell>
          <cell r="N1058" t="str">
            <v>8999777012984</v>
          </cell>
          <cell r="O1058" t="str">
            <v>HE</v>
          </cell>
          <cell r="P1058" t="str">
            <v>8999777012991</v>
          </cell>
          <cell r="Q1058" t="str">
            <v>HE</v>
          </cell>
          <cell r="R1058" t="str">
            <v>8999777013004</v>
          </cell>
          <cell r="S1058" t="str">
            <v>HE</v>
          </cell>
          <cell r="T1058">
            <v>60</v>
          </cell>
          <cell r="U1058">
            <v>40</v>
          </cell>
          <cell r="V1058">
            <v>181</v>
          </cell>
          <cell r="W1058" t="str">
            <v>MM</v>
          </cell>
          <cell r="X1058">
            <v>240</v>
          </cell>
          <cell r="Y1058">
            <v>60</v>
          </cell>
          <cell r="Z1058">
            <v>181</v>
          </cell>
          <cell r="AA1058" t="str">
            <v>MM</v>
          </cell>
          <cell r="AB1058">
            <v>253</v>
          </cell>
          <cell r="AC1058">
            <v>136</v>
          </cell>
          <cell r="AD1058">
            <v>193</v>
          </cell>
          <cell r="AE1058" t="str">
            <v>MM</v>
          </cell>
          <cell r="AF1058">
            <v>0.22800000000000001</v>
          </cell>
          <cell r="AG1058" t="str">
            <v>KG</v>
          </cell>
          <cell r="AH1058">
            <v>1.373</v>
          </cell>
          <cell r="AI1058" t="str">
            <v>KG</v>
          </cell>
          <cell r="AJ1058">
            <v>2.8479999999999999</v>
          </cell>
          <cell r="AK1058" t="str">
            <v>KG</v>
          </cell>
          <cell r="AL1058" t="str">
            <v>27</v>
          </cell>
          <cell r="AM1058" t="str">
            <v>5</v>
          </cell>
          <cell r="AN1058" t="str">
            <v>135</v>
          </cell>
          <cell r="AO1058" t="str">
            <v>1620</v>
          </cell>
        </row>
        <row r="1059">
          <cell r="D1059" t="str">
            <v>88835-04800-15</v>
          </cell>
          <cell r="E1059" t="str">
            <v>NFM CLN WHT_FCL_FOM 50ML</v>
          </cell>
          <cell r="F1059">
            <v>50</v>
          </cell>
          <cell r="G1059" t="str">
            <v>ML</v>
          </cell>
          <cell r="H1059">
            <v>234.85</v>
          </cell>
          <cell r="I1059" t="str">
            <v>ML</v>
          </cell>
          <cell r="J1059" t="str">
            <v>PC</v>
          </cell>
          <cell r="K1059" t="str">
            <v>BDF Surabaya</v>
          </cell>
          <cell r="L1059" t="str">
            <v>6</v>
          </cell>
          <cell r="M1059" t="str">
            <v>36</v>
          </cell>
          <cell r="N1059" t="str">
            <v>8999777888350</v>
          </cell>
          <cell r="O1059" t="str">
            <v>HE</v>
          </cell>
          <cell r="P1059" t="str">
            <v>08999777000905</v>
          </cell>
          <cell r="Q1059" t="str">
            <v>IC</v>
          </cell>
          <cell r="R1059" t="str">
            <v>08999777000912</v>
          </cell>
          <cell r="S1059" t="str">
            <v>IC</v>
          </cell>
          <cell r="T1059">
            <v>55</v>
          </cell>
          <cell r="U1059">
            <v>35</v>
          </cell>
          <cell r="V1059">
            <v>122</v>
          </cell>
          <cell r="W1059" t="str">
            <v>MM</v>
          </cell>
          <cell r="X1059">
            <v>0</v>
          </cell>
          <cell r="Y1059">
            <v>0</v>
          </cell>
          <cell r="Z1059">
            <v>0</v>
          </cell>
          <cell r="AA1059" t="str">
            <v>MM</v>
          </cell>
          <cell r="AB1059">
            <v>325</v>
          </cell>
          <cell r="AC1059">
            <v>160</v>
          </cell>
          <cell r="AD1059">
            <v>122</v>
          </cell>
          <cell r="AE1059" t="str">
            <v>MM</v>
          </cell>
          <cell r="AF1059">
            <v>62</v>
          </cell>
          <cell r="AG1059" t="str">
            <v>G</v>
          </cell>
          <cell r="AH1059">
            <v>0</v>
          </cell>
          <cell r="AI1059" t="str">
            <v>KG</v>
          </cell>
          <cell r="AJ1059">
            <v>2.556</v>
          </cell>
          <cell r="AK1059" t="str">
            <v>KG</v>
          </cell>
          <cell r="AL1059" t="str">
            <v>13</v>
          </cell>
          <cell r="AM1059" t="str">
            <v>6</v>
          </cell>
          <cell r="AN1059" t="str">
            <v>78</v>
          </cell>
          <cell r="AO1059" t="str">
            <v>2808</v>
          </cell>
        </row>
        <row r="1060">
          <cell r="D1060" t="str">
            <v>88835-04800-26</v>
          </cell>
          <cell r="E1060" t="str">
            <v>NMEN CLN WHT_FCL_FOM 50ML</v>
          </cell>
          <cell r="F1060">
            <v>50</v>
          </cell>
          <cell r="G1060" t="str">
            <v>ML</v>
          </cell>
          <cell r="H1060">
            <v>231</v>
          </cell>
          <cell r="I1060" t="str">
            <v>ML</v>
          </cell>
          <cell r="J1060" t="str">
            <v>PC</v>
          </cell>
          <cell r="K1060" t="str">
            <v/>
          </cell>
          <cell r="L1060" t="str">
            <v>0</v>
          </cell>
          <cell r="M1060" t="str">
            <v>36</v>
          </cell>
          <cell r="N1060" t="str">
            <v>8999777888350</v>
          </cell>
          <cell r="O1060" t="str">
            <v>HE</v>
          </cell>
          <cell r="P1060" t="str">
            <v/>
          </cell>
          <cell r="Q1060" t="str">
            <v/>
          </cell>
          <cell r="R1060" t="str">
            <v>04005805263526</v>
          </cell>
          <cell r="S1060" t="str">
            <v>IC</v>
          </cell>
          <cell r="T1060">
            <v>55</v>
          </cell>
          <cell r="U1060">
            <v>35</v>
          </cell>
          <cell r="V1060">
            <v>120</v>
          </cell>
          <cell r="W1060" t="str">
            <v>MM</v>
          </cell>
          <cell r="X1060">
            <v>0</v>
          </cell>
          <cell r="Y1060">
            <v>0</v>
          </cell>
          <cell r="Z1060">
            <v>0</v>
          </cell>
          <cell r="AA1060" t="str">
            <v/>
          </cell>
          <cell r="AB1060">
            <v>328</v>
          </cell>
          <cell r="AC1060">
            <v>153</v>
          </cell>
          <cell r="AD1060">
            <v>138</v>
          </cell>
          <cell r="AE1060" t="str">
            <v>MM</v>
          </cell>
          <cell r="AF1060">
            <v>59.1</v>
          </cell>
          <cell r="AG1060" t="str">
            <v>G</v>
          </cell>
          <cell r="AH1060">
            <v>0</v>
          </cell>
          <cell r="AI1060" t="str">
            <v/>
          </cell>
          <cell r="AJ1060">
            <v>2.3130000000000002</v>
          </cell>
          <cell r="AK1060" t="str">
            <v>KG</v>
          </cell>
          <cell r="AL1060" t="str">
            <v>13</v>
          </cell>
          <cell r="AM1060" t="str">
            <v>9</v>
          </cell>
          <cell r="AN1060" t="str">
            <v>117</v>
          </cell>
          <cell r="AO1060" t="str">
            <v>4212</v>
          </cell>
        </row>
        <row r="1061">
          <cell r="D1061" t="str">
            <v>88836-04800-15</v>
          </cell>
          <cell r="E1061" t="str">
            <v>NFM CLN WHT_FCL_FOM 100ML</v>
          </cell>
          <cell r="F1061">
            <v>100</v>
          </cell>
          <cell r="G1061" t="str">
            <v>ML</v>
          </cell>
          <cell r="H1061">
            <v>580</v>
          </cell>
          <cell r="I1061" t="str">
            <v>ML</v>
          </cell>
          <cell r="J1061" t="str">
            <v>PC</v>
          </cell>
          <cell r="K1061" t="str">
            <v>BDF Surabaya</v>
          </cell>
          <cell r="L1061" t="str">
            <v>6</v>
          </cell>
          <cell r="M1061" t="str">
            <v>24</v>
          </cell>
          <cell r="N1061" t="str">
            <v>8999777888367</v>
          </cell>
          <cell r="O1061" t="str">
            <v>HE</v>
          </cell>
          <cell r="P1061" t="str">
            <v>08999777000929</v>
          </cell>
          <cell r="Q1061" t="str">
            <v>IC</v>
          </cell>
          <cell r="R1061" t="str">
            <v>08999777000936</v>
          </cell>
          <cell r="S1061" t="str">
            <v>IC</v>
          </cell>
          <cell r="T1061">
            <v>80</v>
          </cell>
          <cell r="U1061">
            <v>50</v>
          </cell>
          <cell r="V1061">
            <v>145</v>
          </cell>
          <cell r="W1061" t="str">
            <v>MM</v>
          </cell>
          <cell r="X1061">
            <v>0</v>
          </cell>
          <cell r="Y1061">
            <v>0</v>
          </cell>
          <cell r="Z1061">
            <v>0</v>
          </cell>
          <cell r="AA1061" t="str">
            <v>MM</v>
          </cell>
          <cell r="AB1061">
            <v>303</v>
          </cell>
          <cell r="AC1061">
            <v>210</v>
          </cell>
          <cell r="AD1061">
            <v>145</v>
          </cell>
          <cell r="AE1061" t="str">
            <v>MM</v>
          </cell>
          <cell r="AF1061">
            <v>122.87</v>
          </cell>
          <cell r="AG1061" t="str">
            <v>G</v>
          </cell>
          <cell r="AH1061">
            <v>0</v>
          </cell>
          <cell r="AI1061" t="str">
            <v>KG</v>
          </cell>
          <cell r="AJ1061">
            <v>3.1970000000000001</v>
          </cell>
          <cell r="AK1061" t="str">
            <v>KG</v>
          </cell>
          <cell r="AL1061" t="str">
            <v>10</v>
          </cell>
          <cell r="AM1061" t="str">
            <v>5</v>
          </cell>
          <cell r="AN1061" t="str">
            <v>50</v>
          </cell>
          <cell r="AO1061" t="str">
            <v>1200</v>
          </cell>
        </row>
        <row r="1062">
          <cell r="D1062" t="str">
            <v>88868-04800-28</v>
          </cell>
          <cell r="E1062" t="str">
            <v>NMEN CLN WHT_ACE-OIL_CNT_FOM 50ML</v>
          </cell>
          <cell r="F1062">
            <v>50</v>
          </cell>
          <cell r="G1062" t="str">
            <v>ML</v>
          </cell>
          <cell r="H1062">
            <v>231</v>
          </cell>
          <cell r="I1062" t="str">
            <v>ML</v>
          </cell>
          <cell r="J1062" t="str">
            <v>PC</v>
          </cell>
          <cell r="K1062" t="str">
            <v>BDF DC Export Malang</v>
          </cell>
          <cell r="L1062" t="str">
            <v>0</v>
          </cell>
          <cell r="M1062" t="str">
            <v>36</v>
          </cell>
          <cell r="N1062" t="str">
            <v>8999777000172</v>
          </cell>
          <cell r="O1062" t="str">
            <v>HE</v>
          </cell>
          <cell r="P1062" t="str">
            <v/>
          </cell>
          <cell r="Q1062" t="str">
            <v/>
          </cell>
          <cell r="R1062" t="str">
            <v>04005805263533</v>
          </cell>
          <cell r="S1062" t="str">
            <v>IC</v>
          </cell>
          <cell r="T1062">
            <v>55</v>
          </cell>
          <cell r="U1062">
            <v>35</v>
          </cell>
          <cell r="V1062">
            <v>120</v>
          </cell>
          <cell r="W1062" t="str">
            <v>MM</v>
          </cell>
          <cell r="X1062">
            <v>0</v>
          </cell>
          <cell r="Y1062">
            <v>0</v>
          </cell>
          <cell r="Z1062">
            <v>0</v>
          </cell>
          <cell r="AA1062" t="str">
            <v/>
          </cell>
          <cell r="AB1062">
            <v>328</v>
          </cell>
          <cell r="AC1062">
            <v>153</v>
          </cell>
          <cell r="AD1062">
            <v>138</v>
          </cell>
          <cell r="AE1062" t="str">
            <v>MM</v>
          </cell>
          <cell r="AF1062">
            <v>5.8999999999999997E-2</v>
          </cell>
          <cell r="AG1062" t="str">
            <v>KG</v>
          </cell>
          <cell r="AH1062">
            <v>0</v>
          </cell>
          <cell r="AI1062" t="str">
            <v/>
          </cell>
          <cell r="AJ1062">
            <v>2.3210000000000002</v>
          </cell>
          <cell r="AK1062" t="str">
            <v>KG</v>
          </cell>
          <cell r="AL1062" t="str">
            <v>17</v>
          </cell>
          <cell r="AM1062" t="str">
            <v>9</v>
          </cell>
          <cell r="AN1062" t="str">
            <v>153</v>
          </cell>
          <cell r="AO1062" t="str">
            <v>5508</v>
          </cell>
        </row>
        <row r="1063">
          <cell r="D1063" t="str">
            <v>88880-04800-26</v>
          </cell>
          <cell r="E1063" t="str">
            <v>NMEN CLN WHT_ACE-OIL_CNT_SCR 100ML</v>
          </cell>
          <cell r="F1063">
            <v>100</v>
          </cell>
          <cell r="G1063" t="str">
            <v>ML</v>
          </cell>
          <cell r="H1063">
            <v>580</v>
          </cell>
          <cell r="I1063" t="str">
            <v>ML</v>
          </cell>
          <cell r="J1063" t="str">
            <v>PC</v>
          </cell>
          <cell r="K1063" t="str">
            <v>BDF Surabaya</v>
          </cell>
          <cell r="L1063" t="str">
            <v>0</v>
          </cell>
          <cell r="M1063" t="str">
            <v>24</v>
          </cell>
          <cell r="N1063" t="str">
            <v>8999777002954</v>
          </cell>
          <cell r="O1063" t="str">
            <v>HE</v>
          </cell>
          <cell r="P1063" t="str">
            <v/>
          </cell>
          <cell r="Q1063" t="str">
            <v/>
          </cell>
          <cell r="R1063" t="str">
            <v>8999777014575</v>
          </cell>
          <cell r="S1063" t="str">
            <v>HE</v>
          </cell>
          <cell r="T1063">
            <v>80</v>
          </cell>
          <cell r="U1063">
            <v>50</v>
          </cell>
          <cell r="V1063">
            <v>145</v>
          </cell>
          <cell r="W1063" t="str">
            <v>MM</v>
          </cell>
          <cell r="X1063">
            <v>0</v>
          </cell>
          <cell r="Y1063">
            <v>0</v>
          </cell>
          <cell r="Z1063">
            <v>0</v>
          </cell>
          <cell r="AA1063" t="str">
            <v/>
          </cell>
          <cell r="AB1063">
            <v>312</v>
          </cell>
          <cell r="AC1063">
            <v>210</v>
          </cell>
          <cell r="AD1063">
            <v>161</v>
          </cell>
          <cell r="AE1063" t="str">
            <v>MM</v>
          </cell>
          <cell r="AF1063">
            <v>124.02</v>
          </cell>
          <cell r="AG1063" t="str">
            <v>G</v>
          </cell>
          <cell r="AH1063">
            <v>0</v>
          </cell>
          <cell r="AI1063" t="str">
            <v/>
          </cell>
          <cell r="AJ1063">
            <v>3.242</v>
          </cell>
          <cell r="AK1063" t="str">
            <v>KG</v>
          </cell>
          <cell r="AL1063" t="str">
            <v>10</v>
          </cell>
          <cell r="AM1063" t="str">
            <v>8</v>
          </cell>
          <cell r="AN1063" t="str">
            <v>80</v>
          </cell>
          <cell r="AO1063" t="str">
            <v>1920</v>
          </cell>
        </row>
        <row r="1064">
          <cell r="D1064" t="str">
            <v>89054-04800-40</v>
          </cell>
          <cell r="E1064" t="str">
            <v>NSFT PLS_JAR 50ML</v>
          </cell>
          <cell r="F1064">
            <v>50</v>
          </cell>
          <cell r="G1064" t="str">
            <v>ML</v>
          </cell>
          <cell r="H1064">
            <v>103.968</v>
          </cell>
          <cell r="I1064" t="str">
            <v>ML</v>
          </cell>
          <cell r="J1064" t="str">
            <v>PC</v>
          </cell>
          <cell r="K1064" t="str">
            <v>BDF Surabaya</v>
          </cell>
          <cell r="L1064" t="str">
            <v>6</v>
          </cell>
          <cell r="M1064" t="str">
            <v>48</v>
          </cell>
          <cell r="N1064" t="str">
            <v>8999777890544</v>
          </cell>
          <cell r="O1064" t="str">
            <v>HE</v>
          </cell>
          <cell r="P1064" t="str">
            <v>08997770000137</v>
          </cell>
          <cell r="Q1064" t="str">
            <v>IC</v>
          </cell>
          <cell r="R1064" t="str">
            <v>08997770000144</v>
          </cell>
          <cell r="S1064" t="str">
            <v>IC</v>
          </cell>
          <cell r="T1064">
            <v>57</v>
          </cell>
          <cell r="U1064">
            <v>57</v>
          </cell>
          <cell r="V1064">
            <v>32</v>
          </cell>
          <cell r="W1064" t="str">
            <v>MM</v>
          </cell>
          <cell r="X1064">
            <v>114</v>
          </cell>
          <cell r="Y1064">
            <v>57</v>
          </cell>
          <cell r="Z1064">
            <v>92</v>
          </cell>
          <cell r="AA1064" t="str">
            <v>MM</v>
          </cell>
          <cell r="AB1064">
            <v>243</v>
          </cell>
          <cell r="AC1064">
            <v>123</v>
          </cell>
          <cell r="AD1064">
            <v>206</v>
          </cell>
          <cell r="AE1064" t="str">
            <v>MM</v>
          </cell>
          <cell r="AF1064">
            <v>61</v>
          </cell>
          <cell r="AG1064" t="str">
            <v>G</v>
          </cell>
          <cell r="AH1064">
            <v>0.37</v>
          </cell>
          <cell r="AI1064" t="str">
            <v>KG</v>
          </cell>
          <cell r="AJ1064">
            <v>2.9769999999999999</v>
          </cell>
          <cell r="AK1064" t="str">
            <v>KG</v>
          </cell>
          <cell r="AL1064" t="str">
            <v>27</v>
          </cell>
          <cell r="AM1064" t="str">
            <v>4</v>
          </cell>
          <cell r="AN1064" t="str">
            <v>108</v>
          </cell>
          <cell r="AO1064" t="str">
            <v>5184</v>
          </cell>
        </row>
        <row r="1065">
          <cell r="D1065" t="str">
            <v>89059-04800-40</v>
          </cell>
          <cell r="E1065" t="str">
            <v>NSFT PLS_JAR 100ML</v>
          </cell>
          <cell r="F1065">
            <v>100</v>
          </cell>
          <cell r="G1065" t="str">
            <v>ML</v>
          </cell>
          <cell r="H1065">
            <v>205.8</v>
          </cell>
          <cell r="I1065" t="str">
            <v>ML</v>
          </cell>
          <cell r="J1065" t="str">
            <v>PC</v>
          </cell>
          <cell r="K1065" t="str">
            <v>BDF Surabaya</v>
          </cell>
          <cell r="L1065" t="str">
            <v>0</v>
          </cell>
          <cell r="M1065" t="str">
            <v>36</v>
          </cell>
          <cell r="N1065" t="str">
            <v>8999777890551</v>
          </cell>
          <cell r="O1065" t="str">
            <v>HE</v>
          </cell>
          <cell r="P1065" t="str">
            <v/>
          </cell>
          <cell r="Q1065" t="str">
            <v/>
          </cell>
          <cell r="R1065" t="str">
            <v>8999777008475</v>
          </cell>
          <cell r="S1065" t="str">
            <v>HE</v>
          </cell>
          <cell r="T1065">
            <v>70</v>
          </cell>
          <cell r="U1065">
            <v>70</v>
          </cell>
          <cell r="V1065">
            <v>42</v>
          </cell>
          <cell r="W1065" t="str">
            <v>MM</v>
          </cell>
          <cell r="X1065">
            <v>0</v>
          </cell>
          <cell r="Y1065">
            <v>0</v>
          </cell>
          <cell r="Z1065">
            <v>0</v>
          </cell>
          <cell r="AA1065" t="str">
            <v/>
          </cell>
          <cell r="AB1065">
            <v>436</v>
          </cell>
          <cell r="AC1065">
            <v>151</v>
          </cell>
          <cell r="AD1065">
            <v>142</v>
          </cell>
          <cell r="AE1065" t="str">
            <v>MM</v>
          </cell>
          <cell r="AF1065">
            <v>0.11799999999999999</v>
          </cell>
          <cell r="AG1065" t="str">
            <v>KG</v>
          </cell>
          <cell r="AH1065">
            <v>0</v>
          </cell>
          <cell r="AI1065" t="str">
            <v/>
          </cell>
          <cell r="AJ1065">
            <v>4.6050000000000004</v>
          </cell>
          <cell r="AK1065" t="str">
            <v>KG</v>
          </cell>
          <cell r="AL1065" t="str">
            <v>11</v>
          </cell>
          <cell r="AM1065" t="str">
            <v>5</v>
          </cell>
          <cell r="AN1065" t="str">
            <v>55</v>
          </cell>
          <cell r="AO1065" t="str">
            <v>1980</v>
          </cell>
        </row>
        <row r="1066">
          <cell r="D1066" t="str">
            <v>48384-00007-49</v>
          </cell>
          <cell r="E1066" t="str">
            <v>HP WND_HLG_OIN 50G ID</v>
          </cell>
          <cell r="F1066">
            <v>50</v>
          </cell>
          <cell r="G1066" t="str">
            <v>G</v>
          </cell>
          <cell r="H1066">
            <v>0.22600000000000001</v>
          </cell>
          <cell r="I1066" t="str">
            <v>L</v>
          </cell>
          <cell r="J1066" t="str">
            <v>PC</v>
          </cell>
          <cell r="K1066" t="str">
            <v>BDF Surabaya</v>
          </cell>
          <cell r="L1066" t="str">
            <v>5</v>
          </cell>
          <cell r="M1066" t="str">
            <v>40</v>
          </cell>
          <cell r="N1066" t="str">
            <v>8999777018924</v>
          </cell>
          <cell r="O1066" t="str">
            <v>HE</v>
          </cell>
          <cell r="P1066" t="str">
            <v>8999777018931</v>
          </cell>
          <cell r="Q1066" t="str">
            <v>HE</v>
          </cell>
          <cell r="R1066" t="str">
            <v>04005805460369</v>
          </cell>
          <cell r="S1066" t="str">
            <v>IC</v>
          </cell>
          <cell r="T1066">
            <v>35</v>
          </cell>
          <cell r="U1066">
            <v>43</v>
          </cell>
          <cell r="V1066">
            <v>150</v>
          </cell>
          <cell r="W1066" t="str">
            <v>MM</v>
          </cell>
          <cell r="X1066">
            <v>175</v>
          </cell>
          <cell r="Y1066">
            <v>43</v>
          </cell>
          <cell r="Z1066">
            <v>150</v>
          </cell>
          <cell r="AA1066" t="str">
            <v>MM</v>
          </cell>
          <cell r="AB1066">
            <v>373</v>
          </cell>
          <cell r="AC1066">
            <v>195</v>
          </cell>
          <cell r="AD1066">
            <v>171</v>
          </cell>
          <cell r="AE1066" t="str">
            <v>MM</v>
          </cell>
          <cell r="AF1066">
            <v>72</v>
          </cell>
          <cell r="AG1066" t="str">
            <v>G</v>
          </cell>
          <cell r="AH1066">
            <v>0.36399999999999999</v>
          </cell>
          <cell r="AI1066" t="str">
            <v>KG</v>
          </cell>
          <cell r="AJ1066">
            <v>3.04</v>
          </cell>
          <cell r="AK1066" t="str">
            <v>KG</v>
          </cell>
          <cell r="AL1066" t="str">
            <v>12</v>
          </cell>
          <cell r="AM1066" t="str">
            <v>6</v>
          </cell>
          <cell r="AN1066" t="str">
            <v>72</v>
          </cell>
          <cell r="AO1066" t="str">
            <v>2880</v>
          </cell>
        </row>
        <row r="1067">
          <cell r="D1067" t="str">
            <v>76539-09003-03</v>
          </cell>
          <cell r="E1067" t="str">
            <v>HP KOYO HANGAT RI 2S HANGER T</v>
          </cell>
          <cell r="F1067">
            <v>0</v>
          </cell>
          <cell r="G1067" t="str">
            <v/>
          </cell>
          <cell r="H1067">
            <v>0.93500000000000005</v>
          </cell>
          <cell r="I1067" t="str">
            <v>L</v>
          </cell>
          <cell r="J1067" t="str">
            <v>PC</v>
          </cell>
          <cell r="K1067" t="str">
            <v>BDF DC Export Malang</v>
          </cell>
          <cell r="L1067" t="str">
            <v>0</v>
          </cell>
          <cell r="M1067" t="str">
            <v>50</v>
          </cell>
          <cell r="N1067" t="str">
            <v>8999777011703</v>
          </cell>
          <cell r="O1067" t="str">
            <v>HE</v>
          </cell>
          <cell r="P1067" t="str">
            <v/>
          </cell>
          <cell r="Q1067" t="str">
            <v/>
          </cell>
          <cell r="R1067" t="str">
            <v>8999777011710</v>
          </cell>
          <cell r="S1067" t="str">
            <v>HE</v>
          </cell>
          <cell r="T1067">
            <v>170</v>
          </cell>
          <cell r="U1067">
            <v>50</v>
          </cell>
          <cell r="V1067">
            <v>110</v>
          </cell>
          <cell r="W1067" t="str">
            <v>MM</v>
          </cell>
          <cell r="X1067">
            <v>0</v>
          </cell>
          <cell r="Y1067">
            <v>0</v>
          </cell>
          <cell r="Z1067">
            <v>0</v>
          </cell>
          <cell r="AA1067" t="str">
            <v/>
          </cell>
          <cell r="AB1067">
            <v>526</v>
          </cell>
          <cell r="AC1067">
            <v>346</v>
          </cell>
          <cell r="AD1067">
            <v>242</v>
          </cell>
          <cell r="AE1067" t="str">
            <v>MM</v>
          </cell>
          <cell r="AF1067">
            <v>6.8000000000000005E-2</v>
          </cell>
          <cell r="AG1067" t="str">
            <v>KG</v>
          </cell>
          <cell r="AH1067">
            <v>0</v>
          </cell>
          <cell r="AI1067" t="str">
            <v/>
          </cell>
          <cell r="AJ1067">
            <v>3.9729999999999999</v>
          </cell>
          <cell r="AK1067" t="str">
            <v>KG</v>
          </cell>
          <cell r="AL1067" t="str">
            <v>4</v>
          </cell>
          <cell r="AM1067" t="str">
            <v>5</v>
          </cell>
          <cell r="AN1067" t="str">
            <v>20</v>
          </cell>
          <cell r="AO1067" t="str">
            <v>1000</v>
          </cell>
        </row>
        <row r="1068">
          <cell r="D1068" t="str">
            <v>94134-07700-30</v>
          </cell>
          <cell r="E1068" t="str">
            <v>NF PRF_CLL_LMN ANT_SPT_NGHT 50ML</v>
          </cell>
          <cell r="F1068">
            <v>50</v>
          </cell>
          <cell r="G1068" t="str">
            <v>ML</v>
          </cell>
          <cell r="H1068">
            <v>245.05</v>
          </cell>
          <cell r="I1068" t="str">
            <v>ML</v>
          </cell>
          <cell r="J1068" t="str">
            <v>PC</v>
          </cell>
          <cell r="K1068" t="str">
            <v>Hub ECC</v>
          </cell>
          <cell r="L1068" t="str">
            <v>3</v>
          </cell>
          <cell r="M1068" t="str">
            <v>12</v>
          </cell>
          <cell r="N1068" t="str">
            <v>8850029037363</v>
          </cell>
          <cell r="O1068" t="str">
            <v>HE</v>
          </cell>
          <cell r="P1068" t="str">
            <v>04005805377407</v>
          </cell>
          <cell r="Q1068" t="str">
            <v>IC</v>
          </cell>
          <cell r="R1068" t="str">
            <v>18850029037360</v>
          </cell>
          <cell r="S1068" t="str">
            <v>IC</v>
          </cell>
          <cell r="T1068">
            <v>65</v>
          </cell>
          <cell r="U1068">
            <v>65</v>
          </cell>
          <cell r="V1068">
            <v>58</v>
          </cell>
          <cell r="W1068" t="str">
            <v>MM</v>
          </cell>
          <cell r="X1068">
            <v>195</v>
          </cell>
          <cell r="Y1068">
            <v>65</v>
          </cell>
          <cell r="Z1068">
            <v>58</v>
          </cell>
          <cell r="AA1068" t="str">
            <v>MM</v>
          </cell>
          <cell r="AB1068">
            <v>210</v>
          </cell>
          <cell r="AC1068">
            <v>145</v>
          </cell>
          <cell r="AD1068">
            <v>135</v>
          </cell>
          <cell r="AE1068" t="str">
            <v>MM</v>
          </cell>
          <cell r="AF1068">
            <v>122</v>
          </cell>
          <cell r="AG1068" t="str">
            <v>G</v>
          </cell>
          <cell r="AH1068">
            <v>0.38300000000000001</v>
          </cell>
          <cell r="AI1068" t="str">
            <v>KG</v>
          </cell>
          <cell r="AJ1068">
            <v>1.603</v>
          </cell>
          <cell r="AK1068" t="str">
            <v>KG</v>
          </cell>
          <cell r="AL1068" t="str">
            <v>29</v>
          </cell>
          <cell r="AM1068" t="str">
            <v>7</v>
          </cell>
          <cell r="AN1068" t="str">
            <v>203</v>
          </cell>
          <cell r="AO1068" t="str">
            <v>2436</v>
          </cell>
        </row>
        <row r="1069">
          <cell r="D1069" t="str">
            <v>89581-07700-32</v>
          </cell>
          <cell r="E1069" t="str">
            <v>NF LMN630_SPT_CLR SPF50 40ML</v>
          </cell>
          <cell r="F1069">
            <v>40</v>
          </cell>
          <cell r="G1069" t="str">
            <v>ML</v>
          </cell>
          <cell r="H1069">
            <v>0</v>
          </cell>
          <cell r="I1069" t="str">
            <v>L</v>
          </cell>
          <cell r="J1069" t="str">
            <v>PC</v>
          </cell>
          <cell r="K1069" t="str">
            <v>BDF Surabaya</v>
          </cell>
          <cell r="L1069" t="str">
            <v>3</v>
          </cell>
          <cell r="M1069" t="str">
            <v>12</v>
          </cell>
          <cell r="N1069" t="str">
            <v>8850029036397</v>
          </cell>
          <cell r="O1069" t="str">
            <v>HE</v>
          </cell>
          <cell r="P1069" t="str">
            <v>04005805487793</v>
          </cell>
          <cell r="Q1069" t="str">
            <v>IC</v>
          </cell>
          <cell r="R1069" t="str">
            <v>04005805487809</v>
          </cell>
          <cell r="S1069" t="str">
            <v>IC</v>
          </cell>
          <cell r="T1069">
            <v>0</v>
          </cell>
          <cell r="U1069">
            <v>0</v>
          </cell>
          <cell r="V1069">
            <v>0</v>
          </cell>
          <cell r="W1069" t="str">
            <v>MM</v>
          </cell>
          <cell r="X1069">
            <v>0</v>
          </cell>
          <cell r="Y1069">
            <v>0</v>
          </cell>
          <cell r="Z1069">
            <v>0</v>
          </cell>
          <cell r="AA1069" t="str">
            <v>MM</v>
          </cell>
          <cell r="AB1069">
            <v>0</v>
          </cell>
          <cell r="AC1069">
            <v>0</v>
          </cell>
          <cell r="AD1069">
            <v>0</v>
          </cell>
          <cell r="AE1069" t="str">
            <v>MM</v>
          </cell>
          <cell r="AF1069">
            <v>0</v>
          </cell>
          <cell r="AG1069" t="str">
            <v>G</v>
          </cell>
          <cell r="AH1069">
            <v>0</v>
          </cell>
          <cell r="AI1069" t="str">
            <v>KG</v>
          </cell>
          <cell r="AJ1069">
            <v>0</v>
          </cell>
          <cell r="AK1069" t="str">
            <v>KG</v>
          </cell>
          <cell r="AL1069" t="str">
            <v>0</v>
          </cell>
          <cell r="AM1069" t="str">
            <v>0</v>
          </cell>
          <cell r="AN1069" t="str">
            <v>0</v>
          </cell>
          <cell r="AO1069" t="str">
            <v>0</v>
          </cell>
        </row>
        <row r="1070">
          <cell r="D1070" t="str">
            <v>85824-05100-24</v>
          </cell>
          <cell r="E1070" t="str">
            <v>NSUN LTN PRTT&amp;BRN SPF20 200ML</v>
          </cell>
          <cell r="F1070">
            <v>200</v>
          </cell>
          <cell r="G1070" t="str">
            <v>ML</v>
          </cell>
          <cell r="H1070">
            <v>408.24</v>
          </cell>
          <cell r="I1070" t="str">
            <v>ML</v>
          </cell>
          <cell r="J1070" t="str">
            <v>PC</v>
          </cell>
          <cell r="K1070" t="str">
            <v>BDF Surabaya</v>
          </cell>
          <cell r="L1070" t="str">
            <v>6</v>
          </cell>
          <cell r="M1070" t="str">
            <v>12</v>
          </cell>
          <cell r="N1070" t="str">
            <v>4005900132246</v>
          </cell>
          <cell r="O1070" t="str">
            <v>HE</v>
          </cell>
          <cell r="P1070" t="str">
            <v>4005900132253</v>
          </cell>
          <cell r="Q1070" t="str">
            <v>HE</v>
          </cell>
          <cell r="R1070" t="str">
            <v>17319470075761</v>
          </cell>
          <cell r="S1070" t="str">
            <v>IC</v>
          </cell>
          <cell r="T1070">
            <v>63</v>
          </cell>
          <cell r="U1070">
            <v>36</v>
          </cell>
          <cell r="V1070">
            <v>180</v>
          </cell>
          <cell r="W1070" t="str">
            <v>MM</v>
          </cell>
          <cell r="X1070">
            <v>216</v>
          </cell>
          <cell r="Y1070">
            <v>63</v>
          </cell>
          <cell r="Z1070">
            <v>180</v>
          </cell>
          <cell r="AA1070" t="str">
            <v>MM</v>
          </cell>
          <cell r="AB1070">
            <v>234</v>
          </cell>
          <cell r="AC1070">
            <v>135</v>
          </cell>
          <cell r="AD1070">
            <v>186</v>
          </cell>
          <cell r="AE1070" t="str">
            <v>MM</v>
          </cell>
          <cell r="AF1070">
            <v>0.22800000000000001</v>
          </cell>
          <cell r="AG1070" t="str">
            <v>KG</v>
          </cell>
          <cell r="AH1070">
            <v>1.379</v>
          </cell>
          <cell r="AI1070" t="str">
            <v>KG</v>
          </cell>
          <cell r="AJ1070">
            <v>2.8580000000000001</v>
          </cell>
          <cell r="AK1070" t="str">
            <v>KG</v>
          </cell>
          <cell r="AL1070" t="str">
            <v>28</v>
          </cell>
          <cell r="AM1070" t="str">
            <v>5</v>
          </cell>
          <cell r="AN1070" t="str">
            <v>140</v>
          </cell>
          <cell r="AO1070" t="str">
            <v>1680</v>
          </cell>
        </row>
        <row r="1071">
          <cell r="D1071" t="str">
            <v>80434-04501-24</v>
          </cell>
          <cell r="E1071" t="str">
            <v>NSUN AFT_SUN CLG_SPY 200ML</v>
          </cell>
          <cell r="F1071">
            <v>200</v>
          </cell>
          <cell r="G1071" t="str">
            <v>ML</v>
          </cell>
          <cell r="H1071">
            <v>468.72</v>
          </cell>
          <cell r="I1071" t="str">
            <v>ML</v>
          </cell>
          <cell r="J1071" t="str">
            <v>PC</v>
          </cell>
          <cell r="K1071" t="str">
            <v>BDF Surabaya</v>
          </cell>
          <cell r="L1071" t="str">
            <v>6</v>
          </cell>
          <cell r="M1071" t="str">
            <v>18</v>
          </cell>
          <cell r="N1071" t="str">
            <v>4005900711588</v>
          </cell>
          <cell r="O1071" t="str">
            <v>HE</v>
          </cell>
          <cell r="P1071" t="str">
            <v>04005805373188</v>
          </cell>
          <cell r="Q1071" t="str">
            <v>IC</v>
          </cell>
          <cell r="R1071" t="str">
            <v>04005805373195</v>
          </cell>
          <cell r="S1071" t="str">
            <v>IC</v>
          </cell>
          <cell r="T1071">
            <v>63</v>
          </cell>
          <cell r="U1071">
            <v>48</v>
          </cell>
          <cell r="V1071">
            <v>155</v>
          </cell>
          <cell r="W1071" t="str">
            <v>MM</v>
          </cell>
          <cell r="X1071">
            <v>285</v>
          </cell>
          <cell r="Y1071">
            <v>63</v>
          </cell>
          <cell r="Z1071">
            <v>155</v>
          </cell>
          <cell r="AA1071" t="str">
            <v>MM</v>
          </cell>
          <cell r="AB1071">
            <v>290</v>
          </cell>
          <cell r="AC1071">
            <v>197</v>
          </cell>
          <cell r="AD1071">
            <v>164</v>
          </cell>
          <cell r="AE1071" t="str">
            <v>MM</v>
          </cell>
          <cell r="AF1071">
            <v>0.23499999999999999</v>
          </cell>
          <cell r="AG1071" t="str">
            <v>KG</v>
          </cell>
          <cell r="AH1071">
            <v>1.415</v>
          </cell>
          <cell r="AI1071" t="str">
            <v>KG</v>
          </cell>
          <cell r="AJ1071">
            <v>4.3710000000000004</v>
          </cell>
          <cell r="AK1071" t="str">
            <v>KG</v>
          </cell>
          <cell r="AL1071" t="str">
            <v>16</v>
          </cell>
          <cell r="AM1071" t="str">
            <v>6</v>
          </cell>
          <cell r="AN1071" t="str">
            <v>96</v>
          </cell>
          <cell r="AO1071" t="str">
            <v>1728</v>
          </cell>
        </row>
        <row r="1072">
          <cell r="D1072" t="str">
            <v>85847-04500-24</v>
          </cell>
          <cell r="E1072" t="str">
            <v>NSUN KDS SNS_SPY SPF50+ 200ML</v>
          </cell>
          <cell r="F1072">
            <v>200</v>
          </cell>
          <cell r="G1072" t="str">
            <v>ML</v>
          </cell>
          <cell r="H1072">
            <v>468.72</v>
          </cell>
          <cell r="I1072" t="str">
            <v>ML</v>
          </cell>
          <cell r="J1072" t="str">
            <v>PC</v>
          </cell>
          <cell r="K1072" t="str">
            <v>BDF Surabaya</v>
          </cell>
          <cell r="L1072" t="str">
            <v>6</v>
          </cell>
          <cell r="M1072" t="str">
            <v>12</v>
          </cell>
          <cell r="N1072" t="str">
            <v>4005900600202</v>
          </cell>
          <cell r="O1072" t="str">
            <v>HE</v>
          </cell>
          <cell r="P1072" t="str">
            <v>04005805254586</v>
          </cell>
          <cell r="Q1072" t="str">
            <v>IC</v>
          </cell>
          <cell r="R1072" t="str">
            <v>04005805254593</v>
          </cell>
          <cell r="S1072" t="str">
            <v>IC</v>
          </cell>
          <cell r="T1072">
            <v>63</v>
          </cell>
          <cell r="U1072">
            <v>48</v>
          </cell>
          <cell r="V1072">
            <v>155</v>
          </cell>
          <cell r="W1072" t="str">
            <v>MM</v>
          </cell>
          <cell r="X1072">
            <v>285</v>
          </cell>
          <cell r="Y1072">
            <v>63</v>
          </cell>
          <cell r="Z1072">
            <v>155</v>
          </cell>
          <cell r="AA1072" t="str">
            <v>MM</v>
          </cell>
          <cell r="AB1072">
            <v>301</v>
          </cell>
          <cell r="AC1072">
            <v>132</v>
          </cell>
          <cell r="AD1072">
            <v>165</v>
          </cell>
          <cell r="AE1072" t="str">
            <v>MM</v>
          </cell>
          <cell r="AF1072">
            <v>0.23200000000000001</v>
          </cell>
          <cell r="AG1072" t="str">
            <v>KG</v>
          </cell>
          <cell r="AH1072">
            <v>1.395</v>
          </cell>
          <cell r="AI1072" t="str">
            <v>KG</v>
          </cell>
          <cell r="AJ1072">
            <v>2.89</v>
          </cell>
          <cell r="AK1072" t="str">
            <v>KG</v>
          </cell>
          <cell r="AL1072" t="str">
            <v>22</v>
          </cell>
          <cell r="AM1072" t="str">
            <v>6</v>
          </cell>
          <cell r="AN1072" t="str">
            <v>132</v>
          </cell>
          <cell r="AO1072" t="str">
            <v>1584</v>
          </cell>
        </row>
        <row r="1073">
          <cell r="D1073" t="str">
            <v>85666-04500-24</v>
          </cell>
          <cell r="E1073" t="str">
            <v>NSUN LTN SPF50+ 200ML</v>
          </cell>
          <cell r="F1073">
            <v>200</v>
          </cell>
          <cell r="G1073" t="str">
            <v>ML</v>
          </cell>
          <cell r="H1073">
            <v>408.24</v>
          </cell>
          <cell r="I1073" t="str">
            <v>ML</v>
          </cell>
          <cell r="J1073" t="str">
            <v>PC</v>
          </cell>
          <cell r="K1073" t="str">
            <v>BDF Surabaya</v>
          </cell>
          <cell r="L1073" t="str">
            <v>6</v>
          </cell>
          <cell r="M1073" t="str">
            <v>12</v>
          </cell>
          <cell r="N1073" t="str">
            <v>4005808430208</v>
          </cell>
          <cell r="O1073" t="str">
            <v>HE</v>
          </cell>
          <cell r="P1073" t="str">
            <v>04005805017631</v>
          </cell>
          <cell r="Q1073" t="str">
            <v>IC</v>
          </cell>
          <cell r="R1073" t="str">
            <v>04005805017648</v>
          </cell>
          <cell r="S1073" t="str">
            <v>IC</v>
          </cell>
          <cell r="T1073">
            <v>63</v>
          </cell>
          <cell r="U1073">
            <v>36</v>
          </cell>
          <cell r="V1073">
            <v>180</v>
          </cell>
          <cell r="W1073" t="str">
            <v>MM</v>
          </cell>
          <cell r="X1073">
            <v>216</v>
          </cell>
          <cell r="Y1073">
            <v>63</v>
          </cell>
          <cell r="Z1073">
            <v>180</v>
          </cell>
          <cell r="AA1073" t="str">
            <v>MM</v>
          </cell>
          <cell r="AB1073">
            <v>234</v>
          </cell>
          <cell r="AC1073">
            <v>135</v>
          </cell>
          <cell r="AD1073">
            <v>186</v>
          </cell>
          <cell r="AE1073" t="str">
            <v>MM</v>
          </cell>
          <cell r="AF1073">
            <v>0.23699999999999999</v>
          </cell>
          <cell r="AG1073" t="str">
            <v>KG</v>
          </cell>
          <cell r="AH1073">
            <v>1.427</v>
          </cell>
          <cell r="AI1073" t="str">
            <v>KG</v>
          </cell>
          <cell r="AJ1073">
            <v>2.976</v>
          </cell>
          <cell r="AK1073" t="str">
            <v>KG</v>
          </cell>
          <cell r="AL1073" t="str">
            <v>28</v>
          </cell>
          <cell r="AM1073" t="str">
            <v>5</v>
          </cell>
          <cell r="AN1073" t="str">
            <v>140</v>
          </cell>
          <cell r="AO1073" t="str">
            <v>1680</v>
          </cell>
        </row>
        <row r="1074">
          <cell r="D1074" t="str">
            <v>94429-07700-32</v>
          </cell>
          <cell r="E1074" t="str">
            <v>NF PRF CLL_LMN_A_SPT_ADV_TRT_SR 30ML</v>
          </cell>
          <cell r="F1074">
            <v>30</v>
          </cell>
          <cell r="G1074" t="str">
            <v>ML</v>
          </cell>
          <cell r="H1074">
            <v>321.60000000000002</v>
          </cell>
          <cell r="I1074" t="str">
            <v>ML</v>
          </cell>
          <cell r="J1074" t="str">
            <v>PC</v>
          </cell>
          <cell r="K1074" t="str">
            <v>BDF Surabaya</v>
          </cell>
          <cell r="L1074" t="str">
            <v>3</v>
          </cell>
          <cell r="M1074" t="str">
            <v>12</v>
          </cell>
          <cell r="N1074" t="str">
            <v>8850029042732</v>
          </cell>
          <cell r="O1074" t="str">
            <v>HE</v>
          </cell>
          <cell r="P1074" t="str">
            <v>04005805484877</v>
          </cell>
          <cell r="Q1074" t="str">
            <v>IC</v>
          </cell>
          <cell r="R1074" t="str">
            <v>18850029042739</v>
          </cell>
          <cell r="S1074" t="str">
            <v>IC</v>
          </cell>
          <cell r="T1074">
            <v>50</v>
          </cell>
          <cell r="U1074">
            <v>48</v>
          </cell>
          <cell r="V1074">
            <v>134</v>
          </cell>
          <cell r="W1074" t="str">
            <v>MM</v>
          </cell>
          <cell r="X1074">
            <v>153</v>
          </cell>
          <cell r="Y1074">
            <v>49</v>
          </cell>
          <cell r="Z1074">
            <v>135</v>
          </cell>
          <cell r="AA1074" t="str">
            <v>MM</v>
          </cell>
          <cell r="AB1074">
            <v>216</v>
          </cell>
          <cell r="AC1074">
            <v>161</v>
          </cell>
          <cell r="AD1074">
            <v>156</v>
          </cell>
          <cell r="AE1074" t="str">
            <v>MM</v>
          </cell>
          <cell r="AF1074">
            <v>132.19999999999999</v>
          </cell>
          <cell r="AG1074" t="str">
            <v>G</v>
          </cell>
          <cell r="AH1074">
            <v>0.41</v>
          </cell>
          <cell r="AI1074" t="str">
            <v>KG</v>
          </cell>
          <cell r="AJ1074">
            <v>1.75</v>
          </cell>
          <cell r="AK1074" t="str">
            <v>KG</v>
          </cell>
          <cell r="AL1074" t="str">
            <v>0</v>
          </cell>
          <cell r="AM1074" t="str">
            <v>0</v>
          </cell>
          <cell r="AN1074" t="str">
            <v>0</v>
          </cell>
          <cell r="AO1074" t="str">
            <v>0</v>
          </cell>
        </row>
        <row r="1075">
          <cell r="D1075" t="str">
            <v>85824-01000-24</v>
          </cell>
          <cell r="E1075" t="str">
            <v>NSUN LTN PRTT&amp;BRN SPF20 200ML</v>
          </cell>
          <cell r="F1075">
            <v>200</v>
          </cell>
          <cell r="G1075" t="str">
            <v>ML</v>
          </cell>
          <cell r="H1075">
            <v>408.24</v>
          </cell>
          <cell r="I1075" t="str">
            <v>ML</v>
          </cell>
          <cell r="J1075" t="str">
            <v>PC</v>
          </cell>
          <cell r="K1075" t="str">
            <v/>
          </cell>
          <cell r="L1075" t="str">
            <v>6</v>
          </cell>
          <cell r="M1075" t="str">
            <v>12</v>
          </cell>
          <cell r="N1075" t="str">
            <v>4005900868534</v>
          </cell>
          <cell r="O1075" t="str">
            <v>HE</v>
          </cell>
          <cell r="P1075" t="str">
            <v>4005900868541</v>
          </cell>
          <cell r="Q1075" t="str">
            <v>HE</v>
          </cell>
          <cell r="R1075" t="str">
            <v>4005900868558</v>
          </cell>
          <cell r="S1075" t="str">
            <v>HE</v>
          </cell>
          <cell r="T1075">
            <v>63</v>
          </cell>
          <cell r="U1075">
            <v>36</v>
          </cell>
          <cell r="V1075">
            <v>180</v>
          </cell>
          <cell r="W1075" t="str">
            <v>MM</v>
          </cell>
          <cell r="X1075">
            <v>216</v>
          </cell>
          <cell r="Y1075">
            <v>63</v>
          </cell>
          <cell r="Z1075">
            <v>180</v>
          </cell>
          <cell r="AA1075" t="str">
            <v>MM</v>
          </cell>
          <cell r="AB1075">
            <v>234</v>
          </cell>
          <cell r="AC1075">
            <v>135</v>
          </cell>
          <cell r="AD1075">
            <v>186</v>
          </cell>
          <cell r="AE1075" t="str">
            <v>MM</v>
          </cell>
          <cell r="AF1075">
            <v>0.22800000000000001</v>
          </cell>
          <cell r="AG1075" t="str">
            <v>KG</v>
          </cell>
          <cell r="AH1075">
            <v>1.379</v>
          </cell>
          <cell r="AI1075" t="str">
            <v>KG</v>
          </cell>
          <cell r="AJ1075">
            <v>2.8580000000000001</v>
          </cell>
          <cell r="AK1075" t="str">
            <v>KG</v>
          </cell>
          <cell r="AL1075" t="str">
            <v>28</v>
          </cell>
          <cell r="AM1075" t="str">
            <v>5</v>
          </cell>
          <cell r="AN1075" t="str">
            <v>140</v>
          </cell>
          <cell r="AO1075" t="str">
            <v>1680</v>
          </cell>
        </row>
        <row r="1076">
          <cell r="D1076" t="str">
            <v>98734-07700-24</v>
          </cell>
          <cell r="E1076" t="str">
            <v>NF EVN_TN_C&amp;HYL MCLLR_WTR_MN_PHS 400ML</v>
          </cell>
          <cell r="F1076">
            <v>400</v>
          </cell>
          <cell r="G1076" t="str">
            <v>ML</v>
          </cell>
          <cell r="H1076">
            <v>800.28</v>
          </cell>
          <cell r="I1076" t="str">
            <v>ML</v>
          </cell>
          <cell r="J1076" t="str">
            <v>PC</v>
          </cell>
          <cell r="K1076" t="str">
            <v>BDF Surabaya</v>
          </cell>
          <cell r="L1076" t="str">
            <v>3</v>
          </cell>
          <cell r="M1076" t="str">
            <v>6</v>
          </cell>
          <cell r="N1076" t="str">
            <v>8850029038674</v>
          </cell>
          <cell r="O1076" t="str">
            <v>HE</v>
          </cell>
          <cell r="P1076" t="str">
            <v>04005805406619</v>
          </cell>
          <cell r="Q1076" t="str">
            <v>IC</v>
          </cell>
          <cell r="R1076" t="str">
            <v>18850029038671</v>
          </cell>
          <cell r="S1076" t="str">
            <v>IC</v>
          </cell>
          <cell r="T1076">
            <v>78</v>
          </cell>
          <cell r="U1076">
            <v>57</v>
          </cell>
          <cell r="V1076">
            <v>180</v>
          </cell>
          <cell r="W1076" t="str">
            <v>MM</v>
          </cell>
          <cell r="X1076">
            <v>171</v>
          </cell>
          <cell r="Y1076">
            <v>78</v>
          </cell>
          <cell r="Z1076">
            <v>180</v>
          </cell>
          <cell r="AA1076" t="str">
            <v>MM</v>
          </cell>
          <cell r="AB1076">
            <v>177</v>
          </cell>
          <cell r="AC1076">
            <v>168</v>
          </cell>
          <cell r="AD1076">
            <v>202</v>
          </cell>
          <cell r="AE1076" t="str">
            <v>MM</v>
          </cell>
          <cell r="AF1076">
            <v>443</v>
          </cell>
          <cell r="AG1076" t="str">
            <v>G</v>
          </cell>
          <cell r="AH1076">
            <v>1.355</v>
          </cell>
          <cell r="AI1076" t="str">
            <v>KG</v>
          </cell>
          <cell r="AJ1076">
            <v>2.8849999999999998</v>
          </cell>
          <cell r="AK1076" t="str">
            <v>KG</v>
          </cell>
          <cell r="AL1076" t="str">
            <v>0</v>
          </cell>
          <cell r="AM1076" t="str">
            <v>0</v>
          </cell>
          <cell r="AN1076" t="str">
            <v>0</v>
          </cell>
          <cell r="AO1076" t="str">
            <v>0</v>
          </cell>
        </row>
        <row r="1077">
          <cell r="D1077" t="str">
            <v>85974-08600-63</v>
          </cell>
          <cell r="E1077" t="str">
            <v>NDEO SPY B&amp;W_FRS_ML 150ML</v>
          </cell>
          <cell r="F1077">
            <v>150</v>
          </cell>
          <cell r="G1077" t="str">
            <v>ML</v>
          </cell>
          <cell r="H1077">
            <v>338.17500000000001</v>
          </cell>
          <cell r="I1077" t="str">
            <v>ML</v>
          </cell>
          <cell r="J1077" t="str">
            <v>PC</v>
          </cell>
          <cell r="K1077" t="str">
            <v>BDF Surabaya</v>
          </cell>
          <cell r="L1077" t="str">
            <v>6</v>
          </cell>
          <cell r="M1077" t="str">
            <v>24</v>
          </cell>
          <cell r="N1077" t="str">
            <v>4005900371713</v>
          </cell>
          <cell r="O1077" t="str">
            <v>HE</v>
          </cell>
          <cell r="P1077" t="str">
            <v>4005900371720</v>
          </cell>
          <cell r="Q1077" t="str">
            <v>HE</v>
          </cell>
          <cell r="R1077" t="str">
            <v>4005900371737</v>
          </cell>
          <cell r="S1077" t="str">
            <v>HE</v>
          </cell>
          <cell r="T1077">
            <v>45</v>
          </cell>
          <cell r="U1077">
            <v>45</v>
          </cell>
          <cell r="V1077">
            <v>167</v>
          </cell>
          <cell r="W1077" t="str">
            <v>MM</v>
          </cell>
          <cell r="X1077">
            <v>270</v>
          </cell>
          <cell r="Y1077">
            <v>45</v>
          </cell>
          <cell r="Z1077">
            <v>167</v>
          </cell>
          <cell r="AA1077" t="str">
            <v>MM</v>
          </cell>
          <cell r="AB1077">
            <v>280</v>
          </cell>
          <cell r="AC1077">
            <v>190</v>
          </cell>
          <cell r="AD1077">
            <v>185</v>
          </cell>
          <cell r="AE1077" t="str">
            <v>MM</v>
          </cell>
          <cell r="AF1077">
            <v>131.53</v>
          </cell>
          <cell r="AG1077" t="str">
            <v>G</v>
          </cell>
          <cell r="AH1077">
            <v>0.79500000000000004</v>
          </cell>
          <cell r="AI1077" t="str">
            <v>KG</v>
          </cell>
          <cell r="AJ1077">
            <v>3.3220000000000001</v>
          </cell>
          <cell r="AK1077" t="str">
            <v>KG</v>
          </cell>
          <cell r="AL1077" t="str">
            <v>0</v>
          </cell>
          <cell r="AM1077" t="str">
            <v>0</v>
          </cell>
          <cell r="AN1077" t="str">
            <v>0</v>
          </cell>
          <cell r="AO1077" t="str">
            <v>0</v>
          </cell>
        </row>
        <row r="1078">
          <cell r="D1078" t="str">
            <v>48332-89193-00</v>
          </cell>
          <cell r="E1078" t="str">
            <v>NIVEA_INTENSIVE_MOISTURE</v>
          </cell>
          <cell r="F1078">
            <v>180</v>
          </cell>
          <cell r="G1078" t="str">
            <v>ML</v>
          </cell>
          <cell r="H1078">
            <v>678.75</v>
          </cell>
          <cell r="I1078" t="str">
            <v>ML</v>
          </cell>
          <cell r="J1078" t="str">
            <v>PC</v>
          </cell>
          <cell r="K1078" t="str">
            <v/>
          </cell>
          <cell r="L1078" t="str">
            <v>24</v>
          </cell>
          <cell r="M1078" t="str">
            <v>24</v>
          </cell>
          <cell r="N1078" t="str">
            <v>8999777000448</v>
          </cell>
          <cell r="O1078" t="str">
            <v>HE</v>
          </cell>
          <cell r="P1078" t="str">
            <v>8999777000301</v>
          </cell>
          <cell r="Q1078" t="str">
            <v>HE</v>
          </cell>
          <cell r="R1078" t="str">
            <v>8999777000370</v>
          </cell>
          <cell r="S1078" t="str">
            <v>HE</v>
          </cell>
          <cell r="T1078">
            <v>75</v>
          </cell>
          <cell r="U1078">
            <v>50</v>
          </cell>
          <cell r="V1078">
            <v>181</v>
          </cell>
          <cell r="W1078" t="str">
            <v>MM</v>
          </cell>
          <cell r="X1078">
            <v>0</v>
          </cell>
          <cell r="Y1078">
            <v>0</v>
          </cell>
          <cell r="Z1078">
            <v>0</v>
          </cell>
          <cell r="AA1078" t="str">
            <v>MM</v>
          </cell>
          <cell r="AB1078">
            <v>312</v>
          </cell>
          <cell r="AC1078">
            <v>210</v>
          </cell>
          <cell r="AD1078">
            <v>220</v>
          </cell>
          <cell r="AE1078" t="str">
            <v>MM</v>
          </cell>
          <cell r="AF1078">
            <v>202.83</v>
          </cell>
          <cell r="AG1078" t="str">
            <v>G</v>
          </cell>
          <cell r="AH1078">
            <v>0</v>
          </cell>
          <cell r="AI1078" t="str">
            <v>KG</v>
          </cell>
          <cell r="AJ1078">
            <v>5.1920000000000002</v>
          </cell>
          <cell r="AK1078" t="str">
            <v>KG</v>
          </cell>
          <cell r="AL1078" t="str">
            <v>12</v>
          </cell>
          <cell r="AM1078" t="str">
            <v>5</v>
          </cell>
          <cell r="AN1078" t="str">
            <v>60</v>
          </cell>
          <cell r="AO1078" t="str">
            <v>1440</v>
          </cell>
        </row>
        <row r="1079">
          <cell r="D1079" t="str">
            <v>40554-09000-00</v>
          </cell>
          <cell r="E1079" t="str">
            <v>HP STARWARS 10S ASSORTED</v>
          </cell>
          <cell r="F1079">
            <v>0</v>
          </cell>
          <cell r="G1079" t="str">
            <v/>
          </cell>
          <cell r="H1079">
            <v>4.2000000000000003E-2</v>
          </cell>
          <cell r="I1079" t="str">
            <v>L</v>
          </cell>
          <cell r="J1079" t="str">
            <v>PC</v>
          </cell>
          <cell r="K1079" t="str">
            <v>BDF Surabaya</v>
          </cell>
          <cell r="L1079" t="str">
            <v>30</v>
          </cell>
          <cell r="M1079" t="str">
            <v>180</v>
          </cell>
          <cell r="N1079" t="str">
            <v>8999777009045</v>
          </cell>
          <cell r="O1079" t="str">
            <v>HE</v>
          </cell>
          <cell r="P1079" t="str">
            <v>8999777009052</v>
          </cell>
          <cell r="Q1079" t="str">
            <v>HE</v>
          </cell>
          <cell r="R1079" t="str">
            <v>8999777009069</v>
          </cell>
          <cell r="S1079" t="str">
            <v>HE</v>
          </cell>
          <cell r="T1079">
            <v>80</v>
          </cell>
          <cell r="U1079">
            <v>5</v>
          </cell>
          <cell r="V1079">
            <v>106</v>
          </cell>
          <cell r="W1079" t="str">
            <v>MM</v>
          </cell>
          <cell r="X1079">
            <v>167</v>
          </cell>
          <cell r="Y1079">
            <v>93</v>
          </cell>
          <cell r="Z1079">
            <v>109</v>
          </cell>
          <cell r="AA1079" t="str">
            <v>MM</v>
          </cell>
          <cell r="AB1079">
            <v>301</v>
          </cell>
          <cell r="AC1079">
            <v>179</v>
          </cell>
          <cell r="AD1079">
            <v>232</v>
          </cell>
          <cell r="AE1079" t="str">
            <v>MM</v>
          </cell>
          <cell r="AF1079">
            <v>7.0000000000000001E-3</v>
          </cell>
          <cell r="AG1079" t="str">
            <v>KG</v>
          </cell>
          <cell r="AH1079">
            <v>0.24299999999999999</v>
          </cell>
          <cell r="AI1079" t="str">
            <v>KG</v>
          </cell>
          <cell r="AJ1079">
            <v>1.6220000000000001</v>
          </cell>
          <cell r="AK1079" t="str">
            <v>KG</v>
          </cell>
          <cell r="AL1079" t="str">
            <v>16</v>
          </cell>
          <cell r="AM1079" t="str">
            <v>5</v>
          </cell>
          <cell r="AN1079" t="str">
            <v>80</v>
          </cell>
          <cell r="AO1079" t="str">
            <v>14400</v>
          </cell>
        </row>
        <row r="1080">
          <cell r="D1080" t="str">
            <v>48332-00033-04</v>
          </cell>
          <cell r="E1080" t="str">
            <v>NSUN SPY SPF30 150ML</v>
          </cell>
          <cell r="F1080">
            <v>0</v>
          </cell>
          <cell r="G1080" t="str">
            <v/>
          </cell>
          <cell r="H1080">
            <v>0.39900000000000002</v>
          </cell>
          <cell r="I1080" t="str">
            <v>L</v>
          </cell>
          <cell r="J1080" t="str">
            <v>PC</v>
          </cell>
          <cell r="K1080" t="str">
            <v>BDF Surabaya</v>
          </cell>
          <cell r="L1080" t="str">
            <v>0</v>
          </cell>
          <cell r="M1080" t="str">
            <v>12</v>
          </cell>
          <cell r="N1080" t="str">
            <v>8850029205144</v>
          </cell>
          <cell r="O1080" t="str">
            <v>HE</v>
          </cell>
          <cell r="P1080" t="str">
            <v/>
          </cell>
          <cell r="Q1080" t="str">
            <v/>
          </cell>
          <cell r="R1080" t="str">
            <v>8999777009670</v>
          </cell>
          <cell r="S1080" t="str">
            <v>HE</v>
          </cell>
          <cell r="T1080">
            <v>63</v>
          </cell>
          <cell r="U1080">
            <v>48</v>
          </cell>
          <cell r="V1080">
            <v>132</v>
          </cell>
          <cell r="W1080" t="str">
            <v>MM</v>
          </cell>
          <cell r="X1080">
            <v>0</v>
          </cell>
          <cell r="Y1080">
            <v>0</v>
          </cell>
          <cell r="Z1080">
            <v>0</v>
          </cell>
          <cell r="AA1080" t="str">
            <v/>
          </cell>
          <cell r="AB1080">
            <v>295</v>
          </cell>
          <cell r="AC1080">
            <v>138</v>
          </cell>
          <cell r="AD1080">
            <v>160</v>
          </cell>
          <cell r="AE1080" t="str">
            <v>MM</v>
          </cell>
          <cell r="AF1080">
            <v>185.6</v>
          </cell>
          <cell r="AG1080" t="str">
            <v>G</v>
          </cell>
          <cell r="AH1080">
            <v>0</v>
          </cell>
          <cell r="AI1080" t="str">
            <v/>
          </cell>
          <cell r="AJ1080">
            <v>2.37</v>
          </cell>
          <cell r="AK1080" t="str">
            <v>KG</v>
          </cell>
          <cell r="AL1080" t="str">
            <v>20</v>
          </cell>
          <cell r="AM1080" t="str">
            <v>8</v>
          </cell>
          <cell r="AN1080" t="str">
            <v>160</v>
          </cell>
          <cell r="AO1080" t="str">
            <v>1920</v>
          </cell>
        </row>
        <row r="1081">
          <cell r="D1081" t="str">
            <v>88068-07700-55</v>
          </cell>
          <cell r="E1081" t="str">
            <v>NLC OVR_NGT 4,8G</v>
          </cell>
          <cell r="F1081">
            <v>4.8</v>
          </cell>
          <cell r="G1081" t="str">
            <v>G</v>
          </cell>
          <cell r="H1081">
            <v>173.25</v>
          </cell>
          <cell r="I1081" t="str">
            <v>ML</v>
          </cell>
          <cell r="J1081" t="str">
            <v>PC</v>
          </cell>
          <cell r="K1081" t="str">
            <v>BDF Surabaya</v>
          </cell>
          <cell r="L1081" t="str">
            <v>0</v>
          </cell>
          <cell r="M1081" t="str">
            <v>24</v>
          </cell>
          <cell r="N1081" t="str">
            <v>8850029039749</v>
          </cell>
          <cell r="O1081" t="str">
            <v>HE</v>
          </cell>
          <cell r="P1081" t="str">
            <v/>
          </cell>
          <cell r="Q1081" t="str">
            <v/>
          </cell>
          <cell r="R1081" t="str">
            <v>18850029039746</v>
          </cell>
          <cell r="S1081" t="str">
            <v>IC</v>
          </cell>
          <cell r="T1081">
            <v>75</v>
          </cell>
          <cell r="U1081">
            <v>21</v>
          </cell>
          <cell r="V1081">
            <v>110</v>
          </cell>
          <cell r="W1081" t="str">
            <v>MM</v>
          </cell>
          <cell r="X1081">
            <v>0</v>
          </cell>
          <cell r="Y1081">
            <v>0</v>
          </cell>
          <cell r="Z1081">
            <v>0</v>
          </cell>
          <cell r="AA1081" t="str">
            <v/>
          </cell>
          <cell r="AB1081">
            <v>287</v>
          </cell>
          <cell r="AC1081">
            <v>95</v>
          </cell>
          <cell r="AD1081">
            <v>139</v>
          </cell>
          <cell r="AE1081" t="str">
            <v>MM</v>
          </cell>
          <cell r="AF1081">
            <v>18.7</v>
          </cell>
          <cell r="AG1081" t="str">
            <v>G</v>
          </cell>
          <cell r="AH1081">
            <v>0</v>
          </cell>
          <cell r="AI1081" t="str">
            <v/>
          </cell>
          <cell r="AJ1081">
            <v>0.54600000000000004</v>
          </cell>
          <cell r="AK1081" t="str">
            <v>KG</v>
          </cell>
          <cell r="AL1081" t="str">
            <v>32</v>
          </cell>
          <cell r="AM1081" t="str">
            <v>7</v>
          </cell>
          <cell r="AN1081" t="str">
            <v>224</v>
          </cell>
          <cell r="AO1081" t="str">
            <v>5376</v>
          </cell>
        </row>
        <row r="1082">
          <cell r="D1082" t="str">
            <v>48330-00211-02</v>
          </cell>
          <cell r="E1082" t="str">
            <v>HP_2637_TOPLES</v>
          </cell>
          <cell r="F1082">
            <v>0</v>
          </cell>
          <cell r="G1082" t="str">
            <v/>
          </cell>
          <cell r="H1082">
            <v>4.2000000000000003E-2</v>
          </cell>
          <cell r="I1082" t="str">
            <v>L</v>
          </cell>
          <cell r="J1082" t="str">
            <v>PC</v>
          </cell>
          <cell r="K1082" t="str">
            <v>PT. LF SERVICES INDONESIA</v>
          </cell>
          <cell r="L1082" t="str">
            <v>0</v>
          </cell>
          <cell r="M1082" t="str">
            <v>20</v>
          </cell>
          <cell r="N1082" t="str">
            <v>8999777012526</v>
          </cell>
          <cell r="O1082" t="str">
            <v>HE</v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>
            <v>80</v>
          </cell>
          <cell r="U1082">
            <v>5</v>
          </cell>
          <cell r="V1082">
            <v>106</v>
          </cell>
          <cell r="W1082" t="str">
            <v>MM</v>
          </cell>
          <cell r="X1082">
            <v>0</v>
          </cell>
          <cell r="Y1082">
            <v>0</v>
          </cell>
          <cell r="Z1082">
            <v>0</v>
          </cell>
          <cell r="AA1082" t="str">
            <v/>
          </cell>
          <cell r="AB1082">
            <v>631</v>
          </cell>
          <cell r="AC1082">
            <v>259</v>
          </cell>
          <cell r="AD1082">
            <v>430</v>
          </cell>
          <cell r="AE1082" t="str">
            <v>MM</v>
          </cell>
          <cell r="AF1082">
            <v>8.9999999999999993E-3</v>
          </cell>
          <cell r="AG1082" t="str">
            <v>G</v>
          </cell>
          <cell r="AH1082">
            <v>0</v>
          </cell>
          <cell r="AI1082" t="str">
            <v/>
          </cell>
          <cell r="AJ1082">
            <v>10.45</v>
          </cell>
          <cell r="AK1082" t="str">
            <v>KG</v>
          </cell>
          <cell r="AL1082" t="str">
            <v>5</v>
          </cell>
          <cell r="AM1082" t="str">
            <v>3</v>
          </cell>
          <cell r="AN1082" t="str">
            <v>15</v>
          </cell>
          <cell r="AO1082" t="str">
            <v>300</v>
          </cell>
        </row>
        <row r="1083">
          <cell r="D1083" t="str">
            <v>01215-09000-02</v>
          </cell>
          <cell r="E1083" t="str">
            <v>HP TR STR HL 72X19 10 ID 1215</v>
          </cell>
          <cell r="F1083">
            <v>0</v>
          </cell>
          <cell r="G1083" t="str">
            <v/>
          </cell>
          <cell r="H1083">
            <v>5.0999999999999997E-2</v>
          </cell>
          <cell r="I1083" t="str">
            <v>L</v>
          </cell>
          <cell r="J1083" t="str">
            <v>ST</v>
          </cell>
          <cell r="K1083" t="str">
            <v>BDF Surabaya</v>
          </cell>
          <cell r="L1083" t="str">
            <v>30</v>
          </cell>
          <cell r="M1083" t="str">
            <v>180</v>
          </cell>
          <cell r="N1083" t="str">
            <v>8999777012151</v>
          </cell>
          <cell r="O1083" t="str">
            <v>HE</v>
          </cell>
          <cell r="P1083" t="str">
            <v>08999777002558</v>
          </cell>
          <cell r="Q1083" t="str">
            <v>IC</v>
          </cell>
          <cell r="R1083" t="str">
            <v>18999777012158</v>
          </cell>
          <cell r="S1083" t="str">
            <v>IC</v>
          </cell>
          <cell r="T1083">
            <v>80</v>
          </cell>
          <cell r="U1083">
            <v>6</v>
          </cell>
          <cell r="V1083">
            <v>106</v>
          </cell>
          <cell r="W1083" t="str">
            <v>MM</v>
          </cell>
          <cell r="X1083">
            <v>167</v>
          </cell>
          <cell r="Y1083">
            <v>93</v>
          </cell>
          <cell r="Z1083">
            <v>109</v>
          </cell>
          <cell r="AA1083" t="str">
            <v>MM</v>
          </cell>
          <cell r="AB1083">
            <v>301</v>
          </cell>
          <cell r="AC1083">
            <v>179</v>
          </cell>
          <cell r="AD1083">
            <v>232</v>
          </cell>
          <cell r="AE1083" t="str">
            <v>MM</v>
          </cell>
          <cell r="AF1083">
            <v>8.0000000000000002E-3</v>
          </cell>
          <cell r="AG1083" t="str">
            <v>KG</v>
          </cell>
          <cell r="AH1083">
            <v>0.27200000000000002</v>
          </cell>
          <cell r="AI1083" t="str">
            <v>KG</v>
          </cell>
          <cell r="AJ1083">
            <v>1.95</v>
          </cell>
          <cell r="AK1083" t="str">
            <v>KG</v>
          </cell>
          <cell r="AL1083" t="str">
            <v>16</v>
          </cell>
          <cell r="AM1083" t="str">
            <v>5</v>
          </cell>
          <cell r="AN1083" t="str">
            <v>80</v>
          </cell>
          <cell r="AO1083" t="str">
            <v>14400</v>
          </cell>
        </row>
        <row r="1084">
          <cell r="D1084" t="str">
            <v>01226-09000-00</v>
          </cell>
          <cell r="E1084" t="str">
            <v>HP ROLL FAB 1,25X 500CM 1226</v>
          </cell>
          <cell r="F1084">
            <v>0</v>
          </cell>
          <cell r="G1084" t="str">
            <v/>
          </cell>
          <cell r="H1084">
            <v>6.6000000000000003E-2</v>
          </cell>
          <cell r="I1084" t="str">
            <v>L</v>
          </cell>
          <cell r="J1084" t="str">
            <v>ST</v>
          </cell>
          <cell r="K1084" t="str">
            <v/>
          </cell>
          <cell r="L1084" t="str">
            <v>10</v>
          </cell>
          <cell r="M1084" t="str">
            <v>240</v>
          </cell>
          <cell r="N1084" t="str">
            <v>8999777012267</v>
          </cell>
          <cell r="O1084" t="str">
            <v>HE</v>
          </cell>
          <cell r="P1084" t="str">
            <v>08999777002695</v>
          </cell>
          <cell r="Q1084" t="str">
            <v>IC</v>
          </cell>
          <cell r="R1084" t="str">
            <v>18999777012264</v>
          </cell>
          <cell r="S1084" t="str">
            <v>IC</v>
          </cell>
          <cell r="T1084">
            <v>56</v>
          </cell>
          <cell r="U1084">
            <v>56</v>
          </cell>
          <cell r="V1084">
            <v>21</v>
          </cell>
          <cell r="W1084" t="str">
            <v>MM</v>
          </cell>
          <cell r="X1084">
            <v>170</v>
          </cell>
          <cell r="Y1084">
            <v>68</v>
          </cell>
          <cell r="Z1084">
            <v>40</v>
          </cell>
          <cell r="AA1084" t="str">
            <v>MM</v>
          </cell>
          <cell r="AB1084">
            <v>433</v>
          </cell>
          <cell r="AC1084">
            <v>370</v>
          </cell>
          <cell r="AD1084">
            <v>139</v>
          </cell>
          <cell r="AE1084" t="str">
            <v>MM</v>
          </cell>
          <cell r="AF1084">
            <v>2.5000000000000001E-2</v>
          </cell>
          <cell r="AG1084" t="str">
            <v>KG</v>
          </cell>
          <cell r="AH1084">
            <v>0.27</v>
          </cell>
          <cell r="AI1084" t="str">
            <v>KG</v>
          </cell>
          <cell r="AJ1084">
            <v>7</v>
          </cell>
          <cell r="AK1084" t="str">
            <v>KG</v>
          </cell>
          <cell r="AL1084" t="str">
            <v>5</v>
          </cell>
          <cell r="AM1084" t="str">
            <v>6</v>
          </cell>
          <cell r="AN1084" t="str">
            <v>30</v>
          </cell>
          <cell r="AO1084" t="str">
            <v>7200</v>
          </cell>
        </row>
        <row r="1085">
          <cell r="D1085" t="str">
            <v>01226-09000-01</v>
          </cell>
          <cell r="E1085" t="str">
            <v>HP ROLL FAB 1,25X 500CM 1226</v>
          </cell>
          <cell r="F1085">
            <v>0</v>
          </cell>
          <cell r="G1085" t="str">
            <v/>
          </cell>
          <cell r="H1085">
            <v>6.6000000000000003E-2</v>
          </cell>
          <cell r="I1085" t="str">
            <v>L</v>
          </cell>
          <cell r="J1085" t="str">
            <v>ST</v>
          </cell>
          <cell r="K1085" t="str">
            <v/>
          </cell>
          <cell r="L1085" t="str">
            <v>10</v>
          </cell>
          <cell r="M1085" t="str">
            <v>240</v>
          </cell>
          <cell r="N1085" t="str">
            <v>8999777012267</v>
          </cell>
          <cell r="O1085" t="str">
            <v>HE</v>
          </cell>
          <cell r="P1085" t="str">
            <v>08999777002695</v>
          </cell>
          <cell r="Q1085" t="str">
            <v>IC</v>
          </cell>
          <cell r="R1085" t="str">
            <v>18999777012264</v>
          </cell>
          <cell r="S1085" t="str">
            <v>IC</v>
          </cell>
          <cell r="T1085">
            <v>56</v>
          </cell>
          <cell r="U1085">
            <v>56</v>
          </cell>
          <cell r="V1085">
            <v>21</v>
          </cell>
          <cell r="W1085" t="str">
            <v>MM</v>
          </cell>
          <cell r="X1085">
            <v>170</v>
          </cell>
          <cell r="Y1085">
            <v>68</v>
          </cell>
          <cell r="Z1085">
            <v>40</v>
          </cell>
          <cell r="AA1085" t="str">
            <v>MM</v>
          </cell>
          <cell r="AB1085">
            <v>433</v>
          </cell>
          <cell r="AC1085">
            <v>370</v>
          </cell>
          <cell r="AD1085">
            <v>139</v>
          </cell>
          <cell r="AE1085" t="str">
            <v>MM</v>
          </cell>
          <cell r="AF1085">
            <v>2.5000000000000001E-2</v>
          </cell>
          <cell r="AG1085" t="str">
            <v>KG</v>
          </cell>
          <cell r="AH1085">
            <v>0.27</v>
          </cell>
          <cell r="AI1085" t="str">
            <v>KG</v>
          </cell>
          <cell r="AJ1085">
            <v>7</v>
          </cell>
          <cell r="AK1085" t="str">
            <v>KG</v>
          </cell>
          <cell r="AL1085" t="str">
            <v>5</v>
          </cell>
          <cell r="AM1085" t="str">
            <v>6</v>
          </cell>
          <cell r="AN1085" t="str">
            <v>30</v>
          </cell>
          <cell r="AO1085" t="str">
            <v>7200</v>
          </cell>
        </row>
        <row r="1086">
          <cell r="D1086" t="str">
            <v>01226-09000-02</v>
          </cell>
          <cell r="E1086" t="str">
            <v>HP ROLL FAB 1,25X 500CM 1226</v>
          </cell>
          <cell r="F1086">
            <v>0</v>
          </cell>
          <cell r="G1086" t="str">
            <v/>
          </cell>
          <cell r="H1086">
            <v>6.6000000000000003E-2</v>
          </cell>
          <cell r="I1086" t="str">
            <v>L</v>
          </cell>
          <cell r="J1086" t="str">
            <v>ST</v>
          </cell>
          <cell r="K1086" t="str">
            <v/>
          </cell>
          <cell r="L1086" t="str">
            <v>10</v>
          </cell>
          <cell r="M1086" t="str">
            <v>240</v>
          </cell>
          <cell r="N1086" t="str">
            <v>8999777012267</v>
          </cell>
          <cell r="O1086" t="str">
            <v>HE</v>
          </cell>
          <cell r="P1086" t="str">
            <v>08999777002695</v>
          </cell>
          <cell r="Q1086" t="str">
            <v>IC</v>
          </cell>
          <cell r="R1086" t="str">
            <v>18999777012264</v>
          </cell>
          <cell r="S1086" t="str">
            <v>IC</v>
          </cell>
          <cell r="T1086">
            <v>56</v>
          </cell>
          <cell r="U1086">
            <v>56</v>
          </cell>
          <cell r="V1086">
            <v>21</v>
          </cell>
          <cell r="W1086" t="str">
            <v>MM</v>
          </cell>
          <cell r="X1086">
            <v>170</v>
          </cell>
          <cell r="Y1086">
            <v>68</v>
          </cell>
          <cell r="Z1086">
            <v>40</v>
          </cell>
          <cell r="AA1086" t="str">
            <v>MM</v>
          </cell>
          <cell r="AB1086">
            <v>433</v>
          </cell>
          <cell r="AC1086">
            <v>370</v>
          </cell>
          <cell r="AD1086">
            <v>139</v>
          </cell>
          <cell r="AE1086" t="str">
            <v>MM</v>
          </cell>
          <cell r="AF1086">
            <v>2.5000000000000001E-2</v>
          </cell>
          <cell r="AG1086" t="str">
            <v>KG</v>
          </cell>
          <cell r="AH1086">
            <v>0.27</v>
          </cell>
          <cell r="AI1086" t="str">
            <v>KG</v>
          </cell>
          <cell r="AJ1086">
            <v>7</v>
          </cell>
          <cell r="AK1086" t="str">
            <v>KG</v>
          </cell>
          <cell r="AL1086" t="str">
            <v>5</v>
          </cell>
          <cell r="AM1086" t="str">
            <v>6</v>
          </cell>
          <cell r="AN1086" t="str">
            <v>30</v>
          </cell>
          <cell r="AO1086" t="str">
            <v>7200</v>
          </cell>
        </row>
        <row r="1087">
          <cell r="D1087" t="str">
            <v>01226-09001-00</v>
          </cell>
          <cell r="E1087" t="str">
            <v>HP ROLL FAB 1,25X 500CM 1226 EXPORT</v>
          </cell>
          <cell r="F1087">
            <v>0</v>
          </cell>
          <cell r="G1087" t="str">
            <v/>
          </cell>
          <cell r="H1087">
            <v>6.6000000000000003E-2</v>
          </cell>
          <cell r="I1087" t="str">
            <v>L</v>
          </cell>
          <cell r="J1087" t="str">
            <v>ST</v>
          </cell>
          <cell r="K1087" t="str">
            <v/>
          </cell>
          <cell r="L1087" t="str">
            <v>10</v>
          </cell>
          <cell r="M1087" t="str">
            <v>240</v>
          </cell>
          <cell r="N1087" t="str">
            <v>8999777012267</v>
          </cell>
          <cell r="O1087" t="str">
            <v>HE</v>
          </cell>
          <cell r="P1087" t="str">
            <v>08999777002695</v>
          </cell>
          <cell r="Q1087" t="str">
            <v>IC</v>
          </cell>
          <cell r="R1087" t="str">
            <v>18999777012264</v>
          </cell>
          <cell r="S1087" t="str">
            <v>IC</v>
          </cell>
          <cell r="T1087">
            <v>56</v>
          </cell>
          <cell r="U1087">
            <v>56</v>
          </cell>
          <cell r="V1087">
            <v>21</v>
          </cell>
          <cell r="W1087" t="str">
            <v>MM</v>
          </cell>
          <cell r="X1087">
            <v>170</v>
          </cell>
          <cell r="Y1087">
            <v>68</v>
          </cell>
          <cell r="Z1087">
            <v>40</v>
          </cell>
          <cell r="AA1087" t="str">
            <v>MM</v>
          </cell>
          <cell r="AB1087">
            <v>433</v>
          </cell>
          <cell r="AC1087">
            <v>370</v>
          </cell>
          <cell r="AD1087">
            <v>139</v>
          </cell>
          <cell r="AE1087" t="str">
            <v>MM</v>
          </cell>
          <cell r="AF1087">
            <v>2.5000000000000001E-2</v>
          </cell>
          <cell r="AG1087" t="str">
            <v>KG</v>
          </cell>
          <cell r="AH1087">
            <v>0.27</v>
          </cell>
          <cell r="AI1087" t="str">
            <v>KG</v>
          </cell>
          <cell r="AJ1087">
            <v>7</v>
          </cell>
          <cell r="AK1087" t="str">
            <v>KG</v>
          </cell>
          <cell r="AL1087" t="str">
            <v>5</v>
          </cell>
          <cell r="AM1087" t="str">
            <v>7</v>
          </cell>
          <cell r="AN1087" t="str">
            <v>35</v>
          </cell>
          <cell r="AO1087" t="str">
            <v>8400</v>
          </cell>
        </row>
        <row r="1088">
          <cell r="D1088" t="str">
            <v>01989-09000-01</v>
          </cell>
          <cell r="E1088" t="str">
            <v>HP ROLL FAB 1,25X100CM 1989</v>
          </cell>
          <cell r="F1088">
            <v>0</v>
          </cell>
          <cell r="G1088" t="str">
            <v/>
          </cell>
          <cell r="H1088">
            <v>2.1999999999999999E-2</v>
          </cell>
          <cell r="I1088" t="str">
            <v>L</v>
          </cell>
          <cell r="J1088" t="str">
            <v>ST</v>
          </cell>
          <cell r="K1088" t="str">
            <v/>
          </cell>
          <cell r="L1088" t="str">
            <v>20</v>
          </cell>
          <cell r="M1088" t="str">
            <v>1000</v>
          </cell>
          <cell r="N1088" t="str">
            <v>8999777019891</v>
          </cell>
          <cell r="O1088" t="str">
            <v>HE</v>
          </cell>
          <cell r="P1088" t="str">
            <v>08999777002671</v>
          </cell>
          <cell r="Q1088" t="str">
            <v>IC</v>
          </cell>
          <cell r="R1088" t="str">
            <v>18999777019898</v>
          </cell>
          <cell r="S1088" t="str">
            <v>IC</v>
          </cell>
          <cell r="T1088">
            <v>32</v>
          </cell>
          <cell r="U1088">
            <v>32</v>
          </cell>
          <cell r="V1088">
            <v>21</v>
          </cell>
          <cell r="W1088" t="str">
            <v>MM</v>
          </cell>
          <cell r="X1088">
            <v>170</v>
          </cell>
          <cell r="Y1088">
            <v>68</v>
          </cell>
          <cell r="Z1088">
            <v>43</v>
          </cell>
          <cell r="AA1088" t="str">
            <v>MM</v>
          </cell>
          <cell r="AB1088">
            <v>353</v>
          </cell>
          <cell r="AC1088">
            <v>353</v>
          </cell>
          <cell r="AD1088">
            <v>229</v>
          </cell>
          <cell r="AE1088" t="str">
            <v>MM</v>
          </cell>
          <cell r="AF1088">
            <v>7.0000000000000001E-3</v>
          </cell>
          <cell r="AG1088" t="str">
            <v>KG</v>
          </cell>
          <cell r="AH1088">
            <v>0.16300000000000001</v>
          </cell>
          <cell r="AI1088" t="str">
            <v>KG</v>
          </cell>
          <cell r="AJ1088">
            <v>8.5</v>
          </cell>
          <cell r="AK1088" t="str">
            <v>KG</v>
          </cell>
          <cell r="AL1088" t="str">
            <v>6</v>
          </cell>
          <cell r="AM1088" t="str">
            <v>3</v>
          </cell>
          <cell r="AN1088" t="str">
            <v>18</v>
          </cell>
          <cell r="AO1088" t="str">
            <v>18000</v>
          </cell>
        </row>
        <row r="1089">
          <cell r="D1089" t="str">
            <v>01989-09000-02</v>
          </cell>
          <cell r="E1089" t="str">
            <v>HP ROLL FAB 1,25X100CM 1989</v>
          </cell>
          <cell r="F1089">
            <v>0</v>
          </cell>
          <cell r="G1089" t="str">
            <v/>
          </cell>
          <cell r="H1089">
            <v>2.1999999999999999E-2</v>
          </cell>
          <cell r="I1089" t="str">
            <v>L</v>
          </cell>
          <cell r="J1089" t="str">
            <v>ST</v>
          </cell>
          <cell r="K1089" t="str">
            <v/>
          </cell>
          <cell r="L1089" t="str">
            <v>20</v>
          </cell>
          <cell r="M1089" t="str">
            <v>1000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>
            <v>32</v>
          </cell>
          <cell r="U1089">
            <v>32</v>
          </cell>
          <cell r="V1089">
            <v>21</v>
          </cell>
          <cell r="W1089" t="str">
            <v>MM</v>
          </cell>
          <cell r="X1089">
            <v>170</v>
          </cell>
          <cell r="Y1089">
            <v>68</v>
          </cell>
          <cell r="Z1089">
            <v>43</v>
          </cell>
          <cell r="AA1089" t="str">
            <v>MM</v>
          </cell>
          <cell r="AB1089">
            <v>353</v>
          </cell>
          <cell r="AC1089">
            <v>353</v>
          </cell>
          <cell r="AD1089">
            <v>229</v>
          </cell>
          <cell r="AE1089" t="str">
            <v>MM</v>
          </cell>
          <cell r="AF1089">
            <v>7.0000000000000001E-3</v>
          </cell>
          <cell r="AG1089" t="str">
            <v>KG</v>
          </cell>
          <cell r="AH1089">
            <v>0.16300000000000001</v>
          </cell>
          <cell r="AI1089" t="str">
            <v>KG</v>
          </cell>
          <cell r="AJ1089">
            <v>8.5</v>
          </cell>
          <cell r="AK1089" t="str">
            <v>KG</v>
          </cell>
          <cell r="AL1089" t="str">
            <v>6</v>
          </cell>
          <cell r="AM1089" t="str">
            <v>3</v>
          </cell>
          <cell r="AN1089" t="str">
            <v>18</v>
          </cell>
          <cell r="AO1089" t="str">
            <v>18000</v>
          </cell>
        </row>
        <row r="1090">
          <cell r="D1090" t="str">
            <v>01989-09001-00</v>
          </cell>
          <cell r="E1090" t="str">
            <v>HP ROLL FAB 1,25X100CM 1989 EXPORT</v>
          </cell>
          <cell r="F1090">
            <v>0</v>
          </cell>
          <cell r="G1090" t="str">
            <v/>
          </cell>
          <cell r="H1090">
            <v>2.1999999999999999E-2</v>
          </cell>
          <cell r="I1090" t="str">
            <v>L</v>
          </cell>
          <cell r="J1090" t="str">
            <v>ST</v>
          </cell>
          <cell r="K1090" t="str">
            <v/>
          </cell>
          <cell r="L1090" t="str">
            <v>20</v>
          </cell>
          <cell r="M1090" t="str">
            <v>1000</v>
          </cell>
          <cell r="N1090" t="str">
            <v>8999777019891</v>
          </cell>
          <cell r="O1090" t="str">
            <v>HE</v>
          </cell>
          <cell r="P1090" t="str">
            <v>08999777002671</v>
          </cell>
          <cell r="Q1090" t="str">
            <v>IC</v>
          </cell>
          <cell r="R1090" t="str">
            <v>18999777019898</v>
          </cell>
          <cell r="S1090" t="str">
            <v>IC</v>
          </cell>
          <cell r="T1090">
            <v>32</v>
          </cell>
          <cell r="U1090">
            <v>32</v>
          </cell>
          <cell r="V1090">
            <v>21</v>
          </cell>
          <cell r="W1090" t="str">
            <v>MM</v>
          </cell>
          <cell r="X1090">
            <v>170</v>
          </cell>
          <cell r="Y1090">
            <v>68</v>
          </cell>
          <cell r="Z1090">
            <v>43</v>
          </cell>
          <cell r="AA1090" t="str">
            <v>MM</v>
          </cell>
          <cell r="AB1090">
            <v>353</v>
          </cell>
          <cell r="AC1090">
            <v>353</v>
          </cell>
          <cell r="AD1090">
            <v>229</v>
          </cell>
          <cell r="AE1090" t="str">
            <v>MM</v>
          </cell>
          <cell r="AF1090">
            <v>7.0000000000000001E-3</v>
          </cell>
          <cell r="AG1090" t="str">
            <v>KG</v>
          </cell>
          <cell r="AH1090">
            <v>0.16300000000000001</v>
          </cell>
          <cell r="AI1090" t="str">
            <v>KG</v>
          </cell>
          <cell r="AJ1090">
            <v>8.5</v>
          </cell>
          <cell r="AK1090" t="str">
            <v>KG</v>
          </cell>
          <cell r="AL1090" t="str">
            <v>6</v>
          </cell>
          <cell r="AM1090" t="str">
            <v>5</v>
          </cell>
          <cell r="AN1090" t="str">
            <v>30</v>
          </cell>
          <cell r="AO1090" t="str">
            <v>30000</v>
          </cell>
        </row>
        <row r="1091">
          <cell r="D1091" t="str">
            <v>02637-09000-02</v>
          </cell>
          <cell r="E1091" t="str">
            <v>HP FAB STR HL 65X19 100 ID 2637</v>
          </cell>
          <cell r="F1091">
            <v>0</v>
          </cell>
          <cell r="G1091" t="str">
            <v/>
          </cell>
          <cell r="H1091">
            <v>0.495</v>
          </cell>
          <cell r="I1091" t="str">
            <v>L</v>
          </cell>
          <cell r="J1091" t="str">
            <v>ST</v>
          </cell>
          <cell r="K1091" t="str">
            <v/>
          </cell>
          <cell r="L1091" t="str">
            <v>1</v>
          </cell>
          <cell r="M1091" t="str">
            <v>100</v>
          </cell>
          <cell r="N1091" t="str">
            <v>8999777026370</v>
          </cell>
          <cell r="O1091" t="str">
            <v>HE</v>
          </cell>
          <cell r="P1091" t="str">
            <v>08999777002411</v>
          </cell>
          <cell r="Q1091" t="str">
            <v>IC</v>
          </cell>
          <cell r="R1091" t="str">
            <v>18999777026377</v>
          </cell>
          <cell r="S1091" t="str">
            <v>IC</v>
          </cell>
          <cell r="T1091">
            <v>93</v>
          </cell>
          <cell r="U1091">
            <v>38</v>
          </cell>
          <cell r="V1091">
            <v>140</v>
          </cell>
          <cell r="W1091" t="str">
            <v>MM</v>
          </cell>
          <cell r="X1091">
            <v>93</v>
          </cell>
          <cell r="Y1091">
            <v>38</v>
          </cell>
          <cell r="Z1091">
            <v>140</v>
          </cell>
          <cell r="AA1091" t="str">
            <v>MM</v>
          </cell>
          <cell r="AB1091">
            <v>489</v>
          </cell>
          <cell r="AC1091">
            <v>292</v>
          </cell>
          <cell r="AD1091">
            <v>405</v>
          </cell>
          <cell r="AE1091" t="str">
            <v>MM</v>
          </cell>
          <cell r="AF1091">
            <v>8.3000000000000004E-2</v>
          </cell>
          <cell r="AG1091" t="str">
            <v>KG</v>
          </cell>
          <cell r="AH1091">
            <v>8.3000000000000004E-2</v>
          </cell>
          <cell r="AI1091" t="str">
            <v>KG</v>
          </cell>
          <cell r="AJ1091">
            <v>9.0500000000000007</v>
          </cell>
          <cell r="AK1091" t="str">
            <v>KG</v>
          </cell>
          <cell r="AL1091" t="str">
            <v>6</v>
          </cell>
          <cell r="AM1091" t="str">
            <v>3</v>
          </cell>
          <cell r="AN1091" t="str">
            <v>18</v>
          </cell>
          <cell r="AO1091" t="str">
            <v>1800</v>
          </cell>
        </row>
        <row r="1092">
          <cell r="D1092" t="str">
            <v>02637-09000-03</v>
          </cell>
          <cell r="E1092" t="str">
            <v>HP FAB STR HL 65X19 100 ID 2637</v>
          </cell>
          <cell r="F1092">
            <v>0</v>
          </cell>
          <cell r="G1092" t="str">
            <v/>
          </cell>
          <cell r="H1092">
            <v>0.495</v>
          </cell>
          <cell r="I1092" t="str">
            <v>L</v>
          </cell>
          <cell r="J1092" t="str">
            <v>ST</v>
          </cell>
          <cell r="K1092" t="str">
            <v/>
          </cell>
          <cell r="L1092" t="str">
            <v>1</v>
          </cell>
          <cell r="M1092" t="str">
            <v>100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>
            <v>93</v>
          </cell>
          <cell r="U1092">
            <v>38</v>
          </cell>
          <cell r="V1092">
            <v>140</v>
          </cell>
          <cell r="W1092" t="str">
            <v>MM</v>
          </cell>
          <cell r="X1092">
            <v>93</v>
          </cell>
          <cell r="Y1092">
            <v>38</v>
          </cell>
          <cell r="Z1092">
            <v>140</v>
          </cell>
          <cell r="AA1092" t="str">
            <v>MM</v>
          </cell>
          <cell r="AB1092">
            <v>489</v>
          </cell>
          <cell r="AC1092">
            <v>292</v>
          </cell>
          <cell r="AD1092">
            <v>405</v>
          </cell>
          <cell r="AE1092" t="str">
            <v>MM</v>
          </cell>
          <cell r="AF1092">
            <v>8.3000000000000004E-2</v>
          </cell>
          <cell r="AG1092" t="str">
            <v>KG</v>
          </cell>
          <cell r="AH1092">
            <v>8.3000000000000004E-2</v>
          </cell>
          <cell r="AI1092" t="str">
            <v>KG</v>
          </cell>
          <cell r="AJ1092">
            <v>9.0500000000000007</v>
          </cell>
          <cell r="AK1092" t="str">
            <v>KG</v>
          </cell>
          <cell r="AL1092" t="str">
            <v>6</v>
          </cell>
          <cell r="AM1092" t="str">
            <v>3</v>
          </cell>
          <cell r="AN1092" t="str">
            <v>18</v>
          </cell>
          <cell r="AO1092" t="str">
            <v>1800</v>
          </cell>
        </row>
        <row r="1093">
          <cell r="D1093" t="str">
            <v>02637-09001-02</v>
          </cell>
          <cell r="E1093" t="str">
            <v>HP FAB STR HL 65X19 10 ID TOPLES</v>
          </cell>
          <cell r="F1093">
            <v>0</v>
          </cell>
          <cell r="G1093" t="str">
            <v/>
          </cell>
          <cell r="H1093">
            <v>2.6850000000000001</v>
          </cell>
          <cell r="I1093" t="str">
            <v>L</v>
          </cell>
          <cell r="J1093" t="str">
            <v>ST</v>
          </cell>
          <cell r="K1093" t="str">
            <v>BDF Surabaya</v>
          </cell>
          <cell r="L1093" t="str">
            <v>1</v>
          </cell>
          <cell r="M1093" t="str">
            <v>20</v>
          </cell>
          <cell r="N1093" t="str">
            <v>8999777026134</v>
          </cell>
          <cell r="O1093" t="str">
            <v>HE</v>
          </cell>
          <cell r="P1093" t="str">
            <v>08999777002435</v>
          </cell>
          <cell r="Q1093" t="str">
            <v>IC</v>
          </cell>
          <cell r="R1093" t="str">
            <v>18999777263710</v>
          </cell>
          <cell r="S1093" t="str">
            <v>IC</v>
          </cell>
          <cell r="T1093">
            <v>115</v>
          </cell>
          <cell r="U1093">
            <v>115</v>
          </cell>
          <cell r="V1093">
            <v>203</v>
          </cell>
          <cell r="W1093" t="str">
            <v>MM</v>
          </cell>
          <cell r="X1093">
            <v>115</v>
          </cell>
          <cell r="Y1093">
            <v>115</v>
          </cell>
          <cell r="Z1093">
            <v>203</v>
          </cell>
          <cell r="AA1093" t="str">
            <v>MM</v>
          </cell>
          <cell r="AB1093">
            <v>631</v>
          </cell>
          <cell r="AC1093">
            <v>259</v>
          </cell>
          <cell r="AD1093">
            <v>430</v>
          </cell>
          <cell r="AE1093" t="str">
            <v>MM</v>
          </cell>
          <cell r="AF1093">
            <v>0.44800000000000001</v>
          </cell>
          <cell r="AG1093" t="str">
            <v>KG</v>
          </cell>
          <cell r="AH1093">
            <v>0.44800000000000001</v>
          </cell>
          <cell r="AI1093" t="str">
            <v>KG</v>
          </cell>
          <cell r="AJ1093">
            <v>10.45</v>
          </cell>
          <cell r="AK1093" t="str">
            <v>KG</v>
          </cell>
          <cell r="AL1093" t="str">
            <v>5</v>
          </cell>
          <cell r="AM1093" t="str">
            <v>3</v>
          </cell>
          <cell r="AN1093" t="str">
            <v>15</v>
          </cell>
          <cell r="AO1093" t="str">
            <v>300</v>
          </cell>
        </row>
        <row r="1094">
          <cell r="D1094" t="str">
            <v>02637-09001-03</v>
          </cell>
          <cell r="E1094" t="str">
            <v>HP FAB STR HL 65X19 10 ID TOPLES</v>
          </cell>
          <cell r="F1094">
            <v>0</v>
          </cell>
          <cell r="G1094" t="str">
            <v/>
          </cell>
          <cell r="H1094">
            <v>2.6850000000000001</v>
          </cell>
          <cell r="I1094" t="str">
            <v>L</v>
          </cell>
          <cell r="J1094" t="str">
            <v>ST</v>
          </cell>
          <cell r="K1094" t="str">
            <v/>
          </cell>
          <cell r="L1094" t="str">
            <v>0</v>
          </cell>
          <cell r="M1094" t="str">
            <v>20</v>
          </cell>
          <cell r="N1094" t="str">
            <v>8999777026134</v>
          </cell>
          <cell r="O1094" t="str">
            <v>HE</v>
          </cell>
          <cell r="P1094" t="str">
            <v/>
          </cell>
          <cell r="Q1094" t="str">
            <v/>
          </cell>
          <cell r="R1094" t="str">
            <v>8999777011550</v>
          </cell>
          <cell r="S1094" t="str">
            <v>HE</v>
          </cell>
          <cell r="T1094">
            <v>115</v>
          </cell>
          <cell r="U1094">
            <v>115</v>
          </cell>
          <cell r="V1094">
            <v>203</v>
          </cell>
          <cell r="W1094" t="str">
            <v>MM</v>
          </cell>
          <cell r="X1094">
            <v>0</v>
          </cell>
          <cell r="Y1094">
            <v>0</v>
          </cell>
          <cell r="Z1094">
            <v>0</v>
          </cell>
          <cell r="AA1094" t="str">
            <v/>
          </cell>
          <cell r="AB1094">
            <v>631</v>
          </cell>
          <cell r="AC1094">
            <v>259</v>
          </cell>
          <cell r="AD1094">
            <v>430</v>
          </cell>
          <cell r="AE1094" t="str">
            <v>MM</v>
          </cell>
          <cell r="AF1094">
            <v>0.44800000000000001</v>
          </cell>
          <cell r="AG1094" t="str">
            <v>KG</v>
          </cell>
          <cell r="AH1094">
            <v>0</v>
          </cell>
          <cell r="AI1094" t="str">
            <v/>
          </cell>
          <cell r="AJ1094">
            <v>10.45</v>
          </cell>
          <cell r="AK1094" t="str">
            <v>KG</v>
          </cell>
          <cell r="AL1094" t="str">
            <v>5</v>
          </cell>
          <cell r="AM1094" t="str">
            <v>3</v>
          </cell>
          <cell r="AN1094" t="str">
            <v>15</v>
          </cell>
          <cell r="AO1094" t="str">
            <v>300</v>
          </cell>
        </row>
        <row r="1095">
          <cell r="D1095" t="str">
            <v>02637-09001-04</v>
          </cell>
          <cell r="E1095" t="str">
            <v>HP FAB STR HL 65X19 10 ID TOPLES</v>
          </cell>
          <cell r="F1095">
            <v>0</v>
          </cell>
          <cell r="G1095" t="str">
            <v/>
          </cell>
          <cell r="H1095">
            <v>2.6850000000000001</v>
          </cell>
          <cell r="I1095" t="str">
            <v>L</v>
          </cell>
          <cell r="J1095" t="str">
            <v>ST</v>
          </cell>
          <cell r="K1095" t="str">
            <v/>
          </cell>
          <cell r="L1095" t="str">
            <v>0</v>
          </cell>
          <cell r="M1095" t="str">
            <v>20</v>
          </cell>
          <cell r="N1095" t="str">
            <v>8999777012526</v>
          </cell>
          <cell r="O1095" t="str">
            <v>HE</v>
          </cell>
          <cell r="P1095" t="str">
            <v/>
          </cell>
          <cell r="Q1095" t="str">
            <v/>
          </cell>
          <cell r="R1095" t="str">
            <v>04005805251172</v>
          </cell>
          <cell r="S1095" t="str">
            <v>IC</v>
          </cell>
          <cell r="T1095">
            <v>115</v>
          </cell>
          <cell r="U1095">
            <v>115</v>
          </cell>
          <cell r="V1095">
            <v>203</v>
          </cell>
          <cell r="W1095" t="str">
            <v>MM</v>
          </cell>
          <cell r="X1095">
            <v>0</v>
          </cell>
          <cell r="Y1095">
            <v>0</v>
          </cell>
          <cell r="Z1095">
            <v>0</v>
          </cell>
          <cell r="AA1095" t="str">
            <v/>
          </cell>
          <cell r="AB1095">
            <v>631</v>
          </cell>
          <cell r="AC1095">
            <v>259</v>
          </cell>
          <cell r="AD1095">
            <v>430</v>
          </cell>
          <cell r="AE1095" t="str">
            <v>MM</v>
          </cell>
          <cell r="AF1095">
            <v>0.44800000000000001</v>
          </cell>
          <cell r="AG1095" t="str">
            <v>KG</v>
          </cell>
          <cell r="AH1095">
            <v>0</v>
          </cell>
          <cell r="AI1095" t="str">
            <v/>
          </cell>
          <cell r="AJ1095">
            <v>10.45</v>
          </cell>
          <cell r="AK1095" t="str">
            <v>KG</v>
          </cell>
          <cell r="AL1095" t="str">
            <v>5</v>
          </cell>
          <cell r="AM1095" t="str">
            <v>3</v>
          </cell>
          <cell r="AN1095" t="str">
            <v>15</v>
          </cell>
          <cell r="AO1095" t="str">
            <v>300</v>
          </cell>
        </row>
        <row r="1096">
          <cell r="D1096" t="str">
            <v>02638-09000-04</v>
          </cell>
          <cell r="E1096" t="str">
            <v>HP FAB 65X32 JUMBO ID 50 PLUS 5</v>
          </cell>
          <cell r="F1096">
            <v>0</v>
          </cell>
          <cell r="G1096" t="str">
            <v/>
          </cell>
          <cell r="H1096">
            <v>0.495</v>
          </cell>
          <cell r="I1096" t="str">
            <v>L</v>
          </cell>
          <cell r="J1096" t="str">
            <v>ST</v>
          </cell>
          <cell r="K1096" t="str">
            <v>BDF DC Export Malang</v>
          </cell>
          <cell r="L1096" t="str">
            <v>0</v>
          </cell>
          <cell r="M1096" t="str">
            <v>50</v>
          </cell>
          <cell r="N1096" t="str">
            <v>8999777015596</v>
          </cell>
          <cell r="O1096" t="str">
            <v>HE</v>
          </cell>
          <cell r="P1096" t="str">
            <v/>
          </cell>
          <cell r="Q1096" t="str">
            <v/>
          </cell>
          <cell r="R1096" t="str">
            <v>8999777015602</v>
          </cell>
          <cell r="S1096" t="str">
            <v>HE</v>
          </cell>
          <cell r="T1096">
            <v>93</v>
          </cell>
          <cell r="U1096">
            <v>38</v>
          </cell>
          <cell r="V1096">
            <v>140</v>
          </cell>
          <cell r="W1096" t="str">
            <v>MM</v>
          </cell>
          <cell r="X1096">
            <v>0</v>
          </cell>
          <cell r="Y1096">
            <v>0</v>
          </cell>
          <cell r="Z1096">
            <v>0</v>
          </cell>
          <cell r="AA1096" t="str">
            <v/>
          </cell>
          <cell r="AB1096">
            <v>489</v>
          </cell>
          <cell r="AC1096">
            <v>292</v>
          </cell>
          <cell r="AD1096">
            <v>215</v>
          </cell>
          <cell r="AE1096" t="str">
            <v>MM</v>
          </cell>
          <cell r="AF1096">
            <v>7.1999999999999995E-2</v>
          </cell>
          <cell r="AG1096" t="str">
            <v>KG</v>
          </cell>
          <cell r="AH1096">
            <v>0</v>
          </cell>
          <cell r="AI1096" t="str">
            <v/>
          </cell>
          <cell r="AJ1096">
            <v>3.9660000000000002</v>
          </cell>
          <cell r="AK1096" t="str">
            <v>KG</v>
          </cell>
          <cell r="AL1096" t="str">
            <v>6</v>
          </cell>
          <cell r="AM1096" t="str">
            <v>6</v>
          </cell>
          <cell r="AN1096" t="str">
            <v>36</v>
          </cell>
          <cell r="AO1096" t="str">
            <v>1800</v>
          </cell>
        </row>
        <row r="1097">
          <cell r="D1097" t="str">
            <v>02728-00000-21</v>
          </cell>
          <cell r="E1097" t="str">
            <v>HP MED SCPL 21 DE_FR_NL</v>
          </cell>
          <cell r="F1097">
            <v>21</v>
          </cell>
          <cell r="G1097" t="str">
            <v>ST</v>
          </cell>
          <cell r="H1097">
            <v>0.39500000000000002</v>
          </cell>
          <cell r="I1097" t="str">
            <v>L</v>
          </cell>
          <cell r="J1097" t="str">
            <v>ST</v>
          </cell>
          <cell r="K1097" t="str">
            <v/>
          </cell>
          <cell r="L1097" t="str">
            <v>0</v>
          </cell>
          <cell r="M1097" t="str">
            <v>10</v>
          </cell>
          <cell r="N1097" t="str">
            <v>4005800055744</v>
          </cell>
          <cell r="O1097" t="str">
            <v>HE</v>
          </cell>
          <cell r="P1097" t="str">
            <v/>
          </cell>
          <cell r="Q1097" t="str">
            <v/>
          </cell>
          <cell r="R1097" t="str">
            <v>4005802011748</v>
          </cell>
          <cell r="S1097" t="str">
            <v>HE</v>
          </cell>
          <cell r="T1097">
            <v>95</v>
          </cell>
          <cell r="U1097">
            <v>32</v>
          </cell>
          <cell r="V1097">
            <v>130</v>
          </cell>
          <cell r="W1097" t="str">
            <v>MM</v>
          </cell>
          <cell r="X1097">
            <v>0</v>
          </cell>
          <cell r="Y1097">
            <v>0</v>
          </cell>
          <cell r="Z1097">
            <v>0</v>
          </cell>
          <cell r="AA1097" t="str">
            <v/>
          </cell>
          <cell r="AB1097">
            <v>207</v>
          </cell>
          <cell r="AC1097">
            <v>183</v>
          </cell>
          <cell r="AD1097">
            <v>149</v>
          </cell>
          <cell r="AE1097" t="str">
            <v>MM</v>
          </cell>
          <cell r="AF1097">
            <v>7.2999999999999995E-2</v>
          </cell>
          <cell r="AG1097" t="str">
            <v>KG</v>
          </cell>
          <cell r="AH1097">
            <v>0</v>
          </cell>
          <cell r="AI1097" t="str">
            <v/>
          </cell>
          <cell r="AJ1097">
            <v>0.85099999999999998</v>
          </cell>
          <cell r="AK1097" t="str">
            <v>KG</v>
          </cell>
          <cell r="AL1097" t="str">
            <v>24</v>
          </cell>
          <cell r="AM1097" t="str">
            <v>9</v>
          </cell>
          <cell r="AN1097" t="str">
            <v>216</v>
          </cell>
          <cell r="AO1097" t="str">
            <v>2160</v>
          </cell>
        </row>
        <row r="1098">
          <cell r="D1098" t="str">
            <v>02728-00000-45</v>
          </cell>
          <cell r="E1098" t="str">
            <v>HP SCPL 21 PCS DE_FR_IT</v>
          </cell>
          <cell r="F1098">
            <v>21</v>
          </cell>
          <cell r="G1098" t="str">
            <v>ST</v>
          </cell>
          <cell r="H1098">
            <v>0.33300000000000002</v>
          </cell>
          <cell r="I1098" t="str">
            <v>L</v>
          </cell>
          <cell r="J1098" t="str">
            <v>ST</v>
          </cell>
          <cell r="K1098" t="str">
            <v/>
          </cell>
          <cell r="L1098" t="str">
            <v>0</v>
          </cell>
          <cell r="M1098" t="str">
            <v>10</v>
          </cell>
          <cell r="N1098" t="str">
            <v>4005800266508</v>
          </cell>
          <cell r="O1098" t="str">
            <v>HE</v>
          </cell>
          <cell r="P1098" t="str">
            <v/>
          </cell>
          <cell r="Q1098" t="str">
            <v/>
          </cell>
          <cell r="R1098" t="str">
            <v>4005800266515</v>
          </cell>
          <cell r="S1098" t="str">
            <v>HE</v>
          </cell>
          <cell r="T1098">
            <v>80</v>
          </cell>
          <cell r="U1098">
            <v>32</v>
          </cell>
          <cell r="V1098">
            <v>130</v>
          </cell>
          <cell r="W1098" t="str">
            <v>MM</v>
          </cell>
          <cell r="X1098">
            <v>0</v>
          </cell>
          <cell r="Y1098">
            <v>0</v>
          </cell>
          <cell r="Z1098">
            <v>0</v>
          </cell>
          <cell r="AA1098" t="str">
            <v/>
          </cell>
          <cell r="AB1098">
            <v>344</v>
          </cell>
          <cell r="AC1098">
            <v>88</v>
          </cell>
          <cell r="AD1098">
            <v>134</v>
          </cell>
          <cell r="AE1098" t="str">
            <v>MM</v>
          </cell>
          <cell r="AF1098">
            <v>70.037999999999997</v>
          </cell>
          <cell r="AG1098" t="str">
            <v>G</v>
          </cell>
          <cell r="AH1098">
            <v>0</v>
          </cell>
          <cell r="AI1098" t="str">
            <v/>
          </cell>
          <cell r="AJ1098">
            <v>0.79900000000000004</v>
          </cell>
          <cell r="AK1098" t="str">
            <v>KG</v>
          </cell>
          <cell r="AL1098" t="str">
            <v>26</v>
          </cell>
          <cell r="AM1098" t="str">
            <v>10</v>
          </cell>
          <cell r="AN1098" t="str">
            <v>260</v>
          </cell>
          <cell r="AO1098" t="str">
            <v>2600</v>
          </cell>
        </row>
        <row r="1099">
          <cell r="D1099" t="str">
            <v>02728-00011-45</v>
          </cell>
          <cell r="E1099" t="str">
            <v>EPL SCPL 21 PCS EN_FR</v>
          </cell>
          <cell r="F1099">
            <v>21</v>
          </cell>
          <cell r="G1099" t="str">
            <v>ST</v>
          </cell>
          <cell r="H1099">
            <v>0.33300000000000002</v>
          </cell>
          <cell r="I1099" t="str">
            <v>L</v>
          </cell>
          <cell r="J1099" t="str">
            <v>ST</v>
          </cell>
          <cell r="K1099" t="str">
            <v/>
          </cell>
          <cell r="L1099" t="str">
            <v>0</v>
          </cell>
          <cell r="M1099" t="str">
            <v>10</v>
          </cell>
          <cell r="N1099" t="str">
            <v>4005800055867</v>
          </cell>
          <cell r="O1099" t="str">
            <v>HE</v>
          </cell>
          <cell r="P1099" t="str">
            <v/>
          </cell>
          <cell r="Q1099" t="str">
            <v/>
          </cell>
          <cell r="R1099" t="str">
            <v>4005801265487</v>
          </cell>
          <cell r="S1099" t="str">
            <v>HE</v>
          </cell>
          <cell r="T1099">
            <v>80</v>
          </cell>
          <cell r="U1099">
            <v>32</v>
          </cell>
          <cell r="V1099">
            <v>130</v>
          </cell>
          <cell r="W1099" t="str">
            <v>MM</v>
          </cell>
          <cell r="X1099">
            <v>0</v>
          </cell>
          <cell r="Y1099">
            <v>0</v>
          </cell>
          <cell r="Z1099">
            <v>0</v>
          </cell>
          <cell r="AA1099" t="str">
            <v/>
          </cell>
          <cell r="AB1099">
            <v>345</v>
          </cell>
          <cell r="AC1099">
            <v>95</v>
          </cell>
          <cell r="AD1099">
            <v>135</v>
          </cell>
          <cell r="AE1099" t="str">
            <v>MM</v>
          </cell>
          <cell r="AF1099">
            <v>70.037999999999997</v>
          </cell>
          <cell r="AG1099" t="str">
            <v>G</v>
          </cell>
          <cell r="AH1099">
            <v>0</v>
          </cell>
          <cell r="AI1099" t="str">
            <v/>
          </cell>
          <cell r="AJ1099">
            <v>0.78</v>
          </cell>
          <cell r="AK1099" t="str">
            <v>KG</v>
          </cell>
          <cell r="AL1099" t="str">
            <v>26</v>
          </cell>
          <cell r="AM1099" t="str">
            <v>7</v>
          </cell>
          <cell r="AN1099" t="str">
            <v>182</v>
          </cell>
          <cell r="AO1099" t="str">
            <v>1820</v>
          </cell>
        </row>
        <row r="1100">
          <cell r="D1100" t="str">
            <v>02728-00011-46</v>
          </cell>
          <cell r="E1100" t="str">
            <v>EPL SCPL 21 PCS EN_FR</v>
          </cell>
          <cell r="F1100">
            <v>21</v>
          </cell>
          <cell r="G1100" t="str">
            <v>ST</v>
          </cell>
          <cell r="H1100">
            <v>0.33300000000000002</v>
          </cell>
          <cell r="I1100" t="str">
            <v>L</v>
          </cell>
          <cell r="J1100" t="str">
            <v>ST</v>
          </cell>
          <cell r="K1100" t="str">
            <v/>
          </cell>
          <cell r="L1100" t="str">
            <v>0</v>
          </cell>
          <cell r="M1100" t="str">
            <v>10</v>
          </cell>
          <cell r="N1100" t="str">
            <v>4005800055867</v>
          </cell>
          <cell r="O1100" t="str">
            <v>HE</v>
          </cell>
          <cell r="P1100" t="str">
            <v/>
          </cell>
          <cell r="Q1100" t="str">
            <v/>
          </cell>
          <cell r="R1100" t="str">
            <v>4005801265487</v>
          </cell>
          <cell r="S1100" t="str">
            <v>HE</v>
          </cell>
          <cell r="T1100">
            <v>80</v>
          </cell>
          <cell r="U1100">
            <v>32</v>
          </cell>
          <cell r="V1100">
            <v>130</v>
          </cell>
          <cell r="W1100" t="str">
            <v>MM</v>
          </cell>
          <cell r="X1100">
            <v>0</v>
          </cell>
          <cell r="Y1100">
            <v>0</v>
          </cell>
          <cell r="Z1100">
            <v>0</v>
          </cell>
          <cell r="AA1100" t="str">
            <v/>
          </cell>
          <cell r="AB1100">
            <v>345</v>
          </cell>
          <cell r="AC1100">
            <v>95</v>
          </cell>
          <cell r="AD1100">
            <v>135</v>
          </cell>
          <cell r="AE1100" t="str">
            <v>MM</v>
          </cell>
          <cell r="AF1100">
            <v>70.037999999999997</v>
          </cell>
          <cell r="AG1100" t="str">
            <v>G</v>
          </cell>
          <cell r="AH1100">
            <v>0</v>
          </cell>
          <cell r="AI1100" t="str">
            <v/>
          </cell>
          <cell r="AJ1100">
            <v>0.78</v>
          </cell>
          <cell r="AK1100" t="str">
            <v>KG</v>
          </cell>
          <cell r="AL1100" t="str">
            <v>26</v>
          </cell>
          <cell r="AM1100" t="str">
            <v>7</v>
          </cell>
          <cell r="AN1100" t="str">
            <v>182</v>
          </cell>
          <cell r="AO1100" t="str">
            <v>1820</v>
          </cell>
        </row>
        <row r="1101">
          <cell r="D1101" t="str">
            <v>09057-09001-01</v>
          </cell>
          <cell r="E1101" t="str">
            <v>HP KOYO PANAS RI 10'S RESEALABLE</v>
          </cell>
          <cell r="F1101">
            <v>0</v>
          </cell>
          <cell r="G1101" t="str">
            <v/>
          </cell>
          <cell r="H1101">
            <v>8.9999999999999993E-3</v>
          </cell>
          <cell r="I1101" t="str">
            <v>L</v>
          </cell>
          <cell r="J1101" t="str">
            <v>ST</v>
          </cell>
          <cell r="K1101" t="str">
            <v/>
          </cell>
          <cell r="L1101" t="str">
            <v>10</v>
          </cell>
          <cell r="M1101" t="str">
            <v>200</v>
          </cell>
          <cell r="N1101" t="str">
            <v>8999777090579</v>
          </cell>
          <cell r="O1101" t="str">
            <v>HE</v>
          </cell>
          <cell r="P1101" t="str">
            <v>8999777001018</v>
          </cell>
          <cell r="Q1101" t="str">
            <v>HE</v>
          </cell>
          <cell r="R1101" t="str">
            <v>8999777001131</v>
          </cell>
          <cell r="S1101" t="str">
            <v>HE</v>
          </cell>
          <cell r="T1101">
            <v>75</v>
          </cell>
          <cell r="U1101">
            <v>115</v>
          </cell>
          <cell r="V1101">
            <v>1</v>
          </cell>
          <cell r="W1101" t="str">
            <v>MM</v>
          </cell>
          <cell r="X1101">
            <v>80</v>
          </cell>
          <cell r="Y1101">
            <v>55</v>
          </cell>
          <cell r="Z1101">
            <v>118</v>
          </cell>
          <cell r="AA1101" t="str">
            <v>MM</v>
          </cell>
          <cell r="AB1101">
            <v>418</v>
          </cell>
          <cell r="AC1101">
            <v>238</v>
          </cell>
          <cell r="AD1101">
            <v>144</v>
          </cell>
          <cell r="AE1101" t="str">
            <v>MM</v>
          </cell>
          <cell r="AF1101">
            <v>0.01</v>
          </cell>
          <cell r="AG1101" t="str">
            <v>KG</v>
          </cell>
          <cell r="AH1101">
            <v>0.115</v>
          </cell>
          <cell r="AI1101" t="str">
            <v>KG</v>
          </cell>
          <cell r="AJ1101">
            <v>2.58</v>
          </cell>
          <cell r="AK1101" t="str">
            <v>KG</v>
          </cell>
          <cell r="AL1101" t="str">
            <v>7</v>
          </cell>
          <cell r="AM1101" t="str">
            <v>9</v>
          </cell>
          <cell r="AN1101" t="str">
            <v>63</v>
          </cell>
          <cell r="AO1101" t="str">
            <v>12600</v>
          </cell>
        </row>
        <row r="1102">
          <cell r="D1102" t="str">
            <v>09057-09001-02</v>
          </cell>
          <cell r="E1102" t="str">
            <v>HP KOYO PANAS RI 10S RESEALABLE</v>
          </cell>
          <cell r="F1102">
            <v>0</v>
          </cell>
          <cell r="G1102" t="str">
            <v/>
          </cell>
          <cell r="H1102">
            <v>8.9999999999999993E-3</v>
          </cell>
          <cell r="I1102" t="str">
            <v>L</v>
          </cell>
          <cell r="J1102" t="str">
            <v>ST</v>
          </cell>
          <cell r="K1102" t="str">
            <v/>
          </cell>
          <cell r="L1102" t="str">
            <v>10</v>
          </cell>
          <cell r="M1102" t="str">
            <v>200</v>
          </cell>
          <cell r="N1102" t="str">
            <v>8999777090579</v>
          </cell>
          <cell r="O1102" t="str">
            <v>HE</v>
          </cell>
          <cell r="P1102" t="str">
            <v>8999777001018</v>
          </cell>
          <cell r="Q1102" t="str">
            <v>HE</v>
          </cell>
          <cell r="R1102" t="str">
            <v>8999777001131</v>
          </cell>
          <cell r="S1102" t="str">
            <v>HE</v>
          </cell>
          <cell r="T1102">
            <v>75</v>
          </cell>
          <cell r="U1102">
            <v>115</v>
          </cell>
          <cell r="V1102">
            <v>1</v>
          </cell>
          <cell r="W1102" t="str">
            <v>MM</v>
          </cell>
          <cell r="X1102">
            <v>80</v>
          </cell>
          <cell r="Y1102">
            <v>55</v>
          </cell>
          <cell r="Z1102">
            <v>118</v>
          </cell>
          <cell r="AA1102" t="str">
            <v>MM</v>
          </cell>
          <cell r="AB1102">
            <v>418</v>
          </cell>
          <cell r="AC1102">
            <v>238</v>
          </cell>
          <cell r="AD1102">
            <v>144</v>
          </cell>
          <cell r="AE1102" t="str">
            <v>MM</v>
          </cell>
          <cell r="AF1102">
            <v>0.01</v>
          </cell>
          <cell r="AG1102" t="str">
            <v>KG</v>
          </cell>
          <cell r="AH1102">
            <v>0.115</v>
          </cell>
          <cell r="AI1102" t="str">
            <v>KG</v>
          </cell>
          <cell r="AJ1102">
            <v>2.58</v>
          </cell>
          <cell r="AK1102" t="str">
            <v>KG</v>
          </cell>
          <cell r="AL1102" t="str">
            <v>7</v>
          </cell>
          <cell r="AM1102" t="str">
            <v>5</v>
          </cell>
          <cell r="AN1102" t="str">
            <v>35</v>
          </cell>
          <cell r="AO1102" t="str">
            <v>7000</v>
          </cell>
        </row>
        <row r="1103">
          <cell r="D1103" t="str">
            <v>09057-09002-01</v>
          </cell>
          <cell r="E1103" t="str">
            <v>HP KOYO PANAS RI 2'S RENCENG</v>
          </cell>
          <cell r="F1103">
            <v>0</v>
          </cell>
          <cell r="G1103" t="str">
            <v/>
          </cell>
          <cell r="H1103">
            <v>6.0000000000000001E-3</v>
          </cell>
          <cell r="I1103" t="str">
            <v>L</v>
          </cell>
          <cell r="J1103" t="str">
            <v>ST</v>
          </cell>
          <cell r="K1103" t="str">
            <v/>
          </cell>
          <cell r="L1103" t="str">
            <v>0</v>
          </cell>
          <cell r="M1103" t="str">
            <v>1000</v>
          </cell>
          <cell r="N1103" t="str">
            <v>8999777000776</v>
          </cell>
          <cell r="O1103" t="str">
            <v>HE</v>
          </cell>
          <cell r="P1103" t="str">
            <v/>
          </cell>
          <cell r="Q1103" t="str">
            <v/>
          </cell>
          <cell r="R1103" t="str">
            <v>8999777000820</v>
          </cell>
          <cell r="S1103" t="str">
            <v>HE</v>
          </cell>
          <cell r="T1103">
            <v>60</v>
          </cell>
          <cell r="U1103">
            <v>100</v>
          </cell>
          <cell r="V1103">
            <v>1</v>
          </cell>
          <cell r="W1103" t="str">
            <v>MM</v>
          </cell>
          <cell r="X1103">
            <v>0</v>
          </cell>
          <cell r="Y1103">
            <v>0</v>
          </cell>
          <cell r="Z1103">
            <v>0</v>
          </cell>
          <cell r="AA1103" t="str">
            <v/>
          </cell>
          <cell r="AB1103">
            <v>346</v>
          </cell>
          <cell r="AC1103">
            <v>326</v>
          </cell>
          <cell r="AD1103">
            <v>232</v>
          </cell>
          <cell r="AE1103" t="str">
            <v>MM</v>
          </cell>
          <cell r="AF1103">
            <v>5.0000000000000001E-3</v>
          </cell>
          <cell r="AG1103" t="str">
            <v>KG</v>
          </cell>
          <cell r="AH1103">
            <v>0</v>
          </cell>
          <cell r="AI1103" t="str">
            <v/>
          </cell>
          <cell r="AJ1103">
            <v>5.0419999999999998</v>
          </cell>
          <cell r="AK1103" t="str">
            <v>KG</v>
          </cell>
          <cell r="AL1103" t="str">
            <v>6</v>
          </cell>
          <cell r="AM1103" t="str">
            <v>5</v>
          </cell>
          <cell r="AN1103" t="str">
            <v>30</v>
          </cell>
          <cell r="AO1103" t="str">
            <v>30000</v>
          </cell>
        </row>
        <row r="1104">
          <cell r="D1104" t="str">
            <v>09057-09002-03</v>
          </cell>
          <cell r="E1104" t="str">
            <v>HP KOYO PANAS RI 2'S RENCENG</v>
          </cell>
          <cell r="F1104">
            <v>0</v>
          </cell>
          <cell r="G1104" t="str">
            <v/>
          </cell>
          <cell r="H1104">
            <v>6.0000000000000001E-3</v>
          </cell>
          <cell r="I1104" t="str">
            <v>L</v>
          </cell>
          <cell r="J1104" t="str">
            <v>ST</v>
          </cell>
          <cell r="K1104" t="str">
            <v/>
          </cell>
          <cell r="L1104" t="str">
            <v>0</v>
          </cell>
          <cell r="M1104" t="str">
            <v>1000</v>
          </cell>
          <cell r="N1104" t="str">
            <v>8999777000776</v>
          </cell>
          <cell r="O1104" t="str">
            <v>HE</v>
          </cell>
          <cell r="P1104" t="str">
            <v/>
          </cell>
          <cell r="Q1104" t="str">
            <v/>
          </cell>
          <cell r="R1104" t="str">
            <v>8999777000820</v>
          </cell>
          <cell r="S1104" t="str">
            <v>HE</v>
          </cell>
          <cell r="T1104">
            <v>60</v>
          </cell>
          <cell r="U1104">
            <v>100</v>
          </cell>
          <cell r="V1104">
            <v>1</v>
          </cell>
          <cell r="W1104" t="str">
            <v>MM</v>
          </cell>
          <cell r="X1104">
            <v>0</v>
          </cell>
          <cell r="Y1104">
            <v>0</v>
          </cell>
          <cell r="Z1104">
            <v>0</v>
          </cell>
          <cell r="AA1104" t="str">
            <v/>
          </cell>
          <cell r="AB1104">
            <v>346</v>
          </cell>
          <cell r="AC1104">
            <v>326</v>
          </cell>
          <cell r="AD1104">
            <v>232</v>
          </cell>
          <cell r="AE1104" t="str">
            <v>MM</v>
          </cell>
          <cell r="AF1104">
            <v>5.0000000000000001E-3</v>
          </cell>
          <cell r="AG1104" t="str">
            <v>KG</v>
          </cell>
          <cell r="AH1104">
            <v>0</v>
          </cell>
          <cell r="AI1104" t="str">
            <v/>
          </cell>
          <cell r="AJ1104">
            <v>5.0419999999999998</v>
          </cell>
          <cell r="AK1104" t="str">
            <v>KG</v>
          </cell>
          <cell r="AL1104" t="str">
            <v>6</v>
          </cell>
          <cell r="AM1104" t="str">
            <v>5</v>
          </cell>
          <cell r="AN1104" t="str">
            <v>30</v>
          </cell>
          <cell r="AO1104" t="str">
            <v>30000</v>
          </cell>
        </row>
        <row r="1105">
          <cell r="D1105" t="str">
            <v>09057-09004-01</v>
          </cell>
          <cell r="E1105" t="str">
            <v>HP BIG PATCH PANAS 5S</v>
          </cell>
          <cell r="F1105">
            <v>0</v>
          </cell>
          <cell r="G1105" t="str">
            <v/>
          </cell>
          <cell r="H1105">
            <v>0</v>
          </cell>
          <cell r="I1105" t="str">
            <v/>
          </cell>
          <cell r="J1105" t="str">
            <v>ST</v>
          </cell>
          <cell r="K1105" t="str">
            <v/>
          </cell>
          <cell r="L1105" t="str">
            <v>0</v>
          </cell>
          <cell r="M1105" t="str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>
            <v>0</v>
          </cell>
          <cell r="U1105">
            <v>0</v>
          </cell>
          <cell r="V1105">
            <v>0</v>
          </cell>
          <cell r="W1105" t="str">
            <v/>
          </cell>
          <cell r="X1105">
            <v>0</v>
          </cell>
          <cell r="Y1105">
            <v>0</v>
          </cell>
          <cell r="Z1105">
            <v>0</v>
          </cell>
          <cell r="AA1105" t="str">
            <v/>
          </cell>
          <cell r="AB1105">
            <v>0</v>
          </cell>
          <cell r="AC1105">
            <v>0</v>
          </cell>
          <cell r="AD1105">
            <v>0</v>
          </cell>
          <cell r="AE1105" t="str">
            <v/>
          </cell>
          <cell r="AF1105">
            <v>0</v>
          </cell>
          <cell r="AG1105" t="str">
            <v>G</v>
          </cell>
          <cell r="AH1105">
            <v>0</v>
          </cell>
          <cell r="AI1105" t="str">
            <v/>
          </cell>
          <cell r="AJ1105">
            <v>0</v>
          </cell>
          <cell r="AK1105" t="str">
            <v/>
          </cell>
          <cell r="AL1105" t="str">
            <v>0</v>
          </cell>
          <cell r="AM1105" t="str">
            <v>0</v>
          </cell>
          <cell r="AN1105" t="str">
            <v>0</v>
          </cell>
          <cell r="AO1105" t="str">
            <v>0</v>
          </cell>
        </row>
        <row r="1106">
          <cell r="D1106" t="str">
            <v>10000-01212-22</v>
          </cell>
          <cell r="E1106" t="str">
            <v>NF PRF SCH CLL_LMN_ANT_SPT SPF50 1,5ML</v>
          </cell>
          <cell r="F1106">
            <v>1.5</v>
          </cell>
          <cell r="G1106" t="str">
            <v>ML</v>
          </cell>
          <cell r="H1106">
            <v>4.8</v>
          </cell>
          <cell r="I1106" t="str">
            <v>ML</v>
          </cell>
          <cell r="J1106" t="str">
            <v>ST</v>
          </cell>
          <cell r="K1106" t="str">
            <v/>
          </cell>
          <cell r="L1106" t="str">
            <v>0</v>
          </cell>
          <cell r="M1106" t="str">
            <v>1200</v>
          </cell>
          <cell r="N1106" t="str">
            <v>4005900934550</v>
          </cell>
          <cell r="O1106" t="str">
            <v>HE</v>
          </cell>
          <cell r="P1106" t="str">
            <v/>
          </cell>
          <cell r="Q1106" t="str">
            <v/>
          </cell>
          <cell r="R1106" t="str">
            <v>4005900934567</v>
          </cell>
          <cell r="S1106" t="str">
            <v>HE</v>
          </cell>
          <cell r="T1106">
            <v>60</v>
          </cell>
          <cell r="U1106">
            <v>1</v>
          </cell>
          <cell r="V1106">
            <v>80</v>
          </cell>
          <cell r="W1106" t="str">
            <v>MM</v>
          </cell>
          <cell r="X1106">
            <v>0</v>
          </cell>
          <cell r="Y1106">
            <v>0</v>
          </cell>
          <cell r="Z1106">
            <v>0</v>
          </cell>
          <cell r="AA1106" t="str">
            <v/>
          </cell>
          <cell r="AB1106">
            <v>309</v>
          </cell>
          <cell r="AC1106">
            <v>221</v>
          </cell>
          <cell r="AD1106">
            <v>183</v>
          </cell>
          <cell r="AE1106" t="str">
            <v>MM</v>
          </cell>
          <cell r="AF1106">
            <v>3.0000000000000001E-3</v>
          </cell>
          <cell r="AG1106" t="str">
            <v>KG</v>
          </cell>
          <cell r="AH1106">
            <v>0</v>
          </cell>
          <cell r="AI1106" t="str">
            <v/>
          </cell>
          <cell r="AJ1106">
            <v>3.6589999999999998</v>
          </cell>
          <cell r="AK1106" t="str">
            <v>KG</v>
          </cell>
          <cell r="AL1106" t="str">
            <v>12</v>
          </cell>
          <cell r="AM1106" t="str">
            <v>5</v>
          </cell>
          <cell r="AN1106" t="str">
            <v>60</v>
          </cell>
          <cell r="AO1106" t="str">
            <v>72000</v>
          </cell>
        </row>
        <row r="1107">
          <cell r="D1107" t="str">
            <v>10000-01214-22</v>
          </cell>
          <cell r="E1107" t="str">
            <v>NF PRF SCH CLL_LMN_A_SPT_ADV_TRT_SR 1,5M</v>
          </cell>
          <cell r="F1107">
            <v>1.5</v>
          </cell>
          <cell r="G1107" t="str">
            <v>ML</v>
          </cell>
          <cell r="H1107">
            <v>4.8</v>
          </cell>
          <cell r="I1107" t="str">
            <v>ML</v>
          </cell>
          <cell r="J1107" t="str">
            <v>ST</v>
          </cell>
          <cell r="K1107" t="str">
            <v/>
          </cell>
          <cell r="L1107" t="str">
            <v>0</v>
          </cell>
          <cell r="M1107" t="str">
            <v>1200</v>
          </cell>
          <cell r="N1107" t="str">
            <v>4005900934574</v>
          </cell>
          <cell r="O1107" t="str">
            <v>HE</v>
          </cell>
          <cell r="P1107" t="str">
            <v/>
          </cell>
          <cell r="Q1107" t="str">
            <v/>
          </cell>
          <cell r="R1107" t="str">
            <v>4005900934581</v>
          </cell>
          <cell r="S1107" t="str">
            <v>HE</v>
          </cell>
          <cell r="T1107">
            <v>60</v>
          </cell>
          <cell r="U1107">
            <v>1</v>
          </cell>
          <cell r="V1107">
            <v>80</v>
          </cell>
          <cell r="W1107" t="str">
            <v>MM</v>
          </cell>
          <cell r="X1107">
            <v>0</v>
          </cell>
          <cell r="Y1107">
            <v>0</v>
          </cell>
          <cell r="Z1107">
            <v>0</v>
          </cell>
          <cell r="AA1107" t="str">
            <v/>
          </cell>
          <cell r="AB1107">
            <v>309</v>
          </cell>
          <cell r="AC1107">
            <v>221</v>
          </cell>
          <cell r="AD1107">
            <v>183</v>
          </cell>
          <cell r="AE1107" t="str">
            <v>MM</v>
          </cell>
          <cell r="AF1107">
            <v>3.0000000000000001E-3</v>
          </cell>
          <cell r="AG1107" t="str">
            <v>KG</v>
          </cell>
          <cell r="AH1107">
            <v>0</v>
          </cell>
          <cell r="AI1107" t="str">
            <v/>
          </cell>
          <cell r="AJ1107">
            <v>3.6589999999999998</v>
          </cell>
          <cell r="AK1107" t="str">
            <v>KG</v>
          </cell>
          <cell r="AL1107" t="str">
            <v>12</v>
          </cell>
          <cell r="AM1107" t="str">
            <v>5</v>
          </cell>
          <cell r="AN1107" t="str">
            <v>60</v>
          </cell>
          <cell r="AO1107" t="str">
            <v>72000</v>
          </cell>
        </row>
        <row r="1108">
          <cell r="D1108" t="str">
            <v>10661-09006-00</v>
          </cell>
          <cell r="E1108" t="str">
            <v>HP JU 55X19 COL PRINCESS 10'S</v>
          </cell>
          <cell r="F1108">
            <v>0</v>
          </cell>
          <cell r="G1108" t="str">
            <v/>
          </cell>
          <cell r="H1108">
            <v>0.78900000000000003</v>
          </cell>
          <cell r="I1108" t="str">
            <v>L</v>
          </cell>
          <cell r="J1108" t="str">
            <v>ST</v>
          </cell>
          <cell r="K1108" t="str">
            <v/>
          </cell>
          <cell r="L1108" t="str">
            <v>30</v>
          </cell>
          <cell r="M1108" t="str">
            <v>180</v>
          </cell>
          <cell r="N1108" t="str">
            <v>4005800034466</v>
          </cell>
          <cell r="O1108" t="str">
            <v>HE</v>
          </cell>
          <cell r="P1108" t="str">
            <v>04005801034465</v>
          </cell>
          <cell r="Q1108" t="str">
            <v>IC</v>
          </cell>
          <cell r="R1108" t="str">
            <v>04005802034464</v>
          </cell>
          <cell r="S1108" t="str">
            <v>IC</v>
          </cell>
          <cell r="T1108">
            <v>80</v>
          </cell>
          <cell r="U1108">
            <v>93</v>
          </cell>
          <cell r="V1108">
            <v>106</v>
          </cell>
          <cell r="W1108" t="str">
            <v>MM</v>
          </cell>
          <cell r="X1108">
            <v>167</v>
          </cell>
          <cell r="Y1108">
            <v>93</v>
          </cell>
          <cell r="Z1108">
            <v>109</v>
          </cell>
          <cell r="AA1108" t="str">
            <v>MM</v>
          </cell>
          <cell r="AB1108">
            <v>301</v>
          </cell>
          <cell r="AC1108">
            <v>179</v>
          </cell>
          <cell r="AD1108">
            <v>232</v>
          </cell>
          <cell r="AE1108" t="str">
            <v>MM</v>
          </cell>
          <cell r="AF1108">
            <v>6.0000000000000001E-3</v>
          </cell>
          <cell r="AG1108" t="str">
            <v>KG</v>
          </cell>
          <cell r="AH1108">
            <v>0.23100000000000001</v>
          </cell>
          <cell r="AI1108" t="str">
            <v>KG</v>
          </cell>
          <cell r="AJ1108">
            <v>1.5549999999999999</v>
          </cell>
          <cell r="AK1108" t="str">
            <v>KG</v>
          </cell>
          <cell r="AL1108" t="str">
            <v>12</v>
          </cell>
          <cell r="AM1108" t="str">
            <v>6</v>
          </cell>
          <cell r="AN1108" t="str">
            <v>72</v>
          </cell>
          <cell r="AO1108" t="str">
            <v>12960</v>
          </cell>
        </row>
        <row r="1109">
          <cell r="D1109" t="str">
            <v>10661-09007-00</v>
          </cell>
          <cell r="E1109" t="str">
            <v>HP JU 55X19 COL PRINCESS 10S</v>
          </cell>
          <cell r="F1109">
            <v>0</v>
          </cell>
          <cell r="G1109" t="str">
            <v/>
          </cell>
          <cell r="H1109">
            <v>0.78900000000000003</v>
          </cell>
          <cell r="I1109" t="str">
            <v>L</v>
          </cell>
          <cell r="J1109" t="str">
            <v>ST</v>
          </cell>
          <cell r="K1109" t="str">
            <v>BDF Surabaya</v>
          </cell>
          <cell r="L1109" t="str">
            <v>0</v>
          </cell>
          <cell r="M1109" t="str">
            <v>180</v>
          </cell>
          <cell r="N1109" t="str">
            <v>4005800034466</v>
          </cell>
          <cell r="O1109" t="str">
            <v>HE</v>
          </cell>
          <cell r="P1109" t="str">
            <v/>
          </cell>
          <cell r="Q1109" t="str">
            <v/>
          </cell>
          <cell r="R1109" t="str">
            <v>8999777011062</v>
          </cell>
          <cell r="S1109" t="str">
            <v>HE</v>
          </cell>
          <cell r="T1109">
            <v>80</v>
          </cell>
          <cell r="U1109">
            <v>93</v>
          </cell>
          <cell r="V1109">
            <v>106</v>
          </cell>
          <cell r="W1109" t="str">
            <v>MM</v>
          </cell>
          <cell r="X1109">
            <v>0</v>
          </cell>
          <cell r="Y1109">
            <v>0</v>
          </cell>
          <cell r="Z1109">
            <v>0</v>
          </cell>
          <cell r="AA1109" t="str">
            <v/>
          </cell>
          <cell r="AB1109">
            <v>301</v>
          </cell>
          <cell r="AC1109">
            <v>179</v>
          </cell>
          <cell r="AD1109">
            <v>232</v>
          </cell>
          <cell r="AE1109" t="str">
            <v>MM</v>
          </cell>
          <cell r="AF1109">
            <v>6.0000000000000001E-3</v>
          </cell>
          <cell r="AG1109" t="str">
            <v>KG</v>
          </cell>
          <cell r="AH1109">
            <v>0</v>
          </cell>
          <cell r="AI1109" t="str">
            <v/>
          </cell>
          <cell r="AJ1109">
            <v>1.5549999999999999</v>
          </cell>
          <cell r="AK1109" t="str">
            <v>KG</v>
          </cell>
          <cell r="AL1109" t="str">
            <v>16</v>
          </cell>
          <cell r="AM1109" t="str">
            <v>5</v>
          </cell>
          <cell r="AN1109" t="str">
            <v>80</v>
          </cell>
          <cell r="AO1109" t="str">
            <v>14400</v>
          </cell>
        </row>
        <row r="1110">
          <cell r="D1110" t="str">
            <v>10670-09004-00</v>
          </cell>
          <cell r="E1110" t="str">
            <v>HP JU 55X19 COL MICKEY &amp; FRIENDS 10'S</v>
          </cell>
          <cell r="F1110">
            <v>0</v>
          </cell>
          <cell r="G1110" t="str">
            <v/>
          </cell>
          <cell r="H1110">
            <v>0.78900000000000003</v>
          </cell>
          <cell r="I1110" t="str">
            <v>L</v>
          </cell>
          <cell r="J1110" t="str">
            <v>ST</v>
          </cell>
          <cell r="K1110" t="str">
            <v>BDF Surabaya</v>
          </cell>
          <cell r="L1110" t="str">
            <v>30</v>
          </cell>
          <cell r="M1110" t="str">
            <v>180</v>
          </cell>
          <cell r="N1110" t="str">
            <v>4005800034473</v>
          </cell>
          <cell r="O1110" t="str">
            <v>HE</v>
          </cell>
          <cell r="P1110" t="str">
            <v>04005801034472</v>
          </cell>
          <cell r="Q1110" t="str">
            <v>IC</v>
          </cell>
          <cell r="R1110" t="str">
            <v>04005802034471</v>
          </cell>
          <cell r="S1110" t="str">
            <v>IC</v>
          </cell>
          <cell r="T1110">
            <v>80</v>
          </cell>
          <cell r="U1110">
            <v>93</v>
          </cell>
          <cell r="V1110">
            <v>106</v>
          </cell>
          <cell r="W1110" t="str">
            <v>MM</v>
          </cell>
          <cell r="X1110">
            <v>167</v>
          </cell>
          <cell r="Y1110">
            <v>93</v>
          </cell>
          <cell r="Z1110">
            <v>109</v>
          </cell>
          <cell r="AA1110" t="str">
            <v>MM</v>
          </cell>
          <cell r="AB1110">
            <v>301</v>
          </cell>
          <cell r="AC1110">
            <v>179</v>
          </cell>
          <cell r="AD1110">
            <v>232</v>
          </cell>
          <cell r="AE1110" t="str">
            <v>MM</v>
          </cell>
          <cell r="AF1110">
            <v>6.0000000000000001E-3</v>
          </cell>
          <cell r="AG1110" t="str">
            <v>KG</v>
          </cell>
          <cell r="AH1110">
            <v>0.23100000000000001</v>
          </cell>
          <cell r="AI1110" t="str">
            <v>KG</v>
          </cell>
          <cell r="AJ1110">
            <v>1.5549999999999999</v>
          </cell>
          <cell r="AK1110" t="str">
            <v>KG</v>
          </cell>
          <cell r="AL1110" t="str">
            <v>12</v>
          </cell>
          <cell r="AM1110" t="str">
            <v>6</v>
          </cell>
          <cell r="AN1110" t="str">
            <v>72</v>
          </cell>
          <cell r="AO1110" t="str">
            <v>12960</v>
          </cell>
        </row>
        <row r="1111">
          <cell r="D1111" t="str">
            <v>10670-09005-00</v>
          </cell>
          <cell r="E1111" t="str">
            <v>HP JU 55X19 COL MICKEY &amp; FRIENDS 10S</v>
          </cell>
          <cell r="F1111">
            <v>0</v>
          </cell>
          <cell r="G1111" t="str">
            <v/>
          </cell>
          <cell r="H1111">
            <v>0.78900000000000003</v>
          </cell>
          <cell r="I1111" t="str">
            <v>L</v>
          </cell>
          <cell r="J1111" t="str">
            <v>ST</v>
          </cell>
          <cell r="K1111" t="str">
            <v>BDF Surabaya</v>
          </cell>
          <cell r="L1111" t="str">
            <v>0</v>
          </cell>
          <cell r="M1111" t="str">
            <v>180</v>
          </cell>
          <cell r="N1111" t="str">
            <v>4005800034473</v>
          </cell>
          <cell r="O1111" t="str">
            <v>HE</v>
          </cell>
          <cell r="P1111" t="str">
            <v/>
          </cell>
          <cell r="Q1111" t="str">
            <v/>
          </cell>
          <cell r="R1111" t="str">
            <v>8999777011079</v>
          </cell>
          <cell r="S1111" t="str">
            <v>HE</v>
          </cell>
          <cell r="T1111">
            <v>80</v>
          </cell>
          <cell r="U1111">
            <v>93</v>
          </cell>
          <cell r="V1111">
            <v>106</v>
          </cell>
          <cell r="W1111" t="str">
            <v>MM</v>
          </cell>
          <cell r="X1111">
            <v>0</v>
          </cell>
          <cell r="Y1111">
            <v>0</v>
          </cell>
          <cell r="Z1111">
            <v>0</v>
          </cell>
          <cell r="AA1111" t="str">
            <v/>
          </cell>
          <cell r="AB1111">
            <v>301</v>
          </cell>
          <cell r="AC1111">
            <v>179</v>
          </cell>
          <cell r="AD1111">
            <v>232</v>
          </cell>
          <cell r="AE1111" t="str">
            <v>MM</v>
          </cell>
          <cell r="AF1111">
            <v>6.0000000000000001E-3</v>
          </cell>
          <cell r="AG1111" t="str">
            <v>KG</v>
          </cell>
          <cell r="AH1111">
            <v>0</v>
          </cell>
          <cell r="AI1111" t="str">
            <v/>
          </cell>
          <cell r="AJ1111">
            <v>1.5549999999999999</v>
          </cell>
          <cell r="AK1111" t="str">
            <v>KG</v>
          </cell>
          <cell r="AL1111" t="str">
            <v>16</v>
          </cell>
          <cell r="AM1111" t="str">
            <v>5</v>
          </cell>
          <cell r="AN1111" t="str">
            <v>80</v>
          </cell>
          <cell r="AO1111" t="str">
            <v>14400</v>
          </cell>
        </row>
        <row r="1112">
          <cell r="D1112" t="str">
            <v>10928-09000-02</v>
          </cell>
          <cell r="E1112" t="str">
            <v>HP FAB STR HL 65X19 10 ID 10928</v>
          </cell>
          <cell r="F1112">
            <v>0</v>
          </cell>
          <cell r="G1112" t="str">
            <v/>
          </cell>
          <cell r="H1112">
            <v>0.78900000000000003</v>
          </cell>
          <cell r="I1112" t="str">
            <v>L</v>
          </cell>
          <cell r="J1112" t="str">
            <v>ST</v>
          </cell>
          <cell r="K1112" t="str">
            <v/>
          </cell>
          <cell r="L1112" t="str">
            <v>30</v>
          </cell>
          <cell r="M1112" t="str">
            <v>180</v>
          </cell>
          <cell r="N1112" t="str">
            <v>8999777026134</v>
          </cell>
          <cell r="O1112" t="str">
            <v>HE</v>
          </cell>
          <cell r="P1112" t="str">
            <v>08999777002473</v>
          </cell>
          <cell r="Q1112" t="str">
            <v>IC</v>
          </cell>
          <cell r="R1112" t="str">
            <v>18999777026131</v>
          </cell>
          <cell r="S1112" t="str">
            <v>IC</v>
          </cell>
          <cell r="T1112">
            <v>80</v>
          </cell>
          <cell r="U1112">
            <v>93</v>
          </cell>
          <cell r="V1112">
            <v>106</v>
          </cell>
          <cell r="W1112" t="str">
            <v>MM</v>
          </cell>
          <cell r="X1112">
            <v>167</v>
          </cell>
          <cell r="Y1112">
            <v>93</v>
          </cell>
          <cell r="Z1112">
            <v>109</v>
          </cell>
          <cell r="AA1112" t="str">
            <v>MM</v>
          </cell>
          <cell r="AB1112">
            <v>301</v>
          </cell>
          <cell r="AC1112">
            <v>179</v>
          </cell>
          <cell r="AD1112">
            <v>232</v>
          </cell>
          <cell r="AE1112" t="str">
            <v>MM</v>
          </cell>
          <cell r="AF1112">
            <v>8.9999999999999993E-3</v>
          </cell>
          <cell r="AG1112" t="str">
            <v>KG</v>
          </cell>
          <cell r="AH1112">
            <v>0.3</v>
          </cell>
          <cell r="AI1112" t="str">
            <v>KG</v>
          </cell>
          <cell r="AJ1112">
            <v>1.966</v>
          </cell>
          <cell r="AK1112" t="str">
            <v>KG</v>
          </cell>
          <cell r="AL1112" t="str">
            <v>12</v>
          </cell>
          <cell r="AM1112" t="str">
            <v>5</v>
          </cell>
          <cell r="AN1112" t="str">
            <v>60</v>
          </cell>
          <cell r="AO1112" t="str">
            <v>10800</v>
          </cell>
        </row>
        <row r="1113">
          <cell r="D1113" t="str">
            <v>10928-09000-03</v>
          </cell>
          <cell r="E1113" t="str">
            <v>HP FAB STR HL 65X19 10 ID 10928</v>
          </cell>
          <cell r="F1113">
            <v>0</v>
          </cell>
          <cell r="G1113" t="str">
            <v/>
          </cell>
          <cell r="H1113">
            <v>0.78900000000000003</v>
          </cell>
          <cell r="I1113" t="str">
            <v>L</v>
          </cell>
          <cell r="J1113" t="str">
            <v>ST</v>
          </cell>
          <cell r="K1113" t="str">
            <v/>
          </cell>
          <cell r="L1113" t="str">
            <v>30</v>
          </cell>
          <cell r="M1113" t="str">
            <v>180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>
            <v>80</v>
          </cell>
          <cell r="U1113">
            <v>93</v>
          </cell>
          <cell r="V1113">
            <v>106</v>
          </cell>
          <cell r="W1113" t="str">
            <v>MM</v>
          </cell>
          <cell r="X1113">
            <v>167</v>
          </cell>
          <cell r="Y1113">
            <v>93</v>
          </cell>
          <cell r="Z1113">
            <v>109</v>
          </cell>
          <cell r="AA1113" t="str">
            <v>MM</v>
          </cell>
          <cell r="AB1113">
            <v>301</v>
          </cell>
          <cell r="AC1113">
            <v>179</v>
          </cell>
          <cell r="AD1113">
            <v>232</v>
          </cell>
          <cell r="AE1113" t="str">
            <v>MM</v>
          </cell>
          <cell r="AF1113">
            <v>8.9999999999999993E-3</v>
          </cell>
          <cell r="AG1113" t="str">
            <v>KG</v>
          </cell>
          <cell r="AH1113">
            <v>0.3</v>
          </cell>
          <cell r="AI1113" t="str">
            <v>KG</v>
          </cell>
          <cell r="AJ1113">
            <v>1.966</v>
          </cell>
          <cell r="AK1113" t="str">
            <v>KG</v>
          </cell>
          <cell r="AL1113" t="str">
            <v>12</v>
          </cell>
          <cell r="AM1113" t="str">
            <v>6</v>
          </cell>
          <cell r="AN1113" t="str">
            <v>72</v>
          </cell>
          <cell r="AO1113" t="str">
            <v>12960</v>
          </cell>
        </row>
        <row r="1114">
          <cell r="D1114" t="str">
            <v>16219-40001-10</v>
          </cell>
          <cell r="E1114" t="str">
            <v>NDEO COOL KICK SACHET BULK</v>
          </cell>
          <cell r="F1114">
            <v>0</v>
          </cell>
          <cell r="G1114" t="str">
            <v/>
          </cell>
          <cell r="H1114">
            <v>0</v>
          </cell>
          <cell r="I1114" t="str">
            <v/>
          </cell>
          <cell r="J1114" t="str">
            <v>KG</v>
          </cell>
          <cell r="K1114" t="str">
            <v/>
          </cell>
          <cell r="L1114" t="str">
            <v>0</v>
          </cell>
          <cell r="M1114" t="str">
            <v>0</v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>
            <v>0</v>
          </cell>
          <cell r="U1114">
            <v>0</v>
          </cell>
          <cell r="V1114">
            <v>0</v>
          </cell>
          <cell r="W1114" t="str">
            <v/>
          </cell>
          <cell r="X1114">
            <v>0</v>
          </cell>
          <cell r="Y1114">
            <v>0</v>
          </cell>
          <cell r="Z1114">
            <v>0</v>
          </cell>
          <cell r="AA1114" t="str">
            <v/>
          </cell>
          <cell r="AB1114">
            <v>0</v>
          </cell>
          <cell r="AC1114">
            <v>0</v>
          </cell>
          <cell r="AD1114">
            <v>0</v>
          </cell>
          <cell r="AE1114" t="str">
            <v/>
          </cell>
          <cell r="AF1114">
            <v>1</v>
          </cell>
          <cell r="AG1114" t="str">
            <v>KG</v>
          </cell>
          <cell r="AH1114">
            <v>0</v>
          </cell>
          <cell r="AI1114" t="str">
            <v/>
          </cell>
          <cell r="AJ1114">
            <v>0</v>
          </cell>
          <cell r="AK1114" t="str">
            <v/>
          </cell>
          <cell r="AL1114" t="str">
            <v>0</v>
          </cell>
          <cell r="AM1114" t="str">
            <v>0</v>
          </cell>
          <cell r="AN1114" t="str">
            <v>0</v>
          </cell>
          <cell r="AO1114" t="str">
            <v>0</v>
          </cell>
        </row>
        <row r="1115">
          <cell r="D1115" t="str">
            <v>16235-40001-10</v>
          </cell>
          <cell r="E1115" t="str">
            <v>NDEO BRIGHTENING HIJAB FRESH SACHET BUL</v>
          </cell>
          <cell r="F1115">
            <v>0</v>
          </cell>
          <cell r="G1115" t="str">
            <v/>
          </cell>
          <cell r="H1115">
            <v>0</v>
          </cell>
          <cell r="I1115" t="str">
            <v/>
          </cell>
          <cell r="J1115" t="str">
            <v>KG</v>
          </cell>
          <cell r="K1115" t="str">
            <v/>
          </cell>
          <cell r="L1115" t="str">
            <v>0</v>
          </cell>
          <cell r="M1115" t="str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>
            <v>0</v>
          </cell>
          <cell r="U1115">
            <v>0</v>
          </cell>
          <cell r="V1115">
            <v>0</v>
          </cell>
          <cell r="W1115" t="str">
            <v/>
          </cell>
          <cell r="X1115">
            <v>0</v>
          </cell>
          <cell r="Y1115">
            <v>0</v>
          </cell>
          <cell r="Z1115">
            <v>0</v>
          </cell>
          <cell r="AA1115" t="str">
            <v/>
          </cell>
          <cell r="AB1115">
            <v>0</v>
          </cell>
          <cell r="AC1115">
            <v>0</v>
          </cell>
          <cell r="AD1115">
            <v>0</v>
          </cell>
          <cell r="AE1115" t="str">
            <v/>
          </cell>
          <cell r="AF1115">
            <v>1</v>
          </cell>
          <cell r="AG1115" t="str">
            <v>KG</v>
          </cell>
          <cell r="AH1115">
            <v>0</v>
          </cell>
          <cell r="AI1115" t="str">
            <v/>
          </cell>
          <cell r="AJ1115">
            <v>0</v>
          </cell>
          <cell r="AK1115" t="str">
            <v/>
          </cell>
          <cell r="AL1115" t="str">
            <v>0</v>
          </cell>
          <cell r="AM1115" t="str">
            <v>0</v>
          </cell>
          <cell r="AN1115" t="str">
            <v>0</v>
          </cell>
          <cell r="AO1115" t="str">
            <v>0</v>
          </cell>
        </row>
        <row r="1116">
          <cell r="D1116" t="str">
            <v>24391-60006-15</v>
          </cell>
          <cell r="E1116" t="str">
            <v>LB.UNP.PP.CLEAR.DAIMETER 2.6CM_C_Z</v>
          </cell>
          <cell r="F1116">
            <v>0</v>
          </cell>
          <cell r="G1116" t="str">
            <v/>
          </cell>
          <cell r="H1116">
            <v>0</v>
          </cell>
          <cell r="I1116" t="str">
            <v>L</v>
          </cell>
          <cell r="J1116" t="str">
            <v>ST</v>
          </cell>
          <cell r="K1116" t="str">
            <v/>
          </cell>
          <cell r="L1116" t="str">
            <v>2500</v>
          </cell>
          <cell r="M1116" t="str">
            <v>30000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>
            <v>26</v>
          </cell>
          <cell r="U1116">
            <v>26</v>
          </cell>
          <cell r="V1116">
            <v>0.12</v>
          </cell>
          <cell r="W1116" t="str">
            <v>MM</v>
          </cell>
          <cell r="X1116">
            <v>155</v>
          </cell>
          <cell r="Y1116">
            <v>155</v>
          </cell>
          <cell r="Z1116">
            <v>30</v>
          </cell>
          <cell r="AA1116" t="str">
            <v>MM</v>
          </cell>
          <cell r="AB1116">
            <v>320</v>
          </cell>
          <cell r="AC1116">
            <v>280</v>
          </cell>
          <cell r="AD1116">
            <v>220</v>
          </cell>
          <cell r="AE1116" t="str">
            <v>MM</v>
          </cell>
          <cell r="AF1116">
            <v>9.5000000000000001E-2</v>
          </cell>
          <cell r="AG1116" t="str">
            <v>G</v>
          </cell>
          <cell r="AH1116">
            <v>0.23799999999999999</v>
          </cell>
          <cell r="AI1116" t="str">
            <v>KG</v>
          </cell>
          <cell r="AJ1116">
            <v>3.1259999999999999</v>
          </cell>
          <cell r="AK1116" t="str">
            <v>KG</v>
          </cell>
          <cell r="AL1116" t="str">
            <v>0</v>
          </cell>
          <cell r="AM1116" t="str">
            <v>0</v>
          </cell>
          <cell r="AN1116" t="str">
            <v>0</v>
          </cell>
          <cell r="AO1116" t="str">
            <v>0</v>
          </cell>
        </row>
        <row r="1117">
          <cell r="D1117" t="str">
            <v>25370-60016-10</v>
          </cell>
          <cell r="E1117" t="str">
            <v>FO.SHRI.PE_T0.035_W300MM,ROLL_CZ</v>
          </cell>
          <cell r="F1117">
            <v>0</v>
          </cell>
          <cell r="G1117" t="str">
            <v/>
          </cell>
          <cell r="H1117">
            <v>0</v>
          </cell>
          <cell r="I1117" t="str">
            <v>L</v>
          </cell>
          <cell r="J1117" t="str">
            <v>KG</v>
          </cell>
          <cell r="K1117" t="str">
            <v/>
          </cell>
          <cell r="L1117" t="str">
            <v>1</v>
          </cell>
          <cell r="M1117" t="str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>
            <v>0</v>
          </cell>
          <cell r="U1117">
            <v>0</v>
          </cell>
          <cell r="V1117">
            <v>0</v>
          </cell>
          <cell r="W1117" t="str">
            <v>MM</v>
          </cell>
          <cell r="X1117">
            <v>220</v>
          </cell>
          <cell r="Y1117">
            <v>220</v>
          </cell>
          <cell r="Z1117">
            <v>300</v>
          </cell>
          <cell r="AA1117" t="str">
            <v>MM</v>
          </cell>
          <cell r="AB1117">
            <v>0</v>
          </cell>
          <cell r="AC1117">
            <v>0</v>
          </cell>
          <cell r="AD1117">
            <v>0</v>
          </cell>
          <cell r="AE1117" t="str">
            <v/>
          </cell>
          <cell r="AF1117">
            <v>1</v>
          </cell>
          <cell r="AG1117" t="str">
            <v>KG</v>
          </cell>
          <cell r="AH1117">
            <v>8</v>
          </cell>
          <cell r="AI1117" t="str">
            <v>KG</v>
          </cell>
          <cell r="AJ1117">
            <v>0</v>
          </cell>
          <cell r="AK1117" t="str">
            <v/>
          </cell>
          <cell r="AL1117" t="str">
            <v>0</v>
          </cell>
          <cell r="AM1117" t="str">
            <v>0</v>
          </cell>
          <cell r="AN1117" t="str">
            <v>0</v>
          </cell>
          <cell r="AO1117" t="str">
            <v>0</v>
          </cell>
        </row>
        <row r="1118">
          <cell r="D1118" t="str">
            <v>25370-60028-32</v>
          </cell>
          <cell r="E1118" t="str">
            <v>BAG.OPP.COMMON.250X255MM.3P/S.SEAL,TH_CZ</v>
          </cell>
          <cell r="F1118">
            <v>0</v>
          </cell>
          <cell r="G1118" t="str">
            <v/>
          </cell>
          <cell r="H1118">
            <v>0</v>
          </cell>
          <cell r="I1118" t="str">
            <v/>
          </cell>
          <cell r="J1118" t="str">
            <v>ST</v>
          </cell>
          <cell r="K1118" t="str">
            <v/>
          </cell>
          <cell r="L1118" t="str">
            <v>0</v>
          </cell>
          <cell r="M1118" t="str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>
            <v>0</v>
          </cell>
          <cell r="U1118">
            <v>0</v>
          </cell>
          <cell r="V1118">
            <v>0</v>
          </cell>
          <cell r="W1118" t="str">
            <v/>
          </cell>
          <cell r="X1118">
            <v>0</v>
          </cell>
          <cell r="Y1118">
            <v>0</v>
          </cell>
          <cell r="Z1118">
            <v>0</v>
          </cell>
          <cell r="AA1118" t="str">
            <v/>
          </cell>
          <cell r="AB1118">
            <v>0</v>
          </cell>
          <cell r="AC1118">
            <v>0</v>
          </cell>
          <cell r="AD1118">
            <v>0</v>
          </cell>
          <cell r="AE1118" t="str">
            <v/>
          </cell>
          <cell r="AF1118">
            <v>0</v>
          </cell>
          <cell r="AG1118" t="str">
            <v>KG</v>
          </cell>
          <cell r="AH1118">
            <v>0</v>
          </cell>
          <cell r="AI1118" t="str">
            <v/>
          </cell>
          <cell r="AJ1118">
            <v>0</v>
          </cell>
          <cell r="AK1118" t="str">
            <v/>
          </cell>
          <cell r="AL1118" t="str">
            <v>0</v>
          </cell>
          <cell r="AM1118" t="str">
            <v>0</v>
          </cell>
          <cell r="AN1118" t="str">
            <v>0</v>
          </cell>
          <cell r="AO1118" t="str">
            <v>0</v>
          </cell>
        </row>
        <row r="1119">
          <cell r="D1119" t="str">
            <v>25370-60054-57</v>
          </cell>
          <cell r="E1119" t="str">
            <v>FB.PAP.NFC.86580-REGIME,30+40ML.THA_Z</v>
          </cell>
          <cell r="F1119">
            <v>0</v>
          </cell>
          <cell r="G1119" t="str">
            <v/>
          </cell>
          <cell r="H1119">
            <v>0</v>
          </cell>
          <cell r="I1119" t="str">
            <v/>
          </cell>
          <cell r="J1119" t="str">
            <v>ST</v>
          </cell>
          <cell r="K1119" t="str">
            <v/>
          </cell>
          <cell r="L1119" t="str">
            <v>0</v>
          </cell>
          <cell r="M1119" t="str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>
            <v>0</v>
          </cell>
          <cell r="U1119">
            <v>0</v>
          </cell>
          <cell r="V1119">
            <v>0</v>
          </cell>
          <cell r="W1119" t="str">
            <v/>
          </cell>
          <cell r="X1119">
            <v>0</v>
          </cell>
          <cell r="Y1119">
            <v>0</v>
          </cell>
          <cell r="Z1119">
            <v>0</v>
          </cell>
          <cell r="AA1119" t="str">
            <v/>
          </cell>
          <cell r="AB1119">
            <v>0</v>
          </cell>
          <cell r="AC1119">
            <v>0</v>
          </cell>
          <cell r="AD1119">
            <v>0</v>
          </cell>
          <cell r="AE1119" t="str">
            <v/>
          </cell>
          <cell r="AF1119">
            <v>0</v>
          </cell>
          <cell r="AG1119" t="str">
            <v>G</v>
          </cell>
          <cell r="AH1119">
            <v>0</v>
          </cell>
          <cell r="AI1119" t="str">
            <v/>
          </cell>
          <cell r="AJ1119">
            <v>0</v>
          </cell>
          <cell r="AK1119" t="str">
            <v/>
          </cell>
          <cell r="AL1119" t="str">
            <v>0</v>
          </cell>
          <cell r="AM1119" t="str">
            <v>0</v>
          </cell>
          <cell r="AN1119" t="str">
            <v>0</v>
          </cell>
          <cell r="AO1119" t="str">
            <v>0</v>
          </cell>
        </row>
        <row r="1120">
          <cell r="D1120" t="str">
            <v>25370-60054-58</v>
          </cell>
          <cell r="E1120" t="str">
            <v>TRAY.PL.NFC.86580.30+40ML.THA_Z</v>
          </cell>
          <cell r="F1120">
            <v>0</v>
          </cell>
          <cell r="G1120" t="str">
            <v/>
          </cell>
          <cell r="H1120">
            <v>0</v>
          </cell>
          <cell r="I1120" t="str">
            <v/>
          </cell>
          <cell r="J1120" t="str">
            <v>ST</v>
          </cell>
          <cell r="K1120" t="str">
            <v/>
          </cell>
          <cell r="L1120" t="str">
            <v>0</v>
          </cell>
          <cell r="M1120" t="str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>
            <v>0</v>
          </cell>
          <cell r="U1120">
            <v>0</v>
          </cell>
          <cell r="V1120">
            <v>0</v>
          </cell>
          <cell r="W1120" t="str">
            <v/>
          </cell>
          <cell r="X1120">
            <v>0</v>
          </cell>
          <cell r="Y1120">
            <v>0</v>
          </cell>
          <cell r="Z1120">
            <v>0</v>
          </cell>
          <cell r="AA1120" t="str">
            <v/>
          </cell>
          <cell r="AB1120">
            <v>0</v>
          </cell>
          <cell r="AC1120">
            <v>0</v>
          </cell>
          <cell r="AD1120">
            <v>0</v>
          </cell>
          <cell r="AE1120" t="str">
            <v/>
          </cell>
          <cell r="AF1120">
            <v>0</v>
          </cell>
          <cell r="AG1120" t="str">
            <v>G</v>
          </cell>
          <cell r="AH1120">
            <v>0</v>
          </cell>
          <cell r="AI1120" t="str">
            <v/>
          </cell>
          <cell r="AJ1120">
            <v>0</v>
          </cell>
          <cell r="AK1120" t="str">
            <v/>
          </cell>
          <cell r="AL1120" t="str">
            <v>0</v>
          </cell>
          <cell r="AM1120" t="str">
            <v>0</v>
          </cell>
          <cell r="AN1120" t="str">
            <v>0</v>
          </cell>
          <cell r="AO1120" t="str">
            <v>0</v>
          </cell>
        </row>
        <row r="1121">
          <cell r="D1121" t="str">
            <v>25370-60055-09</v>
          </cell>
          <cell r="E1121" t="str">
            <v>LB.QR.NF REGIMEN 30+40ML.THA_Z</v>
          </cell>
          <cell r="F1121">
            <v>0</v>
          </cell>
          <cell r="G1121" t="str">
            <v/>
          </cell>
          <cell r="H1121">
            <v>0</v>
          </cell>
          <cell r="I1121" t="str">
            <v/>
          </cell>
          <cell r="J1121" t="str">
            <v>ST</v>
          </cell>
          <cell r="K1121" t="str">
            <v/>
          </cell>
          <cell r="L1121" t="str">
            <v>0</v>
          </cell>
          <cell r="M1121" t="str">
            <v>0</v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>
            <v>0</v>
          </cell>
          <cell r="U1121">
            <v>0</v>
          </cell>
          <cell r="V1121">
            <v>0</v>
          </cell>
          <cell r="W1121" t="str">
            <v/>
          </cell>
          <cell r="X1121">
            <v>0</v>
          </cell>
          <cell r="Y1121">
            <v>0</v>
          </cell>
          <cell r="Z1121">
            <v>0</v>
          </cell>
          <cell r="AA1121" t="str">
            <v/>
          </cell>
          <cell r="AB1121">
            <v>0</v>
          </cell>
          <cell r="AC1121">
            <v>0</v>
          </cell>
          <cell r="AD1121">
            <v>0</v>
          </cell>
          <cell r="AE1121" t="str">
            <v/>
          </cell>
          <cell r="AF1121">
            <v>0</v>
          </cell>
          <cell r="AG1121" t="str">
            <v>G</v>
          </cell>
          <cell r="AH1121">
            <v>0</v>
          </cell>
          <cell r="AI1121" t="str">
            <v/>
          </cell>
          <cell r="AJ1121">
            <v>0</v>
          </cell>
          <cell r="AK1121" t="str">
            <v/>
          </cell>
          <cell r="AL1121" t="str">
            <v>0</v>
          </cell>
          <cell r="AM1121" t="str">
            <v>0</v>
          </cell>
          <cell r="AN1121" t="str">
            <v>0</v>
          </cell>
          <cell r="AO1121" t="str">
            <v>0</v>
          </cell>
        </row>
        <row r="1122">
          <cell r="D1122" t="str">
            <v>25370-60056-25</v>
          </cell>
          <cell r="E1122" t="str">
            <v>SB.UNP.5PLY.W630.SET.30+40ML.ASEAN,12_CZ</v>
          </cell>
          <cell r="F1122">
            <v>0</v>
          </cell>
          <cell r="G1122" t="str">
            <v/>
          </cell>
          <cell r="H1122">
            <v>0</v>
          </cell>
          <cell r="I1122" t="str">
            <v/>
          </cell>
          <cell r="J1122" t="str">
            <v>ST</v>
          </cell>
          <cell r="K1122" t="str">
            <v/>
          </cell>
          <cell r="L1122" t="str">
            <v>0</v>
          </cell>
          <cell r="M1122" t="str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>
            <v>0</v>
          </cell>
          <cell r="U1122">
            <v>0</v>
          </cell>
          <cell r="V1122">
            <v>0</v>
          </cell>
          <cell r="W1122" t="str">
            <v/>
          </cell>
          <cell r="X1122">
            <v>0</v>
          </cell>
          <cell r="Y1122">
            <v>0</v>
          </cell>
          <cell r="Z1122">
            <v>0</v>
          </cell>
          <cell r="AA1122" t="str">
            <v/>
          </cell>
          <cell r="AB1122">
            <v>0</v>
          </cell>
          <cell r="AC1122">
            <v>0</v>
          </cell>
          <cell r="AD1122">
            <v>0</v>
          </cell>
          <cell r="AE1122" t="str">
            <v/>
          </cell>
          <cell r="AF1122">
            <v>0</v>
          </cell>
          <cell r="AG1122" t="str">
            <v>G</v>
          </cell>
          <cell r="AH1122">
            <v>0</v>
          </cell>
          <cell r="AI1122" t="str">
            <v/>
          </cell>
          <cell r="AJ1122">
            <v>0</v>
          </cell>
          <cell r="AK1122" t="str">
            <v/>
          </cell>
          <cell r="AL1122" t="str">
            <v>0</v>
          </cell>
          <cell r="AM1122" t="str">
            <v>0</v>
          </cell>
          <cell r="AN1122" t="str">
            <v>0</v>
          </cell>
          <cell r="AO1122" t="str">
            <v>0</v>
          </cell>
        </row>
        <row r="1123">
          <cell r="D1123" t="str">
            <v>25501-09000-00</v>
          </cell>
          <cell r="E1123" t="str">
            <v>HP FEVER PLASTER 1PC</v>
          </cell>
          <cell r="F1123">
            <v>0</v>
          </cell>
          <cell r="G1123" t="str">
            <v/>
          </cell>
          <cell r="H1123">
            <v>2.5999999999999999E-2</v>
          </cell>
          <cell r="I1123" t="str">
            <v>L</v>
          </cell>
          <cell r="J1123" t="str">
            <v>ST</v>
          </cell>
          <cell r="K1123" t="str">
            <v/>
          </cell>
          <cell r="L1123" t="str">
            <v>5</v>
          </cell>
          <cell r="M1123" t="str">
            <v>200</v>
          </cell>
          <cell r="N1123" t="str">
            <v>8999777005375</v>
          </cell>
          <cell r="O1123" t="str">
            <v>HE</v>
          </cell>
          <cell r="P1123" t="str">
            <v>8999777005382</v>
          </cell>
          <cell r="Q1123" t="str">
            <v>HE</v>
          </cell>
          <cell r="R1123" t="str">
            <v>8999777005399</v>
          </cell>
          <cell r="S1123" t="str">
            <v>HE</v>
          </cell>
          <cell r="T1123">
            <v>155</v>
          </cell>
          <cell r="U1123">
            <v>85</v>
          </cell>
          <cell r="V1123">
            <v>2</v>
          </cell>
          <cell r="W1123" t="str">
            <v>MM</v>
          </cell>
          <cell r="X1123">
            <v>190</v>
          </cell>
          <cell r="Y1123">
            <v>90</v>
          </cell>
          <cell r="Z1123">
            <v>20</v>
          </cell>
          <cell r="AA1123" t="str">
            <v>MM</v>
          </cell>
          <cell r="AB1123">
            <v>360</v>
          </cell>
          <cell r="AC1123">
            <v>240</v>
          </cell>
          <cell r="AD1123">
            <v>210</v>
          </cell>
          <cell r="AE1123" t="str">
            <v>MM</v>
          </cell>
          <cell r="AF1123">
            <v>1.4E-2</v>
          </cell>
          <cell r="AG1123" t="str">
            <v>KG</v>
          </cell>
          <cell r="AH1123">
            <v>8.1000000000000003E-2</v>
          </cell>
          <cell r="AI1123" t="str">
            <v>KG</v>
          </cell>
          <cell r="AJ1123">
            <v>3.6</v>
          </cell>
          <cell r="AK1123" t="str">
            <v>KG</v>
          </cell>
          <cell r="AL1123" t="str">
            <v>10</v>
          </cell>
          <cell r="AM1123" t="str">
            <v>7</v>
          </cell>
          <cell r="AN1123" t="str">
            <v>70</v>
          </cell>
          <cell r="AO1123" t="str">
            <v>14000</v>
          </cell>
        </row>
        <row r="1124">
          <cell r="D1124" t="str">
            <v>25501-09001-00</v>
          </cell>
          <cell r="E1124" t="str">
            <v>HP FEVER PLASTER DISNEY FROZEN 1S</v>
          </cell>
          <cell r="F1124">
            <v>0</v>
          </cell>
          <cell r="G1124" t="str">
            <v/>
          </cell>
          <cell r="H1124">
            <v>0</v>
          </cell>
          <cell r="I1124" t="str">
            <v>L</v>
          </cell>
          <cell r="J1124" t="str">
            <v>ST</v>
          </cell>
          <cell r="K1124" t="str">
            <v/>
          </cell>
          <cell r="L1124" t="str">
            <v>10</v>
          </cell>
          <cell r="M1124" t="str">
            <v>200</v>
          </cell>
          <cell r="N1124" t="str">
            <v>8999777012427</v>
          </cell>
          <cell r="O1124" t="str">
            <v>HE</v>
          </cell>
          <cell r="P1124" t="str">
            <v>8999777012434</v>
          </cell>
          <cell r="Q1124" t="str">
            <v>HE</v>
          </cell>
          <cell r="R1124" t="str">
            <v>04005805250212</v>
          </cell>
          <cell r="S1124" t="str">
            <v>IC</v>
          </cell>
          <cell r="T1124">
            <v>0</v>
          </cell>
          <cell r="U1124">
            <v>0</v>
          </cell>
          <cell r="V1124">
            <v>0</v>
          </cell>
          <cell r="W1124" t="str">
            <v>MM</v>
          </cell>
          <cell r="X1124">
            <v>0</v>
          </cell>
          <cell r="Y1124">
            <v>0</v>
          </cell>
          <cell r="Z1124">
            <v>0</v>
          </cell>
          <cell r="AA1124" t="str">
            <v>MM</v>
          </cell>
          <cell r="AB1124">
            <v>0</v>
          </cell>
          <cell r="AC1124">
            <v>0</v>
          </cell>
          <cell r="AD1124">
            <v>0</v>
          </cell>
          <cell r="AE1124" t="str">
            <v>MM</v>
          </cell>
          <cell r="AF1124">
            <v>0</v>
          </cell>
          <cell r="AG1124" t="str">
            <v>G</v>
          </cell>
          <cell r="AH1124">
            <v>0</v>
          </cell>
          <cell r="AI1124" t="str">
            <v>KG</v>
          </cell>
          <cell r="AJ1124">
            <v>0</v>
          </cell>
          <cell r="AK1124" t="str">
            <v>KG</v>
          </cell>
          <cell r="AL1124" t="str">
            <v>0</v>
          </cell>
          <cell r="AM1124" t="str">
            <v>0</v>
          </cell>
          <cell r="AN1124" t="str">
            <v>0</v>
          </cell>
          <cell r="AO1124" t="str">
            <v>0</v>
          </cell>
        </row>
        <row r="1125">
          <cell r="D1125" t="str">
            <v>40556-09001-00</v>
          </cell>
          <cell r="E1125" t="str">
            <v>HP DISNEY FROZEN 10S ASS EXPORT</v>
          </cell>
          <cell r="F1125">
            <v>0</v>
          </cell>
          <cell r="G1125" t="str">
            <v/>
          </cell>
          <cell r="H1125">
            <v>4.2000000000000003E-2</v>
          </cell>
          <cell r="I1125" t="str">
            <v>L</v>
          </cell>
          <cell r="J1125" t="str">
            <v>ST</v>
          </cell>
          <cell r="K1125" t="str">
            <v>BDF DC Export Malang</v>
          </cell>
          <cell r="L1125" t="str">
            <v>30</v>
          </cell>
          <cell r="M1125" t="str">
            <v>180</v>
          </cell>
          <cell r="N1125" t="str">
            <v>8999777009014</v>
          </cell>
          <cell r="O1125" t="str">
            <v>HE</v>
          </cell>
          <cell r="P1125" t="str">
            <v>8999777009021</v>
          </cell>
          <cell r="Q1125" t="str">
            <v>HE</v>
          </cell>
          <cell r="R1125" t="str">
            <v>8999777009038</v>
          </cell>
          <cell r="S1125" t="str">
            <v>HE</v>
          </cell>
          <cell r="T1125">
            <v>80</v>
          </cell>
          <cell r="U1125">
            <v>5</v>
          </cell>
          <cell r="V1125">
            <v>106</v>
          </cell>
          <cell r="W1125" t="str">
            <v>MM</v>
          </cell>
          <cell r="X1125">
            <v>167</v>
          </cell>
          <cell r="Y1125">
            <v>93</v>
          </cell>
          <cell r="Z1125">
            <v>109</v>
          </cell>
          <cell r="AA1125" t="str">
            <v>MM</v>
          </cell>
          <cell r="AB1125">
            <v>301</v>
          </cell>
          <cell r="AC1125">
            <v>179</v>
          </cell>
          <cell r="AD1125">
            <v>232</v>
          </cell>
          <cell r="AE1125" t="str">
            <v>MM</v>
          </cell>
          <cell r="AF1125">
            <v>7.0000000000000001E-3</v>
          </cell>
          <cell r="AG1125" t="str">
            <v>KG</v>
          </cell>
          <cell r="AH1125">
            <v>0.24299999999999999</v>
          </cell>
          <cell r="AI1125" t="str">
            <v>KG</v>
          </cell>
          <cell r="AJ1125">
            <v>1.6220000000000001</v>
          </cell>
          <cell r="AK1125" t="str">
            <v>KG</v>
          </cell>
          <cell r="AL1125" t="str">
            <v>16</v>
          </cell>
          <cell r="AM1125" t="str">
            <v>5</v>
          </cell>
          <cell r="AN1125" t="str">
            <v>80</v>
          </cell>
          <cell r="AO1125" t="str">
            <v>14400</v>
          </cell>
        </row>
        <row r="1126">
          <cell r="D1126" t="str">
            <v>40556-09001-01</v>
          </cell>
          <cell r="E1126" t="str">
            <v>HP DISNEY FROZEN 10S ASS EXPORT VN</v>
          </cell>
          <cell r="F1126">
            <v>0</v>
          </cell>
          <cell r="G1126" t="str">
            <v/>
          </cell>
          <cell r="H1126">
            <v>5.0999999999999997E-2</v>
          </cell>
          <cell r="I1126" t="str">
            <v>L</v>
          </cell>
          <cell r="J1126" t="str">
            <v>ST</v>
          </cell>
          <cell r="K1126" t="str">
            <v/>
          </cell>
          <cell r="L1126" t="str">
            <v>30</v>
          </cell>
          <cell r="M1126" t="str">
            <v>180</v>
          </cell>
          <cell r="N1126" t="str">
            <v>8999777009014</v>
          </cell>
          <cell r="O1126" t="str">
            <v>HE</v>
          </cell>
          <cell r="P1126" t="str">
            <v>8999777009021</v>
          </cell>
          <cell r="Q1126" t="str">
            <v>HE</v>
          </cell>
          <cell r="R1126" t="str">
            <v>8999777009038</v>
          </cell>
          <cell r="S1126" t="str">
            <v>HE</v>
          </cell>
          <cell r="T1126">
            <v>80</v>
          </cell>
          <cell r="U1126">
            <v>6</v>
          </cell>
          <cell r="V1126">
            <v>106</v>
          </cell>
          <cell r="W1126" t="str">
            <v>MM</v>
          </cell>
          <cell r="X1126">
            <v>167</v>
          </cell>
          <cell r="Y1126">
            <v>93</v>
          </cell>
          <cell r="Z1126">
            <v>109</v>
          </cell>
          <cell r="AA1126" t="str">
            <v>MM</v>
          </cell>
          <cell r="AB1126">
            <v>301</v>
          </cell>
          <cell r="AC1126">
            <v>179</v>
          </cell>
          <cell r="AD1126">
            <v>232</v>
          </cell>
          <cell r="AE1126" t="str">
            <v>MM</v>
          </cell>
          <cell r="AF1126">
            <v>7.0000000000000001E-3</v>
          </cell>
          <cell r="AG1126" t="str">
            <v>KG</v>
          </cell>
          <cell r="AH1126">
            <v>0.24299999999999999</v>
          </cell>
          <cell r="AI1126" t="str">
            <v>KG</v>
          </cell>
          <cell r="AJ1126">
            <v>1.6220000000000001</v>
          </cell>
          <cell r="AK1126" t="str">
            <v>KG</v>
          </cell>
          <cell r="AL1126" t="str">
            <v>16</v>
          </cell>
          <cell r="AM1126" t="str">
            <v>5</v>
          </cell>
          <cell r="AN1126" t="str">
            <v>80</v>
          </cell>
          <cell r="AO1126" t="str">
            <v>14400</v>
          </cell>
        </row>
        <row r="1127">
          <cell r="D1127" t="str">
            <v>40570-09000-00</v>
          </cell>
          <cell r="E1127" t="str">
            <v>HP FUN JUNIOR HASBRO HANGER</v>
          </cell>
          <cell r="F1127">
            <v>0</v>
          </cell>
          <cell r="G1127" t="str">
            <v/>
          </cell>
          <cell r="H1127">
            <v>1.75</v>
          </cell>
          <cell r="I1127" t="str">
            <v>L</v>
          </cell>
          <cell r="J1127" t="str">
            <v>ST</v>
          </cell>
          <cell r="K1127" t="str">
            <v>BDF Surabaya</v>
          </cell>
          <cell r="L1127" t="str">
            <v>0</v>
          </cell>
          <cell r="M1127" t="str">
            <v>50</v>
          </cell>
          <cell r="N1127" t="str">
            <v>8999777013189</v>
          </cell>
          <cell r="O1127" t="str">
            <v>HE</v>
          </cell>
          <cell r="P1127" t="str">
            <v/>
          </cell>
          <cell r="Q1127" t="str">
            <v/>
          </cell>
          <cell r="R1127" t="str">
            <v>8999777013196</v>
          </cell>
          <cell r="S1127" t="str">
            <v>HE</v>
          </cell>
          <cell r="T1127">
            <v>280</v>
          </cell>
          <cell r="U1127">
            <v>25</v>
          </cell>
          <cell r="V1127">
            <v>250</v>
          </cell>
          <cell r="W1127" t="str">
            <v>MM</v>
          </cell>
          <cell r="X1127">
            <v>0</v>
          </cell>
          <cell r="Y1127">
            <v>0</v>
          </cell>
          <cell r="Z1127">
            <v>0</v>
          </cell>
          <cell r="AA1127" t="str">
            <v/>
          </cell>
          <cell r="AB1127">
            <v>508</v>
          </cell>
          <cell r="AC1127">
            <v>398</v>
          </cell>
          <cell r="AD1127">
            <v>336</v>
          </cell>
          <cell r="AE1127" t="str">
            <v>MM</v>
          </cell>
          <cell r="AF1127">
            <v>148.16</v>
          </cell>
          <cell r="AG1127" t="str">
            <v>G</v>
          </cell>
          <cell r="AH1127">
            <v>0</v>
          </cell>
          <cell r="AI1127" t="str">
            <v/>
          </cell>
          <cell r="AJ1127">
            <v>8.2240000000000002</v>
          </cell>
          <cell r="AK1127" t="str">
            <v>KG</v>
          </cell>
          <cell r="AL1127" t="str">
            <v>4</v>
          </cell>
          <cell r="AM1127" t="str">
            <v>3</v>
          </cell>
          <cell r="AN1127" t="str">
            <v>12</v>
          </cell>
          <cell r="AO1127" t="str">
            <v>600</v>
          </cell>
        </row>
        <row r="1128">
          <cell r="D1128" t="str">
            <v>40570-09000-02</v>
          </cell>
          <cell r="E1128" t="str">
            <v>HP FUN JUNIOR HASBRO HANGER FWD</v>
          </cell>
          <cell r="F1128">
            <v>0</v>
          </cell>
          <cell r="G1128" t="str">
            <v/>
          </cell>
          <cell r="H1128">
            <v>1.75</v>
          </cell>
          <cell r="I1128" t="str">
            <v>L</v>
          </cell>
          <cell r="J1128" t="str">
            <v>ST</v>
          </cell>
          <cell r="K1128" t="str">
            <v>BDF DC Export Malang</v>
          </cell>
          <cell r="L1128" t="str">
            <v>0</v>
          </cell>
          <cell r="M1128" t="str">
            <v>50</v>
          </cell>
          <cell r="N1128" t="str">
            <v>8999777013189</v>
          </cell>
          <cell r="O1128" t="str">
            <v>HE</v>
          </cell>
          <cell r="P1128" t="str">
            <v/>
          </cell>
          <cell r="Q1128" t="str">
            <v/>
          </cell>
          <cell r="R1128" t="str">
            <v>8999777013196</v>
          </cell>
          <cell r="S1128" t="str">
            <v>HE</v>
          </cell>
          <cell r="T1128">
            <v>280</v>
          </cell>
          <cell r="U1128">
            <v>25</v>
          </cell>
          <cell r="V1128">
            <v>250</v>
          </cell>
          <cell r="W1128" t="str">
            <v>MM</v>
          </cell>
          <cell r="X1128">
            <v>0</v>
          </cell>
          <cell r="Y1128">
            <v>0</v>
          </cell>
          <cell r="Z1128">
            <v>0</v>
          </cell>
          <cell r="AA1128" t="str">
            <v/>
          </cell>
          <cell r="AB1128">
            <v>508</v>
          </cell>
          <cell r="AC1128">
            <v>398</v>
          </cell>
          <cell r="AD1128">
            <v>336</v>
          </cell>
          <cell r="AE1128" t="str">
            <v>MM</v>
          </cell>
          <cell r="AF1128">
            <v>0.14799999999999999</v>
          </cell>
          <cell r="AG1128" t="str">
            <v>KG</v>
          </cell>
          <cell r="AH1128">
            <v>0</v>
          </cell>
          <cell r="AI1128" t="str">
            <v/>
          </cell>
          <cell r="AJ1128">
            <v>8.2240000000000002</v>
          </cell>
          <cell r="AK1128" t="str">
            <v>KG</v>
          </cell>
          <cell r="AL1128" t="str">
            <v>4</v>
          </cell>
          <cell r="AM1128" t="str">
            <v>3</v>
          </cell>
          <cell r="AN1128" t="str">
            <v>12</v>
          </cell>
          <cell r="AO1128" t="str">
            <v>600</v>
          </cell>
        </row>
        <row r="1129">
          <cell r="D1129" t="str">
            <v>40570-09001-00</v>
          </cell>
          <cell r="E1129" t="str">
            <v>HP JUNIOR HASBRO HANGER EXPORT</v>
          </cell>
          <cell r="F1129">
            <v>0</v>
          </cell>
          <cell r="G1129" t="str">
            <v/>
          </cell>
          <cell r="H1129">
            <v>1.75</v>
          </cell>
          <cell r="I1129" t="str">
            <v>L</v>
          </cell>
          <cell r="J1129" t="str">
            <v>ST</v>
          </cell>
          <cell r="K1129" t="str">
            <v/>
          </cell>
          <cell r="L1129" t="str">
            <v>0</v>
          </cell>
          <cell r="M1129" t="str">
            <v>50</v>
          </cell>
          <cell r="N1129" t="str">
            <v>8999777013189</v>
          </cell>
          <cell r="O1129" t="str">
            <v>HE</v>
          </cell>
          <cell r="P1129" t="str">
            <v/>
          </cell>
          <cell r="Q1129" t="str">
            <v/>
          </cell>
          <cell r="R1129" t="str">
            <v>8999777013196</v>
          </cell>
          <cell r="S1129" t="str">
            <v>HE</v>
          </cell>
          <cell r="T1129">
            <v>280</v>
          </cell>
          <cell r="U1129">
            <v>25</v>
          </cell>
          <cell r="V1129">
            <v>250</v>
          </cell>
          <cell r="W1129" t="str">
            <v>MM</v>
          </cell>
          <cell r="X1129">
            <v>0</v>
          </cell>
          <cell r="Y1129">
            <v>0</v>
          </cell>
          <cell r="Z1129">
            <v>0</v>
          </cell>
          <cell r="AA1129" t="str">
            <v/>
          </cell>
          <cell r="AB1129">
            <v>508</v>
          </cell>
          <cell r="AC1129">
            <v>398</v>
          </cell>
          <cell r="AD1129">
            <v>336</v>
          </cell>
          <cell r="AE1129" t="str">
            <v>MM</v>
          </cell>
          <cell r="AF1129">
            <v>148.16</v>
          </cell>
          <cell r="AG1129" t="str">
            <v>G</v>
          </cell>
          <cell r="AH1129">
            <v>0</v>
          </cell>
          <cell r="AI1129" t="str">
            <v/>
          </cell>
          <cell r="AJ1129">
            <v>8.2240000000000002</v>
          </cell>
          <cell r="AK1129" t="str">
            <v>KG</v>
          </cell>
          <cell r="AL1129" t="str">
            <v>4</v>
          </cell>
          <cell r="AM1129" t="str">
            <v>3</v>
          </cell>
          <cell r="AN1129" t="str">
            <v>12</v>
          </cell>
          <cell r="AO1129" t="str">
            <v>600</v>
          </cell>
        </row>
        <row r="1130">
          <cell r="D1130" t="str">
            <v>40570-09001-01</v>
          </cell>
          <cell r="E1130" t="str">
            <v>HP JUNIOR HASBRO HANGER EXPORT</v>
          </cell>
          <cell r="F1130">
            <v>0</v>
          </cell>
          <cell r="G1130" t="str">
            <v/>
          </cell>
          <cell r="H1130">
            <v>0</v>
          </cell>
          <cell r="I1130" t="str">
            <v/>
          </cell>
          <cell r="J1130" t="str">
            <v>ST</v>
          </cell>
          <cell r="K1130" t="str">
            <v/>
          </cell>
          <cell r="L1130" t="str">
            <v>0</v>
          </cell>
          <cell r="M1130" t="str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>
            <v>0</v>
          </cell>
          <cell r="U1130">
            <v>0</v>
          </cell>
          <cell r="V1130">
            <v>0</v>
          </cell>
          <cell r="W1130" t="str">
            <v/>
          </cell>
          <cell r="X1130">
            <v>0</v>
          </cell>
          <cell r="Y1130">
            <v>0</v>
          </cell>
          <cell r="Z1130">
            <v>0</v>
          </cell>
          <cell r="AA1130" t="str">
            <v/>
          </cell>
          <cell r="AB1130">
            <v>0</v>
          </cell>
          <cell r="AC1130">
            <v>0</v>
          </cell>
          <cell r="AD1130">
            <v>0</v>
          </cell>
          <cell r="AE1130" t="str">
            <v/>
          </cell>
          <cell r="AF1130">
            <v>0</v>
          </cell>
          <cell r="AG1130" t="str">
            <v>G</v>
          </cell>
          <cell r="AH1130">
            <v>0</v>
          </cell>
          <cell r="AI1130" t="str">
            <v/>
          </cell>
          <cell r="AJ1130">
            <v>0</v>
          </cell>
          <cell r="AK1130" t="str">
            <v/>
          </cell>
          <cell r="AL1130" t="str">
            <v>0</v>
          </cell>
          <cell r="AM1130" t="str">
            <v>0</v>
          </cell>
          <cell r="AN1130" t="str">
            <v>0</v>
          </cell>
          <cell r="AO1130" t="str">
            <v>0</v>
          </cell>
        </row>
        <row r="1131">
          <cell r="D1131" t="str">
            <v>41242-40005-00</v>
          </cell>
          <cell r="E1131" t="str">
            <v>NFM ANTI ACNE FOAM</v>
          </cell>
          <cell r="F1131">
            <v>0</v>
          </cell>
          <cell r="G1131" t="str">
            <v/>
          </cell>
          <cell r="H1131">
            <v>0</v>
          </cell>
          <cell r="I1131" t="str">
            <v/>
          </cell>
          <cell r="J1131" t="str">
            <v>KG</v>
          </cell>
          <cell r="K1131" t="str">
            <v/>
          </cell>
          <cell r="L1131" t="str">
            <v>0</v>
          </cell>
          <cell r="M1131" t="str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>
            <v>0</v>
          </cell>
          <cell r="U1131">
            <v>0</v>
          </cell>
          <cell r="V1131">
            <v>0</v>
          </cell>
          <cell r="W1131" t="str">
            <v/>
          </cell>
          <cell r="X1131">
            <v>0</v>
          </cell>
          <cell r="Y1131">
            <v>0</v>
          </cell>
          <cell r="Z1131">
            <v>0</v>
          </cell>
          <cell r="AA1131" t="str">
            <v/>
          </cell>
          <cell r="AB1131">
            <v>0</v>
          </cell>
          <cell r="AC1131">
            <v>0</v>
          </cell>
          <cell r="AD1131">
            <v>0</v>
          </cell>
          <cell r="AE1131" t="str">
            <v/>
          </cell>
          <cell r="AF1131">
            <v>1</v>
          </cell>
          <cell r="AG1131" t="str">
            <v>KG</v>
          </cell>
          <cell r="AH1131">
            <v>0</v>
          </cell>
          <cell r="AI1131" t="str">
            <v/>
          </cell>
          <cell r="AJ1131">
            <v>0</v>
          </cell>
          <cell r="AK1131" t="str">
            <v/>
          </cell>
          <cell r="AL1131" t="str">
            <v>0</v>
          </cell>
          <cell r="AM1131" t="str">
            <v>0</v>
          </cell>
          <cell r="AN1131" t="str">
            <v>0</v>
          </cell>
          <cell r="AO1131" t="str">
            <v>0</v>
          </cell>
        </row>
        <row r="1132">
          <cell r="D1132" t="str">
            <v>41510-40005-10</v>
          </cell>
          <cell r="E1132" t="str">
            <v>NDEO EXTRA BRIGHTENING SACHET BULK</v>
          </cell>
          <cell r="F1132">
            <v>0</v>
          </cell>
          <cell r="G1132" t="str">
            <v/>
          </cell>
          <cell r="H1132">
            <v>0</v>
          </cell>
          <cell r="I1132" t="str">
            <v/>
          </cell>
          <cell r="J1132" t="str">
            <v>KG</v>
          </cell>
          <cell r="K1132" t="str">
            <v/>
          </cell>
          <cell r="L1132" t="str">
            <v>0</v>
          </cell>
          <cell r="M1132" t="str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>
            <v>0</v>
          </cell>
          <cell r="U1132">
            <v>0</v>
          </cell>
          <cell r="V1132">
            <v>0</v>
          </cell>
          <cell r="W1132" t="str">
            <v/>
          </cell>
          <cell r="X1132">
            <v>0</v>
          </cell>
          <cell r="Y1132">
            <v>0</v>
          </cell>
          <cell r="Z1132">
            <v>0</v>
          </cell>
          <cell r="AA1132" t="str">
            <v/>
          </cell>
          <cell r="AB1132">
            <v>0</v>
          </cell>
          <cell r="AC1132">
            <v>0</v>
          </cell>
          <cell r="AD1132">
            <v>0</v>
          </cell>
          <cell r="AE1132" t="str">
            <v/>
          </cell>
          <cell r="AF1132">
            <v>1</v>
          </cell>
          <cell r="AG1132" t="str">
            <v>KG</v>
          </cell>
          <cell r="AH1132">
            <v>0</v>
          </cell>
          <cell r="AI1132" t="str">
            <v/>
          </cell>
          <cell r="AJ1132">
            <v>0</v>
          </cell>
          <cell r="AK1132" t="str">
            <v/>
          </cell>
          <cell r="AL1132" t="str">
            <v>0</v>
          </cell>
          <cell r="AM1132" t="str">
            <v>0</v>
          </cell>
          <cell r="AN1132" t="str">
            <v>0</v>
          </cell>
          <cell r="AO1132" t="str">
            <v>0</v>
          </cell>
        </row>
        <row r="1133">
          <cell r="D1133" t="str">
            <v>43446-40012-00</v>
          </cell>
          <cell r="E1133" t="str">
            <v>NFM MULTI EFFECT DEEP CLEANS. MUD</v>
          </cell>
          <cell r="F1133">
            <v>0</v>
          </cell>
          <cell r="G1133" t="str">
            <v/>
          </cell>
          <cell r="H1133">
            <v>0</v>
          </cell>
          <cell r="I1133" t="str">
            <v/>
          </cell>
          <cell r="J1133" t="str">
            <v>KG</v>
          </cell>
          <cell r="K1133" t="str">
            <v/>
          </cell>
          <cell r="L1133" t="str">
            <v>0</v>
          </cell>
          <cell r="M1133" t="str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>
            <v>0</v>
          </cell>
          <cell r="U1133">
            <v>0</v>
          </cell>
          <cell r="V1133">
            <v>0</v>
          </cell>
          <cell r="W1133" t="str">
            <v/>
          </cell>
          <cell r="X1133">
            <v>0</v>
          </cell>
          <cell r="Y1133">
            <v>0</v>
          </cell>
          <cell r="Z1133">
            <v>0</v>
          </cell>
          <cell r="AA1133" t="str">
            <v/>
          </cell>
          <cell r="AB1133">
            <v>0</v>
          </cell>
          <cell r="AC1133">
            <v>0</v>
          </cell>
          <cell r="AD1133">
            <v>0</v>
          </cell>
          <cell r="AE1133" t="str">
            <v/>
          </cell>
          <cell r="AF1133">
            <v>1</v>
          </cell>
          <cell r="AG1133" t="str">
            <v>KG</v>
          </cell>
          <cell r="AH1133">
            <v>0</v>
          </cell>
          <cell r="AI1133" t="str">
            <v/>
          </cell>
          <cell r="AJ1133">
            <v>0</v>
          </cell>
          <cell r="AK1133" t="str">
            <v/>
          </cell>
          <cell r="AL1133" t="str">
            <v>0</v>
          </cell>
          <cell r="AM1133" t="str">
            <v>0</v>
          </cell>
          <cell r="AN1133" t="str">
            <v>0</v>
          </cell>
          <cell r="AO1133" t="str">
            <v>0</v>
          </cell>
        </row>
        <row r="1134">
          <cell r="D1134" t="str">
            <v>45676-09001-02</v>
          </cell>
          <cell r="E1134" t="str">
            <v>HP UN STR 72X19 TA 100</v>
          </cell>
          <cell r="F1134">
            <v>0</v>
          </cell>
          <cell r="G1134" t="str">
            <v/>
          </cell>
          <cell r="H1134">
            <v>0.495</v>
          </cell>
          <cell r="I1134" t="str">
            <v>L</v>
          </cell>
          <cell r="J1134" t="str">
            <v>ST</v>
          </cell>
          <cell r="K1134" t="str">
            <v/>
          </cell>
          <cell r="L1134" t="str">
            <v>0</v>
          </cell>
          <cell r="M1134" t="str">
            <v>100</v>
          </cell>
          <cell r="N1134" t="str">
            <v>4005800078323</v>
          </cell>
          <cell r="O1134" t="str">
            <v>HE</v>
          </cell>
          <cell r="P1134" t="str">
            <v/>
          </cell>
          <cell r="Q1134" t="str">
            <v/>
          </cell>
          <cell r="R1134" t="str">
            <v>4005802078321</v>
          </cell>
          <cell r="S1134" t="str">
            <v>HE</v>
          </cell>
          <cell r="T1134">
            <v>93</v>
          </cell>
          <cell r="U1134">
            <v>38</v>
          </cell>
          <cell r="V1134">
            <v>140</v>
          </cell>
          <cell r="W1134" t="str">
            <v>MM</v>
          </cell>
          <cell r="X1134">
            <v>0</v>
          </cell>
          <cell r="Y1134">
            <v>0</v>
          </cell>
          <cell r="Z1134">
            <v>0</v>
          </cell>
          <cell r="AA1134" t="str">
            <v/>
          </cell>
          <cell r="AB1134">
            <v>489</v>
          </cell>
          <cell r="AC1134">
            <v>292</v>
          </cell>
          <cell r="AD1134">
            <v>405</v>
          </cell>
          <cell r="AE1134" t="str">
            <v>MM</v>
          </cell>
          <cell r="AF1134">
            <v>7.0999999999999994E-2</v>
          </cell>
          <cell r="AG1134" t="str">
            <v>KG</v>
          </cell>
          <cell r="AH1134">
            <v>0</v>
          </cell>
          <cell r="AI1134" t="str">
            <v/>
          </cell>
          <cell r="AJ1134">
            <v>7.77</v>
          </cell>
          <cell r="AK1134" t="str">
            <v>KG</v>
          </cell>
          <cell r="AL1134" t="str">
            <v>6</v>
          </cell>
          <cell r="AM1134" t="str">
            <v>3</v>
          </cell>
          <cell r="AN1134" t="str">
            <v>18</v>
          </cell>
          <cell r="AO1134" t="str">
            <v>1800</v>
          </cell>
        </row>
        <row r="1135">
          <cell r="D1135" t="str">
            <v>45676-09001-03</v>
          </cell>
          <cell r="E1135" t="str">
            <v>HP UN STR 72X19 TA 100</v>
          </cell>
          <cell r="F1135">
            <v>0</v>
          </cell>
          <cell r="G1135" t="str">
            <v/>
          </cell>
          <cell r="H1135">
            <v>0.495</v>
          </cell>
          <cell r="I1135" t="str">
            <v>L</v>
          </cell>
          <cell r="J1135" t="str">
            <v>ST</v>
          </cell>
          <cell r="K1135" t="str">
            <v/>
          </cell>
          <cell r="L1135" t="str">
            <v>0</v>
          </cell>
          <cell r="M1135" t="str">
            <v>100</v>
          </cell>
          <cell r="N1135" t="str">
            <v>4005800078323</v>
          </cell>
          <cell r="O1135" t="str">
            <v>HE</v>
          </cell>
          <cell r="P1135" t="str">
            <v/>
          </cell>
          <cell r="Q1135" t="str">
            <v/>
          </cell>
          <cell r="R1135" t="str">
            <v>4005802078321</v>
          </cell>
          <cell r="S1135" t="str">
            <v>HE</v>
          </cell>
          <cell r="T1135">
            <v>93</v>
          </cell>
          <cell r="U1135">
            <v>38</v>
          </cell>
          <cell r="V1135">
            <v>140</v>
          </cell>
          <cell r="W1135" t="str">
            <v>MM</v>
          </cell>
          <cell r="X1135">
            <v>0</v>
          </cell>
          <cell r="Y1135">
            <v>0</v>
          </cell>
          <cell r="Z1135">
            <v>0</v>
          </cell>
          <cell r="AA1135" t="str">
            <v/>
          </cell>
          <cell r="AB1135">
            <v>489</v>
          </cell>
          <cell r="AC1135">
            <v>292</v>
          </cell>
          <cell r="AD1135">
            <v>405</v>
          </cell>
          <cell r="AE1135" t="str">
            <v>MM</v>
          </cell>
          <cell r="AF1135">
            <v>7.0999999999999994E-2</v>
          </cell>
          <cell r="AG1135" t="str">
            <v>KG</v>
          </cell>
          <cell r="AH1135">
            <v>0</v>
          </cell>
          <cell r="AI1135" t="str">
            <v/>
          </cell>
          <cell r="AJ1135">
            <v>7.77</v>
          </cell>
          <cell r="AK1135" t="str">
            <v>KG</v>
          </cell>
          <cell r="AL1135" t="str">
            <v>6</v>
          </cell>
          <cell r="AM1135" t="str">
            <v>3</v>
          </cell>
          <cell r="AN1135" t="str">
            <v>18</v>
          </cell>
          <cell r="AO1135" t="str">
            <v>1800</v>
          </cell>
        </row>
        <row r="1136">
          <cell r="D1136" t="str">
            <v>45772-09000-04</v>
          </cell>
          <cell r="E1136" t="str">
            <v>HP CLR 20</v>
          </cell>
          <cell r="F1136">
            <v>0</v>
          </cell>
          <cell r="G1136" t="str">
            <v/>
          </cell>
          <cell r="H1136">
            <v>0.17100000000000001</v>
          </cell>
          <cell r="I1136" t="str">
            <v>L</v>
          </cell>
          <cell r="J1136" t="str">
            <v>ST</v>
          </cell>
          <cell r="K1136" t="str">
            <v/>
          </cell>
          <cell r="L1136" t="str">
            <v>10</v>
          </cell>
          <cell r="M1136" t="str">
            <v>120</v>
          </cell>
          <cell r="N1136" t="str">
            <v>4005800484537</v>
          </cell>
          <cell r="O1136" t="str">
            <v>HE</v>
          </cell>
          <cell r="P1136" t="str">
            <v>4005801484536</v>
          </cell>
          <cell r="Q1136" t="str">
            <v>HE</v>
          </cell>
          <cell r="R1136" t="str">
            <v>4005802484535</v>
          </cell>
          <cell r="S1136" t="str">
            <v>HE</v>
          </cell>
          <cell r="T1136">
            <v>80</v>
          </cell>
          <cell r="U1136">
            <v>20</v>
          </cell>
          <cell r="V1136">
            <v>107</v>
          </cell>
          <cell r="W1136" t="str">
            <v>MM</v>
          </cell>
          <cell r="X1136">
            <v>200</v>
          </cell>
          <cell r="Y1136">
            <v>80</v>
          </cell>
          <cell r="Z1136">
            <v>107</v>
          </cell>
          <cell r="AA1136" t="str">
            <v>MM</v>
          </cell>
          <cell r="AB1136">
            <v>447</v>
          </cell>
          <cell r="AC1136">
            <v>254</v>
          </cell>
          <cell r="AD1136">
            <v>235</v>
          </cell>
          <cell r="AE1136" t="str">
            <v>MM</v>
          </cell>
          <cell r="AF1136">
            <v>0.02</v>
          </cell>
          <cell r="AG1136" t="str">
            <v>KG</v>
          </cell>
          <cell r="AH1136">
            <v>0.22</v>
          </cell>
          <cell r="AI1136" t="str">
            <v>KG</v>
          </cell>
          <cell r="AJ1136">
            <v>2.754</v>
          </cell>
          <cell r="AK1136" t="str">
            <v>KG</v>
          </cell>
          <cell r="AL1136" t="str">
            <v>6</v>
          </cell>
          <cell r="AM1136" t="str">
            <v>5</v>
          </cell>
          <cell r="AN1136" t="str">
            <v>30</v>
          </cell>
          <cell r="AO1136" t="str">
            <v>3600</v>
          </cell>
        </row>
        <row r="1137">
          <cell r="D1137" t="str">
            <v>45772-09000-05</v>
          </cell>
          <cell r="E1137" t="str">
            <v>HP CLR 20</v>
          </cell>
          <cell r="F1137">
            <v>0</v>
          </cell>
          <cell r="G1137" t="str">
            <v/>
          </cell>
          <cell r="H1137">
            <v>0.17100000000000001</v>
          </cell>
          <cell r="I1137" t="str">
            <v>L</v>
          </cell>
          <cell r="J1137" t="str">
            <v>ST</v>
          </cell>
          <cell r="K1137" t="str">
            <v/>
          </cell>
          <cell r="L1137" t="str">
            <v>10</v>
          </cell>
          <cell r="M1137" t="str">
            <v>120</v>
          </cell>
          <cell r="N1137" t="str">
            <v>4005800484537</v>
          </cell>
          <cell r="O1137" t="str">
            <v>HE</v>
          </cell>
          <cell r="P1137" t="str">
            <v>4005801484536</v>
          </cell>
          <cell r="Q1137" t="str">
            <v>HE</v>
          </cell>
          <cell r="R1137" t="str">
            <v>4005802484535</v>
          </cell>
          <cell r="S1137" t="str">
            <v>HE</v>
          </cell>
          <cell r="T1137">
            <v>80</v>
          </cell>
          <cell r="U1137">
            <v>20</v>
          </cell>
          <cell r="V1137">
            <v>107</v>
          </cell>
          <cell r="W1137" t="str">
            <v>MM</v>
          </cell>
          <cell r="X1137">
            <v>200</v>
          </cell>
          <cell r="Y1137">
            <v>80</v>
          </cell>
          <cell r="Z1137">
            <v>107</v>
          </cell>
          <cell r="AA1137" t="str">
            <v>MM</v>
          </cell>
          <cell r="AB1137">
            <v>447</v>
          </cell>
          <cell r="AC1137">
            <v>254</v>
          </cell>
          <cell r="AD1137">
            <v>235</v>
          </cell>
          <cell r="AE1137" t="str">
            <v>MM</v>
          </cell>
          <cell r="AF1137">
            <v>0.02</v>
          </cell>
          <cell r="AG1137" t="str">
            <v>KG</v>
          </cell>
          <cell r="AH1137">
            <v>0.22</v>
          </cell>
          <cell r="AI1137" t="str">
            <v>KG</v>
          </cell>
          <cell r="AJ1137">
            <v>2.754</v>
          </cell>
          <cell r="AK1137" t="str">
            <v>KG</v>
          </cell>
          <cell r="AL1137" t="str">
            <v>6</v>
          </cell>
          <cell r="AM1137" t="str">
            <v>5</v>
          </cell>
          <cell r="AN1137" t="str">
            <v>30</v>
          </cell>
          <cell r="AO1137" t="str">
            <v>3600</v>
          </cell>
        </row>
        <row r="1138">
          <cell r="D1138" t="str">
            <v>45772-09001-22</v>
          </cell>
          <cell r="E1138" t="str">
            <v>EPL CLEAR STR 72X19 TR 20 EN_FR</v>
          </cell>
          <cell r="F1138">
            <v>0</v>
          </cell>
          <cell r="G1138" t="str">
            <v/>
          </cell>
          <cell r="H1138">
            <v>0.17100000000000001</v>
          </cell>
          <cell r="I1138" t="str">
            <v>L</v>
          </cell>
          <cell r="J1138" t="str">
            <v>ST</v>
          </cell>
          <cell r="K1138" t="str">
            <v/>
          </cell>
          <cell r="L1138" t="str">
            <v>0</v>
          </cell>
          <cell r="M1138" t="str">
            <v>10</v>
          </cell>
          <cell r="N1138" t="str">
            <v>4005800231308</v>
          </cell>
          <cell r="O1138" t="str">
            <v>HE</v>
          </cell>
          <cell r="P1138" t="str">
            <v/>
          </cell>
          <cell r="Q1138" t="str">
            <v/>
          </cell>
          <cell r="R1138" t="str">
            <v>4005802231306</v>
          </cell>
          <cell r="S1138" t="str">
            <v>HE</v>
          </cell>
          <cell r="T1138">
            <v>80</v>
          </cell>
          <cell r="U1138">
            <v>20</v>
          </cell>
          <cell r="V1138">
            <v>107</v>
          </cell>
          <cell r="W1138" t="str">
            <v>MM</v>
          </cell>
          <cell r="X1138">
            <v>0</v>
          </cell>
          <cell r="Y1138">
            <v>0</v>
          </cell>
          <cell r="Z1138">
            <v>0</v>
          </cell>
          <cell r="AA1138" t="str">
            <v/>
          </cell>
          <cell r="AB1138">
            <v>228</v>
          </cell>
          <cell r="AC1138">
            <v>120</v>
          </cell>
          <cell r="AD1138">
            <v>134</v>
          </cell>
          <cell r="AE1138" t="str">
            <v>MM</v>
          </cell>
          <cell r="AF1138">
            <v>2.1000000000000001E-2</v>
          </cell>
          <cell r="AG1138" t="str">
            <v>KG</v>
          </cell>
          <cell r="AH1138">
            <v>0</v>
          </cell>
          <cell r="AI1138" t="str">
            <v/>
          </cell>
          <cell r="AJ1138">
            <v>0.3</v>
          </cell>
          <cell r="AK1138" t="str">
            <v>KG</v>
          </cell>
          <cell r="AL1138" t="str">
            <v>42</v>
          </cell>
          <cell r="AM1138" t="str">
            <v>10</v>
          </cell>
          <cell r="AN1138" t="str">
            <v>420</v>
          </cell>
          <cell r="AO1138" t="str">
            <v>4200</v>
          </cell>
        </row>
        <row r="1139">
          <cell r="D1139" t="str">
            <v>45777-09001-01</v>
          </cell>
          <cell r="E1139" t="str">
            <v>HP EL STR 20</v>
          </cell>
          <cell r="F1139">
            <v>0</v>
          </cell>
          <cell r="G1139" t="str">
            <v/>
          </cell>
          <cell r="H1139">
            <v>0.17100000000000001</v>
          </cell>
          <cell r="I1139" t="str">
            <v>L</v>
          </cell>
          <cell r="J1139" t="str">
            <v>ST</v>
          </cell>
          <cell r="K1139" t="str">
            <v/>
          </cell>
          <cell r="L1139" t="str">
            <v>10</v>
          </cell>
          <cell r="M1139" t="str">
            <v>120</v>
          </cell>
          <cell r="N1139" t="str">
            <v>4005800078293</v>
          </cell>
          <cell r="O1139" t="str">
            <v>HE</v>
          </cell>
          <cell r="P1139" t="str">
            <v>4005801762528</v>
          </cell>
          <cell r="Q1139" t="str">
            <v>HE</v>
          </cell>
          <cell r="R1139" t="str">
            <v>04005802078291</v>
          </cell>
          <cell r="S1139" t="str">
            <v>IC</v>
          </cell>
          <cell r="T1139">
            <v>80</v>
          </cell>
          <cell r="U1139">
            <v>20</v>
          </cell>
          <cell r="V1139">
            <v>107</v>
          </cell>
          <cell r="W1139" t="str">
            <v>MM</v>
          </cell>
          <cell r="X1139">
            <v>200</v>
          </cell>
          <cell r="Y1139">
            <v>80</v>
          </cell>
          <cell r="Z1139">
            <v>107</v>
          </cell>
          <cell r="AA1139" t="str">
            <v>MM</v>
          </cell>
          <cell r="AB1139">
            <v>447</v>
          </cell>
          <cell r="AC1139">
            <v>254</v>
          </cell>
          <cell r="AD1139">
            <v>235</v>
          </cell>
          <cell r="AE1139" t="str">
            <v>MM</v>
          </cell>
          <cell r="AF1139">
            <v>2.3E-2</v>
          </cell>
          <cell r="AG1139" t="str">
            <v>KG</v>
          </cell>
          <cell r="AH1139">
            <v>0.247</v>
          </cell>
          <cell r="AI1139" t="str">
            <v>KG</v>
          </cell>
          <cell r="AJ1139">
            <v>3.32</v>
          </cell>
          <cell r="AK1139" t="str">
            <v>KG</v>
          </cell>
          <cell r="AL1139" t="str">
            <v>6</v>
          </cell>
          <cell r="AM1139" t="str">
            <v>5</v>
          </cell>
          <cell r="AN1139" t="str">
            <v>30</v>
          </cell>
          <cell r="AO1139" t="str">
            <v>3600</v>
          </cell>
        </row>
        <row r="1140">
          <cell r="D1140" t="str">
            <v>45777-09001-02</v>
          </cell>
          <cell r="E1140" t="str">
            <v>HP EL STR 20</v>
          </cell>
          <cell r="F1140">
            <v>0</v>
          </cell>
          <cell r="G1140" t="str">
            <v/>
          </cell>
          <cell r="H1140">
            <v>0.17100000000000001</v>
          </cell>
          <cell r="I1140" t="str">
            <v>L</v>
          </cell>
          <cell r="J1140" t="str">
            <v>ST</v>
          </cell>
          <cell r="K1140" t="str">
            <v/>
          </cell>
          <cell r="L1140" t="str">
            <v>10</v>
          </cell>
          <cell r="M1140" t="str">
            <v>120</v>
          </cell>
          <cell r="N1140" t="str">
            <v>4005800078293</v>
          </cell>
          <cell r="O1140" t="str">
            <v>HE</v>
          </cell>
          <cell r="P1140" t="str">
            <v>4005801762528</v>
          </cell>
          <cell r="Q1140" t="str">
            <v>HE</v>
          </cell>
          <cell r="R1140" t="str">
            <v>04005802078291</v>
          </cell>
          <cell r="S1140" t="str">
            <v>IC</v>
          </cell>
          <cell r="T1140">
            <v>80</v>
          </cell>
          <cell r="U1140">
            <v>20</v>
          </cell>
          <cell r="V1140">
            <v>107</v>
          </cell>
          <cell r="W1140" t="str">
            <v>MM</v>
          </cell>
          <cell r="X1140">
            <v>200</v>
          </cell>
          <cell r="Y1140">
            <v>80</v>
          </cell>
          <cell r="Z1140">
            <v>107</v>
          </cell>
          <cell r="AA1140" t="str">
            <v>MM</v>
          </cell>
          <cell r="AB1140">
            <v>447</v>
          </cell>
          <cell r="AC1140">
            <v>254</v>
          </cell>
          <cell r="AD1140">
            <v>235</v>
          </cell>
          <cell r="AE1140" t="str">
            <v>MM</v>
          </cell>
          <cell r="AF1140">
            <v>2.3E-2</v>
          </cell>
          <cell r="AG1140" t="str">
            <v>KG</v>
          </cell>
          <cell r="AH1140">
            <v>0.247</v>
          </cell>
          <cell r="AI1140" t="str">
            <v>KG</v>
          </cell>
          <cell r="AJ1140">
            <v>3.32</v>
          </cell>
          <cell r="AK1140" t="str">
            <v>KG</v>
          </cell>
          <cell r="AL1140" t="str">
            <v>6</v>
          </cell>
          <cell r="AM1140" t="str">
            <v>5</v>
          </cell>
          <cell r="AN1140" t="str">
            <v>30</v>
          </cell>
          <cell r="AO1140" t="str">
            <v>3600</v>
          </cell>
        </row>
        <row r="1141">
          <cell r="D1141" t="str">
            <v>45777-09002-01</v>
          </cell>
          <cell r="E1141" t="str">
            <v>HP ELASTIC 20S SPEC EDITION HW</v>
          </cell>
          <cell r="F1141">
            <v>20</v>
          </cell>
          <cell r="G1141" t="str">
            <v>ST</v>
          </cell>
          <cell r="H1141">
            <v>0.17100000000000001</v>
          </cell>
          <cell r="I1141" t="str">
            <v>L</v>
          </cell>
          <cell r="J1141" t="str">
            <v>ST</v>
          </cell>
          <cell r="K1141" t="str">
            <v>BDF DC Export Malang</v>
          </cell>
          <cell r="L1141" t="str">
            <v>0</v>
          </cell>
          <cell r="M1141" t="str">
            <v>10</v>
          </cell>
          <cell r="N1141" t="str">
            <v>8999777016142</v>
          </cell>
          <cell r="O1141" t="str">
            <v>HE</v>
          </cell>
          <cell r="P1141" t="str">
            <v/>
          </cell>
          <cell r="Q1141" t="str">
            <v/>
          </cell>
          <cell r="R1141" t="str">
            <v>8999777016920</v>
          </cell>
          <cell r="S1141" t="str">
            <v>HE</v>
          </cell>
          <cell r="T1141">
            <v>80</v>
          </cell>
          <cell r="U1141">
            <v>20</v>
          </cell>
          <cell r="V1141">
            <v>107</v>
          </cell>
          <cell r="W1141" t="str">
            <v>MM</v>
          </cell>
          <cell r="X1141">
            <v>0</v>
          </cell>
          <cell r="Y1141">
            <v>0</v>
          </cell>
          <cell r="Z1141">
            <v>0</v>
          </cell>
          <cell r="AA1141" t="str">
            <v/>
          </cell>
          <cell r="AB1141">
            <v>226</v>
          </cell>
          <cell r="AC1141">
            <v>93</v>
          </cell>
          <cell r="AD1141">
            <v>130</v>
          </cell>
          <cell r="AE1141" t="str">
            <v>MM</v>
          </cell>
          <cell r="AF1141">
            <v>22.4</v>
          </cell>
          <cell r="AG1141" t="str">
            <v>G</v>
          </cell>
          <cell r="AH1141">
            <v>0</v>
          </cell>
          <cell r="AI1141" t="str">
            <v/>
          </cell>
          <cell r="AJ1141">
            <v>0.28599999999999998</v>
          </cell>
          <cell r="AK1141" t="str">
            <v>KG</v>
          </cell>
          <cell r="AL1141" t="str">
            <v>41</v>
          </cell>
          <cell r="AM1141" t="str">
            <v>10</v>
          </cell>
          <cell r="AN1141" t="str">
            <v>410</v>
          </cell>
          <cell r="AO1141" t="str">
            <v>4100</v>
          </cell>
        </row>
        <row r="1142">
          <cell r="D1142" t="str">
            <v>45903-09000-02</v>
          </cell>
          <cell r="E1142" t="str">
            <v>HP WR 20</v>
          </cell>
          <cell r="F1142">
            <v>0</v>
          </cell>
          <cell r="G1142" t="str">
            <v/>
          </cell>
          <cell r="H1142">
            <v>0.17100000000000001</v>
          </cell>
          <cell r="I1142" t="str">
            <v>L</v>
          </cell>
          <cell r="J1142" t="str">
            <v>ST</v>
          </cell>
          <cell r="K1142" t="str">
            <v/>
          </cell>
          <cell r="L1142" t="str">
            <v>10</v>
          </cell>
          <cell r="M1142" t="str">
            <v>120</v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>
            <v>80</v>
          </cell>
          <cell r="U1142">
            <v>20</v>
          </cell>
          <cell r="V1142">
            <v>107</v>
          </cell>
          <cell r="W1142" t="str">
            <v>MM</v>
          </cell>
          <cell r="X1142">
            <v>200</v>
          </cell>
          <cell r="Y1142">
            <v>80</v>
          </cell>
          <cell r="Z1142">
            <v>107</v>
          </cell>
          <cell r="AA1142" t="str">
            <v>MM</v>
          </cell>
          <cell r="AB1142">
            <v>447</v>
          </cell>
          <cell r="AC1142">
            <v>254</v>
          </cell>
          <cell r="AD1142">
            <v>235</v>
          </cell>
          <cell r="AE1142" t="str">
            <v>MM</v>
          </cell>
          <cell r="AF1142">
            <v>0.02</v>
          </cell>
          <cell r="AG1142" t="str">
            <v>KG</v>
          </cell>
          <cell r="AH1142">
            <v>0.217</v>
          </cell>
          <cell r="AI1142" t="str">
            <v>KG</v>
          </cell>
          <cell r="AJ1142">
            <v>2.754</v>
          </cell>
          <cell r="AK1142" t="str">
            <v>KG</v>
          </cell>
          <cell r="AL1142" t="str">
            <v>6</v>
          </cell>
          <cell r="AM1142" t="str">
            <v>5</v>
          </cell>
          <cell r="AN1142" t="str">
            <v>30</v>
          </cell>
          <cell r="AO1142" t="str">
            <v>3600</v>
          </cell>
        </row>
        <row r="1143">
          <cell r="D1143" t="str">
            <v>45903-09000-03</v>
          </cell>
          <cell r="E1143" t="str">
            <v>HP WR 20</v>
          </cell>
          <cell r="F1143">
            <v>0</v>
          </cell>
          <cell r="G1143" t="str">
            <v/>
          </cell>
          <cell r="H1143">
            <v>0.17100000000000001</v>
          </cell>
          <cell r="I1143" t="str">
            <v>L</v>
          </cell>
          <cell r="J1143" t="str">
            <v>ST</v>
          </cell>
          <cell r="K1143" t="str">
            <v/>
          </cell>
          <cell r="L1143" t="str">
            <v>10</v>
          </cell>
          <cell r="M1143" t="str">
            <v>120</v>
          </cell>
          <cell r="N1143" t="str">
            <v>4005800078316</v>
          </cell>
          <cell r="O1143" t="str">
            <v>HE</v>
          </cell>
          <cell r="P1143" t="str">
            <v>4005801078315</v>
          </cell>
          <cell r="Q1143" t="str">
            <v>HE</v>
          </cell>
          <cell r="R1143" t="str">
            <v>4005802078314</v>
          </cell>
          <cell r="S1143" t="str">
            <v>HE</v>
          </cell>
          <cell r="T1143">
            <v>80</v>
          </cell>
          <cell r="U1143">
            <v>20</v>
          </cell>
          <cell r="V1143">
            <v>107</v>
          </cell>
          <cell r="W1143" t="str">
            <v>MM</v>
          </cell>
          <cell r="X1143">
            <v>200</v>
          </cell>
          <cell r="Y1143">
            <v>80</v>
          </cell>
          <cell r="Z1143">
            <v>107</v>
          </cell>
          <cell r="AA1143" t="str">
            <v>MM</v>
          </cell>
          <cell r="AB1143">
            <v>447</v>
          </cell>
          <cell r="AC1143">
            <v>254</v>
          </cell>
          <cell r="AD1143">
            <v>235</v>
          </cell>
          <cell r="AE1143" t="str">
            <v>MM</v>
          </cell>
          <cell r="AF1143">
            <v>0.02</v>
          </cell>
          <cell r="AG1143" t="str">
            <v>KG</v>
          </cell>
          <cell r="AH1143">
            <v>0.217</v>
          </cell>
          <cell r="AI1143" t="str">
            <v>KG</v>
          </cell>
          <cell r="AJ1143">
            <v>2.754</v>
          </cell>
          <cell r="AK1143" t="str">
            <v>KG</v>
          </cell>
          <cell r="AL1143" t="str">
            <v>6</v>
          </cell>
          <cell r="AM1143" t="str">
            <v>5</v>
          </cell>
          <cell r="AN1143" t="str">
            <v>30</v>
          </cell>
          <cell r="AO1143" t="str">
            <v>3600</v>
          </cell>
        </row>
        <row r="1144">
          <cell r="D1144" t="str">
            <v>45905-09000-02</v>
          </cell>
          <cell r="E1144" t="str">
            <v>HP WR 10</v>
          </cell>
          <cell r="F1144">
            <v>0</v>
          </cell>
          <cell r="G1144" t="str">
            <v/>
          </cell>
          <cell r="H1144">
            <v>8.0000000000000002E-3</v>
          </cell>
          <cell r="I1144" t="str">
            <v>L</v>
          </cell>
          <cell r="J1144" t="str">
            <v>ST</v>
          </cell>
          <cell r="K1144" t="str">
            <v/>
          </cell>
          <cell r="L1144" t="str">
            <v>30</v>
          </cell>
          <cell r="M1144" t="str">
            <v>180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>
            <v>80</v>
          </cell>
          <cell r="U1144">
            <v>1</v>
          </cell>
          <cell r="V1144">
            <v>106</v>
          </cell>
          <cell r="W1144" t="str">
            <v>MM</v>
          </cell>
          <cell r="X1144">
            <v>167</v>
          </cell>
          <cell r="Y1144">
            <v>93</v>
          </cell>
          <cell r="Z1144">
            <v>109</v>
          </cell>
          <cell r="AA1144" t="str">
            <v>MM</v>
          </cell>
          <cell r="AB1144">
            <v>301</v>
          </cell>
          <cell r="AC1144">
            <v>179</v>
          </cell>
          <cell r="AD1144">
            <v>232</v>
          </cell>
          <cell r="AE1144" t="str">
            <v>MM</v>
          </cell>
          <cell r="AF1144">
            <v>8.0000000000000002E-3</v>
          </cell>
          <cell r="AG1144" t="str">
            <v>KG</v>
          </cell>
          <cell r="AH1144">
            <v>0.27200000000000002</v>
          </cell>
          <cell r="AI1144" t="str">
            <v>KG</v>
          </cell>
          <cell r="AJ1144">
            <v>2.1520000000000001</v>
          </cell>
          <cell r="AK1144" t="str">
            <v>KG</v>
          </cell>
          <cell r="AL1144" t="str">
            <v>12</v>
          </cell>
          <cell r="AM1144" t="str">
            <v>5</v>
          </cell>
          <cell r="AN1144" t="str">
            <v>60</v>
          </cell>
          <cell r="AO1144" t="str">
            <v>10800</v>
          </cell>
        </row>
        <row r="1145">
          <cell r="D1145" t="str">
            <v>45905-09000-04</v>
          </cell>
          <cell r="E1145" t="str">
            <v>HP WR 10</v>
          </cell>
          <cell r="F1145">
            <v>0</v>
          </cell>
          <cell r="G1145" t="str">
            <v/>
          </cell>
          <cell r="H1145">
            <v>8.0000000000000002E-3</v>
          </cell>
          <cell r="I1145" t="str">
            <v>L</v>
          </cell>
          <cell r="J1145" t="str">
            <v>ST</v>
          </cell>
          <cell r="K1145" t="str">
            <v/>
          </cell>
          <cell r="L1145" t="str">
            <v>30</v>
          </cell>
          <cell r="M1145" t="str">
            <v>180</v>
          </cell>
          <cell r="N1145" t="str">
            <v>4005800078309</v>
          </cell>
          <cell r="O1145" t="str">
            <v>HE</v>
          </cell>
          <cell r="P1145" t="str">
            <v>4005801078308</v>
          </cell>
          <cell r="Q1145" t="str">
            <v>HE</v>
          </cell>
          <cell r="R1145" t="str">
            <v>4005802078307</v>
          </cell>
          <cell r="S1145" t="str">
            <v>HE</v>
          </cell>
          <cell r="T1145">
            <v>80</v>
          </cell>
          <cell r="U1145">
            <v>1</v>
          </cell>
          <cell r="V1145">
            <v>106</v>
          </cell>
          <cell r="W1145" t="str">
            <v>MM</v>
          </cell>
          <cell r="X1145">
            <v>167</v>
          </cell>
          <cell r="Y1145">
            <v>93</v>
          </cell>
          <cell r="Z1145">
            <v>109</v>
          </cell>
          <cell r="AA1145" t="str">
            <v>MM</v>
          </cell>
          <cell r="AB1145">
            <v>301</v>
          </cell>
          <cell r="AC1145">
            <v>179</v>
          </cell>
          <cell r="AD1145">
            <v>232</v>
          </cell>
          <cell r="AE1145" t="str">
            <v>MM</v>
          </cell>
          <cell r="AF1145">
            <v>8.0000000000000002E-3</v>
          </cell>
          <cell r="AG1145" t="str">
            <v>KG</v>
          </cell>
          <cell r="AH1145">
            <v>0.27200000000000002</v>
          </cell>
          <cell r="AI1145" t="str">
            <v>KG</v>
          </cell>
          <cell r="AJ1145">
            <v>2.1520000000000001</v>
          </cell>
          <cell r="AK1145" t="str">
            <v>KG</v>
          </cell>
          <cell r="AL1145" t="str">
            <v>12</v>
          </cell>
          <cell r="AM1145" t="str">
            <v>5</v>
          </cell>
          <cell r="AN1145" t="str">
            <v>60</v>
          </cell>
          <cell r="AO1145" t="str">
            <v>10800</v>
          </cell>
        </row>
        <row r="1146">
          <cell r="D1146" t="str">
            <v>45907-09000-02</v>
          </cell>
          <cell r="E1146" t="str">
            <v>HP WR 40</v>
          </cell>
          <cell r="F1146">
            <v>0</v>
          </cell>
          <cell r="G1146" t="str">
            <v/>
          </cell>
          <cell r="H1146">
            <v>0.27400000000000002</v>
          </cell>
          <cell r="I1146" t="str">
            <v>L</v>
          </cell>
          <cell r="J1146" t="str">
            <v>ST</v>
          </cell>
          <cell r="K1146" t="str">
            <v/>
          </cell>
          <cell r="L1146" t="str">
            <v>0</v>
          </cell>
          <cell r="M1146" t="str">
            <v>72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>
            <v>80</v>
          </cell>
          <cell r="U1146">
            <v>32</v>
          </cell>
          <cell r="V1146">
            <v>107</v>
          </cell>
          <cell r="W1146" t="str">
            <v>MM</v>
          </cell>
          <cell r="X1146">
            <v>0</v>
          </cell>
          <cell r="Y1146">
            <v>0</v>
          </cell>
          <cell r="Z1146">
            <v>0</v>
          </cell>
          <cell r="AA1146" t="str">
            <v/>
          </cell>
          <cell r="AB1146">
            <v>447</v>
          </cell>
          <cell r="AC1146">
            <v>254</v>
          </cell>
          <cell r="AD1146">
            <v>235</v>
          </cell>
          <cell r="AE1146" t="str">
            <v>MM</v>
          </cell>
          <cell r="AF1146">
            <v>3.4000000000000002E-2</v>
          </cell>
          <cell r="AG1146" t="str">
            <v>KG</v>
          </cell>
          <cell r="AH1146">
            <v>0</v>
          </cell>
          <cell r="AI1146" t="str">
            <v/>
          </cell>
          <cell r="AJ1146">
            <v>2.99</v>
          </cell>
          <cell r="AK1146" t="str">
            <v>KG</v>
          </cell>
          <cell r="AL1146" t="str">
            <v>6</v>
          </cell>
          <cell r="AM1146" t="str">
            <v>5</v>
          </cell>
          <cell r="AN1146" t="str">
            <v>30</v>
          </cell>
          <cell r="AO1146" t="str">
            <v>2160</v>
          </cell>
        </row>
        <row r="1147">
          <cell r="D1147" t="str">
            <v>45907-09000-03</v>
          </cell>
          <cell r="E1147" t="str">
            <v>HP WR 40</v>
          </cell>
          <cell r="F1147">
            <v>0</v>
          </cell>
          <cell r="G1147" t="str">
            <v/>
          </cell>
          <cell r="H1147">
            <v>0.27400000000000002</v>
          </cell>
          <cell r="I1147" t="str">
            <v>L</v>
          </cell>
          <cell r="J1147" t="str">
            <v>ST</v>
          </cell>
          <cell r="K1147" t="str">
            <v/>
          </cell>
          <cell r="L1147" t="str">
            <v>0</v>
          </cell>
          <cell r="M1147" t="str">
            <v>72</v>
          </cell>
          <cell r="N1147" t="str">
            <v>4005800180194</v>
          </cell>
          <cell r="O1147" t="str">
            <v>HE</v>
          </cell>
          <cell r="P1147" t="str">
            <v/>
          </cell>
          <cell r="Q1147" t="str">
            <v/>
          </cell>
          <cell r="R1147" t="str">
            <v>4005802180192</v>
          </cell>
          <cell r="S1147" t="str">
            <v>HE</v>
          </cell>
          <cell r="T1147">
            <v>80</v>
          </cell>
          <cell r="U1147">
            <v>32</v>
          </cell>
          <cell r="V1147">
            <v>107</v>
          </cell>
          <cell r="W1147" t="str">
            <v>MM</v>
          </cell>
          <cell r="X1147">
            <v>0</v>
          </cell>
          <cell r="Y1147">
            <v>0</v>
          </cell>
          <cell r="Z1147">
            <v>0</v>
          </cell>
          <cell r="AA1147" t="str">
            <v/>
          </cell>
          <cell r="AB1147">
            <v>447</v>
          </cell>
          <cell r="AC1147">
            <v>254</v>
          </cell>
          <cell r="AD1147">
            <v>235</v>
          </cell>
          <cell r="AE1147" t="str">
            <v>MM</v>
          </cell>
          <cell r="AF1147">
            <v>3.4000000000000002E-2</v>
          </cell>
          <cell r="AG1147" t="str">
            <v>KG</v>
          </cell>
          <cell r="AH1147">
            <v>0</v>
          </cell>
          <cell r="AI1147" t="str">
            <v/>
          </cell>
          <cell r="AJ1147">
            <v>2.99</v>
          </cell>
          <cell r="AK1147" t="str">
            <v>KG</v>
          </cell>
          <cell r="AL1147" t="str">
            <v>6</v>
          </cell>
          <cell r="AM1147" t="str">
            <v>5</v>
          </cell>
          <cell r="AN1147" t="str">
            <v>30</v>
          </cell>
          <cell r="AO1147" t="str">
            <v>2160</v>
          </cell>
        </row>
        <row r="1148">
          <cell r="D1148" t="str">
            <v>45907-09000-04</v>
          </cell>
          <cell r="E1148" t="str">
            <v>HP WR 40</v>
          </cell>
          <cell r="F1148">
            <v>0</v>
          </cell>
          <cell r="G1148" t="str">
            <v/>
          </cell>
          <cell r="H1148">
            <v>0.27400000000000002</v>
          </cell>
          <cell r="I1148" t="str">
            <v>L</v>
          </cell>
          <cell r="J1148" t="str">
            <v>ST</v>
          </cell>
          <cell r="K1148" t="str">
            <v/>
          </cell>
          <cell r="L1148" t="str">
            <v>0</v>
          </cell>
          <cell r="M1148" t="str">
            <v>72</v>
          </cell>
          <cell r="N1148" t="str">
            <v>4005800180194</v>
          </cell>
          <cell r="O1148" t="str">
            <v>HE</v>
          </cell>
          <cell r="P1148" t="str">
            <v/>
          </cell>
          <cell r="Q1148" t="str">
            <v/>
          </cell>
          <cell r="R1148" t="str">
            <v>4005802180192</v>
          </cell>
          <cell r="S1148" t="str">
            <v>HE</v>
          </cell>
          <cell r="T1148">
            <v>80</v>
          </cell>
          <cell r="U1148">
            <v>32</v>
          </cell>
          <cell r="V1148">
            <v>107</v>
          </cell>
          <cell r="W1148" t="str">
            <v>MM</v>
          </cell>
          <cell r="X1148">
            <v>0</v>
          </cell>
          <cell r="Y1148">
            <v>0</v>
          </cell>
          <cell r="Z1148">
            <v>0</v>
          </cell>
          <cell r="AA1148" t="str">
            <v/>
          </cell>
          <cell r="AB1148">
            <v>447</v>
          </cell>
          <cell r="AC1148">
            <v>254</v>
          </cell>
          <cell r="AD1148">
            <v>235</v>
          </cell>
          <cell r="AE1148" t="str">
            <v>MM</v>
          </cell>
          <cell r="AF1148">
            <v>3.4000000000000002E-2</v>
          </cell>
          <cell r="AG1148" t="str">
            <v>KG</v>
          </cell>
          <cell r="AH1148">
            <v>0</v>
          </cell>
          <cell r="AI1148" t="str">
            <v/>
          </cell>
          <cell r="AJ1148">
            <v>2.99</v>
          </cell>
          <cell r="AK1148" t="str">
            <v>KG</v>
          </cell>
          <cell r="AL1148" t="str">
            <v>6</v>
          </cell>
          <cell r="AM1148" t="str">
            <v>5</v>
          </cell>
          <cell r="AN1148" t="str">
            <v>30</v>
          </cell>
          <cell r="AO1148" t="str">
            <v>2160</v>
          </cell>
        </row>
        <row r="1149">
          <cell r="D1149" t="str">
            <v>46628-09000-01</v>
          </cell>
          <cell r="E1149" t="str">
            <v>HP EL STR 100</v>
          </cell>
          <cell r="F1149">
            <v>0</v>
          </cell>
          <cell r="G1149" t="str">
            <v/>
          </cell>
          <cell r="H1149">
            <v>0.495</v>
          </cell>
          <cell r="I1149" t="str">
            <v>L</v>
          </cell>
          <cell r="J1149" t="str">
            <v>ST</v>
          </cell>
          <cell r="K1149" t="str">
            <v/>
          </cell>
          <cell r="L1149" t="str">
            <v>100</v>
          </cell>
          <cell r="M1149" t="str">
            <v>100</v>
          </cell>
          <cell r="N1149" t="str">
            <v>4005800422928</v>
          </cell>
          <cell r="O1149" t="str">
            <v>HE</v>
          </cell>
          <cell r="P1149" t="str">
            <v/>
          </cell>
          <cell r="Q1149" t="str">
            <v/>
          </cell>
          <cell r="R1149" t="str">
            <v>4005802422926</v>
          </cell>
          <cell r="S1149" t="str">
            <v>HE</v>
          </cell>
          <cell r="T1149">
            <v>93</v>
          </cell>
          <cell r="U1149">
            <v>38</v>
          </cell>
          <cell r="V1149">
            <v>140</v>
          </cell>
          <cell r="W1149" t="str">
            <v>MM</v>
          </cell>
          <cell r="X1149">
            <v>0</v>
          </cell>
          <cell r="Y1149">
            <v>0</v>
          </cell>
          <cell r="Z1149">
            <v>0</v>
          </cell>
          <cell r="AA1149" t="str">
            <v>MM</v>
          </cell>
          <cell r="AB1149">
            <v>489</v>
          </cell>
          <cell r="AC1149">
            <v>292</v>
          </cell>
          <cell r="AD1149">
            <v>405</v>
          </cell>
          <cell r="AE1149" t="str">
            <v>MM</v>
          </cell>
          <cell r="AF1149">
            <v>8.5000000000000006E-2</v>
          </cell>
          <cell r="AG1149" t="str">
            <v>KG</v>
          </cell>
          <cell r="AH1149">
            <v>0</v>
          </cell>
          <cell r="AI1149" t="str">
            <v>KG</v>
          </cell>
          <cell r="AJ1149">
            <v>9.1470000000000002</v>
          </cell>
          <cell r="AK1149" t="str">
            <v>KG</v>
          </cell>
          <cell r="AL1149" t="str">
            <v>6</v>
          </cell>
          <cell r="AM1149" t="str">
            <v>3</v>
          </cell>
          <cell r="AN1149" t="str">
            <v>18</v>
          </cell>
          <cell r="AO1149" t="str">
            <v>1800</v>
          </cell>
        </row>
        <row r="1150">
          <cell r="D1150" t="str">
            <v>46628-09000-02</v>
          </cell>
          <cell r="E1150" t="str">
            <v>HP EL STR 100</v>
          </cell>
          <cell r="F1150">
            <v>0</v>
          </cell>
          <cell r="G1150" t="str">
            <v/>
          </cell>
          <cell r="H1150">
            <v>0.495</v>
          </cell>
          <cell r="I1150" t="str">
            <v>L</v>
          </cell>
          <cell r="J1150" t="str">
            <v>ST</v>
          </cell>
          <cell r="K1150" t="str">
            <v/>
          </cell>
          <cell r="L1150" t="str">
            <v>0</v>
          </cell>
          <cell r="M1150" t="str">
            <v>100</v>
          </cell>
          <cell r="N1150" t="str">
            <v>4005800422928</v>
          </cell>
          <cell r="O1150" t="str">
            <v>HE</v>
          </cell>
          <cell r="P1150" t="str">
            <v/>
          </cell>
          <cell r="Q1150" t="str">
            <v/>
          </cell>
          <cell r="R1150" t="str">
            <v>4005802422926</v>
          </cell>
          <cell r="S1150" t="str">
            <v>HE</v>
          </cell>
          <cell r="T1150">
            <v>93</v>
          </cell>
          <cell r="U1150">
            <v>38</v>
          </cell>
          <cell r="V1150">
            <v>140</v>
          </cell>
          <cell r="W1150" t="str">
            <v>MM</v>
          </cell>
          <cell r="X1150">
            <v>0</v>
          </cell>
          <cell r="Y1150">
            <v>0</v>
          </cell>
          <cell r="Z1150">
            <v>0</v>
          </cell>
          <cell r="AA1150" t="str">
            <v/>
          </cell>
          <cell r="AB1150">
            <v>489</v>
          </cell>
          <cell r="AC1150">
            <v>292</v>
          </cell>
          <cell r="AD1150">
            <v>405</v>
          </cell>
          <cell r="AE1150" t="str">
            <v>MM</v>
          </cell>
          <cell r="AF1150">
            <v>8.5000000000000006E-2</v>
          </cell>
          <cell r="AG1150" t="str">
            <v>KG</v>
          </cell>
          <cell r="AH1150">
            <v>0</v>
          </cell>
          <cell r="AI1150" t="str">
            <v/>
          </cell>
          <cell r="AJ1150">
            <v>9.1470000000000002</v>
          </cell>
          <cell r="AK1150" t="str">
            <v>KG</v>
          </cell>
          <cell r="AL1150" t="str">
            <v>6</v>
          </cell>
          <cell r="AM1150" t="str">
            <v>3</v>
          </cell>
          <cell r="AN1150" t="str">
            <v>18</v>
          </cell>
          <cell r="AO1150" t="str">
            <v>1800</v>
          </cell>
        </row>
        <row r="1151">
          <cell r="D1151" t="str">
            <v>46628-09001-20</v>
          </cell>
          <cell r="E1151" t="str">
            <v>EPL FAB STR 65X19 TA 100 EN</v>
          </cell>
          <cell r="F1151">
            <v>0</v>
          </cell>
          <cell r="G1151" t="str">
            <v/>
          </cell>
          <cell r="H1151">
            <v>0.498</v>
          </cell>
          <cell r="I1151" t="str">
            <v>L</v>
          </cell>
          <cell r="J1151" t="str">
            <v>ST</v>
          </cell>
          <cell r="K1151" t="str">
            <v/>
          </cell>
          <cell r="L1151" t="str">
            <v>0</v>
          </cell>
          <cell r="M1151" t="str">
            <v>6</v>
          </cell>
          <cell r="N1151" t="str">
            <v>6009661212764</v>
          </cell>
          <cell r="O1151" t="str">
            <v>HE</v>
          </cell>
          <cell r="P1151" t="str">
            <v/>
          </cell>
          <cell r="Q1151" t="str">
            <v/>
          </cell>
          <cell r="R1151" t="str">
            <v>16009661212761</v>
          </cell>
          <cell r="S1151" t="str">
            <v>IC</v>
          </cell>
          <cell r="T1151">
            <v>93</v>
          </cell>
          <cell r="U1151">
            <v>38</v>
          </cell>
          <cell r="V1151">
            <v>141</v>
          </cell>
          <cell r="W1151" t="str">
            <v>MM</v>
          </cell>
          <cell r="X1151">
            <v>0</v>
          </cell>
          <cell r="Y1151">
            <v>0</v>
          </cell>
          <cell r="Z1151">
            <v>0</v>
          </cell>
          <cell r="AA1151" t="str">
            <v/>
          </cell>
          <cell r="AB1151">
            <v>201</v>
          </cell>
          <cell r="AC1151">
            <v>126</v>
          </cell>
          <cell r="AD1151">
            <v>160</v>
          </cell>
          <cell r="AE1151" t="str">
            <v>MM</v>
          </cell>
          <cell r="AF1151">
            <v>8.5000000000000006E-2</v>
          </cell>
          <cell r="AG1151" t="str">
            <v>KG</v>
          </cell>
          <cell r="AH1151">
            <v>0</v>
          </cell>
          <cell r="AI1151" t="str">
            <v/>
          </cell>
          <cell r="AJ1151">
            <v>0.60399999999999998</v>
          </cell>
          <cell r="AK1151" t="str">
            <v>KG</v>
          </cell>
          <cell r="AL1151" t="str">
            <v>30</v>
          </cell>
          <cell r="AM1151" t="str">
            <v>8</v>
          </cell>
          <cell r="AN1151" t="str">
            <v>240</v>
          </cell>
          <cell r="AO1151" t="str">
            <v>1440</v>
          </cell>
        </row>
        <row r="1152">
          <cell r="D1152" t="str">
            <v>46628-09001-21</v>
          </cell>
          <cell r="E1152" t="str">
            <v>EPL FAB STR 65X19 TA 100 EN</v>
          </cell>
          <cell r="F1152">
            <v>0</v>
          </cell>
          <cell r="G1152" t="str">
            <v/>
          </cell>
          <cell r="H1152">
            <v>0.498</v>
          </cell>
          <cell r="I1152" t="str">
            <v>L</v>
          </cell>
          <cell r="J1152" t="str">
            <v>ST</v>
          </cell>
          <cell r="K1152" t="str">
            <v/>
          </cell>
          <cell r="L1152" t="str">
            <v>0</v>
          </cell>
          <cell r="M1152" t="str">
            <v>6</v>
          </cell>
          <cell r="N1152" t="str">
            <v>6009661212764</v>
          </cell>
          <cell r="O1152" t="str">
            <v>HE</v>
          </cell>
          <cell r="P1152" t="str">
            <v/>
          </cell>
          <cell r="Q1152" t="str">
            <v/>
          </cell>
          <cell r="R1152" t="str">
            <v>16009661212761</v>
          </cell>
          <cell r="S1152" t="str">
            <v>IC</v>
          </cell>
          <cell r="T1152">
            <v>93</v>
          </cell>
          <cell r="U1152">
            <v>38</v>
          </cell>
          <cell r="V1152">
            <v>141</v>
          </cell>
          <cell r="W1152" t="str">
            <v>MM</v>
          </cell>
          <cell r="X1152">
            <v>0</v>
          </cell>
          <cell r="Y1152">
            <v>0</v>
          </cell>
          <cell r="Z1152">
            <v>0</v>
          </cell>
          <cell r="AA1152" t="str">
            <v/>
          </cell>
          <cell r="AB1152">
            <v>201</v>
          </cell>
          <cell r="AC1152">
            <v>126</v>
          </cell>
          <cell r="AD1152">
            <v>160</v>
          </cell>
          <cell r="AE1152" t="str">
            <v>MM</v>
          </cell>
          <cell r="AF1152">
            <v>8.5000000000000006E-2</v>
          </cell>
          <cell r="AG1152" t="str">
            <v>G</v>
          </cell>
          <cell r="AH1152">
            <v>0</v>
          </cell>
          <cell r="AI1152" t="str">
            <v/>
          </cell>
          <cell r="AJ1152">
            <v>0.60399999999999998</v>
          </cell>
          <cell r="AK1152" t="str">
            <v>KG</v>
          </cell>
          <cell r="AL1152" t="str">
            <v>30</v>
          </cell>
          <cell r="AM1152" t="str">
            <v>9</v>
          </cell>
          <cell r="AN1152" t="str">
            <v>270</v>
          </cell>
          <cell r="AO1152" t="str">
            <v>1620</v>
          </cell>
        </row>
        <row r="1153">
          <cell r="D1153" t="str">
            <v>46628-09001-22</v>
          </cell>
          <cell r="E1153" t="str">
            <v>EPL FAB STR 65X19 TA 100 EN</v>
          </cell>
          <cell r="F1153">
            <v>0</v>
          </cell>
          <cell r="G1153" t="str">
            <v/>
          </cell>
          <cell r="H1153">
            <v>0.498</v>
          </cell>
          <cell r="I1153" t="str">
            <v>L</v>
          </cell>
          <cell r="J1153" t="str">
            <v>ST</v>
          </cell>
          <cell r="K1153" t="str">
            <v/>
          </cell>
          <cell r="L1153" t="str">
            <v>0</v>
          </cell>
          <cell r="M1153" t="str">
            <v>6</v>
          </cell>
          <cell r="N1153" t="str">
            <v>6009661212764</v>
          </cell>
          <cell r="O1153" t="str">
            <v>HE</v>
          </cell>
          <cell r="P1153" t="str">
            <v/>
          </cell>
          <cell r="Q1153" t="str">
            <v/>
          </cell>
          <cell r="R1153" t="str">
            <v>16009661212761</v>
          </cell>
          <cell r="S1153" t="str">
            <v>IC</v>
          </cell>
          <cell r="T1153">
            <v>93</v>
          </cell>
          <cell r="U1153">
            <v>38</v>
          </cell>
          <cell r="V1153">
            <v>141</v>
          </cell>
          <cell r="W1153" t="str">
            <v>MM</v>
          </cell>
          <cell r="X1153">
            <v>0</v>
          </cell>
          <cell r="Y1153">
            <v>0</v>
          </cell>
          <cell r="Z1153">
            <v>0</v>
          </cell>
          <cell r="AA1153" t="str">
            <v/>
          </cell>
          <cell r="AB1153">
            <v>201</v>
          </cell>
          <cell r="AC1153">
            <v>126</v>
          </cell>
          <cell r="AD1153">
            <v>160</v>
          </cell>
          <cell r="AE1153" t="str">
            <v>MM</v>
          </cell>
          <cell r="AF1153">
            <v>8.5000000000000006E-2</v>
          </cell>
          <cell r="AG1153" t="str">
            <v>G</v>
          </cell>
          <cell r="AH1153">
            <v>0</v>
          </cell>
          <cell r="AI1153" t="str">
            <v/>
          </cell>
          <cell r="AJ1153">
            <v>0.60399999999999998</v>
          </cell>
          <cell r="AK1153" t="str">
            <v>KG</v>
          </cell>
          <cell r="AL1153" t="str">
            <v>30</v>
          </cell>
          <cell r="AM1153" t="str">
            <v>9</v>
          </cell>
          <cell r="AN1153" t="str">
            <v>270</v>
          </cell>
          <cell r="AO1153" t="str">
            <v>1620</v>
          </cell>
        </row>
        <row r="1154">
          <cell r="D1154" t="str">
            <v>46628-09002-01</v>
          </cell>
          <cell r="E1154" t="str">
            <v>HP EL STR 100_MM</v>
          </cell>
          <cell r="F1154">
            <v>0</v>
          </cell>
          <cell r="G1154" t="str">
            <v/>
          </cell>
          <cell r="H1154">
            <v>0.495</v>
          </cell>
          <cell r="I1154" t="str">
            <v>L</v>
          </cell>
          <cell r="J1154" t="str">
            <v>ST</v>
          </cell>
          <cell r="K1154" t="str">
            <v/>
          </cell>
          <cell r="L1154" t="str">
            <v>0</v>
          </cell>
          <cell r="M1154" t="str">
            <v>100</v>
          </cell>
          <cell r="N1154" t="str">
            <v>4005800422928</v>
          </cell>
          <cell r="O1154" t="str">
            <v>HE</v>
          </cell>
          <cell r="P1154" t="str">
            <v/>
          </cell>
          <cell r="Q1154" t="str">
            <v/>
          </cell>
          <cell r="R1154" t="str">
            <v>4005802422926</v>
          </cell>
          <cell r="S1154" t="str">
            <v>HE</v>
          </cell>
          <cell r="T1154">
            <v>93</v>
          </cell>
          <cell r="U1154">
            <v>38</v>
          </cell>
          <cell r="V1154">
            <v>140</v>
          </cell>
          <cell r="W1154" t="str">
            <v>MM</v>
          </cell>
          <cell r="X1154">
            <v>0</v>
          </cell>
          <cell r="Y1154">
            <v>0</v>
          </cell>
          <cell r="Z1154">
            <v>0</v>
          </cell>
          <cell r="AA1154" t="str">
            <v/>
          </cell>
          <cell r="AB1154">
            <v>489</v>
          </cell>
          <cell r="AC1154">
            <v>292</v>
          </cell>
          <cell r="AD1154">
            <v>405</v>
          </cell>
          <cell r="AE1154" t="str">
            <v>MM</v>
          </cell>
          <cell r="AF1154">
            <v>8.5000000000000006E-2</v>
          </cell>
          <cell r="AG1154" t="str">
            <v>KG</v>
          </cell>
          <cell r="AH1154">
            <v>0</v>
          </cell>
          <cell r="AI1154" t="str">
            <v/>
          </cell>
          <cell r="AJ1154">
            <v>9.1470000000000002</v>
          </cell>
          <cell r="AK1154" t="str">
            <v>KG</v>
          </cell>
          <cell r="AL1154" t="str">
            <v>6</v>
          </cell>
          <cell r="AM1154" t="str">
            <v>3</v>
          </cell>
          <cell r="AN1154" t="str">
            <v>18</v>
          </cell>
          <cell r="AO1154" t="str">
            <v>1800</v>
          </cell>
        </row>
        <row r="1155">
          <cell r="D1155" t="str">
            <v>46629-09000-21</v>
          </cell>
          <cell r="E1155" t="str">
            <v>EPL UN 72X19 TA 100 EN</v>
          </cell>
          <cell r="F1155">
            <v>0</v>
          </cell>
          <cell r="G1155" t="str">
            <v/>
          </cell>
          <cell r="H1155">
            <v>0.498</v>
          </cell>
          <cell r="I1155" t="str">
            <v>L</v>
          </cell>
          <cell r="J1155" t="str">
            <v>ST</v>
          </cell>
          <cell r="K1155" t="str">
            <v/>
          </cell>
          <cell r="L1155" t="str">
            <v>0</v>
          </cell>
          <cell r="M1155" t="str">
            <v>6</v>
          </cell>
          <cell r="N1155" t="str">
            <v>6009661212757</v>
          </cell>
          <cell r="O1155" t="str">
            <v>HE</v>
          </cell>
          <cell r="P1155" t="str">
            <v/>
          </cell>
          <cell r="Q1155" t="str">
            <v/>
          </cell>
          <cell r="R1155" t="str">
            <v>16009661212754</v>
          </cell>
          <cell r="S1155" t="str">
            <v>IC</v>
          </cell>
          <cell r="T1155">
            <v>93</v>
          </cell>
          <cell r="U1155">
            <v>38</v>
          </cell>
          <cell r="V1155">
            <v>141</v>
          </cell>
          <cell r="W1155" t="str">
            <v>MM</v>
          </cell>
          <cell r="X1155">
            <v>0</v>
          </cell>
          <cell r="Y1155">
            <v>0</v>
          </cell>
          <cell r="Z1155">
            <v>0</v>
          </cell>
          <cell r="AA1155" t="str">
            <v/>
          </cell>
          <cell r="AB1155">
            <v>201</v>
          </cell>
          <cell r="AC1155">
            <v>126</v>
          </cell>
          <cell r="AD1155">
            <v>160</v>
          </cell>
          <cell r="AE1155" t="str">
            <v>MM</v>
          </cell>
          <cell r="AF1155">
            <v>7.2999999999999995E-2</v>
          </cell>
          <cell r="AG1155" t="str">
            <v>KG</v>
          </cell>
          <cell r="AH1155">
            <v>0</v>
          </cell>
          <cell r="AI1155" t="str">
            <v/>
          </cell>
          <cell r="AJ1155">
            <v>0.53100000000000003</v>
          </cell>
          <cell r="AK1155" t="str">
            <v>KG</v>
          </cell>
          <cell r="AL1155" t="str">
            <v>30</v>
          </cell>
          <cell r="AM1155" t="str">
            <v>9</v>
          </cell>
          <cell r="AN1155" t="str">
            <v>270</v>
          </cell>
          <cell r="AO1155" t="str">
            <v>1620</v>
          </cell>
        </row>
        <row r="1156">
          <cell r="D1156" t="str">
            <v>46629-09000-22</v>
          </cell>
          <cell r="E1156" t="str">
            <v>EPL UN 72X19 TA 100 EN</v>
          </cell>
          <cell r="F1156">
            <v>0</v>
          </cell>
          <cell r="G1156" t="str">
            <v/>
          </cell>
          <cell r="H1156">
            <v>0.498</v>
          </cell>
          <cell r="I1156" t="str">
            <v>L</v>
          </cell>
          <cell r="J1156" t="str">
            <v>ST</v>
          </cell>
          <cell r="K1156" t="str">
            <v/>
          </cell>
          <cell r="L1156" t="str">
            <v>0</v>
          </cell>
          <cell r="M1156" t="str">
            <v>6</v>
          </cell>
          <cell r="N1156" t="str">
            <v>6009661212757</v>
          </cell>
          <cell r="O1156" t="str">
            <v>HE</v>
          </cell>
          <cell r="P1156" t="str">
            <v/>
          </cell>
          <cell r="Q1156" t="str">
            <v/>
          </cell>
          <cell r="R1156" t="str">
            <v>16009661212754</v>
          </cell>
          <cell r="S1156" t="str">
            <v>IC</v>
          </cell>
          <cell r="T1156">
            <v>93</v>
          </cell>
          <cell r="U1156">
            <v>38</v>
          </cell>
          <cell r="V1156">
            <v>141</v>
          </cell>
          <cell r="W1156" t="str">
            <v>MM</v>
          </cell>
          <cell r="X1156">
            <v>0</v>
          </cell>
          <cell r="Y1156">
            <v>0</v>
          </cell>
          <cell r="Z1156">
            <v>0</v>
          </cell>
          <cell r="AA1156" t="str">
            <v/>
          </cell>
          <cell r="AB1156">
            <v>201</v>
          </cell>
          <cell r="AC1156">
            <v>126</v>
          </cell>
          <cell r="AD1156">
            <v>160</v>
          </cell>
          <cell r="AE1156" t="str">
            <v>MM</v>
          </cell>
          <cell r="AF1156">
            <v>7.2999999999999995E-2</v>
          </cell>
          <cell r="AG1156" t="str">
            <v>KG</v>
          </cell>
          <cell r="AH1156">
            <v>0</v>
          </cell>
          <cell r="AI1156" t="str">
            <v/>
          </cell>
          <cell r="AJ1156">
            <v>0.53100000000000003</v>
          </cell>
          <cell r="AK1156" t="str">
            <v>KG</v>
          </cell>
          <cell r="AL1156" t="str">
            <v>30</v>
          </cell>
          <cell r="AM1156" t="str">
            <v>8</v>
          </cell>
          <cell r="AN1156" t="str">
            <v>240</v>
          </cell>
          <cell r="AO1156" t="str">
            <v>1440</v>
          </cell>
        </row>
        <row r="1157">
          <cell r="D1157" t="str">
            <v>46629-09000-23</v>
          </cell>
          <cell r="E1157" t="str">
            <v>EPL UN 72X19 TA 100 EN</v>
          </cell>
          <cell r="F1157">
            <v>0</v>
          </cell>
          <cell r="G1157" t="str">
            <v/>
          </cell>
          <cell r="H1157">
            <v>0.498</v>
          </cell>
          <cell r="I1157" t="str">
            <v>L</v>
          </cell>
          <cell r="J1157" t="str">
            <v>ST</v>
          </cell>
          <cell r="K1157" t="str">
            <v/>
          </cell>
          <cell r="L1157" t="str">
            <v>0</v>
          </cell>
          <cell r="M1157" t="str">
            <v>6</v>
          </cell>
          <cell r="N1157" t="str">
            <v>6009661212757</v>
          </cell>
          <cell r="O1157" t="str">
            <v>HE</v>
          </cell>
          <cell r="P1157" t="str">
            <v/>
          </cell>
          <cell r="Q1157" t="str">
            <v/>
          </cell>
          <cell r="R1157" t="str">
            <v>16009661212754</v>
          </cell>
          <cell r="S1157" t="str">
            <v>IC</v>
          </cell>
          <cell r="T1157">
            <v>93</v>
          </cell>
          <cell r="U1157">
            <v>38</v>
          </cell>
          <cell r="V1157">
            <v>141</v>
          </cell>
          <cell r="W1157" t="str">
            <v>MM</v>
          </cell>
          <cell r="X1157">
            <v>0</v>
          </cell>
          <cell r="Y1157">
            <v>0</v>
          </cell>
          <cell r="Z1157">
            <v>0</v>
          </cell>
          <cell r="AA1157" t="str">
            <v/>
          </cell>
          <cell r="AB1157">
            <v>201</v>
          </cell>
          <cell r="AC1157">
            <v>126</v>
          </cell>
          <cell r="AD1157">
            <v>160</v>
          </cell>
          <cell r="AE1157" t="str">
            <v>MM</v>
          </cell>
          <cell r="AF1157">
            <v>7.2999999999999995E-2</v>
          </cell>
          <cell r="AG1157" t="str">
            <v>KG</v>
          </cell>
          <cell r="AH1157">
            <v>0</v>
          </cell>
          <cell r="AI1157" t="str">
            <v/>
          </cell>
          <cell r="AJ1157">
            <v>0.53100000000000003</v>
          </cell>
          <cell r="AK1157" t="str">
            <v>KG</v>
          </cell>
          <cell r="AL1157" t="str">
            <v>30</v>
          </cell>
          <cell r="AM1157" t="str">
            <v>8</v>
          </cell>
          <cell r="AN1157" t="str">
            <v>240</v>
          </cell>
          <cell r="AO1157" t="str">
            <v>1440</v>
          </cell>
        </row>
        <row r="1158">
          <cell r="D1158" t="str">
            <v>47087-09001-01</v>
          </cell>
          <cell r="E1158" t="str">
            <v>HP EL 10</v>
          </cell>
          <cell r="F1158">
            <v>0</v>
          </cell>
          <cell r="G1158" t="str">
            <v/>
          </cell>
          <cell r="H1158">
            <v>8.0000000000000002E-3</v>
          </cell>
          <cell r="I1158" t="str">
            <v>L</v>
          </cell>
          <cell r="J1158" t="str">
            <v>ST</v>
          </cell>
          <cell r="K1158" t="str">
            <v/>
          </cell>
          <cell r="L1158" t="str">
            <v>30</v>
          </cell>
          <cell r="M1158" t="str">
            <v>180</v>
          </cell>
          <cell r="N1158" t="str">
            <v>4005800078286</v>
          </cell>
          <cell r="O1158" t="str">
            <v>HE</v>
          </cell>
          <cell r="P1158" t="str">
            <v>4005801078285</v>
          </cell>
          <cell r="Q1158" t="str">
            <v>HE</v>
          </cell>
          <cell r="R1158" t="str">
            <v>4005802078284</v>
          </cell>
          <cell r="S1158" t="str">
            <v>HE</v>
          </cell>
          <cell r="T1158">
            <v>80</v>
          </cell>
          <cell r="U1158">
            <v>1</v>
          </cell>
          <cell r="V1158">
            <v>106</v>
          </cell>
          <cell r="W1158" t="str">
            <v>MM</v>
          </cell>
          <cell r="X1158">
            <v>167</v>
          </cell>
          <cell r="Y1158">
            <v>93</v>
          </cell>
          <cell r="Z1158">
            <v>109</v>
          </cell>
          <cell r="AA1158" t="str">
            <v>MM</v>
          </cell>
          <cell r="AB1158">
            <v>301</v>
          </cell>
          <cell r="AC1158">
            <v>179</v>
          </cell>
          <cell r="AD1158">
            <v>232</v>
          </cell>
          <cell r="AE1158" t="str">
            <v>MM</v>
          </cell>
          <cell r="AF1158">
            <v>0.01</v>
          </cell>
          <cell r="AG1158" t="str">
            <v>KG</v>
          </cell>
          <cell r="AH1158">
            <v>0.32100000000000001</v>
          </cell>
          <cell r="AI1158" t="str">
            <v>KG</v>
          </cell>
          <cell r="AJ1158">
            <v>2.0990000000000002</v>
          </cell>
          <cell r="AK1158" t="str">
            <v>KG</v>
          </cell>
          <cell r="AL1158" t="str">
            <v>12</v>
          </cell>
          <cell r="AM1158" t="str">
            <v>5</v>
          </cell>
          <cell r="AN1158" t="str">
            <v>60</v>
          </cell>
          <cell r="AO1158" t="str">
            <v>10800</v>
          </cell>
        </row>
        <row r="1159">
          <cell r="D1159" t="str">
            <v>47087-09001-02</v>
          </cell>
          <cell r="E1159" t="str">
            <v>HP EL 10</v>
          </cell>
          <cell r="F1159">
            <v>0</v>
          </cell>
          <cell r="G1159" t="str">
            <v/>
          </cell>
          <cell r="H1159">
            <v>8.0000000000000002E-3</v>
          </cell>
          <cell r="I1159" t="str">
            <v>L</v>
          </cell>
          <cell r="J1159" t="str">
            <v>ST</v>
          </cell>
          <cell r="K1159" t="str">
            <v/>
          </cell>
          <cell r="L1159" t="str">
            <v>30</v>
          </cell>
          <cell r="M1159" t="str">
            <v>180</v>
          </cell>
          <cell r="N1159" t="str">
            <v>4005800078286</v>
          </cell>
          <cell r="O1159" t="str">
            <v>HE</v>
          </cell>
          <cell r="P1159" t="str">
            <v>4005801078285</v>
          </cell>
          <cell r="Q1159" t="str">
            <v>HE</v>
          </cell>
          <cell r="R1159" t="str">
            <v>4005802078284</v>
          </cell>
          <cell r="S1159" t="str">
            <v>HE</v>
          </cell>
          <cell r="T1159">
            <v>80</v>
          </cell>
          <cell r="U1159">
            <v>1</v>
          </cell>
          <cell r="V1159">
            <v>106</v>
          </cell>
          <cell r="W1159" t="str">
            <v>MM</v>
          </cell>
          <cell r="X1159">
            <v>167</v>
          </cell>
          <cell r="Y1159">
            <v>93</v>
          </cell>
          <cell r="Z1159">
            <v>109</v>
          </cell>
          <cell r="AA1159" t="str">
            <v>MM</v>
          </cell>
          <cell r="AB1159">
            <v>301</v>
          </cell>
          <cell r="AC1159">
            <v>179</v>
          </cell>
          <cell r="AD1159">
            <v>232</v>
          </cell>
          <cell r="AE1159" t="str">
            <v>MM</v>
          </cell>
          <cell r="AF1159">
            <v>0.01</v>
          </cell>
          <cell r="AG1159" t="str">
            <v>KG</v>
          </cell>
          <cell r="AH1159">
            <v>0.32100000000000001</v>
          </cell>
          <cell r="AI1159" t="str">
            <v>KG</v>
          </cell>
          <cell r="AJ1159">
            <v>2.0990000000000002</v>
          </cell>
          <cell r="AK1159" t="str">
            <v>KG</v>
          </cell>
          <cell r="AL1159" t="str">
            <v>12</v>
          </cell>
          <cell r="AM1159" t="str">
            <v>5</v>
          </cell>
          <cell r="AN1159" t="str">
            <v>60</v>
          </cell>
          <cell r="AO1159" t="str">
            <v>10800</v>
          </cell>
        </row>
        <row r="1160">
          <cell r="D1160" t="str">
            <v>47087-09002-01</v>
          </cell>
          <cell r="E1160" t="str">
            <v>HP EL 10_MM</v>
          </cell>
          <cell r="F1160">
            <v>0</v>
          </cell>
          <cell r="G1160" t="str">
            <v/>
          </cell>
          <cell r="H1160">
            <v>5.0999999999999997E-2</v>
          </cell>
          <cell r="I1160" t="str">
            <v>L</v>
          </cell>
          <cell r="J1160" t="str">
            <v>ST</v>
          </cell>
          <cell r="K1160" t="str">
            <v/>
          </cell>
          <cell r="L1160" t="str">
            <v>30</v>
          </cell>
          <cell r="M1160" t="str">
            <v>180</v>
          </cell>
          <cell r="N1160" t="str">
            <v>4005800078286</v>
          </cell>
          <cell r="O1160" t="str">
            <v>HE</v>
          </cell>
          <cell r="P1160" t="str">
            <v>4005801078285</v>
          </cell>
          <cell r="Q1160" t="str">
            <v>HE</v>
          </cell>
          <cell r="R1160" t="str">
            <v>4005802078284</v>
          </cell>
          <cell r="S1160" t="str">
            <v>HE</v>
          </cell>
          <cell r="T1160">
            <v>80</v>
          </cell>
          <cell r="U1160">
            <v>6</v>
          </cell>
          <cell r="V1160">
            <v>106</v>
          </cell>
          <cell r="W1160" t="str">
            <v>MM</v>
          </cell>
          <cell r="X1160">
            <v>167</v>
          </cell>
          <cell r="Y1160">
            <v>93</v>
          </cell>
          <cell r="Z1160">
            <v>109</v>
          </cell>
          <cell r="AA1160" t="str">
            <v>MM</v>
          </cell>
          <cell r="AB1160">
            <v>301</v>
          </cell>
          <cell r="AC1160">
            <v>179</v>
          </cell>
          <cell r="AD1160">
            <v>232</v>
          </cell>
          <cell r="AE1160" t="str">
            <v>MM</v>
          </cell>
          <cell r="AF1160">
            <v>0.01</v>
          </cell>
          <cell r="AG1160" t="str">
            <v>KG</v>
          </cell>
          <cell r="AH1160">
            <v>0.32100000000000001</v>
          </cell>
          <cell r="AI1160" t="str">
            <v>KG</v>
          </cell>
          <cell r="AJ1160">
            <v>2.0990000000000002</v>
          </cell>
          <cell r="AK1160" t="str">
            <v>KG</v>
          </cell>
          <cell r="AL1160" t="str">
            <v>16</v>
          </cell>
          <cell r="AM1160" t="str">
            <v>5</v>
          </cell>
          <cell r="AN1160" t="str">
            <v>80</v>
          </cell>
          <cell r="AO1160" t="str">
            <v>14400</v>
          </cell>
        </row>
        <row r="1161">
          <cell r="D1161" t="str">
            <v>47268-00000-04</v>
          </cell>
          <cell r="E1161" t="str">
            <v>EPL CLR 72X19 TR 20 EN_MS</v>
          </cell>
          <cell r="F1161">
            <v>0</v>
          </cell>
          <cell r="G1161" t="str">
            <v/>
          </cell>
          <cell r="H1161">
            <v>0.17100000000000001</v>
          </cell>
          <cell r="I1161" t="str">
            <v>L</v>
          </cell>
          <cell r="J1161" t="str">
            <v>ST</v>
          </cell>
          <cell r="K1161" t="str">
            <v/>
          </cell>
          <cell r="L1161" t="str">
            <v>10</v>
          </cell>
          <cell r="M1161" t="str">
            <v>120</v>
          </cell>
          <cell r="N1161" t="str">
            <v>4005800237997</v>
          </cell>
          <cell r="O1161" t="str">
            <v>HE</v>
          </cell>
          <cell r="P1161" t="str">
            <v>4005801237996</v>
          </cell>
          <cell r="Q1161" t="str">
            <v>HE</v>
          </cell>
          <cell r="R1161" t="str">
            <v>4005802237995</v>
          </cell>
          <cell r="S1161" t="str">
            <v>HE</v>
          </cell>
          <cell r="T1161">
            <v>80</v>
          </cell>
          <cell r="U1161">
            <v>20</v>
          </cell>
          <cell r="V1161">
            <v>107</v>
          </cell>
          <cell r="W1161" t="str">
            <v>MM</v>
          </cell>
          <cell r="X1161">
            <v>200</v>
          </cell>
          <cell r="Y1161">
            <v>80</v>
          </cell>
          <cell r="Z1161">
            <v>107</v>
          </cell>
          <cell r="AA1161" t="str">
            <v>MM</v>
          </cell>
          <cell r="AB1161">
            <v>447</v>
          </cell>
          <cell r="AC1161">
            <v>254</v>
          </cell>
          <cell r="AD1161">
            <v>235</v>
          </cell>
          <cell r="AE1161" t="str">
            <v>MM</v>
          </cell>
          <cell r="AF1161">
            <v>0.02</v>
          </cell>
          <cell r="AG1161" t="str">
            <v>KG</v>
          </cell>
          <cell r="AH1161">
            <v>0.22</v>
          </cell>
          <cell r="AI1161" t="str">
            <v>KG</v>
          </cell>
          <cell r="AJ1161">
            <v>2.8</v>
          </cell>
          <cell r="AK1161" t="str">
            <v>KG</v>
          </cell>
          <cell r="AL1161" t="str">
            <v>6</v>
          </cell>
          <cell r="AM1161" t="str">
            <v>5</v>
          </cell>
          <cell r="AN1161" t="str">
            <v>30</v>
          </cell>
          <cell r="AO1161" t="str">
            <v>3600</v>
          </cell>
        </row>
        <row r="1162">
          <cell r="D1162" t="str">
            <v>47754-09000-02</v>
          </cell>
          <cell r="E1162" t="str">
            <v>HP FAB STR HL 65X32 24 ID JUMBO</v>
          </cell>
          <cell r="F1162">
            <v>0</v>
          </cell>
          <cell r="G1162" t="str">
            <v/>
          </cell>
          <cell r="H1162">
            <v>0.247</v>
          </cell>
          <cell r="I1162" t="str">
            <v>L</v>
          </cell>
          <cell r="J1162" t="str">
            <v>ST</v>
          </cell>
          <cell r="K1162" t="str">
            <v/>
          </cell>
          <cell r="L1162" t="str">
            <v>1</v>
          </cell>
          <cell r="M1162" t="str">
            <v>200</v>
          </cell>
          <cell r="N1162" t="str">
            <v>8999777026172</v>
          </cell>
          <cell r="O1162" t="str">
            <v>HE</v>
          </cell>
          <cell r="P1162" t="str">
            <v>08999777002459</v>
          </cell>
          <cell r="Q1162" t="str">
            <v>IC</v>
          </cell>
          <cell r="R1162" t="str">
            <v>18999777026179</v>
          </cell>
          <cell r="S1162" t="str">
            <v>IC</v>
          </cell>
          <cell r="T1162">
            <v>93</v>
          </cell>
          <cell r="U1162">
            <v>19</v>
          </cell>
          <cell r="V1162">
            <v>140</v>
          </cell>
          <cell r="W1162" t="str">
            <v>MM</v>
          </cell>
          <cell r="X1162">
            <v>93</v>
          </cell>
          <cell r="Y1162">
            <v>19</v>
          </cell>
          <cell r="Z1162">
            <v>140</v>
          </cell>
          <cell r="AA1162" t="str">
            <v>MM</v>
          </cell>
          <cell r="AB1162">
            <v>489</v>
          </cell>
          <cell r="AC1162">
            <v>292</v>
          </cell>
          <cell r="AD1162">
            <v>405</v>
          </cell>
          <cell r="AE1162" t="str">
            <v>MM</v>
          </cell>
          <cell r="AF1162">
            <v>3.6999999999999998E-2</v>
          </cell>
          <cell r="AG1162" t="str">
            <v>KG</v>
          </cell>
          <cell r="AH1162">
            <v>3.6999999999999998E-2</v>
          </cell>
          <cell r="AI1162" t="str">
            <v>KG</v>
          </cell>
          <cell r="AJ1162">
            <v>8.0489999999999995</v>
          </cell>
          <cell r="AK1162" t="str">
            <v>KG</v>
          </cell>
          <cell r="AL1162" t="str">
            <v>6</v>
          </cell>
          <cell r="AM1162" t="str">
            <v>3</v>
          </cell>
          <cell r="AN1162" t="str">
            <v>18</v>
          </cell>
          <cell r="AO1162" t="str">
            <v>3600</v>
          </cell>
        </row>
        <row r="1163">
          <cell r="D1163" t="str">
            <v>47754-09000-03</v>
          </cell>
          <cell r="E1163" t="str">
            <v>HP FAB STR HL 65X32 24 ID JUMBO</v>
          </cell>
          <cell r="F1163">
            <v>24</v>
          </cell>
          <cell r="G1163" t="str">
            <v>ST</v>
          </cell>
          <cell r="H1163">
            <v>0.247</v>
          </cell>
          <cell r="I1163" t="str">
            <v>L</v>
          </cell>
          <cell r="J1163" t="str">
            <v>ST</v>
          </cell>
          <cell r="K1163" t="str">
            <v/>
          </cell>
          <cell r="L1163" t="str">
            <v>1</v>
          </cell>
          <cell r="M1163" t="str">
            <v>200</v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>
            <v>93</v>
          </cell>
          <cell r="U1163">
            <v>19</v>
          </cell>
          <cell r="V1163">
            <v>140</v>
          </cell>
          <cell r="W1163" t="str">
            <v>MM</v>
          </cell>
          <cell r="X1163">
            <v>93</v>
          </cell>
          <cell r="Y1163">
            <v>19</v>
          </cell>
          <cell r="Z1163">
            <v>140</v>
          </cell>
          <cell r="AA1163" t="str">
            <v>MM</v>
          </cell>
          <cell r="AB1163">
            <v>489</v>
          </cell>
          <cell r="AC1163">
            <v>292</v>
          </cell>
          <cell r="AD1163">
            <v>405</v>
          </cell>
          <cell r="AE1163" t="str">
            <v>MM</v>
          </cell>
          <cell r="AF1163">
            <v>3.6999999999999998E-2</v>
          </cell>
          <cell r="AG1163" t="str">
            <v>KG</v>
          </cell>
          <cell r="AH1163">
            <v>3.6999999999999998E-2</v>
          </cell>
          <cell r="AI1163" t="str">
            <v>KG</v>
          </cell>
          <cell r="AJ1163">
            <v>8.0489999999999995</v>
          </cell>
          <cell r="AK1163" t="str">
            <v>KG</v>
          </cell>
          <cell r="AL1163" t="str">
            <v>6</v>
          </cell>
          <cell r="AM1163" t="str">
            <v>3</v>
          </cell>
          <cell r="AN1163" t="str">
            <v>18</v>
          </cell>
          <cell r="AO1163" t="str">
            <v>3600</v>
          </cell>
        </row>
        <row r="1164">
          <cell r="D1164" t="str">
            <v>47754-09000-04</v>
          </cell>
          <cell r="E1164" t="str">
            <v>HP FAB STR HL 65X32 24 ID JUMBO</v>
          </cell>
          <cell r="F1164">
            <v>24</v>
          </cell>
          <cell r="G1164" t="str">
            <v>ST</v>
          </cell>
          <cell r="H1164">
            <v>0.247</v>
          </cell>
          <cell r="I1164" t="str">
            <v>L</v>
          </cell>
          <cell r="J1164" t="str">
            <v>ST</v>
          </cell>
          <cell r="K1164" t="str">
            <v>BDF Surabaya</v>
          </cell>
          <cell r="L1164" t="str">
            <v>0</v>
          </cell>
          <cell r="M1164" t="str">
            <v>200</v>
          </cell>
          <cell r="N1164" t="str">
            <v>8999777011970</v>
          </cell>
          <cell r="O1164" t="str">
            <v>HE</v>
          </cell>
          <cell r="P1164" t="str">
            <v/>
          </cell>
          <cell r="Q1164" t="str">
            <v/>
          </cell>
          <cell r="R1164" t="str">
            <v>8999777011987</v>
          </cell>
          <cell r="S1164" t="str">
            <v>HE</v>
          </cell>
          <cell r="T1164">
            <v>93</v>
          </cell>
          <cell r="U1164">
            <v>19</v>
          </cell>
          <cell r="V1164">
            <v>140</v>
          </cell>
          <cell r="W1164" t="str">
            <v>MM</v>
          </cell>
          <cell r="X1164">
            <v>0</v>
          </cell>
          <cell r="Y1164">
            <v>0</v>
          </cell>
          <cell r="Z1164">
            <v>0</v>
          </cell>
          <cell r="AA1164" t="str">
            <v/>
          </cell>
          <cell r="AB1164">
            <v>489</v>
          </cell>
          <cell r="AC1164">
            <v>292</v>
          </cell>
          <cell r="AD1164">
            <v>405</v>
          </cell>
          <cell r="AE1164" t="str">
            <v>MM</v>
          </cell>
          <cell r="AF1164">
            <v>3.6999999999999998E-2</v>
          </cell>
          <cell r="AG1164" t="str">
            <v>KG</v>
          </cell>
          <cell r="AH1164">
            <v>0</v>
          </cell>
          <cell r="AI1164" t="str">
            <v/>
          </cell>
          <cell r="AJ1164">
            <v>8.0489999999999995</v>
          </cell>
          <cell r="AK1164" t="str">
            <v>KG</v>
          </cell>
          <cell r="AL1164" t="str">
            <v>6</v>
          </cell>
          <cell r="AM1164" t="str">
            <v>3</v>
          </cell>
          <cell r="AN1164" t="str">
            <v>18</v>
          </cell>
          <cell r="AO1164" t="str">
            <v>3600</v>
          </cell>
        </row>
        <row r="1165">
          <cell r="D1165" t="str">
            <v>47787-09000-02</v>
          </cell>
          <cell r="E1165" t="str">
            <v>HP PLS STR HL ASS 10 ID 47787</v>
          </cell>
          <cell r="F1165">
            <v>0</v>
          </cell>
          <cell r="G1165" t="str">
            <v/>
          </cell>
          <cell r="H1165">
            <v>5.0999999999999997E-2</v>
          </cell>
          <cell r="I1165" t="str">
            <v>L</v>
          </cell>
          <cell r="J1165" t="str">
            <v>ST</v>
          </cell>
          <cell r="K1165" t="str">
            <v/>
          </cell>
          <cell r="L1165" t="str">
            <v>30</v>
          </cell>
          <cell r="M1165" t="str">
            <v>180</v>
          </cell>
          <cell r="N1165" t="str">
            <v>8999777928490</v>
          </cell>
          <cell r="O1165" t="str">
            <v>HE</v>
          </cell>
          <cell r="P1165" t="str">
            <v>08999777002572</v>
          </cell>
          <cell r="Q1165" t="str">
            <v>IC</v>
          </cell>
          <cell r="R1165" t="str">
            <v>18999777928497</v>
          </cell>
          <cell r="S1165" t="str">
            <v>IC</v>
          </cell>
          <cell r="T1165">
            <v>80</v>
          </cell>
          <cell r="U1165">
            <v>6</v>
          </cell>
          <cell r="V1165">
            <v>106</v>
          </cell>
          <cell r="W1165" t="str">
            <v>MM</v>
          </cell>
          <cell r="X1165">
            <v>167</v>
          </cell>
          <cell r="Y1165">
            <v>93</v>
          </cell>
          <cell r="Z1165">
            <v>109</v>
          </cell>
          <cell r="AA1165" t="str">
            <v>MM</v>
          </cell>
          <cell r="AB1165">
            <v>301</v>
          </cell>
          <cell r="AC1165">
            <v>179</v>
          </cell>
          <cell r="AD1165">
            <v>232</v>
          </cell>
          <cell r="AE1165" t="str">
            <v>MM</v>
          </cell>
          <cell r="AF1165">
            <v>0.01</v>
          </cell>
          <cell r="AG1165" t="str">
            <v>KG</v>
          </cell>
          <cell r="AH1165">
            <v>0.315</v>
          </cell>
          <cell r="AI1165" t="str">
            <v>KG</v>
          </cell>
          <cell r="AJ1165">
            <v>2.06</v>
          </cell>
          <cell r="AK1165" t="str">
            <v>KG</v>
          </cell>
          <cell r="AL1165" t="str">
            <v>16</v>
          </cell>
          <cell r="AM1165" t="str">
            <v>5</v>
          </cell>
          <cell r="AN1165" t="str">
            <v>80</v>
          </cell>
          <cell r="AO1165" t="str">
            <v>14400</v>
          </cell>
        </row>
        <row r="1166">
          <cell r="D1166" t="str">
            <v>48326-00011-00</v>
          </cell>
          <cell r="E1166" t="str">
            <v>TRAYCC SHIPBOX TOPLES HP</v>
          </cell>
          <cell r="F1166">
            <v>0</v>
          </cell>
          <cell r="G1166" t="str">
            <v/>
          </cell>
          <cell r="H1166">
            <v>0</v>
          </cell>
          <cell r="I1166" t="str">
            <v/>
          </cell>
          <cell r="J1166" t="str">
            <v>ST</v>
          </cell>
          <cell r="K1166" t="str">
            <v>PRIMABOX ADIPERKASA, PT</v>
          </cell>
          <cell r="L1166" t="str">
            <v>0</v>
          </cell>
          <cell r="M1166" t="str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>
            <v>0</v>
          </cell>
          <cell r="U1166">
            <v>0</v>
          </cell>
          <cell r="V1166">
            <v>0</v>
          </cell>
          <cell r="W1166" t="str">
            <v/>
          </cell>
          <cell r="X1166">
            <v>0</v>
          </cell>
          <cell r="Y1166">
            <v>0</v>
          </cell>
          <cell r="Z1166">
            <v>0</v>
          </cell>
          <cell r="AA1166" t="str">
            <v/>
          </cell>
          <cell r="AB1166">
            <v>0</v>
          </cell>
          <cell r="AC1166">
            <v>0</v>
          </cell>
          <cell r="AD1166">
            <v>0</v>
          </cell>
          <cell r="AE1166" t="str">
            <v/>
          </cell>
          <cell r="AF1166">
            <v>0</v>
          </cell>
          <cell r="AG1166" t="str">
            <v>KG</v>
          </cell>
          <cell r="AH1166">
            <v>0</v>
          </cell>
          <cell r="AI1166" t="str">
            <v/>
          </cell>
          <cell r="AJ1166">
            <v>0</v>
          </cell>
          <cell r="AK1166" t="str">
            <v/>
          </cell>
          <cell r="AL1166" t="str">
            <v>0</v>
          </cell>
          <cell r="AM1166" t="str">
            <v>0</v>
          </cell>
          <cell r="AN1166" t="str">
            <v>0</v>
          </cell>
          <cell r="AO1166" t="str">
            <v>0</v>
          </cell>
        </row>
        <row r="1167">
          <cell r="D1167" t="str">
            <v>48326-00028-09</v>
          </cell>
          <cell r="E1167" t="str">
            <v>SACHET HP KOYO HANGAT RESEALABLE 10'S</v>
          </cell>
          <cell r="F1167">
            <v>0</v>
          </cell>
          <cell r="G1167" t="str">
            <v/>
          </cell>
          <cell r="H1167">
            <v>0</v>
          </cell>
          <cell r="I1167" t="str">
            <v/>
          </cell>
          <cell r="J1167" t="str">
            <v>ST</v>
          </cell>
          <cell r="K1167" t="str">
            <v/>
          </cell>
          <cell r="L1167" t="str">
            <v>0</v>
          </cell>
          <cell r="M1167" t="str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>
            <v>0</v>
          </cell>
          <cell r="U1167">
            <v>0</v>
          </cell>
          <cell r="V1167">
            <v>0</v>
          </cell>
          <cell r="W1167" t="str">
            <v/>
          </cell>
          <cell r="X1167">
            <v>0</v>
          </cell>
          <cell r="Y1167">
            <v>0</v>
          </cell>
          <cell r="Z1167">
            <v>0</v>
          </cell>
          <cell r="AA1167" t="str">
            <v/>
          </cell>
          <cell r="AB1167">
            <v>0</v>
          </cell>
          <cell r="AC1167">
            <v>0</v>
          </cell>
          <cell r="AD1167">
            <v>0</v>
          </cell>
          <cell r="AE1167" t="str">
            <v/>
          </cell>
          <cell r="AF1167">
            <v>0</v>
          </cell>
          <cell r="AG1167" t="str">
            <v>KG</v>
          </cell>
          <cell r="AH1167">
            <v>0</v>
          </cell>
          <cell r="AI1167" t="str">
            <v/>
          </cell>
          <cell r="AJ1167">
            <v>0</v>
          </cell>
          <cell r="AK1167" t="str">
            <v/>
          </cell>
          <cell r="AL1167" t="str">
            <v>0</v>
          </cell>
          <cell r="AM1167" t="str">
            <v>0</v>
          </cell>
          <cell r="AN1167" t="str">
            <v>0</v>
          </cell>
          <cell r="AO1167" t="str">
            <v>0</v>
          </cell>
        </row>
        <row r="1168">
          <cell r="D1168" t="str">
            <v>48326-00057-09</v>
          </cell>
          <cell r="E1168" t="str">
            <v>FB HOTSPEED II 2637 + KOYO HANGAT 10'S</v>
          </cell>
          <cell r="F1168">
            <v>0</v>
          </cell>
          <cell r="G1168" t="str">
            <v/>
          </cell>
          <cell r="H1168">
            <v>0</v>
          </cell>
          <cell r="I1168" t="str">
            <v/>
          </cell>
          <cell r="J1168" t="str">
            <v>ST</v>
          </cell>
          <cell r="K1168" t="str">
            <v/>
          </cell>
          <cell r="L1168" t="str">
            <v>0</v>
          </cell>
          <cell r="M1168" t="str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>
            <v>0</v>
          </cell>
          <cell r="U1168">
            <v>0</v>
          </cell>
          <cell r="V1168">
            <v>0</v>
          </cell>
          <cell r="W1168" t="str">
            <v/>
          </cell>
          <cell r="X1168">
            <v>0</v>
          </cell>
          <cell r="Y1168">
            <v>0</v>
          </cell>
          <cell r="Z1168">
            <v>0</v>
          </cell>
          <cell r="AA1168" t="str">
            <v/>
          </cell>
          <cell r="AB1168">
            <v>0</v>
          </cell>
          <cell r="AC1168">
            <v>0</v>
          </cell>
          <cell r="AD1168">
            <v>0</v>
          </cell>
          <cell r="AE1168" t="str">
            <v/>
          </cell>
          <cell r="AF1168">
            <v>0</v>
          </cell>
          <cell r="AG1168" t="str">
            <v>G</v>
          </cell>
          <cell r="AH1168">
            <v>0</v>
          </cell>
          <cell r="AI1168" t="str">
            <v/>
          </cell>
          <cell r="AJ1168">
            <v>0</v>
          </cell>
          <cell r="AK1168" t="str">
            <v/>
          </cell>
          <cell r="AL1168" t="str">
            <v>0</v>
          </cell>
          <cell r="AM1168" t="str">
            <v>0</v>
          </cell>
          <cell r="AN1168" t="str">
            <v>0</v>
          </cell>
          <cell r="AO1168" t="str">
            <v>0</v>
          </cell>
        </row>
        <row r="1169">
          <cell r="D1169" t="str">
            <v>48326-00057-10</v>
          </cell>
          <cell r="E1169" t="str">
            <v>FB HP 2637 100'S REDEMPTION</v>
          </cell>
          <cell r="F1169">
            <v>0</v>
          </cell>
          <cell r="G1169" t="str">
            <v/>
          </cell>
          <cell r="H1169">
            <v>0</v>
          </cell>
          <cell r="I1169" t="str">
            <v/>
          </cell>
          <cell r="J1169" t="str">
            <v>ST</v>
          </cell>
          <cell r="K1169" t="str">
            <v/>
          </cell>
          <cell r="L1169" t="str">
            <v>0</v>
          </cell>
          <cell r="M1169" t="str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>
            <v>0</v>
          </cell>
          <cell r="U1169">
            <v>0</v>
          </cell>
          <cell r="V1169">
            <v>0</v>
          </cell>
          <cell r="W1169" t="str">
            <v/>
          </cell>
          <cell r="X1169">
            <v>0</v>
          </cell>
          <cell r="Y1169">
            <v>0</v>
          </cell>
          <cell r="Z1169">
            <v>0</v>
          </cell>
          <cell r="AA1169" t="str">
            <v/>
          </cell>
          <cell r="AB1169">
            <v>0</v>
          </cell>
          <cell r="AC1169">
            <v>0</v>
          </cell>
          <cell r="AD1169">
            <v>0</v>
          </cell>
          <cell r="AE1169" t="str">
            <v/>
          </cell>
          <cell r="AF1169">
            <v>0</v>
          </cell>
          <cell r="AG1169" t="str">
            <v>G</v>
          </cell>
          <cell r="AH1169">
            <v>0</v>
          </cell>
          <cell r="AI1169" t="str">
            <v/>
          </cell>
          <cell r="AJ1169">
            <v>0</v>
          </cell>
          <cell r="AK1169" t="str">
            <v/>
          </cell>
          <cell r="AL1169" t="str">
            <v>0</v>
          </cell>
          <cell r="AM1169" t="str">
            <v>0</v>
          </cell>
          <cell r="AN1169" t="str">
            <v>0</v>
          </cell>
          <cell r="AO1169" t="str">
            <v>0</v>
          </cell>
        </row>
        <row r="1170">
          <cell r="D1170" t="str">
            <v>48326-00074-05</v>
          </cell>
          <cell r="E1170" t="str">
            <v>FB TR HP 20_MM</v>
          </cell>
          <cell r="F1170">
            <v>0</v>
          </cell>
          <cell r="G1170" t="str">
            <v/>
          </cell>
          <cell r="H1170">
            <v>0</v>
          </cell>
          <cell r="I1170" t="str">
            <v/>
          </cell>
          <cell r="J1170" t="str">
            <v>ST</v>
          </cell>
          <cell r="K1170" t="str">
            <v/>
          </cell>
          <cell r="L1170" t="str">
            <v>0</v>
          </cell>
          <cell r="M1170" t="str">
            <v>0</v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>
            <v>0</v>
          </cell>
          <cell r="U1170">
            <v>0</v>
          </cell>
          <cell r="V1170">
            <v>0</v>
          </cell>
          <cell r="W1170" t="str">
            <v/>
          </cell>
          <cell r="X1170">
            <v>0</v>
          </cell>
          <cell r="Y1170">
            <v>0</v>
          </cell>
          <cell r="Z1170">
            <v>0</v>
          </cell>
          <cell r="AA1170" t="str">
            <v/>
          </cell>
          <cell r="AB1170">
            <v>0</v>
          </cell>
          <cell r="AC1170">
            <v>0</v>
          </cell>
          <cell r="AD1170">
            <v>0</v>
          </cell>
          <cell r="AE1170" t="str">
            <v/>
          </cell>
          <cell r="AF1170">
            <v>0</v>
          </cell>
          <cell r="AG1170" t="str">
            <v>G</v>
          </cell>
          <cell r="AH1170">
            <v>0</v>
          </cell>
          <cell r="AI1170" t="str">
            <v/>
          </cell>
          <cell r="AJ1170">
            <v>0</v>
          </cell>
          <cell r="AK1170" t="str">
            <v/>
          </cell>
          <cell r="AL1170" t="str">
            <v>0</v>
          </cell>
          <cell r="AM1170" t="str">
            <v>0</v>
          </cell>
          <cell r="AN1170" t="str">
            <v>0</v>
          </cell>
          <cell r="AO1170" t="str">
            <v>0</v>
          </cell>
        </row>
        <row r="1171">
          <cell r="D1171" t="str">
            <v>48326-00075-04</v>
          </cell>
          <cell r="E1171" t="str">
            <v>ENV EL HP 10_MM</v>
          </cell>
          <cell r="F1171">
            <v>0</v>
          </cell>
          <cell r="G1171" t="str">
            <v/>
          </cell>
          <cell r="H1171">
            <v>0</v>
          </cell>
          <cell r="I1171" t="str">
            <v/>
          </cell>
          <cell r="J1171" t="str">
            <v>ST</v>
          </cell>
          <cell r="K1171" t="str">
            <v/>
          </cell>
          <cell r="L1171" t="str">
            <v>0</v>
          </cell>
          <cell r="M1171" t="str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>
            <v>0</v>
          </cell>
          <cell r="U1171">
            <v>0</v>
          </cell>
          <cell r="V1171">
            <v>0</v>
          </cell>
          <cell r="W1171" t="str">
            <v/>
          </cell>
          <cell r="X1171">
            <v>0</v>
          </cell>
          <cell r="Y1171">
            <v>0</v>
          </cell>
          <cell r="Z1171">
            <v>0</v>
          </cell>
          <cell r="AA1171" t="str">
            <v/>
          </cell>
          <cell r="AB1171">
            <v>0</v>
          </cell>
          <cell r="AC1171">
            <v>0</v>
          </cell>
          <cell r="AD1171">
            <v>0</v>
          </cell>
          <cell r="AE1171" t="str">
            <v/>
          </cell>
          <cell r="AF1171">
            <v>0</v>
          </cell>
          <cell r="AG1171" t="str">
            <v>G</v>
          </cell>
          <cell r="AH1171">
            <v>0</v>
          </cell>
          <cell r="AI1171" t="str">
            <v/>
          </cell>
          <cell r="AJ1171">
            <v>0</v>
          </cell>
          <cell r="AK1171" t="str">
            <v/>
          </cell>
          <cell r="AL1171" t="str">
            <v>0</v>
          </cell>
          <cell r="AM1171" t="str">
            <v>0</v>
          </cell>
          <cell r="AN1171" t="str">
            <v>0</v>
          </cell>
          <cell r="AO1171" t="str">
            <v>0</v>
          </cell>
        </row>
        <row r="1172">
          <cell r="D1172" t="str">
            <v>48326-00077-05</v>
          </cell>
          <cell r="E1172" t="str">
            <v>FB EL HP 100_MM</v>
          </cell>
          <cell r="F1172">
            <v>0</v>
          </cell>
          <cell r="G1172" t="str">
            <v/>
          </cell>
          <cell r="H1172">
            <v>0</v>
          </cell>
          <cell r="I1172" t="str">
            <v/>
          </cell>
          <cell r="J1172" t="str">
            <v>ST</v>
          </cell>
          <cell r="K1172" t="str">
            <v/>
          </cell>
          <cell r="L1172" t="str">
            <v>0</v>
          </cell>
          <cell r="M1172" t="str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>
            <v>0</v>
          </cell>
          <cell r="U1172">
            <v>0</v>
          </cell>
          <cell r="V1172">
            <v>0</v>
          </cell>
          <cell r="W1172" t="str">
            <v/>
          </cell>
          <cell r="X1172">
            <v>0</v>
          </cell>
          <cell r="Y1172">
            <v>0</v>
          </cell>
          <cell r="Z1172">
            <v>0</v>
          </cell>
          <cell r="AA1172" t="str">
            <v/>
          </cell>
          <cell r="AB1172">
            <v>0</v>
          </cell>
          <cell r="AC1172">
            <v>0</v>
          </cell>
          <cell r="AD1172">
            <v>0</v>
          </cell>
          <cell r="AE1172" t="str">
            <v/>
          </cell>
          <cell r="AF1172">
            <v>0</v>
          </cell>
          <cell r="AG1172" t="str">
            <v>G</v>
          </cell>
          <cell r="AH1172">
            <v>0</v>
          </cell>
          <cell r="AI1172" t="str">
            <v/>
          </cell>
          <cell r="AJ1172">
            <v>0</v>
          </cell>
          <cell r="AK1172" t="str">
            <v/>
          </cell>
          <cell r="AL1172" t="str">
            <v>0</v>
          </cell>
          <cell r="AM1172" t="str">
            <v>0</v>
          </cell>
          <cell r="AN1172" t="str">
            <v>0</v>
          </cell>
          <cell r="AO1172" t="str">
            <v>0</v>
          </cell>
        </row>
        <row r="1173">
          <cell r="D1173" t="str">
            <v>48326-00209-01</v>
          </cell>
          <cell r="E1173" t="str">
            <v>SHIPBOX FB 2637 HP FABRIC HL 100</v>
          </cell>
          <cell r="F1173">
            <v>0</v>
          </cell>
          <cell r="G1173" t="str">
            <v/>
          </cell>
          <cell r="H1173">
            <v>0</v>
          </cell>
          <cell r="I1173" t="str">
            <v/>
          </cell>
          <cell r="J1173" t="str">
            <v>ST</v>
          </cell>
          <cell r="K1173" t="str">
            <v/>
          </cell>
          <cell r="L1173" t="str">
            <v>0</v>
          </cell>
          <cell r="M1173" t="str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>
            <v>0</v>
          </cell>
          <cell r="U1173">
            <v>0</v>
          </cell>
          <cell r="V1173">
            <v>0</v>
          </cell>
          <cell r="W1173" t="str">
            <v/>
          </cell>
          <cell r="X1173">
            <v>0</v>
          </cell>
          <cell r="Y1173">
            <v>0</v>
          </cell>
          <cell r="Z1173">
            <v>0</v>
          </cell>
          <cell r="AA1173" t="str">
            <v/>
          </cell>
          <cell r="AB1173">
            <v>0</v>
          </cell>
          <cell r="AC1173">
            <v>0</v>
          </cell>
          <cell r="AD1173">
            <v>0</v>
          </cell>
          <cell r="AE1173" t="str">
            <v/>
          </cell>
          <cell r="AF1173">
            <v>0</v>
          </cell>
          <cell r="AG1173" t="str">
            <v>KG</v>
          </cell>
          <cell r="AH1173">
            <v>0</v>
          </cell>
          <cell r="AI1173" t="str">
            <v/>
          </cell>
          <cell r="AJ1173">
            <v>0</v>
          </cell>
          <cell r="AK1173" t="str">
            <v/>
          </cell>
          <cell r="AL1173" t="str">
            <v>0</v>
          </cell>
          <cell r="AM1173" t="str">
            <v>0</v>
          </cell>
          <cell r="AN1173" t="str">
            <v>0</v>
          </cell>
          <cell r="AO1173" t="str">
            <v>0</v>
          </cell>
        </row>
        <row r="1174">
          <cell r="D1174" t="str">
            <v>48326-00209-02</v>
          </cell>
          <cell r="E1174" t="str">
            <v>SHIPBOX FB 2637 HP FABRIC HL 100</v>
          </cell>
          <cell r="F1174">
            <v>0</v>
          </cell>
          <cell r="G1174" t="str">
            <v/>
          </cell>
          <cell r="H1174">
            <v>0</v>
          </cell>
          <cell r="I1174" t="str">
            <v/>
          </cell>
          <cell r="J1174" t="str">
            <v>ST</v>
          </cell>
          <cell r="K1174" t="str">
            <v/>
          </cell>
          <cell r="L1174" t="str">
            <v>0</v>
          </cell>
          <cell r="M1174" t="str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>
            <v>0</v>
          </cell>
          <cell r="U1174">
            <v>0</v>
          </cell>
          <cell r="V1174">
            <v>0</v>
          </cell>
          <cell r="W1174" t="str">
            <v/>
          </cell>
          <cell r="X1174">
            <v>0</v>
          </cell>
          <cell r="Y1174">
            <v>0</v>
          </cell>
          <cell r="Z1174">
            <v>0</v>
          </cell>
          <cell r="AA1174" t="str">
            <v/>
          </cell>
          <cell r="AB1174">
            <v>0</v>
          </cell>
          <cell r="AC1174">
            <v>0</v>
          </cell>
          <cell r="AD1174">
            <v>0</v>
          </cell>
          <cell r="AE1174" t="str">
            <v/>
          </cell>
          <cell r="AF1174">
            <v>0</v>
          </cell>
          <cell r="AG1174" t="str">
            <v>G</v>
          </cell>
          <cell r="AH1174">
            <v>0</v>
          </cell>
          <cell r="AI1174" t="str">
            <v/>
          </cell>
          <cell r="AJ1174">
            <v>0</v>
          </cell>
          <cell r="AK1174" t="str">
            <v/>
          </cell>
          <cell r="AL1174" t="str">
            <v>0</v>
          </cell>
          <cell r="AM1174" t="str">
            <v>0</v>
          </cell>
          <cell r="AN1174" t="str">
            <v>0</v>
          </cell>
          <cell r="AO1174" t="str">
            <v>0</v>
          </cell>
        </row>
        <row r="1175">
          <cell r="D1175" t="str">
            <v>48327-00177-03</v>
          </cell>
          <cell r="E1175" t="str">
            <v>TUBE NM OC ACNE FACIAL FOAM 100ML</v>
          </cell>
          <cell r="F1175">
            <v>0</v>
          </cell>
          <cell r="G1175" t="str">
            <v/>
          </cell>
          <cell r="H1175">
            <v>0</v>
          </cell>
          <cell r="I1175" t="str">
            <v/>
          </cell>
          <cell r="J1175" t="str">
            <v>ST</v>
          </cell>
          <cell r="K1175" t="str">
            <v/>
          </cell>
          <cell r="L1175" t="str">
            <v>0</v>
          </cell>
          <cell r="M1175" t="str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>
            <v>0</v>
          </cell>
          <cell r="U1175">
            <v>0</v>
          </cell>
          <cell r="V1175">
            <v>0</v>
          </cell>
          <cell r="W1175" t="str">
            <v/>
          </cell>
          <cell r="X1175">
            <v>0</v>
          </cell>
          <cell r="Y1175">
            <v>0</v>
          </cell>
          <cell r="Z1175">
            <v>0</v>
          </cell>
          <cell r="AA1175" t="str">
            <v/>
          </cell>
          <cell r="AB1175">
            <v>0</v>
          </cell>
          <cell r="AC1175">
            <v>0</v>
          </cell>
          <cell r="AD1175">
            <v>0</v>
          </cell>
          <cell r="AE1175" t="str">
            <v/>
          </cell>
          <cell r="AF1175">
            <v>0</v>
          </cell>
          <cell r="AG1175" t="str">
            <v>KG</v>
          </cell>
          <cell r="AH1175">
            <v>0</v>
          </cell>
          <cell r="AI1175" t="str">
            <v/>
          </cell>
          <cell r="AJ1175">
            <v>0</v>
          </cell>
          <cell r="AK1175" t="str">
            <v/>
          </cell>
          <cell r="AL1175" t="str">
            <v>0</v>
          </cell>
          <cell r="AM1175" t="str">
            <v>0</v>
          </cell>
          <cell r="AN1175" t="str">
            <v>0</v>
          </cell>
          <cell r="AO1175" t="str">
            <v>0</v>
          </cell>
        </row>
        <row r="1176">
          <cell r="D1176" t="str">
            <v>48327-00342-04</v>
          </cell>
          <cell r="E1176" t="str">
            <v>SHIPBOX NM WHITENING ACNE OC FOAM 50ML</v>
          </cell>
          <cell r="F1176">
            <v>0</v>
          </cell>
          <cell r="G1176" t="str">
            <v/>
          </cell>
          <cell r="H1176">
            <v>0</v>
          </cell>
          <cell r="I1176" t="str">
            <v/>
          </cell>
          <cell r="J1176" t="str">
            <v>ST</v>
          </cell>
          <cell r="K1176" t="str">
            <v/>
          </cell>
          <cell r="L1176" t="str">
            <v>0</v>
          </cell>
          <cell r="M1176" t="str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>
            <v>0</v>
          </cell>
          <cell r="U1176">
            <v>0</v>
          </cell>
          <cell r="V1176">
            <v>0</v>
          </cell>
          <cell r="W1176" t="str">
            <v/>
          </cell>
          <cell r="X1176">
            <v>0</v>
          </cell>
          <cell r="Y1176">
            <v>0</v>
          </cell>
          <cell r="Z1176">
            <v>0</v>
          </cell>
          <cell r="AA1176" t="str">
            <v/>
          </cell>
          <cell r="AB1176">
            <v>0</v>
          </cell>
          <cell r="AC1176">
            <v>0</v>
          </cell>
          <cell r="AD1176">
            <v>0</v>
          </cell>
          <cell r="AE1176" t="str">
            <v/>
          </cell>
          <cell r="AF1176">
            <v>0</v>
          </cell>
          <cell r="AG1176" t="str">
            <v>KG</v>
          </cell>
          <cell r="AH1176">
            <v>0</v>
          </cell>
          <cell r="AI1176" t="str">
            <v/>
          </cell>
          <cell r="AJ1176">
            <v>0</v>
          </cell>
          <cell r="AK1176" t="str">
            <v/>
          </cell>
          <cell r="AL1176" t="str">
            <v>0</v>
          </cell>
          <cell r="AM1176" t="str">
            <v>0</v>
          </cell>
          <cell r="AN1176" t="str">
            <v>0</v>
          </cell>
          <cell r="AO1176" t="str">
            <v>0</v>
          </cell>
        </row>
        <row r="1177">
          <cell r="D1177" t="str">
            <v>48327-00410-09</v>
          </cell>
          <cell r="E1177" t="str">
            <v>TUBE NM OCME MUD CLEANSER 100ML</v>
          </cell>
          <cell r="F1177">
            <v>0</v>
          </cell>
          <cell r="G1177" t="str">
            <v/>
          </cell>
          <cell r="H1177">
            <v>0</v>
          </cell>
          <cell r="I1177" t="str">
            <v/>
          </cell>
          <cell r="J1177" t="str">
            <v>ST</v>
          </cell>
          <cell r="K1177" t="str">
            <v/>
          </cell>
          <cell r="L1177" t="str">
            <v>0</v>
          </cell>
          <cell r="M1177" t="str">
            <v>0</v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>
            <v>0</v>
          </cell>
          <cell r="U1177">
            <v>0</v>
          </cell>
          <cell r="V1177">
            <v>0</v>
          </cell>
          <cell r="W1177" t="str">
            <v/>
          </cell>
          <cell r="X1177">
            <v>0</v>
          </cell>
          <cell r="Y1177">
            <v>0</v>
          </cell>
          <cell r="Z1177">
            <v>0</v>
          </cell>
          <cell r="AA1177" t="str">
            <v/>
          </cell>
          <cell r="AB1177">
            <v>0</v>
          </cell>
          <cell r="AC1177">
            <v>0</v>
          </cell>
          <cell r="AD1177">
            <v>0</v>
          </cell>
          <cell r="AE1177" t="str">
            <v/>
          </cell>
          <cell r="AF1177">
            <v>0</v>
          </cell>
          <cell r="AG1177" t="str">
            <v>KG</v>
          </cell>
          <cell r="AH1177">
            <v>0</v>
          </cell>
          <cell r="AI1177" t="str">
            <v/>
          </cell>
          <cell r="AJ1177">
            <v>0</v>
          </cell>
          <cell r="AK1177" t="str">
            <v/>
          </cell>
          <cell r="AL1177" t="str">
            <v>0</v>
          </cell>
          <cell r="AM1177" t="str">
            <v>0</v>
          </cell>
          <cell r="AN1177" t="str">
            <v>0</v>
          </cell>
          <cell r="AO1177" t="str">
            <v>0</v>
          </cell>
        </row>
        <row r="1178">
          <cell r="D1178" t="str">
            <v>48327-00490-01</v>
          </cell>
          <cell r="E1178" t="str">
            <v>TUBE NM WHITE OC FACIAL SCRUB 100ML</v>
          </cell>
          <cell r="F1178">
            <v>0</v>
          </cell>
          <cell r="G1178" t="str">
            <v/>
          </cell>
          <cell r="H1178">
            <v>0</v>
          </cell>
          <cell r="I1178" t="str">
            <v/>
          </cell>
          <cell r="J1178" t="str">
            <v>ST</v>
          </cell>
          <cell r="K1178" t="str">
            <v/>
          </cell>
          <cell r="L1178" t="str">
            <v>0</v>
          </cell>
          <cell r="M1178" t="str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>
            <v>0</v>
          </cell>
          <cell r="U1178">
            <v>0</v>
          </cell>
          <cell r="V1178">
            <v>0</v>
          </cell>
          <cell r="W1178" t="str">
            <v/>
          </cell>
          <cell r="X1178">
            <v>0</v>
          </cell>
          <cell r="Y1178">
            <v>0</v>
          </cell>
          <cell r="Z1178">
            <v>0</v>
          </cell>
          <cell r="AA1178" t="str">
            <v/>
          </cell>
          <cell r="AB1178">
            <v>0</v>
          </cell>
          <cell r="AC1178">
            <v>0</v>
          </cell>
          <cell r="AD1178">
            <v>0</v>
          </cell>
          <cell r="AE1178" t="str">
            <v/>
          </cell>
          <cell r="AF1178">
            <v>0</v>
          </cell>
          <cell r="AG1178" t="str">
            <v>KG</v>
          </cell>
          <cell r="AH1178">
            <v>0</v>
          </cell>
          <cell r="AI1178" t="str">
            <v/>
          </cell>
          <cell r="AJ1178">
            <v>0</v>
          </cell>
          <cell r="AK1178" t="str">
            <v/>
          </cell>
          <cell r="AL1178" t="str">
            <v>0</v>
          </cell>
          <cell r="AM1178" t="str">
            <v>0</v>
          </cell>
          <cell r="AN1178" t="str">
            <v>0</v>
          </cell>
          <cell r="AO1178" t="str">
            <v>0</v>
          </cell>
        </row>
        <row r="1179">
          <cell r="D1179" t="str">
            <v>48327-00546-03</v>
          </cell>
          <cell r="E1179" t="str">
            <v>SHIPBOX NDEO EXTRA WHITENING 50ML</v>
          </cell>
          <cell r="F1179">
            <v>0</v>
          </cell>
          <cell r="G1179" t="str">
            <v/>
          </cell>
          <cell r="H1179">
            <v>0</v>
          </cell>
          <cell r="I1179" t="str">
            <v/>
          </cell>
          <cell r="J1179" t="str">
            <v>ST</v>
          </cell>
          <cell r="K1179" t="str">
            <v/>
          </cell>
          <cell r="L1179" t="str">
            <v>0</v>
          </cell>
          <cell r="M1179" t="str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>
            <v>0</v>
          </cell>
          <cell r="U1179">
            <v>0</v>
          </cell>
          <cell r="V1179">
            <v>0</v>
          </cell>
          <cell r="W1179" t="str">
            <v/>
          </cell>
          <cell r="X1179">
            <v>0</v>
          </cell>
          <cell r="Y1179">
            <v>0</v>
          </cell>
          <cell r="Z1179">
            <v>0</v>
          </cell>
          <cell r="AA1179" t="str">
            <v/>
          </cell>
          <cell r="AB1179">
            <v>0</v>
          </cell>
          <cell r="AC1179">
            <v>0</v>
          </cell>
          <cell r="AD1179">
            <v>0</v>
          </cell>
          <cell r="AE1179" t="str">
            <v/>
          </cell>
          <cell r="AF1179">
            <v>0</v>
          </cell>
          <cell r="AG1179" t="str">
            <v>G</v>
          </cell>
          <cell r="AH1179">
            <v>0</v>
          </cell>
          <cell r="AI1179" t="str">
            <v/>
          </cell>
          <cell r="AJ1179">
            <v>0</v>
          </cell>
          <cell r="AK1179" t="str">
            <v/>
          </cell>
          <cell r="AL1179" t="str">
            <v>0</v>
          </cell>
          <cell r="AM1179" t="str">
            <v>0</v>
          </cell>
          <cell r="AN1179" t="str">
            <v>0</v>
          </cell>
          <cell r="AO1179" t="str">
            <v>0</v>
          </cell>
        </row>
        <row r="1180">
          <cell r="D1180" t="str">
            <v>48327-00547-03</v>
          </cell>
          <cell r="E1180" t="str">
            <v>SHIPBOX NDEO EXTRA WHITENING 25ML</v>
          </cell>
          <cell r="F1180">
            <v>0</v>
          </cell>
          <cell r="G1180" t="str">
            <v/>
          </cell>
          <cell r="H1180">
            <v>0</v>
          </cell>
          <cell r="I1180" t="str">
            <v/>
          </cell>
          <cell r="J1180" t="str">
            <v>ST</v>
          </cell>
          <cell r="K1180" t="str">
            <v/>
          </cell>
          <cell r="L1180" t="str">
            <v>0</v>
          </cell>
          <cell r="M1180" t="str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>
            <v>0</v>
          </cell>
          <cell r="U1180">
            <v>0</v>
          </cell>
          <cell r="V1180">
            <v>0</v>
          </cell>
          <cell r="W1180" t="str">
            <v/>
          </cell>
          <cell r="X1180">
            <v>0</v>
          </cell>
          <cell r="Y1180">
            <v>0</v>
          </cell>
          <cell r="Z1180">
            <v>0</v>
          </cell>
          <cell r="AA1180" t="str">
            <v/>
          </cell>
          <cell r="AB1180">
            <v>0</v>
          </cell>
          <cell r="AC1180">
            <v>0</v>
          </cell>
          <cell r="AD1180">
            <v>0</v>
          </cell>
          <cell r="AE1180" t="str">
            <v/>
          </cell>
          <cell r="AF1180">
            <v>0</v>
          </cell>
          <cell r="AG1180" t="str">
            <v>G</v>
          </cell>
          <cell r="AH1180">
            <v>0</v>
          </cell>
          <cell r="AI1180" t="str">
            <v/>
          </cell>
          <cell r="AJ1180">
            <v>0</v>
          </cell>
          <cell r="AK1180" t="str">
            <v/>
          </cell>
          <cell r="AL1180" t="str">
            <v>0</v>
          </cell>
          <cell r="AM1180" t="str">
            <v>0</v>
          </cell>
          <cell r="AN1180" t="str">
            <v>0</v>
          </cell>
          <cell r="AO1180" t="str">
            <v>0</v>
          </cell>
        </row>
        <row r="1181">
          <cell r="D1181" t="str">
            <v>48327-00658-00</v>
          </cell>
          <cell r="E1181" t="str">
            <v>SHIPBOX NDEO FRESH ACTIVE 50ML</v>
          </cell>
          <cell r="F1181">
            <v>0</v>
          </cell>
          <cell r="G1181" t="str">
            <v/>
          </cell>
          <cell r="H1181">
            <v>0</v>
          </cell>
          <cell r="I1181" t="str">
            <v/>
          </cell>
          <cell r="J1181" t="str">
            <v>ST</v>
          </cell>
          <cell r="K1181" t="str">
            <v/>
          </cell>
          <cell r="L1181" t="str">
            <v>0</v>
          </cell>
          <cell r="M1181" t="str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>
            <v>0</v>
          </cell>
          <cell r="U1181">
            <v>0</v>
          </cell>
          <cell r="V1181">
            <v>0</v>
          </cell>
          <cell r="W1181" t="str">
            <v/>
          </cell>
          <cell r="X1181">
            <v>0</v>
          </cell>
          <cell r="Y1181">
            <v>0</v>
          </cell>
          <cell r="Z1181">
            <v>0</v>
          </cell>
          <cell r="AA1181" t="str">
            <v/>
          </cell>
          <cell r="AB1181">
            <v>0</v>
          </cell>
          <cell r="AC1181">
            <v>0</v>
          </cell>
          <cell r="AD1181">
            <v>0</v>
          </cell>
          <cell r="AE1181" t="str">
            <v/>
          </cell>
          <cell r="AF1181">
            <v>0</v>
          </cell>
          <cell r="AG1181" t="str">
            <v>KG</v>
          </cell>
          <cell r="AH1181">
            <v>0</v>
          </cell>
          <cell r="AI1181" t="str">
            <v/>
          </cell>
          <cell r="AJ1181">
            <v>0</v>
          </cell>
          <cell r="AK1181" t="str">
            <v/>
          </cell>
          <cell r="AL1181" t="str">
            <v>0</v>
          </cell>
          <cell r="AM1181" t="str">
            <v>0</v>
          </cell>
          <cell r="AN1181" t="str">
            <v>0</v>
          </cell>
          <cell r="AO1181" t="str">
            <v>0</v>
          </cell>
        </row>
        <row r="1182">
          <cell r="D1182" t="str">
            <v>48327-00678-00</v>
          </cell>
          <cell r="E1182" t="str">
            <v>PARTITION NMEN 100ML</v>
          </cell>
          <cell r="F1182">
            <v>0</v>
          </cell>
          <cell r="G1182" t="str">
            <v/>
          </cell>
          <cell r="H1182">
            <v>0</v>
          </cell>
          <cell r="I1182" t="str">
            <v/>
          </cell>
          <cell r="J1182" t="str">
            <v>ST</v>
          </cell>
          <cell r="K1182" t="str">
            <v/>
          </cell>
          <cell r="L1182" t="str">
            <v>0</v>
          </cell>
          <cell r="M1182" t="str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>
            <v>0</v>
          </cell>
          <cell r="U1182">
            <v>0</v>
          </cell>
          <cell r="V1182">
            <v>0</v>
          </cell>
          <cell r="W1182" t="str">
            <v/>
          </cell>
          <cell r="X1182">
            <v>0</v>
          </cell>
          <cell r="Y1182">
            <v>0</v>
          </cell>
          <cell r="Z1182">
            <v>0</v>
          </cell>
          <cell r="AA1182" t="str">
            <v/>
          </cell>
          <cell r="AB1182">
            <v>0</v>
          </cell>
          <cell r="AC1182">
            <v>0</v>
          </cell>
          <cell r="AD1182">
            <v>0</v>
          </cell>
          <cell r="AE1182" t="str">
            <v/>
          </cell>
          <cell r="AF1182">
            <v>0</v>
          </cell>
          <cell r="AG1182" t="str">
            <v>KG</v>
          </cell>
          <cell r="AH1182">
            <v>0</v>
          </cell>
          <cell r="AI1182" t="str">
            <v/>
          </cell>
          <cell r="AJ1182">
            <v>0</v>
          </cell>
          <cell r="AK1182" t="str">
            <v/>
          </cell>
          <cell r="AL1182" t="str">
            <v>0</v>
          </cell>
          <cell r="AM1182" t="str">
            <v>0</v>
          </cell>
          <cell r="AN1182" t="str">
            <v>0</v>
          </cell>
          <cell r="AO1182" t="str">
            <v>0</v>
          </cell>
        </row>
        <row r="1183">
          <cell r="D1183" t="str">
            <v>48327-00693-00</v>
          </cell>
          <cell r="E1183" t="str">
            <v>SHIPBOX ACNE CONTROL FACIAL FOAM 100ML</v>
          </cell>
          <cell r="F1183">
            <v>0</v>
          </cell>
          <cell r="G1183" t="str">
            <v/>
          </cell>
          <cell r="H1183">
            <v>0</v>
          </cell>
          <cell r="I1183" t="str">
            <v/>
          </cell>
          <cell r="J1183" t="str">
            <v>ST</v>
          </cell>
          <cell r="K1183" t="str">
            <v/>
          </cell>
          <cell r="L1183" t="str">
            <v>0</v>
          </cell>
          <cell r="M1183" t="str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>
            <v>0</v>
          </cell>
          <cell r="U1183">
            <v>0</v>
          </cell>
          <cell r="V1183">
            <v>0</v>
          </cell>
          <cell r="W1183" t="str">
            <v/>
          </cell>
          <cell r="X1183">
            <v>0</v>
          </cell>
          <cell r="Y1183">
            <v>0</v>
          </cell>
          <cell r="Z1183">
            <v>0</v>
          </cell>
          <cell r="AA1183" t="str">
            <v/>
          </cell>
          <cell r="AB1183">
            <v>0</v>
          </cell>
          <cell r="AC1183">
            <v>0</v>
          </cell>
          <cell r="AD1183">
            <v>0</v>
          </cell>
          <cell r="AE1183" t="str">
            <v/>
          </cell>
          <cell r="AF1183">
            <v>0</v>
          </cell>
          <cell r="AG1183" t="str">
            <v>KG</v>
          </cell>
          <cell r="AH1183">
            <v>0</v>
          </cell>
          <cell r="AI1183" t="str">
            <v/>
          </cell>
          <cell r="AJ1183">
            <v>0</v>
          </cell>
          <cell r="AK1183" t="str">
            <v/>
          </cell>
          <cell r="AL1183" t="str">
            <v>0</v>
          </cell>
          <cell r="AM1183" t="str">
            <v>0</v>
          </cell>
          <cell r="AN1183" t="str">
            <v>0</v>
          </cell>
          <cell r="AO1183" t="str">
            <v>0</v>
          </cell>
        </row>
        <row r="1184">
          <cell r="D1184" t="str">
            <v>48327-00694-00</v>
          </cell>
          <cell r="E1184" t="str">
            <v>SHIPBOX WHITE OC MUD FACIAL FOAM 100ML</v>
          </cell>
          <cell r="F1184">
            <v>0</v>
          </cell>
          <cell r="G1184" t="str">
            <v/>
          </cell>
          <cell r="H1184">
            <v>0</v>
          </cell>
          <cell r="I1184" t="str">
            <v/>
          </cell>
          <cell r="J1184" t="str">
            <v>ST</v>
          </cell>
          <cell r="K1184" t="str">
            <v/>
          </cell>
          <cell r="L1184" t="str">
            <v>0</v>
          </cell>
          <cell r="M1184" t="str">
            <v>0</v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>
            <v>0</v>
          </cell>
          <cell r="U1184">
            <v>0</v>
          </cell>
          <cell r="V1184">
            <v>0</v>
          </cell>
          <cell r="W1184" t="str">
            <v/>
          </cell>
          <cell r="X1184">
            <v>0</v>
          </cell>
          <cell r="Y1184">
            <v>0</v>
          </cell>
          <cell r="Z1184">
            <v>0</v>
          </cell>
          <cell r="AA1184" t="str">
            <v/>
          </cell>
          <cell r="AB1184">
            <v>0</v>
          </cell>
          <cell r="AC1184">
            <v>0</v>
          </cell>
          <cell r="AD1184">
            <v>0</v>
          </cell>
          <cell r="AE1184" t="str">
            <v/>
          </cell>
          <cell r="AF1184">
            <v>0</v>
          </cell>
          <cell r="AG1184" t="str">
            <v>KG</v>
          </cell>
          <cell r="AH1184">
            <v>0</v>
          </cell>
          <cell r="AI1184" t="str">
            <v/>
          </cell>
          <cell r="AJ1184">
            <v>0</v>
          </cell>
          <cell r="AK1184" t="str">
            <v/>
          </cell>
          <cell r="AL1184" t="str">
            <v>0</v>
          </cell>
          <cell r="AM1184" t="str">
            <v>0</v>
          </cell>
          <cell r="AN1184" t="str">
            <v>0</v>
          </cell>
          <cell r="AO1184" t="str">
            <v>0</v>
          </cell>
        </row>
        <row r="1185">
          <cell r="D1185" t="str">
            <v>48327-00739-00</v>
          </cell>
          <cell r="E1185" t="str">
            <v>SHIPBOX NMEN CLN WHT OIL_CNT_SCR 100ML</v>
          </cell>
          <cell r="F1185">
            <v>0</v>
          </cell>
          <cell r="G1185" t="str">
            <v/>
          </cell>
          <cell r="H1185">
            <v>0</v>
          </cell>
          <cell r="I1185" t="str">
            <v/>
          </cell>
          <cell r="J1185" t="str">
            <v>ST</v>
          </cell>
          <cell r="K1185" t="str">
            <v/>
          </cell>
          <cell r="L1185" t="str">
            <v>0</v>
          </cell>
          <cell r="M1185" t="str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>
            <v>0</v>
          </cell>
          <cell r="U1185">
            <v>0</v>
          </cell>
          <cell r="V1185">
            <v>0</v>
          </cell>
          <cell r="W1185" t="str">
            <v/>
          </cell>
          <cell r="X1185">
            <v>0</v>
          </cell>
          <cell r="Y1185">
            <v>0</v>
          </cell>
          <cell r="Z1185">
            <v>0</v>
          </cell>
          <cell r="AA1185" t="str">
            <v/>
          </cell>
          <cell r="AB1185">
            <v>0</v>
          </cell>
          <cell r="AC1185">
            <v>0</v>
          </cell>
          <cell r="AD1185">
            <v>0</v>
          </cell>
          <cell r="AE1185" t="str">
            <v/>
          </cell>
          <cell r="AF1185">
            <v>0</v>
          </cell>
          <cell r="AG1185" t="str">
            <v>G</v>
          </cell>
          <cell r="AH1185">
            <v>0</v>
          </cell>
          <cell r="AI1185" t="str">
            <v/>
          </cell>
          <cell r="AJ1185">
            <v>0</v>
          </cell>
          <cell r="AK1185" t="str">
            <v/>
          </cell>
          <cell r="AL1185" t="str">
            <v>0</v>
          </cell>
          <cell r="AM1185" t="str">
            <v>0</v>
          </cell>
          <cell r="AN1185" t="str">
            <v>0</v>
          </cell>
          <cell r="AO1185" t="str">
            <v>0</v>
          </cell>
        </row>
        <row r="1186">
          <cell r="D1186" t="str">
            <v>48327-00754-00</v>
          </cell>
          <cell r="E1186" t="str">
            <v>SHIPBOX NM WHT OIL CNTRL LIQ FM 150ML</v>
          </cell>
          <cell r="F1186">
            <v>0</v>
          </cell>
          <cell r="G1186" t="str">
            <v/>
          </cell>
          <cell r="H1186">
            <v>0</v>
          </cell>
          <cell r="I1186" t="str">
            <v/>
          </cell>
          <cell r="J1186" t="str">
            <v>ST</v>
          </cell>
          <cell r="K1186" t="str">
            <v/>
          </cell>
          <cell r="L1186" t="str">
            <v>0</v>
          </cell>
          <cell r="M1186" t="str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>
            <v>0</v>
          </cell>
          <cell r="U1186">
            <v>0</v>
          </cell>
          <cell r="V1186">
            <v>0</v>
          </cell>
          <cell r="W1186" t="str">
            <v/>
          </cell>
          <cell r="X1186">
            <v>0</v>
          </cell>
          <cell r="Y1186">
            <v>0</v>
          </cell>
          <cell r="Z1186">
            <v>0</v>
          </cell>
          <cell r="AA1186" t="str">
            <v/>
          </cell>
          <cell r="AB1186">
            <v>0</v>
          </cell>
          <cell r="AC1186">
            <v>0</v>
          </cell>
          <cell r="AD1186">
            <v>0</v>
          </cell>
          <cell r="AE1186" t="str">
            <v/>
          </cell>
          <cell r="AF1186">
            <v>0</v>
          </cell>
          <cell r="AG1186" t="str">
            <v>G</v>
          </cell>
          <cell r="AH1186">
            <v>0</v>
          </cell>
          <cell r="AI1186" t="str">
            <v/>
          </cell>
          <cell r="AJ1186">
            <v>0</v>
          </cell>
          <cell r="AK1186" t="str">
            <v/>
          </cell>
          <cell r="AL1186" t="str">
            <v>0</v>
          </cell>
          <cell r="AM1186" t="str">
            <v>0</v>
          </cell>
          <cell r="AN1186" t="str">
            <v>0</v>
          </cell>
          <cell r="AO1186" t="str">
            <v>0</v>
          </cell>
        </row>
        <row r="1187">
          <cell r="D1187" t="str">
            <v>48328-00002-50</v>
          </cell>
          <cell r="E1187" t="str">
            <v>TRAY EXT WHT SRM 200ML+RO EXT WHT 25ML</v>
          </cell>
          <cell r="F1187">
            <v>0</v>
          </cell>
          <cell r="G1187" t="str">
            <v/>
          </cell>
          <cell r="H1187">
            <v>0</v>
          </cell>
          <cell r="I1187" t="str">
            <v/>
          </cell>
          <cell r="J1187" t="str">
            <v>ST</v>
          </cell>
          <cell r="K1187" t="str">
            <v>PRIMASINDO MAKMUR KENCANA PT.</v>
          </cell>
          <cell r="L1187" t="str">
            <v>0</v>
          </cell>
          <cell r="M1187" t="str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>
            <v>0</v>
          </cell>
          <cell r="U1187">
            <v>0</v>
          </cell>
          <cell r="V1187">
            <v>0</v>
          </cell>
          <cell r="W1187" t="str">
            <v/>
          </cell>
          <cell r="X1187">
            <v>0</v>
          </cell>
          <cell r="Y1187">
            <v>0</v>
          </cell>
          <cell r="Z1187">
            <v>0</v>
          </cell>
          <cell r="AA1187" t="str">
            <v/>
          </cell>
          <cell r="AB1187">
            <v>0</v>
          </cell>
          <cell r="AC1187">
            <v>0</v>
          </cell>
          <cell r="AD1187">
            <v>0</v>
          </cell>
          <cell r="AE1187" t="str">
            <v/>
          </cell>
          <cell r="AF1187">
            <v>0</v>
          </cell>
          <cell r="AG1187" t="str">
            <v>KG</v>
          </cell>
          <cell r="AH1187">
            <v>0</v>
          </cell>
          <cell r="AI1187" t="str">
            <v/>
          </cell>
          <cell r="AJ1187">
            <v>0</v>
          </cell>
          <cell r="AK1187" t="str">
            <v/>
          </cell>
          <cell r="AL1187" t="str">
            <v>0</v>
          </cell>
          <cell r="AM1187" t="str">
            <v>0</v>
          </cell>
          <cell r="AN1187" t="str">
            <v>0</v>
          </cell>
          <cell r="AO1187" t="str">
            <v>0</v>
          </cell>
        </row>
        <row r="1188">
          <cell r="D1188" t="str">
            <v>48328-00002-52</v>
          </cell>
          <cell r="E1188" t="str">
            <v>PARTISI SHIPBOX SRM 200ML+RO 25ML</v>
          </cell>
          <cell r="F1188">
            <v>0</v>
          </cell>
          <cell r="G1188" t="str">
            <v/>
          </cell>
          <cell r="H1188">
            <v>0</v>
          </cell>
          <cell r="I1188" t="str">
            <v/>
          </cell>
          <cell r="J1188" t="str">
            <v>ST</v>
          </cell>
          <cell r="K1188" t="str">
            <v>PRIMABOX ADIPERKASA, PT</v>
          </cell>
          <cell r="L1188" t="str">
            <v>0</v>
          </cell>
          <cell r="M1188" t="str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>
            <v>0</v>
          </cell>
          <cell r="U1188">
            <v>0</v>
          </cell>
          <cell r="V1188">
            <v>0</v>
          </cell>
          <cell r="W1188" t="str">
            <v/>
          </cell>
          <cell r="X1188">
            <v>0</v>
          </cell>
          <cell r="Y1188">
            <v>0</v>
          </cell>
          <cell r="Z1188">
            <v>0</v>
          </cell>
          <cell r="AA1188" t="str">
            <v/>
          </cell>
          <cell r="AB1188">
            <v>0</v>
          </cell>
          <cell r="AC1188">
            <v>0</v>
          </cell>
          <cell r="AD1188">
            <v>0</v>
          </cell>
          <cell r="AE1188" t="str">
            <v/>
          </cell>
          <cell r="AF1188">
            <v>0</v>
          </cell>
          <cell r="AG1188" t="str">
            <v>KG</v>
          </cell>
          <cell r="AH1188">
            <v>0</v>
          </cell>
          <cell r="AI1188" t="str">
            <v/>
          </cell>
          <cell r="AJ1188">
            <v>0</v>
          </cell>
          <cell r="AK1188" t="str">
            <v/>
          </cell>
          <cell r="AL1188" t="str">
            <v>0</v>
          </cell>
          <cell r="AM1188" t="str">
            <v>0</v>
          </cell>
          <cell r="AN1188" t="str">
            <v>0</v>
          </cell>
          <cell r="AO1188" t="str">
            <v>0</v>
          </cell>
        </row>
        <row r="1189">
          <cell r="D1189" t="str">
            <v>48328-00002-53</v>
          </cell>
          <cell r="E1189" t="str">
            <v>SHIPBOX EXT WHT SRM 200ML+RO EW 25ML</v>
          </cell>
          <cell r="F1189">
            <v>0</v>
          </cell>
          <cell r="G1189" t="str">
            <v/>
          </cell>
          <cell r="H1189">
            <v>0</v>
          </cell>
          <cell r="I1189" t="str">
            <v>L</v>
          </cell>
          <cell r="J1189" t="str">
            <v>ST</v>
          </cell>
          <cell r="K1189" t="str">
            <v>PRIMABOX ADIPERKASA, PT</v>
          </cell>
          <cell r="L1189" t="str">
            <v>0</v>
          </cell>
          <cell r="M1189" t="str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>
            <v>1</v>
          </cell>
          <cell r="U1189">
            <v>1</v>
          </cell>
          <cell r="V1189">
            <v>1</v>
          </cell>
          <cell r="W1189" t="str">
            <v>MM</v>
          </cell>
          <cell r="X1189">
            <v>0</v>
          </cell>
          <cell r="Y1189">
            <v>0</v>
          </cell>
          <cell r="Z1189">
            <v>0</v>
          </cell>
          <cell r="AA1189" t="str">
            <v/>
          </cell>
          <cell r="AB1189">
            <v>0</v>
          </cell>
          <cell r="AC1189">
            <v>0</v>
          </cell>
          <cell r="AD1189">
            <v>0</v>
          </cell>
          <cell r="AE1189" t="str">
            <v/>
          </cell>
          <cell r="AF1189">
            <v>0.01</v>
          </cell>
          <cell r="AG1189" t="str">
            <v>KG</v>
          </cell>
          <cell r="AH1189">
            <v>0</v>
          </cell>
          <cell r="AI1189" t="str">
            <v/>
          </cell>
          <cell r="AJ1189">
            <v>0</v>
          </cell>
          <cell r="AK1189" t="str">
            <v/>
          </cell>
          <cell r="AL1189" t="str">
            <v>0</v>
          </cell>
          <cell r="AM1189" t="str">
            <v>0</v>
          </cell>
          <cell r="AN1189" t="str">
            <v>0</v>
          </cell>
          <cell r="AO1189" t="str">
            <v>0</v>
          </cell>
        </row>
        <row r="1190">
          <cell r="D1190" t="str">
            <v>48328-00002-55</v>
          </cell>
          <cell r="E1190" t="str">
            <v>PLASTIC SHRINK SRM 200ML+RO 25ML</v>
          </cell>
          <cell r="F1190">
            <v>0</v>
          </cell>
          <cell r="G1190" t="str">
            <v/>
          </cell>
          <cell r="H1190">
            <v>0</v>
          </cell>
          <cell r="I1190" t="str">
            <v/>
          </cell>
          <cell r="J1190" t="str">
            <v>ST</v>
          </cell>
          <cell r="K1190" t="str">
            <v>PRIMASINDO MAKMUR KENCANA PT.</v>
          </cell>
          <cell r="L1190" t="str">
            <v>0</v>
          </cell>
          <cell r="M1190" t="str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>
            <v>0</v>
          </cell>
          <cell r="U1190">
            <v>0</v>
          </cell>
          <cell r="V1190">
            <v>0</v>
          </cell>
          <cell r="W1190" t="str">
            <v/>
          </cell>
          <cell r="X1190">
            <v>0</v>
          </cell>
          <cell r="Y1190">
            <v>0</v>
          </cell>
          <cell r="Z1190">
            <v>0</v>
          </cell>
          <cell r="AA1190" t="str">
            <v/>
          </cell>
          <cell r="AB1190">
            <v>0</v>
          </cell>
          <cell r="AC1190">
            <v>0</v>
          </cell>
          <cell r="AD1190">
            <v>0</v>
          </cell>
          <cell r="AE1190" t="str">
            <v/>
          </cell>
          <cell r="AF1190">
            <v>0</v>
          </cell>
          <cell r="AG1190" t="str">
            <v>KG</v>
          </cell>
          <cell r="AH1190">
            <v>0</v>
          </cell>
          <cell r="AI1190" t="str">
            <v/>
          </cell>
          <cell r="AJ1190">
            <v>0</v>
          </cell>
          <cell r="AK1190" t="str">
            <v/>
          </cell>
          <cell r="AL1190" t="str">
            <v>0</v>
          </cell>
          <cell r="AM1190" t="str">
            <v>0</v>
          </cell>
          <cell r="AN1190" t="str">
            <v>0</v>
          </cell>
          <cell r="AO1190" t="str">
            <v>0</v>
          </cell>
        </row>
        <row r="1191">
          <cell r="D1191" t="str">
            <v>48328-00002-56</v>
          </cell>
          <cell r="E1191" t="str">
            <v>PLASTIC SHRINK CVM 100ML+B&amp;W RO MALE 25M</v>
          </cell>
          <cell r="F1191">
            <v>0</v>
          </cell>
          <cell r="G1191" t="str">
            <v/>
          </cell>
          <cell r="H1191">
            <v>0</v>
          </cell>
          <cell r="I1191" t="str">
            <v>L</v>
          </cell>
          <cell r="J1191" t="str">
            <v>ST</v>
          </cell>
          <cell r="K1191" t="str">
            <v>PT. LUMBUNG CAHAYA WARNA</v>
          </cell>
          <cell r="L1191" t="str">
            <v>0</v>
          </cell>
          <cell r="M1191" t="str">
            <v>0</v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>
            <v>1</v>
          </cell>
          <cell r="U1191">
            <v>1</v>
          </cell>
          <cell r="V1191">
            <v>1</v>
          </cell>
          <cell r="W1191" t="str">
            <v>MM</v>
          </cell>
          <cell r="X1191">
            <v>0</v>
          </cell>
          <cell r="Y1191">
            <v>0</v>
          </cell>
          <cell r="Z1191">
            <v>0</v>
          </cell>
          <cell r="AA1191" t="str">
            <v/>
          </cell>
          <cell r="AB1191">
            <v>0</v>
          </cell>
          <cell r="AC1191">
            <v>0</v>
          </cell>
          <cell r="AD1191">
            <v>0</v>
          </cell>
          <cell r="AE1191" t="str">
            <v/>
          </cell>
          <cell r="AF1191">
            <v>1E-3</v>
          </cell>
          <cell r="AG1191" t="str">
            <v>KG</v>
          </cell>
          <cell r="AH1191">
            <v>0</v>
          </cell>
          <cell r="AI1191" t="str">
            <v/>
          </cell>
          <cell r="AJ1191">
            <v>0</v>
          </cell>
          <cell r="AK1191" t="str">
            <v/>
          </cell>
          <cell r="AL1191" t="str">
            <v>0</v>
          </cell>
          <cell r="AM1191" t="str">
            <v>0</v>
          </cell>
          <cell r="AN1191" t="str">
            <v>0</v>
          </cell>
          <cell r="AO1191" t="str">
            <v>0</v>
          </cell>
        </row>
        <row r="1192">
          <cell r="D1192" t="str">
            <v>48328-00002-61</v>
          </cell>
          <cell r="E1192" t="str">
            <v>BOTTOM STICKER NLB ORIGINAL</v>
          </cell>
          <cell r="F1192">
            <v>0</v>
          </cell>
          <cell r="G1192" t="str">
            <v/>
          </cell>
          <cell r="H1192">
            <v>0</v>
          </cell>
          <cell r="I1192" t="str">
            <v>L</v>
          </cell>
          <cell r="J1192" t="str">
            <v>ST</v>
          </cell>
          <cell r="K1192" t="str">
            <v>ANEKA RUPA TERA, PT</v>
          </cell>
          <cell r="L1192" t="str">
            <v>0</v>
          </cell>
          <cell r="M1192" t="str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>
            <v>1</v>
          </cell>
          <cell r="U1192">
            <v>1</v>
          </cell>
          <cell r="V1192">
            <v>1</v>
          </cell>
          <cell r="W1192" t="str">
            <v>MM</v>
          </cell>
          <cell r="X1192">
            <v>0</v>
          </cell>
          <cell r="Y1192">
            <v>0</v>
          </cell>
          <cell r="Z1192">
            <v>0</v>
          </cell>
          <cell r="AA1192" t="str">
            <v/>
          </cell>
          <cell r="AB1192">
            <v>0</v>
          </cell>
          <cell r="AC1192">
            <v>0</v>
          </cell>
          <cell r="AD1192">
            <v>0</v>
          </cell>
          <cell r="AE1192" t="str">
            <v/>
          </cell>
          <cell r="AF1192">
            <v>1E-3</v>
          </cell>
          <cell r="AG1192" t="str">
            <v>KG</v>
          </cell>
          <cell r="AH1192">
            <v>0</v>
          </cell>
          <cell r="AI1192" t="str">
            <v/>
          </cell>
          <cell r="AJ1192">
            <v>0</v>
          </cell>
          <cell r="AK1192" t="str">
            <v/>
          </cell>
          <cell r="AL1192" t="str">
            <v>0</v>
          </cell>
          <cell r="AM1192" t="str">
            <v>0</v>
          </cell>
          <cell r="AN1192" t="str">
            <v>0</v>
          </cell>
          <cell r="AO1192" t="str">
            <v>0</v>
          </cell>
        </row>
        <row r="1193">
          <cell r="D1193" t="str">
            <v>48328-00002-62</v>
          </cell>
          <cell r="E1193" t="str">
            <v>BOTTOM STICKER NLB RASPBERRY</v>
          </cell>
          <cell r="F1193">
            <v>0</v>
          </cell>
          <cell r="G1193" t="str">
            <v/>
          </cell>
          <cell r="H1193">
            <v>0</v>
          </cell>
          <cell r="I1193" t="str">
            <v>L</v>
          </cell>
          <cell r="J1193" t="str">
            <v>ST</v>
          </cell>
          <cell r="K1193" t="str">
            <v>ANEKA RUPA TERA, PT</v>
          </cell>
          <cell r="L1193" t="str">
            <v>0</v>
          </cell>
          <cell r="M1193" t="str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>
            <v>1</v>
          </cell>
          <cell r="U1193">
            <v>1</v>
          </cell>
          <cell r="V1193">
            <v>1</v>
          </cell>
          <cell r="W1193" t="str">
            <v>MM</v>
          </cell>
          <cell r="X1193">
            <v>0</v>
          </cell>
          <cell r="Y1193">
            <v>0</v>
          </cell>
          <cell r="Z1193">
            <v>0</v>
          </cell>
          <cell r="AA1193" t="str">
            <v/>
          </cell>
          <cell r="AB1193">
            <v>0</v>
          </cell>
          <cell r="AC1193">
            <v>0</v>
          </cell>
          <cell r="AD1193">
            <v>0</v>
          </cell>
          <cell r="AE1193" t="str">
            <v/>
          </cell>
          <cell r="AF1193">
            <v>1E-3</v>
          </cell>
          <cell r="AG1193" t="str">
            <v>KG</v>
          </cell>
          <cell r="AH1193">
            <v>0</v>
          </cell>
          <cell r="AI1193" t="str">
            <v/>
          </cell>
          <cell r="AJ1193">
            <v>0</v>
          </cell>
          <cell r="AK1193" t="str">
            <v/>
          </cell>
          <cell r="AL1193" t="str">
            <v>0</v>
          </cell>
          <cell r="AM1193" t="str">
            <v>0</v>
          </cell>
          <cell r="AN1193" t="str">
            <v>0</v>
          </cell>
          <cell r="AO1193" t="str">
            <v>0</v>
          </cell>
        </row>
        <row r="1194">
          <cell r="D1194" t="str">
            <v>48328-00002-63</v>
          </cell>
          <cell r="E1194" t="str">
            <v>BOTTOM STICKER NLB VANILLA</v>
          </cell>
          <cell r="F1194">
            <v>0</v>
          </cell>
          <cell r="G1194" t="str">
            <v/>
          </cell>
          <cell r="H1194">
            <v>0</v>
          </cell>
          <cell r="I1194" t="str">
            <v>L</v>
          </cell>
          <cell r="J1194" t="str">
            <v>ST</v>
          </cell>
          <cell r="K1194" t="str">
            <v>ANEKA RUPA TERA, PT</v>
          </cell>
          <cell r="L1194" t="str">
            <v>0</v>
          </cell>
          <cell r="M1194" t="str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>
            <v>1</v>
          </cell>
          <cell r="U1194">
            <v>1</v>
          </cell>
          <cell r="V1194">
            <v>1</v>
          </cell>
          <cell r="W1194" t="str">
            <v>MM</v>
          </cell>
          <cell r="X1194">
            <v>0</v>
          </cell>
          <cell r="Y1194">
            <v>0</v>
          </cell>
          <cell r="Z1194">
            <v>0</v>
          </cell>
          <cell r="AA1194" t="str">
            <v/>
          </cell>
          <cell r="AB1194">
            <v>0</v>
          </cell>
          <cell r="AC1194">
            <v>0</v>
          </cell>
          <cell r="AD1194">
            <v>0</v>
          </cell>
          <cell r="AE1194" t="str">
            <v/>
          </cell>
          <cell r="AF1194">
            <v>1E-3</v>
          </cell>
          <cell r="AG1194" t="str">
            <v>KG</v>
          </cell>
          <cell r="AH1194">
            <v>0</v>
          </cell>
          <cell r="AI1194" t="str">
            <v/>
          </cell>
          <cell r="AJ1194">
            <v>0</v>
          </cell>
          <cell r="AK1194" t="str">
            <v/>
          </cell>
          <cell r="AL1194" t="str">
            <v>0</v>
          </cell>
          <cell r="AM1194" t="str">
            <v>0</v>
          </cell>
          <cell r="AN1194" t="str">
            <v>0</v>
          </cell>
          <cell r="AO1194" t="str">
            <v>0</v>
          </cell>
        </row>
        <row r="1195">
          <cell r="D1195" t="str">
            <v>48328-00002-64</v>
          </cell>
          <cell r="E1195" t="str">
            <v>BOTTOM STICKER NLB COCOA</v>
          </cell>
          <cell r="F1195">
            <v>0</v>
          </cell>
          <cell r="G1195" t="str">
            <v/>
          </cell>
          <cell r="H1195">
            <v>0</v>
          </cell>
          <cell r="I1195" t="str">
            <v/>
          </cell>
          <cell r="J1195" t="str">
            <v>ST</v>
          </cell>
          <cell r="K1195" t="str">
            <v>ANEKA RUPA TERA, PT</v>
          </cell>
          <cell r="L1195" t="str">
            <v>0</v>
          </cell>
          <cell r="M1195" t="str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>
            <v>0</v>
          </cell>
          <cell r="U1195">
            <v>0</v>
          </cell>
          <cell r="V1195">
            <v>0</v>
          </cell>
          <cell r="W1195" t="str">
            <v/>
          </cell>
          <cell r="X1195">
            <v>0</v>
          </cell>
          <cell r="Y1195">
            <v>0</v>
          </cell>
          <cell r="Z1195">
            <v>0</v>
          </cell>
          <cell r="AA1195" t="str">
            <v/>
          </cell>
          <cell r="AB1195">
            <v>0</v>
          </cell>
          <cell r="AC1195">
            <v>0</v>
          </cell>
          <cell r="AD1195">
            <v>0</v>
          </cell>
          <cell r="AE1195" t="str">
            <v/>
          </cell>
          <cell r="AF1195">
            <v>0</v>
          </cell>
          <cell r="AG1195" t="str">
            <v>KG</v>
          </cell>
          <cell r="AH1195">
            <v>0</v>
          </cell>
          <cell r="AI1195" t="str">
            <v/>
          </cell>
          <cell r="AJ1195">
            <v>0</v>
          </cell>
          <cell r="AK1195" t="str">
            <v/>
          </cell>
          <cell r="AL1195" t="str">
            <v>0</v>
          </cell>
          <cell r="AM1195" t="str">
            <v>0</v>
          </cell>
          <cell r="AN1195" t="str">
            <v>0</v>
          </cell>
          <cell r="AO1195" t="str">
            <v>0</v>
          </cell>
        </row>
        <row r="1196">
          <cell r="D1196" t="str">
            <v>48328-00002-65</v>
          </cell>
          <cell r="E1196" t="str">
            <v>STICKER SHIPBOX NLB ORIGINAL</v>
          </cell>
          <cell r="F1196">
            <v>0</v>
          </cell>
          <cell r="G1196" t="str">
            <v/>
          </cell>
          <cell r="H1196">
            <v>0</v>
          </cell>
          <cell r="I1196" t="str">
            <v/>
          </cell>
          <cell r="J1196" t="str">
            <v>ST</v>
          </cell>
          <cell r="K1196" t="str">
            <v>ANEKA RUPA TERA, PT</v>
          </cell>
          <cell r="L1196" t="str">
            <v>0</v>
          </cell>
          <cell r="M1196" t="str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>
            <v>0</v>
          </cell>
          <cell r="U1196">
            <v>0</v>
          </cell>
          <cell r="V1196">
            <v>0</v>
          </cell>
          <cell r="W1196" t="str">
            <v/>
          </cell>
          <cell r="X1196">
            <v>0</v>
          </cell>
          <cell r="Y1196">
            <v>0</v>
          </cell>
          <cell r="Z1196">
            <v>0</v>
          </cell>
          <cell r="AA1196" t="str">
            <v/>
          </cell>
          <cell r="AB1196">
            <v>0</v>
          </cell>
          <cell r="AC1196">
            <v>0</v>
          </cell>
          <cell r="AD1196">
            <v>0</v>
          </cell>
          <cell r="AE1196" t="str">
            <v/>
          </cell>
          <cell r="AF1196">
            <v>0</v>
          </cell>
          <cell r="AG1196" t="str">
            <v>KG</v>
          </cell>
          <cell r="AH1196">
            <v>0</v>
          </cell>
          <cell r="AI1196" t="str">
            <v/>
          </cell>
          <cell r="AJ1196">
            <v>0</v>
          </cell>
          <cell r="AK1196" t="str">
            <v/>
          </cell>
          <cell r="AL1196" t="str">
            <v>0</v>
          </cell>
          <cell r="AM1196" t="str">
            <v>0</v>
          </cell>
          <cell r="AN1196" t="str">
            <v>0</v>
          </cell>
          <cell r="AO1196" t="str">
            <v>0</v>
          </cell>
        </row>
        <row r="1197">
          <cell r="D1197" t="str">
            <v>48328-00002-67</v>
          </cell>
          <cell r="E1197" t="str">
            <v>STICKER SHIPBOX NLB VANILLA</v>
          </cell>
          <cell r="F1197">
            <v>0</v>
          </cell>
          <cell r="G1197" t="str">
            <v/>
          </cell>
          <cell r="H1197">
            <v>0</v>
          </cell>
          <cell r="I1197" t="str">
            <v/>
          </cell>
          <cell r="J1197" t="str">
            <v>ST</v>
          </cell>
          <cell r="K1197" t="str">
            <v>ANEKA RUPA TERA, PT</v>
          </cell>
          <cell r="L1197" t="str">
            <v>0</v>
          </cell>
          <cell r="M1197" t="str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>
            <v>0</v>
          </cell>
          <cell r="U1197">
            <v>0</v>
          </cell>
          <cell r="V1197">
            <v>0</v>
          </cell>
          <cell r="W1197" t="str">
            <v/>
          </cell>
          <cell r="X1197">
            <v>0</v>
          </cell>
          <cell r="Y1197">
            <v>0</v>
          </cell>
          <cell r="Z1197">
            <v>0</v>
          </cell>
          <cell r="AA1197" t="str">
            <v/>
          </cell>
          <cell r="AB1197">
            <v>0</v>
          </cell>
          <cell r="AC1197">
            <v>0</v>
          </cell>
          <cell r="AD1197">
            <v>0</v>
          </cell>
          <cell r="AE1197" t="str">
            <v/>
          </cell>
          <cell r="AF1197">
            <v>0</v>
          </cell>
          <cell r="AG1197" t="str">
            <v>KG</v>
          </cell>
          <cell r="AH1197">
            <v>0</v>
          </cell>
          <cell r="AI1197" t="str">
            <v/>
          </cell>
          <cell r="AJ1197">
            <v>0</v>
          </cell>
          <cell r="AK1197" t="str">
            <v/>
          </cell>
          <cell r="AL1197" t="str">
            <v>0</v>
          </cell>
          <cell r="AM1197" t="str">
            <v>0</v>
          </cell>
          <cell r="AN1197" t="str">
            <v>0</v>
          </cell>
          <cell r="AO1197" t="str">
            <v>0</v>
          </cell>
        </row>
        <row r="1198">
          <cell r="D1198" t="str">
            <v>48328-00002-68</v>
          </cell>
          <cell r="E1198" t="str">
            <v>SHIPBOX NLB COCOA</v>
          </cell>
          <cell r="F1198">
            <v>0</v>
          </cell>
          <cell r="G1198" t="str">
            <v/>
          </cell>
          <cell r="H1198">
            <v>0</v>
          </cell>
          <cell r="I1198" t="str">
            <v>L</v>
          </cell>
          <cell r="J1198" t="str">
            <v>ST</v>
          </cell>
          <cell r="K1198" t="str">
            <v>PRIMABOX ADIPERKASA, PT</v>
          </cell>
          <cell r="L1198" t="str">
            <v>0</v>
          </cell>
          <cell r="M1198" t="str">
            <v>0</v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>
            <v>1</v>
          </cell>
          <cell r="U1198">
            <v>1</v>
          </cell>
          <cell r="V1198">
            <v>1</v>
          </cell>
          <cell r="W1198" t="str">
            <v>MM</v>
          </cell>
          <cell r="X1198">
            <v>0</v>
          </cell>
          <cell r="Y1198">
            <v>0</v>
          </cell>
          <cell r="Z1198">
            <v>0</v>
          </cell>
          <cell r="AA1198" t="str">
            <v/>
          </cell>
          <cell r="AB1198">
            <v>0</v>
          </cell>
          <cell r="AC1198">
            <v>0</v>
          </cell>
          <cell r="AD1198">
            <v>0</v>
          </cell>
          <cell r="AE1198" t="str">
            <v/>
          </cell>
          <cell r="AF1198">
            <v>0.01</v>
          </cell>
          <cell r="AG1198" t="str">
            <v>KG</v>
          </cell>
          <cell r="AH1198">
            <v>0</v>
          </cell>
          <cell r="AI1198" t="str">
            <v/>
          </cell>
          <cell r="AJ1198">
            <v>0</v>
          </cell>
          <cell r="AK1198" t="str">
            <v/>
          </cell>
          <cell r="AL1198" t="str">
            <v>0</v>
          </cell>
          <cell r="AM1198" t="str">
            <v>0</v>
          </cell>
          <cell r="AN1198" t="str">
            <v>0</v>
          </cell>
          <cell r="AO1198" t="str">
            <v>0</v>
          </cell>
        </row>
        <row r="1199">
          <cell r="D1199" t="str">
            <v>48328-00002-69</v>
          </cell>
          <cell r="E1199" t="str">
            <v>TRAY N LIP BUTTER</v>
          </cell>
          <cell r="F1199">
            <v>0</v>
          </cell>
          <cell r="G1199" t="str">
            <v/>
          </cell>
          <cell r="H1199">
            <v>0</v>
          </cell>
          <cell r="I1199" t="str">
            <v>L</v>
          </cell>
          <cell r="J1199" t="str">
            <v>ST</v>
          </cell>
          <cell r="K1199" t="str">
            <v>ANEKA RUPA TERA, PT</v>
          </cell>
          <cell r="L1199" t="str">
            <v>0</v>
          </cell>
          <cell r="M1199" t="str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>
            <v>1</v>
          </cell>
          <cell r="U1199">
            <v>1</v>
          </cell>
          <cell r="V1199">
            <v>1</v>
          </cell>
          <cell r="W1199" t="str">
            <v>MM</v>
          </cell>
          <cell r="X1199">
            <v>0</v>
          </cell>
          <cell r="Y1199">
            <v>0</v>
          </cell>
          <cell r="Z1199">
            <v>0</v>
          </cell>
          <cell r="AA1199" t="str">
            <v/>
          </cell>
          <cell r="AB1199">
            <v>0</v>
          </cell>
          <cell r="AC1199">
            <v>0</v>
          </cell>
          <cell r="AD1199">
            <v>0</v>
          </cell>
          <cell r="AE1199" t="str">
            <v/>
          </cell>
          <cell r="AF1199">
            <v>1E-3</v>
          </cell>
          <cell r="AG1199" t="str">
            <v>KG</v>
          </cell>
          <cell r="AH1199">
            <v>0</v>
          </cell>
          <cell r="AI1199" t="str">
            <v/>
          </cell>
          <cell r="AJ1199">
            <v>0</v>
          </cell>
          <cell r="AK1199" t="str">
            <v/>
          </cell>
          <cell r="AL1199" t="str">
            <v>0</v>
          </cell>
          <cell r="AM1199" t="str">
            <v>0</v>
          </cell>
          <cell r="AN1199" t="str">
            <v>0</v>
          </cell>
          <cell r="AO1199" t="str">
            <v>0</v>
          </cell>
        </row>
        <row r="1200">
          <cell r="D1200" t="str">
            <v>48328-00002-70</v>
          </cell>
          <cell r="E1200" t="str">
            <v>TRANSPARENT SELLOTAPE</v>
          </cell>
          <cell r="F1200">
            <v>0</v>
          </cell>
          <cell r="G1200" t="str">
            <v/>
          </cell>
          <cell r="H1200">
            <v>0</v>
          </cell>
          <cell r="I1200" t="str">
            <v/>
          </cell>
          <cell r="J1200" t="str">
            <v>ST</v>
          </cell>
          <cell r="K1200" t="str">
            <v>CV SINAR HARAPAN</v>
          </cell>
          <cell r="L1200" t="str">
            <v>0</v>
          </cell>
          <cell r="M1200" t="str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>
            <v>0</v>
          </cell>
          <cell r="U1200">
            <v>0</v>
          </cell>
          <cell r="V1200">
            <v>0</v>
          </cell>
          <cell r="W1200" t="str">
            <v/>
          </cell>
          <cell r="X1200">
            <v>0</v>
          </cell>
          <cell r="Y1200">
            <v>0</v>
          </cell>
          <cell r="Z1200">
            <v>0</v>
          </cell>
          <cell r="AA1200" t="str">
            <v/>
          </cell>
          <cell r="AB1200">
            <v>0</v>
          </cell>
          <cell r="AC1200">
            <v>0</v>
          </cell>
          <cell r="AD1200">
            <v>0</v>
          </cell>
          <cell r="AE1200" t="str">
            <v/>
          </cell>
          <cell r="AF1200">
            <v>0</v>
          </cell>
          <cell r="AG1200" t="str">
            <v>KG</v>
          </cell>
          <cell r="AH1200">
            <v>0</v>
          </cell>
          <cell r="AI1200" t="str">
            <v/>
          </cell>
          <cell r="AJ1200">
            <v>0</v>
          </cell>
          <cell r="AK1200" t="str">
            <v/>
          </cell>
          <cell r="AL1200" t="str">
            <v>0</v>
          </cell>
          <cell r="AM1200" t="str">
            <v>0</v>
          </cell>
          <cell r="AN1200" t="str">
            <v>0</v>
          </cell>
          <cell r="AO1200" t="str">
            <v>0</v>
          </cell>
        </row>
        <row r="1201">
          <cell r="D1201" t="str">
            <v>48328-00002-73</v>
          </cell>
          <cell r="E1201" t="str">
            <v>TRAY CVM 100ML+B&amp;W 25ML</v>
          </cell>
          <cell r="F1201">
            <v>0</v>
          </cell>
          <cell r="G1201" t="str">
            <v/>
          </cell>
          <cell r="H1201">
            <v>0</v>
          </cell>
          <cell r="I1201" t="str">
            <v/>
          </cell>
          <cell r="J1201" t="str">
            <v>ST</v>
          </cell>
          <cell r="K1201" t="str">
            <v>PT. LUMBUNG CAHAYA WARNA</v>
          </cell>
          <cell r="L1201" t="str">
            <v>0</v>
          </cell>
          <cell r="M1201" t="str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>
            <v>0</v>
          </cell>
          <cell r="U1201">
            <v>0</v>
          </cell>
          <cell r="V1201">
            <v>0</v>
          </cell>
          <cell r="W1201" t="str">
            <v/>
          </cell>
          <cell r="X1201">
            <v>0</v>
          </cell>
          <cell r="Y1201">
            <v>0</v>
          </cell>
          <cell r="Z1201">
            <v>0</v>
          </cell>
          <cell r="AA1201" t="str">
            <v/>
          </cell>
          <cell r="AB1201">
            <v>0</v>
          </cell>
          <cell r="AC1201">
            <v>0</v>
          </cell>
          <cell r="AD1201">
            <v>0</v>
          </cell>
          <cell r="AE1201" t="str">
            <v/>
          </cell>
          <cell r="AF1201">
            <v>0</v>
          </cell>
          <cell r="AG1201" t="str">
            <v>KG</v>
          </cell>
          <cell r="AH1201">
            <v>0</v>
          </cell>
          <cell r="AI1201" t="str">
            <v/>
          </cell>
          <cell r="AJ1201">
            <v>0</v>
          </cell>
          <cell r="AK1201" t="str">
            <v/>
          </cell>
          <cell r="AL1201" t="str">
            <v>0</v>
          </cell>
          <cell r="AM1201" t="str">
            <v>0</v>
          </cell>
          <cell r="AN1201" t="str">
            <v>0</v>
          </cell>
          <cell r="AO1201" t="str">
            <v>0</v>
          </cell>
        </row>
        <row r="1202">
          <cell r="D1202" t="str">
            <v>48328-00002-74</v>
          </cell>
          <cell r="E1202" t="str">
            <v>SHIPBOX CVM 100ML+B&amp;W 25ML</v>
          </cell>
          <cell r="F1202">
            <v>0</v>
          </cell>
          <cell r="G1202" t="str">
            <v/>
          </cell>
          <cell r="H1202">
            <v>0</v>
          </cell>
          <cell r="I1202" t="str">
            <v/>
          </cell>
          <cell r="J1202" t="str">
            <v>ST</v>
          </cell>
          <cell r="K1202" t="str">
            <v>PRIMABOX ADIPERKASA, PT</v>
          </cell>
          <cell r="L1202" t="str">
            <v>0</v>
          </cell>
          <cell r="M1202" t="str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>
            <v>0</v>
          </cell>
          <cell r="U1202">
            <v>0</v>
          </cell>
          <cell r="V1202">
            <v>0</v>
          </cell>
          <cell r="W1202" t="str">
            <v/>
          </cell>
          <cell r="X1202">
            <v>0</v>
          </cell>
          <cell r="Y1202">
            <v>0</v>
          </cell>
          <cell r="Z1202">
            <v>0</v>
          </cell>
          <cell r="AA1202" t="str">
            <v/>
          </cell>
          <cell r="AB1202">
            <v>0</v>
          </cell>
          <cell r="AC1202">
            <v>0</v>
          </cell>
          <cell r="AD1202">
            <v>0</v>
          </cell>
          <cell r="AE1202" t="str">
            <v/>
          </cell>
          <cell r="AF1202">
            <v>0</v>
          </cell>
          <cell r="AG1202" t="str">
            <v>KG</v>
          </cell>
          <cell r="AH1202">
            <v>0</v>
          </cell>
          <cell r="AI1202" t="str">
            <v/>
          </cell>
          <cell r="AJ1202">
            <v>0</v>
          </cell>
          <cell r="AK1202" t="str">
            <v/>
          </cell>
          <cell r="AL1202" t="str">
            <v>0</v>
          </cell>
          <cell r="AM1202" t="str">
            <v>0</v>
          </cell>
          <cell r="AN1202" t="str">
            <v>0</v>
          </cell>
          <cell r="AO1202" t="str">
            <v>0</v>
          </cell>
        </row>
        <row r="1203">
          <cell r="D1203" t="str">
            <v>48328-00002-75</v>
          </cell>
          <cell r="E1203" t="str">
            <v>BACK STICKER NSUN AFT_SUN CLG_SPY 200ML</v>
          </cell>
          <cell r="F1203">
            <v>0</v>
          </cell>
          <cell r="G1203" t="str">
            <v/>
          </cell>
          <cell r="H1203">
            <v>0</v>
          </cell>
          <cell r="I1203" t="str">
            <v>L</v>
          </cell>
          <cell r="J1203" t="str">
            <v>ST</v>
          </cell>
          <cell r="K1203" t="str">
            <v>MASTER LABEL,PT.</v>
          </cell>
          <cell r="L1203" t="str">
            <v>0</v>
          </cell>
          <cell r="M1203" t="str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>
            <v>1</v>
          </cell>
          <cell r="U1203">
            <v>1</v>
          </cell>
          <cell r="V1203">
            <v>1</v>
          </cell>
          <cell r="W1203" t="str">
            <v>MM</v>
          </cell>
          <cell r="X1203">
            <v>0</v>
          </cell>
          <cell r="Y1203">
            <v>0</v>
          </cell>
          <cell r="Z1203">
            <v>0</v>
          </cell>
          <cell r="AA1203" t="str">
            <v/>
          </cell>
          <cell r="AB1203">
            <v>0</v>
          </cell>
          <cell r="AC1203">
            <v>0</v>
          </cell>
          <cell r="AD1203">
            <v>0</v>
          </cell>
          <cell r="AE1203" t="str">
            <v/>
          </cell>
          <cell r="AF1203">
            <v>1E-3</v>
          </cell>
          <cell r="AG1203" t="str">
            <v>KG</v>
          </cell>
          <cell r="AH1203">
            <v>0</v>
          </cell>
          <cell r="AI1203" t="str">
            <v/>
          </cell>
          <cell r="AJ1203">
            <v>0</v>
          </cell>
          <cell r="AK1203" t="str">
            <v/>
          </cell>
          <cell r="AL1203" t="str">
            <v>0</v>
          </cell>
          <cell r="AM1203" t="str">
            <v>0</v>
          </cell>
          <cell r="AN1203" t="str">
            <v>0</v>
          </cell>
          <cell r="AO1203" t="str">
            <v>0</v>
          </cell>
        </row>
        <row r="1204">
          <cell r="D1204" t="str">
            <v>48328-00002-76</v>
          </cell>
          <cell r="E1204" t="str">
            <v>BACK STC NSUN SPY INV_PRT SPF30 200ML</v>
          </cell>
          <cell r="F1204">
            <v>0</v>
          </cell>
          <cell r="G1204" t="str">
            <v/>
          </cell>
          <cell r="H1204">
            <v>0</v>
          </cell>
          <cell r="I1204" t="str">
            <v>L</v>
          </cell>
          <cell r="J1204" t="str">
            <v>ST</v>
          </cell>
          <cell r="K1204" t="str">
            <v>ANEKA RUPA TERA, PT</v>
          </cell>
          <cell r="L1204" t="str">
            <v>0</v>
          </cell>
          <cell r="M1204" t="str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>
            <v>1</v>
          </cell>
          <cell r="U1204">
            <v>1</v>
          </cell>
          <cell r="V1204">
            <v>1</v>
          </cell>
          <cell r="W1204" t="str">
            <v>MM</v>
          </cell>
          <cell r="X1204">
            <v>0</v>
          </cell>
          <cell r="Y1204">
            <v>0</v>
          </cell>
          <cell r="Z1204">
            <v>0</v>
          </cell>
          <cell r="AA1204" t="str">
            <v/>
          </cell>
          <cell r="AB1204">
            <v>0</v>
          </cell>
          <cell r="AC1204">
            <v>0</v>
          </cell>
          <cell r="AD1204">
            <v>0</v>
          </cell>
          <cell r="AE1204" t="str">
            <v/>
          </cell>
          <cell r="AF1204">
            <v>1E-3</v>
          </cell>
          <cell r="AG1204" t="str">
            <v>KG</v>
          </cell>
          <cell r="AH1204">
            <v>0</v>
          </cell>
          <cell r="AI1204" t="str">
            <v/>
          </cell>
          <cell r="AJ1204">
            <v>0</v>
          </cell>
          <cell r="AK1204" t="str">
            <v/>
          </cell>
          <cell r="AL1204" t="str">
            <v>0</v>
          </cell>
          <cell r="AM1204" t="str">
            <v>0</v>
          </cell>
          <cell r="AN1204" t="str">
            <v>0</v>
          </cell>
          <cell r="AO1204" t="str">
            <v>0</v>
          </cell>
        </row>
        <row r="1205">
          <cell r="D1205" t="str">
            <v>48328-00002-77</v>
          </cell>
          <cell r="E1205" t="str">
            <v>FRONT STICKER NSUN SPY SPF30 150ML</v>
          </cell>
          <cell r="F1205">
            <v>0</v>
          </cell>
          <cell r="G1205" t="str">
            <v/>
          </cell>
          <cell r="H1205">
            <v>0</v>
          </cell>
          <cell r="I1205" t="str">
            <v>L</v>
          </cell>
          <cell r="J1205" t="str">
            <v>ST</v>
          </cell>
          <cell r="K1205" t="str">
            <v>PT SATYAMITRA LABELJAYA PRATAMA</v>
          </cell>
          <cell r="L1205" t="str">
            <v>0</v>
          </cell>
          <cell r="M1205" t="str">
            <v>0</v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>
            <v>1</v>
          </cell>
          <cell r="U1205">
            <v>1</v>
          </cell>
          <cell r="V1205">
            <v>1</v>
          </cell>
          <cell r="W1205" t="str">
            <v>MM</v>
          </cell>
          <cell r="X1205">
            <v>0</v>
          </cell>
          <cell r="Y1205">
            <v>0</v>
          </cell>
          <cell r="Z1205">
            <v>0</v>
          </cell>
          <cell r="AA1205" t="str">
            <v/>
          </cell>
          <cell r="AB1205">
            <v>0</v>
          </cell>
          <cell r="AC1205">
            <v>0</v>
          </cell>
          <cell r="AD1205">
            <v>0</v>
          </cell>
          <cell r="AE1205" t="str">
            <v/>
          </cell>
          <cell r="AF1205">
            <v>1E-3</v>
          </cell>
          <cell r="AG1205" t="str">
            <v>KG</v>
          </cell>
          <cell r="AH1205">
            <v>0</v>
          </cell>
          <cell r="AI1205" t="str">
            <v/>
          </cell>
          <cell r="AJ1205">
            <v>0</v>
          </cell>
          <cell r="AK1205" t="str">
            <v/>
          </cell>
          <cell r="AL1205" t="str">
            <v>0</v>
          </cell>
          <cell r="AM1205" t="str">
            <v>0</v>
          </cell>
          <cell r="AN1205" t="str">
            <v>0</v>
          </cell>
          <cell r="AO1205" t="str">
            <v>0</v>
          </cell>
        </row>
        <row r="1206">
          <cell r="D1206" t="str">
            <v>48328-00002-78</v>
          </cell>
          <cell r="E1206" t="str">
            <v>BACK STICKER NSUN SPY SPF30 150ML</v>
          </cell>
          <cell r="F1206">
            <v>0</v>
          </cell>
          <cell r="G1206" t="str">
            <v/>
          </cell>
          <cell r="H1206">
            <v>0</v>
          </cell>
          <cell r="I1206" t="str">
            <v>L</v>
          </cell>
          <cell r="J1206" t="str">
            <v>ST</v>
          </cell>
          <cell r="K1206" t="str">
            <v>PT SATYAMITRA LABELJAYA PRATAMA</v>
          </cell>
          <cell r="L1206" t="str">
            <v>0</v>
          </cell>
          <cell r="M1206" t="str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>
            <v>1</v>
          </cell>
          <cell r="U1206">
            <v>1</v>
          </cell>
          <cell r="V1206">
            <v>1</v>
          </cell>
          <cell r="W1206" t="str">
            <v>MM</v>
          </cell>
          <cell r="X1206">
            <v>0</v>
          </cell>
          <cell r="Y1206">
            <v>0</v>
          </cell>
          <cell r="Z1206">
            <v>0</v>
          </cell>
          <cell r="AA1206" t="str">
            <v/>
          </cell>
          <cell r="AB1206">
            <v>0</v>
          </cell>
          <cell r="AC1206">
            <v>0</v>
          </cell>
          <cell r="AD1206">
            <v>0</v>
          </cell>
          <cell r="AE1206" t="str">
            <v/>
          </cell>
          <cell r="AF1206">
            <v>1E-3</v>
          </cell>
          <cell r="AG1206" t="str">
            <v>KG</v>
          </cell>
          <cell r="AH1206">
            <v>0</v>
          </cell>
          <cell r="AI1206" t="str">
            <v/>
          </cell>
          <cell r="AJ1206">
            <v>0</v>
          </cell>
          <cell r="AK1206" t="str">
            <v/>
          </cell>
          <cell r="AL1206" t="str">
            <v>0</v>
          </cell>
          <cell r="AM1206" t="str">
            <v>0</v>
          </cell>
          <cell r="AN1206" t="str">
            <v>0</v>
          </cell>
          <cell r="AO1206" t="str">
            <v>0</v>
          </cell>
        </row>
        <row r="1207">
          <cell r="D1207" t="str">
            <v>48328-00002-79</v>
          </cell>
          <cell r="E1207" t="str">
            <v>FRONT STICKER NSUN FC_CRM SPF50 50ML</v>
          </cell>
          <cell r="F1207">
            <v>0</v>
          </cell>
          <cell r="G1207" t="str">
            <v/>
          </cell>
          <cell r="H1207">
            <v>0</v>
          </cell>
          <cell r="I1207" t="str">
            <v>L</v>
          </cell>
          <cell r="J1207" t="str">
            <v>ST</v>
          </cell>
          <cell r="K1207" t="str">
            <v>ANEKA RUPA TERA, PT</v>
          </cell>
          <cell r="L1207" t="str">
            <v>0</v>
          </cell>
          <cell r="M1207" t="str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>
            <v>1</v>
          </cell>
          <cell r="U1207">
            <v>1</v>
          </cell>
          <cell r="V1207">
            <v>1</v>
          </cell>
          <cell r="W1207" t="str">
            <v>MM</v>
          </cell>
          <cell r="X1207">
            <v>0</v>
          </cell>
          <cell r="Y1207">
            <v>0</v>
          </cell>
          <cell r="Z1207">
            <v>0</v>
          </cell>
          <cell r="AA1207" t="str">
            <v/>
          </cell>
          <cell r="AB1207">
            <v>0</v>
          </cell>
          <cell r="AC1207">
            <v>0</v>
          </cell>
          <cell r="AD1207">
            <v>0</v>
          </cell>
          <cell r="AE1207" t="str">
            <v/>
          </cell>
          <cell r="AF1207">
            <v>1E-3</v>
          </cell>
          <cell r="AG1207" t="str">
            <v>KG</v>
          </cell>
          <cell r="AH1207">
            <v>0</v>
          </cell>
          <cell r="AI1207" t="str">
            <v/>
          </cell>
          <cell r="AJ1207">
            <v>0</v>
          </cell>
          <cell r="AK1207" t="str">
            <v/>
          </cell>
          <cell r="AL1207" t="str">
            <v>0</v>
          </cell>
          <cell r="AM1207" t="str">
            <v>0</v>
          </cell>
          <cell r="AN1207" t="str">
            <v>0</v>
          </cell>
          <cell r="AO1207" t="str">
            <v>0</v>
          </cell>
        </row>
        <row r="1208">
          <cell r="D1208" t="str">
            <v>48328-00002-80</v>
          </cell>
          <cell r="E1208" t="str">
            <v>BACK STICKER NSUN FC_CRM SPF50 50ML</v>
          </cell>
          <cell r="F1208">
            <v>0</v>
          </cell>
          <cell r="G1208" t="str">
            <v/>
          </cell>
          <cell r="H1208">
            <v>0</v>
          </cell>
          <cell r="I1208" t="str">
            <v/>
          </cell>
          <cell r="J1208" t="str">
            <v>ST</v>
          </cell>
          <cell r="K1208" t="str">
            <v>CAKRA ANUGERAH PERKASA, PT</v>
          </cell>
          <cell r="L1208" t="str">
            <v>0</v>
          </cell>
          <cell r="M1208" t="str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>
            <v>0</v>
          </cell>
          <cell r="U1208">
            <v>0</v>
          </cell>
          <cell r="V1208">
            <v>0</v>
          </cell>
          <cell r="W1208" t="str">
            <v/>
          </cell>
          <cell r="X1208">
            <v>0</v>
          </cell>
          <cell r="Y1208">
            <v>0</v>
          </cell>
          <cell r="Z1208">
            <v>0</v>
          </cell>
          <cell r="AA1208" t="str">
            <v/>
          </cell>
          <cell r="AB1208">
            <v>0</v>
          </cell>
          <cell r="AC1208">
            <v>0</v>
          </cell>
          <cell r="AD1208">
            <v>0</v>
          </cell>
          <cell r="AE1208" t="str">
            <v/>
          </cell>
          <cell r="AF1208">
            <v>0</v>
          </cell>
          <cell r="AG1208" t="str">
            <v>KG</v>
          </cell>
          <cell r="AH1208">
            <v>0</v>
          </cell>
          <cell r="AI1208" t="str">
            <v/>
          </cell>
          <cell r="AJ1208">
            <v>0</v>
          </cell>
          <cell r="AK1208" t="str">
            <v/>
          </cell>
          <cell r="AL1208" t="str">
            <v>0</v>
          </cell>
          <cell r="AM1208" t="str">
            <v>0</v>
          </cell>
          <cell r="AN1208" t="str">
            <v>0</v>
          </cell>
          <cell r="AO1208" t="str">
            <v>0</v>
          </cell>
        </row>
        <row r="1209">
          <cell r="D1209" t="str">
            <v>48328-00002-81</v>
          </cell>
          <cell r="E1209" t="str">
            <v>BACK STICKER NSUN AFT_SUN LTN 125ML</v>
          </cell>
          <cell r="F1209">
            <v>0</v>
          </cell>
          <cell r="G1209" t="str">
            <v/>
          </cell>
          <cell r="H1209">
            <v>0</v>
          </cell>
          <cell r="I1209" t="str">
            <v/>
          </cell>
          <cell r="J1209" t="str">
            <v>ST</v>
          </cell>
          <cell r="K1209" t="str">
            <v>PRIMASINDO MAKMUR KENCANA PT.</v>
          </cell>
          <cell r="L1209" t="str">
            <v>0</v>
          </cell>
          <cell r="M1209" t="str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>
            <v>0</v>
          </cell>
          <cell r="U1209">
            <v>0</v>
          </cell>
          <cell r="V1209">
            <v>0</v>
          </cell>
          <cell r="W1209" t="str">
            <v/>
          </cell>
          <cell r="X1209">
            <v>0</v>
          </cell>
          <cell r="Y1209">
            <v>0</v>
          </cell>
          <cell r="Z1209">
            <v>0</v>
          </cell>
          <cell r="AA1209" t="str">
            <v/>
          </cell>
          <cell r="AB1209">
            <v>0</v>
          </cell>
          <cell r="AC1209">
            <v>0</v>
          </cell>
          <cell r="AD1209">
            <v>0</v>
          </cell>
          <cell r="AE1209" t="str">
            <v/>
          </cell>
          <cell r="AF1209">
            <v>0</v>
          </cell>
          <cell r="AG1209" t="str">
            <v>KG</v>
          </cell>
          <cell r="AH1209">
            <v>0</v>
          </cell>
          <cell r="AI1209" t="str">
            <v/>
          </cell>
          <cell r="AJ1209">
            <v>0</v>
          </cell>
          <cell r="AK1209" t="str">
            <v/>
          </cell>
          <cell r="AL1209" t="str">
            <v>0</v>
          </cell>
          <cell r="AM1209" t="str">
            <v>0</v>
          </cell>
          <cell r="AN1209" t="str">
            <v>0</v>
          </cell>
          <cell r="AO1209" t="str">
            <v>0</v>
          </cell>
        </row>
        <row r="1210">
          <cell r="D1210" t="str">
            <v>48328-00002-82</v>
          </cell>
          <cell r="E1210" t="str">
            <v>BACK STC NSUN LTN PRTT&amp;BRN SPF20 200ML</v>
          </cell>
          <cell r="F1210">
            <v>0</v>
          </cell>
          <cell r="G1210" t="str">
            <v/>
          </cell>
          <cell r="H1210">
            <v>0</v>
          </cell>
          <cell r="I1210" t="str">
            <v/>
          </cell>
          <cell r="J1210" t="str">
            <v>ST</v>
          </cell>
          <cell r="K1210" t="str">
            <v>MASTER LABEL,PT.</v>
          </cell>
          <cell r="L1210" t="str">
            <v>0</v>
          </cell>
          <cell r="M1210" t="str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>
            <v>0</v>
          </cell>
          <cell r="U1210">
            <v>0</v>
          </cell>
          <cell r="V1210">
            <v>0</v>
          </cell>
          <cell r="W1210" t="str">
            <v/>
          </cell>
          <cell r="X1210">
            <v>0</v>
          </cell>
          <cell r="Y1210">
            <v>0</v>
          </cell>
          <cell r="Z1210">
            <v>0</v>
          </cell>
          <cell r="AA1210" t="str">
            <v/>
          </cell>
          <cell r="AB1210">
            <v>0</v>
          </cell>
          <cell r="AC1210">
            <v>0</v>
          </cell>
          <cell r="AD1210">
            <v>0</v>
          </cell>
          <cell r="AE1210" t="str">
            <v/>
          </cell>
          <cell r="AF1210">
            <v>0</v>
          </cell>
          <cell r="AG1210" t="str">
            <v>KG</v>
          </cell>
          <cell r="AH1210">
            <v>0</v>
          </cell>
          <cell r="AI1210" t="str">
            <v/>
          </cell>
          <cell r="AJ1210">
            <v>0</v>
          </cell>
          <cell r="AK1210" t="str">
            <v/>
          </cell>
          <cell r="AL1210" t="str">
            <v>0</v>
          </cell>
          <cell r="AM1210" t="str">
            <v>0</v>
          </cell>
          <cell r="AN1210" t="str">
            <v>0</v>
          </cell>
          <cell r="AO1210" t="str">
            <v>0</v>
          </cell>
        </row>
        <row r="1211">
          <cell r="D1211" t="str">
            <v>48328-00002-83</v>
          </cell>
          <cell r="E1211" t="str">
            <v>BACK STC NSUN SPY INV_PRT SPF50 200ML</v>
          </cell>
          <cell r="F1211">
            <v>0</v>
          </cell>
          <cell r="G1211" t="str">
            <v/>
          </cell>
          <cell r="H1211">
            <v>0</v>
          </cell>
          <cell r="I1211" t="str">
            <v/>
          </cell>
          <cell r="J1211" t="str">
            <v>ST</v>
          </cell>
          <cell r="K1211" t="str">
            <v>PRIMASINDO MAKMUR KENCANA PT.</v>
          </cell>
          <cell r="L1211" t="str">
            <v>0</v>
          </cell>
          <cell r="M1211" t="str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>
            <v>0</v>
          </cell>
          <cell r="U1211">
            <v>0</v>
          </cell>
          <cell r="V1211">
            <v>0</v>
          </cell>
          <cell r="W1211" t="str">
            <v/>
          </cell>
          <cell r="X1211">
            <v>0</v>
          </cell>
          <cell r="Y1211">
            <v>0</v>
          </cell>
          <cell r="Z1211">
            <v>0</v>
          </cell>
          <cell r="AA1211" t="str">
            <v/>
          </cell>
          <cell r="AB1211">
            <v>0</v>
          </cell>
          <cell r="AC1211">
            <v>0</v>
          </cell>
          <cell r="AD1211">
            <v>0</v>
          </cell>
          <cell r="AE1211" t="str">
            <v/>
          </cell>
          <cell r="AF1211">
            <v>0</v>
          </cell>
          <cell r="AG1211" t="str">
            <v>KG</v>
          </cell>
          <cell r="AH1211">
            <v>0</v>
          </cell>
          <cell r="AI1211" t="str">
            <v/>
          </cell>
          <cell r="AJ1211">
            <v>0</v>
          </cell>
          <cell r="AK1211" t="str">
            <v/>
          </cell>
          <cell r="AL1211" t="str">
            <v>0</v>
          </cell>
          <cell r="AM1211" t="str">
            <v>0</v>
          </cell>
          <cell r="AN1211" t="str">
            <v>0</v>
          </cell>
          <cell r="AO1211" t="str">
            <v>0</v>
          </cell>
        </row>
        <row r="1212">
          <cell r="D1212" t="str">
            <v>48328-00002-84</v>
          </cell>
          <cell r="E1212" t="str">
            <v>BACK STC NSUN SPY PRTT&amp;BRN SPF20 200ML</v>
          </cell>
          <cell r="F1212">
            <v>0</v>
          </cell>
          <cell r="G1212" t="str">
            <v/>
          </cell>
          <cell r="H1212">
            <v>0</v>
          </cell>
          <cell r="I1212" t="str">
            <v/>
          </cell>
          <cell r="J1212" t="str">
            <v>ST</v>
          </cell>
          <cell r="K1212" t="str">
            <v>MASTER LABEL,PT.</v>
          </cell>
          <cell r="L1212" t="str">
            <v>0</v>
          </cell>
          <cell r="M1212" t="str">
            <v>0</v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>
            <v>0</v>
          </cell>
          <cell r="U1212">
            <v>0</v>
          </cell>
          <cell r="V1212">
            <v>0</v>
          </cell>
          <cell r="W1212" t="str">
            <v/>
          </cell>
          <cell r="X1212">
            <v>0</v>
          </cell>
          <cell r="Y1212">
            <v>0</v>
          </cell>
          <cell r="Z1212">
            <v>0</v>
          </cell>
          <cell r="AA1212" t="str">
            <v/>
          </cell>
          <cell r="AB1212">
            <v>0</v>
          </cell>
          <cell r="AC1212">
            <v>0</v>
          </cell>
          <cell r="AD1212">
            <v>0</v>
          </cell>
          <cell r="AE1212" t="str">
            <v/>
          </cell>
          <cell r="AF1212">
            <v>0</v>
          </cell>
          <cell r="AG1212" t="str">
            <v>KG</v>
          </cell>
          <cell r="AH1212">
            <v>0</v>
          </cell>
          <cell r="AI1212" t="str">
            <v/>
          </cell>
          <cell r="AJ1212">
            <v>0</v>
          </cell>
          <cell r="AK1212" t="str">
            <v/>
          </cell>
          <cell r="AL1212" t="str">
            <v>0</v>
          </cell>
          <cell r="AM1212" t="str">
            <v>0</v>
          </cell>
          <cell r="AN1212" t="str">
            <v>0</v>
          </cell>
          <cell r="AO1212" t="str">
            <v>0</v>
          </cell>
        </row>
        <row r="1213">
          <cell r="D1213" t="str">
            <v>48328-00002-85</v>
          </cell>
          <cell r="E1213" t="str">
            <v>FRONT STC NSUN CRN_LTN SPF6 200ML</v>
          </cell>
          <cell r="F1213">
            <v>0</v>
          </cell>
          <cell r="G1213" t="str">
            <v/>
          </cell>
          <cell r="H1213">
            <v>0</v>
          </cell>
          <cell r="I1213" t="str">
            <v/>
          </cell>
          <cell r="J1213" t="str">
            <v>ST</v>
          </cell>
          <cell r="K1213" t="str">
            <v>MASTER LABEL,PT.</v>
          </cell>
          <cell r="L1213" t="str">
            <v>0</v>
          </cell>
          <cell r="M1213" t="str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>
            <v>0</v>
          </cell>
          <cell r="U1213">
            <v>0</v>
          </cell>
          <cell r="V1213">
            <v>0</v>
          </cell>
          <cell r="W1213" t="str">
            <v/>
          </cell>
          <cell r="X1213">
            <v>0</v>
          </cell>
          <cell r="Y1213">
            <v>0</v>
          </cell>
          <cell r="Z1213">
            <v>0</v>
          </cell>
          <cell r="AA1213" t="str">
            <v/>
          </cell>
          <cell r="AB1213">
            <v>0</v>
          </cell>
          <cell r="AC1213">
            <v>0</v>
          </cell>
          <cell r="AD1213">
            <v>0</v>
          </cell>
          <cell r="AE1213" t="str">
            <v/>
          </cell>
          <cell r="AF1213">
            <v>0</v>
          </cell>
          <cell r="AG1213" t="str">
            <v>KG</v>
          </cell>
          <cell r="AH1213">
            <v>0</v>
          </cell>
          <cell r="AI1213" t="str">
            <v/>
          </cell>
          <cell r="AJ1213">
            <v>0</v>
          </cell>
          <cell r="AK1213" t="str">
            <v/>
          </cell>
          <cell r="AL1213" t="str">
            <v>0</v>
          </cell>
          <cell r="AM1213" t="str">
            <v>0</v>
          </cell>
          <cell r="AN1213" t="str">
            <v>0</v>
          </cell>
          <cell r="AO1213" t="str">
            <v>0</v>
          </cell>
        </row>
        <row r="1214">
          <cell r="D1214" t="str">
            <v>48328-00002-86</v>
          </cell>
          <cell r="E1214" t="str">
            <v>BACK STC NSUN CRN_LTN SPF6 200ML</v>
          </cell>
          <cell r="F1214">
            <v>0</v>
          </cell>
          <cell r="G1214" t="str">
            <v/>
          </cell>
          <cell r="H1214">
            <v>0</v>
          </cell>
          <cell r="I1214" t="str">
            <v>L</v>
          </cell>
          <cell r="J1214" t="str">
            <v>ST</v>
          </cell>
          <cell r="K1214" t="str">
            <v>MASTER LABEL,PT.</v>
          </cell>
          <cell r="L1214" t="str">
            <v>0</v>
          </cell>
          <cell r="M1214" t="str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>
            <v>1</v>
          </cell>
          <cell r="U1214">
            <v>1</v>
          </cell>
          <cell r="V1214">
            <v>1</v>
          </cell>
          <cell r="W1214" t="str">
            <v>MM</v>
          </cell>
          <cell r="X1214">
            <v>0</v>
          </cell>
          <cell r="Y1214">
            <v>0</v>
          </cell>
          <cell r="Z1214">
            <v>0</v>
          </cell>
          <cell r="AA1214" t="str">
            <v/>
          </cell>
          <cell r="AB1214">
            <v>0</v>
          </cell>
          <cell r="AC1214">
            <v>0</v>
          </cell>
          <cell r="AD1214">
            <v>0</v>
          </cell>
          <cell r="AE1214" t="str">
            <v/>
          </cell>
          <cell r="AF1214">
            <v>1E-3</v>
          </cell>
          <cell r="AG1214" t="str">
            <v>KG</v>
          </cell>
          <cell r="AH1214">
            <v>0</v>
          </cell>
          <cell r="AI1214" t="str">
            <v/>
          </cell>
          <cell r="AJ1214">
            <v>0</v>
          </cell>
          <cell r="AK1214" t="str">
            <v/>
          </cell>
          <cell r="AL1214" t="str">
            <v>0</v>
          </cell>
          <cell r="AM1214" t="str">
            <v>0</v>
          </cell>
          <cell r="AN1214" t="str">
            <v>0</v>
          </cell>
          <cell r="AO1214" t="str">
            <v>0</v>
          </cell>
        </row>
        <row r="1215">
          <cell r="D1215" t="str">
            <v>48328-00002-87</v>
          </cell>
          <cell r="E1215" t="str">
            <v>STICKER TUBE NSUN FC_CRM WHT SPF50 50ML</v>
          </cell>
          <cell r="F1215">
            <v>0</v>
          </cell>
          <cell r="G1215" t="str">
            <v/>
          </cell>
          <cell r="H1215">
            <v>0</v>
          </cell>
          <cell r="I1215" t="str">
            <v>L</v>
          </cell>
          <cell r="J1215" t="str">
            <v>ST</v>
          </cell>
          <cell r="K1215" t="str">
            <v>ANEKA RUPA TERA, PT</v>
          </cell>
          <cell r="L1215" t="str">
            <v>0</v>
          </cell>
          <cell r="M1215" t="str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>
            <v>1</v>
          </cell>
          <cell r="U1215">
            <v>1</v>
          </cell>
          <cell r="V1215">
            <v>1</v>
          </cell>
          <cell r="W1215" t="str">
            <v>MM</v>
          </cell>
          <cell r="X1215">
            <v>0</v>
          </cell>
          <cell r="Y1215">
            <v>0</v>
          </cell>
          <cell r="Z1215">
            <v>0</v>
          </cell>
          <cell r="AA1215" t="str">
            <v/>
          </cell>
          <cell r="AB1215">
            <v>0</v>
          </cell>
          <cell r="AC1215">
            <v>0</v>
          </cell>
          <cell r="AD1215">
            <v>0</v>
          </cell>
          <cell r="AE1215" t="str">
            <v/>
          </cell>
          <cell r="AF1215">
            <v>1E-3</v>
          </cell>
          <cell r="AG1215" t="str">
            <v>KG</v>
          </cell>
          <cell r="AH1215">
            <v>0</v>
          </cell>
          <cell r="AI1215" t="str">
            <v/>
          </cell>
          <cell r="AJ1215">
            <v>0</v>
          </cell>
          <cell r="AK1215" t="str">
            <v/>
          </cell>
          <cell r="AL1215" t="str">
            <v>0</v>
          </cell>
          <cell r="AM1215" t="str">
            <v>0</v>
          </cell>
          <cell r="AN1215" t="str">
            <v>0</v>
          </cell>
          <cell r="AO1215" t="str">
            <v>0</v>
          </cell>
        </row>
        <row r="1216">
          <cell r="D1216" t="str">
            <v>48328-00002-88</v>
          </cell>
          <cell r="E1216" t="str">
            <v>STICKER FB NSUN FC_CRM WHT SPF50 50ML</v>
          </cell>
          <cell r="F1216">
            <v>0</v>
          </cell>
          <cell r="G1216" t="str">
            <v/>
          </cell>
          <cell r="H1216">
            <v>0</v>
          </cell>
          <cell r="I1216" t="str">
            <v/>
          </cell>
          <cell r="J1216" t="str">
            <v>ST</v>
          </cell>
          <cell r="K1216" t="str">
            <v/>
          </cell>
          <cell r="L1216" t="str">
            <v>0</v>
          </cell>
          <cell r="M1216" t="str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>
            <v>0</v>
          </cell>
          <cell r="U1216">
            <v>0</v>
          </cell>
          <cell r="V1216">
            <v>0</v>
          </cell>
          <cell r="W1216" t="str">
            <v/>
          </cell>
          <cell r="X1216">
            <v>0</v>
          </cell>
          <cell r="Y1216">
            <v>0</v>
          </cell>
          <cell r="Z1216">
            <v>0</v>
          </cell>
          <cell r="AA1216" t="str">
            <v/>
          </cell>
          <cell r="AB1216">
            <v>0</v>
          </cell>
          <cell r="AC1216">
            <v>0</v>
          </cell>
          <cell r="AD1216">
            <v>0</v>
          </cell>
          <cell r="AE1216" t="str">
            <v/>
          </cell>
          <cell r="AF1216">
            <v>0</v>
          </cell>
          <cell r="AG1216" t="str">
            <v>KG</v>
          </cell>
          <cell r="AH1216">
            <v>0</v>
          </cell>
          <cell r="AI1216" t="str">
            <v/>
          </cell>
          <cell r="AJ1216">
            <v>0</v>
          </cell>
          <cell r="AK1216" t="str">
            <v/>
          </cell>
          <cell r="AL1216" t="str">
            <v>0</v>
          </cell>
          <cell r="AM1216" t="str">
            <v>0</v>
          </cell>
          <cell r="AN1216" t="str">
            <v>0</v>
          </cell>
          <cell r="AO1216" t="str">
            <v>0</v>
          </cell>
        </row>
        <row r="1217">
          <cell r="D1217" t="str">
            <v>48328-00002-90</v>
          </cell>
          <cell r="E1217" t="str">
            <v>STICKER JAR NCRM TIN 60ML</v>
          </cell>
          <cell r="F1217">
            <v>0</v>
          </cell>
          <cell r="G1217" t="str">
            <v/>
          </cell>
          <cell r="H1217">
            <v>0</v>
          </cell>
          <cell r="I1217" t="str">
            <v/>
          </cell>
          <cell r="J1217" t="str">
            <v>ST</v>
          </cell>
          <cell r="K1217" t="str">
            <v>PRIMASINDO MAKMUR KENCANA PT.</v>
          </cell>
          <cell r="L1217" t="str">
            <v>0</v>
          </cell>
          <cell r="M1217" t="str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>
            <v>0</v>
          </cell>
          <cell r="U1217">
            <v>0</v>
          </cell>
          <cell r="V1217">
            <v>0</v>
          </cell>
          <cell r="W1217" t="str">
            <v/>
          </cell>
          <cell r="X1217">
            <v>0</v>
          </cell>
          <cell r="Y1217">
            <v>0</v>
          </cell>
          <cell r="Z1217">
            <v>0</v>
          </cell>
          <cell r="AA1217" t="str">
            <v/>
          </cell>
          <cell r="AB1217">
            <v>0</v>
          </cell>
          <cell r="AC1217">
            <v>0</v>
          </cell>
          <cell r="AD1217">
            <v>0</v>
          </cell>
          <cell r="AE1217" t="str">
            <v/>
          </cell>
          <cell r="AF1217">
            <v>0</v>
          </cell>
          <cell r="AG1217" t="str">
            <v>KG</v>
          </cell>
          <cell r="AH1217">
            <v>0</v>
          </cell>
          <cell r="AI1217" t="str">
            <v/>
          </cell>
          <cell r="AJ1217">
            <v>0</v>
          </cell>
          <cell r="AK1217" t="str">
            <v/>
          </cell>
          <cell r="AL1217" t="str">
            <v>0</v>
          </cell>
          <cell r="AM1217" t="str">
            <v>0</v>
          </cell>
          <cell r="AN1217" t="str">
            <v>0</v>
          </cell>
          <cell r="AO1217" t="str">
            <v>0</v>
          </cell>
        </row>
        <row r="1218">
          <cell r="D1218" t="str">
            <v>48328-00002-97</v>
          </cell>
          <cell r="E1218" t="str">
            <v>STICKER TUBE2 NSUN FC_CRM WHT SPF50 50ML</v>
          </cell>
          <cell r="F1218">
            <v>0</v>
          </cell>
          <cell r="G1218" t="str">
            <v/>
          </cell>
          <cell r="H1218">
            <v>0</v>
          </cell>
          <cell r="I1218" t="str">
            <v>L</v>
          </cell>
          <cell r="J1218" t="str">
            <v>ST</v>
          </cell>
          <cell r="K1218" t="str">
            <v>ANEKA RUPA TERA, PT</v>
          </cell>
          <cell r="L1218" t="str">
            <v>0</v>
          </cell>
          <cell r="M1218" t="str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>
            <v>1</v>
          </cell>
          <cell r="U1218">
            <v>1</v>
          </cell>
          <cell r="V1218">
            <v>1</v>
          </cell>
          <cell r="W1218" t="str">
            <v>MM</v>
          </cell>
          <cell r="X1218">
            <v>0</v>
          </cell>
          <cell r="Y1218">
            <v>0</v>
          </cell>
          <cell r="Z1218">
            <v>0</v>
          </cell>
          <cell r="AA1218" t="str">
            <v/>
          </cell>
          <cell r="AB1218">
            <v>0</v>
          </cell>
          <cell r="AC1218">
            <v>0</v>
          </cell>
          <cell r="AD1218">
            <v>0</v>
          </cell>
          <cell r="AE1218" t="str">
            <v/>
          </cell>
          <cell r="AF1218">
            <v>1E-3</v>
          </cell>
          <cell r="AG1218" t="str">
            <v>KG</v>
          </cell>
          <cell r="AH1218">
            <v>0</v>
          </cell>
          <cell r="AI1218" t="str">
            <v/>
          </cell>
          <cell r="AJ1218">
            <v>0</v>
          </cell>
          <cell r="AK1218" t="str">
            <v/>
          </cell>
          <cell r="AL1218" t="str">
            <v>0</v>
          </cell>
          <cell r="AM1218" t="str">
            <v>0</v>
          </cell>
          <cell r="AN1218" t="str">
            <v>0</v>
          </cell>
          <cell r="AO1218" t="str">
            <v>0</v>
          </cell>
        </row>
        <row r="1219">
          <cell r="D1219" t="str">
            <v>48328-00002-99</v>
          </cell>
          <cell r="E1219" t="str">
            <v>STICKER BELT DEO B&amp;W 50ML+FUJI 65ML</v>
          </cell>
          <cell r="F1219">
            <v>0</v>
          </cell>
          <cell r="G1219" t="str">
            <v/>
          </cell>
          <cell r="H1219">
            <v>0</v>
          </cell>
          <cell r="I1219" t="str">
            <v/>
          </cell>
          <cell r="J1219" t="str">
            <v>ST</v>
          </cell>
          <cell r="K1219" t="str">
            <v>PT. LUMBUNG CAHAYA WARNA</v>
          </cell>
          <cell r="L1219" t="str">
            <v>0</v>
          </cell>
          <cell r="M1219" t="str">
            <v>0</v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>
            <v>0</v>
          </cell>
          <cell r="U1219">
            <v>0</v>
          </cell>
          <cell r="V1219">
            <v>0</v>
          </cell>
          <cell r="W1219" t="str">
            <v/>
          </cell>
          <cell r="X1219">
            <v>0</v>
          </cell>
          <cell r="Y1219">
            <v>0</v>
          </cell>
          <cell r="Z1219">
            <v>0</v>
          </cell>
          <cell r="AA1219" t="str">
            <v/>
          </cell>
          <cell r="AB1219">
            <v>0</v>
          </cell>
          <cell r="AC1219">
            <v>0</v>
          </cell>
          <cell r="AD1219">
            <v>0</v>
          </cell>
          <cell r="AE1219" t="str">
            <v/>
          </cell>
          <cell r="AF1219">
            <v>0</v>
          </cell>
          <cell r="AG1219" t="str">
            <v>KG</v>
          </cell>
          <cell r="AH1219">
            <v>0</v>
          </cell>
          <cell r="AI1219" t="str">
            <v/>
          </cell>
          <cell r="AJ1219">
            <v>0</v>
          </cell>
          <cell r="AK1219" t="str">
            <v/>
          </cell>
          <cell r="AL1219" t="str">
            <v>0</v>
          </cell>
          <cell r="AM1219" t="str">
            <v>0</v>
          </cell>
          <cell r="AN1219" t="str">
            <v>0</v>
          </cell>
          <cell r="AO1219" t="str">
            <v>0</v>
          </cell>
        </row>
        <row r="1220">
          <cell r="D1220" t="str">
            <v>48328-00003-00</v>
          </cell>
          <cell r="E1220" t="str">
            <v>PLASTIC SHRINK B&amp;W 50ML+FUJI 65ML</v>
          </cell>
          <cell r="F1220">
            <v>0</v>
          </cell>
          <cell r="G1220" t="str">
            <v/>
          </cell>
          <cell r="H1220">
            <v>0</v>
          </cell>
          <cell r="I1220" t="str">
            <v/>
          </cell>
          <cell r="J1220" t="str">
            <v>ST</v>
          </cell>
          <cell r="K1220" t="str">
            <v>PT. LUMBUNG CAHAYA WARNA</v>
          </cell>
          <cell r="L1220" t="str">
            <v>0</v>
          </cell>
          <cell r="M1220" t="str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>
            <v>0</v>
          </cell>
          <cell r="U1220">
            <v>0</v>
          </cell>
          <cell r="V1220">
            <v>0</v>
          </cell>
          <cell r="W1220" t="str">
            <v/>
          </cell>
          <cell r="X1220">
            <v>0</v>
          </cell>
          <cell r="Y1220">
            <v>0</v>
          </cell>
          <cell r="Z1220">
            <v>0</v>
          </cell>
          <cell r="AA1220" t="str">
            <v/>
          </cell>
          <cell r="AB1220">
            <v>0</v>
          </cell>
          <cell r="AC1220">
            <v>0</v>
          </cell>
          <cell r="AD1220">
            <v>0</v>
          </cell>
          <cell r="AE1220" t="str">
            <v/>
          </cell>
          <cell r="AF1220">
            <v>0</v>
          </cell>
          <cell r="AG1220" t="str">
            <v>KG</v>
          </cell>
          <cell r="AH1220">
            <v>0</v>
          </cell>
          <cell r="AI1220" t="str">
            <v/>
          </cell>
          <cell r="AJ1220">
            <v>0</v>
          </cell>
          <cell r="AK1220" t="str">
            <v/>
          </cell>
          <cell r="AL1220" t="str">
            <v>0</v>
          </cell>
          <cell r="AM1220" t="str">
            <v>0</v>
          </cell>
          <cell r="AN1220" t="str">
            <v>0</v>
          </cell>
          <cell r="AO1220" t="str">
            <v>0</v>
          </cell>
        </row>
        <row r="1221">
          <cell r="D1221" t="str">
            <v>48328-00003-01</v>
          </cell>
          <cell r="E1221" t="str">
            <v>SHIPBOX B&amp;W 50ML+FUJI 65ML</v>
          </cell>
          <cell r="F1221">
            <v>0</v>
          </cell>
          <cell r="G1221" t="str">
            <v/>
          </cell>
          <cell r="H1221">
            <v>0</v>
          </cell>
          <cell r="I1221" t="str">
            <v>L</v>
          </cell>
          <cell r="J1221" t="str">
            <v>ST</v>
          </cell>
          <cell r="K1221" t="str">
            <v>PRIMABOX ADIPERKASA, PT</v>
          </cell>
          <cell r="L1221" t="str">
            <v>0</v>
          </cell>
          <cell r="M1221" t="str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>
            <v>1</v>
          </cell>
          <cell r="U1221">
            <v>1</v>
          </cell>
          <cell r="V1221">
            <v>1</v>
          </cell>
          <cell r="W1221" t="str">
            <v>MM</v>
          </cell>
          <cell r="X1221">
            <v>0</v>
          </cell>
          <cell r="Y1221">
            <v>0</v>
          </cell>
          <cell r="Z1221">
            <v>0</v>
          </cell>
          <cell r="AA1221" t="str">
            <v/>
          </cell>
          <cell r="AB1221">
            <v>0</v>
          </cell>
          <cell r="AC1221">
            <v>0</v>
          </cell>
          <cell r="AD1221">
            <v>0</v>
          </cell>
          <cell r="AE1221" t="str">
            <v/>
          </cell>
          <cell r="AF1221">
            <v>1E-3</v>
          </cell>
          <cell r="AG1221" t="str">
            <v>KG</v>
          </cell>
          <cell r="AH1221">
            <v>0</v>
          </cell>
          <cell r="AI1221" t="str">
            <v/>
          </cell>
          <cell r="AJ1221">
            <v>0</v>
          </cell>
          <cell r="AK1221" t="str">
            <v/>
          </cell>
          <cell r="AL1221" t="str">
            <v>0</v>
          </cell>
          <cell r="AM1221" t="str">
            <v>0</v>
          </cell>
          <cell r="AN1221" t="str">
            <v>0</v>
          </cell>
          <cell r="AO1221" t="str">
            <v>0</v>
          </cell>
        </row>
        <row r="1222">
          <cell r="D1222" t="str">
            <v>48328-00003-02</v>
          </cell>
          <cell r="E1222" t="str">
            <v>PARTISI SHIPBOX NCRM TIN 60ML</v>
          </cell>
          <cell r="F1222">
            <v>0</v>
          </cell>
          <cell r="G1222" t="str">
            <v/>
          </cell>
          <cell r="H1222">
            <v>0</v>
          </cell>
          <cell r="I1222" t="str">
            <v/>
          </cell>
          <cell r="J1222" t="str">
            <v>ST</v>
          </cell>
          <cell r="K1222" t="str">
            <v>PRIMABOX ADIPERKASA, PT</v>
          </cell>
          <cell r="L1222" t="str">
            <v>0</v>
          </cell>
          <cell r="M1222" t="str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>
            <v>0</v>
          </cell>
          <cell r="U1222">
            <v>0</v>
          </cell>
          <cell r="V1222">
            <v>0</v>
          </cell>
          <cell r="W1222" t="str">
            <v/>
          </cell>
          <cell r="X1222">
            <v>0</v>
          </cell>
          <cell r="Y1222">
            <v>0</v>
          </cell>
          <cell r="Z1222">
            <v>0</v>
          </cell>
          <cell r="AA1222" t="str">
            <v/>
          </cell>
          <cell r="AB1222">
            <v>0</v>
          </cell>
          <cell r="AC1222">
            <v>0</v>
          </cell>
          <cell r="AD1222">
            <v>0</v>
          </cell>
          <cell r="AE1222" t="str">
            <v/>
          </cell>
          <cell r="AF1222">
            <v>0</v>
          </cell>
          <cell r="AG1222" t="str">
            <v>KG</v>
          </cell>
          <cell r="AH1222">
            <v>0</v>
          </cell>
          <cell r="AI1222" t="str">
            <v/>
          </cell>
          <cell r="AJ1222">
            <v>0</v>
          </cell>
          <cell r="AK1222" t="str">
            <v/>
          </cell>
          <cell r="AL1222" t="str">
            <v>0</v>
          </cell>
          <cell r="AM1222" t="str">
            <v>0</v>
          </cell>
          <cell r="AN1222" t="str">
            <v>0</v>
          </cell>
          <cell r="AO1222" t="str">
            <v>0</v>
          </cell>
        </row>
        <row r="1223">
          <cell r="D1223" t="str">
            <v>48328-00003-03</v>
          </cell>
          <cell r="E1223" t="str">
            <v>NECK TAG NMEN FUJI 65ML</v>
          </cell>
          <cell r="F1223">
            <v>0</v>
          </cell>
          <cell r="G1223" t="str">
            <v/>
          </cell>
          <cell r="H1223">
            <v>0</v>
          </cell>
          <cell r="I1223" t="str">
            <v>L</v>
          </cell>
          <cell r="J1223" t="str">
            <v>ST</v>
          </cell>
          <cell r="K1223" t="str">
            <v>PT. LUMBUNG CAHAYA WARNA</v>
          </cell>
          <cell r="L1223" t="str">
            <v>0</v>
          </cell>
          <cell r="M1223" t="str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>
            <v>1</v>
          </cell>
          <cell r="U1223">
            <v>1</v>
          </cell>
          <cell r="V1223">
            <v>1</v>
          </cell>
          <cell r="W1223" t="str">
            <v>MM</v>
          </cell>
          <cell r="X1223">
            <v>0</v>
          </cell>
          <cell r="Y1223">
            <v>0</v>
          </cell>
          <cell r="Z1223">
            <v>0</v>
          </cell>
          <cell r="AA1223" t="str">
            <v/>
          </cell>
          <cell r="AB1223">
            <v>0</v>
          </cell>
          <cell r="AC1223">
            <v>0</v>
          </cell>
          <cell r="AD1223">
            <v>0</v>
          </cell>
          <cell r="AE1223" t="str">
            <v/>
          </cell>
          <cell r="AF1223">
            <v>1E-3</v>
          </cell>
          <cell r="AG1223" t="str">
            <v>KG</v>
          </cell>
          <cell r="AH1223">
            <v>0</v>
          </cell>
          <cell r="AI1223" t="str">
            <v/>
          </cell>
          <cell r="AJ1223">
            <v>0</v>
          </cell>
          <cell r="AK1223" t="str">
            <v/>
          </cell>
          <cell r="AL1223" t="str">
            <v>0</v>
          </cell>
          <cell r="AM1223" t="str">
            <v>0</v>
          </cell>
          <cell r="AN1223" t="str">
            <v>0</v>
          </cell>
          <cell r="AO1223" t="str">
            <v>0</v>
          </cell>
        </row>
        <row r="1224">
          <cell r="D1224" t="str">
            <v>48328-00003-04</v>
          </cell>
          <cell r="E1224" t="str">
            <v>NECK TAG CVM 100ML+B&amp;W 25ML</v>
          </cell>
          <cell r="F1224">
            <v>0</v>
          </cell>
          <cell r="G1224" t="str">
            <v/>
          </cell>
          <cell r="H1224">
            <v>0</v>
          </cell>
          <cell r="I1224" t="str">
            <v/>
          </cell>
          <cell r="J1224" t="str">
            <v>ST</v>
          </cell>
          <cell r="K1224" t="str">
            <v>KREATIF MEDIA UTAMA, PT</v>
          </cell>
          <cell r="L1224" t="str">
            <v>0</v>
          </cell>
          <cell r="M1224" t="str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>
            <v>0</v>
          </cell>
          <cell r="U1224">
            <v>0</v>
          </cell>
          <cell r="V1224">
            <v>0</v>
          </cell>
          <cell r="W1224" t="str">
            <v/>
          </cell>
          <cell r="X1224">
            <v>0</v>
          </cell>
          <cell r="Y1224">
            <v>0</v>
          </cell>
          <cell r="Z1224">
            <v>0</v>
          </cell>
          <cell r="AA1224" t="str">
            <v/>
          </cell>
          <cell r="AB1224">
            <v>0</v>
          </cell>
          <cell r="AC1224">
            <v>0</v>
          </cell>
          <cell r="AD1224">
            <v>0</v>
          </cell>
          <cell r="AE1224" t="str">
            <v/>
          </cell>
          <cell r="AF1224">
            <v>0</v>
          </cell>
          <cell r="AG1224" t="str">
            <v>KG</v>
          </cell>
          <cell r="AH1224">
            <v>0</v>
          </cell>
          <cell r="AI1224" t="str">
            <v/>
          </cell>
          <cell r="AJ1224">
            <v>0</v>
          </cell>
          <cell r="AK1224" t="str">
            <v/>
          </cell>
          <cell r="AL1224" t="str">
            <v>0</v>
          </cell>
          <cell r="AM1224" t="str">
            <v>0</v>
          </cell>
          <cell r="AN1224" t="str">
            <v>0</v>
          </cell>
          <cell r="AO1224" t="str">
            <v>0</v>
          </cell>
        </row>
        <row r="1225">
          <cell r="D1225" t="str">
            <v>48328-00003-05</v>
          </cell>
          <cell r="E1225" t="str">
            <v>GABUS NM 100ML+B&amp;W 25ML</v>
          </cell>
          <cell r="F1225">
            <v>0</v>
          </cell>
          <cell r="G1225" t="str">
            <v/>
          </cell>
          <cell r="H1225">
            <v>0</v>
          </cell>
          <cell r="I1225" t="str">
            <v>L</v>
          </cell>
          <cell r="J1225" t="str">
            <v>ST</v>
          </cell>
          <cell r="K1225" t="str">
            <v>CV. SAMCO</v>
          </cell>
          <cell r="L1225" t="str">
            <v>0</v>
          </cell>
          <cell r="M1225" t="str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>
            <v>1</v>
          </cell>
          <cell r="U1225">
            <v>1</v>
          </cell>
          <cell r="V1225">
            <v>1</v>
          </cell>
          <cell r="W1225" t="str">
            <v>MM</v>
          </cell>
          <cell r="X1225">
            <v>0</v>
          </cell>
          <cell r="Y1225">
            <v>0</v>
          </cell>
          <cell r="Z1225">
            <v>0</v>
          </cell>
          <cell r="AA1225" t="str">
            <v/>
          </cell>
          <cell r="AB1225">
            <v>0</v>
          </cell>
          <cell r="AC1225">
            <v>0</v>
          </cell>
          <cell r="AD1225">
            <v>0</v>
          </cell>
          <cell r="AE1225" t="str">
            <v/>
          </cell>
          <cell r="AF1225">
            <v>1E-3</v>
          </cell>
          <cell r="AG1225" t="str">
            <v>KG</v>
          </cell>
          <cell r="AH1225">
            <v>0</v>
          </cell>
          <cell r="AI1225" t="str">
            <v/>
          </cell>
          <cell r="AJ1225">
            <v>0</v>
          </cell>
          <cell r="AK1225" t="str">
            <v/>
          </cell>
          <cell r="AL1225" t="str">
            <v>0</v>
          </cell>
          <cell r="AM1225" t="str">
            <v>0</v>
          </cell>
          <cell r="AN1225" t="str">
            <v>0</v>
          </cell>
          <cell r="AO1225" t="str">
            <v>0</v>
          </cell>
        </row>
        <row r="1226">
          <cell r="D1226" t="str">
            <v>48328-00003-06</v>
          </cell>
          <cell r="E1226" t="str">
            <v>TRAY TOT RCG FOAM 100ML+B&amp;W 25ML</v>
          </cell>
          <cell r="F1226">
            <v>0</v>
          </cell>
          <cell r="G1226" t="str">
            <v/>
          </cell>
          <cell r="H1226">
            <v>0</v>
          </cell>
          <cell r="I1226" t="str">
            <v>L</v>
          </cell>
          <cell r="J1226" t="str">
            <v>ST</v>
          </cell>
          <cell r="K1226" t="str">
            <v>PT. LUMBUNG CAHAYA WARNA</v>
          </cell>
          <cell r="L1226" t="str">
            <v>0</v>
          </cell>
          <cell r="M1226" t="str">
            <v>0</v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>
            <v>1</v>
          </cell>
          <cell r="U1226">
            <v>1</v>
          </cell>
          <cell r="V1226">
            <v>1</v>
          </cell>
          <cell r="W1226" t="str">
            <v>MM</v>
          </cell>
          <cell r="X1226">
            <v>0</v>
          </cell>
          <cell r="Y1226">
            <v>0</v>
          </cell>
          <cell r="Z1226">
            <v>0</v>
          </cell>
          <cell r="AA1226" t="str">
            <v/>
          </cell>
          <cell r="AB1226">
            <v>0</v>
          </cell>
          <cell r="AC1226">
            <v>0</v>
          </cell>
          <cell r="AD1226">
            <v>0</v>
          </cell>
          <cell r="AE1226" t="str">
            <v/>
          </cell>
          <cell r="AF1226">
            <v>1E-3</v>
          </cell>
          <cell r="AG1226" t="str">
            <v>KG</v>
          </cell>
          <cell r="AH1226">
            <v>0</v>
          </cell>
          <cell r="AI1226" t="str">
            <v/>
          </cell>
          <cell r="AJ1226">
            <v>0</v>
          </cell>
          <cell r="AK1226" t="str">
            <v/>
          </cell>
          <cell r="AL1226" t="str">
            <v>0</v>
          </cell>
          <cell r="AM1226" t="str">
            <v>0</v>
          </cell>
          <cell r="AN1226" t="str">
            <v>0</v>
          </cell>
          <cell r="AO1226" t="str">
            <v>0</v>
          </cell>
        </row>
        <row r="1227">
          <cell r="D1227" t="str">
            <v>48328-00003-07</v>
          </cell>
          <cell r="E1227" t="str">
            <v>SHIPBOX TOT RCG FOAM 100ML+B&amp;W 25ML</v>
          </cell>
          <cell r="F1227">
            <v>0</v>
          </cell>
          <cell r="G1227" t="str">
            <v/>
          </cell>
          <cell r="H1227">
            <v>0</v>
          </cell>
          <cell r="I1227" t="str">
            <v>L</v>
          </cell>
          <cell r="J1227" t="str">
            <v>ST</v>
          </cell>
          <cell r="K1227" t="str">
            <v>PRIMABOX ADIPERKASA, PT</v>
          </cell>
          <cell r="L1227" t="str">
            <v>0</v>
          </cell>
          <cell r="M1227" t="str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>
            <v>1</v>
          </cell>
          <cell r="U1227">
            <v>1</v>
          </cell>
          <cell r="V1227">
            <v>1</v>
          </cell>
          <cell r="W1227" t="str">
            <v>MM</v>
          </cell>
          <cell r="X1227">
            <v>0</v>
          </cell>
          <cell r="Y1227">
            <v>0</v>
          </cell>
          <cell r="Z1227">
            <v>0</v>
          </cell>
          <cell r="AA1227" t="str">
            <v/>
          </cell>
          <cell r="AB1227">
            <v>0</v>
          </cell>
          <cell r="AC1227">
            <v>0</v>
          </cell>
          <cell r="AD1227">
            <v>0</v>
          </cell>
          <cell r="AE1227" t="str">
            <v/>
          </cell>
          <cell r="AF1227">
            <v>0.01</v>
          </cell>
          <cell r="AG1227" t="str">
            <v>KG</v>
          </cell>
          <cell r="AH1227">
            <v>0</v>
          </cell>
          <cell r="AI1227" t="str">
            <v/>
          </cell>
          <cell r="AJ1227">
            <v>0</v>
          </cell>
          <cell r="AK1227" t="str">
            <v/>
          </cell>
          <cell r="AL1227" t="str">
            <v>0</v>
          </cell>
          <cell r="AM1227" t="str">
            <v>0</v>
          </cell>
          <cell r="AN1227" t="str">
            <v>0</v>
          </cell>
          <cell r="AO1227" t="str">
            <v>0</v>
          </cell>
        </row>
        <row r="1228">
          <cell r="D1228" t="str">
            <v>48328-00003-08</v>
          </cell>
          <cell r="E1228" t="str">
            <v>NECK TAG TOT RCG FOAM 100ML+B&amp;W 25ML</v>
          </cell>
          <cell r="F1228">
            <v>0</v>
          </cell>
          <cell r="G1228" t="str">
            <v/>
          </cell>
          <cell r="H1228">
            <v>0</v>
          </cell>
          <cell r="I1228" t="str">
            <v>L</v>
          </cell>
          <cell r="J1228" t="str">
            <v>ST</v>
          </cell>
          <cell r="K1228" t="str">
            <v>KREATIF MEDIA UTAMA, PT</v>
          </cell>
          <cell r="L1228" t="str">
            <v>0</v>
          </cell>
          <cell r="M1228" t="str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>
            <v>1</v>
          </cell>
          <cell r="U1228">
            <v>1</v>
          </cell>
          <cell r="V1228">
            <v>1</v>
          </cell>
          <cell r="W1228" t="str">
            <v>MM</v>
          </cell>
          <cell r="X1228">
            <v>0</v>
          </cell>
          <cell r="Y1228">
            <v>0</v>
          </cell>
          <cell r="Z1228">
            <v>0</v>
          </cell>
          <cell r="AA1228" t="str">
            <v/>
          </cell>
          <cell r="AB1228">
            <v>0</v>
          </cell>
          <cell r="AC1228">
            <v>0</v>
          </cell>
          <cell r="AD1228">
            <v>0</v>
          </cell>
          <cell r="AE1228" t="str">
            <v/>
          </cell>
          <cell r="AF1228">
            <v>1E-3</v>
          </cell>
          <cell r="AG1228" t="str">
            <v>KG</v>
          </cell>
          <cell r="AH1228">
            <v>0</v>
          </cell>
          <cell r="AI1228" t="str">
            <v/>
          </cell>
          <cell r="AJ1228">
            <v>0</v>
          </cell>
          <cell r="AK1228" t="str">
            <v/>
          </cell>
          <cell r="AL1228" t="str">
            <v>0</v>
          </cell>
          <cell r="AM1228" t="str">
            <v>0</v>
          </cell>
          <cell r="AN1228" t="str">
            <v>0</v>
          </cell>
          <cell r="AO1228" t="str">
            <v>0</v>
          </cell>
        </row>
        <row r="1229">
          <cell r="D1229" t="str">
            <v>48328-00003-11</v>
          </cell>
          <cell r="E1229" t="str">
            <v>STICKER SHIPBOX NLB ORIGINAL</v>
          </cell>
          <cell r="F1229">
            <v>0</v>
          </cell>
          <cell r="G1229" t="str">
            <v/>
          </cell>
          <cell r="H1229">
            <v>0</v>
          </cell>
          <cell r="I1229" t="str">
            <v>L</v>
          </cell>
          <cell r="J1229" t="str">
            <v>ST</v>
          </cell>
          <cell r="K1229" t="str">
            <v>ANEKA RUPA TERA, PT</v>
          </cell>
          <cell r="L1229" t="str">
            <v>0</v>
          </cell>
          <cell r="M1229" t="str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>
            <v>1</v>
          </cell>
          <cell r="U1229">
            <v>1</v>
          </cell>
          <cell r="V1229">
            <v>1</v>
          </cell>
          <cell r="W1229" t="str">
            <v>MM</v>
          </cell>
          <cell r="X1229">
            <v>0</v>
          </cell>
          <cell r="Y1229">
            <v>0</v>
          </cell>
          <cell r="Z1229">
            <v>0</v>
          </cell>
          <cell r="AA1229" t="str">
            <v/>
          </cell>
          <cell r="AB1229">
            <v>0</v>
          </cell>
          <cell r="AC1229">
            <v>0</v>
          </cell>
          <cell r="AD1229">
            <v>0</v>
          </cell>
          <cell r="AE1229" t="str">
            <v/>
          </cell>
          <cell r="AF1229">
            <v>1E-3</v>
          </cell>
          <cell r="AG1229" t="str">
            <v>KG</v>
          </cell>
          <cell r="AH1229">
            <v>0</v>
          </cell>
          <cell r="AI1229" t="str">
            <v/>
          </cell>
          <cell r="AJ1229">
            <v>0</v>
          </cell>
          <cell r="AK1229" t="str">
            <v/>
          </cell>
          <cell r="AL1229" t="str">
            <v>0</v>
          </cell>
          <cell r="AM1229" t="str">
            <v>0</v>
          </cell>
          <cell r="AN1229" t="str">
            <v>0</v>
          </cell>
          <cell r="AO1229" t="str">
            <v>0</v>
          </cell>
        </row>
        <row r="1230">
          <cell r="D1230" t="str">
            <v>48328-00003-12</v>
          </cell>
          <cell r="E1230" t="str">
            <v>STICKER SHIPBOX NLB RASPBERRY</v>
          </cell>
          <cell r="F1230">
            <v>0</v>
          </cell>
          <cell r="G1230" t="str">
            <v/>
          </cell>
          <cell r="H1230">
            <v>0</v>
          </cell>
          <cell r="I1230" t="str">
            <v>L</v>
          </cell>
          <cell r="J1230" t="str">
            <v>ST</v>
          </cell>
          <cell r="K1230" t="str">
            <v>ANEKA RUPA TERA, PT</v>
          </cell>
          <cell r="L1230" t="str">
            <v>0</v>
          </cell>
          <cell r="M1230" t="str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>
            <v>1</v>
          </cell>
          <cell r="U1230">
            <v>1</v>
          </cell>
          <cell r="V1230">
            <v>1</v>
          </cell>
          <cell r="W1230" t="str">
            <v>MM</v>
          </cell>
          <cell r="X1230">
            <v>0</v>
          </cell>
          <cell r="Y1230">
            <v>0</v>
          </cell>
          <cell r="Z1230">
            <v>0</v>
          </cell>
          <cell r="AA1230" t="str">
            <v/>
          </cell>
          <cell r="AB1230">
            <v>0</v>
          </cell>
          <cell r="AC1230">
            <v>0</v>
          </cell>
          <cell r="AD1230">
            <v>0</v>
          </cell>
          <cell r="AE1230" t="str">
            <v/>
          </cell>
          <cell r="AF1230">
            <v>1E-3</v>
          </cell>
          <cell r="AG1230" t="str">
            <v>KG</v>
          </cell>
          <cell r="AH1230">
            <v>0</v>
          </cell>
          <cell r="AI1230" t="str">
            <v/>
          </cell>
          <cell r="AJ1230">
            <v>0</v>
          </cell>
          <cell r="AK1230" t="str">
            <v/>
          </cell>
          <cell r="AL1230" t="str">
            <v>0</v>
          </cell>
          <cell r="AM1230" t="str">
            <v>0</v>
          </cell>
          <cell r="AN1230" t="str">
            <v>0</v>
          </cell>
          <cell r="AO1230" t="str">
            <v>0</v>
          </cell>
        </row>
        <row r="1231">
          <cell r="D1231" t="str">
            <v>48328-00003-13</v>
          </cell>
          <cell r="E1231" t="str">
            <v>STICKER SHIPBOX NLB VANILLA</v>
          </cell>
          <cell r="F1231">
            <v>0</v>
          </cell>
          <cell r="G1231" t="str">
            <v/>
          </cell>
          <cell r="H1231">
            <v>0</v>
          </cell>
          <cell r="I1231" t="str">
            <v>L</v>
          </cell>
          <cell r="J1231" t="str">
            <v>ST</v>
          </cell>
          <cell r="K1231" t="str">
            <v>ANEKA RUPA TERA, PT</v>
          </cell>
          <cell r="L1231" t="str">
            <v>0</v>
          </cell>
          <cell r="M1231" t="str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>
            <v>1</v>
          </cell>
          <cell r="U1231">
            <v>1</v>
          </cell>
          <cell r="V1231">
            <v>1</v>
          </cell>
          <cell r="W1231" t="str">
            <v>MM</v>
          </cell>
          <cell r="X1231">
            <v>0</v>
          </cell>
          <cell r="Y1231">
            <v>0</v>
          </cell>
          <cell r="Z1231">
            <v>0</v>
          </cell>
          <cell r="AA1231" t="str">
            <v/>
          </cell>
          <cell r="AB1231">
            <v>0</v>
          </cell>
          <cell r="AC1231">
            <v>0</v>
          </cell>
          <cell r="AD1231">
            <v>0</v>
          </cell>
          <cell r="AE1231" t="str">
            <v/>
          </cell>
          <cell r="AF1231">
            <v>1E-3</v>
          </cell>
          <cell r="AG1231" t="str">
            <v>KG</v>
          </cell>
          <cell r="AH1231">
            <v>0</v>
          </cell>
          <cell r="AI1231" t="str">
            <v/>
          </cell>
          <cell r="AJ1231">
            <v>0</v>
          </cell>
          <cell r="AK1231" t="str">
            <v/>
          </cell>
          <cell r="AL1231" t="str">
            <v>0</v>
          </cell>
          <cell r="AM1231" t="str">
            <v>0</v>
          </cell>
          <cell r="AN1231" t="str">
            <v>0</v>
          </cell>
          <cell r="AO1231" t="str">
            <v>0</v>
          </cell>
        </row>
        <row r="1232">
          <cell r="D1232" t="str">
            <v>48328-00003-14</v>
          </cell>
          <cell r="E1232" t="str">
            <v>SHIPBOX NLB COCOA</v>
          </cell>
          <cell r="F1232">
            <v>0</v>
          </cell>
          <cell r="G1232" t="str">
            <v/>
          </cell>
          <cell r="H1232">
            <v>0</v>
          </cell>
          <cell r="I1232" t="str">
            <v>L</v>
          </cell>
          <cell r="J1232" t="str">
            <v>ST</v>
          </cell>
          <cell r="K1232" t="str">
            <v>PRIMABOX ADIPERKASA, PT</v>
          </cell>
          <cell r="L1232" t="str">
            <v>0</v>
          </cell>
          <cell r="M1232" t="str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>
            <v>1</v>
          </cell>
          <cell r="U1232">
            <v>1</v>
          </cell>
          <cell r="V1232">
            <v>1</v>
          </cell>
          <cell r="W1232" t="str">
            <v>MM</v>
          </cell>
          <cell r="X1232">
            <v>0</v>
          </cell>
          <cell r="Y1232">
            <v>0</v>
          </cell>
          <cell r="Z1232">
            <v>0</v>
          </cell>
          <cell r="AA1232" t="str">
            <v/>
          </cell>
          <cell r="AB1232">
            <v>0</v>
          </cell>
          <cell r="AC1232">
            <v>0</v>
          </cell>
          <cell r="AD1232">
            <v>0</v>
          </cell>
          <cell r="AE1232" t="str">
            <v/>
          </cell>
          <cell r="AF1232">
            <v>0.01</v>
          </cell>
          <cell r="AG1232" t="str">
            <v>KG</v>
          </cell>
          <cell r="AH1232">
            <v>0</v>
          </cell>
          <cell r="AI1232" t="str">
            <v/>
          </cell>
          <cell r="AJ1232">
            <v>0</v>
          </cell>
          <cell r="AK1232" t="str">
            <v/>
          </cell>
          <cell r="AL1232" t="str">
            <v>0</v>
          </cell>
          <cell r="AM1232" t="str">
            <v>0</v>
          </cell>
          <cell r="AN1232" t="str">
            <v>0</v>
          </cell>
          <cell r="AO1232" t="str">
            <v>0</v>
          </cell>
        </row>
        <row r="1233">
          <cell r="D1233" t="str">
            <v>48328-00003-26</v>
          </cell>
          <cell r="E1233" t="str">
            <v>UNIQUE CODE STICKER NDEO &amp; NMEN-PHASE 2</v>
          </cell>
          <cell r="F1233">
            <v>0</v>
          </cell>
          <cell r="G1233" t="str">
            <v/>
          </cell>
          <cell r="H1233">
            <v>0</v>
          </cell>
          <cell r="I1233" t="str">
            <v>L</v>
          </cell>
          <cell r="J1233" t="str">
            <v>ST</v>
          </cell>
          <cell r="K1233" t="str">
            <v>MASTER LABEL,PT.</v>
          </cell>
          <cell r="L1233" t="str">
            <v>0</v>
          </cell>
          <cell r="M1233" t="str">
            <v>0</v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>
            <v>1</v>
          </cell>
          <cell r="U1233">
            <v>1</v>
          </cell>
          <cell r="V1233">
            <v>1</v>
          </cell>
          <cell r="W1233" t="str">
            <v>MM</v>
          </cell>
          <cell r="X1233">
            <v>0</v>
          </cell>
          <cell r="Y1233">
            <v>0</v>
          </cell>
          <cell r="Z1233">
            <v>0</v>
          </cell>
          <cell r="AA1233" t="str">
            <v/>
          </cell>
          <cell r="AB1233">
            <v>0</v>
          </cell>
          <cell r="AC1233">
            <v>0</v>
          </cell>
          <cell r="AD1233">
            <v>0</v>
          </cell>
          <cell r="AE1233" t="str">
            <v/>
          </cell>
          <cell r="AF1233">
            <v>1E-3</v>
          </cell>
          <cell r="AG1233" t="str">
            <v>KG</v>
          </cell>
          <cell r="AH1233">
            <v>0</v>
          </cell>
          <cell r="AI1233" t="str">
            <v/>
          </cell>
          <cell r="AJ1233">
            <v>0</v>
          </cell>
          <cell r="AK1233" t="str">
            <v/>
          </cell>
          <cell r="AL1233" t="str">
            <v>0</v>
          </cell>
          <cell r="AM1233" t="str">
            <v>0</v>
          </cell>
          <cell r="AN1233" t="str">
            <v>0</v>
          </cell>
          <cell r="AO1233" t="str">
            <v>0</v>
          </cell>
        </row>
        <row r="1234">
          <cell r="D1234" t="str">
            <v>48328-00003-27</v>
          </cell>
          <cell r="E1234" t="str">
            <v>STICKER SHIPBOX NDEO &amp; NMEN-PHASE 2</v>
          </cell>
          <cell r="F1234">
            <v>0</v>
          </cell>
          <cell r="G1234" t="str">
            <v/>
          </cell>
          <cell r="H1234">
            <v>0</v>
          </cell>
          <cell r="I1234" t="str">
            <v/>
          </cell>
          <cell r="J1234" t="str">
            <v>ST</v>
          </cell>
          <cell r="K1234" t="str">
            <v>MASTER LABEL,PT.</v>
          </cell>
          <cell r="L1234" t="str">
            <v>0</v>
          </cell>
          <cell r="M1234" t="str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>
            <v>0</v>
          </cell>
          <cell r="U1234">
            <v>0</v>
          </cell>
          <cell r="V1234">
            <v>0</v>
          </cell>
          <cell r="W1234" t="str">
            <v/>
          </cell>
          <cell r="X1234">
            <v>0</v>
          </cell>
          <cell r="Y1234">
            <v>0</v>
          </cell>
          <cell r="Z1234">
            <v>0</v>
          </cell>
          <cell r="AA1234" t="str">
            <v/>
          </cell>
          <cell r="AB1234">
            <v>0</v>
          </cell>
          <cell r="AC1234">
            <v>0</v>
          </cell>
          <cell r="AD1234">
            <v>0</v>
          </cell>
          <cell r="AE1234" t="str">
            <v/>
          </cell>
          <cell r="AF1234">
            <v>0</v>
          </cell>
          <cell r="AG1234" t="str">
            <v>KG</v>
          </cell>
          <cell r="AH1234">
            <v>0</v>
          </cell>
          <cell r="AI1234" t="str">
            <v/>
          </cell>
          <cell r="AJ1234">
            <v>0</v>
          </cell>
          <cell r="AK1234" t="str">
            <v/>
          </cell>
          <cell r="AL1234" t="str">
            <v>0</v>
          </cell>
          <cell r="AM1234" t="str">
            <v>0</v>
          </cell>
          <cell r="AN1234" t="str">
            <v>0</v>
          </cell>
          <cell r="AO1234" t="str">
            <v>0</v>
          </cell>
        </row>
        <row r="1235">
          <cell r="D1235" t="str">
            <v>48328-00003-39</v>
          </cell>
          <cell r="E1235" t="str">
            <v>TRAY INST WHT SRM 180ML+DEO EXT WHT 25ML</v>
          </cell>
          <cell r="F1235">
            <v>0</v>
          </cell>
          <cell r="G1235" t="str">
            <v/>
          </cell>
          <cell r="H1235">
            <v>0</v>
          </cell>
          <cell r="I1235" t="str">
            <v/>
          </cell>
          <cell r="J1235" t="str">
            <v>ST</v>
          </cell>
          <cell r="K1235" t="str">
            <v>CV. SAMCO</v>
          </cell>
          <cell r="L1235" t="str">
            <v>0</v>
          </cell>
          <cell r="M1235" t="str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>
            <v>0</v>
          </cell>
          <cell r="U1235">
            <v>0</v>
          </cell>
          <cell r="V1235">
            <v>0</v>
          </cell>
          <cell r="W1235" t="str">
            <v/>
          </cell>
          <cell r="X1235">
            <v>0</v>
          </cell>
          <cell r="Y1235">
            <v>0</v>
          </cell>
          <cell r="Z1235">
            <v>0</v>
          </cell>
          <cell r="AA1235" t="str">
            <v/>
          </cell>
          <cell r="AB1235">
            <v>0</v>
          </cell>
          <cell r="AC1235">
            <v>0</v>
          </cell>
          <cell r="AD1235">
            <v>0</v>
          </cell>
          <cell r="AE1235" t="str">
            <v/>
          </cell>
          <cell r="AF1235">
            <v>0</v>
          </cell>
          <cell r="AG1235" t="str">
            <v>KG</v>
          </cell>
          <cell r="AH1235">
            <v>0</v>
          </cell>
          <cell r="AI1235" t="str">
            <v/>
          </cell>
          <cell r="AJ1235">
            <v>0</v>
          </cell>
          <cell r="AK1235" t="str">
            <v/>
          </cell>
          <cell r="AL1235" t="str">
            <v>0</v>
          </cell>
          <cell r="AM1235" t="str">
            <v>0</v>
          </cell>
          <cell r="AN1235" t="str">
            <v>0</v>
          </cell>
          <cell r="AO1235" t="str">
            <v>0</v>
          </cell>
        </row>
        <row r="1236">
          <cell r="D1236" t="str">
            <v>48328-00003-40</v>
          </cell>
          <cell r="E1236" t="str">
            <v>SHIPBOX INST WHT SRM 180ML+DEO EW 25ML</v>
          </cell>
          <cell r="F1236">
            <v>0</v>
          </cell>
          <cell r="G1236" t="str">
            <v/>
          </cell>
          <cell r="H1236">
            <v>0</v>
          </cell>
          <cell r="I1236" t="str">
            <v/>
          </cell>
          <cell r="J1236" t="str">
            <v>ST</v>
          </cell>
          <cell r="K1236" t="str">
            <v>PRIMABOX ADIPERKASA, PT</v>
          </cell>
          <cell r="L1236" t="str">
            <v>0</v>
          </cell>
          <cell r="M1236" t="str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>
            <v>0</v>
          </cell>
          <cell r="U1236">
            <v>0</v>
          </cell>
          <cell r="V1236">
            <v>0</v>
          </cell>
          <cell r="W1236" t="str">
            <v/>
          </cell>
          <cell r="X1236">
            <v>0</v>
          </cell>
          <cell r="Y1236">
            <v>0</v>
          </cell>
          <cell r="Z1236">
            <v>0</v>
          </cell>
          <cell r="AA1236" t="str">
            <v/>
          </cell>
          <cell r="AB1236">
            <v>0</v>
          </cell>
          <cell r="AC1236">
            <v>0</v>
          </cell>
          <cell r="AD1236">
            <v>0</v>
          </cell>
          <cell r="AE1236" t="str">
            <v/>
          </cell>
          <cell r="AF1236">
            <v>0</v>
          </cell>
          <cell r="AG1236" t="str">
            <v>KG</v>
          </cell>
          <cell r="AH1236">
            <v>0</v>
          </cell>
          <cell r="AI1236" t="str">
            <v/>
          </cell>
          <cell r="AJ1236">
            <v>0</v>
          </cell>
          <cell r="AK1236" t="str">
            <v/>
          </cell>
          <cell r="AL1236" t="str">
            <v>0</v>
          </cell>
          <cell r="AM1236" t="str">
            <v>0</v>
          </cell>
          <cell r="AN1236" t="str">
            <v>0</v>
          </cell>
          <cell r="AO1236" t="str">
            <v>0</v>
          </cell>
        </row>
        <row r="1237">
          <cell r="D1237" t="str">
            <v>48328-00003-46</v>
          </cell>
          <cell r="E1237" t="str">
            <v>BACK STC NSUN SPY INV_PRT SPF50 200ML</v>
          </cell>
          <cell r="F1237">
            <v>0</v>
          </cell>
          <cell r="G1237" t="str">
            <v/>
          </cell>
          <cell r="H1237">
            <v>0</v>
          </cell>
          <cell r="I1237" t="str">
            <v>L</v>
          </cell>
          <cell r="J1237" t="str">
            <v>ST</v>
          </cell>
          <cell r="K1237" t="str">
            <v>ANEKA RUPA TERA, PT</v>
          </cell>
          <cell r="L1237" t="str">
            <v>0</v>
          </cell>
          <cell r="M1237" t="str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>
            <v>1</v>
          </cell>
          <cell r="U1237">
            <v>1</v>
          </cell>
          <cell r="V1237">
            <v>1</v>
          </cell>
          <cell r="W1237" t="str">
            <v>MM</v>
          </cell>
          <cell r="X1237">
            <v>0</v>
          </cell>
          <cell r="Y1237">
            <v>0</v>
          </cell>
          <cell r="Z1237">
            <v>0</v>
          </cell>
          <cell r="AA1237" t="str">
            <v/>
          </cell>
          <cell r="AB1237">
            <v>0</v>
          </cell>
          <cell r="AC1237">
            <v>0</v>
          </cell>
          <cell r="AD1237">
            <v>0</v>
          </cell>
          <cell r="AE1237" t="str">
            <v/>
          </cell>
          <cell r="AF1237">
            <v>1E-3</v>
          </cell>
          <cell r="AG1237" t="str">
            <v>G</v>
          </cell>
          <cell r="AH1237">
            <v>0</v>
          </cell>
          <cell r="AI1237" t="str">
            <v/>
          </cell>
          <cell r="AJ1237">
            <v>0</v>
          </cell>
          <cell r="AK1237" t="str">
            <v/>
          </cell>
          <cell r="AL1237" t="str">
            <v>0</v>
          </cell>
          <cell r="AM1237" t="str">
            <v>0</v>
          </cell>
          <cell r="AN1237" t="str">
            <v>0</v>
          </cell>
          <cell r="AO1237" t="str">
            <v>0</v>
          </cell>
        </row>
        <row r="1238">
          <cell r="D1238" t="str">
            <v>48328-00003-47</v>
          </cell>
          <cell r="E1238" t="str">
            <v>BACK STICKER NSUN FC_CRM SPF50 50ML</v>
          </cell>
          <cell r="F1238">
            <v>0</v>
          </cell>
          <cell r="G1238" t="str">
            <v/>
          </cell>
          <cell r="H1238">
            <v>0</v>
          </cell>
          <cell r="I1238" t="str">
            <v>L</v>
          </cell>
          <cell r="J1238" t="str">
            <v>ST</v>
          </cell>
          <cell r="K1238" t="str">
            <v>ANEKA RUPA TERA, PT</v>
          </cell>
          <cell r="L1238" t="str">
            <v>0</v>
          </cell>
          <cell r="M1238" t="str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>
            <v>1</v>
          </cell>
          <cell r="U1238">
            <v>1</v>
          </cell>
          <cell r="V1238">
            <v>1</v>
          </cell>
          <cell r="W1238" t="str">
            <v>MM</v>
          </cell>
          <cell r="X1238">
            <v>0</v>
          </cell>
          <cell r="Y1238">
            <v>0</v>
          </cell>
          <cell r="Z1238">
            <v>0</v>
          </cell>
          <cell r="AA1238" t="str">
            <v/>
          </cell>
          <cell r="AB1238">
            <v>0</v>
          </cell>
          <cell r="AC1238">
            <v>0</v>
          </cell>
          <cell r="AD1238">
            <v>0</v>
          </cell>
          <cell r="AE1238" t="str">
            <v/>
          </cell>
          <cell r="AF1238">
            <v>10</v>
          </cell>
          <cell r="AG1238" t="str">
            <v>G</v>
          </cell>
          <cell r="AH1238">
            <v>0</v>
          </cell>
          <cell r="AI1238" t="str">
            <v/>
          </cell>
          <cell r="AJ1238">
            <v>0</v>
          </cell>
          <cell r="AK1238" t="str">
            <v/>
          </cell>
          <cell r="AL1238" t="str">
            <v>0</v>
          </cell>
          <cell r="AM1238" t="str">
            <v>0</v>
          </cell>
          <cell r="AN1238" t="str">
            <v>0</v>
          </cell>
          <cell r="AO1238" t="str">
            <v>0</v>
          </cell>
        </row>
        <row r="1239">
          <cell r="D1239" t="str">
            <v>48328-00003-48</v>
          </cell>
          <cell r="E1239" t="str">
            <v>BACK STICKER FB NSUN FC_CRM SPF50 50ML</v>
          </cell>
          <cell r="F1239">
            <v>0</v>
          </cell>
          <cell r="G1239" t="str">
            <v/>
          </cell>
          <cell r="H1239">
            <v>0</v>
          </cell>
          <cell r="I1239" t="str">
            <v>L</v>
          </cell>
          <cell r="J1239" t="str">
            <v>ST</v>
          </cell>
          <cell r="K1239" t="str">
            <v>ANEKA RUPA TERA, PT</v>
          </cell>
          <cell r="L1239" t="str">
            <v>0</v>
          </cell>
          <cell r="M1239" t="str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>
            <v>1</v>
          </cell>
          <cell r="U1239">
            <v>1</v>
          </cell>
          <cell r="V1239">
            <v>1</v>
          </cell>
          <cell r="W1239" t="str">
            <v>MM</v>
          </cell>
          <cell r="X1239">
            <v>0</v>
          </cell>
          <cell r="Y1239">
            <v>0</v>
          </cell>
          <cell r="Z1239">
            <v>0</v>
          </cell>
          <cell r="AA1239" t="str">
            <v/>
          </cell>
          <cell r="AB1239">
            <v>0</v>
          </cell>
          <cell r="AC1239">
            <v>0</v>
          </cell>
          <cell r="AD1239">
            <v>0</v>
          </cell>
          <cell r="AE1239" t="str">
            <v/>
          </cell>
          <cell r="AF1239">
            <v>10</v>
          </cell>
          <cell r="AG1239" t="str">
            <v>G</v>
          </cell>
          <cell r="AH1239">
            <v>0</v>
          </cell>
          <cell r="AI1239" t="str">
            <v/>
          </cell>
          <cell r="AJ1239">
            <v>0</v>
          </cell>
          <cell r="AK1239" t="str">
            <v/>
          </cell>
          <cell r="AL1239" t="str">
            <v>0</v>
          </cell>
          <cell r="AM1239" t="str">
            <v>0</v>
          </cell>
          <cell r="AN1239" t="str">
            <v>0</v>
          </cell>
          <cell r="AO1239" t="str">
            <v>0</v>
          </cell>
        </row>
        <row r="1240">
          <cell r="D1240" t="str">
            <v>48328-00003-49</v>
          </cell>
          <cell r="E1240" t="str">
            <v>BCK STCKR TUBE SUN FC_CRM WHT SPF50 50ML</v>
          </cell>
          <cell r="F1240">
            <v>0</v>
          </cell>
          <cell r="G1240" t="str">
            <v/>
          </cell>
          <cell r="H1240">
            <v>0</v>
          </cell>
          <cell r="I1240" t="str">
            <v>L</v>
          </cell>
          <cell r="J1240" t="str">
            <v>ST</v>
          </cell>
          <cell r="K1240" t="str">
            <v>ANEKA RUPA TERA, PT</v>
          </cell>
          <cell r="L1240" t="str">
            <v>0</v>
          </cell>
          <cell r="M1240" t="str">
            <v>0</v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>
            <v>1</v>
          </cell>
          <cell r="U1240">
            <v>1</v>
          </cell>
          <cell r="V1240">
            <v>1</v>
          </cell>
          <cell r="W1240" t="str">
            <v>MM</v>
          </cell>
          <cell r="X1240">
            <v>0</v>
          </cell>
          <cell r="Y1240">
            <v>0</v>
          </cell>
          <cell r="Z1240">
            <v>0</v>
          </cell>
          <cell r="AA1240" t="str">
            <v/>
          </cell>
          <cell r="AB1240">
            <v>0</v>
          </cell>
          <cell r="AC1240">
            <v>0</v>
          </cell>
          <cell r="AD1240">
            <v>0</v>
          </cell>
          <cell r="AE1240" t="str">
            <v/>
          </cell>
          <cell r="AF1240">
            <v>10</v>
          </cell>
          <cell r="AG1240" t="str">
            <v>G</v>
          </cell>
          <cell r="AH1240">
            <v>0</v>
          </cell>
          <cell r="AI1240" t="str">
            <v/>
          </cell>
          <cell r="AJ1240">
            <v>0</v>
          </cell>
          <cell r="AK1240" t="str">
            <v/>
          </cell>
          <cell r="AL1240" t="str">
            <v>0</v>
          </cell>
          <cell r="AM1240" t="str">
            <v>0</v>
          </cell>
          <cell r="AN1240" t="str">
            <v>0</v>
          </cell>
          <cell r="AO1240" t="str">
            <v>0</v>
          </cell>
        </row>
        <row r="1241">
          <cell r="D1241" t="str">
            <v>48328-00003-50</v>
          </cell>
          <cell r="E1241" t="str">
            <v>STICKER FB NSUN FC_CRM WHT SPF50 50ML</v>
          </cell>
          <cell r="F1241">
            <v>0</v>
          </cell>
          <cell r="G1241" t="str">
            <v/>
          </cell>
          <cell r="H1241">
            <v>0</v>
          </cell>
          <cell r="I1241" t="str">
            <v>L</v>
          </cell>
          <cell r="J1241" t="str">
            <v>ST</v>
          </cell>
          <cell r="K1241" t="str">
            <v>ANEKA RUPA TERA, PT</v>
          </cell>
          <cell r="L1241" t="str">
            <v>0</v>
          </cell>
          <cell r="M1241" t="str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>
            <v>1</v>
          </cell>
          <cell r="U1241">
            <v>1</v>
          </cell>
          <cell r="V1241">
            <v>1</v>
          </cell>
          <cell r="W1241" t="str">
            <v>MM</v>
          </cell>
          <cell r="X1241">
            <v>0</v>
          </cell>
          <cell r="Y1241">
            <v>0</v>
          </cell>
          <cell r="Z1241">
            <v>0</v>
          </cell>
          <cell r="AA1241" t="str">
            <v/>
          </cell>
          <cell r="AB1241">
            <v>0</v>
          </cell>
          <cell r="AC1241">
            <v>0</v>
          </cell>
          <cell r="AD1241">
            <v>0</v>
          </cell>
          <cell r="AE1241" t="str">
            <v/>
          </cell>
          <cell r="AF1241">
            <v>10</v>
          </cell>
          <cell r="AG1241" t="str">
            <v>G</v>
          </cell>
          <cell r="AH1241">
            <v>0</v>
          </cell>
          <cell r="AI1241" t="str">
            <v/>
          </cell>
          <cell r="AJ1241">
            <v>0</v>
          </cell>
          <cell r="AK1241" t="str">
            <v/>
          </cell>
          <cell r="AL1241" t="str">
            <v>0</v>
          </cell>
          <cell r="AM1241" t="str">
            <v>0</v>
          </cell>
          <cell r="AN1241" t="str">
            <v>0</v>
          </cell>
          <cell r="AO1241" t="str">
            <v>0</v>
          </cell>
        </row>
        <row r="1242">
          <cell r="D1242" t="str">
            <v>48328-00003-51</v>
          </cell>
          <cell r="E1242" t="str">
            <v>BACK STICKER NSUN LTN SPF50+ 200ML</v>
          </cell>
          <cell r="F1242">
            <v>0</v>
          </cell>
          <cell r="G1242" t="str">
            <v/>
          </cell>
          <cell r="H1242">
            <v>0</v>
          </cell>
          <cell r="I1242" t="str">
            <v>L</v>
          </cell>
          <cell r="J1242" t="str">
            <v>ST</v>
          </cell>
          <cell r="K1242" t="str">
            <v>ANEKA RUPA TERA, PT</v>
          </cell>
          <cell r="L1242" t="str">
            <v>0</v>
          </cell>
          <cell r="M1242" t="str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>
            <v>1</v>
          </cell>
          <cell r="U1242">
            <v>1</v>
          </cell>
          <cell r="V1242">
            <v>1</v>
          </cell>
          <cell r="W1242" t="str">
            <v>MM</v>
          </cell>
          <cell r="X1242">
            <v>0</v>
          </cell>
          <cell r="Y1242">
            <v>0</v>
          </cell>
          <cell r="Z1242">
            <v>0</v>
          </cell>
          <cell r="AA1242" t="str">
            <v/>
          </cell>
          <cell r="AB1242">
            <v>0</v>
          </cell>
          <cell r="AC1242">
            <v>0</v>
          </cell>
          <cell r="AD1242">
            <v>0</v>
          </cell>
          <cell r="AE1242" t="str">
            <v/>
          </cell>
          <cell r="AF1242">
            <v>10</v>
          </cell>
          <cell r="AG1242" t="str">
            <v>G</v>
          </cell>
          <cell r="AH1242">
            <v>0</v>
          </cell>
          <cell r="AI1242" t="str">
            <v/>
          </cell>
          <cell r="AJ1242">
            <v>0</v>
          </cell>
          <cell r="AK1242" t="str">
            <v/>
          </cell>
          <cell r="AL1242" t="str">
            <v>0</v>
          </cell>
          <cell r="AM1242" t="str">
            <v>0</v>
          </cell>
          <cell r="AN1242" t="str">
            <v>0</v>
          </cell>
          <cell r="AO1242" t="str">
            <v>0</v>
          </cell>
        </row>
        <row r="1243">
          <cell r="D1243" t="str">
            <v>48328-00003-52</v>
          </cell>
          <cell r="E1243" t="str">
            <v>BACK STCKR NSUN KDS SPY_COL SPF50+ 200ML</v>
          </cell>
          <cell r="F1243">
            <v>0</v>
          </cell>
          <cell r="G1243" t="str">
            <v/>
          </cell>
          <cell r="H1243">
            <v>0</v>
          </cell>
          <cell r="I1243" t="str">
            <v>L</v>
          </cell>
          <cell r="J1243" t="str">
            <v>ST</v>
          </cell>
          <cell r="K1243" t="str">
            <v>ANEKA RUPA TERA, PT</v>
          </cell>
          <cell r="L1243" t="str">
            <v>0</v>
          </cell>
          <cell r="M1243" t="str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>
            <v>1</v>
          </cell>
          <cell r="U1243">
            <v>1</v>
          </cell>
          <cell r="V1243">
            <v>1</v>
          </cell>
          <cell r="W1243" t="str">
            <v>MM</v>
          </cell>
          <cell r="X1243">
            <v>0</v>
          </cell>
          <cell r="Y1243">
            <v>0</v>
          </cell>
          <cell r="Z1243">
            <v>0</v>
          </cell>
          <cell r="AA1243" t="str">
            <v/>
          </cell>
          <cell r="AB1243">
            <v>0</v>
          </cell>
          <cell r="AC1243">
            <v>0</v>
          </cell>
          <cell r="AD1243">
            <v>0</v>
          </cell>
          <cell r="AE1243" t="str">
            <v/>
          </cell>
          <cell r="AF1243">
            <v>10</v>
          </cell>
          <cell r="AG1243" t="str">
            <v>G</v>
          </cell>
          <cell r="AH1243">
            <v>0</v>
          </cell>
          <cell r="AI1243" t="str">
            <v/>
          </cell>
          <cell r="AJ1243">
            <v>0</v>
          </cell>
          <cell r="AK1243" t="str">
            <v/>
          </cell>
          <cell r="AL1243" t="str">
            <v>0</v>
          </cell>
          <cell r="AM1243" t="str">
            <v>0</v>
          </cell>
          <cell r="AN1243" t="str">
            <v>0</v>
          </cell>
          <cell r="AO1243" t="str">
            <v>0</v>
          </cell>
        </row>
        <row r="1244">
          <cell r="D1244" t="str">
            <v>48328-00003-53</v>
          </cell>
          <cell r="E1244" t="str">
            <v>BACK STICKER NSUN SPY SPF50+ 200ML</v>
          </cell>
          <cell r="F1244">
            <v>0</v>
          </cell>
          <cell r="G1244" t="str">
            <v/>
          </cell>
          <cell r="H1244">
            <v>0</v>
          </cell>
          <cell r="I1244" t="str">
            <v>L</v>
          </cell>
          <cell r="J1244" t="str">
            <v>ST</v>
          </cell>
          <cell r="K1244" t="str">
            <v>ANEKA RUPA TERA, PT</v>
          </cell>
          <cell r="L1244" t="str">
            <v>0</v>
          </cell>
          <cell r="M1244" t="str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>
            <v>1</v>
          </cell>
          <cell r="U1244">
            <v>1</v>
          </cell>
          <cell r="V1244">
            <v>1</v>
          </cell>
          <cell r="W1244" t="str">
            <v>MM</v>
          </cell>
          <cell r="X1244">
            <v>0</v>
          </cell>
          <cell r="Y1244">
            <v>0</v>
          </cell>
          <cell r="Z1244">
            <v>0</v>
          </cell>
          <cell r="AA1244" t="str">
            <v/>
          </cell>
          <cell r="AB1244">
            <v>0</v>
          </cell>
          <cell r="AC1244">
            <v>0</v>
          </cell>
          <cell r="AD1244">
            <v>0</v>
          </cell>
          <cell r="AE1244" t="str">
            <v/>
          </cell>
          <cell r="AF1244">
            <v>10</v>
          </cell>
          <cell r="AG1244" t="str">
            <v>G</v>
          </cell>
          <cell r="AH1244">
            <v>0</v>
          </cell>
          <cell r="AI1244" t="str">
            <v/>
          </cell>
          <cell r="AJ1244">
            <v>0</v>
          </cell>
          <cell r="AK1244" t="str">
            <v/>
          </cell>
          <cell r="AL1244" t="str">
            <v>0</v>
          </cell>
          <cell r="AM1244" t="str">
            <v>0</v>
          </cell>
          <cell r="AN1244" t="str">
            <v>0</v>
          </cell>
          <cell r="AO1244" t="str">
            <v>0</v>
          </cell>
        </row>
        <row r="1245">
          <cell r="D1245" t="str">
            <v>48328-00003-55</v>
          </cell>
          <cell r="E1245" t="str">
            <v>BACK STC NSUN SPY PRTT&amp;BRN SPF20 200ML</v>
          </cell>
          <cell r="F1245">
            <v>0</v>
          </cell>
          <cell r="G1245" t="str">
            <v/>
          </cell>
          <cell r="H1245">
            <v>0</v>
          </cell>
          <cell r="I1245" t="str">
            <v>L</v>
          </cell>
          <cell r="J1245" t="str">
            <v>ST</v>
          </cell>
          <cell r="K1245" t="str">
            <v>ANEKA RUPA TERA, PT</v>
          </cell>
          <cell r="L1245" t="str">
            <v>0</v>
          </cell>
          <cell r="M1245" t="str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>
            <v>1</v>
          </cell>
          <cell r="U1245">
            <v>1</v>
          </cell>
          <cell r="V1245">
            <v>1</v>
          </cell>
          <cell r="W1245" t="str">
            <v>MM</v>
          </cell>
          <cell r="X1245">
            <v>0</v>
          </cell>
          <cell r="Y1245">
            <v>0</v>
          </cell>
          <cell r="Z1245">
            <v>0</v>
          </cell>
          <cell r="AA1245" t="str">
            <v/>
          </cell>
          <cell r="AB1245">
            <v>0</v>
          </cell>
          <cell r="AC1245">
            <v>0</v>
          </cell>
          <cell r="AD1245">
            <v>0</v>
          </cell>
          <cell r="AE1245" t="str">
            <v/>
          </cell>
          <cell r="AF1245">
            <v>10</v>
          </cell>
          <cell r="AG1245" t="str">
            <v>G</v>
          </cell>
          <cell r="AH1245">
            <v>0</v>
          </cell>
          <cell r="AI1245" t="str">
            <v/>
          </cell>
          <cell r="AJ1245">
            <v>0</v>
          </cell>
          <cell r="AK1245" t="str">
            <v/>
          </cell>
          <cell r="AL1245" t="str">
            <v>0</v>
          </cell>
          <cell r="AM1245" t="str">
            <v>0</v>
          </cell>
          <cell r="AN1245" t="str">
            <v>0</v>
          </cell>
          <cell r="AO1245" t="str">
            <v>0</v>
          </cell>
        </row>
        <row r="1246">
          <cell r="D1246" t="str">
            <v>48328-00003-56</v>
          </cell>
          <cell r="E1246" t="str">
            <v>BACK STC NSUN LTN PRTT&amp;BRN SPF20 200ML</v>
          </cell>
          <cell r="F1246">
            <v>0</v>
          </cell>
          <cell r="G1246" t="str">
            <v/>
          </cell>
          <cell r="H1246">
            <v>0</v>
          </cell>
          <cell r="I1246" t="str">
            <v>L</v>
          </cell>
          <cell r="J1246" t="str">
            <v>ST</v>
          </cell>
          <cell r="K1246" t="str">
            <v>ANEKA RUPA TERA, PT</v>
          </cell>
          <cell r="L1246" t="str">
            <v>0</v>
          </cell>
          <cell r="M1246" t="str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>
            <v>1</v>
          </cell>
          <cell r="U1246">
            <v>1</v>
          </cell>
          <cell r="V1246">
            <v>1</v>
          </cell>
          <cell r="W1246" t="str">
            <v>MM</v>
          </cell>
          <cell r="X1246">
            <v>0</v>
          </cell>
          <cell r="Y1246">
            <v>0</v>
          </cell>
          <cell r="Z1246">
            <v>0</v>
          </cell>
          <cell r="AA1246" t="str">
            <v/>
          </cell>
          <cell r="AB1246">
            <v>0</v>
          </cell>
          <cell r="AC1246">
            <v>0</v>
          </cell>
          <cell r="AD1246">
            <v>0</v>
          </cell>
          <cell r="AE1246" t="str">
            <v/>
          </cell>
          <cell r="AF1246">
            <v>10</v>
          </cell>
          <cell r="AG1246" t="str">
            <v>G</v>
          </cell>
          <cell r="AH1246">
            <v>0</v>
          </cell>
          <cell r="AI1246" t="str">
            <v/>
          </cell>
          <cell r="AJ1246">
            <v>0</v>
          </cell>
          <cell r="AK1246" t="str">
            <v/>
          </cell>
          <cell r="AL1246" t="str">
            <v>0</v>
          </cell>
          <cell r="AM1246" t="str">
            <v>0</v>
          </cell>
          <cell r="AN1246" t="str">
            <v>0</v>
          </cell>
          <cell r="AO1246" t="str">
            <v>0</v>
          </cell>
        </row>
        <row r="1247">
          <cell r="D1247" t="str">
            <v>48328-00003-57</v>
          </cell>
          <cell r="E1247" t="str">
            <v>TRAY AC FOAM 100ML + NDEO FA 25ML</v>
          </cell>
          <cell r="F1247">
            <v>0</v>
          </cell>
          <cell r="G1247" t="str">
            <v/>
          </cell>
          <cell r="H1247">
            <v>0</v>
          </cell>
          <cell r="I1247" t="str">
            <v/>
          </cell>
          <cell r="J1247" t="str">
            <v>ST</v>
          </cell>
          <cell r="K1247" t="str">
            <v>PT. LUMBUNG CAHAYA WARNA</v>
          </cell>
          <cell r="L1247" t="str">
            <v>0</v>
          </cell>
          <cell r="M1247" t="str">
            <v>0</v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>
            <v>0</v>
          </cell>
          <cell r="U1247">
            <v>0</v>
          </cell>
          <cell r="V1247">
            <v>0</v>
          </cell>
          <cell r="W1247" t="str">
            <v/>
          </cell>
          <cell r="X1247">
            <v>0</v>
          </cell>
          <cell r="Y1247">
            <v>0</v>
          </cell>
          <cell r="Z1247">
            <v>0</v>
          </cell>
          <cell r="AA1247" t="str">
            <v/>
          </cell>
          <cell r="AB1247">
            <v>0</v>
          </cell>
          <cell r="AC1247">
            <v>0</v>
          </cell>
          <cell r="AD1247">
            <v>0</v>
          </cell>
          <cell r="AE1247" t="str">
            <v/>
          </cell>
          <cell r="AF1247">
            <v>0</v>
          </cell>
          <cell r="AG1247" t="str">
            <v>G</v>
          </cell>
          <cell r="AH1247">
            <v>0</v>
          </cell>
          <cell r="AI1247" t="str">
            <v/>
          </cell>
          <cell r="AJ1247">
            <v>0</v>
          </cell>
          <cell r="AK1247" t="str">
            <v/>
          </cell>
          <cell r="AL1247" t="str">
            <v>0</v>
          </cell>
          <cell r="AM1247" t="str">
            <v>0</v>
          </cell>
          <cell r="AN1247" t="str">
            <v>0</v>
          </cell>
          <cell r="AO1247" t="str">
            <v>0</v>
          </cell>
        </row>
        <row r="1248">
          <cell r="D1248" t="str">
            <v>48328-00003-58</v>
          </cell>
          <cell r="E1248" t="str">
            <v>TRAY CVM 100ML + NDEO CK 25ML</v>
          </cell>
          <cell r="F1248">
            <v>0</v>
          </cell>
          <cell r="G1248" t="str">
            <v/>
          </cell>
          <cell r="H1248">
            <v>0</v>
          </cell>
          <cell r="I1248" t="str">
            <v/>
          </cell>
          <cell r="J1248" t="str">
            <v>ST</v>
          </cell>
          <cell r="K1248" t="str">
            <v>PT. LUMBUNG CAHAYA WARNA</v>
          </cell>
          <cell r="L1248" t="str">
            <v>0</v>
          </cell>
          <cell r="M1248" t="str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>
            <v>0</v>
          </cell>
          <cell r="U1248">
            <v>0</v>
          </cell>
          <cell r="V1248">
            <v>0</v>
          </cell>
          <cell r="W1248" t="str">
            <v/>
          </cell>
          <cell r="X1248">
            <v>0</v>
          </cell>
          <cell r="Y1248">
            <v>0</v>
          </cell>
          <cell r="Z1248">
            <v>0</v>
          </cell>
          <cell r="AA1248" t="str">
            <v/>
          </cell>
          <cell r="AB1248">
            <v>0</v>
          </cell>
          <cell r="AC1248">
            <v>0</v>
          </cell>
          <cell r="AD1248">
            <v>0</v>
          </cell>
          <cell r="AE1248" t="str">
            <v/>
          </cell>
          <cell r="AF1248">
            <v>0</v>
          </cell>
          <cell r="AG1248" t="str">
            <v>G</v>
          </cell>
          <cell r="AH1248">
            <v>0</v>
          </cell>
          <cell r="AI1248" t="str">
            <v/>
          </cell>
          <cell r="AJ1248">
            <v>0</v>
          </cell>
          <cell r="AK1248" t="str">
            <v/>
          </cell>
          <cell r="AL1248" t="str">
            <v>0</v>
          </cell>
          <cell r="AM1248" t="str">
            <v>0</v>
          </cell>
          <cell r="AN1248" t="str">
            <v>0</v>
          </cell>
          <cell r="AO1248" t="str">
            <v>0</v>
          </cell>
        </row>
        <row r="1249">
          <cell r="D1249" t="str">
            <v>48328-00003-59</v>
          </cell>
          <cell r="E1249" t="str">
            <v>TRAY ADS 100ML + NDEO CK 25ML</v>
          </cell>
          <cell r="F1249">
            <v>0</v>
          </cell>
          <cell r="G1249" t="str">
            <v/>
          </cell>
          <cell r="H1249">
            <v>0</v>
          </cell>
          <cell r="I1249" t="str">
            <v/>
          </cell>
          <cell r="J1249" t="str">
            <v>ST</v>
          </cell>
          <cell r="K1249" t="str">
            <v>PT. LUMBUNG CAHAYA WARNA</v>
          </cell>
          <cell r="L1249" t="str">
            <v>0</v>
          </cell>
          <cell r="M1249" t="str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>
            <v>0</v>
          </cell>
          <cell r="U1249">
            <v>0</v>
          </cell>
          <cell r="V1249">
            <v>0</v>
          </cell>
          <cell r="W1249" t="str">
            <v/>
          </cell>
          <cell r="X1249">
            <v>0</v>
          </cell>
          <cell r="Y1249">
            <v>0</v>
          </cell>
          <cell r="Z1249">
            <v>0</v>
          </cell>
          <cell r="AA1249" t="str">
            <v/>
          </cell>
          <cell r="AB1249">
            <v>0</v>
          </cell>
          <cell r="AC1249">
            <v>0</v>
          </cell>
          <cell r="AD1249">
            <v>0</v>
          </cell>
          <cell r="AE1249" t="str">
            <v/>
          </cell>
          <cell r="AF1249">
            <v>0</v>
          </cell>
          <cell r="AG1249" t="str">
            <v>G</v>
          </cell>
          <cell r="AH1249">
            <v>0</v>
          </cell>
          <cell r="AI1249" t="str">
            <v/>
          </cell>
          <cell r="AJ1249">
            <v>0</v>
          </cell>
          <cell r="AK1249" t="str">
            <v/>
          </cell>
          <cell r="AL1249" t="str">
            <v>0</v>
          </cell>
          <cell r="AM1249" t="str">
            <v>0</v>
          </cell>
          <cell r="AN1249" t="str">
            <v>0</v>
          </cell>
          <cell r="AO1249" t="str">
            <v>0</v>
          </cell>
        </row>
        <row r="1250">
          <cell r="D1250" t="str">
            <v>48328-00003-60</v>
          </cell>
          <cell r="E1250" t="str">
            <v>NECK TAG NDEO FA 25ML</v>
          </cell>
          <cell r="F1250">
            <v>0</v>
          </cell>
          <cell r="G1250" t="str">
            <v/>
          </cell>
          <cell r="H1250">
            <v>0</v>
          </cell>
          <cell r="I1250" t="str">
            <v/>
          </cell>
          <cell r="J1250" t="str">
            <v>ST</v>
          </cell>
          <cell r="K1250" t="str">
            <v>PT. LUMBUNG CAHAYA WARNA</v>
          </cell>
          <cell r="L1250" t="str">
            <v>0</v>
          </cell>
          <cell r="M1250" t="str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>
            <v>0</v>
          </cell>
          <cell r="U1250">
            <v>0</v>
          </cell>
          <cell r="V1250">
            <v>0</v>
          </cell>
          <cell r="W1250" t="str">
            <v/>
          </cell>
          <cell r="X1250">
            <v>0</v>
          </cell>
          <cell r="Y1250">
            <v>0</v>
          </cell>
          <cell r="Z1250">
            <v>0</v>
          </cell>
          <cell r="AA1250" t="str">
            <v/>
          </cell>
          <cell r="AB1250">
            <v>0</v>
          </cell>
          <cell r="AC1250">
            <v>0</v>
          </cell>
          <cell r="AD1250">
            <v>0</v>
          </cell>
          <cell r="AE1250" t="str">
            <v/>
          </cell>
          <cell r="AF1250">
            <v>0</v>
          </cell>
          <cell r="AG1250" t="str">
            <v>G</v>
          </cell>
          <cell r="AH1250">
            <v>0</v>
          </cell>
          <cell r="AI1250" t="str">
            <v/>
          </cell>
          <cell r="AJ1250">
            <v>0</v>
          </cell>
          <cell r="AK1250" t="str">
            <v/>
          </cell>
          <cell r="AL1250" t="str">
            <v>0</v>
          </cell>
          <cell r="AM1250" t="str">
            <v>0</v>
          </cell>
          <cell r="AN1250" t="str">
            <v>0</v>
          </cell>
          <cell r="AO1250" t="str">
            <v>0</v>
          </cell>
        </row>
        <row r="1251">
          <cell r="D1251" t="str">
            <v>48328-00003-61</v>
          </cell>
          <cell r="E1251" t="str">
            <v>NECK TAG NDEO CK 25ML</v>
          </cell>
          <cell r="F1251">
            <v>0</v>
          </cell>
          <cell r="G1251" t="str">
            <v/>
          </cell>
          <cell r="H1251">
            <v>0</v>
          </cell>
          <cell r="I1251" t="str">
            <v/>
          </cell>
          <cell r="J1251" t="str">
            <v>ST</v>
          </cell>
          <cell r="K1251" t="str">
            <v>PT. LUMBUNG CAHAYA WARNA</v>
          </cell>
          <cell r="L1251" t="str">
            <v>0</v>
          </cell>
          <cell r="M1251" t="str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>
            <v>0</v>
          </cell>
          <cell r="U1251">
            <v>0</v>
          </cell>
          <cell r="V1251">
            <v>0</v>
          </cell>
          <cell r="W1251" t="str">
            <v/>
          </cell>
          <cell r="X1251">
            <v>0</v>
          </cell>
          <cell r="Y1251">
            <v>0</v>
          </cell>
          <cell r="Z1251">
            <v>0</v>
          </cell>
          <cell r="AA1251" t="str">
            <v/>
          </cell>
          <cell r="AB1251">
            <v>0</v>
          </cell>
          <cell r="AC1251">
            <v>0</v>
          </cell>
          <cell r="AD1251">
            <v>0</v>
          </cell>
          <cell r="AE1251" t="str">
            <v/>
          </cell>
          <cell r="AF1251">
            <v>0</v>
          </cell>
          <cell r="AG1251" t="str">
            <v>G</v>
          </cell>
          <cell r="AH1251">
            <v>0</v>
          </cell>
          <cell r="AI1251" t="str">
            <v/>
          </cell>
          <cell r="AJ1251">
            <v>0</v>
          </cell>
          <cell r="AK1251" t="str">
            <v/>
          </cell>
          <cell r="AL1251" t="str">
            <v>0</v>
          </cell>
          <cell r="AM1251" t="str">
            <v>0</v>
          </cell>
          <cell r="AN1251" t="str">
            <v>0</v>
          </cell>
          <cell r="AO1251" t="str">
            <v>0</v>
          </cell>
        </row>
        <row r="1252">
          <cell r="D1252" t="str">
            <v>48328-00003-62</v>
          </cell>
          <cell r="E1252" t="str">
            <v>SHIPBOX AC FOAM 100ML + NDEO FA 25ML</v>
          </cell>
          <cell r="F1252">
            <v>0</v>
          </cell>
          <cell r="G1252" t="str">
            <v/>
          </cell>
          <cell r="H1252">
            <v>0</v>
          </cell>
          <cell r="I1252" t="str">
            <v>L</v>
          </cell>
          <cell r="J1252" t="str">
            <v>ST</v>
          </cell>
          <cell r="K1252" t="str">
            <v>PRIMABOX ADIPERKASA, PT</v>
          </cell>
          <cell r="L1252" t="str">
            <v>0</v>
          </cell>
          <cell r="M1252" t="str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>
            <v>1</v>
          </cell>
          <cell r="U1252">
            <v>1</v>
          </cell>
          <cell r="V1252">
            <v>1</v>
          </cell>
          <cell r="W1252" t="str">
            <v>MM</v>
          </cell>
          <cell r="X1252">
            <v>0</v>
          </cell>
          <cell r="Y1252">
            <v>0</v>
          </cell>
          <cell r="Z1252">
            <v>0</v>
          </cell>
          <cell r="AA1252" t="str">
            <v/>
          </cell>
          <cell r="AB1252">
            <v>0</v>
          </cell>
          <cell r="AC1252">
            <v>0</v>
          </cell>
          <cell r="AD1252">
            <v>0</v>
          </cell>
          <cell r="AE1252" t="str">
            <v/>
          </cell>
          <cell r="AF1252">
            <v>10</v>
          </cell>
          <cell r="AG1252" t="str">
            <v>G</v>
          </cell>
          <cell r="AH1252">
            <v>0</v>
          </cell>
          <cell r="AI1252" t="str">
            <v/>
          </cell>
          <cell r="AJ1252">
            <v>0</v>
          </cell>
          <cell r="AK1252" t="str">
            <v/>
          </cell>
          <cell r="AL1252" t="str">
            <v>0</v>
          </cell>
          <cell r="AM1252" t="str">
            <v>0</v>
          </cell>
          <cell r="AN1252" t="str">
            <v>0</v>
          </cell>
          <cell r="AO1252" t="str">
            <v>0</v>
          </cell>
        </row>
        <row r="1253">
          <cell r="D1253" t="str">
            <v>48328-00003-63</v>
          </cell>
          <cell r="E1253" t="str">
            <v>SHIPBOX CVM 100ML + NDEO CK 25ML</v>
          </cell>
          <cell r="F1253">
            <v>0</v>
          </cell>
          <cell r="G1253" t="str">
            <v/>
          </cell>
          <cell r="H1253">
            <v>0</v>
          </cell>
          <cell r="I1253" t="str">
            <v>L</v>
          </cell>
          <cell r="J1253" t="str">
            <v>ST</v>
          </cell>
          <cell r="K1253" t="str">
            <v>PRIMABOX ADIPERKASA, PT</v>
          </cell>
          <cell r="L1253" t="str">
            <v>0</v>
          </cell>
          <cell r="M1253" t="str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>
            <v>1</v>
          </cell>
          <cell r="U1253">
            <v>1</v>
          </cell>
          <cell r="V1253">
            <v>1</v>
          </cell>
          <cell r="W1253" t="str">
            <v>MM</v>
          </cell>
          <cell r="X1253">
            <v>0</v>
          </cell>
          <cell r="Y1253">
            <v>0</v>
          </cell>
          <cell r="Z1253">
            <v>0</v>
          </cell>
          <cell r="AA1253" t="str">
            <v/>
          </cell>
          <cell r="AB1253">
            <v>0</v>
          </cell>
          <cell r="AC1253">
            <v>0</v>
          </cell>
          <cell r="AD1253">
            <v>0</v>
          </cell>
          <cell r="AE1253" t="str">
            <v/>
          </cell>
          <cell r="AF1253">
            <v>10</v>
          </cell>
          <cell r="AG1253" t="str">
            <v>G</v>
          </cell>
          <cell r="AH1253">
            <v>0</v>
          </cell>
          <cell r="AI1253" t="str">
            <v/>
          </cell>
          <cell r="AJ1253">
            <v>0</v>
          </cell>
          <cell r="AK1253" t="str">
            <v/>
          </cell>
          <cell r="AL1253" t="str">
            <v>0</v>
          </cell>
          <cell r="AM1253" t="str">
            <v>0</v>
          </cell>
          <cell r="AN1253" t="str">
            <v>0</v>
          </cell>
          <cell r="AO1253" t="str">
            <v>0</v>
          </cell>
        </row>
        <row r="1254">
          <cell r="D1254" t="str">
            <v>48328-00003-64</v>
          </cell>
          <cell r="E1254" t="str">
            <v>SHIPBOX ADS 100ML + NDEO CK 25ML</v>
          </cell>
          <cell r="F1254">
            <v>0</v>
          </cell>
          <cell r="G1254" t="str">
            <v/>
          </cell>
          <cell r="H1254">
            <v>0</v>
          </cell>
          <cell r="I1254" t="str">
            <v>L</v>
          </cell>
          <cell r="J1254" t="str">
            <v>ST</v>
          </cell>
          <cell r="K1254" t="str">
            <v>PRIMABOX ADIPERKASA, PT</v>
          </cell>
          <cell r="L1254" t="str">
            <v>0</v>
          </cell>
          <cell r="M1254" t="str">
            <v>0</v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>
            <v>1</v>
          </cell>
          <cell r="U1254">
            <v>1</v>
          </cell>
          <cell r="V1254">
            <v>1</v>
          </cell>
          <cell r="W1254" t="str">
            <v>MM</v>
          </cell>
          <cell r="X1254">
            <v>0</v>
          </cell>
          <cell r="Y1254">
            <v>0</v>
          </cell>
          <cell r="Z1254">
            <v>0</v>
          </cell>
          <cell r="AA1254" t="str">
            <v/>
          </cell>
          <cell r="AB1254">
            <v>0</v>
          </cell>
          <cell r="AC1254">
            <v>0</v>
          </cell>
          <cell r="AD1254">
            <v>0</v>
          </cell>
          <cell r="AE1254" t="str">
            <v/>
          </cell>
          <cell r="AF1254">
            <v>10</v>
          </cell>
          <cell r="AG1254" t="str">
            <v>G</v>
          </cell>
          <cell r="AH1254">
            <v>0</v>
          </cell>
          <cell r="AI1254" t="str">
            <v/>
          </cell>
          <cell r="AJ1254">
            <v>0</v>
          </cell>
          <cell r="AK1254" t="str">
            <v/>
          </cell>
          <cell r="AL1254" t="str">
            <v>0</v>
          </cell>
          <cell r="AM1254" t="str">
            <v>0</v>
          </cell>
          <cell r="AN1254" t="str">
            <v>0</v>
          </cell>
          <cell r="AO1254" t="str">
            <v>0</v>
          </cell>
        </row>
        <row r="1255">
          <cell r="D1255" t="str">
            <v>48328-00003-65</v>
          </cell>
          <cell r="E1255" t="str">
            <v>SHRINK NM 100ML+NDEO 25ML SAMPING</v>
          </cell>
          <cell r="F1255">
            <v>0</v>
          </cell>
          <cell r="G1255" t="str">
            <v/>
          </cell>
          <cell r="H1255">
            <v>0</v>
          </cell>
          <cell r="I1255" t="str">
            <v/>
          </cell>
          <cell r="J1255" t="str">
            <v>ST</v>
          </cell>
          <cell r="K1255" t="str">
            <v>PT. LUMBUNG CAHAYA WARNA</v>
          </cell>
          <cell r="L1255" t="str">
            <v>0</v>
          </cell>
          <cell r="M1255" t="str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>
            <v>0</v>
          </cell>
          <cell r="U1255">
            <v>0</v>
          </cell>
          <cell r="V1255">
            <v>0</v>
          </cell>
          <cell r="W1255" t="str">
            <v/>
          </cell>
          <cell r="X1255">
            <v>0</v>
          </cell>
          <cell r="Y1255">
            <v>0</v>
          </cell>
          <cell r="Z1255">
            <v>0</v>
          </cell>
          <cell r="AA1255" t="str">
            <v/>
          </cell>
          <cell r="AB1255">
            <v>0</v>
          </cell>
          <cell r="AC1255">
            <v>0</v>
          </cell>
          <cell r="AD1255">
            <v>0</v>
          </cell>
          <cell r="AE1255" t="str">
            <v/>
          </cell>
          <cell r="AF1255">
            <v>0</v>
          </cell>
          <cell r="AG1255" t="str">
            <v>G</v>
          </cell>
          <cell r="AH1255">
            <v>0</v>
          </cell>
          <cell r="AI1255" t="str">
            <v/>
          </cell>
          <cell r="AJ1255">
            <v>0</v>
          </cell>
          <cell r="AK1255" t="str">
            <v/>
          </cell>
          <cell r="AL1255" t="str">
            <v>0</v>
          </cell>
          <cell r="AM1255" t="str">
            <v>0</v>
          </cell>
          <cell r="AN1255" t="str">
            <v>0</v>
          </cell>
          <cell r="AO1255" t="str">
            <v>0</v>
          </cell>
        </row>
        <row r="1256">
          <cell r="D1256" t="str">
            <v>48328-00003-66</v>
          </cell>
          <cell r="E1256" t="str">
            <v>BELT NBL INST WHT 200+NDEO HPY SHV 25</v>
          </cell>
          <cell r="F1256">
            <v>0</v>
          </cell>
          <cell r="G1256" t="str">
            <v/>
          </cell>
          <cell r="H1256">
            <v>0</v>
          </cell>
          <cell r="I1256" t="str">
            <v>L</v>
          </cell>
          <cell r="J1256" t="str">
            <v>ST</v>
          </cell>
          <cell r="K1256" t="str">
            <v>PRIMASINDO MAKMUR KENCANA PT.</v>
          </cell>
          <cell r="L1256" t="str">
            <v>0</v>
          </cell>
          <cell r="M1256" t="str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>
            <v>1</v>
          </cell>
          <cell r="U1256">
            <v>1</v>
          </cell>
          <cell r="V1256">
            <v>1</v>
          </cell>
          <cell r="W1256" t="str">
            <v>MM</v>
          </cell>
          <cell r="X1256">
            <v>0</v>
          </cell>
          <cell r="Y1256">
            <v>0</v>
          </cell>
          <cell r="Z1256">
            <v>0</v>
          </cell>
          <cell r="AA1256" t="str">
            <v/>
          </cell>
          <cell r="AB1256">
            <v>0</v>
          </cell>
          <cell r="AC1256">
            <v>0</v>
          </cell>
          <cell r="AD1256">
            <v>0</v>
          </cell>
          <cell r="AE1256" t="str">
            <v/>
          </cell>
          <cell r="AF1256">
            <v>10</v>
          </cell>
          <cell r="AG1256" t="str">
            <v>G</v>
          </cell>
          <cell r="AH1256">
            <v>0</v>
          </cell>
          <cell r="AI1256" t="str">
            <v/>
          </cell>
          <cell r="AJ1256">
            <v>0</v>
          </cell>
          <cell r="AK1256" t="str">
            <v/>
          </cell>
          <cell r="AL1256" t="str">
            <v>0</v>
          </cell>
          <cell r="AM1256" t="str">
            <v>0</v>
          </cell>
          <cell r="AN1256" t="str">
            <v>0</v>
          </cell>
          <cell r="AO1256" t="str">
            <v>0</v>
          </cell>
        </row>
        <row r="1257">
          <cell r="D1257" t="str">
            <v>48328-00003-67</v>
          </cell>
          <cell r="E1257" t="str">
            <v>SHRINK NBL 200ML + NDEO 25ML</v>
          </cell>
          <cell r="F1257">
            <v>0</v>
          </cell>
          <cell r="G1257" t="str">
            <v/>
          </cell>
          <cell r="H1257">
            <v>0</v>
          </cell>
          <cell r="I1257" t="str">
            <v>L</v>
          </cell>
          <cell r="J1257" t="str">
            <v>ST</v>
          </cell>
          <cell r="K1257" t="str">
            <v>PT. LUMBUNG CAHAYA WARNA</v>
          </cell>
          <cell r="L1257" t="str">
            <v>0</v>
          </cell>
          <cell r="M1257" t="str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>
            <v>1</v>
          </cell>
          <cell r="U1257">
            <v>1</v>
          </cell>
          <cell r="V1257">
            <v>1</v>
          </cell>
          <cell r="W1257" t="str">
            <v>MM</v>
          </cell>
          <cell r="X1257">
            <v>0</v>
          </cell>
          <cell r="Y1257">
            <v>0</v>
          </cell>
          <cell r="Z1257">
            <v>0</v>
          </cell>
          <cell r="AA1257" t="str">
            <v/>
          </cell>
          <cell r="AB1257">
            <v>0</v>
          </cell>
          <cell r="AC1257">
            <v>0</v>
          </cell>
          <cell r="AD1257">
            <v>0</v>
          </cell>
          <cell r="AE1257" t="str">
            <v/>
          </cell>
          <cell r="AF1257">
            <v>10</v>
          </cell>
          <cell r="AG1257" t="str">
            <v>G</v>
          </cell>
          <cell r="AH1257">
            <v>0</v>
          </cell>
          <cell r="AI1257" t="str">
            <v/>
          </cell>
          <cell r="AJ1257">
            <v>0</v>
          </cell>
          <cell r="AK1257" t="str">
            <v/>
          </cell>
          <cell r="AL1257" t="str">
            <v>0</v>
          </cell>
          <cell r="AM1257" t="str">
            <v>0</v>
          </cell>
          <cell r="AN1257" t="str">
            <v>0</v>
          </cell>
          <cell r="AO1257" t="str">
            <v>0</v>
          </cell>
        </row>
        <row r="1258">
          <cell r="D1258" t="str">
            <v>48328-00003-68</v>
          </cell>
          <cell r="E1258" t="str">
            <v>SHIPBOX NBL INST WHT 200+NDEO HPY SHV 25</v>
          </cell>
          <cell r="F1258">
            <v>0</v>
          </cell>
          <cell r="G1258" t="str">
            <v/>
          </cell>
          <cell r="H1258">
            <v>0</v>
          </cell>
          <cell r="I1258" t="str">
            <v>L</v>
          </cell>
          <cell r="J1258" t="str">
            <v>ST</v>
          </cell>
          <cell r="K1258" t="str">
            <v>PRIMABOX ADIPERKASA, PT</v>
          </cell>
          <cell r="L1258" t="str">
            <v>0</v>
          </cell>
          <cell r="M1258" t="str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>
            <v>1</v>
          </cell>
          <cell r="U1258">
            <v>1</v>
          </cell>
          <cell r="V1258">
            <v>1</v>
          </cell>
          <cell r="W1258" t="str">
            <v>MM</v>
          </cell>
          <cell r="X1258">
            <v>0</v>
          </cell>
          <cell r="Y1258">
            <v>0</v>
          </cell>
          <cell r="Z1258">
            <v>0</v>
          </cell>
          <cell r="AA1258" t="str">
            <v/>
          </cell>
          <cell r="AB1258">
            <v>0</v>
          </cell>
          <cell r="AC1258">
            <v>0</v>
          </cell>
          <cell r="AD1258">
            <v>0</v>
          </cell>
          <cell r="AE1258" t="str">
            <v/>
          </cell>
          <cell r="AF1258">
            <v>10</v>
          </cell>
          <cell r="AG1258" t="str">
            <v>G</v>
          </cell>
          <cell r="AH1258">
            <v>0</v>
          </cell>
          <cell r="AI1258" t="str">
            <v/>
          </cell>
          <cell r="AJ1258">
            <v>0</v>
          </cell>
          <cell r="AK1258" t="str">
            <v/>
          </cell>
          <cell r="AL1258" t="str">
            <v>0</v>
          </cell>
          <cell r="AM1258" t="str">
            <v>0</v>
          </cell>
          <cell r="AN1258" t="str">
            <v>0</v>
          </cell>
          <cell r="AO1258" t="str">
            <v>0</v>
          </cell>
        </row>
        <row r="1259">
          <cell r="D1259" t="str">
            <v>48328-00003-69</v>
          </cell>
          <cell r="E1259" t="str">
            <v>GIMMICK LIP BALM HOLDER</v>
          </cell>
          <cell r="F1259">
            <v>0</v>
          </cell>
          <cell r="G1259" t="str">
            <v/>
          </cell>
          <cell r="H1259">
            <v>0</v>
          </cell>
          <cell r="I1259" t="str">
            <v>L</v>
          </cell>
          <cell r="J1259" t="str">
            <v>ST</v>
          </cell>
          <cell r="K1259" t="str">
            <v>PRIMASINDO MAKMUR KENCANA PT.</v>
          </cell>
          <cell r="L1259" t="str">
            <v>0</v>
          </cell>
          <cell r="M1259" t="str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>
            <v>1</v>
          </cell>
          <cell r="U1259">
            <v>1</v>
          </cell>
          <cell r="V1259">
            <v>1</v>
          </cell>
          <cell r="W1259" t="str">
            <v>MM</v>
          </cell>
          <cell r="X1259">
            <v>0</v>
          </cell>
          <cell r="Y1259">
            <v>0</v>
          </cell>
          <cell r="Z1259">
            <v>0</v>
          </cell>
          <cell r="AA1259" t="str">
            <v/>
          </cell>
          <cell r="AB1259">
            <v>0</v>
          </cell>
          <cell r="AC1259">
            <v>0</v>
          </cell>
          <cell r="AD1259">
            <v>0</v>
          </cell>
          <cell r="AE1259" t="str">
            <v/>
          </cell>
          <cell r="AF1259">
            <v>10</v>
          </cell>
          <cell r="AG1259" t="str">
            <v>G</v>
          </cell>
          <cell r="AH1259">
            <v>0</v>
          </cell>
          <cell r="AI1259" t="str">
            <v/>
          </cell>
          <cell r="AJ1259">
            <v>0</v>
          </cell>
          <cell r="AK1259" t="str">
            <v/>
          </cell>
          <cell r="AL1259" t="str">
            <v>0</v>
          </cell>
          <cell r="AM1259" t="str">
            <v>0</v>
          </cell>
          <cell r="AN1259" t="str">
            <v>0</v>
          </cell>
          <cell r="AO1259" t="str">
            <v>0</v>
          </cell>
        </row>
        <row r="1260">
          <cell r="D1260" t="str">
            <v>48328-00003-70</v>
          </cell>
          <cell r="E1260" t="str">
            <v>SHIPBOX NLC + GIMMICK</v>
          </cell>
          <cell r="F1260">
            <v>0</v>
          </cell>
          <cell r="G1260" t="str">
            <v/>
          </cell>
          <cell r="H1260">
            <v>0</v>
          </cell>
          <cell r="I1260" t="str">
            <v>L</v>
          </cell>
          <cell r="J1260" t="str">
            <v>ST</v>
          </cell>
          <cell r="K1260" t="str">
            <v>PRIMABOX ADIPERKASA, PT</v>
          </cell>
          <cell r="L1260" t="str">
            <v>0</v>
          </cell>
          <cell r="M1260" t="str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>
            <v>1</v>
          </cell>
          <cell r="U1260">
            <v>1</v>
          </cell>
          <cell r="V1260">
            <v>1</v>
          </cell>
          <cell r="W1260" t="str">
            <v>MM</v>
          </cell>
          <cell r="X1260">
            <v>0</v>
          </cell>
          <cell r="Y1260">
            <v>0</v>
          </cell>
          <cell r="Z1260">
            <v>0</v>
          </cell>
          <cell r="AA1260" t="str">
            <v/>
          </cell>
          <cell r="AB1260">
            <v>0</v>
          </cell>
          <cell r="AC1260">
            <v>0</v>
          </cell>
          <cell r="AD1260">
            <v>0</v>
          </cell>
          <cell r="AE1260" t="str">
            <v/>
          </cell>
          <cell r="AF1260">
            <v>10</v>
          </cell>
          <cell r="AG1260" t="str">
            <v>G</v>
          </cell>
          <cell r="AH1260">
            <v>0</v>
          </cell>
          <cell r="AI1260" t="str">
            <v/>
          </cell>
          <cell r="AJ1260">
            <v>0</v>
          </cell>
          <cell r="AK1260" t="str">
            <v/>
          </cell>
          <cell r="AL1260" t="str">
            <v>0</v>
          </cell>
          <cell r="AM1260" t="str">
            <v>0</v>
          </cell>
          <cell r="AN1260" t="str">
            <v>0</v>
          </cell>
          <cell r="AO1260" t="str">
            <v>0</v>
          </cell>
        </row>
        <row r="1261">
          <cell r="D1261" t="str">
            <v>48328-00003-71</v>
          </cell>
          <cell r="E1261" t="str">
            <v>SHIPBOX NBO FIRM SMTH LTN 200+NDEO EW 25</v>
          </cell>
          <cell r="F1261">
            <v>0</v>
          </cell>
          <cell r="G1261" t="str">
            <v/>
          </cell>
          <cell r="H1261">
            <v>1E-3</v>
          </cell>
          <cell r="I1261" t="str">
            <v>L</v>
          </cell>
          <cell r="J1261" t="str">
            <v>ST</v>
          </cell>
          <cell r="K1261" t="str">
            <v/>
          </cell>
          <cell r="L1261" t="str">
            <v>0</v>
          </cell>
          <cell r="M1261" t="str">
            <v>0</v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>
            <v>10</v>
          </cell>
          <cell r="U1261">
            <v>10</v>
          </cell>
          <cell r="V1261">
            <v>10</v>
          </cell>
          <cell r="W1261" t="str">
            <v>MM</v>
          </cell>
          <cell r="X1261">
            <v>0</v>
          </cell>
          <cell r="Y1261">
            <v>0</v>
          </cell>
          <cell r="Z1261">
            <v>0</v>
          </cell>
          <cell r="AA1261" t="str">
            <v/>
          </cell>
          <cell r="AB1261">
            <v>0</v>
          </cell>
          <cell r="AC1261">
            <v>0</v>
          </cell>
          <cell r="AD1261">
            <v>0</v>
          </cell>
          <cell r="AE1261" t="str">
            <v/>
          </cell>
          <cell r="AF1261">
            <v>10</v>
          </cell>
          <cell r="AG1261" t="str">
            <v>G</v>
          </cell>
          <cell r="AH1261">
            <v>0</v>
          </cell>
          <cell r="AI1261" t="str">
            <v/>
          </cell>
          <cell r="AJ1261">
            <v>0</v>
          </cell>
          <cell r="AK1261" t="str">
            <v/>
          </cell>
          <cell r="AL1261" t="str">
            <v>0</v>
          </cell>
          <cell r="AM1261" t="str">
            <v>0</v>
          </cell>
          <cell r="AN1261" t="str">
            <v>0</v>
          </cell>
          <cell r="AO1261" t="str">
            <v>0</v>
          </cell>
        </row>
        <row r="1262">
          <cell r="D1262" t="str">
            <v>48328-00003-72</v>
          </cell>
          <cell r="E1262" t="str">
            <v>BACK STC NSUN SPY SPF30 150ML</v>
          </cell>
          <cell r="F1262">
            <v>0</v>
          </cell>
          <cell r="G1262" t="str">
            <v/>
          </cell>
          <cell r="H1262">
            <v>0</v>
          </cell>
          <cell r="I1262" t="str">
            <v>L</v>
          </cell>
          <cell r="J1262" t="str">
            <v>ST</v>
          </cell>
          <cell r="K1262" t="str">
            <v>ANEKA RUPA TERA, PT</v>
          </cell>
          <cell r="L1262" t="str">
            <v>0</v>
          </cell>
          <cell r="M1262" t="str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>
            <v>1</v>
          </cell>
          <cell r="U1262">
            <v>1</v>
          </cell>
          <cell r="V1262">
            <v>1</v>
          </cell>
          <cell r="W1262" t="str">
            <v>MM</v>
          </cell>
          <cell r="X1262">
            <v>0</v>
          </cell>
          <cell r="Y1262">
            <v>0</v>
          </cell>
          <cell r="Z1262">
            <v>0</v>
          </cell>
          <cell r="AA1262" t="str">
            <v/>
          </cell>
          <cell r="AB1262">
            <v>0</v>
          </cell>
          <cell r="AC1262">
            <v>0</v>
          </cell>
          <cell r="AD1262">
            <v>0</v>
          </cell>
          <cell r="AE1262" t="str">
            <v/>
          </cell>
          <cell r="AF1262">
            <v>10</v>
          </cell>
          <cell r="AG1262" t="str">
            <v>G</v>
          </cell>
          <cell r="AH1262">
            <v>0</v>
          </cell>
          <cell r="AI1262" t="str">
            <v/>
          </cell>
          <cell r="AJ1262">
            <v>0</v>
          </cell>
          <cell r="AK1262" t="str">
            <v/>
          </cell>
          <cell r="AL1262" t="str">
            <v>0</v>
          </cell>
          <cell r="AM1262" t="str">
            <v>0</v>
          </cell>
          <cell r="AN1262" t="str">
            <v>0</v>
          </cell>
          <cell r="AO1262" t="str">
            <v>0</v>
          </cell>
        </row>
        <row r="1263">
          <cell r="D1263" t="str">
            <v>48328-00003-73</v>
          </cell>
          <cell r="E1263" t="str">
            <v>FRONT STC NSUN SPY SPF30 150ML</v>
          </cell>
          <cell r="F1263">
            <v>0</v>
          </cell>
          <cell r="G1263" t="str">
            <v/>
          </cell>
          <cell r="H1263">
            <v>0</v>
          </cell>
          <cell r="I1263" t="str">
            <v>L</v>
          </cell>
          <cell r="J1263" t="str">
            <v>ST</v>
          </cell>
          <cell r="K1263" t="str">
            <v>ANEKA RUPA TERA, PT</v>
          </cell>
          <cell r="L1263" t="str">
            <v>0</v>
          </cell>
          <cell r="M1263" t="str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>
            <v>1</v>
          </cell>
          <cell r="U1263">
            <v>1</v>
          </cell>
          <cell r="V1263">
            <v>1</v>
          </cell>
          <cell r="W1263" t="str">
            <v>MM</v>
          </cell>
          <cell r="X1263">
            <v>0</v>
          </cell>
          <cell r="Y1263">
            <v>0</v>
          </cell>
          <cell r="Z1263">
            <v>0</v>
          </cell>
          <cell r="AA1263" t="str">
            <v/>
          </cell>
          <cell r="AB1263">
            <v>0</v>
          </cell>
          <cell r="AC1263">
            <v>0</v>
          </cell>
          <cell r="AD1263">
            <v>0</v>
          </cell>
          <cell r="AE1263" t="str">
            <v/>
          </cell>
          <cell r="AF1263">
            <v>10</v>
          </cell>
          <cell r="AG1263" t="str">
            <v>G</v>
          </cell>
          <cell r="AH1263">
            <v>0</v>
          </cell>
          <cell r="AI1263" t="str">
            <v/>
          </cell>
          <cell r="AJ1263">
            <v>0</v>
          </cell>
          <cell r="AK1263" t="str">
            <v/>
          </cell>
          <cell r="AL1263" t="str">
            <v>0</v>
          </cell>
          <cell r="AM1263" t="str">
            <v>0</v>
          </cell>
          <cell r="AN1263" t="str">
            <v>0</v>
          </cell>
          <cell r="AO1263" t="str">
            <v>0</v>
          </cell>
        </row>
        <row r="1264">
          <cell r="D1264" t="str">
            <v>48328-00003-74</v>
          </cell>
          <cell r="E1264" t="str">
            <v>BACK STC NSUN CRN_LTN SPF6 200ML</v>
          </cell>
          <cell r="F1264">
            <v>0</v>
          </cell>
          <cell r="G1264" t="str">
            <v/>
          </cell>
          <cell r="H1264">
            <v>0</v>
          </cell>
          <cell r="I1264" t="str">
            <v>L</v>
          </cell>
          <cell r="J1264" t="str">
            <v>ST</v>
          </cell>
          <cell r="K1264" t="str">
            <v>ANEKA RUPA TERA, PT</v>
          </cell>
          <cell r="L1264" t="str">
            <v>0</v>
          </cell>
          <cell r="M1264" t="str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>
            <v>1</v>
          </cell>
          <cell r="U1264">
            <v>1</v>
          </cell>
          <cell r="V1264">
            <v>1</v>
          </cell>
          <cell r="W1264" t="str">
            <v>MM</v>
          </cell>
          <cell r="X1264">
            <v>0</v>
          </cell>
          <cell r="Y1264">
            <v>0</v>
          </cell>
          <cell r="Z1264">
            <v>0</v>
          </cell>
          <cell r="AA1264" t="str">
            <v/>
          </cell>
          <cell r="AB1264">
            <v>0</v>
          </cell>
          <cell r="AC1264">
            <v>0</v>
          </cell>
          <cell r="AD1264">
            <v>0</v>
          </cell>
          <cell r="AE1264" t="str">
            <v/>
          </cell>
          <cell r="AF1264">
            <v>10</v>
          </cell>
          <cell r="AG1264" t="str">
            <v>G</v>
          </cell>
          <cell r="AH1264">
            <v>0</v>
          </cell>
          <cell r="AI1264" t="str">
            <v/>
          </cell>
          <cell r="AJ1264">
            <v>0</v>
          </cell>
          <cell r="AK1264" t="str">
            <v/>
          </cell>
          <cell r="AL1264" t="str">
            <v>0</v>
          </cell>
          <cell r="AM1264" t="str">
            <v>0</v>
          </cell>
          <cell r="AN1264" t="str">
            <v>0</v>
          </cell>
          <cell r="AO1264" t="str">
            <v>0</v>
          </cell>
        </row>
        <row r="1265">
          <cell r="D1265" t="str">
            <v>48328-00003-75</v>
          </cell>
          <cell r="E1265" t="str">
            <v>BACK STC NSUN SPY PRT&amp;RFR SPF50 200ML</v>
          </cell>
          <cell r="F1265">
            <v>0</v>
          </cell>
          <cell r="G1265" t="str">
            <v/>
          </cell>
          <cell r="H1265">
            <v>0</v>
          </cell>
          <cell r="I1265" t="str">
            <v>L</v>
          </cell>
          <cell r="J1265" t="str">
            <v>ST</v>
          </cell>
          <cell r="K1265" t="str">
            <v>ANEKA RUPA TERA, PT</v>
          </cell>
          <cell r="L1265" t="str">
            <v>0</v>
          </cell>
          <cell r="M1265" t="str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>
            <v>1</v>
          </cell>
          <cell r="U1265">
            <v>1</v>
          </cell>
          <cell r="V1265">
            <v>1</v>
          </cell>
          <cell r="W1265" t="str">
            <v>MM</v>
          </cell>
          <cell r="X1265">
            <v>0</v>
          </cell>
          <cell r="Y1265">
            <v>0</v>
          </cell>
          <cell r="Z1265">
            <v>0</v>
          </cell>
          <cell r="AA1265" t="str">
            <v/>
          </cell>
          <cell r="AB1265">
            <v>0</v>
          </cell>
          <cell r="AC1265">
            <v>0</v>
          </cell>
          <cell r="AD1265">
            <v>0</v>
          </cell>
          <cell r="AE1265" t="str">
            <v/>
          </cell>
          <cell r="AF1265">
            <v>10</v>
          </cell>
          <cell r="AG1265" t="str">
            <v>G</v>
          </cell>
          <cell r="AH1265">
            <v>0</v>
          </cell>
          <cell r="AI1265" t="str">
            <v/>
          </cell>
          <cell r="AJ1265">
            <v>0</v>
          </cell>
          <cell r="AK1265" t="str">
            <v/>
          </cell>
          <cell r="AL1265" t="str">
            <v>0</v>
          </cell>
          <cell r="AM1265" t="str">
            <v>0</v>
          </cell>
          <cell r="AN1265" t="str">
            <v>0</v>
          </cell>
          <cell r="AO1265" t="str">
            <v>0</v>
          </cell>
        </row>
        <row r="1266">
          <cell r="D1266" t="str">
            <v>48328-00003-76</v>
          </cell>
          <cell r="E1266" t="str">
            <v>BOTTOM STC NCREME TIN 60ML</v>
          </cell>
          <cell r="F1266">
            <v>0</v>
          </cell>
          <cell r="G1266" t="str">
            <v/>
          </cell>
          <cell r="H1266">
            <v>0</v>
          </cell>
          <cell r="I1266" t="str">
            <v>L</v>
          </cell>
          <cell r="J1266" t="str">
            <v>ST</v>
          </cell>
          <cell r="K1266" t="str">
            <v>ANEKA RUPA TERA, PT</v>
          </cell>
          <cell r="L1266" t="str">
            <v>0</v>
          </cell>
          <cell r="M1266" t="str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>
            <v>1</v>
          </cell>
          <cell r="U1266">
            <v>1</v>
          </cell>
          <cell r="V1266">
            <v>1</v>
          </cell>
          <cell r="W1266" t="str">
            <v>MM</v>
          </cell>
          <cell r="X1266">
            <v>0</v>
          </cell>
          <cell r="Y1266">
            <v>0</v>
          </cell>
          <cell r="Z1266">
            <v>0</v>
          </cell>
          <cell r="AA1266" t="str">
            <v/>
          </cell>
          <cell r="AB1266">
            <v>0</v>
          </cell>
          <cell r="AC1266">
            <v>0</v>
          </cell>
          <cell r="AD1266">
            <v>0</v>
          </cell>
          <cell r="AE1266" t="str">
            <v/>
          </cell>
          <cell r="AF1266">
            <v>10</v>
          </cell>
          <cell r="AG1266" t="str">
            <v>G</v>
          </cell>
          <cell r="AH1266">
            <v>0</v>
          </cell>
          <cell r="AI1266" t="str">
            <v/>
          </cell>
          <cell r="AJ1266">
            <v>0</v>
          </cell>
          <cell r="AK1266" t="str">
            <v/>
          </cell>
          <cell r="AL1266" t="str">
            <v>0</v>
          </cell>
          <cell r="AM1266" t="str">
            <v>0</v>
          </cell>
          <cell r="AN1266" t="str">
            <v>0</v>
          </cell>
          <cell r="AO1266" t="str">
            <v>0</v>
          </cell>
        </row>
        <row r="1267">
          <cell r="D1267" t="str">
            <v>48328-00003-77</v>
          </cell>
          <cell r="E1267" t="str">
            <v>SHRINK NCREME TIN 60ML</v>
          </cell>
          <cell r="F1267">
            <v>0</v>
          </cell>
          <cell r="G1267" t="str">
            <v/>
          </cell>
          <cell r="H1267">
            <v>0</v>
          </cell>
          <cell r="I1267" t="str">
            <v>L</v>
          </cell>
          <cell r="J1267" t="str">
            <v>ST</v>
          </cell>
          <cell r="K1267" t="str">
            <v>NEFO PLASTIK</v>
          </cell>
          <cell r="L1267" t="str">
            <v>0</v>
          </cell>
          <cell r="M1267" t="str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>
            <v>1</v>
          </cell>
          <cell r="U1267">
            <v>1</v>
          </cell>
          <cell r="V1267">
            <v>1</v>
          </cell>
          <cell r="W1267" t="str">
            <v>MM</v>
          </cell>
          <cell r="X1267">
            <v>0</v>
          </cell>
          <cell r="Y1267">
            <v>0</v>
          </cell>
          <cell r="Z1267">
            <v>0</v>
          </cell>
          <cell r="AA1267" t="str">
            <v/>
          </cell>
          <cell r="AB1267">
            <v>0</v>
          </cell>
          <cell r="AC1267">
            <v>0</v>
          </cell>
          <cell r="AD1267">
            <v>0</v>
          </cell>
          <cell r="AE1267" t="str">
            <v/>
          </cell>
          <cell r="AF1267">
            <v>10</v>
          </cell>
          <cell r="AG1267" t="str">
            <v>G</v>
          </cell>
          <cell r="AH1267">
            <v>0</v>
          </cell>
          <cell r="AI1267" t="str">
            <v/>
          </cell>
          <cell r="AJ1267">
            <v>0</v>
          </cell>
          <cell r="AK1267" t="str">
            <v/>
          </cell>
          <cell r="AL1267" t="str">
            <v>0</v>
          </cell>
          <cell r="AM1267" t="str">
            <v>0</v>
          </cell>
          <cell r="AN1267" t="str">
            <v>0</v>
          </cell>
          <cell r="AO1267" t="str">
            <v>0</v>
          </cell>
        </row>
        <row r="1268">
          <cell r="D1268" t="str">
            <v>48328-00003-78</v>
          </cell>
          <cell r="E1268" t="str">
            <v>SHIPBOX NCREME TIN 60ML</v>
          </cell>
          <cell r="F1268">
            <v>0</v>
          </cell>
          <cell r="G1268" t="str">
            <v/>
          </cell>
          <cell r="H1268">
            <v>0</v>
          </cell>
          <cell r="I1268" t="str">
            <v>L</v>
          </cell>
          <cell r="J1268" t="str">
            <v>ST</v>
          </cell>
          <cell r="K1268" t="str">
            <v>PRIMABOX ADIPERKASA, PT</v>
          </cell>
          <cell r="L1268" t="str">
            <v>0</v>
          </cell>
          <cell r="M1268" t="str">
            <v>0</v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>
            <v>1</v>
          </cell>
          <cell r="U1268">
            <v>1</v>
          </cell>
          <cell r="V1268">
            <v>1</v>
          </cell>
          <cell r="W1268" t="str">
            <v>MM</v>
          </cell>
          <cell r="X1268">
            <v>0</v>
          </cell>
          <cell r="Y1268">
            <v>0</v>
          </cell>
          <cell r="Z1268">
            <v>0</v>
          </cell>
          <cell r="AA1268" t="str">
            <v/>
          </cell>
          <cell r="AB1268">
            <v>0</v>
          </cell>
          <cell r="AC1268">
            <v>0</v>
          </cell>
          <cell r="AD1268">
            <v>0</v>
          </cell>
          <cell r="AE1268" t="str">
            <v/>
          </cell>
          <cell r="AF1268">
            <v>10</v>
          </cell>
          <cell r="AG1268" t="str">
            <v>G</v>
          </cell>
          <cell r="AH1268">
            <v>0</v>
          </cell>
          <cell r="AI1268" t="str">
            <v/>
          </cell>
          <cell r="AJ1268">
            <v>0</v>
          </cell>
          <cell r="AK1268" t="str">
            <v/>
          </cell>
          <cell r="AL1268" t="str">
            <v>0</v>
          </cell>
          <cell r="AM1268" t="str">
            <v>0</v>
          </cell>
          <cell r="AN1268" t="str">
            <v>0</v>
          </cell>
          <cell r="AO1268" t="str">
            <v>0</v>
          </cell>
        </row>
        <row r="1269">
          <cell r="D1269" t="str">
            <v>48328-00003-79</v>
          </cell>
          <cell r="E1269" t="str">
            <v>TRAY MICELLAR + MUS 25ML</v>
          </cell>
          <cell r="F1269">
            <v>0</v>
          </cell>
          <cell r="G1269" t="str">
            <v/>
          </cell>
          <cell r="H1269">
            <v>0</v>
          </cell>
          <cell r="I1269" t="str">
            <v/>
          </cell>
          <cell r="J1269" t="str">
            <v>ST</v>
          </cell>
          <cell r="K1269" t="str">
            <v/>
          </cell>
          <cell r="L1269" t="str">
            <v>0</v>
          </cell>
          <cell r="M1269" t="str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>
            <v>0</v>
          </cell>
          <cell r="U1269">
            <v>0</v>
          </cell>
          <cell r="V1269">
            <v>0</v>
          </cell>
          <cell r="W1269" t="str">
            <v/>
          </cell>
          <cell r="X1269">
            <v>0</v>
          </cell>
          <cell r="Y1269">
            <v>0</v>
          </cell>
          <cell r="Z1269">
            <v>0</v>
          </cell>
          <cell r="AA1269" t="str">
            <v/>
          </cell>
          <cell r="AB1269">
            <v>0</v>
          </cell>
          <cell r="AC1269">
            <v>0</v>
          </cell>
          <cell r="AD1269">
            <v>0</v>
          </cell>
          <cell r="AE1269" t="str">
            <v/>
          </cell>
          <cell r="AF1269">
            <v>0</v>
          </cell>
          <cell r="AG1269" t="str">
            <v>G</v>
          </cell>
          <cell r="AH1269">
            <v>0</v>
          </cell>
          <cell r="AI1269" t="str">
            <v/>
          </cell>
          <cell r="AJ1269">
            <v>0</v>
          </cell>
          <cell r="AK1269" t="str">
            <v/>
          </cell>
          <cell r="AL1269" t="str">
            <v>0</v>
          </cell>
          <cell r="AM1269" t="str">
            <v>0</v>
          </cell>
          <cell r="AN1269" t="str">
            <v>0</v>
          </cell>
          <cell r="AO1269" t="str">
            <v>0</v>
          </cell>
        </row>
        <row r="1270">
          <cell r="D1270" t="str">
            <v>48328-00003-80</v>
          </cell>
          <cell r="E1270" t="str">
            <v>SHRINK MICELLAR + MUS 25ML</v>
          </cell>
          <cell r="F1270">
            <v>0</v>
          </cell>
          <cell r="G1270" t="str">
            <v/>
          </cell>
          <cell r="H1270">
            <v>0</v>
          </cell>
          <cell r="I1270" t="str">
            <v/>
          </cell>
          <cell r="J1270" t="str">
            <v>ST</v>
          </cell>
          <cell r="K1270" t="str">
            <v>PT. LUMBUNG CAHAYA WARNA</v>
          </cell>
          <cell r="L1270" t="str">
            <v>0</v>
          </cell>
          <cell r="M1270" t="str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>
            <v>0</v>
          </cell>
          <cell r="U1270">
            <v>0</v>
          </cell>
          <cell r="V1270">
            <v>0</v>
          </cell>
          <cell r="W1270" t="str">
            <v/>
          </cell>
          <cell r="X1270">
            <v>0</v>
          </cell>
          <cell r="Y1270">
            <v>0</v>
          </cell>
          <cell r="Z1270">
            <v>0</v>
          </cell>
          <cell r="AA1270" t="str">
            <v/>
          </cell>
          <cell r="AB1270">
            <v>0</v>
          </cell>
          <cell r="AC1270">
            <v>0</v>
          </cell>
          <cell r="AD1270">
            <v>0</v>
          </cell>
          <cell r="AE1270" t="str">
            <v/>
          </cell>
          <cell r="AF1270">
            <v>0</v>
          </cell>
          <cell r="AG1270" t="str">
            <v>G</v>
          </cell>
          <cell r="AH1270">
            <v>0</v>
          </cell>
          <cell r="AI1270" t="str">
            <v/>
          </cell>
          <cell r="AJ1270">
            <v>0</v>
          </cell>
          <cell r="AK1270" t="str">
            <v/>
          </cell>
          <cell r="AL1270" t="str">
            <v>0</v>
          </cell>
          <cell r="AM1270" t="str">
            <v>0</v>
          </cell>
          <cell r="AN1270" t="str">
            <v>0</v>
          </cell>
          <cell r="AO1270" t="str">
            <v>0</v>
          </cell>
        </row>
        <row r="1271">
          <cell r="D1271" t="str">
            <v>48328-00003-81</v>
          </cell>
          <cell r="E1271" t="str">
            <v>SHIPBOX MICELLAR + MUS 25ML</v>
          </cell>
          <cell r="F1271">
            <v>0</v>
          </cell>
          <cell r="G1271" t="str">
            <v/>
          </cell>
          <cell r="H1271">
            <v>0</v>
          </cell>
          <cell r="I1271" t="str">
            <v/>
          </cell>
          <cell r="J1271" t="str">
            <v>ST</v>
          </cell>
          <cell r="K1271" t="str">
            <v>PRIMABOX ADIPERKASA, PT</v>
          </cell>
          <cell r="L1271" t="str">
            <v>0</v>
          </cell>
          <cell r="M1271" t="str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>
            <v>0</v>
          </cell>
          <cell r="U1271">
            <v>0</v>
          </cell>
          <cell r="V1271">
            <v>0</v>
          </cell>
          <cell r="W1271" t="str">
            <v/>
          </cell>
          <cell r="X1271">
            <v>0</v>
          </cell>
          <cell r="Y1271">
            <v>0</v>
          </cell>
          <cell r="Z1271">
            <v>0</v>
          </cell>
          <cell r="AA1271" t="str">
            <v/>
          </cell>
          <cell r="AB1271">
            <v>0</v>
          </cell>
          <cell r="AC1271">
            <v>0</v>
          </cell>
          <cell r="AD1271">
            <v>0</v>
          </cell>
          <cell r="AE1271" t="str">
            <v/>
          </cell>
          <cell r="AF1271">
            <v>0</v>
          </cell>
          <cell r="AG1271" t="str">
            <v>G</v>
          </cell>
          <cell r="AH1271">
            <v>0</v>
          </cell>
          <cell r="AI1271" t="str">
            <v/>
          </cell>
          <cell r="AJ1271">
            <v>0</v>
          </cell>
          <cell r="AK1271" t="str">
            <v/>
          </cell>
          <cell r="AL1271" t="str">
            <v>0</v>
          </cell>
          <cell r="AM1271" t="str">
            <v>0</v>
          </cell>
          <cell r="AN1271" t="str">
            <v>0</v>
          </cell>
          <cell r="AO1271" t="str">
            <v>0</v>
          </cell>
        </row>
        <row r="1272">
          <cell r="D1272" t="str">
            <v>48328-00003-82</v>
          </cell>
          <cell r="E1272" t="str">
            <v>TRAY SPARKLING + NLC STRAWBERRY</v>
          </cell>
          <cell r="F1272">
            <v>0</v>
          </cell>
          <cell r="G1272" t="str">
            <v/>
          </cell>
          <cell r="H1272">
            <v>0</v>
          </cell>
          <cell r="I1272" t="str">
            <v/>
          </cell>
          <cell r="J1272" t="str">
            <v>ST</v>
          </cell>
          <cell r="K1272" t="str">
            <v/>
          </cell>
          <cell r="L1272" t="str">
            <v>0</v>
          </cell>
          <cell r="M1272" t="str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>
            <v>0</v>
          </cell>
          <cell r="U1272">
            <v>0</v>
          </cell>
          <cell r="V1272">
            <v>0</v>
          </cell>
          <cell r="W1272" t="str">
            <v/>
          </cell>
          <cell r="X1272">
            <v>0</v>
          </cell>
          <cell r="Y1272">
            <v>0</v>
          </cell>
          <cell r="Z1272">
            <v>0</v>
          </cell>
          <cell r="AA1272" t="str">
            <v/>
          </cell>
          <cell r="AB1272">
            <v>0</v>
          </cell>
          <cell r="AC1272">
            <v>0</v>
          </cell>
          <cell r="AD1272">
            <v>0</v>
          </cell>
          <cell r="AE1272" t="str">
            <v/>
          </cell>
          <cell r="AF1272">
            <v>0</v>
          </cell>
          <cell r="AG1272" t="str">
            <v>G</v>
          </cell>
          <cell r="AH1272">
            <v>0</v>
          </cell>
          <cell r="AI1272" t="str">
            <v/>
          </cell>
          <cell r="AJ1272">
            <v>0</v>
          </cell>
          <cell r="AK1272" t="str">
            <v/>
          </cell>
          <cell r="AL1272" t="str">
            <v>0</v>
          </cell>
          <cell r="AM1272" t="str">
            <v>0</v>
          </cell>
          <cell r="AN1272" t="str">
            <v>0</v>
          </cell>
          <cell r="AO1272" t="str">
            <v>0</v>
          </cell>
        </row>
        <row r="1273">
          <cell r="D1273" t="str">
            <v>48328-00003-83</v>
          </cell>
          <cell r="E1273" t="str">
            <v>SHRINK SPARKLING + NLC STRAWBERRY</v>
          </cell>
          <cell r="F1273">
            <v>0</v>
          </cell>
          <cell r="G1273" t="str">
            <v/>
          </cell>
          <cell r="H1273">
            <v>0</v>
          </cell>
          <cell r="I1273" t="str">
            <v>L</v>
          </cell>
          <cell r="J1273" t="str">
            <v>ST</v>
          </cell>
          <cell r="K1273" t="str">
            <v>PT. LUMBUNG CAHAYA WARNA</v>
          </cell>
          <cell r="L1273" t="str">
            <v>0</v>
          </cell>
          <cell r="M1273" t="str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>
            <v>1</v>
          </cell>
          <cell r="U1273">
            <v>1</v>
          </cell>
          <cell r="V1273">
            <v>1</v>
          </cell>
          <cell r="W1273" t="str">
            <v>MM</v>
          </cell>
          <cell r="X1273">
            <v>0</v>
          </cell>
          <cell r="Y1273">
            <v>0</v>
          </cell>
          <cell r="Z1273">
            <v>0</v>
          </cell>
          <cell r="AA1273" t="str">
            <v/>
          </cell>
          <cell r="AB1273">
            <v>0</v>
          </cell>
          <cell r="AC1273">
            <v>0</v>
          </cell>
          <cell r="AD1273">
            <v>0</v>
          </cell>
          <cell r="AE1273" t="str">
            <v/>
          </cell>
          <cell r="AF1273">
            <v>10</v>
          </cell>
          <cell r="AG1273" t="str">
            <v>G</v>
          </cell>
          <cell r="AH1273">
            <v>0</v>
          </cell>
          <cell r="AI1273" t="str">
            <v/>
          </cell>
          <cell r="AJ1273">
            <v>0</v>
          </cell>
          <cell r="AK1273" t="str">
            <v/>
          </cell>
          <cell r="AL1273" t="str">
            <v>0</v>
          </cell>
          <cell r="AM1273" t="str">
            <v>0</v>
          </cell>
          <cell r="AN1273" t="str">
            <v>0</v>
          </cell>
          <cell r="AO1273" t="str">
            <v>0</v>
          </cell>
        </row>
        <row r="1274">
          <cell r="D1274" t="str">
            <v>48328-00003-84</v>
          </cell>
          <cell r="E1274" t="str">
            <v>SHIPBOX SPARKLING + NLC STRAWBERRY</v>
          </cell>
          <cell r="F1274">
            <v>0</v>
          </cell>
          <cell r="G1274" t="str">
            <v/>
          </cell>
          <cell r="H1274">
            <v>0</v>
          </cell>
          <cell r="I1274" t="str">
            <v>L</v>
          </cell>
          <cell r="J1274" t="str">
            <v>ST</v>
          </cell>
          <cell r="K1274" t="str">
            <v>PRIMABOX ADIPERKASA, PT</v>
          </cell>
          <cell r="L1274" t="str">
            <v>0</v>
          </cell>
          <cell r="M1274" t="str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>
            <v>1</v>
          </cell>
          <cell r="U1274">
            <v>1</v>
          </cell>
          <cell r="V1274">
            <v>1</v>
          </cell>
          <cell r="W1274" t="str">
            <v>MM</v>
          </cell>
          <cell r="X1274">
            <v>0</v>
          </cell>
          <cell r="Y1274">
            <v>0</v>
          </cell>
          <cell r="Z1274">
            <v>0</v>
          </cell>
          <cell r="AA1274" t="str">
            <v/>
          </cell>
          <cell r="AB1274">
            <v>0</v>
          </cell>
          <cell r="AC1274">
            <v>0</v>
          </cell>
          <cell r="AD1274">
            <v>0</v>
          </cell>
          <cell r="AE1274" t="str">
            <v/>
          </cell>
          <cell r="AF1274">
            <v>10</v>
          </cell>
          <cell r="AG1274" t="str">
            <v>G</v>
          </cell>
          <cell r="AH1274">
            <v>0</v>
          </cell>
          <cell r="AI1274" t="str">
            <v/>
          </cell>
          <cell r="AJ1274">
            <v>0</v>
          </cell>
          <cell r="AK1274" t="str">
            <v/>
          </cell>
          <cell r="AL1274" t="str">
            <v>0</v>
          </cell>
          <cell r="AM1274" t="str">
            <v>0</v>
          </cell>
          <cell r="AN1274" t="str">
            <v>0</v>
          </cell>
          <cell r="AO1274" t="str">
            <v>0</v>
          </cell>
        </row>
        <row r="1275">
          <cell r="D1275" t="str">
            <v>48328-00003-85</v>
          </cell>
          <cell r="E1275" t="str">
            <v>TRAY NDEO 50ML+NBO INST SRM 15ML</v>
          </cell>
          <cell r="F1275">
            <v>0</v>
          </cell>
          <cell r="G1275" t="str">
            <v/>
          </cell>
          <cell r="H1275">
            <v>0</v>
          </cell>
          <cell r="I1275" t="str">
            <v/>
          </cell>
          <cell r="J1275" t="str">
            <v>ST</v>
          </cell>
          <cell r="K1275" t="str">
            <v>KREATIF MEDIA UTAMA, PT</v>
          </cell>
          <cell r="L1275" t="str">
            <v>0</v>
          </cell>
          <cell r="M1275" t="str">
            <v>0</v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>
            <v>0</v>
          </cell>
          <cell r="U1275">
            <v>0</v>
          </cell>
          <cell r="V1275">
            <v>0</v>
          </cell>
          <cell r="W1275" t="str">
            <v/>
          </cell>
          <cell r="X1275">
            <v>0</v>
          </cell>
          <cell r="Y1275">
            <v>0</v>
          </cell>
          <cell r="Z1275">
            <v>0</v>
          </cell>
          <cell r="AA1275" t="str">
            <v/>
          </cell>
          <cell r="AB1275">
            <v>0</v>
          </cell>
          <cell r="AC1275">
            <v>0</v>
          </cell>
          <cell r="AD1275">
            <v>0</v>
          </cell>
          <cell r="AE1275" t="str">
            <v/>
          </cell>
          <cell r="AF1275">
            <v>0</v>
          </cell>
          <cell r="AG1275" t="str">
            <v>G</v>
          </cell>
          <cell r="AH1275">
            <v>0</v>
          </cell>
          <cell r="AI1275" t="str">
            <v/>
          </cell>
          <cell r="AJ1275">
            <v>0</v>
          </cell>
          <cell r="AK1275" t="str">
            <v/>
          </cell>
          <cell r="AL1275" t="str">
            <v>0</v>
          </cell>
          <cell r="AM1275" t="str">
            <v>0</v>
          </cell>
          <cell r="AN1275" t="str">
            <v>0</v>
          </cell>
          <cell r="AO1275" t="str">
            <v>0</v>
          </cell>
        </row>
        <row r="1276">
          <cell r="D1276" t="str">
            <v>48328-00003-86</v>
          </cell>
          <cell r="E1276" t="str">
            <v>SHRINK NDEO 50ML+NBO SERUM 15ML</v>
          </cell>
          <cell r="F1276">
            <v>0</v>
          </cell>
          <cell r="G1276" t="str">
            <v/>
          </cell>
          <cell r="H1276">
            <v>0</v>
          </cell>
          <cell r="I1276" t="str">
            <v>L</v>
          </cell>
          <cell r="J1276" t="str">
            <v>ST</v>
          </cell>
          <cell r="K1276" t="str">
            <v>PT. LUMBUNG CAHAYA WARNA</v>
          </cell>
          <cell r="L1276" t="str">
            <v>0</v>
          </cell>
          <cell r="M1276" t="str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>
            <v>1</v>
          </cell>
          <cell r="U1276">
            <v>1</v>
          </cell>
          <cell r="V1276">
            <v>1</v>
          </cell>
          <cell r="W1276" t="str">
            <v>MM</v>
          </cell>
          <cell r="X1276">
            <v>0</v>
          </cell>
          <cell r="Y1276">
            <v>0</v>
          </cell>
          <cell r="Z1276">
            <v>0</v>
          </cell>
          <cell r="AA1276" t="str">
            <v/>
          </cell>
          <cell r="AB1276">
            <v>0</v>
          </cell>
          <cell r="AC1276">
            <v>0</v>
          </cell>
          <cell r="AD1276">
            <v>0</v>
          </cell>
          <cell r="AE1276" t="str">
            <v/>
          </cell>
          <cell r="AF1276">
            <v>10</v>
          </cell>
          <cell r="AG1276" t="str">
            <v>G</v>
          </cell>
          <cell r="AH1276">
            <v>0</v>
          </cell>
          <cell r="AI1276" t="str">
            <v/>
          </cell>
          <cell r="AJ1276">
            <v>0</v>
          </cell>
          <cell r="AK1276" t="str">
            <v/>
          </cell>
          <cell r="AL1276" t="str">
            <v>0</v>
          </cell>
          <cell r="AM1276" t="str">
            <v>0</v>
          </cell>
          <cell r="AN1276" t="str">
            <v>0</v>
          </cell>
          <cell r="AO1276" t="str">
            <v>0</v>
          </cell>
        </row>
        <row r="1277">
          <cell r="D1277" t="str">
            <v>48328-00003-87</v>
          </cell>
          <cell r="E1277" t="str">
            <v>SHIPBOX NDEO EXTWHT 50+NBO INST SRM 15</v>
          </cell>
          <cell r="F1277">
            <v>0</v>
          </cell>
          <cell r="G1277" t="str">
            <v/>
          </cell>
          <cell r="H1277">
            <v>0</v>
          </cell>
          <cell r="I1277" t="str">
            <v/>
          </cell>
          <cell r="J1277" t="str">
            <v>ST</v>
          </cell>
          <cell r="K1277" t="str">
            <v>PRIMABOX ADIPERKASA, PT</v>
          </cell>
          <cell r="L1277" t="str">
            <v>0</v>
          </cell>
          <cell r="M1277" t="str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>
            <v>0</v>
          </cell>
          <cell r="U1277">
            <v>0</v>
          </cell>
          <cell r="V1277">
            <v>0</v>
          </cell>
          <cell r="W1277" t="str">
            <v/>
          </cell>
          <cell r="X1277">
            <v>0</v>
          </cell>
          <cell r="Y1277">
            <v>0</v>
          </cell>
          <cell r="Z1277">
            <v>0</v>
          </cell>
          <cell r="AA1277" t="str">
            <v/>
          </cell>
          <cell r="AB1277">
            <v>0</v>
          </cell>
          <cell r="AC1277">
            <v>0</v>
          </cell>
          <cell r="AD1277">
            <v>0</v>
          </cell>
          <cell r="AE1277" t="str">
            <v/>
          </cell>
          <cell r="AF1277">
            <v>0</v>
          </cell>
          <cell r="AG1277" t="str">
            <v>G</v>
          </cell>
          <cell r="AH1277">
            <v>0</v>
          </cell>
          <cell r="AI1277" t="str">
            <v/>
          </cell>
          <cell r="AJ1277">
            <v>0</v>
          </cell>
          <cell r="AK1277" t="str">
            <v/>
          </cell>
          <cell r="AL1277" t="str">
            <v>0</v>
          </cell>
          <cell r="AM1277" t="str">
            <v>0</v>
          </cell>
          <cell r="AN1277" t="str">
            <v>0</v>
          </cell>
          <cell r="AO1277" t="str">
            <v>0</v>
          </cell>
        </row>
        <row r="1278">
          <cell r="D1278" t="str">
            <v>48328-00003-88</v>
          </cell>
          <cell r="E1278" t="str">
            <v>SHIPBOX NDEO HPYSHV 50+NBO INST SRM 15</v>
          </cell>
          <cell r="F1278">
            <v>0</v>
          </cell>
          <cell r="G1278" t="str">
            <v/>
          </cell>
          <cell r="H1278">
            <v>0</v>
          </cell>
          <cell r="I1278" t="str">
            <v/>
          </cell>
          <cell r="J1278" t="str">
            <v>ST</v>
          </cell>
          <cell r="K1278" t="str">
            <v>PRIMABOX ADIPERKASA, PT</v>
          </cell>
          <cell r="L1278" t="str">
            <v>0</v>
          </cell>
          <cell r="M1278" t="str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>
            <v>0</v>
          </cell>
          <cell r="U1278">
            <v>0</v>
          </cell>
          <cell r="V1278">
            <v>0</v>
          </cell>
          <cell r="W1278" t="str">
            <v/>
          </cell>
          <cell r="X1278">
            <v>0</v>
          </cell>
          <cell r="Y1278">
            <v>0</v>
          </cell>
          <cell r="Z1278">
            <v>0</v>
          </cell>
          <cell r="AA1278" t="str">
            <v/>
          </cell>
          <cell r="AB1278">
            <v>0</v>
          </cell>
          <cell r="AC1278">
            <v>0</v>
          </cell>
          <cell r="AD1278">
            <v>0</v>
          </cell>
          <cell r="AE1278" t="str">
            <v/>
          </cell>
          <cell r="AF1278">
            <v>0</v>
          </cell>
          <cell r="AG1278" t="str">
            <v>G</v>
          </cell>
          <cell r="AH1278">
            <v>0</v>
          </cell>
          <cell r="AI1278" t="str">
            <v/>
          </cell>
          <cell r="AJ1278">
            <v>0</v>
          </cell>
          <cell r="AK1278" t="str">
            <v/>
          </cell>
          <cell r="AL1278" t="str">
            <v>0</v>
          </cell>
          <cell r="AM1278" t="str">
            <v>0</v>
          </cell>
          <cell r="AN1278" t="str">
            <v>0</v>
          </cell>
          <cell r="AO1278" t="str">
            <v>0</v>
          </cell>
        </row>
        <row r="1279">
          <cell r="D1279" t="str">
            <v>48328-00003-99</v>
          </cell>
          <cell r="E1279" t="str">
            <v>BACK STC EYE MK-UP RMV 125ML</v>
          </cell>
          <cell r="F1279">
            <v>0</v>
          </cell>
          <cell r="G1279" t="str">
            <v/>
          </cell>
          <cell r="H1279">
            <v>0</v>
          </cell>
          <cell r="I1279" t="str">
            <v>L</v>
          </cell>
          <cell r="J1279" t="str">
            <v>ST</v>
          </cell>
          <cell r="K1279" t="str">
            <v>ANEKA RUPA TERA, PT</v>
          </cell>
          <cell r="L1279" t="str">
            <v>0</v>
          </cell>
          <cell r="M1279" t="str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>
            <v>1</v>
          </cell>
          <cell r="U1279">
            <v>1</v>
          </cell>
          <cell r="V1279">
            <v>1</v>
          </cell>
          <cell r="W1279" t="str">
            <v>MM</v>
          </cell>
          <cell r="X1279">
            <v>0</v>
          </cell>
          <cell r="Y1279">
            <v>0</v>
          </cell>
          <cell r="Z1279">
            <v>0</v>
          </cell>
          <cell r="AA1279" t="str">
            <v/>
          </cell>
          <cell r="AB1279">
            <v>0</v>
          </cell>
          <cell r="AC1279">
            <v>0</v>
          </cell>
          <cell r="AD1279">
            <v>0</v>
          </cell>
          <cell r="AE1279" t="str">
            <v/>
          </cell>
          <cell r="AF1279">
            <v>10</v>
          </cell>
          <cell r="AG1279" t="str">
            <v>G</v>
          </cell>
          <cell r="AH1279">
            <v>0</v>
          </cell>
          <cell r="AI1279" t="str">
            <v/>
          </cell>
          <cell r="AJ1279">
            <v>0</v>
          </cell>
          <cell r="AK1279" t="str">
            <v/>
          </cell>
          <cell r="AL1279" t="str">
            <v>0</v>
          </cell>
          <cell r="AM1279" t="str">
            <v>0</v>
          </cell>
          <cell r="AN1279" t="str">
            <v>0</v>
          </cell>
          <cell r="AO1279" t="str">
            <v>0</v>
          </cell>
        </row>
        <row r="1280">
          <cell r="D1280" t="str">
            <v>48328-00004-00</v>
          </cell>
          <cell r="E1280" t="str">
            <v>FOLDING BOX STAR WARS LMTD TIN</v>
          </cell>
          <cell r="F1280">
            <v>0</v>
          </cell>
          <cell r="G1280" t="str">
            <v/>
          </cell>
          <cell r="H1280">
            <v>0</v>
          </cell>
          <cell r="I1280" t="str">
            <v>L</v>
          </cell>
          <cell r="J1280" t="str">
            <v>ST</v>
          </cell>
          <cell r="K1280" t="str">
            <v>KREATIF MEDIA UTAMA, PT</v>
          </cell>
          <cell r="L1280" t="str">
            <v>0</v>
          </cell>
          <cell r="M1280" t="str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>
            <v>1</v>
          </cell>
          <cell r="U1280">
            <v>1</v>
          </cell>
          <cell r="V1280">
            <v>1</v>
          </cell>
          <cell r="W1280" t="str">
            <v>MM</v>
          </cell>
          <cell r="X1280">
            <v>0</v>
          </cell>
          <cell r="Y1280">
            <v>0</v>
          </cell>
          <cell r="Z1280">
            <v>0</v>
          </cell>
          <cell r="AA1280" t="str">
            <v/>
          </cell>
          <cell r="AB1280">
            <v>0</v>
          </cell>
          <cell r="AC1280">
            <v>0</v>
          </cell>
          <cell r="AD1280">
            <v>0</v>
          </cell>
          <cell r="AE1280" t="str">
            <v/>
          </cell>
          <cell r="AF1280">
            <v>10</v>
          </cell>
          <cell r="AG1280" t="str">
            <v>G</v>
          </cell>
          <cell r="AH1280">
            <v>0</v>
          </cell>
          <cell r="AI1280" t="str">
            <v/>
          </cell>
          <cell r="AJ1280">
            <v>0</v>
          </cell>
          <cell r="AK1280" t="str">
            <v/>
          </cell>
          <cell r="AL1280" t="str">
            <v>0</v>
          </cell>
          <cell r="AM1280" t="str">
            <v>0</v>
          </cell>
          <cell r="AN1280" t="str">
            <v>0</v>
          </cell>
          <cell r="AO1280" t="str">
            <v>0</v>
          </cell>
        </row>
        <row r="1281">
          <cell r="D1281" t="str">
            <v>48328-00004-01</v>
          </cell>
          <cell r="E1281" t="str">
            <v>FOLDING BOX FROZEN LMTD TIN</v>
          </cell>
          <cell r="F1281">
            <v>0</v>
          </cell>
          <cell r="G1281" t="str">
            <v/>
          </cell>
          <cell r="H1281">
            <v>0</v>
          </cell>
          <cell r="I1281" t="str">
            <v>L</v>
          </cell>
          <cell r="J1281" t="str">
            <v>ST</v>
          </cell>
          <cell r="K1281" t="str">
            <v>KREATIF MEDIA UTAMA, PT</v>
          </cell>
          <cell r="L1281" t="str">
            <v>0</v>
          </cell>
          <cell r="M1281" t="str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>
            <v>1</v>
          </cell>
          <cell r="U1281">
            <v>1</v>
          </cell>
          <cell r="V1281">
            <v>1</v>
          </cell>
          <cell r="W1281" t="str">
            <v>MM</v>
          </cell>
          <cell r="X1281">
            <v>0</v>
          </cell>
          <cell r="Y1281">
            <v>0</v>
          </cell>
          <cell r="Z1281">
            <v>0</v>
          </cell>
          <cell r="AA1281" t="str">
            <v/>
          </cell>
          <cell r="AB1281">
            <v>0</v>
          </cell>
          <cell r="AC1281">
            <v>0</v>
          </cell>
          <cell r="AD1281">
            <v>0</v>
          </cell>
          <cell r="AE1281" t="str">
            <v/>
          </cell>
          <cell r="AF1281">
            <v>10</v>
          </cell>
          <cell r="AG1281" t="str">
            <v>G</v>
          </cell>
          <cell r="AH1281">
            <v>0</v>
          </cell>
          <cell r="AI1281" t="str">
            <v/>
          </cell>
          <cell r="AJ1281">
            <v>0</v>
          </cell>
          <cell r="AK1281" t="str">
            <v/>
          </cell>
          <cell r="AL1281" t="str">
            <v>0</v>
          </cell>
          <cell r="AM1281" t="str">
            <v>0</v>
          </cell>
          <cell r="AN1281" t="str">
            <v>0</v>
          </cell>
          <cell r="AO1281" t="str">
            <v>0</v>
          </cell>
        </row>
        <row r="1282">
          <cell r="D1282" t="str">
            <v>48328-00004-02</v>
          </cell>
          <cell r="E1282" t="str">
            <v>SHIPBOX STAR WARS TIN</v>
          </cell>
          <cell r="F1282">
            <v>0</v>
          </cell>
          <cell r="G1282" t="str">
            <v/>
          </cell>
          <cell r="H1282">
            <v>0</v>
          </cell>
          <cell r="I1282" t="str">
            <v/>
          </cell>
          <cell r="J1282" t="str">
            <v>ST</v>
          </cell>
          <cell r="K1282" t="str">
            <v>PRIMABOX ADIPERKASA, PT</v>
          </cell>
          <cell r="L1282" t="str">
            <v>0</v>
          </cell>
          <cell r="M1282" t="str">
            <v>0</v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>
            <v>0</v>
          </cell>
          <cell r="U1282">
            <v>0</v>
          </cell>
          <cell r="V1282">
            <v>0</v>
          </cell>
          <cell r="W1282" t="str">
            <v/>
          </cell>
          <cell r="X1282">
            <v>0</v>
          </cell>
          <cell r="Y1282">
            <v>0</v>
          </cell>
          <cell r="Z1282">
            <v>0</v>
          </cell>
          <cell r="AA1282" t="str">
            <v/>
          </cell>
          <cell r="AB1282">
            <v>0</v>
          </cell>
          <cell r="AC1282">
            <v>0</v>
          </cell>
          <cell r="AD1282">
            <v>0</v>
          </cell>
          <cell r="AE1282" t="str">
            <v/>
          </cell>
          <cell r="AF1282">
            <v>0</v>
          </cell>
          <cell r="AG1282" t="str">
            <v>G</v>
          </cell>
          <cell r="AH1282">
            <v>0</v>
          </cell>
          <cell r="AI1282" t="str">
            <v/>
          </cell>
          <cell r="AJ1282">
            <v>0</v>
          </cell>
          <cell r="AK1282" t="str">
            <v/>
          </cell>
          <cell r="AL1282" t="str">
            <v>0</v>
          </cell>
          <cell r="AM1282" t="str">
            <v>0</v>
          </cell>
          <cell r="AN1282" t="str">
            <v>0</v>
          </cell>
          <cell r="AO1282" t="str">
            <v>0</v>
          </cell>
        </row>
        <row r="1283">
          <cell r="D1283" t="str">
            <v>48328-00004-03</v>
          </cell>
          <cell r="E1283" t="str">
            <v>SHIPBOX FROZEN TIN</v>
          </cell>
          <cell r="F1283">
            <v>0</v>
          </cell>
          <cell r="G1283" t="str">
            <v/>
          </cell>
          <cell r="H1283">
            <v>0</v>
          </cell>
          <cell r="I1283" t="str">
            <v>L</v>
          </cell>
          <cell r="J1283" t="str">
            <v>ST</v>
          </cell>
          <cell r="K1283" t="str">
            <v>PRIMABOX ADIPERKASA, PT</v>
          </cell>
          <cell r="L1283" t="str">
            <v>0</v>
          </cell>
          <cell r="M1283" t="str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>
            <v>1</v>
          </cell>
          <cell r="U1283">
            <v>1</v>
          </cell>
          <cell r="V1283">
            <v>1</v>
          </cell>
          <cell r="W1283" t="str">
            <v>MM</v>
          </cell>
          <cell r="X1283">
            <v>0</v>
          </cell>
          <cell r="Y1283">
            <v>0</v>
          </cell>
          <cell r="Z1283">
            <v>0</v>
          </cell>
          <cell r="AA1283" t="str">
            <v/>
          </cell>
          <cell r="AB1283">
            <v>0</v>
          </cell>
          <cell r="AC1283">
            <v>0</v>
          </cell>
          <cell r="AD1283">
            <v>0</v>
          </cell>
          <cell r="AE1283" t="str">
            <v/>
          </cell>
          <cell r="AF1283">
            <v>10</v>
          </cell>
          <cell r="AG1283" t="str">
            <v>G</v>
          </cell>
          <cell r="AH1283">
            <v>0</v>
          </cell>
          <cell r="AI1283" t="str">
            <v/>
          </cell>
          <cell r="AJ1283">
            <v>0</v>
          </cell>
          <cell r="AK1283" t="str">
            <v/>
          </cell>
          <cell r="AL1283" t="str">
            <v>0</v>
          </cell>
          <cell r="AM1283" t="str">
            <v>0</v>
          </cell>
          <cell r="AN1283" t="str">
            <v>0</v>
          </cell>
          <cell r="AO1283" t="str">
            <v>0</v>
          </cell>
        </row>
        <row r="1284">
          <cell r="D1284" t="str">
            <v>48328-00004-04</v>
          </cell>
          <cell r="E1284" t="str">
            <v>FRONT STC EYE MK-UP RMV 125ML</v>
          </cell>
          <cell r="F1284">
            <v>0</v>
          </cell>
          <cell r="G1284" t="str">
            <v/>
          </cell>
          <cell r="H1284">
            <v>0</v>
          </cell>
          <cell r="I1284" t="str">
            <v>L</v>
          </cell>
          <cell r="J1284" t="str">
            <v>ST</v>
          </cell>
          <cell r="K1284" t="str">
            <v>ANEKA RUPA TERA, PT</v>
          </cell>
          <cell r="L1284" t="str">
            <v>0</v>
          </cell>
          <cell r="M1284" t="str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>
            <v>1</v>
          </cell>
          <cell r="U1284">
            <v>1</v>
          </cell>
          <cell r="V1284">
            <v>1</v>
          </cell>
          <cell r="W1284" t="str">
            <v>MM</v>
          </cell>
          <cell r="X1284">
            <v>0</v>
          </cell>
          <cell r="Y1284">
            <v>0</v>
          </cell>
          <cell r="Z1284">
            <v>0</v>
          </cell>
          <cell r="AA1284" t="str">
            <v/>
          </cell>
          <cell r="AB1284">
            <v>0</v>
          </cell>
          <cell r="AC1284">
            <v>0</v>
          </cell>
          <cell r="AD1284">
            <v>0</v>
          </cell>
          <cell r="AE1284" t="str">
            <v/>
          </cell>
          <cell r="AF1284">
            <v>10</v>
          </cell>
          <cell r="AG1284" t="str">
            <v>G</v>
          </cell>
          <cell r="AH1284">
            <v>0</v>
          </cell>
          <cell r="AI1284" t="str">
            <v/>
          </cell>
          <cell r="AJ1284">
            <v>0</v>
          </cell>
          <cell r="AK1284" t="str">
            <v/>
          </cell>
          <cell r="AL1284" t="str">
            <v>0</v>
          </cell>
          <cell r="AM1284" t="str">
            <v>0</v>
          </cell>
          <cell r="AN1284" t="str">
            <v>0</v>
          </cell>
          <cell r="AO1284" t="str">
            <v>0</v>
          </cell>
        </row>
        <row r="1285">
          <cell r="D1285" t="str">
            <v>48328-00004-05</v>
          </cell>
          <cell r="E1285" t="str">
            <v>CAN 48680 HP STR_WRS 1</v>
          </cell>
          <cell r="F1285">
            <v>0</v>
          </cell>
          <cell r="G1285" t="str">
            <v/>
          </cell>
          <cell r="H1285">
            <v>0</v>
          </cell>
          <cell r="I1285" t="str">
            <v>L</v>
          </cell>
          <cell r="J1285" t="str">
            <v>ST</v>
          </cell>
          <cell r="K1285" t="str">
            <v>Beiersdorf Manufacturing</v>
          </cell>
          <cell r="L1285" t="str">
            <v>0</v>
          </cell>
          <cell r="M1285" t="str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>
            <v>1</v>
          </cell>
          <cell r="U1285">
            <v>1</v>
          </cell>
          <cell r="V1285">
            <v>1</v>
          </cell>
          <cell r="W1285" t="str">
            <v>MM</v>
          </cell>
          <cell r="X1285">
            <v>0</v>
          </cell>
          <cell r="Y1285">
            <v>0</v>
          </cell>
          <cell r="Z1285">
            <v>0</v>
          </cell>
          <cell r="AA1285" t="str">
            <v/>
          </cell>
          <cell r="AB1285">
            <v>0</v>
          </cell>
          <cell r="AC1285">
            <v>0</v>
          </cell>
          <cell r="AD1285">
            <v>0</v>
          </cell>
          <cell r="AE1285" t="str">
            <v/>
          </cell>
          <cell r="AF1285">
            <v>10</v>
          </cell>
          <cell r="AG1285" t="str">
            <v>G</v>
          </cell>
          <cell r="AH1285">
            <v>0</v>
          </cell>
          <cell r="AI1285" t="str">
            <v/>
          </cell>
          <cell r="AJ1285">
            <v>0</v>
          </cell>
          <cell r="AK1285" t="str">
            <v/>
          </cell>
          <cell r="AL1285" t="str">
            <v>0</v>
          </cell>
          <cell r="AM1285" t="str">
            <v>0</v>
          </cell>
          <cell r="AN1285" t="str">
            <v>0</v>
          </cell>
          <cell r="AO1285" t="str">
            <v>0</v>
          </cell>
        </row>
        <row r="1286">
          <cell r="D1286" t="str">
            <v>48328-00004-06</v>
          </cell>
          <cell r="E1286" t="str">
            <v>CAN 48680 HP STR_WRS 2</v>
          </cell>
          <cell r="F1286">
            <v>0</v>
          </cell>
          <cell r="G1286" t="str">
            <v/>
          </cell>
          <cell r="H1286">
            <v>0</v>
          </cell>
          <cell r="I1286" t="str">
            <v>L</v>
          </cell>
          <cell r="J1286" t="str">
            <v>ST</v>
          </cell>
          <cell r="K1286" t="str">
            <v>Beiersdorf Manufacturing</v>
          </cell>
          <cell r="L1286" t="str">
            <v>0</v>
          </cell>
          <cell r="M1286" t="str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>
            <v>1</v>
          </cell>
          <cell r="U1286">
            <v>1</v>
          </cell>
          <cell r="V1286">
            <v>1</v>
          </cell>
          <cell r="W1286" t="str">
            <v>MM</v>
          </cell>
          <cell r="X1286">
            <v>0</v>
          </cell>
          <cell r="Y1286">
            <v>0</v>
          </cell>
          <cell r="Z1286">
            <v>0</v>
          </cell>
          <cell r="AA1286" t="str">
            <v/>
          </cell>
          <cell r="AB1286">
            <v>0</v>
          </cell>
          <cell r="AC1286">
            <v>0</v>
          </cell>
          <cell r="AD1286">
            <v>0</v>
          </cell>
          <cell r="AE1286" t="str">
            <v/>
          </cell>
          <cell r="AF1286">
            <v>10</v>
          </cell>
          <cell r="AG1286" t="str">
            <v>G</v>
          </cell>
          <cell r="AH1286">
            <v>0</v>
          </cell>
          <cell r="AI1286" t="str">
            <v/>
          </cell>
          <cell r="AJ1286">
            <v>0</v>
          </cell>
          <cell r="AK1286" t="str">
            <v/>
          </cell>
          <cell r="AL1286" t="str">
            <v>0</v>
          </cell>
          <cell r="AM1286" t="str">
            <v>0</v>
          </cell>
          <cell r="AN1286" t="str">
            <v>0</v>
          </cell>
          <cell r="AO1286" t="str">
            <v>0</v>
          </cell>
        </row>
        <row r="1287">
          <cell r="D1287" t="str">
            <v>48328-00004-07</v>
          </cell>
          <cell r="E1287" t="str">
            <v>CAN 48681 HP FRN</v>
          </cell>
          <cell r="F1287">
            <v>0</v>
          </cell>
          <cell r="G1287" t="str">
            <v/>
          </cell>
          <cell r="H1287">
            <v>0</v>
          </cell>
          <cell r="I1287" t="str">
            <v>L</v>
          </cell>
          <cell r="J1287" t="str">
            <v>ST</v>
          </cell>
          <cell r="K1287" t="str">
            <v>Beiersdorf Manufacturing</v>
          </cell>
          <cell r="L1287" t="str">
            <v>0</v>
          </cell>
          <cell r="M1287" t="str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>
            <v>1</v>
          </cell>
          <cell r="U1287">
            <v>1</v>
          </cell>
          <cell r="V1287">
            <v>1</v>
          </cell>
          <cell r="W1287" t="str">
            <v>MM</v>
          </cell>
          <cell r="X1287">
            <v>0</v>
          </cell>
          <cell r="Y1287">
            <v>0</v>
          </cell>
          <cell r="Z1287">
            <v>0</v>
          </cell>
          <cell r="AA1287" t="str">
            <v/>
          </cell>
          <cell r="AB1287">
            <v>0</v>
          </cell>
          <cell r="AC1287">
            <v>0</v>
          </cell>
          <cell r="AD1287">
            <v>0</v>
          </cell>
          <cell r="AE1287" t="str">
            <v/>
          </cell>
          <cell r="AF1287">
            <v>10</v>
          </cell>
          <cell r="AG1287" t="str">
            <v>G</v>
          </cell>
          <cell r="AH1287">
            <v>0</v>
          </cell>
          <cell r="AI1287" t="str">
            <v/>
          </cell>
          <cell r="AJ1287">
            <v>0</v>
          </cell>
          <cell r="AK1287" t="str">
            <v/>
          </cell>
          <cell r="AL1287" t="str">
            <v>0</v>
          </cell>
          <cell r="AM1287" t="str">
            <v>0</v>
          </cell>
          <cell r="AN1287" t="str">
            <v>0</v>
          </cell>
          <cell r="AO1287" t="str">
            <v>0</v>
          </cell>
        </row>
        <row r="1288">
          <cell r="D1288" t="str">
            <v>48328-00004-09</v>
          </cell>
          <cell r="E1288" t="str">
            <v>SHIPBOX NBC SOAP CREME CARE</v>
          </cell>
          <cell r="F1288">
            <v>0</v>
          </cell>
          <cell r="G1288" t="str">
            <v/>
          </cell>
          <cell r="H1288">
            <v>0</v>
          </cell>
          <cell r="I1288" t="str">
            <v>L</v>
          </cell>
          <cell r="J1288" t="str">
            <v>ST</v>
          </cell>
          <cell r="K1288" t="str">
            <v>PRIMABOX ADIPERKASA, PT</v>
          </cell>
          <cell r="L1288" t="str">
            <v>0</v>
          </cell>
          <cell r="M1288" t="str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>
            <v>1</v>
          </cell>
          <cell r="U1288">
            <v>1</v>
          </cell>
          <cell r="V1288">
            <v>1</v>
          </cell>
          <cell r="W1288" t="str">
            <v>MM</v>
          </cell>
          <cell r="X1288">
            <v>0</v>
          </cell>
          <cell r="Y1288">
            <v>0</v>
          </cell>
          <cell r="Z1288">
            <v>0</v>
          </cell>
          <cell r="AA1288" t="str">
            <v/>
          </cell>
          <cell r="AB1288">
            <v>0</v>
          </cell>
          <cell r="AC1288">
            <v>0</v>
          </cell>
          <cell r="AD1288">
            <v>0</v>
          </cell>
          <cell r="AE1288" t="str">
            <v/>
          </cell>
          <cell r="AF1288">
            <v>10</v>
          </cell>
          <cell r="AG1288" t="str">
            <v>G</v>
          </cell>
          <cell r="AH1288">
            <v>0</v>
          </cell>
          <cell r="AI1288" t="str">
            <v/>
          </cell>
          <cell r="AJ1288">
            <v>0</v>
          </cell>
          <cell r="AK1288" t="str">
            <v/>
          </cell>
          <cell r="AL1288" t="str">
            <v>0</v>
          </cell>
          <cell r="AM1288" t="str">
            <v>0</v>
          </cell>
          <cell r="AN1288" t="str">
            <v>0</v>
          </cell>
          <cell r="AO1288" t="str">
            <v>0</v>
          </cell>
        </row>
        <row r="1289">
          <cell r="D1289" t="str">
            <v>48328-00004-10</v>
          </cell>
          <cell r="E1289" t="str">
            <v>SHIPBOX NBC SOAP CREME SOFT</v>
          </cell>
          <cell r="F1289">
            <v>0</v>
          </cell>
          <cell r="G1289" t="str">
            <v/>
          </cell>
          <cell r="H1289">
            <v>0</v>
          </cell>
          <cell r="I1289" t="str">
            <v>L</v>
          </cell>
          <cell r="J1289" t="str">
            <v>ST</v>
          </cell>
          <cell r="K1289" t="str">
            <v>PRIMABOX ADIPERKASA, PT</v>
          </cell>
          <cell r="L1289" t="str">
            <v>0</v>
          </cell>
          <cell r="M1289" t="str">
            <v>0</v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>
            <v>1</v>
          </cell>
          <cell r="U1289">
            <v>1</v>
          </cell>
          <cell r="V1289">
            <v>1</v>
          </cell>
          <cell r="W1289" t="str">
            <v>MM</v>
          </cell>
          <cell r="X1289">
            <v>0</v>
          </cell>
          <cell r="Y1289">
            <v>0</v>
          </cell>
          <cell r="Z1289">
            <v>0</v>
          </cell>
          <cell r="AA1289" t="str">
            <v/>
          </cell>
          <cell r="AB1289">
            <v>0</v>
          </cell>
          <cell r="AC1289">
            <v>0</v>
          </cell>
          <cell r="AD1289">
            <v>0</v>
          </cell>
          <cell r="AE1289" t="str">
            <v/>
          </cell>
          <cell r="AF1289">
            <v>10</v>
          </cell>
          <cell r="AG1289" t="str">
            <v>G</v>
          </cell>
          <cell r="AH1289">
            <v>0</v>
          </cell>
          <cell r="AI1289" t="str">
            <v/>
          </cell>
          <cell r="AJ1289">
            <v>0</v>
          </cell>
          <cell r="AK1289" t="str">
            <v/>
          </cell>
          <cell r="AL1289" t="str">
            <v>0</v>
          </cell>
          <cell r="AM1289" t="str">
            <v>0</v>
          </cell>
          <cell r="AN1289" t="str">
            <v>0</v>
          </cell>
          <cell r="AO1289" t="str">
            <v>0</v>
          </cell>
        </row>
        <row r="1290">
          <cell r="D1290" t="str">
            <v>48328-00004-11</v>
          </cell>
          <cell r="E1290" t="str">
            <v>SHIPBOX NCREME 50ML</v>
          </cell>
          <cell r="F1290">
            <v>0</v>
          </cell>
          <cell r="G1290" t="str">
            <v/>
          </cell>
          <cell r="H1290">
            <v>0</v>
          </cell>
          <cell r="I1290" t="str">
            <v>L</v>
          </cell>
          <cell r="J1290" t="str">
            <v>ST</v>
          </cell>
          <cell r="K1290" t="str">
            <v>PRIMABOX ADIPERKASA, PT</v>
          </cell>
          <cell r="L1290" t="str">
            <v>0</v>
          </cell>
          <cell r="M1290" t="str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>
            <v>1</v>
          </cell>
          <cell r="U1290">
            <v>1</v>
          </cell>
          <cell r="V1290">
            <v>1</v>
          </cell>
          <cell r="W1290" t="str">
            <v>MM</v>
          </cell>
          <cell r="X1290">
            <v>0</v>
          </cell>
          <cell r="Y1290">
            <v>0</v>
          </cell>
          <cell r="Z1290">
            <v>0</v>
          </cell>
          <cell r="AA1290" t="str">
            <v/>
          </cell>
          <cell r="AB1290">
            <v>0</v>
          </cell>
          <cell r="AC1290">
            <v>0</v>
          </cell>
          <cell r="AD1290">
            <v>0</v>
          </cell>
          <cell r="AE1290" t="str">
            <v/>
          </cell>
          <cell r="AF1290">
            <v>10</v>
          </cell>
          <cell r="AG1290" t="str">
            <v>G</v>
          </cell>
          <cell r="AH1290">
            <v>0</v>
          </cell>
          <cell r="AI1290" t="str">
            <v/>
          </cell>
          <cell r="AJ1290">
            <v>0</v>
          </cell>
          <cell r="AK1290" t="str">
            <v/>
          </cell>
          <cell r="AL1290" t="str">
            <v>0</v>
          </cell>
          <cell r="AM1290" t="str">
            <v>0</v>
          </cell>
          <cell r="AN1290" t="str">
            <v>0</v>
          </cell>
          <cell r="AO1290" t="str">
            <v>0</v>
          </cell>
        </row>
        <row r="1291">
          <cell r="D1291" t="str">
            <v>48328-00004-12</v>
          </cell>
          <cell r="E1291" t="str">
            <v>SHIPBOX NCREME 100ML</v>
          </cell>
          <cell r="F1291">
            <v>0</v>
          </cell>
          <cell r="G1291" t="str">
            <v/>
          </cell>
          <cell r="H1291">
            <v>0</v>
          </cell>
          <cell r="I1291" t="str">
            <v>L</v>
          </cell>
          <cell r="J1291" t="str">
            <v>ST</v>
          </cell>
          <cell r="K1291" t="str">
            <v>PRIMABOX ADIPERKASA, PT</v>
          </cell>
          <cell r="L1291" t="str">
            <v>0</v>
          </cell>
          <cell r="M1291" t="str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>
            <v>1</v>
          </cell>
          <cell r="U1291">
            <v>1</v>
          </cell>
          <cell r="V1291">
            <v>1</v>
          </cell>
          <cell r="W1291" t="str">
            <v>MM</v>
          </cell>
          <cell r="X1291">
            <v>0</v>
          </cell>
          <cell r="Y1291">
            <v>0</v>
          </cell>
          <cell r="Z1291">
            <v>0</v>
          </cell>
          <cell r="AA1291" t="str">
            <v/>
          </cell>
          <cell r="AB1291">
            <v>0</v>
          </cell>
          <cell r="AC1291">
            <v>0</v>
          </cell>
          <cell r="AD1291">
            <v>0</v>
          </cell>
          <cell r="AE1291" t="str">
            <v/>
          </cell>
          <cell r="AF1291">
            <v>10</v>
          </cell>
          <cell r="AG1291" t="str">
            <v>G</v>
          </cell>
          <cell r="AH1291">
            <v>0</v>
          </cell>
          <cell r="AI1291" t="str">
            <v/>
          </cell>
          <cell r="AJ1291">
            <v>0</v>
          </cell>
          <cell r="AK1291" t="str">
            <v/>
          </cell>
          <cell r="AL1291" t="str">
            <v>0</v>
          </cell>
          <cell r="AM1291" t="str">
            <v>0</v>
          </cell>
          <cell r="AN1291" t="str">
            <v>0</v>
          </cell>
          <cell r="AO1291" t="str">
            <v>0</v>
          </cell>
        </row>
        <row r="1292">
          <cell r="D1292" t="str">
            <v>48328-00004-13</v>
          </cell>
          <cell r="E1292" t="str">
            <v>LEAFLET 2637 REDEMPTION</v>
          </cell>
          <cell r="F1292">
            <v>0</v>
          </cell>
          <cell r="G1292" t="str">
            <v/>
          </cell>
          <cell r="H1292">
            <v>0</v>
          </cell>
          <cell r="I1292" t="str">
            <v>L</v>
          </cell>
          <cell r="J1292" t="str">
            <v>ST</v>
          </cell>
          <cell r="K1292" t="str">
            <v>PRIMASINDO MAKMUR KENCANA PT.</v>
          </cell>
          <cell r="L1292" t="str">
            <v>0</v>
          </cell>
          <cell r="M1292" t="str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>
            <v>1</v>
          </cell>
          <cell r="U1292">
            <v>1</v>
          </cell>
          <cell r="V1292">
            <v>1</v>
          </cell>
          <cell r="W1292" t="str">
            <v>MM</v>
          </cell>
          <cell r="X1292">
            <v>0</v>
          </cell>
          <cell r="Y1292">
            <v>0</v>
          </cell>
          <cell r="Z1292">
            <v>0</v>
          </cell>
          <cell r="AA1292" t="str">
            <v/>
          </cell>
          <cell r="AB1292">
            <v>0</v>
          </cell>
          <cell r="AC1292">
            <v>0</v>
          </cell>
          <cell r="AD1292">
            <v>0</v>
          </cell>
          <cell r="AE1292" t="str">
            <v/>
          </cell>
          <cell r="AF1292">
            <v>10</v>
          </cell>
          <cell r="AG1292" t="str">
            <v>G</v>
          </cell>
          <cell r="AH1292">
            <v>0</v>
          </cell>
          <cell r="AI1292" t="str">
            <v/>
          </cell>
          <cell r="AJ1292">
            <v>0</v>
          </cell>
          <cell r="AK1292" t="str">
            <v/>
          </cell>
          <cell r="AL1292" t="str">
            <v>0</v>
          </cell>
          <cell r="AM1292" t="str">
            <v>0</v>
          </cell>
          <cell r="AN1292" t="str">
            <v>0</v>
          </cell>
          <cell r="AO1292" t="str">
            <v>0</v>
          </cell>
        </row>
        <row r="1293">
          <cell r="D1293" t="str">
            <v>48328-00004-16</v>
          </cell>
          <cell r="E1293" t="str">
            <v>BOTTOM STC NCREME TIN 10ML</v>
          </cell>
          <cell r="F1293">
            <v>0</v>
          </cell>
          <cell r="G1293" t="str">
            <v/>
          </cell>
          <cell r="H1293">
            <v>0</v>
          </cell>
          <cell r="I1293" t="str">
            <v>L</v>
          </cell>
          <cell r="J1293" t="str">
            <v>ST</v>
          </cell>
          <cell r="K1293" t="str">
            <v/>
          </cell>
          <cell r="L1293" t="str">
            <v>0</v>
          </cell>
          <cell r="M1293" t="str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>
            <v>1</v>
          </cell>
          <cell r="U1293">
            <v>1</v>
          </cell>
          <cell r="V1293">
            <v>1</v>
          </cell>
          <cell r="W1293" t="str">
            <v>MM</v>
          </cell>
          <cell r="X1293">
            <v>0</v>
          </cell>
          <cell r="Y1293">
            <v>0</v>
          </cell>
          <cell r="Z1293">
            <v>0</v>
          </cell>
          <cell r="AA1293" t="str">
            <v/>
          </cell>
          <cell r="AB1293">
            <v>0</v>
          </cell>
          <cell r="AC1293">
            <v>0</v>
          </cell>
          <cell r="AD1293">
            <v>0</v>
          </cell>
          <cell r="AE1293" t="str">
            <v/>
          </cell>
          <cell r="AF1293">
            <v>10</v>
          </cell>
          <cell r="AG1293" t="str">
            <v>G</v>
          </cell>
          <cell r="AH1293">
            <v>0</v>
          </cell>
          <cell r="AI1293" t="str">
            <v/>
          </cell>
          <cell r="AJ1293">
            <v>0</v>
          </cell>
          <cell r="AK1293" t="str">
            <v/>
          </cell>
          <cell r="AL1293" t="str">
            <v>0</v>
          </cell>
          <cell r="AM1293" t="str">
            <v>0</v>
          </cell>
          <cell r="AN1293" t="str">
            <v>0</v>
          </cell>
          <cell r="AO1293" t="str">
            <v>0</v>
          </cell>
        </row>
        <row r="1294">
          <cell r="D1294" t="str">
            <v>48328-00004-17</v>
          </cell>
          <cell r="E1294" t="str">
            <v>BOTTOM STICKER NLB BLUEBERRY</v>
          </cell>
          <cell r="F1294">
            <v>0</v>
          </cell>
          <cell r="G1294" t="str">
            <v/>
          </cell>
          <cell r="H1294">
            <v>0</v>
          </cell>
          <cell r="I1294" t="str">
            <v>L</v>
          </cell>
          <cell r="J1294" t="str">
            <v>ST</v>
          </cell>
          <cell r="K1294" t="str">
            <v>ANEKA RUPA TERA, PT</v>
          </cell>
          <cell r="L1294" t="str">
            <v>0</v>
          </cell>
          <cell r="M1294" t="str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>
            <v>1</v>
          </cell>
          <cell r="U1294">
            <v>1</v>
          </cell>
          <cell r="V1294">
            <v>1</v>
          </cell>
          <cell r="W1294" t="str">
            <v>MM</v>
          </cell>
          <cell r="X1294">
            <v>0</v>
          </cell>
          <cell r="Y1294">
            <v>0</v>
          </cell>
          <cell r="Z1294">
            <v>0</v>
          </cell>
          <cell r="AA1294" t="str">
            <v/>
          </cell>
          <cell r="AB1294">
            <v>0</v>
          </cell>
          <cell r="AC1294">
            <v>0</v>
          </cell>
          <cell r="AD1294">
            <v>0</v>
          </cell>
          <cell r="AE1294" t="str">
            <v/>
          </cell>
          <cell r="AF1294">
            <v>10</v>
          </cell>
          <cell r="AG1294" t="str">
            <v>G</v>
          </cell>
          <cell r="AH1294">
            <v>0</v>
          </cell>
          <cell r="AI1294" t="str">
            <v/>
          </cell>
          <cell r="AJ1294">
            <v>0</v>
          </cell>
          <cell r="AK1294" t="str">
            <v/>
          </cell>
          <cell r="AL1294" t="str">
            <v>0</v>
          </cell>
          <cell r="AM1294" t="str">
            <v>0</v>
          </cell>
          <cell r="AN1294" t="str">
            <v>0</v>
          </cell>
          <cell r="AO1294" t="str">
            <v>0</v>
          </cell>
        </row>
        <row r="1295">
          <cell r="D1295" t="str">
            <v>48328-00004-19</v>
          </cell>
          <cell r="E1295" t="str">
            <v>STICKER SHIPBOX NLB BLUEBERRY</v>
          </cell>
          <cell r="F1295">
            <v>0</v>
          </cell>
          <cell r="G1295" t="str">
            <v/>
          </cell>
          <cell r="H1295">
            <v>0</v>
          </cell>
          <cell r="I1295" t="str">
            <v>L</v>
          </cell>
          <cell r="J1295" t="str">
            <v>ST</v>
          </cell>
          <cell r="K1295" t="str">
            <v>PRIMABOX ADIPERKASA, PT</v>
          </cell>
          <cell r="L1295" t="str">
            <v>0</v>
          </cell>
          <cell r="M1295" t="str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>
            <v>1</v>
          </cell>
          <cell r="U1295">
            <v>1</v>
          </cell>
          <cell r="V1295">
            <v>1</v>
          </cell>
          <cell r="W1295" t="str">
            <v>MM</v>
          </cell>
          <cell r="X1295">
            <v>0</v>
          </cell>
          <cell r="Y1295">
            <v>0</v>
          </cell>
          <cell r="Z1295">
            <v>0</v>
          </cell>
          <cell r="AA1295" t="str">
            <v/>
          </cell>
          <cell r="AB1295">
            <v>0</v>
          </cell>
          <cell r="AC1295">
            <v>0</v>
          </cell>
          <cell r="AD1295">
            <v>0</v>
          </cell>
          <cell r="AE1295" t="str">
            <v/>
          </cell>
          <cell r="AF1295">
            <v>10</v>
          </cell>
          <cell r="AG1295" t="str">
            <v>G</v>
          </cell>
          <cell r="AH1295">
            <v>0</v>
          </cell>
          <cell r="AI1295" t="str">
            <v/>
          </cell>
          <cell r="AJ1295">
            <v>0</v>
          </cell>
          <cell r="AK1295" t="str">
            <v/>
          </cell>
          <cell r="AL1295" t="str">
            <v>0</v>
          </cell>
          <cell r="AM1295" t="str">
            <v>0</v>
          </cell>
          <cell r="AN1295" t="str">
            <v>0</v>
          </cell>
          <cell r="AO1295" t="str">
            <v>0</v>
          </cell>
        </row>
        <row r="1296">
          <cell r="D1296" t="str">
            <v>48328-00004-20</v>
          </cell>
          <cell r="E1296" t="str">
            <v>STC BELT NBO IW SRM 180ML+NDEO HS 25ML</v>
          </cell>
          <cell r="F1296">
            <v>0</v>
          </cell>
          <cell r="G1296" t="str">
            <v/>
          </cell>
          <cell r="H1296">
            <v>0</v>
          </cell>
          <cell r="I1296" t="str">
            <v>L</v>
          </cell>
          <cell r="J1296" t="str">
            <v>ST</v>
          </cell>
          <cell r="K1296" t="str">
            <v>PRIMASINDO MAKMUR KENCANA PT.</v>
          </cell>
          <cell r="L1296" t="str">
            <v>0</v>
          </cell>
          <cell r="M1296" t="str">
            <v>0</v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>
            <v>1</v>
          </cell>
          <cell r="U1296">
            <v>1</v>
          </cell>
          <cell r="V1296">
            <v>1</v>
          </cell>
          <cell r="W1296" t="str">
            <v>MM</v>
          </cell>
          <cell r="X1296">
            <v>0</v>
          </cell>
          <cell r="Y1296">
            <v>0</v>
          </cell>
          <cell r="Z1296">
            <v>0</v>
          </cell>
          <cell r="AA1296" t="str">
            <v/>
          </cell>
          <cell r="AB1296">
            <v>0</v>
          </cell>
          <cell r="AC1296">
            <v>0</v>
          </cell>
          <cell r="AD1296">
            <v>0</v>
          </cell>
          <cell r="AE1296" t="str">
            <v/>
          </cell>
          <cell r="AF1296">
            <v>10</v>
          </cell>
          <cell r="AG1296" t="str">
            <v>G</v>
          </cell>
          <cell r="AH1296">
            <v>0</v>
          </cell>
          <cell r="AI1296" t="str">
            <v/>
          </cell>
          <cell r="AJ1296">
            <v>0</v>
          </cell>
          <cell r="AK1296" t="str">
            <v/>
          </cell>
          <cell r="AL1296" t="str">
            <v>0</v>
          </cell>
          <cell r="AM1296" t="str">
            <v>0</v>
          </cell>
          <cell r="AN1296" t="str">
            <v>0</v>
          </cell>
          <cell r="AO1296" t="str">
            <v>0</v>
          </cell>
        </row>
        <row r="1297">
          <cell r="D1297" t="str">
            <v>48328-00004-21</v>
          </cell>
          <cell r="E1297" t="str">
            <v>STC BELT NBO IW SRM 180ML+NDEO EW 25ML</v>
          </cell>
          <cell r="F1297">
            <v>0</v>
          </cell>
          <cell r="G1297" t="str">
            <v/>
          </cell>
          <cell r="H1297">
            <v>0</v>
          </cell>
          <cell r="I1297" t="str">
            <v>L</v>
          </cell>
          <cell r="J1297" t="str">
            <v>ST</v>
          </cell>
          <cell r="K1297" t="str">
            <v>PRIMASINDO MAKMUR KENCANA PT.</v>
          </cell>
          <cell r="L1297" t="str">
            <v>0</v>
          </cell>
          <cell r="M1297" t="str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>
            <v>1</v>
          </cell>
          <cell r="U1297">
            <v>1</v>
          </cell>
          <cell r="V1297">
            <v>1</v>
          </cell>
          <cell r="W1297" t="str">
            <v>MM</v>
          </cell>
          <cell r="X1297">
            <v>0</v>
          </cell>
          <cell r="Y1297">
            <v>0</v>
          </cell>
          <cell r="Z1297">
            <v>0</v>
          </cell>
          <cell r="AA1297" t="str">
            <v/>
          </cell>
          <cell r="AB1297">
            <v>0</v>
          </cell>
          <cell r="AC1297">
            <v>0</v>
          </cell>
          <cell r="AD1297">
            <v>0</v>
          </cell>
          <cell r="AE1297" t="str">
            <v/>
          </cell>
          <cell r="AF1297">
            <v>10</v>
          </cell>
          <cell r="AG1297" t="str">
            <v>G</v>
          </cell>
          <cell r="AH1297">
            <v>0</v>
          </cell>
          <cell r="AI1297" t="str">
            <v/>
          </cell>
          <cell r="AJ1297">
            <v>0</v>
          </cell>
          <cell r="AK1297" t="str">
            <v/>
          </cell>
          <cell r="AL1297" t="str">
            <v>0</v>
          </cell>
          <cell r="AM1297" t="str">
            <v>0</v>
          </cell>
          <cell r="AN1297" t="str">
            <v>0</v>
          </cell>
          <cell r="AO1297" t="str">
            <v>0</v>
          </cell>
        </row>
        <row r="1298">
          <cell r="D1298" t="str">
            <v>48328-00004-22</v>
          </cell>
          <cell r="E1298" t="str">
            <v>SHIPBOX NBO IW SRM 180ML+NDEO HS 25ML</v>
          </cell>
          <cell r="F1298">
            <v>0</v>
          </cell>
          <cell r="G1298" t="str">
            <v/>
          </cell>
          <cell r="H1298">
            <v>0</v>
          </cell>
          <cell r="I1298" t="str">
            <v>L</v>
          </cell>
          <cell r="J1298" t="str">
            <v>ST</v>
          </cell>
          <cell r="K1298" t="str">
            <v>PRIMABOX ADIPERKASA, PT</v>
          </cell>
          <cell r="L1298" t="str">
            <v>0</v>
          </cell>
          <cell r="M1298" t="str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>
            <v>1</v>
          </cell>
          <cell r="U1298">
            <v>1</v>
          </cell>
          <cell r="V1298">
            <v>1</v>
          </cell>
          <cell r="W1298" t="str">
            <v>MM</v>
          </cell>
          <cell r="X1298">
            <v>0</v>
          </cell>
          <cell r="Y1298">
            <v>0</v>
          </cell>
          <cell r="Z1298">
            <v>0</v>
          </cell>
          <cell r="AA1298" t="str">
            <v/>
          </cell>
          <cell r="AB1298">
            <v>0</v>
          </cell>
          <cell r="AC1298">
            <v>0</v>
          </cell>
          <cell r="AD1298">
            <v>0</v>
          </cell>
          <cell r="AE1298" t="str">
            <v/>
          </cell>
          <cell r="AF1298">
            <v>10</v>
          </cell>
          <cell r="AG1298" t="str">
            <v>G</v>
          </cell>
          <cell r="AH1298">
            <v>0</v>
          </cell>
          <cell r="AI1298" t="str">
            <v/>
          </cell>
          <cell r="AJ1298">
            <v>0</v>
          </cell>
          <cell r="AK1298" t="str">
            <v/>
          </cell>
          <cell r="AL1298" t="str">
            <v>0</v>
          </cell>
          <cell r="AM1298" t="str">
            <v>0</v>
          </cell>
          <cell r="AN1298" t="str">
            <v>0</v>
          </cell>
          <cell r="AO1298" t="str">
            <v>0</v>
          </cell>
        </row>
        <row r="1299">
          <cell r="D1299" t="str">
            <v>48328-00004-23</v>
          </cell>
          <cell r="E1299" t="str">
            <v>SHIPBOX NBO IW SRM 180ML+NDEO EW 25ML</v>
          </cell>
          <cell r="F1299">
            <v>0</v>
          </cell>
          <cell r="G1299" t="str">
            <v/>
          </cell>
          <cell r="H1299">
            <v>0</v>
          </cell>
          <cell r="I1299" t="str">
            <v>L</v>
          </cell>
          <cell r="J1299" t="str">
            <v>ST</v>
          </cell>
          <cell r="K1299" t="str">
            <v>PRIMABOX ADIPERKASA, PT</v>
          </cell>
          <cell r="L1299" t="str">
            <v>0</v>
          </cell>
          <cell r="M1299" t="str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>
            <v>1</v>
          </cell>
          <cell r="U1299">
            <v>1</v>
          </cell>
          <cell r="V1299">
            <v>1</v>
          </cell>
          <cell r="W1299" t="str">
            <v>MM</v>
          </cell>
          <cell r="X1299">
            <v>0</v>
          </cell>
          <cell r="Y1299">
            <v>0</v>
          </cell>
          <cell r="Z1299">
            <v>0</v>
          </cell>
          <cell r="AA1299" t="str">
            <v/>
          </cell>
          <cell r="AB1299">
            <v>0</v>
          </cell>
          <cell r="AC1299">
            <v>0</v>
          </cell>
          <cell r="AD1299">
            <v>0</v>
          </cell>
          <cell r="AE1299" t="str">
            <v/>
          </cell>
          <cell r="AF1299">
            <v>10</v>
          </cell>
          <cell r="AG1299" t="str">
            <v>G</v>
          </cell>
          <cell r="AH1299">
            <v>0</v>
          </cell>
          <cell r="AI1299" t="str">
            <v/>
          </cell>
          <cell r="AJ1299">
            <v>0</v>
          </cell>
          <cell r="AK1299" t="str">
            <v/>
          </cell>
          <cell r="AL1299" t="str">
            <v>0</v>
          </cell>
          <cell r="AM1299" t="str">
            <v>0</v>
          </cell>
          <cell r="AN1299" t="str">
            <v>0</v>
          </cell>
          <cell r="AO1299" t="str">
            <v>0</v>
          </cell>
        </row>
        <row r="1300">
          <cell r="D1300" t="str">
            <v>48328-00004-24</v>
          </cell>
          <cell r="E1300" t="str">
            <v>TOP PAPER COVER CREME TIN 60 + BOOK</v>
          </cell>
          <cell r="F1300">
            <v>0</v>
          </cell>
          <cell r="G1300" t="str">
            <v/>
          </cell>
          <cell r="H1300">
            <v>0</v>
          </cell>
          <cell r="I1300" t="str">
            <v>L</v>
          </cell>
          <cell r="J1300" t="str">
            <v>ST</v>
          </cell>
          <cell r="K1300" t="str">
            <v>PT. LUMBUNG CAHAYA WARNA</v>
          </cell>
          <cell r="L1300" t="str">
            <v>0</v>
          </cell>
          <cell r="M1300" t="str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>
            <v>1</v>
          </cell>
          <cell r="U1300">
            <v>1</v>
          </cell>
          <cell r="V1300">
            <v>1</v>
          </cell>
          <cell r="W1300" t="str">
            <v>MM</v>
          </cell>
          <cell r="X1300">
            <v>0</v>
          </cell>
          <cell r="Y1300">
            <v>0</v>
          </cell>
          <cell r="Z1300">
            <v>0</v>
          </cell>
          <cell r="AA1300" t="str">
            <v/>
          </cell>
          <cell r="AB1300">
            <v>0</v>
          </cell>
          <cell r="AC1300">
            <v>0</v>
          </cell>
          <cell r="AD1300">
            <v>0</v>
          </cell>
          <cell r="AE1300" t="str">
            <v/>
          </cell>
          <cell r="AF1300">
            <v>10</v>
          </cell>
          <cell r="AG1300" t="str">
            <v>G</v>
          </cell>
          <cell r="AH1300">
            <v>0</v>
          </cell>
          <cell r="AI1300" t="str">
            <v/>
          </cell>
          <cell r="AJ1300">
            <v>0</v>
          </cell>
          <cell r="AK1300" t="str">
            <v/>
          </cell>
          <cell r="AL1300" t="str">
            <v>0</v>
          </cell>
          <cell r="AM1300" t="str">
            <v>0</v>
          </cell>
          <cell r="AN1300" t="str">
            <v>0</v>
          </cell>
          <cell r="AO1300" t="str">
            <v>0</v>
          </cell>
        </row>
        <row r="1301">
          <cell r="D1301" t="str">
            <v>48328-00004-25</v>
          </cell>
          <cell r="E1301" t="str">
            <v>TOP PLASTIC COVER CREME TIN 60 + BOOK</v>
          </cell>
          <cell r="F1301">
            <v>0</v>
          </cell>
          <cell r="G1301" t="str">
            <v/>
          </cell>
          <cell r="H1301">
            <v>0</v>
          </cell>
          <cell r="I1301" t="str">
            <v/>
          </cell>
          <cell r="J1301" t="str">
            <v>ST</v>
          </cell>
          <cell r="K1301" t="str">
            <v>PT. LUMBUNG CAHAYA WARNA</v>
          </cell>
          <cell r="L1301" t="str">
            <v>0</v>
          </cell>
          <cell r="M1301" t="str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>
            <v>0</v>
          </cell>
          <cell r="U1301">
            <v>0</v>
          </cell>
          <cell r="V1301">
            <v>0</v>
          </cell>
          <cell r="W1301" t="str">
            <v/>
          </cell>
          <cell r="X1301">
            <v>0</v>
          </cell>
          <cell r="Y1301">
            <v>0</v>
          </cell>
          <cell r="Z1301">
            <v>0</v>
          </cell>
          <cell r="AA1301" t="str">
            <v/>
          </cell>
          <cell r="AB1301">
            <v>0</v>
          </cell>
          <cell r="AC1301">
            <v>0</v>
          </cell>
          <cell r="AD1301">
            <v>0</v>
          </cell>
          <cell r="AE1301" t="str">
            <v/>
          </cell>
          <cell r="AF1301">
            <v>0</v>
          </cell>
          <cell r="AG1301" t="str">
            <v>G</v>
          </cell>
          <cell r="AH1301">
            <v>0</v>
          </cell>
          <cell r="AI1301" t="str">
            <v/>
          </cell>
          <cell r="AJ1301">
            <v>0</v>
          </cell>
          <cell r="AK1301" t="str">
            <v/>
          </cell>
          <cell r="AL1301" t="str">
            <v>0</v>
          </cell>
          <cell r="AM1301" t="str">
            <v>0</v>
          </cell>
          <cell r="AN1301" t="str">
            <v>0</v>
          </cell>
          <cell r="AO1301" t="str">
            <v>0</v>
          </cell>
        </row>
        <row r="1302">
          <cell r="D1302" t="str">
            <v>48328-00004-26</v>
          </cell>
          <cell r="E1302" t="str">
            <v>STORY BOOK CREME TIN 60</v>
          </cell>
          <cell r="F1302">
            <v>0</v>
          </cell>
          <cell r="G1302" t="str">
            <v/>
          </cell>
          <cell r="H1302">
            <v>0</v>
          </cell>
          <cell r="I1302" t="str">
            <v/>
          </cell>
          <cell r="J1302" t="str">
            <v>ST</v>
          </cell>
          <cell r="K1302" t="str">
            <v>PT. LUMBUNG CAHAYA WARNA</v>
          </cell>
          <cell r="L1302" t="str">
            <v>0</v>
          </cell>
          <cell r="M1302" t="str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>
            <v>0</v>
          </cell>
          <cell r="U1302">
            <v>0</v>
          </cell>
          <cell r="V1302">
            <v>0</v>
          </cell>
          <cell r="W1302" t="str">
            <v/>
          </cell>
          <cell r="X1302">
            <v>0</v>
          </cell>
          <cell r="Y1302">
            <v>0</v>
          </cell>
          <cell r="Z1302">
            <v>0</v>
          </cell>
          <cell r="AA1302" t="str">
            <v/>
          </cell>
          <cell r="AB1302">
            <v>0</v>
          </cell>
          <cell r="AC1302">
            <v>0</v>
          </cell>
          <cell r="AD1302">
            <v>0</v>
          </cell>
          <cell r="AE1302" t="str">
            <v/>
          </cell>
          <cell r="AF1302">
            <v>0</v>
          </cell>
          <cell r="AG1302" t="str">
            <v>G</v>
          </cell>
          <cell r="AH1302">
            <v>0</v>
          </cell>
          <cell r="AI1302" t="str">
            <v/>
          </cell>
          <cell r="AJ1302">
            <v>0</v>
          </cell>
          <cell r="AK1302" t="str">
            <v/>
          </cell>
          <cell r="AL1302" t="str">
            <v>0</v>
          </cell>
          <cell r="AM1302" t="str">
            <v>0</v>
          </cell>
          <cell r="AN1302" t="str">
            <v>0</v>
          </cell>
          <cell r="AO1302" t="str">
            <v>0</v>
          </cell>
        </row>
        <row r="1303">
          <cell r="D1303" t="str">
            <v>48328-00004-27</v>
          </cell>
          <cell r="E1303" t="str">
            <v>PLASTIC SHRINK CREME TIN 60 + BOOK</v>
          </cell>
          <cell r="F1303">
            <v>0</v>
          </cell>
          <cell r="G1303" t="str">
            <v/>
          </cell>
          <cell r="H1303">
            <v>0</v>
          </cell>
          <cell r="I1303" t="str">
            <v>L</v>
          </cell>
          <cell r="J1303" t="str">
            <v>ST</v>
          </cell>
          <cell r="K1303" t="str">
            <v>PT. LUMBUNG CAHAYA WARNA</v>
          </cell>
          <cell r="L1303" t="str">
            <v>0</v>
          </cell>
          <cell r="M1303" t="str">
            <v>0</v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>
            <v>1</v>
          </cell>
          <cell r="U1303">
            <v>1</v>
          </cell>
          <cell r="V1303">
            <v>1</v>
          </cell>
          <cell r="W1303" t="str">
            <v>MM</v>
          </cell>
          <cell r="X1303">
            <v>0</v>
          </cell>
          <cell r="Y1303">
            <v>0</v>
          </cell>
          <cell r="Z1303">
            <v>0</v>
          </cell>
          <cell r="AA1303" t="str">
            <v/>
          </cell>
          <cell r="AB1303">
            <v>0</v>
          </cell>
          <cell r="AC1303">
            <v>0</v>
          </cell>
          <cell r="AD1303">
            <v>0</v>
          </cell>
          <cell r="AE1303" t="str">
            <v/>
          </cell>
          <cell r="AF1303">
            <v>10</v>
          </cell>
          <cell r="AG1303" t="str">
            <v>G</v>
          </cell>
          <cell r="AH1303">
            <v>0</v>
          </cell>
          <cell r="AI1303" t="str">
            <v/>
          </cell>
          <cell r="AJ1303">
            <v>0</v>
          </cell>
          <cell r="AK1303" t="str">
            <v/>
          </cell>
          <cell r="AL1303" t="str">
            <v>0</v>
          </cell>
          <cell r="AM1303" t="str">
            <v>0</v>
          </cell>
          <cell r="AN1303" t="str">
            <v>0</v>
          </cell>
          <cell r="AO1303" t="str">
            <v>0</v>
          </cell>
        </row>
        <row r="1304">
          <cell r="D1304" t="str">
            <v>48328-00004-28</v>
          </cell>
          <cell r="E1304" t="str">
            <v>SHIPBOX CREME TIN 60 + BOOK</v>
          </cell>
          <cell r="F1304">
            <v>0</v>
          </cell>
          <cell r="G1304" t="str">
            <v/>
          </cell>
          <cell r="H1304">
            <v>0</v>
          </cell>
          <cell r="I1304" t="str">
            <v>L</v>
          </cell>
          <cell r="J1304" t="str">
            <v>ST</v>
          </cell>
          <cell r="K1304" t="str">
            <v>PRIMABOX ADIPERKASA, PT</v>
          </cell>
          <cell r="L1304" t="str">
            <v>0</v>
          </cell>
          <cell r="M1304" t="str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>
            <v>1</v>
          </cell>
          <cell r="U1304">
            <v>1</v>
          </cell>
          <cell r="V1304">
            <v>1</v>
          </cell>
          <cell r="W1304" t="str">
            <v>MM</v>
          </cell>
          <cell r="X1304">
            <v>0</v>
          </cell>
          <cell r="Y1304">
            <v>0</v>
          </cell>
          <cell r="Z1304">
            <v>0</v>
          </cell>
          <cell r="AA1304" t="str">
            <v/>
          </cell>
          <cell r="AB1304">
            <v>0</v>
          </cell>
          <cell r="AC1304">
            <v>0</v>
          </cell>
          <cell r="AD1304">
            <v>0</v>
          </cell>
          <cell r="AE1304" t="str">
            <v/>
          </cell>
          <cell r="AF1304">
            <v>10</v>
          </cell>
          <cell r="AG1304" t="str">
            <v>G</v>
          </cell>
          <cell r="AH1304">
            <v>0</v>
          </cell>
          <cell r="AI1304" t="str">
            <v/>
          </cell>
          <cell r="AJ1304">
            <v>0</v>
          </cell>
          <cell r="AK1304" t="str">
            <v/>
          </cell>
          <cell r="AL1304" t="str">
            <v>0</v>
          </cell>
          <cell r="AM1304" t="str">
            <v>0</v>
          </cell>
          <cell r="AN1304" t="str">
            <v>0</v>
          </cell>
          <cell r="AO1304" t="str">
            <v>0</v>
          </cell>
        </row>
        <row r="1305">
          <cell r="D1305" t="str">
            <v>48328-00004-32</v>
          </cell>
          <cell r="E1305" t="str">
            <v>BACK STC NSUN SPY SPF50+ 200ML</v>
          </cell>
          <cell r="F1305">
            <v>0</v>
          </cell>
          <cell r="G1305" t="str">
            <v/>
          </cell>
          <cell r="H1305">
            <v>0</v>
          </cell>
          <cell r="I1305" t="str">
            <v/>
          </cell>
          <cell r="J1305" t="str">
            <v>ST</v>
          </cell>
          <cell r="K1305" t="str">
            <v>ANEKA RUPA TERA, PT</v>
          </cell>
          <cell r="L1305" t="str">
            <v>0</v>
          </cell>
          <cell r="M1305" t="str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>
            <v>0</v>
          </cell>
          <cell r="U1305">
            <v>0</v>
          </cell>
          <cell r="V1305">
            <v>0</v>
          </cell>
          <cell r="W1305" t="str">
            <v/>
          </cell>
          <cell r="X1305">
            <v>0</v>
          </cell>
          <cell r="Y1305">
            <v>0</v>
          </cell>
          <cell r="Z1305">
            <v>0</v>
          </cell>
          <cell r="AA1305" t="str">
            <v/>
          </cell>
          <cell r="AB1305">
            <v>0</v>
          </cell>
          <cell r="AC1305">
            <v>0</v>
          </cell>
          <cell r="AD1305">
            <v>0</v>
          </cell>
          <cell r="AE1305" t="str">
            <v/>
          </cell>
          <cell r="AF1305">
            <v>0</v>
          </cell>
          <cell r="AG1305" t="str">
            <v>G</v>
          </cell>
          <cell r="AH1305">
            <v>0</v>
          </cell>
          <cell r="AI1305" t="str">
            <v/>
          </cell>
          <cell r="AJ1305">
            <v>0</v>
          </cell>
          <cell r="AK1305" t="str">
            <v/>
          </cell>
          <cell r="AL1305" t="str">
            <v>0</v>
          </cell>
          <cell r="AM1305" t="str">
            <v>0</v>
          </cell>
          <cell r="AN1305" t="str">
            <v>0</v>
          </cell>
          <cell r="AO1305" t="str">
            <v>0</v>
          </cell>
        </row>
        <row r="1306">
          <cell r="D1306" t="str">
            <v>48328-00004-33</v>
          </cell>
          <cell r="E1306" t="str">
            <v>BACK STICKER NSUN LTN SPF50+ 200ML</v>
          </cell>
          <cell r="F1306">
            <v>0</v>
          </cell>
          <cell r="G1306" t="str">
            <v/>
          </cell>
          <cell r="H1306">
            <v>0</v>
          </cell>
          <cell r="I1306" t="str">
            <v>L</v>
          </cell>
          <cell r="J1306" t="str">
            <v>ST</v>
          </cell>
          <cell r="K1306" t="str">
            <v>ANEKA RUPA TERA, PT</v>
          </cell>
          <cell r="L1306" t="str">
            <v>0</v>
          </cell>
          <cell r="M1306" t="str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>
            <v>1</v>
          </cell>
          <cell r="U1306">
            <v>1</v>
          </cell>
          <cell r="V1306">
            <v>1</v>
          </cell>
          <cell r="W1306" t="str">
            <v>MM</v>
          </cell>
          <cell r="X1306">
            <v>0</v>
          </cell>
          <cell r="Y1306">
            <v>0</v>
          </cell>
          <cell r="Z1306">
            <v>0</v>
          </cell>
          <cell r="AA1306" t="str">
            <v/>
          </cell>
          <cell r="AB1306">
            <v>0</v>
          </cell>
          <cell r="AC1306">
            <v>0</v>
          </cell>
          <cell r="AD1306">
            <v>0</v>
          </cell>
          <cell r="AE1306" t="str">
            <v/>
          </cell>
          <cell r="AF1306">
            <v>10</v>
          </cell>
          <cell r="AG1306" t="str">
            <v>G</v>
          </cell>
          <cell r="AH1306">
            <v>0</v>
          </cell>
          <cell r="AI1306" t="str">
            <v/>
          </cell>
          <cell r="AJ1306">
            <v>0</v>
          </cell>
          <cell r="AK1306" t="str">
            <v/>
          </cell>
          <cell r="AL1306" t="str">
            <v>0</v>
          </cell>
          <cell r="AM1306" t="str">
            <v>0</v>
          </cell>
          <cell r="AN1306" t="str">
            <v>0</v>
          </cell>
          <cell r="AO1306" t="str">
            <v>0</v>
          </cell>
        </row>
        <row r="1307">
          <cell r="D1307" t="str">
            <v>48328-00004-34</v>
          </cell>
          <cell r="E1307" t="str">
            <v>MIZZU EYESHADOW CONSPIRACY</v>
          </cell>
          <cell r="F1307">
            <v>0</v>
          </cell>
          <cell r="G1307" t="str">
            <v/>
          </cell>
          <cell r="H1307">
            <v>0</v>
          </cell>
          <cell r="I1307" t="str">
            <v>L</v>
          </cell>
          <cell r="J1307" t="str">
            <v>ST</v>
          </cell>
          <cell r="K1307" t="str">
            <v>PT. Maximus Makmur Mahardika</v>
          </cell>
          <cell r="L1307" t="str">
            <v>0</v>
          </cell>
          <cell r="M1307" t="str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>
            <v>1</v>
          </cell>
          <cell r="U1307">
            <v>1</v>
          </cell>
          <cell r="V1307">
            <v>1</v>
          </cell>
          <cell r="W1307" t="str">
            <v>MM</v>
          </cell>
          <cell r="X1307">
            <v>0</v>
          </cell>
          <cell r="Y1307">
            <v>0</v>
          </cell>
          <cell r="Z1307">
            <v>0</v>
          </cell>
          <cell r="AA1307" t="str">
            <v/>
          </cell>
          <cell r="AB1307">
            <v>0</v>
          </cell>
          <cell r="AC1307">
            <v>0</v>
          </cell>
          <cell r="AD1307">
            <v>0</v>
          </cell>
          <cell r="AE1307" t="str">
            <v/>
          </cell>
          <cell r="AF1307">
            <v>10</v>
          </cell>
          <cell r="AG1307" t="str">
            <v>G</v>
          </cell>
          <cell r="AH1307">
            <v>0</v>
          </cell>
          <cell r="AI1307" t="str">
            <v/>
          </cell>
          <cell r="AJ1307">
            <v>0</v>
          </cell>
          <cell r="AK1307" t="str">
            <v/>
          </cell>
          <cell r="AL1307" t="str">
            <v>0</v>
          </cell>
          <cell r="AM1307" t="str">
            <v>0</v>
          </cell>
          <cell r="AN1307" t="str">
            <v>0</v>
          </cell>
          <cell r="AO1307" t="str">
            <v>0</v>
          </cell>
        </row>
        <row r="1308">
          <cell r="D1308" t="str">
            <v>48328-00004-35</v>
          </cell>
          <cell r="E1308" t="str">
            <v>OUTER BOX MINYO</v>
          </cell>
          <cell r="F1308">
            <v>0</v>
          </cell>
          <cell r="G1308" t="str">
            <v/>
          </cell>
          <cell r="H1308">
            <v>0</v>
          </cell>
          <cell r="I1308" t="str">
            <v>L</v>
          </cell>
          <cell r="J1308" t="str">
            <v>ST</v>
          </cell>
          <cell r="K1308" t="str">
            <v>PT. LUMBUNG CAHAYA WARNA</v>
          </cell>
          <cell r="L1308" t="str">
            <v>0</v>
          </cell>
          <cell r="M1308" t="str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>
            <v>1</v>
          </cell>
          <cell r="U1308">
            <v>1</v>
          </cell>
          <cell r="V1308">
            <v>1</v>
          </cell>
          <cell r="W1308" t="str">
            <v>MM</v>
          </cell>
          <cell r="X1308">
            <v>0</v>
          </cell>
          <cell r="Y1308">
            <v>0</v>
          </cell>
          <cell r="Z1308">
            <v>0</v>
          </cell>
          <cell r="AA1308" t="str">
            <v/>
          </cell>
          <cell r="AB1308">
            <v>0</v>
          </cell>
          <cell r="AC1308">
            <v>0</v>
          </cell>
          <cell r="AD1308">
            <v>0</v>
          </cell>
          <cell r="AE1308" t="str">
            <v/>
          </cell>
          <cell r="AF1308">
            <v>10</v>
          </cell>
          <cell r="AG1308" t="str">
            <v>G</v>
          </cell>
          <cell r="AH1308">
            <v>0</v>
          </cell>
          <cell r="AI1308" t="str">
            <v/>
          </cell>
          <cell r="AJ1308">
            <v>0</v>
          </cell>
          <cell r="AK1308" t="str">
            <v/>
          </cell>
          <cell r="AL1308" t="str">
            <v>0</v>
          </cell>
          <cell r="AM1308" t="str">
            <v>0</v>
          </cell>
          <cell r="AN1308" t="str">
            <v>0</v>
          </cell>
          <cell r="AO1308" t="str">
            <v>0</v>
          </cell>
        </row>
        <row r="1309">
          <cell r="D1309" t="str">
            <v>48328-00004-36</v>
          </cell>
          <cell r="E1309" t="str">
            <v>INNER BOX EYESHADOW</v>
          </cell>
          <cell r="F1309">
            <v>0</v>
          </cell>
          <cell r="G1309" t="str">
            <v/>
          </cell>
          <cell r="H1309">
            <v>0</v>
          </cell>
          <cell r="I1309" t="str">
            <v>L</v>
          </cell>
          <cell r="J1309" t="str">
            <v>ST</v>
          </cell>
          <cell r="K1309" t="str">
            <v>PT. LUMBUNG CAHAYA WARNA</v>
          </cell>
          <cell r="L1309" t="str">
            <v>0</v>
          </cell>
          <cell r="M1309" t="str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>
            <v>1</v>
          </cell>
          <cell r="U1309">
            <v>1</v>
          </cell>
          <cell r="V1309">
            <v>1</v>
          </cell>
          <cell r="W1309" t="str">
            <v>MM</v>
          </cell>
          <cell r="X1309">
            <v>0</v>
          </cell>
          <cell r="Y1309">
            <v>0</v>
          </cell>
          <cell r="Z1309">
            <v>0</v>
          </cell>
          <cell r="AA1309" t="str">
            <v/>
          </cell>
          <cell r="AB1309">
            <v>0</v>
          </cell>
          <cell r="AC1309">
            <v>0</v>
          </cell>
          <cell r="AD1309">
            <v>0</v>
          </cell>
          <cell r="AE1309" t="str">
            <v/>
          </cell>
          <cell r="AF1309">
            <v>10</v>
          </cell>
          <cell r="AG1309" t="str">
            <v>G</v>
          </cell>
          <cell r="AH1309">
            <v>0</v>
          </cell>
          <cell r="AI1309" t="str">
            <v/>
          </cell>
          <cell r="AJ1309">
            <v>0</v>
          </cell>
          <cell r="AK1309" t="str">
            <v/>
          </cell>
          <cell r="AL1309" t="str">
            <v>0</v>
          </cell>
          <cell r="AM1309" t="str">
            <v>0</v>
          </cell>
          <cell r="AN1309" t="str">
            <v>0</v>
          </cell>
          <cell r="AO1309" t="str">
            <v>0</v>
          </cell>
        </row>
        <row r="1310">
          <cell r="D1310" t="str">
            <v>48328-00004-37</v>
          </cell>
          <cell r="E1310" t="str">
            <v>SHIPPING BOX NIVEA MINYO</v>
          </cell>
          <cell r="F1310">
            <v>0</v>
          </cell>
          <cell r="G1310" t="str">
            <v/>
          </cell>
          <cell r="H1310">
            <v>0</v>
          </cell>
          <cell r="I1310" t="str">
            <v>L</v>
          </cell>
          <cell r="J1310" t="str">
            <v>ST</v>
          </cell>
          <cell r="K1310" t="str">
            <v>PRIMABOX ADIPERKASA, PT</v>
          </cell>
          <cell r="L1310" t="str">
            <v>0</v>
          </cell>
          <cell r="M1310" t="str">
            <v>0</v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>
            <v>1</v>
          </cell>
          <cell r="U1310">
            <v>1</v>
          </cell>
          <cell r="V1310">
            <v>1</v>
          </cell>
          <cell r="W1310" t="str">
            <v>MM</v>
          </cell>
          <cell r="X1310">
            <v>0</v>
          </cell>
          <cell r="Y1310">
            <v>0</v>
          </cell>
          <cell r="Z1310">
            <v>0</v>
          </cell>
          <cell r="AA1310" t="str">
            <v/>
          </cell>
          <cell r="AB1310">
            <v>0</v>
          </cell>
          <cell r="AC1310">
            <v>0</v>
          </cell>
          <cell r="AD1310">
            <v>0</v>
          </cell>
          <cell r="AE1310" t="str">
            <v/>
          </cell>
          <cell r="AF1310">
            <v>10</v>
          </cell>
          <cell r="AG1310" t="str">
            <v>G</v>
          </cell>
          <cell r="AH1310">
            <v>0</v>
          </cell>
          <cell r="AI1310" t="str">
            <v/>
          </cell>
          <cell r="AJ1310">
            <v>0</v>
          </cell>
          <cell r="AK1310" t="str">
            <v/>
          </cell>
          <cell r="AL1310" t="str">
            <v>0</v>
          </cell>
          <cell r="AM1310" t="str">
            <v>0</v>
          </cell>
          <cell r="AN1310" t="str">
            <v>0</v>
          </cell>
          <cell r="AO1310" t="str">
            <v>0</v>
          </cell>
        </row>
        <row r="1311">
          <cell r="D1311" t="str">
            <v>48328-00004-38</v>
          </cell>
          <cell r="E1311" t="str">
            <v>MIZZU EYESHADOW SUNSET</v>
          </cell>
          <cell r="F1311">
            <v>0</v>
          </cell>
          <cell r="G1311" t="str">
            <v/>
          </cell>
          <cell r="H1311">
            <v>0</v>
          </cell>
          <cell r="I1311" t="str">
            <v>L</v>
          </cell>
          <cell r="J1311" t="str">
            <v>ST</v>
          </cell>
          <cell r="K1311" t="str">
            <v>PT. Maximus Makmur Mahardika</v>
          </cell>
          <cell r="L1311" t="str">
            <v>0</v>
          </cell>
          <cell r="M1311" t="str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>
            <v>1</v>
          </cell>
          <cell r="U1311">
            <v>1</v>
          </cell>
          <cell r="V1311">
            <v>1</v>
          </cell>
          <cell r="W1311" t="str">
            <v>MM</v>
          </cell>
          <cell r="X1311">
            <v>0</v>
          </cell>
          <cell r="Y1311">
            <v>0</v>
          </cell>
          <cell r="Z1311">
            <v>0</v>
          </cell>
          <cell r="AA1311" t="str">
            <v/>
          </cell>
          <cell r="AB1311">
            <v>0</v>
          </cell>
          <cell r="AC1311">
            <v>0</v>
          </cell>
          <cell r="AD1311">
            <v>0</v>
          </cell>
          <cell r="AE1311" t="str">
            <v/>
          </cell>
          <cell r="AF1311">
            <v>10</v>
          </cell>
          <cell r="AG1311" t="str">
            <v>G</v>
          </cell>
          <cell r="AH1311">
            <v>0</v>
          </cell>
          <cell r="AI1311" t="str">
            <v/>
          </cell>
          <cell r="AJ1311">
            <v>0</v>
          </cell>
          <cell r="AK1311" t="str">
            <v/>
          </cell>
          <cell r="AL1311" t="str">
            <v>0</v>
          </cell>
          <cell r="AM1311" t="str">
            <v>0</v>
          </cell>
          <cell r="AN1311" t="str">
            <v>0</v>
          </cell>
          <cell r="AO1311" t="str">
            <v>0</v>
          </cell>
        </row>
        <row r="1312">
          <cell r="D1312" t="str">
            <v>48328-00004-39</v>
          </cell>
          <cell r="E1312" t="str">
            <v>OUTER BOX TASYA</v>
          </cell>
          <cell r="F1312">
            <v>0</v>
          </cell>
          <cell r="G1312" t="str">
            <v/>
          </cell>
          <cell r="H1312">
            <v>0</v>
          </cell>
          <cell r="I1312" t="str">
            <v>L</v>
          </cell>
          <cell r="J1312" t="str">
            <v>ST</v>
          </cell>
          <cell r="K1312" t="str">
            <v>PT. LUMBUNG CAHAYA WARNA</v>
          </cell>
          <cell r="L1312" t="str">
            <v>0</v>
          </cell>
          <cell r="M1312" t="str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>
            <v>1</v>
          </cell>
          <cell r="U1312">
            <v>1</v>
          </cell>
          <cell r="V1312">
            <v>1</v>
          </cell>
          <cell r="W1312" t="str">
            <v>MM</v>
          </cell>
          <cell r="X1312">
            <v>0</v>
          </cell>
          <cell r="Y1312">
            <v>0</v>
          </cell>
          <cell r="Z1312">
            <v>0</v>
          </cell>
          <cell r="AA1312" t="str">
            <v/>
          </cell>
          <cell r="AB1312">
            <v>0</v>
          </cell>
          <cell r="AC1312">
            <v>0</v>
          </cell>
          <cell r="AD1312">
            <v>0</v>
          </cell>
          <cell r="AE1312" t="str">
            <v/>
          </cell>
          <cell r="AF1312">
            <v>10</v>
          </cell>
          <cell r="AG1312" t="str">
            <v>G</v>
          </cell>
          <cell r="AH1312">
            <v>0</v>
          </cell>
          <cell r="AI1312" t="str">
            <v/>
          </cell>
          <cell r="AJ1312">
            <v>0</v>
          </cell>
          <cell r="AK1312" t="str">
            <v/>
          </cell>
          <cell r="AL1312" t="str">
            <v>0</v>
          </cell>
          <cell r="AM1312" t="str">
            <v>0</v>
          </cell>
          <cell r="AN1312" t="str">
            <v>0</v>
          </cell>
          <cell r="AO1312" t="str">
            <v>0</v>
          </cell>
        </row>
        <row r="1313">
          <cell r="D1313" t="str">
            <v>48328-00004-40</v>
          </cell>
          <cell r="E1313" t="str">
            <v>SHIPPING BOX NIVEA TASYA</v>
          </cell>
          <cell r="F1313">
            <v>0</v>
          </cell>
          <cell r="G1313" t="str">
            <v/>
          </cell>
          <cell r="H1313">
            <v>0</v>
          </cell>
          <cell r="I1313" t="str">
            <v>L</v>
          </cell>
          <cell r="J1313" t="str">
            <v>ST</v>
          </cell>
          <cell r="K1313" t="str">
            <v>PRIMABOX ADIPERKASA, PT</v>
          </cell>
          <cell r="L1313" t="str">
            <v>0</v>
          </cell>
          <cell r="M1313" t="str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>
            <v>1</v>
          </cell>
          <cell r="U1313">
            <v>1</v>
          </cell>
          <cell r="V1313">
            <v>1</v>
          </cell>
          <cell r="W1313" t="str">
            <v>MM</v>
          </cell>
          <cell r="X1313">
            <v>0</v>
          </cell>
          <cell r="Y1313">
            <v>0</v>
          </cell>
          <cell r="Z1313">
            <v>0</v>
          </cell>
          <cell r="AA1313" t="str">
            <v/>
          </cell>
          <cell r="AB1313">
            <v>0</v>
          </cell>
          <cell r="AC1313">
            <v>0</v>
          </cell>
          <cell r="AD1313">
            <v>0</v>
          </cell>
          <cell r="AE1313" t="str">
            <v/>
          </cell>
          <cell r="AF1313">
            <v>10</v>
          </cell>
          <cell r="AG1313" t="str">
            <v>G</v>
          </cell>
          <cell r="AH1313">
            <v>0</v>
          </cell>
          <cell r="AI1313" t="str">
            <v/>
          </cell>
          <cell r="AJ1313">
            <v>0</v>
          </cell>
          <cell r="AK1313" t="str">
            <v/>
          </cell>
          <cell r="AL1313" t="str">
            <v>0</v>
          </cell>
          <cell r="AM1313" t="str">
            <v>0</v>
          </cell>
          <cell r="AN1313" t="str">
            <v>0</v>
          </cell>
          <cell r="AO1313" t="str">
            <v>0</v>
          </cell>
        </row>
        <row r="1314">
          <cell r="D1314" t="str">
            <v>48328-00004-41</v>
          </cell>
          <cell r="E1314" t="str">
            <v>MIZZU LIPSTICK BELLE</v>
          </cell>
          <cell r="F1314">
            <v>0</v>
          </cell>
          <cell r="G1314" t="str">
            <v/>
          </cell>
          <cell r="H1314">
            <v>0</v>
          </cell>
          <cell r="I1314" t="str">
            <v>L</v>
          </cell>
          <cell r="J1314" t="str">
            <v>ST</v>
          </cell>
          <cell r="K1314" t="str">
            <v>PT. Maximus Makmur Mahardika</v>
          </cell>
          <cell r="L1314" t="str">
            <v>0</v>
          </cell>
          <cell r="M1314" t="str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>
            <v>1</v>
          </cell>
          <cell r="U1314">
            <v>1</v>
          </cell>
          <cell r="V1314">
            <v>1</v>
          </cell>
          <cell r="W1314" t="str">
            <v>MM</v>
          </cell>
          <cell r="X1314">
            <v>0</v>
          </cell>
          <cell r="Y1314">
            <v>0</v>
          </cell>
          <cell r="Z1314">
            <v>0</v>
          </cell>
          <cell r="AA1314" t="str">
            <v/>
          </cell>
          <cell r="AB1314">
            <v>0</v>
          </cell>
          <cell r="AC1314">
            <v>0</v>
          </cell>
          <cell r="AD1314">
            <v>0</v>
          </cell>
          <cell r="AE1314" t="str">
            <v/>
          </cell>
          <cell r="AF1314">
            <v>10</v>
          </cell>
          <cell r="AG1314" t="str">
            <v>G</v>
          </cell>
          <cell r="AH1314">
            <v>0</v>
          </cell>
          <cell r="AI1314" t="str">
            <v/>
          </cell>
          <cell r="AJ1314">
            <v>0</v>
          </cell>
          <cell r="AK1314" t="str">
            <v/>
          </cell>
          <cell r="AL1314" t="str">
            <v>0</v>
          </cell>
          <cell r="AM1314" t="str">
            <v>0</v>
          </cell>
          <cell r="AN1314" t="str">
            <v>0</v>
          </cell>
          <cell r="AO1314" t="str">
            <v>0</v>
          </cell>
        </row>
        <row r="1315">
          <cell r="D1315" t="str">
            <v>48328-00004-42</v>
          </cell>
          <cell r="E1315" t="str">
            <v>OUTER BOX ABEL</v>
          </cell>
          <cell r="F1315">
            <v>0</v>
          </cell>
          <cell r="G1315" t="str">
            <v/>
          </cell>
          <cell r="H1315">
            <v>0</v>
          </cell>
          <cell r="I1315" t="str">
            <v>L</v>
          </cell>
          <cell r="J1315" t="str">
            <v>ST</v>
          </cell>
          <cell r="K1315" t="str">
            <v>PT. LUMBUNG CAHAYA WARNA</v>
          </cell>
          <cell r="L1315" t="str">
            <v>0</v>
          </cell>
          <cell r="M1315" t="str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>
            <v>1</v>
          </cell>
          <cell r="U1315">
            <v>1</v>
          </cell>
          <cell r="V1315">
            <v>1</v>
          </cell>
          <cell r="W1315" t="str">
            <v>MM</v>
          </cell>
          <cell r="X1315">
            <v>0</v>
          </cell>
          <cell r="Y1315">
            <v>0</v>
          </cell>
          <cell r="Z1315">
            <v>0</v>
          </cell>
          <cell r="AA1315" t="str">
            <v/>
          </cell>
          <cell r="AB1315">
            <v>0</v>
          </cell>
          <cell r="AC1315">
            <v>0</v>
          </cell>
          <cell r="AD1315">
            <v>0</v>
          </cell>
          <cell r="AE1315" t="str">
            <v/>
          </cell>
          <cell r="AF1315">
            <v>10</v>
          </cell>
          <cell r="AG1315" t="str">
            <v>G</v>
          </cell>
          <cell r="AH1315">
            <v>0</v>
          </cell>
          <cell r="AI1315" t="str">
            <v/>
          </cell>
          <cell r="AJ1315">
            <v>0</v>
          </cell>
          <cell r="AK1315" t="str">
            <v/>
          </cell>
          <cell r="AL1315" t="str">
            <v>0</v>
          </cell>
          <cell r="AM1315" t="str">
            <v>0</v>
          </cell>
          <cell r="AN1315" t="str">
            <v>0</v>
          </cell>
          <cell r="AO1315" t="str">
            <v>0</v>
          </cell>
        </row>
        <row r="1316">
          <cell r="D1316" t="str">
            <v>48328-00004-43</v>
          </cell>
          <cell r="E1316" t="str">
            <v>INNER BOX LIPSTICK</v>
          </cell>
          <cell r="F1316">
            <v>0</v>
          </cell>
          <cell r="G1316" t="str">
            <v/>
          </cell>
          <cell r="H1316">
            <v>0</v>
          </cell>
          <cell r="I1316" t="str">
            <v>L</v>
          </cell>
          <cell r="J1316" t="str">
            <v>ST</v>
          </cell>
          <cell r="K1316" t="str">
            <v>PT. LUMBUNG CAHAYA WARNA</v>
          </cell>
          <cell r="L1316" t="str">
            <v>0</v>
          </cell>
          <cell r="M1316" t="str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>
            <v>1</v>
          </cell>
          <cell r="U1316">
            <v>1</v>
          </cell>
          <cell r="V1316">
            <v>1</v>
          </cell>
          <cell r="W1316" t="str">
            <v>MM</v>
          </cell>
          <cell r="X1316">
            <v>0</v>
          </cell>
          <cell r="Y1316">
            <v>0</v>
          </cell>
          <cell r="Z1316">
            <v>0</v>
          </cell>
          <cell r="AA1316" t="str">
            <v/>
          </cell>
          <cell r="AB1316">
            <v>0</v>
          </cell>
          <cell r="AC1316">
            <v>0</v>
          </cell>
          <cell r="AD1316">
            <v>0</v>
          </cell>
          <cell r="AE1316" t="str">
            <v/>
          </cell>
          <cell r="AF1316">
            <v>10</v>
          </cell>
          <cell r="AG1316" t="str">
            <v>G</v>
          </cell>
          <cell r="AH1316">
            <v>0</v>
          </cell>
          <cell r="AI1316" t="str">
            <v/>
          </cell>
          <cell r="AJ1316">
            <v>0</v>
          </cell>
          <cell r="AK1316" t="str">
            <v/>
          </cell>
          <cell r="AL1316" t="str">
            <v>0</v>
          </cell>
          <cell r="AM1316" t="str">
            <v>0</v>
          </cell>
          <cell r="AN1316" t="str">
            <v>0</v>
          </cell>
          <cell r="AO1316" t="str">
            <v>0</v>
          </cell>
        </row>
        <row r="1317">
          <cell r="D1317" t="str">
            <v>48328-00004-44</v>
          </cell>
          <cell r="E1317" t="str">
            <v>SHIPPING BOX NIVEA ABEL</v>
          </cell>
          <cell r="F1317">
            <v>0</v>
          </cell>
          <cell r="G1317" t="str">
            <v/>
          </cell>
          <cell r="H1317">
            <v>0</v>
          </cell>
          <cell r="I1317" t="str">
            <v>L</v>
          </cell>
          <cell r="J1317" t="str">
            <v>ST</v>
          </cell>
          <cell r="K1317" t="str">
            <v>PRIMABOX ADIPERKASA, PT</v>
          </cell>
          <cell r="L1317" t="str">
            <v>0</v>
          </cell>
          <cell r="M1317" t="str">
            <v>0</v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>
            <v>1</v>
          </cell>
          <cell r="U1317">
            <v>1</v>
          </cell>
          <cell r="V1317">
            <v>1</v>
          </cell>
          <cell r="W1317" t="str">
            <v>MM</v>
          </cell>
          <cell r="X1317">
            <v>0</v>
          </cell>
          <cell r="Y1317">
            <v>0</v>
          </cell>
          <cell r="Z1317">
            <v>0</v>
          </cell>
          <cell r="AA1317" t="str">
            <v/>
          </cell>
          <cell r="AB1317">
            <v>0</v>
          </cell>
          <cell r="AC1317">
            <v>0</v>
          </cell>
          <cell r="AD1317">
            <v>0</v>
          </cell>
          <cell r="AE1317" t="str">
            <v/>
          </cell>
          <cell r="AF1317">
            <v>10</v>
          </cell>
          <cell r="AG1317" t="str">
            <v>G</v>
          </cell>
          <cell r="AH1317">
            <v>0</v>
          </cell>
          <cell r="AI1317" t="str">
            <v/>
          </cell>
          <cell r="AJ1317">
            <v>0</v>
          </cell>
          <cell r="AK1317" t="str">
            <v/>
          </cell>
          <cell r="AL1317" t="str">
            <v>0</v>
          </cell>
          <cell r="AM1317" t="str">
            <v>0</v>
          </cell>
          <cell r="AN1317" t="str">
            <v>0</v>
          </cell>
          <cell r="AO1317" t="str">
            <v>0</v>
          </cell>
        </row>
        <row r="1318">
          <cell r="D1318" t="str">
            <v>48328-00004-45</v>
          </cell>
          <cell r="E1318" t="str">
            <v>MIZZU LIPSTICK PHOEBE</v>
          </cell>
          <cell r="F1318">
            <v>0</v>
          </cell>
          <cell r="G1318" t="str">
            <v/>
          </cell>
          <cell r="H1318">
            <v>0</v>
          </cell>
          <cell r="I1318" t="str">
            <v>L</v>
          </cell>
          <cell r="J1318" t="str">
            <v>ST</v>
          </cell>
          <cell r="K1318" t="str">
            <v>PT. Maximus Makmur Mahardika</v>
          </cell>
          <cell r="L1318" t="str">
            <v>0</v>
          </cell>
          <cell r="M1318" t="str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>
            <v>1</v>
          </cell>
          <cell r="U1318">
            <v>1</v>
          </cell>
          <cell r="V1318">
            <v>1</v>
          </cell>
          <cell r="W1318" t="str">
            <v>MM</v>
          </cell>
          <cell r="X1318">
            <v>0</v>
          </cell>
          <cell r="Y1318">
            <v>0</v>
          </cell>
          <cell r="Z1318">
            <v>0</v>
          </cell>
          <cell r="AA1318" t="str">
            <v/>
          </cell>
          <cell r="AB1318">
            <v>0</v>
          </cell>
          <cell r="AC1318">
            <v>0</v>
          </cell>
          <cell r="AD1318">
            <v>0</v>
          </cell>
          <cell r="AE1318" t="str">
            <v/>
          </cell>
          <cell r="AF1318">
            <v>10</v>
          </cell>
          <cell r="AG1318" t="str">
            <v>G</v>
          </cell>
          <cell r="AH1318">
            <v>0</v>
          </cell>
          <cell r="AI1318" t="str">
            <v/>
          </cell>
          <cell r="AJ1318">
            <v>0</v>
          </cell>
          <cell r="AK1318" t="str">
            <v/>
          </cell>
          <cell r="AL1318" t="str">
            <v>0</v>
          </cell>
          <cell r="AM1318" t="str">
            <v>0</v>
          </cell>
          <cell r="AN1318" t="str">
            <v>0</v>
          </cell>
          <cell r="AO1318" t="str">
            <v>0</v>
          </cell>
        </row>
        <row r="1319">
          <cell r="D1319" t="str">
            <v>48328-00004-46</v>
          </cell>
          <cell r="E1319" t="str">
            <v>OUTER BOX KIARA</v>
          </cell>
          <cell r="F1319">
            <v>0</v>
          </cell>
          <cell r="G1319" t="str">
            <v/>
          </cell>
          <cell r="H1319">
            <v>0</v>
          </cell>
          <cell r="I1319" t="str">
            <v>L</v>
          </cell>
          <cell r="J1319" t="str">
            <v>ST</v>
          </cell>
          <cell r="K1319" t="str">
            <v>PT. LUMBUNG CAHAYA WARNA</v>
          </cell>
          <cell r="L1319" t="str">
            <v>0</v>
          </cell>
          <cell r="M1319" t="str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>
            <v>1</v>
          </cell>
          <cell r="U1319">
            <v>1</v>
          </cell>
          <cell r="V1319">
            <v>1</v>
          </cell>
          <cell r="W1319" t="str">
            <v>MM</v>
          </cell>
          <cell r="X1319">
            <v>0</v>
          </cell>
          <cell r="Y1319">
            <v>0</v>
          </cell>
          <cell r="Z1319">
            <v>0</v>
          </cell>
          <cell r="AA1319" t="str">
            <v/>
          </cell>
          <cell r="AB1319">
            <v>0</v>
          </cell>
          <cell r="AC1319">
            <v>0</v>
          </cell>
          <cell r="AD1319">
            <v>0</v>
          </cell>
          <cell r="AE1319" t="str">
            <v/>
          </cell>
          <cell r="AF1319">
            <v>10</v>
          </cell>
          <cell r="AG1319" t="str">
            <v>G</v>
          </cell>
          <cell r="AH1319">
            <v>0</v>
          </cell>
          <cell r="AI1319" t="str">
            <v/>
          </cell>
          <cell r="AJ1319">
            <v>0</v>
          </cell>
          <cell r="AK1319" t="str">
            <v/>
          </cell>
          <cell r="AL1319" t="str">
            <v>0</v>
          </cell>
          <cell r="AM1319" t="str">
            <v>0</v>
          </cell>
          <cell r="AN1319" t="str">
            <v>0</v>
          </cell>
          <cell r="AO1319" t="str">
            <v>0</v>
          </cell>
        </row>
        <row r="1320">
          <cell r="D1320" t="str">
            <v>48328-00004-47</v>
          </cell>
          <cell r="E1320" t="str">
            <v>SHIPPING BOX NIVEA KIARA</v>
          </cell>
          <cell r="F1320">
            <v>0</v>
          </cell>
          <cell r="G1320" t="str">
            <v/>
          </cell>
          <cell r="H1320">
            <v>0</v>
          </cell>
          <cell r="I1320" t="str">
            <v>L</v>
          </cell>
          <cell r="J1320" t="str">
            <v>ST</v>
          </cell>
          <cell r="K1320" t="str">
            <v>PRIMABOX ADIPERKASA, PT</v>
          </cell>
          <cell r="L1320" t="str">
            <v>0</v>
          </cell>
          <cell r="M1320" t="str">
            <v>0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>
            <v>1</v>
          </cell>
          <cell r="U1320">
            <v>1</v>
          </cell>
          <cell r="V1320">
            <v>1</v>
          </cell>
          <cell r="W1320" t="str">
            <v>MM</v>
          </cell>
          <cell r="X1320">
            <v>0</v>
          </cell>
          <cell r="Y1320">
            <v>0</v>
          </cell>
          <cell r="Z1320">
            <v>0</v>
          </cell>
          <cell r="AA1320" t="str">
            <v/>
          </cell>
          <cell r="AB1320">
            <v>0</v>
          </cell>
          <cell r="AC1320">
            <v>0</v>
          </cell>
          <cell r="AD1320">
            <v>0</v>
          </cell>
          <cell r="AE1320" t="str">
            <v/>
          </cell>
          <cell r="AF1320">
            <v>10</v>
          </cell>
          <cell r="AG1320" t="str">
            <v>G</v>
          </cell>
          <cell r="AH1320">
            <v>0</v>
          </cell>
          <cell r="AI1320" t="str">
            <v/>
          </cell>
          <cell r="AJ1320">
            <v>0</v>
          </cell>
          <cell r="AK1320" t="str">
            <v/>
          </cell>
          <cell r="AL1320" t="str">
            <v>0</v>
          </cell>
          <cell r="AM1320" t="str">
            <v>0</v>
          </cell>
          <cell r="AN1320" t="str">
            <v>0</v>
          </cell>
          <cell r="AO1320" t="str">
            <v>0</v>
          </cell>
        </row>
        <row r="1321">
          <cell r="D1321" t="str">
            <v>48328-00004-48</v>
          </cell>
          <cell r="E1321" t="str">
            <v>MIZZU LIPSTICK MERMAID KISS</v>
          </cell>
          <cell r="F1321">
            <v>0</v>
          </cell>
          <cell r="G1321" t="str">
            <v/>
          </cell>
          <cell r="H1321">
            <v>0</v>
          </cell>
          <cell r="I1321" t="str">
            <v>L</v>
          </cell>
          <cell r="J1321" t="str">
            <v>ST</v>
          </cell>
          <cell r="K1321" t="str">
            <v>PT. Maximus Makmur Mahardika</v>
          </cell>
          <cell r="L1321" t="str">
            <v>0</v>
          </cell>
          <cell r="M1321" t="str">
            <v>0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>
            <v>1</v>
          </cell>
          <cell r="U1321">
            <v>1</v>
          </cell>
          <cell r="V1321">
            <v>1</v>
          </cell>
          <cell r="W1321" t="str">
            <v>MM</v>
          </cell>
          <cell r="X1321">
            <v>0</v>
          </cell>
          <cell r="Y1321">
            <v>0</v>
          </cell>
          <cell r="Z1321">
            <v>0</v>
          </cell>
          <cell r="AA1321" t="str">
            <v/>
          </cell>
          <cell r="AB1321">
            <v>0</v>
          </cell>
          <cell r="AC1321">
            <v>0</v>
          </cell>
          <cell r="AD1321">
            <v>0</v>
          </cell>
          <cell r="AE1321" t="str">
            <v/>
          </cell>
          <cell r="AF1321">
            <v>10</v>
          </cell>
          <cell r="AG1321" t="str">
            <v>G</v>
          </cell>
          <cell r="AH1321">
            <v>0</v>
          </cell>
          <cell r="AI1321" t="str">
            <v/>
          </cell>
          <cell r="AJ1321">
            <v>0</v>
          </cell>
          <cell r="AK1321" t="str">
            <v/>
          </cell>
          <cell r="AL1321" t="str">
            <v>0</v>
          </cell>
          <cell r="AM1321" t="str">
            <v>0</v>
          </cell>
          <cell r="AN1321" t="str">
            <v>0</v>
          </cell>
          <cell r="AO1321" t="str">
            <v>0</v>
          </cell>
        </row>
        <row r="1322">
          <cell r="D1322" t="str">
            <v>48328-00004-49</v>
          </cell>
          <cell r="E1322" t="str">
            <v>OUTER BOX RACHEL</v>
          </cell>
          <cell r="F1322">
            <v>0</v>
          </cell>
          <cell r="G1322" t="str">
            <v/>
          </cell>
          <cell r="H1322">
            <v>0</v>
          </cell>
          <cell r="I1322" t="str">
            <v>L</v>
          </cell>
          <cell r="J1322" t="str">
            <v>ST</v>
          </cell>
          <cell r="K1322" t="str">
            <v>PT. LUMBUNG CAHAYA WARNA</v>
          </cell>
          <cell r="L1322" t="str">
            <v>0</v>
          </cell>
          <cell r="M1322" t="str">
            <v>0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>
            <v>1</v>
          </cell>
          <cell r="U1322">
            <v>1</v>
          </cell>
          <cell r="V1322">
            <v>1</v>
          </cell>
          <cell r="W1322" t="str">
            <v>MM</v>
          </cell>
          <cell r="X1322">
            <v>0</v>
          </cell>
          <cell r="Y1322">
            <v>0</v>
          </cell>
          <cell r="Z1322">
            <v>0</v>
          </cell>
          <cell r="AA1322" t="str">
            <v/>
          </cell>
          <cell r="AB1322">
            <v>0</v>
          </cell>
          <cell r="AC1322">
            <v>0</v>
          </cell>
          <cell r="AD1322">
            <v>0</v>
          </cell>
          <cell r="AE1322" t="str">
            <v/>
          </cell>
          <cell r="AF1322">
            <v>10</v>
          </cell>
          <cell r="AG1322" t="str">
            <v>G</v>
          </cell>
          <cell r="AH1322">
            <v>0</v>
          </cell>
          <cell r="AI1322" t="str">
            <v/>
          </cell>
          <cell r="AJ1322">
            <v>0</v>
          </cell>
          <cell r="AK1322" t="str">
            <v/>
          </cell>
          <cell r="AL1322" t="str">
            <v>0</v>
          </cell>
          <cell r="AM1322" t="str">
            <v>0</v>
          </cell>
          <cell r="AN1322" t="str">
            <v>0</v>
          </cell>
          <cell r="AO1322" t="str">
            <v>0</v>
          </cell>
        </row>
        <row r="1323">
          <cell r="D1323" t="str">
            <v>48328-00004-50</v>
          </cell>
          <cell r="E1323" t="str">
            <v>SHIPPING BOX NIVEA RACHEL</v>
          </cell>
          <cell r="F1323">
            <v>0</v>
          </cell>
          <cell r="G1323" t="str">
            <v/>
          </cell>
          <cell r="H1323">
            <v>0</v>
          </cell>
          <cell r="I1323" t="str">
            <v>L</v>
          </cell>
          <cell r="J1323" t="str">
            <v>ST</v>
          </cell>
          <cell r="K1323" t="str">
            <v>PRIMABOX ADIPERKASA, PT</v>
          </cell>
          <cell r="L1323" t="str">
            <v>0</v>
          </cell>
          <cell r="M1323" t="str">
            <v>0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>
            <v>1</v>
          </cell>
          <cell r="U1323">
            <v>1</v>
          </cell>
          <cell r="V1323">
            <v>1</v>
          </cell>
          <cell r="W1323" t="str">
            <v>MM</v>
          </cell>
          <cell r="X1323">
            <v>0</v>
          </cell>
          <cell r="Y1323">
            <v>0</v>
          </cell>
          <cell r="Z1323">
            <v>0</v>
          </cell>
          <cell r="AA1323" t="str">
            <v/>
          </cell>
          <cell r="AB1323">
            <v>0</v>
          </cell>
          <cell r="AC1323">
            <v>0</v>
          </cell>
          <cell r="AD1323">
            <v>0</v>
          </cell>
          <cell r="AE1323" t="str">
            <v/>
          </cell>
          <cell r="AF1323">
            <v>10</v>
          </cell>
          <cell r="AG1323" t="str">
            <v>G</v>
          </cell>
          <cell r="AH1323">
            <v>0</v>
          </cell>
          <cell r="AI1323" t="str">
            <v/>
          </cell>
          <cell r="AJ1323">
            <v>0</v>
          </cell>
          <cell r="AK1323" t="str">
            <v/>
          </cell>
          <cell r="AL1323" t="str">
            <v>0</v>
          </cell>
          <cell r="AM1323" t="str">
            <v>0</v>
          </cell>
          <cell r="AN1323" t="str">
            <v>0</v>
          </cell>
          <cell r="AO1323" t="str">
            <v>0</v>
          </cell>
        </row>
        <row r="1324">
          <cell r="D1324" t="str">
            <v>48328-00004-55</v>
          </cell>
          <cell r="E1324" t="str">
            <v>BACK STCKR NSUN KDS SPY_COL SPF50+ 200ML</v>
          </cell>
          <cell r="F1324">
            <v>0</v>
          </cell>
          <cell r="G1324" t="str">
            <v/>
          </cell>
          <cell r="H1324">
            <v>0</v>
          </cell>
          <cell r="I1324" t="str">
            <v>L</v>
          </cell>
          <cell r="J1324" t="str">
            <v>ST</v>
          </cell>
          <cell r="K1324" t="str">
            <v>ANEKA RUPA TERA, PT</v>
          </cell>
          <cell r="L1324" t="str">
            <v>0</v>
          </cell>
          <cell r="M1324" t="str">
            <v>0</v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>
            <v>1</v>
          </cell>
          <cell r="U1324">
            <v>1</v>
          </cell>
          <cell r="V1324">
            <v>1</v>
          </cell>
          <cell r="W1324" t="str">
            <v>MM</v>
          </cell>
          <cell r="X1324">
            <v>0</v>
          </cell>
          <cell r="Y1324">
            <v>0</v>
          </cell>
          <cell r="Z1324">
            <v>0</v>
          </cell>
          <cell r="AA1324" t="str">
            <v/>
          </cell>
          <cell r="AB1324">
            <v>0</v>
          </cell>
          <cell r="AC1324">
            <v>0</v>
          </cell>
          <cell r="AD1324">
            <v>0</v>
          </cell>
          <cell r="AE1324" t="str">
            <v/>
          </cell>
          <cell r="AF1324">
            <v>10</v>
          </cell>
          <cell r="AG1324" t="str">
            <v>G</v>
          </cell>
          <cell r="AH1324">
            <v>0</v>
          </cell>
          <cell r="AI1324" t="str">
            <v/>
          </cell>
          <cell r="AJ1324">
            <v>0</v>
          </cell>
          <cell r="AK1324" t="str">
            <v/>
          </cell>
          <cell r="AL1324" t="str">
            <v>0</v>
          </cell>
          <cell r="AM1324" t="str">
            <v>0</v>
          </cell>
          <cell r="AN1324" t="str">
            <v>0</v>
          </cell>
          <cell r="AO1324" t="str">
            <v>0</v>
          </cell>
        </row>
        <row r="1325">
          <cell r="D1325" t="str">
            <v>48328-00004-56</v>
          </cell>
          <cell r="E1325" t="str">
            <v>SHIPBOX NCREME TIN 60ML</v>
          </cell>
          <cell r="F1325">
            <v>0</v>
          </cell>
          <cell r="G1325" t="str">
            <v/>
          </cell>
          <cell r="H1325">
            <v>0</v>
          </cell>
          <cell r="I1325" t="str">
            <v>L</v>
          </cell>
          <cell r="J1325" t="str">
            <v>ST</v>
          </cell>
          <cell r="K1325" t="str">
            <v>PRIMABOX ADIPERKASA, PT</v>
          </cell>
          <cell r="L1325" t="str">
            <v>0</v>
          </cell>
          <cell r="M1325" t="str">
            <v>0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>
            <v>1</v>
          </cell>
          <cell r="U1325">
            <v>1</v>
          </cell>
          <cell r="V1325">
            <v>1</v>
          </cell>
          <cell r="W1325" t="str">
            <v>MM</v>
          </cell>
          <cell r="X1325">
            <v>0</v>
          </cell>
          <cell r="Y1325">
            <v>0</v>
          </cell>
          <cell r="Z1325">
            <v>0</v>
          </cell>
          <cell r="AA1325" t="str">
            <v/>
          </cell>
          <cell r="AB1325">
            <v>0</v>
          </cell>
          <cell r="AC1325">
            <v>0</v>
          </cell>
          <cell r="AD1325">
            <v>0</v>
          </cell>
          <cell r="AE1325" t="str">
            <v/>
          </cell>
          <cell r="AF1325">
            <v>10</v>
          </cell>
          <cell r="AG1325" t="str">
            <v>G</v>
          </cell>
          <cell r="AH1325">
            <v>0</v>
          </cell>
          <cell r="AI1325" t="str">
            <v/>
          </cell>
          <cell r="AJ1325">
            <v>0</v>
          </cell>
          <cell r="AK1325" t="str">
            <v/>
          </cell>
          <cell r="AL1325" t="str">
            <v>0</v>
          </cell>
          <cell r="AM1325" t="str">
            <v>0</v>
          </cell>
          <cell r="AN1325" t="str">
            <v>0</v>
          </cell>
          <cell r="AO1325" t="str">
            <v>0</v>
          </cell>
        </row>
        <row r="1326">
          <cell r="D1326" t="str">
            <v>48328-00004-57</v>
          </cell>
          <cell r="E1326" t="str">
            <v>BOTTOM STICKER NLB VANILLA</v>
          </cell>
          <cell r="F1326">
            <v>0</v>
          </cell>
          <cell r="G1326" t="str">
            <v/>
          </cell>
          <cell r="H1326">
            <v>0</v>
          </cell>
          <cell r="I1326" t="str">
            <v>L</v>
          </cell>
          <cell r="J1326" t="str">
            <v>ST</v>
          </cell>
          <cell r="K1326" t="str">
            <v>ANEKA RUPA TERA, PT</v>
          </cell>
          <cell r="L1326" t="str">
            <v>0</v>
          </cell>
          <cell r="M1326" t="str">
            <v>0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>
            <v>1</v>
          </cell>
          <cell r="U1326">
            <v>1</v>
          </cell>
          <cell r="V1326">
            <v>1</v>
          </cell>
          <cell r="W1326" t="str">
            <v>MM</v>
          </cell>
          <cell r="X1326">
            <v>0</v>
          </cell>
          <cell r="Y1326">
            <v>0</v>
          </cell>
          <cell r="Z1326">
            <v>0</v>
          </cell>
          <cell r="AA1326" t="str">
            <v/>
          </cell>
          <cell r="AB1326">
            <v>0</v>
          </cell>
          <cell r="AC1326">
            <v>0</v>
          </cell>
          <cell r="AD1326">
            <v>0</v>
          </cell>
          <cell r="AE1326" t="str">
            <v/>
          </cell>
          <cell r="AF1326">
            <v>10</v>
          </cell>
          <cell r="AG1326" t="str">
            <v>G</v>
          </cell>
          <cell r="AH1326">
            <v>0</v>
          </cell>
          <cell r="AI1326" t="str">
            <v/>
          </cell>
          <cell r="AJ1326">
            <v>0</v>
          </cell>
          <cell r="AK1326" t="str">
            <v/>
          </cell>
          <cell r="AL1326" t="str">
            <v>0</v>
          </cell>
          <cell r="AM1326" t="str">
            <v>0</v>
          </cell>
          <cell r="AN1326" t="str">
            <v>0</v>
          </cell>
          <cell r="AO1326" t="str">
            <v>0</v>
          </cell>
        </row>
        <row r="1327">
          <cell r="D1327" t="str">
            <v>48328-00004-58</v>
          </cell>
          <cell r="E1327" t="str">
            <v>BOTTOM STICKER NLB RASPBERRY</v>
          </cell>
          <cell r="F1327">
            <v>0</v>
          </cell>
          <cell r="G1327" t="str">
            <v/>
          </cell>
          <cell r="H1327">
            <v>0</v>
          </cell>
          <cell r="I1327" t="str">
            <v>L</v>
          </cell>
          <cell r="J1327" t="str">
            <v>ST</v>
          </cell>
          <cell r="K1327" t="str">
            <v>ANEKA RUPA TERA, PT</v>
          </cell>
          <cell r="L1327" t="str">
            <v>0</v>
          </cell>
          <cell r="M1327" t="str">
            <v>0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>
            <v>1</v>
          </cell>
          <cell r="U1327">
            <v>1</v>
          </cell>
          <cell r="V1327">
            <v>1</v>
          </cell>
          <cell r="W1327" t="str">
            <v>MM</v>
          </cell>
          <cell r="X1327">
            <v>0</v>
          </cell>
          <cell r="Y1327">
            <v>0</v>
          </cell>
          <cell r="Z1327">
            <v>0</v>
          </cell>
          <cell r="AA1327" t="str">
            <v/>
          </cell>
          <cell r="AB1327">
            <v>0</v>
          </cell>
          <cell r="AC1327">
            <v>0</v>
          </cell>
          <cell r="AD1327">
            <v>0</v>
          </cell>
          <cell r="AE1327" t="str">
            <v/>
          </cell>
          <cell r="AF1327">
            <v>10</v>
          </cell>
          <cell r="AG1327" t="str">
            <v>G</v>
          </cell>
          <cell r="AH1327">
            <v>0</v>
          </cell>
          <cell r="AI1327" t="str">
            <v/>
          </cell>
          <cell r="AJ1327">
            <v>0</v>
          </cell>
          <cell r="AK1327" t="str">
            <v/>
          </cell>
          <cell r="AL1327" t="str">
            <v>0</v>
          </cell>
          <cell r="AM1327" t="str">
            <v>0</v>
          </cell>
          <cell r="AN1327" t="str">
            <v>0</v>
          </cell>
          <cell r="AO1327" t="str">
            <v>0</v>
          </cell>
        </row>
        <row r="1328">
          <cell r="D1328" t="str">
            <v>48328-00004-59</v>
          </cell>
          <cell r="E1328" t="str">
            <v>STC SHIPBOX NLB VANILLA</v>
          </cell>
          <cell r="F1328">
            <v>0</v>
          </cell>
          <cell r="G1328" t="str">
            <v/>
          </cell>
          <cell r="H1328">
            <v>0</v>
          </cell>
          <cell r="I1328" t="str">
            <v>L</v>
          </cell>
          <cell r="J1328" t="str">
            <v>ST</v>
          </cell>
          <cell r="K1328" t="str">
            <v>ANEKA RUPA TERA, PT</v>
          </cell>
          <cell r="L1328" t="str">
            <v>0</v>
          </cell>
          <cell r="M1328" t="str">
            <v>0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>
            <v>1</v>
          </cell>
          <cell r="U1328">
            <v>1</v>
          </cell>
          <cell r="V1328">
            <v>1</v>
          </cell>
          <cell r="W1328" t="str">
            <v>MM</v>
          </cell>
          <cell r="X1328">
            <v>0</v>
          </cell>
          <cell r="Y1328">
            <v>0</v>
          </cell>
          <cell r="Z1328">
            <v>0</v>
          </cell>
          <cell r="AA1328" t="str">
            <v/>
          </cell>
          <cell r="AB1328">
            <v>0</v>
          </cell>
          <cell r="AC1328">
            <v>0</v>
          </cell>
          <cell r="AD1328">
            <v>0</v>
          </cell>
          <cell r="AE1328" t="str">
            <v/>
          </cell>
          <cell r="AF1328">
            <v>10</v>
          </cell>
          <cell r="AG1328" t="str">
            <v>G</v>
          </cell>
          <cell r="AH1328">
            <v>0</v>
          </cell>
          <cell r="AI1328" t="str">
            <v/>
          </cell>
          <cell r="AJ1328">
            <v>0</v>
          </cell>
          <cell r="AK1328" t="str">
            <v/>
          </cell>
          <cell r="AL1328" t="str">
            <v>0</v>
          </cell>
          <cell r="AM1328" t="str">
            <v>0</v>
          </cell>
          <cell r="AN1328" t="str">
            <v>0</v>
          </cell>
          <cell r="AO1328" t="str">
            <v>0</v>
          </cell>
        </row>
        <row r="1329">
          <cell r="D1329" t="str">
            <v>48328-00004-60</v>
          </cell>
          <cell r="E1329" t="str">
            <v>STC SHIPBOX NLB RASPBERRY</v>
          </cell>
          <cell r="F1329">
            <v>0</v>
          </cell>
          <cell r="G1329" t="str">
            <v/>
          </cell>
          <cell r="H1329">
            <v>0</v>
          </cell>
          <cell r="I1329" t="str">
            <v>L</v>
          </cell>
          <cell r="J1329" t="str">
            <v>ST</v>
          </cell>
          <cell r="K1329" t="str">
            <v>ANEKA RUPA TERA, PT</v>
          </cell>
          <cell r="L1329" t="str">
            <v>0</v>
          </cell>
          <cell r="M1329" t="str">
            <v>0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>
            <v>1</v>
          </cell>
          <cell r="U1329">
            <v>1</v>
          </cell>
          <cell r="V1329">
            <v>1</v>
          </cell>
          <cell r="W1329" t="str">
            <v>MM</v>
          </cell>
          <cell r="X1329">
            <v>0</v>
          </cell>
          <cell r="Y1329">
            <v>0</v>
          </cell>
          <cell r="Z1329">
            <v>0</v>
          </cell>
          <cell r="AA1329" t="str">
            <v/>
          </cell>
          <cell r="AB1329">
            <v>0</v>
          </cell>
          <cell r="AC1329">
            <v>0</v>
          </cell>
          <cell r="AD1329">
            <v>0</v>
          </cell>
          <cell r="AE1329" t="str">
            <v/>
          </cell>
          <cell r="AF1329">
            <v>10</v>
          </cell>
          <cell r="AG1329" t="str">
            <v>G</v>
          </cell>
          <cell r="AH1329">
            <v>0</v>
          </cell>
          <cell r="AI1329" t="str">
            <v/>
          </cell>
          <cell r="AJ1329">
            <v>0</v>
          </cell>
          <cell r="AK1329" t="str">
            <v/>
          </cell>
          <cell r="AL1329" t="str">
            <v>0</v>
          </cell>
          <cell r="AM1329" t="str">
            <v>0</v>
          </cell>
          <cell r="AN1329" t="str">
            <v>0</v>
          </cell>
          <cell r="AO1329" t="str">
            <v>0</v>
          </cell>
        </row>
        <row r="1330">
          <cell r="D1330" t="str">
            <v>48328-00004-67</v>
          </cell>
          <cell r="E1330" t="str">
            <v>TRAY NDEO BWM 50 + NDEO FA 25</v>
          </cell>
          <cell r="F1330">
            <v>0</v>
          </cell>
          <cell r="G1330" t="str">
            <v/>
          </cell>
          <cell r="H1330">
            <v>0</v>
          </cell>
          <cell r="I1330" t="str">
            <v>L</v>
          </cell>
          <cell r="J1330" t="str">
            <v>ST</v>
          </cell>
          <cell r="K1330" t="str">
            <v>KREATIF MEDIA UTAMA, PT</v>
          </cell>
          <cell r="L1330" t="str">
            <v>0</v>
          </cell>
          <cell r="M1330" t="str">
            <v>0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>
            <v>1</v>
          </cell>
          <cell r="U1330">
            <v>1</v>
          </cell>
          <cell r="V1330">
            <v>1</v>
          </cell>
          <cell r="W1330" t="str">
            <v>MM</v>
          </cell>
          <cell r="X1330">
            <v>0</v>
          </cell>
          <cell r="Y1330">
            <v>0</v>
          </cell>
          <cell r="Z1330">
            <v>0</v>
          </cell>
          <cell r="AA1330" t="str">
            <v/>
          </cell>
          <cell r="AB1330">
            <v>0</v>
          </cell>
          <cell r="AC1330">
            <v>0</v>
          </cell>
          <cell r="AD1330">
            <v>0</v>
          </cell>
          <cell r="AE1330" t="str">
            <v/>
          </cell>
          <cell r="AF1330">
            <v>10</v>
          </cell>
          <cell r="AG1330" t="str">
            <v>G</v>
          </cell>
          <cell r="AH1330">
            <v>0</v>
          </cell>
          <cell r="AI1330" t="str">
            <v/>
          </cell>
          <cell r="AJ1330">
            <v>0</v>
          </cell>
          <cell r="AK1330" t="str">
            <v/>
          </cell>
          <cell r="AL1330" t="str">
            <v>0</v>
          </cell>
          <cell r="AM1330" t="str">
            <v>0</v>
          </cell>
          <cell r="AN1330" t="str">
            <v>0</v>
          </cell>
          <cell r="AO1330" t="str">
            <v>0</v>
          </cell>
        </row>
        <row r="1331">
          <cell r="D1331" t="str">
            <v>48328-00004-68</v>
          </cell>
          <cell r="E1331" t="str">
            <v>SHRINK NCREME JAR 50ML</v>
          </cell>
          <cell r="F1331">
            <v>0</v>
          </cell>
          <cell r="G1331" t="str">
            <v/>
          </cell>
          <cell r="H1331">
            <v>0</v>
          </cell>
          <cell r="I1331" t="str">
            <v>L</v>
          </cell>
          <cell r="J1331" t="str">
            <v>ST</v>
          </cell>
          <cell r="K1331" t="str">
            <v>NEFO PLASTIK</v>
          </cell>
          <cell r="L1331" t="str">
            <v>0</v>
          </cell>
          <cell r="M1331" t="str">
            <v>0</v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>
            <v>1</v>
          </cell>
          <cell r="U1331">
            <v>1</v>
          </cell>
          <cell r="V1331">
            <v>1</v>
          </cell>
          <cell r="W1331" t="str">
            <v>MM</v>
          </cell>
          <cell r="X1331">
            <v>0</v>
          </cell>
          <cell r="Y1331">
            <v>0</v>
          </cell>
          <cell r="Z1331">
            <v>0</v>
          </cell>
          <cell r="AA1331" t="str">
            <v/>
          </cell>
          <cell r="AB1331">
            <v>0</v>
          </cell>
          <cell r="AC1331">
            <v>0</v>
          </cell>
          <cell r="AD1331">
            <v>0</v>
          </cell>
          <cell r="AE1331" t="str">
            <v/>
          </cell>
          <cell r="AF1331">
            <v>1E-3</v>
          </cell>
          <cell r="AG1331" t="str">
            <v>G</v>
          </cell>
          <cell r="AH1331">
            <v>0</v>
          </cell>
          <cell r="AI1331" t="str">
            <v/>
          </cell>
          <cell r="AJ1331">
            <v>0</v>
          </cell>
          <cell r="AK1331" t="str">
            <v/>
          </cell>
          <cell r="AL1331" t="str">
            <v>0</v>
          </cell>
          <cell r="AM1331" t="str">
            <v>0</v>
          </cell>
          <cell r="AN1331" t="str">
            <v>0</v>
          </cell>
          <cell r="AO1331" t="str">
            <v>0</v>
          </cell>
        </row>
        <row r="1332">
          <cell r="D1332" t="str">
            <v>48328-00004-69</v>
          </cell>
          <cell r="E1332" t="str">
            <v>SHIPBOX NDEO BWM 50 + NDEO FA 25</v>
          </cell>
          <cell r="F1332">
            <v>0</v>
          </cell>
          <cell r="G1332" t="str">
            <v/>
          </cell>
          <cell r="H1332">
            <v>0</v>
          </cell>
          <cell r="I1332" t="str">
            <v>L</v>
          </cell>
          <cell r="J1332" t="str">
            <v>ST</v>
          </cell>
          <cell r="K1332" t="str">
            <v>PRIMABOX ADIPERKASA, PT</v>
          </cell>
          <cell r="L1332" t="str">
            <v>0</v>
          </cell>
          <cell r="M1332" t="str">
            <v>0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>
            <v>1</v>
          </cell>
          <cell r="U1332">
            <v>1</v>
          </cell>
          <cell r="V1332">
            <v>1</v>
          </cell>
          <cell r="W1332" t="str">
            <v>MM</v>
          </cell>
          <cell r="X1332">
            <v>0</v>
          </cell>
          <cell r="Y1332">
            <v>0</v>
          </cell>
          <cell r="Z1332">
            <v>0</v>
          </cell>
          <cell r="AA1332" t="str">
            <v/>
          </cell>
          <cell r="AB1332">
            <v>0</v>
          </cell>
          <cell r="AC1332">
            <v>0</v>
          </cell>
          <cell r="AD1332">
            <v>0</v>
          </cell>
          <cell r="AE1332" t="str">
            <v/>
          </cell>
          <cell r="AF1332">
            <v>10</v>
          </cell>
          <cell r="AG1332" t="str">
            <v>G</v>
          </cell>
          <cell r="AH1332">
            <v>0</v>
          </cell>
          <cell r="AI1332" t="str">
            <v/>
          </cell>
          <cell r="AJ1332">
            <v>0</v>
          </cell>
          <cell r="AK1332" t="str">
            <v/>
          </cell>
          <cell r="AL1332" t="str">
            <v>0</v>
          </cell>
          <cell r="AM1332" t="str">
            <v>0</v>
          </cell>
          <cell r="AN1332" t="str">
            <v>0</v>
          </cell>
          <cell r="AO1332" t="str">
            <v>0</v>
          </cell>
        </row>
        <row r="1333">
          <cell r="D1333" t="str">
            <v>48328-00004-70</v>
          </cell>
          <cell r="E1333" t="str">
            <v>TRAY NDEO BW CLEAR 50 + NDEO BWM 25</v>
          </cell>
          <cell r="F1333">
            <v>0</v>
          </cell>
          <cell r="G1333" t="str">
            <v/>
          </cell>
          <cell r="H1333">
            <v>0</v>
          </cell>
          <cell r="I1333" t="str">
            <v>L</v>
          </cell>
          <cell r="J1333" t="str">
            <v>ST</v>
          </cell>
          <cell r="K1333" t="str">
            <v>PRIMASINDO MAKMUR KENCANA PT.</v>
          </cell>
          <cell r="L1333" t="str">
            <v>0</v>
          </cell>
          <cell r="M1333" t="str">
            <v>0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>
            <v>1</v>
          </cell>
          <cell r="U1333">
            <v>1</v>
          </cell>
          <cell r="V1333">
            <v>1</v>
          </cell>
          <cell r="W1333" t="str">
            <v>MM</v>
          </cell>
          <cell r="X1333">
            <v>0</v>
          </cell>
          <cell r="Y1333">
            <v>0</v>
          </cell>
          <cell r="Z1333">
            <v>0</v>
          </cell>
          <cell r="AA1333" t="str">
            <v/>
          </cell>
          <cell r="AB1333">
            <v>0</v>
          </cell>
          <cell r="AC1333">
            <v>0</v>
          </cell>
          <cell r="AD1333">
            <v>0</v>
          </cell>
          <cell r="AE1333" t="str">
            <v/>
          </cell>
          <cell r="AF1333">
            <v>10</v>
          </cell>
          <cell r="AG1333" t="str">
            <v>G</v>
          </cell>
          <cell r="AH1333">
            <v>0</v>
          </cell>
          <cell r="AI1333" t="str">
            <v/>
          </cell>
          <cell r="AJ1333">
            <v>0</v>
          </cell>
          <cell r="AK1333" t="str">
            <v/>
          </cell>
          <cell r="AL1333" t="str">
            <v>0</v>
          </cell>
          <cell r="AM1333" t="str">
            <v>0</v>
          </cell>
          <cell r="AN1333" t="str">
            <v>0</v>
          </cell>
          <cell r="AO1333" t="str">
            <v>0</v>
          </cell>
        </row>
        <row r="1334">
          <cell r="D1334" t="str">
            <v>48328-00004-71</v>
          </cell>
          <cell r="E1334" t="str">
            <v>SHIPBOX NDEO BW CLEAR 50 + NDEO BWM 25</v>
          </cell>
          <cell r="F1334">
            <v>0</v>
          </cell>
          <cell r="G1334" t="str">
            <v/>
          </cell>
          <cell r="H1334">
            <v>0</v>
          </cell>
          <cell r="I1334" t="str">
            <v>L</v>
          </cell>
          <cell r="J1334" t="str">
            <v>ST</v>
          </cell>
          <cell r="K1334" t="str">
            <v>PRIMABOX ADIPERKASA, PT</v>
          </cell>
          <cell r="L1334" t="str">
            <v>0</v>
          </cell>
          <cell r="M1334" t="str">
            <v>0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>
            <v>1</v>
          </cell>
          <cell r="U1334">
            <v>1</v>
          </cell>
          <cell r="V1334">
            <v>1</v>
          </cell>
          <cell r="W1334" t="str">
            <v>MM</v>
          </cell>
          <cell r="X1334">
            <v>0</v>
          </cell>
          <cell r="Y1334">
            <v>0</v>
          </cell>
          <cell r="Z1334">
            <v>0</v>
          </cell>
          <cell r="AA1334" t="str">
            <v/>
          </cell>
          <cell r="AB1334">
            <v>0</v>
          </cell>
          <cell r="AC1334">
            <v>0</v>
          </cell>
          <cell r="AD1334">
            <v>0</v>
          </cell>
          <cell r="AE1334" t="str">
            <v/>
          </cell>
          <cell r="AF1334">
            <v>10</v>
          </cell>
          <cell r="AG1334" t="str">
            <v>G</v>
          </cell>
          <cell r="AH1334">
            <v>0</v>
          </cell>
          <cell r="AI1334" t="str">
            <v/>
          </cell>
          <cell r="AJ1334">
            <v>0</v>
          </cell>
          <cell r="AK1334" t="str">
            <v/>
          </cell>
          <cell r="AL1334" t="str">
            <v>0</v>
          </cell>
          <cell r="AM1334" t="str">
            <v>0</v>
          </cell>
          <cell r="AN1334" t="str">
            <v>0</v>
          </cell>
          <cell r="AO1334" t="str">
            <v>0</v>
          </cell>
        </row>
        <row r="1335">
          <cell r="D1335" t="str">
            <v>48328-00004-73</v>
          </cell>
          <cell r="E1335" t="str">
            <v>BOTTOM STC NCRM TIN 30ML</v>
          </cell>
          <cell r="F1335">
            <v>0</v>
          </cell>
          <cell r="G1335" t="str">
            <v/>
          </cell>
          <cell r="H1335">
            <v>0</v>
          </cell>
          <cell r="I1335" t="str">
            <v>L</v>
          </cell>
          <cell r="J1335" t="str">
            <v>ST</v>
          </cell>
          <cell r="K1335" t="str">
            <v>ANEKA RUPA TERA, PT</v>
          </cell>
          <cell r="L1335" t="str">
            <v>0</v>
          </cell>
          <cell r="M1335" t="str">
            <v>0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>
            <v>1</v>
          </cell>
          <cell r="U1335">
            <v>1</v>
          </cell>
          <cell r="V1335">
            <v>1</v>
          </cell>
          <cell r="W1335" t="str">
            <v>MM</v>
          </cell>
          <cell r="X1335">
            <v>0</v>
          </cell>
          <cell r="Y1335">
            <v>0</v>
          </cell>
          <cell r="Z1335">
            <v>0</v>
          </cell>
          <cell r="AA1335" t="str">
            <v/>
          </cell>
          <cell r="AB1335">
            <v>0</v>
          </cell>
          <cell r="AC1335">
            <v>0</v>
          </cell>
          <cell r="AD1335">
            <v>0</v>
          </cell>
          <cell r="AE1335" t="str">
            <v/>
          </cell>
          <cell r="AF1335">
            <v>10</v>
          </cell>
          <cell r="AG1335" t="str">
            <v>G</v>
          </cell>
          <cell r="AH1335">
            <v>0</v>
          </cell>
          <cell r="AI1335" t="str">
            <v/>
          </cell>
          <cell r="AJ1335">
            <v>0</v>
          </cell>
          <cell r="AK1335" t="str">
            <v/>
          </cell>
          <cell r="AL1335" t="str">
            <v>0</v>
          </cell>
          <cell r="AM1335" t="str">
            <v>0</v>
          </cell>
          <cell r="AN1335" t="str">
            <v>0</v>
          </cell>
          <cell r="AO1335" t="str">
            <v>0</v>
          </cell>
        </row>
        <row r="1336">
          <cell r="D1336" t="str">
            <v>48328-00004-74</v>
          </cell>
          <cell r="E1336" t="str">
            <v>SHRINK NCRM TIN 30ML</v>
          </cell>
          <cell r="F1336">
            <v>0</v>
          </cell>
          <cell r="G1336" t="str">
            <v/>
          </cell>
          <cell r="H1336">
            <v>0</v>
          </cell>
          <cell r="I1336" t="str">
            <v>L</v>
          </cell>
          <cell r="J1336" t="str">
            <v>ST</v>
          </cell>
          <cell r="K1336" t="str">
            <v>PT. LUMBUNG CAHAYA WARNA</v>
          </cell>
          <cell r="L1336" t="str">
            <v>0</v>
          </cell>
          <cell r="M1336" t="str">
            <v>0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>
            <v>1</v>
          </cell>
          <cell r="U1336">
            <v>1</v>
          </cell>
          <cell r="V1336">
            <v>1</v>
          </cell>
          <cell r="W1336" t="str">
            <v>MM</v>
          </cell>
          <cell r="X1336">
            <v>0</v>
          </cell>
          <cell r="Y1336">
            <v>0</v>
          </cell>
          <cell r="Z1336">
            <v>0</v>
          </cell>
          <cell r="AA1336" t="str">
            <v/>
          </cell>
          <cell r="AB1336">
            <v>0</v>
          </cell>
          <cell r="AC1336">
            <v>0</v>
          </cell>
          <cell r="AD1336">
            <v>0</v>
          </cell>
          <cell r="AE1336" t="str">
            <v/>
          </cell>
          <cell r="AF1336">
            <v>10</v>
          </cell>
          <cell r="AG1336" t="str">
            <v>G</v>
          </cell>
          <cell r="AH1336">
            <v>0</v>
          </cell>
          <cell r="AI1336" t="str">
            <v/>
          </cell>
          <cell r="AJ1336">
            <v>0</v>
          </cell>
          <cell r="AK1336" t="str">
            <v/>
          </cell>
          <cell r="AL1336" t="str">
            <v>0</v>
          </cell>
          <cell r="AM1336" t="str">
            <v>0</v>
          </cell>
          <cell r="AN1336" t="str">
            <v>0</v>
          </cell>
          <cell r="AO1336" t="str">
            <v>0</v>
          </cell>
        </row>
        <row r="1337">
          <cell r="D1337" t="str">
            <v>48328-00004-75</v>
          </cell>
          <cell r="E1337" t="str">
            <v>SHIPBOX NCRM TIN 30ML</v>
          </cell>
          <cell r="F1337">
            <v>0</v>
          </cell>
          <cell r="G1337" t="str">
            <v/>
          </cell>
          <cell r="H1337">
            <v>1E-3</v>
          </cell>
          <cell r="I1337" t="str">
            <v>L</v>
          </cell>
          <cell r="J1337" t="str">
            <v>ST</v>
          </cell>
          <cell r="K1337" t="str">
            <v>PRIMABOX ADIPERKASA, PT</v>
          </cell>
          <cell r="L1337" t="str">
            <v>0</v>
          </cell>
          <cell r="M1337" t="str">
            <v>0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>
            <v>10</v>
          </cell>
          <cell r="U1337">
            <v>10</v>
          </cell>
          <cell r="V1337">
            <v>10</v>
          </cell>
          <cell r="W1337" t="str">
            <v>MM</v>
          </cell>
          <cell r="X1337">
            <v>0</v>
          </cell>
          <cell r="Y1337">
            <v>0</v>
          </cell>
          <cell r="Z1337">
            <v>0</v>
          </cell>
          <cell r="AA1337" t="str">
            <v/>
          </cell>
          <cell r="AB1337">
            <v>0</v>
          </cell>
          <cell r="AC1337">
            <v>0</v>
          </cell>
          <cell r="AD1337">
            <v>0</v>
          </cell>
          <cell r="AE1337" t="str">
            <v/>
          </cell>
          <cell r="AF1337">
            <v>10</v>
          </cell>
          <cell r="AG1337" t="str">
            <v>G</v>
          </cell>
          <cell r="AH1337">
            <v>0</v>
          </cell>
          <cell r="AI1337" t="str">
            <v/>
          </cell>
          <cell r="AJ1337">
            <v>0</v>
          </cell>
          <cell r="AK1337" t="str">
            <v/>
          </cell>
          <cell r="AL1337" t="str">
            <v>0</v>
          </cell>
          <cell r="AM1337" t="str">
            <v>0</v>
          </cell>
          <cell r="AN1337" t="str">
            <v>0</v>
          </cell>
          <cell r="AO1337" t="str">
            <v>0</v>
          </cell>
        </row>
        <row r="1338">
          <cell r="D1338" t="str">
            <v>48328-00004-76</v>
          </cell>
          <cell r="E1338" t="str">
            <v>TRAY NDEO BW CLEAR 50 + NDEO CK 25</v>
          </cell>
          <cell r="F1338">
            <v>0</v>
          </cell>
          <cell r="G1338" t="str">
            <v/>
          </cell>
          <cell r="H1338">
            <v>0</v>
          </cell>
          <cell r="I1338" t="str">
            <v>L</v>
          </cell>
          <cell r="J1338" t="str">
            <v>ST</v>
          </cell>
          <cell r="K1338" t="str">
            <v>PRIMASINDO MAKMUR KENCANA PT.</v>
          </cell>
          <cell r="L1338" t="str">
            <v>0</v>
          </cell>
          <cell r="M1338" t="str">
            <v>0</v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>
            <v>1</v>
          </cell>
          <cell r="U1338">
            <v>1</v>
          </cell>
          <cell r="V1338">
            <v>1</v>
          </cell>
          <cell r="W1338" t="str">
            <v>MM</v>
          </cell>
          <cell r="X1338">
            <v>0</v>
          </cell>
          <cell r="Y1338">
            <v>0</v>
          </cell>
          <cell r="Z1338">
            <v>0</v>
          </cell>
          <cell r="AA1338" t="str">
            <v/>
          </cell>
          <cell r="AB1338">
            <v>0</v>
          </cell>
          <cell r="AC1338">
            <v>0</v>
          </cell>
          <cell r="AD1338">
            <v>0</v>
          </cell>
          <cell r="AE1338" t="str">
            <v/>
          </cell>
          <cell r="AF1338">
            <v>10</v>
          </cell>
          <cell r="AG1338" t="str">
            <v>G</v>
          </cell>
          <cell r="AH1338">
            <v>0</v>
          </cell>
          <cell r="AI1338" t="str">
            <v/>
          </cell>
          <cell r="AJ1338">
            <v>0</v>
          </cell>
          <cell r="AK1338" t="str">
            <v/>
          </cell>
          <cell r="AL1338" t="str">
            <v>0</v>
          </cell>
          <cell r="AM1338" t="str">
            <v>0</v>
          </cell>
          <cell r="AN1338" t="str">
            <v>0</v>
          </cell>
          <cell r="AO1338" t="str">
            <v>0</v>
          </cell>
        </row>
        <row r="1339">
          <cell r="D1339" t="str">
            <v>48328-00004-77</v>
          </cell>
          <cell r="E1339" t="str">
            <v>SHIPBOX NDEO BW CLEAR 50 + NDEO CK 25</v>
          </cell>
          <cell r="F1339">
            <v>0</v>
          </cell>
          <cell r="G1339" t="str">
            <v/>
          </cell>
          <cell r="H1339">
            <v>0</v>
          </cell>
          <cell r="I1339" t="str">
            <v>L</v>
          </cell>
          <cell r="J1339" t="str">
            <v>ST</v>
          </cell>
          <cell r="K1339" t="str">
            <v>PRIMABOX ADIPERKASA, PT</v>
          </cell>
          <cell r="L1339" t="str">
            <v>0</v>
          </cell>
          <cell r="M1339" t="str">
            <v>0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>
            <v>1</v>
          </cell>
          <cell r="U1339">
            <v>1</v>
          </cell>
          <cell r="V1339">
            <v>1</v>
          </cell>
          <cell r="W1339" t="str">
            <v>MM</v>
          </cell>
          <cell r="X1339">
            <v>0</v>
          </cell>
          <cell r="Y1339">
            <v>0</v>
          </cell>
          <cell r="Z1339">
            <v>0</v>
          </cell>
          <cell r="AA1339" t="str">
            <v/>
          </cell>
          <cell r="AB1339">
            <v>0</v>
          </cell>
          <cell r="AC1339">
            <v>0</v>
          </cell>
          <cell r="AD1339">
            <v>0</v>
          </cell>
          <cell r="AE1339" t="str">
            <v/>
          </cell>
          <cell r="AF1339">
            <v>10</v>
          </cell>
          <cell r="AG1339" t="str">
            <v>G</v>
          </cell>
          <cell r="AH1339">
            <v>0</v>
          </cell>
          <cell r="AI1339" t="str">
            <v/>
          </cell>
          <cell r="AJ1339">
            <v>0</v>
          </cell>
          <cell r="AK1339" t="str">
            <v/>
          </cell>
          <cell r="AL1339" t="str">
            <v>0</v>
          </cell>
          <cell r="AM1339" t="str">
            <v>0</v>
          </cell>
          <cell r="AN1339" t="str">
            <v>0</v>
          </cell>
          <cell r="AO1339" t="str">
            <v>0</v>
          </cell>
        </row>
        <row r="1340">
          <cell r="D1340" t="str">
            <v>48328-00004-78</v>
          </cell>
          <cell r="E1340" t="str">
            <v>LEAFLET CREME TIN 60 OLIVE&amp;APPLE</v>
          </cell>
          <cell r="F1340">
            <v>0</v>
          </cell>
          <cell r="G1340" t="str">
            <v/>
          </cell>
          <cell r="H1340">
            <v>0</v>
          </cell>
          <cell r="I1340" t="str">
            <v>L</v>
          </cell>
          <cell r="J1340" t="str">
            <v>ST</v>
          </cell>
          <cell r="K1340" t="str">
            <v>PRIMASINDO MAKMUR KENCANA PT.</v>
          </cell>
          <cell r="L1340" t="str">
            <v>0</v>
          </cell>
          <cell r="M1340" t="str">
            <v>0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>
            <v>1</v>
          </cell>
          <cell r="U1340">
            <v>1</v>
          </cell>
          <cell r="V1340">
            <v>1</v>
          </cell>
          <cell r="W1340" t="str">
            <v>MM</v>
          </cell>
          <cell r="X1340">
            <v>0</v>
          </cell>
          <cell r="Y1340">
            <v>0</v>
          </cell>
          <cell r="Z1340">
            <v>0</v>
          </cell>
          <cell r="AA1340" t="str">
            <v/>
          </cell>
          <cell r="AB1340">
            <v>0</v>
          </cell>
          <cell r="AC1340">
            <v>0</v>
          </cell>
          <cell r="AD1340">
            <v>0</v>
          </cell>
          <cell r="AE1340" t="str">
            <v/>
          </cell>
          <cell r="AF1340">
            <v>10</v>
          </cell>
          <cell r="AG1340" t="str">
            <v>G</v>
          </cell>
          <cell r="AH1340">
            <v>0</v>
          </cell>
          <cell r="AI1340" t="str">
            <v/>
          </cell>
          <cell r="AJ1340">
            <v>0</v>
          </cell>
          <cell r="AK1340" t="str">
            <v/>
          </cell>
          <cell r="AL1340" t="str">
            <v>0</v>
          </cell>
          <cell r="AM1340" t="str">
            <v>0</v>
          </cell>
          <cell r="AN1340" t="str">
            <v>0</v>
          </cell>
          <cell r="AO1340" t="str">
            <v>0</v>
          </cell>
        </row>
        <row r="1341">
          <cell r="D1341" t="str">
            <v>48328-00004-79</v>
          </cell>
          <cell r="E1341" t="str">
            <v>LEAFLET CREME TIN 60 HONEY&amp;ALMOND</v>
          </cell>
          <cell r="F1341">
            <v>0</v>
          </cell>
          <cell r="G1341" t="str">
            <v/>
          </cell>
          <cell r="H1341">
            <v>0</v>
          </cell>
          <cell r="I1341" t="str">
            <v>L</v>
          </cell>
          <cell r="J1341" t="str">
            <v>ST</v>
          </cell>
          <cell r="K1341" t="str">
            <v>PRIMASINDO MAKMUR KENCANA PT.</v>
          </cell>
          <cell r="L1341" t="str">
            <v>0</v>
          </cell>
          <cell r="M1341" t="str">
            <v>0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>
            <v>1</v>
          </cell>
          <cell r="U1341">
            <v>1</v>
          </cell>
          <cell r="V1341">
            <v>1</v>
          </cell>
          <cell r="W1341" t="str">
            <v>MM</v>
          </cell>
          <cell r="X1341">
            <v>0</v>
          </cell>
          <cell r="Y1341">
            <v>0</v>
          </cell>
          <cell r="Z1341">
            <v>0</v>
          </cell>
          <cell r="AA1341" t="str">
            <v/>
          </cell>
          <cell r="AB1341">
            <v>0</v>
          </cell>
          <cell r="AC1341">
            <v>0</v>
          </cell>
          <cell r="AD1341">
            <v>0</v>
          </cell>
          <cell r="AE1341" t="str">
            <v/>
          </cell>
          <cell r="AF1341">
            <v>10</v>
          </cell>
          <cell r="AG1341" t="str">
            <v>G</v>
          </cell>
          <cell r="AH1341">
            <v>0</v>
          </cell>
          <cell r="AI1341" t="str">
            <v/>
          </cell>
          <cell r="AJ1341">
            <v>0</v>
          </cell>
          <cell r="AK1341" t="str">
            <v/>
          </cell>
          <cell r="AL1341" t="str">
            <v>0</v>
          </cell>
          <cell r="AM1341" t="str">
            <v>0</v>
          </cell>
          <cell r="AN1341" t="str">
            <v>0</v>
          </cell>
          <cell r="AO1341" t="str">
            <v>0</v>
          </cell>
        </row>
        <row r="1342">
          <cell r="D1342" t="str">
            <v>48328-00004-80</v>
          </cell>
          <cell r="E1342" t="str">
            <v>SHIPBOX CREME TIN 60 + LEAFLET</v>
          </cell>
          <cell r="F1342">
            <v>0</v>
          </cell>
          <cell r="G1342" t="str">
            <v/>
          </cell>
          <cell r="H1342">
            <v>0</v>
          </cell>
          <cell r="I1342" t="str">
            <v>L</v>
          </cell>
          <cell r="J1342" t="str">
            <v>ST</v>
          </cell>
          <cell r="K1342" t="str">
            <v>PRIMABOX ADIPERKASA, PT</v>
          </cell>
          <cell r="L1342" t="str">
            <v>0</v>
          </cell>
          <cell r="M1342" t="str">
            <v>0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>
            <v>1</v>
          </cell>
          <cell r="U1342">
            <v>1</v>
          </cell>
          <cell r="V1342">
            <v>1</v>
          </cell>
          <cell r="W1342" t="str">
            <v>MM</v>
          </cell>
          <cell r="X1342">
            <v>0</v>
          </cell>
          <cell r="Y1342">
            <v>0</v>
          </cell>
          <cell r="Z1342">
            <v>0</v>
          </cell>
          <cell r="AA1342" t="str">
            <v/>
          </cell>
          <cell r="AB1342">
            <v>0</v>
          </cell>
          <cell r="AC1342">
            <v>0</v>
          </cell>
          <cell r="AD1342">
            <v>0</v>
          </cell>
          <cell r="AE1342" t="str">
            <v/>
          </cell>
          <cell r="AF1342">
            <v>10</v>
          </cell>
          <cell r="AG1342" t="str">
            <v>G</v>
          </cell>
          <cell r="AH1342">
            <v>0</v>
          </cell>
          <cell r="AI1342" t="str">
            <v/>
          </cell>
          <cell r="AJ1342">
            <v>0</v>
          </cell>
          <cell r="AK1342" t="str">
            <v/>
          </cell>
          <cell r="AL1342" t="str">
            <v>0</v>
          </cell>
          <cell r="AM1342" t="str">
            <v>0</v>
          </cell>
          <cell r="AN1342" t="str">
            <v>0</v>
          </cell>
          <cell r="AO1342" t="str">
            <v>0</v>
          </cell>
        </row>
        <row r="1343">
          <cell r="D1343" t="str">
            <v>48328-00004-81</v>
          </cell>
          <cell r="E1343" t="str">
            <v>LEAFLET CREME JAR 100 OLIVE&amp;APPLE</v>
          </cell>
          <cell r="F1343">
            <v>0</v>
          </cell>
          <cell r="G1343" t="str">
            <v/>
          </cell>
          <cell r="H1343">
            <v>0</v>
          </cell>
          <cell r="I1343" t="str">
            <v/>
          </cell>
          <cell r="J1343" t="str">
            <v>ST</v>
          </cell>
          <cell r="K1343" t="str">
            <v/>
          </cell>
          <cell r="L1343" t="str">
            <v>0</v>
          </cell>
          <cell r="M1343" t="str">
            <v>0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>
            <v>0</v>
          </cell>
          <cell r="U1343">
            <v>0</v>
          </cell>
          <cell r="V1343">
            <v>0</v>
          </cell>
          <cell r="W1343" t="str">
            <v/>
          </cell>
          <cell r="X1343">
            <v>0</v>
          </cell>
          <cell r="Y1343">
            <v>0</v>
          </cell>
          <cell r="Z1343">
            <v>0</v>
          </cell>
          <cell r="AA1343" t="str">
            <v/>
          </cell>
          <cell r="AB1343">
            <v>0</v>
          </cell>
          <cell r="AC1343">
            <v>0</v>
          </cell>
          <cell r="AD1343">
            <v>0</v>
          </cell>
          <cell r="AE1343" t="str">
            <v/>
          </cell>
          <cell r="AF1343">
            <v>0</v>
          </cell>
          <cell r="AG1343" t="str">
            <v>G</v>
          </cell>
          <cell r="AH1343">
            <v>0</v>
          </cell>
          <cell r="AI1343" t="str">
            <v/>
          </cell>
          <cell r="AJ1343">
            <v>0</v>
          </cell>
          <cell r="AK1343" t="str">
            <v/>
          </cell>
          <cell r="AL1343" t="str">
            <v>0</v>
          </cell>
          <cell r="AM1343" t="str">
            <v>0</v>
          </cell>
          <cell r="AN1343" t="str">
            <v>0</v>
          </cell>
          <cell r="AO1343" t="str">
            <v>0</v>
          </cell>
        </row>
        <row r="1344">
          <cell r="D1344" t="str">
            <v>48328-00004-82</v>
          </cell>
          <cell r="E1344" t="str">
            <v>LEAFLET CREME JAR 100 HONEY&amp;ALMOND</v>
          </cell>
          <cell r="F1344">
            <v>0</v>
          </cell>
          <cell r="G1344" t="str">
            <v/>
          </cell>
          <cell r="H1344">
            <v>0</v>
          </cell>
          <cell r="I1344" t="str">
            <v/>
          </cell>
          <cell r="J1344" t="str">
            <v>ST</v>
          </cell>
          <cell r="K1344" t="str">
            <v/>
          </cell>
          <cell r="L1344" t="str">
            <v>0</v>
          </cell>
          <cell r="M1344" t="str">
            <v>0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>
            <v>0</v>
          </cell>
          <cell r="U1344">
            <v>0</v>
          </cell>
          <cell r="V1344">
            <v>0</v>
          </cell>
          <cell r="W1344" t="str">
            <v/>
          </cell>
          <cell r="X1344">
            <v>0</v>
          </cell>
          <cell r="Y1344">
            <v>0</v>
          </cell>
          <cell r="Z1344">
            <v>0</v>
          </cell>
          <cell r="AA1344" t="str">
            <v/>
          </cell>
          <cell r="AB1344">
            <v>0</v>
          </cell>
          <cell r="AC1344">
            <v>0</v>
          </cell>
          <cell r="AD1344">
            <v>0</v>
          </cell>
          <cell r="AE1344" t="str">
            <v/>
          </cell>
          <cell r="AF1344">
            <v>0</v>
          </cell>
          <cell r="AG1344" t="str">
            <v>G</v>
          </cell>
          <cell r="AH1344">
            <v>0</v>
          </cell>
          <cell r="AI1344" t="str">
            <v/>
          </cell>
          <cell r="AJ1344">
            <v>0</v>
          </cell>
          <cell r="AK1344" t="str">
            <v/>
          </cell>
          <cell r="AL1344" t="str">
            <v>0</v>
          </cell>
          <cell r="AM1344" t="str">
            <v>0</v>
          </cell>
          <cell r="AN1344" t="str">
            <v>0</v>
          </cell>
          <cell r="AO1344" t="str">
            <v>0</v>
          </cell>
        </row>
        <row r="1345">
          <cell r="D1345" t="str">
            <v>48328-00004-83</v>
          </cell>
          <cell r="E1345" t="str">
            <v>FB NSOFT MIX ME 3IN1</v>
          </cell>
          <cell r="F1345">
            <v>0</v>
          </cell>
          <cell r="G1345" t="str">
            <v/>
          </cell>
          <cell r="H1345">
            <v>0</v>
          </cell>
          <cell r="I1345" t="str">
            <v>L</v>
          </cell>
          <cell r="J1345" t="str">
            <v>ST</v>
          </cell>
          <cell r="K1345" t="str">
            <v/>
          </cell>
          <cell r="L1345" t="str">
            <v>0</v>
          </cell>
          <cell r="M1345" t="str">
            <v>0</v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>
            <v>1</v>
          </cell>
          <cell r="U1345">
            <v>1</v>
          </cell>
          <cell r="V1345">
            <v>1</v>
          </cell>
          <cell r="W1345" t="str">
            <v>MM</v>
          </cell>
          <cell r="X1345">
            <v>0</v>
          </cell>
          <cell r="Y1345">
            <v>0</v>
          </cell>
          <cell r="Z1345">
            <v>0</v>
          </cell>
          <cell r="AA1345" t="str">
            <v/>
          </cell>
          <cell r="AB1345">
            <v>0</v>
          </cell>
          <cell r="AC1345">
            <v>0</v>
          </cell>
          <cell r="AD1345">
            <v>0</v>
          </cell>
          <cell r="AE1345" t="str">
            <v/>
          </cell>
          <cell r="AF1345">
            <v>10</v>
          </cell>
          <cell r="AG1345" t="str">
            <v>G</v>
          </cell>
          <cell r="AH1345">
            <v>0</v>
          </cell>
          <cell r="AI1345" t="str">
            <v/>
          </cell>
          <cell r="AJ1345">
            <v>0</v>
          </cell>
          <cell r="AK1345" t="str">
            <v/>
          </cell>
          <cell r="AL1345" t="str">
            <v>0</v>
          </cell>
          <cell r="AM1345" t="str">
            <v>0</v>
          </cell>
          <cell r="AN1345" t="str">
            <v>0</v>
          </cell>
          <cell r="AO1345" t="str">
            <v>0</v>
          </cell>
        </row>
        <row r="1346">
          <cell r="D1346" t="str">
            <v>48328-00004-84</v>
          </cell>
          <cell r="E1346" t="str">
            <v>SHIPBOX CREME JAR 100 + LEAFLET</v>
          </cell>
          <cell r="F1346">
            <v>0</v>
          </cell>
          <cell r="G1346" t="str">
            <v/>
          </cell>
          <cell r="H1346">
            <v>0</v>
          </cell>
          <cell r="I1346" t="str">
            <v>L</v>
          </cell>
          <cell r="J1346" t="str">
            <v>ST</v>
          </cell>
          <cell r="K1346" t="str">
            <v/>
          </cell>
          <cell r="L1346" t="str">
            <v>0</v>
          </cell>
          <cell r="M1346" t="str">
            <v>0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>
            <v>1</v>
          </cell>
          <cell r="U1346">
            <v>1</v>
          </cell>
          <cell r="V1346">
            <v>1</v>
          </cell>
          <cell r="W1346" t="str">
            <v>MM</v>
          </cell>
          <cell r="X1346">
            <v>0</v>
          </cell>
          <cell r="Y1346">
            <v>0</v>
          </cell>
          <cell r="Z1346">
            <v>0</v>
          </cell>
          <cell r="AA1346" t="str">
            <v/>
          </cell>
          <cell r="AB1346">
            <v>0</v>
          </cell>
          <cell r="AC1346">
            <v>0</v>
          </cell>
          <cell r="AD1346">
            <v>0</v>
          </cell>
          <cell r="AE1346" t="str">
            <v/>
          </cell>
          <cell r="AF1346">
            <v>10</v>
          </cell>
          <cell r="AG1346" t="str">
            <v>G</v>
          </cell>
          <cell r="AH1346">
            <v>0</v>
          </cell>
          <cell r="AI1346" t="str">
            <v/>
          </cell>
          <cell r="AJ1346">
            <v>0</v>
          </cell>
          <cell r="AK1346" t="str">
            <v/>
          </cell>
          <cell r="AL1346" t="str">
            <v>0</v>
          </cell>
          <cell r="AM1346" t="str">
            <v>0</v>
          </cell>
          <cell r="AN1346" t="str">
            <v>0</v>
          </cell>
          <cell r="AO1346" t="str">
            <v>0</v>
          </cell>
        </row>
        <row r="1347">
          <cell r="D1347" t="str">
            <v>48328-00004-85</v>
          </cell>
          <cell r="E1347" t="str">
            <v>FRONT STC NBO ESS VNL &amp; ALMND 200</v>
          </cell>
          <cell r="F1347">
            <v>0</v>
          </cell>
          <cell r="G1347" t="str">
            <v/>
          </cell>
          <cell r="H1347">
            <v>0</v>
          </cell>
          <cell r="I1347" t="str">
            <v>L</v>
          </cell>
          <cell r="J1347" t="str">
            <v>ST</v>
          </cell>
          <cell r="K1347" t="str">
            <v>BLOCKED PT. PEMARA LABELS INDONESIA</v>
          </cell>
          <cell r="L1347" t="str">
            <v>0</v>
          </cell>
          <cell r="M1347" t="str">
            <v>0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>
            <v>1</v>
          </cell>
          <cell r="U1347">
            <v>1</v>
          </cell>
          <cell r="V1347">
            <v>1</v>
          </cell>
          <cell r="W1347" t="str">
            <v>MM</v>
          </cell>
          <cell r="X1347">
            <v>0</v>
          </cell>
          <cell r="Y1347">
            <v>0</v>
          </cell>
          <cell r="Z1347">
            <v>0</v>
          </cell>
          <cell r="AA1347" t="str">
            <v/>
          </cell>
          <cell r="AB1347">
            <v>0</v>
          </cell>
          <cell r="AC1347">
            <v>0</v>
          </cell>
          <cell r="AD1347">
            <v>0</v>
          </cell>
          <cell r="AE1347" t="str">
            <v/>
          </cell>
          <cell r="AF1347">
            <v>10</v>
          </cell>
          <cell r="AG1347" t="str">
            <v>G</v>
          </cell>
          <cell r="AH1347">
            <v>0</v>
          </cell>
          <cell r="AI1347" t="str">
            <v/>
          </cell>
          <cell r="AJ1347">
            <v>0</v>
          </cell>
          <cell r="AK1347" t="str">
            <v/>
          </cell>
          <cell r="AL1347" t="str">
            <v>0</v>
          </cell>
          <cell r="AM1347" t="str">
            <v>0</v>
          </cell>
          <cell r="AN1347" t="str">
            <v>0</v>
          </cell>
          <cell r="AO1347" t="str">
            <v>0</v>
          </cell>
        </row>
        <row r="1348">
          <cell r="D1348" t="str">
            <v>48328-00004-86</v>
          </cell>
          <cell r="E1348" t="str">
            <v>BACK STC NBO ESS VNL &amp; ALMND 200</v>
          </cell>
          <cell r="F1348">
            <v>0</v>
          </cell>
          <cell r="G1348" t="str">
            <v/>
          </cell>
          <cell r="H1348">
            <v>0</v>
          </cell>
          <cell r="I1348" t="str">
            <v>L</v>
          </cell>
          <cell r="J1348" t="str">
            <v>ST</v>
          </cell>
          <cell r="K1348" t="str">
            <v>ANEKA RUPA TERA, PT</v>
          </cell>
          <cell r="L1348" t="str">
            <v>0</v>
          </cell>
          <cell r="M1348" t="str">
            <v>0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>
            <v>1</v>
          </cell>
          <cell r="U1348">
            <v>1</v>
          </cell>
          <cell r="V1348">
            <v>1</v>
          </cell>
          <cell r="W1348" t="str">
            <v>MM</v>
          </cell>
          <cell r="X1348">
            <v>0</v>
          </cell>
          <cell r="Y1348">
            <v>0</v>
          </cell>
          <cell r="Z1348">
            <v>0</v>
          </cell>
          <cell r="AA1348" t="str">
            <v/>
          </cell>
          <cell r="AB1348">
            <v>0</v>
          </cell>
          <cell r="AC1348">
            <v>0</v>
          </cell>
          <cell r="AD1348">
            <v>0</v>
          </cell>
          <cell r="AE1348" t="str">
            <v/>
          </cell>
          <cell r="AF1348">
            <v>10</v>
          </cell>
          <cell r="AG1348" t="str">
            <v>G</v>
          </cell>
          <cell r="AH1348">
            <v>0</v>
          </cell>
          <cell r="AI1348" t="str">
            <v/>
          </cell>
          <cell r="AJ1348">
            <v>0</v>
          </cell>
          <cell r="AK1348" t="str">
            <v/>
          </cell>
          <cell r="AL1348" t="str">
            <v>0</v>
          </cell>
          <cell r="AM1348" t="str">
            <v>0</v>
          </cell>
          <cell r="AN1348" t="str">
            <v>0</v>
          </cell>
          <cell r="AO1348" t="str">
            <v>0</v>
          </cell>
        </row>
        <row r="1349">
          <cell r="D1349" t="str">
            <v>48328-00004-87</v>
          </cell>
          <cell r="E1349" t="str">
            <v>CAP STC NBO SENSES 200</v>
          </cell>
          <cell r="F1349">
            <v>0</v>
          </cell>
          <cell r="G1349" t="str">
            <v/>
          </cell>
          <cell r="H1349">
            <v>0</v>
          </cell>
          <cell r="I1349" t="str">
            <v>L</v>
          </cell>
          <cell r="J1349" t="str">
            <v>ST</v>
          </cell>
          <cell r="K1349" t="str">
            <v>ANEKA RUPA TERA, PT</v>
          </cell>
          <cell r="L1349" t="str">
            <v>0</v>
          </cell>
          <cell r="M1349" t="str">
            <v>0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>
            <v>1</v>
          </cell>
          <cell r="U1349">
            <v>1</v>
          </cell>
          <cell r="V1349">
            <v>1</v>
          </cell>
          <cell r="W1349" t="str">
            <v>MM</v>
          </cell>
          <cell r="X1349">
            <v>0</v>
          </cell>
          <cell r="Y1349">
            <v>0</v>
          </cell>
          <cell r="Z1349">
            <v>0</v>
          </cell>
          <cell r="AA1349" t="str">
            <v/>
          </cell>
          <cell r="AB1349">
            <v>0</v>
          </cell>
          <cell r="AC1349">
            <v>0</v>
          </cell>
          <cell r="AD1349">
            <v>0</v>
          </cell>
          <cell r="AE1349" t="str">
            <v/>
          </cell>
          <cell r="AF1349">
            <v>10</v>
          </cell>
          <cell r="AG1349" t="str">
            <v>G</v>
          </cell>
          <cell r="AH1349">
            <v>0</v>
          </cell>
          <cell r="AI1349" t="str">
            <v/>
          </cell>
          <cell r="AJ1349">
            <v>0</v>
          </cell>
          <cell r="AK1349" t="str">
            <v/>
          </cell>
          <cell r="AL1349" t="str">
            <v>0</v>
          </cell>
          <cell r="AM1349" t="str">
            <v>0</v>
          </cell>
          <cell r="AN1349" t="str">
            <v>0</v>
          </cell>
          <cell r="AO1349" t="str">
            <v>0</v>
          </cell>
        </row>
        <row r="1350">
          <cell r="D1350" t="str">
            <v>48328-00004-88</v>
          </cell>
          <cell r="E1350" t="str">
            <v>CTN STC NBO ESS VNL &amp; ALMND 200</v>
          </cell>
          <cell r="F1350">
            <v>0</v>
          </cell>
          <cell r="G1350" t="str">
            <v/>
          </cell>
          <cell r="H1350">
            <v>0</v>
          </cell>
          <cell r="I1350" t="str">
            <v>L</v>
          </cell>
          <cell r="J1350" t="str">
            <v>ST</v>
          </cell>
          <cell r="K1350" t="str">
            <v>ANEKA RUPA TERA, PT</v>
          </cell>
          <cell r="L1350" t="str">
            <v>0</v>
          </cell>
          <cell r="M1350" t="str">
            <v>0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>
            <v>1</v>
          </cell>
          <cell r="U1350">
            <v>1</v>
          </cell>
          <cell r="V1350">
            <v>1</v>
          </cell>
          <cell r="W1350" t="str">
            <v>MM</v>
          </cell>
          <cell r="X1350">
            <v>0</v>
          </cell>
          <cell r="Y1350">
            <v>0</v>
          </cell>
          <cell r="Z1350">
            <v>0</v>
          </cell>
          <cell r="AA1350" t="str">
            <v/>
          </cell>
          <cell r="AB1350">
            <v>0</v>
          </cell>
          <cell r="AC1350">
            <v>0</v>
          </cell>
          <cell r="AD1350">
            <v>0</v>
          </cell>
          <cell r="AE1350" t="str">
            <v/>
          </cell>
          <cell r="AF1350">
            <v>10</v>
          </cell>
          <cell r="AG1350" t="str">
            <v>G</v>
          </cell>
          <cell r="AH1350">
            <v>0</v>
          </cell>
          <cell r="AI1350" t="str">
            <v/>
          </cell>
          <cell r="AJ1350">
            <v>0</v>
          </cell>
          <cell r="AK1350" t="str">
            <v/>
          </cell>
          <cell r="AL1350" t="str">
            <v>0</v>
          </cell>
          <cell r="AM1350" t="str">
            <v>0</v>
          </cell>
          <cell r="AN1350" t="str">
            <v>0</v>
          </cell>
          <cell r="AO1350" t="str">
            <v>0</v>
          </cell>
        </row>
        <row r="1351">
          <cell r="D1351" t="str">
            <v>48328-00004-89</v>
          </cell>
          <cell r="E1351" t="str">
            <v>FRONT STC NBO ESS CHERRY BLSM &amp; JJB 200</v>
          </cell>
          <cell r="F1351">
            <v>0</v>
          </cell>
          <cell r="G1351" t="str">
            <v/>
          </cell>
          <cell r="H1351">
            <v>0</v>
          </cell>
          <cell r="I1351" t="str">
            <v>L</v>
          </cell>
          <cell r="J1351" t="str">
            <v>ST</v>
          </cell>
          <cell r="K1351" t="str">
            <v>BLOCKED PT. PEMARA LABELS INDONESIA</v>
          </cell>
          <cell r="L1351" t="str">
            <v>0</v>
          </cell>
          <cell r="M1351" t="str">
            <v>0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>
            <v>1</v>
          </cell>
          <cell r="U1351">
            <v>1</v>
          </cell>
          <cell r="V1351">
            <v>1</v>
          </cell>
          <cell r="W1351" t="str">
            <v>MM</v>
          </cell>
          <cell r="X1351">
            <v>0</v>
          </cell>
          <cell r="Y1351">
            <v>0</v>
          </cell>
          <cell r="Z1351">
            <v>0</v>
          </cell>
          <cell r="AA1351" t="str">
            <v/>
          </cell>
          <cell r="AB1351">
            <v>0</v>
          </cell>
          <cell r="AC1351">
            <v>0</v>
          </cell>
          <cell r="AD1351">
            <v>0</v>
          </cell>
          <cell r="AE1351" t="str">
            <v/>
          </cell>
          <cell r="AF1351">
            <v>10</v>
          </cell>
          <cell r="AG1351" t="str">
            <v>G</v>
          </cell>
          <cell r="AH1351">
            <v>0</v>
          </cell>
          <cell r="AI1351" t="str">
            <v/>
          </cell>
          <cell r="AJ1351">
            <v>0</v>
          </cell>
          <cell r="AK1351" t="str">
            <v/>
          </cell>
          <cell r="AL1351" t="str">
            <v>0</v>
          </cell>
          <cell r="AM1351" t="str">
            <v>0</v>
          </cell>
          <cell r="AN1351" t="str">
            <v>0</v>
          </cell>
          <cell r="AO1351" t="str">
            <v>0</v>
          </cell>
        </row>
        <row r="1352">
          <cell r="D1352" t="str">
            <v>48328-00004-90</v>
          </cell>
          <cell r="E1352" t="str">
            <v>BACK STC NBO ESS CHERRY BLSM &amp; JJB 200</v>
          </cell>
          <cell r="F1352">
            <v>0</v>
          </cell>
          <cell r="G1352" t="str">
            <v/>
          </cell>
          <cell r="H1352">
            <v>0</v>
          </cell>
          <cell r="I1352" t="str">
            <v>L</v>
          </cell>
          <cell r="J1352" t="str">
            <v>ST</v>
          </cell>
          <cell r="K1352" t="str">
            <v>BLOCKED PT. PEMARA LABELS INDONESIA</v>
          </cell>
          <cell r="L1352" t="str">
            <v>0</v>
          </cell>
          <cell r="M1352" t="str">
            <v>0</v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>
            <v>1</v>
          </cell>
          <cell r="U1352">
            <v>1</v>
          </cell>
          <cell r="V1352">
            <v>1</v>
          </cell>
          <cell r="W1352" t="str">
            <v>MM</v>
          </cell>
          <cell r="X1352">
            <v>0</v>
          </cell>
          <cell r="Y1352">
            <v>0</v>
          </cell>
          <cell r="Z1352">
            <v>0</v>
          </cell>
          <cell r="AA1352" t="str">
            <v/>
          </cell>
          <cell r="AB1352">
            <v>0</v>
          </cell>
          <cell r="AC1352">
            <v>0</v>
          </cell>
          <cell r="AD1352">
            <v>0</v>
          </cell>
          <cell r="AE1352" t="str">
            <v/>
          </cell>
          <cell r="AF1352">
            <v>10</v>
          </cell>
          <cell r="AG1352" t="str">
            <v>G</v>
          </cell>
          <cell r="AH1352">
            <v>0</v>
          </cell>
          <cell r="AI1352" t="str">
            <v/>
          </cell>
          <cell r="AJ1352">
            <v>0</v>
          </cell>
          <cell r="AK1352" t="str">
            <v/>
          </cell>
          <cell r="AL1352" t="str">
            <v>0</v>
          </cell>
          <cell r="AM1352" t="str">
            <v>0</v>
          </cell>
          <cell r="AN1352" t="str">
            <v>0</v>
          </cell>
          <cell r="AO1352" t="str">
            <v>0</v>
          </cell>
        </row>
        <row r="1353">
          <cell r="D1353" t="str">
            <v>48328-00004-91</v>
          </cell>
          <cell r="E1353" t="str">
            <v>BOX MIKA NBO INST WHT 180 + NSOAP CC</v>
          </cell>
          <cell r="F1353">
            <v>0</v>
          </cell>
          <cell r="G1353" t="str">
            <v/>
          </cell>
          <cell r="H1353">
            <v>0</v>
          </cell>
          <cell r="I1353" t="str">
            <v>L</v>
          </cell>
          <cell r="J1353" t="str">
            <v>ST</v>
          </cell>
          <cell r="K1353" t="str">
            <v>PT Multikreasi Ciptasukses</v>
          </cell>
          <cell r="L1353" t="str">
            <v>0</v>
          </cell>
          <cell r="M1353" t="str">
            <v>0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>
            <v>1</v>
          </cell>
          <cell r="U1353">
            <v>1</v>
          </cell>
          <cell r="V1353">
            <v>1</v>
          </cell>
          <cell r="W1353" t="str">
            <v>MM</v>
          </cell>
          <cell r="X1353">
            <v>0</v>
          </cell>
          <cell r="Y1353">
            <v>0</v>
          </cell>
          <cell r="Z1353">
            <v>0</v>
          </cell>
          <cell r="AA1353" t="str">
            <v/>
          </cell>
          <cell r="AB1353">
            <v>0</v>
          </cell>
          <cell r="AC1353">
            <v>0</v>
          </cell>
          <cell r="AD1353">
            <v>0</v>
          </cell>
          <cell r="AE1353" t="str">
            <v/>
          </cell>
          <cell r="AF1353">
            <v>10</v>
          </cell>
          <cell r="AG1353" t="str">
            <v>G</v>
          </cell>
          <cell r="AH1353">
            <v>0</v>
          </cell>
          <cell r="AI1353" t="str">
            <v/>
          </cell>
          <cell r="AJ1353">
            <v>0</v>
          </cell>
          <cell r="AK1353" t="str">
            <v/>
          </cell>
          <cell r="AL1353" t="str">
            <v>0</v>
          </cell>
          <cell r="AM1353" t="str">
            <v>0</v>
          </cell>
          <cell r="AN1353" t="str">
            <v>0</v>
          </cell>
          <cell r="AO1353" t="str">
            <v>0</v>
          </cell>
        </row>
        <row r="1354">
          <cell r="D1354" t="str">
            <v>48328-00004-92</v>
          </cell>
          <cell r="E1354" t="str">
            <v>CTN STC NBO ESS CHERRY BLSM &amp; JJB 200</v>
          </cell>
          <cell r="F1354">
            <v>0</v>
          </cell>
          <cell r="G1354" t="str">
            <v/>
          </cell>
          <cell r="H1354">
            <v>0</v>
          </cell>
          <cell r="I1354" t="str">
            <v>L</v>
          </cell>
          <cell r="J1354" t="str">
            <v>ST</v>
          </cell>
          <cell r="K1354" t="str">
            <v>ANEKA RUPA TERA, PT</v>
          </cell>
          <cell r="L1354" t="str">
            <v>0</v>
          </cell>
          <cell r="M1354" t="str">
            <v>0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>
            <v>1</v>
          </cell>
          <cell r="U1354">
            <v>1</v>
          </cell>
          <cell r="V1354">
            <v>1</v>
          </cell>
          <cell r="W1354" t="str">
            <v>MM</v>
          </cell>
          <cell r="X1354">
            <v>0</v>
          </cell>
          <cell r="Y1354">
            <v>0</v>
          </cell>
          <cell r="Z1354">
            <v>0</v>
          </cell>
          <cell r="AA1354" t="str">
            <v/>
          </cell>
          <cell r="AB1354">
            <v>0</v>
          </cell>
          <cell r="AC1354">
            <v>0</v>
          </cell>
          <cell r="AD1354">
            <v>0</v>
          </cell>
          <cell r="AE1354" t="str">
            <v/>
          </cell>
          <cell r="AF1354">
            <v>1E-3</v>
          </cell>
          <cell r="AG1354" t="str">
            <v>G</v>
          </cell>
          <cell r="AH1354">
            <v>0</v>
          </cell>
          <cell r="AI1354" t="str">
            <v/>
          </cell>
          <cell r="AJ1354">
            <v>0</v>
          </cell>
          <cell r="AK1354" t="str">
            <v/>
          </cell>
          <cell r="AL1354" t="str">
            <v>0</v>
          </cell>
          <cell r="AM1354" t="str">
            <v>0</v>
          </cell>
          <cell r="AN1354" t="str">
            <v>0</v>
          </cell>
          <cell r="AO1354" t="str">
            <v>0</v>
          </cell>
        </row>
        <row r="1355">
          <cell r="D1355" t="str">
            <v>48328-00004-93</v>
          </cell>
          <cell r="E1355" t="str">
            <v>FRONT STC NBO ESS ROSE &amp; ARGAN 200</v>
          </cell>
          <cell r="F1355">
            <v>0</v>
          </cell>
          <cell r="G1355" t="str">
            <v/>
          </cell>
          <cell r="H1355">
            <v>0</v>
          </cell>
          <cell r="I1355" t="str">
            <v>L</v>
          </cell>
          <cell r="J1355" t="str">
            <v>ST</v>
          </cell>
          <cell r="K1355" t="str">
            <v>BLOCKED PT. PEMARA LABELS INDONESIA</v>
          </cell>
          <cell r="L1355" t="str">
            <v>0</v>
          </cell>
          <cell r="M1355" t="str">
            <v>0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>
            <v>1</v>
          </cell>
          <cell r="U1355">
            <v>1</v>
          </cell>
          <cell r="V1355">
            <v>1</v>
          </cell>
          <cell r="W1355" t="str">
            <v>MM</v>
          </cell>
          <cell r="X1355">
            <v>0</v>
          </cell>
          <cell r="Y1355">
            <v>0</v>
          </cell>
          <cell r="Z1355">
            <v>0</v>
          </cell>
          <cell r="AA1355" t="str">
            <v/>
          </cell>
          <cell r="AB1355">
            <v>0</v>
          </cell>
          <cell r="AC1355">
            <v>0</v>
          </cell>
          <cell r="AD1355">
            <v>0</v>
          </cell>
          <cell r="AE1355" t="str">
            <v/>
          </cell>
          <cell r="AF1355">
            <v>10</v>
          </cell>
          <cell r="AG1355" t="str">
            <v>G</v>
          </cell>
          <cell r="AH1355">
            <v>0</v>
          </cell>
          <cell r="AI1355" t="str">
            <v/>
          </cell>
          <cell r="AJ1355">
            <v>0</v>
          </cell>
          <cell r="AK1355" t="str">
            <v/>
          </cell>
          <cell r="AL1355" t="str">
            <v>0</v>
          </cell>
          <cell r="AM1355" t="str">
            <v>0</v>
          </cell>
          <cell r="AN1355" t="str">
            <v>0</v>
          </cell>
          <cell r="AO1355" t="str">
            <v>0</v>
          </cell>
        </row>
        <row r="1356">
          <cell r="D1356" t="str">
            <v>48328-00004-94</v>
          </cell>
          <cell r="E1356" t="str">
            <v>BACK STC NBO ESS ROSE &amp; ARGAN 200</v>
          </cell>
          <cell r="F1356">
            <v>0</v>
          </cell>
          <cell r="G1356" t="str">
            <v/>
          </cell>
          <cell r="H1356">
            <v>0</v>
          </cell>
          <cell r="I1356" t="str">
            <v>L</v>
          </cell>
          <cell r="J1356" t="str">
            <v>ST</v>
          </cell>
          <cell r="K1356" t="str">
            <v>BLOCKED PT. PEMARA LABELS INDONESIA</v>
          </cell>
          <cell r="L1356" t="str">
            <v>0</v>
          </cell>
          <cell r="M1356" t="str">
            <v>0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>
            <v>1</v>
          </cell>
          <cell r="U1356">
            <v>1</v>
          </cell>
          <cell r="V1356">
            <v>1</v>
          </cell>
          <cell r="W1356" t="str">
            <v>MM</v>
          </cell>
          <cell r="X1356">
            <v>0</v>
          </cell>
          <cell r="Y1356">
            <v>0</v>
          </cell>
          <cell r="Z1356">
            <v>0</v>
          </cell>
          <cell r="AA1356" t="str">
            <v/>
          </cell>
          <cell r="AB1356">
            <v>0</v>
          </cell>
          <cell r="AC1356">
            <v>0</v>
          </cell>
          <cell r="AD1356">
            <v>0</v>
          </cell>
          <cell r="AE1356" t="str">
            <v/>
          </cell>
          <cell r="AF1356">
            <v>10</v>
          </cell>
          <cell r="AG1356" t="str">
            <v>G</v>
          </cell>
          <cell r="AH1356">
            <v>0</v>
          </cell>
          <cell r="AI1356" t="str">
            <v/>
          </cell>
          <cell r="AJ1356">
            <v>0</v>
          </cell>
          <cell r="AK1356" t="str">
            <v/>
          </cell>
          <cell r="AL1356" t="str">
            <v>0</v>
          </cell>
          <cell r="AM1356" t="str">
            <v>0</v>
          </cell>
          <cell r="AN1356" t="str">
            <v>0</v>
          </cell>
          <cell r="AO1356" t="str">
            <v>0</v>
          </cell>
        </row>
        <row r="1357">
          <cell r="D1357" t="str">
            <v>48328-00004-95</v>
          </cell>
          <cell r="E1357" t="str">
            <v>STC NBO INST WHT 180+NSOAP CC</v>
          </cell>
          <cell r="F1357">
            <v>0</v>
          </cell>
          <cell r="G1357" t="str">
            <v/>
          </cell>
          <cell r="H1357">
            <v>0</v>
          </cell>
          <cell r="I1357" t="str">
            <v>L</v>
          </cell>
          <cell r="J1357" t="str">
            <v>ST</v>
          </cell>
          <cell r="K1357" t="str">
            <v>CAKRA ANUGERAH PERKASA, PT</v>
          </cell>
          <cell r="L1357" t="str">
            <v>0</v>
          </cell>
          <cell r="M1357" t="str">
            <v>0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>
            <v>1</v>
          </cell>
          <cell r="U1357">
            <v>1</v>
          </cell>
          <cell r="V1357">
            <v>1</v>
          </cell>
          <cell r="W1357" t="str">
            <v>MM</v>
          </cell>
          <cell r="X1357">
            <v>0</v>
          </cell>
          <cell r="Y1357">
            <v>0</v>
          </cell>
          <cell r="Z1357">
            <v>0</v>
          </cell>
          <cell r="AA1357" t="str">
            <v/>
          </cell>
          <cell r="AB1357">
            <v>0</v>
          </cell>
          <cell r="AC1357">
            <v>0</v>
          </cell>
          <cell r="AD1357">
            <v>0</v>
          </cell>
          <cell r="AE1357" t="str">
            <v/>
          </cell>
          <cell r="AF1357">
            <v>10</v>
          </cell>
          <cell r="AG1357" t="str">
            <v>G</v>
          </cell>
          <cell r="AH1357">
            <v>0</v>
          </cell>
          <cell r="AI1357" t="str">
            <v/>
          </cell>
          <cell r="AJ1357">
            <v>0</v>
          </cell>
          <cell r="AK1357" t="str">
            <v/>
          </cell>
          <cell r="AL1357" t="str">
            <v>0</v>
          </cell>
          <cell r="AM1357" t="str">
            <v>0</v>
          </cell>
          <cell r="AN1357" t="str">
            <v>0</v>
          </cell>
          <cell r="AO1357" t="str">
            <v>0</v>
          </cell>
        </row>
        <row r="1358">
          <cell r="D1358" t="str">
            <v>48328-00004-96</v>
          </cell>
          <cell r="E1358" t="str">
            <v>CTN STC NBO ESS ROSE &amp; ARGAN 200</v>
          </cell>
          <cell r="F1358">
            <v>0</v>
          </cell>
          <cell r="G1358" t="str">
            <v/>
          </cell>
          <cell r="H1358">
            <v>0</v>
          </cell>
          <cell r="I1358" t="str">
            <v>L</v>
          </cell>
          <cell r="J1358" t="str">
            <v>ST</v>
          </cell>
          <cell r="K1358" t="str">
            <v>ANEKA RUPA TERA, PT</v>
          </cell>
          <cell r="L1358" t="str">
            <v>0</v>
          </cell>
          <cell r="M1358" t="str">
            <v>0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>
            <v>1</v>
          </cell>
          <cell r="U1358">
            <v>1</v>
          </cell>
          <cell r="V1358">
            <v>1</v>
          </cell>
          <cell r="W1358" t="str">
            <v>MM</v>
          </cell>
          <cell r="X1358">
            <v>0</v>
          </cell>
          <cell r="Y1358">
            <v>0</v>
          </cell>
          <cell r="Z1358">
            <v>0</v>
          </cell>
          <cell r="AA1358" t="str">
            <v/>
          </cell>
          <cell r="AB1358">
            <v>0</v>
          </cell>
          <cell r="AC1358">
            <v>0</v>
          </cell>
          <cell r="AD1358">
            <v>0</v>
          </cell>
          <cell r="AE1358" t="str">
            <v/>
          </cell>
          <cell r="AF1358">
            <v>10</v>
          </cell>
          <cell r="AG1358" t="str">
            <v>G</v>
          </cell>
          <cell r="AH1358">
            <v>0</v>
          </cell>
          <cell r="AI1358" t="str">
            <v/>
          </cell>
          <cell r="AJ1358">
            <v>0</v>
          </cell>
          <cell r="AK1358" t="str">
            <v/>
          </cell>
          <cell r="AL1358" t="str">
            <v>0</v>
          </cell>
          <cell r="AM1358" t="str">
            <v>0</v>
          </cell>
          <cell r="AN1358" t="str">
            <v>0</v>
          </cell>
          <cell r="AO1358" t="str">
            <v>0</v>
          </cell>
        </row>
        <row r="1359">
          <cell r="D1359" t="str">
            <v>48328-00004-97</v>
          </cell>
          <cell r="E1359" t="str">
            <v>FRONT STC NBO ESS ORNG BLSM &amp; AVCD 200</v>
          </cell>
          <cell r="F1359">
            <v>0</v>
          </cell>
          <cell r="G1359" t="str">
            <v/>
          </cell>
          <cell r="H1359">
            <v>0</v>
          </cell>
          <cell r="I1359" t="str">
            <v>L</v>
          </cell>
          <cell r="J1359" t="str">
            <v>ST</v>
          </cell>
          <cell r="K1359" t="str">
            <v>BLOCKED PT. PEMARA LABELS INDONESIA</v>
          </cell>
          <cell r="L1359" t="str">
            <v>0</v>
          </cell>
          <cell r="M1359" t="str">
            <v>0</v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>
            <v>1</v>
          </cell>
          <cell r="U1359">
            <v>1</v>
          </cell>
          <cell r="V1359">
            <v>1</v>
          </cell>
          <cell r="W1359" t="str">
            <v>MM</v>
          </cell>
          <cell r="X1359">
            <v>0</v>
          </cell>
          <cell r="Y1359">
            <v>0</v>
          </cell>
          <cell r="Z1359">
            <v>0</v>
          </cell>
          <cell r="AA1359" t="str">
            <v/>
          </cell>
          <cell r="AB1359">
            <v>0</v>
          </cell>
          <cell r="AC1359">
            <v>0</v>
          </cell>
          <cell r="AD1359">
            <v>0</v>
          </cell>
          <cell r="AE1359" t="str">
            <v/>
          </cell>
          <cell r="AF1359">
            <v>10</v>
          </cell>
          <cell r="AG1359" t="str">
            <v>G</v>
          </cell>
          <cell r="AH1359">
            <v>0</v>
          </cell>
          <cell r="AI1359" t="str">
            <v/>
          </cell>
          <cell r="AJ1359">
            <v>0</v>
          </cell>
          <cell r="AK1359" t="str">
            <v/>
          </cell>
          <cell r="AL1359" t="str">
            <v>0</v>
          </cell>
          <cell r="AM1359" t="str">
            <v>0</v>
          </cell>
          <cell r="AN1359" t="str">
            <v>0</v>
          </cell>
          <cell r="AO1359" t="str">
            <v>0</v>
          </cell>
        </row>
        <row r="1360">
          <cell r="D1360" t="str">
            <v>48328-00004-98</v>
          </cell>
          <cell r="E1360" t="str">
            <v>BACK STC NBO ESS ORNG BLSM &amp; AVCD 200</v>
          </cell>
          <cell r="F1360">
            <v>0</v>
          </cell>
          <cell r="G1360" t="str">
            <v/>
          </cell>
          <cell r="H1360">
            <v>0</v>
          </cell>
          <cell r="I1360" t="str">
            <v>L</v>
          </cell>
          <cell r="J1360" t="str">
            <v>ST</v>
          </cell>
          <cell r="K1360" t="str">
            <v>BLOCKED PT. PEMARA LABELS INDONESIA</v>
          </cell>
          <cell r="L1360" t="str">
            <v>0</v>
          </cell>
          <cell r="M1360" t="str">
            <v>0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>
            <v>1</v>
          </cell>
          <cell r="U1360">
            <v>1</v>
          </cell>
          <cell r="V1360">
            <v>1</v>
          </cell>
          <cell r="W1360" t="str">
            <v>MM</v>
          </cell>
          <cell r="X1360">
            <v>0</v>
          </cell>
          <cell r="Y1360">
            <v>0</v>
          </cell>
          <cell r="Z1360">
            <v>0</v>
          </cell>
          <cell r="AA1360" t="str">
            <v/>
          </cell>
          <cell r="AB1360">
            <v>0</v>
          </cell>
          <cell r="AC1360">
            <v>0</v>
          </cell>
          <cell r="AD1360">
            <v>0</v>
          </cell>
          <cell r="AE1360" t="str">
            <v/>
          </cell>
          <cell r="AF1360">
            <v>10</v>
          </cell>
          <cell r="AG1360" t="str">
            <v>G</v>
          </cell>
          <cell r="AH1360">
            <v>0</v>
          </cell>
          <cell r="AI1360" t="str">
            <v/>
          </cell>
          <cell r="AJ1360">
            <v>0</v>
          </cell>
          <cell r="AK1360" t="str">
            <v/>
          </cell>
          <cell r="AL1360" t="str">
            <v>0</v>
          </cell>
          <cell r="AM1360" t="str">
            <v>0</v>
          </cell>
          <cell r="AN1360" t="str">
            <v>0</v>
          </cell>
          <cell r="AO1360" t="str">
            <v>0</v>
          </cell>
        </row>
        <row r="1361">
          <cell r="D1361" t="str">
            <v>48328-00004-99</v>
          </cell>
          <cell r="E1361" t="str">
            <v>SHIPBOX NBO INST WHT 180+NSOAP CC</v>
          </cell>
          <cell r="F1361">
            <v>0</v>
          </cell>
          <cell r="G1361" t="str">
            <v/>
          </cell>
          <cell r="H1361">
            <v>0</v>
          </cell>
          <cell r="I1361" t="str">
            <v>L</v>
          </cell>
          <cell r="J1361" t="str">
            <v>ST</v>
          </cell>
          <cell r="K1361" t="str">
            <v>PRIMABOX ADIPERKASA, PT</v>
          </cell>
          <cell r="L1361" t="str">
            <v>0</v>
          </cell>
          <cell r="M1361" t="str">
            <v>0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>
            <v>1</v>
          </cell>
          <cell r="U1361">
            <v>1</v>
          </cell>
          <cell r="V1361">
            <v>1</v>
          </cell>
          <cell r="W1361" t="str">
            <v>MM</v>
          </cell>
          <cell r="X1361">
            <v>0</v>
          </cell>
          <cell r="Y1361">
            <v>0</v>
          </cell>
          <cell r="Z1361">
            <v>0</v>
          </cell>
          <cell r="AA1361" t="str">
            <v/>
          </cell>
          <cell r="AB1361">
            <v>0</v>
          </cell>
          <cell r="AC1361">
            <v>0</v>
          </cell>
          <cell r="AD1361">
            <v>0</v>
          </cell>
          <cell r="AE1361" t="str">
            <v/>
          </cell>
          <cell r="AF1361">
            <v>10</v>
          </cell>
          <cell r="AG1361" t="str">
            <v>G</v>
          </cell>
          <cell r="AH1361">
            <v>0</v>
          </cell>
          <cell r="AI1361" t="str">
            <v/>
          </cell>
          <cell r="AJ1361">
            <v>0</v>
          </cell>
          <cell r="AK1361" t="str">
            <v/>
          </cell>
          <cell r="AL1361" t="str">
            <v>0</v>
          </cell>
          <cell r="AM1361" t="str">
            <v>0</v>
          </cell>
          <cell r="AN1361" t="str">
            <v>0</v>
          </cell>
          <cell r="AO1361" t="str">
            <v>0</v>
          </cell>
        </row>
        <row r="1362">
          <cell r="D1362" t="str">
            <v>48328-00005-00</v>
          </cell>
          <cell r="E1362" t="str">
            <v>CTN STC NBO ESS ORNG BLSM &amp; AVCD 200</v>
          </cell>
          <cell r="F1362">
            <v>0</v>
          </cell>
          <cell r="G1362" t="str">
            <v/>
          </cell>
          <cell r="H1362">
            <v>0</v>
          </cell>
          <cell r="I1362" t="str">
            <v>L</v>
          </cell>
          <cell r="J1362" t="str">
            <v>ST</v>
          </cell>
          <cell r="K1362" t="str">
            <v>ANEKA RUPA TERA, PT</v>
          </cell>
          <cell r="L1362" t="str">
            <v>0</v>
          </cell>
          <cell r="M1362" t="str">
            <v>0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>
            <v>1</v>
          </cell>
          <cell r="U1362">
            <v>1</v>
          </cell>
          <cell r="V1362">
            <v>1</v>
          </cell>
          <cell r="W1362" t="str">
            <v>MM</v>
          </cell>
          <cell r="X1362">
            <v>0</v>
          </cell>
          <cell r="Y1362">
            <v>0</v>
          </cell>
          <cell r="Z1362">
            <v>0</v>
          </cell>
          <cell r="AA1362" t="str">
            <v/>
          </cell>
          <cell r="AB1362">
            <v>0</v>
          </cell>
          <cell r="AC1362">
            <v>0</v>
          </cell>
          <cell r="AD1362">
            <v>0</v>
          </cell>
          <cell r="AE1362" t="str">
            <v/>
          </cell>
          <cell r="AF1362">
            <v>10</v>
          </cell>
          <cell r="AG1362" t="str">
            <v>G</v>
          </cell>
          <cell r="AH1362">
            <v>0</v>
          </cell>
          <cell r="AI1362" t="str">
            <v/>
          </cell>
          <cell r="AJ1362">
            <v>0</v>
          </cell>
          <cell r="AK1362" t="str">
            <v/>
          </cell>
          <cell r="AL1362" t="str">
            <v>0</v>
          </cell>
          <cell r="AM1362" t="str">
            <v>0</v>
          </cell>
          <cell r="AN1362" t="str">
            <v>0</v>
          </cell>
          <cell r="AO1362" t="str">
            <v>0</v>
          </cell>
        </row>
        <row r="1363">
          <cell r="D1363" t="str">
            <v>48328-00005-01</v>
          </cell>
          <cell r="E1363" t="str">
            <v>FB NLC SPARKLE GREEN</v>
          </cell>
          <cell r="F1363">
            <v>0</v>
          </cell>
          <cell r="G1363" t="str">
            <v/>
          </cell>
          <cell r="H1363">
            <v>0</v>
          </cell>
          <cell r="I1363" t="str">
            <v>L</v>
          </cell>
          <cell r="J1363" t="str">
            <v>ST</v>
          </cell>
          <cell r="K1363" t="str">
            <v>PT. LUMBUNG CAHAYA WARNA</v>
          </cell>
          <cell r="L1363" t="str">
            <v>0</v>
          </cell>
          <cell r="M1363" t="str">
            <v>0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>
            <v>1</v>
          </cell>
          <cell r="U1363">
            <v>1</v>
          </cell>
          <cell r="V1363">
            <v>1</v>
          </cell>
          <cell r="W1363" t="str">
            <v>MM</v>
          </cell>
          <cell r="X1363">
            <v>0</v>
          </cell>
          <cell r="Y1363">
            <v>0</v>
          </cell>
          <cell r="Z1363">
            <v>0</v>
          </cell>
          <cell r="AA1363" t="str">
            <v/>
          </cell>
          <cell r="AB1363">
            <v>0</v>
          </cell>
          <cell r="AC1363">
            <v>0</v>
          </cell>
          <cell r="AD1363">
            <v>0</v>
          </cell>
          <cell r="AE1363" t="str">
            <v/>
          </cell>
          <cell r="AF1363">
            <v>10</v>
          </cell>
          <cell r="AG1363" t="str">
            <v>G</v>
          </cell>
          <cell r="AH1363">
            <v>0</v>
          </cell>
          <cell r="AI1363" t="str">
            <v/>
          </cell>
          <cell r="AJ1363">
            <v>0</v>
          </cell>
          <cell r="AK1363" t="str">
            <v/>
          </cell>
          <cell r="AL1363" t="str">
            <v>0</v>
          </cell>
          <cell r="AM1363" t="str">
            <v>0</v>
          </cell>
          <cell r="AN1363" t="str">
            <v>0</v>
          </cell>
          <cell r="AO1363" t="str">
            <v>0</v>
          </cell>
        </row>
        <row r="1364">
          <cell r="D1364" t="str">
            <v>48328-00005-02</v>
          </cell>
          <cell r="E1364" t="str">
            <v>FB NLC SPARKLE YELLOW</v>
          </cell>
          <cell r="F1364">
            <v>0</v>
          </cell>
          <cell r="G1364" t="str">
            <v/>
          </cell>
          <cell r="H1364">
            <v>0</v>
          </cell>
          <cell r="I1364" t="str">
            <v>L</v>
          </cell>
          <cell r="J1364" t="str">
            <v>ST</v>
          </cell>
          <cell r="K1364" t="str">
            <v>PT. LUMBUNG CAHAYA WARNA</v>
          </cell>
          <cell r="L1364" t="str">
            <v>0</v>
          </cell>
          <cell r="M1364" t="str">
            <v>0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>
            <v>1</v>
          </cell>
          <cell r="U1364">
            <v>1</v>
          </cell>
          <cell r="V1364">
            <v>1</v>
          </cell>
          <cell r="W1364" t="str">
            <v>MM</v>
          </cell>
          <cell r="X1364">
            <v>0</v>
          </cell>
          <cell r="Y1364">
            <v>0</v>
          </cell>
          <cell r="Z1364">
            <v>0</v>
          </cell>
          <cell r="AA1364" t="str">
            <v/>
          </cell>
          <cell r="AB1364">
            <v>0</v>
          </cell>
          <cell r="AC1364">
            <v>0</v>
          </cell>
          <cell r="AD1364">
            <v>0</v>
          </cell>
          <cell r="AE1364" t="str">
            <v/>
          </cell>
          <cell r="AF1364">
            <v>10</v>
          </cell>
          <cell r="AG1364" t="str">
            <v>G</v>
          </cell>
          <cell r="AH1364">
            <v>0</v>
          </cell>
          <cell r="AI1364" t="str">
            <v/>
          </cell>
          <cell r="AJ1364">
            <v>0</v>
          </cell>
          <cell r="AK1364" t="str">
            <v/>
          </cell>
          <cell r="AL1364" t="str">
            <v>0</v>
          </cell>
          <cell r="AM1364" t="str">
            <v>0</v>
          </cell>
          <cell r="AN1364" t="str">
            <v>0</v>
          </cell>
          <cell r="AO1364" t="str">
            <v>0</v>
          </cell>
        </row>
        <row r="1365">
          <cell r="D1365" t="str">
            <v>48328-00005-03</v>
          </cell>
          <cell r="E1365" t="str">
            <v>FB NLC SPARKLE PINK</v>
          </cell>
          <cell r="F1365">
            <v>0</v>
          </cell>
          <cell r="G1365" t="str">
            <v/>
          </cell>
          <cell r="H1365">
            <v>0</v>
          </cell>
          <cell r="I1365" t="str">
            <v>L</v>
          </cell>
          <cell r="J1365" t="str">
            <v>ST</v>
          </cell>
          <cell r="K1365" t="str">
            <v>PT. LUMBUNG CAHAYA WARNA</v>
          </cell>
          <cell r="L1365" t="str">
            <v>0</v>
          </cell>
          <cell r="M1365" t="str">
            <v>0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>
            <v>1</v>
          </cell>
          <cell r="U1365">
            <v>1</v>
          </cell>
          <cell r="V1365">
            <v>1</v>
          </cell>
          <cell r="W1365" t="str">
            <v>MM</v>
          </cell>
          <cell r="X1365">
            <v>0</v>
          </cell>
          <cell r="Y1365">
            <v>0</v>
          </cell>
          <cell r="Z1365">
            <v>0</v>
          </cell>
          <cell r="AA1365" t="str">
            <v/>
          </cell>
          <cell r="AB1365">
            <v>0</v>
          </cell>
          <cell r="AC1365">
            <v>0</v>
          </cell>
          <cell r="AD1365">
            <v>0</v>
          </cell>
          <cell r="AE1365" t="str">
            <v/>
          </cell>
          <cell r="AF1365">
            <v>10</v>
          </cell>
          <cell r="AG1365" t="str">
            <v>G</v>
          </cell>
          <cell r="AH1365">
            <v>0</v>
          </cell>
          <cell r="AI1365" t="str">
            <v/>
          </cell>
          <cell r="AJ1365">
            <v>0</v>
          </cell>
          <cell r="AK1365" t="str">
            <v/>
          </cell>
          <cell r="AL1365" t="str">
            <v>0</v>
          </cell>
          <cell r="AM1365" t="str">
            <v>0</v>
          </cell>
          <cell r="AN1365" t="str">
            <v>0</v>
          </cell>
          <cell r="AO1365" t="str">
            <v>0</v>
          </cell>
        </row>
        <row r="1366">
          <cell r="D1366" t="str">
            <v>48328-00005-04</v>
          </cell>
          <cell r="E1366" t="str">
            <v>SHIPBOX NLC SPARKLE GREEN</v>
          </cell>
          <cell r="F1366">
            <v>0</v>
          </cell>
          <cell r="G1366" t="str">
            <v/>
          </cell>
          <cell r="H1366">
            <v>0</v>
          </cell>
          <cell r="I1366" t="str">
            <v>L</v>
          </cell>
          <cell r="J1366" t="str">
            <v>ST</v>
          </cell>
          <cell r="K1366" t="str">
            <v>PRIMABOX ADIPERKASA, PT</v>
          </cell>
          <cell r="L1366" t="str">
            <v>0</v>
          </cell>
          <cell r="M1366" t="str">
            <v>0</v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>
            <v>1</v>
          </cell>
          <cell r="U1366">
            <v>1</v>
          </cell>
          <cell r="V1366">
            <v>1</v>
          </cell>
          <cell r="W1366" t="str">
            <v>MM</v>
          </cell>
          <cell r="X1366">
            <v>0</v>
          </cell>
          <cell r="Y1366">
            <v>0</v>
          </cell>
          <cell r="Z1366">
            <v>0</v>
          </cell>
          <cell r="AA1366" t="str">
            <v/>
          </cell>
          <cell r="AB1366">
            <v>0</v>
          </cell>
          <cell r="AC1366">
            <v>0</v>
          </cell>
          <cell r="AD1366">
            <v>0</v>
          </cell>
          <cell r="AE1366" t="str">
            <v/>
          </cell>
          <cell r="AF1366">
            <v>10</v>
          </cell>
          <cell r="AG1366" t="str">
            <v>G</v>
          </cell>
          <cell r="AH1366">
            <v>0</v>
          </cell>
          <cell r="AI1366" t="str">
            <v/>
          </cell>
          <cell r="AJ1366">
            <v>0</v>
          </cell>
          <cell r="AK1366" t="str">
            <v/>
          </cell>
          <cell r="AL1366" t="str">
            <v>0</v>
          </cell>
          <cell r="AM1366" t="str">
            <v>0</v>
          </cell>
          <cell r="AN1366" t="str">
            <v>0</v>
          </cell>
          <cell r="AO1366" t="str">
            <v>0</v>
          </cell>
        </row>
        <row r="1367">
          <cell r="D1367" t="str">
            <v>48328-00005-05</v>
          </cell>
          <cell r="E1367" t="str">
            <v>SHIPBOX NLC SPARKLE YELLOW</v>
          </cell>
          <cell r="F1367">
            <v>0</v>
          </cell>
          <cell r="G1367" t="str">
            <v/>
          </cell>
          <cell r="H1367">
            <v>0</v>
          </cell>
          <cell r="I1367" t="str">
            <v>L</v>
          </cell>
          <cell r="J1367" t="str">
            <v>ST</v>
          </cell>
          <cell r="K1367" t="str">
            <v>PRIMABOX ADIPERKASA, PT</v>
          </cell>
          <cell r="L1367" t="str">
            <v>0</v>
          </cell>
          <cell r="M1367" t="str">
            <v>0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>
            <v>1</v>
          </cell>
          <cell r="U1367">
            <v>1</v>
          </cell>
          <cell r="V1367">
            <v>1</v>
          </cell>
          <cell r="W1367" t="str">
            <v>MM</v>
          </cell>
          <cell r="X1367">
            <v>0</v>
          </cell>
          <cell r="Y1367">
            <v>0</v>
          </cell>
          <cell r="Z1367">
            <v>0</v>
          </cell>
          <cell r="AA1367" t="str">
            <v/>
          </cell>
          <cell r="AB1367">
            <v>0</v>
          </cell>
          <cell r="AC1367">
            <v>0</v>
          </cell>
          <cell r="AD1367">
            <v>0</v>
          </cell>
          <cell r="AE1367" t="str">
            <v/>
          </cell>
          <cell r="AF1367">
            <v>10</v>
          </cell>
          <cell r="AG1367" t="str">
            <v>G</v>
          </cell>
          <cell r="AH1367">
            <v>0</v>
          </cell>
          <cell r="AI1367" t="str">
            <v/>
          </cell>
          <cell r="AJ1367">
            <v>0</v>
          </cell>
          <cell r="AK1367" t="str">
            <v/>
          </cell>
          <cell r="AL1367" t="str">
            <v>0</v>
          </cell>
          <cell r="AM1367" t="str">
            <v>0</v>
          </cell>
          <cell r="AN1367" t="str">
            <v>0</v>
          </cell>
          <cell r="AO1367" t="str">
            <v>0</v>
          </cell>
        </row>
        <row r="1368">
          <cell r="D1368" t="str">
            <v>48328-00005-06</v>
          </cell>
          <cell r="E1368" t="str">
            <v>SHIPBOX NLC SPARKLE PINK</v>
          </cell>
          <cell r="F1368">
            <v>0</v>
          </cell>
          <cell r="G1368" t="str">
            <v/>
          </cell>
          <cell r="H1368">
            <v>0</v>
          </cell>
          <cell r="I1368" t="str">
            <v>L</v>
          </cell>
          <cell r="J1368" t="str">
            <v>ST</v>
          </cell>
          <cell r="K1368" t="str">
            <v>PRIMABOX ADIPERKASA, PT</v>
          </cell>
          <cell r="L1368" t="str">
            <v>0</v>
          </cell>
          <cell r="M1368" t="str">
            <v>0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>
            <v>1</v>
          </cell>
          <cell r="U1368">
            <v>1</v>
          </cell>
          <cell r="V1368">
            <v>1</v>
          </cell>
          <cell r="W1368" t="str">
            <v>MM</v>
          </cell>
          <cell r="X1368">
            <v>0</v>
          </cell>
          <cell r="Y1368">
            <v>0</v>
          </cell>
          <cell r="Z1368">
            <v>0</v>
          </cell>
          <cell r="AA1368" t="str">
            <v/>
          </cell>
          <cell r="AB1368">
            <v>0</v>
          </cell>
          <cell r="AC1368">
            <v>0</v>
          </cell>
          <cell r="AD1368">
            <v>0</v>
          </cell>
          <cell r="AE1368" t="str">
            <v/>
          </cell>
          <cell r="AF1368">
            <v>10</v>
          </cell>
          <cell r="AG1368" t="str">
            <v>G</v>
          </cell>
          <cell r="AH1368">
            <v>0</v>
          </cell>
          <cell r="AI1368" t="str">
            <v/>
          </cell>
          <cell r="AJ1368">
            <v>0</v>
          </cell>
          <cell r="AK1368" t="str">
            <v/>
          </cell>
          <cell r="AL1368" t="str">
            <v>0</v>
          </cell>
          <cell r="AM1368" t="str">
            <v>0</v>
          </cell>
          <cell r="AN1368" t="str">
            <v>0</v>
          </cell>
          <cell r="AO1368" t="str">
            <v>0</v>
          </cell>
        </row>
        <row r="1369">
          <cell r="D1369" t="str">
            <v>48328-00005-07</v>
          </cell>
          <cell r="E1369" t="str">
            <v>INNERBOX NLC SPARKLE</v>
          </cell>
          <cell r="F1369">
            <v>0</v>
          </cell>
          <cell r="G1369" t="str">
            <v/>
          </cell>
          <cell r="H1369">
            <v>0</v>
          </cell>
          <cell r="I1369" t="str">
            <v>L</v>
          </cell>
          <cell r="J1369" t="str">
            <v>ST</v>
          </cell>
          <cell r="K1369" t="str">
            <v>PT. LUMBUNG CAHAYA WARNA</v>
          </cell>
          <cell r="L1369" t="str">
            <v>0</v>
          </cell>
          <cell r="M1369" t="str">
            <v>0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>
            <v>1</v>
          </cell>
          <cell r="U1369">
            <v>1</v>
          </cell>
          <cell r="V1369">
            <v>1</v>
          </cell>
          <cell r="W1369" t="str">
            <v>MM</v>
          </cell>
          <cell r="X1369">
            <v>0</v>
          </cell>
          <cell r="Y1369">
            <v>0</v>
          </cell>
          <cell r="Z1369">
            <v>0</v>
          </cell>
          <cell r="AA1369" t="str">
            <v/>
          </cell>
          <cell r="AB1369">
            <v>0</v>
          </cell>
          <cell r="AC1369">
            <v>0</v>
          </cell>
          <cell r="AD1369">
            <v>0</v>
          </cell>
          <cell r="AE1369" t="str">
            <v/>
          </cell>
          <cell r="AF1369">
            <v>10</v>
          </cell>
          <cell r="AG1369" t="str">
            <v>G</v>
          </cell>
          <cell r="AH1369">
            <v>0</v>
          </cell>
          <cell r="AI1369" t="str">
            <v/>
          </cell>
          <cell r="AJ1369">
            <v>0</v>
          </cell>
          <cell r="AK1369" t="str">
            <v/>
          </cell>
          <cell r="AL1369" t="str">
            <v>0</v>
          </cell>
          <cell r="AM1369" t="str">
            <v>0</v>
          </cell>
          <cell r="AN1369" t="str">
            <v>0</v>
          </cell>
          <cell r="AO1369" t="str">
            <v>0</v>
          </cell>
        </row>
        <row r="1370">
          <cell r="D1370" t="str">
            <v>48328-00005-08</v>
          </cell>
          <cell r="E1370" t="str">
            <v>STICKER GIFT NLC SPARKLE</v>
          </cell>
          <cell r="F1370">
            <v>0</v>
          </cell>
          <cell r="G1370" t="str">
            <v/>
          </cell>
          <cell r="H1370">
            <v>0</v>
          </cell>
          <cell r="I1370" t="str">
            <v>L</v>
          </cell>
          <cell r="J1370" t="str">
            <v>ST</v>
          </cell>
          <cell r="K1370" t="str">
            <v>PRIMASINDO MAKMUR KENCANA PT.</v>
          </cell>
          <cell r="L1370" t="str">
            <v>0</v>
          </cell>
          <cell r="M1370" t="str">
            <v>0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>
            <v>1</v>
          </cell>
          <cell r="U1370">
            <v>1</v>
          </cell>
          <cell r="V1370">
            <v>1</v>
          </cell>
          <cell r="W1370" t="str">
            <v>MM</v>
          </cell>
          <cell r="X1370">
            <v>0</v>
          </cell>
          <cell r="Y1370">
            <v>0</v>
          </cell>
          <cell r="Z1370">
            <v>0</v>
          </cell>
          <cell r="AA1370" t="str">
            <v/>
          </cell>
          <cell r="AB1370">
            <v>0</v>
          </cell>
          <cell r="AC1370">
            <v>0</v>
          </cell>
          <cell r="AD1370">
            <v>0</v>
          </cell>
          <cell r="AE1370" t="str">
            <v/>
          </cell>
          <cell r="AF1370">
            <v>10</v>
          </cell>
          <cell r="AG1370" t="str">
            <v>G</v>
          </cell>
          <cell r="AH1370">
            <v>0</v>
          </cell>
          <cell r="AI1370" t="str">
            <v/>
          </cell>
          <cell r="AJ1370">
            <v>0</v>
          </cell>
          <cell r="AK1370" t="str">
            <v/>
          </cell>
          <cell r="AL1370" t="str">
            <v>0</v>
          </cell>
          <cell r="AM1370" t="str">
            <v>0</v>
          </cell>
          <cell r="AN1370" t="str">
            <v>0</v>
          </cell>
          <cell r="AO1370" t="str">
            <v>0</v>
          </cell>
        </row>
        <row r="1371">
          <cell r="D1371" t="str">
            <v>48328-00005-18</v>
          </cell>
          <cell r="E1371" t="str">
            <v>BUKU SAKU PMI</v>
          </cell>
          <cell r="F1371">
            <v>0</v>
          </cell>
          <cell r="G1371" t="str">
            <v/>
          </cell>
          <cell r="H1371">
            <v>0</v>
          </cell>
          <cell r="I1371" t="str">
            <v/>
          </cell>
          <cell r="J1371" t="str">
            <v>ST</v>
          </cell>
          <cell r="K1371" t="str">
            <v>KREATIF MEDIA UTAMA, PT</v>
          </cell>
          <cell r="L1371" t="str">
            <v>0</v>
          </cell>
          <cell r="M1371" t="str">
            <v>0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>
            <v>0</v>
          </cell>
          <cell r="U1371">
            <v>0</v>
          </cell>
          <cell r="V1371">
            <v>0</v>
          </cell>
          <cell r="W1371" t="str">
            <v/>
          </cell>
          <cell r="X1371">
            <v>0</v>
          </cell>
          <cell r="Y1371">
            <v>0</v>
          </cell>
          <cell r="Z1371">
            <v>0</v>
          </cell>
          <cell r="AA1371" t="str">
            <v/>
          </cell>
          <cell r="AB1371">
            <v>0</v>
          </cell>
          <cell r="AC1371">
            <v>0</v>
          </cell>
          <cell r="AD1371">
            <v>0</v>
          </cell>
          <cell r="AE1371" t="str">
            <v/>
          </cell>
          <cell r="AF1371">
            <v>0</v>
          </cell>
          <cell r="AG1371" t="str">
            <v>G</v>
          </cell>
          <cell r="AH1371">
            <v>0</v>
          </cell>
          <cell r="AI1371" t="str">
            <v/>
          </cell>
          <cell r="AJ1371">
            <v>0</v>
          </cell>
          <cell r="AK1371" t="str">
            <v/>
          </cell>
          <cell r="AL1371" t="str">
            <v>0</v>
          </cell>
          <cell r="AM1371" t="str">
            <v>0</v>
          </cell>
          <cell r="AN1371" t="str">
            <v>0</v>
          </cell>
          <cell r="AO1371" t="str">
            <v>0</v>
          </cell>
        </row>
        <row r="1372">
          <cell r="D1372" t="str">
            <v>48328-00005-19</v>
          </cell>
          <cell r="E1372" t="str">
            <v>TIN BOX HP FIRST AID GUARDIAN</v>
          </cell>
          <cell r="F1372">
            <v>0</v>
          </cell>
          <cell r="G1372" t="str">
            <v/>
          </cell>
          <cell r="H1372">
            <v>0</v>
          </cell>
          <cell r="I1372" t="str">
            <v/>
          </cell>
          <cell r="J1372" t="str">
            <v>ST</v>
          </cell>
          <cell r="K1372" t="str">
            <v>PT. LUMBUNG CAHAYA WARNA</v>
          </cell>
          <cell r="L1372" t="str">
            <v>0</v>
          </cell>
          <cell r="M1372" t="str">
            <v>0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>
            <v>0</v>
          </cell>
          <cell r="U1372">
            <v>0</v>
          </cell>
          <cell r="V1372">
            <v>0</v>
          </cell>
          <cell r="W1372" t="str">
            <v/>
          </cell>
          <cell r="X1372">
            <v>0</v>
          </cell>
          <cell r="Y1372">
            <v>0</v>
          </cell>
          <cell r="Z1372">
            <v>0</v>
          </cell>
          <cell r="AA1372" t="str">
            <v/>
          </cell>
          <cell r="AB1372">
            <v>0</v>
          </cell>
          <cell r="AC1372">
            <v>0</v>
          </cell>
          <cell r="AD1372">
            <v>0</v>
          </cell>
          <cell r="AE1372" t="str">
            <v/>
          </cell>
          <cell r="AF1372">
            <v>0</v>
          </cell>
          <cell r="AG1372" t="str">
            <v>G</v>
          </cell>
          <cell r="AH1372">
            <v>0</v>
          </cell>
          <cell r="AI1372" t="str">
            <v/>
          </cell>
          <cell r="AJ1372">
            <v>0</v>
          </cell>
          <cell r="AK1372" t="str">
            <v/>
          </cell>
          <cell r="AL1372" t="str">
            <v>0</v>
          </cell>
          <cell r="AM1372" t="str">
            <v>0</v>
          </cell>
          <cell r="AN1372" t="str">
            <v>0</v>
          </cell>
          <cell r="AO1372" t="str">
            <v>0</v>
          </cell>
        </row>
        <row r="1373">
          <cell r="D1373" t="str">
            <v>48328-00005-20</v>
          </cell>
          <cell r="E1373" t="str">
            <v>SHIPBOX NSOFT MIX ME 3IN1</v>
          </cell>
          <cell r="F1373">
            <v>0</v>
          </cell>
          <cell r="G1373" t="str">
            <v/>
          </cell>
          <cell r="H1373">
            <v>0</v>
          </cell>
          <cell r="I1373" t="str">
            <v>L</v>
          </cell>
          <cell r="J1373" t="str">
            <v>ST</v>
          </cell>
          <cell r="K1373" t="str">
            <v/>
          </cell>
          <cell r="L1373" t="str">
            <v>0</v>
          </cell>
          <cell r="M1373" t="str">
            <v>0</v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>
            <v>1</v>
          </cell>
          <cell r="U1373">
            <v>1</v>
          </cell>
          <cell r="V1373">
            <v>1</v>
          </cell>
          <cell r="W1373" t="str">
            <v>MM</v>
          </cell>
          <cell r="X1373">
            <v>0</v>
          </cell>
          <cell r="Y1373">
            <v>0</v>
          </cell>
          <cell r="Z1373">
            <v>0</v>
          </cell>
          <cell r="AA1373" t="str">
            <v/>
          </cell>
          <cell r="AB1373">
            <v>0</v>
          </cell>
          <cell r="AC1373">
            <v>0</v>
          </cell>
          <cell r="AD1373">
            <v>0</v>
          </cell>
          <cell r="AE1373" t="str">
            <v/>
          </cell>
          <cell r="AF1373">
            <v>10</v>
          </cell>
          <cell r="AG1373" t="str">
            <v>G</v>
          </cell>
          <cell r="AH1373">
            <v>0</v>
          </cell>
          <cell r="AI1373" t="str">
            <v/>
          </cell>
          <cell r="AJ1373">
            <v>0</v>
          </cell>
          <cell r="AK1373" t="str">
            <v/>
          </cell>
          <cell r="AL1373" t="str">
            <v>0</v>
          </cell>
          <cell r="AM1373" t="str">
            <v>0</v>
          </cell>
          <cell r="AN1373" t="str">
            <v>0</v>
          </cell>
          <cell r="AO1373" t="str">
            <v>0</v>
          </cell>
        </row>
        <row r="1374">
          <cell r="D1374" t="str">
            <v>48328-00005-23</v>
          </cell>
          <cell r="E1374" t="str">
            <v>BOX MIKA SPARKLING + NLC STRWBRY</v>
          </cell>
          <cell r="F1374">
            <v>0</v>
          </cell>
          <cell r="G1374" t="str">
            <v/>
          </cell>
          <cell r="H1374">
            <v>0</v>
          </cell>
          <cell r="I1374" t="str">
            <v>L</v>
          </cell>
          <cell r="J1374" t="str">
            <v>ST</v>
          </cell>
          <cell r="K1374" t="str">
            <v/>
          </cell>
          <cell r="L1374" t="str">
            <v>0</v>
          </cell>
          <cell r="M1374" t="str">
            <v>0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>
            <v>1</v>
          </cell>
          <cell r="U1374">
            <v>1</v>
          </cell>
          <cell r="V1374">
            <v>1</v>
          </cell>
          <cell r="W1374" t="str">
            <v>MM</v>
          </cell>
          <cell r="X1374">
            <v>0</v>
          </cell>
          <cell r="Y1374">
            <v>0</v>
          </cell>
          <cell r="Z1374">
            <v>0</v>
          </cell>
          <cell r="AA1374" t="str">
            <v/>
          </cell>
          <cell r="AB1374">
            <v>0</v>
          </cell>
          <cell r="AC1374">
            <v>0</v>
          </cell>
          <cell r="AD1374">
            <v>0</v>
          </cell>
          <cell r="AE1374" t="str">
            <v/>
          </cell>
          <cell r="AF1374">
            <v>10</v>
          </cell>
          <cell r="AG1374" t="str">
            <v>G</v>
          </cell>
          <cell r="AH1374">
            <v>0</v>
          </cell>
          <cell r="AI1374" t="str">
            <v/>
          </cell>
          <cell r="AJ1374">
            <v>0</v>
          </cell>
          <cell r="AK1374" t="str">
            <v/>
          </cell>
          <cell r="AL1374" t="str">
            <v>0</v>
          </cell>
          <cell r="AM1374" t="str">
            <v>0</v>
          </cell>
          <cell r="AN1374" t="str">
            <v>0</v>
          </cell>
          <cell r="AO1374" t="str">
            <v>0</v>
          </cell>
        </row>
        <row r="1375">
          <cell r="D1375" t="str">
            <v>48328-00005-24</v>
          </cell>
          <cell r="E1375" t="str">
            <v>SHIPBOX HP FIRST AID GUARDIAN</v>
          </cell>
          <cell r="F1375">
            <v>0</v>
          </cell>
          <cell r="G1375" t="str">
            <v/>
          </cell>
          <cell r="H1375">
            <v>1E-3</v>
          </cell>
          <cell r="I1375" t="str">
            <v>L</v>
          </cell>
          <cell r="J1375" t="str">
            <v>ST</v>
          </cell>
          <cell r="K1375" t="str">
            <v>PRIMABOX ADIPERKASA, PT</v>
          </cell>
          <cell r="L1375" t="str">
            <v>0</v>
          </cell>
          <cell r="M1375" t="str">
            <v>0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>
            <v>10</v>
          </cell>
          <cell r="U1375">
            <v>10</v>
          </cell>
          <cell r="V1375">
            <v>10</v>
          </cell>
          <cell r="W1375" t="str">
            <v>MM</v>
          </cell>
          <cell r="X1375">
            <v>0</v>
          </cell>
          <cell r="Y1375">
            <v>0</v>
          </cell>
          <cell r="Z1375">
            <v>0</v>
          </cell>
          <cell r="AA1375" t="str">
            <v/>
          </cell>
          <cell r="AB1375">
            <v>0</v>
          </cell>
          <cell r="AC1375">
            <v>0</v>
          </cell>
          <cell r="AD1375">
            <v>0</v>
          </cell>
          <cell r="AE1375" t="str">
            <v/>
          </cell>
          <cell r="AF1375">
            <v>10</v>
          </cell>
          <cell r="AG1375" t="str">
            <v>G</v>
          </cell>
          <cell r="AH1375">
            <v>0</v>
          </cell>
          <cell r="AI1375" t="str">
            <v/>
          </cell>
          <cell r="AJ1375">
            <v>0</v>
          </cell>
          <cell r="AK1375" t="str">
            <v/>
          </cell>
          <cell r="AL1375" t="str">
            <v>0</v>
          </cell>
          <cell r="AM1375" t="str">
            <v>0</v>
          </cell>
          <cell r="AN1375" t="str">
            <v>0</v>
          </cell>
          <cell r="AO1375" t="str">
            <v>0</v>
          </cell>
        </row>
        <row r="1376">
          <cell r="D1376" t="str">
            <v>48328-00005-25</v>
          </cell>
          <cell r="E1376" t="str">
            <v>BELT NM TW MAX BRIGHT150+NDEO SP25</v>
          </cell>
          <cell r="F1376">
            <v>0</v>
          </cell>
          <cell r="G1376" t="str">
            <v/>
          </cell>
          <cell r="H1376">
            <v>0</v>
          </cell>
          <cell r="I1376" t="str">
            <v/>
          </cell>
          <cell r="J1376" t="str">
            <v>ST</v>
          </cell>
          <cell r="K1376" t="str">
            <v>PRIMASINDO MAKMUR KENCANA PT.</v>
          </cell>
          <cell r="L1376" t="str">
            <v>0</v>
          </cell>
          <cell r="M1376" t="str">
            <v>0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>
            <v>0</v>
          </cell>
          <cell r="U1376">
            <v>0</v>
          </cell>
          <cell r="V1376">
            <v>0</v>
          </cell>
          <cell r="W1376" t="str">
            <v/>
          </cell>
          <cell r="X1376">
            <v>0</v>
          </cell>
          <cell r="Y1376">
            <v>0</v>
          </cell>
          <cell r="Z1376">
            <v>0</v>
          </cell>
          <cell r="AA1376" t="str">
            <v/>
          </cell>
          <cell r="AB1376">
            <v>0</v>
          </cell>
          <cell r="AC1376">
            <v>0</v>
          </cell>
          <cell r="AD1376">
            <v>0</v>
          </cell>
          <cell r="AE1376" t="str">
            <v/>
          </cell>
          <cell r="AF1376">
            <v>0</v>
          </cell>
          <cell r="AG1376" t="str">
            <v>G</v>
          </cell>
          <cell r="AH1376">
            <v>0</v>
          </cell>
          <cell r="AI1376" t="str">
            <v/>
          </cell>
          <cell r="AJ1376">
            <v>0</v>
          </cell>
          <cell r="AK1376" t="str">
            <v/>
          </cell>
          <cell r="AL1376" t="str">
            <v>0</v>
          </cell>
          <cell r="AM1376" t="str">
            <v>0</v>
          </cell>
          <cell r="AN1376" t="str">
            <v>0</v>
          </cell>
          <cell r="AO1376" t="str">
            <v>0</v>
          </cell>
        </row>
        <row r="1377">
          <cell r="D1377" t="str">
            <v>48328-00005-26</v>
          </cell>
          <cell r="E1377" t="str">
            <v>BELT NM TW OIL ATTACK150+NDEO DI25</v>
          </cell>
          <cell r="F1377">
            <v>0</v>
          </cell>
          <cell r="G1377" t="str">
            <v/>
          </cell>
          <cell r="H1377">
            <v>0</v>
          </cell>
          <cell r="I1377" t="str">
            <v/>
          </cell>
          <cell r="J1377" t="str">
            <v>ST</v>
          </cell>
          <cell r="K1377" t="str">
            <v>PRIMASINDO MAKMUR KENCANA PT.</v>
          </cell>
          <cell r="L1377" t="str">
            <v>0</v>
          </cell>
          <cell r="M1377" t="str">
            <v>0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>
            <v>0</v>
          </cell>
          <cell r="U1377">
            <v>0</v>
          </cell>
          <cell r="V1377">
            <v>0</v>
          </cell>
          <cell r="W1377" t="str">
            <v/>
          </cell>
          <cell r="X1377">
            <v>0</v>
          </cell>
          <cell r="Y1377">
            <v>0</v>
          </cell>
          <cell r="Z1377">
            <v>0</v>
          </cell>
          <cell r="AA1377" t="str">
            <v/>
          </cell>
          <cell r="AB1377">
            <v>0</v>
          </cell>
          <cell r="AC1377">
            <v>0</v>
          </cell>
          <cell r="AD1377">
            <v>0</v>
          </cell>
          <cell r="AE1377" t="str">
            <v/>
          </cell>
          <cell r="AF1377">
            <v>0</v>
          </cell>
          <cell r="AG1377" t="str">
            <v>G</v>
          </cell>
          <cell r="AH1377">
            <v>0</v>
          </cell>
          <cell r="AI1377" t="str">
            <v/>
          </cell>
          <cell r="AJ1377">
            <v>0</v>
          </cell>
          <cell r="AK1377" t="str">
            <v/>
          </cell>
          <cell r="AL1377" t="str">
            <v>0</v>
          </cell>
          <cell r="AM1377" t="str">
            <v>0</v>
          </cell>
          <cell r="AN1377" t="str">
            <v>0</v>
          </cell>
          <cell r="AO1377" t="str">
            <v>0</v>
          </cell>
        </row>
        <row r="1378">
          <cell r="D1378" t="str">
            <v>48328-00005-28</v>
          </cell>
          <cell r="E1378" t="str">
            <v>TRAY SPARKLING + NLC STRWBRY</v>
          </cell>
          <cell r="F1378">
            <v>0</v>
          </cell>
          <cell r="G1378" t="str">
            <v/>
          </cell>
          <cell r="H1378">
            <v>0</v>
          </cell>
          <cell r="I1378" t="str">
            <v>L</v>
          </cell>
          <cell r="J1378" t="str">
            <v>ST</v>
          </cell>
          <cell r="K1378" t="str">
            <v/>
          </cell>
          <cell r="L1378" t="str">
            <v>0</v>
          </cell>
          <cell r="M1378" t="str">
            <v>0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>
            <v>1</v>
          </cell>
          <cell r="U1378">
            <v>1</v>
          </cell>
          <cell r="V1378">
            <v>1</v>
          </cell>
          <cell r="W1378" t="str">
            <v>MM</v>
          </cell>
          <cell r="X1378">
            <v>0</v>
          </cell>
          <cell r="Y1378">
            <v>0</v>
          </cell>
          <cell r="Z1378">
            <v>0</v>
          </cell>
          <cell r="AA1378" t="str">
            <v/>
          </cell>
          <cell r="AB1378">
            <v>0</v>
          </cell>
          <cell r="AC1378">
            <v>0</v>
          </cell>
          <cell r="AD1378">
            <v>0</v>
          </cell>
          <cell r="AE1378" t="str">
            <v/>
          </cell>
          <cell r="AF1378">
            <v>10</v>
          </cell>
          <cell r="AG1378" t="str">
            <v>G</v>
          </cell>
          <cell r="AH1378">
            <v>0</v>
          </cell>
          <cell r="AI1378" t="str">
            <v/>
          </cell>
          <cell r="AJ1378">
            <v>0</v>
          </cell>
          <cell r="AK1378" t="str">
            <v/>
          </cell>
          <cell r="AL1378" t="str">
            <v>0</v>
          </cell>
          <cell r="AM1378" t="str">
            <v>0</v>
          </cell>
          <cell r="AN1378" t="str">
            <v>0</v>
          </cell>
          <cell r="AO1378" t="str">
            <v>0</v>
          </cell>
        </row>
        <row r="1379">
          <cell r="D1379" t="str">
            <v>48328-00005-30</v>
          </cell>
          <cell r="E1379" t="str">
            <v>SHIPBOX NM TW MAX BRIGHT150+NDEO SP25</v>
          </cell>
          <cell r="F1379">
            <v>0</v>
          </cell>
          <cell r="G1379" t="str">
            <v/>
          </cell>
          <cell r="H1379">
            <v>0</v>
          </cell>
          <cell r="I1379" t="str">
            <v/>
          </cell>
          <cell r="J1379" t="str">
            <v>ST</v>
          </cell>
          <cell r="K1379" t="str">
            <v>PRIMABOX ADIPERKASA, PT</v>
          </cell>
          <cell r="L1379" t="str">
            <v>0</v>
          </cell>
          <cell r="M1379" t="str">
            <v>0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>
            <v>0</v>
          </cell>
          <cell r="U1379">
            <v>0</v>
          </cell>
          <cell r="V1379">
            <v>0</v>
          </cell>
          <cell r="W1379" t="str">
            <v/>
          </cell>
          <cell r="X1379">
            <v>0</v>
          </cell>
          <cell r="Y1379">
            <v>0</v>
          </cell>
          <cell r="Z1379">
            <v>0</v>
          </cell>
          <cell r="AA1379" t="str">
            <v/>
          </cell>
          <cell r="AB1379">
            <v>0</v>
          </cell>
          <cell r="AC1379">
            <v>0</v>
          </cell>
          <cell r="AD1379">
            <v>0</v>
          </cell>
          <cell r="AE1379" t="str">
            <v/>
          </cell>
          <cell r="AF1379">
            <v>0</v>
          </cell>
          <cell r="AG1379" t="str">
            <v>G</v>
          </cell>
          <cell r="AH1379">
            <v>0</v>
          </cell>
          <cell r="AI1379" t="str">
            <v/>
          </cell>
          <cell r="AJ1379">
            <v>0</v>
          </cell>
          <cell r="AK1379" t="str">
            <v/>
          </cell>
          <cell r="AL1379" t="str">
            <v>0</v>
          </cell>
          <cell r="AM1379" t="str">
            <v>0</v>
          </cell>
          <cell r="AN1379" t="str">
            <v>0</v>
          </cell>
          <cell r="AO1379" t="str">
            <v>0</v>
          </cell>
        </row>
        <row r="1380">
          <cell r="D1380" t="str">
            <v>48328-00005-31</v>
          </cell>
          <cell r="E1380" t="str">
            <v>SHIPBOX NM TW OIL ATTACK150+NDEO DI25</v>
          </cell>
          <cell r="F1380">
            <v>0</v>
          </cell>
          <cell r="G1380" t="str">
            <v/>
          </cell>
          <cell r="H1380">
            <v>0</v>
          </cell>
          <cell r="I1380" t="str">
            <v/>
          </cell>
          <cell r="J1380" t="str">
            <v>ST</v>
          </cell>
          <cell r="K1380" t="str">
            <v>PRIMABOX ADIPERKASA, PT</v>
          </cell>
          <cell r="L1380" t="str">
            <v>0</v>
          </cell>
          <cell r="M1380" t="str">
            <v>0</v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>
            <v>0</v>
          </cell>
          <cell r="U1380">
            <v>0</v>
          </cell>
          <cell r="V1380">
            <v>0</v>
          </cell>
          <cell r="W1380" t="str">
            <v/>
          </cell>
          <cell r="X1380">
            <v>0</v>
          </cell>
          <cell r="Y1380">
            <v>0</v>
          </cell>
          <cell r="Z1380">
            <v>0</v>
          </cell>
          <cell r="AA1380" t="str">
            <v/>
          </cell>
          <cell r="AB1380">
            <v>0</v>
          </cell>
          <cell r="AC1380">
            <v>0</v>
          </cell>
          <cell r="AD1380">
            <v>0</v>
          </cell>
          <cell r="AE1380" t="str">
            <v/>
          </cell>
          <cell r="AF1380">
            <v>0</v>
          </cell>
          <cell r="AG1380" t="str">
            <v>G</v>
          </cell>
          <cell r="AH1380">
            <v>0</v>
          </cell>
          <cell r="AI1380" t="str">
            <v/>
          </cell>
          <cell r="AJ1380">
            <v>0</v>
          </cell>
          <cell r="AK1380" t="str">
            <v/>
          </cell>
          <cell r="AL1380" t="str">
            <v>0</v>
          </cell>
          <cell r="AM1380" t="str">
            <v>0</v>
          </cell>
          <cell r="AN1380" t="str">
            <v>0</v>
          </cell>
          <cell r="AO1380" t="str">
            <v>0</v>
          </cell>
        </row>
        <row r="1381">
          <cell r="D1381" t="str">
            <v>48328-00005-33</v>
          </cell>
          <cell r="E1381" t="str">
            <v>SHIPBOX SPARKLING + NLC STRWBRY</v>
          </cell>
          <cell r="F1381">
            <v>0</v>
          </cell>
          <cell r="G1381" t="str">
            <v/>
          </cell>
          <cell r="H1381">
            <v>1E-3</v>
          </cell>
          <cell r="I1381" t="str">
            <v>L</v>
          </cell>
          <cell r="J1381" t="str">
            <v>ST</v>
          </cell>
          <cell r="K1381" t="str">
            <v>PRIMABOX ADIPERKASA, PT</v>
          </cell>
          <cell r="L1381" t="str">
            <v>0</v>
          </cell>
          <cell r="M1381" t="str">
            <v>0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>
            <v>10</v>
          </cell>
          <cell r="U1381">
            <v>10</v>
          </cell>
          <cell r="V1381">
            <v>10</v>
          </cell>
          <cell r="W1381" t="str">
            <v>MM</v>
          </cell>
          <cell r="X1381">
            <v>0</v>
          </cell>
          <cell r="Y1381">
            <v>0</v>
          </cell>
          <cell r="Z1381">
            <v>0</v>
          </cell>
          <cell r="AA1381" t="str">
            <v/>
          </cell>
          <cell r="AB1381">
            <v>0</v>
          </cell>
          <cell r="AC1381">
            <v>0</v>
          </cell>
          <cell r="AD1381">
            <v>0</v>
          </cell>
          <cell r="AE1381" t="str">
            <v/>
          </cell>
          <cell r="AF1381">
            <v>10</v>
          </cell>
          <cell r="AG1381" t="str">
            <v>G</v>
          </cell>
          <cell r="AH1381">
            <v>0</v>
          </cell>
          <cell r="AI1381" t="str">
            <v/>
          </cell>
          <cell r="AJ1381">
            <v>0</v>
          </cell>
          <cell r="AK1381" t="str">
            <v/>
          </cell>
          <cell r="AL1381" t="str">
            <v>0</v>
          </cell>
          <cell r="AM1381" t="str">
            <v>0</v>
          </cell>
          <cell r="AN1381" t="str">
            <v>0</v>
          </cell>
          <cell r="AO1381" t="str">
            <v>0</v>
          </cell>
        </row>
        <row r="1382">
          <cell r="D1382" t="str">
            <v>48328-00005-35</v>
          </cell>
          <cell r="E1382" t="str">
            <v>BELT NBO FIRM SMTH LTN 200+NDEO EW 25</v>
          </cell>
          <cell r="F1382">
            <v>0</v>
          </cell>
          <cell r="G1382" t="str">
            <v/>
          </cell>
          <cell r="H1382">
            <v>0</v>
          </cell>
          <cell r="I1382" t="str">
            <v/>
          </cell>
          <cell r="J1382" t="str">
            <v>ST</v>
          </cell>
          <cell r="K1382" t="str">
            <v/>
          </cell>
          <cell r="L1382" t="str">
            <v>0</v>
          </cell>
          <cell r="M1382" t="str">
            <v>0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>
            <v>0</v>
          </cell>
          <cell r="U1382">
            <v>0</v>
          </cell>
          <cell r="V1382">
            <v>0</v>
          </cell>
          <cell r="W1382" t="str">
            <v/>
          </cell>
          <cell r="X1382">
            <v>0</v>
          </cell>
          <cell r="Y1382">
            <v>0</v>
          </cell>
          <cell r="Z1382">
            <v>0</v>
          </cell>
          <cell r="AA1382" t="str">
            <v/>
          </cell>
          <cell r="AB1382">
            <v>0</v>
          </cell>
          <cell r="AC1382">
            <v>0</v>
          </cell>
          <cell r="AD1382">
            <v>0</v>
          </cell>
          <cell r="AE1382" t="str">
            <v/>
          </cell>
          <cell r="AF1382">
            <v>0</v>
          </cell>
          <cell r="AG1382" t="str">
            <v>G</v>
          </cell>
          <cell r="AH1382">
            <v>0</v>
          </cell>
          <cell r="AI1382" t="str">
            <v/>
          </cell>
          <cell r="AJ1382">
            <v>0</v>
          </cell>
          <cell r="AK1382" t="str">
            <v/>
          </cell>
          <cell r="AL1382" t="str">
            <v>0</v>
          </cell>
          <cell r="AM1382" t="str">
            <v>0</v>
          </cell>
          <cell r="AN1382" t="str">
            <v>0</v>
          </cell>
          <cell r="AO1382" t="str">
            <v>0</v>
          </cell>
        </row>
        <row r="1383">
          <cell r="D1383" t="str">
            <v>48328-00005-36</v>
          </cell>
          <cell r="E1383" t="str">
            <v>BELT NBO RADIANT SMTH SRM 180+NDEO HS 25</v>
          </cell>
          <cell r="F1383">
            <v>0</v>
          </cell>
          <cell r="G1383" t="str">
            <v/>
          </cell>
          <cell r="H1383">
            <v>0</v>
          </cell>
          <cell r="I1383" t="str">
            <v/>
          </cell>
          <cell r="J1383" t="str">
            <v>ST</v>
          </cell>
          <cell r="K1383" t="str">
            <v/>
          </cell>
          <cell r="L1383" t="str">
            <v>0</v>
          </cell>
          <cell r="M1383" t="str">
            <v>0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>
            <v>0</v>
          </cell>
          <cell r="U1383">
            <v>0</v>
          </cell>
          <cell r="V1383">
            <v>0</v>
          </cell>
          <cell r="W1383" t="str">
            <v/>
          </cell>
          <cell r="X1383">
            <v>0</v>
          </cell>
          <cell r="Y1383">
            <v>0</v>
          </cell>
          <cell r="Z1383">
            <v>0</v>
          </cell>
          <cell r="AA1383" t="str">
            <v/>
          </cell>
          <cell r="AB1383">
            <v>0</v>
          </cell>
          <cell r="AC1383">
            <v>0</v>
          </cell>
          <cell r="AD1383">
            <v>0</v>
          </cell>
          <cell r="AE1383" t="str">
            <v/>
          </cell>
          <cell r="AF1383">
            <v>0</v>
          </cell>
          <cell r="AG1383" t="str">
            <v>G</v>
          </cell>
          <cell r="AH1383">
            <v>0</v>
          </cell>
          <cell r="AI1383" t="str">
            <v/>
          </cell>
          <cell r="AJ1383">
            <v>0</v>
          </cell>
          <cell r="AK1383" t="str">
            <v/>
          </cell>
          <cell r="AL1383" t="str">
            <v>0</v>
          </cell>
          <cell r="AM1383" t="str">
            <v>0</v>
          </cell>
          <cell r="AN1383" t="str">
            <v>0</v>
          </cell>
          <cell r="AO1383" t="str">
            <v>0</v>
          </cell>
        </row>
        <row r="1384">
          <cell r="D1384" t="str">
            <v>48328-00005-37</v>
          </cell>
          <cell r="E1384" t="str">
            <v>BELT NM TW MAX BRIGHT150+NDEO FA25</v>
          </cell>
          <cell r="F1384">
            <v>0</v>
          </cell>
          <cell r="G1384" t="str">
            <v/>
          </cell>
          <cell r="H1384">
            <v>0</v>
          </cell>
          <cell r="I1384" t="str">
            <v>L</v>
          </cell>
          <cell r="J1384" t="str">
            <v>ST</v>
          </cell>
          <cell r="K1384" t="str">
            <v>PRIMASINDO MAKMUR KENCANA PT.</v>
          </cell>
          <cell r="L1384" t="str">
            <v>0</v>
          </cell>
          <cell r="M1384" t="str">
            <v>0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>
            <v>1</v>
          </cell>
          <cell r="U1384">
            <v>1</v>
          </cell>
          <cell r="V1384">
            <v>1</v>
          </cell>
          <cell r="W1384" t="str">
            <v>MM</v>
          </cell>
          <cell r="X1384">
            <v>0</v>
          </cell>
          <cell r="Y1384">
            <v>0</v>
          </cell>
          <cell r="Z1384">
            <v>0</v>
          </cell>
          <cell r="AA1384" t="str">
            <v/>
          </cell>
          <cell r="AB1384">
            <v>0</v>
          </cell>
          <cell r="AC1384">
            <v>0</v>
          </cell>
          <cell r="AD1384">
            <v>0</v>
          </cell>
          <cell r="AE1384" t="str">
            <v/>
          </cell>
          <cell r="AF1384">
            <v>10</v>
          </cell>
          <cell r="AG1384" t="str">
            <v>G</v>
          </cell>
          <cell r="AH1384">
            <v>0</v>
          </cell>
          <cell r="AI1384" t="str">
            <v/>
          </cell>
          <cell r="AJ1384">
            <v>0</v>
          </cell>
          <cell r="AK1384" t="str">
            <v/>
          </cell>
          <cell r="AL1384" t="str">
            <v>0</v>
          </cell>
          <cell r="AM1384" t="str">
            <v>0</v>
          </cell>
          <cell r="AN1384" t="str">
            <v>0</v>
          </cell>
          <cell r="AO1384" t="str">
            <v>0</v>
          </cell>
        </row>
        <row r="1385">
          <cell r="D1385" t="str">
            <v>48328-00005-38</v>
          </cell>
          <cell r="E1385" t="str">
            <v>BELT NM TW ACNE PROTECT150+NDEO CK25</v>
          </cell>
          <cell r="F1385">
            <v>0</v>
          </cell>
          <cell r="G1385" t="str">
            <v/>
          </cell>
          <cell r="H1385">
            <v>0</v>
          </cell>
          <cell r="I1385" t="str">
            <v>L</v>
          </cell>
          <cell r="J1385" t="str">
            <v>ST</v>
          </cell>
          <cell r="K1385" t="str">
            <v>PRIMASINDO MAKMUR KENCANA PT.</v>
          </cell>
          <cell r="L1385" t="str">
            <v>0</v>
          </cell>
          <cell r="M1385" t="str">
            <v>0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>
            <v>1</v>
          </cell>
          <cell r="U1385">
            <v>1</v>
          </cell>
          <cell r="V1385">
            <v>1</v>
          </cell>
          <cell r="W1385" t="str">
            <v>MM</v>
          </cell>
          <cell r="X1385">
            <v>0</v>
          </cell>
          <cell r="Y1385">
            <v>0</v>
          </cell>
          <cell r="Z1385">
            <v>0</v>
          </cell>
          <cell r="AA1385" t="str">
            <v/>
          </cell>
          <cell r="AB1385">
            <v>0</v>
          </cell>
          <cell r="AC1385">
            <v>0</v>
          </cell>
          <cell r="AD1385">
            <v>0</v>
          </cell>
          <cell r="AE1385" t="str">
            <v/>
          </cell>
          <cell r="AF1385">
            <v>10</v>
          </cell>
          <cell r="AG1385" t="str">
            <v>G</v>
          </cell>
          <cell r="AH1385">
            <v>0</v>
          </cell>
          <cell r="AI1385" t="str">
            <v/>
          </cell>
          <cell r="AJ1385">
            <v>0</v>
          </cell>
          <cell r="AK1385" t="str">
            <v/>
          </cell>
          <cell r="AL1385" t="str">
            <v>0</v>
          </cell>
          <cell r="AM1385" t="str">
            <v>0</v>
          </cell>
          <cell r="AN1385" t="str">
            <v>0</v>
          </cell>
          <cell r="AO1385" t="str">
            <v>0</v>
          </cell>
        </row>
        <row r="1386">
          <cell r="D1386" t="str">
            <v>48328-00005-39</v>
          </cell>
          <cell r="E1386" t="str">
            <v>SHIPBOX NM TW MAX BRIGHT150+NDEO FA25</v>
          </cell>
          <cell r="F1386">
            <v>0</v>
          </cell>
          <cell r="G1386" t="str">
            <v/>
          </cell>
          <cell r="H1386">
            <v>0</v>
          </cell>
          <cell r="I1386" t="str">
            <v>L</v>
          </cell>
          <cell r="J1386" t="str">
            <v>ST</v>
          </cell>
          <cell r="K1386" t="str">
            <v>PRIMABOX ADIPERKASA, PT</v>
          </cell>
          <cell r="L1386" t="str">
            <v>0</v>
          </cell>
          <cell r="M1386" t="str">
            <v>0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>
            <v>1</v>
          </cell>
          <cell r="U1386">
            <v>1</v>
          </cell>
          <cell r="V1386">
            <v>1</v>
          </cell>
          <cell r="W1386" t="str">
            <v>MM</v>
          </cell>
          <cell r="X1386">
            <v>0</v>
          </cell>
          <cell r="Y1386">
            <v>0</v>
          </cell>
          <cell r="Z1386">
            <v>0</v>
          </cell>
          <cell r="AA1386" t="str">
            <v/>
          </cell>
          <cell r="AB1386">
            <v>0</v>
          </cell>
          <cell r="AC1386">
            <v>0</v>
          </cell>
          <cell r="AD1386">
            <v>0</v>
          </cell>
          <cell r="AE1386" t="str">
            <v/>
          </cell>
          <cell r="AF1386">
            <v>10</v>
          </cell>
          <cell r="AG1386" t="str">
            <v>G</v>
          </cell>
          <cell r="AH1386">
            <v>0</v>
          </cell>
          <cell r="AI1386" t="str">
            <v/>
          </cell>
          <cell r="AJ1386">
            <v>0</v>
          </cell>
          <cell r="AK1386" t="str">
            <v/>
          </cell>
          <cell r="AL1386" t="str">
            <v>0</v>
          </cell>
          <cell r="AM1386" t="str">
            <v>0</v>
          </cell>
          <cell r="AN1386" t="str">
            <v>0</v>
          </cell>
          <cell r="AO1386" t="str">
            <v>0</v>
          </cell>
        </row>
        <row r="1387">
          <cell r="D1387" t="str">
            <v>48328-00005-40</v>
          </cell>
          <cell r="E1387" t="str">
            <v>SHIPBOX NM TW ACNE PROTECT150+NDEO CK25</v>
          </cell>
          <cell r="F1387">
            <v>0</v>
          </cell>
          <cell r="G1387" t="str">
            <v/>
          </cell>
          <cell r="H1387">
            <v>0</v>
          </cell>
          <cell r="I1387" t="str">
            <v>L</v>
          </cell>
          <cell r="J1387" t="str">
            <v>ST</v>
          </cell>
          <cell r="K1387" t="str">
            <v>PRIMABOX ADIPERKASA, PT</v>
          </cell>
          <cell r="L1387" t="str">
            <v>0</v>
          </cell>
          <cell r="M1387" t="str">
            <v>0</v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>
            <v>1</v>
          </cell>
          <cell r="U1387">
            <v>1</v>
          </cell>
          <cell r="V1387">
            <v>1</v>
          </cell>
          <cell r="W1387" t="str">
            <v>MM</v>
          </cell>
          <cell r="X1387">
            <v>0</v>
          </cell>
          <cell r="Y1387">
            <v>0</v>
          </cell>
          <cell r="Z1387">
            <v>0</v>
          </cell>
          <cell r="AA1387" t="str">
            <v/>
          </cell>
          <cell r="AB1387">
            <v>0</v>
          </cell>
          <cell r="AC1387">
            <v>0</v>
          </cell>
          <cell r="AD1387">
            <v>0</v>
          </cell>
          <cell r="AE1387" t="str">
            <v/>
          </cell>
          <cell r="AF1387">
            <v>10</v>
          </cell>
          <cell r="AG1387" t="str">
            <v>G</v>
          </cell>
          <cell r="AH1387">
            <v>0</v>
          </cell>
          <cell r="AI1387" t="str">
            <v/>
          </cell>
          <cell r="AJ1387">
            <v>0</v>
          </cell>
          <cell r="AK1387" t="str">
            <v/>
          </cell>
          <cell r="AL1387" t="str">
            <v>0</v>
          </cell>
          <cell r="AM1387" t="str">
            <v>0</v>
          </cell>
          <cell r="AN1387" t="str">
            <v>0</v>
          </cell>
          <cell r="AO1387" t="str">
            <v>0</v>
          </cell>
        </row>
        <row r="1388">
          <cell r="D1388" t="str">
            <v>48328-00005-41</v>
          </cell>
          <cell r="E1388" t="str">
            <v>ONPACK STC PINK NCRM BOOKLET</v>
          </cell>
          <cell r="F1388">
            <v>0</v>
          </cell>
          <cell r="G1388" t="str">
            <v/>
          </cell>
          <cell r="H1388">
            <v>0</v>
          </cell>
          <cell r="I1388" t="str">
            <v>L</v>
          </cell>
          <cell r="J1388" t="str">
            <v>ST</v>
          </cell>
          <cell r="K1388" t="str">
            <v/>
          </cell>
          <cell r="L1388" t="str">
            <v>0</v>
          </cell>
          <cell r="M1388" t="str">
            <v>0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>
            <v>1</v>
          </cell>
          <cell r="U1388">
            <v>1</v>
          </cell>
          <cell r="V1388">
            <v>1</v>
          </cell>
          <cell r="W1388" t="str">
            <v>MM</v>
          </cell>
          <cell r="X1388">
            <v>0</v>
          </cell>
          <cell r="Y1388">
            <v>0</v>
          </cell>
          <cell r="Z1388">
            <v>0</v>
          </cell>
          <cell r="AA1388" t="str">
            <v/>
          </cell>
          <cell r="AB1388">
            <v>0</v>
          </cell>
          <cell r="AC1388">
            <v>0</v>
          </cell>
          <cell r="AD1388">
            <v>0</v>
          </cell>
          <cell r="AE1388" t="str">
            <v/>
          </cell>
          <cell r="AF1388">
            <v>10</v>
          </cell>
          <cell r="AG1388" t="str">
            <v>G</v>
          </cell>
          <cell r="AH1388">
            <v>0</v>
          </cell>
          <cell r="AI1388" t="str">
            <v/>
          </cell>
          <cell r="AJ1388">
            <v>0</v>
          </cell>
          <cell r="AK1388" t="str">
            <v/>
          </cell>
          <cell r="AL1388" t="str">
            <v>0</v>
          </cell>
          <cell r="AM1388" t="str">
            <v>0</v>
          </cell>
          <cell r="AN1388" t="str">
            <v>0</v>
          </cell>
          <cell r="AO1388" t="str">
            <v>0</v>
          </cell>
        </row>
        <row r="1389">
          <cell r="D1389" t="str">
            <v>48328-00005-42</v>
          </cell>
          <cell r="E1389" t="str">
            <v>BOTTOM STC NCRM 60ML</v>
          </cell>
          <cell r="F1389">
            <v>0</v>
          </cell>
          <cell r="G1389" t="str">
            <v/>
          </cell>
          <cell r="H1389">
            <v>0</v>
          </cell>
          <cell r="I1389" t="str">
            <v>L</v>
          </cell>
          <cell r="J1389" t="str">
            <v>ST</v>
          </cell>
          <cell r="K1389" t="str">
            <v/>
          </cell>
          <cell r="L1389" t="str">
            <v>0</v>
          </cell>
          <cell r="M1389" t="str">
            <v>0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>
            <v>1</v>
          </cell>
          <cell r="U1389">
            <v>1</v>
          </cell>
          <cell r="V1389">
            <v>1</v>
          </cell>
          <cell r="W1389" t="str">
            <v>MM</v>
          </cell>
          <cell r="X1389">
            <v>0</v>
          </cell>
          <cell r="Y1389">
            <v>0</v>
          </cell>
          <cell r="Z1389">
            <v>0</v>
          </cell>
          <cell r="AA1389" t="str">
            <v/>
          </cell>
          <cell r="AB1389">
            <v>0</v>
          </cell>
          <cell r="AC1389">
            <v>0</v>
          </cell>
          <cell r="AD1389">
            <v>0</v>
          </cell>
          <cell r="AE1389" t="str">
            <v/>
          </cell>
          <cell r="AF1389">
            <v>10</v>
          </cell>
          <cell r="AG1389" t="str">
            <v>G</v>
          </cell>
          <cell r="AH1389">
            <v>0</v>
          </cell>
          <cell r="AI1389" t="str">
            <v/>
          </cell>
          <cell r="AJ1389">
            <v>0</v>
          </cell>
          <cell r="AK1389" t="str">
            <v/>
          </cell>
          <cell r="AL1389" t="str">
            <v>0</v>
          </cell>
          <cell r="AM1389" t="str">
            <v>0</v>
          </cell>
          <cell r="AN1389" t="str">
            <v>0</v>
          </cell>
          <cell r="AO1389" t="str">
            <v>0</v>
          </cell>
        </row>
        <row r="1390">
          <cell r="D1390" t="str">
            <v>48328-00005-43</v>
          </cell>
          <cell r="E1390" t="str">
            <v>POUCH HP FIRST AID INDOMARET</v>
          </cell>
          <cell r="F1390">
            <v>0</v>
          </cell>
          <cell r="G1390" t="str">
            <v/>
          </cell>
          <cell r="H1390">
            <v>0</v>
          </cell>
          <cell r="I1390" t="str">
            <v>L</v>
          </cell>
          <cell r="J1390" t="str">
            <v>ST</v>
          </cell>
          <cell r="K1390" t="str">
            <v>PT Golden Kreasi Solusindo Perkasa</v>
          </cell>
          <cell r="L1390" t="str">
            <v>0</v>
          </cell>
          <cell r="M1390" t="str">
            <v>0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>
            <v>1</v>
          </cell>
          <cell r="U1390">
            <v>1</v>
          </cell>
          <cell r="V1390">
            <v>1</v>
          </cell>
          <cell r="W1390" t="str">
            <v>MM</v>
          </cell>
          <cell r="X1390">
            <v>0</v>
          </cell>
          <cell r="Y1390">
            <v>0</v>
          </cell>
          <cell r="Z1390">
            <v>0</v>
          </cell>
          <cell r="AA1390" t="str">
            <v/>
          </cell>
          <cell r="AB1390">
            <v>0</v>
          </cell>
          <cell r="AC1390">
            <v>0</v>
          </cell>
          <cell r="AD1390">
            <v>0</v>
          </cell>
          <cell r="AE1390" t="str">
            <v/>
          </cell>
          <cell r="AF1390">
            <v>10</v>
          </cell>
          <cell r="AG1390" t="str">
            <v>G</v>
          </cell>
          <cell r="AH1390">
            <v>0</v>
          </cell>
          <cell r="AI1390" t="str">
            <v/>
          </cell>
          <cell r="AJ1390">
            <v>0</v>
          </cell>
          <cell r="AK1390" t="str">
            <v/>
          </cell>
          <cell r="AL1390" t="str">
            <v>0</v>
          </cell>
          <cell r="AM1390" t="str">
            <v>0</v>
          </cell>
          <cell r="AN1390" t="str">
            <v>0</v>
          </cell>
          <cell r="AO1390" t="str">
            <v>0</v>
          </cell>
        </row>
        <row r="1391">
          <cell r="D1391" t="str">
            <v>48328-00005-44</v>
          </cell>
          <cell r="E1391" t="str">
            <v>PLASTIK HP FA INDOMARET</v>
          </cell>
          <cell r="F1391">
            <v>0</v>
          </cell>
          <cell r="G1391" t="str">
            <v/>
          </cell>
          <cell r="H1391">
            <v>0</v>
          </cell>
          <cell r="I1391" t="str">
            <v>L</v>
          </cell>
          <cell r="J1391" t="str">
            <v>ST</v>
          </cell>
          <cell r="K1391" t="str">
            <v>PRIMASINDO MAKMUR KENCANA PT.</v>
          </cell>
          <cell r="L1391" t="str">
            <v>0</v>
          </cell>
          <cell r="M1391" t="str">
            <v>0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>
            <v>1</v>
          </cell>
          <cell r="U1391">
            <v>1</v>
          </cell>
          <cell r="V1391">
            <v>1</v>
          </cell>
          <cell r="W1391" t="str">
            <v>MM</v>
          </cell>
          <cell r="X1391">
            <v>0</v>
          </cell>
          <cell r="Y1391">
            <v>0</v>
          </cell>
          <cell r="Z1391">
            <v>0</v>
          </cell>
          <cell r="AA1391" t="str">
            <v/>
          </cell>
          <cell r="AB1391">
            <v>0</v>
          </cell>
          <cell r="AC1391">
            <v>0</v>
          </cell>
          <cell r="AD1391">
            <v>0</v>
          </cell>
          <cell r="AE1391" t="str">
            <v/>
          </cell>
          <cell r="AF1391">
            <v>10</v>
          </cell>
          <cell r="AG1391" t="str">
            <v>G</v>
          </cell>
          <cell r="AH1391">
            <v>0</v>
          </cell>
          <cell r="AI1391" t="str">
            <v/>
          </cell>
          <cell r="AJ1391">
            <v>0</v>
          </cell>
          <cell r="AK1391" t="str">
            <v/>
          </cell>
          <cell r="AL1391" t="str">
            <v>0</v>
          </cell>
          <cell r="AM1391" t="str">
            <v>0</v>
          </cell>
          <cell r="AN1391" t="str">
            <v>0</v>
          </cell>
          <cell r="AO1391" t="str">
            <v>0</v>
          </cell>
        </row>
        <row r="1392">
          <cell r="D1392" t="str">
            <v>48328-00005-45</v>
          </cell>
          <cell r="E1392" t="str">
            <v>BARCODE HP FA INDOMARET</v>
          </cell>
          <cell r="F1392">
            <v>0</v>
          </cell>
          <cell r="G1392" t="str">
            <v/>
          </cell>
          <cell r="H1392">
            <v>0</v>
          </cell>
          <cell r="I1392" t="str">
            <v>L</v>
          </cell>
          <cell r="J1392" t="str">
            <v>ST</v>
          </cell>
          <cell r="K1392" t="str">
            <v>PRIMASINDO MAKMUR KENCANA PT.</v>
          </cell>
          <cell r="L1392" t="str">
            <v>0</v>
          </cell>
          <cell r="M1392" t="str">
            <v>0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>
            <v>1</v>
          </cell>
          <cell r="U1392">
            <v>1</v>
          </cell>
          <cell r="V1392">
            <v>1</v>
          </cell>
          <cell r="W1392" t="str">
            <v>MM</v>
          </cell>
          <cell r="X1392">
            <v>0</v>
          </cell>
          <cell r="Y1392">
            <v>0</v>
          </cell>
          <cell r="Z1392">
            <v>0</v>
          </cell>
          <cell r="AA1392" t="str">
            <v/>
          </cell>
          <cell r="AB1392">
            <v>0</v>
          </cell>
          <cell r="AC1392">
            <v>0</v>
          </cell>
          <cell r="AD1392">
            <v>0</v>
          </cell>
          <cell r="AE1392" t="str">
            <v/>
          </cell>
          <cell r="AF1392">
            <v>10</v>
          </cell>
          <cell r="AG1392" t="str">
            <v>G</v>
          </cell>
          <cell r="AH1392">
            <v>0</v>
          </cell>
          <cell r="AI1392" t="str">
            <v/>
          </cell>
          <cell r="AJ1392">
            <v>0</v>
          </cell>
          <cell r="AK1392" t="str">
            <v/>
          </cell>
          <cell r="AL1392" t="str">
            <v>0</v>
          </cell>
          <cell r="AM1392" t="str">
            <v>0</v>
          </cell>
          <cell r="AN1392" t="str">
            <v>0</v>
          </cell>
          <cell r="AO1392" t="str">
            <v>0</v>
          </cell>
        </row>
        <row r="1393">
          <cell r="D1393" t="str">
            <v>48328-00005-46</v>
          </cell>
          <cell r="E1393" t="str">
            <v>NECK TAG HP FA INDOMARET</v>
          </cell>
          <cell r="F1393">
            <v>0</v>
          </cell>
          <cell r="G1393" t="str">
            <v/>
          </cell>
          <cell r="H1393">
            <v>0</v>
          </cell>
          <cell r="I1393" t="str">
            <v>L</v>
          </cell>
          <cell r="J1393" t="str">
            <v>ST</v>
          </cell>
          <cell r="K1393" t="str">
            <v>KREATIF MEDIA UTAMA, PT</v>
          </cell>
          <cell r="L1393" t="str">
            <v>0</v>
          </cell>
          <cell r="M1393" t="str">
            <v>0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>
            <v>1</v>
          </cell>
          <cell r="U1393">
            <v>1</v>
          </cell>
          <cell r="V1393">
            <v>1</v>
          </cell>
          <cell r="W1393" t="str">
            <v>MM</v>
          </cell>
          <cell r="X1393">
            <v>0</v>
          </cell>
          <cell r="Y1393">
            <v>0</v>
          </cell>
          <cell r="Z1393">
            <v>0</v>
          </cell>
          <cell r="AA1393" t="str">
            <v/>
          </cell>
          <cell r="AB1393">
            <v>0</v>
          </cell>
          <cell r="AC1393">
            <v>0</v>
          </cell>
          <cell r="AD1393">
            <v>0</v>
          </cell>
          <cell r="AE1393" t="str">
            <v/>
          </cell>
          <cell r="AF1393">
            <v>10</v>
          </cell>
          <cell r="AG1393" t="str">
            <v>G</v>
          </cell>
          <cell r="AH1393">
            <v>0</v>
          </cell>
          <cell r="AI1393" t="str">
            <v/>
          </cell>
          <cell r="AJ1393">
            <v>0</v>
          </cell>
          <cell r="AK1393" t="str">
            <v/>
          </cell>
          <cell r="AL1393" t="str">
            <v>0</v>
          </cell>
          <cell r="AM1393" t="str">
            <v>0</v>
          </cell>
          <cell r="AN1393" t="str">
            <v>0</v>
          </cell>
          <cell r="AO1393" t="str">
            <v>0</v>
          </cell>
        </row>
        <row r="1394">
          <cell r="D1394" t="str">
            <v>48328-00005-47</v>
          </cell>
          <cell r="E1394" t="str">
            <v>POUCH HP FIRST AID MTI &amp; LSI</v>
          </cell>
          <cell r="F1394">
            <v>0</v>
          </cell>
          <cell r="G1394" t="str">
            <v/>
          </cell>
          <cell r="H1394">
            <v>0</v>
          </cell>
          <cell r="I1394" t="str">
            <v>L</v>
          </cell>
          <cell r="J1394" t="str">
            <v>ST</v>
          </cell>
          <cell r="K1394" t="str">
            <v>PT Golden Kreasi Solusindo Perkasa</v>
          </cell>
          <cell r="L1394" t="str">
            <v>0</v>
          </cell>
          <cell r="M1394" t="str">
            <v>0</v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>
            <v>1</v>
          </cell>
          <cell r="U1394">
            <v>1</v>
          </cell>
          <cell r="V1394">
            <v>1</v>
          </cell>
          <cell r="W1394" t="str">
            <v>MM</v>
          </cell>
          <cell r="X1394">
            <v>0</v>
          </cell>
          <cell r="Y1394">
            <v>0</v>
          </cell>
          <cell r="Z1394">
            <v>0</v>
          </cell>
          <cell r="AA1394" t="str">
            <v/>
          </cell>
          <cell r="AB1394">
            <v>0</v>
          </cell>
          <cell r="AC1394">
            <v>0</v>
          </cell>
          <cell r="AD1394">
            <v>0</v>
          </cell>
          <cell r="AE1394" t="str">
            <v/>
          </cell>
          <cell r="AF1394">
            <v>10</v>
          </cell>
          <cell r="AG1394" t="str">
            <v>G</v>
          </cell>
          <cell r="AH1394">
            <v>0</v>
          </cell>
          <cell r="AI1394" t="str">
            <v/>
          </cell>
          <cell r="AJ1394">
            <v>0</v>
          </cell>
          <cell r="AK1394" t="str">
            <v/>
          </cell>
          <cell r="AL1394" t="str">
            <v>0</v>
          </cell>
          <cell r="AM1394" t="str">
            <v>0</v>
          </cell>
          <cell r="AN1394" t="str">
            <v>0</v>
          </cell>
          <cell r="AO1394" t="str">
            <v>0</v>
          </cell>
        </row>
        <row r="1395">
          <cell r="D1395" t="str">
            <v>48328-00005-48</v>
          </cell>
          <cell r="E1395" t="str">
            <v>PLASTIK HP FA MTI &amp; LSI</v>
          </cell>
          <cell r="F1395">
            <v>0</v>
          </cell>
          <cell r="G1395" t="str">
            <v/>
          </cell>
          <cell r="H1395">
            <v>0</v>
          </cell>
          <cell r="I1395" t="str">
            <v/>
          </cell>
          <cell r="J1395" t="str">
            <v>ST</v>
          </cell>
          <cell r="K1395" t="str">
            <v>PRIMASINDO MAKMUR KENCANA PT.</v>
          </cell>
          <cell r="L1395" t="str">
            <v>0</v>
          </cell>
          <cell r="M1395" t="str">
            <v>0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>
            <v>0</v>
          </cell>
          <cell r="U1395">
            <v>0</v>
          </cell>
          <cell r="V1395">
            <v>0</v>
          </cell>
          <cell r="W1395" t="str">
            <v/>
          </cell>
          <cell r="X1395">
            <v>0</v>
          </cell>
          <cell r="Y1395">
            <v>0</v>
          </cell>
          <cell r="Z1395">
            <v>0</v>
          </cell>
          <cell r="AA1395" t="str">
            <v/>
          </cell>
          <cell r="AB1395">
            <v>0</v>
          </cell>
          <cell r="AC1395">
            <v>0</v>
          </cell>
          <cell r="AD1395">
            <v>0</v>
          </cell>
          <cell r="AE1395" t="str">
            <v/>
          </cell>
          <cell r="AF1395">
            <v>0</v>
          </cell>
          <cell r="AG1395" t="str">
            <v>G</v>
          </cell>
          <cell r="AH1395">
            <v>0</v>
          </cell>
          <cell r="AI1395" t="str">
            <v/>
          </cell>
          <cell r="AJ1395">
            <v>0</v>
          </cell>
          <cell r="AK1395" t="str">
            <v/>
          </cell>
          <cell r="AL1395" t="str">
            <v>0</v>
          </cell>
          <cell r="AM1395" t="str">
            <v>0</v>
          </cell>
          <cell r="AN1395" t="str">
            <v>0</v>
          </cell>
          <cell r="AO1395" t="str">
            <v>0</v>
          </cell>
        </row>
        <row r="1396">
          <cell r="D1396" t="str">
            <v>48328-00005-49</v>
          </cell>
          <cell r="E1396" t="str">
            <v>BARCODE HP FA MTI &amp; LSI</v>
          </cell>
          <cell r="F1396">
            <v>0</v>
          </cell>
          <cell r="G1396" t="str">
            <v/>
          </cell>
          <cell r="H1396">
            <v>0</v>
          </cell>
          <cell r="I1396" t="str">
            <v>L</v>
          </cell>
          <cell r="J1396" t="str">
            <v>ST</v>
          </cell>
          <cell r="K1396" t="str">
            <v>PRIMASINDO MAKMUR KENCANA PT.</v>
          </cell>
          <cell r="L1396" t="str">
            <v>0</v>
          </cell>
          <cell r="M1396" t="str">
            <v>0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>
            <v>1</v>
          </cell>
          <cell r="U1396">
            <v>1</v>
          </cell>
          <cell r="V1396">
            <v>1</v>
          </cell>
          <cell r="W1396" t="str">
            <v>MM</v>
          </cell>
          <cell r="X1396">
            <v>0</v>
          </cell>
          <cell r="Y1396">
            <v>0</v>
          </cell>
          <cell r="Z1396">
            <v>0</v>
          </cell>
          <cell r="AA1396" t="str">
            <v/>
          </cell>
          <cell r="AB1396">
            <v>0</v>
          </cell>
          <cell r="AC1396">
            <v>0</v>
          </cell>
          <cell r="AD1396">
            <v>0</v>
          </cell>
          <cell r="AE1396" t="str">
            <v/>
          </cell>
          <cell r="AF1396">
            <v>10</v>
          </cell>
          <cell r="AG1396" t="str">
            <v>G</v>
          </cell>
          <cell r="AH1396">
            <v>0</v>
          </cell>
          <cell r="AI1396" t="str">
            <v/>
          </cell>
          <cell r="AJ1396">
            <v>0</v>
          </cell>
          <cell r="AK1396" t="str">
            <v/>
          </cell>
          <cell r="AL1396" t="str">
            <v>0</v>
          </cell>
          <cell r="AM1396" t="str">
            <v>0</v>
          </cell>
          <cell r="AN1396" t="str">
            <v>0</v>
          </cell>
          <cell r="AO1396" t="str">
            <v>0</v>
          </cell>
        </row>
        <row r="1397">
          <cell r="D1397" t="str">
            <v>48328-00005-50</v>
          </cell>
          <cell r="E1397" t="str">
            <v>NECK TAG HP FA MTI &amp; LSI</v>
          </cell>
          <cell r="F1397">
            <v>0</v>
          </cell>
          <cell r="G1397" t="str">
            <v/>
          </cell>
          <cell r="H1397">
            <v>0</v>
          </cell>
          <cell r="I1397" t="str">
            <v>L</v>
          </cell>
          <cell r="J1397" t="str">
            <v>ST</v>
          </cell>
          <cell r="K1397" t="str">
            <v>KREATIF MEDIA UTAMA, PT</v>
          </cell>
          <cell r="L1397" t="str">
            <v>0</v>
          </cell>
          <cell r="M1397" t="str">
            <v>0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>
            <v>1</v>
          </cell>
          <cell r="U1397">
            <v>1</v>
          </cell>
          <cell r="V1397">
            <v>1</v>
          </cell>
          <cell r="W1397" t="str">
            <v>MM</v>
          </cell>
          <cell r="X1397">
            <v>0</v>
          </cell>
          <cell r="Y1397">
            <v>0</v>
          </cell>
          <cell r="Z1397">
            <v>0</v>
          </cell>
          <cell r="AA1397" t="str">
            <v/>
          </cell>
          <cell r="AB1397">
            <v>0</v>
          </cell>
          <cell r="AC1397">
            <v>0</v>
          </cell>
          <cell r="AD1397">
            <v>0</v>
          </cell>
          <cell r="AE1397" t="str">
            <v/>
          </cell>
          <cell r="AF1397">
            <v>10</v>
          </cell>
          <cell r="AG1397" t="str">
            <v>G</v>
          </cell>
          <cell r="AH1397">
            <v>0</v>
          </cell>
          <cell r="AI1397" t="str">
            <v/>
          </cell>
          <cell r="AJ1397">
            <v>0</v>
          </cell>
          <cell r="AK1397" t="str">
            <v/>
          </cell>
          <cell r="AL1397" t="str">
            <v>0</v>
          </cell>
          <cell r="AM1397" t="str">
            <v>0</v>
          </cell>
          <cell r="AN1397" t="str">
            <v>0</v>
          </cell>
          <cell r="AO1397" t="str">
            <v>0</v>
          </cell>
        </row>
        <row r="1398">
          <cell r="D1398" t="str">
            <v>48328-00005-54</v>
          </cell>
          <cell r="E1398" t="str">
            <v>SHIPBOX HP FIRST AID INDOMARET</v>
          </cell>
          <cell r="F1398">
            <v>0</v>
          </cell>
          <cell r="G1398" t="str">
            <v/>
          </cell>
          <cell r="H1398">
            <v>0</v>
          </cell>
          <cell r="I1398" t="str">
            <v>L</v>
          </cell>
          <cell r="J1398" t="str">
            <v>ST</v>
          </cell>
          <cell r="K1398" t="str">
            <v>PRIMABOX ADIPERKASA, PT</v>
          </cell>
          <cell r="L1398" t="str">
            <v>0</v>
          </cell>
          <cell r="M1398" t="str">
            <v>0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>
            <v>1</v>
          </cell>
          <cell r="U1398">
            <v>1</v>
          </cell>
          <cell r="V1398">
            <v>1</v>
          </cell>
          <cell r="W1398" t="str">
            <v>MM</v>
          </cell>
          <cell r="X1398">
            <v>0</v>
          </cell>
          <cell r="Y1398">
            <v>0</v>
          </cell>
          <cell r="Z1398">
            <v>0</v>
          </cell>
          <cell r="AA1398" t="str">
            <v/>
          </cell>
          <cell r="AB1398">
            <v>0</v>
          </cell>
          <cell r="AC1398">
            <v>0</v>
          </cell>
          <cell r="AD1398">
            <v>0</v>
          </cell>
          <cell r="AE1398" t="str">
            <v/>
          </cell>
          <cell r="AF1398">
            <v>10</v>
          </cell>
          <cell r="AG1398" t="str">
            <v>G</v>
          </cell>
          <cell r="AH1398">
            <v>0</v>
          </cell>
          <cell r="AI1398" t="str">
            <v/>
          </cell>
          <cell r="AJ1398">
            <v>0</v>
          </cell>
          <cell r="AK1398" t="str">
            <v/>
          </cell>
          <cell r="AL1398" t="str">
            <v>0</v>
          </cell>
          <cell r="AM1398" t="str">
            <v>0</v>
          </cell>
          <cell r="AN1398" t="str">
            <v>0</v>
          </cell>
          <cell r="AO1398" t="str">
            <v>0</v>
          </cell>
        </row>
        <row r="1399">
          <cell r="D1399" t="str">
            <v>48328-00005-55</v>
          </cell>
          <cell r="E1399" t="str">
            <v>SHIPBOX HP FIRST AID MTI &amp; LSI</v>
          </cell>
          <cell r="F1399">
            <v>0</v>
          </cell>
          <cell r="G1399" t="str">
            <v/>
          </cell>
          <cell r="H1399">
            <v>0</v>
          </cell>
          <cell r="I1399" t="str">
            <v>L</v>
          </cell>
          <cell r="J1399" t="str">
            <v>ST</v>
          </cell>
          <cell r="K1399" t="str">
            <v>PRIMABOX ADIPERKASA, PT</v>
          </cell>
          <cell r="L1399" t="str">
            <v>0</v>
          </cell>
          <cell r="M1399" t="str">
            <v>0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>
            <v>1</v>
          </cell>
          <cell r="U1399">
            <v>1</v>
          </cell>
          <cell r="V1399">
            <v>1</v>
          </cell>
          <cell r="W1399" t="str">
            <v>MM</v>
          </cell>
          <cell r="X1399">
            <v>0</v>
          </cell>
          <cell r="Y1399">
            <v>0</v>
          </cell>
          <cell r="Z1399">
            <v>0</v>
          </cell>
          <cell r="AA1399" t="str">
            <v/>
          </cell>
          <cell r="AB1399">
            <v>0</v>
          </cell>
          <cell r="AC1399">
            <v>0</v>
          </cell>
          <cell r="AD1399">
            <v>0</v>
          </cell>
          <cell r="AE1399" t="str">
            <v/>
          </cell>
          <cell r="AF1399">
            <v>10</v>
          </cell>
          <cell r="AG1399" t="str">
            <v>G</v>
          </cell>
          <cell r="AH1399">
            <v>0</v>
          </cell>
          <cell r="AI1399" t="str">
            <v/>
          </cell>
          <cell r="AJ1399">
            <v>0</v>
          </cell>
          <cell r="AK1399" t="str">
            <v/>
          </cell>
          <cell r="AL1399" t="str">
            <v>0</v>
          </cell>
          <cell r="AM1399" t="str">
            <v>0</v>
          </cell>
          <cell r="AN1399" t="str">
            <v>0</v>
          </cell>
          <cell r="AO1399" t="str">
            <v>0</v>
          </cell>
        </row>
        <row r="1400">
          <cell r="D1400" t="str">
            <v>48328-00005-57</v>
          </cell>
          <cell r="E1400" t="str">
            <v>SHIPBOX NBO RDIANT SMTH SRM180+NDEO HS25</v>
          </cell>
          <cell r="F1400">
            <v>0</v>
          </cell>
          <cell r="G1400" t="str">
            <v/>
          </cell>
          <cell r="H1400">
            <v>1E-3</v>
          </cell>
          <cell r="I1400" t="str">
            <v>L</v>
          </cell>
          <cell r="J1400" t="str">
            <v>ST</v>
          </cell>
          <cell r="K1400" t="str">
            <v/>
          </cell>
          <cell r="L1400" t="str">
            <v>0</v>
          </cell>
          <cell r="M1400" t="str">
            <v>0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>
            <v>10</v>
          </cell>
          <cell r="U1400">
            <v>10</v>
          </cell>
          <cell r="V1400">
            <v>10</v>
          </cell>
          <cell r="W1400" t="str">
            <v>MM</v>
          </cell>
          <cell r="X1400">
            <v>0</v>
          </cell>
          <cell r="Y1400">
            <v>0</v>
          </cell>
          <cell r="Z1400">
            <v>0</v>
          </cell>
          <cell r="AA1400" t="str">
            <v/>
          </cell>
          <cell r="AB1400">
            <v>0</v>
          </cell>
          <cell r="AC1400">
            <v>0</v>
          </cell>
          <cell r="AD1400">
            <v>0</v>
          </cell>
          <cell r="AE1400" t="str">
            <v/>
          </cell>
          <cell r="AF1400">
            <v>10</v>
          </cell>
          <cell r="AG1400" t="str">
            <v>G</v>
          </cell>
          <cell r="AH1400">
            <v>0</v>
          </cell>
          <cell r="AI1400" t="str">
            <v/>
          </cell>
          <cell r="AJ1400">
            <v>0</v>
          </cell>
          <cell r="AK1400" t="str">
            <v/>
          </cell>
          <cell r="AL1400" t="str">
            <v>0</v>
          </cell>
          <cell r="AM1400" t="str">
            <v>0</v>
          </cell>
          <cell r="AN1400" t="str">
            <v>0</v>
          </cell>
          <cell r="AO1400" t="str">
            <v>0</v>
          </cell>
        </row>
        <row r="1401">
          <cell r="D1401" t="str">
            <v>48328-00005-58</v>
          </cell>
          <cell r="E1401" t="str">
            <v>SHRINK CREME JAR 100 + LEAFLET</v>
          </cell>
          <cell r="F1401">
            <v>0</v>
          </cell>
          <cell r="G1401" t="str">
            <v/>
          </cell>
          <cell r="H1401">
            <v>0</v>
          </cell>
          <cell r="I1401" t="str">
            <v>L</v>
          </cell>
          <cell r="J1401" t="str">
            <v>ST</v>
          </cell>
          <cell r="K1401" t="str">
            <v>PT Lumbung Cahaya Baru</v>
          </cell>
          <cell r="L1401" t="str">
            <v>0</v>
          </cell>
          <cell r="M1401" t="str">
            <v>0</v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>
            <v>1</v>
          </cell>
          <cell r="U1401">
            <v>1</v>
          </cell>
          <cell r="V1401">
            <v>1</v>
          </cell>
          <cell r="W1401" t="str">
            <v>MM</v>
          </cell>
          <cell r="X1401">
            <v>0</v>
          </cell>
          <cell r="Y1401">
            <v>0</v>
          </cell>
          <cell r="Z1401">
            <v>0</v>
          </cell>
          <cell r="AA1401" t="str">
            <v/>
          </cell>
          <cell r="AB1401">
            <v>0</v>
          </cell>
          <cell r="AC1401">
            <v>0</v>
          </cell>
          <cell r="AD1401">
            <v>0</v>
          </cell>
          <cell r="AE1401" t="str">
            <v/>
          </cell>
          <cell r="AF1401">
            <v>10</v>
          </cell>
          <cell r="AG1401" t="str">
            <v>G</v>
          </cell>
          <cell r="AH1401">
            <v>0</v>
          </cell>
          <cell r="AI1401" t="str">
            <v/>
          </cell>
          <cell r="AJ1401">
            <v>0</v>
          </cell>
          <cell r="AK1401" t="str">
            <v/>
          </cell>
          <cell r="AL1401" t="str">
            <v>0</v>
          </cell>
          <cell r="AM1401" t="str">
            <v>0</v>
          </cell>
          <cell r="AN1401" t="str">
            <v>0</v>
          </cell>
          <cell r="AO1401" t="str">
            <v>0</v>
          </cell>
        </row>
        <row r="1402">
          <cell r="D1402" t="str">
            <v>48328-00006-00</v>
          </cell>
          <cell r="E1402" t="str">
            <v>BACK STC NSUN AFTER SUN LOT</v>
          </cell>
          <cell r="F1402">
            <v>0</v>
          </cell>
          <cell r="G1402" t="str">
            <v/>
          </cell>
          <cell r="H1402">
            <v>0</v>
          </cell>
          <cell r="I1402" t="str">
            <v/>
          </cell>
          <cell r="J1402" t="str">
            <v>ST</v>
          </cell>
          <cell r="K1402" t="str">
            <v>ANEKA RUPA TERA, PT</v>
          </cell>
          <cell r="L1402" t="str">
            <v>0</v>
          </cell>
          <cell r="M1402" t="str">
            <v>0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>
            <v>0</v>
          </cell>
          <cell r="U1402">
            <v>0</v>
          </cell>
          <cell r="V1402">
            <v>0</v>
          </cell>
          <cell r="W1402" t="str">
            <v/>
          </cell>
          <cell r="X1402">
            <v>0</v>
          </cell>
          <cell r="Y1402">
            <v>0</v>
          </cell>
          <cell r="Z1402">
            <v>0</v>
          </cell>
          <cell r="AA1402" t="str">
            <v/>
          </cell>
          <cell r="AB1402">
            <v>0</v>
          </cell>
          <cell r="AC1402">
            <v>0</v>
          </cell>
          <cell r="AD1402">
            <v>0</v>
          </cell>
          <cell r="AE1402" t="str">
            <v/>
          </cell>
          <cell r="AF1402">
            <v>0</v>
          </cell>
          <cell r="AG1402" t="str">
            <v>G</v>
          </cell>
          <cell r="AH1402">
            <v>0</v>
          </cell>
          <cell r="AI1402" t="str">
            <v/>
          </cell>
          <cell r="AJ1402">
            <v>0</v>
          </cell>
          <cell r="AK1402" t="str">
            <v/>
          </cell>
          <cell r="AL1402" t="str">
            <v>0</v>
          </cell>
          <cell r="AM1402" t="str">
            <v>0</v>
          </cell>
          <cell r="AN1402" t="str">
            <v>0</v>
          </cell>
          <cell r="AO1402" t="str">
            <v>0</v>
          </cell>
        </row>
        <row r="1403">
          <cell r="D1403" t="str">
            <v>48328-00006-01</v>
          </cell>
          <cell r="E1403" t="str">
            <v>BACK STC NSUN SPY PRT&amp;RFR CLG MST SPF50</v>
          </cell>
          <cell r="F1403">
            <v>0</v>
          </cell>
          <cell r="G1403" t="str">
            <v/>
          </cell>
          <cell r="H1403">
            <v>0</v>
          </cell>
          <cell r="I1403" t="str">
            <v/>
          </cell>
          <cell r="J1403" t="str">
            <v>ST</v>
          </cell>
          <cell r="K1403" t="str">
            <v>ANEKA RUPA TERA, PT</v>
          </cell>
          <cell r="L1403" t="str">
            <v>0</v>
          </cell>
          <cell r="M1403" t="str">
            <v>0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>
            <v>0</v>
          </cell>
          <cell r="U1403">
            <v>0</v>
          </cell>
          <cell r="V1403">
            <v>0</v>
          </cell>
          <cell r="W1403" t="str">
            <v/>
          </cell>
          <cell r="X1403">
            <v>0</v>
          </cell>
          <cell r="Y1403">
            <v>0</v>
          </cell>
          <cell r="Z1403">
            <v>0</v>
          </cell>
          <cell r="AA1403" t="str">
            <v/>
          </cell>
          <cell r="AB1403">
            <v>0</v>
          </cell>
          <cell r="AC1403">
            <v>0</v>
          </cell>
          <cell r="AD1403">
            <v>0</v>
          </cell>
          <cell r="AE1403" t="str">
            <v/>
          </cell>
          <cell r="AF1403">
            <v>0</v>
          </cell>
          <cell r="AG1403" t="str">
            <v>G</v>
          </cell>
          <cell r="AH1403">
            <v>0</v>
          </cell>
          <cell r="AI1403" t="str">
            <v/>
          </cell>
          <cell r="AJ1403">
            <v>0</v>
          </cell>
          <cell r="AK1403" t="str">
            <v/>
          </cell>
          <cell r="AL1403" t="str">
            <v>0</v>
          </cell>
          <cell r="AM1403" t="str">
            <v>0</v>
          </cell>
          <cell r="AN1403" t="str">
            <v>0</v>
          </cell>
          <cell r="AO1403" t="str">
            <v>0</v>
          </cell>
        </row>
        <row r="1404">
          <cell r="D1404" t="str">
            <v>48328-00006-03</v>
          </cell>
          <cell r="E1404" t="str">
            <v>BACK STC NSUN KDS SWM&amp;PLY_PRT SPF50</v>
          </cell>
          <cell r="F1404">
            <v>0</v>
          </cell>
          <cell r="G1404" t="str">
            <v/>
          </cell>
          <cell r="H1404">
            <v>0</v>
          </cell>
          <cell r="I1404" t="str">
            <v/>
          </cell>
          <cell r="J1404" t="str">
            <v>ST</v>
          </cell>
          <cell r="K1404" t="str">
            <v>ANEKA RUPA TERA, PT</v>
          </cell>
          <cell r="L1404" t="str">
            <v>0</v>
          </cell>
          <cell r="M1404" t="str">
            <v>0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>
            <v>0</v>
          </cell>
          <cell r="U1404">
            <v>0</v>
          </cell>
          <cell r="V1404">
            <v>0</v>
          </cell>
          <cell r="W1404" t="str">
            <v/>
          </cell>
          <cell r="X1404">
            <v>0</v>
          </cell>
          <cell r="Y1404">
            <v>0</v>
          </cell>
          <cell r="Z1404">
            <v>0</v>
          </cell>
          <cell r="AA1404" t="str">
            <v/>
          </cell>
          <cell r="AB1404">
            <v>0</v>
          </cell>
          <cell r="AC1404">
            <v>0</v>
          </cell>
          <cell r="AD1404">
            <v>0</v>
          </cell>
          <cell r="AE1404" t="str">
            <v/>
          </cell>
          <cell r="AF1404">
            <v>0</v>
          </cell>
          <cell r="AG1404" t="str">
            <v>G</v>
          </cell>
          <cell r="AH1404">
            <v>0</v>
          </cell>
          <cell r="AI1404" t="str">
            <v/>
          </cell>
          <cell r="AJ1404">
            <v>0</v>
          </cell>
          <cell r="AK1404" t="str">
            <v/>
          </cell>
          <cell r="AL1404" t="str">
            <v>0</v>
          </cell>
          <cell r="AM1404" t="str">
            <v>0</v>
          </cell>
          <cell r="AN1404" t="str">
            <v>0</v>
          </cell>
          <cell r="AO1404" t="str">
            <v>0</v>
          </cell>
        </row>
        <row r="1405">
          <cell r="D1405" t="str">
            <v>48328-00006-04</v>
          </cell>
          <cell r="E1405" t="str">
            <v>PAPER BAG HP FA GUARDIAN</v>
          </cell>
          <cell r="F1405">
            <v>0</v>
          </cell>
          <cell r="G1405" t="str">
            <v/>
          </cell>
          <cell r="H1405">
            <v>1E-3</v>
          </cell>
          <cell r="I1405" t="str">
            <v>L</v>
          </cell>
          <cell r="J1405" t="str">
            <v>ST</v>
          </cell>
          <cell r="K1405" t="str">
            <v>PRIMASINDO MAKMUR KENCANA PT.</v>
          </cell>
          <cell r="L1405" t="str">
            <v>0</v>
          </cell>
          <cell r="M1405" t="str">
            <v>0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>
            <v>10</v>
          </cell>
          <cell r="U1405">
            <v>10</v>
          </cell>
          <cell r="V1405">
            <v>10</v>
          </cell>
          <cell r="W1405" t="str">
            <v>MM</v>
          </cell>
          <cell r="X1405">
            <v>0</v>
          </cell>
          <cell r="Y1405">
            <v>0</v>
          </cell>
          <cell r="Z1405">
            <v>0</v>
          </cell>
          <cell r="AA1405" t="str">
            <v/>
          </cell>
          <cell r="AB1405">
            <v>0</v>
          </cell>
          <cell r="AC1405">
            <v>0</v>
          </cell>
          <cell r="AD1405">
            <v>0</v>
          </cell>
          <cell r="AE1405" t="str">
            <v/>
          </cell>
          <cell r="AF1405">
            <v>1000</v>
          </cell>
          <cell r="AG1405" t="str">
            <v>G</v>
          </cell>
          <cell r="AH1405">
            <v>0</v>
          </cell>
          <cell r="AI1405" t="str">
            <v/>
          </cell>
          <cell r="AJ1405">
            <v>0</v>
          </cell>
          <cell r="AK1405" t="str">
            <v/>
          </cell>
          <cell r="AL1405" t="str">
            <v>0</v>
          </cell>
          <cell r="AM1405" t="str">
            <v>0</v>
          </cell>
          <cell r="AN1405" t="str">
            <v>0</v>
          </cell>
          <cell r="AO1405" t="str">
            <v>0</v>
          </cell>
        </row>
        <row r="1406">
          <cell r="D1406" t="str">
            <v>48328-00006-05</v>
          </cell>
          <cell r="E1406" t="str">
            <v>TIN BOX HP FIRST AID GUARDIAN TRAVEL</v>
          </cell>
          <cell r="F1406">
            <v>0</v>
          </cell>
          <cell r="G1406" t="str">
            <v/>
          </cell>
          <cell r="H1406">
            <v>1E-3</v>
          </cell>
          <cell r="I1406" t="str">
            <v>L</v>
          </cell>
          <cell r="J1406" t="str">
            <v>ST</v>
          </cell>
          <cell r="K1406" t="str">
            <v>PT. LUMBUNG CAHAYA WARNA</v>
          </cell>
          <cell r="L1406" t="str">
            <v>0</v>
          </cell>
          <cell r="M1406" t="str">
            <v>0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>
            <v>10</v>
          </cell>
          <cell r="U1406">
            <v>10</v>
          </cell>
          <cell r="V1406">
            <v>10</v>
          </cell>
          <cell r="W1406" t="str">
            <v>MM</v>
          </cell>
          <cell r="X1406">
            <v>0</v>
          </cell>
          <cell r="Y1406">
            <v>0</v>
          </cell>
          <cell r="Z1406">
            <v>0</v>
          </cell>
          <cell r="AA1406" t="str">
            <v/>
          </cell>
          <cell r="AB1406">
            <v>0</v>
          </cell>
          <cell r="AC1406">
            <v>0</v>
          </cell>
          <cell r="AD1406">
            <v>0</v>
          </cell>
          <cell r="AE1406" t="str">
            <v/>
          </cell>
          <cell r="AF1406">
            <v>1000</v>
          </cell>
          <cell r="AG1406" t="str">
            <v>G</v>
          </cell>
          <cell r="AH1406">
            <v>0</v>
          </cell>
          <cell r="AI1406" t="str">
            <v/>
          </cell>
          <cell r="AJ1406">
            <v>0</v>
          </cell>
          <cell r="AK1406" t="str">
            <v/>
          </cell>
          <cell r="AL1406" t="str">
            <v>0</v>
          </cell>
          <cell r="AM1406" t="str">
            <v>0</v>
          </cell>
          <cell r="AN1406" t="str">
            <v>0</v>
          </cell>
          <cell r="AO1406" t="str">
            <v>0</v>
          </cell>
        </row>
        <row r="1407">
          <cell r="D1407" t="str">
            <v>48328-00006-06</v>
          </cell>
          <cell r="E1407" t="str">
            <v>TIN BOX HP FIRST AID GUARDIAN BROSIS</v>
          </cell>
          <cell r="F1407">
            <v>0</v>
          </cell>
          <cell r="G1407" t="str">
            <v/>
          </cell>
          <cell r="H1407">
            <v>1E-3</v>
          </cell>
          <cell r="I1407" t="str">
            <v>L</v>
          </cell>
          <cell r="J1407" t="str">
            <v>ST</v>
          </cell>
          <cell r="K1407" t="str">
            <v>PT. LUMBUNG CAHAYA WARNA</v>
          </cell>
          <cell r="L1407" t="str">
            <v>0</v>
          </cell>
          <cell r="M1407" t="str">
            <v>0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>
            <v>10</v>
          </cell>
          <cell r="U1407">
            <v>10</v>
          </cell>
          <cell r="V1407">
            <v>10</v>
          </cell>
          <cell r="W1407" t="str">
            <v>MM</v>
          </cell>
          <cell r="X1407">
            <v>0</v>
          </cell>
          <cell r="Y1407">
            <v>0</v>
          </cell>
          <cell r="Z1407">
            <v>0</v>
          </cell>
          <cell r="AA1407" t="str">
            <v/>
          </cell>
          <cell r="AB1407">
            <v>0</v>
          </cell>
          <cell r="AC1407">
            <v>0</v>
          </cell>
          <cell r="AD1407">
            <v>0</v>
          </cell>
          <cell r="AE1407" t="str">
            <v/>
          </cell>
          <cell r="AF1407">
            <v>1000</v>
          </cell>
          <cell r="AG1407" t="str">
            <v>G</v>
          </cell>
          <cell r="AH1407">
            <v>0</v>
          </cell>
          <cell r="AI1407" t="str">
            <v/>
          </cell>
          <cell r="AJ1407">
            <v>0</v>
          </cell>
          <cell r="AK1407" t="str">
            <v/>
          </cell>
          <cell r="AL1407" t="str">
            <v>0</v>
          </cell>
          <cell r="AM1407" t="str">
            <v>0</v>
          </cell>
          <cell r="AN1407" t="str">
            <v>0</v>
          </cell>
          <cell r="AO1407" t="str">
            <v>0</v>
          </cell>
        </row>
        <row r="1408">
          <cell r="D1408" t="str">
            <v>48328-00006-07</v>
          </cell>
          <cell r="E1408" t="str">
            <v>FRONT STC NIVEA MICELLAIR NORMAL</v>
          </cell>
          <cell r="F1408">
            <v>0</v>
          </cell>
          <cell r="G1408" t="str">
            <v/>
          </cell>
          <cell r="H1408">
            <v>1E-3</v>
          </cell>
          <cell r="I1408" t="str">
            <v>L</v>
          </cell>
          <cell r="J1408" t="str">
            <v>ST</v>
          </cell>
          <cell r="K1408" t="str">
            <v>ANEKA RUPA TERA, PT</v>
          </cell>
          <cell r="L1408" t="str">
            <v>0</v>
          </cell>
          <cell r="M1408" t="str">
            <v>0</v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>
            <v>10</v>
          </cell>
          <cell r="U1408">
            <v>10</v>
          </cell>
          <cell r="V1408">
            <v>10</v>
          </cell>
          <cell r="W1408" t="str">
            <v>MM</v>
          </cell>
          <cell r="X1408">
            <v>0</v>
          </cell>
          <cell r="Y1408">
            <v>0</v>
          </cell>
          <cell r="Z1408">
            <v>0</v>
          </cell>
          <cell r="AA1408" t="str">
            <v/>
          </cell>
          <cell r="AB1408">
            <v>0</v>
          </cell>
          <cell r="AC1408">
            <v>0</v>
          </cell>
          <cell r="AD1408">
            <v>0</v>
          </cell>
          <cell r="AE1408" t="str">
            <v/>
          </cell>
          <cell r="AF1408">
            <v>10</v>
          </cell>
          <cell r="AG1408" t="str">
            <v>G</v>
          </cell>
          <cell r="AH1408">
            <v>0</v>
          </cell>
          <cell r="AI1408" t="str">
            <v/>
          </cell>
          <cell r="AJ1408">
            <v>0</v>
          </cell>
          <cell r="AK1408" t="str">
            <v/>
          </cell>
          <cell r="AL1408" t="str">
            <v>0</v>
          </cell>
          <cell r="AM1408" t="str">
            <v>0</v>
          </cell>
          <cell r="AN1408" t="str">
            <v>0</v>
          </cell>
          <cell r="AO1408" t="str">
            <v>0</v>
          </cell>
        </row>
        <row r="1409">
          <cell r="D1409" t="str">
            <v>48328-00006-08</v>
          </cell>
          <cell r="E1409" t="str">
            <v>BACK STC NIVEA MICELLAIR NORMAL</v>
          </cell>
          <cell r="F1409">
            <v>0</v>
          </cell>
          <cell r="G1409" t="str">
            <v/>
          </cell>
          <cell r="H1409">
            <v>1E-3</v>
          </cell>
          <cell r="I1409" t="str">
            <v>L</v>
          </cell>
          <cell r="J1409" t="str">
            <v>ST</v>
          </cell>
          <cell r="K1409" t="str">
            <v>ANEKA RUPA TERA, PT</v>
          </cell>
          <cell r="L1409" t="str">
            <v>0</v>
          </cell>
          <cell r="M1409" t="str">
            <v>0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>
            <v>10</v>
          </cell>
          <cell r="U1409">
            <v>10</v>
          </cell>
          <cell r="V1409">
            <v>10</v>
          </cell>
          <cell r="W1409" t="str">
            <v>MM</v>
          </cell>
          <cell r="X1409">
            <v>0</v>
          </cell>
          <cell r="Y1409">
            <v>0</v>
          </cell>
          <cell r="Z1409">
            <v>0</v>
          </cell>
          <cell r="AA1409" t="str">
            <v/>
          </cell>
          <cell r="AB1409">
            <v>0</v>
          </cell>
          <cell r="AC1409">
            <v>0</v>
          </cell>
          <cell r="AD1409">
            <v>0</v>
          </cell>
          <cell r="AE1409" t="str">
            <v/>
          </cell>
          <cell r="AF1409">
            <v>10</v>
          </cell>
          <cell r="AG1409" t="str">
            <v>G</v>
          </cell>
          <cell r="AH1409">
            <v>0</v>
          </cell>
          <cell r="AI1409" t="str">
            <v/>
          </cell>
          <cell r="AJ1409">
            <v>0</v>
          </cell>
          <cell r="AK1409" t="str">
            <v/>
          </cell>
          <cell r="AL1409" t="str">
            <v>0</v>
          </cell>
          <cell r="AM1409" t="str">
            <v>0</v>
          </cell>
          <cell r="AN1409" t="str">
            <v>0</v>
          </cell>
          <cell r="AO1409" t="str">
            <v>0</v>
          </cell>
        </row>
        <row r="1410">
          <cell r="D1410" t="str">
            <v>48328-00006-09</v>
          </cell>
          <cell r="E1410" t="str">
            <v>FRONT STC NIVEA MICELLAIR SENSITIVE</v>
          </cell>
          <cell r="F1410">
            <v>0</v>
          </cell>
          <cell r="G1410" t="str">
            <v/>
          </cell>
          <cell r="H1410">
            <v>1E-3</v>
          </cell>
          <cell r="I1410" t="str">
            <v>L</v>
          </cell>
          <cell r="J1410" t="str">
            <v>ST</v>
          </cell>
          <cell r="K1410" t="str">
            <v>ANEKA RUPA TERA, PT</v>
          </cell>
          <cell r="L1410" t="str">
            <v>0</v>
          </cell>
          <cell r="M1410" t="str">
            <v>0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>
            <v>10</v>
          </cell>
          <cell r="U1410">
            <v>10</v>
          </cell>
          <cell r="V1410">
            <v>10</v>
          </cell>
          <cell r="W1410" t="str">
            <v>MM</v>
          </cell>
          <cell r="X1410">
            <v>0</v>
          </cell>
          <cell r="Y1410">
            <v>0</v>
          </cell>
          <cell r="Z1410">
            <v>0</v>
          </cell>
          <cell r="AA1410" t="str">
            <v/>
          </cell>
          <cell r="AB1410">
            <v>0</v>
          </cell>
          <cell r="AC1410">
            <v>0</v>
          </cell>
          <cell r="AD1410">
            <v>0</v>
          </cell>
          <cell r="AE1410" t="str">
            <v/>
          </cell>
          <cell r="AF1410">
            <v>10</v>
          </cell>
          <cell r="AG1410" t="str">
            <v>G</v>
          </cell>
          <cell r="AH1410">
            <v>0</v>
          </cell>
          <cell r="AI1410" t="str">
            <v/>
          </cell>
          <cell r="AJ1410">
            <v>0</v>
          </cell>
          <cell r="AK1410" t="str">
            <v/>
          </cell>
          <cell r="AL1410" t="str">
            <v>0</v>
          </cell>
          <cell r="AM1410" t="str">
            <v>0</v>
          </cell>
          <cell r="AN1410" t="str">
            <v>0</v>
          </cell>
          <cell r="AO1410" t="str">
            <v>0</v>
          </cell>
        </row>
        <row r="1411">
          <cell r="D1411" t="str">
            <v>48328-00006-10</v>
          </cell>
          <cell r="E1411" t="str">
            <v>BACK STC NIVEA MICELLAIR SENSITIVE</v>
          </cell>
          <cell r="F1411">
            <v>0</v>
          </cell>
          <cell r="G1411" t="str">
            <v/>
          </cell>
          <cell r="H1411">
            <v>1E-3</v>
          </cell>
          <cell r="I1411" t="str">
            <v>L</v>
          </cell>
          <cell r="J1411" t="str">
            <v>ST</v>
          </cell>
          <cell r="K1411" t="str">
            <v>ANEKA RUPA TERA, PT</v>
          </cell>
          <cell r="L1411" t="str">
            <v>0</v>
          </cell>
          <cell r="M1411" t="str">
            <v>0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>
            <v>10</v>
          </cell>
          <cell r="U1411">
            <v>10</v>
          </cell>
          <cell r="V1411">
            <v>10</v>
          </cell>
          <cell r="W1411" t="str">
            <v>MM</v>
          </cell>
          <cell r="X1411">
            <v>0</v>
          </cell>
          <cell r="Y1411">
            <v>0</v>
          </cell>
          <cell r="Z1411">
            <v>0</v>
          </cell>
          <cell r="AA1411" t="str">
            <v/>
          </cell>
          <cell r="AB1411">
            <v>0</v>
          </cell>
          <cell r="AC1411">
            <v>0</v>
          </cell>
          <cell r="AD1411">
            <v>0</v>
          </cell>
          <cell r="AE1411" t="str">
            <v/>
          </cell>
          <cell r="AF1411">
            <v>10</v>
          </cell>
          <cell r="AG1411" t="str">
            <v>G</v>
          </cell>
          <cell r="AH1411">
            <v>0</v>
          </cell>
          <cell r="AI1411" t="str">
            <v/>
          </cell>
          <cell r="AJ1411">
            <v>0</v>
          </cell>
          <cell r="AK1411" t="str">
            <v/>
          </cell>
          <cell r="AL1411" t="str">
            <v>0</v>
          </cell>
          <cell r="AM1411" t="str">
            <v>0</v>
          </cell>
          <cell r="AN1411" t="str">
            <v>0</v>
          </cell>
          <cell r="AO1411" t="str">
            <v>0</v>
          </cell>
        </row>
        <row r="1412">
          <cell r="D1412" t="str">
            <v>48328-00006-11</v>
          </cell>
          <cell r="E1412" t="str">
            <v>CAP STC NIVEA MICELLAIR NORMAL</v>
          </cell>
          <cell r="F1412">
            <v>0</v>
          </cell>
          <cell r="G1412" t="str">
            <v/>
          </cell>
          <cell r="H1412">
            <v>1E-3</v>
          </cell>
          <cell r="I1412" t="str">
            <v>L</v>
          </cell>
          <cell r="J1412" t="str">
            <v>ST</v>
          </cell>
          <cell r="K1412" t="str">
            <v>ANEKA RUPA TERA, PT</v>
          </cell>
          <cell r="L1412" t="str">
            <v>0</v>
          </cell>
          <cell r="M1412" t="str">
            <v>0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>
            <v>10</v>
          </cell>
          <cell r="U1412">
            <v>10</v>
          </cell>
          <cell r="V1412">
            <v>10</v>
          </cell>
          <cell r="W1412" t="str">
            <v>MM</v>
          </cell>
          <cell r="X1412">
            <v>0</v>
          </cell>
          <cell r="Y1412">
            <v>0</v>
          </cell>
          <cell r="Z1412">
            <v>0</v>
          </cell>
          <cell r="AA1412" t="str">
            <v/>
          </cell>
          <cell r="AB1412">
            <v>0</v>
          </cell>
          <cell r="AC1412">
            <v>0</v>
          </cell>
          <cell r="AD1412">
            <v>0</v>
          </cell>
          <cell r="AE1412" t="str">
            <v/>
          </cell>
          <cell r="AF1412">
            <v>10</v>
          </cell>
          <cell r="AG1412" t="str">
            <v>G</v>
          </cell>
          <cell r="AH1412">
            <v>0</v>
          </cell>
          <cell r="AI1412" t="str">
            <v/>
          </cell>
          <cell r="AJ1412">
            <v>0</v>
          </cell>
          <cell r="AK1412" t="str">
            <v/>
          </cell>
          <cell r="AL1412" t="str">
            <v>0</v>
          </cell>
          <cell r="AM1412" t="str">
            <v>0</v>
          </cell>
          <cell r="AN1412" t="str">
            <v>0</v>
          </cell>
          <cell r="AO1412" t="str">
            <v>0</v>
          </cell>
        </row>
        <row r="1413">
          <cell r="D1413" t="str">
            <v>48328-00006-12</v>
          </cell>
          <cell r="E1413" t="str">
            <v>CAP STC NIVEA MICELLAIR SENSITIVE</v>
          </cell>
          <cell r="F1413">
            <v>0</v>
          </cell>
          <cell r="G1413" t="str">
            <v/>
          </cell>
          <cell r="H1413">
            <v>1E-3</v>
          </cell>
          <cell r="I1413" t="str">
            <v>L</v>
          </cell>
          <cell r="J1413" t="str">
            <v>ST</v>
          </cell>
          <cell r="K1413" t="str">
            <v>ANEKA RUPA TERA, PT</v>
          </cell>
          <cell r="L1413" t="str">
            <v>0</v>
          </cell>
          <cell r="M1413" t="str">
            <v>0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>
            <v>10</v>
          </cell>
          <cell r="U1413">
            <v>10</v>
          </cell>
          <cell r="V1413">
            <v>10</v>
          </cell>
          <cell r="W1413" t="str">
            <v>MM</v>
          </cell>
          <cell r="X1413">
            <v>0</v>
          </cell>
          <cell r="Y1413">
            <v>0</v>
          </cell>
          <cell r="Z1413">
            <v>0</v>
          </cell>
          <cell r="AA1413" t="str">
            <v/>
          </cell>
          <cell r="AB1413">
            <v>0</v>
          </cell>
          <cell r="AC1413">
            <v>0</v>
          </cell>
          <cell r="AD1413">
            <v>0</v>
          </cell>
          <cell r="AE1413" t="str">
            <v/>
          </cell>
          <cell r="AF1413">
            <v>10</v>
          </cell>
          <cell r="AG1413" t="str">
            <v>G</v>
          </cell>
          <cell r="AH1413">
            <v>0</v>
          </cell>
          <cell r="AI1413" t="str">
            <v/>
          </cell>
          <cell r="AJ1413">
            <v>0</v>
          </cell>
          <cell r="AK1413" t="str">
            <v/>
          </cell>
          <cell r="AL1413" t="str">
            <v>0</v>
          </cell>
          <cell r="AM1413" t="str">
            <v>0</v>
          </cell>
          <cell r="AN1413" t="str">
            <v>0</v>
          </cell>
          <cell r="AO1413" t="str">
            <v>0</v>
          </cell>
        </row>
        <row r="1414">
          <cell r="D1414" t="str">
            <v>48328-00006-13</v>
          </cell>
          <cell r="E1414" t="str">
            <v>NO BPOM BLACK MICELLAIR</v>
          </cell>
          <cell r="F1414">
            <v>0</v>
          </cell>
          <cell r="G1414" t="str">
            <v/>
          </cell>
          <cell r="H1414">
            <v>0</v>
          </cell>
          <cell r="I1414" t="str">
            <v/>
          </cell>
          <cell r="J1414" t="str">
            <v>ST</v>
          </cell>
          <cell r="K1414" t="str">
            <v/>
          </cell>
          <cell r="L1414" t="str">
            <v>0</v>
          </cell>
          <cell r="M1414" t="str">
            <v>0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>
            <v>0</v>
          </cell>
          <cell r="U1414">
            <v>0</v>
          </cell>
          <cell r="V1414">
            <v>0</v>
          </cell>
          <cell r="W1414" t="str">
            <v/>
          </cell>
          <cell r="X1414">
            <v>0</v>
          </cell>
          <cell r="Y1414">
            <v>0</v>
          </cell>
          <cell r="Z1414">
            <v>0</v>
          </cell>
          <cell r="AA1414" t="str">
            <v/>
          </cell>
          <cell r="AB1414">
            <v>0</v>
          </cell>
          <cell r="AC1414">
            <v>0</v>
          </cell>
          <cell r="AD1414">
            <v>0</v>
          </cell>
          <cell r="AE1414" t="str">
            <v/>
          </cell>
          <cell r="AF1414">
            <v>0</v>
          </cell>
          <cell r="AG1414" t="str">
            <v>G</v>
          </cell>
          <cell r="AH1414">
            <v>0</v>
          </cell>
          <cell r="AI1414" t="str">
            <v/>
          </cell>
          <cell r="AJ1414">
            <v>0</v>
          </cell>
          <cell r="AK1414" t="str">
            <v/>
          </cell>
          <cell r="AL1414" t="str">
            <v>0</v>
          </cell>
          <cell r="AM1414" t="str">
            <v>0</v>
          </cell>
          <cell r="AN1414" t="str">
            <v>0</v>
          </cell>
          <cell r="AO1414" t="str">
            <v>0</v>
          </cell>
        </row>
        <row r="1415">
          <cell r="D1415" t="str">
            <v>48328-00006-14</v>
          </cell>
          <cell r="E1415" t="str">
            <v>BACK STC NSUN FACE OC SRM 30</v>
          </cell>
          <cell r="F1415">
            <v>0</v>
          </cell>
          <cell r="G1415" t="str">
            <v/>
          </cell>
          <cell r="H1415">
            <v>0</v>
          </cell>
          <cell r="I1415" t="str">
            <v/>
          </cell>
          <cell r="J1415" t="str">
            <v>ST</v>
          </cell>
          <cell r="K1415" t="str">
            <v/>
          </cell>
          <cell r="L1415" t="str">
            <v>0</v>
          </cell>
          <cell r="M1415" t="str">
            <v>0</v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>
            <v>0</v>
          </cell>
          <cell r="U1415">
            <v>0</v>
          </cell>
          <cell r="V1415">
            <v>0</v>
          </cell>
          <cell r="W1415" t="str">
            <v/>
          </cell>
          <cell r="X1415">
            <v>0</v>
          </cell>
          <cell r="Y1415">
            <v>0</v>
          </cell>
          <cell r="Z1415">
            <v>0</v>
          </cell>
          <cell r="AA1415" t="str">
            <v/>
          </cell>
          <cell r="AB1415">
            <v>0</v>
          </cell>
          <cell r="AC1415">
            <v>0</v>
          </cell>
          <cell r="AD1415">
            <v>0</v>
          </cell>
          <cell r="AE1415" t="str">
            <v/>
          </cell>
          <cell r="AF1415">
            <v>0</v>
          </cell>
          <cell r="AG1415" t="str">
            <v>G</v>
          </cell>
          <cell r="AH1415">
            <v>0</v>
          </cell>
          <cell r="AI1415" t="str">
            <v/>
          </cell>
          <cell r="AJ1415">
            <v>0</v>
          </cell>
          <cell r="AK1415" t="str">
            <v/>
          </cell>
          <cell r="AL1415" t="str">
            <v>0</v>
          </cell>
          <cell r="AM1415" t="str">
            <v>0</v>
          </cell>
          <cell r="AN1415" t="str">
            <v>0</v>
          </cell>
          <cell r="AO1415" t="str">
            <v>0</v>
          </cell>
        </row>
        <row r="1416">
          <cell r="D1416" t="str">
            <v>48328-00006-15</v>
          </cell>
          <cell r="E1416" t="str">
            <v>BACK STC NSUN FACE INSTANT AURA SRM 30</v>
          </cell>
          <cell r="F1416">
            <v>0</v>
          </cell>
          <cell r="G1416" t="str">
            <v/>
          </cell>
          <cell r="H1416">
            <v>0</v>
          </cell>
          <cell r="I1416" t="str">
            <v>L</v>
          </cell>
          <cell r="J1416" t="str">
            <v>ST</v>
          </cell>
          <cell r="K1416" t="str">
            <v>PRIMASINDO MAKMUR KENCANA PT.</v>
          </cell>
          <cell r="L1416" t="str">
            <v>0</v>
          </cell>
          <cell r="M1416" t="str">
            <v>0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>
            <v>1</v>
          </cell>
          <cell r="U1416">
            <v>1</v>
          </cell>
          <cell r="V1416">
            <v>1</v>
          </cell>
          <cell r="W1416" t="str">
            <v>MM</v>
          </cell>
          <cell r="X1416">
            <v>0</v>
          </cell>
          <cell r="Y1416">
            <v>0</v>
          </cell>
          <cell r="Z1416">
            <v>0</v>
          </cell>
          <cell r="AA1416" t="str">
            <v/>
          </cell>
          <cell r="AB1416">
            <v>0</v>
          </cell>
          <cell r="AC1416">
            <v>0</v>
          </cell>
          <cell r="AD1416">
            <v>0</v>
          </cell>
          <cell r="AE1416" t="str">
            <v/>
          </cell>
          <cell r="AF1416">
            <v>10</v>
          </cell>
          <cell r="AG1416" t="str">
            <v>G</v>
          </cell>
          <cell r="AH1416">
            <v>0</v>
          </cell>
          <cell r="AI1416" t="str">
            <v/>
          </cell>
          <cell r="AJ1416">
            <v>0</v>
          </cell>
          <cell r="AK1416" t="str">
            <v/>
          </cell>
          <cell r="AL1416" t="str">
            <v>0</v>
          </cell>
          <cell r="AM1416" t="str">
            <v>0</v>
          </cell>
          <cell r="AN1416" t="str">
            <v>0</v>
          </cell>
          <cell r="AO1416" t="str">
            <v>0</v>
          </cell>
        </row>
        <row r="1417">
          <cell r="D1417" t="str">
            <v>48328-00006-16</v>
          </cell>
          <cell r="E1417" t="str">
            <v>SHIPBOX NCREME TIN 60ML</v>
          </cell>
          <cell r="F1417">
            <v>0</v>
          </cell>
          <cell r="G1417" t="str">
            <v/>
          </cell>
          <cell r="H1417">
            <v>1E-3</v>
          </cell>
          <cell r="I1417" t="str">
            <v>L</v>
          </cell>
          <cell r="J1417" t="str">
            <v>ST</v>
          </cell>
          <cell r="K1417" t="str">
            <v>PRIMABOX ADIPERKASA, PT</v>
          </cell>
          <cell r="L1417" t="str">
            <v>0</v>
          </cell>
          <cell r="M1417" t="str">
            <v>0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>
            <v>10</v>
          </cell>
          <cell r="U1417">
            <v>10</v>
          </cell>
          <cell r="V1417">
            <v>10</v>
          </cell>
          <cell r="W1417" t="str">
            <v>MM</v>
          </cell>
          <cell r="X1417">
            <v>0</v>
          </cell>
          <cell r="Y1417">
            <v>0</v>
          </cell>
          <cell r="Z1417">
            <v>0</v>
          </cell>
          <cell r="AA1417" t="str">
            <v/>
          </cell>
          <cell r="AB1417">
            <v>0</v>
          </cell>
          <cell r="AC1417">
            <v>0</v>
          </cell>
          <cell r="AD1417">
            <v>0</v>
          </cell>
          <cell r="AE1417" t="str">
            <v/>
          </cell>
          <cell r="AF1417">
            <v>10</v>
          </cell>
          <cell r="AG1417" t="str">
            <v>G</v>
          </cell>
          <cell r="AH1417">
            <v>0</v>
          </cell>
          <cell r="AI1417" t="str">
            <v/>
          </cell>
          <cell r="AJ1417">
            <v>0</v>
          </cell>
          <cell r="AK1417" t="str">
            <v/>
          </cell>
          <cell r="AL1417" t="str">
            <v>0</v>
          </cell>
          <cell r="AM1417" t="str">
            <v>0</v>
          </cell>
          <cell r="AN1417" t="str">
            <v>0</v>
          </cell>
          <cell r="AO1417" t="str">
            <v>0</v>
          </cell>
        </row>
        <row r="1418">
          <cell r="D1418" t="str">
            <v>48328-00006-20</v>
          </cell>
          <cell r="E1418" t="str">
            <v>POUCH HANSA 123 PACK</v>
          </cell>
          <cell r="F1418">
            <v>0</v>
          </cell>
          <cell r="G1418" t="str">
            <v/>
          </cell>
          <cell r="H1418">
            <v>1E-3</v>
          </cell>
          <cell r="I1418" t="str">
            <v>L</v>
          </cell>
          <cell r="J1418" t="str">
            <v>ST</v>
          </cell>
          <cell r="K1418" t="str">
            <v>PT. EBEN EZER GLOBALINDO</v>
          </cell>
          <cell r="L1418" t="str">
            <v>0</v>
          </cell>
          <cell r="M1418" t="str">
            <v>0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>
            <v>10</v>
          </cell>
          <cell r="U1418">
            <v>10</v>
          </cell>
          <cell r="V1418">
            <v>10</v>
          </cell>
          <cell r="W1418" t="str">
            <v>MM</v>
          </cell>
          <cell r="X1418">
            <v>0</v>
          </cell>
          <cell r="Y1418">
            <v>0</v>
          </cell>
          <cell r="Z1418">
            <v>0</v>
          </cell>
          <cell r="AA1418" t="str">
            <v/>
          </cell>
          <cell r="AB1418">
            <v>0</v>
          </cell>
          <cell r="AC1418">
            <v>0</v>
          </cell>
          <cell r="AD1418">
            <v>0</v>
          </cell>
          <cell r="AE1418" t="str">
            <v/>
          </cell>
          <cell r="AF1418">
            <v>10</v>
          </cell>
          <cell r="AG1418" t="str">
            <v>G</v>
          </cell>
          <cell r="AH1418">
            <v>0</v>
          </cell>
          <cell r="AI1418" t="str">
            <v/>
          </cell>
          <cell r="AJ1418">
            <v>0</v>
          </cell>
          <cell r="AK1418" t="str">
            <v/>
          </cell>
          <cell r="AL1418" t="str">
            <v>0</v>
          </cell>
          <cell r="AM1418" t="str">
            <v>0</v>
          </cell>
          <cell r="AN1418" t="str">
            <v>0</v>
          </cell>
          <cell r="AO1418" t="str">
            <v>0</v>
          </cell>
        </row>
        <row r="1419">
          <cell r="D1419" t="str">
            <v>48328-00006-21</v>
          </cell>
          <cell r="E1419" t="str">
            <v>EDUCATION CARD HANSA 123 PACK</v>
          </cell>
          <cell r="F1419">
            <v>0</v>
          </cell>
          <cell r="G1419" t="str">
            <v/>
          </cell>
          <cell r="H1419">
            <v>1E-3</v>
          </cell>
          <cell r="I1419" t="str">
            <v>L</v>
          </cell>
          <cell r="J1419" t="str">
            <v>ST</v>
          </cell>
          <cell r="K1419" t="str">
            <v>PT Lumbung Cahaya Baru</v>
          </cell>
          <cell r="L1419" t="str">
            <v>0</v>
          </cell>
          <cell r="M1419" t="str">
            <v>0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>
            <v>10</v>
          </cell>
          <cell r="U1419">
            <v>10</v>
          </cell>
          <cell r="V1419">
            <v>10</v>
          </cell>
          <cell r="W1419" t="str">
            <v>MM</v>
          </cell>
          <cell r="X1419">
            <v>0</v>
          </cell>
          <cell r="Y1419">
            <v>0</v>
          </cell>
          <cell r="Z1419">
            <v>0</v>
          </cell>
          <cell r="AA1419" t="str">
            <v/>
          </cell>
          <cell r="AB1419">
            <v>0</v>
          </cell>
          <cell r="AC1419">
            <v>0</v>
          </cell>
          <cell r="AD1419">
            <v>0</v>
          </cell>
          <cell r="AE1419" t="str">
            <v/>
          </cell>
          <cell r="AF1419">
            <v>10</v>
          </cell>
          <cell r="AG1419" t="str">
            <v>G</v>
          </cell>
          <cell r="AH1419">
            <v>0</v>
          </cell>
          <cell r="AI1419" t="str">
            <v/>
          </cell>
          <cell r="AJ1419">
            <v>0</v>
          </cell>
          <cell r="AK1419" t="str">
            <v/>
          </cell>
          <cell r="AL1419" t="str">
            <v>0</v>
          </cell>
          <cell r="AM1419" t="str">
            <v>0</v>
          </cell>
          <cell r="AN1419" t="str">
            <v>0</v>
          </cell>
          <cell r="AO1419" t="str">
            <v>0</v>
          </cell>
        </row>
        <row r="1420">
          <cell r="D1420" t="str">
            <v>48328-00006-22</v>
          </cell>
          <cell r="E1420" t="str">
            <v>SHIPBOX HANSA 123 PACK</v>
          </cell>
          <cell r="F1420">
            <v>0</v>
          </cell>
          <cell r="G1420" t="str">
            <v/>
          </cell>
          <cell r="H1420">
            <v>1E-3</v>
          </cell>
          <cell r="I1420" t="str">
            <v>L</v>
          </cell>
          <cell r="J1420" t="str">
            <v>ST</v>
          </cell>
          <cell r="K1420" t="str">
            <v>PRIMABOX ADIPERKASA, PT</v>
          </cell>
          <cell r="L1420" t="str">
            <v>0</v>
          </cell>
          <cell r="M1420" t="str">
            <v>0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>
            <v>10</v>
          </cell>
          <cell r="U1420">
            <v>10</v>
          </cell>
          <cell r="V1420">
            <v>10</v>
          </cell>
          <cell r="W1420" t="str">
            <v>MM</v>
          </cell>
          <cell r="X1420">
            <v>0</v>
          </cell>
          <cell r="Y1420">
            <v>0</v>
          </cell>
          <cell r="Z1420">
            <v>0</v>
          </cell>
          <cell r="AA1420" t="str">
            <v/>
          </cell>
          <cell r="AB1420">
            <v>0</v>
          </cell>
          <cell r="AC1420">
            <v>0</v>
          </cell>
          <cell r="AD1420">
            <v>0</v>
          </cell>
          <cell r="AE1420" t="str">
            <v/>
          </cell>
          <cell r="AF1420">
            <v>10</v>
          </cell>
          <cell r="AG1420" t="str">
            <v>G</v>
          </cell>
          <cell r="AH1420">
            <v>0</v>
          </cell>
          <cell r="AI1420" t="str">
            <v/>
          </cell>
          <cell r="AJ1420">
            <v>0</v>
          </cell>
          <cell r="AK1420" t="str">
            <v/>
          </cell>
          <cell r="AL1420" t="str">
            <v>0</v>
          </cell>
          <cell r="AM1420" t="str">
            <v>0</v>
          </cell>
          <cell r="AN1420" t="str">
            <v>0</v>
          </cell>
          <cell r="AO1420" t="str">
            <v>0</v>
          </cell>
        </row>
        <row r="1421">
          <cell r="D1421" t="str">
            <v>48328-00006-23</v>
          </cell>
          <cell r="E1421" t="str">
            <v>BELT NM ADS 100+NDEO RO BWM FRESH 25</v>
          </cell>
          <cell r="F1421">
            <v>0</v>
          </cell>
          <cell r="G1421" t="str">
            <v/>
          </cell>
          <cell r="H1421">
            <v>1E-3</v>
          </cell>
          <cell r="I1421" t="str">
            <v>L</v>
          </cell>
          <cell r="J1421" t="str">
            <v>ST</v>
          </cell>
          <cell r="K1421" t="str">
            <v>PRIMASINDO MAKMUR KENCANA PT.</v>
          </cell>
          <cell r="L1421" t="str">
            <v>0</v>
          </cell>
          <cell r="M1421" t="str">
            <v>0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>
            <v>10</v>
          </cell>
          <cell r="U1421">
            <v>10</v>
          </cell>
          <cell r="V1421">
            <v>10</v>
          </cell>
          <cell r="W1421" t="str">
            <v>MM</v>
          </cell>
          <cell r="X1421">
            <v>0</v>
          </cell>
          <cell r="Y1421">
            <v>0</v>
          </cell>
          <cell r="Z1421">
            <v>0</v>
          </cell>
          <cell r="AA1421" t="str">
            <v/>
          </cell>
          <cell r="AB1421">
            <v>0</v>
          </cell>
          <cell r="AC1421">
            <v>0</v>
          </cell>
          <cell r="AD1421">
            <v>0</v>
          </cell>
          <cell r="AE1421" t="str">
            <v/>
          </cell>
          <cell r="AF1421">
            <v>10</v>
          </cell>
          <cell r="AG1421" t="str">
            <v>G</v>
          </cell>
          <cell r="AH1421">
            <v>0</v>
          </cell>
          <cell r="AI1421" t="str">
            <v/>
          </cell>
          <cell r="AJ1421">
            <v>0</v>
          </cell>
          <cell r="AK1421" t="str">
            <v/>
          </cell>
          <cell r="AL1421" t="str">
            <v>0</v>
          </cell>
          <cell r="AM1421" t="str">
            <v>0</v>
          </cell>
          <cell r="AN1421" t="str">
            <v>0</v>
          </cell>
          <cell r="AO1421" t="str">
            <v>0</v>
          </cell>
        </row>
        <row r="1422">
          <cell r="D1422" t="str">
            <v>48328-00006-24</v>
          </cell>
          <cell r="E1422" t="str">
            <v>SHIPBOX NM ADS 100+NDEO RO BWM FRESH 25</v>
          </cell>
          <cell r="F1422">
            <v>0</v>
          </cell>
          <cell r="G1422" t="str">
            <v/>
          </cell>
          <cell r="H1422">
            <v>1E-3</v>
          </cell>
          <cell r="I1422" t="str">
            <v>L</v>
          </cell>
          <cell r="J1422" t="str">
            <v>ST</v>
          </cell>
          <cell r="K1422" t="str">
            <v>PRIMABOX ADIPERKASA, PT</v>
          </cell>
          <cell r="L1422" t="str">
            <v>0</v>
          </cell>
          <cell r="M1422" t="str">
            <v>0</v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>
            <v>10</v>
          </cell>
          <cell r="U1422">
            <v>10</v>
          </cell>
          <cell r="V1422">
            <v>10</v>
          </cell>
          <cell r="W1422" t="str">
            <v>MM</v>
          </cell>
          <cell r="X1422">
            <v>0</v>
          </cell>
          <cell r="Y1422">
            <v>0</v>
          </cell>
          <cell r="Z1422">
            <v>0</v>
          </cell>
          <cell r="AA1422" t="str">
            <v/>
          </cell>
          <cell r="AB1422">
            <v>0</v>
          </cell>
          <cell r="AC1422">
            <v>0</v>
          </cell>
          <cell r="AD1422">
            <v>0</v>
          </cell>
          <cell r="AE1422" t="str">
            <v/>
          </cell>
          <cell r="AF1422">
            <v>10</v>
          </cell>
          <cell r="AG1422" t="str">
            <v>G</v>
          </cell>
          <cell r="AH1422">
            <v>0</v>
          </cell>
          <cell r="AI1422" t="str">
            <v/>
          </cell>
          <cell r="AJ1422">
            <v>0</v>
          </cell>
          <cell r="AK1422" t="str">
            <v/>
          </cell>
          <cell r="AL1422" t="str">
            <v>0</v>
          </cell>
          <cell r="AM1422" t="str">
            <v>0</v>
          </cell>
          <cell r="AN1422" t="str">
            <v>0</v>
          </cell>
          <cell r="AO1422" t="str">
            <v>0</v>
          </cell>
        </row>
        <row r="1423">
          <cell r="D1423" t="str">
            <v>48328-00006-25</v>
          </cell>
          <cell r="E1423" t="str">
            <v>SHIPBOX NBO ESS ROSE &amp; ARGAN OIL 200ML</v>
          </cell>
          <cell r="F1423">
            <v>0</v>
          </cell>
          <cell r="G1423" t="str">
            <v/>
          </cell>
          <cell r="H1423">
            <v>0</v>
          </cell>
          <cell r="I1423" t="str">
            <v/>
          </cell>
          <cell r="J1423" t="str">
            <v>ST</v>
          </cell>
          <cell r="K1423" t="str">
            <v>PRIMABOX ADIPERKASA, PT</v>
          </cell>
          <cell r="L1423" t="str">
            <v>0</v>
          </cell>
          <cell r="M1423" t="str">
            <v>0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>
            <v>0</v>
          </cell>
          <cell r="U1423">
            <v>0</v>
          </cell>
          <cell r="V1423">
            <v>0</v>
          </cell>
          <cell r="W1423" t="str">
            <v/>
          </cell>
          <cell r="X1423">
            <v>0</v>
          </cell>
          <cell r="Y1423">
            <v>0</v>
          </cell>
          <cell r="Z1423">
            <v>0</v>
          </cell>
          <cell r="AA1423" t="str">
            <v/>
          </cell>
          <cell r="AB1423">
            <v>0</v>
          </cell>
          <cell r="AC1423">
            <v>0</v>
          </cell>
          <cell r="AD1423">
            <v>0</v>
          </cell>
          <cell r="AE1423" t="str">
            <v/>
          </cell>
          <cell r="AF1423">
            <v>0</v>
          </cell>
          <cell r="AG1423" t="str">
            <v>G</v>
          </cell>
          <cell r="AH1423">
            <v>0</v>
          </cell>
          <cell r="AI1423" t="str">
            <v/>
          </cell>
          <cell r="AJ1423">
            <v>0</v>
          </cell>
          <cell r="AK1423" t="str">
            <v/>
          </cell>
          <cell r="AL1423" t="str">
            <v>0</v>
          </cell>
          <cell r="AM1423" t="str">
            <v>0</v>
          </cell>
          <cell r="AN1423" t="str">
            <v>0</v>
          </cell>
          <cell r="AO1423" t="str">
            <v>0</v>
          </cell>
        </row>
        <row r="1424">
          <cell r="D1424" t="str">
            <v>48328-00006-26</v>
          </cell>
          <cell r="E1424" t="str">
            <v>FRONT STC NSUN FACE INSTANT AURA SRM 30</v>
          </cell>
          <cell r="F1424">
            <v>0</v>
          </cell>
          <cell r="G1424" t="str">
            <v/>
          </cell>
          <cell r="H1424">
            <v>0</v>
          </cell>
          <cell r="I1424" t="str">
            <v/>
          </cell>
          <cell r="J1424" t="str">
            <v>ST</v>
          </cell>
          <cell r="K1424" t="str">
            <v>PRIMASINDO MAKMUR KENCANA PT.</v>
          </cell>
          <cell r="L1424" t="str">
            <v>0</v>
          </cell>
          <cell r="M1424" t="str">
            <v>0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>
            <v>0</v>
          </cell>
          <cell r="U1424">
            <v>0</v>
          </cell>
          <cell r="V1424">
            <v>0</v>
          </cell>
          <cell r="W1424" t="str">
            <v/>
          </cell>
          <cell r="X1424">
            <v>0</v>
          </cell>
          <cell r="Y1424">
            <v>0</v>
          </cell>
          <cell r="Z1424">
            <v>0</v>
          </cell>
          <cell r="AA1424" t="str">
            <v/>
          </cell>
          <cell r="AB1424">
            <v>0</v>
          </cell>
          <cell r="AC1424">
            <v>0</v>
          </cell>
          <cell r="AD1424">
            <v>0</v>
          </cell>
          <cell r="AE1424" t="str">
            <v/>
          </cell>
          <cell r="AF1424">
            <v>0</v>
          </cell>
          <cell r="AG1424" t="str">
            <v>G</v>
          </cell>
          <cell r="AH1424">
            <v>0</v>
          </cell>
          <cell r="AI1424" t="str">
            <v/>
          </cell>
          <cell r="AJ1424">
            <v>0</v>
          </cell>
          <cell r="AK1424" t="str">
            <v/>
          </cell>
          <cell r="AL1424" t="str">
            <v>0</v>
          </cell>
          <cell r="AM1424" t="str">
            <v>0</v>
          </cell>
          <cell r="AN1424" t="str">
            <v>0</v>
          </cell>
          <cell r="AO1424" t="str">
            <v>0</v>
          </cell>
        </row>
        <row r="1425">
          <cell r="D1425" t="str">
            <v>48328-00006-27</v>
          </cell>
          <cell r="E1425" t="str">
            <v>SHIPBOX NBO ESS CHERRY BLSM &amp; JJB OIL</v>
          </cell>
          <cell r="F1425">
            <v>0</v>
          </cell>
          <cell r="G1425" t="str">
            <v/>
          </cell>
          <cell r="H1425">
            <v>1E-3</v>
          </cell>
          <cell r="I1425" t="str">
            <v>L</v>
          </cell>
          <cell r="J1425" t="str">
            <v>ST</v>
          </cell>
          <cell r="K1425" t="str">
            <v>PRIMABOX ADIPERKASA, PT</v>
          </cell>
          <cell r="L1425" t="str">
            <v>0</v>
          </cell>
          <cell r="M1425" t="str">
            <v>0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>
            <v>10</v>
          </cell>
          <cell r="U1425">
            <v>10</v>
          </cell>
          <cell r="V1425">
            <v>10</v>
          </cell>
          <cell r="W1425" t="str">
            <v>MM</v>
          </cell>
          <cell r="X1425">
            <v>0</v>
          </cell>
          <cell r="Y1425">
            <v>0</v>
          </cell>
          <cell r="Z1425">
            <v>0</v>
          </cell>
          <cell r="AA1425" t="str">
            <v/>
          </cell>
          <cell r="AB1425">
            <v>0</v>
          </cell>
          <cell r="AC1425">
            <v>0</v>
          </cell>
          <cell r="AD1425">
            <v>0</v>
          </cell>
          <cell r="AE1425" t="str">
            <v/>
          </cell>
          <cell r="AF1425">
            <v>10</v>
          </cell>
          <cell r="AG1425" t="str">
            <v>G</v>
          </cell>
          <cell r="AH1425">
            <v>0</v>
          </cell>
          <cell r="AI1425" t="str">
            <v/>
          </cell>
          <cell r="AJ1425">
            <v>0</v>
          </cell>
          <cell r="AK1425" t="str">
            <v/>
          </cell>
          <cell r="AL1425" t="str">
            <v>0</v>
          </cell>
          <cell r="AM1425" t="str">
            <v>0</v>
          </cell>
          <cell r="AN1425" t="str">
            <v>0</v>
          </cell>
          <cell r="AO1425" t="str">
            <v>0</v>
          </cell>
        </row>
        <row r="1426">
          <cell r="D1426" t="str">
            <v>48328-00006-28</v>
          </cell>
          <cell r="E1426" t="str">
            <v>BACK STICKER NSUN LTN SPF50+ 200ML</v>
          </cell>
          <cell r="F1426">
            <v>0</v>
          </cell>
          <cell r="G1426" t="str">
            <v/>
          </cell>
          <cell r="H1426">
            <v>1E-3</v>
          </cell>
          <cell r="I1426" t="str">
            <v>L</v>
          </cell>
          <cell r="J1426" t="str">
            <v>ST</v>
          </cell>
          <cell r="K1426" t="str">
            <v>ANEKA RUPA TERA, PT</v>
          </cell>
          <cell r="L1426" t="str">
            <v>0</v>
          </cell>
          <cell r="M1426" t="str">
            <v>0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>
            <v>10</v>
          </cell>
          <cell r="U1426">
            <v>10</v>
          </cell>
          <cell r="V1426">
            <v>10</v>
          </cell>
          <cell r="W1426" t="str">
            <v>MM</v>
          </cell>
          <cell r="X1426">
            <v>0</v>
          </cell>
          <cell r="Y1426">
            <v>0</v>
          </cell>
          <cell r="Z1426">
            <v>0</v>
          </cell>
          <cell r="AA1426" t="str">
            <v/>
          </cell>
          <cell r="AB1426">
            <v>0</v>
          </cell>
          <cell r="AC1426">
            <v>0</v>
          </cell>
          <cell r="AD1426">
            <v>0</v>
          </cell>
          <cell r="AE1426" t="str">
            <v/>
          </cell>
          <cell r="AF1426">
            <v>10</v>
          </cell>
          <cell r="AG1426" t="str">
            <v>G</v>
          </cell>
          <cell r="AH1426">
            <v>0</v>
          </cell>
          <cell r="AI1426" t="str">
            <v/>
          </cell>
          <cell r="AJ1426">
            <v>0</v>
          </cell>
          <cell r="AK1426" t="str">
            <v/>
          </cell>
          <cell r="AL1426" t="str">
            <v>0</v>
          </cell>
          <cell r="AM1426" t="str">
            <v>0</v>
          </cell>
          <cell r="AN1426" t="str">
            <v>0</v>
          </cell>
          <cell r="AO1426" t="str">
            <v>0</v>
          </cell>
        </row>
        <row r="1427">
          <cell r="D1427" t="str">
            <v>48328-00006-29</v>
          </cell>
          <cell r="E1427" t="str">
            <v>FRONT STC NLC CR_BL_WTR_MLN&amp;PMG 7G</v>
          </cell>
          <cell r="F1427">
            <v>0</v>
          </cell>
          <cell r="G1427" t="str">
            <v/>
          </cell>
          <cell r="H1427">
            <v>1E-3</v>
          </cell>
          <cell r="I1427" t="str">
            <v>L</v>
          </cell>
          <cell r="J1427" t="str">
            <v>ST</v>
          </cell>
          <cell r="K1427" t="str">
            <v>MASTER LABEL,PT.</v>
          </cell>
          <cell r="L1427" t="str">
            <v>0</v>
          </cell>
          <cell r="M1427" t="str">
            <v>0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>
            <v>10</v>
          </cell>
          <cell r="U1427">
            <v>10</v>
          </cell>
          <cell r="V1427">
            <v>10</v>
          </cell>
          <cell r="W1427" t="str">
            <v>MM</v>
          </cell>
          <cell r="X1427">
            <v>0</v>
          </cell>
          <cell r="Y1427">
            <v>0</v>
          </cell>
          <cell r="Z1427">
            <v>0</v>
          </cell>
          <cell r="AA1427" t="str">
            <v/>
          </cell>
          <cell r="AB1427">
            <v>0</v>
          </cell>
          <cell r="AC1427">
            <v>0</v>
          </cell>
          <cell r="AD1427">
            <v>0</v>
          </cell>
          <cell r="AE1427" t="str">
            <v/>
          </cell>
          <cell r="AF1427">
            <v>10</v>
          </cell>
          <cell r="AG1427" t="str">
            <v>G</v>
          </cell>
          <cell r="AH1427">
            <v>0</v>
          </cell>
          <cell r="AI1427" t="str">
            <v/>
          </cell>
          <cell r="AJ1427">
            <v>0</v>
          </cell>
          <cell r="AK1427" t="str">
            <v/>
          </cell>
          <cell r="AL1427" t="str">
            <v>0</v>
          </cell>
          <cell r="AM1427" t="str">
            <v>0</v>
          </cell>
          <cell r="AN1427" t="str">
            <v>0</v>
          </cell>
          <cell r="AO1427" t="str">
            <v>0</v>
          </cell>
        </row>
        <row r="1428">
          <cell r="D1428" t="str">
            <v>48328-00006-30</v>
          </cell>
          <cell r="E1428" t="str">
            <v>BACK STC NLC CR_BL_WTR_MLN&amp;PMG 7G</v>
          </cell>
          <cell r="F1428">
            <v>0</v>
          </cell>
          <cell r="G1428" t="str">
            <v/>
          </cell>
          <cell r="H1428">
            <v>0</v>
          </cell>
          <cell r="I1428" t="str">
            <v/>
          </cell>
          <cell r="J1428" t="str">
            <v>ST</v>
          </cell>
          <cell r="K1428" t="str">
            <v>MASTER LABEL,PT.</v>
          </cell>
          <cell r="L1428" t="str">
            <v>0</v>
          </cell>
          <cell r="M1428" t="str">
            <v>0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>
            <v>0</v>
          </cell>
          <cell r="U1428">
            <v>0</v>
          </cell>
          <cell r="V1428">
            <v>0</v>
          </cell>
          <cell r="W1428" t="str">
            <v/>
          </cell>
          <cell r="X1428">
            <v>0</v>
          </cell>
          <cell r="Y1428">
            <v>0</v>
          </cell>
          <cell r="Z1428">
            <v>0</v>
          </cell>
          <cell r="AA1428" t="str">
            <v/>
          </cell>
          <cell r="AB1428">
            <v>0</v>
          </cell>
          <cell r="AC1428">
            <v>0</v>
          </cell>
          <cell r="AD1428">
            <v>0</v>
          </cell>
          <cell r="AE1428" t="str">
            <v/>
          </cell>
          <cell r="AF1428">
            <v>0</v>
          </cell>
          <cell r="AG1428" t="str">
            <v>G</v>
          </cell>
          <cell r="AH1428">
            <v>0</v>
          </cell>
          <cell r="AI1428" t="str">
            <v/>
          </cell>
          <cell r="AJ1428">
            <v>0</v>
          </cell>
          <cell r="AK1428" t="str">
            <v/>
          </cell>
          <cell r="AL1428" t="str">
            <v>0</v>
          </cell>
          <cell r="AM1428" t="str">
            <v>0</v>
          </cell>
          <cell r="AN1428" t="str">
            <v>0</v>
          </cell>
          <cell r="AO1428" t="str">
            <v>0</v>
          </cell>
        </row>
        <row r="1429">
          <cell r="D1429" t="str">
            <v>48328-00006-31</v>
          </cell>
          <cell r="E1429" t="str">
            <v>FRONT STC NLC CR_BL_GRP&amp;MRC 7G</v>
          </cell>
          <cell r="F1429">
            <v>0</v>
          </cell>
          <cell r="G1429" t="str">
            <v/>
          </cell>
          <cell r="H1429">
            <v>1E-3</v>
          </cell>
          <cell r="I1429" t="str">
            <v>L</v>
          </cell>
          <cell r="J1429" t="str">
            <v>ST</v>
          </cell>
          <cell r="K1429" t="str">
            <v>MASTER LABEL,PT.</v>
          </cell>
          <cell r="L1429" t="str">
            <v>0</v>
          </cell>
          <cell r="M1429" t="str">
            <v>0</v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>
            <v>10</v>
          </cell>
          <cell r="U1429">
            <v>10</v>
          </cell>
          <cell r="V1429">
            <v>10</v>
          </cell>
          <cell r="W1429" t="str">
            <v>MM</v>
          </cell>
          <cell r="X1429">
            <v>0</v>
          </cell>
          <cell r="Y1429">
            <v>0</v>
          </cell>
          <cell r="Z1429">
            <v>0</v>
          </cell>
          <cell r="AA1429" t="str">
            <v/>
          </cell>
          <cell r="AB1429">
            <v>0</v>
          </cell>
          <cell r="AC1429">
            <v>0</v>
          </cell>
          <cell r="AD1429">
            <v>0</v>
          </cell>
          <cell r="AE1429" t="str">
            <v/>
          </cell>
          <cell r="AF1429">
            <v>10</v>
          </cell>
          <cell r="AG1429" t="str">
            <v>G</v>
          </cell>
          <cell r="AH1429">
            <v>0</v>
          </cell>
          <cell r="AI1429" t="str">
            <v/>
          </cell>
          <cell r="AJ1429">
            <v>0</v>
          </cell>
          <cell r="AK1429" t="str">
            <v/>
          </cell>
          <cell r="AL1429" t="str">
            <v>0</v>
          </cell>
          <cell r="AM1429" t="str">
            <v>0</v>
          </cell>
          <cell r="AN1429" t="str">
            <v>0</v>
          </cell>
          <cell r="AO1429" t="str">
            <v>0</v>
          </cell>
        </row>
        <row r="1430">
          <cell r="D1430" t="str">
            <v>48328-00006-32</v>
          </cell>
          <cell r="E1430" t="str">
            <v>BACK STC NLC CR_BL_GRP&amp;MRC 7G</v>
          </cell>
          <cell r="F1430">
            <v>0</v>
          </cell>
          <cell r="G1430" t="str">
            <v/>
          </cell>
          <cell r="H1430">
            <v>1E-3</v>
          </cell>
          <cell r="I1430" t="str">
            <v>L</v>
          </cell>
          <cell r="J1430" t="str">
            <v>ST</v>
          </cell>
          <cell r="K1430" t="str">
            <v>MASTER LABEL,PT.</v>
          </cell>
          <cell r="L1430" t="str">
            <v>0</v>
          </cell>
          <cell r="M1430" t="str">
            <v>0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>
            <v>10</v>
          </cell>
          <cell r="U1430">
            <v>10</v>
          </cell>
          <cell r="V1430">
            <v>10</v>
          </cell>
          <cell r="W1430" t="str">
            <v>MM</v>
          </cell>
          <cell r="X1430">
            <v>0</v>
          </cell>
          <cell r="Y1430">
            <v>0</v>
          </cell>
          <cell r="Z1430">
            <v>0</v>
          </cell>
          <cell r="AA1430" t="str">
            <v/>
          </cell>
          <cell r="AB1430">
            <v>0</v>
          </cell>
          <cell r="AC1430">
            <v>0</v>
          </cell>
          <cell r="AD1430">
            <v>0</v>
          </cell>
          <cell r="AE1430" t="str">
            <v/>
          </cell>
          <cell r="AF1430">
            <v>10</v>
          </cell>
          <cell r="AG1430" t="str">
            <v>G</v>
          </cell>
          <cell r="AH1430">
            <v>0</v>
          </cell>
          <cell r="AI1430" t="str">
            <v/>
          </cell>
          <cell r="AJ1430">
            <v>0</v>
          </cell>
          <cell r="AK1430" t="str">
            <v/>
          </cell>
          <cell r="AL1430" t="str">
            <v>0</v>
          </cell>
          <cell r="AM1430" t="str">
            <v>0</v>
          </cell>
          <cell r="AN1430" t="str">
            <v>0</v>
          </cell>
          <cell r="AO1430" t="str">
            <v>0</v>
          </cell>
        </row>
        <row r="1431">
          <cell r="D1431" t="str">
            <v>48328-00006-33</v>
          </cell>
          <cell r="E1431" t="str">
            <v>SHIPBOX NCRM TIN 30ML</v>
          </cell>
          <cell r="F1431">
            <v>0</v>
          </cell>
          <cell r="G1431" t="str">
            <v/>
          </cell>
          <cell r="H1431">
            <v>1E-3</v>
          </cell>
          <cell r="I1431" t="str">
            <v>L</v>
          </cell>
          <cell r="J1431" t="str">
            <v>ST</v>
          </cell>
          <cell r="K1431" t="str">
            <v>PRIMABOX ADIPERKASA, PT</v>
          </cell>
          <cell r="L1431" t="str">
            <v>0</v>
          </cell>
          <cell r="M1431" t="str">
            <v>0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>
            <v>10</v>
          </cell>
          <cell r="U1431">
            <v>10</v>
          </cell>
          <cell r="V1431">
            <v>10</v>
          </cell>
          <cell r="W1431" t="str">
            <v>MM</v>
          </cell>
          <cell r="X1431">
            <v>0</v>
          </cell>
          <cell r="Y1431">
            <v>0</v>
          </cell>
          <cell r="Z1431">
            <v>0</v>
          </cell>
          <cell r="AA1431" t="str">
            <v/>
          </cell>
          <cell r="AB1431">
            <v>0</v>
          </cell>
          <cell r="AC1431">
            <v>0</v>
          </cell>
          <cell r="AD1431">
            <v>0</v>
          </cell>
          <cell r="AE1431" t="str">
            <v/>
          </cell>
          <cell r="AF1431">
            <v>10</v>
          </cell>
          <cell r="AG1431" t="str">
            <v>G</v>
          </cell>
          <cell r="AH1431">
            <v>0</v>
          </cell>
          <cell r="AI1431" t="str">
            <v/>
          </cell>
          <cell r="AJ1431">
            <v>0</v>
          </cell>
          <cell r="AK1431" t="str">
            <v/>
          </cell>
          <cell r="AL1431" t="str">
            <v>0</v>
          </cell>
          <cell r="AM1431" t="str">
            <v>0</v>
          </cell>
          <cell r="AN1431" t="str">
            <v>0</v>
          </cell>
          <cell r="AO1431" t="str">
            <v>0</v>
          </cell>
        </row>
        <row r="1432">
          <cell r="D1432" t="str">
            <v>48328-00006-34</v>
          </cell>
          <cell r="E1432" t="str">
            <v>BOTTOM STICKER NLB BLUEBERRY</v>
          </cell>
          <cell r="F1432">
            <v>0</v>
          </cell>
          <cell r="G1432" t="str">
            <v/>
          </cell>
          <cell r="H1432">
            <v>0</v>
          </cell>
          <cell r="I1432" t="str">
            <v/>
          </cell>
          <cell r="J1432" t="str">
            <v>ST</v>
          </cell>
          <cell r="K1432" t="str">
            <v/>
          </cell>
          <cell r="L1432" t="str">
            <v>0</v>
          </cell>
          <cell r="M1432" t="str">
            <v>0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>
            <v>0</v>
          </cell>
          <cell r="U1432">
            <v>0</v>
          </cell>
          <cell r="V1432">
            <v>0</v>
          </cell>
          <cell r="W1432" t="str">
            <v/>
          </cell>
          <cell r="X1432">
            <v>0</v>
          </cell>
          <cell r="Y1432">
            <v>0</v>
          </cell>
          <cell r="Z1432">
            <v>0</v>
          </cell>
          <cell r="AA1432" t="str">
            <v/>
          </cell>
          <cell r="AB1432">
            <v>0</v>
          </cell>
          <cell r="AC1432">
            <v>0</v>
          </cell>
          <cell r="AD1432">
            <v>0</v>
          </cell>
          <cell r="AE1432" t="str">
            <v/>
          </cell>
          <cell r="AF1432">
            <v>0</v>
          </cell>
          <cell r="AG1432" t="str">
            <v>G</v>
          </cell>
          <cell r="AH1432">
            <v>0</v>
          </cell>
          <cell r="AI1432" t="str">
            <v/>
          </cell>
          <cell r="AJ1432">
            <v>0</v>
          </cell>
          <cell r="AK1432" t="str">
            <v/>
          </cell>
          <cell r="AL1432" t="str">
            <v>0</v>
          </cell>
          <cell r="AM1432" t="str">
            <v>0</v>
          </cell>
          <cell r="AN1432" t="str">
            <v>0</v>
          </cell>
          <cell r="AO1432" t="str">
            <v>0</v>
          </cell>
        </row>
        <row r="1433">
          <cell r="D1433" t="str">
            <v>48328-00006-36</v>
          </cell>
          <cell r="E1433" t="str">
            <v>FRONT STC NSUN LTN SPF50+ 200ML</v>
          </cell>
          <cell r="F1433">
            <v>0</v>
          </cell>
          <cell r="G1433" t="str">
            <v/>
          </cell>
          <cell r="H1433">
            <v>1E-3</v>
          </cell>
          <cell r="I1433" t="str">
            <v>L</v>
          </cell>
          <cell r="J1433" t="str">
            <v>ST</v>
          </cell>
          <cell r="K1433" t="str">
            <v>ANEKA RUPA TERA, PT</v>
          </cell>
          <cell r="L1433" t="str">
            <v>0</v>
          </cell>
          <cell r="M1433" t="str">
            <v>0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>
            <v>10</v>
          </cell>
          <cell r="U1433">
            <v>10</v>
          </cell>
          <cell r="V1433">
            <v>10</v>
          </cell>
          <cell r="W1433" t="str">
            <v>MM</v>
          </cell>
          <cell r="X1433">
            <v>0</v>
          </cell>
          <cell r="Y1433">
            <v>0</v>
          </cell>
          <cell r="Z1433">
            <v>0</v>
          </cell>
          <cell r="AA1433" t="str">
            <v/>
          </cell>
          <cell r="AB1433">
            <v>0</v>
          </cell>
          <cell r="AC1433">
            <v>0</v>
          </cell>
          <cell r="AD1433">
            <v>0</v>
          </cell>
          <cell r="AE1433" t="str">
            <v/>
          </cell>
          <cell r="AF1433">
            <v>10</v>
          </cell>
          <cell r="AG1433" t="str">
            <v>G</v>
          </cell>
          <cell r="AH1433">
            <v>0</v>
          </cell>
          <cell r="AI1433" t="str">
            <v/>
          </cell>
          <cell r="AJ1433">
            <v>0</v>
          </cell>
          <cell r="AK1433" t="str">
            <v/>
          </cell>
          <cell r="AL1433" t="str">
            <v>0</v>
          </cell>
          <cell r="AM1433" t="str">
            <v>0</v>
          </cell>
          <cell r="AN1433" t="str">
            <v>0</v>
          </cell>
          <cell r="AO1433" t="str">
            <v>0</v>
          </cell>
        </row>
        <row r="1434">
          <cell r="D1434" t="str">
            <v>48328-00006-37</v>
          </cell>
          <cell r="E1434" t="str">
            <v>BACK STC NSUN SPY SPF50+ 200ML</v>
          </cell>
          <cell r="F1434">
            <v>0</v>
          </cell>
          <cell r="G1434" t="str">
            <v/>
          </cell>
          <cell r="H1434">
            <v>1E-3</v>
          </cell>
          <cell r="I1434" t="str">
            <v>L</v>
          </cell>
          <cell r="J1434" t="str">
            <v>ST</v>
          </cell>
          <cell r="K1434" t="str">
            <v/>
          </cell>
          <cell r="L1434" t="str">
            <v>0</v>
          </cell>
          <cell r="M1434" t="str">
            <v>0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R1434" t="str">
            <v/>
          </cell>
          <cell r="S1434" t="str">
            <v/>
          </cell>
          <cell r="T1434">
            <v>10</v>
          </cell>
          <cell r="U1434">
            <v>10</v>
          </cell>
          <cell r="V1434">
            <v>10</v>
          </cell>
          <cell r="W1434" t="str">
            <v>MM</v>
          </cell>
          <cell r="X1434">
            <v>0</v>
          </cell>
          <cell r="Y1434">
            <v>0</v>
          </cell>
          <cell r="Z1434">
            <v>0</v>
          </cell>
          <cell r="AA1434" t="str">
            <v/>
          </cell>
          <cell r="AB1434">
            <v>0</v>
          </cell>
          <cell r="AC1434">
            <v>0</v>
          </cell>
          <cell r="AD1434">
            <v>0</v>
          </cell>
          <cell r="AE1434" t="str">
            <v/>
          </cell>
          <cell r="AF1434">
            <v>10</v>
          </cell>
          <cell r="AG1434" t="str">
            <v>G</v>
          </cell>
          <cell r="AH1434">
            <v>0</v>
          </cell>
          <cell r="AI1434" t="str">
            <v/>
          </cell>
          <cell r="AJ1434">
            <v>0</v>
          </cell>
          <cell r="AK1434" t="str">
            <v/>
          </cell>
          <cell r="AL1434" t="str">
            <v>0</v>
          </cell>
          <cell r="AM1434" t="str">
            <v>0</v>
          </cell>
          <cell r="AN1434" t="str">
            <v>0</v>
          </cell>
          <cell r="AO1434" t="str">
            <v>0</v>
          </cell>
        </row>
        <row r="1435">
          <cell r="D1435" t="str">
            <v>48328-00006-38</v>
          </cell>
          <cell r="E1435" t="str">
            <v>FRONT STC NSUN SPRAY PROT &amp; REFRESH 200</v>
          </cell>
          <cell r="F1435">
            <v>0</v>
          </cell>
          <cell r="G1435" t="str">
            <v/>
          </cell>
          <cell r="H1435">
            <v>1E-3</v>
          </cell>
          <cell r="I1435" t="str">
            <v>L</v>
          </cell>
          <cell r="J1435" t="str">
            <v>ST</v>
          </cell>
          <cell r="K1435" t="str">
            <v>ANEKA RUPA TERA, PT</v>
          </cell>
          <cell r="L1435" t="str">
            <v>0</v>
          </cell>
          <cell r="M1435" t="str">
            <v>0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R1435" t="str">
            <v/>
          </cell>
          <cell r="S1435" t="str">
            <v/>
          </cell>
          <cell r="T1435">
            <v>10</v>
          </cell>
          <cell r="U1435">
            <v>10</v>
          </cell>
          <cell r="V1435">
            <v>10</v>
          </cell>
          <cell r="W1435" t="str">
            <v>MM</v>
          </cell>
          <cell r="X1435">
            <v>0</v>
          </cell>
          <cell r="Y1435">
            <v>0</v>
          </cell>
          <cell r="Z1435">
            <v>0</v>
          </cell>
          <cell r="AA1435" t="str">
            <v/>
          </cell>
          <cell r="AB1435">
            <v>0</v>
          </cell>
          <cell r="AC1435">
            <v>0</v>
          </cell>
          <cell r="AD1435">
            <v>0</v>
          </cell>
          <cell r="AE1435" t="str">
            <v/>
          </cell>
          <cell r="AF1435">
            <v>10</v>
          </cell>
          <cell r="AG1435" t="str">
            <v>G</v>
          </cell>
          <cell r="AH1435">
            <v>0</v>
          </cell>
          <cell r="AI1435" t="str">
            <v/>
          </cell>
          <cell r="AJ1435">
            <v>0</v>
          </cell>
          <cell r="AK1435" t="str">
            <v/>
          </cell>
          <cell r="AL1435" t="str">
            <v>0</v>
          </cell>
          <cell r="AM1435" t="str">
            <v>0</v>
          </cell>
          <cell r="AN1435" t="str">
            <v>0</v>
          </cell>
          <cell r="AO1435" t="str">
            <v>0</v>
          </cell>
        </row>
        <row r="1436">
          <cell r="D1436" t="str">
            <v>48328-00006-39</v>
          </cell>
          <cell r="E1436" t="str">
            <v>BACK STC NSUN SPRAY PROT &amp; REFRESH 200</v>
          </cell>
          <cell r="F1436">
            <v>0</v>
          </cell>
          <cell r="G1436" t="str">
            <v/>
          </cell>
          <cell r="H1436">
            <v>1E-3</v>
          </cell>
          <cell r="I1436" t="str">
            <v>L</v>
          </cell>
          <cell r="J1436" t="str">
            <v>ST</v>
          </cell>
          <cell r="K1436" t="str">
            <v>ANEKA RUPA TERA, PT</v>
          </cell>
          <cell r="L1436" t="str">
            <v>0</v>
          </cell>
          <cell r="M1436" t="str">
            <v>0</v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>
            <v>10</v>
          </cell>
          <cell r="U1436">
            <v>10</v>
          </cell>
          <cell r="V1436">
            <v>10</v>
          </cell>
          <cell r="W1436" t="str">
            <v>MM</v>
          </cell>
          <cell r="X1436">
            <v>0</v>
          </cell>
          <cell r="Y1436">
            <v>0</v>
          </cell>
          <cell r="Z1436">
            <v>0</v>
          </cell>
          <cell r="AA1436" t="str">
            <v/>
          </cell>
          <cell r="AB1436">
            <v>0</v>
          </cell>
          <cell r="AC1436">
            <v>0</v>
          </cell>
          <cell r="AD1436">
            <v>0</v>
          </cell>
          <cell r="AE1436" t="str">
            <v/>
          </cell>
          <cell r="AF1436">
            <v>10</v>
          </cell>
          <cell r="AG1436" t="str">
            <v>G</v>
          </cell>
          <cell r="AH1436">
            <v>0</v>
          </cell>
          <cell r="AI1436" t="str">
            <v/>
          </cell>
          <cell r="AJ1436">
            <v>0</v>
          </cell>
          <cell r="AK1436" t="str">
            <v/>
          </cell>
          <cell r="AL1436" t="str">
            <v>0</v>
          </cell>
          <cell r="AM1436" t="str">
            <v>0</v>
          </cell>
          <cell r="AN1436" t="str">
            <v>0</v>
          </cell>
          <cell r="AO1436" t="str">
            <v>0</v>
          </cell>
        </row>
        <row r="1437">
          <cell r="D1437" t="str">
            <v>48328-00006-40</v>
          </cell>
          <cell r="E1437" t="str">
            <v>FRONT STC NSUN SPY SPF30 150ML</v>
          </cell>
          <cell r="F1437">
            <v>0</v>
          </cell>
          <cell r="G1437" t="str">
            <v/>
          </cell>
          <cell r="H1437">
            <v>1E-3</v>
          </cell>
          <cell r="I1437" t="str">
            <v>L</v>
          </cell>
          <cell r="J1437" t="str">
            <v>ST</v>
          </cell>
          <cell r="K1437" t="str">
            <v>ANEKA RUPA TERA, PT</v>
          </cell>
          <cell r="L1437" t="str">
            <v>0</v>
          </cell>
          <cell r="M1437" t="str">
            <v>0</v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>
            <v>10</v>
          </cell>
          <cell r="U1437">
            <v>10</v>
          </cell>
          <cell r="V1437">
            <v>10</v>
          </cell>
          <cell r="W1437" t="str">
            <v>MM</v>
          </cell>
          <cell r="X1437">
            <v>0</v>
          </cell>
          <cell r="Y1437">
            <v>0</v>
          </cell>
          <cell r="Z1437">
            <v>0</v>
          </cell>
          <cell r="AA1437" t="str">
            <v/>
          </cell>
          <cell r="AB1437">
            <v>0</v>
          </cell>
          <cell r="AC1437">
            <v>0</v>
          </cell>
          <cell r="AD1437">
            <v>0</v>
          </cell>
          <cell r="AE1437" t="str">
            <v/>
          </cell>
          <cell r="AF1437">
            <v>10</v>
          </cell>
          <cell r="AG1437" t="str">
            <v>G</v>
          </cell>
          <cell r="AH1437">
            <v>0</v>
          </cell>
          <cell r="AI1437" t="str">
            <v/>
          </cell>
          <cell r="AJ1437">
            <v>0</v>
          </cell>
          <cell r="AK1437" t="str">
            <v/>
          </cell>
          <cell r="AL1437" t="str">
            <v>0</v>
          </cell>
          <cell r="AM1437" t="str">
            <v>0</v>
          </cell>
          <cell r="AN1437" t="str">
            <v>0</v>
          </cell>
          <cell r="AO1437" t="str">
            <v>0</v>
          </cell>
        </row>
        <row r="1438">
          <cell r="D1438" t="str">
            <v>48328-00006-41</v>
          </cell>
          <cell r="E1438" t="str">
            <v>BACK STC NSUN SPY SPF30 150ML</v>
          </cell>
          <cell r="F1438">
            <v>0</v>
          </cell>
          <cell r="G1438" t="str">
            <v/>
          </cell>
          <cell r="H1438">
            <v>1E-3</v>
          </cell>
          <cell r="I1438" t="str">
            <v>L</v>
          </cell>
          <cell r="J1438" t="str">
            <v>ST</v>
          </cell>
          <cell r="K1438" t="str">
            <v>ANEKA RUPA TERA, PT</v>
          </cell>
          <cell r="L1438" t="str">
            <v>0</v>
          </cell>
          <cell r="M1438" t="str">
            <v>0</v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>
            <v>10</v>
          </cell>
          <cell r="U1438">
            <v>10</v>
          </cell>
          <cell r="V1438">
            <v>10</v>
          </cell>
          <cell r="W1438" t="str">
            <v>MM</v>
          </cell>
          <cell r="X1438">
            <v>0</v>
          </cell>
          <cell r="Y1438">
            <v>0</v>
          </cell>
          <cell r="Z1438">
            <v>0</v>
          </cell>
          <cell r="AA1438" t="str">
            <v/>
          </cell>
          <cell r="AB1438">
            <v>0</v>
          </cell>
          <cell r="AC1438">
            <v>0</v>
          </cell>
          <cell r="AD1438">
            <v>0</v>
          </cell>
          <cell r="AE1438" t="str">
            <v/>
          </cell>
          <cell r="AF1438">
            <v>10</v>
          </cell>
          <cell r="AG1438" t="str">
            <v>G</v>
          </cell>
          <cell r="AH1438">
            <v>0</v>
          </cell>
          <cell r="AI1438" t="str">
            <v/>
          </cell>
          <cell r="AJ1438">
            <v>0</v>
          </cell>
          <cell r="AK1438" t="str">
            <v/>
          </cell>
          <cell r="AL1438" t="str">
            <v>0</v>
          </cell>
          <cell r="AM1438" t="str">
            <v>0</v>
          </cell>
          <cell r="AN1438" t="str">
            <v>0</v>
          </cell>
          <cell r="AO1438" t="str">
            <v>0</v>
          </cell>
        </row>
        <row r="1439">
          <cell r="D1439" t="str">
            <v>48328-00006-42</v>
          </cell>
          <cell r="E1439" t="str">
            <v>BACK STC NSUN SPRAY KIDS 200</v>
          </cell>
          <cell r="F1439">
            <v>0</v>
          </cell>
          <cell r="G1439" t="str">
            <v/>
          </cell>
          <cell r="H1439">
            <v>1E-3</v>
          </cell>
          <cell r="I1439" t="str">
            <v>L</v>
          </cell>
          <cell r="J1439" t="str">
            <v>ST</v>
          </cell>
          <cell r="K1439" t="str">
            <v>ANEKA RUPA TERA, PT</v>
          </cell>
          <cell r="L1439" t="str">
            <v>0</v>
          </cell>
          <cell r="M1439" t="str">
            <v>0</v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>
            <v>10</v>
          </cell>
          <cell r="U1439">
            <v>10</v>
          </cell>
          <cell r="V1439">
            <v>10</v>
          </cell>
          <cell r="W1439" t="str">
            <v>MM</v>
          </cell>
          <cell r="X1439">
            <v>0</v>
          </cell>
          <cell r="Y1439">
            <v>0</v>
          </cell>
          <cell r="Z1439">
            <v>0</v>
          </cell>
          <cell r="AA1439" t="str">
            <v/>
          </cell>
          <cell r="AB1439">
            <v>0</v>
          </cell>
          <cell r="AC1439">
            <v>0</v>
          </cell>
          <cell r="AD1439">
            <v>0</v>
          </cell>
          <cell r="AE1439" t="str">
            <v/>
          </cell>
          <cell r="AF1439">
            <v>10</v>
          </cell>
          <cell r="AG1439" t="str">
            <v>G</v>
          </cell>
          <cell r="AH1439">
            <v>0</v>
          </cell>
          <cell r="AI1439" t="str">
            <v/>
          </cell>
          <cell r="AJ1439">
            <v>0</v>
          </cell>
          <cell r="AK1439" t="str">
            <v/>
          </cell>
          <cell r="AL1439" t="str">
            <v>0</v>
          </cell>
          <cell r="AM1439" t="str">
            <v>0</v>
          </cell>
          <cell r="AN1439" t="str">
            <v>0</v>
          </cell>
          <cell r="AO1439" t="str">
            <v>0</v>
          </cell>
        </row>
        <row r="1440">
          <cell r="D1440" t="str">
            <v>48328-00006-44</v>
          </cell>
          <cell r="E1440" t="str">
            <v>BLISTER CARD NSUN FC_CRM RSY_PNK 30ML</v>
          </cell>
          <cell r="F1440">
            <v>0</v>
          </cell>
          <cell r="G1440" t="str">
            <v/>
          </cell>
          <cell r="H1440">
            <v>1E-3</v>
          </cell>
          <cell r="I1440" t="str">
            <v>L</v>
          </cell>
          <cell r="J1440" t="str">
            <v>ST</v>
          </cell>
          <cell r="K1440" t="str">
            <v>PRIMASINDO MAKMUR KENCANA PT.</v>
          </cell>
          <cell r="L1440" t="str">
            <v>0</v>
          </cell>
          <cell r="M1440" t="str">
            <v>0</v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>
            <v>10</v>
          </cell>
          <cell r="U1440">
            <v>10</v>
          </cell>
          <cell r="V1440">
            <v>10</v>
          </cell>
          <cell r="W1440" t="str">
            <v>MM</v>
          </cell>
          <cell r="X1440">
            <v>0</v>
          </cell>
          <cell r="Y1440">
            <v>0</v>
          </cell>
          <cell r="Z1440">
            <v>0</v>
          </cell>
          <cell r="AA1440" t="str">
            <v/>
          </cell>
          <cell r="AB1440">
            <v>0</v>
          </cell>
          <cell r="AC1440">
            <v>0</v>
          </cell>
          <cell r="AD1440">
            <v>0</v>
          </cell>
          <cell r="AE1440" t="str">
            <v/>
          </cell>
          <cell r="AF1440">
            <v>10</v>
          </cell>
          <cell r="AG1440" t="str">
            <v>G</v>
          </cell>
          <cell r="AH1440">
            <v>0</v>
          </cell>
          <cell r="AI1440" t="str">
            <v/>
          </cell>
          <cell r="AJ1440">
            <v>0</v>
          </cell>
          <cell r="AK1440" t="str">
            <v/>
          </cell>
          <cell r="AL1440" t="str">
            <v>0</v>
          </cell>
          <cell r="AM1440" t="str">
            <v>0</v>
          </cell>
          <cell r="AN1440" t="str">
            <v>0</v>
          </cell>
          <cell r="AO1440" t="str">
            <v>0</v>
          </cell>
        </row>
        <row r="1441">
          <cell r="D1441" t="str">
            <v>48328-00006-45</v>
          </cell>
          <cell r="E1441" t="str">
            <v>SHIPPING BOX NSUN FC_CRM RSY_PNK 30ML</v>
          </cell>
          <cell r="F1441">
            <v>0</v>
          </cell>
          <cell r="G1441" t="str">
            <v/>
          </cell>
          <cell r="H1441">
            <v>1E-3</v>
          </cell>
          <cell r="I1441" t="str">
            <v>L</v>
          </cell>
          <cell r="J1441" t="str">
            <v>ST</v>
          </cell>
          <cell r="K1441" t="str">
            <v>BDF Surabaya</v>
          </cell>
          <cell r="L1441" t="str">
            <v>0</v>
          </cell>
          <cell r="M1441" t="str">
            <v>0</v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>
            <v>10</v>
          </cell>
          <cell r="U1441">
            <v>10</v>
          </cell>
          <cell r="V1441">
            <v>10</v>
          </cell>
          <cell r="W1441" t="str">
            <v>MM</v>
          </cell>
          <cell r="X1441">
            <v>0</v>
          </cell>
          <cell r="Y1441">
            <v>0</v>
          </cell>
          <cell r="Z1441">
            <v>0</v>
          </cell>
          <cell r="AA1441" t="str">
            <v/>
          </cell>
          <cell r="AB1441">
            <v>0</v>
          </cell>
          <cell r="AC1441">
            <v>0</v>
          </cell>
          <cell r="AD1441">
            <v>0</v>
          </cell>
          <cell r="AE1441" t="str">
            <v/>
          </cell>
          <cell r="AF1441">
            <v>10</v>
          </cell>
          <cell r="AG1441" t="str">
            <v>G</v>
          </cell>
          <cell r="AH1441">
            <v>0</v>
          </cell>
          <cell r="AI1441" t="str">
            <v/>
          </cell>
          <cell r="AJ1441">
            <v>0</v>
          </cell>
          <cell r="AK1441" t="str">
            <v/>
          </cell>
          <cell r="AL1441" t="str">
            <v>0</v>
          </cell>
          <cell r="AM1441" t="str">
            <v>0</v>
          </cell>
          <cell r="AN1441" t="str">
            <v>0</v>
          </cell>
          <cell r="AO1441" t="str">
            <v>0</v>
          </cell>
        </row>
        <row r="1442">
          <cell r="D1442" t="str">
            <v>48328-00006-46</v>
          </cell>
          <cell r="E1442" t="str">
            <v>FOLDING BOX HANSA MUDIK GA LOYO PANAS</v>
          </cell>
          <cell r="F1442">
            <v>0</v>
          </cell>
          <cell r="G1442" t="str">
            <v/>
          </cell>
          <cell r="H1442">
            <v>1E-3</v>
          </cell>
          <cell r="I1442" t="str">
            <v>L</v>
          </cell>
          <cell r="J1442" t="str">
            <v>ST</v>
          </cell>
          <cell r="K1442" t="str">
            <v>PRIMASINDO MAKMUR KENCANA PT.</v>
          </cell>
          <cell r="L1442" t="str">
            <v>0</v>
          </cell>
          <cell r="M1442" t="str">
            <v>0</v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>
            <v>10</v>
          </cell>
          <cell r="U1442">
            <v>10</v>
          </cell>
          <cell r="V1442">
            <v>10</v>
          </cell>
          <cell r="W1442" t="str">
            <v>MM</v>
          </cell>
          <cell r="X1442">
            <v>0</v>
          </cell>
          <cell r="Y1442">
            <v>0</v>
          </cell>
          <cell r="Z1442">
            <v>0</v>
          </cell>
          <cell r="AA1442" t="str">
            <v/>
          </cell>
          <cell r="AB1442">
            <v>0</v>
          </cell>
          <cell r="AC1442">
            <v>0</v>
          </cell>
          <cell r="AD1442">
            <v>0</v>
          </cell>
          <cell r="AE1442" t="str">
            <v/>
          </cell>
          <cell r="AF1442">
            <v>10</v>
          </cell>
          <cell r="AG1442" t="str">
            <v>G</v>
          </cell>
          <cell r="AH1442">
            <v>0</v>
          </cell>
          <cell r="AI1442" t="str">
            <v/>
          </cell>
          <cell r="AJ1442">
            <v>0</v>
          </cell>
          <cell r="AK1442" t="str">
            <v/>
          </cell>
          <cell r="AL1442" t="str">
            <v>0</v>
          </cell>
          <cell r="AM1442" t="str">
            <v>0</v>
          </cell>
          <cell r="AN1442" t="str">
            <v>0</v>
          </cell>
          <cell r="AO1442" t="str">
            <v>0</v>
          </cell>
        </row>
        <row r="1443">
          <cell r="D1443" t="str">
            <v>48328-00006-47</v>
          </cell>
          <cell r="E1443" t="str">
            <v>COMPETITION CARD HANSA MUDIK GA LOYO</v>
          </cell>
          <cell r="F1443">
            <v>0</v>
          </cell>
          <cell r="G1443" t="str">
            <v/>
          </cell>
          <cell r="H1443">
            <v>1E-3</v>
          </cell>
          <cell r="I1443" t="str">
            <v>L</v>
          </cell>
          <cell r="J1443" t="str">
            <v>ST</v>
          </cell>
          <cell r="K1443" t="str">
            <v>KREATIF MEDIA UTAMA, PT</v>
          </cell>
          <cell r="L1443" t="str">
            <v>0</v>
          </cell>
          <cell r="M1443" t="str">
            <v>0</v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>
            <v>10</v>
          </cell>
          <cell r="U1443">
            <v>10</v>
          </cell>
          <cell r="V1443">
            <v>10</v>
          </cell>
          <cell r="W1443" t="str">
            <v>MM</v>
          </cell>
          <cell r="X1443">
            <v>0</v>
          </cell>
          <cell r="Y1443">
            <v>0</v>
          </cell>
          <cell r="Z1443">
            <v>0</v>
          </cell>
          <cell r="AA1443" t="str">
            <v/>
          </cell>
          <cell r="AB1443">
            <v>0</v>
          </cell>
          <cell r="AC1443">
            <v>0</v>
          </cell>
          <cell r="AD1443">
            <v>0</v>
          </cell>
          <cell r="AE1443" t="str">
            <v/>
          </cell>
          <cell r="AF1443">
            <v>10</v>
          </cell>
          <cell r="AG1443" t="str">
            <v>G</v>
          </cell>
          <cell r="AH1443">
            <v>0</v>
          </cell>
          <cell r="AI1443" t="str">
            <v/>
          </cell>
          <cell r="AJ1443">
            <v>0</v>
          </cell>
          <cell r="AK1443" t="str">
            <v/>
          </cell>
          <cell r="AL1443" t="str">
            <v>0</v>
          </cell>
          <cell r="AM1443" t="str">
            <v>0</v>
          </cell>
          <cell r="AN1443" t="str">
            <v>0</v>
          </cell>
          <cell r="AO1443" t="str">
            <v>0</v>
          </cell>
        </row>
        <row r="1444">
          <cell r="D1444" t="str">
            <v>48328-00006-48</v>
          </cell>
          <cell r="E1444" t="str">
            <v>EDUCATION CARD HANSA MUDIK GA LOYO</v>
          </cell>
          <cell r="F1444">
            <v>0</v>
          </cell>
          <cell r="G1444" t="str">
            <v/>
          </cell>
          <cell r="H1444">
            <v>1E-3</v>
          </cell>
          <cell r="I1444" t="str">
            <v>L</v>
          </cell>
          <cell r="J1444" t="str">
            <v>ST</v>
          </cell>
          <cell r="K1444" t="str">
            <v>KREATIF MEDIA UTAMA, PT</v>
          </cell>
          <cell r="L1444" t="str">
            <v>0</v>
          </cell>
          <cell r="M1444" t="str">
            <v>0</v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>
            <v>10</v>
          </cell>
          <cell r="U1444">
            <v>10</v>
          </cell>
          <cell r="V1444">
            <v>10</v>
          </cell>
          <cell r="W1444" t="str">
            <v>MM</v>
          </cell>
          <cell r="X1444">
            <v>0</v>
          </cell>
          <cell r="Y1444">
            <v>0</v>
          </cell>
          <cell r="Z1444">
            <v>0</v>
          </cell>
          <cell r="AA1444" t="str">
            <v/>
          </cell>
          <cell r="AB1444">
            <v>0</v>
          </cell>
          <cell r="AC1444">
            <v>0</v>
          </cell>
          <cell r="AD1444">
            <v>0</v>
          </cell>
          <cell r="AE1444" t="str">
            <v/>
          </cell>
          <cell r="AF1444">
            <v>10</v>
          </cell>
          <cell r="AG1444" t="str">
            <v>G</v>
          </cell>
          <cell r="AH1444">
            <v>0</v>
          </cell>
          <cell r="AI1444" t="str">
            <v/>
          </cell>
          <cell r="AJ1444">
            <v>0</v>
          </cell>
          <cell r="AK1444" t="str">
            <v/>
          </cell>
          <cell r="AL1444" t="str">
            <v>0</v>
          </cell>
          <cell r="AM1444" t="str">
            <v>0</v>
          </cell>
          <cell r="AN1444" t="str">
            <v>0</v>
          </cell>
          <cell r="AO1444" t="str">
            <v>0</v>
          </cell>
        </row>
        <row r="1445">
          <cell r="D1445" t="str">
            <v>48328-00006-49</v>
          </cell>
          <cell r="E1445" t="str">
            <v>FOLDING BOX HANSA MUDIK GA LOYO HANGAT</v>
          </cell>
          <cell r="F1445">
            <v>0</v>
          </cell>
          <cell r="G1445" t="str">
            <v/>
          </cell>
          <cell r="H1445">
            <v>1E-3</v>
          </cell>
          <cell r="I1445" t="str">
            <v>L</v>
          </cell>
          <cell r="J1445" t="str">
            <v>ST</v>
          </cell>
          <cell r="K1445" t="str">
            <v>PRIMASINDO MAKMUR KENCANA PT.</v>
          </cell>
          <cell r="L1445" t="str">
            <v>0</v>
          </cell>
          <cell r="M1445" t="str">
            <v>0</v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>
            <v>10</v>
          </cell>
          <cell r="U1445">
            <v>10</v>
          </cell>
          <cell r="V1445">
            <v>10</v>
          </cell>
          <cell r="W1445" t="str">
            <v>MM</v>
          </cell>
          <cell r="X1445">
            <v>0</v>
          </cell>
          <cell r="Y1445">
            <v>0</v>
          </cell>
          <cell r="Z1445">
            <v>0</v>
          </cell>
          <cell r="AA1445" t="str">
            <v/>
          </cell>
          <cell r="AB1445">
            <v>0</v>
          </cell>
          <cell r="AC1445">
            <v>0</v>
          </cell>
          <cell r="AD1445">
            <v>0</v>
          </cell>
          <cell r="AE1445" t="str">
            <v/>
          </cell>
          <cell r="AF1445">
            <v>10</v>
          </cell>
          <cell r="AG1445" t="str">
            <v>G</v>
          </cell>
          <cell r="AH1445">
            <v>0</v>
          </cell>
          <cell r="AI1445" t="str">
            <v/>
          </cell>
          <cell r="AJ1445">
            <v>0</v>
          </cell>
          <cell r="AK1445" t="str">
            <v/>
          </cell>
          <cell r="AL1445" t="str">
            <v>0</v>
          </cell>
          <cell r="AM1445" t="str">
            <v>0</v>
          </cell>
          <cell r="AN1445" t="str">
            <v>0</v>
          </cell>
          <cell r="AO1445" t="str">
            <v>0</v>
          </cell>
        </row>
        <row r="1446">
          <cell r="D1446" t="str">
            <v>48328-00006-50</v>
          </cell>
          <cell r="E1446" t="str">
            <v>SHIPPING BOX HP MUDIK GA LOYO PANAS</v>
          </cell>
          <cell r="F1446">
            <v>0</v>
          </cell>
          <cell r="G1446" t="str">
            <v/>
          </cell>
          <cell r="H1446">
            <v>1E-3</v>
          </cell>
          <cell r="I1446" t="str">
            <v>L</v>
          </cell>
          <cell r="J1446" t="str">
            <v>ST</v>
          </cell>
          <cell r="K1446" t="str">
            <v>PRIMABOX ADIPERKASA, PT</v>
          </cell>
          <cell r="L1446" t="str">
            <v>0</v>
          </cell>
          <cell r="M1446" t="str">
            <v>0</v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>
            <v>10</v>
          </cell>
          <cell r="U1446">
            <v>10</v>
          </cell>
          <cell r="V1446">
            <v>10</v>
          </cell>
          <cell r="W1446" t="str">
            <v>MM</v>
          </cell>
          <cell r="X1446">
            <v>0</v>
          </cell>
          <cell r="Y1446">
            <v>0</v>
          </cell>
          <cell r="Z1446">
            <v>0</v>
          </cell>
          <cell r="AA1446" t="str">
            <v/>
          </cell>
          <cell r="AB1446">
            <v>0</v>
          </cell>
          <cell r="AC1446">
            <v>0</v>
          </cell>
          <cell r="AD1446">
            <v>0</v>
          </cell>
          <cell r="AE1446" t="str">
            <v/>
          </cell>
          <cell r="AF1446">
            <v>10</v>
          </cell>
          <cell r="AG1446" t="str">
            <v>G</v>
          </cell>
          <cell r="AH1446">
            <v>0</v>
          </cell>
          <cell r="AI1446" t="str">
            <v/>
          </cell>
          <cell r="AJ1446">
            <v>0</v>
          </cell>
          <cell r="AK1446" t="str">
            <v/>
          </cell>
          <cell r="AL1446" t="str">
            <v>0</v>
          </cell>
          <cell r="AM1446" t="str">
            <v>0</v>
          </cell>
          <cell r="AN1446" t="str">
            <v>0</v>
          </cell>
          <cell r="AO1446" t="str">
            <v>0</v>
          </cell>
        </row>
        <row r="1447">
          <cell r="D1447" t="str">
            <v>48328-00006-51</v>
          </cell>
          <cell r="E1447" t="str">
            <v>SHIPPING BOX HP MUDIK GA LOYO HANGAT</v>
          </cell>
          <cell r="F1447">
            <v>0</v>
          </cell>
          <cell r="G1447" t="str">
            <v/>
          </cell>
          <cell r="H1447">
            <v>1E-3</v>
          </cell>
          <cell r="I1447" t="str">
            <v>L</v>
          </cell>
          <cell r="J1447" t="str">
            <v>ST</v>
          </cell>
          <cell r="K1447" t="str">
            <v>PRIMABOX ADIPERKASA, PT</v>
          </cell>
          <cell r="L1447" t="str">
            <v>0</v>
          </cell>
          <cell r="M1447" t="str">
            <v>0</v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>
            <v>10</v>
          </cell>
          <cell r="U1447">
            <v>10</v>
          </cell>
          <cell r="V1447">
            <v>10</v>
          </cell>
          <cell r="W1447" t="str">
            <v>MM</v>
          </cell>
          <cell r="X1447">
            <v>0</v>
          </cell>
          <cell r="Y1447">
            <v>0</v>
          </cell>
          <cell r="Z1447">
            <v>0</v>
          </cell>
          <cell r="AA1447" t="str">
            <v/>
          </cell>
          <cell r="AB1447">
            <v>0</v>
          </cell>
          <cell r="AC1447">
            <v>0</v>
          </cell>
          <cell r="AD1447">
            <v>0</v>
          </cell>
          <cell r="AE1447" t="str">
            <v/>
          </cell>
          <cell r="AF1447">
            <v>10</v>
          </cell>
          <cell r="AG1447" t="str">
            <v>G</v>
          </cell>
          <cell r="AH1447">
            <v>0</v>
          </cell>
          <cell r="AI1447" t="str">
            <v/>
          </cell>
          <cell r="AJ1447">
            <v>0</v>
          </cell>
          <cell r="AK1447" t="str">
            <v/>
          </cell>
          <cell r="AL1447" t="str">
            <v>0</v>
          </cell>
          <cell r="AM1447" t="str">
            <v>0</v>
          </cell>
          <cell r="AN1447" t="str">
            <v>0</v>
          </cell>
          <cell r="AO1447" t="str">
            <v>0</v>
          </cell>
        </row>
        <row r="1448">
          <cell r="D1448" t="str">
            <v>48328-00006-52</v>
          </cell>
          <cell r="E1448" t="str">
            <v>BLISTER CARD NSUN FACE SERUM OIL_CTRL_30</v>
          </cell>
          <cell r="F1448">
            <v>0</v>
          </cell>
          <cell r="G1448" t="str">
            <v/>
          </cell>
          <cell r="H1448">
            <v>1E-3</v>
          </cell>
          <cell r="I1448" t="str">
            <v>L</v>
          </cell>
          <cell r="J1448" t="str">
            <v>ST</v>
          </cell>
          <cell r="K1448" t="str">
            <v>PRIMASINDO MAKMUR KENCANA PT.</v>
          </cell>
          <cell r="L1448" t="str">
            <v>0</v>
          </cell>
          <cell r="M1448" t="str">
            <v>0</v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>
            <v>10</v>
          </cell>
          <cell r="U1448">
            <v>10</v>
          </cell>
          <cell r="V1448">
            <v>10</v>
          </cell>
          <cell r="W1448" t="str">
            <v>MM</v>
          </cell>
          <cell r="X1448">
            <v>0</v>
          </cell>
          <cell r="Y1448">
            <v>0</v>
          </cell>
          <cell r="Z1448">
            <v>0</v>
          </cell>
          <cell r="AA1448" t="str">
            <v/>
          </cell>
          <cell r="AB1448">
            <v>0</v>
          </cell>
          <cell r="AC1448">
            <v>0</v>
          </cell>
          <cell r="AD1448">
            <v>0</v>
          </cell>
          <cell r="AE1448" t="str">
            <v/>
          </cell>
          <cell r="AF1448">
            <v>10</v>
          </cell>
          <cell r="AG1448" t="str">
            <v>G</v>
          </cell>
          <cell r="AH1448">
            <v>0</v>
          </cell>
          <cell r="AI1448" t="str">
            <v/>
          </cell>
          <cell r="AJ1448">
            <v>0</v>
          </cell>
          <cell r="AK1448" t="str">
            <v/>
          </cell>
          <cell r="AL1448" t="str">
            <v>0</v>
          </cell>
          <cell r="AM1448" t="str">
            <v>0</v>
          </cell>
          <cell r="AN1448" t="str">
            <v>0</v>
          </cell>
          <cell r="AO1448" t="str">
            <v>0</v>
          </cell>
        </row>
        <row r="1449">
          <cell r="D1449" t="str">
            <v>48328-00006-53</v>
          </cell>
          <cell r="E1449" t="str">
            <v>FRONT STC NSUN SPY SPF50+ 200ML</v>
          </cell>
          <cell r="F1449">
            <v>0</v>
          </cell>
          <cell r="G1449" t="str">
            <v/>
          </cell>
          <cell r="H1449">
            <v>1E-3</v>
          </cell>
          <cell r="I1449" t="str">
            <v>L</v>
          </cell>
          <cell r="J1449" t="str">
            <v>ST</v>
          </cell>
          <cell r="K1449" t="str">
            <v/>
          </cell>
          <cell r="L1449" t="str">
            <v>0</v>
          </cell>
          <cell r="M1449" t="str">
            <v>0</v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>
            <v>10</v>
          </cell>
          <cell r="U1449">
            <v>10</v>
          </cell>
          <cell r="V1449">
            <v>10</v>
          </cell>
          <cell r="W1449" t="str">
            <v>MM</v>
          </cell>
          <cell r="X1449">
            <v>0</v>
          </cell>
          <cell r="Y1449">
            <v>0</v>
          </cell>
          <cell r="Z1449">
            <v>0</v>
          </cell>
          <cell r="AA1449" t="str">
            <v/>
          </cell>
          <cell r="AB1449">
            <v>0</v>
          </cell>
          <cell r="AC1449">
            <v>0</v>
          </cell>
          <cell r="AD1449">
            <v>0</v>
          </cell>
          <cell r="AE1449" t="str">
            <v/>
          </cell>
          <cell r="AF1449">
            <v>10</v>
          </cell>
          <cell r="AG1449" t="str">
            <v>G</v>
          </cell>
          <cell r="AH1449">
            <v>0</v>
          </cell>
          <cell r="AI1449" t="str">
            <v/>
          </cell>
          <cell r="AJ1449">
            <v>0</v>
          </cell>
          <cell r="AK1449" t="str">
            <v/>
          </cell>
          <cell r="AL1449" t="str">
            <v>0</v>
          </cell>
          <cell r="AM1449" t="str">
            <v>0</v>
          </cell>
          <cell r="AN1449" t="str">
            <v>0</v>
          </cell>
          <cell r="AO1449" t="str">
            <v>0</v>
          </cell>
        </row>
        <row r="1450">
          <cell r="D1450" t="str">
            <v>48328-00006-54</v>
          </cell>
          <cell r="E1450" t="str">
            <v>MINI BOX FIRST AID</v>
          </cell>
          <cell r="F1450">
            <v>0</v>
          </cell>
          <cell r="G1450" t="str">
            <v/>
          </cell>
          <cell r="H1450">
            <v>1E-3</v>
          </cell>
          <cell r="I1450" t="str">
            <v>L</v>
          </cell>
          <cell r="J1450" t="str">
            <v>ST</v>
          </cell>
          <cell r="K1450" t="str">
            <v>PT. Biggy Cemerlang</v>
          </cell>
          <cell r="L1450" t="str">
            <v>0</v>
          </cell>
          <cell r="M1450" t="str">
            <v>0</v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>
            <v>10</v>
          </cell>
          <cell r="U1450">
            <v>10</v>
          </cell>
          <cell r="V1450">
            <v>10</v>
          </cell>
          <cell r="W1450" t="str">
            <v>MM</v>
          </cell>
          <cell r="X1450">
            <v>0</v>
          </cell>
          <cell r="Y1450">
            <v>0</v>
          </cell>
          <cell r="Z1450">
            <v>0</v>
          </cell>
          <cell r="AA1450" t="str">
            <v/>
          </cell>
          <cell r="AB1450">
            <v>0</v>
          </cell>
          <cell r="AC1450">
            <v>0</v>
          </cell>
          <cell r="AD1450">
            <v>0</v>
          </cell>
          <cell r="AE1450" t="str">
            <v/>
          </cell>
          <cell r="AF1450">
            <v>10</v>
          </cell>
          <cell r="AG1450" t="str">
            <v>G</v>
          </cell>
          <cell r="AH1450">
            <v>0</v>
          </cell>
          <cell r="AI1450" t="str">
            <v/>
          </cell>
          <cell r="AJ1450">
            <v>0</v>
          </cell>
          <cell r="AK1450" t="str">
            <v/>
          </cell>
          <cell r="AL1450" t="str">
            <v>0</v>
          </cell>
          <cell r="AM1450" t="str">
            <v>0</v>
          </cell>
          <cell r="AN1450" t="str">
            <v>0</v>
          </cell>
          <cell r="AO1450" t="str">
            <v>0</v>
          </cell>
        </row>
        <row r="1451">
          <cell r="D1451" t="str">
            <v>48328-00006-55</v>
          </cell>
          <cell r="E1451" t="str">
            <v>SLEEVE FIRST AID MINI BOX</v>
          </cell>
          <cell r="F1451">
            <v>0</v>
          </cell>
          <cell r="G1451" t="str">
            <v/>
          </cell>
          <cell r="H1451">
            <v>1E-3</v>
          </cell>
          <cell r="I1451" t="str">
            <v>L</v>
          </cell>
          <cell r="J1451" t="str">
            <v>ST</v>
          </cell>
          <cell r="K1451" t="str">
            <v>KREATIF MEDIA UTAMA, PT</v>
          </cell>
          <cell r="L1451" t="str">
            <v>0</v>
          </cell>
          <cell r="M1451" t="str">
            <v>0</v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>
            <v>10</v>
          </cell>
          <cell r="U1451">
            <v>10</v>
          </cell>
          <cell r="V1451">
            <v>10</v>
          </cell>
          <cell r="W1451" t="str">
            <v>MM</v>
          </cell>
          <cell r="X1451">
            <v>0</v>
          </cell>
          <cell r="Y1451">
            <v>0</v>
          </cell>
          <cell r="Z1451">
            <v>0</v>
          </cell>
          <cell r="AA1451" t="str">
            <v/>
          </cell>
          <cell r="AB1451">
            <v>0</v>
          </cell>
          <cell r="AC1451">
            <v>0</v>
          </cell>
          <cell r="AD1451">
            <v>0</v>
          </cell>
          <cell r="AE1451" t="str">
            <v/>
          </cell>
          <cell r="AF1451">
            <v>10</v>
          </cell>
          <cell r="AG1451" t="str">
            <v>G</v>
          </cell>
          <cell r="AH1451">
            <v>0</v>
          </cell>
          <cell r="AI1451" t="str">
            <v/>
          </cell>
          <cell r="AJ1451">
            <v>0</v>
          </cell>
          <cell r="AK1451" t="str">
            <v/>
          </cell>
          <cell r="AL1451" t="str">
            <v>0</v>
          </cell>
          <cell r="AM1451" t="str">
            <v>0</v>
          </cell>
          <cell r="AN1451" t="str">
            <v>0</v>
          </cell>
          <cell r="AO1451" t="str">
            <v>0</v>
          </cell>
        </row>
        <row r="1452">
          <cell r="D1452" t="str">
            <v>48328-00006-56</v>
          </cell>
          <cell r="E1452" t="str">
            <v>SHIPPING BOX FIRST AID MINI BOX</v>
          </cell>
          <cell r="F1452">
            <v>0</v>
          </cell>
          <cell r="G1452" t="str">
            <v/>
          </cell>
          <cell r="H1452">
            <v>1E-3</v>
          </cell>
          <cell r="I1452" t="str">
            <v>L</v>
          </cell>
          <cell r="J1452" t="str">
            <v>ST</v>
          </cell>
          <cell r="K1452" t="str">
            <v/>
          </cell>
          <cell r="L1452" t="str">
            <v>0</v>
          </cell>
          <cell r="M1452" t="str">
            <v>0</v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>
            <v>10</v>
          </cell>
          <cell r="U1452">
            <v>10</v>
          </cell>
          <cell r="V1452">
            <v>10</v>
          </cell>
          <cell r="W1452" t="str">
            <v>MM</v>
          </cell>
          <cell r="X1452">
            <v>0</v>
          </cell>
          <cell r="Y1452">
            <v>0</v>
          </cell>
          <cell r="Z1452">
            <v>0</v>
          </cell>
          <cell r="AA1452" t="str">
            <v/>
          </cell>
          <cell r="AB1452">
            <v>0</v>
          </cell>
          <cell r="AC1452">
            <v>0</v>
          </cell>
          <cell r="AD1452">
            <v>0</v>
          </cell>
          <cell r="AE1452" t="str">
            <v/>
          </cell>
          <cell r="AF1452">
            <v>10</v>
          </cell>
          <cell r="AG1452" t="str">
            <v>G</v>
          </cell>
          <cell r="AH1452">
            <v>0</v>
          </cell>
          <cell r="AI1452" t="str">
            <v/>
          </cell>
          <cell r="AJ1452">
            <v>0</v>
          </cell>
          <cell r="AK1452" t="str">
            <v/>
          </cell>
          <cell r="AL1452" t="str">
            <v>0</v>
          </cell>
          <cell r="AM1452" t="str">
            <v>0</v>
          </cell>
          <cell r="AN1452" t="str">
            <v>0</v>
          </cell>
          <cell r="AO1452" t="str">
            <v>0</v>
          </cell>
        </row>
        <row r="1453">
          <cell r="D1453" t="str">
            <v>48328-00006-57</v>
          </cell>
          <cell r="E1453" t="str">
            <v>SHIPPING BOX NSUN OIL_CTRL_GL_CRM 30ML</v>
          </cell>
          <cell r="F1453">
            <v>0</v>
          </cell>
          <cell r="G1453" t="str">
            <v/>
          </cell>
          <cell r="H1453">
            <v>1E-3</v>
          </cell>
          <cell r="I1453" t="str">
            <v>L</v>
          </cell>
          <cell r="J1453" t="str">
            <v>ST</v>
          </cell>
          <cell r="K1453" t="str">
            <v>PRIMABOX ADIPERKASA, PT</v>
          </cell>
          <cell r="L1453" t="str">
            <v>0</v>
          </cell>
          <cell r="M1453" t="str">
            <v>0</v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>
            <v>10</v>
          </cell>
          <cell r="U1453">
            <v>10</v>
          </cell>
          <cell r="V1453">
            <v>10</v>
          </cell>
          <cell r="W1453" t="str">
            <v>MM</v>
          </cell>
          <cell r="X1453">
            <v>0</v>
          </cell>
          <cell r="Y1453">
            <v>0</v>
          </cell>
          <cell r="Z1453">
            <v>0</v>
          </cell>
          <cell r="AA1453" t="str">
            <v/>
          </cell>
          <cell r="AB1453">
            <v>0</v>
          </cell>
          <cell r="AC1453">
            <v>0</v>
          </cell>
          <cell r="AD1453">
            <v>0</v>
          </cell>
          <cell r="AE1453" t="str">
            <v/>
          </cell>
          <cell r="AF1453">
            <v>10</v>
          </cell>
          <cell r="AG1453" t="str">
            <v>G</v>
          </cell>
          <cell r="AH1453">
            <v>0</v>
          </cell>
          <cell r="AI1453" t="str">
            <v/>
          </cell>
          <cell r="AJ1453">
            <v>0</v>
          </cell>
          <cell r="AK1453" t="str">
            <v/>
          </cell>
          <cell r="AL1453" t="str">
            <v>0</v>
          </cell>
          <cell r="AM1453" t="str">
            <v>0</v>
          </cell>
          <cell r="AN1453" t="str">
            <v>0</v>
          </cell>
          <cell r="AO1453" t="str">
            <v>0</v>
          </cell>
        </row>
        <row r="1454">
          <cell r="D1454" t="str">
            <v>48328-00006-58</v>
          </cell>
          <cell r="E1454" t="str">
            <v>BACK STICKER NSUN LTN SPF50+ 200ML</v>
          </cell>
          <cell r="F1454">
            <v>0</v>
          </cell>
          <cell r="G1454" t="str">
            <v/>
          </cell>
          <cell r="H1454">
            <v>1E-3</v>
          </cell>
          <cell r="I1454" t="str">
            <v>L</v>
          </cell>
          <cell r="J1454" t="str">
            <v>ST</v>
          </cell>
          <cell r="K1454" t="str">
            <v>ANEKA RUPA TERA, PT</v>
          </cell>
          <cell r="L1454" t="str">
            <v>0</v>
          </cell>
          <cell r="M1454" t="str">
            <v>0</v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>
            <v>10</v>
          </cell>
          <cell r="U1454">
            <v>10</v>
          </cell>
          <cell r="V1454">
            <v>10</v>
          </cell>
          <cell r="W1454" t="str">
            <v>MM</v>
          </cell>
          <cell r="X1454">
            <v>0</v>
          </cell>
          <cell r="Y1454">
            <v>0</v>
          </cell>
          <cell r="Z1454">
            <v>0</v>
          </cell>
          <cell r="AA1454" t="str">
            <v/>
          </cell>
          <cell r="AB1454">
            <v>0</v>
          </cell>
          <cell r="AC1454">
            <v>0</v>
          </cell>
          <cell r="AD1454">
            <v>0</v>
          </cell>
          <cell r="AE1454" t="str">
            <v/>
          </cell>
          <cell r="AF1454">
            <v>10</v>
          </cell>
          <cell r="AG1454" t="str">
            <v>G</v>
          </cell>
          <cell r="AH1454">
            <v>0</v>
          </cell>
          <cell r="AI1454" t="str">
            <v/>
          </cell>
          <cell r="AJ1454">
            <v>0</v>
          </cell>
          <cell r="AK1454" t="str">
            <v/>
          </cell>
          <cell r="AL1454" t="str">
            <v>0</v>
          </cell>
          <cell r="AM1454" t="str">
            <v>0</v>
          </cell>
          <cell r="AN1454" t="str">
            <v>0</v>
          </cell>
          <cell r="AO1454" t="str">
            <v>0</v>
          </cell>
        </row>
        <row r="1455">
          <cell r="D1455" t="str">
            <v>48328-00006-59</v>
          </cell>
          <cell r="E1455" t="str">
            <v>FRONT STC NSUN SPRAY KIDS 200</v>
          </cell>
          <cell r="F1455">
            <v>0</v>
          </cell>
          <cell r="G1455" t="str">
            <v/>
          </cell>
          <cell r="H1455">
            <v>1E-3</v>
          </cell>
          <cell r="I1455" t="str">
            <v>L</v>
          </cell>
          <cell r="J1455" t="str">
            <v>ST</v>
          </cell>
          <cell r="K1455" t="str">
            <v>ANEKA RUPA TERA, PT</v>
          </cell>
          <cell r="L1455" t="str">
            <v>0</v>
          </cell>
          <cell r="M1455" t="str">
            <v>0</v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>
            <v>10</v>
          </cell>
          <cell r="U1455">
            <v>10</v>
          </cell>
          <cell r="V1455">
            <v>10</v>
          </cell>
          <cell r="W1455" t="str">
            <v>MM</v>
          </cell>
          <cell r="X1455">
            <v>0</v>
          </cell>
          <cell r="Y1455">
            <v>0</v>
          </cell>
          <cell r="Z1455">
            <v>0</v>
          </cell>
          <cell r="AA1455" t="str">
            <v/>
          </cell>
          <cell r="AB1455">
            <v>0</v>
          </cell>
          <cell r="AC1455">
            <v>0</v>
          </cell>
          <cell r="AD1455">
            <v>0</v>
          </cell>
          <cell r="AE1455" t="str">
            <v/>
          </cell>
          <cell r="AF1455">
            <v>10</v>
          </cell>
          <cell r="AG1455" t="str">
            <v>G</v>
          </cell>
          <cell r="AH1455">
            <v>0</v>
          </cell>
          <cell r="AI1455" t="str">
            <v/>
          </cell>
          <cell r="AJ1455">
            <v>0</v>
          </cell>
          <cell r="AK1455" t="str">
            <v/>
          </cell>
          <cell r="AL1455" t="str">
            <v>0</v>
          </cell>
          <cell r="AM1455" t="str">
            <v>0</v>
          </cell>
          <cell r="AN1455" t="str">
            <v>0</v>
          </cell>
          <cell r="AO1455" t="str">
            <v>0</v>
          </cell>
        </row>
        <row r="1456">
          <cell r="D1456" t="str">
            <v>48328-00006-60</v>
          </cell>
          <cell r="E1456" t="str">
            <v>BOTTOM STC NBODY CHR_BLSM_JJ_OL_CRM200ML</v>
          </cell>
          <cell r="F1456">
            <v>0</v>
          </cell>
          <cell r="G1456" t="str">
            <v/>
          </cell>
          <cell r="H1456">
            <v>1E-3</v>
          </cell>
          <cell r="I1456" t="str">
            <v>L</v>
          </cell>
          <cell r="J1456" t="str">
            <v>ST</v>
          </cell>
          <cell r="K1456" t="str">
            <v>ANEKA RUPA TERA, PT</v>
          </cell>
          <cell r="L1456" t="str">
            <v>0</v>
          </cell>
          <cell r="M1456" t="str">
            <v>0</v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>
            <v>10</v>
          </cell>
          <cell r="U1456">
            <v>10</v>
          </cell>
          <cell r="V1456">
            <v>10</v>
          </cell>
          <cell r="W1456" t="str">
            <v>MM</v>
          </cell>
          <cell r="X1456">
            <v>0</v>
          </cell>
          <cell r="Y1456">
            <v>0</v>
          </cell>
          <cell r="Z1456">
            <v>0</v>
          </cell>
          <cell r="AA1456" t="str">
            <v/>
          </cell>
          <cell r="AB1456">
            <v>0</v>
          </cell>
          <cell r="AC1456">
            <v>0</v>
          </cell>
          <cell r="AD1456">
            <v>0</v>
          </cell>
          <cell r="AE1456" t="str">
            <v/>
          </cell>
          <cell r="AF1456">
            <v>10</v>
          </cell>
          <cell r="AG1456" t="str">
            <v>G</v>
          </cell>
          <cell r="AH1456">
            <v>0</v>
          </cell>
          <cell r="AI1456" t="str">
            <v/>
          </cell>
          <cell r="AJ1456">
            <v>0</v>
          </cell>
          <cell r="AK1456" t="str">
            <v/>
          </cell>
          <cell r="AL1456" t="str">
            <v>0</v>
          </cell>
          <cell r="AM1456" t="str">
            <v>0</v>
          </cell>
          <cell r="AN1456" t="str">
            <v>0</v>
          </cell>
          <cell r="AO1456" t="str">
            <v>0</v>
          </cell>
        </row>
        <row r="1457">
          <cell r="D1457" t="str">
            <v>48328-00006-61</v>
          </cell>
          <cell r="E1457" t="str">
            <v>BACK STICKER NSUN AFT_SUN CLG_SPY 200ML</v>
          </cell>
          <cell r="F1457">
            <v>0</v>
          </cell>
          <cell r="G1457" t="str">
            <v/>
          </cell>
          <cell r="H1457">
            <v>1E-3</v>
          </cell>
          <cell r="I1457" t="str">
            <v>L</v>
          </cell>
          <cell r="J1457" t="str">
            <v>ST</v>
          </cell>
          <cell r="K1457" t="str">
            <v>ANEKA RUPA TERA, PT</v>
          </cell>
          <cell r="L1457" t="str">
            <v>0</v>
          </cell>
          <cell r="M1457" t="str">
            <v>0</v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>
            <v>10</v>
          </cell>
          <cell r="U1457">
            <v>10</v>
          </cell>
          <cell r="V1457">
            <v>10</v>
          </cell>
          <cell r="W1457" t="str">
            <v>MM</v>
          </cell>
          <cell r="X1457">
            <v>0</v>
          </cell>
          <cell r="Y1457">
            <v>0</v>
          </cell>
          <cell r="Z1457">
            <v>0</v>
          </cell>
          <cell r="AA1457" t="str">
            <v/>
          </cell>
          <cell r="AB1457">
            <v>0</v>
          </cell>
          <cell r="AC1457">
            <v>0</v>
          </cell>
          <cell r="AD1457">
            <v>0</v>
          </cell>
          <cell r="AE1457" t="str">
            <v/>
          </cell>
          <cell r="AF1457">
            <v>10</v>
          </cell>
          <cell r="AG1457" t="str">
            <v>G</v>
          </cell>
          <cell r="AH1457">
            <v>0</v>
          </cell>
          <cell r="AI1457" t="str">
            <v/>
          </cell>
          <cell r="AJ1457">
            <v>0</v>
          </cell>
          <cell r="AK1457" t="str">
            <v/>
          </cell>
          <cell r="AL1457" t="str">
            <v>0</v>
          </cell>
          <cell r="AM1457" t="str">
            <v>0</v>
          </cell>
          <cell r="AN1457" t="str">
            <v>0</v>
          </cell>
          <cell r="AO1457" t="str">
            <v>0</v>
          </cell>
        </row>
        <row r="1458">
          <cell r="D1458" t="str">
            <v>48328-00006-62</v>
          </cell>
          <cell r="E1458" t="str">
            <v>MINI BOX FIRST AID INDOMARET</v>
          </cell>
          <cell r="F1458">
            <v>0</v>
          </cell>
          <cell r="G1458" t="str">
            <v/>
          </cell>
          <cell r="H1458">
            <v>1E-3</v>
          </cell>
          <cell r="I1458" t="str">
            <v>L</v>
          </cell>
          <cell r="J1458" t="str">
            <v>ST</v>
          </cell>
          <cell r="K1458" t="str">
            <v>PT. Biggy Cemerlang</v>
          </cell>
          <cell r="L1458" t="str">
            <v>0</v>
          </cell>
          <cell r="M1458" t="str">
            <v>0</v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>
            <v>10</v>
          </cell>
          <cell r="U1458">
            <v>10</v>
          </cell>
          <cell r="V1458">
            <v>10</v>
          </cell>
          <cell r="W1458" t="str">
            <v>MM</v>
          </cell>
          <cell r="X1458">
            <v>0</v>
          </cell>
          <cell r="Y1458">
            <v>0</v>
          </cell>
          <cell r="Z1458">
            <v>0</v>
          </cell>
          <cell r="AA1458" t="str">
            <v/>
          </cell>
          <cell r="AB1458">
            <v>0</v>
          </cell>
          <cell r="AC1458">
            <v>0</v>
          </cell>
          <cell r="AD1458">
            <v>0</v>
          </cell>
          <cell r="AE1458" t="str">
            <v/>
          </cell>
          <cell r="AF1458">
            <v>10</v>
          </cell>
          <cell r="AG1458" t="str">
            <v>G</v>
          </cell>
          <cell r="AH1458">
            <v>0</v>
          </cell>
          <cell r="AI1458" t="str">
            <v/>
          </cell>
          <cell r="AJ1458">
            <v>0</v>
          </cell>
          <cell r="AK1458" t="str">
            <v/>
          </cell>
          <cell r="AL1458" t="str">
            <v>0</v>
          </cell>
          <cell r="AM1458" t="str">
            <v>0</v>
          </cell>
          <cell r="AN1458" t="str">
            <v>0</v>
          </cell>
          <cell r="AO1458" t="str">
            <v>0</v>
          </cell>
        </row>
        <row r="1459">
          <cell r="D1459" t="str">
            <v>48328-00006-63</v>
          </cell>
          <cell r="E1459" t="str">
            <v>SLEEVE FIRST AID MINI BOX INDOMARET</v>
          </cell>
          <cell r="F1459">
            <v>0</v>
          </cell>
          <cell r="G1459" t="str">
            <v/>
          </cell>
          <cell r="H1459">
            <v>1E-3</v>
          </cell>
          <cell r="I1459" t="str">
            <v>L</v>
          </cell>
          <cell r="J1459" t="str">
            <v>ST</v>
          </cell>
          <cell r="K1459" t="str">
            <v>KREATIF MEDIA UTAMA, PT</v>
          </cell>
          <cell r="L1459" t="str">
            <v>0</v>
          </cell>
          <cell r="M1459" t="str">
            <v>0</v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>
            <v>10</v>
          </cell>
          <cell r="U1459">
            <v>10</v>
          </cell>
          <cell r="V1459">
            <v>10</v>
          </cell>
          <cell r="W1459" t="str">
            <v>MM</v>
          </cell>
          <cell r="X1459">
            <v>0</v>
          </cell>
          <cell r="Y1459">
            <v>0</v>
          </cell>
          <cell r="Z1459">
            <v>0</v>
          </cell>
          <cell r="AA1459" t="str">
            <v/>
          </cell>
          <cell r="AB1459">
            <v>0</v>
          </cell>
          <cell r="AC1459">
            <v>0</v>
          </cell>
          <cell r="AD1459">
            <v>0</v>
          </cell>
          <cell r="AE1459" t="str">
            <v/>
          </cell>
          <cell r="AF1459">
            <v>10</v>
          </cell>
          <cell r="AG1459" t="str">
            <v>G</v>
          </cell>
          <cell r="AH1459">
            <v>0</v>
          </cell>
          <cell r="AI1459" t="str">
            <v/>
          </cell>
          <cell r="AJ1459">
            <v>0</v>
          </cell>
          <cell r="AK1459" t="str">
            <v/>
          </cell>
          <cell r="AL1459" t="str">
            <v>0</v>
          </cell>
          <cell r="AM1459" t="str">
            <v>0</v>
          </cell>
          <cell r="AN1459" t="str">
            <v>0</v>
          </cell>
          <cell r="AO1459" t="str">
            <v>0</v>
          </cell>
        </row>
        <row r="1460">
          <cell r="D1460" t="str">
            <v>48328-00006-64</v>
          </cell>
          <cell r="E1460" t="str">
            <v>SHIPPING BOX FIRST AID MINI BOX IDM</v>
          </cell>
          <cell r="F1460">
            <v>0</v>
          </cell>
          <cell r="G1460" t="str">
            <v/>
          </cell>
          <cell r="H1460">
            <v>1E-3</v>
          </cell>
          <cell r="I1460" t="str">
            <v>L</v>
          </cell>
          <cell r="J1460" t="str">
            <v>ST</v>
          </cell>
          <cell r="K1460" t="str">
            <v/>
          </cell>
          <cell r="L1460" t="str">
            <v>0</v>
          </cell>
          <cell r="M1460" t="str">
            <v>0</v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>
            <v>10</v>
          </cell>
          <cell r="U1460">
            <v>10</v>
          </cell>
          <cell r="V1460">
            <v>10</v>
          </cell>
          <cell r="W1460" t="str">
            <v>MM</v>
          </cell>
          <cell r="X1460">
            <v>0</v>
          </cell>
          <cell r="Y1460">
            <v>0</v>
          </cell>
          <cell r="Z1460">
            <v>0</v>
          </cell>
          <cell r="AA1460" t="str">
            <v/>
          </cell>
          <cell r="AB1460">
            <v>0</v>
          </cell>
          <cell r="AC1460">
            <v>0</v>
          </cell>
          <cell r="AD1460">
            <v>0</v>
          </cell>
          <cell r="AE1460" t="str">
            <v/>
          </cell>
          <cell r="AF1460">
            <v>10</v>
          </cell>
          <cell r="AG1460" t="str">
            <v>G</v>
          </cell>
          <cell r="AH1460">
            <v>0</v>
          </cell>
          <cell r="AI1460" t="str">
            <v/>
          </cell>
          <cell r="AJ1460">
            <v>0</v>
          </cell>
          <cell r="AK1460" t="str">
            <v/>
          </cell>
          <cell r="AL1460" t="str">
            <v>0</v>
          </cell>
          <cell r="AM1460" t="str">
            <v>0</v>
          </cell>
          <cell r="AN1460" t="str">
            <v>0</v>
          </cell>
          <cell r="AO1460" t="str">
            <v>0</v>
          </cell>
        </row>
        <row r="1461">
          <cell r="D1461" t="str">
            <v>48328-00006-65</v>
          </cell>
          <cell r="E1461" t="str">
            <v>FRONT STC NDEO EW HELLO KITTY</v>
          </cell>
          <cell r="F1461">
            <v>0</v>
          </cell>
          <cell r="G1461" t="str">
            <v/>
          </cell>
          <cell r="H1461">
            <v>1E-3</v>
          </cell>
          <cell r="I1461" t="str">
            <v>L</v>
          </cell>
          <cell r="J1461" t="str">
            <v>ST</v>
          </cell>
          <cell r="K1461" t="str">
            <v>BLOCKED PT. PEMARA LABELS INDONESIA</v>
          </cell>
          <cell r="L1461" t="str">
            <v>0</v>
          </cell>
          <cell r="M1461" t="str">
            <v>0</v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>
            <v>10</v>
          </cell>
          <cell r="U1461">
            <v>10</v>
          </cell>
          <cell r="V1461">
            <v>10</v>
          </cell>
          <cell r="W1461" t="str">
            <v>MM</v>
          </cell>
          <cell r="X1461">
            <v>0</v>
          </cell>
          <cell r="Y1461">
            <v>0</v>
          </cell>
          <cell r="Z1461">
            <v>0</v>
          </cell>
          <cell r="AA1461" t="str">
            <v/>
          </cell>
          <cell r="AB1461">
            <v>0</v>
          </cell>
          <cell r="AC1461">
            <v>0</v>
          </cell>
          <cell r="AD1461">
            <v>0</v>
          </cell>
          <cell r="AE1461" t="str">
            <v/>
          </cell>
          <cell r="AF1461">
            <v>10</v>
          </cell>
          <cell r="AG1461" t="str">
            <v>G</v>
          </cell>
          <cell r="AH1461">
            <v>0</v>
          </cell>
          <cell r="AI1461" t="str">
            <v/>
          </cell>
          <cell r="AJ1461">
            <v>0</v>
          </cell>
          <cell r="AK1461" t="str">
            <v/>
          </cell>
          <cell r="AL1461" t="str">
            <v>0</v>
          </cell>
          <cell r="AM1461" t="str">
            <v>0</v>
          </cell>
          <cell r="AN1461" t="str">
            <v>0</v>
          </cell>
          <cell r="AO1461" t="str">
            <v>0</v>
          </cell>
        </row>
        <row r="1462">
          <cell r="D1462" t="str">
            <v>48328-00006-66</v>
          </cell>
          <cell r="E1462" t="str">
            <v>CAP STICKER HELLO KITTY</v>
          </cell>
          <cell r="F1462">
            <v>0</v>
          </cell>
          <cell r="G1462" t="str">
            <v/>
          </cell>
          <cell r="H1462">
            <v>1E-3</v>
          </cell>
          <cell r="I1462" t="str">
            <v>L</v>
          </cell>
          <cell r="J1462" t="str">
            <v>ST</v>
          </cell>
          <cell r="K1462" t="str">
            <v>BLOCKED PT. PEMARA LABELS INDONESIA</v>
          </cell>
          <cell r="L1462" t="str">
            <v>0</v>
          </cell>
          <cell r="M1462" t="str">
            <v>0</v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>
            <v>10</v>
          </cell>
          <cell r="U1462">
            <v>10</v>
          </cell>
          <cell r="V1462">
            <v>10</v>
          </cell>
          <cell r="W1462" t="str">
            <v>MM</v>
          </cell>
          <cell r="X1462">
            <v>0</v>
          </cell>
          <cell r="Y1462">
            <v>0</v>
          </cell>
          <cell r="Z1462">
            <v>0</v>
          </cell>
          <cell r="AA1462" t="str">
            <v/>
          </cell>
          <cell r="AB1462">
            <v>0</v>
          </cell>
          <cell r="AC1462">
            <v>0</v>
          </cell>
          <cell r="AD1462">
            <v>0</v>
          </cell>
          <cell r="AE1462" t="str">
            <v/>
          </cell>
          <cell r="AF1462">
            <v>10</v>
          </cell>
          <cell r="AG1462" t="str">
            <v>G</v>
          </cell>
          <cell r="AH1462">
            <v>0</v>
          </cell>
          <cell r="AI1462" t="str">
            <v/>
          </cell>
          <cell r="AJ1462">
            <v>0</v>
          </cell>
          <cell r="AK1462" t="str">
            <v/>
          </cell>
          <cell r="AL1462" t="str">
            <v>0</v>
          </cell>
          <cell r="AM1462" t="str">
            <v>0</v>
          </cell>
          <cell r="AN1462" t="str">
            <v>0</v>
          </cell>
          <cell r="AO1462" t="str">
            <v>0</v>
          </cell>
        </row>
        <row r="1463">
          <cell r="D1463" t="str">
            <v>48328-00006-67</v>
          </cell>
          <cell r="E1463" t="str">
            <v>CARTON STICKER NDEO EW HELLO KITTY</v>
          </cell>
          <cell r="F1463">
            <v>0</v>
          </cell>
          <cell r="G1463" t="str">
            <v/>
          </cell>
          <cell r="H1463">
            <v>1E-3</v>
          </cell>
          <cell r="I1463" t="str">
            <v>L</v>
          </cell>
          <cell r="J1463" t="str">
            <v>ST</v>
          </cell>
          <cell r="K1463" t="str">
            <v/>
          </cell>
          <cell r="L1463" t="str">
            <v>0</v>
          </cell>
          <cell r="M1463" t="str">
            <v>0</v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>
            <v>10</v>
          </cell>
          <cell r="U1463">
            <v>10</v>
          </cell>
          <cell r="V1463">
            <v>10</v>
          </cell>
          <cell r="W1463" t="str">
            <v>MM</v>
          </cell>
          <cell r="X1463">
            <v>0</v>
          </cell>
          <cell r="Y1463">
            <v>0</v>
          </cell>
          <cell r="Z1463">
            <v>0</v>
          </cell>
          <cell r="AA1463" t="str">
            <v/>
          </cell>
          <cell r="AB1463">
            <v>0</v>
          </cell>
          <cell r="AC1463">
            <v>0</v>
          </cell>
          <cell r="AD1463">
            <v>0</v>
          </cell>
          <cell r="AE1463" t="str">
            <v/>
          </cell>
          <cell r="AF1463">
            <v>10</v>
          </cell>
          <cell r="AG1463" t="str">
            <v>G</v>
          </cell>
          <cell r="AH1463">
            <v>0</v>
          </cell>
          <cell r="AI1463" t="str">
            <v/>
          </cell>
          <cell r="AJ1463">
            <v>0</v>
          </cell>
          <cell r="AK1463" t="str">
            <v/>
          </cell>
          <cell r="AL1463" t="str">
            <v>0</v>
          </cell>
          <cell r="AM1463" t="str">
            <v>0</v>
          </cell>
          <cell r="AN1463" t="str">
            <v>0</v>
          </cell>
          <cell r="AO1463" t="str">
            <v>0</v>
          </cell>
        </row>
        <row r="1464">
          <cell r="D1464" t="str">
            <v>48328-00006-68</v>
          </cell>
          <cell r="E1464" t="str">
            <v>FRONT STC NDEO ANTI BACTERI GUDETAMA</v>
          </cell>
          <cell r="F1464">
            <v>0</v>
          </cell>
          <cell r="G1464" t="str">
            <v/>
          </cell>
          <cell r="H1464">
            <v>1E-3</v>
          </cell>
          <cell r="I1464" t="str">
            <v>L</v>
          </cell>
          <cell r="J1464" t="str">
            <v>ST</v>
          </cell>
          <cell r="K1464" t="str">
            <v>BLOCKED PT. PEMARA LABELS INDONESIA</v>
          </cell>
          <cell r="L1464" t="str">
            <v>0</v>
          </cell>
          <cell r="M1464" t="str">
            <v>0</v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>
            <v>10</v>
          </cell>
          <cell r="U1464">
            <v>10</v>
          </cell>
          <cell r="V1464">
            <v>10</v>
          </cell>
          <cell r="W1464" t="str">
            <v>MM</v>
          </cell>
          <cell r="X1464">
            <v>0</v>
          </cell>
          <cell r="Y1464">
            <v>0</v>
          </cell>
          <cell r="Z1464">
            <v>0</v>
          </cell>
          <cell r="AA1464" t="str">
            <v/>
          </cell>
          <cell r="AB1464">
            <v>0</v>
          </cell>
          <cell r="AC1464">
            <v>0</v>
          </cell>
          <cell r="AD1464">
            <v>0</v>
          </cell>
          <cell r="AE1464" t="str">
            <v/>
          </cell>
          <cell r="AF1464">
            <v>10</v>
          </cell>
          <cell r="AG1464" t="str">
            <v>G</v>
          </cell>
          <cell r="AH1464">
            <v>0</v>
          </cell>
          <cell r="AI1464" t="str">
            <v/>
          </cell>
          <cell r="AJ1464">
            <v>0</v>
          </cell>
          <cell r="AK1464" t="str">
            <v/>
          </cell>
          <cell r="AL1464" t="str">
            <v>0</v>
          </cell>
          <cell r="AM1464" t="str">
            <v>0</v>
          </cell>
          <cell r="AN1464" t="str">
            <v>0</v>
          </cell>
          <cell r="AO1464" t="str">
            <v>0</v>
          </cell>
        </row>
        <row r="1465">
          <cell r="D1465" t="str">
            <v>48328-00006-69</v>
          </cell>
          <cell r="E1465" t="str">
            <v>CAP STICKER GUDETAMA</v>
          </cell>
          <cell r="F1465">
            <v>0</v>
          </cell>
          <cell r="G1465" t="str">
            <v/>
          </cell>
          <cell r="H1465">
            <v>1E-3</v>
          </cell>
          <cell r="I1465" t="str">
            <v>L</v>
          </cell>
          <cell r="J1465" t="str">
            <v>ST</v>
          </cell>
          <cell r="K1465" t="str">
            <v>BLOCKED PT. PEMARA LABELS INDONESIA</v>
          </cell>
          <cell r="L1465" t="str">
            <v>0</v>
          </cell>
          <cell r="M1465" t="str">
            <v>0</v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>
            <v>10</v>
          </cell>
          <cell r="U1465">
            <v>10</v>
          </cell>
          <cell r="V1465">
            <v>10</v>
          </cell>
          <cell r="W1465" t="str">
            <v>MM</v>
          </cell>
          <cell r="X1465">
            <v>0</v>
          </cell>
          <cell r="Y1465">
            <v>0</v>
          </cell>
          <cell r="Z1465">
            <v>0</v>
          </cell>
          <cell r="AA1465" t="str">
            <v/>
          </cell>
          <cell r="AB1465">
            <v>0</v>
          </cell>
          <cell r="AC1465">
            <v>0</v>
          </cell>
          <cell r="AD1465">
            <v>0</v>
          </cell>
          <cell r="AE1465" t="str">
            <v/>
          </cell>
          <cell r="AF1465">
            <v>10</v>
          </cell>
          <cell r="AG1465" t="str">
            <v>G</v>
          </cell>
          <cell r="AH1465">
            <v>0</v>
          </cell>
          <cell r="AI1465" t="str">
            <v/>
          </cell>
          <cell r="AJ1465">
            <v>0</v>
          </cell>
          <cell r="AK1465" t="str">
            <v/>
          </cell>
          <cell r="AL1465" t="str">
            <v>0</v>
          </cell>
          <cell r="AM1465" t="str">
            <v>0</v>
          </cell>
          <cell r="AN1465" t="str">
            <v>0</v>
          </cell>
          <cell r="AO1465" t="str">
            <v>0</v>
          </cell>
        </row>
        <row r="1466">
          <cell r="D1466" t="str">
            <v>48328-00006-70</v>
          </cell>
          <cell r="E1466" t="str">
            <v>CARTON STICKER NDEO GUDETAMA</v>
          </cell>
          <cell r="F1466">
            <v>0</v>
          </cell>
          <cell r="G1466" t="str">
            <v/>
          </cell>
          <cell r="H1466">
            <v>1E-3</v>
          </cell>
          <cell r="I1466" t="str">
            <v>L</v>
          </cell>
          <cell r="J1466" t="str">
            <v>ST</v>
          </cell>
          <cell r="K1466" t="str">
            <v/>
          </cell>
          <cell r="L1466" t="str">
            <v>0</v>
          </cell>
          <cell r="M1466" t="str">
            <v>0</v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>
            <v>10</v>
          </cell>
          <cell r="U1466">
            <v>10</v>
          </cell>
          <cell r="V1466">
            <v>10</v>
          </cell>
          <cell r="W1466" t="str">
            <v>MM</v>
          </cell>
          <cell r="X1466">
            <v>0</v>
          </cell>
          <cell r="Y1466">
            <v>0</v>
          </cell>
          <cell r="Z1466">
            <v>0</v>
          </cell>
          <cell r="AA1466" t="str">
            <v/>
          </cell>
          <cell r="AB1466">
            <v>0</v>
          </cell>
          <cell r="AC1466">
            <v>0</v>
          </cell>
          <cell r="AD1466">
            <v>0</v>
          </cell>
          <cell r="AE1466" t="str">
            <v/>
          </cell>
          <cell r="AF1466">
            <v>10</v>
          </cell>
          <cell r="AG1466" t="str">
            <v>G</v>
          </cell>
          <cell r="AH1466">
            <v>0</v>
          </cell>
          <cell r="AI1466" t="str">
            <v/>
          </cell>
          <cell r="AJ1466">
            <v>0</v>
          </cell>
          <cell r="AK1466" t="str">
            <v/>
          </cell>
          <cell r="AL1466" t="str">
            <v>0</v>
          </cell>
          <cell r="AM1466" t="str">
            <v>0</v>
          </cell>
          <cell r="AN1466" t="str">
            <v>0</v>
          </cell>
          <cell r="AO1466" t="str">
            <v>0</v>
          </cell>
        </row>
        <row r="1467">
          <cell r="D1467" t="str">
            <v>48328-00006-71</v>
          </cell>
          <cell r="E1467" t="str">
            <v>BLACK TOWEL NMEN</v>
          </cell>
          <cell r="F1467">
            <v>0</v>
          </cell>
          <cell r="G1467" t="str">
            <v/>
          </cell>
          <cell r="H1467">
            <v>1E-3</v>
          </cell>
          <cell r="I1467" t="str">
            <v>L</v>
          </cell>
          <cell r="J1467" t="str">
            <v>ST</v>
          </cell>
          <cell r="K1467" t="str">
            <v>PT.KINERJA SELARAS UTAMA</v>
          </cell>
          <cell r="L1467" t="str">
            <v>0</v>
          </cell>
          <cell r="M1467" t="str">
            <v>0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>
            <v>10</v>
          </cell>
          <cell r="U1467">
            <v>10</v>
          </cell>
          <cell r="V1467">
            <v>10</v>
          </cell>
          <cell r="W1467" t="str">
            <v>MM</v>
          </cell>
          <cell r="X1467">
            <v>0</v>
          </cell>
          <cell r="Y1467">
            <v>0</v>
          </cell>
          <cell r="Z1467">
            <v>0</v>
          </cell>
          <cell r="AA1467" t="str">
            <v/>
          </cell>
          <cell r="AB1467">
            <v>0</v>
          </cell>
          <cell r="AC1467">
            <v>0</v>
          </cell>
          <cell r="AD1467">
            <v>0</v>
          </cell>
          <cell r="AE1467" t="str">
            <v/>
          </cell>
          <cell r="AF1467">
            <v>10</v>
          </cell>
          <cell r="AG1467" t="str">
            <v>G</v>
          </cell>
          <cell r="AH1467">
            <v>0</v>
          </cell>
          <cell r="AI1467" t="str">
            <v/>
          </cell>
          <cell r="AJ1467">
            <v>0</v>
          </cell>
          <cell r="AK1467" t="str">
            <v/>
          </cell>
          <cell r="AL1467" t="str">
            <v>0</v>
          </cell>
          <cell r="AM1467" t="str">
            <v>0</v>
          </cell>
          <cell r="AN1467" t="str">
            <v>0</v>
          </cell>
          <cell r="AO1467" t="str">
            <v>0</v>
          </cell>
        </row>
        <row r="1468">
          <cell r="D1468" t="str">
            <v>48328-00006-72</v>
          </cell>
          <cell r="E1468" t="str">
            <v>FOLDING BOX NM DEEP FOAM100+NDEO SPRAY</v>
          </cell>
          <cell r="F1468">
            <v>0</v>
          </cell>
          <cell r="G1468" t="str">
            <v/>
          </cell>
          <cell r="H1468">
            <v>1E-3</v>
          </cell>
          <cell r="I1468" t="str">
            <v>L</v>
          </cell>
          <cell r="J1468" t="str">
            <v>ST</v>
          </cell>
          <cell r="K1468" t="str">
            <v>PT Lumbung Cahaya Baru</v>
          </cell>
          <cell r="L1468" t="str">
            <v>0</v>
          </cell>
          <cell r="M1468" t="str">
            <v>0</v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>
            <v>10</v>
          </cell>
          <cell r="U1468">
            <v>10</v>
          </cell>
          <cell r="V1468">
            <v>10</v>
          </cell>
          <cell r="W1468" t="str">
            <v>MM</v>
          </cell>
          <cell r="X1468">
            <v>0</v>
          </cell>
          <cell r="Y1468">
            <v>0</v>
          </cell>
          <cell r="Z1468">
            <v>0</v>
          </cell>
          <cell r="AA1468" t="str">
            <v/>
          </cell>
          <cell r="AB1468">
            <v>0</v>
          </cell>
          <cell r="AC1468">
            <v>0</v>
          </cell>
          <cell r="AD1468">
            <v>0</v>
          </cell>
          <cell r="AE1468" t="str">
            <v/>
          </cell>
          <cell r="AF1468">
            <v>10</v>
          </cell>
          <cell r="AG1468" t="str">
            <v>G</v>
          </cell>
          <cell r="AH1468">
            <v>0</v>
          </cell>
          <cell r="AI1468" t="str">
            <v/>
          </cell>
          <cell r="AJ1468">
            <v>0</v>
          </cell>
          <cell r="AK1468" t="str">
            <v/>
          </cell>
          <cell r="AL1468" t="str">
            <v>0</v>
          </cell>
          <cell r="AM1468" t="str">
            <v>0</v>
          </cell>
          <cell r="AN1468" t="str">
            <v>0</v>
          </cell>
          <cell r="AO1468" t="str">
            <v>0</v>
          </cell>
        </row>
        <row r="1469">
          <cell r="D1469" t="str">
            <v>48328-00006-73</v>
          </cell>
          <cell r="E1469" t="str">
            <v>SHIPPING BOX NM DEEP FOAM+NDEO SPRAY DEE</v>
          </cell>
          <cell r="F1469">
            <v>0</v>
          </cell>
          <cell r="G1469" t="str">
            <v/>
          </cell>
          <cell r="H1469">
            <v>1E-3</v>
          </cell>
          <cell r="I1469" t="str">
            <v>L</v>
          </cell>
          <cell r="J1469" t="str">
            <v>ST</v>
          </cell>
          <cell r="K1469" t="str">
            <v/>
          </cell>
          <cell r="L1469" t="str">
            <v>0</v>
          </cell>
          <cell r="M1469" t="str">
            <v>0</v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>
            <v>10</v>
          </cell>
          <cell r="U1469">
            <v>10</v>
          </cell>
          <cell r="V1469">
            <v>10</v>
          </cell>
          <cell r="W1469" t="str">
            <v>MM</v>
          </cell>
          <cell r="X1469">
            <v>0</v>
          </cell>
          <cell r="Y1469">
            <v>0</v>
          </cell>
          <cell r="Z1469">
            <v>0</v>
          </cell>
          <cell r="AA1469" t="str">
            <v/>
          </cell>
          <cell r="AB1469">
            <v>0</v>
          </cell>
          <cell r="AC1469">
            <v>0</v>
          </cell>
          <cell r="AD1469">
            <v>0</v>
          </cell>
          <cell r="AE1469" t="str">
            <v/>
          </cell>
          <cell r="AF1469">
            <v>10</v>
          </cell>
          <cell r="AG1469" t="str">
            <v>G</v>
          </cell>
          <cell r="AH1469">
            <v>0</v>
          </cell>
          <cell r="AI1469" t="str">
            <v/>
          </cell>
          <cell r="AJ1469">
            <v>0</v>
          </cell>
          <cell r="AK1469" t="str">
            <v/>
          </cell>
          <cell r="AL1469" t="str">
            <v>0</v>
          </cell>
          <cell r="AM1469" t="str">
            <v>0</v>
          </cell>
          <cell r="AN1469" t="str">
            <v>0</v>
          </cell>
          <cell r="AO1469" t="str">
            <v>0</v>
          </cell>
        </row>
        <row r="1470">
          <cell r="D1470" t="str">
            <v>48328-00006-74</v>
          </cell>
          <cell r="E1470" t="str">
            <v>FRONT STC NSUN SPY INV_PRT SPF50 200ML</v>
          </cell>
          <cell r="F1470">
            <v>0</v>
          </cell>
          <cell r="G1470" t="str">
            <v/>
          </cell>
          <cell r="H1470">
            <v>1E-3</v>
          </cell>
          <cell r="I1470" t="str">
            <v>L</v>
          </cell>
          <cell r="J1470" t="str">
            <v>ST</v>
          </cell>
          <cell r="K1470" t="str">
            <v>ANEKA RUPA TERA, PT</v>
          </cell>
          <cell r="L1470" t="str">
            <v>0</v>
          </cell>
          <cell r="M1470" t="str">
            <v>0</v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>
            <v>10</v>
          </cell>
          <cell r="U1470">
            <v>10</v>
          </cell>
          <cell r="V1470">
            <v>10</v>
          </cell>
          <cell r="W1470" t="str">
            <v>MM</v>
          </cell>
          <cell r="X1470">
            <v>0</v>
          </cell>
          <cell r="Y1470">
            <v>0</v>
          </cell>
          <cell r="Z1470">
            <v>0</v>
          </cell>
          <cell r="AA1470" t="str">
            <v/>
          </cell>
          <cell r="AB1470">
            <v>0</v>
          </cell>
          <cell r="AC1470">
            <v>0</v>
          </cell>
          <cell r="AD1470">
            <v>0</v>
          </cell>
          <cell r="AE1470" t="str">
            <v/>
          </cell>
          <cell r="AF1470">
            <v>10</v>
          </cell>
          <cell r="AG1470" t="str">
            <v>G</v>
          </cell>
          <cell r="AH1470">
            <v>0</v>
          </cell>
          <cell r="AI1470" t="str">
            <v/>
          </cell>
          <cell r="AJ1470">
            <v>0</v>
          </cell>
          <cell r="AK1470" t="str">
            <v/>
          </cell>
          <cell r="AL1470" t="str">
            <v>0</v>
          </cell>
          <cell r="AM1470" t="str">
            <v>0</v>
          </cell>
          <cell r="AN1470" t="str">
            <v>0</v>
          </cell>
          <cell r="AO1470" t="str">
            <v>0</v>
          </cell>
        </row>
        <row r="1471">
          <cell r="D1471" t="str">
            <v>48328-00006-75</v>
          </cell>
          <cell r="E1471" t="str">
            <v>BACK STC NSUN SPY INV_PRT SPF50 200ML</v>
          </cell>
          <cell r="F1471">
            <v>0</v>
          </cell>
          <cell r="G1471" t="str">
            <v/>
          </cell>
          <cell r="H1471">
            <v>1E-3</v>
          </cell>
          <cell r="I1471" t="str">
            <v>L</v>
          </cell>
          <cell r="J1471" t="str">
            <v>ST</v>
          </cell>
          <cell r="K1471" t="str">
            <v/>
          </cell>
          <cell r="L1471" t="str">
            <v>0</v>
          </cell>
          <cell r="M1471" t="str">
            <v>0</v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>
            <v>10</v>
          </cell>
          <cell r="U1471">
            <v>10</v>
          </cell>
          <cell r="V1471">
            <v>10</v>
          </cell>
          <cell r="W1471" t="str">
            <v>MM</v>
          </cell>
          <cell r="X1471">
            <v>0</v>
          </cell>
          <cell r="Y1471">
            <v>0</v>
          </cell>
          <cell r="Z1471">
            <v>0</v>
          </cell>
          <cell r="AA1471" t="str">
            <v/>
          </cell>
          <cell r="AB1471">
            <v>0</v>
          </cell>
          <cell r="AC1471">
            <v>0</v>
          </cell>
          <cell r="AD1471">
            <v>0</v>
          </cell>
          <cell r="AE1471" t="str">
            <v/>
          </cell>
          <cell r="AF1471">
            <v>10</v>
          </cell>
          <cell r="AG1471" t="str">
            <v>G</v>
          </cell>
          <cell r="AH1471">
            <v>0</v>
          </cell>
          <cell r="AI1471" t="str">
            <v/>
          </cell>
          <cell r="AJ1471">
            <v>0</v>
          </cell>
          <cell r="AK1471" t="str">
            <v/>
          </cell>
          <cell r="AL1471" t="str">
            <v>0</v>
          </cell>
          <cell r="AM1471" t="str">
            <v>0</v>
          </cell>
          <cell r="AN1471" t="str">
            <v>0</v>
          </cell>
          <cell r="AO1471" t="str">
            <v>0</v>
          </cell>
        </row>
        <row r="1472">
          <cell r="D1472" t="str">
            <v>48328-00006-90</v>
          </cell>
          <cell r="E1472" t="str">
            <v>FRONT STC NSUN LTN SPF50+ 200ML</v>
          </cell>
          <cell r="F1472">
            <v>0</v>
          </cell>
          <cell r="G1472" t="str">
            <v/>
          </cell>
          <cell r="H1472">
            <v>1E-3</v>
          </cell>
          <cell r="I1472" t="str">
            <v>L</v>
          </cell>
          <cell r="J1472" t="str">
            <v>ST</v>
          </cell>
          <cell r="K1472" t="str">
            <v>ANEKA RUPA TERA, PT</v>
          </cell>
          <cell r="L1472" t="str">
            <v>0</v>
          </cell>
          <cell r="M1472" t="str">
            <v>0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>
            <v>10</v>
          </cell>
          <cell r="U1472">
            <v>10</v>
          </cell>
          <cell r="V1472">
            <v>10</v>
          </cell>
          <cell r="W1472" t="str">
            <v>MM</v>
          </cell>
          <cell r="X1472">
            <v>0</v>
          </cell>
          <cell r="Y1472">
            <v>0</v>
          </cell>
          <cell r="Z1472">
            <v>0</v>
          </cell>
          <cell r="AA1472" t="str">
            <v/>
          </cell>
          <cell r="AB1472">
            <v>0</v>
          </cell>
          <cell r="AC1472">
            <v>0</v>
          </cell>
          <cell r="AD1472">
            <v>0</v>
          </cell>
          <cell r="AE1472" t="str">
            <v/>
          </cell>
          <cell r="AF1472">
            <v>10</v>
          </cell>
          <cell r="AG1472" t="str">
            <v>G</v>
          </cell>
          <cell r="AH1472">
            <v>0</v>
          </cell>
          <cell r="AI1472" t="str">
            <v/>
          </cell>
          <cell r="AJ1472">
            <v>0</v>
          </cell>
          <cell r="AK1472" t="str">
            <v/>
          </cell>
          <cell r="AL1472" t="str">
            <v>0</v>
          </cell>
          <cell r="AM1472" t="str">
            <v>0</v>
          </cell>
          <cell r="AN1472" t="str">
            <v>0</v>
          </cell>
          <cell r="AO1472" t="str">
            <v>0</v>
          </cell>
        </row>
        <row r="1473">
          <cell r="D1473" t="str">
            <v>48328-00006-91</v>
          </cell>
          <cell r="E1473" t="str">
            <v>BACK STC NSUN LTN SPF50+ 200ML</v>
          </cell>
          <cell r="F1473">
            <v>0</v>
          </cell>
          <cell r="G1473" t="str">
            <v/>
          </cell>
          <cell r="H1473">
            <v>1E-3</v>
          </cell>
          <cell r="I1473" t="str">
            <v>L</v>
          </cell>
          <cell r="J1473" t="str">
            <v>ST</v>
          </cell>
          <cell r="K1473" t="str">
            <v>ANEKA RUPA TERA, PT</v>
          </cell>
          <cell r="L1473" t="str">
            <v>0</v>
          </cell>
          <cell r="M1473" t="str">
            <v>0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>
            <v>10</v>
          </cell>
          <cell r="U1473">
            <v>10</v>
          </cell>
          <cell r="V1473">
            <v>10</v>
          </cell>
          <cell r="W1473" t="str">
            <v>MM</v>
          </cell>
          <cell r="X1473">
            <v>0</v>
          </cell>
          <cell r="Y1473">
            <v>0</v>
          </cell>
          <cell r="Z1473">
            <v>0</v>
          </cell>
          <cell r="AA1473" t="str">
            <v/>
          </cell>
          <cell r="AB1473">
            <v>0</v>
          </cell>
          <cell r="AC1473">
            <v>0</v>
          </cell>
          <cell r="AD1473">
            <v>0</v>
          </cell>
          <cell r="AE1473" t="str">
            <v/>
          </cell>
          <cell r="AF1473">
            <v>10</v>
          </cell>
          <cell r="AG1473" t="str">
            <v>G</v>
          </cell>
          <cell r="AH1473">
            <v>0</v>
          </cell>
          <cell r="AI1473" t="str">
            <v/>
          </cell>
          <cell r="AJ1473">
            <v>0</v>
          </cell>
          <cell r="AK1473" t="str">
            <v/>
          </cell>
          <cell r="AL1473" t="str">
            <v>0</v>
          </cell>
          <cell r="AM1473" t="str">
            <v>0</v>
          </cell>
          <cell r="AN1473" t="str">
            <v>0</v>
          </cell>
          <cell r="AO1473" t="str">
            <v>0</v>
          </cell>
        </row>
        <row r="1474">
          <cell r="D1474" t="str">
            <v>48328-00006-92</v>
          </cell>
          <cell r="E1474" t="str">
            <v>FRONT STC CORAL REEF</v>
          </cell>
          <cell r="F1474">
            <v>0</v>
          </cell>
          <cell r="G1474" t="str">
            <v/>
          </cell>
          <cell r="H1474">
            <v>1E-3</v>
          </cell>
          <cell r="I1474" t="str">
            <v>L</v>
          </cell>
          <cell r="J1474" t="str">
            <v>ST</v>
          </cell>
          <cell r="K1474" t="str">
            <v>ANEKA RUPA TERA, PT</v>
          </cell>
          <cell r="L1474" t="str">
            <v>0</v>
          </cell>
          <cell r="M1474" t="str">
            <v>0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>
            <v>10</v>
          </cell>
          <cell r="U1474">
            <v>10</v>
          </cell>
          <cell r="V1474">
            <v>10</v>
          </cell>
          <cell r="W1474" t="str">
            <v>MM</v>
          </cell>
          <cell r="X1474">
            <v>0</v>
          </cell>
          <cell r="Y1474">
            <v>0</v>
          </cell>
          <cell r="Z1474">
            <v>0</v>
          </cell>
          <cell r="AA1474" t="str">
            <v/>
          </cell>
          <cell r="AB1474">
            <v>0</v>
          </cell>
          <cell r="AC1474">
            <v>0</v>
          </cell>
          <cell r="AD1474">
            <v>0</v>
          </cell>
          <cell r="AE1474" t="str">
            <v/>
          </cell>
          <cell r="AF1474">
            <v>10</v>
          </cell>
          <cell r="AG1474" t="str">
            <v>G</v>
          </cell>
          <cell r="AH1474">
            <v>0</v>
          </cell>
          <cell r="AI1474" t="str">
            <v/>
          </cell>
          <cell r="AJ1474">
            <v>0</v>
          </cell>
          <cell r="AK1474" t="str">
            <v/>
          </cell>
          <cell r="AL1474" t="str">
            <v>0</v>
          </cell>
          <cell r="AM1474" t="str">
            <v>0</v>
          </cell>
          <cell r="AN1474" t="str">
            <v>0</v>
          </cell>
          <cell r="AO1474" t="str">
            <v>0</v>
          </cell>
        </row>
        <row r="1475">
          <cell r="D1475" t="str">
            <v>48328-00006-93</v>
          </cell>
          <cell r="E1475" t="str">
            <v>FOLDING BOX NBO SENSES ORANGE+NDEO EW 25</v>
          </cell>
          <cell r="F1475">
            <v>0</v>
          </cell>
          <cell r="G1475" t="str">
            <v/>
          </cell>
          <cell r="H1475">
            <v>1E-3</v>
          </cell>
          <cell r="I1475" t="str">
            <v>L</v>
          </cell>
          <cell r="J1475" t="str">
            <v>ST</v>
          </cell>
          <cell r="K1475" t="str">
            <v>PT Multikreasi Ciptasukses</v>
          </cell>
          <cell r="L1475" t="str">
            <v>0</v>
          </cell>
          <cell r="M1475" t="str">
            <v>0</v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>
            <v>10</v>
          </cell>
          <cell r="U1475">
            <v>10</v>
          </cell>
          <cell r="V1475">
            <v>10</v>
          </cell>
          <cell r="W1475" t="str">
            <v>MM</v>
          </cell>
          <cell r="X1475">
            <v>0</v>
          </cell>
          <cell r="Y1475">
            <v>0</v>
          </cell>
          <cell r="Z1475">
            <v>0</v>
          </cell>
          <cell r="AA1475" t="str">
            <v/>
          </cell>
          <cell r="AB1475">
            <v>0</v>
          </cell>
          <cell r="AC1475">
            <v>0</v>
          </cell>
          <cell r="AD1475">
            <v>0</v>
          </cell>
          <cell r="AE1475" t="str">
            <v/>
          </cell>
          <cell r="AF1475">
            <v>10</v>
          </cell>
          <cell r="AG1475" t="str">
            <v>G</v>
          </cell>
          <cell r="AH1475">
            <v>0</v>
          </cell>
          <cell r="AI1475" t="str">
            <v/>
          </cell>
          <cell r="AJ1475">
            <v>0</v>
          </cell>
          <cell r="AK1475" t="str">
            <v/>
          </cell>
          <cell r="AL1475" t="str">
            <v>0</v>
          </cell>
          <cell r="AM1475" t="str">
            <v>0</v>
          </cell>
          <cell r="AN1475" t="str">
            <v>0</v>
          </cell>
          <cell r="AO1475" t="str">
            <v>0</v>
          </cell>
        </row>
        <row r="1476">
          <cell r="D1476" t="str">
            <v>48328-00006-95</v>
          </cell>
          <cell r="E1476" t="str">
            <v>STICKER NM EW DARK SPOT MINIMIZER 40ML</v>
          </cell>
          <cell r="F1476">
            <v>0</v>
          </cell>
          <cell r="G1476" t="str">
            <v/>
          </cell>
          <cell r="H1476">
            <v>1E-3</v>
          </cell>
          <cell r="I1476" t="str">
            <v>L</v>
          </cell>
          <cell r="J1476" t="str">
            <v>ST</v>
          </cell>
          <cell r="K1476" t="str">
            <v/>
          </cell>
          <cell r="L1476" t="str">
            <v>0</v>
          </cell>
          <cell r="M1476" t="str">
            <v>0</v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>
            <v>10</v>
          </cell>
          <cell r="U1476">
            <v>10</v>
          </cell>
          <cell r="V1476">
            <v>10</v>
          </cell>
          <cell r="W1476" t="str">
            <v>MM</v>
          </cell>
          <cell r="X1476">
            <v>0</v>
          </cell>
          <cell r="Y1476">
            <v>0</v>
          </cell>
          <cell r="Z1476">
            <v>0</v>
          </cell>
          <cell r="AA1476" t="str">
            <v/>
          </cell>
          <cell r="AB1476">
            <v>0</v>
          </cell>
          <cell r="AC1476">
            <v>0</v>
          </cell>
          <cell r="AD1476">
            <v>0</v>
          </cell>
          <cell r="AE1476" t="str">
            <v/>
          </cell>
          <cell r="AF1476">
            <v>10</v>
          </cell>
          <cell r="AG1476" t="str">
            <v>G</v>
          </cell>
          <cell r="AH1476">
            <v>0</v>
          </cell>
          <cell r="AI1476" t="str">
            <v/>
          </cell>
          <cell r="AJ1476">
            <v>0</v>
          </cell>
          <cell r="AK1476" t="str">
            <v/>
          </cell>
          <cell r="AL1476" t="str">
            <v>0</v>
          </cell>
          <cell r="AM1476" t="str">
            <v>0</v>
          </cell>
          <cell r="AN1476" t="str">
            <v>0</v>
          </cell>
          <cell r="AO1476" t="str">
            <v>0</v>
          </cell>
        </row>
        <row r="1477">
          <cell r="D1477" t="str">
            <v>48328-00006-96</v>
          </cell>
          <cell r="E1477" t="str">
            <v>SHIPPING BOX NBO SENSES ORANGE+NDEO EW25</v>
          </cell>
          <cell r="F1477">
            <v>0</v>
          </cell>
          <cell r="G1477" t="str">
            <v/>
          </cell>
          <cell r="H1477">
            <v>1E-3</v>
          </cell>
          <cell r="I1477" t="str">
            <v>L</v>
          </cell>
          <cell r="J1477" t="str">
            <v>ST</v>
          </cell>
          <cell r="K1477" t="str">
            <v>PRIMABOX ADIPERKASA, PT</v>
          </cell>
          <cell r="L1477" t="str">
            <v>0</v>
          </cell>
          <cell r="M1477" t="str">
            <v>0</v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>
            <v>10</v>
          </cell>
          <cell r="U1477">
            <v>10</v>
          </cell>
          <cell r="V1477">
            <v>10</v>
          </cell>
          <cell r="W1477" t="str">
            <v>MM</v>
          </cell>
          <cell r="X1477">
            <v>0</v>
          </cell>
          <cell r="Y1477">
            <v>0</v>
          </cell>
          <cell r="Z1477">
            <v>0</v>
          </cell>
          <cell r="AA1477" t="str">
            <v/>
          </cell>
          <cell r="AB1477">
            <v>0</v>
          </cell>
          <cell r="AC1477">
            <v>0</v>
          </cell>
          <cell r="AD1477">
            <v>0</v>
          </cell>
          <cell r="AE1477" t="str">
            <v/>
          </cell>
          <cell r="AF1477">
            <v>10</v>
          </cell>
          <cell r="AG1477" t="str">
            <v>G</v>
          </cell>
          <cell r="AH1477">
            <v>0</v>
          </cell>
          <cell r="AI1477" t="str">
            <v/>
          </cell>
          <cell r="AJ1477">
            <v>0</v>
          </cell>
          <cell r="AK1477" t="str">
            <v/>
          </cell>
          <cell r="AL1477" t="str">
            <v>0</v>
          </cell>
          <cell r="AM1477" t="str">
            <v>0</v>
          </cell>
          <cell r="AN1477" t="str">
            <v>0</v>
          </cell>
          <cell r="AO1477" t="str">
            <v>0</v>
          </cell>
        </row>
        <row r="1478">
          <cell r="D1478" t="str">
            <v>48328-00006-97</v>
          </cell>
          <cell r="E1478" t="str">
            <v>HOLDER NBO SENSES ORANGE+NDEO EW 25</v>
          </cell>
          <cell r="F1478">
            <v>0</v>
          </cell>
          <cell r="G1478" t="str">
            <v/>
          </cell>
          <cell r="H1478">
            <v>1E-3</v>
          </cell>
          <cell r="I1478" t="str">
            <v>L</v>
          </cell>
          <cell r="J1478" t="str">
            <v>ST</v>
          </cell>
          <cell r="K1478" t="str">
            <v>PT Multikreasi Ciptasukses</v>
          </cell>
          <cell r="L1478" t="str">
            <v>0</v>
          </cell>
          <cell r="M1478" t="str">
            <v>0</v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>
            <v>10</v>
          </cell>
          <cell r="U1478">
            <v>10</v>
          </cell>
          <cell r="V1478">
            <v>10</v>
          </cell>
          <cell r="W1478" t="str">
            <v>MM</v>
          </cell>
          <cell r="X1478">
            <v>0</v>
          </cell>
          <cell r="Y1478">
            <v>0</v>
          </cell>
          <cell r="Z1478">
            <v>0</v>
          </cell>
          <cell r="AA1478" t="str">
            <v/>
          </cell>
          <cell r="AB1478">
            <v>0</v>
          </cell>
          <cell r="AC1478">
            <v>0</v>
          </cell>
          <cell r="AD1478">
            <v>0</v>
          </cell>
          <cell r="AE1478" t="str">
            <v/>
          </cell>
          <cell r="AF1478">
            <v>10</v>
          </cell>
          <cell r="AG1478" t="str">
            <v>G</v>
          </cell>
          <cell r="AH1478">
            <v>0</v>
          </cell>
          <cell r="AI1478" t="str">
            <v/>
          </cell>
          <cell r="AJ1478">
            <v>0</v>
          </cell>
          <cell r="AK1478" t="str">
            <v/>
          </cell>
          <cell r="AL1478" t="str">
            <v>0</v>
          </cell>
          <cell r="AM1478" t="str">
            <v>0</v>
          </cell>
          <cell r="AN1478" t="str">
            <v>0</v>
          </cell>
          <cell r="AO1478" t="str">
            <v>0</v>
          </cell>
        </row>
        <row r="1479">
          <cell r="D1479" t="str">
            <v>48328-00007-01</v>
          </cell>
          <cell r="E1479" t="str">
            <v>FRONT STC NF ESLS PMP WSH_OIL_NRML 150ML</v>
          </cell>
          <cell r="F1479">
            <v>0</v>
          </cell>
          <cell r="G1479" t="str">
            <v/>
          </cell>
          <cell r="H1479">
            <v>1E-3</v>
          </cell>
          <cell r="I1479" t="str">
            <v>L</v>
          </cell>
          <cell r="J1479" t="str">
            <v>ST</v>
          </cell>
          <cell r="K1479" t="str">
            <v>ANEKA RUPA TERA, PT</v>
          </cell>
          <cell r="L1479" t="str">
            <v>0</v>
          </cell>
          <cell r="M1479" t="str">
            <v>0</v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>
            <v>10</v>
          </cell>
          <cell r="U1479">
            <v>10</v>
          </cell>
          <cell r="V1479">
            <v>10</v>
          </cell>
          <cell r="W1479" t="str">
            <v>MM</v>
          </cell>
          <cell r="X1479">
            <v>0</v>
          </cell>
          <cell r="Y1479">
            <v>0</v>
          </cell>
          <cell r="Z1479">
            <v>0</v>
          </cell>
          <cell r="AA1479" t="str">
            <v/>
          </cell>
          <cell r="AB1479">
            <v>0</v>
          </cell>
          <cell r="AC1479">
            <v>0</v>
          </cell>
          <cell r="AD1479">
            <v>0</v>
          </cell>
          <cell r="AE1479" t="str">
            <v/>
          </cell>
          <cell r="AF1479">
            <v>10</v>
          </cell>
          <cell r="AG1479" t="str">
            <v>G</v>
          </cell>
          <cell r="AH1479">
            <v>0</v>
          </cell>
          <cell r="AI1479" t="str">
            <v/>
          </cell>
          <cell r="AJ1479">
            <v>0</v>
          </cell>
          <cell r="AK1479" t="str">
            <v/>
          </cell>
          <cell r="AL1479" t="str">
            <v>0</v>
          </cell>
          <cell r="AM1479" t="str">
            <v>0</v>
          </cell>
          <cell r="AN1479" t="str">
            <v>0</v>
          </cell>
          <cell r="AO1479" t="str">
            <v>0</v>
          </cell>
        </row>
        <row r="1480">
          <cell r="D1480" t="str">
            <v>48328-00007-02</v>
          </cell>
          <cell r="E1480" t="str">
            <v>BACK STC NF ESLS PMP WSH_OIL_NRML 150ML</v>
          </cell>
          <cell r="F1480">
            <v>0</v>
          </cell>
          <cell r="G1480" t="str">
            <v/>
          </cell>
          <cell r="H1480">
            <v>1E-3</v>
          </cell>
          <cell r="I1480" t="str">
            <v>L</v>
          </cell>
          <cell r="J1480" t="str">
            <v>ST</v>
          </cell>
          <cell r="K1480" t="str">
            <v>ANEKA RUPA TERA, PT</v>
          </cell>
          <cell r="L1480" t="str">
            <v>0</v>
          </cell>
          <cell r="M1480" t="str">
            <v>0</v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>
            <v>10</v>
          </cell>
          <cell r="U1480">
            <v>10</v>
          </cell>
          <cell r="V1480">
            <v>10</v>
          </cell>
          <cell r="W1480" t="str">
            <v>MM</v>
          </cell>
          <cell r="X1480">
            <v>0</v>
          </cell>
          <cell r="Y1480">
            <v>0</v>
          </cell>
          <cell r="Z1480">
            <v>0</v>
          </cell>
          <cell r="AA1480" t="str">
            <v/>
          </cell>
          <cell r="AB1480">
            <v>0</v>
          </cell>
          <cell r="AC1480">
            <v>0</v>
          </cell>
          <cell r="AD1480">
            <v>0</v>
          </cell>
          <cell r="AE1480" t="str">
            <v/>
          </cell>
          <cell r="AF1480">
            <v>10</v>
          </cell>
          <cell r="AG1480" t="str">
            <v>G</v>
          </cell>
          <cell r="AH1480">
            <v>0</v>
          </cell>
          <cell r="AI1480" t="str">
            <v/>
          </cell>
          <cell r="AJ1480">
            <v>0</v>
          </cell>
          <cell r="AK1480" t="str">
            <v/>
          </cell>
          <cell r="AL1480" t="str">
            <v>0</v>
          </cell>
          <cell r="AM1480" t="str">
            <v>0</v>
          </cell>
          <cell r="AN1480" t="str">
            <v>0</v>
          </cell>
          <cell r="AO1480" t="str">
            <v>0</v>
          </cell>
        </row>
        <row r="1481">
          <cell r="D1481" t="str">
            <v>48328-00007-03</v>
          </cell>
          <cell r="E1481" t="str">
            <v>FRONT STC NF ESLS PMP WSH_OIL_SNSTV 150</v>
          </cell>
          <cell r="F1481">
            <v>0</v>
          </cell>
          <cell r="G1481" t="str">
            <v/>
          </cell>
          <cell r="H1481">
            <v>1E-3</v>
          </cell>
          <cell r="I1481" t="str">
            <v>L</v>
          </cell>
          <cell r="J1481" t="str">
            <v>ST</v>
          </cell>
          <cell r="K1481" t="str">
            <v>ANEKA RUPA TERA, PT</v>
          </cell>
          <cell r="L1481" t="str">
            <v>0</v>
          </cell>
          <cell r="M1481" t="str">
            <v>0</v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>
            <v>10</v>
          </cell>
          <cell r="U1481">
            <v>10</v>
          </cell>
          <cell r="V1481">
            <v>10</v>
          </cell>
          <cell r="W1481" t="str">
            <v>MM</v>
          </cell>
          <cell r="X1481">
            <v>0</v>
          </cell>
          <cell r="Y1481">
            <v>0</v>
          </cell>
          <cell r="Z1481">
            <v>0</v>
          </cell>
          <cell r="AA1481" t="str">
            <v/>
          </cell>
          <cell r="AB1481">
            <v>0</v>
          </cell>
          <cell r="AC1481">
            <v>0</v>
          </cell>
          <cell r="AD1481">
            <v>0</v>
          </cell>
          <cell r="AE1481" t="str">
            <v/>
          </cell>
          <cell r="AF1481">
            <v>10</v>
          </cell>
          <cell r="AG1481" t="str">
            <v>G</v>
          </cell>
          <cell r="AH1481">
            <v>0</v>
          </cell>
          <cell r="AI1481" t="str">
            <v/>
          </cell>
          <cell r="AJ1481">
            <v>0</v>
          </cell>
          <cell r="AK1481" t="str">
            <v/>
          </cell>
          <cell r="AL1481" t="str">
            <v>0</v>
          </cell>
          <cell r="AM1481" t="str">
            <v>0</v>
          </cell>
          <cell r="AN1481" t="str">
            <v>0</v>
          </cell>
          <cell r="AO1481" t="str">
            <v>0</v>
          </cell>
        </row>
        <row r="1482">
          <cell r="D1482" t="str">
            <v>48328-00007-04</v>
          </cell>
          <cell r="E1482" t="str">
            <v>BACK STC NF ESLS PMP WSH_OIL_SNSTV 150ML</v>
          </cell>
          <cell r="F1482">
            <v>0</v>
          </cell>
          <cell r="G1482" t="str">
            <v/>
          </cell>
          <cell r="H1482">
            <v>1E-3</v>
          </cell>
          <cell r="I1482" t="str">
            <v>L</v>
          </cell>
          <cell r="J1482" t="str">
            <v>ST</v>
          </cell>
          <cell r="K1482" t="str">
            <v>ANEKA RUPA TERA, PT</v>
          </cell>
          <cell r="L1482" t="str">
            <v>0</v>
          </cell>
          <cell r="M1482" t="str">
            <v>0</v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>
            <v>10</v>
          </cell>
          <cell r="U1482">
            <v>10</v>
          </cell>
          <cell r="V1482">
            <v>10</v>
          </cell>
          <cell r="W1482" t="str">
            <v>MM</v>
          </cell>
          <cell r="X1482">
            <v>0</v>
          </cell>
          <cell r="Y1482">
            <v>0</v>
          </cell>
          <cell r="Z1482">
            <v>0</v>
          </cell>
          <cell r="AA1482" t="str">
            <v/>
          </cell>
          <cell r="AB1482">
            <v>0</v>
          </cell>
          <cell r="AC1482">
            <v>0</v>
          </cell>
          <cell r="AD1482">
            <v>0</v>
          </cell>
          <cell r="AE1482" t="str">
            <v/>
          </cell>
          <cell r="AF1482">
            <v>10</v>
          </cell>
          <cell r="AG1482" t="str">
            <v>G</v>
          </cell>
          <cell r="AH1482">
            <v>0</v>
          </cell>
          <cell r="AI1482" t="str">
            <v/>
          </cell>
          <cell r="AJ1482">
            <v>0</v>
          </cell>
          <cell r="AK1482" t="str">
            <v/>
          </cell>
          <cell r="AL1482" t="str">
            <v>0</v>
          </cell>
          <cell r="AM1482" t="str">
            <v>0</v>
          </cell>
          <cell r="AN1482" t="str">
            <v>0</v>
          </cell>
          <cell r="AO1482" t="str">
            <v>0</v>
          </cell>
        </row>
        <row r="1483">
          <cell r="D1483" t="str">
            <v>48328-00007-05</v>
          </cell>
          <cell r="E1483" t="str">
            <v>BLISTER CARD NSUN FACE SERUM PINK 30ML</v>
          </cell>
          <cell r="F1483">
            <v>0</v>
          </cell>
          <cell r="G1483" t="str">
            <v/>
          </cell>
          <cell r="H1483">
            <v>1E-3</v>
          </cell>
          <cell r="I1483" t="str">
            <v>L</v>
          </cell>
          <cell r="J1483" t="str">
            <v>ST</v>
          </cell>
          <cell r="K1483" t="str">
            <v>PRIMASINDO MAKMUR KENCANA PT.</v>
          </cell>
          <cell r="L1483" t="str">
            <v>0</v>
          </cell>
          <cell r="M1483" t="str">
            <v>0</v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>
            <v>10</v>
          </cell>
          <cell r="U1483">
            <v>10</v>
          </cell>
          <cell r="V1483">
            <v>10</v>
          </cell>
          <cell r="W1483" t="str">
            <v>MM</v>
          </cell>
          <cell r="X1483">
            <v>0</v>
          </cell>
          <cell r="Y1483">
            <v>0</v>
          </cell>
          <cell r="Z1483">
            <v>0</v>
          </cell>
          <cell r="AA1483" t="str">
            <v/>
          </cell>
          <cell r="AB1483">
            <v>0</v>
          </cell>
          <cell r="AC1483">
            <v>0</v>
          </cell>
          <cell r="AD1483">
            <v>0</v>
          </cell>
          <cell r="AE1483" t="str">
            <v/>
          </cell>
          <cell r="AF1483">
            <v>10</v>
          </cell>
          <cell r="AG1483" t="str">
            <v>G</v>
          </cell>
          <cell r="AH1483">
            <v>0</v>
          </cell>
          <cell r="AI1483" t="str">
            <v/>
          </cell>
          <cell r="AJ1483">
            <v>0</v>
          </cell>
          <cell r="AK1483" t="str">
            <v/>
          </cell>
          <cell r="AL1483" t="str">
            <v>0</v>
          </cell>
          <cell r="AM1483" t="str">
            <v>0</v>
          </cell>
          <cell r="AN1483" t="str">
            <v>0</v>
          </cell>
          <cell r="AO1483" t="str">
            <v>0</v>
          </cell>
        </row>
        <row r="1484">
          <cell r="D1484" t="str">
            <v>48328-00007-06</v>
          </cell>
          <cell r="E1484" t="str">
            <v>SHIPPING BOX NSUN FACE SERUM PINK 30ML</v>
          </cell>
          <cell r="F1484">
            <v>0</v>
          </cell>
          <cell r="G1484" t="str">
            <v/>
          </cell>
          <cell r="H1484">
            <v>1E-3</v>
          </cell>
          <cell r="I1484" t="str">
            <v>L</v>
          </cell>
          <cell r="J1484" t="str">
            <v>ST</v>
          </cell>
          <cell r="K1484" t="str">
            <v>PRIMABOX ADIPERKASA, PT</v>
          </cell>
          <cell r="L1484" t="str">
            <v>0</v>
          </cell>
          <cell r="M1484" t="str">
            <v>0</v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>
            <v>10</v>
          </cell>
          <cell r="U1484">
            <v>10</v>
          </cell>
          <cell r="V1484">
            <v>10</v>
          </cell>
          <cell r="W1484" t="str">
            <v>MM</v>
          </cell>
          <cell r="X1484">
            <v>0</v>
          </cell>
          <cell r="Y1484">
            <v>0</v>
          </cell>
          <cell r="Z1484">
            <v>0</v>
          </cell>
          <cell r="AA1484" t="str">
            <v/>
          </cell>
          <cell r="AB1484">
            <v>0</v>
          </cell>
          <cell r="AC1484">
            <v>0</v>
          </cell>
          <cell r="AD1484">
            <v>0</v>
          </cell>
          <cell r="AE1484" t="str">
            <v/>
          </cell>
          <cell r="AF1484">
            <v>10</v>
          </cell>
          <cell r="AG1484" t="str">
            <v>G</v>
          </cell>
          <cell r="AH1484">
            <v>0</v>
          </cell>
          <cell r="AI1484" t="str">
            <v/>
          </cell>
          <cell r="AJ1484">
            <v>0</v>
          </cell>
          <cell r="AK1484" t="str">
            <v/>
          </cell>
          <cell r="AL1484" t="str">
            <v>0</v>
          </cell>
          <cell r="AM1484" t="str">
            <v>0</v>
          </cell>
          <cell r="AN1484" t="str">
            <v>0</v>
          </cell>
          <cell r="AO1484" t="str">
            <v>0</v>
          </cell>
        </row>
        <row r="1485">
          <cell r="D1485" t="str">
            <v>48328-00007-07</v>
          </cell>
          <cell r="E1485" t="str">
            <v>BLISTER CARD NSUN FACE SERUM OIL CONTROL</v>
          </cell>
          <cell r="F1485">
            <v>0</v>
          </cell>
          <cell r="G1485" t="str">
            <v/>
          </cell>
          <cell r="H1485">
            <v>1E-3</v>
          </cell>
          <cell r="I1485" t="str">
            <v>L</v>
          </cell>
          <cell r="J1485" t="str">
            <v>ST</v>
          </cell>
          <cell r="K1485" t="str">
            <v>PRIMASINDO MAKMUR KENCANA PT.</v>
          </cell>
          <cell r="L1485" t="str">
            <v>0</v>
          </cell>
          <cell r="M1485" t="str">
            <v>0</v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>
            <v>10</v>
          </cell>
          <cell r="U1485">
            <v>10</v>
          </cell>
          <cell r="V1485">
            <v>10</v>
          </cell>
          <cell r="W1485" t="str">
            <v>MM</v>
          </cell>
          <cell r="X1485">
            <v>0</v>
          </cell>
          <cell r="Y1485">
            <v>0</v>
          </cell>
          <cell r="Z1485">
            <v>0</v>
          </cell>
          <cell r="AA1485" t="str">
            <v/>
          </cell>
          <cell r="AB1485">
            <v>0</v>
          </cell>
          <cell r="AC1485">
            <v>0</v>
          </cell>
          <cell r="AD1485">
            <v>0</v>
          </cell>
          <cell r="AE1485" t="str">
            <v/>
          </cell>
          <cell r="AF1485">
            <v>10</v>
          </cell>
          <cell r="AG1485" t="str">
            <v>G</v>
          </cell>
          <cell r="AH1485">
            <v>0</v>
          </cell>
          <cell r="AI1485" t="str">
            <v/>
          </cell>
          <cell r="AJ1485">
            <v>0</v>
          </cell>
          <cell r="AK1485" t="str">
            <v/>
          </cell>
          <cell r="AL1485" t="str">
            <v>0</v>
          </cell>
          <cell r="AM1485" t="str">
            <v>0</v>
          </cell>
          <cell r="AN1485" t="str">
            <v>0</v>
          </cell>
          <cell r="AO1485" t="str">
            <v>0</v>
          </cell>
        </row>
        <row r="1486">
          <cell r="D1486" t="str">
            <v>48328-00007-08</v>
          </cell>
          <cell r="E1486" t="str">
            <v>SHIPPING BOX NSUN FACE SERUM OIL CONTROL</v>
          </cell>
          <cell r="F1486">
            <v>0</v>
          </cell>
          <cell r="G1486" t="str">
            <v/>
          </cell>
          <cell r="H1486">
            <v>1E-3</v>
          </cell>
          <cell r="I1486" t="str">
            <v>L</v>
          </cell>
          <cell r="J1486" t="str">
            <v>ST</v>
          </cell>
          <cell r="K1486" t="str">
            <v>PRIMABOX ADIPERKASA, PT</v>
          </cell>
          <cell r="L1486" t="str">
            <v>0</v>
          </cell>
          <cell r="M1486" t="str">
            <v>0</v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>
            <v>10</v>
          </cell>
          <cell r="U1486">
            <v>10</v>
          </cell>
          <cell r="V1486">
            <v>10</v>
          </cell>
          <cell r="W1486" t="str">
            <v>MM</v>
          </cell>
          <cell r="X1486">
            <v>0</v>
          </cell>
          <cell r="Y1486">
            <v>0</v>
          </cell>
          <cell r="Z1486">
            <v>0</v>
          </cell>
          <cell r="AA1486" t="str">
            <v/>
          </cell>
          <cell r="AB1486">
            <v>0</v>
          </cell>
          <cell r="AC1486">
            <v>0</v>
          </cell>
          <cell r="AD1486">
            <v>0</v>
          </cell>
          <cell r="AE1486" t="str">
            <v/>
          </cell>
          <cell r="AF1486">
            <v>10</v>
          </cell>
          <cell r="AG1486" t="str">
            <v>G</v>
          </cell>
          <cell r="AH1486">
            <v>0</v>
          </cell>
          <cell r="AI1486" t="str">
            <v/>
          </cell>
          <cell r="AJ1486">
            <v>0</v>
          </cell>
          <cell r="AK1486" t="str">
            <v/>
          </cell>
          <cell r="AL1486" t="str">
            <v>0</v>
          </cell>
          <cell r="AM1486" t="str">
            <v>0</v>
          </cell>
          <cell r="AN1486" t="str">
            <v>0</v>
          </cell>
          <cell r="AO1486" t="str">
            <v>0</v>
          </cell>
        </row>
        <row r="1487">
          <cell r="D1487" t="str">
            <v>48328-00007-10</v>
          </cell>
          <cell r="E1487" t="str">
            <v>STICKER NM EW DARK SPOT MINIMIZER 40ML</v>
          </cell>
          <cell r="F1487">
            <v>0</v>
          </cell>
          <cell r="G1487" t="str">
            <v/>
          </cell>
          <cell r="H1487">
            <v>1E-3</v>
          </cell>
          <cell r="I1487" t="str">
            <v>L</v>
          </cell>
          <cell r="J1487" t="str">
            <v>ST</v>
          </cell>
          <cell r="K1487" t="str">
            <v>BLOCKED PT. PEMARA LABELS INDONESIA</v>
          </cell>
          <cell r="L1487" t="str">
            <v>0</v>
          </cell>
          <cell r="M1487" t="str">
            <v>0</v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>
            <v>10</v>
          </cell>
          <cell r="U1487">
            <v>10</v>
          </cell>
          <cell r="V1487">
            <v>10</v>
          </cell>
          <cell r="W1487" t="str">
            <v>MM</v>
          </cell>
          <cell r="X1487">
            <v>0</v>
          </cell>
          <cell r="Y1487">
            <v>0</v>
          </cell>
          <cell r="Z1487">
            <v>0</v>
          </cell>
          <cell r="AA1487" t="str">
            <v/>
          </cell>
          <cell r="AB1487">
            <v>0</v>
          </cell>
          <cell r="AC1487">
            <v>0</v>
          </cell>
          <cell r="AD1487">
            <v>0</v>
          </cell>
          <cell r="AE1487" t="str">
            <v/>
          </cell>
          <cell r="AF1487">
            <v>10</v>
          </cell>
          <cell r="AG1487" t="str">
            <v>G</v>
          </cell>
          <cell r="AH1487">
            <v>0</v>
          </cell>
          <cell r="AI1487" t="str">
            <v/>
          </cell>
          <cell r="AJ1487">
            <v>0</v>
          </cell>
          <cell r="AK1487" t="str">
            <v/>
          </cell>
          <cell r="AL1487" t="str">
            <v>0</v>
          </cell>
          <cell r="AM1487" t="str">
            <v>0</v>
          </cell>
          <cell r="AN1487" t="str">
            <v>0</v>
          </cell>
          <cell r="AO1487" t="str">
            <v>0</v>
          </cell>
        </row>
        <row r="1488">
          <cell r="D1488" t="str">
            <v>48328-00007-11</v>
          </cell>
          <cell r="E1488" t="str">
            <v>STICKER BARCODE NM EW DARK SPOT MINIMIZE</v>
          </cell>
          <cell r="F1488">
            <v>0</v>
          </cell>
          <cell r="G1488" t="str">
            <v/>
          </cell>
          <cell r="H1488">
            <v>0</v>
          </cell>
          <cell r="I1488" t="str">
            <v>L</v>
          </cell>
          <cell r="J1488" t="str">
            <v>ST</v>
          </cell>
          <cell r="K1488" t="str">
            <v>KREATIF MEDIA UTAMA, PT</v>
          </cell>
          <cell r="L1488" t="str">
            <v>0</v>
          </cell>
          <cell r="M1488" t="str">
            <v>0</v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>
            <v>1</v>
          </cell>
          <cell r="U1488">
            <v>1</v>
          </cell>
          <cell r="V1488">
            <v>1</v>
          </cell>
          <cell r="W1488" t="str">
            <v>MM</v>
          </cell>
          <cell r="X1488">
            <v>0</v>
          </cell>
          <cell r="Y1488">
            <v>0</v>
          </cell>
          <cell r="Z1488">
            <v>0</v>
          </cell>
          <cell r="AA1488" t="str">
            <v/>
          </cell>
          <cell r="AB1488">
            <v>0</v>
          </cell>
          <cell r="AC1488">
            <v>0</v>
          </cell>
          <cell r="AD1488">
            <v>0</v>
          </cell>
          <cell r="AE1488" t="str">
            <v/>
          </cell>
          <cell r="AF1488">
            <v>10</v>
          </cell>
          <cell r="AG1488" t="str">
            <v>G</v>
          </cell>
          <cell r="AH1488">
            <v>0</v>
          </cell>
          <cell r="AI1488" t="str">
            <v/>
          </cell>
          <cell r="AJ1488">
            <v>0</v>
          </cell>
          <cell r="AK1488" t="str">
            <v/>
          </cell>
          <cell r="AL1488" t="str">
            <v>0</v>
          </cell>
          <cell r="AM1488" t="str">
            <v>0</v>
          </cell>
          <cell r="AN1488" t="str">
            <v>0</v>
          </cell>
          <cell r="AO1488" t="str">
            <v>0</v>
          </cell>
        </row>
        <row r="1489">
          <cell r="D1489" t="str">
            <v>48328-00008-00</v>
          </cell>
          <cell r="E1489" t="str">
            <v>POUCH GUARDIAN</v>
          </cell>
          <cell r="F1489">
            <v>0</v>
          </cell>
          <cell r="G1489" t="str">
            <v/>
          </cell>
          <cell r="H1489">
            <v>0</v>
          </cell>
          <cell r="I1489" t="str">
            <v/>
          </cell>
          <cell r="J1489" t="str">
            <v>ST</v>
          </cell>
          <cell r="K1489" t="str">
            <v>PT Golden Kreasi Solusindo Perkasa</v>
          </cell>
          <cell r="L1489" t="str">
            <v>0</v>
          </cell>
          <cell r="M1489" t="str">
            <v>0</v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>
            <v>0</v>
          </cell>
          <cell r="U1489">
            <v>0</v>
          </cell>
          <cell r="V1489">
            <v>0</v>
          </cell>
          <cell r="W1489" t="str">
            <v/>
          </cell>
          <cell r="X1489">
            <v>0</v>
          </cell>
          <cell r="Y1489">
            <v>0</v>
          </cell>
          <cell r="Z1489">
            <v>0</v>
          </cell>
          <cell r="AA1489" t="str">
            <v/>
          </cell>
          <cell r="AB1489">
            <v>0</v>
          </cell>
          <cell r="AC1489">
            <v>0</v>
          </cell>
          <cell r="AD1489">
            <v>0</v>
          </cell>
          <cell r="AE1489" t="str">
            <v/>
          </cell>
          <cell r="AF1489">
            <v>0</v>
          </cell>
          <cell r="AG1489" t="str">
            <v>G</v>
          </cell>
          <cell r="AH1489">
            <v>0</v>
          </cell>
          <cell r="AI1489" t="str">
            <v/>
          </cell>
          <cell r="AJ1489">
            <v>0</v>
          </cell>
          <cell r="AK1489" t="str">
            <v/>
          </cell>
          <cell r="AL1489" t="str">
            <v>0</v>
          </cell>
          <cell r="AM1489" t="str">
            <v>0</v>
          </cell>
          <cell r="AN1489" t="str">
            <v>0</v>
          </cell>
          <cell r="AO1489" t="str">
            <v>0</v>
          </cell>
        </row>
        <row r="1490">
          <cell r="D1490" t="str">
            <v>48328-00008-01</v>
          </cell>
          <cell r="E1490" t="str">
            <v>POUCH WATSONS</v>
          </cell>
          <cell r="F1490">
            <v>0</v>
          </cell>
          <cell r="G1490" t="str">
            <v/>
          </cell>
          <cell r="H1490">
            <v>0</v>
          </cell>
          <cell r="I1490" t="str">
            <v/>
          </cell>
          <cell r="J1490" t="str">
            <v>ST</v>
          </cell>
          <cell r="K1490" t="str">
            <v>PT Golden Kreasi Solusindo Perkasa</v>
          </cell>
          <cell r="L1490" t="str">
            <v>0</v>
          </cell>
          <cell r="M1490" t="str">
            <v>0</v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>
            <v>0</v>
          </cell>
          <cell r="U1490">
            <v>0</v>
          </cell>
          <cell r="V1490">
            <v>0</v>
          </cell>
          <cell r="W1490" t="str">
            <v/>
          </cell>
          <cell r="X1490">
            <v>0</v>
          </cell>
          <cell r="Y1490">
            <v>0</v>
          </cell>
          <cell r="Z1490">
            <v>0</v>
          </cell>
          <cell r="AA1490" t="str">
            <v/>
          </cell>
          <cell r="AB1490">
            <v>0</v>
          </cell>
          <cell r="AC1490">
            <v>0</v>
          </cell>
          <cell r="AD1490">
            <v>0</v>
          </cell>
          <cell r="AE1490" t="str">
            <v/>
          </cell>
          <cell r="AF1490">
            <v>0</v>
          </cell>
          <cell r="AG1490" t="str">
            <v>G</v>
          </cell>
          <cell r="AH1490">
            <v>0</v>
          </cell>
          <cell r="AI1490" t="str">
            <v/>
          </cell>
          <cell r="AJ1490">
            <v>0</v>
          </cell>
          <cell r="AK1490" t="str">
            <v/>
          </cell>
          <cell r="AL1490" t="str">
            <v>0</v>
          </cell>
          <cell r="AM1490" t="str">
            <v>0</v>
          </cell>
          <cell r="AN1490" t="str">
            <v>0</v>
          </cell>
          <cell r="AO1490" t="str">
            <v>0</v>
          </cell>
        </row>
        <row r="1491">
          <cell r="D1491" t="str">
            <v>48328-00008-02</v>
          </cell>
          <cell r="E1491" t="str">
            <v>POUCH MTI</v>
          </cell>
          <cell r="F1491">
            <v>0</v>
          </cell>
          <cell r="G1491" t="str">
            <v/>
          </cell>
          <cell r="H1491">
            <v>0</v>
          </cell>
          <cell r="I1491" t="str">
            <v/>
          </cell>
          <cell r="J1491" t="str">
            <v>ST</v>
          </cell>
          <cell r="K1491" t="str">
            <v>PT Golden Kreasi Solusindo Perkasa</v>
          </cell>
          <cell r="L1491" t="str">
            <v>0</v>
          </cell>
          <cell r="M1491" t="str">
            <v>0</v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>
            <v>0</v>
          </cell>
          <cell r="U1491">
            <v>0</v>
          </cell>
          <cell r="V1491">
            <v>0</v>
          </cell>
          <cell r="W1491" t="str">
            <v/>
          </cell>
          <cell r="X1491">
            <v>0</v>
          </cell>
          <cell r="Y1491">
            <v>0</v>
          </cell>
          <cell r="Z1491">
            <v>0</v>
          </cell>
          <cell r="AA1491" t="str">
            <v/>
          </cell>
          <cell r="AB1491">
            <v>0</v>
          </cell>
          <cell r="AC1491">
            <v>0</v>
          </cell>
          <cell r="AD1491">
            <v>0</v>
          </cell>
          <cell r="AE1491" t="str">
            <v/>
          </cell>
          <cell r="AF1491">
            <v>0</v>
          </cell>
          <cell r="AG1491" t="str">
            <v>G</v>
          </cell>
          <cell r="AH1491">
            <v>0</v>
          </cell>
          <cell r="AI1491" t="str">
            <v/>
          </cell>
          <cell r="AJ1491">
            <v>0</v>
          </cell>
          <cell r="AK1491" t="str">
            <v/>
          </cell>
          <cell r="AL1491" t="str">
            <v>0</v>
          </cell>
          <cell r="AM1491" t="str">
            <v>0</v>
          </cell>
          <cell r="AN1491" t="str">
            <v>0</v>
          </cell>
          <cell r="AO1491" t="str">
            <v>0</v>
          </cell>
        </row>
        <row r="1492">
          <cell r="D1492" t="str">
            <v>48328-00008-03</v>
          </cell>
          <cell r="E1492" t="str">
            <v>SLEEVE 1 FROZEN</v>
          </cell>
          <cell r="F1492">
            <v>0</v>
          </cell>
          <cell r="G1492" t="str">
            <v/>
          </cell>
          <cell r="H1492">
            <v>0</v>
          </cell>
          <cell r="I1492" t="str">
            <v/>
          </cell>
          <cell r="J1492" t="str">
            <v>ST</v>
          </cell>
          <cell r="K1492" t="str">
            <v>KREATIF MEDIA UTAMA, PT</v>
          </cell>
          <cell r="L1492" t="str">
            <v>0</v>
          </cell>
          <cell r="M1492" t="str">
            <v>0</v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>
            <v>0</v>
          </cell>
          <cell r="U1492">
            <v>0</v>
          </cell>
          <cell r="V1492">
            <v>0</v>
          </cell>
          <cell r="W1492" t="str">
            <v/>
          </cell>
          <cell r="X1492">
            <v>0</v>
          </cell>
          <cell r="Y1492">
            <v>0</v>
          </cell>
          <cell r="Z1492">
            <v>0</v>
          </cell>
          <cell r="AA1492" t="str">
            <v/>
          </cell>
          <cell r="AB1492">
            <v>0</v>
          </cell>
          <cell r="AC1492">
            <v>0</v>
          </cell>
          <cell r="AD1492">
            <v>0</v>
          </cell>
          <cell r="AE1492" t="str">
            <v/>
          </cell>
          <cell r="AF1492">
            <v>0</v>
          </cell>
          <cell r="AG1492" t="str">
            <v>G</v>
          </cell>
          <cell r="AH1492">
            <v>0</v>
          </cell>
          <cell r="AI1492" t="str">
            <v/>
          </cell>
          <cell r="AJ1492">
            <v>0</v>
          </cell>
          <cell r="AK1492" t="str">
            <v/>
          </cell>
          <cell r="AL1492" t="str">
            <v>0</v>
          </cell>
          <cell r="AM1492" t="str">
            <v>0</v>
          </cell>
          <cell r="AN1492" t="str">
            <v>0</v>
          </cell>
          <cell r="AO1492" t="str">
            <v>0</v>
          </cell>
        </row>
        <row r="1493">
          <cell r="D1493" t="str">
            <v>48328-00008-04</v>
          </cell>
          <cell r="E1493" t="str">
            <v>SLEEVE 2 MARVEL</v>
          </cell>
          <cell r="F1493">
            <v>0</v>
          </cell>
          <cell r="G1493" t="str">
            <v/>
          </cell>
          <cell r="H1493">
            <v>0</v>
          </cell>
          <cell r="I1493" t="str">
            <v/>
          </cell>
          <cell r="J1493" t="str">
            <v>ST</v>
          </cell>
          <cell r="K1493" t="str">
            <v>KREATIF MEDIA UTAMA, PT</v>
          </cell>
          <cell r="L1493" t="str">
            <v>0</v>
          </cell>
          <cell r="M1493" t="str">
            <v>0</v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>
            <v>0</v>
          </cell>
          <cell r="U1493">
            <v>0</v>
          </cell>
          <cell r="V1493">
            <v>0</v>
          </cell>
          <cell r="W1493" t="str">
            <v/>
          </cell>
          <cell r="X1493">
            <v>0</v>
          </cell>
          <cell r="Y1493">
            <v>0</v>
          </cell>
          <cell r="Z1493">
            <v>0</v>
          </cell>
          <cell r="AA1493" t="str">
            <v/>
          </cell>
          <cell r="AB1493">
            <v>0</v>
          </cell>
          <cell r="AC1493">
            <v>0</v>
          </cell>
          <cell r="AD1493">
            <v>0</v>
          </cell>
          <cell r="AE1493" t="str">
            <v/>
          </cell>
          <cell r="AF1493">
            <v>0</v>
          </cell>
          <cell r="AG1493" t="str">
            <v>G</v>
          </cell>
          <cell r="AH1493">
            <v>0</v>
          </cell>
          <cell r="AI1493" t="str">
            <v/>
          </cell>
          <cell r="AJ1493">
            <v>0</v>
          </cell>
          <cell r="AK1493" t="str">
            <v/>
          </cell>
          <cell r="AL1493" t="str">
            <v>0</v>
          </cell>
          <cell r="AM1493" t="str">
            <v>0</v>
          </cell>
          <cell r="AN1493" t="str">
            <v>0</v>
          </cell>
          <cell r="AO1493" t="str">
            <v>0</v>
          </cell>
        </row>
        <row r="1494">
          <cell r="D1494" t="str">
            <v>48328-00008-05</v>
          </cell>
          <cell r="E1494" t="str">
            <v>SHIPPING BOX GUARDIAN</v>
          </cell>
          <cell r="F1494">
            <v>0</v>
          </cell>
          <cell r="G1494" t="str">
            <v/>
          </cell>
          <cell r="H1494">
            <v>0</v>
          </cell>
          <cell r="I1494" t="str">
            <v/>
          </cell>
          <cell r="J1494" t="str">
            <v>ST</v>
          </cell>
          <cell r="K1494" t="str">
            <v>PRIMABOX ADIPERKASA, PT</v>
          </cell>
          <cell r="L1494" t="str">
            <v>0</v>
          </cell>
          <cell r="M1494" t="str">
            <v>0</v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>
            <v>0</v>
          </cell>
          <cell r="U1494">
            <v>0</v>
          </cell>
          <cell r="V1494">
            <v>0</v>
          </cell>
          <cell r="W1494" t="str">
            <v/>
          </cell>
          <cell r="X1494">
            <v>0</v>
          </cell>
          <cell r="Y1494">
            <v>0</v>
          </cell>
          <cell r="Z1494">
            <v>0</v>
          </cell>
          <cell r="AA1494" t="str">
            <v/>
          </cell>
          <cell r="AB1494">
            <v>0</v>
          </cell>
          <cell r="AC1494">
            <v>0</v>
          </cell>
          <cell r="AD1494">
            <v>0</v>
          </cell>
          <cell r="AE1494" t="str">
            <v/>
          </cell>
          <cell r="AF1494">
            <v>0</v>
          </cell>
          <cell r="AG1494" t="str">
            <v>G</v>
          </cell>
          <cell r="AH1494">
            <v>0</v>
          </cell>
          <cell r="AI1494" t="str">
            <v/>
          </cell>
          <cell r="AJ1494">
            <v>0</v>
          </cell>
          <cell r="AK1494" t="str">
            <v/>
          </cell>
          <cell r="AL1494" t="str">
            <v>0</v>
          </cell>
          <cell r="AM1494" t="str">
            <v>0</v>
          </cell>
          <cell r="AN1494" t="str">
            <v>0</v>
          </cell>
          <cell r="AO1494" t="str">
            <v>0</v>
          </cell>
        </row>
        <row r="1495">
          <cell r="D1495" t="str">
            <v>48328-00008-06</v>
          </cell>
          <cell r="E1495" t="str">
            <v>SHIPPING BOX WATSONS</v>
          </cell>
          <cell r="F1495">
            <v>0</v>
          </cell>
          <cell r="G1495" t="str">
            <v/>
          </cell>
          <cell r="H1495">
            <v>0</v>
          </cell>
          <cell r="I1495" t="str">
            <v/>
          </cell>
          <cell r="J1495" t="str">
            <v>ST</v>
          </cell>
          <cell r="K1495" t="str">
            <v>PRIMABOX ADIPERKASA, PT</v>
          </cell>
          <cell r="L1495" t="str">
            <v>0</v>
          </cell>
          <cell r="M1495" t="str">
            <v>0</v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>
            <v>0</v>
          </cell>
          <cell r="U1495">
            <v>0</v>
          </cell>
          <cell r="V1495">
            <v>0</v>
          </cell>
          <cell r="W1495" t="str">
            <v/>
          </cell>
          <cell r="X1495">
            <v>0</v>
          </cell>
          <cell r="Y1495">
            <v>0</v>
          </cell>
          <cell r="Z1495">
            <v>0</v>
          </cell>
          <cell r="AA1495" t="str">
            <v/>
          </cell>
          <cell r="AB1495">
            <v>0</v>
          </cell>
          <cell r="AC1495">
            <v>0</v>
          </cell>
          <cell r="AD1495">
            <v>0</v>
          </cell>
          <cell r="AE1495" t="str">
            <v/>
          </cell>
          <cell r="AF1495">
            <v>0</v>
          </cell>
          <cell r="AG1495" t="str">
            <v>G</v>
          </cell>
          <cell r="AH1495">
            <v>0</v>
          </cell>
          <cell r="AI1495" t="str">
            <v/>
          </cell>
          <cell r="AJ1495">
            <v>0</v>
          </cell>
          <cell r="AK1495" t="str">
            <v/>
          </cell>
          <cell r="AL1495" t="str">
            <v>0</v>
          </cell>
          <cell r="AM1495" t="str">
            <v>0</v>
          </cell>
          <cell r="AN1495" t="str">
            <v>0</v>
          </cell>
          <cell r="AO1495" t="str">
            <v>0</v>
          </cell>
        </row>
        <row r="1496">
          <cell r="D1496" t="str">
            <v>48328-00008-07</v>
          </cell>
          <cell r="E1496" t="str">
            <v>SHIPPING BOX MTI</v>
          </cell>
          <cell r="F1496">
            <v>0</v>
          </cell>
          <cell r="G1496" t="str">
            <v/>
          </cell>
          <cell r="H1496">
            <v>0</v>
          </cell>
          <cell r="I1496" t="str">
            <v/>
          </cell>
          <cell r="J1496" t="str">
            <v>ST</v>
          </cell>
          <cell r="K1496" t="str">
            <v>PRIMABOX ADIPERKASA, PT</v>
          </cell>
          <cell r="L1496" t="str">
            <v>0</v>
          </cell>
          <cell r="M1496" t="str">
            <v>0</v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>
            <v>0</v>
          </cell>
          <cell r="U1496">
            <v>0</v>
          </cell>
          <cell r="V1496">
            <v>0</v>
          </cell>
          <cell r="W1496" t="str">
            <v/>
          </cell>
          <cell r="X1496">
            <v>0</v>
          </cell>
          <cell r="Y1496">
            <v>0</v>
          </cell>
          <cell r="Z1496">
            <v>0</v>
          </cell>
          <cell r="AA1496" t="str">
            <v/>
          </cell>
          <cell r="AB1496">
            <v>0</v>
          </cell>
          <cell r="AC1496">
            <v>0</v>
          </cell>
          <cell r="AD1496">
            <v>0</v>
          </cell>
          <cell r="AE1496" t="str">
            <v/>
          </cell>
          <cell r="AF1496">
            <v>0</v>
          </cell>
          <cell r="AG1496" t="str">
            <v>G</v>
          </cell>
          <cell r="AH1496">
            <v>0</v>
          </cell>
          <cell r="AI1496" t="str">
            <v/>
          </cell>
          <cell r="AJ1496">
            <v>0</v>
          </cell>
          <cell r="AK1496" t="str">
            <v/>
          </cell>
          <cell r="AL1496" t="str">
            <v>0</v>
          </cell>
          <cell r="AM1496" t="str">
            <v>0</v>
          </cell>
          <cell r="AN1496" t="str">
            <v>0</v>
          </cell>
          <cell r="AO1496" t="str">
            <v>0</v>
          </cell>
        </row>
        <row r="1497">
          <cell r="D1497" t="str">
            <v>48328-00008-08</v>
          </cell>
          <cell r="E1497" t="str">
            <v>FRONT STC WOUND SPRAY</v>
          </cell>
          <cell r="F1497">
            <v>0</v>
          </cell>
          <cell r="G1497" t="str">
            <v/>
          </cell>
          <cell r="H1497">
            <v>1E-3</v>
          </cell>
          <cell r="I1497" t="str">
            <v>L</v>
          </cell>
          <cell r="J1497" t="str">
            <v>ST</v>
          </cell>
          <cell r="K1497" t="str">
            <v>KREATIF MEDIA UTAMA, PT</v>
          </cell>
          <cell r="L1497" t="str">
            <v>0</v>
          </cell>
          <cell r="M1497" t="str">
            <v>0</v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>
            <v>10</v>
          </cell>
          <cell r="U1497">
            <v>10</v>
          </cell>
          <cell r="V1497">
            <v>10</v>
          </cell>
          <cell r="W1497" t="str">
            <v>MM</v>
          </cell>
          <cell r="X1497">
            <v>0</v>
          </cell>
          <cell r="Y1497">
            <v>0</v>
          </cell>
          <cell r="Z1497">
            <v>0</v>
          </cell>
          <cell r="AA1497" t="str">
            <v/>
          </cell>
          <cell r="AB1497">
            <v>0</v>
          </cell>
          <cell r="AC1497">
            <v>0</v>
          </cell>
          <cell r="AD1497">
            <v>0</v>
          </cell>
          <cell r="AE1497" t="str">
            <v/>
          </cell>
          <cell r="AF1497">
            <v>0.01</v>
          </cell>
          <cell r="AG1497" t="str">
            <v>G</v>
          </cell>
          <cell r="AH1497">
            <v>0</v>
          </cell>
          <cell r="AI1497" t="str">
            <v/>
          </cell>
          <cell r="AJ1497">
            <v>0</v>
          </cell>
          <cell r="AK1497" t="str">
            <v/>
          </cell>
          <cell r="AL1497" t="str">
            <v>0</v>
          </cell>
          <cell r="AM1497" t="str">
            <v>0</v>
          </cell>
          <cell r="AN1497" t="str">
            <v>0</v>
          </cell>
          <cell r="AO1497" t="str">
            <v>0</v>
          </cell>
        </row>
        <row r="1498">
          <cell r="D1498" t="str">
            <v>48328-00008-09</v>
          </cell>
          <cell r="E1498" t="str">
            <v>BACK STC WOUND SPRAY</v>
          </cell>
          <cell r="F1498">
            <v>0</v>
          </cell>
          <cell r="G1498" t="str">
            <v/>
          </cell>
          <cell r="H1498">
            <v>1E-3</v>
          </cell>
          <cell r="I1498" t="str">
            <v>L</v>
          </cell>
          <cell r="J1498" t="str">
            <v>ST</v>
          </cell>
          <cell r="K1498" t="str">
            <v>KREATIF MEDIA UTAMA, PT</v>
          </cell>
          <cell r="L1498" t="str">
            <v>0</v>
          </cell>
          <cell r="M1498" t="str">
            <v>0</v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>
            <v>10</v>
          </cell>
          <cell r="U1498">
            <v>10</v>
          </cell>
          <cell r="V1498">
            <v>10</v>
          </cell>
          <cell r="W1498" t="str">
            <v>MM</v>
          </cell>
          <cell r="X1498">
            <v>0</v>
          </cell>
          <cell r="Y1498">
            <v>0</v>
          </cell>
          <cell r="Z1498">
            <v>0</v>
          </cell>
          <cell r="AA1498" t="str">
            <v/>
          </cell>
          <cell r="AB1498">
            <v>0</v>
          </cell>
          <cell r="AC1498">
            <v>0</v>
          </cell>
          <cell r="AD1498">
            <v>0</v>
          </cell>
          <cell r="AE1498" t="str">
            <v/>
          </cell>
          <cell r="AF1498">
            <v>0.01</v>
          </cell>
          <cell r="AG1498" t="str">
            <v>G</v>
          </cell>
          <cell r="AH1498">
            <v>0</v>
          </cell>
          <cell r="AI1498" t="str">
            <v/>
          </cell>
          <cell r="AJ1498">
            <v>0</v>
          </cell>
          <cell r="AK1498" t="str">
            <v/>
          </cell>
          <cell r="AL1498" t="str">
            <v>0</v>
          </cell>
          <cell r="AM1498" t="str">
            <v>0</v>
          </cell>
          <cell r="AN1498" t="str">
            <v>0</v>
          </cell>
          <cell r="AO1498" t="str">
            <v>0</v>
          </cell>
        </row>
        <row r="1499">
          <cell r="D1499" t="str">
            <v>48328-00008-10</v>
          </cell>
          <cell r="E1499" t="str">
            <v>SHIPBOX WOUND SPRAY</v>
          </cell>
          <cell r="F1499">
            <v>0</v>
          </cell>
          <cell r="G1499" t="str">
            <v/>
          </cell>
          <cell r="H1499">
            <v>1E-3</v>
          </cell>
          <cell r="I1499" t="str">
            <v>L</v>
          </cell>
          <cell r="J1499" t="str">
            <v>ST</v>
          </cell>
          <cell r="K1499" t="str">
            <v>PRIMABOX ADIPERKASA, PT</v>
          </cell>
          <cell r="L1499" t="str">
            <v>0</v>
          </cell>
          <cell r="M1499" t="str">
            <v>0</v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>
            <v>10</v>
          </cell>
          <cell r="U1499">
            <v>10</v>
          </cell>
          <cell r="V1499">
            <v>10</v>
          </cell>
          <cell r="W1499" t="str">
            <v>MM</v>
          </cell>
          <cell r="X1499">
            <v>0</v>
          </cell>
          <cell r="Y1499">
            <v>0</v>
          </cell>
          <cell r="Z1499">
            <v>0</v>
          </cell>
          <cell r="AA1499" t="str">
            <v/>
          </cell>
          <cell r="AB1499">
            <v>0</v>
          </cell>
          <cell r="AC1499">
            <v>0</v>
          </cell>
          <cell r="AD1499">
            <v>0</v>
          </cell>
          <cell r="AE1499" t="str">
            <v/>
          </cell>
          <cell r="AF1499">
            <v>0.01</v>
          </cell>
          <cell r="AG1499" t="str">
            <v>G</v>
          </cell>
          <cell r="AH1499">
            <v>0</v>
          </cell>
          <cell r="AI1499" t="str">
            <v/>
          </cell>
          <cell r="AJ1499">
            <v>0</v>
          </cell>
          <cell r="AK1499" t="str">
            <v/>
          </cell>
          <cell r="AL1499" t="str">
            <v>0</v>
          </cell>
          <cell r="AM1499" t="str">
            <v>0</v>
          </cell>
          <cell r="AN1499" t="str">
            <v>0</v>
          </cell>
          <cell r="AO1499" t="str">
            <v>0</v>
          </cell>
        </row>
        <row r="1500">
          <cell r="D1500" t="str">
            <v>48328-00008-11</v>
          </cell>
          <cell r="E1500" t="str">
            <v>NECK TAG WOUND SPRAY</v>
          </cell>
          <cell r="F1500">
            <v>0</v>
          </cell>
          <cell r="G1500" t="str">
            <v/>
          </cell>
          <cell r="H1500">
            <v>1E-3</v>
          </cell>
          <cell r="I1500" t="str">
            <v>L</v>
          </cell>
          <cell r="J1500" t="str">
            <v>ST</v>
          </cell>
          <cell r="K1500" t="str">
            <v>KREATIF MEDIA UTAMA, PT</v>
          </cell>
          <cell r="L1500" t="str">
            <v>0</v>
          </cell>
          <cell r="M1500" t="str">
            <v>0</v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>
            <v>10</v>
          </cell>
          <cell r="U1500">
            <v>10</v>
          </cell>
          <cell r="V1500">
            <v>10</v>
          </cell>
          <cell r="W1500" t="str">
            <v>MM</v>
          </cell>
          <cell r="X1500">
            <v>0</v>
          </cell>
          <cell r="Y1500">
            <v>0</v>
          </cell>
          <cell r="Z1500">
            <v>0</v>
          </cell>
          <cell r="AA1500" t="str">
            <v/>
          </cell>
          <cell r="AB1500">
            <v>0</v>
          </cell>
          <cell r="AC1500">
            <v>0</v>
          </cell>
          <cell r="AD1500">
            <v>0</v>
          </cell>
          <cell r="AE1500" t="str">
            <v/>
          </cell>
          <cell r="AF1500">
            <v>0.01</v>
          </cell>
          <cell r="AG1500" t="str">
            <v>G</v>
          </cell>
          <cell r="AH1500">
            <v>0</v>
          </cell>
          <cell r="AI1500" t="str">
            <v/>
          </cell>
          <cell r="AJ1500">
            <v>0</v>
          </cell>
          <cell r="AK1500" t="str">
            <v/>
          </cell>
          <cell r="AL1500" t="str">
            <v>0</v>
          </cell>
          <cell r="AM1500" t="str">
            <v>0</v>
          </cell>
          <cell r="AN1500" t="str">
            <v>0</v>
          </cell>
          <cell r="AO1500" t="str">
            <v>0</v>
          </cell>
        </row>
        <row r="1501">
          <cell r="D1501" t="str">
            <v>48328-00008-13</v>
          </cell>
          <cell r="E1501" t="str">
            <v>STOPLES  HP 2637</v>
          </cell>
          <cell r="F1501">
            <v>0</v>
          </cell>
          <cell r="G1501" t="str">
            <v/>
          </cell>
          <cell r="H1501">
            <v>1E-3</v>
          </cell>
          <cell r="I1501" t="str">
            <v>L</v>
          </cell>
          <cell r="J1501" t="str">
            <v>ST</v>
          </cell>
          <cell r="K1501" t="str">
            <v>PT. RAPID PLAST INDONESIA</v>
          </cell>
          <cell r="L1501" t="str">
            <v>0</v>
          </cell>
          <cell r="M1501" t="str">
            <v>0</v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>
            <v>10</v>
          </cell>
          <cell r="U1501">
            <v>10</v>
          </cell>
          <cell r="V1501">
            <v>10</v>
          </cell>
          <cell r="W1501" t="str">
            <v>MM</v>
          </cell>
          <cell r="X1501">
            <v>0</v>
          </cell>
          <cell r="Y1501">
            <v>0</v>
          </cell>
          <cell r="Z1501">
            <v>0</v>
          </cell>
          <cell r="AA1501" t="str">
            <v/>
          </cell>
          <cell r="AB1501">
            <v>0</v>
          </cell>
          <cell r="AC1501">
            <v>0</v>
          </cell>
          <cell r="AD1501">
            <v>0</v>
          </cell>
          <cell r="AE1501" t="str">
            <v/>
          </cell>
          <cell r="AF1501">
            <v>0.01</v>
          </cell>
          <cell r="AG1501" t="str">
            <v>G</v>
          </cell>
          <cell r="AH1501">
            <v>0</v>
          </cell>
          <cell r="AI1501" t="str">
            <v/>
          </cell>
          <cell r="AJ1501">
            <v>0</v>
          </cell>
          <cell r="AK1501" t="str">
            <v/>
          </cell>
          <cell r="AL1501" t="str">
            <v>0</v>
          </cell>
          <cell r="AM1501" t="str">
            <v>0</v>
          </cell>
          <cell r="AN1501" t="str">
            <v>0</v>
          </cell>
          <cell r="AO1501" t="str">
            <v>0</v>
          </cell>
        </row>
        <row r="1502">
          <cell r="D1502" t="str">
            <v>48328-00008-14</v>
          </cell>
          <cell r="E1502" t="str">
            <v>LABEL STOPLES HP 2637</v>
          </cell>
          <cell r="F1502">
            <v>0</v>
          </cell>
          <cell r="G1502" t="str">
            <v/>
          </cell>
          <cell r="H1502">
            <v>1E-3</v>
          </cell>
          <cell r="I1502" t="str">
            <v>L</v>
          </cell>
          <cell r="J1502" t="str">
            <v>ST</v>
          </cell>
          <cell r="K1502" t="str">
            <v>ANEKA RUPA TERA, PT</v>
          </cell>
          <cell r="L1502" t="str">
            <v>0</v>
          </cell>
          <cell r="M1502" t="str">
            <v>0</v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>
            <v>10</v>
          </cell>
          <cell r="U1502">
            <v>10</v>
          </cell>
          <cell r="V1502">
            <v>10</v>
          </cell>
          <cell r="W1502" t="str">
            <v>MM</v>
          </cell>
          <cell r="X1502">
            <v>0</v>
          </cell>
          <cell r="Y1502">
            <v>0</v>
          </cell>
          <cell r="Z1502">
            <v>0</v>
          </cell>
          <cell r="AA1502" t="str">
            <v/>
          </cell>
          <cell r="AB1502">
            <v>0</v>
          </cell>
          <cell r="AC1502">
            <v>0</v>
          </cell>
          <cell r="AD1502">
            <v>0</v>
          </cell>
          <cell r="AE1502" t="str">
            <v/>
          </cell>
          <cell r="AF1502">
            <v>0.01</v>
          </cell>
          <cell r="AG1502" t="str">
            <v>G</v>
          </cell>
          <cell r="AH1502">
            <v>0</v>
          </cell>
          <cell r="AI1502" t="str">
            <v/>
          </cell>
          <cell r="AJ1502">
            <v>0</v>
          </cell>
          <cell r="AK1502" t="str">
            <v/>
          </cell>
          <cell r="AL1502" t="str">
            <v>0</v>
          </cell>
          <cell r="AM1502" t="str">
            <v>0</v>
          </cell>
          <cell r="AN1502" t="str">
            <v>0</v>
          </cell>
          <cell r="AO1502" t="str">
            <v>0</v>
          </cell>
        </row>
        <row r="1503">
          <cell r="D1503" t="str">
            <v>48328-00008-15</v>
          </cell>
          <cell r="E1503" t="str">
            <v>SHIPBOX HP TOPLES</v>
          </cell>
          <cell r="F1503">
            <v>0</v>
          </cell>
          <cell r="G1503" t="str">
            <v/>
          </cell>
          <cell r="H1503">
            <v>1E-3</v>
          </cell>
          <cell r="I1503" t="str">
            <v>L</v>
          </cell>
          <cell r="J1503" t="str">
            <v>ST</v>
          </cell>
          <cell r="K1503" t="str">
            <v>PRIMABOX ADIPERKASA, PT</v>
          </cell>
          <cell r="L1503" t="str">
            <v>0</v>
          </cell>
          <cell r="M1503" t="str">
            <v>0</v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>
            <v>10</v>
          </cell>
          <cell r="U1503">
            <v>10</v>
          </cell>
          <cell r="V1503">
            <v>10</v>
          </cell>
          <cell r="W1503" t="str">
            <v>MM</v>
          </cell>
          <cell r="X1503">
            <v>0</v>
          </cell>
          <cell r="Y1503">
            <v>0</v>
          </cell>
          <cell r="Z1503">
            <v>0</v>
          </cell>
          <cell r="AA1503" t="str">
            <v/>
          </cell>
          <cell r="AB1503">
            <v>0</v>
          </cell>
          <cell r="AC1503">
            <v>0</v>
          </cell>
          <cell r="AD1503">
            <v>0</v>
          </cell>
          <cell r="AE1503" t="str">
            <v/>
          </cell>
          <cell r="AF1503">
            <v>0.01</v>
          </cell>
          <cell r="AG1503" t="str">
            <v>G</v>
          </cell>
          <cell r="AH1503">
            <v>0</v>
          </cell>
          <cell r="AI1503" t="str">
            <v/>
          </cell>
          <cell r="AJ1503">
            <v>0</v>
          </cell>
          <cell r="AK1503" t="str">
            <v/>
          </cell>
          <cell r="AL1503" t="str">
            <v>0</v>
          </cell>
          <cell r="AM1503" t="str">
            <v>0</v>
          </cell>
          <cell r="AN1503" t="str">
            <v>0</v>
          </cell>
          <cell r="AO1503" t="str">
            <v>0</v>
          </cell>
        </row>
        <row r="1504">
          <cell r="D1504" t="str">
            <v>48328-00008-16</v>
          </cell>
          <cell r="E1504" t="str">
            <v>STICKER SCRATCH &amp; WIN</v>
          </cell>
          <cell r="F1504">
            <v>0</v>
          </cell>
          <cell r="G1504" t="str">
            <v/>
          </cell>
          <cell r="H1504">
            <v>1E-3</v>
          </cell>
          <cell r="I1504" t="str">
            <v>L</v>
          </cell>
          <cell r="J1504" t="str">
            <v>ST</v>
          </cell>
          <cell r="K1504" t="str">
            <v>PT Multikreasi Ciptasukses</v>
          </cell>
          <cell r="L1504" t="str">
            <v>0</v>
          </cell>
          <cell r="M1504" t="str">
            <v>0</v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>
            <v>10</v>
          </cell>
          <cell r="U1504">
            <v>10</v>
          </cell>
          <cell r="V1504">
            <v>10</v>
          </cell>
          <cell r="W1504" t="str">
            <v>MM</v>
          </cell>
          <cell r="X1504">
            <v>0</v>
          </cell>
          <cell r="Y1504">
            <v>0</v>
          </cell>
          <cell r="Z1504">
            <v>0</v>
          </cell>
          <cell r="AA1504" t="str">
            <v/>
          </cell>
          <cell r="AB1504">
            <v>0</v>
          </cell>
          <cell r="AC1504">
            <v>0</v>
          </cell>
          <cell r="AD1504">
            <v>0</v>
          </cell>
          <cell r="AE1504" t="str">
            <v/>
          </cell>
          <cell r="AF1504">
            <v>0.01</v>
          </cell>
          <cell r="AG1504" t="str">
            <v>G</v>
          </cell>
          <cell r="AH1504">
            <v>0</v>
          </cell>
          <cell r="AI1504" t="str">
            <v/>
          </cell>
          <cell r="AJ1504">
            <v>0</v>
          </cell>
          <cell r="AK1504" t="str">
            <v/>
          </cell>
          <cell r="AL1504" t="str">
            <v>0</v>
          </cell>
          <cell r="AM1504" t="str">
            <v>0</v>
          </cell>
          <cell r="AN1504" t="str">
            <v>0</v>
          </cell>
          <cell r="AO1504" t="str">
            <v>0</v>
          </cell>
        </row>
        <row r="1505">
          <cell r="D1505" t="str">
            <v>48328-00008-20</v>
          </cell>
          <cell r="E1505" t="str">
            <v>HANGER DUO 2637 &amp; 2638</v>
          </cell>
          <cell r="F1505">
            <v>0</v>
          </cell>
          <cell r="G1505" t="str">
            <v/>
          </cell>
          <cell r="H1505">
            <v>1E-3</v>
          </cell>
          <cell r="I1505" t="str">
            <v>L</v>
          </cell>
          <cell r="J1505" t="str">
            <v>ST</v>
          </cell>
          <cell r="K1505" t="str">
            <v>CIPTA DWI MANDIRI PT</v>
          </cell>
          <cell r="L1505" t="str">
            <v>0</v>
          </cell>
          <cell r="M1505" t="str">
            <v>0</v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>
            <v>10</v>
          </cell>
          <cell r="U1505">
            <v>10</v>
          </cell>
          <cell r="V1505">
            <v>10</v>
          </cell>
          <cell r="W1505" t="str">
            <v>MM</v>
          </cell>
          <cell r="X1505">
            <v>0</v>
          </cell>
          <cell r="Y1505">
            <v>0</v>
          </cell>
          <cell r="Z1505">
            <v>0</v>
          </cell>
          <cell r="AA1505" t="str">
            <v/>
          </cell>
          <cell r="AB1505">
            <v>0</v>
          </cell>
          <cell r="AC1505">
            <v>0</v>
          </cell>
          <cell r="AD1505">
            <v>0</v>
          </cell>
          <cell r="AE1505" t="str">
            <v/>
          </cell>
          <cell r="AF1505">
            <v>0.01</v>
          </cell>
          <cell r="AG1505" t="str">
            <v>G</v>
          </cell>
          <cell r="AH1505">
            <v>0</v>
          </cell>
          <cell r="AI1505" t="str">
            <v/>
          </cell>
          <cell r="AJ1505">
            <v>0</v>
          </cell>
          <cell r="AK1505" t="str">
            <v/>
          </cell>
          <cell r="AL1505" t="str">
            <v>0</v>
          </cell>
          <cell r="AM1505" t="str">
            <v>0</v>
          </cell>
          <cell r="AN1505" t="str">
            <v>0</v>
          </cell>
          <cell r="AO1505" t="str">
            <v>0</v>
          </cell>
        </row>
        <row r="1506">
          <cell r="D1506" t="str">
            <v>48328-00008-21</v>
          </cell>
          <cell r="E1506" t="str">
            <v>SHIPBOX DUO 2637 &amp; 2638</v>
          </cell>
          <cell r="F1506">
            <v>0</v>
          </cell>
          <cell r="G1506" t="str">
            <v/>
          </cell>
          <cell r="H1506">
            <v>1E-3</v>
          </cell>
          <cell r="I1506" t="str">
            <v>L</v>
          </cell>
          <cell r="J1506" t="str">
            <v>ST</v>
          </cell>
          <cell r="K1506" t="str">
            <v>PRIMABOX ADIPERKASA, PT</v>
          </cell>
          <cell r="L1506" t="str">
            <v>0</v>
          </cell>
          <cell r="M1506" t="str">
            <v>0</v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>
            <v>10</v>
          </cell>
          <cell r="U1506">
            <v>10</v>
          </cell>
          <cell r="V1506">
            <v>10</v>
          </cell>
          <cell r="W1506" t="str">
            <v>MM</v>
          </cell>
          <cell r="X1506">
            <v>0</v>
          </cell>
          <cell r="Y1506">
            <v>0</v>
          </cell>
          <cell r="Z1506">
            <v>0</v>
          </cell>
          <cell r="AA1506" t="str">
            <v/>
          </cell>
          <cell r="AB1506">
            <v>0</v>
          </cell>
          <cell r="AC1506">
            <v>0</v>
          </cell>
          <cell r="AD1506">
            <v>0</v>
          </cell>
          <cell r="AE1506" t="str">
            <v/>
          </cell>
          <cell r="AF1506">
            <v>0.01</v>
          </cell>
          <cell r="AG1506" t="str">
            <v>G</v>
          </cell>
          <cell r="AH1506">
            <v>0</v>
          </cell>
          <cell r="AI1506" t="str">
            <v/>
          </cell>
          <cell r="AJ1506">
            <v>0</v>
          </cell>
          <cell r="AK1506" t="str">
            <v/>
          </cell>
          <cell r="AL1506" t="str">
            <v>0</v>
          </cell>
          <cell r="AM1506" t="str">
            <v>0</v>
          </cell>
          <cell r="AN1506" t="str">
            <v>0</v>
          </cell>
          <cell r="AO1506" t="str">
            <v>0</v>
          </cell>
        </row>
        <row r="1507">
          <cell r="D1507" t="str">
            <v>48328-00008-22</v>
          </cell>
          <cell r="E1507" t="str">
            <v>PLASTIK DUO 2637 &amp; 2638</v>
          </cell>
          <cell r="F1507">
            <v>0</v>
          </cell>
          <cell r="G1507" t="str">
            <v/>
          </cell>
          <cell r="H1507">
            <v>1E-3</v>
          </cell>
          <cell r="I1507" t="str">
            <v>L</v>
          </cell>
          <cell r="J1507" t="str">
            <v>ST</v>
          </cell>
          <cell r="K1507" t="str">
            <v>PT Golden Kreasi Solusindo Perkasa</v>
          </cell>
          <cell r="L1507" t="str">
            <v>0</v>
          </cell>
          <cell r="M1507" t="str">
            <v>0</v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>
            <v>10</v>
          </cell>
          <cell r="U1507">
            <v>10</v>
          </cell>
          <cell r="V1507">
            <v>10</v>
          </cell>
          <cell r="W1507" t="str">
            <v>MM</v>
          </cell>
          <cell r="X1507">
            <v>0</v>
          </cell>
          <cell r="Y1507">
            <v>0</v>
          </cell>
          <cell r="Z1507">
            <v>0</v>
          </cell>
          <cell r="AA1507" t="str">
            <v/>
          </cell>
          <cell r="AB1507">
            <v>0</v>
          </cell>
          <cell r="AC1507">
            <v>0</v>
          </cell>
          <cell r="AD1507">
            <v>0</v>
          </cell>
          <cell r="AE1507" t="str">
            <v/>
          </cell>
          <cell r="AF1507">
            <v>0.01</v>
          </cell>
          <cell r="AG1507" t="str">
            <v>G</v>
          </cell>
          <cell r="AH1507">
            <v>0</v>
          </cell>
          <cell r="AI1507" t="str">
            <v/>
          </cell>
          <cell r="AJ1507">
            <v>0</v>
          </cell>
          <cell r="AK1507" t="str">
            <v/>
          </cell>
          <cell r="AL1507" t="str">
            <v>0</v>
          </cell>
          <cell r="AM1507" t="str">
            <v>0</v>
          </cell>
          <cell r="AN1507" t="str">
            <v>0</v>
          </cell>
          <cell r="AO1507" t="str">
            <v>0</v>
          </cell>
        </row>
        <row r="1508">
          <cell r="D1508" t="str">
            <v>48328-00008-28</v>
          </cell>
          <cell r="E1508" t="str">
            <v>SHIPBOX HP 2638 50+10</v>
          </cell>
          <cell r="F1508">
            <v>0</v>
          </cell>
          <cell r="G1508" t="str">
            <v/>
          </cell>
          <cell r="H1508">
            <v>1E-3</v>
          </cell>
          <cell r="I1508" t="str">
            <v>L</v>
          </cell>
          <cell r="J1508" t="str">
            <v>ST</v>
          </cell>
          <cell r="K1508" t="str">
            <v>PRIMABOX ADIPERKASA, PT</v>
          </cell>
          <cell r="L1508" t="str">
            <v>0</v>
          </cell>
          <cell r="M1508" t="str">
            <v>0</v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>
            <v>10</v>
          </cell>
          <cell r="U1508">
            <v>10</v>
          </cell>
          <cell r="V1508">
            <v>10</v>
          </cell>
          <cell r="W1508" t="str">
            <v>MM</v>
          </cell>
          <cell r="X1508">
            <v>0</v>
          </cell>
          <cell r="Y1508">
            <v>0</v>
          </cell>
          <cell r="Z1508">
            <v>0</v>
          </cell>
          <cell r="AA1508" t="str">
            <v/>
          </cell>
          <cell r="AB1508">
            <v>0</v>
          </cell>
          <cell r="AC1508">
            <v>0</v>
          </cell>
          <cell r="AD1508">
            <v>0</v>
          </cell>
          <cell r="AE1508" t="str">
            <v/>
          </cell>
          <cell r="AF1508">
            <v>0.01</v>
          </cell>
          <cell r="AG1508" t="str">
            <v>G</v>
          </cell>
          <cell r="AH1508">
            <v>0</v>
          </cell>
          <cell r="AI1508" t="str">
            <v/>
          </cell>
          <cell r="AJ1508">
            <v>0</v>
          </cell>
          <cell r="AK1508" t="str">
            <v/>
          </cell>
          <cell r="AL1508" t="str">
            <v>0</v>
          </cell>
          <cell r="AM1508" t="str">
            <v>0</v>
          </cell>
          <cell r="AN1508" t="str">
            <v>0</v>
          </cell>
          <cell r="AO1508" t="str">
            <v>0</v>
          </cell>
        </row>
        <row r="1509">
          <cell r="D1509" t="str">
            <v>48328-00008-29</v>
          </cell>
          <cell r="E1509" t="str">
            <v>SHIPBOX HP 2637 + 10 JUMBO</v>
          </cell>
          <cell r="F1509">
            <v>0</v>
          </cell>
          <cell r="G1509" t="str">
            <v/>
          </cell>
          <cell r="H1509">
            <v>1E-3</v>
          </cell>
          <cell r="I1509" t="str">
            <v>L</v>
          </cell>
          <cell r="J1509" t="str">
            <v>ST</v>
          </cell>
          <cell r="K1509" t="str">
            <v>PRIMABOX ADIPERKASA, PT</v>
          </cell>
          <cell r="L1509" t="str">
            <v>0</v>
          </cell>
          <cell r="M1509" t="str">
            <v>0</v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>
            <v>10</v>
          </cell>
          <cell r="U1509">
            <v>10</v>
          </cell>
          <cell r="V1509">
            <v>10</v>
          </cell>
          <cell r="W1509" t="str">
            <v>MM</v>
          </cell>
          <cell r="X1509">
            <v>0</v>
          </cell>
          <cell r="Y1509">
            <v>0</v>
          </cell>
          <cell r="Z1509">
            <v>0</v>
          </cell>
          <cell r="AA1509" t="str">
            <v/>
          </cell>
          <cell r="AB1509">
            <v>0</v>
          </cell>
          <cell r="AC1509">
            <v>0</v>
          </cell>
          <cell r="AD1509">
            <v>0</v>
          </cell>
          <cell r="AE1509" t="str">
            <v/>
          </cell>
          <cell r="AF1509">
            <v>0.01</v>
          </cell>
          <cell r="AG1509" t="str">
            <v>G</v>
          </cell>
          <cell r="AH1509">
            <v>0</v>
          </cell>
          <cell r="AI1509" t="str">
            <v/>
          </cell>
          <cell r="AJ1509">
            <v>0</v>
          </cell>
          <cell r="AK1509" t="str">
            <v/>
          </cell>
          <cell r="AL1509" t="str">
            <v>0</v>
          </cell>
          <cell r="AM1509" t="str">
            <v>0</v>
          </cell>
          <cell r="AN1509" t="str">
            <v>0</v>
          </cell>
          <cell r="AO1509" t="str">
            <v>0</v>
          </cell>
        </row>
        <row r="1510">
          <cell r="D1510" t="str">
            <v>48328-00008-39</v>
          </cell>
          <cell r="E1510" t="str">
            <v>STICKER BARCODE FOLDING BOX</v>
          </cell>
          <cell r="F1510">
            <v>0</v>
          </cell>
          <cell r="G1510" t="str">
            <v/>
          </cell>
          <cell r="H1510">
            <v>1E-3</v>
          </cell>
          <cell r="I1510" t="str">
            <v>L</v>
          </cell>
          <cell r="J1510" t="str">
            <v>ST</v>
          </cell>
          <cell r="K1510" t="str">
            <v/>
          </cell>
          <cell r="L1510" t="str">
            <v>0</v>
          </cell>
          <cell r="M1510" t="str">
            <v>0</v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>
            <v>10</v>
          </cell>
          <cell r="U1510">
            <v>10</v>
          </cell>
          <cell r="V1510">
            <v>10</v>
          </cell>
          <cell r="W1510" t="str">
            <v>MM</v>
          </cell>
          <cell r="X1510">
            <v>0</v>
          </cell>
          <cell r="Y1510">
            <v>0</v>
          </cell>
          <cell r="Z1510">
            <v>0</v>
          </cell>
          <cell r="AA1510" t="str">
            <v/>
          </cell>
          <cell r="AB1510">
            <v>0</v>
          </cell>
          <cell r="AC1510">
            <v>0</v>
          </cell>
          <cell r="AD1510">
            <v>0</v>
          </cell>
          <cell r="AE1510" t="str">
            <v/>
          </cell>
          <cell r="AF1510">
            <v>1</v>
          </cell>
          <cell r="AG1510" t="str">
            <v>G</v>
          </cell>
          <cell r="AH1510">
            <v>0</v>
          </cell>
          <cell r="AI1510" t="str">
            <v/>
          </cell>
          <cell r="AJ1510">
            <v>0</v>
          </cell>
          <cell r="AK1510" t="str">
            <v/>
          </cell>
          <cell r="AL1510" t="str">
            <v>0</v>
          </cell>
          <cell r="AM1510" t="str">
            <v>0</v>
          </cell>
          <cell r="AN1510" t="str">
            <v>0</v>
          </cell>
          <cell r="AO1510" t="str">
            <v>0</v>
          </cell>
        </row>
        <row r="1511">
          <cell r="D1511" t="str">
            <v>48328-00008-40</v>
          </cell>
          <cell r="E1511" t="str">
            <v>STICKER BARCODE SHIPBOX</v>
          </cell>
          <cell r="F1511">
            <v>0</v>
          </cell>
          <cell r="G1511" t="str">
            <v/>
          </cell>
          <cell r="H1511">
            <v>1E-3</v>
          </cell>
          <cell r="I1511" t="str">
            <v>L</v>
          </cell>
          <cell r="J1511" t="str">
            <v>ST</v>
          </cell>
          <cell r="K1511" t="str">
            <v/>
          </cell>
          <cell r="L1511" t="str">
            <v>0</v>
          </cell>
          <cell r="M1511" t="str">
            <v>0</v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>
            <v>10</v>
          </cell>
          <cell r="U1511">
            <v>10</v>
          </cell>
          <cell r="V1511">
            <v>10</v>
          </cell>
          <cell r="W1511" t="str">
            <v>MM</v>
          </cell>
          <cell r="X1511">
            <v>0</v>
          </cell>
          <cell r="Y1511">
            <v>0</v>
          </cell>
          <cell r="Z1511">
            <v>0</v>
          </cell>
          <cell r="AA1511" t="str">
            <v/>
          </cell>
          <cell r="AB1511">
            <v>0</v>
          </cell>
          <cell r="AC1511">
            <v>0</v>
          </cell>
          <cell r="AD1511">
            <v>0</v>
          </cell>
          <cell r="AE1511" t="str">
            <v/>
          </cell>
          <cell r="AF1511">
            <v>1</v>
          </cell>
          <cell r="AG1511" t="str">
            <v>G</v>
          </cell>
          <cell r="AH1511">
            <v>0</v>
          </cell>
          <cell r="AI1511" t="str">
            <v/>
          </cell>
          <cell r="AJ1511">
            <v>0</v>
          </cell>
          <cell r="AK1511" t="str">
            <v/>
          </cell>
          <cell r="AL1511" t="str">
            <v>0</v>
          </cell>
          <cell r="AM1511" t="str">
            <v>0</v>
          </cell>
          <cell r="AN1511" t="str">
            <v>0</v>
          </cell>
          <cell r="AO1511" t="str">
            <v>0</v>
          </cell>
        </row>
        <row r="1512">
          <cell r="D1512" t="str">
            <v>48328-00010-00</v>
          </cell>
          <cell r="E1512" t="str">
            <v>SHIPBOX NCREME 50ML</v>
          </cell>
          <cell r="F1512">
            <v>0</v>
          </cell>
          <cell r="G1512" t="str">
            <v/>
          </cell>
          <cell r="H1512">
            <v>1E-3</v>
          </cell>
          <cell r="I1512" t="str">
            <v>L</v>
          </cell>
          <cell r="J1512" t="str">
            <v>ST</v>
          </cell>
          <cell r="K1512" t="str">
            <v>PRIMABOX ADIPERKASA, PT</v>
          </cell>
          <cell r="L1512" t="str">
            <v>0</v>
          </cell>
          <cell r="M1512" t="str">
            <v>0</v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>
            <v>10</v>
          </cell>
          <cell r="U1512">
            <v>10</v>
          </cell>
          <cell r="V1512">
            <v>10</v>
          </cell>
          <cell r="W1512" t="str">
            <v>MM</v>
          </cell>
          <cell r="X1512">
            <v>0</v>
          </cell>
          <cell r="Y1512">
            <v>0</v>
          </cell>
          <cell r="Z1512">
            <v>0</v>
          </cell>
          <cell r="AA1512" t="str">
            <v/>
          </cell>
          <cell r="AB1512">
            <v>0</v>
          </cell>
          <cell r="AC1512">
            <v>0</v>
          </cell>
          <cell r="AD1512">
            <v>0</v>
          </cell>
          <cell r="AE1512" t="str">
            <v/>
          </cell>
          <cell r="AF1512">
            <v>1</v>
          </cell>
          <cell r="AG1512" t="str">
            <v>G</v>
          </cell>
          <cell r="AH1512">
            <v>0</v>
          </cell>
          <cell r="AI1512" t="str">
            <v/>
          </cell>
          <cell r="AJ1512">
            <v>0</v>
          </cell>
          <cell r="AK1512" t="str">
            <v/>
          </cell>
          <cell r="AL1512" t="str">
            <v>0</v>
          </cell>
          <cell r="AM1512" t="str">
            <v>0</v>
          </cell>
          <cell r="AN1512" t="str">
            <v>0</v>
          </cell>
          <cell r="AO1512" t="str">
            <v>0</v>
          </cell>
        </row>
        <row r="1513">
          <cell r="D1513" t="str">
            <v>48328-00010-03</v>
          </cell>
          <cell r="E1513" t="str">
            <v>FRONT STC NSUN SPY SPF50+ 200ML</v>
          </cell>
          <cell r="F1513">
            <v>0</v>
          </cell>
          <cell r="G1513" t="str">
            <v/>
          </cell>
          <cell r="H1513">
            <v>0</v>
          </cell>
          <cell r="I1513" t="str">
            <v/>
          </cell>
          <cell r="J1513" t="str">
            <v>ST</v>
          </cell>
          <cell r="K1513" t="str">
            <v>ANEKA RUPA TERA, PT</v>
          </cell>
          <cell r="L1513" t="str">
            <v>0</v>
          </cell>
          <cell r="M1513" t="str">
            <v>0</v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>
            <v>0</v>
          </cell>
          <cell r="U1513">
            <v>0</v>
          </cell>
          <cell r="V1513">
            <v>0</v>
          </cell>
          <cell r="W1513" t="str">
            <v/>
          </cell>
          <cell r="X1513">
            <v>0</v>
          </cell>
          <cell r="Y1513">
            <v>0</v>
          </cell>
          <cell r="Z1513">
            <v>0</v>
          </cell>
          <cell r="AA1513" t="str">
            <v/>
          </cell>
          <cell r="AB1513">
            <v>0</v>
          </cell>
          <cell r="AC1513">
            <v>0</v>
          </cell>
          <cell r="AD1513">
            <v>0</v>
          </cell>
          <cell r="AE1513" t="str">
            <v/>
          </cell>
          <cell r="AF1513">
            <v>0</v>
          </cell>
          <cell r="AG1513" t="str">
            <v>G</v>
          </cell>
          <cell r="AH1513">
            <v>0</v>
          </cell>
          <cell r="AI1513" t="str">
            <v/>
          </cell>
          <cell r="AJ1513">
            <v>0</v>
          </cell>
          <cell r="AK1513" t="str">
            <v/>
          </cell>
          <cell r="AL1513" t="str">
            <v>0</v>
          </cell>
          <cell r="AM1513" t="str">
            <v>0</v>
          </cell>
          <cell r="AN1513" t="str">
            <v>0</v>
          </cell>
          <cell r="AO1513" t="str">
            <v>0</v>
          </cell>
        </row>
        <row r="1514">
          <cell r="D1514" t="str">
            <v>48328-00010-04</v>
          </cell>
          <cell r="E1514" t="str">
            <v>BACK STC NSUN SPY SPF50+ 200ML</v>
          </cell>
          <cell r="F1514">
            <v>0</v>
          </cell>
          <cell r="G1514" t="str">
            <v/>
          </cell>
          <cell r="H1514">
            <v>0</v>
          </cell>
          <cell r="I1514" t="str">
            <v/>
          </cell>
          <cell r="J1514" t="str">
            <v>ST</v>
          </cell>
          <cell r="K1514" t="str">
            <v>ANEKA RUPA TERA, PT</v>
          </cell>
          <cell r="L1514" t="str">
            <v>0</v>
          </cell>
          <cell r="M1514" t="str">
            <v>0</v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>
            <v>0</v>
          </cell>
          <cell r="U1514">
            <v>0</v>
          </cell>
          <cell r="V1514">
            <v>0</v>
          </cell>
          <cell r="W1514" t="str">
            <v/>
          </cell>
          <cell r="X1514">
            <v>0</v>
          </cell>
          <cell r="Y1514">
            <v>0</v>
          </cell>
          <cell r="Z1514">
            <v>0</v>
          </cell>
          <cell r="AA1514" t="str">
            <v/>
          </cell>
          <cell r="AB1514">
            <v>0</v>
          </cell>
          <cell r="AC1514">
            <v>0</v>
          </cell>
          <cell r="AD1514">
            <v>0</v>
          </cell>
          <cell r="AE1514" t="str">
            <v/>
          </cell>
          <cell r="AF1514">
            <v>0</v>
          </cell>
          <cell r="AG1514" t="str">
            <v>G</v>
          </cell>
          <cell r="AH1514">
            <v>0</v>
          </cell>
          <cell r="AI1514" t="str">
            <v/>
          </cell>
          <cell r="AJ1514">
            <v>0</v>
          </cell>
          <cell r="AK1514" t="str">
            <v/>
          </cell>
          <cell r="AL1514" t="str">
            <v>0</v>
          </cell>
          <cell r="AM1514" t="str">
            <v>0</v>
          </cell>
          <cell r="AN1514" t="str">
            <v>0</v>
          </cell>
          <cell r="AO1514" t="str">
            <v>0</v>
          </cell>
        </row>
        <row r="1515">
          <cell r="D1515" t="str">
            <v>48328-00010-07</v>
          </cell>
          <cell r="E1515" t="str">
            <v>BLISTER CARD NSUN FACE SERUM PINK 30ML</v>
          </cell>
          <cell r="F1515">
            <v>0</v>
          </cell>
          <cell r="G1515" t="str">
            <v/>
          </cell>
          <cell r="H1515">
            <v>1</v>
          </cell>
          <cell r="I1515" t="str">
            <v>ML</v>
          </cell>
          <cell r="J1515" t="str">
            <v>ST</v>
          </cell>
          <cell r="K1515" t="str">
            <v>KREATIF MEDIA UTAMA, PT</v>
          </cell>
          <cell r="L1515" t="str">
            <v>0</v>
          </cell>
          <cell r="M1515" t="str">
            <v>0</v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>
            <v>0</v>
          </cell>
          <cell r="U1515">
            <v>0</v>
          </cell>
          <cell r="V1515">
            <v>0</v>
          </cell>
          <cell r="W1515" t="str">
            <v/>
          </cell>
          <cell r="X1515">
            <v>0</v>
          </cell>
          <cell r="Y1515">
            <v>0</v>
          </cell>
          <cell r="Z1515">
            <v>0</v>
          </cell>
          <cell r="AA1515" t="str">
            <v/>
          </cell>
          <cell r="AB1515">
            <v>0</v>
          </cell>
          <cell r="AC1515">
            <v>0</v>
          </cell>
          <cell r="AD1515">
            <v>0</v>
          </cell>
          <cell r="AE1515" t="str">
            <v/>
          </cell>
          <cell r="AF1515">
            <v>1</v>
          </cell>
          <cell r="AG1515" t="str">
            <v>G</v>
          </cell>
          <cell r="AH1515">
            <v>0</v>
          </cell>
          <cell r="AI1515" t="str">
            <v/>
          </cell>
          <cell r="AJ1515">
            <v>0</v>
          </cell>
          <cell r="AK1515" t="str">
            <v/>
          </cell>
          <cell r="AL1515" t="str">
            <v>0</v>
          </cell>
          <cell r="AM1515" t="str">
            <v>0</v>
          </cell>
          <cell r="AN1515" t="str">
            <v>0</v>
          </cell>
          <cell r="AO1515" t="str">
            <v>0</v>
          </cell>
        </row>
        <row r="1516">
          <cell r="D1516" t="str">
            <v>48328-00010-08</v>
          </cell>
          <cell r="E1516" t="str">
            <v>SHIPBOX NSUN FACE SERUM PINK 30ML</v>
          </cell>
          <cell r="F1516">
            <v>0</v>
          </cell>
          <cell r="G1516" t="str">
            <v/>
          </cell>
          <cell r="H1516">
            <v>1E-3</v>
          </cell>
          <cell r="I1516" t="str">
            <v>L</v>
          </cell>
          <cell r="J1516" t="str">
            <v>ST</v>
          </cell>
          <cell r="K1516" t="str">
            <v>PRIMABOX ADIPERKASA, PT</v>
          </cell>
          <cell r="L1516" t="str">
            <v>0</v>
          </cell>
          <cell r="M1516" t="str">
            <v>0</v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>
            <v>10</v>
          </cell>
          <cell r="U1516">
            <v>10</v>
          </cell>
          <cell r="V1516">
            <v>10</v>
          </cell>
          <cell r="W1516" t="str">
            <v>MM</v>
          </cell>
          <cell r="X1516">
            <v>0</v>
          </cell>
          <cell r="Y1516">
            <v>0</v>
          </cell>
          <cell r="Z1516">
            <v>0</v>
          </cell>
          <cell r="AA1516" t="str">
            <v/>
          </cell>
          <cell r="AB1516">
            <v>0</v>
          </cell>
          <cell r="AC1516">
            <v>0</v>
          </cell>
          <cell r="AD1516">
            <v>0</v>
          </cell>
          <cell r="AE1516" t="str">
            <v/>
          </cell>
          <cell r="AF1516">
            <v>1</v>
          </cell>
          <cell r="AG1516" t="str">
            <v>G</v>
          </cell>
          <cell r="AH1516">
            <v>0</v>
          </cell>
          <cell r="AI1516" t="str">
            <v/>
          </cell>
          <cell r="AJ1516">
            <v>0</v>
          </cell>
          <cell r="AK1516" t="str">
            <v/>
          </cell>
          <cell r="AL1516" t="str">
            <v>0</v>
          </cell>
          <cell r="AM1516" t="str">
            <v>0</v>
          </cell>
          <cell r="AN1516" t="str">
            <v>0</v>
          </cell>
          <cell r="AO1516" t="str">
            <v>0</v>
          </cell>
        </row>
        <row r="1517">
          <cell r="D1517" t="str">
            <v>48328-00010-09</v>
          </cell>
          <cell r="E1517" t="str">
            <v>BLISTER CARD NSUN FACE SRM OIL CONTROL</v>
          </cell>
          <cell r="F1517">
            <v>0</v>
          </cell>
          <cell r="G1517" t="str">
            <v/>
          </cell>
          <cell r="H1517">
            <v>1E-3</v>
          </cell>
          <cell r="I1517" t="str">
            <v>L</v>
          </cell>
          <cell r="J1517" t="str">
            <v>ST</v>
          </cell>
          <cell r="K1517" t="str">
            <v>KREATIF MEDIA UTAMA, PT</v>
          </cell>
          <cell r="L1517" t="str">
            <v>0</v>
          </cell>
          <cell r="M1517" t="str">
            <v>0</v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>
            <v>10</v>
          </cell>
          <cell r="U1517">
            <v>10</v>
          </cell>
          <cell r="V1517">
            <v>10</v>
          </cell>
          <cell r="W1517" t="str">
            <v>MM</v>
          </cell>
          <cell r="X1517">
            <v>0</v>
          </cell>
          <cell r="Y1517">
            <v>0</v>
          </cell>
          <cell r="Z1517">
            <v>0</v>
          </cell>
          <cell r="AA1517" t="str">
            <v/>
          </cell>
          <cell r="AB1517">
            <v>0</v>
          </cell>
          <cell r="AC1517">
            <v>0</v>
          </cell>
          <cell r="AD1517">
            <v>0</v>
          </cell>
          <cell r="AE1517" t="str">
            <v/>
          </cell>
          <cell r="AF1517">
            <v>1</v>
          </cell>
          <cell r="AG1517" t="str">
            <v>G</v>
          </cell>
          <cell r="AH1517">
            <v>0</v>
          </cell>
          <cell r="AI1517" t="str">
            <v/>
          </cell>
          <cell r="AJ1517">
            <v>0</v>
          </cell>
          <cell r="AK1517" t="str">
            <v/>
          </cell>
          <cell r="AL1517" t="str">
            <v>0</v>
          </cell>
          <cell r="AM1517" t="str">
            <v>0</v>
          </cell>
          <cell r="AN1517" t="str">
            <v>0</v>
          </cell>
          <cell r="AO1517" t="str">
            <v>0</v>
          </cell>
        </row>
        <row r="1518">
          <cell r="D1518" t="str">
            <v>48328-00010-10</v>
          </cell>
          <cell r="E1518" t="str">
            <v>SHIPBOX NSUN FACE SERUM OIL CONTROL</v>
          </cell>
          <cell r="F1518">
            <v>0</v>
          </cell>
          <cell r="G1518" t="str">
            <v/>
          </cell>
          <cell r="H1518">
            <v>1E-3</v>
          </cell>
          <cell r="I1518" t="str">
            <v>L</v>
          </cell>
          <cell r="J1518" t="str">
            <v>ST</v>
          </cell>
          <cell r="K1518" t="str">
            <v>PRIMABOX ADIPERKASA, PT</v>
          </cell>
          <cell r="L1518" t="str">
            <v>0</v>
          </cell>
          <cell r="M1518" t="str">
            <v>0</v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>
            <v>10</v>
          </cell>
          <cell r="U1518">
            <v>10</v>
          </cell>
          <cell r="V1518">
            <v>10</v>
          </cell>
          <cell r="W1518" t="str">
            <v>MM</v>
          </cell>
          <cell r="X1518">
            <v>0</v>
          </cell>
          <cell r="Y1518">
            <v>0</v>
          </cell>
          <cell r="Z1518">
            <v>0</v>
          </cell>
          <cell r="AA1518" t="str">
            <v/>
          </cell>
          <cell r="AB1518">
            <v>0</v>
          </cell>
          <cell r="AC1518">
            <v>0</v>
          </cell>
          <cell r="AD1518">
            <v>0</v>
          </cell>
          <cell r="AE1518" t="str">
            <v/>
          </cell>
          <cell r="AF1518">
            <v>1</v>
          </cell>
          <cell r="AG1518" t="str">
            <v>G</v>
          </cell>
          <cell r="AH1518">
            <v>0</v>
          </cell>
          <cell r="AI1518" t="str">
            <v/>
          </cell>
          <cell r="AJ1518">
            <v>0</v>
          </cell>
          <cell r="AK1518" t="str">
            <v/>
          </cell>
          <cell r="AL1518" t="str">
            <v>0</v>
          </cell>
          <cell r="AM1518" t="str">
            <v>0</v>
          </cell>
          <cell r="AN1518" t="str">
            <v>0</v>
          </cell>
          <cell r="AO1518" t="str">
            <v>0</v>
          </cell>
        </row>
        <row r="1519">
          <cell r="D1519" t="str">
            <v>48328-00010-12</v>
          </cell>
          <cell r="E1519" t="str">
            <v>BACK STC NSUN SPRAY KIDS 200</v>
          </cell>
          <cell r="F1519">
            <v>0</v>
          </cell>
          <cell r="G1519" t="str">
            <v/>
          </cell>
          <cell r="H1519">
            <v>0</v>
          </cell>
          <cell r="I1519" t="str">
            <v/>
          </cell>
          <cell r="J1519" t="str">
            <v>ST</v>
          </cell>
          <cell r="K1519" t="str">
            <v>ANEKA RUPA TERA, PT</v>
          </cell>
          <cell r="L1519" t="str">
            <v>0</v>
          </cell>
          <cell r="M1519" t="str">
            <v>0</v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>
            <v>0</v>
          </cell>
          <cell r="U1519">
            <v>0</v>
          </cell>
          <cell r="V1519">
            <v>0</v>
          </cell>
          <cell r="W1519" t="str">
            <v/>
          </cell>
          <cell r="X1519">
            <v>0</v>
          </cell>
          <cell r="Y1519">
            <v>0</v>
          </cell>
          <cell r="Z1519">
            <v>0</v>
          </cell>
          <cell r="AA1519" t="str">
            <v/>
          </cell>
          <cell r="AB1519">
            <v>0</v>
          </cell>
          <cell r="AC1519">
            <v>0</v>
          </cell>
          <cell r="AD1519">
            <v>0</v>
          </cell>
          <cell r="AE1519" t="str">
            <v/>
          </cell>
          <cell r="AF1519">
            <v>0</v>
          </cell>
          <cell r="AG1519" t="str">
            <v>G</v>
          </cell>
          <cell r="AH1519">
            <v>0</v>
          </cell>
          <cell r="AI1519" t="str">
            <v/>
          </cell>
          <cell r="AJ1519">
            <v>0</v>
          </cell>
          <cell r="AK1519" t="str">
            <v/>
          </cell>
          <cell r="AL1519" t="str">
            <v>0</v>
          </cell>
          <cell r="AM1519" t="str">
            <v>0</v>
          </cell>
          <cell r="AN1519" t="str">
            <v>0</v>
          </cell>
          <cell r="AO1519" t="str">
            <v>0</v>
          </cell>
        </row>
        <row r="1520">
          <cell r="D1520" t="str">
            <v>48328-00010-13</v>
          </cell>
          <cell r="E1520" t="str">
            <v>BACK STC NSUN SPY PRTT&amp;BRN SPF20 200ML</v>
          </cell>
          <cell r="F1520">
            <v>0</v>
          </cell>
          <cell r="G1520" t="str">
            <v/>
          </cell>
          <cell r="H1520">
            <v>0</v>
          </cell>
          <cell r="I1520" t="str">
            <v/>
          </cell>
          <cell r="J1520" t="str">
            <v>ST</v>
          </cell>
          <cell r="K1520" t="str">
            <v>ANEKA RUPA TERA, PT</v>
          </cell>
          <cell r="L1520" t="str">
            <v>0</v>
          </cell>
          <cell r="M1520" t="str">
            <v>0</v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>
            <v>0</v>
          </cell>
          <cell r="U1520">
            <v>0</v>
          </cell>
          <cell r="V1520">
            <v>0</v>
          </cell>
          <cell r="W1520" t="str">
            <v/>
          </cell>
          <cell r="X1520">
            <v>0</v>
          </cell>
          <cell r="Y1520">
            <v>0</v>
          </cell>
          <cell r="Z1520">
            <v>0</v>
          </cell>
          <cell r="AA1520" t="str">
            <v/>
          </cell>
          <cell r="AB1520">
            <v>0</v>
          </cell>
          <cell r="AC1520">
            <v>0</v>
          </cell>
          <cell r="AD1520">
            <v>0</v>
          </cell>
          <cell r="AE1520" t="str">
            <v/>
          </cell>
          <cell r="AF1520">
            <v>0</v>
          </cell>
          <cell r="AG1520" t="str">
            <v>G</v>
          </cell>
          <cell r="AH1520">
            <v>0</v>
          </cell>
          <cell r="AI1520" t="str">
            <v/>
          </cell>
          <cell r="AJ1520">
            <v>0</v>
          </cell>
          <cell r="AK1520" t="str">
            <v/>
          </cell>
          <cell r="AL1520" t="str">
            <v>0</v>
          </cell>
          <cell r="AM1520" t="str">
            <v>0</v>
          </cell>
          <cell r="AN1520" t="str">
            <v>0</v>
          </cell>
          <cell r="AO1520" t="str">
            <v>0</v>
          </cell>
        </row>
        <row r="1521">
          <cell r="D1521" t="str">
            <v>48328-00010-15</v>
          </cell>
          <cell r="E1521" t="str">
            <v>BACK STC NSUN AFTER SUN LOT</v>
          </cell>
          <cell r="F1521">
            <v>0</v>
          </cell>
          <cell r="G1521" t="str">
            <v/>
          </cell>
          <cell r="H1521">
            <v>0</v>
          </cell>
          <cell r="I1521" t="str">
            <v/>
          </cell>
          <cell r="J1521" t="str">
            <v>ST</v>
          </cell>
          <cell r="K1521" t="str">
            <v>ANEKA RUPA TERA, PT</v>
          </cell>
          <cell r="L1521" t="str">
            <v>0</v>
          </cell>
          <cell r="M1521" t="str">
            <v>0</v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>
            <v>0</v>
          </cell>
          <cell r="U1521">
            <v>0</v>
          </cell>
          <cell r="V1521">
            <v>0</v>
          </cell>
          <cell r="W1521" t="str">
            <v/>
          </cell>
          <cell r="X1521">
            <v>0</v>
          </cell>
          <cell r="Y1521">
            <v>0</v>
          </cell>
          <cell r="Z1521">
            <v>0</v>
          </cell>
          <cell r="AA1521" t="str">
            <v/>
          </cell>
          <cell r="AB1521">
            <v>0</v>
          </cell>
          <cell r="AC1521">
            <v>0</v>
          </cell>
          <cell r="AD1521">
            <v>0</v>
          </cell>
          <cell r="AE1521" t="str">
            <v/>
          </cell>
          <cell r="AF1521">
            <v>0</v>
          </cell>
          <cell r="AG1521" t="str">
            <v>G</v>
          </cell>
          <cell r="AH1521">
            <v>0</v>
          </cell>
          <cell r="AI1521" t="str">
            <v/>
          </cell>
          <cell r="AJ1521">
            <v>0</v>
          </cell>
          <cell r="AK1521" t="str">
            <v/>
          </cell>
          <cell r="AL1521" t="str">
            <v>0</v>
          </cell>
          <cell r="AM1521" t="str">
            <v>0</v>
          </cell>
          <cell r="AN1521" t="str">
            <v>0</v>
          </cell>
          <cell r="AO1521" t="str">
            <v>0</v>
          </cell>
        </row>
        <row r="1522">
          <cell r="D1522" t="str">
            <v>48328-00010-16</v>
          </cell>
          <cell r="E1522" t="str">
            <v>BACK STC PEARL WHITE 125</v>
          </cell>
          <cell r="F1522">
            <v>0</v>
          </cell>
          <cell r="G1522" t="str">
            <v/>
          </cell>
          <cell r="H1522">
            <v>0</v>
          </cell>
          <cell r="I1522" t="str">
            <v/>
          </cell>
          <cell r="J1522" t="str">
            <v>ST</v>
          </cell>
          <cell r="K1522" t="str">
            <v>KREATIF MEDIA UTAMA, PT</v>
          </cell>
          <cell r="L1522" t="str">
            <v>0</v>
          </cell>
          <cell r="M1522" t="str">
            <v>0</v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>
            <v>0</v>
          </cell>
          <cell r="U1522">
            <v>0</v>
          </cell>
          <cell r="V1522">
            <v>0</v>
          </cell>
          <cell r="W1522" t="str">
            <v/>
          </cell>
          <cell r="X1522">
            <v>0</v>
          </cell>
          <cell r="Y1522">
            <v>0</v>
          </cell>
          <cell r="Z1522">
            <v>0</v>
          </cell>
          <cell r="AA1522" t="str">
            <v/>
          </cell>
          <cell r="AB1522">
            <v>0</v>
          </cell>
          <cell r="AC1522">
            <v>0</v>
          </cell>
          <cell r="AD1522">
            <v>0</v>
          </cell>
          <cell r="AE1522" t="str">
            <v/>
          </cell>
          <cell r="AF1522">
            <v>0</v>
          </cell>
          <cell r="AG1522" t="str">
            <v>G</v>
          </cell>
          <cell r="AH1522">
            <v>0</v>
          </cell>
          <cell r="AI1522" t="str">
            <v/>
          </cell>
          <cell r="AJ1522">
            <v>0</v>
          </cell>
          <cell r="AK1522" t="str">
            <v/>
          </cell>
          <cell r="AL1522" t="str">
            <v>0</v>
          </cell>
          <cell r="AM1522" t="str">
            <v>0</v>
          </cell>
          <cell r="AN1522" t="str">
            <v>0</v>
          </cell>
          <cell r="AO1522" t="str">
            <v>0</v>
          </cell>
        </row>
        <row r="1523">
          <cell r="D1523" t="str">
            <v>48328-00010-17</v>
          </cell>
          <cell r="E1523" t="str">
            <v>BACK STC PEARL WHITE 200</v>
          </cell>
          <cell r="F1523">
            <v>0</v>
          </cell>
          <cell r="G1523" t="str">
            <v/>
          </cell>
          <cell r="H1523">
            <v>0</v>
          </cell>
          <cell r="I1523" t="str">
            <v/>
          </cell>
          <cell r="J1523" t="str">
            <v>ST</v>
          </cell>
          <cell r="K1523" t="str">
            <v>KREATIF MEDIA UTAMA, PT</v>
          </cell>
          <cell r="L1523" t="str">
            <v>0</v>
          </cell>
          <cell r="M1523" t="str">
            <v>0</v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>
            <v>0</v>
          </cell>
          <cell r="U1523">
            <v>0</v>
          </cell>
          <cell r="V1523">
            <v>0</v>
          </cell>
          <cell r="W1523" t="str">
            <v/>
          </cell>
          <cell r="X1523">
            <v>0</v>
          </cell>
          <cell r="Y1523">
            <v>0</v>
          </cell>
          <cell r="Z1523">
            <v>0</v>
          </cell>
          <cell r="AA1523" t="str">
            <v/>
          </cell>
          <cell r="AB1523">
            <v>0</v>
          </cell>
          <cell r="AC1523">
            <v>0</v>
          </cell>
          <cell r="AD1523">
            <v>0</v>
          </cell>
          <cell r="AE1523" t="str">
            <v/>
          </cell>
          <cell r="AF1523">
            <v>0</v>
          </cell>
          <cell r="AG1523" t="str">
            <v>G</v>
          </cell>
          <cell r="AH1523">
            <v>0</v>
          </cell>
          <cell r="AI1523" t="str">
            <v/>
          </cell>
          <cell r="AJ1523">
            <v>0</v>
          </cell>
          <cell r="AK1523" t="str">
            <v/>
          </cell>
          <cell r="AL1523" t="str">
            <v>0</v>
          </cell>
          <cell r="AM1523" t="str">
            <v>0</v>
          </cell>
          <cell r="AN1523" t="str">
            <v>0</v>
          </cell>
          <cell r="AO1523" t="str">
            <v>0</v>
          </cell>
        </row>
        <row r="1524">
          <cell r="D1524" t="str">
            <v>48328-00010-18</v>
          </cell>
          <cell r="E1524" t="str">
            <v>BACK STC ROLLON HOKKAIDO ROSE</v>
          </cell>
          <cell r="F1524">
            <v>0</v>
          </cell>
          <cell r="G1524" t="str">
            <v/>
          </cell>
          <cell r="H1524">
            <v>0</v>
          </cell>
          <cell r="I1524" t="str">
            <v/>
          </cell>
          <cell r="J1524" t="str">
            <v>ST</v>
          </cell>
          <cell r="K1524" t="str">
            <v>PT. MULTI COLOR JAKARTA INDONESIA</v>
          </cell>
          <cell r="L1524" t="str">
            <v>0</v>
          </cell>
          <cell r="M1524" t="str">
            <v>0</v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>
            <v>0</v>
          </cell>
          <cell r="U1524">
            <v>0</v>
          </cell>
          <cell r="V1524">
            <v>0</v>
          </cell>
          <cell r="W1524" t="str">
            <v/>
          </cell>
          <cell r="X1524">
            <v>0</v>
          </cell>
          <cell r="Y1524">
            <v>0</v>
          </cell>
          <cell r="Z1524">
            <v>0</v>
          </cell>
          <cell r="AA1524" t="str">
            <v/>
          </cell>
          <cell r="AB1524">
            <v>0</v>
          </cell>
          <cell r="AC1524">
            <v>0</v>
          </cell>
          <cell r="AD1524">
            <v>0</v>
          </cell>
          <cell r="AE1524" t="str">
            <v/>
          </cell>
          <cell r="AF1524">
            <v>0</v>
          </cell>
          <cell r="AG1524" t="str">
            <v>G</v>
          </cell>
          <cell r="AH1524">
            <v>0</v>
          </cell>
          <cell r="AI1524" t="str">
            <v/>
          </cell>
          <cell r="AJ1524">
            <v>0</v>
          </cell>
          <cell r="AK1524" t="str">
            <v/>
          </cell>
          <cell r="AL1524" t="str">
            <v>0</v>
          </cell>
          <cell r="AM1524" t="str">
            <v>0</v>
          </cell>
          <cell r="AN1524" t="str">
            <v>0</v>
          </cell>
          <cell r="AO1524" t="str">
            <v>0</v>
          </cell>
        </row>
        <row r="1525">
          <cell r="D1525" t="str">
            <v>48328-00010-22</v>
          </cell>
          <cell r="E1525" t="str">
            <v>SHIPBOX NSUN SPY SPF50+ 200ML</v>
          </cell>
          <cell r="F1525">
            <v>0</v>
          </cell>
          <cell r="G1525" t="str">
            <v/>
          </cell>
          <cell r="H1525">
            <v>0</v>
          </cell>
          <cell r="I1525" t="str">
            <v/>
          </cell>
          <cell r="J1525" t="str">
            <v>ST</v>
          </cell>
          <cell r="K1525" t="str">
            <v>PRIMABOX ADIPERKASA, PT</v>
          </cell>
          <cell r="L1525" t="str">
            <v>0</v>
          </cell>
          <cell r="M1525" t="str">
            <v>0</v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>
            <v>0</v>
          </cell>
          <cell r="U1525">
            <v>0</v>
          </cell>
          <cell r="V1525">
            <v>0</v>
          </cell>
          <cell r="W1525" t="str">
            <v/>
          </cell>
          <cell r="X1525">
            <v>0</v>
          </cell>
          <cell r="Y1525">
            <v>0</v>
          </cell>
          <cell r="Z1525">
            <v>0</v>
          </cell>
          <cell r="AA1525" t="str">
            <v/>
          </cell>
          <cell r="AB1525">
            <v>0</v>
          </cell>
          <cell r="AC1525">
            <v>0</v>
          </cell>
          <cell r="AD1525">
            <v>0</v>
          </cell>
          <cell r="AE1525" t="str">
            <v/>
          </cell>
          <cell r="AF1525">
            <v>0</v>
          </cell>
          <cell r="AG1525" t="str">
            <v>G</v>
          </cell>
          <cell r="AH1525">
            <v>0</v>
          </cell>
          <cell r="AI1525" t="str">
            <v/>
          </cell>
          <cell r="AJ1525">
            <v>0</v>
          </cell>
          <cell r="AK1525" t="str">
            <v/>
          </cell>
          <cell r="AL1525" t="str">
            <v>0</v>
          </cell>
          <cell r="AM1525" t="str">
            <v>0</v>
          </cell>
          <cell r="AN1525" t="str">
            <v>0</v>
          </cell>
          <cell r="AO1525" t="str">
            <v>0</v>
          </cell>
        </row>
        <row r="1526">
          <cell r="D1526" t="str">
            <v>48328-00010-23</v>
          </cell>
          <cell r="E1526" t="str">
            <v>STICKER LIP CRAYON CORAL</v>
          </cell>
          <cell r="F1526">
            <v>0</v>
          </cell>
          <cell r="G1526" t="str">
            <v/>
          </cell>
          <cell r="H1526">
            <v>1E-3</v>
          </cell>
          <cell r="I1526" t="str">
            <v>L</v>
          </cell>
          <cell r="J1526" t="str">
            <v>ST</v>
          </cell>
          <cell r="K1526" t="str">
            <v>KREATIF MEDIA UTAMA, PT</v>
          </cell>
          <cell r="L1526" t="str">
            <v>0</v>
          </cell>
          <cell r="M1526" t="str">
            <v>0</v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>
            <v>10</v>
          </cell>
          <cell r="U1526">
            <v>10</v>
          </cell>
          <cell r="V1526">
            <v>10</v>
          </cell>
          <cell r="W1526" t="str">
            <v>MM</v>
          </cell>
          <cell r="X1526">
            <v>0</v>
          </cell>
          <cell r="Y1526">
            <v>0</v>
          </cell>
          <cell r="Z1526">
            <v>0</v>
          </cell>
          <cell r="AA1526" t="str">
            <v/>
          </cell>
          <cell r="AB1526">
            <v>0</v>
          </cell>
          <cell r="AC1526">
            <v>0</v>
          </cell>
          <cell r="AD1526">
            <v>0</v>
          </cell>
          <cell r="AE1526" t="str">
            <v/>
          </cell>
          <cell r="AF1526">
            <v>0.01</v>
          </cell>
          <cell r="AG1526" t="str">
            <v>G</v>
          </cell>
          <cell r="AH1526">
            <v>0</v>
          </cell>
          <cell r="AI1526" t="str">
            <v/>
          </cell>
          <cell r="AJ1526">
            <v>0</v>
          </cell>
          <cell r="AK1526" t="str">
            <v/>
          </cell>
          <cell r="AL1526" t="str">
            <v>0</v>
          </cell>
          <cell r="AM1526" t="str">
            <v>0</v>
          </cell>
          <cell r="AN1526" t="str">
            <v>0</v>
          </cell>
          <cell r="AO1526" t="str">
            <v>0</v>
          </cell>
        </row>
        <row r="1527">
          <cell r="D1527" t="str">
            <v>48328-00010-24</v>
          </cell>
          <cell r="E1527" t="str">
            <v>STICKER LIP CRAYON RED</v>
          </cell>
          <cell r="F1527">
            <v>0</v>
          </cell>
          <cell r="G1527" t="str">
            <v/>
          </cell>
          <cell r="H1527">
            <v>1E-3</v>
          </cell>
          <cell r="I1527" t="str">
            <v>L</v>
          </cell>
          <cell r="J1527" t="str">
            <v>ST</v>
          </cell>
          <cell r="K1527" t="str">
            <v>KREATIF MEDIA UTAMA, PT</v>
          </cell>
          <cell r="L1527" t="str">
            <v>0</v>
          </cell>
          <cell r="M1527" t="str">
            <v>0</v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>
            <v>10</v>
          </cell>
          <cell r="U1527">
            <v>10</v>
          </cell>
          <cell r="V1527">
            <v>10</v>
          </cell>
          <cell r="W1527" t="str">
            <v>MM</v>
          </cell>
          <cell r="X1527">
            <v>0</v>
          </cell>
          <cell r="Y1527">
            <v>0</v>
          </cell>
          <cell r="Z1527">
            <v>0</v>
          </cell>
          <cell r="AA1527" t="str">
            <v/>
          </cell>
          <cell r="AB1527">
            <v>0</v>
          </cell>
          <cell r="AC1527">
            <v>0</v>
          </cell>
          <cell r="AD1527">
            <v>0</v>
          </cell>
          <cell r="AE1527" t="str">
            <v/>
          </cell>
          <cell r="AF1527">
            <v>0.01</v>
          </cell>
          <cell r="AG1527" t="str">
            <v>G</v>
          </cell>
          <cell r="AH1527">
            <v>0</v>
          </cell>
          <cell r="AI1527" t="str">
            <v/>
          </cell>
          <cell r="AJ1527">
            <v>0</v>
          </cell>
          <cell r="AK1527" t="str">
            <v/>
          </cell>
          <cell r="AL1527" t="str">
            <v>0</v>
          </cell>
          <cell r="AM1527" t="str">
            <v>0</v>
          </cell>
          <cell r="AN1527" t="str">
            <v>0</v>
          </cell>
          <cell r="AO1527" t="str">
            <v>0</v>
          </cell>
        </row>
        <row r="1528">
          <cell r="D1528" t="str">
            <v>48328-00010-25</v>
          </cell>
          <cell r="E1528" t="str">
            <v>BACK STC CREME TIN 150 ML</v>
          </cell>
          <cell r="F1528">
            <v>0</v>
          </cell>
          <cell r="G1528" t="str">
            <v/>
          </cell>
          <cell r="H1528">
            <v>1E-3</v>
          </cell>
          <cell r="I1528" t="str">
            <v>L</v>
          </cell>
          <cell r="J1528" t="str">
            <v>ST</v>
          </cell>
          <cell r="K1528" t="str">
            <v>ANEKA RUPA TERA, PT</v>
          </cell>
          <cell r="L1528" t="str">
            <v>0</v>
          </cell>
          <cell r="M1528" t="str">
            <v>0</v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>
            <v>10</v>
          </cell>
          <cell r="U1528">
            <v>10</v>
          </cell>
          <cell r="V1528">
            <v>10</v>
          </cell>
          <cell r="W1528" t="str">
            <v>MM</v>
          </cell>
          <cell r="X1528">
            <v>0</v>
          </cell>
          <cell r="Y1528">
            <v>0</v>
          </cell>
          <cell r="Z1528">
            <v>0</v>
          </cell>
          <cell r="AA1528" t="str">
            <v/>
          </cell>
          <cell r="AB1528">
            <v>0</v>
          </cell>
          <cell r="AC1528">
            <v>0</v>
          </cell>
          <cell r="AD1528">
            <v>0</v>
          </cell>
          <cell r="AE1528" t="str">
            <v/>
          </cell>
          <cell r="AF1528">
            <v>0.01</v>
          </cell>
          <cell r="AG1528" t="str">
            <v>G</v>
          </cell>
          <cell r="AH1528">
            <v>0</v>
          </cell>
          <cell r="AI1528" t="str">
            <v/>
          </cell>
          <cell r="AJ1528">
            <v>0</v>
          </cell>
          <cell r="AK1528" t="str">
            <v/>
          </cell>
          <cell r="AL1528" t="str">
            <v>0</v>
          </cell>
          <cell r="AM1528" t="str">
            <v>0</v>
          </cell>
          <cell r="AN1528" t="str">
            <v>0</v>
          </cell>
          <cell r="AO1528" t="str">
            <v>0</v>
          </cell>
        </row>
        <row r="1529">
          <cell r="D1529" t="str">
            <v>48328-00010-26</v>
          </cell>
          <cell r="E1529" t="str">
            <v>FLYER NBODY NEW NORMAL KIT</v>
          </cell>
          <cell r="F1529">
            <v>0</v>
          </cell>
          <cell r="G1529" t="str">
            <v/>
          </cell>
          <cell r="H1529">
            <v>1E-3</v>
          </cell>
          <cell r="I1529" t="str">
            <v>L</v>
          </cell>
          <cell r="J1529" t="str">
            <v>ST</v>
          </cell>
          <cell r="K1529" t="str">
            <v>PT Lumbung Cahaya Baru</v>
          </cell>
          <cell r="L1529" t="str">
            <v>0</v>
          </cell>
          <cell r="M1529" t="str">
            <v>0</v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>
            <v>10</v>
          </cell>
          <cell r="U1529">
            <v>10</v>
          </cell>
          <cell r="V1529">
            <v>10</v>
          </cell>
          <cell r="W1529" t="str">
            <v>MM</v>
          </cell>
          <cell r="X1529">
            <v>0</v>
          </cell>
          <cell r="Y1529">
            <v>0</v>
          </cell>
          <cell r="Z1529">
            <v>0</v>
          </cell>
          <cell r="AA1529" t="str">
            <v/>
          </cell>
          <cell r="AB1529">
            <v>0</v>
          </cell>
          <cell r="AC1529">
            <v>0</v>
          </cell>
          <cell r="AD1529">
            <v>0</v>
          </cell>
          <cell r="AE1529" t="str">
            <v/>
          </cell>
          <cell r="AF1529">
            <v>0.01</v>
          </cell>
          <cell r="AG1529" t="str">
            <v>G</v>
          </cell>
          <cell r="AH1529">
            <v>0</v>
          </cell>
          <cell r="AI1529" t="str">
            <v/>
          </cell>
          <cell r="AJ1529">
            <v>0</v>
          </cell>
          <cell r="AK1529" t="str">
            <v/>
          </cell>
          <cell r="AL1529" t="str">
            <v>0</v>
          </cell>
          <cell r="AM1529" t="str">
            <v>0</v>
          </cell>
          <cell r="AN1529" t="str">
            <v>0</v>
          </cell>
          <cell r="AO1529" t="str">
            <v>0</v>
          </cell>
        </row>
        <row r="1530">
          <cell r="D1530" t="str">
            <v>48328-00010-27</v>
          </cell>
          <cell r="E1530" t="str">
            <v>FACE MASK NBODY NEW NORMAL KIT</v>
          </cell>
          <cell r="F1530">
            <v>0</v>
          </cell>
          <cell r="G1530" t="str">
            <v/>
          </cell>
          <cell r="H1530">
            <v>1E-3</v>
          </cell>
          <cell r="I1530" t="str">
            <v>L</v>
          </cell>
          <cell r="J1530" t="str">
            <v>ST</v>
          </cell>
          <cell r="K1530" t="str">
            <v>PT. REDPOD INDONESIA</v>
          </cell>
          <cell r="L1530" t="str">
            <v>0</v>
          </cell>
          <cell r="M1530" t="str">
            <v>0</v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>
            <v>10</v>
          </cell>
          <cell r="U1530">
            <v>10</v>
          </cell>
          <cell r="V1530">
            <v>10</v>
          </cell>
          <cell r="W1530" t="str">
            <v>MM</v>
          </cell>
          <cell r="X1530">
            <v>0</v>
          </cell>
          <cell r="Y1530">
            <v>0</v>
          </cell>
          <cell r="Z1530">
            <v>0</v>
          </cell>
          <cell r="AA1530" t="str">
            <v/>
          </cell>
          <cell r="AB1530">
            <v>0</v>
          </cell>
          <cell r="AC1530">
            <v>0</v>
          </cell>
          <cell r="AD1530">
            <v>0</v>
          </cell>
          <cell r="AE1530" t="str">
            <v/>
          </cell>
          <cell r="AF1530">
            <v>0.01</v>
          </cell>
          <cell r="AG1530" t="str">
            <v>G</v>
          </cell>
          <cell r="AH1530">
            <v>0</v>
          </cell>
          <cell r="AI1530" t="str">
            <v/>
          </cell>
          <cell r="AJ1530">
            <v>0</v>
          </cell>
          <cell r="AK1530" t="str">
            <v/>
          </cell>
          <cell r="AL1530" t="str">
            <v>0</v>
          </cell>
          <cell r="AM1530" t="str">
            <v>0</v>
          </cell>
          <cell r="AN1530" t="str">
            <v>0</v>
          </cell>
          <cell r="AO1530" t="str">
            <v>0</v>
          </cell>
        </row>
        <row r="1531">
          <cell r="D1531" t="str">
            <v>48328-00010-28</v>
          </cell>
          <cell r="E1531" t="str">
            <v>POUCH NBODY NEW NORMAL KIT</v>
          </cell>
          <cell r="F1531">
            <v>0</v>
          </cell>
          <cell r="G1531" t="str">
            <v/>
          </cell>
          <cell r="H1531">
            <v>1E-3</v>
          </cell>
          <cell r="I1531" t="str">
            <v>L</v>
          </cell>
          <cell r="J1531" t="str">
            <v>ST</v>
          </cell>
          <cell r="K1531" t="str">
            <v>PT Golden Kreasi Solusindo Perkasa</v>
          </cell>
          <cell r="L1531" t="str">
            <v>0</v>
          </cell>
          <cell r="M1531" t="str">
            <v>0</v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>
            <v>10</v>
          </cell>
          <cell r="U1531">
            <v>10</v>
          </cell>
          <cell r="V1531">
            <v>10</v>
          </cell>
          <cell r="W1531" t="str">
            <v>MM</v>
          </cell>
          <cell r="X1531">
            <v>0</v>
          </cell>
          <cell r="Y1531">
            <v>0</v>
          </cell>
          <cell r="Z1531">
            <v>0</v>
          </cell>
          <cell r="AA1531" t="str">
            <v/>
          </cell>
          <cell r="AB1531">
            <v>0</v>
          </cell>
          <cell r="AC1531">
            <v>0</v>
          </cell>
          <cell r="AD1531">
            <v>0</v>
          </cell>
          <cell r="AE1531" t="str">
            <v/>
          </cell>
          <cell r="AF1531">
            <v>0.01</v>
          </cell>
          <cell r="AG1531" t="str">
            <v>G</v>
          </cell>
          <cell r="AH1531">
            <v>0</v>
          </cell>
          <cell r="AI1531" t="str">
            <v/>
          </cell>
          <cell r="AJ1531">
            <v>0</v>
          </cell>
          <cell r="AK1531" t="str">
            <v/>
          </cell>
          <cell r="AL1531" t="str">
            <v>0</v>
          </cell>
          <cell r="AM1531" t="str">
            <v>0</v>
          </cell>
          <cell r="AN1531" t="str">
            <v>0</v>
          </cell>
          <cell r="AO1531" t="str">
            <v>0</v>
          </cell>
        </row>
        <row r="1532">
          <cell r="D1532" t="str">
            <v>48328-00010-29</v>
          </cell>
          <cell r="E1532" t="str">
            <v>FLYER NFACE NEW NORMAL KIT</v>
          </cell>
          <cell r="F1532">
            <v>0</v>
          </cell>
          <cell r="G1532" t="str">
            <v/>
          </cell>
          <cell r="H1532">
            <v>1E-3</v>
          </cell>
          <cell r="I1532" t="str">
            <v>L</v>
          </cell>
          <cell r="J1532" t="str">
            <v>ST</v>
          </cell>
          <cell r="K1532" t="str">
            <v>PT Lumbung Cahaya Baru</v>
          </cell>
          <cell r="L1532" t="str">
            <v>0</v>
          </cell>
          <cell r="M1532" t="str">
            <v>0</v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>
            <v>10</v>
          </cell>
          <cell r="U1532">
            <v>10</v>
          </cell>
          <cell r="V1532">
            <v>10</v>
          </cell>
          <cell r="W1532" t="str">
            <v>MM</v>
          </cell>
          <cell r="X1532">
            <v>0</v>
          </cell>
          <cell r="Y1532">
            <v>0</v>
          </cell>
          <cell r="Z1532">
            <v>0</v>
          </cell>
          <cell r="AA1532" t="str">
            <v/>
          </cell>
          <cell r="AB1532">
            <v>0</v>
          </cell>
          <cell r="AC1532">
            <v>0</v>
          </cell>
          <cell r="AD1532">
            <v>0</v>
          </cell>
          <cell r="AE1532" t="str">
            <v/>
          </cell>
          <cell r="AF1532">
            <v>0.01</v>
          </cell>
          <cell r="AG1532" t="str">
            <v>G</v>
          </cell>
          <cell r="AH1532">
            <v>0</v>
          </cell>
          <cell r="AI1532" t="str">
            <v/>
          </cell>
          <cell r="AJ1532">
            <v>0</v>
          </cell>
          <cell r="AK1532" t="str">
            <v/>
          </cell>
          <cell r="AL1532" t="str">
            <v>0</v>
          </cell>
          <cell r="AM1532" t="str">
            <v>0</v>
          </cell>
          <cell r="AN1532" t="str">
            <v>0</v>
          </cell>
          <cell r="AO1532" t="str">
            <v>0</v>
          </cell>
        </row>
        <row r="1533">
          <cell r="D1533" t="str">
            <v>48328-00010-30</v>
          </cell>
          <cell r="E1533" t="str">
            <v>FACE MASK NFACE NEW NORMAL KIT</v>
          </cell>
          <cell r="F1533">
            <v>0</v>
          </cell>
          <cell r="G1533" t="str">
            <v/>
          </cell>
          <cell r="H1533">
            <v>1E-3</v>
          </cell>
          <cell r="I1533" t="str">
            <v>L</v>
          </cell>
          <cell r="J1533" t="str">
            <v>ST</v>
          </cell>
          <cell r="K1533" t="str">
            <v>PT Golden Kreasi Solusindo Perkasa</v>
          </cell>
          <cell r="L1533" t="str">
            <v>0</v>
          </cell>
          <cell r="M1533" t="str">
            <v>0</v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>
            <v>10</v>
          </cell>
          <cell r="U1533">
            <v>10</v>
          </cell>
          <cell r="V1533">
            <v>10</v>
          </cell>
          <cell r="W1533" t="str">
            <v>MM</v>
          </cell>
          <cell r="X1533">
            <v>0</v>
          </cell>
          <cell r="Y1533">
            <v>0</v>
          </cell>
          <cell r="Z1533">
            <v>0</v>
          </cell>
          <cell r="AA1533" t="str">
            <v/>
          </cell>
          <cell r="AB1533">
            <v>0</v>
          </cell>
          <cell r="AC1533">
            <v>0</v>
          </cell>
          <cell r="AD1533">
            <v>0</v>
          </cell>
          <cell r="AE1533" t="str">
            <v/>
          </cell>
          <cell r="AF1533">
            <v>0.01</v>
          </cell>
          <cell r="AG1533" t="str">
            <v>G</v>
          </cell>
          <cell r="AH1533">
            <v>0</v>
          </cell>
          <cell r="AI1533" t="str">
            <v/>
          </cell>
          <cell r="AJ1533">
            <v>0</v>
          </cell>
          <cell r="AK1533" t="str">
            <v/>
          </cell>
          <cell r="AL1533" t="str">
            <v>0</v>
          </cell>
          <cell r="AM1533" t="str">
            <v>0</v>
          </cell>
          <cell r="AN1533" t="str">
            <v>0</v>
          </cell>
          <cell r="AO1533" t="str">
            <v>0</v>
          </cell>
        </row>
        <row r="1534">
          <cell r="D1534" t="str">
            <v>48328-00010-31</v>
          </cell>
          <cell r="E1534" t="str">
            <v>POUCH NFACE NEW NORMAL KIT</v>
          </cell>
          <cell r="F1534">
            <v>0</v>
          </cell>
          <cell r="G1534" t="str">
            <v/>
          </cell>
          <cell r="H1534">
            <v>1E-3</v>
          </cell>
          <cell r="I1534" t="str">
            <v>L</v>
          </cell>
          <cell r="J1534" t="str">
            <v>ST</v>
          </cell>
          <cell r="K1534" t="str">
            <v>PT Golden Kreasi Solusindo Perkasa</v>
          </cell>
          <cell r="L1534" t="str">
            <v>0</v>
          </cell>
          <cell r="M1534" t="str">
            <v>0</v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>
            <v>10</v>
          </cell>
          <cell r="U1534">
            <v>10</v>
          </cell>
          <cell r="V1534">
            <v>10</v>
          </cell>
          <cell r="W1534" t="str">
            <v>MM</v>
          </cell>
          <cell r="X1534">
            <v>0</v>
          </cell>
          <cell r="Y1534">
            <v>0</v>
          </cell>
          <cell r="Z1534">
            <v>0</v>
          </cell>
          <cell r="AA1534" t="str">
            <v/>
          </cell>
          <cell r="AB1534">
            <v>0</v>
          </cell>
          <cell r="AC1534">
            <v>0</v>
          </cell>
          <cell r="AD1534">
            <v>0</v>
          </cell>
          <cell r="AE1534" t="str">
            <v/>
          </cell>
          <cell r="AF1534">
            <v>0.01</v>
          </cell>
          <cell r="AG1534" t="str">
            <v>G</v>
          </cell>
          <cell r="AH1534">
            <v>0</v>
          </cell>
          <cell r="AI1534" t="str">
            <v/>
          </cell>
          <cell r="AJ1534">
            <v>0</v>
          </cell>
          <cell r="AK1534" t="str">
            <v/>
          </cell>
          <cell r="AL1534" t="str">
            <v>0</v>
          </cell>
          <cell r="AM1534" t="str">
            <v>0</v>
          </cell>
          <cell r="AN1534" t="str">
            <v>0</v>
          </cell>
          <cell r="AO1534" t="str">
            <v>0</v>
          </cell>
        </row>
        <row r="1535">
          <cell r="D1535" t="str">
            <v>48328-00010-32</v>
          </cell>
          <cell r="E1535" t="str">
            <v>SHIPBOX NBODY NEW NORMAL KIT</v>
          </cell>
          <cell r="F1535">
            <v>0</v>
          </cell>
          <cell r="G1535" t="str">
            <v/>
          </cell>
          <cell r="H1535">
            <v>1E-3</v>
          </cell>
          <cell r="I1535" t="str">
            <v>L</v>
          </cell>
          <cell r="J1535" t="str">
            <v>ST</v>
          </cell>
          <cell r="K1535" t="str">
            <v>PRIMABOX ADIPERKASA, PT</v>
          </cell>
          <cell r="L1535" t="str">
            <v>0</v>
          </cell>
          <cell r="M1535" t="str">
            <v>0</v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>
            <v>10</v>
          </cell>
          <cell r="U1535">
            <v>10</v>
          </cell>
          <cell r="V1535">
            <v>10</v>
          </cell>
          <cell r="W1535" t="str">
            <v>MM</v>
          </cell>
          <cell r="X1535">
            <v>0</v>
          </cell>
          <cell r="Y1535">
            <v>0</v>
          </cell>
          <cell r="Z1535">
            <v>0</v>
          </cell>
          <cell r="AA1535" t="str">
            <v/>
          </cell>
          <cell r="AB1535">
            <v>0</v>
          </cell>
          <cell r="AC1535">
            <v>0</v>
          </cell>
          <cell r="AD1535">
            <v>0</v>
          </cell>
          <cell r="AE1535" t="str">
            <v/>
          </cell>
          <cell r="AF1535">
            <v>0.01</v>
          </cell>
          <cell r="AG1535" t="str">
            <v>G</v>
          </cell>
          <cell r="AH1535">
            <v>0</v>
          </cell>
          <cell r="AI1535" t="str">
            <v/>
          </cell>
          <cell r="AJ1535">
            <v>0</v>
          </cell>
          <cell r="AK1535" t="str">
            <v/>
          </cell>
          <cell r="AL1535" t="str">
            <v>0</v>
          </cell>
          <cell r="AM1535" t="str">
            <v>0</v>
          </cell>
          <cell r="AN1535" t="str">
            <v>0</v>
          </cell>
          <cell r="AO1535" t="str">
            <v>0</v>
          </cell>
        </row>
        <row r="1536">
          <cell r="D1536" t="str">
            <v>48328-00010-33</v>
          </cell>
          <cell r="E1536" t="str">
            <v>SHIPBOX NFACE NEW NORMAL KIT</v>
          </cell>
          <cell r="F1536">
            <v>0</v>
          </cell>
          <cell r="G1536" t="str">
            <v/>
          </cell>
          <cell r="H1536">
            <v>1E-3</v>
          </cell>
          <cell r="I1536" t="str">
            <v>L</v>
          </cell>
          <cell r="J1536" t="str">
            <v>ST</v>
          </cell>
          <cell r="K1536" t="str">
            <v>PRIMABOX ADIPERKASA, PT</v>
          </cell>
          <cell r="L1536" t="str">
            <v>0</v>
          </cell>
          <cell r="M1536" t="str">
            <v>0</v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>
            <v>10</v>
          </cell>
          <cell r="U1536">
            <v>10</v>
          </cell>
          <cell r="V1536">
            <v>10</v>
          </cell>
          <cell r="W1536" t="str">
            <v>MM</v>
          </cell>
          <cell r="X1536">
            <v>0</v>
          </cell>
          <cell r="Y1536">
            <v>0</v>
          </cell>
          <cell r="Z1536">
            <v>0</v>
          </cell>
          <cell r="AA1536" t="str">
            <v/>
          </cell>
          <cell r="AB1536">
            <v>0</v>
          </cell>
          <cell r="AC1536">
            <v>0</v>
          </cell>
          <cell r="AD1536">
            <v>0</v>
          </cell>
          <cell r="AE1536" t="str">
            <v/>
          </cell>
          <cell r="AF1536">
            <v>0.01</v>
          </cell>
          <cell r="AG1536" t="str">
            <v>G</v>
          </cell>
          <cell r="AH1536">
            <v>0</v>
          </cell>
          <cell r="AI1536" t="str">
            <v/>
          </cell>
          <cell r="AJ1536">
            <v>0</v>
          </cell>
          <cell r="AK1536" t="str">
            <v/>
          </cell>
          <cell r="AL1536" t="str">
            <v>0</v>
          </cell>
          <cell r="AM1536" t="str">
            <v>0</v>
          </cell>
          <cell r="AN1536" t="str">
            <v>0</v>
          </cell>
          <cell r="AO1536" t="str">
            <v>0</v>
          </cell>
        </row>
        <row r="1537">
          <cell r="D1537" t="str">
            <v>48328-00010-34</v>
          </cell>
          <cell r="E1537" t="str">
            <v>STICKER SEAL NBODY NEW NORMAL KIT</v>
          </cell>
          <cell r="F1537">
            <v>0</v>
          </cell>
          <cell r="G1537" t="str">
            <v/>
          </cell>
          <cell r="H1537">
            <v>1E-3</v>
          </cell>
          <cell r="I1537" t="str">
            <v>L</v>
          </cell>
          <cell r="J1537" t="str">
            <v>ST</v>
          </cell>
          <cell r="K1537" t="str">
            <v>PT Golden Kreasi Solusindo Perkasa</v>
          </cell>
          <cell r="L1537" t="str">
            <v>0</v>
          </cell>
          <cell r="M1537" t="str">
            <v>0</v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>
            <v>10</v>
          </cell>
          <cell r="U1537">
            <v>10</v>
          </cell>
          <cell r="V1537">
            <v>10</v>
          </cell>
          <cell r="W1537" t="str">
            <v>MM</v>
          </cell>
          <cell r="X1537">
            <v>0</v>
          </cell>
          <cell r="Y1537">
            <v>0</v>
          </cell>
          <cell r="Z1537">
            <v>0</v>
          </cell>
          <cell r="AA1537" t="str">
            <v/>
          </cell>
          <cell r="AB1537">
            <v>0</v>
          </cell>
          <cell r="AC1537">
            <v>0</v>
          </cell>
          <cell r="AD1537">
            <v>0</v>
          </cell>
          <cell r="AE1537" t="str">
            <v/>
          </cell>
          <cell r="AF1537">
            <v>0.01</v>
          </cell>
          <cell r="AG1537" t="str">
            <v>G</v>
          </cell>
          <cell r="AH1537">
            <v>0</v>
          </cell>
          <cell r="AI1537" t="str">
            <v/>
          </cell>
          <cell r="AJ1537">
            <v>0</v>
          </cell>
          <cell r="AK1537" t="str">
            <v/>
          </cell>
          <cell r="AL1537" t="str">
            <v>0</v>
          </cell>
          <cell r="AM1537" t="str">
            <v>0</v>
          </cell>
          <cell r="AN1537" t="str">
            <v>0</v>
          </cell>
          <cell r="AO1537" t="str">
            <v>0</v>
          </cell>
        </row>
        <row r="1538">
          <cell r="D1538" t="str">
            <v>48328-00010-35</v>
          </cell>
          <cell r="E1538" t="str">
            <v>STICKER SEAL NFACE NEW NORMAL KIT</v>
          </cell>
          <cell r="F1538">
            <v>0</v>
          </cell>
          <cell r="G1538" t="str">
            <v/>
          </cell>
          <cell r="H1538">
            <v>1E-3</v>
          </cell>
          <cell r="I1538" t="str">
            <v>L</v>
          </cell>
          <cell r="J1538" t="str">
            <v>ST</v>
          </cell>
          <cell r="K1538" t="str">
            <v>PT Golden Kreasi Solusindo Perkasa</v>
          </cell>
          <cell r="L1538" t="str">
            <v>0</v>
          </cell>
          <cell r="M1538" t="str">
            <v>0</v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>
            <v>10</v>
          </cell>
          <cell r="U1538">
            <v>10</v>
          </cell>
          <cell r="V1538">
            <v>10</v>
          </cell>
          <cell r="W1538" t="str">
            <v>MM</v>
          </cell>
          <cell r="X1538">
            <v>0</v>
          </cell>
          <cell r="Y1538">
            <v>0</v>
          </cell>
          <cell r="Z1538">
            <v>0</v>
          </cell>
          <cell r="AA1538" t="str">
            <v/>
          </cell>
          <cell r="AB1538">
            <v>0</v>
          </cell>
          <cell r="AC1538">
            <v>0</v>
          </cell>
          <cell r="AD1538">
            <v>0</v>
          </cell>
          <cell r="AE1538" t="str">
            <v/>
          </cell>
          <cell r="AF1538">
            <v>0.01</v>
          </cell>
          <cell r="AG1538" t="str">
            <v>G</v>
          </cell>
          <cell r="AH1538">
            <v>0</v>
          </cell>
          <cell r="AI1538" t="str">
            <v/>
          </cell>
          <cell r="AJ1538">
            <v>0</v>
          </cell>
          <cell r="AK1538" t="str">
            <v/>
          </cell>
          <cell r="AL1538" t="str">
            <v>0</v>
          </cell>
          <cell r="AM1538" t="str">
            <v>0</v>
          </cell>
          <cell r="AN1538" t="str">
            <v>0</v>
          </cell>
          <cell r="AO1538" t="str">
            <v>0</v>
          </cell>
        </row>
        <row r="1539">
          <cell r="D1539" t="str">
            <v>48328-00010-36</v>
          </cell>
          <cell r="E1539" t="str">
            <v>STICKER ON PACK SPARKLING BRIGHT</v>
          </cell>
          <cell r="F1539">
            <v>0</v>
          </cell>
          <cell r="G1539" t="str">
            <v/>
          </cell>
          <cell r="H1539">
            <v>1E-3</v>
          </cell>
          <cell r="I1539" t="str">
            <v>L</v>
          </cell>
          <cell r="J1539" t="str">
            <v>ST</v>
          </cell>
          <cell r="K1539" t="str">
            <v>PT. MULTI COLOR JAKARTA INDONESIA</v>
          </cell>
          <cell r="L1539" t="str">
            <v>0</v>
          </cell>
          <cell r="M1539" t="str">
            <v>0</v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>
            <v>10</v>
          </cell>
          <cell r="U1539">
            <v>10</v>
          </cell>
          <cell r="V1539">
            <v>10</v>
          </cell>
          <cell r="W1539" t="str">
            <v>MM</v>
          </cell>
          <cell r="X1539">
            <v>0</v>
          </cell>
          <cell r="Y1539">
            <v>0</v>
          </cell>
          <cell r="Z1539">
            <v>0</v>
          </cell>
          <cell r="AA1539" t="str">
            <v/>
          </cell>
          <cell r="AB1539">
            <v>0</v>
          </cell>
          <cell r="AC1539">
            <v>0</v>
          </cell>
          <cell r="AD1539">
            <v>0</v>
          </cell>
          <cell r="AE1539" t="str">
            <v/>
          </cell>
          <cell r="AF1539">
            <v>0.01</v>
          </cell>
          <cell r="AG1539" t="str">
            <v>G</v>
          </cell>
          <cell r="AH1539">
            <v>0</v>
          </cell>
          <cell r="AI1539" t="str">
            <v/>
          </cell>
          <cell r="AJ1539">
            <v>0</v>
          </cell>
          <cell r="AK1539" t="str">
            <v/>
          </cell>
          <cell r="AL1539" t="str">
            <v>0</v>
          </cell>
          <cell r="AM1539" t="str">
            <v>0</v>
          </cell>
          <cell r="AN1539" t="str">
            <v>0</v>
          </cell>
          <cell r="AO1539" t="str">
            <v>0</v>
          </cell>
        </row>
        <row r="1540">
          <cell r="D1540" t="str">
            <v>48328-00010-43</v>
          </cell>
          <cell r="E1540" t="str">
            <v>CROWNER STICKER NM WOC COOLING MUD FOAM</v>
          </cell>
          <cell r="F1540">
            <v>0</v>
          </cell>
          <cell r="G1540" t="str">
            <v/>
          </cell>
          <cell r="H1540">
            <v>1E-3</v>
          </cell>
          <cell r="I1540" t="str">
            <v>L</v>
          </cell>
          <cell r="J1540" t="str">
            <v>ST</v>
          </cell>
          <cell r="K1540" t="str">
            <v/>
          </cell>
          <cell r="L1540" t="str">
            <v>0</v>
          </cell>
          <cell r="M1540" t="str">
            <v>0</v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>
            <v>10</v>
          </cell>
          <cell r="U1540">
            <v>10</v>
          </cell>
          <cell r="V1540">
            <v>10</v>
          </cell>
          <cell r="W1540" t="str">
            <v>MM</v>
          </cell>
          <cell r="X1540">
            <v>0</v>
          </cell>
          <cell r="Y1540">
            <v>0</v>
          </cell>
          <cell r="Z1540">
            <v>0</v>
          </cell>
          <cell r="AA1540" t="str">
            <v/>
          </cell>
          <cell r="AB1540">
            <v>0</v>
          </cell>
          <cell r="AC1540">
            <v>0</v>
          </cell>
          <cell r="AD1540">
            <v>0</v>
          </cell>
          <cell r="AE1540" t="str">
            <v/>
          </cell>
          <cell r="AF1540">
            <v>1</v>
          </cell>
          <cell r="AG1540" t="str">
            <v>G</v>
          </cell>
          <cell r="AH1540">
            <v>0</v>
          </cell>
          <cell r="AI1540" t="str">
            <v/>
          </cell>
          <cell r="AJ1540">
            <v>0</v>
          </cell>
          <cell r="AK1540" t="str">
            <v/>
          </cell>
          <cell r="AL1540" t="str">
            <v>0</v>
          </cell>
          <cell r="AM1540" t="str">
            <v>0</v>
          </cell>
          <cell r="AN1540" t="str">
            <v>0</v>
          </cell>
          <cell r="AO1540" t="str">
            <v>0</v>
          </cell>
        </row>
        <row r="1541">
          <cell r="D1541" t="str">
            <v>48328-00010-44</v>
          </cell>
          <cell r="E1541" t="str">
            <v>CROWNER STICKER NM WOC COOLING MUD FOAM</v>
          </cell>
          <cell r="F1541">
            <v>0</v>
          </cell>
          <cell r="G1541" t="str">
            <v/>
          </cell>
          <cell r="H1541">
            <v>1E-3</v>
          </cell>
          <cell r="I1541" t="str">
            <v>L</v>
          </cell>
          <cell r="J1541" t="str">
            <v>ST</v>
          </cell>
          <cell r="K1541" t="str">
            <v/>
          </cell>
          <cell r="L1541" t="str">
            <v>0</v>
          </cell>
          <cell r="M1541" t="str">
            <v>0</v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>
            <v>10</v>
          </cell>
          <cell r="U1541">
            <v>10</v>
          </cell>
          <cell r="V1541">
            <v>10</v>
          </cell>
          <cell r="W1541" t="str">
            <v>MM</v>
          </cell>
          <cell r="X1541">
            <v>0</v>
          </cell>
          <cell r="Y1541">
            <v>0</v>
          </cell>
          <cell r="Z1541">
            <v>0</v>
          </cell>
          <cell r="AA1541" t="str">
            <v/>
          </cell>
          <cell r="AB1541">
            <v>0</v>
          </cell>
          <cell r="AC1541">
            <v>0</v>
          </cell>
          <cell r="AD1541">
            <v>0</v>
          </cell>
          <cell r="AE1541" t="str">
            <v/>
          </cell>
          <cell r="AF1541">
            <v>1</v>
          </cell>
          <cell r="AG1541" t="str">
            <v>G</v>
          </cell>
          <cell r="AH1541">
            <v>0</v>
          </cell>
          <cell r="AI1541" t="str">
            <v/>
          </cell>
          <cell r="AJ1541">
            <v>0</v>
          </cell>
          <cell r="AK1541" t="str">
            <v/>
          </cell>
          <cell r="AL1541" t="str">
            <v>0</v>
          </cell>
          <cell r="AM1541" t="str">
            <v>0</v>
          </cell>
          <cell r="AN1541" t="str">
            <v>0</v>
          </cell>
          <cell r="AO1541" t="str">
            <v>0</v>
          </cell>
        </row>
        <row r="1542">
          <cell r="D1542" t="str">
            <v>48329-00008-04</v>
          </cell>
          <cell r="E1542" t="str">
            <v>HP HIGHLOFT FAB EL STD STR 65 X 19MM</v>
          </cell>
          <cell r="F1542">
            <v>0</v>
          </cell>
          <cell r="G1542" t="str">
            <v/>
          </cell>
          <cell r="H1542">
            <v>0</v>
          </cell>
          <cell r="I1542" t="str">
            <v/>
          </cell>
          <cell r="J1542" t="str">
            <v>ST</v>
          </cell>
          <cell r="K1542" t="str">
            <v/>
          </cell>
          <cell r="L1542" t="str">
            <v>0</v>
          </cell>
          <cell r="M1542" t="str">
            <v>0</v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>
            <v>0</v>
          </cell>
          <cell r="U1542">
            <v>0</v>
          </cell>
          <cell r="V1542">
            <v>0</v>
          </cell>
          <cell r="W1542" t="str">
            <v/>
          </cell>
          <cell r="X1542">
            <v>0</v>
          </cell>
          <cell r="Y1542">
            <v>0</v>
          </cell>
          <cell r="Z1542">
            <v>0</v>
          </cell>
          <cell r="AA1542" t="str">
            <v/>
          </cell>
          <cell r="AB1542">
            <v>0</v>
          </cell>
          <cell r="AC1542">
            <v>0</v>
          </cell>
          <cell r="AD1542">
            <v>0</v>
          </cell>
          <cell r="AE1542" t="str">
            <v/>
          </cell>
          <cell r="AF1542">
            <v>0</v>
          </cell>
          <cell r="AG1542" t="str">
            <v>KG</v>
          </cell>
          <cell r="AH1542">
            <v>0</v>
          </cell>
          <cell r="AI1542" t="str">
            <v/>
          </cell>
          <cell r="AJ1542">
            <v>0</v>
          </cell>
          <cell r="AK1542" t="str">
            <v/>
          </cell>
          <cell r="AL1542" t="str">
            <v>0</v>
          </cell>
          <cell r="AM1542" t="str">
            <v>0</v>
          </cell>
          <cell r="AN1542" t="str">
            <v>0</v>
          </cell>
          <cell r="AO1542" t="str">
            <v>0</v>
          </cell>
        </row>
        <row r="1543">
          <cell r="D1543" t="str">
            <v>48329-00011-08</v>
          </cell>
          <cell r="E1543" t="str">
            <v>HP KOYO HANGAT STR 60 X 40MM STRIPS</v>
          </cell>
          <cell r="F1543">
            <v>0</v>
          </cell>
          <cell r="G1543" t="str">
            <v/>
          </cell>
          <cell r="H1543">
            <v>0</v>
          </cell>
          <cell r="I1543" t="str">
            <v/>
          </cell>
          <cell r="J1543" t="str">
            <v>ST</v>
          </cell>
          <cell r="K1543" t="str">
            <v/>
          </cell>
          <cell r="L1543" t="str">
            <v>0</v>
          </cell>
          <cell r="M1543" t="str">
            <v>0</v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>
            <v>0</v>
          </cell>
          <cell r="U1543">
            <v>0</v>
          </cell>
          <cell r="V1543">
            <v>0</v>
          </cell>
          <cell r="W1543" t="str">
            <v/>
          </cell>
          <cell r="X1543">
            <v>0</v>
          </cell>
          <cell r="Y1543">
            <v>0</v>
          </cell>
          <cell r="Z1543">
            <v>0</v>
          </cell>
          <cell r="AA1543" t="str">
            <v/>
          </cell>
          <cell r="AB1543">
            <v>0</v>
          </cell>
          <cell r="AC1543">
            <v>0</v>
          </cell>
          <cell r="AD1543">
            <v>0</v>
          </cell>
          <cell r="AE1543" t="str">
            <v/>
          </cell>
          <cell r="AF1543">
            <v>0</v>
          </cell>
          <cell r="AG1543" t="str">
            <v>KG</v>
          </cell>
          <cell r="AH1543">
            <v>0</v>
          </cell>
          <cell r="AI1543" t="str">
            <v/>
          </cell>
          <cell r="AJ1543">
            <v>0</v>
          </cell>
          <cell r="AK1543" t="str">
            <v/>
          </cell>
          <cell r="AL1543" t="str">
            <v>0</v>
          </cell>
          <cell r="AM1543" t="str">
            <v>0</v>
          </cell>
          <cell r="AN1543" t="str">
            <v>0</v>
          </cell>
          <cell r="AO1543" t="str">
            <v>0</v>
          </cell>
        </row>
        <row r="1544">
          <cell r="D1544" t="str">
            <v>48330-00002-03</v>
          </cell>
          <cell r="E1544" t="str">
            <v>HP FAB STR HL 65X19 100 ID EXTRA 10'S</v>
          </cell>
          <cell r="F1544">
            <v>0</v>
          </cell>
          <cell r="G1544" t="str">
            <v/>
          </cell>
          <cell r="H1544">
            <v>0.495</v>
          </cell>
          <cell r="I1544" t="str">
            <v>L</v>
          </cell>
          <cell r="J1544" t="str">
            <v>ST</v>
          </cell>
          <cell r="K1544" t="str">
            <v/>
          </cell>
          <cell r="L1544" t="str">
            <v>1</v>
          </cell>
          <cell r="M1544" t="str">
            <v>100</v>
          </cell>
          <cell r="N1544" t="str">
            <v>8999777026370</v>
          </cell>
          <cell r="O1544" t="str">
            <v>HE</v>
          </cell>
          <cell r="P1544" t="str">
            <v>08999777002411</v>
          </cell>
          <cell r="Q1544" t="str">
            <v>IC</v>
          </cell>
          <cell r="R1544" t="str">
            <v>18999777026377</v>
          </cell>
          <cell r="S1544" t="str">
            <v>IC</v>
          </cell>
          <cell r="T1544">
            <v>93</v>
          </cell>
          <cell r="U1544">
            <v>38</v>
          </cell>
          <cell r="V1544">
            <v>140</v>
          </cell>
          <cell r="W1544" t="str">
            <v>MM</v>
          </cell>
          <cell r="X1544">
            <v>93</v>
          </cell>
          <cell r="Y1544">
            <v>38</v>
          </cell>
          <cell r="Z1544">
            <v>140</v>
          </cell>
          <cell r="AA1544" t="str">
            <v>MM</v>
          </cell>
          <cell r="AB1544">
            <v>489</v>
          </cell>
          <cell r="AC1544">
            <v>292</v>
          </cell>
          <cell r="AD1544">
            <v>405</v>
          </cell>
          <cell r="AE1544" t="str">
            <v>MM</v>
          </cell>
          <cell r="AF1544">
            <v>8.5999999999999993E-2</v>
          </cell>
          <cell r="AG1544" t="str">
            <v>KG</v>
          </cell>
          <cell r="AH1544">
            <v>8.5999999999999993E-2</v>
          </cell>
          <cell r="AI1544" t="str">
            <v>KG</v>
          </cell>
          <cell r="AJ1544">
            <v>9.2370000000000001</v>
          </cell>
          <cell r="AK1544" t="str">
            <v>KG</v>
          </cell>
          <cell r="AL1544" t="str">
            <v>6</v>
          </cell>
          <cell r="AM1544" t="str">
            <v>3</v>
          </cell>
          <cell r="AN1544" t="str">
            <v>18</v>
          </cell>
          <cell r="AO1544" t="str">
            <v>1800</v>
          </cell>
        </row>
        <row r="1545">
          <cell r="D1545" t="str">
            <v>48330-00032-01</v>
          </cell>
          <cell r="E1545" t="str">
            <v>HP KOYO DISTRIBUTION PACKAGE II</v>
          </cell>
          <cell r="F1545">
            <v>0</v>
          </cell>
          <cell r="G1545" t="str">
            <v/>
          </cell>
          <cell r="H1545">
            <v>0.93500000000000005</v>
          </cell>
          <cell r="I1545" t="str">
            <v>L</v>
          </cell>
          <cell r="J1545" t="str">
            <v>ST</v>
          </cell>
          <cell r="K1545" t="str">
            <v/>
          </cell>
          <cell r="L1545" t="str">
            <v>1</v>
          </cell>
          <cell r="M1545" t="str">
            <v>50</v>
          </cell>
          <cell r="N1545" t="str">
            <v>8999777001209</v>
          </cell>
          <cell r="O1545" t="str">
            <v>HE</v>
          </cell>
          <cell r="P1545" t="str">
            <v>8999777006587</v>
          </cell>
          <cell r="Q1545" t="str">
            <v>HE</v>
          </cell>
          <cell r="R1545" t="str">
            <v/>
          </cell>
          <cell r="S1545" t="str">
            <v/>
          </cell>
          <cell r="T1545">
            <v>170</v>
          </cell>
          <cell r="U1545">
            <v>110</v>
          </cell>
          <cell r="V1545">
            <v>50</v>
          </cell>
          <cell r="W1545" t="str">
            <v>MM</v>
          </cell>
          <cell r="X1545">
            <v>170</v>
          </cell>
          <cell r="Y1545">
            <v>110</v>
          </cell>
          <cell r="Z1545">
            <v>50</v>
          </cell>
          <cell r="AA1545" t="str">
            <v>MM</v>
          </cell>
          <cell r="AB1545">
            <v>526</v>
          </cell>
          <cell r="AC1545">
            <v>346</v>
          </cell>
          <cell r="AD1545">
            <v>242</v>
          </cell>
          <cell r="AE1545" t="str">
            <v>MM</v>
          </cell>
          <cell r="AF1545">
            <v>6.8000000000000005E-2</v>
          </cell>
          <cell r="AG1545" t="str">
            <v>KG</v>
          </cell>
          <cell r="AH1545">
            <v>6.8000000000000005E-2</v>
          </cell>
          <cell r="AI1545" t="str">
            <v>KG</v>
          </cell>
          <cell r="AJ1545">
            <v>3.839</v>
          </cell>
          <cell r="AK1545" t="str">
            <v>KG</v>
          </cell>
          <cell r="AL1545" t="str">
            <v>4</v>
          </cell>
          <cell r="AM1545" t="str">
            <v>5</v>
          </cell>
          <cell r="AN1545" t="str">
            <v>20</v>
          </cell>
          <cell r="AO1545" t="str">
            <v>1000</v>
          </cell>
        </row>
        <row r="1546">
          <cell r="D1546" t="str">
            <v>48330-00032-02</v>
          </cell>
          <cell r="E1546" t="str">
            <v>HP KOYO DISTRIBUTION PACKAGE III</v>
          </cell>
          <cell r="F1546">
            <v>0</v>
          </cell>
          <cell r="G1546" t="str">
            <v/>
          </cell>
          <cell r="H1546">
            <v>0.93500000000000005</v>
          </cell>
          <cell r="I1546" t="str">
            <v>L</v>
          </cell>
          <cell r="J1546" t="str">
            <v>ST</v>
          </cell>
          <cell r="K1546" t="str">
            <v/>
          </cell>
          <cell r="L1546" t="str">
            <v>1</v>
          </cell>
          <cell r="M1546" t="str">
            <v>50</v>
          </cell>
          <cell r="N1546" t="str">
            <v>8999777001209</v>
          </cell>
          <cell r="O1546" t="str">
            <v>HE</v>
          </cell>
          <cell r="P1546" t="str">
            <v>8999777006587</v>
          </cell>
          <cell r="Q1546" t="str">
            <v>HE</v>
          </cell>
          <cell r="R1546" t="str">
            <v>8999777009366</v>
          </cell>
          <cell r="S1546" t="str">
            <v>HE</v>
          </cell>
          <cell r="T1546">
            <v>170</v>
          </cell>
          <cell r="U1546">
            <v>110</v>
          </cell>
          <cell r="V1546">
            <v>50</v>
          </cell>
          <cell r="W1546" t="str">
            <v>MM</v>
          </cell>
          <cell r="X1546">
            <v>170</v>
          </cell>
          <cell r="Y1546">
            <v>110</v>
          </cell>
          <cell r="Z1546">
            <v>50</v>
          </cell>
          <cell r="AA1546" t="str">
            <v>MM</v>
          </cell>
          <cell r="AB1546">
            <v>526</v>
          </cell>
          <cell r="AC1546">
            <v>346</v>
          </cell>
          <cell r="AD1546">
            <v>242</v>
          </cell>
          <cell r="AE1546" t="str">
            <v>MM</v>
          </cell>
          <cell r="AF1546">
            <v>6.8000000000000005E-2</v>
          </cell>
          <cell r="AG1546" t="str">
            <v>KG</v>
          </cell>
          <cell r="AH1546">
            <v>6.8000000000000005E-2</v>
          </cell>
          <cell r="AI1546" t="str">
            <v>KG</v>
          </cell>
          <cell r="AJ1546">
            <v>3.839</v>
          </cell>
          <cell r="AK1546" t="str">
            <v>KG</v>
          </cell>
          <cell r="AL1546" t="str">
            <v>4</v>
          </cell>
          <cell r="AM1546" t="str">
            <v>5</v>
          </cell>
          <cell r="AN1546" t="str">
            <v>20</v>
          </cell>
          <cell r="AO1546" t="str">
            <v>1000</v>
          </cell>
        </row>
        <row r="1547">
          <cell r="D1547" t="str">
            <v>48330-00087-00</v>
          </cell>
          <cell r="E1547" t="str">
            <v>NBO EXT WHT SRM 200ML+RO EXT WHT 25ML</v>
          </cell>
          <cell r="F1547">
            <v>0</v>
          </cell>
          <cell r="G1547" t="str">
            <v/>
          </cell>
          <cell r="H1547">
            <v>0.317</v>
          </cell>
          <cell r="I1547" t="str">
            <v>L</v>
          </cell>
          <cell r="J1547" t="str">
            <v>ST</v>
          </cell>
          <cell r="K1547" t="str">
            <v/>
          </cell>
          <cell r="L1547" t="str">
            <v>0</v>
          </cell>
          <cell r="M1547" t="str">
            <v>24</v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>
            <v>60</v>
          </cell>
          <cell r="U1547">
            <v>96</v>
          </cell>
          <cell r="V1547">
            <v>55</v>
          </cell>
          <cell r="W1547" t="str">
            <v>MM</v>
          </cell>
          <cell r="X1547">
            <v>0</v>
          </cell>
          <cell r="Y1547">
            <v>0</v>
          </cell>
          <cell r="Z1547">
            <v>0</v>
          </cell>
          <cell r="AA1547" t="str">
            <v/>
          </cell>
          <cell r="AB1547">
            <v>408</v>
          </cell>
          <cell r="AC1547">
            <v>383</v>
          </cell>
          <cell r="AD1547">
            <v>226</v>
          </cell>
          <cell r="AE1547" t="str">
            <v>MM</v>
          </cell>
          <cell r="AF1547">
            <v>0.34599999999999997</v>
          </cell>
          <cell r="AG1547" t="str">
            <v>KG</v>
          </cell>
          <cell r="AH1547">
            <v>0</v>
          </cell>
          <cell r="AI1547" t="str">
            <v/>
          </cell>
          <cell r="AJ1547">
            <v>8.8350000000000009</v>
          </cell>
          <cell r="AK1547" t="str">
            <v>KG</v>
          </cell>
          <cell r="AL1547" t="str">
            <v>6</v>
          </cell>
          <cell r="AM1547" t="str">
            <v>4</v>
          </cell>
          <cell r="AN1547" t="str">
            <v>24</v>
          </cell>
          <cell r="AO1547" t="str">
            <v>576</v>
          </cell>
        </row>
        <row r="1548">
          <cell r="D1548" t="str">
            <v>48330-00091-01</v>
          </cell>
          <cell r="E1548" t="str">
            <v>NBO FIRMING INSTANT WHT SRM 15ML</v>
          </cell>
          <cell r="F1548">
            <v>0</v>
          </cell>
          <cell r="G1548" t="str">
            <v/>
          </cell>
          <cell r="H1548">
            <v>0.09</v>
          </cell>
          <cell r="I1548" t="str">
            <v>L</v>
          </cell>
          <cell r="J1548" t="str">
            <v>ST</v>
          </cell>
          <cell r="K1548" t="str">
            <v/>
          </cell>
          <cell r="L1548" t="str">
            <v>0</v>
          </cell>
          <cell r="M1548" t="str">
            <v>50</v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>
            <v>35</v>
          </cell>
          <cell r="U1548">
            <v>25</v>
          </cell>
          <cell r="V1548">
            <v>103</v>
          </cell>
          <cell r="W1548" t="str">
            <v>MM</v>
          </cell>
          <cell r="X1548">
            <v>0</v>
          </cell>
          <cell r="Y1548">
            <v>0</v>
          </cell>
          <cell r="Z1548">
            <v>0</v>
          </cell>
          <cell r="AA1548" t="str">
            <v/>
          </cell>
          <cell r="AB1548">
            <v>206</v>
          </cell>
          <cell r="AC1548">
            <v>130</v>
          </cell>
          <cell r="AD1548">
            <v>157</v>
          </cell>
          <cell r="AE1548" t="str">
            <v>MM</v>
          </cell>
          <cell r="AF1548">
            <v>2.1000000000000001E-2</v>
          </cell>
          <cell r="AG1548" t="str">
            <v>KG</v>
          </cell>
          <cell r="AH1548">
            <v>0</v>
          </cell>
          <cell r="AI1548" t="str">
            <v/>
          </cell>
          <cell r="AJ1548">
            <v>1.1679999999999999</v>
          </cell>
          <cell r="AK1548" t="str">
            <v>KG</v>
          </cell>
          <cell r="AL1548" t="str">
            <v>32</v>
          </cell>
          <cell r="AM1548" t="str">
            <v>8</v>
          </cell>
          <cell r="AN1548" t="str">
            <v>256</v>
          </cell>
          <cell r="AO1548" t="str">
            <v>12800</v>
          </cell>
        </row>
        <row r="1549">
          <cell r="D1549" t="str">
            <v>48330-00091-02</v>
          </cell>
          <cell r="E1549" t="str">
            <v>NBO FIRMING INSTANT WHT SRM 15ML</v>
          </cell>
          <cell r="F1549">
            <v>0</v>
          </cell>
          <cell r="G1549" t="str">
            <v/>
          </cell>
          <cell r="H1549">
            <v>0</v>
          </cell>
          <cell r="I1549" t="str">
            <v/>
          </cell>
          <cell r="J1549" t="str">
            <v>ST</v>
          </cell>
          <cell r="K1549" t="str">
            <v/>
          </cell>
          <cell r="L1549" t="str">
            <v>0</v>
          </cell>
          <cell r="M1549" t="str">
            <v>0</v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>
            <v>0</v>
          </cell>
          <cell r="U1549">
            <v>0</v>
          </cell>
          <cell r="V1549">
            <v>0</v>
          </cell>
          <cell r="W1549" t="str">
            <v/>
          </cell>
          <cell r="X1549">
            <v>0</v>
          </cell>
          <cell r="Y1549">
            <v>0</v>
          </cell>
          <cell r="Z1549">
            <v>0</v>
          </cell>
          <cell r="AA1549" t="str">
            <v/>
          </cell>
          <cell r="AB1549">
            <v>0</v>
          </cell>
          <cell r="AC1549">
            <v>0</v>
          </cell>
          <cell r="AD1549">
            <v>0</v>
          </cell>
          <cell r="AE1549" t="str">
            <v/>
          </cell>
          <cell r="AF1549">
            <v>0</v>
          </cell>
          <cell r="AG1549" t="str">
            <v>G</v>
          </cell>
          <cell r="AH1549">
            <v>0</v>
          </cell>
          <cell r="AI1549" t="str">
            <v/>
          </cell>
          <cell r="AJ1549">
            <v>0</v>
          </cell>
          <cell r="AK1549" t="str">
            <v/>
          </cell>
          <cell r="AL1549" t="str">
            <v>0</v>
          </cell>
          <cell r="AM1549" t="str">
            <v>0</v>
          </cell>
          <cell r="AN1549" t="str">
            <v>0</v>
          </cell>
          <cell r="AO1549" t="str">
            <v>0</v>
          </cell>
        </row>
        <row r="1550">
          <cell r="D1550" t="str">
            <v>48330-00093-00</v>
          </cell>
          <cell r="E1550" t="str">
            <v>HP HOTSPEED 2637 + KOYO HANGAT 10'S</v>
          </cell>
          <cell r="F1550">
            <v>0</v>
          </cell>
          <cell r="G1550" t="str">
            <v/>
          </cell>
          <cell r="H1550">
            <v>0.495</v>
          </cell>
          <cell r="I1550" t="str">
            <v>L</v>
          </cell>
          <cell r="J1550" t="str">
            <v>ST</v>
          </cell>
          <cell r="K1550" t="str">
            <v/>
          </cell>
          <cell r="L1550" t="str">
            <v>1</v>
          </cell>
          <cell r="M1550" t="str">
            <v>100</v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>
            <v>93</v>
          </cell>
          <cell r="U1550">
            <v>38</v>
          </cell>
          <cell r="V1550">
            <v>140</v>
          </cell>
          <cell r="W1550" t="str">
            <v>MM</v>
          </cell>
          <cell r="X1550">
            <v>93</v>
          </cell>
          <cell r="Y1550">
            <v>38</v>
          </cell>
          <cell r="Z1550">
            <v>140</v>
          </cell>
          <cell r="AA1550" t="str">
            <v>MM</v>
          </cell>
          <cell r="AB1550">
            <v>489</v>
          </cell>
          <cell r="AC1550">
            <v>292</v>
          </cell>
          <cell r="AD1550">
            <v>405</v>
          </cell>
          <cell r="AE1550" t="str">
            <v>MM</v>
          </cell>
          <cell r="AF1550">
            <v>0.09</v>
          </cell>
          <cell r="AG1550" t="str">
            <v>KG</v>
          </cell>
          <cell r="AH1550">
            <v>0.09</v>
          </cell>
          <cell r="AI1550" t="str">
            <v>KG</v>
          </cell>
          <cell r="AJ1550">
            <v>9.6470000000000002</v>
          </cell>
          <cell r="AK1550" t="str">
            <v>KG</v>
          </cell>
          <cell r="AL1550" t="str">
            <v>6</v>
          </cell>
          <cell r="AM1550" t="str">
            <v>3</v>
          </cell>
          <cell r="AN1550" t="str">
            <v>18</v>
          </cell>
          <cell r="AO1550" t="str">
            <v>1800</v>
          </cell>
        </row>
        <row r="1551">
          <cell r="D1551" t="str">
            <v>48330-00093-01</v>
          </cell>
          <cell r="E1551" t="str">
            <v>HP HOTSPEED II 2637 + KOYO HANGAT 10S</v>
          </cell>
          <cell r="F1551">
            <v>0</v>
          </cell>
          <cell r="G1551" t="str">
            <v/>
          </cell>
          <cell r="H1551">
            <v>0.495</v>
          </cell>
          <cell r="I1551" t="str">
            <v>L</v>
          </cell>
          <cell r="J1551" t="str">
            <v>ST</v>
          </cell>
          <cell r="K1551" t="str">
            <v>BDF Surabaya</v>
          </cell>
          <cell r="L1551" t="str">
            <v>1</v>
          </cell>
          <cell r="M1551" t="str">
            <v>100</v>
          </cell>
          <cell r="N1551" t="str">
            <v>8999777026370</v>
          </cell>
          <cell r="O1551" t="str">
            <v>HE</v>
          </cell>
          <cell r="P1551" t="str">
            <v>08999777002411</v>
          </cell>
          <cell r="Q1551" t="str">
            <v>IC</v>
          </cell>
          <cell r="R1551" t="str">
            <v>18999777026377</v>
          </cell>
          <cell r="S1551" t="str">
            <v>IC</v>
          </cell>
          <cell r="T1551">
            <v>93</v>
          </cell>
          <cell r="U1551">
            <v>38</v>
          </cell>
          <cell r="V1551">
            <v>140</v>
          </cell>
          <cell r="W1551" t="str">
            <v>MM</v>
          </cell>
          <cell r="X1551">
            <v>93</v>
          </cell>
          <cell r="Y1551">
            <v>38</v>
          </cell>
          <cell r="Z1551">
            <v>140</v>
          </cell>
          <cell r="AA1551" t="str">
            <v>MM</v>
          </cell>
          <cell r="AB1551">
            <v>489</v>
          </cell>
          <cell r="AC1551">
            <v>292</v>
          </cell>
          <cell r="AD1551">
            <v>405</v>
          </cell>
          <cell r="AE1551" t="str">
            <v>MM</v>
          </cell>
          <cell r="AF1551">
            <v>0.09</v>
          </cell>
          <cell r="AG1551" t="str">
            <v>KG</v>
          </cell>
          <cell r="AH1551">
            <v>0.09</v>
          </cell>
          <cell r="AI1551" t="str">
            <v>KG</v>
          </cell>
          <cell r="AJ1551">
            <v>9.6470000000000002</v>
          </cell>
          <cell r="AK1551" t="str">
            <v>KG</v>
          </cell>
          <cell r="AL1551" t="str">
            <v>6</v>
          </cell>
          <cell r="AM1551" t="str">
            <v>3</v>
          </cell>
          <cell r="AN1551" t="str">
            <v>18</v>
          </cell>
          <cell r="AO1551" t="str">
            <v>1800</v>
          </cell>
        </row>
        <row r="1552">
          <cell r="D1552" t="str">
            <v>48330-00093-03</v>
          </cell>
          <cell r="E1552" t="str">
            <v>HP HOTSPEED 2637 + KOYO PANAS 10S</v>
          </cell>
          <cell r="F1552">
            <v>0</v>
          </cell>
          <cell r="G1552" t="str">
            <v/>
          </cell>
          <cell r="H1552">
            <v>0.495</v>
          </cell>
          <cell r="I1552" t="str">
            <v>L</v>
          </cell>
          <cell r="J1552" t="str">
            <v>ST</v>
          </cell>
          <cell r="K1552" t="str">
            <v>BDF Surabaya</v>
          </cell>
          <cell r="L1552" t="str">
            <v>0</v>
          </cell>
          <cell r="M1552" t="str">
            <v>100</v>
          </cell>
          <cell r="N1552" t="str">
            <v>8999777013257</v>
          </cell>
          <cell r="O1552" t="str">
            <v>HE</v>
          </cell>
          <cell r="P1552" t="str">
            <v/>
          </cell>
          <cell r="Q1552" t="str">
            <v/>
          </cell>
          <cell r="R1552" t="str">
            <v>8999777013264</v>
          </cell>
          <cell r="S1552" t="str">
            <v>HE</v>
          </cell>
          <cell r="T1552">
            <v>93</v>
          </cell>
          <cell r="U1552">
            <v>38</v>
          </cell>
          <cell r="V1552">
            <v>140</v>
          </cell>
          <cell r="W1552" t="str">
            <v>MM</v>
          </cell>
          <cell r="X1552">
            <v>0</v>
          </cell>
          <cell r="Y1552">
            <v>0</v>
          </cell>
          <cell r="Z1552">
            <v>0</v>
          </cell>
          <cell r="AA1552" t="str">
            <v/>
          </cell>
          <cell r="AB1552">
            <v>489</v>
          </cell>
          <cell r="AC1552">
            <v>292</v>
          </cell>
          <cell r="AD1552">
            <v>405</v>
          </cell>
          <cell r="AE1552" t="str">
            <v>MM</v>
          </cell>
          <cell r="AF1552">
            <v>8.8999999999999996E-2</v>
          </cell>
          <cell r="AG1552" t="str">
            <v>KG</v>
          </cell>
          <cell r="AH1552">
            <v>0</v>
          </cell>
          <cell r="AI1552" t="str">
            <v/>
          </cell>
          <cell r="AJ1552">
            <v>9.5220000000000002</v>
          </cell>
          <cell r="AK1552" t="str">
            <v>KG</v>
          </cell>
          <cell r="AL1552" t="str">
            <v>6</v>
          </cell>
          <cell r="AM1552" t="str">
            <v>3</v>
          </cell>
          <cell r="AN1552" t="str">
            <v>18</v>
          </cell>
          <cell r="AO1552" t="str">
            <v>1800</v>
          </cell>
        </row>
        <row r="1553">
          <cell r="D1553" t="str">
            <v>48330-00095-00</v>
          </cell>
          <cell r="E1553" t="str">
            <v>NM CVM FOAM 100ML+B&amp;W MALE 25ML</v>
          </cell>
          <cell r="F1553">
            <v>0</v>
          </cell>
          <cell r="G1553" t="str">
            <v/>
          </cell>
          <cell r="H1553">
            <v>0.873</v>
          </cell>
          <cell r="I1553" t="str">
            <v>L</v>
          </cell>
          <cell r="J1553" t="str">
            <v>ST</v>
          </cell>
          <cell r="K1553" t="str">
            <v/>
          </cell>
          <cell r="L1553" t="str">
            <v>0</v>
          </cell>
          <cell r="M1553" t="str">
            <v>24</v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>
            <v>60</v>
          </cell>
          <cell r="U1553">
            <v>97</v>
          </cell>
          <cell r="V1553">
            <v>150</v>
          </cell>
          <cell r="W1553" t="str">
            <v>MM</v>
          </cell>
          <cell r="X1553">
            <v>0</v>
          </cell>
          <cell r="Y1553">
            <v>0</v>
          </cell>
          <cell r="Z1553">
            <v>0</v>
          </cell>
          <cell r="AA1553" t="str">
            <v/>
          </cell>
          <cell r="AB1553">
            <v>408</v>
          </cell>
          <cell r="AC1553">
            <v>378</v>
          </cell>
          <cell r="AD1553">
            <v>176</v>
          </cell>
          <cell r="AE1553" t="str">
            <v>MM</v>
          </cell>
          <cell r="AF1553">
            <v>0.23599999999999999</v>
          </cell>
          <cell r="AG1553" t="str">
            <v>KG</v>
          </cell>
          <cell r="AH1553">
            <v>0</v>
          </cell>
          <cell r="AI1553" t="str">
            <v/>
          </cell>
          <cell r="AJ1553">
            <v>6.0819999999999999</v>
          </cell>
          <cell r="AK1553" t="str">
            <v>KG</v>
          </cell>
          <cell r="AL1553" t="str">
            <v>6</v>
          </cell>
          <cell r="AM1553" t="str">
            <v>7</v>
          </cell>
          <cell r="AN1553" t="str">
            <v>42</v>
          </cell>
          <cell r="AO1553" t="str">
            <v>1008</v>
          </cell>
        </row>
        <row r="1554">
          <cell r="D1554" t="str">
            <v>48330-00096-00</v>
          </cell>
          <cell r="E1554" t="str">
            <v>NM TOT RCG FOAM 100ML+B&amp;W MALE 25ML</v>
          </cell>
          <cell r="F1554">
            <v>0</v>
          </cell>
          <cell r="G1554" t="str">
            <v/>
          </cell>
          <cell r="H1554">
            <v>0.873</v>
          </cell>
          <cell r="I1554" t="str">
            <v>L</v>
          </cell>
          <cell r="J1554" t="str">
            <v>ST</v>
          </cell>
          <cell r="K1554" t="str">
            <v/>
          </cell>
          <cell r="L1554" t="str">
            <v>0</v>
          </cell>
          <cell r="M1554" t="str">
            <v>24</v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>
            <v>60</v>
          </cell>
          <cell r="U1554">
            <v>97</v>
          </cell>
          <cell r="V1554">
            <v>150</v>
          </cell>
          <cell r="W1554" t="str">
            <v>MM</v>
          </cell>
          <cell r="X1554">
            <v>0</v>
          </cell>
          <cell r="Y1554">
            <v>0</v>
          </cell>
          <cell r="Z1554">
            <v>0</v>
          </cell>
          <cell r="AA1554" t="str">
            <v/>
          </cell>
          <cell r="AB1554">
            <v>408</v>
          </cell>
          <cell r="AC1554">
            <v>378</v>
          </cell>
          <cell r="AD1554">
            <v>176</v>
          </cell>
          <cell r="AE1554" t="str">
            <v>MM</v>
          </cell>
          <cell r="AF1554">
            <v>0.245</v>
          </cell>
          <cell r="AG1554" t="str">
            <v>KG</v>
          </cell>
          <cell r="AH1554">
            <v>0</v>
          </cell>
          <cell r="AI1554" t="str">
            <v/>
          </cell>
          <cell r="AJ1554">
            <v>6.3029999999999999</v>
          </cell>
          <cell r="AK1554" t="str">
            <v>KG</v>
          </cell>
          <cell r="AL1554" t="str">
            <v>6</v>
          </cell>
          <cell r="AM1554" t="str">
            <v>7</v>
          </cell>
          <cell r="AN1554" t="str">
            <v>42</v>
          </cell>
          <cell r="AO1554" t="str">
            <v>1008</v>
          </cell>
        </row>
        <row r="1555">
          <cell r="D1555" t="str">
            <v>48330-00097-00</v>
          </cell>
          <cell r="E1555" t="str">
            <v>NMEN FUJI ACNE CONTROL 65ML</v>
          </cell>
          <cell r="F1555">
            <v>0</v>
          </cell>
          <cell r="G1555" t="str">
            <v/>
          </cell>
          <cell r="H1555">
            <v>0.14699999999999999</v>
          </cell>
          <cell r="I1555" t="str">
            <v>L</v>
          </cell>
          <cell r="J1555" t="str">
            <v>ST</v>
          </cell>
          <cell r="K1555" t="str">
            <v/>
          </cell>
          <cell r="L1555" t="str">
            <v>0</v>
          </cell>
          <cell r="M1555" t="str">
            <v>143</v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>
            <v>50</v>
          </cell>
          <cell r="U1555">
            <v>28</v>
          </cell>
          <cell r="V1555">
            <v>105</v>
          </cell>
          <cell r="W1555" t="str">
            <v>MM</v>
          </cell>
          <cell r="X1555">
            <v>0</v>
          </cell>
          <cell r="Y1555">
            <v>0</v>
          </cell>
          <cell r="Z1555">
            <v>0</v>
          </cell>
          <cell r="AA1555" t="str">
            <v/>
          </cell>
          <cell r="AB1555">
            <v>599</v>
          </cell>
          <cell r="AC1555">
            <v>399</v>
          </cell>
          <cell r="AD1555">
            <v>143</v>
          </cell>
          <cell r="AE1555" t="str">
            <v>MM</v>
          </cell>
          <cell r="AF1555">
            <v>9.0999999999999998E-2</v>
          </cell>
          <cell r="AG1555" t="str">
            <v>KG</v>
          </cell>
          <cell r="AH1555">
            <v>0</v>
          </cell>
          <cell r="AI1555" t="str">
            <v/>
          </cell>
          <cell r="AJ1555">
            <v>14.069000000000001</v>
          </cell>
          <cell r="AK1555" t="str">
            <v>KG</v>
          </cell>
          <cell r="AL1555" t="str">
            <v>4</v>
          </cell>
          <cell r="AM1555" t="str">
            <v>4</v>
          </cell>
          <cell r="AN1555" t="str">
            <v>16</v>
          </cell>
          <cell r="AO1555" t="str">
            <v>2288</v>
          </cell>
        </row>
        <row r="1556">
          <cell r="D1556" t="str">
            <v>48330-00100-00</v>
          </cell>
          <cell r="E1556" t="str">
            <v>NDEO BLACK&amp;WHITE 50ML + FUJI AA 65ML</v>
          </cell>
          <cell r="F1556">
            <v>0</v>
          </cell>
          <cell r="G1556" t="str">
            <v/>
          </cell>
          <cell r="H1556">
            <v>0.40300000000000002</v>
          </cell>
          <cell r="I1556" t="str">
            <v>L</v>
          </cell>
          <cell r="J1556" t="str">
            <v>ST</v>
          </cell>
          <cell r="K1556" t="str">
            <v/>
          </cell>
          <cell r="L1556" t="str">
            <v>0</v>
          </cell>
          <cell r="M1556" t="str">
            <v>24</v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>
            <v>70</v>
          </cell>
          <cell r="U1556">
            <v>50</v>
          </cell>
          <cell r="V1556">
            <v>115</v>
          </cell>
          <cell r="W1556" t="str">
            <v>MM</v>
          </cell>
          <cell r="X1556">
            <v>0</v>
          </cell>
          <cell r="Y1556">
            <v>0</v>
          </cell>
          <cell r="Z1556">
            <v>0</v>
          </cell>
          <cell r="AA1556" t="str">
            <v/>
          </cell>
          <cell r="AB1556">
            <v>383</v>
          </cell>
          <cell r="AC1556">
            <v>223</v>
          </cell>
          <cell r="AD1556">
            <v>129</v>
          </cell>
          <cell r="AE1556" t="str">
            <v>MM</v>
          </cell>
          <cell r="AF1556">
            <v>0.246</v>
          </cell>
          <cell r="AG1556" t="str">
            <v>KG</v>
          </cell>
          <cell r="AH1556">
            <v>0</v>
          </cell>
          <cell r="AI1556" t="str">
            <v/>
          </cell>
          <cell r="AJ1556">
            <v>6.1950000000000003</v>
          </cell>
          <cell r="AK1556" t="str">
            <v>KG</v>
          </cell>
          <cell r="AL1556" t="str">
            <v>10</v>
          </cell>
          <cell r="AM1556" t="str">
            <v>8</v>
          </cell>
          <cell r="AN1556" t="str">
            <v>80</v>
          </cell>
          <cell r="AO1556" t="str">
            <v>1920</v>
          </cell>
        </row>
        <row r="1557">
          <cell r="D1557" t="str">
            <v>48330-00104-00</v>
          </cell>
          <cell r="E1557" t="str">
            <v>NMEN DEO INVISIBLE B&amp;W 50ML</v>
          </cell>
          <cell r="F1557">
            <v>0</v>
          </cell>
          <cell r="G1557" t="str">
            <v/>
          </cell>
          <cell r="H1557">
            <v>0.185</v>
          </cell>
          <cell r="I1557" t="str">
            <v>L</v>
          </cell>
          <cell r="J1557" t="str">
            <v>ST</v>
          </cell>
          <cell r="K1557" t="str">
            <v/>
          </cell>
          <cell r="L1557" t="str">
            <v>0</v>
          </cell>
          <cell r="M1557" t="str">
            <v>24</v>
          </cell>
          <cell r="N1557" t="str">
            <v>8999777004552</v>
          </cell>
          <cell r="O1557" t="str">
            <v>HE</v>
          </cell>
          <cell r="P1557" t="str">
            <v/>
          </cell>
          <cell r="Q1557" t="str">
            <v/>
          </cell>
          <cell r="R1557" t="str">
            <v>8999777008505</v>
          </cell>
          <cell r="S1557" t="str">
            <v>HE</v>
          </cell>
          <cell r="T1557">
            <v>41</v>
          </cell>
          <cell r="U1557">
            <v>41</v>
          </cell>
          <cell r="V1557">
            <v>110</v>
          </cell>
          <cell r="W1557" t="str">
            <v>MM</v>
          </cell>
          <cell r="X1557">
            <v>0</v>
          </cell>
          <cell r="Y1557">
            <v>0</v>
          </cell>
          <cell r="Z1557">
            <v>0</v>
          </cell>
          <cell r="AA1557" t="str">
            <v/>
          </cell>
          <cell r="AB1557">
            <v>261</v>
          </cell>
          <cell r="AC1557">
            <v>176</v>
          </cell>
          <cell r="AD1557">
            <v>129</v>
          </cell>
          <cell r="AE1557" t="str">
            <v>MM</v>
          </cell>
          <cell r="AF1557">
            <v>154.47999999999999</v>
          </cell>
          <cell r="AG1557" t="str">
            <v>G</v>
          </cell>
          <cell r="AH1557">
            <v>0</v>
          </cell>
          <cell r="AI1557" t="str">
            <v/>
          </cell>
          <cell r="AJ1557">
            <v>3.8780000000000001</v>
          </cell>
          <cell r="AK1557" t="str">
            <v>KG</v>
          </cell>
          <cell r="AL1557" t="str">
            <v>19</v>
          </cell>
          <cell r="AM1557" t="str">
            <v>8</v>
          </cell>
          <cell r="AN1557" t="str">
            <v>152</v>
          </cell>
          <cell r="AO1557" t="str">
            <v>3648</v>
          </cell>
        </row>
        <row r="1558">
          <cell r="D1558" t="str">
            <v>48330-00105-00</v>
          </cell>
          <cell r="E1558" t="str">
            <v>NMEN DEO COOL KICK 50ML</v>
          </cell>
          <cell r="F1558">
            <v>0</v>
          </cell>
          <cell r="G1558" t="str">
            <v/>
          </cell>
          <cell r="H1558">
            <v>0.185</v>
          </cell>
          <cell r="I1558" t="str">
            <v>L</v>
          </cell>
          <cell r="J1558" t="str">
            <v>ST</v>
          </cell>
          <cell r="K1558" t="str">
            <v/>
          </cell>
          <cell r="L1558" t="str">
            <v>0</v>
          </cell>
          <cell r="M1558" t="str">
            <v>24</v>
          </cell>
          <cell r="N1558" t="str">
            <v>8999777008604</v>
          </cell>
          <cell r="O1558" t="str">
            <v>HE</v>
          </cell>
          <cell r="P1558" t="str">
            <v/>
          </cell>
          <cell r="Q1558" t="str">
            <v/>
          </cell>
          <cell r="R1558" t="str">
            <v>8999777008611</v>
          </cell>
          <cell r="S1558" t="str">
            <v>HE</v>
          </cell>
          <cell r="T1558">
            <v>41</v>
          </cell>
          <cell r="U1558">
            <v>41</v>
          </cell>
          <cell r="V1558">
            <v>110</v>
          </cell>
          <cell r="W1558" t="str">
            <v>MM</v>
          </cell>
          <cell r="X1558">
            <v>0</v>
          </cell>
          <cell r="Y1558">
            <v>0</v>
          </cell>
          <cell r="Z1558">
            <v>0</v>
          </cell>
          <cell r="AA1558" t="str">
            <v/>
          </cell>
          <cell r="AB1558">
            <v>250</v>
          </cell>
          <cell r="AC1558">
            <v>163</v>
          </cell>
          <cell r="AD1558">
            <v>112</v>
          </cell>
          <cell r="AE1558" t="str">
            <v>MM</v>
          </cell>
          <cell r="AF1558">
            <v>153.63</v>
          </cell>
          <cell r="AG1558" t="str">
            <v>G</v>
          </cell>
          <cell r="AH1558">
            <v>0</v>
          </cell>
          <cell r="AI1558" t="str">
            <v/>
          </cell>
          <cell r="AJ1558">
            <v>3.8380000000000001</v>
          </cell>
          <cell r="AK1558" t="str">
            <v>KG</v>
          </cell>
          <cell r="AL1558" t="str">
            <v>19</v>
          </cell>
          <cell r="AM1558" t="str">
            <v>8</v>
          </cell>
          <cell r="AN1558" t="str">
            <v>152</v>
          </cell>
          <cell r="AO1558" t="str">
            <v>3648</v>
          </cell>
        </row>
        <row r="1559">
          <cell r="D1559" t="str">
            <v>48330-00106-00</v>
          </cell>
          <cell r="E1559" t="str">
            <v>NMEN DEO SILVER PROTECT 50ML</v>
          </cell>
          <cell r="F1559">
            <v>0</v>
          </cell>
          <cell r="G1559" t="str">
            <v/>
          </cell>
          <cell r="H1559">
            <v>0.185</v>
          </cell>
          <cell r="I1559" t="str">
            <v>L</v>
          </cell>
          <cell r="J1559" t="str">
            <v>ST</v>
          </cell>
          <cell r="K1559" t="str">
            <v/>
          </cell>
          <cell r="L1559" t="str">
            <v>0</v>
          </cell>
          <cell r="M1559" t="str">
            <v>24</v>
          </cell>
          <cell r="N1559" t="str">
            <v>8999777008628</v>
          </cell>
          <cell r="O1559" t="str">
            <v>HE</v>
          </cell>
          <cell r="P1559" t="str">
            <v/>
          </cell>
          <cell r="Q1559" t="str">
            <v/>
          </cell>
          <cell r="R1559" t="str">
            <v>8999777008635</v>
          </cell>
          <cell r="S1559" t="str">
            <v>HE</v>
          </cell>
          <cell r="T1559">
            <v>41</v>
          </cell>
          <cell r="U1559">
            <v>41</v>
          </cell>
          <cell r="V1559">
            <v>110</v>
          </cell>
          <cell r="W1559" t="str">
            <v>MM</v>
          </cell>
          <cell r="X1559">
            <v>0</v>
          </cell>
          <cell r="Y1559">
            <v>0</v>
          </cell>
          <cell r="Z1559">
            <v>0</v>
          </cell>
          <cell r="AA1559" t="str">
            <v/>
          </cell>
          <cell r="AB1559">
            <v>250</v>
          </cell>
          <cell r="AC1559">
            <v>163</v>
          </cell>
          <cell r="AD1559">
            <v>112</v>
          </cell>
          <cell r="AE1559" t="str">
            <v>MM</v>
          </cell>
          <cell r="AF1559">
            <v>153.72999999999999</v>
          </cell>
          <cell r="AG1559" t="str">
            <v>G</v>
          </cell>
          <cell r="AH1559">
            <v>0</v>
          </cell>
          <cell r="AI1559" t="str">
            <v/>
          </cell>
          <cell r="AJ1559">
            <v>3.84</v>
          </cell>
          <cell r="AK1559" t="str">
            <v>KG</v>
          </cell>
          <cell r="AL1559" t="str">
            <v>19</v>
          </cell>
          <cell r="AM1559" t="str">
            <v>8</v>
          </cell>
          <cell r="AN1559" t="str">
            <v>152</v>
          </cell>
          <cell r="AO1559" t="str">
            <v>3648</v>
          </cell>
        </row>
        <row r="1560">
          <cell r="D1560" t="str">
            <v>48330-00107-00</v>
          </cell>
          <cell r="E1560" t="str">
            <v>NMEN DEO FRESH ACTIVE 50ML</v>
          </cell>
          <cell r="F1560">
            <v>0</v>
          </cell>
          <cell r="G1560" t="str">
            <v/>
          </cell>
          <cell r="H1560">
            <v>0.185</v>
          </cell>
          <cell r="I1560" t="str">
            <v>L</v>
          </cell>
          <cell r="J1560" t="str">
            <v>ST</v>
          </cell>
          <cell r="K1560" t="str">
            <v/>
          </cell>
          <cell r="L1560" t="str">
            <v>0</v>
          </cell>
          <cell r="M1560" t="str">
            <v>24</v>
          </cell>
          <cell r="N1560" t="str">
            <v>8999777008727</v>
          </cell>
          <cell r="O1560" t="str">
            <v>HE</v>
          </cell>
          <cell r="P1560" t="str">
            <v/>
          </cell>
          <cell r="Q1560" t="str">
            <v/>
          </cell>
          <cell r="R1560" t="str">
            <v>8999777008734</v>
          </cell>
          <cell r="S1560" t="str">
            <v>HE</v>
          </cell>
          <cell r="T1560">
            <v>41</v>
          </cell>
          <cell r="U1560">
            <v>41</v>
          </cell>
          <cell r="V1560">
            <v>110</v>
          </cell>
          <cell r="W1560" t="str">
            <v>MM</v>
          </cell>
          <cell r="X1560">
            <v>0</v>
          </cell>
          <cell r="Y1560">
            <v>0</v>
          </cell>
          <cell r="Z1560">
            <v>0</v>
          </cell>
          <cell r="AA1560" t="str">
            <v/>
          </cell>
          <cell r="AB1560">
            <v>250</v>
          </cell>
          <cell r="AC1560">
            <v>163</v>
          </cell>
          <cell r="AD1560">
            <v>112</v>
          </cell>
          <cell r="AE1560" t="str">
            <v>MM</v>
          </cell>
          <cell r="AF1560">
            <v>154.47999999999999</v>
          </cell>
          <cell r="AG1560" t="str">
            <v>G</v>
          </cell>
          <cell r="AH1560">
            <v>0</v>
          </cell>
          <cell r="AI1560" t="str">
            <v/>
          </cell>
          <cell r="AJ1560">
            <v>3.8660000000000001</v>
          </cell>
          <cell r="AK1560" t="str">
            <v>KG</v>
          </cell>
          <cell r="AL1560" t="str">
            <v>19</v>
          </cell>
          <cell r="AM1560" t="str">
            <v>8</v>
          </cell>
          <cell r="AN1560" t="str">
            <v>152</v>
          </cell>
          <cell r="AO1560" t="str">
            <v>3648</v>
          </cell>
        </row>
        <row r="1561">
          <cell r="D1561" t="str">
            <v>48330-00108-00</v>
          </cell>
          <cell r="E1561" t="str">
            <v>NMEN DEO DRY IMPACT 50ML</v>
          </cell>
          <cell r="F1561">
            <v>0</v>
          </cell>
          <cell r="G1561" t="str">
            <v/>
          </cell>
          <cell r="H1561">
            <v>0.185</v>
          </cell>
          <cell r="I1561" t="str">
            <v>L</v>
          </cell>
          <cell r="J1561" t="str">
            <v>ST</v>
          </cell>
          <cell r="K1561" t="str">
            <v/>
          </cell>
          <cell r="L1561" t="str">
            <v>0</v>
          </cell>
          <cell r="M1561" t="str">
            <v>24</v>
          </cell>
          <cell r="N1561" t="str">
            <v>8999777008741</v>
          </cell>
          <cell r="O1561" t="str">
            <v>HE</v>
          </cell>
          <cell r="P1561" t="str">
            <v/>
          </cell>
          <cell r="Q1561" t="str">
            <v/>
          </cell>
          <cell r="R1561" t="str">
            <v>8999777008758</v>
          </cell>
          <cell r="S1561" t="str">
            <v>HE</v>
          </cell>
          <cell r="T1561">
            <v>41</v>
          </cell>
          <cell r="U1561">
            <v>41</v>
          </cell>
          <cell r="V1561">
            <v>110</v>
          </cell>
          <cell r="W1561" t="str">
            <v>MM</v>
          </cell>
          <cell r="X1561">
            <v>0</v>
          </cell>
          <cell r="Y1561">
            <v>0</v>
          </cell>
          <cell r="Z1561">
            <v>0</v>
          </cell>
          <cell r="AA1561" t="str">
            <v/>
          </cell>
          <cell r="AB1561">
            <v>250</v>
          </cell>
          <cell r="AC1561">
            <v>163</v>
          </cell>
          <cell r="AD1561">
            <v>112</v>
          </cell>
          <cell r="AE1561" t="str">
            <v>MM</v>
          </cell>
          <cell r="AF1561">
            <v>154.63</v>
          </cell>
          <cell r="AG1561" t="str">
            <v>G</v>
          </cell>
          <cell r="AH1561">
            <v>0</v>
          </cell>
          <cell r="AI1561" t="str">
            <v/>
          </cell>
          <cell r="AJ1561">
            <v>3.87</v>
          </cell>
          <cell r="AK1561" t="str">
            <v>KG</v>
          </cell>
          <cell r="AL1561" t="str">
            <v>19</v>
          </cell>
          <cell r="AM1561" t="str">
            <v>8</v>
          </cell>
          <cell r="AN1561" t="str">
            <v>152</v>
          </cell>
          <cell r="AO1561" t="str">
            <v>3648</v>
          </cell>
        </row>
        <row r="1562">
          <cell r="D1562" t="str">
            <v>48330-00109-00</v>
          </cell>
          <cell r="E1562" t="str">
            <v>NMEN ACNE CONTROL FACIAL FOAM 100ML</v>
          </cell>
          <cell r="F1562">
            <v>0</v>
          </cell>
          <cell r="G1562" t="str">
            <v/>
          </cell>
          <cell r="H1562">
            <v>0.57999999999999996</v>
          </cell>
          <cell r="I1562" t="str">
            <v>L</v>
          </cell>
          <cell r="J1562" t="str">
            <v>ST</v>
          </cell>
          <cell r="K1562" t="str">
            <v/>
          </cell>
          <cell r="L1562" t="str">
            <v>0</v>
          </cell>
          <cell r="M1562" t="str">
            <v>24</v>
          </cell>
          <cell r="N1562" t="str">
            <v>8999777008642</v>
          </cell>
          <cell r="O1562" t="str">
            <v>HE</v>
          </cell>
          <cell r="P1562" t="str">
            <v/>
          </cell>
          <cell r="Q1562" t="str">
            <v/>
          </cell>
          <cell r="R1562" t="str">
            <v>8999777008659</v>
          </cell>
          <cell r="S1562" t="str">
            <v>HE</v>
          </cell>
          <cell r="T1562">
            <v>80</v>
          </cell>
          <cell r="U1562">
            <v>50</v>
          </cell>
          <cell r="V1562">
            <v>145</v>
          </cell>
          <cell r="W1562" t="str">
            <v>MM</v>
          </cell>
          <cell r="X1562">
            <v>0</v>
          </cell>
          <cell r="Y1562">
            <v>0</v>
          </cell>
          <cell r="Z1562">
            <v>0</v>
          </cell>
          <cell r="AA1562" t="str">
            <v/>
          </cell>
          <cell r="AB1562">
            <v>303</v>
          </cell>
          <cell r="AC1562">
            <v>210</v>
          </cell>
          <cell r="AD1562">
            <v>145</v>
          </cell>
          <cell r="AE1562" t="str">
            <v>MM</v>
          </cell>
          <cell r="AF1562">
            <v>113.87</v>
          </cell>
          <cell r="AG1562" t="str">
            <v>G</v>
          </cell>
          <cell r="AH1562">
            <v>0</v>
          </cell>
          <cell r="AI1562" t="str">
            <v/>
          </cell>
          <cell r="AJ1562">
            <v>3.0790000000000002</v>
          </cell>
          <cell r="AK1562" t="str">
            <v>KG</v>
          </cell>
          <cell r="AL1562" t="str">
            <v>10</v>
          </cell>
          <cell r="AM1562" t="str">
            <v>7</v>
          </cell>
          <cell r="AN1562" t="str">
            <v>70</v>
          </cell>
          <cell r="AO1562" t="str">
            <v>1680</v>
          </cell>
        </row>
        <row r="1563">
          <cell r="D1563" t="str">
            <v>48330-00110-00</v>
          </cell>
          <cell r="E1563" t="str">
            <v>NMEN WHITE OC MUD FACIAL FOAM 100ML</v>
          </cell>
          <cell r="F1563">
            <v>0</v>
          </cell>
          <cell r="G1563" t="str">
            <v/>
          </cell>
          <cell r="H1563">
            <v>0.57999999999999996</v>
          </cell>
          <cell r="I1563" t="str">
            <v>L</v>
          </cell>
          <cell r="J1563" t="str">
            <v>ST</v>
          </cell>
          <cell r="K1563" t="str">
            <v/>
          </cell>
          <cell r="L1563" t="str">
            <v>0</v>
          </cell>
          <cell r="M1563" t="str">
            <v>24</v>
          </cell>
          <cell r="N1563" t="str">
            <v>8999777008666</v>
          </cell>
          <cell r="O1563" t="str">
            <v>HE</v>
          </cell>
          <cell r="P1563" t="str">
            <v/>
          </cell>
          <cell r="Q1563" t="str">
            <v/>
          </cell>
          <cell r="R1563" t="str">
            <v>8999777008673</v>
          </cell>
          <cell r="S1563" t="str">
            <v>HE</v>
          </cell>
          <cell r="T1563">
            <v>80</v>
          </cell>
          <cell r="U1563">
            <v>50</v>
          </cell>
          <cell r="V1563">
            <v>145</v>
          </cell>
          <cell r="W1563" t="str">
            <v>MM</v>
          </cell>
          <cell r="X1563">
            <v>0</v>
          </cell>
          <cell r="Y1563">
            <v>0</v>
          </cell>
          <cell r="Z1563">
            <v>0</v>
          </cell>
          <cell r="AA1563" t="str">
            <v/>
          </cell>
          <cell r="AB1563">
            <v>303</v>
          </cell>
          <cell r="AC1563">
            <v>210</v>
          </cell>
          <cell r="AD1563">
            <v>145</v>
          </cell>
          <cell r="AE1563" t="str">
            <v>MM</v>
          </cell>
          <cell r="AF1563">
            <v>113.67</v>
          </cell>
          <cell r="AG1563" t="str">
            <v>G</v>
          </cell>
          <cell r="AH1563">
            <v>0</v>
          </cell>
          <cell r="AI1563" t="str">
            <v/>
          </cell>
          <cell r="AJ1563">
            <v>3.0739999999999998</v>
          </cell>
          <cell r="AK1563" t="str">
            <v>KG</v>
          </cell>
          <cell r="AL1563" t="str">
            <v>10</v>
          </cell>
          <cell r="AM1563" t="str">
            <v>6</v>
          </cell>
          <cell r="AN1563" t="str">
            <v>60</v>
          </cell>
          <cell r="AO1563" t="str">
            <v>1440</v>
          </cell>
        </row>
        <row r="1564">
          <cell r="D1564" t="str">
            <v>48330-00111-00</v>
          </cell>
          <cell r="E1564" t="str">
            <v>NMEN WHITE OC FACIAL FOAM 100ML</v>
          </cell>
          <cell r="F1564">
            <v>0</v>
          </cell>
          <cell r="G1564" t="str">
            <v/>
          </cell>
          <cell r="H1564">
            <v>0.57999999999999996</v>
          </cell>
          <cell r="I1564" t="str">
            <v>L</v>
          </cell>
          <cell r="J1564" t="str">
            <v>ST</v>
          </cell>
          <cell r="K1564" t="str">
            <v/>
          </cell>
          <cell r="L1564" t="str">
            <v>0</v>
          </cell>
          <cell r="M1564" t="str">
            <v>24</v>
          </cell>
          <cell r="N1564" t="str">
            <v>8999777008680</v>
          </cell>
          <cell r="O1564" t="str">
            <v>HE</v>
          </cell>
          <cell r="P1564" t="str">
            <v/>
          </cell>
          <cell r="Q1564" t="str">
            <v/>
          </cell>
          <cell r="R1564" t="str">
            <v>8999777008697</v>
          </cell>
          <cell r="S1564" t="str">
            <v>HE</v>
          </cell>
          <cell r="T1564">
            <v>80</v>
          </cell>
          <cell r="U1564">
            <v>50</v>
          </cell>
          <cell r="V1564">
            <v>145</v>
          </cell>
          <cell r="W1564" t="str">
            <v>MM</v>
          </cell>
          <cell r="X1564">
            <v>0</v>
          </cell>
          <cell r="Y1564">
            <v>0</v>
          </cell>
          <cell r="Z1564">
            <v>0</v>
          </cell>
          <cell r="AA1564" t="str">
            <v/>
          </cell>
          <cell r="AB1564">
            <v>303</v>
          </cell>
          <cell r="AC1564">
            <v>210</v>
          </cell>
          <cell r="AD1564">
            <v>145</v>
          </cell>
          <cell r="AE1564" t="str">
            <v>MM</v>
          </cell>
          <cell r="AF1564">
            <v>117.245</v>
          </cell>
          <cell r="AG1564" t="str">
            <v>G</v>
          </cell>
          <cell r="AH1564">
            <v>0</v>
          </cell>
          <cell r="AI1564" t="str">
            <v/>
          </cell>
          <cell r="AJ1564">
            <v>3.16</v>
          </cell>
          <cell r="AK1564" t="str">
            <v>KG</v>
          </cell>
          <cell r="AL1564" t="str">
            <v>10</v>
          </cell>
          <cell r="AM1564" t="str">
            <v>7</v>
          </cell>
          <cell r="AN1564" t="str">
            <v>70</v>
          </cell>
          <cell r="AO1564" t="str">
            <v>1680</v>
          </cell>
        </row>
        <row r="1565">
          <cell r="D1565" t="str">
            <v>48330-00112-00</v>
          </cell>
          <cell r="E1565" t="str">
            <v>NMEN EXTRA WHT DARK SPOT MINIMIZER 100ML</v>
          </cell>
          <cell r="F1565">
            <v>0</v>
          </cell>
          <cell r="G1565" t="str">
            <v/>
          </cell>
          <cell r="H1565">
            <v>0.57999999999999996</v>
          </cell>
          <cell r="I1565" t="str">
            <v>L</v>
          </cell>
          <cell r="J1565" t="str">
            <v>ST</v>
          </cell>
          <cell r="K1565" t="str">
            <v/>
          </cell>
          <cell r="L1565" t="str">
            <v>0</v>
          </cell>
          <cell r="M1565" t="str">
            <v>24</v>
          </cell>
          <cell r="N1565" t="str">
            <v>8999777008703</v>
          </cell>
          <cell r="O1565" t="str">
            <v>HE</v>
          </cell>
          <cell r="P1565" t="str">
            <v/>
          </cell>
          <cell r="Q1565" t="str">
            <v/>
          </cell>
          <cell r="R1565" t="str">
            <v>8999777008710</v>
          </cell>
          <cell r="S1565" t="str">
            <v>HE</v>
          </cell>
          <cell r="T1565">
            <v>80</v>
          </cell>
          <cell r="U1565">
            <v>50</v>
          </cell>
          <cell r="V1565">
            <v>145</v>
          </cell>
          <cell r="W1565" t="str">
            <v>MM</v>
          </cell>
          <cell r="X1565">
            <v>0</v>
          </cell>
          <cell r="Y1565">
            <v>0</v>
          </cell>
          <cell r="Z1565">
            <v>0</v>
          </cell>
          <cell r="AA1565" t="str">
            <v/>
          </cell>
          <cell r="AB1565">
            <v>303</v>
          </cell>
          <cell r="AC1565">
            <v>210</v>
          </cell>
          <cell r="AD1565">
            <v>145</v>
          </cell>
          <cell r="AE1565" t="str">
            <v>MM</v>
          </cell>
          <cell r="AF1565">
            <v>122.87</v>
          </cell>
          <cell r="AG1565" t="str">
            <v>G</v>
          </cell>
          <cell r="AH1565">
            <v>0</v>
          </cell>
          <cell r="AI1565" t="str">
            <v/>
          </cell>
          <cell r="AJ1565">
            <v>3.2949999999999999</v>
          </cell>
          <cell r="AK1565" t="str">
            <v>KG</v>
          </cell>
          <cell r="AL1565" t="str">
            <v>10</v>
          </cell>
          <cell r="AM1565" t="str">
            <v>7</v>
          </cell>
          <cell r="AN1565" t="str">
            <v>70</v>
          </cell>
          <cell r="AO1565" t="str">
            <v>1680</v>
          </cell>
        </row>
        <row r="1566">
          <cell r="D1566" t="str">
            <v>48330-00113-00</v>
          </cell>
          <cell r="E1566" t="str">
            <v>INSTANT WHT SRM 180ML &amp; DEO EW 25ML</v>
          </cell>
          <cell r="F1566">
            <v>0</v>
          </cell>
          <cell r="G1566" t="str">
            <v/>
          </cell>
          <cell r="H1566">
            <v>0.317</v>
          </cell>
          <cell r="I1566" t="str">
            <v>L</v>
          </cell>
          <cell r="J1566" t="str">
            <v>ST</v>
          </cell>
          <cell r="K1566" t="str">
            <v/>
          </cell>
          <cell r="L1566" t="str">
            <v>0</v>
          </cell>
          <cell r="M1566" t="str">
            <v>24</v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>
            <v>60</v>
          </cell>
          <cell r="U1566">
            <v>96</v>
          </cell>
          <cell r="V1566">
            <v>55</v>
          </cell>
          <cell r="W1566" t="str">
            <v>MM</v>
          </cell>
          <cell r="X1566">
            <v>0</v>
          </cell>
          <cell r="Y1566">
            <v>0</v>
          </cell>
          <cell r="Z1566">
            <v>0</v>
          </cell>
          <cell r="AA1566" t="str">
            <v/>
          </cell>
          <cell r="AB1566">
            <v>408</v>
          </cell>
          <cell r="AC1566">
            <v>383</v>
          </cell>
          <cell r="AD1566">
            <v>226</v>
          </cell>
          <cell r="AE1566" t="str">
            <v>MM</v>
          </cell>
          <cell r="AF1566">
            <v>0.34599999999999997</v>
          </cell>
          <cell r="AG1566" t="str">
            <v>KG</v>
          </cell>
          <cell r="AH1566">
            <v>0</v>
          </cell>
          <cell r="AI1566" t="str">
            <v/>
          </cell>
          <cell r="AJ1566">
            <v>8.8350000000000009</v>
          </cell>
          <cell r="AK1566" t="str">
            <v>KG</v>
          </cell>
          <cell r="AL1566" t="str">
            <v>6</v>
          </cell>
          <cell r="AM1566" t="str">
            <v>4</v>
          </cell>
          <cell r="AN1566" t="str">
            <v>24</v>
          </cell>
          <cell r="AO1566" t="str">
            <v>576</v>
          </cell>
        </row>
        <row r="1567">
          <cell r="D1567" t="str">
            <v>48330-00114-00</v>
          </cell>
          <cell r="E1567" t="str">
            <v>HP KOYO HANGAT RI 2'S HANGER (PLUS ONE)</v>
          </cell>
          <cell r="F1567">
            <v>0</v>
          </cell>
          <cell r="G1567" t="str">
            <v/>
          </cell>
          <cell r="H1567">
            <v>0.93500000000000005</v>
          </cell>
          <cell r="I1567" t="str">
            <v>L</v>
          </cell>
          <cell r="J1567" t="str">
            <v>ST</v>
          </cell>
          <cell r="K1567" t="str">
            <v/>
          </cell>
          <cell r="L1567" t="str">
            <v>0</v>
          </cell>
          <cell r="M1567" t="str">
            <v>50</v>
          </cell>
          <cell r="N1567" t="str">
            <v>8999777008857</v>
          </cell>
          <cell r="O1567" t="str">
            <v>HE</v>
          </cell>
          <cell r="P1567" t="str">
            <v/>
          </cell>
          <cell r="Q1567" t="str">
            <v/>
          </cell>
          <cell r="R1567" t="str">
            <v>8999777008864</v>
          </cell>
          <cell r="S1567" t="str">
            <v>HE</v>
          </cell>
          <cell r="T1567">
            <v>170</v>
          </cell>
          <cell r="U1567">
            <v>110</v>
          </cell>
          <cell r="V1567">
            <v>50</v>
          </cell>
          <cell r="W1567" t="str">
            <v>MM</v>
          </cell>
          <cell r="X1567">
            <v>0</v>
          </cell>
          <cell r="Y1567">
            <v>0</v>
          </cell>
          <cell r="Z1567">
            <v>0</v>
          </cell>
          <cell r="AA1567" t="str">
            <v/>
          </cell>
          <cell r="AB1567">
            <v>526</v>
          </cell>
          <cell r="AC1567">
            <v>346</v>
          </cell>
          <cell r="AD1567">
            <v>242</v>
          </cell>
          <cell r="AE1567" t="str">
            <v>MM</v>
          </cell>
          <cell r="AF1567">
            <v>6.8000000000000005E-2</v>
          </cell>
          <cell r="AG1567" t="str">
            <v>KG</v>
          </cell>
          <cell r="AH1567">
            <v>0</v>
          </cell>
          <cell r="AI1567" t="str">
            <v/>
          </cell>
          <cell r="AJ1567">
            <v>3.839</v>
          </cell>
          <cell r="AK1567" t="str">
            <v>KG</v>
          </cell>
          <cell r="AL1567" t="str">
            <v>4</v>
          </cell>
          <cell r="AM1567" t="str">
            <v>5</v>
          </cell>
          <cell r="AN1567" t="str">
            <v>20</v>
          </cell>
          <cell r="AO1567" t="str">
            <v>1000</v>
          </cell>
        </row>
        <row r="1568">
          <cell r="D1568" t="str">
            <v>48330-00115-00</v>
          </cell>
          <cell r="E1568" t="str">
            <v>HP KOYO PANAS RI 2'S HANGER (PLUS ONE)</v>
          </cell>
          <cell r="F1568">
            <v>0</v>
          </cell>
          <cell r="G1568" t="str">
            <v/>
          </cell>
          <cell r="H1568">
            <v>0.93500000000000005</v>
          </cell>
          <cell r="I1568" t="str">
            <v>L</v>
          </cell>
          <cell r="J1568" t="str">
            <v>ST</v>
          </cell>
          <cell r="K1568" t="str">
            <v/>
          </cell>
          <cell r="L1568" t="str">
            <v>0</v>
          </cell>
          <cell r="M1568" t="str">
            <v>50</v>
          </cell>
          <cell r="N1568" t="str">
            <v>8999777008833</v>
          </cell>
          <cell r="O1568" t="str">
            <v>HE</v>
          </cell>
          <cell r="P1568" t="str">
            <v/>
          </cell>
          <cell r="Q1568" t="str">
            <v/>
          </cell>
          <cell r="R1568" t="str">
            <v>8999777008840</v>
          </cell>
          <cell r="S1568" t="str">
            <v>HE</v>
          </cell>
          <cell r="T1568">
            <v>170</v>
          </cell>
          <cell r="U1568">
            <v>110</v>
          </cell>
          <cell r="V1568">
            <v>50</v>
          </cell>
          <cell r="W1568" t="str">
            <v>MM</v>
          </cell>
          <cell r="X1568">
            <v>0</v>
          </cell>
          <cell r="Y1568">
            <v>0</v>
          </cell>
          <cell r="Z1568">
            <v>0</v>
          </cell>
          <cell r="AA1568" t="str">
            <v/>
          </cell>
          <cell r="AB1568">
            <v>526</v>
          </cell>
          <cell r="AC1568">
            <v>346</v>
          </cell>
          <cell r="AD1568">
            <v>242</v>
          </cell>
          <cell r="AE1568" t="str">
            <v>MM</v>
          </cell>
          <cell r="AF1568">
            <v>6.8000000000000005E-2</v>
          </cell>
          <cell r="AG1568" t="str">
            <v>KG</v>
          </cell>
          <cell r="AH1568">
            <v>0</v>
          </cell>
          <cell r="AI1568" t="str">
            <v/>
          </cell>
          <cell r="AJ1568">
            <v>3.839</v>
          </cell>
          <cell r="AK1568" t="str">
            <v>KG</v>
          </cell>
          <cell r="AL1568" t="str">
            <v>4</v>
          </cell>
          <cell r="AM1568" t="str">
            <v>5</v>
          </cell>
          <cell r="AN1568" t="str">
            <v>20</v>
          </cell>
          <cell r="AO1568" t="str">
            <v>1000</v>
          </cell>
        </row>
        <row r="1569">
          <cell r="D1569" t="str">
            <v>48330-00117-00</v>
          </cell>
          <cell r="E1569" t="str">
            <v>NMEN CLN WHT_ACE-OIL_CNT_SCR 100ML</v>
          </cell>
          <cell r="F1569">
            <v>0</v>
          </cell>
          <cell r="G1569" t="str">
            <v/>
          </cell>
          <cell r="H1569">
            <v>0.57999999999999996</v>
          </cell>
          <cell r="I1569" t="str">
            <v>L</v>
          </cell>
          <cell r="J1569" t="str">
            <v>ST</v>
          </cell>
          <cell r="K1569" t="str">
            <v/>
          </cell>
          <cell r="L1569" t="str">
            <v>0</v>
          </cell>
          <cell r="M1569" t="str">
            <v>24</v>
          </cell>
          <cell r="N1569" t="str">
            <v>8999777002954</v>
          </cell>
          <cell r="O1569" t="str">
            <v>HE</v>
          </cell>
          <cell r="P1569" t="str">
            <v/>
          </cell>
          <cell r="Q1569" t="str">
            <v/>
          </cell>
          <cell r="R1569" t="str">
            <v>8999777009083</v>
          </cell>
          <cell r="S1569" t="str">
            <v>HE</v>
          </cell>
          <cell r="T1569">
            <v>80</v>
          </cell>
          <cell r="U1569">
            <v>50</v>
          </cell>
          <cell r="V1569">
            <v>145</v>
          </cell>
          <cell r="W1569" t="str">
            <v>MM</v>
          </cell>
          <cell r="X1569">
            <v>0</v>
          </cell>
          <cell r="Y1569">
            <v>0</v>
          </cell>
          <cell r="Z1569">
            <v>0</v>
          </cell>
          <cell r="AA1569" t="str">
            <v/>
          </cell>
          <cell r="AB1569">
            <v>303</v>
          </cell>
          <cell r="AC1569">
            <v>210</v>
          </cell>
          <cell r="AD1569">
            <v>145</v>
          </cell>
          <cell r="AE1569" t="str">
            <v>MM</v>
          </cell>
          <cell r="AF1569">
            <v>122.87</v>
          </cell>
          <cell r="AG1569" t="str">
            <v>G</v>
          </cell>
          <cell r="AH1569">
            <v>0</v>
          </cell>
          <cell r="AI1569" t="str">
            <v/>
          </cell>
          <cell r="AJ1569">
            <v>3.1970000000000001</v>
          </cell>
          <cell r="AK1569" t="str">
            <v>KG</v>
          </cell>
          <cell r="AL1569" t="str">
            <v>10</v>
          </cell>
          <cell r="AM1569" t="str">
            <v>7</v>
          </cell>
          <cell r="AN1569" t="str">
            <v>70</v>
          </cell>
          <cell r="AO1569" t="str">
            <v>1680</v>
          </cell>
        </row>
        <row r="1570">
          <cell r="D1570" t="str">
            <v>48330-00118-00</v>
          </cell>
          <cell r="E1570" t="str">
            <v>NMEN FC_CR RFN_SRM_MD 120ML</v>
          </cell>
          <cell r="F1570">
            <v>0</v>
          </cell>
          <cell r="G1570" t="str">
            <v/>
          </cell>
          <cell r="H1570">
            <v>0.35299999999999998</v>
          </cell>
          <cell r="I1570" t="str">
            <v>L</v>
          </cell>
          <cell r="J1570" t="str">
            <v>ST</v>
          </cell>
          <cell r="K1570" t="str">
            <v/>
          </cell>
          <cell r="L1570" t="str">
            <v>0</v>
          </cell>
          <cell r="M1570" t="str">
            <v>24</v>
          </cell>
          <cell r="N1570" t="str">
            <v>8999777005405</v>
          </cell>
          <cell r="O1570" t="str">
            <v>HE</v>
          </cell>
          <cell r="P1570" t="str">
            <v/>
          </cell>
          <cell r="Q1570" t="str">
            <v/>
          </cell>
          <cell r="R1570" t="str">
            <v>8999777009090</v>
          </cell>
          <cell r="S1570" t="str">
            <v>HE</v>
          </cell>
          <cell r="T1570">
            <v>67</v>
          </cell>
          <cell r="U1570">
            <v>39</v>
          </cell>
          <cell r="V1570">
            <v>135</v>
          </cell>
          <cell r="W1570" t="str">
            <v>MM</v>
          </cell>
          <cell r="X1570">
            <v>0</v>
          </cell>
          <cell r="Y1570">
            <v>0</v>
          </cell>
          <cell r="Z1570">
            <v>0</v>
          </cell>
          <cell r="AA1570" t="str">
            <v/>
          </cell>
          <cell r="AB1570">
            <v>270</v>
          </cell>
          <cell r="AC1570">
            <v>230</v>
          </cell>
          <cell r="AD1570">
            <v>140</v>
          </cell>
          <cell r="AE1570" t="str">
            <v>MM</v>
          </cell>
          <cell r="AF1570">
            <v>161.94</v>
          </cell>
          <cell r="AG1570" t="str">
            <v>G</v>
          </cell>
          <cell r="AH1570">
            <v>0</v>
          </cell>
          <cell r="AI1570" t="str">
            <v/>
          </cell>
          <cell r="AJ1570">
            <v>4.0880000000000001</v>
          </cell>
          <cell r="AK1570" t="str">
            <v>KG</v>
          </cell>
          <cell r="AL1570" t="str">
            <v>12</v>
          </cell>
          <cell r="AM1570" t="str">
            <v>8</v>
          </cell>
          <cell r="AN1570" t="str">
            <v>96</v>
          </cell>
          <cell r="AO1570" t="str">
            <v>2304</v>
          </cell>
        </row>
        <row r="1571">
          <cell r="D1571" t="str">
            <v>48330-00120-00</v>
          </cell>
          <cell r="E1571" t="str">
            <v>NM AC FOAM 100ML+NDEO FRESH ACTIVE 25ML</v>
          </cell>
          <cell r="F1571">
            <v>0</v>
          </cell>
          <cell r="G1571" t="str">
            <v/>
          </cell>
          <cell r="H1571">
            <v>0.87</v>
          </cell>
          <cell r="I1571" t="str">
            <v>L</v>
          </cell>
          <cell r="J1571" t="str">
            <v>ST</v>
          </cell>
          <cell r="K1571" t="str">
            <v/>
          </cell>
          <cell r="L1571" t="str">
            <v>0</v>
          </cell>
          <cell r="M1571" t="str">
            <v>24</v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>
            <v>100</v>
          </cell>
          <cell r="U1571">
            <v>60</v>
          </cell>
          <cell r="V1571">
            <v>145</v>
          </cell>
          <cell r="W1571" t="str">
            <v>MM</v>
          </cell>
          <cell r="X1571">
            <v>0</v>
          </cell>
          <cell r="Y1571">
            <v>0</v>
          </cell>
          <cell r="Z1571">
            <v>0</v>
          </cell>
          <cell r="AA1571" t="str">
            <v/>
          </cell>
          <cell r="AB1571">
            <v>428</v>
          </cell>
          <cell r="AC1571">
            <v>393</v>
          </cell>
          <cell r="AD1571">
            <v>166</v>
          </cell>
          <cell r="AE1571" t="str">
            <v>MM</v>
          </cell>
          <cell r="AF1571">
            <v>235</v>
          </cell>
          <cell r="AG1571" t="str">
            <v>G</v>
          </cell>
          <cell r="AH1571">
            <v>0</v>
          </cell>
          <cell r="AI1571" t="str">
            <v/>
          </cell>
          <cell r="AJ1571">
            <v>6.0759999999999996</v>
          </cell>
          <cell r="AK1571" t="str">
            <v>KG</v>
          </cell>
          <cell r="AL1571" t="str">
            <v>5</v>
          </cell>
          <cell r="AM1571" t="str">
            <v>8</v>
          </cell>
          <cell r="AN1571" t="str">
            <v>40</v>
          </cell>
          <cell r="AO1571" t="str">
            <v>960</v>
          </cell>
        </row>
        <row r="1572">
          <cell r="D1572" t="str">
            <v>48330-00121-00</v>
          </cell>
          <cell r="E1572" t="str">
            <v>NM CVM 100ML + NDEO COOLKICK 25ML</v>
          </cell>
          <cell r="F1572">
            <v>0</v>
          </cell>
          <cell r="G1572" t="str">
            <v/>
          </cell>
          <cell r="H1572">
            <v>0.87</v>
          </cell>
          <cell r="I1572" t="str">
            <v>L</v>
          </cell>
          <cell r="J1572" t="str">
            <v>ST</v>
          </cell>
          <cell r="K1572" t="str">
            <v/>
          </cell>
          <cell r="L1572" t="str">
            <v>0</v>
          </cell>
          <cell r="M1572" t="str">
            <v>24</v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>
            <v>100</v>
          </cell>
          <cell r="U1572">
            <v>60</v>
          </cell>
          <cell r="V1572">
            <v>145</v>
          </cell>
          <cell r="W1572" t="str">
            <v>MM</v>
          </cell>
          <cell r="X1572">
            <v>0</v>
          </cell>
          <cell r="Y1572">
            <v>0</v>
          </cell>
          <cell r="Z1572">
            <v>0</v>
          </cell>
          <cell r="AA1572" t="str">
            <v/>
          </cell>
          <cell r="AB1572">
            <v>428</v>
          </cell>
          <cell r="AC1572">
            <v>393</v>
          </cell>
          <cell r="AD1572">
            <v>166</v>
          </cell>
          <cell r="AE1572" t="str">
            <v>MM</v>
          </cell>
          <cell r="AF1572">
            <v>234</v>
          </cell>
          <cell r="AG1572" t="str">
            <v>G</v>
          </cell>
          <cell r="AH1572">
            <v>0</v>
          </cell>
          <cell r="AI1572" t="str">
            <v/>
          </cell>
          <cell r="AJ1572">
            <v>6.0590000000000002</v>
          </cell>
          <cell r="AK1572" t="str">
            <v>KG</v>
          </cell>
          <cell r="AL1572" t="str">
            <v>5</v>
          </cell>
          <cell r="AM1572" t="str">
            <v>8</v>
          </cell>
          <cell r="AN1572" t="str">
            <v>40</v>
          </cell>
          <cell r="AO1572" t="str">
            <v>960</v>
          </cell>
        </row>
        <row r="1573">
          <cell r="D1573" t="str">
            <v>48330-00122-00</v>
          </cell>
          <cell r="E1573" t="str">
            <v>NBL INST WHT 200ML+NDEO HAPPY SHV 25ML</v>
          </cell>
          <cell r="F1573">
            <v>0</v>
          </cell>
          <cell r="G1573" t="str">
            <v/>
          </cell>
          <cell r="H1573">
            <v>0.81</v>
          </cell>
          <cell r="I1573" t="str">
            <v>L</v>
          </cell>
          <cell r="J1573" t="str">
            <v>ST</v>
          </cell>
          <cell r="K1573" t="str">
            <v/>
          </cell>
          <cell r="L1573" t="str">
            <v>0</v>
          </cell>
          <cell r="M1573" t="str">
            <v>24</v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>
            <v>60</v>
          </cell>
          <cell r="U1573">
            <v>75</v>
          </cell>
          <cell r="V1573">
            <v>180</v>
          </cell>
          <cell r="W1573" t="str">
            <v>MM</v>
          </cell>
          <cell r="X1573">
            <v>0</v>
          </cell>
          <cell r="Y1573">
            <v>0</v>
          </cell>
          <cell r="Z1573">
            <v>0</v>
          </cell>
          <cell r="AA1573" t="str">
            <v/>
          </cell>
          <cell r="AB1573">
            <v>346</v>
          </cell>
          <cell r="AC1573">
            <v>305</v>
          </cell>
          <cell r="AD1573">
            <v>201</v>
          </cell>
          <cell r="AE1573" t="str">
            <v>MM</v>
          </cell>
          <cell r="AF1573">
            <v>0.34599999999999997</v>
          </cell>
          <cell r="AG1573" t="str">
            <v>KG</v>
          </cell>
          <cell r="AH1573">
            <v>0</v>
          </cell>
          <cell r="AI1573" t="str">
            <v/>
          </cell>
          <cell r="AJ1573">
            <v>8.6760000000000002</v>
          </cell>
          <cell r="AK1573" t="str">
            <v>KG</v>
          </cell>
          <cell r="AL1573" t="str">
            <v>6</v>
          </cell>
          <cell r="AM1573" t="str">
            <v>6</v>
          </cell>
          <cell r="AN1573" t="str">
            <v>36</v>
          </cell>
          <cell r="AO1573" t="str">
            <v>864</v>
          </cell>
        </row>
        <row r="1574">
          <cell r="D1574" t="str">
            <v>48330-00123-00</v>
          </cell>
          <cell r="E1574" t="str">
            <v>NM ADS 100ML + NDEO COOLKICK 25ML</v>
          </cell>
          <cell r="F1574">
            <v>0</v>
          </cell>
          <cell r="G1574" t="str">
            <v/>
          </cell>
          <cell r="H1574">
            <v>0.87</v>
          </cell>
          <cell r="I1574" t="str">
            <v>L</v>
          </cell>
          <cell r="J1574" t="str">
            <v>ST</v>
          </cell>
          <cell r="K1574" t="str">
            <v/>
          </cell>
          <cell r="L1574" t="str">
            <v>0</v>
          </cell>
          <cell r="M1574" t="str">
            <v>24</v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>
            <v>100</v>
          </cell>
          <cell r="U1574">
            <v>60</v>
          </cell>
          <cell r="V1574">
            <v>145</v>
          </cell>
          <cell r="W1574" t="str">
            <v>MM</v>
          </cell>
          <cell r="X1574">
            <v>0</v>
          </cell>
          <cell r="Y1574">
            <v>0</v>
          </cell>
          <cell r="Z1574">
            <v>0</v>
          </cell>
          <cell r="AA1574" t="str">
            <v/>
          </cell>
          <cell r="AB1574">
            <v>428</v>
          </cell>
          <cell r="AC1574">
            <v>393</v>
          </cell>
          <cell r="AD1574">
            <v>166</v>
          </cell>
          <cell r="AE1574" t="str">
            <v>MM</v>
          </cell>
          <cell r="AF1574">
            <v>243</v>
          </cell>
          <cell r="AG1574" t="str">
            <v>G</v>
          </cell>
          <cell r="AH1574">
            <v>0</v>
          </cell>
          <cell r="AI1574" t="str">
            <v/>
          </cell>
          <cell r="AJ1574">
            <v>6.28</v>
          </cell>
          <cell r="AK1574" t="str">
            <v>KG</v>
          </cell>
          <cell r="AL1574" t="str">
            <v>0</v>
          </cell>
          <cell r="AM1574" t="str">
            <v>0</v>
          </cell>
          <cell r="AN1574" t="str">
            <v>0</v>
          </cell>
          <cell r="AO1574" t="str">
            <v>0</v>
          </cell>
        </row>
        <row r="1575">
          <cell r="D1575" t="str">
            <v>48330-00124-00</v>
          </cell>
          <cell r="E1575" t="str">
            <v>NVIS SPK 100ML &amp; NLC STRAWBERRY</v>
          </cell>
          <cell r="F1575">
            <v>0</v>
          </cell>
          <cell r="G1575" t="str">
            <v/>
          </cell>
          <cell r="H1575">
            <v>0.51200000000000001</v>
          </cell>
          <cell r="I1575" t="str">
            <v>L</v>
          </cell>
          <cell r="J1575" t="str">
            <v>ST</v>
          </cell>
          <cell r="K1575" t="str">
            <v/>
          </cell>
          <cell r="L1575" t="str">
            <v>0</v>
          </cell>
          <cell r="M1575" t="str">
            <v>24</v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>
            <v>80</v>
          </cell>
          <cell r="U1575">
            <v>40</v>
          </cell>
          <cell r="V1575">
            <v>160</v>
          </cell>
          <cell r="W1575" t="str">
            <v>MM</v>
          </cell>
          <cell r="X1575">
            <v>0</v>
          </cell>
          <cell r="Y1575">
            <v>0</v>
          </cell>
          <cell r="Z1575">
            <v>0</v>
          </cell>
          <cell r="AA1575" t="str">
            <v/>
          </cell>
          <cell r="AB1575">
            <v>344</v>
          </cell>
          <cell r="AC1575">
            <v>268</v>
          </cell>
          <cell r="AD1575">
            <v>181</v>
          </cell>
          <cell r="AE1575" t="str">
            <v>MM</v>
          </cell>
          <cell r="AF1575">
            <v>0.11700000000000001</v>
          </cell>
          <cell r="AG1575" t="str">
            <v>KG</v>
          </cell>
          <cell r="AH1575">
            <v>0</v>
          </cell>
          <cell r="AI1575" t="str">
            <v/>
          </cell>
          <cell r="AJ1575">
            <v>2.8210000000000002</v>
          </cell>
          <cell r="AK1575" t="str">
            <v>KG</v>
          </cell>
          <cell r="AL1575" t="str">
            <v>9</v>
          </cell>
          <cell r="AM1575" t="str">
            <v>6</v>
          </cell>
          <cell r="AN1575" t="str">
            <v>54</v>
          </cell>
          <cell r="AO1575" t="str">
            <v>1296</v>
          </cell>
        </row>
        <row r="1576">
          <cell r="D1576" t="str">
            <v>48330-00124-01</v>
          </cell>
          <cell r="E1576" t="str">
            <v>NVIS SPK 100ML &amp; NLC STRAWBERRY</v>
          </cell>
          <cell r="F1576">
            <v>0</v>
          </cell>
          <cell r="G1576" t="str">
            <v/>
          </cell>
          <cell r="H1576">
            <v>0.51200000000000001</v>
          </cell>
          <cell r="I1576" t="str">
            <v>L</v>
          </cell>
          <cell r="J1576" t="str">
            <v>ST</v>
          </cell>
          <cell r="K1576" t="str">
            <v>PT. LF SERVICES INDONESIA</v>
          </cell>
          <cell r="L1576" t="str">
            <v>0</v>
          </cell>
          <cell r="M1576" t="str">
            <v>24</v>
          </cell>
          <cell r="N1576" t="str">
            <v>8999777867249</v>
          </cell>
          <cell r="O1576" t="str">
            <v>HE</v>
          </cell>
          <cell r="P1576" t="str">
            <v/>
          </cell>
          <cell r="Q1576" t="str">
            <v/>
          </cell>
          <cell r="R1576" t="str">
            <v>8999777013714</v>
          </cell>
          <cell r="S1576" t="str">
            <v>HE</v>
          </cell>
          <cell r="T1576">
            <v>80</v>
          </cell>
          <cell r="U1576">
            <v>40</v>
          </cell>
          <cell r="V1576">
            <v>160</v>
          </cell>
          <cell r="W1576" t="str">
            <v>MM</v>
          </cell>
          <cell r="X1576">
            <v>0</v>
          </cell>
          <cell r="Y1576">
            <v>0</v>
          </cell>
          <cell r="Z1576">
            <v>0</v>
          </cell>
          <cell r="AA1576" t="str">
            <v/>
          </cell>
          <cell r="AB1576">
            <v>373</v>
          </cell>
          <cell r="AC1576">
            <v>306</v>
          </cell>
          <cell r="AD1576">
            <v>180</v>
          </cell>
          <cell r="AE1576" t="str">
            <v>MM</v>
          </cell>
          <cell r="AF1576">
            <v>127</v>
          </cell>
          <cell r="AG1576" t="str">
            <v>G</v>
          </cell>
          <cell r="AH1576">
            <v>0</v>
          </cell>
          <cell r="AI1576" t="str">
            <v/>
          </cell>
          <cell r="AJ1576">
            <v>3.3479999999999999</v>
          </cell>
          <cell r="AK1576" t="str">
            <v>KG</v>
          </cell>
          <cell r="AL1576" t="str">
            <v>8</v>
          </cell>
          <cell r="AM1576" t="str">
            <v>6</v>
          </cell>
          <cell r="AN1576" t="str">
            <v>48</v>
          </cell>
          <cell r="AO1576" t="str">
            <v>1152</v>
          </cell>
        </row>
        <row r="1577">
          <cell r="D1577" t="str">
            <v>48330-00125-00</v>
          </cell>
          <cell r="E1577" t="str">
            <v>HP FAB 100S 2637 REDEMPTION KOYO</v>
          </cell>
          <cell r="F1577">
            <v>0</v>
          </cell>
          <cell r="G1577" t="str">
            <v/>
          </cell>
          <cell r="H1577">
            <v>0.495</v>
          </cell>
          <cell r="I1577" t="str">
            <v>L</v>
          </cell>
          <cell r="J1577" t="str">
            <v>ST</v>
          </cell>
          <cell r="K1577" t="str">
            <v>BDF Surabaya</v>
          </cell>
          <cell r="L1577" t="str">
            <v>0</v>
          </cell>
          <cell r="M1577" t="str">
            <v>100</v>
          </cell>
          <cell r="N1577" t="str">
            <v>8999777026370</v>
          </cell>
          <cell r="O1577" t="str">
            <v>HE</v>
          </cell>
          <cell r="P1577" t="str">
            <v/>
          </cell>
          <cell r="Q1577" t="str">
            <v/>
          </cell>
          <cell r="R1577" t="str">
            <v>8999777009410</v>
          </cell>
          <cell r="S1577" t="str">
            <v>HE</v>
          </cell>
          <cell r="T1577">
            <v>93</v>
          </cell>
          <cell r="U1577">
            <v>38</v>
          </cell>
          <cell r="V1577">
            <v>140</v>
          </cell>
          <cell r="W1577" t="str">
            <v>MM</v>
          </cell>
          <cell r="X1577">
            <v>0</v>
          </cell>
          <cell r="Y1577">
            <v>0</v>
          </cell>
          <cell r="Z1577">
            <v>0</v>
          </cell>
          <cell r="AA1577" t="str">
            <v/>
          </cell>
          <cell r="AB1577">
            <v>489</v>
          </cell>
          <cell r="AC1577">
            <v>292</v>
          </cell>
          <cell r="AD1577">
            <v>405</v>
          </cell>
          <cell r="AE1577" t="str">
            <v>MM</v>
          </cell>
          <cell r="AF1577">
            <v>8.1000000000000003E-2</v>
          </cell>
          <cell r="AG1577" t="str">
            <v>KG</v>
          </cell>
          <cell r="AH1577">
            <v>0</v>
          </cell>
          <cell r="AI1577" t="str">
            <v/>
          </cell>
          <cell r="AJ1577">
            <v>8.6669999999999998</v>
          </cell>
          <cell r="AK1577" t="str">
            <v>KG</v>
          </cell>
          <cell r="AL1577" t="str">
            <v>6</v>
          </cell>
          <cell r="AM1577" t="str">
            <v>3</v>
          </cell>
          <cell r="AN1577" t="str">
            <v>18</v>
          </cell>
          <cell r="AO1577" t="str">
            <v>1800</v>
          </cell>
        </row>
        <row r="1578">
          <cell r="D1578" t="str">
            <v>48330-00128-00</v>
          </cell>
          <cell r="E1578" t="str">
            <v>NLC ESSENTIAL + GIMMICK</v>
          </cell>
          <cell r="F1578">
            <v>0</v>
          </cell>
          <cell r="G1578" t="str">
            <v/>
          </cell>
          <cell r="H1578">
            <v>0.252</v>
          </cell>
          <cell r="I1578" t="str">
            <v>L</v>
          </cell>
          <cell r="J1578" t="str">
            <v>ST</v>
          </cell>
          <cell r="K1578" t="str">
            <v/>
          </cell>
          <cell r="L1578" t="str">
            <v>0</v>
          </cell>
          <cell r="M1578" t="str">
            <v>24</v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>
            <v>75</v>
          </cell>
          <cell r="U1578">
            <v>28</v>
          </cell>
          <cell r="V1578">
            <v>120</v>
          </cell>
          <cell r="W1578" t="str">
            <v>MM</v>
          </cell>
          <cell r="X1578">
            <v>0</v>
          </cell>
          <cell r="Y1578">
            <v>0</v>
          </cell>
          <cell r="Z1578">
            <v>0</v>
          </cell>
          <cell r="AA1578" t="str">
            <v/>
          </cell>
          <cell r="AB1578">
            <v>368</v>
          </cell>
          <cell r="AC1578">
            <v>138</v>
          </cell>
          <cell r="AD1578">
            <v>138</v>
          </cell>
          <cell r="AE1578" t="str">
            <v>MM</v>
          </cell>
          <cell r="AF1578">
            <v>32.299999999999997</v>
          </cell>
          <cell r="AG1578" t="str">
            <v>G</v>
          </cell>
          <cell r="AH1578">
            <v>0</v>
          </cell>
          <cell r="AI1578" t="str">
            <v/>
          </cell>
          <cell r="AJ1578">
            <v>0.83</v>
          </cell>
          <cell r="AK1578" t="str">
            <v>KG</v>
          </cell>
          <cell r="AL1578" t="str">
            <v>17</v>
          </cell>
          <cell r="AM1578" t="str">
            <v>9</v>
          </cell>
          <cell r="AN1578" t="str">
            <v>153</v>
          </cell>
          <cell r="AO1578" t="str">
            <v>3672</v>
          </cell>
        </row>
        <row r="1579">
          <cell r="D1579" t="str">
            <v>48330-00128-01</v>
          </cell>
          <cell r="E1579" t="str">
            <v>NLC ESSENTIAL</v>
          </cell>
          <cell r="F1579">
            <v>0</v>
          </cell>
          <cell r="G1579" t="str">
            <v/>
          </cell>
          <cell r="H1579">
            <v>0</v>
          </cell>
          <cell r="I1579" t="str">
            <v/>
          </cell>
          <cell r="J1579" t="str">
            <v>ST</v>
          </cell>
          <cell r="K1579" t="str">
            <v/>
          </cell>
          <cell r="L1579" t="str">
            <v>0</v>
          </cell>
          <cell r="M1579" t="str">
            <v>0</v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>
            <v>0</v>
          </cell>
          <cell r="U1579">
            <v>0</v>
          </cell>
          <cell r="V1579">
            <v>0</v>
          </cell>
          <cell r="W1579" t="str">
            <v/>
          </cell>
          <cell r="X1579">
            <v>0</v>
          </cell>
          <cell r="Y1579">
            <v>0</v>
          </cell>
          <cell r="Z1579">
            <v>0</v>
          </cell>
          <cell r="AA1579" t="str">
            <v/>
          </cell>
          <cell r="AB1579">
            <v>0</v>
          </cell>
          <cell r="AC1579">
            <v>0</v>
          </cell>
          <cell r="AD1579">
            <v>0</v>
          </cell>
          <cell r="AE1579" t="str">
            <v/>
          </cell>
          <cell r="AF1579">
            <v>0</v>
          </cell>
          <cell r="AG1579" t="str">
            <v>G</v>
          </cell>
          <cell r="AH1579">
            <v>0</v>
          </cell>
          <cell r="AI1579" t="str">
            <v/>
          </cell>
          <cell r="AJ1579">
            <v>0</v>
          </cell>
          <cell r="AK1579" t="str">
            <v/>
          </cell>
          <cell r="AL1579" t="str">
            <v>0</v>
          </cell>
          <cell r="AM1579" t="str">
            <v>0</v>
          </cell>
          <cell r="AN1579" t="str">
            <v>0</v>
          </cell>
          <cell r="AO1579" t="str">
            <v>0</v>
          </cell>
        </row>
        <row r="1580">
          <cell r="D1580" t="str">
            <v>48330-00129-00</v>
          </cell>
          <cell r="E1580" t="str">
            <v>NLC STRAWBERRY + GIMMICK</v>
          </cell>
          <cell r="F1580">
            <v>0</v>
          </cell>
          <cell r="G1580" t="str">
            <v/>
          </cell>
          <cell r="H1580">
            <v>0.252</v>
          </cell>
          <cell r="I1580" t="str">
            <v>L</v>
          </cell>
          <cell r="J1580" t="str">
            <v>ST</v>
          </cell>
          <cell r="K1580" t="str">
            <v/>
          </cell>
          <cell r="L1580" t="str">
            <v>0</v>
          </cell>
          <cell r="M1580" t="str">
            <v>24</v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>
            <v>75</v>
          </cell>
          <cell r="U1580">
            <v>28</v>
          </cell>
          <cell r="V1580">
            <v>120</v>
          </cell>
          <cell r="W1580" t="str">
            <v>MM</v>
          </cell>
          <cell r="X1580">
            <v>0</v>
          </cell>
          <cell r="Y1580">
            <v>0</v>
          </cell>
          <cell r="Z1580">
            <v>0</v>
          </cell>
          <cell r="AA1580" t="str">
            <v/>
          </cell>
          <cell r="AB1580">
            <v>368</v>
          </cell>
          <cell r="AC1580">
            <v>138</v>
          </cell>
          <cell r="AD1580">
            <v>138</v>
          </cell>
          <cell r="AE1580" t="str">
            <v>MM</v>
          </cell>
          <cell r="AF1580">
            <v>32.299999999999997</v>
          </cell>
          <cell r="AG1580" t="str">
            <v>G</v>
          </cell>
          <cell r="AH1580">
            <v>0</v>
          </cell>
          <cell r="AI1580" t="str">
            <v/>
          </cell>
          <cell r="AJ1580">
            <v>0.83</v>
          </cell>
          <cell r="AK1580" t="str">
            <v>KG</v>
          </cell>
          <cell r="AL1580" t="str">
            <v>17</v>
          </cell>
          <cell r="AM1580" t="str">
            <v>9</v>
          </cell>
          <cell r="AN1580" t="str">
            <v>153</v>
          </cell>
          <cell r="AO1580" t="str">
            <v>3672</v>
          </cell>
        </row>
        <row r="1581">
          <cell r="D1581" t="str">
            <v>48330-00129-01</v>
          </cell>
          <cell r="E1581" t="str">
            <v>NLC STRAWBERRY</v>
          </cell>
          <cell r="F1581">
            <v>0</v>
          </cell>
          <cell r="G1581" t="str">
            <v/>
          </cell>
          <cell r="H1581">
            <v>0</v>
          </cell>
          <cell r="I1581" t="str">
            <v/>
          </cell>
          <cell r="J1581" t="str">
            <v>ST</v>
          </cell>
          <cell r="K1581" t="str">
            <v/>
          </cell>
          <cell r="L1581" t="str">
            <v>0</v>
          </cell>
          <cell r="M1581" t="str">
            <v>0</v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>
            <v>0</v>
          </cell>
          <cell r="U1581">
            <v>0</v>
          </cell>
          <cell r="V1581">
            <v>0</v>
          </cell>
          <cell r="W1581" t="str">
            <v/>
          </cell>
          <cell r="X1581">
            <v>0</v>
          </cell>
          <cell r="Y1581">
            <v>0</v>
          </cell>
          <cell r="Z1581">
            <v>0</v>
          </cell>
          <cell r="AA1581" t="str">
            <v/>
          </cell>
          <cell r="AB1581">
            <v>0</v>
          </cell>
          <cell r="AC1581">
            <v>0</v>
          </cell>
          <cell r="AD1581">
            <v>0</v>
          </cell>
          <cell r="AE1581" t="str">
            <v/>
          </cell>
          <cell r="AF1581">
            <v>0</v>
          </cell>
          <cell r="AG1581" t="str">
            <v>G</v>
          </cell>
          <cell r="AH1581">
            <v>0</v>
          </cell>
          <cell r="AI1581" t="str">
            <v/>
          </cell>
          <cell r="AJ1581">
            <v>0</v>
          </cell>
          <cell r="AK1581" t="str">
            <v/>
          </cell>
          <cell r="AL1581" t="str">
            <v>0</v>
          </cell>
          <cell r="AM1581" t="str">
            <v>0</v>
          </cell>
          <cell r="AN1581" t="str">
            <v>0</v>
          </cell>
          <cell r="AO1581" t="str">
            <v>0</v>
          </cell>
        </row>
        <row r="1582">
          <cell r="D1582" t="str">
            <v>48330-00130-00</v>
          </cell>
          <cell r="E1582" t="str">
            <v>NMICELLAR + NMUS 25ML</v>
          </cell>
          <cell r="F1582">
            <v>0</v>
          </cell>
          <cell r="G1582" t="str">
            <v/>
          </cell>
          <cell r="H1582">
            <v>1.2030000000000001</v>
          </cell>
          <cell r="I1582" t="str">
            <v>L</v>
          </cell>
          <cell r="J1582" t="str">
            <v>ST</v>
          </cell>
          <cell r="K1582" t="str">
            <v/>
          </cell>
          <cell r="L1582" t="str">
            <v>0</v>
          </cell>
          <cell r="M1582" t="str">
            <v>12</v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>
            <v>65</v>
          </cell>
          <cell r="U1582">
            <v>100</v>
          </cell>
          <cell r="V1582">
            <v>185</v>
          </cell>
          <cell r="W1582" t="str">
            <v>MM</v>
          </cell>
          <cell r="X1582">
            <v>0</v>
          </cell>
          <cell r="Y1582">
            <v>0</v>
          </cell>
          <cell r="Z1582">
            <v>0</v>
          </cell>
          <cell r="AA1582" t="str">
            <v/>
          </cell>
          <cell r="AB1582">
            <v>406</v>
          </cell>
          <cell r="AC1582">
            <v>216</v>
          </cell>
          <cell r="AD1582">
            <v>197</v>
          </cell>
          <cell r="AE1582" t="str">
            <v>MM</v>
          </cell>
          <cell r="AF1582">
            <v>0.23</v>
          </cell>
          <cell r="AG1582" t="str">
            <v>KG</v>
          </cell>
          <cell r="AH1582">
            <v>0</v>
          </cell>
          <cell r="AI1582" t="str">
            <v/>
          </cell>
          <cell r="AJ1582">
            <v>3.75</v>
          </cell>
          <cell r="AK1582" t="str">
            <v>KG</v>
          </cell>
          <cell r="AL1582" t="str">
            <v>7</v>
          </cell>
          <cell r="AM1582" t="str">
            <v>6</v>
          </cell>
          <cell r="AN1582" t="str">
            <v>42</v>
          </cell>
          <cell r="AO1582" t="str">
            <v>504</v>
          </cell>
        </row>
        <row r="1583">
          <cell r="D1583" t="str">
            <v>48330-00130-01</v>
          </cell>
          <cell r="E1583" t="str">
            <v>NMUC MICELLAR WATER</v>
          </cell>
          <cell r="F1583">
            <v>0</v>
          </cell>
          <cell r="G1583" t="str">
            <v/>
          </cell>
          <cell r="H1583">
            <v>0</v>
          </cell>
          <cell r="I1583" t="str">
            <v/>
          </cell>
          <cell r="J1583" t="str">
            <v>ST</v>
          </cell>
          <cell r="K1583" t="str">
            <v/>
          </cell>
          <cell r="L1583" t="str">
            <v>0</v>
          </cell>
          <cell r="M1583" t="str">
            <v>0</v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>
            <v>0</v>
          </cell>
          <cell r="U1583">
            <v>0</v>
          </cell>
          <cell r="V1583">
            <v>0</v>
          </cell>
          <cell r="W1583" t="str">
            <v/>
          </cell>
          <cell r="X1583">
            <v>0</v>
          </cell>
          <cell r="Y1583">
            <v>0</v>
          </cell>
          <cell r="Z1583">
            <v>0</v>
          </cell>
          <cell r="AA1583" t="str">
            <v/>
          </cell>
          <cell r="AB1583">
            <v>0</v>
          </cell>
          <cell r="AC1583">
            <v>0</v>
          </cell>
          <cell r="AD1583">
            <v>0</v>
          </cell>
          <cell r="AE1583" t="str">
            <v/>
          </cell>
          <cell r="AF1583">
            <v>0</v>
          </cell>
          <cell r="AG1583" t="str">
            <v>G</v>
          </cell>
          <cell r="AH1583">
            <v>0</v>
          </cell>
          <cell r="AI1583" t="str">
            <v/>
          </cell>
          <cell r="AJ1583">
            <v>0</v>
          </cell>
          <cell r="AK1583" t="str">
            <v/>
          </cell>
          <cell r="AL1583" t="str">
            <v>0</v>
          </cell>
          <cell r="AM1583" t="str">
            <v>0</v>
          </cell>
          <cell r="AN1583" t="str">
            <v>0</v>
          </cell>
          <cell r="AO1583" t="str">
            <v>0</v>
          </cell>
        </row>
        <row r="1584">
          <cell r="D1584" t="str">
            <v>48330-00131-00</v>
          </cell>
          <cell r="E1584" t="str">
            <v>NDEO EXTWHT 50ML+NBO INST SRM 15ML</v>
          </cell>
          <cell r="F1584">
            <v>0</v>
          </cell>
          <cell r="G1584" t="str">
            <v/>
          </cell>
          <cell r="H1584">
            <v>0.59399999999999997</v>
          </cell>
          <cell r="I1584" t="str">
            <v>L</v>
          </cell>
          <cell r="J1584" t="str">
            <v>ST</v>
          </cell>
          <cell r="K1584" t="str">
            <v/>
          </cell>
          <cell r="L1584" t="str">
            <v>0</v>
          </cell>
          <cell r="M1584" t="str">
            <v>24</v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>
            <v>90</v>
          </cell>
          <cell r="U1584">
            <v>60</v>
          </cell>
          <cell r="V1584">
            <v>110</v>
          </cell>
          <cell r="W1584" t="str">
            <v>MM</v>
          </cell>
          <cell r="X1584">
            <v>0</v>
          </cell>
          <cell r="Y1584">
            <v>0</v>
          </cell>
          <cell r="Z1584">
            <v>0</v>
          </cell>
          <cell r="AA1584" t="str">
            <v/>
          </cell>
          <cell r="AB1584">
            <v>336</v>
          </cell>
          <cell r="AC1584">
            <v>260</v>
          </cell>
          <cell r="AD1584">
            <v>165</v>
          </cell>
          <cell r="AE1584" t="str">
            <v>MM</v>
          </cell>
          <cell r="AF1584">
            <v>0.187</v>
          </cell>
          <cell r="AG1584" t="str">
            <v>KG</v>
          </cell>
          <cell r="AH1584">
            <v>0</v>
          </cell>
          <cell r="AI1584" t="str">
            <v/>
          </cell>
          <cell r="AJ1584">
            <v>4.8179999999999996</v>
          </cell>
          <cell r="AK1584" t="str">
            <v>KG</v>
          </cell>
          <cell r="AL1584" t="str">
            <v>6</v>
          </cell>
          <cell r="AM1584" t="str">
            <v>8</v>
          </cell>
          <cell r="AN1584" t="str">
            <v>48</v>
          </cell>
          <cell r="AO1584" t="str">
            <v>1152</v>
          </cell>
        </row>
        <row r="1585">
          <cell r="D1585" t="str">
            <v>48330-00132-00</v>
          </cell>
          <cell r="E1585" t="str">
            <v>NDEO HPYSHV 50ML+NBO INST SRM 15ML</v>
          </cell>
          <cell r="F1585">
            <v>0</v>
          </cell>
          <cell r="G1585" t="str">
            <v/>
          </cell>
          <cell r="H1585">
            <v>0.59399999999999997</v>
          </cell>
          <cell r="I1585" t="str">
            <v>L</v>
          </cell>
          <cell r="J1585" t="str">
            <v>ST</v>
          </cell>
          <cell r="K1585" t="str">
            <v/>
          </cell>
          <cell r="L1585" t="str">
            <v>0</v>
          </cell>
          <cell r="M1585" t="str">
            <v>24</v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>
            <v>90</v>
          </cell>
          <cell r="U1585">
            <v>60</v>
          </cell>
          <cell r="V1585">
            <v>110</v>
          </cell>
          <cell r="W1585" t="str">
            <v>MM</v>
          </cell>
          <cell r="X1585">
            <v>0</v>
          </cell>
          <cell r="Y1585">
            <v>0</v>
          </cell>
          <cell r="Z1585">
            <v>0</v>
          </cell>
          <cell r="AA1585" t="str">
            <v/>
          </cell>
          <cell r="AB1585">
            <v>336</v>
          </cell>
          <cell r="AC1585">
            <v>260</v>
          </cell>
          <cell r="AD1585">
            <v>165</v>
          </cell>
          <cell r="AE1585" t="str">
            <v>MM</v>
          </cell>
          <cell r="AF1585">
            <v>0.187</v>
          </cell>
          <cell r="AG1585" t="str">
            <v>KG</v>
          </cell>
          <cell r="AH1585">
            <v>0</v>
          </cell>
          <cell r="AI1585" t="str">
            <v/>
          </cell>
          <cell r="AJ1585">
            <v>4.8179999999999996</v>
          </cell>
          <cell r="AK1585" t="str">
            <v>KG</v>
          </cell>
          <cell r="AL1585" t="str">
            <v>6</v>
          </cell>
          <cell r="AM1585" t="str">
            <v>8</v>
          </cell>
          <cell r="AN1585" t="str">
            <v>48</v>
          </cell>
          <cell r="AO1585" t="str">
            <v>1152</v>
          </cell>
        </row>
        <row r="1586">
          <cell r="D1586" t="str">
            <v>48330-00133-00</v>
          </cell>
          <cell r="E1586" t="str">
            <v>NMEN WHT CL_ACN_OIL_CNTR_LQD_FM 50ML</v>
          </cell>
          <cell r="F1586">
            <v>0</v>
          </cell>
          <cell r="G1586" t="str">
            <v/>
          </cell>
          <cell r="H1586">
            <v>0.109</v>
          </cell>
          <cell r="I1586" t="str">
            <v>L</v>
          </cell>
          <cell r="J1586" t="str">
            <v>ST</v>
          </cell>
          <cell r="K1586" t="str">
            <v/>
          </cell>
          <cell r="L1586" t="str">
            <v>0</v>
          </cell>
          <cell r="M1586" t="str">
            <v>60</v>
          </cell>
          <cell r="N1586" t="str">
            <v>8999777010096</v>
          </cell>
          <cell r="O1586" t="str">
            <v>HE</v>
          </cell>
          <cell r="P1586" t="str">
            <v/>
          </cell>
          <cell r="Q1586" t="str">
            <v/>
          </cell>
          <cell r="R1586" t="str">
            <v>8999777010102</v>
          </cell>
          <cell r="S1586" t="str">
            <v>HE</v>
          </cell>
          <cell r="T1586">
            <v>41</v>
          </cell>
          <cell r="U1586">
            <v>24</v>
          </cell>
          <cell r="V1586">
            <v>111</v>
          </cell>
          <cell r="W1586" t="str">
            <v>MM</v>
          </cell>
          <cell r="X1586">
            <v>0</v>
          </cell>
          <cell r="Y1586">
            <v>0</v>
          </cell>
          <cell r="Z1586">
            <v>0</v>
          </cell>
          <cell r="AA1586" t="str">
            <v/>
          </cell>
          <cell r="AB1586">
            <v>301</v>
          </cell>
          <cell r="AC1586">
            <v>218</v>
          </cell>
          <cell r="AD1586">
            <v>134</v>
          </cell>
          <cell r="AE1586" t="str">
            <v>MM</v>
          </cell>
          <cell r="AF1586">
            <v>65.760000000000005</v>
          </cell>
          <cell r="AG1586" t="str">
            <v>G</v>
          </cell>
          <cell r="AH1586">
            <v>0</v>
          </cell>
          <cell r="AI1586" t="str">
            <v/>
          </cell>
          <cell r="AJ1586">
            <v>4.1669999999999998</v>
          </cell>
          <cell r="AK1586" t="str">
            <v>KG</v>
          </cell>
          <cell r="AL1586" t="str">
            <v>13</v>
          </cell>
          <cell r="AM1586" t="str">
            <v>9</v>
          </cell>
          <cell r="AN1586" t="str">
            <v>117</v>
          </cell>
          <cell r="AO1586" t="str">
            <v>7020</v>
          </cell>
        </row>
        <row r="1587">
          <cell r="D1587" t="str">
            <v>48330-00134-00</v>
          </cell>
          <cell r="E1587" t="str">
            <v>NMEN ANT.ACN.LQD_FM 50ML</v>
          </cell>
          <cell r="F1587">
            <v>0</v>
          </cell>
          <cell r="G1587" t="str">
            <v/>
          </cell>
          <cell r="H1587">
            <v>0.109</v>
          </cell>
          <cell r="I1587" t="str">
            <v>L</v>
          </cell>
          <cell r="J1587" t="str">
            <v>ST</v>
          </cell>
          <cell r="K1587" t="str">
            <v/>
          </cell>
          <cell r="L1587" t="str">
            <v>0</v>
          </cell>
          <cell r="M1587" t="str">
            <v>60</v>
          </cell>
          <cell r="N1587" t="str">
            <v>8999777010119</v>
          </cell>
          <cell r="O1587" t="str">
            <v>HE</v>
          </cell>
          <cell r="P1587" t="str">
            <v/>
          </cell>
          <cell r="Q1587" t="str">
            <v/>
          </cell>
          <cell r="R1587" t="str">
            <v>8999777010126</v>
          </cell>
          <cell r="S1587" t="str">
            <v>HE</v>
          </cell>
          <cell r="T1587">
            <v>41</v>
          </cell>
          <cell r="U1587">
            <v>24</v>
          </cell>
          <cell r="V1587">
            <v>111</v>
          </cell>
          <cell r="W1587" t="str">
            <v>MM</v>
          </cell>
          <cell r="X1587">
            <v>0</v>
          </cell>
          <cell r="Y1587">
            <v>0</v>
          </cell>
          <cell r="Z1587">
            <v>0</v>
          </cell>
          <cell r="AA1587" t="str">
            <v/>
          </cell>
          <cell r="AB1587">
            <v>301</v>
          </cell>
          <cell r="AC1587">
            <v>218</v>
          </cell>
          <cell r="AD1587">
            <v>134</v>
          </cell>
          <cell r="AE1587" t="str">
            <v>MM</v>
          </cell>
          <cell r="AF1587">
            <v>65.805000000000007</v>
          </cell>
          <cell r="AG1587" t="str">
            <v>G</v>
          </cell>
          <cell r="AH1587">
            <v>0</v>
          </cell>
          <cell r="AI1587" t="str">
            <v/>
          </cell>
          <cell r="AJ1587">
            <v>4.17</v>
          </cell>
          <cell r="AK1587" t="str">
            <v>KG</v>
          </cell>
          <cell r="AL1587" t="str">
            <v>13</v>
          </cell>
          <cell r="AM1587" t="str">
            <v>9</v>
          </cell>
          <cell r="AN1587" t="str">
            <v>117</v>
          </cell>
          <cell r="AO1587" t="str">
            <v>7020</v>
          </cell>
        </row>
        <row r="1588">
          <cell r="D1588" t="str">
            <v>48330-00135-00</v>
          </cell>
          <cell r="E1588" t="str">
            <v>NMEN WHT LQD_FM 50ML</v>
          </cell>
          <cell r="F1588">
            <v>0</v>
          </cell>
          <cell r="G1588" t="str">
            <v/>
          </cell>
          <cell r="H1588">
            <v>0.109</v>
          </cell>
          <cell r="I1588" t="str">
            <v>L</v>
          </cell>
          <cell r="J1588" t="str">
            <v>ST</v>
          </cell>
          <cell r="K1588" t="str">
            <v/>
          </cell>
          <cell r="L1588" t="str">
            <v>0</v>
          </cell>
          <cell r="M1588" t="str">
            <v>60</v>
          </cell>
          <cell r="N1588" t="str">
            <v>8999777010133</v>
          </cell>
          <cell r="O1588" t="str">
            <v>HE</v>
          </cell>
          <cell r="P1588" t="str">
            <v/>
          </cell>
          <cell r="Q1588" t="str">
            <v/>
          </cell>
          <cell r="R1588" t="str">
            <v>8999777010140</v>
          </cell>
          <cell r="S1588" t="str">
            <v>HE</v>
          </cell>
          <cell r="T1588">
            <v>41</v>
          </cell>
          <cell r="U1588">
            <v>24</v>
          </cell>
          <cell r="V1588">
            <v>111</v>
          </cell>
          <cell r="W1588" t="str">
            <v>MM</v>
          </cell>
          <cell r="X1588">
            <v>0</v>
          </cell>
          <cell r="Y1588">
            <v>0</v>
          </cell>
          <cell r="Z1588">
            <v>0</v>
          </cell>
          <cell r="AA1588" t="str">
            <v/>
          </cell>
          <cell r="AB1588">
            <v>301</v>
          </cell>
          <cell r="AC1588">
            <v>218</v>
          </cell>
          <cell r="AD1588">
            <v>134</v>
          </cell>
          <cell r="AE1588" t="str">
            <v>MM</v>
          </cell>
          <cell r="AF1588">
            <v>65.77</v>
          </cell>
          <cell r="AG1588" t="str">
            <v>G</v>
          </cell>
          <cell r="AH1588">
            <v>0</v>
          </cell>
          <cell r="AI1588" t="str">
            <v/>
          </cell>
          <cell r="AJ1588">
            <v>4.1680000000000001</v>
          </cell>
          <cell r="AK1588" t="str">
            <v>KG</v>
          </cell>
          <cell r="AL1588" t="str">
            <v>13</v>
          </cell>
          <cell r="AM1588" t="str">
            <v>9</v>
          </cell>
          <cell r="AN1588" t="str">
            <v>117</v>
          </cell>
          <cell r="AO1588" t="str">
            <v>7020</v>
          </cell>
        </row>
        <row r="1589">
          <cell r="D1589" t="str">
            <v>48330-00136-00</v>
          </cell>
          <cell r="E1589" t="str">
            <v>STAR WARS LIMITED EDITION</v>
          </cell>
          <cell r="F1589">
            <v>0</v>
          </cell>
          <cell r="G1589" t="str">
            <v/>
          </cell>
          <cell r="H1589">
            <v>0.251</v>
          </cell>
          <cell r="I1589" t="str">
            <v>L</v>
          </cell>
          <cell r="J1589" t="str">
            <v>ST</v>
          </cell>
          <cell r="K1589" t="str">
            <v>BDF Surabaya</v>
          </cell>
          <cell r="L1589" t="str">
            <v>0</v>
          </cell>
          <cell r="M1589" t="str">
            <v>12</v>
          </cell>
          <cell r="N1589" t="str">
            <v>8999777010263</v>
          </cell>
          <cell r="O1589" t="str">
            <v>HE</v>
          </cell>
          <cell r="P1589" t="str">
            <v/>
          </cell>
          <cell r="Q1589" t="str">
            <v/>
          </cell>
          <cell r="R1589" t="str">
            <v>8999777010270</v>
          </cell>
          <cell r="S1589" t="str">
            <v>HE</v>
          </cell>
          <cell r="T1589">
            <v>90</v>
          </cell>
          <cell r="U1589">
            <v>21</v>
          </cell>
          <cell r="V1589">
            <v>133</v>
          </cell>
          <cell r="W1589" t="str">
            <v>MM</v>
          </cell>
          <cell r="X1589">
            <v>0</v>
          </cell>
          <cell r="Y1589">
            <v>0</v>
          </cell>
          <cell r="Z1589">
            <v>0</v>
          </cell>
          <cell r="AA1589" t="str">
            <v/>
          </cell>
          <cell r="AB1589">
            <v>281</v>
          </cell>
          <cell r="AC1589">
            <v>126</v>
          </cell>
          <cell r="AD1589">
            <v>157</v>
          </cell>
          <cell r="AE1589" t="str">
            <v>MM</v>
          </cell>
          <cell r="AF1589">
            <v>6.3E-2</v>
          </cell>
          <cell r="AG1589" t="str">
            <v>KG</v>
          </cell>
          <cell r="AH1589">
            <v>0</v>
          </cell>
          <cell r="AI1589" t="str">
            <v/>
          </cell>
          <cell r="AJ1589">
            <v>0.85599999999999998</v>
          </cell>
          <cell r="AK1589" t="str">
            <v>KG</v>
          </cell>
          <cell r="AL1589" t="str">
            <v>24</v>
          </cell>
          <cell r="AM1589" t="str">
            <v>8</v>
          </cell>
          <cell r="AN1589" t="str">
            <v>192</v>
          </cell>
          <cell r="AO1589" t="str">
            <v>2304</v>
          </cell>
        </row>
        <row r="1590">
          <cell r="D1590" t="str">
            <v>48330-00137-00</v>
          </cell>
          <cell r="E1590" t="str">
            <v>FROZEN LIMITED EDITION</v>
          </cell>
          <cell r="F1590">
            <v>0</v>
          </cell>
          <cell r="G1590" t="str">
            <v/>
          </cell>
          <cell r="H1590">
            <v>0.251</v>
          </cell>
          <cell r="I1590" t="str">
            <v>L</v>
          </cell>
          <cell r="J1590" t="str">
            <v>ST</v>
          </cell>
          <cell r="K1590" t="str">
            <v/>
          </cell>
          <cell r="L1590" t="str">
            <v>0</v>
          </cell>
          <cell r="M1590" t="str">
            <v>12</v>
          </cell>
          <cell r="N1590" t="str">
            <v>8999777010287</v>
          </cell>
          <cell r="O1590" t="str">
            <v>HE</v>
          </cell>
          <cell r="P1590" t="str">
            <v/>
          </cell>
          <cell r="Q1590" t="str">
            <v/>
          </cell>
          <cell r="R1590" t="str">
            <v>8999777010294</v>
          </cell>
          <cell r="S1590" t="str">
            <v>HE</v>
          </cell>
          <cell r="T1590">
            <v>90</v>
          </cell>
          <cell r="U1590">
            <v>21</v>
          </cell>
          <cell r="V1590">
            <v>133</v>
          </cell>
          <cell r="W1590" t="str">
            <v>MM</v>
          </cell>
          <cell r="X1590">
            <v>0</v>
          </cell>
          <cell r="Y1590">
            <v>0</v>
          </cell>
          <cell r="Z1590">
            <v>0</v>
          </cell>
          <cell r="AA1590" t="str">
            <v/>
          </cell>
          <cell r="AB1590">
            <v>281</v>
          </cell>
          <cell r="AC1590">
            <v>126</v>
          </cell>
          <cell r="AD1590">
            <v>157</v>
          </cell>
          <cell r="AE1590" t="str">
            <v>MM</v>
          </cell>
          <cell r="AF1590">
            <v>6.3E-2</v>
          </cell>
          <cell r="AG1590" t="str">
            <v>KG</v>
          </cell>
          <cell r="AH1590">
            <v>0</v>
          </cell>
          <cell r="AI1590" t="str">
            <v/>
          </cell>
          <cell r="AJ1590">
            <v>0.85599999999999998</v>
          </cell>
          <cell r="AK1590" t="str">
            <v>KG</v>
          </cell>
          <cell r="AL1590" t="str">
            <v>24</v>
          </cell>
          <cell r="AM1590" t="str">
            <v>8</v>
          </cell>
          <cell r="AN1590" t="str">
            <v>192</v>
          </cell>
          <cell r="AO1590" t="str">
            <v>2304</v>
          </cell>
        </row>
        <row r="1591">
          <cell r="D1591" t="str">
            <v>48330-00139-00</v>
          </cell>
          <cell r="E1591" t="str">
            <v>NBO INST WHT 180ML+NDEO HS 25ML</v>
          </cell>
          <cell r="F1591">
            <v>0</v>
          </cell>
          <cell r="G1591" t="str">
            <v/>
          </cell>
          <cell r="H1591">
            <v>1.3069999999999999</v>
          </cell>
          <cell r="I1591" t="str">
            <v>L</v>
          </cell>
          <cell r="J1591" t="str">
            <v>ST</v>
          </cell>
          <cell r="K1591" t="str">
            <v/>
          </cell>
          <cell r="L1591" t="str">
            <v>0</v>
          </cell>
          <cell r="M1591" t="str">
            <v>24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>
            <v>75</v>
          </cell>
          <cell r="U1591">
            <v>88</v>
          </cell>
          <cell r="V1591">
            <v>198</v>
          </cell>
          <cell r="W1591" t="str">
            <v>MM</v>
          </cell>
          <cell r="X1591">
            <v>0</v>
          </cell>
          <cell r="Y1591">
            <v>0</v>
          </cell>
          <cell r="Z1591">
            <v>0</v>
          </cell>
          <cell r="AA1591" t="str">
            <v/>
          </cell>
          <cell r="AB1591">
            <v>353</v>
          </cell>
          <cell r="AC1591">
            <v>323</v>
          </cell>
          <cell r="AD1591">
            <v>221</v>
          </cell>
          <cell r="AE1591" t="str">
            <v>MM</v>
          </cell>
          <cell r="AF1591">
            <v>320.93799999999999</v>
          </cell>
          <cell r="AG1591" t="str">
            <v>G</v>
          </cell>
          <cell r="AH1591">
            <v>0</v>
          </cell>
          <cell r="AI1591" t="str">
            <v/>
          </cell>
          <cell r="AJ1591">
            <v>7.9089999999999998</v>
          </cell>
          <cell r="AK1591" t="str">
            <v>KG</v>
          </cell>
          <cell r="AL1591" t="str">
            <v>6</v>
          </cell>
          <cell r="AM1591" t="str">
            <v>4</v>
          </cell>
          <cell r="AN1591" t="str">
            <v>24</v>
          </cell>
          <cell r="AO1591" t="str">
            <v>576</v>
          </cell>
        </row>
        <row r="1592">
          <cell r="D1592" t="str">
            <v>48330-00140-00</v>
          </cell>
          <cell r="E1592" t="str">
            <v>NBO INST WHT 180ML+NDEO EW 25ML</v>
          </cell>
          <cell r="F1592">
            <v>0</v>
          </cell>
          <cell r="G1592" t="str">
            <v/>
          </cell>
          <cell r="H1592">
            <v>1.3069999999999999</v>
          </cell>
          <cell r="I1592" t="str">
            <v>L</v>
          </cell>
          <cell r="J1592" t="str">
            <v>ST</v>
          </cell>
          <cell r="K1592" t="str">
            <v/>
          </cell>
          <cell r="L1592" t="str">
            <v>0</v>
          </cell>
          <cell r="M1592" t="str">
            <v>24</v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>
            <v>75</v>
          </cell>
          <cell r="U1592">
            <v>88</v>
          </cell>
          <cell r="V1592">
            <v>198</v>
          </cell>
          <cell r="W1592" t="str">
            <v>MM</v>
          </cell>
          <cell r="X1592">
            <v>0</v>
          </cell>
          <cell r="Y1592">
            <v>0</v>
          </cell>
          <cell r="Z1592">
            <v>0</v>
          </cell>
          <cell r="AA1592" t="str">
            <v/>
          </cell>
          <cell r="AB1592">
            <v>353</v>
          </cell>
          <cell r="AC1592">
            <v>323</v>
          </cell>
          <cell r="AD1592">
            <v>221</v>
          </cell>
          <cell r="AE1592" t="str">
            <v>MM</v>
          </cell>
          <cell r="AF1592">
            <v>320.928</v>
          </cell>
          <cell r="AG1592" t="str">
            <v>G</v>
          </cell>
          <cell r="AH1592">
            <v>0</v>
          </cell>
          <cell r="AI1592" t="str">
            <v/>
          </cell>
          <cell r="AJ1592">
            <v>7.9089999999999998</v>
          </cell>
          <cell r="AK1592" t="str">
            <v>KG</v>
          </cell>
          <cell r="AL1592" t="str">
            <v>6</v>
          </cell>
          <cell r="AM1592" t="str">
            <v>4</v>
          </cell>
          <cell r="AN1592" t="str">
            <v>24</v>
          </cell>
          <cell r="AO1592" t="str">
            <v>576</v>
          </cell>
        </row>
        <row r="1593">
          <cell r="D1593" t="str">
            <v>48330-00142-00</v>
          </cell>
          <cell r="E1593" t="str">
            <v>NFC CLEANSED BY NIVEA EYE MINYO</v>
          </cell>
          <cell r="F1593">
            <v>0</v>
          </cell>
          <cell r="G1593" t="str">
            <v/>
          </cell>
          <cell r="H1593">
            <v>1.9890000000000001</v>
          </cell>
          <cell r="I1593" t="str">
            <v>L</v>
          </cell>
          <cell r="J1593" t="str">
            <v>ST</v>
          </cell>
          <cell r="K1593" t="str">
            <v/>
          </cell>
          <cell r="L1593" t="str">
            <v>0</v>
          </cell>
          <cell r="M1593" t="str">
            <v>24</v>
          </cell>
          <cell r="N1593" t="str">
            <v>8999777010157</v>
          </cell>
          <cell r="O1593" t="str">
            <v>HE</v>
          </cell>
          <cell r="P1593" t="str">
            <v/>
          </cell>
          <cell r="Q1593" t="str">
            <v/>
          </cell>
          <cell r="R1593" t="str">
            <v>8999777010164</v>
          </cell>
          <cell r="S1593" t="str">
            <v>HE</v>
          </cell>
          <cell r="T1593">
            <v>215</v>
          </cell>
          <cell r="U1593">
            <v>50</v>
          </cell>
          <cell r="V1593">
            <v>185</v>
          </cell>
          <cell r="W1593" t="str">
            <v>MM</v>
          </cell>
          <cell r="X1593">
            <v>0</v>
          </cell>
          <cell r="Y1593">
            <v>0</v>
          </cell>
          <cell r="Z1593">
            <v>0</v>
          </cell>
          <cell r="AA1593" t="str">
            <v/>
          </cell>
          <cell r="AB1593">
            <v>678</v>
          </cell>
          <cell r="AC1593">
            <v>423</v>
          </cell>
          <cell r="AD1593">
            <v>211</v>
          </cell>
          <cell r="AE1593" t="str">
            <v>MM</v>
          </cell>
          <cell r="AF1593">
            <v>0.53600000000000003</v>
          </cell>
          <cell r="AG1593" t="str">
            <v>KG</v>
          </cell>
          <cell r="AH1593">
            <v>0</v>
          </cell>
          <cell r="AI1593" t="str">
            <v/>
          </cell>
          <cell r="AJ1593">
            <v>13.385</v>
          </cell>
          <cell r="AK1593" t="str">
            <v>KG</v>
          </cell>
          <cell r="AL1593" t="str">
            <v>3</v>
          </cell>
          <cell r="AM1593" t="str">
            <v>6</v>
          </cell>
          <cell r="AN1593" t="str">
            <v>18</v>
          </cell>
          <cell r="AO1593" t="str">
            <v>432</v>
          </cell>
        </row>
        <row r="1594">
          <cell r="D1594" t="str">
            <v>48330-00143-00</v>
          </cell>
          <cell r="E1594" t="str">
            <v>NFC CLEANSED BY NIVEA EYE TASYA</v>
          </cell>
          <cell r="F1594">
            <v>0</v>
          </cell>
          <cell r="G1594" t="str">
            <v/>
          </cell>
          <cell r="H1594">
            <v>1.9890000000000001</v>
          </cell>
          <cell r="I1594" t="str">
            <v>L</v>
          </cell>
          <cell r="J1594" t="str">
            <v>ST</v>
          </cell>
          <cell r="K1594" t="str">
            <v/>
          </cell>
          <cell r="L1594" t="str">
            <v>0</v>
          </cell>
          <cell r="M1594" t="str">
            <v>24</v>
          </cell>
          <cell r="N1594" t="str">
            <v>8999777010171</v>
          </cell>
          <cell r="O1594" t="str">
            <v>HE</v>
          </cell>
          <cell r="P1594" t="str">
            <v/>
          </cell>
          <cell r="Q1594" t="str">
            <v/>
          </cell>
          <cell r="R1594" t="str">
            <v>8999777010188</v>
          </cell>
          <cell r="S1594" t="str">
            <v>HE</v>
          </cell>
          <cell r="T1594">
            <v>215</v>
          </cell>
          <cell r="U1594">
            <v>50</v>
          </cell>
          <cell r="V1594">
            <v>185</v>
          </cell>
          <cell r="W1594" t="str">
            <v>MM</v>
          </cell>
          <cell r="X1594">
            <v>0</v>
          </cell>
          <cell r="Y1594">
            <v>0</v>
          </cell>
          <cell r="Z1594">
            <v>0</v>
          </cell>
          <cell r="AA1594" t="str">
            <v/>
          </cell>
          <cell r="AB1594">
            <v>678</v>
          </cell>
          <cell r="AC1594">
            <v>423</v>
          </cell>
          <cell r="AD1594">
            <v>211</v>
          </cell>
          <cell r="AE1594" t="str">
            <v>MM</v>
          </cell>
          <cell r="AF1594">
            <v>0.53600000000000003</v>
          </cell>
          <cell r="AG1594" t="str">
            <v>KG</v>
          </cell>
          <cell r="AH1594">
            <v>0</v>
          </cell>
          <cell r="AI1594" t="str">
            <v/>
          </cell>
          <cell r="AJ1594">
            <v>13.385</v>
          </cell>
          <cell r="AK1594" t="str">
            <v>KG</v>
          </cell>
          <cell r="AL1594" t="str">
            <v>3</v>
          </cell>
          <cell r="AM1594" t="str">
            <v>6</v>
          </cell>
          <cell r="AN1594" t="str">
            <v>18</v>
          </cell>
          <cell r="AO1594" t="str">
            <v>432</v>
          </cell>
        </row>
        <row r="1595">
          <cell r="D1595" t="str">
            <v>48330-00145-00</v>
          </cell>
          <cell r="E1595" t="str">
            <v>NLC CLEANSED BY NIVEA LIP KIARA</v>
          </cell>
          <cell r="F1595">
            <v>0</v>
          </cell>
          <cell r="G1595" t="str">
            <v/>
          </cell>
          <cell r="H1595">
            <v>1.9890000000000001</v>
          </cell>
          <cell r="I1595" t="str">
            <v>L</v>
          </cell>
          <cell r="J1595" t="str">
            <v>ST</v>
          </cell>
          <cell r="K1595" t="str">
            <v/>
          </cell>
          <cell r="L1595" t="str">
            <v>0</v>
          </cell>
          <cell r="M1595" t="str">
            <v>24</v>
          </cell>
          <cell r="N1595" t="str">
            <v>8999777010218</v>
          </cell>
          <cell r="O1595" t="str">
            <v>HE</v>
          </cell>
          <cell r="P1595" t="str">
            <v/>
          </cell>
          <cell r="Q1595" t="str">
            <v/>
          </cell>
          <cell r="R1595" t="str">
            <v>8999777010225</v>
          </cell>
          <cell r="S1595" t="str">
            <v>HE</v>
          </cell>
          <cell r="T1595">
            <v>215</v>
          </cell>
          <cell r="U1595">
            <v>50</v>
          </cell>
          <cell r="V1595">
            <v>185</v>
          </cell>
          <cell r="W1595" t="str">
            <v>MM</v>
          </cell>
          <cell r="X1595">
            <v>0</v>
          </cell>
          <cell r="Y1595">
            <v>0</v>
          </cell>
          <cell r="Z1595">
            <v>0</v>
          </cell>
          <cell r="AA1595" t="str">
            <v/>
          </cell>
          <cell r="AB1595">
            <v>678</v>
          </cell>
          <cell r="AC1595">
            <v>423</v>
          </cell>
          <cell r="AD1595">
            <v>211</v>
          </cell>
          <cell r="AE1595" t="str">
            <v>MM</v>
          </cell>
          <cell r="AF1595">
            <v>0.24099999999999999</v>
          </cell>
          <cell r="AG1595" t="str">
            <v>KG</v>
          </cell>
          <cell r="AH1595">
            <v>0</v>
          </cell>
          <cell r="AI1595" t="str">
            <v/>
          </cell>
          <cell r="AJ1595">
            <v>6.4489999999999998</v>
          </cell>
          <cell r="AK1595" t="str">
            <v>KG</v>
          </cell>
          <cell r="AL1595" t="str">
            <v>3</v>
          </cell>
          <cell r="AM1595" t="str">
            <v>6</v>
          </cell>
          <cell r="AN1595" t="str">
            <v>18</v>
          </cell>
          <cell r="AO1595" t="str">
            <v>432</v>
          </cell>
        </row>
        <row r="1596">
          <cell r="D1596" t="str">
            <v>48330-00146-00</v>
          </cell>
          <cell r="E1596" t="str">
            <v>NLC CLEANSED BY NIVEA LIP RACHEL</v>
          </cell>
          <cell r="F1596">
            <v>0</v>
          </cell>
          <cell r="G1596" t="str">
            <v/>
          </cell>
          <cell r="H1596">
            <v>1.9890000000000001</v>
          </cell>
          <cell r="I1596" t="str">
            <v>L</v>
          </cell>
          <cell r="J1596" t="str">
            <v>ST</v>
          </cell>
          <cell r="K1596" t="str">
            <v/>
          </cell>
          <cell r="L1596" t="str">
            <v>0</v>
          </cell>
          <cell r="M1596" t="str">
            <v>24</v>
          </cell>
          <cell r="N1596" t="str">
            <v>8999777010232</v>
          </cell>
          <cell r="O1596" t="str">
            <v>HE</v>
          </cell>
          <cell r="P1596" t="str">
            <v/>
          </cell>
          <cell r="Q1596" t="str">
            <v/>
          </cell>
          <cell r="R1596" t="str">
            <v>8999777010249</v>
          </cell>
          <cell r="S1596" t="str">
            <v>HE</v>
          </cell>
          <cell r="T1596">
            <v>215</v>
          </cell>
          <cell r="U1596">
            <v>50</v>
          </cell>
          <cell r="V1596">
            <v>185</v>
          </cell>
          <cell r="W1596" t="str">
            <v>MM</v>
          </cell>
          <cell r="X1596">
            <v>0</v>
          </cell>
          <cell r="Y1596">
            <v>0</v>
          </cell>
          <cell r="Z1596">
            <v>0</v>
          </cell>
          <cell r="AA1596" t="str">
            <v/>
          </cell>
          <cell r="AB1596">
            <v>678</v>
          </cell>
          <cell r="AC1596">
            <v>423</v>
          </cell>
          <cell r="AD1596">
            <v>211</v>
          </cell>
          <cell r="AE1596" t="str">
            <v>MM</v>
          </cell>
          <cell r="AF1596">
            <v>0.24099999999999999</v>
          </cell>
          <cell r="AG1596" t="str">
            <v>KG</v>
          </cell>
          <cell r="AH1596">
            <v>0</v>
          </cell>
          <cell r="AI1596" t="str">
            <v/>
          </cell>
          <cell r="AJ1596">
            <v>6.4489999999999998</v>
          </cell>
          <cell r="AK1596" t="str">
            <v>KG</v>
          </cell>
          <cell r="AL1596" t="str">
            <v>3</v>
          </cell>
          <cell r="AM1596" t="str">
            <v>6</v>
          </cell>
          <cell r="AN1596" t="str">
            <v>18</v>
          </cell>
          <cell r="AO1596" t="str">
            <v>432</v>
          </cell>
        </row>
        <row r="1597">
          <cell r="D1597" t="str">
            <v>48330-00147-00</v>
          </cell>
          <cell r="E1597" t="str">
            <v>NLC CLEANSED BY NIVEA LIP ABEL</v>
          </cell>
          <cell r="F1597">
            <v>0</v>
          </cell>
          <cell r="G1597" t="str">
            <v/>
          </cell>
          <cell r="H1597">
            <v>1.9890000000000001</v>
          </cell>
          <cell r="I1597" t="str">
            <v>L</v>
          </cell>
          <cell r="J1597" t="str">
            <v>ST</v>
          </cell>
          <cell r="K1597" t="str">
            <v/>
          </cell>
          <cell r="L1597" t="str">
            <v>0</v>
          </cell>
          <cell r="M1597" t="str">
            <v>24</v>
          </cell>
          <cell r="N1597" t="str">
            <v>8999777010195</v>
          </cell>
          <cell r="O1597" t="str">
            <v>HE</v>
          </cell>
          <cell r="P1597" t="str">
            <v/>
          </cell>
          <cell r="Q1597" t="str">
            <v/>
          </cell>
          <cell r="R1597" t="str">
            <v>8999777010201</v>
          </cell>
          <cell r="S1597" t="str">
            <v>HE</v>
          </cell>
          <cell r="T1597">
            <v>215</v>
          </cell>
          <cell r="U1597">
            <v>50</v>
          </cell>
          <cell r="V1597">
            <v>185</v>
          </cell>
          <cell r="W1597" t="str">
            <v>MM</v>
          </cell>
          <cell r="X1597">
            <v>0</v>
          </cell>
          <cell r="Y1597">
            <v>0</v>
          </cell>
          <cell r="Z1597">
            <v>0</v>
          </cell>
          <cell r="AA1597" t="str">
            <v/>
          </cell>
          <cell r="AB1597">
            <v>678</v>
          </cell>
          <cell r="AC1597">
            <v>423</v>
          </cell>
          <cell r="AD1597">
            <v>211</v>
          </cell>
          <cell r="AE1597" t="str">
            <v>MM</v>
          </cell>
          <cell r="AF1597">
            <v>241.285</v>
          </cell>
          <cell r="AG1597" t="str">
            <v>G</v>
          </cell>
          <cell r="AH1597">
            <v>0</v>
          </cell>
          <cell r="AI1597" t="str">
            <v/>
          </cell>
          <cell r="AJ1597">
            <v>6.4489999999999998</v>
          </cell>
          <cell r="AK1597" t="str">
            <v>KG</v>
          </cell>
          <cell r="AL1597" t="str">
            <v>3</v>
          </cell>
          <cell r="AM1597" t="str">
            <v>6</v>
          </cell>
          <cell r="AN1597" t="str">
            <v>18</v>
          </cell>
          <cell r="AO1597" t="str">
            <v>432</v>
          </cell>
        </row>
        <row r="1598">
          <cell r="D1598" t="str">
            <v>48330-00148-00</v>
          </cell>
          <cell r="E1598" t="str">
            <v>NDEO B&amp;W MEN 50ML + FRESH ACTIVE 25ML</v>
          </cell>
          <cell r="F1598">
            <v>0</v>
          </cell>
          <cell r="G1598" t="str">
            <v/>
          </cell>
          <cell r="H1598">
            <v>0.66</v>
          </cell>
          <cell r="I1598" t="str">
            <v>L</v>
          </cell>
          <cell r="J1598" t="str">
            <v>ST</v>
          </cell>
          <cell r="K1598" t="str">
            <v/>
          </cell>
          <cell r="L1598" t="str">
            <v>0</v>
          </cell>
          <cell r="M1598" t="str">
            <v>24</v>
          </cell>
          <cell r="N1598" t="str">
            <v>8999777004552</v>
          </cell>
          <cell r="O1598" t="str">
            <v>HE</v>
          </cell>
          <cell r="P1598" t="str">
            <v/>
          </cell>
          <cell r="Q1598" t="str">
            <v/>
          </cell>
          <cell r="R1598" t="str">
            <v>8999777010867</v>
          </cell>
          <cell r="S1598" t="str">
            <v>HE</v>
          </cell>
          <cell r="T1598">
            <v>100</v>
          </cell>
          <cell r="U1598">
            <v>60</v>
          </cell>
          <cell r="V1598">
            <v>110</v>
          </cell>
          <cell r="W1598" t="str">
            <v>MM</v>
          </cell>
          <cell r="X1598">
            <v>0</v>
          </cell>
          <cell r="Y1598">
            <v>0</v>
          </cell>
          <cell r="Z1598">
            <v>0</v>
          </cell>
          <cell r="AA1598" t="str">
            <v/>
          </cell>
          <cell r="AB1598">
            <v>423</v>
          </cell>
          <cell r="AC1598">
            <v>383</v>
          </cell>
          <cell r="AD1598">
            <v>129</v>
          </cell>
          <cell r="AE1598" t="str">
            <v>MM</v>
          </cell>
          <cell r="AF1598">
            <v>277.13</v>
          </cell>
          <cell r="AG1598" t="str">
            <v>G</v>
          </cell>
          <cell r="AH1598">
            <v>0</v>
          </cell>
          <cell r="AI1598" t="str">
            <v/>
          </cell>
          <cell r="AJ1598">
            <v>7.0449999999999999</v>
          </cell>
          <cell r="AK1598" t="str">
            <v>KG</v>
          </cell>
          <cell r="AL1598" t="str">
            <v>5</v>
          </cell>
          <cell r="AM1598" t="str">
            <v>10</v>
          </cell>
          <cell r="AN1598" t="str">
            <v>50</v>
          </cell>
          <cell r="AO1598" t="str">
            <v>1200</v>
          </cell>
        </row>
        <row r="1599">
          <cell r="D1599" t="str">
            <v>48330-00149-00</v>
          </cell>
          <cell r="E1599" t="str">
            <v>NDEO B&amp;W CLEAR 50ML + B&amp;W MEN 25ML</v>
          </cell>
          <cell r="F1599">
            <v>0</v>
          </cell>
          <cell r="G1599" t="str">
            <v/>
          </cell>
          <cell r="H1599">
            <v>0.66</v>
          </cell>
          <cell r="I1599" t="str">
            <v>L</v>
          </cell>
          <cell r="J1599" t="str">
            <v>ST</v>
          </cell>
          <cell r="K1599" t="str">
            <v/>
          </cell>
          <cell r="L1599" t="str">
            <v>0</v>
          </cell>
          <cell r="M1599" t="str">
            <v>24</v>
          </cell>
          <cell r="N1599" t="str">
            <v>8999777004354</v>
          </cell>
          <cell r="O1599" t="str">
            <v>HE</v>
          </cell>
          <cell r="P1599" t="str">
            <v/>
          </cell>
          <cell r="Q1599" t="str">
            <v/>
          </cell>
          <cell r="R1599" t="str">
            <v>8999777010874</v>
          </cell>
          <cell r="S1599" t="str">
            <v>HE</v>
          </cell>
          <cell r="T1599">
            <v>100</v>
          </cell>
          <cell r="U1599">
            <v>60</v>
          </cell>
          <cell r="V1599">
            <v>110</v>
          </cell>
          <cell r="W1599" t="str">
            <v>MM</v>
          </cell>
          <cell r="X1599">
            <v>0</v>
          </cell>
          <cell r="Y1599">
            <v>0</v>
          </cell>
          <cell r="Z1599">
            <v>0</v>
          </cell>
          <cell r="AA1599" t="str">
            <v/>
          </cell>
          <cell r="AB1599">
            <v>423</v>
          </cell>
          <cell r="AC1599">
            <v>383</v>
          </cell>
          <cell r="AD1599">
            <v>129</v>
          </cell>
          <cell r="AE1599" t="str">
            <v>MM</v>
          </cell>
          <cell r="AF1599">
            <v>277.52999999999997</v>
          </cell>
          <cell r="AG1599" t="str">
            <v>G</v>
          </cell>
          <cell r="AH1599">
            <v>0</v>
          </cell>
          <cell r="AI1599" t="str">
            <v/>
          </cell>
          <cell r="AJ1599">
            <v>7.0540000000000003</v>
          </cell>
          <cell r="AK1599" t="str">
            <v>KG</v>
          </cell>
          <cell r="AL1599" t="str">
            <v>5</v>
          </cell>
          <cell r="AM1599" t="str">
            <v>10</v>
          </cell>
          <cell r="AN1599" t="str">
            <v>50</v>
          </cell>
          <cell r="AO1599" t="str">
            <v>1200</v>
          </cell>
        </row>
        <row r="1600">
          <cell r="D1600" t="str">
            <v>48330-00150-00</v>
          </cell>
          <cell r="E1600" t="str">
            <v>NDEO B&amp;W CLEAR 50ML + CK 25ML</v>
          </cell>
          <cell r="F1600">
            <v>0</v>
          </cell>
          <cell r="G1600" t="str">
            <v/>
          </cell>
          <cell r="H1600">
            <v>0.66</v>
          </cell>
          <cell r="I1600" t="str">
            <v>L</v>
          </cell>
          <cell r="J1600" t="str">
            <v>ST</v>
          </cell>
          <cell r="K1600" t="str">
            <v/>
          </cell>
          <cell r="L1600" t="str">
            <v>0</v>
          </cell>
          <cell r="M1600" t="str">
            <v>24</v>
          </cell>
          <cell r="N1600" t="str">
            <v>8999777004354</v>
          </cell>
          <cell r="O1600" t="str">
            <v>HE</v>
          </cell>
          <cell r="P1600" t="str">
            <v/>
          </cell>
          <cell r="Q1600" t="str">
            <v/>
          </cell>
          <cell r="R1600" t="str">
            <v>8999777011178</v>
          </cell>
          <cell r="S1600" t="str">
            <v>HE</v>
          </cell>
          <cell r="T1600">
            <v>100</v>
          </cell>
          <cell r="U1600">
            <v>60</v>
          </cell>
          <cell r="V1600">
            <v>110</v>
          </cell>
          <cell r="W1600" t="str">
            <v>MM</v>
          </cell>
          <cell r="X1600">
            <v>0</v>
          </cell>
          <cell r="Y1600">
            <v>0</v>
          </cell>
          <cell r="Z1600">
            <v>0</v>
          </cell>
          <cell r="AA1600" t="str">
            <v/>
          </cell>
          <cell r="AB1600">
            <v>423</v>
          </cell>
          <cell r="AC1600">
            <v>383</v>
          </cell>
          <cell r="AD1600">
            <v>129</v>
          </cell>
          <cell r="AE1600" t="str">
            <v>MM</v>
          </cell>
          <cell r="AF1600">
            <v>277.10500000000002</v>
          </cell>
          <cell r="AG1600" t="str">
            <v>G</v>
          </cell>
          <cell r="AH1600">
            <v>0</v>
          </cell>
          <cell r="AI1600" t="str">
            <v/>
          </cell>
          <cell r="AJ1600">
            <v>7.0439999999999996</v>
          </cell>
          <cell r="AK1600" t="str">
            <v>KG</v>
          </cell>
          <cell r="AL1600" t="str">
            <v>5</v>
          </cell>
          <cell r="AM1600" t="str">
            <v>10</v>
          </cell>
          <cell r="AN1600" t="str">
            <v>50</v>
          </cell>
          <cell r="AO1600" t="str">
            <v>1200</v>
          </cell>
        </row>
        <row r="1601">
          <cell r="D1601" t="str">
            <v>48330-00151-00</v>
          </cell>
          <cell r="E1601" t="str">
            <v>NLIP SPARKLE GREEN</v>
          </cell>
          <cell r="F1601">
            <v>0</v>
          </cell>
          <cell r="G1601" t="str">
            <v/>
          </cell>
          <cell r="H1601">
            <v>0.16200000000000001</v>
          </cell>
          <cell r="I1601" t="str">
            <v>L</v>
          </cell>
          <cell r="J1601" t="str">
            <v>ST</v>
          </cell>
          <cell r="K1601" t="str">
            <v/>
          </cell>
          <cell r="L1601" t="str">
            <v>12</v>
          </cell>
          <cell r="M1601" t="str">
            <v>12</v>
          </cell>
          <cell r="N1601" t="str">
            <v>8999777011796</v>
          </cell>
          <cell r="O1601" t="str">
            <v>HE</v>
          </cell>
          <cell r="P1601" t="str">
            <v>8999777011802</v>
          </cell>
          <cell r="Q1601" t="str">
            <v>HE</v>
          </cell>
          <cell r="R1601" t="str">
            <v>8999777011819</v>
          </cell>
          <cell r="S1601" t="str">
            <v>HE</v>
          </cell>
          <cell r="T1601">
            <v>74</v>
          </cell>
          <cell r="U1601">
            <v>23</v>
          </cell>
          <cell r="V1601">
            <v>95</v>
          </cell>
          <cell r="W1601" t="str">
            <v>MM</v>
          </cell>
          <cell r="X1601">
            <v>230</v>
          </cell>
          <cell r="Y1601">
            <v>95</v>
          </cell>
          <cell r="Z1601">
            <v>100</v>
          </cell>
          <cell r="AA1601" t="str">
            <v>MM</v>
          </cell>
          <cell r="AB1601">
            <v>236</v>
          </cell>
          <cell r="AC1601">
            <v>101</v>
          </cell>
          <cell r="AD1601">
            <v>112</v>
          </cell>
          <cell r="AE1601" t="str">
            <v>MM</v>
          </cell>
          <cell r="AF1601">
            <v>41.76</v>
          </cell>
          <cell r="AG1601" t="str">
            <v>G</v>
          </cell>
          <cell r="AH1601">
            <v>0.502</v>
          </cell>
          <cell r="AI1601" t="str">
            <v>KG</v>
          </cell>
          <cell r="AJ1601">
            <v>0.56399999999999995</v>
          </cell>
          <cell r="AK1601" t="str">
            <v>KG</v>
          </cell>
          <cell r="AL1601" t="str">
            <v>41</v>
          </cell>
          <cell r="AM1601" t="str">
            <v>13</v>
          </cell>
          <cell r="AN1601" t="str">
            <v>533</v>
          </cell>
          <cell r="AO1601" t="str">
            <v>6396</v>
          </cell>
        </row>
        <row r="1602">
          <cell r="D1602" t="str">
            <v>48330-00152-00</v>
          </cell>
          <cell r="E1602" t="str">
            <v>NLIP SPARKLE YELLOW</v>
          </cell>
          <cell r="F1602">
            <v>0</v>
          </cell>
          <cell r="G1602" t="str">
            <v/>
          </cell>
          <cell r="H1602">
            <v>0.16200000000000001</v>
          </cell>
          <cell r="I1602" t="str">
            <v>L</v>
          </cell>
          <cell r="J1602" t="str">
            <v>ST</v>
          </cell>
          <cell r="K1602" t="str">
            <v/>
          </cell>
          <cell r="L1602" t="str">
            <v>12</v>
          </cell>
          <cell r="M1602" t="str">
            <v>12</v>
          </cell>
          <cell r="N1602" t="str">
            <v>8999777011796</v>
          </cell>
          <cell r="O1602" t="str">
            <v>HE</v>
          </cell>
          <cell r="P1602" t="str">
            <v>8999777011802</v>
          </cell>
          <cell r="Q1602" t="str">
            <v>HE</v>
          </cell>
          <cell r="R1602" t="str">
            <v>8999777011819</v>
          </cell>
          <cell r="S1602" t="str">
            <v>HE</v>
          </cell>
          <cell r="T1602">
            <v>74</v>
          </cell>
          <cell r="U1602">
            <v>23</v>
          </cell>
          <cell r="V1602">
            <v>95</v>
          </cell>
          <cell r="W1602" t="str">
            <v>MM</v>
          </cell>
          <cell r="X1602">
            <v>230</v>
          </cell>
          <cell r="Y1602">
            <v>95</v>
          </cell>
          <cell r="Z1602">
            <v>100</v>
          </cell>
          <cell r="AA1602" t="str">
            <v>MM</v>
          </cell>
          <cell r="AB1602">
            <v>236</v>
          </cell>
          <cell r="AC1602">
            <v>101</v>
          </cell>
          <cell r="AD1602">
            <v>112</v>
          </cell>
          <cell r="AE1602" t="str">
            <v>MM</v>
          </cell>
          <cell r="AF1602">
            <v>41.76</v>
          </cell>
          <cell r="AG1602" t="str">
            <v>G</v>
          </cell>
          <cell r="AH1602">
            <v>0.502</v>
          </cell>
          <cell r="AI1602" t="str">
            <v>KG</v>
          </cell>
          <cell r="AJ1602">
            <v>0.56399999999999995</v>
          </cell>
          <cell r="AK1602" t="str">
            <v>KG</v>
          </cell>
          <cell r="AL1602" t="str">
            <v>41</v>
          </cell>
          <cell r="AM1602" t="str">
            <v>13</v>
          </cell>
          <cell r="AN1602" t="str">
            <v>533</v>
          </cell>
          <cell r="AO1602" t="str">
            <v>6396</v>
          </cell>
        </row>
        <row r="1603">
          <cell r="D1603" t="str">
            <v>48330-00153-00</v>
          </cell>
          <cell r="E1603" t="str">
            <v>NLIP SPARKLE PINK</v>
          </cell>
          <cell r="F1603">
            <v>0</v>
          </cell>
          <cell r="G1603" t="str">
            <v/>
          </cell>
          <cell r="H1603">
            <v>0.16200000000000001</v>
          </cell>
          <cell r="I1603" t="str">
            <v>L</v>
          </cell>
          <cell r="J1603" t="str">
            <v>ST</v>
          </cell>
          <cell r="K1603" t="str">
            <v/>
          </cell>
          <cell r="L1603" t="str">
            <v>12</v>
          </cell>
          <cell r="M1603" t="str">
            <v>12</v>
          </cell>
          <cell r="N1603" t="str">
            <v>8999777011796</v>
          </cell>
          <cell r="O1603" t="str">
            <v>HE</v>
          </cell>
          <cell r="P1603" t="str">
            <v>8999777011802</v>
          </cell>
          <cell r="Q1603" t="str">
            <v>HE</v>
          </cell>
          <cell r="R1603" t="str">
            <v>8999777011819</v>
          </cell>
          <cell r="S1603" t="str">
            <v>HE</v>
          </cell>
          <cell r="T1603">
            <v>74</v>
          </cell>
          <cell r="U1603">
            <v>23</v>
          </cell>
          <cell r="V1603">
            <v>95</v>
          </cell>
          <cell r="W1603" t="str">
            <v>MM</v>
          </cell>
          <cell r="X1603">
            <v>230</v>
          </cell>
          <cell r="Y1603">
            <v>95</v>
          </cell>
          <cell r="Z1603">
            <v>100</v>
          </cell>
          <cell r="AA1603" t="str">
            <v>MM</v>
          </cell>
          <cell r="AB1603">
            <v>236</v>
          </cell>
          <cell r="AC1603">
            <v>101</v>
          </cell>
          <cell r="AD1603">
            <v>112</v>
          </cell>
          <cell r="AE1603" t="str">
            <v>MM</v>
          </cell>
          <cell r="AF1603">
            <v>41.76</v>
          </cell>
          <cell r="AG1603" t="str">
            <v>G</v>
          </cell>
          <cell r="AH1603">
            <v>0.502</v>
          </cell>
          <cell r="AI1603" t="str">
            <v>KG</v>
          </cell>
          <cell r="AJ1603">
            <v>0.56399999999999995</v>
          </cell>
          <cell r="AK1603" t="str">
            <v>KG</v>
          </cell>
          <cell r="AL1603" t="str">
            <v>41</v>
          </cell>
          <cell r="AM1603" t="str">
            <v>13</v>
          </cell>
          <cell r="AN1603" t="str">
            <v>533</v>
          </cell>
          <cell r="AO1603" t="str">
            <v>6396</v>
          </cell>
        </row>
        <row r="1604">
          <cell r="D1604" t="str">
            <v>48330-00154-00</v>
          </cell>
          <cell r="E1604" t="str">
            <v>HP FIRST AID WATSON POUCH KAIN</v>
          </cell>
          <cell r="F1604">
            <v>0</v>
          </cell>
          <cell r="G1604" t="str">
            <v/>
          </cell>
          <cell r="H1604">
            <v>0</v>
          </cell>
          <cell r="I1604" t="str">
            <v>L</v>
          </cell>
          <cell r="J1604" t="str">
            <v>ST</v>
          </cell>
          <cell r="K1604" t="str">
            <v/>
          </cell>
          <cell r="L1604" t="str">
            <v>0</v>
          </cell>
          <cell r="M1604" t="str">
            <v>12</v>
          </cell>
          <cell r="N1604" t="str">
            <v>8999777011895</v>
          </cell>
          <cell r="O1604" t="str">
            <v>HE</v>
          </cell>
          <cell r="P1604" t="str">
            <v/>
          </cell>
          <cell r="Q1604" t="str">
            <v/>
          </cell>
          <cell r="R1604" t="str">
            <v>8999777011901</v>
          </cell>
          <cell r="S1604" t="str">
            <v>HE</v>
          </cell>
          <cell r="T1604">
            <v>0</v>
          </cell>
          <cell r="U1604">
            <v>0</v>
          </cell>
          <cell r="V1604">
            <v>0</v>
          </cell>
          <cell r="W1604" t="str">
            <v>MM</v>
          </cell>
          <cell r="X1604">
            <v>0</v>
          </cell>
          <cell r="Y1604">
            <v>0</v>
          </cell>
          <cell r="Z1604">
            <v>0</v>
          </cell>
          <cell r="AA1604" t="str">
            <v/>
          </cell>
          <cell r="AB1604">
            <v>0</v>
          </cell>
          <cell r="AC1604">
            <v>0</v>
          </cell>
          <cell r="AD1604">
            <v>0</v>
          </cell>
          <cell r="AE1604" t="str">
            <v>MM</v>
          </cell>
          <cell r="AF1604">
            <v>0</v>
          </cell>
          <cell r="AG1604" t="str">
            <v>G</v>
          </cell>
          <cell r="AH1604">
            <v>0</v>
          </cell>
          <cell r="AI1604" t="str">
            <v/>
          </cell>
          <cell r="AJ1604">
            <v>0</v>
          </cell>
          <cell r="AK1604" t="str">
            <v>KG</v>
          </cell>
          <cell r="AL1604" t="str">
            <v>0</v>
          </cell>
          <cell r="AM1604" t="str">
            <v>0</v>
          </cell>
          <cell r="AN1604" t="str">
            <v>0</v>
          </cell>
          <cell r="AO1604" t="str">
            <v>0</v>
          </cell>
        </row>
        <row r="1605">
          <cell r="D1605" t="str">
            <v>48330-00155-00</v>
          </cell>
          <cell r="E1605" t="str">
            <v>HP FIRST AID INDOMARET POUCH KAIN</v>
          </cell>
          <cell r="F1605">
            <v>0</v>
          </cell>
          <cell r="G1605" t="str">
            <v/>
          </cell>
          <cell r="H1605">
            <v>4.0000000000000001E-3</v>
          </cell>
          <cell r="I1605" t="str">
            <v>L</v>
          </cell>
          <cell r="J1605" t="str">
            <v>ST</v>
          </cell>
          <cell r="K1605" t="str">
            <v/>
          </cell>
          <cell r="L1605" t="str">
            <v>0</v>
          </cell>
          <cell r="M1605" t="str">
            <v>24</v>
          </cell>
          <cell r="N1605" t="str">
            <v>8999777011932</v>
          </cell>
          <cell r="O1605" t="str">
            <v>HE</v>
          </cell>
          <cell r="P1605" t="str">
            <v/>
          </cell>
          <cell r="Q1605" t="str">
            <v/>
          </cell>
          <cell r="R1605" t="str">
            <v>8999777011949</v>
          </cell>
          <cell r="S1605" t="str">
            <v>HE</v>
          </cell>
          <cell r="T1605">
            <v>10</v>
          </cell>
          <cell r="U1605">
            <v>3</v>
          </cell>
          <cell r="V1605">
            <v>135</v>
          </cell>
          <cell r="W1605" t="str">
            <v>MM</v>
          </cell>
          <cell r="X1605">
            <v>0</v>
          </cell>
          <cell r="Y1605">
            <v>0</v>
          </cell>
          <cell r="Z1605">
            <v>0</v>
          </cell>
          <cell r="AA1605" t="str">
            <v/>
          </cell>
          <cell r="AB1605">
            <v>306</v>
          </cell>
          <cell r="AC1605">
            <v>266</v>
          </cell>
          <cell r="AD1605">
            <v>152</v>
          </cell>
          <cell r="AE1605" t="str">
            <v>MM</v>
          </cell>
          <cell r="AF1605">
            <v>36</v>
          </cell>
          <cell r="AG1605" t="str">
            <v>G</v>
          </cell>
          <cell r="AH1605">
            <v>0</v>
          </cell>
          <cell r="AI1605" t="str">
            <v/>
          </cell>
          <cell r="AJ1605">
            <v>1.093</v>
          </cell>
          <cell r="AK1605" t="str">
            <v>KG</v>
          </cell>
          <cell r="AL1605" t="str">
            <v>11</v>
          </cell>
          <cell r="AM1605" t="str">
            <v>8</v>
          </cell>
          <cell r="AN1605" t="str">
            <v>88</v>
          </cell>
          <cell r="AO1605" t="str">
            <v>2112</v>
          </cell>
        </row>
        <row r="1606">
          <cell r="D1606" t="str">
            <v>48330-00156-00</v>
          </cell>
          <cell r="E1606" t="str">
            <v>HP FIRST AID GUARDIAN TIN BOX</v>
          </cell>
          <cell r="F1606">
            <v>0</v>
          </cell>
          <cell r="G1606" t="str">
            <v/>
          </cell>
          <cell r="H1606">
            <v>0.57499999999999996</v>
          </cell>
          <cell r="I1606" t="str">
            <v>L</v>
          </cell>
          <cell r="J1606" t="str">
            <v>ST</v>
          </cell>
          <cell r="K1606" t="str">
            <v/>
          </cell>
          <cell r="L1606" t="str">
            <v>0</v>
          </cell>
          <cell r="M1606" t="str">
            <v>15</v>
          </cell>
          <cell r="N1606" t="str">
            <v>8999777011918</v>
          </cell>
          <cell r="O1606" t="str">
            <v>HE</v>
          </cell>
          <cell r="P1606" t="str">
            <v/>
          </cell>
          <cell r="Q1606" t="str">
            <v/>
          </cell>
          <cell r="R1606" t="str">
            <v>8999777011925</v>
          </cell>
          <cell r="S1606" t="str">
            <v>HE</v>
          </cell>
          <cell r="T1606">
            <v>91</v>
          </cell>
          <cell r="U1606">
            <v>43</v>
          </cell>
          <cell r="V1606">
            <v>147</v>
          </cell>
          <cell r="W1606" t="str">
            <v>MM</v>
          </cell>
          <cell r="X1606">
            <v>0</v>
          </cell>
          <cell r="Y1606">
            <v>0</v>
          </cell>
          <cell r="Z1606">
            <v>0</v>
          </cell>
          <cell r="AA1606" t="str">
            <v/>
          </cell>
          <cell r="AB1606">
            <v>286</v>
          </cell>
          <cell r="AC1606">
            <v>266</v>
          </cell>
          <cell r="AD1606">
            <v>167</v>
          </cell>
          <cell r="AE1606" t="str">
            <v>MM</v>
          </cell>
          <cell r="AF1606">
            <v>110.58</v>
          </cell>
          <cell r="AG1606" t="str">
            <v>G</v>
          </cell>
          <cell r="AH1606">
            <v>0</v>
          </cell>
          <cell r="AI1606" t="str">
            <v/>
          </cell>
          <cell r="AJ1606">
            <v>1.8580000000000001</v>
          </cell>
          <cell r="AK1606" t="str">
            <v>KG</v>
          </cell>
          <cell r="AL1606" t="str">
            <v>12</v>
          </cell>
          <cell r="AM1606" t="str">
            <v>8</v>
          </cell>
          <cell r="AN1606" t="str">
            <v>96</v>
          </cell>
          <cell r="AO1606" t="str">
            <v>1440</v>
          </cell>
        </row>
        <row r="1607">
          <cell r="D1607" t="str">
            <v>48330-00157-00</v>
          </cell>
          <cell r="E1607" t="str">
            <v>NBO INST WHT 180ML+NSOAP CREME CARE</v>
          </cell>
          <cell r="F1607">
            <v>0</v>
          </cell>
          <cell r="G1607" t="str">
            <v/>
          </cell>
          <cell r="H1607">
            <v>1.538</v>
          </cell>
          <cell r="I1607" t="str">
            <v>L</v>
          </cell>
          <cell r="J1607" t="str">
            <v>ST</v>
          </cell>
          <cell r="K1607" t="str">
            <v/>
          </cell>
          <cell r="L1607" t="str">
            <v>6</v>
          </cell>
          <cell r="M1607" t="str">
            <v>24</v>
          </cell>
          <cell r="N1607" t="str">
            <v>8999777006990</v>
          </cell>
          <cell r="O1607" t="str">
            <v>HE</v>
          </cell>
          <cell r="P1607" t="str">
            <v>8999777006464</v>
          </cell>
          <cell r="Q1607" t="str">
            <v>HE</v>
          </cell>
          <cell r="R1607" t="str">
            <v>8999777006471</v>
          </cell>
          <cell r="S1607" t="str">
            <v>HE</v>
          </cell>
          <cell r="T1607">
            <v>150</v>
          </cell>
          <cell r="U1607">
            <v>50</v>
          </cell>
          <cell r="V1607">
            <v>205</v>
          </cell>
          <cell r="W1607" t="str">
            <v>MM</v>
          </cell>
          <cell r="X1607">
            <v>0</v>
          </cell>
          <cell r="Y1607">
            <v>0</v>
          </cell>
          <cell r="Z1607">
            <v>0</v>
          </cell>
          <cell r="AA1607" t="str">
            <v>MM</v>
          </cell>
          <cell r="AB1607">
            <v>548</v>
          </cell>
          <cell r="AC1607">
            <v>308</v>
          </cell>
          <cell r="AD1607">
            <v>231</v>
          </cell>
          <cell r="AE1607" t="str">
            <v>MM</v>
          </cell>
          <cell r="AF1607">
            <v>289.61</v>
          </cell>
          <cell r="AG1607" t="str">
            <v>G</v>
          </cell>
          <cell r="AH1607">
            <v>0</v>
          </cell>
          <cell r="AI1607" t="str">
            <v>KG</v>
          </cell>
          <cell r="AJ1607">
            <v>7.3650000000000002</v>
          </cell>
          <cell r="AK1607" t="str">
            <v>KG</v>
          </cell>
          <cell r="AL1607" t="str">
            <v>4</v>
          </cell>
          <cell r="AM1607" t="str">
            <v>4</v>
          </cell>
          <cell r="AN1607" t="str">
            <v>16</v>
          </cell>
          <cell r="AO1607" t="str">
            <v>384</v>
          </cell>
        </row>
        <row r="1608">
          <cell r="D1608" t="str">
            <v>48330-00158-00</v>
          </cell>
          <cell r="E1608" t="str">
            <v>HP FIRST AID MTI POUCH KAIN</v>
          </cell>
          <cell r="F1608">
            <v>0</v>
          </cell>
          <cell r="G1608" t="str">
            <v/>
          </cell>
          <cell r="H1608">
            <v>4.2000000000000003E-2</v>
          </cell>
          <cell r="I1608" t="str">
            <v>L</v>
          </cell>
          <cell r="J1608" t="str">
            <v>ST</v>
          </cell>
          <cell r="K1608" t="str">
            <v>BDF Surabaya</v>
          </cell>
          <cell r="L1608" t="str">
            <v>0</v>
          </cell>
          <cell r="M1608" t="str">
            <v>12</v>
          </cell>
          <cell r="N1608" t="str">
            <v>8999777011956</v>
          </cell>
          <cell r="O1608" t="str">
            <v>HE</v>
          </cell>
          <cell r="P1608" t="str">
            <v/>
          </cell>
          <cell r="Q1608" t="str">
            <v/>
          </cell>
          <cell r="R1608" t="str">
            <v>8999777011963</v>
          </cell>
          <cell r="S1608" t="str">
            <v>HE</v>
          </cell>
          <cell r="T1608">
            <v>103</v>
          </cell>
          <cell r="U1608">
            <v>3</v>
          </cell>
          <cell r="V1608">
            <v>135</v>
          </cell>
          <cell r="W1608" t="str">
            <v>MM</v>
          </cell>
          <cell r="X1608">
            <v>0</v>
          </cell>
          <cell r="Y1608">
            <v>0</v>
          </cell>
          <cell r="Z1608">
            <v>0</v>
          </cell>
          <cell r="AA1608" t="str">
            <v/>
          </cell>
          <cell r="AB1608">
            <v>206</v>
          </cell>
          <cell r="AC1608">
            <v>206</v>
          </cell>
          <cell r="AD1608">
            <v>152</v>
          </cell>
          <cell r="AE1608" t="str">
            <v>MM</v>
          </cell>
          <cell r="AF1608">
            <v>31.18</v>
          </cell>
          <cell r="AG1608" t="str">
            <v>G</v>
          </cell>
          <cell r="AH1608">
            <v>0</v>
          </cell>
          <cell r="AI1608" t="str">
            <v/>
          </cell>
          <cell r="AJ1608">
            <v>0.53600000000000003</v>
          </cell>
          <cell r="AK1608" t="str">
            <v>KG</v>
          </cell>
          <cell r="AL1608" t="str">
            <v>15</v>
          </cell>
          <cell r="AM1608" t="str">
            <v>8</v>
          </cell>
          <cell r="AN1608" t="str">
            <v>120</v>
          </cell>
          <cell r="AO1608" t="str">
            <v>1440</v>
          </cell>
        </row>
        <row r="1609">
          <cell r="D1609" t="str">
            <v>48330-00159-00</v>
          </cell>
          <cell r="E1609" t="str">
            <v>NDEO EW 50ML + B&amp;W CLEAR 25ML</v>
          </cell>
          <cell r="F1609">
            <v>0</v>
          </cell>
          <cell r="G1609" t="str">
            <v/>
          </cell>
          <cell r="H1609">
            <v>0</v>
          </cell>
          <cell r="I1609" t="str">
            <v/>
          </cell>
          <cell r="J1609" t="str">
            <v>ST</v>
          </cell>
          <cell r="K1609" t="str">
            <v>PT. LF SERVICES INDONESIA</v>
          </cell>
          <cell r="L1609" t="str">
            <v>0</v>
          </cell>
          <cell r="M1609" t="str">
            <v>0</v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>
            <v>0</v>
          </cell>
          <cell r="U1609">
            <v>0</v>
          </cell>
          <cell r="V1609">
            <v>0</v>
          </cell>
          <cell r="W1609" t="str">
            <v/>
          </cell>
          <cell r="X1609">
            <v>0</v>
          </cell>
          <cell r="Y1609">
            <v>0</v>
          </cell>
          <cell r="Z1609">
            <v>0</v>
          </cell>
          <cell r="AA1609" t="str">
            <v/>
          </cell>
          <cell r="AB1609">
            <v>0</v>
          </cell>
          <cell r="AC1609">
            <v>0</v>
          </cell>
          <cell r="AD1609">
            <v>0</v>
          </cell>
          <cell r="AE1609" t="str">
            <v/>
          </cell>
          <cell r="AF1609">
            <v>0</v>
          </cell>
          <cell r="AG1609" t="str">
            <v>G</v>
          </cell>
          <cell r="AH1609">
            <v>0</v>
          </cell>
          <cell r="AI1609" t="str">
            <v/>
          </cell>
          <cell r="AJ1609">
            <v>0</v>
          </cell>
          <cell r="AK1609" t="str">
            <v/>
          </cell>
          <cell r="AL1609" t="str">
            <v>0</v>
          </cell>
          <cell r="AM1609" t="str">
            <v>0</v>
          </cell>
          <cell r="AN1609" t="str">
            <v>0</v>
          </cell>
          <cell r="AO1609" t="str">
            <v>0</v>
          </cell>
        </row>
        <row r="1610">
          <cell r="D1610" t="str">
            <v>48330-00160-00</v>
          </cell>
          <cell r="E1610" t="str">
            <v>NDEO ST 50ML + B&amp;W CLEAR 25ML</v>
          </cell>
          <cell r="F1610">
            <v>0</v>
          </cell>
          <cell r="G1610" t="str">
            <v/>
          </cell>
          <cell r="H1610">
            <v>0</v>
          </cell>
          <cell r="I1610" t="str">
            <v/>
          </cell>
          <cell r="J1610" t="str">
            <v>ST</v>
          </cell>
          <cell r="K1610" t="str">
            <v>PT. LF SERVICES INDONESIA</v>
          </cell>
          <cell r="L1610" t="str">
            <v>0</v>
          </cell>
          <cell r="M1610" t="str">
            <v>0</v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>
            <v>0</v>
          </cell>
          <cell r="U1610">
            <v>0</v>
          </cell>
          <cell r="V1610">
            <v>0</v>
          </cell>
          <cell r="W1610" t="str">
            <v/>
          </cell>
          <cell r="X1610">
            <v>0</v>
          </cell>
          <cell r="Y1610">
            <v>0</v>
          </cell>
          <cell r="Z1610">
            <v>0</v>
          </cell>
          <cell r="AA1610" t="str">
            <v/>
          </cell>
          <cell r="AB1610">
            <v>0</v>
          </cell>
          <cell r="AC1610">
            <v>0</v>
          </cell>
          <cell r="AD1610">
            <v>0</v>
          </cell>
          <cell r="AE1610" t="str">
            <v/>
          </cell>
          <cell r="AF1610">
            <v>0</v>
          </cell>
          <cell r="AG1610" t="str">
            <v>G</v>
          </cell>
          <cell r="AH1610">
            <v>0</v>
          </cell>
          <cell r="AI1610" t="str">
            <v/>
          </cell>
          <cell r="AJ1610">
            <v>0</v>
          </cell>
          <cell r="AK1610" t="str">
            <v/>
          </cell>
          <cell r="AL1610" t="str">
            <v>0</v>
          </cell>
          <cell r="AM1610" t="str">
            <v>0</v>
          </cell>
          <cell r="AN1610" t="str">
            <v>0</v>
          </cell>
          <cell r="AO1610" t="str">
            <v>0</v>
          </cell>
        </row>
        <row r="1611">
          <cell r="D1611" t="str">
            <v>48330-00161-00</v>
          </cell>
          <cell r="E1611" t="str">
            <v>NM TW ACNE PROTECT 150+NDEO CK 25</v>
          </cell>
          <cell r="F1611">
            <v>0</v>
          </cell>
          <cell r="G1611" t="str">
            <v/>
          </cell>
          <cell r="H1611">
            <v>0.63</v>
          </cell>
          <cell r="I1611" t="str">
            <v>L</v>
          </cell>
          <cell r="J1611" t="str">
            <v>ST</v>
          </cell>
          <cell r="K1611" t="str">
            <v>PT. LF SERVICES INDONESIA</v>
          </cell>
          <cell r="L1611" t="str">
            <v>0</v>
          </cell>
          <cell r="M1611" t="str">
            <v>24</v>
          </cell>
          <cell r="N1611" t="str">
            <v>8999777009496</v>
          </cell>
          <cell r="O1611" t="str">
            <v>HE</v>
          </cell>
          <cell r="P1611" t="str">
            <v/>
          </cell>
          <cell r="Q1611" t="str">
            <v/>
          </cell>
          <cell r="R1611" t="str">
            <v>8999777012632</v>
          </cell>
          <cell r="S1611" t="str">
            <v>HE</v>
          </cell>
          <cell r="T1611">
            <v>60</v>
          </cell>
          <cell r="U1611">
            <v>70</v>
          </cell>
          <cell r="V1611">
            <v>150</v>
          </cell>
          <cell r="W1611" t="str">
            <v>MM</v>
          </cell>
          <cell r="X1611">
            <v>0</v>
          </cell>
          <cell r="Y1611">
            <v>0</v>
          </cell>
          <cell r="Z1611">
            <v>0</v>
          </cell>
          <cell r="AA1611" t="str">
            <v/>
          </cell>
          <cell r="AB1611">
            <v>351</v>
          </cell>
          <cell r="AC1611">
            <v>286</v>
          </cell>
          <cell r="AD1611">
            <v>162</v>
          </cell>
          <cell r="AE1611" t="str">
            <v>MM</v>
          </cell>
          <cell r="AF1611">
            <v>285</v>
          </cell>
          <cell r="AG1611" t="str">
            <v>G</v>
          </cell>
          <cell r="AH1611">
            <v>0</v>
          </cell>
          <cell r="AI1611" t="str">
            <v/>
          </cell>
          <cell r="AJ1611">
            <v>7.1909999999999998</v>
          </cell>
          <cell r="AK1611" t="str">
            <v>KG</v>
          </cell>
          <cell r="AL1611" t="str">
            <v>8</v>
          </cell>
          <cell r="AM1611" t="str">
            <v>8</v>
          </cell>
          <cell r="AN1611" t="str">
            <v>64</v>
          </cell>
          <cell r="AO1611" t="str">
            <v>1536</v>
          </cell>
        </row>
        <row r="1612">
          <cell r="D1612" t="str">
            <v>48330-00162-00</v>
          </cell>
          <cell r="E1612" t="str">
            <v>NM TW OIL ATTACK 150+NDEO DI 25</v>
          </cell>
          <cell r="F1612">
            <v>0</v>
          </cell>
          <cell r="G1612" t="str">
            <v/>
          </cell>
          <cell r="H1612">
            <v>0.63</v>
          </cell>
          <cell r="I1612" t="str">
            <v>L</v>
          </cell>
          <cell r="J1612" t="str">
            <v>ST</v>
          </cell>
          <cell r="K1612" t="str">
            <v>PT. LF SERVICES INDONESIA</v>
          </cell>
          <cell r="L1612" t="str">
            <v>0</v>
          </cell>
          <cell r="M1612" t="str">
            <v>24</v>
          </cell>
          <cell r="N1612" t="str">
            <v>8999777009465</v>
          </cell>
          <cell r="O1612" t="str">
            <v>HE</v>
          </cell>
          <cell r="P1612" t="str">
            <v/>
          </cell>
          <cell r="Q1612" t="str">
            <v/>
          </cell>
          <cell r="R1612" t="str">
            <v>8999777012649</v>
          </cell>
          <cell r="S1612" t="str">
            <v>HE</v>
          </cell>
          <cell r="T1612">
            <v>60</v>
          </cell>
          <cell r="U1612">
            <v>70</v>
          </cell>
          <cell r="V1612">
            <v>150</v>
          </cell>
          <cell r="W1612" t="str">
            <v>MM</v>
          </cell>
          <cell r="X1612">
            <v>0</v>
          </cell>
          <cell r="Y1612">
            <v>0</v>
          </cell>
          <cell r="Z1612">
            <v>0</v>
          </cell>
          <cell r="AA1612" t="str">
            <v/>
          </cell>
          <cell r="AB1612">
            <v>351</v>
          </cell>
          <cell r="AC1612">
            <v>286</v>
          </cell>
          <cell r="AD1612">
            <v>162</v>
          </cell>
          <cell r="AE1612" t="str">
            <v>MM</v>
          </cell>
          <cell r="AF1612">
            <v>285</v>
          </cell>
          <cell r="AG1612" t="str">
            <v>G</v>
          </cell>
          <cell r="AH1612">
            <v>0</v>
          </cell>
          <cell r="AI1612" t="str">
            <v/>
          </cell>
          <cell r="AJ1612">
            <v>7.1909999999999998</v>
          </cell>
          <cell r="AK1612" t="str">
            <v>KG</v>
          </cell>
          <cell r="AL1612" t="str">
            <v>8</v>
          </cell>
          <cell r="AM1612" t="str">
            <v>8</v>
          </cell>
          <cell r="AN1612" t="str">
            <v>64</v>
          </cell>
          <cell r="AO1612" t="str">
            <v>1536</v>
          </cell>
        </row>
        <row r="1613">
          <cell r="D1613" t="str">
            <v>48330-00163-00</v>
          </cell>
          <cell r="E1613" t="str">
            <v>NM TW MAX BRIGHT 150+NDEO SP 25</v>
          </cell>
          <cell r="F1613">
            <v>0</v>
          </cell>
          <cell r="G1613" t="str">
            <v/>
          </cell>
          <cell r="H1613">
            <v>0.63</v>
          </cell>
          <cell r="I1613" t="str">
            <v>L</v>
          </cell>
          <cell r="J1613" t="str">
            <v>ST</v>
          </cell>
          <cell r="K1613" t="str">
            <v>PT. LF SERVICES INDONESIA</v>
          </cell>
          <cell r="L1613" t="str">
            <v>0</v>
          </cell>
          <cell r="M1613" t="str">
            <v>24</v>
          </cell>
          <cell r="N1613" t="str">
            <v>8999777009434</v>
          </cell>
          <cell r="O1613" t="str">
            <v>HE</v>
          </cell>
          <cell r="P1613" t="str">
            <v/>
          </cell>
          <cell r="Q1613" t="str">
            <v/>
          </cell>
          <cell r="R1613" t="str">
            <v>8999777012656</v>
          </cell>
          <cell r="S1613" t="str">
            <v>HE</v>
          </cell>
          <cell r="T1613">
            <v>60</v>
          </cell>
          <cell r="U1613">
            <v>70</v>
          </cell>
          <cell r="V1613">
            <v>150</v>
          </cell>
          <cell r="W1613" t="str">
            <v>MM</v>
          </cell>
          <cell r="X1613">
            <v>0</v>
          </cell>
          <cell r="Y1613">
            <v>0</v>
          </cell>
          <cell r="Z1613">
            <v>0</v>
          </cell>
          <cell r="AA1613" t="str">
            <v/>
          </cell>
          <cell r="AB1613">
            <v>351</v>
          </cell>
          <cell r="AC1613">
            <v>286</v>
          </cell>
          <cell r="AD1613">
            <v>162</v>
          </cell>
          <cell r="AE1613" t="str">
            <v>MM</v>
          </cell>
          <cell r="AF1613">
            <v>285</v>
          </cell>
          <cell r="AG1613" t="str">
            <v>G</v>
          </cell>
          <cell r="AH1613">
            <v>0</v>
          </cell>
          <cell r="AI1613" t="str">
            <v/>
          </cell>
          <cell r="AJ1613">
            <v>7.1909999999999998</v>
          </cell>
          <cell r="AK1613" t="str">
            <v>KG</v>
          </cell>
          <cell r="AL1613" t="str">
            <v>8</v>
          </cell>
          <cell r="AM1613" t="str">
            <v>8</v>
          </cell>
          <cell r="AN1613" t="str">
            <v>64</v>
          </cell>
          <cell r="AO1613" t="str">
            <v>1536</v>
          </cell>
        </row>
        <row r="1614">
          <cell r="D1614" t="str">
            <v>48330-00164-00</v>
          </cell>
          <cell r="E1614" t="str">
            <v>NM TW MAX BRIGHT 150+NDEO FA 25</v>
          </cell>
          <cell r="F1614">
            <v>0</v>
          </cell>
          <cell r="G1614" t="str">
            <v/>
          </cell>
          <cell r="H1614">
            <v>0.63</v>
          </cell>
          <cell r="I1614" t="str">
            <v>L</v>
          </cell>
          <cell r="J1614" t="str">
            <v>ST</v>
          </cell>
          <cell r="K1614" t="str">
            <v>PT. LF SERVICES INDONESIA</v>
          </cell>
          <cell r="L1614" t="str">
            <v>0</v>
          </cell>
          <cell r="M1614" t="str">
            <v>24</v>
          </cell>
          <cell r="N1614" t="str">
            <v>8999777009434</v>
          </cell>
          <cell r="O1614" t="str">
            <v>HE</v>
          </cell>
          <cell r="P1614" t="str">
            <v/>
          </cell>
          <cell r="Q1614" t="str">
            <v/>
          </cell>
          <cell r="R1614" t="str">
            <v>8999777012663</v>
          </cell>
          <cell r="S1614" t="str">
            <v>HE</v>
          </cell>
          <cell r="T1614">
            <v>60</v>
          </cell>
          <cell r="U1614">
            <v>70</v>
          </cell>
          <cell r="V1614">
            <v>150</v>
          </cell>
          <cell r="W1614" t="str">
            <v>MM</v>
          </cell>
          <cell r="X1614">
            <v>0</v>
          </cell>
          <cell r="Y1614">
            <v>0</v>
          </cell>
          <cell r="Z1614">
            <v>0</v>
          </cell>
          <cell r="AA1614" t="str">
            <v/>
          </cell>
          <cell r="AB1614">
            <v>351</v>
          </cell>
          <cell r="AC1614">
            <v>286</v>
          </cell>
          <cell r="AD1614">
            <v>162</v>
          </cell>
          <cell r="AE1614" t="str">
            <v>MM</v>
          </cell>
          <cell r="AF1614">
            <v>285</v>
          </cell>
          <cell r="AG1614" t="str">
            <v>G</v>
          </cell>
          <cell r="AH1614">
            <v>0</v>
          </cell>
          <cell r="AI1614" t="str">
            <v/>
          </cell>
          <cell r="AJ1614">
            <v>7.1909999999999998</v>
          </cell>
          <cell r="AK1614" t="str">
            <v>KG</v>
          </cell>
          <cell r="AL1614" t="str">
            <v>8</v>
          </cell>
          <cell r="AM1614" t="str">
            <v>8</v>
          </cell>
          <cell r="AN1614" t="str">
            <v>64</v>
          </cell>
          <cell r="AO1614" t="str">
            <v>1536</v>
          </cell>
        </row>
        <row r="1615">
          <cell r="D1615" t="str">
            <v>48330-00165-00</v>
          </cell>
          <cell r="E1615" t="str">
            <v>HP FIRST AID ECOMMERCE</v>
          </cell>
          <cell r="F1615">
            <v>0</v>
          </cell>
          <cell r="G1615" t="str">
            <v/>
          </cell>
          <cell r="H1615">
            <v>0</v>
          </cell>
          <cell r="I1615" t="str">
            <v>L</v>
          </cell>
          <cell r="J1615" t="str">
            <v>ST</v>
          </cell>
          <cell r="K1615" t="str">
            <v/>
          </cell>
          <cell r="L1615" t="str">
            <v>0</v>
          </cell>
          <cell r="M1615" t="str">
            <v>24</v>
          </cell>
          <cell r="N1615" t="str">
            <v>8999777012038</v>
          </cell>
          <cell r="O1615" t="str">
            <v>HE</v>
          </cell>
          <cell r="P1615" t="str">
            <v/>
          </cell>
          <cell r="Q1615" t="str">
            <v/>
          </cell>
          <cell r="R1615" t="str">
            <v>8999777012045</v>
          </cell>
          <cell r="S1615" t="str">
            <v>HE</v>
          </cell>
          <cell r="T1615">
            <v>0</v>
          </cell>
          <cell r="U1615">
            <v>0</v>
          </cell>
          <cell r="V1615">
            <v>0</v>
          </cell>
          <cell r="W1615" t="str">
            <v>MM</v>
          </cell>
          <cell r="X1615">
            <v>0</v>
          </cell>
          <cell r="Y1615">
            <v>0</v>
          </cell>
          <cell r="Z1615">
            <v>0</v>
          </cell>
          <cell r="AA1615" t="str">
            <v/>
          </cell>
          <cell r="AB1615">
            <v>0</v>
          </cell>
          <cell r="AC1615">
            <v>0</v>
          </cell>
          <cell r="AD1615">
            <v>0</v>
          </cell>
          <cell r="AE1615" t="str">
            <v>MM</v>
          </cell>
          <cell r="AF1615">
            <v>0</v>
          </cell>
          <cell r="AG1615" t="str">
            <v>G</v>
          </cell>
          <cell r="AH1615">
            <v>0</v>
          </cell>
          <cell r="AI1615" t="str">
            <v/>
          </cell>
          <cell r="AJ1615">
            <v>0</v>
          </cell>
          <cell r="AK1615" t="str">
            <v>KG</v>
          </cell>
          <cell r="AL1615" t="str">
            <v>0</v>
          </cell>
          <cell r="AM1615" t="str">
            <v>0</v>
          </cell>
          <cell r="AN1615" t="str">
            <v>0</v>
          </cell>
          <cell r="AO1615" t="str">
            <v>0</v>
          </cell>
        </row>
        <row r="1616">
          <cell r="D1616" t="str">
            <v>48330-00166-00</v>
          </cell>
          <cell r="E1616" t="str">
            <v>NSOFT MIX ME 3IN1 DUMBO</v>
          </cell>
          <cell r="F1616">
            <v>0</v>
          </cell>
          <cell r="G1616" t="str">
            <v/>
          </cell>
          <cell r="H1616">
            <v>0.35299999999999998</v>
          </cell>
          <cell r="I1616" t="str">
            <v>L</v>
          </cell>
          <cell r="J1616" t="str">
            <v>ST</v>
          </cell>
          <cell r="K1616" t="str">
            <v>PT JAWARA PANDU BAKTI</v>
          </cell>
          <cell r="L1616" t="str">
            <v>0</v>
          </cell>
          <cell r="M1616" t="str">
            <v>16</v>
          </cell>
          <cell r="N1616" t="str">
            <v>8999777012540</v>
          </cell>
          <cell r="O1616" t="str">
            <v>HE</v>
          </cell>
          <cell r="P1616" t="str">
            <v/>
          </cell>
          <cell r="Q1616" t="str">
            <v/>
          </cell>
          <cell r="R1616" t="str">
            <v>8999777012557</v>
          </cell>
          <cell r="S1616" t="str">
            <v>HE</v>
          </cell>
          <cell r="T1616">
            <v>58</v>
          </cell>
          <cell r="U1616">
            <v>58</v>
          </cell>
          <cell r="V1616">
            <v>105</v>
          </cell>
          <cell r="W1616" t="str">
            <v>MM</v>
          </cell>
          <cell r="X1616">
            <v>0</v>
          </cell>
          <cell r="Y1616">
            <v>0</v>
          </cell>
          <cell r="Z1616">
            <v>0</v>
          </cell>
          <cell r="AA1616" t="str">
            <v/>
          </cell>
          <cell r="AB1616">
            <v>246</v>
          </cell>
          <cell r="AC1616">
            <v>246</v>
          </cell>
          <cell r="AD1616">
            <v>110</v>
          </cell>
          <cell r="AE1616" t="str">
            <v>MM</v>
          </cell>
          <cell r="AF1616">
            <v>195</v>
          </cell>
          <cell r="AG1616" t="str">
            <v>G</v>
          </cell>
          <cell r="AH1616">
            <v>0</v>
          </cell>
          <cell r="AI1616" t="str">
            <v/>
          </cell>
          <cell r="AJ1616">
            <v>3.278</v>
          </cell>
          <cell r="AK1616" t="str">
            <v>KG</v>
          </cell>
          <cell r="AL1616" t="str">
            <v>12</v>
          </cell>
          <cell r="AM1616" t="str">
            <v>11</v>
          </cell>
          <cell r="AN1616" t="str">
            <v>132</v>
          </cell>
          <cell r="AO1616" t="str">
            <v>2112</v>
          </cell>
        </row>
        <row r="1617">
          <cell r="D1617" t="str">
            <v>48330-00167-00</v>
          </cell>
          <cell r="E1617" t="str">
            <v>NBO FIRM SMOOTH LTN 200 + NDEO EW 25</v>
          </cell>
          <cell r="F1617">
            <v>0</v>
          </cell>
          <cell r="G1617" t="str">
            <v/>
          </cell>
          <cell r="H1617">
            <v>0.81</v>
          </cell>
          <cell r="I1617" t="str">
            <v>L</v>
          </cell>
          <cell r="J1617" t="str">
            <v>ST</v>
          </cell>
          <cell r="K1617" t="str">
            <v>PT. LF SERVICES INDONESIA</v>
          </cell>
          <cell r="L1617" t="str">
            <v>0</v>
          </cell>
          <cell r="M1617" t="str">
            <v>24</v>
          </cell>
          <cell r="N1617" t="str">
            <v>8999777009564</v>
          </cell>
          <cell r="O1617" t="str">
            <v>HE</v>
          </cell>
          <cell r="P1617" t="str">
            <v/>
          </cell>
          <cell r="Q1617" t="str">
            <v/>
          </cell>
          <cell r="R1617" t="str">
            <v>8999777012670</v>
          </cell>
          <cell r="S1617" t="str">
            <v>HE</v>
          </cell>
          <cell r="T1617">
            <v>60</v>
          </cell>
          <cell r="U1617">
            <v>75</v>
          </cell>
          <cell r="V1617">
            <v>180</v>
          </cell>
          <cell r="W1617" t="str">
            <v>MM</v>
          </cell>
          <cell r="X1617">
            <v>0</v>
          </cell>
          <cell r="Y1617">
            <v>0</v>
          </cell>
          <cell r="Z1617">
            <v>0</v>
          </cell>
          <cell r="AA1617" t="str">
            <v/>
          </cell>
          <cell r="AB1617">
            <v>342</v>
          </cell>
          <cell r="AC1617">
            <v>301</v>
          </cell>
          <cell r="AD1617">
            <v>193</v>
          </cell>
          <cell r="AE1617" t="str">
            <v>MM</v>
          </cell>
          <cell r="AF1617">
            <v>346</v>
          </cell>
          <cell r="AG1617" t="str">
            <v>G</v>
          </cell>
          <cell r="AH1617">
            <v>0</v>
          </cell>
          <cell r="AI1617" t="str">
            <v/>
          </cell>
          <cell r="AJ1617">
            <v>8.6760000000000002</v>
          </cell>
          <cell r="AK1617" t="str">
            <v>KG</v>
          </cell>
          <cell r="AL1617" t="str">
            <v>6</v>
          </cell>
          <cell r="AM1617" t="str">
            <v>6</v>
          </cell>
          <cell r="AN1617" t="str">
            <v>36</v>
          </cell>
          <cell r="AO1617" t="str">
            <v>864</v>
          </cell>
        </row>
        <row r="1618">
          <cell r="D1618" t="str">
            <v>48330-00168-00</v>
          </cell>
          <cell r="E1618" t="str">
            <v>NBO RADIANT SMOOTH SRM 180 + NDEO HS 25</v>
          </cell>
          <cell r="F1618">
            <v>0</v>
          </cell>
          <cell r="G1618" t="str">
            <v/>
          </cell>
          <cell r="H1618">
            <v>1.3069999999999999</v>
          </cell>
          <cell r="I1618" t="str">
            <v>L</v>
          </cell>
          <cell r="J1618" t="str">
            <v>ST</v>
          </cell>
          <cell r="K1618" t="str">
            <v>PT. LF SERVICES INDONESIA</v>
          </cell>
          <cell r="L1618" t="str">
            <v>0</v>
          </cell>
          <cell r="M1618" t="str">
            <v>24</v>
          </cell>
          <cell r="N1618" t="str">
            <v>8999777009588</v>
          </cell>
          <cell r="O1618" t="str">
            <v>HE</v>
          </cell>
          <cell r="P1618" t="str">
            <v/>
          </cell>
          <cell r="Q1618" t="str">
            <v/>
          </cell>
          <cell r="R1618" t="str">
            <v>8999777012687</v>
          </cell>
          <cell r="S1618" t="str">
            <v>HE</v>
          </cell>
          <cell r="T1618">
            <v>75</v>
          </cell>
          <cell r="U1618">
            <v>88</v>
          </cell>
          <cell r="V1618">
            <v>198</v>
          </cell>
          <cell r="W1618" t="str">
            <v>MM</v>
          </cell>
          <cell r="X1618">
            <v>0</v>
          </cell>
          <cell r="Y1618">
            <v>0</v>
          </cell>
          <cell r="Z1618">
            <v>0</v>
          </cell>
          <cell r="AA1618" t="str">
            <v/>
          </cell>
          <cell r="AB1618">
            <v>349</v>
          </cell>
          <cell r="AC1618">
            <v>319</v>
          </cell>
          <cell r="AD1618">
            <v>213</v>
          </cell>
          <cell r="AE1618" t="str">
            <v>MM</v>
          </cell>
          <cell r="AF1618">
            <v>321</v>
          </cell>
          <cell r="AG1618" t="str">
            <v>G</v>
          </cell>
          <cell r="AH1618">
            <v>0</v>
          </cell>
          <cell r="AI1618" t="str">
            <v/>
          </cell>
          <cell r="AJ1618">
            <v>7.9089999999999998</v>
          </cell>
          <cell r="AK1618" t="str">
            <v>KG</v>
          </cell>
          <cell r="AL1618" t="str">
            <v>6</v>
          </cell>
          <cell r="AM1618" t="str">
            <v>4</v>
          </cell>
          <cell r="AN1618" t="str">
            <v>24</v>
          </cell>
          <cell r="AO1618" t="str">
            <v>576</v>
          </cell>
        </row>
        <row r="1619">
          <cell r="D1619" t="str">
            <v>48330-00169-00</v>
          </cell>
          <cell r="E1619" t="str">
            <v>NM EW DARK SPOT 100 + NDEO BWM 25</v>
          </cell>
          <cell r="F1619">
            <v>0</v>
          </cell>
          <cell r="G1619" t="str">
            <v/>
          </cell>
          <cell r="H1619">
            <v>0</v>
          </cell>
          <cell r="I1619" t="str">
            <v/>
          </cell>
          <cell r="J1619" t="str">
            <v>ST</v>
          </cell>
          <cell r="K1619" t="str">
            <v>PT. LF SERVICES INDONESIA</v>
          </cell>
          <cell r="L1619" t="str">
            <v>0</v>
          </cell>
          <cell r="M1619" t="str">
            <v>0</v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>
            <v>0</v>
          </cell>
          <cell r="U1619">
            <v>0</v>
          </cell>
          <cell r="V1619">
            <v>0</v>
          </cell>
          <cell r="W1619" t="str">
            <v/>
          </cell>
          <cell r="X1619">
            <v>0</v>
          </cell>
          <cell r="Y1619">
            <v>0</v>
          </cell>
          <cell r="Z1619">
            <v>0</v>
          </cell>
          <cell r="AA1619" t="str">
            <v/>
          </cell>
          <cell r="AB1619">
            <v>0</v>
          </cell>
          <cell r="AC1619">
            <v>0</v>
          </cell>
          <cell r="AD1619">
            <v>0</v>
          </cell>
          <cell r="AE1619" t="str">
            <v/>
          </cell>
          <cell r="AF1619">
            <v>0</v>
          </cell>
          <cell r="AG1619" t="str">
            <v>G</v>
          </cell>
          <cell r="AH1619">
            <v>0</v>
          </cell>
          <cell r="AI1619" t="str">
            <v/>
          </cell>
          <cell r="AJ1619">
            <v>0</v>
          </cell>
          <cell r="AK1619" t="str">
            <v/>
          </cell>
          <cell r="AL1619" t="str">
            <v>0</v>
          </cell>
          <cell r="AM1619" t="str">
            <v>0</v>
          </cell>
          <cell r="AN1619" t="str">
            <v>0</v>
          </cell>
          <cell r="AO1619" t="str">
            <v>0</v>
          </cell>
        </row>
        <row r="1620">
          <cell r="D1620" t="str">
            <v>48330-00170-00</v>
          </cell>
          <cell r="E1620" t="str">
            <v>NFC_MICELLAIR_NORMAL_200</v>
          </cell>
          <cell r="F1620">
            <v>0</v>
          </cell>
          <cell r="G1620" t="str">
            <v/>
          </cell>
          <cell r="H1620">
            <v>0.39300000000000002</v>
          </cell>
          <cell r="I1620" t="str">
            <v>L</v>
          </cell>
          <cell r="J1620" t="str">
            <v>ST</v>
          </cell>
          <cell r="K1620" t="str">
            <v>PT. LF SERVICES INDONESIA</v>
          </cell>
          <cell r="L1620" t="str">
            <v>0</v>
          </cell>
          <cell r="M1620" t="str">
            <v>12</v>
          </cell>
          <cell r="N1620" t="str">
            <v>8999777006785</v>
          </cell>
          <cell r="O1620" t="str">
            <v>HE</v>
          </cell>
          <cell r="P1620" t="str">
            <v/>
          </cell>
          <cell r="Q1620" t="str">
            <v/>
          </cell>
          <cell r="R1620" t="str">
            <v>8999777013967</v>
          </cell>
          <cell r="S1620" t="str">
            <v>HE</v>
          </cell>
          <cell r="T1620">
            <v>59</v>
          </cell>
          <cell r="U1620">
            <v>37</v>
          </cell>
          <cell r="V1620">
            <v>180</v>
          </cell>
          <cell r="W1620" t="str">
            <v>MM</v>
          </cell>
          <cell r="X1620">
            <v>0</v>
          </cell>
          <cell r="Y1620">
            <v>0</v>
          </cell>
          <cell r="Z1620">
            <v>0</v>
          </cell>
          <cell r="AA1620" t="str">
            <v/>
          </cell>
          <cell r="AB1620">
            <v>224</v>
          </cell>
          <cell r="AC1620">
            <v>124</v>
          </cell>
          <cell r="AD1620">
            <v>188</v>
          </cell>
          <cell r="AE1620" t="str">
            <v>MM</v>
          </cell>
          <cell r="AF1620">
            <v>0.22700000000000001</v>
          </cell>
          <cell r="AG1620" t="str">
            <v>KG</v>
          </cell>
          <cell r="AH1620">
            <v>0</v>
          </cell>
          <cell r="AI1620" t="str">
            <v/>
          </cell>
          <cell r="AJ1620">
            <v>2.806</v>
          </cell>
          <cell r="AK1620" t="str">
            <v>KG</v>
          </cell>
          <cell r="AL1620" t="str">
            <v>30</v>
          </cell>
          <cell r="AM1620" t="str">
            <v>5</v>
          </cell>
          <cell r="AN1620" t="str">
            <v>150</v>
          </cell>
          <cell r="AO1620" t="str">
            <v>1800</v>
          </cell>
        </row>
        <row r="1621">
          <cell r="D1621" t="str">
            <v>48330-00171-00</v>
          </cell>
          <cell r="E1621" t="str">
            <v>NFC_MICELLAIR_SENSITIVE_</v>
          </cell>
          <cell r="F1621">
            <v>0</v>
          </cell>
          <cell r="G1621" t="str">
            <v/>
          </cell>
          <cell r="H1621">
            <v>0.39300000000000002</v>
          </cell>
          <cell r="I1621" t="str">
            <v>L</v>
          </cell>
          <cell r="J1621" t="str">
            <v>ST</v>
          </cell>
          <cell r="K1621" t="str">
            <v>PT. LF SERVICES INDONESIA</v>
          </cell>
          <cell r="L1621" t="str">
            <v>0</v>
          </cell>
          <cell r="M1621" t="str">
            <v>12</v>
          </cell>
          <cell r="N1621" t="str">
            <v>8999777010522</v>
          </cell>
          <cell r="O1621" t="str">
            <v>HE</v>
          </cell>
          <cell r="P1621" t="str">
            <v/>
          </cell>
          <cell r="Q1621" t="str">
            <v/>
          </cell>
          <cell r="R1621" t="str">
            <v>8999777013974</v>
          </cell>
          <cell r="S1621" t="str">
            <v>HE</v>
          </cell>
          <cell r="T1621">
            <v>59</v>
          </cell>
          <cell r="U1621">
            <v>37</v>
          </cell>
          <cell r="V1621">
            <v>180</v>
          </cell>
          <cell r="W1621" t="str">
            <v>MM</v>
          </cell>
          <cell r="X1621">
            <v>0</v>
          </cell>
          <cell r="Y1621">
            <v>0</v>
          </cell>
          <cell r="Z1621">
            <v>0</v>
          </cell>
          <cell r="AA1621" t="str">
            <v/>
          </cell>
          <cell r="AB1621">
            <v>228</v>
          </cell>
          <cell r="AC1621">
            <v>126</v>
          </cell>
          <cell r="AD1621">
            <v>184</v>
          </cell>
          <cell r="AE1621" t="str">
            <v>MM</v>
          </cell>
          <cell r="AF1621">
            <v>0.22700000000000001</v>
          </cell>
          <cell r="AG1621" t="str">
            <v>KG</v>
          </cell>
          <cell r="AH1621">
            <v>0</v>
          </cell>
          <cell r="AI1621" t="str">
            <v/>
          </cell>
          <cell r="AJ1621">
            <v>2.806</v>
          </cell>
          <cell r="AK1621" t="str">
            <v>KG</v>
          </cell>
          <cell r="AL1621" t="str">
            <v>30</v>
          </cell>
          <cell r="AM1621" t="str">
            <v>5</v>
          </cell>
          <cell r="AN1621" t="str">
            <v>150</v>
          </cell>
          <cell r="AO1621" t="str">
            <v>1800</v>
          </cell>
        </row>
        <row r="1622">
          <cell r="D1622" t="str">
            <v>48330-00172-00</v>
          </cell>
          <cell r="E1622" t="str">
            <v>NBODY INSTNT_WHTNG 180ML +NSOAP_CREME_CA</v>
          </cell>
          <cell r="F1622">
            <v>0</v>
          </cell>
          <cell r="G1622" t="str">
            <v/>
          </cell>
          <cell r="H1622">
            <v>1.538</v>
          </cell>
          <cell r="I1622" t="str">
            <v>L</v>
          </cell>
          <cell r="J1622" t="str">
            <v>ST</v>
          </cell>
          <cell r="K1622" t="str">
            <v/>
          </cell>
          <cell r="L1622" t="str">
            <v>6</v>
          </cell>
          <cell r="M1622" t="str">
            <v>24</v>
          </cell>
          <cell r="N1622" t="str">
            <v>8999777014988</v>
          </cell>
          <cell r="O1622" t="str">
            <v>HE</v>
          </cell>
          <cell r="P1622" t="str">
            <v>8999777014995</v>
          </cell>
          <cell r="Q1622" t="str">
            <v>HE</v>
          </cell>
          <cell r="R1622" t="str">
            <v>8999777015008</v>
          </cell>
          <cell r="S1622" t="str">
            <v>HE</v>
          </cell>
          <cell r="T1622">
            <v>150</v>
          </cell>
          <cell r="U1622">
            <v>50</v>
          </cell>
          <cell r="V1622">
            <v>205</v>
          </cell>
          <cell r="W1622" t="str">
            <v>MM</v>
          </cell>
          <cell r="X1622">
            <v>0</v>
          </cell>
          <cell r="Y1622">
            <v>0</v>
          </cell>
          <cell r="Z1622">
            <v>0</v>
          </cell>
          <cell r="AA1622" t="str">
            <v>MM</v>
          </cell>
          <cell r="AB1622">
            <v>548</v>
          </cell>
          <cell r="AC1622">
            <v>308</v>
          </cell>
          <cell r="AD1622">
            <v>231</v>
          </cell>
          <cell r="AE1622" t="str">
            <v>MM</v>
          </cell>
          <cell r="AF1622">
            <v>289.61</v>
          </cell>
          <cell r="AG1622" t="str">
            <v>G</v>
          </cell>
          <cell r="AH1622">
            <v>0</v>
          </cell>
          <cell r="AI1622" t="str">
            <v>KG</v>
          </cell>
          <cell r="AJ1622">
            <v>7.3650000000000002</v>
          </cell>
          <cell r="AK1622" t="str">
            <v>KG</v>
          </cell>
          <cell r="AL1622" t="str">
            <v>4</v>
          </cell>
          <cell r="AM1622" t="str">
            <v>4</v>
          </cell>
          <cell r="AN1622" t="str">
            <v>16</v>
          </cell>
          <cell r="AO1622" t="str">
            <v>384</v>
          </cell>
        </row>
        <row r="1623">
          <cell r="D1623" t="str">
            <v>48330-00173-00</v>
          </cell>
          <cell r="E1623" t="str">
            <v>HANSA_123_PACK</v>
          </cell>
          <cell r="F1623">
            <v>0</v>
          </cell>
          <cell r="G1623" t="str">
            <v/>
          </cell>
          <cell r="H1623">
            <v>0.91900000000000004</v>
          </cell>
          <cell r="I1623" t="str">
            <v>L</v>
          </cell>
          <cell r="J1623" t="str">
            <v>ST</v>
          </cell>
          <cell r="K1623" t="str">
            <v>PT. LF SERVICES INDONESIA</v>
          </cell>
          <cell r="L1623" t="str">
            <v>0</v>
          </cell>
          <cell r="M1623" t="str">
            <v>12</v>
          </cell>
          <cell r="N1623" t="str">
            <v>8999777014681</v>
          </cell>
          <cell r="O1623" t="str">
            <v>HE</v>
          </cell>
          <cell r="P1623" t="str">
            <v/>
          </cell>
          <cell r="Q1623" t="str">
            <v/>
          </cell>
          <cell r="R1623" t="str">
            <v>8999777014698</v>
          </cell>
          <cell r="S1623" t="str">
            <v>HE</v>
          </cell>
          <cell r="T1623">
            <v>175</v>
          </cell>
          <cell r="U1623">
            <v>30</v>
          </cell>
          <cell r="V1623">
            <v>175</v>
          </cell>
          <cell r="W1623" t="str">
            <v>MM</v>
          </cell>
          <cell r="X1623">
            <v>0</v>
          </cell>
          <cell r="Y1623">
            <v>0</v>
          </cell>
          <cell r="Z1623">
            <v>0</v>
          </cell>
          <cell r="AA1623" t="str">
            <v/>
          </cell>
          <cell r="AB1623">
            <v>361</v>
          </cell>
          <cell r="AC1623">
            <v>201</v>
          </cell>
          <cell r="AD1623">
            <v>192</v>
          </cell>
          <cell r="AE1623" t="str">
            <v>MM</v>
          </cell>
          <cell r="AF1623">
            <v>0.13700000000000001</v>
          </cell>
          <cell r="AG1623" t="str">
            <v>KG</v>
          </cell>
          <cell r="AH1623">
            <v>0</v>
          </cell>
          <cell r="AI1623" t="str">
            <v/>
          </cell>
          <cell r="AJ1623">
            <v>1.899</v>
          </cell>
          <cell r="AK1623" t="str">
            <v>KG</v>
          </cell>
          <cell r="AL1623" t="str">
            <v>16</v>
          </cell>
          <cell r="AM1623" t="str">
            <v>7</v>
          </cell>
          <cell r="AN1623" t="str">
            <v>112</v>
          </cell>
          <cell r="AO1623" t="str">
            <v>1344</v>
          </cell>
        </row>
        <row r="1624">
          <cell r="D1624" t="str">
            <v>48330-00174-00</v>
          </cell>
          <cell r="E1624" t="str">
            <v>HANSA_MUDIK_GA_LOYO_PANA</v>
          </cell>
          <cell r="F1624">
            <v>0</v>
          </cell>
          <cell r="G1624" t="str">
            <v/>
          </cell>
          <cell r="H1624">
            <v>0.47399999999999998</v>
          </cell>
          <cell r="I1624" t="str">
            <v>L</v>
          </cell>
          <cell r="J1624" t="str">
            <v>ST</v>
          </cell>
          <cell r="K1624" t="str">
            <v>PT. LF SERVICES INDONESIA</v>
          </cell>
          <cell r="L1624" t="str">
            <v>0</v>
          </cell>
          <cell r="M1624" t="str">
            <v>12</v>
          </cell>
          <cell r="N1624" t="str">
            <v>8999777015046</v>
          </cell>
          <cell r="O1624" t="str">
            <v>HE</v>
          </cell>
          <cell r="P1624" t="str">
            <v/>
          </cell>
          <cell r="Q1624" t="str">
            <v/>
          </cell>
          <cell r="R1624" t="str">
            <v>8999777015060</v>
          </cell>
          <cell r="S1624" t="str">
            <v>HE</v>
          </cell>
          <cell r="T1624">
            <v>115</v>
          </cell>
          <cell r="U1624">
            <v>25</v>
          </cell>
          <cell r="V1624">
            <v>165</v>
          </cell>
          <cell r="W1624" t="str">
            <v>MM</v>
          </cell>
          <cell r="X1624">
            <v>0</v>
          </cell>
          <cell r="Y1624">
            <v>0</v>
          </cell>
          <cell r="Z1624">
            <v>0</v>
          </cell>
          <cell r="AA1624" t="str">
            <v/>
          </cell>
          <cell r="AB1624">
            <v>246</v>
          </cell>
          <cell r="AC1624">
            <v>166</v>
          </cell>
          <cell r="AD1624">
            <v>212</v>
          </cell>
          <cell r="AE1624" t="str">
            <v>MM</v>
          </cell>
          <cell r="AF1624">
            <v>96.95</v>
          </cell>
          <cell r="AG1624" t="str">
            <v>G</v>
          </cell>
          <cell r="AH1624">
            <v>0</v>
          </cell>
          <cell r="AI1624" t="str">
            <v/>
          </cell>
          <cell r="AJ1624">
            <v>1.37</v>
          </cell>
          <cell r="AK1624" t="str">
            <v>KG</v>
          </cell>
          <cell r="AL1624" t="str">
            <v>21</v>
          </cell>
          <cell r="AM1624" t="str">
            <v>6</v>
          </cell>
          <cell r="AN1624" t="str">
            <v>126</v>
          </cell>
          <cell r="AO1624" t="str">
            <v>1512</v>
          </cell>
        </row>
        <row r="1625">
          <cell r="D1625" t="str">
            <v>48330-00175-00</v>
          </cell>
          <cell r="E1625" t="str">
            <v>HANSA_MUDIK_GA_LOYO_HANG</v>
          </cell>
          <cell r="F1625">
            <v>0</v>
          </cell>
          <cell r="G1625" t="str">
            <v/>
          </cell>
          <cell r="H1625">
            <v>0.47399999999999998</v>
          </cell>
          <cell r="I1625" t="str">
            <v>L</v>
          </cell>
          <cell r="J1625" t="str">
            <v>ST</v>
          </cell>
          <cell r="K1625" t="str">
            <v>PT. LF SERVICES INDONESIA</v>
          </cell>
          <cell r="L1625" t="str">
            <v>0</v>
          </cell>
          <cell r="M1625" t="str">
            <v>12</v>
          </cell>
          <cell r="N1625" t="str">
            <v>8999777015077</v>
          </cell>
          <cell r="O1625" t="str">
            <v>HE</v>
          </cell>
          <cell r="P1625" t="str">
            <v/>
          </cell>
          <cell r="Q1625" t="str">
            <v/>
          </cell>
          <cell r="R1625" t="str">
            <v>8999777015084</v>
          </cell>
          <cell r="S1625" t="str">
            <v>HE</v>
          </cell>
          <cell r="T1625">
            <v>115</v>
          </cell>
          <cell r="U1625">
            <v>25</v>
          </cell>
          <cell r="V1625">
            <v>165</v>
          </cell>
          <cell r="W1625" t="str">
            <v>MM</v>
          </cell>
          <cell r="X1625">
            <v>0</v>
          </cell>
          <cell r="Y1625">
            <v>0</v>
          </cell>
          <cell r="Z1625">
            <v>0</v>
          </cell>
          <cell r="AA1625" t="str">
            <v/>
          </cell>
          <cell r="AB1625">
            <v>246</v>
          </cell>
          <cell r="AC1625">
            <v>166</v>
          </cell>
          <cell r="AD1625">
            <v>212</v>
          </cell>
          <cell r="AE1625" t="str">
            <v>MM</v>
          </cell>
          <cell r="AF1625">
            <v>96.95</v>
          </cell>
          <cell r="AG1625" t="str">
            <v>G</v>
          </cell>
          <cell r="AH1625">
            <v>0</v>
          </cell>
          <cell r="AI1625" t="str">
            <v/>
          </cell>
          <cell r="AJ1625">
            <v>1.37</v>
          </cell>
          <cell r="AK1625" t="str">
            <v>KG</v>
          </cell>
          <cell r="AL1625" t="str">
            <v>21</v>
          </cell>
          <cell r="AM1625" t="str">
            <v>6</v>
          </cell>
          <cell r="AN1625" t="str">
            <v>126</v>
          </cell>
          <cell r="AO1625" t="str">
            <v>1512</v>
          </cell>
        </row>
        <row r="1626">
          <cell r="D1626" t="str">
            <v>48330-00176-00</v>
          </cell>
          <cell r="E1626" t="str">
            <v>HP_FIRST_AID_TO_GO</v>
          </cell>
          <cell r="F1626">
            <v>0</v>
          </cell>
          <cell r="G1626" t="str">
            <v/>
          </cell>
          <cell r="H1626">
            <v>0.38600000000000001</v>
          </cell>
          <cell r="I1626" t="str">
            <v>L</v>
          </cell>
          <cell r="J1626" t="str">
            <v>ST</v>
          </cell>
          <cell r="K1626" t="str">
            <v/>
          </cell>
          <cell r="L1626" t="str">
            <v>0</v>
          </cell>
          <cell r="M1626" t="str">
            <v>12</v>
          </cell>
          <cell r="N1626" t="str">
            <v>8999777015152</v>
          </cell>
          <cell r="O1626" t="str">
            <v>HE</v>
          </cell>
          <cell r="P1626" t="str">
            <v/>
          </cell>
          <cell r="Q1626" t="str">
            <v/>
          </cell>
          <cell r="R1626" t="str">
            <v>8999777015169</v>
          </cell>
          <cell r="S1626" t="str">
            <v>HE</v>
          </cell>
          <cell r="T1626">
            <v>92</v>
          </cell>
          <cell r="U1626">
            <v>30</v>
          </cell>
          <cell r="V1626">
            <v>140</v>
          </cell>
          <cell r="W1626" t="str">
            <v>MM</v>
          </cell>
          <cell r="X1626">
            <v>0</v>
          </cell>
          <cell r="Y1626">
            <v>0</v>
          </cell>
          <cell r="Z1626">
            <v>0</v>
          </cell>
          <cell r="AA1626" t="str">
            <v/>
          </cell>
          <cell r="AB1626">
            <v>216</v>
          </cell>
          <cell r="AC1626">
            <v>201</v>
          </cell>
          <cell r="AD1626">
            <v>162</v>
          </cell>
          <cell r="AE1626" t="str">
            <v>MM</v>
          </cell>
          <cell r="AF1626">
            <v>0.08</v>
          </cell>
          <cell r="AG1626" t="str">
            <v>KG</v>
          </cell>
          <cell r="AH1626">
            <v>0</v>
          </cell>
          <cell r="AI1626" t="str">
            <v/>
          </cell>
          <cell r="AJ1626">
            <v>1.125</v>
          </cell>
          <cell r="AK1626" t="str">
            <v>KG</v>
          </cell>
          <cell r="AL1626" t="str">
            <v>16</v>
          </cell>
          <cell r="AM1626" t="str">
            <v>8</v>
          </cell>
          <cell r="AN1626" t="str">
            <v>128</v>
          </cell>
          <cell r="AO1626" t="str">
            <v>1536</v>
          </cell>
        </row>
        <row r="1627">
          <cell r="D1627" t="str">
            <v>48330-00177-00</v>
          </cell>
          <cell r="E1627" t="str">
            <v>HP_FIRST_AID_TO_GO_IDM</v>
          </cell>
          <cell r="F1627">
            <v>0</v>
          </cell>
          <cell r="G1627" t="str">
            <v/>
          </cell>
          <cell r="H1627">
            <v>0.38600000000000001</v>
          </cell>
          <cell r="I1627" t="str">
            <v>L</v>
          </cell>
          <cell r="J1627" t="str">
            <v>ST</v>
          </cell>
          <cell r="K1627" t="str">
            <v>PT. LF SERVICES INDONESIA</v>
          </cell>
          <cell r="L1627" t="str">
            <v>0</v>
          </cell>
          <cell r="M1627" t="str">
            <v>12</v>
          </cell>
          <cell r="N1627" t="str">
            <v>8999777015619</v>
          </cell>
          <cell r="O1627" t="str">
            <v>HE</v>
          </cell>
          <cell r="P1627" t="str">
            <v/>
          </cell>
          <cell r="Q1627" t="str">
            <v/>
          </cell>
          <cell r="R1627" t="str">
            <v>8999777015626</v>
          </cell>
          <cell r="S1627" t="str">
            <v>HE</v>
          </cell>
          <cell r="T1627">
            <v>92</v>
          </cell>
          <cell r="U1627">
            <v>30</v>
          </cell>
          <cell r="V1627">
            <v>140</v>
          </cell>
          <cell r="W1627" t="str">
            <v>MM</v>
          </cell>
          <cell r="X1627">
            <v>0</v>
          </cell>
          <cell r="Y1627">
            <v>0</v>
          </cell>
          <cell r="Z1627">
            <v>0</v>
          </cell>
          <cell r="AA1627" t="str">
            <v/>
          </cell>
          <cell r="AB1627">
            <v>216</v>
          </cell>
          <cell r="AC1627">
            <v>201</v>
          </cell>
          <cell r="AD1627">
            <v>162</v>
          </cell>
          <cell r="AE1627" t="str">
            <v>MM</v>
          </cell>
          <cell r="AF1627">
            <v>7.6999999999999999E-2</v>
          </cell>
          <cell r="AG1627" t="str">
            <v>KG</v>
          </cell>
          <cell r="AH1627">
            <v>0</v>
          </cell>
          <cell r="AI1627" t="str">
            <v/>
          </cell>
          <cell r="AJ1627">
            <v>1.093</v>
          </cell>
          <cell r="AK1627" t="str">
            <v>KG</v>
          </cell>
          <cell r="AL1627" t="str">
            <v>16</v>
          </cell>
          <cell r="AM1627" t="str">
            <v>8</v>
          </cell>
          <cell r="AN1627" t="str">
            <v>128</v>
          </cell>
          <cell r="AO1627" t="str">
            <v>1536</v>
          </cell>
        </row>
        <row r="1628">
          <cell r="D1628" t="str">
            <v>48330-00199-00</v>
          </cell>
          <cell r="E1628" t="str">
            <v>BANDED NDEO SPRAY + NMEN DEEP</v>
          </cell>
          <cell r="F1628">
            <v>0</v>
          </cell>
          <cell r="G1628" t="str">
            <v/>
          </cell>
          <cell r="H1628">
            <v>0</v>
          </cell>
          <cell r="I1628" t="str">
            <v/>
          </cell>
          <cell r="J1628" t="str">
            <v>ST</v>
          </cell>
          <cell r="K1628" t="str">
            <v/>
          </cell>
          <cell r="L1628" t="str">
            <v>0</v>
          </cell>
          <cell r="M1628" t="str">
            <v>12</v>
          </cell>
          <cell r="N1628" t="str">
            <v>8999777016128</v>
          </cell>
          <cell r="O1628" t="str">
            <v>HE</v>
          </cell>
          <cell r="P1628" t="str">
            <v/>
          </cell>
          <cell r="Q1628" t="str">
            <v/>
          </cell>
          <cell r="R1628" t="str">
            <v>8999777016135</v>
          </cell>
          <cell r="S1628" t="str">
            <v>HE</v>
          </cell>
          <cell r="T1628">
            <v>0</v>
          </cell>
          <cell r="U1628">
            <v>0</v>
          </cell>
          <cell r="V1628">
            <v>0</v>
          </cell>
          <cell r="W1628" t="str">
            <v/>
          </cell>
          <cell r="X1628">
            <v>0</v>
          </cell>
          <cell r="Y1628">
            <v>0</v>
          </cell>
          <cell r="Z1628">
            <v>0</v>
          </cell>
          <cell r="AA1628" t="str">
            <v/>
          </cell>
          <cell r="AB1628">
            <v>0</v>
          </cell>
          <cell r="AC1628">
            <v>0</v>
          </cell>
          <cell r="AD1628">
            <v>0</v>
          </cell>
          <cell r="AE1628" t="str">
            <v/>
          </cell>
          <cell r="AF1628">
            <v>0</v>
          </cell>
          <cell r="AG1628" t="str">
            <v>G</v>
          </cell>
          <cell r="AH1628">
            <v>0</v>
          </cell>
          <cell r="AI1628" t="str">
            <v/>
          </cell>
          <cell r="AJ1628">
            <v>0</v>
          </cell>
          <cell r="AK1628" t="str">
            <v/>
          </cell>
          <cell r="AL1628" t="str">
            <v>0</v>
          </cell>
          <cell r="AM1628" t="str">
            <v>0</v>
          </cell>
          <cell r="AN1628" t="str">
            <v>0</v>
          </cell>
          <cell r="AO1628" t="str">
            <v>0</v>
          </cell>
        </row>
        <row r="1629">
          <cell r="D1629" t="str">
            <v>48330-00200-00</v>
          </cell>
          <cell r="E1629" t="str">
            <v>FIRST_AID_GUARDIAN</v>
          </cell>
          <cell r="F1629">
            <v>0</v>
          </cell>
          <cell r="G1629" t="str">
            <v/>
          </cell>
          <cell r="H1629">
            <v>1.4079999999999999</v>
          </cell>
          <cell r="I1629" t="str">
            <v>L</v>
          </cell>
          <cell r="J1629" t="str">
            <v>ST</v>
          </cell>
          <cell r="K1629" t="str">
            <v>PT. LF SERVICES INDONESIA</v>
          </cell>
          <cell r="L1629" t="str">
            <v>0</v>
          </cell>
          <cell r="M1629" t="str">
            <v>12</v>
          </cell>
          <cell r="N1629" t="str">
            <v>8999777016104</v>
          </cell>
          <cell r="O1629" t="str">
            <v>HE</v>
          </cell>
          <cell r="P1629" t="str">
            <v/>
          </cell>
          <cell r="Q1629" t="str">
            <v/>
          </cell>
          <cell r="R1629" t="str">
            <v>8999777016111</v>
          </cell>
          <cell r="S1629" t="str">
            <v>HE</v>
          </cell>
          <cell r="T1629">
            <v>220</v>
          </cell>
          <cell r="U1629">
            <v>40</v>
          </cell>
          <cell r="V1629">
            <v>160</v>
          </cell>
          <cell r="W1629" t="str">
            <v>MM</v>
          </cell>
          <cell r="X1629">
            <v>0</v>
          </cell>
          <cell r="Y1629">
            <v>0</v>
          </cell>
          <cell r="Z1629">
            <v>0</v>
          </cell>
          <cell r="AA1629" t="str">
            <v/>
          </cell>
          <cell r="AB1629">
            <v>446</v>
          </cell>
          <cell r="AC1629">
            <v>266</v>
          </cell>
          <cell r="AD1629">
            <v>182</v>
          </cell>
          <cell r="AE1629" t="str">
            <v>MM</v>
          </cell>
          <cell r="AF1629">
            <v>0.183</v>
          </cell>
          <cell r="AG1629" t="str">
            <v>KG</v>
          </cell>
          <cell r="AH1629">
            <v>0</v>
          </cell>
          <cell r="AI1629" t="str">
            <v/>
          </cell>
          <cell r="AJ1629">
            <v>2.5009999999999999</v>
          </cell>
          <cell r="AK1629" t="str">
            <v>KG</v>
          </cell>
          <cell r="AL1629" t="str">
            <v>6</v>
          </cell>
          <cell r="AM1629" t="str">
            <v>7</v>
          </cell>
          <cell r="AN1629" t="str">
            <v>42</v>
          </cell>
          <cell r="AO1629" t="str">
            <v>504</v>
          </cell>
        </row>
        <row r="1630">
          <cell r="D1630" t="str">
            <v>48330-00200-01</v>
          </cell>
          <cell r="E1630" t="str">
            <v>FIRST_AID_HOME_WATSONS</v>
          </cell>
          <cell r="F1630">
            <v>0</v>
          </cell>
          <cell r="G1630" t="str">
            <v/>
          </cell>
          <cell r="H1630">
            <v>1.4079999999999999</v>
          </cell>
          <cell r="I1630" t="str">
            <v>L</v>
          </cell>
          <cell r="J1630" t="str">
            <v>ST</v>
          </cell>
          <cell r="K1630" t="str">
            <v>PT. LF SERVICES INDONESIA</v>
          </cell>
          <cell r="L1630" t="str">
            <v>0</v>
          </cell>
          <cell r="M1630" t="str">
            <v>12</v>
          </cell>
          <cell r="N1630" t="str">
            <v>8999777016104</v>
          </cell>
          <cell r="O1630" t="str">
            <v>HE</v>
          </cell>
          <cell r="P1630" t="str">
            <v/>
          </cell>
          <cell r="Q1630" t="str">
            <v/>
          </cell>
          <cell r="R1630" t="str">
            <v>8999777016111</v>
          </cell>
          <cell r="S1630" t="str">
            <v>HE</v>
          </cell>
          <cell r="T1630">
            <v>220</v>
          </cell>
          <cell r="U1630">
            <v>40</v>
          </cell>
          <cell r="V1630">
            <v>160</v>
          </cell>
          <cell r="W1630" t="str">
            <v>MM</v>
          </cell>
          <cell r="X1630">
            <v>0</v>
          </cell>
          <cell r="Y1630">
            <v>0</v>
          </cell>
          <cell r="Z1630">
            <v>0</v>
          </cell>
          <cell r="AA1630" t="str">
            <v/>
          </cell>
          <cell r="AB1630">
            <v>446</v>
          </cell>
          <cell r="AC1630">
            <v>266</v>
          </cell>
          <cell r="AD1630">
            <v>182</v>
          </cell>
          <cell r="AE1630" t="str">
            <v>MM</v>
          </cell>
          <cell r="AF1630">
            <v>0.183</v>
          </cell>
          <cell r="AG1630" t="str">
            <v>KG</v>
          </cell>
          <cell r="AH1630">
            <v>0</v>
          </cell>
          <cell r="AI1630" t="str">
            <v/>
          </cell>
          <cell r="AJ1630">
            <v>2.5009999999999999</v>
          </cell>
          <cell r="AK1630" t="str">
            <v>KG</v>
          </cell>
          <cell r="AL1630" t="str">
            <v>6</v>
          </cell>
          <cell r="AM1630" t="str">
            <v>7</v>
          </cell>
          <cell r="AN1630" t="str">
            <v>42</v>
          </cell>
          <cell r="AO1630" t="str">
            <v>504</v>
          </cell>
        </row>
        <row r="1631">
          <cell r="D1631" t="str">
            <v>48330-00200-02</v>
          </cell>
          <cell r="E1631" t="str">
            <v>FIRST_AID_HOME_MTI</v>
          </cell>
          <cell r="F1631">
            <v>0</v>
          </cell>
          <cell r="G1631" t="str">
            <v/>
          </cell>
          <cell r="H1631">
            <v>1.4079999999999999</v>
          </cell>
          <cell r="I1631" t="str">
            <v>L</v>
          </cell>
          <cell r="J1631" t="str">
            <v>ST</v>
          </cell>
          <cell r="K1631" t="str">
            <v>PT. LF SERVICES INDONESIA</v>
          </cell>
          <cell r="L1631" t="str">
            <v>0</v>
          </cell>
          <cell r="M1631" t="str">
            <v>12</v>
          </cell>
          <cell r="N1631" t="str">
            <v>8999777016104</v>
          </cell>
          <cell r="O1631" t="str">
            <v>HE</v>
          </cell>
          <cell r="P1631" t="str">
            <v/>
          </cell>
          <cell r="Q1631" t="str">
            <v/>
          </cell>
          <cell r="R1631" t="str">
            <v>8999777016111</v>
          </cell>
          <cell r="S1631" t="str">
            <v>HE</v>
          </cell>
          <cell r="T1631">
            <v>220</v>
          </cell>
          <cell r="U1631">
            <v>40</v>
          </cell>
          <cell r="V1631">
            <v>160</v>
          </cell>
          <cell r="W1631" t="str">
            <v>MM</v>
          </cell>
          <cell r="X1631">
            <v>0</v>
          </cell>
          <cell r="Y1631">
            <v>0</v>
          </cell>
          <cell r="Z1631">
            <v>0</v>
          </cell>
          <cell r="AA1631" t="str">
            <v/>
          </cell>
          <cell r="AB1631">
            <v>446</v>
          </cell>
          <cell r="AC1631">
            <v>266</v>
          </cell>
          <cell r="AD1631">
            <v>182</v>
          </cell>
          <cell r="AE1631" t="str">
            <v>MM</v>
          </cell>
          <cell r="AF1631">
            <v>0.183</v>
          </cell>
          <cell r="AG1631" t="str">
            <v>KG</v>
          </cell>
          <cell r="AH1631">
            <v>0</v>
          </cell>
          <cell r="AI1631" t="str">
            <v/>
          </cell>
          <cell r="AJ1631">
            <v>2.5009999999999999</v>
          </cell>
          <cell r="AK1631" t="str">
            <v>KG</v>
          </cell>
          <cell r="AL1631" t="str">
            <v>6</v>
          </cell>
          <cell r="AM1631" t="str">
            <v>7</v>
          </cell>
          <cell r="AN1631" t="str">
            <v>42</v>
          </cell>
          <cell r="AO1631" t="str">
            <v>504</v>
          </cell>
        </row>
        <row r="1632">
          <cell r="D1632" t="str">
            <v>48330-00200-03</v>
          </cell>
          <cell r="E1632" t="str">
            <v>HP_WOUND_SPRAY_ANTISEPTI</v>
          </cell>
          <cell r="F1632">
            <v>0</v>
          </cell>
          <cell r="G1632" t="str">
            <v/>
          </cell>
          <cell r="H1632">
            <v>0.14699999999999999</v>
          </cell>
          <cell r="I1632" t="str">
            <v>L</v>
          </cell>
          <cell r="J1632" t="str">
            <v>ST</v>
          </cell>
          <cell r="K1632" t="str">
            <v>PT. LF SERVICES INDONESIA</v>
          </cell>
          <cell r="L1632" t="str">
            <v>5</v>
          </cell>
          <cell r="M1632" t="str">
            <v>40</v>
          </cell>
          <cell r="N1632" t="str">
            <v>8999777010768</v>
          </cell>
          <cell r="O1632" t="str">
            <v>HE</v>
          </cell>
          <cell r="P1632" t="str">
            <v>8999777010775</v>
          </cell>
          <cell r="Q1632" t="str">
            <v>HE</v>
          </cell>
          <cell r="R1632" t="str">
            <v>8999777016753</v>
          </cell>
          <cell r="S1632" t="str">
            <v>HE</v>
          </cell>
          <cell r="T1632">
            <v>45</v>
          </cell>
          <cell r="U1632">
            <v>28</v>
          </cell>
          <cell r="V1632">
            <v>117</v>
          </cell>
          <cell r="W1632" t="str">
            <v>MM</v>
          </cell>
          <cell r="X1632">
            <v>152</v>
          </cell>
          <cell r="Y1632">
            <v>45</v>
          </cell>
          <cell r="Z1632">
            <v>117</v>
          </cell>
          <cell r="AA1632" t="str">
            <v>MM</v>
          </cell>
          <cell r="AB1632">
            <v>311</v>
          </cell>
          <cell r="AC1632">
            <v>203</v>
          </cell>
          <cell r="AD1632">
            <v>134</v>
          </cell>
          <cell r="AE1632" t="str">
            <v>MM</v>
          </cell>
          <cell r="AF1632">
            <v>7.0000000000000007E-2</v>
          </cell>
          <cell r="AG1632" t="str">
            <v>KG</v>
          </cell>
          <cell r="AH1632">
            <v>0.35099999999999998</v>
          </cell>
          <cell r="AI1632" t="str">
            <v>KG</v>
          </cell>
          <cell r="AJ1632">
            <v>2.972</v>
          </cell>
          <cell r="AK1632" t="str">
            <v>KG</v>
          </cell>
          <cell r="AL1632" t="str">
            <v>12</v>
          </cell>
          <cell r="AM1632" t="str">
            <v>10</v>
          </cell>
          <cell r="AN1632" t="str">
            <v>120</v>
          </cell>
          <cell r="AO1632" t="str">
            <v>4800</v>
          </cell>
        </row>
        <row r="1633">
          <cell r="D1633" t="str">
            <v>48330-00202-00</v>
          </cell>
          <cell r="E1633" t="str">
            <v>HP_2637_TOPLES</v>
          </cell>
          <cell r="F1633">
            <v>0</v>
          </cell>
          <cell r="G1633" t="str">
            <v/>
          </cell>
          <cell r="H1633">
            <v>2.6850000000000001</v>
          </cell>
          <cell r="I1633" t="str">
            <v>L</v>
          </cell>
          <cell r="J1633" t="str">
            <v>ST</v>
          </cell>
          <cell r="K1633" t="str">
            <v>PT. LF SERVICES INDONESIA</v>
          </cell>
          <cell r="L1633" t="str">
            <v>0</v>
          </cell>
          <cell r="M1633" t="str">
            <v>20</v>
          </cell>
          <cell r="N1633" t="str">
            <v>8999777012526</v>
          </cell>
          <cell r="O1633" t="str">
            <v>HE</v>
          </cell>
          <cell r="P1633" t="str">
            <v/>
          </cell>
          <cell r="Q1633" t="str">
            <v/>
          </cell>
          <cell r="R1633" t="str">
            <v>8999777016982</v>
          </cell>
          <cell r="S1633" t="str">
            <v>HE</v>
          </cell>
          <cell r="T1633">
            <v>115</v>
          </cell>
          <cell r="U1633">
            <v>115</v>
          </cell>
          <cell r="V1633">
            <v>203</v>
          </cell>
          <cell r="W1633" t="str">
            <v>MM</v>
          </cell>
          <cell r="X1633">
            <v>0</v>
          </cell>
          <cell r="Y1633">
            <v>0</v>
          </cell>
          <cell r="Z1633">
            <v>0</v>
          </cell>
          <cell r="AA1633" t="str">
            <v/>
          </cell>
          <cell r="AB1633">
            <v>631</v>
          </cell>
          <cell r="AC1633">
            <v>259</v>
          </cell>
          <cell r="AD1633">
            <v>430</v>
          </cell>
          <cell r="AE1633" t="str">
            <v>MM</v>
          </cell>
          <cell r="AF1633">
            <v>0.44800000000000001</v>
          </cell>
          <cell r="AG1633" t="str">
            <v>KG</v>
          </cell>
          <cell r="AH1633">
            <v>0</v>
          </cell>
          <cell r="AI1633" t="str">
            <v/>
          </cell>
          <cell r="AJ1633">
            <v>10.45</v>
          </cell>
          <cell r="AK1633" t="str">
            <v>KG</v>
          </cell>
          <cell r="AL1633" t="str">
            <v>5</v>
          </cell>
          <cell r="AM1633" t="str">
            <v>3</v>
          </cell>
          <cell r="AN1633" t="str">
            <v>15</v>
          </cell>
          <cell r="AO1633" t="str">
            <v>300</v>
          </cell>
        </row>
        <row r="1634">
          <cell r="D1634" t="str">
            <v>48330-00203-00</v>
          </cell>
          <cell r="E1634" t="str">
            <v>HP_2637_SCRATCH_&amp;_WIN</v>
          </cell>
          <cell r="F1634">
            <v>0</v>
          </cell>
          <cell r="G1634" t="str">
            <v/>
          </cell>
          <cell r="H1634">
            <v>0.495</v>
          </cell>
          <cell r="I1634" t="str">
            <v>L</v>
          </cell>
          <cell r="J1634" t="str">
            <v>ST</v>
          </cell>
          <cell r="K1634" t="str">
            <v>PT. LF SERVICES INDONESIA</v>
          </cell>
          <cell r="L1634" t="str">
            <v>0</v>
          </cell>
          <cell r="M1634" t="str">
            <v>100</v>
          </cell>
          <cell r="N1634" t="str">
            <v>8999777026370</v>
          </cell>
          <cell r="O1634" t="str">
            <v>HE</v>
          </cell>
          <cell r="P1634" t="str">
            <v/>
          </cell>
          <cell r="Q1634" t="str">
            <v/>
          </cell>
          <cell r="R1634" t="str">
            <v>8999777017033</v>
          </cell>
          <cell r="S1634" t="str">
            <v>HE</v>
          </cell>
          <cell r="T1634">
            <v>93</v>
          </cell>
          <cell r="U1634">
            <v>38</v>
          </cell>
          <cell r="V1634">
            <v>140</v>
          </cell>
          <cell r="W1634" t="str">
            <v>MM</v>
          </cell>
          <cell r="X1634">
            <v>0</v>
          </cell>
          <cell r="Y1634">
            <v>0</v>
          </cell>
          <cell r="Z1634">
            <v>0</v>
          </cell>
          <cell r="AA1634" t="str">
            <v/>
          </cell>
          <cell r="AB1634">
            <v>489</v>
          </cell>
          <cell r="AC1634">
            <v>292</v>
          </cell>
          <cell r="AD1634">
            <v>405</v>
          </cell>
          <cell r="AE1634" t="str">
            <v>MM</v>
          </cell>
          <cell r="AF1634">
            <v>8.3000000000000004E-2</v>
          </cell>
          <cell r="AG1634" t="str">
            <v>KG</v>
          </cell>
          <cell r="AH1634">
            <v>0</v>
          </cell>
          <cell r="AI1634" t="str">
            <v/>
          </cell>
          <cell r="AJ1634">
            <v>9.0500000000000007</v>
          </cell>
          <cell r="AK1634" t="str">
            <v>KG</v>
          </cell>
          <cell r="AL1634" t="str">
            <v>6</v>
          </cell>
          <cell r="AM1634" t="str">
            <v>3</v>
          </cell>
          <cell r="AN1634" t="str">
            <v>18</v>
          </cell>
          <cell r="AO1634" t="str">
            <v>1800</v>
          </cell>
        </row>
        <row r="1635">
          <cell r="D1635" t="str">
            <v>48330-00212-00</v>
          </cell>
          <cell r="E1635" t="str">
            <v>HP_DUO_2637_&amp;_2638</v>
          </cell>
          <cell r="F1635">
            <v>0</v>
          </cell>
          <cell r="G1635" t="str">
            <v/>
          </cell>
          <cell r="H1635">
            <v>4.2770000000000001</v>
          </cell>
          <cell r="I1635" t="str">
            <v>L</v>
          </cell>
          <cell r="J1635" t="str">
            <v>ST</v>
          </cell>
          <cell r="K1635" t="str">
            <v>PT. LF SERVICES INDONESIA</v>
          </cell>
          <cell r="L1635" t="str">
            <v>0</v>
          </cell>
          <cell r="M1635" t="str">
            <v>50</v>
          </cell>
          <cell r="N1635" t="str">
            <v>8999777026370</v>
          </cell>
          <cell r="O1635" t="str">
            <v>HE</v>
          </cell>
          <cell r="P1635" t="str">
            <v/>
          </cell>
          <cell r="Q1635" t="str">
            <v/>
          </cell>
          <cell r="R1635" t="str">
            <v>8999777017316</v>
          </cell>
          <cell r="S1635" t="str">
            <v>HE</v>
          </cell>
          <cell r="T1635">
            <v>260</v>
          </cell>
          <cell r="U1635">
            <v>47</v>
          </cell>
          <cell r="V1635">
            <v>350</v>
          </cell>
          <cell r="W1635" t="str">
            <v>MM</v>
          </cell>
          <cell r="X1635">
            <v>0</v>
          </cell>
          <cell r="Y1635">
            <v>0</v>
          </cell>
          <cell r="Z1635">
            <v>0</v>
          </cell>
          <cell r="AA1635" t="str">
            <v/>
          </cell>
          <cell r="AB1635">
            <v>838</v>
          </cell>
          <cell r="AC1635">
            <v>558</v>
          </cell>
          <cell r="AD1635">
            <v>381</v>
          </cell>
          <cell r="AE1635" t="str">
            <v>MM</v>
          </cell>
          <cell r="AF1635">
            <v>0.245</v>
          </cell>
          <cell r="AG1635" t="str">
            <v>KG</v>
          </cell>
          <cell r="AH1635">
            <v>0</v>
          </cell>
          <cell r="AI1635" t="str">
            <v/>
          </cell>
          <cell r="AJ1635">
            <v>13.596</v>
          </cell>
          <cell r="AK1635" t="str">
            <v>KG</v>
          </cell>
          <cell r="AL1635" t="str">
            <v>2</v>
          </cell>
          <cell r="AM1635" t="str">
            <v>3</v>
          </cell>
          <cell r="AN1635" t="str">
            <v>6</v>
          </cell>
          <cell r="AO1635" t="str">
            <v>300</v>
          </cell>
        </row>
        <row r="1636">
          <cell r="D1636" t="str">
            <v>48330-00214-00</v>
          </cell>
          <cell r="E1636" t="str">
            <v>HP_2638_50+1</v>
          </cell>
          <cell r="F1636">
            <v>0</v>
          </cell>
          <cell r="G1636" t="str">
            <v/>
          </cell>
          <cell r="H1636">
            <v>36.981999999999999</v>
          </cell>
          <cell r="I1636" t="str">
            <v>L</v>
          </cell>
          <cell r="J1636" t="str">
            <v>ST</v>
          </cell>
          <cell r="K1636" t="str">
            <v/>
          </cell>
          <cell r="L1636" t="str">
            <v>0</v>
          </cell>
          <cell r="M1636" t="str">
            <v>1</v>
          </cell>
          <cell r="N1636" t="str">
            <v>8999777015794</v>
          </cell>
          <cell r="O1636" t="str">
            <v>HE</v>
          </cell>
          <cell r="P1636" t="str">
            <v/>
          </cell>
          <cell r="Q1636" t="str">
            <v/>
          </cell>
          <cell r="R1636" t="str">
            <v>8999777017354</v>
          </cell>
          <cell r="S1636" t="str">
            <v>HE</v>
          </cell>
          <cell r="T1636">
            <v>489</v>
          </cell>
          <cell r="U1636">
            <v>292</v>
          </cell>
          <cell r="V1636">
            <v>259</v>
          </cell>
          <cell r="W1636" t="str">
            <v>MM</v>
          </cell>
          <cell r="X1636">
            <v>0</v>
          </cell>
          <cell r="Y1636">
            <v>0</v>
          </cell>
          <cell r="Z1636">
            <v>0</v>
          </cell>
          <cell r="AA1636" t="str">
            <v/>
          </cell>
          <cell r="AB1636">
            <v>489</v>
          </cell>
          <cell r="AC1636">
            <v>292</v>
          </cell>
          <cell r="AD1636">
            <v>259</v>
          </cell>
          <cell r="AE1636" t="str">
            <v>MM</v>
          </cell>
          <cell r="AF1636">
            <v>4.569</v>
          </cell>
          <cell r="AG1636" t="str">
            <v>KG</v>
          </cell>
          <cell r="AH1636">
            <v>0</v>
          </cell>
          <cell r="AI1636" t="str">
            <v/>
          </cell>
          <cell r="AJ1636">
            <v>4.569</v>
          </cell>
          <cell r="AK1636" t="str">
            <v>KG</v>
          </cell>
          <cell r="AL1636" t="str">
            <v>6</v>
          </cell>
          <cell r="AM1636" t="str">
            <v>5</v>
          </cell>
          <cell r="AN1636" t="str">
            <v>30</v>
          </cell>
          <cell r="AO1636" t="str">
            <v>30</v>
          </cell>
        </row>
        <row r="1637">
          <cell r="D1637" t="str">
            <v>48330-00220-00</v>
          </cell>
          <cell r="E1637" t="str">
            <v>HP_2638_50+1</v>
          </cell>
          <cell r="F1637">
            <v>0</v>
          </cell>
          <cell r="G1637" t="str">
            <v/>
          </cell>
          <cell r="H1637">
            <v>0</v>
          </cell>
          <cell r="I1637" t="str">
            <v>L</v>
          </cell>
          <cell r="J1637" t="str">
            <v>ST</v>
          </cell>
          <cell r="K1637" t="str">
            <v/>
          </cell>
          <cell r="L1637" t="str">
            <v>0</v>
          </cell>
          <cell r="M1637" t="str">
            <v>50</v>
          </cell>
          <cell r="N1637" t="str">
            <v>8999777015596</v>
          </cell>
          <cell r="O1637" t="str">
            <v>HE</v>
          </cell>
          <cell r="P1637" t="str">
            <v/>
          </cell>
          <cell r="Q1637" t="str">
            <v/>
          </cell>
          <cell r="R1637" t="str">
            <v>8999777015602</v>
          </cell>
          <cell r="S1637" t="str">
            <v>HE</v>
          </cell>
          <cell r="T1637">
            <v>0</v>
          </cell>
          <cell r="U1637">
            <v>0</v>
          </cell>
          <cell r="V1637">
            <v>0</v>
          </cell>
          <cell r="W1637" t="str">
            <v>MM</v>
          </cell>
          <cell r="X1637">
            <v>0</v>
          </cell>
          <cell r="Y1637">
            <v>0</v>
          </cell>
          <cell r="Z1637">
            <v>0</v>
          </cell>
          <cell r="AA1637" t="str">
            <v/>
          </cell>
          <cell r="AB1637">
            <v>0</v>
          </cell>
          <cell r="AC1637">
            <v>0</v>
          </cell>
          <cell r="AD1637">
            <v>0</v>
          </cell>
          <cell r="AE1637" t="str">
            <v>MM</v>
          </cell>
          <cell r="AF1637">
            <v>0</v>
          </cell>
          <cell r="AG1637" t="str">
            <v>G</v>
          </cell>
          <cell r="AH1637">
            <v>0</v>
          </cell>
          <cell r="AI1637" t="str">
            <v/>
          </cell>
          <cell r="AJ1637">
            <v>0</v>
          </cell>
          <cell r="AK1637" t="str">
            <v>KG</v>
          </cell>
          <cell r="AL1637" t="str">
            <v>0</v>
          </cell>
          <cell r="AM1637" t="str">
            <v>0</v>
          </cell>
          <cell r="AN1637" t="str">
            <v>0</v>
          </cell>
          <cell r="AO1637" t="str">
            <v>0</v>
          </cell>
        </row>
        <row r="1638">
          <cell r="D1638" t="str">
            <v>48330-00226-00</v>
          </cell>
          <cell r="E1638" t="str">
            <v>HP AQP STE XL 6X7CM 5 PCS</v>
          </cell>
          <cell r="F1638">
            <v>10</v>
          </cell>
          <cell r="G1638" t="str">
            <v>ST</v>
          </cell>
          <cell r="H1638">
            <v>0</v>
          </cell>
          <cell r="I1638" t="str">
            <v>L</v>
          </cell>
          <cell r="J1638" t="str">
            <v>ST</v>
          </cell>
          <cell r="K1638" t="str">
            <v/>
          </cell>
          <cell r="L1638" t="str">
            <v>0</v>
          </cell>
          <cell r="M1638" t="str">
            <v>10</v>
          </cell>
          <cell r="N1638" t="str">
            <v>8999777018412</v>
          </cell>
          <cell r="O1638" t="str">
            <v>HE</v>
          </cell>
          <cell r="P1638" t="str">
            <v/>
          </cell>
          <cell r="Q1638" t="str">
            <v/>
          </cell>
          <cell r="R1638" t="str">
            <v>8999777018429</v>
          </cell>
          <cell r="S1638" t="str">
            <v>HE</v>
          </cell>
          <cell r="T1638">
            <v>0</v>
          </cell>
          <cell r="U1638">
            <v>0</v>
          </cell>
          <cell r="V1638">
            <v>0</v>
          </cell>
          <cell r="W1638" t="str">
            <v>MM</v>
          </cell>
          <cell r="X1638">
            <v>0</v>
          </cell>
          <cell r="Y1638">
            <v>0</v>
          </cell>
          <cell r="Z1638">
            <v>0</v>
          </cell>
          <cell r="AA1638" t="str">
            <v/>
          </cell>
          <cell r="AB1638">
            <v>0</v>
          </cell>
          <cell r="AC1638">
            <v>0</v>
          </cell>
          <cell r="AD1638">
            <v>0</v>
          </cell>
          <cell r="AE1638" t="str">
            <v>MM</v>
          </cell>
          <cell r="AF1638">
            <v>0</v>
          </cell>
          <cell r="AG1638" t="str">
            <v>G</v>
          </cell>
          <cell r="AH1638">
            <v>0</v>
          </cell>
          <cell r="AI1638" t="str">
            <v/>
          </cell>
          <cell r="AJ1638">
            <v>0</v>
          </cell>
          <cell r="AK1638" t="str">
            <v>KG</v>
          </cell>
          <cell r="AL1638" t="str">
            <v>0</v>
          </cell>
          <cell r="AM1638" t="str">
            <v>0</v>
          </cell>
          <cell r="AN1638" t="str">
            <v>0</v>
          </cell>
          <cell r="AO1638" t="str">
            <v>0</v>
          </cell>
        </row>
        <row r="1639">
          <cell r="D1639" t="str">
            <v>48330-00227-00</v>
          </cell>
          <cell r="E1639" t="str">
            <v>HP AQP STE XXL 8X10CM 5 PCS</v>
          </cell>
          <cell r="F1639">
            <v>10</v>
          </cell>
          <cell r="G1639" t="str">
            <v>ST</v>
          </cell>
          <cell r="H1639">
            <v>0</v>
          </cell>
          <cell r="I1639" t="str">
            <v>L</v>
          </cell>
          <cell r="J1639" t="str">
            <v>ST</v>
          </cell>
          <cell r="K1639" t="str">
            <v/>
          </cell>
          <cell r="L1639" t="str">
            <v>0</v>
          </cell>
          <cell r="M1639" t="str">
            <v>10</v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>
            <v>0</v>
          </cell>
          <cell r="U1639">
            <v>0</v>
          </cell>
          <cell r="V1639">
            <v>0</v>
          </cell>
          <cell r="W1639" t="str">
            <v>MM</v>
          </cell>
          <cell r="X1639">
            <v>0</v>
          </cell>
          <cell r="Y1639">
            <v>0</v>
          </cell>
          <cell r="Z1639">
            <v>0</v>
          </cell>
          <cell r="AA1639" t="str">
            <v/>
          </cell>
          <cell r="AB1639">
            <v>0</v>
          </cell>
          <cell r="AC1639">
            <v>0</v>
          </cell>
          <cell r="AD1639">
            <v>0</v>
          </cell>
          <cell r="AE1639" t="str">
            <v>MM</v>
          </cell>
          <cell r="AF1639">
            <v>0</v>
          </cell>
          <cell r="AG1639" t="str">
            <v>G</v>
          </cell>
          <cell r="AH1639">
            <v>0</v>
          </cell>
          <cell r="AI1639" t="str">
            <v/>
          </cell>
          <cell r="AJ1639">
            <v>0</v>
          </cell>
          <cell r="AK1639" t="str">
            <v>KG</v>
          </cell>
          <cell r="AL1639" t="str">
            <v>0</v>
          </cell>
          <cell r="AM1639" t="str">
            <v>0</v>
          </cell>
          <cell r="AN1639" t="str">
            <v>0</v>
          </cell>
          <cell r="AO1639" t="str">
            <v>0</v>
          </cell>
        </row>
        <row r="1640">
          <cell r="D1640" t="str">
            <v>48330-00228-00</v>
          </cell>
          <cell r="E1640" t="str">
            <v>HP AQP STE 3XL 10X15CM 5 PCS</v>
          </cell>
          <cell r="F1640">
            <v>10</v>
          </cell>
          <cell r="G1640" t="str">
            <v>ST</v>
          </cell>
          <cell r="H1640">
            <v>0</v>
          </cell>
          <cell r="I1640" t="str">
            <v>L</v>
          </cell>
          <cell r="J1640" t="str">
            <v>ST</v>
          </cell>
          <cell r="K1640" t="str">
            <v/>
          </cell>
          <cell r="L1640" t="str">
            <v>0</v>
          </cell>
          <cell r="M1640" t="str">
            <v>10</v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>
            <v>0</v>
          </cell>
          <cell r="U1640">
            <v>0</v>
          </cell>
          <cell r="V1640">
            <v>0</v>
          </cell>
          <cell r="W1640" t="str">
            <v>MM</v>
          </cell>
          <cell r="X1640">
            <v>0</v>
          </cell>
          <cell r="Y1640">
            <v>0</v>
          </cell>
          <cell r="Z1640">
            <v>0</v>
          </cell>
          <cell r="AA1640" t="str">
            <v/>
          </cell>
          <cell r="AB1640">
            <v>0</v>
          </cell>
          <cell r="AC1640">
            <v>0</v>
          </cell>
          <cell r="AD1640">
            <v>0</v>
          </cell>
          <cell r="AE1640" t="str">
            <v>MM</v>
          </cell>
          <cell r="AF1640">
            <v>0</v>
          </cell>
          <cell r="AG1640" t="str">
            <v>G</v>
          </cell>
          <cell r="AH1640">
            <v>0</v>
          </cell>
          <cell r="AI1640" t="str">
            <v/>
          </cell>
          <cell r="AJ1640">
            <v>0</v>
          </cell>
          <cell r="AK1640" t="str">
            <v>KG</v>
          </cell>
          <cell r="AL1640" t="str">
            <v>0</v>
          </cell>
          <cell r="AM1640" t="str">
            <v>0</v>
          </cell>
          <cell r="AN1640" t="str">
            <v>0</v>
          </cell>
          <cell r="AO1640" t="str">
            <v>0</v>
          </cell>
        </row>
        <row r="1641">
          <cell r="D1641" t="str">
            <v>48330-00229-00</v>
          </cell>
          <cell r="E1641" t="str">
            <v>HP AQP STE 4XL 10X20CM 5 PCS</v>
          </cell>
          <cell r="F1641">
            <v>10</v>
          </cell>
          <cell r="G1641" t="str">
            <v>ST</v>
          </cell>
          <cell r="H1641">
            <v>0</v>
          </cell>
          <cell r="I1641" t="str">
            <v>L</v>
          </cell>
          <cell r="J1641" t="str">
            <v>ST</v>
          </cell>
          <cell r="K1641" t="str">
            <v/>
          </cell>
          <cell r="L1641" t="str">
            <v>0</v>
          </cell>
          <cell r="M1641" t="str">
            <v>10</v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>
            <v>0</v>
          </cell>
          <cell r="U1641">
            <v>0</v>
          </cell>
          <cell r="V1641">
            <v>0</v>
          </cell>
          <cell r="W1641" t="str">
            <v>MM</v>
          </cell>
          <cell r="X1641">
            <v>0</v>
          </cell>
          <cell r="Y1641">
            <v>0</v>
          </cell>
          <cell r="Z1641">
            <v>0</v>
          </cell>
          <cell r="AA1641" t="str">
            <v/>
          </cell>
          <cell r="AB1641">
            <v>0</v>
          </cell>
          <cell r="AC1641">
            <v>0</v>
          </cell>
          <cell r="AD1641">
            <v>0</v>
          </cell>
          <cell r="AE1641" t="str">
            <v>MM</v>
          </cell>
          <cell r="AF1641">
            <v>0</v>
          </cell>
          <cell r="AG1641" t="str">
            <v>G</v>
          </cell>
          <cell r="AH1641">
            <v>0</v>
          </cell>
          <cell r="AI1641" t="str">
            <v/>
          </cell>
          <cell r="AJ1641">
            <v>0</v>
          </cell>
          <cell r="AK1641" t="str">
            <v>KG</v>
          </cell>
          <cell r="AL1641" t="str">
            <v>0</v>
          </cell>
          <cell r="AM1641" t="str">
            <v>0</v>
          </cell>
          <cell r="AN1641" t="str">
            <v>0</v>
          </cell>
          <cell r="AO1641" t="str">
            <v>0</v>
          </cell>
        </row>
        <row r="1642">
          <cell r="D1642" t="str">
            <v>48330-00232-01</v>
          </cell>
          <cell r="E1642" t="str">
            <v>HP AQP STE 3XL 10X15CM 5 PCS</v>
          </cell>
          <cell r="F1642">
            <v>5</v>
          </cell>
          <cell r="G1642" t="str">
            <v>ST</v>
          </cell>
          <cell r="H1642">
            <v>0</v>
          </cell>
          <cell r="I1642" t="str">
            <v>L</v>
          </cell>
          <cell r="J1642" t="str">
            <v>ST</v>
          </cell>
          <cell r="K1642" t="str">
            <v/>
          </cell>
          <cell r="L1642" t="str">
            <v>0</v>
          </cell>
          <cell r="M1642" t="str">
            <v>10</v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>
            <v>0</v>
          </cell>
          <cell r="U1642">
            <v>0</v>
          </cell>
          <cell r="V1642">
            <v>0</v>
          </cell>
          <cell r="W1642" t="str">
            <v>MM</v>
          </cell>
          <cell r="X1642">
            <v>0</v>
          </cell>
          <cell r="Y1642">
            <v>0</v>
          </cell>
          <cell r="Z1642">
            <v>0</v>
          </cell>
          <cell r="AA1642" t="str">
            <v/>
          </cell>
          <cell r="AB1642">
            <v>0</v>
          </cell>
          <cell r="AC1642">
            <v>0</v>
          </cell>
          <cell r="AD1642">
            <v>0</v>
          </cell>
          <cell r="AE1642" t="str">
            <v>MM</v>
          </cell>
          <cell r="AF1642">
            <v>0</v>
          </cell>
          <cell r="AG1642" t="str">
            <v>G</v>
          </cell>
          <cell r="AH1642">
            <v>0</v>
          </cell>
          <cell r="AI1642" t="str">
            <v/>
          </cell>
          <cell r="AJ1642">
            <v>0</v>
          </cell>
          <cell r="AK1642" t="str">
            <v>KG</v>
          </cell>
          <cell r="AL1642" t="str">
            <v>0</v>
          </cell>
          <cell r="AM1642" t="str">
            <v>0</v>
          </cell>
          <cell r="AN1642" t="str">
            <v>0</v>
          </cell>
          <cell r="AO1642" t="str">
            <v>0</v>
          </cell>
        </row>
        <row r="1643">
          <cell r="D1643" t="str">
            <v>48330-00233-01</v>
          </cell>
          <cell r="E1643" t="str">
            <v>HP AQP STE 4XL 10X20CM 5 PCS</v>
          </cell>
          <cell r="F1643">
            <v>5</v>
          </cell>
          <cell r="G1643" t="str">
            <v>ST</v>
          </cell>
          <cell r="H1643">
            <v>0</v>
          </cell>
          <cell r="I1643" t="str">
            <v>L</v>
          </cell>
          <cell r="J1643" t="str">
            <v>ST</v>
          </cell>
          <cell r="K1643" t="str">
            <v/>
          </cell>
          <cell r="L1643" t="str">
            <v>0</v>
          </cell>
          <cell r="M1643" t="str">
            <v>10</v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>
            <v>0</v>
          </cell>
          <cell r="U1643">
            <v>0</v>
          </cell>
          <cell r="V1643">
            <v>0</v>
          </cell>
          <cell r="W1643" t="str">
            <v>MM</v>
          </cell>
          <cell r="X1643">
            <v>0</v>
          </cell>
          <cell r="Y1643">
            <v>0</v>
          </cell>
          <cell r="Z1643">
            <v>0</v>
          </cell>
          <cell r="AA1643" t="str">
            <v/>
          </cell>
          <cell r="AB1643">
            <v>0</v>
          </cell>
          <cell r="AC1643">
            <v>0</v>
          </cell>
          <cell r="AD1643">
            <v>0</v>
          </cell>
          <cell r="AE1643" t="str">
            <v>MM</v>
          </cell>
          <cell r="AF1643">
            <v>0</v>
          </cell>
          <cell r="AG1643" t="str">
            <v>G</v>
          </cell>
          <cell r="AH1643">
            <v>0</v>
          </cell>
          <cell r="AI1643" t="str">
            <v/>
          </cell>
          <cell r="AJ1643">
            <v>0</v>
          </cell>
          <cell r="AK1643" t="str">
            <v>KG</v>
          </cell>
          <cell r="AL1643" t="str">
            <v>0</v>
          </cell>
          <cell r="AM1643" t="str">
            <v>0</v>
          </cell>
          <cell r="AN1643" t="str">
            <v>0</v>
          </cell>
          <cell r="AO1643" t="str">
            <v>0</v>
          </cell>
        </row>
        <row r="1644">
          <cell r="D1644" t="str">
            <v>48332-00008-00</v>
          </cell>
          <cell r="E1644" t="str">
            <v>SOAP NORMAL 100G</v>
          </cell>
          <cell r="F1644">
            <v>0</v>
          </cell>
          <cell r="G1644" t="str">
            <v/>
          </cell>
          <cell r="H1644">
            <v>0.38500000000000001</v>
          </cell>
          <cell r="I1644" t="str">
            <v>L</v>
          </cell>
          <cell r="J1644" t="str">
            <v>ST</v>
          </cell>
          <cell r="K1644" t="str">
            <v/>
          </cell>
          <cell r="L1644" t="str">
            <v>1</v>
          </cell>
          <cell r="M1644" t="str">
            <v>48</v>
          </cell>
          <cell r="N1644" t="str">
            <v>8999777806958</v>
          </cell>
          <cell r="O1644" t="str">
            <v>HE</v>
          </cell>
          <cell r="P1644" t="str">
            <v>08999777002329</v>
          </cell>
          <cell r="Q1644" t="str">
            <v>IC</v>
          </cell>
          <cell r="R1644" t="str">
            <v>08999777002336</v>
          </cell>
          <cell r="S1644" t="str">
            <v>IC</v>
          </cell>
          <cell r="T1644">
            <v>62</v>
          </cell>
          <cell r="U1644">
            <v>47</v>
          </cell>
          <cell r="V1644">
            <v>132</v>
          </cell>
          <cell r="W1644" t="str">
            <v>MM</v>
          </cell>
          <cell r="X1644">
            <v>62</v>
          </cell>
          <cell r="Y1644">
            <v>47</v>
          </cell>
          <cell r="Z1644">
            <v>132</v>
          </cell>
          <cell r="AA1644" t="str">
            <v>MM</v>
          </cell>
          <cell r="AB1644">
            <v>387</v>
          </cell>
          <cell r="AC1644">
            <v>206</v>
          </cell>
          <cell r="AD1644">
            <v>174</v>
          </cell>
          <cell r="AE1644" t="str">
            <v>MM</v>
          </cell>
          <cell r="AF1644">
            <v>0.112</v>
          </cell>
          <cell r="AG1644" t="str">
            <v>KG</v>
          </cell>
          <cell r="AH1644">
            <v>0.112</v>
          </cell>
          <cell r="AI1644" t="str">
            <v>KG</v>
          </cell>
          <cell r="AJ1644">
            <v>5.73</v>
          </cell>
          <cell r="AK1644" t="str">
            <v>KG</v>
          </cell>
          <cell r="AL1644" t="str">
            <v>11</v>
          </cell>
          <cell r="AM1644" t="str">
            <v>8</v>
          </cell>
          <cell r="AN1644" t="str">
            <v>88</v>
          </cell>
          <cell r="AO1644" t="str">
            <v>4224</v>
          </cell>
        </row>
        <row r="1645">
          <cell r="D1645" t="str">
            <v>48332-00008-01</v>
          </cell>
          <cell r="E1645" t="str">
            <v>SOAP NORMAL 100G</v>
          </cell>
          <cell r="F1645">
            <v>0</v>
          </cell>
          <cell r="G1645" t="str">
            <v/>
          </cell>
          <cell r="H1645">
            <v>0.38500000000000001</v>
          </cell>
          <cell r="I1645" t="str">
            <v>L</v>
          </cell>
          <cell r="J1645" t="str">
            <v>ST</v>
          </cell>
          <cell r="K1645" t="str">
            <v/>
          </cell>
          <cell r="L1645" t="str">
            <v>1</v>
          </cell>
          <cell r="M1645" t="str">
            <v>48</v>
          </cell>
          <cell r="N1645" t="str">
            <v>8999777806958</v>
          </cell>
          <cell r="O1645" t="str">
            <v>HE</v>
          </cell>
          <cell r="P1645" t="str">
            <v>08999777002329</v>
          </cell>
          <cell r="Q1645" t="str">
            <v>IC</v>
          </cell>
          <cell r="R1645" t="str">
            <v>08999777002336</v>
          </cell>
          <cell r="S1645" t="str">
            <v>IC</v>
          </cell>
          <cell r="T1645">
            <v>62</v>
          </cell>
          <cell r="U1645">
            <v>47</v>
          </cell>
          <cell r="V1645">
            <v>132</v>
          </cell>
          <cell r="W1645" t="str">
            <v>MM</v>
          </cell>
          <cell r="X1645">
            <v>62</v>
          </cell>
          <cell r="Y1645">
            <v>47</v>
          </cell>
          <cell r="Z1645">
            <v>132</v>
          </cell>
          <cell r="AA1645" t="str">
            <v>MM</v>
          </cell>
          <cell r="AB1645">
            <v>387</v>
          </cell>
          <cell r="AC1645">
            <v>206</v>
          </cell>
          <cell r="AD1645">
            <v>174</v>
          </cell>
          <cell r="AE1645" t="str">
            <v>MM</v>
          </cell>
          <cell r="AF1645">
            <v>0.112</v>
          </cell>
          <cell r="AG1645" t="str">
            <v>KG</v>
          </cell>
          <cell r="AH1645">
            <v>0.112</v>
          </cell>
          <cell r="AI1645" t="str">
            <v>KG</v>
          </cell>
          <cell r="AJ1645">
            <v>5.73</v>
          </cell>
          <cell r="AK1645" t="str">
            <v>KG</v>
          </cell>
          <cell r="AL1645" t="str">
            <v>11</v>
          </cell>
          <cell r="AM1645" t="str">
            <v>7</v>
          </cell>
          <cell r="AN1645" t="str">
            <v>77</v>
          </cell>
          <cell r="AO1645" t="str">
            <v>3696</v>
          </cell>
        </row>
        <row r="1646">
          <cell r="D1646" t="str">
            <v>48332-00009-00</v>
          </cell>
          <cell r="E1646" t="str">
            <v>SOAP DRY 100G</v>
          </cell>
          <cell r="F1646">
            <v>0</v>
          </cell>
          <cell r="G1646" t="str">
            <v/>
          </cell>
          <cell r="H1646">
            <v>0.38500000000000001</v>
          </cell>
          <cell r="I1646" t="str">
            <v>L</v>
          </cell>
          <cell r="J1646" t="str">
            <v>ST</v>
          </cell>
          <cell r="K1646" t="str">
            <v/>
          </cell>
          <cell r="L1646" t="str">
            <v>1</v>
          </cell>
          <cell r="M1646" t="str">
            <v>48</v>
          </cell>
          <cell r="N1646" t="str">
            <v>8999777806965</v>
          </cell>
          <cell r="O1646" t="str">
            <v>HE</v>
          </cell>
          <cell r="P1646" t="str">
            <v>08999777002350</v>
          </cell>
          <cell r="Q1646" t="str">
            <v>IC</v>
          </cell>
          <cell r="R1646" t="str">
            <v>08999777002367</v>
          </cell>
          <cell r="S1646" t="str">
            <v>IC</v>
          </cell>
          <cell r="T1646">
            <v>62</v>
          </cell>
          <cell r="U1646">
            <v>47</v>
          </cell>
          <cell r="V1646">
            <v>132</v>
          </cell>
          <cell r="W1646" t="str">
            <v>MM</v>
          </cell>
          <cell r="X1646">
            <v>62</v>
          </cell>
          <cell r="Y1646">
            <v>47</v>
          </cell>
          <cell r="Z1646">
            <v>132</v>
          </cell>
          <cell r="AA1646" t="str">
            <v>MM</v>
          </cell>
          <cell r="AB1646">
            <v>387</v>
          </cell>
          <cell r="AC1646">
            <v>206</v>
          </cell>
          <cell r="AD1646">
            <v>174</v>
          </cell>
          <cell r="AE1646" t="str">
            <v>MM</v>
          </cell>
          <cell r="AF1646">
            <v>0.112</v>
          </cell>
          <cell r="AG1646" t="str">
            <v>KG</v>
          </cell>
          <cell r="AH1646">
            <v>0.112</v>
          </cell>
          <cell r="AI1646" t="str">
            <v>KG</v>
          </cell>
          <cell r="AJ1646">
            <v>5.73</v>
          </cell>
          <cell r="AK1646" t="str">
            <v>KG</v>
          </cell>
          <cell r="AL1646" t="str">
            <v>11</v>
          </cell>
          <cell r="AM1646" t="str">
            <v>8</v>
          </cell>
          <cell r="AN1646" t="str">
            <v>88</v>
          </cell>
          <cell r="AO1646" t="str">
            <v>4224</v>
          </cell>
        </row>
        <row r="1647">
          <cell r="D1647" t="str">
            <v>48332-00010-00</v>
          </cell>
          <cell r="E1647" t="str">
            <v>SOAP EXFOLIATING 100G</v>
          </cell>
          <cell r="F1647">
            <v>0</v>
          </cell>
          <cell r="G1647" t="str">
            <v/>
          </cell>
          <cell r="H1647">
            <v>0.1</v>
          </cell>
          <cell r="I1647" t="str">
            <v>L</v>
          </cell>
          <cell r="J1647" t="str">
            <v>ST</v>
          </cell>
          <cell r="K1647" t="str">
            <v/>
          </cell>
          <cell r="L1647" t="str">
            <v>1</v>
          </cell>
          <cell r="M1647" t="str">
            <v>48</v>
          </cell>
          <cell r="N1647" t="str">
            <v>8999777806972</v>
          </cell>
          <cell r="O1647" t="str">
            <v>HE</v>
          </cell>
          <cell r="P1647" t="str">
            <v>08999777002381</v>
          </cell>
          <cell r="Q1647" t="str">
            <v>IC</v>
          </cell>
          <cell r="R1647" t="str">
            <v>08999777002398</v>
          </cell>
          <cell r="S1647" t="str">
            <v>IC</v>
          </cell>
          <cell r="T1647">
            <v>62</v>
          </cell>
          <cell r="U1647">
            <v>47</v>
          </cell>
          <cell r="V1647">
            <v>132</v>
          </cell>
          <cell r="W1647" t="str">
            <v>MM</v>
          </cell>
          <cell r="X1647">
            <v>62</v>
          </cell>
          <cell r="Y1647">
            <v>47</v>
          </cell>
          <cell r="Z1647">
            <v>132</v>
          </cell>
          <cell r="AA1647" t="str">
            <v>MM</v>
          </cell>
          <cell r="AB1647">
            <v>387</v>
          </cell>
          <cell r="AC1647">
            <v>206</v>
          </cell>
          <cell r="AD1647">
            <v>174</v>
          </cell>
          <cell r="AE1647" t="str">
            <v>MM</v>
          </cell>
          <cell r="AF1647">
            <v>0.112</v>
          </cell>
          <cell r="AG1647" t="str">
            <v>KG</v>
          </cell>
          <cell r="AH1647">
            <v>0.112</v>
          </cell>
          <cell r="AI1647" t="str">
            <v>KG</v>
          </cell>
          <cell r="AJ1647">
            <v>5.73</v>
          </cell>
          <cell r="AK1647" t="str">
            <v>KG</v>
          </cell>
          <cell r="AL1647" t="str">
            <v>11</v>
          </cell>
          <cell r="AM1647" t="str">
            <v>6</v>
          </cell>
          <cell r="AN1647" t="str">
            <v>66</v>
          </cell>
          <cell r="AO1647" t="str">
            <v>3168</v>
          </cell>
        </row>
        <row r="1648">
          <cell r="D1648" t="str">
            <v>48332-00033-01</v>
          </cell>
          <cell r="E1648" t="str">
            <v>NSUN SPRAY SPF 30 150ML</v>
          </cell>
          <cell r="F1648">
            <v>0</v>
          </cell>
          <cell r="G1648" t="str">
            <v/>
          </cell>
          <cell r="H1648">
            <v>0.39900000000000002</v>
          </cell>
          <cell r="I1648" t="str">
            <v>L</v>
          </cell>
          <cell r="J1648" t="str">
            <v>ST</v>
          </cell>
          <cell r="K1648" t="str">
            <v/>
          </cell>
          <cell r="L1648" t="str">
            <v>0</v>
          </cell>
          <cell r="M1648" t="str">
            <v>12</v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>
            <v>63</v>
          </cell>
          <cell r="U1648">
            <v>48</v>
          </cell>
          <cell r="V1648">
            <v>132</v>
          </cell>
          <cell r="W1648" t="str">
            <v>MM</v>
          </cell>
          <cell r="X1648">
            <v>0</v>
          </cell>
          <cell r="Y1648">
            <v>0</v>
          </cell>
          <cell r="Z1648">
            <v>0</v>
          </cell>
          <cell r="AA1648" t="str">
            <v/>
          </cell>
          <cell r="AB1648">
            <v>295</v>
          </cell>
          <cell r="AC1648">
            <v>138</v>
          </cell>
          <cell r="AD1648">
            <v>160</v>
          </cell>
          <cell r="AE1648" t="str">
            <v>MM</v>
          </cell>
          <cell r="AF1648">
            <v>0.15</v>
          </cell>
          <cell r="AG1648" t="str">
            <v>KG</v>
          </cell>
          <cell r="AH1648">
            <v>0</v>
          </cell>
          <cell r="AI1648" t="str">
            <v/>
          </cell>
          <cell r="AJ1648">
            <v>2.37</v>
          </cell>
          <cell r="AK1648" t="str">
            <v>KG</v>
          </cell>
          <cell r="AL1648" t="str">
            <v>20</v>
          </cell>
          <cell r="AM1648" t="str">
            <v>8</v>
          </cell>
          <cell r="AN1648" t="str">
            <v>160</v>
          </cell>
          <cell r="AO1648" t="str">
            <v>1920</v>
          </cell>
        </row>
        <row r="1649">
          <cell r="D1649" t="str">
            <v>48332-00033-02</v>
          </cell>
          <cell r="E1649" t="str">
            <v>NSUN SPRAY SPF 30 150ML</v>
          </cell>
          <cell r="F1649">
            <v>0</v>
          </cell>
          <cell r="G1649" t="str">
            <v/>
          </cell>
          <cell r="H1649">
            <v>0.39900000000000002</v>
          </cell>
          <cell r="I1649" t="str">
            <v>L</v>
          </cell>
          <cell r="J1649" t="str">
            <v>ST</v>
          </cell>
          <cell r="K1649" t="str">
            <v/>
          </cell>
          <cell r="L1649" t="str">
            <v>0</v>
          </cell>
          <cell r="M1649" t="str">
            <v>12</v>
          </cell>
          <cell r="N1649" t="str">
            <v>8850029205144</v>
          </cell>
          <cell r="O1649" t="str">
            <v>HE</v>
          </cell>
          <cell r="P1649" t="str">
            <v/>
          </cell>
          <cell r="Q1649" t="str">
            <v/>
          </cell>
          <cell r="R1649" t="str">
            <v>8999777009670</v>
          </cell>
          <cell r="S1649" t="str">
            <v>HE</v>
          </cell>
          <cell r="T1649">
            <v>63</v>
          </cell>
          <cell r="U1649">
            <v>48</v>
          </cell>
          <cell r="V1649">
            <v>132</v>
          </cell>
          <cell r="W1649" t="str">
            <v>MM</v>
          </cell>
          <cell r="X1649">
            <v>0</v>
          </cell>
          <cell r="Y1649">
            <v>0</v>
          </cell>
          <cell r="Z1649">
            <v>0</v>
          </cell>
          <cell r="AA1649" t="str">
            <v/>
          </cell>
          <cell r="AB1649">
            <v>295</v>
          </cell>
          <cell r="AC1649">
            <v>138</v>
          </cell>
          <cell r="AD1649">
            <v>160</v>
          </cell>
          <cell r="AE1649" t="str">
            <v>MM</v>
          </cell>
          <cell r="AF1649">
            <v>185.6</v>
          </cell>
          <cell r="AG1649" t="str">
            <v>G</v>
          </cell>
          <cell r="AH1649">
            <v>0</v>
          </cell>
          <cell r="AI1649" t="str">
            <v/>
          </cell>
          <cell r="AJ1649">
            <v>2.37</v>
          </cell>
          <cell r="AK1649" t="str">
            <v>KG</v>
          </cell>
          <cell r="AL1649" t="str">
            <v>20</v>
          </cell>
          <cell r="AM1649" t="str">
            <v>8</v>
          </cell>
          <cell r="AN1649" t="str">
            <v>160</v>
          </cell>
          <cell r="AO1649" t="str">
            <v>1920</v>
          </cell>
        </row>
        <row r="1650">
          <cell r="D1650" t="str">
            <v>48332-00033-03</v>
          </cell>
          <cell r="E1650" t="str">
            <v>NSUN SPRAY SPF 30 150ML</v>
          </cell>
          <cell r="F1650">
            <v>0</v>
          </cell>
          <cell r="G1650" t="str">
            <v/>
          </cell>
          <cell r="H1650">
            <v>0.39900000000000002</v>
          </cell>
          <cell r="I1650" t="str">
            <v>L</v>
          </cell>
          <cell r="J1650" t="str">
            <v>ST</v>
          </cell>
          <cell r="K1650" t="str">
            <v>BDF Surabaya</v>
          </cell>
          <cell r="L1650" t="str">
            <v>0</v>
          </cell>
          <cell r="M1650" t="str">
            <v>12</v>
          </cell>
          <cell r="N1650" t="str">
            <v>8850029205144</v>
          </cell>
          <cell r="O1650" t="str">
            <v>HE</v>
          </cell>
          <cell r="P1650" t="str">
            <v/>
          </cell>
          <cell r="Q1650" t="str">
            <v/>
          </cell>
          <cell r="R1650" t="str">
            <v>8999777009670</v>
          </cell>
          <cell r="S1650" t="str">
            <v>HE</v>
          </cell>
          <cell r="T1650">
            <v>63</v>
          </cell>
          <cell r="U1650">
            <v>48</v>
          </cell>
          <cell r="V1650">
            <v>132</v>
          </cell>
          <cell r="W1650" t="str">
            <v>MM</v>
          </cell>
          <cell r="X1650">
            <v>0</v>
          </cell>
          <cell r="Y1650">
            <v>0</v>
          </cell>
          <cell r="Z1650">
            <v>0</v>
          </cell>
          <cell r="AA1650" t="str">
            <v/>
          </cell>
          <cell r="AB1650">
            <v>295</v>
          </cell>
          <cell r="AC1650">
            <v>138</v>
          </cell>
          <cell r="AD1650">
            <v>160</v>
          </cell>
          <cell r="AE1650" t="str">
            <v>MM</v>
          </cell>
          <cell r="AF1650">
            <v>185.6</v>
          </cell>
          <cell r="AG1650" t="str">
            <v>G</v>
          </cell>
          <cell r="AH1650">
            <v>0</v>
          </cell>
          <cell r="AI1650" t="str">
            <v/>
          </cell>
          <cell r="AJ1650">
            <v>2.37</v>
          </cell>
          <cell r="AK1650" t="str">
            <v>KG</v>
          </cell>
          <cell r="AL1650" t="str">
            <v>20</v>
          </cell>
          <cell r="AM1650" t="str">
            <v>8</v>
          </cell>
          <cell r="AN1650" t="str">
            <v>160</v>
          </cell>
          <cell r="AO1650" t="str">
            <v>1920</v>
          </cell>
        </row>
        <row r="1651">
          <cell r="D1651" t="str">
            <v>48332-00036-01</v>
          </cell>
          <cell r="E1651" t="str">
            <v>NSUN FC_CRM SPF50 50ML</v>
          </cell>
          <cell r="F1651">
            <v>0</v>
          </cell>
          <cell r="G1651" t="str">
            <v/>
          </cell>
          <cell r="H1651">
            <v>0.37</v>
          </cell>
          <cell r="I1651" t="str">
            <v>L</v>
          </cell>
          <cell r="J1651" t="str">
            <v>ST</v>
          </cell>
          <cell r="K1651" t="str">
            <v/>
          </cell>
          <cell r="L1651" t="str">
            <v>0</v>
          </cell>
          <cell r="M1651" t="str">
            <v>24</v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>
            <v>71</v>
          </cell>
          <cell r="U1651">
            <v>32</v>
          </cell>
          <cell r="V1651">
            <v>163</v>
          </cell>
          <cell r="W1651" t="str">
            <v>MM</v>
          </cell>
          <cell r="X1651">
            <v>0</v>
          </cell>
          <cell r="Y1651">
            <v>0</v>
          </cell>
          <cell r="Z1651">
            <v>0</v>
          </cell>
          <cell r="AA1651" t="str">
            <v/>
          </cell>
          <cell r="AB1651">
            <v>302</v>
          </cell>
          <cell r="AC1651">
            <v>208</v>
          </cell>
          <cell r="AD1651">
            <v>185</v>
          </cell>
          <cell r="AE1651" t="str">
            <v>MM</v>
          </cell>
          <cell r="AF1651">
            <v>8.2000000000000003E-2</v>
          </cell>
          <cell r="AG1651" t="str">
            <v>KG</v>
          </cell>
          <cell r="AH1651">
            <v>0</v>
          </cell>
          <cell r="AI1651" t="str">
            <v/>
          </cell>
          <cell r="AJ1651">
            <v>2.1859999999999999</v>
          </cell>
          <cell r="AK1651" t="str">
            <v>KG</v>
          </cell>
          <cell r="AL1651" t="str">
            <v>10</v>
          </cell>
          <cell r="AM1651" t="str">
            <v>7</v>
          </cell>
          <cell r="AN1651" t="str">
            <v>70</v>
          </cell>
          <cell r="AO1651" t="str">
            <v>1680</v>
          </cell>
        </row>
        <row r="1652">
          <cell r="D1652" t="str">
            <v>48332-00036-02</v>
          </cell>
          <cell r="E1652" t="str">
            <v>NSUN FC_CRM SPF50 50ML</v>
          </cell>
          <cell r="F1652">
            <v>0</v>
          </cell>
          <cell r="G1652" t="str">
            <v/>
          </cell>
          <cell r="H1652">
            <v>0.37</v>
          </cell>
          <cell r="I1652" t="str">
            <v>L</v>
          </cell>
          <cell r="J1652" t="str">
            <v>ST</v>
          </cell>
          <cell r="K1652" t="str">
            <v>BDF Surabaya</v>
          </cell>
          <cell r="L1652" t="str">
            <v>0</v>
          </cell>
          <cell r="M1652" t="str">
            <v>24</v>
          </cell>
          <cell r="N1652" t="str">
            <v>4005808854165</v>
          </cell>
          <cell r="O1652" t="str">
            <v>HE</v>
          </cell>
          <cell r="P1652" t="str">
            <v/>
          </cell>
          <cell r="Q1652" t="str">
            <v/>
          </cell>
          <cell r="R1652" t="str">
            <v>8999777009687</v>
          </cell>
          <cell r="S1652" t="str">
            <v>HE</v>
          </cell>
          <cell r="T1652">
            <v>71</v>
          </cell>
          <cell r="U1652">
            <v>32</v>
          </cell>
          <cell r="V1652">
            <v>163</v>
          </cell>
          <cell r="W1652" t="str">
            <v>MM</v>
          </cell>
          <cell r="X1652">
            <v>0</v>
          </cell>
          <cell r="Y1652">
            <v>0</v>
          </cell>
          <cell r="Z1652">
            <v>0</v>
          </cell>
          <cell r="AA1652" t="str">
            <v/>
          </cell>
          <cell r="AB1652">
            <v>302</v>
          </cell>
          <cell r="AC1652">
            <v>208</v>
          </cell>
          <cell r="AD1652">
            <v>185</v>
          </cell>
          <cell r="AE1652" t="str">
            <v>MM</v>
          </cell>
          <cell r="AF1652">
            <v>80.66</v>
          </cell>
          <cell r="AG1652" t="str">
            <v>G</v>
          </cell>
          <cell r="AH1652">
            <v>0</v>
          </cell>
          <cell r="AI1652" t="str">
            <v/>
          </cell>
          <cell r="AJ1652">
            <v>2.2200000000000002</v>
          </cell>
          <cell r="AK1652" t="str">
            <v>KG</v>
          </cell>
          <cell r="AL1652" t="str">
            <v>12</v>
          </cell>
          <cell r="AM1652" t="str">
            <v>5</v>
          </cell>
          <cell r="AN1652" t="str">
            <v>60</v>
          </cell>
          <cell r="AO1652" t="str">
            <v>1440</v>
          </cell>
        </row>
        <row r="1653">
          <cell r="D1653" t="str">
            <v>48332-00037-01</v>
          </cell>
          <cell r="E1653" t="str">
            <v>NSUN FC_CRM WHT SPF50 50ML</v>
          </cell>
          <cell r="F1653">
            <v>0</v>
          </cell>
          <cell r="G1653" t="str">
            <v/>
          </cell>
          <cell r="H1653">
            <v>0.35199999999999998</v>
          </cell>
          <cell r="I1653" t="str">
            <v>L</v>
          </cell>
          <cell r="J1653" t="str">
            <v>ST</v>
          </cell>
          <cell r="K1653" t="str">
            <v/>
          </cell>
          <cell r="L1653" t="str">
            <v>0</v>
          </cell>
          <cell r="M1653" t="str">
            <v>24</v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>
            <v>71</v>
          </cell>
          <cell r="U1653">
            <v>31</v>
          </cell>
          <cell r="V1653">
            <v>160</v>
          </cell>
          <cell r="W1653" t="str">
            <v>MM</v>
          </cell>
          <cell r="X1653">
            <v>0</v>
          </cell>
          <cell r="Y1653">
            <v>0</v>
          </cell>
          <cell r="Z1653">
            <v>0</v>
          </cell>
          <cell r="AA1653" t="str">
            <v/>
          </cell>
          <cell r="AB1653">
            <v>302</v>
          </cell>
          <cell r="AC1653">
            <v>208</v>
          </cell>
          <cell r="AD1653">
            <v>185</v>
          </cell>
          <cell r="AE1653" t="str">
            <v>MM</v>
          </cell>
          <cell r="AF1653">
            <v>8.2000000000000003E-2</v>
          </cell>
          <cell r="AG1653" t="str">
            <v>KG</v>
          </cell>
          <cell r="AH1653">
            <v>0</v>
          </cell>
          <cell r="AI1653" t="str">
            <v/>
          </cell>
          <cell r="AJ1653">
            <v>2.1859999999999999</v>
          </cell>
          <cell r="AK1653" t="str">
            <v>KG</v>
          </cell>
          <cell r="AL1653" t="str">
            <v>10</v>
          </cell>
          <cell r="AM1653" t="str">
            <v>7</v>
          </cell>
          <cell r="AN1653" t="str">
            <v>70</v>
          </cell>
          <cell r="AO1653" t="str">
            <v>1680</v>
          </cell>
        </row>
        <row r="1654">
          <cell r="D1654" t="str">
            <v>48332-00037-02</v>
          </cell>
          <cell r="E1654" t="str">
            <v>NSUN FC_CRM WHT SPF50 50ML</v>
          </cell>
          <cell r="F1654">
            <v>0</v>
          </cell>
          <cell r="G1654" t="str">
            <v/>
          </cell>
          <cell r="H1654">
            <v>0.37</v>
          </cell>
          <cell r="I1654" t="str">
            <v>L</v>
          </cell>
          <cell r="J1654" t="str">
            <v>ST</v>
          </cell>
          <cell r="K1654" t="str">
            <v>BDF Surabaya</v>
          </cell>
          <cell r="L1654" t="str">
            <v>0</v>
          </cell>
          <cell r="M1654" t="str">
            <v>24</v>
          </cell>
          <cell r="N1654" t="str">
            <v>4005808856015</v>
          </cell>
          <cell r="O1654" t="str">
            <v>HE</v>
          </cell>
          <cell r="P1654" t="str">
            <v/>
          </cell>
          <cell r="Q1654" t="str">
            <v/>
          </cell>
          <cell r="R1654" t="str">
            <v>8999777009694</v>
          </cell>
          <cell r="S1654" t="str">
            <v>HE</v>
          </cell>
          <cell r="T1654">
            <v>71</v>
          </cell>
          <cell r="U1654">
            <v>32</v>
          </cell>
          <cell r="V1654">
            <v>163</v>
          </cell>
          <cell r="W1654" t="str">
            <v>MM</v>
          </cell>
          <cell r="X1654">
            <v>0</v>
          </cell>
          <cell r="Y1654">
            <v>0</v>
          </cell>
          <cell r="Z1654">
            <v>0</v>
          </cell>
          <cell r="AA1654" t="str">
            <v/>
          </cell>
          <cell r="AB1654">
            <v>302</v>
          </cell>
          <cell r="AC1654">
            <v>208</v>
          </cell>
          <cell r="AD1654">
            <v>185</v>
          </cell>
          <cell r="AE1654" t="str">
            <v>MM</v>
          </cell>
          <cell r="AF1654">
            <v>81.58</v>
          </cell>
          <cell r="AG1654" t="str">
            <v>G</v>
          </cell>
          <cell r="AH1654">
            <v>0</v>
          </cell>
          <cell r="AI1654" t="str">
            <v/>
          </cell>
          <cell r="AJ1654">
            <v>2.2200000000000002</v>
          </cell>
          <cell r="AK1654" t="str">
            <v>KG</v>
          </cell>
          <cell r="AL1654" t="str">
            <v>12</v>
          </cell>
          <cell r="AM1654" t="str">
            <v>5</v>
          </cell>
          <cell r="AN1654" t="str">
            <v>60</v>
          </cell>
          <cell r="AO1654" t="str">
            <v>1440</v>
          </cell>
        </row>
        <row r="1655">
          <cell r="D1655" t="str">
            <v>48332-00038-00</v>
          </cell>
          <cell r="E1655" t="str">
            <v>NSUN AFTER SUN LOT 125ML</v>
          </cell>
          <cell r="F1655">
            <v>0</v>
          </cell>
          <cell r="G1655" t="str">
            <v/>
          </cell>
          <cell r="H1655">
            <v>0.26400000000000001</v>
          </cell>
          <cell r="I1655" t="str">
            <v>L</v>
          </cell>
          <cell r="J1655" t="str">
            <v>ST</v>
          </cell>
          <cell r="K1655" t="str">
            <v/>
          </cell>
          <cell r="L1655" t="str">
            <v>0</v>
          </cell>
          <cell r="M1655" t="str">
            <v>12</v>
          </cell>
          <cell r="N1655" t="str">
            <v>4005808519972</v>
          </cell>
          <cell r="O1655" t="str">
            <v>HE</v>
          </cell>
          <cell r="P1655" t="str">
            <v/>
          </cell>
          <cell r="Q1655" t="str">
            <v/>
          </cell>
          <cell r="R1655" t="str">
            <v>8999777009755</v>
          </cell>
          <cell r="S1655" t="str">
            <v>HE</v>
          </cell>
          <cell r="T1655">
            <v>54</v>
          </cell>
          <cell r="U1655">
            <v>32</v>
          </cell>
          <cell r="V1655">
            <v>153</v>
          </cell>
          <cell r="W1655" t="str">
            <v>MM</v>
          </cell>
          <cell r="X1655">
            <v>0</v>
          </cell>
          <cell r="Y1655">
            <v>0</v>
          </cell>
          <cell r="Z1655">
            <v>0</v>
          </cell>
          <cell r="AA1655" t="str">
            <v/>
          </cell>
          <cell r="AB1655">
            <v>204</v>
          </cell>
          <cell r="AC1655">
            <v>117</v>
          </cell>
          <cell r="AD1655">
            <v>177</v>
          </cell>
          <cell r="AE1655" t="str">
            <v>MM</v>
          </cell>
          <cell r="AF1655">
            <v>0.15</v>
          </cell>
          <cell r="AG1655" t="str">
            <v>KG</v>
          </cell>
          <cell r="AH1655">
            <v>0</v>
          </cell>
          <cell r="AI1655" t="str">
            <v/>
          </cell>
          <cell r="AJ1655">
            <v>1.99</v>
          </cell>
          <cell r="AK1655" t="str">
            <v>KG</v>
          </cell>
          <cell r="AL1655" t="str">
            <v>36</v>
          </cell>
          <cell r="AM1655" t="str">
            <v>5</v>
          </cell>
          <cell r="AN1655" t="str">
            <v>180</v>
          </cell>
          <cell r="AO1655" t="str">
            <v>2160</v>
          </cell>
        </row>
        <row r="1656">
          <cell r="D1656" t="str">
            <v>48332-00063-00</v>
          </cell>
          <cell r="E1656" t="str">
            <v>NIV DAILY PROTECT SUN LOTION SPF25 100ML</v>
          </cell>
          <cell r="F1656">
            <v>0</v>
          </cell>
          <cell r="G1656" t="str">
            <v/>
          </cell>
          <cell r="H1656">
            <v>0.251</v>
          </cell>
          <cell r="I1656" t="str">
            <v>L</v>
          </cell>
          <cell r="J1656" t="str">
            <v>ST</v>
          </cell>
          <cell r="K1656" t="str">
            <v/>
          </cell>
          <cell r="L1656" t="str">
            <v>6</v>
          </cell>
          <cell r="M1656" t="str">
            <v>48</v>
          </cell>
          <cell r="N1656" t="str">
            <v>8999777005351</v>
          </cell>
          <cell r="O1656" t="str">
            <v>HE</v>
          </cell>
          <cell r="P1656" t="str">
            <v/>
          </cell>
          <cell r="Q1656" t="str">
            <v/>
          </cell>
          <cell r="R1656" t="str">
            <v>8999777005368</v>
          </cell>
          <cell r="S1656" t="str">
            <v>HE</v>
          </cell>
          <cell r="T1656">
            <v>54</v>
          </cell>
          <cell r="U1656">
            <v>31</v>
          </cell>
          <cell r="V1656">
            <v>150</v>
          </cell>
          <cell r="W1656" t="str">
            <v>MM</v>
          </cell>
          <cell r="X1656">
            <v>0</v>
          </cell>
          <cell r="Y1656">
            <v>0</v>
          </cell>
          <cell r="Z1656">
            <v>0</v>
          </cell>
          <cell r="AA1656" t="str">
            <v>MM</v>
          </cell>
          <cell r="AB1656">
            <v>375</v>
          </cell>
          <cell r="AC1656">
            <v>225</v>
          </cell>
          <cell r="AD1656">
            <v>153</v>
          </cell>
          <cell r="AE1656" t="str">
            <v>MM</v>
          </cell>
          <cell r="AF1656">
            <v>122.26</v>
          </cell>
          <cell r="AG1656" t="str">
            <v>G</v>
          </cell>
          <cell r="AH1656">
            <v>0</v>
          </cell>
          <cell r="AI1656" t="str">
            <v>KG</v>
          </cell>
          <cell r="AJ1656">
            <v>6.1159999999999997</v>
          </cell>
          <cell r="AK1656" t="str">
            <v>KG</v>
          </cell>
          <cell r="AL1656" t="str">
            <v>10</v>
          </cell>
          <cell r="AM1656" t="str">
            <v>7</v>
          </cell>
          <cell r="AN1656" t="str">
            <v>70</v>
          </cell>
          <cell r="AO1656" t="str">
            <v>3360</v>
          </cell>
        </row>
        <row r="1657">
          <cell r="D1657" t="str">
            <v>48332-00070-00</v>
          </cell>
          <cell r="E1657" t="str">
            <v>NLIP BUTTER ORIGINAL 16,7G</v>
          </cell>
          <cell r="F1657">
            <v>0</v>
          </cell>
          <cell r="G1657" t="str">
            <v/>
          </cell>
          <cell r="H1657">
            <v>3.2000000000000001E-2</v>
          </cell>
          <cell r="I1657" t="str">
            <v>L</v>
          </cell>
          <cell r="J1657" t="str">
            <v>ST</v>
          </cell>
          <cell r="K1657" t="str">
            <v/>
          </cell>
          <cell r="L1657" t="str">
            <v>6</v>
          </cell>
          <cell r="M1657" t="str">
            <v>12</v>
          </cell>
          <cell r="N1657" t="str">
            <v>42239871</v>
          </cell>
          <cell r="O1657" t="str">
            <v>HK</v>
          </cell>
          <cell r="P1657" t="str">
            <v>8999777007201</v>
          </cell>
          <cell r="Q1657" t="str">
            <v>HE</v>
          </cell>
          <cell r="R1657" t="str">
            <v>8999777007218</v>
          </cell>
          <cell r="S1657" t="str">
            <v>HE</v>
          </cell>
          <cell r="T1657">
            <v>52</v>
          </cell>
          <cell r="U1657">
            <v>52</v>
          </cell>
          <cell r="V1657">
            <v>12</v>
          </cell>
          <cell r="W1657" t="str">
            <v>MM</v>
          </cell>
          <cell r="X1657">
            <v>95</v>
          </cell>
          <cell r="Y1657">
            <v>65</v>
          </cell>
          <cell r="Z1657">
            <v>60</v>
          </cell>
          <cell r="AA1657" t="str">
            <v>MM</v>
          </cell>
          <cell r="AB1657">
            <v>140</v>
          </cell>
          <cell r="AC1657">
            <v>104</v>
          </cell>
          <cell r="AD1657">
            <v>68</v>
          </cell>
          <cell r="AE1657" t="str">
            <v>MM</v>
          </cell>
          <cell r="AF1657">
            <v>21.7</v>
          </cell>
          <cell r="AG1657" t="str">
            <v>G</v>
          </cell>
          <cell r="AH1657">
            <v>0.13500000000000001</v>
          </cell>
          <cell r="AI1657" t="str">
            <v>KG</v>
          </cell>
          <cell r="AJ1657">
            <v>0.311</v>
          </cell>
          <cell r="AK1657" t="str">
            <v>KG</v>
          </cell>
          <cell r="AL1657" t="str">
            <v>64</v>
          </cell>
          <cell r="AM1657" t="str">
            <v>15</v>
          </cell>
          <cell r="AN1657" t="str">
            <v>960</v>
          </cell>
          <cell r="AO1657" t="str">
            <v>11520</v>
          </cell>
        </row>
        <row r="1658">
          <cell r="D1658" t="str">
            <v>48332-00070-01</v>
          </cell>
          <cell r="E1658" t="str">
            <v>NLIP BUTTER ORIGINAL 16,7G</v>
          </cell>
          <cell r="F1658">
            <v>0</v>
          </cell>
          <cell r="G1658" t="str">
            <v/>
          </cell>
          <cell r="H1658">
            <v>3.2000000000000001E-2</v>
          </cell>
          <cell r="I1658" t="str">
            <v>L</v>
          </cell>
          <cell r="J1658" t="str">
            <v>ST</v>
          </cell>
          <cell r="K1658" t="str">
            <v/>
          </cell>
          <cell r="L1658" t="str">
            <v>6</v>
          </cell>
          <cell r="M1658" t="str">
            <v>12</v>
          </cell>
          <cell r="N1658" t="str">
            <v>42239871</v>
          </cell>
          <cell r="O1658" t="str">
            <v>HK</v>
          </cell>
          <cell r="P1658" t="str">
            <v>8999777007201</v>
          </cell>
          <cell r="Q1658" t="str">
            <v>HE</v>
          </cell>
          <cell r="R1658" t="str">
            <v>8999777007218</v>
          </cell>
          <cell r="S1658" t="str">
            <v>HE</v>
          </cell>
          <cell r="T1658">
            <v>52</v>
          </cell>
          <cell r="U1658">
            <v>52</v>
          </cell>
          <cell r="V1658">
            <v>12</v>
          </cell>
          <cell r="W1658" t="str">
            <v>MM</v>
          </cell>
          <cell r="X1658">
            <v>95</v>
          </cell>
          <cell r="Y1658">
            <v>65</v>
          </cell>
          <cell r="Z1658">
            <v>60</v>
          </cell>
          <cell r="AA1658" t="str">
            <v>MM</v>
          </cell>
          <cell r="AB1658">
            <v>140</v>
          </cell>
          <cell r="AC1658">
            <v>104</v>
          </cell>
          <cell r="AD1658">
            <v>68</v>
          </cell>
          <cell r="AE1658" t="str">
            <v>MM</v>
          </cell>
          <cell r="AF1658">
            <v>21.7</v>
          </cell>
          <cell r="AG1658" t="str">
            <v>G</v>
          </cell>
          <cell r="AH1658">
            <v>0.13500000000000001</v>
          </cell>
          <cell r="AI1658" t="str">
            <v>KG</v>
          </cell>
          <cell r="AJ1658">
            <v>0.311</v>
          </cell>
          <cell r="AK1658" t="str">
            <v>KG</v>
          </cell>
          <cell r="AL1658" t="str">
            <v>56</v>
          </cell>
          <cell r="AM1658" t="str">
            <v>15</v>
          </cell>
          <cell r="AN1658" t="str">
            <v>840</v>
          </cell>
          <cell r="AO1658" t="str">
            <v>10080</v>
          </cell>
        </row>
        <row r="1659">
          <cell r="D1659" t="str">
            <v>48332-00070-02</v>
          </cell>
          <cell r="E1659" t="str">
            <v>NLIP BUTTER ORIGINAL 16,7G</v>
          </cell>
          <cell r="F1659">
            <v>0</v>
          </cell>
          <cell r="G1659" t="str">
            <v/>
          </cell>
          <cell r="H1659">
            <v>0</v>
          </cell>
          <cell r="I1659" t="str">
            <v/>
          </cell>
          <cell r="J1659" t="str">
            <v>ST</v>
          </cell>
          <cell r="K1659" t="str">
            <v/>
          </cell>
          <cell r="L1659" t="str">
            <v>0</v>
          </cell>
          <cell r="M1659" t="str">
            <v>0</v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>
            <v>0</v>
          </cell>
          <cell r="U1659">
            <v>0</v>
          </cell>
          <cell r="V1659">
            <v>0</v>
          </cell>
          <cell r="W1659" t="str">
            <v/>
          </cell>
          <cell r="X1659">
            <v>0</v>
          </cell>
          <cell r="Y1659">
            <v>0</v>
          </cell>
          <cell r="Z1659">
            <v>0</v>
          </cell>
          <cell r="AA1659" t="str">
            <v/>
          </cell>
          <cell r="AB1659">
            <v>0</v>
          </cell>
          <cell r="AC1659">
            <v>0</v>
          </cell>
          <cell r="AD1659">
            <v>0</v>
          </cell>
          <cell r="AE1659" t="str">
            <v/>
          </cell>
          <cell r="AF1659">
            <v>0</v>
          </cell>
          <cell r="AG1659" t="str">
            <v>KG</v>
          </cell>
          <cell r="AH1659">
            <v>0</v>
          </cell>
          <cell r="AI1659" t="str">
            <v/>
          </cell>
          <cell r="AJ1659">
            <v>0</v>
          </cell>
          <cell r="AK1659" t="str">
            <v/>
          </cell>
          <cell r="AL1659" t="str">
            <v>0</v>
          </cell>
          <cell r="AM1659" t="str">
            <v>0</v>
          </cell>
          <cell r="AN1659" t="str">
            <v>0</v>
          </cell>
          <cell r="AO1659" t="str">
            <v>0</v>
          </cell>
        </row>
        <row r="1660">
          <cell r="D1660" t="str">
            <v>48332-00071-01</v>
          </cell>
          <cell r="E1660" t="str">
            <v>NLIP BUTTER RASPBERRY 16,7G</v>
          </cell>
          <cell r="F1660">
            <v>0</v>
          </cell>
          <cell r="G1660" t="str">
            <v/>
          </cell>
          <cell r="H1660">
            <v>3.2000000000000001E-2</v>
          </cell>
          <cell r="I1660" t="str">
            <v>L</v>
          </cell>
          <cell r="J1660" t="str">
            <v>ST</v>
          </cell>
          <cell r="K1660" t="str">
            <v/>
          </cell>
          <cell r="L1660" t="str">
            <v>6</v>
          </cell>
          <cell r="M1660" t="str">
            <v>12</v>
          </cell>
          <cell r="N1660" t="str">
            <v>42239888</v>
          </cell>
          <cell r="O1660" t="str">
            <v>HK</v>
          </cell>
          <cell r="P1660" t="str">
            <v>8999777007225</v>
          </cell>
          <cell r="Q1660" t="str">
            <v>HE</v>
          </cell>
          <cell r="R1660" t="str">
            <v>8999777007232</v>
          </cell>
          <cell r="S1660" t="str">
            <v>HE</v>
          </cell>
          <cell r="T1660">
            <v>52</v>
          </cell>
          <cell r="U1660">
            <v>52</v>
          </cell>
          <cell r="V1660">
            <v>12</v>
          </cell>
          <cell r="W1660" t="str">
            <v>MM</v>
          </cell>
          <cell r="X1660">
            <v>95</v>
          </cell>
          <cell r="Y1660">
            <v>65</v>
          </cell>
          <cell r="Z1660">
            <v>60</v>
          </cell>
          <cell r="AA1660" t="str">
            <v>MM</v>
          </cell>
          <cell r="AB1660">
            <v>140</v>
          </cell>
          <cell r="AC1660">
            <v>104</v>
          </cell>
          <cell r="AD1660">
            <v>68</v>
          </cell>
          <cell r="AE1660" t="str">
            <v>MM</v>
          </cell>
          <cell r="AF1660">
            <v>2.1999999999999999E-2</v>
          </cell>
          <cell r="AG1660" t="str">
            <v>KG</v>
          </cell>
          <cell r="AH1660">
            <v>0.13500000000000001</v>
          </cell>
          <cell r="AI1660" t="str">
            <v>KG</v>
          </cell>
          <cell r="AJ1660">
            <v>0.311</v>
          </cell>
          <cell r="AK1660" t="str">
            <v>KG</v>
          </cell>
          <cell r="AL1660" t="str">
            <v>64</v>
          </cell>
          <cell r="AM1660" t="str">
            <v>15</v>
          </cell>
          <cell r="AN1660" t="str">
            <v>960</v>
          </cell>
          <cell r="AO1660" t="str">
            <v>11520</v>
          </cell>
        </row>
        <row r="1661">
          <cell r="D1661" t="str">
            <v>48332-00071-02</v>
          </cell>
          <cell r="E1661" t="str">
            <v>NLIP BUTTER RASPBERRY 16,7G</v>
          </cell>
          <cell r="F1661">
            <v>0</v>
          </cell>
          <cell r="G1661" t="str">
            <v/>
          </cell>
          <cell r="H1661">
            <v>0</v>
          </cell>
          <cell r="I1661" t="str">
            <v/>
          </cell>
          <cell r="J1661" t="str">
            <v>ST</v>
          </cell>
          <cell r="K1661" t="str">
            <v/>
          </cell>
          <cell r="L1661" t="str">
            <v>0</v>
          </cell>
          <cell r="M1661" t="str">
            <v>0</v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>
            <v>0</v>
          </cell>
          <cell r="U1661">
            <v>0</v>
          </cell>
          <cell r="V1661">
            <v>0</v>
          </cell>
          <cell r="W1661" t="str">
            <v/>
          </cell>
          <cell r="X1661">
            <v>0</v>
          </cell>
          <cell r="Y1661">
            <v>0</v>
          </cell>
          <cell r="Z1661">
            <v>0</v>
          </cell>
          <cell r="AA1661" t="str">
            <v/>
          </cell>
          <cell r="AB1661">
            <v>0</v>
          </cell>
          <cell r="AC1661">
            <v>0</v>
          </cell>
          <cell r="AD1661">
            <v>0</v>
          </cell>
          <cell r="AE1661" t="str">
            <v/>
          </cell>
          <cell r="AF1661">
            <v>0</v>
          </cell>
          <cell r="AG1661" t="str">
            <v>KG</v>
          </cell>
          <cell r="AH1661">
            <v>0</v>
          </cell>
          <cell r="AI1661" t="str">
            <v/>
          </cell>
          <cell r="AJ1661">
            <v>0</v>
          </cell>
          <cell r="AK1661" t="str">
            <v/>
          </cell>
          <cell r="AL1661" t="str">
            <v>0</v>
          </cell>
          <cell r="AM1661" t="str">
            <v>0</v>
          </cell>
          <cell r="AN1661" t="str">
            <v>0</v>
          </cell>
          <cell r="AO1661" t="str">
            <v>0</v>
          </cell>
        </row>
        <row r="1662">
          <cell r="D1662" t="str">
            <v>48332-00071-03</v>
          </cell>
          <cell r="E1662" t="str">
            <v>NLIP BUTTER RASPBERRY 16,7G</v>
          </cell>
          <cell r="F1662">
            <v>0</v>
          </cell>
          <cell r="G1662" t="str">
            <v/>
          </cell>
          <cell r="H1662">
            <v>3.2000000000000001E-2</v>
          </cell>
          <cell r="I1662" t="str">
            <v>L</v>
          </cell>
          <cell r="J1662" t="str">
            <v>ST</v>
          </cell>
          <cell r="K1662" t="str">
            <v>BDF Surabaya</v>
          </cell>
          <cell r="L1662" t="str">
            <v>6</v>
          </cell>
          <cell r="M1662" t="str">
            <v>12</v>
          </cell>
          <cell r="N1662" t="str">
            <v>42239888</v>
          </cell>
          <cell r="O1662" t="str">
            <v>HK</v>
          </cell>
          <cell r="P1662" t="str">
            <v>8999777007225</v>
          </cell>
          <cell r="Q1662" t="str">
            <v>HE</v>
          </cell>
          <cell r="R1662" t="str">
            <v>8999777007232</v>
          </cell>
          <cell r="S1662" t="str">
            <v>HE</v>
          </cell>
          <cell r="T1662">
            <v>52</v>
          </cell>
          <cell r="U1662">
            <v>52</v>
          </cell>
          <cell r="V1662">
            <v>12</v>
          </cell>
          <cell r="W1662" t="str">
            <v>MM</v>
          </cell>
          <cell r="X1662">
            <v>95</v>
          </cell>
          <cell r="Y1662">
            <v>65</v>
          </cell>
          <cell r="Z1662">
            <v>60</v>
          </cell>
          <cell r="AA1662" t="str">
            <v>MM</v>
          </cell>
          <cell r="AB1662">
            <v>140</v>
          </cell>
          <cell r="AC1662">
            <v>104</v>
          </cell>
          <cell r="AD1662">
            <v>68</v>
          </cell>
          <cell r="AE1662" t="str">
            <v>MM</v>
          </cell>
          <cell r="AF1662">
            <v>2.1999999999999999E-2</v>
          </cell>
          <cell r="AG1662" t="str">
            <v>KG</v>
          </cell>
          <cell r="AH1662">
            <v>0.13500000000000001</v>
          </cell>
          <cell r="AI1662" t="str">
            <v>KG</v>
          </cell>
          <cell r="AJ1662">
            <v>0.311</v>
          </cell>
          <cell r="AK1662" t="str">
            <v>KG</v>
          </cell>
          <cell r="AL1662" t="str">
            <v>64</v>
          </cell>
          <cell r="AM1662" t="str">
            <v>15</v>
          </cell>
          <cell r="AN1662" t="str">
            <v>960</v>
          </cell>
          <cell r="AO1662" t="str">
            <v>11520</v>
          </cell>
        </row>
        <row r="1663">
          <cell r="D1663" t="str">
            <v>48332-00071-04</v>
          </cell>
          <cell r="E1663" t="str">
            <v>NLIP BUTTER RASPBERRY 16,7G</v>
          </cell>
          <cell r="F1663">
            <v>0</v>
          </cell>
          <cell r="G1663" t="str">
            <v/>
          </cell>
          <cell r="H1663">
            <v>0</v>
          </cell>
          <cell r="I1663" t="str">
            <v/>
          </cell>
          <cell r="J1663" t="str">
            <v>ST</v>
          </cell>
          <cell r="K1663" t="str">
            <v/>
          </cell>
          <cell r="L1663" t="str">
            <v>0</v>
          </cell>
          <cell r="M1663" t="str">
            <v>0</v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>
            <v>0</v>
          </cell>
          <cell r="U1663">
            <v>0</v>
          </cell>
          <cell r="V1663">
            <v>0</v>
          </cell>
          <cell r="W1663" t="str">
            <v/>
          </cell>
          <cell r="X1663">
            <v>0</v>
          </cell>
          <cell r="Y1663">
            <v>0</v>
          </cell>
          <cell r="Z1663">
            <v>0</v>
          </cell>
          <cell r="AA1663" t="str">
            <v/>
          </cell>
          <cell r="AB1663">
            <v>0</v>
          </cell>
          <cell r="AC1663">
            <v>0</v>
          </cell>
          <cell r="AD1663">
            <v>0</v>
          </cell>
          <cell r="AE1663" t="str">
            <v/>
          </cell>
          <cell r="AF1663">
            <v>0</v>
          </cell>
          <cell r="AG1663" t="str">
            <v>G</v>
          </cell>
          <cell r="AH1663">
            <v>0</v>
          </cell>
          <cell r="AI1663" t="str">
            <v/>
          </cell>
          <cell r="AJ1663">
            <v>0</v>
          </cell>
          <cell r="AK1663" t="str">
            <v/>
          </cell>
          <cell r="AL1663" t="str">
            <v>0</v>
          </cell>
          <cell r="AM1663" t="str">
            <v>0</v>
          </cell>
          <cell r="AN1663" t="str">
            <v>0</v>
          </cell>
          <cell r="AO1663" t="str">
            <v>0</v>
          </cell>
        </row>
        <row r="1664">
          <cell r="D1664" t="str">
            <v>48332-00072-00</v>
          </cell>
          <cell r="E1664" t="str">
            <v>NLIP BUTTER VANILLA 16,7G</v>
          </cell>
          <cell r="F1664">
            <v>0</v>
          </cell>
          <cell r="G1664" t="str">
            <v/>
          </cell>
          <cell r="H1664">
            <v>3.2000000000000001E-2</v>
          </cell>
          <cell r="I1664" t="str">
            <v>L</v>
          </cell>
          <cell r="J1664" t="str">
            <v>ST</v>
          </cell>
          <cell r="K1664" t="str">
            <v/>
          </cell>
          <cell r="L1664" t="str">
            <v>6</v>
          </cell>
          <cell r="M1664" t="str">
            <v>12</v>
          </cell>
          <cell r="N1664" t="str">
            <v>42240181</v>
          </cell>
          <cell r="O1664" t="str">
            <v>HK</v>
          </cell>
          <cell r="P1664" t="str">
            <v>8999777007249</v>
          </cell>
          <cell r="Q1664" t="str">
            <v>HE</v>
          </cell>
          <cell r="R1664" t="str">
            <v>8999777007256</v>
          </cell>
          <cell r="S1664" t="str">
            <v>HE</v>
          </cell>
          <cell r="T1664">
            <v>52</v>
          </cell>
          <cell r="U1664">
            <v>52</v>
          </cell>
          <cell r="V1664">
            <v>12</v>
          </cell>
          <cell r="W1664" t="str">
            <v>MM</v>
          </cell>
          <cell r="X1664">
            <v>95</v>
          </cell>
          <cell r="Y1664">
            <v>65</v>
          </cell>
          <cell r="Z1664">
            <v>60</v>
          </cell>
          <cell r="AA1664" t="str">
            <v>MM</v>
          </cell>
          <cell r="AB1664">
            <v>140</v>
          </cell>
          <cell r="AC1664">
            <v>104</v>
          </cell>
          <cell r="AD1664">
            <v>68</v>
          </cell>
          <cell r="AE1664" t="str">
            <v>MM</v>
          </cell>
          <cell r="AF1664">
            <v>21.7</v>
          </cell>
          <cell r="AG1664" t="str">
            <v>G</v>
          </cell>
          <cell r="AH1664">
            <v>0.13500000000000001</v>
          </cell>
          <cell r="AI1664" t="str">
            <v>KG</v>
          </cell>
          <cell r="AJ1664">
            <v>0.311</v>
          </cell>
          <cell r="AK1664" t="str">
            <v>KG</v>
          </cell>
          <cell r="AL1664" t="str">
            <v>64</v>
          </cell>
          <cell r="AM1664" t="str">
            <v>15</v>
          </cell>
          <cell r="AN1664" t="str">
            <v>960</v>
          </cell>
          <cell r="AO1664" t="str">
            <v>11520</v>
          </cell>
        </row>
        <row r="1665">
          <cell r="D1665" t="str">
            <v>48332-00072-01</v>
          </cell>
          <cell r="E1665" t="str">
            <v>NLIP BUTTER VANILLA 16,7G</v>
          </cell>
          <cell r="F1665">
            <v>0</v>
          </cell>
          <cell r="G1665" t="str">
            <v/>
          </cell>
          <cell r="H1665">
            <v>3.2000000000000001E-2</v>
          </cell>
          <cell r="I1665" t="str">
            <v>L</v>
          </cell>
          <cell r="J1665" t="str">
            <v>ST</v>
          </cell>
          <cell r="K1665" t="str">
            <v/>
          </cell>
          <cell r="L1665" t="str">
            <v>6</v>
          </cell>
          <cell r="M1665" t="str">
            <v>12</v>
          </cell>
          <cell r="N1665" t="str">
            <v>42240181</v>
          </cell>
          <cell r="O1665" t="str">
            <v>HK</v>
          </cell>
          <cell r="P1665" t="str">
            <v>8999777007249</v>
          </cell>
          <cell r="Q1665" t="str">
            <v>HE</v>
          </cell>
          <cell r="R1665" t="str">
            <v>8999777007256</v>
          </cell>
          <cell r="S1665" t="str">
            <v>HE</v>
          </cell>
          <cell r="T1665">
            <v>52</v>
          </cell>
          <cell r="U1665">
            <v>52</v>
          </cell>
          <cell r="V1665">
            <v>12</v>
          </cell>
          <cell r="W1665" t="str">
            <v>MM</v>
          </cell>
          <cell r="X1665">
            <v>95</v>
          </cell>
          <cell r="Y1665">
            <v>65</v>
          </cell>
          <cell r="Z1665">
            <v>60</v>
          </cell>
          <cell r="AA1665" t="str">
            <v>MM</v>
          </cell>
          <cell r="AB1665">
            <v>140</v>
          </cell>
          <cell r="AC1665">
            <v>104</v>
          </cell>
          <cell r="AD1665">
            <v>68</v>
          </cell>
          <cell r="AE1665" t="str">
            <v>MM</v>
          </cell>
          <cell r="AF1665">
            <v>2.1999999999999999E-2</v>
          </cell>
          <cell r="AG1665" t="str">
            <v>KG</v>
          </cell>
          <cell r="AH1665">
            <v>0.13500000000000001</v>
          </cell>
          <cell r="AI1665" t="str">
            <v>KG</v>
          </cell>
          <cell r="AJ1665">
            <v>0.311</v>
          </cell>
          <cell r="AK1665" t="str">
            <v>KG</v>
          </cell>
          <cell r="AL1665" t="str">
            <v>64</v>
          </cell>
          <cell r="AM1665" t="str">
            <v>15</v>
          </cell>
          <cell r="AN1665" t="str">
            <v>960</v>
          </cell>
          <cell r="AO1665" t="str">
            <v>11520</v>
          </cell>
        </row>
        <row r="1666">
          <cell r="D1666" t="str">
            <v>48332-00072-02</v>
          </cell>
          <cell r="E1666" t="str">
            <v>NLIP BUTTER VANILLA 16,7G</v>
          </cell>
          <cell r="F1666">
            <v>0</v>
          </cell>
          <cell r="G1666" t="str">
            <v/>
          </cell>
          <cell r="H1666">
            <v>0</v>
          </cell>
          <cell r="I1666" t="str">
            <v/>
          </cell>
          <cell r="J1666" t="str">
            <v>ST</v>
          </cell>
          <cell r="K1666" t="str">
            <v/>
          </cell>
          <cell r="L1666" t="str">
            <v>0</v>
          </cell>
          <cell r="M1666" t="str">
            <v>0</v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>
            <v>0</v>
          </cell>
          <cell r="U1666">
            <v>0</v>
          </cell>
          <cell r="V1666">
            <v>0</v>
          </cell>
          <cell r="W1666" t="str">
            <v/>
          </cell>
          <cell r="X1666">
            <v>0</v>
          </cell>
          <cell r="Y1666">
            <v>0</v>
          </cell>
          <cell r="Z1666">
            <v>0</v>
          </cell>
          <cell r="AA1666" t="str">
            <v/>
          </cell>
          <cell r="AB1666">
            <v>0</v>
          </cell>
          <cell r="AC1666">
            <v>0</v>
          </cell>
          <cell r="AD1666">
            <v>0</v>
          </cell>
          <cell r="AE1666" t="str">
            <v/>
          </cell>
          <cell r="AF1666">
            <v>0</v>
          </cell>
          <cell r="AG1666" t="str">
            <v>KG</v>
          </cell>
          <cell r="AH1666">
            <v>0</v>
          </cell>
          <cell r="AI1666" t="str">
            <v/>
          </cell>
          <cell r="AJ1666">
            <v>0</v>
          </cell>
          <cell r="AK1666" t="str">
            <v/>
          </cell>
          <cell r="AL1666" t="str">
            <v>0</v>
          </cell>
          <cell r="AM1666" t="str">
            <v>0</v>
          </cell>
          <cell r="AN1666" t="str">
            <v>0</v>
          </cell>
          <cell r="AO1666" t="str">
            <v>0</v>
          </cell>
        </row>
        <row r="1667">
          <cell r="D1667" t="str">
            <v>48332-00072-03</v>
          </cell>
          <cell r="E1667" t="str">
            <v>NLIP BUTTER VANILLA 16,7G</v>
          </cell>
          <cell r="F1667">
            <v>0</v>
          </cell>
          <cell r="G1667" t="str">
            <v/>
          </cell>
          <cell r="H1667">
            <v>3.2000000000000001E-2</v>
          </cell>
          <cell r="I1667" t="str">
            <v>L</v>
          </cell>
          <cell r="J1667" t="str">
            <v>ST</v>
          </cell>
          <cell r="K1667" t="str">
            <v>BDF Surabaya</v>
          </cell>
          <cell r="L1667" t="str">
            <v>6</v>
          </cell>
          <cell r="M1667" t="str">
            <v>12</v>
          </cell>
          <cell r="N1667" t="str">
            <v>42240181</v>
          </cell>
          <cell r="O1667" t="str">
            <v>HK</v>
          </cell>
          <cell r="P1667" t="str">
            <v>8999777007249</v>
          </cell>
          <cell r="Q1667" t="str">
            <v>HE</v>
          </cell>
          <cell r="R1667" t="str">
            <v>8999777007256</v>
          </cell>
          <cell r="S1667" t="str">
            <v>HE</v>
          </cell>
          <cell r="T1667">
            <v>52</v>
          </cell>
          <cell r="U1667">
            <v>52</v>
          </cell>
          <cell r="V1667">
            <v>12</v>
          </cell>
          <cell r="W1667" t="str">
            <v>MM</v>
          </cell>
          <cell r="X1667">
            <v>95</v>
          </cell>
          <cell r="Y1667">
            <v>65</v>
          </cell>
          <cell r="Z1667">
            <v>60</v>
          </cell>
          <cell r="AA1667" t="str">
            <v>MM</v>
          </cell>
          <cell r="AB1667">
            <v>140</v>
          </cell>
          <cell r="AC1667">
            <v>104</v>
          </cell>
          <cell r="AD1667">
            <v>68</v>
          </cell>
          <cell r="AE1667" t="str">
            <v>MM</v>
          </cell>
          <cell r="AF1667">
            <v>2.1999999999999999E-2</v>
          </cell>
          <cell r="AG1667" t="str">
            <v>KG</v>
          </cell>
          <cell r="AH1667">
            <v>0.13500000000000001</v>
          </cell>
          <cell r="AI1667" t="str">
            <v>KG</v>
          </cell>
          <cell r="AJ1667">
            <v>0.311</v>
          </cell>
          <cell r="AK1667" t="str">
            <v>KG</v>
          </cell>
          <cell r="AL1667" t="str">
            <v>64</v>
          </cell>
          <cell r="AM1667" t="str">
            <v>15</v>
          </cell>
          <cell r="AN1667" t="str">
            <v>960</v>
          </cell>
          <cell r="AO1667" t="str">
            <v>11520</v>
          </cell>
        </row>
        <row r="1668">
          <cell r="D1668" t="str">
            <v>48332-00072-04</v>
          </cell>
          <cell r="E1668" t="str">
            <v>NLIP BUTTER VANILLA 16,7G</v>
          </cell>
          <cell r="F1668">
            <v>0</v>
          </cell>
          <cell r="G1668" t="str">
            <v/>
          </cell>
          <cell r="H1668">
            <v>0</v>
          </cell>
          <cell r="I1668" t="str">
            <v/>
          </cell>
          <cell r="J1668" t="str">
            <v>ST</v>
          </cell>
          <cell r="K1668" t="str">
            <v/>
          </cell>
          <cell r="L1668" t="str">
            <v>0</v>
          </cell>
          <cell r="M1668" t="str">
            <v>0</v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>
            <v>0</v>
          </cell>
          <cell r="U1668">
            <v>0</v>
          </cell>
          <cell r="V1668">
            <v>0</v>
          </cell>
          <cell r="W1668" t="str">
            <v/>
          </cell>
          <cell r="X1668">
            <v>0</v>
          </cell>
          <cell r="Y1668">
            <v>0</v>
          </cell>
          <cell r="Z1668">
            <v>0</v>
          </cell>
          <cell r="AA1668" t="str">
            <v/>
          </cell>
          <cell r="AB1668">
            <v>0</v>
          </cell>
          <cell r="AC1668">
            <v>0</v>
          </cell>
          <cell r="AD1668">
            <v>0</v>
          </cell>
          <cell r="AE1668" t="str">
            <v/>
          </cell>
          <cell r="AF1668">
            <v>0</v>
          </cell>
          <cell r="AG1668" t="str">
            <v>G</v>
          </cell>
          <cell r="AH1668">
            <v>0</v>
          </cell>
          <cell r="AI1668" t="str">
            <v/>
          </cell>
          <cell r="AJ1668">
            <v>0</v>
          </cell>
          <cell r="AK1668" t="str">
            <v/>
          </cell>
          <cell r="AL1668" t="str">
            <v>0</v>
          </cell>
          <cell r="AM1668" t="str">
            <v>0</v>
          </cell>
          <cell r="AN1668" t="str">
            <v>0</v>
          </cell>
          <cell r="AO1668" t="str">
            <v>0</v>
          </cell>
        </row>
        <row r="1669">
          <cell r="D1669" t="str">
            <v>48332-00072-05</v>
          </cell>
          <cell r="E1669" t="str">
            <v>NLIP BUTTER VANILLA 16,7G</v>
          </cell>
          <cell r="F1669">
            <v>0</v>
          </cell>
          <cell r="G1669" t="str">
            <v/>
          </cell>
          <cell r="H1669">
            <v>0</v>
          </cell>
          <cell r="I1669" t="str">
            <v/>
          </cell>
          <cell r="J1669" t="str">
            <v>ST</v>
          </cell>
          <cell r="K1669" t="str">
            <v/>
          </cell>
          <cell r="L1669" t="str">
            <v>0</v>
          </cell>
          <cell r="M1669" t="str">
            <v>0</v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>
            <v>0</v>
          </cell>
          <cell r="U1669">
            <v>0</v>
          </cell>
          <cell r="V1669">
            <v>0</v>
          </cell>
          <cell r="W1669" t="str">
            <v/>
          </cell>
          <cell r="X1669">
            <v>0</v>
          </cell>
          <cell r="Y1669">
            <v>0</v>
          </cell>
          <cell r="Z1669">
            <v>0</v>
          </cell>
          <cell r="AA1669" t="str">
            <v/>
          </cell>
          <cell r="AB1669">
            <v>0</v>
          </cell>
          <cell r="AC1669">
            <v>0</v>
          </cell>
          <cell r="AD1669">
            <v>0</v>
          </cell>
          <cell r="AE1669" t="str">
            <v/>
          </cell>
          <cell r="AF1669">
            <v>0</v>
          </cell>
          <cell r="AG1669" t="str">
            <v>G</v>
          </cell>
          <cell r="AH1669">
            <v>0</v>
          </cell>
          <cell r="AI1669" t="str">
            <v/>
          </cell>
          <cell r="AJ1669">
            <v>0</v>
          </cell>
          <cell r="AK1669" t="str">
            <v/>
          </cell>
          <cell r="AL1669" t="str">
            <v>0</v>
          </cell>
          <cell r="AM1669" t="str">
            <v>0</v>
          </cell>
          <cell r="AN1669" t="str">
            <v>0</v>
          </cell>
          <cell r="AO1669" t="str">
            <v>0</v>
          </cell>
        </row>
        <row r="1670">
          <cell r="D1670" t="str">
            <v>48332-00073-00</v>
          </cell>
          <cell r="E1670" t="str">
            <v>NLIP BUTTER COCOA 16,7G</v>
          </cell>
          <cell r="F1670">
            <v>0</v>
          </cell>
          <cell r="G1670" t="str">
            <v/>
          </cell>
          <cell r="H1670">
            <v>3.2000000000000001E-2</v>
          </cell>
          <cell r="I1670" t="str">
            <v>L</v>
          </cell>
          <cell r="J1670" t="str">
            <v>ST</v>
          </cell>
          <cell r="K1670" t="str">
            <v/>
          </cell>
          <cell r="L1670" t="str">
            <v>6</v>
          </cell>
          <cell r="M1670" t="str">
            <v>12</v>
          </cell>
          <cell r="N1670" t="str">
            <v>42269687</v>
          </cell>
          <cell r="O1670" t="str">
            <v>HK</v>
          </cell>
          <cell r="P1670" t="str">
            <v>8999777007188</v>
          </cell>
          <cell r="Q1670" t="str">
            <v>HE</v>
          </cell>
          <cell r="R1670" t="str">
            <v>8999777007195</v>
          </cell>
          <cell r="S1670" t="str">
            <v>HE</v>
          </cell>
          <cell r="T1670">
            <v>52</v>
          </cell>
          <cell r="U1670">
            <v>52</v>
          </cell>
          <cell r="V1670">
            <v>12</v>
          </cell>
          <cell r="W1670" t="str">
            <v>MM</v>
          </cell>
          <cell r="X1670">
            <v>95</v>
          </cell>
          <cell r="Y1670">
            <v>65</v>
          </cell>
          <cell r="Z1670">
            <v>60</v>
          </cell>
          <cell r="AA1670" t="str">
            <v>MM</v>
          </cell>
          <cell r="AB1670">
            <v>140</v>
          </cell>
          <cell r="AC1670">
            <v>104</v>
          </cell>
          <cell r="AD1670">
            <v>68</v>
          </cell>
          <cell r="AE1670" t="str">
            <v>MM</v>
          </cell>
          <cell r="AF1670">
            <v>21.7</v>
          </cell>
          <cell r="AG1670" t="str">
            <v>G</v>
          </cell>
          <cell r="AH1670">
            <v>0.13500000000000001</v>
          </cell>
          <cell r="AI1670" t="str">
            <v>KG</v>
          </cell>
          <cell r="AJ1670">
            <v>0.312</v>
          </cell>
          <cell r="AK1670" t="str">
            <v>KG</v>
          </cell>
          <cell r="AL1670" t="str">
            <v>64</v>
          </cell>
          <cell r="AM1670" t="str">
            <v>15</v>
          </cell>
          <cell r="AN1670" t="str">
            <v>960</v>
          </cell>
          <cell r="AO1670" t="str">
            <v>11520</v>
          </cell>
        </row>
        <row r="1671">
          <cell r="D1671" t="str">
            <v>48332-00073-01</v>
          </cell>
          <cell r="E1671" t="str">
            <v>NLIP BUTTER COCOA 16,7G</v>
          </cell>
          <cell r="F1671">
            <v>0</v>
          </cell>
          <cell r="G1671" t="str">
            <v/>
          </cell>
          <cell r="H1671">
            <v>3.2000000000000001E-2</v>
          </cell>
          <cell r="I1671" t="str">
            <v>L</v>
          </cell>
          <cell r="J1671" t="str">
            <v>ST</v>
          </cell>
          <cell r="K1671" t="str">
            <v/>
          </cell>
          <cell r="L1671" t="str">
            <v>6</v>
          </cell>
          <cell r="M1671" t="str">
            <v>12</v>
          </cell>
          <cell r="N1671" t="str">
            <v>42269687</v>
          </cell>
          <cell r="O1671" t="str">
            <v>HK</v>
          </cell>
          <cell r="P1671" t="str">
            <v>8999777007188</v>
          </cell>
          <cell r="Q1671" t="str">
            <v>HE</v>
          </cell>
          <cell r="R1671" t="str">
            <v>8999777007195</v>
          </cell>
          <cell r="S1671" t="str">
            <v>HE</v>
          </cell>
          <cell r="T1671">
            <v>52</v>
          </cell>
          <cell r="U1671">
            <v>52</v>
          </cell>
          <cell r="V1671">
            <v>12</v>
          </cell>
          <cell r="W1671" t="str">
            <v>MM</v>
          </cell>
          <cell r="X1671">
            <v>95</v>
          </cell>
          <cell r="Y1671">
            <v>65</v>
          </cell>
          <cell r="Z1671">
            <v>60</v>
          </cell>
          <cell r="AA1671" t="str">
            <v>MM</v>
          </cell>
          <cell r="AB1671">
            <v>140</v>
          </cell>
          <cell r="AC1671">
            <v>104</v>
          </cell>
          <cell r="AD1671">
            <v>68</v>
          </cell>
          <cell r="AE1671" t="str">
            <v>MM</v>
          </cell>
          <cell r="AF1671">
            <v>21.7</v>
          </cell>
          <cell r="AG1671" t="str">
            <v>G</v>
          </cell>
          <cell r="AH1671">
            <v>0.13500000000000001</v>
          </cell>
          <cell r="AI1671" t="str">
            <v>KG</v>
          </cell>
          <cell r="AJ1671">
            <v>0.312</v>
          </cell>
          <cell r="AK1671" t="str">
            <v>KG</v>
          </cell>
          <cell r="AL1671" t="str">
            <v>56</v>
          </cell>
          <cell r="AM1671" t="str">
            <v>15</v>
          </cell>
          <cell r="AN1671" t="str">
            <v>840</v>
          </cell>
          <cell r="AO1671" t="str">
            <v>10080</v>
          </cell>
        </row>
        <row r="1672">
          <cell r="D1672" t="str">
            <v>48332-00073-02</v>
          </cell>
          <cell r="E1672" t="str">
            <v>NLIP BUTTER COCOA 16,7G</v>
          </cell>
          <cell r="F1672">
            <v>0</v>
          </cell>
          <cell r="G1672" t="str">
            <v/>
          </cell>
          <cell r="H1672">
            <v>0</v>
          </cell>
          <cell r="I1672" t="str">
            <v/>
          </cell>
          <cell r="J1672" t="str">
            <v>ST</v>
          </cell>
          <cell r="K1672" t="str">
            <v/>
          </cell>
          <cell r="L1672" t="str">
            <v>0</v>
          </cell>
          <cell r="M1672" t="str">
            <v>0</v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>
            <v>0</v>
          </cell>
          <cell r="U1672">
            <v>0</v>
          </cell>
          <cell r="V1672">
            <v>0</v>
          </cell>
          <cell r="W1672" t="str">
            <v/>
          </cell>
          <cell r="X1672">
            <v>0</v>
          </cell>
          <cell r="Y1672">
            <v>0</v>
          </cell>
          <cell r="Z1672">
            <v>0</v>
          </cell>
          <cell r="AA1672" t="str">
            <v/>
          </cell>
          <cell r="AB1672">
            <v>0</v>
          </cell>
          <cell r="AC1672">
            <v>0</v>
          </cell>
          <cell r="AD1672">
            <v>0</v>
          </cell>
          <cell r="AE1672" t="str">
            <v/>
          </cell>
          <cell r="AF1672">
            <v>0</v>
          </cell>
          <cell r="AG1672" t="str">
            <v>KG</v>
          </cell>
          <cell r="AH1672">
            <v>0</v>
          </cell>
          <cell r="AI1672" t="str">
            <v/>
          </cell>
          <cell r="AJ1672">
            <v>0</v>
          </cell>
          <cell r="AK1672" t="str">
            <v/>
          </cell>
          <cell r="AL1672" t="str">
            <v>0</v>
          </cell>
          <cell r="AM1672" t="str">
            <v>0</v>
          </cell>
          <cell r="AN1672" t="str">
            <v>0</v>
          </cell>
          <cell r="AO1672" t="str">
            <v>0</v>
          </cell>
        </row>
        <row r="1673">
          <cell r="D1673" t="str">
            <v>48332-00074-00</v>
          </cell>
          <cell r="E1673" t="str">
            <v>NSUN LTN PRTT&amp;BRN SPF20 200ML</v>
          </cell>
          <cell r="F1673">
            <v>0</v>
          </cell>
          <cell r="G1673" t="str">
            <v/>
          </cell>
          <cell r="H1673">
            <v>0.40799999999999997</v>
          </cell>
          <cell r="I1673" t="str">
            <v>L</v>
          </cell>
          <cell r="J1673" t="str">
            <v>ST</v>
          </cell>
          <cell r="K1673" t="str">
            <v/>
          </cell>
          <cell r="L1673" t="str">
            <v>0</v>
          </cell>
          <cell r="M1673" t="str">
            <v>12</v>
          </cell>
          <cell r="N1673" t="str">
            <v>4005808432394</v>
          </cell>
          <cell r="O1673" t="str">
            <v>HE</v>
          </cell>
          <cell r="P1673" t="str">
            <v/>
          </cell>
          <cell r="Q1673" t="str">
            <v/>
          </cell>
          <cell r="R1673" t="str">
            <v>8999777009762</v>
          </cell>
          <cell r="S1673" t="str">
            <v>HE</v>
          </cell>
          <cell r="T1673">
            <v>63</v>
          </cell>
          <cell r="U1673">
            <v>36</v>
          </cell>
          <cell r="V1673">
            <v>180</v>
          </cell>
          <cell r="W1673" t="str">
            <v>MM</v>
          </cell>
          <cell r="X1673">
            <v>0</v>
          </cell>
          <cell r="Y1673">
            <v>0</v>
          </cell>
          <cell r="Z1673">
            <v>0</v>
          </cell>
          <cell r="AA1673" t="str">
            <v/>
          </cell>
          <cell r="AB1673">
            <v>234</v>
          </cell>
          <cell r="AC1673">
            <v>135</v>
          </cell>
          <cell r="AD1673">
            <v>186</v>
          </cell>
          <cell r="AE1673" t="str">
            <v>MM</v>
          </cell>
          <cell r="AF1673">
            <v>0.23</v>
          </cell>
          <cell r="AG1673" t="str">
            <v>KG</v>
          </cell>
          <cell r="AH1673">
            <v>0</v>
          </cell>
          <cell r="AI1673" t="str">
            <v/>
          </cell>
          <cell r="AJ1673">
            <v>2.88</v>
          </cell>
          <cell r="AK1673" t="str">
            <v>KG</v>
          </cell>
          <cell r="AL1673" t="str">
            <v>28</v>
          </cell>
          <cell r="AM1673" t="str">
            <v>5</v>
          </cell>
          <cell r="AN1673" t="str">
            <v>140</v>
          </cell>
          <cell r="AO1673" t="str">
            <v>1680</v>
          </cell>
        </row>
        <row r="1674">
          <cell r="D1674" t="str">
            <v>48332-00074-01</v>
          </cell>
          <cell r="E1674" t="str">
            <v>NSUN LTN PRTT&amp;BRN SPF20 200ML</v>
          </cell>
          <cell r="F1674">
            <v>0</v>
          </cell>
          <cell r="G1674" t="str">
            <v/>
          </cell>
          <cell r="H1674">
            <v>0.40799999999999997</v>
          </cell>
          <cell r="I1674" t="str">
            <v>L</v>
          </cell>
          <cell r="J1674" t="str">
            <v>ST</v>
          </cell>
          <cell r="K1674" t="str">
            <v>BDF Surabaya</v>
          </cell>
          <cell r="L1674" t="str">
            <v>0</v>
          </cell>
          <cell r="M1674" t="str">
            <v>12</v>
          </cell>
          <cell r="N1674" t="str">
            <v>4005808432394</v>
          </cell>
          <cell r="O1674" t="str">
            <v>HE</v>
          </cell>
          <cell r="P1674" t="str">
            <v/>
          </cell>
          <cell r="Q1674" t="str">
            <v/>
          </cell>
          <cell r="R1674" t="str">
            <v>8999777009762</v>
          </cell>
          <cell r="S1674" t="str">
            <v>HE</v>
          </cell>
          <cell r="T1674">
            <v>63</v>
          </cell>
          <cell r="U1674">
            <v>36</v>
          </cell>
          <cell r="V1674">
            <v>180</v>
          </cell>
          <cell r="W1674" t="str">
            <v>MM</v>
          </cell>
          <cell r="X1674">
            <v>0</v>
          </cell>
          <cell r="Y1674">
            <v>0</v>
          </cell>
          <cell r="Z1674">
            <v>0</v>
          </cell>
          <cell r="AA1674" t="str">
            <v/>
          </cell>
          <cell r="AB1674">
            <v>234</v>
          </cell>
          <cell r="AC1674">
            <v>135</v>
          </cell>
          <cell r="AD1674">
            <v>186</v>
          </cell>
          <cell r="AE1674" t="str">
            <v>MM</v>
          </cell>
          <cell r="AF1674">
            <v>0.23</v>
          </cell>
          <cell r="AG1674" t="str">
            <v>KG</v>
          </cell>
          <cell r="AH1674">
            <v>0</v>
          </cell>
          <cell r="AI1674" t="str">
            <v/>
          </cell>
          <cell r="AJ1674">
            <v>2.88</v>
          </cell>
          <cell r="AK1674" t="str">
            <v>KG</v>
          </cell>
          <cell r="AL1674" t="str">
            <v>28</v>
          </cell>
          <cell r="AM1674" t="str">
            <v>5</v>
          </cell>
          <cell r="AN1674" t="str">
            <v>140</v>
          </cell>
          <cell r="AO1674" t="str">
            <v>1680</v>
          </cell>
        </row>
        <row r="1675">
          <cell r="D1675" t="str">
            <v>48332-00075-00</v>
          </cell>
          <cell r="E1675" t="str">
            <v>NSUN AFT_SUN CLG_SPY 200ML</v>
          </cell>
          <cell r="F1675">
            <v>0</v>
          </cell>
          <cell r="G1675" t="str">
            <v/>
          </cell>
          <cell r="H1675">
            <v>0.45900000000000002</v>
          </cell>
          <cell r="I1675" t="str">
            <v>L</v>
          </cell>
          <cell r="J1675" t="str">
            <v>ST</v>
          </cell>
          <cell r="K1675" t="str">
            <v/>
          </cell>
          <cell r="L1675" t="str">
            <v>0</v>
          </cell>
          <cell r="M1675" t="str">
            <v>12</v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>
            <v>63</v>
          </cell>
          <cell r="U1675">
            <v>47</v>
          </cell>
          <cell r="V1675">
            <v>155</v>
          </cell>
          <cell r="W1675" t="str">
            <v>MM</v>
          </cell>
          <cell r="X1675">
            <v>0</v>
          </cell>
          <cell r="Y1675">
            <v>0</v>
          </cell>
          <cell r="Z1675">
            <v>0</v>
          </cell>
          <cell r="AA1675" t="str">
            <v/>
          </cell>
          <cell r="AB1675">
            <v>290</v>
          </cell>
          <cell r="AC1675">
            <v>136</v>
          </cell>
          <cell r="AD1675">
            <v>164</v>
          </cell>
          <cell r="AE1675" t="str">
            <v>MM</v>
          </cell>
          <cell r="AF1675">
            <v>0.23699999999999999</v>
          </cell>
          <cell r="AG1675" t="str">
            <v>KG</v>
          </cell>
          <cell r="AH1675">
            <v>0</v>
          </cell>
          <cell r="AI1675" t="str">
            <v/>
          </cell>
          <cell r="AJ1675">
            <v>2.9729999999999999</v>
          </cell>
          <cell r="AK1675" t="str">
            <v>KG</v>
          </cell>
          <cell r="AL1675" t="str">
            <v>20</v>
          </cell>
          <cell r="AM1675" t="str">
            <v>6</v>
          </cell>
          <cell r="AN1675" t="str">
            <v>120</v>
          </cell>
          <cell r="AO1675" t="str">
            <v>1440</v>
          </cell>
        </row>
        <row r="1676">
          <cell r="D1676" t="str">
            <v>48332-00075-01</v>
          </cell>
          <cell r="E1676" t="str">
            <v>NSUN AFT_SUN CLG_SPY 200ML</v>
          </cell>
          <cell r="F1676">
            <v>0</v>
          </cell>
          <cell r="G1676" t="str">
            <v/>
          </cell>
          <cell r="H1676">
            <v>0.45900000000000002</v>
          </cell>
          <cell r="I1676" t="str">
            <v>L</v>
          </cell>
          <cell r="J1676" t="str">
            <v>ST</v>
          </cell>
          <cell r="K1676" t="str">
            <v/>
          </cell>
          <cell r="L1676" t="str">
            <v>0</v>
          </cell>
          <cell r="M1676" t="str">
            <v>12</v>
          </cell>
          <cell r="N1676" t="str">
            <v>4005808804344</v>
          </cell>
          <cell r="O1676" t="str">
            <v>HE</v>
          </cell>
          <cell r="P1676" t="str">
            <v/>
          </cell>
          <cell r="Q1676" t="str">
            <v/>
          </cell>
          <cell r="R1676" t="str">
            <v>8999777009663</v>
          </cell>
          <cell r="S1676" t="str">
            <v>HE</v>
          </cell>
          <cell r="T1676">
            <v>63</v>
          </cell>
          <cell r="U1676">
            <v>47</v>
          </cell>
          <cell r="V1676">
            <v>155</v>
          </cell>
          <cell r="W1676" t="str">
            <v>MM</v>
          </cell>
          <cell r="X1676">
            <v>0</v>
          </cell>
          <cell r="Y1676">
            <v>0</v>
          </cell>
          <cell r="Z1676">
            <v>0</v>
          </cell>
          <cell r="AA1676" t="str">
            <v/>
          </cell>
          <cell r="AB1676">
            <v>290</v>
          </cell>
          <cell r="AC1676">
            <v>136</v>
          </cell>
          <cell r="AD1676">
            <v>164</v>
          </cell>
          <cell r="AE1676" t="str">
            <v>MM</v>
          </cell>
          <cell r="AF1676">
            <v>0.23699999999999999</v>
          </cell>
          <cell r="AG1676" t="str">
            <v>KG</v>
          </cell>
          <cell r="AH1676">
            <v>0</v>
          </cell>
          <cell r="AI1676" t="str">
            <v/>
          </cell>
          <cell r="AJ1676">
            <v>2.9729999999999999</v>
          </cell>
          <cell r="AK1676" t="str">
            <v>KG</v>
          </cell>
          <cell r="AL1676" t="str">
            <v>20</v>
          </cell>
          <cell r="AM1676" t="str">
            <v>6</v>
          </cell>
          <cell r="AN1676" t="str">
            <v>120</v>
          </cell>
          <cell r="AO1676" t="str">
            <v>1440</v>
          </cell>
        </row>
        <row r="1677">
          <cell r="D1677" t="str">
            <v>48332-00075-02</v>
          </cell>
          <cell r="E1677" t="str">
            <v>NSUN AFT_SUN CLG_SPY 200ML</v>
          </cell>
          <cell r="F1677">
            <v>0</v>
          </cell>
          <cell r="G1677" t="str">
            <v/>
          </cell>
          <cell r="H1677">
            <v>0.45900000000000002</v>
          </cell>
          <cell r="I1677" t="str">
            <v>L</v>
          </cell>
          <cell r="J1677" t="str">
            <v>ST</v>
          </cell>
          <cell r="K1677" t="str">
            <v>BDF Surabaya</v>
          </cell>
          <cell r="L1677" t="str">
            <v>0</v>
          </cell>
          <cell r="M1677" t="str">
            <v>12</v>
          </cell>
          <cell r="N1677" t="str">
            <v>4005808804344</v>
          </cell>
          <cell r="O1677" t="str">
            <v>HE</v>
          </cell>
          <cell r="P1677" t="str">
            <v/>
          </cell>
          <cell r="Q1677" t="str">
            <v/>
          </cell>
          <cell r="R1677" t="str">
            <v>8999777009663</v>
          </cell>
          <cell r="S1677" t="str">
            <v>HE</v>
          </cell>
          <cell r="T1677">
            <v>63</v>
          </cell>
          <cell r="U1677">
            <v>47</v>
          </cell>
          <cell r="V1677">
            <v>155</v>
          </cell>
          <cell r="W1677" t="str">
            <v>MM</v>
          </cell>
          <cell r="X1677">
            <v>0</v>
          </cell>
          <cell r="Y1677">
            <v>0</v>
          </cell>
          <cell r="Z1677">
            <v>0</v>
          </cell>
          <cell r="AA1677" t="str">
            <v/>
          </cell>
          <cell r="AB1677">
            <v>290</v>
          </cell>
          <cell r="AC1677">
            <v>136</v>
          </cell>
          <cell r="AD1677">
            <v>164</v>
          </cell>
          <cell r="AE1677" t="str">
            <v>MM</v>
          </cell>
          <cell r="AF1677">
            <v>0.23699999999999999</v>
          </cell>
          <cell r="AG1677" t="str">
            <v>KG</v>
          </cell>
          <cell r="AH1677">
            <v>0</v>
          </cell>
          <cell r="AI1677" t="str">
            <v/>
          </cell>
          <cell r="AJ1677">
            <v>2.9729999999999999</v>
          </cell>
          <cell r="AK1677" t="str">
            <v>KG</v>
          </cell>
          <cell r="AL1677" t="str">
            <v>20</v>
          </cell>
          <cell r="AM1677" t="str">
            <v>6</v>
          </cell>
          <cell r="AN1677" t="str">
            <v>120</v>
          </cell>
          <cell r="AO1677" t="str">
            <v>1440</v>
          </cell>
        </row>
        <row r="1678">
          <cell r="D1678" t="str">
            <v>48332-00075-03</v>
          </cell>
          <cell r="E1678" t="str">
            <v>NSUN AFT_SUN CLG_SPY 200ML</v>
          </cell>
          <cell r="F1678">
            <v>0</v>
          </cell>
          <cell r="G1678" t="str">
            <v/>
          </cell>
          <cell r="H1678">
            <v>0.45900000000000002</v>
          </cell>
          <cell r="I1678" t="str">
            <v>L</v>
          </cell>
          <cell r="J1678" t="str">
            <v>ST</v>
          </cell>
          <cell r="K1678" t="str">
            <v>BDF Surabaya</v>
          </cell>
          <cell r="L1678" t="str">
            <v>0</v>
          </cell>
          <cell r="M1678" t="str">
            <v>12</v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>
            <v>63</v>
          </cell>
          <cell r="U1678">
            <v>47</v>
          </cell>
          <cell r="V1678">
            <v>155</v>
          </cell>
          <cell r="W1678" t="str">
            <v>MM</v>
          </cell>
          <cell r="X1678">
            <v>0</v>
          </cell>
          <cell r="Y1678">
            <v>0</v>
          </cell>
          <cell r="Z1678">
            <v>0</v>
          </cell>
          <cell r="AA1678" t="str">
            <v/>
          </cell>
          <cell r="AB1678">
            <v>290</v>
          </cell>
          <cell r="AC1678">
            <v>136</v>
          </cell>
          <cell r="AD1678">
            <v>164</v>
          </cell>
          <cell r="AE1678" t="str">
            <v>MM</v>
          </cell>
          <cell r="AF1678">
            <v>0.23699999999999999</v>
          </cell>
          <cell r="AG1678" t="str">
            <v>KG</v>
          </cell>
          <cell r="AH1678">
            <v>0</v>
          </cell>
          <cell r="AI1678" t="str">
            <v/>
          </cell>
          <cell r="AJ1678">
            <v>2.9729999999999999</v>
          </cell>
          <cell r="AK1678" t="str">
            <v>KG</v>
          </cell>
          <cell r="AL1678" t="str">
            <v>20</v>
          </cell>
          <cell r="AM1678" t="str">
            <v>6</v>
          </cell>
          <cell r="AN1678" t="str">
            <v>120</v>
          </cell>
          <cell r="AO1678" t="str">
            <v>1440</v>
          </cell>
        </row>
        <row r="1679">
          <cell r="D1679" t="str">
            <v>48332-00075-05</v>
          </cell>
          <cell r="E1679" t="str">
            <v>NSUN AFT_SUN CLG_SPY 200ML</v>
          </cell>
          <cell r="F1679">
            <v>0</v>
          </cell>
          <cell r="G1679" t="str">
            <v/>
          </cell>
          <cell r="H1679">
            <v>0.45900000000000002</v>
          </cell>
          <cell r="I1679" t="str">
            <v>L</v>
          </cell>
          <cell r="J1679" t="str">
            <v>ST</v>
          </cell>
          <cell r="K1679" t="str">
            <v/>
          </cell>
          <cell r="L1679" t="str">
            <v>0</v>
          </cell>
          <cell r="M1679" t="str">
            <v>12</v>
          </cell>
          <cell r="N1679" t="str">
            <v>4005808804344</v>
          </cell>
          <cell r="O1679" t="str">
            <v>HE</v>
          </cell>
          <cell r="P1679" t="str">
            <v/>
          </cell>
          <cell r="Q1679" t="str">
            <v/>
          </cell>
          <cell r="R1679" t="str">
            <v>8999777015503</v>
          </cell>
          <cell r="S1679" t="str">
            <v>HE</v>
          </cell>
          <cell r="T1679">
            <v>63</v>
          </cell>
          <cell r="U1679">
            <v>47</v>
          </cell>
          <cell r="V1679">
            <v>155</v>
          </cell>
          <cell r="W1679" t="str">
            <v>MM</v>
          </cell>
          <cell r="X1679">
            <v>0</v>
          </cell>
          <cell r="Y1679">
            <v>0</v>
          </cell>
          <cell r="Z1679">
            <v>0</v>
          </cell>
          <cell r="AA1679" t="str">
            <v/>
          </cell>
          <cell r="AB1679">
            <v>290</v>
          </cell>
          <cell r="AC1679">
            <v>136</v>
          </cell>
          <cell r="AD1679">
            <v>164</v>
          </cell>
          <cell r="AE1679" t="str">
            <v>MM</v>
          </cell>
          <cell r="AF1679">
            <v>0.23699999999999999</v>
          </cell>
          <cell r="AG1679" t="str">
            <v>KG</v>
          </cell>
          <cell r="AH1679">
            <v>0</v>
          </cell>
          <cell r="AI1679" t="str">
            <v/>
          </cell>
          <cell r="AJ1679">
            <v>2.9729999999999999</v>
          </cell>
          <cell r="AK1679" t="str">
            <v>KG</v>
          </cell>
          <cell r="AL1679" t="str">
            <v>20</v>
          </cell>
          <cell r="AM1679" t="str">
            <v>6</v>
          </cell>
          <cell r="AN1679" t="str">
            <v>120</v>
          </cell>
          <cell r="AO1679" t="str">
            <v>1440</v>
          </cell>
        </row>
        <row r="1680">
          <cell r="D1680" t="str">
            <v>48332-00075-06</v>
          </cell>
          <cell r="E1680" t="str">
            <v>NIVEA_SUN_MOISTURISING_A</v>
          </cell>
          <cell r="F1680">
            <v>200</v>
          </cell>
          <cell r="G1680" t="str">
            <v>ML</v>
          </cell>
          <cell r="H1680">
            <v>0</v>
          </cell>
          <cell r="I1680" t="str">
            <v>L</v>
          </cell>
          <cell r="J1680" t="str">
            <v>ST</v>
          </cell>
          <cell r="K1680" t="str">
            <v/>
          </cell>
          <cell r="L1680" t="str">
            <v>0</v>
          </cell>
          <cell r="M1680" t="str">
            <v>12</v>
          </cell>
          <cell r="N1680" t="str">
            <v>4005808804344</v>
          </cell>
          <cell r="O1680" t="str">
            <v>HE</v>
          </cell>
          <cell r="P1680" t="str">
            <v/>
          </cell>
          <cell r="Q1680" t="str">
            <v/>
          </cell>
          <cell r="R1680" t="str">
            <v>8999777015503</v>
          </cell>
          <cell r="S1680" t="str">
            <v>HE</v>
          </cell>
          <cell r="T1680">
            <v>0</v>
          </cell>
          <cell r="U1680">
            <v>0</v>
          </cell>
          <cell r="V1680">
            <v>0</v>
          </cell>
          <cell r="W1680" t="str">
            <v>MM</v>
          </cell>
          <cell r="X1680">
            <v>0</v>
          </cell>
          <cell r="Y1680">
            <v>0</v>
          </cell>
          <cell r="Z1680">
            <v>0</v>
          </cell>
          <cell r="AA1680" t="str">
            <v/>
          </cell>
          <cell r="AB1680">
            <v>0</v>
          </cell>
          <cell r="AC1680">
            <v>0</v>
          </cell>
          <cell r="AD1680">
            <v>0</v>
          </cell>
          <cell r="AE1680" t="str">
            <v>MM</v>
          </cell>
          <cell r="AF1680">
            <v>0</v>
          </cell>
          <cell r="AG1680" t="str">
            <v>G</v>
          </cell>
          <cell r="AH1680">
            <v>0</v>
          </cell>
          <cell r="AI1680" t="str">
            <v/>
          </cell>
          <cell r="AJ1680">
            <v>0</v>
          </cell>
          <cell r="AK1680" t="str">
            <v>KG</v>
          </cell>
          <cell r="AL1680" t="str">
            <v>0</v>
          </cell>
          <cell r="AM1680" t="str">
            <v>0</v>
          </cell>
          <cell r="AN1680" t="str">
            <v>0</v>
          </cell>
          <cell r="AO1680" t="str">
            <v>0</v>
          </cell>
        </row>
        <row r="1681">
          <cell r="D1681" t="str">
            <v>48332-00076-00</v>
          </cell>
          <cell r="E1681" t="str">
            <v>NSUN SPY INV_PRT SPF30 200ML</v>
          </cell>
          <cell r="F1681">
            <v>0</v>
          </cell>
          <cell r="G1681" t="str">
            <v/>
          </cell>
          <cell r="H1681">
            <v>0.47799999999999998</v>
          </cell>
          <cell r="I1681" t="str">
            <v>L</v>
          </cell>
          <cell r="J1681" t="str">
            <v>ST</v>
          </cell>
          <cell r="K1681" t="str">
            <v/>
          </cell>
          <cell r="L1681" t="str">
            <v>0</v>
          </cell>
          <cell r="M1681" t="str">
            <v>12</v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>
            <v>63</v>
          </cell>
          <cell r="U1681">
            <v>48</v>
          </cell>
          <cell r="V1681">
            <v>158</v>
          </cell>
          <cell r="W1681" t="str">
            <v>MM</v>
          </cell>
          <cell r="X1681">
            <v>0</v>
          </cell>
          <cell r="Y1681">
            <v>0</v>
          </cell>
          <cell r="Z1681">
            <v>0</v>
          </cell>
          <cell r="AA1681" t="str">
            <v/>
          </cell>
          <cell r="AB1681">
            <v>298</v>
          </cell>
          <cell r="AC1681">
            <v>136</v>
          </cell>
          <cell r="AD1681">
            <v>172</v>
          </cell>
          <cell r="AE1681" t="str">
            <v>MM</v>
          </cell>
          <cell r="AF1681">
            <v>0.21</v>
          </cell>
          <cell r="AG1681" t="str">
            <v>KG</v>
          </cell>
          <cell r="AH1681">
            <v>0</v>
          </cell>
          <cell r="AI1681" t="str">
            <v/>
          </cell>
          <cell r="AJ1681">
            <v>2.621</v>
          </cell>
          <cell r="AK1681" t="str">
            <v>KG</v>
          </cell>
          <cell r="AL1681" t="str">
            <v>20</v>
          </cell>
          <cell r="AM1681" t="str">
            <v>6</v>
          </cell>
          <cell r="AN1681" t="str">
            <v>120</v>
          </cell>
          <cell r="AO1681" t="str">
            <v>1440</v>
          </cell>
        </row>
        <row r="1682">
          <cell r="D1682" t="str">
            <v>48332-00076-01</v>
          </cell>
          <cell r="E1682" t="str">
            <v>NSUN SPY INV_PRT SPF30 200ML</v>
          </cell>
          <cell r="F1682">
            <v>0</v>
          </cell>
          <cell r="G1682" t="str">
            <v/>
          </cell>
          <cell r="H1682">
            <v>0.47799999999999998</v>
          </cell>
          <cell r="I1682" t="str">
            <v>L</v>
          </cell>
          <cell r="J1682" t="str">
            <v>ST</v>
          </cell>
          <cell r="K1682" t="str">
            <v/>
          </cell>
          <cell r="L1682" t="str">
            <v>0</v>
          </cell>
          <cell r="M1682" t="str">
            <v>12</v>
          </cell>
          <cell r="N1682" t="str">
            <v>4005808862849</v>
          </cell>
          <cell r="O1682" t="str">
            <v>HE</v>
          </cell>
          <cell r="P1682" t="str">
            <v/>
          </cell>
          <cell r="Q1682" t="str">
            <v/>
          </cell>
          <cell r="R1682" t="str">
            <v>8999777009700</v>
          </cell>
          <cell r="S1682" t="str">
            <v>HE</v>
          </cell>
          <cell r="T1682">
            <v>63</v>
          </cell>
          <cell r="U1682">
            <v>48</v>
          </cell>
          <cell r="V1682">
            <v>158</v>
          </cell>
          <cell r="W1682" t="str">
            <v>MM</v>
          </cell>
          <cell r="X1682">
            <v>0</v>
          </cell>
          <cell r="Y1682">
            <v>0</v>
          </cell>
          <cell r="Z1682">
            <v>0</v>
          </cell>
          <cell r="AA1682" t="str">
            <v/>
          </cell>
          <cell r="AB1682">
            <v>298</v>
          </cell>
          <cell r="AC1682">
            <v>136</v>
          </cell>
          <cell r="AD1682">
            <v>172</v>
          </cell>
          <cell r="AE1682" t="str">
            <v>MM</v>
          </cell>
          <cell r="AF1682">
            <v>0.21</v>
          </cell>
          <cell r="AG1682" t="str">
            <v>KG</v>
          </cell>
          <cell r="AH1682">
            <v>0</v>
          </cell>
          <cell r="AI1682" t="str">
            <v/>
          </cell>
          <cell r="AJ1682">
            <v>2.621</v>
          </cell>
          <cell r="AK1682" t="str">
            <v>KG</v>
          </cell>
          <cell r="AL1682" t="str">
            <v>20</v>
          </cell>
          <cell r="AM1682" t="str">
            <v>6</v>
          </cell>
          <cell r="AN1682" t="str">
            <v>120</v>
          </cell>
          <cell r="AO1682" t="str">
            <v>1440</v>
          </cell>
        </row>
        <row r="1683">
          <cell r="D1683" t="str">
            <v>48332-00078-00</v>
          </cell>
          <cell r="E1683" t="str">
            <v>NSUN SPY PRTT&amp;BRN SPF20 200ML</v>
          </cell>
          <cell r="F1683">
            <v>0</v>
          </cell>
          <cell r="G1683" t="str">
            <v/>
          </cell>
          <cell r="H1683">
            <v>0.45900000000000002</v>
          </cell>
          <cell r="I1683" t="str">
            <v>L</v>
          </cell>
          <cell r="J1683" t="str">
            <v>ST</v>
          </cell>
          <cell r="K1683" t="str">
            <v/>
          </cell>
          <cell r="L1683" t="str">
            <v>0</v>
          </cell>
          <cell r="M1683" t="str">
            <v>12</v>
          </cell>
          <cell r="N1683" t="str">
            <v>7319470012127</v>
          </cell>
          <cell r="O1683" t="str">
            <v>HE</v>
          </cell>
          <cell r="P1683" t="str">
            <v/>
          </cell>
          <cell r="Q1683" t="str">
            <v/>
          </cell>
          <cell r="R1683" t="str">
            <v>8999777009748</v>
          </cell>
          <cell r="S1683" t="str">
            <v>HE</v>
          </cell>
          <cell r="T1683">
            <v>63</v>
          </cell>
          <cell r="U1683">
            <v>47</v>
          </cell>
          <cell r="V1683">
            <v>155</v>
          </cell>
          <cell r="W1683" t="str">
            <v>MM</v>
          </cell>
          <cell r="X1683">
            <v>0</v>
          </cell>
          <cell r="Y1683">
            <v>0</v>
          </cell>
          <cell r="Z1683">
            <v>0</v>
          </cell>
          <cell r="AA1683" t="str">
            <v/>
          </cell>
          <cell r="AB1683">
            <v>290</v>
          </cell>
          <cell r="AC1683">
            <v>136</v>
          </cell>
          <cell r="AD1683">
            <v>164</v>
          </cell>
          <cell r="AE1683" t="str">
            <v>MM</v>
          </cell>
          <cell r="AF1683">
            <v>0.23699999999999999</v>
          </cell>
          <cell r="AG1683" t="str">
            <v>KG</v>
          </cell>
          <cell r="AH1683">
            <v>0</v>
          </cell>
          <cell r="AI1683" t="str">
            <v/>
          </cell>
          <cell r="AJ1683">
            <v>2.9729999999999999</v>
          </cell>
          <cell r="AK1683" t="str">
            <v>KG</v>
          </cell>
          <cell r="AL1683" t="str">
            <v>20</v>
          </cell>
          <cell r="AM1683" t="str">
            <v>6</v>
          </cell>
          <cell r="AN1683" t="str">
            <v>120</v>
          </cell>
          <cell r="AO1683" t="str">
            <v>1440</v>
          </cell>
        </row>
        <row r="1684">
          <cell r="D1684" t="str">
            <v>48332-00078-01</v>
          </cell>
          <cell r="E1684" t="str">
            <v>NSUN SPY PRTT&amp;BRN SPF20 200ML</v>
          </cell>
          <cell r="F1684">
            <v>0</v>
          </cell>
          <cell r="G1684" t="str">
            <v/>
          </cell>
          <cell r="H1684">
            <v>0.45900000000000002</v>
          </cell>
          <cell r="I1684" t="str">
            <v>L</v>
          </cell>
          <cell r="J1684" t="str">
            <v>ST</v>
          </cell>
          <cell r="K1684" t="str">
            <v>BDF Surabaya</v>
          </cell>
          <cell r="L1684" t="str">
            <v>0</v>
          </cell>
          <cell r="M1684" t="str">
            <v>12</v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>
            <v>63</v>
          </cell>
          <cell r="U1684">
            <v>47</v>
          </cell>
          <cell r="V1684">
            <v>155</v>
          </cell>
          <cell r="W1684" t="str">
            <v>MM</v>
          </cell>
          <cell r="X1684">
            <v>0</v>
          </cell>
          <cell r="Y1684">
            <v>0</v>
          </cell>
          <cell r="Z1684">
            <v>0</v>
          </cell>
          <cell r="AA1684" t="str">
            <v/>
          </cell>
          <cell r="AB1684">
            <v>290</v>
          </cell>
          <cell r="AC1684">
            <v>136</v>
          </cell>
          <cell r="AD1684">
            <v>164</v>
          </cell>
          <cell r="AE1684" t="str">
            <v>MM</v>
          </cell>
          <cell r="AF1684">
            <v>237</v>
          </cell>
          <cell r="AG1684" t="str">
            <v>G</v>
          </cell>
          <cell r="AH1684">
            <v>0</v>
          </cell>
          <cell r="AI1684" t="str">
            <v/>
          </cell>
          <cell r="AJ1684">
            <v>2.9729999999999999</v>
          </cell>
          <cell r="AK1684" t="str">
            <v>KG</v>
          </cell>
          <cell r="AL1684" t="str">
            <v>20</v>
          </cell>
          <cell r="AM1684" t="str">
            <v>6</v>
          </cell>
          <cell r="AN1684" t="str">
            <v>120</v>
          </cell>
          <cell r="AO1684" t="str">
            <v>1440</v>
          </cell>
        </row>
        <row r="1685">
          <cell r="D1685" t="str">
            <v>48332-00078-02</v>
          </cell>
          <cell r="E1685" t="str">
            <v>NSUN SPY PRTT&amp;BRN SPF20 200ML</v>
          </cell>
          <cell r="F1685">
            <v>0</v>
          </cell>
          <cell r="G1685" t="str">
            <v/>
          </cell>
          <cell r="H1685">
            <v>0.45900000000000002</v>
          </cell>
          <cell r="I1685" t="str">
            <v>L</v>
          </cell>
          <cell r="J1685" t="str">
            <v>ST</v>
          </cell>
          <cell r="K1685" t="str">
            <v/>
          </cell>
          <cell r="L1685" t="str">
            <v>0</v>
          </cell>
          <cell r="M1685" t="str">
            <v>12</v>
          </cell>
          <cell r="N1685" t="str">
            <v>7319470012127</v>
          </cell>
          <cell r="O1685" t="str">
            <v>HE</v>
          </cell>
          <cell r="P1685" t="str">
            <v/>
          </cell>
          <cell r="Q1685" t="str">
            <v/>
          </cell>
          <cell r="R1685" t="str">
            <v>8999777009748</v>
          </cell>
          <cell r="S1685" t="str">
            <v>HE</v>
          </cell>
          <cell r="T1685">
            <v>63</v>
          </cell>
          <cell r="U1685">
            <v>47</v>
          </cell>
          <cell r="V1685">
            <v>155</v>
          </cell>
          <cell r="W1685" t="str">
            <v>MM</v>
          </cell>
          <cell r="X1685">
            <v>0</v>
          </cell>
          <cell r="Y1685">
            <v>0</v>
          </cell>
          <cell r="Z1685">
            <v>0</v>
          </cell>
          <cell r="AA1685" t="str">
            <v/>
          </cell>
          <cell r="AB1685">
            <v>290</v>
          </cell>
          <cell r="AC1685">
            <v>136</v>
          </cell>
          <cell r="AD1685">
            <v>164</v>
          </cell>
          <cell r="AE1685" t="str">
            <v>MM</v>
          </cell>
          <cell r="AF1685">
            <v>237</v>
          </cell>
          <cell r="AG1685" t="str">
            <v>G</v>
          </cell>
          <cell r="AH1685">
            <v>0</v>
          </cell>
          <cell r="AI1685" t="str">
            <v/>
          </cell>
          <cell r="AJ1685">
            <v>2.9729999999999999</v>
          </cell>
          <cell r="AK1685" t="str">
            <v>KG</v>
          </cell>
          <cell r="AL1685" t="str">
            <v>20</v>
          </cell>
          <cell r="AM1685" t="str">
            <v>6</v>
          </cell>
          <cell r="AN1685" t="str">
            <v>120</v>
          </cell>
          <cell r="AO1685" t="str">
            <v>1440</v>
          </cell>
        </row>
        <row r="1686">
          <cell r="D1686" t="str">
            <v>48332-00078-03</v>
          </cell>
          <cell r="E1686" t="str">
            <v>NSUN SPRY PRT&amp;BRN SPF20 200ML</v>
          </cell>
          <cell r="F1686">
            <v>0</v>
          </cell>
          <cell r="G1686" t="str">
            <v/>
          </cell>
          <cell r="H1686">
            <v>0.45900000000000002</v>
          </cell>
          <cell r="I1686" t="str">
            <v>L</v>
          </cell>
          <cell r="J1686" t="str">
            <v>ST</v>
          </cell>
          <cell r="K1686" t="str">
            <v/>
          </cell>
          <cell r="L1686" t="str">
            <v>0</v>
          </cell>
          <cell r="M1686" t="str">
            <v>12</v>
          </cell>
          <cell r="N1686" t="str">
            <v>7319470012127</v>
          </cell>
          <cell r="O1686" t="str">
            <v>HE</v>
          </cell>
          <cell r="P1686" t="str">
            <v/>
          </cell>
          <cell r="Q1686" t="str">
            <v/>
          </cell>
          <cell r="R1686" t="str">
            <v>8999777009748</v>
          </cell>
          <cell r="S1686" t="str">
            <v>HE</v>
          </cell>
          <cell r="T1686">
            <v>63</v>
          </cell>
          <cell r="U1686">
            <v>47</v>
          </cell>
          <cell r="V1686">
            <v>155</v>
          </cell>
          <cell r="W1686" t="str">
            <v>MM</v>
          </cell>
          <cell r="X1686">
            <v>0</v>
          </cell>
          <cell r="Y1686">
            <v>0</v>
          </cell>
          <cell r="Z1686">
            <v>0</v>
          </cell>
          <cell r="AA1686" t="str">
            <v/>
          </cell>
          <cell r="AB1686">
            <v>290</v>
          </cell>
          <cell r="AC1686">
            <v>136</v>
          </cell>
          <cell r="AD1686">
            <v>164</v>
          </cell>
          <cell r="AE1686" t="str">
            <v>MM</v>
          </cell>
          <cell r="AF1686">
            <v>0.23699999999999999</v>
          </cell>
          <cell r="AG1686" t="str">
            <v>KG</v>
          </cell>
          <cell r="AH1686">
            <v>0</v>
          </cell>
          <cell r="AI1686" t="str">
            <v/>
          </cell>
          <cell r="AJ1686">
            <v>2.9729999999999999</v>
          </cell>
          <cell r="AK1686" t="str">
            <v>KG</v>
          </cell>
          <cell r="AL1686" t="str">
            <v>20</v>
          </cell>
          <cell r="AM1686" t="str">
            <v>6</v>
          </cell>
          <cell r="AN1686" t="str">
            <v>120</v>
          </cell>
          <cell r="AO1686" t="str">
            <v>1440</v>
          </cell>
        </row>
        <row r="1687">
          <cell r="D1687" t="str">
            <v>48332-00079-00</v>
          </cell>
          <cell r="E1687" t="str">
            <v>NSUN DP_TAN CRN_LTN SPF6 200ML</v>
          </cell>
          <cell r="F1687">
            <v>0</v>
          </cell>
          <cell r="G1687" t="str">
            <v/>
          </cell>
          <cell r="H1687">
            <v>0.40799999999999997</v>
          </cell>
          <cell r="I1687" t="str">
            <v>L</v>
          </cell>
          <cell r="J1687" t="str">
            <v>ST</v>
          </cell>
          <cell r="K1687" t="str">
            <v/>
          </cell>
          <cell r="L1687" t="str">
            <v>0</v>
          </cell>
          <cell r="M1687" t="str">
            <v>12</v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>
            <v>63</v>
          </cell>
          <cell r="U1687">
            <v>36</v>
          </cell>
          <cell r="V1687">
            <v>180</v>
          </cell>
          <cell r="W1687" t="str">
            <v>MM</v>
          </cell>
          <cell r="X1687">
            <v>0</v>
          </cell>
          <cell r="Y1687">
            <v>0</v>
          </cell>
          <cell r="Z1687">
            <v>0</v>
          </cell>
          <cell r="AA1687" t="str">
            <v/>
          </cell>
          <cell r="AB1687">
            <v>234</v>
          </cell>
          <cell r="AC1687">
            <v>135</v>
          </cell>
          <cell r="AD1687">
            <v>186</v>
          </cell>
          <cell r="AE1687" t="str">
            <v>MM</v>
          </cell>
          <cell r="AF1687">
            <v>0.23</v>
          </cell>
          <cell r="AG1687" t="str">
            <v>KG</v>
          </cell>
          <cell r="AH1687">
            <v>0</v>
          </cell>
          <cell r="AI1687" t="str">
            <v/>
          </cell>
          <cell r="AJ1687">
            <v>2.88</v>
          </cell>
          <cell r="AK1687" t="str">
            <v>KG</v>
          </cell>
          <cell r="AL1687" t="str">
            <v>28</v>
          </cell>
          <cell r="AM1687" t="str">
            <v>7</v>
          </cell>
          <cell r="AN1687" t="str">
            <v>196</v>
          </cell>
          <cell r="AO1687" t="str">
            <v>2352</v>
          </cell>
        </row>
        <row r="1688">
          <cell r="D1688" t="str">
            <v>48332-00079-01</v>
          </cell>
          <cell r="E1688" t="str">
            <v>NSUN DP_TAN CRN_LTN SPF6 200ML</v>
          </cell>
          <cell r="F1688">
            <v>0</v>
          </cell>
          <cell r="G1688" t="str">
            <v/>
          </cell>
          <cell r="H1688">
            <v>0.40799999999999997</v>
          </cell>
          <cell r="I1688" t="str">
            <v>L</v>
          </cell>
          <cell r="J1688" t="str">
            <v>ST</v>
          </cell>
          <cell r="K1688" t="str">
            <v/>
          </cell>
          <cell r="L1688" t="str">
            <v>0</v>
          </cell>
          <cell r="M1688" t="str">
            <v>12</v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>
            <v>63</v>
          </cell>
          <cell r="U1688">
            <v>36</v>
          </cell>
          <cell r="V1688">
            <v>180</v>
          </cell>
          <cell r="W1688" t="str">
            <v>MM</v>
          </cell>
          <cell r="X1688">
            <v>0</v>
          </cell>
          <cell r="Y1688">
            <v>0</v>
          </cell>
          <cell r="Z1688">
            <v>0</v>
          </cell>
          <cell r="AA1688" t="str">
            <v/>
          </cell>
          <cell r="AB1688">
            <v>234</v>
          </cell>
          <cell r="AC1688">
            <v>135</v>
          </cell>
          <cell r="AD1688">
            <v>186</v>
          </cell>
          <cell r="AE1688" t="str">
            <v>MM</v>
          </cell>
          <cell r="AF1688">
            <v>0.23</v>
          </cell>
          <cell r="AG1688" t="str">
            <v>KG</v>
          </cell>
          <cell r="AH1688">
            <v>0</v>
          </cell>
          <cell r="AI1688" t="str">
            <v/>
          </cell>
          <cell r="AJ1688">
            <v>2.88</v>
          </cell>
          <cell r="AK1688" t="str">
            <v>KG</v>
          </cell>
          <cell r="AL1688" t="str">
            <v>28</v>
          </cell>
          <cell r="AM1688" t="str">
            <v>7</v>
          </cell>
          <cell r="AN1688" t="str">
            <v>196</v>
          </cell>
          <cell r="AO1688" t="str">
            <v>2352</v>
          </cell>
        </row>
        <row r="1689">
          <cell r="D1689" t="str">
            <v>48332-00079-02</v>
          </cell>
          <cell r="E1689" t="str">
            <v>NSUN DP_TAN CRN_LTN SPF6 200ML</v>
          </cell>
          <cell r="F1689">
            <v>0</v>
          </cell>
          <cell r="G1689" t="str">
            <v/>
          </cell>
          <cell r="H1689">
            <v>0.40799999999999997</v>
          </cell>
          <cell r="I1689" t="str">
            <v>L</v>
          </cell>
          <cell r="J1689" t="str">
            <v>ST</v>
          </cell>
          <cell r="K1689" t="str">
            <v/>
          </cell>
          <cell r="L1689" t="str">
            <v>0</v>
          </cell>
          <cell r="M1689" t="str">
            <v>12</v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>
            <v>63</v>
          </cell>
          <cell r="U1689">
            <v>36</v>
          </cell>
          <cell r="V1689">
            <v>180</v>
          </cell>
          <cell r="W1689" t="str">
            <v>MM</v>
          </cell>
          <cell r="X1689">
            <v>0</v>
          </cell>
          <cell r="Y1689">
            <v>0</v>
          </cell>
          <cell r="Z1689">
            <v>0</v>
          </cell>
          <cell r="AA1689" t="str">
            <v/>
          </cell>
          <cell r="AB1689">
            <v>234</v>
          </cell>
          <cell r="AC1689">
            <v>135</v>
          </cell>
          <cell r="AD1689">
            <v>186</v>
          </cell>
          <cell r="AE1689" t="str">
            <v>MM</v>
          </cell>
          <cell r="AF1689">
            <v>0.23</v>
          </cell>
          <cell r="AG1689" t="str">
            <v>KG</v>
          </cell>
          <cell r="AH1689">
            <v>0</v>
          </cell>
          <cell r="AI1689" t="str">
            <v/>
          </cell>
          <cell r="AJ1689">
            <v>2.88</v>
          </cell>
          <cell r="AK1689" t="str">
            <v>KG</v>
          </cell>
          <cell r="AL1689" t="str">
            <v>28</v>
          </cell>
          <cell r="AM1689" t="str">
            <v>5</v>
          </cell>
          <cell r="AN1689" t="str">
            <v>140</v>
          </cell>
          <cell r="AO1689" t="str">
            <v>1680</v>
          </cell>
        </row>
        <row r="1690">
          <cell r="D1690" t="str">
            <v>48332-00080-00</v>
          </cell>
          <cell r="E1690" t="str">
            <v>NSUN SPY INV_PRT SPF50 200ML</v>
          </cell>
          <cell r="F1690">
            <v>0</v>
          </cell>
          <cell r="G1690" t="str">
            <v/>
          </cell>
          <cell r="H1690">
            <v>0.47799999999999998</v>
          </cell>
          <cell r="I1690" t="str">
            <v>L</v>
          </cell>
          <cell r="J1690" t="str">
            <v>ST</v>
          </cell>
          <cell r="K1690" t="str">
            <v/>
          </cell>
          <cell r="L1690" t="str">
            <v>0</v>
          </cell>
          <cell r="M1690" t="str">
            <v>12</v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>
            <v>63</v>
          </cell>
          <cell r="U1690">
            <v>48</v>
          </cell>
          <cell r="V1690">
            <v>158</v>
          </cell>
          <cell r="W1690" t="str">
            <v>MM</v>
          </cell>
          <cell r="X1690">
            <v>0</v>
          </cell>
          <cell r="Y1690">
            <v>0</v>
          </cell>
          <cell r="Z1690">
            <v>0</v>
          </cell>
          <cell r="AA1690" t="str">
            <v/>
          </cell>
          <cell r="AB1690">
            <v>298</v>
          </cell>
          <cell r="AC1690">
            <v>136</v>
          </cell>
          <cell r="AD1690">
            <v>172</v>
          </cell>
          <cell r="AE1690" t="str">
            <v>MM</v>
          </cell>
          <cell r="AF1690">
            <v>0.21</v>
          </cell>
          <cell r="AG1690" t="str">
            <v>KG</v>
          </cell>
          <cell r="AH1690">
            <v>0</v>
          </cell>
          <cell r="AI1690" t="str">
            <v/>
          </cell>
          <cell r="AJ1690">
            <v>2.621</v>
          </cell>
          <cell r="AK1690" t="str">
            <v>KG</v>
          </cell>
          <cell r="AL1690" t="str">
            <v>20</v>
          </cell>
          <cell r="AM1690" t="str">
            <v>6</v>
          </cell>
          <cell r="AN1690" t="str">
            <v>120</v>
          </cell>
          <cell r="AO1690" t="str">
            <v>1440</v>
          </cell>
        </row>
        <row r="1691">
          <cell r="D1691" t="str">
            <v>48332-00080-01</v>
          </cell>
          <cell r="E1691" t="str">
            <v>NSUN SPY INV_PRT SPF50 200ML</v>
          </cell>
          <cell r="F1691">
            <v>0</v>
          </cell>
          <cell r="G1691" t="str">
            <v/>
          </cell>
          <cell r="H1691">
            <v>0.47799999999999998</v>
          </cell>
          <cell r="I1691" t="str">
            <v>L</v>
          </cell>
          <cell r="J1691" t="str">
            <v>ST</v>
          </cell>
          <cell r="K1691" t="str">
            <v>BDF Surabaya</v>
          </cell>
          <cell r="L1691" t="str">
            <v>0</v>
          </cell>
          <cell r="M1691" t="str">
            <v>12</v>
          </cell>
          <cell r="N1691" t="str">
            <v>8999777013288</v>
          </cell>
          <cell r="O1691" t="str">
            <v>HE</v>
          </cell>
          <cell r="P1691" t="str">
            <v/>
          </cell>
          <cell r="Q1691" t="str">
            <v/>
          </cell>
          <cell r="R1691" t="str">
            <v>8999777013295</v>
          </cell>
          <cell r="S1691" t="str">
            <v>HE</v>
          </cell>
          <cell r="T1691">
            <v>63</v>
          </cell>
          <cell r="U1691">
            <v>48</v>
          </cell>
          <cell r="V1691">
            <v>158</v>
          </cell>
          <cell r="W1691" t="str">
            <v>MM</v>
          </cell>
          <cell r="X1691">
            <v>0</v>
          </cell>
          <cell r="Y1691">
            <v>0</v>
          </cell>
          <cell r="Z1691">
            <v>0</v>
          </cell>
          <cell r="AA1691" t="str">
            <v/>
          </cell>
          <cell r="AB1691">
            <v>298</v>
          </cell>
          <cell r="AC1691">
            <v>136</v>
          </cell>
          <cell r="AD1691">
            <v>172</v>
          </cell>
          <cell r="AE1691" t="str">
            <v>MM</v>
          </cell>
          <cell r="AF1691">
            <v>0.21</v>
          </cell>
          <cell r="AG1691" t="str">
            <v>KG</v>
          </cell>
          <cell r="AH1691">
            <v>0</v>
          </cell>
          <cell r="AI1691" t="str">
            <v/>
          </cell>
          <cell r="AJ1691">
            <v>2.621</v>
          </cell>
          <cell r="AK1691" t="str">
            <v>KG</v>
          </cell>
          <cell r="AL1691" t="str">
            <v>20</v>
          </cell>
          <cell r="AM1691" t="str">
            <v>6</v>
          </cell>
          <cell r="AN1691" t="str">
            <v>120</v>
          </cell>
          <cell r="AO1691" t="str">
            <v>1440</v>
          </cell>
        </row>
        <row r="1692">
          <cell r="D1692" t="str">
            <v>48332-00081-01</v>
          </cell>
          <cell r="E1692" t="str">
            <v>NSUN SPRAY SPF 30 150ML</v>
          </cell>
          <cell r="F1692">
            <v>0</v>
          </cell>
          <cell r="G1692" t="str">
            <v/>
          </cell>
          <cell r="H1692">
            <v>0</v>
          </cell>
          <cell r="I1692" t="str">
            <v/>
          </cell>
          <cell r="J1692" t="str">
            <v>ST</v>
          </cell>
          <cell r="K1692" t="str">
            <v/>
          </cell>
          <cell r="L1692" t="str">
            <v>0</v>
          </cell>
          <cell r="M1692" t="str">
            <v>0</v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>
            <v>0</v>
          </cell>
          <cell r="U1692">
            <v>0</v>
          </cell>
          <cell r="V1692">
            <v>0</v>
          </cell>
          <cell r="W1692" t="str">
            <v/>
          </cell>
          <cell r="X1692">
            <v>0</v>
          </cell>
          <cell r="Y1692">
            <v>0</v>
          </cell>
          <cell r="Z1692">
            <v>0</v>
          </cell>
          <cell r="AA1692" t="str">
            <v/>
          </cell>
          <cell r="AB1692">
            <v>0</v>
          </cell>
          <cell r="AC1692">
            <v>0</v>
          </cell>
          <cell r="AD1692">
            <v>0</v>
          </cell>
          <cell r="AE1692" t="str">
            <v/>
          </cell>
          <cell r="AF1692">
            <v>0</v>
          </cell>
          <cell r="AG1692" t="str">
            <v>G</v>
          </cell>
          <cell r="AH1692">
            <v>0</v>
          </cell>
          <cell r="AI1692" t="str">
            <v/>
          </cell>
          <cell r="AJ1692">
            <v>0</v>
          </cell>
          <cell r="AK1692" t="str">
            <v/>
          </cell>
          <cell r="AL1692" t="str">
            <v>0</v>
          </cell>
          <cell r="AM1692" t="str">
            <v>0</v>
          </cell>
          <cell r="AN1692" t="str">
            <v>0</v>
          </cell>
          <cell r="AO1692" t="str">
            <v>0</v>
          </cell>
        </row>
        <row r="1693">
          <cell r="D1693" t="str">
            <v>48332-00081-02</v>
          </cell>
          <cell r="E1693" t="str">
            <v>NSUN SPRAY SPF 30 150ML</v>
          </cell>
          <cell r="F1693">
            <v>0</v>
          </cell>
          <cell r="G1693" t="str">
            <v/>
          </cell>
          <cell r="H1693">
            <v>0</v>
          </cell>
          <cell r="I1693" t="str">
            <v/>
          </cell>
          <cell r="J1693" t="str">
            <v>ST</v>
          </cell>
          <cell r="K1693" t="str">
            <v/>
          </cell>
          <cell r="L1693" t="str">
            <v>0</v>
          </cell>
          <cell r="M1693" t="str">
            <v>0</v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 t="str">
            <v/>
          </cell>
          <cell r="S1693" t="str">
            <v/>
          </cell>
          <cell r="T1693">
            <v>0</v>
          </cell>
          <cell r="U1693">
            <v>0</v>
          </cell>
          <cell r="V1693">
            <v>0</v>
          </cell>
          <cell r="W1693" t="str">
            <v/>
          </cell>
          <cell r="X1693">
            <v>0</v>
          </cell>
          <cell r="Y1693">
            <v>0</v>
          </cell>
          <cell r="Z1693">
            <v>0</v>
          </cell>
          <cell r="AA1693" t="str">
            <v/>
          </cell>
          <cell r="AB1693">
            <v>0</v>
          </cell>
          <cell r="AC1693">
            <v>0</v>
          </cell>
          <cell r="AD1693">
            <v>0</v>
          </cell>
          <cell r="AE1693" t="str">
            <v/>
          </cell>
          <cell r="AF1693">
            <v>0</v>
          </cell>
          <cell r="AG1693" t="str">
            <v>G</v>
          </cell>
          <cell r="AH1693">
            <v>0</v>
          </cell>
          <cell r="AI1693" t="str">
            <v/>
          </cell>
          <cell r="AJ1693">
            <v>0</v>
          </cell>
          <cell r="AK1693" t="str">
            <v/>
          </cell>
          <cell r="AL1693" t="str">
            <v>0</v>
          </cell>
          <cell r="AM1693" t="str">
            <v>0</v>
          </cell>
          <cell r="AN1693" t="str">
            <v>0</v>
          </cell>
          <cell r="AO1693" t="str">
            <v>0</v>
          </cell>
        </row>
        <row r="1694">
          <cell r="D1694" t="str">
            <v>48332-00084-01</v>
          </cell>
          <cell r="E1694" t="str">
            <v>NSUN SPY INV_PRT SPF50 200ML</v>
          </cell>
          <cell r="F1694">
            <v>0</v>
          </cell>
          <cell r="G1694" t="str">
            <v/>
          </cell>
          <cell r="H1694">
            <v>0</v>
          </cell>
          <cell r="I1694" t="str">
            <v/>
          </cell>
          <cell r="J1694" t="str">
            <v>ST</v>
          </cell>
          <cell r="K1694" t="str">
            <v/>
          </cell>
          <cell r="L1694" t="str">
            <v>0</v>
          </cell>
          <cell r="M1694" t="str">
            <v>0</v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>
            <v>0</v>
          </cell>
          <cell r="U1694">
            <v>0</v>
          </cell>
          <cell r="V1694">
            <v>0</v>
          </cell>
          <cell r="W1694" t="str">
            <v/>
          </cell>
          <cell r="X1694">
            <v>0</v>
          </cell>
          <cell r="Y1694">
            <v>0</v>
          </cell>
          <cell r="Z1694">
            <v>0</v>
          </cell>
          <cell r="AA1694" t="str">
            <v/>
          </cell>
          <cell r="AB1694">
            <v>0</v>
          </cell>
          <cell r="AC1694">
            <v>0</v>
          </cell>
          <cell r="AD1694">
            <v>0</v>
          </cell>
          <cell r="AE1694" t="str">
            <v/>
          </cell>
          <cell r="AF1694">
            <v>0</v>
          </cell>
          <cell r="AG1694" t="str">
            <v>G</v>
          </cell>
          <cell r="AH1694">
            <v>0</v>
          </cell>
          <cell r="AI1694" t="str">
            <v/>
          </cell>
          <cell r="AJ1694">
            <v>0</v>
          </cell>
          <cell r="AK1694" t="str">
            <v/>
          </cell>
          <cell r="AL1694" t="str">
            <v>0</v>
          </cell>
          <cell r="AM1694" t="str">
            <v>0</v>
          </cell>
          <cell r="AN1694" t="str">
            <v>0</v>
          </cell>
          <cell r="AO1694" t="str">
            <v>0</v>
          </cell>
        </row>
        <row r="1695">
          <cell r="D1695" t="str">
            <v>48332-00085-01</v>
          </cell>
          <cell r="E1695" t="str">
            <v>NSUN SPY PRTT&amp;BRN SPF20 200ML</v>
          </cell>
          <cell r="F1695">
            <v>0</v>
          </cell>
          <cell r="G1695" t="str">
            <v/>
          </cell>
          <cell r="H1695">
            <v>0</v>
          </cell>
          <cell r="I1695" t="str">
            <v/>
          </cell>
          <cell r="J1695" t="str">
            <v>ST</v>
          </cell>
          <cell r="K1695" t="str">
            <v/>
          </cell>
          <cell r="L1695" t="str">
            <v>0</v>
          </cell>
          <cell r="M1695" t="str">
            <v>0</v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>
            <v>0</v>
          </cell>
          <cell r="U1695">
            <v>0</v>
          </cell>
          <cell r="V1695">
            <v>0</v>
          </cell>
          <cell r="W1695" t="str">
            <v/>
          </cell>
          <cell r="X1695">
            <v>0</v>
          </cell>
          <cell r="Y1695">
            <v>0</v>
          </cell>
          <cell r="Z1695">
            <v>0</v>
          </cell>
          <cell r="AA1695" t="str">
            <v/>
          </cell>
          <cell r="AB1695">
            <v>0</v>
          </cell>
          <cell r="AC1695">
            <v>0</v>
          </cell>
          <cell r="AD1695">
            <v>0</v>
          </cell>
          <cell r="AE1695" t="str">
            <v/>
          </cell>
          <cell r="AF1695">
            <v>0</v>
          </cell>
          <cell r="AG1695" t="str">
            <v>G</v>
          </cell>
          <cell r="AH1695">
            <v>0</v>
          </cell>
          <cell r="AI1695" t="str">
            <v/>
          </cell>
          <cell r="AJ1695">
            <v>0</v>
          </cell>
          <cell r="AK1695" t="str">
            <v/>
          </cell>
          <cell r="AL1695" t="str">
            <v>0</v>
          </cell>
          <cell r="AM1695" t="str">
            <v>0</v>
          </cell>
          <cell r="AN1695" t="str">
            <v>0</v>
          </cell>
          <cell r="AO1695" t="str">
            <v>0</v>
          </cell>
        </row>
        <row r="1696">
          <cell r="D1696" t="str">
            <v>48332-00086-00</v>
          </cell>
          <cell r="E1696" t="str">
            <v>NSUN LTN PRTT&amp;BRN SPF20 200ML</v>
          </cell>
          <cell r="F1696">
            <v>0</v>
          </cell>
          <cell r="G1696" t="str">
            <v/>
          </cell>
          <cell r="H1696">
            <v>0</v>
          </cell>
          <cell r="I1696" t="str">
            <v/>
          </cell>
          <cell r="J1696" t="str">
            <v>ST</v>
          </cell>
          <cell r="K1696" t="str">
            <v/>
          </cell>
          <cell r="L1696" t="str">
            <v>0</v>
          </cell>
          <cell r="M1696" t="str">
            <v>0</v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>
            <v>0</v>
          </cell>
          <cell r="U1696">
            <v>0</v>
          </cell>
          <cell r="V1696">
            <v>0</v>
          </cell>
          <cell r="W1696" t="str">
            <v/>
          </cell>
          <cell r="X1696">
            <v>0</v>
          </cell>
          <cell r="Y1696">
            <v>0</v>
          </cell>
          <cell r="Z1696">
            <v>0</v>
          </cell>
          <cell r="AA1696" t="str">
            <v/>
          </cell>
          <cell r="AB1696">
            <v>0</v>
          </cell>
          <cell r="AC1696">
            <v>0</v>
          </cell>
          <cell r="AD1696">
            <v>0</v>
          </cell>
          <cell r="AE1696" t="str">
            <v/>
          </cell>
          <cell r="AF1696">
            <v>0</v>
          </cell>
          <cell r="AG1696" t="str">
            <v>KG</v>
          </cell>
          <cell r="AH1696">
            <v>0</v>
          </cell>
          <cell r="AI1696" t="str">
            <v/>
          </cell>
          <cell r="AJ1696">
            <v>0</v>
          </cell>
          <cell r="AK1696" t="str">
            <v/>
          </cell>
          <cell r="AL1696" t="str">
            <v>0</v>
          </cell>
          <cell r="AM1696" t="str">
            <v>0</v>
          </cell>
          <cell r="AN1696" t="str">
            <v>0</v>
          </cell>
          <cell r="AO1696" t="str">
            <v>0</v>
          </cell>
        </row>
        <row r="1697">
          <cell r="D1697" t="str">
            <v>48332-00086-01</v>
          </cell>
          <cell r="E1697" t="str">
            <v>NSUN LTN PRTT&amp;BRN SPF20 200ML</v>
          </cell>
          <cell r="F1697">
            <v>0</v>
          </cell>
          <cell r="G1697" t="str">
            <v/>
          </cell>
          <cell r="H1697">
            <v>0</v>
          </cell>
          <cell r="I1697" t="str">
            <v/>
          </cell>
          <cell r="J1697" t="str">
            <v>ST</v>
          </cell>
          <cell r="K1697" t="str">
            <v/>
          </cell>
          <cell r="L1697" t="str">
            <v>0</v>
          </cell>
          <cell r="M1697" t="str">
            <v>0</v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>
            <v>0</v>
          </cell>
          <cell r="U1697">
            <v>0</v>
          </cell>
          <cell r="V1697">
            <v>0</v>
          </cell>
          <cell r="W1697" t="str">
            <v/>
          </cell>
          <cell r="X1697">
            <v>0</v>
          </cell>
          <cell r="Y1697">
            <v>0</v>
          </cell>
          <cell r="Z1697">
            <v>0</v>
          </cell>
          <cell r="AA1697" t="str">
            <v/>
          </cell>
          <cell r="AB1697">
            <v>0</v>
          </cell>
          <cell r="AC1697">
            <v>0</v>
          </cell>
          <cell r="AD1697">
            <v>0</v>
          </cell>
          <cell r="AE1697" t="str">
            <v/>
          </cell>
          <cell r="AF1697">
            <v>0</v>
          </cell>
          <cell r="AG1697" t="str">
            <v>G</v>
          </cell>
          <cell r="AH1697">
            <v>0</v>
          </cell>
          <cell r="AI1697" t="str">
            <v/>
          </cell>
          <cell r="AJ1697">
            <v>0</v>
          </cell>
          <cell r="AK1697" t="str">
            <v/>
          </cell>
          <cell r="AL1697" t="str">
            <v>0</v>
          </cell>
          <cell r="AM1697" t="str">
            <v>0</v>
          </cell>
          <cell r="AN1697" t="str">
            <v>0</v>
          </cell>
          <cell r="AO1697" t="str">
            <v>0</v>
          </cell>
        </row>
        <row r="1698">
          <cell r="D1698" t="str">
            <v>48332-00087-01</v>
          </cell>
          <cell r="E1698" t="str">
            <v>NSUN FC_CRM SPF50 50ML</v>
          </cell>
          <cell r="F1698">
            <v>0</v>
          </cell>
          <cell r="G1698" t="str">
            <v/>
          </cell>
          <cell r="H1698">
            <v>0</v>
          </cell>
          <cell r="I1698" t="str">
            <v/>
          </cell>
          <cell r="J1698" t="str">
            <v>ST</v>
          </cell>
          <cell r="K1698" t="str">
            <v/>
          </cell>
          <cell r="L1698" t="str">
            <v>0</v>
          </cell>
          <cell r="M1698" t="str">
            <v>0</v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>
            <v>0</v>
          </cell>
          <cell r="U1698">
            <v>0</v>
          </cell>
          <cell r="V1698">
            <v>0</v>
          </cell>
          <cell r="W1698" t="str">
            <v/>
          </cell>
          <cell r="X1698">
            <v>0</v>
          </cell>
          <cell r="Y1698">
            <v>0</v>
          </cell>
          <cell r="Z1698">
            <v>0</v>
          </cell>
          <cell r="AA1698" t="str">
            <v/>
          </cell>
          <cell r="AB1698">
            <v>0</v>
          </cell>
          <cell r="AC1698">
            <v>0</v>
          </cell>
          <cell r="AD1698">
            <v>0</v>
          </cell>
          <cell r="AE1698" t="str">
            <v/>
          </cell>
          <cell r="AF1698">
            <v>0</v>
          </cell>
          <cell r="AG1698" t="str">
            <v>G</v>
          </cell>
          <cell r="AH1698">
            <v>0</v>
          </cell>
          <cell r="AI1698" t="str">
            <v/>
          </cell>
          <cell r="AJ1698">
            <v>0</v>
          </cell>
          <cell r="AK1698" t="str">
            <v/>
          </cell>
          <cell r="AL1698" t="str">
            <v>0</v>
          </cell>
          <cell r="AM1698" t="str">
            <v>0</v>
          </cell>
          <cell r="AN1698" t="str">
            <v>0</v>
          </cell>
          <cell r="AO1698" t="str">
            <v>0</v>
          </cell>
        </row>
        <row r="1699">
          <cell r="D1699" t="str">
            <v>48332-00088-01</v>
          </cell>
          <cell r="E1699" t="str">
            <v>NSUN FC_CRM WHT SPF50 50ML</v>
          </cell>
          <cell r="F1699">
            <v>0</v>
          </cell>
          <cell r="G1699" t="str">
            <v/>
          </cell>
          <cell r="H1699">
            <v>0</v>
          </cell>
          <cell r="I1699" t="str">
            <v/>
          </cell>
          <cell r="J1699" t="str">
            <v>ST</v>
          </cell>
          <cell r="K1699" t="str">
            <v/>
          </cell>
          <cell r="L1699" t="str">
            <v>0</v>
          </cell>
          <cell r="M1699" t="str">
            <v>0</v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>
            <v>0</v>
          </cell>
          <cell r="U1699">
            <v>0</v>
          </cell>
          <cell r="V1699">
            <v>0</v>
          </cell>
          <cell r="W1699" t="str">
            <v/>
          </cell>
          <cell r="X1699">
            <v>0</v>
          </cell>
          <cell r="Y1699">
            <v>0</v>
          </cell>
          <cell r="Z1699">
            <v>0</v>
          </cell>
          <cell r="AA1699" t="str">
            <v/>
          </cell>
          <cell r="AB1699">
            <v>0</v>
          </cell>
          <cell r="AC1699">
            <v>0</v>
          </cell>
          <cell r="AD1699">
            <v>0</v>
          </cell>
          <cell r="AE1699" t="str">
            <v/>
          </cell>
          <cell r="AF1699">
            <v>0</v>
          </cell>
          <cell r="AG1699" t="str">
            <v>G</v>
          </cell>
          <cell r="AH1699">
            <v>0</v>
          </cell>
          <cell r="AI1699" t="str">
            <v/>
          </cell>
          <cell r="AJ1699">
            <v>0</v>
          </cell>
          <cell r="AK1699" t="str">
            <v/>
          </cell>
          <cell r="AL1699" t="str">
            <v>0</v>
          </cell>
          <cell r="AM1699" t="str">
            <v>0</v>
          </cell>
          <cell r="AN1699" t="str">
            <v>0</v>
          </cell>
          <cell r="AO1699" t="str">
            <v>0</v>
          </cell>
        </row>
        <row r="1700">
          <cell r="D1700" t="str">
            <v>48332-00089-02</v>
          </cell>
          <cell r="E1700" t="str">
            <v>NSUN AFT_SUN CLG_SPY 200ML</v>
          </cell>
          <cell r="F1700">
            <v>0</v>
          </cell>
          <cell r="G1700" t="str">
            <v/>
          </cell>
          <cell r="H1700">
            <v>0</v>
          </cell>
          <cell r="I1700" t="str">
            <v/>
          </cell>
          <cell r="J1700" t="str">
            <v>ST</v>
          </cell>
          <cell r="K1700" t="str">
            <v/>
          </cell>
          <cell r="L1700" t="str">
            <v>0</v>
          </cell>
          <cell r="M1700" t="str">
            <v>0</v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>
            <v>0</v>
          </cell>
          <cell r="U1700">
            <v>0</v>
          </cell>
          <cell r="V1700">
            <v>0</v>
          </cell>
          <cell r="W1700" t="str">
            <v/>
          </cell>
          <cell r="X1700">
            <v>0</v>
          </cell>
          <cell r="Y1700">
            <v>0</v>
          </cell>
          <cell r="Z1700">
            <v>0</v>
          </cell>
          <cell r="AA1700" t="str">
            <v/>
          </cell>
          <cell r="AB1700">
            <v>0</v>
          </cell>
          <cell r="AC1700">
            <v>0</v>
          </cell>
          <cell r="AD1700">
            <v>0</v>
          </cell>
          <cell r="AE1700" t="str">
            <v/>
          </cell>
          <cell r="AF1700">
            <v>0</v>
          </cell>
          <cell r="AG1700" t="str">
            <v>G</v>
          </cell>
          <cell r="AH1700">
            <v>0</v>
          </cell>
          <cell r="AI1700" t="str">
            <v/>
          </cell>
          <cell r="AJ1700">
            <v>0</v>
          </cell>
          <cell r="AK1700" t="str">
            <v/>
          </cell>
          <cell r="AL1700" t="str">
            <v>0</v>
          </cell>
          <cell r="AM1700" t="str">
            <v>0</v>
          </cell>
          <cell r="AN1700" t="str">
            <v>0</v>
          </cell>
          <cell r="AO1700" t="str">
            <v>0</v>
          </cell>
        </row>
        <row r="1701">
          <cell r="D1701" t="str">
            <v>48332-00089-03</v>
          </cell>
          <cell r="E1701" t="str">
            <v>NSUN AFT_SUN CLG_SPY 200ML</v>
          </cell>
          <cell r="F1701">
            <v>0</v>
          </cell>
          <cell r="G1701" t="str">
            <v/>
          </cell>
          <cell r="H1701">
            <v>0</v>
          </cell>
          <cell r="I1701" t="str">
            <v/>
          </cell>
          <cell r="J1701" t="str">
            <v>ST</v>
          </cell>
          <cell r="K1701" t="str">
            <v/>
          </cell>
          <cell r="L1701" t="str">
            <v>0</v>
          </cell>
          <cell r="M1701" t="str">
            <v>0</v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>
            <v>0</v>
          </cell>
          <cell r="U1701">
            <v>0</v>
          </cell>
          <cell r="V1701">
            <v>0</v>
          </cell>
          <cell r="W1701" t="str">
            <v/>
          </cell>
          <cell r="X1701">
            <v>0</v>
          </cell>
          <cell r="Y1701">
            <v>0</v>
          </cell>
          <cell r="Z1701">
            <v>0</v>
          </cell>
          <cell r="AA1701" t="str">
            <v/>
          </cell>
          <cell r="AB1701">
            <v>0</v>
          </cell>
          <cell r="AC1701">
            <v>0</v>
          </cell>
          <cell r="AD1701">
            <v>0</v>
          </cell>
          <cell r="AE1701" t="str">
            <v/>
          </cell>
          <cell r="AF1701">
            <v>0</v>
          </cell>
          <cell r="AG1701" t="str">
            <v>G</v>
          </cell>
          <cell r="AH1701">
            <v>0</v>
          </cell>
          <cell r="AI1701" t="str">
            <v/>
          </cell>
          <cell r="AJ1701">
            <v>0</v>
          </cell>
          <cell r="AK1701" t="str">
            <v/>
          </cell>
          <cell r="AL1701" t="str">
            <v>0</v>
          </cell>
          <cell r="AM1701" t="str">
            <v>0</v>
          </cell>
          <cell r="AN1701" t="str">
            <v>0</v>
          </cell>
          <cell r="AO1701" t="str">
            <v>0</v>
          </cell>
        </row>
        <row r="1702">
          <cell r="D1702" t="str">
            <v>48332-00091-00</v>
          </cell>
          <cell r="E1702" t="str">
            <v>NCRM TIN 60ML</v>
          </cell>
          <cell r="F1702">
            <v>0</v>
          </cell>
          <cell r="G1702" t="str">
            <v/>
          </cell>
          <cell r="H1702">
            <v>8.8999999999999996E-2</v>
          </cell>
          <cell r="I1702" t="str">
            <v>L</v>
          </cell>
          <cell r="J1702" t="str">
            <v>ST</v>
          </cell>
          <cell r="K1702" t="str">
            <v/>
          </cell>
          <cell r="L1702" t="str">
            <v>3</v>
          </cell>
          <cell r="M1702" t="str">
            <v>48</v>
          </cell>
          <cell r="N1702" t="str">
            <v>8850029801025</v>
          </cell>
          <cell r="O1702" t="str">
            <v>HE</v>
          </cell>
          <cell r="P1702" t="str">
            <v>8999777009724</v>
          </cell>
          <cell r="Q1702" t="str">
            <v>HE</v>
          </cell>
          <cell r="R1702" t="str">
            <v>8999777009731</v>
          </cell>
          <cell r="S1702" t="str">
            <v>HE</v>
          </cell>
          <cell r="T1702">
            <v>77</v>
          </cell>
          <cell r="U1702">
            <v>77</v>
          </cell>
          <cell r="V1702">
            <v>15</v>
          </cell>
          <cell r="W1702" t="str">
            <v>MM</v>
          </cell>
          <cell r="X1702">
            <v>77</v>
          </cell>
          <cell r="Y1702">
            <v>77</v>
          </cell>
          <cell r="Z1702">
            <v>47</v>
          </cell>
          <cell r="AA1702" t="str">
            <v>MM</v>
          </cell>
          <cell r="AB1702">
            <v>330</v>
          </cell>
          <cell r="AC1702">
            <v>166</v>
          </cell>
          <cell r="AD1702">
            <v>120</v>
          </cell>
          <cell r="AE1702" t="str">
            <v>MM</v>
          </cell>
          <cell r="AF1702">
            <v>6.8000000000000005E-2</v>
          </cell>
          <cell r="AG1702" t="str">
            <v>KG</v>
          </cell>
          <cell r="AH1702">
            <v>0.20499999999999999</v>
          </cell>
          <cell r="AI1702" t="str">
            <v>KG</v>
          </cell>
          <cell r="AJ1702">
            <v>3.399</v>
          </cell>
          <cell r="AK1702" t="str">
            <v>KG</v>
          </cell>
          <cell r="AL1702" t="str">
            <v>14</v>
          </cell>
          <cell r="AM1702" t="str">
            <v>10</v>
          </cell>
          <cell r="AN1702" t="str">
            <v>140</v>
          </cell>
          <cell r="AO1702" t="str">
            <v>6720</v>
          </cell>
        </row>
        <row r="1703">
          <cell r="D1703" t="str">
            <v>48332-00091-01</v>
          </cell>
          <cell r="E1703" t="str">
            <v>NCRM TIN 60ML</v>
          </cell>
          <cell r="F1703">
            <v>0</v>
          </cell>
          <cell r="G1703" t="str">
            <v/>
          </cell>
          <cell r="H1703">
            <v>8.8999999999999996E-2</v>
          </cell>
          <cell r="I1703" t="str">
            <v>L</v>
          </cell>
          <cell r="J1703" t="str">
            <v>ST</v>
          </cell>
          <cell r="K1703" t="str">
            <v/>
          </cell>
          <cell r="L1703" t="str">
            <v>3</v>
          </cell>
          <cell r="M1703" t="str">
            <v>48</v>
          </cell>
          <cell r="N1703" t="str">
            <v>8850029801025</v>
          </cell>
          <cell r="O1703" t="str">
            <v>HE</v>
          </cell>
          <cell r="P1703" t="str">
            <v>8999777009540</v>
          </cell>
          <cell r="Q1703" t="str">
            <v>HE</v>
          </cell>
          <cell r="R1703" t="str">
            <v>8999777009557</v>
          </cell>
          <cell r="S1703" t="str">
            <v>HE</v>
          </cell>
          <cell r="T1703">
            <v>77</v>
          </cell>
          <cell r="U1703">
            <v>77</v>
          </cell>
          <cell r="V1703">
            <v>15</v>
          </cell>
          <cell r="W1703" t="str">
            <v>MM</v>
          </cell>
          <cell r="X1703">
            <v>77</v>
          </cell>
          <cell r="Y1703">
            <v>77</v>
          </cell>
          <cell r="Z1703">
            <v>47</v>
          </cell>
          <cell r="AA1703" t="str">
            <v>MM</v>
          </cell>
          <cell r="AB1703">
            <v>328</v>
          </cell>
          <cell r="AC1703">
            <v>168</v>
          </cell>
          <cell r="AD1703">
            <v>124</v>
          </cell>
          <cell r="AE1703" t="str">
            <v>MM</v>
          </cell>
          <cell r="AF1703">
            <v>6.8000000000000005E-2</v>
          </cell>
          <cell r="AG1703" t="str">
            <v>KG</v>
          </cell>
          <cell r="AH1703">
            <v>0.20499999999999999</v>
          </cell>
          <cell r="AI1703" t="str">
            <v>KG</v>
          </cell>
          <cell r="AJ1703">
            <v>3.399</v>
          </cell>
          <cell r="AK1703" t="str">
            <v>KG</v>
          </cell>
          <cell r="AL1703" t="str">
            <v>14</v>
          </cell>
          <cell r="AM1703" t="str">
            <v>10</v>
          </cell>
          <cell r="AN1703" t="str">
            <v>140</v>
          </cell>
          <cell r="AO1703" t="str">
            <v>6720</v>
          </cell>
        </row>
        <row r="1704">
          <cell r="D1704" t="str">
            <v>48332-00091-03</v>
          </cell>
          <cell r="E1704" t="str">
            <v>NCRM TIN 60ML</v>
          </cell>
          <cell r="F1704">
            <v>0</v>
          </cell>
          <cell r="G1704" t="str">
            <v/>
          </cell>
          <cell r="H1704">
            <v>8.8999999999999996E-2</v>
          </cell>
          <cell r="I1704" t="str">
            <v>L</v>
          </cell>
          <cell r="J1704" t="str">
            <v>ST</v>
          </cell>
          <cell r="K1704" t="str">
            <v/>
          </cell>
          <cell r="L1704" t="str">
            <v>3</v>
          </cell>
          <cell r="M1704" t="str">
            <v>48</v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>
            <v>77</v>
          </cell>
          <cell r="U1704">
            <v>77</v>
          </cell>
          <cell r="V1704">
            <v>15</v>
          </cell>
          <cell r="W1704" t="str">
            <v>MM</v>
          </cell>
          <cell r="X1704">
            <v>77</v>
          </cell>
          <cell r="Y1704">
            <v>77</v>
          </cell>
          <cell r="Z1704">
            <v>47</v>
          </cell>
          <cell r="AA1704" t="str">
            <v>MM</v>
          </cell>
          <cell r="AB1704">
            <v>328</v>
          </cell>
          <cell r="AC1704">
            <v>168</v>
          </cell>
          <cell r="AD1704">
            <v>124</v>
          </cell>
          <cell r="AE1704" t="str">
            <v>MM</v>
          </cell>
          <cell r="AF1704">
            <v>6.8000000000000005E-2</v>
          </cell>
          <cell r="AG1704" t="str">
            <v>KG</v>
          </cell>
          <cell r="AH1704">
            <v>0.20499999999999999</v>
          </cell>
          <cell r="AI1704" t="str">
            <v>KG</v>
          </cell>
          <cell r="AJ1704">
            <v>3.399</v>
          </cell>
          <cell r="AK1704" t="str">
            <v>KG</v>
          </cell>
          <cell r="AL1704" t="str">
            <v>14</v>
          </cell>
          <cell r="AM1704" t="str">
            <v>10</v>
          </cell>
          <cell r="AN1704" t="str">
            <v>140</v>
          </cell>
          <cell r="AO1704" t="str">
            <v>6720</v>
          </cell>
        </row>
        <row r="1705">
          <cell r="D1705" t="str">
            <v>48332-00091-04</v>
          </cell>
          <cell r="E1705" t="str">
            <v>NCRM TIN 60ML</v>
          </cell>
          <cell r="F1705">
            <v>0</v>
          </cell>
          <cell r="G1705" t="str">
            <v/>
          </cell>
          <cell r="H1705">
            <v>8.8999999999999996E-2</v>
          </cell>
          <cell r="I1705" t="str">
            <v>L</v>
          </cell>
          <cell r="J1705" t="str">
            <v>ST</v>
          </cell>
          <cell r="K1705" t="str">
            <v>BDF Surabaya</v>
          </cell>
          <cell r="L1705" t="str">
            <v>3</v>
          </cell>
          <cell r="M1705" t="str">
            <v>48</v>
          </cell>
          <cell r="N1705" t="str">
            <v>8850029801025</v>
          </cell>
          <cell r="O1705" t="str">
            <v>HE</v>
          </cell>
          <cell r="P1705" t="str">
            <v>8999777009540</v>
          </cell>
          <cell r="Q1705" t="str">
            <v>HE</v>
          </cell>
          <cell r="R1705" t="str">
            <v>8999777009557</v>
          </cell>
          <cell r="S1705" t="str">
            <v>HE</v>
          </cell>
          <cell r="T1705">
            <v>77</v>
          </cell>
          <cell r="U1705">
            <v>77</v>
          </cell>
          <cell r="V1705">
            <v>15</v>
          </cell>
          <cell r="W1705" t="str">
            <v>MM</v>
          </cell>
          <cell r="X1705">
            <v>77</v>
          </cell>
          <cell r="Y1705">
            <v>77</v>
          </cell>
          <cell r="Z1705">
            <v>47</v>
          </cell>
          <cell r="AA1705" t="str">
            <v>MM</v>
          </cell>
          <cell r="AB1705">
            <v>328</v>
          </cell>
          <cell r="AC1705">
            <v>168</v>
          </cell>
          <cell r="AD1705">
            <v>124</v>
          </cell>
          <cell r="AE1705" t="str">
            <v>MM</v>
          </cell>
          <cell r="AF1705">
            <v>6.8000000000000005E-2</v>
          </cell>
          <cell r="AG1705" t="str">
            <v>KG</v>
          </cell>
          <cell r="AH1705">
            <v>0.20499999999999999</v>
          </cell>
          <cell r="AI1705" t="str">
            <v>KG</v>
          </cell>
          <cell r="AJ1705">
            <v>3.399</v>
          </cell>
          <cell r="AK1705" t="str">
            <v>KG</v>
          </cell>
          <cell r="AL1705" t="str">
            <v>14</v>
          </cell>
          <cell r="AM1705" t="str">
            <v>10</v>
          </cell>
          <cell r="AN1705" t="str">
            <v>140</v>
          </cell>
          <cell r="AO1705" t="str">
            <v>6720</v>
          </cell>
        </row>
        <row r="1706">
          <cell r="D1706" t="str">
            <v>48332-00091-06</v>
          </cell>
          <cell r="E1706" t="str">
            <v>NCRM_TIN_60ML</v>
          </cell>
          <cell r="F1706">
            <v>0</v>
          </cell>
          <cell r="G1706" t="str">
            <v/>
          </cell>
          <cell r="H1706">
            <v>8.8999999999999996E-2</v>
          </cell>
          <cell r="I1706" t="str">
            <v>L</v>
          </cell>
          <cell r="J1706" t="str">
            <v>ST</v>
          </cell>
          <cell r="K1706" t="str">
            <v>PT. LF SERVICES INDONESIA</v>
          </cell>
          <cell r="L1706" t="str">
            <v>3</v>
          </cell>
          <cell r="M1706" t="str">
            <v>48</v>
          </cell>
          <cell r="N1706" t="str">
            <v>8850029801025</v>
          </cell>
          <cell r="O1706" t="str">
            <v>HE</v>
          </cell>
          <cell r="P1706" t="str">
            <v>8999777009540</v>
          </cell>
          <cell r="Q1706" t="str">
            <v>HE</v>
          </cell>
          <cell r="R1706" t="str">
            <v>8999777009557</v>
          </cell>
          <cell r="S1706" t="str">
            <v>HE</v>
          </cell>
          <cell r="T1706">
            <v>77</v>
          </cell>
          <cell r="U1706">
            <v>77</v>
          </cell>
          <cell r="V1706">
            <v>15</v>
          </cell>
          <cell r="W1706" t="str">
            <v>MM</v>
          </cell>
          <cell r="X1706">
            <v>77</v>
          </cell>
          <cell r="Y1706">
            <v>77</v>
          </cell>
          <cell r="Z1706">
            <v>47</v>
          </cell>
          <cell r="AA1706" t="str">
            <v>MM</v>
          </cell>
          <cell r="AB1706">
            <v>328</v>
          </cell>
          <cell r="AC1706">
            <v>168</v>
          </cell>
          <cell r="AD1706">
            <v>124</v>
          </cell>
          <cell r="AE1706" t="str">
            <v>MM</v>
          </cell>
          <cell r="AF1706">
            <v>68</v>
          </cell>
          <cell r="AG1706" t="str">
            <v>G</v>
          </cell>
          <cell r="AH1706">
            <v>0.20499999999999999</v>
          </cell>
          <cell r="AI1706" t="str">
            <v>KG</v>
          </cell>
          <cell r="AJ1706">
            <v>3.399</v>
          </cell>
          <cell r="AK1706" t="str">
            <v>KG</v>
          </cell>
          <cell r="AL1706" t="str">
            <v>14</v>
          </cell>
          <cell r="AM1706" t="str">
            <v>10</v>
          </cell>
          <cell r="AN1706" t="str">
            <v>140</v>
          </cell>
          <cell r="AO1706" t="str">
            <v>6720</v>
          </cell>
        </row>
        <row r="1707">
          <cell r="D1707" t="str">
            <v>48332-00091-07</v>
          </cell>
          <cell r="E1707" t="str">
            <v>NCRM_TIN_60ML</v>
          </cell>
          <cell r="F1707">
            <v>0</v>
          </cell>
          <cell r="G1707" t="str">
            <v/>
          </cell>
          <cell r="H1707">
            <v>8.8999999999999996E-2</v>
          </cell>
          <cell r="I1707" t="str">
            <v>L</v>
          </cell>
          <cell r="J1707" t="str">
            <v>ST</v>
          </cell>
          <cell r="K1707" t="str">
            <v>BDF Surabaya</v>
          </cell>
          <cell r="L1707" t="str">
            <v>3</v>
          </cell>
          <cell r="M1707" t="str">
            <v>48</v>
          </cell>
          <cell r="N1707" t="str">
            <v>8850029801025</v>
          </cell>
          <cell r="O1707" t="str">
            <v>HE</v>
          </cell>
          <cell r="P1707" t="str">
            <v>8999777009540</v>
          </cell>
          <cell r="Q1707" t="str">
            <v>HE</v>
          </cell>
          <cell r="R1707" t="str">
            <v>8999777009557</v>
          </cell>
          <cell r="S1707" t="str">
            <v>HE</v>
          </cell>
          <cell r="T1707">
            <v>77</v>
          </cell>
          <cell r="U1707">
            <v>77</v>
          </cell>
          <cell r="V1707">
            <v>15</v>
          </cell>
          <cell r="W1707" t="str">
            <v>MM</v>
          </cell>
          <cell r="X1707">
            <v>77</v>
          </cell>
          <cell r="Y1707">
            <v>77</v>
          </cell>
          <cell r="Z1707">
            <v>47</v>
          </cell>
          <cell r="AA1707" t="str">
            <v>MM</v>
          </cell>
          <cell r="AB1707">
            <v>328</v>
          </cell>
          <cell r="AC1707">
            <v>168</v>
          </cell>
          <cell r="AD1707">
            <v>124</v>
          </cell>
          <cell r="AE1707" t="str">
            <v>MM</v>
          </cell>
          <cell r="AF1707">
            <v>68</v>
          </cell>
          <cell r="AG1707" t="str">
            <v>G</v>
          </cell>
          <cell r="AH1707">
            <v>0.20499999999999999</v>
          </cell>
          <cell r="AI1707" t="str">
            <v>KG</v>
          </cell>
          <cell r="AJ1707">
            <v>3.399</v>
          </cell>
          <cell r="AK1707" t="str">
            <v>KG</v>
          </cell>
          <cell r="AL1707" t="str">
            <v>14</v>
          </cell>
          <cell r="AM1707" t="str">
            <v>10</v>
          </cell>
          <cell r="AN1707" t="str">
            <v>140</v>
          </cell>
          <cell r="AO1707" t="str">
            <v>6720</v>
          </cell>
        </row>
        <row r="1708">
          <cell r="D1708" t="str">
            <v>48332-00092-00</v>
          </cell>
          <cell r="E1708" t="str">
            <v>NSUN LTN SPF50+ 200ML</v>
          </cell>
          <cell r="F1708">
            <v>0</v>
          </cell>
          <cell r="G1708" t="str">
            <v/>
          </cell>
          <cell r="H1708">
            <v>0.40799999999999997</v>
          </cell>
          <cell r="I1708" t="str">
            <v>L</v>
          </cell>
          <cell r="J1708" t="str">
            <v>ST</v>
          </cell>
          <cell r="K1708" t="str">
            <v/>
          </cell>
          <cell r="L1708" t="str">
            <v>0</v>
          </cell>
          <cell r="M1708" t="str">
            <v>12</v>
          </cell>
          <cell r="N1708" t="str">
            <v>4005808430208</v>
          </cell>
          <cell r="O1708" t="str">
            <v>HE</v>
          </cell>
          <cell r="P1708" t="str">
            <v/>
          </cell>
          <cell r="Q1708" t="str">
            <v/>
          </cell>
          <cell r="R1708" t="str">
            <v>8999777013592</v>
          </cell>
          <cell r="S1708" t="str">
            <v>HE</v>
          </cell>
          <cell r="T1708">
            <v>63</v>
          </cell>
          <cell r="U1708">
            <v>36</v>
          </cell>
          <cell r="V1708">
            <v>180</v>
          </cell>
          <cell r="W1708" t="str">
            <v>MM</v>
          </cell>
          <cell r="X1708">
            <v>0</v>
          </cell>
          <cell r="Y1708">
            <v>0</v>
          </cell>
          <cell r="Z1708">
            <v>0</v>
          </cell>
          <cell r="AA1708" t="str">
            <v/>
          </cell>
          <cell r="AB1708">
            <v>234</v>
          </cell>
          <cell r="AC1708">
            <v>135</v>
          </cell>
          <cell r="AD1708">
            <v>186</v>
          </cell>
          <cell r="AE1708" t="str">
            <v>MM</v>
          </cell>
          <cell r="AF1708">
            <v>0.23</v>
          </cell>
          <cell r="AG1708" t="str">
            <v>KG</v>
          </cell>
          <cell r="AH1708">
            <v>0</v>
          </cell>
          <cell r="AI1708" t="str">
            <v/>
          </cell>
          <cell r="AJ1708">
            <v>2.88</v>
          </cell>
          <cell r="AK1708" t="str">
            <v>KG</v>
          </cell>
          <cell r="AL1708" t="str">
            <v>28</v>
          </cell>
          <cell r="AM1708" t="str">
            <v>5</v>
          </cell>
          <cell r="AN1708" t="str">
            <v>140</v>
          </cell>
          <cell r="AO1708" t="str">
            <v>1680</v>
          </cell>
        </row>
        <row r="1709">
          <cell r="D1709" t="str">
            <v>48332-00092-02</v>
          </cell>
          <cell r="E1709" t="str">
            <v>NSUN LTN SPF50+ 200ML</v>
          </cell>
          <cell r="F1709">
            <v>0</v>
          </cell>
          <cell r="G1709" t="str">
            <v/>
          </cell>
          <cell r="H1709">
            <v>0.40799999999999997</v>
          </cell>
          <cell r="I1709" t="str">
            <v>L</v>
          </cell>
          <cell r="J1709" t="str">
            <v>ST</v>
          </cell>
          <cell r="K1709" t="str">
            <v>BDF Surabaya</v>
          </cell>
          <cell r="L1709" t="str">
            <v>0</v>
          </cell>
          <cell r="M1709" t="str">
            <v>12</v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>
            <v>63</v>
          </cell>
          <cell r="U1709">
            <v>36</v>
          </cell>
          <cell r="V1709">
            <v>180</v>
          </cell>
          <cell r="W1709" t="str">
            <v>MM</v>
          </cell>
          <cell r="X1709">
            <v>0</v>
          </cell>
          <cell r="Y1709">
            <v>0</v>
          </cell>
          <cell r="Z1709">
            <v>0</v>
          </cell>
          <cell r="AA1709" t="str">
            <v/>
          </cell>
          <cell r="AB1709">
            <v>234</v>
          </cell>
          <cell r="AC1709">
            <v>135</v>
          </cell>
          <cell r="AD1709">
            <v>186</v>
          </cell>
          <cell r="AE1709" t="str">
            <v>MM</v>
          </cell>
          <cell r="AF1709">
            <v>0.23</v>
          </cell>
          <cell r="AG1709" t="str">
            <v>G</v>
          </cell>
          <cell r="AH1709">
            <v>0</v>
          </cell>
          <cell r="AI1709" t="str">
            <v/>
          </cell>
          <cell r="AJ1709">
            <v>2.88</v>
          </cell>
          <cell r="AK1709" t="str">
            <v>KG</v>
          </cell>
          <cell r="AL1709" t="str">
            <v>28</v>
          </cell>
          <cell r="AM1709" t="str">
            <v>5</v>
          </cell>
          <cell r="AN1709" t="str">
            <v>140</v>
          </cell>
          <cell r="AO1709" t="str">
            <v>1680</v>
          </cell>
        </row>
        <row r="1710">
          <cell r="D1710" t="str">
            <v>48332-00092-03</v>
          </cell>
          <cell r="E1710" t="str">
            <v>NSUN LTN SPF50+ 200ML</v>
          </cell>
          <cell r="F1710">
            <v>0</v>
          </cell>
          <cell r="G1710" t="str">
            <v/>
          </cell>
          <cell r="H1710">
            <v>0</v>
          </cell>
          <cell r="I1710" t="str">
            <v/>
          </cell>
          <cell r="J1710" t="str">
            <v>ST</v>
          </cell>
          <cell r="K1710" t="str">
            <v/>
          </cell>
          <cell r="L1710" t="str">
            <v>0</v>
          </cell>
          <cell r="M1710" t="str">
            <v>0</v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>
            <v>0</v>
          </cell>
          <cell r="U1710">
            <v>0</v>
          </cell>
          <cell r="V1710">
            <v>0</v>
          </cell>
          <cell r="W1710" t="str">
            <v/>
          </cell>
          <cell r="X1710">
            <v>0</v>
          </cell>
          <cell r="Y1710">
            <v>0</v>
          </cell>
          <cell r="Z1710">
            <v>0</v>
          </cell>
          <cell r="AA1710" t="str">
            <v/>
          </cell>
          <cell r="AB1710">
            <v>0</v>
          </cell>
          <cell r="AC1710">
            <v>0</v>
          </cell>
          <cell r="AD1710">
            <v>0</v>
          </cell>
          <cell r="AE1710" t="str">
            <v/>
          </cell>
          <cell r="AF1710">
            <v>0</v>
          </cell>
          <cell r="AG1710" t="str">
            <v>G</v>
          </cell>
          <cell r="AH1710">
            <v>0</v>
          </cell>
          <cell r="AI1710" t="str">
            <v/>
          </cell>
          <cell r="AJ1710">
            <v>0</v>
          </cell>
          <cell r="AK1710" t="str">
            <v/>
          </cell>
          <cell r="AL1710" t="str">
            <v>0</v>
          </cell>
          <cell r="AM1710" t="str">
            <v>0</v>
          </cell>
          <cell r="AN1710" t="str">
            <v>0</v>
          </cell>
          <cell r="AO1710" t="str">
            <v>0</v>
          </cell>
        </row>
        <row r="1711">
          <cell r="D1711" t="str">
            <v>48332-00092-04</v>
          </cell>
          <cell r="E1711" t="str">
            <v>NSUN LTN SPF50+ 200ML</v>
          </cell>
          <cell r="F1711">
            <v>0</v>
          </cell>
          <cell r="G1711" t="str">
            <v/>
          </cell>
          <cell r="H1711">
            <v>0.40799999999999997</v>
          </cell>
          <cell r="I1711" t="str">
            <v>L</v>
          </cell>
          <cell r="J1711" t="str">
            <v>ST</v>
          </cell>
          <cell r="K1711" t="str">
            <v/>
          </cell>
          <cell r="L1711" t="str">
            <v>0</v>
          </cell>
          <cell r="M1711" t="str">
            <v>12</v>
          </cell>
          <cell r="N1711" t="str">
            <v>4005808430208</v>
          </cell>
          <cell r="O1711" t="str">
            <v>HE</v>
          </cell>
          <cell r="P1711" t="str">
            <v/>
          </cell>
          <cell r="Q1711" t="str">
            <v/>
          </cell>
          <cell r="R1711" t="str">
            <v>8999777013592</v>
          </cell>
          <cell r="S1711" t="str">
            <v>HE</v>
          </cell>
          <cell r="T1711">
            <v>63</v>
          </cell>
          <cell r="U1711">
            <v>36</v>
          </cell>
          <cell r="V1711">
            <v>180</v>
          </cell>
          <cell r="W1711" t="str">
            <v>MM</v>
          </cell>
          <cell r="X1711">
            <v>0</v>
          </cell>
          <cell r="Y1711">
            <v>0</v>
          </cell>
          <cell r="Z1711">
            <v>0</v>
          </cell>
          <cell r="AA1711" t="str">
            <v/>
          </cell>
          <cell r="AB1711">
            <v>234</v>
          </cell>
          <cell r="AC1711">
            <v>135</v>
          </cell>
          <cell r="AD1711">
            <v>186</v>
          </cell>
          <cell r="AE1711" t="str">
            <v>MM</v>
          </cell>
          <cell r="AF1711">
            <v>230</v>
          </cell>
          <cell r="AG1711" t="str">
            <v>G</v>
          </cell>
          <cell r="AH1711">
            <v>0</v>
          </cell>
          <cell r="AI1711" t="str">
            <v/>
          </cell>
          <cell r="AJ1711">
            <v>2.88</v>
          </cell>
          <cell r="AK1711" t="str">
            <v>KG</v>
          </cell>
          <cell r="AL1711" t="str">
            <v>28</v>
          </cell>
          <cell r="AM1711" t="str">
            <v>5</v>
          </cell>
          <cell r="AN1711" t="str">
            <v>140</v>
          </cell>
          <cell r="AO1711" t="str">
            <v>1680</v>
          </cell>
        </row>
        <row r="1712">
          <cell r="D1712" t="str">
            <v>48332-00092-06</v>
          </cell>
          <cell r="E1712" t="str">
            <v>NSUN LTN SPF50+ 200ML</v>
          </cell>
          <cell r="F1712">
            <v>0</v>
          </cell>
          <cell r="G1712" t="str">
            <v/>
          </cell>
          <cell r="H1712">
            <v>0.40799999999999997</v>
          </cell>
          <cell r="I1712" t="str">
            <v>L</v>
          </cell>
          <cell r="J1712" t="str">
            <v>ST</v>
          </cell>
          <cell r="K1712" t="str">
            <v>BDF Surabaya</v>
          </cell>
          <cell r="L1712" t="str">
            <v>0</v>
          </cell>
          <cell r="M1712" t="str">
            <v>12</v>
          </cell>
          <cell r="N1712" t="str">
            <v>4005808430208</v>
          </cell>
          <cell r="O1712" t="str">
            <v>HE</v>
          </cell>
          <cell r="P1712" t="str">
            <v/>
          </cell>
          <cell r="Q1712" t="str">
            <v/>
          </cell>
          <cell r="R1712" t="str">
            <v>8999777013592</v>
          </cell>
          <cell r="S1712" t="str">
            <v>HE</v>
          </cell>
          <cell r="T1712">
            <v>63</v>
          </cell>
          <cell r="U1712">
            <v>36</v>
          </cell>
          <cell r="V1712">
            <v>180</v>
          </cell>
          <cell r="W1712" t="str">
            <v>MM</v>
          </cell>
          <cell r="X1712">
            <v>0</v>
          </cell>
          <cell r="Y1712">
            <v>0</v>
          </cell>
          <cell r="Z1712">
            <v>0</v>
          </cell>
          <cell r="AA1712" t="str">
            <v/>
          </cell>
          <cell r="AB1712">
            <v>234</v>
          </cell>
          <cell r="AC1712">
            <v>135</v>
          </cell>
          <cell r="AD1712">
            <v>186</v>
          </cell>
          <cell r="AE1712" t="str">
            <v>MM</v>
          </cell>
          <cell r="AF1712">
            <v>0.23</v>
          </cell>
          <cell r="AG1712" t="str">
            <v>KG</v>
          </cell>
          <cell r="AH1712">
            <v>0</v>
          </cell>
          <cell r="AI1712" t="str">
            <v/>
          </cell>
          <cell r="AJ1712">
            <v>2.88</v>
          </cell>
          <cell r="AK1712" t="str">
            <v>KG</v>
          </cell>
          <cell r="AL1712" t="str">
            <v>28</v>
          </cell>
          <cell r="AM1712" t="str">
            <v>5</v>
          </cell>
          <cell r="AN1712" t="str">
            <v>140</v>
          </cell>
          <cell r="AO1712" t="str">
            <v>1680</v>
          </cell>
        </row>
        <row r="1713">
          <cell r="D1713" t="str">
            <v>48332-00092-07</v>
          </cell>
          <cell r="E1713" t="str">
            <v>NSUN LTN SPF50+ 200ML</v>
          </cell>
          <cell r="F1713">
            <v>0</v>
          </cell>
          <cell r="G1713" t="str">
            <v/>
          </cell>
          <cell r="H1713">
            <v>0.40799999999999997</v>
          </cell>
          <cell r="I1713" t="str">
            <v>L</v>
          </cell>
          <cell r="J1713" t="str">
            <v>ST</v>
          </cell>
          <cell r="K1713" t="str">
            <v>BDF Surabaya</v>
          </cell>
          <cell r="L1713" t="str">
            <v>0</v>
          </cell>
          <cell r="M1713" t="str">
            <v>12</v>
          </cell>
          <cell r="N1713" t="str">
            <v>4005808430208</v>
          </cell>
          <cell r="O1713" t="str">
            <v>HE</v>
          </cell>
          <cell r="P1713" t="str">
            <v/>
          </cell>
          <cell r="Q1713" t="str">
            <v/>
          </cell>
          <cell r="R1713" t="str">
            <v>8999777013592</v>
          </cell>
          <cell r="S1713" t="str">
            <v>HE</v>
          </cell>
          <cell r="T1713">
            <v>63</v>
          </cell>
          <cell r="U1713">
            <v>36</v>
          </cell>
          <cell r="V1713">
            <v>180</v>
          </cell>
          <cell r="W1713" t="str">
            <v>MM</v>
          </cell>
          <cell r="X1713">
            <v>0</v>
          </cell>
          <cell r="Y1713">
            <v>0</v>
          </cell>
          <cell r="Z1713">
            <v>0</v>
          </cell>
          <cell r="AA1713" t="str">
            <v/>
          </cell>
          <cell r="AB1713">
            <v>234</v>
          </cell>
          <cell r="AC1713">
            <v>135</v>
          </cell>
          <cell r="AD1713">
            <v>186</v>
          </cell>
          <cell r="AE1713" t="str">
            <v>MM</v>
          </cell>
          <cell r="AF1713">
            <v>0.23</v>
          </cell>
          <cell r="AG1713" t="str">
            <v>KG</v>
          </cell>
          <cell r="AH1713">
            <v>0</v>
          </cell>
          <cell r="AI1713" t="str">
            <v/>
          </cell>
          <cell r="AJ1713">
            <v>2.88</v>
          </cell>
          <cell r="AK1713" t="str">
            <v>KG</v>
          </cell>
          <cell r="AL1713" t="str">
            <v>28</v>
          </cell>
          <cell r="AM1713" t="str">
            <v>5</v>
          </cell>
          <cell r="AN1713" t="str">
            <v>140</v>
          </cell>
          <cell r="AO1713" t="str">
            <v>1680</v>
          </cell>
        </row>
        <row r="1714">
          <cell r="D1714" t="str">
            <v>48332-00093-00</v>
          </cell>
          <cell r="E1714" t="str">
            <v>NSUN KDS SPY_COL SPF50+ 200ML</v>
          </cell>
          <cell r="F1714">
            <v>0</v>
          </cell>
          <cell r="G1714" t="str">
            <v/>
          </cell>
          <cell r="H1714">
            <v>0.45900000000000002</v>
          </cell>
          <cell r="I1714" t="str">
            <v>L</v>
          </cell>
          <cell r="J1714" t="str">
            <v>ST</v>
          </cell>
          <cell r="K1714" t="str">
            <v/>
          </cell>
          <cell r="L1714" t="str">
            <v>0</v>
          </cell>
          <cell r="M1714" t="str">
            <v>12</v>
          </cell>
          <cell r="N1714" t="str">
            <v>4005808856671</v>
          </cell>
          <cell r="O1714" t="str">
            <v>HE</v>
          </cell>
          <cell r="P1714" t="str">
            <v/>
          </cell>
          <cell r="Q1714" t="str">
            <v/>
          </cell>
          <cell r="R1714" t="str">
            <v>8999777013615</v>
          </cell>
          <cell r="S1714" t="str">
            <v>HE</v>
          </cell>
          <cell r="T1714">
            <v>63</v>
          </cell>
          <cell r="U1714">
            <v>47</v>
          </cell>
          <cell r="V1714">
            <v>155</v>
          </cell>
          <cell r="W1714" t="str">
            <v>MM</v>
          </cell>
          <cell r="X1714">
            <v>0</v>
          </cell>
          <cell r="Y1714">
            <v>0</v>
          </cell>
          <cell r="Z1714">
            <v>0</v>
          </cell>
          <cell r="AA1714" t="str">
            <v/>
          </cell>
          <cell r="AB1714">
            <v>290</v>
          </cell>
          <cell r="AC1714">
            <v>136</v>
          </cell>
          <cell r="AD1714">
            <v>164</v>
          </cell>
          <cell r="AE1714" t="str">
            <v>MM</v>
          </cell>
          <cell r="AF1714">
            <v>237</v>
          </cell>
          <cell r="AG1714" t="str">
            <v>G</v>
          </cell>
          <cell r="AH1714">
            <v>0</v>
          </cell>
          <cell r="AI1714" t="str">
            <v/>
          </cell>
          <cell r="AJ1714">
            <v>2.9729999999999999</v>
          </cell>
          <cell r="AK1714" t="str">
            <v>KG</v>
          </cell>
          <cell r="AL1714" t="str">
            <v>20</v>
          </cell>
          <cell r="AM1714" t="str">
            <v>6</v>
          </cell>
          <cell r="AN1714" t="str">
            <v>120</v>
          </cell>
          <cell r="AO1714" t="str">
            <v>1440</v>
          </cell>
        </row>
        <row r="1715">
          <cell r="D1715" t="str">
            <v>48332-00093-01</v>
          </cell>
          <cell r="E1715" t="str">
            <v>NSUN KDS SPY_COL SPF50+ 200ML</v>
          </cell>
          <cell r="F1715">
            <v>0</v>
          </cell>
          <cell r="G1715" t="str">
            <v/>
          </cell>
          <cell r="H1715">
            <v>0</v>
          </cell>
          <cell r="I1715" t="str">
            <v/>
          </cell>
          <cell r="J1715" t="str">
            <v>ST</v>
          </cell>
          <cell r="K1715" t="str">
            <v/>
          </cell>
          <cell r="L1715" t="str">
            <v>0</v>
          </cell>
          <cell r="M1715" t="str">
            <v>0</v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>
            <v>0</v>
          </cell>
          <cell r="U1715">
            <v>0</v>
          </cell>
          <cell r="V1715">
            <v>0</v>
          </cell>
          <cell r="W1715" t="str">
            <v/>
          </cell>
          <cell r="X1715">
            <v>0</v>
          </cell>
          <cell r="Y1715">
            <v>0</v>
          </cell>
          <cell r="Z1715">
            <v>0</v>
          </cell>
          <cell r="AA1715" t="str">
            <v/>
          </cell>
          <cell r="AB1715">
            <v>0</v>
          </cell>
          <cell r="AC1715">
            <v>0</v>
          </cell>
          <cell r="AD1715">
            <v>0</v>
          </cell>
          <cell r="AE1715" t="str">
            <v/>
          </cell>
          <cell r="AF1715">
            <v>0</v>
          </cell>
          <cell r="AG1715" t="str">
            <v>G</v>
          </cell>
          <cell r="AH1715">
            <v>0</v>
          </cell>
          <cell r="AI1715" t="str">
            <v/>
          </cell>
          <cell r="AJ1715">
            <v>0</v>
          </cell>
          <cell r="AK1715" t="str">
            <v/>
          </cell>
          <cell r="AL1715" t="str">
            <v>0</v>
          </cell>
          <cell r="AM1715" t="str">
            <v>0</v>
          </cell>
          <cell r="AN1715" t="str">
            <v>0</v>
          </cell>
          <cell r="AO1715" t="str">
            <v>0</v>
          </cell>
        </row>
        <row r="1716">
          <cell r="D1716" t="str">
            <v>48332-00093-02</v>
          </cell>
          <cell r="E1716" t="str">
            <v>NSUN KDS SPY_COL SPF50+ 200ML</v>
          </cell>
          <cell r="F1716">
            <v>0</v>
          </cell>
          <cell r="G1716" t="str">
            <v/>
          </cell>
          <cell r="H1716">
            <v>0.45900000000000002</v>
          </cell>
          <cell r="I1716" t="str">
            <v>L</v>
          </cell>
          <cell r="J1716" t="str">
            <v>ST</v>
          </cell>
          <cell r="K1716" t="str">
            <v>BDF Surabaya</v>
          </cell>
          <cell r="L1716" t="str">
            <v>0</v>
          </cell>
          <cell r="M1716" t="str">
            <v>12</v>
          </cell>
          <cell r="N1716" t="str">
            <v>4005808856671</v>
          </cell>
          <cell r="O1716" t="str">
            <v>HE</v>
          </cell>
          <cell r="P1716" t="str">
            <v/>
          </cell>
          <cell r="Q1716" t="str">
            <v/>
          </cell>
          <cell r="R1716" t="str">
            <v>8999777013615</v>
          </cell>
          <cell r="S1716" t="str">
            <v>HE</v>
          </cell>
          <cell r="T1716">
            <v>63</v>
          </cell>
          <cell r="U1716">
            <v>47</v>
          </cell>
          <cell r="V1716">
            <v>155</v>
          </cell>
          <cell r="W1716" t="str">
            <v>MM</v>
          </cell>
          <cell r="X1716">
            <v>0</v>
          </cell>
          <cell r="Y1716">
            <v>0</v>
          </cell>
          <cell r="Z1716">
            <v>0</v>
          </cell>
          <cell r="AA1716" t="str">
            <v/>
          </cell>
          <cell r="AB1716">
            <v>290</v>
          </cell>
          <cell r="AC1716">
            <v>136</v>
          </cell>
          <cell r="AD1716">
            <v>164</v>
          </cell>
          <cell r="AE1716" t="str">
            <v>MM</v>
          </cell>
          <cell r="AF1716">
            <v>237</v>
          </cell>
          <cell r="AG1716" t="str">
            <v>G</v>
          </cell>
          <cell r="AH1716">
            <v>0</v>
          </cell>
          <cell r="AI1716" t="str">
            <v/>
          </cell>
          <cell r="AJ1716">
            <v>2.9729999999999999</v>
          </cell>
          <cell r="AK1716" t="str">
            <v>KG</v>
          </cell>
          <cell r="AL1716" t="str">
            <v>20</v>
          </cell>
          <cell r="AM1716" t="str">
            <v>6</v>
          </cell>
          <cell r="AN1716" t="str">
            <v>120</v>
          </cell>
          <cell r="AO1716" t="str">
            <v>1440</v>
          </cell>
        </row>
        <row r="1717">
          <cell r="D1717" t="str">
            <v>48332-00093-03</v>
          </cell>
          <cell r="E1717" t="str">
            <v>NSUN KDS SPY_COL SPF50+ 200ML</v>
          </cell>
          <cell r="F1717">
            <v>0</v>
          </cell>
          <cell r="G1717" t="str">
            <v/>
          </cell>
          <cell r="H1717">
            <v>0</v>
          </cell>
          <cell r="I1717" t="str">
            <v/>
          </cell>
          <cell r="J1717" t="str">
            <v>ST</v>
          </cell>
          <cell r="K1717" t="str">
            <v/>
          </cell>
          <cell r="L1717" t="str">
            <v>0</v>
          </cell>
          <cell r="M1717" t="str">
            <v>0</v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>
            <v>0</v>
          </cell>
          <cell r="U1717">
            <v>0</v>
          </cell>
          <cell r="V1717">
            <v>0</v>
          </cell>
          <cell r="W1717" t="str">
            <v/>
          </cell>
          <cell r="X1717">
            <v>0</v>
          </cell>
          <cell r="Y1717">
            <v>0</v>
          </cell>
          <cell r="Z1717">
            <v>0</v>
          </cell>
          <cell r="AA1717" t="str">
            <v/>
          </cell>
          <cell r="AB1717">
            <v>0</v>
          </cell>
          <cell r="AC1717">
            <v>0</v>
          </cell>
          <cell r="AD1717">
            <v>0</v>
          </cell>
          <cell r="AE1717" t="str">
            <v/>
          </cell>
          <cell r="AF1717">
            <v>0</v>
          </cell>
          <cell r="AG1717" t="str">
            <v>G</v>
          </cell>
          <cell r="AH1717">
            <v>0</v>
          </cell>
          <cell r="AI1717" t="str">
            <v/>
          </cell>
          <cell r="AJ1717">
            <v>0</v>
          </cell>
          <cell r="AK1717" t="str">
            <v/>
          </cell>
          <cell r="AL1717" t="str">
            <v>0</v>
          </cell>
          <cell r="AM1717" t="str">
            <v>0</v>
          </cell>
          <cell r="AN1717" t="str">
            <v>0</v>
          </cell>
          <cell r="AO1717" t="str">
            <v>0</v>
          </cell>
        </row>
        <row r="1718">
          <cell r="D1718" t="str">
            <v>48332-00093-04</v>
          </cell>
          <cell r="E1718" t="str">
            <v>NSUN KDS SPY_COL SPF50+ 200ML</v>
          </cell>
          <cell r="F1718">
            <v>0</v>
          </cell>
          <cell r="G1718" t="str">
            <v/>
          </cell>
          <cell r="H1718">
            <v>0.45900000000000002</v>
          </cell>
          <cell r="I1718" t="str">
            <v>L</v>
          </cell>
          <cell r="J1718" t="str">
            <v>ST</v>
          </cell>
          <cell r="K1718" t="str">
            <v>BDF Surabaya</v>
          </cell>
          <cell r="L1718" t="str">
            <v>0</v>
          </cell>
          <cell r="M1718" t="str">
            <v>12</v>
          </cell>
          <cell r="N1718" t="str">
            <v>4005808856671</v>
          </cell>
          <cell r="O1718" t="str">
            <v>HE</v>
          </cell>
          <cell r="P1718" t="str">
            <v/>
          </cell>
          <cell r="Q1718" t="str">
            <v/>
          </cell>
          <cell r="R1718" t="str">
            <v>8999777013615</v>
          </cell>
          <cell r="S1718" t="str">
            <v>HE</v>
          </cell>
          <cell r="T1718">
            <v>63</v>
          </cell>
          <cell r="U1718">
            <v>47</v>
          </cell>
          <cell r="V1718">
            <v>155</v>
          </cell>
          <cell r="W1718" t="str">
            <v>MM</v>
          </cell>
          <cell r="X1718">
            <v>0</v>
          </cell>
          <cell r="Y1718">
            <v>0</v>
          </cell>
          <cell r="Z1718">
            <v>0</v>
          </cell>
          <cell r="AA1718" t="str">
            <v/>
          </cell>
          <cell r="AB1718">
            <v>290</v>
          </cell>
          <cell r="AC1718">
            <v>136</v>
          </cell>
          <cell r="AD1718">
            <v>164</v>
          </cell>
          <cell r="AE1718" t="str">
            <v>MM</v>
          </cell>
          <cell r="AF1718">
            <v>237</v>
          </cell>
          <cell r="AG1718" t="str">
            <v>G</v>
          </cell>
          <cell r="AH1718">
            <v>0</v>
          </cell>
          <cell r="AI1718" t="str">
            <v/>
          </cell>
          <cell r="AJ1718">
            <v>2.9729999999999999</v>
          </cell>
          <cell r="AK1718" t="str">
            <v>KG</v>
          </cell>
          <cell r="AL1718" t="str">
            <v>20</v>
          </cell>
          <cell r="AM1718" t="str">
            <v>6</v>
          </cell>
          <cell r="AN1718" t="str">
            <v>120</v>
          </cell>
          <cell r="AO1718" t="str">
            <v>1440</v>
          </cell>
        </row>
        <row r="1719">
          <cell r="D1719" t="str">
            <v>48332-00093-05</v>
          </cell>
          <cell r="E1719" t="str">
            <v>NSUN KDS SPY_COL SPF50+ 200ML</v>
          </cell>
          <cell r="F1719">
            <v>0</v>
          </cell>
          <cell r="G1719" t="str">
            <v/>
          </cell>
          <cell r="H1719">
            <v>0</v>
          </cell>
          <cell r="I1719" t="str">
            <v/>
          </cell>
          <cell r="J1719" t="str">
            <v>ST</v>
          </cell>
          <cell r="K1719" t="str">
            <v/>
          </cell>
          <cell r="L1719" t="str">
            <v>0</v>
          </cell>
          <cell r="M1719" t="str">
            <v>0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>
            <v>0</v>
          </cell>
          <cell r="U1719">
            <v>0</v>
          </cell>
          <cell r="V1719">
            <v>0</v>
          </cell>
          <cell r="W1719" t="str">
            <v/>
          </cell>
          <cell r="X1719">
            <v>0</v>
          </cell>
          <cell r="Y1719">
            <v>0</v>
          </cell>
          <cell r="Z1719">
            <v>0</v>
          </cell>
          <cell r="AA1719" t="str">
            <v/>
          </cell>
          <cell r="AB1719">
            <v>0</v>
          </cell>
          <cell r="AC1719">
            <v>0</v>
          </cell>
          <cell r="AD1719">
            <v>0</v>
          </cell>
          <cell r="AE1719" t="str">
            <v/>
          </cell>
          <cell r="AF1719">
            <v>0</v>
          </cell>
          <cell r="AG1719" t="str">
            <v>G</v>
          </cell>
          <cell r="AH1719">
            <v>0</v>
          </cell>
          <cell r="AI1719" t="str">
            <v/>
          </cell>
          <cell r="AJ1719">
            <v>0</v>
          </cell>
          <cell r="AK1719" t="str">
            <v/>
          </cell>
          <cell r="AL1719" t="str">
            <v>0</v>
          </cell>
          <cell r="AM1719" t="str">
            <v>0</v>
          </cell>
          <cell r="AN1719" t="str">
            <v>0</v>
          </cell>
          <cell r="AO1719" t="str">
            <v>0</v>
          </cell>
        </row>
        <row r="1720">
          <cell r="D1720" t="str">
            <v>48332-00093-06</v>
          </cell>
          <cell r="E1720" t="str">
            <v>NSUN KDS SPY_COL SPF50+ 200ML</v>
          </cell>
          <cell r="F1720">
            <v>0</v>
          </cell>
          <cell r="G1720" t="str">
            <v/>
          </cell>
          <cell r="H1720">
            <v>0.45900000000000002</v>
          </cell>
          <cell r="I1720" t="str">
            <v>L</v>
          </cell>
          <cell r="J1720" t="str">
            <v>ST</v>
          </cell>
          <cell r="K1720" t="str">
            <v>BDF Surabaya</v>
          </cell>
          <cell r="L1720" t="str">
            <v>0</v>
          </cell>
          <cell r="M1720" t="str">
            <v>12</v>
          </cell>
          <cell r="N1720" t="str">
            <v>4005808856671</v>
          </cell>
          <cell r="O1720" t="str">
            <v>HE</v>
          </cell>
          <cell r="P1720" t="str">
            <v/>
          </cell>
          <cell r="Q1720" t="str">
            <v/>
          </cell>
          <cell r="R1720" t="str">
            <v>8999777013615</v>
          </cell>
          <cell r="S1720" t="str">
            <v>HE</v>
          </cell>
          <cell r="T1720">
            <v>63</v>
          </cell>
          <cell r="U1720">
            <v>47</v>
          </cell>
          <cell r="V1720">
            <v>155</v>
          </cell>
          <cell r="W1720" t="str">
            <v>MM</v>
          </cell>
          <cell r="X1720">
            <v>0</v>
          </cell>
          <cell r="Y1720">
            <v>0</v>
          </cell>
          <cell r="Z1720">
            <v>0</v>
          </cell>
          <cell r="AA1720" t="str">
            <v/>
          </cell>
          <cell r="AB1720">
            <v>290</v>
          </cell>
          <cell r="AC1720">
            <v>136</v>
          </cell>
          <cell r="AD1720">
            <v>164</v>
          </cell>
          <cell r="AE1720" t="str">
            <v>MM</v>
          </cell>
          <cell r="AF1720">
            <v>0.23699999999999999</v>
          </cell>
          <cell r="AG1720" t="str">
            <v>KG</v>
          </cell>
          <cell r="AH1720">
            <v>0</v>
          </cell>
          <cell r="AI1720" t="str">
            <v/>
          </cell>
          <cell r="AJ1720">
            <v>2.9729999999999999</v>
          </cell>
          <cell r="AK1720" t="str">
            <v>KG</v>
          </cell>
          <cell r="AL1720" t="str">
            <v>20</v>
          </cell>
          <cell r="AM1720" t="str">
            <v>6</v>
          </cell>
          <cell r="AN1720" t="str">
            <v>120</v>
          </cell>
          <cell r="AO1720" t="str">
            <v>1440</v>
          </cell>
        </row>
        <row r="1721">
          <cell r="D1721" t="str">
            <v>48332-00093-07</v>
          </cell>
          <cell r="E1721" t="str">
            <v>NSUN KDS SPY_COL SPF50+ 200ML</v>
          </cell>
          <cell r="F1721">
            <v>0</v>
          </cell>
          <cell r="G1721" t="str">
            <v/>
          </cell>
          <cell r="H1721">
            <v>0.45900000000000002</v>
          </cell>
          <cell r="I1721" t="str">
            <v>L</v>
          </cell>
          <cell r="J1721" t="str">
            <v>ST</v>
          </cell>
          <cell r="K1721" t="str">
            <v>BDF Surabaya</v>
          </cell>
          <cell r="L1721" t="str">
            <v>0</v>
          </cell>
          <cell r="M1721" t="str">
            <v>12</v>
          </cell>
          <cell r="N1721" t="str">
            <v>4005808856671</v>
          </cell>
          <cell r="O1721" t="str">
            <v>HE</v>
          </cell>
          <cell r="P1721" t="str">
            <v/>
          </cell>
          <cell r="Q1721" t="str">
            <v/>
          </cell>
          <cell r="R1721" t="str">
            <v>8999777013615</v>
          </cell>
          <cell r="S1721" t="str">
            <v>HE</v>
          </cell>
          <cell r="T1721">
            <v>63</v>
          </cell>
          <cell r="U1721">
            <v>47</v>
          </cell>
          <cell r="V1721">
            <v>155</v>
          </cell>
          <cell r="W1721" t="str">
            <v>MM</v>
          </cell>
          <cell r="X1721">
            <v>0</v>
          </cell>
          <cell r="Y1721">
            <v>0</v>
          </cell>
          <cell r="Z1721">
            <v>0</v>
          </cell>
          <cell r="AA1721" t="str">
            <v/>
          </cell>
          <cell r="AB1721">
            <v>290</v>
          </cell>
          <cell r="AC1721">
            <v>136</v>
          </cell>
          <cell r="AD1721">
            <v>164</v>
          </cell>
          <cell r="AE1721" t="str">
            <v>MM</v>
          </cell>
          <cell r="AF1721">
            <v>0.23699999999999999</v>
          </cell>
          <cell r="AG1721" t="str">
            <v>KG</v>
          </cell>
          <cell r="AH1721">
            <v>0</v>
          </cell>
          <cell r="AI1721" t="str">
            <v/>
          </cell>
          <cell r="AJ1721">
            <v>2.9729999999999999</v>
          </cell>
          <cell r="AK1721" t="str">
            <v>KG</v>
          </cell>
          <cell r="AL1721" t="str">
            <v>20</v>
          </cell>
          <cell r="AM1721" t="str">
            <v>6</v>
          </cell>
          <cell r="AN1721" t="str">
            <v>120</v>
          </cell>
          <cell r="AO1721" t="str">
            <v>1440</v>
          </cell>
        </row>
        <row r="1722">
          <cell r="D1722" t="str">
            <v>48332-00094-00</v>
          </cell>
          <cell r="E1722" t="str">
            <v>NSUN SPY SPF50+ 200ML</v>
          </cell>
          <cell r="F1722">
            <v>0</v>
          </cell>
          <cell r="G1722" t="str">
            <v/>
          </cell>
          <cell r="H1722">
            <v>0.45900000000000002</v>
          </cell>
          <cell r="I1722" t="str">
            <v>L</v>
          </cell>
          <cell r="J1722" t="str">
            <v>ST</v>
          </cell>
          <cell r="K1722" t="str">
            <v/>
          </cell>
          <cell r="L1722" t="str">
            <v>0</v>
          </cell>
          <cell r="M1722" t="str">
            <v>12</v>
          </cell>
          <cell r="N1722" t="str">
            <v>4005808856695</v>
          </cell>
          <cell r="O1722" t="str">
            <v>HE</v>
          </cell>
          <cell r="P1722" t="str">
            <v/>
          </cell>
          <cell r="Q1722" t="str">
            <v/>
          </cell>
          <cell r="R1722" t="str">
            <v>8999777013653</v>
          </cell>
          <cell r="S1722" t="str">
            <v>HE</v>
          </cell>
          <cell r="T1722">
            <v>63</v>
          </cell>
          <cell r="U1722">
            <v>47</v>
          </cell>
          <cell r="V1722">
            <v>155</v>
          </cell>
          <cell r="W1722" t="str">
            <v>MM</v>
          </cell>
          <cell r="X1722">
            <v>0</v>
          </cell>
          <cell r="Y1722">
            <v>0</v>
          </cell>
          <cell r="Z1722">
            <v>0</v>
          </cell>
          <cell r="AA1722" t="str">
            <v/>
          </cell>
          <cell r="AB1722">
            <v>290</v>
          </cell>
          <cell r="AC1722">
            <v>136</v>
          </cell>
          <cell r="AD1722">
            <v>164</v>
          </cell>
          <cell r="AE1722" t="str">
            <v>MM</v>
          </cell>
          <cell r="AF1722">
            <v>237</v>
          </cell>
          <cell r="AG1722" t="str">
            <v>G</v>
          </cell>
          <cell r="AH1722">
            <v>0</v>
          </cell>
          <cell r="AI1722" t="str">
            <v/>
          </cell>
          <cell r="AJ1722">
            <v>2.9729999999999999</v>
          </cell>
          <cell r="AK1722" t="str">
            <v>KG</v>
          </cell>
          <cell r="AL1722" t="str">
            <v>20</v>
          </cell>
          <cell r="AM1722" t="str">
            <v>6</v>
          </cell>
          <cell r="AN1722" t="str">
            <v>120</v>
          </cell>
          <cell r="AO1722" t="str">
            <v>1440</v>
          </cell>
        </row>
        <row r="1723">
          <cell r="D1723" t="str">
            <v>48332-00094-02</v>
          </cell>
          <cell r="E1723" t="str">
            <v>NSUN SPY SPF50+ 200ML</v>
          </cell>
          <cell r="F1723">
            <v>0</v>
          </cell>
          <cell r="G1723" t="str">
            <v/>
          </cell>
          <cell r="H1723">
            <v>0.45900000000000002</v>
          </cell>
          <cell r="I1723" t="str">
            <v>L</v>
          </cell>
          <cell r="J1723" t="str">
            <v>ST</v>
          </cell>
          <cell r="K1723" t="str">
            <v>BDF Surabaya</v>
          </cell>
          <cell r="L1723" t="str">
            <v>0</v>
          </cell>
          <cell r="M1723" t="str">
            <v>12</v>
          </cell>
          <cell r="N1723" t="str">
            <v>4005808856695</v>
          </cell>
          <cell r="O1723" t="str">
            <v>HE</v>
          </cell>
          <cell r="P1723" t="str">
            <v/>
          </cell>
          <cell r="Q1723" t="str">
            <v/>
          </cell>
          <cell r="R1723" t="str">
            <v>8999777013653</v>
          </cell>
          <cell r="S1723" t="str">
            <v>HE</v>
          </cell>
          <cell r="T1723">
            <v>63</v>
          </cell>
          <cell r="U1723">
            <v>47</v>
          </cell>
          <cell r="V1723">
            <v>155</v>
          </cell>
          <cell r="W1723" t="str">
            <v>MM</v>
          </cell>
          <cell r="X1723">
            <v>0</v>
          </cell>
          <cell r="Y1723">
            <v>0</v>
          </cell>
          <cell r="Z1723">
            <v>0</v>
          </cell>
          <cell r="AA1723" t="str">
            <v/>
          </cell>
          <cell r="AB1723">
            <v>290</v>
          </cell>
          <cell r="AC1723">
            <v>136</v>
          </cell>
          <cell r="AD1723">
            <v>164</v>
          </cell>
          <cell r="AE1723" t="str">
            <v>MM</v>
          </cell>
          <cell r="AF1723">
            <v>237</v>
          </cell>
          <cell r="AG1723" t="str">
            <v>G</v>
          </cell>
          <cell r="AH1723">
            <v>0</v>
          </cell>
          <cell r="AI1723" t="str">
            <v/>
          </cell>
          <cell r="AJ1723">
            <v>2.9729999999999999</v>
          </cell>
          <cell r="AK1723" t="str">
            <v>KG</v>
          </cell>
          <cell r="AL1723" t="str">
            <v>20</v>
          </cell>
          <cell r="AM1723" t="str">
            <v>6</v>
          </cell>
          <cell r="AN1723" t="str">
            <v>120</v>
          </cell>
          <cell r="AO1723" t="str">
            <v>1440</v>
          </cell>
        </row>
        <row r="1724">
          <cell r="D1724" t="str">
            <v>48332-00094-03</v>
          </cell>
          <cell r="E1724" t="str">
            <v>NSUN SPY SPF50+ 200ML</v>
          </cell>
          <cell r="F1724">
            <v>0</v>
          </cell>
          <cell r="G1724" t="str">
            <v/>
          </cell>
          <cell r="H1724">
            <v>0</v>
          </cell>
          <cell r="I1724" t="str">
            <v/>
          </cell>
          <cell r="J1724" t="str">
            <v>ST</v>
          </cell>
          <cell r="K1724" t="str">
            <v/>
          </cell>
          <cell r="L1724" t="str">
            <v>0</v>
          </cell>
          <cell r="M1724" t="str">
            <v>0</v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>
            <v>0</v>
          </cell>
          <cell r="U1724">
            <v>0</v>
          </cell>
          <cell r="V1724">
            <v>0</v>
          </cell>
          <cell r="W1724" t="str">
            <v/>
          </cell>
          <cell r="X1724">
            <v>0</v>
          </cell>
          <cell r="Y1724">
            <v>0</v>
          </cell>
          <cell r="Z1724">
            <v>0</v>
          </cell>
          <cell r="AA1724" t="str">
            <v/>
          </cell>
          <cell r="AB1724">
            <v>0</v>
          </cell>
          <cell r="AC1724">
            <v>0</v>
          </cell>
          <cell r="AD1724">
            <v>0</v>
          </cell>
          <cell r="AE1724" t="str">
            <v/>
          </cell>
          <cell r="AF1724">
            <v>0</v>
          </cell>
          <cell r="AG1724" t="str">
            <v>G</v>
          </cell>
          <cell r="AH1724">
            <v>0</v>
          </cell>
          <cell r="AI1724" t="str">
            <v/>
          </cell>
          <cell r="AJ1724">
            <v>0</v>
          </cell>
          <cell r="AK1724" t="str">
            <v/>
          </cell>
          <cell r="AL1724" t="str">
            <v>0</v>
          </cell>
          <cell r="AM1724" t="str">
            <v>0</v>
          </cell>
          <cell r="AN1724" t="str">
            <v>0</v>
          </cell>
          <cell r="AO1724" t="str">
            <v>0</v>
          </cell>
        </row>
        <row r="1725">
          <cell r="D1725" t="str">
            <v>48332-00094-04</v>
          </cell>
          <cell r="E1725" t="str">
            <v>NSUN SPY SPF50+ 200ML</v>
          </cell>
          <cell r="F1725">
            <v>0</v>
          </cell>
          <cell r="G1725" t="str">
            <v/>
          </cell>
          <cell r="H1725">
            <v>0.45900000000000002</v>
          </cell>
          <cell r="I1725" t="str">
            <v>L</v>
          </cell>
          <cell r="J1725" t="str">
            <v>ST</v>
          </cell>
          <cell r="K1725" t="str">
            <v>BDF Surabaya</v>
          </cell>
          <cell r="L1725" t="str">
            <v>0</v>
          </cell>
          <cell r="M1725" t="str">
            <v>12</v>
          </cell>
          <cell r="N1725" t="str">
            <v>4005808856695</v>
          </cell>
          <cell r="O1725" t="str">
            <v>HE</v>
          </cell>
          <cell r="P1725" t="str">
            <v/>
          </cell>
          <cell r="Q1725" t="str">
            <v/>
          </cell>
          <cell r="R1725" t="str">
            <v>8999777013653</v>
          </cell>
          <cell r="S1725" t="str">
            <v>HE</v>
          </cell>
          <cell r="T1725">
            <v>63</v>
          </cell>
          <cell r="U1725">
            <v>47</v>
          </cell>
          <cell r="V1725">
            <v>155</v>
          </cell>
          <cell r="W1725" t="str">
            <v>MM</v>
          </cell>
          <cell r="X1725">
            <v>0</v>
          </cell>
          <cell r="Y1725">
            <v>0</v>
          </cell>
          <cell r="Z1725">
            <v>0</v>
          </cell>
          <cell r="AA1725" t="str">
            <v/>
          </cell>
          <cell r="AB1725">
            <v>290</v>
          </cell>
          <cell r="AC1725">
            <v>136</v>
          </cell>
          <cell r="AD1725">
            <v>164</v>
          </cell>
          <cell r="AE1725" t="str">
            <v>MM</v>
          </cell>
          <cell r="AF1725">
            <v>237</v>
          </cell>
          <cell r="AG1725" t="str">
            <v>G</v>
          </cell>
          <cell r="AH1725">
            <v>0</v>
          </cell>
          <cell r="AI1725" t="str">
            <v/>
          </cell>
          <cell r="AJ1725">
            <v>2.9729999999999999</v>
          </cell>
          <cell r="AK1725" t="str">
            <v>KG</v>
          </cell>
          <cell r="AL1725" t="str">
            <v>20</v>
          </cell>
          <cell r="AM1725" t="str">
            <v>6</v>
          </cell>
          <cell r="AN1725" t="str">
            <v>120</v>
          </cell>
          <cell r="AO1725" t="str">
            <v>1440</v>
          </cell>
        </row>
        <row r="1726">
          <cell r="D1726" t="str">
            <v>48332-00094-06</v>
          </cell>
          <cell r="E1726" t="str">
            <v>NSUN SPY SPF50+ 200ML</v>
          </cell>
          <cell r="F1726">
            <v>0</v>
          </cell>
          <cell r="G1726" t="str">
            <v/>
          </cell>
          <cell r="H1726">
            <v>0.45900000000000002</v>
          </cell>
          <cell r="I1726" t="str">
            <v>L</v>
          </cell>
          <cell r="J1726" t="str">
            <v>ST</v>
          </cell>
          <cell r="K1726" t="str">
            <v>BDF Surabaya</v>
          </cell>
          <cell r="L1726" t="str">
            <v>0</v>
          </cell>
          <cell r="M1726" t="str">
            <v>12</v>
          </cell>
          <cell r="N1726" t="str">
            <v>4005808856695</v>
          </cell>
          <cell r="O1726" t="str">
            <v>HE</v>
          </cell>
          <cell r="P1726" t="str">
            <v/>
          </cell>
          <cell r="Q1726" t="str">
            <v/>
          </cell>
          <cell r="R1726" t="str">
            <v>8999777013653</v>
          </cell>
          <cell r="S1726" t="str">
            <v>HE</v>
          </cell>
          <cell r="T1726">
            <v>63</v>
          </cell>
          <cell r="U1726">
            <v>47</v>
          </cell>
          <cell r="V1726">
            <v>155</v>
          </cell>
          <cell r="W1726" t="str">
            <v>MM</v>
          </cell>
          <cell r="X1726">
            <v>0</v>
          </cell>
          <cell r="Y1726">
            <v>0</v>
          </cell>
          <cell r="Z1726">
            <v>0</v>
          </cell>
          <cell r="AA1726" t="str">
            <v/>
          </cell>
          <cell r="AB1726">
            <v>290</v>
          </cell>
          <cell r="AC1726">
            <v>136</v>
          </cell>
          <cell r="AD1726">
            <v>164</v>
          </cell>
          <cell r="AE1726" t="str">
            <v>MM</v>
          </cell>
          <cell r="AF1726">
            <v>0.23699999999999999</v>
          </cell>
          <cell r="AG1726" t="str">
            <v>KG</v>
          </cell>
          <cell r="AH1726">
            <v>0</v>
          </cell>
          <cell r="AI1726" t="str">
            <v/>
          </cell>
          <cell r="AJ1726">
            <v>2.9729999999999999</v>
          </cell>
          <cell r="AK1726" t="str">
            <v>KG</v>
          </cell>
          <cell r="AL1726" t="str">
            <v>20</v>
          </cell>
          <cell r="AM1726" t="str">
            <v>6</v>
          </cell>
          <cell r="AN1726" t="str">
            <v>120</v>
          </cell>
          <cell r="AO1726" t="str">
            <v>1440</v>
          </cell>
        </row>
        <row r="1727">
          <cell r="D1727" t="str">
            <v>48332-00094-07</v>
          </cell>
          <cell r="E1727" t="str">
            <v>NSUN SPY SPF50+ 200ML</v>
          </cell>
          <cell r="F1727">
            <v>0</v>
          </cell>
          <cell r="G1727" t="str">
            <v/>
          </cell>
          <cell r="H1727">
            <v>0.45900000000000002</v>
          </cell>
          <cell r="I1727" t="str">
            <v>L</v>
          </cell>
          <cell r="J1727" t="str">
            <v>ST</v>
          </cell>
          <cell r="K1727" t="str">
            <v/>
          </cell>
          <cell r="L1727" t="str">
            <v>0</v>
          </cell>
          <cell r="M1727" t="str">
            <v>12</v>
          </cell>
          <cell r="N1727" t="str">
            <v>4005808856695</v>
          </cell>
          <cell r="O1727" t="str">
            <v>HE</v>
          </cell>
          <cell r="P1727" t="str">
            <v/>
          </cell>
          <cell r="Q1727" t="str">
            <v/>
          </cell>
          <cell r="R1727" t="str">
            <v>8999777013653</v>
          </cell>
          <cell r="S1727" t="str">
            <v>HE</v>
          </cell>
          <cell r="T1727">
            <v>63</v>
          </cell>
          <cell r="U1727">
            <v>47</v>
          </cell>
          <cell r="V1727">
            <v>155</v>
          </cell>
          <cell r="W1727" t="str">
            <v>MM</v>
          </cell>
          <cell r="X1727">
            <v>0</v>
          </cell>
          <cell r="Y1727">
            <v>0</v>
          </cell>
          <cell r="Z1727">
            <v>0</v>
          </cell>
          <cell r="AA1727" t="str">
            <v/>
          </cell>
          <cell r="AB1727">
            <v>290</v>
          </cell>
          <cell r="AC1727">
            <v>136</v>
          </cell>
          <cell r="AD1727">
            <v>164</v>
          </cell>
          <cell r="AE1727" t="str">
            <v>MM</v>
          </cell>
          <cell r="AF1727">
            <v>0.23699999999999999</v>
          </cell>
          <cell r="AG1727" t="str">
            <v>KG</v>
          </cell>
          <cell r="AH1727">
            <v>0</v>
          </cell>
          <cell r="AI1727" t="str">
            <v/>
          </cell>
          <cell r="AJ1727">
            <v>2.9729999999999999</v>
          </cell>
          <cell r="AK1727" t="str">
            <v>KG</v>
          </cell>
          <cell r="AL1727" t="str">
            <v>20</v>
          </cell>
          <cell r="AM1727" t="str">
            <v>6</v>
          </cell>
          <cell r="AN1727" t="str">
            <v>120</v>
          </cell>
          <cell r="AO1727" t="str">
            <v>1440</v>
          </cell>
        </row>
        <row r="1728">
          <cell r="D1728" t="str">
            <v>48332-00095-00</v>
          </cell>
          <cell r="E1728" t="str">
            <v>NSUN SPY PRT&amp;RFR_CLG_MST SPF50 200ML</v>
          </cell>
          <cell r="F1728">
            <v>0</v>
          </cell>
          <cell r="G1728" t="str">
            <v/>
          </cell>
          <cell r="H1728">
            <v>0.45</v>
          </cell>
          <cell r="I1728" t="str">
            <v>L</v>
          </cell>
          <cell r="J1728" t="str">
            <v>ST</v>
          </cell>
          <cell r="K1728" t="str">
            <v>BDF Surabaya</v>
          </cell>
          <cell r="L1728" t="str">
            <v>0</v>
          </cell>
          <cell r="M1728" t="str">
            <v>12</v>
          </cell>
          <cell r="N1728" t="str">
            <v>4005808260706</v>
          </cell>
          <cell r="O1728" t="str">
            <v>HE</v>
          </cell>
          <cell r="P1728" t="str">
            <v/>
          </cell>
          <cell r="Q1728" t="str">
            <v/>
          </cell>
          <cell r="R1728" t="str">
            <v>8999777012694</v>
          </cell>
          <cell r="S1728" t="str">
            <v>HE</v>
          </cell>
          <cell r="T1728">
            <v>50</v>
          </cell>
          <cell r="U1728">
            <v>50</v>
          </cell>
          <cell r="V1728">
            <v>180</v>
          </cell>
          <cell r="W1728" t="str">
            <v>MM</v>
          </cell>
          <cell r="X1728">
            <v>0</v>
          </cell>
          <cell r="Y1728">
            <v>0</v>
          </cell>
          <cell r="Z1728">
            <v>0</v>
          </cell>
          <cell r="AA1728" t="str">
            <v/>
          </cell>
          <cell r="AB1728">
            <v>310</v>
          </cell>
          <cell r="AC1728">
            <v>110</v>
          </cell>
          <cell r="AD1728">
            <v>194</v>
          </cell>
          <cell r="AE1728" t="str">
            <v>MM</v>
          </cell>
          <cell r="AF1728">
            <v>190</v>
          </cell>
          <cell r="AG1728" t="str">
            <v>G</v>
          </cell>
          <cell r="AH1728">
            <v>0</v>
          </cell>
          <cell r="AI1728" t="str">
            <v/>
          </cell>
          <cell r="AJ1728">
            <v>2.3730000000000002</v>
          </cell>
          <cell r="AK1728" t="str">
            <v>KG</v>
          </cell>
          <cell r="AL1728" t="str">
            <v>25</v>
          </cell>
          <cell r="AM1728" t="str">
            <v>5</v>
          </cell>
          <cell r="AN1728" t="str">
            <v>125</v>
          </cell>
          <cell r="AO1728" t="str">
            <v>1500</v>
          </cell>
        </row>
        <row r="1729">
          <cell r="D1729" t="str">
            <v>48332-00095-01</v>
          </cell>
          <cell r="E1729" t="str">
            <v>NSUN SPY PRT&amp;RFR_CLG_MST SPF50 200ML</v>
          </cell>
          <cell r="F1729">
            <v>0</v>
          </cell>
          <cell r="G1729" t="str">
            <v/>
          </cell>
          <cell r="H1729">
            <v>0</v>
          </cell>
          <cell r="I1729" t="str">
            <v/>
          </cell>
          <cell r="J1729" t="str">
            <v>ST</v>
          </cell>
          <cell r="K1729" t="str">
            <v/>
          </cell>
          <cell r="L1729" t="str">
            <v>0</v>
          </cell>
          <cell r="M1729" t="str">
            <v>0</v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>
            <v>0</v>
          </cell>
          <cell r="U1729">
            <v>0</v>
          </cell>
          <cell r="V1729">
            <v>0</v>
          </cell>
          <cell r="W1729" t="str">
            <v/>
          </cell>
          <cell r="X1729">
            <v>0</v>
          </cell>
          <cell r="Y1729">
            <v>0</v>
          </cell>
          <cell r="Z1729">
            <v>0</v>
          </cell>
          <cell r="AA1729" t="str">
            <v/>
          </cell>
          <cell r="AB1729">
            <v>0</v>
          </cell>
          <cell r="AC1729">
            <v>0</v>
          </cell>
          <cell r="AD1729">
            <v>0</v>
          </cell>
          <cell r="AE1729" t="str">
            <v/>
          </cell>
          <cell r="AF1729">
            <v>0</v>
          </cell>
          <cell r="AG1729" t="str">
            <v>G</v>
          </cell>
          <cell r="AH1729">
            <v>0</v>
          </cell>
          <cell r="AI1729" t="str">
            <v/>
          </cell>
          <cell r="AJ1729">
            <v>0</v>
          </cell>
          <cell r="AK1729" t="str">
            <v/>
          </cell>
          <cell r="AL1729" t="str">
            <v>0</v>
          </cell>
          <cell r="AM1729" t="str">
            <v>0</v>
          </cell>
          <cell r="AN1729" t="str">
            <v>0</v>
          </cell>
          <cell r="AO1729" t="str">
            <v>0</v>
          </cell>
        </row>
        <row r="1730">
          <cell r="D1730" t="str">
            <v>48332-00095-02</v>
          </cell>
          <cell r="E1730" t="str">
            <v>NSUN_SPY_PRT&amp;RFR_CLG_MST</v>
          </cell>
          <cell r="F1730">
            <v>0</v>
          </cell>
          <cell r="G1730" t="str">
            <v/>
          </cell>
          <cell r="H1730">
            <v>0.45</v>
          </cell>
          <cell r="I1730" t="str">
            <v>L</v>
          </cell>
          <cell r="J1730" t="str">
            <v>ST</v>
          </cell>
          <cell r="K1730" t="str">
            <v/>
          </cell>
          <cell r="L1730" t="str">
            <v>0</v>
          </cell>
          <cell r="M1730" t="str">
            <v>12</v>
          </cell>
          <cell r="N1730" t="str">
            <v>4005808260706</v>
          </cell>
          <cell r="O1730" t="str">
            <v>HE</v>
          </cell>
          <cell r="P1730" t="str">
            <v/>
          </cell>
          <cell r="Q1730" t="str">
            <v/>
          </cell>
          <cell r="R1730" t="str">
            <v>8999777012694</v>
          </cell>
          <cell r="S1730" t="str">
            <v>HE</v>
          </cell>
          <cell r="T1730">
            <v>50</v>
          </cell>
          <cell r="U1730">
            <v>50</v>
          </cell>
          <cell r="V1730">
            <v>180</v>
          </cell>
          <cell r="W1730" t="str">
            <v>MM</v>
          </cell>
          <cell r="X1730">
            <v>0</v>
          </cell>
          <cell r="Y1730">
            <v>0</v>
          </cell>
          <cell r="Z1730">
            <v>0</v>
          </cell>
          <cell r="AA1730" t="str">
            <v/>
          </cell>
          <cell r="AB1730">
            <v>310</v>
          </cell>
          <cell r="AC1730">
            <v>110</v>
          </cell>
          <cell r="AD1730">
            <v>194</v>
          </cell>
          <cell r="AE1730" t="str">
            <v>MM</v>
          </cell>
          <cell r="AF1730">
            <v>190</v>
          </cell>
          <cell r="AG1730" t="str">
            <v>G</v>
          </cell>
          <cell r="AH1730">
            <v>0</v>
          </cell>
          <cell r="AI1730" t="str">
            <v/>
          </cell>
          <cell r="AJ1730">
            <v>2.3730000000000002</v>
          </cell>
          <cell r="AK1730" t="str">
            <v>KG</v>
          </cell>
          <cell r="AL1730" t="str">
            <v>25</v>
          </cell>
          <cell r="AM1730" t="str">
            <v>5</v>
          </cell>
          <cell r="AN1730" t="str">
            <v>125</v>
          </cell>
          <cell r="AO1730" t="str">
            <v>1500</v>
          </cell>
        </row>
        <row r="1731">
          <cell r="D1731" t="str">
            <v>48332-00097-00</v>
          </cell>
          <cell r="E1731" t="str">
            <v>NCRM PLS_JAR 100ML</v>
          </cell>
          <cell r="F1731">
            <v>0</v>
          </cell>
          <cell r="G1731" t="str">
            <v/>
          </cell>
          <cell r="H1731">
            <v>0</v>
          </cell>
          <cell r="I1731" t="str">
            <v/>
          </cell>
          <cell r="J1731" t="str">
            <v>ST</v>
          </cell>
          <cell r="K1731" t="str">
            <v/>
          </cell>
          <cell r="L1731" t="str">
            <v>0</v>
          </cell>
          <cell r="M1731" t="str">
            <v>0</v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>
            <v>0</v>
          </cell>
          <cell r="U1731">
            <v>0</v>
          </cell>
          <cell r="V1731">
            <v>0</v>
          </cell>
          <cell r="W1731" t="str">
            <v/>
          </cell>
          <cell r="X1731">
            <v>0</v>
          </cell>
          <cell r="Y1731">
            <v>0</v>
          </cell>
          <cell r="Z1731">
            <v>0</v>
          </cell>
          <cell r="AA1731" t="str">
            <v/>
          </cell>
          <cell r="AB1731">
            <v>0</v>
          </cell>
          <cell r="AC1731">
            <v>0</v>
          </cell>
          <cell r="AD1731">
            <v>0</v>
          </cell>
          <cell r="AE1731" t="str">
            <v/>
          </cell>
          <cell r="AF1731">
            <v>0</v>
          </cell>
          <cell r="AG1731" t="str">
            <v>G</v>
          </cell>
          <cell r="AH1731">
            <v>0</v>
          </cell>
          <cell r="AI1731" t="str">
            <v/>
          </cell>
          <cell r="AJ1731">
            <v>0</v>
          </cell>
          <cell r="AK1731" t="str">
            <v/>
          </cell>
          <cell r="AL1731" t="str">
            <v>0</v>
          </cell>
          <cell r="AM1731" t="str">
            <v>0</v>
          </cell>
          <cell r="AN1731" t="str">
            <v>0</v>
          </cell>
          <cell r="AO1731" t="str">
            <v>0</v>
          </cell>
        </row>
        <row r="1732">
          <cell r="D1732" t="str">
            <v>48332-00097-01</v>
          </cell>
          <cell r="E1732" t="str">
            <v>NCRM PLS_JAR 50ML</v>
          </cell>
          <cell r="F1732">
            <v>0</v>
          </cell>
          <cell r="G1732" t="str">
            <v/>
          </cell>
          <cell r="H1732">
            <v>0</v>
          </cell>
          <cell r="I1732" t="str">
            <v/>
          </cell>
          <cell r="J1732" t="str">
            <v>ST</v>
          </cell>
          <cell r="K1732" t="str">
            <v/>
          </cell>
          <cell r="L1732" t="str">
            <v>0</v>
          </cell>
          <cell r="M1732" t="str">
            <v>0</v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>
            <v>0</v>
          </cell>
          <cell r="U1732">
            <v>0</v>
          </cell>
          <cell r="V1732">
            <v>0</v>
          </cell>
          <cell r="W1732" t="str">
            <v/>
          </cell>
          <cell r="X1732">
            <v>0</v>
          </cell>
          <cell r="Y1732">
            <v>0</v>
          </cell>
          <cell r="Z1732">
            <v>0</v>
          </cell>
          <cell r="AA1732" t="str">
            <v/>
          </cell>
          <cell r="AB1732">
            <v>0</v>
          </cell>
          <cell r="AC1732">
            <v>0</v>
          </cell>
          <cell r="AD1732">
            <v>0</v>
          </cell>
          <cell r="AE1732" t="str">
            <v/>
          </cell>
          <cell r="AF1732">
            <v>0</v>
          </cell>
          <cell r="AG1732" t="str">
            <v>G</v>
          </cell>
          <cell r="AH1732">
            <v>0</v>
          </cell>
          <cell r="AI1732" t="str">
            <v/>
          </cell>
          <cell r="AJ1732">
            <v>0</v>
          </cell>
          <cell r="AK1732" t="str">
            <v/>
          </cell>
          <cell r="AL1732" t="str">
            <v>0</v>
          </cell>
          <cell r="AM1732" t="str">
            <v>0</v>
          </cell>
          <cell r="AN1732" t="str">
            <v>0</v>
          </cell>
          <cell r="AO1732" t="str">
            <v>0</v>
          </cell>
        </row>
        <row r="1733">
          <cell r="D1733" t="str">
            <v>48332-00098-00</v>
          </cell>
          <cell r="E1733" t="str">
            <v>NVIS ESLS EYE_2P_MK-UP_RMV 125ML</v>
          </cell>
          <cell r="F1733">
            <v>0</v>
          </cell>
          <cell r="G1733" t="str">
            <v/>
          </cell>
          <cell r="H1733">
            <v>0.27400000000000002</v>
          </cell>
          <cell r="I1733" t="str">
            <v>L</v>
          </cell>
          <cell r="J1733" t="str">
            <v>ST</v>
          </cell>
          <cell r="K1733" t="str">
            <v>BDF Surabaya</v>
          </cell>
          <cell r="L1733" t="str">
            <v>0</v>
          </cell>
          <cell r="M1733" t="str">
            <v>12</v>
          </cell>
          <cell r="N1733" t="str">
            <v>4005900102300</v>
          </cell>
          <cell r="O1733" t="str">
            <v>HE</v>
          </cell>
          <cell r="P1733" t="str">
            <v/>
          </cell>
          <cell r="Q1733" t="str">
            <v/>
          </cell>
          <cell r="R1733" t="str">
            <v>8999777013639</v>
          </cell>
          <cell r="S1733" t="str">
            <v>HE</v>
          </cell>
          <cell r="T1733">
            <v>54</v>
          </cell>
          <cell r="U1733">
            <v>37</v>
          </cell>
          <cell r="V1733">
            <v>137</v>
          </cell>
          <cell r="W1733" t="str">
            <v>MM</v>
          </cell>
          <cell r="X1733">
            <v>0</v>
          </cell>
          <cell r="Y1733">
            <v>0</v>
          </cell>
          <cell r="Z1733">
            <v>0</v>
          </cell>
          <cell r="AA1733" t="str">
            <v/>
          </cell>
          <cell r="AB1733">
            <v>236</v>
          </cell>
          <cell r="AC1733">
            <v>118</v>
          </cell>
          <cell r="AD1733">
            <v>143</v>
          </cell>
          <cell r="AE1733" t="str">
            <v>MM</v>
          </cell>
          <cell r="AF1733">
            <v>135</v>
          </cell>
          <cell r="AG1733" t="str">
            <v>G</v>
          </cell>
          <cell r="AH1733">
            <v>0</v>
          </cell>
          <cell r="AI1733" t="str">
            <v/>
          </cell>
          <cell r="AJ1733">
            <v>1.706</v>
          </cell>
          <cell r="AK1733" t="str">
            <v>KG</v>
          </cell>
          <cell r="AL1733" t="str">
            <v>30</v>
          </cell>
          <cell r="AM1733" t="str">
            <v>7</v>
          </cell>
          <cell r="AN1733" t="str">
            <v>210</v>
          </cell>
          <cell r="AO1733" t="str">
            <v>2520</v>
          </cell>
        </row>
        <row r="1734">
          <cell r="D1734" t="str">
            <v>48332-00098-01</v>
          </cell>
          <cell r="E1734" t="str">
            <v>NVIS ESLS EYE_2P_MK-UP_RMV 125ML</v>
          </cell>
          <cell r="F1734">
            <v>0</v>
          </cell>
          <cell r="G1734" t="str">
            <v/>
          </cell>
          <cell r="H1734">
            <v>0</v>
          </cell>
          <cell r="I1734" t="str">
            <v/>
          </cell>
          <cell r="J1734" t="str">
            <v>ST</v>
          </cell>
          <cell r="K1734" t="str">
            <v/>
          </cell>
          <cell r="L1734" t="str">
            <v>0</v>
          </cell>
          <cell r="M1734" t="str">
            <v>0</v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>
            <v>0</v>
          </cell>
          <cell r="U1734">
            <v>0</v>
          </cell>
          <cell r="V1734">
            <v>0</v>
          </cell>
          <cell r="W1734" t="str">
            <v/>
          </cell>
          <cell r="X1734">
            <v>0</v>
          </cell>
          <cell r="Y1734">
            <v>0</v>
          </cell>
          <cell r="Z1734">
            <v>0</v>
          </cell>
          <cell r="AA1734" t="str">
            <v/>
          </cell>
          <cell r="AB1734">
            <v>0</v>
          </cell>
          <cell r="AC1734">
            <v>0</v>
          </cell>
          <cell r="AD1734">
            <v>0</v>
          </cell>
          <cell r="AE1734" t="str">
            <v/>
          </cell>
          <cell r="AF1734">
            <v>0</v>
          </cell>
          <cell r="AG1734" t="str">
            <v>G</v>
          </cell>
          <cell r="AH1734">
            <v>0</v>
          </cell>
          <cell r="AI1734" t="str">
            <v/>
          </cell>
          <cell r="AJ1734">
            <v>0</v>
          </cell>
          <cell r="AK1734" t="str">
            <v/>
          </cell>
          <cell r="AL1734" t="str">
            <v>0</v>
          </cell>
          <cell r="AM1734" t="str">
            <v>0</v>
          </cell>
          <cell r="AN1734" t="str">
            <v>0</v>
          </cell>
          <cell r="AO1734" t="str">
            <v>0</v>
          </cell>
        </row>
        <row r="1735">
          <cell r="D1735" t="str">
            <v>48332-00098-02</v>
          </cell>
          <cell r="E1735" t="str">
            <v>NVIS ESLS EYE_2P_MK-UP_RMV 125ML</v>
          </cell>
          <cell r="F1735">
            <v>0</v>
          </cell>
          <cell r="G1735" t="str">
            <v/>
          </cell>
          <cell r="H1735">
            <v>0</v>
          </cell>
          <cell r="I1735" t="str">
            <v/>
          </cell>
          <cell r="J1735" t="str">
            <v>ST</v>
          </cell>
          <cell r="K1735" t="str">
            <v/>
          </cell>
          <cell r="L1735" t="str">
            <v>0</v>
          </cell>
          <cell r="M1735" t="str">
            <v>0</v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>
            <v>0</v>
          </cell>
          <cell r="U1735">
            <v>0</v>
          </cell>
          <cell r="V1735">
            <v>0</v>
          </cell>
          <cell r="W1735" t="str">
            <v/>
          </cell>
          <cell r="X1735">
            <v>0</v>
          </cell>
          <cell r="Y1735">
            <v>0</v>
          </cell>
          <cell r="Z1735">
            <v>0</v>
          </cell>
          <cell r="AA1735" t="str">
            <v/>
          </cell>
          <cell r="AB1735">
            <v>0</v>
          </cell>
          <cell r="AC1735">
            <v>0</v>
          </cell>
          <cell r="AD1735">
            <v>0</v>
          </cell>
          <cell r="AE1735" t="str">
            <v/>
          </cell>
          <cell r="AF1735">
            <v>0</v>
          </cell>
          <cell r="AG1735" t="str">
            <v>G</v>
          </cell>
          <cell r="AH1735">
            <v>0</v>
          </cell>
          <cell r="AI1735" t="str">
            <v/>
          </cell>
          <cell r="AJ1735">
            <v>0</v>
          </cell>
          <cell r="AK1735" t="str">
            <v/>
          </cell>
          <cell r="AL1735" t="str">
            <v>0</v>
          </cell>
          <cell r="AM1735" t="str">
            <v>0</v>
          </cell>
          <cell r="AN1735" t="str">
            <v>0</v>
          </cell>
          <cell r="AO1735" t="str">
            <v>0</v>
          </cell>
        </row>
        <row r="1736">
          <cell r="D1736" t="str">
            <v>48332-00099-00</v>
          </cell>
          <cell r="E1736" t="str">
            <v>NSUN SPY INV_PRT SPF50 200ML</v>
          </cell>
          <cell r="F1736">
            <v>0</v>
          </cell>
          <cell r="G1736" t="str">
            <v/>
          </cell>
          <cell r="H1736">
            <v>0.47799999999999998</v>
          </cell>
          <cell r="I1736" t="str">
            <v>L</v>
          </cell>
          <cell r="J1736" t="str">
            <v>ST</v>
          </cell>
          <cell r="K1736" t="str">
            <v>BDF Surabaya</v>
          </cell>
          <cell r="L1736" t="str">
            <v>0</v>
          </cell>
          <cell r="M1736" t="str">
            <v>12</v>
          </cell>
          <cell r="N1736" t="str">
            <v>4005808255559</v>
          </cell>
          <cell r="O1736" t="str">
            <v>HE</v>
          </cell>
          <cell r="P1736" t="str">
            <v/>
          </cell>
          <cell r="Q1736" t="str">
            <v/>
          </cell>
          <cell r="R1736" t="str">
            <v>8999777014537</v>
          </cell>
          <cell r="S1736" t="str">
            <v>HE</v>
          </cell>
          <cell r="T1736">
            <v>63</v>
          </cell>
          <cell r="U1736">
            <v>48</v>
          </cell>
          <cell r="V1736">
            <v>158</v>
          </cell>
          <cell r="W1736" t="str">
            <v>MM</v>
          </cell>
          <cell r="X1736">
            <v>0</v>
          </cell>
          <cell r="Y1736">
            <v>0</v>
          </cell>
          <cell r="Z1736">
            <v>0</v>
          </cell>
          <cell r="AA1736" t="str">
            <v/>
          </cell>
          <cell r="AB1736">
            <v>300</v>
          </cell>
          <cell r="AC1736">
            <v>135</v>
          </cell>
          <cell r="AD1736">
            <v>167</v>
          </cell>
          <cell r="AE1736" t="str">
            <v>MM</v>
          </cell>
          <cell r="AF1736">
            <v>220</v>
          </cell>
          <cell r="AG1736" t="str">
            <v>G</v>
          </cell>
          <cell r="AH1736">
            <v>0</v>
          </cell>
          <cell r="AI1736" t="str">
            <v/>
          </cell>
          <cell r="AJ1736">
            <v>2.742</v>
          </cell>
          <cell r="AK1736" t="str">
            <v>KG</v>
          </cell>
          <cell r="AL1736" t="str">
            <v>20</v>
          </cell>
          <cell r="AM1736" t="str">
            <v>6</v>
          </cell>
          <cell r="AN1736" t="str">
            <v>120</v>
          </cell>
          <cell r="AO1736" t="str">
            <v>1440</v>
          </cell>
        </row>
        <row r="1737">
          <cell r="D1737" t="str">
            <v>48332-00099-01</v>
          </cell>
          <cell r="E1737" t="str">
            <v>NSUN SPY INV_PRT SPF50 200ML</v>
          </cell>
          <cell r="F1737">
            <v>0</v>
          </cell>
          <cell r="G1737" t="str">
            <v/>
          </cell>
          <cell r="H1737">
            <v>0</v>
          </cell>
          <cell r="I1737" t="str">
            <v/>
          </cell>
          <cell r="J1737" t="str">
            <v>ST</v>
          </cell>
          <cell r="K1737" t="str">
            <v/>
          </cell>
          <cell r="L1737" t="str">
            <v>0</v>
          </cell>
          <cell r="M1737" t="str">
            <v>0</v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>
            <v>0</v>
          </cell>
          <cell r="U1737">
            <v>0</v>
          </cell>
          <cell r="V1737">
            <v>0</v>
          </cell>
          <cell r="W1737" t="str">
            <v/>
          </cell>
          <cell r="X1737">
            <v>0</v>
          </cell>
          <cell r="Y1737">
            <v>0</v>
          </cell>
          <cell r="Z1737">
            <v>0</v>
          </cell>
          <cell r="AA1737" t="str">
            <v/>
          </cell>
          <cell r="AB1737">
            <v>0</v>
          </cell>
          <cell r="AC1737">
            <v>0</v>
          </cell>
          <cell r="AD1737">
            <v>0</v>
          </cell>
          <cell r="AE1737" t="str">
            <v/>
          </cell>
          <cell r="AF1737">
            <v>0</v>
          </cell>
          <cell r="AG1737" t="str">
            <v>G</v>
          </cell>
          <cell r="AH1737">
            <v>0</v>
          </cell>
          <cell r="AI1737" t="str">
            <v/>
          </cell>
          <cell r="AJ1737">
            <v>0</v>
          </cell>
          <cell r="AK1737" t="str">
            <v/>
          </cell>
          <cell r="AL1737" t="str">
            <v>0</v>
          </cell>
          <cell r="AM1737" t="str">
            <v>0</v>
          </cell>
          <cell r="AN1737" t="str">
            <v>0</v>
          </cell>
          <cell r="AO1737" t="str">
            <v>0</v>
          </cell>
        </row>
        <row r="1738">
          <cell r="D1738" t="str">
            <v>48332-00099-02</v>
          </cell>
          <cell r="E1738" t="str">
            <v>NSUN_SPY_INV_PRT_SPF50_2</v>
          </cell>
          <cell r="F1738">
            <v>0</v>
          </cell>
          <cell r="G1738" t="str">
            <v/>
          </cell>
          <cell r="H1738">
            <v>0.47799999999999998</v>
          </cell>
          <cell r="I1738" t="str">
            <v>L</v>
          </cell>
          <cell r="J1738" t="str">
            <v>ST</v>
          </cell>
          <cell r="K1738" t="str">
            <v>BDF Surabaya</v>
          </cell>
          <cell r="L1738" t="str">
            <v>6</v>
          </cell>
          <cell r="M1738" t="str">
            <v>12</v>
          </cell>
          <cell r="N1738" t="str">
            <v>4005808255559</v>
          </cell>
          <cell r="O1738" t="str">
            <v>HE</v>
          </cell>
          <cell r="P1738" t="str">
            <v>04005805012117</v>
          </cell>
          <cell r="Q1738" t="str">
            <v>IC</v>
          </cell>
          <cell r="R1738" t="str">
            <v>8999777014537</v>
          </cell>
          <cell r="S1738" t="str">
            <v>HE</v>
          </cell>
          <cell r="T1738">
            <v>63</v>
          </cell>
          <cell r="U1738">
            <v>48</v>
          </cell>
          <cell r="V1738">
            <v>158</v>
          </cell>
          <cell r="W1738" t="str">
            <v>MM</v>
          </cell>
          <cell r="X1738">
            <v>0</v>
          </cell>
          <cell r="Y1738">
            <v>0</v>
          </cell>
          <cell r="Z1738">
            <v>0</v>
          </cell>
          <cell r="AA1738" t="str">
            <v>MM</v>
          </cell>
          <cell r="AB1738">
            <v>300</v>
          </cell>
          <cell r="AC1738">
            <v>135</v>
          </cell>
          <cell r="AD1738">
            <v>167</v>
          </cell>
          <cell r="AE1738" t="str">
            <v>MM</v>
          </cell>
          <cell r="AF1738">
            <v>220</v>
          </cell>
          <cell r="AG1738" t="str">
            <v>G</v>
          </cell>
          <cell r="AH1738">
            <v>0</v>
          </cell>
          <cell r="AI1738" t="str">
            <v>KG</v>
          </cell>
          <cell r="AJ1738">
            <v>2.742</v>
          </cell>
          <cell r="AK1738" t="str">
            <v>KG</v>
          </cell>
          <cell r="AL1738" t="str">
            <v>20</v>
          </cell>
          <cell r="AM1738" t="str">
            <v>6</v>
          </cell>
          <cell r="AN1738" t="str">
            <v>120</v>
          </cell>
          <cell r="AO1738" t="str">
            <v>1440</v>
          </cell>
        </row>
        <row r="1739">
          <cell r="D1739" t="str">
            <v>48332-00100-00</v>
          </cell>
          <cell r="E1739" t="str">
            <v>NBC SOAP CREME CARE</v>
          </cell>
          <cell r="F1739">
            <v>0</v>
          </cell>
          <cell r="G1739" t="str">
            <v/>
          </cell>
          <cell r="H1739">
            <v>0</v>
          </cell>
          <cell r="I1739" t="str">
            <v/>
          </cell>
          <cell r="J1739" t="str">
            <v>ST</v>
          </cell>
          <cell r="K1739" t="str">
            <v/>
          </cell>
          <cell r="L1739" t="str">
            <v>0</v>
          </cell>
          <cell r="M1739" t="str">
            <v>0</v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>
            <v>0</v>
          </cell>
          <cell r="U1739">
            <v>0</v>
          </cell>
          <cell r="V1739">
            <v>0</v>
          </cell>
          <cell r="W1739" t="str">
            <v/>
          </cell>
          <cell r="X1739">
            <v>0</v>
          </cell>
          <cell r="Y1739">
            <v>0</v>
          </cell>
          <cell r="Z1739">
            <v>0</v>
          </cell>
          <cell r="AA1739" t="str">
            <v/>
          </cell>
          <cell r="AB1739">
            <v>0</v>
          </cell>
          <cell r="AC1739">
            <v>0</v>
          </cell>
          <cell r="AD1739">
            <v>0</v>
          </cell>
          <cell r="AE1739" t="str">
            <v/>
          </cell>
          <cell r="AF1739">
            <v>0</v>
          </cell>
          <cell r="AG1739" t="str">
            <v>G</v>
          </cell>
          <cell r="AH1739">
            <v>0</v>
          </cell>
          <cell r="AI1739" t="str">
            <v/>
          </cell>
          <cell r="AJ1739">
            <v>0</v>
          </cell>
          <cell r="AK1739" t="str">
            <v/>
          </cell>
          <cell r="AL1739" t="str">
            <v>0</v>
          </cell>
          <cell r="AM1739" t="str">
            <v>0</v>
          </cell>
          <cell r="AN1739" t="str">
            <v>0</v>
          </cell>
          <cell r="AO1739" t="str">
            <v>0</v>
          </cell>
        </row>
        <row r="1740">
          <cell r="D1740" t="str">
            <v>48332-00100-01</v>
          </cell>
          <cell r="E1740" t="str">
            <v>NBC SOAP CREME SOFT</v>
          </cell>
          <cell r="F1740">
            <v>0</v>
          </cell>
          <cell r="G1740" t="str">
            <v/>
          </cell>
          <cell r="H1740">
            <v>0</v>
          </cell>
          <cell r="I1740" t="str">
            <v/>
          </cell>
          <cell r="J1740" t="str">
            <v>ST</v>
          </cell>
          <cell r="K1740" t="str">
            <v/>
          </cell>
          <cell r="L1740" t="str">
            <v>0</v>
          </cell>
          <cell r="M1740" t="str">
            <v>0</v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>
            <v>0</v>
          </cell>
          <cell r="U1740">
            <v>0</v>
          </cell>
          <cell r="V1740">
            <v>0</v>
          </cell>
          <cell r="W1740" t="str">
            <v/>
          </cell>
          <cell r="X1740">
            <v>0</v>
          </cell>
          <cell r="Y1740">
            <v>0</v>
          </cell>
          <cell r="Z1740">
            <v>0</v>
          </cell>
          <cell r="AA1740" t="str">
            <v/>
          </cell>
          <cell r="AB1740">
            <v>0</v>
          </cell>
          <cell r="AC1740">
            <v>0</v>
          </cell>
          <cell r="AD1740">
            <v>0</v>
          </cell>
          <cell r="AE1740" t="str">
            <v/>
          </cell>
          <cell r="AF1740">
            <v>0</v>
          </cell>
          <cell r="AG1740" t="str">
            <v>G</v>
          </cell>
          <cell r="AH1740">
            <v>0</v>
          </cell>
          <cell r="AI1740" t="str">
            <v/>
          </cell>
          <cell r="AJ1740">
            <v>0</v>
          </cell>
          <cell r="AK1740" t="str">
            <v/>
          </cell>
          <cell r="AL1740" t="str">
            <v>0</v>
          </cell>
          <cell r="AM1740" t="str">
            <v>0</v>
          </cell>
          <cell r="AN1740" t="str">
            <v>0</v>
          </cell>
          <cell r="AO1740" t="str">
            <v>0</v>
          </cell>
        </row>
        <row r="1741">
          <cell r="D1741" t="str">
            <v>48332-00100-02</v>
          </cell>
          <cell r="E1741" t="str">
            <v>NBC BAR_SOP CRM_CR 75G BOX</v>
          </cell>
          <cell r="F1741">
            <v>0</v>
          </cell>
          <cell r="G1741" t="str">
            <v/>
          </cell>
          <cell r="H1741">
            <v>0</v>
          </cell>
          <cell r="I1741" t="str">
            <v/>
          </cell>
          <cell r="J1741" t="str">
            <v>ST</v>
          </cell>
          <cell r="K1741" t="str">
            <v/>
          </cell>
          <cell r="L1741" t="str">
            <v>0</v>
          </cell>
          <cell r="M1741" t="str">
            <v>0</v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>
            <v>0</v>
          </cell>
          <cell r="U1741">
            <v>0</v>
          </cell>
          <cell r="V1741">
            <v>0</v>
          </cell>
          <cell r="W1741" t="str">
            <v/>
          </cell>
          <cell r="X1741">
            <v>0</v>
          </cell>
          <cell r="Y1741">
            <v>0</v>
          </cell>
          <cell r="Z1741">
            <v>0</v>
          </cell>
          <cell r="AA1741" t="str">
            <v/>
          </cell>
          <cell r="AB1741">
            <v>0</v>
          </cell>
          <cell r="AC1741">
            <v>0</v>
          </cell>
          <cell r="AD1741">
            <v>0</v>
          </cell>
          <cell r="AE1741" t="str">
            <v/>
          </cell>
          <cell r="AF1741">
            <v>0</v>
          </cell>
          <cell r="AG1741" t="str">
            <v>G</v>
          </cell>
          <cell r="AH1741">
            <v>0</v>
          </cell>
          <cell r="AI1741" t="str">
            <v/>
          </cell>
          <cell r="AJ1741">
            <v>0</v>
          </cell>
          <cell r="AK1741" t="str">
            <v/>
          </cell>
          <cell r="AL1741" t="str">
            <v>0</v>
          </cell>
          <cell r="AM1741" t="str">
            <v>0</v>
          </cell>
          <cell r="AN1741" t="str">
            <v>0</v>
          </cell>
          <cell r="AO1741" t="str">
            <v>0</v>
          </cell>
        </row>
        <row r="1742">
          <cell r="D1742" t="str">
            <v>48332-00101-00</v>
          </cell>
          <cell r="E1742" t="str">
            <v>NLIP BUTTER BLUEBERRY 16,7G</v>
          </cell>
          <cell r="F1742">
            <v>0</v>
          </cell>
          <cell r="G1742" t="str">
            <v/>
          </cell>
          <cell r="H1742">
            <v>3.2000000000000001E-2</v>
          </cell>
          <cell r="I1742" t="str">
            <v>L</v>
          </cell>
          <cell r="J1742" t="str">
            <v>ST</v>
          </cell>
          <cell r="K1742" t="str">
            <v>BDF Surabaya</v>
          </cell>
          <cell r="L1742" t="str">
            <v>6</v>
          </cell>
          <cell r="M1742" t="str">
            <v>12</v>
          </cell>
          <cell r="N1742" t="str">
            <v>42269243</v>
          </cell>
          <cell r="O1742" t="str">
            <v>HK</v>
          </cell>
          <cell r="P1742" t="str">
            <v>04005805147871</v>
          </cell>
          <cell r="Q1742" t="str">
            <v>IC</v>
          </cell>
          <cell r="R1742" t="str">
            <v>04005805147888</v>
          </cell>
          <cell r="S1742" t="str">
            <v>IC</v>
          </cell>
          <cell r="T1742">
            <v>52</v>
          </cell>
          <cell r="U1742">
            <v>52</v>
          </cell>
          <cell r="V1742">
            <v>12</v>
          </cell>
          <cell r="W1742" t="str">
            <v>MM</v>
          </cell>
          <cell r="X1742">
            <v>130</v>
          </cell>
          <cell r="Y1742">
            <v>95</v>
          </cell>
          <cell r="Z1742">
            <v>60</v>
          </cell>
          <cell r="AA1742" t="str">
            <v>MM</v>
          </cell>
          <cell r="AB1742">
            <v>140</v>
          </cell>
          <cell r="AC1742">
            <v>104</v>
          </cell>
          <cell r="AD1742">
            <v>68</v>
          </cell>
          <cell r="AE1742" t="str">
            <v>MM</v>
          </cell>
          <cell r="AF1742">
            <v>21</v>
          </cell>
          <cell r="AG1742" t="str">
            <v>G</v>
          </cell>
          <cell r="AH1742">
            <v>0.13</v>
          </cell>
          <cell r="AI1742" t="str">
            <v>KG</v>
          </cell>
          <cell r="AJ1742">
            <v>0.3</v>
          </cell>
          <cell r="AK1742" t="str">
            <v>KG</v>
          </cell>
          <cell r="AL1742" t="str">
            <v>64</v>
          </cell>
          <cell r="AM1742" t="str">
            <v>15</v>
          </cell>
          <cell r="AN1742" t="str">
            <v>960</v>
          </cell>
          <cell r="AO1742" t="str">
            <v>11520</v>
          </cell>
        </row>
        <row r="1743">
          <cell r="D1743" t="str">
            <v>48332-00101-01</v>
          </cell>
          <cell r="E1743" t="str">
            <v>NLIP BUTTER BLUEBERRY 16,7G</v>
          </cell>
          <cell r="F1743">
            <v>0</v>
          </cell>
          <cell r="G1743" t="str">
            <v/>
          </cell>
          <cell r="H1743">
            <v>0</v>
          </cell>
          <cell r="I1743" t="str">
            <v/>
          </cell>
          <cell r="J1743" t="str">
            <v>ST</v>
          </cell>
          <cell r="K1743" t="str">
            <v/>
          </cell>
          <cell r="L1743" t="str">
            <v>0</v>
          </cell>
          <cell r="M1743" t="str">
            <v>0</v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0</v>
          </cell>
          <cell r="U1743">
            <v>0</v>
          </cell>
          <cell r="V1743">
            <v>0</v>
          </cell>
          <cell r="W1743" t="str">
            <v/>
          </cell>
          <cell r="X1743">
            <v>0</v>
          </cell>
          <cell r="Y1743">
            <v>0</v>
          </cell>
          <cell r="Z1743">
            <v>0</v>
          </cell>
          <cell r="AA1743" t="str">
            <v/>
          </cell>
          <cell r="AB1743">
            <v>0</v>
          </cell>
          <cell r="AC1743">
            <v>0</v>
          </cell>
          <cell r="AD1743">
            <v>0</v>
          </cell>
          <cell r="AE1743" t="str">
            <v/>
          </cell>
          <cell r="AF1743">
            <v>0</v>
          </cell>
          <cell r="AG1743" t="str">
            <v>G</v>
          </cell>
          <cell r="AH1743">
            <v>0</v>
          </cell>
          <cell r="AI1743" t="str">
            <v/>
          </cell>
          <cell r="AJ1743">
            <v>0</v>
          </cell>
          <cell r="AK1743" t="str">
            <v/>
          </cell>
          <cell r="AL1743" t="str">
            <v>0</v>
          </cell>
          <cell r="AM1743" t="str">
            <v>0</v>
          </cell>
          <cell r="AN1743" t="str">
            <v>0</v>
          </cell>
          <cell r="AO1743" t="str">
            <v>0</v>
          </cell>
        </row>
        <row r="1744">
          <cell r="D1744" t="str">
            <v>48332-00101-02</v>
          </cell>
          <cell r="E1744" t="str">
            <v>NLIP BUTTER BLUEBERRY 16,7G</v>
          </cell>
          <cell r="F1744">
            <v>0</v>
          </cell>
          <cell r="G1744" t="str">
            <v/>
          </cell>
          <cell r="H1744">
            <v>0</v>
          </cell>
          <cell r="I1744" t="str">
            <v/>
          </cell>
          <cell r="J1744" t="str">
            <v>ST</v>
          </cell>
          <cell r="K1744" t="str">
            <v/>
          </cell>
          <cell r="L1744" t="str">
            <v>0</v>
          </cell>
          <cell r="M1744" t="str">
            <v>0</v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>
            <v>0</v>
          </cell>
          <cell r="U1744">
            <v>0</v>
          </cell>
          <cell r="V1744">
            <v>0</v>
          </cell>
          <cell r="W1744" t="str">
            <v/>
          </cell>
          <cell r="X1744">
            <v>0</v>
          </cell>
          <cell r="Y1744">
            <v>0</v>
          </cell>
          <cell r="Z1744">
            <v>0</v>
          </cell>
          <cell r="AA1744" t="str">
            <v/>
          </cell>
          <cell r="AB1744">
            <v>0</v>
          </cell>
          <cell r="AC1744">
            <v>0</v>
          </cell>
          <cell r="AD1744">
            <v>0</v>
          </cell>
          <cell r="AE1744" t="str">
            <v/>
          </cell>
          <cell r="AF1744">
            <v>0</v>
          </cell>
          <cell r="AG1744" t="str">
            <v>G</v>
          </cell>
          <cell r="AH1744">
            <v>0</v>
          </cell>
          <cell r="AI1744" t="str">
            <v/>
          </cell>
          <cell r="AJ1744">
            <v>0</v>
          </cell>
          <cell r="AK1744" t="str">
            <v/>
          </cell>
          <cell r="AL1744" t="str">
            <v>0</v>
          </cell>
          <cell r="AM1744" t="str">
            <v>0</v>
          </cell>
          <cell r="AN1744" t="str">
            <v>0</v>
          </cell>
          <cell r="AO1744" t="str">
            <v>0</v>
          </cell>
        </row>
        <row r="1745">
          <cell r="D1745" t="str">
            <v>48332-00101-03</v>
          </cell>
          <cell r="E1745" t="str">
            <v>NLC LP_BTR_BLBY 20ML</v>
          </cell>
          <cell r="F1745">
            <v>0</v>
          </cell>
          <cell r="G1745" t="str">
            <v/>
          </cell>
          <cell r="H1745">
            <v>3.2000000000000001E-2</v>
          </cell>
          <cell r="I1745" t="str">
            <v>L</v>
          </cell>
          <cell r="J1745" t="str">
            <v>ST</v>
          </cell>
          <cell r="K1745" t="str">
            <v/>
          </cell>
          <cell r="L1745" t="str">
            <v>6</v>
          </cell>
          <cell r="M1745" t="str">
            <v>12</v>
          </cell>
          <cell r="N1745" t="str">
            <v>42269243</v>
          </cell>
          <cell r="O1745" t="str">
            <v>HK</v>
          </cell>
          <cell r="P1745" t="str">
            <v>04005805147871</v>
          </cell>
          <cell r="Q1745" t="str">
            <v>IC</v>
          </cell>
          <cell r="R1745" t="str">
            <v>04005805147888</v>
          </cell>
          <cell r="S1745" t="str">
            <v>IC</v>
          </cell>
          <cell r="T1745">
            <v>52</v>
          </cell>
          <cell r="U1745">
            <v>52</v>
          </cell>
          <cell r="V1745">
            <v>12</v>
          </cell>
          <cell r="W1745" t="str">
            <v>MM</v>
          </cell>
          <cell r="X1745">
            <v>95</v>
          </cell>
          <cell r="Y1745">
            <v>65</v>
          </cell>
          <cell r="Z1745">
            <v>60</v>
          </cell>
          <cell r="AA1745" t="str">
            <v>MM</v>
          </cell>
          <cell r="AB1745">
            <v>140</v>
          </cell>
          <cell r="AC1745">
            <v>104</v>
          </cell>
          <cell r="AD1745">
            <v>68</v>
          </cell>
          <cell r="AE1745" t="str">
            <v>MM</v>
          </cell>
          <cell r="AF1745">
            <v>21</v>
          </cell>
          <cell r="AG1745" t="str">
            <v>G</v>
          </cell>
          <cell r="AH1745">
            <v>0.126</v>
          </cell>
          <cell r="AI1745" t="str">
            <v>KG</v>
          </cell>
          <cell r="AJ1745">
            <v>0.28199999999999997</v>
          </cell>
          <cell r="AK1745" t="str">
            <v>KG</v>
          </cell>
          <cell r="AL1745" t="str">
            <v>64</v>
          </cell>
          <cell r="AM1745" t="str">
            <v>15</v>
          </cell>
          <cell r="AN1745" t="str">
            <v>960</v>
          </cell>
          <cell r="AO1745" t="str">
            <v>11520</v>
          </cell>
        </row>
        <row r="1746">
          <cell r="D1746" t="str">
            <v>48332-00103-00</v>
          </cell>
          <cell r="E1746" t="str">
            <v>NIVEA CREME TIN 60ML + STORYBOOK</v>
          </cell>
          <cell r="F1746">
            <v>0</v>
          </cell>
          <cell r="G1746" t="str">
            <v/>
          </cell>
          <cell r="H1746">
            <v>0.128</v>
          </cell>
          <cell r="I1746" t="str">
            <v>L</v>
          </cell>
          <cell r="J1746" t="str">
            <v>ST</v>
          </cell>
          <cell r="K1746" t="str">
            <v/>
          </cell>
          <cell r="L1746" t="str">
            <v>3</v>
          </cell>
          <cell r="M1746" t="str">
            <v>48</v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>
            <v>80</v>
          </cell>
          <cell r="U1746">
            <v>80</v>
          </cell>
          <cell r="V1746">
            <v>20</v>
          </cell>
          <cell r="W1746" t="str">
            <v>MM</v>
          </cell>
          <cell r="X1746">
            <v>0</v>
          </cell>
          <cell r="Y1746">
            <v>0</v>
          </cell>
          <cell r="Z1746">
            <v>0</v>
          </cell>
          <cell r="AA1746" t="str">
            <v>MM</v>
          </cell>
          <cell r="AB1746">
            <v>328</v>
          </cell>
          <cell r="AC1746">
            <v>168</v>
          </cell>
          <cell r="AD1746">
            <v>141</v>
          </cell>
          <cell r="AE1746" t="str">
            <v>MM</v>
          </cell>
          <cell r="AF1746">
            <v>7.8E-2</v>
          </cell>
          <cell r="AG1746" t="str">
            <v>KG</v>
          </cell>
          <cell r="AH1746">
            <v>0</v>
          </cell>
          <cell r="AI1746" t="str">
            <v>KG</v>
          </cell>
          <cell r="AJ1746">
            <v>3.8149999999999999</v>
          </cell>
          <cell r="AK1746" t="str">
            <v>KG</v>
          </cell>
          <cell r="AL1746" t="str">
            <v>14</v>
          </cell>
          <cell r="AM1746" t="str">
            <v>8</v>
          </cell>
          <cell r="AN1746" t="str">
            <v>112</v>
          </cell>
          <cell r="AO1746" t="str">
            <v>5376</v>
          </cell>
        </row>
        <row r="1747">
          <cell r="D1747" t="str">
            <v>48332-00104-00</v>
          </cell>
          <cell r="E1747" t="str">
            <v>NFC MK_UP_CR WHT_ACE-OIL_CNT_CLN 200ML</v>
          </cell>
          <cell r="F1747">
            <v>0</v>
          </cell>
          <cell r="G1747" t="str">
            <v/>
          </cell>
          <cell r="H1747">
            <v>0</v>
          </cell>
          <cell r="I1747" t="str">
            <v/>
          </cell>
          <cell r="J1747" t="str">
            <v>ST</v>
          </cell>
          <cell r="K1747" t="str">
            <v/>
          </cell>
          <cell r="L1747" t="str">
            <v>0</v>
          </cell>
          <cell r="M1747" t="str">
            <v>0</v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>
            <v>0</v>
          </cell>
          <cell r="U1747">
            <v>0</v>
          </cell>
          <cell r="V1747">
            <v>0</v>
          </cell>
          <cell r="W1747" t="str">
            <v/>
          </cell>
          <cell r="X1747">
            <v>0</v>
          </cell>
          <cell r="Y1747">
            <v>0</v>
          </cell>
          <cell r="Z1747">
            <v>0</v>
          </cell>
          <cell r="AA1747" t="str">
            <v/>
          </cell>
          <cell r="AB1747">
            <v>0</v>
          </cell>
          <cell r="AC1747">
            <v>0</v>
          </cell>
          <cell r="AD1747">
            <v>0</v>
          </cell>
          <cell r="AE1747" t="str">
            <v/>
          </cell>
          <cell r="AF1747">
            <v>0</v>
          </cell>
          <cell r="AG1747" t="str">
            <v>G</v>
          </cell>
          <cell r="AH1747">
            <v>0</v>
          </cell>
          <cell r="AI1747" t="str">
            <v/>
          </cell>
          <cell r="AJ1747">
            <v>0</v>
          </cell>
          <cell r="AK1747" t="str">
            <v/>
          </cell>
          <cell r="AL1747" t="str">
            <v>0</v>
          </cell>
          <cell r="AM1747" t="str">
            <v>0</v>
          </cell>
          <cell r="AN1747" t="str">
            <v>0</v>
          </cell>
          <cell r="AO1747" t="str">
            <v>0</v>
          </cell>
        </row>
        <row r="1748">
          <cell r="D1748" t="str">
            <v>48332-00106-01</v>
          </cell>
          <cell r="E1748" t="str">
            <v>NFC MK_UP_CR 3IN1_OIL_CTRL 100ML FOAM</v>
          </cell>
          <cell r="F1748">
            <v>0</v>
          </cell>
          <cell r="G1748" t="str">
            <v/>
          </cell>
          <cell r="H1748">
            <v>0</v>
          </cell>
          <cell r="I1748" t="str">
            <v/>
          </cell>
          <cell r="J1748" t="str">
            <v>ST</v>
          </cell>
          <cell r="K1748" t="str">
            <v/>
          </cell>
          <cell r="L1748" t="str">
            <v>0</v>
          </cell>
          <cell r="M1748" t="str">
            <v>0</v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>
            <v>0</v>
          </cell>
          <cell r="U1748">
            <v>0</v>
          </cell>
          <cell r="V1748">
            <v>0</v>
          </cell>
          <cell r="W1748" t="str">
            <v/>
          </cell>
          <cell r="X1748">
            <v>0</v>
          </cell>
          <cell r="Y1748">
            <v>0</v>
          </cell>
          <cell r="Z1748">
            <v>0</v>
          </cell>
          <cell r="AA1748" t="str">
            <v/>
          </cell>
          <cell r="AB1748">
            <v>0</v>
          </cell>
          <cell r="AC1748">
            <v>0</v>
          </cell>
          <cell r="AD1748">
            <v>0</v>
          </cell>
          <cell r="AE1748" t="str">
            <v/>
          </cell>
          <cell r="AF1748">
            <v>0</v>
          </cell>
          <cell r="AG1748" t="str">
            <v>G</v>
          </cell>
          <cell r="AH1748">
            <v>0</v>
          </cell>
          <cell r="AI1748" t="str">
            <v/>
          </cell>
          <cell r="AJ1748">
            <v>0</v>
          </cell>
          <cell r="AK1748" t="str">
            <v/>
          </cell>
          <cell r="AL1748" t="str">
            <v>0</v>
          </cell>
          <cell r="AM1748" t="str">
            <v>0</v>
          </cell>
          <cell r="AN1748" t="str">
            <v>0</v>
          </cell>
          <cell r="AO1748" t="str">
            <v>0</v>
          </cell>
        </row>
        <row r="1749">
          <cell r="D1749" t="str">
            <v>48332-00107-00</v>
          </cell>
          <cell r="E1749" t="str">
            <v>NFC MK_UP_CR 3IN1_SCRB 100ML</v>
          </cell>
          <cell r="F1749">
            <v>0</v>
          </cell>
          <cell r="G1749" t="str">
            <v/>
          </cell>
          <cell r="H1749">
            <v>0</v>
          </cell>
          <cell r="I1749" t="str">
            <v/>
          </cell>
          <cell r="J1749" t="str">
            <v>ST</v>
          </cell>
          <cell r="K1749" t="str">
            <v/>
          </cell>
          <cell r="L1749" t="str">
            <v>0</v>
          </cell>
          <cell r="M1749" t="str">
            <v>0</v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>
            <v>0</v>
          </cell>
          <cell r="U1749">
            <v>0</v>
          </cell>
          <cell r="V1749">
            <v>0</v>
          </cell>
          <cell r="W1749" t="str">
            <v/>
          </cell>
          <cell r="X1749">
            <v>0</v>
          </cell>
          <cell r="Y1749">
            <v>0</v>
          </cell>
          <cell r="Z1749">
            <v>0</v>
          </cell>
          <cell r="AA1749" t="str">
            <v/>
          </cell>
          <cell r="AB1749">
            <v>0</v>
          </cell>
          <cell r="AC1749">
            <v>0</v>
          </cell>
          <cell r="AD1749">
            <v>0</v>
          </cell>
          <cell r="AE1749" t="str">
            <v/>
          </cell>
          <cell r="AF1749">
            <v>0</v>
          </cell>
          <cell r="AG1749" t="str">
            <v>G</v>
          </cell>
          <cell r="AH1749">
            <v>0</v>
          </cell>
          <cell r="AI1749" t="str">
            <v/>
          </cell>
          <cell r="AJ1749">
            <v>0</v>
          </cell>
          <cell r="AK1749" t="str">
            <v/>
          </cell>
          <cell r="AL1749" t="str">
            <v>0</v>
          </cell>
          <cell r="AM1749" t="str">
            <v>0</v>
          </cell>
          <cell r="AN1749" t="str">
            <v>0</v>
          </cell>
          <cell r="AO1749" t="str">
            <v>0</v>
          </cell>
        </row>
        <row r="1750">
          <cell r="D1750" t="str">
            <v>48332-00108-00</v>
          </cell>
          <cell r="E1750" t="str">
            <v>NFC MK UP CR 2IN1 OILCTRL 100ML FOAM</v>
          </cell>
          <cell r="F1750">
            <v>0</v>
          </cell>
          <cell r="G1750" t="str">
            <v/>
          </cell>
          <cell r="H1750">
            <v>0</v>
          </cell>
          <cell r="I1750" t="str">
            <v/>
          </cell>
          <cell r="J1750" t="str">
            <v>ST</v>
          </cell>
          <cell r="K1750" t="str">
            <v/>
          </cell>
          <cell r="L1750" t="str">
            <v>0</v>
          </cell>
          <cell r="M1750" t="str">
            <v>0</v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>
            <v>0</v>
          </cell>
          <cell r="U1750">
            <v>0</v>
          </cell>
          <cell r="V1750">
            <v>0</v>
          </cell>
          <cell r="W1750" t="str">
            <v/>
          </cell>
          <cell r="X1750">
            <v>0</v>
          </cell>
          <cell r="Y1750">
            <v>0</v>
          </cell>
          <cell r="Z1750">
            <v>0</v>
          </cell>
          <cell r="AA1750" t="str">
            <v/>
          </cell>
          <cell r="AB1750">
            <v>0</v>
          </cell>
          <cell r="AC1750">
            <v>0</v>
          </cell>
          <cell r="AD1750">
            <v>0</v>
          </cell>
          <cell r="AE1750" t="str">
            <v/>
          </cell>
          <cell r="AF1750">
            <v>0</v>
          </cell>
          <cell r="AG1750" t="str">
            <v>G</v>
          </cell>
          <cell r="AH1750">
            <v>0</v>
          </cell>
          <cell r="AI1750" t="str">
            <v/>
          </cell>
          <cell r="AJ1750">
            <v>0</v>
          </cell>
          <cell r="AK1750" t="str">
            <v/>
          </cell>
          <cell r="AL1750" t="str">
            <v>0</v>
          </cell>
          <cell r="AM1750" t="str">
            <v>0</v>
          </cell>
          <cell r="AN1750" t="str">
            <v>0</v>
          </cell>
          <cell r="AO1750" t="str">
            <v>0</v>
          </cell>
        </row>
        <row r="1751">
          <cell r="D1751" t="str">
            <v>48332-00109-00</v>
          </cell>
          <cell r="E1751" t="str">
            <v>NLIP BUTTER ORIGINAL 16,7 G</v>
          </cell>
          <cell r="F1751">
            <v>0</v>
          </cell>
          <cell r="G1751" t="str">
            <v/>
          </cell>
          <cell r="H1751">
            <v>0</v>
          </cell>
          <cell r="I1751" t="str">
            <v/>
          </cell>
          <cell r="J1751" t="str">
            <v>ST</v>
          </cell>
          <cell r="K1751" t="str">
            <v/>
          </cell>
          <cell r="L1751" t="str">
            <v>0</v>
          </cell>
          <cell r="M1751" t="str">
            <v>0</v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>
            <v>0</v>
          </cell>
          <cell r="U1751">
            <v>0</v>
          </cell>
          <cell r="V1751">
            <v>0</v>
          </cell>
          <cell r="W1751" t="str">
            <v/>
          </cell>
          <cell r="X1751">
            <v>0</v>
          </cell>
          <cell r="Y1751">
            <v>0</v>
          </cell>
          <cell r="Z1751">
            <v>0</v>
          </cell>
          <cell r="AA1751" t="str">
            <v/>
          </cell>
          <cell r="AB1751">
            <v>0</v>
          </cell>
          <cell r="AC1751">
            <v>0</v>
          </cell>
          <cell r="AD1751">
            <v>0</v>
          </cell>
          <cell r="AE1751" t="str">
            <v/>
          </cell>
          <cell r="AF1751">
            <v>0</v>
          </cell>
          <cell r="AG1751" t="str">
            <v>G</v>
          </cell>
          <cell r="AH1751">
            <v>0</v>
          </cell>
          <cell r="AI1751" t="str">
            <v/>
          </cell>
          <cell r="AJ1751">
            <v>0</v>
          </cell>
          <cell r="AK1751" t="str">
            <v/>
          </cell>
          <cell r="AL1751" t="str">
            <v>0</v>
          </cell>
          <cell r="AM1751" t="str">
            <v>0</v>
          </cell>
          <cell r="AN1751" t="str">
            <v>0</v>
          </cell>
          <cell r="AO1751" t="str">
            <v>0</v>
          </cell>
        </row>
        <row r="1752">
          <cell r="D1752" t="str">
            <v>48332-00112-00</v>
          </cell>
          <cell r="E1752" t="str">
            <v>NCRM TIN 30ML</v>
          </cell>
          <cell r="F1752">
            <v>0</v>
          </cell>
          <cell r="G1752" t="str">
            <v/>
          </cell>
          <cell r="H1752">
            <v>4.7E-2</v>
          </cell>
          <cell r="I1752" t="str">
            <v>L</v>
          </cell>
          <cell r="J1752" t="str">
            <v>ST</v>
          </cell>
          <cell r="K1752" t="str">
            <v>BDF Surabaya</v>
          </cell>
          <cell r="L1752" t="str">
            <v>5</v>
          </cell>
          <cell r="M1752" t="str">
            <v>50</v>
          </cell>
          <cell r="N1752" t="str">
            <v>40058153</v>
          </cell>
          <cell r="O1752" t="str">
            <v>HK</v>
          </cell>
          <cell r="P1752" t="str">
            <v>8999777011192</v>
          </cell>
          <cell r="Q1752" t="str">
            <v>HE</v>
          </cell>
          <cell r="R1752" t="str">
            <v>8999777011208</v>
          </cell>
          <cell r="S1752" t="str">
            <v>HE</v>
          </cell>
          <cell r="T1752">
            <v>60</v>
          </cell>
          <cell r="U1752">
            <v>60</v>
          </cell>
          <cell r="V1752">
            <v>13</v>
          </cell>
          <cell r="W1752" t="str">
            <v>MM</v>
          </cell>
          <cell r="X1752">
            <v>60</v>
          </cell>
          <cell r="Y1752">
            <v>60</v>
          </cell>
          <cell r="Z1752">
            <v>68</v>
          </cell>
          <cell r="AA1752" t="str">
            <v>MM</v>
          </cell>
          <cell r="AB1752">
            <v>316</v>
          </cell>
          <cell r="AC1752">
            <v>131</v>
          </cell>
          <cell r="AD1752">
            <v>87</v>
          </cell>
          <cell r="AE1752" t="str">
            <v>MM</v>
          </cell>
          <cell r="AF1752">
            <v>34.799999999999997</v>
          </cell>
          <cell r="AG1752" t="str">
            <v>G</v>
          </cell>
          <cell r="AH1752">
            <v>0.17499999999999999</v>
          </cell>
          <cell r="AI1752" t="str">
            <v>KG</v>
          </cell>
          <cell r="AJ1752">
            <v>1.8380000000000001</v>
          </cell>
          <cell r="AK1752" t="str">
            <v>KG</v>
          </cell>
          <cell r="AL1752" t="str">
            <v>22</v>
          </cell>
          <cell r="AM1752" t="str">
            <v>15</v>
          </cell>
          <cell r="AN1752" t="str">
            <v>330</v>
          </cell>
          <cell r="AO1752" t="str">
            <v>16500</v>
          </cell>
        </row>
        <row r="1753">
          <cell r="D1753" t="str">
            <v>48332-00112-01</v>
          </cell>
          <cell r="E1753" t="str">
            <v>NCRM TIN 30ML</v>
          </cell>
          <cell r="F1753">
            <v>0</v>
          </cell>
          <cell r="G1753" t="str">
            <v/>
          </cell>
          <cell r="H1753">
            <v>0</v>
          </cell>
          <cell r="I1753" t="str">
            <v/>
          </cell>
          <cell r="J1753" t="str">
            <v>ST</v>
          </cell>
          <cell r="K1753" t="str">
            <v/>
          </cell>
          <cell r="L1753" t="str">
            <v>0</v>
          </cell>
          <cell r="M1753" t="str">
            <v>0</v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>
            <v>0</v>
          </cell>
          <cell r="U1753">
            <v>0</v>
          </cell>
          <cell r="V1753">
            <v>0</v>
          </cell>
          <cell r="W1753" t="str">
            <v/>
          </cell>
          <cell r="X1753">
            <v>0</v>
          </cell>
          <cell r="Y1753">
            <v>0</v>
          </cell>
          <cell r="Z1753">
            <v>0</v>
          </cell>
          <cell r="AA1753" t="str">
            <v/>
          </cell>
          <cell r="AB1753">
            <v>0</v>
          </cell>
          <cell r="AC1753">
            <v>0</v>
          </cell>
          <cell r="AD1753">
            <v>0</v>
          </cell>
          <cell r="AE1753" t="str">
            <v/>
          </cell>
          <cell r="AF1753">
            <v>0</v>
          </cell>
          <cell r="AG1753" t="str">
            <v>G</v>
          </cell>
          <cell r="AH1753">
            <v>0</v>
          </cell>
          <cell r="AI1753" t="str">
            <v/>
          </cell>
          <cell r="AJ1753">
            <v>0</v>
          </cell>
          <cell r="AK1753" t="str">
            <v/>
          </cell>
          <cell r="AL1753" t="str">
            <v>0</v>
          </cell>
          <cell r="AM1753" t="str">
            <v>0</v>
          </cell>
          <cell r="AN1753" t="str">
            <v>0</v>
          </cell>
          <cell r="AO1753" t="str">
            <v>0</v>
          </cell>
        </row>
        <row r="1754">
          <cell r="D1754" t="str">
            <v>48332-00113-01</v>
          </cell>
          <cell r="E1754" t="str">
            <v>NBO ESS VANILLA &amp; ALMOND OIL 200ML</v>
          </cell>
          <cell r="F1754">
            <v>0</v>
          </cell>
          <cell r="G1754" t="str">
            <v/>
          </cell>
          <cell r="H1754">
            <v>0</v>
          </cell>
          <cell r="I1754" t="str">
            <v/>
          </cell>
          <cell r="J1754" t="str">
            <v>ST</v>
          </cell>
          <cell r="K1754" t="str">
            <v/>
          </cell>
          <cell r="L1754" t="str">
            <v>0</v>
          </cell>
          <cell r="M1754" t="str">
            <v>0</v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>
            <v>0</v>
          </cell>
          <cell r="U1754">
            <v>0</v>
          </cell>
          <cell r="V1754">
            <v>0</v>
          </cell>
          <cell r="W1754" t="str">
            <v/>
          </cell>
          <cell r="X1754">
            <v>0</v>
          </cell>
          <cell r="Y1754">
            <v>0</v>
          </cell>
          <cell r="Z1754">
            <v>0</v>
          </cell>
          <cell r="AA1754" t="str">
            <v/>
          </cell>
          <cell r="AB1754">
            <v>0</v>
          </cell>
          <cell r="AC1754">
            <v>0</v>
          </cell>
          <cell r="AD1754">
            <v>0</v>
          </cell>
          <cell r="AE1754" t="str">
            <v/>
          </cell>
          <cell r="AF1754">
            <v>0</v>
          </cell>
          <cell r="AG1754" t="str">
            <v>G</v>
          </cell>
          <cell r="AH1754">
            <v>0</v>
          </cell>
          <cell r="AI1754" t="str">
            <v/>
          </cell>
          <cell r="AJ1754">
            <v>0</v>
          </cell>
          <cell r="AK1754" t="str">
            <v/>
          </cell>
          <cell r="AL1754" t="str">
            <v>0</v>
          </cell>
          <cell r="AM1754" t="str">
            <v>0</v>
          </cell>
          <cell r="AN1754" t="str">
            <v>0</v>
          </cell>
          <cell r="AO1754" t="str">
            <v>0</v>
          </cell>
        </row>
        <row r="1755">
          <cell r="D1755" t="str">
            <v>48332-00114-00</v>
          </cell>
          <cell r="E1755" t="str">
            <v>NBO ESS CHERRY BLSM &amp; JJB OIL 200ML</v>
          </cell>
          <cell r="F1755">
            <v>0</v>
          </cell>
          <cell r="G1755" t="str">
            <v/>
          </cell>
          <cell r="H1755">
            <v>0.434</v>
          </cell>
          <cell r="I1755" t="str">
            <v>L</v>
          </cell>
          <cell r="J1755" t="str">
            <v>ST</v>
          </cell>
          <cell r="K1755" t="str">
            <v>BDF Surabaya</v>
          </cell>
          <cell r="L1755" t="str">
            <v>0</v>
          </cell>
          <cell r="M1755" t="str">
            <v>12</v>
          </cell>
          <cell r="N1755" t="str">
            <v>4005900388193</v>
          </cell>
          <cell r="O1755" t="str">
            <v>HE</v>
          </cell>
          <cell r="P1755" t="str">
            <v/>
          </cell>
          <cell r="Q1755" t="str">
            <v/>
          </cell>
          <cell r="R1755" t="str">
            <v>8999777011352</v>
          </cell>
          <cell r="S1755" t="str">
            <v>HE</v>
          </cell>
          <cell r="T1755">
            <v>60</v>
          </cell>
          <cell r="U1755">
            <v>40</v>
          </cell>
          <cell r="V1755">
            <v>181</v>
          </cell>
          <cell r="W1755" t="str">
            <v>MM</v>
          </cell>
          <cell r="X1755">
            <v>0</v>
          </cell>
          <cell r="Y1755">
            <v>0</v>
          </cell>
          <cell r="Z1755">
            <v>0</v>
          </cell>
          <cell r="AA1755" t="str">
            <v/>
          </cell>
          <cell r="AB1755">
            <v>253</v>
          </cell>
          <cell r="AC1755">
            <v>136</v>
          </cell>
          <cell r="AD1755">
            <v>193</v>
          </cell>
          <cell r="AE1755" t="str">
            <v>MM</v>
          </cell>
          <cell r="AF1755">
            <v>228</v>
          </cell>
          <cell r="AG1755" t="str">
            <v>G</v>
          </cell>
          <cell r="AH1755">
            <v>0</v>
          </cell>
          <cell r="AI1755" t="str">
            <v/>
          </cell>
          <cell r="AJ1755">
            <v>2.8479999999999999</v>
          </cell>
          <cell r="AK1755" t="str">
            <v>KG</v>
          </cell>
          <cell r="AL1755" t="str">
            <v>27</v>
          </cell>
          <cell r="AM1755" t="str">
            <v>7</v>
          </cell>
          <cell r="AN1755" t="str">
            <v>189</v>
          </cell>
          <cell r="AO1755" t="str">
            <v>2268</v>
          </cell>
        </row>
        <row r="1756">
          <cell r="D1756" t="str">
            <v>48332-00114-01</v>
          </cell>
          <cell r="E1756" t="str">
            <v>NBO ESS CHERRY BLSM &amp; JJB OIL 200ML</v>
          </cell>
          <cell r="F1756">
            <v>0</v>
          </cell>
          <cell r="G1756" t="str">
            <v/>
          </cell>
          <cell r="H1756">
            <v>0</v>
          </cell>
          <cell r="I1756" t="str">
            <v/>
          </cell>
          <cell r="J1756" t="str">
            <v>ST</v>
          </cell>
          <cell r="K1756" t="str">
            <v/>
          </cell>
          <cell r="L1756" t="str">
            <v>0</v>
          </cell>
          <cell r="M1756" t="str">
            <v>0</v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>
            <v>0</v>
          </cell>
          <cell r="U1756">
            <v>0</v>
          </cell>
          <cell r="V1756">
            <v>0</v>
          </cell>
          <cell r="W1756" t="str">
            <v/>
          </cell>
          <cell r="X1756">
            <v>0</v>
          </cell>
          <cell r="Y1756">
            <v>0</v>
          </cell>
          <cell r="Z1756">
            <v>0</v>
          </cell>
          <cell r="AA1756" t="str">
            <v/>
          </cell>
          <cell r="AB1756">
            <v>0</v>
          </cell>
          <cell r="AC1756">
            <v>0</v>
          </cell>
          <cell r="AD1756">
            <v>0</v>
          </cell>
          <cell r="AE1756" t="str">
            <v/>
          </cell>
          <cell r="AF1756">
            <v>0</v>
          </cell>
          <cell r="AG1756" t="str">
            <v>G</v>
          </cell>
          <cell r="AH1756">
            <v>0</v>
          </cell>
          <cell r="AI1756" t="str">
            <v/>
          </cell>
          <cell r="AJ1756">
            <v>0</v>
          </cell>
          <cell r="AK1756" t="str">
            <v/>
          </cell>
          <cell r="AL1756" t="str">
            <v>0</v>
          </cell>
          <cell r="AM1756" t="str">
            <v>0</v>
          </cell>
          <cell r="AN1756" t="str">
            <v>0</v>
          </cell>
          <cell r="AO1756" t="str">
            <v>0</v>
          </cell>
        </row>
        <row r="1757">
          <cell r="D1757" t="str">
            <v>48332-00115-00</v>
          </cell>
          <cell r="E1757" t="str">
            <v>NBO ESS ROSE &amp; ARGAN OIL 200ML</v>
          </cell>
          <cell r="F1757">
            <v>0</v>
          </cell>
          <cell r="G1757" t="str">
            <v/>
          </cell>
          <cell r="H1757">
            <v>0.434</v>
          </cell>
          <cell r="I1757" t="str">
            <v>L</v>
          </cell>
          <cell r="J1757" t="str">
            <v>ST</v>
          </cell>
          <cell r="K1757" t="str">
            <v>BDF Surabaya</v>
          </cell>
          <cell r="L1757" t="str">
            <v>0</v>
          </cell>
          <cell r="M1757" t="str">
            <v>12</v>
          </cell>
          <cell r="N1757" t="str">
            <v>4005900388278</v>
          </cell>
          <cell r="O1757" t="str">
            <v>HE</v>
          </cell>
          <cell r="P1757" t="str">
            <v/>
          </cell>
          <cell r="Q1757" t="str">
            <v/>
          </cell>
          <cell r="R1757" t="str">
            <v>8999777011369</v>
          </cell>
          <cell r="S1757" t="str">
            <v>HE</v>
          </cell>
          <cell r="T1757">
            <v>60</v>
          </cell>
          <cell r="U1757">
            <v>40</v>
          </cell>
          <cell r="V1757">
            <v>181</v>
          </cell>
          <cell r="W1757" t="str">
            <v>MM</v>
          </cell>
          <cell r="X1757">
            <v>0</v>
          </cell>
          <cell r="Y1757">
            <v>0</v>
          </cell>
          <cell r="Z1757">
            <v>0</v>
          </cell>
          <cell r="AA1757" t="str">
            <v/>
          </cell>
          <cell r="AB1757">
            <v>253</v>
          </cell>
          <cell r="AC1757">
            <v>136</v>
          </cell>
          <cell r="AD1757">
            <v>193</v>
          </cell>
          <cell r="AE1757" t="str">
            <v>MM</v>
          </cell>
          <cell r="AF1757">
            <v>228</v>
          </cell>
          <cell r="AG1757" t="str">
            <v>G</v>
          </cell>
          <cell r="AH1757">
            <v>0</v>
          </cell>
          <cell r="AI1757" t="str">
            <v/>
          </cell>
          <cell r="AJ1757">
            <v>2.8479999999999999</v>
          </cell>
          <cell r="AK1757" t="str">
            <v>KG</v>
          </cell>
          <cell r="AL1757" t="str">
            <v>27</v>
          </cell>
          <cell r="AM1757" t="str">
            <v>7</v>
          </cell>
          <cell r="AN1757" t="str">
            <v>189</v>
          </cell>
          <cell r="AO1757" t="str">
            <v>2268</v>
          </cell>
        </row>
        <row r="1758">
          <cell r="D1758" t="str">
            <v>48332-00115-01</v>
          </cell>
          <cell r="E1758" t="str">
            <v>NBO ESS ROSE &amp; ARGAN OIL 200ML</v>
          </cell>
          <cell r="F1758">
            <v>0</v>
          </cell>
          <cell r="G1758" t="str">
            <v/>
          </cell>
          <cell r="H1758">
            <v>0</v>
          </cell>
          <cell r="I1758" t="str">
            <v/>
          </cell>
          <cell r="J1758" t="str">
            <v>ST</v>
          </cell>
          <cell r="K1758" t="str">
            <v/>
          </cell>
          <cell r="L1758" t="str">
            <v>0</v>
          </cell>
          <cell r="M1758" t="str">
            <v>0</v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>
            <v>0</v>
          </cell>
          <cell r="U1758">
            <v>0</v>
          </cell>
          <cell r="V1758">
            <v>0</v>
          </cell>
          <cell r="W1758" t="str">
            <v/>
          </cell>
          <cell r="X1758">
            <v>0</v>
          </cell>
          <cell r="Y1758">
            <v>0</v>
          </cell>
          <cell r="Z1758">
            <v>0</v>
          </cell>
          <cell r="AA1758" t="str">
            <v/>
          </cell>
          <cell r="AB1758">
            <v>0</v>
          </cell>
          <cell r="AC1758">
            <v>0</v>
          </cell>
          <cell r="AD1758">
            <v>0</v>
          </cell>
          <cell r="AE1758" t="str">
            <v/>
          </cell>
          <cell r="AF1758">
            <v>0</v>
          </cell>
          <cell r="AG1758" t="str">
            <v>G</v>
          </cell>
          <cell r="AH1758">
            <v>0</v>
          </cell>
          <cell r="AI1758" t="str">
            <v/>
          </cell>
          <cell r="AJ1758">
            <v>0</v>
          </cell>
          <cell r="AK1758" t="str">
            <v/>
          </cell>
          <cell r="AL1758" t="str">
            <v>0</v>
          </cell>
          <cell r="AM1758" t="str">
            <v>0</v>
          </cell>
          <cell r="AN1758" t="str">
            <v>0</v>
          </cell>
          <cell r="AO1758" t="str">
            <v>0</v>
          </cell>
        </row>
        <row r="1759">
          <cell r="D1759" t="str">
            <v>48332-00116-00</v>
          </cell>
          <cell r="E1759" t="str">
            <v>NBO ESS ORANGE BLSM &amp; AVCD OIL 200ML</v>
          </cell>
          <cell r="F1759">
            <v>0</v>
          </cell>
          <cell r="G1759" t="str">
            <v/>
          </cell>
          <cell r="H1759">
            <v>0.434</v>
          </cell>
          <cell r="I1759" t="str">
            <v>L</v>
          </cell>
          <cell r="J1759" t="str">
            <v>ST</v>
          </cell>
          <cell r="K1759" t="str">
            <v>BDF Surabaya</v>
          </cell>
          <cell r="L1759" t="str">
            <v>0</v>
          </cell>
          <cell r="M1759" t="str">
            <v>12</v>
          </cell>
          <cell r="N1759" t="str">
            <v>4005900514189</v>
          </cell>
          <cell r="O1759" t="str">
            <v>HE</v>
          </cell>
          <cell r="P1759" t="str">
            <v/>
          </cell>
          <cell r="Q1759" t="str">
            <v/>
          </cell>
          <cell r="R1759" t="str">
            <v>8999777011376</v>
          </cell>
          <cell r="S1759" t="str">
            <v>HE</v>
          </cell>
          <cell r="T1759">
            <v>60</v>
          </cell>
          <cell r="U1759">
            <v>40</v>
          </cell>
          <cell r="V1759">
            <v>181</v>
          </cell>
          <cell r="W1759" t="str">
            <v>MM</v>
          </cell>
          <cell r="X1759">
            <v>0</v>
          </cell>
          <cell r="Y1759">
            <v>0</v>
          </cell>
          <cell r="Z1759">
            <v>0</v>
          </cell>
          <cell r="AA1759" t="str">
            <v/>
          </cell>
          <cell r="AB1759">
            <v>253</v>
          </cell>
          <cell r="AC1759">
            <v>136</v>
          </cell>
          <cell r="AD1759">
            <v>193</v>
          </cell>
          <cell r="AE1759" t="str">
            <v>MM</v>
          </cell>
          <cell r="AF1759">
            <v>228</v>
          </cell>
          <cell r="AG1759" t="str">
            <v>G</v>
          </cell>
          <cell r="AH1759">
            <v>0</v>
          </cell>
          <cell r="AI1759" t="str">
            <v/>
          </cell>
          <cell r="AJ1759">
            <v>2.8479999999999999</v>
          </cell>
          <cell r="AK1759" t="str">
            <v>KG</v>
          </cell>
          <cell r="AL1759" t="str">
            <v>27</v>
          </cell>
          <cell r="AM1759" t="str">
            <v>7</v>
          </cell>
          <cell r="AN1759" t="str">
            <v>189</v>
          </cell>
          <cell r="AO1759" t="str">
            <v>2268</v>
          </cell>
        </row>
        <row r="1760">
          <cell r="D1760" t="str">
            <v>48332-00116-01</v>
          </cell>
          <cell r="E1760" t="str">
            <v>NBO ESS ORANGE BLSM &amp; AVCD OIL 200ML</v>
          </cell>
          <cell r="F1760">
            <v>0</v>
          </cell>
          <cell r="G1760" t="str">
            <v/>
          </cell>
          <cell r="H1760">
            <v>0</v>
          </cell>
          <cell r="I1760" t="str">
            <v/>
          </cell>
          <cell r="J1760" t="str">
            <v>ST</v>
          </cell>
          <cell r="K1760" t="str">
            <v/>
          </cell>
          <cell r="L1760" t="str">
            <v>0</v>
          </cell>
          <cell r="M1760" t="str">
            <v>0</v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 t="str">
            <v/>
          </cell>
          <cell r="S1760" t="str">
            <v/>
          </cell>
          <cell r="T1760">
            <v>0</v>
          </cell>
          <cell r="U1760">
            <v>0</v>
          </cell>
          <cell r="V1760">
            <v>0</v>
          </cell>
          <cell r="W1760" t="str">
            <v/>
          </cell>
          <cell r="X1760">
            <v>0</v>
          </cell>
          <cell r="Y1760">
            <v>0</v>
          </cell>
          <cell r="Z1760">
            <v>0</v>
          </cell>
          <cell r="AA1760" t="str">
            <v/>
          </cell>
          <cell r="AB1760">
            <v>0</v>
          </cell>
          <cell r="AC1760">
            <v>0</v>
          </cell>
          <cell r="AD1760">
            <v>0</v>
          </cell>
          <cell r="AE1760" t="str">
            <v/>
          </cell>
          <cell r="AF1760">
            <v>0</v>
          </cell>
          <cell r="AG1760" t="str">
            <v>G</v>
          </cell>
          <cell r="AH1760">
            <v>0</v>
          </cell>
          <cell r="AI1760" t="str">
            <v/>
          </cell>
          <cell r="AJ1760">
            <v>0</v>
          </cell>
          <cell r="AK1760" t="str">
            <v/>
          </cell>
          <cell r="AL1760" t="str">
            <v>0</v>
          </cell>
          <cell r="AM1760" t="str">
            <v>0</v>
          </cell>
          <cell r="AN1760" t="str">
            <v>0</v>
          </cell>
          <cell r="AO1760" t="str">
            <v>0</v>
          </cell>
        </row>
        <row r="1761">
          <cell r="D1761" t="str">
            <v>48332-00117-00</v>
          </cell>
          <cell r="E1761" t="str">
            <v>NCREME TIN 60 + BOOKLET</v>
          </cell>
          <cell r="F1761">
            <v>0</v>
          </cell>
          <cell r="G1761" t="str">
            <v/>
          </cell>
          <cell r="H1761">
            <v>0.128</v>
          </cell>
          <cell r="I1761" t="str">
            <v>L</v>
          </cell>
          <cell r="J1761" t="str">
            <v>ST</v>
          </cell>
          <cell r="K1761" t="str">
            <v>MALIDAS STERILINDO, PT</v>
          </cell>
          <cell r="L1761" t="str">
            <v>3</v>
          </cell>
          <cell r="M1761" t="str">
            <v>48</v>
          </cell>
          <cell r="N1761" t="str">
            <v>8850029801025</v>
          </cell>
          <cell r="O1761" t="str">
            <v>HE</v>
          </cell>
          <cell r="P1761" t="str">
            <v>8999777009540</v>
          </cell>
          <cell r="Q1761" t="str">
            <v>HE</v>
          </cell>
          <cell r="R1761" t="str">
            <v>8999777009557</v>
          </cell>
          <cell r="S1761" t="str">
            <v>HE</v>
          </cell>
          <cell r="T1761">
            <v>80</v>
          </cell>
          <cell r="U1761">
            <v>80</v>
          </cell>
          <cell r="V1761">
            <v>20</v>
          </cell>
          <cell r="W1761" t="str">
            <v>MM</v>
          </cell>
          <cell r="X1761">
            <v>0</v>
          </cell>
          <cell r="Y1761">
            <v>0</v>
          </cell>
          <cell r="Z1761">
            <v>0</v>
          </cell>
          <cell r="AA1761" t="str">
            <v>MM</v>
          </cell>
          <cell r="AB1761">
            <v>326</v>
          </cell>
          <cell r="AC1761">
            <v>166</v>
          </cell>
          <cell r="AD1761">
            <v>120</v>
          </cell>
          <cell r="AE1761" t="str">
            <v>MM</v>
          </cell>
          <cell r="AF1761">
            <v>78</v>
          </cell>
          <cell r="AG1761" t="str">
            <v>G</v>
          </cell>
          <cell r="AH1761">
            <v>0</v>
          </cell>
          <cell r="AI1761" t="str">
            <v>KG</v>
          </cell>
          <cell r="AJ1761">
            <v>3.8149999999999999</v>
          </cell>
          <cell r="AK1761" t="str">
            <v>KG</v>
          </cell>
          <cell r="AL1761" t="str">
            <v>14</v>
          </cell>
          <cell r="AM1761" t="str">
            <v>10</v>
          </cell>
          <cell r="AN1761" t="str">
            <v>140</v>
          </cell>
          <cell r="AO1761" t="str">
            <v>6720</v>
          </cell>
        </row>
        <row r="1762">
          <cell r="D1762" t="str">
            <v>48332-00118-00</v>
          </cell>
          <cell r="E1762" t="str">
            <v>NCREME JAR 100 + BOOKLET</v>
          </cell>
          <cell r="F1762">
            <v>0</v>
          </cell>
          <cell r="G1762" t="str">
            <v/>
          </cell>
          <cell r="H1762">
            <v>0.309</v>
          </cell>
          <cell r="I1762" t="str">
            <v>L</v>
          </cell>
          <cell r="J1762" t="str">
            <v>ST</v>
          </cell>
          <cell r="K1762" t="str">
            <v>MALIDAS STERILINDO, PT</v>
          </cell>
          <cell r="L1762" t="str">
            <v>6</v>
          </cell>
          <cell r="M1762" t="str">
            <v>36</v>
          </cell>
          <cell r="N1762" t="str">
            <v>8999777801304</v>
          </cell>
          <cell r="O1762" t="str">
            <v>HE</v>
          </cell>
          <cell r="P1762" t="str">
            <v/>
          </cell>
          <cell r="Q1762" t="str">
            <v/>
          </cell>
          <cell r="R1762" t="str">
            <v>8999777013332</v>
          </cell>
          <cell r="S1762" t="str">
            <v>HE</v>
          </cell>
          <cell r="T1762">
            <v>75</v>
          </cell>
          <cell r="U1762">
            <v>75</v>
          </cell>
          <cell r="V1762">
            <v>55</v>
          </cell>
          <cell r="W1762" t="str">
            <v>MM</v>
          </cell>
          <cell r="X1762">
            <v>0</v>
          </cell>
          <cell r="Y1762">
            <v>0</v>
          </cell>
          <cell r="Z1762">
            <v>0</v>
          </cell>
          <cell r="AA1762" t="str">
            <v>MM</v>
          </cell>
          <cell r="AB1762">
            <v>436</v>
          </cell>
          <cell r="AC1762">
            <v>151</v>
          </cell>
          <cell r="AD1762">
            <v>147</v>
          </cell>
          <cell r="AE1762" t="str">
            <v>MM</v>
          </cell>
          <cell r="AF1762">
            <v>0.11799999999999999</v>
          </cell>
          <cell r="AG1762" t="str">
            <v>KG</v>
          </cell>
          <cell r="AH1762">
            <v>0</v>
          </cell>
          <cell r="AI1762" t="str">
            <v>KG</v>
          </cell>
          <cell r="AJ1762">
            <v>4.4050000000000002</v>
          </cell>
          <cell r="AK1762" t="str">
            <v>KG</v>
          </cell>
          <cell r="AL1762" t="str">
            <v>11</v>
          </cell>
          <cell r="AM1762" t="str">
            <v>9</v>
          </cell>
          <cell r="AN1762" t="str">
            <v>99</v>
          </cell>
          <cell r="AO1762" t="str">
            <v>3564</v>
          </cell>
        </row>
        <row r="1763">
          <cell r="D1763" t="str">
            <v>48332-00119-00</v>
          </cell>
          <cell r="E1763" t="str">
            <v>NLC GLITTER_LMT_EDN 5,5ML</v>
          </cell>
          <cell r="F1763">
            <v>0</v>
          </cell>
          <cell r="G1763" t="str">
            <v/>
          </cell>
          <cell r="H1763">
            <v>0</v>
          </cell>
          <cell r="I1763" t="str">
            <v/>
          </cell>
          <cell r="J1763" t="str">
            <v>ST</v>
          </cell>
          <cell r="K1763" t="str">
            <v/>
          </cell>
          <cell r="L1763" t="str">
            <v>0</v>
          </cell>
          <cell r="M1763" t="str">
            <v>0</v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>
            <v>0</v>
          </cell>
          <cell r="U1763">
            <v>0</v>
          </cell>
          <cell r="V1763">
            <v>0</v>
          </cell>
          <cell r="W1763" t="str">
            <v/>
          </cell>
          <cell r="X1763">
            <v>0</v>
          </cell>
          <cell r="Y1763">
            <v>0</v>
          </cell>
          <cell r="Z1763">
            <v>0</v>
          </cell>
          <cell r="AA1763" t="str">
            <v/>
          </cell>
          <cell r="AB1763">
            <v>0</v>
          </cell>
          <cell r="AC1763">
            <v>0</v>
          </cell>
          <cell r="AD1763">
            <v>0</v>
          </cell>
          <cell r="AE1763" t="str">
            <v/>
          </cell>
          <cell r="AF1763">
            <v>0</v>
          </cell>
          <cell r="AG1763" t="str">
            <v>G</v>
          </cell>
          <cell r="AH1763">
            <v>0</v>
          </cell>
          <cell r="AI1763" t="str">
            <v/>
          </cell>
          <cell r="AJ1763">
            <v>0</v>
          </cell>
          <cell r="AK1763" t="str">
            <v/>
          </cell>
          <cell r="AL1763" t="str">
            <v>0</v>
          </cell>
          <cell r="AM1763" t="str">
            <v>0</v>
          </cell>
          <cell r="AN1763" t="str">
            <v>0</v>
          </cell>
          <cell r="AO1763" t="str">
            <v>0</v>
          </cell>
        </row>
        <row r="1764">
          <cell r="D1764" t="str">
            <v>48332-00123-00</v>
          </cell>
          <cell r="E1764" t="str">
            <v>NSUN AFT_SUN LTN 200ML</v>
          </cell>
          <cell r="F1764">
            <v>0</v>
          </cell>
          <cell r="G1764" t="str">
            <v/>
          </cell>
          <cell r="H1764">
            <v>0.40500000000000003</v>
          </cell>
          <cell r="I1764" t="str">
            <v>L</v>
          </cell>
          <cell r="J1764" t="str">
            <v>ST</v>
          </cell>
          <cell r="K1764" t="str">
            <v>PT. LF SERVICES INDONESIA</v>
          </cell>
          <cell r="L1764" t="str">
            <v>0</v>
          </cell>
          <cell r="M1764" t="str">
            <v>12</v>
          </cell>
          <cell r="N1764" t="str">
            <v>8999777013202</v>
          </cell>
          <cell r="O1764" t="str">
            <v>HE</v>
          </cell>
          <cell r="P1764" t="str">
            <v/>
          </cell>
          <cell r="Q1764" t="str">
            <v/>
          </cell>
          <cell r="R1764" t="str">
            <v>8999777013219</v>
          </cell>
          <cell r="S1764" t="str">
            <v>HE</v>
          </cell>
          <cell r="T1764">
            <v>62.5</v>
          </cell>
          <cell r="U1764">
            <v>36</v>
          </cell>
          <cell r="V1764">
            <v>180</v>
          </cell>
          <cell r="W1764" t="str">
            <v>MM</v>
          </cell>
          <cell r="X1764">
            <v>0</v>
          </cell>
          <cell r="Y1764">
            <v>0</v>
          </cell>
          <cell r="Z1764">
            <v>0</v>
          </cell>
          <cell r="AA1764" t="str">
            <v/>
          </cell>
          <cell r="AB1764">
            <v>226</v>
          </cell>
          <cell r="AC1764">
            <v>135</v>
          </cell>
          <cell r="AD1764">
            <v>195</v>
          </cell>
          <cell r="AE1764" t="str">
            <v>MM</v>
          </cell>
          <cell r="AF1764">
            <v>230</v>
          </cell>
          <cell r="AG1764" t="str">
            <v>G</v>
          </cell>
          <cell r="AH1764">
            <v>0</v>
          </cell>
          <cell r="AI1764" t="str">
            <v/>
          </cell>
          <cell r="AJ1764">
            <v>3.05</v>
          </cell>
          <cell r="AK1764" t="str">
            <v>KG</v>
          </cell>
          <cell r="AL1764" t="str">
            <v>28</v>
          </cell>
          <cell r="AM1764" t="str">
            <v>6</v>
          </cell>
          <cell r="AN1764" t="str">
            <v>168</v>
          </cell>
          <cell r="AO1764" t="str">
            <v>2016</v>
          </cell>
        </row>
        <row r="1765">
          <cell r="D1765" t="str">
            <v>48332-00123-01</v>
          </cell>
          <cell r="E1765" t="str">
            <v>NSUN AFT_SUN LTN 200ML</v>
          </cell>
          <cell r="F1765">
            <v>0</v>
          </cell>
          <cell r="G1765" t="str">
            <v/>
          </cell>
          <cell r="H1765">
            <v>0.40500000000000003</v>
          </cell>
          <cell r="I1765" t="str">
            <v>L</v>
          </cell>
          <cell r="J1765" t="str">
            <v>ST</v>
          </cell>
          <cell r="K1765" t="str">
            <v/>
          </cell>
          <cell r="L1765" t="str">
            <v>0</v>
          </cell>
          <cell r="M1765" t="str">
            <v>12</v>
          </cell>
          <cell r="N1765" t="str">
            <v>8999777013202</v>
          </cell>
          <cell r="O1765" t="str">
            <v>HE</v>
          </cell>
          <cell r="P1765" t="str">
            <v/>
          </cell>
          <cell r="Q1765" t="str">
            <v/>
          </cell>
          <cell r="R1765" t="str">
            <v>8999777013219</v>
          </cell>
          <cell r="S1765" t="str">
            <v>HE</v>
          </cell>
          <cell r="T1765">
            <v>62.5</v>
          </cell>
          <cell r="U1765">
            <v>36</v>
          </cell>
          <cell r="V1765">
            <v>180</v>
          </cell>
          <cell r="W1765" t="str">
            <v>MM</v>
          </cell>
          <cell r="X1765">
            <v>0</v>
          </cell>
          <cell r="Y1765">
            <v>0</v>
          </cell>
          <cell r="Z1765">
            <v>0</v>
          </cell>
          <cell r="AA1765" t="str">
            <v/>
          </cell>
          <cell r="AB1765">
            <v>226</v>
          </cell>
          <cell r="AC1765">
            <v>135</v>
          </cell>
          <cell r="AD1765">
            <v>195</v>
          </cell>
          <cell r="AE1765" t="str">
            <v>MM</v>
          </cell>
          <cell r="AF1765">
            <v>0.23</v>
          </cell>
          <cell r="AG1765" t="str">
            <v>KG</v>
          </cell>
          <cell r="AH1765">
            <v>0</v>
          </cell>
          <cell r="AI1765" t="str">
            <v/>
          </cell>
          <cell r="AJ1765">
            <v>3.05</v>
          </cell>
          <cell r="AK1765" t="str">
            <v>KG</v>
          </cell>
          <cell r="AL1765" t="str">
            <v>28</v>
          </cell>
          <cell r="AM1765" t="str">
            <v>6</v>
          </cell>
          <cell r="AN1765" t="str">
            <v>168</v>
          </cell>
          <cell r="AO1765" t="str">
            <v>2016</v>
          </cell>
        </row>
        <row r="1766">
          <cell r="D1766" t="str">
            <v>48332-00150-00</v>
          </cell>
          <cell r="E1766" t="str">
            <v>NF MK_UP_CR PRL_WHT_WTR 125ML</v>
          </cell>
          <cell r="F1766">
            <v>0</v>
          </cell>
          <cell r="G1766" t="str">
            <v/>
          </cell>
          <cell r="H1766">
            <v>0.26100000000000001</v>
          </cell>
          <cell r="I1766" t="str">
            <v>L</v>
          </cell>
          <cell r="J1766" t="str">
            <v>ST</v>
          </cell>
          <cell r="K1766" t="str">
            <v>PT. LF SERVICES INDONESIA</v>
          </cell>
          <cell r="L1766" t="str">
            <v>6</v>
          </cell>
          <cell r="M1766" t="str">
            <v>30</v>
          </cell>
          <cell r="N1766" t="str">
            <v>8999777011826</v>
          </cell>
          <cell r="O1766" t="str">
            <v>HE</v>
          </cell>
          <cell r="P1766" t="str">
            <v>8999777011833</v>
          </cell>
          <cell r="Q1766" t="str">
            <v>HE</v>
          </cell>
          <cell r="R1766" t="str">
            <v>8999777011840</v>
          </cell>
          <cell r="S1766" t="str">
            <v>HE</v>
          </cell>
          <cell r="T1766">
            <v>55</v>
          </cell>
          <cell r="U1766">
            <v>38</v>
          </cell>
          <cell r="V1766">
            <v>125</v>
          </cell>
          <cell r="W1766" t="str">
            <v>MM</v>
          </cell>
          <cell r="X1766">
            <v>225</v>
          </cell>
          <cell r="Y1766">
            <v>54</v>
          </cell>
          <cell r="Z1766">
            <v>136</v>
          </cell>
          <cell r="AA1766" t="str">
            <v>MM</v>
          </cell>
          <cell r="AB1766">
            <v>287</v>
          </cell>
          <cell r="AC1766">
            <v>232</v>
          </cell>
          <cell r="AD1766">
            <v>161</v>
          </cell>
          <cell r="AE1766" t="str">
            <v>MM</v>
          </cell>
          <cell r="AF1766">
            <v>150.30000000000001</v>
          </cell>
          <cell r="AG1766" t="str">
            <v>G</v>
          </cell>
          <cell r="AH1766">
            <v>0.90400000000000003</v>
          </cell>
          <cell r="AI1766" t="str">
            <v>KG</v>
          </cell>
          <cell r="AJ1766">
            <v>4.7300000000000004</v>
          </cell>
          <cell r="AK1766" t="str">
            <v>KG</v>
          </cell>
          <cell r="AL1766" t="str">
            <v>13</v>
          </cell>
          <cell r="AM1766" t="str">
            <v>5</v>
          </cell>
          <cell r="AN1766" t="str">
            <v>65</v>
          </cell>
          <cell r="AO1766" t="str">
            <v>1950</v>
          </cell>
        </row>
        <row r="1767">
          <cell r="D1767" t="str">
            <v>48332-00150-01</v>
          </cell>
          <cell r="E1767" t="str">
            <v>NF MK_UP_CR PRL_WHT_WTR 200ML</v>
          </cell>
          <cell r="F1767">
            <v>0</v>
          </cell>
          <cell r="G1767" t="str">
            <v/>
          </cell>
          <cell r="H1767">
            <v>0.39300000000000002</v>
          </cell>
          <cell r="I1767" t="str">
            <v>L</v>
          </cell>
          <cell r="J1767" t="str">
            <v>ST</v>
          </cell>
          <cell r="K1767" t="str">
            <v>PT. LF SERVICES INDONESIA</v>
          </cell>
          <cell r="L1767" t="str">
            <v>6</v>
          </cell>
          <cell r="M1767" t="str">
            <v>12</v>
          </cell>
          <cell r="N1767" t="str">
            <v>8999777010522</v>
          </cell>
          <cell r="O1767" t="str">
            <v>HE</v>
          </cell>
          <cell r="P1767" t="str">
            <v>8999777011499</v>
          </cell>
          <cell r="Q1767" t="str">
            <v>HE</v>
          </cell>
          <cell r="R1767" t="str">
            <v>8999777011505</v>
          </cell>
          <cell r="S1767" t="str">
            <v>HE</v>
          </cell>
          <cell r="T1767">
            <v>59</v>
          </cell>
          <cell r="U1767">
            <v>37</v>
          </cell>
          <cell r="V1767">
            <v>180</v>
          </cell>
          <cell r="W1767" t="str">
            <v>MM</v>
          </cell>
          <cell r="X1767">
            <v>222</v>
          </cell>
          <cell r="Y1767">
            <v>59</v>
          </cell>
          <cell r="Z1767">
            <v>180</v>
          </cell>
          <cell r="AA1767" t="str">
            <v>MM</v>
          </cell>
          <cell r="AB1767">
            <v>248</v>
          </cell>
          <cell r="AC1767">
            <v>122</v>
          </cell>
          <cell r="AD1767">
            <v>202</v>
          </cell>
          <cell r="AE1767" t="str">
            <v>MM</v>
          </cell>
          <cell r="AF1767">
            <v>236</v>
          </cell>
          <cell r="AG1767" t="str">
            <v>G</v>
          </cell>
          <cell r="AH1767">
            <v>1.4179999999999999</v>
          </cell>
          <cell r="AI1767" t="str">
            <v>KG</v>
          </cell>
          <cell r="AJ1767">
            <v>2.9609999999999999</v>
          </cell>
          <cell r="AK1767" t="str">
            <v>KG</v>
          </cell>
          <cell r="AL1767" t="str">
            <v>27</v>
          </cell>
          <cell r="AM1767" t="str">
            <v>4</v>
          </cell>
          <cell r="AN1767" t="str">
            <v>108</v>
          </cell>
          <cell r="AO1767" t="str">
            <v>1296</v>
          </cell>
        </row>
        <row r="1768">
          <cell r="D1768" t="str">
            <v>48332-00150-02</v>
          </cell>
          <cell r="E1768" t="str">
            <v>NDEO RLL-ON HKKD_RS_FML 40ML</v>
          </cell>
          <cell r="F1768">
            <v>0</v>
          </cell>
          <cell r="G1768" t="str">
            <v/>
          </cell>
          <cell r="H1768">
            <v>0.16800000000000001</v>
          </cell>
          <cell r="I1768" t="str">
            <v>L</v>
          </cell>
          <cell r="J1768" t="str">
            <v>ST</v>
          </cell>
          <cell r="K1768" t="str">
            <v>BDF Surabaya</v>
          </cell>
          <cell r="L1768" t="str">
            <v>3</v>
          </cell>
          <cell r="M1768" t="str">
            <v>24</v>
          </cell>
          <cell r="N1768" t="str">
            <v>8850029029856</v>
          </cell>
          <cell r="O1768" t="str">
            <v>HE</v>
          </cell>
          <cell r="P1768" t="str">
            <v>8850029029863</v>
          </cell>
          <cell r="Q1768" t="str">
            <v>HE</v>
          </cell>
          <cell r="R1768" t="str">
            <v>18850029021543</v>
          </cell>
          <cell r="S1768" t="str">
            <v>IC</v>
          </cell>
          <cell r="T1768">
            <v>37.4</v>
          </cell>
          <cell r="U1768">
            <v>37.4</v>
          </cell>
          <cell r="V1768">
            <v>120</v>
          </cell>
          <cell r="W1768" t="str">
            <v>MM</v>
          </cell>
          <cell r="X1768">
            <v>112.2</v>
          </cell>
          <cell r="Y1768">
            <v>37.4</v>
          </cell>
          <cell r="Z1768">
            <v>120</v>
          </cell>
          <cell r="AA1768" t="str">
            <v>MM</v>
          </cell>
          <cell r="AB1768">
            <v>244</v>
          </cell>
          <cell r="AC1768">
            <v>164</v>
          </cell>
          <cell r="AD1768">
            <v>140</v>
          </cell>
          <cell r="AE1768" t="str">
            <v>MM</v>
          </cell>
          <cell r="AF1768">
            <v>172</v>
          </cell>
          <cell r="AG1768" t="str">
            <v>G</v>
          </cell>
          <cell r="AH1768">
            <v>0.51800000000000002</v>
          </cell>
          <cell r="AI1768" t="str">
            <v>KG</v>
          </cell>
          <cell r="AJ1768">
            <v>4.2759999999999998</v>
          </cell>
          <cell r="AK1768" t="str">
            <v>KG</v>
          </cell>
          <cell r="AL1768" t="str">
            <v>21</v>
          </cell>
          <cell r="AM1768" t="str">
            <v>6</v>
          </cell>
          <cell r="AN1768" t="str">
            <v>126</v>
          </cell>
          <cell r="AO1768" t="str">
            <v>3024</v>
          </cell>
        </row>
        <row r="1769">
          <cell r="D1769" t="str">
            <v>48332-00151-00</v>
          </cell>
          <cell r="E1769" t="str">
            <v>NCREME_TIN_150ML_DONATIO</v>
          </cell>
          <cell r="F1769">
            <v>0</v>
          </cell>
          <cell r="G1769" t="str">
            <v/>
          </cell>
          <cell r="H1769">
            <v>0.23499999999999999</v>
          </cell>
          <cell r="I1769" t="str">
            <v>L</v>
          </cell>
          <cell r="J1769" t="str">
            <v>ST</v>
          </cell>
          <cell r="K1769" t="str">
            <v>BDF Surabaya</v>
          </cell>
          <cell r="L1769" t="str">
            <v>3</v>
          </cell>
          <cell r="M1769" t="str">
            <v>24</v>
          </cell>
          <cell r="N1769" t="str">
            <v>8850029801049</v>
          </cell>
          <cell r="O1769" t="str">
            <v>HE</v>
          </cell>
          <cell r="P1769" t="str">
            <v>4005808206261</v>
          </cell>
          <cell r="Q1769" t="str">
            <v>HE</v>
          </cell>
          <cell r="R1769" t="str">
            <v>8999777016760</v>
          </cell>
          <cell r="S1769" t="str">
            <v>HE</v>
          </cell>
          <cell r="T1769">
            <v>97</v>
          </cell>
          <cell r="U1769">
            <v>97</v>
          </cell>
          <cell r="V1769">
            <v>25</v>
          </cell>
          <cell r="W1769" t="str">
            <v>MM</v>
          </cell>
          <cell r="X1769">
            <v>97</v>
          </cell>
          <cell r="Y1769">
            <v>97</v>
          </cell>
          <cell r="Z1769">
            <v>76</v>
          </cell>
          <cell r="AA1769" t="str">
            <v>MM</v>
          </cell>
          <cell r="AB1769">
            <v>216</v>
          </cell>
          <cell r="AC1769">
            <v>212</v>
          </cell>
          <cell r="AD1769">
            <v>175</v>
          </cell>
          <cell r="AE1769" t="str">
            <v>MM</v>
          </cell>
          <cell r="AF1769">
            <v>162</v>
          </cell>
          <cell r="AG1769" t="str">
            <v>G</v>
          </cell>
          <cell r="AH1769">
            <v>0.48899999999999999</v>
          </cell>
          <cell r="AI1769" t="str">
            <v>KG</v>
          </cell>
          <cell r="AJ1769">
            <v>4.05</v>
          </cell>
          <cell r="AK1769" t="str">
            <v>KG</v>
          </cell>
          <cell r="AL1769" t="str">
            <v>15</v>
          </cell>
          <cell r="AM1769" t="str">
            <v>7</v>
          </cell>
          <cell r="AN1769" t="str">
            <v>105</v>
          </cell>
          <cell r="AO1769" t="str">
            <v>2520</v>
          </cell>
        </row>
        <row r="1770">
          <cell r="D1770" t="str">
            <v>48332-00152-00</v>
          </cell>
          <cell r="E1770" t="str">
            <v>NBODY_NEW_NORMAL_KIT</v>
          </cell>
          <cell r="F1770">
            <v>0</v>
          </cell>
          <cell r="G1770" t="str">
            <v/>
          </cell>
          <cell r="H1770">
            <v>0.97699999999999998</v>
          </cell>
          <cell r="I1770" t="str">
            <v>L</v>
          </cell>
          <cell r="J1770" t="str">
            <v>ST</v>
          </cell>
          <cell r="K1770" t="str">
            <v>PT. LF SERVICES INDONESIA</v>
          </cell>
          <cell r="L1770" t="str">
            <v>0</v>
          </cell>
          <cell r="M1770" t="str">
            <v>12</v>
          </cell>
          <cell r="N1770" t="str">
            <v>8999777016807</v>
          </cell>
          <cell r="O1770" t="str">
            <v>HE</v>
          </cell>
          <cell r="P1770" t="str">
            <v/>
          </cell>
          <cell r="Q1770" t="str">
            <v/>
          </cell>
          <cell r="R1770" t="str">
            <v>8999777016814</v>
          </cell>
          <cell r="S1770" t="str">
            <v>HE</v>
          </cell>
          <cell r="T1770">
            <v>165</v>
          </cell>
          <cell r="U1770">
            <v>32</v>
          </cell>
          <cell r="V1770">
            <v>185</v>
          </cell>
          <cell r="W1770" t="str">
            <v>MM</v>
          </cell>
          <cell r="X1770">
            <v>0</v>
          </cell>
          <cell r="Y1770">
            <v>0</v>
          </cell>
          <cell r="Z1770">
            <v>0</v>
          </cell>
          <cell r="AA1770" t="str">
            <v/>
          </cell>
          <cell r="AB1770">
            <v>346</v>
          </cell>
          <cell r="AC1770">
            <v>216</v>
          </cell>
          <cell r="AD1770">
            <v>202</v>
          </cell>
          <cell r="AE1770" t="str">
            <v>MM</v>
          </cell>
          <cell r="AF1770">
            <v>0.27500000000000002</v>
          </cell>
          <cell r="AG1770" t="str">
            <v>KG</v>
          </cell>
          <cell r="AH1770">
            <v>0</v>
          </cell>
          <cell r="AI1770" t="str">
            <v/>
          </cell>
          <cell r="AJ1770">
            <v>3.488</v>
          </cell>
          <cell r="AK1770" t="str">
            <v>KG</v>
          </cell>
          <cell r="AL1770" t="str">
            <v>11</v>
          </cell>
          <cell r="AM1770" t="str">
            <v>7</v>
          </cell>
          <cell r="AN1770" t="str">
            <v>77</v>
          </cell>
          <cell r="AO1770" t="str">
            <v>924</v>
          </cell>
        </row>
        <row r="1771">
          <cell r="D1771" t="str">
            <v>48332-00153-00</v>
          </cell>
          <cell r="E1771" t="str">
            <v>NFACE_NEW_NORMAL_KIT</v>
          </cell>
          <cell r="F1771">
            <v>0</v>
          </cell>
          <cell r="G1771" t="str">
            <v/>
          </cell>
          <cell r="H1771">
            <v>1.1160000000000001</v>
          </cell>
          <cell r="I1771" t="str">
            <v>L</v>
          </cell>
          <cell r="J1771" t="str">
            <v>ST</v>
          </cell>
          <cell r="K1771" t="str">
            <v>PT. LF SERVICES INDONESIA</v>
          </cell>
          <cell r="L1771" t="str">
            <v>0</v>
          </cell>
          <cell r="M1771" t="str">
            <v>12</v>
          </cell>
          <cell r="N1771" t="str">
            <v>8999777016821</v>
          </cell>
          <cell r="O1771" t="str">
            <v>HE</v>
          </cell>
          <cell r="P1771" t="str">
            <v/>
          </cell>
          <cell r="Q1771" t="str">
            <v/>
          </cell>
          <cell r="R1771" t="str">
            <v>8999777016838</v>
          </cell>
          <cell r="S1771" t="str">
            <v>HE</v>
          </cell>
          <cell r="T1771">
            <v>155</v>
          </cell>
          <cell r="U1771">
            <v>40</v>
          </cell>
          <cell r="V1771">
            <v>180</v>
          </cell>
          <cell r="W1771" t="str">
            <v>MM</v>
          </cell>
          <cell r="X1771">
            <v>0</v>
          </cell>
          <cell r="Y1771">
            <v>0</v>
          </cell>
          <cell r="Z1771">
            <v>0</v>
          </cell>
          <cell r="AA1771" t="str">
            <v/>
          </cell>
          <cell r="AB1771">
            <v>301</v>
          </cell>
          <cell r="AC1771">
            <v>256</v>
          </cell>
          <cell r="AD1771">
            <v>202</v>
          </cell>
          <cell r="AE1771" t="str">
            <v>MM</v>
          </cell>
          <cell r="AF1771">
            <v>0.316</v>
          </cell>
          <cell r="AG1771" t="str">
            <v>KG</v>
          </cell>
          <cell r="AH1771">
            <v>0</v>
          </cell>
          <cell r="AI1771" t="str">
            <v/>
          </cell>
          <cell r="AJ1771">
            <v>3.9969999999999999</v>
          </cell>
          <cell r="AK1771" t="str">
            <v>KG</v>
          </cell>
          <cell r="AL1771" t="str">
            <v>12</v>
          </cell>
          <cell r="AM1771" t="str">
            <v>6</v>
          </cell>
          <cell r="AN1771" t="str">
            <v>72</v>
          </cell>
          <cell r="AO1771" t="str">
            <v>864</v>
          </cell>
        </row>
        <row r="1772">
          <cell r="D1772" t="str">
            <v>48332-00153-01</v>
          </cell>
          <cell r="E1772" t="str">
            <v>NFACE_NEW_NORMAL_KIT</v>
          </cell>
          <cell r="F1772">
            <v>0</v>
          </cell>
          <cell r="G1772" t="str">
            <v/>
          </cell>
          <cell r="H1772">
            <v>1.1160000000000001</v>
          </cell>
          <cell r="I1772" t="str">
            <v>L</v>
          </cell>
          <cell r="J1772" t="str">
            <v>ST</v>
          </cell>
          <cell r="K1772" t="str">
            <v>PT. LF SERVICES INDONESIA</v>
          </cell>
          <cell r="L1772" t="str">
            <v>0</v>
          </cell>
          <cell r="M1772" t="str">
            <v>12</v>
          </cell>
          <cell r="N1772" t="str">
            <v>8999777016821</v>
          </cell>
          <cell r="O1772" t="str">
            <v>HE</v>
          </cell>
          <cell r="P1772" t="str">
            <v/>
          </cell>
          <cell r="Q1772" t="str">
            <v/>
          </cell>
          <cell r="R1772" t="str">
            <v>8999777016838</v>
          </cell>
          <cell r="S1772" t="str">
            <v>HE</v>
          </cell>
          <cell r="T1772">
            <v>155</v>
          </cell>
          <cell r="U1772">
            <v>40</v>
          </cell>
          <cell r="V1772">
            <v>180</v>
          </cell>
          <cell r="W1772" t="str">
            <v>MM</v>
          </cell>
          <cell r="X1772">
            <v>0</v>
          </cell>
          <cell r="Y1772">
            <v>0</v>
          </cell>
          <cell r="Z1772">
            <v>0</v>
          </cell>
          <cell r="AA1772" t="str">
            <v/>
          </cell>
          <cell r="AB1772">
            <v>301</v>
          </cell>
          <cell r="AC1772">
            <v>256</v>
          </cell>
          <cell r="AD1772">
            <v>202</v>
          </cell>
          <cell r="AE1772" t="str">
            <v>MM</v>
          </cell>
          <cell r="AF1772">
            <v>0.316</v>
          </cell>
          <cell r="AG1772" t="str">
            <v>KG</v>
          </cell>
          <cell r="AH1772">
            <v>0</v>
          </cell>
          <cell r="AI1772" t="str">
            <v/>
          </cell>
          <cell r="AJ1772">
            <v>3.9969999999999999</v>
          </cell>
          <cell r="AK1772" t="str">
            <v>KG</v>
          </cell>
          <cell r="AL1772" t="str">
            <v>12</v>
          </cell>
          <cell r="AM1772" t="str">
            <v>6</v>
          </cell>
          <cell r="AN1772" t="str">
            <v>72</v>
          </cell>
          <cell r="AO1772" t="str">
            <v>864</v>
          </cell>
        </row>
        <row r="1773">
          <cell r="D1773" t="str">
            <v>48332-00154-00</v>
          </cell>
          <cell r="E1773" t="str">
            <v>NFC_SPARKLING_BRIGHT_FAC</v>
          </cell>
          <cell r="F1773">
            <v>0</v>
          </cell>
          <cell r="G1773" t="str">
            <v/>
          </cell>
          <cell r="H1773">
            <v>0.307</v>
          </cell>
          <cell r="I1773" t="str">
            <v>L</v>
          </cell>
          <cell r="J1773" t="str">
            <v>ST</v>
          </cell>
          <cell r="K1773" t="str">
            <v>PT. LF SERVICES INDONESIA</v>
          </cell>
          <cell r="L1773" t="str">
            <v>0</v>
          </cell>
          <cell r="M1773" t="str">
            <v>24</v>
          </cell>
          <cell r="N1773" t="str">
            <v>8999777867249</v>
          </cell>
          <cell r="O1773" t="str">
            <v>HE</v>
          </cell>
          <cell r="P1773" t="str">
            <v/>
          </cell>
          <cell r="Q1773" t="str">
            <v/>
          </cell>
          <cell r="R1773" t="str">
            <v>04005805319933</v>
          </cell>
          <cell r="S1773" t="str">
            <v>IC</v>
          </cell>
          <cell r="T1773">
            <v>60</v>
          </cell>
          <cell r="U1773">
            <v>32</v>
          </cell>
          <cell r="V1773">
            <v>160</v>
          </cell>
          <cell r="W1773" t="str">
            <v>MM</v>
          </cell>
          <cell r="X1773">
            <v>0</v>
          </cell>
          <cell r="Y1773">
            <v>0</v>
          </cell>
          <cell r="Z1773">
            <v>0</v>
          </cell>
          <cell r="AA1773" t="str">
            <v/>
          </cell>
          <cell r="AB1773">
            <v>253</v>
          </cell>
          <cell r="AC1773">
            <v>180</v>
          </cell>
          <cell r="AD1773">
            <v>181</v>
          </cell>
          <cell r="AE1773" t="str">
            <v>MM</v>
          </cell>
          <cell r="AF1773">
            <v>107.1</v>
          </cell>
          <cell r="AG1773" t="str">
            <v>G</v>
          </cell>
          <cell r="AH1773">
            <v>0</v>
          </cell>
          <cell r="AI1773" t="str">
            <v/>
          </cell>
          <cell r="AJ1773">
            <v>2.806</v>
          </cell>
          <cell r="AK1773" t="str">
            <v>KG</v>
          </cell>
          <cell r="AL1773" t="str">
            <v>19</v>
          </cell>
          <cell r="AM1773" t="str">
            <v>6</v>
          </cell>
          <cell r="AN1773" t="str">
            <v>114</v>
          </cell>
          <cell r="AO1773" t="str">
            <v>2736</v>
          </cell>
        </row>
        <row r="1774">
          <cell r="D1774" t="str">
            <v>48332-00155-00</v>
          </cell>
          <cell r="E1774" t="str">
            <v>NFC_SPARKLING_BRIGHT_FAC</v>
          </cell>
          <cell r="F1774">
            <v>0</v>
          </cell>
          <cell r="G1774" t="str">
            <v/>
          </cell>
          <cell r="H1774">
            <v>0.23499999999999999</v>
          </cell>
          <cell r="I1774" t="str">
            <v>L</v>
          </cell>
          <cell r="J1774" t="str">
            <v>ST</v>
          </cell>
          <cell r="K1774" t="str">
            <v/>
          </cell>
          <cell r="L1774" t="str">
            <v>0</v>
          </cell>
          <cell r="M1774" t="str">
            <v>36</v>
          </cell>
          <cell r="N1774" t="str">
            <v>8999777003968</v>
          </cell>
          <cell r="O1774" t="str">
            <v>HE</v>
          </cell>
          <cell r="P1774" t="str">
            <v/>
          </cell>
          <cell r="Q1774" t="str">
            <v/>
          </cell>
          <cell r="R1774" t="str">
            <v>8999777003982</v>
          </cell>
          <cell r="S1774" t="str">
            <v>HE</v>
          </cell>
          <cell r="T1774">
            <v>55</v>
          </cell>
          <cell r="U1774">
            <v>35</v>
          </cell>
          <cell r="V1774">
            <v>122</v>
          </cell>
          <cell r="W1774" t="str">
            <v>MM</v>
          </cell>
          <cell r="X1774">
            <v>0</v>
          </cell>
          <cell r="Y1774">
            <v>0</v>
          </cell>
          <cell r="Z1774">
            <v>0</v>
          </cell>
          <cell r="AA1774" t="str">
            <v/>
          </cell>
          <cell r="AB1774">
            <v>328</v>
          </cell>
          <cell r="AC1774">
            <v>153</v>
          </cell>
          <cell r="AD1774">
            <v>138</v>
          </cell>
          <cell r="AE1774" t="str">
            <v>MM</v>
          </cell>
          <cell r="AF1774">
            <v>53.57</v>
          </cell>
          <cell r="AG1774" t="str">
            <v>G</v>
          </cell>
          <cell r="AH1774">
            <v>0</v>
          </cell>
          <cell r="AI1774" t="str">
            <v/>
          </cell>
          <cell r="AJ1774">
            <v>2.1219999999999999</v>
          </cell>
          <cell r="AK1774" t="str">
            <v>KG</v>
          </cell>
          <cell r="AL1774" t="str">
            <v>17</v>
          </cell>
          <cell r="AM1774" t="str">
            <v>9</v>
          </cell>
          <cell r="AN1774" t="str">
            <v>153</v>
          </cell>
          <cell r="AO1774" t="str">
            <v>5508</v>
          </cell>
        </row>
        <row r="1775">
          <cell r="D1775" t="str">
            <v>48332-00161-00</v>
          </cell>
          <cell r="E1775" t="str">
            <v>NM_WHITE_OIL_CLEAR_ANTI_</v>
          </cell>
          <cell r="F1775">
            <v>0</v>
          </cell>
          <cell r="G1775" t="str">
            <v/>
          </cell>
          <cell r="H1775">
            <v>0</v>
          </cell>
          <cell r="I1775" t="str">
            <v>L</v>
          </cell>
          <cell r="J1775" t="str">
            <v>ST</v>
          </cell>
          <cell r="K1775" t="str">
            <v/>
          </cell>
          <cell r="L1775" t="str">
            <v>0</v>
          </cell>
          <cell r="M1775" t="str">
            <v>24</v>
          </cell>
          <cell r="N1775" t="str">
            <v>4005808694822</v>
          </cell>
          <cell r="O1775" t="str">
            <v>HE</v>
          </cell>
          <cell r="P1775" t="str">
            <v/>
          </cell>
          <cell r="Q1775" t="str">
            <v/>
          </cell>
          <cell r="R1775" t="str">
            <v>04005805263205</v>
          </cell>
          <cell r="S1775" t="str">
            <v>IC</v>
          </cell>
          <cell r="T1775">
            <v>0</v>
          </cell>
          <cell r="U1775">
            <v>0</v>
          </cell>
          <cell r="V1775">
            <v>0</v>
          </cell>
          <cell r="W1775" t="str">
            <v>MM</v>
          </cell>
          <cell r="X1775">
            <v>0</v>
          </cell>
          <cell r="Y1775">
            <v>0</v>
          </cell>
          <cell r="Z1775">
            <v>0</v>
          </cell>
          <cell r="AA1775" t="str">
            <v/>
          </cell>
          <cell r="AB1775">
            <v>0</v>
          </cell>
          <cell r="AC1775">
            <v>0</v>
          </cell>
          <cell r="AD1775">
            <v>0</v>
          </cell>
          <cell r="AE1775" t="str">
            <v>MM</v>
          </cell>
          <cell r="AF1775">
            <v>0</v>
          </cell>
          <cell r="AG1775" t="str">
            <v>G</v>
          </cell>
          <cell r="AH1775">
            <v>0</v>
          </cell>
          <cell r="AI1775" t="str">
            <v/>
          </cell>
          <cell r="AJ1775">
            <v>0</v>
          </cell>
          <cell r="AK1775" t="str">
            <v>KG</v>
          </cell>
          <cell r="AL1775" t="str">
            <v>0</v>
          </cell>
          <cell r="AM1775" t="str">
            <v>0</v>
          </cell>
          <cell r="AN1775" t="str">
            <v>0</v>
          </cell>
          <cell r="AO1775" t="str">
            <v>0</v>
          </cell>
        </row>
        <row r="1776">
          <cell r="D1776" t="str">
            <v>48332-00162-00</v>
          </cell>
          <cell r="E1776" t="str">
            <v>NM_WHITE_OIL_CLEAR_ANTI_</v>
          </cell>
          <cell r="F1776">
            <v>0</v>
          </cell>
          <cell r="G1776" t="str">
            <v/>
          </cell>
          <cell r="H1776">
            <v>0</v>
          </cell>
          <cell r="I1776" t="str">
            <v>L</v>
          </cell>
          <cell r="J1776" t="str">
            <v>ST</v>
          </cell>
          <cell r="K1776" t="str">
            <v/>
          </cell>
          <cell r="L1776" t="str">
            <v>0</v>
          </cell>
          <cell r="M1776" t="str">
            <v>36</v>
          </cell>
          <cell r="N1776" t="str">
            <v>8999777002602</v>
          </cell>
          <cell r="O1776" t="str">
            <v>HE</v>
          </cell>
          <cell r="P1776" t="str">
            <v/>
          </cell>
          <cell r="Q1776" t="str">
            <v/>
          </cell>
          <cell r="R1776" t="str">
            <v>8999777002909</v>
          </cell>
          <cell r="S1776" t="str">
            <v>HE</v>
          </cell>
          <cell r="T1776">
            <v>0</v>
          </cell>
          <cell r="U1776">
            <v>0</v>
          </cell>
          <cell r="V1776">
            <v>0</v>
          </cell>
          <cell r="W1776" t="str">
            <v>MM</v>
          </cell>
          <cell r="X1776">
            <v>0</v>
          </cell>
          <cell r="Y1776">
            <v>0</v>
          </cell>
          <cell r="Z1776">
            <v>0</v>
          </cell>
          <cell r="AA1776" t="str">
            <v/>
          </cell>
          <cell r="AB1776">
            <v>0</v>
          </cell>
          <cell r="AC1776">
            <v>0</v>
          </cell>
          <cell r="AD1776">
            <v>0</v>
          </cell>
          <cell r="AE1776" t="str">
            <v>MM</v>
          </cell>
          <cell r="AF1776">
            <v>0</v>
          </cell>
          <cell r="AG1776" t="str">
            <v>G</v>
          </cell>
          <cell r="AH1776">
            <v>0</v>
          </cell>
          <cell r="AI1776" t="str">
            <v/>
          </cell>
          <cell r="AJ1776">
            <v>0</v>
          </cell>
          <cell r="AK1776" t="str">
            <v>KG</v>
          </cell>
          <cell r="AL1776" t="str">
            <v>0</v>
          </cell>
          <cell r="AM1776" t="str">
            <v>0</v>
          </cell>
          <cell r="AN1776" t="str">
            <v>0</v>
          </cell>
          <cell r="AO1776" t="str">
            <v>0</v>
          </cell>
        </row>
        <row r="1777">
          <cell r="D1777" t="str">
            <v>48332-00173-00</v>
          </cell>
          <cell r="E1777" t="str">
            <v>NF_BLACK_MICELLAIR_125ML</v>
          </cell>
          <cell r="F1777">
            <v>0</v>
          </cell>
          <cell r="G1777" t="str">
            <v/>
          </cell>
          <cell r="H1777">
            <v>0.26100000000000001</v>
          </cell>
          <cell r="I1777" t="str">
            <v>L</v>
          </cell>
          <cell r="J1777" t="str">
            <v>ST</v>
          </cell>
          <cell r="K1777" t="str">
            <v>PT. LF SERVICES INDONESIA</v>
          </cell>
          <cell r="L1777" t="str">
            <v>6</v>
          </cell>
          <cell r="M1777" t="str">
            <v>30</v>
          </cell>
          <cell r="N1777" t="str">
            <v>8999777012083</v>
          </cell>
          <cell r="O1777" t="str">
            <v>HE</v>
          </cell>
          <cell r="P1777" t="str">
            <v/>
          </cell>
          <cell r="Q1777" t="str">
            <v/>
          </cell>
          <cell r="R1777" t="str">
            <v>8999777014292</v>
          </cell>
          <cell r="S1777" t="str">
            <v>HE</v>
          </cell>
          <cell r="T1777">
            <v>55</v>
          </cell>
          <cell r="U1777">
            <v>38</v>
          </cell>
          <cell r="V1777">
            <v>125</v>
          </cell>
          <cell r="W1777" t="str">
            <v>MM</v>
          </cell>
          <cell r="X1777">
            <v>0</v>
          </cell>
          <cell r="Y1777">
            <v>0</v>
          </cell>
          <cell r="Z1777">
            <v>0</v>
          </cell>
          <cell r="AA1777" t="str">
            <v>MM</v>
          </cell>
          <cell r="AB1777">
            <v>287</v>
          </cell>
          <cell r="AC1777">
            <v>232</v>
          </cell>
          <cell r="AD1777">
            <v>161</v>
          </cell>
          <cell r="AE1777" t="str">
            <v>MM</v>
          </cell>
          <cell r="AF1777">
            <v>150.30000000000001</v>
          </cell>
          <cell r="AG1777" t="str">
            <v>G</v>
          </cell>
          <cell r="AH1777">
            <v>0</v>
          </cell>
          <cell r="AI1777" t="str">
            <v>KG</v>
          </cell>
          <cell r="AJ1777">
            <v>4.7300000000000004</v>
          </cell>
          <cell r="AK1777" t="str">
            <v>KG</v>
          </cell>
          <cell r="AL1777" t="str">
            <v>13</v>
          </cell>
          <cell r="AM1777" t="str">
            <v>5</v>
          </cell>
          <cell r="AN1777" t="str">
            <v>65</v>
          </cell>
          <cell r="AO1777" t="str">
            <v>1950</v>
          </cell>
        </row>
        <row r="1778">
          <cell r="D1778" t="str">
            <v>48332-00174-00</v>
          </cell>
          <cell r="E1778" t="str">
            <v>NCRM TIN 10ML</v>
          </cell>
          <cell r="F1778">
            <v>0</v>
          </cell>
          <cell r="G1778" t="str">
            <v/>
          </cell>
          <cell r="H1778">
            <v>1.7999999999999999E-2</v>
          </cell>
          <cell r="I1778" t="str">
            <v>L</v>
          </cell>
          <cell r="J1778" t="str">
            <v>ST</v>
          </cell>
          <cell r="K1778" t="str">
            <v>PT. LF SERVICES INDONESIA</v>
          </cell>
          <cell r="L1778" t="str">
            <v>0</v>
          </cell>
          <cell r="M1778" t="str">
            <v>320</v>
          </cell>
          <cell r="N1778" t="str">
            <v>4005808801138</v>
          </cell>
          <cell r="O1778" t="str">
            <v>HE</v>
          </cell>
          <cell r="P1778" t="str">
            <v/>
          </cell>
          <cell r="Q1778" t="str">
            <v/>
          </cell>
          <cell r="R1778" t="str">
            <v>4005808032419</v>
          </cell>
          <cell r="S1778" t="str">
            <v>HE</v>
          </cell>
          <cell r="T1778">
            <v>42</v>
          </cell>
          <cell r="U1778">
            <v>42</v>
          </cell>
          <cell r="V1778">
            <v>10</v>
          </cell>
          <cell r="W1778" t="str">
            <v>MM</v>
          </cell>
          <cell r="X1778">
            <v>0</v>
          </cell>
          <cell r="Y1778">
            <v>0</v>
          </cell>
          <cell r="Z1778">
            <v>0</v>
          </cell>
          <cell r="AA1778" t="str">
            <v/>
          </cell>
          <cell r="AB1778">
            <v>350</v>
          </cell>
          <cell r="AC1778">
            <v>224</v>
          </cell>
          <cell r="AD1778">
            <v>104</v>
          </cell>
          <cell r="AE1778" t="str">
            <v>MM</v>
          </cell>
          <cell r="AF1778">
            <v>12</v>
          </cell>
          <cell r="AG1778" t="str">
            <v>G</v>
          </cell>
          <cell r="AH1778">
            <v>0</v>
          </cell>
          <cell r="AI1778" t="str">
            <v/>
          </cell>
          <cell r="AJ1778">
            <v>4.0419999999999998</v>
          </cell>
          <cell r="AK1778" t="str">
            <v>KG</v>
          </cell>
          <cell r="AL1778" t="str">
            <v>11</v>
          </cell>
          <cell r="AM1778" t="str">
            <v>13</v>
          </cell>
          <cell r="AN1778" t="str">
            <v>143</v>
          </cell>
          <cell r="AO1778" t="str">
            <v>45760</v>
          </cell>
        </row>
        <row r="1779">
          <cell r="D1779" t="str">
            <v>48332-00175-00</v>
          </cell>
          <cell r="E1779" t="str">
            <v>NSUN_FACE_PRT&amp;WHT_OC_SRM</v>
          </cell>
          <cell r="F1779">
            <v>0</v>
          </cell>
          <cell r="G1779" t="str">
            <v/>
          </cell>
          <cell r="H1779">
            <v>0.115</v>
          </cell>
          <cell r="I1779" t="str">
            <v>L</v>
          </cell>
          <cell r="J1779" t="str">
            <v>ST</v>
          </cell>
          <cell r="K1779" t="str">
            <v>BDF Surabaya</v>
          </cell>
          <cell r="L1779" t="str">
            <v>0</v>
          </cell>
          <cell r="M1779" t="str">
            <v>70</v>
          </cell>
          <cell r="N1779" t="str">
            <v>8999777014230</v>
          </cell>
          <cell r="O1779" t="str">
            <v>HE</v>
          </cell>
          <cell r="P1779" t="str">
            <v/>
          </cell>
          <cell r="Q1779" t="str">
            <v/>
          </cell>
          <cell r="R1779" t="str">
            <v>8999777014247</v>
          </cell>
          <cell r="S1779" t="str">
            <v>HE</v>
          </cell>
          <cell r="T1779">
            <v>35</v>
          </cell>
          <cell r="U1779">
            <v>22</v>
          </cell>
          <cell r="V1779">
            <v>149</v>
          </cell>
          <cell r="W1779" t="str">
            <v>MM</v>
          </cell>
          <cell r="X1779">
            <v>0</v>
          </cell>
          <cell r="Y1779">
            <v>0</v>
          </cell>
          <cell r="Z1779">
            <v>0</v>
          </cell>
          <cell r="AA1779" t="str">
            <v/>
          </cell>
          <cell r="AB1779">
            <v>260</v>
          </cell>
          <cell r="AC1779">
            <v>160</v>
          </cell>
          <cell r="AD1779">
            <v>177</v>
          </cell>
          <cell r="AE1779" t="str">
            <v>MM</v>
          </cell>
          <cell r="AF1779">
            <v>39.29</v>
          </cell>
          <cell r="AG1779" t="str">
            <v>G</v>
          </cell>
          <cell r="AH1779">
            <v>0</v>
          </cell>
          <cell r="AI1779" t="str">
            <v/>
          </cell>
          <cell r="AJ1779">
            <v>2.8</v>
          </cell>
          <cell r="AK1779" t="str">
            <v>KG</v>
          </cell>
          <cell r="AL1779" t="str">
            <v>20</v>
          </cell>
          <cell r="AM1779" t="str">
            <v>7</v>
          </cell>
          <cell r="AN1779" t="str">
            <v>140</v>
          </cell>
          <cell r="AO1779" t="str">
            <v>9800</v>
          </cell>
        </row>
        <row r="1780">
          <cell r="D1780" t="str">
            <v>48332-00176-00</v>
          </cell>
          <cell r="E1780" t="str">
            <v>NSUN_FACE_INSTAURA_SRM30</v>
          </cell>
          <cell r="F1780">
            <v>0</v>
          </cell>
          <cell r="G1780" t="str">
            <v/>
          </cell>
          <cell r="H1780">
            <v>0.111</v>
          </cell>
          <cell r="I1780" t="str">
            <v>L</v>
          </cell>
          <cell r="J1780" t="str">
            <v>ST</v>
          </cell>
          <cell r="K1780" t="str">
            <v>BDF Surabaya</v>
          </cell>
          <cell r="L1780" t="str">
            <v>0</v>
          </cell>
          <cell r="M1780" t="str">
            <v>70</v>
          </cell>
          <cell r="N1780" t="str">
            <v>8850029018416</v>
          </cell>
          <cell r="O1780" t="str">
            <v>HE</v>
          </cell>
          <cell r="P1780" t="str">
            <v/>
          </cell>
          <cell r="Q1780" t="str">
            <v/>
          </cell>
          <cell r="R1780" t="str">
            <v>8999777002596</v>
          </cell>
          <cell r="S1780" t="str">
            <v>HE</v>
          </cell>
          <cell r="T1780">
            <v>34</v>
          </cell>
          <cell r="U1780">
            <v>22</v>
          </cell>
          <cell r="V1780">
            <v>149</v>
          </cell>
          <cell r="W1780" t="str">
            <v>MM</v>
          </cell>
          <cell r="X1780">
            <v>0</v>
          </cell>
          <cell r="Y1780">
            <v>0</v>
          </cell>
          <cell r="Z1780">
            <v>0</v>
          </cell>
          <cell r="AA1780" t="str">
            <v/>
          </cell>
          <cell r="AB1780">
            <v>258</v>
          </cell>
          <cell r="AC1780">
            <v>158</v>
          </cell>
          <cell r="AD1780">
            <v>176</v>
          </cell>
          <cell r="AE1780" t="str">
            <v>MM</v>
          </cell>
          <cell r="AF1780">
            <v>38.799999999999997</v>
          </cell>
          <cell r="AG1780" t="str">
            <v>G</v>
          </cell>
          <cell r="AH1780">
            <v>0</v>
          </cell>
          <cell r="AI1780" t="str">
            <v/>
          </cell>
          <cell r="AJ1780">
            <v>2.8330000000000002</v>
          </cell>
          <cell r="AK1780" t="str">
            <v>KG</v>
          </cell>
          <cell r="AL1780" t="str">
            <v>20</v>
          </cell>
          <cell r="AM1780" t="str">
            <v>7</v>
          </cell>
          <cell r="AN1780" t="str">
            <v>140</v>
          </cell>
          <cell r="AO1780" t="str">
            <v>9800</v>
          </cell>
        </row>
        <row r="1781">
          <cell r="D1781" t="str">
            <v>48332-00177-00</v>
          </cell>
          <cell r="E1781" t="str">
            <v>NM_ADS_100+NDEO_BWMF_25M</v>
          </cell>
          <cell r="F1781">
            <v>0</v>
          </cell>
          <cell r="G1781" t="str">
            <v/>
          </cell>
          <cell r="H1781">
            <v>0.59199999999999997</v>
          </cell>
          <cell r="I1781" t="str">
            <v>L</v>
          </cell>
          <cell r="J1781" t="str">
            <v>ST</v>
          </cell>
          <cell r="K1781" t="str">
            <v>PT. LF SERVICES INDONESIA</v>
          </cell>
          <cell r="L1781" t="str">
            <v>0</v>
          </cell>
          <cell r="M1781" t="str">
            <v>24</v>
          </cell>
          <cell r="N1781" t="str">
            <v>8999777888367</v>
          </cell>
          <cell r="O1781" t="str">
            <v>HE</v>
          </cell>
          <cell r="P1781" t="str">
            <v/>
          </cell>
          <cell r="Q1781" t="str">
            <v/>
          </cell>
          <cell r="R1781" t="str">
            <v>8999777014704</v>
          </cell>
          <cell r="S1781" t="str">
            <v>HE</v>
          </cell>
          <cell r="T1781">
            <v>85</v>
          </cell>
          <cell r="U1781">
            <v>48</v>
          </cell>
          <cell r="V1781">
            <v>145</v>
          </cell>
          <cell r="W1781" t="str">
            <v>MM</v>
          </cell>
          <cell r="X1781">
            <v>0</v>
          </cell>
          <cell r="Y1781">
            <v>0</v>
          </cell>
          <cell r="Z1781">
            <v>0</v>
          </cell>
          <cell r="AA1781" t="str">
            <v/>
          </cell>
          <cell r="AB1781">
            <v>398</v>
          </cell>
          <cell r="AC1781">
            <v>303</v>
          </cell>
          <cell r="AD1781">
            <v>145</v>
          </cell>
          <cell r="AE1781" t="str">
            <v>MM</v>
          </cell>
          <cell r="AF1781">
            <v>219.25</v>
          </cell>
          <cell r="AG1781" t="str">
            <v>G</v>
          </cell>
          <cell r="AH1781">
            <v>0</v>
          </cell>
          <cell r="AI1781" t="str">
            <v/>
          </cell>
          <cell r="AJ1781">
            <v>5.6360000000000001</v>
          </cell>
          <cell r="AK1781" t="str">
            <v>KG</v>
          </cell>
          <cell r="AL1781" t="str">
            <v>6</v>
          </cell>
          <cell r="AM1781" t="str">
            <v>8</v>
          </cell>
          <cell r="AN1781" t="str">
            <v>48</v>
          </cell>
          <cell r="AO1781" t="str">
            <v>1152</v>
          </cell>
        </row>
        <row r="1782">
          <cell r="D1782" t="str">
            <v>48332-00178-00</v>
          </cell>
          <cell r="E1782" t="str">
            <v>NLC CR_BL_WTR_MLN&amp;PMG 7G</v>
          </cell>
          <cell r="F1782">
            <v>0</v>
          </cell>
          <cell r="G1782" t="str">
            <v/>
          </cell>
          <cell r="H1782">
            <v>0.39100000000000001</v>
          </cell>
          <cell r="I1782" t="str">
            <v>L</v>
          </cell>
          <cell r="J1782" t="str">
            <v>ST</v>
          </cell>
          <cell r="K1782" t="str">
            <v>BDF Surabaya</v>
          </cell>
          <cell r="L1782" t="str">
            <v>0</v>
          </cell>
          <cell r="M1782" t="str">
            <v>12</v>
          </cell>
          <cell r="N1782" t="str">
            <v>8999777014926</v>
          </cell>
          <cell r="O1782" t="str">
            <v>HE</v>
          </cell>
          <cell r="P1782" t="str">
            <v/>
          </cell>
          <cell r="Q1782" t="str">
            <v/>
          </cell>
          <cell r="R1782" t="str">
            <v>8999777014933</v>
          </cell>
          <cell r="S1782" t="str">
            <v>HE</v>
          </cell>
          <cell r="T1782">
            <v>75</v>
          </cell>
          <cell r="U1782">
            <v>41</v>
          </cell>
          <cell r="V1782">
            <v>127</v>
          </cell>
          <cell r="W1782" t="str">
            <v>MM</v>
          </cell>
          <cell r="X1782">
            <v>0</v>
          </cell>
          <cell r="Y1782">
            <v>0</v>
          </cell>
          <cell r="Z1782">
            <v>0</v>
          </cell>
          <cell r="AA1782" t="str">
            <v/>
          </cell>
          <cell r="AB1782">
            <v>234</v>
          </cell>
          <cell r="AC1782">
            <v>86</v>
          </cell>
          <cell r="AD1782">
            <v>144</v>
          </cell>
          <cell r="AE1782" t="str">
            <v>MM</v>
          </cell>
          <cell r="AF1782">
            <v>34.006</v>
          </cell>
          <cell r="AG1782" t="str">
            <v>G</v>
          </cell>
          <cell r="AH1782">
            <v>0</v>
          </cell>
          <cell r="AI1782" t="str">
            <v/>
          </cell>
          <cell r="AJ1782">
            <v>0.47799999999999998</v>
          </cell>
          <cell r="AK1782" t="str">
            <v>KG</v>
          </cell>
          <cell r="AL1782" t="str">
            <v>26</v>
          </cell>
          <cell r="AM1782" t="str">
            <v>7</v>
          </cell>
          <cell r="AN1782" t="str">
            <v>182</v>
          </cell>
          <cell r="AO1782" t="str">
            <v>2184</v>
          </cell>
        </row>
        <row r="1783">
          <cell r="D1783" t="str">
            <v>48332-00181-00</v>
          </cell>
          <cell r="E1783" t="str">
            <v>NSUN PRTCT&amp;PRFCT OIL_CTRL_GL_CRM SPF50 3</v>
          </cell>
          <cell r="F1783">
            <v>0</v>
          </cell>
          <cell r="G1783" t="str">
            <v/>
          </cell>
          <cell r="H1783">
            <v>0.36</v>
          </cell>
          <cell r="I1783" t="str">
            <v>L</v>
          </cell>
          <cell r="J1783" t="str">
            <v>ST</v>
          </cell>
          <cell r="K1783" t="str">
            <v>PT. LF SERVICES INDONESIA</v>
          </cell>
          <cell r="L1783" t="str">
            <v>0</v>
          </cell>
          <cell r="M1783" t="str">
            <v>14</v>
          </cell>
          <cell r="N1783" t="str">
            <v>8999777014230</v>
          </cell>
          <cell r="O1783" t="str">
            <v>HE</v>
          </cell>
          <cell r="P1783" t="str">
            <v/>
          </cell>
          <cell r="Q1783" t="str">
            <v/>
          </cell>
          <cell r="R1783" t="str">
            <v>8999777014247</v>
          </cell>
          <cell r="S1783" t="str">
            <v>HE</v>
          </cell>
          <cell r="T1783">
            <v>80</v>
          </cell>
          <cell r="U1783">
            <v>25</v>
          </cell>
          <cell r="V1783">
            <v>180</v>
          </cell>
          <cell r="W1783" t="str">
            <v>MM</v>
          </cell>
          <cell r="X1783">
            <v>0</v>
          </cell>
          <cell r="Y1783">
            <v>0</v>
          </cell>
          <cell r="Z1783">
            <v>0</v>
          </cell>
          <cell r="AA1783" t="str">
            <v/>
          </cell>
          <cell r="AB1783">
            <v>191</v>
          </cell>
          <cell r="AC1783">
            <v>106</v>
          </cell>
          <cell r="AD1783">
            <v>202</v>
          </cell>
          <cell r="AE1783" t="str">
            <v>MM</v>
          </cell>
          <cell r="AF1783">
            <v>4.9000000000000002E-2</v>
          </cell>
          <cell r="AG1783" t="str">
            <v>KG</v>
          </cell>
          <cell r="AH1783">
            <v>0</v>
          </cell>
          <cell r="AI1783" t="str">
            <v/>
          </cell>
          <cell r="AJ1783">
            <v>0.79100000000000004</v>
          </cell>
          <cell r="AK1783" t="str">
            <v>KG</v>
          </cell>
          <cell r="AL1783" t="str">
            <v>42</v>
          </cell>
          <cell r="AM1783" t="str">
            <v>6</v>
          </cell>
          <cell r="AN1783" t="str">
            <v>252</v>
          </cell>
          <cell r="AO1783" t="str">
            <v>3528</v>
          </cell>
        </row>
        <row r="1784">
          <cell r="D1784" t="str">
            <v>48332-00182-00</v>
          </cell>
          <cell r="E1784" t="str">
            <v>NBODY ESS CHR_BLSM_JJ_OL_CRM 200ML</v>
          </cell>
          <cell r="F1784">
            <v>0</v>
          </cell>
          <cell r="G1784" t="str">
            <v/>
          </cell>
          <cell r="H1784">
            <v>0.498</v>
          </cell>
          <cell r="I1784" t="str">
            <v>L</v>
          </cell>
          <cell r="J1784" t="str">
            <v>ST</v>
          </cell>
          <cell r="K1784" t="str">
            <v>BDF Surabaya</v>
          </cell>
          <cell r="L1784" t="str">
            <v>0</v>
          </cell>
          <cell r="M1784" t="str">
            <v>24</v>
          </cell>
          <cell r="N1784" t="str">
            <v>40063164</v>
          </cell>
          <cell r="O1784" t="str">
            <v>HK</v>
          </cell>
          <cell r="P1784" t="str">
            <v/>
          </cell>
          <cell r="Q1784" t="str">
            <v/>
          </cell>
          <cell r="R1784" t="str">
            <v>8999777015381</v>
          </cell>
          <cell r="S1784" t="str">
            <v>HE</v>
          </cell>
          <cell r="T1784">
            <v>90</v>
          </cell>
          <cell r="U1784">
            <v>90</v>
          </cell>
          <cell r="V1784">
            <v>61.5</v>
          </cell>
          <cell r="W1784" t="str">
            <v>MM</v>
          </cell>
          <cell r="X1784">
            <v>0</v>
          </cell>
          <cell r="Y1784">
            <v>0</v>
          </cell>
          <cell r="Z1784">
            <v>0</v>
          </cell>
          <cell r="AA1784" t="str">
            <v/>
          </cell>
          <cell r="AB1784">
            <v>378</v>
          </cell>
          <cell r="AC1784">
            <v>192</v>
          </cell>
          <cell r="AD1784">
            <v>190</v>
          </cell>
          <cell r="AE1784" t="str">
            <v>MM</v>
          </cell>
          <cell r="AF1784">
            <v>0.24</v>
          </cell>
          <cell r="AG1784" t="str">
            <v>KG</v>
          </cell>
          <cell r="AH1784">
            <v>0</v>
          </cell>
          <cell r="AI1784" t="str">
            <v/>
          </cell>
          <cell r="AJ1784">
            <v>6</v>
          </cell>
          <cell r="AK1784" t="str">
            <v>KG</v>
          </cell>
          <cell r="AL1784" t="str">
            <v>12</v>
          </cell>
          <cell r="AM1784" t="str">
            <v>5</v>
          </cell>
          <cell r="AN1784" t="str">
            <v>60</v>
          </cell>
          <cell r="AO1784" t="str">
            <v>1440</v>
          </cell>
        </row>
        <row r="1785">
          <cell r="D1785" t="str">
            <v>48332-00183-00</v>
          </cell>
          <cell r="E1785" t="str">
            <v>NDEO EXT_WHT HELLO_KITTY_LIMITED_EDT</v>
          </cell>
          <cell r="F1785">
            <v>0</v>
          </cell>
          <cell r="G1785" t="str">
            <v/>
          </cell>
          <cell r="H1785">
            <v>0.185</v>
          </cell>
          <cell r="I1785" t="str">
            <v>L</v>
          </cell>
          <cell r="J1785" t="str">
            <v>ST</v>
          </cell>
          <cell r="K1785" t="str">
            <v>BDF Surabaya</v>
          </cell>
          <cell r="L1785" t="str">
            <v>0</v>
          </cell>
          <cell r="M1785" t="str">
            <v>24</v>
          </cell>
          <cell r="N1785" t="str">
            <v>8999777004163</v>
          </cell>
          <cell r="O1785" t="str">
            <v>HE</v>
          </cell>
          <cell r="P1785" t="str">
            <v/>
          </cell>
          <cell r="Q1785" t="str">
            <v/>
          </cell>
          <cell r="R1785" t="str">
            <v>8999777010058</v>
          </cell>
          <cell r="S1785" t="str">
            <v>HE</v>
          </cell>
          <cell r="T1785">
            <v>41</v>
          </cell>
          <cell r="U1785">
            <v>41</v>
          </cell>
          <cell r="V1785">
            <v>110</v>
          </cell>
          <cell r="W1785" t="str">
            <v>MM</v>
          </cell>
          <cell r="X1785">
            <v>0</v>
          </cell>
          <cell r="Y1785">
            <v>0</v>
          </cell>
          <cell r="Z1785">
            <v>0</v>
          </cell>
          <cell r="AA1785" t="str">
            <v/>
          </cell>
          <cell r="AB1785">
            <v>258</v>
          </cell>
          <cell r="AC1785">
            <v>171</v>
          </cell>
          <cell r="AD1785">
            <v>128</v>
          </cell>
          <cell r="AE1785" t="str">
            <v>MM</v>
          </cell>
          <cell r="AF1785">
            <v>155.97999999999999</v>
          </cell>
          <cell r="AG1785" t="str">
            <v>G</v>
          </cell>
          <cell r="AH1785">
            <v>0</v>
          </cell>
          <cell r="AI1785" t="str">
            <v/>
          </cell>
          <cell r="AJ1785">
            <v>3.895</v>
          </cell>
          <cell r="AK1785" t="str">
            <v>KG</v>
          </cell>
          <cell r="AL1785" t="str">
            <v>19</v>
          </cell>
          <cell r="AM1785" t="str">
            <v>8</v>
          </cell>
          <cell r="AN1785" t="str">
            <v>152</v>
          </cell>
          <cell r="AO1785" t="str">
            <v>3648</v>
          </cell>
        </row>
        <row r="1786">
          <cell r="D1786" t="str">
            <v>48332-00184-00</v>
          </cell>
          <cell r="E1786" t="str">
            <v>NDEO WHT_ANT_BAC GUDETAMA</v>
          </cell>
          <cell r="F1786">
            <v>0</v>
          </cell>
          <cell r="G1786" t="str">
            <v/>
          </cell>
          <cell r="H1786">
            <v>0.185</v>
          </cell>
          <cell r="I1786" t="str">
            <v>L</v>
          </cell>
          <cell r="J1786" t="str">
            <v>ST</v>
          </cell>
          <cell r="K1786" t="str">
            <v>BDF Surabaya</v>
          </cell>
          <cell r="L1786" t="str">
            <v>3</v>
          </cell>
          <cell r="M1786" t="str">
            <v>24</v>
          </cell>
          <cell r="N1786" t="str">
            <v>8999777014209</v>
          </cell>
          <cell r="O1786" t="str">
            <v>HE</v>
          </cell>
          <cell r="P1786" t="str">
            <v>8999777014216</v>
          </cell>
          <cell r="Q1786" t="str">
            <v>HE</v>
          </cell>
          <cell r="R1786" t="str">
            <v>8999777014223</v>
          </cell>
          <cell r="S1786" t="str">
            <v>HE</v>
          </cell>
          <cell r="T1786">
            <v>41</v>
          </cell>
          <cell r="U1786">
            <v>41</v>
          </cell>
          <cell r="V1786">
            <v>110</v>
          </cell>
          <cell r="W1786" t="str">
            <v>MM</v>
          </cell>
          <cell r="X1786">
            <v>123</v>
          </cell>
          <cell r="Y1786">
            <v>41</v>
          </cell>
          <cell r="Z1786">
            <v>110</v>
          </cell>
          <cell r="AA1786" t="str">
            <v>MM</v>
          </cell>
          <cell r="AB1786">
            <v>256</v>
          </cell>
          <cell r="AC1786">
            <v>177</v>
          </cell>
          <cell r="AD1786">
            <v>131</v>
          </cell>
          <cell r="AE1786" t="str">
            <v>MM</v>
          </cell>
          <cell r="AF1786">
            <v>159.077</v>
          </cell>
          <cell r="AG1786" t="str">
            <v>G</v>
          </cell>
          <cell r="AH1786">
            <v>0.47899999999999998</v>
          </cell>
          <cell r="AI1786" t="str">
            <v>KG</v>
          </cell>
          <cell r="AJ1786">
            <v>3.9609999999999999</v>
          </cell>
          <cell r="AK1786" t="str">
            <v>KG</v>
          </cell>
          <cell r="AL1786" t="str">
            <v>19</v>
          </cell>
          <cell r="AM1786" t="str">
            <v>7</v>
          </cell>
          <cell r="AN1786" t="str">
            <v>133</v>
          </cell>
          <cell r="AO1786" t="str">
            <v>3192</v>
          </cell>
        </row>
        <row r="1787">
          <cell r="D1787" t="str">
            <v>48332-00185-00</v>
          </cell>
          <cell r="E1787" t="str">
            <v>NDEO_SPY_DEEP_150+NM_DEE</v>
          </cell>
          <cell r="F1787">
            <v>0</v>
          </cell>
          <cell r="G1787" t="str">
            <v/>
          </cell>
          <cell r="H1787">
            <v>2.766</v>
          </cell>
          <cell r="I1787" t="str">
            <v>L</v>
          </cell>
          <cell r="J1787" t="str">
            <v>ST</v>
          </cell>
          <cell r="K1787" t="str">
            <v/>
          </cell>
          <cell r="L1787" t="str">
            <v>0</v>
          </cell>
          <cell r="M1787" t="str">
            <v>12</v>
          </cell>
          <cell r="N1787" t="str">
            <v>8999777010676</v>
          </cell>
          <cell r="O1787" t="str">
            <v>HE</v>
          </cell>
          <cell r="P1787" t="str">
            <v/>
          </cell>
          <cell r="Q1787" t="str">
            <v/>
          </cell>
          <cell r="R1787" t="str">
            <v>8999777015763</v>
          </cell>
          <cell r="S1787" t="str">
            <v>HE</v>
          </cell>
          <cell r="T1787">
            <v>260</v>
          </cell>
          <cell r="U1787">
            <v>56</v>
          </cell>
          <cell r="V1787">
            <v>190</v>
          </cell>
          <cell r="W1787" t="str">
            <v>MM</v>
          </cell>
          <cell r="X1787">
            <v>0</v>
          </cell>
          <cell r="Y1787">
            <v>0</v>
          </cell>
          <cell r="Z1787">
            <v>0</v>
          </cell>
          <cell r="AA1787" t="str">
            <v/>
          </cell>
          <cell r="AB1787">
            <v>536</v>
          </cell>
          <cell r="AC1787">
            <v>356</v>
          </cell>
          <cell r="AD1787">
            <v>212</v>
          </cell>
          <cell r="AE1787" t="str">
            <v>MM</v>
          </cell>
          <cell r="AF1787">
            <v>0.39</v>
          </cell>
          <cell r="AG1787" t="str">
            <v>KG</v>
          </cell>
          <cell r="AH1787">
            <v>0</v>
          </cell>
          <cell r="AI1787" t="str">
            <v/>
          </cell>
          <cell r="AJ1787">
            <v>5.1669999999999998</v>
          </cell>
          <cell r="AK1787" t="str">
            <v>KG</v>
          </cell>
          <cell r="AL1787" t="str">
            <v>4</v>
          </cell>
          <cell r="AM1787" t="str">
            <v>6</v>
          </cell>
          <cell r="AN1787" t="str">
            <v>24</v>
          </cell>
          <cell r="AO1787" t="str">
            <v>288</v>
          </cell>
        </row>
        <row r="1788">
          <cell r="D1788" t="str">
            <v>48332-00186-00</v>
          </cell>
          <cell r="E1788" t="str">
            <v>NF ESLS PMP WSH_OIL_NRML 150ML</v>
          </cell>
          <cell r="F1788">
            <v>0</v>
          </cell>
          <cell r="G1788" t="str">
            <v/>
          </cell>
          <cell r="H1788">
            <v>0.36699999999999999</v>
          </cell>
          <cell r="I1788" t="str">
            <v>L</v>
          </cell>
          <cell r="J1788" t="str">
            <v>ST</v>
          </cell>
          <cell r="K1788" t="str">
            <v>BDF Surabaya</v>
          </cell>
          <cell r="L1788" t="str">
            <v>6</v>
          </cell>
          <cell r="M1788" t="str">
            <v>12</v>
          </cell>
          <cell r="N1788" t="str">
            <v>42389620</v>
          </cell>
          <cell r="O1788" t="str">
            <v>HK</v>
          </cell>
          <cell r="P1788" t="str">
            <v>9005808012010</v>
          </cell>
          <cell r="Q1788" t="str">
            <v>HE</v>
          </cell>
          <cell r="R1788" t="str">
            <v>9005801188507</v>
          </cell>
          <cell r="S1788" t="str">
            <v>HE</v>
          </cell>
          <cell r="T1788">
            <v>59</v>
          </cell>
          <cell r="U1788">
            <v>35</v>
          </cell>
          <cell r="V1788">
            <v>177.5</v>
          </cell>
          <cell r="W1788" t="str">
            <v>MM</v>
          </cell>
          <cell r="X1788">
            <v>210</v>
          </cell>
          <cell r="Y1788">
            <v>59</v>
          </cell>
          <cell r="Z1788">
            <v>178</v>
          </cell>
          <cell r="AA1788" t="str">
            <v>MM</v>
          </cell>
          <cell r="AB1788">
            <v>231</v>
          </cell>
          <cell r="AC1788">
            <v>124</v>
          </cell>
          <cell r="AD1788">
            <v>190</v>
          </cell>
          <cell r="AE1788" t="str">
            <v>MM</v>
          </cell>
          <cell r="AF1788">
            <v>159</v>
          </cell>
          <cell r="AG1788" t="str">
            <v>G</v>
          </cell>
          <cell r="AH1788">
            <v>0.95399999999999996</v>
          </cell>
          <cell r="AI1788" t="str">
            <v>KG</v>
          </cell>
          <cell r="AJ1788">
            <v>2.0139999999999998</v>
          </cell>
          <cell r="AK1788" t="str">
            <v>KG</v>
          </cell>
          <cell r="AL1788" t="str">
            <v>30</v>
          </cell>
          <cell r="AM1788" t="str">
            <v>5</v>
          </cell>
          <cell r="AN1788" t="str">
            <v>150</v>
          </cell>
          <cell r="AO1788" t="str">
            <v>1800</v>
          </cell>
        </row>
        <row r="1789">
          <cell r="D1789" t="str">
            <v>48332-00187-00</v>
          </cell>
          <cell r="E1789" t="str">
            <v>NF ESLS PMP WSH_OIL_SNSTV 150ML</v>
          </cell>
          <cell r="F1789">
            <v>0</v>
          </cell>
          <cell r="G1789" t="str">
            <v/>
          </cell>
          <cell r="H1789">
            <v>0.36699999999999999</v>
          </cell>
          <cell r="I1789" t="str">
            <v>L</v>
          </cell>
          <cell r="J1789" t="str">
            <v>ST</v>
          </cell>
          <cell r="K1789" t="str">
            <v>BDF Surabaya</v>
          </cell>
          <cell r="L1789" t="str">
            <v>6</v>
          </cell>
          <cell r="M1789" t="str">
            <v>12</v>
          </cell>
          <cell r="N1789" t="str">
            <v>42389644</v>
          </cell>
          <cell r="O1789" t="str">
            <v>HK</v>
          </cell>
          <cell r="P1789" t="str">
            <v>9005808012034</v>
          </cell>
          <cell r="Q1789" t="str">
            <v>HE</v>
          </cell>
          <cell r="R1789" t="str">
            <v>9005801188521</v>
          </cell>
          <cell r="S1789" t="str">
            <v>HE</v>
          </cell>
          <cell r="T1789">
            <v>59</v>
          </cell>
          <cell r="U1789">
            <v>35</v>
          </cell>
          <cell r="V1789">
            <v>177.5</v>
          </cell>
          <cell r="W1789" t="str">
            <v>MM</v>
          </cell>
          <cell r="X1789">
            <v>210</v>
          </cell>
          <cell r="Y1789">
            <v>59</v>
          </cell>
          <cell r="Z1789">
            <v>178</v>
          </cell>
          <cell r="AA1789" t="str">
            <v>MM</v>
          </cell>
          <cell r="AB1789">
            <v>231</v>
          </cell>
          <cell r="AC1789">
            <v>124</v>
          </cell>
          <cell r="AD1789">
            <v>190</v>
          </cell>
          <cell r="AE1789" t="str">
            <v>MM</v>
          </cell>
          <cell r="AF1789">
            <v>159</v>
          </cell>
          <cell r="AG1789" t="str">
            <v>G</v>
          </cell>
          <cell r="AH1789">
            <v>0.95399999999999996</v>
          </cell>
          <cell r="AI1789" t="str">
            <v>KG</v>
          </cell>
          <cell r="AJ1789">
            <v>2.0179999999999998</v>
          </cell>
          <cell r="AK1789" t="str">
            <v>KG</v>
          </cell>
          <cell r="AL1789" t="str">
            <v>30</v>
          </cell>
          <cell r="AM1789" t="str">
            <v>5</v>
          </cell>
          <cell r="AN1789" t="str">
            <v>150</v>
          </cell>
          <cell r="AO1789" t="str">
            <v>1800</v>
          </cell>
        </row>
        <row r="1790">
          <cell r="D1790" t="str">
            <v>48332-00188-00</v>
          </cell>
          <cell r="E1790" t="str">
            <v>NBO_SENSES_ORANGE200+NDE</v>
          </cell>
          <cell r="F1790">
            <v>0</v>
          </cell>
          <cell r="G1790" t="str">
            <v/>
          </cell>
          <cell r="H1790">
            <v>0.74</v>
          </cell>
          <cell r="I1790" t="str">
            <v>L</v>
          </cell>
          <cell r="J1790" t="str">
            <v>ST</v>
          </cell>
          <cell r="K1790" t="str">
            <v/>
          </cell>
          <cell r="L1790" t="str">
            <v>0</v>
          </cell>
          <cell r="M1790" t="str">
            <v>12</v>
          </cell>
          <cell r="N1790" t="str">
            <v>4005900514189</v>
          </cell>
          <cell r="O1790" t="str">
            <v>HE</v>
          </cell>
          <cell r="P1790" t="str">
            <v/>
          </cell>
          <cell r="Q1790" t="str">
            <v/>
          </cell>
          <cell r="R1790" t="str">
            <v>8999777015770</v>
          </cell>
          <cell r="S1790" t="str">
            <v>HE</v>
          </cell>
          <cell r="T1790">
            <v>100</v>
          </cell>
          <cell r="U1790">
            <v>40</v>
          </cell>
          <cell r="V1790">
            <v>185</v>
          </cell>
          <cell r="W1790" t="str">
            <v>MM</v>
          </cell>
          <cell r="X1790">
            <v>0</v>
          </cell>
          <cell r="Y1790">
            <v>0</v>
          </cell>
          <cell r="Z1790">
            <v>0</v>
          </cell>
          <cell r="AA1790" t="str">
            <v/>
          </cell>
          <cell r="AB1790">
            <v>261</v>
          </cell>
          <cell r="AC1790">
            <v>216</v>
          </cell>
          <cell r="AD1790">
            <v>207</v>
          </cell>
          <cell r="AE1790" t="str">
            <v>MM</v>
          </cell>
          <cell r="AF1790">
            <v>346.33</v>
          </cell>
          <cell r="AG1790" t="str">
            <v>G</v>
          </cell>
          <cell r="AH1790">
            <v>0</v>
          </cell>
          <cell r="AI1790" t="str">
            <v/>
          </cell>
          <cell r="AJ1790">
            <v>4.3339999999999996</v>
          </cell>
          <cell r="AK1790" t="str">
            <v>KG</v>
          </cell>
          <cell r="AL1790" t="str">
            <v>14</v>
          </cell>
          <cell r="AM1790" t="str">
            <v>6</v>
          </cell>
          <cell r="AN1790" t="str">
            <v>84</v>
          </cell>
          <cell r="AO1790" t="str">
            <v>1008</v>
          </cell>
        </row>
        <row r="1791">
          <cell r="D1791" t="str">
            <v>48332-00189-00</v>
          </cell>
          <cell r="E1791" t="str">
            <v>NMEN FC_CRM WHT MOISTURIZER_40_ML</v>
          </cell>
          <cell r="F1791">
            <v>0</v>
          </cell>
          <cell r="G1791" t="str">
            <v/>
          </cell>
          <cell r="H1791">
            <v>0.247</v>
          </cell>
          <cell r="I1791" t="str">
            <v>L</v>
          </cell>
          <cell r="J1791" t="str">
            <v>ST</v>
          </cell>
          <cell r="K1791" t="str">
            <v>BDF Surabaya</v>
          </cell>
          <cell r="L1791" t="str">
            <v>6</v>
          </cell>
          <cell r="M1791" t="str">
            <v>24</v>
          </cell>
          <cell r="N1791" t="str">
            <v>8999777888398</v>
          </cell>
          <cell r="O1791" t="str">
            <v>HE</v>
          </cell>
          <cell r="P1791" t="str">
            <v>8999777015817</v>
          </cell>
          <cell r="Q1791" t="str">
            <v>HE</v>
          </cell>
          <cell r="R1791" t="str">
            <v>8999777015824</v>
          </cell>
          <cell r="S1791" t="str">
            <v>HE</v>
          </cell>
          <cell r="T1791">
            <v>50</v>
          </cell>
          <cell r="U1791">
            <v>38</v>
          </cell>
          <cell r="V1791">
            <v>130</v>
          </cell>
          <cell r="W1791" t="str">
            <v>MM</v>
          </cell>
          <cell r="X1791">
            <v>114</v>
          </cell>
          <cell r="Y1791">
            <v>104</v>
          </cell>
          <cell r="Z1791">
            <v>130</v>
          </cell>
          <cell r="AA1791" t="str">
            <v>MM</v>
          </cell>
          <cell r="AB1791">
            <v>248</v>
          </cell>
          <cell r="AC1791">
            <v>216</v>
          </cell>
          <cell r="AD1791">
            <v>153</v>
          </cell>
          <cell r="AE1791" t="str">
            <v>MM</v>
          </cell>
          <cell r="AF1791">
            <v>62.87</v>
          </cell>
          <cell r="AG1791" t="str">
            <v>G</v>
          </cell>
          <cell r="AH1791">
            <v>0.38300000000000001</v>
          </cell>
          <cell r="AI1791" t="str">
            <v>KG</v>
          </cell>
          <cell r="AJ1791">
            <v>1.69</v>
          </cell>
          <cell r="AK1791" t="str">
            <v>KG</v>
          </cell>
          <cell r="AL1791" t="str">
            <v>15</v>
          </cell>
          <cell r="AM1791" t="str">
            <v>5</v>
          </cell>
          <cell r="AN1791" t="str">
            <v>75</v>
          </cell>
          <cell r="AO1791" t="str">
            <v>1800</v>
          </cell>
        </row>
        <row r="1792">
          <cell r="D1792" t="str">
            <v>48332-00200-00</v>
          </cell>
          <cell r="E1792" t="str">
            <v>NBO RPR&amp;PRT LOTION 100ML FOR HOLGER</v>
          </cell>
          <cell r="F1792">
            <v>100</v>
          </cell>
          <cell r="G1792" t="str">
            <v>ML</v>
          </cell>
          <cell r="H1792">
            <v>0.251</v>
          </cell>
          <cell r="I1792" t="str">
            <v>L</v>
          </cell>
          <cell r="J1792" t="str">
            <v>ST</v>
          </cell>
          <cell r="K1792" t="str">
            <v/>
          </cell>
          <cell r="L1792" t="str">
            <v>0</v>
          </cell>
          <cell r="M1792" t="str">
            <v>48</v>
          </cell>
          <cell r="N1792" t="str">
            <v>8999777000165</v>
          </cell>
          <cell r="O1792" t="str">
            <v>HE</v>
          </cell>
          <cell r="P1792" t="str">
            <v/>
          </cell>
          <cell r="Q1792" t="str">
            <v/>
          </cell>
          <cell r="R1792" t="str">
            <v>8999777008963</v>
          </cell>
          <cell r="S1792" t="str">
            <v>HE</v>
          </cell>
          <cell r="T1792">
            <v>54</v>
          </cell>
          <cell r="U1792">
            <v>31</v>
          </cell>
          <cell r="V1792">
            <v>150</v>
          </cell>
          <cell r="W1792" t="str">
            <v>MM</v>
          </cell>
          <cell r="X1792">
            <v>0</v>
          </cell>
          <cell r="Y1792">
            <v>0</v>
          </cell>
          <cell r="Z1792">
            <v>0</v>
          </cell>
          <cell r="AA1792" t="str">
            <v/>
          </cell>
          <cell r="AB1792">
            <v>381</v>
          </cell>
          <cell r="AC1792">
            <v>228</v>
          </cell>
          <cell r="AD1792">
            <v>165</v>
          </cell>
          <cell r="AE1792" t="str">
            <v>MM</v>
          </cell>
          <cell r="AF1792">
            <v>119.64</v>
          </cell>
          <cell r="AG1792" t="str">
            <v>G</v>
          </cell>
          <cell r="AH1792">
            <v>0</v>
          </cell>
          <cell r="AI1792" t="str">
            <v/>
          </cell>
          <cell r="AJ1792">
            <v>5.99</v>
          </cell>
          <cell r="AK1792" t="str">
            <v>KG</v>
          </cell>
          <cell r="AL1792" t="str">
            <v>10</v>
          </cell>
          <cell r="AM1792" t="str">
            <v>7</v>
          </cell>
          <cell r="AN1792" t="str">
            <v>70</v>
          </cell>
          <cell r="AO1792" t="str">
            <v>3360</v>
          </cell>
        </row>
        <row r="1793">
          <cell r="D1793" t="str">
            <v>48333-00006-01</v>
          </cell>
          <cell r="E1793" t="str">
            <v>HP ELASTIC ASSORTMENT ID 20S</v>
          </cell>
          <cell r="F1793">
            <v>20</v>
          </cell>
          <cell r="G1793" t="str">
            <v>ST</v>
          </cell>
          <cell r="H1793">
            <v>0</v>
          </cell>
          <cell r="I1793" t="str">
            <v/>
          </cell>
          <cell r="J1793" t="str">
            <v>ST</v>
          </cell>
          <cell r="K1793" t="str">
            <v/>
          </cell>
          <cell r="L1793" t="str">
            <v>0</v>
          </cell>
          <cell r="M1793" t="str">
            <v>0</v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>
            <v>0</v>
          </cell>
          <cell r="U1793">
            <v>0</v>
          </cell>
          <cell r="V1793">
            <v>0</v>
          </cell>
          <cell r="W1793" t="str">
            <v/>
          </cell>
          <cell r="X1793">
            <v>0</v>
          </cell>
          <cell r="Y1793">
            <v>0</v>
          </cell>
          <cell r="Z1793">
            <v>0</v>
          </cell>
          <cell r="AA1793" t="str">
            <v/>
          </cell>
          <cell r="AB1793">
            <v>0</v>
          </cell>
          <cell r="AC1793">
            <v>0</v>
          </cell>
          <cell r="AD1793">
            <v>0</v>
          </cell>
          <cell r="AE1793" t="str">
            <v/>
          </cell>
          <cell r="AF1793">
            <v>0</v>
          </cell>
          <cell r="AG1793" t="str">
            <v>G</v>
          </cell>
          <cell r="AH1793">
            <v>0</v>
          </cell>
          <cell r="AI1793" t="str">
            <v/>
          </cell>
          <cell r="AJ1793">
            <v>0</v>
          </cell>
          <cell r="AK1793" t="str">
            <v/>
          </cell>
          <cell r="AL1793" t="str">
            <v>0</v>
          </cell>
          <cell r="AM1793" t="str">
            <v>0</v>
          </cell>
          <cell r="AN1793" t="str">
            <v>0</v>
          </cell>
          <cell r="AO1793" t="str">
            <v>0</v>
          </cell>
        </row>
        <row r="1794">
          <cell r="D1794" t="str">
            <v>48333-00006-02</v>
          </cell>
          <cell r="E1794" t="str">
            <v>HP 2637 FAB 100 PLUS 10</v>
          </cell>
          <cell r="F1794">
            <v>0</v>
          </cell>
          <cell r="G1794" t="str">
            <v/>
          </cell>
          <cell r="H1794">
            <v>0</v>
          </cell>
          <cell r="I1794" t="str">
            <v/>
          </cell>
          <cell r="J1794" t="str">
            <v>ST</v>
          </cell>
          <cell r="K1794" t="str">
            <v/>
          </cell>
          <cell r="L1794" t="str">
            <v>0</v>
          </cell>
          <cell r="M1794" t="str">
            <v>0</v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>
            <v>0</v>
          </cell>
          <cell r="U1794">
            <v>0</v>
          </cell>
          <cell r="V1794">
            <v>0</v>
          </cell>
          <cell r="W1794" t="str">
            <v/>
          </cell>
          <cell r="X1794">
            <v>0</v>
          </cell>
          <cell r="Y1794">
            <v>0</v>
          </cell>
          <cell r="Z1794">
            <v>0</v>
          </cell>
          <cell r="AA1794" t="str">
            <v/>
          </cell>
          <cell r="AB1794">
            <v>0</v>
          </cell>
          <cell r="AC1794">
            <v>0</v>
          </cell>
          <cell r="AD1794">
            <v>0</v>
          </cell>
          <cell r="AE1794" t="str">
            <v/>
          </cell>
          <cell r="AF1794">
            <v>0</v>
          </cell>
          <cell r="AG1794" t="str">
            <v>G</v>
          </cell>
          <cell r="AH1794">
            <v>0</v>
          </cell>
          <cell r="AI1794" t="str">
            <v/>
          </cell>
          <cell r="AJ1794">
            <v>0</v>
          </cell>
          <cell r="AK1794" t="str">
            <v/>
          </cell>
          <cell r="AL1794" t="str">
            <v>0</v>
          </cell>
          <cell r="AM1794" t="str">
            <v>0</v>
          </cell>
          <cell r="AN1794" t="str">
            <v>0</v>
          </cell>
          <cell r="AO1794" t="str">
            <v>0</v>
          </cell>
        </row>
        <row r="1795">
          <cell r="D1795" t="str">
            <v>48333-00021-00</v>
          </cell>
          <cell r="E1795" t="str">
            <v>FIXOMULL 5CM</v>
          </cell>
          <cell r="F1795">
            <v>0</v>
          </cell>
          <cell r="G1795" t="str">
            <v/>
          </cell>
          <cell r="H1795">
            <v>0.14899999999999999</v>
          </cell>
          <cell r="I1795" t="str">
            <v>L</v>
          </cell>
          <cell r="J1795" t="str">
            <v>ST</v>
          </cell>
          <cell r="K1795" t="str">
            <v/>
          </cell>
          <cell r="L1795" t="str">
            <v>0</v>
          </cell>
          <cell r="M1795" t="str">
            <v>48</v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52</v>
          </cell>
          <cell r="U1795">
            <v>52</v>
          </cell>
          <cell r="V1795">
            <v>55</v>
          </cell>
          <cell r="W1795" t="str">
            <v>MM</v>
          </cell>
          <cell r="X1795">
            <v>0</v>
          </cell>
          <cell r="Y1795">
            <v>0</v>
          </cell>
          <cell r="Z1795">
            <v>0</v>
          </cell>
          <cell r="AA1795" t="str">
            <v/>
          </cell>
          <cell r="AB1795">
            <v>334</v>
          </cell>
          <cell r="AC1795">
            <v>226</v>
          </cell>
          <cell r="AD1795">
            <v>142</v>
          </cell>
          <cell r="AE1795" t="str">
            <v>MM</v>
          </cell>
          <cell r="AF1795">
            <v>5.3999999999999999E-2</v>
          </cell>
          <cell r="AG1795" t="str">
            <v>KG</v>
          </cell>
          <cell r="AH1795">
            <v>0</v>
          </cell>
          <cell r="AI1795" t="str">
            <v/>
          </cell>
          <cell r="AJ1795">
            <v>2.91</v>
          </cell>
          <cell r="AK1795" t="str">
            <v>KG</v>
          </cell>
          <cell r="AL1795" t="str">
            <v>11</v>
          </cell>
          <cell r="AM1795" t="str">
            <v>5</v>
          </cell>
          <cell r="AN1795" t="str">
            <v>55</v>
          </cell>
          <cell r="AO1795" t="str">
            <v>2640</v>
          </cell>
        </row>
        <row r="1796">
          <cell r="D1796" t="str">
            <v>48333-00021-01</v>
          </cell>
          <cell r="E1796" t="str">
            <v>FIXOMULL 5CM</v>
          </cell>
          <cell r="F1796">
            <v>0</v>
          </cell>
          <cell r="G1796" t="str">
            <v/>
          </cell>
          <cell r="H1796">
            <v>0.14899999999999999</v>
          </cell>
          <cell r="I1796" t="str">
            <v>L</v>
          </cell>
          <cell r="J1796" t="str">
            <v>ST</v>
          </cell>
          <cell r="K1796" t="str">
            <v/>
          </cell>
          <cell r="L1796" t="str">
            <v>0</v>
          </cell>
          <cell r="M1796" t="str">
            <v>48</v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>
            <v>52</v>
          </cell>
          <cell r="U1796">
            <v>52</v>
          </cell>
          <cell r="V1796">
            <v>55</v>
          </cell>
          <cell r="W1796" t="str">
            <v>MM</v>
          </cell>
          <cell r="X1796">
            <v>0</v>
          </cell>
          <cell r="Y1796">
            <v>0</v>
          </cell>
          <cell r="Z1796">
            <v>0</v>
          </cell>
          <cell r="AA1796" t="str">
            <v/>
          </cell>
          <cell r="AB1796">
            <v>334</v>
          </cell>
          <cell r="AC1796">
            <v>226</v>
          </cell>
          <cell r="AD1796">
            <v>142</v>
          </cell>
          <cell r="AE1796" t="str">
            <v>MM</v>
          </cell>
          <cell r="AF1796">
            <v>5.3999999999999999E-2</v>
          </cell>
          <cell r="AG1796" t="str">
            <v>KG</v>
          </cell>
          <cell r="AH1796">
            <v>0</v>
          </cell>
          <cell r="AI1796" t="str">
            <v/>
          </cell>
          <cell r="AJ1796">
            <v>2.91</v>
          </cell>
          <cell r="AK1796" t="str">
            <v>KG</v>
          </cell>
          <cell r="AL1796" t="str">
            <v>11</v>
          </cell>
          <cell r="AM1796" t="str">
            <v>9</v>
          </cell>
          <cell r="AN1796" t="str">
            <v>99</v>
          </cell>
          <cell r="AO1796" t="str">
            <v>4752</v>
          </cell>
        </row>
        <row r="1797">
          <cell r="D1797" t="str">
            <v>48333-00022-00</v>
          </cell>
          <cell r="E1797" t="str">
            <v>FIXOMULL 10CM</v>
          </cell>
          <cell r="F1797">
            <v>0</v>
          </cell>
          <cell r="G1797" t="str">
            <v/>
          </cell>
          <cell r="H1797">
            <v>0.29699999999999999</v>
          </cell>
          <cell r="I1797" t="str">
            <v>L</v>
          </cell>
          <cell r="J1797" t="str">
            <v>ST</v>
          </cell>
          <cell r="K1797" t="str">
            <v/>
          </cell>
          <cell r="L1797" t="str">
            <v>0</v>
          </cell>
          <cell r="M1797" t="str">
            <v>24</v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>
            <v>104</v>
          </cell>
          <cell r="U1797">
            <v>52</v>
          </cell>
          <cell r="V1797">
            <v>55</v>
          </cell>
          <cell r="W1797" t="str">
            <v>MM</v>
          </cell>
          <cell r="X1797">
            <v>0</v>
          </cell>
          <cell r="Y1797">
            <v>0</v>
          </cell>
          <cell r="Z1797">
            <v>0</v>
          </cell>
          <cell r="AA1797" t="str">
            <v/>
          </cell>
          <cell r="AB1797">
            <v>334</v>
          </cell>
          <cell r="AC1797">
            <v>226</v>
          </cell>
          <cell r="AD1797">
            <v>142</v>
          </cell>
          <cell r="AE1797" t="str">
            <v>MM</v>
          </cell>
          <cell r="AF1797">
            <v>0.112</v>
          </cell>
          <cell r="AG1797" t="str">
            <v>KG</v>
          </cell>
          <cell r="AH1797">
            <v>0</v>
          </cell>
          <cell r="AI1797" t="str">
            <v/>
          </cell>
          <cell r="AJ1797">
            <v>2.88</v>
          </cell>
          <cell r="AK1797" t="str">
            <v>KG</v>
          </cell>
          <cell r="AL1797" t="str">
            <v>11</v>
          </cell>
          <cell r="AM1797" t="str">
            <v>5</v>
          </cell>
          <cell r="AN1797" t="str">
            <v>55</v>
          </cell>
          <cell r="AO1797" t="str">
            <v>1320</v>
          </cell>
        </row>
        <row r="1798">
          <cell r="D1798" t="str">
            <v>48333-00022-01</v>
          </cell>
          <cell r="E1798" t="str">
            <v>FIXOMULL 10CM</v>
          </cell>
          <cell r="F1798">
            <v>0</v>
          </cell>
          <cell r="G1798" t="str">
            <v/>
          </cell>
          <cell r="H1798">
            <v>0.29699999999999999</v>
          </cell>
          <cell r="I1798" t="str">
            <v>L</v>
          </cell>
          <cell r="J1798" t="str">
            <v>ST</v>
          </cell>
          <cell r="K1798" t="str">
            <v/>
          </cell>
          <cell r="L1798" t="str">
            <v>0</v>
          </cell>
          <cell r="M1798" t="str">
            <v>24</v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>
            <v>104</v>
          </cell>
          <cell r="U1798">
            <v>52</v>
          </cell>
          <cell r="V1798">
            <v>55</v>
          </cell>
          <cell r="W1798" t="str">
            <v>MM</v>
          </cell>
          <cell r="X1798">
            <v>0</v>
          </cell>
          <cell r="Y1798">
            <v>0</v>
          </cell>
          <cell r="Z1798">
            <v>0</v>
          </cell>
          <cell r="AA1798" t="str">
            <v/>
          </cell>
          <cell r="AB1798">
            <v>334</v>
          </cell>
          <cell r="AC1798">
            <v>226</v>
          </cell>
          <cell r="AD1798">
            <v>142</v>
          </cell>
          <cell r="AE1798" t="str">
            <v>MM</v>
          </cell>
          <cell r="AF1798">
            <v>0.112</v>
          </cell>
          <cell r="AG1798" t="str">
            <v>KG</v>
          </cell>
          <cell r="AH1798">
            <v>0</v>
          </cell>
          <cell r="AI1798" t="str">
            <v/>
          </cell>
          <cell r="AJ1798">
            <v>2.88</v>
          </cell>
          <cell r="AK1798" t="str">
            <v>KG</v>
          </cell>
          <cell r="AL1798" t="str">
            <v>11</v>
          </cell>
          <cell r="AM1798" t="str">
            <v>9</v>
          </cell>
          <cell r="AN1798" t="str">
            <v>99</v>
          </cell>
          <cell r="AO1798" t="str">
            <v>2376</v>
          </cell>
        </row>
        <row r="1799">
          <cell r="D1799" t="str">
            <v>48333-00023-00</v>
          </cell>
          <cell r="E1799" t="str">
            <v>FIXOMULL 15CM</v>
          </cell>
          <cell r="F1799">
            <v>0</v>
          </cell>
          <cell r="G1799" t="str">
            <v/>
          </cell>
          <cell r="H1799">
            <v>0.44600000000000001</v>
          </cell>
          <cell r="I1799" t="str">
            <v>L</v>
          </cell>
          <cell r="J1799" t="str">
            <v>ST</v>
          </cell>
          <cell r="K1799" t="str">
            <v/>
          </cell>
          <cell r="L1799" t="str">
            <v>0</v>
          </cell>
          <cell r="M1799" t="str">
            <v>16</v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>
            <v>156</v>
          </cell>
          <cell r="U1799">
            <v>52</v>
          </cell>
          <cell r="V1799">
            <v>55</v>
          </cell>
          <cell r="W1799" t="str">
            <v>MM</v>
          </cell>
          <cell r="X1799">
            <v>0</v>
          </cell>
          <cell r="Y1799">
            <v>0</v>
          </cell>
          <cell r="Z1799">
            <v>0</v>
          </cell>
          <cell r="AA1799" t="str">
            <v/>
          </cell>
          <cell r="AB1799">
            <v>334</v>
          </cell>
          <cell r="AC1799">
            <v>226</v>
          </cell>
          <cell r="AD1799">
            <v>142</v>
          </cell>
          <cell r="AE1799" t="str">
            <v>MM</v>
          </cell>
          <cell r="AF1799">
            <v>0.14899999999999999</v>
          </cell>
          <cell r="AG1799" t="str">
            <v>KG</v>
          </cell>
          <cell r="AH1799">
            <v>0</v>
          </cell>
          <cell r="AI1799" t="str">
            <v/>
          </cell>
          <cell r="AJ1799">
            <v>2.69</v>
          </cell>
          <cell r="AK1799" t="str">
            <v>KG</v>
          </cell>
          <cell r="AL1799" t="str">
            <v>11</v>
          </cell>
          <cell r="AM1799" t="str">
            <v>5</v>
          </cell>
          <cell r="AN1799" t="str">
            <v>55</v>
          </cell>
          <cell r="AO1799" t="str">
            <v>880</v>
          </cell>
        </row>
        <row r="1800">
          <cell r="D1800" t="str">
            <v>48333-00023-01</v>
          </cell>
          <cell r="E1800" t="str">
            <v>FIXOMULL 15CM</v>
          </cell>
          <cell r="F1800">
            <v>0</v>
          </cell>
          <cell r="G1800" t="str">
            <v/>
          </cell>
          <cell r="H1800">
            <v>0.44600000000000001</v>
          </cell>
          <cell r="I1800" t="str">
            <v>L</v>
          </cell>
          <cell r="J1800" t="str">
            <v>ST</v>
          </cell>
          <cell r="K1800" t="str">
            <v/>
          </cell>
          <cell r="L1800" t="str">
            <v>0</v>
          </cell>
          <cell r="M1800" t="str">
            <v>16</v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>
            <v>156</v>
          </cell>
          <cell r="U1800">
            <v>52</v>
          </cell>
          <cell r="V1800">
            <v>55</v>
          </cell>
          <cell r="W1800" t="str">
            <v>MM</v>
          </cell>
          <cell r="X1800">
            <v>0</v>
          </cell>
          <cell r="Y1800">
            <v>0</v>
          </cell>
          <cell r="Z1800">
            <v>0</v>
          </cell>
          <cell r="AA1800" t="str">
            <v/>
          </cell>
          <cell r="AB1800">
            <v>334</v>
          </cell>
          <cell r="AC1800">
            <v>226</v>
          </cell>
          <cell r="AD1800">
            <v>142</v>
          </cell>
          <cell r="AE1800" t="str">
            <v>MM</v>
          </cell>
          <cell r="AF1800">
            <v>0.14899999999999999</v>
          </cell>
          <cell r="AG1800" t="str">
            <v>KG</v>
          </cell>
          <cell r="AH1800">
            <v>0</v>
          </cell>
          <cell r="AI1800" t="str">
            <v/>
          </cell>
          <cell r="AJ1800">
            <v>2.69</v>
          </cell>
          <cell r="AK1800" t="str">
            <v>KG</v>
          </cell>
          <cell r="AL1800" t="str">
            <v>11</v>
          </cell>
          <cell r="AM1800" t="str">
            <v>9</v>
          </cell>
          <cell r="AN1800" t="str">
            <v>99</v>
          </cell>
          <cell r="AO1800" t="str">
            <v>1584</v>
          </cell>
        </row>
        <row r="1801">
          <cell r="D1801" t="str">
            <v>48333-00033-00</v>
          </cell>
          <cell r="E1801" t="str">
            <v>HP AQUA PROTECT ENV ASS 6'S</v>
          </cell>
          <cell r="F1801">
            <v>0</v>
          </cell>
          <cell r="G1801" t="str">
            <v/>
          </cell>
          <cell r="H1801">
            <v>4.2000000000000003E-2</v>
          </cell>
          <cell r="I1801" t="str">
            <v>L</v>
          </cell>
          <cell r="J1801" t="str">
            <v>ST</v>
          </cell>
          <cell r="K1801" t="str">
            <v/>
          </cell>
          <cell r="L1801" t="str">
            <v>10</v>
          </cell>
          <cell r="M1801" t="str">
            <v>100</v>
          </cell>
          <cell r="N1801" t="str">
            <v>8999777007690</v>
          </cell>
          <cell r="O1801" t="str">
            <v>HE</v>
          </cell>
          <cell r="P1801" t="str">
            <v>8999777007706</v>
          </cell>
          <cell r="Q1801" t="str">
            <v>HE</v>
          </cell>
          <cell r="R1801" t="str">
            <v>8999777007713</v>
          </cell>
          <cell r="S1801" t="str">
            <v>HE</v>
          </cell>
          <cell r="T1801">
            <v>80</v>
          </cell>
          <cell r="U1801">
            <v>5</v>
          </cell>
          <cell r="V1801">
            <v>106</v>
          </cell>
          <cell r="W1801" t="str">
            <v>MM</v>
          </cell>
          <cell r="X1801">
            <v>85</v>
          </cell>
          <cell r="Y1801">
            <v>55</v>
          </cell>
          <cell r="Z1801">
            <v>110</v>
          </cell>
          <cell r="AA1801" t="str">
            <v>MM</v>
          </cell>
          <cell r="AB1801">
            <v>287</v>
          </cell>
          <cell r="AC1801">
            <v>178</v>
          </cell>
          <cell r="AD1801">
            <v>120</v>
          </cell>
          <cell r="AE1801" t="str">
            <v>MM</v>
          </cell>
          <cell r="AF1801">
            <v>8.7219999999999995</v>
          </cell>
          <cell r="AG1801" t="str">
            <v>G</v>
          </cell>
          <cell r="AH1801">
            <v>102.54</v>
          </cell>
          <cell r="AI1801" t="str">
            <v>G</v>
          </cell>
          <cell r="AJ1801">
            <v>1.163</v>
          </cell>
          <cell r="AK1801" t="str">
            <v>KG</v>
          </cell>
          <cell r="AL1801" t="str">
            <v>16</v>
          </cell>
          <cell r="AM1801" t="str">
            <v>10</v>
          </cell>
          <cell r="AN1801" t="str">
            <v>160</v>
          </cell>
          <cell r="AO1801" t="str">
            <v>16000</v>
          </cell>
        </row>
        <row r="1802">
          <cell r="D1802" t="str">
            <v>48333-00033-01</v>
          </cell>
          <cell r="E1802" t="str">
            <v>HP AQUA PROTECT ENV ASS 6S</v>
          </cell>
          <cell r="F1802">
            <v>0</v>
          </cell>
          <cell r="G1802" t="str">
            <v/>
          </cell>
          <cell r="H1802">
            <v>0.51</v>
          </cell>
          <cell r="I1802" t="str">
            <v>L</v>
          </cell>
          <cell r="J1802" t="str">
            <v>ST</v>
          </cell>
          <cell r="K1802" t="str">
            <v>BDF Surabaya</v>
          </cell>
          <cell r="L1802" t="str">
            <v>10</v>
          </cell>
          <cell r="M1802" t="str">
            <v>100</v>
          </cell>
          <cell r="N1802" t="str">
            <v>8999777007690</v>
          </cell>
          <cell r="O1802" t="str">
            <v>HE</v>
          </cell>
          <cell r="P1802" t="str">
            <v>8999777007706</v>
          </cell>
          <cell r="Q1802" t="str">
            <v>HE</v>
          </cell>
          <cell r="R1802" t="str">
            <v>8999777007713</v>
          </cell>
          <cell r="S1802" t="str">
            <v>HE</v>
          </cell>
          <cell r="T1802">
            <v>80</v>
          </cell>
          <cell r="U1802">
            <v>55</v>
          </cell>
          <cell r="V1802">
            <v>116</v>
          </cell>
          <cell r="W1802" t="str">
            <v>MM</v>
          </cell>
          <cell r="X1802">
            <v>85</v>
          </cell>
          <cell r="Y1802">
            <v>55</v>
          </cell>
          <cell r="Z1802">
            <v>120</v>
          </cell>
          <cell r="AA1802" t="str">
            <v>MM</v>
          </cell>
          <cell r="AB1802">
            <v>291</v>
          </cell>
          <cell r="AC1802">
            <v>181</v>
          </cell>
          <cell r="AD1802">
            <v>142</v>
          </cell>
          <cell r="AE1802" t="str">
            <v>MM</v>
          </cell>
          <cell r="AF1802">
            <v>0.01</v>
          </cell>
          <cell r="AG1802" t="str">
            <v>KG</v>
          </cell>
          <cell r="AH1802">
            <v>0.115</v>
          </cell>
          <cell r="AI1802" t="str">
            <v>KG</v>
          </cell>
          <cell r="AJ1802">
            <v>1.3160000000000001</v>
          </cell>
          <cell r="AK1802" t="str">
            <v>KG</v>
          </cell>
          <cell r="AL1802" t="str">
            <v>16</v>
          </cell>
          <cell r="AM1802" t="str">
            <v>5</v>
          </cell>
          <cell r="AN1802" t="str">
            <v>80</v>
          </cell>
          <cell r="AO1802" t="str">
            <v>8000</v>
          </cell>
        </row>
        <row r="1803">
          <cell r="D1803" t="str">
            <v>48333-00034-00</v>
          </cell>
          <cell r="E1803" t="str">
            <v>HP ROL KAIN 1,25CM X 4,5M HOSPITAL</v>
          </cell>
          <cell r="F1803">
            <v>0</v>
          </cell>
          <cell r="G1803" t="str">
            <v/>
          </cell>
          <cell r="H1803">
            <v>0.57399999999999995</v>
          </cell>
          <cell r="I1803" t="str">
            <v>L</v>
          </cell>
          <cell r="J1803" t="str">
            <v>ST</v>
          </cell>
          <cell r="K1803" t="str">
            <v/>
          </cell>
          <cell r="L1803" t="str">
            <v>10</v>
          </cell>
          <cell r="M1803" t="str">
            <v>500</v>
          </cell>
          <cell r="N1803" t="str">
            <v>8999777007805</v>
          </cell>
          <cell r="O1803" t="str">
            <v>HE</v>
          </cell>
          <cell r="P1803" t="str">
            <v>8999777007812</v>
          </cell>
          <cell r="Q1803" t="str">
            <v>HE</v>
          </cell>
          <cell r="R1803" t="str">
            <v>8999777007829</v>
          </cell>
          <cell r="S1803" t="str">
            <v>HE</v>
          </cell>
          <cell r="T1803">
            <v>54</v>
          </cell>
          <cell r="U1803">
            <v>54</v>
          </cell>
          <cell r="V1803">
            <v>197</v>
          </cell>
          <cell r="W1803" t="str">
            <v>MM</v>
          </cell>
          <cell r="X1803">
            <v>110</v>
          </cell>
          <cell r="Y1803">
            <v>98</v>
          </cell>
          <cell r="Z1803">
            <v>55</v>
          </cell>
          <cell r="AA1803" t="str">
            <v>MM</v>
          </cell>
          <cell r="AB1803">
            <v>510</v>
          </cell>
          <cell r="AC1803">
            <v>237</v>
          </cell>
          <cell r="AD1803">
            <v>304</v>
          </cell>
          <cell r="AE1803" t="str">
            <v>MM</v>
          </cell>
          <cell r="AF1803">
            <v>0.02</v>
          </cell>
          <cell r="AG1803" t="str">
            <v>KG</v>
          </cell>
          <cell r="AH1803">
            <v>0.215</v>
          </cell>
          <cell r="AI1803" t="str">
            <v>KG</v>
          </cell>
          <cell r="AJ1803">
            <v>10.9</v>
          </cell>
          <cell r="AK1803" t="str">
            <v>KG</v>
          </cell>
          <cell r="AL1803" t="str">
            <v>7</v>
          </cell>
          <cell r="AM1803" t="str">
            <v>2</v>
          </cell>
          <cell r="AN1803" t="str">
            <v>14</v>
          </cell>
          <cell r="AO1803" t="str">
            <v>7000</v>
          </cell>
        </row>
        <row r="1804">
          <cell r="D1804" t="str">
            <v>48333-00034-01</v>
          </cell>
          <cell r="E1804" t="str">
            <v>HP ROL KAIN 1,25CM X 4,5M HOSPITAL</v>
          </cell>
          <cell r="F1804">
            <v>0</v>
          </cell>
          <cell r="G1804" t="str">
            <v/>
          </cell>
          <cell r="H1804">
            <v>0.57399999999999995</v>
          </cell>
          <cell r="I1804" t="str">
            <v>L</v>
          </cell>
          <cell r="J1804" t="str">
            <v>ST</v>
          </cell>
          <cell r="K1804" t="str">
            <v>BDF Surabaya</v>
          </cell>
          <cell r="L1804" t="str">
            <v>10</v>
          </cell>
          <cell r="M1804" t="str">
            <v>500</v>
          </cell>
          <cell r="N1804" t="str">
            <v>8999777007805</v>
          </cell>
          <cell r="O1804" t="str">
            <v>HE</v>
          </cell>
          <cell r="P1804" t="str">
            <v>8999777007812</v>
          </cell>
          <cell r="Q1804" t="str">
            <v>HE</v>
          </cell>
          <cell r="R1804" t="str">
            <v>8999777007829</v>
          </cell>
          <cell r="S1804" t="str">
            <v>HE</v>
          </cell>
          <cell r="T1804">
            <v>54</v>
          </cell>
          <cell r="U1804">
            <v>54</v>
          </cell>
          <cell r="V1804">
            <v>197</v>
          </cell>
          <cell r="W1804" t="str">
            <v>MM</v>
          </cell>
          <cell r="X1804">
            <v>110</v>
          </cell>
          <cell r="Y1804">
            <v>98</v>
          </cell>
          <cell r="Z1804">
            <v>55</v>
          </cell>
          <cell r="AA1804" t="str">
            <v>MM</v>
          </cell>
          <cell r="AB1804">
            <v>510</v>
          </cell>
          <cell r="AC1804">
            <v>237</v>
          </cell>
          <cell r="AD1804">
            <v>304</v>
          </cell>
          <cell r="AE1804" t="str">
            <v>MM</v>
          </cell>
          <cell r="AF1804">
            <v>0.02</v>
          </cell>
          <cell r="AG1804" t="str">
            <v>KG</v>
          </cell>
          <cell r="AH1804">
            <v>0.215</v>
          </cell>
          <cell r="AI1804" t="str">
            <v>KG</v>
          </cell>
          <cell r="AJ1804">
            <v>10.9</v>
          </cell>
          <cell r="AK1804" t="str">
            <v>KG</v>
          </cell>
          <cell r="AL1804" t="str">
            <v>7</v>
          </cell>
          <cell r="AM1804" t="str">
            <v>4</v>
          </cell>
          <cell r="AN1804" t="str">
            <v>28</v>
          </cell>
          <cell r="AO1804" t="str">
            <v>14000</v>
          </cell>
        </row>
        <row r="1805">
          <cell r="D1805" t="str">
            <v>48333-00034-03</v>
          </cell>
          <cell r="E1805" t="str">
            <v>HP ROL KAIN 1,25CM X 4,5M HOSPITAL</v>
          </cell>
          <cell r="F1805">
            <v>0</v>
          </cell>
          <cell r="G1805" t="str">
            <v/>
          </cell>
          <cell r="H1805">
            <v>0.57399999999999995</v>
          </cell>
          <cell r="I1805" t="str">
            <v>L</v>
          </cell>
          <cell r="J1805" t="str">
            <v>ST</v>
          </cell>
          <cell r="K1805" t="str">
            <v/>
          </cell>
          <cell r="L1805" t="str">
            <v>10</v>
          </cell>
          <cell r="M1805" t="str">
            <v>500</v>
          </cell>
          <cell r="N1805" t="str">
            <v>8999777007805</v>
          </cell>
          <cell r="O1805" t="str">
            <v>HE</v>
          </cell>
          <cell r="P1805" t="str">
            <v>8999777007812</v>
          </cell>
          <cell r="Q1805" t="str">
            <v>HE</v>
          </cell>
          <cell r="R1805" t="str">
            <v>8999777007829</v>
          </cell>
          <cell r="S1805" t="str">
            <v>HE</v>
          </cell>
          <cell r="T1805">
            <v>54</v>
          </cell>
          <cell r="U1805">
            <v>54</v>
          </cell>
          <cell r="V1805">
            <v>197</v>
          </cell>
          <cell r="W1805" t="str">
            <v>MM</v>
          </cell>
          <cell r="X1805">
            <v>110</v>
          </cell>
          <cell r="Y1805">
            <v>98</v>
          </cell>
          <cell r="Z1805">
            <v>55</v>
          </cell>
          <cell r="AA1805" t="str">
            <v>MM</v>
          </cell>
          <cell r="AB1805">
            <v>510</v>
          </cell>
          <cell r="AC1805">
            <v>237</v>
          </cell>
          <cell r="AD1805">
            <v>304</v>
          </cell>
          <cell r="AE1805" t="str">
            <v>MM</v>
          </cell>
          <cell r="AF1805">
            <v>0.02</v>
          </cell>
          <cell r="AG1805" t="str">
            <v>KG</v>
          </cell>
          <cell r="AH1805">
            <v>0.215</v>
          </cell>
          <cell r="AI1805" t="str">
            <v>KG</v>
          </cell>
          <cell r="AJ1805">
            <v>10.9</v>
          </cell>
          <cell r="AK1805" t="str">
            <v>KG</v>
          </cell>
          <cell r="AL1805" t="str">
            <v>7</v>
          </cell>
          <cell r="AM1805" t="str">
            <v>4</v>
          </cell>
          <cell r="AN1805" t="str">
            <v>28</v>
          </cell>
          <cell r="AO1805" t="str">
            <v>14000</v>
          </cell>
        </row>
        <row r="1806">
          <cell r="D1806" t="str">
            <v>48333-00034-04</v>
          </cell>
          <cell r="E1806" t="str">
            <v>HP ROL KAIN 1,25CM X 4,5M HOSPITAL FWD</v>
          </cell>
          <cell r="F1806">
            <v>0</v>
          </cell>
          <cell r="G1806" t="str">
            <v/>
          </cell>
          <cell r="H1806">
            <v>0.57399999999999995</v>
          </cell>
          <cell r="I1806" t="str">
            <v>L</v>
          </cell>
          <cell r="J1806" t="str">
            <v>ST</v>
          </cell>
          <cell r="K1806" t="str">
            <v>BDF DC Export Malang</v>
          </cell>
          <cell r="L1806" t="str">
            <v>10</v>
          </cell>
          <cell r="M1806" t="str">
            <v>500</v>
          </cell>
          <cell r="N1806" t="str">
            <v>8999777007805</v>
          </cell>
          <cell r="O1806" t="str">
            <v>HE</v>
          </cell>
          <cell r="P1806" t="str">
            <v>8999777007812</v>
          </cell>
          <cell r="Q1806" t="str">
            <v>HE</v>
          </cell>
          <cell r="R1806" t="str">
            <v>8999777007829</v>
          </cell>
          <cell r="S1806" t="str">
            <v>HE</v>
          </cell>
          <cell r="T1806">
            <v>54</v>
          </cell>
          <cell r="U1806">
            <v>54</v>
          </cell>
          <cell r="V1806">
            <v>197</v>
          </cell>
          <cell r="W1806" t="str">
            <v>MM</v>
          </cell>
          <cell r="X1806">
            <v>110</v>
          </cell>
          <cell r="Y1806">
            <v>98</v>
          </cell>
          <cell r="Z1806">
            <v>55</v>
          </cell>
          <cell r="AA1806" t="str">
            <v>MM</v>
          </cell>
          <cell r="AB1806">
            <v>510</v>
          </cell>
          <cell r="AC1806">
            <v>237</v>
          </cell>
          <cell r="AD1806">
            <v>304</v>
          </cell>
          <cell r="AE1806" t="str">
            <v>MM</v>
          </cell>
          <cell r="AF1806">
            <v>0.02</v>
          </cell>
          <cell r="AG1806" t="str">
            <v>KG</v>
          </cell>
          <cell r="AH1806">
            <v>0.215</v>
          </cell>
          <cell r="AI1806" t="str">
            <v>KG</v>
          </cell>
          <cell r="AJ1806">
            <v>10.9</v>
          </cell>
          <cell r="AK1806" t="str">
            <v>KG</v>
          </cell>
          <cell r="AL1806" t="str">
            <v>7</v>
          </cell>
          <cell r="AM1806" t="str">
            <v>4</v>
          </cell>
          <cell r="AN1806" t="str">
            <v>28</v>
          </cell>
          <cell r="AO1806" t="str">
            <v>14000</v>
          </cell>
        </row>
        <row r="1807">
          <cell r="D1807" t="str">
            <v>48333-00035-00</v>
          </cell>
          <cell r="E1807" t="str">
            <v>HP ROL KAIN 2,5CM X 1M</v>
          </cell>
          <cell r="F1807">
            <v>0</v>
          </cell>
          <cell r="G1807" t="str">
            <v/>
          </cell>
          <cell r="H1807">
            <v>2.1999999999999999E-2</v>
          </cell>
          <cell r="I1807" t="str">
            <v>L</v>
          </cell>
          <cell r="J1807" t="str">
            <v>ST</v>
          </cell>
          <cell r="K1807" t="str">
            <v/>
          </cell>
          <cell r="L1807" t="str">
            <v>20</v>
          </cell>
          <cell r="M1807" t="str">
            <v>480</v>
          </cell>
          <cell r="N1807" t="str">
            <v>8999777007843</v>
          </cell>
          <cell r="O1807" t="str">
            <v>HE</v>
          </cell>
          <cell r="P1807" t="str">
            <v>8999777007850</v>
          </cell>
          <cell r="Q1807" t="str">
            <v>HE</v>
          </cell>
          <cell r="R1807" t="str">
            <v>8999777007867</v>
          </cell>
          <cell r="S1807" t="str">
            <v>HE</v>
          </cell>
          <cell r="T1807">
            <v>32</v>
          </cell>
          <cell r="U1807">
            <v>32</v>
          </cell>
          <cell r="V1807">
            <v>21</v>
          </cell>
          <cell r="W1807" t="str">
            <v>MM</v>
          </cell>
          <cell r="X1807">
            <v>164</v>
          </cell>
          <cell r="Y1807">
            <v>66</v>
          </cell>
          <cell r="Z1807">
            <v>64</v>
          </cell>
          <cell r="AA1807" t="str">
            <v>MM</v>
          </cell>
          <cell r="AB1807">
            <v>351</v>
          </cell>
          <cell r="AC1807">
            <v>221</v>
          </cell>
          <cell r="AD1807">
            <v>288</v>
          </cell>
          <cell r="AE1807" t="str">
            <v>MM</v>
          </cell>
          <cell r="AF1807">
            <v>1.2E-2</v>
          </cell>
          <cell r="AG1807" t="str">
            <v>KG</v>
          </cell>
          <cell r="AH1807">
            <v>0.25900000000000001</v>
          </cell>
          <cell r="AI1807" t="str">
            <v>KG</v>
          </cell>
          <cell r="AJ1807">
            <v>6.43</v>
          </cell>
          <cell r="AK1807" t="str">
            <v>KG</v>
          </cell>
          <cell r="AL1807" t="str">
            <v>11</v>
          </cell>
          <cell r="AM1807" t="str">
            <v>2</v>
          </cell>
          <cell r="AN1807" t="str">
            <v>22</v>
          </cell>
          <cell r="AO1807" t="str">
            <v>10560</v>
          </cell>
        </row>
        <row r="1808">
          <cell r="D1808" t="str">
            <v>48333-00035-01</v>
          </cell>
          <cell r="E1808" t="str">
            <v>HP ROL KAIN 2,5CM X 1M</v>
          </cell>
          <cell r="F1808">
            <v>0</v>
          </cell>
          <cell r="G1808" t="str">
            <v/>
          </cell>
          <cell r="H1808">
            <v>2.1999999999999999E-2</v>
          </cell>
          <cell r="I1808" t="str">
            <v>L</v>
          </cell>
          <cell r="J1808" t="str">
            <v>ST</v>
          </cell>
          <cell r="K1808" t="str">
            <v>BDF DC Export Malang</v>
          </cell>
          <cell r="L1808" t="str">
            <v>20</v>
          </cell>
          <cell r="M1808" t="str">
            <v>480</v>
          </cell>
          <cell r="N1808" t="str">
            <v>8999777007843</v>
          </cell>
          <cell r="O1808" t="str">
            <v>HE</v>
          </cell>
          <cell r="P1808" t="str">
            <v>8999777007850</v>
          </cell>
          <cell r="Q1808" t="str">
            <v>HE</v>
          </cell>
          <cell r="R1808" t="str">
            <v>8999777007867</v>
          </cell>
          <cell r="S1808" t="str">
            <v>HE</v>
          </cell>
          <cell r="T1808">
            <v>32</v>
          </cell>
          <cell r="U1808">
            <v>32</v>
          </cell>
          <cell r="V1808">
            <v>21</v>
          </cell>
          <cell r="W1808" t="str">
            <v>MM</v>
          </cell>
          <cell r="X1808">
            <v>164</v>
          </cell>
          <cell r="Y1808">
            <v>66</v>
          </cell>
          <cell r="Z1808">
            <v>64</v>
          </cell>
          <cell r="AA1808" t="str">
            <v>MM</v>
          </cell>
          <cell r="AB1808">
            <v>351</v>
          </cell>
          <cell r="AC1808">
            <v>221</v>
          </cell>
          <cell r="AD1808">
            <v>288</v>
          </cell>
          <cell r="AE1808" t="str">
            <v>MM</v>
          </cell>
          <cell r="AF1808">
            <v>1.2E-2</v>
          </cell>
          <cell r="AG1808" t="str">
            <v>KG</v>
          </cell>
          <cell r="AH1808">
            <v>0.25900000000000001</v>
          </cell>
          <cell r="AI1808" t="str">
            <v>KG</v>
          </cell>
          <cell r="AJ1808">
            <v>6.43</v>
          </cell>
          <cell r="AK1808" t="str">
            <v>KG</v>
          </cell>
          <cell r="AL1808" t="str">
            <v>11</v>
          </cell>
          <cell r="AM1808" t="str">
            <v>2</v>
          </cell>
          <cell r="AN1808" t="str">
            <v>22</v>
          </cell>
          <cell r="AO1808" t="str">
            <v>10560</v>
          </cell>
        </row>
        <row r="1809">
          <cell r="D1809" t="str">
            <v>48333-00035-02</v>
          </cell>
          <cell r="E1809" t="str">
            <v>HP ROL KAIN 2,5CM X 1M</v>
          </cell>
          <cell r="F1809">
            <v>0</v>
          </cell>
          <cell r="G1809" t="str">
            <v/>
          </cell>
          <cell r="H1809">
            <v>2.1999999999999999E-2</v>
          </cell>
          <cell r="I1809" t="str">
            <v>L</v>
          </cell>
          <cell r="J1809" t="str">
            <v>ST</v>
          </cell>
          <cell r="K1809" t="str">
            <v>BDF Surabaya</v>
          </cell>
          <cell r="L1809" t="str">
            <v>20</v>
          </cell>
          <cell r="M1809" t="str">
            <v>480</v>
          </cell>
          <cell r="N1809" t="str">
            <v>8999777007843</v>
          </cell>
          <cell r="O1809" t="str">
            <v>HE</v>
          </cell>
          <cell r="P1809" t="str">
            <v>8999777012878</v>
          </cell>
          <cell r="Q1809" t="str">
            <v>HE</v>
          </cell>
          <cell r="R1809" t="str">
            <v>8999777012885</v>
          </cell>
          <cell r="S1809" t="str">
            <v>HE</v>
          </cell>
          <cell r="T1809">
            <v>32</v>
          </cell>
          <cell r="U1809">
            <v>32</v>
          </cell>
          <cell r="V1809">
            <v>21</v>
          </cell>
          <cell r="W1809" t="str">
            <v>MM</v>
          </cell>
          <cell r="X1809">
            <v>164</v>
          </cell>
          <cell r="Y1809">
            <v>66</v>
          </cell>
          <cell r="Z1809">
            <v>64</v>
          </cell>
          <cell r="AA1809" t="str">
            <v>MM</v>
          </cell>
          <cell r="AB1809">
            <v>351</v>
          </cell>
          <cell r="AC1809">
            <v>221</v>
          </cell>
          <cell r="AD1809">
            <v>288</v>
          </cell>
          <cell r="AE1809" t="str">
            <v>MM</v>
          </cell>
          <cell r="AF1809">
            <v>1.2E-2</v>
          </cell>
          <cell r="AG1809" t="str">
            <v>KG</v>
          </cell>
          <cell r="AH1809">
            <v>0.25900000000000001</v>
          </cell>
          <cell r="AI1809" t="str">
            <v>KG</v>
          </cell>
          <cell r="AJ1809">
            <v>6.43</v>
          </cell>
          <cell r="AK1809" t="str">
            <v>KG</v>
          </cell>
          <cell r="AL1809" t="str">
            <v>11</v>
          </cell>
          <cell r="AM1809" t="str">
            <v>2</v>
          </cell>
          <cell r="AN1809" t="str">
            <v>22</v>
          </cell>
          <cell r="AO1809" t="str">
            <v>10560</v>
          </cell>
        </row>
        <row r="1810">
          <cell r="D1810" t="str">
            <v>48333-00035-03</v>
          </cell>
          <cell r="E1810" t="str">
            <v>HP ROL KAIN 2,5CM X 1M</v>
          </cell>
          <cell r="F1810">
            <v>0</v>
          </cell>
          <cell r="G1810" t="str">
            <v/>
          </cell>
          <cell r="H1810">
            <v>2.1999999999999999E-2</v>
          </cell>
          <cell r="I1810" t="str">
            <v>L</v>
          </cell>
          <cell r="J1810" t="str">
            <v>ST</v>
          </cell>
          <cell r="K1810" t="str">
            <v>BDF Surabaya</v>
          </cell>
          <cell r="L1810" t="str">
            <v>20</v>
          </cell>
          <cell r="M1810" t="str">
            <v>480</v>
          </cell>
          <cell r="N1810" t="str">
            <v>8999777007843</v>
          </cell>
          <cell r="O1810" t="str">
            <v>HE</v>
          </cell>
          <cell r="P1810" t="str">
            <v>8999777007850</v>
          </cell>
          <cell r="Q1810" t="str">
            <v>HE</v>
          </cell>
          <cell r="R1810" t="str">
            <v>8999777007867</v>
          </cell>
          <cell r="S1810" t="str">
            <v>HE</v>
          </cell>
          <cell r="T1810">
            <v>32</v>
          </cell>
          <cell r="U1810">
            <v>32</v>
          </cell>
          <cell r="V1810">
            <v>21</v>
          </cell>
          <cell r="W1810" t="str">
            <v>MM</v>
          </cell>
          <cell r="X1810">
            <v>164</v>
          </cell>
          <cell r="Y1810">
            <v>66</v>
          </cell>
          <cell r="Z1810">
            <v>64</v>
          </cell>
          <cell r="AA1810" t="str">
            <v>MM</v>
          </cell>
          <cell r="AB1810">
            <v>351</v>
          </cell>
          <cell r="AC1810">
            <v>221</v>
          </cell>
          <cell r="AD1810">
            <v>288</v>
          </cell>
          <cell r="AE1810" t="str">
            <v>MM</v>
          </cell>
          <cell r="AF1810">
            <v>1.2E-2</v>
          </cell>
          <cell r="AG1810" t="str">
            <v>KG</v>
          </cell>
          <cell r="AH1810">
            <v>0.25900000000000001</v>
          </cell>
          <cell r="AI1810" t="str">
            <v>KG</v>
          </cell>
          <cell r="AJ1810">
            <v>6.43</v>
          </cell>
          <cell r="AK1810" t="str">
            <v>KG</v>
          </cell>
          <cell r="AL1810" t="str">
            <v>11</v>
          </cell>
          <cell r="AM1810" t="str">
            <v>4</v>
          </cell>
          <cell r="AN1810" t="str">
            <v>44</v>
          </cell>
          <cell r="AO1810" t="str">
            <v>21120</v>
          </cell>
        </row>
        <row r="1811">
          <cell r="D1811" t="str">
            <v>48333-00035-04</v>
          </cell>
          <cell r="E1811" t="str">
            <v>HP ROL KAIN 2,5CM X 1M</v>
          </cell>
          <cell r="F1811">
            <v>0</v>
          </cell>
          <cell r="G1811" t="str">
            <v/>
          </cell>
          <cell r="H1811">
            <v>2.1999999999999999E-2</v>
          </cell>
          <cell r="I1811" t="str">
            <v>L</v>
          </cell>
          <cell r="J1811" t="str">
            <v>ST</v>
          </cell>
          <cell r="K1811" t="str">
            <v>BDF DC Export Malang</v>
          </cell>
          <cell r="L1811" t="str">
            <v>20</v>
          </cell>
          <cell r="M1811" t="str">
            <v>480</v>
          </cell>
          <cell r="N1811" t="str">
            <v>8999777007843</v>
          </cell>
          <cell r="O1811" t="str">
            <v>HE</v>
          </cell>
          <cell r="P1811" t="str">
            <v>8999777007850</v>
          </cell>
          <cell r="Q1811" t="str">
            <v>HE</v>
          </cell>
          <cell r="R1811" t="str">
            <v>8999777007867</v>
          </cell>
          <cell r="S1811" t="str">
            <v>HE</v>
          </cell>
          <cell r="T1811">
            <v>32</v>
          </cell>
          <cell r="U1811">
            <v>32</v>
          </cell>
          <cell r="V1811">
            <v>21</v>
          </cell>
          <cell r="W1811" t="str">
            <v>MM</v>
          </cell>
          <cell r="X1811">
            <v>164</v>
          </cell>
          <cell r="Y1811">
            <v>66</v>
          </cell>
          <cell r="Z1811">
            <v>64</v>
          </cell>
          <cell r="AA1811" t="str">
            <v>MM</v>
          </cell>
          <cell r="AB1811">
            <v>351</v>
          </cell>
          <cell r="AC1811">
            <v>221</v>
          </cell>
          <cell r="AD1811">
            <v>288</v>
          </cell>
          <cell r="AE1811" t="str">
            <v>MM</v>
          </cell>
          <cell r="AF1811">
            <v>1.2E-2</v>
          </cell>
          <cell r="AG1811" t="str">
            <v>KG</v>
          </cell>
          <cell r="AH1811">
            <v>0.25900000000000001</v>
          </cell>
          <cell r="AI1811" t="str">
            <v>KG</v>
          </cell>
          <cell r="AJ1811">
            <v>6.43</v>
          </cell>
          <cell r="AK1811" t="str">
            <v>KG</v>
          </cell>
          <cell r="AL1811" t="str">
            <v>11</v>
          </cell>
          <cell r="AM1811" t="str">
            <v>4</v>
          </cell>
          <cell r="AN1811" t="str">
            <v>44</v>
          </cell>
          <cell r="AO1811" t="str">
            <v>21120</v>
          </cell>
        </row>
        <row r="1812">
          <cell r="D1812" t="str">
            <v>48333-00035-05</v>
          </cell>
          <cell r="E1812" t="str">
            <v>HP ROL KAIN 2,5CM X 1M FWD</v>
          </cell>
          <cell r="F1812">
            <v>0</v>
          </cell>
          <cell r="G1812" t="str">
            <v/>
          </cell>
          <cell r="H1812">
            <v>2.1999999999999999E-2</v>
          </cell>
          <cell r="I1812" t="str">
            <v>L</v>
          </cell>
          <cell r="J1812" t="str">
            <v>ST</v>
          </cell>
          <cell r="K1812" t="str">
            <v>BDF DC Export Malang</v>
          </cell>
          <cell r="L1812" t="str">
            <v>20</v>
          </cell>
          <cell r="M1812" t="str">
            <v>480</v>
          </cell>
          <cell r="N1812" t="str">
            <v>8999777007843</v>
          </cell>
          <cell r="O1812" t="str">
            <v>HE</v>
          </cell>
          <cell r="P1812" t="str">
            <v>8999777007850</v>
          </cell>
          <cell r="Q1812" t="str">
            <v>HE</v>
          </cell>
          <cell r="R1812" t="str">
            <v>8999777007867</v>
          </cell>
          <cell r="S1812" t="str">
            <v>HE</v>
          </cell>
          <cell r="T1812">
            <v>32</v>
          </cell>
          <cell r="U1812">
            <v>32</v>
          </cell>
          <cell r="V1812">
            <v>21</v>
          </cell>
          <cell r="W1812" t="str">
            <v>MM</v>
          </cell>
          <cell r="X1812">
            <v>164</v>
          </cell>
          <cell r="Y1812">
            <v>66</v>
          </cell>
          <cell r="Z1812">
            <v>64</v>
          </cell>
          <cell r="AA1812" t="str">
            <v>MM</v>
          </cell>
          <cell r="AB1812">
            <v>351</v>
          </cell>
          <cell r="AC1812">
            <v>221</v>
          </cell>
          <cell r="AD1812">
            <v>288</v>
          </cell>
          <cell r="AE1812" t="str">
            <v>MM</v>
          </cell>
          <cell r="AF1812">
            <v>1.2E-2</v>
          </cell>
          <cell r="AG1812" t="str">
            <v>KG</v>
          </cell>
          <cell r="AH1812">
            <v>0.25900000000000001</v>
          </cell>
          <cell r="AI1812" t="str">
            <v>KG</v>
          </cell>
          <cell r="AJ1812">
            <v>6.43</v>
          </cell>
          <cell r="AK1812" t="str">
            <v>KG</v>
          </cell>
          <cell r="AL1812" t="str">
            <v>11</v>
          </cell>
          <cell r="AM1812" t="str">
            <v>4</v>
          </cell>
          <cell r="AN1812" t="str">
            <v>44</v>
          </cell>
          <cell r="AO1812" t="str">
            <v>21120</v>
          </cell>
        </row>
        <row r="1813">
          <cell r="D1813" t="str">
            <v>48333-00036-00</v>
          </cell>
          <cell r="E1813" t="str">
            <v>HP ROL KAIN 2,5CM X 4,5M</v>
          </cell>
          <cell r="F1813">
            <v>0</v>
          </cell>
          <cell r="G1813" t="str">
            <v/>
          </cell>
          <cell r="H1813">
            <v>0.107</v>
          </cell>
          <cell r="I1813" t="str">
            <v>L</v>
          </cell>
          <cell r="J1813" t="str">
            <v>ST</v>
          </cell>
          <cell r="K1813" t="str">
            <v/>
          </cell>
          <cell r="L1813" t="str">
            <v>10</v>
          </cell>
          <cell r="M1813" t="str">
            <v>250</v>
          </cell>
          <cell r="N1813" t="str">
            <v>8999777007881</v>
          </cell>
          <cell r="O1813" t="str">
            <v>HE</v>
          </cell>
          <cell r="P1813" t="str">
            <v>8999777007898</v>
          </cell>
          <cell r="Q1813" t="str">
            <v>HE</v>
          </cell>
          <cell r="R1813" t="str">
            <v>8999777007904</v>
          </cell>
          <cell r="S1813" t="str">
            <v>HE</v>
          </cell>
          <cell r="T1813">
            <v>56</v>
          </cell>
          <cell r="U1813">
            <v>56</v>
          </cell>
          <cell r="V1813">
            <v>34</v>
          </cell>
          <cell r="W1813" t="str">
            <v>MM</v>
          </cell>
          <cell r="X1813">
            <v>170</v>
          </cell>
          <cell r="Y1813">
            <v>115</v>
          </cell>
          <cell r="Z1813">
            <v>60</v>
          </cell>
          <cell r="AA1813" t="str">
            <v>MM</v>
          </cell>
          <cell r="AB1813">
            <v>602</v>
          </cell>
          <cell r="AC1813">
            <v>185</v>
          </cell>
          <cell r="AD1813">
            <v>329</v>
          </cell>
          <cell r="AE1813" t="str">
            <v>MM</v>
          </cell>
          <cell r="AF1813">
            <v>3.5000000000000003E-2</v>
          </cell>
          <cell r="AG1813" t="str">
            <v>KG</v>
          </cell>
          <cell r="AH1813">
            <v>0.375</v>
          </cell>
          <cell r="AI1813" t="str">
            <v>KG</v>
          </cell>
          <cell r="AJ1813">
            <v>10</v>
          </cell>
          <cell r="AK1813" t="str">
            <v>KG</v>
          </cell>
          <cell r="AL1813" t="str">
            <v>7</v>
          </cell>
          <cell r="AM1813" t="str">
            <v>2</v>
          </cell>
          <cell r="AN1813" t="str">
            <v>14</v>
          </cell>
          <cell r="AO1813" t="str">
            <v>3500</v>
          </cell>
        </row>
        <row r="1814">
          <cell r="D1814" t="str">
            <v>48333-00036-01</v>
          </cell>
          <cell r="E1814" t="str">
            <v>HP ROL KAIN 2,5CM X 4,5M</v>
          </cell>
          <cell r="F1814">
            <v>0</v>
          </cell>
          <cell r="G1814" t="str">
            <v/>
          </cell>
          <cell r="H1814">
            <v>0.107</v>
          </cell>
          <cell r="I1814" t="str">
            <v>L</v>
          </cell>
          <cell r="J1814" t="str">
            <v>ST</v>
          </cell>
          <cell r="K1814" t="str">
            <v>BDF Surabaya</v>
          </cell>
          <cell r="L1814" t="str">
            <v>10</v>
          </cell>
          <cell r="M1814" t="str">
            <v>250</v>
          </cell>
          <cell r="N1814" t="str">
            <v>8999777007881</v>
          </cell>
          <cell r="O1814" t="str">
            <v>HE</v>
          </cell>
          <cell r="P1814" t="str">
            <v>8999777007898</v>
          </cell>
          <cell r="Q1814" t="str">
            <v>HE</v>
          </cell>
          <cell r="R1814" t="str">
            <v>8999777007904</v>
          </cell>
          <cell r="S1814" t="str">
            <v>HE</v>
          </cell>
          <cell r="T1814">
            <v>56</v>
          </cell>
          <cell r="U1814">
            <v>56</v>
          </cell>
          <cell r="V1814">
            <v>34</v>
          </cell>
          <cell r="W1814" t="str">
            <v>MM</v>
          </cell>
          <cell r="X1814">
            <v>170</v>
          </cell>
          <cell r="Y1814">
            <v>115</v>
          </cell>
          <cell r="Z1814">
            <v>60</v>
          </cell>
          <cell r="AA1814" t="str">
            <v>MM</v>
          </cell>
          <cell r="AB1814">
            <v>602</v>
          </cell>
          <cell r="AC1814">
            <v>185</v>
          </cell>
          <cell r="AD1814">
            <v>329</v>
          </cell>
          <cell r="AE1814" t="str">
            <v>MM</v>
          </cell>
          <cell r="AF1814">
            <v>3.5000000000000003E-2</v>
          </cell>
          <cell r="AG1814" t="str">
            <v>KG</v>
          </cell>
          <cell r="AH1814">
            <v>0.375</v>
          </cell>
          <cell r="AI1814" t="str">
            <v>KG</v>
          </cell>
          <cell r="AJ1814">
            <v>10</v>
          </cell>
          <cell r="AK1814" t="str">
            <v>KG</v>
          </cell>
          <cell r="AL1814" t="str">
            <v>7</v>
          </cell>
          <cell r="AM1814" t="str">
            <v>2</v>
          </cell>
          <cell r="AN1814" t="str">
            <v>14</v>
          </cell>
          <cell r="AO1814" t="str">
            <v>3500</v>
          </cell>
        </row>
        <row r="1815">
          <cell r="D1815" t="str">
            <v>48333-00036-02</v>
          </cell>
          <cell r="E1815" t="str">
            <v>HP ROL KAIN 2,5CM X 4,5M</v>
          </cell>
          <cell r="F1815">
            <v>0</v>
          </cell>
          <cell r="G1815" t="str">
            <v/>
          </cell>
          <cell r="H1815">
            <v>0.107</v>
          </cell>
          <cell r="I1815" t="str">
            <v>L</v>
          </cell>
          <cell r="J1815" t="str">
            <v>ST</v>
          </cell>
          <cell r="K1815" t="str">
            <v>BDF Surabaya</v>
          </cell>
          <cell r="L1815" t="str">
            <v>10</v>
          </cell>
          <cell r="M1815" t="str">
            <v>250</v>
          </cell>
          <cell r="N1815" t="str">
            <v>8999777007881</v>
          </cell>
          <cell r="O1815" t="str">
            <v>HE</v>
          </cell>
          <cell r="P1815" t="str">
            <v>8999777012847</v>
          </cell>
          <cell r="Q1815" t="str">
            <v>HE</v>
          </cell>
          <cell r="R1815" t="str">
            <v>8999777012854</v>
          </cell>
          <cell r="S1815" t="str">
            <v>HE</v>
          </cell>
          <cell r="T1815">
            <v>56</v>
          </cell>
          <cell r="U1815">
            <v>56</v>
          </cell>
          <cell r="V1815">
            <v>34</v>
          </cell>
          <cell r="W1815" t="str">
            <v>MM</v>
          </cell>
          <cell r="X1815">
            <v>170</v>
          </cell>
          <cell r="Y1815">
            <v>115</v>
          </cell>
          <cell r="Z1815">
            <v>60</v>
          </cell>
          <cell r="AA1815" t="str">
            <v>MM</v>
          </cell>
          <cell r="AB1815">
            <v>602</v>
          </cell>
          <cell r="AC1815">
            <v>185</v>
          </cell>
          <cell r="AD1815">
            <v>329</v>
          </cell>
          <cell r="AE1815" t="str">
            <v>MM</v>
          </cell>
          <cell r="AF1815">
            <v>3.5000000000000003E-2</v>
          </cell>
          <cell r="AG1815" t="str">
            <v>KG</v>
          </cell>
          <cell r="AH1815">
            <v>0.375</v>
          </cell>
          <cell r="AI1815" t="str">
            <v>KG</v>
          </cell>
          <cell r="AJ1815">
            <v>10</v>
          </cell>
          <cell r="AK1815" t="str">
            <v>KG</v>
          </cell>
          <cell r="AL1815" t="str">
            <v>7</v>
          </cell>
          <cell r="AM1815" t="str">
            <v>2</v>
          </cell>
          <cell r="AN1815" t="str">
            <v>14</v>
          </cell>
          <cell r="AO1815" t="str">
            <v>3500</v>
          </cell>
        </row>
        <row r="1816">
          <cell r="D1816" t="str">
            <v>48333-00036-03</v>
          </cell>
          <cell r="E1816" t="str">
            <v>HP ROL KAIN 2,5CM X 4,5M</v>
          </cell>
          <cell r="F1816">
            <v>0</v>
          </cell>
          <cell r="G1816" t="str">
            <v/>
          </cell>
          <cell r="H1816">
            <v>0.107</v>
          </cell>
          <cell r="I1816" t="str">
            <v>L</v>
          </cell>
          <cell r="J1816" t="str">
            <v>ST</v>
          </cell>
          <cell r="K1816" t="str">
            <v>BDF Surabaya</v>
          </cell>
          <cell r="L1816" t="str">
            <v>10</v>
          </cell>
          <cell r="M1816" t="str">
            <v>250</v>
          </cell>
          <cell r="N1816" t="str">
            <v>8999777007881</v>
          </cell>
          <cell r="O1816" t="str">
            <v>HE</v>
          </cell>
          <cell r="P1816" t="str">
            <v>8999777012847</v>
          </cell>
          <cell r="Q1816" t="str">
            <v>HE</v>
          </cell>
          <cell r="R1816" t="str">
            <v>8999777012854</v>
          </cell>
          <cell r="S1816" t="str">
            <v>HE</v>
          </cell>
          <cell r="T1816">
            <v>56</v>
          </cell>
          <cell r="U1816">
            <v>56</v>
          </cell>
          <cell r="V1816">
            <v>34</v>
          </cell>
          <cell r="W1816" t="str">
            <v>MM</v>
          </cell>
          <cell r="X1816">
            <v>170</v>
          </cell>
          <cell r="Y1816">
            <v>115</v>
          </cell>
          <cell r="Z1816">
            <v>60</v>
          </cell>
          <cell r="AA1816" t="str">
            <v>MM</v>
          </cell>
          <cell r="AB1816">
            <v>602</v>
          </cell>
          <cell r="AC1816">
            <v>185</v>
          </cell>
          <cell r="AD1816">
            <v>329</v>
          </cell>
          <cell r="AE1816" t="str">
            <v>MM</v>
          </cell>
          <cell r="AF1816">
            <v>3.5000000000000003E-2</v>
          </cell>
          <cell r="AG1816" t="str">
            <v>KG</v>
          </cell>
          <cell r="AH1816">
            <v>0.375</v>
          </cell>
          <cell r="AI1816" t="str">
            <v>KG</v>
          </cell>
          <cell r="AJ1816">
            <v>10</v>
          </cell>
          <cell r="AK1816" t="str">
            <v>KG</v>
          </cell>
          <cell r="AL1816" t="str">
            <v>8</v>
          </cell>
          <cell r="AM1816" t="str">
            <v>4</v>
          </cell>
          <cell r="AN1816" t="str">
            <v>32</v>
          </cell>
          <cell r="AO1816" t="str">
            <v>8000</v>
          </cell>
        </row>
        <row r="1817">
          <cell r="D1817" t="str">
            <v>48333-00036-04</v>
          </cell>
          <cell r="E1817" t="str">
            <v>HP ROL KAIN 2,5CM X 4,5M</v>
          </cell>
          <cell r="F1817">
            <v>0</v>
          </cell>
          <cell r="G1817" t="str">
            <v/>
          </cell>
          <cell r="H1817">
            <v>0.107</v>
          </cell>
          <cell r="I1817" t="str">
            <v>L</v>
          </cell>
          <cell r="J1817" t="str">
            <v>ST</v>
          </cell>
          <cell r="K1817" t="str">
            <v>BDF DC Export Malang</v>
          </cell>
          <cell r="L1817" t="str">
            <v>10</v>
          </cell>
          <cell r="M1817" t="str">
            <v>250</v>
          </cell>
          <cell r="N1817" t="str">
            <v>8999777007881</v>
          </cell>
          <cell r="O1817" t="str">
            <v>HE</v>
          </cell>
          <cell r="P1817" t="str">
            <v>8999777012847</v>
          </cell>
          <cell r="Q1817" t="str">
            <v>HE</v>
          </cell>
          <cell r="R1817" t="str">
            <v>8999777012854</v>
          </cell>
          <cell r="S1817" t="str">
            <v>HE</v>
          </cell>
          <cell r="T1817">
            <v>56</v>
          </cell>
          <cell r="U1817">
            <v>56</v>
          </cell>
          <cell r="V1817">
            <v>34</v>
          </cell>
          <cell r="W1817" t="str">
            <v>MM</v>
          </cell>
          <cell r="X1817">
            <v>170</v>
          </cell>
          <cell r="Y1817">
            <v>115</v>
          </cell>
          <cell r="Z1817">
            <v>60</v>
          </cell>
          <cell r="AA1817" t="str">
            <v>MM</v>
          </cell>
          <cell r="AB1817">
            <v>602</v>
          </cell>
          <cell r="AC1817">
            <v>185</v>
          </cell>
          <cell r="AD1817">
            <v>329</v>
          </cell>
          <cell r="AE1817" t="str">
            <v>MM</v>
          </cell>
          <cell r="AF1817">
            <v>3.5000000000000003E-2</v>
          </cell>
          <cell r="AG1817" t="str">
            <v>KG</v>
          </cell>
          <cell r="AH1817">
            <v>0.375</v>
          </cell>
          <cell r="AI1817" t="str">
            <v>KG</v>
          </cell>
          <cell r="AJ1817">
            <v>10</v>
          </cell>
          <cell r="AK1817" t="str">
            <v>KG</v>
          </cell>
          <cell r="AL1817" t="str">
            <v>8</v>
          </cell>
          <cell r="AM1817" t="str">
            <v>4</v>
          </cell>
          <cell r="AN1817" t="str">
            <v>32</v>
          </cell>
          <cell r="AO1817" t="str">
            <v>8000</v>
          </cell>
        </row>
        <row r="1818">
          <cell r="D1818" t="str">
            <v>48333-00036-05</v>
          </cell>
          <cell r="E1818" t="str">
            <v>HP ROL KAIN 2,5CM X 4,5M FWD</v>
          </cell>
          <cell r="F1818">
            <v>0</v>
          </cell>
          <cell r="G1818" t="str">
            <v/>
          </cell>
          <cell r="H1818">
            <v>0.107</v>
          </cell>
          <cell r="I1818" t="str">
            <v>L</v>
          </cell>
          <cell r="J1818" t="str">
            <v>ST</v>
          </cell>
          <cell r="K1818" t="str">
            <v>BDF DC Export Malang</v>
          </cell>
          <cell r="L1818" t="str">
            <v>10</v>
          </cell>
          <cell r="M1818" t="str">
            <v>250</v>
          </cell>
          <cell r="N1818" t="str">
            <v>8999777007881</v>
          </cell>
          <cell r="O1818" t="str">
            <v>HE</v>
          </cell>
          <cell r="P1818" t="str">
            <v>8999777012847</v>
          </cell>
          <cell r="Q1818" t="str">
            <v>HE</v>
          </cell>
          <cell r="R1818" t="str">
            <v>8999777012854</v>
          </cell>
          <cell r="S1818" t="str">
            <v>HE</v>
          </cell>
          <cell r="T1818">
            <v>56</v>
          </cell>
          <cell r="U1818">
            <v>56</v>
          </cell>
          <cell r="V1818">
            <v>34</v>
          </cell>
          <cell r="W1818" t="str">
            <v>MM</v>
          </cell>
          <cell r="X1818">
            <v>170</v>
          </cell>
          <cell r="Y1818">
            <v>115</v>
          </cell>
          <cell r="Z1818">
            <v>60</v>
          </cell>
          <cell r="AA1818" t="str">
            <v>MM</v>
          </cell>
          <cell r="AB1818">
            <v>602</v>
          </cell>
          <cell r="AC1818">
            <v>185</v>
          </cell>
          <cell r="AD1818">
            <v>329</v>
          </cell>
          <cell r="AE1818" t="str">
            <v>MM</v>
          </cell>
          <cell r="AF1818">
            <v>3.5000000000000003E-2</v>
          </cell>
          <cell r="AG1818" t="str">
            <v>KG</v>
          </cell>
          <cell r="AH1818">
            <v>0.375</v>
          </cell>
          <cell r="AI1818" t="str">
            <v>KG</v>
          </cell>
          <cell r="AJ1818">
            <v>10</v>
          </cell>
          <cell r="AK1818" t="str">
            <v>KG</v>
          </cell>
          <cell r="AL1818" t="str">
            <v>8</v>
          </cell>
          <cell r="AM1818" t="str">
            <v>4</v>
          </cell>
          <cell r="AN1818" t="str">
            <v>32</v>
          </cell>
          <cell r="AO1818" t="str">
            <v>8000</v>
          </cell>
        </row>
        <row r="1819">
          <cell r="D1819" t="str">
            <v>48333-00037-00</v>
          </cell>
          <cell r="E1819" t="str">
            <v>HP ROL KAIN 2,5CM X 4,5M HOSPITAL</v>
          </cell>
          <cell r="F1819">
            <v>0</v>
          </cell>
          <cell r="G1819" t="str">
            <v/>
          </cell>
          <cell r="H1819">
            <v>9.2999999999999999E-2</v>
          </cell>
          <cell r="I1819" t="str">
            <v>L</v>
          </cell>
          <cell r="J1819" t="str">
            <v>ST</v>
          </cell>
          <cell r="K1819" t="str">
            <v/>
          </cell>
          <cell r="L1819" t="str">
            <v>10</v>
          </cell>
          <cell r="M1819" t="str">
            <v>250</v>
          </cell>
          <cell r="N1819" t="str">
            <v>8999777007928</v>
          </cell>
          <cell r="O1819" t="str">
            <v>HE</v>
          </cell>
          <cell r="P1819" t="str">
            <v>8999777007935</v>
          </cell>
          <cell r="Q1819" t="str">
            <v>HE</v>
          </cell>
          <cell r="R1819" t="str">
            <v>8999777007942</v>
          </cell>
          <cell r="S1819" t="str">
            <v>HE</v>
          </cell>
          <cell r="T1819">
            <v>54</v>
          </cell>
          <cell r="U1819">
            <v>54</v>
          </cell>
          <cell r="V1819">
            <v>32</v>
          </cell>
          <cell r="W1819" t="str">
            <v>MM</v>
          </cell>
          <cell r="X1819">
            <v>160</v>
          </cell>
          <cell r="Y1819">
            <v>107</v>
          </cell>
          <cell r="Z1819">
            <v>55</v>
          </cell>
          <cell r="AA1819" t="str">
            <v>MM</v>
          </cell>
          <cell r="AB1819">
            <v>557</v>
          </cell>
          <cell r="AC1819">
            <v>176</v>
          </cell>
          <cell r="AD1819">
            <v>304</v>
          </cell>
          <cell r="AE1819" t="str">
            <v>MM</v>
          </cell>
          <cell r="AF1819">
            <v>3.4000000000000002E-2</v>
          </cell>
          <cell r="AG1819" t="str">
            <v>KG</v>
          </cell>
          <cell r="AH1819">
            <v>0.36499999999999999</v>
          </cell>
          <cell r="AI1819" t="str">
            <v>KG</v>
          </cell>
          <cell r="AJ1819">
            <v>9.8000000000000007</v>
          </cell>
          <cell r="AK1819" t="str">
            <v>KG</v>
          </cell>
          <cell r="AL1819" t="str">
            <v>8</v>
          </cell>
          <cell r="AM1819" t="str">
            <v>2</v>
          </cell>
          <cell r="AN1819" t="str">
            <v>16</v>
          </cell>
          <cell r="AO1819" t="str">
            <v>4000</v>
          </cell>
        </row>
        <row r="1820">
          <cell r="D1820" t="str">
            <v>48333-00037-01</v>
          </cell>
          <cell r="E1820" t="str">
            <v>HP ROL KAIN 2,5CM X 4,5M HOSPITAL</v>
          </cell>
          <cell r="F1820">
            <v>0</v>
          </cell>
          <cell r="G1820" t="str">
            <v/>
          </cell>
          <cell r="H1820">
            <v>9.2999999999999999E-2</v>
          </cell>
          <cell r="I1820" t="str">
            <v>L</v>
          </cell>
          <cell r="J1820" t="str">
            <v>ST</v>
          </cell>
          <cell r="K1820" t="str">
            <v>BDF Surabaya</v>
          </cell>
          <cell r="L1820" t="str">
            <v>10</v>
          </cell>
          <cell r="M1820" t="str">
            <v>250</v>
          </cell>
          <cell r="N1820" t="str">
            <v>8999777007881</v>
          </cell>
          <cell r="O1820" t="str">
            <v>HE</v>
          </cell>
          <cell r="P1820" t="str">
            <v>8999777007898</v>
          </cell>
          <cell r="Q1820" t="str">
            <v>HE</v>
          </cell>
          <cell r="R1820" t="str">
            <v>8999777007904</v>
          </cell>
          <cell r="S1820" t="str">
            <v>HE</v>
          </cell>
          <cell r="T1820">
            <v>54</v>
          </cell>
          <cell r="U1820">
            <v>54</v>
          </cell>
          <cell r="V1820">
            <v>32</v>
          </cell>
          <cell r="W1820" t="str">
            <v>MM</v>
          </cell>
          <cell r="X1820">
            <v>160</v>
          </cell>
          <cell r="Y1820">
            <v>107</v>
          </cell>
          <cell r="Z1820">
            <v>55</v>
          </cell>
          <cell r="AA1820" t="str">
            <v>MM</v>
          </cell>
          <cell r="AB1820">
            <v>557</v>
          </cell>
          <cell r="AC1820">
            <v>176</v>
          </cell>
          <cell r="AD1820">
            <v>304</v>
          </cell>
          <cell r="AE1820" t="str">
            <v>MM</v>
          </cell>
          <cell r="AF1820">
            <v>3.4000000000000002E-2</v>
          </cell>
          <cell r="AG1820" t="str">
            <v>KG</v>
          </cell>
          <cell r="AH1820">
            <v>0.36499999999999999</v>
          </cell>
          <cell r="AI1820" t="str">
            <v>KG</v>
          </cell>
          <cell r="AJ1820">
            <v>9.8000000000000007</v>
          </cell>
          <cell r="AK1820" t="str">
            <v>KG</v>
          </cell>
          <cell r="AL1820" t="str">
            <v>8</v>
          </cell>
          <cell r="AM1820" t="str">
            <v>2</v>
          </cell>
          <cell r="AN1820" t="str">
            <v>16</v>
          </cell>
          <cell r="AO1820" t="str">
            <v>4000</v>
          </cell>
        </row>
        <row r="1821">
          <cell r="D1821" t="str">
            <v>48333-00038-00</v>
          </cell>
          <cell r="E1821" t="str">
            <v>HP ROL KAIN 5CM X 4,5M</v>
          </cell>
          <cell r="F1821">
            <v>0</v>
          </cell>
          <cell r="G1821" t="str">
            <v/>
          </cell>
          <cell r="H1821">
            <v>0.185</v>
          </cell>
          <cell r="I1821" t="str">
            <v>L</v>
          </cell>
          <cell r="J1821" t="str">
            <v>ST</v>
          </cell>
          <cell r="K1821" t="str">
            <v/>
          </cell>
          <cell r="L1821" t="str">
            <v>10</v>
          </cell>
          <cell r="M1821" t="str">
            <v>200</v>
          </cell>
          <cell r="N1821" t="str">
            <v>8999777007966</v>
          </cell>
          <cell r="O1821" t="str">
            <v>HE</v>
          </cell>
          <cell r="P1821" t="str">
            <v>8999777007973</v>
          </cell>
          <cell r="Q1821" t="str">
            <v>HE</v>
          </cell>
          <cell r="R1821" t="str">
            <v>8999777007980</v>
          </cell>
          <cell r="S1821" t="str">
            <v>HE</v>
          </cell>
          <cell r="T1821">
            <v>56</v>
          </cell>
          <cell r="U1821">
            <v>56</v>
          </cell>
          <cell r="V1821">
            <v>59</v>
          </cell>
          <cell r="W1821" t="str">
            <v>MM</v>
          </cell>
          <cell r="X1821">
            <v>295</v>
          </cell>
          <cell r="Y1821">
            <v>117</v>
          </cell>
          <cell r="Z1821">
            <v>60</v>
          </cell>
          <cell r="AA1821" t="str">
            <v>MM</v>
          </cell>
          <cell r="AB1821">
            <v>499</v>
          </cell>
          <cell r="AC1821">
            <v>310</v>
          </cell>
          <cell r="AD1821">
            <v>334</v>
          </cell>
          <cell r="AE1821" t="str">
            <v>MM</v>
          </cell>
          <cell r="AF1821">
            <v>7.0999999999999994E-2</v>
          </cell>
          <cell r="AG1821" t="str">
            <v>KG</v>
          </cell>
          <cell r="AH1821">
            <v>0.76200000000000001</v>
          </cell>
          <cell r="AI1821" t="str">
            <v>KG</v>
          </cell>
          <cell r="AJ1821">
            <v>15.85</v>
          </cell>
          <cell r="AK1821" t="str">
            <v>KG</v>
          </cell>
          <cell r="AL1821" t="str">
            <v>4</v>
          </cell>
          <cell r="AM1821" t="str">
            <v>2</v>
          </cell>
          <cell r="AN1821" t="str">
            <v>8</v>
          </cell>
          <cell r="AO1821" t="str">
            <v>1600</v>
          </cell>
        </row>
        <row r="1822">
          <cell r="D1822" t="str">
            <v>48333-00038-01</v>
          </cell>
          <cell r="E1822" t="str">
            <v>HP ROL KAIN 5CM X 4,5M</v>
          </cell>
          <cell r="F1822">
            <v>0</v>
          </cell>
          <cell r="G1822" t="str">
            <v/>
          </cell>
          <cell r="H1822">
            <v>0.185</v>
          </cell>
          <cell r="I1822" t="str">
            <v>L</v>
          </cell>
          <cell r="J1822" t="str">
            <v>ST</v>
          </cell>
          <cell r="K1822" t="str">
            <v>BDF Surabaya</v>
          </cell>
          <cell r="L1822" t="str">
            <v>10</v>
          </cell>
          <cell r="M1822" t="str">
            <v>200</v>
          </cell>
          <cell r="N1822" t="str">
            <v>8999777007966</v>
          </cell>
          <cell r="O1822" t="str">
            <v>HE</v>
          </cell>
          <cell r="P1822" t="str">
            <v>8999777007973</v>
          </cell>
          <cell r="Q1822" t="str">
            <v>HE</v>
          </cell>
          <cell r="R1822" t="str">
            <v>8999777007980</v>
          </cell>
          <cell r="S1822" t="str">
            <v>HE</v>
          </cell>
          <cell r="T1822">
            <v>56</v>
          </cell>
          <cell r="U1822">
            <v>56</v>
          </cell>
          <cell r="V1822">
            <v>59</v>
          </cell>
          <cell r="W1822" t="str">
            <v>MM</v>
          </cell>
          <cell r="X1822">
            <v>295</v>
          </cell>
          <cell r="Y1822">
            <v>117</v>
          </cell>
          <cell r="Z1822">
            <v>60</v>
          </cell>
          <cell r="AA1822" t="str">
            <v>MM</v>
          </cell>
          <cell r="AB1822">
            <v>499</v>
          </cell>
          <cell r="AC1822">
            <v>310</v>
          </cell>
          <cell r="AD1822">
            <v>334</v>
          </cell>
          <cell r="AE1822" t="str">
            <v>MM</v>
          </cell>
          <cell r="AF1822">
            <v>7.0999999999999994E-2</v>
          </cell>
          <cell r="AG1822" t="str">
            <v>KG</v>
          </cell>
          <cell r="AH1822">
            <v>0.76200000000000001</v>
          </cell>
          <cell r="AI1822" t="str">
            <v>KG</v>
          </cell>
          <cell r="AJ1822">
            <v>15.85</v>
          </cell>
          <cell r="AK1822" t="str">
            <v>KG</v>
          </cell>
          <cell r="AL1822" t="str">
            <v>4</v>
          </cell>
          <cell r="AM1822" t="str">
            <v>2</v>
          </cell>
          <cell r="AN1822" t="str">
            <v>8</v>
          </cell>
          <cell r="AO1822" t="str">
            <v>1600</v>
          </cell>
        </row>
        <row r="1823">
          <cell r="D1823" t="str">
            <v>48333-00038-02</v>
          </cell>
          <cell r="E1823" t="str">
            <v>HP ROL KAIN 5CM X 4,5M</v>
          </cell>
          <cell r="F1823">
            <v>0</v>
          </cell>
          <cell r="G1823" t="str">
            <v/>
          </cell>
          <cell r="H1823">
            <v>0.185</v>
          </cell>
          <cell r="I1823" t="str">
            <v>L</v>
          </cell>
          <cell r="J1823" t="str">
            <v>ST</v>
          </cell>
          <cell r="K1823" t="str">
            <v/>
          </cell>
          <cell r="L1823" t="str">
            <v>10</v>
          </cell>
          <cell r="M1823" t="str">
            <v>200</v>
          </cell>
          <cell r="N1823" t="str">
            <v>8999777007966</v>
          </cell>
          <cell r="O1823" t="str">
            <v>HE</v>
          </cell>
          <cell r="P1823" t="str">
            <v>8999777013226</v>
          </cell>
          <cell r="Q1823" t="str">
            <v>HE</v>
          </cell>
          <cell r="R1823" t="str">
            <v>8999777013233</v>
          </cell>
          <cell r="S1823" t="str">
            <v>HE</v>
          </cell>
          <cell r="T1823">
            <v>56</v>
          </cell>
          <cell r="U1823">
            <v>56</v>
          </cell>
          <cell r="V1823">
            <v>59</v>
          </cell>
          <cell r="W1823" t="str">
            <v>MM</v>
          </cell>
          <cell r="X1823">
            <v>295</v>
          </cell>
          <cell r="Y1823">
            <v>117</v>
          </cell>
          <cell r="Z1823">
            <v>60</v>
          </cell>
          <cell r="AA1823" t="str">
            <v>MM</v>
          </cell>
          <cell r="AB1823">
            <v>499</v>
          </cell>
          <cell r="AC1823">
            <v>310</v>
          </cell>
          <cell r="AD1823">
            <v>334</v>
          </cell>
          <cell r="AE1823" t="str">
            <v>MM</v>
          </cell>
          <cell r="AF1823">
            <v>7.0999999999999994E-2</v>
          </cell>
          <cell r="AG1823" t="str">
            <v>KG</v>
          </cell>
          <cell r="AH1823">
            <v>0.76200000000000001</v>
          </cell>
          <cell r="AI1823" t="str">
            <v>KG</v>
          </cell>
          <cell r="AJ1823">
            <v>15.85</v>
          </cell>
          <cell r="AK1823" t="str">
            <v>KG</v>
          </cell>
          <cell r="AL1823" t="str">
            <v>4</v>
          </cell>
          <cell r="AM1823" t="str">
            <v>4</v>
          </cell>
          <cell r="AN1823" t="str">
            <v>16</v>
          </cell>
          <cell r="AO1823" t="str">
            <v>3200</v>
          </cell>
        </row>
        <row r="1824">
          <cell r="D1824" t="str">
            <v>48333-00039-00</v>
          </cell>
          <cell r="E1824" t="str">
            <v>HP ROL KAIN 5CM X 4,5M HOSPITAL</v>
          </cell>
          <cell r="F1824">
            <v>0</v>
          </cell>
          <cell r="G1824" t="str">
            <v/>
          </cell>
          <cell r="H1824">
            <v>0.155</v>
          </cell>
          <cell r="I1824" t="str">
            <v>L</v>
          </cell>
          <cell r="J1824" t="str">
            <v>ST</v>
          </cell>
          <cell r="K1824" t="str">
            <v/>
          </cell>
          <cell r="L1824" t="str">
            <v>10</v>
          </cell>
          <cell r="M1824" t="str">
            <v>200</v>
          </cell>
          <cell r="N1824" t="str">
            <v>8999777008000</v>
          </cell>
          <cell r="O1824" t="str">
            <v>HE</v>
          </cell>
          <cell r="P1824" t="str">
            <v>8999777008017</v>
          </cell>
          <cell r="Q1824" t="str">
            <v>HE</v>
          </cell>
          <cell r="R1824" t="str">
            <v>8999777008024</v>
          </cell>
          <cell r="S1824" t="str">
            <v>HE</v>
          </cell>
          <cell r="T1824">
            <v>54</v>
          </cell>
          <cell r="U1824">
            <v>54</v>
          </cell>
          <cell r="V1824">
            <v>53</v>
          </cell>
          <cell r="W1824" t="str">
            <v>MM</v>
          </cell>
          <cell r="X1824">
            <v>268</v>
          </cell>
          <cell r="Y1824">
            <v>110</v>
          </cell>
          <cell r="Z1824">
            <v>60</v>
          </cell>
          <cell r="AA1824" t="str">
            <v>MM</v>
          </cell>
          <cell r="AB1824">
            <v>455</v>
          </cell>
          <cell r="AC1824">
            <v>288</v>
          </cell>
          <cell r="AD1824">
            <v>332</v>
          </cell>
          <cell r="AE1824" t="str">
            <v>MM</v>
          </cell>
          <cell r="AF1824">
            <v>6.0999999999999999E-2</v>
          </cell>
          <cell r="AG1824" t="str">
            <v>KG</v>
          </cell>
          <cell r="AH1824">
            <v>0.66200000000000003</v>
          </cell>
          <cell r="AI1824" t="str">
            <v>KG</v>
          </cell>
          <cell r="AJ1824">
            <v>13.85</v>
          </cell>
          <cell r="AK1824" t="str">
            <v>KG</v>
          </cell>
          <cell r="AL1824" t="str">
            <v>5</v>
          </cell>
          <cell r="AM1824" t="str">
            <v>2</v>
          </cell>
          <cell r="AN1824" t="str">
            <v>10</v>
          </cell>
          <cell r="AO1824" t="str">
            <v>2000</v>
          </cell>
        </row>
        <row r="1825">
          <cell r="D1825" t="str">
            <v>48333-00039-01</v>
          </cell>
          <cell r="E1825" t="str">
            <v>HP ROL KAIN 5CM X 4,5M HOSPITAL</v>
          </cell>
          <cell r="F1825">
            <v>0</v>
          </cell>
          <cell r="G1825" t="str">
            <v/>
          </cell>
          <cell r="H1825">
            <v>0.155</v>
          </cell>
          <cell r="I1825" t="str">
            <v>L</v>
          </cell>
          <cell r="J1825" t="str">
            <v>ST</v>
          </cell>
          <cell r="K1825" t="str">
            <v>BDF Surabaya</v>
          </cell>
          <cell r="L1825" t="str">
            <v>10</v>
          </cell>
          <cell r="M1825" t="str">
            <v>200</v>
          </cell>
          <cell r="N1825" t="str">
            <v>8999777008000</v>
          </cell>
          <cell r="O1825" t="str">
            <v>HE</v>
          </cell>
          <cell r="P1825" t="str">
            <v>8999777008017</v>
          </cell>
          <cell r="Q1825" t="str">
            <v>HE</v>
          </cell>
          <cell r="R1825" t="str">
            <v>8999777008024</v>
          </cell>
          <cell r="S1825" t="str">
            <v>HE</v>
          </cell>
          <cell r="T1825">
            <v>54</v>
          </cell>
          <cell r="U1825">
            <v>54</v>
          </cell>
          <cell r="V1825">
            <v>53</v>
          </cell>
          <cell r="W1825" t="str">
            <v>MM</v>
          </cell>
          <cell r="X1825">
            <v>268</v>
          </cell>
          <cell r="Y1825">
            <v>110</v>
          </cell>
          <cell r="Z1825">
            <v>60</v>
          </cell>
          <cell r="AA1825" t="str">
            <v>MM</v>
          </cell>
          <cell r="AB1825">
            <v>455</v>
          </cell>
          <cell r="AC1825">
            <v>288</v>
          </cell>
          <cell r="AD1825">
            <v>332</v>
          </cell>
          <cell r="AE1825" t="str">
            <v>MM</v>
          </cell>
          <cell r="AF1825">
            <v>6.0999999999999999E-2</v>
          </cell>
          <cell r="AG1825" t="str">
            <v>KG</v>
          </cell>
          <cell r="AH1825">
            <v>0.66200000000000003</v>
          </cell>
          <cell r="AI1825" t="str">
            <v>KG</v>
          </cell>
          <cell r="AJ1825">
            <v>13.85</v>
          </cell>
          <cell r="AK1825" t="str">
            <v>KG</v>
          </cell>
          <cell r="AL1825" t="str">
            <v>5</v>
          </cell>
          <cell r="AM1825" t="str">
            <v>2</v>
          </cell>
          <cell r="AN1825" t="str">
            <v>10</v>
          </cell>
          <cell r="AO1825" t="str">
            <v>2000</v>
          </cell>
        </row>
        <row r="1826">
          <cell r="D1826" t="str">
            <v>48333-00040-00</v>
          </cell>
          <cell r="E1826" t="str">
            <v>HP ROL KAIN 7,5CM X 4,5M</v>
          </cell>
          <cell r="F1826">
            <v>0</v>
          </cell>
          <cell r="G1826" t="str">
            <v/>
          </cell>
          <cell r="H1826">
            <v>0.26300000000000001</v>
          </cell>
          <cell r="I1826" t="str">
            <v>L</v>
          </cell>
          <cell r="J1826" t="str">
            <v>ST</v>
          </cell>
          <cell r="K1826" t="str">
            <v/>
          </cell>
          <cell r="L1826" t="str">
            <v>10</v>
          </cell>
          <cell r="M1826" t="str">
            <v>120</v>
          </cell>
          <cell r="N1826" t="str">
            <v>8999777008048</v>
          </cell>
          <cell r="O1826" t="str">
            <v>HE</v>
          </cell>
          <cell r="P1826" t="str">
            <v>8999777008055</v>
          </cell>
          <cell r="Q1826" t="str">
            <v>HE</v>
          </cell>
          <cell r="R1826" t="str">
            <v>8999777008062</v>
          </cell>
          <cell r="S1826" t="str">
            <v>HE</v>
          </cell>
          <cell r="T1826">
            <v>56</v>
          </cell>
          <cell r="U1826">
            <v>56</v>
          </cell>
          <cell r="V1826">
            <v>84</v>
          </cell>
          <cell r="W1826" t="str">
            <v>MM</v>
          </cell>
          <cell r="X1826">
            <v>290</v>
          </cell>
          <cell r="Y1826">
            <v>115</v>
          </cell>
          <cell r="Z1826">
            <v>87</v>
          </cell>
          <cell r="AA1826" t="str">
            <v>MM</v>
          </cell>
          <cell r="AB1826">
            <v>482</v>
          </cell>
          <cell r="AC1826">
            <v>310</v>
          </cell>
          <cell r="AD1826">
            <v>294</v>
          </cell>
          <cell r="AE1826" t="str">
            <v>MM</v>
          </cell>
          <cell r="AF1826">
            <v>0.107</v>
          </cell>
          <cell r="AG1826" t="str">
            <v>KG</v>
          </cell>
          <cell r="AH1826">
            <v>1.1200000000000001</v>
          </cell>
          <cell r="AI1826" t="str">
            <v>KG</v>
          </cell>
          <cell r="AJ1826">
            <v>13.73</v>
          </cell>
          <cell r="AK1826" t="str">
            <v>KG</v>
          </cell>
          <cell r="AL1826" t="str">
            <v>5</v>
          </cell>
          <cell r="AM1826" t="str">
            <v>2</v>
          </cell>
          <cell r="AN1826" t="str">
            <v>10</v>
          </cell>
          <cell r="AO1826" t="str">
            <v>1200</v>
          </cell>
        </row>
        <row r="1827">
          <cell r="D1827" t="str">
            <v>48333-00040-01</v>
          </cell>
          <cell r="E1827" t="str">
            <v>HP ROL KAIN 7,5CM X 4,5M</v>
          </cell>
          <cell r="F1827">
            <v>0</v>
          </cell>
          <cell r="G1827" t="str">
            <v/>
          </cell>
          <cell r="H1827">
            <v>0.26300000000000001</v>
          </cell>
          <cell r="I1827" t="str">
            <v>L</v>
          </cell>
          <cell r="J1827" t="str">
            <v>ST</v>
          </cell>
          <cell r="K1827" t="str">
            <v>BDF Surabaya</v>
          </cell>
          <cell r="L1827" t="str">
            <v>10</v>
          </cell>
          <cell r="M1827" t="str">
            <v>120</v>
          </cell>
          <cell r="N1827" t="str">
            <v>8999777008048</v>
          </cell>
          <cell r="O1827" t="str">
            <v>HE</v>
          </cell>
          <cell r="P1827" t="str">
            <v>8999777008055</v>
          </cell>
          <cell r="Q1827" t="str">
            <v>HE</v>
          </cell>
          <cell r="R1827" t="str">
            <v>8999777008062</v>
          </cell>
          <cell r="S1827" t="str">
            <v>HE</v>
          </cell>
          <cell r="T1827">
            <v>56</v>
          </cell>
          <cell r="U1827">
            <v>56</v>
          </cell>
          <cell r="V1827">
            <v>84</v>
          </cell>
          <cell r="W1827" t="str">
            <v>MM</v>
          </cell>
          <cell r="X1827">
            <v>290</v>
          </cell>
          <cell r="Y1827">
            <v>115</v>
          </cell>
          <cell r="Z1827">
            <v>87</v>
          </cell>
          <cell r="AA1827" t="str">
            <v>MM</v>
          </cell>
          <cell r="AB1827">
            <v>482</v>
          </cell>
          <cell r="AC1827">
            <v>310</v>
          </cell>
          <cell r="AD1827">
            <v>294</v>
          </cell>
          <cell r="AE1827" t="str">
            <v>MM</v>
          </cell>
          <cell r="AF1827">
            <v>0.107</v>
          </cell>
          <cell r="AG1827" t="str">
            <v>KG</v>
          </cell>
          <cell r="AH1827">
            <v>1.1200000000000001</v>
          </cell>
          <cell r="AI1827" t="str">
            <v>KG</v>
          </cell>
          <cell r="AJ1827">
            <v>13.73</v>
          </cell>
          <cell r="AK1827" t="str">
            <v>KG</v>
          </cell>
          <cell r="AL1827" t="str">
            <v>5</v>
          </cell>
          <cell r="AM1827" t="str">
            <v>2</v>
          </cell>
          <cell r="AN1827" t="str">
            <v>10</v>
          </cell>
          <cell r="AO1827" t="str">
            <v>1200</v>
          </cell>
        </row>
        <row r="1828">
          <cell r="D1828" t="str">
            <v>48333-00040-02</v>
          </cell>
          <cell r="E1828" t="str">
            <v>HP ROL KAIN 7,5CM X 4,5M</v>
          </cell>
          <cell r="F1828">
            <v>0</v>
          </cell>
          <cell r="G1828" t="str">
            <v/>
          </cell>
          <cell r="H1828">
            <v>0.26300000000000001</v>
          </cell>
          <cell r="I1828" t="str">
            <v>L</v>
          </cell>
          <cell r="J1828" t="str">
            <v>ST</v>
          </cell>
          <cell r="K1828" t="str">
            <v/>
          </cell>
          <cell r="L1828" t="str">
            <v>10</v>
          </cell>
          <cell r="M1828" t="str">
            <v>120</v>
          </cell>
          <cell r="N1828" t="str">
            <v>8999777008048</v>
          </cell>
          <cell r="O1828" t="str">
            <v>HE</v>
          </cell>
          <cell r="P1828" t="str">
            <v>8999777012755</v>
          </cell>
          <cell r="Q1828" t="str">
            <v>HE</v>
          </cell>
          <cell r="R1828" t="str">
            <v>8999777012762</v>
          </cell>
          <cell r="S1828" t="str">
            <v>HE</v>
          </cell>
          <cell r="T1828">
            <v>56</v>
          </cell>
          <cell r="U1828">
            <v>56</v>
          </cell>
          <cell r="V1828">
            <v>84</v>
          </cell>
          <cell r="W1828" t="str">
            <v>MM</v>
          </cell>
          <cell r="X1828">
            <v>290</v>
          </cell>
          <cell r="Y1828">
            <v>115</v>
          </cell>
          <cell r="Z1828">
            <v>87</v>
          </cell>
          <cell r="AA1828" t="str">
            <v>MM</v>
          </cell>
          <cell r="AB1828">
            <v>482</v>
          </cell>
          <cell r="AC1828">
            <v>310</v>
          </cell>
          <cell r="AD1828">
            <v>294</v>
          </cell>
          <cell r="AE1828" t="str">
            <v>MM</v>
          </cell>
          <cell r="AF1828">
            <v>0.107</v>
          </cell>
          <cell r="AG1828" t="str">
            <v>KG</v>
          </cell>
          <cell r="AH1828">
            <v>1.1200000000000001</v>
          </cell>
          <cell r="AI1828" t="str">
            <v>KG</v>
          </cell>
          <cell r="AJ1828">
            <v>13.73</v>
          </cell>
          <cell r="AK1828" t="str">
            <v>KG</v>
          </cell>
          <cell r="AL1828" t="str">
            <v>5</v>
          </cell>
          <cell r="AM1828" t="str">
            <v>4</v>
          </cell>
          <cell r="AN1828" t="str">
            <v>20</v>
          </cell>
          <cell r="AO1828" t="str">
            <v>2400</v>
          </cell>
        </row>
        <row r="1829">
          <cell r="D1829" t="str">
            <v>48333-00041-00</v>
          </cell>
          <cell r="E1829" t="str">
            <v>HP ROL KAIN 7,5CM X 4,5M HOSPITAL</v>
          </cell>
          <cell r="F1829">
            <v>0</v>
          </cell>
          <cell r="G1829" t="str">
            <v/>
          </cell>
          <cell r="H1829">
            <v>0.23899999999999999</v>
          </cell>
          <cell r="I1829" t="str">
            <v>L</v>
          </cell>
          <cell r="J1829" t="str">
            <v>ST</v>
          </cell>
          <cell r="K1829" t="str">
            <v/>
          </cell>
          <cell r="L1829" t="str">
            <v>10</v>
          </cell>
          <cell r="M1829" t="str">
            <v>120</v>
          </cell>
          <cell r="N1829" t="str">
            <v>8999777008086</v>
          </cell>
          <cell r="O1829" t="str">
            <v>HE</v>
          </cell>
          <cell r="P1829" t="str">
            <v>8999777008093</v>
          </cell>
          <cell r="Q1829" t="str">
            <v>HE</v>
          </cell>
          <cell r="R1829" t="str">
            <v>8999777008109</v>
          </cell>
          <cell r="S1829" t="str">
            <v>HE</v>
          </cell>
          <cell r="T1829">
            <v>54</v>
          </cell>
          <cell r="U1829">
            <v>54</v>
          </cell>
          <cell r="V1829">
            <v>82</v>
          </cell>
          <cell r="W1829" t="str">
            <v>MM</v>
          </cell>
          <cell r="X1829">
            <v>270</v>
          </cell>
          <cell r="Y1829">
            <v>110</v>
          </cell>
          <cell r="Z1829">
            <v>85</v>
          </cell>
          <cell r="AA1829" t="str">
            <v>MM</v>
          </cell>
          <cell r="AB1829">
            <v>459</v>
          </cell>
          <cell r="AC1829">
            <v>288</v>
          </cell>
          <cell r="AD1829">
            <v>288</v>
          </cell>
          <cell r="AE1829" t="str">
            <v>MM</v>
          </cell>
          <cell r="AF1829">
            <v>8.7999999999999995E-2</v>
          </cell>
          <cell r="AG1829" t="str">
            <v>KG</v>
          </cell>
          <cell r="AH1829">
            <v>0.94899999999999995</v>
          </cell>
          <cell r="AI1829" t="str">
            <v>KG</v>
          </cell>
          <cell r="AJ1829">
            <v>12.03</v>
          </cell>
          <cell r="AK1829" t="str">
            <v>KG</v>
          </cell>
          <cell r="AL1829" t="str">
            <v>6</v>
          </cell>
          <cell r="AM1829" t="str">
            <v>2</v>
          </cell>
          <cell r="AN1829" t="str">
            <v>12</v>
          </cell>
          <cell r="AO1829" t="str">
            <v>1440</v>
          </cell>
        </row>
        <row r="1830">
          <cell r="D1830" t="str">
            <v>48333-00041-01</v>
          </cell>
          <cell r="E1830" t="str">
            <v>HP ROL KAIN 7,5CM X 4,5M HOSPITAL</v>
          </cell>
          <cell r="F1830">
            <v>0</v>
          </cell>
          <cell r="G1830" t="str">
            <v/>
          </cell>
          <cell r="H1830">
            <v>0.23899999999999999</v>
          </cell>
          <cell r="I1830" t="str">
            <v>L</v>
          </cell>
          <cell r="J1830" t="str">
            <v>ST</v>
          </cell>
          <cell r="K1830" t="str">
            <v>BDF Surabaya</v>
          </cell>
          <cell r="L1830" t="str">
            <v>10</v>
          </cell>
          <cell r="M1830" t="str">
            <v>120</v>
          </cell>
          <cell r="N1830" t="str">
            <v>8999777008086</v>
          </cell>
          <cell r="O1830" t="str">
            <v>HE</v>
          </cell>
          <cell r="P1830" t="str">
            <v>8999777008093</v>
          </cell>
          <cell r="Q1830" t="str">
            <v>HE</v>
          </cell>
          <cell r="R1830" t="str">
            <v>8999777008109</v>
          </cell>
          <cell r="S1830" t="str">
            <v>HE</v>
          </cell>
          <cell r="T1830">
            <v>54</v>
          </cell>
          <cell r="U1830">
            <v>54</v>
          </cell>
          <cell r="V1830">
            <v>82</v>
          </cell>
          <cell r="W1830" t="str">
            <v>MM</v>
          </cell>
          <cell r="X1830">
            <v>270</v>
          </cell>
          <cell r="Y1830">
            <v>110</v>
          </cell>
          <cell r="Z1830">
            <v>85</v>
          </cell>
          <cell r="AA1830" t="str">
            <v>MM</v>
          </cell>
          <cell r="AB1830">
            <v>459</v>
          </cell>
          <cell r="AC1830">
            <v>288</v>
          </cell>
          <cell r="AD1830">
            <v>288</v>
          </cell>
          <cell r="AE1830" t="str">
            <v>MM</v>
          </cell>
          <cell r="AF1830">
            <v>8.7999999999999995E-2</v>
          </cell>
          <cell r="AG1830" t="str">
            <v>KG</v>
          </cell>
          <cell r="AH1830">
            <v>0.94899999999999995</v>
          </cell>
          <cell r="AI1830" t="str">
            <v>KG</v>
          </cell>
          <cell r="AJ1830">
            <v>12.03</v>
          </cell>
          <cell r="AK1830" t="str">
            <v>KG</v>
          </cell>
          <cell r="AL1830" t="str">
            <v>6</v>
          </cell>
          <cell r="AM1830" t="str">
            <v>2</v>
          </cell>
          <cell r="AN1830" t="str">
            <v>12</v>
          </cell>
          <cell r="AO1830" t="str">
            <v>1440</v>
          </cell>
        </row>
        <row r="1831">
          <cell r="D1831" t="str">
            <v>48333-00043-00</v>
          </cell>
          <cell r="E1831" t="str">
            <v>HP FOOT PLASTER ENV 6'S</v>
          </cell>
          <cell r="F1831">
            <v>0</v>
          </cell>
          <cell r="G1831" t="str">
            <v/>
          </cell>
          <cell r="H1831">
            <v>4.5999999999999999E-2</v>
          </cell>
          <cell r="I1831" t="str">
            <v>L</v>
          </cell>
          <cell r="J1831" t="str">
            <v>ST</v>
          </cell>
          <cell r="K1831" t="str">
            <v/>
          </cell>
          <cell r="L1831" t="str">
            <v>15</v>
          </cell>
          <cell r="M1831" t="str">
            <v>180</v>
          </cell>
          <cell r="N1831" t="str">
            <v>8999777008895</v>
          </cell>
          <cell r="O1831" t="str">
            <v>HE</v>
          </cell>
          <cell r="P1831" t="str">
            <v>8999777008901</v>
          </cell>
          <cell r="Q1831" t="str">
            <v>HE</v>
          </cell>
          <cell r="R1831" t="str">
            <v>8999777008918</v>
          </cell>
          <cell r="S1831" t="str">
            <v>HE</v>
          </cell>
          <cell r="T1831">
            <v>116</v>
          </cell>
          <cell r="U1831">
            <v>80</v>
          </cell>
          <cell r="V1831">
            <v>5</v>
          </cell>
          <cell r="W1831" t="str">
            <v>MM</v>
          </cell>
          <cell r="X1831">
            <v>120</v>
          </cell>
          <cell r="Y1831">
            <v>85</v>
          </cell>
          <cell r="Z1831">
            <v>120</v>
          </cell>
          <cell r="AA1831" t="str">
            <v>MM</v>
          </cell>
          <cell r="AB1831">
            <v>265</v>
          </cell>
          <cell r="AC1831">
            <v>250</v>
          </cell>
          <cell r="AD1831">
            <v>250</v>
          </cell>
          <cell r="AE1831" t="str">
            <v>MM</v>
          </cell>
          <cell r="AF1831">
            <v>10.11</v>
          </cell>
          <cell r="AG1831" t="str">
            <v>G</v>
          </cell>
          <cell r="AH1831">
            <v>0.152</v>
          </cell>
          <cell r="AI1831" t="str">
            <v>KG</v>
          </cell>
          <cell r="AJ1831">
            <v>2.028</v>
          </cell>
          <cell r="AK1831" t="str">
            <v>KG</v>
          </cell>
          <cell r="AL1831" t="str">
            <v>11</v>
          </cell>
          <cell r="AM1831" t="str">
            <v>3</v>
          </cell>
          <cell r="AN1831" t="str">
            <v>33</v>
          </cell>
          <cell r="AO1831" t="str">
            <v>5940</v>
          </cell>
        </row>
        <row r="1832">
          <cell r="D1832" t="str">
            <v>48333-00043-01</v>
          </cell>
          <cell r="E1832" t="str">
            <v>HP FOOT PLASTER ENV 6'S</v>
          </cell>
          <cell r="F1832">
            <v>0</v>
          </cell>
          <cell r="G1832" t="str">
            <v/>
          </cell>
          <cell r="H1832">
            <v>4.5999999999999999E-2</v>
          </cell>
          <cell r="I1832" t="str">
            <v>L</v>
          </cell>
          <cell r="J1832" t="str">
            <v>ST</v>
          </cell>
          <cell r="K1832" t="str">
            <v/>
          </cell>
          <cell r="L1832" t="str">
            <v>15</v>
          </cell>
          <cell r="M1832" t="str">
            <v>180</v>
          </cell>
          <cell r="N1832" t="str">
            <v>8999777008895</v>
          </cell>
          <cell r="O1832" t="str">
            <v>HE</v>
          </cell>
          <cell r="P1832" t="str">
            <v>8999777008901</v>
          </cell>
          <cell r="Q1832" t="str">
            <v>HE</v>
          </cell>
          <cell r="R1832" t="str">
            <v>8999777008918</v>
          </cell>
          <cell r="S1832" t="str">
            <v>HE</v>
          </cell>
          <cell r="T1832">
            <v>116</v>
          </cell>
          <cell r="U1832">
            <v>80</v>
          </cell>
          <cell r="V1832">
            <v>5</v>
          </cell>
          <cell r="W1832" t="str">
            <v>MM</v>
          </cell>
          <cell r="X1832">
            <v>120</v>
          </cell>
          <cell r="Y1832">
            <v>85</v>
          </cell>
          <cell r="Z1832">
            <v>120</v>
          </cell>
          <cell r="AA1832" t="str">
            <v>MM</v>
          </cell>
          <cell r="AB1832">
            <v>265</v>
          </cell>
          <cell r="AC1832">
            <v>250</v>
          </cell>
          <cell r="AD1832">
            <v>250</v>
          </cell>
          <cell r="AE1832" t="str">
            <v>MM</v>
          </cell>
          <cell r="AF1832">
            <v>10.11</v>
          </cell>
          <cell r="AG1832" t="str">
            <v>G</v>
          </cell>
          <cell r="AH1832">
            <v>0.152</v>
          </cell>
          <cell r="AI1832" t="str">
            <v>KG</v>
          </cell>
          <cell r="AJ1832">
            <v>2.028</v>
          </cell>
          <cell r="AK1832" t="str">
            <v>KG</v>
          </cell>
          <cell r="AL1832" t="str">
            <v>11</v>
          </cell>
          <cell r="AM1832" t="str">
            <v>3</v>
          </cell>
          <cell r="AN1832" t="str">
            <v>33</v>
          </cell>
          <cell r="AO1832" t="str">
            <v>5940</v>
          </cell>
        </row>
        <row r="1833">
          <cell r="D1833" t="str">
            <v>48333-00043-03</v>
          </cell>
          <cell r="E1833" t="str">
            <v>HP FOOT PLASTER ENV 6S</v>
          </cell>
          <cell r="F1833">
            <v>0</v>
          </cell>
          <cell r="G1833" t="str">
            <v/>
          </cell>
          <cell r="H1833">
            <v>0</v>
          </cell>
          <cell r="I1833" t="str">
            <v/>
          </cell>
          <cell r="J1833" t="str">
            <v>ST</v>
          </cell>
          <cell r="K1833" t="str">
            <v>BDF Surabaya</v>
          </cell>
          <cell r="L1833" t="str">
            <v>0</v>
          </cell>
          <cell r="M1833" t="str">
            <v>0</v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>
            <v>0</v>
          </cell>
          <cell r="U1833">
            <v>0</v>
          </cell>
          <cell r="V1833">
            <v>0</v>
          </cell>
          <cell r="W1833" t="str">
            <v/>
          </cell>
          <cell r="X1833">
            <v>0</v>
          </cell>
          <cell r="Y1833">
            <v>0</v>
          </cell>
          <cell r="Z1833">
            <v>0</v>
          </cell>
          <cell r="AA1833" t="str">
            <v/>
          </cell>
          <cell r="AB1833">
            <v>0</v>
          </cell>
          <cell r="AC1833">
            <v>0</v>
          </cell>
          <cell r="AD1833">
            <v>0</v>
          </cell>
          <cell r="AE1833" t="str">
            <v/>
          </cell>
          <cell r="AF1833">
            <v>0</v>
          </cell>
          <cell r="AG1833" t="str">
            <v>G</v>
          </cell>
          <cell r="AH1833">
            <v>0</v>
          </cell>
          <cell r="AI1833" t="str">
            <v/>
          </cell>
          <cell r="AJ1833">
            <v>0</v>
          </cell>
          <cell r="AK1833" t="str">
            <v/>
          </cell>
          <cell r="AL1833" t="str">
            <v>0</v>
          </cell>
          <cell r="AM1833" t="str">
            <v>0</v>
          </cell>
          <cell r="AN1833" t="str">
            <v>0</v>
          </cell>
          <cell r="AO1833" t="str">
            <v>0</v>
          </cell>
        </row>
        <row r="1834">
          <cell r="D1834" t="str">
            <v>48333-00044-00</v>
          </cell>
          <cell r="E1834" t="str">
            <v>HP DISNEY FROZEN 7'S ASSORTED</v>
          </cell>
          <cell r="F1834">
            <v>0</v>
          </cell>
          <cell r="G1834" t="str">
            <v/>
          </cell>
          <cell r="H1834">
            <v>4.2000000000000003E-2</v>
          </cell>
          <cell r="I1834" t="str">
            <v>L</v>
          </cell>
          <cell r="J1834" t="str">
            <v>ST</v>
          </cell>
          <cell r="K1834" t="str">
            <v>BDF Surabaya</v>
          </cell>
          <cell r="L1834" t="str">
            <v>30</v>
          </cell>
          <cell r="M1834" t="str">
            <v>180</v>
          </cell>
          <cell r="N1834" t="str">
            <v>8999777009014</v>
          </cell>
          <cell r="O1834" t="str">
            <v>HE</v>
          </cell>
          <cell r="P1834" t="str">
            <v>8999777009021</v>
          </cell>
          <cell r="Q1834" t="str">
            <v>HE</v>
          </cell>
          <cell r="R1834" t="str">
            <v>8999777009038</v>
          </cell>
          <cell r="S1834" t="str">
            <v>HE</v>
          </cell>
          <cell r="T1834">
            <v>80</v>
          </cell>
          <cell r="U1834">
            <v>5</v>
          </cell>
          <cell r="V1834">
            <v>106</v>
          </cell>
          <cell r="W1834" t="str">
            <v>MM</v>
          </cell>
          <cell r="X1834">
            <v>167</v>
          </cell>
          <cell r="Y1834">
            <v>93</v>
          </cell>
          <cell r="Z1834">
            <v>109</v>
          </cell>
          <cell r="AA1834" t="str">
            <v>MM</v>
          </cell>
          <cell r="AB1834">
            <v>301</v>
          </cell>
          <cell r="AC1834">
            <v>179</v>
          </cell>
          <cell r="AD1834">
            <v>232</v>
          </cell>
          <cell r="AE1834" t="str">
            <v>MM</v>
          </cell>
          <cell r="AF1834">
            <v>5.59</v>
          </cell>
          <cell r="AG1834" t="str">
            <v>G</v>
          </cell>
          <cell r="AH1834">
            <v>0.2</v>
          </cell>
          <cell r="AI1834" t="str">
            <v>KG</v>
          </cell>
          <cell r="AJ1834">
            <v>1.365</v>
          </cell>
          <cell r="AK1834" t="str">
            <v>KG</v>
          </cell>
          <cell r="AL1834" t="str">
            <v>12</v>
          </cell>
          <cell r="AM1834" t="str">
            <v>5</v>
          </cell>
          <cell r="AN1834" t="str">
            <v>60</v>
          </cell>
          <cell r="AO1834" t="str">
            <v>10800</v>
          </cell>
        </row>
        <row r="1835">
          <cell r="D1835" t="str">
            <v>48333-00045-00</v>
          </cell>
          <cell r="E1835" t="str">
            <v>HP STARWARS 7S ASSORTED</v>
          </cell>
          <cell r="F1835">
            <v>0</v>
          </cell>
          <cell r="G1835" t="str">
            <v/>
          </cell>
          <cell r="H1835">
            <v>4.2000000000000003E-2</v>
          </cell>
          <cell r="I1835" t="str">
            <v>L</v>
          </cell>
          <cell r="J1835" t="str">
            <v>ST</v>
          </cell>
          <cell r="K1835" t="str">
            <v>BDF Surabaya</v>
          </cell>
          <cell r="L1835" t="str">
            <v>30</v>
          </cell>
          <cell r="M1835" t="str">
            <v>180</v>
          </cell>
          <cell r="N1835" t="str">
            <v>8999777009045</v>
          </cell>
          <cell r="O1835" t="str">
            <v>HE</v>
          </cell>
          <cell r="P1835" t="str">
            <v>8999777009052</v>
          </cell>
          <cell r="Q1835" t="str">
            <v>HE</v>
          </cell>
          <cell r="R1835" t="str">
            <v>8999777009069</v>
          </cell>
          <cell r="S1835" t="str">
            <v>HE</v>
          </cell>
          <cell r="T1835">
            <v>80</v>
          </cell>
          <cell r="U1835">
            <v>5</v>
          </cell>
          <cell r="V1835">
            <v>106</v>
          </cell>
          <cell r="W1835" t="str">
            <v>MM</v>
          </cell>
          <cell r="X1835">
            <v>167</v>
          </cell>
          <cell r="Y1835">
            <v>93</v>
          </cell>
          <cell r="Z1835">
            <v>109</v>
          </cell>
          <cell r="AA1835" t="str">
            <v>MM</v>
          </cell>
          <cell r="AB1835">
            <v>301</v>
          </cell>
          <cell r="AC1835">
            <v>179</v>
          </cell>
          <cell r="AD1835">
            <v>232</v>
          </cell>
          <cell r="AE1835" t="str">
            <v>MM</v>
          </cell>
          <cell r="AF1835">
            <v>5.59</v>
          </cell>
          <cell r="AG1835" t="str">
            <v>G</v>
          </cell>
          <cell r="AH1835">
            <v>0.2</v>
          </cell>
          <cell r="AI1835" t="str">
            <v>KG</v>
          </cell>
          <cell r="AJ1835">
            <v>1.365</v>
          </cell>
          <cell r="AK1835" t="str">
            <v>KG</v>
          </cell>
          <cell r="AL1835" t="str">
            <v>16</v>
          </cell>
          <cell r="AM1835" t="str">
            <v>5</v>
          </cell>
          <cell r="AN1835" t="str">
            <v>80</v>
          </cell>
          <cell r="AO1835" t="str">
            <v>14400</v>
          </cell>
        </row>
        <row r="1836">
          <cell r="D1836" t="str">
            <v>48333-00046-00</v>
          </cell>
          <cell r="E1836" t="str">
            <v>HP KOYO HANGAT HANGER</v>
          </cell>
          <cell r="F1836">
            <v>0</v>
          </cell>
          <cell r="G1836" t="str">
            <v/>
          </cell>
          <cell r="H1836">
            <v>0.93500000000000005</v>
          </cell>
          <cell r="I1836" t="str">
            <v>L</v>
          </cell>
          <cell r="J1836" t="str">
            <v>ST</v>
          </cell>
          <cell r="K1836" t="str">
            <v/>
          </cell>
          <cell r="L1836" t="str">
            <v>0</v>
          </cell>
          <cell r="M1836" t="str">
            <v>50</v>
          </cell>
          <cell r="N1836" t="str">
            <v>8999777009168</v>
          </cell>
          <cell r="O1836" t="str">
            <v>HE</v>
          </cell>
          <cell r="P1836" t="str">
            <v/>
          </cell>
          <cell r="Q1836" t="str">
            <v/>
          </cell>
          <cell r="R1836" t="str">
            <v>8999777009175</v>
          </cell>
          <cell r="S1836" t="str">
            <v>HE</v>
          </cell>
          <cell r="T1836">
            <v>170</v>
          </cell>
          <cell r="U1836">
            <v>110</v>
          </cell>
          <cell r="V1836">
            <v>50</v>
          </cell>
          <cell r="W1836" t="str">
            <v>MM</v>
          </cell>
          <cell r="X1836">
            <v>0</v>
          </cell>
          <cell r="Y1836">
            <v>0</v>
          </cell>
          <cell r="Z1836">
            <v>0</v>
          </cell>
          <cell r="AA1836" t="str">
            <v/>
          </cell>
          <cell r="AB1836">
            <v>526</v>
          </cell>
          <cell r="AC1836">
            <v>346</v>
          </cell>
          <cell r="AD1836">
            <v>242</v>
          </cell>
          <cell r="AE1836" t="str">
            <v>MM</v>
          </cell>
          <cell r="AF1836">
            <v>7.3999999999999996E-2</v>
          </cell>
          <cell r="AG1836" t="str">
            <v>KG</v>
          </cell>
          <cell r="AH1836">
            <v>0</v>
          </cell>
          <cell r="AI1836" t="str">
            <v/>
          </cell>
          <cell r="AJ1836">
            <v>4.2889999999999997</v>
          </cell>
          <cell r="AK1836" t="str">
            <v>KG</v>
          </cell>
          <cell r="AL1836" t="str">
            <v>4</v>
          </cell>
          <cell r="AM1836" t="str">
            <v>5</v>
          </cell>
          <cell r="AN1836" t="str">
            <v>20</v>
          </cell>
          <cell r="AO1836" t="str">
            <v>1000</v>
          </cell>
        </row>
        <row r="1837">
          <cell r="D1837" t="str">
            <v>48333-00047-00</v>
          </cell>
          <cell r="E1837" t="str">
            <v>HP KOYO PANAS HANGER</v>
          </cell>
          <cell r="F1837">
            <v>0</v>
          </cell>
          <cell r="G1837" t="str">
            <v/>
          </cell>
          <cell r="H1837">
            <v>0.93500000000000005</v>
          </cell>
          <cell r="I1837" t="str">
            <v>L</v>
          </cell>
          <cell r="J1837" t="str">
            <v>ST</v>
          </cell>
          <cell r="K1837" t="str">
            <v>BDF Surabaya</v>
          </cell>
          <cell r="L1837" t="str">
            <v>0</v>
          </cell>
          <cell r="M1837" t="str">
            <v>50</v>
          </cell>
          <cell r="N1837" t="str">
            <v>8999777009199</v>
          </cell>
          <cell r="O1837" t="str">
            <v>HE</v>
          </cell>
          <cell r="P1837" t="str">
            <v/>
          </cell>
          <cell r="Q1837" t="str">
            <v/>
          </cell>
          <cell r="R1837" t="str">
            <v>8999777009205</v>
          </cell>
          <cell r="S1837" t="str">
            <v>HE</v>
          </cell>
          <cell r="T1837">
            <v>170</v>
          </cell>
          <cell r="U1837">
            <v>110</v>
          </cell>
          <cell r="V1837">
            <v>50</v>
          </cell>
          <cell r="W1837" t="str">
            <v>MM</v>
          </cell>
          <cell r="X1837">
            <v>0</v>
          </cell>
          <cell r="Y1837">
            <v>0</v>
          </cell>
          <cell r="Z1837">
            <v>0</v>
          </cell>
          <cell r="AA1837" t="str">
            <v/>
          </cell>
          <cell r="AB1837">
            <v>526</v>
          </cell>
          <cell r="AC1837">
            <v>346</v>
          </cell>
          <cell r="AD1837">
            <v>242</v>
          </cell>
          <cell r="AE1837" t="str">
            <v>MM</v>
          </cell>
          <cell r="AF1837">
            <v>6.9000000000000006E-2</v>
          </cell>
          <cell r="AG1837" t="str">
            <v>KG</v>
          </cell>
          <cell r="AH1837">
            <v>0</v>
          </cell>
          <cell r="AI1837" t="str">
            <v/>
          </cell>
          <cell r="AJ1837">
            <v>4.0270000000000001</v>
          </cell>
          <cell r="AK1837" t="str">
            <v>KG</v>
          </cell>
          <cell r="AL1837" t="str">
            <v>4</v>
          </cell>
          <cell r="AM1837" t="str">
            <v>5</v>
          </cell>
          <cell r="AN1837" t="str">
            <v>20</v>
          </cell>
          <cell r="AO1837" t="str">
            <v>1000</v>
          </cell>
        </row>
        <row r="1838">
          <cell r="D1838" t="str">
            <v>48333-00051-00</v>
          </cell>
          <cell r="E1838" t="str">
            <v>STRIP HP AQUA PROTECT 25X65</v>
          </cell>
          <cell r="F1838">
            <v>0</v>
          </cell>
          <cell r="G1838" t="str">
            <v/>
          </cell>
          <cell r="H1838">
            <v>3.0000000000000001E-3</v>
          </cell>
          <cell r="I1838" t="str">
            <v>L</v>
          </cell>
          <cell r="J1838" t="str">
            <v>ST</v>
          </cell>
          <cell r="K1838" t="str">
            <v>BDF Surabaya</v>
          </cell>
          <cell r="L1838" t="str">
            <v>0</v>
          </cell>
          <cell r="M1838" t="str">
            <v>0</v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>
            <v>91</v>
          </cell>
          <cell r="U1838">
            <v>36</v>
          </cell>
          <cell r="V1838">
            <v>1</v>
          </cell>
          <cell r="W1838" t="str">
            <v>MM</v>
          </cell>
          <cell r="X1838">
            <v>0</v>
          </cell>
          <cell r="Y1838">
            <v>0</v>
          </cell>
          <cell r="Z1838">
            <v>0</v>
          </cell>
          <cell r="AA1838" t="str">
            <v/>
          </cell>
          <cell r="AB1838">
            <v>0</v>
          </cell>
          <cell r="AC1838">
            <v>0</v>
          </cell>
          <cell r="AD1838">
            <v>0</v>
          </cell>
          <cell r="AE1838" t="str">
            <v/>
          </cell>
          <cell r="AF1838">
            <v>0.61</v>
          </cell>
          <cell r="AG1838" t="str">
            <v>G</v>
          </cell>
          <cell r="AH1838">
            <v>0</v>
          </cell>
          <cell r="AI1838" t="str">
            <v/>
          </cell>
          <cell r="AJ1838">
            <v>0</v>
          </cell>
          <cell r="AK1838" t="str">
            <v/>
          </cell>
          <cell r="AL1838" t="str">
            <v>0</v>
          </cell>
          <cell r="AM1838" t="str">
            <v>0</v>
          </cell>
          <cell r="AN1838" t="str">
            <v>0</v>
          </cell>
          <cell r="AO1838" t="str">
            <v>0</v>
          </cell>
        </row>
        <row r="1839">
          <cell r="D1839" t="str">
            <v>48333-00052-00</v>
          </cell>
          <cell r="E1839" t="str">
            <v>STRIP HP FOOT PLASTER</v>
          </cell>
          <cell r="F1839">
            <v>0</v>
          </cell>
          <cell r="G1839" t="str">
            <v/>
          </cell>
          <cell r="H1839">
            <v>5.0000000000000001E-3</v>
          </cell>
          <cell r="I1839" t="str">
            <v>L</v>
          </cell>
          <cell r="J1839" t="str">
            <v>ST</v>
          </cell>
          <cell r="K1839" t="str">
            <v>BDF Surabaya</v>
          </cell>
          <cell r="L1839" t="str">
            <v>0</v>
          </cell>
          <cell r="M1839" t="str">
            <v>0</v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>
            <v>89</v>
          </cell>
          <cell r="U1839">
            <v>54</v>
          </cell>
          <cell r="V1839">
            <v>1</v>
          </cell>
          <cell r="W1839" t="str">
            <v>MM</v>
          </cell>
          <cell r="X1839">
            <v>0</v>
          </cell>
          <cell r="Y1839">
            <v>0</v>
          </cell>
          <cell r="Z1839">
            <v>0</v>
          </cell>
          <cell r="AA1839" t="str">
            <v/>
          </cell>
          <cell r="AB1839">
            <v>0</v>
          </cell>
          <cell r="AC1839">
            <v>0</v>
          </cell>
          <cell r="AD1839">
            <v>0</v>
          </cell>
          <cell r="AE1839" t="str">
            <v/>
          </cell>
          <cell r="AF1839">
            <v>0.42</v>
          </cell>
          <cell r="AG1839" t="str">
            <v>G</v>
          </cell>
          <cell r="AH1839">
            <v>0</v>
          </cell>
          <cell r="AI1839" t="str">
            <v/>
          </cell>
          <cell r="AJ1839">
            <v>0</v>
          </cell>
          <cell r="AK1839" t="str">
            <v/>
          </cell>
          <cell r="AL1839" t="str">
            <v>0</v>
          </cell>
          <cell r="AM1839" t="str">
            <v>0</v>
          </cell>
          <cell r="AN1839" t="str">
            <v>0</v>
          </cell>
          <cell r="AO1839" t="str">
            <v>0</v>
          </cell>
        </row>
        <row r="1840">
          <cell r="D1840" t="str">
            <v>48333-00053-00</v>
          </cell>
          <cell r="E1840" t="str">
            <v>STRIP HP KAIN ELASTIS STANDARD</v>
          </cell>
          <cell r="F1840">
            <v>0</v>
          </cell>
          <cell r="G1840" t="str">
            <v/>
          </cell>
          <cell r="H1840">
            <v>2E-3</v>
          </cell>
          <cell r="I1840" t="str">
            <v>L</v>
          </cell>
          <cell r="J1840" t="str">
            <v>ST</v>
          </cell>
          <cell r="K1840" t="str">
            <v>BDF Surabaya</v>
          </cell>
          <cell r="L1840" t="str">
            <v>0</v>
          </cell>
          <cell r="M1840" t="str">
            <v>0</v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>
            <v>77</v>
          </cell>
          <cell r="U1840">
            <v>30</v>
          </cell>
          <cell r="V1840">
            <v>1</v>
          </cell>
          <cell r="W1840" t="str">
            <v>MM</v>
          </cell>
          <cell r="X1840">
            <v>0</v>
          </cell>
          <cell r="Y1840">
            <v>0</v>
          </cell>
          <cell r="Z1840">
            <v>0</v>
          </cell>
          <cell r="AA1840" t="str">
            <v/>
          </cell>
          <cell r="AB1840">
            <v>0</v>
          </cell>
          <cell r="AC1840">
            <v>0</v>
          </cell>
          <cell r="AD1840">
            <v>0</v>
          </cell>
          <cell r="AE1840" t="str">
            <v/>
          </cell>
          <cell r="AF1840">
            <v>0.67</v>
          </cell>
          <cell r="AG1840" t="str">
            <v>G</v>
          </cell>
          <cell r="AH1840">
            <v>0</v>
          </cell>
          <cell r="AI1840" t="str">
            <v/>
          </cell>
          <cell r="AJ1840">
            <v>0</v>
          </cell>
          <cell r="AK1840" t="str">
            <v/>
          </cell>
          <cell r="AL1840" t="str">
            <v>0</v>
          </cell>
          <cell r="AM1840" t="str">
            <v>0</v>
          </cell>
          <cell r="AN1840" t="str">
            <v>0</v>
          </cell>
          <cell r="AO1840" t="str">
            <v>0</v>
          </cell>
        </row>
        <row r="1841">
          <cell r="D1841" t="str">
            <v>48333-00054-00</v>
          </cell>
          <cell r="E1841" t="str">
            <v>STRIP HP KAIN ELASTIS JUMBO</v>
          </cell>
          <cell r="F1841">
            <v>0</v>
          </cell>
          <cell r="G1841" t="str">
            <v/>
          </cell>
          <cell r="H1841">
            <v>3.0000000000000001E-3</v>
          </cell>
          <cell r="I1841" t="str">
            <v>L</v>
          </cell>
          <cell r="J1841" t="str">
            <v>ST</v>
          </cell>
          <cell r="K1841" t="str">
            <v>BDF Surabaya</v>
          </cell>
          <cell r="L1841" t="str">
            <v>0</v>
          </cell>
          <cell r="M1841" t="str">
            <v>0</v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>
            <v>77</v>
          </cell>
          <cell r="U1841">
            <v>39</v>
          </cell>
          <cell r="V1841">
            <v>1</v>
          </cell>
          <cell r="W1841" t="str">
            <v>MM</v>
          </cell>
          <cell r="X1841">
            <v>0</v>
          </cell>
          <cell r="Y1841">
            <v>0</v>
          </cell>
          <cell r="Z1841">
            <v>0</v>
          </cell>
          <cell r="AA1841" t="str">
            <v/>
          </cell>
          <cell r="AB1841">
            <v>0</v>
          </cell>
          <cell r="AC1841">
            <v>0</v>
          </cell>
          <cell r="AD1841">
            <v>0</v>
          </cell>
          <cell r="AE1841" t="str">
            <v/>
          </cell>
          <cell r="AF1841">
            <v>0.89</v>
          </cell>
          <cell r="AG1841" t="str">
            <v>G</v>
          </cell>
          <cell r="AH1841">
            <v>0</v>
          </cell>
          <cell r="AI1841" t="str">
            <v/>
          </cell>
          <cell r="AJ1841">
            <v>0</v>
          </cell>
          <cell r="AK1841" t="str">
            <v/>
          </cell>
          <cell r="AL1841" t="str">
            <v>0</v>
          </cell>
          <cell r="AM1841" t="str">
            <v>0</v>
          </cell>
          <cell r="AN1841" t="str">
            <v>0</v>
          </cell>
          <cell r="AO1841" t="str">
            <v>0</v>
          </cell>
        </row>
        <row r="1842">
          <cell r="D1842" t="str">
            <v>48333-00055-00</v>
          </cell>
          <cell r="E1842" t="str">
            <v>STRIP HP DISNEY MICKEY</v>
          </cell>
          <cell r="F1842">
            <v>0</v>
          </cell>
          <cell r="G1842" t="str">
            <v/>
          </cell>
          <cell r="H1842">
            <v>0</v>
          </cell>
          <cell r="I1842" t="str">
            <v/>
          </cell>
          <cell r="J1842" t="str">
            <v>ST</v>
          </cell>
          <cell r="K1842" t="str">
            <v>BDF Surabaya</v>
          </cell>
          <cell r="L1842" t="str">
            <v>0</v>
          </cell>
          <cell r="M1842" t="str">
            <v>0</v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>
            <v>0</v>
          </cell>
          <cell r="U1842">
            <v>0</v>
          </cell>
          <cell r="V1842">
            <v>0</v>
          </cell>
          <cell r="W1842" t="str">
            <v/>
          </cell>
          <cell r="X1842">
            <v>0</v>
          </cell>
          <cell r="Y1842">
            <v>0</v>
          </cell>
          <cell r="Z1842">
            <v>0</v>
          </cell>
          <cell r="AA1842" t="str">
            <v/>
          </cell>
          <cell r="AB1842">
            <v>0</v>
          </cell>
          <cell r="AC1842">
            <v>0</v>
          </cell>
          <cell r="AD1842">
            <v>0</v>
          </cell>
          <cell r="AE1842" t="str">
            <v/>
          </cell>
          <cell r="AF1842">
            <v>0</v>
          </cell>
          <cell r="AG1842" t="str">
            <v>G</v>
          </cell>
          <cell r="AH1842">
            <v>0</v>
          </cell>
          <cell r="AI1842" t="str">
            <v/>
          </cell>
          <cell r="AJ1842">
            <v>0</v>
          </cell>
          <cell r="AK1842" t="str">
            <v/>
          </cell>
          <cell r="AL1842" t="str">
            <v>0</v>
          </cell>
          <cell r="AM1842" t="str">
            <v>0</v>
          </cell>
          <cell r="AN1842" t="str">
            <v>0</v>
          </cell>
          <cell r="AO1842" t="str">
            <v>0</v>
          </cell>
        </row>
        <row r="1843">
          <cell r="D1843" t="str">
            <v>48333-00056-00</v>
          </cell>
          <cell r="E1843" t="str">
            <v>STRIP HP DISNEY PRINCESS</v>
          </cell>
          <cell r="F1843">
            <v>0</v>
          </cell>
          <cell r="G1843" t="str">
            <v/>
          </cell>
          <cell r="H1843">
            <v>2E-3</v>
          </cell>
          <cell r="I1843" t="str">
            <v>L</v>
          </cell>
          <cell r="J1843" t="str">
            <v>ST</v>
          </cell>
          <cell r="K1843" t="str">
            <v>BDF Surabaya</v>
          </cell>
          <cell r="L1843" t="str">
            <v>0</v>
          </cell>
          <cell r="M1843" t="str">
            <v>0</v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>
            <v>77</v>
          </cell>
          <cell r="U1843">
            <v>30</v>
          </cell>
          <cell r="V1843">
            <v>1</v>
          </cell>
          <cell r="W1843" t="str">
            <v>MM</v>
          </cell>
          <cell r="X1843">
            <v>0</v>
          </cell>
          <cell r="Y1843">
            <v>0</v>
          </cell>
          <cell r="Z1843">
            <v>0</v>
          </cell>
          <cell r="AA1843" t="str">
            <v/>
          </cell>
          <cell r="AB1843">
            <v>0</v>
          </cell>
          <cell r="AC1843">
            <v>0</v>
          </cell>
          <cell r="AD1843">
            <v>0</v>
          </cell>
          <cell r="AE1843" t="str">
            <v/>
          </cell>
          <cell r="AF1843">
            <v>0.68</v>
          </cell>
          <cell r="AG1843" t="str">
            <v>G</v>
          </cell>
          <cell r="AH1843">
            <v>0</v>
          </cell>
          <cell r="AI1843" t="str">
            <v/>
          </cell>
          <cell r="AJ1843">
            <v>0</v>
          </cell>
          <cell r="AK1843" t="str">
            <v/>
          </cell>
          <cell r="AL1843" t="str">
            <v>0</v>
          </cell>
          <cell r="AM1843" t="str">
            <v>0</v>
          </cell>
          <cell r="AN1843" t="str">
            <v>0</v>
          </cell>
          <cell r="AO1843" t="str">
            <v>0</v>
          </cell>
        </row>
        <row r="1844">
          <cell r="D1844" t="str">
            <v>48333-00057-00</v>
          </cell>
          <cell r="E1844" t="str">
            <v>STRIP HP AQUA PROTECT 39X39</v>
          </cell>
          <cell r="F1844">
            <v>0</v>
          </cell>
          <cell r="G1844" t="str">
            <v/>
          </cell>
          <cell r="H1844">
            <v>4.0000000000000001E-3</v>
          </cell>
          <cell r="I1844" t="str">
            <v>L</v>
          </cell>
          <cell r="J1844" t="str">
            <v>ST</v>
          </cell>
          <cell r="K1844" t="str">
            <v>BDF Surabaya</v>
          </cell>
          <cell r="L1844" t="str">
            <v>0</v>
          </cell>
          <cell r="M1844" t="str">
            <v>0</v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>
            <v>77</v>
          </cell>
          <cell r="U1844">
            <v>54</v>
          </cell>
          <cell r="V1844">
            <v>1</v>
          </cell>
          <cell r="W1844" t="str">
            <v>MM</v>
          </cell>
          <cell r="X1844">
            <v>0</v>
          </cell>
          <cell r="Y1844">
            <v>0</v>
          </cell>
          <cell r="Z1844">
            <v>0</v>
          </cell>
          <cell r="AA1844" t="str">
            <v/>
          </cell>
          <cell r="AB1844">
            <v>0</v>
          </cell>
          <cell r="AC1844">
            <v>0</v>
          </cell>
          <cell r="AD1844">
            <v>0</v>
          </cell>
          <cell r="AE1844" t="str">
            <v/>
          </cell>
          <cell r="AF1844">
            <v>0.67</v>
          </cell>
          <cell r="AG1844" t="str">
            <v>G</v>
          </cell>
          <cell r="AH1844">
            <v>0</v>
          </cell>
          <cell r="AI1844" t="str">
            <v/>
          </cell>
          <cell r="AJ1844">
            <v>0</v>
          </cell>
          <cell r="AK1844" t="str">
            <v/>
          </cell>
          <cell r="AL1844" t="str">
            <v>0</v>
          </cell>
          <cell r="AM1844" t="str">
            <v>0</v>
          </cell>
          <cell r="AN1844" t="str">
            <v>0</v>
          </cell>
          <cell r="AO1844" t="str">
            <v>0</v>
          </cell>
        </row>
        <row r="1845">
          <cell r="D1845" t="str">
            <v>48333-00058-00</v>
          </cell>
          <cell r="E1845" t="str">
            <v>KOYO HANGAT SACHET</v>
          </cell>
          <cell r="F1845">
            <v>0</v>
          </cell>
          <cell r="G1845" t="str">
            <v/>
          </cell>
          <cell r="H1845">
            <v>6.0000000000000001E-3</v>
          </cell>
          <cell r="I1845" t="str">
            <v>L</v>
          </cell>
          <cell r="J1845" t="str">
            <v>ST</v>
          </cell>
          <cell r="K1845" t="str">
            <v>BDF Surabaya</v>
          </cell>
          <cell r="L1845" t="str">
            <v>0</v>
          </cell>
          <cell r="M1845" t="str">
            <v>0</v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>
            <v>60</v>
          </cell>
          <cell r="U1845">
            <v>100</v>
          </cell>
          <cell r="V1845">
            <v>1</v>
          </cell>
          <cell r="W1845" t="str">
            <v>MM</v>
          </cell>
          <cell r="X1845">
            <v>0</v>
          </cell>
          <cell r="Y1845">
            <v>0</v>
          </cell>
          <cell r="Z1845">
            <v>0</v>
          </cell>
          <cell r="AA1845" t="str">
            <v/>
          </cell>
          <cell r="AB1845">
            <v>0</v>
          </cell>
          <cell r="AC1845">
            <v>0</v>
          </cell>
          <cell r="AD1845">
            <v>0</v>
          </cell>
          <cell r="AE1845" t="str">
            <v/>
          </cell>
          <cell r="AF1845">
            <v>5.0000000000000001E-3</v>
          </cell>
          <cell r="AG1845" t="str">
            <v>G</v>
          </cell>
          <cell r="AH1845">
            <v>0</v>
          </cell>
          <cell r="AI1845" t="str">
            <v/>
          </cell>
          <cell r="AJ1845">
            <v>0</v>
          </cell>
          <cell r="AK1845" t="str">
            <v/>
          </cell>
          <cell r="AL1845" t="str">
            <v>0</v>
          </cell>
          <cell r="AM1845" t="str">
            <v>0</v>
          </cell>
          <cell r="AN1845" t="str">
            <v>0</v>
          </cell>
          <cell r="AO1845" t="str">
            <v>0</v>
          </cell>
        </row>
        <row r="1846">
          <cell r="D1846" t="str">
            <v>48333-00059-00</v>
          </cell>
          <cell r="E1846" t="str">
            <v>KOYO PANAS SACHET</v>
          </cell>
          <cell r="F1846">
            <v>0</v>
          </cell>
          <cell r="G1846" t="str">
            <v/>
          </cell>
          <cell r="H1846">
            <v>6.0000000000000001E-3</v>
          </cell>
          <cell r="I1846" t="str">
            <v>L</v>
          </cell>
          <cell r="J1846" t="str">
            <v>ST</v>
          </cell>
          <cell r="K1846" t="str">
            <v>BDF Surabaya</v>
          </cell>
          <cell r="L1846" t="str">
            <v>0</v>
          </cell>
          <cell r="M1846" t="str">
            <v>0</v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>
            <v>60</v>
          </cell>
          <cell r="U1846">
            <v>100</v>
          </cell>
          <cell r="V1846">
            <v>1</v>
          </cell>
          <cell r="W1846" t="str">
            <v>MM</v>
          </cell>
          <cell r="X1846">
            <v>0</v>
          </cell>
          <cell r="Y1846">
            <v>0</v>
          </cell>
          <cell r="Z1846">
            <v>0</v>
          </cell>
          <cell r="AA1846" t="str">
            <v/>
          </cell>
          <cell r="AB1846">
            <v>0</v>
          </cell>
          <cell r="AC1846">
            <v>0</v>
          </cell>
          <cell r="AD1846">
            <v>0</v>
          </cell>
          <cell r="AE1846" t="str">
            <v/>
          </cell>
          <cell r="AF1846">
            <v>5.0000000000000001E-3</v>
          </cell>
          <cell r="AG1846" t="str">
            <v>G</v>
          </cell>
          <cell r="AH1846">
            <v>0</v>
          </cell>
          <cell r="AI1846" t="str">
            <v/>
          </cell>
          <cell r="AJ1846">
            <v>0</v>
          </cell>
          <cell r="AK1846" t="str">
            <v/>
          </cell>
          <cell r="AL1846" t="str">
            <v>0</v>
          </cell>
          <cell r="AM1846" t="str">
            <v>0</v>
          </cell>
          <cell r="AN1846" t="str">
            <v>0</v>
          </cell>
          <cell r="AO1846" t="str">
            <v>0</v>
          </cell>
        </row>
        <row r="1847">
          <cell r="D1847" t="str">
            <v>48333-00060-01</v>
          </cell>
          <cell r="E1847" t="str">
            <v>HP 2637 FAB 100 PLUS 10 EXPORT</v>
          </cell>
          <cell r="F1847">
            <v>0</v>
          </cell>
          <cell r="G1847" t="str">
            <v/>
          </cell>
          <cell r="H1847">
            <v>0.495</v>
          </cell>
          <cell r="I1847" t="str">
            <v>L</v>
          </cell>
          <cell r="J1847" t="str">
            <v>ST</v>
          </cell>
          <cell r="K1847" t="str">
            <v/>
          </cell>
          <cell r="L1847" t="str">
            <v>0</v>
          </cell>
          <cell r="M1847" t="str">
            <v>100</v>
          </cell>
          <cell r="N1847" t="str">
            <v>8999777026370</v>
          </cell>
          <cell r="O1847" t="str">
            <v>HE</v>
          </cell>
          <cell r="P1847" t="str">
            <v/>
          </cell>
          <cell r="Q1847" t="str">
            <v/>
          </cell>
          <cell r="R1847" t="str">
            <v>8999777011536</v>
          </cell>
          <cell r="S1847" t="str">
            <v>HE</v>
          </cell>
          <cell r="T1847">
            <v>93</v>
          </cell>
          <cell r="U1847">
            <v>38</v>
          </cell>
          <cell r="V1847">
            <v>140</v>
          </cell>
          <cell r="W1847" t="str">
            <v>MM</v>
          </cell>
          <cell r="X1847">
            <v>0</v>
          </cell>
          <cell r="Y1847">
            <v>0</v>
          </cell>
          <cell r="Z1847">
            <v>0</v>
          </cell>
          <cell r="AA1847" t="str">
            <v/>
          </cell>
          <cell r="AB1847">
            <v>489</v>
          </cell>
          <cell r="AC1847">
            <v>292</v>
          </cell>
          <cell r="AD1847">
            <v>405</v>
          </cell>
          <cell r="AE1847" t="str">
            <v>MM</v>
          </cell>
          <cell r="AF1847">
            <v>8.5999999999999993E-2</v>
          </cell>
          <cell r="AG1847" t="str">
            <v>KG</v>
          </cell>
          <cell r="AH1847">
            <v>0</v>
          </cell>
          <cell r="AI1847" t="str">
            <v/>
          </cell>
          <cell r="AJ1847">
            <v>9.1920000000000002</v>
          </cell>
          <cell r="AK1847" t="str">
            <v>KG</v>
          </cell>
          <cell r="AL1847" t="str">
            <v>6</v>
          </cell>
          <cell r="AM1847" t="str">
            <v>3</v>
          </cell>
          <cell r="AN1847" t="str">
            <v>18</v>
          </cell>
          <cell r="AO1847" t="str">
            <v>1800</v>
          </cell>
        </row>
        <row r="1848">
          <cell r="D1848" t="str">
            <v>48333-00061-00</v>
          </cell>
          <cell r="E1848" t="str">
            <v>HP KOYO PANAS 2S HANGER PLUS 2</v>
          </cell>
          <cell r="F1848">
            <v>0</v>
          </cell>
          <cell r="G1848" t="str">
            <v/>
          </cell>
          <cell r="H1848">
            <v>0.85699999999999998</v>
          </cell>
          <cell r="I1848" t="str">
            <v>L</v>
          </cell>
          <cell r="J1848" t="str">
            <v>ST</v>
          </cell>
          <cell r="K1848" t="str">
            <v/>
          </cell>
          <cell r="L1848" t="str">
            <v>0</v>
          </cell>
          <cell r="M1848" t="str">
            <v>50</v>
          </cell>
          <cell r="N1848" t="str">
            <v>8999777015428</v>
          </cell>
          <cell r="O1848" t="str">
            <v>HE</v>
          </cell>
          <cell r="P1848" t="str">
            <v/>
          </cell>
          <cell r="Q1848" t="str">
            <v/>
          </cell>
          <cell r="R1848" t="str">
            <v>8999777015435</v>
          </cell>
          <cell r="S1848" t="str">
            <v>HE</v>
          </cell>
          <cell r="T1848">
            <v>170</v>
          </cell>
          <cell r="U1848">
            <v>120</v>
          </cell>
          <cell r="V1848">
            <v>42</v>
          </cell>
          <cell r="W1848" t="str">
            <v>MM</v>
          </cell>
          <cell r="X1848">
            <v>0</v>
          </cell>
          <cell r="Y1848">
            <v>0</v>
          </cell>
          <cell r="Z1848">
            <v>0</v>
          </cell>
          <cell r="AA1848" t="str">
            <v/>
          </cell>
          <cell r="AB1848">
            <v>526</v>
          </cell>
          <cell r="AC1848">
            <v>346</v>
          </cell>
          <cell r="AD1848">
            <v>242</v>
          </cell>
          <cell r="AE1848" t="str">
            <v>MM</v>
          </cell>
          <cell r="AF1848">
            <v>69.569999999999993</v>
          </cell>
          <cell r="AG1848" t="str">
            <v>G</v>
          </cell>
          <cell r="AH1848">
            <v>0</v>
          </cell>
          <cell r="AI1848" t="str">
            <v/>
          </cell>
          <cell r="AJ1848">
            <v>4.0369999999999999</v>
          </cell>
          <cell r="AK1848" t="str">
            <v>KG</v>
          </cell>
          <cell r="AL1848" t="str">
            <v>4</v>
          </cell>
          <cell r="AM1848" t="str">
            <v>5</v>
          </cell>
          <cell r="AN1848" t="str">
            <v>20</v>
          </cell>
          <cell r="AO1848" t="str">
            <v>1000</v>
          </cell>
        </row>
        <row r="1849">
          <cell r="D1849" t="str">
            <v>48333-00062-00</v>
          </cell>
          <cell r="E1849" t="str">
            <v>HP KOYO HANGAT 2S HANGER PLUS 2</v>
          </cell>
          <cell r="F1849">
            <v>0</v>
          </cell>
          <cell r="G1849" t="str">
            <v/>
          </cell>
          <cell r="H1849">
            <v>0.85699999999999998</v>
          </cell>
          <cell r="I1849" t="str">
            <v>L</v>
          </cell>
          <cell r="J1849" t="str">
            <v>ST</v>
          </cell>
          <cell r="K1849" t="str">
            <v/>
          </cell>
          <cell r="L1849" t="str">
            <v>0</v>
          </cell>
          <cell r="M1849" t="str">
            <v>50</v>
          </cell>
          <cell r="N1849" t="str">
            <v>8999777015442</v>
          </cell>
          <cell r="O1849" t="str">
            <v>HE</v>
          </cell>
          <cell r="P1849" t="str">
            <v/>
          </cell>
          <cell r="Q1849" t="str">
            <v/>
          </cell>
          <cell r="R1849" t="str">
            <v>8999777015459</v>
          </cell>
          <cell r="S1849" t="str">
            <v>HE</v>
          </cell>
          <cell r="T1849">
            <v>170</v>
          </cell>
          <cell r="U1849">
            <v>120</v>
          </cell>
          <cell r="V1849">
            <v>42</v>
          </cell>
          <cell r="W1849" t="str">
            <v>MM</v>
          </cell>
          <cell r="X1849">
            <v>0</v>
          </cell>
          <cell r="Y1849">
            <v>0</v>
          </cell>
          <cell r="Z1849">
            <v>0</v>
          </cell>
          <cell r="AA1849" t="str">
            <v/>
          </cell>
          <cell r="AB1849">
            <v>526</v>
          </cell>
          <cell r="AC1849">
            <v>346</v>
          </cell>
          <cell r="AD1849">
            <v>242</v>
          </cell>
          <cell r="AE1849" t="str">
            <v>MM</v>
          </cell>
          <cell r="AF1849">
            <v>74.849999999999994</v>
          </cell>
          <cell r="AG1849" t="str">
            <v>G</v>
          </cell>
          <cell r="AH1849">
            <v>0</v>
          </cell>
          <cell r="AI1849" t="str">
            <v/>
          </cell>
          <cell r="AJ1849">
            <v>4.3010000000000002</v>
          </cell>
          <cell r="AK1849" t="str">
            <v>KG</v>
          </cell>
          <cell r="AL1849" t="str">
            <v>4</v>
          </cell>
          <cell r="AM1849" t="str">
            <v>5</v>
          </cell>
          <cell r="AN1849" t="str">
            <v>20</v>
          </cell>
          <cell r="AO1849" t="str">
            <v>1000</v>
          </cell>
        </row>
        <row r="1850">
          <cell r="D1850" t="str">
            <v>48333-00063-00</v>
          </cell>
          <cell r="E1850" t="str">
            <v>HP KOYO PANAS 2S SAMPLE</v>
          </cell>
          <cell r="F1850">
            <v>0</v>
          </cell>
          <cell r="G1850" t="str">
            <v/>
          </cell>
          <cell r="H1850">
            <v>0</v>
          </cell>
          <cell r="I1850" t="str">
            <v/>
          </cell>
          <cell r="J1850" t="str">
            <v>ST</v>
          </cell>
          <cell r="K1850" t="str">
            <v/>
          </cell>
          <cell r="L1850" t="str">
            <v>0</v>
          </cell>
          <cell r="M1850" t="str">
            <v>0</v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>
            <v>0</v>
          </cell>
          <cell r="U1850">
            <v>0</v>
          </cell>
          <cell r="V1850">
            <v>0</v>
          </cell>
          <cell r="W1850" t="str">
            <v/>
          </cell>
          <cell r="X1850">
            <v>0</v>
          </cell>
          <cell r="Y1850">
            <v>0</v>
          </cell>
          <cell r="Z1850">
            <v>0</v>
          </cell>
          <cell r="AA1850" t="str">
            <v/>
          </cell>
          <cell r="AB1850">
            <v>0</v>
          </cell>
          <cell r="AC1850">
            <v>0</v>
          </cell>
          <cell r="AD1850">
            <v>0</v>
          </cell>
          <cell r="AE1850" t="str">
            <v/>
          </cell>
          <cell r="AF1850">
            <v>0</v>
          </cell>
          <cell r="AG1850" t="str">
            <v>G</v>
          </cell>
          <cell r="AH1850">
            <v>0</v>
          </cell>
          <cell r="AI1850" t="str">
            <v/>
          </cell>
          <cell r="AJ1850">
            <v>0</v>
          </cell>
          <cell r="AK1850" t="str">
            <v/>
          </cell>
          <cell r="AL1850" t="str">
            <v>0</v>
          </cell>
          <cell r="AM1850" t="str">
            <v>0</v>
          </cell>
          <cell r="AN1850" t="str">
            <v>0</v>
          </cell>
          <cell r="AO1850" t="str">
            <v>0</v>
          </cell>
        </row>
        <row r="1851">
          <cell r="D1851" t="str">
            <v>48333-00064-00</v>
          </cell>
          <cell r="E1851" t="str">
            <v>HP KOYO HANGAT 2S SAMPLE</v>
          </cell>
          <cell r="F1851">
            <v>0</v>
          </cell>
          <cell r="G1851" t="str">
            <v/>
          </cell>
          <cell r="H1851">
            <v>0</v>
          </cell>
          <cell r="I1851" t="str">
            <v/>
          </cell>
          <cell r="J1851" t="str">
            <v>ST</v>
          </cell>
          <cell r="K1851" t="str">
            <v/>
          </cell>
          <cell r="L1851" t="str">
            <v>0</v>
          </cell>
          <cell r="M1851" t="str">
            <v>0</v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>
            <v>0</v>
          </cell>
          <cell r="U1851">
            <v>0</v>
          </cell>
          <cell r="V1851">
            <v>0</v>
          </cell>
          <cell r="W1851" t="str">
            <v/>
          </cell>
          <cell r="X1851">
            <v>0</v>
          </cell>
          <cell r="Y1851">
            <v>0</v>
          </cell>
          <cell r="Z1851">
            <v>0</v>
          </cell>
          <cell r="AA1851" t="str">
            <v/>
          </cell>
          <cell r="AB1851">
            <v>0</v>
          </cell>
          <cell r="AC1851">
            <v>0</v>
          </cell>
          <cell r="AD1851">
            <v>0</v>
          </cell>
          <cell r="AE1851" t="str">
            <v/>
          </cell>
          <cell r="AF1851">
            <v>0</v>
          </cell>
          <cell r="AG1851" t="str">
            <v>G</v>
          </cell>
          <cell r="AH1851">
            <v>0</v>
          </cell>
          <cell r="AI1851" t="str">
            <v/>
          </cell>
          <cell r="AJ1851">
            <v>0</v>
          </cell>
          <cell r="AK1851" t="str">
            <v/>
          </cell>
          <cell r="AL1851" t="str">
            <v>0</v>
          </cell>
          <cell r="AM1851" t="str">
            <v>0</v>
          </cell>
          <cell r="AN1851" t="str">
            <v>0</v>
          </cell>
          <cell r="AO1851" t="str">
            <v>0</v>
          </cell>
        </row>
        <row r="1852">
          <cell r="D1852" t="str">
            <v>48333-00070-00</v>
          </cell>
          <cell r="E1852" t="str">
            <v>HP AQUA PROTECT ENV ASS 6S EXPORT</v>
          </cell>
          <cell r="F1852">
            <v>0</v>
          </cell>
          <cell r="G1852" t="str">
            <v/>
          </cell>
          <cell r="H1852">
            <v>4.5999999999999999E-2</v>
          </cell>
          <cell r="I1852" t="str">
            <v>L</v>
          </cell>
          <cell r="J1852" t="str">
            <v>ST</v>
          </cell>
          <cell r="K1852" t="str">
            <v/>
          </cell>
          <cell r="L1852" t="str">
            <v>10</v>
          </cell>
          <cell r="M1852" t="str">
            <v>100</v>
          </cell>
          <cell r="N1852" t="str">
            <v>8999777007690</v>
          </cell>
          <cell r="O1852" t="str">
            <v>HE</v>
          </cell>
          <cell r="P1852" t="str">
            <v>8999777007706</v>
          </cell>
          <cell r="Q1852" t="str">
            <v>HE</v>
          </cell>
          <cell r="R1852" t="str">
            <v>8999777007713</v>
          </cell>
          <cell r="S1852" t="str">
            <v>HE</v>
          </cell>
          <cell r="T1852">
            <v>80</v>
          </cell>
          <cell r="U1852">
            <v>5</v>
          </cell>
          <cell r="V1852">
            <v>116</v>
          </cell>
          <cell r="W1852" t="str">
            <v>MM</v>
          </cell>
          <cell r="X1852">
            <v>85</v>
          </cell>
          <cell r="Y1852">
            <v>55</v>
          </cell>
          <cell r="Z1852">
            <v>120</v>
          </cell>
          <cell r="AA1852" t="str">
            <v>MM</v>
          </cell>
          <cell r="AB1852">
            <v>291</v>
          </cell>
          <cell r="AC1852">
            <v>181</v>
          </cell>
          <cell r="AD1852">
            <v>142</v>
          </cell>
          <cell r="AE1852" t="str">
            <v>MM</v>
          </cell>
          <cell r="AF1852">
            <v>10</v>
          </cell>
          <cell r="AG1852" t="str">
            <v>G</v>
          </cell>
          <cell r="AH1852">
            <v>0.115</v>
          </cell>
          <cell r="AI1852" t="str">
            <v>KG</v>
          </cell>
          <cell r="AJ1852">
            <v>1.3160000000000001</v>
          </cell>
          <cell r="AK1852" t="str">
            <v>KG</v>
          </cell>
          <cell r="AL1852" t="str">
            <v>16</v>
          </cell>
          <cell r="AM1852" t="str">
            <v>9</v>
          </cell>
          <cell r="AN1852" t="str">
            <v>144</v>
          </cell>
          <cell r="AO1852" t="str">
            <v>14400</v>
          </cell>
        </row>
        <row r="1853">
          <cell r="D1853" t="str">
            <v>48333-00071-00</v>
          </cell>
          <cell r="E1853" t="str">
            <v>HP FOOT PLASTER ENV 6S EXPORT</v>
          </cell>
          <cell r="F1853">
            <v>0</v>
          </cell>
          <cell r="G1853" t="str">
            <v/>
          </cell>
          <cell r="H1853">
            <v>4.5999999999999999E-2</v>
          </cell>
          <cell r="I1853" t="str">
            <v>L</v>
          </cell>
          <cell r="J1853" t="str">
            <v>ST</v>
          </cell>
          <cell r="K1853" t="str">
            <v/>
          </cell>
          <cell r="L1853" t="str">
            <v>15</v>
          </cell>
          <cell r="M1853" t="str">
            <v>180</v>
          </cell>
          <cell r="N1853" t="str">
            <v>8999777008895</v>
          </cell>
          <cell r="O1853" t="str">
            <v>HE</v>
          </cell>
          <cell r="P1853" t="str">
            <v>8999777008901</v>
          </cell>
          <cell r="Q1853" t="str">
            <v>HE</v>
          </cell>
          <cell r="R1853" t="str">
            <v>8999777008918</v>
          </cell>
          <cell r="S1853" t="str">
            <v>HE</v>
          </cell>
          <cell r="T1853">
            <v>116</v>
          </cell>
          <cell r="U1853">
            <v>80</v>
          </cell>
          <cell r="V1853">
            <v>5</v>
          </cell>
          <cell r="W1853" t="str">
            <v>MM</v>
          </cell>
          <cell r="X1853">
            <v>120</v>
          </cell>
          <cell r="Y1853">
            <v>85</v>
          </cell>
          <cell r="Z1853">
            <v>120</v>
          </cell>
          <cell r="AA1853" t="str">
            <v>MM</v>
          </cell>
          <cell r="AB1853">
            <v>265</v>
          </cell>
          <cell r="AC1853">
            <v>250</v>
          </cell>
          <cell r="AD1853">
            <v>250</v>
          </cell>
          <cell r="AE1853" t="str">
            <v>MM</v>
          </cell>
          <cell r="AF1853">
            <v>10.11</v>
          </cell>
          <cell r="AG1853" t="str">
            <v>G</v>
          </cell>
          <cell r="AH1853">
            <v>0.152</v>
          </cell>
          <cell r="AI1853" t="str">
            <v>KG</v>
          </cell>
          <cell r="AJ1853">
            <v>2.028</v>
          </cell>
          <cell r="AK1853" t="str">
            <v>KG</v>
          </cell>
          <cell r="AL1853" t="str">
            <v>11</v>
          </cell>
          <cell r="AM1853" t="str">
            <v>5</v>
          </cell>
          <cell r="AN1853" t="str">
            <v>55</v>
          </cell>
          <cell r="AO1853" t="str">
            <v>9900</v>
          </cell>
        </row>
        <row r="1854">
          <cell r="D1854" t="str">
            <v>48333-00073-01</v>
          </cell>
          <cell r="E1854" t="str">
            <v>HP ROLL FAB 1,25CM X 4,5M FWD</v>
          </cell>
          <cell r="F1854">
            <v>0</v>
          </cell>
          <cell r="G1854" t="str">
            <v/>
          </cell>
          <cell r="H1854">
            <v>6.6000000000000003E-2</v>
          </cell>
          <cell r="I1854" t="str">
            <v>L</v>
          </cell>
          <cell r="J1854" t="str">
            <v>ST</v>
          </cell>
          <cell r="K1854" t="str">
            <v>BDF DC Export Malang</v>
          </cell>
          <cell r="L1854" t="str">
            <v>10</v>
          </cell>
          <cell r="M1854" t="str">
            <v>240</v>
          </cell>
          <cell r="N1854" t="str">
            <v>8999777016845</v>
          </cell>
          <cell r="O1854" t="str">
            <v>HE</v>
          </cell>
          <cell r="P1854" t="str">
            <v>8999777016852</v>
          </cell>
          <cell r="Q1854" t="str">
            <v>HE</v>
          </cell>
          <cell r="R1854" t="str">
            <v>8999777016869</v>
          </cell>
          <cell r="S1854" t="str">
            <v>HE</v>
          </cell>
          <cell r="T1854">
            <v>56</v>
          </cell>
          <cell r="U1854">
            <v>56</v>
          </cell>
          <cell r="V1854">
            <v>21</v>
          </cell>
          <cell r="W1854" t="str">
            <v>MM</v>
          </cell>
          <cell r="X1854">
            <v>170</v>
          </cell>
          <cell r="Y1854">
            <v>68</v>
          </cell>
          <cell r="Z1854">
            <v>40</v>
          </cell>
          <cell r="AA1854" t="str">
            <v>MM</v>
          </cell>
          <cell r="AB1854">
            <v>433</v>
          </cell>
          <cell r="AC1854">
            <v>370</v>
          </cell>
          <cell r="AD1854">
            <v>139</v>
          </cell>
          <cell r="AE1854" t="str">
            <v>MM</v>
          </cell>
          <cell r="AF1854">
            <v>2.4E-2</v>
          </cell>
          <cell r="AG1854" t="str">
            <v>KG</v>
          </cell>
          <cell r="AH1854">
            <v>0.26</v>
          </cell>
          <cell r="AI1854" t="str">
            <v>KG</v>
          </cell>
          <cell r="AJ1854">
            <v>6.76</v>
          </cell>
          <cell r="AK1854" t="str">
            <v>KG</v>
          </cell>
          <cell r="AL1854" t="str">
            <v>5</v>
          </cell>
          <cell r="AM1854" t="str">
            <v>7</v>
          </cell>
          <cell r="AN1854" t="str">
            <v>35</v>
          </cell>
          <cell r="AO1854" t="str">
            <v>8400</v>
          </cell>
        </row>
        <row r="1855">
          <cell r="D1855" t="str">
            <v>48333-01060-00</v>
          </cell>
          <cell r="E1855" t="str">
            <v>HP 2637 FAB 100 PLUS 10 EXPORT</v>
          </cell>
          <cell r="F1855">
            <v>0</v>
          </cell>
          <cell r="G1855" t="str">
            <v/>
          </cell>
          <cell r="H1855">
            <v>0.495</v>
          </cell>
          <cell r="I1855" t="str">
            <v>L</v>
          </cell>
          <cell r="J1855" t="str">
            <v>ST</v>
          </cell>
          <cell r="K1855" t="str">
            <v/>
          </cell>
          <cell r="L1855" t="str">
            <v>0</v>
          </cell>
          <cell r="M1855" t="str">
            <v>100</v>
          </cell>
          <cell r="N1855" t="str">
            <v>8999777026370</v>
          </cell>
          <cell r="O1855" t="str">
            <v>HE</v>
          </cell>
          <cell r="P1855" t="str">
            <v/>
          </cell>
          <cell r="Q1855" t="str">
            <v/>
          </cell>
          <cell r="R1855" t="str">
            <v>8999777011536</v>
          </cell>
          <cell r="S1855" t="str">
            <v>HE</v>
          </cell>
          <cell r="T1855">
            <v>93</v>
          </cell>
          <cell r="U1855">
            <v>38</v>
          </cell>
          <cell r="V1855">
            <v>140</v>
          </cell>
          <cell r="W1855" t="str">
            <v>MM</v>
          </cell>
          <cell r="X1855">
            <v>0</v>
          </cell>
          <cell r="Y1855">
            <v>0</v>
          </cell>
          <cell r="Z1855">
            <v>0</v>
          </cell>
          <cell r="AA1855" t="str">
            <v/>
          </cell>
          <cell r="AB1855">
            <v>489</v>
          </cell>
          <cell r="AC1855">
            <v>292</v>
          </cell>
          <cell r="AD1855">
            <v>405</v>
          </cell>
          <cell r="AE1855" t="str">
            <v>MM</v>
          </cell>
          <cell r="AF1855">
            <v>8.5999999999999993E-2</v>
          </cell>
          <cell r="AG1855" t="str">
            <v>KG</v>
          </cell>
          <cell r="AH1855">
            <v>0</v>
          </cell>
          <cell r="AI1855" t="str">
            <v/>
          </cell>
          <cell r="AJ1855">
            <v>9.1820000000000004</v>
          </cell>
          <cell r="AK1855" t="str">
            <v>KG</v>
          </cell>
          <cell r="AL1855" t="str">
            <v>6</v>
          </cell>
          <cell r="AM1855" t="str">
            <v>3</v>
          </cell>
          <cell r="AN1855" t="str">
            <v>18</v>
          </cell>
          <cell r="AO1855" t="str">
            <v>1800</v>
          </cell>
        </row>
        <row r="1856">
          <cell r="D1856" t="str">
            <v>48333-01060-01</v>
          </cell>
          <cell r="E1856" t="str">
            <v>HP 2637 FAB 100 PLUS 10 EXPORT FWD</v>
          </cell>
          <cell r="F1856">
            <v>0</v>
          </cell>
          <cell r="G1856" t="str">
            <v/>
          </cell>
          <cell r="H1856">
            <v>0.495</v>
          </cell>
          <cell r="I1856" t="str">
            <v>L</v>
          </cell>
          <cell r="J1856" t="str">
            <v>ST</v>
          </cell>
          <cell r="K1856" t="str">
            <v/>
          </cell>
          <cell r="L1856" t="str">
            <v>0</v>
          </cell>
          <cell r="M1856" t="str">
            <v>100</v>
          </cell>
          <cell r="N1856" t="str">
            <v>8999777026370</v>
          </cell>
          <cell r="O1856" t="str">
            <v>HE</v>
          </cell>
          <cell r="P1856" t="str">
            <v/>
          </cell>
          <cell r="Q1856" t="str">
            <v/>
          </cell>
          <cell r="R1856" t="str">
            <v>8999777011536</v>
          </cell>
          <cell r="S1856" t="str">
            <v>HE</v>
          </cell>
          <cell r="T1856">
            <v>93</v>
          </cell>
          <cell r="U1856">
            <v>38</v>
          </cell>
          <cell r="V1856">
            <v>140</v>
          </cell>
          <cell r="W1856" t="str">
            <v>MM</v>
          </cell>
          <cell r="X1856">
            <v>0</v>
          </cell>
          <cell r="Y1856">
            <v>0</v>
          </cell>
          <cell r="Z1856">
            <v>0</v>
          </cell>
          <cell r="AA1856" t="str">
            <v/>
          </cell>
          <cell r="AB1856">
            <v>489</v>
          </cell>
          <cell r="AC1856">
            <v>292</v>
          </cell>
          <cell r="AD1856">
            <v>405</v>
          </cell>
          <cell r="AE1856" t="str">
            <v>MM</v>
          </cell>
          <cell r="AF1856">
            <v>8.5999999999999993E-2</v>
          </cell>
          <cell r="AG1856" t="str">
            <v>KG</v>
          </cell>
          <cell r="AH1856">
            <v>0</v>
          </cell>
          <cell r="AI1856" t="str">
            <v/>
          </cell>
          <cell r="AJ1856">
            <v>9.1920000000000002</v>
          </cell>
          <cell r="AK1856" t="str">
            <v>KG</v>
          </cell>
          <cell r="AL1856" t="str">
            <v>6</v>
          </cell>
          <cell r="AM1856" t="str">
            <v>3</v>
          </cell>
          <cell r="AN1856" t="str">
            <v>18</v>
          </cell>
          <cell r="AO1856" t="str">
            <v>1800</v>
          </cell>
        </row>
        <row r="1857">
          <cell r="D1857" t="str">
            <v>48333-01067-00</v>
          </cell>
          <cell r="E1857" t="str">
            <v>HP MARVEL AVENGER 10S ASS EXPORT VN</v>
          </cell>
          <cell r="F1857">
            <v>10</v>
          </cell>
          <cell r="G1857" t="str">
            <v>ST</v>
          </cell>
          <cell r="H1857">
            <v>5.0999999999999997E-2</v>
          </cell>
          <cell r="I1857" t="str">
            <v>L</v>
          </cell>
          <cell r="J1857" t="str">
            <v>ST</v>
          </cell>
          <cell r="K1857" t="str">
            <v/>
          </cell>
          <cell r="L1857" t="str">
            <v>30</v>
          </cell>
          <cell r="M1857" t="str">
            <v>180</v>
          </cell>
          <cell r="N1857" t="str">
            <v>8999777016173</v>
          </cell>
          <cell r="O1857" t="str">
            <v>HE</v>
          </cell>
          <cell r="P1857" t="str">
            <v>8999777016180</v>
          </cell>
          <cell r="Q1857" t="str">
            <v>HE</v>
          </cell>
          <cell r="R1857" t="str">
            <v>8999777016197</v>
          </cell>
          <cell r="S1857" t="str">
            <v>HE</v>
          </cell>
          <cell r="T1857">
            <v>80</v>
          </cell>
          <cell r="U1857">
            <v>6</v>
          </cell>
          <cell r="V1857">
            <v>106</v>
          </cell>
          <cell r="W1857" t="str">
            <v>MM</v>
          </cell>
          <cell r="X1857">
            <v>167</v>
          </cell>
          <cell r="Y1857">
            <v>93</v>
          </cell>
          <cell r="Z1857">
            <v>109</v>
          </cell>
          <cell r="AA1857" t="str">
            <v>MM</v>
          </cell>
          <cell r="AB1857">
            <v>301</v>
          </cell>
          <cell r="AC1857">
            <v>179</v>
          </cell>
          <cell r="AD1857">
            <v>232</v>
          </cell>
          <cell r="AE1857" t="str">
            <v>MM</v>
          </cell>
          <cell r="AF1857">
            <v>7.0000000000000001E-3</v>
          </cell>
          <cell r="AG1857" t="str">
            <v>KG</v>
          </cell>
          <cell r="AH1857">
            <v>0.24299999999999999</v>
          </cell>
          <cell r="AI1857" t="str">
            <v>KG</v>
          </cell>
          <cell r="AJ1857">
            <v>1.6220000000000001</v>
          </cell>
          <cell r="AK1857" t="str">
            <v>KG</v>
          </cell>
          <cell r="AL1857" t="str">
            <v>16</v>
          </cell>
          <cell r="AM1857" t="str">
            <v>5</v>
          </cell>
          <cell r="AN1857" t="str">
            <v>80</v>
          </cell>
          <cell r="AO1857" t="str">
            <v>14400</v>
          </cell>
        </row>
        <row r="1858">
          <cell r="D1858" t="str">
            <v>48333-02060-00</v>
          </cell>
          <cell r="E1858" t="str">
            <v>HP 2637 FAB 100 PLUS 10 EXPORT FWD</v>
          </cell>
          <cell r="F1858">
            <v>0</v>
          </cell>
          <cell r="G1858" t="str">
            <v/>
          </cell>
          <cell r="H1858">
            <v>0.495</v>
          </cell>
          <cell r="I1858" t="str">
            <v>L</v>
          </cell>
          <cell r="J1858" t="str">
            <v>ST</v>
          </cell>
          <cell r="K1858" t="str">
            <v/>
          </cell>
          <cell r="L1858" t="str">
            <v>0</v>
          </cell>
          <cell r="M1858" t="str">
            <v>100</v>
          </cell>
          <cell r="N1858" t="str">
            <v>4005800422928</v>
          </cell>
          <cell r="O1858" t="str">
            <v>HE</v>
          </cell>
          <cell r="P1858" t="str">
            <v/>
          </cell>
          <cell r="Q1858" t="str">
            <v/>
          </cell>
          <cell r="R1858" t="str">
            <v>4005802422926</v>
          </cell>
          <cell r="S1858" t="str">
            <v>HE</v>
          </cell>
          <cell r="T1858">
            <v>93</v>
          </cell>
          <cell r="U1858">
            <v>38</v>
          </cell>
          <cell r="V1858">
            <v>140</v>
          </cell>
          <cell r="W1858" t="str">
            <v>MM</v>
          </cell>
          <cell r="X1858">
            <v>0</v>
          </cell>
          <cell r="Y1858">
            <v>0</v>
          </cell>
          <cell r="Z1858">
            <v>0</v>
          </cell>
          <cell r="AA1858" t="str">
            <v/>
          </cell>
          <cell r="AB1858">
            <v>489</v>
          </cell>
          <cell r="AC1858">
            <v>292</v>
          </cell>
          <cell r="AD1858">
            <v>405</v>
          </cell>
          <cell r="AE1858" t="str">
            <v>MM</v>
          </cell>
          <cell r="AF1858">
            <v>8.5999999999999993E-2</v>
          </cell>
          <cell r="AG1858" t="str">
            <v>KG</v>
          </cell>
          <cell r="AH1858">
            <v>0</v>
          </cell>
          <cell r="AI1858" t="str">
            <v/>
          </cell>
          <cell r="AJ1858">
            <v>9.1920000000000002</v>
          </cell>
          <cell r="AK1858" t="str">
            <v>KG</v>
          </cell>
          <cell r="AL1858" t="str">
            <v>6</v>
          </cell>
          <cell r="AM1858" t="str">
            <v>3</v>
          </cell>
          <cell r="AN1858" t="str">
            <v>18</v>
          </cell>
          <cell r="AO1858" t="str">
            <v>1800</v>
          </cell>
        </row>
        <row r="1859">
          <cell r="D1859" t="str">
            <v>48344-00000-45</v>
          </cell>
          <cell r="E1859" t="str">
            <v>HP STL_CPS 7,5X7,5CM 2 PCS ID IN POUCH</v>
          </cell>
          <cell r="F1859">
            <v>2</v>
          </cell>
          <cell r="G1859" t="str">
            <v>ST</v>
          </cell>
          <cell r="H1859">
            <v>2.1999999999999999E-2</v>
          </cell>
          <cell r="I1859" t="str">
            <v>L</v>
          </cell>
          <cell r="J1859" t="str">
            <v>ST</v>
          </cell>
          <cell r="K1859" t="str">
            <v/>
          </cell>
          <cell r="L1859" t="str">
            <v>25</v>
          </cell>
          <cell r="M1859" t="str">
            <v>250</v>
          </cell>
          <cell r="N1859" t="str">
            <v>8999777016043</v>
          </cell>
          <cell r="O1859" t="str">
            <v>HE</v>
          </cell>
          <cell r="P1859" t="str">
            <v>8999777016050</v>
          </cell>
          <cell r="Q1859" t="str">
            <v>HE</v>
          </cell>
          <cell r="R1859" t="str">
            <v>8999777016067</v>
          </cell>
          <cell r="S1859" t="str">
            <v>HE</v>
          </cell>
          <cell r="T1859">
            <v>98</v>
          </cell>
          <cell r="U1859">
            <v>2</v>
          </cell>
          <cell r="V1859">
            <v>114</v>
          </cell>
          <cell r="W1859" t="str">
            <v>MM</v>
          </cell>
          <cell r="X1859">
            <v>111</v>
          </cell>
          <cell r="Y1859">
            <v>101</v>
          </cell>
          <cell r="Z1859">
            <v>116</v>
          </cell>
          <cell r="AA1859" t="str">
            <v>MM</v>
          </cell>
          <cell r="AB1859">
            <v>530</v>
          </cell>
          <cell r="AC1859">
            <v>250</v>
          </cell>
          <cell r="AD1859">
            <v>140</v>
          </cell>
          <cell r="AE1859" t="str">
            <v>MM</v>
          </cell>
          <cell r="AF1859">
            <v>3.4</v>
          </cell>
          <cell r="AG1859" t="str">
            <v>G</v>
          </cell>
          <cell r="AH1859">
            <v>132</v>
          </cell>
          <cell r="AI1859" t="str">
            <v>G</v>
          </cell>
          <cell r="AJ1859">
            <v>1.85</v>
          </cell>
          <cell r="AK1859" t="str">
            <v>KG</v>
          </cell>
          <cell r="AL1859" t="str">
            <v>6</v>
          </cell>
          <cell r="AM1859" t="str">
            <v>7</v>
          </cell>
          <cell r="AN1859" t="str">
            <v>42</v>
          </cell>
          <cell r="AO1859" t="str">
            <v>10500</v>
          </cell>
        </row>
        <row r="1860">
          <cell r="D1860" t="str">
            <v>48345-00000-45</v>
          </cell>
          <cell r="E1860" t="str">
            <v>HP STL_CPS 10X10CM 2 PCS ID IN POUCH</v>
          </cell>
          <cell r="F1860">
            <v>2</v>
          </cell>
          <cell r="G1860" t="str">
            <v>ST</v>
          </cell>
          <cell r="H1860">
            <v>0.04</v>
          </cell>
          <cell r="I1860" t="str">
            <v>L</v>
          </cell>
          <cell r="J1860" t="str">
            <v>ST</v>
          </cell>
          <cell r="K1860" t="str">
            <v/>
          </cell>
          <cell r="L1860" t="str">
            <v>25</v>
          </cell>
          <cell r="M1860" t="str">
            <v>250</v>
          </cell>
          <cell r="N1860" t="str">
            <v>8999777016074</v>
          </cell>
          <cell r="O1860" t="str">
            <v>HE</v>
          </cell>
          <cell r="P1860" t="str">
            <v>8999777016081</v>
          </cell>
          <cell r="Q1860" t="str">
            <v>HE</v>
          </cell>
          <cell r="R1860" t="str">
            <v>8999777016098</v>
          </cell>
          <cell r="S1860" t="str">
            <v>HE</v>
          </cell>
          <cell r="T1860">
            <v>132</v>
          </cell>
          <cell r="U1860">
            <v>2</v>
          </cell>
          <cell r="V1860">
            <v>150</v>
          </cell>
          <cell r="W1860" t="str">
            <v>MM</v>
          </cell>
          <cell r="X1860">
            <v>135</v>
          </cell>
          <cell r="Y1860">
            <v>110</v>
          </cell>
          <cell r="Z1860">
            <v>154</v>
          </cell>
          <cell r="AA1860" t="str">
            <v>MM</v>
          </cell>
          <cell r="AB1860">
            <v>570</v>
          </cell>
          <cell r="AC1860">
            <v>290</v>
          </cell>
          <cell r="AD1860">
            <v>175</v>
          </cell>
          <cell r="AE1860" t="str">
            <v>MM</v>
          </cell>
          <cell r="AF1860">
            <v>6.4</v>
          </cell>
          <cell r="AG1860" t="str">
            <v>G</v>
          </cell>
          <cell r="AH1860">
            <v>220</v>
          </cell>
          <cell r="AI1860" t="str">
            <v>G</v>
          </cell>
          <cell r="AJ1860">
            <v>2.65</v>
          </cell>
          <cell r="AK1860" t="str">
            <v>KG</v>
          </cell>
          <cell r="AL1860" t="str">
            <v>4</v>
          </cell>
          <cell r="AM1860" t="str">
            <v>6</v>
          </cell>
          <cell r="AN1860" t="str">
            <v>24</v>
          </cell>
          <cell r="AO1860" t="str">
            <v>6000</v>
          </cell>
        </row>
        <row r="1861">
          <cell r="D1861" t="str">
            <v>48356-09000-45</v>
          </cell>
          <cell r="E1861" t="str">
            <v>HP ROLL SOFT TAPES 1,25CM X 5MTR</v>
          </cell>
          <cell r="F1861">
            <v>0</v>
          </cell>
          <cell r="G1861" t="str">
            <v/>
          </cell>
          <cell r="H1861">
            <v>6.6000000000000003E-2</v>
          </cell>
          <cell r="I1861" t="str">
            <v>L</v>
          </cell>
          <cell r="J1861" t="str">
            <v>ST</v>
          </cell>
          <cell r="K1861" t="str">
            <v>BDF DC Export Malang</v>
          </cell>
          <cell r="L1861" t="str">
            <v>10</v>
          </cell>
          <cell r="M1861" t="str">
            <v>240</v>
          </cell>
          <cell r="N1861" t="str">
            <v>8999777017736</v>
          </cell>
          <cell r="O1861" t="str">
            <v>HE</v>
          </cell>
          <cell r="P1861" t="str">
            <v>8999777017743</v>
          </cell>
          <cell r="Q1861" t="str">
            <v>HE</v>
          </cell>
          <cell r="R1861" t="str">
            <v>8999777017750</v>
          </cell>
          <cell r="S1861" t="str">
            <v>HE</v>
          </cell>
          <cell r="T1861">
            <v>56</v>
          </cell>
          <cell r="U1861">
            <v>56</v>
          </cell>
          <cell r="V1861">
            <v>21</v>
          </cell>
          <cell r="W1861" t="str">
            <v>MM</v>
          </cell>
          <cell r="X1861">
            <v>170</v>
          </cell>
          <cell r="Y1861">
            <v>68</v>
          </cell>
          <cell r="Z1861">
            <v>40</v>
          </cell>
          <cell r="AA1861" t="str">
            <v>MM</v>
          </cell>
          <cell r="AB1861">
            <v>433</v>
          </cell>
          <cell r="AC1861">
            <v>370</v>
          </cell>
          <cell r="AD1861">
            <v>139</v>
          </cell>
          <cell r="AE1861" t="str">
            <v>MM</v>
          </cell>
          <cell r="AF1861">
            <v>1.6E-2</v>
          </cell>
          <cell r="AG1861" t="str">
            <v>KG</v>
          </cell>
          <cell r="AH1861">
            <v>0.17699999999999999</v>
          </cell>
          <cell r="AI1861" t="str">
            <v>KG</v>
          </cell>
          <cell r="AJ1861">
            <v>5.24</v>
          </cell>
          <cell r="AK1861" t="str">
            <v>KG</v>
          </cell>
          <cell r="AL1861" t="str">
            <v>5</v>
          </cell>
          <cell r="AM1861" t="str">
            <v>7</v>
          </cell>
          <cell r="AN1861" t="str">
            <v>35</v>
          </cell>
          <cell r="AO1861" t="str">
            <v>8400</v>
          </cell>
        </row>
        <row r="1862">
          <cell r="D1862" t="str">
            <v>48356-09001-45</v>
          </cell>
          <cell r="E1862" t="str">
            <v>HP ROLL SOFT TAPES 1,25CM X 5MTR EXPORT</v>
          </cell>
          <cell r="F1862">
            <v>0</v>
          </cell>
          <cell r="G1862" t="str">
            <v/>
          </cell>
          <cell r="H1862">
            <v>6.6000000000000003E-2</v>
          </cell>
          <cell r="I1862" t="str">
            <v>L</v>
          </cell>
          <cell r="J1862" t="str">
            <v>ST</v>
          </cell>
          <cell r="K1862" t="str">
            <v>BDF DC Export Malang</v>
          </cell>
          <cell r="L1862" t="str">
            <v>10</v>
          </cell>
          <cell r="M1862" t="str">
            <v>240</v>
          </cell>
          <cell r="N1862" t="str">
            <v>8999777017736</v>
          </cell>
          <cell r="O1862" t="str">
            <v>HE</v>
          </cell>
          <cell r="P1862" t="str">
            <v>8999777017743</v>
          </cell>
          <cell r="Q1862" t="str">
            <v>HE</v>
          </cell>
          <cell r="R1862" t="str">
            <v>8999777017750</v>
          </cell>
          <cell r="S1862" t="str">
            <v>HE</v>
          </cell>
          <cell r="T1862">
            <v>56</v>
          </cell>
          <cell r="U1862">
            <v>56</v>
          </cell>
          <cell r="V1862">
            <v>21</v>
          </cell>
          <cell r="W1862" t="str">
            <v>MM</v>
          </cell>
          <cell r="X1862">
            <v>170</v>
          </cell>
          <cell r="Y1862">
            <v>68</v>
          </cell>
          <cell r="Z1862">
            <v>40</v>
          </cell>
          <cell r="AA1862" t="str">
            <v>MM</v>
          </cell>
          <cell r="AB1862">
            <v>433</v>
          </cell>
          <cell r="AC1862">
            <v>370</v>
          </cell>
          <cell r="AD1862">
            <v>139</v>
          </cell>
          <cell r="AE1862" t="str">
            <v>MM</v>
          </cell>
          <cell r="AF1862">
            <v>1.6E-2</v>
          </cell>
          <cell r="AG1862" t="str">
            <v>KG</v>
          </cell>
          <cell r="AH1862">
            <v>0.17699999999999999</v>
          </cell>
          <cell r="AI1862" t="str">
            <v>KG</v>
          </cell>
          <cell r="AJ1862">
            <v>5.24</v>
          </cell>
          <cell r="AK1862" t="str">
            <v>KG</v>
          </cell>
          <cell r="AL1862" t="str">
            <v>5</v>
          </cell>
          <cell r="AM1862" t="str">
            <v>7</v>
          </cell>
          <cell r="AN1862" t="str">
            <v>35</v>
          </cell>
          <cell r="AO1862" t="str">
            <v>8400</v>
          </cell>
        </row>
        <row r="1863">
          <cell r="D1863" t="str">
            <v>48380-00000-46</v>
          </cell>
          <cell r="E1863" t="str">
            <v>HP SE 10X15CM 3XL 1 PCS EL_ID</v>
          </cell>
          <cell r="F1863">
            <v>1</v>
          </cell>
          <cell r="G1863" t="str">
            <v>ST</v>
          </cell>
          <cell r="H1863">
            <v>2.7E-2</v>
          </cell>
          <cell r="I1863" t="str">
            <v>L</v>
          </cell>
          <cell r="J1863" t="str">
            <v>ST</v>
          </cell>
          <cell r="K1863" t="str">
            <v/>
          </cell>
          <cell r="L1863" t="str">
            <v>25</v>
          </cell>
          <cell r="M1863" t="str">
            <v>250</v>
          </cell>
          <cell r="N1863" t="str">
            <v>8999777017392</v>
          </cell>
          <cell r="O1863" t="str">
            <v>HE</v>
          </cell>
          <cell r="P1863" t="str">
            <v>8999777017408</v>
          </cell>
          <cell r="Q1863" t="str">
            <v>HE</v>
          </cell>
          <cell r="R1863" t="str">
            <v>8999777017415</v>
          </cell>
          <cell r="S1863" t="str">
            <v>HE</v>
          </cell>
          <cell r="T1863">
            <v>204</v>
          </cell>
          <cell r="U1863">
            <v>1</v>
          </cell>
          <cell r="V1863">
            <v>134</v>
          </cell>
          <cell r="W1863" t="str">
            <v>MM</v>
          </cell>
          <cell r="X1863">
            <v>210</v>
          </cell>
          <cell r="Y1863">
            <v>40</v>
          </cell>
          <cell r="Z1863">
            <v>140</v>
          </cell>
          <cell r="AA1863" t="str">
            <v>MM</v>
          </cell>
          <cell r="AB1863">
            <v>297</v>
          </cell>
          <cell r="AC1863">
            <v>215</v>
          </cell>
          <cell r="AD1863">
            <v>235</v>
          </cell>
          <cell r="AE1863" t="str">
            <v>MM</v>
          </cell>
          <cell r="AF1863">
            <v>7.24</v>
          </cell>
          <cell r="AG1863" t="str">
            <v>G</v>
          </cell>
          <cell r="AH1863">
            <v>213.58</v>
          </cell>
          <cell r="AI1863" t="str">
            <v>G</v>
          </cell>
          <cell r="AJ1863">
            <v>2.2770000000000001</v>
          </cell>
          <cell r="AK1863" t="str">
            <v>KG</v>
          </cell>
          <cell r="AL1863" t="str">
            <v>13</v>
          </cell>
          <cell r="AM1863" t="str">
            <v>4</v>
          </cell>
          <cell r="AN1863" t="str">
            <v>52</v>
          </cell>
          <cell r="AO1863" t="str">
            <v>13000</v>
          </cell>
        </row>
        <row r="1864">
          <cell r="D1864" t="str">
            <v>48381-00000-46</v>
          </cell>
          <cell r="E1864" t="str">
            <v>HP SE 10X20CM 4XL 1 PCS EL_ID</v>
          </cell>
          <cell r="F1864">
            <v>1</v>
          </cell>
          <cell r="G1864" t="str">
            <v>ST</v>
          </cell>
          <cell r="H1864">
            <v>3.5000000000000003E-2</v>
          </cell>
          <cell r="I1864" t="str">
            <v>L</v>
          </cell>
          <cell r="J1864" t="str">
            <v>ST</v>
          </cell>
          <cell r="K1864" t="str">
            <v/>
          </cell>
          <cell r="L1864" t="str">
            <v>25</v>
          </cell>
          <cell r="M1864" t="str">
            <v>250</v>
          </cell>
          <cell r="N1864" t="str">
            <v>8999777017439</v>
          </cell>
          <cell r="O1864" t="str">
            <v>HE</v>
          </cell>
          <cell r="P1864" t="str">
            <v>8999777017446</v>
          </cell>
          <cell r="Q1864" t="str">
            <v>HE</v>
          </cell>
          <cell r="R1864" t="str">
            <v>8999777017453</v>
          </cell>
          <cell r="S1864" t="str">
            <v>HE</v>
          </cell>
          <cell r="T1864">
            <v>257</v>
          </cell>
          <cell r="U1864">
            <v>1</v>
          </cell>
          <cell r="V1864">
            <v>135</v>
          </cell>
          <cell r="W1864" t="str">
            <v>MM</v>
          </cell>
          <cell r="X1864">
            <v>265</v>
          </cell>
          <cell r="Y1864">
            <v>40</v>
          </cell>
          <cell r="Z1864">
            <v>140</v>
          </cell>
          <cell r="AA1864" t="str">
            <v>MM</v>
          </cell>
          <cell r="AB1864">
            <v>297</v>
          </cell>
          <cell r="AC1864">
            <v>216</v>
          </cell>
          <cell r="AD1864">
            <v>290</v>
          </cell>
          <cell r="AE1864" t="str">
            <v>MM</v>
          </cell>
          <cell r="AF1864">
            <v>9.4</v>
          </cell>
          <cell r="AG1864" t="str">
            <v>G</v>
          </cell>
          <cell r="AH1864">
            <v>272</v>
          </cell>
          <cell r="AI1864" t="str">
            <v>G</v>
          </cell>
          <cell r="AJ1864">
            <v>2.879</v>
          </cell>
          <cell r="AK1864" t="str">
            <v>KG</v>
          </cell>
          <cell r="AL1864" t="str">
            <v>13</v>
          </cell>
          <cell r="AM1864" t="str">
            <v>3</v>
          </cell>
          <cell r="AN1864" t="str">
            <v>39</v>
          </cell>
          <cell r="AO1864" t="str">
            <v>9750</v>
          </cell>
        </row>
        <row r="1865">
          <cell r="D1865" t="str">
            <v>48382-00004-46</v>
          </cell>
          <cell r="E1865" t="str">
            <v>HP WND_HLG_OIN 3,5G ID</v>
          </cell>
          <cell r="F1865">
            <v>3.5</v>
          </cell>
          <cell r="G1865" t="str">
            <v>G</v>
          </cell>
          <cell r="H1865">
            <v>0</v>
          </cell>
          <cell r="I1865" t="str">
            <v/>
          </cell>
          <cell r="J1865" t="str">
            <v>ST</v>
          </cell>
          <cell r="K1865" t="str">
            <v/>
          </cell>
          <cell r="L1865" t="str">
            <v>0</v>
          </cell>
          <cell r="M1865" t="str">
            <v>0</v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>
            <v>0</v>
          </cell>
          <cell r="U1865">
            <v>0</v>
          </cell>
          <cell r="V1865">
            <v>0</v>
          </cell>
          <cell r="W1865" t="str">
            <v/>
          </cell>
          <cell r="X1865">
            <v>0</v>
          </cell>
          <cell r="Y1865">
            <v>0</v>
          </cell>
          <cell r="Z1865">
            <v>0</v>
          </cell>
          <cell r="AA1865" t="str">
            <v/>
          </cell>
          <cell r="AB1865">
            <v>0</v>
          </cell>
          <cell r="AC1865">
            <v>0</v>
          </cell>
          <cell r="AD1865">
            <v>0</v>
          </cell>
          <cell r="AE1865" t="str">
            <v/>
          </cell>
          <cell r="AF1865">
            <v>0</v>
          </cell>
          <cell r="AG1865" t="str">
            <v>G</v>
          </cell>
          <cell r="AH1865">
            <v>0</v>
          </cell>
          <cell r="AI1865" t="str">
            <v/>
          </cell>
          <cell r="AJ1865">
            <v>0</v>
          </cell>
          <cell r="AK1865" t="str">
            <v/>
          </cell>
          <cell r="AL1865" t="str">
            <v>0</v>
          </cell>
          <cell r="AM1865" t="str">
            <v>0</v>
          </cell>
          <cell r="AN1865" t="str">
            <v>0</v>
          </cell>
          <cell r="AO1865" t="str">
            <v>0</v>
          </cell>
        </row>
        <row r="1866">
          <cell r="D1866" t="str">
            <v>48382-00004-47</v>
          </cell>
          <cell r="E1866" t="str">
            <v>HP WND_HLG_OIN 3,5G ID_PT</v>
          </cell>
          <cell r="F1866">
            <v>3.5</v>
          </cell>
          <cell r="G1866" t="str">
            <v>G</v>
          </cell>
          <cell r="H1866">
            <v>4.2000000000000003E-2</v>
          </cell>
          <cell r="I1866" t="str">
            <v>L</v>
          </cell>
          <cell r="J1866" t="str">
            <v>ST</v>
          </cell>
          <cell r="K1866" t="str">
            <v/>
          </cell>
          <cell r="L1866" t="str">
            <v>10</v>
          </cell>
          <cell r="M1866" t="str">
            <v>80</v>
          </cell>
          <cell r="N1866" t="str">
            <v>8999777015510</v>
          </cell>
          <cell r="O1866" t="str">
            <v>HE</v>
          </cell>
          <cell r="P1866" t="str">
            <v>8999777015527</v>
          </cell>
          <cell r="Q1866" t="str">
            <v>HE</v>
          </cell>
          <cell r="R1866" t="str">
            <v>8999777015534</v>
          </cell>
          <cell r="S1866" t="str">
            <v>HE</v>
          </cell>
          <cell r="T1866">
            <v>20</v>
          </cell>
          <cell r="U1866">
            <v>26</v>
          </cell>
          <cell r="V1866">
            <v>80</v>
          </cell>
          <cell r="W1866" t="str">
            <v>MM</v>
          </cell>
          <cell r="X1866">
            <v>200</v>
          </cell>
          <cell r="Y1866">
            <v>26</v>
          </cell>
          <cell r="Z1866">
            <v>80</v>
          </cell>
          <cell r="AA1866" t="str">
            <v>MM</v>
          </cell>
          <cell r="AB1866">
            <v>221</v>
          </cell>
          <cell r="AC1866">
            <v>126</v>
          </cell>
          <cell r="AD1866">
            <v>178</v>
          </cell>
          <cell r="AE1866" t="str">
            <v>MM</v>
          </cell>
          <cell r="AF1866">
            <v>11</v>
          </cell>
          <cell r="AG1866" t="str">
            <v>G</v>
          </cell>
          <cell r="AH1866">
            <v>0.11</v>
          </cell>
          <cell r="AI1866" t="str">
            <v>KG</v>
          </cell>
          <cell r="AJ1866">
            <v>0.94</v>
          </cell>
          <cell r="AK1866" t="str">
            <v>KG</v>
          </cell>
          <cell r="AL1866" t="str">
            <v>33</v>
          </cell>
          <cell r="AM1866" t="str">
            <v>5</v>
          </cell>
          <cell r="AN1866" t="str">
            <v>165</v>
          </cell>
          <cell r="AO1866" t="str">
            <v>13200</v>
          </cell>
        </row>
        <row r="1867">
          <cell r="D1867" t="str">
            <v>48383-00003-46</v>
          </cell>
          <cell r="E1867" t="str">
            <v>HP WND_HLG_OIN 20G ID</v>
          </cell>
          <cell r="F1867">
            <v>20</v>
          </cell>
          <cell r="G1867" t="str">
            <v>G</v>
          </cell>
          <cell r="H1867">
            <v>0</v>
          </cell>
          <cell r="I1867" t="str">
            <v/>
          </cell>
          <cell r="J1867" t="str">
            <v>ST</v>
          </cell>
          <cell r="K1867" t="str">
            <v/>
          </cell>
          <cell r="L1867" t="str">
            <v>0</v>
          </cell>
          <cell r="M1867" t="str">
            <v>0</v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>
            <v>0</v>
          </cell>
          <cell r="U1867">
            <v>0</v>
          </cell>
          <cell r="V1867">
            <v>0</v>
          </cell>
          <cell r="W1867" t="str">
            <v/>
          </cell>
          <cell r="X1867">
            <v>0</v>
          </cell>
          <cell r="Y1867">
            <v>0</v>
          </cell>
          <cell r="Z1867">
            <v>0</v>
          </cell>
          <cell r="AA1867" t="str">
            <v/>
          </cell>
          <cell r="AB1867">
            <v>0</v>
          </cell>
          <cell r="AC1867">
            <v>0</v>
          </cell>
          <cell r="AD1867">
            <v>0</v>
          </cell>
          <cell r="AE1867" t="str">
            <v/>
          </cell>
          <cell r="AF1867">
            <v>0</v>
          </cell>
          <cell r="AG1867" t="str">
            <v>G</v>
          </cell>
          <cell r="AH1867">
            <v>0</v>
          </cell>
          <cell r="AI1867" t="str">
            <v/>
          </cell>
          <cell r="AJ1867">
            <v>0</v>
          </cell>
          <cell r="AK1867" t="str">
            <v/>
          </cell>
          <cell r="AL1867" t="str">
            <v>0</v>
          </cell>
          <cell r="AM1867" t="str">
            <v>0</v>
          </cell>
          <cell r="AN1867" t="str">
            <v>0</v>
          </cell>
          <cell r="AO1867" t="str">
            <v>0</v>
          </cell>
        </row>
        <row r="1868">
          <cell r="D1868" t="str">
            <v>48388-00000-47</v>
          </cell>
          <cell r="E1868" t="str">
            <v>HP WND_SPY PHMB 0.04% 50ML DE</v>
          </cell>
          <cell r="F1868">
            <v>50</v>
          </cell>
          <cell r="G1868" t="str">
            <v>ML</v>
          </cell>
          <cell r="H1868">
            <v>0</v>
          </cell>
          <cell r="I1868" t="str">
            <v>L</v>
          </cell>
          <cell r="J1868" t="str">
            <v>ST</v>
          </cell>
          <cell r="K1868" t="str">
            <v/>
          </cell>
          <cell r="L1868" t="str">
            <v>5</v>
          </cell>
          <cell r="M1868" t="str">
            <v>40</v>
          </cell>
          <cell r="N1868" t="str">
            <v>4005800197277</v>
          </cell>
          <cell r="O1868" t="str">
            <v>HE</v>
          </cell>
          <cell r="P1868" t="str">
            <v>4005800198199</v>
          </cell>
          <cell r="Q1868" t="str">
            <v>HE</v>
          </cell>
          <cell r="R1868" t="str">
            <v>4005800198205</v>
          </cell>
          <cell r="S1868" t="str">
            <v>HE</v>
          </cell>
          <cell r="T1868">
            <v>0</v>
          </cell>
          <cell r="U1868">
            <v>0</v>
          </cell>
          <cell r="V1868">
            <v>0</v>
          </cell>
          <cell r="W1868" t="str">
            <v>MM</v>
          </cell>
          <cell r="X1868">
            <v>0</v>
          </cell>
          <cell r="Y1868">
            <v>0</v>
          </cell>
          <cell r="Z1868">
            <v>0</v>
          </cell>
          <cell r="AA1868" t="str">
            <v>MM</v>
          </cell>
          <cell r="AB1868">
            <v>0</v>
          </cell>
          <cell r="AC1868">
            <v>0</v>
          </cell>
          <cell r="AD1868">
            <v>0</v>
          </cell>
          <cell r="AE1868" t="str">
            <v>MM</v>
          </cell>
          <cell r="AF1868">
            <v>0</v>
          </cell>
          <cell r="AG1868" t="str">
            <v>G</v>
          </cell>
          <cell r="AH1868">
            <v>0</v>
          </cell>
          <cell r="AI1868" t="str">
            <v>KG</v>
          </cell>
          <cell r="AJ1868">
            <v>0</v>
          </cell>
          <cell r="AK1868" t="str">
            <v>KG</v>
          </cell>
          <cell r="AL1868" t="str">
            <v>0</v>
          </cell>
          <cell r="AM1868" t="str">
            <v>0</v>
          </cell>
          <cell r="AN1868" t="str">
            <v>0</v>
          </cell>
          <cell r="AO1868" t="str">
            <v>0</v>
          </cell>
        </row>
        <row r="1869">
          <cell r="D1869" t="str">
            <v>48388-00002-46</v>
          </cell>
          <cell r="E1869" t="str">
            <v>HP WND_SPY PHMB 0.04% 50ML ID</v>
          </cell>
          <cell r="F1869">
            <v>50</v>
          </cell>
          <cell r="G1869" t="str">
            <v>ML</v>
          </cell>
          <cell r="H1869">
            <v>0</v>
          </cell>
          <cell r="I1869" t="str">
            <v/>
          </cell>
          <cell r="J1869" t="str">
            <v>ST</v>
          </cell>
          <cell r="K1869" t="str">
            <v/>
          </cell>
          <cell r="L1869" t="str">
            <v>0</v>
          </cell>
          <cell r="M1869" t="str">
            <v>0</v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>
            <v>0</v>
          </cell>
          <cell r="U1869">
            <v>0</v>
          </cell>
          <cell r="V1869">
            <v>0</v>
          </cell>
          <cell r="W1869" t="str">
            <v/>
          </cell>
          <cell r="X1869">
            <v>0</v>
          </cell>
          <cell r="Y1869">
            <v>0</v>
          </cell>
          <cell r="Z1869">
            <v>0</v>
          </cell>
          <cell r="AA1869" t="str">
            <v/>
          </cell>
          <cell r="AB1869">
            <v>0</v>
          </cell>
          <cell r="AC1869">
            <v>0</v>
          </cell>
          <cell r="AD1869">
            <v>0</v>
          </cell>
          <cell r="AE1869" t="str">
            <v/>
          </cell>
          <cell r="AF1869">
            <v>0</v>
          </cell>
          <cell r="AG1869" t="str">
            <v>G</v>
          </cell>
          <cell r="AH1869">
            <v>0</v>
          </cell>
          <cell r="AI1869" t="str">
            <v/>
          </cell>
          <cell r="AJ1869">
            <v>0</v>
          </cell>
          <cell r="AK1869" t="str">
            <v/>
          </cell>
          <cell r="AL1869" t="str">
            <v>0</v>
          </cell>
          <cell r="AM1869" t="str">
            <v>0</v>
          </cell>
          <cell r="AN1869" t="str">
            <v>0</v>
          </cell>
          <cell r="AO1869" t="str">
            <v>0</v>
          </cell>
        </row>
        <row r="1870">
          <cell r="D1870" t="str">
            <v>48388-00002-47</v>
          </cell>
          <cell r="E1870" t="str">
            <v>HP WND_SPY PHMB 0.04% 50ML ID MALANG</v>
          </cell>
          <cell r="F1870">
            <v>50</v>
          </cell>
          <cell r="G1870" t="str">
            <v>ML</v>
          </cell>
          <cell r="H1870">
            <v>0.17399999999999999</v>
          </cell>
          <cell r="I1870" t="str">
            <v>L</v>
          </cell>
          <cell r="J1870" t="str">
            <v>ST</v>
          </cell>
          <cell r="K1870" t="str">
            <v/>
          </cell>
          <cell r="L1870" t="str">
            <v>0</v>
          </cell>
          <cell r="M1870" t="str">
            <v>10</v>
          </cell>
          <cell r="N1870" t="str">
            <v>8999777010768</v>
          </cell>
          <cell r="O1870" t="str">
            <v>HE</v>
          </cell>
          <cell r="P1870" t="str">
            <v/>
          </cell>
          <cell r="Q1870" t="str">
            <v/>
          </cell>
          <cell r="R1870" t="str">
            <v>8999777017132</v>
          </cell>
          <cell r="S1870" t="str">
            <v>HE</v>
          </cell>
          <cell r="T1870">
            <v>50</v>
          </cell>
          <cell r="U1870">
            <v>29</v>
          </cell>
          <cell r="V1870">
            <v>120</v>
          </cell>
          <cell r="W1870" t="str">
            <v>MM</v>
          </cell>
          <cell r="X1870">
            <v>0</v>
          </cell>
          <cell r="Y1870">
            <v>0</v>
          </cell>
          <cell r="Z1870">
            <v>0</v>
          </cell>
          <cell r="AA1870" t="str">
            <v/>
          </cell>
          <cell r="AB1870">
            <v>161</v>
          </cell>
          <cell r="AC1870">
            <v>106</v>
          </cell>
          <cell r="AD1870">
            <v>139</v>
          </cell>
          <cell r="AE1870" t="str">
            <v>MM</v>
          </cell>
          <cell r="AF1870">
            <v>7.1999999999999995E-2</v>
          </cell>
          <cell r="AG1870" t="str">
            <v>KG</v>
          </cell>
          <cell r="AH1870">
            <v>0</v>
          </cell>
          <cell r="AI1870" t="str">
            <v/>
          </cell>
          <cell r="AJ1870">
            <v>0.78500000000000003</v>
          </cell>
          <cell r="AK1870" t="str">
            <v>KG</v>
          </cell>
          <cell r="AL1870" t="str">
            <v>54</v>
          </cell>
          <cell r="AM1870" t="str">
            <v>9</v>
          </cell>
          <cell r="AN1870" t="str">
            <v>486</v>
          </cell>
          <cell r="AO1870" t="str">
            <v>4860</v>
          </cell>
        </row>
        <row r="1871">
          <cell r="D1871" t="str">
            <v>48388-00008-29</v>
          </cell>
          <cell r="E1871" t="str">
            <v>HP WND_SPY PHMB 0.04% 50ML ES</v>
          </cell>
          <cell r="F1871">
            <v>50</v>
          </cell>
          <cell r="G1871" t="str">
            <v>ML</v>
          </cell>
          <cell r="H1871">
            <v>0.17499999999999999</v>
          </cell>
          <cell r="I1871" t="str">
            <v>L</v>
          </cell>
          <cell r="J1871" t="str">
            <v>ST</v>
          </cell>
          <cell r="K1871" t="str">
            <v/>
          </cell>
          <cell r="L1871" t="str">
            <v>5</v>
          </cell>
          <cell r="M1871" t="str">
            <v>10</v>
          </cell>
          <cell r="N1871" t="str">
            <v>4005800267925</v>
          </cell>
          <cell r="O1871" t="str">
            <v>HE</v>
          </cell>
          <cell r="P1871" t="str">
            <v>04005805290416</v>
          </cell>
          <cell r="Q1871" t="str">
            <v>IC</v>
          </cell>
          <cell r="R1871" t="str">
            <v>04005805290423</v>
          </cell>
          <cell r="S1871" t="str">
            <v>IC</v>
          </cell>
          <cell r="T1871">
            <v>50</v>
          </cell>
          <cell r="U1871">
            <v>29</v>
          </cell>
          <cell r="V1871">
            <v>121</v>
          </cell>
          <cell r="W1871" t="str">
            <v>MM</v>
          </cell>
          <cell r="X1871">
            <v>149</v>
          </cell>
          <cell r="Y1871">
            <v>51</v>
          </cell>
          <cell r="Z1871">
            <v>122</v>
          </cell>
          <cell r="AA1871" t="str">
            <v>MM</v>
          </cell>
          <cell r="AB1871">
            <v>161</v>
          </cell>
          <cell r="AC1871">
            <v>110</v>
          </cell>
          <cell r="AD1871">
            <v>135</v>
          </cell>
          <cell r="AE1871" t="str">
            <v>MM</v>
          </cell>
          <cell r="AF1871">
            <v>70</v>
          </cell>
          <cell r="AG1871" t="str">
            <v>G</v>
          </cell>
          <cell r="AH1871">
            <v>0.36299999999999999</v>
          </cell>
          <cell r="AI1871" t="str">
            <v>KG</v>
          </cell>
          <cell r="AJ1871">
            <v>0.85</v>
          </cell>
          <cell r="AK1871" t="str">
            <v>KG</v>
          </cell>
          <cell r="AL1871" t="str">
            <v>51</v>
          </cell>
          <cell r="AM1871" t="str">
            <v>7</v>
          </cell>
          <cell r="AN1871" t="str">
            <v>357</v>
          </cell>
          <cell r="AO1871" t="str">
            <v>3570</v>
          </cell>
        </row>
        <row r="1872">
          <cell r="D1872" t="str">
            <v>48388-00010-47</v>
          </cell>
          <cell r="E1872" t="str">
            <v>HP WND_SPY PHMB 0.04% 50ML ID MALANG</v>
          </cell>
          <cell r="F1872">
            <v>50</v>
          </cell>
          <cell r="G1872" t="str">
            <v>ML</v>
          </cell>
          <cell r="H1872">
            <v>0</v>
          </cell>
          <cell r="I1872" t="str">
            <v/>
          </cell>
          <cell r="J1872" t="str">
            <v>ST</v>
          </cell>
          <cell r="K1872" t="str">
            <v/>
          </cell>
          <cell r="L1872" t="str">
            <v>0</v>
          </cell>
          <cell r="M1872" t="str">
            <v>0</v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>
            <v>0</v>
          </cell>
          <cell r="U1872">
            <v>0</v>
          </cell>
          <cell r="V1872">
            <v>0</v>
          </cell>
          <cell r="W1872" t="str">
            <v/>
          </cell>
          <cell r="X1872">
            <v>0</v>
          </cell>
          <cell r="Y1872">
            <v>0</v>
          </cell>
          <cell r="Z1872">
            <v>0</v>
          </cell>
          <cell r="AA1872" t="str">
            <v/>
          </cell>
          <cell r="AB1872">
            <v>0</v>
          </cell>
          <cell r="AC1872">
            <v>0</v>
          </cell>
          <cell r="AD1872">
            <v>0</v>
          </cell>
          <cell r="AE1872" t="str">
            <v/>
          </cell>
          <cell r="AF1872">
            <v>0</v>
          </cell>
          <cell r="AG1872" t="str">
            <v>G</v>
          </cell>
          <cell r="AH1872">
            <v>0</v>
          </cell>
          <cell r="AI1872" t="str">
            <v/>
          </cell>
          <cell r="AJ1872">
            <v>0</v>
          </cell>
          <cell r="AK1872" t="str">
            <v/>
          </cell>
          <cell r="AL1872" t="str">
            <v>0</v>
          </cell>
          <cell r="AM1872" t="str">
            <v>0</v>
          </cell>
          <cell r="AN1872" t="str">
            <v>0</v>
          </cell>
          <cell r="AO1872" t="str">
            <v>0</v>
          </cell>
        </row>
        <row r="1873">
          <cell r="D1873" t="str">
            <v>48581-09002-00</v>
          </cell>
          <cell r="E1873" t="str">
            <v>HP CARS ASS 55X19 10'S</v>
          </cell>
          <cell r="F1873">
            <v>0</v>
          </cell>
          <cell r="G1873" t="str">
            <v/>
          </cell>
          <cell r="H1873">
            <v>0.78900000000000003</v>
          </cell>
          <cell r="I1873" t="str">
            <v>L</v>
          </cell>
          <cell r="J1873" t="str">
            <v>ST</v>
          </cell>
          <cell r="K1873" t="str">
            <v/>
          </cell>
          <cell r="L1873" t="str">
            <v>30</v>
          </cell>
          <cell r="M1873" t="str">
            <v>180</v>
          </cell>
          <cell r="N1873" t="str">
            <v>4005800043857</v>
          </cell>
          <cell r="O1873" t="str">
            <v>HE</v>
          </cell>
          <cell r="P1873" t="str">
            <v>04005801043856</v>
          </cell>
          <cell r="Q1873" t="str">
            <v>IC</v>
          </cell>
          <cell r="R1873" t="str">
            <v>04005802043855</v>
          </cell>
          <cell r="S1873" t="str">
            <v>IC</v>
          </cell>
          <cell r="T1873">
            <v>80</v>
          </cell>
          <cell r="U1873">
            <v>93</v>
          </cell>
          <cell r="V1873">
            <v>106</v>
          </cell>
          <cell r="W1873" t="str">
            <v>MM</v>
          </cell>
          <cell r="X1873">
            <v>167</v>
          </cell>
          <cell r="Y1873">
            <v>93</v>
          </cell>
          <cell r="Z1873">
            <v>109</v>
          </cell>
          <cell r="AA1873" t="str">
            <v>MM</v>
          </cell>
          <cell r="AB1873">
            <v>301</v>
          </cell>
          <cell r="AC1873">
            <v>179</v>
          </cell>
          <cell r="AD1873">
            <v>232</v>
          </cell>
          <cell r="AE1873" t="str">
            <v>MM</v>
          </cell>
          <cell r="AF1873">
            <v>6.0000000000000001E-3</v>
          </cell>
          <cell r="AG1873" t="str">
            <v>KG</v>
          </cell>
          <cell r="AH1873">
            <v>0.23100000000000001</v>
          </cell>
          <cell r="AI1873" t="str">
            <v>KG</v>
          </cell>
          <cell r="AJ1873">
            <v>1.5549999999999999</v>
          </cell>
          <cell r="AK1873" t="str">
            <v>KG</v>
          </cell>
          <cell r="AL1873" t="str">
            <v>16</v>
          </cell>
          <cell r="AM1873" t="str">
            <v>3</v>
          </cell>
          <cell r="AN1873" t="str">
            <v>48</v>
          </cell>
          <cell r="AO1873" t="str">
            <v>8640</v>
          </cell>
        </row>
        <row r="1874">
          <cell r="D1874" t="str">
            <v>48647-00001-46</v>
          </cell>
          <cell r="E1874" t="str">
            <v>HP STE 10X15CM 3XL 25 PCS INT</v>
          </cell>
          <cell r="F1874">
            <v>25</v>
          </cell>
          <cell r="G1874" t="str">
            <v>ST</v>
          </cell>
          <cell r="H1874">
            <v>1.1759999999999999</v>
          </cell>
          <cell r="I1874" t="str">
            <v>L</v>
          </cell>
          <cell r="J1874" t="str">
            <v>ST</v>
          </cell>
          <cell r="K1874" t="str">
            <v/>
          </cell>
          <cell r="L1874" t="str">
            <v>0</v>
          </cell>
          <cell r="M1874" t="str">
            <v>10</v>
          </cell>
          <cell r="N1874" t="str">
            <v>4005800273292</v>
          </cell>
          <cell r="O1874" t="str">
            <v>HE</v>
          </cell>
          <cell r="P1874" t="str">
            <v/>
          </cell>
          <cell r="Q1874" t="str">
            <v/>
          </cell>
          <cell r="R1874" t="str">
            <v>4005802273313</v>
          </cell>
          <cell r="S1874" t="str">
            <v>HE</v>
          </cell>
          <cell r="T1874">
            <v>210</v>
          </cell>
          <cell r="U1874">
            <v>40</v>
          </cell>
          <cell r="V1874">
            <v>140</v>
          </cell>
          <cell r="W1874" t="str">
            <v>MM</v>
          </cell>
          <cell r="X1874">
            <v>0</v>
          </cell>
          <cell r="Y1874">
            <v>0</v>
          </cell>
          <cell r="Z1874">
            <v>0</v>
          </cell>
          <cell r="AA1874" t="str">
            <v/>
          </cell>
          <cell r="AB1874">
            <v>297</v>
          </cell>
          <cell r="AC1874">
            <v>215</v>
          </cell>
          <cell r="AD1874">
            <v>235</v>
          </cell>
          <cell r="AE1874" t="str">
            <v>MM</v>
          </cell>
          <cell r="AF1874">
            <v>213.58</v>
          </cell>
          <cell r="AG1874" t="str">
            <v>G</v>
          </cell>
          <cell r="AH1874">
            <v>0</v>
          </cell>
          <cell r="AI1874" t="str">
            <v/>
          </cell>
          <cell r="AJ1874">
            <v>2.2770000000000001</v>
          </cell>
          <cell r="AK1874" t="str">
            <v>KG</v>
          </cell>
          <cell r="AL1874" t="str">
            <v>13</v>
          </cell>
          <cell r="AM1874" t="str">
            <v>4</v>
          </cell>
          <cell r="AN1874" t="str">
            <v>52</v>
          </cell>
          <cell r="AO1874" t="str">
            <v>520</v>
          </cell>
        </row>
        <row r="1875">
          <cell r="D1875" t="str">
            <v>48648-00001-46</v>
          </cell>
          <cell r="E1875" t="str">
            <v>HP STE 10X20CM 4XL 25 PCS INT</v>
          </cell>
          <cell r="F1875">
            <v>25</v>
          </cell>
          <cell r="G1875" t="str">
            <v>ST</v>
          </cell>
          <cell r="H1875">
            <v>1.484</v>
          </cell>
          <cell r="I1875" t="str">
            <v>L</v>
          </cell>
          <cell r="J1875" t="str">
            <v>ST</v>
          </cell>
          <cell r="K1875" t="str">
            <v/>
          </cell>
          <cell r="L1875" t="str">
            <v>0</v>
          </cell>
          <cell r="M1875" t="str">
            <v>10</v>
          </cell>
          <cell r="N1875" t="str">
            <v>4005800273322</v>
          </cell>
          <cell r="O1875" t="str">
            <v>HE</v>
          </cell>
          <cell r="P1875" t="str">
            <v/>
          </cell>
          <cell r="Q1875" t="str">
            <v/>
          </cell>
          <cell r="R1875" t="str">
            <v>4005802273344</v>
          </cell>
          <cell r="S1875" t="str">
            <v>HE</v>
          </cell>
          <cell r="T1875">
            <v>265</v>
          </cell>
          <cell r="U1875">
            <v>40</v>
          </cell>
          <cell r="V1875">
            <v>140</v>
          </cell>
          <cell r="W1875" t="str">
            <v>MM</v>
          </cell>
          <cell r="X1875">
            <v>0</v>
          </cell>
          <cell r="Y1875">
            <v>0</v>
          </cell>
          <cell r="Z1875">
            <v>0</v>
          </cell>
          <cell r="AA1875" t="str">
            <v/>
          </cell>
          <cell r="AB1875">
            <v>297</v>
          </cell>
          <cell r="AC1875">
            <v>216</v>
          </cell>
          <cell r="AD1875">
            <v>290</v>
          </cell>
          <cell r="AE1875" t="str">
            <v>MM</v>
          </cell>
          <cell r="AF1875">
            <v>272</v>
          </cell>
          <cell r="AG1875" t="str">
            <v>G</v>
          </cell>
          <cell r="AH1875">
            <v>0</v>
          </cell>
          <cell r="AI1875" t="str">
            <v/>
          </cell>
          <cell r="AJ1875">
            <v>2.879</v>
          </cell>
          <cell r="AK1875" t="str">
            <v>KG</v>
          </cell>
          <cell r="AL1875" t="str">
            <v>13</v>
          </cell>
          <cell r="AM1875" t="str">
            <v>3</v>
          </cell>
          <cell r="AN1875" t="str">
            <v>39</v>
          </cell>
          <cell r="AO1875" t="str">
            <v>390</v>
          </cell>
        </row>
        <row r="1876">
          <cell r="D1876" t="str">
            <v>48657-00002-26</v>
          </cell>
          <cell r="E1876" t="str">
            <v>HP EL_FXN_BDG 4MX6CM 1 PCS ID</v>
          </cell>
          <cell r="F1876">
            <v>1</v>
          </cell>
          <cell r="G1876" t="str">
            <v>ST</v>
          </cell>
          <cell r="H1876">
            <v>7.0000000000000007E-2</v>
          </cell>
          <cell r="I1876" t="str">
            <v>L</v>
          </cell>
          <cell r="J1876" t="str">
            <v>ST</v>
          </cell>
          <cell r="K1876" t="str">
            <v>BDF Surabaya</v>
          </cell>
          <cell r="L1876" t="str">
            <v>0</v>
          </cell>
          <cell r="M1876" t="str">
            <v>15</v>
          </cell>
          <cell r="N1876" t="str">
            <v>8999777015015</v>
          </cell>
          <cell r="O1876" t="str">
            <v>HE</v>
          </cell>
          <cell r="P1876" t="str">
            <v/>
          </cell>
          <cell r="Q1876" t="str">
            <v/>
          </cell>
          <cell r="R1876" t="str">
            <v>8999777015022</v>
          </cell>
          <cell r="S1876" t="str">
            <v>HE</v>
          </cell>
          <cell r="T1876">
            <v>33</v>
          </cell>
          <cell r="U1876">
            <v>33</v>
          </cell>
          <cell r="V1876">
            <v>64</v>
          </cell>
          <cell r="W1876" t="str">
            <v>MM</v>
          </cell>
          <cell r="X1876">
            <v>0</v>
          </cell>
          <cell r="Y1876">
            <v>0</v>
          </cell>
          <cell r="Z1876">
            <v>0</v>
          </cell>
          <cell r="AA1876" t="str">
            <v/>
          </cell>
          <cell r="AB1876">
            <v>180</v>
          </cell>
          <cell r="AC1876">
            <v>110</v>
          </cell>
          <cell r="AD1876">
            <v>70</v>
          </cell>
          <cell r="AE1876" t="str">
            <v>MM</v>
          </cell>
          <cell r="AF1876">
            <v>8</v>
          </cell>
          <cell r="AG1876" t="str">
            <v>G</v>
          </cell>
          <cell r="AH1876">
            <v>0</v>
          </cell>
          <cell r="AI1876" t="str">
            <v/>
          </cell>
          <cell r="AJ1876">
            <v>0.18</v>
          </cell>
          <cell r="AK1876" t="str">
            <v>KG</v>
          </cell>
          <cell r="AL1876" t="str">
            <v>44</v>
          </cell>
          <cell r="AM1876" t="str">
            <v>13</v>
          </cell>
          <cell r="AN1876" t="str">
            <v>572</v>
          </cell>
          <cell r="AO1876" t="str">
            <v>8580</v>
          </cell>
        </row>
        <row r="1877">
          <cell r="D1877" t="str">
            <v>48658-00001-45</v>
          </cell>
          <cell r="E1877" t="str">
            <v>HP EL_FXN_BDG 4MX8CM 1 PCS ID</v>
          </cell>
          <cell r="F1877">
            <v>1</v>
          </cell>
          <cell r="G1877" t="str">
            <v>ST</v>
          </cell>
          <cell r="H1877">
            <v>9.0999999999999998E-2</v>
          </cell>
          <cell r="I1877" t="str">
            <v>L</v>
          </cell>
          <cell r="J1877" t="str">
            <v>ST</v>
          </cell>
          <cell r="K1877" t="str">
            <v/>
          </cell>
          <cell r="L1877" t="str">
            <v>0</v>
          </cell>
          <cell r="M1877" t="str">
            <v>15</v>
          </cell>
          <cell r="N1877" t="str">
            <v>8999777016722</v>
          </cell>
          <cell r="O1877" t="str">
            <v>HE</v>
          </cell>
          <cell r="P1877" t="str">
            <v/>
          </cell>
          <cell r="Q1877" t="str">
            <v/>
          </cell>
          <cell r="R1877" t="str">
            <v>8999777016739</v>
          </cell>
          <cell r="S1877" t="str">
            <v>HE</v>
          </cell>
          <cell r="T1877">
            <v>84</v>
          </cell>
          <cell r="U1877">
            <v>33</v>
          </cell>
          <cell r="V1877">
            <v>33</v>
          </cell>
          <cell r="W1877" t="str">
            <v>MM</v>
          </cell>
          <cell r="X1877">
            <v>0</v>
          </cell>
          <cell r="Y1877">
            <v>0</v>
          </cell>
          <cell r="Z1877">
            <v>0</v>
          </cell>
          <cell r="AA1877" t="str">
            <v/>
          </cell>
          <cell r="AB1877">
            <v>180</v>
          </cell>
          <cell r="AC1877">
            <v>110</v>
          </cell>
          <cell r="AD1877">
            <v>90</v>
          </cell>
          <cell r="AE1877" t="str">
            <v>MM</v>
          </cell>
          <cell r="AF1877">
            <v>11</v>
          </cell>
          <cell r="AG1877" t="str">
            <v>G</v>
          </cell>
          <cell r="AH1877">
            <v>0</v>
          </cell>
          <cell r="AI1877" t="str">
            <v/>
          </cell>
          <cell r="AJ1877">
            <v>0.23</v>
          </cell>
          <cell r="AK1877" t="str">
            <v>KG</v>
          </cell>
          <cell r="AL1877" t="str">
            <v>44</v>
          </cell>
          <cell r="AM1877" t="str">
            <v>11</v>
          </cell>
          <cell r="AN1877" t="str">
            <v>484</v>
          </cell>
          <cell r="AO1877" t="str">
            <v>7260</v>
          </cell>
        </row>
        <row r="1878">
          <cell r="D1878" t="str">
            <v>48660-00004-45</v>
          </cell>
          <cell r="E1878" t="str">
            <v>HP STL_CPS 10X10CM 25X2 PCS ID</v>
          </cell>
          <cell r="F1878">
            <v>50</v>
          </cell>
          <cell r="G1878" t="str">
            <v>ST</v>
          </cell>
          <cell r="H1878">
            <v>2.2869999999999999</v>
          </cell>
          <cell r="I1878" t="str">
            <v>L</v>
          </cell>
          <cell r="J1878" t="str">
            <v>ST</v>
          </cell>
          <cell r="K1878" t="str">
            <v>BDF Surabaya</v>
          </cell>
          <cell r="L1878" t="str">
            <v>0</v>
          </cell>
          <cell r="M1878" t="str">
            <v>10</v>
          </cell>
          <cell r="N1878" t="str">
            <v>8999777016081</v>
          </cell>
          <cell r="O1878" t="str">
            <v>HE</v>
          </cell>
          <cell r="P1878" t="str">
            <v/>
          </cell>
          <cell r="Q1878" t="str">
            <v/>
          </cell>
          <cell r="R1878" t="str">
            <v>8999777016098</v>
          </cell>
          <cell r="S1878" t="str">
            <v>HE</v>
          </cell>
          <cell r="T1878">
            <v>135</v>
          </cell>
          <cell r="U1878">
            <v>110</v>
          </cell>
          <cell r="V1878">
            <v>154</v>
          </cell>
          <cell r="W1878" t="str">
            <v>MM</v>
          </cell>
          <cell r="X1878">
            <v>0</v>
          </cell>
          <cell r="Y1878">
            <v>0</v>
          </cell>
          <cell r="Z1878">
            <v>0</v>
          </cell>
          <cell r="AA1878" t="str">
            <v/>
          </cell>
          <cell r="AB1878">
            <v>570</v>
          </cell>
          <cell r="AC1878">
            <v>290</v>
          </cell>
          <cell r="AD1878">
            <v>175</v>
          </cell>
          <cell r="AE1878" t="str">
            <v>MM</v>
          </cell>
          <cell r="AF1878">
            <v>280</v>
          </cell>
          <cell r="AG1878" t="str">
            <v>G</v>
          </cell>
          <cell r="AH1878">
            <v>0</v>
          </cell>
          <cell r="AI1878" t="str">
            <v/>
          </cell>
          <cell r="AJ1878">
            <v>3.9</v>
          </cell>
          <cell r="AK1878" t="str">
            <v>KG</v>
          </cell>
          <cell r="AL1878" t="str">
            <v>4</v>
          </cell>
          <cell r="AM1878" t="str">
            <v>6</v>
          </cell>
          <cell r="AN1878" t="str">
            <v>24</v>
          </cell>
          <cell r="AO1878" t="str">
            <v>240</v>
          </cell>
        </row>
        <row r="1879">
          <cell r="D1879" t="str">
            <v>48666-00000-25</v>
          </cell>
          <cell r="E1879" t="str">
            <v>HP FXN_TP CLC 5MX1,25CM 1 PCS DE NO FB</v>
          </cell>
          <cell r="F1879">
            <v>1</v>
          </cell>
          <cell r="G1879" t="str">
            <v>ST</v>
          </cell>
          <cell r="H1879">
            <v>6.4000000000000001E-2</v>
          </cell>
          <cell r="I1879" t="str">
            <v>L</v>
          </cell>
          <cell r="J1879" t="str">
            <v>ST</v>
          </cell>
          <cell r="K1879" t="str">
            <v/>
          </cell>
          <cell r="L1879" t="str">
            <v>0</v>
          </cell>
          <cell r="M1879" t="str">
            <v>10</v>
          </cell>
          <cell r="N1879" t="str">
            <v>4005800169151</v>
          </cell>
          <cell r="O1879" t="str">
            <v>HE</v>
          </cell>
          <cell r="P1879" t="str">
            <v/>
          </cell>
          <cell r="Q1879" t="str">
            <v/>
          </cell>
          <cell r="R1879" t="str">
            <v>4005800169168</v>
          </cell>
          <cell r="S1879" t="str">
            <v>HE</v>
          </cell>
          <cell r="T1879">
            <v>55</v>
          </cell>
          <cell r="U1879">
            <v>21</v>
          </cell>
          <cell r="V1879">
            <v>55</v>
          </cell>
          <cell r="W1879" t="str">
            <v>MM</v>
          </cell>
          <cell r="X1879">
            <v>0</v>
          </cell>
          <cell r="Y1879">
            <v>0</v>
          </cell>
          <cell r="Z1879">
            <v>0</v>
          </cell>
          <cell r="AA1879" t="str">
            <v/>
          </cell>
          <cell r="AB1879">
            <v>127</v>
          </cell>
          <cell r="AC1879">
            <v>123</v>
          </cell>
          <cell r="AD1879">
            <v>60</v>
          </cell>
          <cell r="AE1879" t="str">
            <v>MM</v>
          </cell>
          <cell r="AF1879">
            <v>1.7999999999999999E-2</v>
          </cell>
          <cell r="AG1879" t="str">
            <v>KG</v>
          </cell>
          <cell r="AH1879">
            <v>0</v>
          </cell>
          <cell r="AI1879" t="str">
            <v/>
          </cell>
          <cell r="AJ1879">
            <v>0.22600000000000001</v>
          </cell>
          <cell r="AK1879" t="str">
            <v>KG</v>
          </cell>
          <cell r="AL1879" t="str">
            <v>54</v>
          </cell>
          <cell r="AM1879" t="str">
            <v>15</v>
          </cell>
          <cell r="AN1879" t="str">
            <v>810</v>
          </cell>
          <cell r="AO1879" t="str">
            <v>8100</v>
          </cell>
        </row>
        <row r="1880">
          <cell r="D1880" t="str">
            <v>48670-09001-00</v>
          </cell>
          <cell r="E1880" t="str">
            <v>HP MICKEY 10S ASS EXPORT</v>
          </cell>
          <cell r="F1880">
            <v>0</v>
          </cell>
          <cell r="G1880" t="str">
            <v/>
          </cell>
          <cell r="H1880">
            <v>4.2000000000000003E-2</v>
          </cell>
          <cell r="I1880" t="str">
            <v>L</v>
          </cell>
          <cell r="J1880" t="str">
            <v>ST</v>
          </cell>
          <cell r="K1880" t="str">
            <v>BDF DC Export Malang</v>
          </cell>
          <cell r="L1880" t="str">
            <v>30</v>
          </cell>
          <cell r="M1880" t="str">
            <v>180</v>
          </cell>
          <cell r="N1880" t="str">
            <v>4005800034473</v>
          </cell>
          <cell r="O1880" t="str">
            <v>HE</v>
          </cell>
          <cell r="P1880" t="str">
            <v>4005800209512</v>
          </cell>
          <cell r="Q1880" t="str">
            <v>HE</v>
          </cell>
          <cell r="R1880" t="str">
            <v>8999777011161</v>
          </cell>
          <cell r="S1880" t="str">
            <v>HE</v>
          </cell>
          <cell r="T1880">
            <v>80</v>
          </cell>
          <cell r="U1880">
            <v>5</v>
          </cell>
          <cell r="V1880">
            <v>106</v>
          </cell>
          <cell r="W1880" t="str">
            <v>MM</v>
          </cell>
          <cell r="X1880">
            <v>167</v>
          </cell>
          <cell r="Y1880">
            <v>93</v>
          </cell>
          <cell r="Z1880">
            <v>109</v>
          </cell>
          <cell r="AA1880" t="str">
            <v>MM</v>
          </cell>
          <cell r="AB1880">
            <v>301</v>
          </cell>
          <cell r="AC1880">
            <v>179</v>
          </cell>
          <cell r="AD1880">
            <v>232</v>
          </cell>
          <cell r="AE1880" t="str">
            <v>MM</v>
          </cell>
          <cell r="AF1880">
            <v>7.0000000000000001E-3</v>
          </cell>
          <cell r="AG1880" t="str">
            <v>G</v>
          </cell>
          <cell r="AH1880">
            <v>0.24299999999999999</v>
          </cell>
          <cell r="AI1880" t="str">
            <v>KG</v>
          </cell>
          <cell r="AJ1880">
            <v>1.6220000000000001</v>
          </cell>
          <cell r="AK1880" t="str">
            <v>KG</v>
          </cell>
          <cell r="AL1880" t="str">
            <v>16</v>
          </cell>
          <cell r="AM1880" t="str">
            <v>5</v>
          </cell>
          <cell r="AN1880" t="str">
            <v>80</v>
          </cell>
          <cell r="AO1880" t="str">
            <v>14400</v>
          </cell>
        </row>
        <row r="1881">
          <cell r="D1881" t="str">
            <v>48705-00000-45</v>
          </cell>
          <cell r="E1881" t="str">
            <v>HP SE STE 6X7CM XL 1 PCS ID</v>
          </cell>
          <cell r="F1881">
            <v>1</v>
          </cell>
          <cell r="G1881" t="str">
            <v>ST</v>
          </cell>
          <cell r="H1881">
            <v>0.01</v>
          </cell>
          <cell r="I1881" t="str">
            <v>L</v>
          </cell>
          <cell r="J1881" t="str">
            <v>ST</v>
          </cell>
          <cell r="K1881" t="str">
            <v/>
          </cell>
          <cell r="L1881" t="str">
            <v>25</v>
          </cell>
          <cell r="M1881" t="str">
            <v>250</v>
          </cell>
          <cell r="N1881" t="str">
            <v>8999777016340</v>
          </cell>
          <cell r="O1881" t="str">
            <v>HE</v>
          </cell>
          <cell r="P1881" t="str">
            <v>8999777016357</v>
          </cell>
          <cell r="Q1881" t="str">
            <v>HE</v>
          </cell>
          <cell r="R1881" t="str">
            <v>8999777016364</v>
          </cell>
          <cell r="S1881" t="str">
            <v>HE</v>
          </cell>
          <cell r="T1881">
            <v>114</v>
          </cell>
          <cell r="U1881">
            <v>1</v>
          </cell>
          <cell r="V1881">
            <v>85</v>
          </cell>
          <cell r="W1881" t="str">
            <v>MM</v>
          </cell>
          <cell r="X1881">
            <v>120</v>
          </cell>
          <cell r="Y1881">
            <v>40</v>
          </cell>
          <cell r="Z1881">
            <v>90</v>
          </cell>
          <cell r="AA1881" t="str">
            <v>MM</v>
          </cell>
          <cell r="AB1881">
            <v>215</v>
          </cell>
          <cell r="AC1881">
            <v>195</v>
          </cell>
          <cell r="AD1881">
            <v>145</v>
          </cell>
          <cell r="AE1881" t="str">
            <v>MM</v>
          </cell>
          <cell r="AF1881">
            <v>2.2000000000000002</v>
          </cell>
          <cell r="AG1881" t="str">
            <v>G</v>
          </cell>
          <cell r="AH1881">
            <v>7.0000000000000007E-2</v>
          </cell>
          <cell r="AI1881" t="str">
            <v>KG</v>
          </cell>
          <cell r="AJ1881">
            <v>0.8</v>
          </cell>
          <cell r="AK1881" t="str">
            <v>KG</v>
          </cell>
          <cell r="AL1881" t="str">
            <v>21</v>
          </cell>
          <cell r="AM1881" t="str">
            <v>6</v>
          </cell>
          <cell r="AN1881" t="str">
            <v>126</v>
          </cell>
          <cell r="AO1881" t="str">
            <v>31500</v>
          </cell>
        </row>
        <row r="1882">
          <cell r="D1882" t="str">
            <v>48705-00000-46</v>
          </cell>
          <cell r="E1882" t="str">
            <v>HP SE STE 6X7CM XL 1 PCS ID</v>
          </cell>
          <cell r="F1882">
            <v>1</v>
          </cell>
          <cell r="G1882" t="str">
            <v>ST</v>
          </cell>
          <cell r="H1882">
            <v>0.01</v>
          </cell>
          <cell r="I1882" t="str">
            <v>L</v>
          </cell>
          <cell r="J1882" t="str">
            <v>ST</v>
          </cell>
          <cell r="K1882" t="str">
            <v/>
          </cell>
          <cell r="L1882" t="str">
            <v>25</v>
          </cell>
          <cell r="M1882" t="str">
            <v>250</v>
          </cell>
          <cell r="N1882" t="str">
            <v>8999777016340</v>
          </cell>
          <cell r="O1882" t="str">
            <v>HE</v>
          </cell>
          <cell r="P1882" t="str">
            <v>8999777016357</v>
          </cell>
          <cell r="Q1882" t="str">
            <v>HE</v>
          </cell>
          <cell r="R1882" t="str">
            <v>8999777016364</v>
          </cell>
          <cell r="S1882" t="str">
            <v>HE</v>
          </cell>
          <cell r="T1882">
            <v>114</v>
          </cell>
          <cell r="U1882">
            <v>1</v>
          </cell>
          <cell r="V1882">
            <v>85</v>
          </cell>
          <cell r="W1882" t="str">
            <v>MM</v>
          </cell>
          <cell r="X1882">
            <v>120</v>
          </cell>
          <cell r="Y1882">
            <v>40</v>
          </cell>
          <cell r="Z1882">
            <v>90</v>
          </cell>
          <cell r="AA1882" t="str">
            <v>MM</v>
          </cell>
          <cell r="AB1882">
            <v>215</v>
          </cell>
          <cell r="AC1882">
            <v>195</v>
          </cell>
          <cell r="AD1882">
            <v>145</v>
          </cell>
          <cell r="AE1882" t="str">
            <v>MM</v>
          </cell>
          <cell r="AF1882">
            <v>2.2000000000000002</v>
          </cell>
          <cell r="AG1882" t="str">
            <v>G</v>
          </cell>
          <cell r="AH1882">
            <v>7.0000000000000007E-2</v>
          </cell>
          <cell r="AI1882" t="str">
            <v>KG</v>
          </cell>
          <cell r="AJ1882">
            <v>0.8</v>
          </cell>
          <cell r="AK1882" t="str">
            <v>KG</v>
          </cell>
          <cell r="AL1882" t="str">
            <v>21</v>
          </cell>
          <cell r="AM1882" t="str">
            <v>6</v>
          </cell>
          <cell r="AN1882" t="str">
            <v>126</v>
          </cell>
          <cell r="AO1882" t="str">
            <v>31500</v>
          </cell>
        </row>
        <row r="1883">
          <cell r="D1883" t="str">
            <v>48706-00000-45</v>
          </cell>
          <cell r="E1883" t="str">
            <v>HP SE STE 8X10CM XXL 1 PCS ID</v>
          </cell>
          <cell r="F1883">
            <v>1</v>
          </cell>
          <cell r="G1883" t="str">
            <v>ST</v>
          </cell>
          <cell r="H1883">
            <v>1.6E-2</v>
          </cell>
          <cell r="I1883" t="str">
            <v>L</v>
          </cell>
          <cell r="J1883" t="str">
            <v>ST</v>
          </cell>
          <cell r="K1883" t="str">
            <v/>
          </cell>
          <cell r="L1883" t="str">
            <v>25</v>
          </cell>
          <cell r="M1883" t="str">
            <v>250</v>
          </cell>
          <cell r="N1883" t="str">
            <v>8999777016388</v>
          </cell>
          <cell r="O1883" t="str">
            <v>HE</v>
          </cell>
          <cell r="P1883" t="str">
            <v>8999777016395</v>
          </cell>
          <cell r="Q1883" t="str">
            <v>HE</v>
          </cell>
          <cell r="R1883" t="str">
            <v>8999777016401</v>
          </cell>
          <cell r="S1883" t="str">
            <v>HE</v>
          </cell>
          <cell r="T1883">
            <v>149</v>
          </cell>
          <cell r="U1883">
            <v>1</v>
          </cell>
          <cell r="V1883">
            <v>110</v>
          </cell>
          <cell r="W1883" t="str">
            <v>MM</v>
          </cell>
          <cell r="X1883">
            <v>155</v>
          </cell>
          <cell r="Y1883">
            <v>40</v>
          </cell>
          <cell r="Z1883">
            <v>115</v>
          </cell>
          <cell r="AA1883" t="str">
            <v>MM</v>
          </cell>
          <cell r="AB1883">
            <v>245</v>
          </cell>
          <cell r="AC1883">
            <v>216</v>
          </cell>
          <cell r="AD1883">
            <v>178</v>
          </cell>
          <cell r="AE1883" t="str">
            <v>MM</v>
          </cell>
          <cell r="AF1883">
            <v>4.016</v>
          </cell>
          <cell r="AG1883" t="str">
            <v>G</v>
          </cell>
          <cell r="AH1883">
            <v>122.64100000000001</v>
          </cell>
          <cell r="AI1883" t="str">
            <v>G</v>
          </cell>
          <cell r="AJ1883">
            <v>1.3360000000000001</v>
          </cell>
          <cell r="AK1883" t="str">
            <v>KG</v>
          </cell>
          <cell r="AL1883" t="str">
            <v>15</v>
          </cell>
          <cell r="AM1883" t="str">
            <v>5</v>
          </cell>
          <cell r="AN1883" t="str">
            <v>75</v>
          </cell>
          <cell r="AO1883" t="str">
            <v>18750</v>
          </cell>
        </row>
        <row r="1884">
          <cell r="D1884" t="str">
            <v>48706-00000-46</v>
          </cell>
          <cell r="E1884" t="str">
            <v>HP SE STE 8X10CM XXL 1 PCS ID</v>
          </cell>
          <cell r="F1884">
            <v>1</v>
          </cell>
          <cell r="G1884" t="str">
            <v>ST</v>
          </cell>
          <cell r="H1884">
            <v>1.6E-2</v>
          </cell>
          <cell r="I1884" t="str">
            <v>L</v>
          </cell>
          <cell r="J1884" t="str">
            <v>ST</v>
          </cell>
          <cell r="K1884" t="str">
            <v/>
          </cell>
          <cell r="L1884" t="str">
            <v>25</v>
          </cell>
          <cell r="M1884" t="str">
            <v>250</v>
          </cell>
          <cell r="N1884" t="str">
            <v>8999777016388</v>
          </cell>
          <cell r="O1884" t="str">
            <v>HE</v>
          </cell>
          <cell r="P1884" t="str">
            <v>8999777016395</v>
          </cell>
          <cell r="Q1884" t="str">
            <v>HE</v>
          </cell>
          <cell r="R1884" t="str">
            <v>8999777016401</v>
          </cell>
          <cell r="S1884" t="str">
            <v>HE</v>
          </cell>
          <cell r="T1884">
            <v>149</v>
          </cell>
          <cell r="U1884">
            <v>1</v>
          </cell>
          <cell r="V1884">
            <v>110</v>
          </cell>
          <cell r="W1884" t="str">
            <v>MM</v>
          </cell>
          <cell r="X1884">
            <v>155</v>
          </cell>
          <cell r="Y1884">
            <v>40</v>
          </cell>
          <cell r="Z1884">
            <v>115</v>
          </cell>
          <cell r="AA1884" t="str">
            <v>MM</v>
          </cell>
          <cell r="AB1884">
            <v>245</v>
          </cell>
          <cell r="AC1884">
            <v>216</v>
          </cell>
          <cell r="AD1884">
            <v>178</v>
          </cell>
          <cell r="AE1884" t="str">
            <v>MM</v>
          </cell>
          <cell r="AF1884">
            <v>4.016</v>
          </cell>
          <cell r="AG1884" t="str">
            <v>G</v>
          </cell>
          <cell r="AH1884">
            <v>122.64100000000001</v>
          </cell>
          <cell r="AI1884" t="str">
            <v>G</v>
          </cell>
          <cell r="AJ1884">
            <v>1.3360000000000001</v>
          </cell>
          <cell r="AK1884" t="str">
            <v>KG</v>
          </cell>
          <cell r="AL1884" t="str">
            <v>15</v>
          </cell>
          <cell r="AM1884" t="str">
            <v>5</v>
          </cell>
          <cell r="AN1884" t="str">
            <v>75</v>
          </cell>
          <cell r="AO1884" t="str">
            <v>18750</v>
          </cell>
        </row>
        <row r="1885">
          <cell r="D1885" t="str">
            <v>48712-00006-46</v>
          </cell>
          <cell r="E1885" t="str">
            <v>HP SPT_BRC_WRT M 1PCS FR_NL</v>
          </cell>
          <cell r="F1885">
            <v>1</v>
          </cell>
          <cell r="G1885" t="str">
            <v>ST</v>
          </cell>
          <cell r="H1885">
            <v>0.71099999999999997</v>
          </cell>
          <cell r="I1885" t="str">
            <v>L</v>
          </cell>
          <cell r="J1885" t="str">
            <v>ST</v>
          </cell>
          <cell r="K1885" t="str">
            <v/>
          </cell>
          <cell r="L1885" t="str">
            <v>3</v>
          </cell>
          <cell r="M1885" t="str">
            <v>12</v>
          </cell>
          <cell r="N1885" t="str">
            <v>4005900693662</v>
          </cell>
          <cell r="O1885" t="str">
            <v>HE</v>
          </cell>
          <cell r="P1885" t="str">
            <v>4005900693679</v>
          </cell>
          <cell r="Q1885" t="str">
            <v>HE</v>
          </cell>
          <cell r="R1885" t="str">
            <v>4005900693686</v>
          </cell>
          <cell r="S1885" t="str">
            <v>HE</v>
          </cell>
          <cell r="T1885">
            <v>96</v>
          </cell>
          <cell r="U1885">
            <v>39</v>
          </cell>
          <cell r="V1885">
            <v>190</v>
          </cell>
          <cell r="W1885" t="str">
            <v>MM</v>
          </cell>
          <cell r="X1885">
            <v>132</v>
          </cell>
          <cell r="Y1885">
            <v>107</v>
          </cell>
          <cell r="Z1885">
            <v>214</v>
          </cell>
          <cell r="AA1885" t="str">
            <v>MM</v>
          </cell>
          <cell r="AB1885">
            <v>270</v>
          </cell>
          <cell r="AC1885">
            <v>222</v>
          </cell>
          <cell r="AD1885">
            <v>228</v>
          </cell>
          <cell r="AE1885" t="str">
            <v>MM</v>
          </cell>
          <cell r="AF1885">
            <v>80</v>
          </cell>
          <cell r="AG1885" t="str">
            <v>G</v>
          </cell>
          <cell r="AH1885">
            <v>0.28000000000000003</v>
          </cell>
          <cell r="AI1885" t="str">
            <v>KG</v>
          </cell>
          <cell r="AJ1885">
            <v>1.31</v>
          </cell>
          <cell r="AK1885" t="str">
            <v>KG</v>
          </cell>
          <cell r="AL1885" t="str">
            <v>14</v>
          </cell>
          <cell r="AM1885" t="str">
            <v>4</v>
          </cell>
          <cell r="AN1885" t="str">
            <v>56</v>
          </cell>
          <cell r="AO1885" t="str">
            <v>672</v>
          </cell>
        </row>
        <row r="1886">
          <cell r="D1886" t="str">
            <v>48714-00000-00</v>
          </cell>
          <cell r="E1886" t="str">
            <v>HP TH_LN_KNG 20PCS INT</v>
          </cell>
          <cell r="F1886">
            <v>20</v>
          </cell>
          <cell r="G1886" t="str">
            <v>ST</v>
          </cell>
          <cell r="H1886">
            <v>0.20799999999999999</v>
          </cell>
          <cell r="I1886" t="str">
            <v>L</v>
          </cell>
          <cell r="J1886" t="str">
            <v>ST</v>
          </cell>
          <cell r="K1886" t="str">
            <v>Hub ECC</v>
          </cell>
          <cell r="L1886" t="str">
            <v>0</v>
          </cell>
          <cell r="M1886" t="str">
            <v>10</v>
          </cell>
          <cell r="N1886" t="str">
            <v>4005800257346</v>
          </cell>
          <cell r="O1886" t="str">
            <v>HE</v>
          </cell>
          <cell r="P1886" t="str">
            <v/>
          </cell>
          <cell r="Q1886" t="str">
            <v/>
          </cell>
          <cell r="R1886" t="str">
            <v>4005800257353</v>
          </cell>
          <cell r="S1886" t="str">
            <v>HE</v>
          </cell>
          <cell r="T1886">
            <v>80</v>
          </cell>
          <cell r="U1886">
            <v>20</v>
          </cell>
          <cell r="V1886">
            <v>130</v>
          </cell>
          <cell r="W1886" t="str">
            <v>MM</v>
          </cell>
          <cell r="X1886">
            <v>0</v>
          </cell>
          <cell r="Y1886">
            <v>0</v>
          </cell>
          <cell r="Z1886">
            <v>0</v>
          </cell>
          <cell r="AA1886" t="str">
            <v/>
          </cell>
          <cell r="AB1886">
            <v>225</v>
          </cell>
          <cell r="AC1886">
            <v>92</v>
          </cell>
          <cell r="AD1886">
            <v>135</v>
          </cell>
          <cell r="AE1886" t="str">
            <v>MM</v>
          </cell>
          <cell r="AF1886">
            <v>1.7999999999999999E-2</v>
          </cell>
          <cell r="AG1886" t="str">
            <v>KG</v>
          </cell>
          <cell r="AH1886">
            <v>0</v>
          </cell>
          <cell r="AI1886" t="str">
            <v/>
          </cell>
          <cell r="AJ1886">
            <v>0.24</v>
          </cell>
          <cell r="AK1886" t="str">
            <v>KG</v>
          </cell>
          <cell r="AL1886" t="str">
            <v>42</v>
          </cell>
          <cell r="AM1886" t="str">
            <v>6</v>
          </cell>
          <cell r="AN1886" t="str">
            <v>252</v>
          </cell>
          <cell r="AO1886" t="str">
            <v>2520</v>
          </cell>
        </row>
        <row r="1887">
          <cell r="D1887" t="str">
            <v>48715-00006-46</v>
          </cell>
          <cell r="E1887" t="str">
            <v>HP SPT_BRC_ANK M 1PCS FR_NL</v>
          </cell>
          <cell r="F1887">
            <v>1</v>
          </cell>
          <cell r="G1887" t="str">
            <v>ST</v>
          </cell>
          <cell r="H1887">
            <v>1.0209999999999999</v>
          </cell>
          <cell r="I1887" t="str">
            <v>L</v>
          </cell>
          <cell r="J1887" t="str">
            <v>ST</v>
          </cell>
          <cell r="K1887" t="str">
            <v/>
          </cell>
          <cell r="L1887" t="str">
            <v>3</v>
          </cell>
          <cell r="M1887" t="str">
            <v>12</v>
          </cell>
          <cell r="N1887" t="str">
            <v>4005900693693</v>
          </cell>
          <cell r="O1887" t="str">
            <v>HE</v>
          </cell>
          <cell r="P1887" t="str">
            <v>4005900693709</v>
          </cell>
          <cell r="Q1887" t="str">
            <v>HE</v>
          </cell>
          <cell r="R1887" t="str">
            <v>4005900693716</v>
          </cell>
          <cell r="S1887" t="str">
            <v>HE</v>
          </cell>
          <cell r="T1887">
            <v>96</v>
          </cell>
          <cell r="U1887">
            <v>56</v>
          </cell>
          <cell r="V1887">
            <v>190</v>
          </cell>
          <cell r="W1887" t="str">
            <v>MM</v>
          </cell>
          <cell r="X1887">
            <v>182</v>
          </cell>
          <cell r="Y1887">
            <v>107</v>
          </cell>
          <cell r="Z1887">
            <v>214</v>
          </cell>
          <cell r="AA1887" t="str">
            <v>MM</v>
          </cell>
          <cell r="AB1887">
            <v>373</v>
          </cell>
          <cell r="AC1887">
            <v>222</v>
          </cell>
          <cell r="AD1887">
            <v>228</v>
          </cell>
          <cell r="AE1887" t="str">
            <v>MM</v>
          </cell>
          <cell r="AF1887">
            <v>95</v>
          </cell>
          <cell r="AG1887" t="str">
            <v>G</v>
          </cell>
          <cell r="AH1887">
            <v>0.33</v>
          </cell>
          <cell r="AI1887" t="str">
            <v>KG</v>
          </cell>
          <cell r="AJ1887">
            <v>1.51</v>
          </cell>
          <cell r="AK1887" t="str">
            <v>KG</v>
          </cell>
          <cell r="AL1887" t="str">
            <v>10</v>
          </cell>
          <cell r="AM1887" t="str">
            <v>4</v>
          </cell>
          <cell r="AN1887" t="str">
            <v>40</v>
          </cell>
          <cell r="AO1887" t="str">
            <v>480</v>
          </cell>
        </row>
        <row r="1888">
          <cell r="D1888" t="str">
            <v>48732-00006-46</v>
          </cell>
          <cell r="E1888" t="str">
            <v>HP SPT_BRC_KN M 1PCS FR_NL</v>
          </cell>
          <cell r="F1888">
            <v>1</v>
          </cell>
          <cell r="G1888" t="str">
            <v>ST</v>
          </cell>
          <cell r="H1888">
            <v>1.1040000000000001</v>
          </cell>
          <cell r="I1888" t="str">
            <v>L</v>
          </cell>
          <cell r="J1888" t="str">
            <v>ST</v>
          </cell>
          <cell r="K1888" t="str">
            <v/>
          </cell>
          <cell r="L1888" t="str">
            <v>3</v>
          </cell>
          <cell r="M1888" t="str">
            <v>12</v>
          </cell>
          <cell r="N1888" t="str">
            <v>4005900693723</v>
          </cell>
          <cell r="O1888" t="str">
            <v>HE</v>
          </cell>
          <cell r="P1888" t="str">
            <v>4005900693730</v>
          </cell>
          <cell r="Q1888" t="str">
            <v>HE</v>
          </cell>
          <cell r="R1888" t="str">
            <v>4005900693747</v>
          </cell>
          <cell r="S1888" t="str">
            <v>HE</v>
          </cell>
          <cell r="T1888">
            <v>96</v>
          </cell>
          <cell r="U1888">
            <v>46</v>
          </cell>
          <cell r="V1888">
            <v>250</v>
          </cell>
          <cell r="W1888" t="str">
            <v>MM</v>
          </cell>
          <cell r="X1888">
            <v>147</v>
          </cell>
          <cell r="Y1888">
            <v>107</v>
          </cell>
          <cell r="Z1888">
            <v>269</v>
          </cell>
          <cell r="AA1888" t="str">
            <v>MM</v>
          </cell>
          <cell r="AB1888">
            <v>300</v>
          </cell>
          <cell r="AC1888">
            <v>222</v>
          </cell>
          <cell r="AD1888">
            <v>284</v>
          </cell>
          <cell r="AE1888" t="str">
            <v>MM</v>
          </cell>
          <cell r="AF1888">
            <v>195</v>
          </cell>
          <cell r="AG1888" t="str">
            <v>G</v>
          </cell>
          <cell r="AH1888">
            <v>0.65</v>
          </cell>
          <cell r="AI1888" t="str">
            <v>KG</v>
          </cell>
          <cell r="AJ1888">
            <v>2.79</v>
          </cell>
          <cell r="AK1888" t="str">
            <v>KG</v>
          </cell>
          <cell r="AL1888" t="str">
            <v>13</v>
          </cell>
          <cell r="AM1888" t="str">
            <v>3</v>
          </cell>
          <cell r="AN1888" t="str">
            <v>39</v>
          </cell>
          <cell r="AO1888" t="str">
            <v>468</v>
          </cell>
        </row>
        <row r="1889">
          <cell r="D1889" t="str">
            <v>48757-00001-40</v>
          </cell>
          <cell r="E1889" t="str">
            <v>HP AQP STE 6X7CM XL 1 PCS ID</v>
          </cell>
          <cell r="F1889">
            <v>1</v>
          </cell>
          <cell r="G1889" t="str">
            <v>ST</v>
          </cell>
          <cell r="H1889">
            <v>0</v>
          </cell>
          <cell r="I1889" t="str">
            <v/>
          </cell>
          <cell r="J1889" t="str">
            <v>ST</v>
          </cell>
          <cell r="K1889" t="str">
            <v/>
          </cell>
          <cell r="L1889" t="str">
            <v>0</v>
          </cell>
          <cell r="M1889" t="str">
            <v>0</v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>
            <v>0</v>
          </cell>
          <cell r="U1889">
            <v>0</v>
          </cell>
          <cell r="V1889">
            <v>0</v>
          </cell>
          <cell r="W1889" t="str">
            <v/>
          </cell>
          <cell r="X1889">
            <v>0</v>
          </cell>
          <cell r="Y1889">
            <v>0</v>
          </cell>
          <cell r="Z1889">
            <v>0</v>
          </cell>
          <cell r="AA1889" t="str">
            <v/>
          </cell>
          <cell r="AB1889">
            <v>0</v>
          </cell>
          <cell r="AC1889">
            <v>0</v>
          </cell>
          <cell r="AD1889">
            <v>0</v>
          </cell>
          <cell r="AE1889" t="str">
            <v/>
          </cell>
          <cell r="AF1889">
            <v>0</v>
          </cell>
          <cell r="AG1889" t="str">
            <v>G</v>
          </cell>
          <cell r="AH1889">
            <v>0</v>
          </cell>
          <cell r="AI1889" t="str">
            <v/>
          </cell>
          <cell r="AJ1889">
            <v>0</v>
          </cell>
          <cell r="AK1889" t="str">
            <v/>
          </cell>
          <cell r="AL1889" t="str">
            <v>0</v>
          </cell>
          <cell r="AM1889" t="str">
            <v>0</v>
          </cell>
          <cell r="AN1889" t="str">
            <v>0</v>
          </cell>
          <cell r="AO1889" t="str">
            <v>0</v>
          </cell>
        </row>
        <row r="1890">
          <cell r="D1890" t="str">
            <v>48758-00001-40</v>
          </cell>
          <cell r="E1890" t="str">
            <v>HP AQP STE 8X10CM XXL 1 PCS</v>
          </cell>
          <cell r="F1890">
            <v>1</v>
          </cell>
          <cell r="G1890" t="str">
            <v>ST</v>
          </cell>
          <cell r="H1890">
            <v>0</v>
          </cell>
          <cell r="I1890" t="str">
            <v/>
          </cell>
          <cell r="J1890" t="str">
            <v>ST</v>
          </cell>
          <cell r="K1890" t="str">
            <v/>
          </cell>
          <cell r="L1890" t="str">
            <v>0</v>
          </cell>
          <cell r="M1890" t="str">
            <v>0</v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>
            <v>0</v>
          </cell>
          <cell r="U1890">
            <v>0</v>
          </cell>
          <cell r="V1890">
            <v>0</v>
          </cell>
          <cell r="W1890" t="str">
            <v/>
          </cell>
          <cell r="X1890">
            <v>0</v>
          </cell>
          <cell r="Y1890">
            <v>0</v>
          </cell>
          <cell r="Z1890">
            <v>0</v>
          </cell>
          <cell r="AA1890" t="str">
            <v/>
          </cell>
          <cell r="AB1890">
            <v>0</v>
          </cell>
          <cell r="AC1890">
            <v>0</v>
          </cell>
          <cell r="AD1890">
            <v>0</v>
          </cell>
          <cell r="AE1890" t="str">
            <v/>
          </cell>
          <cell r="AF1890">
            <v>0</v>
          </cell>
          <cell r="AG1890" t="str">
            <v>G</v>
          </cell>
          <cell r="AH1890">
            <v>0</v>
          </cell>
          <cell r="AI1890" t="str">
            <v/>
          </cell>
          <cell r="AJ1890">
            <v>0</v>
          </cell>
          <cell r="AK1890" t="str">
            <v/>
          </cell>
          <cell r="AL1890" t="str">
            <v>0</v>
          </cell>
          <cell r="AM1890" t="str">
            <v>0</v>
          </cell>
          <cell r="AN1890" t="str">
            <v>0</v>
          </cell>
          <cell r="AO1890" t="str">
            <v>0</v>
          </cell>
        </row>
        <row r="1891">
          <cell r="D1891" t="str">
            <v>48759-00001-29</v>
          </cell>
          <cell r="E1891" t="str">
            <v>HP WND_SPY PHMB 0.04% 250ML ID</v>
          </cell>
          <cell r="F1891">
            <v>250</v>
          </cell>
          <cell r="G1891" t="str">
            <v>ML</v>
          </cell>
          <cell r="H1891">
            <v>0.47799999999999998</v>
          </cell>
          <cell r="I1891" t="str">
            <v>L</v>
          </cell>
          <cell r="J1891" t="str">
            <v>ST</v>
          </cell>
          <cell r="K1891" t="str">
            <v/>
          </cell>
          <cell r="L1891" t="str">
            <v>5</v>
          </cell>
          <cell r="M1891" t="str">
            <v>10</v>
          </cell>
          <cell r="N1891" t="str">
            <v>8999777015541</v>
          </cell>
          <cell r="O1891" t="str">
            <v>HE</v>
          </cell>
          <cell r="P1891" t="str">
            <v>8999777015558</v>
          </cell>
          <cell r="Q1891" t="str">
            <v>HE</v>
          </cell>
          <cell r="R1891" t="str">
            <v>8999777015565</v>
          </cell>
          <cell r="S1891" t="str">
            <v>HE</v>
          </cell>
          <cell r="T1891">
            <v>51</v>
          </cell>
          <cell r="U1891">
            <v>51</v>
          </cell>
          <cell r="V1891">
            <v>183.9</v>
          </cell>
          <cell r="W1891" t="str">
            <v>MM</v>
          </cell>
          <cell r="X1891">
            <v>255</v>
          </cell>
          <cell r="Y1891">
            <v>51</v>
          </cell>
          <cell r="Z1891">
            <v>183.9</v>
          </cell>
          <cell r="AA1891" t="str">
            <v>MM</v>
          </cell>
          <cell r="AB1891">
            <v>273</v>
          </cell>
          <cell r="AC1891">
            <v>117</v>
          </cell>
          <cell r="AD1891">
            <v>226</v>
          </cell>
          <cell r="AE1891" t="str">
            <v>MM</v>
          </cell>
          <cell r="AF1891">
            <v>283</v>
          </cell>
          <cell r="AG1891" t="str">
            <v>G</v>
          </cell>
          <cell r="AH1891">
            <v>1.415</v>
          </cell>
          <cell r="AI1891" t="str">
            <v>KG</v>
          </cell>
          <cell r="AJ1891">
            <v>2.83</v>
          </cell>
          <cell r="AK1891" t="str">
            <v>KG</v>
          </cell>
          <cell r="AL1891" t="str">
            <v>28</v>
          </cell>
          <cell r="AM1891" t="str">
            <v>4</v>
          </cell>
          <cell r="AN1891" t="str">
            <v>112</v>
          </cell>
          <cell r="AO1891" t="str">
            <v>1120</v>
          </cell>
        </row>
        <row r="1892">
          <cell r="D1892" t="str">
            <v>48759-00001-45</v>
          </cell>
          <cell r="E1892" t="str">
            <v>HP WND_SPY PHMB 0.04% 250ML ID</v>
          </cell>
          <cell r="F1892">
            <v>250</v>
          </cell>
          <cell r="G1892" t="str">
            <v>ML</v>
          </cell>
          <cell r="H1892">
            <v>0.47799999999999998</v>
          </cell>
          <cell r="I1892" t="str">
            <v>L</v>
          </cell>
          <cell r="J1892" t="str">
            <v>ST</v>
          </cell>
          <cell r="K1892" t="str">
            <v/>
          </cell>
          <cell r="L1892" t="str">
            <v>5</v>
          </cell>
          <cell r="M1892" t="str">
            <v>10</v>
          </cell>
          <cell r="N1892" t="str">
            <v>8999777015541</v>
          </cell>
          <cell r="O1892" t="str">
            <v>HE</v>
          </cell>
          <cell r="P1892" t="str">
            <v>8999777015558</v>
          </cell>
          <cell r="Q1892" t="str">
            <v>HE</v>
          </cell>
          <cell r="R1892" t="str">
            <v>8999777015565</v>
          </cell>
          <cell r="S1892" t="str">
            <v>HE</v>
          </cell>
          <cell r="T1892">
            <v>51</v>
          </cell>
          <cell r="U1892">
            <v>51</v>
          </cell>
          <cell r="V1892">
            <v>183.9</v>
          </cell>
          <cell r="W1892" t="str">
            <v>MM</v>
          </cell>
          <cell r="X1892">
            <v>255</v>
          </cell>
          <cell r="Y1892">
            <v>51</v>
          </cell>
          <cell r="Z1892">
            <v>183.9</v>
          </cell>
          <cell r="AA1892" t="str">
            <v>MM</v>
          </cell>
          <cell r="AB1892">
            <v>273</v>
          </cell>
          <cell r="AC1892">
            <v>117</v>
          </cell>
          <cell r="AD1892">
            <v>226</v>
          </cell>
          <cell r="AE1892" t="str">
            <v>MM</v>
          </cell>
          <cell r="AF1892">
            <v>283</v>
          </cell>
          <cell r="AG1892" t="str">
            <v>G</v>
          </cell>
          <cell r="AH1892">
            <v>1.415</v>
          </cell>
          <cell r="AI1892" t="str">
            <v>KG</v>
          </cell>
          <cell r="AJ1892">
            <v>2.83</v>
          </cell>
          <cell r="AK1892" t="str">
            <v>KG</v>
          </cell>
          <cell r="AL1892" t="str">
            <v>28</v>
          </cell>
          <cell r="AM1892" t="str">
            <v>4</v>
          </cell>
          <cell r="AN1892" t="str">
            <v>112</v>
          </cell>
          <cell r="AO1892" t="str">
            <v>1120</v>
          </cell>
        </row>
        <row r="1893">
          <cell r="D1893" t="str">
            <v>48759-00001-46</v>
          </cell>
          <cell r="E1893" t="str">
            <v>HP WND_SPY PHMB 0.04% 250ML ID</v>
          </cell>
          <cell r="F1893">
            <v>250</v>
          </cell>
          <cell r="G1893" t="str">
            <v>ML</v>
          </cell>
          <cell r="H1893">
            <v>0</v>
          </cell>
          <cell r="I1893" t="str">
            <v/>
          </cell>
          <cell r="J1893" t="str">
            <v>ST</v>
          </cell>
          <cell r="K1893" t="str">
            <v/>
          </cell>
          <cell r="L1893" t="str">
            <v>0</v>
          </cell>
          <cell r="M1893" t="str">
            <v>0</v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>
            <v>0</v>
          </cell>
          <cell r="U1893">
            <v>0</v>
          </cell>
          <cell r="V1893">
            <v>0</v>
          </cell>
          <cell r="W1893" t="str">
            <v/>
          </cell>
          <cell r="X1893">
            <v>0</v>
          </cell>
          <cell r="Y1893">
            <v>0</v>
          </cell>
          <cell r="Z1893">
            <v>0</v>
          </cell>
          <cell r="AA1893" t="str">
            <v/>
          </cell>
          <cell r="AB1893">
            <v>0</v>
          </cell>
          <cell r="AC1893">
            <v>0</v>
          </cell>
          <cell r="AD1893">
            <v>0</v>
          </cell>
          <cell r="AE1893" t="str">
            <v/>
          </cell>
          <cell r="AF1893">
            <v>0</v>
          </cell>
          <cell r="AG1893" t="str">
            <v>G</v>
          </cell>
          <cell r="AH1893">
            <v>0</v>
          </cell>
          <cell r="AI1893" t="str">
            <v/>
          </cell>
          <cell r="AJ1893">
            <v>0</v>
          </cell>
          <cell r="AK1893" t="str">
            <v/>
          </cell>
          <cell r="AL1893" t="str">
            <v>0</v>
          </cell>
          <cell r="AM1893" t="str">
            <v>0</v>
          </cell>
          <cell r="AN1893" t="str">
            <v>0</v>
          </cell>
          <cell r="AO1893" t="str">
            <v>0</v>
          </cell>
        </row>
        <row r="1894">
          <cell r="D1894" t="str">
            <v>48774-00000-00</v>
          </cell>
          <cell r="E1894" t="str">
            <v>HP KDS_PL MVL_AVG ASS 20PCS INT</v>
          </cell>
          <cell r="F1894">
            <v>20</v>
          </cell>
          <cell r="G1894" t="str">
            <v>ST</v>
          </cell>
          <cell r="H1894">
            <v>0.20799999999999999</v>
          </cell>
          <cell r="I1894" t="str">
            <v>L</v>
          </cell>
          <cell r="J1894" t="str">
            <v>ST</v>
          </cell>
          <cell r="K1894" t="str">
            <v/>
          </cell>
          <cell r="L1894" t="str">
            <v>0</v>
          </cell>
          <cell r="M1894" t="str">
            <v>10</v>
          </cell>
          <cell r="N1894" t="str">
            <v>4005900717672</v>
          </cell>
          <cell r="O1894" t="str">
            <v>HE</v>
          </cell>
          <cell r="P1894" t="str">
            <v/>
          </cell>
          <cell r="Q1894" t="str">
            <v/>
          </cell>
          <cell r="R1894" t="str">
            <v>4005900717689</v>
          </cell>
          <cell r="S1894" t="str">
            <v>HE</v>
          </cell>
          <cell r="T1894">
            <v>80</v>
          </cell>
          <cell r="U1894">
            <v>20</v>
          </cell>
          <cell r="V1894">
            <v>130</v>
          </cell>
          <cell r="W1894" t="str">
            <v>MM</v>
          </cell>
          <cell r="X1894">
            <v>0</v>
          </cell>
          <cell r="Y1894">
            <v>0</v>
          </cell>
          <cell r="Z1894">
            <v>0</v>
          </cell>
          <cell r="AA1894" t="str">
            <v/>
          </cell>
          <cell r="AB1894">
            <v>225</v>
          </cell>
          <cell r="AC1894">
            <v>95</v>
          </cell>
          <cell r="AD1894">
            <v>135</v>
          </cell>
          <cell r="AE1894" t="str">
            <v>MM</v>
          </cell>
          <cell r="AF1894">
            <v>1.7999999999999999E-2</v>
          </cell>
          <cell r="AG1894" t="str">
            <v>KG</v>
          </cell>
          <cell r="AH1894">
            <v>0</v>
          </cell>
          <cell r="AI1894" t="str">
            <v/>
          </cell>
          <cell r="AJ1894">
            <v>0.24</v>
          </cell>
          <cell r="AK1894" t="str">
            <v>KG</v>
          </cell>
          <cell r="AL1894" t="str">
            <v>42</v>
          </cell>
          <cell r="AM1894" t="str">
            <v>7</v>
          </cell>
          <cell r="AN1894" t="str">
            <v>294</v>
          </cell>
          <cell r="AO1894" t="str">
            <v>2940</v>
          </cell>
        </row>
        <row r="1895">
          <cell r="D1895" t="str">
            <v>48779-00002-40</v>
          </cell>
          <cell r="E1895" t="str">
            <v>HP CHSV_BDG 4MX6CM R 1PCS ID</v>
          </cell>
          <cell r="F1895">
            <v>1</v>
          </cell>
          <cell r="G1895" t="str">
            <v>ST</v>
          </cell>
          <cell r="H1895">
            <v>0.20599999999999999</v>
          </cell>
          <cell r="I1895" t="str">
            <v>L</v>
          </cell>
          <cell r="J1895" t="str">
            <v>ST</v>
          </cell>
          <cell r="K1895" t="str">
            <v>BDF Surabaya</v>
          </cell>
          <cell r="L1895" t="str">
            <v>0</v>
          </cell>
          <cell r="M1895" t="str">
            <v>12</v>
          </cell>
          <cell r="N1895" t="str">
            <v>8999777016029</v>
          </cell>
          <cell r="O1895" t="str">
            <v>HE</v>
          </cell>
          <cell r="P1895" t="str">
            <v/>
          </cell>
          <cell r="Q1895" t="str">
            <v/>
          </cell>
          <cell r="R1895" t="str">
            <v>8999777016036</v>
          </cell>
          <cell r="S1895" t="str">
            <v>HE</v>
          </cell>
          <cell r="T1895">
            <v>55</v>
          </cell>
          <cell r="U1895">
            <v>55</v>
          </cell>
          <cell r="V1895">
            <v>68</v>
          </cell>
          <cell r="W1895" t="str">
            <v>MM</v>
          </cell>
          <cell r="X1895">
            <v>0</v>
          </cell>
          <cell r="Y1895">
            <v>0</v>
          </cell>
          <cell r="Z1895">
            <v>0</v>
          </cell>
          <cell r="AA1895" t="str">
            <v/>
          </cell>
          <cell r="AB1895">
            <v>246</v>
          </cell>
          <cell r="AC1895">
            <v>186</v>
          </cell>
          <cell r="AD1895">
            <v>73</v>
          </cell>
          <cell r="AE1895" t="str">
            <v>MM</v>
          </cell>
          <cell r="AF1895">
            <v>23</v>
          </cell>
          <cell r="AG1895" t="str">
            <v>G</v>
          </cell>
          <cell r="AH1895">
            <v>0</v>
          </cell>
          <cell r="AI1895" t="str">
            <v/>
          </cell>
          <cell r="AJ1895">
            <v>0.316</v>
          </cell>
          <cell r="AK1895" t="str">
            <v>KG</v>
          </cell>
          <cell r="AL1895" t="str">
            <v>19</v>
          </cell>
          <cell r="AM1895" t="str">
            <v>13</v>
          </cell>
          <cell r="AN1895" t="str">
            <v>247</v>
          </cell>
          <cell r="AO1895" t="str">
            <v>2964</v>
          </cell>
        </row>
        <row r="1896">
          <cell r="D1896" t="str">
            <v>48779-00002-45</v>
          </cell>
          <cell r="E1896" t="str">
            <v>HP CHSV_BDG 4MX6CM R 1PCS ID</v>
          </cell>
          <cell r="F1896">
            <v>1</v>
          </cell>
          <cell r="G1896" t="str">
            <v>ST</v>
          </cell>
          <cell r="H1896">
            <v>0.20599999999999999</v>
          </cell>
          <cell r="I1896" t="str">
            <v>L</v>
          </cell>
          <cell r="J1896" t="str">
            <v>ST</v>
          </cell>
          <cell r="K1896" t="str">
            <v>BDF Surabaya</v>
          </cell>
          <cell r="L1896" t="str">
            <v>0</v>
          </cell>
          <cell r="M1896" t="str">
            <v>12</v>
          </cell>
          <cell r="N1896" t="str">
            <v>8999777016029</v>
          </cell>
          <cell r="O1896" t="str">
            <v>HE</v>
          </cell>
          <cell r="P1896" t="str">
            <v/>
          </cell>
          <cell r="Q1896" t="str">
            <v/>
          </cell>
          <cell r="R1896" t="str">
            <v>8999777016036</v>
          </cell>
          <cell r="S1896" t="str">
            <v>HE</v>
          </cell>
          <cell r="T1896">
            <v>55</v>
          </cell>
          <cell r="U1896">
            <v>55</v>
          </cell>
          <cell r="V1896">
            <v>68</v>
          </cell>
          <cell r="W1896" t="str">
            <v>MM</v>
          </cell>
          <cell r="X1896">
            <v>0</v>
          </cell>
          <cell r="Y1896">
            <v>0</v>
          </cell>
          <cell r="Z1896">
            <v>0</v>
          </cell>
          <cell r="AA1896" t="str">
            <v/>
          </cell>
          <cell r="AB1896">
            <v>246</v>
          </cell>
          <cell r="AC1896">
            <v>186</v>
          </cell>
          <cell r="AD1896">
            <v>73</v>
          </cell>
          <cell r="AE1896" t="str">
            <v>MM</v>
          </cell>
          <cell r="AF1896">
            <v>23</v>
          </cell>
          <cell r="AG1896" t="str">
            <v>G</v>
          </cell>
          <cell r="AH1896">
            <v>0</v>
          </cell>
          <cell r="AI1896" t="str">
            <v/>
          </cell>
          <cell r="AJ1896">
            <v>0.316</v>
          </cell>
          <cell r="AK1896" t="str">
            <v>KG</v>
          </cell>
          <cell r="AL1896" t="str">
            <v>19</v>
          </cell>
          <cell r="AM1896" t="str">
            <v>13</v>
          </cell>
          <cell r="AN1896" t="str">
            <v>247</v>
          </cell>
          <cell r="AO1896" t="str">
            <v>2964</v>
          </cell>
        </row>
        <row r="1897">
          <cell r="D1897" t="str">
            <v>48787-00000-46</v>
          </cell>
          <cell r="E1897" t="str">
            <v>HP WND_SPY PHMB 0.04% 50ML 1 ID MALANG</v>
          </cell>
          <cell r="F1897">
            <v>50</v>
          </cell>
          <cell r="G1897" t="str">
            <v>ML</v>
          </cell>
          <cell r="H1897">
            <v>0</v>
          </cell>
          <cell r="I1897" t="str">
            <v/>
          </cell>
          <cell r="J1897" t="str">
            <v>ST</v>
          </cell>
          <cell r="K1897" t="str">
            <v/>
          </cell>
          <cell r="L1897" t="str">
            <v>0</v>
          </cell>
          <cell r="M1897" t="str">
            <v>0</v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>
            <v>0</v>
          </cell>
          <cell r="U1897">
            <v>0</v>
          </cell>
          <cell r="V1897">
            <v>0</v>
          </cell>
          <cell r="W1897" t="str">
            <v/>
          </cell>
          <cell r="X1897">
            <v>0</v>
          </cell>
          <cell r="Y1897">
            <v>0</v>
          </cell>
          <cell r="Z1897">
            <v>0</v>
          </cell>
          <cell r="AA1897" t="str">
            <v/>
          </cell>
          <cell r="AB1897">
            <v>0</v>
          </cell>
          <cell r="AC1897">
            <v>0</v>
          </cell>
          <cell r="AD1897">
            <v>0</v>
          </cell>
          <cell r="AE1897" t="str">
            <v/>
          </cell>
          <cell r="AF1897">
            <v>0</v>
          </cell>
          <cell r="AG1897" t="str">
            <v>G</v>
          </cell>
          <cell r="AH1897">
            <v>0</v>
          </cell>
          <cell r="AI1897" t="str">
            <v/>
          </cell>
          <cell r="AJ1897">
            <v>0</v>
          </cell>
          <cell r="AK1897" t="str">
            <v/>
          </cell>
          <cell r="AL1897" t="str">
            <v>0</v>
          </cell>
          <cell r="AM1897" t="str">
            <v>0</v>
          </cell>
          <cell r="AN1897" t="str">
            <v>0</v>
          </cell>
          <cell r="AO1897" t="str">
            <v>0</v>
          </cell>
        </row>
        <row r="1898">
          <cell r="D1898" t="str">
            <v>48788-00000-45</v>
          </cell>
          <cell r="E1898" t="str">
            <v>HP AQP STE 6X7CM XL 1 PCS ID</v>
          </cell>
          <cell r="F1898">
            <v>1</v>
          </cell>
          <cell r="G1898" t="str">
            <v>ST</v>
          </cell>
          <cell r="H1898">
            <v>0.01</v>
          </cell>
          <cell r="I1898" t="str">
            <v>L</v>
          </cell>
          <cell r="J1898" t="str">
            <v>ST</v>
          </cell>
          <cell r="K1898" t="str">
            <v/>
          </cell>
          <cell r="L1898" t="str">
            <v>25</v>
          </cell>
          <cell r="M1898" t="str">
            <v>250</v>
          </cell>
          <cell r="N1898" t="str">
            <v>8999777016463</v>
          </cell>
          <cell r="O1898" t="str">
            <v>HE</v>
          </cell>
          <cell r="P1898" t="str">
            <v>8999777016470</v>
          </cell>
          <cell r="Q1898" t="str">
            <v>HE</v>
          </cell>
          <cell r="R1898" t="str">
            <v>8999777016487</v>
          </cell>
          <cell r="S1898" t="str">
            <v>HE</v>
          </cell>
          <cell r="T1898">
            <v>114</v>
          </cell>
          <cell r="U1898">
            <v>1</v>
          </cell>
          <cell r="V1898">
            <v>85</v>
          </cell>
          <cell r="W1898" t="str">
            <v>MM</v>
          </cell>
          <cell r="X1898">
            <v>120</v>
          </cell>
          <cell r="Y1898">
            <v>40</v>
          </cell>
          <cell r="Z1898">
            <v>90</v>
          </cell>
          <cell r="AA1898" t="str">
            <v>MM</v>
          </cell>
          <cell r="AB1898">
            <v>215</v>
          </cell>
          <cell r="AC1898">
            <v>195</v>
          </cell>
          <cell r="AD1898">
            <v>145</v>
          </cell>
          <cell r="AE1898" t="str">
            <v>MM</v>
          </cell>
          <cell r="AF1898">
            <v>2.2000000000000002</v>
          </cell>
          <cell r="AG1898" t="str">
            <v>G</v>
          </cell>
          <cell r="AH1898">
            <v>7.0000000000000007E-2</v>
          </cell>
          <cell r="AI1898" t="str">
            <v>KG</v>
          </cell>
          <cell r="AJ1898">
            <v>0.78400000000000003</v>
          </cell>
          <cell r="AK1898" t="str">
            <v>KG</v>
          </cell>
          <cell r="AL1898" t="str">
            <v>21</v>
          </cell>
          <cell r="AM1898" t="str">
            <v>6</v>
          </cell>
          <cell r="AN1898" t="str">
            <v>126</v>
          </cell>
          <cell r="AO1898" t="str">
            <v>31500</v>
          </cell>
        </row>
        <row r="1899">
          <cell r="D1899" t="str">
            <v>48788-00000-46</v>
          </cell>
          <cell r="E1899" t="str">
            <v>HP AQP STE 6X7CM XL 1 PCS ID</v>
          </cell>
          <cell r="F1899">
            <v>1</v>
          </cell>
          <cell r="G1899" t="str">
            <v>ST</v>
          </cell>
          <cell r="H1899">
            <v>0.01</v>
          </cell>
          <cell r="I1899" t="str">
            <v>L</v>
          </cell>
          <cell r="J1899" t="str">
            <v>ST</v>
          </cell>
          <cell r="K1899" t="str">
            <v/>
          </cell>
          <cell r="L1899" t="str">
            <v>25</v>
          </cell>
          <cell r="M1899" t="str">
            <v>250</v>
          </cell>
          <cell r="N1899" t="str">
            <v>8999777016463</v>
          </cell>
          <cell r="O1899" t="str">
            <v>HE</v>
          </cell>
          <cell r="P1899" t="str">
            <v>8999777016470</v>
          </cell>
          <cell r="Q1899" t="str">
            <v>HE</v>
          </cell>
          <cell r="R1899" t="str">
            <v>8999777016487</v>
          </cell>
          <cell r="S1899" t="str">
            <v>HE</v>
          </cell>
          <cell r="T1899">
            <v>114</v>
          </cell>
          <cell r="U1899">
            <v>1</v>
          </cell>
          <cell r="V1899">
            <v>85</v>
          </cell>
          <cell r="W1899" t="str">
            <v>MM</v>
          </cell>
          <cell r="X1899">
            <v>120</v>
          </cell>
          <cell r="Y1899">
            <v>40</v>
          </cell>
          <cell r="Z1899">
            <v>90</v>
          </cell>
          <cell r="AA1899" t="str">
            <v>MM</v>
          </cell>
          <cell r="AB1899">
            <v>215</v>
          </cell>
          <cell r="AC1899">
            <v>195</v>
          </cell>
          <cell r="AD1899">
            <v>145</v>
          </cell>
          <cell r="AE1899" t="str">
            <v>MM</v>
          </cell>
          <cell r="AF1899">
            <v>2.2000000000000002</v>
          </cell>
          <cell r="AG1899" t="str">
            <v>G</v>
          </cell>
          <cell r="AH1899">
            <v>7.0000000000000007E-2</v>
          </cell>
          <cell r="AI1899" t="str">
            <v>KG</v>
          </cell>
          <cell r="AJ1899">
            <v>0.78400000000000003</v>
          </cell>
          <cell r="AK1899" t="str">
            <v>KG</v>
          </cell>
          <cell r="AL1899" t="str">
            <v>21</v>
          </cell>
          <cell r="AM1899" t="str">
            <v>6</v>
          </cell>
          <cell r="AN1899" t="str">
            <v>126</v>
          </cell>
          <cell r="AO1899" t="str">
            <v>31500</v>
          </cell>
        </row>
        <row r="1900">
          <cell r="D1900" t="str">
            <v>48791-00000-40</v>
          </cell>
          <cell r="E1900" t="str">
            <v>HP AQP STE 8X10CM XXL 25 ID</v>
          </cell>
          <cell r="F1900">
            <v>25</v>
          </cell>
          <cell r="G1900" t="str">
            <v>ST</v>
          </cell>
          <cell r="H1900">
            <v>0.71299999999999997</v>
          </cell>
          <cell r="I1900" t="str">
            <v>L</v>
          </cell>
          <cell r="J1900" t="str">
            <v>ST</v>
          </cell>
          <cell r="K1900" t="str">
            <v>BDF Surabaya</v>
          </cell>
          <cell r="L1900" t="str">
            <v>0</v>
          </cell>
          <cell r="M1900" t="str">
            <v>10</v>
          </cell>
          <cell r="N1900" t="str">
            <v>8999777016500</v>
          </cell>
          <cell r="O1900" t="str">
            <v>HE</v>
          </cell>
          <cell r="P1900" t="str">
            <v/>
          </cell>
          <cell r="Q1900" t="str">
            <v/>
          </cell>
          <cell r="R1900" t="str">
            <v>8999777016517</v>
          </cell>
          <cell r="S1900" t="str">
            <v>HE</v>
          </cell>
          <cell r="T1900">
            <v>155</v>
          </cell>
          <cell r="U1900">
            <v>40</v>
          </cell>
          <cell r="V1900">
            <v>115</v>
          </cell>
          <cell r="W1900" t="str">
            <v>MM</v>
          </cell>
          <cell r="X1900">
            <v>0</v>
          </cell>
          <cell r="Y1900">
            <v>0</v>
          </cell>
          <cell r="Z1900">
            <v>0</v>
          </cell>
          <cell r="AA1900" t="str">
            <v/>
          </cell>
          <cell r="AB1900">
            <v>245</v>
          </cell>
          <cell r="AC1900">
            <v>216</v>
          </cell>
          <cell r="AD1900">
            <v>178</v>
          </cell>
          <cell r="AE1900" t="str">
            <v>MM</v>
          </cell>
          <cell r="AF1900">
            <v>122.64100000000001</v>
          </cell>
          <cell r="AG1900" t="str">
            <v>G</v>
          </cell>
          <cell r="AH1900">
            <v>0</v>
          </cell>
          <cell r="AI1900" t="str">
            <v/>
          </cell>
          <cell r="AJ1900">
            <v>1.3360000000000001</v>
          </cell>
          <cell r="AK1900" t="str">
            <v>KG</v>
          </cell>
          <cell r="AL1900" t="str">
            <v>15</v>
          </cell>
          <cell r="AM1900" t="str">
            <v>5</v>
          </cell>
          <cell r="AN1900" t="str">
            <v>75</v>
          </cell>
          <cell r="AO1900" t="str">
            <v>750</v>
          </cell>
        </row>
        <row r="1901">
          <cell r="D1901" t="str">
            <v>48797-00000-45</v>
          </cell>
          <cell r="E1901" t="str">
            <v>HP AQP STE 8X10CM XXL 1 PCS ID</v>
          </cell>
          <cell r="F1901">
            <v>1</v>
          </cell>
          <cell r="G1901" t="str">
            <v>ST</v>
          </cell>
          <cell r="H1901">
            <v>1.6E-2</v>
          </cell>
          <cell r="I1901" t="str">
            <v>L</v>
          </cell>
          <cell r="J1901" t="str">
            <v>ST</v>
          </cell>
          <cell r="K1901" t="str">
            <v/>
          </cell>
          <cell r="L1901" t="str">
            <v>25</v>
          </cell>
          <cell r="M1901" t="str">
            <v>250</v>
          </cell>
          <cell r="N1901" t="str">
            <v>8999777016494</v>
          </cell>
          <cell r="O1901" t="str">
            <v>HE</v>
          </cell>
          <cell r="P1901" t="str">
            <v>8999777016500</v>
          </cell>
          <cell r="Q1901" t="str">
            <v>HE</v>
          </cell>
          <cell r="R1901" t="str">
            <v>8999777016517</v>
          </cell>
          <cell r="S1901" t="str">
            <v>HE</v>
          </cell>
          <cell r="T1901">
            <v>149</v>
          </cell>
          <cell r="U1901">
            <v>1</v>
          </cell>
          <cell r="V1901">
            <v>110</v>
          </cell>
          <cell r="W1901" t="str">
            <v>MM</v>
          </cell>
          <cell r="X1901">
            <v>155</v>
          </cell>
          <cell r="Y1901">
            <v>40</v>
          </cell>
          <cell r="Z1901">
            <v>115</v>
          </cell>
          <cell r="AA1901" t="str">
            <v>MM</v>
          </cell>
          <cell r="AB1901">
            <v>245</v>
          </cell>
          <cell r="AC1901">
            <v>216</v>
          </cell>
          <cell r="AD1901">
            <v>178</v>
          </cell>
          <cell r="AE1901" t="str">
            <v>MM</v>
          </cell>
          <cell r="AF1901">
            <v>4.1500000000000004</v>
          </cell>
          <cell r="AG1901" t="str">
            <v>G</v>
          </cell>
          <cell r="AH1901">
            <v>122.64100000000001</v>
          </cell>
          <cell r="AI1901" t="str">
            <v>G</v>
          </cell>
          <cell r="AJ1901">
            <v>1.3360000000000001</v>
          </cell>
          <cell r="AK1901" t="str">
            <v>KG</v>
          </cell>
          <cell r="AL1901" t="str">
            <v>15</v>
          </cell>
          <cell r="AM1901" t="str">
            <v>5</v>
          </cell>
          <cell r="AN1901" t="str">
            <v>75</v>
          </cell>
          <cell r="AO1901" t="str">
            <v>18750</v>
          </cell>
        </row>
        <row r="1902">
          <cell r="D1902" t="str">
            <v>48797-00000-46</v>
          </cell>
          <cell r="E1902" t="str">
            <v>HP AQP STE 8X10CM XXL 1 PCS ID</v>
          </cell>
          <cell r="F1902">
            <v>1</v>
          </cell>
          <cell r="G1902" t="str">
            <v>ST</v>
          </cell>
          <cell r="H1902">
            <v>1.6E-2</v>
          </cell>
          <cell r="I1902" t="str">
            <v>L</v>
          </cell>
          <cell r="J1902" t="str">
            <v>ST</v>
          </cell>
          <cell r="K1902" t="str">
            <v/>
          </cell>
          <cell r="L1902" t="str">
            <v>25</v>
          </cell>
          <cell r="M1902" t="str">
            <v>250</v>
          </cell>
          <cell r="N1902" t="str">
            <v>8999777016494</v>
          </cell>
          <cell r="O1902" t="str">
            <v>HE</v>
          </cell>
          <cell r="P1902" t="str">
            <v>8999777016500</v>
          </cell>
          <cell r="Q1902" t="str">
            <v>HE</v>
          </cell>
          <cell r="R1902" t="str">
            <v>8999777016517</v>
          </cell>
          <cell r="S1902" t="str">
            <v>HE</v>
          </cell>
          <cell r="T1902">
            <v>149</v>
          </cell>
          <cell r="U1902">
            <v>1</v>
          </cell>
          <cell r="V1902">
            <v>110</v>
          </cell>
          <cell r="W1902" t="str">
            <v>MM</v>
          </cell>
          <cell r="X1902">
            <v>155</v>
          </cell>
          <cell r="Y1902">
            <v>40</v>
          </cell>
          <cell r="Z1902">
            <v>115</v>
          </cell>
          <cell r="AA1902" t="str">
            <v>MM</v>
          </cell>
          <cell r="AB1902">
            <v>245</v>
          </cell>
          <cell r="AC1902">
            <v>216</v>
          </cell>
          <cell r="AD1902">
            <v>178</v>
          </cell>
          <cell r="AE1902" t="str">
            <v>MM</v>
          </cell>
          <cell r="AF1902">
            <v>4.1500000000000004</v>
          </cell>
          <cell r="AG1902" t="str">
            <v>G</v>
          </cell>
          <cell r="AH1902">
            <v>122.64100000000001</v>
          </cell>
          <cell r="AI1902" t="str">
            <v>G</v>
          </cell>
          <cell r="AJ1902">
            <v>1.3360000000000001</v>
          </cell>
          <cell r="AK1902" t="str">
            <v>KG</v>
          </cell>
          <cell r="AL1902" t="str">
            <v>15</v>
          </cell>
          <cell r="AM1902" t="str">
            <v>5</v>
          </cell>
          <cell r="AN1902" t="str">
            <v>75</v>
          </cell>
          <cell r="AO1902" t="str">
            <v>18750</v>
          </cell>
        </row>
        <row r="1903">
          <cell r="D1903" t="str">
            <v>76109-09000-02</v>
          </cell>
          <cell r="E1903" t="str">
            <v>HP FAB STR HL ASS 10 ID 76109</v>
          </cell>
          <cell r="F1903">
            <v>0</v>
          </cell>
          <cell r="G1903" t="str">
            <v/>
          </cell>
          <cell r="H1903">
            <v>0.78900000000000003</v>
          </cell>
          <cell r="I1903" t="str">
            <v>L</v>
          </cell>
          <cell r="J1903" t="str">
            <v>ST</v>
          </cell>
          <cell r="K1903" t="str">
            <v/>
          </cell>
          <cell r="L1903" t="str">
            <v>30</v>
          </cell>
          <cell r="M1903" t="str">
            <v>180</v>
          </cell>
          <cell r="N1903" t="str">
            <v>8999777761097</v>
          </cell>
          <cell r="O1903" t="str">
            <v>HE</v>
          </cell>
          <cell r="P1903" t="str">
            <v>08999777002497</v>
          </cell>
          <cell r="Q1903" t="str">
            <v>IC</v>
          </cell>
          <cell r="R1903" t="str">
            <v>18999777761094</v>
          </cell>
          <cell r="S1903" t="str">
            <v>IC</v>
          </cell>
          <cell r="T1903">
            <v>80</v>
          </cell>
          <cell r="U1903">
            <v>93</v>
          </cell>
          <cell r="V1903">
            <v>106</v>
          </cell>
          <cell r="W1903" t="str">
            <v>MM</v>
          </cell>
          <cell r="X1903">
            <v>167</v>
          </cell>
          <cell r="Y1903">
            <v>93</v>
          </cell>
          <cell r="Z1903">
            <v>109</v>
          </cell>
          <cell r="AA1903" t="str">
            <v>MM</v>
          </cell>
          <cell r="AB1903">
            <v>301</v>
          </cell>
          <cell r="AC1903">
            <v>179</v>
          </cell>
          <cell r="AD1903">
            <v>232</v>
          </cell>
          <cell r="AE1903" t="str">
            <v>MM</v>
          </cell>
          <cell r="AF1903">
            <v>0.01</v>
          </cell>
          <cell r="AG1903" t="str">
            <v>KG</v>
          </cell>
          <cell r="AH1903">
            <v>0.32300000000000001</v>
          </cell>
          <cell r="AI1903" t="str">
            <v>KG</v>
          </cell>
          <cell r="AJ1903">
            <v>2.1030000000000002</v>
          </cell>
          <cell r="AK1903" t="str">
            <v>KG</v>
          </cell>
          <cell r="AL1903" t="str">
            <v>12</v>
          </cell>
          <cell r="AM1903" t="str">
            <v>6</v>
          </cell>
          <cell r="AN1903" t="str">
            <v>72</v>
          </cell>
          <cell r="AO1903" t="str">
            <v>12960</v>
          </cell>
        </row>
        <row r="1904">
          <cell r="D1904" t="str">
            <v>76539-09001-01</v>
          </cell>
          <cell r="E1904" t="str">
            <v>HP KOYO HANGAT RI 10'S RESEALABLE</v>
          </cell>
          <cell r="F1904">
            <v>0</v>
          </cell>
          <cell r="G1904" t="str">
            <v/>
          </cell>
          <cell r="H1904">
            <v>4.2999999999999997E-2</v>
          </cell>
          <cell r="I1904" t="str">
            <v>L</v>
          </cell>
          <cell r="J1904" t="str">
            <v>ST</v>
          </cell>
          <cell r="K1904" t="str">
            <v/>
          </cell>
          <cell r="L1904" t="str">
            <v>10</v>
          </cell>
          <cell r="M1904" t="str">
            <v>200</v>
          </cell>
          <cell r="N1904" t="str">
            <v>8999777765392</v>
          </cell>
          <cell r="O1904" t="str">
            <v>HE</v>
          </cell>
          <cell r="P1904" t="str">
            <v>8999777001162</v>
          </cell>
          <cell r="Q1904" t="str">
            <v>HE</v>
          </cell>
          <cell r="R1904" t="str">
            <v>8999777001179</v>
          </cell>
          <cell r="S1904" t="str">
            <v>HE</v>
          </cell>
          <cell r="T1904">
            <v>75</v>
          </cell>
          <cell r="U1904">
            <v>5</v>
          </cell>
          <cell r="V1904">
            <v>115</v>
          </cell>
          <cell r="W1904" t="str">
            <v>MM</v>
          </cell>
          <cell r="X1904">
            <v>80</v>
          </cell>
          <cell r="Y1904">
            <v>55</v>
          </cell>
          <cell r="Z1904">
            <v>118</v>
          </cell>
          <cell r="AA1904" t="str">
            <v>MM</v>
          </cell>
          <cell r="AB1904">
            <v>418</v>
          </cell>
          <cell r="AC1904">
            <v>236</v>
          </cell>
          <cell r="AD1904">
            <v>144</v>
          </cell>
          <cell r="AE1904" t="str">
            <v>MM</v>
          </cell>
          <cell r="AF1904">
            <v>1.0999999999999999E-2</v>
          </cell>
          <cell r="AG1904" t="str">
            <v>KG</v>
          </cell>
          <cell r="AH1904">
            <v>0.12</v>
          </cell>
          <cell r="AI1904" t="str">
            <v>KG</v>
          </cell>
          <cell r="AJ1904">
            <v>2.68</v>
          </cell>
          <cell r="AK1904" t="str">
            <v>KG</v>
          </cell>
          <cell r="AL1904" t="str">
            <v>7</v>
          </cell>
          <cell r="AM1904" t="str">
            <v>5</v>
          </cell>
          <cell r="AN1904" t="str">
            <v>35</v>
          </cell>
          <cell r="AO1904" t="str">
            <v>7000</v>
          </cell>
        </row>
        <row r="1905">
          <cell r="D1905" t="str">
            <v>76539-09002-01</v>
          </cell>
          <cell r="E1905" t="str">
            <v>HP KOYO HANGAT RI 2'S RENCENG</v>
          </cell>
          <cell r="F1905">
            <v>0</v>
          </cell>
          <cell r="G1905" t="str">
            <v/>
          </cell>
          <cell r="H1905">
            <v>6.0000000000000001E-3</v>
          </cell>
          <cell r="I1905" t="str">
            <v>L</v>
          </cell>
          <cell r="J1905" t="str">
            <v>ST</v>
          </cell>
          <cell r="K1905" t="str">
            <v/>
          </cell>
          <cell r="L1905" t="str">
            <v>0</v>
          </cell>
          <cell r="M1905" t="str">
            <v>1000</v>
          </cell>
          <cell r="N1905" t="str">
            <v>8999777001186</v>
          </cell>
          <cell r="O1905" t="str">
            <v>HE</v>
          </cell>
          <cell r="P1905" t="str">
            <v/>
          </cell>
          <cell r="Q1905" t="str">
            <v/>
          </cell>
          <cell r="R1905" t="str">
            <v>8999777001193</v>
          </cell>
          <cell r="S1905" t="str">
            <v>HE</v>
          </cell>
          <cell r="T1905">
            <v>60</v>
          </cell>
          <cell r="U1905">
            <v>100</v>
          </cell>
          <cell r="V1905">
            <v>1</v>
          </cell>
          <cell r="W1905" t="str">
            <v>MM</v>
          </cell>
          <cell r="X1905">
            <v>0</v>
          </cell>
          <cell r="Y1905">
            <v>0</v>
          </cell>
          <cell r="Z1905">
            <v>0</v>
          </cell>
          <cell r="AA1905" t="str">
            <v/>
          </cell>
          <cell r="AB1905">
            <v>346</v>
          </cell>
          <cell r="AC1905">
            <v>326</v>
          </cell>
          <cell r="AD1905">
            <v>232</v>
          </cell>
          <cell r="AE1905" t="str">
            <v>MM</v>
          </cell>
          <cell r="AF1905">
            <v>5.0000000000000001E-3</v>
          </cell>
          <cell r="AG1905" t="str">
            <v>KG</v>
          </cell>
          <cell r="AH1905">
            <v>0</v>
          </cell>
          <cell r="AI1905" t="str">
            <v/>
          </cell>
          <cell r="AJ1905">
            <v>5.242</v>
          </cell>
          <cell r="AK1905" t="str">
            <v>KG</v>
          </cell>
          <cell r="AL1905" t="str">
            <v>6</v>
          </cell>
          <cell r="AM1905" t="str">
            <v>5</v>
          </cell>
          <cell r="AN1905" t="str">
            <v>30</v>
          </cell>
          <cell r="AO1905" t="str">
            <v>30000</v>
          </cell>
        </row>
        <row r="1906">
          <cell r="D1906" t="str">
            <v>76539-09004-00</v>
          </cell>
          <cell r="E1906" t="str">
            <v>HP BIG PATCH HANGAT 5S</v>
          </cell>
          <cell r="F1906">
            <v>0</v>
          </cell>
          <cell r="G1906" t="str">
            <v/>
          </cell>
          <cell r="H1906">
            <v>7.0000000000000007E-2</v>
          </cell>
          <cell r="I1906" t="str">
            <v>L</v>
          </cell>
          <cell r="J1906" t="str">
            <v>ST</v>
          </cell>
          <cell r="K1906" t="str">
            <v/>
          </cell>
          <cell r="L1906" t="str">
            <v>5</v>
          </cell>
          <cell r="M1906" t="str">
            <v>100</v>
          </cell>
          <cell r="N1906" t="str">
            <v>8999777012465</v>
          </cell>
          <cell r="O1906" t="str">
            <v>HE</v>
          </cell>
          <cell r="P1906" t="str">
            <v>8999777012472</v>
          </cell>
          <cell r="Q1906" t="str">
            <v>HE</v>
          </cell>
          <cell r="R1906" t="str">
            <v>8999777012489</v>
          </cell>
          <cell r="S1906" t="str">
            <v>HE</v>
          </cell>
          <cell r="T1906">
            <v>110</v>
          </cell>
          <cell r="U1906">
            <v>4</v>
          </cell>
          <cell r="V1906">
            <v>160</v>
          </cell>
          <cell r="W1906" t="str">
            <v>MM</v>
          </cell>
          <cell r="X1906">
            <v>115</v>
          </cell>
          <cell r="Y1906">
            <v>20</v>
          </cell>
          <cell r="Z1906">
            <v>165</v>
          </cell>
          <cell r="AA1906" t="str">
            <v>MM</v>
          </cell>
          <cell r="AB1906">
            <v>246</v>
          </cell>
          <cell r="AC1906">
            <v>231</v>
          </cell>
          <cell r="AD1906">
            <v>192</v>
          </cell>
          <cell r="AE1906" t="str">
            <v>MM</v>
          </cell>
          <cell r="AF1906">
            <v>15.87</v>
          </cell>
          <cell r="AG1906" t="str">
            <v>G</v>
          </cell>
          <cell r="AH1906">
            <v>9.7000000000000003E-2</v>
          </cell>
          <cell r="AI1906" t="str">
            <v>KG</v>
          </cell>
          <cell r="AJ1906">
            <v>2.14</v>
          </cell>
          <cell r="AK1906" t="str">
            <v>KG</v>
          </cell>
          <cell r="AL1906" t="str">
            <v>15</v>
          </cell>
          <cell r="AM1906" t="str">
            <v>7</v>
          </cell>
          <cell r="AN1906" t="str">
            <v>105</v>
          </cell>
          <cell r="AO1906" t="str">
            <v>10500</v>
          </cell>
        </row>
        <row r="1907">
          <cell r="D1907" t="str">
            <v>76539-09004-01</v>
          </cell>
          <cell r="E1907" t="str">
            <v>HP BIG PATCH HANGAT 5S</v>
          </cell>
          <cell r="F1907">
            <v>0</v>
          </cell>
          <cell r="G1907" t="str">
            <v/>
          </cell>
          <cell r="H1907">
            <v>0</v>
          </cell>
          <cell r="I1907" t="str">
            <v/>
          </cell>
          <cell r="J1907" t="str">
            <v>ST</v>
          </cell>
          <cell r="K1907" t="str">
            <v/>
          </cell>
          <cell r="L1907" t="str">
            <v>0</v>
          </cell>
          <cell r="M1907" t="str">
            <v>0</v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>
            <v>0</v>
          </cell>
          <cell r="U1907">
            <v>0</v>
          </cell>
          <cell r="V1907">
            <v>0</v>
          </cell>
          <cell r="W1907" t="str">
            <v/>
          </cell>
          <cell r="X1907">
            <v>0</v>
          </cell>
          <cell r="Y1907">
            <v>0</v>
          </cell>
          <cell r="Z1907">
            <v>0</v>
          </cell>
          <cell r="AA1907" t="str">
            <v/>
          </cell>
          <cell r="AB1907">
            <v>0</v>
          </cell>
          <cell r="AC1907">
            <v>0</v>
          </cell>
          <cell r="AD1907">
            <v>0</v>
          </cell>
          <cell r="AE1907" t="str">
            <v/>
          </cell>
          <cell r="AF1907">
            <v>0</v>
          </cell>
          <cell r="AG1907" t="str">
            <v>G</v>
          </cell>
          <cell r="AH1907">
            <v>0</v>
          </cell>
          <cell r="AI1907" t="str">
            <v/>
          </cell>
          <cell r="AJ1907">
            <v>0</v>
          </cell>
          <cell r="AK1907" t="str">
            <v/>
          </cell>
          <cell r="AL1907" t="str">
            <v>0</v>
          </cell>
          <cell r="AM1907" t="str">
            <v>0</v>
          </cell>
          <cell r="AN1907" t="str">
            <v>0</v>
          </cell>
          <cell r="AO1907" t="str">
            <v>0</v>
          </cell>
        </row>
        <row r="1908">
          <cell r="D1908" t="str">
            <v>76768-09001-01</v>
          </cell>
          <cell r="E1908" t="str">
            <v>HP FAB STR 8 ID JUNIOR FUN</v>
          </cell>
          <cell r="F1908">
            <v>0</v>
          </cell>
          <cell r="G1908" t="str">
            <v/>
          </cell>
          <cell r="H1908">
            <v>0.78900000000000003</v>
          </cell>
          <cell r="I1908" t="str">
            <v>L</v>
          </cell>
          <cell r="J1908" t="str">
            <v>ST</v>
          </cell>
          <cell r="K1908" t="str">
            <v/>
          </cell>
          <cell r="L1908" t="str">
            <v>30</v>
          </cell>
          <cell r="M1908" t="str">
            <v>180</v>
          </cell>
          <cell r="N1908" t="str">
            <v>4005800045998</v>
          </cell>
          <cell r="O1908" t="str">
            <v>HE</v>
          </cell>
          <cell r="P1908" t="str">
            <v>04005801045997</v>
          </cell>
          <cell r="Q1908" t="str">
            <v>IC</v>
          </cell>
          <cell r="R1908" t="str">
            <v>04005802045996</v>
          </cell>
          <cell r="S1908" t="str">
            <v>IC</v>
          </cell>
          <cell r="T1908">
            <v>80</v>
          </cell>
          <cell r="U1908">
            <v>93</v>
          </cell>
          <cell r="V1908">
            <v>106</v>
          </cell>
          <cell r="W1908" t="str">
            <v>MM</v>
          </cell>
          <cell r="X1908">
            <v>167</v>
          </cell>
          <cell r="Y1908">
            <v>93</v>
          </cell>
          <cell r="Z1908">
            <v>109</v>
          </cell>
          <cell r="AA1908" t="str">
            <v>MM</v>
          </cell>
          <cell r="AB1908">
            <v>301</v>
          </cell>
          <cell r="AC1908">
            <v>179</v>
          </cell>
          <cell r="AD1908">
            <v>232</v>
          </cell>
          <cell r="AE1908" t="str">
            <v>MM</v>
          </cell>
          <cell r="AF1908">
            <v>8.0000000000000002E-3</v>
          </cell>
          <cell r="AG1908" t="str">
            <v>KG</v>
          </cell>
          <cell r="AH1908">
            <v>0.26100000000000001</v>
          </cell>
          <cell r="AI1908" t="str">
            <v>KG</v>
          </cell>
          <cell r="AJ1908">
            <v>1.736</v>
          </cell>
          <cell r="AK1908" t="str">
            <v>KG</v>
          </cell>
          <cell r="AL1908" t="str">
            <v>12</v>
          </cell>
          <cell r="AM1908" t="str">
            <v>5</v>
          </cell>
          <cell r="AN1908" t="str">
            <v>60</v>
          </cell>
          <cell r="AO1908" t="str">
            <v>10800</v>
          </cell>
        </row>
        <row r="1909">
          <cell r="D1909" t="str">
            <v>76768-09001-02</v>
          </cell>
          <cell r="E1909" t="str">
            <v>HP FAB STR 8 ID JUNIOR FUN (TH)</v>
          </cell>
          <cell r="F1909">
            <v>0</v>
          </cell>
          <cell r="G1909" t="str">
            <v/>
          </cell>
          <cell r="H1909">
            <v>0.78900000000000003</v>
          </cell>
          <cell r="I1909" t="str">
            <v>L</v>
          </cell>
          <cell r="J1909" t="str">
            <v>ST</v>
          </cell>
          <cell r="K1909" t="str">
            <v/>
          </cell>
          <cell r="L1909" t="str">
            <v>30</v>
          </cell>
          <cell r="M1909" t="str">
            <v>180</v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>
            <v>80</v>
          </cell>
          <cell r="U1909">
            <v>93</v>
          </cell>
          <cell r="V1909">
            <v>106</v>
          </cell>
          <cell r="W1909" t="str">
            <v>MM</v>
          </cell>
          <cell r="X1909">
            <v>167</v>
          </cell>
          <cell r="Y1909">
            <v>93</v>
          </cell>
          <cell r="Z1909">
            <v>109</v>
          </cell>
          <cell r="AA1909" t="str">
            <v>MM</v>
          </cell>
          <cell r="AB1909">
            <v>301</v>
          </cell>
          <cell r="AC1909">
            <v>179</v>
          </cell>
          <cell r="AD1909">
            <v>232</v>
          </cell>
          <cell r="AE1909" t="str">
            <v>MM</v>
          </cell>
          <cell r="AF1909">
            <v>8.0000000000000002E-3</v>
          </cell>
          <cell r="AG1909" t="str">
            <v>KG</v>
          </cell>
          <cell r="AH1909">
            <v>0.26100000000000001</v>
          </cell>
          <cell r="AI1909" t="str">
            <v>KG</v>
          </cell>
          <cell r="AJ1909">
            <v>1.736</v>
          </cell>
          <cell r="AK1909" t="str">
            <v>KG</v>
          </cell>
          <cell r="AL1909" t="str">
            <v>12</v>
          </cell>
          <cell r="AM1909" t="str">
            <v>5</v>
          </cell>
          <cell r="AN1909" t="str">
            <v>60</v>
          </cell>
          <cell r="AO1909" t="str">
            <v>10800</v>
          </cell>
        </row>
        <row r="1910">
          <cell r="D1910" t="str">
            <v>76768-09001-03</v>
          </cell>
          <cell r="E1910" t="str">
            <v>HP FAB STR 8 ID JUNIOR FUN</v>
          </cell>
          <cell r="F1910">
            <v>8</v>
          </cell>
          <cell r="G1910" t="str">
            <v>ST</v>
          </cell>
          <cell r="H1910">
            <v>0.78900000000000003</v>
          </cell>
          <cell r="I1910" t="str">
            <v>L</v>
          </cell>
          <cell r="J1910" t="str">
            <v>ST</v>
          </cell>
          <cell r="K1910" t="str">
            <v>BDF Surabaya</v>
          </cell>
          <cell r="L1910" t="str">
            <v>30</v>
          </cell>
          <cell r="M1910" t="str">
            <v>180</v>
          </cell>
          <cell r="N1910" t="str">
            <v>4005800045998</v>
          </cell>
          <cell r="O1910" t="str">
            <v>HE</v>
          </cell>
          <cell r="P1910" t="str">
            <v>04005801045997</v>
          </cell>
          <cell r="Q1910" t="str">
            <v>IC</v>
          </cell>
          <cell r="R1910" t="str">
            <v>04005802045996</v>
          </cell>
          <cell r="S1910" t="str">
            <v>IC</v>
          </cell>
          <cell r="T1910">
            <v>80</v>
          </cell>
          <cell r="U1910">
            <v>93</v>
          </cell>
          <cell r="V1910">
            <v>106</v>
          </cell>
          <cell r="W1910" t="str">
            <v>MM</v>
          </cell>
          <cell r="X1910">
            <v>167</v>
          </cell>
          <cell r="Y1910">
            <v>93</v>
          </cell>
          <cell r="Z1910">
            <v>109</v>
          </cell>
          <cell r="AA1910" t="str">
            <v>MM</v>
          </cell>
          <cell r="AB1910">
            <v>301</v>
          </cell>
          <cell r="AC1910">
            <v>179</v>
          </cell>
          <cell r="AD1910">
            <v>232</v>
          </cell>
          <cell r="AE1910" t="str">
            <v>MM</v>
          </cell>
          <cell r="AF1910">
            <v>8.0000000000000002E-3</v>
          </cell>
          <cell r="AG1910" t="str">
            <v>KG</v>
          </cell>
          <cell r="AH1910">
            <v>0.26100000000000001</v>
          </cell>
          <cell r="AI1910" t="str">
            <v>KG</v>
          </cell>
          <cell r="AJ1910">
            <v>1.736</v>
          </cell>
          <cell r="AK1910" t="str">
            <v>KG</v>
          </cell>
          <cell r="AL1910" t="str">
            <v>12</v>
          </cell>
          <cell r="AM1910" t="str">
            <v>6</v>
          </cell>
          <cell r="AN1910" t="str">
            <v>72</v>
          </cell>
          <cell r="AO1910" t="str">
            <v>12960</v>
          </cell>
        </row>
        <row r="1911">
          <cell r="D1911" t="str">
            <v>76768-09001-04</v>
          </cell>
          <cell r="E1911" t="str">
            <v>HP FAB STR 8 ID JUNIOR FUN</v>
          </cell>
          <cell r="F1911">
            <v>8</v>
          </cell>
          <cell r="G1911" t="str">
            <v>ST</v>
          </cell>
          <cell r="H1911">
            <v>5.0999999999999997E-2</v>
          </cell>
          <cell r="I1911" t="str">
            <v>L</v>
          </cell>
          <cell r="J1911" t="str">
            <v>ST</v>
          </cell>
          <cell r="K1911" t="str">
            <v>BDF Surabaya</v>
          </cell>
          <cell r="L1911" t="str">
            <v>30</v>
          </cell>
          <cell r="M1911" t="str">
            <v>180</v>
          </cell>
          <cell r="N1911" t="str">
            <v>8999777011574</v>
          </cell>
          <cell r="O1911" t="str">
            <v>HE</v>
          </cell>
          <cell r="P1911" t="str">
            <v>8999777011581</v>
          </cell>
          <cell r="Q1911" t="str">
            <v>HE</v>
          </cell>
          <cell r="R1911" t="str">
            <v>8999777011598</v>
          </cell>
          <cell r="S1911" t="str">
            <v>HE</v>
          </cell>
          <cell r="T1911">
            <v>80</v>
          </cell>
          <cell r="U1911">
            <v>6</v>
          </cell>
          <cell r="V1911">
            <v>106</v>
          </cell>
          <cell r="W1911" t="str">
            <v>MM</v>
          </cell>
          <cell r="X1911">
            <v>167</v>
          </cell>
          <cell r="Y1911">
            <v>93</v>
          </cell>
          <cell r="Z1911">
            <v>109</v>
          </cell>
          <cell r="AA1911" t="str">
            <v>MM</v>
          </cell>
          <cell r="AB1911">
            <v>301</v>
          </cell>
          <cell r="AC1911">
            <v>179</v>
          </cell>
          <cell r="AD1911">
            <v>232</v>
          </cell>
          <cell r="AE1911" t="str">
            <v>MM</v>
          </cell>
          <cell r="AF1911">
            <v>8.0000000000000002E-3</v>
          </cell>
          <cell r="AG1911" t="str">
            <v>KG</v>
          </cell>
          <cell r="AH1911">
            <v>0.26100000000000001</v>
          </cell>
          <cell r="AI1911" t="str">
            <v>KG</v>
          </cell>
          <cell r="AJ1911">
            <v>1.736</v>
          </cell>
          <cell r="AK1911" t="str">
            <v>KG</v>
          </cell>
          <cell r="AL1911" t="str">
            <v>16</v>
          </cell>
          <cell r="AM1911" t="str">
            <v>5</v>
          </cell>
          <cell r="AN1911" t="str">
            <v>80</v>
          </cell>
          <cell r="AO1911" t="str">
            <v>14400</v>
          </cell>
        </row>
        <row r="1912">
          <cell r="D1912" t="str">
            <v>76768-09002-02</v>
          </cell>
          <cell r="E1912" t="str">
            <v>HP FAB STR ASS 8 ID JUNIOR FUN + HANGER</v>
          </cell>
          <cell r="F1912">
            <v>0</v>
          </cell>
          <cell r="G1912" t="str">
            <v/>
          </cell>
          <cell r="H1912">
            <v>1.875</v>
          </cell>
          <cell r="I1912" t="str">
            <v>L</v>
          </cell>
          <cell r="J1912" t="str">
            <v>ST</v>
          </cell>
          <cell r="K1912" t="str">
            <v/>
          </cell>
          <cell r="L1912" t="str">
            <v>1</v>
          </cell>
          <cell r="M1912" t="str">
            <v>50</v>
          </cell>
          <cell r="N1912" t="str">
            <v>4005800045981</v>
          </cell>
          <cell r="O1912" t="str">
            <v>HE</v>
          </cell>
          <cell r="P1912" t="str">
            <v>8999777005733</v>
          </cell>
          <cell r="Q1912" t="str">
            <v>HE</v>
          </cell>
          <cell r="R1912" t="str">
            <v>04005802045989</v>
          </cell>
          <cell r="S1912" t="str">
            <v>IC</v>
          </cell>
          <cell r="T1912">
            <v>200</v>
          </cell>
          <cell r="U1912">
            <v>25</v>
          </cell>
          <cell r="V1912">
            <v>375</v>
          </cell>
          <cell r="W1912" t="str">
            <v>MM</v>
          </cell>
          <cell r="X1912">
            <v>200</v>
          </cell>
          <cell r="Y1912">
            <v>25</v>
          </cell>
          <cell r="Z1912">
            <v>375</v>
          </cell>
          <cell r="AA1912" t="str">
            <v>MM</v>
          </cell>
          <cell r="AB1912">
            <v>426</v>
          </cell>
          <cell r="AC1912">
            <v>391</v>
          </cell>
          <cell r="AD1912">
            <v>247</v>
          </cell>
          <cell r="AE1912" t="str">
            <v>MM</v>
          </cell>
          <cell r="AF1912">
            <v>0.104</v>
          </cell>
          <cell r="AG1912" t="str">
            <v>KG</v>
          </cell>
          <cell r="AH1912">
            <v>0.104</v>
          </cell>
          <cell r="AI1912" t="str">
            <v>KG</v>
          </cell>
          <cell r="AJ1912">
            <v>5.7229999999999999</v>
          </cell>
          <cell r="AK1912" t="str">
            <v>KG</v>
          </cell>
          <cell r="AL1912" t="str">
            <v>5</v>
          </cell>
          <cell r="AM1912" t="str">
            <v>5</v>
          </cell>
          <cell r="AN1912" t="str">
            <v>25</v>
          </cell>
          <cell r="AO1912" t="str">
            <v>1250</v>
          </cell>
        </row>
        <row r="1913">
          <cell r="D1913" t="str">
            <v>76768-09002-03</v>
          </cell>
          <cell r="E1913" t="str">
            <v>HP FAB STR ASS 8 ID JUNIOR FUN + HANGER</v>
          </cell>
          <cell r="F1913">
            <v>8</v>
          </cell>
          <cell r="G1913" t="str">
            <v>ST</v>
          </cell>
          <cell r="H1913">
            <v>1.875</v>
          </cell>
          <cell r="I1913" t="str">
            <v>L</v>
          </cell>
          <cell r="J1913" t="str">
            <v>ST</v>
          </cell>
          <cell r="K1913" t="str">
            <v>BDF Surabaya</v>
          </cell>
          <cell r="L1913" t="str">
            <v>10</v>
          </cell>
          <cell r="M1913" t="str">
            <v>50</v>
          </cell>
          <cell r="N1913" t="str">
            <v>4005800045981</v>
          </cell>
          <cell r="O1913" t="str">
            <v>HE</v>
          </cell>
          <cell r="P1913" t="str">
            <v>8999777011611</v>
          </cell>
          <cell r="Q1913" t="str">
            <v>HE</v>
          </cell>
          <cell r="R1913" t="str">
            <v>8999777011628</v>
          </cell>
          <cell r="S1913" t="str">
            <v>HE</v>
          </cell>
          <cell r="T1913">
            <v>200</v>
          </cell>
          <cell r="U1913">
            <v>25</v>
          </cell>
          <cell r="V1913">
            <v>375</v>
          </cell>
          <cell r="W1913" t="str">
            <v>MM</v>
          </cell>
          <cell r="X1913">
            <v>0</v>
          </cell>
          <cell r="Y1913">
            <v>0</v>
          </cell>
          <cell r="Z1913">
            <v>0</v>
          </cell>
          <cell r="AA1913" t="str">
            <v>MM</v>
          </cell>
          <cell r="AB1913">
            <v>426</v>
          </cell>
          <cell r="AC1913">
            <v>391</v>
          </cell>
          <cell r="AD1913">
            <v>247</v>
          </cell>
          <cell r="AE1913" t="str">
            <v>MM</v>
          </cell>
          <cell r="AF1913">
            <v>0.106</v>
          </cell>
          <cell r="AG1913" t="str">
            <v>KG</v>
          </cell>
          <cell r="AH1913">
            <v>0</v>
          </cell>
          <cell r="AI1913" t="str">
            <v>KG</v>
          </cell>
          <cell r="AJ1913">
            <v>5.9089999999999998</v>
          </cell>
          <cell r="AK1913" t="str">
            <v>KG</v>
          </cell>
          <cell r="AL1913" t="str">
            <v>5</v>
          </cell>
          <cell r="AM1913" t="str">
            <v>5</v>
          </cell>
          <cell r="AN1913" t="str">
            <v>25</v>
          </cell>
          <cell r="AO1913" t="str">
            <v>1250</v>
          </cell>
        </row>
        <row r="1914">
          <cell r="D1914" t="str">
            <v>76768-09002-04</v>
          </cell>
          <cell r="E1914" t="str">
            <v>HP FAB STR ASS 8 ID JUNIOR FUN + HANGER</v>
          </cell>
          <cell r="F1914">
            <v>0</v>
          </cell>
          <cell r="G1914" t="str">
            <v/>
          </cell>
          <cell r="H1914">
            <v>1.75</v>
          </cell>
          <cell r="I1914" t="str">
            <v>L</v>
          </cell>
          <cell r="J1914" t="str">
            <v>ST</v>
          </cell>
          <cell r="K1914" t="str">
            <v>BDF Surabaya</v>
          </cell>
          <cell r="L1914" t="str">
            <v>0</v>
          </cell>
          <cell r="M1914" t="str">
            <v>50</v>
          </cell>
          <cell r="N1914" t="str">
            <v>4005800045981</v>
          </cell>
          <cell r="O1914" t="str">
            <v>HE</v>
          </cell>
          <cell r="P1914" t="str">
            <v/>
          </cell>
          <cell r="Q1914" t="str">
            <v/>
          </cell>
          <cell r="R1914" t="str">
            <v>8999777011635</v>
          </cell>
          <cell r="S1914" t="str">
            <v>HE</v>
          </cell>
          <cell r="T1914">
            <v>200</v>
          </cell>
          <cell r="U1914">
            <v>25</v>
          </cell>
          <cell r="V1914">
            <v>350</v>
          </cell>
          <cell r="W1914" t="str">
            <v>MM</v>
          </cell>
          <cell r="X1914">
            <v>0</v>
          </cell>
          <cell r="Y1914">
            <v>0</v>
          </cell>
          <cell r="Z1914">
            <v>0</v>
          </cell>
          <cell r="AA1914" t="str">
            <v/>
          </cell>
          <cell r="AB1914">
            <v>428</v>
          </cell>
          <cell r="AC1914">
            <v>368</v>
          </cell>
          <cell r="AD1914">
            <v>231</v>
          </cell>
          <cell r="AE1914" t="str">
            <v>MM</v>
          </cell>
          <cell r="AF1914">
            <v>0.104</v>
          </cell>
          <cell r="AG1914" t="str">
            <v>KG</v>
          </cell>
          <cell r="AH1914">
            <v>0</v>
          </cell>
          <cell r="AI1914" t="str">
            <v/>
          </cell>
          <cell r="AJ1914">
            <v>5.7229999999999999</v>
          </cell>
          <cell r="AK1914" t="str">
            <v>KG</v>
          </cell>
          <cell r="AL1914" t="str">
            <v>5</v>
          </cell>
          <cell r="AM1914" t="str">
            <v>5</v>
          </cell>
          <cell r="AN1914" t="str">
            <v>25</v>
          </cell>
          <cell r="AO1914" t="str">
            <v>1250</v>
          </cell>
        </row>
        <row r="1915">
          <cell r="D1915" t="str">
            <v>80030-04800-28</v>
          </cell>
          <cell r="E1915" t="str">
            <v>NMEN DEO RLL_ON_DEEP 25ML</v>
          </cell>
          <cell r="F1915">
            <v>25</v>
          </cell>
          <cell r="G1915" t="str">
            <v>ML</v>
          </cell>
          <cell r="H1915">
            <v>123.21</v>
          </cell>
          <cell r="I1915" t="str">
            <v>ML</v>
          </cell>
          <cell r="J1915" t="str">
            <v>ST</v>
          </cell>
          <cell r="K1915" t="str">
            <v>BDF Surabaya</v>
          </cell>
          <cell r="L1915" t="str">
            <v>6</v>
          </cell>
          <cell r="M1915" t="str">
            <v>30</v>
          </cell>
          <cell r="N1915" t="str">
            <v>8999777010591</v>
          </cell>
          <cell r="O1915" t="str">
            <v>HE</v>
          </cell>
          <cell r="P1915" t="str">
            <v>8999777010607</v>
          </cell>
          <cell r="Q1915" t="str">
            <v>HE</v>
          </cell>
          <cell r="R1915" t="str">
            <v>8999777010614</v>
          </cell>
          <cell r="S1915" t="str">
            <v>HE</v>
          </cell>
          <cell r="T1915">
            <v>37</v>
          </cell>
          <cell r="U1915">
            <v>37</v>
          </cell>
          <cell r="V1915">
            <v>90</v>
          </cell>
          <cell r="W1915" t="str">
            <v>MM</v>
          </cell>
          <cell r="X1915">
            <v>111</v>
          </cell>
          <cell r="Y1915">
            <v>74</v>
          </cell>
          <cell r="Z1915">
            <v>90</v>
          </cell>
          <cell r="AA1915" t="str">
            <v>MM</v>
          </cell>
          <cell r="AB1915">
            <v>235</v>
          </cell>
          <cell r="AC1915">
            <v>197</v>
          </cell>
          <cell r="AD1915">
            <v>111</v>
          </cell>
          <cell r="AE1915" t="str">
            <v>MM</v>
          </cell>
          <cell r="AF1915">
            <v>107.428</v>
          </cell>
          <cell r="AG1915" t="str">
            <v>G</v>
          </cell>
          <cell r="AH1915">
            <v>0.64600000000000002</v>
          </cell>
          <cell r="AI1915" t="str">
            <v>KG</v>
          </cell>
          <cell r="AJ1915">
            <v>3.3540000000000001</v>
          </cell>
          <cell r="AK1915" t="str">
            <v>KG</v>
          </cell>
          <cell r="AL1915" t="str">
            <v>17</v>
          </cell>
          <cell r="AM1915" t="str">
            <v>8</v>
          </cell>
          <cell r="AN1915" t="str">
            <v>136</v>
          </cell>
          <cell r="AO1915" t="str">
            <v>4080</v>
          </cell>
        </row>
        <row r="1916">
          <cell r="D1916" t="str">
            <v>80101-01000-41</v>
          </cell>
          <cell r="E1916" t="str">
            <v>NCRM TIN 30ML</v>
          </cell>
          <cell r="F1916">
            <v>30</v>
          </cell>
          <cell r="G1916" t="str">
            <v>ML</v>
          </cell>
          <cell r="H1916">
            <v>46.8</v>
          </cell>
          <cell r="I1916" t="str">
            <v>ML</v>
          </cell>
          <cell r="J1916" t="str">
            <v>ST</v>
          </cell>
          <cell r="K1916" t="str">
            <v/>
          </cell>
          <cell r="L1916" t="str">
            <v>10</v>
          </cell>
          <cell r="M1916" t="str">
            <v>300</v>
          </cell>
          <cell r="N1916" t="str">
            <v>40058153</v>
          </cell>
          <cell r="O1916" t="str">
            <v>HK</v>
          </cell>
          <cell r="P1916" t="str">
            <v>4005808131969</v>
          </cell>
          <cell r="Q1916" t="str">
            <v>HE</v>
          </cell>
          <cell r="R1916" t="str">
            <v>4005808131976</v>
          </cell>
          <cell r="S1916" t="str">
            <v>HE</v>
          </cell>
          <cell r="T1916">
            <v>60</v>
          </cell>
          <cell r="U1916">
            <v>60</v>
          </cell>
          <cell r="V1916">
            <v>13</v>
          </cell>
          <cell r="W1916" t="str">
            <v>MM</v>
          </cell>
          <cell r="X1916">
            <v>60</v>
          </cell>
          <cell r="Y1916">
            <v>60</v>
          </cell>
          <cell r="Z1916">
            <v>130</v>
          </cell>
          <cell r="AA1916" t="str">
            <v>MM</v>
          </cell>
          <cell r="AB1916">
            <v>378</v>
          </cell>
          <cell r="AC1916">
            <v>313</v>
          </cell>
          <cell r="AD1916">
            <v>151</v>
          </cell>
          <cell r="AE1916" t="str">
            <v>MM</v>
          </cell>
          <cell r="AF1916">
            <v>35</v>
          </cell>
          <cell r="AG1916" t="str">
            <v>G</v>
          </cell>
          <cell r="AH1916">
            <v>0.35</v>
          </cell>
          <cell r="AI1916" t="str">
            <v>KG</v>
          </cell>
          <cell r="AJ1916">
            <v>10.875999999999999</v>
          </cell>
          <cell r="AK1916" t="str">
            <v>KG</v>
          </cell>
          <cell r="AL1916" t="str">
            <v>6</v>
          </cell>
          <cell r="AM1916" t="str">
            <v>9</v>
          </cell>
          <cell r="AN1916" t="str">
            <v>54</v>
          </cell>
          <cell r="AO1916" t="str">
            <v>16200</v>
          </cell>
        </row>
        <row r="1917">
          <cell r="D1917" t="str">
            <v>80101-04800-40</v>
          </cell>
          <cell r="E1917" t="str">
            <v>NCRM TIN 30ML</v>
          </cell>
          <cell r="F1917">
            <v>30</v>
          </cell>
          <cell r="G1917" t="str">
            <v>ML</v>
          </cell>
          <cell r="H1917">
            <v>46.8</v>
          </cell>
          <cell r="I1917" t="str">
            <v>ML</v>
          </cell>
          <cell r="J1917" t="str">
            <v>ST</v>
          </cell>
          <cell r="K1917" t="str">
            <v>BDF Surabaya</v>
          </cell>
          <cell r="L1917" t="str">
            <v>6</v>
          </cell>
          <cell r="M1917" t="str">
            <v>144</v>
          </cell>
          <cell r="N1917" t="str">
            <v>40058153</v>
          </cell>
          <cell r="O1917" t="str">
            <v>HK</v>
          </cell>
          <cell r="P1917" t="str">
            <v>8999777014179</v>
          </cell>
          <cell r="Q1917" t="str">
            <v>HE</v>
          </cell>
          <cell r="R1917" t="str">
            <v>8999777014186</v>
          </cell>
          <cell r="S1917" t="str">
            <v>HE</v>
          </cell>
          <cell r="T1917">
            <v>60</v>
          </cell>
          <cell r="U1917">
            <v>60</v>
          </cell>
          <cell r="V1917">
            <v>13</v>
          </cell>
          <cell r="W1917" t="str">
            <v>MM</v>
          </cell>
          <cell r="X1917">
            <v>60</v>
          </cell>
          <cell r="Y1917">
            <v>60</v>
          </cell>
          <cell r="Z1917">
            <v>81</v>
          </cell>
          <cell r="AA1917" t="str">
            <v>MM</v>
          </cell>
          <cell r="AB1917">
            <v>243</v>
          </cell>
          <cell r="AC1917">
            <v>193</v>
          </cell>
          <cell r="AD1917">
            <v>186</v>
          </cell>
          <cell r="AE1917" t="str">
            <v>MM</v>
          </cell>
          <cell r="AF1917">
            <v>34.799999999999997</v>
          </cell>
          <cell r="AG1917" t="str">
            <v>G</v>
          </cell>
          <cell r="AH1917">
            <v>0.214</v>
          </cell>
          <cell r="AI1917" t="str">
            <v>KG</v>
          </cell>
          <cell r="AJ1917">
            <v>5.23</v>
          </cell>
          <cell r="AK1917" t="str">
            <v>KG</v>
          </cell>
          <cell r="AL1917" t="str">
            <v>18</v>
          </cell>
          <cell r="AM1917" t="str">
            <v>5</v>
          </cell>
          <cell r="AN1917" t="str">
            <v>90</v>
          </cell>
          <cell r="AO1917" t="str">
            <v>12960</v>
          </cell>
        </row>
        <row r="1918">
          <cell r="D1918" t="str">
            <v>80101-04800-53</v>
          </cell>
          <cell r="E1918" t="str">
            <v>NCRM TIN 30ML</v>
          </cell>
          <cell r="F1918">
            <v>30</v>
          </cell>
          <cell r="G1918" t="str">
            <v>ML</v>
          </cell>
          <cell r="H1918">
            <v>0</v>
          </cell>
          <cell r="I1918" t="str">
            <v/>
          </cell>
          <cell r="J1918" t="str">
            <v>ST</v>
          </cell>
          <cell r="K1918" t="str">
            <v/>
          </cell>
          <cell r="L1918" t="str">
            <v>0</v>
          </cell>
          <cell r="M1918" t="str">
            <v>0</v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>
            <v>0</v>
          </cell>
          <cell r="U1918">
            <v>0</v>
          </cell>
          <cell r="V1918">
            <v>0</v>
          </cell>
          <cell r="W1918" t="str">
            <v/>
          </cell>
          <cell r="X1918">
            <v>0</v>
          </cell>
          <cell r="Y1918">
            <v>0</v>
          </cell>
          <cell r="Z1918">
            <v>0</v>
          </cell>
          <cell r="AA1918" t="str">
            <v/>
          </cell>
          <cell r="AB1918">
            <v>0</v>
          </cell>
          <cell r="AC1918">
            <v>0</v>
          </cell>
          <cell r="AD1918">
            <v>0</v>
          </cell>
          <cell r="AE1918" t="str">
            <v/>
          </cell>
          <cell r="AF1918">
            <v>0</v>
          </cell>
          <cell r="AG1918" t="str">
            <v>G</v>
          </cell>
          <cell r="AH1918">
            <v>0</v>
          </cell>
          <cell r="AI1918" t="str">
            <v/>
          </cell>
          <cell r="AJ1918">
            <v>0</v>
          </cell>
          <cell r="AK1918" t="str">
            <v/>
          </cell>
          <cell r="AL1918" t="str">
            <v>0</v>
          </cell>
          <cell r="AM1918" t="str">
            <v>0</v>
          </cell>
          <cell r="AN1918" t="str">
            <v>0</v>
          </cell>
          <cell r="AO1918" t="str">
            <v>0</v>
          </cell>
        </row>
        <row r="1919">
          <cell r="D1919" t="str">
            <v>80101-08600-53</v>
          </cell>
          <cell r="E1919" t="str">
            <v>NCRM TIN 30ML</v>
          </cell>
          <cell r="F1919">
            <v>30</v>
          </cell>
          <cell r="G1919" t="str">
            <v>ML</v>
          </cell>
          <cell r="H1919">
            <v>46.8</v>
          </cell>
          <cell r="I1919" t="str">
            <v>ML</v>
          </cell>
          <cell r="J1919" t="str">
            <v>ST</v>
          </cell>
          <cell r="K1919" t="str">
            <v/>
          </cell>
          <cell r="L1919" t="str">
            <v>24</v>
          </cell>
          <cell r="M1919" t="str">
            <v>96</v>
          </cell>
          <cell r="N1919" t="str">
            <v>4005808160235</v>
          </cell>
          <cell r="O1919" t="str">
            <v>HE</v>
          </cell>
          <cell r="P1919" t="str">
            <v>8850029037998</v>
          </cell>
          <cell r="Q1919" t="str">
            <v>HE</v>
          </cell>
          <cell r="R1919" t="str">
            <v>8850029038001</v>
          </cell>
          <cell r="S1919" t="str">
            <v>HE</v>
          </cell>
          <cell r="T1919">
            <v>60</v>
          </cell>
          <cell r="U1919">
            <v>60</v>
          </cell>
          <cell r="V1919">
            <v>13</v>
          </cell>
          <cell r="W1919" t="str">
            <v>MM</v>
          </cell>
          <cell r="X1919">
            <v>183</v>
          </cell>
          <cell r="Y1919">
            <v>62</v>
          </cell>
          <cell r="Z1919">
            <v>108</v>
          </cell>
          <cell r="AA1919" t="str">
            <v>MM</v>
          </cell>
          <cell r="AB1919">
            <v>273</v>
          </cell>
          <cell r="AC1919">
            <v>208</v>
          </cell>
          <cell r="AD1919">
            <v>142</v>
          </cell>
          <cell r="AE1919" t="str">
            <v>MM</v>
          </cell>
          <cell r="AF1919">
            <v>35</v>
          </cell>
          <cell r="AG1919" t="str">
            <v>G</v>
          </cell>
          <cell r="AH1919">
            <v>0.89800000000000002</v>
          </cell>
          <cell r="AI1919" t="str">
            <v>KG</v>
          </cell>
          <cell r="AJ1919">
            <v>3.8319999999999999</v>
          </cell>
          <cell r="AK1919" t="str">
            <v>KG</v>
          </cell>
          <cell r="AL1919" t="str">
            <v>0</v>
          </cell>
          <cell r="AM1919" t="str">
            <v>0</v>
          </cell>
          <cell r="AN1919" t="str">
            <v>0</v>
          </cell>
          <cell r="AO1919" t="str">
            <v>0</v>
          </cell>
        </row>
        <row r="1920">
          <cell r="D1920" t="str">
            <v>80102-04800-53</v>
          </cell>
          <cell r="E1920" t="str">
            <v>NCRM TIN 60ML</v>
          </cell>
          <cell r="F1920">
            <v>60</v>
          </cell>
          <cell r="G1920" t="str">
            <v>ML</v>
          </cell>
          <cell r="H1920">
            <v>0</v>
          </cell>
          <cell r="I1920" t="str">
            <v/>
          </cell>
          <cell r="J1920" t="str">
            <v>ST</v>
          </cell>
          <cell r="K1920" t="str">
            <v/>
          </cell>
          <cell r="L1920" t="str">
            <v>0</v>
          </cell>
          <cell r="M1920" t="str">
            <v>0</v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>
            <v>0</v>
          </cell>
          <cell r="U1920">
            <v>0</v>
          </cell>
          <cell r="V1920">
            <v>0</v>
          </cell>
          <cell r="W1920" t="str">
            <v/>
          </cell>
          <cell r="X1920">
            <v>0</v>
          </cell>
          <cell r="Y1920">
            <v>0</v>
          </cell>
          <cell r="Z1920">
            <v>0</v>
          </cell>
          <cell r="AA1920" t="str">
            <v/>
          </cell>
          <cell r="AB1920">
            <v>0</v>
          </cell>
          <cell r="AC1920">
            <v>0</v>
          </cell>
          <cell r="AD1920">
            <v>0</v>
          </cell>
          <cell r="AE1920" t="str">
            <v/>
          </cell>
          <cell r="AF1920">
            <v>0</v>
          </cell>
          <cell r="AG1920" t="str">
            <v>G</v>
          </cell>
          <cell r="AH1920">
            <v>0</v>
          </cell>
          <cell r="AI1920" t="str">
            <v/>
          </cell>
          <cell r="AJ1920">
            <v>0</v>
          </cell>
          <cell r="AK1920" t="str">
            <v/>
          </cell>
          <cell r="AL1920" t="str">
            <v>0</v>
          </cell>
          <cell r="AM1920" t="str">
            <v>0</v>
          </cell>
          <cell r="AN1920" t="str">
            <v>0</v>
          </cell>
          <cell r="AO1920" t="str">
            <v>0</v>
          </cell>
        </row>
        <row r="1921">
          <cell r="D1921" t="str">
            <v>80102-07700-17</v>
          </cell>
          <cell r="E1921" t="str">
            <v>NCRM TIN 60ML</v>
          </cell>
          <cell r="F1921">
            <v>60</v>
          </cell>
          <cell r="G1921" t="str">
            <v>ML</v>
          </cell>
          <cell r="H1921">
            <v>88.935000000000002</v>
          </cell>
          <cell r="I1921" t="str">
            <v>ML</v>
          </cell>
          <cell r="J1921" t="str">
            <v>ST</v>
          </cell>
          <cell r="K1921" t="str">
            <v/>
          </cell>
          <cell r="L1921" t="str">
            <v>3</v>
          </cell>
          <cell r="M1921" t="str">
            <v>48</v>
          </cell>
          <cell r="N1921" t="str">
            <v>8850029801025</v>
          </cell>
          <cell r="O1921" t="str">
            <v>HE</v>
          </cell>
          <cell r="P1921" t="str">
            <v>4005808206209</v>
          </cell>
          <cell r="Q1921" t="str">
            <v>HE</v>
          </cell>
          <cell r="R1921" t="str">
            <v>4005808206216</v>
          </cell>
          <cell r="S1921" t="str">
            <v>HE</v>
          </cell>
          <cell r="T1921">
            <v>77</v>
          </cell>
          <cell r="U1921">
            <v>77</v>
          </cell>
          <cell r="V1921">
            <v>15</v>
          </cell>
          <cell r="W1921" t="str">
            <v>MM</v>
          </cell>
          <cell r="X1921">
            <v>77</v>
          </cell>
          <cell r="Y1921">
            <v>77</v>
          </cell>
          <cell r="Z1921">
            <v>47</v>
          </cell>
          <cell r="AA1921" t="str">
            <v>MM</v>
          </cell>
          <cell r="AB1921">
            <v>330</v>
          </cell>
          <cell r="AC1921">
            <v>166</v>
          </cell>
          <cell r="AD1921">
            <v>120</v>
          </cell>
          <cell r="AE1921" t="str">
            <v>MM</v>
          </cell>
          <cell r="AF1921">
            <v>68</v>
          </cell>
          <cell r="AG1921" t="str">
            <v>G</v>
          </cell>
          <cell r="AH1921">
            <v>0.20499999999999999</v>
          </cell>
          <cell r="AI1921" t="str">
            <v>KG</v>
          </cell>
          <cell r="AJ1921">
            <v>3.399</v>
          </cell>
          <cell r="AK1921" t="str">
            <v>KG</v>
          </cell>
          <cell r="AL1921" t="str">
            <v>14</v>
          </cell>
          <cell r="AM1921" t="str">
            <v>10</v>
          </cell>
          <cell r="AN1921" t="str">
            <v>140</v>
          </cell>
          <cell r="AO1921" t="str">
            <v>6720</v>
          </cell>
        </row>
        <row r="1922">
          <cell r="D1922" t="str">
            <v>80102-08600-53</v>
          </cell>
          <cell r="E1922" t="str">
            <v>NCRM TIN 60ML</v>
          </cell>
          <cell r="F1922">
            <v>60</v>
          </cell>
          <cell r="G1922" t="str">
            <v>ML</v>
          </cell>
          <cell r="H1922">
            <v>91.26</v>
          </cell>
          <cell r="I1922" t="str">
            <v>ML</v>
          </cell>
          <cell r="J1922" t="str">
            <v>ST</v>
          </cell>
          <cell r="K1922" t="str">
            <v/>
          </cell>
          <cell r="L1922" t="str">
            <v>12</v>
          </cell>
          <cell r="M1922" t="str">
            <v>48</v>
          </cell>
          <cell r="N1922" t="str">
            <v>4005808160242</v>
          </cell>
          <cell r="O1922" t="str">
            <v>HE</v>
          </cell>
          <cell r="P1922" t="str">
            <v>4005900466716</v>
          </cell>
          <cell r="Q1922" t="str">
            <v>HE</v>
          </cell>
          <cell r="R1922" t="str">
            <v>4005900466723</v>
          </cell>
          <cell r="S1922" t="str">
            <v>HE</v>
          </cell>
          <cell r="T1922">
            <v>78</v>
          </cell>
          <cell r="U1922">
            <v>78</v>
          </cell>
          <cell r="V1922">
            <v>15</v>
          </cell>
          <cell r="W1922" t="str">
            <v>MM</v>
          </cell>
          <cell r="X1922">
            <v>156</v>
          </cell>
          <cell r="Y1922">
            <v>76</v>
          </cell>
          <cell r="Z1922">
            <v>94</v>
          </cell>
          <cell r="AA1922" t="str">
            <v>MM</v>
          </cell>
          <cell r="AB1922">
            <v>333</v>
          </cell>
          <cell r="AC1922">
            <v>178</v>
          </cell>
          <cell r="AD1922">
            <v>125</v>
          </cell>
          <cell r="AE1922" t="str">
            <v>MM</v>
          </cell>
          <cell r="AF1922">
            <v>67</v>
          </cell>
          <cell r="AG1922" t="str">
            <v>G</v>
          </cell>
          <cell r="AH1922">
            <v>0.86299999999999999</v>
          </cell>
          <cell r="AI1922" t="str">
            <v>KG</v>
          </cell>
          <cell r="AJ1922">
            <v>3.7</v>
          </cell>
          <cell r="AK1922" t="str">
            <v>KG</v>
          </cell>
          <cell r="AL1922" t="str">
            <v>0</v>
          </cell>
          <cell r="AM1922" t="str">
            <v>0</v>
          </cell>
          <cell r="AN1922" t="str">
            <v>0</v>
          </cell>
          <cell r="AO1922" t="str">
            <v>0</v>
          </cell>
        </row>
        <row r="1923">
          <cell r="D1923" t="str">
            <v>80102-09924-41</v>
          </cell>
          <cell r="E1923" t="str">
            <v>NCRM TIN 60ML</v>
          </cell>
          <cell r="F1923">
            <v>60</v>
          </cell>
          <cell r="G1923" t="str">
            <v>ML</v>
          </cell>
          <cell r="H1923">
            <v>91.26</v>
          </cell>
          <cell r="I1923" t="str">
            <v>ML</v>
          </cell>
          <cell r="J1923" t="str">
            <v>ST</v>
          </cell>
          <cell r="K1923" t="str">
            <v/>
          </cell>
          <cell r="L1923" t="str">
            <v>12</v>
          </cell>
          <cell r="M1923" t="str">
            <v>144</v>
          </cell>
          <cell r="N1923" t="str">
            <v>42164104</v>
          </cell>
          <cell r="O1923" t="str">
            <v>HK</v>
          </cell>
          <cell r="P1923" t="str">
            <v>4005808166244</v>
          </cell>
          <cell r="Q1923" t="str">
            <v>HE</v>
          </cell>
          <cell r="R1923" t="str">
            <v>4005808166251</v>
          </cell>
          <cell r="S1923" t="str">
            <v>HE</v>
          </cell>
          <cell r="T1923">
            <v>78</v>
          </cell>
          <cell r="U1923">
            <v>78</v>
          </cell>
          <cell r="V1923">
            <v>15</v>
          </cell>
          <cell r="W1923" t="str">
            <v>MM</v>
          </cell>
          <cell r="X1923">
            <v>78</v>
          </cell>
          <cell r="Y1923">
            <v>78</v>
          </cell>
          <cell r="Z1923">
            <v>180</v>
          </cell>
          <cell r="AA1923" t="str">
            <v>MM</v>
          </cell>
          <cell r="AB1923">
            <v>326</v>
          </cell>
          <cell r="AC1923">
            <v>246</v>
          </cell>
          <cell r="AD1923">
            <v>208</v>
          </cell>
          <cell r="AE1923" t="str">
            <v>MM</v>
          </cell>
          <cell r="AF1923">
            <v>67</v>
          </cell>
          <cell r="AG1923" t="str">
            <v>G</v>
          </cell>
          <cell r="AH1923">
            <v>0.80400000000000005</v>
          </cell>
          <cell r="AI1923" t="str">
            <v>KG</v>
          </cell>
          <cell r="AJ1923">
            <v>9.9629999999999992</v>
          </cell>
          <cell r="AK1923" t="str">
            <v>KG</v>
          </cell>
          <cell r="AL1923" t="str">
            <v>10</v>
          </cell>
          <cell r="AM1923" t="str">
            <v>6</v>
          </cell>
          <cell r="AN1923" t="str">
            <v>60</v>
          </cell>
          <cell r="AO1923" t="str">
            <v>8640</v>
          </cell>
        </row>
        <row r="1924">
          <cell r="D1924" t="str">
            <v>80102-09940-41</v>
          </cell>
          <cell r="E1924" t="str">
            <v>NCRM TIN 60ML</v>
          </cell>
          <cell r="F1924">
            <v>60</v>
          </cell>
          <cell r="G1924" t="str">
            <v>ML</v>
          </cell>
          <cell r="H1924">
            <v>91.26</v>
          </cell>
          <cell r="I1924" t="str">
            <v>ML</v>
          </cell>
          <cell r="J1924" t="str">
            <v>ST</v>
          </cell>
          <cell r="K1924" t="str">
            <v/>
          </cell>
          <cell r="L1924" t="str">
            <v>12</v>
          </cell>
          <cell r="M1924" t="str">
            <v>144</v>
          </cell>
          <cell r="N1924" t="str">
            <v>42164104</v>
          </cell>
          <cell r="O1924" t="str">
            <v>HK</v>
          </cell>
          <cell r="P1924" t="str">
            <v>4005808166244</v>
          </cell>
          <cell r="Q1924" t="str">
            <v>HE</v>
          </cell>
          <cell r="R1924" t="str">
            <v>4005808166251</v>
          </cell>
          <cell r="S1924" t="str">
            <v>HE</v>
          </cell>
          <cell r="T1924">
            <v>78</v>
          </cell>
          <cell r="U1924">
            <v>78</v>
          </cell>
          <cell r="V1924">
            <v>15</v>
          </cell>
          <cell r="W1924" t="str">
            <v>MM</v>
          </cell>
          <cell r="X1924">
            <v>78</v>
          </cell>
          <cell r="Y1924">
            <v>78</v>
          </cell>
          <cell r="Z1924">
            <v>180</v>
          </cell>
          <cell r="AA1924" t="str">
            <v>MM</v>
          </cell>
          <cell r="AB1924">
            <v>326</v>
          </cell>
          <cell r="AC1924">
            <v>246</v>
          </cell>
          <cell r="AD1924">
            <v>208</v>
          </cell>
          <cell r="AE1924" t="str">
            <v>MM</v>
          </cell>
          <cell r="AF1924">
            <v>67</v>
          </cell>
          <cell r="AG1924" t="str">
            <v>G</v>
          </cell>
          <cell r="AH1924">
            <v>0.80400000000000005</v>
          </cell>
          <cell r="AI1924" t="str">
            <v>KG</v>
          </cell>
          <cell r="AJ1924">
            <v>9.9629999999999992</v>
          </cell>
          <cell r="AK1924" t="str">
            <v>KG</v>
          </cell>
          <cell r="AL1924" t="str">
            <v>10</v>
          </cell>
          <cell r="AM1924" t="str">
            <v>6</v>
          </cell>
          <cell r="AN1924" t="str">
            <v>60</v>
          </cell>
          <cell r="AO1924" t="str">
            <v>8640</v>
          </cell>
        </row>
        <row r="1925">
          <cell r="D1925" t="str">
            <v>80104-07700-50</v>
          </cell>
          <cell r="E1925" t="str">
            <v>NCRM TIN 150ML INT._DONATION</v>
          </cell>
          <cell r="F1925">
            <v>150</v>
          </cell>
          <cell r="G1925" t="str">
            <v>ML</v>
          </cell>
          <cell r="H1925">
            <v>235.22499999999999</v>
          </cell>
          <cell r="I1925" t="str">
            <v>ML</v>
          </cell>
          <cell r="J1925" t="str">
            <v>ST</v>
          </cell>
          <cell r="K1925" t="str">
            <v>Beiersdorf Thailand Co.,Ltd.</v>
          </cell>
          <cell r="L1925" t="str">
            <v>3</v>
          </cell>
          <cell r="M1925" t="str">
            <v>24</v>
          </cell>
          <cell r="N1925" t="str">
            <v>8850029801049</v>
          </cell>
          <cell r="O1925" t="str">
            <v>HE</v>
          </cell>
          <cell r="P1925" t="str">
            <v>4005808206261</v>
          </cell>
          <cell r="Q1925" t="str">
            <v>HE</v>
          </cell>
          <cell r="R1925" t="str">
            <v>4005808206278</v>
          </cell>
          <cell r="S1925" t="str">
            <v>HE</v>
          </cell>
          <cell r="T1925">
            <v>97</v>
          </cell>
          <cell r="U1925">
            <v>97</v>
          </cell>
          <cell r="V1925">
            <v>25</v>
          </cell>
          <cell r="W1925" t="str">
            <v>MM</v>
          </cell>
          <cell r="X1925">
            <v>97</v>
          </cell>
          <cell r="Y1925">
            <v>97</v>
          </cell>
          <cell r="Z1925">
            <v>76</v>
          </cell>
          <cell r="AA1925" t="str">
            <v>MM</v>
          </cell>
          <cell r="AB1925">
            <v>216</v>
          </cell>
          <cell r="AC1925">
            <v>212</v>
          </cell>
          <cell r="AD1925">
            <v>175</v>
          </cell>
          <cell r="AE1925" t="str">
            <v>MM</v>
          </cell>
          <cell r="AF1925">
            <v>162</v>
          </cell>
          <cell r="AG1925" t="str">
            <v>G</v>
          </cell>
          <cell r="AH1925">
            <v>0.48899999999999999</v>
          </cell>
          <cell r="AI1925" t="str">
            <v>KG</v>
          </cell>
          <cell r="AJ1925">
            <v>4.05</v>
          </cell>
          <cell r="AK1925" t="str">
            <v>KG</v>
          </cell>
          <cell r="AL1925" t="str">
            <v>0</v>
          </cell>
          <cell r="AM1925" t="str">
            <v>0</v>
          </cell>
          <cell r="AN1925" t="str">
            <v>0</v>
          </cell>
          <cell r="AO1925" t="str">
            <v>0</v>
          </cell>
        </row>
        <row r="1926">
          <cell r="D1926" t="str">
            <v>80107-02000-50</v>
          </cell>
          <cell r="E1926" t="str">
            <v>NCRM TIN 400ML DONATION</v>
          </cell>
          <cell r="F1926">
            <v>400</v>
          </cell>
          <cell r="G1926" t="str">
            <v>ML</v>
          </cell>
          <cell r="H1926">
            <v>595.125</v>
          </cell>
          <cell r="I1926" t="str">
            <v>ML</v>
          </cell>
          <cell r="J1926" t="str">
            <v>ST</v>
          </cell>
          <cell r="K1926" t="str">
            <v/>
          </cell>
          <cell r="L1926" t="str">
            <v>4</v>
          </cell>
          <cell r="M1926" t="str">
            <v>24</v>
          </cell>
          <cell r="N1926" t="str">
            <v>4005900802521</v>
          </cell>
          <cell r="O1926" t="str">
            <v>HE</v>
          </cell>
          <cell r="P1926" t="str">
            <v>04005805324449</v>
          </cell>
          <cell r="Q1926" t="str">
            <v>IC</v>
          </cell>
          <cell r="R1926" t="str">
            <v>04005805324456</v>
          </cell>
          <cell r="S1926" t="str">
            <v>IC</v>
          </cell>
          <cell r="T1926">
            <v>115</v>
          </cell>
          <cell r="U1926">
            <v>115</v>
          </cell>
          <cell r="V1926">
            <v>45</v>
          </cell>
          <cell r="W1926" t="str">
            <v>MM</v>
          </cell>
          <cell r="X1926">
            <v>115</v>
          </cell>
          <cell r="Y1926">
            <v>115</v>
          </cell>
          <cell r="Z1926">
            <v>180</v>
          </cell>
          <cell r="AA1926" t="str">
            <v>MM</v>
          </cell>
          <cell r="AB1926">
            <v>357</v>
          </cell>
          <cell r="AC1926">
            <v>242</v>
          </cell>
          <cell r="AD1926">
            <v>200</v>
          </cell>
          <cell r="AE1926" t="str">
            <v>MM</v>
          </cell>
          <cell r="AF1926">
            <v>417</v>
          </cell>
          <cell r="AG1926" t="str">
            <v>G</v>
          </cell>
          <cell r="AH1926">
            <v>1.6679999999999999</v>
          </cell>
          <cell r="AI1926" t="str">
            <v>KG</v>
          </cell>
          <cell r="AJ1926">
            <v>10.319000000000001</v>
          </cell>
          <cell r="AK1926" t="str">
            <v>KG</v>
          </cell>
          <cell r="AL1926" t="str">
            <v>10</v>
          </cell>
          <cell r="AM1926" t="str">
            <v>5</v>
          </cell>
          <cell r="AN1926" t="str">
            <v>50</v>
          </cell>
          <cell r="AO1926" t="str">
            <v>1200</v>
          </cell>
        </row>
        <row r="1927">
          <cell r="D1927" t="str">
            <v>80107-02050-50</v>
          </cell>
          <cell r="E1927" t="str">
            <v>NCRM TIN 400ML IN</v>
          </cell>
          <cell r="F1927">
            <v>400</v>
          </cell>
          <cell r="G1927" t="str">
            <v>ML</v>
          </cell>
          <cell r="H1927">
            <v>595.125</v>
          </cell>
          <cell r="I1927" t="str">
            <v>ML</v>
          </cell>
          <cell r="J1927" t="str">
            <v>ST</v>
          </cell>
          <cell r="K1927" t="str">
            <v/>
          </cell>
          <cell r="L1927" t="str">
            <v>4</v>
          </cell>
          <cell r="M1927" t="str">
            <v>24</v>
          </cell>
          <cell r="N1927" t="str">
            <v>4005900809957</v>
          </cell>
          <cell r="O1927" t="str">
            <v>HE</v>
          </cell>
          <cell r="P1927" t="str">
            <v>4005900809964</v>
          </cell>
          <cell r="Q1927" t="str">
            <v>HE</v>
          </cell>
          <cell r="R1927" t="str">
            <v>4005900809971</v>
          </cell>
          <cell r="S1927" t="str">
            <v>HE</v>
          </cell>
          <cell r="T1927">
            <v>115</v>
          </cell>
          <cell r="U1927">
            <v>115</v>
          </cell>
          <cell r="V1927">
            <v>45</v>
          </cell>
          <cell r="W1927" t="str">
            <v>MM</v>
          </cell>
          <cell r="X1927">
            <v>115</v>
          </cell>
          <cell r="Y1927">
            <v>115</v>
          </cell>
          <cell r="Z1927">
            <v>180</v>
          </cell>
          <cell r="AA1927" t="str">
            <v>MM</v>
          </cell>
          <cell r="AB1927">
            <v>357</v>
          </cell>
          <cell r="AC1927">
            <v>242</v>
          </cell>
          <cell r="AD1927">
            <v>200</v>
          </cell>
          <cell r="AE1927" t="str">
            <v>MM</v>
          </cell>
          <cell r="AF1927">
            <v>417</v>
          </cell>
          <cell r="AG1927" t="str">
            <v>G</v>
          </cell>
          <cell r="AH1927">
            <v>1.6679999999999999</v>
          </cell>
          <cell r="AI1927" t="str">
            <v>KG</v>
          </cell>
          <cell r="AJ1927">
            <v>10.319000000000001</v>
          </cell>
          <cell r="AK1927" t="str">
            <v>KG</v>
          </cell>
          <cell r="AL1927" t="str">
            <v>10</v>
          </cell>
          <cell r="AM1927" t="str">
            <v>5</v>
          </cell>
          <cell r="AN1927" t="str">
            <v>50</v>
          </cell>
          <cell r="AO1927" t="str">
            <v>1200</v>
          </cell>
        </row>
        <row r="1928">
          <cell r="D1928" t="str">
            <v>80113-00001-17</v>
          </cell>
          <cell r="E1928" t="str">
            <v>NCREME TIN 10ML</v>
          </cell>
          <cell r="F1928">
            <v>10</v>
          </cell>
          <cell r="G1928" t="str">
            <v>ML</v>
          </cell>
          <cell r="H1928">
            <v>17.64</v>
          </cell>
          <cell r="I1928" t="str">
            <v>ML</v>
          </cell>
          <cell r="J1928" t="str">
            <v>ST</v>
          </cell>
          <cell r="K1928" t="str">
            <v/>
          </cell>
          <cell r="L1928" t="str">
            <v>0</v>
          </cell>
          <cell r="M1928" t="str">
            <v>320</v>
          </cell>
          <cell r="N1928" t="str">
            <v>4005808801138</v>
          </cell>
          <cell r="O1928" t="str">
            <v>HE</v>
          </cell>
          <cell r="P1928" t="str">
            <v/>
          </cell>
          <cell r="Q1928" t="str">
            <v/>
          </cell>
          <cell r="R1928" t="str">
            <v>4005808032419</v>
          </cell>
          <cell r="S1928" t="str">
            <v>HE</v>
          </cell>
          <cell r="T1928">
            <v>42</v>
          </cell>
          <cell r="U1928">
            <v>42</v>
          </cell>
          <cell r="V1928">
            <v>10</v>
          </cell>
          <cell r="W1928" t="str">
            <v>MM</v>
          </cell>
          <cell r="X1928">
            <v>0</v>
          </cell>
          <cell r="Y1928">
            <v>0</v>
          </cell>
          <cell r="Z1928">
            <v>0</v>
          </cell>
          <cell r="AA1928" t="str">
            <v/>
          </cell>
          <cell r="AB1928">
            <v>343</v>
          </cell>
          <cell r="AC1928">
            <v>223</v>
          </cell>
          <cell r="AD1928">
            <v>102</v>
          </cell>
          <cell r="AE1928" t="str">
            <v>MM</v>
          </cell>
          <cell r="AF1928">
            <v>13</v>
          </cell>
          <cell r="AG1928" t="str">
            <v>G</v>
          </cell>
          <cell r="AH1928">
            <v>0</v>
          </cell>
          <cell r="AI1928" t="str">
            <v/>
          </cell>
          <cell r="AJ1928">
            <v>4.2</v>
          </cell>
          <cell r="AK1928" t="str">
            <v>KG</v>
          </cell>
          <cell r="AL1928" t="str">
            <v>11</v>
          </cell>
          <cell r="AM1928" t="str">
            <v>13</v>
          </cell>
          <cell r="AN1928" t="str">
            <v>143</v>
          </cell>
          <cell r="AO1928" t="str">
            <v>45760</v>
          </cell>
        </row>
        <row r="1929">
          <cell r="D1929" t="str">
            <v>80130-04800-17</v>
          </cell>
          <cell r="E1929" t="str">
            <v>NCREME JAR 100ML</v>
          </cell>
          <cell r="F1929">
            <v>100</v>
          </cell>
          <cell r="G1929" t="str">
            <v>ML</v>
          </cell>
          <cell r="H1929">
            <v>0.20599999999999999</v>
          </cell>
          <cell r="I1929" t="str">
            <v>L</v>
          </cell>
          <cell r="J1929" t="str">
            <v>ST</v>
          </cell>
          <cell r="K1929" t="str">
            <v/>
          </cell>
          <cell r="L1929" t="str">
            <v>6</v>
          </cell>
          <cell r="M1929" t="str">
            <v>36</v>
          </cell>
          <cell r="N1929" t="str">
            <v>8999777801304</v>
          </cell>
          <cell r="O1929" t="str">
            <v>HE</v>
          </cell>
          <cell r="P1929" t="str">
            <v>08999777000073</v>
          </cell>
          <cell r="Q1929" t="str">
            <v>IC</v>
          </cell>
          <cell r="R1929" t="str">
            <v>18999777801301</v>
          </cell>
          <cell r="S1929" t="str">
            <v>IC</v>
          </cell>
          <cell r="T1929">
            <v>70</v>
          </cell>
          <cell r="U1929">
            <v>70</v>
          </cell>
          <cell r="V1929">
            <v>42</v>
          </cell>
          <cell r="W1929" t="str">
            <v>MM</v>
          </cell>
          <cell r="X1929">
            <v>0</v>
          </cell>
          <cell r="Y1929">
            <v>0</v>
          </cell>
          <cell r="Z1929">
            <v>0</v>
          </cell>
          <cell r="AA1929" t="str">
            <v>MM</v>
          </cell>
          <cell r="AB1929">
            <v>430</v>
          </cell>
          <cell r="AC1929">
            <v>145</v>
          </cell>
          <cell r="AD1929">
            <v>130</v>
          </cell>
          <cell r="AE1929" t="str">
            <v>MM</v>
          </cell>
          <cell r="AF1929">
            <v>0.114</v>
          </cell>
          <cell r="AG1929" t="str">
            <v>KG</v>
          </cell>
          <cell r="AH1929">
            <v>0</v>
          </cell>
          <cell r="AI1929" t="str">
            <v>KG</v>
          </cell>
          <cell r="AJ1929">
            <v>4.2539999999999996</v>
          </cell>
          <cell r="AK1929" t="str">
            <v>KG</v>
          </cell>
          <cell r="AL1929" t="str">
            <v>11</v>
          </cell>
          <cell r="AM1929" t="str">
            <v>9</v>
          </cell>
          <cell r="AN1929" t="str">
            <v>99</v>
          </cell>
          <cell r="AO1929" t="str">
            <v>3564</v>
          </cell>
        </row>
        <row r="1930">
          <cell r="D1930" t="str">
            <v>80130-04800-41</v>
          </cell>
          <cell r="E1930" t="str">
            <v>NCRM PLS_JAR 100ML</v>
          </cell>
          <cell r="F1930">
            <v>100</v>
          </cell>
          <cell r="G1930" t="str">
            <v>ML</v>
          </cell>
          <cell r="H1930">
            <v>205.8</v>
          </cell>
          <cell r="I1930" t="str">
            <v>ML</v>
          </cell>
          <cell r="J1930" t="str">
            <v>ST</v>
          </cell>
          <cell r="K1930" t="str">
            <v/>
          </cell>
          <cell r="L1930" t="str">
            <v>3</v>
          </cell>
          <cell r="M1930" t="str">
            <v>24</v>
          </cell>
          <cell r="N1930" t="str">
            <v>8999777801304</v>
          </cell>
          <cell r="O1930" t="str">
            <v>HE</v>
          </cell>
          <cell r="P1930" t="str">
            <v>8999777008925</v>
          </cell>
          <cell r="Q1930" t="str">
            <v>HE</v>
          </cell>
          <cell r="R1930" t="str">
            <v>8999777008932</v>
          </cell>
          <cell r="S1930" t="str">
            <v>HE</v>
          </cell>
          <cell r="T1930">
            <v>70</v>
          </cell>
          <cell r="U1930">
            <v>70</v>
          </cell>
          <cell r="V1930">
            <v>42</v>
          </cell>
          <cell r="W1930" t="str">
            <v>MM</v>
          </cell>
          <cell r="X1930">
            <v>70</v>
          </cell>
          <cell r="Y1930">
            <v>70</v>
          </cell>
          <cell r="Z1930">
            <v>126</v>
          </cell>
          <cell r="AA1930" t="str">
            <v>MM</v>
          </cell>
          <cell r="AB1930">
            <v>292</v>
          </cell>
          <cell r="AC1930">
            <v>152</v>
          </cell>
          <cell r="AD1930">
            <v>140</v>
          </cell>
          <cell r="AE1930" t="str">
            <v>MM</v>
          </cell>
          <cell r="AF1930">
            <v>114</v>
          </cell>
          <cell r="AG1930" t="str">
            <v>G</v>
          </cell>
          <cell r="AH1930">
            <v>0.34200000000000003</v>
          </cell>
          <cell r="AI1930" t="str">
            <v>KG</v>
          </cell>
          <cell r="AJ1930">
            <v>2.8330000000000002</v>
          </cell>
          <cell r="AK1930" t="str">
            <v>KG</v>
          </cell>
          <cell r="AL1930" t="str">
            <v>20</v>
          </cell>
          <cell r="AM1930" t="str">
            <v>10</v>
          </cell>
          <cell r="AN1930" t="str">
            <v>200</v>
          </cell>
          <cell r="AO1930" t="str">
            <v>4800</v>
          </cell>
        </row>
        <row r="1931">
          <cell r="D1931" t="str">
            <v>80130-04800-95</v>
          </cell>
          <cell r="E1931" t="str">
            <v>NCRM PLS_JAR 100ML</v>
          </cell>
          <cell r="F1931">
            <v>100</v>
          </cell>
          <cell r="G1931" t="str">
            <v>ML</v>
          </cell>
          <cell r="H1931">
            <v>205.8</v>
          </cell>
          <cell r="I1931" t="str">
            <v>ML</v>
          </cell>
          <cell r="J1931" t="str">
            <v>ST</v>
          </cell>
          <cell r="K1931" t="str">
            <v/>
          </cell>
          <cell r="L1931" t="str">
            <v>3</v>
          </cell>
          <cell r="M1931" t="str">
            <v>24</v>
          </cell>
          <cell r="N1931" t="str">
            <v>8999777801304</v>
          </cell>
          <cell r="O1931" t="str">
            <v>HE</v>
          </cell>
          <cell r="P1931" t="str">
            <v>8999777008925</v>
          </cell>
          <cell r="Q1931" t="str">
            <v>HE</v>
          </cell>
          <cell r="R1931" t="str">
            <v>8999777008932</v>
          </cell>
          <cell r="S1931" t="str">
            <v>HE</v>
          </cell>
          <cell r="T1931">
            <v>70</v>
          </cell>
          <cell r="U1931">
            <v>70</v>
          </cell>
          <cell r="V1931">
            <v>42</v>
          </cell>
          <cell r="W1931" t="str">
            <v>MM</v>
          </cell>
          <cell r="X1931">
            <v>70</v>
          </cell>
          <cell r="Y1931">
            <v>70</v>
          </cell>
          <cell r="Z1931">
            <v>126</v>
          </cell>
          <cell r="AA1931" t="str">
            <v>MM</v>
          </cell>
          <cell r="AB1931">
            <v>292</v>
          </cell>
          <cell r="AC1931">
            <v>152</v>
          </cell>
          <cell r="AD1931">
            <v>140</v>
          </cell>
          <cell r="AE1931" t="str">
            <v>MM</v>
          </cell>
          <cell r="AF1931">
            <v>114</v>
          </cell>
          <cell r="AG1931" t="str">
            <v>G</v>
          </cell>
          <cell r="AH1931">
            <v>0.34200000000000003</v>
          </cell>
          <cell r="AI1931" t="str">
            <v>KG</v>
          </cell>
          <cell r="AJ1931">
            <v>2.8330000000000002</v>
          </cell>
          <cell r="AK1931" t="str">
            <v>KG</v>
          </cell>
          <cell r="AL1931" t="str">
            <v>20</v>
          </cell>
          <cell r="AM1931" t="str">
            <v>7</v>
          </cell>
          <cell r="AN1931" t="str">
            <v>140</v>
          </cell>
          <cell r="AO1931" t="str">
            <v>3360</v>
          </cell>
        </row>
        <row r="1932">
          <cell r="D1932" t="str">
            <v>80130-04801-41</v>
          </cell>
          <cell r="E1932" t="str">
            <v>NCRM PLS_JAR 100ML</v>
          </cell>
          <cell r="F1932">
            <v>0</v>
          </cell>
          <cell r="G1932" t="str">
            <v/>
          </cell>
          <cell r="H1932">
            <v>0.20599999999999999</v>
          </cell>
          <cell r="I1932" t="str">
            <v>L</v>
          </cell>
          <cell r="J1932" t="str">
            <v>ST</v>
          </cell>
          <cell r="K1932" t="str">
            <v>BDF Surabaya</v>
          </cell>
          <cell r="L1932" t="str">
            <v>0</v>
          </cell>
          <cell r="M1932" t="str">
            <v>36</v>
          </cell>
          <cell r="N1932" t="str">
            <v>8999777801304</v>
          </cell>
          <cell r="O1932" t="str">
            <v>HE</v>
          </cell>
          <cell r="P1932" t="str">
            <v/>
          </cell>
          <cell r="Q1932" t="str">
            <v/>
          </cell>
          <cell r="R1932" t="str">
            <v>8999777013332</v>
          </cell>
          <cell r="S1932" t="str">
            <v>HE</v>
          </cell>
          <cell r="T1932">
            <v>70</v>
          </cell>
          <cell r="U1932">
            <v>70</v>
          </cell>
          <cell r="V1932">
            <v>42</v>
          </cell>
          <cell r="W1932" t="str">
            <v>MM</v>
          </cell>
          <cell r="X1932">
            <v>0</v>
          </cell>
          <cell r="Y1932">
            <v>0</v>
          </cell>
          <cell r="Z1932">
            <v>0</v>
          </cell>
          <cell r="AA1932" t="str">
            <v/>
          </cell>
          <cell r="AB1932">
            <v>436</v>
          </cell>
          <cell r="AC1932">
            <v>151</v>
          </cell>
          <cell r="AD1932">
            <v>142</v>
          </cell>
          <cell r="AE1932" t="str">
            <v>MM</v>
          </cell>
          <cell r="AF1932">
            <v>0.114</v>
          </cell>
          <cell r="AG1932" t="str">
            <v>KG</v>
          </cell>
          <cell r="AH1932">
            <v>0</v>
          </cell>
          <cell r="AI1932" t="str">
            <v/>
          </cell>
          <cell r="AJ1932">
            <v>4.2539999999999996</v>
          </cell>
          <cell r="AK1932" t="str">
            <v>KG</v>
          </cell>
          <cell r="AL1932" t="str">
            <v>11</v>
          </cell>
          <cell r="AM1932" t="str">
            <v>9</v>
          </cell>
          <cell r="AN1932" t="str">
            <v>99</v>
          </cell>
          <cell r="AO1932" t="str">
            <v>3564</v>
          </cell>
        </row>
        <row r="1933">
          <cell r="D1933" t="str">
            <v>80130-04801-95</v>
          </cell>
          <cell r="E1933" t="str">
            <v>NCRM_CREME_100</v>
          </cell>
          <cell r="F1933">
            <v>0</v>
          </cell>
          <cell r="G1933" t="str">
            <v/>
          </cell>
          <cell r="H1933">
            <v>0.20599999999999999</v>
          </cell>
          <cell r="I1933" t="str">
            <v>L</v>
          </cell>
          <cell r="J1933" t="str">
            <v>ST</v>
          </cell>
          <cell r="K1933" t="str">
            <v>BDF Surabaya</v>
          </cell>
          <cell r="L1933" t="str">
            <v>0</v>
          </cell>
          <cell r="M1933" t="str">
            <v>36</v>
          </cell>
          <cell r="N1933" t="str">
            <v>8999777801304</v>
          </cell>
          <cell r="O1933" t="str">
            <v>HE</v>
          </cell>
          <cell r="P1933" t="str">
            <v/>
          </cell>
          <cell r="Q1933" t="str">
            <v/>
          </cell>
          <cell r="R1933" t="str">
            <v>8999777013332</v>
          </cell>
          <cell r="S1933" t="str">
            <v>HE</v>
          </cell>
          <cell r="T1933">
            <v>70</v>
          </cell>
          <cell r="U1933">
            <v>70</v>
          </cell>
          <cell r="V1933">
            <v>42</v>
          </cell>
          <cell r="W1933" t="str">
            <v>MM</v>
          </cell>
          <cell r="X1933">
            <v>0</v>
          </cell>
          <cell r="Y1933">
            <v>0</v>
          </cell>
          <cell r="Z1933">
            <v>0</v>
          </cell>
          <cell r="AA1933" t="str">
            <v/>
          </cell>
          <cell r="AB1933">
            <v>436</v>
          </cell>
          <cell r="AC1933">
            <v>151</v>
          </cell>
          <cell r="AD1933">
            <v>142</v>
          </cell>
          <cell r="AE1933" t="str">
            <v>MM</v>
          </cell>
          <cell r="AF1933">
            <v>0.114</v>
          </cell>
          <cell r="AG1933" t="str">
            <v>KG</v>
          </cell>
          <cell r="AH1933">
            <v>0</v>
          </cell>
          <cell r="AI1933" t="str">
            <v/>
          </cell>
          <cell r="AJ1933">
            <v>4.2539999999999996</v>
          </cell>
          <cell r="AK1933" t="str">
            <v>KG</v>
          </cell>
          <cell r="AL1933" t="str">
            <v>11</v>
          </cell>
          <cell r="AM1933" t="str">
            <v>9</v>
          </cell>
          <cell r="AN1933" t="str">
            <v>99</v>
          </cell>
          <cell r="AO1933" t="str">
            <v>3564</v>
          </cell>
        </row>
        <row r="1934">
          <cell r="D1934" t="str">
            <v>80133-04800-17</v>
          </cell>
          <cell r="E1934" t="str">
            <v>NCREME JAR 50ML</v>
          </cell>
          <cell r="F1934">
            <v>50</v>
          </cell>
          <cell r="G1934" t="str">
            <v>ML</v>
          </cell>
          <cell r="H1934">
            <v>0.10100000000000001</v>
          </cell>
          <cell r="I1934" t="str">
            <v>L</v>
          </cell>
          <cell r="J1934" t="str">
            <v>ST</v>
          </cell>
          <cell r="K1934" t="str">
            <v/>
          </cell>
          <cell r="L1934" t="str">
            <v>6</v>
          </cell>
          <cell r="M1934" t="str">
            <v>48</v>
          </cell>
          <cell r="N1934" t="str">
            <v>8999777801335</v>
          </cell>
          <cell r="O1934" t="str">
            <v>HE</v>
          </cell>
          <cell r="P1934" t="str">
            <v>08999777000042</v>
          </cell>
          <cell r="Q1934" t="str">
            <v>IC</v>
          </cell>
          <cell r="R1934" t="str">
            <v>18999777801332</v>
          </cell>
          <cell r="S1934" t="str">
            <v>IC</v>
          </cell>
          <cell r="T1934">
            <v>57</v>
          </cell>
          <cell r="U1934">
            <v>57</v>
          </cell>
          <cell r="V1934">
            <v>31</v>
          </cell>
          <cell r="W1934" t="str">
            <v>MM</v>
          </cell>
          <cell r="X1934">
            <v>114</v>
          </cell>
          <cell r="Y1934">
            <v>57</v>
          </cell>
          <cell r="Z1934">
            <v>92</v>
          </cell>
          <cell r="AA1934" t="str">
            <v>MM</v>
          </cell>
          <cell r="AB1934">
            <v>243</v>
          </cell>
          <cell r="AC1934">
            <v>123</v>
          </cell>
          <cell r="AD1934">
            <v>206</v>
          </cell>
          <cell r="AE1934" t="str">
            <v>MM</v>
          </cell>
          <cell r="AF1934">
            <v>0.06</v>
          </cell>
          <cell r="AG1934" t="str">
            <v>KG</v>
          </cell>
          <cell r="AH1934">
            <v>0.36399999999999999</v>
          </cell>
          <cell r="AI1934" t="str">
            <v>KG</v>
          </cell>
          <cell r="AJ1934">
            <v>2.9249999999999998</v>
          </cell>
          <cell r="AK1934" t="str">
            <v>KG</v>
          </cell>
          <cell r="AL1934" t="str">
            <v>27</v>
          </cell>
          <cell r="AM1934" t="str">
            <v>6</v>
          </cell>
          <cell r="AN1934" t="str">
            <v>162</v>
          </cell>
          <cell r="AO1934" t="str">
            <v>7776</v>
          </cell>
        </row>
        <row r="1935">
          <cell r="D1935" t="str">
            <v>80133-04800-41</v>
          </cell>
          <cell r="E1935" t="str">
            <v>NCRM PLS_JAR 50ML</v>
          </cell>
          <cell r="F1935">
            <v>50</v>
          </cell>
          <cell r="G1935" t="str">
            <v>ML</v>
          </cell>
          <cell r="H1935">
            <v>103.968</v>
          </cell>
          <cell r="I1935" t="str">
            <v>ML</v>
          </cell>
          <cell r="J1935" t="str">
            <v>ST</v>
          </cell>
          <cell r="K1935" t="str">
            <v/>
          </cell>
          <cell r="L1935" t="str">
            <v>4</v>
          </cell>
          <cell r="M1935" t="str">
            <v>120</v>
          </cell>
          <cell r="N1935" t="str">
            <v>8999777801335</v>
          </cell>
          <cell r="O1935" t="str">
            <v>HE</v>
          </cell>
          <cell r="P1935" t="str">
            <v>8999777008949</v>
          </cell>
          <cell r="Q1935" t="str">
            <v>HE</v>
          </cell>
          <cell r="R1935" t="str">
            <v>8999777008956</v>
          </cell>
          <cell r="S1935" t="str">
            <v>HE</v>
          </cell>
          <cell r="T1935">
            <v>57</v>
          </cell>
          <cell r="U1935">
            <v>57</v>
          </cell>
          <cell r="V1935">
            <v>32</v>
          </cell>
          <cell r="W1935" t="str">
            <v>MM</v>
          </cell>
          <cell r="X1935">
            <v>57</v>
          </cell>
          <cell r="Y1935">
            <v>57</v>
          </cell>
          <cell r="Z1935">
            <v>128</v>
          </cell>
          <cell r="AA1935" t="str">
            <v>MM</v>
          </cell>
          <cell r="AB1935">
            <v>298</v>
          </cell>
          <cell r="AC1935">
            <v>184</v>
          </cell>
          <cell r="AD1935">
            <v>262</v>
          </cell>
          <cell r="AE1935" t="str">
            <v>MM</v>
          </cell>
          <cell r="AF1935">
            <v>61</v>
          </cell>
          <cell r="AG1935" t="str">
            <v>G</v>
          </cell>
          <cell r="AH1935">
            <v>0.24399999999999999</v>
          </cell>
          <cell r="AI1935" t="str">
            <v>KG</v>
          </cell>
          <cell r="AJ1935">
            <v>7.46</v>
          </cell>
          <cell r="AK1935" t="str">
            <v>KG</v>
          </cell>
          <cell r="AL1935" t="str">
            <v>16</v>
          </cell>
          <cell r="AM1935" t="str">
            <v>5</v>
          </cell>
          <cell r="AN1935" t="str">
            <v>80</v>
          </cell>
          <cell r="AO1935" t="str">
            <v>9600</v>
          </cell>
        </row>
        <row r="1936">
          <cell r="D1936" t="str">
            <v>80133-04800-95</v>
          </cell>
          <cell r="E1936" t="str">
            <v>NCRM PLS_JAR 50ML</v>
          </cell>
          <cell r="F1936">
            <v>50</v>
          </cell>
          <cell r="G1936" t="str">
            <v>ML</v>
          </cell>
          <cell r="H1936">
            <v>103.968</v>
          </cell>
          <cell r="I1936" t="str">
            <v>ML</v>
          </cell>
          <cell r="J1936" t="str">
            <v>ST</v>
          </cell>
          <cell r="K1936" t="str">
            <v/>
          </cell>
          <cell r="L1936" t="str">
            <v>4</v>
          </cell>
          <cell r="M1936" t="str">
            <v>120</v>
          </cell>
          <cell r="N1936" t="str">
            <v>8999777801335</v>
          </cell>
          <cell r="O1936" t="str">
            <v>HE</v>
          </cell>
          <cell r="P1936" t="str">
            <v>8999777008949</v>
          </cell>
          <cell r="Q1936" t="str">
            <v>HE</v>
          </cell>
          <cell r="R1936" t="str">
            <v>8999777008956</v>
          </cell>
          <cell r="S1936" t="str">
            <v>HE</v>
          </cell>
          <cell r="T1936">
            <v>57</v>
          </cell>
          <cell r="U1936">
            <v>57</v>
          </cell>
          <cell r="V1936">
            <v>32</v>
          </cell>
          <cell r="W1936" t="str">
            <v>MM</v>
          </cell>
          <cell r="X1936">
            <v>57</v>
          </cell>
          <cell r="Y1936">
            <v>57</v>
          </cell>
          <cell r="Z1936">
            <v>128</v>
          </cell>
          <cell r="AA1936" t="str">
            <v>MM</v>
          </cell>
          <cell r="AB1936">
            <v>298</v>
          </cell>
          <cell r="AC1936">
            <v>184</v>
          </cell>
          <cell r="AD1936">
            <v>262</v>
          </cell>
          <cell r="AE1936" t="str">
            <v>MM</v>
          </cell>
          <cell r="AF1936">
            <v>65</v>
          </cell>
          <cell r="AG1936" t="str">
            <v>G</v>
          </cell>
          <cell r="AH1936">
            <v>0.26</v>
          </cell>
          <cell r="AI1936" t="str">
            <v>KG</v>
          </cell>
          <cell r="AJ1936">
            <v>7.94</v>
          </cell>
          <cell r="AK1936" t="str">
            <v>KG</v>
          </cell>
          <cell r="AL1936" t="str">
            <v>16</v>
          </cell>
          <cell r="AM1936" t="str">
            <v>4</v>
          </cell>
          <cell r="AN1936" t="str">
            <v>64</v>
          </cell>
          <cell r="AO1936" t="str">
            <v>7680</v>
          </cell>
        </row>
        <row r="1937">
          <cell r="D1937" t="str">
            <v>80133-04801-41</v>
          </cell>
          <cell r="E1937" t="str">
            <v>NCRM PLS_JAR 50ML</v>
          </cell>
          <cell r="F1937">
            <v>0</v>
          </cell>
          <cell r="G1937" t="str">
            <v/>
          </cell>
          <cell r="H1937">
            <v>0.10100000000000001</v>
          </cell>
          <cell r="I1937" t="str">
            <v>L</v>
          </cell>
          <cell r="J1937" t="str">
            <v>ST</v>
          </cell>
          <cell r="K1937" t="str">
            <v>BDF Surabaya</v>
          </cell>
          <cell r="L1937" t="str">
            <v>6</v>
          </cell>
          <cell r="M1937" t="str">
            <v>48</v>
          </cell>
          <cell r="N1937" t="str">
            <v>8999777801335</v>
          </cell>
          <cell r="O1937" t="str">
            <v>HE</v>
          </cell>
          <cell r="P1937" t="str">
            <v>8999777013356</v>
          </cell>
          <cell r="Q1937" t="str">
            <v>HE</v>
          </cell>
          <cell r="R1937" t="str">
            <v>8999777013363</v>
          </cell>
          <cell r="S1937" t="str">
            <v>HE</v>
          </cell>
          <cell r="T1937">
            <v>57</v>
          </cell>
          <cell r="U1937">
            <v>57</v>
          </cell>
          <cell r="V1937">
            <v>31</v>
          </cell>
          <cell r="W1937" t="str">
            <v>MM</v>
          </cell>
          <cell r="X1937">
            <v>114</v>
          </cell>
          <cell r="Y1937">
            <v>57</v>
          </cell>
          <cell r="Z1937">
            <v>92</v>
          </cell>
          <cell r="AA1937" t="str">
            <v>MM</v>
          </cell>
          <cell r="AB1937">
            <v>243</v>
          </cell>
          <cell r="AC1937">
            <v>123</v>
          </cell>
          <cell r="AD1937">
            <v>206</v>
          </cell>
          <cell r="AE1937" t="str">
            <v>MM</v>
          </cell>
          <cell r="AF1937">
            <v>0.06</v>
          </cell>
          <cell r="AG1937" t="str">
            <v>KG</v>
          </cell>
          <cell r="AH1937">
            <v>0.36399999999999999</v>
          </cell>
          <cell r="AI1937" t="str">
            <v>KG</v>
          </cell>
          <cell r="AJ1937">
            <v>2.9249999999999998</v>
          </cell>
          <cell r="AK1937" t="str">
            <v>KG</v>
          </cell>
          <cell r="AL1937" t="str">
            <v>27</v>
          </cell>
          <cell r="AM1937" t="str">
            <v>6</v>
          </cell>
          <cell r="AN1937" t="str">
            <v>162</v>
          </cell>
          <cell r="AO1937" t="str">
            <v>7776</v>
          </cell>
        </row>
        <row r="1938">
          <cell r="D1938" t="str">
            <v>80140-04800-17</v>
          </cell>
          <cell r="E1938" t="str">
            <v>NCREME JAR 25ML</v>
          </cell>
          <cell r="F1938">
            <v>25</v>
          </cell>
          <cell r="G1938" t="str">
            <v>ML</v>
          </cell>
          <cell r="H1938">
            <v>6.8000000000000005E-2</v>
          </cell>
          <cell r="I1938" t="str">
            <v>L</v>
          </cell>
          <cell r="J1938" t="str">
            <v>ST</v>
          </cell>
          <cell r="K1938" t="str">
            <v/>
          </cell>
          <cell r="L1938" t="str">
            <v>6</v>
          </cell>
          <cell r="M1938" t="str">
            <v>60</v>
          </cell>
          <cell r="N1938" t="str">
            <v>8999777801403</v>
          </cell>
          <cell r="O1938" t="str">
            <v>HE</v>
          </cell>
          <cell r="P1938" t="str">
            <v>08999777000011</v>
          </cell>
          <cell r="Q1938" t="str">
            <v>IC</v>
          </cell>
          <cell r="R1938" t="str">
            <v>18999777801400</v>
          </cell>
          <cell r="S1938" t="str">
            <v>IC</v>
          </cell>
          <cell r="T1938">
            <v>57</v>
          </cell>
          <cell r="U1938">
            <v>57</v>
          </cell>
          <cell r="V1938">
            <v>21</v>
          </cell>
          <cell r="W1938" t="str">
            <v>MM</v>
          </cell>
          <cell r="X1938">
            <v>82</v>
          </cell>
          <cell r="Y1938">
            <v>57</v>
          </cell>
          <cell r="Z1938">
            <v>57</v>
          </cell>
          <cell r="AA1938" t="str">
            <v>MM</v>
          </cell>
          <cell r="AB1938">
            <v>300</v>
          </cell>
          <cell r="AC1938">
            <v>130</v>
          </cell>
          <cell r="AD1938">
            <v>146</v>
          </cell>
          <cell r="AE1938" t="str">
            <v>MM</v>
          </cell>
          <cell r="AF1938">
            <v>3.3000000000000002E-2</v>
          </cell>
          <cell r="AG1938" t="str">
            <v>KG</v>
          </cell>
          <cell r="AH1938">
            <v>0.20300000000000001</v>
          </cell>
          <cell r="AI1938" t="str">
            <v>KG</v>
          </cell>
          <cell r="AJ1938">
            <v>2.0590000000000002</v>
          </cell>
          <cell r="AK1938" t="str">
            <v>KG</v>
          </cell>
          <cell r="AL1938" t="str">
            <v>22</v>
          </cell>
          <cell r="AM1938" t="str">
            <v>9</v>
          </cell>
          <cell r="AN1938" t="str">
            <v>198</v>
          </cell>
          <cell r="AO1938" t="str">
            <v>11880</v>
          </cell>
        </row>
        <row r="1939">
          <cell r="D1939" t="str">
            <v>80177-04800-40</v>
          </cell>
          <cell r="E1939" t="str">
            <v>NSFT PLS_JAR LMT_EDT_GRN 50ML</v>
          </cell>
          <cell r="F1939">
            <v>50</v>
          </cell>
          <cell r="G1939" t="str">
            <v>ML</v>
          </cell>
          <cell r="H1939">
            <v>103.968</v>
          </cell>
          <cell r="I1939" t="str">
            <v>ML</v>
          </cell>
          <cell r="J1939" t="str">
            <v>ST</v>
          </cell>
          <cell r="K1939" t="str">
            <v/>
          </cell>
          <cell r="L1939" t="str">
            <v>4</v>
          </cell>
          <cell r="M1939" t="str">
            <v>60</v>
          </cell>
          <cell r="N1939" t="str">
            <v>42355328</v>
          </cell>
          <cell r="O1939" t="str">
            <v>HK</v>
          </cell>
          <cell r="P1939" t="str">
            <v>8999777010355</v>
          </cell>
          <cell r="Q1939" t="str">
            <v>HE</v>
          </cell>
          <cell r="R1939" t="str">
            <v>8999777010362</v>
          </cell>
          <cell r="S1939" t="str">
            <v>HE</v>
          </cell>
          <cell r="T1939">
            <v>57</v>
          </cell>
          <cell r="U1939">
            <v>57</v>
          </cell>
          <cell r="V1939">
            <v>32</v>
          </cell>
          <cell r="W1939" t="str">
            <v>MM</v>
          </cell>
          <cell r="X1939">
            <v>57</v>
          </cell>
          <cell r="Y1939">
            <v>57</v>
          </cell>
          <cell r="Z1939">
            <v>124</v>
          </cell>
          <cell r="AA1939" t="str">
            <v>MM</v>
          </cell>
          <cell r="AB1939">
            <v>298</v>
          </cell>
          <cell r="AC1939">
            <v>185</v>
          </cell>
          <cell r="AD1939">
            <v>134</v>
          </cell>
          <cell r="AE1939" t="str">
            <v>MM</v>
          </cell>
          <cell r="AF1939">
            <v>6.2E-2</v>
          </cell>
          <cell r="AG1939" t="str">
            <v>KG</v>
          </cell>
          <cell r="AH1939">
            <v>0.248</v>
          </cell>
          <cell r="AI1939" t="str">
            <v>KG</v>
          </cell>
          <cell r="AJ1939">
            <v>3.8410000000000002</v>
          </cell>
          <cell r="AK1939" t="str">
            <v>KG</v>
          </cell>
          <cell r="AL1939" t="str">
            <v>17</v>
          </cell>
          <cell r="AM1939" t="str">
            <v>7</v>
          </cell>
          <cell r="AN1939" t="str">
            <v>119</v>
          </cell>
          <cell r="AO1939" t="str">
            <v>7140</v>
          </cell>
        </row>
        <row r="1940">
          <cell r="D1940" t="str">
            <v>80181-04800-40</v>
          </cell>
          <cell r="E1940" t="str">
            <v>NSFT PLS_JAR LMT_EDT_PNK 50ML</v>
          </cell>
          <cell r="F1940">
            <v>50</v>
          </cell>
          <cell r="G1940" t="str">
            <v>ML</v>
          </cell>
          <cell r="H1940">
            <v>103.968</v>
          </cell>
          <cell r="I1940" t="str">
            <v>ML</v>
          </cell>
          <cell r="J1940" t="str">
            <v>ST</v>
          </cell>
          <cell r="K1940" t="str">
            <v/>
          </cell>
          <cell r="L1940" t="str">
            <v>4</v>
          </cell>
          <cell r="M1940" t="str">
            <v>60</v>
          </cell>
          <cell r="N1940" t="str">
            <v>42355335</v>
          </cell>
          <cell r="O1940" t="str">
            <v>HK</v>
          </cell>
          <cell r="P1940" t="str">
            <v>8999777010416</v>
          </cell>
          <cell r="Q1940" t="str">
            <v>HE</v>
          </cell>
          <cell r="R1940" t="str">
            <v>8999777010423</v>
          </cell>
          <cell r="S1940" t="str">
            <v>HE</v>
          </cell>
          <cell r="T1940">
            <v>57</v>
          </cell>
          <cell r="U1940">
            <v>57</v>
          </cell>
          <cell r="V1940">
            <v>32</v>
          </cell>
          <cell r="W1940" t="str">
            <v>MM</v>
          </cell>
          <cell r="X1940">
            <v>57</v>
          </cell>
          <cell r="Y1940">
            <v>57</v>
          </cell>
          <cell r="Z1940">
            <v>124</v>
          </cell>
          <cell r="AA1940" t="str">
            <v>MM</v>
          </cell>
          <cell r="AB1940">
            <v>298</v>
          </cell>
          <cell r="AC1940">
            <v>185</v>
          </cell>
          <cell r="AD1940">
            <v>134</v>
          </cell>
          <cell r="AE1940" t="str">
            <v>MM</v>
          </cell>
          <cell r="AF1940">
            <v>6.2E-2</v>
          </cell>
          <cell r="AG1940" t="str">
            <v>KG</v>
          </cell>
          <cell r="AH1940">
            <v>0.248</v>
          </cell>
          <cell r="AI1940" t="str">
            <v>KG</v>
          </cell>
          <cell r="AJ1940">
            <v>3.8410000000000002</v>
          </cell>
          <cell r="AK1940" t="str">
            <v>KG</v>
          </cell>
          <cell r="AL1940" t="str">
            <v>17</v>
          </cell>
          <cell r="AM1940" t="str">
            <v>7</v>
          </cell>
          <cell r="AN1940" t="str">
            <v>119</v>
          </cell>
          <cell r="AO1940" t="str">
            <v>7140</v>
          </cell>
        </row>
        <row r="1941">
          <cell r="D1941" t="str">
            <v>80184-04800-40</v>
          </cell>
          <cell r="E1941" t="str">
            <v>NSFT PLS_JAR LMT_EDT_YLW 50ML</v>
          </cell>
          <cell r="F1941">
            <v>50</v>
          </cell>
          <cell r="G1941" t="str">
            <v>ML</v>
          </cell>
          <cell r="H1941">
            <v>103.968</v>
          </cell>
          <cell r="I1941" t="str">
            <v>ML</v>
          </cell>
          <cell r="J1941" t="str">
            <v>ST</v>
          </cell>
          <cell r="K1941" t="str">
            <v/>
          </cell>
          <cell r="L1941" t="str">
            <v>4</v>
          </cell>
          <cell r="M1941" t="str">
            <v>60</v>
          </cell>
          <cell r="N1941" t="str">
            <v>42355342</v>
          </cell>
          <cell r="O1941" t="str">
            <v>HK</v>
          </cell>
          <cell r="P1941" t="str">
            <v>8999777010478</v>
          </cell>
          <cell r="Q1941" t="str">
            <v>HE</v>
          </cell>
          <cell r="R1941" t="str">
            <v>8999777010485</v>
          </cell>
          <cell r="S1941" t="str">
            <v>HE</v>
          </cell>
          <cell r="T1941">
            <v>57</v>
          </cell>
          <cell r="U1941">
            <v>57</v>
          </cell>
          <cell r="V1941">
            <v>32</v>
          </cell>
          <cell r="W1941" t="str">
            <v>MM</v>
          </cell>
          <cell r="X1941">
            <v>57</v>
          </cell>
          <cell r="Y1941">
            <v>57</v>
          </cell>
          <cell r="Z1941">
            <v>124</v>
          </cell>
          <cell r="AA1941" t="str">
            <v>MM</v>
          </cell>
          <cell r="AB1941">
            <v>298</v>
          </cell>
          <cell r="AC1941">
            <v>185</v>
          </cell>
          <cell r="AD1941">
            <v>134</v>
          </cell>
          <cell r="AE1941" t="str">
            <v>MM</v>
          </cell>
          <cell r="AF1941">
            <v>6.2E-2</v>
          </cell>
          <cell r="AG1941" t="str">
            <v>KG</v>
          </cell>
          <cell r="AH1941">
            <v>0.248</v>
          </cell>
          <cell r="AI1941" t="str">
            <v>KG</v>
          </cell>
          <cell r="AJ1941">
            <v>3.8410000000000002</v>
          </cell>
          <cell r="AK1941" t="str">
            <v>KG</v>
          </cell>
          <cell r="AL1941" t="str">
            <v>17</v>
          </cell>
          <cell r="AM1941" t="str">
            <v>7</v>
          </cell>
          <cell r="AN1941" t="str">
            <v>119</v>
          </cell>
          <cell r="AO1941" t="str">
            <v>7140</v>
          </cell>
        </row>
        <row r="1942">
          <cell r="D1942" t="str">
            <v>80200-04800-92</v>
          </cell>
          <cell r="E1942" t="str">
            <v>NBODY ESS RCH_CRG_MLK 125ML</v>
          </cell>
          <cell r="F1942">
            <v>125</v>
          </cell>
          <cell r="G1942" t="str">
            <v>ML</v>
          </cell>
          <cell r="H1942">
            <v>251.1</v>
          </cell>
          <cell r="I1942" t="str">
            <v>ML</v>
          </cell>
          <cell r="J1942" t="str">
            <v>ST</v>
          </cell>
          <cell r="K1942" t="str">
            <v>BDF Surabaya</v>
          </cell>
          <cell r="L1942" t="str">
            <v>6</v>
          </cell>
          <cell r="M1942" t="str">
            <v>48</v>
          </cell>
          <cell r="N1942" t="str">
            <v>8999777012229</v>
          </cell>
          <cell r="O1942" t="str">
            <v>HE</v>
          </cell>
          <cell r="P1942" t="str">
            <v>8999777012236</v>
          </cell>
          <cell r="Q1942" t="str">
            <v>HE</v>
          </cell>
          <cell r="R1942" t="str">
            <v>8999777012243</v>
          </cell>
          <cell r="S1942" t="str">
            <v>HE</v>
          </cell>
          <cell r="T1942">
            <v>54</v>
          </cell>
          <cell r="U1942">
            <v>31</v>
          </cell>
          <cell r="V1942">
            <v>150</v>
          </cell>
          <cell r="W1942" t="str">
            <v>MM</v>
          </cell>
          <cell r="X1942">
            <v>0</v>
          </cell>
          <cell r="Y1942">
            <v>0</v>
          </cell>
          <cell r="Z1942">
            <v>0</v>
          </cell>
          <cell r="AA1942" t="str">
            <v>MM</v>
          </cell>
          <cell r="AB1942">
            <v>381</v>
          </cell>
          <cell r="AC1942">
            <v>228</v>
          </cell>
          <cell r="AD1942">
            <v>165</v>
          </cell>
          <cell r="AE1942" t="str">
            <v>MM</v>
          </cell>
          <cell r="AF1942">
            <v>119.27</v>
          </cell>
          <cell r="AG1942" t="str">
            <v>G</v>
          </cell>
          <cell r="AH1942">
            <v>0</v>
          </cell>
          <cell r="AI1942" t="str">
            <v>KG</v>
          </cell>
          <cell r="AJ1942">
            <v>5.9720000000000004</v>
          </cell>
          <cell r="AK1942" t="str">
            <v>KG</v>
          </cell>
          <cell r="AL1942" t="str">
            <v>10</v>
          </cell>
          <cell r="AM1942" t="str">
            <v>7</v>
          </cell>
          <cell r="AN1942" t="str">
            <v>70</v>
          </cell>
          <cell r="AO1942" t="str">
            <v>3360</v>
          </cell>
        </row>
        <row r="1943">
          <cell r="D1943" t="str">
            <v>80204-04800-41</v>
          </cell>
          <cell r="E1943" t="str">
            <v>NBODY ESS PMP RCH_CRG_MLK 400ML</v>
          </cell>
          <cell r="F1943">
            <v>400</v>
          </cell>
          <cell r="G1943" t="str">
            <v>ML</v>
          </cell>
          <cell r="H1943">
            <v>784.99199999999996</v>
          </cell>
          <cell r="I1943" t="str">
            <v>ML</v>
          </cell>
          <cell r="J1943" t="str">
            <v>ST</v>
          </cell>
          <cell r="K1943" t="str">
            <v>BDF DC Export Malang</v>
          </cell>
          <cell r="L1943" t="str">
            <v>0</v>
          </cell>
          <cell r="M1943" t="str">
            <v>12</v>
          </cell>
          <cell r="N1943" t="str">
            <v>4005808232512</v>
          </cell>
          <cell r="O1943" t="str">
            <v>HE</v>
          </cell>
          <cell r="P1943" t="str">
            <v/>
          </cell>
          <cell r="Q1943" t="str">
            <v/>
          </cell>
          <cell r="R1943" t="str">
            <v>8999777014742</v>
          </cell>
          <cell r="S1943" t="str">
            <v>HE</v>
          </cell>
          <cell r="T1943">
            <v>74</v>
          </cell>
          <cell r="U1943">
            <v>48</v>
          </cell>
          <cell r="V1943">
            <v>221</v>
          </cell>
          <cell r="W1943" t="str">
            <v>MM</v>
          </cell>
          <cell r="X1943">
            <v>0</v>
          </cell>
          <cell r="Y1943">
            <v>0</v>
          </cell>
          <cell r="Z1943">
            <v>0</v>
          </cell>
          <cell r="AA1943" t="str">
            <v/>
          </cell>
          <cell r="AB1943">
            <v>303</v>
          </cell>
          <cell r="AC1943">
            <v>161</v>
          </cell>
          <cell r="AD1943">
            <v>241</v>
          </cell>
          <cell r="AE1943" t="str">
            <v>MM</v>
          </cell>
          <cell r="AF1943">
            <v>455.91</v>
          </cell>
          <cell r="AG1943" t="str">
            <v>G</v>
          </cell>
          <cell r="AH1943">
            <v>0</v>
          </cell>
          <cell r="AI1943" t="str">
            <v/>
          </cell>
          <cell r="AJ1943">
            <v>5.6669999999999998</v>
          </cell>
          <cell r="AK1943" t="str">
            <v>KG</v>
          </cell>
          <cell r="AL1943" t="str">
            <v>17</v>
          </cell>
          <cell r="AM1943" t="str">
            <v>5</v>
          </cell>
          <cell r="AN1943" t="str">
            <v>85</v>
          </cell>
          <cell r="AO1943" t="str">
            <v>1020</v>
          </cell>
        </row>
        <row r="1944">
          <cell r="D1944" t="str">
            <v>80210-04800-41</v>
          </cell>
          <cell r="E1944" t="str">
            <v>NBODY ESS RCH_CRG_MLK 200ML</v>
          </cell>
          <cell r="F1944">
            <v>200</v>
          </cell>
          <cell r="G1944" t="str">
            <v>ML</v>
          </cell>
          <cell r="H1944">
            <v>399.6</v>
          </cell>
          <cell r="I1944" t="str">
            <v>ML</v>
          </cell>
          <cell r="J1944" t="str">
            <v>ST</v>
          </cell>
          <cell r="K1944" t="str">
            <v>BDF DC Export Malang</v>
          </cell>
          <cell r="L1944" t="str">
            <v>0</v>
          </cell>
          <cell r="M1944" t="str">
            <v>24</v>
          </cell>
          <cell r="N1944" t="str">
            <v>08999777000011</v>
          </cell>
          <cell r="O1944" t="str">
            <v>HE</v>
          </cell>
          <cell r="P1944" t="str">
            <v/>
          </cell>
          <cell r="Q1944" t="str">
            <v/>
          </cell>
          <cell r="R1944" t="str">
            <v>8999777012212</v>
          </cell>
          <cell r="S1944" t="str">
            <v>HE</v>
          </cell>
          <cell r="T1944">
            <v>60</v>
          </cell>
          <cell r="U1944">
            <v>37</v>
          </cell>
          <cell r="V1944">
            <v>180</v>
          </cell>
          <cell r="W1944" t="str">
            <v>MM</v>
          </cell>
          <cell r="X1944">
            <v>0</v>
          </cell>
          <cell r="Y1944">
            <v>0</v>
          </cell>
          <cell r="Z1944">
            <v>0</v>
          </cell>
          <cell r="AA1944" t="str">
            <v/>
          </cell>
          <cell r="AB1944">
            <v>245</v>
          </cell>
          <cell r="AC1944">
            <v>226</v>
          </cell>
          <cell r="AD1944">
            <v>197</v>
          </cell>
          <cell r="AE1944" t="str">
            <v>MM</v>
          </cell>
          <cell r="AF1944">
            <v>226.62</v>
          </cell>
          <cell r="AG1944" t="str">
            <v>G</v>
          </cell>
          <cell r="AH1944">
            <v>0</v>
          </cell>
          <cell r="AI1944" t="str">
            <v/>
          </cell>
          <cell r="AJ1944">
            <v>5.6319999999999997</v>
          </cell>
          <cell r="AK1944" t="str">
            <v>KG</v>
          </cell>
          <cell r="AL1944" t="str">
            <v>14</v>
          </cell>
          <cell r="AM1944" t="str">
            <v>6</v>
          </cell>
          <cell r="AN1944" t="str">
            <v>84</v>
          </cell>
          <cell r="AO1944" t="str">
            <v>2016</v>
          </cell>
        </row>
        <row r="1945">
          <cell r="D1945" t="str">
            <v>80210-04800-92</v>
          </cell>
          <cell r="E1945" t="str">
            <v>NBODY ESS RCH_CRG_MLK 200ML</v>
          </cell>
          <cell r="F1945">
            <v>200</v>
          </cell>
          <cell r="G1945" t="str">
            <v>ML</v>
          </cell>
          <cell r="H1945">
            <v>0.4</v>
          </cell>
          <cell r="I1945" t="str">
            <v>L</v>
          </cell>
          <cell r="J1945" t="str">
            <v>ST</v>
          </cell>
          <cell r="K1945" t="str">
            <v>BDF Surabaya</v>
          </cell>
          <cell r="L1945" t="str">
            <v>3</v>
          </cell>
          <cell r="M1945" t="str">
            <v>24</v>
          </cell>
          <cell r="N1945" t="str">
            <v>08999777000011</v>
          </cell>
          <cell r="O1945" t="str">
            <v>HE</v>
          </cell>
          <cell r="P1945" t="str">
            <v>8999777012120</v>
          </cell>
          <cell r="Q1945" t="str">
            <v>HE</v>
          </cell>
          <cell r="R1945" t="str">
            <v>8999777012137</v>
          </cell>
          <cell r="S1945" t="str">
            <v>HE</v>
          </cell>
          <cell r="T1945">
            <v>60</v>
          </cell>
          <cell r="U1945">
            <v>37</v>
          </cell>
          <cell r="V1945">
            <v>180</v>
          </cell>
          <cell r="W1945" t="str">
            <v>MM</v>
          </cell>
          <cell r="X1945">
            <v>0</v>
          </cell>
          <cell r="Y1945">
            <v>0</v>
          </cell>
          <cell r="Z1945">
            <v>0</v>
          </cell>
          <cell r="AA1945" t="str">
            <v>MM</v>
          </cell>
          <cell r="AB1945">
            <v>245</v>
          </cell>
          <cell r="AC1945">
            <v>226</v>
          </cell>
          <cell r="AD1945">
            <v>197</v>
          </cell>
          <cell r="AE1945" t="str">
            <v>MM</v>
          </cell>
          <cell r="AF1945">
            <v>228.48</v>
          </cell>
          <cell r="AG1945" t="str">
            <v>G</v>
          </cell>
          <cell r="AH1945">
            <v>0</v>
          </cell>
          <cell r="AI1945" t="str">
            <v>KG</v>
          </cell>
          <cell r="AJ1945">
            <v>5.6769999999999996</v>
          </cell>
          <cell r="AK1945" t="str">
            <v>KG</v>
          </cell>
          <cell r="AL1945" t="str">
            <v>14</v>
          </cell>
          <cell r="AM1945" t="str">
            <v>6</v>
          </cell>
          <cell r="AN1945" t="str">
            <v>84</v>
          </cell>
          <cell r="AO1945" t="str">
            <v>2016</v>
          </cell>
        </row>
        <row r="1946">
          <cell r="D1946" t="str">
            <v>80243-04800-15</v>
          </cell>
          <cell r="E1946" t="str">
            <v>NBODY WHT SRM SPF33 70ML</v>
          </cell>
          <cell r="F1946">
            <v>70</v>
          </cell>
          <cell r="G1946" t="str">
            <v>ML</v>
          </cell>
          <cell r="H1946">
            <v>0.25900000000000001</v>
          </cell>
          <cell r="I1946" t="str">
            <v>L</v>
          </cell>
          <cell r="J1946" t="str">
            <v>ST</v>
          </cell>
          <cell r="K1946" t="str">
            <v/>
          </cell>
          <cell r="L1946" t="str">
            <v>0</v>
          </cell>
          <cell r="M1946" t="str">
            <v>48</v>
          </cell>
          <cell r="N1946" t="str">
            <v>4005808713226</v>
          </cell>
          <cell r="O1946" t="str">
            <v>HE</v>
          </cell>
          <cell r="P1946" t="str">
            <v/>
          </cell>
          <cell r="Q1946" t="str">
            <v/>
          </cell>
          <cell r="R1946" t="str">
            <v>8999777008512</v>
          </cell>
          <cell r="S1946" t="str">
            <v>HE</v>
          </cell>
          <cell r="T1946">
            <v>60</v>
          </cell>
          <cell r="U1946">
            <v>32</v>
          </cell>
          <cell r="V1946">
            <v>135</v>
          </cell>
          <cell r="W1946" t="str">
            <v>MM</v>
          </cell>
          <cell r="X1946">
            <v>0</v>
          </cell>
          <cell r="Y1946">
            <v>0</v>
          </cell>
          <cell r="Z1946">
            <v>0</v>
          </cell>
          <cell r="AA1946" t="str">
            <v/>
          </cell>
          <cell r="AB1946">
            <v>338</v>
          </cell>
          <cell r="AC1946">
            <v>268</v>
          </cell>
          <cell r="AD1946">
            <v>156</v>
          </cell>
          <cell r="AE1946" t="str">
            <v>MM</v>
          </cell>
          <cell r="AF1946">
            <v>84.242000000000004</v>
          </cell>
          <cell r="AG1946" t="str">
            <v>G</v>
          </cell>
          <cell r="AH1946">
            <v>0</v>
          </cell>
          <cell r="AI1946" t="str">
            <v/>
          </cell>
          <cell r="AJ1946">
            <v>4.3550000000000004</v>
          </cell>
          <cell r="AK1946" t="str">
            <v>KG</v>
          </cell>
          <cell r="AL1946" t="str">
            <v>8</v>
          </cell>
          <cell r="AM1946" t="str">
            <v>5</v>
          </cell>
          <cell r="AN1946" t="str">
            <v>40</v>
          </cell>
          <cell r="AO1946" t="str">
            <v>1920</v>
          </cell>
        </row>
        <row r="1947">
          <cell r="D1947" t="str">
            <v>80243-04800-37</v>
          </cell>
          <cell r="E1947" t="str">
            <v>NBODY WHT SRM SPF33 70ML</v>
          </cell>
          <cell r="F1947">
            <v>70</v>
          </cell>
          <cell r="G1947" t="str">
            <v>ML</v>
          </cell>
          <cell r="H1947">
            <v>0.25900000000000001</v>
          </cell>
          <cell r="I1947" t="str">
            <v>L</v>
          </cell>
          <cell r="J1947" t="str">
            <v>ST</v>
          </cell>
          <cell r="K1947" t="str">
            <v/>
          </cell>
          <cell r="L1947" t="str">
            <v>0</v>
          </cell>
          <cell r="M1947" t="str">
            <v>48</v>
          </cell>
          <cell r="N1947" t="str">
            <v>4005808713226</v>
          </cell>
          <cell r="O1947" t="str">
            <v>HE</v>
          </cell>
          <cell r="P1947" t="str">
            <v/>
          </cell>
          <cell r="Q1947" t="str">
            <v/>
          </cell>
          <cell r="R1947" t="str">
            <v>8999777008512</v>
          </cell>
          <cell r="S1947" t="str">
            <v>HE</v>
          </cell>
          <cell r="T1947">
            <v>60</v>
          </cell>
          <cell r="U1947">
            <v>32</v>
          </cell>
          <cell r="V1947">
            <v>135</v>
          </cell>
          <cell r="W1947" t="str">
            <v>MM</v>
          </cell>
          <cell r="X1947">
            <v>0</v>
          </cell>
          <cell r="Y1947">
            <v>0</v>
          </cell>
          <cell r="Z1947">
            <v>0</v>
          </cell>
          <cell r="AA1947" t="str">
            <v/>
          </cell>
          <cell r="AB1947">
            <v>338</v>
          </cell>
          <cell r="AC1947">
            <v>268</v>
          </cell>
          <cell r="AD1947">
            <v>156</v>
          </cell>
          <cell r="AE1947" t="str">
            <v>MM</v>
          </cell>
          <cell r="AF1947">
            <v>84.242000000000004</v>
          </cell>
          <cell r="AG1947" t="str">
            <v>G</v>
          </cell>
          <cell r="AH1947">
            <v>0</v>
          </cell>
          <cell r="AI1947" t="str">
            <v/>
          </cell>
          <cell r="AJ1947">
            <v>4.3550000000000004</v>
          </cell>
          <cell r="AK1947" t="str">
            <v>KG</v>
          </cell>
          <cell r="AL1947" t="str">
            <v>8</v>
          </cell>
          <cell r="AM1947" t="str">
            <v>8</v>
          </cell>
          <cell r="AN1947" t="str">
            <v>64</v>
          </cell>
          <cell r="AO1947" t="str">
            <v>3072</v>
          </cell>
        </row>
        <row r="1948">
          <cell r="D1948" t="str">
            <v>80403-09924-20</v>
          </cell>
          <cell r="E1948" t="str">
            <v>NSUN DP_TAN OIL_SPY SPF6 200ML</v>
          </cell>
          <cell r="F1948">
            <v>200</v>
          </cell>
          <cell r="G1948" t="str">
            <v>ML</v>
          </cell>
          <cell r="H1948">
            <v>477.79199999999997</v>
          </cell>
          <cell r="I1948" t="str">
            <v>ML</v>
          </cell>
          <cell r="J1948" t="str">
            <v>ST</v>
          </cell>
          <cell r="K1948" t="str">
            <v/>
          </cell>
          <cell r="L1948" t="str">
            <v>6</v>
          </cell>
          <cell r="M1948" t="str">
            <v>12</v>
          </cell>
          <cell r="N1948" t="str">
            <v>4005900277862</v>
          </cell>
          <cell r="O1948" t="str">
            <v>HE</v>
          </cell>
          <cell r="P1948" t="str">
            <v>4005900277879</v>
          </cell>
          <cell r="Q1948" t="str">
            <v>HE</v>
          </cell>
          <cell r="R1948" t="str">
            <v>4005900277886</v>
          </cell>
          <cell r="S1948" t="str">
            <v>HE</v>
          </cell>
          <cell r="T1948">
            <v>63</v>
          </cell>
          <cell r="U1948">
            <v>48</v>
          </cell>
          <cell r="V1948">
            <v>158</v>
          </cell>
          <cell r="W1948" t="str">
            <v>MM</v>
          </cell>
          <cell r="X1948">
            <v>288</v>
          </cell>
          <cell r="Y1948">
            <v>63</v>
          </cell>
          <cell r="Z1948">
            <v>158</v>
          </cell>
          <cell r="AA1948" t="str">
            <v>MM</v>
          </cell>
          <cell r="AB1948">
            <v>300</v>
          </cell>
          <cell r="AC1948">
            <v>135</v>
          </cell>
          <cell r="AD1948">
            <v>167</v>
          </cell>
          <cell r="AE1948" t="str">
            <v>MM</v>
          </cell>
          <cell r="AF1948">
            <v>220</v>
          </cell>
          <cell r="AG1948" t="str">
            <v>G</v>
          </cell>
          <cell r="AH1948">
            <v>1.32</v>
          </cell>
          <cell r="AI1948" t="str">
            <v>KG</v>
          </cell>
          <cell r="AJ1948">
            <v>2.742</v>
          </cell>
          <cell r="AK1948" t="str">
            <v>KG</v>
          </cell>
          <cell r="AL1948" t="str">
            <v>20</v>
          </cell>
          <cell r="AM1948" t="str">
            <v>6</v>
          </cell>
          <cell r="AN1948" t="str">
            <v>120</v>
          </cell>
          <cell r="AO1948" t="str">
            <v>1440</v>
          </cell>
        </row>
        <row r="1949">
          <cell r="D1949" t="str">
            <v>80434-04500-15</v>
          </cell>
          <cell r="E1949" t="str">
            <v>NSUN AFT_SUN CLG_SPY 200ML</v>
          </cell>
          <cell r="F1949">
            <v>200</v>
          </cell>
          <cell r="G1949" t="str">
            <v>ML</v>
          </cell>
          <cell r="H1949">
            <v>458.95499999999998</v>
          </cell>
          <cell r="I1949" t="str">
            <v>ML</v>
          </cell>
          <cell r="J1949" t="str">
            <v>ST</v>
          </cell>
          <cell r="K1949" t="str">
            <v/>
          </cell>
          <cell r="L1949" t="str">
            <v>6</v>
          </cell>
          <cell r="M1949" t="str">
            <v>12</v>
          </cell>
          <cell r="N1949" t="str">
            <v>4005808804344</v>
          </cell>
          <cell r="O1949" t="str">
            <v>HE</v>
          </cell>
          <cell r="P1949" t="str">
            <v>05025970106076</v>
          </cell>
          <cell r="Q1949" t="str">
            <v>IC</v>
          </cell>
          <cell r="R1949" t="str">
            <v>04005805030623</v>
          </cell>
          <cell r="S1949" t="str">
            <v>IC</v>
          </cell>
          <cell r="T1949">
            <v>63</v>
          </cell>
          <cell r="U1949">
            <v>47</v>
          </cell>
          <cell r="V1949">
            <v>155</v>
          </cell>
          <cell r="W1949" t="str">
            <v>MM</v>
          </cell>
          <cell r="X1949">
            <v>285</v>
          </cell>
          <cell r="Y1949">
            <v>63</v>
          </cell>
          <cell r="Z1949">
            <v>155</v>
          </cell>
          <cell r="AA1949" t="str">
            <v>MM</v>
          </cell>
          <cell r="AB1949">
            <v>290</v>
          </cell>
          <cell r="AC1949">
            <v>136</v>
          </cell>
          <cell r="AD1949">
            <v>164</v>
          </cell>
          <cell r="AE1949" t="str">
            <v>MM</v>
          </cell>
          <cell r="AF1949">
            <v>0.23699999999999999</v>
          </cell>
          <cell r="AG1949" t="str">
            <v>KG</v>
          </cell>
          <cell r="AH1949">
            <v>1.427</v>
          </cell>
          <cell r="AI1949" t="str">
            <v>KG</v>
          </cell>
          <cell r="AJ1949">
            <v>2.9729999999999999</v>
          </cell>
          <cell r="AK1949" t="str">
            <v>KG</v>
          </cell>
          <cell r="AL1949" t="str">
            <v>20</v>
          </cell>
          <cell r="AM1949" t="str">
            <v>6</v>
          </cell>
          <cell r="AN1949" t="str">
            <v>120</v>
          </cell>
          <cell r="AO1949" t="str">
            <v>1440</v>
          </cell>
        </row>
        <row r="1950">
          <cell r="D1950" t="str">
            <v>80434-04500-16</v>
          </cell>
          <cell r="E1950" t="str">
            <v>NSUN AFT_SUN CLG_SPY 200ML</v>
          </cell>
          <cell r="F1950">
            <v>200</v>
          </cell>
          <cell r="G1950" t="str">
            <v>ML</v>
          </cell>
          <cell r="H1950">
            <v>458.95499999999998</v>
          </cell>
          <cell r="I1950" t="str">
            <v>ML</v>
          </cell>
          <cell r="J1950" t="str">
            <v>ST</v>
          </cell>
          <cell r="K1950" t="str">
            <v/>
          </cell>
          <cell r="L1950" t="str">
            <v>6</v>
          </cell>
          <cell r="M1950" t="str">
            <v>12</v>
          </cell>
          <cell r="N1950" t="str">
            <v>4005808804344</v>
          </cell>
          <cell r="O1950" t="str">
            <v>HE</v>
          </cell>
          <cell r="P1950" t="str">
            <v>05025970106076</v>
          </cell>
          <cell r="Q1950" t="str">
            <v>IC</v>
          </cell>
          <cell r="R1950" t="str">
            <v>04005805030623</v>
          </cell>
          <cell r="S1950" t="str">
            <v>IC</v>
          </cell>
          <cell r="T1950">
            <v>63</v>
          </cell>
          <cell r="U1950">
            <v>47</v>
          </cell>
          <cell r="V1950">
            <v>155</v>
          </cell>
          <cell r="W1950" t="str">
            <v>MM</v>
          </cell>
          <cell r="X1950">
            <v>285</v>
          </cell>
          <cell r="Y1950">
            <v>63</v>
          </cell>
          <cell r="Z1950">
            <v>155</v>
          </cell>
          <cell r="AA1950" t="str">
            <v>MM</v>
          </cell>
          <cell r="AB1950">
            <v>290</v>
          </cell>
          <cell r="AC1950">
            <v>136</v>
          </cell>
          <cell r="AD1950">
            <v>164</v>
          </cell>
          <cell r="AE1950" t="str">
            <v>MM</v>
          </cell>
          <cell r="AF1950">
            <v>0.23699999999999999</v>
          </cell>
          <cell r="AG1950" t="str">
            <v>KG</v>
          </cell>
          <cell r="AH1950">
            <v>1.427</v>
          </cell>
          <cell r="AI1950" t="str">
            <v>KG</v>
          </cell>
          <cell r="AJ1950">
            <v>2.9729999999999999</v>
          </cell>
          <cell r="AK1950" t="str">
            <v>KG</v>
          </cell>
          <cell r="AL1950" t="str">
            <v>20</v>
          </cell>
          <cell r="AM1950" t="str">
            <v>6</v>
          </cell>
          <cell r="AN1950" t="str">
            <v>120</v>
          </cell>
          <cell r="AO1950" t="str">
            <v>1440</v>
          </cell>
        </row>
        <row r="1951">
          <cell r="D1951" t="str">
            <v>80434-04500-17</v>
          </cell>
          <cell r="E1951" t="str">
            <v>NSUN AFT_SUN CLG_SPY 200ML</v>
          </cell>
          <cell r="F1951">
            <v>200</v>
          </cell>
          <cell r="G1951" t="str">
            <v>ML</v>
          </cell>
          <cell r="H1951">
            <v>458.95499999999998</v>
          </cell>
          <cell r="I1951" t="str">
            <v>ML</v>
          </cell>
          <cell r="J1951" t="str">
            <v>ST</v>
          </cell>
          <cell r="K1951" t="str">
            <v/>
          </cell>
          <cell r="L1951" t="str">
            <v>6</v>
          </cell>
          <cell r="M1951" t="str">
            <v>12</v>
          </cell>
          <cell r="N1951" t="str">
            <v>4005808804344</v>
          </cell>
          <cell r="O1951" t="str">
            <v>HE</v>
          </cell>
          <cell r="P1951" t="str">
            <v>05025970106076</v>
          </cell>
          <cell r="Q1951" t="str">
            <v>IC</v>
          </cell>
          <cell r="R1951" t="str">
            <v>04005805030623</v>
          </cell>
          <cell r="S1951" t="str">
            <v>IC</v>
          </cell>
          <cell r="T1951">
            <v>63</v>
          </cell>
          <cell r="U1951">
            <v>47</v>
          </cell>
          <cell r="V1951">
            <v>155</v>
          </cell>
          <cell r="W1951" t="str">
            <v>MM</v>
          </cell>
          <cell r="X1951">
            <v>285</v>
          </cell>
          <cell r="Y1951">
            <v>63</v>
          </cell>
          <cell r="Z1951">
            <v>155</v>
          </cell>
          <cell r="AA1951" t="str">
            <v>MM</v>
          </cell>
          <cell r="AB1951">
            <v>290</v>
          </cell>
          <cell r="AC1951">
            <v>136</v>
          </cell>
          <cell r="AD1951">
            <v>164</v>
          </cell>
          <cell r="AE1951" t="str">
            <v>MM</v>
          </cell>
          <cell r="AF1951">
            <v>0.23699999999999999</v>
          </cell>
          <cell r="AG1951" t="str">
            <v>KG</v>
          </cell>
          <cell r="AH1951">
            <v>1.427</v>
          </cell>
          <cell r="AI1951" t="str">
            <v>KG</v>
          </cell>
          <cell r="AJ1951">
            <v>2.9729999999999999</v>
          </cell>
          <cell r="AK1951" t="str">
            <v>KG</v>
          </cell>
          <cell r="AL1951" t="str">
            <v>20</v>
          </cell>
          <cell r="AM1951" t="str">
            <v>6</v>
          </cell>
          <cell r="AN1951" t="str">
            <v>120</v>
          </cell>
          <cell r="AO1951" t="str">
            <v>1440</v>
          </cell>
        </row>
        <row r="1952">
          <cell r="D1952" t="str">
            <v>80434-04500-18</v>
          </cell>
          <cell r="E1952" t="str">
            <v>NSUN AFT_SUN CLG_SPY 200ML</v>
          </cell>
          <cell r="F1952">
            <v>200</v>
          </cell>
          <cell r="G1952" t="str">
            <v>ML</v>
          </cell>
          <cell r="H1952">
            <v>458.95499999999998</v>
          </cell>
          <cell r="I1952" t="str">
            <v>ML</v>
          </cell>
          <cell r="J1952" t="str">
            <v>ST</v>
          </cell>
          <cell r="K1952" t="str">
            <v/>
          </cell>
          <cell r="L1952" t="str">
            <v>6</v>
          </cell>
          <cell r="M1952" t="str">
            <v>12</v>
          </cell>
          <cell r="N1952" t="str">
            <v>4005808804344</v>
          </cell>
          <cell r="O1952" t="str">
            <v>HE</v>
          </cell>
          <cell r="P1952" t="str">
            <v>05025970106076</v>
          </cell>
          <cell r="Q1952" t="str">
            <v>IC</v>
          </cell>
          <cell r="R1952" t="str">
            <v>04005805030623</v>
          </cell>
          <cell r="S1952" t="str">
            <v>IC</v>
          </cell>
          <cell r="T1952">
            <v>63</v>
          </cell>
          <cell r="U1952">
            <v>47</v>
          </cell>
          <cell r="V1952">
            <v>155</v>
          </cell>
          <cell r="W1952" t="str">
            <v>MM</v>
          </cell>
          <cell r="X1952">
            <v>285</v>
          </cell>
          <cell r="Y1952">
            <v>63</v>
          </cell>
          <cell r="Z1952">
            <v>155</v>
          </cell>
          <cell r="AA1952" t="str">
            <v>MM</v>
          </cell>
          <cell r="AB1952">
            <v>290</v>
          </cell>
          <cell r="AC1952">
            <v>136</v>
          </cell>
          <cell r="AD1952">
            <v>164</v>
          </cell>
          <cell r="AE1952" t="str">
            <v>MM</v>
          </cell>
          <cell r="AF1952">
            <v>0.23699999999999999</v>
          </cell>
          <cell r="AG1952" t="str">
            <v>KG</v>
          </cell>
          <cell r="AH1952">
            <v>1.427</v>
          </cell>
          <cell r="AI1952" t="str">
            <v>KG</v>
          </cell>
          <cell r="AJ1952">
            <v>2.9729999999999999</v>
          </cell>
          <cell r="AK1952" t="str">
            <v>KG</v>
          </cell>
          <cell r="AL1952" t="str">
            <v>20</v>
          </cell>
          <cell r="AM1952" t="str">
            <v>6</v>
          </cell>
          <cell r="AN1952" t="str">
            <v>120</v>
          </cell>
          <cell r="AO1952" t="str">
            <v>1440</v>
          </cell>
        </row>
        <row r="1953">
          <cell r="D1953" t="str">
            <v>80434-04500-19</v>
          </cell>
          <cell r="E1953" t="str">
            <v>NSUN AFT_SUN CLG_SPY 200ML</v>
          </cell>
          <cell r="F1953">
            <v>200</v>
          </cell>
          <cell r="G1953" t="str">
            <v>ML</v>
          </cell>
          <cell r="H1953">
            <v>458.95499999999998</v>
          </cell>
          <cell r="I1953" t="str">
            <v>ML</v>
          </cell>
          <cell r="J1953" t="str">
            <v>ST</v>
          </cell>
          <cell r="K1953" t="str">
            <v/>
          </cell>
          <cell r="L1953" t="str">
            <v>6</v>
          </cell>
          <cell r="M1953" t="str">
            <v>12</v>
          </cell>
          <cell r="N1953" t="str">
            <v>4005808804344</v>
          </cell>
          <cell r="O1953" t="str">
            <v>HE</v>
          </cell>
          <cell r="P1953" t="str">
            <v>05025970106076</v>
          </cell>
          <cell r="Q1953" t="str">
            <v>IC</v>
          </cell>
          <cell r="R1953" t="str">
            <v>04005805030623</v>
          </cell>
          <cell r="S1953" t="str">
            <v>IC</v>
          </cell>
          <cell r="T1953">
            <v>63</v>
          </cell>
          <cell r="U1953">
            <v>47</v>
          </cell>
          <cell r="V1953">
            <v>155</v>
          </cell>
          <cell r="W1953" t="str">
            <v>MM</v>
          </cell>
          <cell r="X1953">
            <v>285</v>
          </cell>
          <cell r="Y1953">
            <v>63</v>
          </cell>
          <cell r="Z1953">
            <v>155</v>
          </cell>
          <cell r="AA1953" t="str">
            <v>MM</v>
          </cell>
          <cell r="AB1953">
            <v>290</v>
          </cell>
          <cell r="AC1953">
            <v>136</v>
          </cell>
          <cell r="AD1953">
            <v>164</v>
          </cell>
          <cell r="AE1953" t="str">
            <v>MM</v>
          </cell>
          <cell r="AF1953">
            <v>0.23699999999999999</v>
          </cell>
          <cell r="AG1953" t="str">
            <v>KG</v>
          </cell>
          <cell r="AH1953">
            <v>1.427</v>
          </cell>
          <cell r="AI1953" t="str">
            <v>KG</v>
          </cell>
          <cell r="AJ1953">
            <v>2.9729999999999999</v>
          </cell>
          <cell r="AK1953" t="str">
            <v>KG</v>
          </cell>
          <cell r="AL1953" t="str">
            <v>20</v>
          </cell>
          <cell r="AM1953" t="str">
            <v>6</v>
          </cell>
          <cell r="AN1953" t="str">
            <v>120</v>
          </cell>
          <cell r="AO1953" t="str">
            <v>1440</v>
          </cell>
        </row>
        <row r="1954">
          <cell r="D1954" t="str">
            <v>80434-04502-21</v>
          </cell>
          <cell r="E1954" t="str">
            <v>NSUN AFT_SUN CLG_SPY 200ML</v>
          </cell>
          <cell r="F1954">
            <v>200</v>
          </cell>
          <cell r="G1954" t="str">
            <v>ML</v>
          </cell>
          <cell r="H1954">
            <v>468.72</v>
          </cell>
          <cell r="I1954" t="str">
            <v>ML</v>
          </cell>
          <cell r="J1954" t="str">
            <v>ST</v>
          </cell>
          <cell r="K1954" t="str">
            <v/>
          </cell>
          <cell r="L1954" t="str">
            <v>6</v>
          </cell>
          <cell r="M1954" t="str">
            <v>12</v>
          </cell>
          <cell r="N1954" t="str">
            <v>4005900711588</v>
          </cell>
          <cell r="O1954" t="str">
            <v>HE</v>
          </cell>
          <cell r="P1954" t="str">
            <v>04005805287782</v>
          </cell>
          <cell r="Q1954" t="str">
            <v>IC</v>
          </cell>
          <cell r="R1954" t="str">
            <v>04005805287799</v>
          </cell>
          <cell r="S1954" t="str">
            <v>IC</v>
          </cell>
          <cell r="T1954">
            <v>63</v>
          </cell>
          <cell r="U1954">
            <v>48</v>
          </cell>
          <cell r="V1954">
            <v>155</v>
          </cell>
          <cell r="W1954" t="str">
            <v>MM</v>
          </cell>
          <cell r="X1954">
            <v>285</v>
          </cell>
          <cell r="Y1954">
            <v>63</v>
          </cell>
          <cell r="Z1954">
            <v>155</v>
          </cell>
          <cell r="AA1954" t="str">
            <v>MM</v>
          </cell>
          <cell r="AB1954">
            <v>290</v>
          </cell>
          <cell r="AC1954">
            <v>136</v>
          </cell>
          <cell r="AD1954">
            <v>164</v>
          </cell>
          <cell r="AE1954" t="str">
            <v>MM</v>
          </cell>
          <cell r="AF1954">
            <v>233</v>
          </cell>
          <cell r="AG1954" t="str">
            <v>G</v>
          </cell>
          <cell r="AH1954">
            <v>1.401</v>
          </cell>
          <cell r="AI1954" t="str">
            <v>KG</v>
          </cell>
          <cell r="AJ1954">
            <v>2.9060000000000001</v>
          </cell>
          <cell r="AK1954" t="str">
            <v>KG</v>
          </cell>
          <cell r="AL1954" t="str">
            <v>20</v>
          </cell>
          <cell r="AM1954" t="str">
            <v>6</v>
          </cell>
          <cell r="AN1954" t="str">
            <v>120</v>
          </cell>
          <cell r="AO1954" t="str">
            <v>1440</v>
          </cell>
        </row>
        <row r="1955">
          <cell r="D1955" t="str">
            <v>80461-04500-17</v>
          </cell>
          <cell r="E1955" t="str">
            <v>NSUN SPY PRT&amp;RFR_CLG_MST SPF50 200ML</v>
          </cell>
          <cell r="F1955">
            <v>200</v>
          </cell>
          <cell r="G1955" t="str">
            <v>ML</v>
          </cell>
          <cell r="H1955">
            <v>450</v>
          </cell>
          <cell r="I1955" t="str">
            <v>ML</v>
          </cell>
          <cell r="J1955" t="str">
            <v>ST</v>
          </cell>
          <cell r="K1955" t="str">
            <v/>
          </cell>
          <cell r="L1955" t="str">
            <v>6</v>
          </cell>
          <cell r="M1955" t="str">
            <v>12</v>
          </cell>
          <cell r="N1955" t="str">
            <v>4005808260706</v>
          </cell>
          <cell r="O1955" t="str">
            <v>HE</v>
          </cell>
          <cell r="P1955" t="str">
            <v>04005805106847</v>
          </cell>
          <cell r="Q1955" t="str">
            <v>IC</v>
          </cell>
          <cell r="R1955" t="str">
            <v>04005805106854</v>
          </cell>
          <cell r="S1955" t="str">
            <v>IC</v>
          </cell>
          <cell r="T1955">
            <v>50</v>
          </cell>
          <cell r="U1955">
            <v>50</v>
          </cell>
          <cell r="V1955">
            <v>180</v>
          </cell>
          <cell r="W1955" t="str">
            <v>MM</v>
          </cell>
          <cell r="X1955">
            <v>300</v>
          </cell>
          <cell r="Y1955">
            <v>50</v>
          </cell>
          <cell r="Z1955">
            <v>180</v>
          </cell>
          <cell r="AA1955" t="str">
            <v>MM</v>
          </cell>
          <cell r="AB1955">
            <v>310</v>
          </cell>
          <cell r="AC1955">
            <v>110</v>
          </cell>
          <cell r="AD1955">
            <v>194</v>
          </cell>
          <cell r="AE1955" t="str">
            <v>MM</v>
          </cell>
          <cell r="AF1955">
            <v>190</v>
          </cell>
          <cell r="AG1955" t="str">
            <v>G</v>
          </cell>
          <cell r="AH1955">
            <v>1.1399999999999999</v>
          </cell>
          <cell r="AI1955" t="str">
            <v>KG</v>
          </cell>
          <cell r="AJ1955">
            <v>2.3730000000000002</v>
          </cell>
          <cell r="AK1955" t="str">
            <v>KG</v>
          </cell>
          <cell r="AL1955" t="str">
            <v>25</v>
          </cell>
          <cell r="AM1955" t="str">
            <v>5</v>
          </cell>
          <cell r="AN1955" t="str">
            <v>125</v>
          </cell>
          <cell r="AO1955" t="str">
            <v>1500</v>
          </cell>
        </row>
        <row r="1956">
          <cell r="D1956" t="str">
            <v>80461-04500-18</v>
          </cell>
          <cell r="E1956" t="str">
            <v>NSUN SPY PRT&amp;RFR_CLG_MST SPF50 200ML</v>
          </cell>
          <cell r="F1956">
            <v>200</v>
          </cell>
          <cell r="G1956" t="str">
            <v>ML</v>
          </cell>
          <cell r="H1956">
            <v>450</v>
          </cell>
          <cell r="I1956" t="str">
            <v>ML</v>
          </cell>
          <cell r="J1956" t="str">
            <v>ST</v>
          </cell>
          <cell r="K1956" t="str">
            <v/>
          </cell>
          <cell r="L1956" t="str">
            <v>6</v>
          </cell>
          <cell r="M1956" t="str">
            <v>12</v>
          </cell>
          <cell r="N1956" t="str">
            <v>4005808260706</v>
          </cell>
          <cell r="O1956" t="str">
            <v>HE</v>
          </cell>
          <cell r="P1956" t="str">
            <v>04005805106847</v>
          </cell>
          <cell r="Q1956" t="str">
            <v>IC</v>
          </cell>
          <cell r="R1956" t="str">
            <v>04005805106854</v>
          </cell>
          <cell r="S1956" t="str">
            <v>IC</v>
          </cell>
          <cell r="T1956">
            <v>50</v>
          </cell>
          <cell r="U1956">
            <v>50</v>
          </cell>
          <cell r="V1956">
            <v>180</v>
          </cell>
          <cell r="W1956" t="str">
            <v>MM</v>
          </cell>
          <cell r="X1956">
            <v>300</v>
          </cell>
          <cell r="Y1956">
            <v>50</v>
          </cell>
          <cell r="Z1956">
            <v>180</v>
          </cell>
          <cell r="AA1956" t="str">
            <v>MM</v>
          </cell>
          <cell r="AB1956">
            <v>310</v>
          </cell>
          <cell r="AC1956">
            <v>110</v>
          </cell>
          <cell r="AD1956">
            <v>194</v>
          </cell>
          <cell r="AE1956" t="str">
            <v>MM</v>
          </cell>
          <cell r="AF1956">
            <v>190</v>
          </cell>
          <cell r="AG1956" t="str">
            <v>G</v>
          </cell>
          <cell r="AH1956">
            <v>1.1399999999999999</v>
          </cell>
          <cell r="AI1956" t="str">
            <v>KG</v>
          </cell>
          <cell r="AJ1956">
            <v>2.3730000000000002</v>
          </cell>
          <cell r="AK1956" t="str">
            <v>KG</v>
          </cell>
          <cell r="AL1956" t="str">
            <v>25</v>
          </cell>
          <cell r="AM1956" t="str">
            <v>5</v>
          </cell>
          <cell r="AN1956" t="str">
            <v>125</v>
          </cell>
          <cell r="AO1956" t="str">
            <v>1500</v>
          </cell>
        </row>
        <row r="1957">
          <cell r="D1957" t="str">
            <v>80461-04500-19</v>
          </cell>
          <cell r="E1957" t="str">
            <v>NSUN SPY PRT&amp;RFR_CLG_MST SPF50 200ML</v>
          </cell>
          <cell r="F1957">
            <v>200</v>
          </cell>
          <cell r="G1957" t="str">
            <v>ML</v>
          </cell>
          <cell r="H1957">
            <v>450</v>
          </cell>
          <cell r="I1957" t="str">
            <v>ML</v>
          </cell>
          <cell r="J1957" t="str">
            <v>ST</v>
          </cell>
          <cell r="K1957" t="str">
            <v>BDF Surabaya</v>
          </cell>
          <cell r="L1957" t="str">
            <v>6</v>
          </cell>
          <cell r="M1957" t="str">
            <v>12</v>
          </cell>
          <cell r="N1957" t="str">
            <v>4005808260706</v>
          </cell>
          <cell r="O1957" t="str">
            <v>HE</v>
          </cell>
          <cell r="P1957" t="str">
            <v>04005805106847</v>
          </cell>
          <cell r="Q1957" t="str">
            <v>IC</v>
          </cell>
          <cell r="R1957" t="str">
            <v>04005805106854</v>
          </cell>
          <cell r="S1957" t="str">
            <v>IC</v>
          </cell>
          <cell r="T1957">
            <v>50</v>
          </cell>
          <cell r="U1957">
            <v>50</v>
          </cell>
          <cell r="V1957">
            <v>180</v>
          </cell>
          <cell r="W1957" t="str">
            <v>MM</v>
          </cell>
          <cell r="X1957">
            <v>300</v>
          </cell>
          <cell r="Y1957">
            <v>50</v>
          </cell>
          <cell r="Z1957">
            <v>180</v>
          </cell>
          <cell r="AA1957" t="str">
            <v>MM</v>
          </cell>
          <cell r="AB1957">
            <v>310</v>
          </cell>
          <cell r="AC1957">
            <v>110</v>
          </cell>
          <cell r="AD1957">
            <v>194</v>
          </cell>
          <cell r="AE1957" t="str">
            <v>MM</v>
          </cell>
          <cell r="AF1957">
            <v>190</v>
          </cell>
          <cell r="AG1957" t="str">
            <v>G</v>
          </cell>
          <cell r="AH1957">
            <v>1.1399999999999999</v>
          </cell>
          <cell r="AI1957" t="str">
            <v>KG</v>
          </cell>
          <cell r="AJ1957">
            <v>2.3730000000000002</v>
          </cell>
          <cell r="AK1957" t="str">
            <v>KG</v>
          </cell>
          <cell r="AL1957" t="str">
            <v>25</v>
          </cell>
          <cell r="AM1957" t="str">
            <v>5</v>
          </cell>
          <cell r="AN1957" t="str">
            <v>125</v>
          </cell>
          <cell r="AO1957" t="str">
            <v>1500</v>
          </cell>
        </row>
        <row r="1958">
          <cell r="D1958" t="str">
            <v>80461-04500-21</v>
          </cell>
          <cell r="E1958" t="str">
            <v>NSUN SPRY PRT&amp;RFR_CLG_MST SPF50 200ML</v>
          </cell>
          <cell r="F1958">
            <v>200</v>
          </cell>
          <cell r="G1958" t="str">
            <v>ML</v>
          </cell>
          <cell r="H1958">
            <v>450</v>
          </cell>
          <cell r="I1958" t="str">
            <v>ML</v>
          </cell>
          <cell r="J1958" t="str">
            <v>ST</v>
          </cell>
          <cell r="K1958" t="str">
            <v/>
          </cell>
          <cell r="L1958" t="str">
            <v>6</v>
          </cell>
          <cell r="M1958" t="str">
            <v>12</v>
          </cell>
          <cell r="N1958" t="str">
            <v>4005900695871</v>
          </cell>
          <cell r="O1958" t="str">
            <v>HE</v>
          </cell>
          <cell r="P1958" t="str">
            <v>04005805283609</v>
          </cell>
          <cell r="Q1958" t="str">
            <v>IC</v>
          </cell>
          <cell r="R1958" t="str">
            <v>04005805283616</v>
          </cell>
          <cell r="S1958" t="str">
            <v>IC</v>
          </cell>
          <cell r="T1958">
            <v>50</v>
          </cell>
          <cell r="U1958">
            <v>50</v>
          </cell>
          <cell r="V1958">
            <v>180</v>
          </cell>
          <cell r="W1958" t="str">
            <v>MM</v>
          </cell>
          <cell r="X1958">
            <v>300</v>
          </cell>
          <cell r="Y1958">
            <v>50</v>
          </cell>
          <cell r="Z1958">
            <v>180</v>
          </cell>
          <cell r="AA1958" t="str">
            <v>MM</v>
          </cell>
          <cell r="AB1958">
            <v>310</v>
          </cell>
          <cell r="AC1958">
            <v>110</v>
          </cell>
          <cell r="AD1958">
            <v>194</v>
          </cell>
          <cell r="AE1958" t="str">
            <v>MM</v>
          </cell>
          <cell r="AF1958">
            <v>190</v>
          </cell>
          <cell r="AG1958" t="str">
            <v>G</v>
          </cell>
          <cell r="AH1958">
            <v>1.1399999999999999</v>
          </cell>
          <cell r="AI1958" t="str">
            <v>KG</v>
          </cell>
          <cell r="AJ1958">
            <v>2.3730000000000002</v>
          </cell>
          <cell r="AK1958" t="str">
            <v>KG</v>
          </cell>
          <cell r="AL1958" t="str">
            <v>25</v>
          </cell>
          <cell r="AM1958" t="str">
            <v>5</v>
          </cell>
          <cell r="AN1958" t="str">
            <v>125</v>
          </cell>
          <cell r="AO1958" t="str">
            <v>1500</v>
          </cell>
        </row>
        <row r="1959">
          <cell r="D1959" t="str">
            <v>80464-04500-20</v>
          </cell>
          <cell r="E1959" t="str">
            <v>NSUN AFT_SUN LTN 200ML</v>
          </cell>
          <cell r="F1959">
            <v>200</v>
          </cell>
          <cell r="G1959" t="str">
            <v>ML</v>
          </cell>
          <cell r="H1959">
            <v>408.24</v>
          </cell>
          <cell r="I1959" t="str">
            <v>ML</v>
          </cell>
          <cell r="J1959" t="str">
            <v>ST</v>
          </cell>
          <cell r="K1959" t="str">
            <v>BDF Surabaya</v>
          </cell>
          <cell r="L1959" t="str">
            <v>6</v>
          </cell>
          <cell r="M1959" t="str">
            <v>12</v>
          </cell>
          <cell r="N1959" t="str">
            <v>4005808478941</v>
          </cell>
          <cell r="O1959" t="str">
            <v>HE</v>
          </cell>
          <cell r="P1959" t="str">
            <v>04005805018379</v>
          </cell>
          <cell r="Q1959" t="str">
            <v>IC</v>
          </cell>
          <cell r="R1959" t="str">
            <v>04005805018386</v>
          </cell>
          <cell r="S1959" t="str">
            <v>IC</v>
          </cell>
          <cell r="T1959">
            <v>63</v>
          </cell>
          <cell r="U1959">
            <v>36</v>
          </cell>
          <cell r="V1959">
            <v>180</v>
          </cell>
          <cell r="W1959" t="str">
            <v>MM</v>
          </cell>
          <cell r="X1959">
            <v>216</v>
          </cell>
          <cell r="Y1959">
            <v>63</v>
          </cell>
          <cell r="Z1959">
            <v>180</v>
          </cell>
          <cell r="AA1959" t="str">
            <v>MM</v>
          </cell>
          <cell r="AB1959">
            <v>234</v>
          </cell>
          <cell r="AC1959">
            <v>135</v>
          </cell>
          <cell r="AD1959">
            <v>186</v>
          </cell>
          <cell r="AE1959" t="str">
            <v>MM</v>
          </cell>
          <cell r="AF1959">
            <v>230</v>
          </cell>
          <cell r="AG1959" t="str">
            <v>G</v>
          </cell>
          <cell r="AH1959">
            <v>1.39</v>
          </cell>
          <cell r="AI1959" t="str">
            <v>KG</v>
          </cell>
          <cell r="AJ1959">
            <v>2.88</v>
          </cell>
          <cell r="AK1959" t="str">
            <v>KG</v>
          </cell>
          <cell r="AL1959" t="str">
            <v>28</v>
          </cell>
          <cell r="AM1959" t="str">
            <v>5</v>
          </cell>
          <cell r="AN1959" t="str">
            <v>140</v>
          </cell>
          <cell r="AO1959" t="str">
            <v>1680</v>
          </cell>
        </row>
        <row r="1960">
          <cell r="D1960" t="str">
            <v>80464-04502-21</v>
          </cell>
          <cell r="E1960" t="str">
            <v>NSUN AFT_SUN LTN 200ML</v>
          </cell>
          <cell r="F1960">
            <v>200</v>
          </cell>
          <cell r="G1960" t="str">
            <v>ML</v>
          </cell>
          <cell r="H1960">
            <v>408.24</v>
          </cell>
          <cell r="I1960" t="str">
            <v>ML</v>
          </cell>
          <cell r="J1960" t="str">
            <v>ST</v>
          </cell>
          <cell r="K1960" t="str">
            <v/>
          </cell>
          <cell r="L1960" t="str">
            <v>6</v>
          </cell>
          <cell r="M1960" t="str">
            <v>12</v>
          </cell>
          <cell r="N1960" t="str">
            <v>4005808478941</v>
          </cell>
          <cell r="O1960" t="str">
            <v>HE</v>
          </cell>
          <cell r="P1960" t="str">
            <v>04005805018379</v>
          </cell>
          <cell r="Q1960" t="str">
            <v>IC</v>
          </cell>
          <cell r="R1960" t="str">
            <v>04005805018386</v>
          </cell>
          <cell r="S1960" t="str">
            <v>IC</v>
          </cell>
          <cell r="T1960">
            <v>63</v>
          </cell>
          <cell r="U1960">
            <v>36</v>
          </cell>
          <cell r="V1960">
            <v>180</v>
          </cell>
          <cell r="W1960" t="str">
            <v>MM</v>
          </cell>
          <cell r="X1960">
            <v>216</v>
          </cell>
          <cell r="Y1960">
            <v>63</v>
          </cell>
          <cell r="Z1960">
            <v>180</v>
          </cell>
          <cell r="AA1960" t="str">
            <v>MM</v>
          </cell>
          <cell r="AB1960">
            <v>234</v>
          </cell>
          <cell r="AC1960">
            <v>135</v>
          </cell>
          <cell r="AD1960">
            <v>186</v>
          </cell>
          <cell r="AE1960" t="str">
            <v>MM</v>
          </cell>
          <cell r="AF1960">
            <v>230</v>
          </cell>
          <cell r="AG1960" t="str">
            <v>G</v>
          </cell>
          <cell r="AH1960">
            <v>1.39</v>
          </cell>
          <cell r="AI1960" t="str">
            <v>KG</v>
          </cell>
          <cell r="AJ1960">
            <v>2.88</v>
          </cell>
          <cell r="AK1960" t="str">
            <v>KG</v>
          </cell>
          <cell r="AL1960" t="str">
            <v>28</v>
          </cell>
          <cell r="AM1960" t="str">
            <v>5</v>
          </cell>
          <cell r="AN1960" t="str">
            <v>140</v>
          </cell>
          <cell r="AO1960" t="str">
            <v>1680</v>
          </cell>
        </row>
        <row r="1961">
          <cell r="D1961" t="str">
            <v>80464-07700-17</v>
          </cell>
          <cell r="E1961" t="str">
            <v>NSUN AFT_SUN LTN 200ML</v>
          </cell>
          <cell r="F1961">
            <v>200</v>
          </cell>
          <cell r="G1961" t="str">
            <v>ML</v>
          </cell>
          <cell r="H1961">
            <v>405</v>
          </cell>
          <cell r="I1961" t="str">
            <v>ML</v>
          </cell>
          <cell r="J1961" t="str">
            <v>ST</v>
          </cell>
          <cell r="K1961" t="str">
            <v/>
          </cell>
          <cell r="L1961" t="str">
            <v>3</v>
          </cell>
          <cell r="M1961" t="str">
            <v>12</v>
          </cell>
          <cell r="N1961" t="str">
            <v>4005808516049</v>
          </cell>
          <cell r="O1961" t="str">
            <v>HE</v>
          </cell>
          <cell r="P1961" t="str">
            <v>4005808516056</v>
          </cell>
          <cell r="Q1961" t="str">
            <v>HE</v>
          </cell>
          <cell r="R1961" t="str">
            <v>17319470028996</v>
          </cell>
          <cell r="S1961" t="str">
            <v>IC</v>
          </cell>
          <cell r="T1961">
            <v>62.5</v>
          </cell>
          <cell r="U1961">
            <v>36</v>
          </cell>
          <cell r="V1961">
            <v>180</v>
          </cell>
          <cell r="W1961" t="str">
            <v>MM</v>
          </cell>
          <cell r="X1961">
            <v>108</v>
          </cell>
          <cell r="Y1961">
            <v>62.5</v>
          </cell>
          <cell r="Z1961">
            <v>180</v>
          </cell>
          <cell r="AA1961" t="str">
            <v>MM</v>
          </cell>
          <cell r="AB1961">
            <v>226</v>
          </cell>
          <cell r="AC1961">
            <v>135</v>
          </cell>
          <cell r="AD1961">
            <v>195</v>
          </cell>
          <cell r="AE1961" t="str">
            <v>MM</v>
          </cell>
          <cell r="AF1961">
            <v>230</v>
          </cell>
          <cell r="AG1961" t="str">
            <v>G</v>
          </cell>
          <cell r="AH1961">
            <v>0.73199999999999998</v>
          </cell>
          <cell r="AI1961" t="str">
            <v>KG</v>
          </cell>
          <cell r="AJ1961">
            <v>3.05</v>
          </cell>
          <cell r="AK1961" t="str">
            <v>KG</v>
          </cell>
          <cell r="AL1961" t="str">
            <v>28</v>
          </cell>
          <cell r="AM1961" t="str">
            <v>6</v>
          </cell>
          <cell r="AN1961" t="str">
            <v>168</v>
          </cell>
          <cell r="AO1961" t="str">
            <v>2016</v>
          </cell>
        </row>
        <row r="1962">
          <cell r="D1962" t="str">
            <v>81182-03100-08</v>
          </cell>
          <cell r="E1962" t="str">
            <v>NF ESLS EYE_MK-UP_RMV 125ML BI-PHASE</v>
          </cell>
          <cell r="F1962">
            <v>125</v>
          </cell>
          <cell r="G1962" t="str">
            <v>ML</v>
          </cell>
          <cell r="H1962">
            <v>0</v>
          </cell>
          <cell r="I1962" t="str">
            <v/>
          </cell>
          <cell r="J1962" t="str">
            <v>ST</v>
          </cell>
          <cell r="K1962" t="str">
            <v/>
          </cell>
          <cell r="L1962" t="str">
            <v>0</v>
          </cell>
          <cell r="M1962" t="str">
            <v>0</v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>
            <v>0</v>
          </cell>
          <cell r="U1962">
            <v>0</v>
          </cell>
          <cell r="V1962">
            <v>0</v>
          </cell>
          <cell r="W1962" t="str">
            <v/>
          </cell>
          <cell r="X1962">
            <v>0</v>
          </cell>
          <cell r="Y1962">
            <v>0</v>
          </cell>
          <cell r="Z1962">
            <v>0</v>
          </cell>
          <cell r="AA1962" t="str">
            <v/>
          </cell>
          <cell r="AB1962">
            <v>0</v>
          </cell>
          <cell r="AC1962">
            <v>0</v>
          </cell>
          <cell r="AD1962">
            <v>0</v>
          </cell>
          <cell r="AE1962" t="str">
            <v/>
          </cell>
          <cell r="AF1962">
            <v>0</v>
          </cell>
          <cell r="AG1962" t="str">
            <v>G</v>
          </cell>
          <cell r="AH1962">
            <v>0</v>
          </cell>
          <cell r="AI1962" t="str">
            <v/>
          </cell>
          <cell r="AJ1962">
            <v>0</v>
          </cell>
          <cell r="AK1962" t="str">
            <v/>
          </cell>
          <cell r="AL1962" t="str">
            <v>0</v>
          </cell>
          <cell r="AM1962" t="str">
            <v>0</v>
          </cell>
          <cell r="AN1962" t="str">
            <v>0</v>
          </cell>
          <cell r="AO1962" t="str">
            <v>0</v>
          </cell>
        </row>
        <row r="1963">
          <cell r="D1963" t="str">
            <v>81182-04500-04</v>
          </cell>
          <cell r="E1963" t="str">
            <v>NVIS ESLS EYE_2P_MK-UP_RMV 125ML</v>
          </cell>
          <cell r="F1963">
            <v>125</v>
          </cell>
          <cell r="G1963" t="str">
            <v>ML</v>
          </cell>
          <cell r="H1963">
            <v>273.726</v>
          </cell>
          <cell r="I1963" t="str">
            <v>ML</v>
          </cell>
          <cell r="J1963" t="str">
            <v>ST</v>
          </cell>
          <cell r="K1963" t="str">
            <v/>
          </cell>
          <cell r="L1963" t="str">
            <v>6</v>
          </cell>
          <cell r="M1963" t="str">
            <v>12</v>
          </cell>
          <cell r="N1963" t="str">
            <v>4005900102300</v>
          </cell>
          <cell r="O1963" t="str">
            <v>HE</v>
          </cell>
          <cell r="P1963" t="str">
            <v>04005805155739</v>
          </cell>
          <cell r="Q1963" t="str">
            <v>IC</v>
          </cell>
          <cell r="R1963" t="str">
            <v>04005805155746</v>
          </cell>
          <cell r="S1963" t="str">
            <v>IC</v>
          </cell>
          <cell r="T1963">
            <v>54</v>
          </cell>
          <cell r="U1963">
            <v>37</v>
          </cell>
          <cell r="V1963">
            <v>137</v>
          </cell>
          <cell r="W1963" t="str">
            <v>MM</v>
          </cell>
          <cell r="X1963">
            <v>222</v>
          </cell>
          <cell r="Y1963">
            <v>54</v>
          </cell>
          <cell r="Z1963">
            <v>137</v>
          </cell>
          <cell r="AA1963" t="str">
            <v>MM</v>
          </cell>
          <cell r="AB1963">
            <v>236</v>
          </cell>
          <cell r="AC1963">
            <v>118</v>
          </cell>
          <cell r="AD1963">
            <v>143</v>
          </cell>
          <cell r="AE1963" t="str">
            <v>MM</v>
          </cell>
          <cell r="AF1963">
            <v>135</v>
          </cell>
          <cell r="AG1963" t="str">
            <v>G</v>
          </cell>
          <cell r="AH1963">
            <v>0.81</v>
          </cell>
          <cell r="AI1963" t="str">
            <v>KG</v>
          </cell>
          <cell r="AJ1963">
            <v>1.706</v>
          </cell>
          <cell r="AK1963" t="str">
            <v>KG</v>
          </cell>
          <cell r="AL1963" t="str">
            <v>30</v>
          </cell>
          <cell r="AM1963" t="str">
            <v>7</v>
          </cell>
          <cell r="AN1963" t="str">
            <v>210</v>
          </cell>
          <cell r="AO1963" t="str">
            <v>2520</v>
          </cell>
        </row>
        <row r="1964">
          <cell r="D1964" t="str">
            <v>81182-04800-04</v>
          </cell>
          <cell r="E1964" t="str">
            <v>NVIS ESLS EYE_2P_MK-UP_RMV 125ML</v>
          </cell>
          <cell r="F1964">
            <v>125</v>
          </cell>
          <cell r="G1964" t="str">
            <v>ML</v>
          </cell>
          <cell r="H1964">
            <v>273.726</v>
          </cell>
          <cell r="I1964" t="str">
            <v>ML</v>
          </cell>
          <cell r="J1964" t="str">
            <v>ST</v>
          </cell>
          <cell r="K1964" t="str">
            <v>BDF Surabaya</v>
          </cell>
          <cell r="L1964" t="str">
            <v>6</v>
          </cell>
          <cell r="M1964" t="str">
            <v>12</v>
          </cell>
          <cell r="N1964" t="str">
            <v>4005900102300</v>
          </cell>
          <cell r="O1964" t="str">
            <v>HE</v>
          </cell>
          <cell r="P1964" t="str">
            <v>04005805155739</v>
          </cell>
          <cell r="Q1964" t="str">
            <v>IC</v>
          </cell>
          <cell r="R1964" t="str">
            <v>04005805155746</v>
          </cell>
          <cell r="S1964" t="str">
            <v>IC</v>
          </cell>
          <cell r="T1964">
            <v>54</v>
          </cell>
          <cell r="U1964">
            <v>37</v>
          </cell>
          <cell r="V1964">
            <v>137</v>
          </cell>
          <cell r="W1964" t="str">
            <v>MM</v>
          </cell>
          <cell r="X1964">
            <v>222</v>
          </cell>
          <cell r="Y1964">
            <v>54</v>
          </cell>
          <cell r="Z1964">
            <v>137</v>
          </cell>
          <cell r="AA1964" t="str">
            <v>MM</v>
          </cell>
          <cell r="AB1964">
            <v>236</v>
          </cell>
          <cell r="AC1964">
            <v>118</v>
          </cell>
          <cell r="AD1964">
            <v>143</v>
          </cell>
          <cell r="AE1964" t="str">
            <v>MM</v>
          </cell>
          <cell r="AF1964">
            <v>135</v>
          </cell>
          <cell r="AG1964" t="str">
            <v>G</v>
          </cell>
          <cell r="AH1964">
            <v>0.81</v>
          </cell>
          <cell r="AI1964" t="str">
            <v>KG</v>
          </cell>
          <cell r="AJ1964">
            <v>1.706</v>
          </cell>
          <cell r="AK1964" t="str">
            <v>KG</v>
          </cell>
          <cell r="AL1964" t="str">
            <v>30</v>
          </cell>
          <cell r="AM1964" t="str">
            <v>9</v>
          </cell>
          <cell r="AN1964" t="str">
            <v>270</v>
          </cell>
          <cell r="AO1964" t="str">
            <v>3240</v>
          </cell>
        </row>
        <row r="1965">
          <cell r="D1965" t="str">
            <v>81182-04800-95</v>
          </cell>
          <cell r="E1965" t="str">
            <v>NVIS ESLS EYE_2P_MK-UP_RMV 125ML</v>
          </cell>
          <cell r="F1965">
            <v>125</v>
          </cell>
          <cell r="G1965" t="str">
            <v>ML</v>
          </cell>
          <cell r="H1965">
            <v>273.726</v>
          </cell>
          <cell r="I1965" t="str">
            <v>ML</v>
          </cell>
          <cell r="J1965" t="str">
            <v>ST</v>
          </cell>
          <cell r="K1965" t="str">
            <v>BDF Surabaya</v>
          </cell>
          <cell r="L1965" t="str">
            <v>6</v>
          </cell>
          <cell r="M1965" t="str">
            <v>12</v>
          </cell>
          <cell r="N1965" t="str">
            <v>4005900102300</v>
          </cell>
          <cell r="O1965" t="str">
            <v>HE</v>
          </cell>
          <cell r="P1965" t="str">
            <v>04005805155739</v>
          </cell>
          <cell r="Q1965" t="str">
            <v>IC</v>
          </cell>
          <cell r="R1965" t="str">
            <v>04005805155746</v>
          </cell>
          <cell r="S1965" t="str">
            <v>IC</v>
          </cell>
          <cell r="T1965">
            <v>54</v>
          </cell>
          <cell r="U1965">
            <v>37</v>
          </cell>
          <cell r="V1965">
            <v>137</v>
          </cell>
          <cell r="W1965" t="str">
            <v>MM</v>
          </cell>
          <cell r="X1965">
            <v>222</v>
          </cell>
          <cell r="Y1965">
            <v>54</v>
          </cell>
          <cell r="Z1965">
            <v>137</v>
          </cell>
          <cell r="AA1965" t="str">
            <v>MM</v>
          </cell>
          <cell r="AB1965">
            <v>236</v>
          </cell>
          <cell r="AC1965">
            <v>118</v>
          </cell>
          <cell r="AD1965">
            <v>143</v>
          </cell>
          <cell r="AE1965" t="str">
            <v>MM</v>
          </cell>
          <cell r="AF1965">
            <v>135</v>
          </cell>
          <cell r="AG1965" t="str">
            <v>G</v>
          </cell>
          <cell r="AH1965">
            <v>0.81</v>
          </cell>
          <cell r="AI1965" t="str">
            <v>KG</v>
          </cell>
          <cell r="AJ1965">
            <v>1.706</v>
          </cell>
          <cell r="AK1965" t="str">
            <v>KG</v>
          </cell>
          <cell r="AL1965" t="str">
            <v>30</v>
          </cell>
          <cell r="AM1965" t="str">
            <v>7</v>
          </cell>
          <cell r="AN1965" t="str">
            <v>210</v>
          </cell>
          <cell r="AO1965" t="str">
            <v>2520</v>
          </cell>
        </row>
        <row r="1966">
          <cell r="D1966" t="str">
            <v>81349-04800-01</v>
          </cell>
          <cell r="E1966" t="str">
            <v>NFM CLN OIL_CONTR.FACE_SCRUB_100</v>
          </cell>
          <cell r="F1966">
            <v>100</v>
          </cell>
          <cell r="G1966" t="str">
            <v>ML</v>
          </cell>
          <cell r="H1966">
            <v>580</v>
          </cell>
          <cell r="I1966" t="str">
            <v>ML</v>
          </cell>
          <cell r="J1966" t="str">
            <v>ST</v>
          </cell>
          <cell r="K1966" t="str">
            <v/>
          </cell>
          <cell r="L1966" t="str">
            <v>6</v>
          </cell>
          <cell r="M1966" t="str">
            <v>24</v>
          </cell>
          <cell r="N1966" t="str">
            <v>8999777813499</v>
          </cell>
          <cell r="O1966" t="str">
            <v>HE</v>
          </cell>
          <cell r="P1966" t="str">
            <v>08999777001049</v>
          </cell>
          <cell r="Q1966" t="str">
            <v>IC</v>
          </cell>
          <cell r="R1966" t="str">
            <v>08999777001056</v>
          </cell>
          <cell r="S1966" t="str">
            <v>IC</v>
          </cell>
          <cell r="T1966">
            <v>80</v>
          </cell>
          <cell r="U1966">
            <v>50</v>
          </cell>
          <cell r="V1966">
            <v>145</v>
          </cell>
          <cell r="W1966" t="str">
            <v>MM</v>
          </cell>
          <cell r="X1966">
            <v>158</v>
          </cell>
          <cell r="Y1966">
            <v>106</v>
          </cell>
          <cell r="Z1966">
            <v>145</v>
          </cell>
          <cell r="AA1966" t="str">
            <v>MM</v>
          </cell>
          <cell r="AB1966">
            <v>343</v>
          </cell>
          <cell r="AC1966">
            <v>241</v>
          </cell>
          <cell r="AD1966">
            <v>176</v>
          </cell>
          <cell r="AE1966" t="str">
            <v>MM</v>
          </cell>
          <cell r="AF1966">
            <v>117.37</v>
          </cell>
          <cell r="AG1966" t="str">
            <v>G</v>
          </cell>
          <cell r="AH1966">
            <v>0.71799999999999997</v>
          </cell>
          <cell r="AI1966" t="str">
            <v>KG</v>
          </cell>
          <cell r="AJ1966">
            <v>3.1629999999999998</v>
          </cell>
          <cell r="AK1966" t="str">
            <v>KG</v>
          </cell>
          <cell r="AL1966" t="str">
            <v>10</v>
          </cell>
          <cell r="AM1966" t="str">
            <v>7</v>
          </cell>
          <cell r="AN1966" t="str">
            <v>70</v>
          </cell>
          <cell r="AO1966" t="str">
            <v>1680</v>
          </cell>
        </row>
        <row r="1967">
          <cell r="D1967" t="str">
            <v>81602-04800-25</v>
          </cell>
          <cell r="E1967" t="str">
            <v>NDEO SPY DRY_ML 150ML</v>
          </cell>
          <cell r="F1967">
            <v>150</v>
          </cell>
          <cell r="G1967" t="str">
            <v>ML</v>
          </cell>
          <cell r="H1967">
            <v>338.17500000000001</v>
          </cell>
          <cell r="I1967" t="str">
            <v>ML</v>
          </cell>
          <cell r="J1967" t="str">
            <v>ST</v>
          </cell>
          <cell r="K1967" t="str">
            <v>BDF Surabaya</v>
          </cell>
          <cell r="L1967" t="str">
            <v>6</v>
          </cell>
          <cell r="M1967" t="str">
            <v>12</v>
          </cell>
          <cell r="N1967" t="str">
            <v>8999777007591</v>
          </cell>
          <cell r="O1967" t="str">
            <v>HE</v>
          </cell>
          <cell r="P1967" t="str">
            <v>8999777007607</v>
          </cell>
          <cell r="Q1967" t="str">
            <v>HE</v>
          </cell>
          <cell r="R1967" t="str">
            <v>8999777007614</v>
          </cell>
          <cell r="S1967" t="str">
            <v>HE</v>
          </cell>
          <cell r="T1967">
            <v>45</v>
          </cell>
          <cell r="U1967">
            <v>45</v>
          </cell>
          <cell r="V1967">
            <v>167</v>
          </cell>
          <cell r="W1967" t="str">
            <v>MM</v>
          </cell>
          <cell r="X1967">
            <v>270</v>
          </cell>
          <cell r="Y1967">
            <v>45</v>
          </cell>
          <cell r="Z1967">
            <v>167</v>
          </cell>
          <cell r="AA1967" t="str">
            <v>MM</v>
          </cell>
          <cell r="AB1967">
            <v>280</v>
          </cell>
          <cell r="AC1967">
            <v>100</v>
          </cell>
          <cell r="AD1967">
            <v>182</v>
          </cell>
          <cell r="AE1967" t="str">
            <v>MM</v>
          </cell>
          <cell r="AF1967">
            <v>135.38999999999999</v>
          </cell>
          <cell r="AG1967" t="str">
            <v>G</v>
          </cell>
          <cell r="AH1967">
            <v>0.81799999999999995</v>
          </cell>
          <cell r="AI1967" t="str">
            <v>KG</v>
          </cell>
          <cell r="AJ1967">
            <v>1.718</v>
          </cell>
          <cell r="AK1967" t="str">
            <v>KG</v>
          </cell>
          <cell r="AL1967" t="str">
            <v>32</v>
          </cell>
          <cell r="AM1967" t="str">
            <v>5</v>
          </cell>
          <cell r="AN1967" t="str">
            <v>160</v>
          </cell>
          <cell r="AO1967" t="str">
            <v>1920</v>
          </cell>
        </row>
        <row r="1968">
          <cell r="D1968" t="str">
            <v>81602-04800-28</v>
          </cell>
          <cell r="E1968" t="str">
            <v>NDEO SPY DRY_IMP_ML 150ML</v>
          </cell>
          <cell r="F1968">
            <v>150</v>
          </cell>
          <cell r="G1968" t="str">
            <v>ML</v>
          </cell>
          <cell r="H1968">
            <v>338.17500000000001</v>
          </cell>
          <cell r="I1968" t="str">
            <v>ML</v>
          </cell>
          <cell r="J1968" t="str">
            <v>ST</v>
          </cell>
          <cell r="K1968" t="str">
            <v>BDF Surabaya</v>
          </cell>
          <cell r="L1968" t="str">
            <v>6</v>
          </cell>
          <cell r="M1968" t="str">
            <v>12</v>
          </cell>
          <cell r="N1968" t="str">
            <v>8999777007591</v>
          </cell>
          <cell r="O1968" t="str">
            <v>HE</v>
          </cell>
          <cell r="P1968" t="str">
            <v>8999777007607</v>
          </cell>
          <cell r="Q1968" t="str">
            <v>HE</v>
          </cell>
          <cell r="R1968" t="str">
            <v>8999777007614</v>
          </cell>
          <cell r="S1968" t="str">
            <v>HE</v>
          </cell>
          <cell r="T1968">
            <v>45</v>
          </cell>
          <cell r="U1968">
            <v>45</v>
          </cell>
          <cell r="V1968">
            <v>167</v>
          </cell>
          <cell r="W1968" t="str">
            <v>MM</v>
          </cell>
          <cell r="X1968">
            <v>270</v>
          </cell>
          <cell r="Y1968">
            <v>45</v>
          </cell>
          <cell r="Z1968">
            <v>167</v>
          </cell>
          <cell r="AA1968" t="str">
            <v>MM</v>
          </cell>
          <cell r="AB1968">
            <v>280</v>
          </cell>
          <cell r="AC1968">
            <v>100</v>
          </cell>
          <cell r="AD1968">
            <v>182</v>
          </cell>
          <cell r="AE1968" t="str">
            <v>MM</v>
          </cell>
          <cell r="AF1968">
            <v>131.53</v>
          </cell>
          <cell r="AG1968" t="str">
            <v>G</v>
          </cell>
          <cell r="AH1968">
            <v>0.79</v>
          </cell>
          <cell r="AI1968" t="str">
            <v>KG</v>
          </cell>
          <cell r="AJ1968">
            <v>1.7070000000000001</v>
          </cell>
          <cell r="AK1968" t="str">
            <v>KG</v>
          </cell>
          <cell r="AL1968" t="str">
            <v>32</v>
          </cell>
          <cell r="AM1968" t="str">
            <v>5</v>
          </cell>
          <cell r="AN1968" t="str">
            <v>160</v>
          </cell>
          <cell r="AO1968" t="str">
            <v>1920</v>
          </cell>
        </row>
        <row r="1969">
          <cell r="D1969" t="str">
            <v>81603-04800-24</v>
          </cell>
          <cell r="E1969" t="str">
            <v>NDEO SPY DRY_FML 150ML</v>
          </cell>
          <cell r="F1969">
            <v>150</v>
          </cell>
          <cell r="G1969" t="str">
            <v>ML</v>
          </cell>
          <cell r="H1969">
            <v>338.17500000000001</v>
          </cell>
          <cell r="I1969" t="str">
            <v>ML</v>
          </cell>
          <cell r="J1969" t="str">
            <v>ST</v>
          </cell>
          <cell r="K1969" t="str">
            <v/>
          </cell>
          <cell r="L1969" t="str">
            <v>6</v>
          </cell>
          <cell r="M1969" t="str">
            <v>12</v>
          </cell>
          <cell r="N1969" t="str">
            <v>8999777004859</v>
          </cell>
          <cell r="O1969" t="str">
            <v>HE</v>
          </cell>
          <cell r="P1969" t="str">
            <v>8999777004866</v>
          </cell>
          <cell r="Q1969" t="str">
            <v>HE</v>
          </cell>
          <cell r="R1969" t="str">
            <v>8999777004873</v>
          </cell>
          <cell r="S1969" t="str">
            <v>HE</v>
          </cell>
          <cell r="T1969">
            <v>45</v>
          </cell>
          <cell r="U1969">
            <v>45</v>
          </cell>
          <cell r="V1969">
            <v>167</v>
          </cell>
          <cell r="W1969" t="str">
            <v>MM</v>
          </cell>
          <cell r="X1969">
            <v>270</v>
          </cell>
          <cell r="Y1969">
            <v>45</v>
          </cell>
          <cell r="Z1969">
            <v>167</v>
          </cell>
          <cell r="AA1969" t="str">
            <v>MM</v>
          </cell>
          <cell r="AB1969">
            <v>280</v>
          </cell>
          <cell r="AC1969">
            <v>100</v>
          </cell>
          <cell r="AD1969">
            <v>182</v>
          </cell>
          <cell r="AE1969" t="str">
            <v>MM</v>
          </cell>
          <cell r="AF1969">
            <v>135.38999999999999</v>
          </cell>
          <cell r="AG1969" t="str">
            <v>G</v>
          </cell>
          <cell r="AH1969">
            <v>0.81799999999999995</v>
          </cell>
          <cell r="AI1969" t="str">
            <v>KG</v>
          </cell>
          <cell r="AJ1969">
            <v>1.718</v>
          </cell>
          <cell r="AK1969" t="str">
            <v>KG</v>
          </cell>
          <cell r="AL1969" t="str">
            <v>32</v>
          </cell>
          <cell r="AM1969" t="str">
            <v>5</v>
          </cell>
          <cell r="AN1969" t="str">
            <v>160</v>
          </cell>
          <cell r="AO1969" t="str">
            <v>1920</v>
          </cell>
        </row>
        <row r="1970">
          <cell r="D1970" t="str">
            <v>81603-04800-25</v>
          </cell>
          <cell r="E1970" t="str">
            <v>NDEO SPY DRY_FML 150ML</v>
          </cell>
          <cell r="F1970">
            <v>150</v>
          </cell>
          <cell r="G1970" t="str">
            <v>ML</v>
          </cell>
          <cell r="H1970">
            <v>338.17500000000001</v>
          </cell>
          <cell r="I1970" t="str">
            <v>ML</v>
          </cell>
          <cell r="J1970" t="str">
            <v>ST</v>
          </cell>
          <cell r="K1970" t="str">
            <v>BDF Surabaya</v>
          </cell>
          <cell r="L1970" t="str">
            <v>6</v>
          </cell>
          <cell r="M1970" t="str">
            <v>12</v>
          </cell>
          <cell r="N1970" t="str">
            <v>8999777004859</v>
          </cell>
          <cell r="O1970" t="str">
            <v>HE</v>
          </cell>
          <cell r="P1970" t="str">
            <v>8999777004866</v>
          </cell>
          <cell r="Q1970" t="str">
            <v>HE</v>
          </cell>
          <cell r="R1970" t="str">
            <v>8999777004873</v>
          </cell>
          <cell r="S1970" t="str">
            <v>HE</v>
          </cell>
          <cell r="T1970">
            <v>45</v>
          </cell>
          <cell r="U1970">
            <v>45</v>
          </cell>
          <cell r="V1970">
            <v>167</v>
          </cell>
          <cell r="W1970" t="str">
            <v>MM</v>
          </cell>
          <cell r="X1970">
            <v>270</v>
          </cell>
          <cell r="Y1970">
            <v>45</v>
          </cell>
          <cell r="Z1970">
            <v>167</v>
          </cell>
          <cell r="AA1970" t="str">
            <v>MM</v>
          </cell>
          <cell r="AB1970">
            <v>280</v>
          </cell>
          <cell r="AC1970">
            <v>100</v>
          </cell>
          <cell r="AD1970">
            <v>182</v>
          </cell>
          <cell r="AE1970" t="str">
            <v>MM</v>
          </cell>
          <cell r="AF1970">
            <v>135.38999999999999</v>
          </cell>
          <cell r="AG1970" t="str">
            <v>G</v>
          </cell>
          <cell r="AH1970">
            <v>0.81799999999999995</v>
          </cell>
          <cell r="AI1970" t="str">
            <v>KG</v>
          </cell>
          <cell r="AJ1970">
            <v>1.718</v>
          </cell>
          <cell r="AK1970" t="str">
            <v>KG</v>
          </cell>
          <cell r="AL1970" t="str">
            <v>32</v>
          </cell>
          <cell r="AM1970" t="str">
            <v>5</v>
          </cell>
          <cell r="AN1970" t="str">
            <v>160</v>
          </cell>
          <cell r="AO1970" t="str">
            <v>1920</v>
          </cell>
        </row>
        <row r="1971">
          <cell r="D1971" t="str">
            <v>81603-04800-28</v>
          </cell>
          <cell r="E1971" t="str">
            <v>NDEO SPY DRY_CMF_FML 150ML</v>
          </cell>
          <cell r="F1971">
            <v>150</v>
          </cell>
          <cell r="G1971" t="str">
            <v>ML</v>
          </cell>
          <cell r="H1971">
            <v>374.625</v>
          </cell>
          <cell r="I1971" t="str">
            <v>ML</v>
          </cell>
          <cell r="J1971" t="str">
            <v>ST</v>
          </cell>
          <cell r="K1971" t="str">
            <v>BDF Surabaya</v>
          </cell>
          <cell r="L1971" t="str">
            <v>6</v>
          </cell>
          <cell r="M1971" t="str">
            <v>12</v>
          </cell>
          <cell r="N1971" t="str">
            <v>8999777004859</v>
          </cell>
          <cell r="O1971" t="str">
            <v>HE</v>
          </cell>
          <cell r="P1971" t="str">
            <v>8999777004866</v>
          </cell>
          <cell r="Q1971" t="str">
            <v>HE</v>
          </cell>
          <cell r="R1971" t="str">
            <v>8999777004873</v>
          </cell>
          <cell r="S1971" t="str">
            <v>HE</v>
          </cell>
          <cell r="T1971">
            <v>45</v>
          </cell>
          <cell r="U1971">
            <v>45</v>
          </cell>
          <cell r="V1971">
            <v>185</v>
          </cell>
          <cell r="W1971" t="str">
            <v>MM</v>
          </cell>
          <cell r="X1971">
            <v>272</v>
          </cell>
          <cell r="Y1971">
            <v>45</v>
          </cell>
          <cell r="Z1971">
            <v>185</v>
          </cell>
          <cell r="AA1971" t="str">
            <v>MM</v>
          </cell>
          <cell r="AB1971">
            <v>284</v>
          </cell>
          <cell r="AC1971">
            <v>103</v>
          </cell>
          <cell r="AD1971">
            <v>205</v>
          </cell>
          <cell r="AE1971" t="str">
            <v>MM</v>
          </cell>
          <cell r="AF1971">
            <v>140.804</v>
          </cell>
          <cell r="AG1971" t="str">
            <v>G</v>
          </cell>
          <cell r="AH1971">
            <v>0.85</v>
          </cell>
          <cell r="AI1971" t="str">
            <v>KG</v>
          </cell>
          <cell r="AJ1971">
            <v>1.841</v>
          </cell>
          <cell r="AK1971" t="str">
            <v>KG</v>
          </cell>
          <cell r="AL1971" t="str">
            <v>30</v>
          </cell>
          <cell r="AM1971" t="str">
            <v>4</v>
          </cell>
          <cell r="AN1971" t="str">
            <v>120</v>
          </cell>
          <cell r="AO1971" t="str">
            <v>1440</v>
          </cell>
        </row>
        <row r="1972">
          <cell r="D1972" t="str">
            <v>81610-04800-25</v>
          </cell>
          <cell r="E1972" t="str">
            <v>NDEO RLL-ON DRY_ML 50ML</v>
          </cell>
          <cell r="F1972">
            <v>50</v>
          </cell>
          <cell r="G1972" t="str">
            <v>ML</v>
          </cell>
          <cell r="H1972">
            <v>184.91</v>
          </cell>
          <cell r="I1972" t="str">
            <v>ML</v>
          </cell>
          <cell r="J1972" t="str">
            <v>ST</v>
          </cell>
          <cell r="K1972" t="str">
            <v/>
          </cell>
          <cell r="L1972" t="str">
            <v>6</v>
          </cell>
          <cell r="M1972" t="str">
            <v>24</v>
          </cell>
          <cell r="N1972" t="str">
            <v>8999777007270</v>
          </cell>
          <cell r="O1972" t="str">
            <v>HE</v>
          </cell>
          <cell r="P1972" t="str">
            <v>8999777007287</v>
          </cell>
          <cell r="Q1972" t="str">
            <v>HE</v>
          </cell>
          <cell r="R1972" t="str">
            <v>8999777007294</v>
          </cell>
          <cell r="S1972" t="str">
            <v>HE</v>
          </cell>
          <cell r="T1972">
            <v>41</v>
          </cell>
          <cell r="U1972">
            <v>41</v>
          </cell>
          <cell r="V1972">
            <v>110</v>
          </cell>
          <cell r="W1972" t="str">
            <v>MM</v>
          </cell>
          <cell r="X1972">
            <v>242</v>
          </cell>
          <cell r="Y1972">
            <v>41</v>
          </cell>
          <cell r="Z1972">
            <v>110</v>
          </cell>
          <cell r="AA1972" t="str">
            <v>MM</v>
          </cell>
          <cell r="AB1972">
            <v>250</v>
          </cell>
          <cell r="AC1972">
            <v>163</v>
          </cell>
          <cell r="AD1972">
            <v>112</v>
          </cell>
          <cell r="AE1972" t="str">
            <v>MM</v>
          </cell>
          <cell r="AF1972">
            <v>154.63</v>
          </cell>
          <cell r="AG1972" t="str">
            <v>G</v>
          </cell>
          <cell r="AH1972">
            <v>0.92800000000000005</v>
          </cell>
          <cell r="AI1972" t="str">
            <v>KG</v>
          </cell>
          <cell r="AJ1972">
            <v>3.87</v>
          </cell>
          <cell r="AK1972" t="str">
            <v>KG</v>
          </cell>
          <cell r="AL1972" t="str">
            <v>19</v>
          </cell>
          <cell r="AM1972" t="str">
            <v>8</v>
          </cell>
          <cell r="AN1972" t="str">
            <v>152</v>
          </cell>
          <cell r="AO1972" t="str">
            <v>3648</v>
          </cell>
        </row>
        <row r="1973">
          <cell r="D1973" t="str">
            <v>81611-04800-13</v>
          </cell>
          <cell r="E1973" t="str">
            <v>NDEO RLL-ON DRY_FML 50ML</v>
          </cell>
          <cell r="F1973">
            <v>50</v>
          </cell>
          <cell r="G1973" t="str">
            <v>ML</v>
          </cell>
          <cell r="H1973">
            <v>184.91</v>
          </cell>
          <cell r="I1973" t="str">
            <v>ML</v>
          </cell>
          <cell r="J1973" t="str">
            <v>ST</v>
          </cell>
          <cell r="K1973" t="str">
            <v>BDF Surabaya</v>
          </cell>
          <cell r="L1973" t="str">
            <v>6</v>
          </cell>
          <cell r="M1973" t="str">
            <v>24</v>
          </cell>
          <cell r="N1973" t="str">
            <v>8999777004194</v>
          </cell>
          <cell r="O1973" t="str">
            <v>HE</v>
          </cell>
          <cell r="P1973" t="str">
            <v>8999777004200</v>
          </cell>
          <cell r="Q1973" t="str">
            <v>HE</v>
          </cell>
          <cell r="R1973" t="str">
            <v>8999777004217</v>
          </cell>
          <cell r="S1973" t="str">
            <v>HE</v>
          </cell>
          <cell r="T1973">
            <v>41</v>
          </cell>
          <cell r="U1973">
            <v>41</v>
          </cell>
          <cell r="V1973">
            <v>110</v>
          </cell>
          <cell r="W1973" t="str">
            <v>MM</v>
          </cell>
          <cell r="X1973">
            <v>0</v>
          </cell>
          <cell r="Y1973">
            <v>0</v>
          </cell>
          <cell r="Z1973">
            <v>0</v>
          </cell>
          <cell r="AA1973" t="str">
            <v>MM</v>
          </cell>
          <cell r="AB1973">
            <v>250</v>
          </cell>
          <cell r="AC1973">
            <v>163</v>
          </cell>
          <cell r="AD1973">
            <v>112</v>
          </cell>
          <cell r="AE1973" t="str">
            <v>MM</v>
          </cell>
          <cell r="AF1973">
            <v>153.875</v>
          </cell>
          <cell r="AG1973" t="str">
            <v>G</v>
          </cell>
          <cell r="AH1973">
            <v>0</v>
          </cell>
          <cell r="AI1973" t="str">
            <v>KG</v>
          </cell>
          <cell r="AJ1973">
            <v>3.8439999999999999</v>
          </cell>
          <cell r="AK1973" t="str">
            <v>KG</v>
          </cell>
          <cell r="AL1973" t="str">
            <v>19</v>
          </cell>
          <cell r="AM1973" t="str">
            <v>8</v>
          </cell>
          <cell r="AN1973" t="str">
            <v>152</v>
          </cell>
          <cell r="AO1973" t="str">
            <v>3648</v>
          </cell>
        </row>
        <row r="1974">
          <cell r="D1974" t="str">
            <v>81612-04800-13</v>
          </cell>
          <cell r="E1974" t="str">
            <v>NDEO RLL-ON MINI DRY_FML 25ML</v>
          </cell>
          <cell r="F1974">
            <v>25</v>
          </cell>
          <cell r="G1974" t="str">
            <v>ML</v>
          </cell>
          <cell r="H1974">
            <v>123.21</v>
          </cell>
          <cell r="I1974" t="str">
            <v>ML</v>
          </cell>
          <cell r="J1974" t="str">
            <v>ST</v>
          </cell>
          <cell r="K1974" t="str">
            <v>BDF Surabaya</v>
          </cell>
          <cell r="L1974" t="str">
            <v>6</v>
          </cell>
          <cell r="M1974" t="str">
            <v>30</v>
          </cell>
          <cell r="N1974" t="str">
            <v>8999777004255</v>
          </cell>
          <cell r="O1974" t="str">
            <v>HE</v>
          </cell>
          <cell r="P1974" t="str">
            <v>8999777004262</v>
          </cell>
          <cell r="Q1974" t="str">
            <v>HE</v>
          </cell>
          <cell r="R1974" t="str">
            <v>8999777004279</v>
          </cell>
          <cell r="S1974" t="str">
            <v>HE</v>
          </cell>
          <cell r="T1974">
            <v>37</v>
          </cell>
          <cell r="U1974">
            <v>37</v>
          </cell>
          <cell r="V1974">
            <v>90</v>
          </cell>
          <cell r="W1974" t="str">
            <v>MM</v>
          </cell>
          <cell r="X1974">
            <v>0</v>
          </cell>
          <cell r="Y1974">
            <v>0</v>
          </cell>
          <cell r="Z1974">
            <v>0</v>
          </cell>
          <cell r="AA1974" t="str">
            <v>MM</v>
          </cell>
          <cell r="AB1974">
            <v>232</v>
          </cell>
          <cell r="AC1974">
            <v>188</v>
          </cell>
          <cell r="AD1974">
            <v>94</v>
          </cell>
          <cell r="AE1974" t="str">
            <v>MM</v>
          </cell>
          <cell r="AF1974">
            <v>108.217</v>
          </cell>
          <cell r="AG1974" t="str">
            <v>G</v>
          </cell>
          <cell r="AH1974">
            <v>0</v>
          </cell>
          <cell r="AI1974" t="str">
            <v>KG</v>
          </cell>
          <cell r="AJ1974">
            <v>3.43</v>
          </cell>
          <cell r="AK1974" t="str">
            <v>KG</v>
          </cell>
          <cell r="AL1974" t="str">
            <v>19</v>
          </cell>
          <cell r="AM1974" t="str">
            <v>10</v>
          </cell>
          <cell r="AN1974" t="str">
            <v>190</v>
          </cell>
          <cell r="AO1974" t="str">
            <v>5700</v>
          </cell>
        </row>
        <row r="1975">
          <cell r="D1975" t="str">
            <v>81617-04800-25</v>
          </cell>
          <cell r="E1975" t="str">
            <v>NDEO RLL-ON MINI DRY_ML 25ML</v>
          </cell>
          <cell r="F1975">
            <v>25</v>
          </cell>
          <cell r="G1975" t="str">
            <v>ML</v>
          </cell>
          <cell r="H1975">
            <v>123.21</v>
          </cell>
          <cell r="I1975" t="str">
            <v>ML</v>
          </cell>
          <cell r="J1975" t="str">
            <v>ST</v>
          </cell>
          <cell r="K1975" t="str">
            <v>BDF Surabaya</v>
          </cell>
          <cell r="L1975" t="str">
            <v>6</v>
          </cell>
          <cell r="M1975" t="str">
            <v>30</v>
          </cell>
          <cell r="N1975" t="str">
            <v>8999777007317</v>
          </cell>
          <cell r="O1975" t="str">
            <v>HE</v>
          </cell>
          <cell r="P1975" t="str">
            <v>8999777007324</v>
          </cell>
          <cell r="Q1975" t="str">
            <v>HE</v>
          </cell>
          <cell r="R1975" t="str">
            <v>8999777007331</v>
          </cell>
          <cell r="S1975" t="str">
            <v>HE</v>
          </cell>
          <cell r="T1975">
            <v>37</v>
          </cell>
          <cell r="U1975">
            <v>37</v>
          </cell>
          <cell r="V1975">
            <v>90</v>
          </cell>
          <cell r="W1975" t="str">
            <v>MM</v>
          </cell>
          <cell r="X1975">
            <v>225</v>
          </cell>
          <cell r="Y1975">
            <v>38</v>
          </cell>
          <cell r="Z1975">
            <v>90</v>
          </cell>
          <cell r="AA1975" t="str">
            <v>MM</v>
          </cell>
          <cell r="AB1975">
            <v>232</v>
          </cell>
          <cell r="AC1975">
            <v>188</v>
          </cell>
          <cell r="AD1975">
            <v>94</v>
          </cell>
          <cell r="AE1975" t="str">
            <v>MM</v>
          </cell>
          <cell r="AF1975">
            <v>108.825</v>
          </cell>
          <cell r="AG1975" t="str">
            <v>G</v>
          </cell>
          <cell r="AH1975">
            <v>0.65300000000000002</v>
          </cell>
          <cell r="AI1975" t="str">
            <v>KG</v>
          </cell>
          <cell r="AJ1975">
            <v>3.4279999999999999</v>
          </cell>
          <cell r="AK1975" t="str">
            <v>KG</v>
          </cell>
          <cell r="AL1975" t="str">
            <v>19</v>
          </cell>
          <cell r="AM1975" t="str">
            <v>10</v>
          </cell>
          <cell r="AN1975" t="str">
            <v>190</v>
          </cell>
          <cell r="AO1975" t="str">
            <v>5700</v>
          </cell>
        </row>
        <row r="1976">
          <cell r="D1976" t="str">
            <v>81617-04800-28</v>
          </cell>
          <cell r="E1976" t="str">
            <v>NDEO RLL-ON MINI DRY_IMP 25ML</v>
          </cell>
          <cell r="F1976">
            <v>25</v>
          </cell>
          <cell r="G1976" t="str">
            <v>ML</v>
          </cell>
          <cell r="H1976">
            <v>0.123</v>
          </cell>
          <cell r="I1976" t="str">
            <v>L</v>
          </cell>
          <cell r="J1976" t="str">
            <v>ST</v>
          </cell>
          <cell r="K1976" t="str">
            <v>BDF Surabaya</v>
          </cell>
          <cell r="L1976" t="str">
            <v>0</v>
          </cell>
          <cell r="M1976" t="str">
            <v>30</v>
          </cell>
          <cell r="N1976" t="str">
            <v>8999777007317</v>
          </cell>
          <cell r="O1976" t="str">
            <v>HE</v>
          </cell>
          <cell r="P1976" t="str">
            <v/>
          </cell>
          <cell r="Q1976" t="str">
            <v/>
          </cell>
          <cell r="R1976" t="str">
            <v>8999777009922</v>
          </cell>
          <cell r="S1976" t="str">
            <v>HE</v>
          </cell>
          <cell r="T1976">
            <v>37</v>
          </cell>
          <cell r="U1976">
            <v>37</v>
          </cell>
          <cell r="V1976">
            <v>90</v>
          </cell>
          <cell r="W1976" t="str">
            <v>MM</v>
          </cell>
          <cell r="X1976">
            <v>0</v>
          </cell>
          <cell r="Y1976">
            <v>0</v>
          </cell>
          <cell r="Z1976">
            <v>0</v>
          </cell>
          <cell r="AA1976" t="str">
            <v/>
          </cell>
          <cell r="AB1976">
            <v>240</v>
          </cell>
          <cell r="AC1976">
            <v>196</v>
          </cell>
          <cell r="AD1976">
            <v>110</v>
          </cell>
          <cell r="AE1976" t="str">
            <v>MM</v>
          </cell>
          <cell r="AF1976">
            <v>108.595</v>
          </cell>
          <cell r="AG1976" t="str">
            <v>G</v>
          </cell>
          <cell r="AH1976">
            <v>0</v>
          </cell>
          <cell r="AI1976" t="str">
            <v/>
          </cell>
          <cell r="AJ1976">
            <v>3.4420000000000002</v>
          </cell>
          <cell r="AK1976" t="str">
            <v>KG</v>
          </cell>
          <cell r="AL1976" t="str">
            <v>19</v>
          </cell>
          <cell r="AM1976" t="str">
            <v>10</v>
          </cell>
          <cell r="AN1976" t="str">
            <v>190</v>
          </cell>
          <cell r="AO1976" t="str">
            <v>5700</v>
          </cell>
        </row>
        <row r="1977">
          <cell r="D1977" t="str">
            <v>81682-04800-24</v>
          </cell>
          <cell r="E1977" t="str">
            <v>NDEO SPY INV_BLC&amp;WHT_PWR_ML 50ML</v>
          </cell>
          <cell r="F1977">
            <v>50</v>
          </cell>
          <cell r="G1977" t="str">
            <v>ML</v>
          </cell>
          <cell r="H1977">
            <v>247.05</v>
          </cell>
          <cell r="I1977" t="str">
            <v>ML</v>
          </cell>
          <cell r="J1977" t="str">
            <v>ST</v>
          </cell>
          <cell r="K1977" t="str">
            <v/>
          </cell>
          <cell r="L1977" t="str">
            <v>3</v>
          </cell>
          <cell r="M1977" t="str">
            <v>24</v>
          </cell>
          <cell r="N1977" t="str">
            <v>8999777005061</v>
          </cell>
          <cell r="O1977" t="str">
            <v>HE</v>
          </cell>
          <cell r="P1977" t="str">
            <v>8999777005078</v>
          </cell>
          <cell r="Q1977" t="str">
            <v>HE</v>
          </cell>
          <cell r="R1977" t="str">
            <v>8999777005085</v>
          </cell>
          <cell r="S1977" t="str">
            <v>HE</v>
          </cell>
          <cell r="T1977">
            <v>45</v>
          </cell>
          <cell r="U1977">
            <v>45</v>
          </cell>
          <cell r="V1977">
            <v>122</v>
          </cell>
          <cell r="W1977" t="str">
            <v>MM</v>
          </cell>
          <cell r="X1977">
            <v>135</v>
          </cell>
          <cell r="Y1977">
            <v>45</v>
          </cell>
          <cell r="Z1977">
            <v>122</v>
          </cell>
          <cell r="AA1977" t="str">
            <v>MM</v>
          </cell>
          <cell r="AB1977">
            <v>280</v>
          </cell>
          <cell r="AC1977">
            <v>190</v>
          </cell>
          <cell r="AD1977">
            <v>137</v>
          </cell>
          <cell r="AE1977" t="str">
            <v>MM</v>
          </cell>
          <cell r="AF1977">
            <v>67.86</v>
          </cell>
          <cell r="AG1977" t="str">
            <v>G</v>
          </cell>
          <cell r="AH1977">
            <v>0.20499999999999999</v>
          </cell>
          <cell r="AI1977" t="str">
            <v>KG</v>
          </cell>
          <cell r="AJ1977">
            <v>1.766</v>
          </cell>
          <cell r="AK1977" t="str">
            <v>KG</v>
          </cell>
          <cell r="AL1977" t="str">
            <v>16</v>
          </cell>
          <cell r="AM1977" t="str">
            <v>6</v>
          </cell>
          <cell r="AN1977" t="str">
            <v>96</v>
          </cell>
          <cell r="AO1977" t="str">
            <v>2304</v>
          </cell>
        </row>
        <row r="1978">
          <cell r="D1978" t="str">
            <v>81682-04800-25</v>
          </cell>
          <cell r="E1978" t="str">
            <v>NDEO SPY INV_BLC&amp;WHT_PWR_ML 50ML</v>
          </cell>
          <cell r="F1978">
            <v>50</v>
          </cell>
          <cell r="G1978" t="str">
            <v>ML</v>
          </cell>
          <cell r="H1978">
            <v>247.05</v>
          </cell>
          <cell r="I1978" t="str">
            <v>ML</v>
          </cell>
          <cell r="J1978" t="str">
            <v>ST</v>
          </cell>
          <cell r="K1978" t="str">
            <v/>
          </cell>
          <cell r="L1978" t="str">
            <v>3</v>
          </cell>
          <cell r="M1978" t="str">
            <v>24</v>
          </cell>
          <cell r="N1978" t="str">
            <v>8999777005061</v>
          </cell>
          <cell r="O1978" t="str">
            <v>HE</v>
          </cell>
          <cell r="P1978" t="str">
            <v>8999777005078</v>
          </cell>
          <cell r="Q1978" t="str">
            <v>HE</v>
          </cell>
          <cell r="R1978" t="str">
            <v>8999777005085</v>
          </cell>
          <cell r="S1978" t="str">
            <v>HE</v>
          </cell>
          <cell r="T1978">
            <v>45</v>
          </cell>
          <cell r="U1978">
            <v>45</v>
          </cell>
          <cell r="V1978">
            <v>122</v>
          </cell>
          <cell r="W1978" t="str">
            <v>MM</v>
          </cell>
          <cell r="X1978">
            <v>135</v>
          </cell>
          <cell r="Y1978">
            <v>45</v>
          </cell>
          <cell r="Z1978">
            <v>122</v>
          </cell>
          <cell r="AA1978" t="str">
            <v>MM</v>
          </cell>
          <cell r="AB1978">
            <v>280</v>
          </cell>
          <cell r="AC1978">
            <v>190</v>
          </cell>
          <cell r="AD1978">
            <v>137</v>
          </cell>
          <cell r="AE1978" t="str">
            <v>MM</v>
          </cell>
          <cell r="AF1978">
            <v>67.86</v>
          </cell>
          <cell r="AG1978" t="str">
            <v>G</v>
          </cell>
          <cell r="AH1978">
            <v>0.20499999999999999</v>
          </cell>
          <cell r="AI1978" t="str">
            <v>KG</v>
          </cell>
          <cell r="AJ1978">
            <v>1.766</v>
          </cell>
          <cell r="AK1978" t="str">
            <v>KG</v>
          </cell>
          <cell r="AL1978" t="str">
            <v>16</v>
          </cell>
          <cell r="AM1978" t="str">
            <v>6</v>
          </cell>
          <cell r="AN1978" t="str">
            <v>96</v>
          </cell>
          <cell r="AO1978" t="str">
            <v>2304</v>
          </cell>
        </row>
        <row r="1979">
          <cell r="D1979" t="str">
            <v>81775-04800-03</v>
          </cell>
          <cell r="E1979" t="str">
            <v>NFM OCME_CLG_MUD_CLNSR_100ML</v>
          </cell>
          <cell r="F1979">
            <v>100</v>
          </cell>
          <cell r="G1979" t="str">
            <v>ML</v>
          </cell>
          <cell r="H1979">
            <v>580</v>
          </cell>
          <cell r="I1979" t="str">
            <v>ML</v>
          </cell>
          <cell r="J1979" t="str">
            <v>ST</v>
          </cell>
          <cell r="K1979" t="str">
            <v/>
          </cell>
          <cell r="L1979" t="str">
            <v>6</v>
          </cell>
          <cell r="M1979" t="str">
            <v>24</v>
          </cell>
          <cell r="N1979" t="str">
            <v>4005808694822</v>
          </cell>
          <cell r="O1979" t="str">
            <v>HE</v>
          </cell>
          <cell r="P1979" t="str">
            <v>17319470004037</v>
          </cell>
          <cell r="Q1979" t="str">
            <v>IC</v>
          </cell>
          <cell r="R1979" t="str">
            <v>17319470004044</v>
          </cell>
          <cell r="S1979" t="str">
            <v>IC</v>
          </cell>
          <cell r="T1979">
            <v>80</v>
          </cell>
          <cell r="U1979">
            <v>50</v>
          </cell>
          <cell r="V1979">
            <v>145</v>
          </cell>
          <cell r="W1979" t="str">
            <v>MM</v>
          </cell>
          <cell r="X1979">
            <v>158</v>
          </cell>
          <cell r="Y1979">
            <v>106</v>
          </cell>
          <cell r="Z1979">
            <v>145</v>
          </cell>
          <cell r="AA1979" t="str">
            <v>MM</v>
          </cell>
          <cell r="AB1979">
            <v>343</v>
          </cell>
          <cell r="AC1979">
            <v>241</v>
          </cell>
          <cell r="AD1979">
            <v>176</v>
          </cell>
          <cell r="AE1979" t="str">
            <v>MM</v>
          </cell>
          <cell r="AF1979">
            <v>113.67</v>
          </cell>
          <cell r="AG1979" t="str">
            <v>G</v>
          </cell>
          <cell r="AH1979">
            <v>0.69599999999999995</v>
          </cell>
          <cell r="AI1979" t="str">
            <v>KG</v>
          </cell>
          <cell r="AJ1979">
            <v>3.0739999999999998</v>
          </cell>
          <cell r="AK1979" t="str">
            <v>KG</v>
          </cell>
          <cell r="AL1979" t="str">
            <v>10</v>
          </cell>
          <cell r="AM1979" t="str">
            <v>6</v>
          </cell>
          <cell r="AN1979" t="str">
            <v>60</v>
          </cell>
          <cell r="AO1979" t="str">
            <v>1440</v>
          </cell>
        </row>
        <row r="1980">
          <cell r="D1980" t="str">
            <v>81775-04800-26</v>
          </cell>
          <cell r="E1980" t="str">
            <v>NMEN CLN OIL_CNT_MD 100ML</v>
          </cell>
          <cell r="F1980">
            <v>100</v>
          </cell>
          <cell r="G1980" t="str">
            <v>G</v>
          </cell>
          <cell r="H1980">
            <v>544</v>
          </cell>
          <cell r="I1980" t="str">
            <v>ML</v>
          </cell>
          <cell r="J1980" t="str">
            <v>ST</v>
          </cell>
          <cell r="K1980" t="str">
            <v>BDF Surabaya</v>
          </cell>
          <cell r="L1980" t="str">
            <v>6</v>
          </cell>
          <cell r="M1980" t="str">
            <v>24</v>
          </cell>
          <cell r="N1980" t="str">
            <v>8999777015664</v>
          </cell>
          <cell r="O1980" t="str">
            <v>HE</v>
          </cell>
          <cell r="P1980" t="str">
            <v>8999777015671</v>
          </cell>
          <cell r="Q1980" t="str">
            <v>HE</v>
          </cell>
          <cell r="R1980" t="str">
            <v>8999777015688</v>
          </cell>
          <cell r="S1980" t="str">
            <v>HE</v>
          </cell>
          <cell r="T1980">
            <v>80</v>
          </cell>
          <cell r="U1980">
            <v>50</v>
          </cell>
          <cell r="V1980">
            <v>136</v>
          </cell>
          <cell r="W1980" t="str">
            <v>MM</v>
          </cell>
          <cell r="X1980">
            <v>181</v>
          </cell>
          <cell r="Y1980">
            <v>123</v>
          </cell>
          <cell r="Z1980">
            <v>136</v>
          </cell>
          <cell r="AA1980" t="str">
            <v>MM</v>
          </cell>
          <cell r="AB1980">
            <v>381</v>
          </cell>
          <cell r="AC1980">
            <v>251</v>
          </cell>
          <cell r="AD1980">
            <v>165</v>
          </cell>
          <cell r="AE1980" t="str">
            <v>MM</v>
          </cell>
          <cell r="AF1980">
            <v>121</v>
          </cell>
          <cell r="AG1980" t="str">
            <v>G</v>
          </cell>
          <cell r="AH1980">
            <v>0.73499999999999999</v>
          </cell>
          <cell r="AI1980" t="str">
            <v>KG</v>
          </cell>
          <cell r="AJ1980">
            <v>3.2829999999999999</v>
          </cell>
          <cell r="AK1980" t="str">
            <v>KG</v>
          </cell>
          <cell r="AL1980" t="str">
            <v>0</v>
          </cell>
          <cell r="AM1980" t="str">
            <v>0</v>
          </cell>
          <cell r="AN1980" t="str">
            <v>0</v>
          </cell>
          <cell r="AO1980" t="str">
            <v>0</v>
          </cell>
        </row>
        <row r="1981">
          <cell r="D1981" t="str">
            <v>81775-04800-28</v>
          </cell>
          <cell r="E1981" t="str">
            <v>NMEN CLN OIL_CNT_MD 100G</v>
          </cell>
          <cell r="F1981">
            <v>100</v>
          </cell>
          <cell r="G1981" t="str">
            <v>G</v>
          </cell>
          <cell r="H1981">
            <v>0</v>
          </cell>
          <cell r="I1981" t="str">
            <v/>
          </cell>
          <cell r="J1981" t="str">
            <v>ST</v>
          </cell>
          <cell r="K1981" t="str">
            <v/>
          </cell>
          <cell r="L1981" t="str">
            <v>0</v>
          </cell>
          <cell r="M1981" t="str">
            <v>0</v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>
            <v>0</v>
          </cell>
          <cell r="U1981">
            <v>0</v>
          </cell>
          <cell r="V1981">
            <v>0</v>
          </cell>
          <cell r="W1981" t="str">
            <v/>
          </cell>
          <cell r="X1981">
            <v>0</v>
          </cell>
          <cell r="Y1981">
            <v>0</v>
          </cell>
          <cell r="Z1981">
            <v>0</v>
          </cell>
          <cell r="AA1981" t="str">
            <v/>
          </cell>
          <cell r="AB1981">
            <v>0</v>
          </cell>
          <cell r="AC1981">
            <v>0</v>
          </cell>
          <cell r="AD1981">
            <v>0</v>
          </cell>
          <cell r="AE1981" t="str">
            <v/>
          </cell>
          <cell r="AF1981">
            <v>0</v>
          </cell>
          <cell r="AG1981" t="str">
            <v>G</v>
          </cell>
          <cell r="AH1981">
            <v>0</v>
          </cell>
          <cell r="AI1981" t="str">
            <v/>
          </cell>
          <cell r="AJ1981">
            <v>0</v>
          </cell>
          <cell r="AK1981" t="str">
            <v/>
          </cell>
          <cell r="AL1981" t="str">
            <v>0</v>
          </cell>
          <cell r="AM1981" t="str">
            <v>0</v>
          </cell>
          <cell r="AN1981" t="str">
            <v>0</v>
          </cell>
          <cell r="AO1981" t="str">
            <v>0</v>
          </cell>
        </row>
        <row r="1982">
          <cell r="D1982" t="str">
            <v>81775-08610-15</v>
          </cell>
          <cell r="E1982" t="str">
            <v>NFM CLN OIL_CNT_MD 100ML</v>
          </cell>
          <cell r="F1982">
            <v>100</v>
          </cell>
          <cell r="G1982" t="str">
            <v>G</v>
          </cell>
          <cell r="H1982">
            <v>540</v>
          </cell>
          <cell r="I1982" t="str">
            <v>ML</v>
          </cell>
          <cell r="J1982" t="str">
            <v>ST</v>
          </cell>
          <cell r="K1982" t="str">
            <v/>
          </cell>
          <cell r="L1982" t="str">
            <v>6</v>
          </cell>
          <cell r="M1982" t="str">
            <v>24</v>
          </cell>
          <cell r="N1982" t="str">
            <v>4005808656011</v>
          </cell>
          <cell r="O1982" t="str">
            <v>HE</v>
          </cell>
          <cell r="P1982" t="str">
            <v>17319470050669</v>
          </cell>
          <cell r="Q1982" t="str">
            <v>IC</v>
          </cell>
          <cell r="R1982" t="str">
            <v>17319470050676</v>
          </cell>
          <cell r="S1982" t="str">
            <v>IC</v>
          </cell>
          <cell r="T1982">
            <v>80</v>
          </cell>
          <cell r="U1982">
            <v>50</v>
          </cell>
          <cell r="V1982">
            <v>135</v>
          </cell>
          <cell r="W1982" t="str">
            <v>MM</v>
          </cell>
          <cell r="X1982">
            <v>185</v>
          </cell>
          <cell r="Y1982">
            <v>110</v>
          </cell>
          <cell r="Z1982">
            <v>135</v>
          </cell>
          <cell r="AA1982" t="str">
            <v>MM</v>
          </cell>
          <cell r="AB1982">
            <v>343</v>
          </cell>
          <cell r="AC1982">
            <v>241</v>
          </cell>
          <cell r="AD1982">
            <v>156</v>
          </cell>
          <cell r="AE1982" t="str">
            <v>MM</v>
          </cell>
          <cell r="AF1982">
            <v>117.8</v>
          </cell>
          <cell r="AG1982" t="str">
            <v>G</v>
          </cell>
          <cell r="AH1982">
            <v>0.72099999999999997</v>
          </cell>
          <cell r="AI1982" t="str">
            <v>KG</v>
          </cell>
          <cell r="AJ1982">
            <v>3.1720000000000002</v>
          </cell>
          <cell r="AK1982" t="str">
            <v>KG</v>
          </cell>
          <cell r="AL1982" t="str">
            <v>10</v>
          </cell>
          <cell r="AM1982" t="str">
            <v>8</v>
          </cell>
          <cell r="AN1982" t="str">
            <v>80</v>
          </cell>
          <cell r="AO1982" t="str">
            <v>1920</v>
          </cell>
        </row>
        <row r="1983">
          <cell r="D1983" t="str">
            <v>81779-04800-03</v>
          </cell>
          <cell r="E1983" t="str">
            <v>NFM CLN OIL_CNT_MD 50G</v>
          </cell>
          <cell r="F1983">
            <v>50</v>
          </cell>
          <cell r="G1983" t="str">
            <v>G</v>
          </cell>
          <cell r="H1983">
            <v>238.7</v>
          </cell>
          <cell r="I1983" t="str">
            <v>ML</v>
          </cell>
          <cell r="J1983" t="str">
            <v>ST</v>
          </cell>
          <cell r="K1983" t="str">
            <v/>
          </cell>
          <cell r="L1983" t="str">
            <v>6</v>
          </cell>
          <cell r="M1983" t="str">
            <v>36</v>
          </cell>
          <cell r="N1983" t="str">
            <v>8999777002602</v>
          </cell>
          <cell r="O1983" t="str">
            <v>HE</v>
          </cell>
          <cell r="P1983" t="str">
            <v>8999777002640</v>
          </cell>
          <cell r="Q1983" t="str">
            <v>HE</v>
          </cell>
          <cell r="R1983" t="str">
            <v>8999777002909</v>
          </cell>
          <cell r="S1983" t="str">
            <v>HE</v>
          </cell>
          <cell r="T1983">
            <v>55</v>
          </cell>
          <cell r="U1983">
            <v>35</v>
          </cell>
          <cell r="V1983">
            <v>124</v>
          </cell>
          <cell r="W1983" t="str">
            <v>MM</v>
          </cell>
          <cell r="X1983">
            <v>135</v>
          </cell>
          <cell r="Y1983">
            <v>90</v>
          </cell>
          <cell r="Z1983">
            <v>124</v>
          </cell>
          <cell r="AA1983" t="str">
            <v>MM</v>
          </cell>
          <cell r="AB1983">
            <v>428</v>
          </cell>
          <cell r="AC1983">
            <v>198</v>
          </cell>
          <cell r="AD1983">
            <v>143</v>
          </cell>
          <cell r="AE1983" t="str">
            <v>MM</v>
          </cell>
          <cell r="AF1983">
            <v>57.52</v>
          </cell>
          <cell r="AG1983" t="str">
            <v>G</v>
          </cell>
          <cell r="AH1983">
            <v>0.35599999999999998</v>
          </cell>
          <cell r="AI1983" t="str">
            <v>KG</v>
          </cell>
          <cell r="AJ1983">
            <v>2.391</v>
          </cell>
          <cell r="AK1983" t="str">
            <v>KG</v>
          </cell>
          <cell r="AL1983" t="str">
            <v>8</v>
          </cell>
          <cell r="AM1983" t="str">
            <v>9</v>
          </cell>
          <cell r="AN1983" t="str">
            <v>72</v>
          </cell>
          <cell r="AO1983" t="str">
            <v>2592</v>
          </cell>
        </row>
        <row r="1984">
          <cell r="D1984" t="str">
            <v>81779-08600-15</v>
          </cell>
          <cell r="E1984" t="str">
            <v>NFM CLN OIL_CNT_MD 50G</v>
          </cell>
          <cell r="F1984">
            <v>50</v>
          </cell>
          <cell r="G1984" t="str">
            <v>G</v>
          </cell>
          <cell r="H1984">
            <v>0.23899999999999999</v>
          </cell>
          <cell r="I1984" t="str">
            <v>L</v>
          </cell>
          <cell r="J1984" t="str">
            <v>ST</v>
          </cell>
          <cell r="K1984" t="str">
            <v/>
          </cell>
          <cell r="L1984" t="str">
            <v>6</v>
          </cell>
          <cell r="M1984" t="str">
            <v>24</v>
          </cell>
          <cell r="N1984" t="str">
            <v>4005808703197</v>
          </cell>
          <cell r="O1984" t="str">
            <v>HE</v>
          </cell>
          <cell r="P1984" t="str">
            <v>17319470057118</v>
          </cell>
          <cell r="Q1984" t="str">
            <v>IC</v>
          </cell>
          <cell r="R1984" t="str">
            <v>17319470057125</v>
          </cell>
          <cell r="S1984" t="str">
            <v>IC</v>
          </cell>
          <cell r="T1984">
            <v>55</v>
          </cell>
          <cell r="U1984">
            <v>35</v>
          </cell>
          <cell r="V1984">
            <v>124</v>
          </cell>
          <cell r="W1984" t="str">
            <v>MM</v>
          </cell>
          <cell r="X1984">
            <v>135</v>
          </cell>
          <cell r="Y1984">
            <v>90</v>
          </cell>
          <cell r="Z1984">
            <v>124</v>
          </cell>
          <cell r="AA1984" t="str">
            <v>MM</v>
          </cell>
          <cell r="AB1984">
            <v>293</v>
          </cell>
          <cell r="AC1984">
            <v>198</v>
          </cell>
          <cell r="AD1984">
            <v>143</v>
          </cell>
          <cell r="AE1984" t="str">
            <v>MM</v>
          </cell>
          <cell r="AF1984">
            <v>60.6</v>
          </cell>
          <cell r="AG1984" t="str">
            <v>G</v>
          </cell>
          <cell r="AH1984">
            <v>0.375</v>
          </cell>
          <cell r="AI1984" t="str">
            <v>KG</v>
          </cell>
          <cell r="AJ1984">
            <v>1.702</v>
          </cell>
          <cell r="AK1984" t="str">
            <v>KG</v>
          </cell>
          <cell r="AL1984" t="str">
            <v>16</v>
          </cell>
          <cell r="AM1984" t="str">
            <v>9</v>
          </cell>
          <cell r="AN1984" t="str">
            <v>144</v>
          </cell>
          <cell r="AO1984" t="str">
            <v>3456</v>
          </cell>
        </row>
        <row r="1985">
          <cell r="D1985" t="str">
            <v>81779-08610-15</v>
          </cell>
          <cell r="E1985" t="str">
            <v>NFM CLN OIL_CNT_MD 50G</v>
          </cell>
          <cell r="F1985">
            <v>50</v>
          </cell>
          <cell r="G1985" t="str">
            <v>G</v>
          </cell>
          <cell r="H1985">
            <v>238.7</v>
          </cell>
          <cell r="I1985" t="str">
            <v>ML</v>
          </cell>
          <cell r="J1985" t="str">
            <v>ST</v>
          </cell>
          <cell r="K1985" t="str">
            <v/>
          </cell>
          <cell r="L1985" t="str">
            <v>6</v>
          </cell>
          <cell r="M1985" t="str">
            <v>24</v>
          </cell>
          <cell r="N1985" t="str">
            <v>4005808661671</v>
          </cell>
          <cell r="O1985" t="str">
            <v>HE</v>
          </cell>
          <cell r="P1985" t="str">
            <v>17319470051697</v>
          </cell>
          <cell r="Q1985" t="str">
            <v>IC</v>
          </cell>
          <cell r="R1985" t="str">
            <v>17319470051703</v>
          </cell>
          <cell r="S1985" t="str">
            <v>IC</v>
          </cell>
          <cell r="T1985">
            <v>55</v>
          </cell>
          <cell r="U1985">
            <v>35</v>
          </cell>
          <cell r="V1985">
            <v>124</v>
          </cell>
          <cell r="W1985" t="str">
            <v>MM</v>
          </cell>
          <cell r="X1985">
            <v>135</v>
          </cell>
          <cell r="Y1985">
            <v>90</v>
          </cell>
          <cell r="Z1985">
            <v>124</v>
          </cell>
          <cell r="AA1985" t="str">
            <v>MM</v>
          </cell>
          <cell r="AB1985">
            <v>293</v>
          </cell>
          <cell r="AC1985">
            <v>198</v>
          </cell>
          <cell r="AD1985">
            <v>143</v>
          </cell>
          <cell r="AE1985" t="str">
            <v>MM</v>
          </cell>
          <cell r="AF1985">
            <v>60.6</v>
          </cell>
          <cell r="AG1985" t="str">
            <v>G</v>
          </cell>
          <cell r="AH1985">
            <v>0.375</v>
          </cell>
          <cell r="AI1985" t="str">
            <v>KG</v>
          </cell>
          <cell r="AJ1985">
            <v>1.702</v>
          </cell>
          <cell r="AK1985" t="str">
            <v>KG</v>
          </cell>
          <cell r="AL1985" t="str">
            <v>16</v>
          </cell>
          <cell r="AM1985" t="str">
            <v>9</v>
          </cell>
          <cell r="AN1985" t="str">
            <v>144</v>
          </cell>
          <cell r="AO1985" t="str">
            <v>3456</v>
          </cell>
        </row>
        <row r="1986">
          <cell r="D1986" t="str">
            <v>81857-04800-14</v>
          </cell>
          <cell r="E1986" t="str">
            <v>NBODY WHT_EVN CRM 50ML</v>
          </cell>
          <cell r="F1986">
            <v>50</v>
          </cell>
          <cell r="G1986" t="str">
            <v>ML</v>
          </cell>
          <cell r="H1986">
            <v>103.968</v>
          </cell>
          <cell r="I1986" t="str">
            <v>ML</v>
          </cell>
          <cell r="J1986" t="str">
            <v>ST</v>
          </cell>
          <cell r="K1986" t="str">
            <v/>
          </cell>
          <cell r="L1986" t="str">
            <v>6</v>
          </cell>
          <cell r="M1986" t="str">
            <v>48</v>
          </cell>
          <cell r="N1986" t="str">
            <v>8999777818579</v>
          </cell>
          <cell r="O1986" t="str">
            <v>HE</v>
          </cell>
          <cell r="P1986" t="str">
            <v>8999777007744</v>
          </cell>
          <cell r="Q1986" t="str">
            <v>HE</v>
          </cell>
          <cell r="R1986" t="str">
            <v>8999777007751</v>
          </cell>
          <cell r="S1986" t="str">
            <v>HE</v>
          </cell>
          <cell r="T1986">
            <v>57</v>
          </cell>
          <cell r="U1986">
            <v>57</v>
          </cell>
          <cell r="V1986">
            <v>32</v>
          </cell>
          <cell r="W1986" t="str">
            <v>MM</v>
          </cell>
          <cell r="X1986">
            <v>114</v>
          </cell>
          <cell r="Y1986">
            <v>57</v>
          </cell>
          <cell r="Z1986">
            <v>92</v>
          </cell>
          <cell r="AA1986" t="str">
            <v>MM</v>
          </cell>
          <cell r="AB1986">
            <v>243</v>
          </cell>
          <cell r="AC1986">
            <v>123</v>
          </cell>
          <cell r="AD1986">
            <v>206</v>
          </cell>
          <cell r="AE1986" t="str">
            <v>MM</v>
          </cell>
          <cell r="AF1986">
            <v>61.337000000000003</v>
          </cell>
          <cell r="AG1986" t="str">
            <v>G</v>
          </cell>
          <cell r="AH1986">
            <v>0.37</v>
          </cell>
          <cell r="AI1986" t="str">
            <v>KG</v>
          </cell>
          <cell r="AJ1986">
            <v>3.0920000000000001</v>
          </cell>
          <cell r="AK1986" t="str">
            <v>KG</v>
          </cell>
          <cell r="AL1986" t="str">
            <v>27</v>
          </cell>
          <cell r="AM1986" t="str">
            <v>4</v>
          </cell>
          <cell r="AN1986" t="str">
            <v>108</v>
          </cell>
          <cell r="AO1986" t="str">
            <v>5184</v>
          </cell>
        </row>
        <row r="1987">
          <cell r="D1987" t="str">
            <v>81857-04800-90</v>
          </cell>
          <cell r="E1987" t="str">
            <v>NBODY WHT EXT_RPR_CRM 50ML</v>
          </cell>
          <cell r="F1987">
            <v>50</v>
          </cell>
          <cell r="G1987" t="str">
            <v>ML</v>
          </cell>
          <cell r="H1987">
            <v>103.968</v>
          </cell>
          <cell r="I1987" t="str">
            <v>ML</v>
          </cell>
          <cell r="J1987" t="str">
            <v>ST</v>
          </cell>
          <cell r="K1987" t="str">
            <v/>
          </cell>
          <cell r="L1987" t="str">
            <v>6</v>
          </cell>
          <cell r="M1987" t="str">
            <v>48</v>
          </cell>
          <cell r="N1987" t="str">
            <v>8999777818579</v>
          </cell>
          <cell r="O1987" t="str">
            <v>HE</v>
          </cell>
          <cell r="P1987" t="str">
            <v>08999777000226</v>
          </cell>
          <cell r="Q1987" t="str">
            <v>IC</v>
          </cell>
          <cell r="R1987" t="str">
            <v>18999777818576</v>
          </cell>
          <cell r="S1987" t="str">
            <v>IC</v>
          </cell>
          <cell r="T1987">
            <v>57</v>
          </cell>
          <cell r="U1987">
            <v>57</v>
          </cell>
          <cell r="V1987">
            <v>32</v>
          </cell>
          <cell r="W1987" t="str">
            <v>MM</v>
          </cell>
          <cell r="X1987">
            <v>114</v>
          </cell>
          <cell r="Y1987">
            <v>57</v>
          </cell>
          <cell r="Z1987">
            <v>92</v>
          </cell>
          <cell r="AA1987" t="str">
            <v>MM</v>
          </cell>
          <cell r="AB1987">
            <v>243</v>
          </cell>
          <cell r="AC1987">
            <v>123</v>
          </cell>
          <cell r="AD1987">
            <v>206</v>
          </cell>
          <cell r="AE1987" t="str">
            <v>MM</v>
          </cell>
          <cell r="AF1987">
            <v>61.337000000000003</v>
          </cell>
          <cell r="AG1987" t="str">
            <v>G</v>
          </cell>
          <cell r="AH1987">
            <v>0.37</v>
          </cell>
          <cell r="AI1987" t="str">
            <v>KG</v>
          </cell>
          <cell r="AJ1987">
            <v>3.0920000000000001</v>
          </cell>
          <cell r="AK1987" t="str">
            <v>KG</v>
          </cell>
          <cell r="AL1987" t="str">
            <v>27</v>
          </cell>
          <cell r="AM1987" t="str">
            <v>6</v>
          </cell>
          <cell r="AN1987" t="str">
            <v>162</v>
          </cell>
          <cell r="AO1987" t="str">
            <v>7776</v>
          </cell>
        </row>
        <row r="1988">
          <cell r="D1988" t="str">
            <v>81858-04800-14</v>
          </cell>
          <cell r="E1988" t="str">
            <v>NBODY WHT_EVN CRM 100ML</v>
          </cell>
          <cell r="F1988">
            <v>100</v>
          </cell>
          <cell r="G1988" t="str">
            <v>ML</v>
          </cell>
          <cell r="H1988">
            <v>205.8</v>
          </cell>
          <cell r="I1988" t="str">
            <v>ML</v>
          </cell>
          <cell r="J1988" t="str">
            <v>ST</v>
          </cell>
          <cell r="K1988" t="str">
            <v/>
          </cell>
          <cell r="L1988" t="str">
            <v>6</v>
          </cell>
          <cell r="M1988" t="str">
            <v>36</v>
          </cell>
          <cell r="N1988" t="str">
            <v>8999777818586</v>
          </cell>
          <cell r="O1988" t="str">
            <v>HE</v>
          </cell>
          <cell r="P1988" t="str">
            <v>08999777000257</v>
          </cell>
          <cell r="Q1988" t="str">
            <v>IC</v>
          </cell>
          <cell r="R1988" t="str">
            <v>18999777818583</v>
          </cell>
          <cell r="S1988" t="str">
            <v>IC</v>
          </cell>
          <cell r="T1988">
            <v>70</v>
          </cell>
          <cell r="U1988">
            <v>70</v>
          </cell>
          <cell r="V1988">
            <v>42</v>
          </cell>
          <cell r="W1988" t="str">
            <v>MM</v>
          </cell>
          <cell r="X1988">
            <v>141</v>
          </cell>
          <cell r="Y1988">
            <v>70</v>
          </cell>
          <cell r="Z1988">
            <v>122</v>
          </cell>
          <cell r="AA1988" t="str">
            <v>MM</v>
          </cell>
          <cell r="AB1988">
            <v>436</v>
          </cell>
          <cell r="AC1988">
            <v>153</v>
          </cell>
          <cell r="AD1988">
            <v>142</v>
          </cell>
          <cell r="AE1988" t="str">
            <v>MM</v>
          </cell>
          <cell r="AF1988">
            <v>115.565</v>
          </cell>
          <cell r="AG1988" t="str">
            <v>G</v>
          </cell>
          <cell r="AH1988">
            <v>0.69599999999999995</v>
          </cell>
          <cell r="AI1988" t="str">
            <v>KG</v>
          </cell>
          <cell r="AJ1988">
            <v>4.3860000000000001</v>
          </cell>
          <cell r="AK1988" t="str">
            <v>KG</v>
          </cell>
          <cell r="AL1988" t="str">
            <v>0</v>
          </cell>
          <cell r="AM1988" t="str">
            <v>0</v>
          </cell>
          <cell r="AN1988" t="str">
            <v>0</v>
          </cell>
          <cell r="AO1988" t="str">
            <v>0</v>
          </cell>
        </row>
        <row r="1989">
          <cell r="D1989" t="str">
            <v>81858-04800-90</v>
          </cell>
          <cell r="E1989" t="str">
            <v>NBODY WHT_EVN CRM 100ML</v>
          </cell>
          <cell r="F1989">
            <v>100</v>
          </cell>
          <cell r="G1989" t="str">
            <v>ML</v>
          </cell>
          <cell r="H1989">
            <v>205.8</v>
          </cell>
          <cell r="I1989" t="str">
            <v>ML</v>
          </cell>
          <cell r="J1989" t="str">
            <v>ST</v>
          </cell>
          <cell r="K1989" t="str">
            <v/>
          </cell>
          <cell r="L1989" t="str">
            <v>6</v>
          </cell>
          <cell r="M1989" t="str">
            <v>36</v>
          </cell>
          <cell r="N1989" t="str">
            <v>8999777818586</v>
          </cell>
          <cell r="O1989" t="str">
            <v>HE</v>
          </cell>
          <cell r="P1989" t="str">
            <v>08999777000257</v>
          </cell>
          <cell r="Q1989" t="str">
            <v>IC</v>
          </cell>
          <cell r="R1989" t="str">
            <v>18999777818583</v>
          </cell>
          <cell r="S1989" t="str">
            <v>IC</v>
          </cell>
          <cell r="T1989">
            <v>70</v>
          </cell>
          <cell r="U1989">
            <v>70</v>
          </cell>
          <cell r="V1989">
            <v>42</v>
          </cell>
          <cell r="W1989" t="str">
            <v>MM</v>
          </cell>
          <cell r="X1989">
            <v>0</v>
          </cell>
          <cell r="Y1989">
            <v>0</v>
          </cell>
          <cell r="Z1989">
            <v>0</v>
          </cell>
          <cell r="AA1989" t="str">
            <v>MM</v>
          </cell>
          <cell r="AB1989">
            <v>430</v>
          </cell>
          <cell r="AC1989">
            <v>145</v>
          </cell>
          <cell r="AD1989">
            <v>130</v>
          </cell>
          <cell r="AE1989" t="str">
            <v>MM</v>
          </cell>
          <cell r="AF1989">
            <v>115.565</v>
          </cell>
          <cell r="AG1989" t="str">
            <v>G</v>
          </cell>
          <cell r="AH1989">
            <v>0</v>
          </cell>
          <cell r="AI1989" t="str">
            <v>KG</v>
          </cell>
          <cell r="AJ1989">
            <v>4.3099999999999996</v>
          </cell>
          <cell r="AK1989" t="str">
            <v>KG</v>
          </cell>
          <cell r="AL1989" t="str">
            <v>11</v>
          </cell>
          <cell r="AM1989" t="str">
            <v>9</v>
          </cell>
          <cell r="AN1989" t="str">
            <v>99</v>
          </cell>
          <cell r="AO1989" t="str">
            <v>3564</v>
          </cell>
        </row>
        <row r="1990">
          <cell r="D1990" t="str">
            <v>81862-04800-14</v>
          </cell>
          <cell r="E1990" t="str">
            <v>NBODY WHT_EVN MINI CRM 25ML</v>
          </cell>
          <cell r="F1990">
            <v>25</v>
          </cell>
          <cell r="G1990" t="str">
            <v>ML</v>
          </cell>
          <cell r="H1990">
            <v>68.228999999999999</v>
          </cell>
          <cell r="I1990" t="str">
            <v>ML</v>
          </cell>
          <cell r="J1990" t="str">
            <v>ST</v>
          </cell>
          <cell r="K1990" t="str">
            <v/>
          </cell>
          <cell r="L1990" t="str">
            <v>6</v>
          </cell>
          <cell r="M1990" t="str">
            <v>60</v>
          </cell>
          <cell r="N1990" t="str">
            <v>8999777818623</v>
          </cell>
          <cell r="O1990" t="str">
            <v>HE</v>
          </cell>
          <cell r="P1990" t="str">
            <v>8999777007720</v>
          </cell>
          <cell r="Q1990" t="str">
            <v>HE</v>
          </cell>
          <cell r="R1990" t="str">
            <v>8999777007737</v>
          </cell>
          <cell r="S1990" t="str">
            <v>HE</v>
          </cell>
          <cell r="T1990">
            <v>57</v>
          </cell>
          <cell r="U1990">
            <v>57</v>
          </cell>
          <cell r="V1990">
            <v>21</v>
          </cell>
          <cell r="W1990" t="str">
            <v>MM</v>
          </cell>
          <cell r="X1990">
            <v>82</v>
          </cell>
          <cell r="Y1990">
            <v>57</v>
          </cell>
          <cell r="Z1990">
            <v>57</v>
          </cell>
          <cell r="AA1990" t="str">
            <v>MM</v>
          </cell>
          <cell r="AB1990">
            <v>300</v>
          </cell>
          <cell r="AC1990">
            <v>130</v>
          </cell>
          <cell r="AD1990">
            <v>146</v>
          </cell>
          <cell r="AE1990" t="str">
            <v>MM</v>
          </cell>
          <cell r="AF1990">
            <v>34.777000000000001</v>
          </cell>
          <cell r="AG1990" t="str">
            <v>G</v>
          </cell>
          <cell r="AH1990">
            <v>0.21</v>
          </cell>
          <cell r="AI1990" t="str">
            <v>KG</v>
          </cell>
          <cell r="AJ1990">
            <v>2.226</v>
          </cell>
          <cell r="AK1990" t="str">
            <v>KG</v>
          </cell>
          <cell r="AL1990" t="str">
            <v>22</v>
          </cell>
          <cell r="AM1990" t="str">
            <v>5</v>
          </cell>
          <cell r="AN1990" t="str">
            <v>110</v>
          </cell>
          <cell r="AO1990" t="str">
            <v>6600</v>
          </cell>
        </row>
        <row r="1991">
          <cell r="D1991" t="str">
            <v>81862-04800-37</v>
          </cell>
          <cell r="E1991" t="str">
            <v>NBODY WHT_EVN MINI CRM 25ML</v>
          </cell>
          <cell r="F1991">
            <v>25</v>
          </cell>
          <cell r="G1991" t="str">
            <v>ML</v>
          </cell>
          <cell r="H1991">
            <v>6.8000000000000005E-2</v>
          </cell>
          <cell r="I1991" t="str">
            <v>L</v>
          </cell>
          <cell r="J1991" t="str">
            <v>ST</v>
          </cell>
          <cell r="K1991" t="str">
            <v/>
          </cell>
          <cell r="L1991" t="str">
            <v>6</v>
          </cell>
          <cell r="M1991" t="str">
            <v>60</v>
          </cell>
          <cell r="N1991" t="str">
            <v>8999777818623</v>
          </cell>
          <cell r="O1991" t="str">
            <v>HE</v>
          </cell>
          <cell r="P1991" t="str">
            <v>8999777007720</v>
          </cell>
          <cell r="Q1991" t="str">
            <v>HE</v>
          </cell>
          <cell r="R1991" t="str">
            <v>8999777007737</v>
          </cell>
          <cell r="S1991" t="str">
            <v>HE</v>
          </cell>
          <cell r="T1991">
            <v>57</v>
          </cell>
          <cell r="U1991">
            <v>57</v>
          </cell>
          <cell r="V1991">
            <v>21</v>
          </cell>
          <cell r="W1991" t="str">
            <v>MM</v>
          </cell>
          <cell r="X1991">
            <v>82</v>
          </cell>
          <cell r="Y1991">
            <v>57</v>
          </cell>
          <cell r="Z1991">
            <v>57</v>
          </cell>
          <cell r="AA1991" t="str">
            <v>MM</v>
          </cell>
          <cell r="AB1991">
            <v>298</v>
          </cell>
          <cell r="AC1991">
            <v>128</v>
          </cell>
          <cell r="AD1991">
            <v>132</v>
          </cell>
          <cell r="AE1991" t="str">
            <v>MM</v>
          </cell>
          <cell r="AF1991">
            <v>34.777000000000001</v>
          </cell>
          <cell r="AG1991" t="str">
            <v>G</v>
          </cell>
          <cell r="AH1991">
            <v>0.21</v>
          </cell>
          <cell r="AI1991" t="str">
            <v>KG</v>
          </cell>
          <cell r="AJ1991">
            <v>2.226</v>
          </cell>
          <cell r="AK1991" t="str">
            <v>KG</v>
          </cell>
          <cell r="AL1991" t="str">
            <v>22</v>
          </cell>
          <cell r="AM1991" t="str">
            <v>9</v>
          </cell>
          <cell r="AN1991" t="str">
            <v>198</v>
          </cell>
          <cell r="AO1991" t="str">
            <v>11880</v>
          </cell>
        </row>
        <row r="1992">
          <cell r="D1992" t="str">
            <v>81862-04800-90</v>
          </cell>
          <cell r="E1992" t="str">
            <v>NBODY WHT_EVN MINI CRM 25ML</v>
          </cell>
          <cell r="F1992">
            <v>25</v>
          </cell>
          <cell r="G1992" t="str">
            <v>ML</v>
          </cell>
          <cell r="H1992">
            <v>68.228999999999999</v>
          </cell>
          <cell r="I1992" t="str">
            <v>ML</v>
          </cell>
          <cell r="J1992" t="str">
            <v>ST</v>
          </cell>
          <cell r="K1992" t="str">
            <v/>
          </cell>
          <cell r="L1992" t="str">
            <v>6</v>
          </cell>
          <cell r="M1992" t="str">
            <v>60</v>
          </cell>
          <cell r="N1992" t="str">
            <v>8999777818623</v>
          </cell>
          <cell r="O1992" t="str">
            <v>HE</v>
          </cell>
          <cell r="P1992" t="str">
            <v>08999777000196</v>
          </cell>
          <cell r="Q1992" t="str">
            <v>IC</v>
          </cell>
          <cell r="R1992" t="str">
            <v>18999777818620</v>
          </cell>
          <cell r="S1992" t="str">
            <v>IC</v>
          </cell>
          <cell r="T1992">
            <v>57</v>
          </cell>
          <cell r="U1992">
            <v>57</v>
          </cell>
          <cell r="V1992">
            <v>21</v>
          </cell>
          <cell r="W1992" t="str">
            <v>MM</v>
          </cell>
          <cell r="X1992">
            <v>82</v>
          </cell>
          <cell r="Y1992">
            <v>57</v>
          </cell>
          <cell r="Z1992">
            <v>57</v>
          </cell>
          <cell r="AA1992" t="str">
            <v>MM</v>
          </cell>
          <cell r="AB1992">
            <v>300</v>
          </cell>
          <cell r="AC1992">
            <v>130</v>
          </cell>
          <cell r="AD1992">
            <v>146</v>
          </cell>
          <cell r="AE1992" t="str">
            <v>MM</v>
          </cell>
          <cell r="AF1992">
            <v>34.777000000000001</v>
          </cell>
          <cell r="AG1992" t="str">
            <v>G</v>
          </cell>
          <cell r="AH1992">
            <v>0.21</v>
          </cell>
          <cell r="AI1992" t="str">
            <v>KG</v>
          </cell>
          <cell r="AJ1992">
            <v>2.226</v>
          </cell>
          <cell r="AK1992" t="str">
            <v>KG</v>
          </cell>
          <cell r="AL1992" t="str">
            <v>22</v>
          </cell>
          <cell r="AM1992" t="str">
            <v>9</v>
          </cell>
          <cell r="AN1992" t="str">
            <v>198</v>
          </cell>
          <cell r="AO1992" t="str">
            <v>11880</v>
          </cell>
        </row>
        <row r="1993">
          <cell r="D1993" t="str">
            <v>81923-04800-04</v>
          </cell>
          <cell r="E1993" t="str">
            <v>NVIS OIL_RGLG FOM 100ML</v>
          </cell>
          <cell r="F1993">
            <v>100</v>
          </cell>
          <cell r="G1993" t="str">
            <v>ML</v>
          </cell>
          <cell r="H1993">
            <v>307.2</v>
          </cell>
          <cell r="I1993" t="str">
            <v>ML</v>
          </cell>
          <cell r="J1993" t="str">
            <v>ST</v>
          </cell>
          <cell r="K1993" t="str">
            <v/>
          </cell>
          <cell r="L1993" t="str">
            <v>6</v>
          </cell>
          <cell r="M1993" t="str">
            <v>24</v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>
            <v>60</v>
          </cell>
          <cell r="U1993">
            <v>32</v>
          </cell>
          <cell r="V1993">
            <v>160</v>
          </cell>
          <cell r="W1993" t="str">
            <v>MM</v>
          </cell>
          <cell r="X1993">
            <v>180</v>
          </cell>
          <cell r="Y1993">
            <v>64</v>
          </cell>
          <cell r="Z1993">
            <v>160</v>
          </cell>
          <cell r="AA1993" t="str">
            <v>MM</v>
          </cell>
          <cell r="AB1993">
            <v>308</v>
          </cell>
          <cell r="AC1993">
            <v>193</v>
          </cell>
          <cell r="AD1993">
            <v>181</v>
          </cell>
          <cell r="AE1993" t="str">
            <v>MM</v>
          </cell>
          <cell r="AF1993">
            <v>0.105</v>
          </cell>
          <cell r="AG1993" t="str">
            <v>KG</v>
          </cell>
          <cell r="AH1993">
            <v>0.63900000000000001</v>
          </cell>
          <cell r="AI1993" t="str">
            <v>KG</v>
          </cell>
          <cell r="AJ1993">
            <v>2.7490000000000001</v>
          </cell>
          <cell r="AK1993" t="str">
            <v>KG</v>
          </cell>
          <cell r="AL1993" t="str">
            <v>14</v>
          </cell>
          <cell r="AM1993" t="str">
            <v>7</v>
          </cell>
          <cell r="AN1993" t="str">
            <v>98</v>
          </cell>
          <cell r="AO1993" t="str">
            <v>2352</v>
          </cell>
        </row>
        <row r="1994">
          <cell r="D1994" t="str">
            <v>82230-04800-25</v>
          </cell>
          <cell r="E1994" t="str">
            <v>NDEO SPY INV_BLC&amp;WHT_FRS_FM 150ML</v>
          </cell>
          <cell r="F1994">
            <v>150</v>
          </cell>
          <cell r="G1994" t="str">
            <v>ML</v>
          </cell>
          <cell r="H1994">
            <v>338.17500000000001</v>
          </cell>
          <cell r="I1994" t="str">
            <v>ML</v>
          </cell>
          <cell r="J1994" t="str">
            <v>ST</v>
          </cell>
          <cell r="K1994" t="str">
            <v>BDF Surabaya</v>
          </cell>
          <cell r="L1994" t="str">
            <v>6</v>
          </cell>
          <cell r="M1994" t="str">
            <v>12</v>
          </cell>
          <cell r="N1994" t="str">
            <v>8999777006334</v>
          </cell>
          <cell r="O1994" t="str">
            <v>HE</v>
          </cell>
          <cell r="P1994" t="str">
            <v>8999777006341</v>
          </cell>
          <cell r="Q1994" t="str">
            <v>HE</v>
          </cell>
          <cell r="R1994" t="str">
            <v>8999777006358</v>
          </cell>
          <cell r="S1994" t="str">
            <v>HE</v>
          </cell>
          <cell r="T1994">
            <v>45</v>
          </cell>
          <cell r="U1994">
            <v>45</v>
          </cell>
          <cell r="V1994">
            <v>167</v>
          </cell>
          <cell r="W1994" t="str">
            <v>MM</v>
          </cell>
          <cell r="X1994">
            <v>270</v>
          </cell>
          <cell r="Y1994">
            <v>45</v>
          </cell>
          <cell r="Z1994">
            <v>167</v>
          </cell>
          <cell r="AA1994" t="str">
            <v>MM</v>
          </cell>
          <cell r="AB1994">
            <v>280</v>
          </cell>
          <cell r="AC1994">
            <v>100</v>
          </cell>
          <cell r="AD1994">
            <v>182</v>
          </cell>
          <cell r="AE1994" t="str">
            <v>MM</v>
          </cell>
          <cell r="AF1994">
            <v>135.38999999999999</v>
          </cell>
          <cell r="AG1994" t="str">
            <v>G</v>
          </cell>
          <cell r="AH1994">
            <v>0.81799999999999995</v>
          </cell>
          <cell r="AI1994" t="str">
            <v>KG</v>
          </cell>
          <cell r="AJ1994">
            <v>1.718</v>
          </cell>
          <cell r="AK1994" t="str">
            <v>KG</v>
          </cell>
          <cell r="AL1994" t="str">
            <v>32</v>
          </cell>
          <cell r="AM1994" t="str">
            <v>5</v>
          </cell>
          <cell r="AN1994" t="str">
            <v>160</v>
          </cell>
          <cell r="AO1994" t="str">
            <v>1920</v>
          </cell>
        </row>
        <row r="1995">
          <cell r="D1995" t="str">
            <v>82234-04800-23</v>
          </cell>
          <cell r="E1995" t="str">
            <v>NDEO RLL-ON INV_BLC&amp;WHT_FRS_FM 50ML</v>
          </cell>
          <cell r="F1995">
            <v>50</v>
          </cell>
          <cell r="G1995" t="str">
            <v>ML</v>
          </cell>
          <cell r="H1995">
            <v>184.91</v>
          </cell>
          <cell r="I1995" t="str">
            <v>ML</v>
          </cell>
          <cell r="J1995" t="str">
            <v>ST</v>
          </cell>
          <cell r="K1995" t="str">
            <v>BDF Surabaya</v>
          </cell>
          <cell r="L1995" t="str">
            <v>6</v>
          </cell>
          <cell r="M1995" t="str">
            <v>24</v>
          </cell>
          <cell r="N1995" t="str">
            <v>8999777006259</v>
          </cell>
          <cell r="O1995" t="str">
            <v>HE</v>
          </cell>
          <cell r="P1995" t="str">
            <v>8999777006266</v>
          </cell>
          <cell r="Q1995" t="str">
            <v>HE</v>
          </cell>
          <cell r="R1995" t="str">
            <v>8999777006273</v>
          </cell>
          <cell r="S1995" t="str">
            <v>HE</v>
          </cell>
          <cell r="T1995">
            <v>41</v>
          </cell>
          <cell r="U1995">
            <v>41</v>
          </cell>
          <cell r="V1995">
            <v>110</v>
          </cell>
          <cell r="W1995" t="str">
            <v>MM</v>
          </cell>
          <cell r="X1995">
            <v>0</v>
          </cell>
          <cell r="Y1995">
            <v>0</v>
          </cell>
          <cell r="Z1995">
            <v>0</v>
          </cell>
          <cell r="AA1995" t="str">
            <v>MM</v>
          </cell>
          <cell r="AB1995">
            <v>250</v>
          </cell>
          <cell r="AC1995">
            <v>163</v>
          </cell>
          <cell r="AD1995">
            <v>112</v>
          </cell>
          <cell r="AE1995" t="str">
            <v>MM</v>
          </cell>
          <cell r="AF1995">
            <v>154.47999999999999</v>
          </cell>
          <cell r="AG1995" t="str">
            <v>G</v>
          </cell>
          <cell r="AH1995">
            <v>0</v>
          </cell>
          <cell r="AI1995" t="str">
            <v>KG</v>
          </cell>
          <cell r="AJ1995">
            <v>3.8580000000000001</v>
          </cell>
          <cell r="AK1995" t="str">
            <v>KG</v>
          </cell>
          <cell r="AL1995" t="str">
            <v>19</v>
          </cell>
          <cell r="AM1995" t="str">
            <v>8</v>
          </cell>
          <cell r="AN1995" t="str">
            <v>152</v>
          </cell>
          <cell r="AO1995" t="str">
            <v>3648</v>
          </cell>
        </row>
        <row r="1996">
          <cell r="D1996" t="str">
            <v>82234-04800-28</v>
          </cell>
          <cell r="E1996" t="str">
            <v>NDEO RLL-ON INV_BLC&amp;WHT_PUR_FM 50ML</v>
          </cell>
          <cell r="F1996">
            <v>50</v>
          </cell>
          <cell r="G1996" t="str">
            <v>ML</v>
          </cell>
          <cell r="H1996">
            <v>184.91</v>
          </cell>
          <cell r="I1996" t="str">
            <v>ML</v>
          </cell>
          <cell r="J1996" t="str">
            <v>ST</v>
          </cell>
          <cell r="K1996" t="str">
            <v/>
          </cell>
          <cell r="L1996" t="str">
            <v>0</v>
          </cell>
          <cell r="M1996" t="str">
            <v>24</v>
          </cell>
          <cell r="N1996" t="str">
            <v>8999777006259</v>
          </cell>
          <cell r="O1996" t="str">
            <v>HE</v>
          </cell>
          <cell r="P1996" t="str">
            <v/>
          </cell>
          <cell r="Q1996" t="str">
            <v/>
          </cell>
          <cell r="R1996" t="str">
            <v>8999777009939</v>
          </cell>
          <cell r="S1996" t="str">
            <v>HE</v>
          </cell>
          <cell r="T1996">
            <v>41</v>
          </cell>
          <cell r="U1996">
            <v>41</v>
          </cell>
          <cell r="V1996">
            <v>110</v>
          </cell>
          <cell r="W1996" t="str">
            <v>MM</v>
          </cell>
          <cell r="X1996">
            <v>0</v>
          </cell>
          <cell r="Y1996">
            <v>0</v>
          </cell>
          <cell r="Z1996">
            <v>0</v>
          </cell>
          <cell r="AA1996" t="str">
            <v/>
          </cell>
          <cell r="AB1996">
            <v>258</v>
          </cell>
          <cell r="AC1996">
            <v>171</v>
          </cell>
          <cell r="AD1996">
            <v>128</v>
          </cell>
          <cell r="AE1996" t="str">
            <v>MM</v>
          </cell>
          <cell r="AF1996">
            <v>154.47999999999999</v>
          </cell>
          <cell r="AG1996" t="str">
            <v>G</v>
          </cell>
          <cell r="AH1996">
            <v>0</v>
          </cell>
          <cell r="AI1996" t="str">
            <v/>
          </cell>
          <cell r="AJ1996">
            <v>3.8580000000000001</v>
          </cell>
          <cell r="AK1996" t="str">
            <v>KG</v>
          </cell>
          <cell r="AL1996" t="str">
            <v>19</v>
          </cell>
          <cell r="AM1996" t="str">
            <v>8</v>
          </cell>
          <cell r="AN1996" t="str">
            <v>152</v>
          </cell>
          <cell r="AO1996" t="str">
            <v>3648</v>
          </cell>
        </row>
        <row r="1997">
          <cell r="D1997" t="str">
            <v>82235-04800-13</v>
          </cell>
          <cell r="E1997" t="str">
            <v>NDEO RLL-ON MINI INV_BLC&amp;WHT_CLR_FM 25ML</v>
          </cell>
          <cell r="F1997">
            <v>25</v>
          </cell>
          <cell r="G1997" t="str">
            <v>ML</v>
          </cell>
          <cell r="H1997">
            <v>123.21</v>
          </cell>
          <cell r="I1997" t="str">
            <v>ML</v>
          </cell>
          <cell r="J1997" t="str">
            <v>ST</v>
          </cell>
          <cell r="K1997" t="str">
            <v>BDF Surabaya</v>
          </cell>
          <cell r="L1997" t="str">
            <v>6</v>
          </cell>
          <cell r="M1997" t="str">
            <v>30</v>
          </cell>
          <cell r="N1997" t="str">
            <v>8999777004293</v>
          </cell>
          <cell r="O1997" t="str">
            <v>HE</v>
          </cell>
          <cell r="P1997" t="str">
            <v>8999777004309</v>
          </cell>
          <cell r="Q1997" t="str">
            <v>HE</v>
          </cell>
          <cell r="R1997" t="str">
            <v>8999777004323</v>
          </cell>
          <cell r="S1997" t="str">
            <v>HE</v>
          </cell>
          <cell r="T1997">
            <v>37</v>
          </cell>
          <cell r="U1997">
            <v>37</v>
          </cell>
          <cell r="V1997">
            <v>90</v>
          </cell>
          <cell r="W1997" t="str">
            <v>MM</v>
          </cell>
          <cell r="X1997">
            <v>0</v>
          </cell>
          <cell r="Y1997">
            <v>0</v>
          </cell>
          <cell r="Z1997">
            <v>0</v>
          </cell>
          <cell r="AA1997" t="str">
            <v>MM</v>
          </cell>
          <cell r="AB1997">
            <v>232</v>
          </cell>
          <cell r="AC1997">
            <v>188</v>
          </cell>
          <cell r="AD1997">
            <v>94</v>
          </cell>
          <cell r="AE1997" t="str">
            <v>MM</v>
          </cell>
          <cell r="AF1997">
            <v>108.52</v>
          </cell>
          <cell r="AG1997" t="str">
            <v>G</v>
          </cell>
          <cell r="AH1997">
            <v>0</v>
          </cell>
          <cell r="AI1997" t="str">
            <v>KG</v>
          </cell>
          <cell r="AJ1997">
            <v>3.4390000000000001</v>
          </cell>
          <cell r="AK1997" t="str">
            <v>KG</v>
          </cell>
          <cell r="AL1997" t="str">
            <v>19</v>
          </cell>
          <cell r="AM1997" t="str">
            <v>10</v>
          </cell>
          <cell r="AN1997" t="str">
            <v>190</v>
          </cell>
          <cell r="AO1997" t="str">
            <v>5700</v>
          </cell>
        </row>
        <row r="1998">
          <cell r="D1998" t="str">
            <v>82237-04800-24</v>
          </cell>
          <cell r="E1998" t="str">
            <v>NDEO SPY INV_BLC&amp;WHT_CLR_FM 150ML</v>
          </cell>
          <cell r="F1998">
            <v>150</v>
          </cell>
          <cell r="G1998" t="str">
            <v>ML</v>
          </cell>
          <cell r="H1998">
            <v>338.17500000000001</v>
          </cell>
          <cell r="I1998" t="str">
            <v>ML</v>
          </cell>
          <cell r="J1998" t="str">
            <v>ST</v>
          </cell>
          <cell r="K1998" t="str">
            <v/>
          </cell>
          <cell r="L1998" t="str">
            <v>6</v>
          </cell>
          <cell r="M1998" t="str">
            <v>12</v>
          </cell>
          <cell r="N1998" t="str">
            <v>8999777004880</v>
          </cell>
          <cell r="O1998" t="str">
            <v>HE</v>
          </cell>
          <cell r="P1998" t="str">
            <v>8999777004897</v>
          </cell>
          <cell r="Q1998" t="str">
            <v>HE</v>
          </cell>
          <cell r="R1998" t="str">
            <v>8999777004903</v>
          </cell>
          <cell r="S1998" t="str">
            <v>HE</v>
          </cell>
          <cell r="T1998">
            <v>45</v>
          </cell>
          <cell r="U1998">
            <v>45</v>
          </cell>
          <cell r="V1998">
            <v>167</v>
          </cell>
          <cell r="W1998" t="str">
            <v>MM</v>
          </cell>
          <cell r="X1998">
            <v>270</v>
          </cell>
          <cell r="Y1998">
            <v>45</v>
          </cell>
          <cell r="Z1998">
            <v>167</v>
          </cell>
          <cell r="AA1998" t="str">
            <v>MM</v>
          </cell>
          <cell r="AB1998">
            <v>280</v>
          </cell>
          <cell r="AC1998">
            <v>100</v>
          </cell>
          <cell r="AD1998">
            <v>182</v>
          </cell>
          <cell r="AE1998" t="str">
            <v>MM</v>
          </cell>
          <cell r="AF1998">
            <v>135.38999999999999</v>
          </cell>
          <cell r="AG1998" t="str">
            <v>G</v>
          </cell>
          <cell r="AH1998">
            <v>0.81799999999999995</v>
          </cell>
          <cell r="AI1998" t="str">
            <v>KG</v>
          </cell>
          <cell r="AJ1998">
            <v>1.718</v>
          </cell>
          <cell r="AK1998" t="str">
            <v>KG</v>
          </cell>
          <cell r="AL1998" t="str">
            <v>32</v>
          </cell>
          <cell r="AM1998" t="str">
            <v>5</v>
          </cell>
          <cell r="AN1998" t="str">
            <v>160</v>
          </cell>
          <cell r="AO1998" t="str">
            <v>1920</v>
          </cell>
        </row>
        <row r="1999">
          <cell r="D1999" t="str">
            <v>82237-04800-25</v>
          </cell>
          <cell r="E1999" t="str">
            <v>NDEO SPY INV_BLC&amp;WHT_CLR_FM 150ML</v>
          </cell>
          <cell r="F1999">
            <v>150</v>
          </cell>
          <cell r="G1999" t="str">
            <v>ML</v>
          </cell>
          <cell r="H1999">
            <v>338.17500000000001</v>
          </cell>
          <cell r="I1999" t="str">
            <v>ML</v>
          </cell>
          <cell r="J1999" t="str">
            <v>ST</v>
          </cell>
          <cell r="K1999" t="str">
            <v>BDF Surabaya</v>
          </cell>
          <cell r="L1999" t="str">
            <v>6</v>
          </cell>
          <cell r="M1999" t="str">
            <v>12</v>
          </cell>
          <cell r="N1999" t="str">
            <v>8999777004880</v>
          </cell>
          <cell r="O1999" t="str">
            <v>HE</v>
          </cell>
          <cell r="P1999" t="str">
            <v>8999777004897</v>
          </cell>
          <cell r="Q1999" t="str">
            <v>HE</v>
          </cell>
          <cell r="R1999" t="str">
            <v>8999777004903</v>
          </cell>
          <cell r="S1999" t="str">
            <v>HE</v>
          </cell>
          <cell r="T1999">
            <v>45</v>
          </cell>
          <cell r="U1999">
            <v>45</v>
          </cell>
          <cell r="V1999">
            <v>167</v>
          </cell>
          <cell r="W1999" t="str">
            <v>MM</v>
          </cell>
          <cell r="X1999">
            <v>270</v>
          </cell>
          <cell r="Y1999">
            <v>45</v>
          </cell>
          <cell r="Z1999">
            <v>167</v>
          </cell>
          <cell r="AA1999" t="str">
            <v>MM</v>
          </cell>
          <cell r="AB1999">
            <v>280</v>
          </cell>
          <cell r="AC1999">
            <v>100</v>
          </cell>
          <cell r="AD1999">
            <v>182</v>
          </cell>
          <cell r="AE1999" t="str">
            <v>MM</v>
          </cell>
          <cell r="AF1999">
            <v>135.38999999999999</v>
          </cell>
          <cell r="AG1999" t="str">
            <v>G</v>
          </cell>
          <cell r="AH1999">
            <v>0.81799999999999995</v>
          </cell>
          <cell r="AI1999" t="str">
            <v>KG</v>
          </cell>
          <cell r="AJ1999">
            <v>1.718</v>
          </cell>
          <cell r="AK1999" t="str">
            <v>KG</v>
          </cell>
          <cell r="AL1999" t="str">
            <v>32</v>
          </cell>
          <cell r="AM1999" t="str">
            <v>5</v>
          </cell>
          <cell r="AN1999" t="str">
            <v>160</v>
          </cell>
          <cell r="AO1999" t="str">
            <v>1920</v>
          </cell>
        </row>
        <row r="2000">
          <cell r="D2000" t="str">
            <v>82240-04800-13</v>
          </cell>
          <cell r="E2000" t="str">
            <v>NDEO RLL-ON INV_BLC&amp;WHT_CLR_FM 50ML</v>
          </cell>
          <cell r="F2000">
            <v>50</v>
          </cell>
          <cell r="G2000" t="str">
            <v>ML</v>
          </cell>
          <cell r="H2000">
            <v>184.91</v>
          </cell>
          <cell r="I2000" t="str">
            <v>ML</v>
          </cell>
          <cell r="J2000" t="str">
            <v>ST</v>
          </cell>
          <cell r="K2000" t="str">
            <v>BDF Surabaya</v>
          </cell>
          <cell r="L2000" t="str">
            <v>6</v>
          </cell>
          <cell r="M2000" t="str">
            <v>24</v>
          </cell>
          <cell r="N2000" t="str">
            <v>8999777004354</v>
          </cell>
          <cell r="O2000" t="str">
            <v>HE</v>
          </cell>
          <cell r="P2000" t="str">
            <v>8999777004422</v>
          </cell>
          <cell r="Q2000" t="str">
            <v>HE</v>
          </cell>
          <cell r="R2000" t="str">
            <v>8999777004439</v>
          </cell>
          <cell r="S2000" t="str">
            <v>HE</v>
          </cell>
          <cell r="T2000">
            <v>41</v>
          </cell>
          <cell r="U2000">
            <v>41</v>
          </cell>
          <cell r="V2000">
            <v>110</v>
          </cell>
          <cell r="W2000" t="str">
            <v>MM</v>
          </cell>
          <cell r="X2000">
            <v>0</v>
          </cell>
          <cell r="Y2000">
            <v>0</v>
          </cell>
          <cell r="Z2000">
            <v>0</v>
          </cell>
          <cell r="AA2000" t="str">
            <v>MM</v>
          </cell>
          <cell r="AB2000">
            <v>250</v>
          </cell>
          <cell r="AC2000">
            <v>163</v>
          </cell>
          <cell r="AD2000">
            <v>112</v>
          </cell>
          <cell r="AE2000" t="str">
            <v>MM</v>
          </cell>
          <cell r="AF2000">
            <v>154.47999999999999</v>
          </cell>
          <cell r="AG2000" t="str">
            <v>G</v>
          </cell>
          <cell r="AH2000">
            <v>0</v>
          </cell>
          <cell r="AI2000" t="str">
            <v>KG</v>
          </cell>
          <cell r="AJ2000">
            <v>3.8580000000000001</v>
          </cell>
          <cell r="AK2000" t="str">
            <v>KG</v>
          </cell>
          <cell r="AL2000" t="str">
            <v>19</v>
          </cell>
          <cell r="AM2000" t="str">
            <v>8</v>
          </cell>
          <cell r="AN2000" t="str">
            <v>152</v>
          </cell>
          <cell r="AO2000" t="str">
            <v>3648</v>
          </cell>
        </row>
        <row r="2001">
          <cell r="D2001" t="str">
            <v>82241-04800-25</v>
          </cell>
          <cell r="E2001" t="str">
            <v>NDEO SPY INV_BLC&amp;WHT_PWR_ML 150ML</v>
          </cell>
          <cell r="F2001">
            <v>150</v>
          </cell>
          <cell r="G2001" t="str">
            <v>ML</v>
          </cell>
          <cell r="H2001">
            <v>338.17500000000001</v>
          </cell>
          <cell r="I2001" t="str">
            <v>ML</v>
          </cell>
          <cell r="J2001" t="str">
            <v>ST</v>
          </cell>
          <cell r="K2001" t="str">
            <v>BDF Surabaya</v>
          </cell>
          <cell r="L2001" t="str">
            <v>6</v>
          </cell>
          <cell r="M2001" t="str">
            <v>12</v>
          </cell>
          <cell r="N2001" t="str">
            <v>8999777004972</v>
          </cell>
          <cell r="O2001" t="str">
            <v>HE</v>
          </cell>
          <cell r="P2001" t="str">
            <v>8999777004989</v>
          </cell>
          <cell r="Q2001" t="str">
            <v>HE</v>
          </cell>
          <cell r="R2001" t="str">
            <v>8999777004996</v>
          </cell>
          <cell r="S2001" t="str">
            <v>HE</v>
          </cell>
          <cell r="T2001">
            <v>45</v>
          </cell>
          <cell r="U2001">
            <v>45</v>
          </cell>
          <cell r="V2001">
            <v>167</v>
          </cell>
          <cell r="W2001" t="str">
            <v>MM</v>
          </cell>
          <cell r="X2001">
            <v>270</v>
          </cell>
          <cell r="Y2001">
            <v>45</v>
          </cell>
          <cell r="Z2001">
            <v>167</v>
          </cell>
          <cell r="AA2001" t="str">
            <v>MM</v>
          </cell>
          <cell r="AB2001">
            <v>280</v>
          </cell>
          <cell r="AC2001">
            <v>100</v>
          </cell>
          <cell r="AD2001">
            <v>182</v>
          </cell>
          <cell r="AE2001" t="str">
            <v>MM</v>
          </cell>
          <cell r="AF2001">
            <v>135.38999999999999</v>
          </cell>
          <cell r="AG2001" t="str">
            <v>G</v>
          </cell>
          <cell r="AH2001">
            <v>0.81799999999999995</v>
          </cell>
          <cell r="AI2001" t="str">
            <v>KG</v>
          </cell>
          <cell r="AJ2001">
            <v>1.718</v>
          </cell>
          <cell r="AK2001" t="str">
            <v>KG</v>
          </cell>
          <cell r="AL2001" t="str">
            <v>32</v>
          </cell>
          <cell r="AM2001" t="str">
            <v>5</v>
          </cell>
          <cell r="AN2001" t="str">
            <v>160</v>
          </cell>
          <cell r="AO2001" t="str">
            <v>1920</v>
          </cell>
        </row>
        <row r="2002">
          <cell r="D2002" t="str">
            <v>82241-04800-28</v>
          </cell>
          <cell r="E2002" t="str">
            <v>NDEO SPY INV_BLC&amp;WHT_PWR_ML 150ML</v>
          </cell>
          <cell r="F2002">
            <v>150</v>
          </cell>
          <cell r="G2002" t="str">
            <v>ML</v>
          </cell>
          <cell r="H2002">
            <v>338.17500000000001</v>
          </cell>
          <cell r="I2002" t="str">
            <v>ML</v>
          </cell>
          <cell r="J2002" t="str">
            <v>ST</v>
          </cell>
          <cell r="K2002" t="str">
            <v>BDF Surabaya</v>
          </cell>
          <cell r="L2002" t="str">
            <v>6</v>
          </cell>
          <cell r="M2002" t="str">
            <v>12</v>
          </cell>
          <cell r="N2002" t="str">
            <v>8999777004972</v>
          </cell>
          <cell r="O2002" t="str">
            <v>HE</v>
          </cell>
          <cell r="P2002" t="str">
            <v>8999777004989</v>
          </cell>
          <cell r="Q2002" t="str">
            <v>HE</v>
          </cell>
          <cell r="R2002" t="str">
            <v>8999777004996</v>
          </cell>
          <cell r="S2002" t="str">
            <v>HE</v>
          </cell>
          <cell r="T2002">
            <v>45</v>
          </cell>
          <cell r="U2002">
            <v>45</v>
          </cell>
          <cell r="V2002">
            <v>167</v>
          </cell>
          <cell r="W2002" t="str">
            <v>MM</v>
          </cell>
          <cell r="X2002">
            <v>270</v>
          </cell>
          <cell r="Y2002">
            <v>45</v>
          </cell>
          <cell r="Z2002">
            <v>167</v>
          </cell>
          <cell r="AA2002" t="str">
            <v>MM</v>
          </cell>
          <cell r="AB2002">
            <v>280</v>
          </cell>
          <cell r="AC2002">
            <v>100</v>
          </cell>
          <cell r="AD2002">
            <v>182</v>
          </cell>
          <cell r="AE2002" t="str">
            <v>MM</v>
          </cell>
          <cell r="AF2002">
            <v>131.53</v>
          </cell>
          <cell r="AG2002" t="str">
            <v>G</v>
          </cell>
          <cell r="AH2002">
            <v>0.84399999999999997</v>
          </cell>
          <cell r="AI2002" t="str">
            <v>KG</v>
          </cell>
          <cell r="AJ2002">
            <v>1.81</v>
          </cell>
          <cell r="AK2002" t="str">
            <v>KG</v>
          </cell>
          <cell r="AL2002" t="str">
            <v>32</v>
          </cell>
          <cell r="AM2002" t="str">
            <v>5</v>
          </cell>
          <cell r="AN2002" t="str">
            <v>160</v>
          </cell>
          <cell r="AO2002" t="str">
            <v>1920</v>
          </cell>
        </row>
        <row r="2003">
          <cell r="D2003" t="str">
            <v>82245-04800-13</v>
          </cell>
          <cell r="E2003" t="str">
            <v>NDEO RLL-ON INV_BLC&amp;WHT_PWR_ML 50ML</v>
          </cell>
          <cell r="F2003">
            <v>50</v>
          </cell>
          <cell r="G2003" t="str">
            <v>ML</v>
          </cell>
          <cell r="H2003">
            <v>184.91</v>
          </cell>
          <cell r="I2003" t="str">
            <v>ML</v>
          </cell>
          <cell r="J2003" t="str">
            <v>ST</v>
          </cell>
          <cell r="K2003" t="str">
            <v>BDF Surabaya</v>
          </cell>
          <cell r="L2003" t="str">
            <v>6</v>
          </cell>
          <cell r="M2003" t="str">
            <v>24</v>
          </cell>
          <cell r="N2003" t="str">
            <v>8999777004552</v>
          </cell>
          <cell r="O2003" t="str">
            <v>HE</v>
          </cell>
          <cell r="P2003" t="str">
            <v>8999777004569</v>
          </cell>
          <cell r="Q2003" t="str">
            <v>HE</v>
          </cell>
          <cell r="R2003" t="str">
            <v>8999777004576</v>
          </cell>
          <cell r="S2003" t="str">
            <v>HE</v>
          </cell>
          <cell r="T2003">
            <v>41</v>
          </cell>
          <cell r="U2003">
            <v>41</v>
          </cell>
          <cell r="V2003">
            <v>110</v>
          </cell>
          <cell r="W2003" t="str">
            <v>MM</v>
          </cell>
          <cell r="X2003">
            <v>0</v>
          </cell>
          <cell r="Y2003">
            <v>0</v>
          </cell>
          <cell r="Z2003">
            <v>0</v>
          </cell>
          <cell r="AA2003" t="str">
            <v>MM</v>
          </cell>
          <cell r="AB2003">
            <v>250</v>
          </cell>
          <cell r="AC2003">
            <v>163</v>
          </cell>
          <cell r="AD2003">
            <v>112</v>
          </cell>
          <cell r="AE2003" t="str">
            <v>MM</v>
          </cell>
          <cell r="AF2003">
            <v>154.47999999999999</v>
          </cell>
          <cell r="AG2003" t="str">
            <v>G</v>
          </cell>
          <cell r="AH2003">
            <v>0</v>
          </cell>
          <cell r="AI2003" t="str">
            <v>KG</v>
          </cell>
          <cell r="AJ2003">
            <v>3.8580000000000001</v>
          </cell>
          <cell r="AK2003" t="str">
            <v>KG</v>
          </cell>
          <cell r="AL2003" t="str">
            <v>19</v>
          </cell>
          <cell r="AM2003" t="str">
            <v>8</v>
          </cell>
          <cell r="AN2003" t="str">
            <v>152</v>
          </cell>
          <cell r="AO2003" t="str">
            <v>3648</v>
          </cell>
        </row>
        <row r="2004">
          <cell r="D2004" t="str">
            <v>82246-04800-13</v>
          </cell>
          <cell r="E2004" t="str">
            <v>NDEO RLL-ON MINI INV_BLC&amp;WHT_PWR_ML 25ML</v>
          </cell>
          <cell r="F2004">
            <v>25</v>
          </cell>
          <cell r="G2004" t="str">
            <v>ML</v>
          </cell>
          <cell r="H2004">
            <v>123.21</v>
          </cell>
          <cell r="I2004" t="str">
            <v>ML</v>
          </cell>
          <cell r="J2004" t="str">
            <v>ST</v>
          </cell>
          <cell r="K2004" t="str">
            <v>BDF Surabaya</v>
          </cell>
          <cell r="L2004" t="str">
            <v>6</v>
          </cell>
          <cell r="M2004" t="str">
            <v>30</v>
          </cell>
          <cell r="N2004" t="str">
            <v>8999777004583</v>
          </cell>
          <cell r="O2004" t="str">
            <v>HE</v>
          </cell>
          <cell r="P2004" t="str">
            <v>8999777004590</v>
          </cell>
          <cell r="Q2004" t="str">
            <v>HE</v>
          </cell>
          <cell r="R2004" t="str">
            <v>8999777004606</v>
          </cell>
          <cell r="S2004" t="str">
            <v>HE</v>
          </cell>
          <cell r="T2004">
            <v>37</v>
          </cell>
          <cell r="U2004">
            <v>37</v>
          </cell>
          <cell r="V2004">
            <v>90</v>
          </cell>
          <cell r="W2004" t="str">
            <v>MM</v>
          </cell>
          <cell r="X2004">
            <v>0</v>
          </cell>
          <cell r="Y2004">
            <v>0</v>
          </cell>
          <cell r="Z2004">
            <v>0</v>
          </cell>
          <cell r="AA2004" t="str">
            <v>MM</v>
          </cell>
          <cell r="AB2004">
            <v>232</v>
          </cell>
          <cell r="AC2004">
            <v>188</v>
          </cell>
          <cell r="AD2004">
            <v>94</v>
          </cell>
          <cell r="AE2004" t="str">
            <v>MM</v>
          </cell>
          <cell r="AF2004">
            <v>108.52</v>
          </cell>
          <cell r="AG2004" t="str">
            <v>G</v>
          </cell>
          <cell r="AH2004">
            <v>0</v>
          </cell>
          <cell r="AI2004" t="str">
            <v>KG</v>
          </cell>
          <cell r="AJ2004">
            <v>3.4390000000000001</v>
          </cell>
          <cell r="AK2004" t="str">
            <v>KG</v>
          </cell>
          <cell r="AL2004" t="str">
            <v>19</v>
          </cell>
          <cell r="AM2004" t="str">
            <v>10</v>
          </cell>
          <cell r="AN2004" t="str">
            <v>190</v>
          </cell>
          <cell r="AO2004" t="str">
            <v>5700</v>
          </cell>
        </row>
        <row r="2005">
          <cell r="D2005" t="str">
            <v>82254-04800-25</v>
          </cell>
          <cell r="E2005" t="str">
            <v>NDEO RLL-ON MINI SHG_WHT_FML 25ML</v>
          </cell>
          <cell r="F2005">
            <v>25</v>
          </cell>
          <cell r="G2005" t="str">
            <v>ML</v>
          </cell>
          <cell r="H2005">
            <v>0.123</v>
          </cell>
          <cell r="I2005" t="str">
            <v>L</v>
          </cell>
          <cell r="J2005" t="str">
            <v>ST</v>
          </cell>
          <cell r="K2005" t="str">
            <v/>
          </cell>
          <cell r="L2005" t="str">
            <v>6</v>
          </cell>
          <cell r="M2005" t="str">
            <v>30</v>
          </cell>
          <cell r="N2005" t="str">
            <v>8999777007478</v>
          </cell>
          <cell r="O2005" t="str">
            <v>HE</v>
          </cell>
          <cell r="P2005" t="str">
            <v>8999777007485</v>
          </cell>
          <cell r="Q2005" t="str">
            <v>HE</v>
          </cell>
          <cell r="R2005" t="str">
            <v>8999777007492</v>
          </cell>
          <cell r="S2005" t="str">
            <v>HE</v>
          </cell>
          <cell r="T2005">
            <v>37</v>
          </cell>
          <cell r="U2005">
            <v>37</v>
          </cell>
          <cell r="V2005">
            <v>90</v>
          </cell>
          <cell r="W2005" t="str">
            <v>MM</v>
          </cell>
          <cell r="X2005">
            <v>225</v>
          </cell>
          <cell r="Y2005">
            <v>38</v>
          </cell>
          <cell r="Z2005">
            <v>90</v>
          </cell>
          <cell r="AA2005" t="str">
            <v>MM</v>
          </cell>
          <cell r="AB2005">
            <v>232</v>
          </cell>
          <cell r="AC2005">
            <v>188</v>
          </cell>
          <cell r="AD2005">
            <v>94</v>
          </cell>
          <cell r="AE2005" t="str">
            <v>MM</v>
          </cell>
          <cell r="AF2005">
            <v>109.5</v>
          </cell>
          <cell r="AG2005" t="str">
            <v>G</v>
          </cell>
          <cell r="AH2005">
            <v>0.65700000000000003</v>
          </cell>
          <cell r="AI2005" t="str">
            <v>KG</v>
          </cell>
          <cell r="AJ2005">
            <v>3.448</v>
          </cell>
          <cell r="AK2005" t="str">
            <v>KG</v>
          </cell>
          <cell r="AL2005" t="str">
            <v>19</v>
          </cell>
          <cell r="AM2005" t="str">
            <v>10</v>
          </cell>
          <cell r="AN2005" t="str">
            <v>190</v>
          </cell>
          <cell r="AO2005" t="str">
            <v>5700</v>
          </cell>
        </row>
        <row r="2006">
          <cell r="D2006" t="str">
            <v>82254-04800-27</v>
          </cell>
          <cell r="E2006" t="str">
            <v>NDEO RLL-ON MINI SHG_WHT_FML 25ML</v>
          </cell>
          <cell r="F2006">
            <v>25</v>
          </cell>
          <cell r="G2006" t="str">
            <v>ML</v>
          </cell>
          <cell r="H2006">
            <v>0.123</v>
          </cell>
          <cell r="I2006" t="str">
            <v>L</v>
          </cell>
          <cell r="J2006" t="str">
            <v>ST</v>
          </cell>
          <cell r="K2006" t="str">
            <v>BDF Surabaya</v>
          </cell>
          <cell r="L2006" t="str">
            <v>6</v>
          </cell>
          <cell r="M2006" t="str">
            <v>30</v>
          </cell>
          <cell r="N2006" t="str">
            <v>8999777007478</v>
          </cell>
          <cell r="O2006" t="str">
            <v>HE</v>
          </cell>
          <cell r="P2006" t="str">
            <v>8999777007485</v>
          </cell>
          <cell r="Q2006" t="str">
            <v>HE</v>
          </cell>
          <cell r="R2006" t="str">
            <v>8999777007492</v>
          </cell>
          <cell r="S2006" t="str">
            <v>HE</v>
          </cell>
          <cell r="T2006">
            <v>37</v>
          </cell>
          <cell r="U2006">
            <v>37</v>
          </cell>
          <cell r="V2006">
            <v>90</v>
          </cell>
          <cell r="W2006" t="str">
            <v>MM</v>
          </cell>
          <cell r="X2006">
            <v>0</v>
          </cell>
          <cell r="Y2006">
            <v>0</v>
          </cell>
          <cell r="Z2006">
            <v>0</v>
          </cell>
          <cell r="AA2006" t="str">
            <v>MM</v>
          </cell>
          <cell r="AB2006">
            <v>240</v>
          </cell>
          <cell r="AC2006">
            <v>196</v>
          </cell>
          <cell r="AD2006">
            <v>110</v>
          </cell>
          <cell r="AE2006" t="str">
            <v>MM</v>
          </cell>
          <cell r="AF2006">
            <v>109.5</v>
          </cell>
          <cell r="AG2006" t="str">
            <v>G</v>
          </cell>
          <cell r="AH2006">
            <v>0</v>
          </cell>
          <cell r="AI2006" t="str">
            <v>KG</v>
          </cell>
          <cell r="AJ2006">
            <v>3.448</v>
          </cell>
          <cell r="AK2006" t="str">
            <v>KG</v>
          </cell>
          <cell r="AL2006" t="str">
            <v>19</v>
          </cell>
          <cell r="AM2006" t="str">
            <v>10</v>
          </cell>
          <cell r="AN2006" t="str">
            <v>190</v>
          </cell>
          <cell r="AO2006" t="str">
            <v>5700</v>
          </cell>
        </row>
        <row r="2007">
          <cell r="D2007" t="str">
            <v>82264-04800-25</v>
          </cell>
          <cell r="E2007" t="str">
            <v>NDEO SPY WHT_HPY_SHV 150ML</v>
          </cell>
          <cell r="F2007">
            <v>150</v>
          </cell>
          <cell r="G2007" t="str">
            <v>ML</v>
          </cell>
          <cell r="H2007">
            <v>338.17500000000001</v>
          </cell>
          <cell r="I2007" t="str">
            <v>ML</v>
          </cell>
          <cell r="J2007" t="str">
            <v>ST</v>
          </cell>
          <cell r="K2007" t="str">
            <v>BDF Surabaya</v>
          </cell>
          <cell r="L2007" t="str">
            <v>6</v>
          </cell>
          <cell r="M2007" t="str">
            <v>12</v>
          </cell>
          <cell r="N2007" t="str">
            <v>8999777007553</v>
          </cell>
          <cell r="O2007" t="str">
            <v>HE</v>
          </cell>
          <cell r="P2007" t="str">
            <v>8999777007560</v>
          </cell>
          <cell r="Q2007" t="str">
            <v>HE</v>
          </cell>
          <cell r="R2007" t="str">
            <v>8999777007577</v>
          </cell>
          <cell r="S2007" t="str">
            <v>HE</v>
          </cell>
          <cell r="T2007">
            <v>45</v>
          </cell>
          <cell r="U2007">
            <v>45</v>
          </cell>
          <cell r="V2007">
            <v>167</v>
          </cell>
          <cell r="W2007" t="str">
            <v>MM</v>
          </cell>
          <cell r="X2007">
            <v>270</v>
          </cell>
          <cell r="Y2007">
            <v>45</v>
          </cell>
          <cell r="Z2007">
            <v>167</v>
          </cell>
          <cell r="AA2007" t="str">
            <v>MM</v>
          </cell>
          <cell r="AB2007">
            <v>280</v>
          </cell>
          <cell r="AC2007">
            <v>100</v>
          </cell>
          <cell r="AD2007">
            <v>182</v>
          </cell>
          <cell r="AE2007" t="str">
            <v>MM</v>
          </cell>
          <cell r="AF2007">
            <v>135.38999999999999</v>
          </cell>
          <cell r="AG2007" t="str">
            <v>G</v>
          </cell>
          <cell r="AH2007">
            <v>0.81799999999999995</v>
          </cell>
          <cell r="AI2007" t="str">
            <v>KG</v>
          </cell>
          <cell r="AJ2007">
            <v>1.718</v>
          </cell>
          <cell r="AK2007" t="str">
            <v>KG</v>
          </cell>
          <cell r="AL2007" t="str">
            <v>32</v>
          </cell>
          <cell r="AM2007" t="str">
            <v>5</v>
          </cell>
          <cell r="AN2007" t="str">
            <v>160</v>
          </cell>
          <cell r="AO2007" t="str">
            <v>1920</v>
          </cell>
        </row>
        <row r="2008">
          <cell r="D2008" t="str">
            <v>82264-04800-62</v>
          </cell>
          <cell r="E2008" t="str">
            <v>NDEO SPY WHT_HPY_SHV 150ML</v>
          </cell>
          <cell r="F2008">
            <v>150</v>
          </cell>
          <cell r="G2008" t="str">
            <v>ML</v>
          </cell>
          <cell r="H2008">
            <v>0</v>
          </cell>
          <cell r="I2008" t="str">
            <v>L</v>
          </cell>
          <cell r="J2008" t="str">
            <v>ST</v>
          </cell>
          <cell r="K2008" t="str">
            <v/>
          </cell>
          <cell r="L2008" t="str">
            <v>6</v>
          </cell>
          <cell r="M2008" t="str">
            <v>12</v>
          </cell>
          <cell r="N2008" t="str">
            <v>8999777007553</v>
          </cell>
          <cell r="O2008" t="str">
            <v>HE</v>
          </cell>
          <cell r="P2008" t="str">
            <v>8999777007560</v>
          </cell>
          <cell r="Q2008" t="str">
            <v>HE</v>
          </cell>
          <cell r="R2008" t="str">
            <v>8999777007577</v>
          </cell>
          <cell r="S2008" t="str">
            <v>HE</v>
          </cell>
          <cell r="T2008">
            <v>0</v>
          </cell>
          <cell r="U2008">
            <v>0</v>
          </cell>
          <cell r="V2008">
            <v>0</v>
          </cell>
          <cell r="W2008" t="str">
            <v>MM</v>
          </cell>
          <cell r="X2008">
            <v>0</v>
          </cell>
          <cell r="Y2008">
            <v>0</v>
          </cell>
          <cell r="Z2008">
            <v>0</v>
          </cell>
          <cell r="AA2008" t="str">
            <v>MM</v>
          </cell>
          <cell r="AB2008">
            <v>0</v>
          </cell>
          <cell r="AC2008">
            <v>0</v>
          </cell>
          <cell r="AD2008">
            <v>0</v>
          </cell>
          <cell r="AE2008" t="str">
            <v>MM</v>
          </cell>
          <cell r="AF2008">
            <v>0</v>
          </cell>
          <cell r="AG2008" t="str">
            <v>G</v>
          </cell>
          <cell r="AH2008">
            <v>0</v>
          </cell>
          <cell r="AI2008" t="str">
            <v>KG</v>
          </cell>
          <cell r="AJ2008">
            <v>0</v>
          </cell>
          <cell r="AK2008" t="str">
            <v>KG</v>
          </cell>
          <cell r="AL2008" t="str">
            <v>0</v>
          </cell>
          <cell r="AM2008" t="str">
            <v>0</v>
          </cell>
          <cell r="AN2008" t="str">
            <v>0</v>
          </cell>
          <cell r="AO2008" t="str">
            <v>0</v>
          </cell>
        </row>
        <row r="2009">
          <cell r="D2009" t="str">
            <v>82267-01000-39</v>
          </cell>
          <cell r="E2009" t="str">
            <v>NDEO SPY STR_PRT_ML 150ML</v>
          </cell>
          <cell r="F2009">
            <v>150</v>
          </cell>
          <cell r="G2009" t="str">
            <v>ML</v>
          </cell>
          <cell r="H2009">
            <v>338.17500000000001</v>
          </cell>
          <cell r="I2009" t="str">
            <v>ML</v>
          </cell>
          <cell r="J2009" t="str">
            <v>ST</v>
          </cell>
          <cell r="K2009" t="str">
            <v/>
          </cell>
          <cell r="L2009" t="str">
            <v>6</v>
          </cell>
          <cell r="M2009" t="str">
            <v>30</v>
          </cell>
          <cell r="N2009" t="str">
            <v>4005900681188</v>
          </cell>
          <cell r="O2009" t="str">
            <v>HE</v>
          </cell>
          <cell r="P2009" t="str">
            <v>4005900681195</v>
          </cell>
          <cell r="Q2009" t="str">
            <v>HE</v>
          </cell>
          <cell r="R2009" t="str">
            <v>4005900681201</v>
          </cell>
          <cell r="S2009" t="str">
            <v>HE</v>
          </cell>
          <cell r="T2009">
            <v>45</v>
          </cell>
          <cell r="U2009">
            <v>45</v>
          </cell>
          <cell r="V2009">
            <v>167</v>
          </cell>
          <cell r="W2009" t="str">
            <v>MM</v>
          </cell>
          <cell r="X2009">
            <v>270</v>
          </cell>
          <cell r="Y2009">
            <v>45</v>
          </cell>
          <cell r="Z2009">
            <v>167</v>
          </cell>
          <cell r="AA2009" t="str">
            <v>MM</v>
          </cell>
          <cell r="AB2009">
            <v>278</v>
          </cell>
          <cell r="AC2009">
            <v>235</v>
          </cell>
          <cell r="AD2009">
            <v>171</v>
          </cell>
          <cell r="AE2009" t="str">
            <v>MM</v>
          </cell>
          <cell r="AF2009">
            <v>125.8</v>
          </cell>
          <cell r="AG2009" t="str">
            <v>G</v>
          </cell>
          <cell r="AH2009">
            <v>0.755</v>
          </cell>
          <cell r="AI2009" t="str">
            <v>KG</v>
          </cell>
          <cell r="AJ2009">
            <v>3.915</v>
          </cell>
          <cell r="AK2009" t="str">
            <v>KG</v>
          </cell>
          <cell r="AL2009" t="str">
            <v>14</v>
          </cell>
          <cell r="AM2009" t="str">
            <v>8</v>
          </cell>
          <cell r="AN2009" t="str">
            <v>112</v>
          </cell>
          <cell r="AO2009" t="str">
            <v>3360</v>
          </cell>
        </row>
        <row r="2010">
          <cell r="D2010" t="str">
            <v>82274-04800-23</v>
          </cell>
          <cell r="E2010" t="str">
            <v>NDEO RLL-ON MINI INV_BLC&amp;WHT_FRS_FM 25ML</v>
          </cell>
          <cell r="F2010">
            <v>25</v>
          </cell>
          <cell r="G2010" t="str">
            <v>ML</v>
          </cell>
          <cell r="H2010">
            <v>123.21</v>
          </cell>
          <cell r="I2010" t="str">
            <v>ML</v>
          </cell>
          <cell r="J2010" t="str">
            <v>ST</v>
          </cell>
          <cell r="K2010" t="str">
            <v>BDF Surabaya</v>
          </cell>
          <cell r="L2010" t="str">
            <v>6</v>
          </cell>
          <cell r="M2010" t="str">
            <v>30</v>
          </cell>
          <cell r="N2010" t="str">
            <v>8999777006228</v>
          </cell>
          <cell r="O2010" t="str">
            <v>HE</v>
          </cell>
          <cell r="P2010" t="str">
            <v>8999777006235</v>
          </cell>
          <cell r="Q2010" t="str">
            <v>HE</v>
          </cell>
          <cell r="R2010" t="str">
            <v>8999777006242</v>
          </cell>
          <cell r="S2010" t="str">
            <v>HE</v>
          </cell>
          <cell r="T2010">
            <v>37</v>
          </cell>
          <cell r="U2010">
            <v>37</v>
          </cell>
          <cell r="V2010">
            <v>90</v>
          </cell>
          <cell r="W2010" t="str">
            <v>MM</v>
          </cell>
          <cell r="X2010">
            <v>0</v>
          </cell>
          <cell r="Y2010">
            <v>0</v>
          </cell>
          <cell r="Z2010">
            <v>0</v>
          </cell>
          <cell r="AA2010" t="str">
            <v>MM</v>
          </cell>
          <cell r="AB2010">
            <v>232</v>
          </cell>
          <cell r="AC2010">
            <v>188</v>
          </cell>
          <cell r="AD2010">
            <v>94</v>
          </cell>
          <cell r="AE2010" t="str">
            <v>MM</v>
          </cell>
          <cell r="AF2010">
            <v>108.52</v>
          </cell>
          <cell r="AG2010" t="str">
            <v>G</v>
          </cell>
          <cell r="AH2010">
            <v>0</v>
          </cell>
          <cell r="AI2010" t="str">
            <v>KG</v>
          </cell>
          <cell r="AJ2010">
            <v>3.4390000000000001</v>
          </cell>
          <cell r="AK2010" t="str">
            <v>KG</v>
          </cell>
          <cell r="AL2010" t="str">
            <v>19</v>
          </cell>
          <cell r="AM2010" t="str">
            <v>10</v>
          </cell>
          <cell r="AN2010" t="str">
            <v>190</v>
          </cell>
          <cell r="AO2010" t="str">
            <v>5700</v>
          </cell>
        </row>
        <row r="2011">
          <cell r="D2011" t="str">
            <v>82274-04800-28</v>
          </cell>
          <cell r="E2011" t="str">
            <v>NDEO RLL-ON MINI INV_BLC&amp;WHT_PUR_FM 25ML</v>
          </cell>
          <cell r="F2011">
            <v>25</v>
          </cell>
          <cell r="G2011" t="str">
            <v>ML</v>
          </cell>
          <cell r="H2011">
            <v>0.123</v>
          </cell>
          <cell r="I2011" t="str">
            <v>L</v>
          </cell>
          <cell r="J2011" t="str">
            <v>ST</v>
          </cell>
          <cell r="K2011" t="str">
            <v/>
          </cell>
          <cell r="L2011" t="str">
            <v>0</v>
          </cell>
          <cell r="M2011" t="str">
            <v>30</v>
          </cell>
          <cell r="N2011" t="str">
            <v>8999777006228</v>
          </cell>
          <cell r="O2011" t="str">
            <v>HE</v>
          </cell>
          <cell r="P2011" t="str">
            <v/>
          </cell>
          <cell r="Q2011" t="str">
            <v/>
          </cell>
          <cell r="R2011" t="str">
            <v>8999777009984</v>
          </cell>
          <cell r="S2011" t="str">
            <v>HE</v>
          </cell>
          <cell r="T2011">
            <v>37</v>
          </cell>
          <cell r="U2011">
            <v>37</v>
          </cell>
          <cell r="V2011">
            <v>90</v>
          </cell>
          <cell r="W2011" t="str">
            <v>MM</v>
          </cell>
          <cell r="X2011">
            <v>0</v>
          </cell>
          <cell r="Y2011">
            <v>0</v>
          </cell>
          <cell r="Z2011">
            <v>0</v>
          </cell>
          <cell r="AA2011" t="str">
            <v/>
          </cell>
          <cell r="AB2011">
            <v>240</v>
          </cell>
          <cell r="AC2011">
            <v>196</v>
          </cell>
          <cell r="AD2011">
            <v>110</v>
          </cell>
          <cell r="AE2011" t="str">
            <v>MM</v>
          </cell>
          <cell r="AF2011">
            <v>108.52</v>
          </cell>
          <cell r="AG2011" t="str">
            <v>G</v>
          </cell>
          <cell r="AH2011">
            <v>0</v>
          </cell>
          <cell r="AI2011" t="str">
            <v/>
          </cell>
          <cell r="AJ2011">
            <v>3.4390000000000001</v>
          </cell>
          <cell r="AK2011" t="str">
            <v>KG</v>
          </cell>
          <cell r="AL2011" t="str">
            <v>19</v>
          </cell>
          <cell r="AM2011" t="str">
            <v>10</v>
          </cell>
          <cell r="AN2011" t="str">
            <v>190</v>
          </cell>
          <cell r="AO2011" t="str">
            <v>5700</v>
          </cell>
        </row>
        <row r="2012">
          <cell r="D2012" t="str">
            <v>82282-04800-28</v>
          </cell>
          <cell r="E2012" t="str">
            <v>NDEO SPY INV_BLC&amp;WHT_SLK_SMTH_FM 150ML</v>
          </cell>
          <cell r="F2012">
            <v>150</v>
          </cell>
          <cell r="G2012" t="str">
            <v>ML</v>
          </cell>
          <cell r="H2012">
            <v>374.625</v>
          </cell>
          <cell r="I2012" t="str">
            <v>ML</v>
          </cell>
          <cell r="J2012" t="str">
            <v>ST</v>
          </cell>
          <cell r="K2012" t="str">
            <v/>
          </cell>
          <cell r="L2012" t="str">
            <v>6</v>
          </cell>
          <cell r="M2012" t="str">
            <v>12</v>
          </cell>
          <cell r="N2012" t="str">
            <v>8999777011086</v>
          </cell>
          <cell r="O2012" t="str">
            <v>HE</v>
          </cell>
          <cell r="P2012" t="str">
            <v>8999777011093</v>
          </cell>
          <cell r="Q2012" t="str">
            <v>HE</v>
          </cell>
          <cell r="R2012" t="str">
            <v>8999777011109</v>
          </cell>
          <cell r="S2012" t="str">
            <v>HE</v>
          </cell>
          <cell r="T2012">
            <v>45</v>
          </cell>
          <cell r="U2012">
            <v>45</v>
          </cell>
          <cell r="V2012">
            <v>185</v>
          </cell>
          <cell r="W2012" t="str">
            <v>MM</v>
          </cell>
          <cell r="X2012">
            <v>0</v>
          </cell>
          <cell r="Y2012">
            <v>0</v>
          </cell>
          <cell r="Z2012">
            <v>0</v>
          </cell>
          <cell r="AA2012" t="str">
            <v>MM</v>
          </cell>
          <cell r="AB2012">
            <v>0</v>
          </cell>
          <cell r="AC2012">
            <v>0</v>
          </cell>
          <cell r="AD2012">
            <v>0</v>
          </cell>
          <cell r="AE2012" t="str">
            <v>MM</v>
          </cell>
          <cell r="AF2012">
            <v>135</v>
          </cell>
          <cell r="AG2012" t="str">
            <v>G</v>
          </cell>
          <cell r="AH2012">
            <v>0</v>
          </cell>
          <cell r="AI2012" t="str">
            <v>KG</v>
          </cell>
          <cell r="AJ2012">
            <v>0</v>
          </cell>
          <cell r="AK2012" t="str">
            <v>KG</v>
          </cell>
          <cell r="AL2012" t="str">
            <v>0</v>
          </cell>
          <cell r="AM2012" t="str">
            <v>0</v>
          </cell>
          <cell r="AN2012" t="str">
            <v>0</v>
          </cell>
          <cell r="AO2012" t="str">
            <v>0</v>
          </cell>
        </row>
        <row r="2013">
          <cell r="D2013" t="str">
            <v>82378-04800-24</v>
          </cell>
          <cell r="E2013" t="str">
            <v>NFM CLN OC_ACN_FM 100ML</v>
          </cell>
          <cell r="F2013">
            <v>100</v>
          </cell>
          <cell r="G2013" t="str">
            <v>ML</v>
          </cell>
          <cell r="H2013">
            <v>580</v>
          </cell>
          <cell r="I2013" t="str">
            <v>ML</v>
          </cell>
          <cell r="J2013" t="str">
            <v>ST</v>
          </cell>
          <cell r="K2013" t="str">
            <v/>
          </cell>
          <cell r="L2013" t="str">
            <v>6</v>
          </cell>
          <cell r="M2013" t="str">
            <v>24</v>
          </cell>
          <cell r="N2013" t="str">
            <v>8999777888381</v>
          </cell>
          <cell r="O2013" t="str">
            <v>HE</v>
          </cell>
          <cell r="P2013" t="str">
            <v>08999777000981</v>
          </cell>
          <cell r="Q2013" t="str">
            <v>IC</v>
          </cell>
          <cell r="R2013" t="str">
            <v>08999777000998</v>
          </cell>
          <cell r="S2013" t="str">
            <v>IC</v>
          </cell>
          <cell r="T2013">
            <v>80</v>
          </cell>
          <cell r="U2013">
            <v>50</v>
          </cell>
          <cell r="V2013">
            <v>145</v>
          </cell>
          <cell r="W2013" t="str">
            <v>MM</v>
          </cell>
          <cell r="X2013">
            <v>158</v>
          </cell>
          <cell r="Y2013">
            <v>106</v>
          </cell>
          <cell r="Z2013">
            <v>145</v>
          </cell>
          <cell r="AA2013" t="str">
            <v>MM</v>
          </cell>
          <cell r="AB2013">
            <v>343</v>
          </cell>
          <cell r="AC2013">
            <v>241</v>
          </cell>
          <cell r="AD2013">
            <v>176</v>
          </cell>
          <cell r="AE2013" t="str">
            <v>MM</v>
          </cell>
          <cell r="AF2013">
            <v>113.87</v>
          </cell>
          <cell r="AG2013" t="str">
            <v>G</v>
          </cell>
          <cell r="AH2013">
            <v>0.69699999999999995</v>
          </cell>
          <cell r="AI2013" t="str">
            <v>KG</v>
          </cell>
          <cell r="AJ2013">
            <v>3.0790000000000002</v>
          </cell>
          <cell r="AK2013" t="str">
            <v>KG</v>
          </cell>
          <cell r="AL2013" t="str">
            <v>10</v>
          </cell>
          <cell r="AM2013" t="str">
            <v>7</v>
          </cell>
          <cell r="AN2013" t="str">
            <v>70</v>
          </cell>
          <cell r="AO2013" t="str">
            <v>1680</v>
          </cell>
        </row>
        <row r="2014">
          <cell r="D2014" t="str">
            <v>82411-04800-50</v>
          </cell>
          <cell r="E2014" t="str">
            <v>NBC BAR_SOP CRM_CR 75G BOX</v>
          </cell>
          <cell r="F2014">
            <v>75</v>
          </cell>
          <cell r="G2014" t="str">
            <v>G</v>
          </cell>
          <cell r="H2014">
            <v>141.77699999999999</v>
          </cell>
          <cell r="I2014" t="str">
            <v>ML</v>
          </cell>
          <cell r="J2014" t="str">
            <v>ST</v>
          </cell>
          <cell r="K2014" t="str">
            <v/>
          </cell>
          <cell r="L2014" t="str">
            <v>0</v>
          </cell>
          <cell r="M2014" t="str">
            <v>144</v>
          </cell>
          <cell r="N2014" t="str">
            <v>8999777009229</v>
          </cell>
          <cell r="O2014" t="str">
            <v>HE</v>
          </cell>
          <cell r="P2014" t="str">
            <v/>
          </cell>
          <cell r="Q2014" t="str">
            <v/>
          </cell>
          <cell r="R2014" t="str">
            <v>8999777009236</v>
          </cell>
          <cell r="S2014" t="str">
            <v>HE</v>
          </cell>
          <cell r="T2014">
            <v>89</v>
          </cell>
          <cell r="U2014">
            <v>59</v>
          </cell>
          <cell r="V2014">
            <v>27</v>
          </cell>
          <cell r="W2014" t="str">
            <v>MM</v>
          </cell>
          <cell r="X2014">
            <v>0</v>
          </cell>
          <cell r="Y2014">
            <v>0</v>
          </cell>
          <cell r="Z2014">
            <v>0</v>
          </cell>
          <cell r="AA2014" t="str">
            <v/>
          </cell>
          <cell r="AB2014">
            <v>370</v>
          </cell>
          <cell r="AC2014">
            <v>340</v>
          </cell>
          <cell r="AD2014">
            <v>187</v>
          </cell>
          <cell r="AE2014" t="str">
            <v>MM</v>
          </cell>
          <cell r="AF2014">
            <v>78</v>
          </cell>
          <cell r="AG2014" t="str">
            <v>G</v>
          </cell>
          <cell r="AH2014">
            <v>0</v>
          </cell>
          <cell r="AI2014" t="str">
            <v/>
          </cell>
          <cell r="AJ2014">
            <v>11.231999999999999</v>
          </cell>
          <cell r="AK2014" t="str">
            <v>KG</v>
          </cell>
          <cell r="AL2014" t="str">
            <v>0</v>
          </cell>
          <cell r="AM2014" t="str">
            <v>0</v>
          </cell>
          <cell r="AN2014" t="str">
            <v>0</v>
          </cell>
          <cell r="AO2014" t="str">
            <v>0</v>
          </cell>
        </row>
        <row r="2015">
          <cell r="D2015" t="str">
            <v>82411-04801-50</v>
          </cell>
          <cell r="E2015" t="str">
            <v>NBC SOAP CREME CARE</v>
          </cell>
          <cell r="F2015">
            <v>0</v>
          </cell>
          <cell r="G2015" t="str">
            <v/>
          </cell>
          <cell r="H2015">
            <v>0.14199999999999999</v>
          </cell>
          <cell r="I2015" t="str">
            <v>L</v>
          </cell>
          <cell r="J2015" t="str">
            <v>ST</v>
          </cell>
          <cell r="K2015" t="str">
            <v/>
          </cell>
          <cell r="L2015" t="str">
            <v>0</v>
          </cell>
          <cell r="M2015" t="str">
            <v>48</v>
          </cell>
          <cell r="N2015" t="str">
            <v>8999777009229</v>
          </cell>
          <cell r="O2015" t="str">
            <v>HE</v>
          </cell>
          <cell r="P2015" t="str">
            <v/>
          </cell>
          <cell r="Q2015" t="str">
            <v/>
          </cell>
          <cell r="R2015" t="str">
            <v>8999777009601</v>
          </cell>
          <cell r="S2015" t="str">
            <v>HE</v>
          </cell>
          <cell r="T2015">
            <v>89</v>
          </cell>
          <cell r="U2015">
            <v>59</v>
          </cell>
          <cell r="V2015">
            <v>27</v>
          </cell>
          <cell r="W2015" t="str">
            <v>MM</v>
          </cell>
          <cell r="X2015">
            <v>0</v>
          </cell>
          <cell r="Y2015">
            <v>0</v>
          </cell>
          <cell r="Z2015">
            <v>0</v>
          </cell>
          <cell r="AA2015" t="str">
            <v/>
          </cell>
          <cell r="AB2015">
            <v>369</v>
          </cell>
          <cell r="AC2015">
            <v>175</v>
          </cell>
          <cell r="AD2015">
            <v>133</v>
          </cell>
          <cell r="AE2015" t="str">
            <v>MM</v>
          </cell>
          <cell r="AF2015">
            <v>78</v>
          </cell>
          <cell r="AG2015" t="str">
            <v>G</v>
          </cell>
          <cell r="AH2015">
            <v>0</v>
          </cell>
          <cell r="AI2015" t="str">
            <v/>
          </cell>
          <cell r="AJ2015">
            <v>4.1070000000000002</v>
          </cell>
          <cell r="AK2015" t="str">
            <v>KG</v>
          </cell>
          <cell r="AL2015" t="str">
            <v>12</v>
          </cell>
          <cell r="AM2015" t="str">
            <v>8</v>
          </cell>
          <cell r="AN2015" t="str">
            <v>96</v>
          </cell>
          <cell r="AO2015" t="str">
            <v>4608</v>
          </cell>
        </row>
        <row r="2016">
          <cell r="D2016" t="str">
            <v>82411-04810-50</v>
          </cell>
          <cell r="E2016" t="str">
            <v>NBC BAR_SOP CRM_CR 75G BOX_INDIA</v>
          </cell>
          <cell r="F2016">
            <v>75</v>
          </cell>
          <cell r="G2016" t="str">
            <v>G</v>
          </cell>
          <cell r="H2016">
            <v>0.14199999999999999</v>
          </cell>
          <cell r="I2016" t="str">
            <v>L</v>
          </cell>
          <cell r="J2016" t="str">
            <v>ST</v>
          </cell>
          <cell r="K2016" t="str">
            <v>BDF Surabaya</v>
          </cell>
          <cell r="L2016" t="str">
            <v>0</v>
          </cell>
          <cell r="M2016" t="str">
            <v>48</v>
          </cell>
          <cell r="N2016" t="str">
            <v>8999777009229</v>
          </cell>
          <cell r="O2016" t="str">
            <v>HE</v>
          </cell>
          <cell r="P2016" t="str">
            <v/>
          </cell>
          <cell r="Q2016" t="str">
            <v/>
          </cell>
          <cell r="R2016" t="str">
            <v>8999777009601</v>
          </cell>
          <cell r="S2016" t="str">
            <v>HE</v>
          </cell>
          <cell r="T2016">
            <v>89</v>
          </cell>
          <cell r="U2016">
            <v>59</v>
          </cell>
          <cell r="V2016">
            <v>27</v>
          </cell>
          <cell r="W2016" t="str">
            <v>MM</v>
          </cell>
          <cell r="X2016">
            <v>0</v>
          </cell>
          <cell r="Y2016">
            <v>0</v>
          </cell>
          <cell r="Z2016">
            <v>0</v>
          </cell>
          <cell r="AA2016" t="str">
            <v/>
          </cell>
          <cell r="AB2016">
            <v>369</v>
          </cell>
          <cell r="AC2016">
            <v>175</v>
          </cell>
          <cell r="AD2016">
            <v>133</v>
          </cell>
          <cell r="AE2016" t="str">
            <v>MM</v>
          </cell>
          <cell r="AF2016">
            <v>78</v>
          </cell>
          <cell r="AG2016" t="str">
            <v>G</v>
          </cell>
          <cell r="AH2016">
            <v>0</v>
          </cell>
          <cell r="AI2016" t="str">
            <v/>
          </cell>
          <cell r="AJ2016">
            <v>4.1070000000000002</v>
          </cell>
          <cell r="AK2016" t="str">
            <v>KG</v>
          </cell>
          <cell r="AL2016" t="str">
            <v>12</v>
          </cell>
          <cell r="AM2016" t="str">
            <v>8</v>
          </cell>
          <cell r="AN2016" t="str">
            <v>96</v>
          </cell>
          <cell r="AO2016" t="str">
            <v>4608</v>
          </cell>
        </row>
        <row r="2017">
          <cell r="D2017" t="str">
            <v>82449-04800-50</v>
          </cell>
          <cell r="E2017" t="str">
            <v>NBC BAR_SOP CRM_SFT 75G BOX</v>
          </cell>
          <cell r="F2017">
            <v>75</v>
          </cell>
          <cell r="G2017" t="str">
            <v>G</v>
          </cell>
          <cell r="H2017">
            <v>141.77699999999999</v>
          </cell>
          <cell r="I2017" t="str">
            <v>ML</v>
          </cell>
          <cell r="J2017" t="str">
            <v>ST</v>
          </cell>
          <cell r="K2017" t="str">
            <v/>
          </cell>
          <cell r="L2017" t="str">
            <v>0</v>
          </cell>
          <cell r="M2017" t="str">
            <v>144</v>
          </cell>
          <cell r="N2017" t="str">
            <v>8999777009243</v>
          </cell>
          <cell r="O2017" t="str">
            <v>HE</v>
          </cell>
          <cell r="P2017" t="str">
            <v/>
          </cell>
          <cell r="Q2017" t="str">
            <v/>
          </cell>
          <cell r="R2017" t="str">
            <v>8999777009250</v>
          </cell>
          <cell r="S2017" t="str">
            <v>HE</v>
          </cell>
          <cell r="T2017">
            <v>89</v>
          </cell>
          <cell r="U2017">
            <v>59</v>
          </cell>
          <cell r="V2017">
            <v>27</v>
          </cell>
          <cell r="W2017" t="str">
            <v>MM</v>
          </cell>
          <cell r="X2017">
            <v>0</v>
          </cell>
          <cell r="Y2017">
            <v>0</v>
          </cell>
          <cell r="Z2017">
            <v>0</v>
          </cell>
          <cell r="AA2017" t="str">
            <v/>
          </cell>
          <cell r="AB2017">
            <v>370</v>
          </cell>
          <cell r="AC2017">
            <v>340</v>
          </cell>
          <cell r="AD2017">
            <v>187</v>
          </cell>
          <cell r="AE2017" t="str">
            <v>MM</v>
          </cell>
          <cell r="AF2017">
            <v>78</v>
          </cell>
          <cell r="AG2017" t="str">
            <v>G</v>
          </cell>
          <cell r="AH2017">
            <v>0</v>
          </cell>
          <cell r="AI2017" t="str">
            <v/>
          </cell>
          <cell r="AJ2017">
            <v>11.231999999999999</v>
          </cell>
          <cell r="AK2017" t="str">
            <v>KG</v>
          </cell>
          <cell r="AL2017" t="str">
            <v>0</v>
          </cell>
          <cell r="AM2017" t="str">
            <v>0</v>
          </cell>
          <cell r="AN2017" t="str">
            <v>0</v>
          </cell>
          <cell r="AO2017" t="str">
            <v>0</v>
          </cell>
        </row>
        <row r="2018">
          <cell r="D2018" t="str">
            <v>82449-04801-50</v>
          </cell>
          <cell r="E2018" t="str">
            <v>NBC SOAP CREME SOFT</v>
          </cell>
          <cell r="F2018">
            <v>0</v>
          </cell>
          <cell r="G2018" t="str">
            <v/>
          </cell>
          <cell r="H2018">
            <v>0.14199999999999999</v>
          </cell>
          <cell r="I2018" t="str">
            <v>L</v>
          </cell>
          <cell r="J2018" t="str">
            <v>ST</v>
          </cell>
          <cell r="K2018" t="str">
            <v/>
          </cell>
          <cell r="L2018" t="str">
            <v>0</v>
          </cell>
          <cell r="M2018" t="str">
            <v>48</v>
          </cell>
          <cell r="N2018" t="str">
            <v>8999777009243</v>
          </cell>
          <cell r="O2018" t="str">
            <v>HE</v>
          </cell>
          <cell r="P2018" t="str">
            <v/>
          </cell>
          <cell r="Q2018" t="str">
            <v/>
          </cell>
          <cell r="R2018" t="str">
            <v>8999777009618</v>
          </cell>
          <cell r="S2018" t="str">
            <v>HE</v>
          </cell>
          <cell r="T2018">
            <v>89</v>
          </cell>
          <cell r="U2018">
            <v>59</v>
          </cell>
          <cell r="V2018">
            <v>27</v>
          </cell>
          <cell r="W2018" t="str">
            <v>MM</v>
          </cell>
          <cell r="X2018">
            <v>0</v>
          </cell>
          <cell r="Y2018">
            <v>0</v>
          </cell>
          <cell r="Z2018">
            <v>0</v>
          </cell>
          <cell r="AA2018" t="str">
            <v/>
          </cell>
          <cell r="AB2018">
            <v>369</v>
          </cell>
          <cell r="AC2018">
            <v>175</v>
          </cell>
          <cell r="AD2018">
            <v>133</v>
          </cell>
          <cell r="AE2018" t="str">
            <v>MM</v>
          </cell>
          <cell r="AF2018">
            <v>78</v>
          </cell>
          <cell r="AG2018" t="str">
            <v>G</v>
          </cell>
          <cell r="AH2018">
            <v>0</v>
          </cell>
          <cell r="AI2018" t="str">
            <v/>
          </cell>
          <cell r="AJ2018">
            <v>4.1070000000000002</v>
          </cell>
          <cell r="AK2018" t="str">
            <v>KG</v>
          </cell>
          <cell r="AL2018" t="str">
            <v>12</v>
          </cell>
          <cell r="AM2018" t="str">
            <v>8</v>
          </cell>
          <cell r="AN2018" t="str">
            <v>96</v>
          </cell>
          <cell r="AO2018" t="str">
            <v>4608</v>
          </cell>
        </row>
        <row r="2019">
          <cell r="D2019" t="str">
            <v>82449-04810-50</v>
          </cell>
          <cell r="E2019" t="str">
            <v>NBC BAR_SOP CRM_SFT 75G BOX</v>
          </cell>
          <cell r="F2019">
            <v>75</v>
          </cell>
          <cell r="G2019" t="str">
            <v>G</v>
          </cell>
          <cell r="H2019">
            <v>0.14199999999999999</v>
          </cell>
          <cell r="I2019" t="str">
            <v>L</v>
          </cell>
          <cell r="J2019" t="str">
            <v>ST</v>
          </cell>
          <cell r="K2019" t="str">
            <v>BDF Surabaya</v>
          </cell>
          <cell r="L2019" t="str">
            <v>0</v>
          </cell>
          <cell r="M2019" t="str">
            <v>48</v>
          </cell>
          <cell r="N2019" t="str">
            <v>8999777009243</v>
          </cell>
          <cell r="O2019" t="str">
            <v>HE</v>
          </cell>
          <cell r="P2019" t="str">
            <v/>
          </cell>
          <cell r="Q2019" t="str">
            <v/>
          </cell>
          <cell r="R2019" t="str">
            <v>8999777009618</v>
          </cell>
          <cell r="S2019" t="str">
            <v>HE</v>
          </cell>
          <cell r="T2019">
            <v>89</v>
          </cell>
          <cell r="U2019">
            <v>59</v>
          </cell>
          <cell r="V2019">
            <v>27</v>
          </cell>
          <cell r="W2019" t="str">
            <v>MM</v>
          </cell>
          <cell r="X2019">
            <v>0</v>
          </cell>
          <cell r="Y2019">
            <v>0</v>
          </cell>
          <cell r="Z2019">
            <v>0</v>
          </cell>
          <cell r="AA2019" t="str">
            <v/>
          </cell>
          <cell r="AB2019">
            <v>369</v>
          </cell>
          <cell r="AC2019">
            <v>175</v>
          </cell>
          <cell r="AD2019">
            <v>133</v>
          </cell>
          <cell r="AE2019" t="str">
            <v>MM</v>
          </cell>
          <cell r="AF2019">
            <v>78</v>
          </cell>
          <cell r="AG2019" t="str">
            <v>G</v>
          </cell>
          <cell r="AH2019">
            <v>0</v>
          </cell>
          <cell r="AI2019" t="str">
            <v/>
          </cell>
          <cell r="AJ2019">
            <v>4.1070000000000002</v>
          </cell>
          <cell r="AK2019" t="str">
            <v>KG</v>
          </cell>
          <cell r="AL2019" t="str">
            <v>12</v>
          </cell>
          <cell r="AM2019" t="str">
            <v>8</v>
          </cell>
          <cell r="AN2019" t="str">
            <v>96</v>
          </cell>
          <cell r="AO2019" t="str">
            <v>4608</v>
          </cell>
        </row>
        <row r="2020">
          <cell r="D2020" t="str">
            <v>82808-04800-25</v>
          </cell>
          <cell r="E2020" t="str">
            <v>NDEO RLL-ON FRS_ACT_ML 50ML</v>
          </cell>
          <cell r="F2020">
            <v>50</v>
          </cell>
          <cell r="G2020" t="str">
            <v>ML</v>
          </cell>
          <cell r="H2020">
            <v>184.91</v>
          </cell>
          <cell r="I2020" t="str">
            <v>ML</v>
          </cell>
          <cell r="J2020" t="str">
            <v>ST</v>
          </cell>
          <cell r="K2020" t="str">
            <v>BDF Surabaya</v>
          </cell>
          <cell r="L2020" t="str">
            <v>6</v>
          </cell>
          <cell r="M2020" t="str">
            <v>24</v>
          </cell>
          <cell r="N2020" t="str">
            <v>8999777007355</v>
          </cell>
          <cell r="O2020" t="str">
            <v>HE</v>
          </cell>
          <cell r="P2020" t="str">
            <v>8999777007362</v>
          </cell>
          <cell r="Q2020" t="str">
            <v>HE</v>
          </cell>
          <cell r="R2020" t="str">
            <v>8999777007379</v>
          </cell>
          <cell r="S2020" t="str">
            <v>HE</v>
          </cell>
          <cell r="T2020">
            <v>41</v>
          </cell>
          <cell r="U2020">
            <v>41</v>
          </cell>
          <cell r="V2020">
            <v>110</v>
          </cell>
          <cell r="W2020" t="str">
            <v>MM</v>
          </cell>
          <cell r="X2020">
            <v>242</v>
          </cell>
          <cell r="Y2020">
            <v>41</v>
          </cell>
          <cell r="Z2020">
            <v>110</v>
          </cell>
          <cell r="AA2020" t="str">
            <v>MM</v>
          </cell>
          <cell r="AB2020">
            <v>250</v>
          </cell>
          <cell r="AC2020">
            <v>163</v>
          </cell>
          <cell r="AD2020">
            <v>112</v>
          </cell>
          <cell r="AE2020" t="str">
            <v>MM</v>
          </cell>
          <cell r="AF2020">
            <v>154.47999999999999</v>
          </cell>
          <cell r="AG2020" t="str">
            <v>G</v>
          </cell>
          <cell r="AH2020">
            <v>0.92700000000000005</v>
          </cell>
          <cell r="AI2020" t="str">
            <v>KG</v>
          </cell>
          <cell r="AJ2020">
            <v>3.8660000000000001</v>
          </cell>
          <cell r="AK2020" t="str">
            <v>KG</v>
          </cell>
          <cell r="AL2020" t="str">
            <v>19</v>
          </cell>
          <cell r="AM2020" t="str">
            <v>8</v>
          </cell>
          <cell r="AN2020" t="str">
            <v>152</v>
          </cell>
          <cell r="AO2020" t="str">
            <v>3648</v>
          </cell>
        </row>
        <row r="2021">
          <cell r="D2021" t="str">
            <v>82819-04800-25</v>
          </cell>
          <cell r="E2021" t="str">
            <v>NDEO RLL-ON MINI FRS_ML 25ML</v>
          </cell>
          <cell r="F2021">
            <v>25</v>
          </cell>
          <cell r="G2021" t="str">
            <v>ML</v>
          </cell>
          <cell r="H2021">
            <v>123.21</v>
          </cell>
          <cell r="I2021" t="str">
            <v>ML</v>
          </cell>
          <cell r="J2021" t="str">
            <v>ST</v>
          </cell>
          <cell r="K2021" t="str">
            <v>BDF Surabaya</v>
          </cell>
          <cell r="L2021" t="str">
            <v>6</v>
          </cell>
          <cell r="M2021" t="str">
            <v>30</v>
          </cell>
          <cell r="N2021" t="str">
            <v>8999777007393</v>
          </cell>
          <cell r="O2021" t="str">
            <v>HE</v>
          </cell>
          <cell r="P2021" t="str">
            <v>8999777007409</v>
          </cell>
          <cell r="Q2021" t="str">
            <v>HE</v>
          </cell>
          <cell r="R2021" t="str">
            <v>8999777007416</v>
          </cell>
          <cell r="S2021" t="str">
            <v>HE</v>
          </cell>
          <cell r="T2021">
            <v>37</v>
          </cell>
          <cell r="U2021">
            <v>37</v>
          </cell>
          <cell r="V2021">
            <v>90</v>
          </cell>
          <cell r="W2021" t="str">
            <v>MM</v>
          </cell>
          <cell r="X2021">
            <v>225</v>
          </cell>
          <cell r="Y2021">
            <v>38</v>
          </cell>
          <cell r="Z2021">
            <v>90</v>
          </cell>
          <cell r="AA2021" t="str">
            <v>MM</v>
          </cell>
          <cell r="AB2021">
            <v>232</v>
          </cell>
          <cell r="AC2021">
            <v>188</v>
          </cell>
          <cell r="AD2021">
            <v>94</v>
          </cell>
          <cell r="AE2021" t="str">
            <v>MM</v>
          </cell>
          <cell r="AF2021">
            <v>108.75</v>
          </cell>
          <cell r="AG2021" t="str">
            <v>G</v>
          </cell>
          <cell r="AH2021">
            <v>0.65300000000000002</v>
          </cell>
          <cell r="AI2021" t="str">
            <v>KG</v>
          </cell>
          <cell r="AJ2021">
            <v>3.4249999999999998</v>
          </cell>
          <cell r="AK2021" t="str">
            <v>KG</v>
          </cell>
          <cell r="AL2021" t="str">
            <v>19</v>
          </cell>
          <cell r="AM2021" t="str">
            <v>10</v>
          </cell>
          <cell r="AN2021" t="str">
            <v>190</v>
          </cell>
          <cell r="AO2021" t="str">
            <v>5700</v>
          </cell>
        </row>
        <row r="2022">
          <cell r="D2022" t="str">
            <v>82819-04800-28</v>
          </cell>
          <cell r="E2022" t="str">
            <v>NDEO RLL-ON MINI FRS_ACT_ML 25ML AP</v>
          </cell>
          <cell r="F2022">
            <v>25</v>
          </cell>
          <cell r="G2022" t="str">
            <v>ML</v>
          </cell>
          <cell r="H2022">
            <v>0.123</v>
          </cell>
          <cell r="I2022" t="str">
            <v>L</v>
          </cell>
          <cell r="J2022" t="str">
            <v>ST</v>
          </cell>
          <cell r="K2022" t="str">
            <v>BDF Surabaya</v>
          </cell>
          <cell r="L2022" t="str">
            <v>0</v>
          </cell>
          <cell r="M2022" t="str">
            <v>30</v>
          </cell>
          <cell r="N2022" t="str">
            <v>8999777007393</v>
          </cell>
          <cell r="O2022" t="str">
            <v>HE</v>
          </cell>
          <cell r="P2022" t="str">
            <v/>
          </cell>
          <cell r="Q2022" t="str">
            <v/>
          </cell>
          <cell r="R2022" t="str">
            <v>8999777010003</v>
          </cell>
          <cell r="S2022" t="str">
            <v>HE</v>
          </cell>
          <cell r="T2022">
            <v>37</v>
          </cell>
          <cell r="U2022">
            <v>37</v>
          </cell>
          <cell r="V2022">
            <v>90</v>
          </cell>
          <cell r="W2022" t="str">
            <v>MM</v>
          </cell>
          <cell r="X2022">
            <v>0</v>
          </cell>
          <cell r="Y2022">
            <v>0</v>
          </cell>
          <cell r="Z2022">
            <v>0</v>
          </cell>
          <cell r="AA2022" t="str">
            <v/>
          </cell>
          <cell r="AB2022">
            <v>240</v>
          </cell>
          <cell r="AC2022">
            <v>196</v>
          </cell>
          <cell r="AD2022">
            <v>110</v>
          </cell>
          <cell r="AE2022" t="str">
            <v>MM</v>
          </cell>
          <cell r="AF2022">
            <v>108.52</v>
          </cell>
          <cell r="AG2022" t="str">
            <v>G</v>
          </cell>
          <cell r="AH2022">
            <v>0</v>
          </cell>
          <cell r="AI2022" t="str">
            <v/>
          </cell>
          <cell r="AJ2022">
            <v>3.44</v>
          </cell>
          <cell r="AK2022" t="str">
            <v>KG</v>
          </cell>
          <cell r="AL2022" t="str">
            <v>19</v>
          </cell>
          <cell r="AM2022" t="str">
            <v>10</v>
          </cell>
          <cell r="AN2022" t="str">
            <v>190</v>
          </cell>
          <cell r="AO2022" t="str">
            <v>5700</v>
          </cell>
        </row>
        <row r="2023">
          <cell r="D2023" t="str">
            <v>82864-04800-13</v>
          </cell>
          <cell r="E2023" t="str">
            <v>NDEO RLL-ON MINI EXT_WHT_FML 25ML</v>
          </cell>
          <cell r="F2023">
            <v>25</v>
          </cell>
          <cell r="G2023" t="str">
            <v>ML</v>
          </cell>
          <cell r="H2023">
            <v>123.21</v>
          </cell>
          <cell r="I2023" t="str">
            <v>ML</v>
          </cell>
          <cell r="J2023" t="str">
            <v>ST</v>
          </cell>
          <cell r="K2023" t="str">
            <v/>
          </cell>
          <cell r="L2023" t="str">
            <v>6</v>
          </cell>
          <cell r="M2023" t="str">
            <v>30</v>
          </cell>
          <cell r="N2023" t="str">
            <v>8999777004224</v>
          </cell>
          <cell r="O2023" t="str">
            <v>HE</v>
          </cell>
          <cell r="P2023" t="str">
            <v>8999777004231</v>
          </cell>
          <cell r="Q2023" t="str">
            <v>HE</v>
          </cell>
          <cell r="R2023" t="str">
            <v>8999777004248</v>
          </cell>
          <cell r="S2023" t="str">
            <v>HE</v>
          </cell>
          <cell r="T2023">
            <v>37</v>
          </cell>
          <cell r="U2023">
            <v>37</v>
          </cell>
          <cell r="V2023">
            <v>90</v>
          </cell>
          <cell r="W2023" t="str">
            <v>MM</v>
          </cell>
          <cell r="X2023">
            <v>225</v>
          </cell>
          <cell r="Y2023">
            <v>38</v>
          </cell>
          <cell r="Z2023">
            <v>90</v>
          </cell>
          <cell r="AA2023" t="str">
            <v>MM</v>
          </cell>
          <cell r="AB2023">
            <v>238</v>
          </cell>
          <cell r="AC2023">
            <v>200</v>
          </cell>
          <cell r="AD2023">
            <v>109</v>
          </cell>
          <cell r="AE2023" t="str">
            <v>MM</v>
          </cell>
          <cell r="AF2023">
            <v>109.27</v>
          </cell>
          <cell r="AG2023" t="str">
            <v>G</v>
          </cell>
          <cell r="AH2023">
            <v>0.65900000000000003</v>
          </cell>
          <cell r="AI2023" t="str">
            <v>KG</v>
          </cell>
          <cell r="AJ2023">
            <v>3.4590000000000001</v>
          </cell>
          <cell r="AK2023" t="str">
            <v>KG</v>
          </cell>
          <cell r="AL2023" t="str">
            <v>19</v>
          </cell>
          <cell r="AM2023" t="str">
            <v>10</v>
          </cell>
          <cell r="AN2023" t="str">
            <v>190</v>
          </cell>
          <cell r="AO2023" t="str">
            <v>5700</v>
          </cell>
        </row>
        <row r="2024">
          <cell r="D2024" t="str">
            <v>82864-04800-25</v>
          </cell>
          <cell r="E2024" t="str">
            <v>NDEO RLL-ON MINI EXT_WHT_FML 25ML</v>
          </cell>
          <cell r="F2024">
            <v>25</v>
          </cell>
          <cell r="G2024" t="str">
            <v>ML</v>
          </cell>
          <cell r="H2024">
            <v>123.21</v>
          </cell>
          <cell r="I2024" t="str">
            <v>ML</v>
          </cell>
          <cell r="J2024" t="str">
            <v>ST</v>
          </cell>
          <cell r="K2024" t="str">
            <v/>
          </cell>
          <cell r="L2024" t="str">
            <v>6</v>
          </cell>
          <cell r="M2024" t="str">
            <v>30</v>
          </cell>
          <cell r="N2024" t="str">
            <v>8999777004224</v>
          </cell>
          <cell r="O2024" t="str">
            <v>HE</v>
          </cell>
          <cell r="P2024" t="str">
            <v>8999777006280</v>
          </cell>
          <cell r="Q2024" t="str">
            <v>HE</v>
          </cell>
          <cell r="R2024" t="str">
            <v>8999777006297</v>
          </cell>
          <cell r="S2024" t="str">
            <v>HE</v>
          </cell>
          <cell r="T2024">
            <v>37</v>
          </cell>
          <cell r="U2024">
            <v>37</v>
          </cell>
          <cell r="V2024">
            <v>90</v>
          </cell>
          <cell r="W2024" t="str">
            <v>MM</v>
          </cell>
          <cell r="X2024">
            <v>0</v>
          </cell>
          <cell r="Y2024">
            <v>0</v>
          </cell>
          <cell r="Z2024">
            <v>0</v>
          </cell>
          <cell r="AA2024" t="str">
            <v>MM</v>
          </cell>
          <cell r="AB2024">
            <v>232</v>
          </cell>
          <cell r="AC2024">
            <v>188</v>
          </cell>
          <cell r="AD2024">
            <v>94</v>
          </cell>
          <cell r="AE2024" t="str">
            <v>MM</v>
          </cell>
          <cell r="AF2024">
            <v>109.27</v>
          </cell>
          <cell r="AG2024" t="str">
            <v>G</v>
          </cell>
          <cell r="AH2024">
            <v>0</v>
          </cell>
          <cell r="AI2024" t="str">
            <v>KG</v>
          </cell>
          <cell r="AJ2024">
            <v>3.4620000000000002</v>
          </cell>
          <cell r="AK2024" t="str">
            <v>KG</v>
          </cell>
          <cell r="AL2024" t="str">
            <v>19</v>
          </cell>
          <cell r="AM2024" t="str">
            <v>10</v>
          </cell>
          <cell r="AN2024" t="str">
            <v>190</v>
          </cell>
          <cell r="AO2024" t="str">
            <v>5700</v>
          </cell>
        </row>
        <row r="2025">
          <cell r="D2025" t="str">
            <v>82864-04800-27</v>
          </cell>
          <cell r="E2025" t="str">
            <v>NDEO RLL-ON MINI EXT_WHT_FML 25ML</v>
          </cell>
          <cell r="F2025">
            <v>25</v>
          </cell>
          <cell r="G2025" t="str">
            <v>ML</v>
          </cell>
          <cell r="H2025">
            <v>0.123</v>
          </cell>
          <cell r="I2025" t="str">
            <v>L</v>
          </cell>
          <cell r="J2025" t="str">
            <v>ST</v>
          </cell>
          <cell r="K2025" t="str">
            <v/>
          </cell>
          <cell r="L2025" t="str">
            <v>6</v>
          </cell>
          <cell r="M2025" t="str">
            <v>30</v>
          </cell>
          <cell r="N2025" t="str">
            <v>8999777004224</v>
          </cell>
          <cell r="O2025" t="str">
            <v>HE</v>
          </cell>
          <cell r="P2025" t="str">
            <v>8999777006280</v>
          </cell>
          <cell r="Q2025" t="str">
            <v>HE</v>
          </cell>
          <cell r="R2025" t="str">
            <v>8999777006297</v>
          </cell>
          <cell r="S2025" t="str">
            <v>HE</v>
          </cell>
          <cell r="T2025">
            <v>37</v>
          </cell>
          <cell r="U2025">
            <v>37</v>
          </cell>
          <cell r="V2025">
            <v>90</v>
          </cell>
          <cell r="W2025" t="str">
            <v>MM</v>
          </cell>
          <cell r="X2025">
            <v>0</v>
          </cell>
          <cell r="Y2025">
            <v>0</v>
          </cell>
          <cell r="Z2025">
            <v>0</v>
          </cell>
          <cell r="AA2025" t="str">
            <v>MM</v>
          </cell>
          <cell r="AB2025">
            <v>240</v>
          </cell>
          <cell r="AC2025">
            <v>196</v>
          </cell>
          <cell r="AD2025">
            <v>110</v>
          </cell>
          <cell r="AE2025" t="str">
            <v>MM</v>
          </cell>
          <cell r="AF2025">
            <v>109.27</v>
          </cell>
          <cell r="AG2025" t="str">
            <v>G</v>
          </cell>
          <cell r="AH2025">
            <v>0</v>
          </cell>
          <cell r="AI2025" t="str">
            <v>KG</v>
          </cell>
          <cell r="AJ2025">
            <v>3.4620000000000002</v>
          </cell>
          <cell r="AK2025" t="str">
            <v>KG</v>
          </cell>
          <cell r="AL2025" t="str">
            <v>19</v>
          </cell>
          <cell r="AM2025" t="str">
            <v>10</v>
          </cell>
          <cell r="AN2025" t="str">
            <v>190</v>
          </cell>
          <cell r="AO2025" t="str">
            <v>5700</v>
          </cell>
        </row>
        <row r="2026">
          <cell r="D2026" t="str">
            <v>82877-04800-25</v>
          </cell>
          <cell r="E2026" t="str">
            <v>NDEO SPY FRS_AP_ML 150ML</v>
          </cell>
          <cell r="F2026">
            <v>150</v>
          </cell>
          <cell r="G2026" t="str">
            <v>ML</v>
          </cell>
          <cell r="H2026">
            <v>338.17500000000001</v>
          </cell>
          <cell r="I2026" t="str">
            <v>ML</v>
          </cell>
          <cell r="J2026" t="str">
            <v>ST</v>
          </cell>
          <cell r="K2026" t="str">
            <v>BDF Surabaya</v>
          </cell>
          <cell r="L2026" t="str">
            <v>6</v>
          </cell>
          <cell r="M2026" t="str">
            <v>12</v>
          </cell>
          <cell r="N2026" t="str">
            <v>8999777007515</v>
          </cell>
          <cell r="O2026" t="str">
            <v>HE</v>
          </cell>
          <cell r="P2026" t="str">
            <v>8999777007522</v>
          </cell>
          <cell r="Q2026" t="str">
            <v>HE</v>
          </cell>
          <cell r="R2026" t="str">
            <v>8999777007539</v>
          </cell>
          <cell r="S2026" t="str">
            <v>HE</v>
          </cell>
          <cell r="T2026">
            <v>45</v>
          </cell>
          <cell r="U2026">
            <v>45</v>
          </cell>
          <cell r="V2026">
            <v>167</v>
          </cell>
          <cell r="W2026" t="str">
            <v>MM</v>
          </cell>
          <cell r="X2026">
            <v>270</v>
          </cell>
          <cell r="Y2026">
            <v>45</v>
          </cell>
          <cell r="Z2026">
            <v>167</v>
          </cell>
          <cell r="AA2026" t="str">
            <v>MM</v>
          </cell>
          <cell r="AB2026">
            <v>280</v>
          </cell>
          <cell r="AC2026">
            <v>100</v>
          </cell>
          <cell r="AD2026">
            <v>182</v>
          </cell>
          <cell r="AE2026" t="str">
            <v>MM</v>
          </cell>
          <cell r="AF2026">
            <v>135.38999999999999</v>
          </cell>
          <cell r="AG2026" t="str">
            <v>G</v>
          </cell>
          <cell r="AH2026">
            <v>0.81799999999999995</v>
          </cell>
          <cell r="AI2026" t="str">
            <v>KG</v>
          </cell>
          <cell r="AJ2026">
            <v>1.718</v>
          </cell>
          <cell r="AK2026" t="str">
            <v>KG</v>
          </cell>
          <cell r="AL2026" t="str">
            <v>32</v>
          </cell>
          <cell r="AM2026" t="str">
            <v>5</v>
          </cell>
          <cell r="AN2026" t="str">
            <v>160</v>
          </cell>
          <cell r="AO2026" t="str">
            <v>1920</v>
          </cell>
        </row>
        <row r="2027">
          <cell r="D2027" t="str">
            <v>82877-04800-28</v>
          </cell>
          <cell r="E2027" t="str">
            <v>NDEO SPY FRS_ACT_ML 150ML AP</v>
          </cell>
          <cell r="F2027">
            <v>150</v>
          </cell>
          <cell r="G2027" t="str">
            <v>ML</v>
          </cell>
          <cell r="H2027">
            <v>338.17500000000001</v>
          </cell>
          <cell r="I2027" t="str">
            <v>ML</v>
          </cell>
          <cell r="J2027" t="str">
            <v>ST</v>
          </cell>
          <cell r="K2027" t="str">
            <v>BDF Surabaya</v>
          </cell>
          <cell r="L2027" t="str">
            <v>6</v>
          </cell>
          <cell r="M2027" t="str">
            <v>12</v>
          </cell>
          <cell r="N2027" t="str">
            <v>8999777007515</v>
          </cell>
          <cell r="O2027" t="str">
            <v>HE</v>
          </cell>
          <cell r="P2027" t="str">
            <v>8999777007522</v>
          </cell>
          <cell r="Q2027" t="str">
            <v>HE</v>
          </cell>
          <cell r="R2027" t="str">
            <v>8999777007539</v>
          </cell>
          <cell r="S2027" t="str">
            <v>HE</v>
          </cell>
          <cell r="T2027">
            <v>45</v>
          </cell>
          <cell r="U2027">
            <v>45</v>
          </cell>
          <cell r="V2027">
            <v>167</v>
          </cell>
          <cell r="W2027" t="str">
            <v>MM</v>
          </cell>
          <cell r="X2027">
            <v>270</v>
          </cell>
          <cell r="Y2027">
            <v>45</v>
          </cell>
          <cell r="Z2027">
            <v>167</v>
          </cell>
          <cell r="AA2027" t="str">
            <v>MM</v>
          </cell>
          <cell r="AB2027">
            <v>280</v>
          </cell>
          <cell r="AC2027">
            <v>100</v>
          </cell>
          <cell r="AD2027">
            <v>180</v>
          </cell>
          <cell r="AE2027" t="str">
            <v>MM</v>
          </cell>
          <cell r="AF2027">
            <v>131</v>
          </cell>
          <cell r="AG2027" t="str">
            <v>G</v>
          </cell>
          <cell r="AH2027">
            <v>0.79100000000000004</v>
          </cell>
          <cell r="AI2027" t="str">
            <v>KG</v>
          </cell>
          <cell r="AJ2027">
            <v>1.6919999999999999</v>
          </cell>
          <cell r="AK2027" t="str">
            <v>KG</v>
          </cell>
          <cell r="AL2027" t="str">
            <v>32</v>
          </cell>
          <cell r="AM2027" t="str">
            <v>5</v>
          </cell>
          <cell r="AN2027" t="str">
            <v>160</v>
          </cell>
          <cell r="AO2027" t="str">
            <v>1920</v>
          </cell>
        </row>
        <row r="2028">
          <cell r="D2028" t="str">
            <v>82883-04800-25</v>
          </cell>
          <cell r="E2028" t="str">
            <v>NDEO SPY CL_KCK 150ML</v>
          </cell>
          <cell r="F2028">
            <v>150</v>
          </cell>
          <cell r="G2028" t="str">
            <v>ML</v>
          </cell>
          <cell r="H2028">
            <v>338.17500000000001</v>
          </cell>
          <cell r="I2028" t="str">
            <v>ML</v>
          </cell>
          <cell r="J2028" t="str">
            <v>ST</v>
          </cell>
          <cell r="K2028" t="str">
            <v>BDF Surabaya</v>
          </cell>
          <cell r="L2028" t="str">
            <v>6</v>
          </cell>
          <cell r="M2028" t="str">
            <v>12</v>
          </cell>
          <cell r="N2028" t="str">
            <v>8999777004910</v>
          </cell>
          <cell r="O2028" t="str">
            <v>HE</v>
          </cell>
          <cell r="P2028" t="str">
            <v>8999777004927</v>
          </cell>
          <cell r="Q2028" t="str">
            <v>HE</v>
          </cell>
          <cell r="R2028" t="str">
            <v>8999777004934</v>
          </cell>
          <cell r="S2028" t="str">
            <v>HE</v>
          </cell>
          <cell r="T2028">
            <v>45</v>
          </cell>
          <cell r="U2028">
            <v>45</v>
          </cell>
          <cell r="V2028">
            <v>167</v>
          </cell>
          <cell r="W2028" t="str">
            <v>MM</v>
          </cell>
          <cell r="X2028">
            <v>270</v>
          </cell>
          <cell r="Y2028">
            <v>45</v>
          </cell>
          <cell r="Z2028">
            <v>167</v>
          </cell>
          <cell r="AA2028" t="str">
            <v>MM</v>
          </cell>
          <cell r="AB2028">
            <v>280</v>
          </cell>
          <cell r="AC2028">
            <v>100</v>
          </cell>
          <cell r="AD2028">
            <v>182</v>
          </cell>
          <cell r="AE2028" t="str">
            <v>MM</v>
          </cell>
          <cell r="AF2028">
            <v>135.38999999999999</v>
          </cell>
          <cell r="AG2028" t="str">
            <v>G</v>
          </cell>
          <cell r="AH2028">
            <v>0.81799999999999995</v>
          </cell>
          <cell r="AI2028" t="str">
            <v>KG</v>
          </cell>
          <cell r="AJ2028">
            <v>1.718</v>
          </cell>
          <cell r="AK2028" t="str">
            <v>KG</v>
          </cell>
          <cell r="AL2028" t="str">
            <v>32</v>
          </cell>
          <cell r="AM2028" t="str">
            <v>5</v>
          </cell>
          <cell r="AN2028" t="str">
            <v>160</v>
          </cell>
          <cell r="AO2028" t="str">
            <v>1920</v>
          </cell>
        </row>
        <row r="2029">
          <cell r="D2029" t="str">
            <v>82886-04800-13</v>
          </cell>
          <cell r="E2029" t="str">
            <v>NDEO RLL-ON AQ_CL 50ML</v>
          </cell>
          <cell r="F2029">
            <v>50</v>
          </cell>
          <cell r="G2029" t="str">
            <v>ML</v>
          </cell>
          <cell r="H2029">
            <v>184.91</v>
          </cell>
          <cell r="I2029" t="str">
            <v>ML</v>
          </cell>
          <cell r="J2029" t="str">
            <v>ST</v>
          </cell>
          <cell r="K2029" t="str">
            <v>BDF Surabaya</v>
          </cell>
          <cell r="L2029" t="str">
            <v>6</v>
          </cell>
          <cell r="M2029" t="str">
            <v>24</v>
          </cell>
          <cell r="N2029" t="str">
            <v>8999777004484</v>
          </cell>
          <cell r="O2029" t="str">
            <v>HE</v>
          </cell>
          <cell r="P2029" t="str">
            <v>8999777004491</v>
          </cell>
          <cell r="Q2029" t="str">
            <v>HE</v>
          </cell>
          <cell r="R2029" t="str">
            <v>8999777004507</v>
          </cell>
          <cell r="S2029" t="str">
            <v>HE</v>
          </cell>
          <cell r="T2029">
            <v>41</v>
          </cell>
          <cell r="U2029">
            <v>41</v>
          </cell>
          <cell r="V2029">
            <v>110</v>
          </cell>
          <cell r="W2029" t="str">
            <v>MM</v>
          </cell>
          <cell r="X2029">
            <v>0</v>
          </cell>
          <cell r="Y2029">
            <v>0</v>
          </cell>
          <cell r="Z2029">
            <v>0</v>
          </cell>
          <cell r="AA2029" t="str">
            <v>MM</v>
          </cell>
          <cell r="AB2029">
            <v>250</v>
          </cell>
          <cell r="AC2029">
            <v>163</v>
          </cell>
          <cell r="AD2029">
            <v>112</v>
          </cell>
          <cell r="AE2029" t="str">
            <v>MM</v>
          </cell>
          <cell r="AF2029">
            <v>153.63</v>
          </cell>
          <cell r="AG2029" t="str">
            <v>G</v>
          </cell>
          <cell r="AH2029">
            <v>0</v>
          </cell>
          <cell r="AI2029" t="str">
            <v>KG</v>
          </cell>
          <cell r="AJ2029">
            <v>3.8380000000000001</v>
          </cell>
          <cell r="AK2029" t="str">
            <v>KG</v>
          </cell>
          <cell r="AL2029" t="str">
            <v>19</v>
          </cell>
          <cell r="AM2029" t="str">
            <v>8</v>
          </cell>
          <cell r="AN2029" t="str">
            <v>152</v>
          </cell>
          <cell r="AO2029" t="str">
            <v>3648</v>
          </cell>
        </row>
        <row r="2030">
          <cell r="D2030" t="str">
            <v>82916-08700-13</v>
          </cell>
          <cell r="E2030" t="str">
            <v>NDEO SCH DRY_CMF_FML 10ML</v>
          </cell>
          <cell r="F2030">
            <v>10</v>
          </cell>
          <cell r="G2030" t="str">
            <v>ML</v>
          </cell>
          <cell r="H2030">
            <v>154.44</v>
          </cell>
          <cell r="I2030" t="str">
            <v>ML</v>
          </cell>
          <cell r="J2030" t="str">
            <v>ST</v>
          </cell>
          <cell r="K2030" t="str">
            <v/>
          </cell>
          <cell r="L2030" t="str">
            <v>0</v>
          </cell>
          <cell r="M2030" t="str">
            <v>300</v>
          </cell>
          <cell r="N2030" t="str">
            <v>4005900102690</v>
          </cell>
          <cell r="O2030" t="str">
            <v>HE</v>
          </cell>
          <cell r="P2030" t="str">
            <v/>
          </cell>
          <cell r="Q2030" t="str">
            <v/>
          </cell>
          <cell r="R2030" t="str">
            <v>17319470073248</v>
          </cell>
          <cell r="S2030" t="str">
            <v>IC</v>
          </cell>
          <cell r="T2030">
            <v>132</v>
          </cell>
          <cell r="U2030">
            <v>90</v>
          </cell>
          <cell r="V2030">
            <v>13</v>
          </cell>
          <cell r="W2030" t="str">
            <v>MM</v>
          </cell>
          <cell r="X2030">
            <v>0</v>
          </cell>
          <cell r="Y2030">
            <v>0</v>
          </cell>
          <cell r="Z2030">
            <v>0</v>
          </cell>
          <cell r="AA2030" t="str">
            <v/>
          </cell>
          <cell r="AB2030">
            <v>378</v>
          </cell>
          <cell r="AC2030">
            <v>263</v>
          </cell>
          <cell r="AD2030">
            <v>186</v>
          </cell>
          <cell r="AE2030" t="str">
            <v>MM</v>
          </cell>
          <cell r="AF2030">
            <v>14.92</v>
          </cell>
          <cell r="AG2030" t="str">
            <v>G</v>
          </cell>
          <cell r="AH2030">
            <v>0</v>
          </cell>
          <cell r="AI2030" t="str">
            <v/>
          </cell>
          <cell r="AJ2030">
            <v>4.8310000000000004</v>
          </cell>
          <cell r="AK2030" t="str">
            <v>KG</v>
          </cell>
          <cell r="AL2030" t="str">
            <v>9</v>
          </cell>
          <cell r="AM2030" t="str">
            <v>7</v>
          </cell>
          <cell r="AN2030" t="str">
            <v>63</v>
          </cell>
          <cell r="AO2030" t="str">
            <v>18900</v>
          </cell>
        </row>
        <row r="2031">
          <cell r="D2031" t="str">
            <v>82917-08700-30</v>
          </cell>
          <cell r="E2031" t="str">
            <v>NDEO SCH B&amp;W_PUR_FML 10ML</v>
          </cell>
          <cell r="F2031">
            <v>10</v>
          </cell>
          <cell r="G2031" t="str">
            <v>ML</v>
          </cell>
          <cell r="H2031">
            <v>152.1</v>
          </cell>
          <cell r="I2031" t="str">
            <v>ML</v>
          </cell>
          <cell r="J2031" t="str">
            <v>ST</v>
          </cell>
          <cell r="K2031" t="str">
            <v/>
          </cell>
          <cell r="L2031" t="str">
            <v>0</v>
          </cell>
          <cell r="M2031" t="str">
            <v>300</v>
          </cell>
          <cell r="N2031" t="str">
            <v>4005900090331</v>
          </cell>
          <cell r="O2031" t="str">
            <v>HE</v>
          </cell>
          <cell r="P2031" t="str">
            <v/>
          </cell>
          <cell r="Q2031" t="str">
            <v/>
          </cell>
          <cell r="R2031" t="str">
            <v>17319470073231</v>
          </cell>
          <cell r="S2031" t="str">
            <v>IC</v>
          </cell>
          <cell r="T2031">
            <v>130</v>
          </cell>
          <cell r="U2031">
            <v>13</v>
          </cell>
          <cell r="V2031">
            <v>90</v>
          </cell>
          <cell r="W2031" t="str">
            <v>MM</v>
          </cell>
          <cell r="X2031">
            <v>0</v>
          </cell>
          <cell r="Y2031">
            <v>0</v>
          </cell>
          <cell r="Z2031">
            <v>0</v>
          </cell>
          <cell r="AA2031" t="str">
            <v/>
          </cell>
          <cell r="AB2031">
            <v>380</v>
          </cell>
          <cell r="AC2031">
            <v>260</v>
          </cell>
          <cell r="AD2031">
            <v>17</v>
          </cell>
          <cell r="AE2031" t="str">
            <v>MM</v>
          </cell>
          <cell r="AF2031">
            <v>14.92</v>
          </cell>
          <cell r="AG2031" t="str">
            <v>G</v>
          </cell>
          <cell r="AH2031">
            <v>0</v>
          </cell>
          <cell r="AI2031" t="str">
            <v/>
          </cell>
          <cell r="AJ2031">
            <v>4.8310000000000004</v>
          </cell>
          <cell r="AK2031" t="str">
            <v>KG</v>
          </cell>
          <cell r="AL2031" t="str">
            <v>9</v>
          </cell>
          <cell r="AM2031" t="str">
            <v>7</v>
          </cell>
          <cell r="AN2031" t="str">
            <v>63</v>
          </cell>
          <cell r="AO2031" t="str">
            <v>18900</v>
          </cell>
        </row>
        <row r="2032">
          <cell r="D2032" t="str">
            <v>82918-08700-13</v>
          </cell>
          <cell r="E2032" t="str">
            <v>NDEO SCH INV_BLC&amp;WHT_PWR_ML 10ML</v>
          </cell>
          <cell r="F2032">
            <v>10</v>
          </cell>
          <cell r="G2032" t="str">
            <v>ML</v>
          </cell>
          <cell r="H2032">
            <v>152.1</v>
          </cell>
          <cell r="I2032" t="str">
            <v>ML</v>
          </cell>
          <cell r="J2032" t="str">
            <v>ST</v>
          </cell>
          <cell r="K2032" t="str">
            <v/>
          </cell>
          <cell r="L2032" t="str">
            <v>0</v>
          </cell>
          <cell r="M2032" t="str">
            <v>300</v>
          </cell>
          <cell r="N2032" t="str">
            <v>4005900090348</v>
          </cell>
          <cell r="O2032" t="str">
            <v>HE</v>
          </cell>
          <cell r="P2032" t="str">
            <v/>
          </cell>
          <cell r="Q2032" t="str">
            <v/>
          </cell>
          <cell r="R2032" t="str">
            <v>17319470073224</v>
          </cell>
          <cell r="S2032" t="str">
            <v>IC</v>
          </cell>
          <cell r="T2032">
            <v>130</v>
          </cell>
          <cell r="U2032">
            <v>13</v>
          </cell>
          <cell r="V2032">
            <v>90</v>
          </cell>
          <cell r="W2032" t="str">
            <v>MM</v>
          </cell>
          <cell r="X2032">
            <v>0</v>
          </cell>
          <cell r="Y2032">
            <v>0</v>
          </cell>
          <cell r="Z2032">
            <v>0</v>
          </cell>
          <cell r="AA2032" t="str">
            <v/>
          </cell>
          <cell r="AB2032">
            <v>380</v>
          </cell>
          <cell r="AC2032">
            <v>260</v>
          </cell>
          <cell r="AD2032">
            <v>170</v>
          </cell>
          <cell r="AE2032" t="str">
            <v>MM</v>
          </cell>
          <cell r="AF2032">
            <v>12.7</v>
          </cell>
          <cell r="AG2032" t="str">
            <v>G</v>
          </cell>
          <cell r="AH2032">
            <v>0</v>
          </cell>
          <cell r="AI2032" t="str">
            <v/>
          </cell>
          <cell r="AJ2032">
            <v>4.37</v>
          </cell>
          <cell r="AK2032" t="str">
            <v>KG</v>
          </cell>
          <cell r="AL2032" t="str">
            <v>9</v>
          </cell>
          <cell r="AM2032" t="str">
            <v>7</v>
          </cell>
          <cell r="AN2032" t="str">
            <v>63</v>
          </cell>
          <cell r="AO2032" t="str">
            <v>18900</v>
          </cell>
        </row>
        <row r="2033">
          <cell r="D2033" t="str">
            <v>82918-08700-30</v>
          </cell>
          <cell r="E2033" t="str">
            <v>NDEO SCH B&amp;W_PWR_ML 10ML</v>
          </cell>
          <cell r="F2033">
            <v>10</v>
          </cell>
          <cell r="G2033" t="str">
            <v>ML</v>
          </cell>
          <cell r="H2033">
            <v>152.1</v>
          </cell>
          <cell r="I2033" t="str">
            <v>ML</v>
          </cell>
          <cell r="J2033" t="str">
            <v>ST</v>
          </cell>
          <cell r="K2033" t="str">
            <v/>
          </cell>
          <cell r="L2033" t="str">
            <v>0</v>
          </cell>
          <cell r="M2033" t="str">
            <v>300</v>
          </cell>
          <cell r="N2033" t="str">
            <v>4005900090348</v>
          </cell>
          <cell r="O2033" t="str">
            <v>HE</v>
          </cell>
          <cell r="P2033" t="str">
            <v/>
          </cell>
          <cell r="Q2033" t="str">
            <v/>
          </cell>
          <cell r="R2033" t="str">
            <v>17319470073224</v>
          </cell>
          <cell r="S2033" t="str">
            <v>IC</v>
          </cell>
          <cell r="T2033">
            <v>130</v>
          </cell>
          <cell r="U2033">
            <v>13</v>
          </cell>
          <cell r="V2033">
            <v>90</v>
          </cell>
          <cell r="W2033" t="str">
            <v>MM</v>
          </cell>
          <cell r="X2033">
            <v>0</v>
          </cell>
          <cell r="Y2033">
            <v>0</v>
          </cell>
          <cell r="Z2033">
            <v>0</v>
          </cell>
          <cell r="AA2033" t="str">
            <v/>
          </cell>
          <cell r="AB2033">
            <v>380</v>
          </cell>
          <cell r="AC2033">
            <v>260</v>
          </cell>
          <cell r="AD2033">
            <v>170</v>
          </cell>
          <cell r="AE2033" t="str">
            <v>MM</v>
          </cell>
          <cell r="AF2033">
            <v>12.7</v>
          </cell>
          <cell r="AG2033" t="str">
            <v>G</v>
          </cell>
          <cell r="AH2033">
            <v>0</v>
          </cell>
          <cell r="AI2033" t="str">
            <v/>
          </cell>
          <cell r="AJ2033">
            <v>4.37</v>
          </cell>
          <cell r="AK2033" t="str">
            <v>KG</v>
          </cell>
          <cell r="AL2033" t="str">
            <v>9</v>
          </cell>
          <cell r="AM2033" t="str">
            <v>7</v>
          </cell>
          <cell r="AN2033" t="str">
            <v>63</v>
          </cell>
          <cell r="AO2033" t="str">
            <v>18900</v>
          </cell>
        </row>
        <row r="2034">
          <cell r="D2034" t="str">
            <v>82920-08700-13</v>
          </cell>
          <cell r="E2034" t="str">
            <v>NDEO SCH SLV_PRTT_ML 10ML</v>
          </cell>
          <cell r="F2034">
            <v>10</v>
          </cell>
          <cell r="G2034" t="str">
            <v>ML</v>
          </cell>
          <cell r="H2034">
            <v>154.44</v>
          </cell>
          <cell r="I2034" t="str">
            <v>ML</v>
          </cell>
          <cell r="J2034" t="str">
            <v>ST</v>
          </cell>
          <cell r="K2034" t="str">
            <v/>
          </cell>
          <cell r="L2034" t="str">
            <v>0</v>
          </cell>
          <cell r="M2034" t="str">
            <v>300</v>
          </cell>
          <cell r="N2034" t="str">
            <v>4005900090355</v>
          </cell>
          <cell r="O2034" t="str">
            <v>HE</v>
          </cell>
          <cell r="P2034" t="str">
            <v/>
          </cell>
          <cell r="Q2034" t="str">
            <v/>
          </cell>
          <cell r="R2034" t="str">
            <v>17319470073255</v>
          </cell>
          <cell r="S2034" t="str">
            <v>IC</v>
          </cell>
          <cell r="T2034">
            <v>132</v>
          </cell>
          <cell r="U2034">
            <v>90</v>
          </cell>
          <cell r="V2034">
            <v>13</v>
          </cell>
          <cell r="W2034" t="str">
            <v>MM</v>
          </cell>
          <cell r="X2034">
            <v>0</v>
          </cell>
          <cell r="Y2034">
            <v>0</v>
          </cell>
          <cell r="Z2034">
            <v>0</v>
          </cell>
          <cell r="AA2034" t="str">
            <v/>
          </cell>
          <cell r="AB2034">
            <v>378</v>
          </cell>
          <cell r="AC2034">
            <v>263</v>
          </cell>
          <cell r="AD2034">
            <v>186</v>
          </cell>
          <cell r="AE2034" t="str">
            <v>MM</v>
          </cell>
          <cell r="AF2034">
            <v>14.92</v>
          </cell>
          <cell r="AG2034" t="str">
            <v>G</v>
          </cell>
          <cell r="AH2034">
            <v>0</v>
          </cell>
          <cell r="AI2034" t="str">
            <v/>
          </cell>
          <cell r="AJ2034">
            <v>4.8310000000000004</v>
          </cell>
          <cell r="AK2034" t="str">
            <v>KG</v>
          </cell>
          <cell r="AL2034" t="str">
            <v>9</v>
          </cell>
          <cell r="AM2034" t="str">
            <v>7</v>
          </cell>
          <cell r="AN2034" t="str">
            <v>63</v>
          </cell>
          <cell r="AO2034" t="str">
            <v>18900</v>
          </cell>
        </row>
        <row r="2035">
          <cell r="D2035" t="str">
            <v>82959-04800-24</v>
          </cell>
          <cell r="E2035" t="str">
            <v>NDEO SPY SLV_PRTT_DYN_PWR 150ML</v>
          </cell>
          <cell r="F2035">
            <v>150</v>
          </cell>
          <cell r="G2035" t="str">
            <v>ML</v>
          </cell>
          <cell r="H2035">
            <v>338.17500000000001</v>
          </cell>
          <cell r="I2035" t="str">
            <v>ML</v>
          </cell>
          <cell r="J2035" t="str">
            <v>ST</v>
          </cell>
          <cell r="K2035" t="str">
            <v/>
          </cell>
          <cell r="L2035" t="str">
            <v>6</v>
          </cell>
          <cell r="M2035" t="str">
            <v>12</v>
          </cell>
          <cell r="N2035" t="str">
            <v>8999777004941</v>
          </cell>
          <cell r="O2035" t="str">
            <v>HE</v>
          </cell>
          <cell r="P2035" t="str">
            <v>8999777004958</v>
          </cell>
          <cell r="Q2035" t="str">
            <v>HE</v>
          </cell>
          <cell r="R2035" t="str">
            <v>8999777004965</v>
          </cell>
          <cell r="S2035" t="str">
            <v>HE</v>
          </cell>
          <cell r="T2035">
            <v>45</v>
          </cell>
          <cell r="U2035">
            <v>45</v>
          </cell>
          <cell r="V2035">
            <v>167</v>
          </cell>
          <cell r="W2035" t="str">
            <v>MM</v>
          </cell>
          <cell r="X2035">
            <v>270</v>
          </cell>
          <cell r="Y2035">
            <v>45</v>
          </cell>
          <cell r="Z2035">
            <v>167</v>
          </cell>
          <cell r="AA2035" t="str">
            <v>MM</v>
          </cell>
          <cell r="AB2035">
            <v>280</v>
          </cell>
          <cell r="AC2035">
            <v>100</v>
          </cell>
          <cell r="AD2035">
            <v>182</v>
          </cell>
          <cell r="AE2035" t="str">
            <v>MM</v>
          </cell>
          <cell r="AF2035">
            <v>135.38999999999999</v>
          </cell>
          <cell r="AG2035" t="str">
            <v>G</v>
          </cell>
          <cell r="AH2035">
            <v>0.81799999999999995</v>
          </cell>
          <cell r="AI2035" t="str">
            <v>KG</v>
          </cell>
          <cell r="AJ2035">
            <v>1.718</v>
          </cell>
          <cell r="AK2035" t="str">
            <v>KG</v>
          </cell>
          <cell r="AL2035" t="str">
            <v>32</v>
          </cell>
          <cell r="AM2035" t="str">
            <v>5</v>
          </cell>
          <cell r="AN2035" t="str">
            <v>160</v>
          </cell>
          <cell r="AO2035" t="str">
            <v>1920</v>
          </cell>
        </row>
        <row r="2036">
          <cell r="D2036" t="str">
            <v>82959-04800-25</v>
          </cell>
          <cell r="E2036" t="str">
            <v>NDEO SPY SLV_PRTT_DYN_PWR 150ML</v>
          </cell>
          <cell r="F2036">
            <v>150</v>
          </cell>
          <cell r="G2036" t="str">
            <v>ML</v>
          </cell>
          <cell r="H2036">
            <v>338.17500000000001</v>
          </cell>
          <cell r="I2036" t="str">
            <v>ML</v>
          </cell>
          <cell r="J2036" t="str">
            <v>ST</v>
          </cell>
          <cell r="K2036" t="str">
            <v/>
          </cell>
          <cell r="L2036" t="str">
            <v>6</v>
          </cell>
          <cell r="M2036" t="str">
            <v>12</v>
          </cell>
          <cell r="N2036" t="str">
            <v>8999777004941</v>
          </cell>
          <cell r="O2036" t="str">
            <v>HE</v>
          </cell>
          <cell r="P2036" t="str">
            <v>8999777004958</v>
          </cell>
          <cell r="Q2036" t="str">
            <v>HE</v>
          </cell>
          <cell r="R2036" t="str">
            <v>8999777004965</v>
          </cell>
          <cell r="S2036" t="str">
            <v>HE</v>
          </cell>
          <cell r="T2036">
            <v>45</v>
          </cell>
          <cell r="U2036">
            <v>45</v>
          </cell>
          <cell r="V2036">
            <v>167</v>
          </cell>
          <cell r="W2036" t="str">
            <v>MM</v>
          </cell>
          <cell r="X2036">
            <v>270</v>
          </cell>
          <cell r="Y2036">
            <v>45</v>
          </cell>
          <cell r="Z2036">
            <v>167</v>
          </cell>
          <cell r="AA2036" t="str">
            <v>MM</v>
          </cell>
          <cell r="AB2036">
            <v>280</v>
          </cell>
          <cell r="AC2036">
            <v>100</v>
          </cell>
          <cell r="AD2036">
            <v>182</v>
          </cell>
          <cell r="AE2036" t="str">
            <v>MM</v>
          </cell>
          <cell r="AF2036">
            <v>135.38999999999999</v>
          </cell>
          <cell r="AG2036" t="str">
            <v>G</v>
          </cell>
          <cell r="AH2036">
            <v>0.81799999999999995</v>
          </cell>
          <cell r="AI2036" t="str">
            <v>KG</v>
          </cell>
          <cell r="AJ2036">
            <v>1.718</v>
          </cell>
          <cell r="AK2036" t="str">
            <v>KG</v>
          </cell>
          <cell r="AL2036" t="str">
            <v>32</v>
          </cell>
          <cell r="AM2036" t="str">
            <v>5</v>
          </cell>
          <cell r="AN2036" t="str">
            <v>160</v>
          </cell>
          <cell r="AO2036" t="str">
            <v>1920</v>
          </cell>
        </row>
        <row r="2037">
          <cell r="D2037" t="str">
            <v>82959-04800-28</v>
          </cell>
          <cell r="E2037" t="str">
            <v>NDEO SPY SLV_PRTT_DYN_PWR 150ML</v>
          </cell>
          <cell r="F2037">
            <v>150</v>
          </cell>
          <cell r="G2037" t="str">
            <v>ML</v>
          </cell>
          <cell r="H2037">
            <v>338.17500000000001</v>
          </cell>
          <cell r="I2037" t="str">
            <v>ML</v>
          </cell>
          <cell r="J2037" t="str">
            <v>ST</v>
          </cell>
          <cell r="K2037" t="str">
            <v>BDF Surabaya</v>
          </cell>
          <cell r="L2037" t="str">
            <v>6</v>
          </cell>
          <cell r="M2037" t="str">
            <v>12</v>
          </cell>
          <cell r="N2037" t="str">
            <v>8999777004941</v>
          </cell>
          <cell r="O2037" t="str">
            <v>HE</v>
          </cell>
          <cell r="P2037" t="str">
            <v>8999777004958</v>
          </cell>
          <cell r="Q2037" t="str">
            <v>HE</v>
          </cell>
          <cell r="R2037" t="str">
            <v>8999777004965</v>
          </cell>
          <cell r="S2037" t="str">
            <v>HE</v>
          </cell>
          <cell r="T2037">
            <v>45</v>
          </cell>
          <cell r="U2037">
            <v>45</v>
          </cell>
          <cell r="V2037">
            <v>167</v>
          </cell>
          <cell r="W2037" t="str">
            <v>MM</v>
          </cell>
          <cell r="X2037">
            <v>270</v>
          </cell>
          <cell r="Y2037">
            <v>45</v>
          </cell>
          <cell r="Z2037">
            <v>167</v>
          </cell>
          <cell r="AA2037" t="str">
            <v>MM</v>
          </cell>
          <cell r="AB2037">
            <v>280</v>
          </cell>
          <cell r="AC2037">
            <v>100</v>
          </cell>
          <cell r="AD2037">
            <v>182</v>
          </cell>
          <cell r="AE2037" t="str">
            <v>MM</v>
          </cell>
          <cell r="AF2037">
            <v>131.53</v>
          </cell>
          <cell r="AG2037" t="str">
            <v>G</v>
          </cell>
          <cell r="AH2037">
            <v>0.84399999999999997</v>
          </cell>
          <cell r="AI2037" t="str">
            <v>KG</v>
          </cell>
          <cell r="AJ2037">
            <v>1.81</v>
          </cell>
          <cell r="AK2037" t="str">
            <v>KG</v>
          </cell>
          <cell r="AL2037" t="str">
            <v>32</v>
          </cell>
          <cell r="AM2037" t="str">
            <v>5</v>
          </cell>
          <cell r="AN2037" t="str">
            <v>160</v>
          </cell>
          <cell r="AO2037" t="str">
            <v>1920</v>
          </cell>
        </row>
        <row r="2038">
          <cell r="D2038" t="str">
            <v>82959-04800-29</v>
          </cell>
          <cell r="E2038" t="str">
            <v>NDEO SPY SLV_PRTT_DYN_PWR 150ML</v>
          </cell>
          <cell r="F2038">
            <v>150</v>
          </cell>
          <cell r="G2038" t="str">
            <v>ML</v>
          </cell>
          <cell r="H2038">
            <v>338.17500000000001</v>
          </cell>
          <cell r="I2038" t="str">
            <v>ML</v>
          </cell>
          <cell r="J2038" t="str">
            <v>ST</v>
          </cell>
          <cell r="K2038" t="str">
            <v/>
          </cell>
          <cell r="L2038" t="str">
            <v>6</v>
          </cell>
          <cell r="M2038" t="str">
            <v>12</v>
          </cell>
          <cell r="N2038" t="str">
            <v>8999777004941</v>
          </cell>
          <cell r="O2038" t="str">
            <v>HE</v>
          </cell>
          <cell r="P2038" t="str">
            <v>8999777004958</v>
          </cell>
          <cell r="Q2038" t="str">
            <v>HE</v>
          </cell>
          <cell r="R2038" t="str">
            <v>8999777004965</v>
          </cell>
          <cell r="S2038" t="str">
            <v>HE</v>
          </cell>
          <cell r="T2038">
            <v>45</v>
          </cell>
          <cell r="U2038">
            <v>45</v>
          </cell>
          <cell r="V2038">
            <v>167</v>
          </cell>
          <cell r="W2038" t="str">
            <v>MM</v>
          </cell>
          <cell r="X2038">
            <v>270</v>
          </cell>
          <cell r="Y2038">
            <v>45</v>
          </cell>
          <cell r="Z2038">
            <v>167</v>
          </cell>
          <cell r="AA2038" t="str">
            <v>MM</v>
          </cell>
          <cell r="AB2038">
            <v>280</v>
          </cell>
          <cell r="AC2038">
            <v>100</v>
          </cell>
          <cell r="AD2038">
            <v>182</v>
          </cell>
          <cell r="AE2038" t="str">
            <v>MM</v>
          </cell>
          <cell r="AF2038">
            <v>130.5</v>
          </cell>
          <cell r="AG2038" t="str">
            <v>G</v>
          </cell>
          <cell r="AH2038">
            <v>0.78600000000000003</v>
          </cell>
          <cell r="AI2038" t="str">
            <v>KG</v>
          </cell>
          <cell r="AJ2038">
            <v>1.677</v>
          </cell>
          <cell r="AK2038" t="str">
            <v>KG</v>
          </cell>
          <cell r="AL2038" t="str">
            <v>32</v>
          </cell>
          <cell r="AM2038" t="str">
            <v>5</v>
          </cell>
          <cell r="AN2038" t="str">
            <v>160</v>
          </cell>
          <cell r="AO2038" t="str">
            <v>1920</v>
          </cell>
        </row>
        <row r="2039">
          <cell r="D2039" t="str">
            <v>82967-04800-25</v>
          </cell>
          <cell r="E2039" t="str">
            <v>NDEO SPY EXT_WHT_FML 150ML</v>
          </cell>
          <cell r="F2039">
            <v>150</v>
          </cell>
          <cell r="G2039" t="str">
            <v>ML</v>
          </cell>
          <cell r="H2039">
            <v>338.17500000000001</v>
          </cell>
          <cell r="I2039" t="str">
            <v>ML</v>
          </cell>
          <cell r="J2039" t="str">
            <v>ST</v>
          </cell>
          <cell r="K2039" t="str">
            <v>BDF Surabaya</v>
          </cell>
          <cell r="L2039" t="str">
            <v>6</v>
          </cell>
          <cell r="M2039" t="str">
            <v>12</v>
          </cell>
          <cell r="N2039" t="str">
            <v>8999777004828</v>
          </cell>
          <cell r="O2039" t="str">
            <v>HE</v>
          </cell>
          <cell r="P2039" t="str">
            <v>8999777004835</v>
          </cell>
          <cell r="Q2039" t="str">
            <v>HE</v>
          </cell>
          <cell r="R2039" t="str">
            <v>8999777004842</v>
          </cell>
          <cell r="S2039" t="str">
            <v>HE</v>
          </cell>
          <cell r="T2039">
            <v>45</v>
          </cell>
          <cell r="U2039">
            <v>45</v>
          </cell>
          <cell r="V2039">
            <v>167</v>
          </cell>
          <cell r="W2039" t="str">
            <v>MM</v>
          </cell>
          <cell r="X2039">
            <v>270</v>
          </cell>
          <cell r="Y2039">
            <v>45</v>
          </cell>
          <cell r="Z2039">
            <v>167</v>
          </cell>
          <cell r="AA2039" t="str">
            <v>MM</v>
          </cell>
          <cell r="AB2039">
            <v>280</v>
          </cell>
          <cell r="AC2039">
            <v>100</v>
          </cell>
          <cell r="AD2039">
            <v>182</v>
          </cell>
          <cell r="AE2039" t="str">
            <v>MM</v>
          </cell>
          <cell r="AF2039">
            <v>135.38999999999999</v>
          </cell>
          <cell r="AG2039" t="str">
            <v>G</v>
          </cell>
          <cell r="AH2039">
            <v>0.81799999999999995</v>
          </cell>
          <cell r="AI2039" t="str">
            <v>KG</v>
          </cell>
          <cell r="AJ2039">
            <v>1.718</v>
          </cell>
          <cell r="AK2039" t="str">
            <v>KG</v>
          </cell>
          <cell r="AL2039" t="str">
            <v>32</v>
          </cell>
          <cell r="AM2039" t="str">
            <v>5</v>
          </cell>
          <cell r="AN2039" t="str">
            <v>160</v>
          </cell>
          <cell r="AO2039" t="str">
            <v>1920</v>
          </cell>
        </row>
        <row r="2040">
          <cell r="D2040" t="str">
            <v>82978-04800-13</v>
          </cell>
          <cell r="E2040" t="str">
            <v>NDEO RLL-ON MINI AQ_CL 25ML</v>
          </cell>
          <cell r="F2040">
            <v>25</v>
          </cell>
          <cell r="G2040" t="str">
            <v>ML</v>
          </cell>
          <cell r="H2040">
            <v>123.21</v>
          </cell>
          <cell r="I2040" t="str">
            <v>ML</v>
          </cell>
          <cell r="J2040" t="str">
            <v>ST</v>
          </cell>
          <cell r="K2040" t="str">
            <v>BDF Surabaya</v>
          </cell>
          <cell r="L2040" t="str">
            <v>6</v>
          </cell>
          <cell r="M2040" t="str">
            <v>30</v>
          </cell>
          <cell r="N2040" t="str">
            <v>8999777004514</v>
          </cell>
          <cell r="O2040" t="str">
            <v>HE</v>
          </cell>
          <cell r="P2040" t="str">
            <v>8999777004521</v>
          </cell>
          <cell r="Q2040" t="str">
            <v>HE</v>
          </cell>
          <cell r="R2040" t="str">
            <v>8999777004545</v>
          </cell>
          <cell r="S2040" t="str">
            <v>HE</v>
          </cell>
          <cell r="T2040">
            <v>37</v>
          </cell>
          <cell r="U2040">
            <v>37</v>
          </cell>
          <cell r="V2040">
            <v>90</v>
          </cell>
          <cell r="W2040" t="str">
            <v>MM</v>
          </cell>
          <cell r="X2040">
            <v>0</v>
          </cell>
          <cell r="Y2040">
            <v>0</v>
          </cell>
          <cell r="Z2040">
            <v>0</v>
          </cell>
          <cell r="AA2040" t="str">
            <v>MM</v>
          </cell>
          <cell r="AB2040">
            <v>232</v>
          </cell>
          <cell r="AC2040">
            <v>188</v>
          </cell>
          <cell r="AD2040">
            <v>94</v>
          </cell>
          <cell r="AE2040" t="str">
            <v>MM</v>
          </cell>
          <cell r="AF2040">
            <v>108.095</v>
          </cell>
          <cell r="AG2040" t="str">
            <v>G</v>
          </cell>
          <cell r="AH2040">
            <v>0</v>
          </cell>
          <cell r="AI2040" t="str">
            <v>KG</v>
          </cell>
          <cell r="AJ2040">
            <v>3.4260000000000002</v>
          </cell>
          <cell r="AK2040" t="str">
            <v>KG</v>
          </cell>
          <cell r="AL2040" t="str">
            <v>19</v>
          </cell>
          <cell r="AM2040" t="str">
            <v>10</v>
          </cell>
          <cell r="AN2040" t="str">
            <v>190</v>
          </cell>
          <cell r="AO2040" t="str">
            <v>5700</v>
          </cell>
        </row>
        <row r="2041">
          <cell r="D2041" t="str">
            <v>83233-04800-15</v>
          </cell>
          <cell r="E2041" t="str">
            <v>NBODY WHT INS_SRM SPF33 70ML</v>
          </cell>
          <cell r="F2041">
            <v>70</v>
          </cell>
          <cell r="G2041" t="str">
            <v>ML</v>
          </cell>
          <cell r="H2041">
            <v>0.25900000000000001</v>
          </cell>
          <cell r="I2041" t="str">
            <v>L</v>
          </cell>
          <cell r="J2041" t="str">
            <v>ST</v>
          </cell>
          <cell r="K2041" t="str">
            <v/>
          </cell>
          <cell r="L2041" t="str">
            <v>6</v>
          </cell>
          <cell r="M2041" t="str">
            <v>48</v>
          </cell>
          <cell r="N2041" t="str">
            <v>8999777006969</v>
          </cell>
          <cell r="O2041" t="str">
            <v>HE</v>
          </cell>
          <cell r="P2041" t="str">
            <v>8999777006501</v>
          </cell>
          <cell r="Q2041" t="str">
            <v>HE</v>
          </cell>
          <cell r="R2041" t="str">
            <v>8999777006518</v>
          </cell>
          <cell r="S2041" t="str">
            <v>HE</v>
          </cell>
          <cell r="T2041">
            <v>60</v>
          </cell>
          <cell r="U2041">
            <v>32</v>
          </cell>
          <cell r="V2041">
            <v>135</v>
          </cell>
          <cell r="W2041" t="str">
            <v>MM</v>
          </cell>
          <cell r="X2041">
            <v>0</v>
          </cell>
          <cell r="Y2041">
            <v>0</v>
          </cell>
          <cell r="Z2041">
            <v>0</v>
          </cell>
          <cell r="AA2041" t="str">
            <v>MM</v>
          </cell>
          <cell r="AB2041">
            <v>330</v>
          </cell>
          <cell r="AC2041">
            <v>260</v>
          </cell>
          <cell r="AD2041">
            <v>140</v>
          </cell>
          <cell r="AE2041" t="str">
            <v>MM</v>
          </cell>
          <cell r="AF2041">
            <v>84.242000000000004</v>
          </cell>
          <cell r="AG2041" t="str">
            <v>G</v>
          </cell>
          <cell r="AH2041">
            <v>0</v>
          </cell>
          <cell r="AI2041" t="str">
            <v>KG</v>
          </cell>
          <cell r="AJ2041">
            <v>4.3550000000000004</v>
          </cell>
          <cell r="AK2041" t="str">
            <v>KG</v>
          </cell>
          <cell r="AL2041" t="str">
            <v>8</v>
          </cell>
          <cell r="AM2041" t="str">
            <v>5</v>
          </cell>
          <cell r="AN2041" t="str">
            <v>40</v>
          </cell>
          <cell r="AO2041" t="str">
            <v>1920</v>
          </cell>
        </row>
        <row r="2042">
          <cell r="D2042" t="str">
            <v>83234-04800-15</v>
          </cell>
          <cell r="E2042" t="str">
            <v>NBODY WHT INS_SRM SPF33 180ML</v>
          </cell>
          <cell r="F2042">
            <v>180</v>
          </cell>
          <cell r="G2042" t="str">
            <v>ML</v>
          </cell>
          <cell r="H2042">
            <v>0.67900000000000005</v>
          </cell>
          <cell r="I2042" t="str">
            <v>L</v>
          </cell>
          <cell r="J2042" t="str">
            <v>ST</v>
          </cell>
          <cell r="K2042" t="str">
            <v>BDF Surabaya</v>
          </cell>
          <cell r="L2042" t="str">
            <v>6</v>
          </cell>
          <cell r="M2042" t="str">
            <v>24</v>
          </cell>
          <cell r="N2042" t="str">
            <v>8999777006990</v>
          </cell>
          <cell r="O2042" t="str">
            <v>HE</v>
          </cell>
          <cell r="P2042" t="str">
            <v>8999777006464</v>
          </cell>
          <cell r="Q2042" t="str">
            <v>HE</v>
          </cell>
          <cell r="R2042" t="str">
            <v>8999777006471</v>
          </cell>
          <cell r="S2042" t="str">
            <v>HE</v>
          </cell>
          <cell r="T2042">
            <v>75</v>
          </cell>
          <cell r="U2042">
            <v>50</v>
          </cell>
          <cell r="V2042">
            <v>181</v>
          </cell>
          <cell r="W2042" t="str">
            <v>MM</v>
          </cell>
          <cell r="X2042">
            <v>0</v>
          </cell>
          <cell r="Y2042">
            <v>0</v>
          </cell>
          <cell r="Z2042">
            <v>0</v>
          </cell>
          <cell r="AA2042" t="str">
            <v>MM</v>
          </cell>
          <cell r="AB2042">
            <v>316</v>
          </cell>
          <cell r="AC2042">
            <v>218</v>
          </cell>
          <cell r="AD2042">
            <v>220</v>
          </cell>
          <cell r="AE2042" t="str">
            <v>MM</v>
          </cell>
          <cell r="AF2042">
            <v>208.238</v>
          </cell>
          <cell r="AG2042" t="str">
            <v>G</v>
          </cell>
          <cell r="AH2042">
            <v>0</v>
          </cell>
          <cell r="AI2042" t="str">
            <v>KG</v>
          </cell>
          <cell r="AJ2042">
            <v>5.3220000000000001</v>
          </cell>
          <cell r="AK2042" t="str">
            <v>KG</v>
          </cell>
          <cell r="AL2042" t="str">
            <v>12</v>
          </cell>
          <cell r="AM2042" t="str">
            <v>3</v>
          </cell>
          <cell r="AN2042" t="str">
            <v>36</v>
          </cell>
          <cell r="AO2042" t="str">
            <v>864</v>
          </cell>
        </row>
        <row r="2043">
          <cell r="D2043" t="str">
            <v>83234-04800-37</v>
          </cell>
          <cell r="E2043" t="str">
            <v>NBODY WHT INS_SRM SPF33 180ML</v>
          </cell>
          <cell r="F2043">
            <v>180</v>
          </cell>
          <cell r="G2043" t="str">
            <v>ML</v>
          </cell>
          <cell r="H2043">
            <v>0.67900000000000005</v>
          </cell>
          <cell r="I2043" t="str">
            <v>L</v>
          </cell>
          <cell r="J2043" t="str">
            <v>ST</v>
          </cell>
          <cell r="K2043" t="str">
            <v/>
          </cell>
          <cell r="L2043" t="str">
            <v>0</v>
          </cell>
          <cell r="M2043" t="str">
            <v>24</v>
          </cell>
          <cell r="N2043" t="str">
            <v>8999777006990</v>
          </cell>
          <cell r="O2043" t="str">
            <v>HE</v>
          </cell>
          <cell r="P2043" t="str">
            <v/>
          </cell>
          <cell r="Q2043" t="str">
            <v/>
          </cell>
          <cell r="R2043" t="str">
            <v>8999777009823</v>
          </cell>
          <cell r="S2043" t="str">
            <v>HE</v>
          </cell>
          <cell r="T2043">
            <v>75</v>
          </cell>
          <cell r="U2043">
            <v>50</v>
          </cell>
          <cell r="V2043">
            <v>181</v>
          </cell>
          <cell r="W2043" t="str">
            <v>MM</v>
          </cell>
          <cell r="X2043">
            <v>0</v>
          </cell>
          <cell r="Y2043">
            <v>0</v>
          </cell>
          <cell r="Z2043">
            <v>0</v>
          </cell>
          <cell r="AA2043" t="str">
            <v/>
          </cell>
          <cell r="AB2043">
            <v>316</v>
          </cell>
          <cell r="AC2043">
            <v>218</v>
          </cell>
          <cell r="AD2043">
            <v>220</v>
          </cell>
          <cell r="AE2043" t="str">
            <v>MM</v>
          </cell>
          <cell r="AF2043">
            <v>208.238</v>
          </cell>
          <cell r="AG2043" t="str">
            <v>G</v>
          </cell>
          <cell r="AH2043">
            <v>0</v>
          </cell>
          <cell r="AI2043" t="str">
            <v/>
          </cell>
          <cell r="AJ2043">
            <v>5.3220000000000001</v>
          </cell>
          <cell r="AK2043" t="str">
            <v>KG</v>
          </cell>
          <cell r="AL2043" t="str">
            <v>12</v>
          </cell>
          <cell r="AM2043" t="str">
            <v>5</v>
          </cell>
          <cell r="AN2043" t="str">
            <v>60</v>
          </cell>
          <cell r="AO2043" t="str">
            <v>1440</v>
          </cell>
        </row>
        <row r="2044">
          <cell r="D2044" t="str">
            <v>83234-04801-15</v>
          </cell>
          <cell r="E2044" t="str">
            <v>NBODY WHT INS_SRM SPF33 180ML IDM/SAT</v>
          </cell>
          <cell r="F2044">
            <v>0</v>
          </cell>
          <cell r="G2044" t="str">
            <v/>
          </cell>
          <cell r="H2044">
            <v>0.8</v>
          </cell>
          <cell r="I2044" t="str">
            <v>L</v>
          </cell>
          <cell r="J2044" t="str">
            <v>ST</v>
          </cell>
          <cell r="K2044" t="str">
            <v>BDF Surabaya</v>
          </cell>
          <cell r="L2044" t="str">
            <v>6</v>
          </cell>
          <cell r="M2044" t="str">
            <v>24</v>
          </cell>
          <cell r="N2044" t="str">
            <v>8999777006990</v>
          </cell>
          <cell r="O2044" t="str">
            <v>HE</v>
          </cell>
          <cell r="P2044" t="str">
            <v>8999777006464</v>
          </cell>
          <cell r="Q2044" t="str">
            <v>HE</v>
          </cell>
          <cell r="R2044" t="str">
            <v>8999777006471</v>
          </cell>
          <cell r="S2044" t="str">
            <v>HE</v>
          </cell>
          <cell r="T2044">
            <v>80</v>
          </cell>
          <cell r="U2044">
            <v>50</v>
          </cell>
          <cell r="V2044">
            <v>200</v>
          </cell>
          <cell r="W2044" t="str">
            <v>MM</v>
          </cell>
          <cell r="X2044">
            <v>0</v>
          </cell>
          <cell r="Y2044">
            <v>0</v>
          </cell>
          <cell r="Z2044">
            <v>0</v>
          </cell>
          <cell r="AA2044" t="str">
            <v>MM</v>
          </cell>
          <cell r="AB2044">
            <v>308</v>
          </cell>
          <cell r="AC2044">
            <v>210</v>
          </cell>
          <cell r="AD2044">
            <v>204</v>
          </cell>
          <cell r="AE2044" t="str">
            <v>MM</v>
          </cell>
          <cell r="AF2044">
            <v>208.238</v>
          </cell>
          <cell r="AG2044" t="str">
            <v>G</v>
          </cell>
          <cell r="AH2044">
            <v>0</v>
          </cell>
          <cell r="AI2044" t="str">
            <v>KG</v>
          </cell>
          <cell r="AJ2044">
            <v>5.3220000000000001</v>
          </cell>
          <cell r="AK2044" t="str">
            <v>KG</v>
          </cell>
          <cell r="AL2044" t="str">
            <v>12</v>
          </cell>
          <cell r="AM2044" t="str">
            <v>5</v>
          </cell>
          <cell r="AN2044" t="str">
            <v>60</v>
          </cell>
          <cell r="AO2044" t="str">
            <v>1440</v>
          </cell>
        </row>
        <row r="2045">
          <cell r="D2045" t="str">
            <v>83244-01000-00</v>
          </cell>
          <cell r="E2045" t="str">
            <v>NBODY ESS ORNG_BLSSMS&amp;AVCD_OIL 200ML</v>
          </cell>
          <cell r="F2045">
            <v>200</v>
          </cell>
          <cell r="G2045" t="str">
            <v>ML</v>
          </cell>
          <cell r="H2045">
            <v>434.4</v>
          </cell>
          <cell r="I2045" t="str">
            <v>ML</v>
          </cell>
          <cell r="J2045" t="str">
            <v>ST</v>
          </cell>
          <cell r="K2045" t="str">
            <v/>
          </cell>
          <cell r="L2045" t="str">
            <v>6</v>
          </cell>
          <cell r="M2045" t="str">
            <v>12</v>
          </cell>
          <cell r="N2045" t="str">
            <v>4005900514189</v>
          </cell>
          <cell r="O2045" t="str">
            <v>HE</v>
          </cell>
          <cell r="P2045" t="str">
            <v>4005900514196</v>
          </cell>
          <cell r="Q2045" t="str">
            <v>HE</v>
          </cell>
          <cell r="R2045" t="str">
            <v>4005900514202</v>
          </cell>
          <cell r="S2045" t="str">
            <v>HE</v>
          </cell>
          <cell r="T2045">
            <v>60</v>
          </cell>
          <cell r="U2045">
            <v>40</v>
          </cell>
          <cell r="V2045">
            <v>181</v>
          </cell>
          <cell r="W2045" t="str">
            <v>MM</v>
          </cell>
          <cell r="X2045">
            <v>240</v>
          </cell>
          <cell r="Y2045">
            <v>60</v>
          </cell>
          <cell r="Z2045">
            <v>181</v>
          </cell>
          <cell r="AA2045" t="str">
            <v>MM</v>
          </cell>
          <cell r="AB2045">
            <v>253</v>
          </cell>
          <cell r="AC2045">
            <v>136</v>
          </cell>
          <cell r="AD2045">
            <v>193</v>
          </cell>
          <cell r="AE2045" t="str">
            <v>MM</v>
          </cell>
          <cell r="AF2045">
            <v>0.22800000000000001</v>
          </cell>
          <cell r="AG2045" t="str">
            <v>KG</v>
          </cell>
          <cell r="AH2045">
            <v>1.373</v>
          </cell>
          <cell r="AI2045" t="str">
            <v>KG</v>
          </cell>
          <cell r="AJ2045">
            <v>2.8479999999999999</v>
          </cell>
          <cell r="AK2045" t="str">
            <v>KG</v>
          </cell>
          <cell r="AL2045" t="str">
            <v>27</v>
          </cell>
          <cell r="AM2045" t="str">
            <v>5</v>
          </cell>
          <cell r="AN2045" t="str">
            <v>135</v>
          </cell>
          <cell r="AO2045" t="str">
            <v>1620</v>
          </cell>
        </row>
        <row r="2046">
          <cell r="D2046" t="str">
            <v>83244-01000-37</v>
          </cell>
          <cell r="E2046" t="str">
            <v>NBODY ESS ORN_BLS&amp;AVC_OIL 200ML</v>
          </cell>
          <cell r="F2046">
            <v>200</v>
          </cell>
          <cell r="G2046" t="str">
            <v>ML</v>
          </cell>
          <cell r="H2046">
            <v>434.4</v>
          </cell>
          <cell r="I2046" t="str">
            <v>ML</v>
          </cell>
          <cell r="J2046" t="str">
            <v>ST</v>
          </cell>
          <cell r="K2046" t="str">
            <v/>
          </cell>
          <cell r="L2046" t="str">
            <v>6</v>
          </cell>
          <cell r="M2046" t="str">
            <v>12</v>
          </cell>
          <cell r="N2046" t="str">
            <v>4005900514189</v>
          </cell>
          <cell r="O2046" t="str">
            <v>HE</v>
          </cell>
          <cell r="P2046" t="str">
            <v>4005900514196</v>
          </cell>
          <cell r="Q2046" t="str">
            <v>HE</v>
          </cell>
          <cell r="R2046" t="str">
            <v>4005900514202</v>
          </cell>
          <cell r="S2046" t="str">
            <v>HE</v>
          </cell>
          <cell r="T2046">
            <v>60</v>
          </cell>
          <cell r="U2046">
            <v>40</v>
          </cell>
          <cell r="V2046">
            <v>181</v>
          </cell>
          <cell r="W2046" t="str">
            <v>MM</v>
          </cell>
          <cell r="X2046">
            <v>240</v>
          </cell>
          <cell r="Y2046">
            <v>60</v>
          </cell>
          <cell r="Z2046">
            <v>181</v>
          </cell>
          <cell r="AA2046" t="str">
            <v>MM</v>
          </cell>
          <cell r="AB2046">
            <v>253</v>
          </cell>
          <cell r="AC2046">
            <v>136</v>
          </cell>
          <cell r="AD2046">
            <v>193</v>
          </cell>
          <cell r="AE2046" t="str">
            <v>MM</v>
          </cell>
          <cell r="AF2046">
            <v>0.22800000000000001</v>
          </cell>
          <cell r="AG2046" t="str">
            <v>KG</v>
          </cell>
          <cell r="AH2046">
            <v>1.373</v>
          </cell>
          <cell r="AI2046" t="str">
            <v>KG</v>
          </cell>
          <cell r="AJ2046">
            <v>2.8479999999999999</v>
          </cell>
          <cell r="AK2046" t="str">
            <v>KG</v>
          </cell>
          <cell r="AL2046" t="str">
            <v>27</v>
          </cell>
          <cell r="AM2046" t="str">
            <v>5</v>
          </cell>
          <cell r="AN2046" t="str">
            <v>135</v>
          </cell>
          <cell r="AO2046" t="str">
            <v>1620</v>
          </cell>
        </row>
        <row r="2047">
          <cell r="D2047" t="str">
            <v>83244-04800-00</v>
          </cell>
          <cell r="E2047" t="str">
            <v>NBODY ESS ORNG_BLSSMS&amp;AVCD_OIL 200ML</v>
          </cell>
          <cell r="F2047">
            <v>200</v>
          </cell>
          <cell r="G2047" t="str">
            <v>ML</v>
          </cell>
          <cell r="H2047">
            <v>434.4</v>
          </cell>
          <cell r="I2047" t="str">
            <v>ML</v>
          </cell>
          <cell r="J2047" t="str">
            <v>ST</v>
          </cell>
          <cell r="K2047" t="str">
            <v>BDF Surabaya</v>
          </cell>
          <cell r="L2047" t="str">
            <v>6</v>
          </cell>
          <cell r="M2047" t="str">
            <v>12</v>
          </cell>
          <cell r="N2047" t="str">
            <v>8999777013028</v>
          </cell>
          <cell r="O2047" t="str">
            <v>HE</v>
          </cell>
          <cell r="P2047" t="str">
            <v>8999777013035</v>
          </cell>
          <cell r="Q2047" t="str">
            <v>HE</v>
          </cell>
          <cell r="R2047" t="str">
            <v>8999777013042</v>
          </cell>
          <cell r="S2047" t="str">
            <v>HE</v>
          </cell>
          <cell r="T2047">
            <v>60</v>
          </cell>
          <cell r="U2047">
            <v>40</v>
          </cell>
          <cell r="V2047">
            <v>181</v>
          </cell>
          <cell r="W2047" t="str">
            <v>MM</v>
          </cell>
          <cell r="X2047">
            <v>240</v>
          </cell>
          <cell r="Y2047">
            <v>60</v>
          </cell>
          <cell r="Z2047">
            <v>181</v>
          </cell>
          <cell r="AA2047" t="str">
            <v>MM</v>
          </cell>
          <cell r="AB2047">
            <v>253</v>
          </cell>
          <cell r="AC2047">
            <v>136</v>
          </cell>
          <cell r="AD2047">
            <v>193</v>
          </cell>
          <cell r="AE2047" t="str">
            <v>MM</v>
          </cell>
          <cell r="AF2047">
            <v>0.22800000000000001</v>
          </cell>
          <cell r="AG2047" t="str">
            <v>KG</v>
          </cell>
          <cell r="AH2047">
            <v>1.373</v>
          </cell>
          <cell r="AI2047" t="str">
            <v>KG</v>
          </cell>
          <cell r="AJ2047">
            <v>2.8479999999999999</v>
          </cell>
          <cell r="AK2047" t="str">
            <v>KG</v>
          </cell>
          <cell r="AL2047" t="str">
            <v>27</v>
          </cell>
          <cell r="AM2047" t="str">
            <v>5</v>
          </cell>
          <cell r="AN2047" t="str">
            <v>135</v>
          </cell>
          <cell r="AO2047" t="str">
            <v>1620</v>
          </cell>
        </row>
        <row r="2048">
          <cell r="D2048" t="str">
            <v>83244-04800-37</v>
          </cell>
          <cell r="E2048" t="str">
            <v>NBODY ESS ORNG_BLSSMS&amp;AVCD_OIL 200ML</v>
          </cell>
          <cell r="F2048">
            <v>200</v>
          </cell>
          <cell r="G2048" t="str">
            <v>ML</v>
          </cell>
          <cell r="H2048">
            <v>434.4</v>
          </cell>
          <cell r="I2048" t="str">
            <v>ML</v>
          </cell>
          <cell r="J2048" t="str">
            <v>ST</v>
          </cell>
          <cell r="K2048" t="str">
            <v/>
          </cell>
          <cell r="L2048" t="str">
            <v>6</v>
          </cell>
          <cell r="M2048" t="str">
            <v>12</v>
          </cell>
          <cell r="N2048" t="str">
            <v>8999777013028</v>
          </cell>
          <cell r="O2048" t="str">
            <v>HE</v>
          </cell>
          <cell r="P2048" t="str">
            <v>8999777013035</v>
          </cell>
          <cell r="Q2048" t="str">
            <v>HE</v>
          </cell>
          <cell r="R2048" t="str">
            <v>8999777013042</v>
          </cell>
          <cell r="S2048" t="str">
            <v>HE</v>
          </cell>
          <cell r="T2048">
            <v>60</v>
          </cell>
          <cell r="U2048">
            <v>40</v>
          </cell>
          <cell r="V2048">
            <v>181</v>
          </cell>
          <cell r="W2048" t="str">
            <v>MM</v>
          </cell>
          <cell r="X2048">
            <v>240</v>
          </cell>
          <cell r="Y2048">
            <v>60</v>
          </cell>
          <cell r="Z2048">
            <v>181</v>
          </cell>
          <cell r="AA2048" t="str">
            <v>MM</v>
          </cell>
          <cell r="AB2048">
            <v>253</v>
          </cell>
          <cell r="AC2048">
            <v>136</v>
          </cell>
          <cell r="AD2048">
            <v>193</v>
          </cell>
          <cell r="AE2048" t="str">
            <v>MM</v>
          </cell>
          <cell r="AF2048">
            <v>0.22800000000000001</v>
          </cell>
          <cell r="AG2048" t="str">
            <v>KG</v>
          </cell>
          <cell r="AH2048">
            <v>1.373</v>
          </cell>
          <cell r="AI2048" t="str">
            <v>KG</v>
          </cell>
          <cell r="AJ2048">
            <v>2.8479999999999999</v>
          </cell>
          <cell r="AK2048" t="str">
            <v>KG</v>
          </cell>
          <cell r="AL2048" t="str">
            <v>27</v>
          </cell>
          <cell r="AM2048" t="str">
            <v>5</v>
          </cell>
          <cell r="AN2048" t="str">
            <v>135</v>
          </cell>
          <cell r="AO2048" t="str">
            <v>1620</v>
          </cell>
        </row>
        <row r="2049">
          <cell r="D2049" t="str">
            <v>83244-04810-37</v>
          </cell>
          <cell r="E2049" t="str">
            <v>NBODY ESS ORNG_BLSSMS&amp;AVCD_OIL 200ML</v>
          </cell>
          <cell r="F2049">
            <v>200</v>
          </cell>
          <cell r="G2049" t="str">
            <v>ML</v>
          </cell>
          <cell r="H2049">
            <v>399.6</v>
          </cell>
          <cell r="I2049" t="str">
            <v>ML</v>
          </cell>
          <cell r="J2049" t="str">
            <v>ST</v>
          </cell>
          <cell r="K2049" t="str">
            <v>BDF Surabaya</v>
          </cell>
          <cell r="L2049" t="str">
            <v>0</v>
          </cell>
          <cell r="M2049" t="str">
            <v>24</v>
          </cell>
          <cell r="N2049" t="str">
            <v>8999777013028</v>
          </cell>
          <cell r="O2049" t="str">
            <v>HE</v>
          </cell>
          <cell r="P2049" t="str">
            <v/>
          </cell>
          <cell r="Q2049" t="str">
            <v/>
          </cell>
          <cell r="R2049" t="str">
            <v>8999777014834</v>
          </cell>
          <cell r="S2049" t="str">
            <v>HE</v>
          </cell>
          <cell r="T2049">
            <v>60</v>
          </cell>
          <cell r="U2049">
            <v>37</v>
          </cell>
          <cell r="V2049">
            <v>180</v>
          </cell>
          <cell r="W2049" t="str">
            <v>MM</v>
          </cell>
          <cell r="X2049">
            <v>0</v>
          </cell>
          <cell r="Y2049">
            <v>0</v>
          </cell>
          <cell r="Z2049">
            <v>0</v>
          </cell>
          <cell r="AA2049" t="str">
            <v/>
          </cell>
          <cell r="AB2049">
            <v>245</v>
          </cell>
          <cell r="AC2049">
            <v>226</v>
          </cell>
          <cell r="AD2049">
            <v>197</v>
          </cell>
          <cell r="AE2049" t="str">
            <v>MM</v>
          </cell>
          <cell r="AF2049">
            <v>0.22700000000000001</v>
          </cell>
          <cell r="AG2049" t="str">
            <v>KG</v>
          </cell>
          <cell r="AH2049">
            <v>0</v>
          </cell>
          <cell r="AI2049" t="str">
            <v/>
          </cell>
          <cell r="AJ2049">
            <v>5.6440000000000001</v>
          </cell>
          <cell r="AK2049" t="str">
            <v>KG</v>
          </cell>
          <cell r="AL2049" t="str">
            <v>14</v>
          </cell>
          <cell r="AM2049" t="str">
            <v>6</v>
          </cell>
          <cell r="AN2049" t="str">
            <v>84</v>
          </cell>
          <cell r="AO2049" t="str">
            <v>2016</v>
          </cell>
        </row>
        <row r="2050">
          <cell r="D2050" t="str">
            <v>83731-04800-27</v>
          </cell>
          <cell r="E2050" t="str">
            <v>NDEO SPY PRL&amp;BTY 150ML</v>
          </cell>
          <cell r="F2050">
            <v>150</v>
          </cell>
          <cell r="G2050" t="str">
            <v>ML</v>
          </cell>
          <cell r="H2050">
            <v>338.17500000000001</v>
          </cell>
          <cell r="I2050" t="str">
            <v>ML</v>
          </cell>
          <cell r="J2050" t="str">
            <v>ST</v>
          </cell>
          <cell r="K2050" t="str">
            <v>BDF Surabaya</v>
          </cell>
          <cell r="L2050" t="str">
            <v>6</v>
          </cell>
          <cell r="M2050" t="str">
            <v>12</v>
          </cell>
          <cell r="N2050" t="str">
            <v>8999777011031</v>
          </cell>
          <cell r="O2050" t="str">
            <v>HE</v>
          </cell>
          <cell r="P2050" t="str">
            <v>8999777011048</v>
          </cell>
          <cell r="Q2050" t="str">
            <v>HE</v>
          </cell>
          <cell r="R2050" t="str">
            <v>8999777011055</v>
          </cell>
          <cell r="S2050" t="str">
            <v>HE</v>
          </cell>
          <cell r="T2050">
            <v>45</v>
          </cell>
          <cell r="U2050">
            <v>45</v>
          </cell>
          <cell r="V2050">
            <v>167</v>
          </cell>
          <cell r="W2050" t="str">
            <v>MM</v>
          </cell>
          <cell r="X2050">
            <v>270</v>
          </cell>
          <cell r="Y2050">
            <v>45</v>
          </cell>
          <cell r="Z2050">
            <v>167</v>
          </cell>
          <cell r="AA2050" t="str">
            <v>MM</v>
          </cell>
          <cell r="AB2050">
            <v>280</v>
          </cell>
          <cell r="AC2050">
            <v>100</v>
          </cell>
          <cell r="AD2050">
            <v>182</v>
          </cell>
          <cell r="AE2050" t="str">
            <v>MM</v>
          </cell>
          <cell r="AF2050">
            <v>135.38999999999999</v>
          </cell>
          <cell r="AG2050" t="str">
            <v>G</v>
          </cell>
          <cell r="AH2050">
            <v>0.81799999999999995</v>
          </cell>
          <cell r="AI2050" t="str">
            <v>KG</v>
          </cell>
          <cell r="AJ2050">
            <v>1.718</v>
          </cell>
          <cell r="AK2050" t="str">
            <v>KG</v>
          </cell>
          <cell r="AL2050" t="str">
            <v>32</v>
          </cell>
          <cell r="AM2050" t="str">
            <v>5</v>
          </cell>
          <cell r="AN2050" t="str">
            <v>160</v>
          </cell>
          <cell r="AO2050" t="str">
            <v>1920</v>
          </cell>
        </row>
        <row r="2051">
          <cell r="D2051" t="str">
            <v>83734-04800-27</v>
          </cell>
          <cell r="E2051" t="str">
            <v>NDEO RLL-ON PRL&amp;BTY 25ML</v>
          </cell>
          <cell r="F2051">
            <v>25</v>
          </cell>
          <cell r="G2051" t="str">
            <v>ML</v>
          </cell>
          <cell r="H2051">
            <v>123.21</v>
          </cell>
          <cell r="I2051" t="str">
            <v>ML</v>
          </cell>
          <cell r="J2051" t="str">
            <v>ST</v>
          </cell>
          <cell r="K2051" t="str">
            <v>BDF Surabaya</v>
          </cell>
          <cell r="L2051" t="str">
            <v>6</v>
          </cell>
          <cell r="M2051" t="str">
            <v>30</v>
          </cell>
          <cell r="N2051" t="str">
            <v>8999777011000</v>
          </cell>
          <cell r="O2051" t="str">
            <v>HE</v>
          </cell>
          <cell r="P2051" t="str">
            <v>8999777011017</v>
          </cell>
          <cell r="Q2051" t="str">
            <v>HE</v>
          </cell>
          <cell r="R2051" t="str">
            <v>8999777011024</v>
          </cell>
          <cell r="S2051" t="str">
            <v>HE</v>
          </cell>
          <cell r="T2051">
            <v>37</v>
          </cell>
          <cell r="U2051">
            <v>37</v>
          </cell>
          <cell r="V2051">
            <v>90</v>
          </cell>
          <cell r="W2051" t="str">
            <v>MM</v>
          </cell>
          <cell r="X2051">
            <v>111</v>
          </cell>
          <cell r="Y2051">
            <v>74</v>
          </cell>
          <cell r="Z2051">
            <v>90</v>
          </cell>
          <cell r="AA2051" t="str">
            <v>MM</v>
          </cell>
          <cell r="AB2051">
            <v>235</v>
          </cell>
          <cell r="AC2051">
            <v>197</v>
          </cell>
          <cell r="AD2051">
            <v>111</v>
          </cell>
          <cell r="AE2051" t="str">
            <v>MM</v>
          </cell>
          <cell r="AF2051">
            <v>106</v>
          </cell>
          <cell r="AG2051" t="str">
            <v>G</v>
          </cell>
          <cell r="AH2051">
            <v>0.63800000000000001</v>
          </cell>
          <cell r="AI2051" t="str">
            <v>KG</v>
          </cell>
          <cell r="AJ2051">
            <v>3.335</v>
          </cell>
          <cell r="AK2051" t="str">
            <v>KG</v>
          </cell>
          <cell r="AL2051" t="str">
            <v>17</v>
          </cell>
          <cell r="AM2051" t="str">
            <v>8</v>
          </cell>
          <cell r="AN2051" t="str">
            <v>136</v>
          </cell>
          <cell r="AO2051" t="str">
            <v>4080</v>
          </cell>
        </row>
        <row r="2052">
          <cell r="D2052" t="str">
            <v>83734-04800-28</v>
          </cell>
          <cell r="E2052" t="str">
            <v>NDEO RLL-ON PRL&amp;BTY 25ML</v>
          </cell>
          <cell r="F2052">
            <v>25</v>
          </cell>
          <cell r="G2052" t="str">
            <v>ML</v>
          </cell>
          <cell r="H2052">
            <v>123.21</v>
          </cell>
          <cell r="I2052" t="str">
            <v>ML</v>
          </cell>
          <cell r="J2052" t="str">
            <v>ST</v>
          </cell>
          <cell r="K2052" t="str">
            <v>BDF Surabaya</v>
          </cell>
          <cell r="L2052" t="str">
            <v>0</v>
          </cell>
          <cell r="M2052" t="str">
            <v>30</v>
          </cell>
          <cell r="N2052" t="str">
            <v>8999777011000</v>
          </cell>
          <cell r="O2052" t="str">
            <v>HE</v>
          </cell>
          <cell r="P2052" t="str">
            <v/>
          </cell>
          <cell r="Q2052" t="str">
            <v/>
          </cell>
          <cell r="R2052" t="str">
            <v>8999777011451</v>
          </cell>
          <cell r="S2052" t="str">
            <v>HE</v>
          </cell>
          <cell r="T2052">
            <v>37</v>
          </cell>
          <cell r="U2052">
            <v>37</v>
          </cell>
          <cell r="V2052">
            <v>90</v>
          </cell>
          <cell r="W2052" t="str">
            <v>MM</v>
          </cell>
          <cell r="X2052">
            <v>0</v>
          </cell>
          <cell r="Y2052">
            <v>0</v>
          </cell>
          <cell r="Z2052">
            <v>0</v>
          </cell>
          <cell r="AA2052" t="str">
            <v/>
          </cell>
          <cell r="AB2052">
            <v>240</v>
          </cell>
          <cell r="AC2052">
            <v>196</v>
          </cell>
          <cell r="AD2052">
            <v>110</v>
          </cell>
          <cell r="AE2052" t="str">
            <v>MM</v>
          </cell>
          <cell r="AF2052">
            <v>108.19499999999999</v>
          </cell>
          <cell r="AG2052" t="str">
            <v>G</v>
          </cell>
          <cell r="AH2052">
            <v>0</v>
          </cell>
          <cell r="AI2052" t="str">
            <v/>
          </cell>
          <cell r="AJ2052">
            <v>3.43</v>
          </cell>
          <cell r="AK2052" t="str">
            <v>KG</v>
          </cell>
          <cell r="AL2052" t="str">
            <v>19</v>
          </cell>
          <cell r="AM2052" t="str">
            <v>10</v>
          </cell>
          <cell r="AN2052" t="str">
            <v>190</v>
          </cell>
          <cell r="AO2052" t="str">
            <v>5700</v>
          </cell>
        </row>
        <row r="2053">
          <cell r="D2053" t="str">
            <v>83735-04800-28</v>
          </cell>
          <cell r="E2053" t="str">
            <v>NDEO RLL-ON PRL&amp;BTY 50ML FML</v>
          </cell>
          <cell r="F2053">
            <v>50</v>
          </cell>
          <cell r="G2053" t="str">
            <v>ML</v>
          </cell>
          <cell r="H2053">
            <v>184.91</v>
          </cell>
          <cell r="I2053" t="str">
            <v>ML</v>
          </cell>
          <cell r="J2053" t="str">
            <v>ST</v>
          </cell>
          <cell r="K2053" t="str">
            <v>BDF Surabaya</v>
          </cell>
          <cell r="L2053" t="str">
            <v>0</v>
          </cell>
          <cell r="M2053" t="str">
            <v>24</v>
          </cell>
          <cell r="N2053" t="str">
            <v>8999777010973</v>
          </cell>
          <cell r="O2053" t="str">
            <v>HE</v>
          </cell>
          <cell r="P2053" t="str">
            <v/>
          </cell>
          <cell r="Q2053" t="str">
            <v/>
          </cell>
          <cell r="R2053" t="str">
            <v>8999777011468</v>
          </cell>
          <cell r="S2053" t="str">
            <v>HE</v>
          </cell>
          <cell r="T2053">
            <v>41</v>
          </cell>
          <cell r="U2053">
            <v>41</v>
          </cell>
          <cell r="V2053">
            <v>110</v>
          </cell>
          <cell r="W2053" t="str">
            <v>MM</v>
          </cell>
          <cell r="X2053">
            <v>0</v>
          </cell>
          <cell r="Y2053">
            <v>0</v>
          </cell>
          <cell r="Z2053">
            <v>0</v>
          </cell>
          <cell r="AA2053" t="str">
            <v/>
          </cell>
          <cell r="AB2053">
            <v>258</v>
          </cell>
          <cell r="AC2053">
            <v>171</v>
          </cell>
          <cell r="AD2053">
            <v>128</v>
          </cell>
          <cell r="AE2053" t="str">
            <v>MM</v>
          </cell>
          <cell r="AF2053">
            <v>153.83000000000001</v>
          </cell>
          <cell r="AG2053" t="str">
            <v>G</v>
          </cell>
          <cell r="AH2053">
            <v>0</v>
          </cell>
          <cell r="AI2053" t="str">
            <v/>
          </cell>
          <cell r="AJ2053">
            <v>3.843</v>
          </cell>
          <cell r="AK2053" t="str">
            <v>KG</v>
          </cell>
          <cell r="AL2053" t="str">
            <v>19</v>
          </cell>
          <cell r="AM2053" t="str">
            <v>8</v>
          </cell>
          <cell r="AN2053" t="str">
            <v>152</v>
          </cell>
          <cell r="AO2053" t="str">
            <v>3648</v>
          </cell>
        </row>
        <row r="2054">
          <cell r="D2054" t="str">
            <v>83739-04800-24</v>
          </cell>
          <cell r="E2054" t="str">
            <v>NDEO SPY CL_KCK 50ML</v>
          </cell>
          <cell r="F2054">
            <v>50</v>
          </cell>
          <cell r="G2054" t="str">
            <v>ML</v>
          </cell>
          <cell r="H2054">
            <v>247.05</v>
          </cell>
          <cell r="I2054" t="str">
            <v>ML</v>
          </cell>
          <cell r="J2054" t="str">
            <v>ST</v>
          </cell>
          <cell r="K2054" t="str">
            <v/>
          </cell>
          <cell r="L2054" t="str">
            <v>3</v>
          </cell>
          <cell r="M2054" t="str">
            <v>24</v>
          </cell>
          <cell r="N2054" t="str">
            <v>8999777005009</v>
          </cell>
          <cell r="O2054" t="str">
            <v>HE</v>
          </cell>
          <cell r="P2054" t="str">
            <v>8999777005016</v>
          </cell>
          <cell r="Q2054" t="str">
            <v>HE</v>
          </cell>
          <cell r="R2054" t="str">
            <v>8999777005023</v>
          </cell>
          <cell r="S2054" t="str">
            <v>HE</v>
          </cell>
          <cell r="T2054">
            <v>45</v>
          </cell>
          <cell r="U2054">
            <v>45</v>
          </cell>
          <cell r="V2054">
            <v>122</v>
          </cell>
          <cell r="W2054" t="str">
            <v>MM</v>
          </cell>
          <cell r="X2054">
            <v>135</v>
          </cell>
          <cell r="Y2054">
            <v>45</v>
          </cell>
          <cell r="Z2054">
            <v>122</v>
          </cell>
          <cell r="AA2054" t="str">
            <v>MM</v>
          </cell>
          <cell r="AB2054">
            <v>280</v>
          </cell>
          <cell r="AC2054">
            <v>190</v>
          </cell>
          <cell r="AD2054">
            <v>137</v>
          </cell>
          <cell r="AE2054" t="str">
            <v>MM</v>
          </cell>
          <cell r="AF2054">
            <v>67.86</v>
          </cell>
          <cell r="AG2054" t="str">
            <v>G</v>
          </cell>
          <cell r="AH2054">
            <v>0.20499999999999999</v>
          </cell>
          <cell r="AI2054" t="str">
            <v>KG</v>
          </cell>
          <cell r="AJ2054">
            <v>1.766</v>
          </cell>
          <cell r="AK2054" t="str">
            <v>KG</v>
          </cell>
          <cell r="AL2054" t="str">
            <v>16</v>
          </cell>
          <cell r="AM2054" t="str">
            <v>6</v>
          </cell>
          <cell r="AN2054" t="str">
            <v>96</v>
          </cell>
          <cell r="AO2054" t="str">
            <v>2304</v>
          </cell>
        </row>
        <row r="2055">
          <cell r="D2055" t="str">
            <v>83739-04800-25</v>
          </cell>
          <cell r="E2055" t="str">
            <v>NDEO SPY CL_KCK 50ML</v>
          </cell>
          <cell r="F2055">
            <v>50</v>
          </cell>
          <cell r="G2055" t="str">
            <v>ML</v>
          </cell>
          <cell r="H2055">
            <v>247.05</v>
          </cell>
          <cell r="I2055" t="str">
            <v>ML</v>
          </cell>
          <cell r="J2055" t="str">
            <v>ST</v>
          </cell>
          <cell r="K2055" t="str">
            <v/>
          </cell>
          <cell r="L2055" t="str">
            <v>3</v>
          </cell>
          <cell r="M2055" t="str">
            <v>24</v>
          </cell>
          <cell r="N2055" t="str">
            <v>8999777005009</v>
          </cell>
          <cell r="O2055" t="str">
            <v>HE</v>
          </cell>
          <cell r="P2055" t="str">
            <v>8999777005016</v>
          </cell>
          <cell r="Q2055" t="str">
            <v>HE</v>
          </cell>
          <cell r="R2055" t="str">
            <v>8999777005023</v>
          </cell>
          <cell r="S2055" t="str">
            <v>HE</v>
          </cell>
          <cell r="T2055">
            <v>45</v>
          </cell>
          <cell r="U2055">
            <v>45</v>
          </cell>
          <cell r="V2055">
            <v>122</v>
          </cell>
          <cell r="W2055" t="str">
            <v>MM</v>
          </cell>
          <cell r="X2055">
            <v>135</v>
          </cell>
          <cell r="Y2055">
            <v>45</v>
          </cell>
          <cell r="Z2055">
            <v>122</v>
          </cell>
          <cell r="AA2055" t="str">
            <v>MM</v>
          </cell>
          <cell r="AB2055">
            <v>280</v>
          </cell>
          <cell r="AC2055">
            <v>190</v>
          </cell>
          <cell r="AD2055">
            <v>137</v>
          </cell>
          <cell r="AE2055" t="str">
            <v>MM</v>
          </cell>
          <cell r="AF2055">
            <v>67.86</v>
          </cell>
          <cell r="AG2055" t="str">
            <v>G</v>
          </cell>
          <cell r="AH2055">
            <v>0.20499999999999999</v>
          </cell>
          <cell r="AI2055" t="str">
            <v>KG</v>
          </cell>
          <cell r="AJ2055">
            <v>1.766</v>
          </cell>
          <cell r="AK2055" t="str">
            <v>KG</v>
          </cell>
          <cell r="AL2055" t="str">
            <v>16</v>
          </cell>
          <cell r="AM2055" t="str">
            <v>6</v>
          </cell>
          <cell r="AN2055" t="str">
            <v>96</v>
          </cell>
          <cell r="AO2055" t="str">
            <v>2304</v>
          </cell>
        </row>
        <row r="2056">
          <cell r="D2056" t="str">
            <v>83745-04800-25</v>
          </cell>
          <cell r="E2056" t="str">
            <v>NDEO SPY SLV_PRTT_DYN_PWR 50ML MALE</v>
          </cell>
          <cell r="F2056">
            <v>50</v>
          </cell>
          <cell r="G2056" t="str">
            <v>ML</v>
          </cell>
          <cell r="H2056">
            <v>247.05</v>
          </cell>
          <cell r="I2056" t="str">
            <v>ML</v>
          </cell>
          <cell r="J2056" t="str">
            <v>ST</v>
          </cell>
          <cell r="K2056" t="str">
            <v/>
          </cell>
          <cell r="L2056" t="str">
            <v>3</v>
          </cell>
          <cell r="M2056" t="str">
            <v>24</v>
          </cell>
          <cell r="N2056" t="str">
            <v>8999777005030</v>
          </cell>
          <cell r="O2056" t="str">
            <v>HE</v>
          </cell>
          <cell r="P2056" t="str">
            <v>8999777005047</v>
          </cell>
          <cell r="Q2056" t="str">
            <v>HE</v>
          </cell>
          <cell r="R2056" t="str">
            <v>8999777005054</v>
          </cell>
          <cell r="S2056" t="str">
            <v>HE</v>
          </cell>
          <cell r="T2056">
            <v>45</v>
          </cell>
          <cell r="U2056">
            <v>45</v>
          </cell>
          <cell r="V2056">
            <v>122</v>
          </cell>
          <cell r="W2056" t="str">
            <v>MM</v>
          </cell>
          <cell r="X2056">
            <v>135</v>
          </cell>
          <cell r="Y2056">
            <v>45</v>
          </cell>
          <cell r="Z2056">
            <v>122</v>
          </cell>
          <cell r="AA2056" t="str">
            <v>MM</v>
          </cell>
          <cell r="AB2056">
            <v>280</v>
          </cell>
          <cell r="AC2056">
            <v>190</v>
          </cell>
          <cell r="AD2056">
            <v>137</v>
          </cell>
          <cell r="AE2056" t="str">
            <v>MM</v>
          </cell>
          <cell r="AF2056">
            <v>67.86</v>
          </cell>
          <cell r="AG2056" t="str">
            <v>G</v>
          </cell>
          <cell r="AH2056">
            <v>0.20499999999999999</v>
          </cell>
          <cell r="AI2056" t="str">
            <v>KG</v>
          </cell>
          <cell r="AJ2056">
            <v>1.766</v>
          </cell>
          <cell r="AK2056" t="str">
            <v>KG</v>
          </cell>
          <cell r="AL2056" t="str">
            <v>16</v>
          </cell>
          <cell r="AM2056" t="str">
            <v>6</v>
          </cell>
          <cell r="AN2056" t="str">
            <v>96</v>
          </cell>
          <cell r="AO2056" t="str">
            <v>2304</v>
          </cell>
        </row>
        <row r="2057">
          <cell r="D2057" t="str">
            <v>83747-04800-25</v>
          </cell>
          <cell r="E2057" t="str">
            <v>NDEO RLL-ON EXT_WHT_FML 50ML</v>
          </cell>
          <cell r="F2057">
            <v>50</v>
          </cell>
          <cell r="G2057" t="str">
            <v>ML</v>
          </cell>
          <cell r="H2057">
            <v>0.185</v>
          </cell>
          <cell r="I2057" t="str">
            <v>L</v>
          </cell>
          <cell r="J2057" t="str">
            <v>ST</v>
          </cell>
          <cell r="K2057" t="str">
            <v/>
          </cell>
          <cell r="L2057" t="str">
            <v>6</v>
          </cell>
          <cell r="M2057" t="str">
            <v>24</v>
          </cell>
          <cell r="N2057" t="str">
            <v>8999777004163</v>
          </cell>
          <cell r="O2057" t="str">
            <v>HE</v>
          </cell>
          <cell r="P2057" t="str">
            <v>8999777004170</v>
          </cell>
          <cell r="Q2057" t="str">
            <v>HE</v>
          </cell>
          <cell r="R2057" t="str">
            <v>8999777004187</v>
          </cell>
          <cell r="S2057" t="str">
            <v>HE</v>
          </cell>
          <cell r="T2057">
            <v>41</v>
          </cell>
          <cell r="U2057">
            <v>41</v>
          </cell>
          <cell r="V2057">
            <v>110</v>
          </cell>
          <cell r="W2057" t="str">
            <v>MM</v>
          </cell>
          <cell r="X2057">
            <v>0</v>
          </cell>
          <cell r="Y2057">
            <v>0</v>
          </cell>
          <cell r="Z2057">
            <v>0</v>
          </cell>
          <cell r="AA2057" t="str">
            <v>MM</v>
          </cell>
          <cell r="AB2057">
            <v>250</v>
          </cell>
          <cell r="AC2057">
            <v>163</v>
          </cell>
          <cell r="AD2057">
            <v>112</v>
          </cell>
          <cell r="AE2057" t="str">
            <v>MM</v>
          </cell>
          <cell r="AF2057">
            <v>155.97999999999999</v>
          </cell>
          <cell r="AG2057" t="str">
            <v>G</v>
          </cell>
          <cell r="AH2057">
            <v>0</v>
          </cell>
          <cell r="AI2057" t="str">
            <v>KG</v>
          </cell>
          <cell r="AJ2057">
            <v>3.8940000000000001</v>
          </cell>
          <cell r="AK2057" t="str">
            <v>KG</v>
          </cell>
          <cell r="AL2057" t="str">
            <v>19</v>
          </cell>
          <cell r="AM2057" t="str">
            <v>8</v>
          </cell>
          <cell r="AN2057" t="str">
            <v>152</v>
          </cell>
          <cell r="AO2057" t="str">
            <v>3648</v>
          </cell>
        </row>
        <row r="2058">
          <cell r="D2058" t="str">
            <v>83747-04800-27</v>
          </cell>
          <cell r="E2058" t="str">
            <v>NDEO RLL-ON EXT_WHT_FML 50ML</v>
          </cell>
          <cell r="F2058">
            <v>50</v>
          </cell>
          <cell r="G2058" t="str">
            <v>ML</v>
          </cell>
          <cell r="H2058">
            <v>0.185</v>
          </cell>
          <cell r="I2058" t="str">
            <v>L</v>
          </cell>
          <cell r="J2058" t="str">
            <v>ST</v>
          </cell>
          <cell r="K2058" t="str">
            <v>BDF DC Export Malang</v>
          </cell>
          <cell r="L2058" t="str">
            <v>6</v>
          </cell>
          <cell r="M2058" t="str">
            <v>24</v>
          </cell>
          <cell r="N2058" t="str">
            <v>8999777004163</v>
          </cell>
          <cell r="O2058" t="str">
            <v>HE</v>
          </cell>
          <cell r="P2058" t="str">
            <v>8999777004170</v>
          </cell>
          <cell r="Q2058" t="str">
            <v>HE</v>
          </cell>
          <cell r="R2058" t="str">
            <v>8999777004187</v>
          </cell>
          <cell r="S2058" t="str">
            <v>HE</v>
          </cell>
          <cell r="T2058">
            <v>41</v>
          </cell>
          <cell r="U2058">
            <v>41</v>
          </cell>
          <cell r="V2058">
            <v>110</v>
          </cell>
          <cell r="W2058" t="str">
            <v>MM</v>
          </cell>
          <cell r="X2058">
            <v>0</v>
          </cell>
          <cell r="Y2058">
            <v>0</v>
          </cell>
          <cell r="Z2058">
            <v>0</v>
          </cell>
          <cell r="AA2058" t="str">
            <v>MM</v>
          </cell>
          <cell r="AB2058">
            <v>258</v>
          </cell>
          <cell r="AC2058">
            <v>171</v>
          </cell>
          <cell r="AD2058">
            <v>128</v>
          </cell>
          <cell r="AE2058" t="str">
            <v>MM</v>
          </cell>
          <cell r="AF2058">
            <v>155.97999999999999</v>
          </cell>
          <cell r="AG2058" t="str">
            <v>G</v>
          </cell>
          <cell r="AH2058">
            <v>0</v>
          </cell>
          <cell r="AI2058" t="str">
            <v>KG</v>
          </cell>
          <cell r="AJ2058">
            <v>3.8940000000000001</v>
          </cell>
          <cell r="AK2058" t="str">
            <v>KG</v>
          </cell>
          <cell r="AL2058" t="str">
            <v>19</v>
          </cell>
          <cell r="AM2058" t="str">
            <v>8</v>
          </cell>
          <cell r="AN2058" t="str">
            <v>152</v>
          </cell>
          <cell r="AO2058" t="str">
            <v>3648</v>
          </cell>
        </row>
        <row r="2059">
          <cell r="D2059" t="str">
            <v>83760-04800-28</v>
          </cell>
          <cell r="E2059" t="str">
            <v>NDEO RLL-ON INV_BLC&amp;WHT_SLK_SMTH_FM 25ML</v>
          </cell>
          <cell r="F2059">
            <v>25</v>
          </cell>
          <cell r="G2059" t="str">
            <v>ML</v>
          </cell>
          <cell r="H2059">
            <v>123.21</v>
          </cell>
          <cell r="I2059" t="str">
            <v>ML</v>
          </cell>
          <cell r="J2059" t="str">
            <v>ST</v>
          </cell>
          <cell r="K2059" t="str">
            <v>BDF Surabaya</v>
          </cell>
          <cell r="L2059" t="str">
            <v>0</v>
          </cell>
          <cell r="M2059" t="str">
            <v>30</v>
          </cell>
          <cell r="N2059" t="str">
            <v>8999777011130</v>
          </cell>
          <cell r="O2059" t="str">
            <v>HE</v>
          </cell>
          <cell r="P2059" t="str">
            <v/>
          </cell>
          <cell r="Q2059" t="str">
            <v/>
          </cell>
          <cell r="R2059" t="str">
            <v>8999777011147</v>
          </cell>
          <cell r="S2059" t="str">
            <v>HE</v>
          </cell>
          <cell r="T2059">
            <v>37</v>
          </cell>
          <cell r="U2059">
            <v>37</v>
          </cell>
          <cell r="V2059">
            <v>90</v>
          </cell>
          <cell r="W2059" t="str">
            <v>MM</v>
          </cell>
          <cell r="X2059">
            <v>0</v>
          </cell>
          <cell r="Y2059">
            <v>0</v>
          </cell>
          <cell r="Z2059">
            <v>0</v>
          </cell>
          <cell r="AA2059" t="str">
            <v/>
          </cell>
          <cell r="AB2059">
            <v>240</v>
          </cell>
          <cell r="AC2059">
            <v>196</v>
          </cell>
          <cell r="AD2059">
            <v>110</v>
          </cell>
          <cell r="AE2059" t="str">
            <v>MM</v>
          </cell>
          <cell r="AF2059">
            <v>106</v>
          </cell>
          <cell r="AG2059" t="str">
            <v>G</v>
          </cell>
          <cell r="AH2059">
            <v>0</v>
          </cell>
          <cell r="AI2059" t="str">
            <v/>
          </cell>
          <cell r="AJ2059">
            <v>3.4359999999999999</v>
          </cell>
          <cell r="AK2059" t="str">
            <v>KG</v>
          </cell>
          <cell r="AL2059" t="str">
            <v>19</v>
          </cell>
          <cell r="AM2059" t="str">
            <v>10</v>
          </cell>
          <cell r="AN2059" t="str">
            <v>190</v>
          </cell>
          <cell r="AO2059" t="str">
            <v>5700</v>
          </cell>
        </row>
        <row r="2060">
          <cell r="D2060" t="str">
            <v>83760-04800-30</v>
          </cell>
          <cell r="E2060" t="str">
            <v>NDEO RLL-ON B&amp;W_RDN_SMT_FML 25ML</v>
          </cell>
          <cell r="F2060">
            <v>25</v>
          </cell>
          <cell r="G2060" t="str">
            <v>ML</v>
          </cell>
          <cell r="H2060">
            <v>123.21</v>
          </cell>
          <cell r="I2060" t="str">
            <v>ML</v>
          </cell>
          <cell r="J2060" t="str">
            <v>ST</v>
          </cell>
          <cell r="K2060" t="str">
            <v>BDF DC Export Malang</v>
          </cell>
          <cell r="L2060" t="str">
            <v>0</v>
          </cell>
          <cell r="M2060" t="str">
            <v>30</v>
          </cell>
          <cell r="N2060" t="str">
            <v>8999777012069</v>
          </cell>
          <cell r="O2060" t="str">
            <v>HE</v>
          </cell>
          <cell r="P2060" t="str">
            <v/>
          </cell>
          <cell r="Q2060" t="str">
            <v/>
          </cell>
          <cell r="R2060" t="str">
            <v>8999777012076</v>
          </cell>
          <cell r="S2060" t="str">
            <v>HE</v>
          </cell>
          <cell r="T2060">
            <v>37</v>
          </cell>
          <cell r="U2060">
            <v>37</v>
          </cell>
          <cell r="V2060">
            <v>90</v>
          </cell>
          <cell r="W2060" t="str">
            <v>MM</v>
          </cell>
          <cell r="X2060">
            <v>0</v>
          </cell>
          <cell r="Y2060">
            <v>0</v>
          </cell>
          <cell r="Z2060">
            <v>0</v>
          </cell>
          <cell r="AA2060" t="str">
            <v/>
          </cell>
          <cell r="AB2060">
            <v>240</v>
          </cell>
          <cell r="AC2060">
            <v>196</v>
          </cell>
          <cell r="AD2060">
            <v>110</v>
          </cell>
          <cell r="AE2060" t="str">
            <v>MM</v>
          </cell>
          <cell r="AF2060">
            <v>106</v>
          </cell>
          <cell r="AG2060" t="str">
            <v>G</v>
          </cell>
          <cell r="AH2060">
            <v>0</v>
          </cell>
          <cell r="AI2060" t="str">
            <v/>
          </cell>
          <cell r="AJ2060">
            <v>3.4359999999999999</v>
          </cell>
          <cell r="AK2060" t="str">
            <v>KG</v>
          </cell>
          <cell r="AL2060" t="str">
            <v>19</v>
          </cell>
          <cell r="AM2060" t="str">
            <v>10</v>
          </cell>
          <cell r="AN2060" t="str">
            <v>190</v>
          </cell>
          <cell r="AO2060" t="str">
            <v>5700</v>
          </cell>
        </row>
        <row r="2061">
          <cell r="D2061" t="str">
            <v>83760-04810-28</v>
          </cell>
          <cell r="E2061" t="str">
            <v>NDEO RLL-ON INV_BLC&amp;WHT_RDNT&amp;SMTH 25ML</v>
          </cell>
          <cell r="F2061">
            <v>25</v>
          </cell>
          <cell r="G2061" t="str">
            <v>ML</v>
          </cell>
          <cell r="H2061">
            <v>0.123</v>
          </cell>
          <cell r="I2061" t="str">
            <v>L</v>
          </cell>
          <cell r="J2061" t="str">
            <v>ST</v>
          </cell>
          <cell r="K2061" t="str">
            <v>BDF Surabaya</v>
          </cell>
          <cell r="L2061" t="str">
            <v>0</v>
          </cell>
          <cell r="M2061" t="str">
            <v>30</v>
          </cell>
          <cell r="N2061" t="str">
            <v>8999777012069</v>
          </cell>
          <cell r="O2061" t="str">
            <v>HE</v>
          </cell>
          <cell r="P2061" t="str">
            <v/>
          </cell>
          <cell r="Q2061" t="str">
            <v/>
          </cell>
          <cell r="R2061" t="str">
            <v>8999777012076</v>
          </cell>
          <cell r="S2061" t="str">
            <v>HE</v>
          </cell>
          <cell r="T2061">
            <v>37</v>
          </cell>
          <cell r="U2061">
            <v>37</v>
          </cell>
          <cell r="V2061">
            <v>90</v>
          </cell>
          <cell r="W2061" t="str">
            <v>MM</v>
          </cell>
          <cell r="X2061">
            <v>0</v>
          </cell>
          <cell r="Y2061">
            <v>0</v>
          </cell>
          <cell r="Z2061">
            <v>0</v>
          </cell>
          <cell r="AA2061" t="str">
            <v/>
          </cell>
          <cell r="AB2061">
            <v>240</v>
          </cell>
          <cell r="AC2061">
            <v>196</v>
          </cell>
          <cell r="AD2061">
            <v>110</v>
          </cell>
          <cell r="AE2061" t="str">
            <v>MM</v>
          </cell>
          <cell r="AF2061">
            <v>106</v>
          </cell>
          <cell r="AG2061" t="str">
            <v>G</v>
          </cell>
          <cell r="AH2061">
            <v>0</v>
          </cell>
          <cell r="AI2061" t="str">
            <v/>
          </cell>
          <cell r="AJ2061">
            <v>3.4359999999999999</v>
          </cell>
          <cell r="AK2061" t="str">
            <v>KG</v>
          </cell>
          <cell r="AL2061" t="str">
            <v>19</v>
          </cell>
          <cell r="AM2061" t="str">
            <v>10</v>
          </cell>
          <cell r="AN2061" t="str">
            <v>190</v>
          </cell>
          <cell r="AO2061" t="str">
            <v>5700</v>
          </cell>
        </row>
        <row r="2062">
          <cell r="D2062" t="str">
            <v>83778-04800-13</v>
          </cell>
          <cell r="E2062" t="str">
            <v>NDEO RLL-ON SLV_PRTT 50ML MALE</v>
          </cell>
          <cell r="F2062">
            <v>50</v>
          </cell>
          <cell r="G2062" t="str">
            <v>ML</v>
          </cell>
          <cell r="H2062">
            <v>184.91</v>
          </cell>
          <cell r="I2062" t="str">
            <v>ML</v>
          </cell>
          <cell r="J2062" t="str">
            <v>ST</v>
          </cell>
          <cell r="K2062" t="str">
            <v/>
          </cell>
          <cell r="L2062" t="str">
            <v>6</v>
          </cell>
          <cell r="M2062" t="str">
            <v>24</v>
          </cell>
          <cell r="N2062" t="str">
            <v>8999777004613</v>
          </cell>
          <cell r="O2062" t="str">
            <v>HE</v>
          </cell>
          <cell r="P2062" t="str">
            <v>8999777004620</v>
          </cell>
          <cell r="Q2062" t="str">
            <v>HE</v>
          </cell>
          <cell r="R2062" t="str">
            <v>8999777004637</v>
          </cell>
          <cell r="S2062" t="str">
            <v>HE</v>
          </cell>
          <cell r="T2062">
            <v>41</v>
          </cell>
          <cell r="U2062">
            <v>41</v>
          </cell>
          <cell r="V2062">
            <v>110</v>
          </cell>
          <cell r="W2062" t="str">
            <v>MM</v>
          </cell>
          <cell r="X2062">
            <v>0</v>
          </cell>
          <cell r="Y2062">
            <v>0</v>
          </cell>
          <cell r="Z2062">
            <v>0</v>
          </cell>
          <cell r="AA2062" t="str">
            <v>MM</v>
          </cell>
          <cell r="AB2062">
            <v>258</v>
          </cell>
          <cell r="AC2062">
            <v>171</v>
          </cell>
          <cell r="AD2062">
            <v>128</v>
          </cell>
          <cell r="AE2062" t="str">
            <v>MM</v>
          </cell>
          <cell r="AF2062">
            <v>153.72999999999999</v>
          </cell>
          <cell r="AG2062" t="str">
            <v>G</v>
          </cell>
          <cell r="AH2062">
            <v>0</v>
          </cell>
          <cell r="AI2062" t="str">
            <v>KG</v>
          </cell>
          <cell r="AJ2062">
            <v>3.851</v>
          </cell>
          <cell r="AK2062" t="str">
            <v>KG</v>
          </cell>
          <cell r="AL2062" t="str">
            <v>19</v>
          </cell>
          <cell r="AM2062" t="str">
            <v>8</v>
          </cell>
          <cell r="AN2062" t="str">
            <v>152</v>
          </cell>
          <cell r="AO2062" t="str">
            <v>3648</v>
          </cell>
        </row>
        <row r="2063">
          <cell r="D2063" t="str">
            <v>83778-04800-28</v>
          </cell>
          <cell r="E2063" t="str">
            <v>NDEO RLL-ON SLV_PRTT 50ML ML</v>
          </cell>
          <cell r="F2063">
            <v>50</v>
          </cell>
          <cell r="G2063" t="str">
            <v>ML</v>
          </cell>
          <cell r="H2063">
            <v>0.185</v>
          </cell>
          <cell r="I2063" t="str">
            <v>L</v>
          </cell>
          <cell r="J2063" t="str">
            <v>ST</v>
          </cell>
          <cell r="K2063" t="str">
            <v>BDF Surabaya</v>
          </cell>
          <cell r="L2063" t="str">
            <v>0</v>
          </cell>
          <cell r="M2063" t="str">
            <v>24</v>
          </cell>
          <cell r="N2063" t="str">
            <v>8999777004613</v>
          </cell>
          <cell r="O2063" t="str">
            <v>HE</v>
          </cell>
          <cell r="P2063" t="str">
            <v/>
          </cell>
          <cell r="Q2063" t="str">
            <v/>
          </cell>
          <cell r="R2063" t="str">
            <v>8999777010065</v>
          </cell>
          <cell r="S2063" t="str">
            <v>HE</v>
          </cell>
          <cell r="T2063">
            <v>41</v>
          </cell>
          <cell r="U2063">
            <v>41</v>
          </cell>
          <cell r="V2063">
            <v>110</v>
          </cell>
          <cell r="W2063" t="str">
            <v>MM</v>
          </cell>
          <cell r="X2063">
            <v>0</v>
          </cell>
          <cell r="Y2063">
            <v>0</v>
          </cell>
          <cell r="Z2063">
            <v>0</v>
          </cell>
          <cell r="AA2063" t="str">
            <v/>
          </cell>
          <cell r="AB2063">
            <v>258</v>
          </cell>
          <cell r="AC2063">
            <v>171</v>
          </cell>
          <cell r="AD2063">
            <v>128</v>
          </cell>
          <cell r="AE2063" t="str">
            <v>MM</v>
          </cell>
          <cell r="AF2063">
            <v>153.72999999999999</v>
          </cell>
          <cell r="AG2063" t="str">
            <v>G</v>
          </cell>
          <cell r="AH2063">
            <v>0</v>
          </cell>
          <cell r="AI2063" t="str">
            <v/>
          </cell>
          <cell r="AJ2063">
            <v>3.84</v>
          </cell>
          <cell r="AK2063" t="str">
            <v>KG</v>
          </cell>
          <cell r="AL2063" t="str">
            <v>19</v>
          </cell>
          <cell r="AM2063" t="str">
            <v>8</v>
          </cell>
          <cell r="AN2063" t="str">
            <v>152</v>
          </cell>
          <cell r="AO2063" t="str">
            <v>3648</v>
          </cell>
        </row>
        <row r="2064">
          <cell r="D2064" t="str">
            <v>83779-04800-13</v>
          </cell>
          <cell r="E2064" t="str">
            <v>NDEO RLL-ON MINI SLV_PRTT 25ML</v>
          </cell>
          <cell r="F2064">
            <v>25</v>
          </cell>
          <cell r="G2064" t="str">
            <v>ML</v>
          </cell>
          <cell r="H2064">
            <v>123.21</v>
          </cell>
          <cell r="I2064" t="str">
            <v>ML</v>
          </cell>
          <cell r="J2064" t="str">
            <v>ST</v>
          </cell>
          <cell r="K2064" t="str">
            <v>BDF Surabaya</v>
          </cell>
          <cell r="L2064" t="str">
            <v>6</v>
          </cell>
          <cell r="M2064" t="str">
            <v>30</v>
          </cell>
          <cell r="N2064" t="str">
            <v>8999777004644</v>
          </cell>
          <cell r="O2064" t="str">
            <v>HE</v>
          </cell>
          <cell r="P2064" t="str">
            <v>8999777004651</v>
          </cell>
          <cell r="Q2064" t="str">
            <v>HE</v>
          </cell>
          <cell r="R2064" t="str">
            <v>8999777004668</v>
          </cell>
          <cell r="S2064" t="str">
            <v>HE</v>
          </cell>
          <cell r="T2064">
            <v>37</v>
          </cell>
          <cell r="U2064">
            <v>37</v>
          </cell>
          <cell r="V2064">
            <v>90</v>
          </cell>
          <cell r="W2064" t="str">
            <v>MM</v>
          </cell>
          <cell r="X2064">
            <v>0</v>
          </cell>
          <cell r="Y2064">
            <v>0</v>
          </cell>
          <cell r="Z2064">
            <v>0</v>
          </cell>
          <cell r="AA2064" t="str">
            <v>MM</v>
          </cell>
          <cell r="AB2064">
            <v>240</v>
          </cell>
          <cell r="AC2064">
            <v>196</v>
          </cell>
          <cell r="AD2064">
            <v>110</v>
          </cell>
          <cell r="AE2064" t="str">
            <v>MM</v>
          </cell>
          <cell r="AF2064">
            <v>108.145</v>
          </cell>
          <cell r="AG2064" t="str">
            <v>G</v>
          </cell>
          <cell r="AH2064">
            <v>0</v>
          </cell>
          <cell r="AI2064" t="str">
            <v>KG</v>
          </cell>
          <cell r="AJ2064">
            <v>3.4279999999999999</v>
          </cell>
          <cell r="AK2064" t="str">
            <v>KG</v>
          </cell>
          <cell r="AL2064" t="str">
            <v>19</v>
          </cell>
          <cell r="AM2064" t="str">
            <v>10</v>
          </cell>
          <cell r="AN2064" t="str">
            <v>190</v>
          </cell>
          <cell r="AO2064" t="str">
            <v>5700</v>
          </cell>
        </row>
        <row r="2065">
          <cell r="D2065" t="str">
            <v>83779-04800-28</v>
          </cell>
          <cell r="E2065" t="str">
            <v>NDEO RLL-ON MINI SLV_PRTT 25ML MALE</v>
          </cell>
          <cell r="F2065">
            <v>25</v>
          </cell>
          <cell r="G2065" t="str">
            <v>ML</v>
          </cell>
          <cell r="H2065">
            <v>0.123</v>
          </cell>
          <cell r="I2065" t="str">
            <v>L</v>
          </cell>
          <cell r="J2065" t="str">
            <v>ST</v>
          </cell>
          <cell r="K2065" t="str">
            <v>BDF Surabaya</v>
          </cell>
          <cell r="L2065" t="str">
            <v>0</v>
          </cell>
          <cell r="M2065" t="str">
            <v>30</v>
          </cell>
          <cell r="N2065" t="str">
            <v>8999777004644</v>
          </cell>
          <cell r="O2065" t="str">
            <v>HE</v>
          </cell>
          <cell r="P2065" t="str">
            <v/>
          </cell>
          <cell r="Q2065" t="str">
            <v/>
          </cell>
          <cell r="R2065" t="str">
            <v>8999777010072</v>
          </cell>
          <cell r="S2065" t="str">
            <v>HE</v>
          </cell>
          <cell r="T2065">
            <v>37</v>
          </cell>
          <cell r="U2065">
            <v>37</v>
          </cell>
          <cell r="V2065">
            <v>90</v>
          </cell>
          <cell r="W2065" t="str">
            <v>MM</v>
          </cell>
          <cell r="X2065">
            <v>0</v>
          </cell>
          <cell r="Y2065">
            <v>0</v>
          </cell>
          <cell r="Z2065">
            <v>0</v>
          </cell>
          <cell r="AA2065" t="str">
            <v/>
          </cell>
          <cell r="AB2065">
            <v>240</v>
          </cell>
          <cell r="AC2065">
            <v>196</v>
          </cell>
          <cell r="AD2065">
            <v>110</v>
          </cell>
          <cell r="AE2065" t="str">
            <v>MM</v>
          </cell>
          <cell r="AF2065">
            <v>108.145</v>
          </cell>
          <cell r="AG2065" t="str">
            <v>G</v>
          </cell>
          <cell r="AH2065">
            <v>0</v>
          </cell>
          <cell r="AI2065" t="str">
            <v/>
          </cell>
          <cell r="AJ2065">
            <v>3.4279999999999999</v>
          </cell>
          <cell r="AK2065" t="str">
            <v>KG</v>
          </cell>
          <cell r="AL2065" t="str">
            <v>19</v>
          </cell>
          <cell r="AM2065" t="str">
            <v>10</v>
          </cell>
          <cell r="AN2065" t="str">
            <v>190</v>
          </cell>
          <cell r="AO2065" t="str">
            <v>5700</v>
          </cell>
        </row>
        <row r="2066">
          <cell r="D2066" t="str">
            <v>83781-04800-25</v>
          </cell>
          <cell r="E2066" t="str">
            <v>NDEO RLL-ON SHG_WHT_FML 50ML</v>
          </cell>
          <cell r="F2066">
            <v>50</v>
          </cell>
          <cell r="G2066" t="str">
            <v>ML</v>
          </cell>
          <cell r="H2066">
            <v>0.185</v>
          </cell>
          <cell r="I2066" t="str">
            <v>L</v>
          </cell>
          <cell r="J2066" t="str">
            <v>ST</v>
          </cell>
          <cell r="K2066" t="str">
            <v/>
          </cell>
          <cell r="L2066" t="str">
            <v>6</v>
          </cell>
          <cell r="M2066" t="str">
            <v>24</v>
          </cell>
          <cell r="N2066" t="str">
            <v>8999777007430</v>
          </cell>
          <cell r="O2066" t="str">
            <v>HE</v>
          </cell>
          <cell r="P2066" t="str">
            <v>8999777007447</v>
          </cell>
          <cell r="Q2066" t="str">
            <v>HE</v>
          </cell>
          <cell r="R2066" t="str">
            <v>8999777007454</v>
          </cell>
          <cell r="S2066" t="str">
            <v>HE</v>
          </cell>
          <cell r="T2066">
            <v>41</v>
          </cell>
          <cell r="U2066">
            <v>41</v>
          </cell>
          <cell r="V2066">
            <v>110</v>
          </cell>
          <cell r="W2066" t="str">
            <v>MM</v>
          </cell>
          <cell r="X2066">
            <v>242</v>
          </cell>
          <cell r="Y2066">
            <v>41</v>
          </cell>
          <cell r="Z2066">
            <v>110</v>
          </cell>
          <cell r="AA2066" t="str">
            <v>MM</v>
          </cell>
          <cell r="AB2066">
            <v>250</v>
          </cell>
          <cell r="AC2066">
            <v>163</v>
          </cell>
          <cell r="AD2066">
            <v>112</v>
          </cell>
          <cell r="AE2066" t="str">
            <v>MM</v>
          </cell>
          <cell r="AF2066">
            <v>155.97999999999999</v>
          </cell>
          <cell r="AG2066" t="str">
            <v>G</v>
          </cell>
          <cell r="AH2066">
            <v>0.95</v>
          </cell>
          <cell r="AI2066" t="str">
            <v>KG</v>
          </cell>
          <cell r="AJ2066">
            <v>3.9020000000000001</v>
          </cell>
          <cell r="AK2066" t="str">
            <v>KG</v>
          </cell>
          <cell r="AL2066" t="str">
            <v>19</v>
          </cell>
          <cell r="AM2066" t="str">
            <v>8</v>
          </cell>
          <cell r="AN2066" t="str">
            <v>152</v>
          </cell>
          <cell r="AO2066" t="str">
            <v>3648</v>
          </cell>
        </row>
        <row r="2067">
          <cell r="D2067" t="str">
            <v>83781-04800-27</v>
          </cell>
          <cell r="E2067" t="str">
            <v>NDEO RLL-ON SHG_WHT_FML 50ML</v>
          </cell>
          <cell r="F2067">
            <v>50</v>
          </cell>
          <cell r="G2067" t="str">
            <v>ML</v>
          </cell>
          <cell r="H2067">
            <v>0.185</v>
          </cell>
          <cell r="I2067" t="str">
            <v>L</v>
          </cell>
          <cell r="J2067" t="str">
            <v>ST</v>
          </cell>
          <cell r="K2067" t="str">
            <v>BDF Surabaya</v>
          </cell>
          <cell r="L2067" t="str">
            <v>6</v>
          </cell>
          <cell r="M2067" t="str">
            <v>24</v>
          </cell>
          <cell r="N2067" t="str">
            <v>8999777007430</v>
          </cell>
          <cell r="O2067" t="str">
            <v>HE</v>
          </cell>
          <cell r="P2067" t="str">
            <v>8999777007447</v>
          </cell>
          <cell r="Q2067" t="str">
            <v>HE</v>
          </cell>
          <cell r="R2067" t="str">
            <v>8999777007454</v>
          </cell>
          <cell r="S2067" t="str">
            <v>HE</v>
          </cell>
          <cell r="T2067">
            <v>41</v>
          </cell>
          <cell r="U2067">
            <v>41</v>
          </cell>
          <cell r="V2067">
            <v>110</v>
          </cell>
          <cell r="W2067" t="str">
            <v>MM</v>
          </cell>
          <cell r="X2067">
            <v>0</v>
          </cell>
          <cell r="Y2067">
            <v>0</v>
          </cell>
          <cell r="Z2067">
            <v>0</v>
          </cell>
          <cell r="AA2067" t="str">
            <v>MM</v>
          </cell>
          <cell r="AB2067">
            <v>258</v>
          </cell>
          <cell r="AC2067">
            <v>171</v>
          </cell>
          <cell r="AD2067">
            <v>128</v>
          </cell>
          <cell r="AE2067" t="str">
            <v>MM</v>
          </cell>
          <cell r="AF2067">
            <v>155.97999999999999</v>
          </cell>
          <cell r="AG2067" t="str">
            <v>G</v>
          </cell>
          <cell r="AH2067">
            <v>0</v>
          </cell>
          <cell r="AI2067" t="str">
            <v>KG</v>
          </cell>
          <cell r="AJ2067">
            <v>3.9020000000000001</v>
          </cell>
          <cell r="AK2067" t="str">
            <v>KG</v>
          </cell>
          <cell r="AL2067" t="str">
            <v>19</v>
          </cell>
          <cell r="AM2067" t="str">
            <v>8</v>
          </cell>
          <cell r="AN2067" t="str">
            <v>152</v>
          </cell>
          <cell r="AO2067" t="str">
            <v>3648</v>
          </cell>
        </row>
        <row r="2068">
          <cell r="D2068" t="str">
            <v>83803-04800-90</v>
          </cell>
          <cell r="E2068" t="str">
            <v>NBODY WHT_EVN LTN 125ML</v>
          </cell>
          <cell r="F2068">
            <v>125</v>
          </cell>
          <cell r="G2068" t="str">
            <v>ML</v>
          </cell>
          <cell r="H2068">
            <v>251.1</v>
          </cell>
          <cell r="I2068" t="str">
            <v>ML</v>
          </cell>
          <cell r="J2068" t="str">
            <v>ST</v>
          </cell>
          <cell r="K2068" t="str">
            <v/>
          </cell>
          <cell r="L2068" t="str">
            <v>6</v>
          </cell>
          <cell r="M2068" t="str">
            <v>48</v>
          </cell>
          <cell r="N2068" t="str">
            <v>08999777000042</v>
          </cell>
          <cell r="O2068" t="str">
            <v>HE</v>
          </cell>
          <cell r="P2068" t="str">
            <v>08999777003258</v>
          </cell>
          <cell r="Q2068" t="str">
            <v>IC</v>
          </cell>
          <cell r="R2068" t="str">
            <v>08999777003265</v>
          </cell>
          <cell r="S2068" t="str">
            <v>IC</v>
          </cell>
          <cell r="T2068">
            <v>54</v>
          </cell>
          <cell r="U2068">
            <v>31</v>
          </cell>
          <cell r="V2068">
            <v>150</v>
          </cell>
          <cell r="W2068" t="str">
            <v>MM</v>
          </cell>
          <cell r="X2068">
            <v>0</v>
          </cell>
          <cell r="Y2068">
            <v>0</v>
          </cell>
          <cell r="Z2068">
            <v>0</v>
          </cell>
          <cell r="AA2068" t="str">
            <v>MM</v>
          </cell>
          <cell r="AB2068">
            <v>375</v>
          </cell>
          <cell r="AC2068">
            <v>225</v>
          </cell>
          <cell r="AD2068">
            <v>153</v>
          </cell>
          <cell r="AE2068" t="str">
            <v>MM</v>
          </cell>
          <cell r="AF2068">
            <v>118.52</v>
          </cell>
          <cell r="AG2068" t="str">
            <v>G</v>
          </cell>
          <cell r="AH2068">
            <v>0</v>
          </cell>
          <cell r="AI2068" t="str">
            <v>KG</v>
          </cell>
          <cell r="AJ2068">
            <v>5.9359999999999999</v>
          </cell>
          <cell r="AK2068" t="str">
            <v>KG</v>
          </cell>
          <cell r="AL2068" t="str">
            <v>10</v>
          </cell>
          <cell r="AM2068" t="str">
            <v>7</v>
          </cell>
          <cell r="AN2068" t="str">
            <v>70</v>
          </cell>
          <cell r="AO2068" t="str">
            <v>3360</v>
          </cell>
        </row>
        <row r="2069">
          <cell r="D2069" t="str">
            <v>83804-04800-14</v>
          </cell>
          <cell r="E2069" t="str">
            <v>NBODY WHT_EVN LTN 200ML</v>
          </cell>
          <cell r="F2069">
            <v>200</v>
          </cell>
          <cell r="G2069" t="str">
            <v>ML</v>
          </cell>
          <cell r="H2069">
            <v>399.6</v>
          </cell>
          <cell r="I2069" t="str">
            <v>ML</v>
          </cell>
          <cell r="J2069" t="str">
            <v>ST</v>
          </cell>
          <cell r="K2069" t="str">
            <v/>
          </cell>
          <cell r="L2069" t="str">
            <v>0</v>
          </cell>
          <cell r="M2069" t="str">
            <v>24</v>
          </cell>
          <cell r="N2069" t="str">
            <v>8999777000059</v>
          </cell>
          <cell r="O2069" t="str">
            <v>HE</v>
          </cell>
          <cell r="P2069" t="str">
            <v/>
          </cell>
          <cell r="Q2069" t="str">
            <v/>
          </cell>
          <cell r="R2069" t="str">
            <v>8999777008482</v>
          </cell>
          <cell r="S2069" t="str">
            <v>HE</v>
          </cell>
          <cell r="T2069">
            <v>60</v>
          </cell>
          <cell r="U2069">
            <v>37</v>
          </cell>
          <cell r="V2069">
            <v>180</v>
          </cell>
          <cell r="W2069" t="str">
            <v>MM</v>
          </cell>
          <cell r="X2069">
            <v>0</v>
          </cell>
          <cell r="Y2069">
            <v>0</v>
          </cell>
          <cell r="Z2069">
            <v>0</v>
          </cell>
          <cell r="AA2069" t="str">
            <v/>
          </cell>
          <cell r="AB2069">
            <v>245</v>
          </cell>
          <cell r="AC2069">
            <v>226</v>
          </cell>
          <cell r="AD2069">
            <v>197</v>
          </cell>
          <cell r="AE2069" t="str">
            <v>MM</v>
          </cell>
          <cell r="AF2069">
            <v>226.89</v>
          </cell>
          <cell r="AG2069" t="str">
            <v>G</v>
          </cell>
          <cell r="AH2069">
            <v>0</v>
          </cell>
          <cell r="AI2069" t="str">
            <v/>
          </cell>
          <cell r="AJ2069">
            <v>5.6289999999999996</v>
          </cell>
          <cell r="AK2069" t="str">
            <v>KG</v>
          </cell>
          <cell r="AL2069" t="str">
            <v>14</v>
          </cell>
          <cell r="AM2069" t="str">
            <v>6</v>
          </cell>
          <cell r="AN2069" t="str">
            <v>84</v>
          </cell>
          <cell r="AO2069" t="str">
            <v>2016</v>
          </cell>
        </row>
        <row r="2070">
          <cell r="D2070" t="str">
            <v>83804-04800-90</v>
          </cell>
          <cell r="E2070" t="str">
            <v>NBODY WHT_EVN LTN 200ML</v>
          </cell>
          <cell r="F2070">
            <v>200</v>
          </cell>
          <cell r="G2070" t="str">
            <v>ML</v>
          </cell>
          <cell r="H2070">
            <v>399.6</v>
          </cell>
          <cell r="I2070" t="str">
            <v>ML</v>
          </cell>
          <cell r="J2070" t="str">
            <v>ST</v>
          </cell>
          <cell r="K2070" t="str">
            <v/>
          </cell>
          <cell r="L2070" t="str">
            <v>3</v>
          </cell>
          <cell r="M2070" t="str">
            <v>24</v>
          </cell>
          <cell r="N2070" t="str">
            <v>8999777000059</v>
          </cell>
          <cell r="O2070" t="str">
            <v>HE</v>
          </cell>
          <cell r="P2070" t="str">
            <v>08999777003289</v>
          </cell>
          <cell r="Q2070" t="str">
            <v>IC</v>
          </cell>
          <cell r="R2070" t="str">
            <v>08999777003296</v>
          </cell>
          <cell r="S2070" t="str">
            <v>IC</v>
          </cell>
          <cell r="T2070">
            <v>60</v>
          </cell>
          <cell r="U2070">
            <v>37</v>
          </cell>
          <cell r="V2070">
            <v>180</v>
          </cell>
          <cell r="W2070" t="str">
            <v>MM</v>
          </cell>
          <cell r="X2070">
            <v>0</v>
          </cell>
          <cell r="Y2070">
            <v>0</v>
          </cell>
          <cell r="Z2070">
            <v>0</v>
          </cell>
          <cell r="AA2070" t="str">
            <v>MM</v>
          </cell>
          <cell r="AB2070">
            <v>239</v>
          </cell>
          <cell r="AC2070">
            <v>220</v>
          </cell>
          <cell r="AD2070">
            <v>185</v>
          </cell>
          <cell r="AE2070" t="str">
            <v>MM</v>
          </cell>
          <cell r="AF2070">
            <v>227.55</v>
          </cell>
          <cell r="AG2070" t="str">
            <v>G</v>
          </cell>
          <cell r="AH2070">
            <v>0</v>
          </cell>
          <cell r="AI2070" t="str">
            <v>KG</v>
          </cell>
          <cell r="AJ2070">
            <v>5.6539999999999999</v>
          </cell>
          <cell r="AK2070" t="str">
            <v>KG</v>
          </cell>
          <cell r="AL2070" t="str">
            <v>14</v>
          </cell>
          <cell r="AM2070" t="str">
            <v>6</v>
          </cell>
          <cell r="AN2070" t="str">
            <v>84</v>
          </cell>
          <cell r="AO2070" t="str">
            <v>2016</v>
          </cell>
        </row>
        <row r="2071">
          <cell r="D2071" t="str">
            <v>83807-04800-14</v>
          </cell>
          <cell r="E2071" t="str">
            <v>NBODY WHT_EVN PMP LTN 400ML</v>
          </cell>
          <cell r="F2071">
            <v>400</v>
          </cell>
          <cell r="G2071" t="str">
            <v>ML</v>
          </cell>
          <cell r="H2071">
            <v>784.99199999999996</v>
          </cell>
          <cell r="I2071" t="str">
            <v>ML</v>
          </cell>
          <cell r="J2071" t="str">
            <v>ST</v>
          </cell>
          <cell r="K2071" t="str">
            <v/>
          </cell>
          <cell r="L2071" t="str">
            <v>3</v>
          </cell>
          <cell r="M2071" t="str">
            <v>12</v>
          </cell>
          <cell r="N2071" t="str">
            <v>8999777000271</v>
          </cell>
          <cell r="O2071" t="str">
            <v>HE</v>
          </cell>
          <cell r="P2071" t="str">
            <v>08999777004460</v>
          </cell>
          <cell r="Q2071" t="str">
            <v>IC</v>
          </cell>
          <cell r="R2071" t="str">
            <v>08999777004477</v>
          </cell>
          <cell r="S2071" t="str">
            <v>IC</v>
          </cell>
          <cell r="T2071">
            <v>74</v>
          </cell>
          <cell r="U2071">
            <v>48</v>
          </cell>
          <cell r="V2071">
            <v>221</v>
          </cell>
          <cell r="W2071" t="str">
            <v>MM</v>
          </cell>
          <cell r="X2071">
            <v>147</v>
          </cell>
          <cell r="Y2071">
            <v>74</v>
          </cell>
          <cell r="Z2071">
            <v>221</v>
          </cell>
          <cell r="AA2071" t="str">
            <v>MM</v>
          </cell>
          <cell r="AB2071">
            <v>308</v>
          </cell>
          <cell r="AC2071">
            <v>161</v>
          </cell>
          <cell r="AD2071">
            <v>246</v>
          </cell>
          <cell r="AE2071" t="str">
            <v>MM</v>
          </cell>
          <cell r="AF2071">
            <v>449.41</v>
          </cell>
          <cell r="AG2071" t="str">
            <v>G</v>
          </cell>
          <cell r="AH2071">
            <v>1.355</v>
          </cell>
          <cell r="AI2071" t="str">
            <v>KG</v>
          </cell>
          <cell r="AJ2071">
            <v>5.6520000000000001</v>
          </cell>
          <cell r="AK2071" t="str">
            <v>KG</v>
          </cell>
          <cell r="AL2071" t="str">
            <v>17</v>
          </cell>
          <cell r="AM2071" t="str">
            <v>5</v>
          </cell>
          <cell r="AN2071" t="str">
            <v>85</v>
          </cell>
          <cell r="AO2071" t="str">
            <v>1020</v>
          </cell>
        </row>
        <row r="2072">
          <cell r="D2072" t="str">
            <v>83807-04800-90</v>
          </cell>
          <cell r="E2072" t="str">
            <v>NBODY WHT_EVN PMP LTN 400ML</v>
          </cell>
          <cell r="F2072">
            <v>400</v>
          </cell>
          <cell r="G2072" t="str">
            <v>ML</v>
          </cell>
          <cell r="H2072">
            <v>784.99199999999996</v>
          </cell>
          <cell r="I2072" t="str">
            <v>ML</v>
          </cell>
          <cell r="J2072" t="str">
            <v>ST</v>
          </cell>
          <cell r="K2072" t="str">
            <v/>
          </cell>
          <cell r="L2072" t="str">
            <v>3</v>
          </cell>
          <cell r="M2072" t="str">
            <v>12</v>
          </cell>
          <cell r="N2072" t="str">
            <v>8999777000271</v>
          </cell>
          <cell r="O2072" t="str">
            <v>HE</v>
          </cell>
          <cell r="P2072" t="str">
            <v>08999777004460</v>
          </cell>
          <cell r="Q2072" t="str">
            <v>IC</v>
          </cell>
          <cell r="R2072" t="str">
            <v>08999777004477</v>
          </cell>
          <cell r="S2072" t="str">
            <v>IC</v>
          </cell>
          <cell r="T2072">
            <v>74</v>
          </cell>
          <cell r="U2072">
            <v>48</v>
          </cell>
          <cell r="V2072">
            <v>221</v>
          </cell>
          <cell r="W2072" t="str">
            <v>MM</v>
          </cell>
          <cell r="X2072">
            <v>144</v>
          </cell>
          <cell r="Y2072">
            <v>74</v>
          </cell>
          <cell r="Z2072">
            <v>221</v>
          </cell>
          <cell r="AA2072" t="str">
            <v>MM</v>
          </cell>
          <cell r="AB2072">
            <v>300</v>
          </cell>
          <cell r="AC2072">
            <v>160</v>
          </cell>
          <cell r="AD2072">
            <v>241</v>
          </cell>
          <cell r="AE2072" t="str">
            <v>MM</v>
          </cell>
          <cell r="AF2072">
            <v>448</v>
          </cell>
          <cell r="AG2072" t="str">
            <v>G</v>
          </cell>
          <cell r="AH2072">
            <v>1.3440000000000001</v>
          </cell>
          <cell r="AI2072" t="str">
            <v>KG</v>
          </cell>
          <cell r="AJ2072">
            <v>5.6349999999999998</v>
          </cell>
          <cell r="AK2072" t="str">
            <v>KG</v>
          </cell>
          <cell r="AL2072" t="str">
            <v>17</v>
          </cell>
          <cell r="AM2072" t="str">
            <v>3</v>
          </cell>
          <cell r="AN2072" t="str">
            <v>51</v>
          </cell>
          <cell r="AO2072" t="str">
            <v>612</v>
          </cell>
        </row>
        <row r="2073">
          <cell r="D2073" t="str">
            <v>83818-04800-15</v>
          </cell>
          <cell r="E2073" t="str">
            <v>NBODY WHT SUN_SRM SPF33 70ML</v>
          </cell>
          <cell r="F2073">
            <v>70</v>
          </cell>
          <cell r="G2073" t="str">
            <v>ML</v>
          </cell>
          <cell r="H2073">
            <v>0.25900000000000001</v>
          </cell>
          <cell r="I2073" t="str">
            <v>L</v>
          </cell>
          <cell r="J2073" t="str">
            <v>ST</v>
          </cell>
          <cell r="K2073" t="str">
            <v/>
          </cell>
          <cell r="L2073" t="str">
            <v>6</v>
          </cell>
          <cell r="M2073" t="str">
            <v>48</v>
          </cell>
          <cell r="N2073" t="str">
            <v>8999777007027</v>
          </cell>
          <cell r="O2073" t="str">
            <v>HE</v>
          </cell>
          <cell r="P2073" t="str">
            <v>8999777006419</v>
          </cell>
          <cell r="Q2073" t="str">
            <v>HE</v>
          </cell>
          <cell r="R2073" t="str">
            <v>8999777006426</v>
          </cell>
          <cell r="S2073" t="str">
            <v>HE</v>
          </cell>
          <cell r="T2073">
            <v>60</v>
          </cell>
          <cell r="U2073">
            <v>32</v>
          </cell>
          <cell r="V2073">
            <v>135</v>
          </cell>
          <cell r="W2073" t="str">
            <v>MM</v>
          </cell>
          <cell r="X2073">
            <v>0</v>
          </cell>
          <cell r="Y2073">
            <v>0</v>
          </cell>
          <cell r="Z2073">
            <v>0</v>
          </cell>
          <cell r="AA2073" t="str">
            <v>MM</v>
          </cell>
          <cell r="AB2073">
            <v>330</v>
          </cell>
          <cell r="AC2073">
            <v>260</v>
          </cell>
          <cell r="AD2073">
            <v>140</v>
          </cell>
          <cell r="AE2073" t="str">
            <v>MM</v>
          </cell>
          <cell r="AF2073">
            <v>84.242000000000004</v>
          </cell>
          <cell r="AG2073" t="str">
            <v>G</v>
          </cell>
          <cell r="AH2073">
            <v>0</v>
          </cell>
          <cell r="AI2073" t="str">
            <v>KG</v>
          </cell>
          <cell r="AJ2073">
            <v>4.3550000000000004</v>
          </cell>
          <cell r="AK2073" t="str">
            <v>KG</v>
          </cell>
          <cell r="AL2073" t="str">
            <v>8</v>
          </cell>
          <cell r="AM2073" t="str">
            <v>5</v>
          </cell>
          <cell r="AN2073" t="str">
            <v>40</v>
          </cell>
          <cell r="AO2073" t="str">
            <v>1920</v>
          </cell>
        </row>
        <row r="2074">
          <cell r="D2074" t="str">
            <v>83821-04800-15</v>
          </cell>
          <cell r="E2074" t="str">
            <v>NBODY WHT SUN_SRM 180ML</v>
          </cell>
          <cell r="F2074">
            <v>180</v>
          </cell>
          <cell r="G2074" t="str">
            <v>ML</v>
          </cell>
          <cell r="H2074">
            <v>0.8</v>
          </cell>
          <cell r="I2074" t="str">
            <v>L</v>
          </cell>
          <cell r="J2074" t="str">
            <v>ST</v>
          </cell>
          <cell r="K2074" t="str">
            <v/>
          </cell>
          <cell r="L2074" t="str">
            <v>6</v>
          </cell>
          <cell r="M2074" t="str">
            <v>24</v>
          </cell>
          <cell r="N2074" t="str">
            <v>8999777007058</v>
          </cell>
          <cell r="O2074" t="str">
            <v>HE</v>
          </cell>
          <cell r="P2074" t="str">
            <v>8999777006549</v>
          </cell>
          <cell r="Q2074" t="str">
            <v>HE</v>
          </cell>
          <cell r="R2074" t="str">
            <v>8999777006556</v>
          </cell>
          <cell r="S2074" t="str">
            <v>HE</v>
          </cell>
          <cell r="T2074">
            <v>80</v>
          </cell>
          <cell r="U2074">
            <v>50</v>
          </cell>
          <cell r="V2074">
            <v>200</v>
          </cell>
          <cell r="W2074" t="str">
            <v>MM</v>
          </cell>
          <cell r="X2074">
            <v>0</v>
          </cell>
          <cell r="Y2074">
            <v>0</v>
          </cell>
          <cell r="Z2074">
            <v>0</v>
          </cell>
          <cell r="AA2074" t="str">
            <v>MM</v>
          </cell>
          <cell r="AB2074">
            <v>308</v>
          </cell>
          <cell r="AC2074">
            <v>210</v>
          </cell>
          <cell r="AD2074">
            <v>204</v>
          </cell>
          <cell r="AE2074" t="str">
            <v>MM</v>
          </cell>
          <cell r="AF2074">
            <v>208.238</v>
          </cell>
          <cell r="AG2074" t="str">
            <v>G</v>
          </cell>
          <cell r="AH2074">
            <v>0</v>
          </cell>
          <cell r="AI2074" t="str">
            <v>KG</v>
          </cell>
          <cell r="AJ2074">
            <v>5.3289999999999997</v>
          </cell>
          <cell r="AK2074" t="str">
            <v>KG</v>
          </cell>
          <cell r="AL2074" t="str">
            <v>12</v>
          </cell>
          <cell r="AM2074" t="str">
            <v>3</v>
          </cell>
          <cell r="AN2074" t="str">
            <v>36</v>
          </cell>
          <cell r="AO2074" t="str">
            <v>864</v>
          </cell>
        </row>
        <row r="2075">
          <cell r="D2075" t="str">
            <v>83821-04800-37</v>
          </cell>
          <cell r="E2075" t="str">
            <v>NBODY WHT SUN_SRM 180ML</v>
          </cell>
          <cell r="F2075">
            <v>180</v>
          </cell>
          <cell r="G2075" t="str">
            <v>ML</v>
          </cell>
          <cell r="H2075">
            <v>0.67900000000000005</v>
          </cell>
          <cell r="I2075" t="str">
            <v>L</v>
          </cell>
          <cell r="J2075" t="str">
            <v>ST</v>
          </cell>
          <cell r="K2075" t="str">
            <v>BDF Surabaya</v>
          </cell>
          <cell r="L2075" t="str">
            <v>0</v>
          </cell>
          <cell r="M2075" t="str">
            <v>24</v>
          </cell>
          <cell r="N2075" t="str">
            <v>8999777007058</v>
          </cell>
          <cell r="O2075" t="str">
            <v>HE</v>
          </cell>
          <cell r="P2075" t="str">
            <v/>
          </cell>
          <cell r="Q2075" t="str">
            <v/>
          </cell>
          <cell r="R2075" t="str">
            <v>8999777006556</v>
          </cell>
          <cell r="S2075" t="str">
            <v>HE</v>
          </cell>
          <cell r="T2075">
            <v>75</v>
          </cell>
          <cell r="U2075">
            <v>50</v>
          </cell>
          <cell r="V2075">
            <v>181</v>
          </cell>
          <cell r="W2075" t="str">
            <v>MM</v>
          </cell>
          <cell r="X2075">
            <v>0</v>
          </cell>
          <cell r="Y2075">
            <v>0</v>
          </cell>
          <cell r="Z2075">
            <v>0</v>
          </cell>
          <cell r="AA2075" t="str">
            <v/>
          </cell>
          <cell r="AB2075">
            <v>316</v>
          </cell>
          <cell r="AC2075">
            <v>218</v>
          </cell>
          <cell r="AD2075">
            <v>220</v>
          </cell>
          <cell r="AE2075" t="str">
            <v>MM</v>
          </cell>
          <cell r="AF2075">
            <v>208.238</v>
          </cell>
          <cell r="AG2075" t="str">
            <v>G</v>
          </cell>
          <cell r="AH2075">
            <v>0</v>
          </cell>
          <cell r="AI2075" t="str">
            <v/>
          </cell>
          <cell r="AJ2075">
            <v>5.3289999999999997</v>
          </cell>
          <cell r="AK2075" t="str">
            <v>KG</v>
          </cell>
          <cell r="AL2075" t="str">
            <v>12</v>
          </cell>
          <cell r="AM2075" t="str">
            <v>4</v>
          </cell>
          <cell r="AN2075" t="str">
            <v>48</v>
          </cell>
          <cell r="AO2075" t="str">
            <v>1152</v>
          </cell>
        </row>
        <row r="2076">
          <cell r="D2076" t="str">
            <v>83837-04800-15</v>
          </cell>
          <cell r="E2076" t="str">
            <v>NBODY WHT SRM SPF33 180ML</v>
          </cell>
          <cell r="F2076">
            <v>180</v>
          </cell>
          <cell r="G2076" t="str">
            <v>ML</v>
          </cell>
          <cell r="H2076">
            <v>678.75</v>
          </cell>
          <cell r="I2076" t="str">
            <v>ML</v>
          </cell>
          <cell r="J2076" t="str">
            <v>ST</v>
          </cell>
          <cell r="K2076" t="str">
            <v/>
          </cell>
          <cell r="L2076" t="str">
            <v>0</v>
          </cell>
          <cell r="M2076" t="str">
            <v>24</v>
          </cell>
          <cell r="N2076" t="str">
            <v>4005808713257</v>
          </cell>
          <cell r="O2076" t="str">
            <v>HE</v>
          </cell>
          <cell r="P2076" t="str">
            <v/>
          </cell>
          <cell r="Q2076" t="str">
            <v/>
          </cell>
          <cell r="R2076" t="str">
            <v>8999777008499</v>
          </cell>
          <cell r="S2076" t="str">
            <v>HE</v>
          </cell>
          <cell r="T2076">
            <v>75</v>
          </cell>
          <cell r="U2076">
            <v>50</v>
          </cell>
          <cell r="V2076">
            <v>181</v>
          </cell>
          <cell r="W2076" t="str">
            <v>MM</v>
          </cell>
          <cell r="X2076">
            <v>0</v>
          </cell>
          <cell r="Y2076">
            <v>0</v>
          </cell>
          <cell r="Z2076">
            <v>0</v>
          </cell>
          <cell r="AA2076" t="str">
            <v/>
          </cell>
          <cell r="AB2076">
            <v>316</v>
          </cell>
          <cell r="AC2076">
            <v>218</v>
          </cell>
          <cell r="AD2076">
            <v>220</v>
          </cell>
          <cell r="AE2076" t="str">
            <v>MM</v>
          </cell>
          <cell r="AF2076">
            <v>208.238</v>
          </cell>
          <cell r="AG2076" t="str">
            <v>G</v>
          </cell>
          <cell r="AH2076">
            <v>0</v>
          </cell>
          <cell r="AI2076" t="str">
            <v/>
          </cell>
          <cell r="AJ2076">
            <v>5.3220000000000001</v>
          </cell>
          <cell r="AK2076" t="str">
            <v>KG</v>
          </cell>
          <cell r="AL2076" t="str">
            <v>12</v>
          </cell>
          <cell r="AM2076" t="str">
            <v>3</v>
          </cell>
          <cell r="AN2076" t="str">
            <v>36</v>
          </cell>
          <cell r="AO2076" t="str">
            <v>864</v>
          </cell>
        </row>
        <row r="2077">
          <cell r="D2077" t="str">
            <v>83837-04800-37</v>
          </cell>
          <cell r="E2077" t="str">
            <v>NBODY WHT SRM SPF33 180ML</v>
          </cell>
          <cell r="F2077">
            <v>180</v>
          </cell>
          <cell r="G2077" t="str">
            <v>ML</v>
          </cell>
          <cell r="H2077">
            <v>0.67900000000000005</v>
          </cell>
          <cell r="I2077" t="str">
            <v>L</v>
          </cell>
          <cell r="J2077" t="str">
            <v>ST</v>
          </cell>
          <cell r="K2077" t="str">
            <v>BDF Surabaya</v>
          </cell>
          <cell r="L2077" t="str">
            <v>0</v>
          </cell>
          <cell r="M2077" t="str">
            <v>24</v>
          </cell>
          <cell r="N2077" t="str">
            <v>4005808713257</v>
          </cell>
          <cell r="O2077" t="str">
            <v>HE</v>
          </cell>
          <cell r="P2077" t="str">
            <v/>
          </cell>
          <cell r="Q2077" t="str">
            <v/>
          </cell>
          <cell r="R2077" t="str">
            <v>8999777008499</v>
          </cell>
          <cell r="S2077" t="str">
            <v>HE</v>
          </cell>
          <cell r="T2077">
            <v>75</v>
          </cell>
          <cell r="U2077">
            <v>50</v>
          </cell>
          <cell r="V2077">
            <v>181</v>
          </cell>
          <cell r="W2077" t="str">
            <v>MM</v>
          </cell>
          <cell r="X2077">
            <v>0</v>
          </cell>
          <cell r="Y2077">
            <v>0</v>
          </cell>
          <cell r="Z2077">
            <v>0</v>
          </cell>
          <cell r="AA2077" t="str">
            <v/>
          </cell>
          <cell r="AB2077">
            <v>316</v>
          </cell>
          <cell r="AC2077">
            <v>218</v>
          </cell>
          <cell r="AD2077">
            <v>220</v>
          </cell>
          <cell r="AE2077" t="str">
            <v>MM</v>
          </cell>
          <cell r="AF2077">
            <v>208.238</v>
          </cell>
          <cell r="AG2077" t="str">
            <v>G</v>
          </cell>
          <cell r="AH2077">
            <v>0</v>
          </cell>
          <cell r="AI2077" t="str">
            <v/>
          </cell>
          <cell r="AJ2077">
            <v>5.3220000000000001</v>
          </cell>
          <cell r="AK2077" t="str">
            <v>KG</v>
          </cell>
          <cell r="AL2077" t="str">
            <v>12</v>
          </cell>
          <cell r="AM2077" t="str">
            <v>4</v>
          </cell>
          <cell r="AN2077" t="str">
            <v>48</v>
          </cell>
          <cell r="AO2077" t="str">
            <v>1152</v>
          </cell>
        </row>
        <row r="2078">
          <cell r="D2078" t="str">
            <v>83837-04801-15</v>
          </cell>
          <cell r="E2078" t="str">
            <v>NBODY EXT WHT SRM SPF33 180ML_MM MTKA</v>
          </cell>
          <cell r="F2078">
            <v>0</v>
          </cell>
          <cell r="G2078" t="str">
            <v/>
          </cell>
          <cell r="H2078">
            <v>0.67900000000000005</v>
          </cell>
          <cell r="I2078" t="str">
            <v>L</v>
          </cell>
          <cell r="J2078" t="str">
            <v>ST</v>
          </cell>
          <cell r="K2078" t="str">
            <v/>
          </cell>
          <cell r="L2078" t="str">
            <v>0</v>
          </cell>
          <cell r="M2078" t="str">
            <v>24</v>
          </cell>
          <cell r="N2078" t="str">
            <v>4005808713257</v>
          </cell>
          <cell r="O2078" t="str">
            <v>HE</v>
          </cell>
          <cell r="P2078" t="str">
            <v/>
          </cell>
          <cell r="Q2078" t="str">
            <v/>
          </cell>
          <cell r="R2078" t="str">
            <v>8999777008499</v>
          </cell>
          <cell r="S2078" t="str">
            <v>HE</v>
          </cell>
          <cell r="T2078">
            <v>75</v>
          </cell>
          <cell r="U2078">
            <v>50</v>
          </cell>
          <cell r="V2078">
            <v>181</v>
          </cell>
          <cell r="W2078" t="str">
            <v>MM</v>
          </cell>
          <cell r="X2078">
            <v>0</v>
          </cell>
          <cell r="Y2078">
            <v>0</v>
          </cell>
          <cell r="Z2078">
            <v>0</v>
          </cell>
          <cell r="AA2078" t="str">
            <v/>
          </cell>
          <cell r="AB2078">
            <v>316</v>
          </cell>
          <cell r="AC2078">
            <v>218</v>
          </cell>
          <cell r="AD2078">
            <v>220</v>
          </cell>
          <cell r="AE2078" t="str">
            <v>MM</v>
          </cell>
          <cell r="AF2078">
            <v>208.238</v>
          </cell>
          <cell r="AG2078" t="str">
            <v>G</v>
          </cell>
          <cell r="AH2078">
            <v>0</v>
          </cell>
          <cell r="AI2078" t="str">
            <v/>
          </cell>
          <cell r="AJ2078">
            <v>5.3220000000000001</v>
          </cell>
          <cell r="AK2078" t="str">
            <v>KG</v>
          </cell>
          <cell r="AL2078" t="str">
            <v>12</v>
          </cell>
          <cell r="AM2078" t="str">
            <v>3</v>
          </cell>
          <cell r="AN2078" t="str">
            <v>36</v>
          </cell>
          <cell r="AO2078" t="str">
            <v>864</v>
          </cell>
        </row>
        <row r="2079">
          <cell r="D2079" t="str">
            <v>83837-04801-37</v>
          </cell>
          <cell r="E2079" t="str">
            <v>NBODY EXT WHT SRM SPF33 180ML_MM MTKA</v>
          </cell>
          <cell r="F2079">
            <v>0</v>
          </cell>
          <cell r="G2079" t="str">
            <v/>
          </cell>
          <cell r="H2079">
            <v>0.67900000000000005</v>
          </cell>
          <cell r="I2079" t="str">
            <v>L</v>
          </cell>
          <cell r="J2079" t="str">
            <v>ST</v>
          </cell>
          <cell r="K2079" t="str">
            <v>BDF Surabaya</v>
          </cell>
          <cell r="L2079" t="str">
            <v>0</v>
          </cell>
          <cell r="M2079" t="str">
            <v>24</v>
          </cell>
          <cell r="N2079" t="str">
            <v>4005808713257</v>
          </cell>
          <cell r="O2079" t="str">
            <v>HE</v>
          </cell>
          <cell r="P2079" t="str">
            <v/>
          </cell>
          <cell r="Q2079" t="str">
            <v/>
          </cell>
          <cell r="R2079" t="str">
            <v>8999777008499</v>
          </cell>
          <cell r="S2079" t="str">
            <v>HE</v>
          </cell>
          <cell r="T2079">
            <v>75</v>
          </cell>
          <cell r="U2079">
            <v>50</v>
          </cell>
          <cell r="V2079">
            <v>181</v>
          </cell>
          <cell r="W2079" t="str">
            <v>MM</v>
          </cell>
          <cell r="X2079">
            <v>0</v>
          </cell>
          <cell r="Y2079">
            <v>0</v>
          </cell>
          <cell r="Z2079">
            <v>0</v>
          </cell>
          <cell r="AA2079" t="str">
            <v/>
          </cell>
          <cell r="AB2079">
            <v>316</v>
          </cell>
          <cell r="AC2079">
            <v>218</v>
          </cell>
          <cell r="AD2079">
            <v>220</v>
          </cell>
          <cell r="AE2079" t="str">
            <v>MM</v>
          </cell>
          <cell r="AF2079">
            <v>208.238</v>
          </cell>
          <cell r="AG2079" t="str">
            <v>G</v>
          </cell>
          <cell r="AH2079">
            <v>0</v>
          </cell>
          <cell r="AI2079" t="str">
            <v/>
          </cell>
          <cell r="AJ2079">
            <v>5.3220000000000001</v>
          </cell>
          <cell r="AK2079" t="str">
            <v>KG</v>
          </cell>
          <cell r="AL2079" t="str">
            <v>12</v>
          </cell>
          <cell r="AM2079" t="str">
            <v>5</v>
          </cell>
          <cell r="AN2079" t="str">
            <v>60</v>
          </cell>
          <cell r="AO2079" t="str">
            <v>1440</v>
          </cell>
        </row>
        <row r="2080">
          <cell r="D2080" t="str">
            <v>83853-04800-37</v>
          </cell>
          <cell r="E2080" t="str">
            <v>NBODY WHT_EVN EXT_LTN 100ML</v>
          </cell>
          <cell r="F2080">
            <v>100</v>
          </cell>
          <cell r="G2080" t="str">
            <v>ML</v>
          </cell>
          <cell r="H2080">
            <v>0.251</v>
          </cell>
          <cell r="I2080" t="str">
            <v>L</v>
          </cell>
          <cell r="J2080" t="str">
            <v>ST</v>
          </cell>
          <cell r="K2080" t="str">
            <v>BDF Surabaya</v>
          </cell>
          <cell r="L2080" t="str">
            <v>0</v>
          </cell>
          <cell r="M2080" t="str">
            <v>48</v>
          </cell>
          <cell r="N2080" t="str">
            <v>8999777009625</v>
          </cell>
          <cell r="O2080" t="str">
            <v>HE</v>
          </cell>
          <cell r="P2080" t="str">
            <v/>
          </cell>
          <cell r="Q2080" t="str">
            <v/>
          </cell>
          <cell r="R2080" t="str">
            <v>8999777009632</v>
          </cell>
          <cell r="S2080" t="str">
            <v>HE</v>
          </cell>
          <cell r="T2080">
            <v>54</v>
          </cell>
          <cell r="U2080">
            <v>31</v>
          </cell>
          <cell r="V2080">
            <v>150</v>
          </cell>
          <cell r="W2080" t="str">
            <v>MM</v>
          </cell>
          <cell r="X2080">
            <v>0</v>
          </cell>
          <cell r="Y2080">
            <v>0</v>
          </cell>
          <cell r="Z2080">
            <v>0</v>
          </cell>
          <cell r="AA2080" t="str">
            <v/>
          </cell>
          <cell r="AB2080">
            <v>381</v>
          </cell>
          <cell r="AC2080">
            <v>228</v>
          </cell>
          <cell r="AD2080">
            <v>165</v>
          </cell>
          <cell r="AE2080" t="str">
            <v>MM</v>
          </cell>
          <cell r="AF2080">
            <v>118.52</v>
          </cell>
          <cell r="AG2080" t="str">
            <v>G</v>
          </cell>
          <cell r="AH2080">
            <v>0</v>
          </cell>
          <cell r="AI2080" t="str">
            <v/>
          </cell>
          <cell r="AJ2080">
            <v>5.9359999999999999</v>
          </cell>
          <cell r="AK2080" t="str">
            <v>KG</v>
          </cell>
          <cell r="AL2080" t="str">
            <v>10</v>
          </cell>
          <cell r="AM2080" t="str">
            <v>7</v>
          </cell>
          <cell r="AN2080" t="str">
            <v>70</v>
          </cell>
          <cell r="AO2080" t="str">
            <v>3360</v>
          </cell>
        </row>
        <row r="2081">
          <cell r="D2081" t="str">
            <v>83862-04800-92</v>
          </cell>
          <cell r="E2081" t="str">
            <v>NBODY ESS INT_MSE_SRM 75ML</v>
          </cell>
          <cell r="F2081">
            <v>75</v>
          </cell>
          <cell r="G2081" t="str">
            <v>ML</v>
          </cell>
          <cell r="H2081">
            <v>0.25900000000000001</v>
          </cell>
          <cell r="I2081" t="str">
            <v>L</v>
          </cell>
          <cell r="J2081" t="str">
            <v>ST</v>
          </cell>
          <cell r="K2081" t="str">
            <v>BDF Surabaya</v>
          </cell>
          <cell r="L2081" t="str">
            <v>6</v>
          </cell>
          <cell r="M2081" t="str">
            <v>48</v>
          </cell>
          <cell r="N2081" t="str">
            <v>8999777000387</v>
          </cell>
          <cell r="O2081" t="str">
            <v>HE</v>
          </cell>
          <cell r="P2081" t="str">
            <v>8999777000417</v>
          </cell>
          <cell r="Q2081" t="str">
            <v>HE</v>
          </cell>
          <cell r="R2081" t="str">
            <v>8999777000431</v>
          </cell>
          <cell r="S2081" t="str">
            <v>HE</v>
          </cell>
          <cell r="T2081">
            <v>60</v>
          </cell>
          <cell r="U2081">
            <v>32</v>
          </cell>
          <cell r="V2081">
            <v>135</v>
          </cell>
          <cell r="W2081" t="str">
            <v>MM</v>
          </cell>
          <cell r="X2081">
            <v>0</v>
          </cell>
          <cell r="Y2081">
            <v>0</v>
          </cell>
          <cell r="Z2081">
            <v>0</v>
          </cell>
          <cell r="AA2081" t="str">
            <v>MM</v>
          </cell>
          <cell r="AB2081">
            <v>330</v>
          </cell>
          <cell r="AC2081">
            <v>260</v>
          </cell>
          <cell r="AD2081">
            <v>140</v>
          </cell>
          <cell r="AE2081" t="str">
            <v>MM</v>
          </cell>
          <cell r="AF2081">
            <v>89.254999999999995</v>
          </cell>
          <cell r="AG2081" t="str">
            <v>G</v>
          </cell>
          <cell r="AH2081">
            <v>0</v>
          </cell>
          <cell r="AI2081" t="str">
            <v>KG</v>
          </cell>
          <cell r="AJ2081">
            <v>4.5960000000000001</v>
          </cell>
          <cell r="AK2081" t="str">
            <v>KG</v>
          </cell>
          <cell r="AL2081" t="str">
            <v>8</v>
          </cell>
          <cell r="AM2081" t="str">
            <v>8</v>
          </cell>
          <cell r="AN2081" t="str">
            <v>64</v>
          </cell>
          <cell r="AO2081" t="str">
            <v>3072</v>
          </cell>
        </row>
        <row r="2082">
          <cell r="D2082" t="str">
            <v>83863-04800-92</v>
          </cell>
          <cell r="E2082" t="str">
            <v>NBODY ESS INT_MSE_SRM 200ML</v>
          </cell>
          <cell r="F2082">
            <v>200</v>
          </cell>
          <cell r="G2082" t="str">
            <v>ML</v>
          </cell>
          <cell r="H2082">
            <v>800</v>
          </cell>
          <cell r="I2082" t="str">
            <v>ML</v>
          </cell>
          <cell r="J2082" t="str">
            <v>ST</v>
          </cell>
          <cell r="K2082" t="str">
            <v>BDF Surabaya</v>
          </cell>
          <cell r="L2082" t="str">
            <v>6</v>
          </cell>
          <cell r="M2082" t="str">
            <v>24</v>
          </cell>
          <cell r="N2082" t="str">
            <v>8999777000448</v>
          </cell>
          <cell r="O2082" t="str">
            <v>HE</v>
          </cell>
          <cell r="P2082" t="str">
            <v>8999777000479</v>
          </cell>
          <cell r="Q2082" t="str">
            <v>HE</v>
          </cell>
          <cell r="R2082" t="str">
            <v>8999777000509</v>
          </cell>
          <cell r="S2082" t="str">
            <v>HE</v>
          </cell>
          <cell r="T2082">
            <v>80</v>
          </cell>
          <cell r="U2082">
            <v>50</v>
          </cell>
          <cell r="V2082">
            <v>200</v>
          </cell>
          <cell r="W2082" t="str">
            <v>MM</v>
          </cell>
          <cell r="X2082">
            <v>0</v>
          </cell>
          <cell r="Y2082">
            <v>0</v>
          </cell>
          <cell r="Z2082">
            <v>0</v>
          </cell>
          <cell r="AA2082" t="str">
            <v>MM</v>
          </cell>
          <cell r="AB2082">
            <v>308</v>
          </cell>
          <cell r="AC2082">
            <v>210</v>
          </cell>
          <cell r="AD2082">
            <v>204</v>
          </cell>
          <cell r="AE2082" t="str">
            <v>MM</v>
          </cell>
          <cell r="AF2082">
            <v>223.36</v>
          </cell>
          <cell r="AG2082" t="str">
            <v>G</v>
          </cell>
          <cell r="AH2082">
            <v>0</v>
          </cell>
          <cell r="AI2082" t="str">
            <v>KG</v>
          </cell>
          <cell r="AJ2082">
            <v>5.6849999999999996</v>
          </cell>
          <cell r="AK2082" t="str">
            <v>KG</v>
          </cell>
          <cell r="AL2082" t="str">
            <v>12</v>
          </cell>
          <cell r="AM2082" t="str">
            <v>4</v>
          </cell>
          <cell r="AN2082" t="str">
            <v>48</v>
          </cell>
          <cell r="AO2082" t="str">
            <v>1152</v>
          </cell>
        </row>
        <row r="2083">
          <cell r="D2083" t="str">
            <v>83922-04800-13</v>
          </cell>
          <cell r="E2083" t="str">
            <v>NMEN FC_CR CRM_SKN_CR 75ML TIN</v>
          </cell>
          <cell r="F2083">
            <v>75</v>
          </cell>
          <cell r="G2083" t="str">
            <v>ML</v>
          </cell>
          <cell r="H2083">
            <v>134.47999999999999</v>
          </cell>
          <cell r="I2083" t="str">
            <v>ML</v>
          </cell>
          <cell r="J2083" t="str">
            <v>ST</v>
          </cell>
          <cell r="K2083" t="str">
            <v/>
          </cell>
          <cell r="L2083" t="str">
            <v>3</v>
          </cell>
          <cell r="M2083" t="str">
            <v>48</v>
          </cell>
          <cell r="N2083" t="str">
            <v>8999777012373</v>
          </cell>
          <cell r="O2083" t="str">
            <v>HE</v>
          </cell>
          <cell r="P2083" t="str">
            <v>8999777012380</v>
          </cell>
          <cell r="Q2083" t="str">
            <v>HE</v>
          </cell>
          <cell r="R2083" t="str">
            <v>18850029020089</v>
          </cell>
          <cell r="S2083" t="str">
            <v>IC</v>
          </cell>
          <cell r="T2083">
            <v>82</v>
          </cell>
          <cell r="U2083">
            <v>82</v>
          </cell>
          <cell r="V2083">
            <v>20</v>
          </cell>
          <cell r="W2083" t="str">
            <v>MM</v>
          </cell>
          <cell r="X2083">
            <v>0</v>
          </cell>
          <cell r="Y2083">
            <v>0</v>
          </cell>
          <cell r="Z2083">
            <v>0</v>
          </cell>
          <cell r="AA2083" t="str">
            <v>MM</v>
          </cell>
          <cell r="AB2083">
            <v>0</v>
          </cell>
          <cell r="AC2083">
            <v>0</v>
          </cell>
          <cell r="AD2083">
            <v>0</v>
          </cell>
          <cell r="AE2083" t="str">
            <v>MM</v>
          </cell>
          <cell r="AF2083">
            <v>90</v>
          </cell>
          <cell r="AG2083" t="str">
            <v>G</v>
          </cell>
          <cell r="AH2083">
            <v>0</v>
          </cell>
          <cell r="AI2083" t="str">
            <v>KG</v>
          </cell>
          <cell r="AJ2083">
            <v>0</v>
          </cell>
          <cell r="AK2083" t="str">
            <v>KG</v>
          </cell>
          <cell r="AL2083" t="str">
            <v>0</v>
          </cell>
          <cell r="AM2083" t="str">
            <v>0</v>
          </cell>
          <cell r="AN2083" t="str">
            <v>0</v>
          </cell>
          <cell r="AO2083" t="str">
            <v>0</v>
          </cell>
        </row>
        <row r="2084">
          <cell r="D2084" t="str">
            <v>83923-04800-13</v>
          </cell>
          <cell r="E2084" t="str">
            <v>NMEN FC_CR CRM_SKN_CR 30ML TIN</v>
          </cell>
          <cell r="F2084">
            <v>30</v>
          </cell>
          <cell r="G2084" t="str">
            <v>ML</v>
          </cell>
          <cell r="H2084">
            <v>0</v>
          </cell>
          <cell r="I2084" t="str">
            <v/>
          </cell>
          <cell r="J2084" t="str">
            <v>ST</v>
          </cell>
          <cell r="K2084" t="str">
            <v/>
          </cell>
          <cell r="L2084" t="str">
            <v>0</v>
          </cell>
          <cell r="M2084" t="str">
            <v>0</v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>
            <v>0</v>
          </cell>
          <cell r="U2084">
            <v>0</v>
          </cell>
          <cell r="V2084">
            <v>0</v>
          </cell>
          <cell r="W2084" t="str">
            <v/>
          </cell>
          <cell r="X2084">
            <v>0</v>
          </cell>
          <cell r="Y2084">
            <v>0</v>
          </cell>
          <cell r="Z2084">
            <v>0</v>
          </cell>
          <cell r="AA2084" t="str">
            <v/>
          </cell>
          <cell r="AB2084">
            <v>0</v>
          </cell>
          <cell r="AC2084">
            <v>0</v>
          </cell>
          <cell r="AD2084">
            <v>0</v>
          </cell>
          <cell r="AE2084" t="str">
            <v/>
          </cell>
          <cell r="AF2084">
            <v>0</v>
          </cell>
          <cell r="AG2084" t="str">
            <v>G</v>
          </cell>
          <cell r="AH2084">
            <v>0</v>
          </cell>
          <cell r="AI2084" t="str">
            <v/>
          </cell>
          <cell r="AJ2084">
            <v>0</v>
          </cell>
          <cell r="AK2084" t="str">
            <v/>
          </cell>
          <cell r="AL2084" t="str">
            <v>0</v>
          </cell>
          <cell r="AM2084" t="str">
            <v>0</v>
          </cell>
          <cell r="AN2084" t="str">
            <v>0</v>
          </cell>
          <cell r="AO2084" t="str">
            <v>0</v>
          </cell>
        </row>
        <row r="2085">
          <cell r="D2085" t="str">
            <v>83946-04800-14</v>
          </cell>
          <cell r="E2085" t="str">
            <v>NMEN FC_CR RFN_SRM_MD 120ML</v>
          </cell>
          <cell r="F2085">
            <v>120</v>
          </cell>
          <cell r="G2085" t="str">
            <v>G</v>
          </cell>
          <cell r="H2085">
            <v>352.755</v>
          </cell>
          <cell r="I2085" t="str">
            <v>ML</v>
          </cell>
          <cell r="J2085" t="str">
            <v>ST</v>
          </cell>
          <cell r="K2085" t="str">
            <v/>
          </cell>
          <cell r="L2085" t="str">
            <v>3</v>
          </cell>
          <cell r="M2085" t="str">
            <v>24</v>
          </cell>
          <cell r="N2085" t="str">
            <v>8999777005405</v>
          </cell>
          <cell r="O2085" t="str">
            <v>HE</v>
          </cell>
          <cell r="P2085" t="str">
            <v>8999777005412</v>
          </cell>
          <cell r="Q2085" t="str">
            <v>HE</v>
          </cell>
          <cell r="R2085" t="str">
            <v>8999777005429</v>
          </cell>
          <cell r="S2085" t="str">
            <v>HE</v>
          </cell>
          <cell r="T2085">
            <v>67</v>
          </cell>
          <cell r="U2085">
            <v>39</v>
          </cell>
          <cell r="V2085">
            <v>135</v>
          </cell>
          <cell r="W2085" t="str">
            <v>MM</v>
          </cell>
          <cell r="X2085">
            <v>116</v>
          </cell>
          <cell r="Y2085">
            <v>67</v>
          </cell>
          <cell r="Z2085">
            <v>135</v>
          </cell>
          <cell r="AA2085" t="str">
            <v>MM</v>
          </cell>
          <cell r="AB2085">
            <v>283</v>
          </cell>
          <cell r="AC2085">
            <v>246</v>
          </cell>
          <cell r="AD2085">
            <v>161</v>
          </cell>
          <cell r="AE2085" t="str">
            <v>MM</v>
          </cell>
          <cell r="AF2085">
            <v>163.19</v>
          </cell>
          <cell r="AG2085" t="str">
            <v>G</v>
          </cell>
          <cell r="AH2085">
            <v>0.49199999999999999</v>
          </cell>
          <cell r="AI2085" t="str">
            <v>KG</v>
          </cell>
          <cell r="AJ2085">
            <v>4.2</v>
          </cell>
          <cell r="AK2085" t="str">
            <v>KG</v>
          </cell>
          <cell r="AL2085" t="str">
            <v>12</v>
          </cell>
          <cell r="AM2085" t="str">
            <v>8</v>
          </cell>
          <cell r="AN2085" t="str">
            <v>96</v>
          </cell>
          <cell r="AO2085" t="str">
            <v>2304</v>
          </cell>
        </row>
        <row r="2086">
          <cell r="D2086" t="str">
            <v>83946-04800-15</v>
          </cell>
          <cell r="E2086" t="str">
            <v>NMEN FC_CR RFN_SRM_MD 120ML</v>
          </cell>
          <cell r="F2086">
            <v>120</v>
          </cell>
          <cell r="G2086" t="str">
            <v>G</v>
          </cell>
          <cell r="H2086">
            <v>352.755</v>
          </cell>
          <cell r="I2086" t="str">
            <v>ML</v>
          </cell>
          <cell r="J2086" t="str">
            <v>ST</v>
          </cell>
          <cell r="K2086" t="str">
            <v/>
          </cell>
          <cell r="L2086" t="str">
            <v>3</v>
          </cell>
          <cell r="M2086" t="str">
            <v>24</v>
          </cell>
          <cell r="N2086" t="str">
            <v>8999777005405</v>
          </cell>
          <cell r="O2086" t="str">
            <v>HE</v>
          </cell>
          <cell r="P2086" t="str">
            <v>8999777005412</v>
          </cell>
          <cell r="Q2086" t="str">
            <v>HE</v>
          </cell>
          <cell r="R2086" t="str">
            <v>8999777005429</v>
          </cell>
          <cell r="S2086" t="str">
            <v>HE</v>
          </cell>
          <cell r="T2086">
            <v>67</v>
          </cell>
          <cell r="U2086">
            <v>39</v>
          </cell>
          <cell r="V2086">
            <v>135</v>
          </cell>
          <cell r="W2086" t="str">
            <v>MM</v>
          </cell>
          <cell r="X2086">
            <v>0</v>
          </cell>
          <cell r="Y2086">
            <v>0</v>
          </cell>
          <cell r="Z2086">
            <v>0</v>
          </cell>
          <cell r="AA2086" t="str">
            <v>MM</v>
          </cell>
          <cell r="AB2086">
            <v>270</v>
          </cell>
          <cell r="AC2086">
            <v>230</v>
          </cell>
          <cell r="AD2086">
            <v>140</v>
          </cell>
          <cell r="AE2086" t="str">
            <v>MM</v>
          </cell>
          <cell r="AF2086">
            <v>161.94</v>
          </cell>
          <cell r="AG2086" t="str">
            <v>G</v>
          </cell>
          <cell r="AH2086">
            <v>0</v>
          </cell>
          <cell r="AI2086" t="str">
            <v>KG</v>
          </cell>
          <cell r="AJ2086">
            <v>4.0880000000000001</v>
          </cell>
          <cell r="AK2086" t="str">
            <v>KG</v>
          </cell>
          <cell r="AL2086" t="str">
            <v>12</v>
          </cell>
          <cell r="AM2086" t="str">
            <v>8</v>
          </cell>
          <cell r="AN2086" t="str">
            <v>96</v>
          </cell>
          <cell r="AO2086" t="str">
            <v>2304</v>
          </cell>
        </row>
        <row r="2087">
          <cell r="D2087" t="str">
            <v>83947-04800-15</v>
          </cell>
          <cell r="E2087" t="str">
            <v>NMEN FC_CR SRM_CLN_MD 120ML</v>
          </cell>
          <cell r="F2087">
            <v>120</v>
          </cell>
          <cell r="G2087" t="str">
            <v>G</v>
          </cell>
          <cell r="H2087">
            <v>352.755</v>
          </cell>
          <cell r="I2087" t="str">
            <v>ML</v>
          </cell>
          <cell r="J2087" t="str">
            <v>ST</v>
          </cell>
          <cell r="K2087" t="str">
            <v/>
          </cell>
          <cell r="L2087" t="str">
            <v>3</v>
          </cell>
          <cell r="M2087" t="str">
            <v>24</v>
          </cell>
          <cell r="N2087" t="str">
            <v>8999777006365</v>
          </cell>
          <cell r="O2087" t="str">
            <v>HE</v>
          </cell>
          <cell r="P2087" t="str">
            <v>8999777006372</v>
          </cell>
          <cell r="Q2087" t="str">
            <v>HE</v>
          </cell>
          <cell r="R2087" t="str">
            <v>8999777006389</v>
          </cell>
          <cell r="S2087" t="str">
            <v>HE</v>
          </cell>
          <cell r="T2087">
            <v>67</v>
          </cell>
          <cell r="U2087">
            <v>39</v>
          </cell>
          <cell r="V2087">
            <v>135</v>
          </cell>
          <cell r="W2087" t="str">
            <v>MM</v>
          </cell>
          <cell r="X2087">
            <v>0</v>
          </cell>
          <cell r="Y2087">
            <v>0</v>
          </cell>
          <cell r="Z2087">
            <v>0</v>
          </cell>
          <cell r="AA2087" t="str">
            <v>MM</v>
          </cell>
          <cell r="AB2087">
            <v>270</v>
          </cell>
          <cell r="AC2087">
            <v>230</v>
          </cell>
          <cell r="AD2087">
            <v>140</v>
          </cell>
          <cell r="AE2087" t="str">
            <v>MM</v>
          </cell>
          <cell r="AF2087">
            <v>161.94</v>
          </cell>
          <cell r="AG2087" t="str">
            <v>G</v>
          </cell>
          <cell r="AH2087">
            <v>0</v>
          </cell>
          <cell r="AI2087" t="str">
            <v>KG</v>
          </cell>
          <cell r="AJ2087">
            <v>4.0880000000000001</v>
          </cell>
          <cell r="AK2087" t="str">
            <v>KG</v>
          </cell>
          <cell r="AL2087" t="str">
            <v>12</v>
          </cell>
          <cell r="AM2087" t="str">
            <v>8</v>
          </cell>
          <cell r="AN2087" t="str">
            <v>96</v>
          </cell>
          <cell r="AO2087" t="str">
            <v>2304</v>
          </cell>
        </row>
        <row r="2088">
          <cell r="D2088" t="str">
            <v>83967-07700-08</v>
          </cell>
          <cell r="E2088" t="str">
            <v>NMEN WHT ANT.ACN.LQD_FM 20ML</v>
          </cell>
          <cell r="F2088">
            <v>20</v>
          </cell>
          <cell r="G2088" t="str">
            <v>ML</v>
          </cell>
          <cell r="H2088">
            <v>97</v>
          </cell>
          <cell r="I2088" t="str">
            <v>ML</v>
          </cell>
          <cell r="J2088" t="str">
            <v>ST</v>
          </cell>
          <cell r="K2088" t="str">
            <v/>
          </cell>
          <cell r="L2088" t="str">
            <v>6</v>
          </cell>
          <cell r="M2088" t="str">
            <v>48</v>
          </cell>
          <cell r="N2088" t="str">
            <v>8850029022086</v>
          </cell>
          <cell r="O2088" t="str">
            <v>HE</v>
          </cell>
          <cell r="P2088" t="str">
            <v>8850029022093</v>
          </cell>
          <cell r="Q2088" t="str">
            <v>HE</v>
          </cell>
          <cell r="R2088" t="str">
            <v>18850029016068</v>
          </cell>
          <cell r="S2088" t="str">
            <v>IC</v>
          </cell>
          <cell r="T2088">
            <v>40</v>
          </cell>
          <cell r="U2088">
            <v>25</v>
          </cell>
          <cell r="V2088">
            <v>97</v>
          </cell>
          <cell r="W2088" t="str">
            <v>MM</v>
          </cell>
          <cell r="X2088">
            <v>208</v>
          </cell>
          <cell r="Y2088">
            <v>40</v>
          </cell>
          <cell r="Z2088">
            <v>97</v>
          </cell>
          <cell r="AA2088" t="str">
            <v>MM</v>
          </cell>
          <cell r="AB2088">
            <v>443</v>
          </cell>
          <cell r="AC2088">
            <v>183</v>
          </cell>
          <cell r="AD2088">
            <v>121</v>
          </cell>
          <cell r="AE2088" t="str">
            <v>MM</v>
          </cell>
          <cell r="AF2088">
            <v>25.79</v>
          </cell>
          <cell r="AG2088" t="str">
            <v>G</v>
          </cell>
          <cell r="AH2088">
            <v>0.16700000000000001</v>
          </cell>
          <cell r="AI2088" t="str">
            <v>KG</v>
          </cell>
          <cell r="AJ2088">
            <v>1.5349999999999999</v>
          </cell>
          <cell r="AK2088" t="str">
            <v>KG</v>
          </cell>
          <cell r="AL2088" t="str">
            <v>10</v>
          </cell>
          <cell r="AM2088" t="str">
            <v>11</v>
          </cell>
          <cell r="AN2088" t="str">
            <v>110</v>
          </cell>
          <cell r="AO2088" t="str">
            <v>5280</v>
          </cell>
        </row>
        <row r="2089">
          <cell r="D2089" t="str">
            <v>83968-04800-01</v>
          </cell>
          <cell r="E2089" t="str">
            <v>NMEN WHT CL_ACN_OIL_CNTR_LQD_FM 150ML</v>
          </cell>
          <cell r="F2089">
            <v>150</v>
          </cell>
          <cell r="G2089" t="str">
            <v>ML</v>
          </cell>
          <cell r="H2089">
            <v>261</v>
          </cell>
          <cell r="I2089" t="str">
            <v>ML</v>
          </cell>
          <cell r="J2089" t="str">
            <v>ST</v>
          </cell>
          <cell r="K2089" t="str">
            <v>BDF Surabaya</v>
          </cell>
          <cell r="L2089" t="str">
            <v>0</v>
          </cell>
          <cell r="M2089" t="str">
            <v>24</v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>
            <v>60</v>
          </cell>
          <cell r="U2089">
            <v>29</v>
          </cell>
          <cell r="V2089">
            <v>150</v>
          </cell>
          <cell r="W2089" t="str">
            <v>MM</v>
          </cell>
          <cell r="X2089">
            <v>0</v>
          </cell>
          <cell r="Y2089">
            <v>0</v>
          </cell>
          <cell r="Z2089">
            <v>0</v>
          </cell>
          <cell r="AA2089" t="str">
            <v/>
          </cell>
          <cell r="AB2089">
            <v>0</v>
          </cell>
          <cell r="AC2089">
            <v>0</v>
          </cell>
          <cell r="AD2089">
            <v>0</v>
          </cell>
          <cell r="AE2089" t="str">
            <v>MM</v>
          </cell>
          <cell r="AF2089">
            <v>180</v>
          </cell>
          <cell r="AG2089" t="str">
            <v>G</v>
          </cell>
          <cell r="AH2089">
            <v>0</v>
          </cell>
          <cell r="AI2089" t="str">
            <v/>
          </cell>
          <cell r="AJ2089">
            <v>0</v>
          </cell>
          <cell r="AK2089" t="str">
            <v>KG</v>
          </cell>
          <cell r="AL2089" t="str">
            <v>0</v>
          </cell>
          <cell r="AM2089" t="str">
            <v>0</v>
          </cell>
          <cell r="AN2089" t="str">
            <v>0</v>
          </cell>
          <cell r="AO2089" t="str">
            <v>0</v>
          </cell>
        </row>
        <row r="2090">
          <cell r="D2090" t="str">
            <v>83968-04800-08</v>
          </cell>
          <cell r="E2090" t="str">
            <v>NMEN WHT CL_ACN_OIL_CNTR_LQD_FM 150ML</v>
          </cell>
          <cell r="F2090">
            <v>150</v>
          </cell>
          <cell r="G2090" t="str">
            <v>ML</v>
          </cell>
          <cell r="H2090">
            <v>252</v>
          </cell>
          <cell r="I2090" t="str">
            <v>ML</v>
          </cell>
          <cell r="J2090" t="str">
            <v>ST</v>
          </cell>
          <cell r="K2090" t="str">
            <v>BDF Surabaya</v>
          </cell>
          <cell r="L2090" t="str">
            <v>0</v>
          </cell>
          <cell r="M2090" t="str">
            <v>24</v>
          </cell>
          <cell r="N2090" t="str">
            <v>8999777009465</v>
          </cell>
          <cell r="O2090" t="str">
            <v>HE</v>
          </cell>
          <cell r="P2090" t="str">
            <v/>
          </cell>
          <cell r="Q2090" t="str">
            <v/>
          </cell>
          <cell r="R2090" t="str">
            <v>8999777009472</v>
          </cell>
          <cell r="S2090" t="str">
            <v>HE</v>
          </cell>
          <cell r="T2090">
            <v>60</v>
          </cell>
          <cell r="U2090">
            <v>28</v>
          </cell>
          <cell r="V2090">
            <v>150</v>
          </cell>
          <cell r="W2090" t="str">
            <v>MM</v>
          </cell>
          <cell r="X2090">
            <v>0</v>
          </cell>
          <cell r="Y2090">
            <v>0</v>
          </cell>
          <cell r="Z2090">
            <v>0</v>
          </cell>
          <cell r="AA2090" t="str">
            <v/>
          </cell>
          <cell r="AB2090">
            <v>244</v>
          </cell>
          <cell r="AC2090">
            <v>189</v>
          </cell>
          <cell r="AD2090">
            <v>167</v>
          </cell>
          <cell r="AE2090" t="str">
            <v>MM</v>
          </cell>
          <cell r="AF2090">
            <v>178.43</v>
          </cell>
          <cell r="AG2090" t="str">
            <v>G</v>
          </cell>
          <cell r="AH2090">
            <v>0</v>
          </cell>
          <cell r="AI2090" t="str">
            <v/>
          </cell>
          <cell r="AJ2090">
            <v>4.4189999999999996</v>
          </cell>
          <cell r="AK2090" t="str">
            <v>KG</v>
          </cell>
          <cell r="AL2090" t="str">
            <v>18</v>
          </cell>
          <cell r="AM2090" t="str">
            <v>8</v>
          </cell>
          <cell r="AN2090" t="str">
            <v>144</v>
          </cell>
          <cell r="AO2090" t="str">
            <v>3456</v>
          </cell>
        </row>
        <row r="2091">
          <cell r="D2091" t="str">
            <v>83968-07780-01</v>
          </cell>
          <cell r="E2091" t="str">
            <v>NMEN WHT CL_ACN_OIL_CNTR_LQD_FM 150ML</v>
          </cell>
          <cell r="F2091">
            <v>150</v>
          </cell>
          <cell r="G2091" t="str">
            <v>ML</v>
          </cell>
          <cell r="H2091">
            <v>261</v>
          </cell>
          <cell r="I2091" t="str">
            <v>ML</v>
          </cell>
          <cell r="J2091" t="str">
            <v>ST</v>
          </cell>
          <cell r="K2091" t="str">
            <v/>
          </cell>
          <cell r="L2091" t="str">
            <v>6</v>
          </cell>
          <cell r="M2091" t="str">
            <v>24</v>
          </cell>
          <cell r="N2091" t="str">
            <v>8999777009465</v>
          </cell>
          <cell r="O2091" t="str">
            <v>HE</v>
          </cell>
          <cell r="P2091" t="str">
            <v>4005900527066</v>
          </cell>
          <cell r="Q2091" t="str">
            <v>HE</v>
          </cell>
          <cell r="R2091" t="str">
            <v>04005805235301</v>
          </cell>
          <cell r="S2091" t="str">
            <v>IC</v>
          </cell>
          <cell r="T2091">
            <v>60</v>
          </cell>
          <cell r="U2091">
            <v>29</v>
          </cell>
          <cell r="V2091">
            <v>150</v>
          </cell>
          <cell r="W2091" t="str">
            <v>MM</v>
          </cell>
          <cell r="X2091">
            <v>0</v>
          </cell>
          <cell r="Y2091">
            <v>0</v>
          </cell>
          <cell r="Z2091">
            <v>0</v>
          </cell>
          <cell r="AA2091" t="str">
            <v>MM</v>
          </cell>
          <cell r="AB2091">
            <v>0</v>
          </cell>
          <cell r="AC2091">
            <v>0</v>
          </cell>
          <cell r="AD2091">
            <v>0</v>
          </cell>
          <cell r="AE2091" t="str">
            <v>MM</v>
          </cell>
          <cell r="AF2091">
            <v>180</v>
          </cell>
          <cell r="AG2091" t="str">
            <v>G</v>
          </cell>
          <cell r="AH2091">
            <v>0</v>
          </cell>
          <cell r="AI2091" t="str">
            <v>KG</v>
          </cell>
          <cell r="AJ2091">
            <v>0</v>
          </cell>
          <cell r="AK2091" t="str">
            <v>KG</v>
          </cell>
          <cell r="AL2091" t="str">
            <v>0</v>
          </cell>
          <cell r="AM2091" t="str">
            <v>0</v>
          </cell>
          <cell r="AN2091" t="str">
            <v>0</v>
          </cell>
          <cell r="AO2091" t="str">
            <v>0</v>
          </cell>
        </row>
        <row r="2092">
          <cell r="D2092" t="str">
            <v>83968-07780-08</v>
          </cell>
          <cell r="E2092" t="str">
            <v>NMEN WHT CL_ACN_OIL_CNTR_LQD_FM 150ML</v>
          </cell>
          <cell r="F2092">
            <v>150</v>
          </cell>
          <cell r="G2092" t="str">
            <v>ML</v>
          </cell>
          <cell r="H2092">
            <v>252</v>
          </cell>
          <cell r="I2092" t="str">
            <v>ML</v>
          </cell>
          <cell r="J2092" t="str">
            <v>ST</v>
          </cell>
          <cell r="K2092" t="str">
            <v/>
          </cell>
          <cell r="L2092" t="str">
            <v>6</v>
          </cell>
          <cell r="M2092" t="str">
            <v>24</v>
          </cell>
          <cell r="N2092" t="str">
            <v>8999777009465</v>
          </cell>
          <cell r="O2092" t="str">
            <v>HE</v>
          </cell>
          <cell r="P2092" t="str">
            <v>4005900527066</v>
          </cell>
          <cell r="Q2092" t="str">
            <v>HE</v>
          </cell>
          <cell r="R2092" t="str">
            <v>04005805235301</v>
          </cell>
          <cell r="S2092" t="str">
            <v>IC</v>
          </cell>
          <cell r="T2092">
            <v>60</v>
          </cell>
          <cell r="U2092">
            <v>28</v>
          </cell>
          <cell r="V2092">
            <v>150</v>
          </cell>
          <cell r="W2092" t="str">
            <v>MM</v>
          </cell>
          <cell r="X2092">
            <v>170</v>
          </cell>
          <cell r="Y2092">
            <v>61</v>
          </cell>
          <cell r="Z2092">
            <v>150</v>
          </cell>
          <cell r="AA2092" t="str">
            <v>MM</v>
          </cell>
          <cell r="AB2092">
            <v>258</v>
          </cell>
          <cell r="AC2092">
            <v>188</v>
          </cell>
          <cell r="AD2092">
            <v>173</v>
          </cell>
          <cell r="AE2092" t="str">
            <v>MM</v>
          </cell>
          <cell r="AF2092">
            <v>178.43</v>
          </cell>
          <cell r="AG2092" t="str">
            <v>G</v>
          </cell>
          <cell r="AH2092">
            <v>1.0740000000000001</v>
          </cell>
          <cell r="AI2092" t="str">
            <v>KG</v>
          </cell>
          <cell r="AJ2092">
            <v>4.4800000000000004</v>
          </cell>
          <cell r="AK2092" t="str">
            <v>KG</v>
          </cell>
          <cell r="AL2092" t="str">
            <v>18</v>
          </cell>
          <cell r="AM2092" t="str">
            <v>8</v>
          </cell>
          <cell r="AN2092" t="str">
            <v>144</v>
          </cell>
          <cell r="AO2092" t="str">
            <v>3456</v>
          </cell>
        </row>
        <row r="2093">
          <cell r="D2093" t="str">
            <v>83976-04800-01</v>
          </cell>
          <cell r="E2093" t="str">
            <v>NMEN WHT LQD_FM 150ML</v>
          </cell>
          <cell r="F2093">
            <v>150</v>
          </cell>
          <cell r="G2093" t="str">
            <v>ML</v>
          </cell>
          <cell r="H2093">
            <v>261</v>
          </cell>
          <cell r="I2093" t="str">
            <v>ML</v>
          </cell>
          <cell r="J2093" t="str">
            <v>ST</v>
          </cell>
          <cell r="K2093" t="str">
            <v>BDF Surabaya</v>
          </cell>
          <cell r="L2093" t="str">
            <v>0</v>
          </cell>
          <cell r="M2093" t="str">
            <v>24</v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>
            <v>60</v>
          </cell>
          <cell r="U2093">
            <v>29</v>
          </cell>
          <cell r="V2093">
            <v>150</v>
          </cell>
          <cell r="W2093" t="str">
            <v>MM</v>
          </cell>
          <cell r="X2093">
            <v>0</v>
          </cell>
          <cell r="Y2093">
            <v>0</v>
          </cell>
          <cell r="Z2093">
            <v>0</v>
          </cell>
          <cell r="AA2093" t="str">
            <v/>
          </cell>
          <cell r="AB2093">
            <v>0</v>
          </cell>
          <cell r="AC2093">
            <v>0</v>
          </cell>
          <cell r="AD2093">
            <v>0</v>
          </cell>
          <cell r="AE2093" t="str">
            <v>MM</v>
          </cell>
          <cell r="AF2093">
            <v>180</v>
          </cell>
          <cell r="AG2093" t="str">
            <v>G</v>
          </cell>
          <cell r="AH2093">
            <v>0</v>
          </cell>
          <cell r="AI2093" t="str">
            <v/>
          </cell>
          <cell r="AJ2093">
            <v>0</v>
          </cell>
          <cell r="AK2093" t="str">
            <v>KG</v>
          </cell>
          <cell r="AL2093" t="str">
            <v>0</v>
          </cell>
          <cell r="AM2093" t="str">
            <v>0</v>
          </cell>
          <cell r="AN2093" t="str">
            <v>0</v>
          </cell>
          <cell r="AO2093" t="str">
            <v>0</v>
          </cell>
        </row>
        <row r="2094">
          <cell r="D2094" t="str">
            <v>83976-04800-08</v>
          </cell>
          <cell r="E2094" t="str">
            <v>NMEN WHT LQD_FM 150ML</v>
          </cell>
          <cell r="F2094">
            <v>150</v>
          </cell>
          <cell r="G2094" t="str">
            <v>ML</v>
          </cell>
          <cell r="H2094">
            <v>252</v>
          </cell>
          <cell r="I2094" t="str">
            <v>ML</v>
          </cell>
          <cell r="J2094" t="str">
            <v>ST</v>
          </cell>
          <cell r="K2094" t="str">
            <v>BDF Surabaya</v>
          </cell>
          <cell r="L2094" t="str">
            <v>0</v>
          </cell>
          <cell r="M2094" t="str">
            <v>24</v>
          </cell>
          <cell r="N2094" t="str">
            <v>8999777009434</v>
          </cell>
          <cell r="O2094" t="str">
            <v>HE</v>
          </cell>
          <cell r="P2094" t="str">
            <v/>
          </cell>
          <cell r="Q2094" t="str">
            <v/>
          </cell>
          <cell r="R2094" t="str">
            <v>8999777009441</v>
          </cell>
          <cell r="S2094" t="str">
            <v>HE</v>
          </cell>
          <cell r="T2094">
            <v>60</v>
          </cell>
          <cell r="U2094">
            <v>28</v>
          </cell>
          <cell r="V2094">
            <v>150</v>
          </cell>
          <cell r="W2094" t="str">
            <v>MM</v>
          </cell>
          <cell r="X2094">
            <v>0</v>
          </cell>
          <cell r="Y2094">
            <v>0</v>
          </cell>
          <cell r="Z2094">
            <v>0</v>
          </cell>
          <cell r="AA2094" t="str">
            <v/>
          </cell>
          <cell r="AB2094">
            <v>244</v>
          </cell>
          <cell r="AC2094">
            <v>189</v>
          </cell>
          <cell r="AD2094">
            <v>167</v>
          </cell>
          <cell r="AE2094" t="str">
            <v>MM</v>
          </cell>
          <cell r="AF2094">
            <v>178.46</v>
          </cell>
          <cell r="AG2094" t="str">
            <v>G</v>
          </cell>
          <cell r="AH2094">
            <v>0</v>
          </cell>
          <cell r="AI2094" t="str">
            <v/>
          </cell>
          <cell r="AJ2094">
            <v>4.42</v>
          </cell>
          <cell r="AK2094" t="str">
            <v>KG</v>
          </cell>
          <cell r="AL2094" t="str">
            <v>18</v>
          </cell>
          <cell r="AM2094" t="str">
            <v>8</v>
          </cell>
          <cell r="AN2094" t="str">
            <v>144</v>
          </cell>
          <cell r="AO2094" t="str">
            <v>3456</v>
          </cell>
        </row>
        <row r="2095">
          <cell r="D2095" t="str">
            <v>83976-07780-01</v>
          </cell>
          <cell r="E2095" t="str">
            <v>NMEN WHT LQD_FM 150ML</v>
          </cell>
          <cell r="F2095">
            <v>150</v>
          </cell>
          <cell r="G2095" t="str">
            <v>ML</v>
          </cell>
          <cell r="H2095">
            <v>261</v>
          </cell>
          <cell r="I2095" t="str">
            <v>ML</v>
          </cell>
          <cell r="J2095" t="str">
            <v>ST</v>
          </cell>
          <cell r="K2095" t="str">
            <v/>
          </cell>
          <cell r="L2095" t="str">
            <v>6</v>
          </cell>
          <cell r="M2095" t="str">
            <v>24</v>
          </cell>
          <cell r="N2095" t="str">
            <v>8999777009434</v>
          </cell>
          <cell r="O2095" t="str">
            <v>HE</v>
          </cell>
          <cell r="P2095" t="str">
            <v>4005900527042</v>
          </cell>
          <cell r="Q2095" t="str">
            <v>HE</v>
          </cell>
          <cell r="R2095" t="str">
            <v>04005805235288</v>
          </cell>
          <cell r="S2095" t="str">
            <v>IC</v>
          </cell>
          <cell r="T2095">
            <v>60</v>
          </cell>
          <cell r="U2095">
            <v>29</v>
          </cell>
          <cell r="V2095">
            <v>150</v>
          </cell>
          <cell r="W2095" t="str">
            <v>MM</v>
          </cell>
          <cell r="X2095">
            <v>0</v>
          </cell>
          <cell r="Y2095">
            <v>0</v>
          </cell>
          <cell r="Z2095">
            <v>0</v>
          </cell>
          <cell r="AA2095" t="str">
            <v>MM</v>
          </cell>
          <cell r="AB2095">
            <v>0</v>
          </cell>
          <cell r="AC2095">
            <v>0</v>
          </cell>
          <cell r="AD2095">
            <v>0</v>
          </cell>
          <cell r="AE2095" t="str">
            <v>MM</v>
          </cell>
          <cell r="AF2095">
            <v>180</v>
          </cell>
          <cell r="AG2095" t="str">
            <v>G</v>
          </cell>
          <cell r="AH2095">
            <v>0</v>
          </cell>
          <cell r="AI2095" t="str">
            <v>KG</v>
          </cell>
          <cell r="AJ2095">
            <v>0</v>
          </cell>
          <cell r="AK2095" t="str">
            <v>KG</v>
          </cell>
          <cell r="AL2095" t="str">
            <v>0</v>
          </cell>
          <cell r="AM2095" t="str">
            <v>0</v>
          </cell>
          <cell r="AN2095" t="str">
            <v>0</v>
          </cell>
          <cell r="AO2095" t="str">
            <v>0</v>
          </cell>
        </row>
        <row r="2096">
          <cell r="D2096" t="str">
            <v>83976-07780-08</v>
          </cell>
          <cell r="E2096" t="str">
            <v>NMEN WHT LQD_FM 150ML</v>
          </cell>
          <cell r="F2096">
            <v>150</v>
          </cell>
          <cell r="G2096" t="str">
            <v>ML</v>
          </cell>
          <cell r="H2096">
            <v>252</v>
          </cell>
          <cell r="I2096" t="str">
            <v>ML</v>
          </cell>
          <cell r="J2096" t="str">
            <v>ST</v>
          </cell>
          <cell r="K2096" t="str">
            <v/>
          </cell>
          <cell r="L2096" t="str">
            <v>6</v>
          </cell>
          <cell r="M2096" t="str">
            <v>24</v>
          </cell>
          <cell r="N2096" t="str">
            <v>8999777009434</v>
          </cell>
          <cell r="O2096" t="str">
            <v>HE</v>
          </cell>
          <cell r="P2096" t="str">
            <v>4005900527042</v>
          </cell>
          <cell r="Q2096" t="str">
            <v>HE</v>
          </cell>
          <cell r="R2096" t="str">
            <v>04005805235288</v>
          </cell>
          <cell r="S2096" t="str">
            <v>IC</v>
          </cell>
          <cell r="T2096">
            <v>60</v>
          </cell>
          <cell r="U2096">
            <v>28</v>
          </cell>
          <cell r="V2096">
            <v>150</v>
          </cell>
          <cell r="W2096" t="str">
            <v>MM</v>
          </cell>
          <cell r="X2096">
            <v>170</v>
          </cell>
          <cell r="Y2096">
            <v>61</v>
          </cell>
          <cell r="Z2096">
            <v>150</v>
          </cell>
          <cell r="AA2096" t="str">
            <v>MM</v>
          </cell>
          <cell r="AB2096">
            <v>258</v>
          </cell>
          <cell r="AC2096">
            <v>188</v>
          </cell>
          <cell r="AD2096">
            <v>173</v>
          </cell>
          <cell r="AE2096" t="str">
            <v>MM</v>
          </cell>
          <cell r="AF2096">
            <v>178.46</v>
          </cell>
          <cell r="AG2096" t="str">
            <v>G</v>
          </cell>
          <cell r="AH2096">
            <v>1.0740000000000001</v>
          </cell>
          <cell r="AI2096" t="str">
            <v>KG</v>
          </cell>
          <cell r="AJ2096">
            <v>4.4809999999999999</v>
          </cell>
          <cell r="AK2096" t="str">
            <v>KG</v>
          </cell>
          <cell r="AL2096" t="str">
            <v>18</v>
          </cell>
          <cell r="AM2096" t="str">
            <v>8</v>
          </cell>
          <cell r="AN2096" t="str">
            <v>144</v>
          </cell>
          <cell r="AO2096" t="str">
            <v>3456</v>
          </cell>
        </row>
        <row r="2097">
          <cell r="D2097" t="str">
            <v>83978-04800-01</v>
          </cell>
          <cell r="E2097" t="str">
            <v>NMEN ANT.ACN.LQD_FM 150ML</v>
          </cell>
          <cell r="F2097">
            <v>150</v>
          </cell>
          <cell r="G2097" t="str">
            <v>ML</v>
          </cell>
          <cell r="H2097">
            <v>261</v>
          </cell>
          <cell r="I2097" t="str">
            <v>ML</v>
          </cell>
          <cell r="J2097" t="str">
            <v>ST</v>
          </cell>
          <cell r="K2097" t="str">
            <v>BDF Surabaya</v>
          </cell>
          <cell r="L2097" t="str">
            <v>0</v>
          </cell>
          <cell r="M2097" t="str">
            <v>24</v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>
            <v>60</v>
          </cell>
          <cell r="U2097">
            <v>29</v>
          </cell>
          <cell r="V2097">
            <v>150</v>
          </cell>
          <cell r="W2097" t="str">
            <v>MM</v>
          </cell>
          <cell r="X2097">
            <v>0</v>
          </cell>
          <cell r="Y2097">
            <v>0</v>
          </cell>
          <cell r="Z2097">
            <v>0</v>
          </cell>
          <cell r="AA2097" t="str">
            <v/>
          </cell>
          <cell r="AB2097">
            <v>0</v>
          </cell>
          <cell r="AC2097">
            <v>0</v>
          </cell>
          <cell r="AD2097">
            <v>0</v>
          </cell>
          <cell r="AE2097" t="str">
            <v>MM</v>
          </cell>
          <cell r="AF2097">
            <v>180</v>
          </cell>
          <cell r="AG2097" t="str">
            <v>G</v>
          </cell>
          <cell r="AH2097">
            <v>0</v>
          </cell>
          <cell r="AI2097" t="str">
            <v/>
          </cell>
          <cell r="AJ2097">
            <v>0</v>
          </cell>
          <cell r="AK2097" t="str">
            <v>KG</v>
          </cell>
          <cell r="AL2097" t="str">
            <v>0</v>
          </cell>
          <cell r="AM2097" t="str">
            <v>0</v>
          </cell>
          <cell r="AN2097" t="str">
            <v>0</v>
          </cell>
          <cell r="AO2097" t="str">
            <v>0</v>
          </cell>
        </row>
        <row r="2098">
          <cell r="D2098" t="str">
            <v>83978-04800-08</v>
          </cell>
          <cell r="E2098" t="str">
            <v>NMEN ANT.ACN.LQD_FM 150ML</v>
          </cell>
          <cell r="F2098">
            <v>150</v>
          </cell>
          <cell r="G2098" t="str">
            <v>ML</v>
          </cell>
          <cell r="H2098">
            <v>252</v>
          </cell>
          <cell r="I2098" t="str">
            <v>ML</v>
          </cell>
          <cell r="J2098" t="str">
            <v>ST</v>
          </cell>
          <cell r="K2098" t="str">
            <v>BDF Surabaya</v>
          </cell>
          <cell r="L2098" t="str">
            <v>0</v>
          </cell>
          <cell r="M2098" t="str">
            <v>24</v>
          </cell>
          <cell r="N2098" t="str">
            <v>8999777009496</v>
          </cell>
          <cell r="O2098" t="str">
            <v>HE</v>
          </cell>
          <cell r="P2098" t="str">
            <v/>
          </cell>
          <cell r="Q2098" t="str">
            <v/>
          </cell>
          <cell r="R2098" t="str">
            <v>8999777009502</v>
          </cell>
          <cell r="S2098" t="str">
            <v>HE</v>
          </cell>
          <cell r="T2098">
            <v>60</v>
          </cell>
          <cell r="U2098">
            <v>28</v>
          </cell>
          <cell r="V2098">
            <v>150</v>
          </cell>
          <cell r="W2098" t="str">
            <v>MM</v>
          </cell>
          <cell r="X2098">
            <v>0</v>
          </cell>
          <cell r="Y2098">
            <v>0</v>
          </cell>
          <cell r="Z2098">
            <v>0</v>
          </cell>
          <cell r="AA2098" t="str">
            <v/>
          </cell>
          <cell r="AB2098">
            <v>244</v>
          </cell>
          <cell r="AC2098">
            <v>189</v>
          </cell>
          <cell r="AD2098">
            <v>167</v>
          </cell>
          <cell r="AE2098" t="str">
            <v>MM</v>
          </cell>
          <cell r="AF2098">
            <v>178.565</v>
          </cell>
          <cell r="AG2098" t="str">
            <v>G</v>
          </cell>
          <cell r="AH2098">
            <v>0</v>
          </cell>
          <cell r="AI2098" t="str">
            <v/>
          </cell>
          <cell r="AJ2098">
            <v>4.4219999999999997</v>
          </cell>
          <cell r="AK2098" t="str">
            <v>KG</v>
          </cell>
          <cell r="AL2098" t="str">
            <v>18</v>
          </cell>
          <cell r="AM2098" t="str">
            <v>8</v>
          </cell>
          <cell r="AN2098" t="str">
            <v>144</v>
          </cell>
          <cell r="AO2098" t="str">
            <v>3456</v>
          </cell>
        </row>
        <row r="2099">
          <cell r="D2099" t="str">
            <v>83978-07780-01</v>
          </cell>
          <cell r="E2099" t="str">
            <v>NMEN ANT.ACN.LQD_FM 150ML</v>
          </cell>
          <cell r="F2099">
            <v>150</v>
          </cell>
          <cell r="G2099" t="str">
            <v>ML</v>
          </cell>
          <cell r="H2099">
            <v>261</v>
          </cell>
          <cell r="I2099" t="str">
            <v>ML</v>
          </cell>
          <cell r="J2099" t="str">
            <v>ST</v>
          </cell>
          <cell r="K2099" t="str">
            <v/>
          </cell>
          <cell r="L2099" t="str">
            <v>6</v>
          </cell>
          <cell r="M2099" t="str">
            <v>24</v>
          </cell>
          <cell r="N2099" t="str">
            <v>8999777009496</v>
          </cell>
          <cell r="O2099" t="str">
            <v>HE</v>
          </cell>
          <cell r="P2099" t="str">
            <v>4005900527059</v>
          </cell>
          <cell r="Q2099" t="str">
            <v>HE</v>
          </cell>
          <cell r="R2099" t="str">
            <v>04005805235295</v>
          </cell>
          <cell r="S2099" t="str">
            <v>IC</v>
          </cell>
          <cell r="T2099">
            <v>60</v>
          </cell>
          <cell r="U2099">
            <v>29</v>
          </cell>
          <cell r="V2099">
            <v>150</v>
          </cell>
          <cell r="W2099" t="str">
            <v>MM</v>
          </cell>
          <cell r="X2099">
            <v>0</v>
          </cell>
          <cell r="Y2099">
            <v>0</v>
          </cell>
          <cell r="Z2099">
            <v>0</v>
          </cell>
          <cell r="AA2099" t="str">
            <v>MM</v>
          </cell>
          <cell r="AB2099">
            <v>0</v>
          </cell>
          <cell r="AC2099">
            <v>0</v>
          </cell>
          <cell r="AD2099">
            <v>0</v>
          </cell>
          <cell r="AE2099" t="str">
            <v>MM</v>
          </cell>
          <cell r="AF2099">
            <v>180</v>
          </cell>
          <cell r="AG2099" t="str">
            <v>G</v>
          </cell>
          <cell r="AH2099">
            <v>0</v>
          </cell>
          <cell r="AI2099" t="str">
            <v>KG</v>
          </cell>
          <cell r="AJ2099">
            <v>0</v>
          </cell>
          <cell r="AK2099" t="str">
            <v>KG</v>
          </cell>
          <cell r="AL2099" t="str">
            <v>0</v>
          </cell>
          <cell r="AM2099" t="str">
            <v>0</v>
          </cell>
          <cell r="AN2099" t="str">
            <v>0</v>
          </cell>
          <cell r="AO2099" t="str">
            <v>0</v>
          </cell>
        </row>
        <row r="2100">
          <cell r="D2100" t="str">
            <v>83978-07780-08</v>
          </cell>
          <cell r="E2100" t="str">
            <v>NMEN ANT.ACN.LQD_FM 150ML</v>
          </cell>
          <cell r="F2100">
            <v>150</v>
          </cell>
          <cell r="G2100" t="str">
            <v>ML</v>
          </cell>
          <cell r="H2100">
            <v>252</v>
          </cell>
          <cell r="I2100" t="str">
            <v>ML</v>
          </cell>
          <cell r="J2100" t="str">
            <v>ST</v>
          </cell>
          <cell r="K2100" t="str">
            <v/>
          </cell>
          <cell r="L2100" t="str">
            <v>6</v>
          </cell>
          <cell r="M2100" t="str">
            <v>24</v>
          </cell>
          <cell r="N2100" t="str">
            <v>8999777009496</v>
          </cell>
          <cell r="O2100" t="str">
            <v>HE</v>
          </cell>
          <cell r="P2100" t="str">
            <v>4005900527059</v>
          </cell>
          <cell r="Q2100" t="str">
            <v>HE</v>
          </cell>
          <cell r="R2100" t="str">
            <v>04005805235295</v>
          </cell>
          <cell r="S2100" t="str">
            <v>IC</v>
          </cell>
          <cell r="T2100">
            <v>60</v>
          </cell>
          <cell r="U2100">
            <v>28</v>
          </cell>
          <cell r="V2100">
            <v>150</v>
          </cell>
          <cell r="W2100" t="str">
            <v>MM</v>
          </cell>
          <cell r="X2100">
            <v>170</v>
          </cell>
          <cell r="Y2100">
            <v>61</v>
          </cell>
          <cell r="Z2100">
            <v>150</v>
          </cell>
          <cell r="AA2100" t="str">
            <v>MM</v>
          </cell>
          <cell r="AB2100">
            <v>258</v>
          </cell>
          <cell r="AC2100">
            <v>188</v>
          </cell>
          <cell r="AD2100">
            <v>173</v>
          </cell>
          <cell r="AE2100" t="str">
            <v>MM</v>
          </cell>
          <cell r="AF2100">
            <v>178.565</v>
          </cell>
          <cell r="AG2100" t="str">
            <v>G</v>
          </cell>
          <cell r="AH2100">
            <v>1.075</v>
          </cell>
          <cell r="AI2100" t="str">
            <v>KG</v>
          </cell>
          <cell r="AJ2100">
            <v>4.484</v>
          </cell>
          <cell r="AK2100" t="str">
            <v>KG</v>
          </cell>
          <cell r="AL2100" t="str">
            <v>18</v>
          </cell>
          <cell r="AM2100" t="str">
            <v>8</v>
          </cell>
          <cell r="AN2100" t="str">
            <v>144</v>
          </cell>
          <cell r="AO2100" t="str">
            <v>3456</v>
          </cell>
        </row>
        <row r="2101">
          <cell r="D2101" t="str">
            <v>84387-04500-21</v>
          </cell>
          <cell r="E2101" t="str">
            <v>NBODY ESS CHR_BLS_JJ_OL_CRM 200ML</v>
          </cell>
          <cell r="F2101">
            <v>200</v>
          </cell>
          <cell r="G2101" t="str">
            <v>ML</v>
          </cell>
          <cell r="H2101">
            <v>433.5</v>
          </cell>
          <cell r="I2101" t="str">
            <v>ML</v>
          </cell>
          <cell r="J2101" t="str">
            <v>ST</v>
          </cell>
          <cell r="K2101" t="str">
            <v/>
          </cell>
          <cell r="L2101" t="str">
            <v>3</v>
          </cell>
          <cell r="M2101" t="str">
            <v>24</v>
          </cell>
          <cell r="N2101" t="str">
            <v>40063164</v>
          </cell>
          <cell r="O2101" t="str">
            <v>HK</v>
          </cell>
          <cell r="P2101" t="str">
            <v>04005805261195</v>
          </cell>
          <cell r="Q2101" t="str">
            <v>IC</v>
          </cell>
          <cell r="R2101" t="str">
            <v>04005805261201</v>
          </cell>
          <cell r="S2101" t="str">
            <v>IC</v>
          </cell>
          <cell r="T2101">
            <v>85</v>
          </cell>
          <cell r="U2101">
            <v>85</v>
          </cell>
          <cell r="V2101">
            <v>60</v>
          </cell>
          <cell r="W2101" t="str">
            <v>MM</v>
          </cell>
          <cell r="X2101">
            <v>85</v>
          </cell>
          <cell r="Y2101">
            <v>85</v>
          </cell>
          <cell r="Z2101">
            <v>181</v>
          </cell>
          <cell r="AA2101" t="str">
            <v>MM</v>
          </cell>
          <cell r="AB2101">
            <v>354</v>
          </cell>
          <cell r="AC2101">
            <v>180</v>
          </cell>
          <cell r="AD2101">
            <v>189</v>
          </cell>
          <cell r="AE2101" t="str">
            <v>MM</v>
          </cell>
          <cell r="AF2101">
            <v>0.23100000000000001</v>
          </cell>
          <cell r="AG2101" t="str">
            <v>KG</v>
          </cell>
          <cell r="AH2101">
            <v>0.69499999999999995</v>
          </cell>
          <cell r="AI2101" t="str">
            <v>KG</v>
          </cell>
          <cell r="AJ2101">
            <v>5.7830000000000004</v>
          </cell>
          <cell r="AK2101" t="str">
            <v>KG</v>
          </cell>
          <cell r="AL2101" t="str">
            <v>12</v>
          </cell>
          <cell r="AM2101" t="str">
            <v>5</v>
          </cell>
          <cell r="AN2101" t="str">
            <v>60</v>
          </cell>
          <cell r="AO2101" t="str">
            <v>1440</v>
          </cell>
        </row>
        <row r="2102">
          <cell r="D2102" t="str">
            <v>84387-04500-37</v>
          </cell>
          <cell r="E2102" t="str">
            <v>NBODY ESS CHR_BLSM_JJ_CRM 200ML</v>
          </cell>
          <cell r="F2102">
            <v>200</v>
          </cell>
          <cell r="G2102" t="str">
            <v>ML</v>
          </cell>
          <cell r="H2102">
            <v>498.15</v>
          </cell>
          <cell r="I2102" t="str">
            <v>ML</v>
          </cell>
          <cell r="J2102" t="str">
            <v>ST</v>
          </cell>
          <cell r="K2102" t="str">
            <v>BDF Surabaya</v>
          </cell>
          <cell r="L2102" t="str">
            <v>3</v>
          </cell>
          <cell r="M2102" t="str">
            <v>24</v>
          </cell>
          <cell r="N2102" t="str">
            <v>40063164</v>
          </cell>
          <cell r="O2102" t="str">
            <v>HK</v>
          </cell>
          <cell r="P2102" t="str">
            <v>04005805261195</v>
          </cell>
          <cell r="Q2102" t="str">
            <v>IC</v>
          </cell>
          <cell r="R2102" t="str">
            <v>04005805261201</v>
          </cell>
          <cell r="S2102" t="str">
            <v>IC</v>
          </cell>
          <cell r="T2102">
            <v>90</v>
          </cell>
          <cell r="U2102">
            <v>90</v>
          </cell>
          <cell r="V2102">
            <v>61.5</v>
          </cell>
          <cell r="W2102" t="str">
            <v>MM</v>
          </cell>
          <cell r="X2102">
            <v>90</v>
          </cell>
          <cell r="Y2102">
            <v>90</v>
          </cell>
          <cell r="Z2102">
            <v>184.5</v>
          </cell>
          <cell r="AA2102" t="str">
            <v>MM</v>
          </cell>
          <cell r="AB2102">
            <v>378</v>
          </cell>
          <cell r="AC2102">
            <v>192</v>
          </cell>
          <cell r="AD2102">
            <v>190</v>
          </cell>
          <cell r="AE2102" t="str">
            <v>MM</v>
          </cell>
          <cell r="AF2102">
            <v>0.24</v>
          </cell>
          <cell r="AG2102" t="str">
            <v>KG</v>
          </cell>
          <cell r="AH2102">
            <v>0.73</v>
          </cell>
          <cell r="AI2102" t="str">
            <v>KG</v>
          </cell>
          <cell r="AJ2102">
            <v>6</v>
          </cell>
          <cell r="AK2102" t="str">
            <v>KG</v>
          </cell>
          <cell r="AL2102" t="str">
            <v>12</v>
          </cell>
          <cell r="AM2102" t="str">
            <v>5</v>
          </cell>
          <cell r="AN2102" t="str">
            <v>60</v>
          </cell>
          <cell r="AO2102" t="str">
            <v>1440</v>
          </cell>
        </row>
        <row r="2103">
          <cell r="D2103" t="str">
            <v>84387-04501-21</v>
          </cell>
          <cell r="E2103" t="str">
            <v>NBODY ESS CHR_BLS_JJ_OL_CRM 200ML</v>
          </cell>
          <cell r="F2103">
            <v>200</v>
          </cell>
          <cell r="G2103" t="str">
            <v>ML</v>
          </cell>
          <cell r="H2103">
            <v>433.5</v>
          </cell>
          <cell r="I2103" t="str">
            <v>ML</v>
          </cell>
          <cell r="J2103" t="str">
            <v>ST</v>
          </cell>
          <cell r="K2103" t="str">
            <v/>
          </cell>
          <cell r="L2103" t="str">
            <v>3</v>
          </cell>
          <cell r="M2103" t="str">
            <v>24</v>
          </cell>
          <cell r="N2103" t="str">
            <v>40063164</v>
          </cell>
          <cell r="O2103" t="str">
            <v>HK</v>
          </cell>
          <cell r="P2103" t="str">
            <v>04005805261195</v>
          </cell>
          <cell r="Q2103" t="str">
            <v>IC</v>
          </cell>
          <cell r="R2103" t="str">
            <v>04005805261201</v>
          </cell>
          <cell r="S2103" t="str">
            <v>IC</v>
          </cell>
          <cell r="T2103">
            <v>85</v>
          </cell>
          <cell r="U2103">
            <v>85</v>
          </cell>
          <cell r="V2103">
            <v>60</v>
          </cell>
          <cell r="W2103" t="str">
            <v>MM</v>
          </cell>
          <cell r="X2103">
            <v>85</v>
          </cell>
          <cell r="Y2103">
            <v>85</v>
          </cell>
          <cell r="Z2103">
            <v>181</v>
          </cell>
          <cell r="AA2103" t="str">
            <v>MM</v>
          </cell>
          <cell r="AB2103">
            <v>354</v>
          </cell>
          <cell r="AC2103">
            <v>180</v>
          </cell>
          <cell r="AD2103">
            <v>189</v>
          </cell>
          <cell r="AE2103" t="str">
            <v>MM</v>
          </cell>
          <cell r="AF2103">
            <v>0.23100000000000001</v>
          </cell>
          <cell r="AG2103" t="str">
            <v>KG</v>
          </cell>
          <cell r="AH2103">
            <v>0.69499999999999995</v>
          </cell>
          <cell r="AI2103" t="str">
            <v>KG</v>
          </cell>
          <cell r="AJ2103">
            <v>5.7830000000000004</v>
          </cell>
          <cell r="AK2103" t="str">
            <v>KG</v>
          </cell>
          <cell r="AL2103" t="str">
            <v>12</v>
          </cell>
          <cell r="AM2103" t="str">
            <v>5</v>
          </cell>
          <cell r="AN2103" t="str">
            <v>60</v>
          </cell>
          <cell r="AO2103" t="str">
            <v>1440</v>
          </cell>
        </row>
        <row r="2104">
          <cell r="D2104" t="str">
            <v>84412-07780-01</v>
          </cell>
          <cell r="E2104" t="str">
            <v>NMEN CLN DEEP_WHT_OC_LQD_FM 150ML</v>
          </cell>
          <cell r="F2104">
            <v>150</v>
          </cell>
          <cell r="G2104" t="str">
            <v>ML</v>
          </cell>
          <cell r="H2104">
            <v>252</v>
          </cell>
          <cell r="I2104" t="str">
            <v>ML</v>
          </cell>
          <cell r="J2104" t="str">
            <v>ST</v>
          </cell>
          <cell r="K2104" t="str">
            <v/>
          </cell>
          <cell r="L2104" t="str">
            <v>6</v>
          </cell>
          <cell r="M2104" t="str">
            <v>24</v>
          </cell>
          <cell r="N2104" t="str">
            <v>8999777010324</v>
          </cell>
          <cell r="O2104" t="str">
            <v>HE</v>
          </cell>
          <cell r="P2104" t="str">
            <v>4005900534026</v>
          </cell>
          <cell r="Q2104" t="str">
            <v>HE</v>
          </cell>
          <cell r="R2104" t="str">
            <v>04005805236759</v>
          </cell>
          <cell r="S2104" t="str">
            <v>IC</v>
          </cell>
          <cell r="T2104">
            <v>60</v>
          </cell>
          <cell r="U2104">
            <v>28</v>
          </cell>
          <cell r="V2104">
            <v>150</v>
          </cell>
          <cell r="W2104" t="str">
            <v>MM</v>
          </cell>
          <cell r="X2104">
            <v>170</v>
          </cell>
          <cell r="Y2104">
            <v>61</v>
          </cell>
          <cell r="Z2104">
            <v>150</v>
          </cell>
          <cell r="AA2104" t="str">
            <v>MM</v>
          </cell>
          <cell r="AB2104">
            <v>258</v>
          </cell>
          <cell r="AC2104">
            <v>188</v>
          </cell>
          <cell r="AD2104">
            <v>173</v>
          </cell>
          <cell r="AE2104" t="str">
            <v>MM</v>
          </cell>
          <cell r="AF2104">
            <v>179.26</v>
          </cell>
          <cell r="AG2104" t="str">
            <v>G</v>
          </cell>
          <cell r="AH2104">
            <v>1.079</v>
          </cell>
          <cell r="AI2104" t="str">
            <v>KG</v>
          </cell>
          <cell r="AJ2104">
            <v>4.5</v>
          </cell>
          <cell r="AK2104" t="str">
            <v>KG</v>
          </cell>
          <cell r="AL2104" t="str">
            <v>18</v>
          </cell>
          <cell r="AM2104" t="str">
            <v>7</v>
          </cell>
          <cell r="AN2104" t="str">
            <v>126</v>
          </cell>
          <cell r="AO2104" t="str">
            <v>3024</v>
          </cell>
        </row>
        <row r="2105">
          <cell r="D2105" t="str">
            <v>84413-04800-01</v>
          </cell>
          <cell r="E2105" t="str">
            <v>NMEN CLN DEEP_WHT_OC_LQD_FM 50ML</v>
          </cell>
          <cell r="F2105">
            <v>50</v>
          </cell>
          <cell r="G2105" t="str">
            <v>ML</v>
          </cell>
          <cell r="H2105">
            <v>109.224</v>
          </cell>
          <cell r="I2105" t="str">
            <v>ML</v>
          </cell>
          <cell r="J2105" t="str">
            <v>ST</v>
          </cell>
          <cell r="K2105" t="str">
            <v/>
          </cell>
          <cell r="L2105" t="str">
            <v>0</v>
          </cell>
          <cell r="M2105" t="str">
            <v>60</v>
          </cell>
          <cell r="N2105" t="str">
            <v>8999777010300</v>
          </cell>
          <cell r="O2105" t="str">
            <v>HE</v>
          </cell>
          <cell r="P2105" t="str">
            <v/>
          </cell>
          <cell r="Q2105" t="str">
            <v/>
          </cell>
          <cell r="R2105" t="str">
            <v>8999777010317</v>
          </cell>
          <cell r="S2105" t="str">
            <v>HE</v>
          </cell>
          <cell r="T2105">
            <v>41</v>
          </cell>
          <cell r="U2105">
            <v>24</v>
          </cell>
          <cell r="V2105">
            <v>111</v>
          </cell>
          <cell r="W2105" t="str">
            <v>MM</v>
          </cell>
          <cell r="X2105">
            <v>0</v>
          </cell>
          <cell r="Y2105">
            <v>0</v>
          </cell>
          <cell r="Z2105">
            <v>0</v>
          </cell>
          <cell r="AA2105" t="str">
            <v/>
          </cell>
          <cell r="AB2105">
            <v>301</v>
          </cell>
          <cell r="AC2105">
            <v>218</v>
          </cell>
          <cell r="AD2105">
            <v>134</v>
          </cell>
          <cell r="AE2105" t="str">
            <v>MM</v>
          </cell>
          <cell r="AF2105">
            <v>66.040000000000006</v>
          </cell>
          <cell r="AG2105" t="str">
            <v>G</v>
          </cell>
          <cell r="AH2105">
            <v>0</v>
          </cell>
          <cell r="AI2105" t="str">
            <v/>
          </cell>
          <cell r="AJ2105">
            <v>4.1840000000000002</v>
          </cell>
          <cell r="AK2105" t="str">
            <v>KG</v>
          </cell>
          <cell r="AL2105" t="str">
            <v>13</v>
          </cell>
          <cell r="AM2105" t="str">
            <v>9</v>
          </cell>
          <cell r="AN2105" t="str">
            <v>117</v>
          </cell>
          <cell r="AO2105" t="str">
            <v>7020</v>
          </cell>
        </row>
        <row r="2106">
          <cell r="D2106" t="str">
            <v>84415-04810-26</v>
          </cell>
          <cell r="E2106" t="str">
            <v>NMEN CLN DEEP_WHT_OC_MUD_FM 100ML</v>
          </cell>
          <cell r="F2106">
            <v>100</v>
          </cell>
          <cell r="G2106" t="str">
            <v>ML</v>
          </cell>
          <cell r="H2106">
            <v>572</v>
          </cell>
          <cell r="I2106" t="str">
            <v>ML</v>
          </cell>
          <cell r="J2106" t="str">
            <v>ST</v>
          </cell>
          <cell r="K2106" t="str">
            <v>BDF Surabaya</v>
          </cell>
          <cell r="L2106" t="str">
            <v>0</v>
          </cell>
          <cell r="M2106" t="str">
            <v>24</v>
          </cell>
          <cell r="N2106" t="str">
            <v>8999777010553</v>
          </cell>
          <cell r="O2106" t="str">
            <v>HE</v>
          </cell>
          <cell r="P2106" t="str">
            <v/>
          </cell>
          <cell r="Q2106" t="str">
            <v/>
          </cell>
          <cell r="R2106" t="str">
            <v>8999777014841</v>
          </cell>
          <cell r="S2106" t="str">
            <v>HE</v>
          </cell>
          <cell r="T2106">
            <v>80</v>
          </cell>
          <cell r="U2106">
            <v>50</v>
          </cell>
          <cell r="V2106">
            <v>143</v>
          </cell>
          <cell r="W2106" t="str">
            <v>MM</v>
          </cell>
          <cell r="X2106">
            <v>0</v>
          </cell>
          <cell r="Y2106">
            <v>0</v>
          </cell>
          <cell r="Z2106">
            <v>0</v>
          </cell>
          <cell r="AA2106" t="str">
            <v/>
          </cell>
          <cell r="AB2106">
            <v>311</v>
          </cell>
          <cell r="AC2106">
            <v>218</v>
          </cell>
          <cell r="AD2106">
            <v>161</v>
          </cell>
          <cell r="AE2106" t="str">
            <v>MM</v>
          </cell>
          <cell r="AF2106">
            <v>0.12</v>
          </cell>
          <cell r="AG2106" t="str">
            <v>KG</v>
          </cell>
          <cell r="AH2106">
            <v>0</v>
          </cell>
          <cell r="AI2106" t="str">
            <v/>
          </cell>
          <cell r="AJ2106">
            <v>3.1320000000000001</v>
          </cell>
          <cell r="AK2106" t="str">
            <v>KG</v>
          </cell>
          <cell r="AL2106" t="str">
            <v>10</v>
          </cell>
          <cell r="AM2106" t="str">
            <v>8</v>
          </cell>
          <cell r="AN2106" t="str">
            <v>80</v>
          </cell>
          <cell r="AO2106" t="str">
            <v>1920</v>
          </cell>
        </row>
        <row r="2107">
          <cell r="D2107" t="str">
            <v>84427-08600-26</v>
          </cell>
          <cell r="E2107" t="str">
            <v>NMEN FCL ACN_MD_SCR 100ML</v>
          </cell>
          <cell r="F2107">
            <v>100</v>
          </cell>
          <cell r="G2107" t="str">
            <v>ML</v>
          </cell>
          <cell r="H2107">
            <v>540</v>
          </cell>
          <cell r="I2107" t="str">
            <v>ML</v>
          </cell>
          <cell r="J2107" t="str">
            <v>ST</v>
          </cell>
          <cell r="K2107" t="str">
            <v/>
          </cell>
          <cell r="L2107" t="str">
            <v>6</v>
          </cell>
          <cell r="M2107" t="str">
            <v>24</v>
          </cell>
          <cell r="N2107" t="str">
            <v>8999777813499</v>
          </cell>
          <cell r="O2107" t="str">
            <v>HE</v>
          </cell>
          <cell r="P2107" t="str">
            <v>04005805290072</v>
          </cell>
          <cell r="Q2107" t="str">
            <v>IC</v>
          </cell>
          <cell r="R2107" t="str">
            <v>04005805290089</v>
          </cell>
          <cell r="S2107" t="str">
            <v>IC</v>
          </cell>
          <cell r="T2107">
            <v>80</v>
          </cell>
          <cell r="U2107">
            <v>50</v>
          </cell>
          <cell r="V2107">
            <v>135</v>
          </cell>
          <cell r="W2107" t="str">
            <v>MM</v>
          </cell>
          <cell r="X2107">
            <v>185</v>
          </cell>
          <cell r="Y2107">
            <v>110</v>
          </cell>
          <cell r="Z2107">
            <v>135</v>
          </cell>
          <cell r="AA2107" t="str">
            <v>MM</v>
          </cell>
          <cell r="AB2107">
            <v>343</v>
          </cell>
          <cell r="AC2107">
            <v>241</v>
          </cell>
          <cell r="AD2107">
            <v>156</v>
          </cell>
          <cell r="AE2107" t="str">
            <v>MM</v>
          </cell>
          <cell r="AF2107">
            <v>117.8</v>
          </cell>
          <cell r="AG2107" t="str">
            <v>G</v>
          </cell>
          <cell r="AH2107">
            <v>0.72099999999999997</v>
          </cell>
          <cell r="AI2107" t="str">
            <v>KG</v>
          </cell>
          <cell r="AJ2107">
            <v>3.1720000000000002</v>
          </cell>
          <cell r="AK2107" t="str">
            <v>KG</v>
          </cell>
          <cell r="AL2107" t="str">
            <v>10</v>
          </cell>
          <cell r="AM2107" t="str">
            <v>8</v>
          </cell>
          <cell r="AN2107" t="str">
            <v>80</v>
          </cell>
          <cell r="AO2107" t="str">
            <v>1920</v>
          </cell>
        </row>
        <row r="2108">
          <cell r="D2108" t="str">
            <v>84481-04800-30</v>
          </cell>
          <cell r="E2108" t="str">
            <v>NDEO SPY B&amp;W_RDN_SMT_FML 150ML</v>
          </cell>
          <cell r="F2108">
            <v>150</v>
          </cell>
          <cell r="G2108" t="str">
            <v>ML</v>
          </cell>
          <cell r="H2108">
            <v>374.625</v>
          </cell>
          <cell r="I2108" t="str">
            <v>ML</v>
          </cell>
          <cell r="J2108" t="str">
            <v>ST</v>
          </cell>
          <cell r="K2108" t="str">
            <v>BDF Surabaya</v>
          </cell>
          <cell r="L2108" t="str">
            <v>6</v>
          </cell>
          <cell r="M2108" t="str">
            <v>12</v>
          </cell>
          <cell r="N2108" t="str">
            <v>8999777011406</v>
          </cell>
          <cell r="O2108" t="str">
            <v>HE</v>
          </cell>
          <cell r="P2108" t="str">
            <v>8999777011413</v>
          </cell>
          <cell r="Q2108" t="str">
            <v>HE</v>
          </cell>
          <cell r="R2108" t="str">
            <v>8999777011420</v>
          </cell>
          <cell r="S2108" t="str">
            <v>HE</v>
          </cell>
          <cell r="T2108">
            <v>45</v>
          </cell>
          <cell r="U2108">
            <v>45</v>
          </cell>
          <cell r="V2108">
            <v>185</v>
          </cell>
          <cell r="W2108" t="str">
            <v>MM</v>
          </cell>
          <cell r="X2108">
            <v>272</v>
          </cell>
          <cell r="Y2108">
            <v>45</v>
          </cell>
          <cell r="Z2108">
            <v>185</v>
          </cell>
          <cell r="AA2108" t="str">
            <v>MM</v>
          </cell>
          <cell r="AB2108">
            <v>284</v>
          </cell>
          <cell r="AC2108">
            <v>103</v>
          </cell>
          <cell r="AD2108">
            <v>205</v>
          </cell>
          <cell r="AE2108" t="str">
            <v>MM</v>
          </cell>
          <cell r="AF2108">
            <v>140.13999999999999</v>
          </cell>
          <cell r="AG2108" t="str">
            <v>G</v>
          </cell>
          <cell r="AH2108">
            <v>0.84499999999999997</v>
          </cell>
          <cell r="AI2108" t="str">
            <v>KG</v>
          </cell>
          <cell r="AJ2108">
            <v>1.833</v>
          </cell>
          <cell r="AK2108" t="str">
            <v>KG</v>
          </cell>
          <cell r="AL2108" t="str">
            <v>0</v>
          </cell>
          <cell r="AM2108" t="str">
            <v>0</v>
          </cell>
          <cell r="AN2108" t="str">
            <v>0</v>
          </cell>
          <cell r="AO2108" t="str">
            <v>0</v>
          </cell>
        </row>
        <row r="2109">
          <cell r="D2109" t="str">
            <v>84481-07700-62</v>
          </cell>
          <cell r="E2109" t="str">
            <v>NDEO SPY B&amp;W_RDN_SMT_FML 150ML</v>
          </cell>
          <cell r="F2109">
            <v>150</v>
          </cell>
          <cell r="G2109" t="str">
            <v>ML</v>
          </cell>
          <cell r="H2109">
            <v>374.625</v>
          </cell>
          <cell r="I2109" t="str">
            <v>ML</v>
          </cell>
          <cell r="J2109" t="str">
            <v>ST</v>
          </cell>
          <cell r="K2109" t="str">
            <v/>
          </cell>
          <cell r="L2109" t="str">
            <v>6</v>
          </cell>
          <cell r="M2109" t="str">
            <v>12</v>
          </cell>
          <cell r="N2109" t="str">
            <v>8850029002262</v>
          </cell>
          <cell r="O2109" t="str">
            <v>HE</v>
          </cell>
          <cell r="P2109" t="str">
            <v>8850029002279</v>
          </cell>
          <cell r="Q2109" t="str">
            <v>HE</v>
          </cell>
          <cell r="R2109" t="str">
            <v>18850029001606</v>
          </cell>
          <cell r="S2109" t="str">
            <v>IC</v>
          </cell>
          <cell r="T2109">
            <v>45</v>
          </cell>
          <cell r="U2109">
            <v>45</v>
          </cell>
          <cell r="V2109">
            <v>185</v>
          </cell>
          <cell r="W2109" t="str">
            <v>MM</v>
          </cell>
          <cell r="X2109">
            <v>272</v>
          </cell>
          <cell r="Y2109">
            <v>45</v>
          </cell>
          <cell r="Z2109">
            <v>185</v>
          </cell>
          <cell r="AA2109" t="str">
            <v>MM</v>
          </cell>
          <cell r="AB2109">
            <v>284</v>
          </cell>
          <cell r="AC2109">
            <v>103</v>
          </cell>
          <cell r="AD2109">
            <v>205</v>
          </cell>
          <cell r="AE2109" t="str">
            <v>MM</v>
          </cell>
          <cell r="AF2109">
            <v>140.13999999999999</v>
          </cell>
          <cell r="AG2109" t="str">
            <v>G</v>
          </cell>
          <cell r="AH2109">
            <v>0.84499999999999997</v>
          </cell>
          <cell r="AI2109" t="str">
            <v>KG</v>
          </cell>
          <cell r="AJ2109">
            <v>1.833</v>
          </cell>
          <cell r="AK2109" t="str">
            <v>KG</v>
          </cell>
          <cell r="AL2109" t="str">
            <v>0</v>
          </cell>
          <cell r="AM2109" t="str">
            <v>0</v>
          </cell>
          <cell r="AN2109" t="str">
            <v>0</v>
          </cell>
          <cell r="AO2109" t="str">
            <v>0</v>
          </cell>
        </row>
        <row r="2110">
          <cell r="D2110" t="str">
            <v>84543-04800-37</v>
          </cell>
          <cell r="E2110" t="str">
            <v>NBODY ESS CHR_BLSM_JJB_OL 100ML</v>
          </cell>
          <cell r="F2110">
            <v>100</v>
          </cell>
          <cell r="G2110" t="str">
            <v>ML</v>
          </cell>
          <cell r="H2110">
            <v>251.1</v>
          </cell>
          <cell r="I2110" t="str">
            <v>ML</v>
          </cell>
          <cell r="J2110" t="str">
            <v>ST</v>
          </cell>
          <cell r="K2110" t="str">
            <v>BDF Surabaya</v>
          </cell>
          <cell r="L2110" t="str">
            <v>3</v>
          </cell>
          <cell r="M2110" t="str">
            <v>24</v>
          </cell>
          <cell r="N2110" t="str">
            <v>8999777014957</v>
          </cell>
          <cell r="O2110" t="str">
            <v>HE</v>
          </cell>
          <cell r="P2110" t="str">
            <v>8999777014964</v>
          </cell>
          <cell r="Q2110" t="str">
            <v>HE</v>
          </cell>
          <cell r="R2110" t="str">
            <v>8999777014971</v>
          </cell>
          <cell r="S2110" t="str">
            <v>HE</v>
          </cell>
          <cell r="T2110">
            <v>54</v>
          </cell>
          <cell r="U2110">
            <v>31</v>
          </cell>
          <cell r="V2110">
            <v>150</v>
          </cell>
          <cell r="W2110" t="str">
            <v>MM</v>
          </cell>
          <cell r="X2110">
            <v>93</v>
          </cell>
          <cell r="Y2110">
            <v>54</v>
          </cell>
          <cell r="Z2110">
            <v>150</v>
          </cell>
          <cell r="AA2110" t="str">
            <v>MM</v>
          </cell>
          <cell r="AB2110">
            <v>228</v>
          </cell>
          <cell r="AC2110">
            <v>201</v>
          </cell>
          <cell r="AD2110">
            <v>172</v>
          </cell>
          <cell r="AE2110" t="str">
            <v>MM</v>
          </cell>
          <cell r="AF2110">
            <v>120</v>
          </cell>
          <cell r="AG2110" t="str">
            <v>G</v>
          </cell>
          <cell r="AH2110">
            <v>0.36</v>
          </cell>
          <cell r="AI2110" t="str">
            <v>KG</v>
          </cell>
          <cell r="AJ2110">
            <v>3.0910000000000002</v>
          </cell>
          <cell r="AK2110" t="str">
            <v>KG</v>
          </cell>
          <cell r="AL2110" t="str">
            <v>15</v>
          </cell>
          <cell r="AM2110" t="str">
            <v>5</v>
          </cell>
          <cell r="AN2110" t="str">
            <v>75</v>
          </cell>
          <cell r="AO2110" t="str">
            <v>1800</v>
          </cell>
        </row>
        <row r="2111">
          <cell r="D2111" t="str">
            <v>84543-04801-37</v>
          </cell>
          <cell r="E2111" t="str">
            <v>NBODY ESS CHR_BLS_JJB_OL 100ML</v>
          </cell>
          <cell r="F2111">
            <v>100</v>
          </cell>
          <cell r="G2111" t="str">
            <v>ML</v>
          </cell>
          <cell r="H2111">
            <v>251.1</v>
          </cell>
          <cell r="I2111" t="str">
            <v>ML</v>
          </cell>
          <cell r="J2111" t="str">
            <v>ST</v>
          </cell>
          <cell r="K2111" t="str">
            <v>BDF DC Export Malang</v>
          </cell>
          <cell r="L2111" t="str">
            <v>0</v>
          </cell>
          <cell r="M2111" t="str">
            <v>48</v>
          </cell>
          <cell r="N2111" t="str">
            <v>8999777014957</v>
          </cell>
          <cell r="O2111" t="str">
            <v>HE</v>
          </cell>
          <cell r="P2111" t="str">
            <v/>
          </cell>
          <cell r="Q2111" t="str">
            <v/>
          </cell>
          <cell r="R2111" t="str">
            <v>8999777017255</v>
          </cell>
          <cell r="S2111" t="str">
            <v>HE</v>
          </cell>
          <cell r="T2111">
            <v>54</v>
          </cell>
          <cell r="U2111">
            <v>31</v>
          </cell>
          <cell r="V2111">
            <v>150</v>
          </cell>
          <cell r="W2111" t="str">
            <v>MM</v>
          </cell>
          <cell r="X2111">
            <v>0</v>
          </cell>
          <cell r="Y2111">
            <v>0</v>
          </cell>
          <cell r="Z2111">
            <v>0</v>
          </cell>
          <cell r="AA2111" t="str">
            <v/>
          </cell>
          <cell r="AB2111">
            <v>381</v>
          </cell>
          <cell r="AC2111">
            <v>228</v>
          </cell>
          <cell r="AD2111">
            <v>165</v>
          </cell>
          <cell r="AE2111" t="str">
            <v>MM</v>
          </cell>
          <cell r="AF2111">
            <v>118</v>
          </cell>
          <cell r="AG2111" t="str">
            <v>G</v>
          </cell>
          <cell r="AH2111">
            <v>0</v>
          </cell>
          <cell r="AI2111" t="str">
            <v/>
          </cell>
          <cell r="AJ2111">
            <v>5.9109999999999996</v>
          </cell>
          <cell r="AK2111" t="str">
            <v>KG</v>
          </cell>
          <cell r="AL2111" t="str">
            <v>10</v>
          </cell>
          <cell r="AM2111" t="str">
            <v>7</v>
          </cell>
          <cell r="AN2111" t="str">
            <v>70</v>
          </cell>
          <cell r="AO2111" t="str">
            <v>3360</v>
          </cell>
        </row>
        <row r="2112">
          <cell r="D2112" t="str">
            <v>84911-04800-12</v>
          </cell>
          <cell r="E2112" t="str">
            <v>NF BRT PRL_WTR 200ML</v>
          </cell>
          <cell r="F2112">
            <v>200</v>
          </cell>
          <cell r="G2112" t="str">
            <v>ML</v>
          </cell>
          <cell r="H2112">
            <v>392.94</v>
          </cell>
          <cell r="I2112" t="str">
            <v>ML</v>
          </cell>
          <cell r="J2112" t="str">
            <v>ST</v>
          </cell>
          <cell r="K2112" t="str">
            <v>BDF Surabaya</v>
          </cell>
          <cell r="L2112" t="str">
            <v>6</v>
          </cell>
          <cell r="M2112" t="str">
            <v>12</v>
          </cell>
          <cell r="N2112" t="str">
            <v>8999777010522</v>
          </cell>
          <cell r="O2112" t="str">
            <v>HE</v>
          </cell>
          <cell r="P2112" t="str">
            <v>8999777011499</v>
          </cell>
          <cell r="Q2112" t="str">
            <v>HE</v>
          </cell>
          <cell r="R2112" t="str">
            <v>8999777011505</v>
          </cell>
          <cell r="S2112" t="str">
            <v>HE</v>
          </cell>
          <cell r="T2112">
            <v>59</v>
          </cell>
          <cell r="U2112">
            <v>37</v>
          </cell>
          <cell r="V2112">
            <v>180</v>
          </cell>
          <cell r="W2112" t="str">
            <v>MM</v>
          </cell>
          <cell r="X2112">
            <v>222</v>
          </cell>
          <cell r="Y2112">
            <v>59</v>
          </cell>
          <cell r="Z2112">
            <v>180</v>
          </cell>
          <cell r="AA2112" t="str">
            <v>MM</v>
          </cell>
          <cell r="AB2112">
            <v>248</v>
          </cell>
          <cell r="AC2112">
            <v>122</v>
          </cell>
          <cell r="AD2112">
            <v>202</v>
          </cell>
          <cell r="AE2112" t="str">
            <v>MM</v>
          </cell>
          <cell r="AF2112">
            <v>236</v>
          </cell>
          <cell r="AG2112" t="str">
            <v>G</v>
          </cell>
          <cell r="AH2112">
            <v>1.4179999999999999</v>
          </cell>
          <cell r="AI2112" t="str">
            <v>KG</v>
          </cell>
          <cell r="AJ2112">
            <v>2.9609999999999999</v>
          </cell>
          <cell r="AK2112" t="str">
            <v>KG</v>
          </cell>
          <cell r="AL2112" t="str">
            <v>0</v>
          </cell>
          <cell r="AM2112" t="str">
            <v>0</v>
          </cell>
          <cell r="AN2112" t="str">
            <v>0</v>
          </cell>
          <cell r="AO2112" t="str">
            <v>0</v>
          </cell>
        </row>
        <row r="2113">
          <cell r="D2113" t="str">
            <v>84917-09540-09</v>
          </cell>
          <cell r="E2113" t="str">
            <v>NF ESLS PMP WSH_OIL_NRML 150ML</v>
          </cell>
          <cell r="F2113">
            <v>150</v>
          </cell>
          <cell r="G2113" t="str">
            <v>ML</v>
          </cell>
          <cell r="H2113">
            <v>366.53800000000001</v>
          </cell>
          <cell r="I2113" t="str">
            <v>ML</v>
          </cell>
          <cell r="J2113" t="str">
            <v>ST</v>
          </cell>
          <cell r="K2113" t="str">
            <v>BDF Surabaya</v>
          </cell>
          <cell r="L2113" t="str">
            <v>6</v>
          </cell>
          <cell r="M2113" t="str">
            <v>12</v>
          </cell>
          <cell r="N2113" t="str">
            <v>42389620</v>
          </cell>
          <cell r="O2113" t="str">
            <v>HK</v>
          </cell>
          <cell r="P2113" t="str">
            <v>9005808012010</v>
          </cell>
          <cell r="Q2113" t="str">
            <v>HE</v>
          </cell>
          <cell r="R2113" t="str">
            <v>9005801188507</v>
          </cell>
          <cell r="S2113" t="str">
            <v>HE</v>
          </cell>
          <cell r="T2113">
            <v>59</v>
          </cell>
          <cell r="U2113">
            <v>35</v>
          </cell>
          <cell r="V2113">
            <v>177.5</v>
          </cell>
          <cell r="W2113" t="str">
            <v>MM</v>
          </cell>
          <cell r="X2113">
            <v>210</v>
          </cell>
          <cell r="Y2113">
            <v>59</v>
          </cell>
          <cell r="Z2113">
            <v>178</v>
          </cell>
          <cell r="AA2113" t="str">
            <v>MM</v>
          </cell>
          <cell r="AB2113">
            <v>231</v>
          </cell>
          <cell r="AC2113">
            <v>124</v>
          </cell>
          <cell r="AD2113">
            <v>190</v>
          </cell>
          <cell r="AE2113" t="str">
            <v>MM</v>
          </cell>
          <cell r="AF2113">
            <v>159</v>
          </cell>
          <cell r="AG2113" t="str">
            <v>G</v>
          </cell>
          <cell r="AH2113">
            <v>0.95399999999999996</v>
          </cell>
          <cell r="AI2113" t="str">
            <v>KG</v>
          </cell>
          <cell r="AJ2113">
            <v>2.0139999999999998</v>
          </cell>
          <cell r="AK2113" t="str">
            <v>KG</v>
          </cell>
          <cell r="AL2113" t="str">
            <v>30</v>
          </cell>
          <cell r="AM2113" t="str">
            <v>5</v>
          </cell>
          <cell r="AN2113" t="str">
            <v>150</v>
          </cell>
          <cell r="AO2113" t="str">
            <v>1800</v>
          </cell>
        </row>
        <row r="2114">
          <cell r="D2114" t="str">
            <v>84919-09540-09</v>
          </cell>
          <cell r="E2114" t="str">
            <v>NF ESLS PMP WSH_OIL_SNSTV 150ML</v>
          </cell>
          <cell r="F2114">
            <v>150</v>
          </cell>
          <cell r="G2114" t="str">
            <v>ML</v>
          </cell>
          <cell r="H2114">
            <v>366.53800000000001</v>
          </cell>
          <cell r="I2114" t="str">
            <v>ML</v>
          </cell>
          <cell r="J2114" t="str">
            <v>ST</v>
          </cell>
          <cell r="K2114" t="str">
            <v>BDF Surabaya</v>
          </cell>
          <cell r="L2114" t="str">
            <v>6</v>
          </cell>
          <cell r="M2114" t="str">
            <v>12</v>
          </cell>
          <cell r="N2114" t="str">
            <v>42389644</v>
          </cell>
          <cell r="O2114" t="str">
            <v>HK</v>
          </cell>
          <cell r="P2114" t="str">
            <v>9005808012034</v>
          </cell>
          <cell r="Q2114" t="str">
            <v>HE</v>
          </cell>
          <cell r="R2114" t="str">
            <v>9005801188521</v>
          </cell>
          <cell r="S2114" t="str">
            <v>HE</v>
          </cell>
          <cell r="T2114">
            <v>59</v>
          </cell>
          <cell r="U2114">
            <v>35</v>
          </cell>
          <cell r="V2114">
            <v>177.5</v>
          </cell>
          <cell r="W2114" t="str">
            <v>MM</v>
          </cell>
          <cell r="X2114">
            <v>210</v>
          </cell>
          <cell r="Y2114">
            <v>59</v>
          </cell>
          <cell r="Z2114">
            <v>178</v>
          </cell>
          <cell r="AA2114" t="str">
            <v>MM</v>
          </cell>
          <cell r="AB2114">
            <v>231</v>
          </cell>
          <cell r="AC2114">
            <v>124</v>
          </cell>
          <cell r="AD2114">
            <v>190</v>
          </cell>
          <cell r="AE2114" t="str">
            <v>MM</v>
          </cell>
          <cell r="AF2114">
            <v>159</v>
          </cell>
          <cell r="AG2114" t="str">
            <v>G</v>
          </cell>
          <cell r="AH2114">
            <v>0.95399999999999996</v>
          </cell>
          <cell r="AI2114" t="str">
            <v>KG</v>
          </cell>
          <cell r="AJ2114">
            <v>2.0179999999999998</v>
          </cell>
          <cell r="AK2114" t="str">
            <v>KG</v>
          </cell>
          <cell r="AL2114" t="str">
            <v>30</v>
          </cell>
          <cell r="AM2114" t="str">
            <v>5</v>
          </cell>
          <cell r="AN2114" t="str">
            <v>150</v>
          </cell>
          <cell r="AO2114" t="str">
            <v>1800</v>
          </cell>
        </row>
        <row r="2115">
          <cell r="D2115" t="str">
            <v>84921-03450-31</v>
          </cell>
          <cell r="E2115" t="str">
            <v>NF Q10 PWR_SHT_MSK 1PCS</v>
          </cell>
          <cell r="F2115">
            <v>1</v>
          </cell>
          <cell r="G2115" t="str">
            <v>ST</v>
          </cell>
          <cell r="H2115">
            <v>40.655999999999999</v>
          </cell>
          <cell r="I2115" t="str">
            <v>ML</v>
          </cell>
          <cell r="J2115" t="str">
            <v>ST</v>
          </cell>
          <cell r="K2115" t="str">
            <v/>
          </cell>
          <cell r="L2115" t="str">
            <v>0</v>
          </cell>
          <cell r="M2115" t="str">
            <v>15</v>
          </cell>
          <cell r="N2115" t="str">
            <v>4005900787712</v>
          </cell>
          <cell r="O2115" t="str">
            <v>HE</v>
          </cell>
          <cell r="P2115" t="str">
            <v/>
          </cell>
          <cell r="Q2115" t="str">
            <v/>
          </cell>
          <cell r="R2115" t="str">
            <v>04005805319056</v>
          </cell>
          <cell r="S2115" t="str">
            <v>IC</v>
          </cell>
          <cell r="T2115">
            <v>121</v>
          </cell>
          <cell r="U2115">
            <v>2</v>
          </cell>
          <cell r="V2115">
            <v>168</v>
          </cell>
          <cell r="W2115" t="str">
            <v>MM</v>
          </cell>
          <cell r="X2115">
            <v>0</v>
          </cell>
          <cell r="Y2115">
            <v>0</v>
          </cell>
          <cell r="Z2115">
            <v>0</v>
          </cell>
          <cell r="AA2115" t="str">
            <v/>
          </cell>
          <cell r="AB2115">
            <v>131</v>
          </cell>
          <cell r="AC2115">
            <v>85</v>
          </cell>
          <cell r="AD2115">
            <v>178</v>
          </cell>
          <cell r="AE2115" t="str">
            <v>MM</v>
          </cell>
          <cell r="AF2115">
            <v>28.3</v>
          </cell>
          <cell r="AG2115" t="str">
            <v>G</v>
          </cell>
          <cell r="AH2115">
            <v>0</v>
          </cell>
          <cell r="AI2115" t="str">
            <v/>
          </cell>
          <cell r="AJ2115">
            <v>0.47799999999999998</v>
          </cell>
          <cell r="AK2115" t="str">
            <v>KG</v>
          </cell>
          <cell r="AL2115" t="str">
            <v>84</v>
          </cell>
          <cell r="AM2115" t="str">
            <v>5</v>
          </cell>
          <cell r="AN2115" t="str">
            <v>420</v>
          </cell>
          <cell r="AO2115" t="str">
            <v>6300</v>
          </cell>
        </row>
        <row r="2116">
          <cell r="D2116" t="str">
            <v>84937-04823-09</v>
          </cell>
          <cell r="E2116" t="str">
            <v>NF MUS HYD_MCL_WTR 125ML</v>
          </cell>
          <cell r="F2116">
            <v>125</v>
          </cell>
          <cell r="G2116" t="str">
            <v>ML</v>
          </cell>
          <cell r="H2116">
            <v>278.79500000000002</v>
          </cell>
          <cell r="I2116" t="str">
            <v>ML</v>
          </cell>
          <cell r="J2116" t="str">
            <v>ST</v>
          </cell>
          <cell r="K2116" t="str">
            <v>BDF DC Export Malang</v>
          </cell>
          <cell r="L2116" t="str">
            <v>6</v>
          </cell>
          <cell r="M2116" t="str">
            <v>30</v>
          </cell>
          <cell r="N2116" t="str">
            <v>8999777014711</v>
          </cell>
          <cell r="O2116" t="str">
            <v>HE</v>
          </cell>
          <cell r="P2116" t="str">
            <v>8999777014728</v>
          </cell>
          <cell r="Q2116" t="str">
            <v>HE</v>
          </cell>
          <cell r="R2116" t="str">
            <v>8999777014735</v>
          </cell>
          <cell r="S2116" t="str">
            <v>HE</v>
          </cell>
          <cell r="T2116">
            <v>55</v>
          </cell>
          <cell r="U2116">
            <v>37</v>
          </cell>
          <cell r="V2116">
            <v>137</v>
          </cell>
          <cell r="W2116" t="str">
            <v>MM</v>
          </cell>
          <cell r="X2116">
            <v>225</v>
          </cell>
          <cell r="Y2116">
            <v>54</v>
          </cell>
          <cell r="Z2116">
            <v>137</v>
          </cell>
          <cell r="AA2116" t="str">
            <v>MM</v>
          </cell>
          <cell r="AB2116">
            <v>287</v>
          </cell>
          <cell r="AC2116">
            <v>232</v>
          </cell>
          <cell r="AD2116">
            <v>161</v>
          </cell>
          <cell r="AE2116" t="str">
            <v>MM</v>
          </cell>
          <cell r="AF2116">
            <v>150.30000000000001</v>
          </cell>
          <cell r="AG2116" t="str">
            <v>G</v>
          </cell>
          <cell r="AH2116">
            <v>0.90400000000000003</v>
          </cell>
          <cell r="AI2116" t="str">
            <v>KG</v>
          </cell>
          <cell r="AJ2116">
            <v>4.7300000000000004</v>
          </cell>
          <cell r="AK2116" t="str">
            <v>KG</v>
          </cell>
          <cell r="AL2116" t="str">
            <v>0</v>
          </cell>
          <cell r="AM2116" t="str">
            <v>0</v>
          </cell>
          <cell r="AN2116" t="str">
            <v>0</v>
          </cell>
          <cell r="AO2116" t="str">
            <v>0</v>
          </cell>
        </row>
        <row r="2117">
          <cell r="D2117" t="str">
            <v>84998-07700-19</v>
          </cell>
          <cell r="E2117" t="str">
            <v>NF WHT HK_RS_MCL_B_PHS 125ML</v>
          </cell>
          <cell r="F2117">
            <v>125</v>
          </cell>
          <cell r="G2117" t="str">
            <v>ML</v>
          </cell>
          <cell r="H2117">
            <v>284.24</v>
          </cell>
          <cell r="I2117" t="str">
            <v>ML</v>
          </cell>
          <cell r="J2117" t="str">
            <v>ST</v>
          </cell>
          <cell r="K2117" t="str">
            <v>BDF Surabaya</v>
          </cell>
          <cell r="L2117" t="str">
            <v>3</v>
          </cell>
          <cell r="M2117" t="str">
            <v>24</v>
          </cell>
          <cell r="N2117" t="str">
            <v>8850029031781</v>
          </cell>
          <cell r="O2117" t="str">
            <v>HE</v>
          </cell>
          <cell r="P2117" t="str">
            <v>04005805284927</v>
          </cell>
          <cell r="Q2117" t="str">
            <v>IC</v>
          </cell>
          <cell r="R2117" t="str">
            <v>04005805284934</v>
          </cell>
          <cell r="S2117" t="str">
            <v>IC</v>
          </cell>
          <cell r="T2117">
            <v>55</v>
          </cell>
          <cell r="U2117">
            <v>38</v>
          </cell>
          <cell r="V2117">
            <v>136</v>
          </cell>
          <cell r="W2117" t="str">
            <v>MM</v>
          </cell>
          <cell r="X2117">
            <v>114</v>
          </cell>
          <cell r="Y2117">
            <v>55</v>
          </cell>
          <cell r="Z2117">
            <v>136</v>
          </cell>
          <cell r="AA2117" t="str">
            <v>MM</v>
          </cell>
          <cell r="AB2117">
            <v>231</v>
          </cell>
          <cell r="AC2117">
            <v>228</v>
          </cell>
          <cell r="AD2117">
            <v>161</v>
          </cell>
          <cell r="AE2117" t="str">
            <v>MM</v>
          </cell>
          <cell r="AF2117">
            <v>144.34</v>
          </cell>
          <cell r="AG2117" t="str">
            <v>G</v>
          </cell>
          <cell r="AH2117">
            <v>0.435</v>
          </cell>
          <cell r="AI2117" t="str">
            <v>KG</v>
          </cell>
          <cell r="AJ2117">
            <v>3.78</v>
          </cell>
          <cell r="AK2117" t="str">
            <v>KG</v>
          </cell>
          <cell r="AL2117" t="str">
            <v>0</v>
          </cell>
          <cell r="AM2117" t="str">
            <v>0</v>
          </cell>
          <cell r="AN2117" t="str">
            <v>0</v>
          </cell>
          <cell r="AO2117" t="str">
            <v>0</v>
          </cell>
        </row>
        <row r="2118">
          <cell r="D2118" t="str">
            <v>85061-04800-33</v>
          </cell>
          <cell r="E2118" t="str">
            <v>NLC ESL 4,8G</v>
          </cell>
          <cell r="F2118">
            <v>4.8</v>
          </cell>
          <cell r="G2118" t="str">
            <v>G</v>
          </cell>
          <cell r="H2118">
            <v>180</v>
          </cell>
          <cell r="I2118" t="str">
            <v>ML</v>
          </cell>
          <cell r="J2118" t="str">
            <v>ST</v>
          </cell>
          <cell r="K2118" t="str">
            <v/>
          </cell>
          <cell r="L2118" t="str">
            <v>0</v>
          </cell>
          <cell r="M2118" t="str">
            <v>24</v>
          </cell>
          <cell r="N2118" t="str">
            <v>8999777850616</v>
          </cell>
          <cell r="O2118" t="str">
            <v>HE</v>
          </cell>
          <cell r="P2118" t="str">
            <v/>
          </cell>
          <cell r="Q2118" t="str">
            <v/>
          </cell>
          <cell r="R2118" t="str">
            <v>04005805124155</v>
          </cell>
          <cell r="S2118" t="str">
            <v>IC</v>
          </cell>
          <cell r="T2118">
            <v>75</v>
          </cell>
          <cell r="U2118">
            <v>20</v>
          </cell>
          <cell r="V2118">
            <v>120</v>
          </cell>
          <cell r="W2118" t="str">
            <v>MM</v>
          </cell>
          <cell r="X2118">
            <v>0</v>
          </cell>
          <cell r="Y2118">
            <v>0</v>
          </cell>
          <cell r="Z2118">
            <v>0</v>
          </cell>
          <cell r="AA2118" t="str">
            <v/>
          </cell>
          <cell r="AB2118">
            <v>307</v>
          </cell>
          <cell r="AC2118">
            <v>122</v>
          </cell>
          <cell r="AD2118">
            <v>140</v>
          </cell>
          <cell r="AE2118" t="str">
            <v>MM</v>
          </cell>
          <cell r="AF2118">
            <v>18</v>
          </cell>
          <cell r="AG2118" t="str">
            <v>G</v>
          </cell>
          <cell r="AH2118">
            <v>0</v>
          </cell>
          <cell r="AI2118" t="str">
            <v/>
          </cell>
          <cell r="AJ2118">
            <v>0.54800000000000004</v>
          </cell>
          <cell r="AK2118" t="str">
            <v>KG</v>
          </cell>
          <cell r="AL2118" t="str">
            <v>24</v>
          </cell>
          <cell r="AM2118" t="str">
            <v>10</v>
          </cell>
          <cell r="AN2118" t="str">
            <v>240</v>
          </cell>
          <cell r="AO2118" t="str">
            <v>5760</v>
          </cell>
        </row>
        <row r="2119">
          <cell r="D2119" t="str">
            <v>85061-04800-46</v>
          </cell>
          <cell r="E2119" t="str">
            <v>NLC ESL 4,8G</v>
          </cell>
          <cell r="F2119">
            <v>4.8</v>
          </cell>
          <cell r="G2119" t="str">
            <v>G</v>
          </cell>
          <cell r="H2119">
            <v>0.17299999999999999</v>
          </cell>
          <cell r="I2119" t="str">
            <v>L</v>
          </cell>
          <cell r="J2119" t="str">
            <v>ST</v>
          </cell>
          <cell r="K2119" t="str">
            <v>BDF Surabaya</v>
          </cell>
          <cell r="L2119" t="str">
            <v>4</v>
          </cell>
          <cell r="M2119" t="str">
            <v>24</v>
          </cell>
          <cell r="N2119" t="str">
            <v>8999777850616</v>
          </cell>
          <cell r="O2119" t="str">
            <v>HE</v>
          </cell>
          <cell r="P2119" t="str">
            <v>8999777008390</v>
          </cell>
          <cell r="Q2119" t="str">
            <v>HE</v>
          </cell>
          <cell r="R2119" t="str">
            <v>8999777008406</v>
          </cell>
          <cell r="S2119" t="str">
            <v>HE</v>
          </cell>
          <cell r="T2119">
            <v>72</v>
          </cell>
          <cell r="U2119">
            <v>20</v>
          </cell>
          <cell r="V2119">
            <v>120</v>
          </cell>
          <cell r="W2119" t="str">
            <v>MM</v>
          </cell>
          <cell r="X2119">
            <v>135</v>
          </cell>
          <cell r="Y2119">
            <v>45</v>
          </cell>
          <cell r="Z2119">
            <v>190</v>
          </cell>
          <cell r="AA2119" t="str">
            <v>MM</v>
          </cell>
          <cell r="AB2119">
            <v>253</v>
          </cell>
          <cell r="AC2119">
            <v>140</v>
          </cell>
          <cell r="AD2119">
            <v>164</v>
          </cell>
          <cell r="AE2119" t="str">
            <v>MM</v>
          </cell>
          <cell r="AF2119">
            <v>17.2</v>
          </cell>
          <cell r="AG2119" t="str">
            <v>G</v>
          </cell>
          <cell r="AH2119">
            <v>7.6999999999999999E-2</v>
          </cell>
          <cell r="AI2119" t="str">
            <v>KG</v>
          </cell>
          <cell r="AJ2119">
            <v>0.56299999999999994</v>
          </cell>
          <cell r="AK2119" t="str">
            <v>KG</v>
          </cell>
          <cell r="AL2119" t="str">
            <v>25</v>
          </cell>
          <cell r="AM2119" t="str">
            <v>5</v>
          </cell>
          <cell r="AN2119" t="str">
            <v>125</v>
          </cell>
          <cell r="AO2119" t="str">
            <v>3000</v>
          </cell>
        </row>
        <row r="2120">
          <cell r="D2120" t="str">
            <v>85061-04800-47</v>
          </cell>
          <cell r="E2120" t="str">
            <v>NLC ESL 4,8G</v>
          </cell>
          <cell r="F2120">
            <v>4.8</v>
          </cell>
          <cell r="G2120" t="str">
            <v>G</v>
          </cell>
          <cell r="H2120">
            <v>0.189</v>
          </cell>
          <cell r="I2120" t="str">
            <v>L</v>
          </cell>
          <cell r="J2120" t="str">
            <v>ST</v>
          </cell>
          <cell r="K2120" t="str">
            <v>BDF Surabaya</v>
          </cell>
          <cell r="L2120" t="str">
            <v>4</v>
          </cell>
          <cell r="M2120" t="str">
            <v>24</v>
          </cell>
          <cell r="N2120" t="str">
            <v>8999777850616</v>
          </cell>
          <cell r="O2120" t="str">
            <v>HE</v>
          </cell>
          <cell r="P2120" t="str">
            <v>8999777008390</v>
          </cell>
          <cell r="Q2120" t="str">
            <v>HE</v>
          </cell>
          <cell r="R2120" t="str">
            <v>8999777008406</v>
          </cell>
          <cell r="S2120" t="str">
            <v>HE</v>
          </cell>
          <cell r="T2120">
            <v>75</v>
          </cell>
          <cell r="U2120">
            <v>21</v>
          </cell>
          <cell r="V2120">
            <v>120</v>
          </cell>
          <cell r="W2120" t="str">
            <v>MM</v>
          </cell>
          <cell r="X2120">
            <v>135</v>
          </cell>
          <cell r="Y2120">
            <v>45</v>
          </cell>
          <cell r="Z2120">
            <v>190</v>
          </cell>
          <cell r="AA2120" t="str">
            <v>MM</v>
          </cell>
          <cell r="AB2120">
            <v>253</v>
          </cell>
          <cell r="AC2120">
            <v>140</v>
          </cell>
          <cell r="AD2120">
            <v>164</v>
          </cell>
          <cell r="AE2120" t="str">
            <v>MM</v>
          </cell>
          <cell r="AF2120">
            <v>17.2</v>
          </cell>
          <cell r="AG2120" t="str">
            <v>G</v>
          </cell>
          <cell r="AH2120">
            <v>7.2999999999999995E-2</v>
          </cell>
          <cell r="AI2120" t="str">
            <v>KG</v>
          </cell>
          <cell r="AJ2120">
            <v>0.56299999999999994</v>
          </cell>
          <cell r="AK2120" t="str">
            <v>KG</v>
          </cell>
          <cell r="AL2120" t="str">
            <v>25</v>
          </cell>
          <cell r="AM2120" t="str">
            <v>5</v>
          </cell>
          <cell r="AN2120" t="str">
            <v>125</v>
          </cell>
          <cell r="AO2120" t="str">
            <v>3000</v>
          </cell>
        </row>
        <row r="2121">
          <cell r="D2121" t="str">
            <v>85061-04801-48</v>
          </cell>
          <cell r="E2121" t="str">
            <v>NLC ESL 5,5ML</v>
          </cell>
          <cell r="F2121">
            <v>5.5</v>
          </cell>
          <cell r="G2121" t="str">
            <v>ML</v>
          </cell>
          <cell r="H2121">
            <v>180</v>
          </cell>
          <cell r="I2121" t="str">
            <v>ML</v>
          </cell>
          <cell r="J2121" t="str">
            <v>ST</v>
          </cell>
          <cell r="K2121" t="str">
            <v>BDF Surabaya</v>
          </cell>
          <cell r="L2121" t="str">
            <v>0</v>
          </cell>
          <cell r="M2121" t="str">
            <v>24</v>
          </cell>
          <cell r="N2121" t="str">
            <v>8999777850616</v>
          </cell>
          <cell r="O2121" t="str">
            <v>HE</v>
          </cell>
          <cell r="P2121" t="str">
            <v/>
          </cell>
          <cell r="Q2121" t="str">
            <v/>
          </cell>
          <cell r="R2121" t="str">
            <v>8999777014803</v>
          </cell>
          <cell r="S2121" t="str">
            <v>HE</v>
          </cell>
          <cell r="T2121">
            <v>75</v>
          </cell>
          <cell r="U2121">
            <v>20</v>
          </cell>
          <cell r="V2121">
            <v>120</v>
          </cell>
          <cell r="W2121" t="str">
            <v>MM</v>
          </cell>
          <cell r="X2121">
            <v>0</v>
          </cell>
          <cell r="Y2121">
            <v>0</v>
          </cell>
          <cell r="Z2121">
            <v>0</v>
          </cell>
          <cell r="AA2121" t="str">
            <v/>
          </cell>
          <cell r="AB2121">
            <v>307</v>
          </cell>
          <cell r="AC2121">
            <v>122</v>
          </cell>
          <cell r="AD2121">
            <v>140</v>
          </cell>
          <cell r="AE2121" t="str">
            <v>MM</v>
          </cell>
          <cell r="AF2121">
            <v>18</v>
          </cell>
          <cell r="AG2121" t="str">
            <v>G</v>
          </cell>
          <cell r="AH2121">
            <v>0</v>
          </cell>
          <cell r="AI2121" t="str">
            <v/>
          </cell>
          <cell r="AJ2121">
            <v>0.54100000000000004</v>
          </cell>
          <cell r="AK2121" t="str">
            <v>KG</v>
          </cell>
          <cell r="AL2121" t="str">
            <v>24</v>
          </cell>
          <cell r="AM2121" t="str">
            <v>7</v>
          </cell>
          <cell r="AN2121" t="str">
            <v>168</v>
          </cell>
          <cell r="AO2121" t="str">
            <v>4032</v>
          </cell>
        </row>
        <row r="2122">
          <cell r="D2122" t="str">
            <v>85061-04817-47</v>
          </cell>
          <cell r="E2122" t="str">
            <v>NLC ESL 4,8G</v>
          </cell>
          <cell r="F2122">
            <v>4.8</v>
          </cell>
          <cell r="G2122" t="str">
            <v>G</v>
          </cell>
          <cell r="H2122">
            <v>0.189</v>
          </cell>
          <cell r="I2122" t="str">
            <v>L</v>
          </cell>
          <cell r="J2122" t="str">
            <v>ST</v>
          </cell>
          <cell r="K2122" t="str">
            <v>BDF Surabaya</v>
          </cell>
          <cell r="L2122" t="str">
            <v>4</v>
          </cell>
          <cell r="M2122" t="str">
            <v>24</v>
          </cell>
          <cell r="N2122" t="str">
            <v>8999777850616</v>
          </cell>
          <cell r="O2122" t="str">
            <v>HE</v>
          </cell>
          <cell r="P2122" t="str">
            <v>8999777008390</v>
          </cell>
          <cell r="Q2122" t="str">
            <v>HE</v>
          </cell>
          <cell r="R2122" t="str">
            <v>8999777008406</v>
          </cell>
          <cell r="S2122" t="str">
            <v>HE</v>
          </cell>
          <cell r="T2122">
            <v>75</v>
          </cell>
          <cell r="U2122">
            <v>21</v>
          </cell>
          <cell r="V2122">
            <v>120</v>
          </cell>
          <cell r="W2122" t="str">
            <v>MM</v>
          </cell>
          <cell r="X2122">
            <v>135</v>
          </cell>
          <cell r="Y2122">
            <v>45</v>
          </cell>
          <cell r="Z2122">
            <v>190</v>
          </cell>
          <cell r="AA2122" t="str">
            <v>MM</v>
          </cell>
          <cell r="AB2122">
            <v>253</v>
          </cell>
          <cell r="AC2122">
            <v>140</v>
          </cell>
          <cell r="AD2122">
            <v>164</v>
          </cell>
          <cell r="AE2122" t="str">
            <v>MM</v>
          </cell>
          <cell r="AF2122">
            <v>17.2</v>
          </cell>
          <cell r="AG2122" t="str">
            <v>G</v>
          </cell>
          <cell r="AH2122">
            <v>7.2999999999999995E-2</v>
          </cell>
          <cell r="AI2122" t="str">
            <v>KG</v>
          </cell>
          <cell r="AJ2122">
            <v>0.56299999999999994</v>
          </cell>
          <cell r="AK2122" t="str">
            <v>KG</v>
          </cell>
          <cell r="AL2122" t="str">
            <v>25</v>
          </cell>
          <cell r="AM2122" t="str">
            <v>5</v>
          </cell>
          <cell r="AN2122" t="str">
            <v>125</v>
          </cell>
          <cell r="AO2122" t="str">
            <v>3000</v>
          </cell>
        </row>
        <row r="2123">
          <cell r="D2123" t="str">
            <v>85061-04820-48</v>
          </cell>
          <cell r="E2123" t="str">
            <v>NLC ESL 5,5ML</v>
          </cell>
          <cell r="F2123">
            <v>5.5</v>
          </cell>
          <cell r="G2123" t="str">
            <v>ML</v>
          </cell>
          <cell r="H2123">
            <v>180</v>
          </cell>
          <cell r="I2123" t="str">
            <v>ML</v>
          </cell>
          <cell r="J2123" t="str">
            <v>ST</v>
          </cell>
          <cell r="K2123" t="str">
            <v>BDF Surabaya</v>
          </cell>
          <cell r="L2123" t="str">
            <v>4</v>
          </cell>
          <cell r="M2123" t="str">
            <v>24</v>
          </cell>
          <cell r="N2123" t="str">
            <v>8999777850616</v>
          </cell>
          <cell r="O2123" t="str">
            <v>HE</v>
          </cell>
          <cell r="P2123" t="str">
            <v>8999777008390</v>
          </cell>
          <cell r="Q2123" t="str">
            <v>HE</v>
          </cell>
          <cell r="R2123" t="str">
            <v>8999777008406</v>
          </cell>
          <cell r="S2123" t="str">
            <v>HE</v>
          </cell>
          <cell r="T2123">
            <v>75</v>
          </cell>
          <cell r="U2123">
            <v>20</v>
          </cell>
          <cell r="V2123">
            <v>120</v>
          </cell>
          <cell r="W2123" t="str">
            <v>MM</v>
          </cell>
          <cell r="X2123">
            <v>135</v>
          </cell>
          <cell r="Y2123">
            <v>45</v>
          </cell>
          <cell r="Z2123">
            <v>190</v>
          </cell>
          <cell r="AA2123" t="str">
            <v>MM</v>
          </cell>
          <cell r="AB2123">
            <v>203</v>
          </cell>
          <cell r="AC2123">
            <v>142</v>
          </cell>
          <cell r="AD2123">
            <v>150</v>
          </cell>
          <cell r="AE2123" t="str">
            <v>MM</v>
          </cell>
          <cell r="AF2123">
            <v>17</v>
          </cell>
          <cell r="AG2123" t="str">
            <v>G</v>
          </cell>
          <cell r="AH2123">
            <v>7.0999999999999994E-2</v>
          </cell>
          <cell r="AI2123" t="str">
            <v>KG</v>
          </cell>
          <cell r="AJ2123">
            <v>0.5</v>
          </cell>
          <cell r="AK2123" t="str">
            <v>KG</v>
          </cell>
          <cell r="AL2123" t="str">
            <v>0</v>
          </cell>
          <cell r="AM2123" t="str">
            <v>0</v>
          </cell>
          <cell r="AN2123" t="str">
            <v>0</v>
          </cell>
          <cell r="AO2123" t="str">
            <v>0</v>
          </cell>
        </row>
        <row r="2124">
          <cell r="D2124" t="str">
            <v>85061-04820-49</v>
          </cell>
          <cell r="E2124" t="str">
            <v>NLC ESL 5,5ML</v>
          </cell>
          <cell r="F2124">
            <v>5.5</v>
          </cell>
          <cell r="G2124" t="str">
            <v>ML</v>
          </cell>
          <cell r="H2124">
            <v>0</v>
          </cell>
          <cell r="I2124" t="str">
            <v/>
          </cell>
          <cell r="J2124" t="str">
            <v>ST</v>
          </cell>
          <cell r="K2124" t="str">
            <v/>
          </cell>
          <cell r="L2124" t="str">
            <v>0</v>
          </cell>
          <cell r="M2124" t="str">
            <v>0</v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>
            <v>0</v>
          </cell>
          <cell r="U2124">
            <v>0</v>
          </cell>
          <cell r="V2124">
            <v>0</v>
          </cell>
          <cell r="W2124" t="str">
            <v/>
          </cell>
          <cell r="X2124">
            <v>0</v>
          </cell>
          <cell r="Y2124">
            <v>0</v>
          </cell>
          <cell r="Z2124">
            <v>0</v>
          </cell>
          <cell r="AA2124" t="str">
            <v/>
          </cell>
          <cell r="AB2124">
            <v>0</v>
          </cell>
          <cell r="AC2124">
            <v>0</v>
          </cell>
          <cell r="AD2124">
            <v>0</v>
          </cell>
          <cell r="AE2124" t="str">
            <v/>
          </cell>
          <cell r="AF2124">
            <v>0</v>
          </cell>
          <cell r="AG2124" t="str">
            <v>G</v>
          </cell>
          <cell r="AH2124">
            <v>0</v>
          </cell>
          <cell r="AI2124" t="str">
            <v/>
          </cell>
          <cell r="AJ2124">
            <v>0</v>
          </cell>
          <cell r="AK2124" t="str">
            <v/>
          </cell>
          <cell r="AL2124" t="str">
            <v>0</v>
          </cell>
          <cell r="AM2124" t="str">
            <v>0</v>
          </cell>
          <cell r="AN2124" t="str">
            <v>0</v>
          </cell>
          <cell r="AO2124" t="str">
            <v>0</v>
          </cell>
        </row>
        <row r="2125">
          <cell r="D2125" t="str">
            <v>85061-08600-54</v>
          </cell>
          <cell r="E2125" t="str">
            <v>NLC ESL 4,8G</v>
          </cell>
          <cell r="F2125">
            <v>4.8</v>
          </cell>
          <cell r="G2125" t="str">
            <v>G</v>
          </cell>
          <cell r="H2125">
            <v>180</v>
          </cell>
          <cell r="I2125" t="str">
            <v>ML</v>
          </cell>
          <cell r="J2125" t="str">
            <v>ST</v>
          </cell>
          <cell r="K2125" t="str">
            <v>BDF Surabaya</v>
          </cell>
          <cell r="L2125" t="str">
            <v>4</v>
          </cell>
          <cell r="M2125" t="str">
            <v>24</v>
          </cell>
          <cell r="N2125" t="str">
            <v>4005900325846</v>
          </cell>
          <cell r="O2125" t="str">
            <v>HE</v>
          </cell>
          <cell r="P2125" t="str">
            <v>04005805430669</v>
          </cell>
          <cell r="Q2125" t="str">
            <v>IC</v>
          </cell>
          <cell r="R2125" t="str">
            <v>04005805430676</v>
          </cell>
          <cell r="S2125" t="str">
            <v>IC</v>
          </cell>
          <cell r="T2125">
            <v>75</v>
          </cell>
          <cell r="U2125">
            <v>20</v>
          </cell>
          <cell r="V2125">
            <v>120</v>
          </cell>
          <cell r="W2125" t="str">
            <v>MM</v>
          </cell>
          <cell r="X2125">
            <v>135</v>
          </cell>
          <cell r="Y2125">
            <v>45</v>
          </cell>
          <cell r="Z2125">
            <v>158</v>
          </cell>
          <cell r="AA2125" t="str">
            <v>MM</v>
          </cell>
          <cell r="AB2125">
            <v>203</v>
          </cell>
          <cell r="AC2125">
            <v>142</v>
          </cell>
          <cell r="AD2125">
            <v>150</v>
          </cell>
          <cell r="AE2125" t="str">
            <v>MM</v>
          </cell>
          <cell r="AF2125">
            <v>17.16</v>
          </cell>
          <cell r="AG2125" t="str">
            <v>G</v>
          </cell>
          <cell r="AH2125">
            <v>7.0000000000000007E-2</v>
          </cell>
          <cell r="AI2125" t="str">
            <v>KG</v>
          </cell>
          <cell r="AJ2125">
            <v>0.52100000000000002</v>
          </cell>
          <cell r="AK2125" t="str">
            <v>KG</v>
          </cell>
          <cell r="AL2125" t="str">
            <v>0</v>
          </cell>
          <cell r="AM2125" t="str">
            <v>0</v>
          </cell>
          <cell r="AN2125" t="str">
            <v>0</v>
          </cell>
          <cell r="AO2125" t="str">
            <v>0</v>
          </cell>
        </row>
        <row r="2126">
          <cell r="D2126" t="str">
            <v>85063-04800-34</v>
          </cell>
          <cell r="E2126" t="str">
            <v>NLC MED_PRT 4,8G</v>
          </cell>
          <cell r="F2126">
            <v>4.8</v>
          </cell>
          <cell r="G2126" t="str">
            <v>G</v>
          </cell>
          <cell r="H2126">
            <v>180</v>
          </cell>
          <cell r="I2126" t="str">
            <v>ML</v>
          </cell>
          <cell r="J2126" t="str">
            <v>ST</v>
          </cell>
          <cell r="K2126" t="str">
            <v/>
          </cell>
          <cell r="L2126" t="str">
            <v>0</v>
          </cell>
          <cell r="M2126" t="str">
            <v>24</v>
          </cell>
          <cell r="N2126" t="str">
            <v>8999777850630</v>
          </cell>
          <cell r="O2126" t="str">
            <v>HE</v>
          </cell>
          <cell r="P2126" t="str">
            <v/>
          </cell>
          <cell r="Q2126" t="str">
            <v/>
          </cell>
          <cell r="R2126" t="str">
            <v>8999777005498</v>
          </cell>
          <cell r="S2126" t="str">
            <v>HE</v>
          </cell>
          <cell r="T2126">
            <v>75</v>
          </cell>
          <cell r="U2126">
            <v>20</v>
          </cell>
          <cell r="V2126">
            <v>120</v>
          </cell>
          <cell r="W2126" t="str">
            <v>MM</v>
          </cell>
          <cell r="X2126">
            <v>0</v>
          </cell>
          <cell r="Y2126">
            <v>0</v>
          </cell>
          <cell r="Z2126">
            <v>0</v>
          </cell>
          <cell r="AA2126" t="str">
            <v/>
          </cell>
          <cell r="AB2126">
            <v>307</v>
          </cell>
          <cell r="AC2126">
            <v>122</v>
          </cell>
          <cell r="AD2126">
            <v>140</v>
          </cell>
          <cell r="AE2126" t="str">
            <v>MM</v>
          </cell>
          <cell r="AF2126">
            <v>18</v>
          </cell>
          <cell r="AG2126" t="str">
            <v>G</v>
          </cell>
          <cell r="AH2126">
            <v>0</v>
          </cell>
          <cell r="AI2126" t="str">
            <v/>
          </cell>
          <cell r="AJ2126">
            <v>0.54800000000000004</v>
          </cell>
          <cell r="AK2126" t="str">
            <v>KG</v>
          </cell>
          <cell r="AL2126" t="str">
            <v>24</v>
          </cell>
          <cell r="AM2126" t="str">
            <v>10</v>
          </cell>
          <cell r="AN2126" t="str">
            <v>240</v>
          </cell>
          <cell r="AO2126" t="str">
            <v>5760</v>
          </cell>
        </row>
        <row r="2127">
          <cell r="D2127" t="str">
            <v>85063-04800-46</v>
          </cell>
          <cell r="E2127" t="str">
            <v>NLC MED_PRT 4,8G</v>
          </cell>
          <cell r="F2127">
            <v>4.8</v>
          </cell>
          <cell r="G2127" t="str">
            <v>G</v>
          </cell>
          <cell r="H2127">
            <v>0.17299999999999999</v>
          </cell>
          <cell r="I2127" t="str">
            <v>L</v>
          </cell>
          <cell r="J2127" t="str">
            <v>ST</v>
          </cell>
          <cell r="K2127" t="str">
            <v/>
          </cell>
          <cell r="L2127" t="str">
            <v>4</v>
          </cell>
          <cell r="M2127" t="str">
            <v>24</v>
          </cell>
          <cell r="N2127" t="str">
            <v>8999777850630</v>
          </cell>
          <cell r="O2127" t="str">
            <v>HE</v>
          </cell>
          <cell r="P2127" t="str">
            <v>8999777008437</v>
          </cell>
          <cell r="Q2127" t="str">
            <v>HE</v>
          </cell>
          <cell r="R2127" t="str">
            <v>8999777008444</v>
          </cell>
          <cell r="S2127" t="str">
            <v>HE</v>
          </cell>
          <cell r="T2127">
            <v>72</v>
          </cell>
          <cell r="U2127">
            <v>20</v>
          </cell>
          <cell r="V2127">
            <v>120</v>
          </cell>
          <cell r="W2127" t="str">
            <v>MM</v>
          </cell>
          <cell r="X2127">
            <v>135</v>
          </cell>
          <cell r="Y2127">
            <v>45</v>
          </cell>
          <cell r="Z2127">
            <v>190</v>
          </cell>
          <cell r="AA2127" t="str">
            <v>MM</v>
          </cell>
          <cell r="AB2127">
            <v>253</v>
          </cell>
          <cell r="AC2127">
            <v>140</v>
          </cell>
          <cell r="AD2127">
            <v>164</v>
          </cell>
          <cell r="AE2127" t="str">
            <v>MM</v>
          </cell>
          <cell r="AF2127">
            <v>17.2</v>
          </cell>
          <cell r="AG2127" t="str">
            <v>G</v>
          </cell>
          <cell r="AH2127">
            <v>7.6999999999999999E-2</v>
          </cell>
          <cell r="AI2127" t="str">
            <v>KG</v>
          </cell>
          <cell r="AJ2127">
            <v>0.56299999999999994</v>
          </cell>
          <cell r="AK2127" t="str">
            <v>KG</v>
          </cell>
          <cell r="AL2127" t="str">
            <v>25</v>
          </cell>
          <cell r="AM2127" t="str">
            <v>5</v>
          </cell>
          <cell r="AN2127" t="str">
            <v>125</v>
          </cell>
          <cell r="AO2127" t="str">
            <v>3000</v>
          </cell>
        </row>
        <row r="2128">
          <cell r="D2128" t="str">
            <v>85063-04800-47</v>
          </cell>
          <cell r="E2128" t="str">
            <v>NLC MED_PRT 4,8G</v>
          </cell>
          <cell r="F2128">
            <v>4.8</v>
          </cell>
          <cell r="G2128" t="str">
            <v>G</v>
          </cell>
          <cell r="H2128">
            <v>0.189</v>
          </cell>
          <cell r="I2128" t="str">
            <v>L</v>
          </cell>
          <cell r="J2128" t="str">
            <v>ST</v>
          </cell>
          <cell r="K2128" t="str">
            <v>BDF Surabaya</v>
          </cell>
          <cell r="L2128" t="str">
            <v>4</v>
          </cell>
          <cell r="M2128" t="str">
            <v>24</v>
          </cell>
          <cell r="N2128" t="str">
            <v>8999777850630</v>
          </cell>
          <cell r="O2128" t="str">
            <v>HE</v>
          </cell>
          <cell r="P2128" t="str">
            <v>8999777008437</v>
          </cell>
          <cell r="Q2128" t="str">
            <v>HE</v>
          </cell>
          <cell r="R2128" t="str">
            <v>8999777008444</v>
          </cell>
          <cell r="S2128" t="str">
            <v>HE</v>
          </cell>
          <cell r="T2128">
            <v>75</v>
          </cell>
          <cell r="U2128">
            <v>21</v>
          </cell>
          <cell r="V2128">
            <v>120</v>
          </cell>
          <cell r="W2128" t="str">
            <v>MM</v>
          </cell>
          <cell r="X2128">
            <v>135</v>
          </cell>
          <cell r="Y2128">
            <v>45</v>
          </cell>
          <cell r="Z2128">
            <v>190</v>
          </cell>
          <cell r="AA2128" t="str">
            <v>MM</v>
          </cell>
          <cell r="AB2128">
            <v>253</v>
          </cell>
          <cell r="AC2128">
            <v>140</v>
          </cell>
          <cell r="AD2128">
            <v>164</v>
          </cell>
          <cell r="AE2128" t="str">
            <v>MM</v>
          </cell>
          <cell r="AF2128">
            <v>17.2</v>
          </cell>
          <cell r="AG2128" t="str">
            <v>G</v>
          </cell>
          <cell r="AH2128">
            <v>7.2999999999999995E-2</v>
          </cell>
          <cell r="AI2128" t="str">
            <v>KG</v>
          </cell>
          <cell r="AJ2128">
            <v>0.56299999999999994</v>
          </cell>
          <cell r="AK2128" t="str">
            <v>KG</v>
          </cell>
          <cell r="AL2128" t="str">
            <v>25</v>
          </cell>
          <cell r="AM2128" t="str">
            <v>5</v>
          </cell>
          <cell r="AN2128" t="str">
            <v>125</v>
          </cell>
          <cell r="AO2128" t="str">
            <v>3000</v>
          </cell>
        </row>
        <row r="2129">
          <cell r="D2129" t="str">
            <v>85063-04820-48</v>
          </cell>
          <cell r="E2129" t="str">
            <v>NLC MED_PRT 5,5ML</v>
          </cell>
          <cell r="F2129">
            <v>5.5</v>
          </cell>
          <cell r="G2129" t="str">
            <v>ML</v>
          </cell>
          <cell r="H2129">
            <v>0</v>
          </cell>
          <cell r="I2129" t="str">
            <v/>
          </cell>
          <cell r="J2129" t="str">
            <v>ST</v>
          </cell>
          <cell r="K2129" t="str">
            <v/>
          </cell>
          <cell r="L2129" t="str">
            <v>0</v>
          </cell>
          <cell r="M2129" t="str">
            <v>0</v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>
            <v>0</v>
          </cell>
          <cell r="U2129">
            <v>0</v>
          </cell>
          <cell r="V2129">
            <v>0</v>
          </cell>
          <cell r="W2129" t="str">
            <v/>
          </cell>
          <cell r="X2129">
            <v>0</v>
          </cell>
          <cell r="Y2129">
            <v>0</v>
          </cell>
          <cell r="Z2129">
            <v>0</v>
          </cell>
          <cell r="AA2129" t="str">
            <v/>
          </cell>
          <cell r="AB2129">
            <v>0</v>
          </cell>
          <cell r="AC2129">
            <v>0</v>
          </cell>
          <cell r="AD2129">
            <v>0</v>
          </cell>
          <cell r="AE2129" t="str">
            <v/>
          </cell>
          <cell r="AF2129">
            <v>0</v>
          </cell>
          <cell r="AG2129" t="str">
            <v>G</v>
          </cell>
          <cell r="AH2129">
            <v>0</v>
          </cell>
          <cell r="AI2129" t="str">
            <v/>
          </cell>
          <cell r="AJ2129">
            <v>0</v>
          </cell>
          <cell r="AK2129" t="str">
            <v/>
          </cell>
          <cell r="AL2129" t="str">
            <v>0</v>
          </cell>
          <cell r="AM2129" t="str">
            <v>0</v>
          </cell>
          <cell r="AN2129" t="str">
            <v>0</v>
          </cell>
          <cell r="AO2129" t="str">
            <v>0</v>
          </cell>
        </row>
        <row r="2130">
          <cell r="D2130" t="str">
            <v>85083-04800-33</v>
          </cell>
          <cell r="E2130" t="str">
            <v>NLC SBY 4,8G</v>
          </cell>
          <cell r="F2130">
            <v>4.8</v>
          </cell>
          <cell r="G2130" t="str">
            <v>G</v>
          </cell>
          <cell r="H2130">
            <v>189</v>
          </cell>
          <cell r="I2130" t="str">
            <v>ML</v>
          </cell>
          <cell r="J2130" t="str">
            <v>ST</v>
          </cell>
          <cell r="K2130" t="str">
            <v/>
          </cell>
          <cell r="L2130" t="str">
            <v>0</v>
          </cell>
          <cell r="M2130" t="str">
            <v>24</v>
          </cell>
          <cell r="N2130" t="str">
            <v>8999777850838</v>
          </cell>
          <cell r="O2130" t="str">
            <v>HE</v>
          </cell>
          <cell r="P2130" t="str">
            <v/>
          </cell>
          <cell r="Q2130" t="str">
            <v/>
          </cell>
          <cell r="R2130" t="str">
            <v>8999777004798</v>
          </cell>
          <cell r="S2130" t="str">
            <v>HE</v>
          </cell>
          <cell r="T2130">
            <v>75</v>
          </cell>
          <cell r="U2130">
            <v>21</v>
          </cell>
          <cell r="V2130">
            <v>120</v>
          </cell>
          <cell r="W2130" t="str">
            <v>MM</v>
          </cell>
          <cell r="X2130">
            <v>0</v>
          </cell>
          <cell r="Y2130">
            <v>0</v>
          </cell>
          <cell r="Z2130">
            <v>0</v>
          </cell>
          <cell r="AA2130" t="str">
            <v/>
          </cell>
          <cell r="AB2130">
            <v>309</v>
          </cell>
          <cell r="AC2130">
            <v>122</v>
          </cell>
          <cell r="AD2130">
            <v>140</v>
          </cell>
          <cell r="AE2130" t="str">
            <v>MM</v>
          </cell>
          <cell r="AF2130">
            <v>19</v>
          </cell>
          <cell r="AG2130" t="str">
            <v>G</v>
          </cell>
          <cell r="AH2130">
            <v>0</v>
          </cell>
          <cell r="AI2130" t="str">
            <v/>
          </cell>
          <cell r="AJ2130">
            <v>0.57199999999999995</v>
          </cell>
          <cell r="AK2130" t="str">
            <v>KG</v>
          </cell>
          <cell r="AL2130" t="str">
            <v>24</v>
          </cell>
          <cell r="AM2130" t="str">
            <v>10</v>
          </cell>
          <cell r="AN2130" t="str">
            <v>240</v>
          </cell>
          <cell r="AO2130" t="str">
            <v>5760</v>
          </cell>
        </row>
        <row r="2131">
          <cell r="D2131" t="str">
            <v>85083-04800-46</v>
          </cell>
          <cell r="E2131" t="str">
            <v>NLC SBY 4,8G</v>
          </cell>
          <cell r="F2131">
            <v>4.8</v>
          </cell>
          <cell r="G2131" t="str">
            <v>G</v>
          </cell>
          <cell r="H2131">
            <v>0.18</v>
          </cell>
          <cell r="I2131" t="str">
            <v>L</v>
          </cell>
          <cell r="J2131" t="str">
            <v>ST</v>
          </cell>
          <cell r="K2131" t="str">
            <v/>
          </cell>
          <cell r="L2131" t="str">
            <v>4</v>
          </cell>
          <cell r="M2131" t="str">
            <v>24</v>
          </cell>
          <cell r="N2131" t="str">
            <v>8999777850838</v>
          </cell>
          <cell r="O2131" t="str">
            <v>HE</v>
          </cell>
          <cell r="P2131" t="str">
            <v>8999777008413</v>
          </cell>
          <cell r="Q2131" t="str">
            <v>HE</v>
          </cell>
          <cell r="R2131" t="str">
            <v>8999777008420</v>
          </cell>
          <cell r="S2131" t="str">
            <v>HE</v>
          </cell>
          <cell r="T2131">
            <v>75</v>
          </cell>
          <cell r="U2131">
            <v>20</v>
          </cell>
          <cell r="V2131">
            <v>120</v>
          </cell>
          <cell r="W2131" t="str">
            <v>MM</v>
          </cell>
          <cell r="X2131">
            <v>145</v>
          </cell>
          <cell r="Y2131">
            <v>45</v>
          </cell>
          <cell r="Z2131">
            <v>190</v>
          </cell>
          <cell r="AA2131" t="str">
            <v>MM</v>
          </cell>
          <cell r="AB2131">
            <v>253</v>
          </cell>
          <cell r="AC2131">
            <v>140</v>
          </cell>
          <cell r="AD2131">
            <v>164</v>
          </cell>
          <cell r="AE2131" t="str">
            <v>MM</v>
          </cell>
          <cell r="AF2131">
            <v>19</v>
          </cell>
          <cell r="AG2131" t="str">
            <v>G</v>
          </cell>
          <cell r="AH2131">
            <v>7.6999999999999999E-2</v>
          </cell>
          <cell r="AI2131" t="str">
            <v>KG</v>
          </cell>
          <cell r="AJ2131">
            <v>0.56299999999999994</v>
          </cell>
          <cell r="AK2131" t="str">
            <v>KG</v>
          </cell>
          <cell r="AL2131" t="str">
            <v>25</v>
          </cell>
          <cell r="AM2131" t="str">
            <v>5</v>
          </cell>
          <cell r="AN2131" t="str">
            <v>125</v>
          </cell>
          <cell r="AO2131" t="str">
            <v>3000</v>
          </cell>
        </row>
        <row r="2132">
          <cell r="D2132" t="str">
            <v>85083-04820-48</v>
          </cell>
          <cell r="E2132" t="str">
            <v>NLC SBY 5,5ML</v>
          </cell>
          <cell r="F2132">
            <v>5.5</v>
          </cell>
          <cell r="G2132" t="str">
            <v>ML</v>
          </cell>
          <cell r="H2132">
            <v>180</v>
          </cell>
          <cell r="I2132" t="str">
            <v>ML</v>
          </cell>
          <cell r="J2132" t="str">
            <v>ST</v>
          </cell>
          <cell r="K2132" t="str">
            <v>BDF Surabaya</v>
          </cell>
          <cell r="L2132" t="str">
            <v>4</v>
          </cell>
          <cell r="M2132" t="str">
            <v>24</v>
          </cell>
          <cell r="N2132" t="str">
            <v>8999777850838</v>
          </cell>
          <cell r="O2132" t="str">
            <v>HE</v>
          </cell>
          <cell r="P2132" t="str">
            <v>8999777008413</v>
          </cell>
          <cell r="Q2132" t="str">
            <v>HE</v>
          </cell>
          <cell r="R2132" t="str">
            <v>8999777008420</v>
          </cell>
          <cell r="S2132" t="str">
            <v>HE</v>
          </cell>
          <cell r="T2132">
            <v>75</v>
          </cell>
          <cell r="U2132">
            <v>20</v>
          </cell>
          <cell r="V2132">
            <v>120</v>
          </cell>
          <cell r="W2132" t="str">
            <v>MM</v>
          </cell>
          <cell r="X2132">
            <v>135</v>
          </cell>
          <cell r="Y2132">
            <v>45</v>
          </cell>
          <cell r="Z2132">
            <v>190</v>
          </cell>
          <cell r="AA2132" t="str">
            <v>MM</v>
          </cell>
          <cell r="AB2132">
            <v>203</v>
          </cell>
          <cell r="AC2132">
            <v>142</v>
          </cell>
          <cell r="AD2132">
            <v>150</v>
          </cell>
          <cell r="AE2132" t="str">
            <v>MM</v>
          </cell>
          <cell r="AF2132">
            <v>19</v>
          </cell>
          <cell r="AG2132" t="str">
            <v>G</v>
          </cell>
          <cell r="AH2132">
            <v>7.6999999999999999E-2</v>
          </cell>
          <cell r="AI2132" t="str">
            <v>KG</v>
          </cell>
          <cell r="AJ2132">
            <v>0.55000000000000004</v>
          </cell>
          <cell r="AK2132" t="str">
            <v>KG</v>
          </cell>
          <cell r="AL2132" t="str">
            <v>0</v>
          </cell>
          <cell r="AM2132" t="str">
            <v>0</v>
          </cell>
          <cell r="AN2132" t="str">
            <v>0</v>
          </cell>
          <cell r="AO2132" t="str">
            <v>0</v>
          </cell>
        </row>
        <row r="2133">
          <cell r="D2133" t="str">
            <v>85083-04820-49</v>
          </cell>
          <cell r="E2133" t="str">
            <v>NLC SBY 5,5ML</v>
          </cell>
          <cell r="F2133">
            <v>5.5</v>
          </cell>
          <cell r="G2133" t="str">
            <v>ML</v>
          </cell>
          <cell r="H2133">
            <v>0</v>
          </cell>
          <cell r="I2133" t="str">
            <v/>
          </cell>
          <cell r="J2133" t="str">
            <v>ST</v>
          </cell>
          <cell r="K2133" t="str">
            <v/>
          </cell>
          <cell r="L2133" t="str">
            <v>0</v>
          </cell>
          <cell r="M2133" t="str">
            <v>0</v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>
            <v>0</v>
          </cell>
          <cell r="U2133">
            <v>0</v>
          </cell>
          <cell r="V2133">
            <v>0</v>
          </cell>
          <cell r="W2133" t="str">
            <v/>
          </cell>
          <cell r="X2133">
            <v>0</v>
          </cell>
          <cell r="Y2133">
            <v>0</v>
          </cell>
          <cell r="Z2133">
            <v>0</v>
          </cell>
          <cell r="AA2133" t="str">
            <v/>
          </cell>
          <cell r="AB2133">
            <v>0</v>
          </cell>
          <cell r="AC2133">
            <v>0</v>
          </cell>
          <cell r="AD2133">
            <v>0</v>
          </cell>
          <cell r="AE2133" t="str">
            <v/>
          </cell>
          <cell r="AF2133">
            <v>0</v>
          </cell>
          <cell r="AG2133" t="str">
            <v>G</v>
          </cell>
          <cell r="AH2133">
            <v>0</v>
          </cell>
          <cell r="AI2133" t="str">
            <v/>
          </cell>
          <cell r="AJ2133">
            <v>0</v>
          </cell>
          <cell r="AK2133" t="str">
            <v/>
          </cell>
          <cell r="AL2133" t="str">
            <v>0</v>
          </cell>
          <cell r="AM2133" t="str">
            <v>0</v>
          </cell>
          <cell r="AN2133" t="str">
            <v>0</v>
          </cell>
          <cell r="AO2133" t="str">
            <v>0</v>
          </cell>
        </row>
        <row r="2134">
          <cell r="D2134" t="str">
            <v>85083-08600-54</v>
          </cell>
          <cell r="E2134" t="str">
            <v>NLC SBY 4,8G</v>
          </cell>
          <cell r="F2134">
            <v>4.8</v>
          </cell>
          <cell r="G2134" t="str">
            <v>G</v>
          </cell>
          <cell r="H2134">
            <v>189</v>
          </cell>
          <cell r="I2134" t="str">
            <v>ML</v>
          </cell>
          <cell r="J2134" t="str">
            <v>ST</v>
          </cell>
          <cell r="K2134" t="str">
            <v>BDF Surabaya</v>
          </cell>
          <cell r="L2134" t="str">
            <v>4</v>
          </cell>
          <cell r="M2134" t="str">
            <v>24</v>
          </cell>
          <cell r="N2134" t="str">
            <v>4005808372904</v>
          </cell>
          <cell r="O2134" t="str">
            <v>HE</v>
          </cell>
          <cell r="P2134" t="str">
            <v>04005805194554</v>
          </cell>
          <cell r="Q2134" t="str">
            <v>IC</v>
          </cell>
          <cell r="R2134" t="str">
            <v>04005805194561</v>
          </cell>
          <cell r="S2134" t="str">
            <v>IC</v>
          </cell>
          <cell r="T2134">
            <v>75</v>
          </cell>
          <cell r="U2134">
            <v>21</v>
          </cell>
          <cell r="V2134">
            <v>120</v>
          </cell>
          <cell r="W2134" t="str">
            <v>MM</v>
          </cell>
          <cell r="X2134">
            <v>135</v>
          </cell>
          <cell r="Y2134">
            <v>45</v>
          </cell>
          <cell r="Z2134">
            <v>190</v>
          </cell>
          <cell r="AA2134" t="str">
            <v>MM</v>
          </cell>
          <cell r="AB2134">
            <v>203</v>
          </cell>
          <cell r="AC2134">
            <v>142</v>
          </cell>
          <cell r="AD2134">
            <v>150</v>
          </cell>
          <cell r="AE2134" t="str">
            <v>MM</v>
          </cell>
          <cell r="AF2134">
            <v>18.16</v>
          </cell>
          <cell r="AG2134" t="str">
            <v>G</v>
          </cell>
          <cell r="AH2134">
            <v>7.6999999999999999E-2</v>
          </cell>
          <cell r="AI2134" t="str">
            <v>KG</v>
          </cell>
          <cell r="AJ2134">
            <v>0.55000000000000004</v>
          </cell>
          <cell r="AK2134" t="str">
            <v>KG</v>
          </cell>
          <cell r="AL2134" t="str">
            <v>0</v>
          </cell>
          <cell r="AM2134" t="str">
            <v>0</v>
          </cell>
          <cell r="AN2134" t="str">
            <v>0</v>
          </cell>
          <cell r="AO2134" t="str">
            <v>0</v>
          </cell>
        </row>
        <row r="2135">
          <cell r="D2135" t="str">
            <v>85128-04800-00</v>
          </cell>
          <cell r="E2135" t="str">
            <v>NLC CBY_CLR_CRL 3G</v>
          </cell>
          <cell r="F2135">
            <v>3</v>
          </cell>
          <cell r="G2135" t="str">
            <v>G</v>
          </cell>
          <cell r="H2135">
            <v>187.5</v>
          </cell>
          <cell r="I2135" t="str">
            <v>ML</v>
          </cell>
          <cell r="J2135" t="str">
            <v>ST</v>
          </cell>
          <cell r="K2135" t="str">
            <v>Beiersdorf Customer Supply GmbH</v>
          </cell>
          <cell r="L2135" t="str">
            <v>12</v>
          </cell>
          <cell r="M2135" t="str">
            <v>12</v>
          </cell>
          <cell r="N2135" t="str">
            <v>8999777016623</v>
          </cell>
          <cell r="O2135" t="str">
            <v>HE</v>
          </cell>
          <cell r="P2135" t="str">
            <v>8999777016630</v>
          </cell>
          <cell r="Q2135" t="str">
            <v>HE</v>
          </cell>
          <cell r="R2135" t="str">
            <v>8999777016647</v>
          </cell>
          <cell r="S2135" t="str">
            <v>HE</v>
          </cell>
          <cell r="T2135">
            <v>75</v>
          </cell>
          <cell r="U2135">
            <v>20</v>
          </cell>
          <cell r="V2135">
            <v>125</v>
          </cell>
          <cell r="W2135" t="str">
            <v>MM</v>
          </cell>
          <cell r="X2135">
            <v>144</v>
          </cell>
          <cell r="Y2135">
            <v>110</v>
          </cell>
          <cell r="Z2135">
            <v>63.5</v>
          </cell>
          <cell r="AA2135" t="str">
            <v>MM</v>
          </cell>
          <cell r="AB2135">
            <v>160</v>
          </cell>
          <cell r="AC2135">
            <v>118</v>
          </cell>
          <cell r="AD2135">
            <v>137</v>
          </cell>
          <cell r="AE2135" t="str">
            <v>MM</v>
          </cell>
          <cell r="AF2135">
            <v>22.2</v>
          </cell>
          <cell r="AG2135" t="str">
            <v>G</v>
          </cell>
          <cell r="AH2135">
            <v>0.28999999999999998</v>
          </cell>
          <cell r="AI2135" t="str">
            <v>KG</v>
          </cell>
          <cell r="AJ2135">
            <v>0.36199999999999999</v>
          </cell>
          <cell r="AK2135" t="str">
            <v>KG</v>
          </cell>
          <cell r="AL2135" t="str">
            <v>50</v>
          </cell>
          <cell r="AM2135" t="str">
            <v>7</v>
          </cell>
          <cell r="AN2135" t="str">
            <v>350</v>
          </cell>
          <cell r="AO2135" t="str">
            <v>4200</v>
          </cell>
        </row>
        <row r="2136">
          <cell r="D2136" t="str">
            <v>85132-04800-00</v>
          </cell>
          <cell r="E2136" t="str">
            <v>NLC CBY_CLR_RD 3G</v>
          </cell>
          <cell r="F2136">
            <v>3</v>
          </cell>
          <cell r="G2136" t="str">
            <v>G</v>
          </cell>
          <cell r="H2136">
            <v>187.5</v>
          </cell>
          <cell r="I2136" t="str">
            <v>ML</v>
          </cell>
          <cell r="J2136" t="str">
            <v>ST</v>
          </cell>
          <cell r="K2136" t="str">
            <v>Beiersdorf Customer Supply GmbH</v>
          </cell>
          <cell r="L2136" t="str">
            <v>12</v>
          </cell>
          <cell r="M2136" t="str">
            <v>12</v>
          </cell>
          <cell r="N2136" t="str">
            <v>8999777016654</v>
          </cell>
          <cell r="O2136" t="str">
            <v>HE</v>
          </cell>
          <cell r="P2136" t="str">
            <v>8999777016661</v>
          </cell>
          <cell r="Q2136" t="str">
            <v>HE</v>
          </cell>
          <cell r="R2136" t="str">
            <v>8999777016678</v>
          </cell>
          <cell r="S2136" t="str">
            <v>HE</v>
          </cell>
          <cell r="T2136">
            <v>75</v>
          </cell>
          <cell r="U2136">
            <v>20</v>
          </cell>
          <cell r="V2136">
            <v>125</v>
          </cell>
          <cell r="W2136" t="str">
            <v>MM</v>
          </cell>
          <cell r="X2136">
            <v>144</v>
          </cell>
          <cell r="Y2136">
            <v>110</v>
          </cell>
          <cell r="Z2136">
            <v>63.5</v>
          </cell>
          <cell r="AA2136" t="str">
            <v>MM</v>
          </cell>
          <cell r="AB2136">
            <v>160</v>
          </cell>
          <cell r="AC2136">
            <v>118</v>
          </cell>
          <cell r="AD2136">
            <v>137</v>
          </cell>
          <cell r="AE2136" t="str">
            <v>MM</v>
          </cell>
          <cell r="AF2136">
            <v>22.2</v>
          </cell>
          <cell r="AG2136" t="str">
            <v>G</v>
          </cell>
          <cell r="AH2136">
            <v>0.28999999999999998</v>
          </cell>
          <cell r="AI2136" t="str">
            <v>KG</v>
          </cell>
          <cell r="AJ2136">
            <v>0.36199999999999999</v>
          </cell>
          <cell r="AK2136" t="str">
            <v>KG</v>
          </cell>
          <cell r="AL2136" t="str">
            <v>50</v>
          </cell>
          <cell r="AM2136" t="str">
            <v>7</v>
          </cell>
          <cell r="AN2136" t="str">
            <v>350</v>
          </cell>
          <cell r="AO2136" t="str">
            <v>4200</v>
          </cell>
        </row>
        <row r="2137">
          <cell r="D2137" t="str">
            <v>85133-04800-33</v>
          </cell>
          <cell r="E2137" t="str">
            <v>NLC SUN SPF30 4,8G INT</v>
          </cell>
          <cell r="F2137">
            <v>4.8</v>
          </cell>
          <cell r="G2137" t="str">
            <v>G</v>
          </cell>
          <cell r="H2137">
            <v>180</v>
          </cell>
          <cell r="I2137" t="str">
            <v>ML</v>
          </cell>
          <cell r="J2137" t="str">
            <v>ST</v>
          </cell>
          <cell r="K2137" t="str">
            <v/>
          </cell>
          <cell r="L2137" t="str">
            <v>0</v>
          </cell>
          <cell r="M2137" t="str">
            <v>24</v>
          </cell>
          <cell r="N2137" t="str">
            <v>4005808198931</v>
          </cell>
          <cell r="O2137" t="str">
            <v>HE</v>
          </cell>
          <cell r="P2137" t="str">
            <v/>
          </cell>
          <cell r="Q2137" t="str">
            <v/>
          </cell>
          <cell r="R2137" t="str">
            <v>04005805079530</v>
          </cell>
          <cell r="S2137" t="str">
            <v>IC</v>
          </cell>
          <cell r="T2137">
            <v>75</v>
          </cell>
          <cell r="U2137">
            <v>20</v>
          </cell>
          <cell r="V2137">
            <v>120</v>
          </cell>
          <cell r="W2137" t="str">
            <v>MM</v>
          </cell>
          <cell r="X2137">
            <v>0</v>
          </cell>
          <cell r="Y2137">
            <v>0</v>
          </cell>
          <cell r="Z2137">
            <v>0</v>
          </cell>
          <cell r="AA2137" t="str">
            <v/>
          </cell>
          <cell r="AB2137">
            <v>307</v>
          </cell>
          <cell r="AC2137">
            <v>122</v>
          </cell>
          <cell r="AD2137">
            <v>140</v>
          </cell>
          <cell r="AE2137" t="str">
            <v>MM</v>
          </cell>
          <cell r="AF2137">
            <v>18</v>
          </cell>
          <cell r="AG2137" t="str">
            <v>G</v>
          </cell>
          <cell r="AH2137">
            <v>0</v>
          </cell>
          <cell r="AI2137" t="str">
            <v/>
          </cell>
          <cell r="AJ2137">
            <v>0.54800000000000004</v>
          </cell>
          <cell r="AK2137" t="str">
            <v>KG</v>
          </cell>
          <cell r="AL2137" t="str">
            <v>24</v>
          </cell>
          <cell r="AM2137" t="str">
            <v>10</v>
          </cell>
          <cell r="AN2137" t="str">
            <v>240</v>
          </cell>
          <cell r="AO2137" t="str">
            <v>5760</v>
          </cell>
        </row>
        <row r="2138">
          <cell r="D2138" t="str">
            <v>85234-04800-33</v>
          </cell>
          <cell r="E2138" t="str">
            <v>NLC LIP_SMT_CRBY&amp;RPBY 4,8G</v>
          </cell>
          <cell r="F2138">
            <v>4.8</v>
          </cell>
          <cell r="G2138" t="str">
            <v>G</v>
          </cell>
          <cell r="H2138">
            <v>189</v>
          </cell>
          <cell r="I2138" t="str">
            <v>ML</v>
          </cell>
          <cell r="J2138" t="str">
            <v>ST</v>
          </cell>
          <cell r="K2138" t="str">
            <v/>
          </cell>
          <cell r="L2138" t="str">
            <v>0</v>
          </cell>
          <cell r="M2138" t="str">
            <v>24</v>
          </cell>
          <cell r="N2138" t="str">
            <v>4005808679317</v>
          </cell>
          <cell r="O2138" t="str">
            <v>HE</v>
          </cell>
          <cell r="P2138" t="str">
            <v/>
          </cell>
          <cell r="Q2138" t="str">
            <v/>
          </cell>
          <cell r="R2138" t="str">
            <v>17319470054131</v>
          </cell>
          <cell r="S2138" t="str">
            <v>IC</v>
          </cell>
          <cell r="T2138">
            <v>75</v>
          </cell>
          <cell r="U2138">
            <v>21</v>
          </cell>
          <cell r="V2138">
            <v>120</v>
          </cell>
          <cell r="W2138" t="str">
            <v>MM</v>
          </cell>
          <cell r="X2138">
            <v>0</v>
          </cell>
          <cell r="Y2138">
            <v>0</v>
          </cell>
          <cell r="Z2138">
            <v>0</v>
          </cell>
          <cell r="AA2138" t="str">
            <v/>
          </cell>
          <cell r="AB2138">
            <v>309</v>
          </cell>
          <cell r="AC2138">
            <v>116</v>
          </cell>
          <cell r="AD2138">
            <v>140</v>
          </cell>
          <cell r="AE2138" t="str">
            <v>MM</v>
          </cell>
          <cell r="AF2138">
            <v>19</v>
          </cell>
          <cell r="AG2138" t="str">
            <v>G</v>
          </cell>
          <cell r="AH2138">
            <v>0</v>
          </cell>
          <cell r="AI2138" t="str">
            <v/>
          </cell>
          <cell r="AJ2138">
            <v>0.57199999999999995</v>
          </cell>
          <cell r="AK2138" t="str">
            <v>KG</v>
          </cell>
          <cell r="AL2138" t="str">
            <v>24</v>
          </cell>
          <cell r="AM2138" t="str">
            <v>10</v>
          </cell>
          <cell r="AN2138" t="str">
            <v>240</v>
          </cell>
          <cell r="AO2138" t="str">
            <v>5760</v>
          </cell>
        </row>
        <row r="2139">
          <cell r="D2139" t="str">
            <v>85236-04820-48</v>
          </cell>
          <cell r="E2139" t="str">
            <v>NLC FR_SHN_PNK_WTR_MLN 5,5ML</v>
          </cell>
          <cell r="F2139">
            <v>5.5</v>
          </cell>
          <cell r="G2139" t="str">
            <v>ML</v>
          </cell>
          <cell r="H2139">
            <v>0</v>
          </cell>
          <cell r="I2139" t="str">
            <v/>
          </cell>
          <cell r="J2139" t="str">
            <v>ST</v>
          </cell>
          <cell r="K2139" t="str">
            <v/>
          </cell>
          <cell r="L2139" t="str">
            <v>0</v>
          </cell>
          <cell r="M2139" t="str">
            <v>0</v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>
            <v>0</v>
          </cell>
          <cell r="U2139">
            <v>0</v>
          </cell>
          <cell r="V2139">
            <v>0</v>
          </cell>
          <cell r="W2139" t="str">
            <v/>
          </cell>
          <cell r="X2139">
            <v>0</v>
          </cell>
          <cell r="Y2139">
            <v>0</v>
          </cell>
          <cell r="Z2139">
            <v>0</v>
          </cell>
          <cell r="AA2139" t="str">
            <v/>
          </cell>
          <cell r="AB2139">
            <v>0</v>
          </cell>
          <cell r="AC2139">
            <v>0</v>
          </cell>
          <cell r="AD2139">
            <v>0</v>
          </cell>
          <cell r="AE2139" t="str">
            <v/>
          </cell>
          <cell r="AF2139">
            <v>0</v>
          </cell>
          <cell r="AG2139" t="str">
            <v>G</v>
          </cell>
          <cell r="AH2139">
            <v>0</v>
          </cell>
          <cell r="AI2139" t="str">
            <v/>
          </cell>
          <cell r="AJ2139">
            <v>0</v>
          </cell>
          <cell r="AK2139" t="str">
            <v/>
          </cell>
          <cell r="AL2139" t="str">
            <v>0</v>
          </cell>
          <cell r="AM2139" t="str">
            <v>0</v>
          </cell>
          <cell r="AN2139" t="str">
            <v>0</v>
          </cell>
          <cell r="AO2139" t="str">
            <v>0</v>
          </cell>
        </row>
        <row r="2140">
          <cell r="D2140" t="str">
            <v>85253-04524-36</v>
          </cell>
          <cell r="E2140" t="str">
            <v>NLC LP_BTR_TIN_ORG 16,7G</v>
          </cell>
          <cell r="F2140">
            <v>16.7</v>
          </cell>
          <cell r="G2140" t="str">
            <v>G</v>
          </cell>
          <cell r="H2140">
            <v>32.448</v>
          </cell>
          <cell r="I2140" t="str">
            <v>ML</v>
          </cell>
          <cell r="J2140" t="str">
            <v>ST</v>
          </cell>
          <cell r="K2140" t="str">
            <v/>
          </cell>
          <cell r="L2140" t="str">
            <v>6</v>
          </cell>
          <cell r="M2140" t="str">
            <v>12</v>
          </cell>
          <cell r="N2140" t="str">
            <v>42239871</v>
          </cell>
          <cell r="O2140" t="str">
            <v>HK</v>
          </cell>
          <cell r="P2140" t="str">
            <v>04005805104294</v>
          </cell>
          <cell r="Q2140" t="str">
            <v>IC</v>
          </cell>
          <cell r="R2140" t="str">
            <v>04005805112664</v>
          </cell>
          <cell r="S2140" t="str">
            <v>IC</v>
          </cell>
          <cell r="T2140">
            <v>52</v>
          </cell>
          <cell r="U2140">
            <v>52</v>
          </cell>
          <cell r="V2140">
            <v>12</v>
          </cell>
          <cell r="W2140" t="str">
            <v>MM</v>
          </cell>
          <cell r="X2140">
            <v>95</v>
          </cell>
          <cell r="Y2140">
            <v>65</v>
          </cell>
          <cell r="Z2140">
            <v>60</v>
          </cell>
          <cell r="AA2140" t="str">
            <v>MM</v>
          </cell>
          <cell r="AB2140">
            <v>140</v>
          </cell>
          <cell r="AC2140">
            <v>104</v>
          </cell>
          <cell r="AD2140">
            <v>68</v>
          </cell>
          <cell r="AE2140" t="str">
            <v>MM</v>
          </cell>
          <cell r="AF2140">
            <v>21</v>
          </cell>
          <cell r="AG2140" t="str">
            <v>G</v>
          </cell>
          <cell r="AH2140">
            <v>0.13</v>
          </cell>
          <cell r="AI2140" t="str">
            <v>KG</v>
          </cell>
          <cell r="AJ2140">
            <v>0.3</v>
          </cell>
          <cell r="AK2140" t="str">
            <v>KG</v>
          </cell>
          <cell r="AL2140" t="str">
            <v>64</v>
          </cell>
          <cell r="AM2140" t="str">
            <v>20</v>
          </cell>
          <cell r="AN2140" t="str">
            <v>1280</v>
          </cell>
          <cell r="AO2140" t="str">
            <v>15360</v>
          </cell>
        </row>
        <row r="2141">
          <cell r="D2141" t="str">
            <v>85254-04524-34</v>
          </cell>
          <cell r="E2141" t="str">
            <v>NLC LP_BTR_TIN_RPBY_RS 16,7G</v>
          </cell>
          <cell r="F2141">
            <v>16.7</v>
          </cell>
          <cell r="G2141" t="str">
            <v>G</v>
          </cell>
          <cell r="H2141">
            <v>32.448</v>
          </cell>
          <cell r="I2141" t="str">
            <v>ML</v>
          </cell>
          <cell r="J2141" t="str">
            <v>ST</v>
          </cell>
          <cell r="K2141" t="str">
            <v/>
          </cell>
          <cell r="L2141" t="str">
            <v>6</v>
          </cell>
          <cell r="M2141" t="str">
            <v>12</v>
          </cell>
          <cell r="N2141" t="str">
            <v>42239888</v>
          </cell>
          <cell r="O2141" t="str">
            <v>HK</v>
          </cell>
          <cell r="P2141" t="str">
            <v>04005805104317</v>
          </cell>
          <cell r="Q2141" t="str">
            <v>IC</v>
          </cell>
          <cell r="R2141" t="str">
            <v>04005805112671</v>
          </cell>
          <cell r="S2141" t="str">
            <v>IC</v>
          </cell>
          <cell r="T2141">
            <v>52</v>
          </cell>
          <cell r="U2141">
            <v>52</v>
          </cell>
          <cell r="V2141">
            <v>12</v>
          </cell>
          <cell r="W2141" t="str">
            <v>MM</v>
          </cell>
          <cell r="X2141">
            <v>130</v>
          </cell>
          <cell r="Y2141">
            <v>95</v>
          </cell>
          <cell r="Z2141">
            <v>60</v>
          </cell>
          <cell r="AA2141" t="str">
            <v>MM</v>
          </cell>
          <cell r="AB2141">
            <v>140</v>
          </cell>
          <cell r="AC2141">
            <v>104</v>
          </cell>
          <cell r="AD2141">
            <v>68</v>
          </cell>
          <cell r="AE2141" t="str">
            <v>MM</v>
          </cell>
          <cell r="AF2141">
            <v>21</v>
          </cell>
          <cell r="AG2141" t="str">
            <v>G</v>
          </cell>
          <cell r="AH2141">
            <v>0.13</v>
          </cell>
          <cell r="AI2141" t="str">
            <v>KG</v>
          </cell>
          <cell r="AJ2141">
            <v>0.3</v>
          </cell>
          <cell r="AK2141" t="str">
            <v>KG</v>
          </cell>
          <cell r="AL2141" t="str">
            <v>64</v>
          </cell>
          <cell r="AM2141" t="str">
            <v>15</v>
          </cell>
          <cell r="AN2141" t="str">
            <v>960</v>
          </cell>
          <cell r="AO2141" t="str">
            <v>11520</v>
          </cell>
        </row>
        <row r="2142">
          <cell r="D2142" t="str">
            <v>85254-04524-46</v>
          </cell>
          <cell r="E2142" t="str">
            <v>NLC LP_BTR_TIN_RPBY_RS 16,7G</v>
          </cell>
          <cell r="F2142">
            <v>16.7</v>
          </cell>
          <cell r="G2142" t="str">
            <v>G</v>
          </cell>
          <cell r="H2142">
            <v>32.448</v>
          </cell>
          <cell r="I2142" t="str">
            <v>ML</v>
          </cell>
          <cell r="J2142" t="str">
            <v>ST</v>
          </cell>
          <cell r="K2142" t="str">
            <v/>
          </cell>
          <cell r="L2142" t="str">
            <v>6</v>
          </cell>
          <cell r="M2142" t="str">
            <v>12</v>
          </cell>
          <cell r="N2142" t="str">
            <v>42239888</v>
          </cell>
          <cell r="O2142" t="str">
            <v>HK</v>
          </cell>
          <cell r="P2142" t="str">
            <v>04005805194769</v>
          </cell>
          <cell r="Q2142" t="str">
            <v>IC</v>
          </cell>
          <cell r="R2142" t="str">
            <v>04005805194776</v>
          </cell>
          <cell r="S2142" t="str">
            <v>IC</v>
          </cell>
          <cell r="T2142">
            <v>52</v>
          </cell>
          <cell r="U2142">
            <v>52</v>
          </cell>
          <cell r="V2142">
            <v>12</v>
          </cell>
          <cell r="W2142" t="str">
            <v>MM</v>
          </cell>
          <cell r="X2142">
            <v>130</v>
          </cell>
          <cell r="Y2142">
            <v>95</v>
          </cell>
          <cell r="Z2142">
            <v>60</v>
          </cell>
          <cell r="AA2142" t="str">
            <v>MM</v>
          </cell>
          <cell r="AB2142">
            <v>140</v>
          </cell>
          <cell r="AC2142">
            <v>104</v>
          </cell>
          <cell r="AD2142">
            <v>68</v>
          </cell>
          <cell r="AE2142" t="str">
            <v>MM</v>
          </cell>
          <cell r="AF2142">
            <v>21</v>
          </cell>
          <cell r="AG2142" t="str">
            <v>G</v>
          </cell>
          <cell r="AH2142">
            <v>0.13</v>
          </cell>
          <cell r="AI2142" t="str">
            <v>KG</v>
          </cell>
          <cell r="AJ2142">
            <v>0.3</v>
          </cell>
          <cell r="AK2142" t="str">
            <v>KG</v>
          </cell>
          <cell r="AL2142" t="str">
            <v>64</v>
          </cell>
          <cell r="AM2142" t="str">
            <v>15</v>
          </cell>
          <cell r="AN2142" t="str">
            <v>960</v>
          </cell>
          <cell r="AO2142" t="str">
            <v>11520</v>
          </cell>
        </row>
        <row r="2143">
          <cell r="D2143" t="str">
            <v>85254-04824-48</v>
          </cell>
          <cell r="E2143" t="str">
            <v>NLC LP_BTR_TIN_RPBY_RS 20ML</v>
          </cell>
          <cell r="F2143">
            <v>20</v>
          </cell>
          <cell r="G2143" t="str">
            <v>ML</v>
          </cell>
          <cell r="H2143">
            <v>32.448</v>
          </cell>
          <cell r="I2143" t="str">
            <v>ML</v>
          </cell>
          <cell r="J2143" t="str">
            <v>ST</v>
          </cell>
          <cell r="K2143" t="str">
            <v/>
          </cell>
          <cell r="L2143" t="str">
            <v>6</v>
          </cell>
          <cell r="M2143" t="str">
            <v>12</v>
          </cell>
          <cell r="N2143" t="str">
            <v>42239888</v>
          </cell>
          <cell r="O2143" t="str">
            <v>HK</v>
          </cell>
          <cell r="P2143" t="str">
            <v>8999777007225</v>
          </cell>
          <cell r="Q2143" t="str">
            <v>HE</v>
          </cell>
          <cell r="R2143" t="str">
            <v>8999777007232</v>
          </cell>
          <cell r="S2143" t="str">
            <v>HE</v>
          </cell>
          <cell r="T2143">
            <v>52</v>
          </cell>
          <cell r="U2143">
            <v>52</v>
          </cell>
          <cell r="V2143">
            <v>12</v>
          </cell>
          <cell r="W2143" t="str">
            <v>MM</v>
          </cell>
          <cell r="X2143">
            <v>95</v>
          </cell>
          <cell r="Y2143">
            <v>65</v>
          </cell>
          <cell r="Z2143">
            <v>60</v>
          </cell>
          <cell r="AA2143" t="str">
            <v>MM</v>
          </cell>
          <cell r="AB2143">
            <v>140</v>
          </cell>
          <cell r="AC2143">
            <v>104</v>
          </cell>
          <cell r="AD2143">
            <v>68</v>
          </cell>
          <cell r="AE2143" t="str">
            <v>MM</v>
          </cell>
          <cell r="AF2143">
            <v>21</v>
          </cell>
          <cell r="AG2143" t="str">
            <v>G</v>
          </cell>
          <cell r="AH2143">
            <v>0.126</v>
          </cell>
          <cell r="AI2143" t="str">
            <v>KG</v>
          </cell>
          <cell r="AJ2143">
            <v>0.28199999999999997</v>
          </cell>
          <cell r="AK2143" t="str">
            <v>KG</v>
          </cell>
          <cell r="AL2143" t="str">
            <v>64</v>
          </cell>
          <cell r="AM2143" t="str">
            <v>15</v>
          </cell>
          <cell r="AN2143" t="str">
            <v>960</v>
          </cell>
          <cell r="AO2143" t="str">
            <v>11520</v>
          </cell>
        </row>
        <row r="2144">
          <cell r="D2144" t="str">
            <v>85264-04524-34</v>
          </cell>
          <cell r="E2144" t="str">
            <v>NLC LP_BTR_TIN_VNL 16,7G</v>
          </cell>
          <cell r="F2144">
            <v>16.7</v>
          </cell>
          <cell r="G2144" t="str">
            <v>G</v>
          </cell>
          <cell r="H2144">
            <v>32.448</v>
          </cell>
          <cell r="I2144" t="str">
            <v>ML</v>
          </cell>
          <cell r="J2144" t="str">
            <v>ST</v>
          </cell>
          <cell r="K2144" t="str">
            <v/>
          </cell>
          <cell r="L2144" t="str">
            <v>6</v>
          </cell>
          <cell r="M2144" t="str">
            <v>12</v>
          </cell>
          <cell r="N2144" t="str">
            <v>42240181</v>
          </cell>
          <cell r="O2144" t="str">
            <v>HK</v>
          </cell>
          <cell r="P2144" t="str">
            <v>04005805104898</v>
          </cell>
          <cell r="Q2144" t="str">
            <v>IC</v>
          </cell>
          <cell r="R2144" t="str">
            <v>04005805112695</v>
          </cell>
          <cell r="S2144" t="str">
            <v>IC</v>
          </cell>
          <cell r="T2144">
            <v>52</v>
          </cell>
          <cell r="U2144">
            <v>52</v>
          </cell>
          <cell r="V2144">
            <v>12</v>
          </cell>
          <cell r="W2144" t="str">
            <v>MM</v>
          </cell>
          <cell r="X2144">
            <v>130</v>
          </cell>
          <cell r="Y2144">
            <v>95</v>
          </cell>
          <cell r="Z2144">
            <v>60</v>
          </cell>
          <cell r="AA2144" t="str">
            <v>MM</v>
          </cell>
          <cell r="AB2144">
            <v>140</v>
          </cell>
          <cell r="AC2144">
            <v>104</v>
          </cell>
          <cell r="AD2144">
            <v>68</v>
          </cell>
          <cell r="AE2144" t="str">
            <v>MM</v>
          </cell>
          <cell r="AF2144">
            <v>21</v>
          </cell>
          <cell r="AG2144" t="str">
            <v>G</v>
          </cell>
          <cell r="AH2144">
            <v>0.13</v>
          </cell>
          <cell r="AI2144" t="str">
            <v>KG</v>
          </cell>
          <cell r="AJ2144">
            <v>0.3</v>
          </cell>
          <cell r="AK2144" t="str">
            <v>KG</v>
          </cell>
          <cell r="AL2144" t="str">
            <v>64</v>
          </cell>
          <cell r="AM2144" t="str">
            <v>15</v>
          </cell>
          <cell r="AN2144" t="str">
            <v>960</v>
          </cell>
          <cell r="AO2144" t="str">
            <v>11520</v>
          </cell>
        </row>
        <row r="2145">
          <cell r="D2145" t="str">
            <v>85264-04524-46</v>
          </cell>
          <cell r="E2145" t="str">
            <v>NLC LP_BTR_TIN_VNL 16,7G</v>
          </cell>
          <cell r="F2145">
            <v>16.7</v>
          </cell>
          <cell r="G2145" t="str">
            <v>G</v>
          </cell>
          <cell r="H2145">
            <v>32.448</v>
          </cell>
          <cell r="I2145" t="str">
            <v>ML</v>
          </cell>
          <cell r="J2145" t="str">
            <v>ST</v>
          </cell>
          <cell r="K2145" t="str">
            <v/>
          </cell>
          <cell r="L2145" t="str">
            <v>6</v>
          </cell>
          <cell r="M2145" t="str">
            <v>12</v>
          </cell>
          <cell r="N2145" t="str">
            <v>42240181</v>
          </cell>
          <cell r="O2145" t="str">
            <v>HK</v>
          </cell>
          <cell r="P2145" t="str">
            <v>04005805194721</v>
          </cell>
          <cell r="Q2145" t="str">
            <v>IC</v>
          </cell>
          <cell r="R2145" t="str">
            <v>04005805194738</v>
          </cell>
          <cell r="S2145" t="str">
            <v>IC</v>
          </cell>
          <cell r="T2145">
            <v>52</v>
          </cell>
          <cell r="U2145">
            <v>52</v>
          </cell>
          <cell r="V2145">
            <v>12</v>
          </cell>
          <cell r="W2145" t="str">
            <v>MM</v>
          </cell>
          <cell r="X2145">
            <v>130</v>
          </cell>
          <cell r="Y2145">
            <v>95</v>
          </cell>
          <cell r="Z2145">
            <v>60</v>
          </cell>
          <cell r="AA2145" t="str">
            <v>MM</v>
          </cell>
          <cell r="AB2145">
            <v>140</v>
          </cell>
          <cell r="AC2145">
            <v>104</v>
          </cell>
          <cell r="AD2145">
            <v>68</v>
          </cell>
          <cell r="AE2145" t="str">
            <v>MM</v>
          </cell>
          <cell r="AF2145">
            <v>21</v>
          </cell>
          <cell r="AG2145" t="str">
            <v>G</v>
          </cell>
          <cell r="AH2145">
            <v>0.13</v>
          </cell>
          <cell r="AI2145" t="str">
            <v>KG</v>
          </cell>
          <cell r="AJ2145">
            <v>0.3</v>
          </cell>
          <cell r="AK2145" t="str">
            <v>KG</v>
          </cell>
          <cell r="AL2145" t="str">
            <v>64</v>
          </cell>
          <cell r="AM2145" t="str">
            <v>15</v>
          </cell>
          <cell r="AN2145" t="str">
            <v>960</v>
          </cell>
          <cell r="AO2145" t="str">
            <v>11520</v>
          </cell>
        </row>
        <row r="2146">
          <cell r="D2146" t="str">
            <v>85264-04824-48</v>
          </cell>
          <cell r="E2146" t="str">
            <v>NLC LP_BTR_TIN_VNL 20ML</v>
          </cell>
          <cell r="F2146">
            <v>20</v>
          </cell>
          <cell r="G2146" t="str">
            <v>ML</v>
          </cell>
          <cell r="H2146">
            <v>32.448</v>
          </cell>
          <cell r="I2146" t="str">
            <v>ML</v>
          </cell>
          <cell r="J2146" t="str">
            <v>ST</v>
          </cell>
          <cell r="K2146" t="str">
            <v/>
          </cell>
          <cell r="L2146" t="str">
            <v>6</v>
          </cell>
          <cell r="M2146" t="str">
            <v>12</v>
          </cell>
          <cell r="N2146" t="str">
            <v>42240181</v>
          </cell>
          <cell r="O2146" t="str">
            <v>HK</v>
          </cell>
          <cell r="P2146" t="str">
            <v>8999777007249</v>
          </cell>
          <cell r="Q2146" t="str">
            <v>HE</v>
          </cell>
          <cell r="R2146" t="str">
            <v>8999777007256</v>
          </cell>
          <cell r="S2146" t="str">
            <v>HE</v>
          </cell>
          <cell r="T2146">
            <v>52</v>
          </cell>
          <cell r="U2146">
            <v>52</v>
          </cell>
          <cell r="V2146">
            <v>12</v>
          </cell>
          <cell r="W2146" t="str">
            <v>MM</v>
          </cell>
          <cell r="X2146">
            <v>95</v>
          </cell>
          <cell r="Y2146">
            <v>65</v>
          </cell>
          <cell r="Z2146">
            <v>60</v>
          </cell>
          <cell r="AA2146" t="str">
            <v>MM</v>
          </cell>
          <cell r="AB2146">
            <v>140</v>
          </cell>
          <cell r="AC2146">
            <v>104</v>
          </cell>
          <cell r="AD2146">
            <v>68</v>
          </cell>
          <cell r="AE2146" t="str">
            <v>MM</v>
          </cell>
          <cell r="AF2146">
            <v>21</v>
          </cell>
          <cell r="AG2146" t="str">
            <v>G</v>
          </cell>
          <cell r="AH2146">
            <v>0.126</v>
          </cell>
          <cell r="AI2146" t="str">
            <v>KG</v>
          </cell>
          <cell r="AJ2146">
            <v>0.28199999999999997</v>
          </cell>
          <cell r="AK2146" t="str">
            <v>KG</v>
          </cell>
          <cell r="AL2146" t="str">
            <v>64</v>
          </cell>
          <cell r="AM2146" t="str">
            <v>15</v>
          </cell>
          <cell r="AN2146" t="str">
            <v>960</v>
          </cell>
          <cell r="AO2146" t="str">
            <v>11520</v>
          </cell>
        </row>
        <row r="2147">
          <cell r="D2147" t="str">
            <v>85267-04524-46</v>
          </cell>
          <cell r="E2147" t="str">
            <v>NLC LP_BTR_BLBY 16,7G</v>
          </cell>
          <cell r="F2147">
            <v>16.7</v>
          </cell>
          <cell r="G2147" t="str">
            <v>G</v>
          </cell>
          <cell r="H2147">
            <v>32.448</v>
          </cell>
          <cell r="I2147" t="str">
            <v>ML</v>
          </cell>
          <cell r="J2147" t="str">
            <v>ST</v>
          </cell>
          <cell r="K2147" t="str">
            <v/>
          </cell>
          <cell r="L2147" t="str">
            <v>6</v>
          </cell>
          <cell r="M2147" t="str">
            <v>12</v>
          </cell>
          <cell r="N2147" t="str">
            <v>42269243</v>
          </cell>
          <cell r="O2147" t="str">
            <v>HK</v>
          </cell>
          <cell r="P2147" t="str">
            <v>04005805147871</v>
          </cell>
          <cell r="Q2147" t="str">
            <v>IC</v>
          </cell>
          <cell r="R2147" t="str">
            <v>04005805147888</v>
          </cell>
          <cell r="S2147" t="str">
            <v>IC</v>
          </cell>
          <cell r="T2147">
            <v>52</v>
          </cell>
          <cell r="U2147">
            <v>52</v>
          </cell>
          <cell r="V2147">
            <v>12</v>
          </cell>
          <cell r="W2147" t="str">
            <v>MM</v>
          </cell>
          <cell r="X2147">
            <v>130</v>
          </cell>
          <cell r="Y2147">
            <v>95</v>
          </cell>
          <cell r="Z2147">
            <v>60</v>
          </cell>
          <cell r="AA2147" t="str">
            <v>MM</v>
          </cell>
          <cell r="AB2147">
            <v>140</v>
          </cell>
          <cell r="AC2147">
            <v>104</v>
          </cell>
          <cell r="AD2147">
            <v>68</v>
          </cell>
          <cell r="AE2147" t="str">
            <v>MM</v>
          </cell>
          <cell r="AF2147">
            <v>21</v>
          </cell>
          <cell r="AG2147" t="str">
            <v>G</v>
          </cell>
          <cell r="AH2147">
            <v>0.13</v>
          </cell>
          <cell r="AI2147" t="str">
            <v>KG</v>
          </cell>
          <cell r="AJ2147">
            <v>0.3</v>
          </cell>
          <cell r="AK2147" t="str">
            <v>KG</v>
          </cell>
          <cell r="AL2147" t="str">
            <v>64</v>
          </cell>
          <cell r="AM2147" t="str">
            <v>15</v>
          </cell>
          <cell r="AN2147" t="str">
            <v>960</v>
          </cell>
          <cell r="AO2147" t="str">
            <v>11520</v>
          </cell>
        </row>
        <row r="2148">
          <cell r="D2148" t="str">
            <v>85271-04525-34</v>
          </cell>
          <cell r="E2148" t="str">
            <v>NLC LP_BTR_CC_BTR 16,7G</v>
          </cell>
          <cell r="F2148">
            <v>16.7</v>
          </cell>
          <cell r="G2148" t="str">
            <v>G</v>
          </cell>
          <cell r="H2148">
            <v>32.448</v>
          </cell>
          <cell r="I2148" t="str">
            <v>ML</v>
          </cell>
          <cell r="J2148" t="str">
            <v>ST</v>
          </cell>
          <cell r="K2148" t="str">
            <v/>
          </cell>
          <cell r="L2148" t="str">
            <v>0</v>
          </cell>
          <cell r="M2148" t="str">
            <v>350</v>
          </cell>
          <cell r="N2148" t="str">
            <v>42269687</v>
          </cell>
          <cell r="O2148" t="str">
            <v>HK</v>
          </cell>
          <cell r="P2148" t="str">
            <v/>
          </cell>
          <cell r="Q2148" t="str">
            <v/>
          </cell>
          <cell r="R2148" t="str">
            <v>05025970103587</v>
          </cell>
          <cell r="S2148" t="str">
            <v>IC</v>
          </cell>
          <cell r="T2148">
            <v>52</v>
          </cell>
          <cell r="U2148">
            <v>52</v>
          </cell>
          <cell r="V2148">
            <v>12</v>
          </cell>
          <cell r="W2148" t="str">
            <v>MM</v>
          </cell>
          <cell r="X2148">
            <v>0</v>
          </cell>
          <cell r="Y2148">
            <v>0</v>
          </cell>
          <cell r="Z2148">
            <v>0</v>
          </cell>
          <cell r="AA2148" t="str">
            <v/>
          </cell>
          <cell r="AB2148">
            <v>376</v>
          </cell>
          <cell r="AC2148">
            <v>272</v>
          </cell>
          <cell r="AD2148">
            <v>146</v>
          </cell>
          <cell r="AE2148" t="str">
            <v>MM</v>
          </cell>
          <cell r="AF2148">
            <v>21</v>
          </cell>
          <cell r="AG2148" t="str">
            <v>G</v>
          </cell>
          <cell r="AH2148">
            <v>0</v>
          </cell>
          <cell r="AI2148" t="str">
            <v/>
          </cell>
          <cell r="AJ2148">
            <v>7.67</v>
          </cell>
          <cell r="AK2148" t="str">
            <v>KG</v>
          </cell>
          <cell r="AL2148" t="str">
            <v>8</v>
          </cell>
          <cell r="AM2148" t="str">
            <v>7</v>
          </cell>
          <cell r="AN2148" t="str">
            <v>56</v>
          </cell>
          <cell r="AO2148" t="str">
            <v>19600</v>
          </cell>
        </row>
        <row r="2149">
          <cell r="D2149" t="str">
            <v>85300-04800-29</v>
          </cell>
          <cell r="E2149" t="str">
            <v>NDEO RLL-ON HKKD_RS_FML 50ML</v>
          </cell>
          <cell r="F2149">
            <v>50</v>
          </cell>
          <cell r="G2149" t="str">
            <v>ML</v>
          </cell>
          <cell r="H2149">
            <v>0</v>
          </cell>
          <cell r="I2149" t="str">
            <v>L</v>
          </cell>
          <cell r="J2149" t="str">
            <v>ST</v>
          </cell>
          <cell r="K2149" t="str">
            <v/>
          </cell>
          <cell r="L2149" t="str">
            <v>6</v>
          </cell>
          <cell r="M2149" t="str">
            <v>24</v>
          </cell>
          <cell r="N2149" t="str">
            <v>8999777015329</v>
          </cell>
          <cell r="O2149" t="str">
            <v>HE</v>
          </cell>
          <cell r="P2149" t="str">
            <v>8999777015336</v>
          </cell>
          <cell r="Q2149" t="str">
            <v>HE</v>
          </cell>
          <cell r="R2149" t="str">
            <v>8999777015343</v>
          </cell>
          <cell r="S2149" t="str">
            <v>HE</v>
          </cell>
          <cell r="T2149">
            <v>0</v>
          </cell>
          <cell r="U2149">
            <v>0</v>
          </cell>
          <cell r="V2149">
            <v>0</v>
          </cell>
          <cell r="W2149" t="str">
            <v>MM</v>
          </cell>
          <cell r="X2149">
            <v>0</v>
          </cell>
          <cell r="Y2149">
            <v>0</v>
          </cell>
          <cell r="Z2149">
            <v>0</v>
          </cell>
          <cell r="AA2149" t="str">
            <v>MM</v>
          </cell>
          <cell r="AB2149">
            <v>0</v>
          </cell>
          <cell r="AC2149">
            <v>0</v>
          </cell>
          <cell r="AD2149">
            <v>0</v>
          </cell>
          <cell r="AE2149" t="str">
            <v>MM</v>
          </cell>
          <cell r="AF2149">
            <v>0</v>
          </cell>
          <cell r="AG2149" t="str">
            <v>G</v>
          </cell>
          <cell r="AH2149">
            <v>0</v>
          </cell>
          <cell r="AI2149" t="str">
            <v>KG</v>
          </cell>
          <cell r="AJ2149">
            <v>0</v>
          </cell>
          <cell r="AK2149" t="str">
            <v>KG</v>
          </cell>
          <cell r="AL2149" t="str">
            <v>0</v>
          </cell>
          <cell r="AM2149" t="str">
            <v>0</v>
          </cell>
          <cell r="AN2149" t="str">
            <v>0</v>
          </cell>
          <cell r="AO2149" t="str">
            <v>0</v>
          </cell>
        </row>
        <row r="2150">
          <cell r="D2150" t="str">
            <v>85301-07700-29</v>
          </cell>
          <cell r="E2150" t="str">
            <v>NDEO RLL-ON HKKD_RS_FML 40ML</v>
          </cell>
          <cell r="F2150">
            <v>40</v>
          </cell>
          <cell r="G2150" t="str">
            <v>ML</v>
          </cell>
          <cell r="H2150">
            <v>167.851</v>
          </cell>
          <cell r="I2150" t="str">
            <v>ML</v>
          </cell>
          <cell r="J2150" t="str">
            <v>ST</v>
          </cell>
          <cell r="K2150" t="str">
            <v>BDF Surabaya</v>
          </cell>
          <cell r="L2150" t="str">
            <v>3</v>
          </cell>
          <cell r="M2150" t="str">
            <v>24</v>
          </cell>
          <cell r="N2150" t="str">
            <v>8850029029856</v>
          </cell>
          <cell r="O2150" t="str">
            <v>HE</v>
          </cell>
          <cell r="P2150" t="str">
            <v>8850029029863</v>
          </cell>
          <cell r="Q2150" t="str">
            <v>HE</v>
          </cell>
          <cell r="R2150" t="str">
            <v>18850029021543</v>
          </cell>
          <cell r="S2150" t="str">
            <v>IC</v>
          </cell>
          <cell r="T2150">
            <v>37.4</v>
          </cell>
          <cell r="U2150">
            <v>37.4</v>
          </cell>
          <cell r="V2150">
            <v>120</v>
          </cell>
          <cell r="W2150" t="str">
            <v>MM</v>
          </cell>
          <cell r="X2150">
            <v>112.2</v>
          </cell>
          <cell r="Y2150">
            <v>37.4</v>
          </cell>
          <cell r="Z2150">
            <v>120</v>
          </cell>
          <cell r="AA2150" t="str">
            <v>MM</v>
          </cell>
          <cell r="AB2150">
            <v>244</v>
          </cell>
          <cell r="AC2150">
            <v>164</v>
          </cell>
          <cell r="AD2150">
            <v>140</v>
          </cell>
          <cell r="AE2150" t="str">
            <v>MM</v>
          </cell>
          <cell r="AF2150">
            <v>172</v>
          </cell>
          <cell r="AG2150" t="str">
            <v>G</v>
          </cell>
          <cell r="AH2150">
            <v>0.51800000000000002</v>
          </cell>
          <cell r="AI2150" t="str">
            <v>KG</v>
          </cell>
          <cell r="AJ2150">
            <v>4.2759999999999998</v>
          </cell>
          <cell r="AK2150" t="str">
            <v>KG</v>
          </cell>
          <cell r="AL2150" t="str">
            <v>21</v>
          </cell>
          <cell r="AM2150" t="str">
            <v>6</v>
          </cell>
          <cell r="AN2150" t="str">
            <v>126</v>
          </cell>
          <cell r="AO2150" t="str">
            <v>3024</v>
          </cell>
        </row>
        <row r="2151">
          <cell r="D2151" t="str">
            <v>85301-07700-41</v>
          </cell>
          <cell r="E2151" t="str">
            <v>NDEO RLL_ON HKK_RS_FML 40ML</v>
          </cell>
          <cell r="F2151">
            <v>40</v>
          </cell>
          <cell r="G2151" t="str">
            <v>ML</v>
          </cell>
          <cell r="H2151">
            <v>161.542</v>
          </cell>
          <cell r="I2151" t="str">
            <v>ML</v>
          </cell>
          <cell r="J2151" t="str">
            <v>ST</v>
          </cell>
          <cell r="K2151" t="str">
            <v/>
          </cell>
          <cell r="L2151" t="str">
            <v>3</v>
          </cell>
          <cell r="M2151" t="str">
            <v>24</v>
          </cell>
          <cell r="N2151" t="str">
            <v>8850029029856</v>
          </cell>
          <cell r="O2151" t="str">
            <v>HE</v>
          </cell>
          <cell r="P2151" t="str">
            <v>8850029029863</v>
          </cell>
          <cell r="Q2151" t="str">
            <v>HE</v>
          </cell>
          <cell r="R2151" t="str">
            <v>18850029021543</v>
          </cell>
          <cell r="S2151" t="str">
            <v>IC</v>
          </cell>
          <cell r="T2151">
            <v>37</v>
          </cell>
          <cell r="U2151">
            <v>37</v>
          </cell>
          <cell r="V2151">
            <v>118</v>
          </cell>
          <cell r="W2151" t="str">
            <v>MM</v>
          </cell>
          <cell r="X2151">
            <v>112</v>
          </cell>
          <cell r="Y2151">
            <v>37</v>
          </cell>
          <cell r="Z2151">
            <v>118</v>
          </cell>
          <cell r="AA2151" t="str">
            <v>MM</v>
          </cell>
          <cell r="AB2151">
            <v>244</v>
          </cell>
          <cell r="AC2151">
            <v>164</v>
          </cell>
          <cell r="AD2151">
            <v>139</v>
          </cell>
          <cell r="AE2151" t="str">
            <v>MM</v>
          </cell>
          <cell r="AF2151">
            <v>164</v>
          </cell>
          <cell r="AG2151" t="str">
            <v>G</v>
          </cell>
          <cell r="AH2151">
            <v>0.49199999999999999</v>
          </cell>
          <cell r="AI2151" t="str">
            <v>KG</v>
          </cell>
          <cell r="AJ2151">
            <v>3.9359999999999999</v>
          </cell>
          <cell r="AK2151" t="str">
            <v>KG</v>
          </cell>
          <cell r="AL2151" t="str">
            <v>0</v>
          </cell>
          <cell r="AM2151" t="str">
            <v>0</v>
          </cell>
          <cell r="AN2151" t="str">
            <v>0</v>
          </cell>
          <cell r="AO2151" t="str">
            <v>0</v>
          </cell>
        </row>
        <row r="2152">
          <cell r="D2152" t="str">
            <v>85316-04800-29</v>
          </cell>
          <cell r="E2152" t="str">
            <v>NDEO RLL-ON WHT_ANT_BAC 50ML FML</v>
          </cell>
          <cell r="F2152">
            <v>50</v>
          </cell>
          <cell r="G2152" t="str">
            <v>ML</v>
          </cell>
          <cell r="H2152">
            <v>184.91</v>
          </cell>
          <cell r="I2152" t="str">
            <v>ML</v>
          </cell>
          <cell r="J2152" t="str">
            <v>ST</v>
          </cell>
          <cell r="K2152" t="str">
            <v>BDF Surabaya</v>
          </cell>
          <cell r="L2152" t="str">
            <v>3</v>
          </cell>
          <cell r="M2152" t="str">
            <v>24</v>
          </cell>
          <cell r="N2152" t="str">
            <v>8999777014209</v>
          </cell>
          <cell r="O2152" t="str">
            <v>HE</v>
          </cell>
          <cell r="P2152" t="str">
            <v>8999777014216</v>
          </cell>
          <cell r="Q2152" t="str">
            <v>HE</v>
          </cell>
          <cell r="R2152" t="str">
            <v>8999777014223</v>
          </cell>
          <cell r="S2152" t="str">
            <v>HE</v>
          </cell>
          <cell r="T2152">
            <v>41</v>
          </cell>
          <cell r="U2152">
            <v>41</v>
          </cell>
          <cell r="V2152">
            <v>110</v>
          </cell>
          <cell r="W2152" t="str">
            <v>MM</v>
          </cell>
          <cell r="X2152">
            <v>123</v>
          </cell>
          <cell r="Y2152">
            <v>41</v>
          </cell>
          <cell r="Z2152">
            <v>110</v>
          </cell>
          <cell r="AA2152" t="str">
            <v>MM</v>
          </cell>
          <cell r="AB2152">
            <v>256</v>
          </cell>
          <cell r="AC2152">
            <v>177</v>
          </cell>
          <cell r="AD2152">
            <v>131</v>
          </cell>
          <cell r="AE2152" t="str">
            <v>MM</v>
          </cell>
          <cell r="AF2152">
            <v>159.077</v>
          </cell>
          <cell r="AG2152" t="str">
            <v>G</v>
          </cell>
          <cell r="AH2152">
            <v>0.47899999999999998</v>
          </cell>
          <cell r="AI2152" t="str">
            <v>KG</v>
          </cell>
          <cell r="AJ2152">
            <v>3.9609999999999999</v>
          </cell>
          <cell r="AK2152" t="str">
            <v>KG</v>
          </cell>
          <cell r="AL2152" t="str">
            <v>19</v>
          </cell>
          <cell r="AM2152" t="str">
            <v>7</v>
          </cell>
          <cell r="AN2152" t="str">
            <v>133</v>
          </cell>
          <cell r="AO2152" t="str">
            <v>3192</v>
          </cell>
        </row>
        <row r="2153">
          <cell r="D2153" t="str">
            <v>85316-04810-29</v>
          </cell>
          <cell r="E2153" t="str">
            <v>NDEO RLL-ON WHT_ANT_BAC_FML 50ML</v>
          </cell>
          <cell r="F2153">
            <v>50</v>
          </cell>
          <cell r="G2153" t="str">
            <v>ML</v>
          </cell>
          <cell r="H2153">
            <v>184.91</v>
          </cell>
          <cell r="I2153" t="str">
            <v>ML</v>
          </cell>
          <cell r="J2153" t="str">
            <v>ST</v>
          </cell>
          <cell r="K2153" t="str">
            <v>BDF DC Export Malang</v>
          </cell>
          <cell r="L2153" t="str">
            <v>0</v>
          </cell>
          <cell r="M2153" t="str">
            <v>24</v>
          </cell>
          <cell r="N2153" t="str">
            <v>8999777014209</v>
          </cell>
          <cell r="O2153" t="str">
            <v>HE</v>
          </cell>
          <cell r="P2153" t="str">
            <v/>
          </cell>
          <cell r="Q2153" t="str">
            <v/>
          </cell>
          <cell r="R2153" t="str">
            <v>8999777015473</v>
          </cell>
          <cell r="S2153" t="str">
            <v>HE</v>
          </cell>
          <cell r="T2153">
            <v>41</v>
          </cell>
          <cell r="U2153">
            <v>41</v>
          </cell>
          <cell r="V2153">
            <v>110</v>
          </cell>
          <cell r="W2153" t="str">
            <v>MM</v>
          </cell>
          <cell r="X2153">
            <v>0</v>
          </cell>
          <cell r="Y2153">
            <v>0</v>
          </cell>
          <cell r="Z2153">
            <v>0</v>
          </cell>
          <cell r="AA2153" t="str">
            <v/>
          </cell>
          <cell r="AB2153">
            <v>258</v>
          </cell>
          <cell r="AC2153">
            <v>171</v>
          </cell>
          <cell r="AD2153">
            <v>128</v>
          </cell>
          <cell r="AE2153" t="str">
            <v>MM</v>
          </cell>
          <cell r="AF2153">
            <v>154</v>
          </cell>
          <cell r="AG2153" t="str">
            <v>G</v>
          </cell>
          <cell r="AH2153">
            <v>0</v>
          </cell>
          <cell r="AI2153" t="str">
            <v/>
          </cell>
          <cell r="AJ2153">
            <v>3.8420000000000001</v>
          </cell>
          <cell r="AK2153" t="str">
            <v>KG</v>
          </cell>
          <cell r="AL2153" t="str">
            <v>19</v>
          </cell>
          <cell r="AM2153" t="str">
            <v>8</v>
          </cell>
          <cell r="AN2153" t="str">
            <v>152</v>
          </cell>
          <cell r="AO2153" t="str">
            <v>3648</v>
          </cell>
        </row>
        <row r="2154">
          <cell r="D2154" t="str">
            <v>85317-04800-29</v>
          </cell>
          <cell r="E2154" t="str">
            <v>NDEO RLL-ON HKKD_RS_FML 25ML</v>
          </cell>
          <cell r="F2154">
            <v>25</v>
          </cell>
          <cell r="G2154" t="str">
            <v>ML</v>
          </cell>
          <cell r="H2154">
            <v>0</v>
          </cell>
          <cell r="I2154" t="str">
            <v>L</v>
          </cell>
          <cell r="J2154" t="str">
            <v>ST</v>
          </cell>
          <cell r="K2154" t="str">
            <v/>
          </cell>
          <cell r="L2154" t="str">
            <v>6</v>
          </cell>
          <cell r="M2154" t="str">
            <v>30</v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>
            <v>0</v>
          </cell>
          <cell r="U2154">
            <v>0</v>
          </cell>
          <cell r="V2154">
            <v>0</v>
          </cell>
          <cell r="W2154" t="str">
            <v>MM</v>
          </cell>
          <cell r="X2154">
            <v>0</v>
          </cell>
          <cell r="Y2154">
            <v>0</v>
          </cell>
          <cell r="Z2154">
            <v>0</v>
          </cell>
          <cell r="AA2154" t="str">
            <v>MM</v>
          </cell>
          <cell r="AB2154">
            <v>0</v>
          </cell>
          <cell r="AC2154">
            <v>0</v>
          </cell>
          <cell r="AD2154">
            <v>0</v>
          </cell>
          <cell r="AE2154" t="str">
            <v>MM</v>
          </cell>
          <cell r="AF2154">
            <v>0</v>
          </cell>
          <cell r="AG2154" t="str">
            <v>G</v>
          </cell>
          <cell r="AH2154">
            <v>0</v>
          </cell>
          <cell r="AI2154" t="str">
            <v>KG</v>
          </cell>
          <cell r="AJ2154">
            <v>0</v>
          </cell>
          <cell r="AK2154" t="str">
            <v>KG</v>
          </cell>
          <cell r="AL2154" t="str">
            <v>0</v>
          </cell>
          <cell r="AM2154" t="str">
            <v>0</v>
          </cell>
          <cell r="AN2154" t="str">
            <v>0</v>
          </cell>
          <cell r="AO2154" t="str">
            <v>0</v>
          </cell>
        </row>
        <row r="2155">
          <cell r="D2155" t="str">
            <v>85318-04800-29</v>
          </cell>
          <cell r="E2155" t="str">
            <v>NDEO RLL-ON SKR_FML 50ML</v>
          </cell>
          <cell r="F2155">
            <v>50</v>
          </cell>
          <cell r="G2155" t="str">
            <v>ML</v>
          </cell>
          <cell r="H2155">
            <v>0</v>
          </cell>
          <cell r="I2155" t="str">
            <v>L</v>
          </cell>
          <cell r="J2155" t="str">
            <v>ST</v>
          </cell>
          <cell r="K2155" t="str">
            <v/>
          </cell>
          <cell r="L2155" t="str">
            <v>6</v>
          </cell>
          <cell r="M2155" t="str">
            <v>24</v>
          </cell>
          <cell r="N2155" t="str">
            <v>8999777015299</v>
          </cell>
          <cell r="O2155" t="str">
            <v>HE</v>
          </cell>
          <cell r="P2155" t="str">
            <v>8999777015305</v>
          </cell>
          <cell r="Q2155" t="str">
            <v>HE</v>
          </cell>
          <cell r="R2155" t="str">
            <v>8999777015312</v>
          </cell>
          <cell r="S2155" t="str">
            <v>HE</v>
          </cell>
          <cell r="T2155">
            <v>0</v>
          </cell>
          <cell r="U2155">
            <v>0</v>
          </cell>
          <cell r="V2155">
            <v>0</v>
          </cell>
          <cell r="W2155" t="str">
            <v>MM</v>
          </cell>
          <cell r="X2155">
            <v>0</v>
          </cell>
          <cell r="Y2155">
            <v>0</v>
          </cell>
          <cell r="Z2155">
            <v>0</v>
          </cell>
          <cell r="AA2155" t="str">
            <v>MM</v>
          </cell>
          <cell r="AB2155">
            <v>0</v>
          </cell>
          <cell r="AC2155">
            <v>0</v>
          </cell>
          <cell r="AD2155">
            <v>0</v>
          </cell>
          <cell r="AE2155" t="str">
            <v>MM</v>
          </cell>
          <cell r="AF2155">
            <v>0</v>
          </cell>
          <cell r="AG2155" t="str">
            <v>G</v>
          </cell>
          <cell r="AH2155">
            <v>0</v>
          </cell>
          <cell r="AI2155" t="str">
            <v>KG</v>
          </cell>
          <cell r="AJ2155">
            <v>0</v>
          </cell>
          <cell r="AK2155" t="str">
            <v>KG</v>
          </cell>
          <cell r="AL2155" t="str">
            <v>0</v>
          </cell>
          <cell r="AM2155" t="str">
            <v>0</v>
          </cell>
          <cell r="AN2155" t="str">
            <v>0</v>
          </cell>
          <cell r="AO2155" t="str">
            <v>0</v>
          </cell>
        </row>
        <row r="2156">
          <cell r="D2156" t="str">
            <v>85319-04800-29</v>
          </cell>
          <cell r="E2156" t="str">
            <v>NDEO RLL-ON SKR_FML 25ML</v>
          </cell>
          <cell r="F2156">
            <v>25</v>
          </cell>
          <cell r="G2156" t="str">
            <v>ML</v>
          </cell>
          <cell r="H2156">
            <v>0</v>
          </cell>
          <cell r="I2156" t="str">
            <v>L</v>
          </cell>
          <cell r="J2156" t="str">
            <v>ST</v>
          </cell>
          <cell r="K2156" t="str">
            <v/>
          </cell>
          <cell r="L2156" t="str">
            <v>6</v>
          </cell>
          <cell r="M2156" t="str">
            <v>30</v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>
            <v>0</v>
          </cell>
          <cell r="U2156">
            <v>0</v>
          </cell>
          <cell r="V2156">
            <v>0</v>
          </cell>
          <cell r="W2156" t="str">
            <v>MM</v>
          </cell>
          <cell r="X2156">
            <v>0</v>
          </cell>
          <cell r="Y2156">
            <v>0</v>
          </cell>
          <cell r="Z2156">
            <v>0</v>
          </cell>
          <cell r="AA2156" t="str">
            <v>MM</v>
          </cell>
          <cell r="AB2156">
            <v>0</v>
          </cell>
          <cell r="AC2156">
            <v>0</v>
          </cell>
          <cell r="AD2156">
            <v>0</v>
          </cell>
          <cell r="AE2156" t="str">
            <v>MM</v>
          </cell>
          <cell r="AF2156">
            <v>0</v>
          </cell>
          <cell r="AG2156" t="str">
            <v>G</v>
          </cell>
          <cell r="AH2156">
            <v>0</v>
          </cell>
          <cell r="AI2156" t="str">
            <v>KG</v>
          </cell>
          <cell r="AJ2156">
            <v>0</v>
          </cell>
          <cell r="AK2156" t="str">
            <v>KG</v>
          </cell>
          <cell r="AL2156" t="str">
            <v>0</v>
          </cell>
          <cell r="AM2156" t="str">
            <v>0</v>
          </cell>
          <cell r="AN2156" t="str">
            <v>0</v>
          </cell>
          <cell r="AO2156" t="str">
            <v>0</v>
          </cell>
        </row>
        <row r="2157">
          <cell r="D2157" t="str">
            <v>85320-04800-29</v>
          </cell>
          <cell r="E2157" t="str">
            <v>NDEO RLL-ON LLY_FML 50ML</v>
          </cell>
          <cell r="F2157">
            <v>50</v>
          </cell>
          <cell r="G2157" t="str">
            <v>ML</v>
          </cell>
          <cell r="H2157">
            <v>0</v>
          </cell>
          <cell r="I2157" t="str">
            <v>L</v>
          </cell>
          <cell r="J2157" t="str">
            <v>ST</v>
          </cell>
          <cell r="K2157" t="str">
            <v/>
          </cell>
          <cell r="L2157" t="str">
            <v>6</v>
          </cell>
          <cell r="M2157" t="str">
            <v>24</v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>
            <v>0</v>
          </cell>
          <cell r="U2157">
            <v>0</v>
          </cell>
          <cell r="V2157">
            <v>0</v>
          </cell>
          <cell r="W2157" t="str">
            <v>MM</v>
          </cell>
          <cell r="X2157">
            <v>0</v>
          </cell>
          <cell r="Y2157">
            <v>0</v>
          </cell>
          <cell r="Z2157">
            <v>0</v>
          </cell>
          <cell r="AA2157" t="str">
            <v>MM</v>
          </cell>
          <cell r="AB2157">
            <v>0</v>
          </cell>
          <cell r="AC2157">
            <v>0</v>
          </cell>
          <cell r="AD2157">
            <v>0</v>
          </cell>
          <cell r="AE2157" t="str">
            <v>MM</v>
          </cell>
          <cell r="AF2157">
            <v>0</v>
          </cell>
          <cell r="AG2157" t="str">
            <v>G</v>
          </cell>
          <cell r="AH2157">
            <v>0</v>
          </cell>
          <cell r="AI2157" t="str">
            <v>KG</v>
          </cell>
          <cell r="AJ2157">
            <v>0</v>
          </cell>
          <cell r="AK2157" t="str">
            <v>KG</v>
          </cell>
          <cell r="AL2157" t="str">
            <v>0</v>
          </cell>
          <cell r="AM2157" t="str">
            <v>0</v>
          </cell>
          <cell r="AN2157" t="str">
            <v>0</v>
          </cell>
          <cell r="AO2157" t="str">
            <v>0</v>
          </cell>
        </row>
        <row r="2158">
          <cell r="D2158" t="str">
            <v>85321-04800-29</v>
          </cell>
          <cell r="E2158" t="str">
            <v>NDEO RLL-ON LLY_FML 25ML</v>
          </cell>
          <cell r="F2158">
            <v>25</v>
          </cell>
          <cell r="G2158" t="str">
            <v>ML</v>
          </cell>
          <cell r="H2158">
            <v>0</v>
          </cell>
          <cell r="I2158" t="str">
            <v>L</v>
          </cell>
          <cell r="J2158" t="str">
            <v>ST</v>
          </cell>
          <cell r="K2158" t="str">
            <v/>
          </cell>
          <cell r="L2158" t="str">
            <v>6</v>
          </cell>
          <cell r="M2158" t="str">
            <v>30</v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>
            <v>0</v>
          </cell>
          <cell r="U2158">
            <v>0</v>
          </cell>
          <cell r="V2158">
            <v>0</v>
          </cell>
          <cell r="W2158" t="str">
            <v>MM</v>
          </cell>
          <cell r="X2158">
            <v>0</v>
          </cell>
          <cell r="Y2158">
            <v>0</v>
          </cell>
          <cell r="Z2158">
            <v>0</v>
          </cell>
          <cell r="AA2158" t="str">
            <v>MM</v>
          </cell>
          <cell r="AB2158">
            <v>0</v>
          </cell>
          <cell r="AC2158">
            <v>0</v>
          </cell>
          <cell r="AD2158">
            <v>0</v>
          </cell>
          <cell r="AE2158" t="str">
            <v>MM</v>
          </cell>
          <cell r="AF2158">
            <v>0</v>
          </cell>
          <cell r="AG2158" t="str">
            <v>G</v>
          </cell>
          <cell r="AH2158">
            <v>0</v>
          </cell>
          <cell r="AI2158" t="str">
            <v>KG</v>
          </cell>
          <cell r="AJ2158">
            <v>0</v>
          </cell>
          <cell r="AK2158" t="str">
            <v>KG</v>
          </cell>
          <cell r="AL2158" t="str">
            <v>0</v>
          </cell>
          <cell r="AM2158" t="str">
            <v>0</v>
          </cell>
          <cell r="AN2158" t="str">
            <v>0</v>
          </cell>
          <cell r="AO2158" t="str">
            <v>0</v>
          </cell>
        </row>
        <row r="2159">
          <cell r="D2159" t="str">
            <v>85367-04800-62</v>
          </cell>
          <cell r="E2159" t="str">
            <v>NDEO SPY DP_ESP_ML 150ML</v>
          </cell>
          <cell r="F2159">
            <v>150</v>
          </cell>
          <cell r="G2159" t="str">
            <v>ML</v>
          </cell>
          <cell r="H2159">
            <v>0</v>
          </cell>
          <cell r="I2159" t="str">
            <v/>
          </cell>
          <cell r="J2159" t="str">
            <v>ST</v>
          </cell>
          <cell r="K2159" t="str">
            <v/>
          </cell>
          <cell r="L2159" t="str">
            <v>0</v>
          </cell>
          <cell r="M2159" t="str">
            <v>0</v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>
            <v>0</v>
          </cell>
          <cell r="U2159">
            <v>0</v>
          </cell>
          <cell r="V2159">
            <v>0</v>
          </cell>
          <cell r="W2159" t="str">
            <v/>
          </cell>
          <cell r="X2159">
            <v>0</v>
          </cell>
          <cell r="Y2159">
            <v>0</v>
          </cell>
          <cell r="Z2159">
            <v>0</v>
          </cell>
          <cell r="AA2159" t="str">
            <v/>
          </cell>
          <cell r="AB2159">
            <v>0</v>
          </cell>
          <cell r="AC2159">
            <v>0</v>
          </cell>
          <cell r="AD2159">
            <v>0</v>
          </cell>
          <cell r="AE2159" t="str">
            <v/>
          </cell>
          <cell r="AF2159">
            <v>0</v>
          </cell>
          <cell r="AG2159" t="str">
            <v>G</v>
          </cell>
          <cell r="AH2159">
            <v>0</v>
          </cell>
          <cell r="AI2159" t="str">
            <v/>
          </cell>
          <cell r="AJ2159">
            <v>0</v>
          </cell>
          <cell r="AK2159" t="str">
            <v/>
          </cell>
          <cell r="AL2159" t="str">
            <v>0</v>
          </cell>
          <cell r="AM2159" t="str">
            <v>0</v>
          </cell>
          <cell r="AN2159" t="str">
            <v>0</v>
          </cell>
          <cell r="AO2159" t="str">
            <v>0</v>
          </cell>
        </row>
        <row r="2160">
          <cell r="D2160" t="str">
            <v>85405-07700-16</v>
          </cell>
          <cell r="E2160" t="str">
            <v>NSUN SPY SPF30 150ML</v>
          </cell>
          <cell r="F2160">
            <v>150</v>
          </cell>
          <cell r="G2160" t="str">
            <v>ML</v>
          </cell>
          <cell r="H2160">
            <v>399.16800000000001</v>
          </cell>
          <cell r="I2160" t="str">
            <v>ML</v>
          </cell>
          <cell r="J2160" t="str">
            <v>ST</v>
          </cell>
          <cell r="K2160" t="str">
            <v/>
          </cell>
          <cell r="L2160" t="str">
            <v>3</v>
          </cell>
          <cell r="M2160" t="str">
            <v>12</v>
          </cell>
          <cell r="N2160" t="str">
            <v>8850029205144</v>
          </cell>
          <cell r="O2160" t="str">
            <v>HE</v>
          </cell>
          <cell r="P2160" t="str">
            <v>8850029205151</v>
          </cell>
          <cell r="Q2160" t="str">
            <v>HE</v>
          </cell>
          <cell r="R2160" t="str">
            <v>18850029205141</v>
          </cell>
          <cell r="S2160" t="str">
            <v>IC</v>
          </cell>
          <cell r="T2160">
            <v>63</v>
          </cell>
          <cell r="U2160">
            <v>48</v>
          </cell>
          <cell r="V2160">
            <v>132</v>
          </cell>
          <cell r="W2160" t="str">
            <v>MM</v>
          </cell>
          <cell r="X2160">
            <v>144</v>
          </cell>
          <cell r="Y2160">
            <v>63</v>
          </cell>
          <cell r="Z2160">
            <v>132</v>
          </cell>
          <cell r="AA2160" t="str">
            <v>MM</v>
          </cell>
          <cell r="AB2160">
            <v>295</v>
          </cell>
          <cell r="AC2160">
            <v>138</v>
          </cell>
          <cell r="AD2160">
            <v>160</v>
          </cell>
          <cell r="AE2160" t="str">
            <v>MM</v>
          </cell>
          <cell r="AF2160">
            <v>185.6</v>
          </cell>
          <cell r="AG2160" t="str">
            <v>G</v>
          </cell>
          <cell r="AH2160">
            <v>0.55800000000000005</v>
          </cell>
          <cell r="AI2160" t="str">
            <v>KG</v>
          </cell>
          <cell r="AJ2160">
            <v>2.37</v>
          </cell>
          <cell r="AK2160" t="str">
            <v>KG</v>
          </cell>
          <cell r="AL2160" t="str">
            <v>20</v>
          </cell>
          <cell r="AM2160" t="str">
            <v>8</v>
          </cell>
          <cell r="AN2160" t="str">
            <v>160</v>
          </cell>
          <cell r="AO2160" t="str">
            <v>1920</v>
          </cell>
        </row>
        <row r="2161">
          <cell r="D2161" t="str">
            <v>85405-07700-17</v>
          </cell>
          <cell r="E2161" t="str">
            <v>NSUN SPY SPF30 150ML</v>
          </cell>
          <cell r="F2161">
            <v>150</v>
          </cell>
          <cell r="G2161" t="str">
            <v>ML</v>
          </cell>
          <cell r="H2161">
            <v>399.16800000000001</v>
          </cell>
          <cell r="I2161" t="str">
            <v>ML</v>
          </cell>
          <cell r="J2161" t="str">
            <v>ST</v>
          </cell>
          <cell r="K2161" t="str">
            <v/>
          </cell>
          <cell r="L2161" t="str">
            <v>3</v>
          </cell>
          <cell r="M2161" t="str">
            <v>12</v>
          </cell>
          <cell r="N2161" t="str">
            <v>8850029205144</v>
          </cell>
          <cell r="O2161" t="str">
            <v>HE</v>
          </cell>
          <cell r="P2161" t="str">
            <v>8850029205151</v>
          </cell>
          <cell r="Q2161" t="str">
            <v>HE</v>
          </cell>
          <cell r="R2161" t="str">
            <v>18850029205141</v>
          </cell>
          <cell r="S2161" t="str">
            <v>IC</v>
          </cell>
          <cell r="T2161">
            <v>63</v>
          </cell>
          <cell r="U2161">
            <v>48</v>
          </cell>
          <cell r="V2161">
            <v>132</v>
          </cell>
          <cell r="W2161" t="str">
            <v>MM</v>
          </cell>
          <cell r="X2161">
            <v>144</v>
          </cell>
          <cell r="Y2161">
            <v>63</v>
          </cell>
          <cell r="Z2161">
            <v>132</v>
          </cell>
          <cell r="AA2161" t="str">
            <v>MM</v>
          </cell>
          <cell r="AB2161">
            <v>295</v>
          </cell>
          <cell r="AC2161">
            <v>138</v>
          </cell>
          <cell r="AD2161">
            <v>160</v>
          </cell>
          <cell r="AE2161" t="str">
            <v>MM</v>
          </cell>
          <cell r="AF2161">
            <v>185.6</v>
          </cell>
          <cell r="AG2161" t="str">
            <v>G</v>
          </cell>
          <cell r="AH2161">
            <v>0.55800000000000005</v>
          </cell>
          <cell r="AI2161" t="str">
            <v>KG</v>
          </cell>
          <cell r="AJ2161">
            <v>2.37</v>
          </cell>
          <cell r="AK2161" t="str">
            <v>KG</v>
          </cell>
          <cell r="AL2161" t="str">
            <v>20</v>
          </cell>
          <cell r="AM2161" t="str">
            <v>8</v>
          </cell>
          <cell r="AN2161" t="str">
            <v>160</v>
          </cell>
          <cell r="AO2161" t="str">
            <v>1920</v>
          </cell>
        </row>
        <row r="2162">
          <cell r="D2162" t="str">
            <v>85405-07700-18</v>
          </cell>
          <cell r="E2162" t="str">
            <v>NSUN SPY SPF30 150ML</v>
          </cell>
          <cell r="F2162">
            <v>150</v>
          </cell>
          <cell r="G2162" t="str">
            <v>ML</v>
          </cell>
          <cell r="H2162">
            <v>399.16800000000001</v>
          </cell>
          <cell r="I2162" t="str">
            <v>ML</v>
          </cell>
          <cell r="J2162" t="str">
            <v>ST</v>
          </cell>
          <cell r="K2162" t="str">
            <v>BDF Surabaya</v>
          </cell>
          <cell r="L2162" t="str">
            <v>3</v>
          </cell>
          <cell r="M2162" t="str">
            <v>12</v>
          </cell>
          <cell r="N2162" t="str">
            <v>8850029205144</v>
          </cell>
          <cell r="O2162" t="str">
            <v>HE</v>
          </cell>
          <cell r="P2162" t="str">
            <v>8850029205151</v>
          </cell>
          <cell r="Q2162" t="str">
            <v>HE</v>
          </cell>
          <cell r="R2162" t="str">
            <v>18850029205141</v>
          </cell>
          <cell r="S2162" t="str">
            <v>IC</v>
          </cell>
          <cell r="T2162">
            <v>63</v>
          </cell>
          <cell r="U2162">
            <v>48</v>
          </cell>
          <cell r="V2162">
            <v>132</v>
          </cell>
          <cell r="W2162" t="str">
            <v>MM</v>
          </cell>
          <cell r="X2162">
            <v>144</v>
          </cell>
          <cell r="Y2162">
            <v>63</v>
          </cell>
          <cell r="Z2162">
            <v>132</v>
          </cell>
          <cell r="AA2162" t="str">
            <v>MM</v>
          </cell>
          <cell r="AB2162">
            <v>295</v>
          </cell>
          <cell r="AC2162">
            <v>138</v>
          </cell>
          <cell r="AD2162">
            <v>160</v>
          </cell>
          <cell r="AE2162" t="str">
            <v>MM</v>
          </cell>
          <cell r="AF2162">
            <v>185.6</v>
          </cell>
          <cell r="AG2162" t="str">
            <v>G</v>
          </cell>
          <cell r="AH2162">
            <v>0.55800000000000005</v>
          </cell>
          <cell r="AI2162" t="str">
            <v>KG</v>
          </cell>
          <cell r="AJ2162">
            <v>2.37</v>
          </cell>
          <cell r="AK2162" t="str">
            <v>KG</v>
          </cell>
          <cell r="AL2162" t="str">
            <v>20</v>
          </cell>
          <cell r="AM2162" t="str">
            <v>8</v>
          </cell>
          <cell r="AN2162" t="str">
            <v>160</v>
          </cell>
          <cell r="AO2162" t="str">
            <v>1920</v>
          </cell>
        </row>
        <row r="2163">
          <cell r="D2163" t="str">
            <v>85405-07700-20</v>
          </cell>
          <cell r="E2163" t="str">
            <v>NSUN SPRY SPF30 150ML</v>
          </cell>
          <cell r="F2163">
            <v>150</v>
          </cell>
          <cell r="G2163" t="str">
            <v>ML</v>
          </cell>
          <cell r="H2163">
            <v>399.16800000000001</v>
          </cell>
          <cell r="I2163" t="str">
            <v>ML</v>
          </cell>
          <cell r="J2163" t="str">
            <v>ST</v>
          </cell>
          <cell r="K2163" t="str">
            <v/>
          </cell>
          <cell r="L2163" t="str">
            <v>3</v>
          </cell>
          <cell r="M2163" t="str">
            <v>12</v>
          </cell>
          <cell r="N2163" t="str">
            <v>8850029205144</v>
          </cell>
          <cell r="O2163" t="str">
            <v>HE</v>
          </cell>
          <cell r="P2163" t="str">
            <v>8850029205151</v>
          </cell>
          <cell r="Q2163" t="str">
            <v>HE</v>
          </cell>
          <cell r="R2163" t="str">
            <v>18850029205141</v>
          </cell>
          <cell r="S2163" t="str">
            <v>IC</v>
          </cell>
          <cell r="T2163">
            <v>63</v>
          </cell>
          <cell r="U2163">
            <v>48</v>
          </cell>
          <cell r="V2163">
            <v>132</v>
          </cell>
          <cell r="W2163" t="str">
            <v>MM</v>
          </cell>
          <cell r="X2163">
            <v>144</v>
          </cell>
          <cell r="Y2163">
            <v>63</v>
          </cell>
          <cell r="Z2163">
            <v>132</v>
          </cell>
          <cell r="AA2163" t="str">
            <v>MM</v>
          </cell>
          <cell r="AB2163">
            <v>295</v>
          </cell>
          <cell r="AC2163">
            <v>138</v>
          </cell>
          <cell r="AD2163">
            <v>160</v>
          </cell>
          <cell r="AE2163" t="str">
            <v>MM</v>
          </cell>
          <cell r="AF2163">
            <v>185.6</v>
          </cell>
          <cell r="AG2163" t="str">
            <v>G</v>
          </cell>
          <cell r="AH2163">
            <v>0.55800000000000005</v>
          </cell>
          <cell r="AI2163" t="str">
            <v>KG</v>
          </cell>
          <cell r="AJ2163">
            <v>2.37</v>
          </cell>
          <cell r="AK2163" t="str">
            <v>KG</v>
          </cell>
          <cell r="AL2163" t="str">
            <v>0</v>
          </cell>
          <cell r="AM2163" t="str">
            <v>0</v>
          </cell>
          <cell r="AN2163" t="str">
            <v>0</v>
          </cell>
          <cell r="AO2163" t="str">
            <v>0</v>
          </cell>
        </row>
        <row r="2164">
          <cell r="D2164" t="str">
            <v>85416-08600-15</v>
          </cell>
          <cell r="E2164" t="str">
            <v>NSUN FC_CRM SPF50 50ML</v>
          </cell>
          <cell r="F2164">
            <v>50</v>
          </cell>
          <cell r="G2164" t="str">
            <v>ML</v>
          </cell>
          <cell r="H2164">
            <v>370.33600000000001</v>
          </cell>
          <cell r="I2164" t="str">
            <v>ML</v>
          </cell>
          <cell r="J2164" t="str">
            <v>ST</v>
          </cell>
          <cell r="K2164" t="str">
            <v/>
          </cell>
          <cell r="L2164" t="str">
            <v>6</v>
          </cell>
          <cell r="M2164" t="str">
            <v>24</v>
          </cell>
          <cell r="N2164" t="str">
            <v>4005808854165</v>
          </cell>
          <cell r="O2164" t="str">
            <v>HE</v>
          </cell>
          <cell r="P2164" t="str">
            <v>4005900158307</v>
          </cell>
          <cell r="Q2164" t="str">
            <v>HE</v>
          </cell>
          <cell r="R2164" t="str">
            <v>04005805167565</v>
          </cell>
          <cell r="S2164" t="str">
            <v>IC</v>
          </cell>
          <cell r="T2164">
            <v>71</v>
          </cell>
          <cell r="U2164">
            <v>32</v>
          </cell>
          <cell r="V2164">
            <v>163</v>
          </cell>
          <cell r="W2164" t="str">
            <v>MM</v>
          </cell>
          <cell r="X2164">
            <v>200</v>
          </cell>
          <cell r="Y2164">
            <v>71</v>
          </cell>
          <cell r="Z2164">
            <v>163</v>
          </cell>
          <cell r="AA2164" t="str">
            <v>MM</v>
          </cell>
          <cell r="AB2164">
            <v>302</v>
          </cell>
          <cell r="AC2164">
            <v>208</v>
          </cell>
          <cell r="AD2164">
            <v>185</v>
          </cell>
          <cell r="AE2164" t="str">
            <v>MM</v>
          </cell>
          <cell r="AF2164">
            <v>83.57</v>
          </cell>
          <cell r="AG2164" t="str">
            <v>G</v>
          </cell>
          <cell r="AH2164">
            <v>0.502</v>
          </cell>
          <cell r="AI2164" t="str">
            <v>KG</v>
          </cell>
          <cell r="AJ2164">
            <v>2.2200000000000002</v>
          </cell>
          <cell r="AK2164" t="str">
            <v>KG</v>
          </cell>
          <cell r="AL2164" t="str">
            <v>12</v>
          </cell>
          <cell r="AM2164" t="str">
            <v>5</v>
          </cell>
          <cell r="AN2164" t="str">
            <v>60</v>
          </cell>
          <cell r="AO2164" t="str">
            <v>1440</v>
          </cell>
        </row>
        <row r="2165">
          <cell r="D2165" t="str">
            <v>85416-08600-16</v>
          </cell>
          <cell r="E2165" t="str">
            <v>NSUN FC_CRM SPF50 50ML</v>
          </cell>
          <cell r="F2165">
            <v>50</v>
          </cell>
          <cell r="G2165" t="str">
            <v>ML</v>
          </cell>
          <cell r="H2165">
            <v>370.33600000000001</v>
          </cell>
          <cell r="I2165" t="str">
            <v>ML</v>
          </cell>
          <cell r="J2165" t="str">
            <v>ST</v>
          </cell>
          <cell r="K2165" t="str">
            <v/>
          </cell>
          <cell r="L2165" t="str">
            <v>6</v>
          </cell>
          <cell r="M2165" t="str">
            <v>24</v>
          </cell>
          <cell r="N2165" t="str">
            <v>4005808854165</v>
          </cell>
          <cell r="O2165" t="str">
            <v>HE</v>
          </cell>
          <cell r="P2165" t="str">
            <v>4005900158307</v>
          </cell>
          <cell r="Q2165" t="str">
            <v>HE</v>
          </cell>
          <cell r="R2165" t="str">
            <v>04005805167565</v>
          </cell>
          <cell r="S2165" t="str">
            <v>IC</v>
          </cell>
          <cell r="T2165">
            <v>71</v>
          </cell>
          <cell r="U2165">
            <v>32</v>
          </cell>
          <cell r="V2165">
            <v>163</v>
          </cell>
          <cell r="W2165" t="str">
            <v>MM</v>
          </cell>
          <cell r="X2165">
            <v>200</v>
          </cell>
          <cell r="Y2165">
            <v>71</v>
          </cell>
          <cell r="Z2165">
            <v>163</v>
          </cell>
          <cell r="AA2165" t="str">
            <v>MM</v>
          </cell>
          <cell r="AB2165">
            <v>302</v>
          </cell>
          <cell r="AC2165">
            <v>208</v>
          </cell>
          <cell r="AD2165">
            <v>185</v>
          </cell>
          <cell r="AE2165" t="str">
            <v>MM</v>
          </cell>
          <cell r="AF2165">
            <v>80.66</v>
          </cell>
          <cell r="AG2165" t="str">
            <v>G</v>
          </cell>
          <cell r="AH2165">
            <v>0.48899999999999999</v>
          </cell>
          <cell r="AI2165" t="str">
            <v>KG</v>
          </cell>
          <cell r="AJ2165">
            <v>2.2200000000000002</v>
          </cell>
          <cell r="AK2165" t="str">
            <v>KG</v>
          </cell>
          <cell r="AL2165" t="str">
            <v>12</v>
          </cell>
          <cell r="AM2165" t="str">
            <v>5</v>
          </cell>
          <cell r="AN2165" t="str">
            <v>60</v>
          </cell>
          <cell r="AO2165" t="str">
            <v>1440</v>
          </cell>
        </row>
        <row r="2166">
          <cell r="D2166" t="str">
            <v>85442-04500-15</v>
          </cell>
          <cell r="E2166" t="str">
            <v>NSUN SPY PRTT&amp;BRN SPF20 200ML</v>
          </cell>
          <cell r="F2166">
            <v>200</v>
          </cell>
          <cell r="G2166" t="str">
            <v>ML</v>
          </cell>
          <cell r="H2166">
            <v>458.95499999999998</v>
          </cell>
          <cell r="I2166" t="str">
            <v>ML</v>
          </cell>
          <cell r="J2166" t="str">
            <v>ST</v>
          </cell>
          <cell r="K2166" t="str">
            <v/>
          </cell>
          <cell r="L2166" t="str">
            <v>6</v>
          </cell>
          <cell r="M2166" t="str">
            <v>12</v>
          </cell>
          <cell r="N2166" t="str">
            <v>7319470012127</v>
          </cell>
          <cell r="O2166" t="str">
            <v>HE</v>
          </cell>
          <cell r="P2166" t="str">
            <v>04005805085418</v>
          </cell>
          <cell r="Q2166" t="str">
            <v>IC</v>
          </cell>
          <cell r="R2166" t="str">
            <v>04005805085425</v>
          </cell>
          <cell r="S2166" t="str">
            <v>IC</v>
          </cell>
          <cell r="T2166">
            <v>63</v>
          </cell>
          <cell r="U2166">
            <v>47</v>
          </cell>
          <cell r="V2166">
            <v>155</v>
          </cell>
          <cell r="W2166" t="str">
            <v>MM</v>
          </cell>
          <cell r="X2166">
            <v>285</v>
          </cell>
          <cell r="Y2166">
            <v>63</v>
          </cell>
          <cell r="Z2166">
            <v>155</v>
          </cell>
          <cell r="AA2166" t="str">
            <v>MM</v>
          </cell>
          <cell r="AB2166">
            <v>290</v>
          </cell>
          <cell r="AC2166">
            <v>136</v>
          </cell>
          <cell r="AD2166">
            <v>164</v>
          </cell>
          <cell r="AE2166" t="str">
            <v>MM</v>
          </cell>
          <cell r="AF2166">
            <v>0.23699999999999999</v>
          </cell>
          <cell r="AG2166" t="str">
            <v>KG</v>
          </cell>
          <cell r="AH2166">
            <v>1.427</v>
          </cell>
          <cell r="AI2166" t="str">
            <v>KG</v>
          </cell>
          <cell r="AJ2166">
            <v>2.9729999999999999</v>
          </cell>
          <cell r="AK2166" t="str">
            <v>KG</v>
          </cell>
          <cell r="AL2166" t="str">
            <v>20</v>
          </cell>
          <cell r="AM2166" t="str">
            <v>6</v>
          </cell>
          <cell r="AN2166" t="str">
            <v>120</v>
          </cell>
          <cell r="AO2166" t="str">
            <v>1440</v>
          </cell>
        </row>
        <row r="2167">
          <cell r="D2167" t="str">
            <v>85442-04500-17</v>
          </cell>
          <cell r="E2167" t="str">
            <v>NSUN SPY PRTT&amp;BRN SPF20 200ML</v>
          </cell>
          <cell r="F2167">
            <v>200</v>
          </cell>
          <cell r="G2167" t="str">
            <v>ML</v>
          </cell>
          <cell r="H2167">
            <v>458.95499999999998</v>
          </cell>
          <cell r="I2167" t="str">
            <v>ML</v>
          </cell>
          <cell r="J2167" t="str">
            <v>ST</v>
          </cell>
          <cell r="K2167" t="str">
            <v/>
          </cell>
          <cell r="L2167" t="str">
            <v>6</v>
          </cell>
          <cell r="M2167" t="str">
            <v>12</v>
          </cell>
          <cell r="N2167" t="str">
            <v>7319470012127</v>
          </cell>
          <cell r="O2167" t="str">
            <v>HE</v>
          </cell>
          <cell r="P2167" t="str">
            <v>04005805085418</v>
          </cell>
          <cell r="Q2167" t="str">
            <v>IC</v>
          </cell>
          <cell r="R2167" t="str">
            <v>04005805085425</v>
          </cell>
          <cell r="S2167" t="str">
            <v>IC</v>
          </cell>
          <cell r="T2167">
            <v>63</v>
          </cell>
          <cell r="U2167">
            <v>47</v>
          </cell>
          <cell r="V2167">
            <v>155</v>
          </cell>
          <cell r="W2167" t="str">
            <v>MM</v>
          </cell>
          <cell r="X2167">
            <v>285</v>
          </cell>
          <cell r="Y2167">
            <v>63</v>
          </cell>
          <cell r="Z2167">
            <v>155</v>
          </cell>
          <cell r="AA2167" t="str">
            <v>MM</v>
          </cell>
          <cell r="AB2167">
            <v>290</v>
          </cell>
          <cell r="AC2167">
            <v>136</v>
          </cell>
          <cell r="AD2167">
            <v>164</v>
          </cell>
          <cell r="AE2167" t="str">
            <v>MM</v>
          </cell>
          <cell r="AF2167">
            <v>237</v>
          </cell>
          <cell r="AG2167" t="str">
            <v>G</v>
          </cell>
          <cell r="AH2167">
            <v>1.427</v>
          </cell>
          <cell r="AI2167" t="str">
            <v>KG</v>
          </cell>
          <cell r="AJ2167">
            <v>2.9729999999999999</v>
          </cell>
          <cell r="AK2167" t="str">
            <v>KG</v>
          </cell>
          <cell r="AL2167" t="str">
            <v>20</v>
          </cell>
          <cell r="AM2167" t="str">
            <v>6</v>
          </cell>
          <cell r="AN2167" t="str">
            <v>120</v>
          </cell>
          <cell r="AO2167" t="str">
            <v>1440</v>
          </cell>
        </row>
        <row r="2168">
          <cell r="D2168" t="str">
            <v>85442-04500-18</v>
          </cell>
          <cell r="E2168" t="str">
            <v>NSUN SPY PRTT&amp;BRN SPF20 200ML</v>
          </cell>
          <cell r="F2168">
            <v>200</v>
          </cell>
          <cell r="G2168" t="str">
            <v>ML</v>
          </cell>
          <cell r="H2168">
            <v>458.95499999999998</v>
          </cell>
          <cell r="I2168" t="str">
            <v>ML</v>
          </cell>
          <cell r="J2168" t="str">
            <v>ST</v>
          </cell>
          <cell r="K2168" t="str">
            <v/>
          </cell>
          <cell r="L2168" t="str">
            <v>6</v>
          </cell>
          <cell r="M2168" t="str">
            <v>12</v>
          </cell>
          <cell r="N2168" t="str">
            <v>7319470012127</v>
          </cell>
          <cell r="O2168" t="str">
            <v>HE</v>
          </cell>
          <cell r="P2168" t="str">
            <v>04005805085418</v>
          </cell>
          <cell r="Q2168" t="str">
            <v>IC</v>
          </cell>
          <cell r="R2168" t="str">
            <v>04005805085425</v>
          </cell>
          <cell r="S2168" t="str">
            <v>IC</v>
          </cell>
          <cell r="T2168">
            <v>63</v>
          </cell>
          <cell r="U2168">
            <v>47</v>
          </cell>
          <cell r="V2168">
            <v>155</v>
          </cell>
          <cell r="W2168" t="str">
            <v>MM</v>
          </cell>
          <cell r="X2168">
            <v>285</v>
          </cell>
          <cell r="Y2168">
            <v>63</v>
          </cell>
          <cell r="Z2168">
            <v>155</v>
          </cell>
          <cell r="AA2168" t="str">
            <v>MM</v>
          </cell>
          <cell r="AB2168">
            <v>290</v>
          </cell>
          <cell r="AC2168">
            <v>136</v>
          </cell>
          <cell r="AD2168">
            <v>164</v>
          </cell>
          <cell r="AE2168" t="str">
            <v>MM</v>
          </cell>
          <cell r="AF2168">
            <v>237</v>
          </cell>
          <cell r="AG2168" t="str">
            <v>G</v>
          </cell>
          <cell r="AH2168">
            <v>1.427</v>
          </cell>
          <cell r="AI2168" t="str">
            <v>KG</v>
          </cell>
          <cell r="AJ2168">
            <v>2.9729999999999999</v>
          </cell>
          <cell r="AK2168" t="str">
            <v>KG</v>
          </cell>
          <cell r="AL2168" t="str">
            <v>20</v>
          </cell>
          <cell r="AM2168" t="str">
            <v>6</v>
          </cell>
          <cell r="AN2168" t="str">
            <v>120</v>
          </cell>
          <cell r="AO2168" t="str">
            <v>1440</v>
          </cell>
        </row>
        <row r="2169">
          <cell r="D2169" t="str">
            <v>85442-04500-19</v>
          </cell>
          <cell r="E2169" t="str">
            <v>NSUN SPY PRTT&amp;BRN SPF20 200ML</v>
          </cell>
          <cell r="F2169">
            <v>200</v>
          </cell>
          <cell r="G2169" t="str">
            <v>ML</v>
          </cell>
          <cell r="H2169">
            <v>458.95499999999998</v>
          </cell>
          <cell r="I2169" t="str">
            <v>ML</v>
          </cell>
          <cell r="J2169" t="str">
            <v>ST</v>
          </cell>
          <cell r="K2169" t="str">
            <v>BDF Surabaya</v>
          </cell>
          <cell r="L2169" t="str">
            <v>6</v>
          </cell>
          <cell r="M2169" t="str">
            <v>12</v>
          </cell>
          <cell r="N2169" t="str">
            <v>7319470012127</v>
          </cell>
          <cell r="O2169" t="str">
            <v>HE</v>
          </cell>
          <cell r="P2169" t="str">
            <v>04005805085418</v>
          </cell>
          <cell r="Q2169" t="str">
            <v>IC</v>
          </cell>
          <cell r="R2169" t="str">
            <v>04005805085425</v>
          </cell>
          <cell r="S2169" t="str">
            <v>IC</v>
          </cell>
          <cell r="T2169">
            <v>63</v>
          </cell>
          <cell r="U2169">
            <v>47</v>
          </cell>
          <cell r="V2169">
            <v>155</v>
          </cell>
          <cell r="W2169" t="str">
            <v>MM</v>
          </cell>
          <cell r="X2169">
            <v>285</v>
          </cell>
          <cell r="Y2169">
            <v>63</v>
          </cell>
          <cell r="Z2169">
            <v>155</v>
          </cell>
          <cell r="AA2169" t="str">
            <v>MM</v>
          </cell>
          <cell r="AB2169">
            <v>290</v>
          </cell>
          <cell r="AC2169">
            <v>136</v>
          </cell>
          <cell r="AD2169">
            <v>164</v>
          </cell>
          <cell r="AE2169" t="str">
            <v>MM</v>
          </cell>
          <cell r="AF2169">
            <v>0.23699999999999999</v>
          </cell>
          <cell r="AG2169" t="str">
            <v>KG</v>
          </cell>
          <cell r="AH2169">
            <v>1.427</v>
          </cell>
          <cell r="AI2169" t="str">
            <v>KG</v>
          </cell>
          <cell r="AJ2169">
            <v>2.9729999999999999</v>
          </cell>
          <cell r="AK2169" t="str">
            <v>KG</v>
          </cell>
          <cell r="AL2169" t="str">
            <v>20</v>
          </cell>
          <cell r="AM2169" t="str">
            <v>6</v>
          </cell>
          <cell r="AN2169" t="str">
            <v>120</v>
          </cell>
          <cell r="AO2169" t="str">
            <v>1440</v>
          </cell>
        </row>
        <row r="2170">
          <cell r="D2170" t="str">
            <v>85442-04500-20</v>
          </cell>
          <cell r="E2170" t="str">
            <v>NSUN SPY PRTT&amp;BRN SPF20 200ML</v>
          </cell>
          <cell r="F2170">
            <v>200</v>
          </cell>
          <cell r="G2170" t="str">
            <v>ML</v>
          </cell>
          <cell r="H2170">
            <v>468.72</v>
          </cell>
          <cell r="I2170" t="str">
            <v>ML</v>
          </cell>
          <cell r="J2170" t="str">
            <v>ST</v>
          </cell>
          <cell r="K2170" t="str">
            <v>BDF Surabaya</v>
          </cell>
          <cell r="L2170" t="str">
            <v>6</v>
          </cell>
          <cell r="M2170" t="str">
            <v>12</v>
          </cell>
          <cell r="N2170" t="str">
            <v>7319470012127</v>
          </cell>
          <cell r="O2170" t="str">
            <v>HE</v>
          </cell>
          <cell r="P2170" t="str">
            <v>04005805085418</v>
          </cell>
          <cell r="Q2170" t="str">
            <v>IC</v>
          </cell>
          <cell r="R2170" t="str">
            <v>04005805085425</v>
          </cell>
          <cell r="S2170" t="str">
            <v>IC</v>
          </cell>
          <cell r="T2170">
            <v>63</v>
          </cell>
          <cell r="U2170">
            <v>48</v>
          </cell>
          <cell r="V2170">
            <v>155</v>
          </cell>
          <cell r="W2170" t="str">
            <v>MM</v>
          </cell>
          <cell r="X2170">
            <v>285</v>
          </cell>
          <cell r="Y2170">
            <v>63</v>
          </cell>
          <cell r="Z2170">
            <v>155</v>
          </cell>
          <cell r="AA2170" t="str">
            <v>MM</v>
          </cell>
          <cell r="AB2170">
            <v>290</v>
          </cell>
          <cell r="AC2170">
            <v>136</v>
          </cell>
          <cell r="AD2170">
            <v>164</v>
          </cell>
          <cell r="AE2170" t="str">
            <v>MM</v>
          </cell>
          <cell r="AF2170">
            <v>237</v>
          </cell>
          <cell r="AG2170" t="str">
            <v>G</v>
          </cell>
          <cell r="AH2170">
            <v>1.427</v>
          </cell>
          <cell r="AI2170" t="str">
            <v>KG</v>
          </cell>
          <cell r="AJ2170">
            <v>2.9729999999999999</v>
          </cell>
          <cell r="AK2170" t="str">
            <v>KG</v>
          </cell>
          <cell r="AL2170" t="str">
            <v>20</v>
          </cell>
          <cell r="AM2170" t="str">
            <v>6</v>
          </cell>
          <cell r="AN2170" t="str">
            <v>120</v>
          </cell>
          <cell r="AO2170" t="str">
            <v>1440</v>
          </cell>
        </row>
        <row r="2171">
          <cell r="D2171" t="str">
            <v>85530-07701-20</v>
          </cell>
          <cell r="E2171" t="str">
            <v>NSUN SRM TRP_DFN_HKK_RS SPF50 15ML _Z</v>
          </cell>
          <cell r="F2171">
            <v>15</v>
          </cell>
          <cell r="G2171" t="str">
            <v>ML</v>
          </cell>
          <cell r="H2171">
            <v>0.26400000000000001</v>
          </cell>
          <cell r="I2171" t="str">
            <v>L</v>
          </cell>
          <cell r="J2171" t="str">
            <v>ST</v>
          </cell>
          <cell r="K2171" t="str">
            <v/>
          </cell>
          <cell r="L2171" t="str">
            <v>3</v>
          </cell>
          <cell r="M2171" t="str">
            <v>12</v>
          </cell>
          <cell r="N2171" t="str">
            <v>42389170</v>
          </cell>
          <cell r="O2171" t="str">
            <v>HK</v>
          </cell>
          <cell r="P2171" t="str">
            <v>04005805336909</v>
          </cell>
          <cell r="Q2171" t="str">
            <v>IC</v>
          </cell>
          <cell r="R2171" t="str">
            <v>04005805336916</v>
          </cell>
          <cell r="S2171" t="str">
            <v>IC</v>
          </cell>
          <cell r="T2171">
            <v>75</v>
          </cell>
          <cell r="U2171">
            <v>22</v>
          </cell>
          <cell r="V2171">
            <v>160</v>
          </cell>
          <cell r="W2171" t="str">
            <v>MM</v>
          </cell>
          <cell r="X2171">
            <v>190</v>
          </cell>
          <cell r="Y2171">
            <v>30</v>
          </cell>
          <cell r="Z2171">
            <v>170</v>
          </cell>
          <cell r="AA2171" t="str">
            <v>MM</v>
          </cell>
          <cell r="AB2171">
            <v>221</v>
          </cell>
          <cell r="AC2171">
            <v>121</v>
          </cell>
          <cell r="AD2171">
            <v>216</v>
          </cell>
          <cell r="AE2171" t="str">
            <v>MM</v>
          </cell>
          <cell r="AF2171">
            <v>27</v>
          </cell>
          <cell r="AG2171" t="str">
            <v>G</v>
          </cell>
          <cell r="AH2171">
            <v>8.1000000000000003E-2</v>
          </cell>
          <cell r="AI2171" t="str">
            <v>KG</v>
          </cell>
          <cell r="AJ2171">
            <v>0.42499999999999999</v>
          </cell>
          <cell r="AK2171" t="str">
            <v>KG</v>
          </cell>
          <cell r="AL2171" t="str">
            <v>0</v>
          </cell>
          <cell r="AM2171" t="str">
            <v>0</v>
          </cell>
          <cell r="AN2171" t="str">
            <v>0</v>
          </cell>
          <cell r="AO2171" t="str">
            <v>0</v>
          </cell>
        </row>
        <row r="2172">
          <cell r="D2172" t="str">
            <v>85547-07701-20</v>
          </cell>
          <cell r="E2172" t="str">
            <v>NSUN SRM TRP_DFN_HML_SLT SPF50 15ML _Z</v>
          </cell>
          <cell r="F2172">
            <v>15</v>
          </cell>
          <cell r="G2172" t="str">
            <v>ML</v>
          </cell>
          <cell r="H2172">
            <v>0.26400000000000001</v>
          </cell>
          <cell r="I2172" t="str">
            <v>L</v>
          </cell>
          <cell r="J2172" t="str">
            <v>ST</v>
          </cell>
          <cell r="K2172" t="str">
            <v/>
          </cell>
          <cell r="L2172" t="str">
            <v>3</v>
          </cell>
          <cell r="M2172" t="str">
            <v>12</v>
          </cell>
          <cell r="N2172" t="str">
            <v>42418191</v>
          </cell>
          <cell r="O2172" t="str">
            <v>HK</v>
          </cell>
          <cell r="P2172" t="str">
            <v>04005805336961</v>
          </cell>
          <cell r="Q2172" t="str">
            <v>IC</v>
          </cell>
          <cell r="R2172" t="str">
            <v>04005805336978</v>
          </cell>
          <cell r="S2172" t="str">
            <v>IC</v>
          </cell>
          <cell r="T2172">
            <v>75</v>
          </cell>
          <cell r="U2172">
            <v>22</v>
          </cell>
          <cell r="V2172">
            <v>160</v>
          </cell>
          <cell r="W2172" t="str">
            <v>MM</v>
          </cell>
          <cell r="X2172">
            <v>190</v>
          </cell>
          <cell r="Y2172">
            <v>30</v>
          </cell>
          <cell r="Z2172">
            <v>170</v>
          </cell>
          <cell r="AA2172" t="str">
            <v>MM</v>
          </cell>
          <cell r="AB2172">
            <v>221</v>
          </cell>
          <cell r="AC2172">
            <v>121</v>
          </cell>
          <cell r="AD2172">
            <v>216</v>
          </cell>
          <cell r="AE2172" t="str">
            <v>MM</v>
          </cell>
          <cell r="AF2172">
            <v>27</v>
          </cell>
          <cell r="AG2172" t="str">
            <v>G</v>
          </cell>
          <cell r="AH2172">
            <v>8.1000000000000003E-2</v>
          </cell>
          <cell r="AI2172" t="str">
            <v>KG</v>
          </cell>
          <cell r="AJ2172">
            <v>0.42499999999999999</v>
          </cell>
          <cell r="AK2172" t="str">
            <v>KG</v>
          </cell>
          <cell r="AL2172" t="str">
            <v>0</v>
          </cell>
          <cell r="AM2172" t="str">
            <v>0</v>
          </cell>
          <cell r="AN2172" t="str">
            <v>0</v>
          </cell>
          <cell r="AO2172" t="str">
            <v>0</v>
          </cell>
        </row>
        <row r="2173">
          <cell r="D2173" t="str">
            <v>85578-08600-15</v>
          </cell>
          <cell r="E2173" t="str">
            <v>NSUN AFT_SUN LTN 125ML</v>
          </cell>
          <cell r="F2173">
            <v>125</v>
          </cell>
          <cell r="G2173" t="str">
            <v>ML</v>
          </cell>
          <cell r="H2173">
            <v>264.38400000000001</v>
          </cell>
          <cell r="I2173" t="str">
            <v>ML</v>
          </cell>
          <cell r="J2173" t="str">
            <v>ST</v>
          </cell>
          <cell r="K2173" t="str">
            <v/>
          </cell>
          <cell r="L2173" t="str">
            <v>3</v>
          </cell>
          <cell r="M2173" t="str">
            <v>12</v>
          </cell>
          <cell r="N2173" t="str">
            <v>4005808519972</v>
          </cell>
          <cell r="O2173" t="str">
            <v>HE</v>
          </cell>
          <cell r="P2173" t="str">
            <v>17319470030357</v>
          </cell>
          <cell r="Q2173" t="str">
            <v>IC</v>
          </cell>
          <cell r="R2173" t="str">
            <v>17319470030364</v>
          </cell>
          <cell r="S2173" t="str">
            <v>IC</v>
          </cell>
          <cell r="T2173">
            <v>54</v>
          </cell>
          <cell r="U2173">
            <v>32</v>
          </cell>
          <cell r="V2173">
            <v>153</v>
          </cell>
          <cell r="W2173" t="str">
            <v>MM</v>
          </cell>
          <cell r="X2173">
            <v>96</v>
          </cell>
          <cell r="Y2173">
            <v>54</v>
          </cell>
          <cell r="Z2173">
            <v>153</v>
          </cell>
          <cell r="AA2173" t="str">
            <v>MM</v>
          </cell>
          <cell r="AB2173">
            <v>204</v>
          </cell>
          <cell r="AC2173">
            <v>117</v>
          </cell>
          <cell r="AD2173">
            <v>177</v>
          </cell>
          <cell r="AE2173" t="str">
            <v>MM</v>
          </cell>
          <cell r="AF2173">
            <v>150</v>
          </cell>
          <cell r="AG2173" t="str">
            <v>G</v>
          </cell>
          <cell r="AH2173">
            <v>0.45</v>
          </cell>
          <cell r="AI2173" t="str">
            <v>KG</v>
          </cell>
          <cell r="AJ2173">
            <v>1.99</v>
          </cell>
          <cell r="AK2173" t="str">
            <v>KG</v>
          </cell>
          <cell r="AL2173" t="str">
            <v>36</v>
          </cell>
          <cell r="AM2173" t="str">
            <v>5</v>
          </cell>
          <cell r="AN2173" t="str">
            <v>180</v>
          </cell>
          <cell r="AO2173" t="str">
            <v>2160</v>
          </cell>
        </row>
        <row r="2174">
          <cell r="D2174" t="str">
            <v>85598-04800-10</v>
          </cell>
          <cell r="E2174" t="str">
            <v>NSUN KDS LTN SPF25 100ML</v>
          </cell>
          <cell r="F2174">
            <v>100</v>
          </cell>
          <cell r="G2174" t="str">
            <v>ML</v>
          </cell>
          <cell r="H2174">
            <v>216.38399999999999</v>
          </cell>
          <cell r="I2174" t="str">
            <v>ML</v>
          </cell>
          <cell r="J2174" t="str">
            <v>ST</v>
          </cell>
          <cell r="K2174" t="str">
            <v/>
          </cell>
          <cell r="L2174" t="str">
            <v>6</v>
          </cell>
          <cell r="M2174" t="str">
            <v>48</v>
          </cell>
          <cell r="N2174" t="str">
            <v>8999777000165</v>
          </cell>
          <cell r="O2174" t="str">
            <v>HE</v>
          </cell>
          <cell r="P2174" t="str">
            <v>08999777003616</v>
          </cell>
          <cell r="Q2174" t="str">
            <v>IC</v>
          </cell>
          <cell r="R2174" t="str">
            <v>08999777003623</v>
          </cell>
          <cell r="S2174" t="str">
            <v>IC</v>
          </cell>
          <cell r="T2174">
            <v>46</v>
          </cell>
          <cell r="U2174">
            <v>32</v>
          </cell>
          <cell r="V2174">
            <v>147</v>
          </cell>
          <cell r="W2174" t="str">
            <v>MM</v>
          </cell>
          <cell r="X2174">
            <v>191</v>
          </cell>
          <cell r="Y2174">
            <v>46</v>
          </cell>
          <cell r="Z2174">
            <v>147</v>
          </cell>
          <cell r="AA2174" t="str">
            <v>MM</v>
          </cell>
          <cell r="AB2174">
            <v>382</v>
          </cell>
          <cell r="AC2174">
            <v>228</v>
          </cell>
          <cell r="AD2174">
            <v>172</v>
          </cell>
          <cell r="AE2174" t="str">
            <v>MM</v>
          </cell>
          <cell r="AF2174">
            <v>0.123</v>
          </cell>
          <cell r="AG2174" t="str">
            <v>KG</v>
          </cell>
          <cell r="AH2174">
            <v>0.747</v>
          </cell>
          <cell r="AI2174" t="str">
            <v>KG</v>
          </cell>
          <cell r="AJ2174">
            <v>6.2789999999999999</v>
          </cell>
          <cell r="AK2174" t="str">
            <v>KG</v>
          </cell>
          <cell r="AL2174" t="str">
            <v>10</v>
          </cell>
          <cell r="AM2174" t="str">
            <v>7</v>
          </cell>
          <cell r="AN2174" t="str">
            <v>70</v>
          </cell>
          <cell r="AO2174" t="str">
            <v>3360</v>
          </cell>
        </row>
        <row r="2175">
          <cell r="D2175" t="str">
            <v>85598-04800-16</v>
          </cell>
          <cell r="E2175" t="str">
            <v>NSUN KDS LTN SPF25 100ML</v>
          </cell>
          <cell r="F2175">
            <v>100</v>
          </cell>
          <cell r="G2175" t="str">
            <v>ML</v>
          </cell>
          <cell r="H2175">
            <v>262.57</v>
          </cell>
          <cell r="I2175" t="str">
            <v>ML</v>
          </cell>
          <cell r="J2175" t="str">
            <v>ST</v>
          </cell>
          <cell r="K2175" t="str">
            <v>BDF Surabaya</v>
          </cell>
          <cell r="L2175" t="str">
            <v>6</v>
          </cell>
          <cell r="M2175" t="str">
            <v>48</v>
          </cell>
          <cell r="N2175" t="str">
            <v>8999777855987</v>
          </cell>
          <cell r="O2175" t="str">
            <v>HE</v>
          </cell>
          <cell r="P2175" t="str">
            <v>08999777003616</v>
          </cell>
          <cell r="Q2175" t="str">
            <v>IC</v>
          </cell>
          <cell r="R2175" t="str">
            <v>08999777003623</v>
          </cell>
          <cell r="S2175" t="str">
            <v>IC</v>
          </cell>
          <cell r="T2175">
            <v>55</v>
          </cell>
          <cell r="U2175">
            <v>31</v>
          </cell>
          <cell r="V2175">
            <v>154</v>
          </cell>
          <cell r="W2175" t="str">
            <v>MM</v>
          </cell>
          <cell r="X2175">
            <v>185</v>
          </cell>
          <cell r="Y2175">
            <v>55</v>
          </cell>
          <cell r="Z2175">
            <v>154</v>
          </cell>
          <cell r="AA2175" t="str">
            <v>MM</v>
          </cell>
          <cell r="AB2175">
            <v>393</v>
          </cell>
          <cell r="AC2175">
            <v>235</v>
          </cell>
          <cell r="AD2175">
            <v>176</v>
          </cell>
          <cell r="AE2175" t="str">
            <v>MM</v>
          </cell>
          <cell r="AF2175">
            <v>0.123</v>
          </cell>
          <cell r="AG2175" t="str">
            <v>KG</v>
          </cell>
          <cell r="AH2175">
            <v>0.747</v>
          </cell>
          <cell r="AI2175" t="str">
            <v>KG</v>
          </cell>
          <cell r="AJ2175">
            <v>6.2789999999999999</v>
          </cell>
          <cell r="AK2175" t="str">
            <v>KG</v>
          </cell>
          <cell r="AL2175" t="str">
            <v>9</v>
          </cell>
          <cell r="AM2175" t="str">
            <v>7</v>
          </cell>
          <cell r="AN2175" t="str">
            <v>63</v>
          </cell>
          <cell r="AO2175" t="str">
            <v>3024</v>
          </cell>
        </row>
        <row r="2176">
          <cell r="D2176" t="str">
            <v>85598-04800-18</v>
          </cell>
          <cell r="E2176" t="str">
            <v>NSUN KDS LTN SPF25 100ML</v>
          </cell>
          <cell r="F2176">
            <v>100</v>
          </cell>
          <cell r="G2176" t="str">
            <v>ML</v>
          </cell>
          <cell r="H2176">
            <v>0.26300000000000001</v>
          </cell>
          <cell r="I2176" t="str">
            <v>L</v>
          </cell>
          <cell r="J2176" t="str">
            <v>ST</v>
          </cell>
          <cell r="K2176" t="str">
            <v>BDF Surabaya</v>
          </cell>
          <cell r="L2176" t="str">
            <v>0</v>
          </cell>
          <cell r="M2176" t="str">
            <v>48</v>
          </cell>
          <cell r="N2176" t="str">
            <v>8999777855987</v>
          </cell>
          <cell r="O2176" t="str">
            <v>HE</v>
          </cell>
          <cell r="P2176" t="str">
            <v/>
          </cell>
          <cell r="Q2176" t="str">
            <v/>
          </cell>
          <cell r="R2176" t="str">
            <v>8999777012328</v>
          </cell>
          <cell r="S2176" t="str">
            <v>HE</v>
          </cell>
          <cell r="T2176">
            <v>55</v>
          </cell>
          <cell r="U2176">
            <v>31</v>
          </cell>
          <cell r="V2176">
            <v>154</v>
          </cell>
          <cell r="W2176" t="str">
            <v>MM</v>
          </cell>
          <cell r="X2176">
            <v>0</v>
          </cell>
          <cell r="Y2176">
            <v>0</v>
          </cell>
          <cell r="Z2176">
            <v>0</v>
          </cell>
          <cell r="AA2176" t="str">
            <v/>
          </cell>
          <cell r="AB2176">
            <v>393</v>
          </cell>
          <cell r="AC2176">
            <v>232</v>
          </cell>
          <cell r="AD2176">
            <v>169</v>
          </cell>
          <cell r="AE2176" t="str">
            <v>MM</v>
          </cell>
          <cell r="AF2176">
            <v>0.124</v>
          </cell>
          <cell r="AG2176" t="str">
            <v>KG</v>
          </cell>
          <cell r="AH2176">
            <v>0</v>
          </cell>
          <cell r="AI2176" t="str">
            <v/>
          </cell>
          <cell r="AJ2176">
            <v>6.2389999999999999</v>
          </cell>
          <cell r="AK2176" t="str">
            <v>KG</v>
          </cell>
          <cell r="AL2176" t="str">
            <v>9</v>
          </cell>
          <cell r="AM2176" t="str">
            <v>7</v>
          </cell>
          <cell r="AN2176" t="str">
            <v>63</v>
          </cell>
          <cell r="AO2176" t="str">
            <v>3024</v>
          </cell>
        </row>
        <row r="2177">
          <cell r="D2177" t="str">
            <v>85601-08600-15</v>
          </cell>
          <cell r="E2177" t="str">
            <v>NSUN FC_CRM WHT SPF50 50ML</v>
          </cell>
          <cell r="F2177">
            <v>50</v>
          </cell>
          <cell r="G2177" t="str">
            <v>ML</v>
          </cell>
          <cell r="H2177">
            <v>370.33600000000001</v>
          </cell>
          <cell r="I2177" t="str">
            <v>ML</v>
          </cell>
          <cell r="J2177" t="str">
            <v>ST</v>
          </cell>
          <cell r="K2177" t="str">
            <v/>
          </cell>
          <cell r="L2177" t="str">
            <v>6</v>
          </cell>
          <cell r="M2177" t="str">
            <v>24</v>
          </cell>
          <cell r="N2177" t="str">
            <v>4005808856015</v>
          </cell>
          <cell r="O2177" t="str">
            <v>HE</v>
          </cell>
          <cell r="P2177" t="str">
            <v>4005808516070</v>
          </cell>
          <cell r="Q2177" t="str">
            <v>HE</v>
          </cell>
          <cell r="R2177" t="str">
            <v>04005805166322</v>
          </cell>
          <cell r="S2177" t="str">
            <v>IC</v>
          </cell>
          <cell r="T2177">
            <v>71</v>
          </cell>
          <cell r="U2177">
            <v>32</v>
          </cell>
          <cell r="V2177">
            <v>163</v>
          </cell>
          <cell r="W2177" t="str">
            <v>MM</v>
          </cell>
          <cell r="X2177">
            <v>200</v>
          </cell>
          <cell r="Y2177">
            <v>71</v>
          </cell>
          <cell r="Z2177">
            <v>163</v>
          </cell>
          <cell r="AA2177" t="str">
            <v>MM</v>
          </cell>
          <cell r="AB2177">
            <v>302</v>
          </cell>
          <cell r="AC2177">
            <v>208</v>
          </cell>
          <cell r="AD2177">
            <v>185</v>
          </cell>
          <cell r="AE2177" t="str">
            <v>MM</v>
          </cell>
          <cell r="AF2177">
            <v>81.58</v>
          </cell>
          <cell r="AG2177" t="str">
            <v>G</v>
          </cell>
          <cell r="AH2177">
            <v>0.502</v>
          </cell>
          <cell r="AI2177" t="str">
            <v>KG</v>
          </cell>
          <cell r="AJ2177">
            <v>2.2200000000000002</v>
          </cell>
          <cell r="AK2177" t="str">
            <v>KG</v>
          </cell>
          <cell r="AL2177" t="str">
            <v>12</v>
          </cell>
          <cell r="AM2177" t="str">
            <v>5</v>
          </cell>
          <cell r="AN2177" t="str">
            <v>60</v>
          </cell>
          <cell r="AO2177" t="str">
            <v>1440</v>
          </cell>
        </row>
        <row r="2178">
          <cell r="D2178" t="str">
            <v>85601-08600-16</v>
          </cell>
          <cell r="E2178" t="str">
            <v>NSUN FC_CRM WHT SPF50 50ML</v>
          </cell>
          <cell r="F2178">
            <v>50</v>
          </cell>
          <cell r="G2178" t="str">
            <v>ML</v>
          </cell>
          <cell r="H2178">
            <v>370.33600000000001</v>
          </cell>
          <cell r="I2178" t="str">
            <v>ML</v>
          </cell>
          <cell r="J2178" t="str">
            <v>ST</v>
          </cell>
          <cell r="K2178" t="str">
            <v>BDF Surabaya</v>
          </cell>
          <cell r="L2178" t="str">
            <v>6</v>
          </cell>
          <cell r="M2178" t="str">
            <v>24</v>
          </cell>
          <cell r="N2178" t="str">
            <v>4005808856015</v>
          </cell>
          <cell r="O2178" t="str">
            <v>HE</v>
          </cell>
          <cell r="P2178" t="str">
            <v>4005808516070</v>
          </cell>
          <cell r="Q2178" t="str">
            <v>HE</v>
          </cell>
          <cell r="R2178" t="str">
            <v>04005805166322</v>
          </cell>
          <cell r="S2178" t="str">
            <v>IC</v>
          </cell>
          <cell r="T2178">
            <v>71</v>
          </cell>
          <cell r="U2178">
            <v>32</v>
          </cell>
          <cell r="V2178">
            <v>163</v>
          </cell>
          <cell r="W2178" t="str">
            <v>MM</v>
          </cell>
          <cell r="X2178">
            <v>200</v>
          </cell>
          <cell r="Y2178">
            <v>71</v>
          </cell>
          <cell r="Z2178">
            <v>163</v>
          </cell>
          <cell r="AA2178" t="str">
            <v>MM</v>
          </cell>
          <cell r="AB2178">
            <v>302</v>
          </cell>
          <cell r="AC2178">
            <v>208</v>
          </cell>
          <cell r="AD2178">
            <v>185</v>
          </cell>
          <cell r="AE2178" t="str">
            <v>MM</v>
          </cell>
          <cell r="AF2178">
            <v>81.58</v>
          </cell>
          <cell r="AG2178" t="str">
            <v>G</v>
          </cell>
          <cell r="AH2178">
            <v>0.49</v>
          </cell>
          <cell r="AI2178" t="str">
            <v>KG</v>
          </cell>
          <cell r="AJ2178">
            <v>2.2200000000000002</v>
          </cell>
          <cell r="AK2178" t="str">
            <v>KG</v>
          </cell>
          <cell r="AL2178" t="str">
            <v>12</v>
          </cell>
          <cell r="AM2178" t="str">
            <v>5</v>
          </cell>
          <cell r="AN2178" t="str">
            <v>60</v>
          </cell>
          <cell r="AO2178" t="str">
            <v>1440</v>
          </cell>
        </row>
        <row r="2179">
          <cell r="D2179" t="str">
            <v>85666-01000-21</v>
          </cell>
          <cell r="E2179" t="str">
            <v>NSUN LTN SPF50+ 200ML</v>
          </cell>
          <cell r="F2179">
            <v>200</v>
          </cell>
          <cell r="G2179" t="str">
            <v>ML</v>
          </cell>
          <cell r="H2179">
            <v>408.24</v>
          </cell>
          <cell r="I2179" t="str">
            <v>ML</v>
          </cell>
          <cell r="J2179" t="str">
            <v>ST</v>
          </cell>
          <cell r="K2179" t="str">
            <v/>
          </cell>
          <cell r="L2179" t="str">
            <v>6</v>
          </cell>
          <cell r="M2179" t="str">
            <v>12</v>
          </cell>
          <cell r="N2179" t="str">
            <v>4005900246905</v>
          </cell>
          <cell r="O2179" t="str">
            <v>HE</v>
          </cell>
          <cell r="P2179" t="str">
            <v>4005900246912</v>
          </cell>
          <cell r="Q2179" t="str">
            <v>HE</v>
          </cell>
          <cell r="R2179" t="str">
            <v>4005900246929</v>
          </cell>
          <cell r="S2179" t="str">
            <v>HE</v>
          </cell>
          <cell r="T2179">
            <v>63</v>
          </cell>
          <cell r="U2179">
            <v>36</v>
          </cell>
          <cell r="V2179">
            <v>180</v>
          </cell>
          <cell r="W2179" t="str">
            <v>MM</v>
          </cell>
          <cell r="X2179">
            <v>216</v>
          </cell>
          <cell r="Y2179">
            <v>63</v>
          </cell>
          <cell r="Z2179">
            <v>180</v>
          </cell>
          <cell r="AA2179" t="str">
            <v>MM</v>
          </cell>
          <cell r="AB2179">
            <v>234</v>
          </cell>
          <cell r="AC2179">
            <v>135</v>
          </cell>
          <cell r="AD2179">
            <v>186</v>
          </cell>
          <cell r="AE2179" t="str">
            <v>MM</v>
          </cell>
          <cell r="AF2179">
            <v>241</v>
          </cell>
          <cell r="AG2179" t="str">
            <v>G</v>
          </cell>
          <cell r="AH2179">
            <v>1.45</v>
          </cell>
          <cell r="AI2179" t="str">
            <v>KG</v>
          </cell>
          <cell r="AJ2179">
            <v>3.012</v>
          </cell>
          <cell r="AK2179" t="str">
            <v>KG</v>
          </cell>
          <cell r="AL2179" t="str">
            <v>28</v>
          </cell>
          <cell r="AM2179" t="str">
            <v>5</v>
          </cell>
          <cell r="AN2179" t="str">
            <v>140</v>
          </cell>
          <cell r="AO2179" t="str">
            <v>1680</v>
          </cell>
        </row>
        <row r="2180">
          <cell r="D2180" t="str">
            <v>85666-04500-16</v>
          </cell>
          <cell r="E2180" t="str">
            <v>NSUN LTN SPF50+ 200ML</v>
          </cell>
          <cell r="F2180">
            <v>200</v>
          </cell>
          <cell r="G2180" t="str">
            <v>ML</v>
          </cell>
          <cell r="H2180">
            <v>408.24</v>
          </cell>
          <cell r="I2180" t="str">
            <v>ML</v>
          </cell>
          <cell r="J2180" t="str">
            <v>ST</v>
          </cell>
          <cell r="K2180" t="str">
            <v/>
          </cell>
          <cell r="L2180" t="str">
            <v>6</v>
          </cell>
          <cell r="M2180" t="str">
            <v>12</v>
          </cell>
          <cell r="N2180" t="str">
            <v>4005808430208</v>
          </cell>
          <cell r="O2180" t="str">
            <v>HE</v>
          </cell>
          <cell r="P2180" t="str">
            <v>04005805017631</v>
          </cell>
          <cell r="Q2180" t="str">
            <v>IC</v>
          </cell>
          <cell r="R2180" t="str">
            <v>04005805017648</v>
          </cell>
          <cell r="S2180" t="str">
            <v>IC</v>
          </cell>
          <cell r="T2180">
            <v>63</v>
          </cell>
          <cell r="U2180">
            <v>36</v>
          </cell>
          <cell r="V2180">
            <v>180</v>
          </cell>
          <cell r="W2180" t="str">
            <v>MM</v>
          </cell>
          <cell r="X2180">
            <v>216</v>
          </cell>
          <cell r="Y2180">
            <v>63</v>
          </cell>
          <cell r="Z2180">
            <v>180</v>
          </cell>
          <cell r="AA2180" t="str">
            <v>MM</v>
          </cell>
          <cell r="AB2180">
            <v>234</v>
          </cell>
          <cell r="AC2180">
            <v>135</v>
          </cell>
          <cell r="AD2180">
            <v>186</v>
          </cell>
          <cell r="AE2180" t="str">
            <v>MM</v>
          </cell>
          <cell r="AF2180">
            <v>0.23</v>
          </cell>
          <cell r="AG2180" t="str">
            <v>KG</v>
          </cell>
          <cell r="AH2180">
            <v>1.39</v>
          </cell>
          <cell r="AI2180" t="str">
            <v>KG</v>
          </cell>
          <cell r="AJ2180">
            <v>2.88</v>
          </cell>
          <cell r="AK2180" t="str">
            <v>KG</v>
          </cell>
          <cell r="AL2180" t="str">
            <v>28</v>
          </cell>
          <cell r="AM2180" t="str">
            <v>5</v>
          </cell>
          <cell r="AN2180" t="str">
            <v>140</v>
          </cell>
          <cell r="AO2180" t="str">
            <v>1680</v>
          </cell>
        </row>
        <row r="2181">
          <cell r="D2181" t="str">
            <v>85666-04500-17</v>
          </cell>
          <cell r="E2181" t="str">
            <v>NSUN LTN SPF50+ 200ML</v>
          </cell>
          <cell r="F2181">
            <v>200</v>
          </cell>
          <cell r="G2181" t="str">
            <v>ML</v>
          </cell>
          <cell r="H2181">
            <v>408.24</v>
          </cell>
          <cell r="I2181" t="str">
            <v>ML</v>
          </cell>
          <cell r="J2181" t="str">
            <v>ST</v>
          </cell>
          <cell r="K2181" t="str">
            <v/>
          </cell>
          <cell r="L2181" t="str">
            <v>6</v>
          </cell>
          <cell r="M2181" t="str">
            <v>12</v>
          </cell>
          <cell r="N2181" t="str">
            <v>4005808430208</v>
          </cell>
          <cell r="O2181" t="str">
            <v>HE</v>
          </cell>
          <cell r="P2181" t="str">
            <v>04005805017631</v>
          </cell>
          <cell r="Q2181" t="str">
            <v>IC</v>
          </cell>
          <cell r="R2181" t="str">
            <v>04005805017648</v>
          </cell>
          <cell r="S2181" t="str">
            <v>IC</v>
          </cell>
          <cell r="T2181">
            <v>63</v>
          </cell>
          <cell r="U2181">
            <v>36</v>
          </cell>
          <cell r="V2181">
            <v>180</v>
          </cell>
          <cell r="W2181" t="str">
            <v>MM</v>
          </cell>
          <cell r="X2181">
            <v>216</v>
          </cell>
          <cell r="Y2181">
            <v>63</v>
          </cell>
          <cell r="Z2181">
            <v>180</v>
          </cell>
          <cell r="AA2181" t="str">
            <v>MM</v>
          </cell>
          <cell r="AB2181">
            <v>234</v>
          </cell>
          <cell r="AC2181">
            <v>135</v>
          </cell>
          <cell r="AD2181">
            <v>186</v>
          </cell>
          <cell r="AE2181" t="str">
            <v>MM</v>
          </cell>
          <cell r="AF2181">
            <v>0.23</v>
          </cell>
          <cell r="AG2181" t="str">
            <v>KG</v>
          </cell>
          <cell r="AH2181">
            <v>1.39</v>
          </cell>
          <cell r="AI2181" t="str">
            <v>KG</v>
          </cell>
          <cell r="AJ2181">
            <v>2.88</v>
          </cell>
          <cell r="AK2181" t="str">
            <v>KG</v>
          </cell>
          <cell r="AL2181" t="str">
            <v>28</v>
          </cell>
          <cell r="AM2181" t="str">
            <v>5</v>
          </cell>
          <cell r="AN2181" t="str">
            <v>140</v>
          </cell>
          <cell r="AO2181" t="str">
            <v>1680</v>
          </cell>
        </row>
        <row r="2182">
          <cell r="D2182" t="str">
            <v>85666-04500-18</v>
          </cell>
          <cell r="E2182" t="str">
            <v>NSUN LTN SPF50+ 200ML</v>
          </cell>
          <cell r="F2182">
            <v>200</v>
          </cell>
          <cell r="G2182" t="str">
            <v>ML</v>
          </cell>
          <cell r="H2182">
            <v>408.24</v>
          </cell>
          <cell r="I2182" t="str">
            <v>ML</v>
          </cell>
          <cell r="J2182" t="str">
            <v>ST</v>
          </cell>
          <cell r="K2182" t="str">
            <v/>
          </cell>
          <cell r="L2182" t="str">
            <v>6</v>
          </cell>
          <cell r="M2182" t="str">
            <v>12</v>
          </cell>
          <cell r="N2182" t="str">
            <v>4005808430208</v>
          </cell>
          <cell r="O2182" t="str">
            <v>HE</v>
          </cell>
          <cell r="P2182" t="str">
            <v>04005805017631</v>
          </cell>
          <cell r="Q2182" t="str">
            <v>IC</v>
          </cell>
          <cell r="R2182" t="str">
            <v>04005805017648</v>
          </cell>
          <cell r="S2182" t="str">
            <v>IC</v>
          </cell>
          <cell r="T2182">
            <v>63</v>
          </cell>
          <cell r="U2182">
            <v>36</v>
          </cell>
          <cell r="V2182">
            <v>180</v>
          </cell>
          <cell r="W2182" t="str">
            <v>MM</v>
          </cell>
          <cell r="X2182">
            <v>216</v>
          </cell>
          <cell r="Y2182">
            <v>63</v>
          </cell>
          <cell r="Z2182">
            <v>180</v>
          </cell>
          <cell r="AA2182" t="str">
            <v>MM</v>
          </cell>
          <cell r="AB2182">
            <v>234</v>
          </cell>
          <cell r="AC2182">
            <v>135</v>
          </cell>
          <cell r="AD2182">
            <v>186</v>
          </cell>
          <cell r="AE2182" t="str">
            <v>MM</v>
          </cell>
          <cell r="AF2182">
            <v>0.23</v>
          </cell>
          <cell r="AG2182" t="str">
            <v>KG</v>
          </cell>
          <cell r="AH2182">
            <v>1.39</v>
          </cell>
          <cell r="AI2182" t="str">
            <v>KG</v>
          </cell>
          <cell r="AJ2182">
            <v>2.88</v>
          </cell>
          <cell r="AK2182" t="str">
            <v>KG</v>
          </cell>
          <cell r="AL2182" t="str">
            <v>28</v>
          </cell>
          <cell r="AM2182" t="str">
            <v>5</v>
          </cell>
          <cell r="AN2182" t="str">
            <v>140</v>
          </cell>
          <cell r="AO2182" t="str">
            <v>1680</v>
          </cell>
        </row>
        <row r="2183">
          <cell r="D2183" t="str">
            <v>85666-04500-19</v>
          </cell>
          <cell r="E2183" t="str">
            <v>NSUN LTN SPF50+ 200ML</v>
          </cell>
          <cell r="F2183">
            <v>200</v>
          </cell>
          <cell r="G2183" t="str">
            <v>ML</v>
          </cell>
          <cell r="H2183">
            <v>408.24</v>
          </cell>
          <cell r="I2183" t="str">
            <v>ML</v>
          </cell>
          <cell r="J2183" t="str">
            <v>ST</v>
          </cell>
          <cell r="K2183" t="str">
            <v>BDF Surabaya</v>
          </cell>
          <cell r="L2183" t="str">
            <v>6</v>
          </cell>
          <cell r="M2183" t="str">
            <v>12</v>
          </cell>
          <cell r="N2183" t="str">
            <v>4005808430208</v>
          </cell>
          <cell r="O2183" t="str">
            <v>HE</v>
          </cell>
          <cell r="P2183" t="str">
            <v>04005805017631</v>
          </cell>
          <cell r="Q2183" t="str">
            <v>IC</v>
          </cell>
          <cell r="R2183" t="str">
            <v>04005805017648</v>
          </cell>
          <cell r="S2183" t="str">
            <v>IC</v>
          </cell>
          <cell r="T2183">
            <v>63</v>
          </cell>
          <cell r="U2183">
            <v>36</v>
          </cell>
          <cell r="V2183">
            <v>180</v>
          </cell>
          <cell r="W2183" t="str">
            <v>MM</v>
          </cell>
          <cell r="X2183">
            <v>216</v>
          </cell>
          <cell r="Y2183">
            <v>63</v>
          </cell>
          <cell r="Z2183">
            <v>180</v>
          </cell>
          <cell r="AA2183" t="str">
            <v>MM</v>
          </cell>
          <cell r="AB2183">
            <v>234</v>
          </cell>
          <cell r="AC2183">
            <v>135</v>
          </cell>
          <cell r="AD2183">
            <v>186</v>
          </cell>
          <cell r="AE2183" t="str">
            <v>MM</v>
          </cell>
          <cell r="AF2183">
            <v>0.23</v>
          </cell>
          <cell r="AG2183" t="str">
            <v>KG</v>
          </cell>
          <cell r="AH2183">
            <v>1.39</v>
          </cell>
          <cell r="AI2183" t="str">
            <v>KG</v>
          </cell>
          <cell r="AJ2183">
            <v>2.88</v>
          </cell>
          <cell r="AK2183" t="str">
            <v>KG</v>
          </cell>
          <cell r="AL2183" t="str">
            <v>28</v>
          </cell>
          <cell r="AM2183" t="str">
            <v>5</v>
          </cell>
          <cell r="AN2183" t="str">
            <v>140</v>
          </cell>
          <cell r="AO2183" t="str">
            <v>1680</v>
          </cell>
        </row>
        <row r="2184">
          <cell r="D2184" t="str">
            <v>85666-06100-19</v>
          </cell>
          <cell r="E2184" t="str">
            <v>NSUN LTN SPF50+ 200ML</v>
          </cell>
          <cell r="F2184">
            <v>200</v>
          </cell>
          <cell r="G2184" t="str">
            <v>ML</v>
          </cell>
          <cell r="H2184">
            <v>408.24</v>
          </cell>
          <cell r="I2184" t="str">
            <v>ML</v>
          </cell>
          <cell r="J2184" t="str">
            <v>ST</v>
          </cell>
          <cell r="K2184" t="str">
            <v>BDF Surabaya</v>
          </cell>
          <cell r="L2184" t="str">
            <v>6</v>
          </cell>
          <cell r="M2184" t="str">
            <v>12</v>
          </cell>
          <cell r="N2184" t="str">
            <v>4005900363879</v>
          </cell>
          <cell r="O2184" t="str">
            <v>HE</v>
          </cell>
          <cell r="P2184" t="str">
            <v>4005900363886</v>
          </cell>
          <cell r="Q2184" t="str">
            <v>HE</v>
          </cell>
          <cell r="R2184" t="str">
            <v>4005900363893</v>
          </cell>
          <cell r="S2184" t="str">
            <v>HE</v>
          </cell>
          <cell r="T2184">
            <v>63</v>
          </cell>
          <cell r="U2184">
            <v>36</v>
          </cell>
          <cell r="V2184">
            <v>180</v>
          </cell>
          <cell r="W2184" t="str">
            <v>MM</v>
          </cell>
          <cell r="X2184">
            <v>216</v>
          </cell>
          <cell r="Y2184">
            <v>63</v>
          </cell>
          <cell r="Z2184">
            <v>180</v>
          </cell>
          <cell r="AA2184" t="str">
            <v>MM</v>
          </cell>
          <cell r="AB2184">
            <v>234</v>
          </cell>
          <cell r="AC2184">
            <v>135</v>
          </cell>
          <cell r="AD2184">
            <v>186</v>
          </cell>
          <cell r="AE2184" t="str">
            <v>MM</v>
          </cell>
          <cell r="AF2184">
            <v>0.23</v>
          </cell>
          <cell r="AG2184" t="str">
            <v>KG</v>
          </cell>
          <cell r="AH2184">
            <v>1.39</v>
          </cell>
          <cell r="AI2184" t="str">
            <v>KG</v>
          </cell>
          <cell r="AJ2184">
            <v>2.88</v>
          </cell>
          <cell r="AK2184" t="str">
            <v>KG</v>
          </cell>
          <cell r="AL2184" t="str">
            <v>28</v>
          </cell>
          <cell r="AM2184" t="str">
            <v>5</v>
          </cell>
          <cell r="AN2184" t="str">
            <v>140</v>
          </cell>
          <cell r="AO2184" t="str">
            <v>1680</v>
          </cell>
        </row>
        <row r="2185">
          <cell r="D2185" t="str">
            <v>85666-06100-20</v>
          </cell>
          <cell r="E2185" t="str">
            <v>NSUN LTN SPF50+ 200ML</v>
          </cell>
          <cell r="F2185">
            <v>200</v>
          </cell>
          <cell r="G2185" t="str">
            <v>ML</v>
          </cell>
          <cell r="H2185">
            <v>408.24</v>
          </cell>
          <cell r="I2185" t="str">
            <v>ML</v>
          </cell>
          <cell r="J2185" t="str">
            <v>ST</v>
          </cell>
          <cell r="K2185" t="str">
            <v/>
          </cell>
          <cell r="L2185" t="str">
            <v>6</v>
          </cell>
          <cell r="M2185" t="str">
            <v>12</v>
          </cell>
          <cell r="N2185" t="str">
            <v>4005900363879</v>
          </cell>
          <cell r="O2185" t="str">
            <v>HE</v>
          </cell>
          <cell r="P2185" t="str">
            <v>4005900363886</v>
          </cell>
          <cell r="Q2185" t="str">
            <v>HE</v>
          </cell>
          <cell r="R2185" t="str">
            <v>4005900363893</v>
          </cell>
          <cell r="S2185" t="str">
            <v>HE</v>
          </cell>
          <cell r="T2185">
            <v>63</v>
          </cell>
          <cell r="U2185">
            <v>36</v>
          </cell>
          <cell r="V2185">
            <v>180</v>
          </cell>
          <cell r="W2185" t="str">
            <v>MM</v>
          </cell>
          <cell r="X2185">
            <v>216</v>
          </cell>
          <cell r="Y2185">
            <v>63</v>
          </cell>
          <cell r="Z2185">
            <v>180</v>
          </cell>
          <cell r="AA2185" t="str">
            <v>MM</v>
          </cell>
          <cell r="AB2185">
            <v>234</v>
          </cell>
          <cell r="AC2185">
            <v>135</v>
          </cell>
          <cell r="AD2185">
            <v>186</v>
          </cell>
          <cell r="AE2185" t="str">
            <v>MM</v>
          </cell>
          <cell r="AF2185">
            <v>239.5</v>
          </cell>
          <cell r="AG2185" t="str">
            <v>G</v>
          </cell>
          <cell r="AH2185">
            <v>1.4390000000000001</v>
          </cell>
          <cell r="AI2185" t="str">
            <v>KG</v>
          </cell>
          <cell r="AJ2185">
            <v>2.9860000000000002</v>
          </cell>
          <cell r="AK2185" t="str">
            <v>KG</v>
          </cell>
          <cell r="AL2185" t="str">
            <v>28</v>
          </cell>
          <cell r="AM2185" t="str">
            <v>5</v>
          </cell>
          <cell r="AN2185" t="str">
            <v>140</v>
          </cell>
          <cell r="AO2185" t="str">
            <v>1680</v>
          </cell>
        </row>
        <row r="2186">
          <cell r="D2186" t="str">
            <v>85666-06600-19</v>
          </cell>
          <cell r="E2186" t="str">
            <v>NSUN LTN SPF50+ 200ML</v>
          </cell>
          <cell r="F2186">
            <v>200</v>
          </cell>
          <cell r="G2186" t="str">
            <v>ML</v>
          </cell>
          <cell r="H2186">
            <v>408.24</v>
          </cell>
          <cell r="I2186" t="str">
            <v>ML</v>
          </cell>
          <cell r="J2186" t="str">
            <v>ST</v>
          </cell>
          <cell r="K2186" t="str">
            <v/>
          </cell>
          <cell r="L2186" t="str">
            <v>6</v>
          </cell>
          <cell r="M2186" t="str">
            <v>12</v>
          </cell>
          <cell r="N2186" t="str">
            <v>4005808408306</v>
          </cell>
          <cell r="O2186" t="str">
            <v>HE</v>
          </cell>
          <cell r="P2186" t="str">
            <v>4005808408313</v>
          </cell>
          <cell r="Q2186" t="str">
            <v>HE</v>
          </cell>
          <cell r="R2186" t="str">
            <v>4005808408405</v>
          </cell>
          <cell r="S2186" t="str">
            <v>HE</v>
          </cell>
          <cell r="T2186">
            <v>63</v>
          </cell>
          <cell r="U2186">
            <v>36</v>
          </cell>
          <cell r="V2186">
            <v>180</v>
          </cell>
          <cell r="W2186" t="str">
            <v>MM</v>
          </cell>
          <cell r="X2186">
            <v>216</v>
          </cell>
          <cell r="Y2186">
            <v>63</v>
          </cell>
          <cell r="Z2186">
            <v>180</v>
          </cell>
          <cell r="AA2186" t="str">
            <v>MM</v>
          </cell>
          <cell r="AB2186">
            <v>234</v>
          </cell>
          <cell r="AC2186">
            <v>135</v>
          </cell>
          <cell r="AD2186">
            <v>186</v>
          </cell>
          <cell r="AE2186" t="str">
            <v>MM</v>
          </cell>
          <cell r="AF2186">
            <v>0.23</v>
          </cell>
          <cell r="AG2186" t="str">
            <v>KG</v>
          </cell>
          <cell r="AH2186">
            <v>1.39</v>
          </cell>
          <cell r="AI2186" t="str">
            <v>KG</v>
          </cell>
          <cell r="AJ2186">
            <v>2.88</v>
          </cell>
          <cell r="AK2186" t="str">
            <v>KG</v>
          </cell>
          <cell r="AL2186" t="str">
            <v>28</v>
          </cell>
          <cell r="AM2186" t="str">
            <v>5</v>
          </cell>
          <cell r="AN2186" t="str">
            <v>140</v>
          </cell>
          <cell r="AO2186" t="str">
            <v>1680</v>
          </cell>
        </row>
        <row r="2187">
          <cell r="D2187" t="str">
            <v>85666-06600-20</v>
          </cell>
          <cell r="E2187" t="str">
            <v>NSUN LTN SPF50+ 200ML</v>
          </cell>
          <cell r="F2187">
            <v>200</v>
          </cell>
          <cell r="G2187" t="str">
            <v>ML</v>
          </cell>
          <cell r="H2187">
            <v>408.24</v>
          </cell>
          <cell r="I2187" t="str">
            <v>ML</v>
          </cell>
          <cell r="J2187" t="str">
            <v>ST</v>
          </cell>
          <cell r="K2187" t="str">
            <v/>
          </cell>
          <cell r="L2187" t="str">
            <v>6</v>
          </cell>
          <cell r="M2187" t="str">
            <v>12</v>
          </cell>
          <cell r="N2187" t="str">
            <v>4005808408306</v>
          </cell>
          <cell r="O2187" t="str">
            <v>HE</v>
          </cell>
          <cell r="P2187" t="str">
            <v>4005808408313</v>
          </cell>
          <cell r="Q2187" t="str">
            <v>HE</v>
          </cell>
          <cell r="R2187" t="str">
            <v>4005808408405</v>
          </cell>
          <cell r="S2187" t="str">
            <v>HE</v>
          </cell>
          <cell r="T2187">
            <v>63</v>
          </cell>
          <cell r="U2187">
            <v>36</v>
          </cell>
          <cell r="V2187">
            <v>180</v>
          </cell>
          <cell r="W2187" t="str">
            <v>MM</v>
          </cell>
          <cell r="X2187">
            <v>216</v>
          </cell>
          <cell r="Y2187">
            <v>63</v>
          </cell>
          <cell r="Z2187">
            <v>180</v>
          </cell>
          <cell r="AA2187" t="str">
            <v>MM</v>
          </cell>
          <cell r="AB2187">
            <v>234</v>
          </cell>
          <cell r="AC2187">
            <v>135</v>
          </cell>
          <cell r="AD2187">
            <v>186</v>
          </cell>
          <cell r="AE2187" t="str">
            <v>MM</v>
          </cell>
          <cell r="AF2187">
            <v>239.5</v>
          </cell>
          <cell r="AG2187" t="str">
            <v>G</v>
          </cell>
          <cell r="AH2187">
            <v>1.4390000000000001</v>
          </cell>
          <cell r="AI2187" t="str">
            <v>KG</v>
          </cell>
          <cell r="AJ2187">
            <v>2.9860000000000002</v>
          </cell>
          <cell r="AK2187" t="str">
            <v>KG</v>
          </cell>
          <cell r="AL2187" t="str">
            <v>28</v>
          </cell>
          <cell r="AM2187" t="str">
            <v>5</v>
          </cell>
          <cell r="AN2187" t="str">
            <v>140</v>
          </cell>
          <cell r="AO2187" t="str">
            <v>1680</v>
          </cell>
        </row>
        <row r="2188">
          <cell r="D2188" t="str">
            <v>85667-04500-16</v>
          </cell>
          <cell r="E2188" t="str">
            <v>NSUN KDS SPY_COL SPF50+ 200ML</v>
          </cell>
          <cell r="F2188">
            <v>200</v>
          </cell>
          <cell r="G2188" t="str">
            <v>ML</v>
          </cell>
          <cell r="H2188">
            <v>458.95499999999998</v>
          </cell>
          <cell r="I2188" t="str">
            <v>ML</v>
          </cell>
          <cell r="J2188" t="str">
            <v>ST</v>
          </cell>
          <cell r="K2188" t="str">
            <v/>
          </cell>
          <cell r="L2188" t="str">
            <v>6</v>
          </cell>
          <cell r="M2188" t="str">
            <v>12</v>
          </cell>
          <cell r="N2188" t="str">
            <v>4005808856671</v>
          </cell>
          <cell r="O2188" t="str">
            <v>HE</v>
          </cell>
          <cell r="P2188" t="str">
            <v>05025970113104</v>
          </cell>
          <cell r="Q2188" t="str">
            <v>IC</v>
          </cell>
          <cell r="R2188" t="str">
            <v>04005805089805</v>
          </cell>
          <cell r="S2188" t="str">
            <v>IC</v>
          </cell>
          <cell r="T2188">
            <v>63</v>
          </cell>
          <cell r="U2188">
            <v>47</v>
          </cell>
          <cell r="V2188">
            <v>155</v>
          </cell>
          <cell r="W2188" t="str">
            <v>MM</v>
          </cell>
          <cell r="X2188">
            <v>285</v>
          </cell>
          <cell r="Y2188">
            <v>63</v>
          </cell>
          <cell r="Z2188">
            <v>155</v>
          </cell>
          <cell r="AA2188" t="str">
            <v>MM</v>
          </cell>
          <cell r="AB2188">
            <v>290</v>
          </cell>
          <cell r="AC2188">
            <v>136</v>
          </cell>
          <cell r="AD2188">
            <v>164</v>
          </cell>
          <cell r="AE2188" t="str">
            <v>MM</v>
          </cell>
          <cell r="AF2188">
            <v>237</v>
          </cell>
          <cell r="AG2188" t="str">
            <v>G</v>
          </cell>
          <cell r="AH2188">
            <v>1.427</v>
          </cell>
          <cell r="AI2188" t="str">
            <v>KG</v>
          </cell>
          <cell r="AJ2188">
            <v>2.9729999999999999</v>
          </cell>
          <cell r="AK2188" t="str">
            <v>KG</v>
          </cell>
          <cell r="AL2188" t="str">
            <v>20</v>
          </cell>
          <cell r="AM2188" t="str">
            <v>6</v>
          </cell>
          <cell r="AN2188" t="str">
            <v>120</v>
          </cell>
          <cell r="AO2188" t="str">
            <v>1440</v>
          </cell>
        </row>
        <row r="2189">
          <cell r="D2189" t="str">
            <v>85667-04500-17</v>
          </cell>
          <cell r="E2189" t="str">
            <v>NSUN KDS SPY_COL SPF50+ 200ML</v>
          </cell>
          <cell r="F2189">
            <v>200</v>
          </cell>
          <cell r="G2189" t="str">
            <v>ML</v>
          </cell>
          <cell r="H2189">
            <v>458.95499999999998</v>
          </cell>
          <cell r="I2189" t="str">
            <v>ML</v>
          </cell>
          <cell r="J2189" t="str">
            <v>ST</v>
          </cell>
          <cell r="K2189" t="str">
            <v/>
          </cell>
          <cell r="L2189" t="str">
            <v>6</v>
          </cell>
          <cell r="M2189" t="str">
            <v>12</v>
          </cell>
          <cell r="N2189" t="str">
            <v>4005808856671</v>
          </cell>
          <cell r="O2189" t="str">
            <v>HE</v>
          </cell>
          <cell r="P2189" t="str">
            <v>05025970113104</v>
          </cell>
          <cell r="Q2189" t="str">
            <v>IC</v>
          </cell>
          <cell r="R2189" t="str">
            <v>04005805089805</v>
          </cell>
          <cell r="S2189" t="str">
            <v>IC</v>
          </cell>
          <cell r="T2189">
            <v>63</v>
          </cell>
          <cell r="U2189">
            <v>47</v>
          </cell>
          <cell r="V2189">
            <v>155</v>
          </cell>
          <cell r="W2189" t="str">
            <v>MM</v>
          </cell>
          <cell r="X2189">
            <v>285</v>
          </cell>
          <cell r="Y2189">
            <v>63</v>
          </cell>
          <cell r="Z2189">
            <v>155</v>
          </cell>
          <cell r="AA2189" t="str">
            <v>MM</v>
          </cell>
          <cell r="AB2189">
            <v>290</v>
          </cell>
          <cell r="AC2189">
            <v>136</v>
          </cell>
          <cell r="AD2189">
            <v>164</v>
          </cell>
          <cell r="AE2189" t="str">
            <v>MM</v>
          </cell>
          <cell r="AF2189">
            <v>237</v>
          </cell>
          <cell r="AG2189" t="str">
            <v>G</v>
          </cell>
          <cell r="AH2189">
            <v>1.427</v>
          </cell>
          <cell r="AI2189" t="str">
            <v>KG</v>
          </cell>
          <cell r="AJ2189">
            <v>2.9729999999999999</v>
          </cell>
          <cell r="AK2189" t="str">
            <v>KG</v>
          </cell>
          <cell r="AL2189" t="str">
            <v>20</v>
          </cell>
          <cell r="AM2189" t="str">
            <v>6</v>
          </cell>
          <cell r="AN2189" t="str">
            <v>120</v>
          </cell>
          <cell r="AO2189" t="str">
            <v>1440</v>
          </cell>
        </row>
        <row r="2190">
          <cell r="D2190" t="str">
            <v>85667-04500-18</v>
          </cell>
          <cell r="E2190" t="str">
            <v>NSUN KDS SPY_COL SPF50+ 200ML</v>
          </cell>
          <cell r="F2190">
            <v>200</v>
          </cell>
          <cell r="G2190" t="str">
            <v>ML</v>
          </cell>
          <cell r="H2190">
            <v>458.95499999999998</v>
          </cell>
          <cell r="I2190" t="str">
            <v>ML</v>
          </cell>
          <cell r="J2190" t="str">
            <v>ST</v>
          </cell>
          <cell r="K2190" t="str">
            <v/>
          </cell>
          <cell r="L2190" t="str">
            <v>6</v>
          </cell>
          <cell r="M2190" t="str">
            <v>12</v>
          </cell>
          <cell r="N2190" t="str">
            <v>4005808856671</v>
          </cell>
          <cell r="O2190" t="str">
            <v>HE</v>
          </cell>
          <cell r="P2190" t="str">
            <v>05025970113104</v>
          </cell>
          <cell r="Q2190" t="str">
            <v>IC</v>
          </cell>
          <cell r="R2190" t="str">
            <v>04005805089805</v>
          </cell>
          <cell r="S2190" t="str">
            <v>IC</v>
          </cell>
          <cell r="T2190">
            <v>63</v>
          </cell>
          <cell r="U2190">
            <v>47</v>
          </cell>
          <cell r="V2190">
            <v>155</v>
          </cell>
          <cell r="W2190" t="str">
            <v>MM</v>
          </cell>
          <cell r="X2190">
            <v>285</v>
          </cell>
          <cell r="Y2190">
            <v>63</v>
          </cell>
          <cell r="Z2190">
            <v>155</v>
          </cell>
          <cell r="AA2190" t="str">
            <v>MM</v>
          </cell>
          <cell r="AB2190">
            <v>290</v>
          </cell>
          <cell r="AC2190">
            <v>136</v>
          </cell>
          <cell r="AD2190">
            <v>164</v>
          </cell>
          <cell r="AE2190" t="str">
            <v>MM</v>
          </cell>
          <cell r="AF2190">
            <v>237</v>
          </cell>
          <cell r="AG2190" t="str">
            <v>G</v>
          </cell>
          <cell r="AH2190">
            <v>1.427</v>
          </cell>
          <cell r="AI2190" t="str">
            <v>KG</v>
          </cell>
          <cell r="AJ2190">
            <v>2.9729999999999999</v>
          </cell>
          <cell r="AK2190" t="str">
            <v>KG</v>
          </cell>
          <cell r="AL2190" t="str">
            <v>20</v>
          </cell>
          <cell r="AM2190" t="str">
            <v>6</v>
          </cell>
          <cell r="AN2190" t="str">
            <v>120</v>
          </cell>
          <cell r="AO2190" t="str">
            <v>1440</v>
          </cell>
        </row>
        <row r="2191">
          <cell r="D2191" t="str">
            <v>85667-04500-19</v>
          </cell>
          <cell r="E2191" t="str">
            <v>NSUN KDS SPY_COL SPF50+ 200ML</v>
          </cell>
          <cell r="F2191">
            <v>200</v>
          </cell>
          <cell r="G2191" t="str">
            <v>ML</v>
          </cell>
          <cell r="H2191">
            <v>458.95499999999998</v>
          </cell>
          <cell r="I2191" t="str">
            <v>ML</v>
          </cell>
          <cell r="J2191" t="str">
            <v>ST</v>
          </cell>
          <cell r="K2191" t="str">
            <v>BDF Surabaya</v>
          </cell>
          <cell r="L2191" t="str">
            <v>6</v>
          </cell>
          <cell r="M2191" t="str">
            <v>12</v>
          </cell>
          <cell r="N2191" t="str">
            <v>4005808856671</v>
          </cell>
          <cell r="O2191" t="str">
            <v>HE</v>
          </cell>
          <cell r="P2191" t="str">
            <v>05025970113104</v>
          </cell>
          <cell r="Q2191" t="str">
            <v>IC</v>
          </cell>
          <cell r="R2191" t="str">
            <v>04005805089805</v>
          </cell>
          <cell r="S2191" t="str">
            <v>IC</v>
          </cell>
          <cell r="T2191">
            <v>63</v>
          </cell>
          <cell r="U2191">
            <v>47</v>
          </cell>
          <cell r="V2191">
            <v>155</v>
          </cell>
          <cell r="W2191" t="str">
            <v>MM</v>
          </cell>
          <cell r="X2191">
            <v>285</v>
          </cell>
          <cell r="Y2191">
            <v>63</v>
          </cell>
          <cell r="Z2191">
            <v>155</v>
          </cell>
          <cell r="AA2191" t="str">
            <v>MM</v>
          </cell>
          <cell r="AB2191">
            <v>290</v>
          </cell>
          <cell r="AC2191">
            <v>136</v>
          </cell>
          <cell r="AD2191">
            <v>164</v>
          </cell>
          <cell r="AE2191" t="str">
            <v>MM</v>
          </cell>
          <cell r="AF2191">
            <v>0.23699999999999999</v>
          </cell>
          <cell r="AG2191" t="str">
            <v>KG</v>
          </cell>
          <cell r="AH2191">
            <v>1.427</v>
          </cell>
          <cell r="AI2191" t="str">
            <v>KG</v>
          </cell>
          <cell r="AJ2191">
            <v>2.9729999999999999</v>
          </cell>
          <cell r="AK2191" t="str">
            <v>KG</v>
          </cell>
          <cell r="AL2191" t="str">
            <v>20</v>
          </cell>
          <cell r="AM2191" t="str">
            <v>6</v>
          </cell>
          <cell r="AN2191" t="str">
            <v>120</v>
          </cell>
          <cell r="AO2191" t="str">
            <v>1440</v>
          </cell>
        </row>
        <row r="2192">
          <cell r="D2192" t="str">
            <v>85667-04500-20</v>
          </cell>
          <cell r="E2192" t="str">
            <v>NSUN KDS SPY_COL SPF50+ 200ML</v>
          </cell>
          <cell r="F2192">
            <v>200</v>
          </cell>
          <cell r="G2192" t="str">
            <v>ML</v>
          </cell>
          <cell r="H2192">
            <v>458.95499999999998</v>
          </cell>
          <cell r="I2192" t="str">
            <v>ML</v>
          </cell>
          <cell r="J2192" t="str">
            <v>ST</v>
          </cell>
          <cell r="K2192" t="str">
            <v>BDF Surabaya</v>
          </cell>
          <cell r="L2192" t="str">
            <v>6</v>
          </cell>
          <cell r="M2192" t="str">
            <v>12</v>
          </cell>
          <cell r="N2192" t="str">
            <v>4005808856671</v>
          </cell>
          <cell r="O2192" t="str">
            <v>HE</v>
          </cell>
          <cell r="P2192" t="str">
            <v>05025970113104</v>
          </cell>
          <cell r="Q2192" t="str">
            <v>IC</v>
          </cell>
          <cell r="R2192" t="str">
            <v>04005805089805</v>
          </cell>
          <cell r="S2192" t="str">
            <v>IC</v>
          </cell>
          <cell r="T2192">
            <v>63</v>
          </cell>
          <cell r="U2192">
            <v>47</v>
          </cell>
          <cell r="V2192">
            <v>155</v>
          </cell>
          <cell r="W2192" t="str">
            <v>MM</v>
          </cell>
          <cell r="X2192">
            <v>285</v>
          </cell>
          <cell r="Y2192">
            <v>63</v>
          </cell>
          <cell r="Z2192">
            <v>155</v>
          </cell>
          <cell r="AA2192" t="str">
            <v>MM</v>
          </cell>
          <cell r="AB2192">
            <v>290</v>
          </cell>
          <cell r="AC2192">
            <v>136</v>
          </cell>
          <cell r="AD2192">
            <v>164</v>
          </cell>
          <cell r="AE2192" t="str">
            <v>MM</v>
          </cell>
          <cell r="AF2192">
            <v>237</v>
          </cell>
          <cell r="AG2192" t="str">
            <v>G</v>
          </cell>
          <cell r="AH2192">
            <v>1.427</v>
          </cell>
          <cell r="AI2192" t="str">
            <v>KG</v>
          </cell>
          <cell r="AJ2192">
            <v>2.9729999999999999</v>
          </cell>
          <cell r="AK2192" t="str">
            <v>KG</v>
          </cell>
          <cell r="AL2192" t="str">
            <v>20</v>
          </cell>
          <cell r="AM2192" t="str">
            <v>6</v>
          </cell>
          <cell r="AN2192" t="str">
            <v>120</v>
          </cell>
          <cell r="AO2192" t="str">
            <v>1440</v>
          </cell>
        </row>
        <row r="2193">
          <cell r="D2193" t="str">
            <v>85669-01000-20</v>
          </cell>
          <cell r="E2193" t="str">
            <v>NSUN SPY SPF50+ 200ML</v>
          </cell>
          <cell r="F2193">
            <v>200</v>
          </cell>
          <cell r="G2193" t="str">
            <v>ML</v>
          </cell>
          <cell r="H2193">
            <v>458.95499999999998</v>
          </cell>
          <cell r="I2193" t="str">
            <v>ML</v>
          </cell>
          <cell r="J2193" t="str">
            <v>ST</v>
          </cell>
          <cell r="K2193" t="str">
            <v>BDF Surabaya</v>
          </cell>
          <cell r="L2193" t="str">
            <v>6</v>
          </cell>
          <cell r="M2193" t="str">
            <v>18</v>
          </cell>
          <cell r="N2193" t="str">
            <v>4005808856695</v>
          </cell>
          <cell r="O2193" t="str">
            <v>HE</v>
          </cell>
          <cell r="P2193" t="str">
            <v>4005808076208</v>
          </cell>
          <cell r="Q2193" t="str">
            <v>HE</v>
          </cell>
          <cell r="R2193" t="str">
            <v>4005808076215</v>
          </cell>
          <cell r="S2193" t="str">
            <v>HE</v>
          </cell>
          <cell r="T2193">
            <v>63</v>
          </cell>
          <cell r="U2193">
            <v>47</v>
          </cell>
          <cell r="V2193">
            <v>155</v>
          </cell>
          <cell r="W2193" t="str">
            <v>MM</v>
          </cell>
          <cell r="X2193">
            <v>285</v>
          </cell>
          <cell r="Y2193">
            <v>63</v>
          </cell>
          <cell r="Z2193">
            <v>155</v>
          </cell>
          <cell r="AA2193" t="str">
            <v>MM</v>
          </cell>
          <cell r="AB2193">
            <v>290</v>
          </cell>
          <cell r="AC2193">
            <v>197</v>
          </cell>
          <cell r="AD2193">
            <v>164</v>
          </cell>
          <cell r="AE2193" t="str">
            <v>MM</v>
          </cell>
          <cell r="AF2193">
            <v>0.23699999999999999</v>
          </cell>
          <cell r="AG2193" t="str">
            <v>KG</v>
          </cell>
          <cell r="AH2193">
            <v>1.427</v>
          </cell>
          <cell r="AI2193" t="str">
            <v>KG</v>
          </cell>
          <cell r="AJ2193">
            <v>4.4249999999999998</v>
          </cell>
          <cell r="AK2193" t="str">
            <v>KG</v>
          </cell>
          <cell r="AL2193" t="str">
            <v>16</v>
          </cell>
          <cell r="AM2193" t="str">
            <v>6</v>
          </cell>
          <cell r="AN2193" t="str">
            <v>96</v>
          </cell>
          <cell r="AO2193" t="str">
            <v>1728</v>
          </cell>
        </row>
        <row r="2194">
          <cell r="D2194" t="str">
            <v>85669-01000-21</v>
          </cell>
          <cell r="E2194" t="str">
            <v>NSUN SPRY SPF50+ 200ML</v>
          </cell>
          <cell r="F2194">
            <v>200</v>
          </cell>
          <cell r="G2194" t="str">
            <v>ML</v>
          </cell>
          <cell r="H2194">
            <v>468.72</v>
          </cell>
          <cell r="I2194" t="str">
            <v>ML</v>
          </cell>
          <cell r="J2194" t="str">
            <v>ST</v>
          </cell>
          <cell r="K2194" t="str">
            <v/>
          </cell>
          <cell r="L2194" t="str">
            <v>6</v>
          </cell>
          <cell r="M2194" t="str">
            <v>18</v>
          </cell>
          <cell r="N2194" t="str">
            <v>4005808856695</v>
          </cell>
          <cell r="O2194" t="str">
            <v>HE</v>
          </cell>
          <cell r="P2194" t="str">
            <v>4005808076208</v>
          </cell>
          <cell r="Q2194" t="str">
            <v>HE</v>
          </cell>
          <cell r="R2194" t="str">
            <v>4005808076215</v>
          </cell>
          <cell r="S2194" t="str">
            <v>HE</v>
          </cell>
          <cell r="T2194">
            <v>63</v>
          </cell>
          <cell r="U2194">
            <v>48</v>
          </cell>
          <cell r="V2194">
            <v>155</v>
          </cell>
          <cell r="W2194" t="str">
            <v>MM</v>
          </cell>
          <cell r="X2194">
            <v>285</v>
          </cell>
          <cell r="Y2194">
            <v>63</v>
          </cell>
          <cell r="Z2194">
            <v>155</v>
          </cell>
          <cell r="AA2194" t="str">
            <v>MM</v>
          </cell>
          <cell r="AB2194">
            <v>290</v>
          </cell>
          <cell r="AC2194">
            <v>197</v>
          </cell>
          <cell r="AD2194">
            <v>164</v>
          </cell>
          <cell r="AE2194" t="str">
            <v>MM</v>
          </cell>
          <cell r="AF2194">
            <v>237</v>
          </cell>
          <cell r="AG2194" t="str">
            <v>G</v>
          </cell>
          <cell r="AH2194">
            <v>1.423</v>
          </cell>
          <cell r="AI2194" t="str">
            <v>KG</v>
          </cell>
          <cell r="AJ2194">
            <v>4.3899999999999997</v>
          </cell>
          <cell r="AK2194" t="str">
            <v>KG</v>
          </cell>
          <cell r="AL2194" t="str">
            <v>16</v>
          </cell>
          <cell r="AM2194" t="str">
            <v>6</v>
          </cell>
          <cell r="AN2194" t="str">
            <v>96</v>
          </cell>
          <cell r="AO2194" t="str">
            <v>1728</v>
          </cell>
        </row>
        <row r="2195">
          <cell r="D2195" t="str">
            <v>85669-04500-16</v>
          </cell>
          <cell r="E2195" t="str">
            <v>NSUN SPY SPF50+ 200ML</v>
          </cell>
          <cell r="F2195">
            <v>200</v>
          </cell>
          <cell r="G2195" t="str">
            <v>ML</v>
          </cell>
          <cell r="H2195">
            <v>458.95499999999998</v>
          </cell>
          <cell r="I2195" t="str">
            <v>ML</v>
          </cell>
          <cell r="J2195" t="str">
            <v>ST</v>
          </cell>
          <cell r="K2195" t="str">
            <v/>
          </cell>
          <cell r="L2195" t="str">
            <v>6</v>
          </cell>
          <cell r="M2195" t="str">
            <v>12</v>
          </cell>
          <cell r="N2195" t="str">
            <v>4005808856695</v>
          </cell>
          <cell r="O2195" t="str">
            <v>HE</v>
          </cell>
          <cell r="P2195" t="str">
            <v>05025970113043</v>
          </cell>
          <cell r="Q2195" t="str">
            <v>IC</v>
          </cell>
          <cell r="R2195" t="str">
            <v>04005805089812</v>
          </cell>
          <cell r="S2195" t="str">
            <v>IC</v>
          </cell>
          <cell r="T2195">
            <v>63</v>
          </cell>
          <cell r="U2195">
            <v>47</v>
          </cell>
          <cell r="V2195">
            <v>155</v>
          </cell>
          <cell r="W2195" t="str">
            <v>MM</v>
          </cell>
          <cell r="X2195">
            <v>285</v>
          </cell>
          <cell r="Y2195">
            <v>63</v>
          </cell>
          <cell r="Z2195">
            <v>155</v>
          </cell>
          <cell r="AA2195" t="str">
            <v>MM</v>
          </cell>
          <cell r="AB2195">
            <v>290</v>
          </cell>
          <cell r="AC2195">
            <v>136</v>
          </cell>
          <cell r="AD2195">
            <v>164</v>
          </cell>
          <cell r="AE2195" t="str">
            <v>MM</v>
          </cell>
          <cell r="AF2195">
            <v>237</v>
          </cell>
          <cell r="AG2195" t="str">
            <v>G</v>
          </cell>
          <cell r="AH2195">
            <v>1.427</v>
          </cell>
          <cell r="AI2195" t="str">
            <v>KG</v>
          </cell>
          <cell r="AJ2195">
            <v>2.9729999999999999</v>
          </cell>
          <cell r="AK2195" t="str">
            <v>KG</v>
          </cell>
          <cell r="AL2195" t="str">
            <v>20</v>
          </cell>
          <cell r="AM2195" t="str">
            <v>6</v>
          </cell>
          <cell r="AN2195" t="str">
            <v>120</v>
          </cell>
          <cell r="AO2195" t="str">
            <v>1440</v>
          </cell>
        </row>
        <row r="2196">
          <cell r="D2196" t="str">
            <v>85669-04500-17</v>
          </cell>
          <cell r="E2196" t="str">
            <v>NSUN SPY SPF50+ 200ML</v>
          </cell>
          <cell r="F2196">
            <v>200</v>
          </cell>
          <cell r="G2196" t="str">
            <v>ML</v>
          </cell>
          <cell r="H2196">
            <v>458.95499999999998</v>
          </cell>
          <cell r="I2196" t="str">
            <v>ML</v>
          </cell>
          <cell r="J2196" t="str">
            <v>ST</v>
          </cell>
          <cell r="K2196" t="str">
            <v/>
          </cell>
          <cell r="L2196" t="str">
            <v>6</v>
          </cell>
          <cell r="M2196" t="str">
            <v>12</v>
          </cell>
          <cell r="N2196" t="str">
            <v>4005808856695</v>
          </cell>
          <cell r="O2196" t="str">
            <v>HE</v>
          </cell>
          <cell r="P2196" t="str">
            <v>05025970113043</v>
          </cell>
          <cell r="Q2196" t="str">
            <v>IC</v>
          </cell>
          <cell r="R2196" t="str">
            <v>04005805089812</v>
          </cell>
          <cell r="S2196" t="str">
            <v>IC</v>
          </cell>
          <cell r="T2196">
            <v>63</v>
          </cell>
          <cell r="U2196">
            <v>47</v>
          </cell>
          <cell r="V2196">
            <v>155</v>
          </cell>
          <cell r="W2196" t="str">
            <v>MM</v>
          </cell>
          <cell r="X2196">
            <v>285</v>
          </cell>
          <cell r="Y2196">
            <v>63</v>
          </cell>
          <cell r="Z2196">
            <v>155</v>
          </cell>
          <cell r="AA2196" t="str">
            <v>MM</v>
          </cell>
          <cell r="AB2196">
            <v>290</v>
          </cell>
          <cell r="AC2196">
            <v>136</v>
          </cell>
          <cell r="AD2196">
            <v>164</v>
          </cell>
          <cell r="AE2196" t="str">
            <v>MM</v>
          </cell>
          <cell r="AF2196">
            <v>237</v>
          </cell>
          <cell r="AG2196" t="str">
            <v>G</v>
          </cell>
          <cell r="AH2196">
            <v>1.427</v>
          </cell>
          <cell r="AI2196" t="str">
            <v>KG</v>
          </cell>
          <cell r="AJ2196">
            <v>2.9729999999999999</v>
          </cell>
          <cell r="AK2196" t="str">
            <v>KG</v>
          </cell>
          <cell r="AL2196" t="str">
            <v>20</v>
          </cell>
          <cell r="AM2196" t="str">
            <v>6</v>
          </cell>
          <cell r="AN2196" t="str">
            <v>120</v>
          </cell>
          <cell r="AO2196" t="str">
            <v>1440</v>
          </cell>
        </row>
        <row r="2197">
          <cell r="D2197" t="str">
            <v>85669-04500-18</v>
          </cell>
          <cell r="E2197" t="str">
            <v>NSUN SPY SPF50+ 200ML</v>
          </cell>
          <cell r="F2197">
            <v>200</v>
          </cell>
          <cell r="G2197" t="str">
            <v>ML</v>
          </cell>
          <cell r="H2197">
            <v>458.95499999999998</v>
          </cell>
          <cell r="I2197" t="str">
            <v>ML</v>
          </cell>
          <cell r="J2197" t="str">
            <v>ST</v>
          </cell>
          <cell r="K2197" t="str">
            <v/>
          </cell>
          <cell r="L2197" t="str">
            <v>6</v>
          </cell>
          <cell r="M2197" t="str">
            <v>12</v>
          </cell>
          <cell r="N2197" t="str">
            <v>4005808856695</v>
          </cell>
          <cell r="O2197" t="str">
            <v>HE</v>
          </cell>
          <cell r="P2197" t="str">
            <v>05025970113043</v>
          </cell>
          <cell r="Q2197" t="str">
            <v>IC</v>
          </cell>
          <cell r="R2197" t="str">
            <v>04005805089812</v>
          </cell>
          <cell r="S2197" t="str">
            <v>IC</v>
          </cell>
          <cell r="T2197">
            <v>63</v>
          </cell>
          <cell r="U2197">
            <v>47</v>
          </cell>
          <cell r="V2197">
            <v>155</v>
          </cell>
          <cell r="W2197" t="str">
            <v>MM</v>
          </cell>
          <cell r="X2197">
            <v>285</v>
          </cell>
          <cell r="Y2197">
            <v>63</v>
          </cell>
          <cell r="Z2197">
            <v>155</v>
          </cell>
          <cell r="AA2197" t="str">
            <v>MM</v>
          </cell>
          <cell r="AB2197">
            <v>290</v>
          </cell>
          <cell r="AC2197">
            <v>136</v>
          </cell>
          <cell r="AD2197">
            <v>164</v>
          </cell>
          <cell r="AE2197" t="str">
            <v>MM</v>
          </cell>
          <cell r="AF2197">
            <v>237</v>
          </cell>
          <cell r="AG2197" t="str">
            <v>G</v>
          </cell>
          <cell r="AH2197">
            <v>1.427</v>
          </cell>
          <cell r="AI2197" t="str">
            <v>KG</v>
          </cell>
          <cell r="AJ2197">
            <v>2.9729999999999999</v>
          </cell>
          <cell r="AK2197" t="str">
            <v>KG</v>
          </cell>
          <cell r="AL2197" t="str">
            <v>20</v>
          </cell>
          <cell r="AM2197" t="str">
            <v>6</v>
          </cell>
          <cell r="AN2197" t="str">
            <v>120</v>
          </cell>
          <cell r="AO2197" t="str">
            <v>1440</v>
          </cell>
        </row>
        <row r="2198">
          <cell r="D2198" t="str">
            <v>85669-04500-19</v>
          </cell>
          <cell r="E2198" t="str">
            <v>NSUN SPY SPF50+ 200ML</v>
          </cell>
          <cell r="F2198">
            <v>200</v>
          </cell>
          <cell r="G2198" t="str">
            <v>ML</v>
          </cell>
          <cell r="H2198">
            <v>458.95499999999998</v>
          </cell>
          <cell r="I2198" t="str">
            <v>ML</v>
          </cell>
          <cell r="J2198" t="str">
            <v>ST</v>
          </cell>
          <cell r="K2198" t="str">
            <v>BDF Surabaya</v>
          </cell>
          <cell r="L2198" t="str">
            <v>6</v>
          </cell>
          <cell r="M2198" t="str">
            <v>12</v>
          </cell>
          <cell r="N2198" t="str">
            <v>4005808856695</v>
          </cell>
          <cell r="O2198" t="str">
            <v>HE</v>
          </cell>
          <cell r="P2198" t="str">
            <v>05025970113043</v>
          </cell>
          <cell r="Q2198" t="str">
            <v>IC</v>
          </cell>
          <cell r="R2198" t="str">
            <v>04005805089812</v>
          </cell>
          <cell r="S2198" t="str">
            <v>IC</v>
          </cell>
          <cell r="T2198">
            <v>63</v>
          </cell>
          <cell r="U2198">
            <v>47</v>
          </cell>
          <cell r="V2198">
            <v>155</v>
          </cell>
          <cell r="W2198" t="str">
            <v>MM</v>
          </cell>
          <cell r="X2198">
            <v>285</v>
          </cell>
          <cell r="Y2198">
            <v>63</v>
          </cell>
          <cell r="Z2198">
            <v>155</v>
          </cell>
          <cell r="AA2198" t="str">
            <v>MM</v>
          </cell>
          <cell r="AB2198">
            <v>290</v>
          </cell>
          <cell r="AC2198">
            <v>136</v>
          </cell>
          <cell r="AD2198">
            <v>164</v>
          </cell>
          <cell r="AE2198" t="str">
            <v>MM</v>
          </cell>
          <cell r="AF2198">
            <v>0.23699999999999999</v>
          </cell>
          <cell r="AG2198" t="str">
            <v>KG</v>
          </cell>
          <cell r="AH2198">
            <v>1.427</v>
          </cell>
          <cell r="AI2198" t="str">
            <v>KG</v>
          </cell>
          <cell r="AJ2198">
            <v>2.9729999999999999</v>
          </cell>
          <cell r="AK2198" t="str">
            <v>KG</v>
          </cell>
          <cell r="AL2198" t="str">
            <v>20</v>
          </cell>
          <cell r="AM2198" t="str">
            <v>6</v>
          </cell>
          <cell r="AN2198" t="str">
            <v>120</v>
          </cell>
          <cell r="AO2198" t="str">
            <v>1440</v>
          </cell>
        </row>
        <row r="2199">
          <cell r="D2199" t="str">
            <v>85733-04800-39</v>
          </cell>
          <cell r="E2199" t="str">
            <v>NBODY WHT CLG_LTS_SRM 180ML</v>
          </cell>
          <cell r="F2199">
            <v>180</v>
          </cell>
          <cell r="G2199" t="str">
            <v>ML</v>
          </cell>
          <cell r="H2199">
            <v>678.75</v>
          </cell>
          <cell r="I2199" t="str">
            <v>ML</v>
          </cell>
          <cell r="J2199" t="str">
            <v>ST</v>
          </cell>
          <cell r="K2199" t="str">
            <v>BDF Surabaya</v>
          </cell>
          <cell r="L2199" t="str">
            <v>3</v>
          </cell>
          <cell r="M2199" t="str">
            <v>24</v>
          </cell>
          <cell r="N2199" t="str">
            <v>8999777015695</v>
          </cell>
          <cell r="O2199" t="str">
            <v>HE</v>
          </cell>
          <cell r="P2199" t="str">
            <v>8999777015701</v>
          </cell>
          <cell r="Q2199" t="str">
            <v>HE</v>
          </cell>
          <cell r="R2199" t="str">
            <v>8999777015718</v>
          </cell>
          <cell r="S2199" t="str">
            <v>HE</v>
          </cell>
          <cell r="T2199">
            <v>75</v>
          </cell>
          <cell r="U2199">
            <v>50</v>
          </cell>
          <cell r="V2199">
            <v>181</v>
          </cell>
          <cell r="W2199" t="str">
            <v>MM</v>
          </cell>
          <cell r="X2199">
            <v>185</v>
          </cell>
          <cell r="Y2199">
            <v>70</v>
          </cell>
          <cell r="Z2199">
            <v>199</v>
          </cell>
          <cell r="AA2199" t="str">
            <v>MM</v>
          </cell>
          <cell r="AB2199">
            <v>382</v>
          </cell>
          <cell r="AC2199">
            <v>297</v>
          </cell>
          <cell r="AD2199">
            <v>221</v>
          </cell>
          <cell r="AE2199" t="str">
            <v>MM</v>
          </cell>
          <cell r="AF2199">
            <v>210.982</v>
          </cell>
          <cell r="AG2199" t="str">
            <v>G</v>
          </cell>
          <cell r="AH2199">
            <v>0.63300000000000001</v>
          </cell>
          <cell r="AI2199" t="str">
            <v>KG</v>
          </cell>
          <cell r="AJ2199">
            <v>5.5090000000000003</v>
          </cell>
          <cell r="AK2199" t="str">
            <v>KG</v>
          </cell>
          <cell r="AL2199" t="str">
            <v>0</v>
          </cell>
          <cell r="AM2199" t="str">
            <v>0</v>
          </cell>
          <cell r="AN2199" t="str">
            <v>0</v>
          </cell>
          <cell r="AO2199" t="str">
            <v>0</v>
          </cell>
        </row>
        <row r="2200">
          <cell r="D2200" t="str">
            <v>85778-01000-15</v>
          </cell>
          <cell r="E2200" t="str">
            <v>NSUN DP_TAN CRN_LTN SPF6 200ML</v>
          </cell>
          <cell r="F2200">
            <v>200</v>
          </cell>
          <cell r="G2200" t="str">
            <v>ML</v>
          </cell>
          <cell r="H2200">
            <v>408.24</v>
          </cell>
          <cell r="I2200" t="str">
            <v>ML</v>
          </cell>
          <cell r="J2200" t="str">
            <v>ST</v>
          </cell>
          <cell r="K2200" t="str">
            <v/>
          </cell>
          <cell r="L2200" t="str">
            <v>6</v>
          </cell>
          <cell r="M2200" t="str">
            <v>12</v>
          </cell>
          <cell r="N2200" t="str">
            <v>4005900114082</v>
          </cell>
          <cell r="O2200" t="str">
            <v>HE</v>
          </cell>
          <cell r="P2200" t="str">
            <v>4005900114099</v>
          </cell>
          <cell r="Q2200" t="str">
            <v>HE</v>
          </cell>
          <cell r="R2200" t="str">
            <v>4005900114105</v>
          </cell>
          <cell r="S2200" t="str">
            <v>HE</v>
          </cell>
          <cell r="T2200">
            <v>63</v>
          </cell>
          <cell r="U2200">
            <v>36</v>
          </cell>
          <cell r="V2200">
            <v>180</v>
          </cell>
          <cell r="W2200" t="str">
            <v>MM</v>
          </cell>
          <cell r="X2200">
            <v>216</v>
          </cell>
          <cell r="Y2200">
            <v>63</v>
          </cell>
          <cell r="Z2200">
            <v>180</v>
          </cell>
          <cell r="AA2200" t="str">
            <v>MM</v>
          </cell>
          <cell r="AB2200">
            <v>234</v>
          </cell>
          <cell r="AC2200">
            <v>135</v>
          </cell>
          <cell r="AD2200">
            <v>186</v>
          </cell>
          <cell r="AE2200" t="str">
            <v>MM</v>
          </cell>
          <cell r="AF2200">
            <v>0.23</v>
          </cell>
          <cell r="AG2200" t="str">
            <v>KG</v>
          </cell>
          <cell r="AH2200">
            <v>1.39</v>
          </cell>
          <cell r="AI2200" t="str">
            <v>KG</v>
          </cell>
          <cell r="AJ2200">
            <v>2.88</v>
          </cell>
          <cell r="AK2200" t="str">
            <v>KG</v>
          </cell>
          <cell r="AL2200" t="str">
            <v>28</v>
          </cell>
          <cell r="AM2200" t="str">
            <v>7</v>
          </cell>
          <cell r="AN2200" t="str">
            <v>196</v>
          </cell>
          <cell r="AO2200" t="str">
            <v>2352</v>
          </cell>
        </row>
        <row r="2201">
          <cell r="D2201" t="str">
            <v>85778-01000-16</v>
          </cell>
          <cell r="E2201" t="str">
            <v>NSUN DP_TAN CRN_LTN SPF6 200ML</v>
          </cell>
          <cell r="F2201">
            <v>200</v>
          </cell>
          <cell r="G2201" t="str">
            <v>ML</v>
          </cell>
          <cell r="H2201">
            <v>408.24</v>
          </cell>
          <cell r="I2201" t="str">
            <v>ML</v>
          </cell>
          <cell r="J2201" t="str">
            <v>ST</v>
          </cell>
          <cell r="K2201" t="str">
            <v/>
          </cell>
          <cell r="L2201" t="str">
            <v>6</v>
          </cell>
          <cell r="M2201" t="str">
            <v>12</v>
          </cell>
          <cell r="N2201" t="str">
            <v>4005900247186</v>
          </cell>
          <cell r="O2201" t="str">
            <v>HE</v>
          </cell>
          <cell r="P2201" t="str">
            <v>4005900247193</v>
          </cell>
          <cell r="Q2201" t="str">
            <v>HE</v>
          </cell>
          <cell r="R2201" t="str">
            <v>4005900247209</v>
          </cell>
          <cell r="S2201" t="str">
            <v>HE</v>
          </cell>
          <cell r="T2201">
            <v>63</v>
          </cell>
          <cell r="U2201">
            <v>36</v>
          </cell>
          <cell r="V2201">
            <v>180</v>
          </cell>
          <cell r="W2201" t="str">
            <v>MM</v>
          </cell>
          <cell r="X2201">
            <v>216</v>
          </cell>
          <cell r="Y2201">
            <v>63</v>
          </cell>
          <cell r="Z2201">
            <v>180</v>
          </cell>
          <cell r="AA2201" t="str">
            <v>MM</v>
          </cell>
          <cell r="AB2201">
            <v>234</v>
          </cell>
          <cell r="AC2201">
            <v>135</v>
          </cell>
          <cell r="AD2201">
            <v>186</v>
          </cell>
          <cell r="AE2201" t="str">
            <v>MM</v>
          </cell>
          <cell r="AF2201">
            <v>0.23</v>
          </cell>
          <cell r="AG2201" t="str">
            <v>KG</v>
          </cell>
          <cell r="AH2201">
            <v>1.39</v>
          </cell>
          <cell r="AI2201" t="str">
            <v>KG</v>
          </cell>
          <cell r="AJ2201">
            <v>2.88</v>
          </cell>
          <cell r="AK2201" t="str">
            <v>KG</v>
          </cell>
          <cell r="AL2201" t="str">
            <v>28</v>
          </cell>
          <cell r="AM2201" t="str">
            <v>5</v>
          </cell>
          <cell r="AN2201" t="str">
            <v>140</v>
          </cell>
          <cell r="AO2201" t="str">
            <v>1680</v>
          </cell>
        </row>
        <row r="2202">
          <cell r="D2202" t="str">
            <v>85778-07400-15</v>
          </cell>
          <cell r="E2202" t="str">
            <v>NSUN DP_TAN CRN_LTN SPF6 200ML</v>
          </cell>
          <cell r="F2202">
            <v>200</v>
          </cell>
          <cell r="G2202" t="str">
            <v>ML</v>
          </cell>
          <cell r="H2202">
            <v>408.24</v>
          </cell>
          <cell r="I2202" t="str">
            <v>ML</v>
          </cell>
          <cell r="J2202" t="str">
            <v>ST</v>
          </cell>
          <cell r="K2202" t="str">
            <v/>
          </cell>
          <cell r="L2202" t="str">
            <v>6</v>
          </cell>
          <cell r="M2202" t="str">
            <v>12</v>
          </cell>
          <cell r="N2202" t="str">
            <v>4005808445905</v>
          </cell>
          <cell r="O2202" t="str">
            <v>HE</v>
          </cell>
          <cell r="P2202" t="str">
            <v>88412300884040</v>
          </cell>
          <cell r="Q2202" t="str">
            <v>IC</v>
          </cell>
          <cell r="R2202" t="str">
            <v>88412300884057</v>
          </cell>
          <cell r="S2202" t="str">
            <v>IC</v>
          </cell>
          <cell r="T2202">
            <v>63</v>
          </cell>
          <cell r="U2202">
            <v>36</v>
          </cell>
          <cell r="V2202">
            <v>180</v>
          </cell>
          <cell r="W2202" t="str">
            <v>MM</v>
          </cell>
          <cell r="X2202">
            <v>216</v>
          </cell>
          <cell r="Y2202">
            <v>63</v>
          </cell>
          <cell r="Z2202">
            <v>180</v>
          </cell>
          <cell r="AA2202" t="str">
            <v>MM</v>
          </cell>
          <cell r="AB2202">
            <v>234</v>
          </cell>
          <cell r="AC2202">
            <v>135</v>
          </cell>
          <cell r="AD2202">
            <v>186</v>
          </cell>
          <cell r="AE2202" t="str">
            <v>MM</v>
          </cell>
          <cell r="AF2202">
            <v>0.23</v>
          </cell>
          <cell r="AG2202" t="str">
            <v>KG</v>
          </cell>
          <cell r="AH2202">
            <v>1.39</v>
          </cell>
          <cell r="AI2202" t="str">
            <v>KG</v>
          </cell>
          <cell r="AJ2202">
            <v>2.88</v>
          </cell>
          <cell r="AK2202" t="str">
            <v>KG</v>
          </cell>
          <cell r="AL2202" t="str">
            <v>28</v>
          </cell>
          <cell r="AM2202" t="str">
            <v>5</v>
          </cell>
          <cell r="AN2202" t="str">
            <v>140</v>
          </cell>
          <cell r="AO2202" t="str">
            <v>1680</v>
          </cell>
        </row>
        <row r="2203">
          <cell r="D2203" t="str">
            <v>85782-04800-10</v>
          </cell>
          <cell r="E2203" t="str">
            <v>NSUN LTN SPF20 100ML</v>
          </cell>
          <cell r="F2203">
            <v>100</v>
          </cell>
          <cell r="G2203" t="str">
            <v>ML</v>
          </cell>
          <cell r="H2203">
            <v>216.38399999999999</v>
          </cell>
          <cell r="I2203" t="str">
            <v>ML</v>
          </cell>
          <cell r="J2203" t="str">
            <v>ST</v>
          </cell>
          <cell r="K2203" t="str">
            <v/>
          </cell>
          <cell r="L2203" t="str">
            <v>6</v>
          </cell>
          <cell r="M2203" t="str">
            <v>48</v>
          </cell>
          <cell r="N2203" t="str">
            <v>8999777857820</v>
          </cell>
          <cell r="O2203" t="str">
            <v>HE</v>
          </cell>
          <cell r="P2203" t="str">
            <v>08999777004057</v>
          </cell>
          <cell r="Q2203" t="str">
            <v>IC</v>
          </cell>
          <cell r="R2203" t="str">
            <v>08999777004064</v>
          </cell>
          <cell r="S2203" t="str">
            <v>IC</v>
          </cell>
          <cell r="T2203">
            <v>46</v>
          </cell>
          <cell r="U2203">
            <v>32</v>
          </cell>
          <cell r="V2203">
            <v>147</v>
          </cell>
          <cell r="W2203" t="str">
            <v>MM</v>
          </cell>
          <cell r="X2203">
            <v>191</v>
          </cell>
          <cell r="Y2203">
            <v>46</v>
          </cell>
          <cell r="Z2203">
            <v>147</v>
          </cell>
          <cell r="AA2203" t="str">
            <v>MM</v>
          </cell>
          <cell r="AB2203">
            <v>382</v>
          </cell>
          <cell r="AC2203">
            <v>228</v>
          </cell>
          <cell r="AD2203">
            <v>172</v>
          </cell>
          <cell r="AE2203" t="str">
            <v>MM</v>
          </cell>
          <cell r="AF2203">
            <v>0.122</v>
          </cell>
          <cell r="AG2203" t="str">
            <v>KG</v>
          </cell>
          <cell r="AH2203">
            <v>0.74399999999999999</v>
          </cell>
          <cell r="AI2203" t="str">
            <v>KG</v>
          </cell>
          <cell r="AJ2203">
            <v>6.2489999999999997</v>
          </cell>
          <cell r="AK2203" t="str">
            <v>KG</v>
          </cell>
          <cell r="AL2203" t="str">
            <v>10</v>
          </cell>
          <cell r="AM2203" t="str">
            <v>7</v>
          </cell>
          <cell r="AN2203" t="str">
            <v>70</v>
          </cell>
          <cell r="AO2203" t="str">
            <v>3360</v>
          </cell>
        </row>
        <row r="2204">
          <cell r="D2204" t="str">
            <v>85782-04800-16</v>
          </cell>
          <cell r="E2204" t="str">
            <v>NSUN LTN SPF20 100ML</v>
          </cell>
          <cell r="F2204">
            <v>100</v>
          </cell>
          <cell r="G2204" t="str">
            <v>ML</v>
          </cell>
          <cell r="H2204">
            <v>262.57</v>
          </cell>
          <cell r="I2204" t="str">
            <v>ML</v>
          </cell>
          <cell r="J2204" t="str">
            <v>ST</v>
          </cell>
          <cell r="K2204" t="str">
            <v>BDF Surabaya</v>
          </cell>
          <cell r="L2204" t="str">
            <v>6</v>
          </cell>
          <cell r="M2204" t="str">
            <v>48</v>
          </cell>
          <cell r="N2204" t="str">
            <v>8999777857820</v>
          </cell>
          <cell r="O2204" t="str">
            <v>HE</v>
          </cell>
          <cell r="P2204" t="str">
            <v>08999777004057</v>
          </cell>
          <cell r="Q2204" t="str">
            <v>IC</v>
          </cell>
          <cell r="R2204" t="str">
            <v>08999777004064</v>
          </cell>
          <cell r="S2204" t="str">
            <v>IC</v>
          </cell>
          <cell r="T2204">
            <v>55</v>
          </cell>
          <cell r="U2204">
            <v>31</v>
          </cell>
          <cell r="V2204">
            <v>154</v>
          </cell>
          <cell r="W2204" t="str">
            <v>MM</v>
          </cell>
          <cell r="X2204">
            <v>185</v>
          </cell>
          <cell r="Y2204">
            <v>55</v>
          </cell>
          <cell r="Z2204">
            <v>154</v>
          </cell>
          <cell r="AA2204" t="str">
            <v>MM</v>
          </cell>
          <cell r="AB2204">
            <v>393</v>
          </cell>
          <cell r="AC2204">
            <v>235</v>
          </cell>
          <cell r="AD2204">
            <v>176</v>
          </cell>
          <cell r="AE2204" t="str">
            <v>MM</v>
          </cell>
          <cell r="AF2204">
            <v>0.11799999999999999</v>
          </cell>
          <cell r="AG2204" t="str">
            <v>KG</v>
          </cell>
          <cell r="AH2204">
            <v>0.71199999999999997</v>
          </cell>
          <cell r="AI2204" t="str">
            <v>KG</v>
          </cell>
          <cell r="AJ2204">
            <v>6</v>
          </cell>
          <cell r="AK2204" t="str">
            <v>KG</v>
          </cell>
          <cell r="AL2204" t="str">
            <v>9</v>
          </cell>
          <cell r="AM2204" t="str">
            <v>7</v>
          </cell>
          <cell r="AN2204" t="str">
            <v>63</v>
          </cell>
          <cell r="AO2204" t="str">
            <v>3024</v>
          </cell>
        </row>
        <row r="2205">
          <cell r="D2205" t="str">
            <v>85783-04800-10</v>
          </cell>
          <cell r="E2205" t="str">
            <v>NSUN LTN SPF30 100ML</v>
          </cell>
          <cell r="F2205">
            <v>100</v>
          </cell>
          <cell r="G2205" t="str">
            <v>ML</v>
          </cell>
          <cell r="H2205">
            <v>216.38399999999999</v>
          </cell>
          <cell r="I2205" t="str">
            <v>ML</v>
          </cell>
          <cell r="J2205" t="str">
            <v>ST</v>
          </cell>
          <cell r="K2205" t="str">
            <v/>
          </cell>
          <cell r="L2205" t="str">
            <v>6</v>
          </cell>
          <cell r="M2205" t="str">
            <v>48</v>
          </cell>
          <cell r="N2205" t="str">
            <v>8999777857837</v>
          </cell>
          <cell r="O2205" t="str">
            <v>HE</v>
          </cell>
          <cell r="P2205" t="str">
            <v>08999777003524</v>
          </cell>
          <cell r="Q2205" t="str">
            <v>IC</v>
          </cell>
          <cell r="R2205" t="str">
            <v>08999777003531</v>
          </cell>
          <cell r="S2205" t="str">
            <v>IC</v>
          </cell>
          <cell r="T2205">
            <v>46</v>
          </cell>
          <cell r="U2205">
            <v>32</v>
          </cell>
          <cell r="V2205">
            <v>147</v>
          </cell>
          <cell r="W2205" t="str">
            <v>MM</v>
          </cell>
          <cell r="X2205">
            <v>191</v>
          </cell>
          <cell r="Y2205">
            <v>46</v>
          </cell>
          <cell r="Z2205">
            <v>147</v>
          </cell>
          <cell r="AA2205" t="str">
            <v>MM</v>
          </cell>
          <cell r="AB2205">
            <v>382</v>
          </cell>
          <cell r="AC2205">
            <v>228</v>
          </cell>
          <cell r="AD2205">
            <v>172</v>
          </cell>
          <cell r="AE2205" t="str">
            <v>MM</v>
          </cell>
          <cell r="AF2205">
            <v>0.123</v>
          </cell>
          <cell r="AG2205" t="str">
            <v>KG</v>
          </cell>
          <cell r="AH2205">
            <v>0.747</v>
          </cell>
          <cell r="AI2205" t="str">
            <v>KG</v>
          </cell>
          <cell r="AJ2205">
            <v>6.2789999999999999</v>
          </cell>
          <cell r="AK2205" t="str">
            <v>KG</v>
          </cell>
          <cell r="AL2205" t="str">
            <v>10</v>
          </cell>
          <cell r="AM2205" t="str">
            <v>7</v>
          </cell>
          <cell r="AN2205" t="str">
            <v>70</v>
          </cell>
          <cell r="AO2205" t="str">
            <v>3360</v>
          </cell>
        </row>
        <row r="2206">
          <cell r="D2206" t="str">
            <v>85783-04800-16</v>
          </cell>
          <cell r="E2206" t="str">
            <v>NSUN LTN SPF30 100ML</v>
          </cell>
          <cell r="F2206">
            <v>100</v>
          </cell>
          <cell r="G2206" t="str">
            <v>ML</v>
          </cell>
          <cell r="H2206">
            <v>262.57</v>
          </cell>
          <cell r="I2206" t="str">
            <v>ML</v>
          </cell>
          <cell r="J2206" t="str">
            <v>ST</v>
          </cell>
          <cell r="K2206" t="str">
            <v>BDF Surabaya</v>
          </cell>
          <cell r="L2206" t="str">
            <v>6</v>
          </cell>
          <cell r="M2206" t="str">
            <v>48</v>
          </cell>
          <cell r="N2206" t="str">
            <v>8999777857837</v>
          </cell>
          <cell r="O2206" t="str">
            <v>HE</v>
          </cell>
          <cell r="P2206" t="str">
            <v>08999777003524</v>
          </cell>
          <cell r="Q2206" t="str">
            <v>IC</v>
          </cell>
          <cell r="R2206" t="str">
            <v>08999777003531</v>
          </cell>
          <cell r="S2206" t="str">
            <v>IC</v>
          </cell>
          <cell r="T2206">
            <v>55</v>
          </cell>
          <cell r="U2206">
            <v>31</v>
          </cell>
          <cell r="V2206">
            <v>154</v>
          </cell>
          <cell r="W2206" t="str">
            <v>MM</v>
          </cell>
          <cell r="X2206">
            <v>185</v>
          </cell>
          <cell r="Y2206">
            <v>55</v>
          </cell>
          <cell r="Z2206">
            <v>154</v>
          </cell>
          <cell r="AA2206" t="str">
            <v>MM</v>
          </cell>
          <cell r="AB2206">
            <v>393</v>
          </cell>
          <cell r="AC2206">
            <v>235</v>
          </cell>
          <cell r="AD2206">
            <v>176</v>
          </cell>
          <cell r="AE2206" t="str">
            <v>MM</v>
          </cell>
          <cell r="AF2206">
            <v>0.11799999999999999</v>
          </cell>
          <cell r="AG2206" t="str">
            <v>KG</v>
          </cell>
          <cell r="AH2206">
            <v>0.71199999999999997</v>
          </cell>
          <cell r="AI2206" t="str">
            <v>KG</v>
          </cell>
          <cell r="AJ2206">
            <v>6</v>
          </cell>
          <cell r="AK2206" t="str">
            <v>KG</v>
          </cell>
          <cell r="AL2206" t="str">
            <v>9</v>
          </cell>
          <cell r="AM2206" t="str">
            <v>7</v>
          </cell>
          <cell r="AN2206" t="str">
            <v>63</v>
          </cell>
          <cell r="AO2206" t="str">
            <v>3024</v>
          </cell>
        </row>
        <row r="2207">
          <cell r="D2207" t="str">
            <v>85784-04800-10</v>
          </cell>
          <cell r="E2207" t="str">
            <v>NSUN LTN SPF50 100ML</v>
          </cell>
          <cell r="F2207">
            <v>100</v>
          </cell>
          <cell r="G2207" t="str">
            <v>ML</v>
          </cell>
          <cell r="H2207">
            <v>216.38399999999999</v>
          </cell>
          <cell r="I2207" t="str">
            <v>ML</v>
          </cell>
          <cell r="J2207" t="str">
            <v>ST</v>
          </cell>
          <cell r="K2207" t="str">
            <v/>
          </cell>
          <cell r="L2207" t="str">
            <v>6</v>
          </cell>
          <cell r="M2207" t="str">
            <v>48</v>
          </cell>
          <cell r="N2207" t="str">
            <v>8999777857844</v>
          </cell>
          <cell r="O2207" t="str">
            <v>HE</v>
          </cell>
          <cell r="P2207" t="str">
            <v>08999777001544</v>
          </cell>
          <cell r="Q2207" t="str">
            <v>IC</v>
          </cell>
          <cell r="R2207" t="str">
            <v>18999777857841</v>
          </cell>
          <cell r="S2207" t="str">
            <v>IC</v>
          </cell>
          <cell r="T2207">
            <v>46</v>
          </cell>
          <cell r="U2207">
            <v>32</v>
          </cell>
          <cell r="V2207">
            <v>147</v>
          </cell>
          <cell r="W2207" t="str">
            <v>MM</v>
          </cell>
          <cell r="X2207">
            <v>191</v>
          </cell>
          <cell r="Y2207">
            <v>46</v>
          </cell>
          <cell r="Z2207">
            <v>147</v>
          </cell>
          <cell r="AA2207" t="str">
            <v>MM</v>
          </cell>
          <cell r="AB2207">
            <v>382</v>
          </cell>
          <cell r="AC2207">
            <v>228</v>
          </cell>
          <cell r="AD2207">
            <v>172</v>
          </cell>
          <cell r="AE2207" t="str">
            <v>MM</v>
          </cell>
          <cell r="AF2207">
            <v>0.127</v>
          </cell>
          <cell r="AG2207" t="str">
            <v>KG</v>
          </cell>
          <cell r="AH2207">
            <v>0.77200000000000002</v>
          </cell>
          <cell r="AI2207" t="str">
            <v>KG</v>
          </cell>
          <cell r="AJ2207">
            <v>6.4720000000000004</v>
          </cell>
          <cell r="AK2207" t="str">
            <v>KG</v>
          </cell>
          <cell r="AL2207" t="str">
            <v>10</v>
          </cell>
          <cell r="AM2207" t="str">
            <v>7</v>
          </cell>
          <cell r="AN2207" t="str">
            <v>70</v>
          </cell>
          <cell r="AO2207" t="str">
            <v>3360</v>
          </cell>
        </row>
        <row r="2208">
          <cell r="D2208" t="str">
            <v>85787-04800-15</v>
          </cell>
          <cell r="E2208" t="str">
            <v>NSUN LTN WHT SPF50 100ML</v>
          </cell>
          <cell r="F2208">
            <v>100</v>
          </cell>
          <cell r="G2208" t="str">
            <v>ML</v>
          </cell>
          <cell r="H2208">
            <v>216.38399999999999</v>
          </cell>
          <cell r="I2208" t="str">
            <v>ML</v>
          </cell>
          <cell r="J2208" t="str">
            <v>ST</v>
          </cell>
          <cell r="K2208" t="str">
            <v/>
          </cell>
          <cell r="L2208" t="str">
            <v>6</v>
          </cell>
          <cell r="M2208" t="str">
            <v>48</v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 t="str">
            <v/>
          </cell>
          <cell r="S2208" t="str">
            <v/>
          </cell>
          <cell r="T2208">
            <v>46</v>
          </cell>
          <cell r="U2208">
            <v>32</v>
          </cell>
          <cell r="V2208">
            <v>147</v>
          </cell>
          <cell r="W2208" t="str">
            <v>MM</v>
          </cell>
          <cell r="X2208">
            <v>191</v>
          </cell>
          <cell r="Y2208">
            <v>46</v>
          </cell>
          <cell r="Z2208">
            <v>147</v>
          </cell>
          <cell r="AA2208" t="str">
            <v>MM</v>
          </cell>
          <cell r="AB2208">
            <v>382</v>
          </cell>
          <cell r="AC2208">
            <v>228</v>
          </cell>
          <cell r="AD2208">
            <v>172</v>
          </cell>
          <cell r="AE2208" t="str">
            <v>MM</v>
          </cell>
          <cell r="AF2208">
            <v>0.127</v>
          </cell>
          <cell r="AG2208" t="str">
            <v>KG</v>
          </cell>
          <cell r="AH2208">
            <v>0.77300000000000002</v>
          </cell>
          <cell r="AI2208" t="str">
            <v>KG</v>
          </cell>
          <cell r="AJ2208">
            <v>6.4829999999999997</v>
          </cell>
          <cell r="AK2208" t="str">
            <v>KG</v>
          </cell>
          <cell r="AL2208" t="str">
            <v>10</v>
          </cell>
          <cell r="AM2208" t="str">
            <v>6</v>
          </cell>
          <cell r="AN2208" t="str">
            <v>60</v>
          </cell>
          <cell r="AO2208" t="str">
            <v>2880</v>
          </cell>
        </row>
        <row r="2209">
          <cell r="D2209" t="str">
            <v>85787-04800-16</v>
          </cell>
          <cell r="E2209" t="str">
            <v>NSUN LTN WHT SPF50 100ML</v>
          </cell>
          <cell r="F2209">
            <v>100</v>
          </cell>
          <cell r="G2209" t="str">
            <v>ML</v>
          </cell>
          <cell r="H2209">
            <v>267.34399999999999</v>
          </cell>
          <cell r="I2209" t="str">
            <v>ML</v>
          </cell>
          <cell r="J2209" t="str">
            <v>ST</v>
          </cell>
          <cell r="K2209" t="str">
            <v>BDF Surabaya</v>
          </cell>
          <cell r="L2209" t="str">
            <v>6</v>
          </cell>
          <cell r="M2209" t="str">
            <v>48</v>
          </cell>
          <cell r="N2209" t="str">
            <v>8999777857875</v>
          </cell>
          <cell r="O2209" t="str">
            <v>HE</v>
          </cell>
          <cell r="P2209" t="str">
            <v>8999777016562</v>
          </cell>
          <cell r="Q2209" t="str">
            <v>HE</v>
          </cell>
          <cell r="R2209" t="str">
            <v>8999777016579</v>
          </cell>
          <cell r="S2209" t="str">
            <v>HE</v>
          </cell>
          <cell r="T2209">
            <v>56</v>
          </cell>
          <cell r="U2209">
            <v>31</v>
          </cell>
          <cell r="V2209">
            <v>154</v>
          </cell>
          <cell r="W2209" t="str">
            <v>MM</v>
          </cell>
          <cell r="X2209">
            <v>191</v>
          </cell>
          <cell r="Y2209">
            <v>56</v>
          </cell>
          <cell r="Z2209">
            <v>154</v>
          </cell>
          <cell r="AA2209" t="str">
            <v>MM</v>
          </cell>
          <cell r="AB2209">
            <v>393</v>
          </cell>
          <cell r="AC2209">
            <v>235</v>
          </cell>
          <cell r="AD2209">
            <v>176</v>
          </cell>
          <cell r="AE2209" t="str">
            <v>MM</v>
          </cell>
          <cell r="AF2209">
            <v>0.127</v>
          </cell>
          <cell r="AG2209" t="str">
            <v>KG</v>
          </cell>
          <cell r="AH2209">
            <v>0.77300000000000002</v>
          </cell>
          <cell r="AI2209" t="str">
            <v>KG</v>
          </cell>
          <cell r="AJ2209">
            <v>6.4829999999999997</v>
          </cell>
          <cell r="AK2209" t="str">
            <v>KG</v>
          </cell>
          <cell r="AL2209" t="str">
            <v>9</v>
          </cell>
          <cell r="AM2209" t="str">
            <v>7</v>
          </cell>
          <cell r="AN2209" t="str">
            <v>63</v>
          </cell>
          <cell r="AO2209" t="str">
            <v>3024</v>
          </cell>
        </row>
        <row r="2210">
          <cell r="D2210" t="str">
            <v>85803-04500-15</v>
          </cell>
          <cell r="E2210" t="str">
            <v>NSUN SPY INV_PRT SPF30 200ML</v>
          </cell>
          <cell r="F2210">
            <v>200</v>
          </cell>
          <cell r="G2210" t="str">
            <v>ML</v>
          </cell>
          <cell r="H2210">
            <v>477.79199999999997</v>
          </cell>
          <cell r="I2210" t="str">
            <v>ML</v>
          </cell>
          <cell r="J2210" t="str">
            <v>ST</v>
          </cell>
          <cell r="K2210" t="str">
            <v/>
          </cell>
          <cell r="L2210" t="str">
            <v>6</v>
          </cell>
          <cell r="M2210" t="str">
            <v>12</v>
          </cell>
          <cell r="N2210" t="str">
            <v>4005808862849</v>
          </cell>
          <cell r="O2210" t="str">
            <v>HE</v>
          </cell>
          <cell r="P2210" t="str">
            <v>04005805012131</v>
          </cell>
          <cell r="Q2210" t="str">
            <v>IC</v>
          </cell>
          <cell r="R2210" t="str">
            <v>04005805012148</v>
          </cell>
          <cell r="S2210" t="str">
            <v>IC</v>
          </cell>
          <cell r="T2210">
            <v>63</v>
          </cell>
          <cell r="U2210">
            <v>48</v>
          </cell>
          <cell r="V2210">
            <v>158</v>
          </cell>
          <cell r="W2210" t="str">
            <v>MM</v>
          </cell>
          <cell r="X2210">
            <v>288</v>
          </cell>
          <cell r="Y2210">
            <v>63</v>
          </cell>
          <cell r="Z2210">
            <v>158</v>
          </cell>
          <cell r="AA2210" t="str">
            <v>MM</v>
          </cell>
          <cell r="AB2210">
            <v>298</v>
          </cell>
          <cell r="AC2210">
            <v>136</v>
          </cell>
          <cell r="AD2210">
            <v>172</v>
          </cell>
          <cell r="AE2210" t="str">
            <v>MM</v>
          </cell>
          <cell r="AF2210">
            <v>210</v>
          </cell>
          <cell r="AG2210" t="str">
            <v>G</v>
          </cell>
          <cell r="AH2210">
            <v>1.26</v>
          </cell>
          <cell r="AI2210" t="str">
            <v>KG</v>
          </cell>
          <cell r="AJ2210">
            <v>2.621</v>
          </cell>
          <cell r="AK2210" t="str">
            <v>KG</v>
          </cell>
          <cell r="AL2210" t="str">
            <v>20</v>
          </cell>
          <cell r="AM2210" t="str">
            <v>6</v>
          </cell>
          <cell r="AN2210" t="str">
            <v>120</v>
          </cell>
          <cell r="AO2210" t="str">
            <v>1440</v>
          </cell>
        </row>
        <row r="2211">
          <cell r="D2211" t="str">
            <v>85803-04500-16</v>
          </cell>
          <cell r="E2211" t="str">
            <v>NSUN SPY INV_PRT SPF30 200ML</v>
          </cell>
          <cell r="F2211">
            <v>200</v>
          </cell>
          <cell r="G2211" t="str">
            <v>ML</v>
          </cell>
          <cell r="H2211">
            <v>477.79199999999997</v>
          </cell>
          <cell r="I2211" t="str">
            <v>ML</v>
          </cell>
          <cell r="J2211" t="str">
            <v>ST</v>
          </cell>
          <cell r="K2211" t="str">
            <v/>
          </cell>
          <cell r="L2211" t="str">
            <v>6</v>
          </cell>
          <cell r="M2211" t="str">
            <v>12</v>
          </cell>
          <cell r="N2211" t="str">
            <v>4005808862849</v>
          </cell>
          <cell r="O2211" t="str">
            <v>HE</v>
          </cell>
          <cell r="P2211" t="str">
            <v>04005805012131</v>
          </cell>
          <cell r="Q2211" t="str">
            <v>IC</v>
          </cell>
          <cell r="R2211" t="str">
            <v>04005805012148</v>
          </cell>
          <cell r="S2211" t="str">
            <v>IC</v>
          </cell>
          <cell r="T2211">
            <v>63</v>
          </cell>
          <cell r="U2211">
            <v>48</v>
          </cell>
          <cell r="V2211">
            <v>158</v>
          </cell>
          <cell r="W2211" t="str">
            <v>MM</v>
          </cell>
          <cell r="X2211">
            <v>288</v>
          </cell>
          <cell r="Y2211">
            <v>63</v>
          </cell>
          <cell r="Z2211">
            <v>158</v>
          </cell>
          <cell r="AA2211" t="str">
            <v>MM</v>
          </cell>
          <cell r="AB2211">
            <v>298</v>
          </cell>
          <cell r="AC2211">
            <v>136</v>
          </cell>
          <cell r="AD2211">
            <v>172</v>
          </cell>
          <cell r="AE2211" t="str">
            <v>MM</v>
          </cell>
          <cell r="AF2211">
            <v>220</v>
          </cell>
          <cell r="AG2211" t="str">
            <v>G</v>
          </cell>
          <cell r="AH2211">
            <v>1.32</v>
          </cell>
          <cell r="AI2211" t="str">
            <v>KG</v>
          </cell>
          <cell r="AJ2211">
            <v>2.742</v>
          </cell>
          <cell r="AK2211" t="str">
            <v>KG</v>
          </cell>
          <cell r="AL2211" t="str">
            <v>20</v>
          </cell>
          <cell r="AM2211" t="str">
            <v>6</v>
          </cell>
          <cell r="AN2211" t="str">
            <v>120</v>
          </cell>
          <cell r="AO2211" t="str">
            <v>1440</v>
          </cell>
        </row>
        <row r="2212">
          <cell r="D2212" t="str">
            <v>85824-04500-15</v>
          </cell>
          <cell r="E2212" t="str">
            <v>NSUN LTN PRTT&amp;BRN SPF20 200ML</v>
          </cell>
          <cell r="F2212">
            <v>200</v>
          </cell>
          <cell r="G2212" t="str">
            <v>ML</v>
          </cell>
          <cell r="H2212">
            <v>408.24</v>
          </cell>
          <cell r="I2212" t="str">
            <v>ML</v>
          </cell>
          <cell r="J2212" t="str">
            <v>ST</v>
          </cell>
          <cell r="K2212" t="str">
            <v/>
          </cell>
          <cell r="L2212" t="str">
            <v>6</v>
          </cell>
          <cell r="M2212" t="str">
            <v>12</v>
          </cell>
          <cell r="N2212" t="str">
            <v>4005808432394</v>
          </cell>
          <cell r="O2212" t="str">
            <v>HE</v>
          </cell>
          <cell r="P2212" t="str">
            <v>04005805017655</v>
          </cell>
          <cell r="Q2212" t="str">
            <v>IC</v>
          </cell>
          <cell r="R2212" t="str">
            <v>04005805017662</v>
          </cell>
          <cell r="S2212" t="str">
            <v>IC</v>
          </cell>
          <cell r="T2212">
            <v>63</v>
          </cell>
          <cell r="U2212">
            <v>36</v>
          </cell>
          <cell r="V2212">
            <v>180</v>
          </cell>
          <cell r="W2212" t="str">
            <v>MM</v>
          </cell>
          <cell r="X2212">
            <v>216</v>
          </cell>
          <cell r="Y2212">
            <v>63</v>
          </cell>
          <cell r="Z2212">
            <v>180</v>
          </cell>
          <cell r="AA2212" t="str">
            <v>MM</v>
          </cell>
          <cell r="AB2212">
            <v>234</v>
          </cell>
          <cell r="AC2212">
            <v>135</v>
          </cell>
          <cell r="AD2212">
            <v>186</v>
          </cell>
          <cell r="AE2212" t="str">
            <v>MM</v>
          </cell>
          <cell r="AF2212">
            <v>0.23</v>
          </cell>
          <cell r="AG2212" t="str">
            <v>KG</v>
          </cell>
          <cell r="AH2212">
            <v>1.39</v>
          </cell>
          <cell r="AI2212" t="str">
            <v>KG</v>
          </cell>
          <cell r="AJ2212">
            <v>2.88</v>
          </cell>
          <cell r="AK2212" t="str">
            <v>KG</v>
          </cell>
          <cell r="AL2212" t="str">
            <v>28</v>
          </cell>
          <cell r="AM2212" t="str">
            <v>5</v>
          </cell>
          <cell r="AN2212" t="str">
            <v>140</v>
          </cell>
          <cell r="AO2212" t="str">
            <v>1680</v>
          </cell>
        </row>
        <row r="2213">
          <cell r="D2213" t="str">
            <v>85824-04500-17</v>
          </cell>
          <cell r="E2213" t="str">
            <v>NSUN LTN PRTT&amp;BRN SPF20 200ML</v>
          </cell>
          <cell r="F2213">
            <v>200</v>
          </cell>
          <cell r="G2213" t="str">
            <v>ML</v>
          </cell>
          <cell r="H2213">
            <v>408.24</v>
          </cell>
          <cell r="I2213" t="str">
            <v>ML</v>
          </cell>
          <cell r="J2213" t="str">
            <v>ST</v>
          </cell>
          <cell r="K2213" t="str">
            <v/>
          </cell>
          <cell r="L2213" t="str">
            <v>6</v>
          </cell>
          <cell r="M2213" t="str">
            <v>12</v>
          </cell>
          <cell r="N2213" t="str">
            <v>4005808432394</v>
          </cell>
          <cell r="O2213" t="str">
            <v>HE</v>
          </cell>
          <cell r="P2213" t="str">
            <v>04005805017655</v>
          </cell>
          <cell r="Q2213" t="str">
            <v>IC</v>
          </cell>
          <cell r="R2213" t="str">
            <v>04005805017662</v>
          </cell>
          <cell r="S2213" t="str">
            <v>IC</v>
          </cell>
          <cell r="T2213">
            <v>63</v>
          </cell>
          <cell r="U2213">
            <v>36</v>
          </cell>
          <cell r="V2213">
            <v>180</v>
          </cell>
          <cell r="W2213" t="str">
            <v>MM</v>
          </cell>
          <cell r="X2213">
            <v>216</v>
          </cell>
          <cell r="Y2213">
            <v>63</v>
          </cell>
          <cell r="Z2213">
            <v>180</v>
          </cell>
          <cell r="AA2213" t="str">
            <v>MM</v>
          </cell>
          <cell r="AB2213">
            <v>234</v>
          </cell>
          <cell r="AC2213">
            <v>135</v>
          </cell>
          <cell r="AD2213">
            <v>186</v>
          </cell>
          <cell r="AE2213" t="str">
            <v>MM</v>
          </cell>
          <cell r="AF2213">
            <v>0.23</v>
          </cell>
          <cell r="AG2213" t="str">
            <v>KG</v>
          </cell>
          <cell r="AH2213">
            <v>1.39</v>
          </cell>
          <cell r="AI2213" t="str">
            <v>KG</v>
          </cell>
          <cell r="AJ2213">
            <v>2.88</v>
          </cell>
          <cell r="AK2213" t="str">
            <v>KG</v>
          </cell>
          <cell r="AL2213" t="str">
            <v>28</v>
          </cell>
          <cell r="AM2213" t="str">
            <v>5</v>
          </cell>
          <cell r="AN2213" t="str">
            <v>140</v>
          </cell>
          <cell r="AO2213" t="str">
            <v>1680</v>
          </cell>
        </row>
        <row r="2214">
          <cell r="D2214" t="str">
            <v>85824-04500-18</v>
          </cell>
          <cell r="E2214" t="str">
            <v>NSUN LTN PRTT&amp;BRN SPF20 200ML</v>
          </cell>
          <cell r="F2214">
            <v>200</v>
          </cell>
          <cell r="G2214" t="str">
            <v>ML</v>
          </cell>
          <cell r="H2214">
            <v>408.24</v>
          </cell>
          <cell r="I2214" t="str">
            <v>ML</v>
          </cell>
          <cell r="J2214" t="str">
            <v>ST</v>
          </cell>
          <cell r="K2214" t="str">
            <v/>
          </cell>
          <cell r="L2214" t="str">
            <v>6</v>
          </cell>
          <cell r="M2214" t="str">
            <v>12</v>
          </cell>
          <cell r="N2214" t="str">
            <v>4005808432394</v>
          </cell>
          <cell r="O2214" t="str">
            <v>HE</v>
          </cell>
          <cell r="P2214" t="str">
            <v>04005805017655</v>
          </cell>
          <cell r="Q2214" t="str">
            <v>IC</v>
          </cell>
          <cell r="R2214" t="str">
            <v>04005805017662</v>
          </cell>
          <cell r="S2214" t="str">
            <v>IC</v>
          </cell>
          <cell r="T2214">
            <v>63</v>
          </cell>
          <cell r="U2214">
            <v>36</v>
          </cell>
          <cell r="V2214">
            <v>180</v>
          </cell>
          <cell r="W2214" t="str">
            <v>MM</v>
          </cell>
          <cell r="X2214">
            <v>216</v>
          </cell>
          <cell r="Y2214">
            <v>63</v>
          </cell>
          <cell r="Z2214">
            <v>180</v>
          </cell>
          <cell r="AA2214" t="str">
            <v>MM</v>
          </cell>
          <cell r="AB2214">
            <v>234</v>
          </cell>
          <cell r="AC2214">
            <v>135</v>
          </cell>
          <cell r="AD2214">
            <v>186</v>
          </cell>
          <cell r="AE2214" t="str">
            <v>MM</v>
          </cell>
          <cell r="AF2214">
            <v>0.23</v>
          </cell>
          <cell r="AG2214" t="str">
            <v>KG</v>
          </cell>
          <cell r="AH2214">
            <v>1.39</v>
          </cell>
          <cell r="AI2214" t="str">
            <v>KG</v>
          </cell>
          <cell r="AJ2214">
            <v>2.88</v>
          </cell>
          <cell r="AK2214" t="str">
            <v>KG</v>
          </cell>
          <cell r="AL2214" t="str">
            <v>28</v>
          </cell>
          <cell r="AM2214" t="str">
            <v>5</v>
          </cell>
          <cell r="AN2214" t="str">
            <v>140</v>
          </cell>
          <cell r="AO2214" t="str">
            <v>1680</v>
          </cell>
        </row>
        <row r="2215">
          <cell r="D2215" t="str">
            <v>85824-05100-20</v>
          </cell>
          <cell r="E2215" t="str">
            <v>NSUN LTN PRTT&amp;BRN SPF20 200ML</v>
          </cell>
          <cell r="F2215">
            <v>200</v>
          </cell>
          <cell r="G2215" t="str">
            <v>ML</v>
          </cell>
          <cell r="H2215">
            <v>408.24</v>
          </cell>
          <cell r="I2215" t="str">
            <v>ML</v>
          </cell>
          <cell r="J2215" t="str">
            <v>ST</v>
          </cell>
          <cell r="K2215" t="str">
            <v>BDF Surabaya</v>
          </cell>
          <cell r="L2215" t="str">
            <v>6</v>
          </cell>
          <cell r="M2215" t="str">
            <v>12</v>
          </cell>
          <cell r="N2215" t="str">
            <v>4005900132246</v>
          </cell>
          <cell r="O2215" t="str">
            <v>HE</v>
          </cell>
          <cell r="P2215" t="str">
            <v>4005900132253</v>
          </cell>
          <cell r="Q2215" t="str">
            <v>HE</v>
          </cell>
          <cell r="R2215" t="str">
            <v>17319470075761</v>
          </cell>
          <cell r="S2215" t="str">
            <v>IC</v>
          </cell>
          <cell r="T2215">
            <v>63</v>
          </cell>
          <cell r="U2215">
            <v>36</v>
          </cell>
          <cell r="V2215">
            <v>180</v>
          </cell>
          <cell r="W2215" t="str">
            <v>MM</v>
          </cell>
          <cell r="X2215">
            <v>216</v>
          </cell>
          <cell r="Y2215">
            <v>63</v>
          </cell>
          <cell r="Z2215">
            <v>180</v>
          </cell>
          <cell r="AA2215" t="str">
            <v>MM</v>
          </cell>
          <cell r="AB2215">
            <v>234</v>
          </cell>
          <cell r="AC2215">
            <v>135</v>
          </cell>
          <cell r="AD2215">
            <v>186</v>
          </cell>
          <cell r="AE2215" t="str">
            <v>MM</v>
          </cell>
          <cell r="AF2215">
            <v>230</v>
          </cell>
          <cell r="AG2215" t="str">
            <v>G</v>
          </cell>
          <cell r="AH2215">
            <v>1.39</v>
          </cell>
          <cell r="AI2215" t="str">
            <v>KG</v>
          </cell>
          <cell r="AJ2215">
            <v>2.88</v>
          </cell>
          <cell r="AK2215" t="str">
            <v>KG</v>
          </cell>
          <cell r="AL2215" t="str">
            <v>28</v>
          </cell>
          <cell r="AM2215" t="str">
            <v>5</v>
          </cell>
          <cell r="AN2215" t="str">
            <v>140</v>
          </cell>
          <cell r="AO2215" t="str">
            <v>1680</v>
          </cell>
        </row>
        <row r="2216">
          <cell r="D2216" t="str">
            <v>85824-06400-19</v>
          </cell>
          <cell r="E2216" t="str">
            <v>NSUN LTN PRTT&amp;BRN SPF20 200ML</v>
          </cell>
          <cell r="F2216">
            <v>200</v>
          </cell>
          <cell r="G2216" t="str">
            <v>ML</v>
          </cell>
          <cell r="H2216">
            <v>408.24</v>
          </cell>
          <cell r="I2216" t="str">
            <v>ML</v>
          </cell>
          <cell r="J2216" t="str">
            <v>ST</v>
          </cell>
          <cell r="K2216" t="str">
            <v/>
          </cell>
          <cell r="L2216" t="str">
            <v>6</v>
          </cell>
          <cell r="M2216" t="str">
            <v>12</v>
          </cell>
          <cell r="N2216" t="str">
            <v>4005900113320</v>
          </cell>
          <cell r="O2216" t="str">
            <v>HE</v>
          </cell>
          <cell r="P2216" t="str">
            <v>4005900113337</v>
          </cell>
          <cell r="Q2216" t="str">
            <v>HE</v>
          </cell>
          <cell r="R2216" t="str">
            <v>4005900113344</v>
          </cell>
          <cell r="S2216" t="str">
            <v>HE</v>
          </cell>
          <cell r="T2216">
            <v>63</v>
          </cell>
          <cell r="U2216">
            <v>36</v>
          </cell>
          <cell r="V2216">
            <v>180</v>
          </cell>
          <cell r="W2216" t="str">
            <v>MM</v>
          </cell>
          <cell r="X2216">
            <v>216</v>
          </cell>
          <cell r="Y2216">
            <v>63</v>
          </cell>
          <cell r="Z2216">
            <v>180</v>
          </cell>
          <cell r="AA2216" t="str">
            <v>MM</v>
          </cell>
          <cell r="AB2216">
            <v>234</v>
          </cell>
          <cell r="AC2216">
            <v>135</v>
          </cell>
          <cell r="AD2216">
            <v>186</v>
          </cell>
          <cell r="AE2216" t="str">
            <v>MM</v>
          </cell>
          <cell r="AF2216">
            <v>0.23</v>
          </cell>
          <cell r="AG2216" t="str">
            <v>KG</v>
          </cell>
          <cell r="AH2216">
            <v>1.39</v>
          </cell>
          <cell r="AI2216" t="str">
            <v>KG</v>
          </cell>
          <cell r="AJ2216">
            <v>2.88</v>
          </cell>
          <cell r="AK2216" t="str">
            <v>KG</v>
          </cell>
          <cell r="AL2216" t="str">
            <v>28</v>
          </cell>
          <cell r="AM2216" t="str">
            <v>5</v>
          </cell>
          <cell r="AN2216" t="str">
            <v>140</v>
          </cell>
          <cell r="AO2216" t="str">
            <v>1680</v>
          </cell>
        </row>
        <row r="2217">
          <cell r="D2217" t="str">
            <v>85824-07000-19</v>
          </cell>
          <cell r="E2217" t="str">
            <v>NSUN LTN PRTT&amp;BRN SPF20 200ML</v>
          </cell>
          <cell r="F2217">
            <v>200</v>
          </cell>
          <cell r="G2217" t="str">
            <v>ML</v>
          </cell>
          <cell r="H2217">
            <v>408.24</v>
          </cell>
          <cell r="I2217" t="str">
            <v>ML</v>
          </cell>
          <cell r="J2217" t="str">
            <v>ST</v>
          </cell>
          <cell r="K2217" t="str">
            <v>BDF Surabaya</v>
          </cell>
          <cell r="L2217" t="str">
            <v>6</v>
          </cell>
          <cell r="M2217" t="str">
            <v>12</v>
          </cell>
          <cell r="N2217" t="str">
            <v>4005808432912</v>
          </cell>
          <cell r="O2217" t="str">
            <v>HE</v>
          </cell>
          <cell r="P2217" t="str">
            <v>4005808432929</v>
          </cell>
          <cell r="Q2217" t="str">
            <v>HE</v>
          </cell>
          <cell r="R2217" t="str">
            <v>4005808432936</v>
          </cell>
          <cell r="S2217" t="str">
            <v>HE</v>
          </cell>
          <cell r="T2217">
            <v>63</v>
          </cell>
          <cell r="U2217">
            <v>36</v>
          </cell>
          <cell r="V2217">
            <v>180</v>
          </cell>
          <cell r="W2217" t="str">
            <v>MM</v>
          </cell>
          <cell r="X2217">
            <v>216</v>
          </cell>
          <cell r="Y2217">
            <v>63</v>
          </cell>
          <cell r="Z2217">
            <v>180</v>
          </cell>
          <cell r="AA2217" t="str">
            <v>MM</v>
          </cell>
          <cell r="AB2217">
            <v>234</v>
          </cell>
          <cell r="AC2217">
            <v>135</v>
          </cell>
          <cell r="AD2217">
            <v>186</v>
          </cell>
          <cell r="AE2217" t="str">
            <v>MM</v>
          </cell>
          <cell r="AF2217">
            <v>0.23</v>
          </cell>
          <cell r="AG2217" t="str">
            <v>KG</v>
          </cell>
          <cell r="AH2217">
            <v>1.39</v>
          </cell>
          <cell r="AI2217" t="str">
            <v>KG</v>
          </cell>
          <cell r="AJ2217">
            <v>2.88</v>
          </cell>
          <cell r="AK2217" t="str">
            <v>KG</v>
          </cell>
          <cell r="AL2217" t="str">
            <v>28</v>
          </cell>
          <cell r="AM2217" t="str">
            <v>5</v>
          </cell>
          <cell r="AN2217" t="str">
            <v>140</v>
          </cell>
          <cell r="AO2217" t="str">
            <v>1680</v>
          </cell>
        </row>
        <row r="2218">
          <cell r="D2218" t="str">
            <v>85847-01000-19</v>
          </cell>
          <cell r="E2218" t="str">
            <v>NSUN KDS SNS_SPY SPF50+ 200ML</v>
          </cell>
          <cell r="F2218">
            <v>200</v>
          </cell>
          <cell r="G2218" t="str">
            <v>ML</v>
          </cell>
          <cell r="H2218">
            <v>458.95499999999998</v>
          </cell>
          <cell r="I2218" t="str">
            <v>ML</v>
          </cell>
          <cell r="J2218" t="str">
            <v>ST</v>
          </cell>
          <cell r="K2218" t="str">
            <v>BDF Surabaya</v>
          </cell>
          <cell r="L2218" t="str">
            <v>6</v>
          </cell>
          <cell r="M2218" t="str">
            <v>12</v>
          </cell>
          <cell r="N2218" t="str">
            <v>4005900595591</v>
          </cell>
          <cell r="O2218" t="str">
            <v>HE</v>
          </cell>
          <cell r="P2218" t="str">
            <v>4005900595607</v>
          </cell>
          <cell r="Q2218" t="str">
            <v>HE</v>
          </cell>
          <cell r="R2218" t="str">
            <v>4005900595614</v>
          </cell>
          <cell r="S2218" t="str">
            <v>HE</v>
          </cell>
          <cell r="T2218">
            <v>63</v>
          </cell>
          <cell r="U2218">
            <v>47</v>
          </cell>
          <cell r="V2218">
            <v>155</v>
          </cell>
          <cell r="W2218" t="str">
            <v>MM</v>
          </cell>
          <cell r="X2218">
            <v>285</v>
          </cell>
          <cell r="Y2218">
            <v>63</v>
          </cell>
          <cell r="Z2218">
            <v>155</v>
          </cell>
          <cell r="AA2218" t="str">
            <v>MM</v>
          </cell>
          <cell r="AB2218">
            <v>290</v>
          </cell>
          <cell r="AC2218">
            <v>136</v>
          </cell>
          <cell r="AD2218">
            <v>164</v>
          </cell>
          <cell r="AE2218" t="str">
            <v>MM</v>
          </cell>
          <cell r="AF2218">
            <v>0.23699999999999999</v>
          </cell>
          <cell r="AG2218" t="str">
            <v>KG</v>
          </cell>
          <cell r="AH2218">
            <v>1.427</v>
          </cell>
          <cell r="AI2218" t="str">
            <v>KG</v>
          </cell>
          <cell r="AJ2218">
            <v>2.9729999999999999</v>
          </cell>
          <cell r="AK2218" t="str">
            <v>KG</v>
          </cell>
          <cell r="AL2218" t="str">
            <v>20</v>
          </cell>
          <cell r="AM2218" t="str">
            <v>6</v>
          </cell>
          <cell r="AN2218" t="str">
            <v>120</v>
          </cell>
          <cell r="AO2218" t="str">
            <v>1440</v>
          </cell>
        </row>
        <row r="2219">
          <cell r="D2219" t="str">
            <v>85847-04500-20</v>
          </cell>
          <cell r="E2219" t="str">
            <v>NSUN KDS SNS_SPY SPF50+ 200ML</v>
          </cell>
          <cell r="F2219">
            <v>200</v>
          </cell>
          <cell r="G2219" t="str">
            <v>ML</v>
          </cell>
          <cell r="H2219">
            <v>468.72</v>
          </cell>
          <cell r="I2219" t="str">
            <v>ML</v>
          </cell>
          <cell r="J2219" t="str">
            <v>ST</v>
          </cell>
          <cell r="K2219" t="str">
            <v>BDF Surabaya</v>
          </cell>
          <cell r="L2219" t="str">
            <v>6</v>
          </cell>
          <cell r="M2219" t="str">
            <v>12</v>
          </cell>
          <cell r="N2219" t="str">
            <v>4005900600202</v>
          </cell>
          <cell r="O2219" t="str">
            <v>HE</v>
          </cell>
          <cell r="P2219" t="str">
            <v>04005805254586</v>
          </cell>
          <cell r="Q2219" t="str">
            <v>IC</v>
          </cell>
          <cell r="R2219" t="str">
            <v>04005805254593</v>
          </cell>
          <cell r="S2219" t="str">
            <v>IC</v>
          </cell>
          <cell r="T2219">
            <v>63</v>
          </cell>
          <cell r="U2219">
            <v>48</v>
          </cell>
          <cell r="V2219">
            <v>155</v>
          </cell>
          <cell r="W2219" t="str">
            <v>MM</v>
          </cell>
          <cell r="X2219">
            <v>285</v>
          </cell>
          <cell r="Y2219">
            <v>63</v>
          </cell>
          <cell r="Z2219">
            <v>155</v>
          </cell>
          <cell r="AA2219" t="str">
            <v>MM</v>
          </cell>
          <cell r="AB2219">
            <v>290</v>
          </cell>
          <cell r="AC2219">
            <v>136</v>
          </cell>
          <cell r="AD2219">
            <v>164</v>
          </cell>
          <cell r="AE2219" t="str">
            <v>MM</v>
          </cell>
          <cell r="AF2219">
            <v>235</v>
          </cell>
          <cell r="AG2219" t="str">
            <v>G</v>
          </cell>
          <cell r="AH2219">
            <v>1.413</v>
          </cell>
          <cell r="AI2219" t="str">
            <v>KG</v>
          </cell>
          <cell r="AJ2219">
            <v>2.9289999999999998</v>
          </cell>
          <cell r="AK2219" t="str">
            <v>KG</v>
          </cell>
          <cell r="AL2219" t="str">
            <v>20</v>
          </cell>
          <cell r="AM2219" t="str">
            <v>6</v>
          </cell>
          <cell r="AN2219" t="str">
            <v>120</v>
          </cell>
          <cell r="AO2219" t="str">
            <v>1440</v>
          </cell>
        </row>
        <row r="2220">
          <cell r="D2220" t="str">
            <v>85847-04501-21</v>
          </cell>
          <cell r="E2220" t="str">
            <v>NSUN KDS SNS_SPY SPF50+ 200ML</v>
          </cell>
          <cell r="F2220">
            <v>200</v>
          </cell>
          <cell r="G2220" t="str">
            <v>ML</v>
          </cell>
          <cell r="H2220">
            <v>468.72</v>
          </cell>
          <cell r="I2220" t="str">
            <v>ML</v>
          </cell>
          <cell r="J2220" t="str">
            <v>ST</v>
          </cell>
          <cell r="K2220" t="str">
            <v/>
          </cell>
          <cell r="L2220" t="str">
            <v>6</v>
          </cell>
          <cell r="M2220" t="str">
            <v>12</v>
          </cell>
          <cell r="N2220" t="str">
            <v>4005900600202</v>
          </cell>
          <cell r="O2220" t="str">
            <v>HE</v>
          </cell>
          <cell r="P2220" t="str">
            <v>04005805254586</v>
          </cell>
          <cell r="Q2220" t="str">
            <v>IC</v>
          </cell>
          <cell r="R2220" t="str">
            <v>04005805254593</v>
          </cell>
          <cell r="S2220" t="str">
            <v>IC</v>
          </cell>
          <cell r="T2220">
            <v>63</v>
          </cell>
          <cell r="U2220">
            <v>48</v>
          </cell>
          <cell r="V2220">
            <v>155</v>
          </cell>
          <cell r="W2220" t="str">
            <v>MM</v>
          </cell>
          <cell r="X2220">
            <v>285</v>
          </cell>
          <cell r="Y2220">
            <v>63</v>
          </cell>
          <cell r="Z2220">
            <v>155</v>
          </cell>
          <cell r="AA2220" t="str">
            <v>MM</v>
          </cell>
          <cell r="AB2220">
            <v>290</v>
          </cell>
          <cell r="AC2220">
            <v>136</v>
          </cell>
          <cell r="AD2220">
            <v>164</v>
          </cell>
          <cell r="AE2220" t="str">
            <v>MM</v>
          </cell>
          <cell r="AF2220">
            <v>233</v>
          </cell>
          <cell r="AG2220" t="str">
            <v>G</v>
          </cell>
          <cell r="AH2220">
            <v>1.403</v>
          </cell>
          <cell r="AI2220" t="str">
            <v>KG</v>
          </cell>
          <cell r="AJ2220">
            <v>2.9249999999999998</v>
          </cell>
          <cell r="AK2220" t="str">
            <v>KG</v>
          </cell>
          <cell r="AL2220" t="str">
            <v>20</v>
          </cell>
          <cell r="AM2220" t="str">
            <v>6</v>
          </cell>
          <cell r="AN2220" t="str">
            <v>120</v>
          </cell>
          <cell r="AO2220" t="str">
            <v>1440</v>
          </cell>
        </row>
        <row r="2221">
          <cell r="D2221" t="str">
            <v>85847-07000-19</v>
          </cell>
          <cell r="E2221" t="str">
            <v>NSUN KDS SNS_SPY SPF50+ 200ML</v>
          </cell>
          <cell r="F2221">
            <v>200</v>
          </cell>
          <cell r="G2221" t="str">
            <v>ML</v>
          </cell>
          <cell r="H2221">
            <v>458.95499999999998</v>
          </cell>
          <cell r="I2221" t="str">
            <v>ML</v>
          </cell>
          <cell r="J2221" t="str">
            <v>ST</v>
          </cell>
          <cell r="K2221" t="str">
            <v/>
          </cell>
          <cell r="L2221" t="str">
            <v>6</v>
          </cell>
          <cell r="M2221" t="str">
            <v>12</v>
          </cell>
          <cell r="N2221" t="str">
            <v>4005808649433</v>
          </cell>
          <cell r="O2221" t="str">
            <v>HE</v>
          </cell>
          <cell r="P2221" t="str">
            <v>4005808649440</v>
          </cell>
          <cell r="Q2221" t="str">
            <v>HE</v>
          </cell>
          <cell r="R2221" t="str">
            <v>4005808649457</v>
          </cell>
          <cell r="S2221" t="str">
            <v>HE</v>
          </cell>
          <cell r="T2221">
            <v>63</v>
          </cell>
          <cell r="U2221">
            <v>47</v>
          </cell>
          <cell r="V2221">
            <v>155</v>
          </cell>
          <cell r="W2221" t="str">
            <v>MM</v>
          </cell>
          <cell r="X2221">
            <v>285</v>
          </cell>
          <cell r="Y2221">
            <v>63</v>
          </cell>
          <cell r="Z2221">
            <v>155</v>
          </cell>
          <cell r="AA2221" t="str">
            <v>MM</v>
          </cell>
          <cell r="AB2221">
            <v>290</v>
          </cell>
          <cell r="AC2221">
            <v>136</v>
          </cell>
          <cell r="AD2221">
            <v>164</v>
          </cell>
          <cell r="AE2221" t="str">
            <v>MM</v>
          </cell>
          <cell r="AF2221">
            <v>0.23699999999999999</v>
          </cell>
          <cell r="AG2221" t="str">
            <v>KG</v>
          </cell>
          <cell r="AH2221">
            <v>1.427</v>
          </cell>
          <cell r="AI2221" t="str">
            <v>KG</v>
          </cell>
          <cell r="AJ2221">
            <v>2.9729999999999999</v>
          </cell>
          <cell r="AK2221" t="str">
            <v>KG</v>
          </cell>
          <cell r="AL2221" t="str">
            <v>20</v>
          </cell>
          <cell r="AM2221" t="str">
            <v>6</v>
          </cell>
          <cell r="AN2221" t="str">
            <v>120</v>
          </cell>
          <cell r="AO2221" t="str">
            <v>1440</v>
          </cell>
        </row>
        <row r="2222">
          <cell r="D2222" t="str">
            <v>85860-04500-15</v>
          </cell>
          <cell r="E2222" t="str">
            <v>NSUN SPY INV_PRT SPF50 200ML</v>
          </cell>
          <cell r="F2222">
            <v>200</v>
          </cell>
          <cell r="G2222" t="str">
            <v>ML</v>
          </cell>
          <cell r="H2222">
            <v>477.79199999999997</v>
          </cell>
          <cell r="I2222" t="str">
            <v>ML</v>
          </cell>
          <cell r="J2222" t="str">
            <v>ST</v>
          </cell>
          <cell r="K2222" t="str">
            <v/>
          </cell>
          <cell r="L2222" t="str">
            <v>6</v>
          </cell>
          <cell r="M2222" t="str">
            <v>12</v>
          </cell>
          <cell r="N2222" t="str">
            <v>4005808862832</v>
          </cell>
          <cell r="O2222" t="str">
            <v>HE</v>
          </cell>
          <cell r="P2222" t="str">
            <v>04005805012117</v>
          </cell>
          <cell r="Q2222" t="str">
            <v>IC</v>
          </cell>
          <cell r="R2222" t="str">
            <v>04005805012124</v>
          </cell>
          <cell r="S2222" t="str">
            <v>IC</v>
          </cell>
          <cell r="T2222">
            <v>63</v>
          </cell>
          <cell r="U2222">
            <v>48</v>
          </cell>
          <cell r="V2222">
            <v>158</v>
          </cell>
          <cell r="W2222" t="str">
            <v>MM</v>
          </cell>
          <cell r="X2222">
            <v>288</v>
          </cell>
          <cell r="Y2222">
            <v>63</v>
          </cell>
          <cell r="Z2222">
            <v>158</v>
          </cell>
          <cell r="AA2222" t="str">
            <v>MM</v>
          </cell>
          <cell r="AB2222">
            <v>298</v>
          </cell>
          <cell r="AC2222">
            <v>136</v>
          </cell>
          <cell r="AD2222">
            <v>172</v>
          </cell>
          <cell r="AE2222" t="str">
            <v>MM</v>
          </cell>
          <cell r="AF2222">
            <v>210</v>
          </cell>
          <cell r="AG2222" t="str">
            <v>G</v>
          </cell>
          <cell r="AH2222">
            <v>1.26</v>
          </cell>
          <cell r="AI2222" t="str">
            <v>KG</v>
          </cell>
          <cell r="AJ2222">
            <v>2.621</v>
          </cell>
          <cell r="AK2222" t="str">
            <v>KG</v>
          </cell>
          <cell r="AL2222" t="str">
            <v>20</v>
          </cell>
          <cell r="AM2222" t="str">
            <v>6</v>
          </cell>
          <cell r="AN2222" t="str">
            <v>120</v>
          </cell>
          <cell r="AO2222" t="str">
            <v>1440</v>
          </cell>
        </row>
        <row r="2223">
          <cell r="D2223" t="str">
            <v>85860-04500-16</v>
          </cell>
          <cell r="E2223" t="str">
            <v>NSUN SPY INV_PRT SPF50 200ML</v>
          </cell>
          <cell r="F2223">
            <v>200</v>
          </cell>
          <cell r="G2223" t="str">
            <v>ML</v>
          </cell>
          <cell r="H2223">
            <v>468.72</v>
          </cell>
          <cell r="I2223" t="str">
            <v>ML</v>
          </cell>
          <cell r="J2223" t="str">
            <v>ST</v>
          </cell>
          <cell r="K2223" t="str">
            <v/>
          </cell>
          <cell r="L2223" t="str">
            <v>6</v>
          </cell>
          <cell r="M2223" t="str">
            <v>12</v>
          </cell>
          <cell r="N2223" t="str">
            <v>4005808862832</v>
          </cell>
          <cell r="O2223" t="str">
            <v>HE</v>
          </cell>
          <cell r="P2223" t="str">
            <v>04005805012117</v>
          </cell>
          <cell r="Q2223" t="str">
            <v>IC</v>
          </cell>
          <cell r="R2223" t="str">
            <v>04005805012124</v>
          </cell>
          <cell r="S2223" t="str">
            <v>IC</v>
          </cell>
          <cell r="T2223">
            <v>63</v>
          </cell>
          <cell r="U2223">
            <v>48</v>
          </cell>
          <cell r="V2223">
            <v>155</v>
          </cell>
          <cell r="W2223" t="str">
            <v>MM</v>
          </cell>
          <cell r="X2223">
            <v>288</v>
          </cell>
          <cell r="Y2223">
            <v>63</v>
          </cell>
          <cell r="Z2223">
            <v>155</v>
          </cell>
          <cell r="AA2223" t="str">
            <v>MM</v>
          </cell>
          <cell r="AB2223">
            <v>298</v>
          </cell>
          <cell r="AC2223">
            <v>136</v>
          </cell>
          <cell r="AD2223">
            <v>172</v>
          </cell>
          <cell r="AE2223" t="str">
            <v>MM</v>
          </cell>
          <cell r="AF2223">
            <v>237</v>
          </cell>
          <cell r="AG2223" t="str">
            <v>G</v>
          </cell>
          <cell r="AH2223">
            <v>1.4219999999999999</v>
          </cell>
          <cell r="AI2223" t="str">
            <v>KG</v>
          </cell>
          <cell r="AJ2223">
            <v>2.9409999999999998</v>
          </cell>
          <cell r="AK2223" t="str">
            <v>KG</v>
          </cell>
          <cell r="AL2223" t="str">
            <v>20</v>
          </cell>
          <cell r="AM2223" t="str">
            <v>6</v>
          </cell>
          <cell r="AN2223" t="str">
            <v>120</v>
          </cell>
          <cell r="AO2223" t="str">
            <v>1440</v>
          </cell>
        </row>
        <row r="2224">
          <cell r="D2224" t="str">
            <v>85860-04500-17</v>
          </cell>
          <cell r="E2224" t="str">
            <v>NSUN SPY INV_PRT SPF50 200ML</v>
          </cell>
          <cell r="F2224">
            <v>200</v>
          </cell>
          <cell r="G2224" t="str">
            <v>ML</v>
          </cell>
          <cell r="H2224">
            <v>477.79199999999997</v>
          </cell>
          <cell r="I2224" t="str">
            <v>ML</v>
          </cell>
          <cell r="J2224" t="str">
            <v>ST</v>
          </cell>
          <cell r="K2224" t="str">
            <v/>
          </cell>
          <cell r="L2224" t="str">
            <v>6</v>
          </cell>
          <cell r="M2224" t="str">
            <v>12</v>
          </cell>
          <cell r="N2224" t="str">
            <v>4005808862832</v>
          </cell>
          <cell r="O2224" t="str">
            <v>HE</v>
          </cell>
          <cell r="P2224" t="str">
            <v>04005805012117</v>
          </cell>
          <cell r="Q2224" t="str">
            <v>IC</v>
          </cell>
          <cell r="R2224" t="str">
            <v>04005805012124</v>
          </cell>
          <cell r="S2224" t="str">
            <v>IC</v>
          </cell>
          <cell r="T2224">
            <v>63</v>
          </cell>
          <cell r="U2224">
            <v>48</v>
          </cell>
          <cell r="V2224">
            <v>158</v>
          </cell>
          <cell r="W2224" t="str">
            <v>MM</v>
          </cell>
          <cell r="X2224">
            <v>288</v>
          </cell>
          <cell r="Y2224">
            <v>63</v>
          </cell>
          <cell r="Z2224">
            <v>158</v>
          </cell>
          <cell r="AA2224" t="str">
            <v>MM</v>
          </cell>
          <cell r="AB2224">
            <v>300</v>
          </cell>
          <cell r="AC2224">
            <v>135</v>
          </cell>
          <cell r="AD2224">
            <v>167</v>
          </cell>
          <cell r="AE2224" t="str">
            <v>MM</v>
          </cell>
          <cell r="AF2224">
            <v>220</v>
          </cell>
          <cell r="AG2224" t="str">
            <v>G</v>
          </cell>
          <cell r="AH2224">
            <v>1.32</v>
          </cell>
          <cell r="AI2224" t="str">
            <v>KG</v>
          </cell>
          <cell r="AJ2224">
            <v>2.742</v>
          </cell>
          <cell r="AK2224" t="str">
            <v>KG</v>
          </cell>
          <cell r="AL2224" t="str">
            <v>20</v>
          </cell>
          <cell r="AM2224" t="str">
            <v>6</v>
          </cell>
          <cell r="AN2224" t="str">
            <v>120</v>
          </cell>
          <cell r="AO2224" t="str">
            <v>1440</v>
          </cell>
        </row>
        <row r="2225">
          <cell r="D2225" t="str">
            <v>85860-04500-18</v>
          </cell>
          <cell r="E2225" t="str">
            <v>NSUN SPY INV_PRT SPF50 200ML</v>
          </cell>
          <cell r="F2225">
            <v>200</v>
          </cell>
          <cell r="G2225" t="str">
            <v>ML</v>
          </cell>
          <cell r="H2225">
            <v>477.79199999999997</v>
          </cell>
          <cell r="I2225" t="str">
            <v>ML</v>
          </cell>
          <cell r="J2225" t="str">
            <v>ST</v>
          </cell>
          <cell r="K2225" t="str">
            <v/>
          </cell>
          <cell r="L2225" t="str">
            <v>6</v>
          </cell>
          <cell r="M2225" t="str">
            <v>12</v>
          </cell>
          <cell r="N2225" t="str">
            <v>4005808862832</v>
          </cell>
          <cell r="O2225" t="str">
            <v>HE</v>
          </cell>
          <cell r="P2225" t="str">
            <v>04005805012117</v>
          </cell>
          <cell r="Q2225" t="str">
            <v>IC</v>
          </cell>
          <cell r="R2225" t="str">
            <v>04005805012124</v>
          </cell>
          <cell r="S2225" t="str">
            <v>IC</v>
          </cell>
          <cell r="T2225">
            <v>63</v>
          </cell>
          <cell r="U2225">
            <v>48</v>
          </cell>
          <cell r="V2225">
            <v>158</v>
          </cell>
          <cell r="W2225" t="str">
            <v>MM</v>
          </cell>
          <cell r="X2225">
            <v>288</v>
          </cell>
          <cell r="Y2225">
            <v>63</v>
          </cell>
          <cell r="Z2225">
            <v>158</v>
          </cell>
          <cell r="AA2225" t="str">
            <v>MM</v>
          </cell>
          <cell r="AB2225">
            <v>300</v>
          </cell>
          <cell r="AC2225">
            <v>135</v>
          </cell>
          <cell r="AD2225">
            <v>167</v>
          </cell>
          <cell r="AE2225" t="str">
            <v>MM</v>
          </cell>
          <cell r="AF2225">
            <v>220</v>
          </cell>
          <cell r="AG2225" t="str">
            <v>G</v>
          </cell>
          <cell r="AH2225">
            <v>1.32</v>
          </cell>
          <cell r="AI2225" t="str">
            <v>KG</v>
          </cell>
          <cell r="AJ2225">
            <v>2.742</v>
          </cell>
          <cell r="AK2225" t="str">
            <v>KG</v>
          </cell>
          <cell r="AL2225" t="str">
            <v>20</v>
          </cell>
          <cell r="AM2225" t="str">
            <v>6</v>
          </cell>
          <cell r="AN2225" t="str">
            <v>120</v>
          </cell>
          <cell r="AO2225" t="str">
            <v>1440</v>
          </cell>
        </row>
        <row r="2226">
          <cell r="D2226" t="str">
            <v>85860-04500-19</v>
          </cell>
          <cell r="E2226" t="str">
            <v>NSUN SPY INV_PRT SPF50 200ML</v>
          </cell>
          <cell r="F2226">
            <v>200</v>
          </cell>
          <cell r="G2226" t="str">
            <v>ML</v>
          </cell>
          <cell r="H2226">
            <v>477.79199999999997</v>
          </cell>
          <cell r="I2226" t="str">
            <v>ML</v>
          </cell>
          <cell r="J2226" t="str">
            <v>ST</v>
          </cell>
          <cell r="K2226" t="str">
            <v>BDF Surabaya</v>
          </cell>
          <cell r="L2226" t="str">
            <v>6</v>
          </cell>
          <cell r="M2226" t="str">
            <v>12</v>
          </cell>
          <cell r="N2226" t="str">
            <v>4005808862832</v>
          </cell>
          <cell r="O2226" t="str">
            <v>HE</v>
          </cell>
          <cell r="P2226" t="str">
            <v>04005805012117</v>
          </cell>
          <cell r="Q2226" t="str">
            <v>IC</v>
          </cell>
          <cell r="R2226" t="str">
            <v>04005805012124</v>
          </cell>
          <cell r="S2226" t="str">
            <v>IC</v>
          </cell>
          <cell r="T2226">
            <v>63</v>
          </cell>
          <cell r="U2226">
            <v>48</v>
          </cell>
          <cell r="V2226">
            <v>158</v>
          </cell>
          <cell r="W2226" t="str">
            <v>MM</v>
          </cell>
          <cell r="X2226">
            <v>288</v>
          </cell>
          <cell r="Y2226">
            <v>63</v>
          </cell>
          <cell r="Z2226">
            <v>158</v>
          </cell>
          <cell r="AA2226" t="str">
            <v>MM</v>
          </cell>
          <cell r="AB2226">
            <v>300</v>
          </cell>
          <cell r="AC2226">
            <v>135</v>
          </cell>
          <cell r="AD2226">
            <v>167</v>
          </cell>
          <cell r="AE2226" t="str">
            <v>MM</v>
          </cell>
          <cell r="AF2226">
            <v>220</v>
          </cell>
          <cell r="AG2226" t="str">
            <v>G</v>
          </cell>
          <cell r="AH2226">
            <v>1.32</v>
          </cell>
          <cell r="AI2226" t="str">
            <v>KG</v>
          </cell>
          <cell r="AJ2226">
            <v>2.742</v>
          </cell>
          <cell r="AK2226" t="str">
            <v>KG</v>
          </cell>
          <cell r="AL2226" t="str">
            <v>20</v>
          </cell>
          <cell r="AM2226" t="str">
            <v>6</v>
          </cell>
          <cell r="AN2226" t="str">
            <v>120</v>
          </cell>
          <cell r="AO2226" t="str">
            <v>1440</v>
          </cell>
        </row>
        <row r="2227">
          <cell r="D2227" t="str">
            <v>85860-04500-20</v>
          </cell>
          <cell r="E2227" t="str">
            <v>NSUN SPY INV_PRT SPF50 200ML</v>
          </cell>
          <cell r="F2227">
            <v>200</v>
          </cell>
          <cell r="G2227" t="str">
            <v>ML</v>
          </cell>
          <cell r="H2227">
            <v>477.79199999999997</v>
          </cell>
          <cell r="I2227" t="str">
            <v>ML</v>
          </cell>
          <cell r="J2227" t="str">
            <v>ST</v>
          </cell>
          <cell r="K2227" t="str">
            <v>BDF Surabaya</v>
          </cell>
          <cell r="L2227" t="str">
            <v>6</v>
          </cell>
          <cell r="M2227" t="str">
            <v>12</v>
          </cell>
          <cell r="N2227" t="str">
            <v>4005900695826</v>
          </cell>
          <cell r="O2227" t="str">
            <v>HE</v>
          </cell>
          <cell r="P2227" t="str">
            <v>04005805283555</v>
          </cell>
          <cell r="Q2227" t="str">
            <v>IC</v>
          </cell>
          <cell r="R2227" t="str">
            <v>04005805283562</v>
          </cell>
          <cell r="S2227" t="str">
            <v>IC</v>
          </cell>
          <cell r="T2227">
            <v>63</v>
          </cell>
          <cell r="U2227">
            <v>48</v>
          </cell>
          <cell r="V2227">
            <v>158</v>
          </cell>
          <cell r="W2227" t="str">
            <v>MM</v>
          </cell>
          <cell r="X2227">
            <v>288</v>
          </cell>
          <cell r="Y2227">
            <v>63</v>
          </cell>
          <cell r="Z2227">
            <v>158</v>
          </cell>
          <cell r="AA2227" t="str">
            <v>MM</v>
          </cell>
          <cell r="AB2227">
            <v>300</v>
          </cell>
          <cell r="AC2227">
            <v>135</v>
          </cell>
          <cell r="AD2227">
            <v>167</v>
          </cell>
          <cell r="AE2227" t="str">
            <v>MM</v>
          </cell>
          <cell r="AF2227">
            <v>220</v>
          </cell>
          <cell r="AG2227" t="str">
            <v>G</v>
          </cell>
          <cell r="AH2227">
            <v>1.32</v>
          </cell>
          <cell r="AI2227" t="str">
            <v>KG</v>
          </cell>
          <cell r="AJ2227">
            <v>2.742</v>
          </cell>
          <cell r="AK2227" t="str">
            <v>KG</v>
          </cell>
          <cell r="AL2227" t="str">
            <v>20</v>
          </cell>
          <cell r="AM2227" t="str">
            <v>6</v>
          </cell>
          <cell r="AN2227" t="str">
            <v>120</v>
          </cell>
          <cell r="AO2227" t="str">
            <v>1440</v>
          </cell>
        </row>
        <row r="2228">
          <cell r="D2228" t="str">
            <v>85860-04500-21</v>
          </cell>
          <cell r="E2228" t="str">
            <v>NSUN SPRY INV_PRT SPF50 200ML</v>
          </cell>
          <cell r="F2228">
            <v>200</v>
          </cell>
          <cell r="G2228" t="str">
            <v>ML</v>
          </cell>
          <cell r="H2228">
            <v>477.79199999999997</v>
          </cell>
          <cell r="I2228" t="str">
            <v>ML</v>
          </cell>
          <cell r="J2228" t="str">
            <v>ST</v>
          </cell>
          <cell r="K2228" t="str">
            <v/>
          </cell>
          <cell r="L2228" t="str">
            <v>6</v>
          </cell>
          <cell r="M2228" t="str">
            <v>12</v>
          </cell>
          <cell r="N2228" t="str">
            <v>4005900695826</v>
          </cell>
          <cell r="O2228" t="str">
            <v>HE</v>
          </cell>
          <cell r="P2228" t="str">
            <v>04005805283555</v>
          </cell>
          <cell r="Q2228" t="str">
            <v>IC</v>
          </cell>
          <cell r="R2228" t="str">
            <v>04005805283562</v>
          </cell>
          <cell r="S2228" t="str">
            <v>IC</v>
          </cell>
          <cell r="T2228">
            <v>63</v>
          </cell>
          <cell r="U2228">
            <v>48</v>
          </cell>
          <cell r="V2228">
            <v>158</v>
          </cell>
          <cell r="W2228" t="str">
            <v>MM</v>
          </cell>
          <cell r="X2228">
            <v>288</v>
          </cell>
          <cell r="Y2228">
            <v>63</v>
          </cell>
          <cell r="Z2228">
            <v>158</v>
          </cell>
          <cell r="AA2228" t="str">
            <v>MM</v>
          </cell>
          <cell r="AB2228">
            <v>300</v>
          </cell>
          <cell r="AC2228">
            <v>135</v>
          </cell>
          <cell r="AD2228">
            <v>167</v>
          </cell>
          <cell r="AE2228" t="str">
            <v>MM</v>
          </cell>
          <cell r="AF2228">
            <v>220</v>
          </cell>
          <cell r="AG2228" t="str">
            <v>G</v>
          </cell>
          <cell r="AH2228">
            <v>1.32</v>
          </cell>
          <cell r="AI2228" t="str">
            <v>KG</v>
          </cell>
          <cell r="AJ2228">
            <v>2.742</v>
          </cell>
          <cell r="AK2228" t="str">
            <v>KG</v>
          </cell>
          <cell r="AL2228" t="str">
            <v>20</v>
          </cell>
          <cell r="AM2228" t="str">
            <v>6</v>
          </cell>
          <cell r="AN2228" t="str">
            <v>120</v>
          </cell>
          <cell r="AO2228" t="str">
            <v>1440</v>
          </cell>
        </row>
        <row r="2229">
          <cell r="D2229" t="str">
            <v>85968-04800-26</v>
          </cell>
          <cell r="E2229" t="str">
            <v>NDEO PWD_RLL_ON WHT 50ML</v>
          </cell>
          <cell r="F2229">
            <v>50</v>
          </cell>
          <cell r="G2229" t="str">
            <v>ML</v>
          </cell>
          <cell r="H2229">
            <v>184.91</v>
          </cell>
          <cell r="I2229" t="str">
            <v>ML</v>
          </cell>
          <cell r="J2229" t="str">
            <v>ST</v>
          </cell>
          <cell r="K2229" t="str">
            <v/>
          </cell>
          <cell r="L2229" t="str">
            <v>0</v>
          </cell>
          <cell r="M2229" t="str">
            <v>24</v>
          </cell>
          <cell r="N2229" t="str">
            <v>8999777009281</v>
          </cell>
          <cell r="O2229" t="str">
            <v>HE</v>
          </cell>
          <cell r="P2229" t="str">
            <v/>
          </cell>
          <cell r="Q2229" t="str">
            <v/>
          </cell>
          <cell r="R2229" t="str">
            <v>8999777009298</v>
          </cell>
          <cell r="S2229" t="str">
            <v>HE</v>
          </cell>
          <cell r="T2229">
            <v>41</v>
          </cell>
          <cell r="U2229">
            <v>41</v>
          </cell>
          <cell r="V2229">
            <v>110</v>
          </cell>
          <cell r="W2229" t="str">
            <v>MM</v>
          </cell>
          <cell r="X2229">
            <v>0</v>
          </cell>
          <cell r="Y2229">
            <v>0</v>
          </cell>
          <cell r="Z2229">
            <v>0</v>
          </cell>
          <cell r="AA2229" t="str">
            <v/>
          </cell>
          <cell r="AB2229">
            <v>250</v>
          </cell>
          <cell r="AC2229">
            <v>163</v>
          </cell>
          <cell r="AD2229">
            <v>112</v>
          </cell>
          <cell r="AE2229" t="str">
            <v>MM</v>
          </cell>
          <cell r="AF2229">
            <v>151.005</v>
          </cell>
          <cell r="AG2229" t="str">
            <v>G</v>
          </cell>
          <cell r="AH2229">
            <v>0</v>
          </cell>
          <cell r="AI2229" t="str">
            <v/>
          </cell>
          <cell r="AJ2229">
            <v>3.7749999999999999</v>
          </cell>
          <cell r="AK2229" t="str">
            <v>KG</v>
          </cell>
          <cell r="AL2229" t="str">
            <v>19</v>
          </cell>
          <cell r="AM2229" t="str">
            <v>8</v>
          </cell>
          <cell r="AN2229" t="str">
            <v>152</v>
          </cell>
          <cell r="AO2229" t="str">
            <v>3648</v>
          </cell>
        </row>
        <row r="2230">
          <cell r="D2230" t="str">
            <v>85969-04800-26</v>
          </cell>
          <cell r="E2230" t="str">
            <v>NDEO PWD_RLL_ON WHT 25ML</v>
          </cell>
          <cell r="F2230">
            <v>25</v>
          </cell>
          <cell r="G2230" t="str">
            <v>ML</v>
          </cell>
          <cell r="H2230">
            <v>123.21</v>
          </cell>
          <cell r="I2230" t="str">
            <v>ML</v>
          </cell>
          <cell r="J2230" t="str">
            <v>ST</v>
          </cell>
          <cell r="K2230" t="str">
            <v>BDF Surabaya</v>
          </cell>
          <cell r="L2230" t="str">
            <v>0</v>
          </cell>
          <cell r="M2230" t="str">
            <v>30</v>
          </cell>
          <cell r="N2230" t="str">
            <v>8999777009267</v>
          </cell>
          <cell r="O2230" t="str">
            <v>HE</v>
          </cell>
          <cell r="P2230" t="str">
            <v/>
          </cell>
          <cell r="Q2230" t="str">
            <v/>
          </cell>
          <cell r="R2230" t="str">
            <v>8999777009274</v>
          </cell>
          <cell r="S2230" t="str">
            <v>HE</v>
          </cell>
          <cell r="T2230">
            <v>37</v>
          </cell>
          <cell r="U2230">
            <v>37</v>
          </cell>
          <cell r="V2230">
            <v>90</v>
          </cell>
          <cell r="W2230" t="str">
            <v>MM</v>
          </cell>
          <cell r="X2230">
            <v>0</v>
          </cell>
          <cell r="Y2230">
            <v>0</v>
          </cell>
          <cell r="Z2230">
            <v>0</v>
          </cell>
          <cell r="AA2230" t="str">
            <v/>
          </cell>
          <cell r="AB2230">
            <v>232</v>
          </cell>
          <cell r="AC2230">
            <v>188</v>
          </cell>
          <cell r="AD2230">
            <v>94</v>
          </cell>
          <cell r="AE2230" t="str">
            <v>MM</v>
          </cell>
          <cell r="AF2230">
            <v>106.783</v>
          </cell>
          <cell r="AG2230" t="str">
            <v>G</v>
          </cell>
          <cell r="AH2230">
            <v>0</v>
          </cell>
          <cell r="AI2230" t="str">
            <v/>
          </cell>
          <cell r="AJ2230">
            <v>3.3879999999999999</v>
          </cell>
          <cell r="AK2230" t="str">
            <v>KG</v>
          </cell>
          <cell r="AL2230" t="str">
            <v>19</v>
          </cell>
          <cell r="AM2230" t="str">
            <v>10</v>
          </cell>
          <cell r="AN2230" t="str">
            <v>190</v>
          </cell>
          <cell r="AO2230" t="str">
            <v>5700</v>
          </cell>
        </row>
        <row r="2231">
          <cell r="D2231" t="str">
            <v>85970-04800-28</v>
          </cell>
          <cell r="E2231" t="str">
            <v>NDEO RLL-ON INV_BLC&amp;WHT_FRS_ML 50ML</v>
          </cell>
          <cell r="F2231">
            <v>50</v>
          </cell>
          <cell r="G2231" t="str">
            <v>ML</v>
          </cell>
          <cell r="H2231">
            <v>184.91</v>
          </cell>
          <cell r="I2231" t="str">
            <v>ML</v>
          </cell>
          <cell r="J2231" t="str">
            <v>ST</v>
          </cell>
          <cell r="K2231" t="str">
            <v>BDF Surabaya</v>
          </cell>
          <cell r="L2231" t="str">
            <v>0</v>
          </cell>
          <cell r="M2231" t="str">
            <v>24</v>
          </cell>
          <cell r="N2231" t="str">
            <v>8999777010881</v>
          </cell>
          <cell r="O2231" t="str">
            <v>HE</v>
          </cell>
          <cell r="P2231" t="str">
            <v/>
          </cell>
          <cell r="Q2231" t="str">
            <v/>
          </cell>
          <cell r="R2231" t="str">
            <v>8999777011444</v>
          </cell>
          <cell r="S2231" t="str">
            <v>HE</v>
          </cell>
          <cell r="T2231">
            <v>41</v>
          </cell>
          <cell r="U2231">
            <v>41</v>
          </cell>
          <cell r="V2231">
            <v>110</v>
          </cell>
          <cell r="W2231" t="str">
            <v>MM</v>
          </cell>
          <cell r="X2231">
            <v>0</v>
          </cell>
          <cell r="Y2231">
            <v>0</v>
          </cell>
          <cell r="Z2231">
            <v>0</v>
          </cell>
          <cell r="AA2231" t="str">
            <v/>
          </cell>
          <cell r="AB2231">
            <v>258</v>
          </cell>
          <cell r="AC2231">
            <v>171</v>
          </cell>
          <cell r="AD2231">
            <v>128</v>
          </cell>
          <cell r="AE2231" t="str">
            <v>MM</v>
          </cell>
          <cell r="AF2231">
            <v>154</v>
          </cell>
          <cell r="AG2231" t="str">
            <v>G</v>
          </cell>
          <cell r="AH2231">
            <v>0</v>
          </cell>
          <cell r="AI2231" t="str">
            <v/>
          </cell>
          <cell r="AJ2231">
            <v>3.85</v>
          </cell>
          <cell r="AK2231" t="str">
            <v>KG</v>
          </cell>
          <cell r="AL2231" t="str">
            <v>19</v>
          </cell>
          <cell r="AM2231" t="str">
            <v>8</v>
          </cell>
          <cell r="AN2231" t="str">
            <v>152</v>
          </cell>
          <cell r="AO2231" t="str">
            <v>3648</v>
          </cell>
        </row>
        <row r="2232">
          <cell r="D2232" t="str">
            <v>85972-04800-27</v>
          </cell>
          <cell r="E2232" t="str">
            <v>NDEO RLL-ON INV_BLC&amp;WHT_FRS_ML 25ML</v>
          </cell>
          <cell r="F2232">
            <v>25</v>
          </cell>
          <cell r="G2232" t="str">
            <v>ML</v>
          </cell>
          <cell r="H2232">
            <v>123.21</v>
          </cell>
          <cell r="I2232" t="str">
            <v>ML</v>
          </cell>
          <cell r="J2232" t="str">
            <v>ST</v>
          </cell>
          <cell r="K2232" t="str">
            <v>BDF Surabaya</v>
          </cell>
          <cell r="L2232" t="str">
            <v>6</v>
          </cell>
          <cell r="M2232" t="str">
            <v>30</v>
          </cell>
          <cell r="N2232" t="str">
            <v>8999777010911</v>
          </cell>
          <cell r="O2232" t="str">
            <v>HE</v>
          </cell>
          <cell r="P2232" t="str">
            <v>8999777010928</v>
          </cell>
          <cell r="Q2232" t="str">
            <v>HE</v>
          </cell>
          <cell r="R2232" t="str">
            <v>8999777010935</v>
          </cell>
          <cell r="S2232" t="str">
            <v>HE</v>
          </cell>
          <cell r="T2232">
            <v>37</v>
          </cell>
          <cell r="U2232">
            <v>37</v>
          </cell>
          <cell r="V2232">
            <v>90</v>
          </cell>
          <cell r="W2232" t="str">
            <v>MM</v>
          </cell>
          <cell r="X2232">
            <v>111</v>
          </cell>
          <cell r="Y2232">
            <v>74</v>
          </cell>
          <cell r="Z2232">
            <v>90</v>
          </cell>
          <cell r="AA2232" t="str">
            <v>MM</v>
          </cell>
          <cell r="AB2232">
            <v>235</v>
          </cell>
          <cell r="AC2232">
            <v>197</v>
          </cell>
          <cell r="AD2232">
            <v>111</v>
          </cell>
          <cell r="AE2232" t="str">
            <v>MM</v>
          </cell>
          <cell r="AF2232">
            <v>106</v>
          </cell>
          <cell r="AG2232" t="str">
            <v>G</v>
          </cell>
          <cell r="AH2232">
            <v>0.63800000000000001</v>
          </cell>
          <cell r="AI2232" t="str">
            <v>KG</v>
          </cell>
          <cell r="AJ2232">
            <v>3.335</v>
          </cell>
          <cell r="AK2232" t="str">
            <v>KG</v>
          </cell>
          <cell r="AL2232" t="str">
            <v>17</v>
          </cell>
          <cell r="AM2232" t="str">
            <v>8</v>
          </cell>
          <cell r="AN2232" t="str">
            <v>136</v>
          </cell>
          <cell r="AO2232" t="str">
            <v>4080</v>
          </cell>
        </row>
        <row r="2233">
          <cell r="D2233" t="str">
            <v>85972-04800-28</v>
          </cell>
          <cell r="E2233" t="str">
            <v>NDEO RLL-ON INV_BLC&amp;WHT_FRS_ML 25ML</v>
          </cell>
          <cell r="F2233">
            <v>25</v>
          </cell>
          <cell r="G2233" t="str">
            <v>ML</v>
          </cell>
          <cell r="H2233">
            <v>123.21</v>
          </cell>
          <cell r="I2233" t="str">
            <v>ML</v>
          </cell>
          <cell r="J2233" t="str">
            <v>ST</v>
          </cell>
          <cell r="K2233" t="str">
            <v/>
          </cell>
          <cell r="L2233" t="str">
            <v>0</v>
          </cell>
          <cell r="M2233" t="str">
            <v>30</v>
          </cell>
          <cell r="N2233" t="str">
            <v>8999777010911</v>
          </cell>
          <cell r="O2233" t="str">
            <v>HE</v>
          </cell>
          <cell r="P2233" t="str">
            <v/>
          </cell>
          <cell r="Q2233" t="str">
            <v/>
          </cell>
          <cell r="R2233" t="str">
            <v>8999777011437</v>
          </cell>
          <cell r="S2233" t="str">
            <v>HE</v>
          </cell>
          <cell r="T2233">
            <v>37</v>
          </cell>
          <cell r="U2233">
            <v>37</v>
          </cell>
          <cell r="V2233">
            <v>90</v>
          </cell>
          <cell r="W2233" t="str">
            <v>MM</v>
          </cell>
          <cell r="X2233">
            <v>0</v>
          </cell>
          <cell r="Y2233">
            <v>0</v>
          </cell>
          <cell r="Z2233">
            <v>0</v>
          </cell>
          <cell r="AA2233" t="str">
            <v/>
          </cell>
          <cell r="AB2233">
            <v>240</v>
          </cell>
          <cell r="AC2233">
            <v>196</v>
          </cell>
          <cell r="AD2233">
            <v>110</v>
          </cell>
          <cell r="AE2233" t="str">
            <v>MM</v>
          </cell>
          <cell r="AF2233">
            <v>108.343</v>
          </cell>
          <cell r="AG2233" t="str">
            <v>G</v>
          </cell>
          <cell r="AH2233">
            <v>0</v>
          </cell>
          <cell r="AI2233" t="str">
            <v/>
          </cell>
          <cell r="AJ2233">
            <v>3.4340000000000002</v>
          </cell>
          <cell r="AK2233" t="str">
            <v>KG</v>
          </cell>
          <cell r="AL2233" t="str">
            <v>19</v>
          </cell>
          <cell r="AM2233" t="str">
            <v>10</v>
          </cell>
          <cell r="AN2233" t="str">
            <v>190</v>
          </cell>
          <cell r="AO2233" t="str">
            <v>5700</v>
          </cell>
        </row>
        <row r="2234">
          <cell r="D2234" t="str">
            <v>85972-04810-28</v>
          </cell>
          <cell r="E2234" t="str">
            <v>NDEO RLL-ON INV_BLC&amp;WHT_FRS_ML 25ML</v>
          </cell>
          <cell r="F2234">
            <v>25</v>
          </cell>
          <cell r="G2234" t="str">
            <v>ML</v>
          </cell>
          <cell r="H2234">
            <v>123.21</v>
          </cell>
          <cell r="I2234" t="str">
            <v>ML</v>
          </cell>
          <cell r="J2234" t="str">
            <v>ST</v>
          </cell>
          <cell r="K2234" t="str">
            <v>BDF Surabaya</v>
          </cell>
          <cell r="L2234" t="str">
            <v>0</v>
          </cell>
          <cell r="M2234" t="str">
            <v>30</v>
          </cell>
          <cell r="N2234" t="str">
            <v>8999777010911</v>
          </cell>
          <cell r="O2234" t="str">
            <v>HE</v>
          </cell>
          <cell r="P2234" t="str">
            <v/>
          </cell>
          <cell r="Q2234" t="str">
            <v/>
          </cell>
          <cell r="R2234" t="str">
            <v>8999777011437</v>
          </cell>
          <cell r="S2234" t="str">
            <v>HE</v>
          </cell>
          <cell r="T2234">
            <v>37</v>
          </cell>
          <cell r="U2234">
            <v>37</v>
          </cell>
          <cell r="V2234">
            <v>90</v>
          </cell>
          <cell r="W2234" t="str">
            <v>MM</v>
          </cell>
          <cell r="X2234">
            <v>0</v>
          </cell>
          <cell r="Y2234">
            <v>0</v>
          </cell>
          <cell r="Z2234">
            <v>0</v>
          </cell>
          <cell r="AA2234" t="str">
            <v/>
          </cell>
          <cell r="AB2234">
            <v>240</v>
          </cell>
          <cell r="AC2234">
            <v>196</v>
          </cell>
          <cell r="AD2234">
            <v>110</v>
          </cell>
          <cell r="AE2234" t="str">
            <v>MM</v>
          </cell>
          <cell r="AF2234">
            <v>0.108</v>
          </cell>
          <cell r="AG2234" t="str">
            <v>KG</v>
          </cell>
          <cell r="AH2234">
            <v>0</v>
          </cell>
          <cell r="AI2234" t="str">
            <v/>
          </cell>
          <cell r="AJ2234">
            <v>3.4409999999999998</v>
          </cell>
          <cell r="AK2234" t="str">
            <v>KG</v>
          </cell>
          <cell r="AL2234" t="str">
            <v>19</v>
          </cell>
          <cell r="AM2234" t="str">
            <v>10</v>
          </cell>
          <cell r="AN2234" t="str">
            <v>190</v>
          </cell>
          <cell r="AO2234" t="str">
            <v>5700</v>
          </cell>
        </row>
        <row r="2235">
          <cell r="D2235" t="str">
            <v>85974-04800-28</v>
          </cell>
          <cell r="E2235" t="str">
            <v>NDEO SPY INV_BLC&amp;WHT_FRS_ML 150ML</v>
          </cell>
          <cell r="F2235">
            <v>150</v>
          </cell>
          <cell r="G2235" t="str">
            <v>ML</v>
          </cell>
          <cell r="H2235">
            <v>338.17500000000001</v>
          </cell>
          <cell r="I2235" t="str">
            <v>ML</v>
          </cell>
          <cell r="J2235" t="str">
            <v>ST</v>
          </cell>
          <cell r="K2235" t="str">
            <v>BDF Surabaya</v>
          </cell>
          <cell r="L2235" t="str">
            <v>6</v>
          </cell>
          <cell r="M2235" t="str">
            <v>12</v>
          </cell>
          <cell r="N2235" t="str">
            <v>8999777010942</v>
          </cell>
          <cell r="O2235" t="str">
            <v>HE</v>
          </cell>
          <cell r="P2235" t="str">
            <v>8999777010959</v>
          </cell>
          <cell r="Q2235" t="str">
            <v>HE</v>
          </cell>
          <cell r="R2235" t="str">
            <v>8999777010966</v>
          </cell>
          <cell r="S2235" t="str">
            <v>HE</v>
          </cell>
          <cell r="T2235">
            <v>45</v>
          </cell>
          <cell r="U2235">
            <v>45</v>
          </cell>
          <cell r="V2235">
            <v>167</v>
          </cell>
          <cell r="W2235" t="str">
            <v>MM</v>
          </cell>
          <cell r="X2235">
            <v>270</v>
          </cell>
          <cell r="Y2235">
            <v>45</v>
          </cell>
          <cell r="Z2235">
            <v>167</v>
          </cell>
          <cell r="AA2235" t="str">
            <v>MM</v>
          </cell>
          <cell r="AB2235">
            <v>280</v>
          </cell>
          <cell r="AC2235">
            <v>100</v>
          </cell>
          <cell r="AD2235">
            <v>182</v>
          </cell>
          <cell r="AE2235" t="str">
            <v>MM</v>
          </cell>
          <cell r="AF2235">
            <v>131.53</v>
          </cell>
          <cell r="AG2235" t="str">
            <v>G</v>
          </cell>
          <cell r="AH2235">
            <v>0.84399999999999997</v>
          </cell>
          <cell r="AI2235" t="str">
            <v>KG</v>
          </cell>
          <cell r="AJ2235">
            <v>1.81</v>
          </cell>
          <cell r="AK2235" t="str">
            <v>KG</v>
          </cell>
          <cell r="AL2235" t="str">
            <v>32</v>
          </cell>
          <cell r="AM2235" t="str">
            <v>5</v>
          </cell>
          <cell r="AN2235" t="str">
            <v>160</v>
          </cell>
          <cell r="AO2235" t="str">
            <v>1920</v>
          </cell>
        </row>
        <row r="2236">
          <cell r="D2236" t="str">
            <v>86014-04800-19</v>
          </cell>
          <cell r="E2236" t="str">
            <v>NSUN FC_CRM RSY_PNK SPF50 30ML</v>
          </cell>
          <cell r="F2236">
            <v>30</v>
          </cell>
          <cell r="G2236" t="str">
            <v>ML</v>
          </cell>
          <cell r="H2236">
            <v>0</v>
          </cell>
          <cell r="I2236" t="str">
            <v/>
          </cell>
          <cell r="J2236" t="str">
            <v>ST</v>
          </cell>
          <cell r="K2236" t="str">
            <v/>
          </cell>
          <cell r="L2236" t="str">
            <v>0</v>
          </cell>
          <cell r="M2236" t="str">
            <v>0</v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 t="str">
            <v/>
          </cell>
          <cell r="S2236" t="str">
            <v/>
          </cell>
          <cell r="T2236">
            <v>0</v>
          </cell>
          <cell r="U2236">
            <v>0</v>
          </cell>
          <cell r="V2236">
            <v>0</v>
          </cell>
          <cell r="W2236" t="str">
            <v/>
          </cell>
          <cell r="X2236">
            <v>0</v>
          </cell>
          <cell r="Y2236">
            <v>0</v>
          </cell>
          <cell r="Z2236">
            <v>0</v>
          </cell>
          <cell r="AA2236" t="str">
            <v/>
          </cell>
          <cell r="AB2236">
            <v>0</v>
          </cell>
          <cell r="AC2236">
            <v>0</v>
          </cell>
          <cell r="AD2236">
            <v>0</v>
          </cell>
          <cell r="AE2236" t="str">
            <v/>
          </cell>
          <cell r="AF2236">
            <v>0</v>
          </cell>
          <cell r="AG2236" t="str">
            <v>G</v>
          </cell>
          <cell r="AH2236">
            <v>0</v>
          </cell>
          <cell r="AI2236" t="str">
            <v/>
          </cell>
          <cell r="AJ2236">
            <v>0</v>
          </cell>
          <cell r="AK2236" t="str">
            <v/>
          </cell>
          <cell r="AL2236" t="str">
            <v>0</v>
          </cell>
          <cell r="AM2236" t="str">
            <v>0</v>
          </cell>
          <cell r="AN2236" t="str">
            <v>0</v>
          </cell>
          <cell r="AO2236" t="str">
            <v>0</v>
          </cell>
        </row>
        <row r="2237">
          <cell r="D2237" t="str">
            <v>86014-04800-20</v>
          </cell>
          <cell r="E2237" t="str">
            <v>NSUN INST_AUR SPF50 30ML</v>
          </cell>
          <cell r="F2237">
            <v>30</v>
          </cell>
          <cell r="G2237" t="str">
            <v>ML</v>
          </cell>
          <cell r="H2237">
            <v>0.111</v>
          </cell>
          <cell r="I2237" t="str">
            <v>L</v>
          </cell>
          <cell r="J2237" t="str">
            <v>ST</v>
          </cell>
          <cell r="K2237" t="str">
            <v>BDF Surabaya</v>
          </cell>
          <cell r="L2237" t="str">
            <v>0</v>
          </cell>
          <cell r="M2237" t="str">
            <v>70</v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/>
          </cell>
          <cell r="T2237">
            <v>34</v>
          </cell>
          <cell r="U2237">
            <v>22</v>
          </cell>
          <cell r="V2237">
            <v>149</v>
          </cell>
          <cell r="W2237" t="str">
            <v>MM</v>
          </cell>
          <cell r="X2237">
            <v>0</v>
          </cell>
          <cell r="Y2237">
            <v>0</v>
          </cell>
          <cell r="Z2237">
            <v>0</v>
          </cell>
          <cell r="AA2237" t="str">
            <v/>
          </cell>
          <cell r="AB2237">
            <v>258</v>
          </cell>
          <cell r="AC2237">
            <v>158</v>
          </cell>
          <cell r="AD2237">
            <v>176</v>
          </cell>
          <cell r="AE2237" t="str">
            <v>MM</v>
          </cell>
          <cell r="AF2237">
            <v>38.799999999999997</v>
          </cell>
          <cell r="AG2237" t="str">
            <v>G</v>
          </cell>
          <cell r="AH2237">
            <v>0</v>
          </cell>
          <cell r="AI2237" t="str">
            <v/>
          </cell>
          <cell r="AJ2237">
            <v>2.8330000000000002</v>
          </cell>
          <cell r="AK2237" t="str">
            <v>KG</v>
          </cell>
          <cell r="AL2237" t="str">
            <v>0</v>
          </cell>
          <cell r="AM2237" t="str">
            <v>0</v>
          </cell>
          <cell r="AN2237" t="str">
            <v>0</v>
          </cell>
          <cell r="AO2237" t="str">
            <v>0</v>
          </cell>
        </row>
        <row r="2238">
          <cell r="D2238" t="str">
            <v>86014-04810-20</v>
          </cell>
          <cell r="E2238" t="str">
            <v>NSUN INST_AUR SPF50 30ML</v>
          </cell>
          <cell r="F2238">
            <v>30</v>
          </cell>
          <cell r="G2238" t="str">
            <v>ML</v>
          </cell>
          <cell r="H2238">
            <v>316.8</v>
          </cell>
          <cell r="I2238" t="str">
            <v>ML</v>
          </cell>
          <cell r="J2238" t="str">
            <v>ST</v>
          </cell>
          <cell r="K2238" t="str">
            <v>BDF Surabaya</v>
          </cell>
          <cell r="L2238" t="str">
            <v>0</v>
          </cell>
          <cell r="M2238" t="str">
            <v>14</v>
          </cell>
          <cell r="N2238" t="str">
            <v>8999777015268</v>
          </cell>
          <cell r="O2238" t="str">
            <v>HE</v>
          </cell>
          <cell r="P2238" t="str">
            <v/>
          </cell>
          <cell r="Q2238" t="str">
            <v/>
          </cell>
          <cell r="R2238" t="str">
            <v>8999777015275</v>
          </cell>
          <cell r="S2238" t="str">
            <v>HE</v>
          </cell>
          <cell r="T2238">
            <v>80</v>
          </cell>
          <cell r="U2238">
            <v>22</v>
          </cell>
          <cell r="V2238">
            <v>180</v>
          </cell>
          <cell r="W2238" t="str">
            <v>MM</v>
          </cell>
          <cell r="X2238">
            <v>0</v>
          </cell>
          <cell r="Y2238">
            <v>0</v>
          </cell>
          <cell r="Z2238">
            <v>0</v>
          </cell>
          <cell r="AA2238" t="str">
            <v/>
          </cell>
          <cell r="AB2238">
            <v>193</v>
          </cell>
          <cell r="AC2238">
            <v>118</v>
          </cell>
          <cell r="AD2238">
            <v>195</v>
          </cell>
          <cell r="AE2238" t="str">
            <v>MM</v>
          </cell>
          <cell r="AF2238">
            <v>46.4</v>
          </cell>
          <cell r="AG2238" t="str">
            <v>G</v>
          </cell>
          <cell r="AH2238">
            <v>0</v>
          </cell>
          <cell r="AI2238" t="str">
            <v/>
          </cell>
          <cell r="AJ2238">
            <v>0.8</v>
          </cell>
          <cell r="AK2238" t="str">
            <v>KG</v>
          </cell>
          <cell r="AL2238" t="str">
            <v>0</v>
          </cell>
          <cell r="AM2238" t="str">
            <v>0</v>
          </cell>
          <cell r="AN2238" t="str">
            <v>0</v>
          </cell>
          <cell r="AO2238" t="str">
            <v>0</v>
          </cell>
        </row>
        <row r="2239">
          <cell r="D2239" t="str">
            <v>86060-04800-19</v>
          </cell>
          <cell r="E2239" t="str">
            <v>NSUN PRTCT&amp;PRFCT OIL_CTRL_GL_CRM SPF50 3</v>
          </cell>
          <cell r="F2239">
            <v>30</v>
          </cell>
          <cell r="G2239" t="str">
            <v>ML</v>
          </cell>
          <cell r="H2239">
            <v>0</v>
          </cell>
          <cell r="I2239" t="str">
            <v/>
          </cell>
          <cell r="J2239" t="str">
            <v>ST</v>
          </cell>
          <cell r="K2239" t="str">
            <v/>
          </cell>
          <cell r="L2239" t="str">
            <v>0</v>
          </cell>
          <cell r="M2239" t="str">
            <v>0</v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 t="str">
            <v/>
          </cell>
          <cell r="S2239" t="str">
            <v/>
          </cell>
          <cell r="T2239">
            <v>0</v>
          </cell>
          <cell r="U2239">
            <v>0</v>
          </cell>
          <cell r="V2239">
            <v>0</v>
          </cell>
          <cell r="W2239" t="str">
            <v/>
          </cell>
          <cell r="X2239">
            <v>0</v>
          </cell>
          <cell r="Y2239">
            <v>0</v>
          </cell>
          <cell r="Z2239">
            <v>0</v>
          </cell>
          <cell r="AA2239" t="str">
            <v/>
          </cell>
          <cell r="AB2239">
            <v>0</v>
          </cell>
          <cell r="AC2239">
            <v>0</v>
          </cell>
          <cell r="AD2239">
            <v>0</v>
          </cell>
          <cell r="AE2239" t="str">
            <v/>
          </cell>
          <cell r="AF2239">
            <v>0</v>
          </cell>
          <cell r="AG2239" t="str">
            <v>G</v>
          </cell>
          <cell r="AH2239">
            <v>0</v>
          </cell>
          <cell r="AI2239" t="str">
            <v/>
          </cell>
          <cell r="AJ2239">
            <v>0</v>
          </cell>
          <cell r="AK2239" t="str">
            <v/>
          </cell>
          <cell r="AL2239" t="str">
            <v>0</v>
          </cell>
          <cell r="AM2239" t="str">
            <v>0</v>
          </cell>
          <cell r="AN2239" t="str">
            <v>0</v>
          </cell>
          <cell r="AO2239" t="str">
            <v>0</v>
          </cell>
        </row>
        <row r="2240">
          <cell r="D2240" t="str">
            <v>86060-04800-20</v>
          </cell>
          <cell r="E2240" t="str">
            <v>NSUN PRTCT&amp;PRFCT OIL_CTRL_GL_CRM SPF50 3</v>
          </cell>
          <cell r="F2240">
            <v>30</v>
          </cell>
          <cell r="G2240" t="str">
            <v>ML</v>
          </cell>
          <cell r="H2240">
            <v>111.452</v>
          </cell>
          <cell r="I2240" t="str">
            <v>ML</v>
          </cell>
          <cell r="J2240" t="str">
            <v>ST</v>
          </cell>
          <cell r="K2240" t="str">
            <v>BDF Surabaya</v>
          </cell>
          <cell r="L2240" t="str">
            <v>0</v>
          </cell>
          <cell r="M2240" t="str">
            <v>70</v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 t="str">
            <v/>
          </cell>
          <cell r="S2240" t="str">
            <v/>
          </cell>
          <cell r="T2240">
            <v>34</v>
          </cell>
          <cell r="U2240">
            <v>22</v>
          </cell>
          <cell r="V2240">
            <v>149</v>
          </cell>
          <cell r="W2240" t="str">
            <v>MM</v>
          </cell>
          <cell r="X2240">
            <v>0</v>
          </cell>
          <cell r="Y2240">
            <v>0</v>
          </cell>
          <cell r="Z2240">
            <v>0</v>
          </cell>
          <cell r="AA2240" t="str">
            <v/>
          </cell>
          <cell r="AB2240">
            <v>260</v>
          </cell>
          <cell r="AC2240">
            <v>160</v>
          </cell>
          <cell r="AD2240">
            <v>177</v>
          </cell>
          <cell r="AE2240" t="str">
            <v>MM</v>
          </cell>
          <cell r="AF2240">
            <v>39.29</v>
          </cell>
          <cell r="AG2240" t="str">
            <v>G</v>
          </cell>
          <cell r="AH2240">
            <v>0</v>
          </cell>
          <cell r="AI2240" t="str">
            <v/>
          </cell>
          <cell r="AJ2240">
            <v>2.88</v>
          </cell>
          <cell r="AK2240" t="str">
            <v>KG</v>
          </cell>
          <cell r="AL2240" t="str">
            <v>0</v>
          </cell>
          <cell r="AM2240" t="str">
            <v>0</v>
          </cell>
          <cell r="AN2240" t="str">
            <v>0</v>
          </cell>
          <cell r="AO2240" t="str">
            <v>0</v>
          </cell>
        </row>
        <row r="2241">
          <cell r="D2241" t="str">
            <v>86060-04810-20</v>
          </cell>
          <cell r="E2241" t="str">
            <v>NSUN PRTCT&amp;PRFCT OIL_CTRL_GL_CRM SPF50 3</v>
          </cell>
          <cell r="F2241">
            <v>30</v>
          </cell>
          <cell r="G2241" t="str">
            <v>ML</v>
          </cell>
          <cell r="H2241">
            <v>316.8</v>
          </cell>
          <cell r="I2241" t="str">
            <v>ML</v>
          </cell>
          <cell r="J2241" t="str">
            <v>ST</v>
          </cell>
          <cell r="K2241" t="str">
            <v>BDF Surabaya</v>
          </cell>
          <cell r="L2241" t="str">
            <v>0</v>
          </cell>
          <cell r="M2241" t="str">
            <v>14</v>
          </cell>
          <cell r="N2241" t="str">
            <v>8999777014230</v>
          </cell>
          <cell r="O2241" t="str">
            <v>HE</v>
          </cell>
          <cell r="P2241" t="str">
            <v/>
          </cell>
          <cell r="Q2241" t="str">
            <v/>
          </cell>
          <cell r="R2241" t="str">
            <v>8999777014247</v>
          </cell>
          <cell r="S2241" t="str">
            <v>HE</v>
          </cell>
          <cell r="T2241">
            <v>80</v>
          </cell>
          <cell r="U2241">
            <v>22</v>
          </cell>
          <cell r="V2241">
            <v>180</v>
          </cell>
          <cell r="W2241" t="str">
            <v>MM</v>
          </cell>
          <cell r="X2241">
            <v>0</v>
          </cell>
          <cell r="Y2241">
            <v>0</v>
          </cell>
          <cell r="Z2241">
            <v>0</v>
          </cell>
          <cell r="AA2241" t="str">
            <v/>
          </cell>
          <cell r="AB2241">
            <v>193</v>
          </cell>
          <cell r="AC2241">
            <v>118</v>
          </cell>
          <cell r="AD2241">
            <v>195</v>
          </cell>
          <cell r="AE2241" t="str">
            <v>MM</v>
          </cell>
          <cell r="AF2241">
            <v>46.4</v>
          </cell>
          <cell r="AG2241" t="str">
            <v>G</v>
          </cell>
          <cell r="AH2241">
            <v>0</v>
          </cell>
          <cell r="AI2241" t="str">
            <v/>
          </cell>
          <cell r="AJ2241">
            <v>0.8</v>
          </cell>
          <cell r="AK2241" t="str">
            <v>KG</v>
          </cell>
          <cell r="AL2241" t="str">
            <v>0</v>
          </cell>
          <cell r="AM2241" t="str">
            <v>0</v>
          </cell>
          <cell r="AN2241" t="str">
            <v>0</v>
          </cell>
          <cell r="AO2241" t="str">
            <v>0</v>
          </cell>
        </row>
        <row r="2242">
          <cell r="D2242" t="str">
            <v>86063-07700-17</v>
          </cell>
          <cell r="E2242" t="str">
            <v>NSUN KDS SWM&amp;PLY_PRT SPF50 100ML</v>
          </cell>
          <cell r="F2242">
            <v>100</v>
          </cell>
          <cell r="G2242" t="str">
            <v>ML</v>
          </cell>
          <cell r="H2242">
            <v>519.75</v>
          </cell>
          <cell r="I2242" t="str">
            <v>ML</v>
          </cell>
          <cell r="J2242" t="str">
            <v>ST</v>
          </cell>
          <cell r="K2242" t="str">
            <v/>
          </cell>
          <cell r="L2242" t="str">
            <v>3</v>
          </cell>
          <cell r="M2242" t="str">
            <v>12</v>
          </cell>
          <cell r="N2242" t="str">
            <v>8850029008196</v>
          </cell>
          <cell r="O2242" t="str">
            <v>HE</v>
          </cell>
          <cell r="P2242" t="str">
            <v>8850029008202</v>
          </cell>
          <cell r="Q2242" t="str">
            <v>HE</v>
          </cell>
          <cell r="R2242" t="str">
            <v>18850029005451</v>
          </cell>
          <cell r="S2242" t="str">
            <v>IC</v>
          </cell>
          <cell r="T2242">
            <v>77</v>
          </cell>
          <cell r="U2242">
            <v>50</v>
          </cell>
          <cell r="V2242">
            <v>135</v>
          </cell>
          <cell r="W2242" t="str">
            <v>MM</v>
          </cell>
          <cell r="X2242">
            <v>184</v>
          </cell>
          <cell r="Y2242">
            <v>77</v>
          </cell>
          <cell r="Z2242">
            <v>135</v>
          </cell>
          <cell r="AA2242" t="str">
            <v>MM</v>
          </cell>
          <cell r="AB2242">
            <v>296</v>
          </cell>
          <cell r="AC2242">
            <v>195</v>
          </cell>
          <cell r="AD2242">
            <v>166</v>
          </cell>
          <cell r="AE2242" t="str">
            <v>MM</v>
          </cell>
          <cell r="AF2242">
            <v>127.9</v>
          </cell>
          <cell r="AG2242" t="str">
            <v>G</v>
          </cell>
          <cell r="AH2242">
            <v>0.4</v>
          </cell>
          <cell r="AI2242" t="str">
            <v>KG</v>
          </cell>
          <cell r="AJ2242">
            <v>1.76</v>
          </cell>
          <cell r="AK2242" t="str">
            <v>KG</v>
          </cell>
          <cell r="AL2242" t="str">
            <v>16</v>
          </cell>
          <cell r="AM2242" t="str">
            <v>8</v>
          </cell>
          <cell r="AN2242" t="str">
            <v>128</v>
          </cell>
          <cell r="AO2242" t="str">
            <v>1536</v>
          </cell>
        </row>
        <row r="2243">
          <cell r="D2243" t="str">
            <v>86063-07701-16</v>
          </cell>
          <cell r="E2243" t="str">
            <v>NSUN KDS SWM&amp;PLY_PRT SPF50 100ML</v>
          </cell>
          <cell r="F2243">
            <v>100</v>
          </cell>
          <cell r="G2243" t="str">
            <v>ML</v>
          </cell>
          <cell r="H2243">
            <v>519.75</v>
          </cell>
          <cell r="I2243" t="str">
            <v>ML</v>
          </cell>
          <cell r="J2243" t="str">
            <v>ST</v>
          </cell>
          <cell r="K2243" t="str">
            <v/>
          </cell>
          <cell r="L2243" t="str">
            <v>3</v>
          </cell>
          <cell r="M2243" t="str">
            <v>12</v>
          </cell>
          <cell r="N2243" t="str">
            <v>8850029008196</v>
          </cell>
          <cell r="O2243" t="str">
            <v>HE</v>
          </cell>
          <cell r="P2243" t="str">
            <v>8850029008202</v>
          </cell>
          <cell r="Q2243" t="str">
            <v>HE</v>
          </cell>
          <cell r="R2243" t="str">
            <v>18850029005451</v>
          </cell>
          <cell r="S2243" t="str">
            <v>IC</v>
          </cell>
          <cell r="T2243">
            <v>77</v>
          </cell>
          <cell r="U2243">
            <v>50</v>
          </cell>
          <cell r="V2243">
            <v>135</v>
          </cell>
          <cell r="W2243" t="str">
            <v>MM</v>
          </cell>
          <cell r="X2243">
            <v>184</v>
          </cell>
          <cell r="Y2243">
            <v>77</v>
          </cell>
          <cell r="Z2243">
            <v>135</v>
          </cell>
          <cell r="AA2243" t="str">
            <v>MM</v>
          </cell>
          <cell r="AB2243">
            <v>296</v>
          </cell>
          <cell r="AC2243">
            <v>195</v>
          </cell>
          <cell r="AD2243">
            <v>166</v>
          </cell>
          <cell r="AE2243" t="str">
            <v>MM</v>
          </cell>
          <cell r="AF2243">
            <v>130.86000000000001</v>
          </cell>
          <cell r="AG2243" t="str">
            <v>G</v>
          </cell>
          <cell r="AH2243">
            <v>0.40899999999999997</v>
          </cell>
          <cell r="AI2243" t="str">
            <v>KG</v>
          </cell>
          <cell r="AJ2243">
            <v>1.8009999999999999</v>
          </cell>
          <cell r="AK2243" t="str">
            <v>KG</v>
          </cell>
          <cell r="AL2243" t="str">
            <v>16</v>
          </cell>
          <cell r="AM2243" t="str">
            <v>8</v>
          </cell>
          <cell r="AN2243" t="str">
            <v>128</v>
          </cell>
          <cell r="AO2243" t="str">
            <v>1536</v>
          </cell>
        </row>
        <row r="2244">
          <cell r="D2244" t="str">
            <v>86434-04500-31</v>
          </cell>
          <cell r="E2244" t="str">
            <v>NF CLL_LFT SHT_MAK 1PCS</v>
          </cell>
          <cell r="F2244">
            <v>1</v>
          </cell>
          <cell r="G2244" t="str">
            <v>ST</v>
          </cell>
          <cell r="H2244">
            <v>40.655999999999999</v>
          </cell>
          <cell r="I2244" t="str">
            <v>ML</v>
          </cell>
          <cell r="J2244" t="str">
            <v>ST</v>
          </cell>
          <cell r="K2244" t="str">
            <v/>
          </cell>
          <cell r="L2244" t="str">
            <v>0</v>
          </cell>
          <cell r="M2244" t="str">
            <v>15</v>
          </cell>
          <cell r="N2244" t="str">
            <v>4005900835116</v>
          </cell>
          <cell r="O2244" t="str">
            <v>HE</v>
          </cell>
          <cell r="P2244" t="str">
            <v/>
          </cell>
          <cell r="Q2244" t="str">
            <v/>
          </cell>
          <cell r="R2244" t="str">
            <v>04005805336404</v>
          </cell>
          <cell r="S2244" t="str">
            <v>IC</v>
          </cell>
          <cell r="T2244">
            <v>121</v>
          </cell>
          <cell r="U2244">
            <v>2</v>
          </cell>
          <cell r="V2244">
            <v>168</v>
          </cell>
          <cell r="W2244" t="str">
            <v>MM</v>
          </cell>
          <cell r="X2244">
            <v>0</v>
          </cell>
          <cell r="Y2244">
            <v>0</v>
          </cell>
          <cell r="Z2244">
            <v>0</v>
          </cell>
          <cell r="AA2244" t="str">
            <v/>
          </cell>
          <cell r="AB2244">
            <v>131</v>
          </cell>
          <cell r="AC2244">
            <v>85</v>
          </cell>
          <cell r="AD2244">
            <v>178</v>
          </cell>
          <cell r="AE2244" t="str">
            <v>MM</v>
          </cell>
          <cell r="AF2244">
            <v>28.3</v>
          </cell>
          <cell r="AG2244" t="str">
            <v>G</v>
          </cell>
          <cell r="AH2244">
            <v>0</v>
          </cell>
          <cell r="AI2244" t="str">
            <v/>
          </cell>
          <cell r="AJ2244">
            <v>0.47799999999999998</v>
          </cell>
          <cell r="AK2244" t="str">
            <v>KG</v>
          </cell>
          <cell r="AL2244" t="str">
            <v>84</v>
          </cell>
          <cell r="AM2244" t="str">
            <v>5</v>
          </cell>
          <cell r="AN2244" t="str">
            <v>420</v>
          </cell>
          <cell r="AO2244" t="str">
            <v>6300</v>
          </cell>
        </row>
        <row r="2245">
          <cell r="D2245" t="str">
            <v>86434-07400-31</v>
          </cell>
          <cell r="E2245" t="str">
            <v>NF CLL_LFT SHT_MAK 1PCS</v>
          </cell>
          <cell r="F2245">
            <v>1</v>
          </cell>
          <cell r="G2245" t="str">
            <v>ST</v>
          </cell>
          <cell r="H2245">
            <v>40.655999999999999</v>
          </cell>
          <cell r="I2245" t="str">
            <v>ML</v>
          </cell>
          <cell r="J2245" t="str">
            <v>ST</v>
          </cell>
          <cell r="K2245" t="str">
            <v/>
          </cell>
          <cell r="L2245" t="str">
            <v>0</v>
          </cell>
          <cell r="M2245" t="str">
            <v>15</v>
          </cell>
          <cell r="N2245" t="str">
            <v>4005900623539</v>
          </cell>
          <cell r="O2245" t="str">
            <v>HE</v>
          </cell>
          <cell r="P2245" t="str">
            <v/>
          </cell>
          <cell r="Q2245" t="str">
            <v/>
          </cell>
          <cell r="R2245" t="str">
            <v>88412300040842</v>
          </cell>
          <cell r="S2245" t="str">
            <v>IC</v>
          </cell>
          <cell r="T2245">
            <v>121</v>
          </cell>
          <cell r="U2245">
            <v>2</v>
          </cell>
          <cell r="V2245">
            <v>168</v>
          </cell>
          <cell r="W2245" t="str">
            <v>MM</v>
          </cell>
          <cell r="X2245">
            <v>0</v>
          </cell>
          <cell r="Y2245">
            <v>0</v>
          </cell>
          <cell r="Z2245">
            <v>0</v>
          </cell>
          <cell r="AA2245" t="str">
            <v/>
          </cell>
          <cell r="AB2245">
            <v>131</v>
          </cell>
          <cell r="AC2245">
            <v>85</v>
          </cell>
          <cell r="AD2245">
            <v>178</v>
          </cell>
          <cell r="AE2245" t="str">
            <v>MM</v>
          </cell>
          <cell r="AF2245">
            <v>28.3</v>
          </cell>
          <cell r="AG2245" t="str">
            <v>G</v>
          </cell>
          <cell r="AH2245">
            <v>0</v>
          </cell>
          <cell r="AI2245" t="str">
            <v/>
          </cell>
          <cell r="AJ2245">
            <v>0.47799999999999998</v>
          </cell>
          <cell r="AK2245" t="str">
            <v>KG</v>
          </cell>
          <cell r="AL2245" t="str">
            <v>84</v>
          </cell>
          <cell r="AM2245" t="str">
            <v>5</v>
          </cell>
          <cell r="AN2245" t="str">
            <v>420</v>
          </cell>
          <cell r="AO2245" t="str">
            <v>6300</v>
          </cell>
        </row>
        <row r="2246">
          <cell r="D2246" t="str">
            <v>86468-04800-01</v>
          </cell>
          <cell r="E2246" t="str">
            <v>NFC MK_UP_CR 3IN1_WHT_FM 100ML</v>
          </cell>
          <cell r="F2246">
            <v>100</v>
          </cell>
          <cell r="G2246" t="str">
            <v>ML</v>
          </cell>
          <cell r="H2246">
            <v>539</v>
          </cell>
          <cell r="I2246" t="str">
            <v>ML</v>
          </cell>
          <cell r="J2246" t="str">
            <v>ST</v>
          </cell>
          <cell r="K2246" t="str">
            <v/>
          </cell>
          <cell r="L2246" t="str">
            <v>6</v>
          </cell>
          <cell r="M2246" t="str">
            <v>24</v>
          </cell>
          <cell r="N2246" t="str">
            <v>8999777006075</v>
          </cell>
          <cell r="O2246" t="str">
            <v>HE</v>
          </cell>
          <cell r="P2246" t="str">
            <v>8999777006082</v>
          </cell>
          <cell r="Q2246" t="str">
            <v>HE</v>
          </cell>
          <cell r="R2246" t="str">
            <v>8999777006099</v>
          </cell>
          <cell r="S2246" t="str">
            <v>HE</v>
          </cell>
          <cell r="T2246">
            <v>77</v>
          </cell>
          <cell r="U2246">
            <v>50</v>
          </cell>
          <cell r="V2246">
            <v>140</v>
          </cell>
          <cell r="W2246" t="str">
            <v>MM</v>
          </cell>
          <cell r="X2246">
            <v>188</v>
          </cell>
          <cell r="Y2246">
            <v>120</v>
          </cell>
          <cell r="Z2246">
            <v>141</v>
          </cell>
          <cell r="AA2246" t="str">
            <v>MM</v>
          </cell>
          <cell r="AB2246">
            <v>381</v>
          </cell>
          <cell r="AC2246">
            <v>251</v>
          </cell>
          <cell r="AD2246">
            <v>165</v>
          </cell>
          <cell r="AE2246" t="str">
            <v>MM</v>
          </cell>
          <cell r="AF2246">
            <v>120.88</v>
          </cell>
          <cell r="AG2246" t="str">
            <v>G</v>
          </cell>
          <cell r="AH2246">
            <v>0.75</v>
          </cell>
          <cell r="AI2246" t="str">
            <v>KG</v>
          </cell>
          <cell r="AJ2246">
            <v>3.2610000000000001</v>
          </cell>
          <cell r="AK2246" t="str">
            <v>KG</v>
          </cell>
          <cell r="AL2246" t="str">
            <v>9</v>
          </cell>
          <cell r="AM2246" t="str">
            <v>5</v>
          </cell>
          <cell r="AN2246" t="str">
            <v>45</v>
          </cell>
          <cell r="AO2246" t="str">
            <v>1080</v>
          </cell>
        </row>
        <row r="2247">
          <cell r="D2247" t="str">
            <v>86468-04801-01</v>
          </cell>
          <cell r="E2247" t="str">
            <v>NFC MK_UP_CR 3IN1_WHT_FM 100ML</v>
          </cell>
          <cell r="F2247">
            <v>100</v>
          </cell>
          <cell r="G2247" t="str">
            <v>ML</v>
          </cell>
          <cell r="H2247">
            <v>539</v>
          </cell>
          <cell r="I2247" t="str">
            <v>ML</v>
          </cell>
          <cell r="J2247" t="str">
            <v>ST</v>
          </cell>
          <cell r="K2247" t="str">
            <v>BDF Surabaya</v>
          </cell>
          <cell r="L2247" t="str">
            <v>6</v>
          </cell>
          <cell r="M2247" t="str">
            <v>24</v>
          </cell>
          <cell r="N2247" t="str">
            <v>8999777006075</v>
          </cell>
          <cell r="O2247" t="str">
            <v>HE</v>
          </cell>
          <cell r="P2247" t="str">
            <v>8999777006082</v>
          </cell>
          <cell r="Q2247" t="str">
            <v>HE</v>
          </cell>
          <cell r="R2247" t="str">
            <v>8999777006099</v>
          </cell>
          <cell r="S2247" t="str">
            <v>HE</v>
          </cell>
          <cell r="T2247">
            <v>77</v>
          </cell>
          <cell r="U2247">
            <v>50</v>
          </cell>
          <cell r="V2247">
            <v>140</v>
          </cell>
          <cell r="W2247" t="str">
            <v>MM</v>
          </cell>
          <cell r="X2247">
            <v>188</v>
          </cell>
          <cell r="Y2247">
            <v>120</v>
          </cell>
          <cell r="Z2247">
            <v>141</v>
          </cell>
          <cell r="AA2247" t="str">
            <v>MM</v>
          </cell>
          <cell r="AB2247">
            <v>381</v>
          </cell>
          <cell r="AC2247">
            <v>251</v>
          </cell>
          <cell r="AD2247">
            <v>165</v>
          </cell>
          <cell r="AE2247" t="str">
            <v>MM</v>
          </cell>
          <cell r="AF2247">
            <v>120.88</v>
          </cell>
          <cell r="AG2247" t="str">
            <v>G</v>
          </cell>
          <cell r="AH2247">
            <v>0.75</v>
          </cell>
          <cell r="AI2247" t="str">
            <v>KG</v>
          </cell>
          <cell r="AJ2247">
            <v>3.2610000000000001</v>
          </cell>
          <cell r="AK2247" t="str">
            <v>KG</v>
          </cell>
          <cell r="AL2247" t="str">
            <v>9</v>
          </cell>
          <cell r="AM2247" t="str">
            <v>5</v>
          </cell>
          <cell r="AN2247" t="str">
            <v>45</v>
          </cell>
          <cell r="AO2247" t="str">
            <v>1080</v>
          </cell>
        </row>
        <row r="2248">
          <cell r="D2248" t="str">
            <v>86470-04800-01</v>
          </cell>
          <cell r="E2248" t="str">
            <v>NFC MK_UP_CR 3IN1_WHT_FM 20ML</v>
          </cell>
          <cell r="F2248">
            <v>20</v>
          </cell>
          <cell r="G2248" t="str">
            <v>ML</v>
          </cell>
          <cell r="H2248">
            <v>101.4</v>
          </cell>
          <cell r="I2248" t="str">
            <v>ML</v>
          </cell>
          <cell r="J2248" t="str">
            <v>ST</v>
          </cell>
          <cell r="K2248" t="str">
            <v/>
          </cell>
          <cell r="L2248" t="str">
            <v>6</v>
          </cell>
          <cell r="M2248" t="str">
            <v>48</v>
          </cell>
          <cell r="N2248" t="str">
            <v>8999777007157</v>
          </cell>
          <cell r="O2248" t="str">
            <v>HE</v>
          </cell>
          <cell r="P2248" t="str">
            <v>8999777007164</v>
          </cell>
          <cell r="Q2248" t="str">
            <v>HE</v>
          </cell>
          <cell r="R2248" t="str">
            <v>8999777007171</v>
          </cell>
          <cell r="S2248" t="str">
            <v>HE</v>
          </cell>
          <cell r="T2248">
            <v>39</v>
          </cell>
          <cell r="U2248">
            <v>25</v>
          </cell>
          <cell r="V2248">
            <v>104</v>
          </cell>
          <cell r="W2248" t="str">
            <v>MM</v>
          </cell>
          <cell r="X2248">
            <v>208</v>
          </cell>
          <cell r="Y2248">
            <v>40</v>
          </cell>
          <cell r="Z2248">
            <v>104</v>
          </cell>
          <cell r="AA2248" t="str">
            <v>MM</v>
          </cell>
          <cell r="AB2248">
            <v>436</v>
          </cell>
          <cell r="AC2248">
            <v>182</v>
          </cell>
          <cell r="AD2248">
            <v>123</v>
          </cell>
          <cell r="AE2248" t="str">
            <v>MM</v>
          </cell>
          <cell r="AF2248">
            <v>25.5</v>
          </cell>
          <cell r="AG2248" t="str">
            <v>G</v>
          </cell>
          <cell r="AH2248">
            <v>0.17299999999999999</v>
          </cell>
          <cell r="AI2248" t="str">
            <v>KG</v>
          </cell>
          <cell r="AJ2248">
            <v>1.59</v>
          </cell>
          <cell r="AK2248" t="str">
            <v>KG</v>
          </cell>
          <cell r="AL2248" t="str">
            <v>10</v>
          </cell>
          <cell r="AM2248" t="str">
            <v>7</v>
          </cell>
          <cell r="AN2248" t="str">
            <v>70</v>
          </cell>
          <cell r="AO2248" t="str">
            <v>3360</v>
          </cell>
        </row>
        <row r="2249">
          <cell r="D2249" t="str">
            <v>86471-04800-01</v>
          </cell>
          <cell r="E2249" t="str">
            <v>NFC MK_UP_CR 3IN1_SCRB 100ML</v>
          </cell>
          <cell r="F2249">
            <v>100</v>
          </cell>
          <cell r="G2249" t="str">
            <v>ML</v>
          </cell>
          <cell r="H2249">
            <v>539</v>
          </cell>
          <cell r="I2249" t="str">
            <v>ML</v>
          </cell>
          <cell r="J2249" t="str">
            <v>ST</v>
          </cell>
          <cell r="K2249" t="str">
            <v/>
          </cell>
          <cell r="L2249" t="str">
            <v>6</v>
          </cell>
          <cell r="M2249" t="str">
            <v>24</v>
          </cell>
          <cell r="N2249" t="str">
            <v>8999777006136</v>
          </cell>
          <cell r="O2249" t="str">
            <v>HE</v>
          </cell>
          <cell r="P2249" t="str">
            <v>8999777006143</v>
          </cell>
          <cell r="Q2249" t="str">
            <v>HE</v>
          </cell>
          <cell r="R2249" t="str">
            <v>8999777006150</v>
          </cell>
          <cell r="S2249" t="str">
            <v>HE</v>
          </cell>
          <cell r="T2249">
            <v>77</v>
          </cell>
          <cell r="U2249">
            <v>50</v>
          </cell>
          <cell r="V2249">
            <v>140</v>
          </cell>
          <cell r="W2249" t="str">
            <v>MM</v>
          </cell>
          <cell r="X2249">
            <v>188</v>
          </cell>
          <cell r="Y2249">
            <v>120</v>
          </cell>
          <cell r="Z2249">
            <v>141</v>
          </cell>
          <cell r="AA2249" t="str">
            <v>MM</v>
          </cell>
          <cell r="AB2249">
            <v>381</v>
          </cell>
          <cell r="AC2249">
            <v>251</v>
          </cell>
          <cell r="AD2249">
            <v>165</v>
          </cell>
          <cell r="AE2249" t="str">
            <v>MM</v>
          </cell>
          <cell r="AF2249">
            <v>120.88</v>
          </cell>
          <cell r="AG2249" t="str">
            <v>G</v>
          </cell>
          <cell r="AH2249">
            <v>0.75</v>
          </cell>
          <cell r="AI2249" t="str">
            <v>KG</v>
          </cell>
          <cell r="AJ2249">
            <v>3.2610000000000001</v>
          </cell>
          <cell r="AK2249" t="str">
            <v>KG</v>
          </cell>
          <cell r="AL2249" t="str">
            <v>9</v>
          </cell>
          <cell r="AM2249" t="str">
            <v>5</v>
          </cell>
          <cell r="AN2249" t="str">
            <v>45</v>
          </cell>
          <cell r="AO2249" t="str">
            <v>1080</v>
          </cell>
        </row>
        <row r="2250">
          <cell r="D2250" t="str">
            <v>86471-04801-15</v>
          </cell>
          <cell r="E2250" t="str">
            <v>NFC MK_UP_CR 3IN1_SCRB 100ML</v>
          </cell>
          <cell r="F2250">
            <v>100</v>
          </cell>
          <cell r="G2250" t="str">
            <v>ML</v>
          </cell>
          <cell r="H2250">
            <v>539</v>
          </cell>
          <cell r="I2250" t="str">
            <v>ML</v>
          </cell>
          <cell r="J2250" t="str">
            <v>ST</v>
          </cell>
          <cell r="K2250" t="str">
            <v>BDF Surabaya</v>
          </cell>
          <cell r="L2250" t="str">
            <v>6</v>
          </cell>
          <cell r="M2250" t="str">
            <v>24</v>
          </cell>
          <cell r="N2250" t="str">
            <v>8999777006136</v>
          </cell>
          <cell r="O2250" t="str">
            <v>HE</v>
          </cell>
          <cell r="P2250" t="str">
            <v>8999777006143</v>
          </cell>
          <cell r="Q2250" t="str">
            <v>HE</v>
          </cell>
          <cell r="R2250" t="str">
            <v>8999777006150</v>
          </cell>
          <cell r="S2250" t="str">
            <v>HE</v>
          </cell>
          <cell r="T2250">
            <v>77</v>
          </cell>
          <cell r="U2250">
            <v>50</v>
          </cell>
          <cell r="V2250">
            <v>140</v>
          </cell>
          <cell r="W2250" t="str">
            <v>MM</v>
          </cell>
          <cell r="X2250">
            <v>188</v>
          </cell>
          <cell r="Y2250">
            <v>120</v>
          </cell>
          <cell r="Z2250">
            <v>141</v>
          </cell>
          <cell r="AA2250" t="str">
            <v>MM</v>
          </cell>
          <cell r="AB2250">
            <v>381</v>
          </cell>
          <cell r="AC2250">
            <v>251</v>
          </cell>
          <cell r="AD2250">
            <v>165</v>
          </cell>
          <cell r="AE2250" t="str">
            <v>MM</v>
          </cell>
          <cell r="AF2250">
            <v>120.88</v>
          </cell>
          <cell r="AG2250" t="str">
            <v>G</v>
          </cell>
          <cell r="AH2250">
            <v>0.75</v>
          </cell>
          <cell r="AI2250" t="str">
            <v>KG</v>
          </cell>
          <cell r="AJ2250">
            <v>3.2610000000000001</v>
          </cell>
          <cell r="AK2250" t="str">
            <v>KG</v>
          </cell>
          <cell r="AL2250" t="str">
            <v>9</v>
          </cell>
          <cell r="AM2250" t="str">
            <v>5</v>
          </cell>
          <cell r="AN2250" t="str">
            <v>45</v>
          </cell>
          <cell r="AO2250" t="str">
            <v>1080</v>
          </cell>
        </row>
        <row r="2251">
          <cell r="D2251" t="str">
            <v>86474-04800-01</v>
          </cell>
          <cell r="E2251" t="str">
            <v>NFC MK_UP_CR 3IN1_OIL_CTRL 100ML FOAM</v>
          </cell>
          <cell r="F2251">
            <v>100</v>
          </cell>
          <cell r="G2251" t="str">
            <v>ML</v>
          </cell>
          <cell r="H2251">
            <v>539</v>
          </cell>
          <cell r="I2251" t="str">
            <v>ML</v>
          </cell>
          <cell r="J2251" t="str">
            <v>ST</v>
          </cell>
          <cell r="K2251" t="str">
            <v/>
          </cell>
          <cell r="L2251" t="str">
            <v>6</v>
          </cell>
          <cell r="M2251" t="str">
            <v>24</v>
          </cell>
          <cell r="N2251" t="str">
            <v>8999777005955</v>
          </cell>
          <cell r="O2251" t="str">
            <v>HE</v>
          </cell>
          <cell r="P2251" t="str">
            <v>8999777005962</v>
          </cell>
          <cell r="Q2251" t="str">
            <v>HE</v>
          </cell>
          <cell r="R2251" t="str">
            <v>8999777005979</v>
          </cell>
          <cell r="S2251" t="str">
            <v>HE</v>
          </cell>
          <cell r="T2251">
            <v>77</v>
          </cell>
          <cell r="U2251">
            <v>50</v>
          </cell>
          <cell r="V2251">
            <v>140</v>
          </cell>
          <cell r="W2251" t="str">
            <v>MM</v>
          </cell>
          <cell r="X2251">
            <v>188</v>
          </cell>
          <cell r="Y2251">
            <v>120</v>
          </cell>
          <cell r="Z2251">
            <v>141</v>
          </cell>
          <cell r="AA2251" t="str">
            <v>MM</v>
          </cell>
          <cell r="AB2251">
            <v>381</v>
          </cell>
          <cell r="AC2251">
            <v>251</v>
          </cell>
          <cell r="AD2251">
            <v>165</v>
          </cell>
          <cell r="AE2251" t="str">
            <v>MM</v>
          </cell>
          <cell r="AF2251">
            <v>120.88</v>
          </cell>
          <cell r="AG2251" t="str">
            <v>G</v>
          </cell>
          <cell r="AH2251">
            <v>0.75</v>
          </cell>
          <cell r="AI2251" t="str">
            <v>KG</v>
          </cell>
          <cell r="AJ2251">
            <v>3.2610000000000001</v>
          </cell>
          <cell r="AK2251" t="str">
            <v>KG</v>
          </cell>
          <cell r="AL2251" t="str">
            <v>9</v>
          </cell>
          <cell r="AM2251" t="str">
            <v>5</v>
          </cell>
          <cell r="AN2251" t="str">
            <v>45</v>
          </cell>
          <cell r="AO2251" t="str">
            <v>1080</v>
          </cell>
        </row>
        <row r="2252">
          <cell r="D2252" t="str">
            <v>86474-04801-01</v>
          </cell>
          <cell r="E2252" t="str">
            <v>NFC MK_UP_CR 3IN1_OIL_CTRL 100ML FOAM</v>
          </cell>
          <cell r="F2252">
            <v>100</v>
          </cell>
          <cell r="G2252" t="str">
            <v>ML</v>
          </cell>
          <cell r="H2252">
            <v>539</v>
          </cell>
          <cell r="I2252" t="str">
            <v>ML</v>
          </cell>
          <cell r="J2252" t="str">
            <v>ST</v>
          </cell>
          <cell r="K2252" t="str">
            <v/>
          </cell>
          <cell r="L2252" t="str">
            <v>6</v>
          </cell>
          <cell r="M2252" t="str">
            <v>24</v>
          </cell>
          <cell r="N2252" t="str">
            <v>8999777005955</v>
          </cell>
          <cell r="O2252" t="str">
            <v>HE</v>
          </cell>
          <cell r="P2252" t="str">
            <v>8999777005962</v>
          </cell>
          <cell r="Q2252" t="str">
            <v>HE</v>
          </cell>
          <cell r="R2252" t="str">
            <v>8999777005979</v>
          </cell>
          <cell r="S2252" t="str">
            <v>HE</v>
          </cell>
          <cell r="T2252">
            <v>77</v>
          </cell>
          <cell r="U2252">
            <v>50</v>
          </cell>
          <cell r="V2252">
            <v>140</v>
          </cell>
          <cell r="W2252" t="str">
            <v>MM</v>
          </cell>
          <cell r="X2252">
            <v>188</v>
          </cell>
          <cell r="Y2252">
            <v>120</v>
          </cell>
          <cell r="Z2252">
            <v>141</v>
          </cell>
          <cell r="AA2252" t="str">
            <v>MM</v>
          </cell>
          <cell r="AB2252">
            <v>381</v>
          </cell>
          <cell r="AC2252">
            <v>251</v>
          </cell>
          <cell r="AD2252">
            <v>165</v>
          </cell>
          <cell r="AE2252" t="str">
            <v>MM</v>
          </cell>
          <cell r="AF2252">
            <v>120.88</v>
          </cell>
          <cell r="AG2252" t="str">
            <v>G</v>
          </cell>
          <cell r="AH2252">
            <v>0.75</v>
          </cell>
          <cell r="AI2252" t="str">
            <v>KG</v>
          </cell>
          <cell r="AJ2252">
            <v>3.2610000000000001</v>
          </cell>
          <cell r="AK2252" t="str">
            <v>KG</v>
          </cell>
          <cell r="AL2252" t="str">
            <v>9</v>
          </cell>
          <cell r="AM2252" t="str">
            <v>5</v>
          </cell>
          <cell r="AN2252" t="str">
            <v>45</v>
          </cell>
          <cell r="AO2252" t="str">
            <v>1080</v>
          </cell>
        </row>
        <row r="2253">
          <cell r="D2253" t="str">
            <v>86475-04800-01</v>
          </cell>
          <cell r="E2253" t="str">
            <v>NFC MK_UP_CR 3IN1_OIL_CTRL 100ML MUD</v>
          </cell>
          <cell r="F2253">
            <v>100</v>
          </cell>
          <cell r="G2253" t="str">
            <v>ML</v>
          </cell>
          <cell r="H2253">
            <v>539</v>
          </cell>
          <cell r="I2253" t="str">
            <v>ML</v>
          </cell>
          <cell r="J2253" t="str">
            <v>ST</v>
          </cell>
          <cell r="K2253" t="str">
            <v/>
          </cell>
          <cell r="L2253" t="str">
            <v>6</v>
          </cell>
          <cell r="M2253" t="str">
            <v>24</v>
          </cell>
          <cell r="N2253" t="str">
            <v>8999777005986</v>
          </cell>
          <cell r="O2253" t="str">
            <v>HE</v>
          </cell>
          <cell r="P2253" t="str">
            <v>8999777005993</v>
          </cell>
          <cell r="Q2253" t="str">
            <v>HE</v>
          </cell>
          <cell r="R2253" t="str">
            <v>8999777006006</v>
          </cell>
          <cell r="S2253" t="str">
            <v>HE</v>
          </cell>
          <cell r="T2253">
            <v>77</v>
          </cell>
          <cell r="U2253">
            <v>50</v>
          </cell>
          <cell r="V2253">
            <v>140</v>
          </cell>
          <cell r="W2253" t="str">
            <v>MM</v>
          </cell>
          <cell r="X2253">
            <v>188</v>
          </cell>
          <cell r="Y2253">
            <v>120</v>
          </cell>
          <cell r="Z2253">
            <v>141</v>
          </cell>
          <cell r="AA2253" t="str">
            <v>MM</v>
          </cell>
          <cell r="AB2253">
            <v>381</v>
          </cell>
          <cell r="AC2253">
            <v>251</v>
          </cell>
          <cell r="AD2253">
            <v>165</v>
          </cell>
          <cell r="AE2253" t="str">
            <v>MM</v>
          </cell>
          <cell r="AF2253">
            <v>120.88</v>
          </cell>
          <cell r="AG2253" t="str">
            <v>G</v>
          </cell>
          <cell r="AH2253">
            <v>0.75</v>
          </cell>
          <cell r="AI2253" t="str">
            <v>KG</v>
          </cell>
          <cell r="AJ2253">
            <v>3.2610000000000001</v>
          </cell>
          <cell r="AK2253" t="str">
            <v>KG</v>
          </cell>
          <cell r="AL2253" t="str">
            <v>9</v>
          </cell>
          <cell r="AM2253" t="str">
            <v>5</v>
          </cell>
          <cell r="AN2253" t="str">
            <v>45</v>
          </cell>
          <cell r="AO2253" t="str">
            <v>1080</v>
          </cell>
        </row>
        <row r="2254">
          <cell r="D2254" t="str">
            <v>86569-04810-29</v>
          </cell>
          <cell r="E2254" t="str">
            <v>NMEN CLN 100G</v>
          </cell>
          <cell r="F2254">
            <v>100</v>
          </cell>
          <cell r="G2254" t="str">
            <v>G</v>
          </cell>
          <cell r="H2254">
            <v>0</v>
          </cell>
          <cell r="I2254" t="str">
            <v>L</v>
          </cell>
          <cell r="J2254" t="str">
            <v>ST</v>
          </cell>
          <cell r="K2254" t="str">
            <v/>
          </cell>
          <cell r="L2254" t="str">
            <v>0</v>
          </cell>
          <cell r="M2254" t="str">
            <v>24</v>
          </cell>
          <cell r="N2254" t="str">
            <v>8999777018092</v>
          </cell>
          <cell r="O2254" t="str">
            <v>HE</v>
          </cell>
          <cell r="P2254" t="str">
            <v/>
          </cell>
          <cell r="Q2254" t="str">
            <v/>
          </cell>
          <cell r="R2254" t="str">
            <v>8999777018108</v>
          </cell>
          <cell r="S2254" t="str">
            <v>HE</v>
          </cell>
          <cell r="T2254">
            <v>0</v>
          </cell>
          <cell r="U2254">
            <v>0</v>
          </cell>
          <cell r="V2254">
            <v>0</v>
          </cell>
          <cell r="W2254" t="str">
            <v>MM</v>
          </cell>
          <cell r="X2254">
            <v>0</v>
          </cell>
          <cell r="Y2254">
            <v>0</v>
          </cell>
          <cell r="Z2254">
            <v>0</v>
          </cell>
          <cell r="AA2254" t="str">
            <v/>
          </cell>
          <cell r="AB2254">
            <v>0</v>
          </cell>
          <cell r="AC2254">
            <v>0</v>
          </cell>
          <cell r="AD2254">
            <v>0</v>
          </cell>
          <cell r="AE2254" t="str">
            <v>MM</v>
          </cell>
          <cell r="AF2254">
            <v>0</v>
          </cell>
          <cell r="AG2254" t="str">
            <v>G</v>
          </cell>
          <cell r="AH2254">
            <v>0</v>
          </cell>
          <cell r="AI2254" t="str">
            <v/>
          </cell>
          <cell r="AJ2254">
            <v>0</v>
          </cell>
          <cell r="AK2254" t="str">
            <v>KG</v>
          </cell>
          <cell r="AL2254" t="str">
            <v>0</v>
          </cell>
          <cell r="AM2254" t="str">
            <v>0</v>
          </cell>
          <cell r="AN2254" t="str">
            <v>0</v>
          </cell>
          <cell r="AO2254" t="str">
            <v>0</v>
          </cell>
        </row>
        <row r="2255">
          <cell r="D2255" t="str">
            <v>86574-04810-29</v>
          </cell>
          <cell r="E2255" t="str">
            <v>NMEN CLN 50G</v>
          </cell>
          <cell r="F2255">
            <v>50</v>
          </cell>
          <cell r="G2255" t="str">
            <v>G</v>
          </cell>
          <cell r="H2255">
            <v>0</v>
          </cell>
          <cell r="I2255" t="str">
            <v>L</v>
          </cell>
          <cell r="J2255" t="str">
            <v>ST</v>
          </cell>
          <cell r="K2255" t="str">
            <v/>
          </cell>
          <cell r="L2255" t="str">
            <v>0</v>
          </cell>
          <cell r="M2255" t="str">
            <v>36</v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 t="str">
            <v/>
          </cell>
          <cell r="S2255" t="str">
            <v/>
          </cell>
          <cell r="T2255">
            <v>0</v>
          </cell>
          <cell r="U2255">
            <v>0</v>
          </cell>
          <cell r="V2255">
            <v>0</v>
          </cell>
          <cell r="W2255" t="str">
            <v>MM</v>
          </cell>
          <cell r="X2255">
            <v>0</v>
          </cell>
          <cell r="Y2255">
            <v>0</v>
          </cell>
          <cell r="Z2255">
            <v>0</v>
          </cell>
          <cell r="AA2255" t="str">
            <v/>
          </cell>
          <cell r="AB2255">
            <v>0</v>
          </cell>
          <cell r="AC2255">
            <v>0</v>
          </cell>
          <cell r="AD2255">
            <v>0</v>
          </cell>
          <cell r="AE2255" t="str">
            <v>MM</v>
          </cell>
          <cell r="AF2255">
            <v>0</v>
          </cell>
          <cell r="AG2255" t="str">
            <v>G</v>
          </cell>
          <cell r="AH2255">
            <v>0</v>
          </cell>
          <cell r="AI2255" t="str">
            <v/>
          </cell>
          <cell r="AJ2255">
            <v>0</v>
          </cell>
          <cell r="AK2255" t="str">
            <v>KG</v>
          </cell>
          <cell r="AL2255" t="str">
            <v>0</v>
          </cell>
          <cell r="AM2255" t="str">
            <v>0</v>
          </cell>
          <cell r="AN2255" t="str">
            <v>0</v>
          </cell>
          <cell r="AO2255" t="str">
            <v>0</v>
          </cell>
        </row>
        <row r="2256">
          <cell r="D2256" t="str">
            <v>86609-04800-15</v>
          </cell>
          <cell r="E2256" t="str">
            <v>NFC MK_UP_CR WHT_ACE-OIL_CNT_CLN 200ML</v>
          </cell>
          <cell r="F2256">
            <v>200</v>
          </cell>
          <cell r="G2256" t="str">
            <v>ML</v>
          </cell>
          <cell r="H2256">
            <v>0.39300000000000002</v>
          </cell>
          <cell r="I2256" t="str">
            <v>L</v>
          </cell>
          <cell r="J2256" t="str">
            <v>ST</v>
          </cell>
          <cell r="K2256" t="str">
            <v/>
          </cell>
          <cell r="L2256" t="str">
            <v>6</v>
          </cell>
          <cell r="M2256" t="str">
            <v>12</v>
          </cell>
          <cell r="N2256" t="str">
            <v>8999777006785</v>
          </cell>
          <cell r="O2256" t="str">
            <v>HE</v>
          </cell>
          <cell r="P2256" t="str">
            <v>8999777006792</v>
          </cell>
          <cell r="Q2256" t="str">
            <v>HE</v>
          </cell>
          <cell r="R2256" t="str">
            <v>8999777006808</v>
          </cell>
          <cell r="S2256" t="str">
            <v>HE</v>
          </cell>
          <cell r="T2256">
            <v>59</v>
          </cell>
          <cell r="U2256">
            <v>37</v>
          </cell>
          <cell r="V2256">
            <v>180</v>
          </cell>
          <cell r="W2256" t="str">
            <v>MM</v>
          </cell>
          <cell r="X2256">
            <v>222</v>
          </cell>
          <cell r="Y2256">
            <v>59</v>
          </cell>
          <cell r="Z2256">
            <v>180</v>
          </cell>
          <cell r="AA2256" t="str">
            <v>MM</v>
          </cell>
          <cell r="AB2256">
            <v>248</v>
          </cell>
          <cell r="AC2256">
            <v>122</v>
          </cell>
          <cell r="AD2256">
            <v>202</v>
          </cell>
          <cell r="AE2256" t="str">
            <v>MM</v>
          </cell>
          <cell r="AF2256">
            <v>227.5</v>
          </cell>
          <cell r="AG2256" t="str">
            <v>G</v>
          </cell>
          <cell r="AH2256">
            <v>1.371</v>
          </cell>
          <cell r="AI2256" t="str">
            <v>KG</v>
          </cell>
          <cell r="AJ2256">
            <v>2.8479999999999999</v>
          </cell>
          <cell r="AK2256" t="str">
            <v>KG</v>
          </cell>
          <cell r="AL2256" t="str">
            <v>27</v>
          </cell>
          <cell r="AM2256" t="str">
            <v>4</v>
          </cell>
          <cell r="AN2256" t="str">
            <v>108</v>
          </cell>
          <cell r="AO2256" t="str">
            <v>1296</v>
          </cell>
        </row>
        <row r="2257">
          <cell r="D2257" t="str">
            <v>86684-04800-01</v>
          </cell>
          <cell r="E2257" t="str">
            <v>NFC MK_UP_CR WHT_ACE-OIL_CNT_CLN 200ML M</v>
          </cell>
          <cell r="F2257">
            <v>200</v>
          </cell>
          <cell r="G2257" t="str">
            <v>ML</v>
          </cell>
          <cell r="H2257">
            <v>392.94</v>
          </cell>
          <cell r="I2257" t="str">
            <v>ML</v>
          </cell>
          <cell r="J2257" t="str">
            <v>ST</v>
          </cell>
          <cell r="K2257" t="str">
            <v>BDF Surabaya</v>
          </cell>
          <cell r="L2257" t="str">
            <v>3</v>
          </cell>
          <cell r="M2257" t="str">
            <v>12</v>
          </cell>
          <cell r="N2257" t="str">
            <v>8999777007089</v>
          </cell>
          <cell r="O2257" t="str">
            <v>HE</v>
          </cell>
          <cell r="P2257" t="str">
            <v>8999777007096</v>
          </cell>
          <cell r="Q2257" t="str">
            <v>HE</v>
          </cell>
          <cell r="R2257" t="str">
            <v>8999777007102</v>
          </cell>
          <cell r="S2257" t="str">
            <v>HE</v>
          </cell>
          <cell r="T2257">
            <v>59</v>
          </cell>
          <cell r="U2257">
            <v>37</v>
          </cell>
          <cell r="V2257">
            <v>180</v>
          </cell>
          <cell r="W2257" t="str">
            <v>MM</v>
          </cell>
          <cell r="X2257">
            <v>111</v>
          </cell>
          <cell r="Y2257">
            <v>59</v>
          </cell>
          <cell r="Z2257">
            <v>180</v>
          </cell>
          <cell r="AA2257" t="str">
            <v>MM</v>
          </cell>
          <cell r="AB2257">
            <v>248</v>
          </cell>
          <cell r="AC2257">
            <v>122</v>
          </cell>
          <cell r="AD2257">
            <v>202</v>
          </cell>
          <cell r="AE2257" t="str">
            <v>MM</v>
          </cell>
          <cell r="AF2257">
            <v>230.3</v>
          </cell>
          <cell r="AG2257" t="str">
            <v>G</v>
          </cell>
          <cell r="AH2257">
            <v>0.70299999999999996</v>
          </cell>
          <cell r="AI2257" t="str">
            <v>KG</v>
          </cell>
          <cell r="AJ2257">
            <v>2.8849999999999998</v>
          </cell>
          <cell r="AK2257" t="str">
            <v>KG</v>
          </cell>
          <cell r="AL2257" t="str">
            <v>27</v>
          </cell>
          <cell r="AM2257" t="str">
            <v>6</v>
          </cell>
          <cell r="AN2257" t="str">
            <v>162</v>
          </cell>
          <cell r="AO2257" t="str">
            <v>1944</v>
          </cell>
        </row>
        <row r="2258">
          <cell r="D2258" t="str">
            <v>86684-04800-29</v>
          </cell>
          <cell r="E2258" t="str">
            <v>NF MK_UP_CR WHT_ACE-OIL_CNT_CLN 200ML ML</v>
          </cell>
          <cell r="F2258">
            <v>200</v>
          </cell>
          <cell r="G2258" t="str">
            <v>ML</v>
          </cell>
          <cell r="H2258">
            <v>392.94</v>
          </cell>
          <cell r="I2258" t="str">
            <v>ML</v>
          </cell>
          <cell r="J2258" t="str">
            <v>ST</v>
          </cell>
          <cell r="K2258" t="str">
            <v>BDF Surabaya</v>
          </cell>
          <cell r="L2258" t="str">
            <v>3</v>
          </cell>
          <cell r="M2258" t="str">
            <v>12</v>
          </cell>
          <cell r="N2258" t="str">
            <v/>
          </cell>
          <cell r="O2258" t="str">
            <v/>
          </cell>
          <cell r="P2258" t="str">
            <v/>
          </cell>
          <cell r="Q2258" t="str">
            <v/>
          </cell>
          <cell r="R2258" t="str">
            <v/>
          </cell>
          <cell r="S2258" t="str">
            <v/>
          </cell>
          <cell r="T2258">
            <v>59</v>
          </cell>
          <cell r="U2258">
            <v>37</v>
          </cell>
          <cell r="V2258">
            <v>180</v>
          </cell>
          <cell r="W2258" t="str">
            <v>MM</v>
          </cell>
          <cell r="X2258">
            <v>111</v>
          </cell>
          <cell r="Y2258">
            <v>59</v>
          </cell>
          <cell r="Z2258">
            <v>180</v>
          </cell>
          <cell r="AA2258" t="str">
            <v>MM</v>
          </cell>
          <cell r="AB2258">
            <v>248</v>
          </cell>
          <cell r="AC2258">
            <v>122</v>
          </cell>
          <cell r="AD2258">
            <v>201</v>
          </cell>
          <cell r="AE2258" t="str">
            <v>MM</v>
          </cell>
          <cell r="AF2258">
            <v>230</v>
          </cell>
          <cell r="AG2258" t="str">
            <v>G</v>
          </cell>
          <cell r="AH2258">
            <v>0.70299999999999996</v>
          </cell>
          <cell r="AI2258" t="str">
            <v>KG</v>
          </cell>
          <cell r="AJ2258">
            <v>2.8849999999999998</v>
          </cell>
          <cell r="AK2258" t="str">
            <v>KG</v>
          </cell>
          <cell r="AL2258" t="str">
            <v>0</v>
          </cell>
          <cell r="AM2258" t="str">
            <v>0</v>
          </cell>
          <cell r="AN2258" t="str">
            <v>0</v>
          </cell>
          <cell r="AO2258" t="str">
            <v>0</v>
          </cell>
        </row>
        <row r="2259">
          <cell r="D2259" t="str">
            <v>86686-04800-29</v>
          </cell>
          <cell r="E2259" t="str">
            <v>NF MUS CL_WHT_ACN_OC_SRM_MD 30ML</v>
          </cell>
          <cell r="F2259">
            <v>30</v>
          </cell>
          <cell r="G2259" t="str">
            <v>ML</v>
          </cell>
          <cell r="H2259">
            <v>234</v>
          </cell>
          <cell r="I2259" t="str">
            <v>ML</v>
          </cell>
          <cell r="J2259" t="str">
            <v>ST</v>
          </cell>
          <cell r="K2259" t="str">
            <v>BDF Surabaya</v>
          </cell>
          <cell r="L2259" t="str">
            <v>3</v>
          </cell>
          <cell r="M2259" t="str">
            <v>12</v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/>
          </cell>
          <cell r="T2259">
            <v>60</v>
          </cell>
          <cell r="U2259">
            <v>25</v>
          </cell>
          <cell r="V2259">
            <v>156</v>
          </cell>
          <cell r="W2259" t="str">
            <v>MM</v>
          </cell>
          <cell r="X2259">
            <v>77</v>
          </cell>
          <cell r="Y2259">
            <v>60</v>
          </cell>
          <cell r="Z2259">
            <v>156</v>
          </cell>
          <cell r="AA2259" t="str">
            <v>MM</v>
          </cell>
          <cell r="AB2259">
            <v>164</v>
          </cell>
          <cell r="AC2259">
            <v>132</v>
          </cell>
          <cell r="AD2259">
            <v>186</v>
          </cell>
          <cell r="AE2259" t="str">
            <v>MM</v>
          </cell>
          <cell r="AF2259">
            <v>50.84</v>
          </cell>
          <cell r="AG2259" t="str">
            <v>G</v>
          </cell>
          <cell r="AH2259">
            <v>0.154</v>
          </cell>
          <cell r="AI2259" t="str">
            <v>KG</v>
          </cell>
          <cell r="AJ2259">
            <v>0.72</v>
          </cell>
          <cell r="AK2259" t="str">
            <v>KG</v>
          </cell>
          <cell r="AL2259" t="str">
            <v>0</v>
          </cell>
          <cell r="AM2259" t="str">
            <v>0</v>
          </cell>
          <cell r="AN2259" t="str">
            <v>0</v>
          </cell>
          <cell r="AO2259" t="str">
            <v>0</v>
          </cell>
        </row>
        <row r="2260">
          <cell r="D2260" t="str">
            <v>86689-04800-29</v>
          </cell>
          <cell r="E2260" t="str">
            <v>NF MK_UP_CR 200ML CLN_TNR</v>
          </cell>
          <cell r="F2260">
            <v>200</v>
          </cell>
          <cell r="G2260" t="str">
            <v>ML</v>
          </cell>
          <cell r="H2260">
            <v>392.94</v>
          </cell>
          <cell r="I2260" t="str">
            <v>ML</v>
          </cell>
          <cell r="J2260" t="str">
            <v>ST</v>
          </cell>
          <cell r="K2260" t="str">
            <v>BDF Surabaya</v>
          </cell>
          <cell r="L2260" t="str">
            <v>3</v>
          </cell>
          <cell r="M2260" t="str">
            <v>12</v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 t="str">
            <v/>
          </cell>
          <cell r="S2260" t="str">
            <v/>
          </cell>
          <cell r="T2260">
            <v>59</v>
          </cell>
          <cell r="U2260">
            <v>37</v>
          </cell>
          <cell r="V2260">
            <v>180</v>
          </cell>
          <cell r="W2260" t="str">
            <v>MM</v>
          </cell>
          <cell r="X2260">
            <v>111</v>
          </cell>
          <cell r="Y2260">
            <v>59</v>
          </cell>
          <cell r="Z2260">
            <v>180</v>
          </cell>
          <cell r="AA2260" t="str">
            <v>MM</v>
          </cell>
          <cell r="AB2260">
            <v>248</v>
          </cell>
          <cell r="AC2260">
            <v>122</v>
          </cell>
          <cell r="AD2260">
            <v>202</v>
          </cell>
          <cell r="AE2260" t="str">
            <v>MM</v>
          </cell>
          <cell r="AF2260">
            <v>230.1</v>
          </cell>
          <cell r="AG2260" t="str">
            <v>G</v>
          </cell>
          <cell r="AH2260">
            <v>0.69399999999999995</v>
          </cell>
          <cell r="AI2260" t="str">
            <v>KG</v>
          </cell>
          <cell r="AJ2260">
            <v>2.883</v>
          </cell>
          <cell r="AK2260" t="str">
            <v>KG</v>
          </cell>
          <cell r="AL2260" t="str">
            <v>0</v>
          </cell>
          <cell r="AM2260" t="str">
            <v>0</v>
          </cell>
          <cell r="AN2260" t="str">
            <v>0</v>
          </cell>
          <cell r="AO2260" t="str">
            <v>0</v>
          </cell>
        </row>
        <row r="2261">
          <cell r="D2261" t="str">
            <v>86694-04800-01</v>
          </cell>
          <cell r="E2261" t="str">
            <v>NFC MUS WHT_CRM 25ML IN</v>
          </cell>
          <cell r="F2261">
            <v>25</v>
          </cell>
          <cell r="G2261" t="str">
            <v>ML</v>
          </cell>
          <cell r="H2261">
            <v>144</v>
          </cell>
          <cell r="I2261" t="str">
            <v>ML</v>
          </cell>
          <cell r="J2261" t="str">
            <v>ST</v>
          </cell>
          <cell r="K2261" t="str">
            <v>BDF Surabaya</v>
          </cell>
          <cell r="L2261" t="str">
            <v>0</v>
          </cell>
          <cell r="M2261" t="str">
            <v>24</v>
          </cell>
          <cell r="N2261" t="str">
            <v>8999777007133</v>
          </cell>
          <cell r="O2261" t="str">
            <v>HE</v>
          </cell>
          <cell r="P2261" t="str">
            <v/>
          </cell>
          <cell r="Q2261" t="str">
            <v/>
          </cell>
          <cell r="R2261" t="str">
            <v>8999777007140</v>
          </cell>
          <cell r="S2261" t="str">
            <v>HE</v>
          </cell>
          <cell r="T2261">
            <v>60</v>
          </cell>
          <cell r="U2261">
            <v>60</v>
          </cell>
          <cell r="V2261">
            <v>40</v>
          </cell>
          <cell r="W2261" t="str">
            <v>MM</v>
          </cell>
          <cell r="X2261">
            <v>0</v>
          </cell>
          <cell r="Y2261">
            <v>0</v>
          </cell>
          <cell r="Z2261">
            <v>0</v>
          </cell>
          <cell r="AA2261" t="str">
            <v/>
          </cell>
          <cell r="AB2261">
            <v>261</v>
          </cell>
          <cell r="AC2261">
            <v>196</v>
          </cell>
          <cell r="AD2261">
            <v>102</v>
          </cell>
          <cell r="AE2261" t="str">
            <v>MM</v>
          </cell>
          <cell r="AF2261">
            <v>47.445</v>
          </cell>
          <cell r="AG2261" t="str">
            <v>G</v>
          </cell>
          <cell r="AH2261">
            <v>0</v>
          </cell>
          <cell r="AI2261" t="str">
            <v/>
          </cell>
          <cell r="AJ2261">
            <v>1.256</v>
          </cell>
          <cell r="AK2261" t="str">
            <v>KG</v>
          </cell>
          <cell r="AL2261" t="str">
            <v>18</v>
          </cell>
          <cell r="AM2261" t="str">
            <v>13</v>
          </cell>
          <cell r="AN2261" t="str">
            <v>234</v>
          </cell>
          <cell r="AO2261" t="str">
            <v>5616</v>
          </cell>
        </row>
        <row r="2262">
          <cell r="D2262" t="str">
            <v>86698-04500-05</v>
          </cell>
          <cell r="E2262" t="str">
            <v>NFC ESLS 3IN1_MCR_WTR_NRML 200ML</v>
          </cell>
          <cell r="F2262">
            <v>200</v>
          </cell>
          <cell r="G2262" t="str">
            <v>ML</v>
          </cell>
          <cell r="H2262">
            <v>392.94</v>
          </cell>
          <cell r="I2262" t="str">
            <v>ML</v>
          </cell>
          <cell r="J2262" t="str">
            <v>ST</v>
          </cell>
          <cell r="K2262" t="str">
            <v>Logistic Center Hamburg</v>
          </cell>
          <cell r="L2262" t="str">
            <v>6</v>
          </cell>
          <cell r="M2262" t="str">
            <v>12</v>
          </cell>
          <cell r="N2262" t="str">
            <v>4005900257123</v>
          </cell>
          <cell r="O2262" t="str">
            <v>HE</v>
          </cell>
          <cell r="P2262" t="str">
            <v>04005805184005</v>
          </cell>
          <cell r="Q2262" t="str">
            <v>IC</v>
          </cell>
          <cell r="R2262" t="str">
            <v>04005805184012</v>
          </cell>
          <cell r="S2262" t="str">
            <v>IC</v>
          </cell>
          <cell r="T2262">
            <v>59</v>
          </cell>
          <cell r="U2262">
            <v>37</v>
          </cell>
          <cell r="V2262">
            <v>180</v>
          </cell>
          <cell r="W2262" t="str">
            <v>MM</v>
          </cell>
          <cell r="X2262">
            <v>222</v>
          </cell>
          <cell r="Y2262">
            <v>59</v>
          </cell>
          <cell r="Z2262">
            <v>180</v>
          </cell>
          <cell r="AA2262" t="str">
            <v>MM</v>
          </cell>
          <cell r="AB2262">
            <v>224</v>
          </cell>
          <cell r="AC2262">
            <v>124</v>
          </cell>
          <cell r="AD2262">
            <v>188</v>
          </cell>
          <cell r="AE2262" t="str">
            <v>MM</v>
          </cell>
          <cell r="AF2262">
            <v>227</v>
          </cell>
          <cell r="AG2262" t="str">
            <v>G</v>
          </cell>
          <cell r="AH2262">
            <v>1.3620000000000001</v>
          </cell>
          <cell r="AI2262" t="str">
            <v>KG</v>
          </cell>
          <cell r="AJ2262">
            <v>2.806</v>
          </cell>
          <cell r="AK2262" t="str">
            <v>KG</v>
          </cell>
          <cell r="AL2262" t="str">
            <v>30</v>
          </cell>
          <cell r="AM2262" t="str">
            <v>5</v>
          </cell>
          <cell r="AN2262" t="str">
            <v>150</v>
          </cell>
          <cell r="AO2262" t="str">
            <v>1800</v>
          </cell>
        </row>
        <row r="2263">
          <cell r="D2263" t="str">
            <v>86698-04800-07</v>
          </cell>
          <cell r="E2263" t="str">
            <v>NF ESLS MCLLR_WTR 200ML NRML</v>
          </cell>
          <cell r="F2263">
            <v>200</v>
          </cell>
          <cell r="G2263" t="str">
            <v>ML</v>
          </cell>
          <cell r="H2263">
            <v>392.94</v>
          </cell>
          <cell r="I2263" t="str">
            <v>ML</v>
          </cell>
          <cell r="J2263" t="str">
            <v>ST</v>
          </cell>
          <cell r="K2263" t="str">
            <v>BDF Surabaya</v>
          </cell>
          <cell r="L2263" t="str">
            <v>6</v>
          </cell>
          <cell r="M2263" t="str">
            <v>12</v>
          </cell>
          <cell r="N2263" t="str">
            <v>8999777006785</v>
          </cell>
          <cell r="O2263" t="str">
            <v>HE</v>
          </cell>
          <cell r="P2263" t="str">
            <v>8999777006792</v>
          </cell>
          <cell r="Q2263" t="str">
            <v>HE</v>
          </cell>
          <cell r="R2263" t="str">
            <v>8999777006808</v>
          </cell>
          <cell r="S2263" t="str">
            <v>HE</v>
          </cell>
          <cell r="T2263">
            <v>59</v>
          </cell>
          <cell r="U2263">
            <v>37</v>
          </cell>
          <cell r="V2263">
            <v>180</v>
          </cell>
          <cell r="W2263" t="str">
            <v>MM</v>
          </cell>
          <cell r="X2263">
            <v>222</v>
          </cell>
          <cell r="Y2263">
            <v>59</v>
          </cell>
          <cell r="Z2263">
            <v>180</v>
          </cell>
          <cell r="AA2263" t="str">
            <v>MM</v>
          </cell>
          <cell r="AB2263">
            <v>228</v>
          </cell>
          <cell r="AC2263">
            <v>126</v>
          </cell>
          <cell r="AD2263">
            <v>184</v>
          </cell>
          <cell r="AE2263" t="str">
            <v>MM</v>
          </cell>
          <cell r="AF2263">
            <v>227</v>
          </cell>
          <cell r="AG2263" t="str">
            <v>G</v>
          </cell>
          <cell r="AH2263">
            <v>1.3620000000000001</v>
          </cell>
          <cell r="AI2263" t="str">
            <v>KG</v>
          </cell>
          <cell r="AJ2263">
            <v>2.806</v>
          </cell>
          <cell r="AK2263" t="str">
            <v>KG</v>
          </cell>
          <cell r="AL2263" t="str">
            <v>30</v>
          </cell>
          <cell r="AM2263" t="str">
            <v>5</v>
          </cell>
          <cell r="AN2263" t="str">
            <v>150</v>
          </cell>
          <cell r="AO2263" t="str">
            <v>1800</v>
          </cell>
        </row>
        <row r="2264">
          <cell r="D2264" t="str">
            <v>86699-04500-07</v>
          </cell>
          <cell r="E2264" t="str">
            <v>NF ESLS MCL_WTR_D/S 200ML</v>
          </cell>
          <cell r="F2264">
            <v>200</v>
          </cell>
          <cell r="G2264" t="str">
            <v>ML</v>
          </cell>
          <cell r="H2264">
            <v>392.94</v>
          </cell>
          <cell r="I2264" t="str">
            <v>ML</v>
          </cell>
          <cell r="J2264" t="str">
            <v>ST</v>
          </cell>
          <cell r="K2264" t="str">
            <v>BDF Surabaya</v>
          </cell>
          <cell r="L2264" t="str">
            <v>6</v>
          </cell>
          <cell r="M2264" t="str">
            <v>12</v>
          </cell>
          <cell r="N2264" t="str">
            <v>4005900257130</v>
          </cell>
          <cell r="O2264" t="str">
            <v>HE</v>
          </cell>
          <cell r="P2264" t="str">
            <v>04005805184029</v>
          </cell>
          <cell r="Q2264" t="str">
            <v>IC</v>
          </cell>
          <cell r="R2264" t="str">
            <v>04005805184036</v>
          </cell>
          <cell r="S2264" t="str">
            <v>IC</v>
          </cell>
          <cell r="T2264">
            <v>59</v>
          </cell>
          <cell r="U2264">
            <v>37</v>
          </cell>
          <cell r="V2264">
            <v>180</v>
          </cell>
          <cell r="W2264" t="str">
            <v>MM</v>
          </cell>
          <cell r="X2264">
            <v>222</v>
          </cell>
          <cell r="Y2264">
            <v>59</v>
          </cell>
          <cell r="Z2264">
            <v>180</v>
          </cell>
          <cell r="AA2264" t="str">
            <v>MM</v>
          </cell>
          <cell r="AB2264">
            <v>228</v>
          </cell>
          <cell r="AC2264">
            <v>126</v>
          </cell>
          <cell r="AD2264">
            <v>184</v>
          </cell>
          <cell r="AE2264" t="str">
            <v>MM</v>
          </cell>
          <cell r="AF2264">
            <v>227</v>
          </cell>
          <cell r="AG2264" t="str">
            <v>G</v>
          </cell>
          <cell r="AH2264">
            <v>1.3620000000000001</v>
          </cell>
          <cell r="AI2264" t="str">
            <v>KG</v>
          </cell>
          <cell r="AJ2264">
            <v>2.806</v>
          </cell>
          <cell r="AK2264" t="str">
            <v>KG</v>
          </cell>
          <cell r="AL2264" t="str">
            <v>30</v>
          </cell>
          <cell r="AM2264" t="str">
            <v>5</v>
          </cell>
          <cell r="AN2264" t="str">
            <v>150</v>
          </cell>
          <cell r="AO2264" t="str">
            <v>1800</v>
          </cell>
        </row>
        <row r="2265">
          <cell r="D2265" t="str">
            <v>86699-04800-07</v>
          </cell>
          <cell r="E2265" t="str">
            <v>NF ESLS MCL_WTR_D/S 200ML</v>
          </cell>
          <cell r="F2265">
            <v>200</v>
          </cell>
          <cell r="G2265" t="str">
            <v>ML</v>
          </cell>
          <cell r="H2265">
            <v>392.94</v>
          </cell>
          <cell r="I2265" t="str">
            <v>ML</v>
          </cell>
          <cell r="J2265" t="str">
            <v>ST</v>
          </cell>
          <cell r="K2265" t="str">
            <v>BDF Surabaya</v>
          </cell>
          <cell r="L2265" t="str">
            <v>6</v>
          </cell>
          <cell r="M2265" t="str">
            <v>12</v>
          </cell>
          <cell r="N2265" t="str">
            <v>8999777010522</v>
          </cell>
          <cell r="O2265" t="str">
            <v>HE</v>
          </cell>
          <cell r="P2265" t="str">
            <v>8999777010539</v>
          </cell>
          <cell r="Q2265" t="str">
            <v>HE</v>
          </cell>
          <cell r="R2265" t="str">
            <v>8999777010546</v>
          </cell>
          <cell r="S2265" t="str">
            <v>HE</v>
          </cell>
          <cell r="T2265">
            <v>59</v>
          </cell>
          <cell r="U2265">
            <v>37</v>
          </cell>
          <cell r="V2265">
            <v>180</v>
          </cell>
          <cell r="W2265" t="str">
            <v>MM</v>
          </cell>
          <cell r="X2265">
            <v>222</v>
          </cell>
          <cell r="Y2265">
            <v>59</v>
          </cell>
          <cell r="Z2265">
            <v>180</v>
          </cell>
          <cell r="AA2265" t="str">
            <v>MM</v>
          </cell>
          <cell r="AB2265">
            <v>228</v>
          </cell>
          <cell r="AC2265">
            <v>126</v>
          </cell>
          <cell r="AD2265">
            <v>184</v>
          </cell>
          <cell r="AE2265" t="str">
            <v>MM</v>
          </cell>
          <cell r="AF2265">
            <v>227</v>
          </cell>
          <cell r="AG2265" t="str">
            <v>G</v>
          </cell>
          <cell r="AH2265">
            <v>1.3620000000000001</v>
          </cell>
          <cell r="AI2265" t="str">
            <v>KG</v>
          </cell>
          <cell r="AJ2265">
            <v>2.806</v>
          </cell>
          <cell r="AK2265" t="str">
            <v>KG</v>
          </cell>
          <cell r="AL2265" t="str">
            <v>30</v>
          </cell>
          <cell r="AM2265" t="str">
            <v>5</v>
          </cell>
          <cell r="AN2265" t="str">
            <v>150</v>
          </cell>
          <cell r="AO2265" t="str">
            <v>1800</v>
          </cell>
        </row>
        <row r="2266">
          <cell r="D2266" t="str">
            <v>88004-04526-47</v>
          </cell>
          <cell r="E2266" t="str">
            <v>NLC ORG_GLR_LMT_EDN 5,5ML</v>
          </cell>
          <cell r="F2266">
            <v>5.5</v>
          </cell>
          <cell r="G2266" t="str">
            <v>ML</v>
          </cell>
          <cell r="H2266">
            <v>24.908999999999999</v>
          </cell>
          <cell r="I2266" t="str">
            <v>ML</v>
          </cell>
          <cell r="J2266" t="str">
            <v>ST</v>
          </cell>
          <cell r="K2266" t="str">
            <v/>
          </cell>
          <cell r="L2266" t="str">
            <v>0</v>
          </cell>
          <cell r="M2266" t="str">
            <v>650</v>
          </cell>
          <cell r="N2266" t="str">
            <v>4005900459404</v>
          </cell>
          <cell r="O2266" t="str">
            <v>HE</v>
          </cell>
          <cell r="P2266" t="str">
            <v/>
          </cell>
          <cell r="Q2266" t="str">
            <v/>
          </cell>
          <cell r="R2266" t="str">
            <v>04005805224657</v>
          </cell>
          <cell r="S2266" t="str">
            <v>IC</v>
          </cell>
          <cell r="T2266">
            <v>19</v>
          </cell>
          <cell r="U2266">
            <v>19</v>
          </cell>
          <cell r="V2266">
            <v>69</v>
          </cell>
          <cell r="W2266" t="str">
            <v>MM</v>
          </cell>
          <cell r="X2266">
            <v>0</v>
          </cell>
          <cell r="Y2266">
            <v>0</v>
          </cell>
          <cell r="Z2266">
            <v>0</v>
          </cell>
          <cell r="AA2266" t="str">
            <v/>
          </cell>
          <cell r="AB2266">
            <v>389</v>
          </cell>
          <cell r="AC2266">
            <v>294</v>
          </cell>
          <cell r="AD2266">
            <v>245</v>
          </cell>
          <cell r="AE2266" t="str">
            <v>MM</v>
          </cell>
          <cell r="AF2266">
            <v>14</v>
          </cell>
          <cell r="AG2266" t="str">
            <v>G</v>
          </cell>
          <cell r="AH2266">
            <v>0</v>
          </cell>
          <cell r="AI2266" t="str">
            <v/>
          </cell>
          <cell r="AJ2266">
            <v>9.5030000000000001</v>
          </cell>
          <cell r="AK2266" t="str">
            <v>KG</v>
          </cell>
          <cell r="AL2266" t="str">
            <v>8</v>
          </cell>
          <cell r="AM2266" t="str">
            <v>4</v>
          </cell>
          <cell r="AN2266" t="str">
            <v>32</v>
          </cell>
          <cell r="AO2266" t="str">
            <v>20800</v>
          </cell>
        </row>
        <row r="2267">
          <cell r="D2267" t="str">
            <v>88014-09630-48</v>
          </cell>
          <cell r="E2267" t="str">
            <v>NLC CR_BL_WTR_MLN&amp;PMG 7G</v>
          </cell>
          <cell r="F2267">
            <v>7</v>
          </cell>
          <cell r="G2267" t="str">
            <v>G</v>
          </cell>
          <cell r="H2267">
            <v>390.52499999999998</v>
          </cell>
          <cell r="I2267" t="str">
            <v>ML</v>
          </cell>
          <cell r="J2267" t="str">
            <v>ST</v>
          </cell>
          <cell r="K2267" t="str">
            <v>Logistic Center Hamburg</v>
          </cell>
          <cell r="L2267" t="str">
            <v>0</v>
          </cell>
          <cell r="M2267" t="str">
            <v>12</v>
          </cell>
          <cell r="N2267" t="str">
            <v>9005800311692</v>
          </cell>
          <cell r="O2267" t="str">
            <v>HE</v>
          </cell>
          <cell r="P2267" t="str">
            <v/>
          </cell>
          <cell r="Q2267" t="str">
            <v/>
          </cell>
          <cell r="R2267" t="str">
            <v>9005801183984</v>
          </cell>
          <cell r="S2267" t="str">
            <v>HE</v>
          </cell>
          <cell r="T2267">
            <v>75</v>
          </cell>
          <cell r="U2267">
            <v>41</v>
          </cell>
          <cell r="V2267">
            <v>127</v>
          </cell>
          <cell r="W2267" t="str">
            <v>MM</v>
          </cell>
          <cell r="X2267">
            <v>0</v>
          </cell>
          <cell r="Y2267">
            <v>0</v>
          </cell>
          <cell r="Z2267">
            <v>0</v>
          </cell>
          <cell r="AA2267" t="str">
            <v/>
          </cell>
          <cell r="AB2267">
            <v>234</v>
          </cell>
          <cell r="AC2267">
            <v>86</v>
          </cell>
          <cell r="AD2267">
            <v>144</v>
          </cell>
          <cell r="AE2267" t="str">
            <v>MM</v>
          </cell>
          <cell r="AF2267">
            <v>34</v>
          </cell>
          <cell r="AG2267" t="str">
            <v>G</v>
          </cell>
          <cell r="AH2267">
            <v>0</v>
          </cell>
          <cell r="AI2267" t="str">
            <v/>
          </cell>
          <cell r="AJ2267">
            <v>0.47799999999999998</v>
          </cell>
          <cell r="AK2267" t="str">
            <v>KG</v>
          </cell>
          <cell r="AL2267" t="str">
            <v>26</v>
          </cell>
          <cell r="AM2267" t="str">
            <v>7</v>
          </cell>
          <cell r="AN2267" t="str">
            <v>182</v>
          </cell>
          <cell r="AO2267" t="str">
            <v>2184</v>
          </cell>
        </row>
        <row r="2268">
          <cell r="D2268" t="str">
            <v>88016-09630-48</v>
          </cell>
          <cell r="E2268" t="str">
            <v>NLC CR_BL_GRP&amp;MRC 7G</v>
          </cell>
          <cell r="F2268">
            <v>7</v>
          </cell>
          <cell r="G2268" t="str">
            <v>G</v>
          </cell>
          <cell r="H2268">
            <v>390.52499999999998</v>
          </cell>
          <cell r="I2268" t="str">
            <v>ML</v>
          </cell>
          <cell r="J2268" t="str">
            <v>ST</v>
          </cell>
          <cell r="K2268" t="str">
            <v>Logistic Center Hamburg</v>
          </cell>
          <cell r="L2268" t="str">
            <v>0</v>
          </cell>
          <cell r="M2268" t="str">
            <v>12</v>
          </cell>
          <cell r="N2268" t="str">
            <v>9005800313511</v>
          </cell>
          <cell r="O2268" t="str">
            <v>HE</v>
          </cell>
          <cell r="P2268" t="str">
            <v/>
          </cell>
          <cell r="Q2268" t="str">
            <v/>
          </cell>
          <cell r="R2268" t="str">
            <v>9005801186169</v>
          </cell>
          <cell r="S2268" t="str">
            <v>HE</v>
          </cell>
          <cell r="T2268">
            <v>75</v>
          </cell>
          <cell r="U2268">
            <v>41</v>
          </cell>
          <cell r="V2268">
            <v>127</v>
          </cell>
          <cell r="W2268" t="str">
            <v>MM</v>
          </cell>
          <cell r="X2268">
            <v>0</v>
          </cell>
          <cell r="Y2268">
            <v>0</v>
          </cell>
          <cell r="Z2268">
            <v>0</v>
          </cell>
          <cell r="AA2268" t="str">
            <v/>
          </cell>
          <cell r="AB2268">
            <v>234</v>
          </cell>
          <cell r="AC2268">
            <v>86</v>
          </cell>
          <cell r="AD2268">
            <v>142</v>
          </cell>
          <cell r="AE2268" t="str">
            <v>MM</v>
          </cell>
          <cell r="AF2268">
            <v>34</v>
          </cell>
          <cell r="AG2268" t="str">
            <v>G</v>
          </cell>
          <cell r="AH2268">
            <v>0</v>
          </cell>
          <cell r="AI2268" t="str">
            <v/>
          </cell>
          <cell r="AJ2268">
            <v>0.47799999999999998</v>
          </cell>
          <cell r="AK2268" t="str">
            <v>KG</v>
          </cell>
          <cell r="AL2268" t="str">
            <v>26</v>
          </cell>
          <cell r="AM2268" t="str">
            <v>7</v>
          </cell>
          <cell r="AN2268" t="str">
            <v>182</v>
          </cell>
          <cell r="AO2268" t="str">
            <v>2184</v>
          </cell>
        </row>
        <row r="2269">
          <cell r="D2269" t="str">
            <v>88187-04800-90</v>
          </cell>
          <cell r="E2269" t="str">
            <v>NBODY WHT_EVN NGT_MLK 125ML</v>
          </cell>
          <cell r="F2269">
            <v>125</v>
          </cell>
          <cell r="G2269" t="str">
            <v>ML</v>
          </cell>
          <cell r="H2269">
            <v>251.1</v>
          </cell>
          <cell r="I2269" t="str">
            <v>ML</v>
          </cell>
          <cell r="J2269" t="str">
            <v>ST</v>
          </cell>
          <cell r="K2269" t="str">
            <v/>
          </cell>
          <cell r="L2269" t="str">
            <v>6</v>
          </cell>
          <cell r="M2269" t="str">
            <v>48</v>
          </cell>
          <cell r="N2269" t="str">
            <v>8999777000103</v>
          </cell>
          <cell r="O2269" t="str">
            <v>HE</v>
          </cell>
          <cell r="P2269" t="str">
            <v>08999777003432</v>
          </cell>
          <cell r="Q2269" t="str">
            <v>IC</v>
          </cell>
          <cell r="R2269" t="str">
            <v>08999777003449</v>
          </cell>
          <cell r="S2269" t="str">
            <v>IC</v>
          </cell>
          <cell r="T2269">
            <v>54</v>
          </cell>
          <cell r="U2269">
            <v>31</v>
          </cell>
          <cell r="V2269">
            <v>150</v>
          </cell>
          <cell r="W2269" t="str">
            <v>MM</v>
          </cell>
          <cell r="X2269">
            <v>0</v>
          </cell>
          <cell r="Y2269">
            <v>0</v>
          </cell>
          <cell r="Z2269">
            <v>0</v>
          </cell>
          <cell r="AA2269" t="str">
            <v>MM</v>
          </cell>
          <cell r="AB2269">
            <v>375</v>
          </cell>
          <cell r="AC2269">
            <v>225</v>
          </cell>
          <cell r="AD2269">
            <v>153</v>
          </cell>
          <cell r="AE2269" t="str">
            <v>MM</v>
          </cell>
          <cell r="AF2269">
            <v>119.39</v>
          </cell>
          <cell r="AG2269" t="str">
            <v>G</v>
          </cell>
          <cell r="AH2269">
            <v>0</v>
          </cell>
          <cell r="AI2269" t="str">
            <v>KG</v>
          </cell>
          <cell r="AJ2269">
            <v>5.9779999999999998</v>
          </cell>
          <cell r="AK2269" t="str">
            <v>KG</v>
          </cell>
          <cell r="AL2269" t="str">
            <v>10</v>
          </cell>
          <cell r="AM2269" t="str">
            <v>7</v>
          </cell>
          <cell r="AN2269" t="str">
            <v>70</v>
          </cell>
          <cell r="AO2269" t="str">
            <v>3360</v>
          </cell>
        </row>
        <row r="2270">
          <cell r="D2270" t="str">
            <v>88188-04800-15</v>
          </cell>
          <cell r="E2270" t="str">
            <v>NBODY WHT_EVN NGT_MLK 200ML</v>
          </cell>
          <cell r="F2270">
            <v>200</v>
          </cell>
          <cell r="G2270" t="str">
            <v>ML</v>
          </cell>
          <cell r="H2270">
            <v>399.6</v>
          </cell>
          <cell r="I2270" t="str">
            <v>ML</v>
          </cell>
          <cell r="J2270" t="str">
            <v>ST</v>
          </cell>
          <cell r="K2270" t="str">
            <v/>
          </cell>
          <cell r="L2270" t="str">
            <v>0</v>
          </cell>
          <cell r="M2270" t="str">
            <v>24</v>
          </cell>
          <cell r="N2270" t="str">
            <v>8999777000110</v>
          </cell>
          <cell r="O2270" t="str">
            <v>HE</v>
          </cell>
          <cell r="P2270" t="str">
            <v/>
          </cell>
          <cell r="Q2270" t="str">
            <v/>
          </cell>
          <cell r="R2270" t="str">
            <v>8999777008468</v>
          </cell>
          <cell r="S2270" t="str">
            <v>HE</v>
          </cell>
          <cell r="T2270">
            <v>60</v>
          </cell>
          <cell r="U2270">
            <v>37</v>
          </cell>
          <cell r="V2270">
            <v>180</v>
          </cell>
          <cell r="W2270" t="str">
            <v>MM</v>
          </cell>
          <cell r="X2270">
            <v>0</v>
          </cell>
          <cell r="Y2270">
            <v>0</v>
          </cell>
          <cell r="Z2270">
            <v>0</v>
          </cell>
          <cell r="AA2270" t="str">
            <v/>
          </cell>
          <cell r="AB2270">
            <v>245</v>
          </cell>
          <cell r="AC2270">
            <v>226</v>
          </cell>
          <cell r="AD2270">
            <v>197</v>
          </cell>
          <cell r="AE2270" t="str">
            <v>MM</v>
          </cell>
          <cell r="AF2270">
            <v>226.48</v>
          </cell>
          <cell r="AG2270" t="str">
            <v>G</v>
          </cell>
          <cell r="AH2270">
            <v>0</v>
          </cell>
          <cell r="AI2270" t="str">
            <v/>
          </cell>
          <cell r="AJ2270">
            <v>5.6289999999999996</v>
          </cell>
          <cell r="AK2270" t="str">
            <v>KG</v>
          </cell>
          <cell r="AL2270" t="str">
            <v>14</v>
          </cell>
          <cell r="AM2270" t="str">
            <v>6</v>
          </cell>
          <cell r="AN2270" t="str">
            <v>84</v>
          </cell>
          <cell r="AO2270" t="str">
            <v>2016</v>
          </cell>
        </row>
        <row r="2271">
          <cell r="D2271" t="str">
            <v>88188-04800-90</v>
          </cell>
          <cell r="E2271" t="str">
            <v>NBODY WHT_EVN NGT_MLK 200ML</v>
          </cell>
          <cell r="F2271">
            <v>200</v>
          </cell>
          <cell r="G2271" t="str">
            <v>ML</v>
          </cell>
          <cell r="H2271">
            <v>399.6</v>
          </cell>
          <cell r="I2271" t="str">
            <v>ML</v>
          </cell>
          <cell r="J2271" t="str">
            <v>ST</v>
          </cell>
          <cell r="K2271" t="str">
            <v/>
          </cell>
          <cell r="L2271" t="str">
            <v>3</v>
          </cell>
          <cell r="M2271" t="str">
            <v>24</v>
          </cell>
          <cell r="N2271" t="str">
            <v>8999777000110</v>
          </cell>
          <cell r="O2271" t="str">
            <v>HE</v>
          </cell>
          <cell r="P2271" t="str">
            <v>08999777003463</v>
          </cell>
          <cell r="Q2271" t="str">
            <v>IC</v>
          </cell>
          <cell r="R2271" t="str">
            <v>08999777003470</v>
          </cell>
          <cell r="S2271" t="str">
            <v>IC</v>
          </cell>
          <cell r="T2271">
            <v>60</v>
          </cell>
          <cell r="U2271">
            <v>37</v>
          </cell>
          <cell r="V2271">
            <v>180</v>
          </cell>
          <cell r="W2271" t="str">
            <v>MM</v>
          </cell>
          <cell r="X2271">
            <v>0</v>
          </cell>
          <cell r="Y2271">
            <v>0</v>
          </cell>
          <cell r="Z2271">
            <v>0</v>
          </cell>
          <cell r="AA2271" t="str">
            <v>MM</v>
          </cell>
          <cell r="AB2271">
            <v>239</v>
          </cell>
          <cell r="AC2271">
            <v>220</v>
          </cell>
          <cell r="AD2271">
            <v>185</v>
          </cell>
          <cell r="AE2271" t="str">
            <v>MM</v>
          </cell>
          <cell r="AF2271">
            <v>229.29</v>
          </cell>
          <cell r="AG2271" t="str">
            <v>G</v>
          </cell>
          <cell r="AH2271">
            <v>0</v>
          </cell>
          <cell r="AI2271" t="str">
            <v>KG</v>
          </cell>
          <cell r="AJ2271">
            <v>5.6959999999999997</v>
          </cell>
          <cell r="AK2271" t="str">
            <v>KG</v>
          </cell>
          <cell r="AL2271" t="str">
            <v>14</v>
          </cell>
          <cell r="AM2271" t="str">
            <v>6</v>
          </cell>
          <cell r="AN2271" t="str">
            <v>84</v>
          </cell>
          <cell r="AO2271" t="str">
            <v>2016</v>
          </cell>
        </row>
        <row r="2272">
          <cell r="D2272" t="str">
            <v>88309-08611-42</v>
          </cell>
          <cell r="E2272" t="str">
            <v>NBODY XTR_BRG RPR&amp;PRT_LTN SPF30 100ML</v>
          </cell>
          <cell r="F2272">
            <v>100</v>
          </cell>
          <cell r="G2272" t="str">
            <v>ML</v>
          </cell>
          <cell r="H2272">
            <v>251.1</v>
          </cell>
          <cell r="I2272" t="str">
            <v>ML</v>
          </cell>
          <cell r="J2272" t="str">
            <v>ST</v>
          </cell>
          <cell r="K2272" t="str">
            <v/>
          </cell>
          <cell r="L2272" t="str">
            <v>3</v>
          </cell>
          <cell r="M2272" t="str">
            <v>24</v>
          </cell>
          <cell r="N2272" t="str">
            <v>8850029023052</v>
          </cell>
          <cell r="O2272" t="str">
            <v>HE</v>
          </cell>
          <cell r="P2272" t="str">
            <v>8850029023069</v>
          </cell>
          <cell r="Q2272" t="str">
            <v>HE</v>
          </cell>
          <cell r="R2272" t="str">
            <v>18850029016679</v>
          </cell>
          <cell r="S2272" t="str">
            <v>IC</v>
          </cell>
          <cell r="T2272">
            <v>54</v>
          </cell>
          <cell r="U2272">
            <v>31</v>
          </cell>
          <cell r="V2272">
            <v>150</v>
          </cell>
          <cell r="W2272" t="str">
            <v>MM</v>
          </cell>
          <cell r="X2272">
            <v>93</v>
          </cell>
          <cell r="Y2272">
            <v>54</v>
          </cell>
          <cell r="Z2272">
            <v>150</v>
          </cell>
          <cell r="AA2272" t="str">
            <v>MM</v>
          </cell>
          <cell r="AB2272">
            <v>228</v>
          </cell>
          <cell r="AC2272">
            <v>201</v>
          </cell>
          <cell r="AD2272">
            <v>172</v>
          </cell>
          <cell r="AE2272" t="str">
            <v>MM</v>
          </cell>
          <cell r="AF2272">
            <v>123</v>
          </cell>
          <cell r="AG2272" t="str">
            <v>G</v>
          </cell>
          <cell r="AH2272">
            <v>0.371</v>
          </cell>
          <cell r="AI2272" t="str">
            <v>KG</v>
          </cell>
          <cell r="AJ2272">
            <v>3.06</v>
          </cell>
          <cell r="AK2272" t="str">
            <v>KG</v>
          </cell>
          <cell r="AL2272" t="str">
            <v>0</v>
          </cell>
          <cell r="AM2272" t="str">
            <v>0</v>
          </cell>
          <cell r="AN2272" t="str">
            <v>0</v>
          </cell>
          <cell r="AO2272" t="str">
            <v>0</v>
          </cell>
        </row>
        <row r="2273">
          <cell r="D2273" t="str">
            <v>88357-04800-15</v>
          </cell>
          <cell r="E2273" t="str">
            <v>NBODY WHT RPR_UV_LTN 100ML</v>
          </cell>
          <cell r="F2273">
            <v>100</v>
          </cell>
          <cell r="G2273" t="str">
            <v>ML</v>
          </cell>
          <cell r="H2273">
            <v>251.1</v>
          </cell>
          <cell r="I2273" t="str">
            <v>ML</v>
          </cell>
          <cell r="J2273" t="str">
            <v>ST</v>
          </cell>
          <cell r="K2273" t="str">
            <v/>
          </cell>
          <cell r="L2273" t="str">
            <v>0</v>
          </cell>
          <cell r="M2273" t="str">
            <v>48</v>
          </cell>
          <cell r="N2273" t="str">
            <v>08999777000042</v>
          </cell>
          <cell r="O2273" t="str">
            <v>HE</v>
          </cell>
          <cell r="P2273" t="str">
            <v/>
          </cell>
          <cell r="Q2273" t="str">
            <v/>
          </cell>
          <cell r="R2273" t="str">
            <v>8999777008765</v>
          </cell>
          <cell r="S2273" t="str">
            <v>HE</v>
          </cell>
          <cell r="T2273">
            <v>54</v>
          </cell>
          <cell r="U2273">
            <v>31</v>
          </cell>
          <cell r="V2273">
            <v>150</v>
          </cell>
          <cell r="W2273" t="str">
            <v>MM</v>
          </cell>
          <cell r="X2273">
            <v>0</v>
          </cell>
          <cell r="Y2273">
            <v>0</v>
          </cell>
          <cell r="Z2273">
            <v>0</v>
          </cell>
          <cell r="AA2273" t="str">
            <v/>
          </cell>
          <cell r="AB2273">
            <v>381</v>
          </cell>
          <cell r="AC2273">
            <v>228</v>
          </cell>
          <cell r="AD2273">
            <v>165</v>
          </cell>
          <cell r="AE2273" t="str">
            <v>MM</v>
          </cell>
          <cell r="AF2273">
            <v>118.52</v>
          </cell>
          <cell r="AG2273" t="str">
            <v>G</v>
          </cell>
          <cell r="AH2273">
            <v>0</v>
          </cell>
          <cell r="AI2273" t="str">
            <v/>
          </cell>
          <cell r="AJ2273">
            <v>5.9359999999999999</v>
          </cell>
          <cell r="AK2273" t="str">
            <v>KG</v>
          </cell>
          <cell r="AL2273" t="str">
            <v>10</v>
          </cell>
          <cell r="AM2273" t="str">
            <v>7</v>
          </cell>
          <cell r="AN2273" t="str">
            <v>70</v>
          </cell>
          <cell r="AO2273" t="str">
            <v>3360</v>
          </cell>
        </row>
        <row r="2274">
          <cell r="D2274" t="str">
            <v>88365-04800-15</v>
          </cell>
          <cell r="E2274" t="str">
            <v>NBODY NGT_WHT_FRM_LTN 100ML</v>
          </cell>
          <cell r="F2274">
            <v>100</v>
          </cell>
          <cell r="G2274" t="str">
            <v>ML</v>
          </cell>
          <cell r="H2274">
            <v>251.1</v>
          </cell>
          <cell r="I2274" t="str">
            <v>ML</v>
          </cell>
          <cell r="J2274" t="str">
            <v>ST</v>
          </cell>
          <cell r="K2274" t="str">
            <v/>
          </cell>
          <cell r="L2274" t="str">
            <v>0</v>
          </cell>
          <cell r="M2274" t="str">
            <v>48</v>
          </cell>
          <cell r="N2274" t="str">
            <v>8999777000103</v>
          </cell>
          <cell r="O2274" t="str">
            <v>HE</v>
          </cell>
          <cell r="P2274" t="str">
            <v/>
          </cell>
          <cell r="Q2274" t="str">
            <v/>
          </cell>
          <cell r="R2274" t="str">
            <v>08999777003449</v>
          </cell>
          <cell r="S2274" t="str">
            <v>IC</v>
          </cell>
          <cell r="T2274">
            <v>54</v>
          </cell>
          <cell r="U2274">
            <v>31</v>
          </cell>
          <cell r="V2274">
            <v>150</v>
          </cell>
          <cell r="W2274" t="str">
            <v>MM</v>
          </cell>
          <cell r="X2274">
            <v>0</v>
          </cell>
          <cell r="Y2274">
            <v>0</v>
          </cell>
          <cell r="Z2274">
            <v>0</v>
          </cell>
          <cell r="AA2274" t="str">
            <v/>
          </cell>
          <cell r="AB2274">
            <v>381</v>
          </cell>
          <cell r="AC2274">
            <v>228</v>
          </cell>
          <cell r="AD2274">
            <v>165</v>
          </cell>
          <cell r="AE2274" t="str">
            <v>MM</v>
          </cell>
          <cell r="AF2274">
            <v>118.52</v>
          </cell>
          <cell r="AG2274" t="str">
            <v>G</v>
          </cell>
          <cell r="AH2274">
            <v>0</v>
          </cell>
          <cell r="AI2274" t="str">
            <v/>
          </cell>
          <cell r="AJ2274">
            <v>5.9359999999999999</v>
          </cell>
          <cell r="AK2274" t="str">
            <v>KG</v>
          </cell>
          <cell r="AL2274" t="str">
            <v>10</v>
          </cell>
          <cell r="AM2274" t="str">
            <v>7</v>
          </cell>
          <cell r="AN2274" t="str">
            <v>70</v>
          </cell>
          <cell r="AO2274" t="str">
            <v>3360</v>
          </cell>
        </row>
        <row r="2275">
          <cell r="D2275" t="str">
            <v>88365-04800-37</v>
          </cell>
          <cell r="E2275" t="str">
            <v>NBODY NGT_WHT_FRM_LTN 100ML</v>
          </cell>
          <cell r="F2275">
            <v>100</v>
          </cell>
          <cell r="G2275" t="str">
            <v>ML</v>
          </cell>
          <cell r="H2275">
            <v>0.251</v>
          </cell>
          <cell r="I2275" t="str">
            <v>L</v>
          </cell>
          <cell r="J2275" t="str">
            <v>ST</v>
          </cell>
          <cell r="K2275" t="str">
            <v>BDF Surabaya</v>
          </cell>
          <cell r="L2275" t="str">
            <v>0</v>
          </cell>
          <cell r="M2275" t="str">
            <v>48</v>
          </cell>
          <cell r="N2275" t="str">
            <v>8999777000103</v>
          </cell>
          <cell r="O2275" t="str">
            <v>HE</v>
          </cell>
          <cell r="P2275" t="str">
            <v/>
          </cell>
          <cell r="Q2275" t="str">
            <v/>
          </cell>
          <cell r="R2275" t="str">
            <v>8999777009885</v>
          </cell>
          <cell r="S2275" t="str">
            <v>HE</v>
          </cell>
          <cell r="T2275">
            <v>54</v>
          </cell>
          <cell r="U2275">
            <v>31</v>
          </cell>
          <cell r="V2275">
            <v>150</v>
          </cell>
          <cell r="W2275" t="str">
            <v>MM</v>
          </cell>
          <cell r="X2275">
            <v>0</v>
          </cell>
          <cell r="Y2275">
            <v>0</v>
          </cell>
          <cell r="Z2275">
            <v>0</v>
          </cell>
          <cell r="AA2275" t="str">
            <v/>
          </cell>
          <cell r="AB2275">
            <v>381</v>
          </cell>
          <cell r="AC2275">
            <v>228</v>
          </cell>
          <cell r="AD2275">
            <v>165</v>
          </cell>
          <cell r="AE2275" t="str">
            <v>MM</v>
          </cell>
          <cell r="AF2275">
            <v>118.52</v>
          </cell>
          <cell r="AG2275" t="str">
            <v>G</v>
          </cell>
          <cell r="AH2275">
            <v>0</v>
          </cell>
          <cell r="AI2275" t="str">
            <v/>
          </cell>
          <cell r="AJ2275">
            <v>5.9359999999999999</v>
          </cell>
          <cell r="AK2275" t="str">
            <v>KG</v>
          </cell>
          <cell r="AL2275" t="str">
            <v>10</v>
          </cell>
          <cell r="AM2275" t="str">
            <v>7</v>
          </cell>
          <cell r="AN2275" t="str">
            <v>70</v>
          </cell>
          <cell r="AO2275" t="str">
            <v>3360</v>
          </cell>
        </row>
        <row r="2276">
          <cell r="D2276" t="str">
            <v>88366-04800-15</v>
          </cell>
          <cell r="E2276" t="str">
            <v>NBODY NGT_WHT_FRM_SRM 70ML</v>
          </cell>
          <cell r="F2276">
            <v>70</v>
          </cell>
          <cell r="G2276" t="str">
            <v>ML</v>
          </cell>
          <cell r="H2276">
            <v>259.2</v>
          </cell>
          <cell r="I2276" t="str">
            <v>ML</v>
          </cell>
          <cell r="J2276" t="str">
            <v>ST</v>
          </cell>
          <cell r="K2276" t="str">
            <v/>
          </cell>
          <cell r="L2276" t="str">
            <v>0</v>
          </cell>
          <cell r="M2276" t="str">
            <v>48</v>
          </cell>
          <cell r="N2276" t="str">
            <v>8999777005290</v>
          </cell>
          <cell r="O2276" t="str">
            <v>HE</v>
          </cell>
          <cell r="P2276" t="str">
            <v/>
          </cell>
          <cell r="Q2276" t="str">
            <v/>
          </cell>
          <cell r="R2276" t="str">
            <v>8999777008581</v>
          </cell>
          <cell r="S2276" t="str">
            <v>HE</v>
          </cell>
          <cell r="T2276">
            <v>60</v>
          </cell>
          <cell r="U2276">
            <v>32</v>
          </cell>
          <cell r="V2276">
            <v>135</v>
          </cell>
          <cell r="W2276" t="str">
            <v>MM</v>
          </cell>
          <cell r="X2276">
            <v>0</v>
          </cell>
          <cell r="Y2276">
            <v>0</v>
          </cell>
          <cell r="Z2276">
            <v>0</v>
          </cell>
          <cell r="AA2276" t="str">
            <v/>
          </cell>
          <cell r="AB2276">
            <v>338</v>
          </cell>
          <cell r="AC2276">
            <v>268</v>
          </cell>
          <cell r="AD2276">
            <v>156</v>
          </cell>
          <cell r="AE2276" t="str">
            <v>MM</v>
          </cell>
          <cell r="AF2276">
            <v>84.084999999999994</v>
          </cell>
          <cell r="AG2276" t="str">
            <v>G</v>
          </cell>
          <cell r="AH2276">
            <v>0</v>
          </cell>
          <cell r="AI2276" t="str">
            <v/>
          </cell>
          <cell r="AJ2276">
            <v>4.3479999999999999</v>
          </cell>
          <cell r="AK2276" t="str">
            <v>KG</v>
          </cell>
          <cell r="AL2276" t="str">
            <v>8</v>
          </cell>
          <cell r="AM2276" t="str">
            <v>5</v>
          </cell>
          <cell r="AN2276" t="str">
            <v>40</v>
          </cell>
          <cell r="AO2276" t="str">
            <v>1920</v>
          </cell>
        </row>
        <row r="2277">
          <cell r="D2277" t="str">
            <v>88367-04800-15</v>
          </cell>
          <cell r="E2277" t="str">
            <v>NBODY NGT_WHT_FRM_SRM 180ML</v>
          </cell>
          <cell r="F2277">
            <v>180</v>
          </cell>
          <cell r="G2277" t="str">
            <v>ML</v>
          </cell>
          <cell r="H2277">
            <v>678.75</v>
          </cell>
          <cell r="I2277" t="str">
            <v>ML</v>
          </cell>
          <cell r="J2277" t="str">
            <v>ST</v>
          </cell>
          <cell r="K2277" t="str">
            <v/>
          </cell>
          <cell r="L2277" t="str">
            <v>0</v>
          </cell>
          <cell r="M2277" t="str">
            <v>24</v>
          </cell>
          <cell r="N2277" t="str">
            <v>8999777005320</v>
          </cell>
          <cell r="O2277" t="str">
            <v>HE</v>
          </cell>
          <cell r="P2277" t="str">
            <v/>
          </cell>
          <cell r="Q2277" t="str">
            <v/>
          </cell>
          <cell r="R2277" t="str">
            <v>8999777008598</v>
          </cell>
          <cell r="S2277" t="str">
            <v>HE</v>
          </cell>
          <cell r="T2277">
            <v>75</v>
          </cell>
          <cell r="U2277">
            <v>50</v>
          </cell>
          <cell r="V2277">
            <v>181</v>
          </cell>
          <cell r="W2277" t="str">
            <v>MM</v>
          </cell>
          <cell r="X2277">
            <v>0</v>
          </cell>
          <cell r="Y2277">
            <v>0</v>
          </cell>
          <cell r="Z2277">
            <v>0</v>
          </cell>
          <cell r="AA2277" t="str">
            <v/>
          </cell>
          <cell r="AB2277">
            <v>316</v>
          </cell>
          <cell r="AC2277">
            <v>218</v>
          </cell>
          <cell r="AD2277">
            <v>220</v>
          </cell>
          <cell r="AE2277" t="str">
            <v>MM</v>
          </cell>
          <cell r="AF2277">
            <v>202.83</v>
          </cell>
          <cell r="AG2277" t="str">
            <v>G</v>
          </cell>
          <cell r="AH2277">
            <v>0</v>
          </cell>
          <cell r="AI2277" t="str">
            <v/>
          </cell>
          <cell r="AJ2277">
            <v>5.1920000000000002</v>
          </cell>
          <cell r="AK2277" t="str">
            <v>KG</v>
          </cell>
          <cell r="AL2277" t="str">
            <v>12</v>
          </cell>
          <cell r="AM2277" t="str">
            <v>3</v>
          </cell>
          <cell r="AN2277" t="str">
            <v>36</v>
          </cell>
          <cell r="AO2277" t="str">
            <v>864</v>
          </cell>
        </row>
        <row r="2278">
          <cell r="D2278" t="str">
            <v>88378-04800-15</v>
          </cell>
          <cell r="E2278" t="str">
            <v>NBODY WHT EXT_LTN SPF15 400ML</v>
          </cell>
          <cell r="F2278">
            <v>400</v>
          </cell>
          <cell r="G2278" t="str">
            <v>ML</v>
          </cell>
          <cell r="H2278">
            <v>784.99199999999996</v>
          </cell>
          <cell r="I2278" t="str">
            <v>ML</v>
          </cell>
          <cell r="J2278" t="str">
            <v>ST</v>
          </cell>
          <cell r="K2278" t="str">
            <v/>
          </cell>
          <cell r="L2278" t="str">
            <v>0</v>
          </cell>
          <cell r="M2278" t="str">
            <v>12</v>
          </cell>
          <cell r="N2278" t="str">
            <v>4005808668069</v>
          </cell>
          <cell r="O2278" t="str">
            <v>HE</v>
          </cell>
          <cell r="P2278" t="str">
            <v/>
          </cell>
          <cell r="Q2278" t="str">
            <v/>
          </cell>
          <cell r="R2278" t="str">
            <v>8999777008987</v>
          </cell>
          <cell r="S2278" t="str">
            <v>HE</v>
          </cell>
          <cell r="T2278">
            <v>74</v>
          </cell>
          <cell r="U2278">
            <v>48</v>
          </cell>
          <cell r="V2278">
            <v>221</v>
          </cell>
          <cell r="W2278" t="str">
            <v>MM</v>
          </cell>
          <cell r="X2278">
            <v>0</v>
          </cell>
          <cell r="Y2278">
            <v>0</v>
          </cell>
          <cell r="Z2278">
            <v>0</v>
          </cell>
          <cell r="AA2278" t="str">
            <v/>
          </cell>
          <cell r="AB2278">
            <v>303</v>
          </cell>
          <cell r="AC2278">
            <v>161</v>
          </cell>
          <cell r="AD2278">
            <v>241</v>
          </cell>
          <cell r="AE2278" t="str">
            <v>MM</v>
          </cell>
          <cell r="AF2278">
            <v>464.59</v>
          </cell>
          <cell r="AG2278" t="str">
            <v>G</v>
          </cell>
          <cell r="AH2278">
            <v>0</v>
          </cell>
          <cell r="AI2278" t="str">
            <v/>
          </cell>
          <cell r="AJ2278">
            <v>5.7859999999999996</v>
          </cell>
          <cell r="AK2278" t="str">
            <v>KG</v>
          </cell>
          <cell r="AL2278" t="str">
            <v>17</v>
          </cell>
          <cell r="AM2278" t="str">
            <v>5</v>
          </cell>
          <cell r="AN2278" t="str">
            <v>85</v>
          </cell>
          <cell r="AO2278" t="str">
            <v>1020</v>
          </cell>
        </row>
        <row r="2279">
          <cell r="D2279" t="str">
            <v>88383-04800-15</v>
          </cell>
          <cell r="E2279" t="str">
            <v>NBODY EXT_WHT LTN SPF15 100ML</v>
          </cell>
          <cell r="F2279">
            <v>100</v>
          </cell>
          <cell r="G2279" t="str">
            <v>ML</v>
          </cell>
          <cell r="H2279">
            <v>251.1</v>
          </cell>
          <cell r="I2279" t="str">
            <v>ML</v>
          </cell>
          <cell r="J2279" t="str">
            <v>ST</v>
          </cell>
          <cell r="K2279" t="str">
            <v/>
          </cell>
          <cell r="L2279" t="str">
            <v>0</v>
          </cell>
          <cell r="M2279" t="str">
            <v>48</v>
          </cell>
          <cell r="N2279" t="str">
            <v>8999777000165</v>
          </cell>
          <cell r="O2279" t="str">
            <v>HE</v>
          </cell>
          <cell r="P2279" t="str">
            <v/>
          </cell>
          <cell r="Q2279" t="str">
            <v/>
          </cell>
          <cell r="R2279" t="str">
            <v>8999777008963</v>
          </cell>
          <cell r="S2279" t="str">
            <v>HE</v>
          </cell>
          <cell r="T2279">
            <v>54</v>
          </cell>
          <cell r="U2279">
            <v>31</v>
          </cell>
          <cell r="V2279">
            <v>150</v>
          </cell>
          <cell r="W2279" t="str">
            <v>MM</v>
          </cell>
          <cell r="X2279">
            <v>0</v>
          </cell>
          <cell r="Y2279">
            <v>0</v>
          </cell>
          <cell r="Z2279">
            <v>0</v>
          </cell>
          <cell r="AA2279" t="str">
            <v/>
          </cell>
          <cell r="AB2279">
            <v>381</v>
          </cell>
          <cell r="AC2279">
            <v>228</v>
          </cell>
          <cell r="AD2279">
            <v>165</v>
          </cell>
          <cell r="AE2279" t="str">
            <v>MM</v>
          </cell>
          <cell r="AF2279">
            <v>0.121</v>
          </cell>
          <cell r="AG2279" t="str">
            <v>KG</v>
          </cell>
          <cell r="AH2279">
            <v>0</v>
          </cell>
          <cell r="AI2279" t="str">
            <v/>
          </cell>
          <cell r="AJ2279">
            <v>6.0439999999999996</v>
          </cell>
          <cell r="AK2279" t="str">
            <v>KG</v>
          </cell>
          <cell r="AL2279" t="str">
            <v>10</v>
          </cell>
          <cell r="AM2279" t="str">
            <v>7</v>
          </cell>
          <cell r="AN2279" t="str">
            <v>70</v>
          </cell>
          <cell r="AO2279" t="str">
            <v>3360</v>
          </cell>
        </row>
        <row r="2280">
          <cell r="D2280" t="str">
            <v>88384-04800-15</v>
          </cell>
          <cell r="E2280" t="str">
            <v>NBODY EXT_WHT LTN SPF15 200ML</v>
          </cell>
          <cell r="F2280">
            <v>200</v>
          </cell>
          <cell r="G2280" t="str">
            <v>ML</v>
          </cell>
          <cell r="H2280">
            <v>399.6</v>
          </cell>
          <cell r="I2280" t="str">
            <v>ML</v>
          </cell>
          <cell r="J2280" t="str">
            <v>ST</v>
          </cell>
          <cell r="K2280" t="str">
            <v/>
          </cell>
          <cell r="L2280" t="str">
            <v>0</v>
          </cell>
          <cell r="M2280" t="str">
            <v>24</v>
          </cell>
          <cell r="N2280" t="str">
            <v>8999777000318</v>
          </cell>
          <cell r="O2280" t="str">
            <v>HE</v>
          </cell>
          <cell r="P2280" t="str">
            <v/>
          </cell>
          <cell r="Q2280" t="str">
            <v/>
          </cell>
          <cell r="R2280" t="str">
            <v>8999777008970</v>
          </cell>
          <cell r="S2280" t="str">
            <v>HE</v>
          </cell>
          <cell r="T2280">
            <v>60</v>
          </cell>
          <cell r="U2280">
            <v>37</v>
          </cell>
          <cell r="V2280">
            <v>180</v>
          </cell>
          <cell r="W2280" t="str">
            <v>MM</v>
          </cell>
          <cell r="X2280">
            <v>0</v>
          </cell>
          <cell r="Y2280">
            <v>0</v>
          </cell>
          <cell r="Z2280">
            <v>0</v>
          </cell>
          <cell r="AA2280" t="str">
            <v/>
          </cell>
          <cell r="AB2280">
            <v>245</v>
          </cell>
          <cell r="AC2280">
            <v>226</v>
          </cell>
          <cell r="AD2280">
            <v>197</v>
          </cell>
          <cell r="AE2280" t="str">
            <v>MM</v>
          </cell>
          <cell r="AF2280">
            <v>0.23200000000000001</v>
          </cell>
          <cell r="AG2280" t="str">
            <v>KG</v>
          </cell>
          <cell r="AH2280">
            <v>0</v>
          </cell>
          <cell r="AI2280" t="str">
            <v/>
          </cell>
          <cell r="AJ2280">
            <v>5.7359999999999998</v>
          </cell>
          <cell r="AK2280" t="str">
            <v>KG</v>
          </cell>
          <cell r="AL2280" t="str">
            <v>14</v>
          </cell>
          <cell r="AM2280" t="str">
            <v>6</v>
          </cell>
          <cell r="AN2280" t="str">
            <v>84</v>
          </cell>
          <cell r="AO2280" t="str">
            <v>2016</v>
          </cell>
        </row>
        <row r="2281">
          <cell r="D2281" t="str">
            <v>88384-04800-37</v>
          </cell>
          <cell r="E2281" t="str">
            <v>NBODY EXT_WHT LTN SPF15 200ML</v>
          </cell>
          <cell r="F2281">
            <v>200</v>
          </cell>
          <cell r="G2281" t="str">
            <v>ML</v>
          </cell>
          <cell r="H2281">
            <v>0.4</v>
          </cell>
          <cell r="I2281" t="str">
            <v>L</v>
          </cell>
          <cell r="J2281" t="str">
            <v>ST</v>
          </cell>
          <cell r="K2281" t="str">
            <v/>
          </cell>
          <cell r="L2281" t="str">
            <v>0</v>
          </cell>
          <cell r="M2281" t="str">
            <v>24</v>
          </cell>
          <cell r="N2281" t="str">
            <v>8999777000318</v>
          </cell>
          <cell r="O2281" t="str">
            <v>HE</v>
          </cell>
          <cell r="P2281" t="str">
            <v/>
          </cell>
          <cell r="Q2281" t="str">
            <v/>
          </cell>
          <cell r="R2281" t="str">
            <v>8999777009878</v>
          </cell>
          <cell r="S2281" t="str">
            <v>HE</v>
          </cell>
          <cell r="T2281">
            <v>60</v>
          </cell>
          <cell r="U2281">
            <v>37</v>
          </cell>
          <cell r="V2281">
            <v>180</v>
          </cell>
          <cell r="W2281" t="str">
            <v>MM</v>
          </cell>
          <cell r="X2281">
            <v>0</v>
          </cell>
          <cell r="Y2281">
            <v>0</v>
          </cell>
          <cell r="Z2281">
            <v>0</v>
          </cell>
          <cell r="AA2281" t="str">
            <v/>
          </cell>
          <cell r="AB2281">
            <v>245</v>
          </cell>
          <cell r="AC2281">
            <v>226</v>
          </cell>
          <cell r="AD2281">
            <v>197</v>
          </cell>
          <cell r="AE2281" t="str">
            <v>MM</v>
          </cell>
          <cell r="AF2281">
            <v>228.72</v>
          </cell>
          <cell r="AG2281" t="str">
            <v>G</v>
          </cell>
          <cell r="AH2281">
            <v>0</v>
          </cell>
          <cell r="AI2281" t="str">
            <v/>
          </cell>
          <cell r="AJ2281">
            <v>5.6829999999999998</v>
          </cell>
          <cell r="AK2281" t="str">
            <v>KG</v>
          </cell>
          <cell r="AL2281" t="str">
            <v>14</v>
          </cell>
          <cell r="AM2281" t="str">
            <v>6</v>
          </cell>
          <cell r="AN2281" t="str">
            <v>84</v>
          </cell>
          <cell r="AO2281" t="str">
            <v>2016</v>
          </cell>
        </row>
        <row r="2282">
          <cell r="D2282" t="str">
            <v>88384-04801-15</v>
          </cell>
          <cell r="E2282" t="str">
            <v>NBODY EXT_WHT LTN SPF15 200ML IDM/SAT</v>
          </cell>
          <cell r="F2282">
            <v>0</v>
          </cell>
          <cell r="G2282" t="str">
            <v/>
          </cell>
          <cell r="H2282">
            <v>0.4</v>
          </cell>
          <cell r="I2282" t="str">
            <v>L</v>
          </cell>
          <cell r="J2282" t="str">
            <v>ST</v>
          </cell>
          <cell r="K2282" t="str">
            <v/>
          </cell>
          <cell r="L2282" t="str">
            <v>0</v>
          </cell>
          <cell r="M2282" t="str">
            <v>24</v>
          </cell>
          <cell r="N2282" t="str">
            <v>8999777000318</v>
          </cell>
          <cell r="O2282" t="str">
            <v>HE</v>
          </cell>
          <cell r="P2282" t="str">
            <v/>
          </cell>
          <cell r="Q2282" t="str">
            <v/>
          </cell>
          <cell r="R2282" t="str">
            <v>8999777008970</v>
          </cell>
          <cell r="S2282" t="str">
            <v>HE</v>
          </cell>
          <cell r="T2282">
            <v>60</v>
          </cell>
          <cell r="U2282">
            <v>37</v>
          </cell>
          <cell r="V2282">
            <v>180</v>
          </cell>
          <cell r="W2282" t="str">
            <v>MM</v>
          </cell>
          <cell r="X2282">
            <v>0</v>
          </cell>
          <cell r="Y2282">
            <v>0</v>
          </cell>
          <cell r="Z2282">
            <v>0</v>
          </cell>
          <cell r="AA2282" t="str">
            <v/>
          </cell>
          <cell r="AB2282">
            <v>245</v>
          </cell>
          <cell r="AC2282">
            <v>226</v>
          </cell>
          <cell r="AD2282">
            <v>197</v>
          </cell>
          <cell r="AE2282" t="str">
            <v>MM</v>
          </cell>
          <cell r="AF2282">
            <v>0.23200000000000001</v>
          </cell>
          <cell r="AG2282" t="str">
            <v>G</v>
          </cell>
          <cell r="AH2282">
            <v>0</v>
          </cell>
          <cell r="AI2282" t="str">
            <v/>
          </cell>
          <cell r="AJ2282">
            <v>5.7359999999999998</v>
          </cell>
          <cell r="AK2282" t="str">
            <v>KG</v>
          </cell>
          <cell r="AL2282" t="str">
            <v>14</v>
          </cell>
          <cell r="AM2282" t="str">
            <v>6</v>
          </cell>
          <cell r="AN2282" t="str">
            <v>84</v>
          </cell>
          <cell r="AO2282" t="str">
            <v>2016</v>
          </cell>
        </row>
        <row r="2283">
          <cell r="D2283" t="str">
            <v>88417-01000-00</v>
          </cell>
          <cell r="E2283" t="str">
            <v>NBODY ESS VNL_ALMD_OL 200ML</v>
          </cell>
          <cell r="F2283">
            <v>200</v>
          </cell>
          <cell r="G2283" t="str">
            <v>ML</v>
          </cell>
          <cell r="H2283">
            <v>434.4</v>
          </cell>
          <cell r="I2283" t="str">
            <v>ML</v>
          </cell>
          <cell r="J2283" t="str">
            <v>ST</v>
          </cell>
          <cell r="K2283" t="str">
            <v/>
          </cell>
          <cell r="L2283" t="str">
            <v>6</v>
          </cell>
          <cell r="M2283" t="str">
            <v>12</v>
          </cell>
          <cell r="N2283" t="str">
            <v>4005900388155</v>
          </cell>
          <cell r="O2283" t="str">
            <v>HE</v>
          </cell>
          <cell r="P2283" t="str">
            <v>4005900388162</v>
          </cell>
          <cell r="Q2283" t="str">
            <v>HE</v>
          </cell>
          <cell r="R2283" t="str">
            <v>4005900388179</v>
          </cell>
          <cell r="S2283" t="str">
            <v>HE</v>
          </cell>
          <cell r="T2283">
            <v>60</v>
          </cell>
          <cell r="U2283">
            <v>40</v>
          </cell>
          <cell r="V2283">
            <v>181</v>
          </cell>
          <cell r="W2283" t="str">
            <v>MM</v>
          </cell>
          <cell r="X2283">
            <v>240</v>
          </cell>
          <cell r="Y2283">
            <v>60</v>
          </cell>
          <cell r="Z2283">
            <v>181</v>
          </cell>
          <cell r="AA2283" t="str">
            <v>MM</v>
          </cell>
          <cell r="AB2283">
            <v>253</v>
          </cell>
          <cell r="AC2283">
            <v>136</v>
          </cell>
          <cell r="AD2283">
            <v>193</v>
          </cell>
          <cell r="AE2283" t="str">
            <v>MM</v>
          </cell>
          <cell r="AF2283">
            <v>0.22800000000000001</v>
          </cell>
          <cell r="AG2283" t="str">
            <v>KG</v>
          </cell>
          <cell r="AH2283">
            <v>1.373</v>
          </cell>
          <cell r="AI2283" t="str">
            <v>KG</v>
          </cell>
          <cell r="AJ2283">
            <v>2.8479999999999999</v>
          </cell>
          <cell r="AK2283" t="str">
            <v>KG</v>
          </cell>
          <cell r="AL2283" t="str">
            <v>27</v>
          </cell>
          <cell r="AM2283" t="str">
            <v>7</v>
          </cell>
          <cell r="AN2283" t="str">
            <v>189</v>
          </cell>
          <cell r="AO2283" t="str">
            <v>2268</v>
          </cell>
        </row>
        <row r="2284">
          <cell r="D2284" t="str">
            <v>88417-01000-37</v>
          </cell>
          <cell r="E2284" t="str">
            <v>NBODY ESS VNL_ALMD_OL 200ML</v>
          </cell>
          <cell r="F2284">
            <v>200</v>
          </cell>
          <cell r="G2284" t="str">
            <v>ML</v>
          </cell>
          <cell r="H2284">
            <v>434.4</v>
          </cell>
          <cell r="I2284" t="str">
            <v>ML</v>
          </cell>
          <cell r="J2284" t="str">
            <v>ST</v>
          </cell>
          <cell r="K2284" t="str">
            <v/>
          </cell>
          <cell r="L2284" t="str">
            <v>6</v>
          </cell>
          <cell r="M2284" t="str">
            <v>12</v>
          </cell>
          <cell r="N2284" t="str">
            <v>4005900388155</v>
          </cell>
          <cell r="O2284" t="str">
            <v>HE</v>
          </cell>
          <cell r="P2284" t="str">
            <v>4005900388162</v>
          </cell>
          <cell r="Q2284" t="str">
            <v>HE</v>
          </cell>
          <cell r="R2284" t="str">
            <v>4005900388179</v>
          </cell>
          <cell r="S2284" t="str">
            <v>HE</v>
          </cell>
          <cell r="T2284">
            <v>60</v>
          </cell>
          <cell r="U2284">
            <v>40</v>
          </cell>
          <cell r="V2284">
            <v>181</v>
          </cell>
          <cell r="W2284" t="str">
            <v>MM</v>
          </cell>
          <cell r="X2284">
            <v>240</v>
          </cell>
          <cell r="Y2284">
            <v>60</v>
          </cell>
          <cell r="Z2284">
            <v>181</v>
          </cell>
          <cell r="AA2284" t="str">
            <v>MM</v>
          </cell>
          <cell r="AB2284">
            <v>253</v>
          </cell>
          <cell r="AC2284">
            <v>136</v>
          </cell>
          <cell r="AD2284">
            <v>193</v>
          </cell>
          <cell r="AE2284" t="str">
            <v>MM</v>
          </cell>
          <cell r="AF2284">
            <v>0.22800000000000001</v>
          </cell>
          <cell r="AG2284" t="str">
            <v>KG</v>
          </cell>
          <cell r="AH2284">
            <v>1.373</v>
          </cell>
          <cell r="AI2284" t="str">
            <v>KG</v>
          </cell>
          <cell r="AJ2284">
            <v>2.8479999999999999</v>
          </cell>
          <cell r="AK2284" t="str">
            <v>KG</v>
          </cell>
          <cell r="AL2284" t="str">
            <v>27</v>
          </cell>
          <cell r="AM2284" t="str">
            <v>5</v>
          </cell>
          <cell r="AN2284" t="str">
            <v>135</v>
          </cell>
          <cell r="AO2284" t="str">
            <v>1620</v>
          </cell>
        </row>
        <row r="2285">
          <cell r="D2285" t="str">
            <v>88417-04800-00</v>
          </cell>
          <cell r="E2285" t="str">
            <v>NBODY ESS VNL_ALMD_OL 200ML</v>
          </cell>
          <cell r="F2285">
            <v>200</v>
          </cell>
          <cell r="G2285" t="str">
            <v>ML</v>
          </cell>
          <cell r="H2285">
            <v>434.4</v>
          </cell>
          <cell r="I2285" t="str">
            <v>ML</v>
          </cell>
          <cell r="J2285" t="str">
            <v>ST</v>
          </cell>
          <cell r="K2285" t="str">
            <v>BDF Surabaya</v>
          </cell>
          <cell r="L2285" t="str">
            <v>6</v>
          </cell>
          <cell r="M2285" t="str">
            <v>12</v>
          </cell>
          <cell r="N2285" t="str">
            <v>8999777012984</v>
          </cell>
          <cell r="O2285" t="str">
            <v>HE</v>
          </cell>
          <cell r="P2285" t="str">
            <v>8999777012991</v>
          </cell>
          <cell r="Q2285" t="str">
            <v>HE</v>
          </cell>
          <cell r="R2285" t="str">
            <v>8999777013004</v>
          </cell>
          <cell r="S2285" t="str">
            <v>HE</v>
          </cell>
          <cell r="T2285">
            <v>60</v>
          </cell>
          <cell r="U2285">
            <v>40</v>
          </cell>
          <cell r="V2285">
            <v>181</v>
          </cell>
          <cell r="W2285" t="str">
            <v>MM</v>
          </cell>
          <cell r="X2285">
            <v>240</v>
          </cell>
          <cell r="Y2285">
            <v>60</v>
          </cell>
          <cell r="Z2285">
            <v>181</v>
          </cell>
          <cell r="AA2285" t="str">
            <v>MM</v>
          </cell>
          <cell r="AB2285">
            <v>253</v>
          </cell>
          <cell r="AC2285">
            <v>136</v>
          </cell>
          <cell r="AD2285">
            <v>193</v>
          </cell>
          <cell r="AE2285" t="str">
            <v>MM</v>
          </cell>
          <cell r="AF2285">
            <v>0.22800000000000001</v>
          </cell>
          <cell r="AG2285" t="str">
            <v>KG</v>
          </cell>
          <cell r="AH2285">
            <v>1.373</v>
          </cell>
          <cell r="AI2285" t="str">
            <v>KG</v>
          </cell>
          <cell r="AJ2285">
            <v>2.8479999999999999</v>
          </cell>
          <cell r="AK2285" t="str">
            <v>KG</v>
          </cell>
          <cell r="AL2285" t="str">
            <v>27</v>
          </cell>
          <cell r="AM2285" t="str">
            <v>5</v>
          </cell>
          <cell r="AN2285" t="str">
            <v>135</v>
          </cell>
          <cell r="AO2285" t="str">
            <v>1620</v>
          </cell>
        </row>
        <row r="2286">
          <cell r="D2286" t="str">
            <v>88417-04810-37</v>
          </cell>
          <cell r="E2286" t="str">
            <v>NBODY ESS VNL_ALMD_OL 200ML</v>
          </cell>
          <cell r="F2286">
            <v>200</v>
          </cell>
          <cell r="G2286" t="str">
            <v>ML</v>
          </cell>
          <cell r="H2286">
            <v>399.6</v>
          </cell>
          <cell r="I2286" t="str">
            <v>ML</v>
          </cell>
          <cell r="J2286" t="str">
            <v>ST</v>
          </cell>
          <cell r="K2286" t="str">
            <v>BDF Surabaya</v>
          </cell>
          <cell r="L2286" t="str">
            <v>0</v>
          </cell>
          <cell r="M2286" t="str">
            <v>24</v>
          </cell>
          <cell r="N2286" t="str">
            <v>8999777012984</v>
          </cell>
          <cell r="O2286" t="str">
            <v>HE</v>
          </cell>
          <cell r="P2286" t="str">
            <v/>
          </cell>
          <cell r="Q2286" t="str">
            <v/>
          </cell>
          <cell r="R2286" t="str">
            <v>8999777014827</v>
          </cell>
          <cell r="S2286" t="str">
            <v>HE</v>
          </cell>
          <cell r="T2286">
            <v>60</v>
          </cell>
          <cell r="U2286">
            <v>37</v>
          </cell>
          <cell r="V2286">
            <v>180</v>
          </cell>
          <cell r="W2286" t="str">
            <v>MM</v>
          </cell>
          <cell r="X2286">
            <v>0</v>
          </cell>
          <cell r="Y2286">
            <v>0</v>
          </cell>
          <cell r="Z2286">
            <v>0</v>
          </cell>
          <cell r="AA2286" t="str">
            <v/>
          </cell>
          <cell r="AB2286">
            <v>245</v>
          </cell>
          <cell r="AC2286">
            <v>226</v>
          </cell>
          <cell r="AD2286">
            <v>197</v>
          </cell>
          <cell r="AE2286" t="str">
            <v>MM</v>
          </cell>
          <cell r="AF2286">
            <v>0.224</v>
          </cell>
          <cell r="AG2286" t="str">
            <v>KG</v>
          </cell>
          <cell r="AH2286">
            <v>0</v>
          </cell>
          <cell r="AI2286" t="str">
            <v/>
          </cell>
          <cell r="AJ2286">
            <v>5.5750000000000002</v>
          </cell>
          <cell r="AK2286" t="str">
            <v>KG</v>
          </cell>
          <cell r="AL2286" t="str">
            <v>14</v>
          </cell>
          <cell r="AM2286" t="str">
            <v>6</v>
          </cell>
          <cell r="AN2286" t="str">
            <v>84</v>
          </cell>
          <cell r="AO2286" t="str">
            <v>2016</v>
          </cell>
        </row>
        <row r="2287">
          <cell r="D2287" t="str">
            <v>88428-01000-00</v>
          </cell>
          <cell r="E2287" t="str">
            <v>NBODY ESS CHR_BLSM_JJB_OL 200ML</v>
          </cell>
          <cell r="F2287">
            <v>200</v>
          </cell>
          <cell r="G2287" t="str">
            <v>ML</v>
          </cell>
          <cell r="H2287">
            <v>434.4</v>
          </cell>
          <cell r="I2287" t="str">
            <v>ML</v>
          </cell>
          <cell r="J2287" t="str">
            <v>ST</v>
          </cell>
          <cell r="K2287" t="str">
            <v/>
          </cell>
          <cell r="L2287" t="str">
            <v>6</v>
          </cell>
          <cell r="M2287" t="str">
            <v>12</v>
          </cell>
          <cell r="N2287" t="str">
            <v>4005900388193</v>
          </cell>
          <cell r="O2287" t="str">
            <v>HE</v>
          </cell>
          <cell r="P2287" t="str">
            <v>4005900388209</v>
          </cell>
          <cell r="Q2287" t="str">
            <v>HE</v>
          </cell>
          <cell r="R2287" t="str">
            <v>4005900388216</v>
          </cell>
          <cell r="S2287" t="str">
            <v>HE</v>
          </cell>
          <cell r="T2287">
            <v>60</v>
          </cell>
          <cell r="U2287">
            <v>40</v>
          </cell>
          <cell r="V2287">
            <v>181</v>
          </cell>
          <cell r="W2287" t="str">
            <v>MM</v>
          </cell>
          <cell r="X2287">
            <v>240</v>
          </cell>
          <cell r="Y2287">
            <v>60</v>
          </cell>
          <cell r="Z2287">
            <v>181</v>
          </cell>
          <cell r="AA2287" t="str">
            <v>MM</v>
          </cell>
          <cell r="AB2287">
            <v>253</v>
          </cell>
          <cell r="AC2287">
            <v>136</v>
          </cell>
          <cell r="AD2287">
            <v>193</v>
          </cell>
          <cell r="AE2287" t="str">
            <v>MM</v>
          </cell>
          <cell r="AF2287">
            <v>0.22800000000000001</v>
          </cell>
          <cell r="AG2287" t="str">
            <v>KG</v>
          </cell>
          <cell r="AH2287">
            <v>1.373</v>
          </cell>
          <cell r="AI2287" t="str">
            <v>KG</v>
          </cell>
          <cell r="AJ2287">
            <v>2.8479999999999999</v>
          </cell>
          <cell r="AK2287" t="str">
            <v>KG</v>
          </cell>
          <cell r="AL2287" t="str">
            <v>27</v>
          </cell>
          <cell r="AM2287" t="str">
            <v>5</v>
          </cell>
          <cell r="AN2287" t="str">
            <v>135</v>
          </cell>
          <cell r="AO2287" t="str">
            <v>1620</v>
          </cell>
        </row>
        <row r="2288">
          <cell r="D2288" t="str">
            <v>88428-01000-37</v>
          </cell>
          <cell r="E2288" t="str">
            <v>NBODY ESS CHR_BLS_JJB_OL 200ML</v>
          </cell>
          <cell r="F2288">
            <v>200</v>
          </cell>
          <cell r="G2288" t="str">
            <v>ML</v>
          </cell>
          <cell r="H2288">
            <v>434.4</v>
          </cell>
          <cell r="I2288" t="str">
            <v>ML</v>
          </cell>
          <cell r="J2288" t="str">
            <v>ST</v>
          </cell>
          <cell r="K2288" t="str">
            <v/>
          </cell>
          <cell r="L2288" t="str">
            <v>6</v>
          </cell>
          <cell r="M2288" t="str">
            <v>12</v>
          </cell>
          <cell r="N2288" t="str">
            <v>4005900388193</v>
          </cell>
          <cell r="O2288" t="str">
            <v>HE</v>
          </cell>
          <cell r="P2288" t="str">
            <v>4005900388209</v>
          </cell>
          <cell r="Q2288" t="str">
            <v>HE</v>
          </cell>
          <cell r="R2288" t="str">
            <v>4005900388216</v>
          </cell>
          <cell r="S2288" t="str">
            <v>HE</v>
          </cell>
          <cell r="T2288">
            <v>60</v>
          </cell>
          <cell r="U2288">
            <v>40</v>
          </cell>
          <cell r="V2288">
            <v>181</v>
          </cell>
          <cell r="W2288" t="str">
            <v>MM</v>
          </cell>
          <cell r="X2288">
            <v>240</v>
          </cell>
          <cell r="Y2288">
            <v>60</v>
          </cell>
          <cell r="Z2288">
            <v>181</v>
          </cell>
          <cell r="AA2288" t="str">
            <v>MM</v>
          </cell>
          <cell r="AB2288">
            <v>253</v>
          </cell>
          <cell r="AC2288">
            <v>136</v>
          </cell>
          <cell r="AD2288">
            <v>193</v>
          </cell>
          <cell r="AE2288" t="str">
            <v>MM</v>
          </cell>
          <cell r="AF2288">
            <v>0.22600000000000001</v>
          </cell>
          <cell r="AG2288" t="str">
            <v>KG</v>
          </cell>
          <cell r="AH2288">
            <v>1.357</v>
          </cell>
          <cell r="AI2288" t="str">
            <v>KG</v>
          </cell>
          <cell r="AJ2288">
            <v>2.8239999999999998</v>
          </cell>
          <cell r="AK2288" t="str">
            <v>KG</v>
          </cell>
          <cell r="AL2288" t="str">
            <v>27</v>
          </cell>
          <cell r="AM2288" t="str">
            <v>5</v>
          </cell>
          <cell r="AN2288" t="str">
            <v>135</v>
          </cell>
          <cell r="AO2288" t="str">
            <v>1620</v>
          </cell>
        </row>
        <row r="2289">
          <cell r="D2289" t="str">
            <v>88428-04800-00</v>
          </cell>
          <cell r="E2289" t="str">
            <v>NBODY ESS CHR_BLSM_JJB_OL 200ML</v>
          </cell>
          <cell r="F2289">
            <v>200</v>
          </cell>
          <cell r="G2289" t="str">
            <v>ML</v>
          </cell>
          <cell r="H2289">
            <v>395.28</v>
          </cell>
          <cell r="I2289" t="str">
            <v>ML</v>
          </cell>
          <cell r="J2289" t="str">
            <v>ST</v>
          </cell>
          <cell r="K2289" t="str">
            <v>BDF Surabaya</v>
          </cell>
          <cell r="L2289" t="str">
            <v>3</v>
          </cell>
          <cell r="M2289" t="str">
            <v>24</v>
          </cell>
          <cell r="N2289" t="str">
            <v>8999777012571</v>
          </cell>
          <cell r="O2289" t="str">
            <v>HE</v>
          </cell>
          <cell r="P2289" t="str">
            <v>8999777012588</v>
          </cell>
          <cell r="Q2289" t="str">
            <v>HE</v>
          </cell>
          <cell r="R2289" t="str">
            <v>8999777012595</v>
          </cell>
          <cell r="S2289" t="str">
            <v>HE</v>
          </cell>
          <cell r="T2289">
            <v>61</v>
          </cell>
          <cell r="U2289">
            <v>36</v>
          </cell>
          <cell r="V2289">
            <v>180</v>
          </cell>
          <cell r="W2289" t="str">
            <v>MM</v>
          </cell>
          <cell r="X2289">
            <v>108</v>
          </cell>
          <cell r="Y2289">
            <v>61</v>
          </cell>
          <cell r="Z2289">
            <v>180</v>
          </cell>
          <cell r="AA2289" t="str">
            <v>MM</v>
          </cell>
          <cell r="AB2289">
            <v>254</v>
          </cell>
          <cell r="AC2289">
            <v>230</v>
          </cell>
          <cell r="AD2289">
            <v>201</v>
          </cell>
          <cell r="AE2289" t="str">
            <v>MM</v>
          </cell>
          <cell r="AF2289">
            <v>228</v>
          </cell>
          <cell r="AG2289" t="str">
            <v>G</v>
          </cell>
          <cell r="AH2289">
            <v>0.69</v>
          </cell>
          <cell r="AI2289" t="str">
            <v>KG</v>
          </cell>
          <cell r="AJ2289">
            <v>5.8120000000000003</v>
          </cell>
          <cell r="AK2289" t="str">
            <v>KG</v>
          </cell>
          <cell r="AL2289" t="str">
            <v>15</v>
          </cell>
          <cell r="AM2289" t="str">
            <v>4</v>
          </cell>
          <cell r="AN2289" t="str">
            <v>60</v>
          </cell>
          <cell r="AO2289" t="str">
            <v>1440</v>
          </cell>
        </row>
        <row r="2290">
          <cell r="D2290" t="str">
            <v>88428-04800-37</v>
          </cell>
          <cell r="E2290" t="str">
            <v>NBODY ESS CHR_BLSM_JJB_OL 200ML</v>
          </cell>
          <cell r="F2290">
            <v>200</v>
          </cell>
          <cell r="G2290" t="str">
            <v>ML</v>
          </cell>
          <cell r="H2290">
            <v>395.28</v>
          </cell>
          <cell r="I2290" t="str">
            <v>ML</v>
          </cell>
          <cell r="J2290" t="str">
            <v>ST</v>
          </cell>
          <cell r="K2290" t="str">
            <v>BDF Surabaya</v>
          </cell>
          <cell r="L2290" t="str">
            <v>3</v>
          </cell>
          <cell r="M2290" t="str">
            <v>24</v>
          </cell>
          <cell r="N2290" t="str">
            <v>8999777012571</v>
          </cell>
          <cell r="O2290" t="str">
            <v>HE</v>
          </cell>
          <cell r="P2290" t="str">
            <v>8999777012588</v>
          </cell>
          <cell r="Q2290" t="str">
            <v>HE</v>
          </cell>
          <cell r="R2290" t="str">
            <v>8999777012595</v>
          </cell>
          <cell r="S2290" t="str">
            <v>HE</v>
          </cell>
          <cell r="T2290">
            <v>61</v>
          </cell>
          <cell r="U2290">
            <v>36</v>
          </cell>
          <cell r="V2290">
            <v>180</v>
          </cell>
          <cell r="W2290" t="str">
            <v>MM</v>
          </cell>
          <cell r="X2290">
            <v>108</v>
          </cell>
          <cell r="Y2290">
            <v>61</v>
          </cell>
          <cell r="Z2290">
            <v>180</v>
          </cell>
          <cell r="AA2290" t="str">
            <v>MM</v>
          </cell>
          <cell r="AB2290">
            <v>254</v>
          </cell>
          <cell r="AC2290">
            <v>230</v>
          </cell>
          <cell r="AD2290">
            <v>201</v>
          </cell>
          <cell r="AE2290" t="str">
            <v>MM</v>
          </cell>
          <cell r="AF2290">
            <v>228</v>
          </cell>
          <cell r="AG2290" t="str">
            <v>G</v>
          </cell>
          <cell r="AH2290">
            <v>0.69</v>
          </cell>
          <cell r="AI2290" t="str">
            <v>KG</v>
          </cell>
          <cell r="AJ2290">
            <v>5.8120000000000003</v>
          </cell>
          <cell r="AK2290" t="str">
            <v>KG</v>
          </cell>
          <cell r="AL2290" t="str">
            <v>15</v>
          </cell>
          <cell r="AM2290" t="str">
            <v>4</v>
          </cell>
          <cell r="AN2290" t="str">
            <v>60</v>
          </cell>
          <cell r="AO2290" t="str">
            <v>1440</v>
          </cell>
        </row>
        <row r="2291">
          <cell r="D2291" t="str">
            <v>88452-01000-00</v>
          </cell>
          <cell r="E2291" t="str">
            <v>NBODY ESS RS_ARG_OL 200ML</v>
          </cell>
          <cell r="F2291">
            <v>200</v>
          </cell>
          <cell r="G2291" t="str">
            <v>ML</v>
          </cell>
          <cell r="H2291">
            <v>434.4</v>
          </cell>
          <cell r="I2291" t="str">
            <v>ML</v>
          </cell>
          <cell r="J2291" t="str">
            <v>ST</v>
          </cell>
          <cell r="K2291" t="str">
            <v/>
          </cell>
          <cell r="L2291" t="str">
            <v>6</v>
          </cell>
          <cell r="M2291" t="str">
            <v>12</v>
          </cell>
          <cell r="N2291" t="str">
            <v>4005900388278</v>
          </cell>
          <cell r="O2291" t="str">
            <v>HE</v>
          </cell>
          <cell r="P2291" t="str">
            <v>4005900388285</v>
          </cell>
          <cell r="Q2291" t="str">
            <v>HE</v>
          </cell>
          <cell r="R2291" t="str">
            <v>4005900388292</v>
          </cell>
          <cell r="S2291" t="str">
            <v>HE</v>
          </cell>
          <cell r="T2291">
            <v>60</v>
          </cell>
          <cell r="U2291">
            <v>40</v>
          </cell>
          <cell r="V2291">
            <v>181</v>
          </cell>
          <cell r="W2291" t="str">
            <v>MM</v>
          </cell>
          <cell r="X2291">
            <v>240</v>
          </cell>
          <cell r="Y2291">
            <v>60</v>
          </cell>
          <cell r="Z2291">
            <v>181</v>
          </cell>
          <cell r="AA2291" t="str">
            <v>MM</v>
          </cell>
          <cell r="AB2291">
            <v>253</v>
          </cell>
          <cell r="AC2291">
            <v>136</v>
          </cell>
          <cell r="AD2291">
            <v>193</v>
          </cell>
          <cell r="AE2291" t="str">
            <v>MM</v>
          </cell>
          <cell r="AF2291">
            <v>0.22800000000000001</v>
          </cell>
          <cell r="AG2291" t="str">
            <v>KG</v>
          </cell>
          <cell r="AH2291">
            <v>1.373</v>
          </cell>
          <cell r="AI2291" t="str">
            <v>KG</v>
          </cell>
          <cell r="AJ2291">
            <v>2.8479999999999999</v>
          </cell>
          <cell r="AK2291" t="str">
            <v>KG</v>
          </cell>
          <cell r="AL2291" t="str">
            <v>27</v>
          </cell>
          <cell r="AM2291" t="str">
            <v>7</v>
          </cell>
          <cell r="AN2291" t="str">
            <v>189</v>
          </cell>
          <cell r="AO2291" t="str">
            <v>2268</v>
          </cell>
        </row>
        <row r="2292">
          <cell r="D2292" t="str">
            <v>88452-01000-37</v>
          </cell>
          <cell r="E2292" t="str">
            <v>NBODY ESS RS_ARG_OL 200ML</v>
          </cell>
          <cell r="F2292">
            <v>200</v>
          </cell>
          <cell r="G2292" t="str">
            <v>ML</v>
          </cell>
          <cell r="H2292">
            <v>434.4</v>
          </cell>
          <cell r="I2292" t="str">
            <v>ML</v>
          </cell>
          <cell r="J2292" t="str">
            <v>ST</v>
          </cell>
          <cell r="K2292" t="str">
            <v/>
          </cell>
          <cell r="L2292" t="str">
            <v>6</v>
          </cell>
          <cell r="M2292" t="str">
            <v>12</v>
          </cell>
          <cell r="N2292" t="str">
            <v>4005900388278</v>
          </cell>
          <cell r="O2292" t="str">
            <v>HE</v>
          </cell>
          <cell r="P2292" t="str">
            <v>4005900388285</v>
          </cell>
          <cell r="Q2292" t="str">
            <v>HE</v>
          </cell>
          <cell r="R2292" t="str">
            <v>4005900388292</v>
          </cell>
          <cell r="S2292" t="str">
            <v>HE</v>
          </cell>
          <cell r="T2292">
            <v>60</v>
          </cell>
          <cell r="U2292">
            <v>40</v>
          </cell>
          <cell r="V2292">
            <v>181</v>
          </cell>
          <cell r="W2292" t="str">
            <v>MM</v>
          </cell>
          <cell r="X2292">
            <v>240</v>
          </cell>
          <cell r="Y2292">
            <v>60</v>
          </cell>
          <cell r="Z2292">
            <v>181</v>
          </cell>
          <cell r="AA2292" t="str">
            <v>MM</v>
          </cell>
          <cell r="AB2292">
            <v>253</v>
          </cell>
          <cell r="AC2292">
            <v>136</v>
          </cell>
          <cell r="AD2292">
            <v>193</v>
          </cell>
          <cell r="AE2292" t="str">
            <v>MM</v>
          </cell>
          <cell r="AF2292">
            <v>0.22800000000000001</v>
          </cell>
          <cell r="AG2292" t="str">
            <v>KG</v>
          </cell>
          <cell r="AH2292">
            <v>1.373</v>
          </cell>
          <cell r="AI2292" t="str">
            <v>KG</v>
          </cell>
          <cell r="AJ2292">
            <v>2.8479999999999999</v>
          </cell>
          <cell r="AK2292" t="str">
            <v>KG</v>
          </cell>
          <cell r="AL2292" t="str">
            <v>27</v>
          </cell>
          <cell r="AM2292" t="str">
            <v>5</v>
          </cell>
          <cell r="AN2292" t="str">
            <v>135</v>
          </cell>
          <cell r="AO2292" t="str">
            <v>1620</v>
          </cell>
        </row>
        <row r="2293">
          <cell r="D2293" t="str">
            <v>88452-04800-00</v>
          </cell>
          <cell r="E2293" t="str">
            <v>NBODY ESS RS_ARG_OL 200ML</v>
          </cell>
          <cell r="F2293">
            <v>200</v>
          </cell>
          <cell r="G2293" t="str">
            <v>ML</v>
          </cell>
          <cell r="H2293">
            <v>395.28</v>
          </cell>
          <cell r="I2293" t="str">
            <v>ML</v>
          </cell>
          <cell r="J2293" t="str">
            <v>ST</v>
          </cell>
          <cell r="K2293" t="str">
            <v>BDF Surabaya</v>
          </cell>
          <cell r="L2293" t="str">
            <v>3</v>
          </cell>
          <cell r="M2293" t="str">
            <v>24</v>
          </cell>
          <cell r="N2293" t="str">
            <v>8999777012601</v>
          </cell>
          <cell r="O2293" t="str">
            <v>HE</v>
          </cell>
          <cell r="P2293" t="str">
            <v>8999777012618</v>
          </cell>
          <cell r="Q2293" t="str">
            <v>HE</v>
          </cell>
          <cell r="R2293" t="str">
            <v>8999777012625</v>
          </cell>
          <cell r="S2293" t="str">
            <v>HE</v>
          </cell>
          <cell r="T2293">
            <v>61</v>
          </cell>
          <cell r="U2293">
            <v>36</v>
          </cell>
          <cell r="V2293">
            <v>180</v>
          </cell>
          <cell r="W2293" t="str">
            <v>MM</v>
          </cell>
          <cell r="X2293">
            <v>108</v>
          </cell>
          <cell r="Y2293">
            <v>61</v>
          </cell>
          <cell r="Z2293">
            <v>180</v>
          </cell>
          <cell r="AA2293" t="str">
            <v>MM</v>
          </cell>
          <cell r="AB2293">
            <v>254</v>
          </cell>
          <cell r="AC2293">
            <v>230</v>
          </cell>
          <cell r="AD2293">
            <v>201</v>
          </cell>
          <cell r="AE2293" t="str">
            <v>MM</v>
          </cell>
          <cell r="AF2293">
            <v>228</v>
          </cell>
          <cell r="AG2293" t="str">
            <v>G</v>
          </cell>
          <cell r="AH2293">
            <v>0.69</v>
          </cell>
          <cell r="AI2293" t="str">
            <v>KG</v>
          </cell>
          <cell r="AJ2293">
            <v>5.8120000000000003</v>
          </cell>
          <cell r="AK2293" t="str">
            <v>KG</v>
          </cell>
          <cell r="AL2293" t="str">
            <v>15</v>
          </cell>
          <cell r="AM2293" t="str">
            <v>4</v>
          </cell>
          <cell r="AN2293" t="str">
            <v>60</v>
          </cell>
          <cell r="AO2293" t="str">
            <v>1440</v>
          </cell>
        </row>
        <row r="2294">
          <cell r="D2294" t="str">
            <v>88452-04800-37</v>
          </cell>
          <cell r="E2294" t="str">
            <v>NBODY ESS RS_ARG_OL 200ML</v>
          </cell>
          <cell r="F2294">
            <v>200</v>
          </cell>
          <cell r="G2294" t="str">
            <v>ML</v>
          </cell>
          <cell r="H2294">
            <v>395.28</v>
          </cell>
          <cell r="I2294" t="str">
            <v>ML</v>
          </cell>
          <cell r="J2294" t="str">
            <v>ST</v>
          </cell>
          <cell r="K2294" t="str">
            <v/>
          </cell>
          <cell r="L2294" t="str">
            <v>3</v>
          </cell>
          <cell r="M2294" t="str">
            <v>24</v>
          </cell>
          <cell r="N2294" t="str">
            <v>8999777012601</v>
          </cell>
          <cell r="O2294" t="str">
            <v>HE</v>
          </cell>
          <cell r="P2294" t="str">
            <v>8999777012618</v>
          </cell>
          <cell r="Q2294" t="str">
            <v>HE</v>
          </cell>
          <cell r="R2294" t="str">
            <v>8999777012625</v>
          </cell>
          <cell r="S2294" t="str">
            <v>HE</v>
          </cell>
          <cell r="T2294">
            <v>61</v>
          </cell>
          <cell r="U2294">
            <v>36</v>
          </cell>
          <cell r="V2294">
            <v>180</v>
          </cell>
          <cell r="W2294" t="str">
            <v>MM</v>
          </cell>
          <cell r="X2294">
            <v>108</v>
          </cell>
          <cell r="Y2294">
            <v>61</v>
          </cell>
          <cell r="Z2294">
            <v>180</v>
          </cell>
          <cell r="AA2294" t="str">
            <v>MM</v>
          </cell>
          <cell r="AB2294">
            <v>254</v>
          </cell>
          <cell r="AC2294">
            <v>230</v>
          </cell>
          <cell r="AD2294">
            <v>201</v>
          </cell>
          <cell r="AE2294" t="str">
            <v>MM</v>
          </cell>
          <cell r="AF2294">
            <v>228</v>
          </cell>
          <cell r="AG2294" t="str">
            <v>G</v>
          </cell>
          <cell r="AH2294">
            <v>0.69</v>
          </cell>
          <cell r="AI2294" t="str">
            <v>KG</v>
          </cell>
          <cell r="AJ2294">
            <v>5.8120000000000003</v>
          </cell>
          <cell r="AK2294" t="str">
            <v>KG</v>
          </cell>
          <cell r="AL2294" t="str">
            <v>15</v>
          </cell>
          <cell r="AM2294" t="str">
            <v>4</v>
          </cell>
          <cell r="AN2294" t="str">
            <v>60</v>
          </cell>
          <cell r="AO2294" t="str">
            <v>1440</v>
          </cell>
        </row>
        <row r="2295">
          <cell r="D2295" t="str">
            <v>88452-04810-37</v>
          </cell>
          <cell r="E2295" t="str">
            <v>NBODY ESS RS_ARG_OL 200ML</v>
          </cell>
          <cell r="F2295">
            <v>200</v>
          </cell>
          <cell r="G2295" t="str">
            <v>ML</v>
          </cell>
          <cell r="H2295">
            <v>399.6</v>
          </cell>
          <cell r="I2295" t="str">
            <v>ML</v>
          </cell>
          <cell r="J2295" t="str">
            <v>ST</v>
          </cell>
          <cell r="K2295" t="str">
            <v>BDF DC Export Malang</v>
          </cell>
          <cell r="L2295" t="str">
            <v>0</v>
          </cell>
          <cell r="M2295" t="str">
            <v>24</v>
          </cell>
          <cell r="N2295" t="str">
            <v>8999777012601</v>
          </cell>
          <cell r="O2295" t="str">
            <v>HE</v>
          </cell>
          <cell r="P2295" t="str">
            <v/>
          </cell>
          <cell r="Q2295" t="str">
            <v/>
          </cell>
          <cell r="R2295" t="str">
            <v>8999777015497</v>
          </cell>
          <cell r="S2295" t="str">
            <v>HE</v>
          </cell>
          <cell r="T2295">
            <v>60</v>
          </cell>
          <cell r="U2295">
            <v>37</v>
          </cell>
          <cell r="V2295">
            <v>180</v>
          </cell>
          <cell r="W2295" t="str">
            <v>MM</v>
          </cell>
          <cell r="X2295">
            <v>0</v>
          </cell>
          <cell r="Y2295">
            <v>0</v>
          </cell>
          <cell r="Z2295">
            <v>0</v>
          </cell>
          <cell r="AA2295" t="str">
            <v/>
          </cell>
          <cell r="AB2295">
            <v>245</v>
          </cell>
          <cell r="AC2295">
            <v>226</v>
          </cell>
          <cell r="AD2295">
            <v>197</v>
          </cell>
          <cell r="AE2295" t="str">
            <v>MM</v>
          </cell>
          <cell r="AF2295">
            <v>224</v>
          </cell>
          <cell r="AG2295" t="str">
            <v>G</v>
          </cell>
          <cell r="AH2295">
            <v>0</v>
          </cell>
          <cell r="AI2295" t="str">
            <v/>
          </cell>
          <cell r="AJ2295">
            <v>5.5720000000000001</v>
          </cell>
          <cell r="AK2295" t="str">
            <v>KG</v>
          </cell>
          <cell r="AL2295" t="str">
            <v>14</v>
          </cell>
          <cell r="AM2295" t="str">
            <v>6</v>
          </cell>
          <cell r="AN2295" t="str">
            <v>84</v>
          </cell>
          <cell r="AO2295" t="str">
            <v>2016</v>
          </cell>
        </row>
        <row r="2296">
          <cell r="D2296" t="str">
            <v>88521-04700-26</v>
          </cell>
          <cell r="E2296" t="str">
            <v>NMEN DP_RPD_ACN_CLR FC_WSH 100ML</v>
          </cell>
          <cell r="F2296">
            <v>100</v>
          </cell>
          <cell r="G2296" t="str">
            <v>ML</v>
          </cell>
          <cell r="H2296">
            <v>537.92999999999995</v>
          </cell>
          <cell r="I2296" t="str">
            <v>ML</v>
          </cell>
          <cell r="J2296" t="str">
            <v>ST</v>
          </cell>
          <cell r="K2296" t="str">
            <v/>
          </cell>
          <cell r="L2296" t="str">
            <v>3</v>
          </cell>
          <cell r="M2296" t="str">
            <v>24</v>
          </cell>
          <cell r="N2296" t="str">
            <v>6001051004300</v>
          </cell>
          <cell r="O2296" t="str">
            <v>HE</v>
          </cell>
          <cell r="P2296" t="str">
            <v>16001051004307</v>
          </cell>
          <cell r="Q2296" t="str">
            <v>IC</v>
          </cell>
          <cell r="R2296" t="str">
            <v>26001051004304</v>
          </cell>
          <cell r="S2296" t="str">
            <v>IC</v>
          </cell>
          <cell r="T2296">
            <v>77.400000000000006</v>
          </cell>
          <cell r="U2296">
            <v>50</v>
          </cell>
          <cell r="V2296">
            <v>139</v>
          </cell>
          <cell r="W2296" t="str">
            <v>MM</v>
          </cell>
          <cell r="X2296">
            <v>84</v>
          </cell>
          <cell r="Y2296">
            <v>70</v>
          </cell>
          <cell r="Z2296">
            <v>137</v>
          </cell>
          <cell r="AA2296" t="str">
            <v>MM</v>
          </cell>
          <cell r="AB2296">
            <v>380</v>
          </cell>
          <cell r="AC2296">
            <v>294</v>
          </cell>
          <cell r="AD2296">
            <v>171</v>
          </cell>
          <cell r="AE2296" t="str">
            <v>MM</v>
          </cell>
          <cell r="AF2296">
            <v>121</v>
          </cell>
          <cell r="AG2296" t="str">
            <v>G</v>
          </cell>
          <cell r="AH2296">
            <v>0.36299999999999999</v>
          </cell>
          <cell r="AI2296" t="str">
            <v>KG</v>
          </cell>
          <cell r="AJ2296">
            <v>3.1</v>
          </cell>
          <cell r="AK2296" t="str">
            <v>KG</v>
          </cell>
          <cell r="AL2296" t="str">
            <v>9</v>
          </cell>
          <cell r="AM2296" t="str">
            <v>5</v>
          </cell>
          <cell r="AN2296" t="str">
            <v>45</v>
          </cell>
          <cell r="AO2296" t="str">
            <v>1080</v>
          </cell>
        </row>
        <row r="2297">
          <cell r="D2297" t="str">
            <v>88521-04701-26</v>
          </cell>
          <cell r="E2297" t="str">
            <v>NMEN DP_RPD_ACN_CLR FC_WSH 100ML</v>
          </cell>
          <cell r="F2297">
            <v>100</v>
          </cell>
          <cell r="G2297" t="str">
            <v>ML</v>
          </cell>
          <cell r="H2297">
            <v>537.92999999999995</v>
          </cell>
          <cell r="I2297" t="str">
            <v>ML</v>
          </cell>
          <cell r="J2297" t="str">
            <v>ST</v>
          </cell>
          <cell r="K2297" t="str">
            <v/>
          </cell>
          <cell r="L2297" t="str">
            <v>3</v>
          </cell>
          <cell r="M2297" t="str">
            <v>24</v>
          </cell>
          <cell r="N2297" t="str">
            <v>6001051004300</v>
          </cell>
          <cell r="O2297" t="str">
            <v>HE</v>
          </cell>
          <cell r="P2297" t="str">
            <v>16001051004307</v>
          </cell>
          <cell r="Q2297" t="str">
            <v>IC</v>
          </cell>
          <cell r="R2297" t="str">
            <v>26001051004304</v>
          </cell>
          <cell r="S2297" t="str">
            <v>IC</v>
          </cell>
          <cell r="T2297">
            <v>77.400000000000006</v>
          </cell>
          <cell r="U2297">
            <v>50</v>
          </cell>
          <cell r="V2297">
            <v>139</v>
          </cell>
          <cell r="W2297" t="str">
            <v>MM</v>
          </cell>
          <cell r="X2297">
            <v>84</v>
          </cell>
          <cell r="Y2297">
            <v>70</v>
          </cell>
          <cell r="Z2297">
            <v>137</v>
          </cell>
          <cell r="AA2297" t="str">
            <v>MM</v>
          </cell>
          <cell r="AB2297">
            <v>380</v>
          </cell>
          <cell r="AC2297">
            <v>294</v>
          </cell>
          <cell r="AD2297">
            <v>171</v>
          </cell>
          <cell r="AE2297" t="str">
            <v>MM</v>
          </cell>
          <cell r="AF2297">
            <v>121</v>
          </cell>
          <cell r="AG2297" t="str">
            <v>G</v>
          </cell>
          <cell r="AH2297">
            <v>0.36299999999999999</v>
          </cell>
          <cell r="AI2297" t="str">
            <v>KG</v>
          </cell>
          <cell r="AJ2297">
            <v>3.1</v>
          </cell>
          <cell r="AK2297" t="str">
            <v>KG</v>
          </cell>
          <cell r="AL2297" t="str">
            <v>9</v>
          </cell>
          <cell r="AM2297" t="str">
            <v>5</v>
          </cell>
          <cell r="AN2297" t="str">
            <v>45</v>
          </cell>
          <cell r="AO2297" t="str">
            <v>1080</v>
          </cell>
        </row>
        <row r="2298">
          <cell r="D2298" t="str">
            <v>88521-07700-26</v>
          </cell>
          <cell r="E2298" t="str">
            <v>NMEN DP_RPD_ACN_CLR FC_WSH 100G</v>
          </cell>
          <cell r="F2298">
            <v>100</v>
          </cell>
          <cell r="G2298" t="str">
            <v>G</v>
          </cell>
          <cell r="H2298">
            <v>530.19000000000005</v>
          </cell>
          <cell r="I2298" t="str">
            <v>ML</v>
          </cell>
          <cell r="J2298" t="str">
            <v>ST</v>
          </cell>
          <cell r="K2298" t="str">
            <v/>
          </cell>
          <cell r="L2298" t="str">
            <v>3</v>
          </cell>
          <cell r="M2298" t="str">
            <v>24</v>
          </cell>
          <cell r="N2298" t="str">
            <v>8850029032856</v>
          </cell>
          <cell r="O2298" t="str">
            <v>HE</v>
          </cell>
          <cell r="P2298" t="str">
            <v>8850029032863</v>
          </cell>
          <cell r="Q2298" t="str">
            <v>HE</v>
          </cell>
          <cell r="R2298" t="str">
            <v>04005805298399</v>
          </cell>
          <cell r="S2298" t="str">
            <v>IC</v>
          </cell>
          <cell r="T2298">
            <v>77.400000000000006</v>
          </cell>
          <cell r="U2298">
            <v>50</v>
          </cell>
          <cell r="V2298">
            <v>137</v>
          </cell>
          <cell r="W2298" t="str">
            <v>MM</v>
          </cell>
          <cell r="X2298">
            <v>185</v>
          </cell>
          <cell r="Y2298">
            <v>70</v>
          </cell>
          <cell r="Z2298">
            <v>137</v>
          </cell>
          <cell r="AA2298" t="str">
            <v>MM</v>
          </cell>
          <cell r="AB2298">
            <v>380</v>
          </cell>
          <cell r="AC2298">
            <v>294</v>
          </cell>
          <cell r="AD2298">
            <v>171</v>
          </cell>
          <cell r="AE2298" t="str">
            <v>MM</v>
          </cell>
          <cell r="AF2298">
            <v>121</v>
          </cell>
          <cell r="AG2298" t="str">
            <v>G</v>
          </cell>
          <cell r="AH2298">
            <v>0.374</v>
          </cell>
          <cell r="AI2298" t="str">
            <v>KG</v>
          </cell>
          <cell r="AJ2298">
            <v>3.29</v>
          </cell>
          <cell r="AK2298" t="str">
            <v>KG</v>
          </cell>
          <cell r="AL2298" t="str">
            <v>0</v>
          </cell>
          <cell r="AM2298" t="str">
            <v>0</v>
          </cell>
          <cell r="AN2298" t="str">
            <v>0</v>
          </cell>
          <cell r="AO2298" t="str">
            <v>0</v>
          </cell>
        </row>
        <row r="2299">
          <cell r="D2299" t="str">
            <v>88521-07701-26</v>
          </cell>
          <cell r="E2299" t="str">
            <v>NMEN DP_RPD_ACN_CLR FC_WSH 100G</v>
          </cell>
          <cell r="F2299">
            <v>100</v>
          </cell>
          <cell r="G2299" t="str">
            <v>G</v>
          </cell>
          <cell r="H2299">
            <v>530.19000000000005</v>
          </cell>
          <cell r="I2299" t="str">
            <v>ML</v>
          </cell>
          <cell r="J2299" t="str">
            <v>ST</v>
          </cell>
          <cell r="K2299" t="str">
            <v/>
          </cell>
          <cell r="L2299" t="str">
            <v>3</v>
          </cell>
          <cell r="M2299" t="str">
            <v>24</v>
          </cell>
          <cell r="N2299" t="str">
            <v>8850029032856</v>
          </cell>
          <cell r="O2299" t="str">
            <v>HE</v>
          </cell>
          <cell r="P2299" t="str">
            <v>8850029032863</v>
          </cell>
          <cell r="Q2299" t="str">
            <v>HE</v>
          </cell>
          <cell r="R2299" t="str">
            <v>04005805298399</v>
          </cell>
          <cell r="S2299" t="str">
            <v>IC</v>
          </cell>
          <cell r="T2299">
            <v>77.400000000000006</v>
          </cell>
          <cell r="U2299">
            <v>50</v>
          </cell>
          <cell r="V2299">
            <v>137</v>
          </cell>
          <cell r="W2299" t="str">
            <v>MM</v>
          </cell>
          <cell r="X2299">
            <v>185</v>
          </cell>
          <cell r="Y2299">
            <v>70</v>
          </cell>
          <cell r="Z2299">
            <v>137</v>
          </cell>
          <cell r="AA2299" t="str">
            <v>MM</v>
          </cell>
          <cell r="AB2299">
            <v>380</v>
          </cell>
          <cell r="AC2299">
            <v>294</v>
          </cell>
          <cell r="AD2299">
            <v>171</v>
          </cell>
          <cell r="AE2299" t="str">
            <v>MM</v>
          </cell>
          <cell r="AF2299">
            <v>121</v>
          </cell>
          <cell r="AG2299" t="str">
            <v>G</v>
          </cell>
          <cell r="AH2299">
            <v>0.374</v>
          </cell>
          <cell r="AI2299" t="str">
            <v>KG</v>
          </cell>
          <cell r="AJ2299">
            <v>3.29</v>
          </cell>
          <cell r="AK2299" t="str">
            <v>KG</v>
          </cell>
          <cell r="AL2299" t="str">
            <v>0</v>
          </cell>
          <cell r="AM2299" t="str">
            <v>0</v>
          </cell>
          <cell r="AN2299" t="str">
            <v>0</v>
          </cell>
          <cell r="AO2299" t="str">
            <v>0</v>
          </cell>
        </row>
        <row r="2300">
          <cell r="D2300" t="str">
            <v>88537-04800-15</v>
          </cell>
          <cell r="E2300" t="str">
            <v>NMEN FC_CR WHT_MSR SPF50 40ML</v>
          </cell>
          <cell r="F2300">
            <v>40</v>
          </cell>
          <cell r="G2300" t="str">
            <v>ML</v>
          </cell>
          <cell r="H2300">
            <v>0.252</v>
          </cell>
          <cell r="I2300" t="str">
            <v>L</v>
          </cell>
          <cell r="J2300" t="str">
            <v>ST</v>
          </cell>
          <cell r="K2300" t="str">
            <v>BDF Surabaya</v>
          </cell>
          <cell r="L2300" t="str">
            <v>0</v>
          </cell>
          <cell r="M2300" t="str">
            <v>12</v>
          </cell>
          <cell r="N2300" t="str">
            <v>8999777888398</v>
          </cell>
          <cell r="O2300" t="str">
            <v>HE</v>
          </cell>
          <cell r="P2300" t="str">
            <v/>
          </cell>
          <cell r="Q2300" t="str">
            <v/>
          </cell>
          <cell r="R2300" t="str">
            <v>08999777001025</v>
          </cell>
          <cell r="S2300" t="str">
            <v>IC</v>
          </cell>
          <cell r="T2300">
            <v>51</v>
          </cell>
          <cell r="U2300">
            <v>38</v>
          </cell>
          <cell r="V2300">
            <v>130</v>
          </cell>
          <cell r="W2300" t="str">
            <v>MM</v>
          </cell>
          <cell r="X2300">
            <v>0</v>
          </cell>
          <cell r="Y2300">
            <v>0</v>
          </cell>
          <cell r="Z2300">
            <v>0</v>
          </cell>
          <cell r="AA2300" t="str">
            <v/>
          </cell>
          <cell r="AB2300">
            <v>223</v>
          </cell>
          <cell r="AC2300">
            <v>133</v>
          </cell>
          <cell r="AD2300">
            <v>158</v>
          </cell>
          <cell r="AE2300" t="str">
            <v>MM</v>
          </cell>
          <cell r="AF2300">
            <v>60.9</v>
          </cell>
          <cell r="AG2300" t="str">
            <v>G</v>
          </cell>
          <cell r="AH2300">
            <v>0</v>
          </cell>
          <cell r="AI2300" t="str">
            <v/>
          </cell>
          <cell r="AJ2300">
            <v>0.88100000000000001</v>
          </cell>
          <cell r="AK2300" t="str">
            <v>KG</v>
          </cell>
          <cell r="AL2300" t="str">
            <v>32</v>
          </cell>
          <cell r="AM2300" t="str">
            <v>8</v>
          </cell>
          <cell r="AN2300" t="str">
            <v>256</v>
          </cell>
          <cell r="AO2300" t="str">
            <v>3072</v>
          </cell>
        </row>
        <row r="2301">
          <cell r="D2301" t="str">
            <v>88578-07700-26</v>
          </cell>
          <cell r="E2301" t="str">
            <v>NMEN DP_RPD_ACN_CLR SP_TRTMNT 10ML</v>
          </cell>
          <cell r="F2301">
            <v>10</v>
          </cell>
          <cell r="G2301" t="str">
            <v>ML</v>
          </cell>
          <cell r="H2301">
            <v>180.32</v>
          </cell>
          <cell r="I2301" t="str">
            <v>ML</v>
          </cell>
          <cell r="J2301" t="str">
            <v>ST</v>
          </cell>
          <cell r="K2301" t="str">
            <v/>
          </cell>
          <cell r="L2301" t="str">
            <v>3</v>
          </cell>
          <cell r="M2301" t="str">
            <v>24</v>
          </cell>
          <cell r="N2301" t="str">
            <v>8850029033532</v>
          </cell>
          <cell r="O2301" t="str">
            <v>HE</v>
          </cell>
          <cell r="P2301" t="str">
            <v>8850029033549</v>
          </cell>
          <cell r="Q2301" t="str">
            <v>HE</v>
          </cell>
          <cell r="R2301" t="str">
            <v>04005805314112</v>
          </cell>
          <cell r="S2301" t="str">
            <v>IC</v>
          </cell>
          <cell r="T2301">
            <v>56</v>
          </cell>
          <cell r="U2301">
            <v>23</v>
          </cell>
          <cell r="V2301">
            <v>140</v>
          </cell>
          <cell r="W2301" t="str">
            <v>MM</v>
          </cell>
          <cell r="X2301">
            <v>160</v>
          </cell>
          <cell r="Y2301">
            <v>23</v>
          </cell>
          <cell r="Z2301">
            <v>170</v>
          </cell>
          <cell r="AA2301" t="str">
            <v>MM</v>
          </cell>
          <cell r="AB2301">
            <v>283</v>
          </cell>
          <cell r="AC2301">
            <v>158</v>
          </cell>
          <cell r="AD2301">
            <v>113</v>
          </cell>
          <cell r="AE2301" t="str">
            <v>MM</v>
          </cell>
          <cell r="AF2301">
            <v>22.73</v>
          </cell>
          <cell r="AG2301" t="str">
            <v>G</v>
          </cell>
          <cell r="AH2301">
            <v>7.0999999999999994E-2</v>
          </cell>
          <cell r="AI2301" t="str">
            <v>KG</v>
          </cell>
          <cell r="AJ2301">
            <v>0.68</v>
          </cell>
          <cell r="AK2301" t="str">
            <v>KG</v>
          </cell>
          <cell r="AL2301" t="str">
            <v>0</v>
          </cell>
          <cell r="AM2301" t="str">
            <v>0</v>
          </cell>
          <cell r="AN2301" t="str">
            <v>0</v>
          </cell>
          <cell r="AO2301" t="str">
            <v>0</v>
          </cell>
        </row>
        <row r="2302">
          <cell r="D2302" t="str">
            <v>88686-04700-26</v>
          </cell>
          <cell r="E2302" t="str">
            <v>NDEO RLL-ON MINI FRS_FML 25ML MUSK</v>
          </cell>
          <cell r="F2302">
            <v>25</v>
          </cell>
          <cell r="G2302" t="str">
            <v>ML</v>
          </cell>
          <cell r="H2302">
            <v>0.123</v>
          </cell>
          <cell r="I2302" t="str">
            <v>L</v>
          </cell>
          <cell r="J2302" t="str">
            <v>ST</v>
          </cell>
          <cell r="K2302" t="str">
            <v/>
          </cell>
          <cell r="L2302" t="str">
            <v>6</v>
          </cell>
          <cell r="M2302" t="str">
            <v>30</v>
          </cell>
          <cell r="N2302" t="str">
            <v>6001051001620</v>
          </cell>
          <cell r="O2302" t="str">
            <v>HE</v>
          </cell>
          <cell r="P2302" t="str">
            <v>16001051001412</v>
          </cell>
          <cell r="Q2302" t="str">
            <v>IC</v>
          </cell>
          <cell r="R2302" t="str">
            <v>26001051001808</v>
          </cell>
          <cell r="S2302" t="str">
            <v>IC</v>
          </cell>
          <cell r="T2302">
            <v>37</v>
          </cell>
          <cell r="U2302">
            <v>37</v>
          </cell>
          <cell r="V2302">
            <v>90</v>
          </cell>
          <cell r="W2302" t="str">
            <v>MM</v>
          </cell>
          <cell r="X2302">
            <v>225</v>
          </cell>
          <cell r="Y2302">
            <v>38</v>
          </cell>
          <cell r="Z2302">
            <v>90</v>
          </cell>
          <cell r="AA2302" t="str">
            <v>MM</v>
          </cell>
          <cell r="AB2302">
            <v>238</v>
          </cell>
          <cell r="AC2302">
            <v>200</v>
          </cell>
          <cell r="AD2302">
            <v>109</v>
          </cell>
          <cell r="AE2302" t="str">
            <v>MM</v>
          </cell>
          <cell r="AF2302">
            <v>108.218</v>
          </cell>
          <cell r="AG2302" t="str">
            <v>G</v>
          </cell>
          <cell r="AH2302">
            <v>0.65300000000000002</v>
          </cell>
          <cell r="AI2302" t="str">
            <v>KG</v>
          </cell>
          <cell r="AJ2302">
            <v>3.427</v>
          </cell>
          <cell r="AK2302" t="str">
            <v>KG</v>
          </cell>
          <cell r="AL2302" t="str">
            <v>19</v>
          </cell>
          <cell r="AM2302" t="str">
            <v>10</v>
          </cell>
          <cell r="AN2302" t="str">
            <v>190</v>
          </cell>
          <cell r="AO2302" t="str">
            <v>5700</v>
          </cell>
        </row>
        <row r="2303">
          <cell r="D2303" t="str">
            <v>88835-08600-15</v>
          </cell>
          <cell r="E2303" t="str">
            <v>NFM CLN WHT_FCL_FOM 50ML</v>
          </cell>
          <cell r="F2303">
            <v>50</v>
          </cell>
          <cell r="G2303" t="str">
            <v>G</v>
          </cell>
          <cell r="H2303">
            <v>0.23899999999999999</v>
          </cell>
          <cell r="I2303" t="str">
            <v>L</v>
          </cell>
          <cell r="J2303" t="str">
            <v>ST</v>
          </cell>
          <cell r="K2303" t="str">
            <v/>
          </cell>
          <cell r="L2303" t="str">
            <v>6</v>
          </cell>
          <cell r="M2303" t="str">
            <v>24</v>
          </cell>
          <cell r="N2303" t="str">
            <v>4005808888351</v>
          </cell>
          <cell r="O2303" t="str">
            <v>HE</v>
          </cell>
          <cell r="P2303" t="str">
            <v>17319470031477</v>
          </cell>
          <cell r="Q2303" t="str">
            <v>IC</v>
          </cell>
          <cell r="R2303" t="str">
            <v>04005805174969</v>
          </cell>
          <cell r="S2303" t="str">
            <v>IC</v>
          </cell>
          <cell r="T2303">
            <v>55</v>
          </cell>
          <cell r="U2303">
            <v>35</v>
          </cell>
          <cell r="V2303">
            <v>124</v>
          </cell>
          <cell r="W2303" t="str">
            <v>MM</v>
          </cell>
          <cell r="X2303">
            <v>135</v>
          </cell>
          <cell r="Y2303">
            <v>90</v>
          </cell>
          <cell r="Z2303">
            <v>124</v>
          </cell>
          <cell r="AA2303" t="str">
            <v>MM</v>
          </cell>
          <cell r="AB2303">
            <v>293</v>
          </cell>
          <cell r="AC2303">
            <v>198</v>
          </cell>
          <cell r="AD2303">
            <v>143</v>
          </cell>
          <cell r="AE2303" t="str">
            <v>MM</v>
          </cell>
          <cell r="AF2303">
            <v>60.6</v>
          </cell>
          <cell r="AG2303" t="str">
            <v>G</v>
          </cell>
          <cell r="AH2303">
            <v>0.375</v>
          </cell>
          <cell r="AI2303" t="str">
            <v>KG</v>
          </cell>
          <cell r="AJ2303">
            <v>1.702</v>
          </cell>
          <cell r="AK2303" t="str">
            <v>KG</v>
          </cell>
          <cell r="AL2303" t="str">
            <v>16</v>
          </cell>
          <cell r="AM2303" t="str">
            <v>9</v>
          </cell>
          <cell r="AN2303" t="str">
            <v>144</v>
          </cell>
          <cell r="AO2303" t="str">
            <v>3456</v>
          </cell>
        </row>
        <row r="2304">
          <cell r="D2304" t="str">
            <v>88836-04800-01</v>
          </cell>
          <cell r="E2304" t="str">
            <v>NFM CLN WHT_FCL_FOM 100ML</v>
          </cell>
          <cell r="F2304">
            <v>100</v>
          </cell>
          <cell r="G2304" t="str">
            <v>ML</v>
          </cell>
          <cell r="H2304">
            <v>580</v>
          </cell>
          <cell r="I2304" t="str">
            <v>ML</v>
          </cell>
          <cell r="J2304" t="str">
            <v>ST</v>
          </cell>
          <cell r="K2304" t="str">
            <v/>
          </cell>
          <cell r="L2304" t="str">
            <v>6</v>
          </cell>
          <cell r="M2304" t="str">
            <v>24</v>
          </cell>
          <cell r="N2304" t="str">
            <v>8999777888367</v>
          </cell>
          <cell r="O2304" t="str">
            <v>HE</v>
          </cell>
          <cell r="P2304" t="str">
            <v>08999777000929</v>
          </cell>
          <cell r="Q2304" t="str">
            <v>IC</v>
          </cell>
          <cell r="R2304" t="str">
            <v>08999777000936</v>
          </cell>
          <cell r="S2304" t="str">
            <v>IC</v>
          </cell>
          <cell r="T2304">
            <v>80</v>
          </cell>
          <cell r="U2304">
            <v>50</v>
          </cell>
          <cell r="V2304">
            <v>145</v>
          </cell>
          <cell r="W2304" t="str">
            <v>MM</v>
          </cell>
          <cell r="X2304">
            <v>158</v>
          </cell>
          <cell r="Y2304">
            <v>106</v>
          </cell>
          <cell r="Z2304">
            <v>145</v>
          </cell>
          <cell r="AA2304" t="str">
            <v>MM</v>
          </cell>
          <cell r="AB2304">
            <v>343</v>
          </cell>
          <cell r="AC2304">
            <v>241</v>
          </cell>
          <cell r="AD2304">
            <v>176</v>
          </cell>
          <cell r="AE2304" t="str">
            <v>MM</v>
          </cell>
          <cell r="AF2304">
            <v>122.87</v>
          </cell>
          <cell r="AG2304" t="str">
            <v>G</v>
          </cell>
          <cell r="AH2304">
            <v>0.751</v>
          </cell>
          <cell r="AI2304" t="str">
            <v>KG</v>
          </cell>
          <cell r="AJ2304">
            <v>3.2949999999999999</v>
          </cell>
          <cell r="AK2304" t="str">
            <v>KG</v>
          </cell>
          <cell r="AL2304" t="str">
            <v>10</v>
          </cell>
          <cell r="AM2304" t="str">
            <v>7</v>
          </cell>
          <cell r="AN2304" t="str">
            <v>70</v>
          </cell>
          <cell r="AO2304" t="str">
            <v>1680</v>
          </cell>
        </row>
        <row r="2305">
          <cell r="D2305" t="str">
            <v>88836-08600-15</v>
          </cell>
          <cell r="E2305" t="str">
            <v>NFM CLN WHT_FCL_FOM 100ML</v>
          </cell>
          <cell r="F2305">
            <v>100</v>
          </cell>
          <cell r="G2305" t="str">
            <v>G</v>
          </cell>
          <cell r="H2305">
            <v>0.54</v>
          </cell>
          <cell r="I2305" t="str">
            <v>L</v>
          </cell>
          <cell r="J2305" t="str">
            <v>ST</v>
          </cell>
          <cell r="K2305" t="str">
            <v/>
          </cell>
          <cell r="L2305" t="str">
            <v>6</v>
          </cell>
          <cell r="M2305" t="str">
            <v>24</v>
          </cell>
          <cell r="N2305" t="str">
            <v>4005808888368</v>
          </cell>
          <cell r="O2305" t="str">
            <v>HE</v>
          </cell>
          <cell r="P2305" t="str">
            <v>17319470032559</v>
          </cell>
          <cell r="Q2305" t="str">
            <v>IC</v>
          </cell>
          <cell r="R2305" t="str">
            <v>04005805174952</v>
          </cell>
          <cell r="S2305" t="str">
            <v>IC</v>
          </cell>
          <cell r="T2305">
            <v>80</v>
          </cell>
          <cell r="U2305">
            <v>50</v>
          </cell>
          <cell r="V2305">
            <v>135</v>
          </cell>
          <cell r="W2305" t="str">
            <v>MM</v>
          </cell>
          <cell r="X2305">
            <v>185</v>
          </cell>
          <cell r="Y2305">
            <v>110</v>
          </cell>
          <cell r="Z2305">
            <v>135</v>
          </cell>
          <cell r="AA2305" t="str">
            <v>MM</v>
          </cell>
          <cell r="AB2305">
            <v>343</v>
          </cell>
          <cell r="AC2305">
            <v>241</v>
          </cell>
          <cell r="AD2305">
            <v>156</v>
          </cell>
          <cell r="AE2305" t="str">
            <v>MM</v>
          </cell>
          <cell r="AF2305">
            <v>117.8</v>
          </cell>
          <cell r="AG2305" t="str">
            <v>G</v>
          </cell>
          <cell r="AH2305">
            <v>0.72099999999999997</v>
          </cell>
          <cell r="AI2305" t="str">
            <v>KG</v>
          </cell>
          <cell r="AJ2305">
            <v>3.1720000000000002</v>
          </cell>
          <cell r="AK2305" t="str">
            <v>KG</v>
          </cell>
          <cell r="AL2305" t="str">
            <v>10</v>
          </cell>
          <cell r="AM2305" t="str">
            <v>8</v>
          </cell>
          <cell r="AN2305" t="str">
            <v>80</v>
          </cell>
          <cell r="AO2305" t="str">
            <v>1920</v>
          </cell>
        </row>
        <row r="2306">
          <cell r="D2306" t="str">
            <v>88839-04800-01</v>
          </cell>
          <cell r="E2306" t="str">
            <v>NFM FC_CR WHT_MSR 40ML</v>
          </cell>
          <cell r="F2306">
            <v>40</v>
          </cell>
          <cell r="G2306" t="str">
            <v>ML</v>
          </cell>
          <cell r="H2306">
            <v>251.94</v>
          </cell>
          <cell r="I2306" t="str">
            <v>ML</v>
          </cell>
          <cell r="J2306" t="str">
            <v>ST</v>
          </cell>
          <cell r="K2306" t="str">
            <v/>
          </cell>
          <cell r="L2306" t="str">
            <v>0</v>
          </cell>
          <cell r="M2306" t="str">
            <v>12</v>
          </cell>
          <cell r="N2306" t="str">
            <v>8999777888398</v>
          </cell>
          <cell r="O2306" t="str">
            <v>HE</v>
          </cell>
          <cell r="P2306" t="str">
            <v/>
          </cell>
          <cell r="Q2306" t="str">
            <v/>
          </cell>
          <cell r="R2306" t="str">
            <v>08999777001025</v>
          </cell>
          <cell r="S2306" t="str">
            <v>IC</v>
          </cell>
          <cell r="T2306">
            <v>51</v>
          </cell>
          <cell r="U2306">
            <v>38</v>
          </cell>
          <cell r="V2306">
            <v>130</v>
          </cell>
          <cell r="W2306" t="str">
            <v>MM</v>
          </cell>
          <cell r="X2306">
            <v>0</v>
          </cell>
          <cell r="Y2306">
            <v>0</v>
          </cell>
          <cell r="Z2306">
            <v>0</v>
          </cell>
          <cell r="AA2306" t="str">
            <v/>
          </cell>
          <cell r="AB2306">
            <v>223</v>
          </cell>
          <cell r="AC2306">
            <v>133</v>
          </cell>
          <cell r="AD2306">
            <v>158</v>
          </cell>
          <cell r="AE2306" t="str">
            <v>MM</v>
          </cell>
          <cell r="AF2306">
            <v>60.9</v>
          </cell>
          <cell r="AG2306" t="str">
            <v>G</v>
          </cell>
          <cell r="AH2306">
            <v>0</v>
          </cell>
          <cell r="AI2306" t="str">
            <v/>
          </cell>
          <cell r="AJ2306">
            <v>0.88100000000000001</v>
          </cell>
          <cell r="AK2306" t="str">
            <v>KG</v>
          </cell>
          <cell r="AL2306" t="str">
            <v>32</v>
          </cell>
          <cell r="AM2306" t="str">
            <v>8</v>
          </cell>
          <cell r="AN2306" t="str">
            <v>256</v>
          </cell>
          <cell r="AO2306" t="str">
            <v>3072</v>
          </cell>
        </row>
        <row r="2307">
          <cell r="D2307" t="str">
            <v>88839-08600-15</v>
          </cell>
          <cell r="E2307" t="str">
            <v>NFM FC_CR WHT_MSR 40ML</v>
          </cell>
          <cell r="F2307">
            <v>40</v>
          </cell>
          <cell r="G2307" t="str">
            <v>G</v>
          </cell>
          <cell r="H2307">
            <v>0.26</v>
          </cell>
          <cell r="I2307" t="str">
            <v>L</v>
          </cell>
          <cell r="J2307" t="str">
            <v>ST</v>
          </cell>
          <cell r="K2307" t="str">
            <v/>
          </cell>
          <cell r="L2307" t="str">
            <v>6</v>
          </cell>
          <cell r="M2307" t="str">
            <v>24</v>
          </cell>
          <cell r="N2307" t="str">
            <v>4005808888399</v>
          </cell>
          <cell r="O2307" t="str">
            <v>HE</v>
          </cell>
          <cell r="P2307" t="str">
            <v>4005900014993</v>
          </cell>
          <cell r="Q2307" t="str">
            <v>HE</v>
          </cell>
          <cell r="R2307" t="str">
            <v>14005808888396</v>
          </cell>
          <cell r="S2307" t="str">
            <v>IC</v>
          </cell>
          <cell r="T2307">
            <v>51</v>
          </cell>
          <cell r="U2307">
            <v>38</v>
          </cell>
          <cell r="V2307">
            <v>134</v>
          </cell>
          <cell r="W2307" t="str">
            <v>MM</v>
          </cell>
          <cell r="X2307">
            <v>116</v>
          </cell>
          <cell r="Y2307">
            <v>104</v>
          </cell>
          <cell r="Z2307">
            <v>134</v>
          </cell>
          <cell r="AA2307" t="str">
            <v>MM</v>
          </cell>
          <cell r="AB2307">
            <v>258</v>
          </cell>
          <cell r="AC2307">
            <v>223</v>
          </cell>
          <cell r="AD2307">
            <v>154</v>
          </cell>
          <cell r="AE2307" t="str">
            <v>MM</v>
          </cell>
          <cell r="AF2307">
            <v>61.914000000000001</v>
          </cell>
          <cell r="AG2307" t="str">
            <v>G</v>
          </cell>
          <cell r="AH2307">
            <v>0.375</v>
          </cell>
          <cell r="AI2307" t="str">
            <v>KG</v>
          </cell>
          <cell r="AJ2307">
            <v>1.679</v>
          </cell>
          <cell r="AK2307" t="str">
            <v>KG</v>
          </cell>
          <cell r="AL2307" t="str">
            <v>14</v>
          </cell>
          <cell r="AM2307" t="str">
            <v>8</v>
          </cell>
          <cell r="AN2307" t="str">
            <v>112</v>
          </cell>
          <cell r="AO2307" t="str">
            <v>2688</v>
          </cell>
        </row>
        <row r="2308">
          <cell r="D2308" t="str">
            <v>88839-08610-26</v>
          </cell>
          <cell r="E2308" t="str">
            <v>NMEN FC_CR WHT_MSR 40ML</v>
          </cell>
          <cell r="F2308">
            <v>40</v>
          </cell>
          <cell r="G2308" t="str">
            <v>ML</v>
          </cell>
          <cell r="H2308">
            <v>247</v>
          </cell>
          <cell r="I2308" t="str">
            <v>ML</v>
          </cell>
          <cell r="J2308" t="str">
            <v>ST</v>
          </cell>
          <cell r="K2308" t="str">
            <v>BDF Surabaya</v>
          </cell>
          <cell r="L2308" t="str">
            <v>6</v>
          </cell>
          <cell r="M2308" t="str">
            <v>24</v>
          </cell>
          <cell r="N2308" t="str">
            <v>4005808888399</v>
          </cell>
          <cell r="O2308" t="str">
            <v>HE</v>
          </cell>
          <cell r="P2308" t="str">
            <v>4005900014993</v>
          </cell>
          <cell r="Q2308" t="str">
            <v>HE</v>
          </cell>
          <cell r="R2308" t="str">
            <v>14005808888396</v>
          </cell>
          <cell r="S2308" t="str">
            <v>IC</v>
          </cell>
          <cell r="T2308">
            <v>50</v>
          </cell>
          <cell r="U2308">
            <v>38</v>
          </cell>
          <cell r="V2308">
            <v>130</v>
          </cell>
          <cell r="W2308" t="str">
            <v>MM</v>
          </cell>
          <cell r="X2308">
            <v>114</v>
          </cell>
          <cell r="Y2308">
            <v>104</v>
          </cell>
          <cell r="Z2308">
            <v>130</v>
          </cell>
          <cell r="AA2308" t="str">
            <v>MM</v>
          </cell>
          <cell r="AB2308">
            <v>248</v>
          </cell>
          <cell r="AC2308">
            <v>216</v>
          </cell>
          <cell r="AD2308">
            <v>153</v>
          </cell>
          <cell r="AE2308" t="str">
            <v>MM</v>
          </cell>
          <cell r="AF2308">
            <v>62.87</v>
          </cell>
          <cell r="AG2308" t="str">
            <v>G</v>
          </cell>
          <cell r="AH2308">
            <v>0.38300000000000001</v>
          </cell>
          <cell r="AI2308" t="str">
            <v>KG</v>
          </cell>
          <cell r="AJ2308">
            <v>1.69</v>
          </cell>
          <cell r="AK2308" t="str">
            <v>KG</v>
          </cell>
          <cell r="AL2308" t="str">
            <v>15</v>
          </cell>
          <cell r="AM2308" t="str">
            <v>5</v>
          </cell>
          <cell r="AN2308" t="str">
            <v>75</v>
          </cell>
          <cell r="AO2308" t="str">
            <v>1800</v>
          </cell>
        </row>
        <row r="2309">
          <cell r="D2309" t="str">
            <v>88839-08610-28</v>
          </cell>
          <cell r="E2309" t="str">
            <v>NMEN FC_CR WHT_MSR 40ML</v>
          </cell>
          <cell r="F2309">
            <v>40</v>
          </cell>
          <cell r="G2309" t="str">
            <v>ML</v>
          </cell>
          <cell r="H2309">
            <v>247</v>
          </cell>
          <cell r="I2309" t="str">
            <v>ML</v>
          </cell>
          <cell r="J2309" t="str">
            <v>ST</v>
          </cell>
          <cell r="K2309" t="str">
            <v/>
          </cell>
          <cell r="L2309" t="str">
            <v>6</v>
          </cell>
          <cell r="M2309" t="str">
            <v>24</v>
          </cell>
          <cell r="N2309" t="str">
            <v>4005808888399</v>
          </cell>
          <cell r="O2309" t="str">
            <v>HE</v>
          </cell>
          <cell r="P2309" t="str">
            <v>4005900014993</v>
          </cell>
          <cell r="Q2309" t="str">
            <v>HE</v>
          </cell>
          <cell r="R2309" t="str">
            <v>04005805323602</v>
          </cell>
          <cell r="S2309" t="str">
            <v>IC</v>
          </cell>
          <cell r="T2309">
            <v>50</v>
          </cell>
          <cell r="U2309">
            <v>38</v>
          </cell>
          <cell r="V2309">
            <v>130</v>
          </cell>
          <cell r="W2309" t="str">
            <v>MM</v>
          </cell>
          <cell r="X2309">
            <v>114</v>
          </cell>
          <cell r="Y2309">
            <v>104</v>
          </cell>
          <cell r="Z2309">
            <v>130</v>
          </cell>
          <cell r="AA2309" t="str">
            <v>MM</v>
          </cell>
          <cell r="AB2309">
            <v>248</v>
          </cell>
          <cell r="AC2309">
            <v>216</v>
          </cell>
          <cell r="AD2309">
            <v>153</v>
          </cell>
          <cell r="AE2309" t="str">
            <v>MM</v>
          </cell>
          <cell r="AF2309">
            <v>62.87</v>
          </cell>
          <cell r="AG2309" t="str">
            <v>G</v>
          </cell>
          <cell r="AH2309">
            <v>0.38300000000000001</v>
          </cell>
          <cell r="AI2309" t="str">
            <v>KG</v>
          </cell>
          <cell r="AJ2309">
            <v>1.69</v>
          </cell>
          <cell r="AK2309" t="str">
            <v>KG</v>
          </cell>
          <cell r="AL2309" t="str">
            <v>0</v>
          </cell>
          <cell r="AM2309" t="str">
            <v>0</v>
          </cell>
          <cell r="AN2309" t="str">
            <v>0</v>
          </cell>
          <cell r="AO2309" t="str">
            <v>0</v>
          </cell>
        </row>
        <row r="2310">
          <cell r="D2310" t="str">
            <v>88869-04800-01</v>
          </cell>
          <cell r="E2310" t="str">
            <v>NFM CLN WHT_ACE-OIL_CNT_FOM 100ML</v>
          </cell>
          <cell r="F2310">
            <v>100</v>
          </cell>
          <cell r="G2310" t="str">
            <v>ML</v>
          </cell>
          <cell r="H2310">
            <v>580</v>
          </cell>
          <cell r="I2310" t="str">
            <v>ML</v>
          </cell>
          <cell r="J2310" t="str">
            <v>ST</v>
          </cell>
          <cell r="K2310" t="str">
            <v/>
          </cell>
          <cell r="L2310" t="str">
            <v>6</v>
          </cell>
          <cell r="M2310" t="str">
            <v>24</v>
          </cell>
          <cell r="N2310" t="str">
            <v>8999777000189</v>
          </cell>
          <cell r="O2310" t="str">
            <v>HE</v>
          </cell>
          <cell r="P2310" t="str">
            <v>08999777001100</v>
          </cell>
          <cell r="Q2310" t="str">
            <v>IC</v>
          </cell>
          <cell r="R2310" t="str">
            <v>08999777001117</v>
          </cell>
          <cell r="S2310" t="str">
            <v>IC</v>
          </cell>
          <cell r="T2310">
            <v>80</v>
          </cell>
          <cell r="U2310">
            <v>50</v>
          </cell>
          <cell r="V2310">
            <v>145</v>
          </cell>
          <cell r="W2310" t="str">
            <v>MM</v>
          </cell>
          <cell r="X2310">
            <v>158</v>
          </cell>
          <cell r="Y2310">
            <v>106</v>
          </cell>
          <cell r="Z2310">
            <v>145</v>
          </cell>
          <cell r="AA2310" t="str">
            <v>MM</v>
          </cell>
          <cell r="AB2310">
            <v>343</v>
          </cell>
          <cell r="AC2310">
            <v>241</v>
          </cell>
          <cell r="AD2310">
            <v>176</v>
          </cell>
          <cell r="AE2310" t="str">
            <v>MM</v>
          </cell>
          <cell r="AF2310">
            <v>117.245</v>
          </cell>
          <cell r="AG2310" t="str">
            <v>G</v>
          </cell>
          <cell r="AH2310">
            <v>0.71799999999999997</v>
          </cell>
          <cell r="AI2310" t="str">
            <v>KG</v>
          </cell>
          <cell r="AJ2310">
            <v>3.16</v>
          </cell>
          <cell r="AK2310" t="str">
            <v>KG</v>
          </cell>
          <cell r="AL2310" t="str">
            <v>10</v>
          </cell>
          <cell r="AM2310" t="str">
            <v>7</v>
          </cell>
          <cell r="AN2310" t="str">
            <v>70</v>
          </cell>
          <cell r="AO2310" t="str">
            <v>1680</v>
          </cell>
        </row>
        <row r="2311">
          <cell r="D2311" t="str">
            <v>88870-04800-26</v>
          </cell>
          <cell r="E2311" t="str">
            <v>NMEN FC_CR OIL_CNT_MSR 15ML</v>
          </cell>
          <cell r="F2311">
            <v>15</v>
          </cell>
          <cell r="G2311" t="str">
            <v>ML</v>
          </cell>
          <cell r="H2311">
            <v>100.625</v>
          </cell>
          <cell r="I2311" t="str">
            <v>ML</v>
          </cell>
          <cell r="J2311" t="str">
            <v>ST</v>
          </cell>
          <cell r="K2311" t="str">
            <v>BDF Surabaya</v>
          </cell>
          <cell r="L2311" t="str">
            <v>0</v>
          </cell>
          <cell r="M2311" t="str">
            <v>24</v>
          </cell>
          <cell r="N2311" t="str">
            <v>8999777000349</v>
          </cell>
          <cell r="O2311" t="str">
            <v>HE</v>
          </cell>
          <cell r="P2311" t="str">
            <v/>
          </cell>
          <cell r="Q2311" t="str">
            <v/>
          </cell>
          <cell r="R2311" t="str">
            <v>08999777004538</v>
          </cell>
          <cell r="S2311" t="str">
            <v>IC</v>
          </cell>
          <cell r="T2311">
            <v>35</v>
          </cell>
          <cell r="U2311">
            <v>25</v>
          </cell>
          <cell r="V2311">
            <v>115</v>
          </cell>
          <cell r="W2311" t="str">
            <v>MM</v>
          </cell>
          <cell r="X2311">
            <v>0</v>
          </cell>
          <cell r="Y2311">
            <v>0</v>
          </cell>
          <cell r="Z2311">
            <v>0</v>
          </cell>
          <cell r="AA2311" t="str">
            <v/>
          </cell>
          <cell r="AB2311">
            <v>233</v>
          </cell>
          <cell r="AC2311">
            <v>115</v>
          </cell>
          <cell r="AD2311">
            <v>139</v>
          </cell>
          <cell r="AE2311" t="str">
            <v>MM</v>
          </cell>
          <cell r="AF2311">
            <v>26.49</v>
          </cell>
          <cell r="AG2311" t="str">
            <v>G</v>
          </cell>
          <cell r="AH2311">
            <v>0</v>
          </cell>
          <cell r="AI2311" t="str">
            <v/>
          </cell>
          <cell r="AJ2311">
            <v>0.72099999999999997</v>
          </cell>
          <cell r="AK2311" t="str">
            <v>KG</v>
          </cell>
          <cell r="AL2311" t="str">
            <v>35</v>
          </cell>
          <cell r="AM2311" t="str">
            <v>9</v>
          </cell>
          <cell r="AN2311" t="str">
            <v>315</v>
          </cell>
          <cell r="AO2311" t="str">
            <v>7560</v>
          </cell>
        </row>
        <row r="2312">
          <cell r="D2312" t="str">
            <v>88879-08600-04</v>
          </cell>
          <cell r="E2312" t="str">
            <v>NMEN CLN WHT_ACE-OIL_CNT_SCR 50ML</v>
          </cell>
          <cell r="F2312">
            <v>50</v>
          </cell>
          <cell r="G2312" t="str">
            <v>ML</v>
          </cell>
          <cell r="H2312">
            <v>238.7</v>
          </cell>
          <cell r="I2312" t="str">
            <v>ML</v>
          </cell>
          <cell r="J2312" t="str">
            <v>ST</v>
          </cell>
          <cell r="K2312" t="str">
            <v/>
          </cell>
          <cell r="L2312" t="str">
            <v>6</v>
          </cell>
          <cell r="M2312" t="str">
            <v>24</v>
          </cell>
          <cell r="N2312" t="str">
            <v>4005808333844</v>
          </cell>
          <cell r="O2312" t="str">
            <v>HE</v>
          </cell>
          <cell r="P2312" t="str">
            <v>4005808333851</v>
          </cell>
          <cell r="Q2312" t="str">
            <v>HE</v>
          </cell>
          <cell r="R2312" t="str">
            <v>17319470017327</v>
          </cell>
          <cell r="S2312" t="str">
            <v>IC</v>
          </cell>
          <cell r="T2312">
            <v>55</v>
          </cell>
          <cell r="U2312">
            <v>35</v>
          </cell>
          <cell r="V2312">
            <v>124</v>
          </cell>
          <cell r="W2312" t="str">
            <v>MM</v>
          </cell>
          <cell r="X2312">
            <v>135</v>
          </cell>
          <cell r="Y2312">
            <v>90</v>
          </cell>
          <cell r="Z2312">
            <v>124</v>
          </cell>
          <cell r="AA2312" t="str">
            <v>MM</v>
          </cell>
          <cell r="AB2312">
            <v>293</v>
          </cell>
          <cell r="AC2312">
            <v>198</v>
          </cell>
          <cell r="AD2312">
            <v>143</v>
          </cell>
          <cell r="AE2312" t="str">
            <v>MM</v>
          </cell>
          <cell r="AF2312">
            <v>60.6</v>
          </cell>
          <cell r="AG2312" t="str">
            <v>G</v>
          </cell>
          <cell r="AH2312">
            <v>0.375</v>
          </cell>
          <cell r="AI2312" t="str">
            <v>KG</v>
          </cell>
          <cell r="AJ2312">
            <v>1.702</v>
          </cell>
          <cell r="AK2312" t="str">
            <v>KG</v>
          </cell>
          <cell r="AL2312" t="str">
            <v>16</v>
          </cell>
          <cell r="AM2312" t="str">
            <v>9</v>
          </cell>
          <cell r="AN2312" t="str">
            <v>144</v>
          </cell>
          <cell r="AO2312" t="str">
            <v>3456</v>
          </cell>
        </row>
        <row r="2313">
          <cell r="D2313" t="str">
            <v>88879-08600-15</v>
          </cell>
          <cell r="E2313" t="str">
            <v>NMEN CLN WHT_ACE-OIL_CNT_SCR 50ML</v>
          </cell>
          <cell r="F2313">
            <v>50</v>
          </cell>
          <cell r="G2313" t="str">
            <v>G</v>
          </cell>
          <cell r="H2313">
            <v>238.7</v>
          </cell>
          <cell r="I2313" t="str">
            <v>ML</v>
          </cell>
          <cell r="J2313" t="str">
            <v>ST</v>
          </cell>
          <cell r="K2313" t="str">
            <v/>
          </cell>
          <cell r="L2313" t="str">
            <v>6</v>
          </cell>
          <cell r="M2313" t="str">
            <v>24</v>
          </cell>
          <cell r="N2313" t="str">
            <v>4005808333844</v>
          </cell>
          <cell r="O2313" t="str">
            <v>HE</v>
          </cell>
          <cell r="P2313" t="str">
            <v>4005808333851</v>
          </cell>
          <cell r="Q2313" t="str">
            <v>HE</v>
          </cell>
          <cell r="R2313" t="str">
            <v>17319470017327</v>
          </cell>
          <cell r="S2313" t="str">
            <v>IC</v>
          </cell>
          <cell r="T2313">
            <v>55</v>
          </cell>
          <cell r="U2313">
            <v>35</v>
          </cell>
          <cell r="V2313">
            <v>124</v>
          </cell>
          <cell r="W2313" t="str">
            <v>MM</v>
          </cell>
          <cell r="X2313">
            <v>135</v>
          </cell>
          <cell r="Y2313">
            <v>90</v>
          </cell>
          <cell r="Z2313">
            <v>124</v>
          </cell>
          <cell r="AA2313" t="str">
            <v>MM</v>
          </cell>
          <cell r="AB2313">
            <v>293</v>
          </cell>
          <cell r="AC2313">
            <v>198</v>
          </cell>
          <cell r="AD2313">
            <v>143</v>
          </cell>
          <cell r="AE2313" t="str">
            <v>MM</v>
          </cell>
          <cell r="AF2313">
            <v>60.6</v>
          </cell>
          <cell r="AG2313" t="str">
            <v>G</v>
          </cell>
          <cell r="AH2313">
            <v>0.375</v>
          </cell>
          <cell r="AI2313" t="str">
            <v>KG</v>
          </cell>
          <cell r="AJ2313">
            <v>1.702</v>
          </cell>
          <cell r="AK2313" t="str">
            <v>KG</v>
          </cell>
          <cell r="AL2313" t="str">
            <v>16</v>
          </cell>
          <cell r="AM2313" t="str">
            <v>9</v>
          </cell>
          <cell r="AN2313" t="str">
            <v>144</v>
          </cell>
          <cell r="AO2313" t="str">
            <v>3456</v>
          </cell>
        </row>
        <row r="2314">
          <cell r="D2314" t="str">
            <v>88880-08600-15</v>
          </cell>
          <cell r="E2314" t="str">
            <v>NMEN CLN WHT_ACE-OIL_CNT_SCR 100ML</v>
          </cell>
          <cell r="F2314">
            <v>100</v>
          </cell>
          <cell r="G2314" t="str">
            <v>G</v>
          </cell>
          <cell r="H2314">
            <v>0.54</v>
          </cell>
          <cell r="I2314" t="str">
            <v>L</v>
          </cell>
          <cell r="J2314" t="str">
            <v>ST</v>
          </cell>
          <cell r="K2314" t="str">
            <v/>
          </cell>
          <cell r="L2314" t="str">
            <v>6</v>
          </cell>
          <cell r="M2314" t="str">
            <v>24</v>
          </cell>
          <cell r="N2314" t="str">
            <v>4005808333868</v>
          </cell>
          <cell r="O2314" t="str">
            <v>HE</v>
          </cell>
          <cell r="P2314" t="str">
            <v>4005808333875</v>
          </cell>
          <cell r="Q2314" t="str">
            <v>HE</v>
          </cell>
          <cell r="R2314" t="str">
            <v>17319470017334</v>
          </cell>
          <cell r="S2314" t="str">
            <v>IC</v>
          </cell>
          <cell r="T2314">
            <v>80</v>
          </cell>
          <cell r="U2314">
            <v>50</v>
          </cell>
          <cell r="V2314">
            <v>135</v>
          </cell>
          <cell r="W2314" t="str">
            <v>MM</v>
          </cell>
          <cell r="X2314">
            <v>158</v>
          </cell>
          <cell r="Y2314">
            <v>106</v>
          </cell>
          <cell r="Z2314">
            <v>135</v>
          </cell>
          <cell r="AA2314" t="str">
            <v>MM</v>
          </cell>
          <cell r="AB2314">
            <v>343</v>
          </cell>
          <cell r="AC2314">
            <v>241</v>
          </cell>
          <cell r="AD2314">
            <v>156</v>
          </cell>
          <cell r="AE2314" t="str">
            <v>MM</v>
          </cell>
          <cell r="AF2314">
            <v>117.8</v>
          </cell>
          <cell r="AG2314" t="str">
            <v>G</v>
          </cell>
          <cell r="AH2314">
            <v>0.72099999999999997</v>
          </cell>
          <cell r="AI2314" t="str">
            <v>KG</v>
          </cell>
          <cell r="AJ2314">
            <v>3.1720000000000002</v>
          </cell>
          <cell r="AK2314" t="str">
            <v>KG</v>
          </cell>
          <cell r="AL2314" t="str">
            <v>10</v>
          </cell>
          <cell r="AM2314" t="str">
            <v>8</v>
          </cell>
          <cell r="AN2314" t="str">
            <v>80</v>
          </cell>
          <cell r="AO2314" t="str">
            <v>1920</v>
          </cell>
        </row>
        <row r="2315">
          <cell r="D2315" t="str">
            <v>89053-04800-40</v>
          </cell>
          <cell r="E2315" t="str">
            <v>NSFT PLS_JAR MINI 25ML</v>
          </cell>
          <cell r="F2315">
            <v>25</v>
          </cell>
          <cell r="G2315" t="str">
            <v>ML</v>
          </cell>
          <cell r="H2315">
            <v>64.98</v>
          </cell>
          <cell r="I2315" t="str">
            <v>ML</v>
          </cell>
          <cell r="J2315" t="str">
            <v>ST</v>
          </cell>
          <cell r="K2315" t="str">
            <v>BDF Surabaya</v>
          </cell>
          <cell r="L2315" t="str">
            <v>6</v>
          </cell>
          <cell r="M2315" t="str">
            <v>60</v>
          </cell>
          <cell r="N2315" t="str">
            <v>8999777890537</v>
          </cell>
          <cell r="O2315" t="str">
            <v>HE</v>
          </cell>
          <cell r="P2315" t="str">
            <v>08997770000106</v>
          </cell>
          <cell r="Q2315" t="str">
            <v>IC</v>
          </cell>
          <cell r="R2315" t="str">
            <v>08997770000113</v>
          </cell>
          <cell r="S2315" t="str">
            <v>IC</v>
          </cell>
          <cell r="T2315">
            <v>57</v>
          </cell>
          <cell r="U2315">
            <v>57</v>
          </cell>
          <cell r="V2315">
            <v>20</v>
          </cell>
          <cell r="W2315" t="str">
            <v>MM</v>
          </cell>
          <cell r="X2315">
            <v>82</v>
          </cell>
          <cell r="Y2315">
            <v>57</v>
          </cell>
          <cell r="Z2315">
            <v>57</v>
          </cell>
          <cell r="AA2315" t="str">
            <v>MM</v>
          </cell>
          <cell r="AB2315">
            <v>300</v>
          </cell>
          <cell r="AC2315">
            <v>130</v>
          </cell>
          <cell r="AD2315">
            <v>146</v>
          </cell>
          <cell r="AE2315" t="str">
            <v>MM</v>
          </cell>
          <cell r="AF2315">
            <v>35</v>
          </cell>
          <cell r="AG2315" t="str">
            <v>G</v>
          </cell>
          <cell r="AH2315">
            <v>0.21299999999999999</v>
          </cell>
          <cell r="AI2315" t="str">
            <v>KG</v>
          </cell>
          <cell r="AJ2315">
            <v>2.157</v>
          </cell>
          <cell r="AK2315" t="str">
            <v>KG</v>
          </cell>
          <cell r="AL2315" t="str">
            <v>22</v>
          </cell>
          <cell r="AM2315" t="str">
            <v>5</v>
          </cell>
          <cell r="AN2315" t="str">
            <v>110</v>
          </cell>
          <cell r="AO2315" t="str">
            <v>6600</v>
          </cell>
        </row>
        <row r="2316">
          <cell r="D2316" t="str">
            <v>89053-04800-41</v>
          </cell>
          <cell r="E2316" t="str">
            <v>NSFT PLS_JAR MINI 25ML</v>
          </cell>
          <cell r="F2316">
            <v>25</v>
          </cell>
          <cell r="G2316" t="str">
            <v>ML</v>
          </cell>
          <cell r="H2316">
            <v>6.8000000000000005E-2</v>
          </cell>
          <cell r="I2316" t="str">
            <v>L</v>
          </cell>
          <cell r="J2316" t="str">
            <v>ST</v>
          </cell>
          <cell r="K2316" t="str">
            <v>BDF DC Export Malang</v>
          </cell>
          <cell r="L2316" t="str">
            <v>0</v>
          </cell>
          <cell r="M2316" t="str">
            <v>60</v>
          </cell>
          <cell r="N2316" t="str">
            <v>8999777890537</v>
          </cell>
          <cell r="O2316" t="str">
            <v>HE</v>
          </cell>
          <cell r="P2316" t="str">
            <v/>
          </cell>
          <cell r="Q2316" t="str">
            <v/>
          </cell>
          <cell r="R2316" t="str">
            <v>8999777016005</v>
          </cell>
          <cell r="S2316" t="str">
            <v>HE</v>
          </cell>
          <cell r="T2316">
            <v>57</v>
          </cell>
          <cell r="U2316">
            <v>57</v>
          </cell>
          <cell r="V2316">
            <v>21</v>
          </cell>
          <cell r="W2316" t="str">
            <v>MM</v>
          </cell>
          <cell r="X2316">
            <v>0</v>
          </cell>
          <cell r="Y2316">
            <v>0</v>
          </cell>
          <cell r="Z2316">
            <v>0</v>
          </cell>
          <cell r="AA2316" t="str">
            <v/>
          </cell>
          <cell r="AB2316">
            <v>298</v>
          </cell>
          <cell r="AC2316">
            <v>128</v>
          </cell>
          <cell r="AD2316">
            <v>132</v>
          </cell>
          <cell r="AE2316" t="str">
            <v>MM</v>
          </cell>
          <cell r="AF2316">
            <v>35.082000000000001</v>
          </cell>
          <cell r="AG2316" t="str">
            <v>G</v>
          </cell>
          <cell r="AH2316">
            <v>0</v>
          </cell>
          <cell r="AI2316" t="str">
            <v/>
          </cell>
          <cell r="AJ2316">
            <v>2.2090000000000001</v>
          </cell>
          <cell r="AK2316" t="str">
            <v>KG</v>
          </cell>
          <cell r="AL2316" t="str">
            <v>22</v>
          </cell>
          <cell r="AM2316" t="str">
            <v>9</v>
          </cell>
          <cell r="AN2316" t="str">
            <v>198</v>
          </cell>
          <cell r="AO2316" t="str">
            <v>11880</v>
          </cell>
        </row>
        <row r="2317">
          <cell r="D2317" t="str">
            <v>89053-04800-90</v>
          </cell>
          <cell r="E2317" t="str">
            <v>NSFT PLS_JAR MINI 25ML</v>
          </cell>
          <cell r="F2317">
            <v>25</v>
          </cell>
          <cell r="G2317" t="str">
            <v>ML</v>
          </cell>
          <cell r="H2317">
            <v>64.98</v>
          </cell>
          <cell r="I2317" t="str">
            <v>ML</v>
          </cell>
          <cell r="J2317" t="str">
            <v>ST</v>
          </cell>
          <cell r="K2317" t="str">
            <v/>
          </cell>
          <cell r="L2317" t="str">
            <v>6</v>
          </cell>
          <cell r="M2317" t="str">
            <v>60</v>
          </cell>
          <cell r="N2317" t="str">
            <v>8999777890537</v>
          </cell>
          <cell r="O2317" t="str">
            <v>HE</v>
          </cell>
          <cell r="P2317" t="str">
            <v>08997770000106</v>
          </cell>
          <cell r="Q2317" t="str">
            <v>IC</v>
          </cell>
          <cell r="R2317" t="str">
            <v>08997770000113</v>
          </cell>
          <cell r="S2317" t="str">
            <v>IC</v>
          </cell>
          <cell r="T2317">
            <v>57</v>
          </cell>
          <cell r="U2317">
            <v>57</v>
          </cell>
          <cell r="V2317">
            <v>20</v>
          </cell>
          <cell r="W2317" t="str">
            <v>MM</v>
          </cell>
          <cell r="X2317">
            <v>82</v>
          </cell>
          <cell r="Y2317">
            <v>57</v>
          </cell>
          <cell r="Z2317">
            <v>57</v>
          </cell>
          <cell r="AA2317" t="str">
            <v>MM</v>
          </cell>
          <cell r="AB2317">
            <v>300</v>
          </cell>
          <cell r="AC2317">
            <v>130</v>
          </cell>
          <cell r="AD2317">
            <v>146</v>
          </cell>
          <cell r="AE2317" t="str">
            <v>MM</v>
          </cell>
          <cell r="AF2317">
            <v>35</v>
          </cell>
          <cell r="AG2317" t="str">
            <v>G</v>
          </cell>
          <cell r="AH2317">
            <v>0.21299999999999999</v>
          </cell>
          <cell r="AI2317" t="str">
            <v>KG</v>
          </cell>
          <cell r="AJ2317">
            <v>2.157</v>
          </cell>
          <cell r="AK2317" t="str">
            <v>KG</v>
          </cell>
          <cell r="AL2317" t="str">
            <v>22</v>
          </cell>
          <cell r="AM2317" t="str">
            <v>9</v>
          </cell>
          <cell r="AN2317" t="str">
            <v>198</v>
          </cell>
          <cell r="AO2317" t="str">
            <v>11880</v>
          </cell>
        </row>
        <row r="2318">
          <cell r="D2318" t="str">
            <v>89054-04800-90</v>
          </cell>
          <cell r="E2318" t="str">
            <v>NSFT PLS_JAR 50ML</v>
          </cell>
          <cell r="F2318">
            <v>50</v>
          </cell>
          <cell r="G2318" t="str">
            <v>ML</v>
          </cell>
          <cell r="H2318">
            <v>103.968</v>
          </cell>
          <cell r="I2318" t="str">
            <v>ML</v>
          </cell>
          <cell r="J2318" t="str">
            <v>ST</v>
          </cell>
          <cell r="K2318" t="str">
            <v/>
          </cell>
          <cell r="L2318" t="str">
            <v>6</v>
          </cell>
          <cell r="M2318" t="str">
            <v>48</v>
          </cell>
          <cell r="N2318" t="str">
            <v>8999777890544</v>
          </cell>
          <cell r="O2318" t="str">
            <v>HE</v>
          </cell>
          <cell r="P2318" t="str">
            <v>08997770000137</v>
          </cell>
          <cell r="Q2318" t="str">
            <v>IC</v>
          </cell>
          <cell r="R2318" t="str">
            <v>08997770000144</v>
          </cell>
          <cell r="S2318" t="str">
            <v>IC</v>
          </cell>
          <cell r="T2318">
            <v>57</v>
          </cell>
          <cell r="U2318">
            <v>57</v>
          </cell>
          <cell r="V2318">
            <v>32</v>
          </cell>
          <cell r="W2318" t="str">
            <v>MM</v>
          </cell>
          <cell r="X2318">
            <v>114</v>
          </cell>
          <cell r="Y2318">
            <v>57</v>
          </cell>
          <cell r="Z2318">
            <v>92</v>
          </cell>
          <cell r="AA2318" t="str">
            <v>MM</v>
          </cell>
          <cell r="AB2318">
            <v>243</v>
          </cell>
          <cell r="AC2318">
            <v>123</v>
          </cell>
          <cell r="AD2318">
            <v>206</v>
          </cell>
          <cell r="AE2318" t="str">
            <v>MM</v>
          </cell>
          <cell r="AF2318">
            <v>61</v>
          </cell>
          <cell r="AG2318" t="str">
            <v>G</v>
          </cell>
          <cell r="AH2318">
            <v>0.37</v>
          </cell>
          <cell r="AI2318" t="str">
            <v>KG</v>
          </cell>
          <cell r="AJ2318">
            <v>2.9769999999999999</v>
          </cell>
          <cell r="AK2318" t="str">
            <v>KG</v>
          </cell>
          <cell r="AL2318" t="str">
            <v>27</v>
          </cell>
          <cell r="AM2318" t="str">
            <v>6</v>
          </cell>
          <cell r="AN2318" t="str">
            <v>162</v>
          </cell>
          <cell r="AO2318" t="str">
            <v>7776</v>
          </cell>
        </row>
        <row r="2319">
          <cell r="D2319" t="str">
            <v>89059-04800-90</v>
          </cell>
          <cell r="E2319" t="str">
            <v>NSFT PLS_JAR 100ML</v>
          </cell>
          <cell r="F2319">
            <v>100</v>
          </cell>
          <cell r="G2319" t="str">
            <v>ML</v>
          </cell>
          <cell r="H2319">
            <v>205.8</v>
          </cell>
          <cell r="I2319" t="str">
            <v>ML</v>
          </cell>
          <cell r="J2319" t="str">
            <v>ST</v>
          </cell>
          <cell r="K2319" t="str">
            <v/>
          </cell>
          <cell r="L2319" t="str">
            <v>6</v>
          </cell>
          <cell r="M2319" t="str">
            <v>36</v>
          </cell>
          <cell r="N2319" t="str">
            <v>8999777890551</v>
          </cell>
          <cell r="O2319" t="str">
            <v>HE</v>
          </cell>
          <cell r="P2319" t="str">
            <v>08997770000168</v>
          </cell>
          <cell r="Q2319" t="str">
            <v>IC</v>
          </cell>
          <cell r="R2319" t="str">
            <v>08997770000175</v>
          </cell>
          <cell r="S2319" t="str">
            <v>IC</v>
          </cell>
          <cell r="T2319">
            <v>70</v>
          </cell>
          <cell r="U2319">
            <v>70</v>
          </cell>
          <cell r="V2319">
            <v>42</v>
          </cell>
          <cell r="W2319" t="str">
            <v>MM</v>
          </cell>
          <cell r="X2319">
            <v>0</v>
          </cell>
          <cell r="Y2319">
            <v>0</v>
          </cell>
          <cell r="Z2319">
            <v>0</v>
          </cell>
          <cell r="AA2319" t="str">
            <v>MM</v>
          </cell>
          <cell r="AB2319">
            <v>265</v>
          </cell>
          <cell r="AC2319">
            <v>250</v>
          </cell>
          <cell r="AD2319">
            <v>197</v>
          </cell>
          <cell r="AE2319" t="str">
            <v>MM</v>
          </cell>
          <cell r="AF2319">
            <v>117.76</v>
          </cell>
          <cell r="AG2319" t="str">
            <v>G</v>
          </cell>
          <cell r="AH2319">
            <v>0</v>
          </cell>
          <cell r="AI2319" t="str">
            <v>KG</v>
          </cell>
          <cell r="AJ2319">
            <v>4.3890000000000002</v>
          </cell>
          <cell r="AK2319" t="str">
            <v>KG</v>
          </cell>
          <cell r="AL2319" t="str">
            <v>11</v>
          </cell>
          <cell r="AM2319" t="str">
            <v>9</v>
          </cell>
          <cell r="AN2319" t="str">
            <v>99</v>
          </cell>
          <cell r="AO2319" t="str">
            <v>3564</v>
          </cell>
        </row>
        <row r="2320">
          <cell r="D2320" t="str">
            <v>89059-08603-90</v>
          </cell>
          <cell r="E2320" t="str">
            <v>NSFT PLS_JAR 100ML</v>
          </cell>
          <cell r="F2320">
            <v>100</v>
          </cell>
          <cell r="G2320" t="str">
            <v>ML</v>
          </cell>
          <cell r="H2320">
            <v>205.8</v>
          </cell>
          <cell r="I2320" t="str">
            <v>ML</v>
          </cell>
          <cell r="J2320" t="str">
            <v>ST</v>
          </cell>
          <cell r="K2320" t="str">
            <v/>
          </cell>
          <cell r="L2320" t="str">
            <v>3</v>
          </cell>
          <cell r="M2320" t="str">
            <v>12</v>
          </cell>
          <cell r="N2320" t="str">
            <v>4005900009715</v>
          </cell>
          <cell r="O2320" t="str">
            <v>HE</v>
          </cell>
          <cell r="P2320" t="str">
            <v>4005808753277</v>
          </cell>
          <cell r="Q2320" t="str">
            <v>HE</v>
          </cell>
          <cell r="R2320" t="str">
            <v>4005808753284</v>
          </cell>
          <cell r="S2320" t="str">
            <v>HE</v>
          </cell>
          <cell r="T2320">
            <v>70</v>
          </cell>
          <cell r="U2320">
            <v>70</v>
          </cell>
          <cell r="V2320">
            <v>42</v>
          </cell>
          <cell r="W2320" t="str">
            <v>MM</v>
          </cell>
          <cell r="X2320">
            <v>70</v>
          </cell>
          <cell r="Y2320">
            <v>70</v>
          </cell>
          <cell r="Z2320">
            <v>122</v>
          </cell>
          <cell r="AA2320" t="str">
            <v>MM</v>
          </cell>
          <cell r="AB2320">
            <v>228</v>
          </cell>
          <cell r="AC2320">
            <v>153</v>
          </cell>
          <cell r="AD2320">
            <v>104</v>
          </cell>
          <cell r="AE2320" t="str">
            <v>MM</v>
          </cell>
          <cell r="AF2320">
            <v>117</v>
          </cell>
          <cell r="AG2320" t="str">
            <v>G</v>
          </cell>
          <cell r="AH2320">
            <v>0.35099999999999998</v>
          </cell>
          <cell r="AI2320" t="str">
            <v>KG</v>
          </cell>
          <cell r="AJ2320">
            <v>1.5629999999999999</v>
          </cell>
          <cell r="AK2320" t="str">
            <v>KG</v>
          </cell>
          <cell r="AL2320" t="str">
            <v>24</v>
          </cell>
          <cell r="AM2320" t="str">
            <v>12</v>
          </cell>
          <cell r="AN2320" t="str">
            <v>288</v>
          </cell>
          <cell r="AO2320" t="str">
            <v>3456</v>
          </cell>
        </row>
        <row r="2321">
          <cell r="D2321" t="str">
            <v>89121-04800-90</v>
          </cell>
          <cell r="E2321" t="str">
            <v>NBODY WHT NGT_SRM 75ML</v>
          </cell>
          <cell r="F2321">
            <v>75</v>
          </cell>
          <cell r="G2321" t="str">
            <v>ML</v>
          </cell>
          <cell r="H2321">
            <v>0.25900000000000001</v>
          </cell>
          <cell r="I2321" t="str">
            <v>L</v>
          </cell>
          <cell r="J2321" t="str">
            <v>ST</v>
          </cell>
          <cell r="K2321" t="str">
            <v/>
          </cell>
          <cell r="L2321" t="str">
            <v>6</v>
          </cell>
          <cell r="M2321" t="str">
            <v>48</v>
          </cell>
          <cell r="N2321" t="str">
            <v>8999777005290</v>
          </cell>
          <cell r="O2321" t="str">
            <v>HE</v>
          </cell>
          <cell r="P2321" t="str">
            <v>8999777005306</v>
          </cell>
          <cell r="Q2321" t="str">
            <v>HE</v>
          </cell>
          <cell r="R2321" t="str">
            <v>8999777005313</v>
          </cell>
          <cell r="S2321" t="str">
            <v>HE</v>
          </cell>
          <cell r="T2321">
            <v>60</v>
          </cell>
          <cell r="U2321">
            <v>32</v>
          </cell>
          <cell r="V2321">
            <v>135</v>
          </cell>
          <cell r="W2321" t="str">
            <v>MM</v>
          </cell>
          <cell r="X2321">
            <v>0</v>
          </cell>
          <cell r="Y2321">
            <v>0</v>
          </cell>
          <cell r="Z2321">
            <v>0</v>
          </cell>
          <cell r="AA2321" t="str">
            <v>MM</v>
          </cell>
          <cell r="AB2321">
            <v>330</v>
          </cell>
          <cell r="AC2321">
            <v>260</v>
          </cell>
          <cell r="AD2321">
            <v>140</v>
          </cell>
          <cell r="AE2321" t="str">
            <v>MM</v>
          </cell>
          <cell r="AF2321">
            <v>89.141999999999996</v>
          </cell>
          <cell r="AG2321" t="str">
            <v>G</v>
          </cell>
          <cell r="AH2321">
            <v>0</v>
          </cell>
          <cell r="AI2321" t="str">
            <v>KG</v>
          </cell>
          <cell r="AJ2321">
            <v>4.59</v>
          </cell>
          <cell r="AK2321" t="str">
            <v>KG</v>
          </cell>
          <cell r="AL2321" t="str">
            <v>8</v>
          </cell>
          <cell r="AM2321" t="str">
            <v>8</v>
          </cell>
          <cell r="AN2321" t="str">
            <v>64</v>
          </cell>
          <cell r="AO2321" t="str">
            <v>3072</v>
          </cell>
        </row>
        <row r="2322">
          <cell r="D2322" t="str">
            <v>89122-04800-90</v>
          </cell>
          <cell r="E2322" t="str">
            <v>NBODY WHT NGT_SRM 200ML</v>
          </cell>
          <cell r="F2322">
            <v>200</v>
          </cell>
          <cell r="G2322" t="str">
            <v>ML</v>
          </cell>
          <cell r="H2322">
            <v>0.8</v>
          </cell>
          <cell r="I2322" t="str">
            <v>L</v>
          </cell>
          <cell r="J2322" t="str">
            <v>ST</v>
          </cell>
          <cell r="K2322" t="str">
            <v/>
          </cell>
          <cell r="L2322" t="str">
            <v>6</v>
          </cell>
          <cell r="M2322" t="str">
            <v>24</v>
          </cell>
          <cell r="N2322" t="str">
            <v>8999777005320</v>
          </cell>
          <cell r="O2322" t="str">
            <v>HE</v>
          </cell>
          <cell r="P2322" t="str">
            <v>8999777005337</v>
          </cell>
          <cell r="Q2322" t="str">
            <v>HE</v>
          </cell>
          <cell r="R2322" t="str">
            <v>8999777005344</v>
          </cell>
          <cell r="S2322" t="str">
            <v>HE</v>
          </cell>
          <cell r="T2322">
            <v>80</v>
          </cell>
          <cell r="U2322">
            <v>50</v>
          </cell>
          <cell r="V2322">
            <v>200</v>
          </cell>
          <cell r="W2322" t="str">
            <v>MM</v>
          </cell>
          <cell r="X2322">
            <v>0</v>
          </cell>
          <cell r="Y2322">
            <v>0</v>
          </cell>
          <cell r="Z2322">
            <v>0</v>
          </cell>
          <cell r="AA2322" t="str">
            <v>MM</v>
          </cell>
          <cell r="AB2322">
            <v>308</v>
          </cell>
          <cell r="AC2322">
            <v>210</v>
          </cell>
          <cell r="AD2322">
            <v>204</v>
          </cell>
          <cell r="AE2322" t="str">
            <v>MM</v>
          </cell>
          <cell r="AF2322">
            <v>223.06</v>
          </cell>
          <cell r="AG2322" t="str">
            <v>G</v>
          </cell>
          <cell r="AH2322">
            <v>0</v>
          </cell>
          <cell r="AI2322" t="str">
            <v>KG</v>
          </cell>
          <cell r="AJ2322">
            <v>5.6769999999999996</v>
          </cell>
          <cell r="AK2322" t="str">
            <v>KG</v>
          </cell>
          <cell r="AL2322" t="str">
            <v>12</v>
          </cell>
          <cell r="AM2322" t="str">
            <v>5</v>
          </cell>
          <cell r="AN2322" t="str">
            <v>60</v>
          </cell>
          <cell r="AO2322" t="str">
            <v>1440</v>
          </cell>
        </row>
        <row r="2323">
          <cell r="D2323" t="str">
            <v>89127-04800-90</v>
          </cell>
          <cell r="E2323" t="str">
            <v>NBODY WHT_EVN SRM 75ML</v>
          </cell>
          <cell r="F2323">
            <v>75</v>
          </cell>
          <cell r="G2323" t="str">
            <v>ML</v>
          </cell>
          <cell r="H2323">
            <v>259.2</v>
          </cell>
          <cell r="I2323" t="str">
            <v>ML</v>
          </cell>
          <cell r="J2323" t="str">
            <v>ST</v>
          </cell>
          <cell r="K2323" t="str">
            <v/>
          </cell>
          <cell r="L2323" t="str">
            <v>6</v>
          </cell>
          <cell r="M2323" t="str">
            <v>48</v>
          </cell>
          <cell r="N2323" t="str">
            <v>4005808713226</v>
          </cell>
          <cell r="O2323" t="str">
            <v>HE</v>
          </cell>
          <cell r="P2323" t="str">
            <v>17319470058320</v>
          </cell>
          <cell r="Q2323" t="str">
            <v>IC</v>
          </cell>
          <cell r="R2323" t="str">
            <v>17319470058337</v>
          </cell>
          <cell r="S2323" t="str">
            <v>IC</v>
          </cell>
          <cell r="T2323">
            <v>60</v>
          </cell>
          <cell r="U2323">
            <v>32</v>
          </cell>
          <cell r="V2323">
            <v>135</v>
          </cell>
          <cell r="W2323" t="str">
            <v>MM</v>
          </cell>
          <cell r="X2323">
            <v>0</v>
          </cell>
          <cell r="Y2323">
            <v>0</v>
          </cell>
          <cell r="Z2323">
            <v>0</v>
          </cell>
          <cell r="AA2323" t="str">
            <v>MM</v>
          </cell>
          <cell r="AB2323">
            <v>330</v>
          </cell>
          <cell r="AC2323">
            <v>260</v>
          </cell>
          <cell r="AD2323">
            <v>140</v>
          </cell>
          <cell r="AE2323" t="str">
            <v>MM</v>
          </cell>
          <cell r="AF2323">
            <v>90.125</v>
          </cell>
          <cell r="AG2323" t="str">
            <v>G</v>
          </cell>
          <cell r="AH2323">
            <v>0</v>
          </cell>
          <cell r="AI2323" t="str">
            <v>KG</v>
          </cell>
          <cell r="AJ2323">
            <v>4.6369999999999996</v>
          </cell>
          <cell r="AK2323" t="str">
            <v>KG</v>
          </cell>
          <cell r="AL2323" t="str">
            <v>8</v>
          </cell>
          <cell r="AM2323" t="str">
            <v>8</v>
          </cell>
          <cell r="AN2323" t="str">
            <v>64</v>
          </cell>
          <cell r="AO2323" t="str">
            <v>3072</v>
          </cell>
        </row>
        <row r="2324">
          <cell r="D2324" t="str">
            <v>89128-04800-90</v>
          </cell>
          <cell r="E2324" t="str">
            <v>NBODY WHT_EVN SRM 200ML</v>
          </cell>
          <cell r="F2324">
            <v>200</v>
          </cell>
          <cell r="G2324" t="str">
            <v>ML</v>
          </cell>
          <cell r="H2324">
            <v>800</v>
          </cell>
          <cell r="I2324" t="str">
            <v>ML</v>
          </cell>
          <cell r="J2324" t="str">
            <v>ST</v>
          </cell>
          <cell r="K2324" t="str">
            <v/>
          </cell>
          <cell r="L2324" t="str">
            <v>6</v>
          </cell>
          <cell r="M2324" t="str">
            <v>24</v>
          </cell>
          <cell r="N2324" t="str">
            <v>4005808713257</v>
          </cell>
          <cell r="O2324" t="str">
            <v>HE</v>
          </cell>
          <cell r="P2324" t="str">
            <v>17319470058368</v>
          </cell>
          <cell r="Q2324" t="str">
            <v>IC</v>
          </cell>
          <cell r="R2324" t="str">
            <v>17319470058375</v>
          </cell>
          <cell r="S2324" t="str">
            <v>IC</v>
          </cell>
          <cell r="T2324">
            <v>80</v>
          </cell>
          <cell r="U2324">
            <v>50</v>
          </cell>
          <cell r="V2324">
            <v>200</v>
          </cell>
          <cell r="W2324" t="str">
            <v>MM</v>
          </cell>
          <cell r="X2324">
            <v>0</v>
          </cell>
          <cell r="Y2324">
            <v>0</v>
          </cell>
          <cell r="Z2324">
            <v>0</v>
          </cell>
          <cell r="AA2324" t="str">
            <v>MM</v>
          </cell>
          <cell r="AB2324">
            <v>308</v>
          </cell>
          <cell r="AC2324">
            <v>210</v>
          </cell>
          <cell r="AD2324">
            <v>204</v>
          </cell>
          <cell r="AE2324" t="str">
            <v>MM</v>
          </cell>
          <cell r="AF2324">
            <v>225.68</v>
          </cell>
          <cell r="AG2324" t="str">
            <v>G</v>
          </cell>
          <cell r="AH2324">
            <v>0</v>
          </cell>
          <cell r="AI2324" t="str">
            <v>KG</v>
          </cell>
          <cell r="AJ2324">
            <v>5.74</v>
          </cell>
          <cell r="AK2324" t="str">
            <v>KG</v>
          </cell>
          <cell r="AL2324" t="str">
            <v>12</v>
          </cell>
          <cell r="AM2324" t="str">
            <v>5</v>
          </cell>
          <cell r="AN2324" t="str">
            <v>60</v>
          </cell>
          <cell r="AO2324" t="str">
            <v>1440</v>
          </cell>
        </row>
        <row r="2325">
          <cell r="D2325" t="str">
            <v>89134-04800-13</v>
          </cell>
          <cell r="E2325" t="str">
            <v>NBODY WHT LTN SPF15 100ML</v>
          </cell>
          <cell r="F2325">
            <v>100</v>
          </cell>
          <cell r="G2325" t="str">
            <v>ML</v>
          </cell>
          <cell r="H2325">
            <v>251.1</v>
          </cell>
          <cell r="I2325" t="str">
            <v>ML</v>
          </cell>
          <cell r="J2325" t="str">
            <v>ST</v>
          </cell>
          <cell r="K2325" t="str">
            <v/>
          </cell>
          <cell r="L2325" t="str">
            <v>6</v>
          </cell>
          <cell r="M2325" t="str">
            <v>48</v>
          </cell>
          <cell r="N2325" t="str">
            <v>8999777000165</v>
          </cell>
          <cell r="O2325" t="str">
            <v>HE</v>
          </cell>
          <cell r="P2325" t="str">
            <v>08999777004361</v>
          </cell>
          <cell r="Q2325" t="str">
            <v>IC</v>
          </cell>
          <cell r="R2325" t="str">
            <v>08999777004378</v>
          </cell>
          <cell r="S2325" t="str">
            <v>IC</v>
          </cell>
          <cell r="T2325">
            <v>54</v>
          </cell>
          <cell r="U2325">
            <v>31</v>
          </cell>
          <cell r="V2325">
            <v>150</v>
          </cell>
          <cell r="W2325" t="str">
            <v>MM</v>
          </cell>
          <cell r="X2325">
            <v>0</v>
          </cell>
          <cell r="Y2325">
            <v>0</v>
          </cell>
          <cell r="Z2325">
            <v>0</v>
          </cell>
          <cell r="AA2325" t="str">
            <v>MM</v>
          </cell>
          <cell r="AB2325">
            <v>375</v>
          </cell>
          <cell r="AC2325">
            <v>225</v>
          </cell>
          <cell r="AD2325">
            <v>153</v>
          </cell>
          <cell r="AE2325" t="str">
            <v>MM</v>
          </cell>
          <cell r="AF2325">
            <v>120.76</v>
          </cell>
          <cell r="AG2325" t="str">
            <v>G</v>
          </cell>
          <cell r="AH2325">
            <v>0</v>
          </cell>
          <cell r="AI2325" t="str">
            <v>KG</v>
          </cell>
          <cell r="AJ2325">
            <v>6.0430000000000001</v>
          </cell>
          <cell r="AK2325" t="str">
            <v>KG</v>
          </cell>
          <cell r="AL2325" t="str">
            <v>10</v>
          </cell>
          <cell r="AM2325" t="str">
            <v>7</v>
          </cell>
          <cell r="AN2325" t="str">
            <v>70</v>
          </cell>
          <cell r="AO2325" t="str">
            <v>3360</v>
          </cell>
        </row>
        <row r="2326">
          <cell r="D2326" t="str">
            <v>89134-04800-15</v>
          </cell>
          <cell r="E2326" t="str">
            <v>NBODY WHT LTN SPF15 100ML</v>
          </cell>
          <cell r="F2326">
            <v>100</v>
          </cell>
          <cell r="G2326" t="str">
            <v>ML</v>
          </cell>
          <cell r="H2326">
            <v>251.1</v>
          </cell>
          <cell r="I2326" t="str">
            <v>ML</v>
          </cell>
          <cell r="J2326" t="str">
            <v>ST</v>
          </cell>
          <cell r="K2326" t="str">
            <v/>
          </cell>
          <cell r="L2326" t="str">
            <v>0</v>
          </cell>
          <cell r="M2326" t="str">
            <v>48</v>
          </cell>
          <cell r="N2326" t="str">
            <v>8999777008529</v>
          </cell>
          <cell r="O2326" t="str">
            <v>HE</v>
          </cell>
          <cell r="P2326" t="str">
            <v/>
          </cell>
          <cell r="Q2326" t="str">
            <v/>
          </cell>
          <cell r="R2326" t="str">
            <v>8999777008536</v>
          </cell>
          <cell r="S2326" t="str">
            <v>HE</v>
          </cell>
          <cell r="T2326">
            <v>54</v>
          </cell>
          <cell r="U2326">
            <v>31</v>
          </cell>
          <cell r="V2326">
            <v>150</v>
          </cell>
          <cell r="W2326" t="str">
            <v>MM</v>
          </cell>
          <cell r="X2326">
            <v>0</v>
          </cell>
          <cell r="Y2326">
            <v>0</v>
          </cell>
          <cell r="Z2326">
            <v>0</v>
          </cell>
          <cell r="AA2326" t="str">
            <v/>
          </cell>
          <cell r="AB2326">
            <v>381</v>
          </cell>
          <cell r="AC2326">
            <v>228</v>
          </cell>
          <cell r="AD2326">
            <v>165</v>
          </cell>
          <cell r="AE2326" t="str">
            <v>MM</v>
          </cell>
          <cell r="AF2326">
            <v>120.76</v>
          </cell>
          <cell r="AG2326" t="str">
            <v>G</v>
          </cell>
          <cell r="AH2326">
            <v>0</v>
          </cell>
          <cell r="AI2326" t="str">
            <v/>
          </cell>
          <cell r="AJ2326">
            <v>6.0439999999999996</v>
          </cell>
          <cell r="AK2326" t="str">
            <v>KG</v>
          </cell>
          <cell r="AL2326" t="str">
            <v>10</v>
          </cell>
          <cell r="AM2326" t="str">
            <v>7</v>
          </cell>
          <cell r="AN2326" t="str">
            <v>70</v>
          </cell>
          <cell r="AO2326" t="str">
            <v>3360</v>
          </cell>
        </row>
        <row r="2327">
          <cell r="D2327" t="str">
            <v>89134-04800-37</v>
          </cell>
          <cell r="E2327" t="str">
            <v>NBODY WHT LTN SPF15 100ML</v>
          </cell>
          <cell r="F2327">
            <v>100</v>
          </cell>
          <cell r="G2327" t="str">
            <v>ML</v>
          </cell>
          <cell r="H2327">
            <v>0.251</v>
          </cell>
          <cell r="I2327" t="str">
            <v>L</v>
          </cell>
          <cell r="J2327" t="str">
            <v>ST</v>
          </cell>
          <cell r="K2327" t="str">
            <v>BDF Surabaya</v>
          </cell>
          <cell r="L2327" t="str">
            <v>0</v>
          </cell>
          <cell r="M2327" t="str">
            <v>48</v>
          </cell>
          <cell r="N2327" t="str">
            <v>8999777008529</v>
          </cell>
          <cell r="O2327" t="str">
            <v>HE</v>
          </cell>
          <cell r="P2327" t="str">
            <v/>
          </cell>
          <cell r="Q2327" t="str">
            <v/>
          </cell>
          <cell r="R2327" t="str">
            <v>8999777008536</v>
          </cell>
          <cell r="S2327" t="str">
            <v>HE</v>
          </cell>
          <cell r="T2327">
            <v>54</v>
          </cell>
          <cell r="U2327">
            <v>31</v>
          </cell>
          <cell r="V2327">
            <v>150</v>
          </cell>
          <cell r="W2327" t="str">
            <v>MM</v>
          </cell>
          <cell r="X2327">
            <v>0</v>
          </cell>
          <cell r="Y2327">
            <v>0</v>
          </cell>
          <cell r="Z2327">
            <v>0</v>
          </cell>
          <cell r="AA2327" t="str">
            <v/>
          </cell>
          <cell r="AB2327">
            <v>381</v>
          </cell>
          <cell r="AC2327">
            <v>228</v>
          </cell>
          <cell r="AD2327">
            <v>165</v>
          </cell>
          <cell r="AE2327" t="str">
            <v>MM</v>
          </cell>
          <cell r="AF2327">
            <v>119.64</v>
          </cell>
          <cell r="AG2327" t="str">
            <v>G</v>
          </cell>
          <cell r="AH2327">
            <v>0</v>
          </cell>
          <cell r="AI2327" t="str">
            <v/>
          </cell>
          <cell r="AJ2327">
            <v>5.99</v>
          </cell>
          <cell r="AK2327" t="str">
            <v>KG</v>
          </cell>
          <cell r="AL2327" t="str">
            <v>10</v>
          </cell>
          <cell r="AM2327" t="str">
            <v>7</v>
          </cell>
          <cell r="AN2327" t="str">
            <v>70</v>
          </cell>
          <cell r="AO2327" t="str">
            <v>3360</v>
          </cell>
        </row>
        <row r="2328">
          <cell r="D2328" t="str">
            <v>89135-04800-13</v>
          </cell>
          <cell r="E2328" t="str">
            <v>NBODY WHT LTN SPF15 200ML</v>
          </cell>
          <cell r="F2328">
            <v>200</v>
          </cell>
          <cell r="G2328" t="str">
            <v>ML</v>
          </cell>
          <cell r="H2328">
            <v>399.6</v>
          </cell>
          <cell r="I2328" t="str">
            <v>ML</v>
          </cell>
          <cell r="J2328" t="str">
            <v>ST</v>
          </cell>
          <cell r="K2328" t="str">
            <v/>
          </cell>
          <cell r="L2328" t="str">
            <v>3</v>
          </cell>
          <cell r="M2328" t="str">
            <v>24</v>
          </cell>
          <cell r="N2328" t="str">
            <v/>
          </cell>
          <cell r="O2328" t="str">
            <v/>
          </cell>
          <cell r="P2328" t="str">
            <v/>
          </cell>
          <cell r="Q2328" t="str">
            <v/>
          </cell>
          <cell r="R2328" t="str">
            <v/>
          </cell>
          <cell r="S2328" t="str">
            <v/>
          </cell>
          <cell r="T2328">
            <v>60</v>
          </cell>
          <cell r="U2328">
            <v>37</v>
          </cell>
          <cell r="V2328">
            <v>180</v>
          </cell>
          <cell r="W2328" t="str">
            <v>MM</v>
          </cell>
          <cell r="X2328">
            <v>0</v>
          </cell>
          <cell r="Y2328">
            <v>0</v>
          </cell>
          <cell r="Z2328">
            <v>0</v>
          </cell>
          <cell r="AA2328" t="str">
            <v>MM</v>
          </cell>
          <cell r="AB2328">
            <v>239</v>
          </cell>
          <cell r="AC2328">
            <v>220</v>
          </cell>
          <cell r="AD2328">
            <v>185</v>
          </cell>
          <cell r="AE2328" t="str">
            <v>MM</v>
          </cell>
          <cell r="AF2328">
            <v>232.03</v>
          </cell>
          <cell r="AG2328" t="str">
            <v>G</v>
          </cell>
          <cell r="AH2328">
            <v>0</v>
          </cell>
          <cell r="AI2328" t="str">
            <v>KG</v>
          </cell>
          <cell r="AJ2328">
            <v>5.7619999999999996</v>
          </cell>
          <cell r="AK2328" t="str">
            <v>KG</v>
          </cell>
          <cell r="AL2328" t="str">
            <v>14</v>
          </cell>
          <cell r="AM2328" t="str">
            <v>6</v>
          </cell>
          <cell r="AN2328" t="str">
            <v>84</v>
          </cell>
          <cell r="AO2328" t="str">
            <v>2016</v>
          </cell>
        </row>
        <row r="2329">
          <cell r="D2329" t="str">
            <v>89135-04800-15</v>
          </cell>
          <cell r="E2329" t="str">
            <v>NBODY WHT LTN SPF15 200ML</v>
          </cell>
          <cell r="F2329">
            <v>200</v>
          </cell>
          <cell r="G2329" t="str">
            <v>ML</v>
          </cell>
          <cell r="H2329">
            <v>399.6</v>
          </cell>
          <cell r="I2329" t="str">
            <v>ML</v>
          </cell>
          <cell r="J2329" t="str">
            <v>ST</v>
          </cell>
          <cell r="K2329" t="str">
            <v>BDF Surabaya</v>
          </cell>
          <cell r="L2329" t="str">
            <v>0</v>
          </cell>
          <cell r="M2329" t="str">
            <v>24</v>
          </cell>
          <cell r="N2329" t="str">
            <v>8999777008543</v>
          </cell>
          <cell r="O2329" t="str">
            <v>HE</v>
          </cell>
          <cell r="P2329" t="str">
            <v/>
          </cell>
          <cell r="Q2329" t="str">
            <v/>
          </cell>
          <cell r="R2329" t="str">
            <v>8999777008550</v>
          </cell>
          <cell r="S2329" t="str">
            <v>HE</v>
          </cell>
          <cell r="T2329">
            <v>60</v>
          </cell>
          <cell r="U2329">
            <v>37</v>
          </cell>
          <cell r="V2329">
            <v>180</v>
          </cell>
          <cell r="W2329" t="str">
            <v>MM</v>
          </cell>
          <cell r="X2329">
            <v>0</v>
          </cell>
          <cell r="Y2329">
            <v>0</v>
          </cell>
          <cell r="Z2329">
            <v>0</v>
          </cell>
          <cell r="AA2329" t="str">
            <v/>
          </cell>
          <cell r="AB2329">
            <v>245</v>
          </cell>
          <cell r="AC2329">
            <v>226</v>
          </cell>
          <cell r="AD2329">
            <v>197</v>
          </cell>
          <cell r="AE2329" t="str">
            <v>MM</v>
          </cell>
          <cell r="AF2329">
            <v>230.96</v>
          </cell>
          <cell r="AG2329" t="str">
            <v>G</v>
          </cell>
          <cell r="AH2329">
            <v>0</v>
          </cell>
          <cell r="AI2329" t="str">
            <v/>
          </cell>
          <cell r="AJ2329">
            <v>5.7359999999999998</v>
          </cell>
          <cell r="AK2329" t="str">
            <v>KG</v>
          </cell>
          <cell r="AL2329" t="str">
            <v>14</v>
          </cell>
          <cell r="AM2329" t="str">
            <v>6</v>
          </cell>
          <cell r="AN2329" t="str">
            <v>84</v>
          </cell>
          <cell r="AO2329" t="str">
            <v>2016</v>
          </cell>
        </row>
        <row r="2330">
          <cell r="D2330" t="str">
            <v>89135-04800-37</v>
          </cell>
          <cell r="E2330" t="str">
            <v>NBODY WHT LTN SPF15 200ML</v>
          </cell>
          <cell r="F2330">
            <v>200</v>
          </cell>
          <cell r="G2330" t="str">
            <v>ML</v>
          </cell>
          <cell r="H2330">
            <v>0.4</v>
          </cell>
          <cell r="I2330" t="str">
            <v>L</v>
          </cell>
          <cell r="J2330" t="str">
            <v>ST</v>
          </cell>
          <cell r="K2330" t="str">
            <v>BDF Surabaya</v>
          </cell>
          <cell r="L2330" t="str">
            <v>0</v>
          </cell>
          <cell r="M2330" t="str">
            <v>24</v>
          </cell>
          <cell r="N2330" t="str">
            <v>8999777008543</v>
          </cell>
          <cell r="O2330" t="str">
            <v>HE</v>
          </cell>
          <cell r="P2330" t="str">
            <v/>
          </cell>
          <cell r="Q2330" t="str">
            <v/>
          </cell>
          <cell r="R2330" t="str">
            <v>8999777008550</v>
          </cell>
          <cell r="S2330" t="str">
            <v>HE</v>
          </cell>
          <cell r="T2330">
            <v>60</v>
          </cell>
          <cell r="U2330">
            <v>37</v>
          </cell>
          <cell r="V2330">
            <v>180</v>
          </cell>
          <cell r="W2330" t="str">
            <v>MM</v>
          </cell>
          <cell r="X2330">
            <v>0</v>
          </cell>
          <cell r="Y2330">
            <v>0</v>
          </cell>
          <cell r="Z2330">
            <v>0</v>
          </cell>
          <cell r="AA2330" t="str">
            <v/>
          </cell>
          <cell r="AB2330">
            <v>245</v>
          </cell>
          <cell r="AC2330">
            <v>226</v>
          </cell>
          <cell r="AD2330">
            <v>197</v>
          </cell>
          <cell r="AE2330" t="str">
            <v>MM</v>
          </cell>
          <cell r="AF2330">
            <v>228.72</v>
          </cell>
          <cell r="AG2330" t="str">
            <v>G</v>
          </cell>
          <cell r="AH2330">
            <v>0</v>
          </cell>
          <cell r="AI2330" t="str">
            <v/>
          </cell>
          <cell r="AJ2330">
            <v>5.6829999999999998</v>
          </cell>
          <cell r="AK2330" t="str">
            <v>KG</v>
          </cell>
          <cell r="AL2330" t="str">
            <v>14</v>
          </cell>
          <cell r="AM2330" t="str">
            <v>6</v>
          </cell>
          <cell r="AN2330" t="str">
            <v>84</v>
          </cell>
          <cell r="AO2330" t="str">
            <v>2016</v>
          </cell>
        </row>
        <row r="2331">
          <cell r="D2331" t="str">
            <v>89135-04801-15</v>
          </cell>
          <cell r="E2331" t="str">
            <v>NBODY WHT LTN SPF15 200ML IDM/SAT</v>
          </cell>
          <cell r="F2331">
            <v>0</v>
          </cell>
          <cell r="G2331" t="str">
            <v/>
          </cell>
          <cell r="H2331">
            <v>0.4</v>
          </cell>
          <cell r="I2331" t="str">
            <v>L</v>
          </cell>
          <cell r="J2331" t="str">
            <v>ST</v>
          </cell>
          <cell r="K2331" t="str">
            <v/>
          </cell>
          <cell r="L2331" t="str">
            <v>0</v>
          </cell>
          <cell r="M2331" t="str">
            <v>24</v>
          </cell>
          <cell r="N2331" t="str">
            <v>8999777008543</v>
          </cell>
          <cell r="O2331" t="str">
            <v>HE</v>
          </cell>
          <cell r="P2331" t="str">
            <v/>
          </cell>
          <cell r="Q2331" t="str">
            <v/>
          </cell>
          <cell r="R2331" t="str">
            <v>8999777008550</v>
          </cell>
          <cell r="S2331" t="str">
            <v>HE</v>
          </cell>
          <cell r="T2331">
            <v>60</v>
          </cell>
          <cell r="U2331">
            <v>37</v>
          </cell>
          <cell r="V2331">
            <v>180</v>
          </cell>
          <cell r="W2331" t="str">
            <v>MM</v>
          </cell>
          <cell r="X2331">
            <v>0</v>
          </cell>
          <cell r="Y2331">
            <v>0</v>
          </cell>
          <cell r="Z2331">
            <v>0</v>
          </cell>
          <cell r="AA2331" t="str">
            <v/>
          </cell>
          <cell r="AB2331">
            <v>245</v>
          </cell>
          <cell r="AC2331">
            <v>226</v>
          </cell>
          <cell r="AD2331">
            <v>197</v>
          </cell>
          <cell r="AE2331" t="str">
            <v>MM</v>
          </cell>
          <cell r="AF2331">
            <v>230.96</v>
          </cell>
          <cell r="AG2331" t="str">
            <v>G</v>
          </cell>
          <cell r="AH2331">
            <v>0</v>
          </cell>
          <cell r="AI2331" t="str">
            <v/>
          </cell>
          <cell r="AJ2331">
            <v>5.7359999999999998</v>
          </cell>
          <cell r="AK2331" t="str">
            <v>KG</v>
          </cell>
          <cell r="AL2331" t="str">
            <v>14</v>
          </cell>
          <cell r="AM2331" t="str">
            <v>6</v>
          </cell>
          <cell r="AN2331" t="str">
            <v>84</v>
          </cell>
          <cell r="AO2331" t="str">
            <v>2016</v>
          </cell>
        </row>
        <row r="2332">
          <cell r="D2332" t="str">
            <v>89137-04800-13</v>
          </cell>
          <cell r="E2332" t="str">
            <v>NBODY WHT LTN SPF15 400ML</v>
          </cell>
          <cell r="F2332">
            <v>400</v>
          </cell>
          <cell r="G2332" t="str">
            <v>ML</v>
          </cell>
          <cell r="H2332">
            <v>784.99199999999996</v>
          </cell>
          <cell r="I2332" t="str">
            <v>ML</v>
          </cell>
          <cell r="J2332" t="str">
            <v>ST</v>
          </cell>
          <cell r="K2332" t="str">
            <v/>
          </cell>
          <cell r="L2332" t="str">
            <v>3</v>
          </cell>
          <cell r="M2332" t="str">
            <v>12</v>
          </cell>
          <cell r="N2332" t="str">
            <v/>
          </cell>
          <cell r="O2332" t="str">
            <v/>
          </cell>
          <cell r="P2332" t="str">
            <v/>
          </cell>
          <cell r="Q2332" t="str">
            <v/>
          </cell>
          <cell r="R2332" t="str">
            <v/>
          </cell>
          <cell r="S2332" t="str">
            <v/>
          </cell>
          <cell r="T2332">
            <v>74</v>
          </cell>
          <cell r="U2332">
            <v>48</v>
          </cell>
          <cell r="V2332">
            <v>221</v>
          </cell>
          <cell r="W2332" t="str">
            <v>MM</v>
          </cell>
          <cell r="X2332">
            <v>0</v>
          </cell>
          <cell r="Y2332">
            <v>0</v>
          </cell>
          <cell r="Z2332">
            <v>0</v>
          </cell>
          <cell r="AA2332" t="str">
            <v>MM</v>
          </cell>
          <cell r="AB2332">
            <v>295</v>
          </cell>
          <cell r="AC2332">
            <v>153</v>
          </cell>
          <cell r="AD2332">
            <v>225</v>
          </cell>
          <cell r="AE2332" t="str">
            <v>MM</v>
          </cell>
          <cell r="AF2332">
            <v>459.25</v>
          </cell>
          <cell r="AG2332" t="str">
            <v>G</v>
          </cell>
          <cell r="AH2332">
            <v>0</v>
          </cell>
          <cell r="AI2332" t="str">
            <v>KG</v>
          </cell>
          <cell r="AJ2332">
            <v>5.7069999999999999</v>
          </cell>
          <cell r="AK2332" t="str">
            <v>KG</v>
          </cell>
          <cell r="AL2332" t="str">
            <v>17</v>
          </cell>
          <cell r="AM2332" t="str">
            <v>5</v>
          </cell>
          <cell r="AN2332" t="str">
            <v>85</v>
          </cell>
          <cell r="AO2332" t="str">
            <v>1020</v>
          </cell>
        </row>
        <row r="2333">
          <cell r="D2333" t="str">
            <v>89137-04800-15</v>
          </cell>
          <cell r="E2333" t="str">
            <v>NBODY WHT LTN SPF15 400ML</v>
          </cell>
          <cell r="F2333">
            <v>400</v>
          </cell>
          <cell r="G2333" t="str">
            <v>ML</v>
          </cell>
          <cell r="H2333">
            <v>784.99199999999996</v>
          </cell>
          <cell r="I2333" t="str">
            <v>ML</v>
          </cell>
          <cell r="J2333" t="str">
            <v>ST</v>
          </cell>
          <cell r="K2333" t="str">
            <v/>
          </cell>
          <cell r="L2333" t="str">
            <v>0</v>
          </cell>
          <cell r="M2333" t="str">
            <v>12</v>
          </cell>
          <cell r="N2333" t="str">
            <v>8999777008567</v>
          </cell>
          <cell r="O2333" t="str">
            <v>HE</v>
          </cell>
          <cell r="P2333" t="str">
            <v/>
          </cell>
          <cell r="Q2333" t="str">
            <v/>
          </cell>
          <cell r="R2333" t="str">
            <v>8999777008574</v>
          </cell>
          <cell r="S2333" t="str">
            <v>HE</v>
          </cell>
          <cell r="T2333">
            <v>74</v>
          </cell>
          <cell r="U2333">
            <v>48</v>
          </cell>
          <cell r="V2333">
            <v>221</v>
          </cell>
          <cell r="W2333" t="str">
            <v>MM</v>
          </cell>
          <cell r="X2333">
            <v>0</v>
          </cell>
          <cell r="Y2333">
            <v>0</v>
          </cell>
          <cell r="Z2333">
            <v>0</v>
          </cell>
          <cell r="AA2333" t="str">
            <v/>
          </cell>
          <cell r="AB2333">
            <v>303</v>
          </cell>
          <cell r="AC2333">
            <v>161</v>
          </cell>
          <cell r="AD2333">
            <v>241</v>
          </cell>
          <cell r="AE2333" t="str">
            <v>MM</v>
          </cell>
          <cell r="AF2333">
            <v>464.59</v>
          </cell>
          <cell r="AG2333" t="str">
            <v>G</v>
          </cell>
          <cell r="AH2333">
            <v>0</v>
          </cell>
          <cell r="AI2333" t="str">
            <v/>
          </cell>
          <cell r="AJ2333">
            <v>5.7709999999999999</v>
          </cell>
          <cell r="AK2333" t="str">
            <v>KG</v>
          </cell>
          <cell r="AL2333" t="str">
            <v>17</v>
          </cell>
          <cell r="AM2333" t="str">
            <v>5</v>
          </cell>
          <cell r="AN2333" t="str">
            <v>85</v>
          </cell>
          <cell r="AO2333" t="str">
            <v>1020</v>
          </cell>
        </row>
        <row r="2334">
          <cell r="D2334" t="str">
            <v>89137-04800-37</v>
          </cell>
          <cell r="E2334" t="str">
            <v>NBODY WHT LTN SPF15 400ML</v>
          </cell>
          <cell r="F2334">
            <v>400</v>
          </cell>
          <cell r="G2334" t="str">
            <v>ML</v>
          </cell>
          <cell r="H2334">
            <v>784.99199999999996</v>
          </cell>
          <cell r="I2334" t="str">
            <v>ML</v>
          </cell>
          <cell r="J2334" t="str">
            <v>ST</v>
          </cell>
          <cell r="K2334" t="str">
            <v>BDF Surabaya</v>
          </cell>
          <cell r="L2334" t="str">
            <v>0</v>
          </cell>
          <cell r="M2334" t="str">
            <v>12</v>
          </cell>
          <cell r="N2334" t="str">
            <v>8999777008567</v>
          </cell>
          <cell r="O2334" t="str">
            <v>HE</v>
          </cell>
          <cell r="P2334" t="str">
            <v/>
          </cell>
          <cell r="Q2334" t="str">
            <v/>
          </cell>
          <cell r="R2334" t="str">
            <v>8999777008574</v>
          </cell>
          <cell r="S2334" t="str">
            <v>HE</v>
          </cell>
          <cell r="T2334">
            <v>74</v>
          </cell>
          <cell r="U2334">
            <v>48</v>
          </cell>
          <cell r="V2334">
            <v>221</v>
          </cell>
          <cell r="W2334" t="str">
            <v>MM</v>
          </cell>
          <cell r="X2334">
            <v>0</v>
          </cell>
          <cell r="Y2334">
            <v>0</v>
          </cell>
          <cell r="Z2334">
            <v>0</v>
          </cell>
          <cell r="AA2334" t="str">
            <v/>
          </cell>
          <cell r="AB2334">
            <v>303</v>
          </cell>
          <cell r="AC2334">
            <v>161</v>
          </cell>
          <cell r="AD2334">
            <v>241</v>
          </cell>
          <cell r="AE2334" t="str">
            <v>MM</v>
          </cell>
          <cell r="AF2334">
            <v>460.11</v>
          </cell>
          <cell r="AG2334" t="str">
            <v>G</v>
          </cell>
          <cell r="AH2334">
            <v>0</v>
          </cell>
          <cell r="AI2334" t="str">
            <v/>
          </cell>
          <cell r="AJ2334">
            <v>5.7169999999999996</v>
          </cell>
          <cell r="AK2334" t="str">
            <v>KG</v>
          </cell>
          <cell r="AL2334" t="str">
            <v>17</v>
          </cell>
          <cell r="AM2334" t="str">
            <v>5</v>
          </cell>
          <cell r="AN2334" t="str">
            <v>85</v>
          </cell>
          <cell r="AO2334" t="str">
            <v>1020</v>
          </cell>
        </row>
        <row r="2335">
          <cell r="D2335" t="str">
            <v>89270-07700-09</v>
          </cell>
          <cell r="E2335" t="str">
            <v>NF MK_UP_CR ACNE_WTR 125ML</v>
          </cell>
          <cell r="F2335">
            <v>125</v>
          </cell>
          <cell r="G2335" t="str">
            <v>ML</v>
          </cell>
          <cell r="H2335">
            <v>286.33</v>
          </cell>
          <cell r="I2335" t="str">
            <v>ML</v>
          </cell>
          <cell r="J2335" t="str">
            <v>ST</v>
          </cell>
          <cell r="K2335" t="str">
            <v>BDF Surabaya</v>
          </cell>
          <cell r="L2335" t="str">
            <v>3</v>
          </cell>
          <cell r="M2335" t="str">
            <v>24</v>
          </cell>
          <cell r="N2335" t="str">
            <v>8850029017730</v>
          </cell>
          <cell r="O2335" t="str">
            <v>HE</v>
          </cell>
          <cell r="P2335" t="str">
            <v>8850029028187</v>
          </cell>
          <cell r="Q2335" t="str">
            <v>HE</v>
          </cell>
          <cell r="R2335" t="str">
            <v>18850029020201</v>
          </cell>
          <cell r="S2335" t="str">
            <v>IC</v>
          </cell>
          <cell r="T2335">
            <v>55</v>
          </cell>
          <cell r="U2335">
            <v>38</v>
          </cell>
          <cell r="V2335">
            <v>137</v>
          </cell>
          <cell r="W2335" t="str">
            <v>MM</v>
          </cell>
          <cell r="X2335">
            <v>114</v>
          </cell>
          <cell r="Y2335">
            <v>55</v>
          </cell>
          <cell r="Z2335">
            <v>137</v>
          </cell>
          <cell r="AA2335" t="str">
            <v>MM</v>
          </cell>
          <cell r="AB2335">
            <v>231</v>
          </cell>
          <cell r="AC2335">
            <v>228</v>
          </cell>
          <cell r="AD2335">
            <v>160</v>
          </cell>
          <cell r="AE2335" t="str">
            <v>MM</v>
          </cell>
          <cell r="AF2335">
            <v>146.86000000000001</v>
          </cell>
          <cell r="AG2335" t="str">
            <v>G</v>
          </cell>
          <cell r="AH2335">
            <v>0.442</v>
          </cell>
          <cell r="AI2335" t="str">
            <v>KG</v>
          </cell>
          <cell r="AJ2335">
            <v>3.7</v>
          </cell>
          <cell r="AK2335" t="str">
            <v>KG</v>
          </cell>
          <cell r="AL2335" t="str">
            <v>0</v>
          </cell>
          <cell r="AM2335" t="str">
            <v>0</v>
          </cell>
          <cell r="AN2335" t="str">
            <v>0</v>
          </cell>
          <cell r="AO2335" t="str">
            <v>0</v>
          </cell>
        </row>
        <row r="2336">
          <cell r="D2336" t="str">
            <v>91924-07700-22</v>
          </cell>
          <cell r="E2336" t="str">
            <v>NSUN TRP_PRT ANT-AGE_CRM SPF50 40ML</v>
          </cell>
          <cell r="F2336">
            <v>40</v>
          </cell>
          <cell r="G2336" t="str">
            <v>ML</v>
          </cell>
          <cell r="H2336">
            <v>453.6</v>
          </cell>
          <cell r="I2336" t="str">
            <v>ML</v>
          </cell>
          <cell r="J2336" t="str">
            <v>ST</v>
          </cell>
          <cell r="K2336" t="str">
            <v/>
          </cell>
          <cell r="L2336" t="str">
            <v>0</v>
          </cell>
          <cell r="M2336" t="str">
            <v>24</v>
          </cell>
          <cell r="N2336" t="str">
            <v>42438878</v>
          </cell>
          <cell r="O2336" t="str">
            <v>HK</v>
          </cell>
          <cell r="P2336" t="str">
            <v/>
          </cell>
          <cell r="Q2336" t="str">
            <v/>
          </cell>
          <cell r="R2336" t="str">
            <v>04005805412382</v>
          </cell>
          <cell r="S2336" t="str">
            <v>IC</v>
          </cell>
          <cell r="T2336">
            <v>90</v>
          </cell>
          <cell r="U2336">
            <v>28</v>
          </cell>
          <cell r="V2336">
            <v>180</v>
          </cell>
          <cell r="W2336" t="str">
            <v>MM</v>
          </cell>
          <cell r="X2336">
            <v>0</v>
          </cell>
          <cell r="Y2336">
            <v>0</v>
          </cell>
          <cell r="Z2336">
            <v>0</v>
          </cell>
          <cell r="AA2336" t="str">
            <v/>
          </cell>
          <cell r="AB2336">
            <v>258</v>
          </cell>
          <cell r="AC2336">
            <v>186</v>
          </cell>
          <cell r="AD2336">
            <v>202</v>
          </cell>
          <cell r="AE2336" t="str">
            <v>MM</v>
          </cell>
          <cell r="AF2336">
            <v>83.7</v>
          </cell>
          <cell r="AG2336" t="str">
            <v>G</v>
          </cell>
          <cell r="AH2336">
            <v>0</v>
          </cell>
          <cell r="AI2336" t="str">
            <v/>
          </cell>
          <cell r="AJ2336">
            <v>2.12</v>
          </cell>
          <cell r="AK2336" t="str">
            <v>KG</v>
          </cell>
          <cell r="AL2336" t="str">
            <v>0</v>
          </cell>
          <cell r="AM2336" t="str">
            <v>0</v>
          </cell>
          <cell r="AN2336" t="str">
            <v>0</v>
          </cell>
          <cell r="AO2336" t="str">
            <v>0</v>
          </cell>
        </row>
        <row r="2337">
          <cell r="D2337" t="str">
            <v>91986-07700-22</v>
          </cell>
          <cell r="E2337" t="str">
            <v>NSUN TRP_PRT SCH ANT-AGE_CRM SPF50 7ML</v>
          </cell>
          <cell r="F2337">
            <v>7</v>
          </cell>
          <cell r="G2337" t="str">
            <v>ML</v>
          </cell>
          <cell r="H2337">
            <v>77.88</v>
          </cell>
          <cell r="I2337" t="str">
            <v>ML</v>
          </cell>
          <cell r="J2337" t="str">
            <v>ST</v>
          </cell>
          <cell r="K2337" t="str">
            <v/>
          </cell>
          <cell r="L2337" t="str">
            <v>6</v>
          </cell>
          <cell r="M2337" t="str">
            <v>72</v>
          </cell>
          <cell r="N2337" t="str">
            <v>42429739</v>
          </cell>
          <cell r="O2337" t="str">
            <v>HK</v>
          </cell>
          <cell r="P2337" t="str">
            <v>04005805398235</v>
          </cell>
          <cell r="Q2337" t="str">
            <v>IC</v>
          </cell>
          <cell r="R2337" t="str">
            <v>18850029038442</v>
          </cell>
          <cell r="S2337" t="str">
            <v>IC</v>
          </cell>
          <cell r="T2337">
            <v>59</v>
          </cell>
          <cell r="U2337">
            <v>11</v>
          </cell>
          <cell r="V2337">
            <v>120</v>
          </cell>
          <cell r="W2337" t="str">
            <v>MM</v>
          </cell>
          <cell r="X2337">
            <v>75</v>
          </cell>
          <cell r="Y2337">
            <v>45</v>
          </cell>
          <cell r="Z2337">
            <v>135</v>
          </cell>
          <cell r="AA2337" t="str">
            <v>MM</v>
          </cell>
          <cell r="AB2337">
            <v>240</v>
          </cell>
          <cell r="AC2337">
            <v>194</v>
          </cell>
          <cell r="AD2337">
            <v>191</v>
          </cell>
          <cell r="AE2337" t="str">
            <v>MM</v>
          </cell>
          <cell r="AF2337">
            <v>10.1</v>
          </cell>
          <cell r="AG2337" t="str">
            <v>G</v>
          </cell>
          <cell r="AH2337">
            <v>7.4999999999999997E-2</v>
          </cell>
          <cell r="AI2337" t="str">
            <v>KG</v>
          </cell>
          <cell r="AJ2337">
            <v>1.0489999999999999</v>
          </cell>
          <cell r="AK2337" t="str">
            <v>KG</v>
          </cell>
          <cell r="AL2337" t="str">
            <v>0</v>
          </cell>
          <cell r="AM2337" t="str">
            <v>0</v>
          </cell>
          <cell r="AN2337" t="str">
            <v>0</v>
          </cell>
          <cell r="AO2337" t="str">
            <v>0</v>
          </cell>
        </row>
        <row r="2338">
          <cell r="D2338" t="str">
            <v>93575-07700-22</v>
          </cell>
          <cell r="E2338" t="str">
            <v>NSUN TRP_PRT RDN SPF50 40ML</v>
          </cell>
          <cell r="F2338">
            <v>40</v>
          </cell>
          <cell r="G2338" t="str">
            <v>ML</v>
          </cell>
          <cell r="H2338">
            <v>453.6</v>
          </cell>
          <cell r="I2338" t="str">
            <v>ML</v>
          </cell>
          <cell r="J2338" t="str">
            <v>ST</v>
          </cell>
          <cell r="K2338" t="str">
            <v/>
          </cell>
          <cell r="L2338" t="str">
            <v>0</v>
          </cell>
          <cell r="M2338" t="str">
            <v>24</v>
          </cell>
          <cell r="N2338" t="str">
            <v>42438885</v>
          </cell>
          <cell r="O2338" t="str">
            <v>HK</v>
          </cell>
          <cell r="P2338" t="str">
            <v/>
          </cell>
          <cell r="Q2338" t="str">
            <v/>
          </cell>
          <cell r="R2338" t="str">
            <v>04005805412399</v>
          </cell>
          <cell r="S2338" t="str">
            <v>IC</v>
          </cell>
          <cell r="T2338">
            <v>90</v>
          </cell>
          <cell r="U2338">
            <v>28</v>
          </cell>
          <cell r="V2338">
            <v>180</v>
          </cell>
          <cell r="W2338" t="str">
            <v>MM</v>
          </cell>
          <cell r="X2338">
            <v>0</v>
          </cell>
          <cell r="Y2338">
            <v>0</v>
          </cell>
          <cell r="Z2338">
            <v>0</v>
          </cell>
          <cell r="AA2338" t="str">
            <v/>
          </cell>
          <cell r="AB2338">
            <v>258</v>
          </cell>
          <cell r="AC2338">
            <v>186</v>
          </cell>
          <cell r="AD2338">
            <v>202</v>
          </cell>
          <cell r="AE2338" t="str">
            <v>MM</v>
          </cell>
          <cell r="AF2338">
            <v>83.7</v>
          </cell>
          <cell r="AG2338" t="str">
            <v>G</v>
          </cell>
          <cell r="AH2338">
            <v>0</v>
          </cell>
          <cell r="AI2338" t="str">
            <v/>
          </cell>
          <cell r="AJ2338">
            <v>2.12</v>
          </cell>
          <cell r="AK2338" t="str">
            <v>KG</v>
          </cell>
          <cell r="AL2338" t="str">
            <v>0</v>
          </cell>
          <cell r="AM2338" t="str">
            <v>0</v>
          </cell>
          <cell r="AN2338" t="str">
            <v>0</v>
          </cell>
          <cell r="AO2338" t="str">
            <v>0</v>
          </cell>
        </row>
        <row r="2339">
          <cell r="D2339" t="str">
            <v>93587-07700-22</v>
          </cell>
          <cell r="E2339" t="str">
            <v>NSUN TRP_PRT OC_LTN SPF50 40ML</v>
          </cell>
          <cell r="F2339">
            <v>40</v>
          </cell>
          <cell r="G2339" t="str">
            <v>ML</v>
          </cell>
          <cell r="H2339">
            <v>453.6</v>
          </cell>
          <cell r="I2339" t="str">
            <v>ML</v>
          </cell>
          <cell r="J2339" t="str">
            <v>ST</v>
          </cell>
          <cell r="K2339" t="str">
            <v/>
          </cell>
          <cell r="L2339" t="str">
            <v>0</v>
          </cell>
          <cell r="M2339" t="str">
            <v>24</v>
          </cell>
          <cell r="N2339" t="str">
            <v>42438892</v>
          </cell>
          <cell r="O2339" t="str">
            <v>HK</v>
          </cell>
          <cell r="P2339" t="str">
            <v/>
          </cell>
          <cell r="Q2339" t="str">
            <v/>
          </cell>
          <cell r="R2339" t="str">
            <v>04005805412405</v>
          </cell>
          <cell r="S2339" t="str">
            <v>IC</v>
          </cell>
          <cell r="T2339">
            <v>90</v>
          </cell>
          <cell r="U2339">
            <v>28</v>
          </cell>
          <cell r="V2339">
            <v>180</v>
          </cell>
          <cell r="W2339" t="str">
            <v>MM</v>
          </cell>
          <cell r="X2339">
            <v>0</v>
          </cell>
          <cell r="Y2339">
            <v>0</v>
          </cell>
          <cell r="Z2339">
            <v>0</v>
          </cell>
          <cell r="AA2339" t="str">
            <v/>
          </cell>
          <cell r="AB2339">
            <v>258</v>
          </cell>
          <cell r="AC2339">
            <v>186</v>
          </cell>
          <cell r="AD2339">
            <v>202</v>
          </cell>
          <cell r="AE2339" t="str">
            <v>MM</v>
          </cell>
          <cell r="AF2339">
            <v>83.7</v>
          </cell>
          <cell r="AG2339" t="str">
            <v>G</v>
          </cell>
          <cell r="AH2339">
            <v>0</v>
          </cell>
          <cell r="AI2339" t="str">
            <v/>
          </cell>
          <cell r="AJ2339">
            <v>2.12</v>
          </cell>
          <cell r="AK2339" t="str">
            <v>KG</v>
          </cell>
          <cell r="AL2339" t="str">
            <v>0</v>
          </cell>
          <cell r="AM2339" t="str">
            <v>0</v>
          </cell>
          <cell r="AN2339" t="str">
            <v>0</v>
          </cell>
          <cell r="AO2339" t="str">
            <v>0</v>
          </cell>
        </row>
        <row r="2340">
          <cell r="D2340" t="str">
            <v>93645-04800-22</v>
          </cell>
          <cell r="E2340" t="str">
            <v>NSUN LTN SPF33 100ML</v>
          </cell>
          <cell r="F2340">
            <v>100</v>
          </cell>
          <cell r="G2340" t="str">
            <v>ML</v>
          </cell>
          <cell r="H2340">
            <v>251.1</v>
          </cell>
          <cell r="I2340" t="str">
            <v>ML</v>
          </cell>
          <cell r="J2340" t="str">
            <v>ST</v>
          </cell>
          <cell r="K2340" t="str">
            <v/>
          </cell>
          <cell r="L2340" t="str">
            <v>0</v>
          </cell>
          <cell r="M2340" t="str">
            <v>48</v>
          </cell>
          <cell r="N2340" t="str">
            <v>8999777005351</v>
          </cell>
          <cell r="O2340" t="str">
            <v>HE</v>
          </cell>
          <cell r="P2340" t="str">
            <v/>
          </cell>
          <cell r="Q2340" t="str">
            <v/>
          </cell>
          <cell r="R2340" t="str">
            <v>8999777009779</v>
          </cell>
          <cell r="S2340" t="str">
            <v>HE</v>
          </cell>
          <cell r="T2340">
            <v>54</v>
          </cell>
          <cell r="U2340">
            <v>31</v>
          </cell>
          <cell r="V2340">
            <v>150</v>
          </cell>
          <cell r="W2340" t="str">
            <v>MM</v>
          </cell>
          <cell r="X2340">
            <v>0</v>
          </cell>
          <cell r="Y2340">
            <v>0</v>
          </cell>
          <cell r="Z2340">
            <v>0</v>
          </cell>
          <cell r="AA2340" t="str">
            <v/>
          </cell>
          <cell r="AB2340">
            <v>381</v>
          </cell>
          <cell r="AC2340">
            <v>228</v>
          </cell>
          <cell r="AD2340">
            <v>165</v>
          </cell>
          <cell r="AE2340" t="str">
            <v>MM</v>
          </cell>
          <cell r="AF2340">
            <v>122.26</v>
          </cell>
          <cell r="AG2340" t="str">
            <v>G</v>
          </cell>
          <cell r="AH2340">
            <v>0</v>
          </cell>
          <cell r="AI2340" t="str">
            <v/>
          </cell>
          <cell r="AJ2340">
            <v>6.1159999999999997</v>
          </cell>
          <cell r="AK2340" t="str">
            <v>KG</v>
          </cell>
          <cell r="AL2340" t="str">
            <v>10</v>
          </cell>
          <cell r="AM2340" t="str">
            <v>7</v>
          </cell>
          <cell r="AN2340" t="str">
            <v>70</v>
          </cell>
          <cell r="AO2340" t="str">
            <v>3360</v>
          </cell>
        </row>
        <row r="2341">
          <cell r="D2341" t="str">
            <v>93737-00001-00</v>
          </cell>
          <cell r="E2341" t="str">
            <v>EPL FAB 60 (19X65MM) + FAB 20 (30X65MM)</v>
          </cell>
          <cell r="F2341">
            <v>0</v>
          </cell>
          <cell r="G2341" t="str">
            <v/>
          </cell>
          <cell r="H2341">
            <v>0.495</v>
          </cell>
          <cell r="I2341" t="str">
            <v>L</v>
          </cell>
          <cell r="J2341" t="str">
            <v>ST</v>
          </cell>
          <cell r="K2341" t="str">
            <v/>
          </cell>
          <cell r="L2341" t="str">
            <v>0</v>
          </cell>
          <cell r="M2341" t="str">
            <v>10</v>
          </cell>
          <cell r="N2341" t="str">
            <v>056594011144</v>
          </cell>
          <cell r="O2341" t="str">
            <v>UC</v>
          </cell>
          <cell r="P2341" t="str">
            <v/>
          </cell>
          <cell r="Q2341" t="str">
            <v/>
          </cell>
          <cell r="R2341" t="str">
            <v>04005805205571</v>
          </cell>
          <cell r="S2341" t="str">
            <v>IC</v>
          </cell>
          <cell r="T2341">
            <v>93</v>
          </cell>
          <cell r="U2341">
            <v>38</v>
          </cell>
          <cell r="V2341">
            <v>140</v>
          </cell>
          <cell r="W2341" t="str">
            <v>MM</v>
          </cell>
          <cell r="X2341">
            <v>0</v>
          </cell>
          <cell r="Y2341">
            <v>0</v>
          </cell>
          <cell r="Z2341">
            <v>0</v>
          </cell>
          <cell r="AA2341" t="str">
            <v/>
          </cell>
          <cell r="AB2341">
            <v>206</v>
          </cell>
          <cell r="AC2341">
            <v>201</v>
          </cell>
          <cell r="AD2341">
            <v>160</v>
          </cell>
          <cell r="AE2341" t="str">
            <v>MM</v>
          </cell>
          <cell r="AF2341">
            <v>7.2999999999999995E-2</v>
          </cell>
          <cell r="AG2341" t="str">
            <v>KG</v>
          </cell>
          <cell r="AH2341">
            <v>0</v>
          </cell>
          <cell r="AI2341" t="str">
            <v/>
          </cell>
          <cell r="AJ2341">
            <v>0.86299999999999999</v>
          </cell>
          <cell r="AK2341" t="str">
            <v>KG</v>
          </cell>
          <cell r="AL2341" t="str">
            <v>20</v>
          </cell>
          <cell r="AM2341" t="str">
            <v>7</v>
          </cell>
          <cell r="AN2341" t="str">
            <v>140</v>
          </cell>
          <cell r="AO2341" t="str">
            <v>1400</v>
          </cell>
        </row>
        <row r="2342">
          <cell r="D2342" t="str">
            <v>93737-00001-01</v>
          </cell>
          <cell r="E2342" t="str">
            <v>EPL FAB 60 (19X65MM) + FAB 20 (30X65MM)</v>
          </cell>
          <cell r="F2342">
            <v>0</v>
          </cell>
          <cell r="G2342" t="str">
            <v/>
          </cell>
          <cell r="H2342">
            <v>0.495</v>
          </cell>
          <cell r="I2342" t="str">
            <v>L</v>
          </cell>
          <cell r="J2342" t="str">
            <v>ST</v>
          </cell>
          <cell r="K2342" t="str">
            <v/>
          </cell>
          <cell r="L2342" t="str">
            <v>0</v>
          </cell>
          <cell r="M2342" t="str">
            <v>10</v>
          </cell>
          <cell r="N2342" t="str">
            <v>056594011144</v>
          </cell>
          <cell r="O2342" t="str">
            <v>UC</v>
          </cell>
          <cell r="P2342" t="str">
            <v/>
          </cell>
          <cell r="Q2342" t="str">
            <v/>
          </cell>
          <cell r="R2342" t="str">
            <v>04005805205571</v>
          </cell>
          <cell r="S2342" t="str">
            <v>IC</v>
          </cell>
          <cell r="T2342">
            <v>93</v>
          </cell>
          <cell r="U2342">
            <v>38</v>
          </cell>
          <cell r="V2342">
            <v>140</v>
          </cell>
          <cell r="W2342" t="str">
            <v>MM</v>
          </cell>
          <cell r="X2342">
            <v>0</v>
          </cell>
          <cell r="Y2342">
            <v>0</v>
          </cell>
          <cell r="Z2342">
            <v>0</v>
          </cell>
          <cell r="AA2342" t="str">
            <v/>
          </cell>
          <cell r="AB2342">
            <v>206</v>
          </cell>
          <cell r="AC2342">
            <v>201</v>
          </cell>
          <cell r="AD2342">
            <v>160</v>
          </cell>
          <cell r="AE2342" t="str">
            <v>MM</v>
          </cell>
          <cell r="AF2342">
            <v>7.2999999999999995E-2</v>
          </cell>
          <cell r="AG2342" t="str">
            <v>KG</v>
          </cell>
          <cell r="AH2342">
            <v>0</v>
          </cell>
          <cell r="AI2342" t="str">
            <v/>
          </cell>
          <cell r="AJ2342">
            <v>0.86299999999999999</v>
          </cell>
          <cell r="AK2342" t="str">
            <v>KG</v>
          </cell>
          <cell r="AL2342" t="str">
            <v>20</v>
          </cell>
          <cell r="AM2342" t="str">
            <v>7</v>
          </cell>
          <cell r="AN2342" t="str">
            <v>140</v>
          </cell>
          <cell r="AO2342" t="str">
            <v>1400</v>
          </cell>
        </row>
        <row r="2343">
          <cell r="D2343" t="str">
            <v>93737-00002-00</v>
          </cell>
          <cell r="E2343" t="str">
            <v>EPL FAB 30 (19X65MM) + FAB 20 (30X65MM)</v>
          </cell>
          <cell r="F2343">
            <v>0</v>
          </cell>
          <cell r="G2343" t="str">
            <v/>
          </cell>
          <cell r="H2343">
            <v>0.40699999999999997</v>
          </cell>
          <cell r="I2343" t="str">
            <v>L</v>
          </cell>
          <cell r="J2343" t="str">
            <v>ST</v>
          </cell>
          <cell r="K2343" t="str">
            <v/>
          </cell>
          <cell r="L2343" t="str">
            <v>0</v>
          </cell>
          <cell r="M2343" t="str">
            <v>10</v>
          </cell>
          <cell r="N2343" t="str">
            <v>056594011137</v>
          </cell>
          <cell r="O2343" t="str">
            <v>UC</v>
          </cell>
          <cell r="P2343" t="str">
            <v/>
          </cell>
          <cell r="Q2343" t="str">
            <v/>
          </cell>
          <cell r="R2343" t="str">
            <v>04005805205564</v>
          </cell>
          <cell r="S2343" t="str">
            <v>IC</v>
          </cell>
          <cell r="T2343">
            <v>95</v>
          </cell>
          <cell r="U2343">
            <v>40</v>
          </cell>
          <cell r="V2343">
            <v>107</v>
          </cell>
          <cell r="W2343" t="str">
            <v>MM</v>
          </cell>
          <cell r="X2343">
            <v>0</v>
          </cell>
          <cell r="Y2343">
            <v>0</v>
          </cell>
          <cell r="Z2343">
            <v>0</v>
          </cell>
          <cell r="AA2343" t="str">
            <v/>
          </cell>
          <cell r="AB2343">
            <v>216</v>
          </cell>
          <cell r="AC2343">
            <v>206</v>
          </cell>
          <cell r="AD2343">
            <v>127</v>
          </cell>
          <cell r="AE2343" t="str">
            <v>MM</v>
          </cell>
          <cell r="AF2343">
            <v>5.0999999999999997E-2</v>
          </cell>
          <cell r="AG2343" t="str">
            <v>KG</v>
          </cell>
          <cell r="AH2343">
            <v>0</v>
          </cell>
          <cell r="AI2343" t="str">
            <v/>
          </cell>
          <cell r="AJ2343">
            <v>0.63</v>
          </cell>
          <cell r="AK2343" t="str">
            <v>KG</v>
          </cell>
          <cell r="AL2343" t="str">
            <v>15</v>
          </cell>
          <cell r="AM2343" t="str">
            <v>9</v>
          </cell>
          <cell r="AN2343" t="str">
            <v>135</v>
          </cell>
          <cell r="AO2343" t="str">
            <v>1350</v>
          </cell>
        </row>
        <row r="2344">
          <cell r="D2344" t="str">
            <v>93737-00002-01</v>
          </cell>
          <cell r="E2344" t="str">
            <v>EPL FAB 30 (19X65MM) + FAB 20 (30X65MM)</v>
          </cell>
          <cell r="F2344">
            <v>0</v>
          </cell>
          <cell r="G2344" t="str">
            <v/>
          </cell>
          <cell r="H2344">
            <v>0.40699999999999997</v>
          </cell>
          <cell r="I2344" t="str">
            <v>L</v>
          </cell>
          <cell r="J2344" t="str">
            <v>ST</v>
          </cell>
          <cell r="K2344" t="str">
            <v/>
          </cell>
          <cell r="L2344" t="str">
            <v>0</v>
          </cell>
          <cell r="M2344" t="str">
            <v>10</v>
          </cell>
          <cell r="N2344" t="str">
            <v>056594011137</v>
          </cell>
          <cell r="O2344" t="str">
            <v>UC</v>
          </cell>
          <cell r="P2344" t="str">
            <v/>
          </cell>
          <cell r="Q2344" t="str">
            <v/>
          </cell>
          <cell r="R2344" t="str">
            <v>04005805205564</v>
          </cell>
          <cell r="S2344" t="str">
            <v>IC</v>
          </cell>
          <cell r="T2344">
            <v>95</v>
          </cell>
          <cell r="U2344">
            <v>40</v>
          </cell>
          <cell r="V2344">
            <v>107</v>
          </cell>
          <cell r="W2344" t="str">
            <v>MM</v>
          </cell>
          <cell r="X2344">
            <v>0</v>
          </cell>
          <cell r="Y2344">
            <v>0</v>
          </cell>
          <cell r="Z2344">
            <v>0</v>
          </cell>
          <cell r="AA2344" t="str">
            <v/>
          </cell>
          <cell r="AB2344">
            <v>216</v>
          </cell>
          <cell r="AC2344">
            <v>206</v>
          </cell>
          <cell r="AD2344">
            <v>127</v>
          </cell>
          <cell r="AE2344" t="str">
            <v>MM</v>
          </cell>
          <cell r="AF2344">
            <v>5.0999999999999997E-2</v>
          </cell>
          <cell r="AG2344" t="str">
            <v>KG</v>
          </cell>
          <cell r="AH2344">
            <v>0</v>
          </cell>
          <cell r="AI2344" t="str">
            <v/>
          </cell>
          <cell r="AJ2344">
            <v>0.63</v>
          </cell>
          <cell r="AK2344" t="str">
            <v>KG</v>
          </cell>
          <cell r="AL2344" t="str">
            <v>15</v>
          </cell>
          <cell r="AM2344" t="str">
            <v>9</v>
          </cell>
          <cell r="AN2344" t="str">
            <v>135</v>
          </cell>
          <cell r="AO2344" t="str">
            <v>1350</v>
          </cell>
        </row>
        <row r="2345">
          <cell r="D2345" t="str">
            <v>93737-00003-00</v>
          </cell>
          <cell r="E2345" t="str">
            <v>EPL PLS 60 (19X72MM) + PLS 20 (30X72MM)</v>
          </cell>
          <cell r="F2345">
            <v>0</v>
          </cell>
          <cell r="G2345" t="str">
            <v/>
          </cell>
          <cell r="H2345">
            <v>0.495</v>
          </cell>
          <cell r="I2345" t="str">
            <v>L</v>
          </cell>
          <cell r="J2345" t="str">
            <v>ST</v>
          </cell>
          <cell r="K2345" t="str">
            <v/>
          </cell>
          <cell r="L2345" t="str">
            <v>0</v>
          </cell>
          <cell r="M2345" t="str">
            <v>10</v>
          </cell>
          <cell r="N2345" t="str">
            <v>056594011151</v>
          </cell>
          <cell r="O2345" t="str">
            <v>UC</v>
          </cell>
          <cell r="P2345" t="str">
            <v/>
          </cell>
          <cell r="Q2345" t="str">
            <v/>
          </cell>
          <cell r="R2345" t="str">
            <v>04005805205588</v>
          </cell>
          <cell r="S2345" t="str">
            <v>IC</v>
          </cell>
          <cell r="T2345">
            <v>93</v>
          </cell>
          <cell r="U2345">
            <v>38</v>
          </cell>
          <cell r="V2345">
            <v>140</v>
          </cell>
          <cell r="W2345" t="str">
            <v>MM</v>
          </cell>
          <cell r="X2345">
            <v>0</v>
          </cell>
          <cell r="Y2345">
            <v>0</v>
          </cell>
          <cell r="Z2345">
            <v>0</v>
          </cell>
          <cell r="AA2345" t="str">
            <v/>
          </cell>
          <cell r="AB2345">
            <v>206</v>
          </cell>
          <cell r="AC2345">
            <v>201</v>
          </cell>
          <cell r="AD2345">
            <v>160</v>
          </cell>
          <cell r="AE2345" t="str">
            <v>MM</v>
          </cell>
          <cell r="AF2345">
            <v>6.6000000000000003E-2</v>
          </cell>
          <cell r="AG2345" t="str">
            <v>KG</v>
          </cell>
          <cell r="AH2345">
            <v>0</v>
          </cell>
          <cell r="AI2345" t="str">
            <v/>
          </cell>
          <cell r="AJ2345">
            <v>0.78900000000000003</v>
          </cell>
          <cell r="AK2345" t="str">
            <v>KG</v>
          </cell>
          <cell r="AL2345" t="str">
            <v>20</v>
          </cell>
          <cell r="AM2345" t="str">
            <v>7</v>
          </cell>
          <cell r="AN2345" t="str">
            <v>140</v>
          </cell>
          <cell r="AO2345" t="str">
            <v>1400</v>
          </cell>
        </row>
        <row r="2346">
          <cell r="D2346" t="str">
            <v>93737-00004-01</v>
          </cell>
          <cell r="E2346" t="str">
            <v>EPL FAB 40 (19X65MM) + PLS 40 (19X72MM)</v>
          </cell>
          <cell r="F2346">
            <v>0</v>
          </cell>
          <cell r="G2346" t="str">
            <v/>
          </cell>
          <cell r="H2346">
            <v>0.495</v>
          </cell>
          <cell r="I2346" t="str">
            <v>L</v>
          </cell>
          <cell r="J2346" t="str">
            <v>ST</v>
          </cell>
          <cell r="K2346" t="str">
            <v/>
          </cell>
          <cell r="L2346" t="str">
            <v>0</v>
          </cell>
          <cell r="M2346" t="str">
            <v>10</v>
          </cell>
          <cell r="N2346" t="str">
            <v>056594011168</v>
          </cell>
          <cell r="O2346" t="str">
            <v>UC</v>
          </cell>
          <cell r="P2346" t="str">
            <v/>
          </cell>
          <cell r="Q2346" t="str">
            <v/>
          </cell>
          <cell r="R2346" t="str">
            <v>04005805205595</v>
          </cell>
          <cell r="S2346" t="str">
            <v>IC</v>
          </cell>
          <cell r="T2346">
            <v>93</v>
          </cell>
          <cell r="U2346">
            <v>38</v>
          </cell>
          <cell r="V2346">
            <v>140</v>
          </cell>
          <cell r="W2346" t="str">
            <v>MM</v>
          </cell>
          <cell r="X2346">
            <v>0</v>
          </cell>
          <cell r="Y2346">
            <v>0</v>
          </cell>
          <cell r="Z2346">
            <v>0</v>
          </cell>
          <cell r="AA2346" t="str">
            <v/>
          </cell>
          <cell r="AB2346">
            <v>206</v>
          </cell>
          <cell r="AC2346">
            <v>201</v>
          </cell>
          <cell r="AD2346">
            <v>160</v>
          </cell>
          <cell r="AE2346" t="str">
            <v>MM</v>
          </cell>
          <cell r="AF2346">
            <v>6.4000000000000001E-2</v>
          </cell>
          <cell r="AG2346" t="str">
            <v>KG</v>
          </cell>
          <cell r="AH2346">
            <v>0</v>
          </cell>
          <cell r="AI2346" t="str">
            <v/>
          </cell>
          <cell r="AJ2346">
            <v>0.76900000000000002</v>
          </cell>
          <cell r="AK2346" t="str">
            <v>KG</v>
          </cell>
          <cell r="AL2346" t="str">
            <v>20</v>
          </cell>
          <cell r="AM2346" t="str">
            <v>7</v>
          </cell>
          <cell r="AN2346" t="str">
            <v>140</v>
          </cell>
          <cell r="AO2346" t="str">
            <v>1400</v>
          </cell>
        </row>
        <row r="2347">
          <cell r="D2347" t="str">
            <v>94000-00122-00</v>
          </cell>
          <cell r="E2347" t="str">
            <v>NIVEA_BEACHBALL_FOLDED</v>
          </cell>
          <cell r="F2347">
            <v>0</v>
          </cell>
          <cell r="G2347" t="str">
            <v/>
          </cell>
          <cell r="H2347">
            <v>0.38300000000000001</v>
          </cell>
          <cell r="I2347" t="str">
            <v>L</v>
          </cell>
          <cell r="J2347" t="str">
            <v>ST</v>
          </cell>
          <cell r="K2347" t="str">
            <v/>
          </cell>
          <cell r="L2347" t="str">
            <v>0</v>
          </cell>
          <cell r="M2347" t="str">
            <v>200</v>
          </cell>
          <cell r="N2347" t="str">
            <v>4005900493620</v>
          </cell>
          <cell r="O2347" t="str">
            <v>HE</v>
          </cell>
          <cell r="P2347" t="str">
            <v/>
          </cell>
          <cell r="Q2347" t="str">
            <v/>
          </cell>
          <cell r="R2347" t="str">
            <v>4005900493637</v>
          </cell>
          <cell r="S2347" t="str">
            <v>HE</v>
          </cell>
          <cell r="T2347">
            <v>170</v>
          </cell>
          <cell r="U2347">
            <v>150</v>
          </cell>
          <cell r="V2347">
            <v>15</v>
          </cell>
          <cell r="W2347" t="str">
            <v>MM</v>
          </cell>
          <cell r="X2347">
            <v>0</v>
          </cell>
          <cell r="Y2347">
            <v>0</v>
          </cell>
          <cell r="Z2347">
            <v>0</v>
          </cell>
          <cell r="AA2347" t="str">
            <v/>
          </cell>
          <cell r="AB2347">
            <v>600</v>
          </cell>
          <cell r="AC2347">
            <v>400</v>
          </cell>
          <cell r="AD2347">
            <v>200</v>
          </cell>
          <cell r="AE2347" t="str">
            <v>MM</v>
          </cell>
          <cell r="AF2347">
            <v>0.08</v>
          </cell>
          <cell r="AG2347" t="str">
            <v>KG</v>
          </cell>
          <cell r="AH2347">
            <v>0</v>
          </cell>
          <cell r="AI2347" t="str">
            <v/>
          </cell>
          <cell r="AJ2347">
            <v>16.152999999999999</v>
          </cell>
          <cell r="AK2347" t="str">
            <v>KG</v>
          </cell>
          <cell r="AL2347" t="str">
            <v>4</v>
          </cell>
          <cell r="AM2347" t="str">
            <v>5</v>
          </cell>
          <cell r="AN2347" t="str">
            <v>20</v>
          </cell>
          <cell r="AO2347" t="str">
            <v>4000</v>
          </cell>
        </row>
        <row r="2348">
          <cell r="D2348" t="str">
            <v>94136-04500-30</v>
          </cell>
          <cell r="E2348" t="str">
            <v>NF PRF_CLL_LMN ANT_SPT_EYE 15ML</v>
          </cell>
          <cell r="F2348">
            <v>15</v>
          </cell>
          <cell r="G2348" t="str">
            <v>ML</v>
          </cell>
          <cell r="H2348">
            <v>148.05000000000001</v>
          </cell>
          <cell r="I2348" t="str">
            <v>ML</v>
          </cell>
          <cell r="J2348" t="str">
            <v>ST</v>
          </cell>
          <cell r="K2348" t="str">
            <v>Hub ECC</v>
          </cell>
          <cell r="L2348" t="str">
            <v>3</v>
          </cell>
          <cell r="M2348" t="str">
            <v>12</v>
          </cell>
          <cell r="N2348" t="str">
            <v>4005900886644</v>
          </cell>
          <cell r="O2348" t="str">
            <v>HE</v>
          </cell>
          <cell r="P2348" t="str">
            <v>04005805357423</v>
          </cell>
          <cell r="Q2348" t="str">
            <v>IC</v>
          </cell>
          <cell r="R2348" t="str">
            <v>04005805357430</v>
          </cell>
          <cell r="S2348" t="str">
            <v>IC</v>
          </cell>
          <cell r="T2348">
            <v>42</v>
          </cell>
          <cell r="U2348">
            <v>25</v>
          </cell>
          <cell r="V2348">
            <v>141</v>
          </cell>
          <cell r="W2348" t="str">
            <v>MM</v>
          </cell>
          <cell r="X2348">
            <v>129</v>
          </cell>
          <cell r="Y2348">
            <v>26</v>
          </cell>
          <cell r="Z2348">
            <v>139</v>
          </cell>
          <cell r="AA2348" t="str">
            <v>MM</v>
          </cell>
          <cell r="AB2348">
            <v>143</v>
          </cell>
          <cell r="AC2348">
            <v>118</v>
          </cell>
          <cell r="AD2348">
            <v>161</v>
          </cell>
          <cell r="AE2348" t="str">
            <v>MM</v>
          </cell>
          <cell r="AF2348">
            <v>30.54</v>
          </cell>
          <cell r="AG2348" t="str">
            <v>G</v>
          </cell>
          <cell r="AH2348">
            <v>9.1999999999999998E-2</v>
          </cell>
          <cell r="AI2348" t="str">
            <v>KG</v>
          </cell>
          <cell r="AJ2348">
            <v>0.42499999999999999</v>
          </cell>
          <cell r="AK2348" t="str">
            <v>KG</v>
          </cell>
          <cell r="AL2348" t="str">
            <v>54</v>
          </cell>
          <cell r="AM2348" t="str">
            <v>6</v>
          </cell>
          <cell r="AN2348" t="str">
            <v>324</v>
          </cell>
          <cell r="AO2348" t="str">
            <v>3888</v>
          </cell>
        </row>
        <row r="2349">
          <cell r="D2349" t="str">
            <v>94270-07700-11</v>
          </cell>
          <cell r="E2349" t="str">
            <v>NF ANT_ACN FC_WSH 90ML</v>
          </cell>
          <cell r="F2349">
            <v>90</v>
          </cell>
          <cell r="G2349" t="str">
            <v>ML</v>
          </cell>
          <cell r="H2349">
            <v>360.36</v>
          </cell>
          <cell r="I2349" t="str">
            <v>ML</v>
          </cell>
          <cell r="J2349" t="str">
            <v>ST</v>
          </cell>
          <cell r="K2349" t="str">
            <v/>
          </cell>
          <cell r="L2349" t="str">
            <v>3</v>
          </cell>
          <cell r="M2349" t="str">
            <v>24</v>
          </cell>
          <cell r="N2349" t="str">
            <v>8850029036410</v>
          </cell>
          <cell r="O2349" t="str">
            <v>HE</v>
          </cell>
          <cell r="P2349" t="str">
            <v>04005805362274</v>
          </cell>
          <cell r="Q2349" t="str">
            <v>IC</v>
          </cell>
          <cell r="R2349" t="str">
            <v>18850029036417</v>
          </cell>
          <cell r="S2349" t="str">
            <v>IC</v>
          </cell>
          <cell r="T2349">
            <v>63</v>
          </cell>
          <cell r="U2349">
            <v>40</v>
          </cell>
          <cell r="V2349">
            <v>143</v>
          </cell>
          <cell r="W2349" t="str">
            <v>MM</v>
          </cell>
          <cell r="X2349">
            <v>137</v>
          </cell>
          <cell r="Y2349">
            <v>63</v>
          </cell>
          <cell r="Z2349">
            <v>145</v>
          </cell>
          <cell r="AA2349" t="str">
            <v>MM</v>
          </cell>
          <cell r="AB2349">
            <v>288</v>
          </cell>
          <cell r="AC2349">
            <v>226</v>
          </cell>
          <cell r="AD2349">
            <v>169</v>
          </cell>
          <cell r="AE2349" t="str">
            <v>MM</v>
          </cell>
          <cell r="AF2349">
            <v>107.6</v>
          </cell>
          <cell r="AG2349" t="str">
            <v>G</v>
          </cell>
          <cell r="AH2349">
            <v>0.33</v>
          </cell>
          <cell r="AI2349" t="str">
            <v>KG</v>
          </cell>
          <cell r="AJ2349">
            <v>2.798</v>
          </cell>
          <cell r="AK2349" t="str">
            <v>KG</v>
          </cell>
          <cell r="AL2349" t="str">
            <v>0</v>
          </cell>
          <cell r="AM2349" t="str">
            <v>0</v>
          </cell>
          <cell r="AN2349" t="str">
            <v>0</v>
          </cell>
          <cell r="AO2349" t="str">
            <v>0</v>
          </cell>
        </row>
        <row r="2350">
          <cell r="D2350" t="str">
            <v>94275-07700-11</v>
          </cell>
          <cell r="E2350" t="str">
            <v>NF ANT_ACN MCLLR_WTR_MN_PHS 75ML</v>
          </cell>
          <cell r="F2350">
            <v>75</v>
          </cell>
          <cell r="G2350" t="str">
            <v>ML</v>
          </cell>
          <cell r="H2350">
            <v>188.55199999999999</v>
          </cell>
          <cell r="I2350" t="str">
            <v>ML</v>
          </cell>
          <cell r="J2350" t="str">
            <v>ST</v>
          </cell>
          <cell r="K2350" t="str">
            <v/>
          </cell>
          <cell r="L2350" t="str">
            <v>3</v>
          </cell>
          <cell r="M2350" t="str">
            <v>24</v>
          </cell>
          <cell r="N2350" t="str">
            <v>42420132</v>
          </cell>
          <cell r="O2350" t="str">
            <v>HK</v>
          </cell>
          <cell r="P2350" t="str">
            <v>04005805362359</v>
          </cell>
          <cell r="Q2350" t="str">
            <v>IC</v>
          </cell>
          <cell r="R2350" t="str">
            <v>04005805362366</v>
          </cell>
          <cell r="S2350" t="str">
            <v>IC</v>
          </cell>
          <cell r="T2350">
            <v>52</v>
          </cell>
          <cell r="U2350">
            <v>37</v>
          </cell>
          <cell r="V2350">
            <v>98</v>
          </cell>
          <cell r="W2350" t="str">
            <v>MM</v>
          </cell>
          <cell r="X2350">
            <v>113</v>
          </cell>
          <cell r="Y2350">
            <v>53</v>
          </cell>
          <cell r="Z2350">
            <v>98</v>
          </cell>
          <cell r="AA2350" t="str">
            <v>MM</v>
          </cell>
          <cell r="AB2350">
            <v>233</v>
          </cell>
          <cell r="AC2350">
            <v>223</v>
          </cell>
          <cell r="AD2350">
            <v>118</v>
          </cell>
          <cell r="AE2350" t="str">
            <v>MM</v>
          </cell>
          <cell r="AF2350">
            <v>97.03</v>
          </cell>
          <cell r="AG2350" t="str">
            <v>G</v>
          </cell>
          <cell r="AH2350">
            <v>0.29199999999999998</v>
          </cell>
          <cell r="AI2350" t="str">
            <v>KG</v>
          </cell>
          <cell r="AJ2350">
            <v>2.5</v>
          </cell>
          <cell r="AK2350" t="str">
            <v>KG</v>
          </cell>
          <cell r="AL2350" t="str">
            <v>0</v>
          </cell>
          <cell r="AM2350" t="str">
            <v>0</v>
          </cell>
          <cell r="AN2350" t="str">
            <v>0</v>
          </cell>
          <cell r="AO2350" t="str">
            <v>0</v>
          </cell>
        </row>
        <row r="2351">
          <cell r="D2351" t="str">
            <v>94276-08600-11</v>
          </cell>
          <cell r="E2351" t="str">
            <v>NF ANT_ACN FC_SCR 75ML</v>
          </cell>
          <cell r="F2351">
            <v>75</v>
          </cell>
          <cell r="G2351" t="str">
            <v>ML</v>
          </cell>
          <cell r="H2351">
            <v>259.875</v>
          </cell>
          <cell r="I2351" t="str">
            <v>ML</v>
          </cell>
          <cell r="J2351" t="str">
            <v>ST</v>
          </cell>
          <cell r="K2351" t="str">
            <v/>
          </cell>
          <cell r="L2351" t="str">
            <v>6</v>
          </cell>
          <cell r="M2351" t="str">
            <v>12</v>
          </cell>
          <cell r="N2351" t="str">
            <v>4005900925954</v>
          </cell>
          <cell r="O2351" t="str">
            <v>HE</v>
          </cell>
          <cell r="P2351" t="str">
            <v>04005805375373</v>
          </cell>
          <cell r="Q2351" t="str">
            <v>IC</v>
          </cell>
          <cell r="R2351" t="str">
            <v>04005805375380</v>
          </cell>
          <cell r="S2351" t="str">
            <v>IC</v>
          </cell>
          <cell r="T2351">
            <v>55</v>
          </cell>
          <cell r="U2351">
            <v>35</v>
          </cell>
          <cell r="V2351">
            <v>135</v>
          </cell>
          <cell r="W2351" t="str">
            <v>MM</v>
          </cell>
          <cell r="X2351">
            <v>129</v>
          </cell>
          <cell r="Y2351">
            <v>90</v>
          </cell>
          <cell r="Z2351">
            <v>138</v>
          </cell>
          <cell r="AA2351" t="str">
            <v>MM</v>
          </cell>
          <cell r="AB2351">
            <v>198</v>
          </cell>
          <cell r="AC2351">
            <v>142</v>
          </cell>
          <cell r="AD2351">
            <v>162</v>
          </cell>
          <cell r="AE2351" t="str">
            <v>MM</v>
          </cell>
          <cell r="AF2351">
            <v>87.93</v>
          </cell>
          <cell r="AG2351" t="str">
            <v>G</v>
          </cell>
          <cell r="AH2351">
            <v>0.52800000000000002</v>
          </cell>
          <cell r="AI2351" t="str">
            <v>KG</v>
          </cell>
          <cell r="AJ2351">
            <v>1.08</v>
          </cell>
          <cell r="AK2351" t="str">
            <v>KG</v>
          </cell>
          <cell r="AL2351" t="str">
            <v>0</v>
          </cell>
          <cell r="AM2351" t="str">
            <v>0</v>
          </cell>
          <cell r="AN2351" t="str">
            <v>0</v>
          </cell>
          <cell r="AO2351" t="str">
            <v>0</v>
          </cell>
        </row>
        <row r="2352">
          <cell r="D2352" t="str">
            <v>94281-08600-11</v>
          </cell>
          <cell r="E2352" t="str">
            <v>NF ANT_ACN TNR 200ML</v>
          </cell>
          <cell r="F2352">
            <v>200</v>
          </cell>
          <cell r="G2352" t="str">
            <v>ML</v>
          </cell>
          <cell r="H2352">
            <v>388.8</v>
          </cell>
          <cell r="I2352" t="str">
            <v>ML</v>
          </cell>
          <cell r="J2352" t="str">
            <v>ST</v>
          </cell>
          <cell r="K2352" t="str">
            <v/>
          </cell>
          <cell r="L2352" t="str">
            <v>6</v>
          </cell>
          <cell r="M2352" t="str">
            <v>12</v>
          </cell>
          <cell r="N2352" t="str">
            <v>4005800308765</v>
          </cell>
          <cell r="O2352" t="str">
            <v>HE</v>
          </cell>
          <cell r="P2352" t="str">
            <v>4005800308772</v>
          </cell>
          <cell r="Q2352" t="str">
            <v>HE</v>
          </cell>
          <cell r="R2352" t="str">
            <v>4005800308789</v>
          </cell>
          <cell r="S2352" t="str">
            <v>HE</v>
          </cell>
          <cell r="T2352">
            <v>60</v>
          </cell>
          <cell r="U2352">
            <v>36</v>
          </cell>
          <cell r="V2352">
            <v>180</v>
          </cell>
          <cell r="W2352" t="str">
            <v>MM</v>
          </cell>
          <cell r="X2352">
            <v>222</v>
          </cell>
          <cell r="Y2352">
            <v>59</v>
          </cell>
          <cell r="Z2352">
            <v>180</v>
          </cell>
          <cell r="AA2352" t="str">
            <v>MM</v>
          </cell>
          <cell r="AB2352">
            <v>228</v>
          </cell>
          <cell r="AC2352">
            <v>126</v>
          </cell>
          <cell r="AD2352">
            <v>184</v>
          </cell>
          <cell r="AE2352" t="str">
            <v>MM</v>
          </cell>
          <cell r="AF2352">
            <v>230</v>
          </cell>
          <cell r="AG2352" t="str">
            <v>G</v>
          </cell>
          <cell r="AH2352">
            <v>1.38</v>
          </cell>
          <cell r="AI2352" t="str">
            <v>KG</v>
          </cell>
          <cell r="AJ2352">
            <v>2.8420000000000001</v>
          </cell>
          <cell r="AK2352" t="str">
            <v>KG</v>
          </cell>
          <cell r="AL2352" t="str">
            <v>30</v>
          </cell>
          <cell r="AM2352" t="str">
            <v>5</v>
          </cell>
          <cell r="AN2352" t="str">
            <v>150</v>
          </cell>
          <cell r="AO2352" t="str">
            <v>1800</v>
          </cell>
        </row>
        <row r="2353">
          <cell r="D2353" t="str">
            <v>94429-07700-31</v>
          </cell>
          <cell r="E2353" t="str">
            <v>NF PRF CLL_LMN_A_SPT_ADV_TRT_SR 30ML</v>
          </cell>
          <cell r="F2353">
            <v>30</v>
          </cell>
          <cell r="G2353" t="str">
            <v>ML</v>
          </cell>
          <cell r="H2353">
            <v>0</v>
          </cell>
          <cell r="I2353" t="str">
            <v>L</v>
          </cell>
          <cell r="J2353" t="str">
            <v>ST</v>
          </cell>
          <cell r="K2353" t="str">
            <v/>
          </cell>
          <cell r="L2353" t="str">
            <v>3</v>
          </cell>
          <cell r="M2353" t="str">
            <v>12</v>
          </cell>
          <cell r="N2353" t="str">
            <v>8850029039688</v>
          </cell>
          <cell r="O2353" t="str">
            <v>HE</v>
          </cell>
          <cell r="P2353" t="str">
            <v>04005805427706</v>
          </cell>
          <cell r="Q2353" t="str">
            <v>IC</v>
          </cell>
          <cell r="R2353" t="str">
            <v>18850029039685</v>
          </cell>
          <cell r="S2353" t="str">
            <v>IC</v>
          </cell>
          <cell r="T2353">
            <v>0</v>
          </cell>
          <cell r="U2353">
            <v>0</v>
          </cell>
          <cell r="V2353">
            <v>0</v>
          </cell>
          <cell r="W2353" t="str">
            <v>MM</v>
          </cell>
          <cell r="X2353">
            <v>0</v>
          </cell>
          <cell r="Y2353">
            <v>0</v>
          </cell>
          <cell r="Z2353">
            <v>0</v>
          </cell>
          <cell r="AA2353" t="str">
            <v>MM</v>
          </cell>
          <cell r="AB2353">
            <v>0</v>
          </cell>
          <cell r="AC2353">
            <v>0</v>
          </cell>
          <cell r="AD2353">
            <v>0</v>
          </cell>
          <cell r="AE2353" t="str">
            <v>MM</v>
          </cell>
          <cell r="AF2353">
            <v>0</v>
          </cell>
          <cell r="AG2353" t="str">
            <v>G</v>
          </cell>
          <cell r="AH2353">
            <v>0</v>
          </cell>
          <cell r="AI2353" t="str">
            <v>KG</v>
          </cell>
          <cell r="AJ2353">
            <v>0</v>
          </cell>
          <cell r="AK2353" t="str">
            <v>KG</v>
          </cell>
          <cell r="AL2353" t="str">
            <v>0</v>
          </cell>
          <cell r="AM2353" t="str">
            <v>0</v>
          </cell>
          <cell r="AN2353" t="str">
            <v>0</v>
          </cell>
          <cell r="AO2353" t="str">
            <v>0</v>
          </cell>
        </row>
        <row r="2354">
          <cell r="D2354" t="str">
            <v>94483-05400-09</v>
          </cell>
          <cell r="E2354" t="str">
            <v>NF ESLS PMP WSH_OIL_NRML 150ML RPET</v>
          </cell>
          <cell r="F2354">
            <v>150</v>
          </cell>
          <cell r="G2354" t="str">
            <v>ML</v>
          </cell>
          <cell r="H2354">
            <v>366.53800000000001</v>
          </cell>
          <cell r="I2354" t="str">
            <v>ML</v>
          </cell>
          <cell r="J2354" t="str">
            <v>ST</v>
          </cell>
          <cell r="K2354" t="str">
            <v>BDF Surabaya</v>
          </cell>
          <cell r="L2354" t="str">
            <v>6</v>
          </cell>
          <cell r="M2354" t="str">
            <v>12</v>
          </cell>
          <cell r="N2354" t="str">
            <v>4005900717184</v>
          </cell>
          <cell r="O2354" t="str">
            <v>HE</v>
          </cell>
          <cell r="P2354" t="str">
            <v>4005900718877</v>
          </cell>
          <cell r="Q2354" t="str">
            <v>HE</v>
          </cell>
          <cell r="R2354" t="str">
            <v>4005900718884</v>
          </cell>
          <cell r="S2354" t="str">
            <v>HE</v>
          </cell>
          <cell r="T2354">
            <v>59</v>
          </cell>
          <cell r="U2354">
            <v>35</v>
          </cell>
          <cell r="V2354">
            <v>177.5</v>
          </cell>
          <cell r="W2354" t="str">
            <v>MM</v>
          </cell>
          <cell r="X2354">
            <v>210</v>
          </cell>
          <cell r="Y2354">
            <v>59</v>
          </cell>
          <cell r="Z2354">
            <v>178</v>
          </cell>
          <cell r="AA2354" t="str">
            <v>MM</v>
          </cell>
          <cell r="AB2354">
            <v>231</v>
          </cell>
          <cell r="AC2354">
            <v>124</v>
          </cell>
          <cell r="AD2354">
            <v>190</v>
          </cell>
          <cell r="AE2354" t="str">
            <v>MM</v>
          </cell>
          <cell r="AF2354">
            <v>159</v>
          </cell>
          <cell r="AG2354" t="str">
            <v>G</v>
          </cell>
          <cell r="AH2354">
            <v>0.95399999999999996</v>
          </cell>
          <cell r="AI2354" t="str">
            <v>KG</v>
          </cell>
          <cell r="AJ2354">
            <v>2.0139999999999998</v>
          </cell>
          <cell r="AK2354" t="str">
            <v>KG</v>
          </cell>
          <cell r="AL2354" t="str">
            <v>30</v>
          </cell>
          <cell r="AM2354" t="str">
            <v>5</v>
          </cell>
          <cell r="AN2354" t="str">
            <v>150</v>
          </cell>
          <cell r="AO2354" t="str">
            <v>1800</v>
          </cell>
        </row>
        <row r="2355">
          <cell r="D2355" t="str">
            <v>94485-09540-09</v>
          </cell>
          <cell r="E2355" t="str">
            <v>NF ESLS PMP WSH_OIL_SNSTV 150ML RPET</v>
          </cell>
          <cell r="F2355">
            <v>150</v>
          </cell>
          <cell r="G2355" t="str">
            <v>ML</v>
          </cell>
          <cell r="H2355">
            <v>0</v>
          </cell>
          <cell r="I2355" t="str">
            <v/>
          </cell>
          <cell r="J2355" t="str">
            <v>ST</v>
          </cell>
          <cell r="K2355" t="str">
            <v/>
          </cell>
          <cell r="L2355" t="str">
            <v>0</v>
          </cell>
          <cell r="M2355" t="str">
            <v>0</v>
          </cell>
          <cell r="N2355" t="str">
            <v/>
          </cell>
          <cell r="O2355" t="str">
            <v/>
          </cell>
          <cell r="P2355" t="str">
            <v/>
          </cell>
          <cell r="Q2355" t="str">
            <v/>
          </cell>
          <cell r="R2355" t="str">
            <v/>
          </cell>
          <cell r="S2355" t="str">
            <v/>
          </cell>
          <cell r="T2355">
            <v>0</v>
          </cell>
          <cell r="U2355">
            <v>0</v>
          </cell>
          <cell r="V2355">
            <v>0</v>
          </cell>
          <cell r="W2355" t="str">
            <v/>
          </cell>
          <cell r="X2355">
            <v>0</v>
          </cell>
          <cell r="Y2355">
            <v>0</v>
          </cell>
          <cell r="Z2355">
            <v>0</v>
          </cell>
          <cell r="AA2355" t="str">
            <v/>
          </cell>
          <cell r="AB2355">
            <v>0</v>
          </cell>
          <cell r="AC2355">
            <v>0</v>
          </cell>
          <cell r="AD2355">
            <v>0</v>
          </cell>
          <cell r="AE2355" t="str">
            <v/>
          </cell>
          <cell r="AF2355">
            <v>0</v>
          </cell>
          <cell r="AG2355" t="str">
            <v>G</v>
          </cell>
          <cell r="AH2355">
            <v>0</v>
          </cell>
          <cell r="AI2355" t="str">
            <v/>
          </cell>
          <cell r="AJ2355">
            <v>0</v>
          </cell>
          <cell r="AK2355" t="str">
            <v/>
          </cell>
          <cell r="AL2355" t="str">
            <v>0</v>
          </cell>
          <cell r="AM2355" t="str">
            <v>0</v>
          </cell>
          <cell r="AN2355" t="str">
            <v>0</v>
          </cell>
          <cell r="AO2355" t="str">
            <v>0</v>
          </cell>
        </row>
        <row r="2356">
          <cell r="D2356" t="str">
            <v>94485-09570-09</v>
          </cell>
          <cell r="E2356" t="str">
            <v>NF ESLS PMP WSH_OIL_SNSTV 150ML RPET</v>
          </cell>
          <cell r="F2356">
            <v>150</v>
          </cell>
          <cell r="G2356" t="str">
            <v>ML</v>
          </cell>
          <cell r="H2356">
            <v>366.53800000000001</v>
          </cell>
          <cell r="I2356" t="str">
            <v>ML</v>
          </cell>
          <cell r="J2356" t="str">
            <v>ST</v>
          </cell>
          <cell r="K2356" t="str">
            <v>BDF Surabaya</v>
          </cell>
          <cell r="L2356" t="str">
            <v>6</v>
          </cell>
          <cell r="M2356" t="str">
            <v>12</v>
          </cell>
          <cell r="N2356" t="str">
            <v>42389644</v>
          </cell>
          <cell r="O2356" t="str">
            <v>HK</v>
          </cell>
          <cell r="P2356" t="str">
            <v>9005808012034</v>
          </cell>
          <cell r="Q2356" t="str">
            <v>HE</v>
          </cell>
          <cell r="R2356" t="str">
            <v>9005801188521</v>
          </cell>
          <cell r="S2356" t="str">
            <v>HE</v>
          </cell>
          <cell r="T2356">
            <v>59</v>
          </cell>
          <cell r="U2356">
            <v>35</v>
          </cell>
          <cell r="V2356">
            <v>177.5</v>
          </cell>
          <cell r="W2356" t="str">
            <v>MM</v>
          </cell>
          <cell r="X2356">
            <v>210</v>
          </cell>
          <cell r="Y2356">
            <v>59</v>
          </cell>
          <cell r="Z2356">
            <v>178</v>
          </cell>
          <cell r="AA2356" t="str">
            <v>MM</v>
          </cell>
          <cell r="AB2356">
            <v>231</v>
          </cell>
          <cell r="AC2356">
            <v>124</v>
          </cell>
          <cell r="AD2356">
            <v>190</v>
          </cell>
          <cell r="AE2356" t="str">
            <v>MM</v>
          </cell>
          <cell r="AF2356">
            <v>159</v>
          </cell>
          <cell r="AG2356" t="str">
            <v>G</v>
          </cell>
          <cell r="AH2356">
            <v>0.95399999999999996</v>
          </cell>
          <cell r="AI2356" t="str">
            <v>KG</v>
          </cell>
          <cell r="AJ2356">
            <v>2.0139999999999998</v>
          </cell>
          <cell r="AK2356" t="str">
            <v>KG</v>
          </cell>
          <cell r="AL2356" t="str">
            <v>30</v>
          </cell>
          <cell r="AM2356" t="str">
            <v>5</v>
          </cell>
          <cell r="AN2356" t="str">
            <v>150</v>
          </cell>
          <cell r="AO2356" t="str">
            <v>1800</v>
          </cell>
        </row>
        <row r="2357">
          <cell r="D2357" t="str">
            <v>98305-04800-20</v>
          </cell>
          <cell r="E2357" t="str">
            <v>NSUN LTN SPF33 100ML</v>
          </cell>
          <cell r="F2357">
            <v>100</v>
          </cell>
          <cell r="G2357" t="str">
            <v>ML</v>
          </cell>
          <cell r="H2357">
            <v>0</v>
          </cell>
          <cell r="I2357" t="str">
            <v/>
          </cell>
          <cell r="J2357" t="str">
            <v>ST</v>
          </cell>
          <cell r="K2357" t="str">
            <v/>
          </cell>
          <cell r="L2357" t="str">
            <v>0</v>
          </cell>
          <cell r="M2357" t="str">
            <v>0</v>
          </cell>
          <cell r="N2357" t="str">
            <v/>
          </cell>
          <cell r="O2357" t="str">
            <v/>
          </cell>
          <cell r="P2357" t="str">
            <v/>
          </cell>
          <cell r="Q2357" t="str">
            <v/>
          </cell>
          <cell r="R2357" t="str">
            <v/>
          </cell>
          <cell r="S2357" t="str">
            <v/>
          </cell>
          <cell r="T2357">
            <v>0</v>
          </cell>
          <cell r="U2357">
            <v>0</v>
          </cell>
          <cell r="V2357">
            <v>0</v>
          </cell>
          <cell r="W2357" t="str">
            <v/>
          </cell>
          <cell r="X2357">
            <v>0</v>
          </cell>
          <cell r="Y2357">
            <v>0</v>
          </cell>
          <cell r="Z2357">
            <v>0</v>
          </cell>
          <cell r="AA2357" t="str">
            <v/>
          </cell>
          <cell r="AB2357">
            <v>0</v>
          </cell>
          <cell r="AC2357">
            <v>0</v>
          </cell>
          <cell r="AD2357">
            <v>0</v>
          </cell>
          <cell r="AE2357" t="str">
            <v/>
          </cell>
          <cell r="AF2357">
            <v>0</v>
          </cell>
          <cell r="AG2357" t="str">
            <v>G</v>
          </cell>
          <cell r="AH2357">
            <v>0</v>
          </cell>
          <cell r="AI2357" t="str">
            <v/>
          </cell>
          <cell r="AJ2357">
            <v>0</v>
          </cell>
          <cell r="AK2357" t="str">
            <v/>
          </cell>
          <cell r="AL2357" t="str">
            <v>0</v>
          </cell>
          <cell r="AM2357" t="str">
            <v>0</v>
          </cell>
          <cell r="AN2357" t="str">
            <v>0</v>
          </cell>
          <cell r="AO2357" t="str">
            <v>0</v>
          </cell>
        </row>
        <row r="2358">
          <cell r="D2358" t="str">
            <v>98500-04800-31</v>
          </cell>
          <cell r="E2358" t="str">
            <v>NDEO RLL_ON PRL&amp;BTY_PNK_FML 50ML</v>
          </cell>
          <cell r="F2358">
            <v>50</v>
          </cell>
          <cell r="G2358" t="str">
            <v>ML</v>
          </cell>
          <cell r="H2358">
            <v>184.91</v>
          </cell>
          <cell r="I2358" t="str">
            <v>ML</v>
          </cell>
          <cell r="J2358" t="str">
            <v>ST</v>
          </cell>
          <cell r="K2358" t="str">
            <v/>
          </cell>
          <cell r="L2358" t="str">
            <v>3</v>
          </cell>
          <cell r="M2358" t="str">
            <v>24</v>
          </cell>
          <cell r="N2358" t="str">
            <v>8999777017620</v>
          </cell>
          <cell r="O2358" t="str">
            <v>HE</v>
          </cell>
          <cell r="P2358" t="str">
            <v>8999777017712</v>
          </cell>
          <cell r="Q2358" t="str">
            <v>HE</v>
          </cell>
          <cell r="R2358" t="str">
            <v>8999777017729</v>
          </cell>
          <cell r="S2358" t="str">
            <v>HE</v>
          </cell>
          <cell r="T2358">
            <v>41</v>
          </cell>
          <cell r="U2358">
            <v>41</v>
          </cell>
          <cell r="V2358">
            <v>110</v>
          </cell>
          <cell r="W2358" t="str">
            <v>MM</v>
          </cell>
          <cell r="X2358">
            <v>123</v>
          </cell>
          <cell r="Y2358">
            <v>41</v>
          </cell>
          <cell r="Z2358">
            <v>110</v>
          </cell>
          <cell r="AA2358" t="str">
            <v>MM</v>
          </cell>
          <cell r="AB2358">
            <v>256</v>
          </cell>
          <cell r="AC2358">
            <v>177</v>
          </cell>
          <cell r="AD2358">
            <v>131</v>
          </cell>
          <cell r="AE2358" t="str">
            <v>MM</v>
          </cell>
          <cell r="AF2358">
            <v>154</v>
          </cell>
          <cell r="AG2358" t="str">
            <v>G</v>
          </cell>
          <cell r="AH2358">
            <v>0.46200000000000002</v>
          </cell>
          <cell r="AI2358" t="str">
            <v>KG</v>
          </cell>
          <cell r="AJ2358">
            <v>3.7959999999999998</v>
          </cell>
          <cell r="AK2358" t="str">
            <v>KG</v>
          </cell>
          <cell r="AL2358" t="str">
            <v>0</v>
          </cell>
          <cell r="AM2358" t="str">
            <v>0</v>
          </cell>
          <cell r="AN2358" t="str">
            <v>0</v>
          </cell>
          <cell r="AO2358" t="str">
            <v>0</v>
          </cell>
        </row>
        <row r="2359">
          <cell r="D2359" t="str">
            <v>98733-04800-22</v>
          </cell>
          <cell r="E2359" t="str">
            <v>NF EVN_TN_C&amp;HYL MCLLR_WTR_MN_PHS 125ML</v>
          </cell>
          <cell r="F2359">
            <v>125</v>
          </cell>
          <cell r="G2359" t="str">
            <v>ML</v>
          </cell>
          <cell r="H2359">
            <v>273.726</v>
          </cell>
          <cell r="I2359" t="str">
            <v>ML</v>
          </cell>
          <cell r="J2359" t="str">
            <v>ST</v>
          </cell>
          <cell r="K2359" t="str">
            <v/>
          </cell>
          <cell r="L2359" t="str">
            <v>3</v>
          </cell>
          <cell r="M2359" t="str">
            <v>12</v>
          </cell>
          <cell r="N2359" t="str">
            <v>8999777001476</v>
          </cell>
          <cell r="O2359" t="str">
            <v>HE</v>
          </cell>
          <cell r="P2359" t="str">
            <v>8999777001483</v>
          </cell>
          <cell r="Q2359" t="str">
            <v>HE</v>
          </cell>
          <cell r="R2359" t="str">
            <v>8999777001506</v>
          </cell>
          <cell r="S2359" t="str">
            <v>HE</v>
          </cell>
          <cell r="T2359">
            <v>54</v>
          </cell>
          <cell r="U2359">
            <v>37</v>
          </cell>
          <cell r="V2359">
            <v>137</v>
          </cell>
          <cell r="W2359" t="str">
            <v>MM</v>
          </cell>
          <cell r="X2359">
            <v>114</v>
          </cell>
          <cell r="Y2359">
            <v>55</v>
          </cell>
          <cell r="Z2359">
            <v>137</v>
          </cell>
          <cell r="AA2359" t="str">
            <v>MM</v>
          </cell>
          <cell r="AB2359">
            <v>238</v>
          </cell>
          <cell r="AC2359">
            <v>122</v>
          </cell>
          <cell r="AD2359">
            <v>160</v>
          </cell>
          <cell r="AE2359" t="str">
            <v>MM</v>
          </cell>
          <cell r="AF2359">
            <v>150.30000000000001</v>
          </cell>
          <cell r="AG2359" t="str">
            <v>G</v>
          </cell>
          <cell r="AH2359">
            <v>0.46</v>
          </cell>
          <cell r="AI2359" t="str">
            <v>KG</v>
          </cell>
          <cell r="AJ2359">
            <v>1.9450000000000001</v>
          </cell>
          <cell r="AK2359" t="str">
            <v>KG</v>
          </cell>
          <cell r="AL2359" t="str">
            <v>0</v>
          </cell>
          <cell r="AM2359" t="str">
            <v>0</v>
          </cell>
          <cell r="AN2359" t="str">
            <v>0</v>
          </cell>
          <cell r="AO2359" t="str">
            <v>0</v>
          </cell>
        </row>
        <row r="2360">
          <cell r="D2360" t="str">
            <v>98305-04800-20</v>
          </cell>
          <cell r="E2360" t="str">
            <v>NSUN LTN SPF33 100ML</v>
          </cell>
          <cell r="F2360">
            <v>100</v>
          </cell>
          <cell r="G2360" t="str">
            <v>ML</v>
          </cell>
          <cell r="H2360">
            <v>0</v>
          </cell>
          <cell r="I2360" t="str">
            <v/>
          </cell>
          <cell r="J2360" t="str">
            <v>ST</v>
          </cell>
          <cell r="K2360" t="str">
            <v/>
          </cell>
          <cell r="L2360" t="str">
            <v>0</v>
          </cell>
          <cell r="M2360" t="str">
            <v>0</v>
          </cell>
          <cell r="N2360" t="str">
            <v/>
          </cell>
          <cell r="O2360" t="str">
            <v/>
          </cell>
          <cell r="P2360" t="str">
            <v/>
          </cell>
          <cell r="Q2360" t="str">
            <v/>
          </cell>
          <cell r="R2360" t="str">
            <v/>
          </cell>
          <cell r="S2360" t="str">
            <v/>
          </cell>
          <cell r="T2360">
            <v>0</v>
          </cell>
          <cell r="U2360">
            <v>0</v>
          </cell>
          <cell r="V2360">
            <v>0</v>
          </cell>
          <cell r="W2360" t="str">
            <v/>
          </cell>
          <cell r="X2360">
            <v>0</v>
          </cell>
          <cell r="Y2360">
            <v>0</v>
          </cell>
          <cell r="Z2360">
            <v>0</v>
          </cell>
          <cell r="AA2360" t="str">
            <v/>
          </cell>
          <cell r="AB2360">
            <v>0</v>
          </cell>
          <cell r="AC2360">
            <v>0</v>
          </cell>
          <cell r="AD2360">
            <v>0</v>
          </cell>
          <cell r="AE2360" t="str">
            <v/>
          </cell>
          <cell r="AF2360">
            <v>0</v>
          </cell>
          <cell r="AG2360" t="str">
            <v>G</v>
          </cell>
          <cell r="AH2360">
            <v>0</v>
          </cell>
          <cell r="AI2360" t="str">
            <v/>
          </cell>
          <cell r="AJ2360">
            <v>0</v>
          </cell>
          <cell r="AK2360" t="str">
            <v/>
          </cell>
          <cell r="AL2360" t="str">
            <v>0</v>
          </cell>
          <cell r="AM2360" t="str">
            <v>0</v>
          </cell>
          <cell r="AN2360" t="str">
            <v>0</v>
          </cell>
          <cell r="AO2360" t="str">
            <v>0</v>
          </cell>
        </row>
        <row r="2361">
          <cell r="D2361" t="str">
            <v>98500-04800-31</v>
          </cell>
          <cell r="E2361" t="str">
            <v>NDEO RLL_ON PRL&amp;BTY_PNK_FML 50ML</v>
          </cell>
          <cell r="F2361">
            <v>50</v>
          </cell>
          <cell r="G2361" t="str">
            <v>ML</v>
          </cell>
          <cell r="H2361">
            <v>184.91</v>
          </cell>
          <cell r="I2361" t="str">
            <v>ML</v>
          </cell>
          <cell r="J2361" t="str">
            <v>ST</v>
          </cell>
          <cell r="K2361" t="str">
            <v/>
          </cell>
          <cell r="L2361" t="str">
            <v>3</v>
          </cell>
          <cell r="M2361" t="str">
            <v>24</v>
          </cell>
          <cell r="N2361" t="str">
            <v>8999777017620</v>
          </cell>
          <cell r="O2361" t="str">
            <v>HE</v>
          </cell>
          <cell r="P2361" t="str">
            <v>8999777017712</v>
          </cell>
          <cell r="Q2361" t="str">
            <v>HE</v>
          </cell>
          <cell r="R2361" t="str">
            <v>8999777017729</v>
          </cell>
          <cell r="S2361" t="str">
            <v>HE</v>
          </cell>
          <cell r="T2361">
            <v>41</v>
          </cell>
          <cell r="U2361">
            <v>41</v>
          </cell>
          <cell r="V2361">
            <v>110</v>
          </cell>
          <cell r="W2361" t="str">
            <v>MM</v>
          </cell>
          <cell r="X2361">
            <v>123</v>
          </cell>
          <cell r="Y2361">
            <v>41</v>
          </cell>
          <cell r="Z2361">
            <v>110</v>
          </cell>
          <cell r="AA2361" t="str">
            <v>MM</v>
          </cell>
          <cell r="AB2361">
            <v>256</v>
          </cell>
          <cell r="AC2361">
            <v>177</v>
          </cell>
          <cell r="AD2361">
            <v>131</v>
          </cell>
          <cell r="AE2361" t="str">
            <v>MM</v>
          </cell>
          <cell r="AF2361">
            <v>154</v>
          </cell>
          <cell r="AG2361" t="str">
            <v>G</v>
          </cell>
          <cell r="AH2361">
            <v>0.46200000000000002</v>
          </cell>
          <cell r="AI2361" t="str">
            <v>KG</v>
          </cell>
          <cell r="AJ2361">
            <v>3.7959999999999998</v>
          </cell>
          <cell r="AK2361" t="str">
            <v>KG</v>
          </cell>
          <cell r="AL2361" t="str">
            <v>0</v>
          </cell>
          <cell r="AM2361" t="str">
            <v>0</v>
          </cell>
          <cell r="AN2361" t="str">
            <v>0</v>
          </cell>
          <cell r="AO2361" t="str">
            <v>0</v>
          </cell>
        </row>
        <row r="2362">
          <cell r="D2362" t="str">
            <v>98733-04800-22</v>
          </cell>
          <cell r="E2362" t="str">
            <v>NF EVN_TN_C&amp;HYL MCLLR_WTR_MN_PHS 125ML</v>
          </cell>
          <cell r="F2362">
            <v>125</v>
          </cell>
          <cell r="G2362" t="str">
            <v>ML</v>
          </cell>
          <cell r="H2362">
            <v>273.726</v>
          </cell>
          <cell r="I2362" t="str">
            <v>ML</v>
          </cell>
          <cell r="J2362" t="str">
            <v>ST</v>
          </cell>
          <cell r="K2362" t="str">
            <v/>
          </cell>
          <cell r="L2362" t="str">
            <v>3</v>
          </cell>
          <cell r="M2362" t="str">
            <v>12</v>
          </cell>
          <cell r="N2362" t="str">
            <v>8999777001476</v>
          </cell>
          <cell r="O2362" t="str">
            <v>HE</v>
          </cell>
          <cell r="P2362" t="str">
            <v>8999777001483</v>
          </cell>
          <cell r="Q2362" t="str">
            <v>HE</v>
          </cell>
          <cell r="R2362" t="str">
            <v>8999777001506</v>
          </cell>
          <cell r="S2362" t="str">
            <v>HE</v>
          </cell>
          <cell r="T2362">
            <v>54</v>
          </cell>
          <cell r="U2362">
            <v>37</v>
          </cell>
          <cell r="V2362">
            <v>137</v>
          </cell>
          <cell r="W2362" t="str">
            <v>MM</v>
          </cell>
          <cell r="X2362">
            <v>114</v>
          </cell>
          <cell r="Y2362">
            <v>55</v>
          </cell>
          <cell r="Z2362">
            <v>137</v>
          </cell>
          <cell r="AA2362" t="str">
            <v>MM</v>
          </cell>
          <cell r="AB2362">
            <v>238</v>
          </cell>
          <cell r="AC2362">
            <v>122</v>
          </cell>
          <cell r="AD2362">
            <v>160</v>
          </cell>
          <cell r="AE2362" t="str">
            <v>MM</v>
          </cell>
          <cell r="AF2362">
            <v>150.30000000000001</v>
          </cell>
          <cell r="AG2362" t="str">
            <v>G</v>
          </cell>
          <cell r="AH2362">
            <v>0.46</v>
          </cell>
          <cell r="AI2362" t="str">
            <v>KG</v>
          </cell>
          <cell r="AJ2362">
            <v>1.9450000000000001</v>
          </cell>
          <cell r="AK2362" t="str">
            <v>KG</v>
          </cell>
          <cell r="AL2362" t="str">
            <v>0</v>
          </cell>
          <cell r="AM2362" t="str">
            <v>0</v>
          </cell>
          <cell r="AN2362" t="str">
            <v>0</v>
          </cell>
          <cell r="AO2362" t="str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">
          <cell r="A1" t="str">
            <v>Material</v>
          </cell>
          <cell r="B1" t="str">
            <v>Plant</v>
          </cell>
          <cell r="C1" t="str">
            <v>Material Description</v>
          </cell>
          <cell r="D1" t="str">
            <v>Material Type</v>
          </cell>
          <cell r="E1" t="str">
            <v>Material Cluster</v>
          </cell>
          <cell r="F1" t="str">
            <v>Maintenance status</v>
          </cell>
          <cell r="G1" t="str">
            <v>Message text</v>
          </cell>
          <cell r="H1" t="str">
            <v>WF active</v>
          </cell>
          <cell r="I1" t="str">
            <v>Plant status</v>
          </cell>
          <cell r="U1" t="str">
            <v>Material Status</v>
          </cell>
          <cell r="V1" t="str">
            <v>Description</v>
          </cell>
          <cell r="W1" t="str">
            <v>Description</v>
          </cell>
        </row>
        <row r="2">
          <cell r="A2" t="str">
            <v>00116-90000-00</v>
          </cell>
          <cell r="B2" t="str">
            <v>0480</v>
          </cell>
          <cell r="C2" t="str">
            <v>LAURETH-7 CITRATE/116</v>
          </cell>
          <cell r="D2" t="str">
            <v>ROH</v>
          </cell>
          <cell r="E2" t="str">
            <v>08</v>
          </cell>
          <cell r="F2" t="str">
            <v/>
          </cell>
          <cell r="G2" t="str">
            <v/>
          </cell>
          <cell r="H2" t="str">
            <v/>
          </cell>
          <cell r="I2" t="str">
            <v>A</v>
          </cell>
          <cell r="U2" t="str">
            <v>A</v>
          </cell>
          <cell r="V2" t="str">
            <v>Active</v>
          </cell>
          <cell r="W2" t="str">
            <v>Active</v>
          </cell>
        </row>
        <row r="3">
          <cell r="A3" t="str">
            <v>00116-90000-00</v>
          </cell>
          <cell r="B3" t="str">
            <v>0481</v>
          </cell>
          <cell r="C3" t="str">
            <v>LAURETH-7 CITRATE/116</v>
          </cell>
          <cell r="D3" t="str">
            <v>FERT</v>
          </cell>
          <cell r="E3" t="str">
            <v>01</v>
          </cell>
          <cell r="F3" t="str">
            <v/>
          </cell>
          <cell r="G3" t="str">
            <v/>
          </cell>
          <cell r="H3" t="str">
            <v/>
          </cell>
          <cell r="I3" t="str">
            <v>A</v>
          </cell>
          <cell r="U3" t="str">
            <v>R0</v>
          </cell>
          <cell r="V3" t="str">
            <v>Announcement</v>
          </cell>
          <cell r="W3" t="str">
            <v>Inactive</v>
          </cell>
        </row>
        <row r="4">
          <cell r="A4" t="str">
            <v>01226-09000-03</v>
          </cell>
          <cell r="B4" t="str">
            <v>0480</v>
          </cell>
          <cell r="C4" t="str">
            <v>HP ROLL FAB 1,25X 500CM 1226</v>
          </cell>
          <cell r="D4" t="str">
            <v>FERT</v>
          </cell>
          <cell r="E4" t="str">
            <v>01</v>
          </cell>
          <cell r="F4" t="str">
            <v/>
          </cell>
          <cell r="G4" t="str">
            <v/>
          </cell>
          <cell r="H4" t="str">
            <v/>
          </cell>
          <cell r="I4" t="str">
            <v>R2</v>
          </cell>
          <cell r="U4" t="str">
            <v>R1</v>
          </cell>
          <cell r="V4" t="str">
            <v>Setting of final Prod.</v>
          </cell>
          <cell r="W4" t="str">
            <v>Inactive</v>
          </cell>
        </row>
        <row r="5">
          <cell r="A5" t="str">
            <v>01226-09000-03</v>
          </cell>
          <cell r="B5" t="str">
            <v>0481</v>
          </cell>
          <cell r="C5" t="str">
            <v>HP ROLL FAB 1,25X 500CM 1226</v>
          </cell>
          <cell r="D5" t="str">
            <v>FERT</v>
          </cell>
          <cell r="E5" t="str">
            <v>01</v>
          </cell>
          <cell r="F5" t="str">
            <v/>
          </cell>
          <cell r="G5" t="str">
            <v/>
          </cell>
          <cell r="H5" t="str">
            <v/>
          </cell>
          <cell r="I5" t="str">
            <v>R3</v>
          </cell>
          <cell r="U5" t="str">
            <v>R2</v>
          </cell>
          <cell r="V5" t="str">
            <v>Operation Stock cleared</v>
          </cell>
          <cell r="W5" t="str">
            <v>Inactive</v>
          </cell>
        </row>
        <row r="6">
          <cell r="A6" t="str">
            <v>01226-09000-04</v>
          </cell>
          <cell r="B6" t="str">
            <v>0480</v>
          </cell>
          <cell r="C6" t="str">
            <v>HP ROLL FAB 1,25X 500CM 1226</v>
          </cell>
          <cell r="D6" t="str">
            <v>FERT</v>
          </cell>
          <cell r="E6" t="str">
            <v>01</v>
          </cell>
          <cell r="F6" t="str">
            <v/>
          </cell>
          <cell r="G6" t="str">
            <v/>
          </cell>
          <cell r="H6" t="str">
            <v/>
          </cell>
          <cell r="I6" t="str">
            <v>R2</v>
          </cell>
          <cell r="U6" t="str">
            <v>R3</v>
          </cell>
          <cell r="V6" t="str">
            <v>Ready to archive</v>
          </cell>
          <cell r="W6" t="str">
            <v>Inactive</v>
          </cell>
        </row>
        <row r="7">
          <cell r="A7" t="str">
            <v>01226-09000-04</v>
          </cell>
          <cell r="B7" t="str">
            <v>0481</v>
          </cell>
          <cell r="C7" t="str">
            <v>HP ROLL FAB 1,25X 500CM 1226</v>
          </cell>
          <cell r="D7" t="str">
            <v>FERT</v>
          </cell>
          <cell r="E7" t="str">
            <v>01</v>
          </cell>
          <cell r="F7" t="str">
            <v/>
          </cell>
          <cell r="G7" t="str">
            <v/>
          </cell>
          <cell r="H7" t="str">
            <v/>
          </cell>
          <cell r="I7" t="str">
            <v>R2</v>
          </cell>
          <cell r="U7" t="str">
            <v>RX</v>
          </cell>
          <cell r="V7" t="str">
            <v>exclude PD-&gt;Archive error</v>
          </cell>
          <cell r="W7" t="str">
            <v>Inactive</v>
          </cell>
        </row>
        <row r="8">
          <cell r="A8" t="str">
            <v>01226-09000-05</v>
          </cell>
          <cell r="B8" t="str">
            <v>0480</v>
          </cell>
          <cell r="C8" t="str">
            <v>HP ROLL FAB 1,25X 500CM 1226 FWD</v>
          </cell>
          <cell r="D8" t="str">
            <v>FERT</v>
          </cell>
          <cell r="E8" t="str">
            <v>01</v>
          </cell>
          <cell r="F8" t="str">
            <v/>
          </cell>
          <cell r="G8" t="str">
            <v/>
          </cell>
          <cell r="H8" t="str">
            <v/>
          </cell>
          <cell r="I8" t="str">
            <v>R2</v>
          </cell>
          <cell r="U8" t="str">
            <v>S1</v>
          </cell>
          <cell r="V8" t="str">
            <v>Under construction</v>
          </cell>
          <cell r="W8" t="str">
            <v>Inactive</v>
          </cell>
        </row>
        <row r="9">
          <cell r="A9" t="str">
            <v>01226-09000-05</v>
          </cell>
          <cell r="B9" t="str">
            <v>0481</v>
          </cell>
          <cell r="C9" t="str">
            <v>HP ROLL FAB 1,25X 500CM 1226 FWD</v>
          </cell>
          <cell r="D9" t="str">
            <v>FERT</v>
          </cell>
          <cell r="E9" t="str">
            <v>01</v>
          </cell>
          <cell r="F9" t="str">
            <v/>
          </cell>
          <cell r="G9" t="str">
            <v/>
          </cell>
          <cell r="H9" t="str">
            <v/>
          </cell>
          <cell r="I9" t="str">
            <v>R2</v>
          </cell>
          <cell r="U9" t="str">
            <v>S2</v>
          </cell>
          <cell r="V9" t="str">
            <v>Ready for plan./no purch.</v>
          </cell>
          <cell r="W9" t="str">
            <v>Inactive</v>
          </cell>
        </row>
        <row r="10">
          <cell r="A10" t="str">
            <v>01226-09000-06</v>
          </cell>
          <cell r="B10" t="str">
            <v>0480</v>
          </cell>
          <cell r="C10" t="str">
            <v>HP ROLL FAB 1,25X 500CM 1226 FWD OPN150</v>
          </cell>
          <cell r="D10" t="str">
            <v>FERT</v>
          </cell>
          <cell r="E10" t="str">
            <v>01</v>
          </cell>
          <cell r="F10" t="str">
            <v/>
          </cell>
          <cell r="G10" t="str">
            <v/>
          </cell>
          <cell r="H10" t="str">
            <v/>
          </cell>
          <cell r="I10" t="str">
            <v>R1</v>
          </cell>
          <cell r="U10" t="str">
            <v>S3</v>
          </cell>
          <cell r="V10" t="str">
            <v>Ready for prod.</v>
          </cell>
          <cell r="W10" t="str">
            <v>Inactive</v>
          </cell>
        </row>
        <row r="11">
          <cell r="A11" t="str">
            <v>01226-09000-06</v>
          </cell>
          <cell r="B11" t="str">
            <v>0481</v>
          </cell>
          <cell r="C11" t="str">
            <v>HP ROLL FAB 1,25X 500CM 1226 FWD OPN150</v>
          </cell>
          <cell r="D11" t="str">
            <v>FERT</v>
          </cell>
          <cell r="E11" t="str">
            <v>01</v>
          </cell>
          <cell r="F11" t="str">
            <v/>
          </cell>
          <cell r="G11" t="str">
            <v/>
          </cell>
          <cell r="H11" t="str">
            <v>@01@</v>
          </cell>
          <cell r="I11" t="str">
            <v>R1</v>
          </cell>
          <cell r="U11" t="str">
            <v/>
          </cell>
          <cell r="W11" t="str">
            <v>Inactive</v>
          </cell>
        </row>
        <row r="12">
          <cell r="A12" t="str">
            <v>01226-09000-07</v>
          </cell>
          <cell r="B12" t="str">
            <v>0480</v>
          </cell>
          <cell r="C12" t="str">
            <v>HP ROLL FAB 1,25X 500CM 1226 FWD OPN150</v>
          </cell>
          <cell r="D12" t="str">
            <v>FERT</v>
          </cell>
          <cell r="E12" t="str">
            <v>01</v>
          </cell>
          <cell r="F12" t="str">
            <v/>
          </cell>
          <cell r="G12" t="str">
            <v/>
          </cell>
          <cell r="H12" t="str">
            <v/>
          </cell>
          <cell r="I12" t="str">
            <v>A</v>
          </cell>
        </row>
        <row r="13">
          <cell r="A13" t="str">
            <v>01226-09000-07</v>
          </cell>
          <cell r="B13" t="str">
            <v>0481</v>
          </cell>
          <cell r="C13" t="str">
            <v>HP ROLL FAB 1,25X 500CM 1226 FWD OPN150</v>
          </cell>
          <cell r="D13" t="str">
            <v>ROH</v>
          </cell>
          <cell r="E13" t="str">
            <v>08</v>
          </cell>
          <cell r="F13" t="str">
            <v/>
          </cell>
          <cell r="G13" t="str">
            <v/>
          </cell>
          <cell r="H13" t="str">
            <v/>
          </cell>
          <cell r="I13" t="str">
            <v>A</v>
          </cell>
        </row>
        <row r="14">
          <cell r="A14" t="str">
            <v>01381-90000-00</v>
          </cell>
          <cell r="B14" t="str">
            <v>0480</v>
          </cell>
          <cell r="C14" t="str">
            <v>OCTYL STEARATE/1381</v>
          </cell>
          <cell r="D14" t="str">
            <v>FERT</v>
          </cell>
          <cell r="E14" t="str">
            <v>01</v>
          </cell>
          <cell r="F14" t="str">
            <v/>
          </cell>
          <cell r="G14" t="str">
            <v/>
          </cell>
          <cell r="H14" t="str">
            <v/>
          </cell>
          <cell r="I14" t="str">
            <v>A</v>
          </cell>
        </row>
        <row r="15">
          <cell r="A15" t="str">
            <v>01381-90000-00</v>
          </cell>
          <cell r="B15" t="str">
            <v>0481</v>
          </cell>
          <cell r="C15" t="str">
            <v>OCTYL STEARATE/1381</v>
          </cell>
          <cell r="D15" t="str">
            <v>FERT</v>
          </cell>
          <cell r="E15" t="str">
            <v>01</v>
          </cell>
          <cell r="F15" t="str">
            <v/>
          </cell>
          <cell r="G15" t="str">
            <v/>
          </cell>
          <cell r="H15" t="str">
            <v/>
          </cell>
          <cell r="I15" t="str">
            <v>A</v>
          </cell>
        </row>
        <row r="16">
          <cell r="A16" t="str">
            <v>01989-09000-03</v>
          </cell>
          <cell r="B16" t="str">
            <v>0480</v>
          </cell>
          <cell r="C16" t="str">
            <v>HP ROLL FAB 1,25X100CM 1989</v>
          </cell>
          <cell r="D16" t="str">
            <v>FERT</v>
          </cell>
          <cell r="E16" t="str">
            <v>01</v>
          </cell>
          <cell r="F16" t="str">
            <v/>
          </cell>
          <cell r="G16" t="str">
            <v/>
          </cell>
          <cell r="H16" t="str">
            <v/>
          </cell>
          <cell r="I16" t="str">
            <v>R3</v>
          </cell>
        </row>
        <row r="17">
          <cell r="A17" t="str">
            <v>01989-09000-03</v>
          </cell>
          <cell r="B17" t="str">
            <v>0481</v>
          </cell>
          <cell r="C17" t="str">
            <v>HP ROLL FAB 1,25X100CM 1989</v>
          </cell>
          <cell r="D17" t="str">
            <v>FERT</v>
          </cell>
          <cell r="E17" t="str">
            <v>01</v>
          </cell>
          <cell r="F17" t="str">
            <v/>
          </cell>
          <cell r="G17" t="str">
            <v/>
          </cell>
          <cell r="H17" t="str">
            <v/>
          </cell>
          <cell r="I17" t="str">
            <v>R3</v>
          </cell>
        </row>
        <row r="18">
          <cell r="A18" t="str">
            <v>01989-09000-04</v>
          </cell>
          <cell r="B18" t="str">
            <v>0480</v>
          </cell>
          <cell r="C18" t="str">
            <v>HP ROLL FAB 1,25X100CM 1989</v>
          </cell>
          <cell r="D18" t="str">
            <v>FERT</v>
          </cell>
          <cell r="E18" t="str">
            <v>01</v>
          </cell>
          <cell r="F18" t="str">
            <v/>
          </cell>
          <cell r="G18" t="str">
            <v/>
          </cell>
          <cell r="H18" t="str">
            <v/>
          </cell>
          <cell r="I18" t="str">
            <v>R2</v>
          </cell>
        </row>
        <row r="19">
          <cell r="A19" t="str">
            <v>01989-09000-04</v>
          </cell>
          <cell r="B19" t="str">
            <v>0481</v>
          </cell>
          <cell r="C19" t="str">
            <v>HP ROLL FAB 1,25X100CM 1989</v>
          </cell>
          <cell r="D19" t="str">
            <v>FERT</v>
          </cell>
          <cell r="E19" t="str">
            <v>01</v>
          </cell>
          <cell r="F19" t="str">
            <v/>
          </cell>
          <cell r="G19" t="str">
            <v/>
          </cell>
          <cell r="H19" t="str">
            <v/>
          </cell>
          <cell r="I19" t="str">
            <v>R2</v>
          </cell>
        </row>
        <row r="20">
          <cell r="A20" t="str">
            <v>01989-09000-05</v>
          </cell>
          <cell r="B20" t="str">
            <v>0480</v>
          </cell>
          <cell r="C20" t="str">
            <v>HP ROLL FAB 1,25X100CM 1989 FWD</v>
          </cell>
          <cell r="D20" t="str">
            <v>FERT</v>
          </cell>
          <cell r="E20" t="str">
            <v>01</v>
          </cell>
          <cell r="F20" t="str">
            <v/>
          </cell>
          <cell r="G20" t="str">
            <v/>
          </cell>
          <cell r="H20" t="str">
            <v>@01@</v>
          </cell>
          <cell r="I20" t="str">
            <v>R2</v>
          </cell>
        </row>
        <row r="21">
          <cell r="A21" t="str">
            <v>01989-09000-05</v>
          </cell>
          <cell r="B21" t="str">
            <v>0481</v>
          </cell>
          <cell r="C21" t="str">
            <v>HP ROLL FAB 1,25X100CM 1989 FWD</v>
          </cell>
          <cell r="D21" t="str">
            <v>FERT</v>
          </cell>
          <cell r="E21" t="str">
            <v>01</v>
          </cell>
          <cell r="F21" t="str">
            <v/>
          </cell>
          <cell r="G21" t="str">
            <v/>
          </cell>
          <cell r="H21" t="str">
            <v/>
          </cell>
          <cell r="I21" t="str">
            <v>R2</v>
          </cell>
        </row>
        <row r="22">
          <cell r="A22" t="str">
            <v>01989-09000-06</v>
          </cell>
          <cell r="B22" t="str">
            <v>0480</v>
          </cell>
          <cell r="C22" t="str">
            <v>HP ROLL FAB 1,25X100CM 1989 FWD OPN150</v>
          </cell>
          <cell r="D22" t="str">
            <v>FERT</v>
          </cell>
          <cell r="E22" t="str">
            <v>01</v>
          </cell>
          <cell r="F22" t="str">
            <v/>
          </cell>
          <cell r="G22" t="str">
            <v/>
          </cell>
          <cell r="H22" t="str">
            <v>@01@</v>
          </cell>
          <cell r="I22" t="str">
            <v>A</v>
          </cell>
        </row>
        <row r="23">
          <cell r="A23" t="str">
            <v>01989-09000-06</v>
          </cell>
          <cell r="B23" t="str">
            <v>0481</v>
          </cell>
          <cell r="C23" t="str">
            <v>HP ROLL FAB 1,25X100CM 1989 FWD OPN150</v>
          </cell>
          <cell r="D23" t="str">
            <v>FERT</v>
          </cell>
          <cell r="E23" t="str">
            <v>01</v>
          </cell>
          <cell r="F23" t="str">
            <v/>
          </cell>
          <cell r="G23" t="str">
            <v/>
          </cell>
          <cell r="H23" t="str">
            <v/>
          </cell>
          <cell r="I23" t="str">
            <v>A</v>
          </cell>
        </row>
        <row r="24">
          <cell r="A24" t="str">
            <v>01989-09000-07</v>
          </cell>
          <cell r="B24" t="str">
            <v>0480</v>
          </cell>
          <cell r="C24" t="str">
            <v>HP ROLL FAB 1,25X100CM 1989</v>
          </cell>
          <cell r="D24" t="str">
            <v>FERT</v>
          </cell>
          <cell r="E24" t="str">
            <v>01</v>
          </cell>
          <cell r="F24" t="str">
            <v/>
          </cell>
          <cell r="G24" t="str">
            <v/>
          </cell>
          <cell r="H24" t="str">
            <v>@01@</v>
          </cell>
          <cell r="I24" t="str">
            <v>A</v>
          </cell>
        </row>
        <row r="25">
          <cell r="A25" t="str">
            <v>01989-09000-07</v>
          </cell>
          <cell r="B25" t="str">
            <v>0481</v>
          </cell>
          <cell r="C25" t="str">
            <v>HP ROLL FAB 1,25X100CM 1989</v>
          </cell>
          <cell r="D25" t="str">
            <v>FERT</v>
          </cell>
          <cell r="E25" t="str">
            <v>01</v>
          </cell>
          <cell r="F25" t="str">
            <v/>
          </cell>
          <cell r="G25" t="str">
            <v/>
          </cell>
          <cell r="H25" t="str">
            <v/>
          </cell>
          <cell r="I25" t="str">
            <v>A</v>
          </cell>
        </row>
        <row r="26">
          <cell r="A26" t="str">
            <v>01989-09001-00</v>
          </cell>
          <cell r="B26" t="str">
            <v>0481</v>
          </cell>
          <cell r="C26" t="str">
            <v>HP ROLL FAB 1,25X100CM 1989 EXPORT</v>
          </cell>
          <cell r="D26" t="str">
            <v>FERT</v>
          </cell>
          <cell r="E26" t="str">
            <v>01</v>
          </cell>
          <cell r="F26" t="str">
            <v/>
          </cell>
          <cell r="G26" t="str">
            <v/>
          </cell>
          <cell r="H26" t="str">
            <v/>
          </cell>
          <cell r="I26" t="str">
            <v>A</v>
          </cell>
        </row>
        <row r="27">
          <cell r="A27" t="str">
            <v>02637-00001-45</v>
          </cell>
          <cell r="B27" t="str">
            <v>0480</v>
          </cell>
          <cell r="C27" t="str">
            <v>HP EL_FBC_STR 100 PCS ID</v>
          </cell>
          <cell r="D27" t="str">
            <v>FERT</v>
          </cell>
          <cell r="E27" t="str">
            <v>01</v>
          </cell>
          <cell r="F27" t="str">
            <v/>
          </cell>
          <cell r="G27" t="str">
            <v/>
          </cell>
          <cell r="H27" t="str">
            <v/>
          </cell>
          <cell r="I27" t="str">
            <v>S1</v>
          </cell>
        </row>
        <row r="28">
          <cell r="A28" t="str">
            <v>02637-00001-45</v>
          </cell>
          <cell r="B28" t="str">
            <v>0481</v>
          </cell>
          <cell r="C28" t="str">
            <v>HP EL_FBC_STR 100 PCS ID</v>
          </cell>
          <cell r="D28" t="str">
            <v>FERT</v>
          </cell>
          <cell r="E28" t="str">
            <v>01</v>
          </cell>
          <cell r="F28" t="str">
            <v/>
          </cell>
          <cell r="G28" t="str">
            <v/>
          </cell>
          <cell r="H28" t="str">
            <v/>
          </cell>
          <cell r="I28" t="str">
            <v>S1</v>
          </cell>
        </row>
        <row r="29">
          <cell r="A29" t="str">
            <v>02637-00002-45</v>
          </cell>
          <cell r="B29" t="str">
            <v>0480</v>
          </cell>
          <cell r="C29" t="str">
            <v>HP EL_FBC_STR 100 PCS AR</v>
          </cell>
          <cell r="D29" t="str">
            <v>FERT</v>
          </cell>
          <cell r="E29" t="str">
            <v>01</v>
          </cell>
          <cell r="F29" t="str">
            <v/>
          </cell>
          <cell r="G29" t="str">
            <v/>
          </cell>
          <cell r="H29" t="str">
            <v/>
          </cell>
          <cell r="I29" t="str">
            <v>A</v>
          </cell>
        </row>
        <row r="30">
          <cell r="A30" t="str">
            <v>02637-00002-45</v>
          </cell>
          <cell r="B30" t="str">
            <v>0481</v>
          </cell>
          <cell r="C30" t="str">
            <v>HP EL_FBC_STR 100 PCS AR</v>
          </cell>
          <cell r="D30" t="str">
            <v>FERT</v>
          </cell>
          <cell r="E30" t="str">
            <v>01</v>
          </cell>
          <cell r="F30" t="str">
            <v/>
          </cell>
          <cell r="G30" t="str">
            <v/>
          </cell>
          <cell r="H30" t="str">
            <v/>
          </cell>
          <cell r="I30" t="str">
            <v>A</v>
          </cell>
        </row>
        <row r="31">
          <cell r="A31" t="str">
            <v>02637-00003-45</v>
          </cell>
          <cell r="B31" t="str">
            <v>0480</v>
          </cell>
          <cell r="C31" t="str">
            <v>HP EL_FBC_STR 100 PCS MY</v>
          </cell>
          <cell r="D31" t="str">
            <v>FERT</v>
          </cell>
          <cell r="E31" t="str">
            <v>01</v>
          </cell>
          <cell r="F31" t="str">
            <v/>
          </cell>
          <cell r="G31" t="str">
            <v/>
          </cell>
          <cell r="H31" t="str">
            <v/>
          </cell>
          <cell r="I31" t="str">
            <v>S1</v>
          </cell>
        </row>
        <row r="32">
          <cell r="A32" t="str">
            <v>02637-00003-45</v>
          </cell>
          <cell r="B32" t="str">
            <v>0481</v>
          </cell>
          <cell r="C32" t="str">
            <v>HP EL_FBC_STR 100 PCS MY</v>
          </cell>
          <cell r="D32" t="str">
            <v>FERT</v>
          </cell>
          <cell r="E32" t="str">
            <v>01</v>
          </cell>
          <cell r="F32" t="str">
            <v/>
          </cell>
          <cell r="G32" t="str">
            <v/>
          </cell>
          <cell r="H32" t="str">
            <v/>
          </cell>
          <cell r="I32" t="str">
            <v>S1</v>
          </cell>
        </row>
        <row r="33">
          <cell r="A33" t="str">
            <v>02637-09000-04</v>
          </cell>
          <cell r="B33" t="str">
            <v>0480</v>
          </cell>
          <cell r="C33" t="str">
            <v>HP FAB STR HL 65X19 100 ID 2637</v>
          </cell>
          <cell r="D33" t="str">
            <v>FERT</v>
          </cell>
          <cell r="E33" t="str">
            <v>01</v>
          </cell>
          <cell r="F33" t="str">
            <v/>
          </cell>
          <cell r="G33" t="str">
            <v/>
          </cell>
          <cell r="H33" t="str">
            <v/>
          </cell>
          <cell r="I33" t="str">
            <v>R2</v>
          </cell>
        </row>
        <row r="34">
          <cell r="A34" t="str">
            <v>02637-09000-04</v>
          </cell>
          <cell r="B34" t="str">
            <v>0481</v>
          </cell>
          <cell r="C34" t="str">
            <v>HP FAB STR HL 65X19 100 ID 2637</v>
          </cell>
          <cell r="D34" t="str">
            <v>FERT</v>
          </cell>
          <cell r="E34" t="str">
            <v>01</v>
          </cell>
          <cell r="F34" t="str">
            <v/>
          </cell>
          <cell r="G34" t="str">
            <v/>
          </cell>
          <cell r="H34" t="str">
            <v/>
          </cell>
          <cell r="I34" t="str">
            <v>R2</v>
          </cell>
        </row>
        <row r="35">
          <cell r="A35" t="str">
            <v>02637-09000-05</v>
          </cell>
          <cell r="B35" t="str">
            <v>0480</v>
          </cell>
          <cell r="C35" t="str">
            <v>HP FAB STR HL 65X19 100 ID 2637</v>
          </cell>
          <cell r="D35" t="str">
            <v>FERT</v>
          </cell>
          <cell r="E35" t="str">
            <v>01</v>
          </cell>
          <cell r="F35" t="str">
            <v/>
          </cell>
          <cell r="G35" t="str">
            <v/>
          </cell>
          <cell r="H35" t="str">
            <v>@01@</v>
          </cell>
          <cell r="I35" t="str">
            <v>R1</v>
          </cell>
        </row>
        <row r="36">
          <cell r="A36" t="str">
            <v>02637-09000-05</v>
          </cell>
          <cell r="B36" t="str">
            <v>0481</v>
          </cell>
          <cell r="C36" t="str">
            <v>HP FAB STR HL 65X19 100 ID 2637</v>
          </cell>
          <cell r="D36" t="str">
            <v>FERT</v>
          </cell>
          <cell r="E36" t="str">
            <v>01</v>
          </cell>
          <cell r="F36" t="str">
            <v/>
          </cell>
          <cell r="G36" t="str">
            <v/>
          </cell>
          <cell r="H36" t="str">
            <v/>
          </cell>
          <cell r="I36" t="str">
            <v>R1</v>
          </cell>
        </row>
        <row r="37">
          <cell r="A37" t="str">
            <v>02637-09000-06</v>
          </cell>
          <cell r="B37" t="str">
            <v>0480</v>
          </cell>
          <cell r="C37" t="str">
            <v>HP FAB STR HL 65X19 100 ID 2637</v>
          </cell>
          <cell r="D37" t="str">
            <v>FERT</v>
          </cell>
          <cell r="E37" t="str">
            <v>01</v>
          </cell>
          <cell r="F37" t="str">
            <v/>
          </cell>
          <cell r="G37" t="str">
            <v/>
          </cell>
          <cell r="H37" t="str">
            <v/>
          </cell>
          <cell r="I37" t="str">
            <v>A</v>
          </cell>
        </row>
        <row r="38">
          <cell r="A38" t="str">
            <v>02637-09000-06</v>
          </cell>
          <cell r="B38" t="str">
            <v>0481</v>
          </cell>
          <cell r="C38" t="str">
            <v>HP FAB STR HL 65X19 100 ID 2637</v>
          </cell>
          <cell r="D38" t="str">
            <v>FERT</v>
          </cell>
          <cell r="E38" t="str">
            <v>01</v>
          </cell>
          <cell r="F38" t="str">
            <v/>
          </cell>
          <cell r="G38" t="str">
            <v/>
          </cell>
          <cell r="H38" t="str">
            <v/>
          </cell>
          <cell r="I38" t="str">
            <v>A</v>
          </cell>
        </row>
        <row r="39">
          <cell r="A39" t="str">
            <v>02637-09001-05</v>
          </cell>
          <cell r="B39" t="str">
            <v>0480</v>
          </cell>
          <cell r="C39" t="str">
            <v>HP FAB STR HL 65X19 10 ID TOPLES</v>
          </cell>
          <cell r="D39" t="str">
            <v>FERT</v>
          </cell>
          <cell r="E39" t="str">
            <v>01</v>
          </cell>
          <cell r="F39" t="str">
            <v/>
          </cell>
          <cell r="G39" t="str">
            <v/>
          </cell>
          <cell r="H39" t="str">
            <v/>
          </cell>
          <cell r="I39" t="str">
            <v>R1</v>
          </cell>
        </row>
        <row r="40">
          <cell r="A40" t="str">
            <v>02637-09001-05</v>
          </cell>
          <cell r="B40" t="str">
            <v>0481</v>
          </cell>
          <cell r="C40" t="str">
            <v>HP FAB STR HL 65X19 10 ID TOPLES</v>
          </cell>
          <cell r="D40" t="str">
            <v>FERT</v>
          </cell>
          <cell r="E40" t="str">
            <v>01</v>
          </cell>
          <cell r="F40" t="str">
            <v/>
          </cell>
          <cell r="G40" t="str">
            <v/>
          </cell>
          <cell r="H40" t="str">
            <v/>
          </cell>
          <cell r="I40" t="str">
            <v>R1</v>
          </cell>
        </row>
        <row r="41">
          <cell r="A41" t="str">
            <v>02637-09001-06</v>
          </cell>
          <cell r="B41" t="str">
            <v>0480</v>
          </cell>
          <cell r="C41" t="str">
            <v>HP FAB STR HL 65X19 10 ID TOPLES</v>
          </cell>
          <cell r="D41" t="str">
            <v>FERT</v>
          </cell>
          <cell r="E41" t="str">
            <v>01</v>
          </cell>
          <cell r="F41" t="str">
            <v/>
          </cell>
          <cell r="G41" t="str">
            <v/>
          </cell>
          <cell r="H41" t="str">
            <v/>
          </cell>
          <cell r="I41" t="str">
            <v>A</v>
          </cell>
        </row>
        <row r="42">
          <cell r="A42" t="str">
            <v>02637-09001-06</v>
          </cell>
          <cell r="B42" t="str">
            <v>0481</v>
          </cell>
          <cell r="C42" t="str">
            <v>HP FAB STR HL 65X19 10 ID TOPLES</v>
          </cell>
          <cell r="D42" t="str">
            <v>FERT</v>
          </cell>
          <cell r="E42" t="str">
            <v>01</v>
          </cell>
          <cell r="F42" t="str">
            <v/>
          </cell>
          <cell r="G42" t="str">
            <v/>
          </cell>
          <cell r="H42" t="str">
            <v/>
          </cell>
          <cell r="I42" t="str">
            <v>A</v>
          </cell>
        </row>
        <row r="43">
          <cell r="A43" t="str">
            <v>02637-09001-07</v>
          </cell>
          <cell r="B43" t="str">
            <v>0480</v>
          </cell>
          <cell r="C43" t="str">
            <v>HP FAB STR HL 65X19 10 ID TOPLES_24 ENV</v>
          </cell>
          <cell r="D43" t="str">
            <v>FERT</v>
          </cell>
          <cell r="E43" t="str">
            <v>01</v>
          </cell>
          <cell r="F43" t="str">
            <v/>
          </cell>
          <cell r="G43" t="str">
            <v/>
          </cell>
          <cell r="H43" t="str">
            <v/>
          </cell>
          <cell r="I43" t="str">
            <v>A</v>
          </cell>
        </row>
        <row r="44">
          <cell r="A44" t="str">
            <v>02637-09001-07</v>
          </cell>
          <cell r="B44" t="str">
            <v>0481</v>
          </cell>
          <cell r="C44" t="str">
            <v>HP FAB STR HL 65X19 10 ID TOPLES_24 ENV</v>
          </cell>
          <cell r="D44" t="str">
            <v>FERT</v>
          </cell>
          <cell r="E44" t="str">
            <v>01</v>
          </cell>
          <cell r="F44" t="str">
            <v/>
          </cell>
          <cell r="G44" t="str">
            <v/>
          </cell>
          <cell r="H44" t="str">
            <v/>
          </cell>
          <cell r="I44" t="str">
            <v>A</v>
          </cell>
        </row>
        <row r="45">
          <cell r="A45" t="str">
            <v>02638-09000-00</v>
          </cell>
          <cell r="B45" t="str">
            <v>0480</v>
          </cell>
          <cell r="C45" t="str">
            <v>HP FAB 65X32 JUMBO ID 50 PLUS 5</v>
          </cell>
          <cell r="D45" t="str">
            <v>FERT</v>
          </cell>
          <cell r="E45" t="str">
            <v>01</v>
          </cell>
          <cell r="F45" t="str">
            <v/>
          </cell>
          <cell r="G45" t="str">
            <v/>
          </cell>
          <cell r="H45" t="str">
            <v/>
          </cell>
          <cell r="I45" t="str">
            <v>R2</v>
          </cell>
        </row>
        <row r="46">
          <cell r="A46" t="str">
            <v>02638-09000-00</v>
          </cell>
          <cell r="B46" t="str">
            <v>0481</v>
          </cell>
          <cell r="C46" t="str">
            <v>HP FAB 65X32 JUMBO ID 50 PLUS 5</v>
          </cell>
          <cell r="D46" t="str">
            <v>FERT</v>
          </cell>
          <cell r="E46" t="str">
            <v>01</v>
          </cell>
          <cell r="F46" t="str">
            <v/>
          </cell>
          <cell r="G46" t="str">
            <v/>
          </cell>
          <cell r="H46" t="str">
            <v/>
          </cell>
          <cell r="I46" t="str">
            <v>R2</v>
          </cell>
        </row>
        <row r="47">
          <cell r="A47" t="str">
            <v>02638-09000-01</v>
          </cell>
          <cell r="B47" t="str">
            <v>0480</v>
          </cell>
          <cell r="C47" t="str">
            <v>HP FAB 65X30 JUMBO 50 PLUS 5_BMA</v>
          </cell>
          <cell r="D47" t="str">
            <v>FERT</v>
          </cell>
          <cell r="E47" t="str">
            <v>01</v>
          </cell>
          <cell r="F47" t="str">
            <v/>
          </cell>
          <cell r="G47" t="str">
            <v/>
          </cell>
          <cell r="H47" t="str">
            <v/>
          </cell>
          <cell r="I47" t="str">
            <v>R2</v>
          </cell>
        </row>
        <row r="48">
          <cell r="A48" t="str">
            <v>02638-09000-01</v>
          </cell>
          <cell r="B48" t="str">
            <v>0481</v>
          </cell>
          <cell r="C48" t="str">
            <v>HP FAB 65X30 JUMBO 50 PLUS 5_BMA</v>
          </cell>
          <cell r="D48" t="str">
            <v>FERT</v>
          </cell>
          <cell r="E48" t="str">
            <v>01</v>
          </cell>
          <cell r="F48" t="str">
            <v/>
          </cell>
          <cell r="G48" t="str">
            <v/>
          </cell>
          <cell r="H48" t="str">
            <v/>
          </cell>
          <cell r="I48" t="str">
            <v>R2</v>
          </cell>
        </row>
        <row r="49">
          <cell r="A49" t="str">
            <v>02638-09000-02</v>
          </cell>
          <cell r="B49" t="str">
            <v>0480</v>
          </cell>
          <cell r="C49" t="str">
            <v>HP FAB 65X32 JUMBO ID 50 PLUS 1</v>
          </cell>
          <cell r="D49" t="str">
            <v>FERT</v>
          </cell>
          <cell r="E49" t="str">
            <v>01</v>
          </cell>
          <cell r="F49" t="str">
            <v/>
          </cell>
          <cell r="G49" t="str">
            <v/>
          </cell>
          <cell r="H49" t="str">
            <v/>
          </cell>
          <cell r="I49" t="str">
            <v>R2</v>
          </cell>
        </row>
        <row r="50">
          <cell r="A50" t="str">
            <v>02638-09000-02</v>
          </cell>
          <cell r="B50" t="str">
            <v>0481</v>
          </cell>
          <cell r="C50" t="str">
            <v>HP FAB 65X32 JUMBO ID 50 PLUS 1</v>
          </cell>
          <cell r="D50" t="str">
            <v>FERT</v>
          </cell>
          <cell r="E50" t="str">
            <v>01</v>
          </cell>
          <cell r="F50" t="str">
            <v/>
          </cell>
          <cell r="G50" t="str">
            <v/>
          </cell>
          <cell r="H50" t="str">
            <v/>
          </cell>
          <cell r="I50" t="str">
            <v>R2</v>
          </cell>
        </row>
        <row r="51">
          <cell r="A51" t="str">
            <v>02638-09000-03</v>
          </cell>
          <cell r="B51" t="str">
            <v>0480</v>
          </cell>
          <cell r="C51" t="str">
            <v>HP FAB 65X32 JUMBO ID 50 PLUS 1</v>
          </cell>
          <cell r="D51" t="str">
            <v>FERT</v>
          </cell>
          <cell r="E51" t="str">
            <v>01</v>
          </cell>
          <cell r="F51" t="str">
            <v/>
          </cell>
          <cell r="G51" t="str">
            <v/>
          </cell>
          <cell r="H51" t="str">
            <v>@01@</v>
          </cell>
          <cell r="I51" t="str">
            <v>R1</v>
          </cell>
        </row>
        <row r="52">
          <cell r="A52" t="str">
            <v>02638-09000-03</v>
          </cell>
          <cell r="B52" t="str">
            <v>0481</v>
          </cell>
          <cell r="C52" t="str">
            <v>HP FAB 65X32 JUMBO ID 50 PLUS 1</v>
          </cell>
          <cell r="D52" t="str">
            <v>FERT</v>
          </cell>
          <cell r="E52" t="str">
            <v>01</v>
          </cell>
          <cell r="F52" t="str">
            <v/>
          </cell>
          <cell r="G52" t="str">
            <v/>
          </cell>
          <cell r="H52" t="str">
            <v/>
          </cell>
          <cell r="I52" t="str">
            <v>R1</v>
          </cell>
        </row>
        <row r="53">
          <cell r="A53" t="str">
            <v>02638-09000-05</v>
          </cell>
          <cell r="B53" t="str">
            <v>0480</v>
          </cell>
          <cell r="C53" t="str">
            <v>HP FAB 65X32 JUMBO ID 50PLUS1 OPN150</v>
          </cell>
          <cell r="D53" t="str">
            <v>FERT</v>
          </cell>
          <cell r="E53" t="str">
            <v>01</v>
          </cell>
          <cell r="F53" t="str">
            <v/>
          </cell>
          <cell r="G53" t="str">
            <v/>
          </cell>
          <cell r="H53" t="str">
            <v/>
          </cell>
          <cell r="I53" t="str">
            <v>A</v>
          </cell>
        </row>
        <row r="54">
          <cell r="A54" t="str">
            <v>02638-09000-05</v>
          </cell>
          <cell r="B54" t="str">
            <v>0481</v>
          </cell>
          <cell r="C54" t="str">
            <v>HP FAB 65X32 JUMBO ID 50PLUS1 OPN150</v>
          </cell>
          <cell r="D54" t="str">
            <v>FERT</v>
          </cell>
          <cell r="E54" t="str">
            <v>01</v>
          </cell>
          <cell r="F54" t="str">
            <v/>
          </cell>
          <cell r="G54" t="str">
            <v/>
          </cell>
          <cell r="H54" t="str">
            <v/>
          </cell>
          <cell r="I54" t="str">
            <v>A</v>
          </cell>
        </row>
        <row r="55">
          <cell r="A55" t="str">
            <v>02728-00003-45</v>
          </cell>
          <cell r="B55" t="str">
            <v>0480</v>
          </cell>
          <cell r="C55" t="str">
            <v>HP SCPL 21 PCS DE_FR_NL</v>
          </cell>
          <cell r="D55" t="str">
            <v>FERT</v>
          </cell>
          <cell r="E55" t="str">
            <v>01</v>
          </cell>
          <cell r="F55" t="str">
            <v/>
          </cell>
          <cell r="G55" t="str">
            <v/>
          </cell>
          <cell r="H55" t="str">
            <v/>
          </cell>
          <cell r="I55" t="str">
            <v>A</v>
          </cell>
        </row>
        <row r="56">
          <cell r="A56" t="str">
            <v>02728-00003-45</v>
          </cell>
          <cell r="B56" t="str">
            <v>0481</v>
          </cell>
          <cell r="C56" t="str">
            <v>HP SCPL 21 PCS DE_FR_NL</v>
          </cell>
          <cell r="D56" t="str">
            <v>FERT</v>
          </cell>
          <cell r="E56" t="str">
            <v>01</v>
          </cell>
          <cell r="F56" t="str">
            <v/>
          </cell>
          <cell r="G56" t="str">
            <v/>
          </cell>
          <cell r="H56" t="str">
            <v>@01@</v>
          </cell>
          <cell r="I56" t="str">
            <v>A</v>
          </cell>
        </row>
        <row r="57">
          <cell r="A57" t="str">
            <v>02728-00011-47</v>
          </cell>
          <cell r="B57" t="str">
            <v>0480</v>
          </cell>
          <cell r="C57" t="str">
            <v>EPL SCPL 21 PCS EN_FR</v>
          </cell>
          <cell r="D57" t="str">
            <v>FERT</v>
          </cell>
          <cell r="E57" t="str">
            <v>01</v>
          </cell>
          <cell r="F57" t="str">
            <v/>
          </cell>
          <cell r="G57" t="str">
            <v/>
          </cell>
          <cell r="H57" t="str">
            <v/>
          </cell>
          <cell r="I57" t="str">
            <v>S1</v>
          </cell>
        </row>
        <row r="58">
          <cell r="A58" t="str">
            <v>02728-00011-47</v>
          </cell>
          <cell r="B58" t="str">
            <v>0481</v>
          </cell>
          <cell r="C58" t="str">
            <v>EPL SCPL 21 PCS EN_FR</v>
          </cell>
          <cell r="D58" t="str">
            <v>FERT</v>
          </cell>
          <cell r="E58" t="str">
            <v>01</v>
          </cell>
          <cell r="F58" t="str">
            <v/>
          </cell>
          <cell r="G58" t="str">
            <v/>
          </cell>
          <cell r="H58" t="str">
            <v/>
          </cell>
          <cell r="I58" t="str">
            <v>S1</v>
          </cell>
        </row>
        <row r="59">
          <cell r="A59" t="str">
            <v>09057-09001-03</v>
          </cell>
          <cell r="B59" t="str">
            <v>0480</v>
          </cell>
          <cell r="C59" t="str">
            <v>HP KOYO PANAS RI 10S RESEALABLE</v>
          </cell>
          <cell r="D59" t="str">
            <v>FERT</v>
          </cell>
          <cell r="E59" t="str">
            <v>14</v>
          </cell>
          <cell r="F59" t="str">
            <v/>
          </cell>
          <cell r="G59" t="str">
            <v/>
          </cell>
          <cell r="H59" t="str">
            <v>@01@</v>
          </cell>
          <cell r="I59" t="str">
            <v>A</v>
          </cell>
        </row>
        <row r="60">
          <cell r="A60" t="str">
            <v>09057-09001-03</v>
          </cell>
          <cell r="B60" t="str">
            <v>0481</v>
          </cell>
          <cell r="C60" t="str">
            <v>HP KOYO PANAS RI 10S RESEALABLE</v>
          </cell>
          <cell r="D60" t="str">
            <v>FERT</v>
          </cell>
          <cell r="E60" t="str">
            <v>14</v>
          </cell>
          <cell r="F60" t="str">
            <v/>
          </cell>
          <cell r="G60" t="str">
            <v/>
          </cell>
          <cell r="H60" t="str">
            <v>@01@</v>
          </cell>
          <cell r="I60" t="str">
            <v>A</v>
          </cell>
        </row>
        <row r="61">
          <cell r="A61" t="str">
            <v>09057-09001-04</v>
          </cell>
          <cell r="B61" t="str">
            <v>0480</v>
          </cell>
          <cell r="C61" t="str">
            <v>HP KOYO PANAS RI 10S RESEALABLE</v>
          </cell>
          <cell r="D61" t="str">
            <v>ROH</v>
          </cell>
          <cell r="E61" t="str">
            <v>08</v>
          </cell>
          <cell r="F61" t="str">
            <v/>
          </cell>
          <cell r="G61" t="str">
            <v/>
          </cell>
          <cell r="H61" t="str">
            <v/>
          </cell>
          <cell r="I61" t="str">
            <v>A</v>
          </cell>
        </row>
        <row r="62">
          <cell r="A62" t="str">
            <v>09057-09001-04</v>
          </cell>
          <cell r="B62" t="str">
            <v>0481</v>
          </cell>
          <cell r="C62" t="str">
            <v>HP KOYO PANAS RI 10S RESEALABLE</v>
          </cell>
          <cell r="D62" t="str">
            <v>FERT</v>
          </cell>
          <cell r="E62" t="str">
            <v>01</v>
          </cell>
          <cell r="F62" t="str">
            <v/>
          </cell>
          <cell r="G62" t="str">
            <v/>
          </cell>
          <cell r="H62" t="str">
            <v/>
          </cell>
          <cell r="I62" t="str">
            <v>A</v>
          </cell>
        </row>
        <row r="63">
          <cell r="A63" t="str">
            <v>09057-09001-05</v>
          </cell>
          <cell r="B63" t="str">
            <v>0480</v>
          </cell>
          <cell r="C63" t="str">
            <v>HP KOYO PANAS RI 10S RESEALABLE</v>
          </cell>
          <cell r="D63" t="str">
            <v>FERT</v>
          </cell>
          <cell r="E63" t="str">
            <v>01</v>
          </cell>
          <cell r="F63" t="str">
            <v/>
          </cell>
          <cell r="G63" t="str">
            <v/>
          </cell>
          <cell r="H63" t="str">
            <v/>
          </cell>
          <cell r="I63" t="str">
            <v>A</v>
          </cell>
        </row>
        <row r="64">
          <cell r="A64" t="str">
            <v>09057-09001-05</v>
          </cell>
          <cell r="B64" t="str">
            <v>0481</v>
          </cell>
          <cell r="C64" t="str">
            <v>HP KOYO PANAS RI 10S RESEALABLE</v>
          </cell>
          <cell r="D64" t="str">
            <v>FERT</v>
          </cell>
          <cell r="E64" t="str">
            <v>01</v>
          </cell>
          <cell r="F64" t="str">
            <v/>
          </cell>
          <cell r="G64" t="str">
            <v/>
          </cell>
          <cell r="H64" t="str">
            <v/>
          </cell>
          <cell r="I64" t="str">
            <v>A</v>
          </cell>
        </row>
        <row r="65">
          <cell r="A65" t="str">
            <v>09057-09003-00</v>
          </cell>
          <cell r="B65" t="str">
            <v>0480</v>
          </cell>
          <cell r="C65" t="str">
            <v>HP KOYO PANAS RI 2S HANGER</v>
          </cell>
          <cell r="D65" t="str">
            <v>FERT</v>
          </cell>
          <cell r="E65" t="str">
            <v>01</v>
          </cell>
          <cell r="F65" t="str">
            <v/>
          </cell>
          <cell r="G65" t="str">
            <v/>
          </cell>
          <cell r="H65" t="str">
            <v/>
          </cell>
          <cell r="I65" t="str">
            <v>R1</v>
          </cell>
        </row>
        <row r="66">
          <cell r="A66" t="str">
            <v>09057-09003-00</v>
          </cell>
          <cell r="B66" t="str">
            <v>0481</v>
          </cell>
          <cell r="C66" t="str">
            <v>HP KOYO PANAS RI 2S HANGER</v>
          </cell>
          <cell r="D66" t="str">
            <v>FERT</v>
          </cell>
          <cell r="E66" t="str">
            <v>01</v>
          </cell>
          <cell r="F66" t="str">
            <v/>
          </cell>
          <cell r="G66" t="str">
            <v/>
          </cell>
          <cell r="H66" t="str">
            <v/>
          </cell>
          <cell r="I66" t="str">
            <v>R1</v>
          </cell>
        </row>
        <row r="67">
          <cell r="A67" t="str">
            <v>09057-09003-01</v>
          </cell>
          <cell r="B67" t="str">
            <v>0480</v>
          </cell>
          <cell r="C67" t="str">
            <v>HP KOYO PANAS RI 2S HANGER</v>
          </cell>
          <cell r="D67" t="str">
            <v>FERT</v>
          </cell>
          <cell r="E67" t="str">
            <v>01</v>
          </cell>
          <cell r="F67" t="str">
            <v/>
          </cell>
          <cell r="G67" t="str">
            <v/>
          </cell>
          <cell r="H67" t="str">
            <v/>
          </cell>
          <cell r="I67" t="str">
            <v>A</v>
          </cell>
        </row>
        <row r="68">
          <cell r="A68" t="str">
            <v>09057-09003-01</v>
          </cell>
          <cell r="B68" t="str">
            <v>0481</v>
          </cell>
          <cell r="C68" t="str">
            <v>HP KOYO PANAS RI 2S HANGER</v>
          </cell>
          <cell r="D68" t="str">
            <v>FERT</v>
          </cell>
          <cell r="E68" t="str">
            <v>01</v>
          </cell>
          <cell r="F68" t="str">
            <v/>
          </cell>
          <cell r="G68" t="str">
            <v/>
          </cell>
          <cell r="H68" t="str">
            <v/>
          </cell>
          <cell r="I68" t="str">
            <v>A</v>
          </cell>
        </row>
        <row r="69">
          <cell r="A69" t="str">
            <v>09057-09003-02</v>
          </cell>
          <cell r="B69" t="str">
            <v>0480</v>
          </cell>
          <cell r="C69" t="str">
            <v>HP KOYO PANAS RI 2S HANGER</v>
          </cell>
          <cell r="D69" t="str">
            <v>ROH</v>
          </cell>
          <cell r="E69" t="str">
            <v>08</v>
          </cell>
          <cell r="F69" t="str">
            <v/>
          </cell>
          <cell r="G69" t="str">
            <v/>
          </cell>
          <cell r="H69" t="str">
            <v/>
          </cell>
          <cell r="I69" t="str">
            <v>A</v>
          </cell>
        </row>
        <row r="70">
          <cell r="A70" t="str">
            <v>09057-09003-02</v>
          </cell>
          <cell r="B70" t="str">
            <v>0481</v>
          </cell>
          <cell r="C70" t="str">
            <v>HP KOYO PANAS RI 2S HANGER</v>
          </cell>
          <cell r="D70" t="str">
            <v>TEIL</v>
          </cell>
          <cell r="E70" t="str">
            <v>02</v>
          </cell>
          <cell r="F70" t="str">
            <v/>
          </cell>
          <cell r="G70" t="str">
            <v/>
          </cell>
          <cell r="H70" t="str">
            <v/>
          </cell>
          <cell r="I70" t="str">
            <v>A</v>
          </cell>
        </row>
        <row r="71">
          <cell r="A71" t="str">
            <v>09057-09004-00</v>
          </cell>
          <cell r="B71" t="str">
            <v>0480</v>
          </cell>
          <cell r="C71" t="str">
            <v>HP BIG PATCH PANAS 5S</v>
          </cell>
          <cell r="D71" t="str">
            <v>TEIL</v>
          </cell>
          <cell r="E71" t="str">
            <v>02</v>
          </cell>
          <cell r="F71" t="str">
            <v/>
          </cell>
          <cell r="G71" t="str">
            <v/>
          </cell>
          <cell r="H71" t="str">
            <v/>
          </cell>
          <cell r="I71" t="str">
            <v>R2</v>
          </cell>
        </row>
        <row r="72">
          <cell r="A72" t="str">
            <v>09057-09004-00</v>
          </cell>
          <cell r="B72" t="str">
            <v>0481</v>
          </cell>
          <cell r="C72" t="str">
            <v>HP BIG PATCH PANAS 5S</v>
          </cell>
          <cell r="D72" t="str">
            <v>ROH</v>
          </cell>
          <cell r="E72" t="str">
            <v>19</v>
          </cell>
          <cell r="F72" t="str">
            <v/>
          </cell>
          <cell r="G72" t="str">
            <v/>
          </cell>
          <cell r="H72" t="str">
            <v/>
          </cell>
          <cell r="I72" t="str">
            <v>R2</v>
          </cell>
        </row>
        <row r="73">
          <cell r="A73" t="str">
            <v>10595-90000-00</v>
          </cell>
          <cell r="B73" t="str">
            <v>0480</v>
          </cell>
          <cell r="C73" t="str">
            <v>PEG-40 STEARATE/10595</v>
          </cell>
          <cell r="D73" t="str">
            <v>ROH</v>
          </cell>
          <cell r="E73" t="str">
            <v>19</v>
          </cell>
          <cell r="F73" t="str">
            <v/>
          </cell>
          <cell r="G73" t="str">
            <v/>
          </cell>
          <cell r="H73" t="str">
            <v>@01@</v>
          </cell>
          <cell r="I73" t="str">
            <v>A</v>
          </cell>
        </row>
        <row r="74">
          <cell r="A74" t="str">
            <v>10595-90000-00</v>
          </cell>
          <cell r="B74" t="str">
            <v>0481</v>
          </cell>
          <cell r="C74" t="str">
            <v>PEG-40 STEARATE/10595</v>
          </cell>
          <cell r="D74" t="str">
            <v>ROH</v>
          </cell>
          <cell r="E74" t="str">
            <v>19</v>
          </cell>
          <cell r="F74" t="str">
            <v/>
          </cell>
          <cell r="G74" t="str">
            <v/>
          </cell>
          <cell r="H74" t="str">
            <v/>
          </cell>
          <cell r="I74" t="str">
            <v>A</v>
          </cell>
        </row>
        <row r="75">
          <cell r="A75" t="str">
            <v>10928-09000-04</v>
          </cell>
          <cell r="B75" t="str">
            <v>0480</v>
          </cell>
          <cell r="C75" t="str">
            <v>HP FAB STR HL 65X19 10 ID 10928</v>
          </cell>
          <cell r="D75" t="str">
            <v>ROH</v>
          </cell>
          <cell r="E75" t="str">
            <v>06</v>
          </cell>
          <cell r="F75" t="str">
            <v/>
          </cell>
          <cell r="G75" t="str">
            <v/>
          </cell>
          <cell r="H75" t="str">
            <v/>
          </cell>
          <cell r="I75" t="str">
            <v>R3</v>
          </cell>
        </row>
        <row r="76">
          <cell r="A76" t="str">
            <v>10928-09000-04</v>
          </cell>
          <cell r="B76" t="str">
            <v>0481</v>
          </cell>
          <cell r="C76" t="str">
            <v>HP FAB STR HL 65X19 10 ID 10928</v>
          </cell>
          <cell r="D76" t="str">
            <v>ROH</v>
          </cell>
          <cell r="E76" t="str">
            <v>19</v>
          </cell>
          <cell r="F76" t="str">
            <v/>
          </cell>
          <cell r="G76" t="str">
            <v/>
          </cell>
          <cell r="H76" t="str">
            <v>@01@</v>
          </cell>
          <cell r="I76" t="str">
            <v>R3</v>
          </cell>
        </row>
        <row r="77">
          <cell r="A77" t="str">
            <v>12106-90000-00</v>
          </cell>
          <cell r="B77" t="str">
            <v>0480</v>
          </cell>
          <cell r="C77" t="str">
            <v>LAURIC ACID/12106</v>
          </cell>
          <cell r="D77" t="str">
            <v>ROH</v>
          </cell>
          <cell r="E77" t="str">
            <v>19</v>
          </cell>
          <cell r="F77" t="str">
            <v/>
          </cell>
          <cell r="G77" t="str">
            <v/>
          </cell>
          <cell r="H77" t="str">
            <v/>
          </cell>
          <cell r="I77" t="str">
            <v>A</v>
          </cell>
        </row>
        <row r="78">
          <cell r="A78" t="str">
            <v>12106-90000-00</v>
          </cell>
          <cell r="B78" t="str">
            <v>0481</v>
          </cell>
          <cell r="C78" t="str">
            <v>LAURIC ACID/12106</v>
          </cell>
          <cell r="D78" t="str">
            <v>ROH</v>
          </cell>
          <cell r="E78" t="str">
            <v>19</v>
          </cell>
          <cell r="F78" t="str">
            <v/>
          </cell>
          <cell r="G78" t="str">
            <v/>
          </cell>
          <cell r="H78" t="str">
            <v/>
          </cell>
          <cell r="I78" t="str">
            <v>A</v>
          </cell>
        </row>
        <row r="79">
          <cell r="A79" t="str">
            <v>24391-60000-06</v>
          </cell>
          <cell r="B79" t="str">
            <v>0480</v>
          </cell>
          <cell r="C79" t="str">
            <v>LB.STIK,230X105MM,CARTON,UNPRINTED,BDF</v>
          </cell>
          <cell r="D79" t="str">
            <v>ROH</v>
          </cell>
          <cell r="E79" t="str">
            <v>19</v>
          </cell>
          <cell r="F79" t="str">
            <v/>
          </cell>
          <cell r="G79" t="str">
            <v/>
          </cell>
          <cell r="H79" t="str">
            <v/>
          </cell>
          <cell r="I79" t="str">
            <v>A</v>
          </cell>
        </row>
        <row r="80">
          <cell r="A80" t="str">
            <v>24391-60000-06</v>
          </cell>
          <cell r="B80" t="str">
            <v>0481</v>
          </cell>
          <cell r="C80" t="str">
            <v>LB.STIK,230X105MM,CARTON,UNPRINTED,BDF</v>
          </cell>
          <cell r="D80" t="str">
            <v>ROH</v>
          </cell>
          <cell r="E80" t="str">
            <v>06</v>
          </cell>
          <cell r="F80" t="str">
            <v/>
          </cell>
          <cell r="G80" t="str">
            <v/>
          </cell>
          <cell r="H80" t="str">
            <v>@01@</v>
          </cell>
          <cell r="I80" t="str">
            <v>A</v>
          </cell>
        </row>
        <row r="81">
          <cell r="A81" t="str">
            <v>24391-60008-18</v>
          </cell>
          <cell r="B81" t="str">
            <v>0480</v>
          </cell>
          <cell r="C81" t="str">
            <v>LB.SHRI.57X80MM,UNP,BDF</v>
          </cell>
          <cell r="D81" t="str">
            <v>ROH</v>
          </cell>
          <cell r="E81" t="str">
            <v>06</v>
          </cell>
          <cell r="F81" t="str">
            <v/>
          </cell>
          <cell r="G81" t="str">
            <v/>
          </cell>
          <cell r="H81" t="str">
            <v>@01@</v>
          </cell>
          <cell r="I81" t="str">
            <v>A</v>
          </cell>
        </row>
        <row r="82">
          <cell r="A82" t="str">
            <v>24391-60008-18</v>
          </cell>
          <cell r="B82" t="str">
            <v>0481</v>
          </cell>
          <cell r="C82" t="str">
            <v>LB.SHRI.57X80MM,UNP,BDF</v>
          </cell>
          <cell r="D82" t="str">
            <v>ROH</v>
          </cell>
          <cell r="E82" t="str">
            <v>06</v>
          </cell>
          <cell r="F82" t="str">
            <v/>
          </cell>
          <cell r="G82" t="str">
            <v/>
          </cell>
          <cell r="H82" t="str">
            <v>@01@</v>
          </cell>
          <cell r="I82" t="str">
            <v>A</v>
          </cell>
        </row>
        <row r="83">
          <cell r="A83" t="str">
            <v>25365-60000-27</v>
          </cell>
          <cell r="B83" t="str">
            <v>0480</v>
          </cell>
          <cell r="C83" t="str">
            <v>FO.AL.DOMO25&amp;50ML.55MM.R4 4MM.PCS.NEW AW</v>
          </cell>
          <cell r="D83" t="str">
            <v>ROH</v>
          </cell>
          <cell r="E83" t="str">
            <v>19</v>
          </cell>
          <cell r="F83" t="str">
            <v/>
          </cell>
          <cell r="G83" t="str">
            <v/>
          </cell>
          <cell r="H83" t="str">
            <v>@01@</v>
          </cell>
          <cell r="I83" t="str">
            <v>A</v>
          </cell>
        </row>
        <row r="84">
          <cell r="A84" t="str">
            <v>25365-60000-27</v>
          </cell>
          <cell r="B84" t="str">
            <v>0481</v>
          </cell>
          <cell r="C84" t="str">
            <v>FO.AL.DOMO25&amp;50ML.55MM.R4 4MM.PCS.NEW AW</v>
          </cell>
          <cell r="D84" t="str">
            <v>FERT</v>
          </cell>
          <cell r="E84" t="str">
            <v>01</v>
          </cell>
          <cell r="F84" t="str">
            <v/>
          </cell>
          <cell r="G84" t="str">
            <v/>
          </cell>
          <cell r="H84" t="str">
            <v/>
          </cell>
          <cell r="I84" t="str">
            <v>A</v>
          </cell>
        </row>
        <row r="85">
          <cell r="A85" t="str">
            <v>25370-60053-04</v>
          </cell>
          <cell r="B85" t="str">
            <v>0480</v>
          </cell>
          <cell r="C85" t="str">
            <v>SB.UNP.3PLY.NS.DEF15ML.TH_Z</v>
          </cell>
          <cell r="D85" t="str">
            <v>FERT</v>
          </cell>
          <cell r="E85" t="str">
            <v>01</v>
          </cell>
          <cell r="F85" t="str">
            <v/>
          </cell>
          <cell r="G85" t="str">
            <v/>
          </cell>
          <cell r="H85" t="str">
            <v/>
          </cell>
          <cell r="I85" t="str">
            <v>A</v>
          </cell>
        </row>
        <row r="86">
          <cell r="A86" t="str">
            <v>25370-60053-04</v>
          </cell>
          <cell r="B86" t="str">
            <v>0481</v>
          </cell>
          <cell r="C86" t="str">
            <v>SB.UNP.3PLY.NS.DEF15ML.TH_Z</v>
          </cell>
          <cell r="D86" t="str">
            <v>FERT</v>
          </cell>
          <cell r="E86" t="str">
            <v>01</v>
          </cell>
          <cell r="F86" t="str">
            <v/>
          </cell>
          <cell r="G86" t="str">
            <v/>
          </cell>
          <cell r="H86" t="str">
            <v/>
          </cell>
          <cell r="I86" t="str">
            <v>A</v>
          </cell>
        </row>
        <row r="87">
          <cell r="A87" t="str">
            <v>25370-60053-05</v>
          </cell>
          <cell r="B87" t="str">
            <v>0480</v>
          </cell>
          <cell r="C87" t="str">
            <v>SB.UNP.3PLY.NS.DEF40ML.TH_Z</v>
          </cell>
          <cell r="D87" t="str">
            <v>ROH</v>
          </cell>
          <cell r="E87" t="str">
            <v>06</v>
          </cell>
          <cell r="F87" t="str">
            <v/>
          </cell>
          <cell r="G87" t="str">
            <v/>
          </cell>
          <cell r="H87" t="str">
            <v/>
          </cell>
          <cell r="I87" t="str">
            <v>A</v>
          </cell>
        </row>
        <row r="88">
          <cell r="A88" t="str">
            <v>25370-60053-05</v>
          </cell>
          <cell r="B88" t="str">
            <v>0481</v>
          </cell>
          <cell r="C88" t="str">
            <v>SB.UNP.3PLY.NS.DEF40ML.TH_Z</v>
          </cell>
          <cell r="D88" t="str">
            <v>ROH</v>
          </cell>
          <cell r="E88" t="str">
            <v>06</v>
          </cell>
          <cell r="F88" t="str">
            <v/>
          </cell>
          <cell r="G88" t="str">
            <v/>
          </cell>
          <cell r="H88" t="str">
            <v/>
          </cell>
          <cell r="I88" t="str">
            <v>A</v>
          </cell>
        </row>
        <row r="89">
          <cell r="A89" t="str">
            <v>25501-09002-00</v>
          </cell>
          <cell r="B89" t="str">
            <v>0481</v>
          </cell>
          <cell r="C89" t="str">
            <v>HANSAPLAST COOLING FEVER DISNEY 1S</v>
          </cell>
          <cell r="D89" t="str">
            <v>ROH</v>
          </cell>
          <cell r="E89" t="str">
            <v>06</v>
          </cell>
          <cell r="F89" t="str">
            <v/>
          </cell>
          <cell r="G89" t="str">
            <v/>
          </cell>
          <cell r="H89" t="str">
            <v/>
          </cell>
          <cell r="I89" t="str">
            <v>R2</v>
          </cell>
        </row>
        <row r="90">
          <cell r="A90" t="str">
            <v>25501-09002-00</v>
          </cell>
          <cell r="B90" t="str">
            <v>0480</v>
          </cell>
          <cell r="C90" t="str">
            <v>HANSAPLAST COOLING FEVER DISNEY 1S</v>
          </cell>
          <cell r="D90" t="str">
            <v>ROH</v>
          </cell>
          <cell r="E90" t="str">
            <v>06</v>
          </cell>
          <cell r="F90" t="str">
            <v/>
          </cell>
          <cell r="G90" t="str">
            <v/>
          </cell>
          <cell r="H90" t="str">
            <v/>
          </cell>
          <cell r="I90" t="str">
            <v>R2</v>
          </cell>
        </row>
        <row r="91">
          <cell r="A91" t="str">
            <v>26681-27700-20</v>
          </cell>
          <cell r="B91" t="str">
            <v>0480</v>
          </cell>
          <cell r="C91" t="str">
            <v>OPP.85530.PV20.TH</v>
          </cell>
          <cell r="D91" t="str">
            <v>ROH</v>
          </cell>
          <cell r="E91" t="str">
            <v>06</v>
          </cell>
          <cell r="F91" t="str">
            <v/>
          </cell>
          <cell r="G91" t="str">
            <v/>
          </cell>
          <cell r="H91" t="str">
            <v/>
          </cell>
          <cell r="I91" t="str">
            <v>A</v>
          </cell>
        </row>
        <row r="92">
          <cell r="A92" t="str">
            <v>26681-27700-20</v>
          </cell>
          <cell r="B92" t="str">
            <v>0481</v>
          </cell>
          <cell r="C92" t="str">
            <v>OPP.85530.PV20.TH</v>
          </cell>
          <cell r="D92" t="str">
            <v>TEIL</v>
          </cell>
          <cell r="E92" t="str">
            <v>03</v>
          </cell>
          <cell r="F92" t="str">
            <v/>
          </cell>
          <cell r="G92" t="str">
            <v/>
          </cell>
          <cell r="H92" t="str">
            <v/>
          </cell>
          <cell r="I92" t="str">
            <v>A</v>
          </cell>
        </row>
        <row r="93">
          <cell r="A93" t="str">
            <v>26873-27700-20</v>
          </cell>
          <cell r="B93" t="str">
            <v>0480</v>
          </cell>
          <cell r="C93" t="str">
            <v>OPP.85547.PV20.TH</v>
          </cell>
          <cell r="D93" t="str">
            <v>FERT</v>
          </cell>
          <cell r="E93" t="str">
            <v>01</v>
          </cell>
          <cell r="F93" t="str">
            <v/>
          </cell>
          <cell r="G93" t="str">
            <v/>
          </cell>
          <cell r="H93" t="str">
            <v/>
          </cell>
          <cell r="I93" t="str">
            <v>A</v>
          </cell>
        </row>
        <row r="94">
          <cell r="A94" t="str">
            <v>26873-27700-20</v>
          </cell>
          <cell r="B94" t="str">
            <v>0481</v>
          </cell>
          <cell r="C94" t="str">
            <v>OPP.85547.PV20.TH</v>
          </cell>
          <cell r="D94" t="str">
            <v>FERT</v>
          </cell>
          <cell r="E94" t="str">
            <v>01</v>
          </cell>
          <cell r="F94" t="str">
            <v/>
          </cell>
          <cell r="G94" t="str">
            <v/>
          </cell>
          <cell r="H94" t="str">
            <v/>
          </cell>
          <cell r="I94" t="str">
            <v>A</v>
          </cell>
        </row>
        <row r="95">
          <cell r="A95" t="str">
            <v>26878-27700-20</v>
          </cell>
          <cell r="B95" t="str">
            <v>0480</v>
          </cell>
          <cell r="C95" t="str">
            <v>OPP.85536.PV20.TH</v>
          </cell>
          <cell r="D95" t="str">
            <v>FERT</v>
          </cell>
          <cell r="E95" t="str">
            <v>01</v>
          </cell>
          <cell r="F95" t="str">
            <v/>
          </cell>
          <cell r="G95" t="str">
            <v/>
          </cell>
          <cell r="H95" t="str">
            <v/>
          </cell>
          <cell r="I95" t="str">
            <v>A</v>
          </cell>
        </row>
        <row r="96">
          <cell r="A96" t="str">
            <v>26878-27700-20</v>
          </cell>
          <cell r="B96" t="str">
            <v>0481</v>
          </cell>
          <cell r="C96" t="str">
            <v>OPP.85536.PV20.TH</v>
          </cell>
          <cell r="D96" t="str">
            <v>FERT</v>
          </cell>
          <cell r="E96" t="str">
            <v>01</v>
          </cell>
          <cell r="F96" t="str">
            <v/>
          </cell>
          <cell r="G96" t="str">
            <v/>
          </cell>
          <cell r="H96" t="str">
            <v/>
          </cell>
          <cell r="I96" t="str">
            <v>A</v>
          </cell>
        </row>
        <row r="97">
          <cell r="A97" t="str">
            <v>26930-27700-20</v>
          </cell>
          <cell r="B97" t="str">
            <v>0480</v>
          </cell>
          <cell r="C97" t="str">
            <v>OPP.85545.PV20.TH</v>
          </cell>
          <cell r="D97" t="str">
            <v>FERT</v>
          </cell>
          <cell r="E97" t="str">
            <v>01</v>
          </cell>
          <cell r="F97" t="str">
            <v/>
          </cell>
          <cell r="G97" t="str">
            <v/>
          </cell>
          <cell r="H97" t="str">
            <v/>
          </cell>
          <cell r="I97" t="str">
            <v>A</v>
          </cell>
        </row>
        <row r="98">
          <cell r="A98" t="str">
            <v>26930-27700-20</v>
          </cell>
          <cell r="B98" t="str">
            <v>0481</v>
          </cell>
          <cell r="C98" t="str">
            <v>OPP.85545.PV20.TH</v>
          </cell>
          <cell r="D98" t="str">
            <v>FERT</v>
          </cell>
          <cell r="E98" t="str">
            <v>01</v>
          </cell>
          <cell r="F98" t="str">
            <v/>
          </cell>
          <cell r="G98" t="str">
            <v/>
          </cell>
          <cell r="H98" t="str">
            <v>@01@</v>
          </cell>
          <cell r="I98" t="str">
            <v>A</v>
          </cell>
        </row>
        <row r="99">
          <cell r="A99" t="str">
            <v>26995-27700-20</v>
          </cell>
          <cell r="B99" t="str">
            <v>0480</v>
          </cell>
          <cell r="C99" t="str">
            <v>OPP.85546.PV20.TH</v>
          </cell>
          <cell r="D99" t="str">
            <v>FERT</v>
          </cell>
          <cell r="E99" t="str">
            <v>01</v>
          </cell>
          <cell r="F99" t="str">
            <v/>
          </cell>
          <cell r="G99" t="str">
            <v/>
          </cell>
          <cell r="H99" t="str">
            <v/>
          </cell>
          <cell r="I99" t="str">
            <v>A</v>
          </cell>
        </row>
        <row r="100">
          <cell r="A100" t="str">
            <v>26995-27700-20</v>
          </cell>
          <cell r="B100" t="str">
            <v>0481</v>
          </cell>
          <cell r="C100" t="str">
            <v>OPP.85546.PV20.TH</v>
          </cell>
          <cell r="D100" t="str">
            <v>FERT</v>
          </cell>
          <cell r="E100" t="str">
            <v>01</v>
          </cell>
          <cell r="F100" t="str">
            <v/>
          </cell>
          <cell r="G100" t="str">
            <v/>
          </cell>
          <cell r="H100" t="str">
            <v/>
          </cell>
          <cell r="I100" t="str">
            <v>A</v>
          </cell>
        </row>
        <row r="101">
          <cell r="A101" t="str">
            <v>40137-40015-00</v>
          </cell>
          <cell r="B101" t="str">
            <v>0480</v>
          </cell>
          <cell r="C101" t="str">
            <v>NM WHITEN.OIL CONTR.SCRUB</v>
          </cell>
          <cell r="D101" t="str">
            <v>FERT</v>
          </cell>
          <cell r="E101" t="str">
            <v>01</v>
          </cell>
          <cell r="F101" t="str">
            <v/>
          </cell>
          <cell r="G101" t="str">
            <v/>
          </cell>
          <cell r="H101" t="str">
            <v/>
          </cell>
          <cell r="I101" t="str">
            <v>A</v>
          </cell>
        </row>
        <row r="102">
          <cell r="A102" t="str">
            <v>40137-40015-00</v>
          </cell>
          <cell r="B102" t="str">
            <v>0481</v>
          </cell>
          <cell r="C102" t="str">
            <v>NM WHITEN.OIL CONTR.SCRUB</v>
          </cell>
          <cell r="D102" t="str">
            <v>FERT</v>
          </cell>
          <cell r="E102" t="str">
            <v>01</v>
          </cell>
          <cell r="F102" t="str">
            <v/>
          </cell>
          <cell r="G102" t="str">
            <v/>
          </cell>
          <cell r="H102" t="str">
            <v/>
          </cell>
          <cell r="I102" t="str">
            <v>A</v>
          </cell>
        </row>
        <row r="103">
          <cell r="A103" t="str">
            <v>40554-09000-00</v>
          </cell>
          <cell r="B103" t="str">
            <v>0480</v>
          </cell>
          <cell r="C103" t="str">
            <v>HP STARWARS 10S ASSORTED</v>
          </cell>
          <cell r="D103" t="str">
            <v>FERT</v>
          </cell>
          <cell r="E103" t="str">
            <v>01</v>
          </cell>
          <cell r="F103" t="str">
            <v/>
          </cell>
          <cell r="G103" t="str">
            <v/>
          </cell>
          <cell r="H103" t="str">
            <v/>
          </cell>
          <cell r="I103" t="str">
            <v>R2</v>
          </cell>
        </row>
        <row r="104">
          <cell r="A104" t="str">
            <v>40554-09000-00</v>
          </cell>
          <cell r="B104" t="str">
            <v>0481</v>
          </cell>
          <cell r="C104" t="str">
            <v>HP STARWARS 10S ASSORTED</v>
          </cell>
          <cell r="D104" t="str">
            <v>FERT</v>
          </cell>
          <cell r="E104" t="str">
            <v>01</v>
          </cell>
          <cell r="F104" t="str">
            <v/>
          </cell>
          <cell r="G104" t="str">
            <v/>
          </cell>
          <cell r="H104" t="str">
            <v/>
          </cell>
          <cell r="I104" t="str">
            <v>R3</v>
          </cell>
        </row>
        <row r="105">
          <cell r="A105" t="str">
            <v>40556-09000-00</v>
          </cell>
          <cell r="B105" t="str">
            <v>0480</v>
          </cell>
          <cell r="C105" t="str">
            <v>HP DISNEY FROZEN 10S ASSORTED</v>
          </cell>
          <cell r="D105" t="str">
            <v>FERT</v>
          </cell>
          <cell r="E105" t="str">
            <v>01</v>
          </cell>
          <cell r="F105" t="str">
            <v/>
          </cell>
          <cell r="G105" t="str">
            <v/>
          </cell>
          <cell r="H105" t="str">
            <v/>
          </cell>
          <cell r="I105" t="str">
            <v>R3</v>
          </cell>
        </row>
        <row r="106">
          <cell r="A106" t="str">
            <v>40556-09000-00</v>
          </cell>
          <cell r="B106" t="str">
            <v>0481</v>
          </cell>
          <cell r="C106" t="str">
            <v>HP DISNEY FROZEN 10S ASSORTED</v>
          </cell>
          <cell r="D106" t="str">
            <v>FERT</v>
          </cell>
          <cell r="E106" t="str">
            <v>01</v>
          </cell>
          <cell r="F106" t="str">
            <v/>
          </cell>
          <cell r="G106" t="str">
            <v/>
          </cell>
          <cell r="H106" t="str">
            <v/>
          </cell>
          <cell r="I106" t="str">
            <v>R3</v>
          </cell>
        </row>
        <row r="107">
          <cell r="A107" t="str">
            <v>40556-09000-01</v>
          </cell>
          <cell r="B107" t="str">
            <v>0480</v>
          </cell>
          <cell r="C107" t="str">
            <v>HP DISNEY FROZEN 10S ASSORTED</v>
          </cell>
          <cell r="D107" t="str">
            <v>FERT</v>
          </cell>
          <cell r="E107" t="str">
            <v>01</v>
          </cell>
          <cell r="F107" t="str">
            <v/>
          </cell>
          <cell r="G107" t="str">
            <v/>
          </cell>
          <cell r="H107" t="str">
            <v/>
          </cell>
          <cell r="I107" t="str">
            <v>R3</v>
          </cell>
        </row>
        <row r="108">
          <cell r="A108" t="str">
            <v>40556-09000-01</v>
          </cell>
          <cell r="B108" t="str">
            <v>0481</v>
          </cell>
          <cell r="C108" t="str">
            <v>HP DISNEY FROZEN 10S ASSORTED</v>
          </cell>
          <cell r="D108" t="str">
            <v>TEIL</v>
          </cell>
          <cell r="E108" t="str">
            <v>03</v>
          </cell>
          <cell r="F108" t="str">
            <v/>
          </cell>
          <cell r="G108" t="str">
            <v/>
          </cell>
          <cell r="H108" t="str">
            <v/>
          </cell>
          <cell r="I108" t="str">
            <v>R3</v>
          </cell>
        </row>
        <row r="109">
          <cell r="A109" t="str">
            <v>40556-09000-02</v>
          </cell>
          <cell r="B109" t="str">
            <v>0480</v>
          </cell>
          <cell r="C109" t="str">
            <v>HP DISNEY FROZEN 10S ASSORTED</v>
          </cell>
          <cell r="D109" t="str">
            <v>TEIL</v>
          </cell>
          <cell r="E109" t="str">
            <v>03</v>
          </cell>
          <cell r="F109" t="str">
            <v/>
          </cell>
          <cell r="G109" t="str">
            <v/>
          </cell>
          <cell r="H109" t="str">
            <v/>
          </cell>
          <cell r="I109" t="str">
            <v>R2</v>
          </cell>
        </row>
        <row r="110">
          <cell r="A110" t="str">
            <v>40556-09000-02</v>
          </cell>
          <cell r="B110" t="str">
            <v>0481</v>
          </cell>
          <cell r="C110" t="str">
            <v>HP DISNEY FROZEN 10S ASSORTED</v>
          </cell>
          <cell r="D110" t="str">
            <v>TEIL</v>
          </cell>
          <cell r="E110" t="str">
            <v>02</v>
          </cell>
          <cell r="F110" t="str">
            <v/>
          </cell>
          <cell r="G110" t="str">
            <v/>
          </cell>
          <cell r="H110" t="str">
            <v/>
          </cell>
          <cell r="I110" t="str">
            <v>R2</v>
          </cell>
        </row>
        <row r="111">
          <cell r="A111" t="str">
            <v>40556-09000-03</v>
          </cell>
          <cell r="B111" t="str">
            <v>0480</v>
          </cell>
          <cell r="C111" t="str">
            <v>HP DISNEY FROZEN 10S ASSORTED FWD</v>
          </cell>
          <cell r="D111" t="str">
            <v>TEIL</v>
          </cell>
          <cell r="E111" t="str">
            <v>03</v>
          </cell>
          <cell r="F111" t="str">
            <v/>
          </cell>
          <cell r="G111" t="str">
            <v/>
          </cell>
          <cell r="H111" t="str">
            <v/>
          </cell>
          <cell r="I111" t="str">
            <v>A</v>
          </cell>
        </row>
        <row r="112">
          <cell r="A112" t="str">
            <v>40556-09000-03</v>
          </cell>
          <cell r="B112" t="str">
            <v>0481</v>
          </cell>
          <cell r="C112" t="str">
            <v>HP DISNEY FROZEN 10S ASSORTED FWD</v>
          </cell>
          <cell r="D112" t="str">
            <v>TEIL</v>
          </cell>
          <cell r="E112" t="str">
            <v>02</v>
          </cell>
          <cell r="F112" t="str">
            <v/>
          </cell>
          <cell r="G112" t="str">
            <v/>
          </cell>
          <cell r="H112" t="str">
            <v/>
          </cell>
          <cell r="I112" t="str">
            <v>A</v>
          </cell>
        </row>
        <row r="113">
          <cell r="A113" t="str">
            <v>40556-09000-04</v>
          </cell>
          <cell r="B113" t="str">
            <v>0480</v>
          </cell>
          <cell r="C113" t="str">
            <v>HP DISNEY FROZEN 10S ASSORTED FWD</v>
          </cell>
          <cell r="D113" t="str">
            <v>TEIL</v>
          </cell>
          <cell r="E113" t="str">
            <v>02</v>
          </cell>
          <cell r="F113" t="str">
            <v/>
          </cell>
          <cell r="G113" t="str">
            <v/>
          </cell>
          <cell r="H113" t="str">
            <v/>
          </cell>
          <cell r="I113" t="str">
            <v>A</v>
          </cell>
        </row>
        <row r="114">
          <cell r="A114" t="str">
            <v>40556-09000-04</v>
          </cell>
          <cell r="B114" t="str">
            <v>0481</v>
          </cell>
          <cell r="C114" t="str">
            <v>HP DISNEY FROZEN 10S ASSORTED FWD</v>
          </cell>
          <cell r="D114" t="str">
            <v>FERT</v>
          </cell>
          <cell r="E114" t="str">
            <v>01</v>
          </cell>
          <cell r="F114" t="str">
            <v/>
          </cell>
          <cell r="G114" t="str">
            <v/>
          </cell>
          <cell r="H114" t="str">
            <v/>
          </cell>
          <cell r="I114" t="str">
            <v>A</v>
          </cell>
        </row>
        <row r="115">
          <cell r="A115" t="str">
            <v>40556-09001-01</v>
          </cell>
          <cell r="B115" t="str">
            <v>0481</v>
          </cell>
          <cell r="C115" t="str">
            <v>HP DISNEY FROZEN 10S ASS EXPORT VN</v>
          </cell>
          <cell r="D115" t="str">
            <v>FERT</v>
          </cell>
          <cell r="E115" t="str">
            <v>01</v>
          </cell>
          <cell r="F115" t="str">
            <v/>
          </cell>
          <cell r="G115" t="str">
            <v/>
          </cell>
          <cell r="H115" t="str">
            <v/>
          </cell>
          <cell r="I115" t="str">
            <v>A</v>
          </cell>
        </row>
        <row r="116">
          <cell r="A116" t="str">
            <v>40556-09001-02</v>
          </cell>
          <cell r="B116" t="str">
            <v>0480</v>
          </cell>
          <cell r="C116" t="str">
            <v>HP DISNEY FROZEN 10S ASS EXPORT FWD</v>
          </cell>
          <cell r="D116" t="str">
            <v>FERT</v>
          </cell>
          <cell r="E116" t="str">
            <v>01</v>
          </cell>
          <cell r="F116" t="str">
            <v/>
          </cell>
          <cell r="G116" t="str">
            <v/>
          </cell>
          <cell r="H116" t="str">
            <v/>
          </cell>
          <cell r="I116" t="str">
            <v>R2</v>
          </cell>
        </row>
        <row r="117">
          <cell r="A117" t="str">
            <v>40556-09001-02</v>
          </cell>
          <cell r="B117" t="str">
            <v>0481</v>
          </cell>
          <cell r="C117" t="str">
            <v>HP DISNEY FROZEN 10S ASS EXPORT FWD</v>
          </cell>
          <cell r="D117" t="str">
            <v>TEIL</v>
          </cell>
          <cell r="E117" t="str">
            <v>03</v>
          </cell>
          <cell r="F117" t="str">
            <v/>
          </cell>
          <cell r="G117" t="str">
            <v/>
          </cell>
          <cell r="H117" t="str">
            <v/>
          </cell>
          <cell r="I117" t="str">
            <v>R2</v>
          </cell>
        </row>
        <row r="118">
          <cell r="A118" t="str">
            <v>40556-09001-03</v>
          </cell>
          <cell r="B118" t="str">
            <v>0480</v>
          </cell>
          <cell r="C118" t="str">
            <v>HP DISNEY FROZEN 10S ASS EXPORT FWD</v>
          </cell>
          <cell r="D118" t="str">
            <v>FERT</v>
          </cell>
          <cell r="E118" t="str">
            <v>01</v>
          </cell>
          <cell r="F118" t="str">
            <v/>
          </cell>
          <cell r="G118" t="str">
            <v/>
          </cell>
          <cell r="H118" t="str">
            <v/>
          </cell>
          <cell r="I118" t="str">
            <v>A</v>
          </cell>
        </row>
        <row r="119">
          <cell r="A119" t="str">
            <v>40556-09001-03</v>
          </cell>
          <cell r="B119" t="str">
            <v>0481</v>
          </cell>
          <cell r="C119" t="str">
            <v>HP DISNEY FROZEN 10S ASS EXPORT FWD</v>
          </cell>
          <cell r="D119" t="str">
            <v>FERT</v>
          </cell>
          <cell r="E119" t="str">
            <v>01</v>
          </cell>
          <cell r="F119" t="str">
            <v/>
          </cell>
          <cell r="G119" t="str">
            <v/>
          </cell>
          <cell r="H119" t="str">
            <v/>
          </cell>
          <cell r="I119" t="str">
            <v>A</v>
          </cell>
        </row>
        <row r="120">
          <cell r="A120" t="str">
            <v>40570-09000-01</v>
          </cell>
          <cell r="B120" t="str">
            <v>0480</v>
          </cell>
          <cell r="C120" t="str">
            <v>HP FUN JUNIOR HASBRO HANGER</v>
          </cell>
          <cell r="D120" t="str">
            <v>FERT</v>
          </cell>
          <cell r="E120" t="str">
            <v>01</v>
          </cell>
          <cell r="F120" t="str">
            <v/>
          </cell>
          <cell r="G120" t="str">
            <v/>
          </cell>
          <cell r="H120" t="str">
            <v/>
          </cell>
          <cell r="I120" t="str">
            <v>R3</v>
          </cell>
        </row>
        <row r="121">
          <cell r="A121" t="str">
            <v>40570-09000-01</v>
          </cell>
          <cell r="B121" t="str">
            <v>0481</v>
          </cell>
          <cell r="C121" t="str">
            <v>HP FUN JUNIOR HASBRO HANGER</v>
          </cell>
          <cell r="D121" t="str">
            <v>FERT</v>
          </cell>
          <cell r="E121" t="str">
            <v>01</v>
          </cell>
          <cell r="F121" t="str">
            <v/>
          </cell>
          <cell r="G121" t="str">
            <v/>
          </cell>
          <cell r="H121" t="str">
            <v/>
          </cell>
          <cell r="I121" t="str">
            <v>R3</v>
          </cell>
        </row>
        <row r="122">
          <cell r="A122" t="str">
            <v>41453-40002-00</v>
          </cell>
          <cell r="B122" t="str">
            <v>0480</v>
          </cell>
          <cell r="C122" t="str">
            <v>NIVEA DEO INV.B&amp;W POWER CREAM</v>
          </cell>
          <cell r="D122" t="str">
            <v>FERT</v>
          </cell>
          <cell r="E122" t="str">
            <v>01</v>
          </cell>
          <cell r="F122" t="str">
            <v/>
          </cell>
          <cell r="G122" t="str">
            <v/>
          </cell>
          <cell r="H122" t="str">
            <v/>
          </cell>
          <cell r="I122" t="str">
            <v>R3</v>
          </cell>
        </row>
        <row r="123">
          <cell r="A123" t="str">
            <v>41453-40002-00</v>
          </cell>
          <cell r="B123" t="str">
            <v>0481</v>
          </cell>
          <cell r="C123" t="str">
            <v>NIVEA DEO INV.B&amp;W POWER CREAM</v>
          </cell>
          <cell r="D123" t="str">
            <v>FERT</v>
          </cell>
          <cell r="E123" t="str">
            <v>01</v>
          </cell>
          <cell r="F123" t="str">
            <v/>
          </cell>
          <cell r="G123" t="str">
            <v/>
          </cell>
          <cell r="H123" t="str">
            <v/>
          </cell>
          <cell r="I123" t="str">
            <v>R3</v>
          </cell>
        </row>
        <row r="124">
          <cell r="A124" t="str">
            <v>41453-40002-10</v>
          </cell>
          <cell r="B124" t="str">
            <v>0480</v>
          </cell>
          <cell r="C124" t="str">
            <v>NDEO MEN INV BLACK &amp; WHITE PCREAM - BULK</v>
          </cell>
          <cell r="D124" t="str">
            <v>FERT</v>
          </cell>
          <cell r="E124" t="str">
            <v>01</v>
          </cell>
          <cell r="F124" t="str">
            <v/>
          </cell>
          <cell r="G124" t="str">
            <v/>
          </cell>
          <cell r="H124" t="str">
            <v/>
          </cell>
          <cell r="I124" t="str">
            <v>A</v>
          </cell>
        </row>
        <row r="125">
          <cell r="A125" t="str">
            <v>41453-40002-10</v>
          </cell>
          <cell r="B125" t="str">
            <v>0481</v>
          </cell>
          <cell r="C125" t="str">
            <v>NDEO MEN INV BLACK &amp; WHITE PCREAM - BULK</v>
          </cell>
          <cell r="D125" t="str">
            <v>FERT</v>
          </cell>
          <cell r="E125" t="str">
            <v>01</v>
          </cell>
          <cell r="F125" t="str">
            <v/>
          </cell>
          <cell r="G125" t="str">
            <v/>
          </cell>
          <cell r="H125" t="str">
            <v/>
          </cell>
          <cell r="I125" t="str">
            <v>A</v>
          </cell>
        </row>
        <row r="126">
          <cell r="A126" t="str">
            <v>41502-40002-00</v>
          </cell>
          <cell r="B126" t="str">
            <v>0480</v>
          </cell>
          <cell r="C126" t="str">
            <v>NIVEA DEO INV.B&amp;W CLEAR CREAM</v>
          </cell>
          <cell r="D126" t="str">
            <v>FERT</v>
          </cell>
          <cell r="E126" t="str">
            <v>01</v>
          </cell>
          <cell r="F126" t="str">
            <v/>
          </cell>
          <cell r="G126" t="str">
            <v/>
          </cell>
          <cell r="H126" t="str">
            <v/>
          </cell>
          <cell r="I126" t="str">
            <v>R3</v>
          </cell>
        </row>
        <row r="127">
          <cell r="A127" t="str">
            <v>41502-40002-00</v>
          </cell>
          <cell r="B127" t="str">
            <v>0481</v>
          </cell>
          <cell r="C127" t="str">
            <v>NIVEA DEO INV.B&amp;W CLEAR CREAM</v>
          </cell>
          <cell r="D127" t="str">
            <v>FERT</v>
          </cell>
          <cell r="E127" t="str">
            <v>01</v>
          </cell>
          <cell r="F127" t="str">
            <v/>
          </cell>
          <cell r="G127" t="str">
            <v/>
          </cell>
          <cell r="H127" t="str">
            <v/>
          </cell>
          <cell r="I127" t="str">
            <v>R3</v>
          </cell>
        </row>
        <row r="128">
          <cell r="A128" t="str">
            <v>41502-40002-10</v>
          </cell>
          <cell r="B128" t="str">
            <v>0480</v>
          </cell>
          <cell r="C128" t="str">
            <v>NDEO INVI BLACK &amp; WHITE CLEAR - BULK</v>
          </cell>
          <cell r="D128" t="str">
            <v>FERT</v>
          </cell>
          <cell r="E128" t="str">
            <v>01</v>
          </cell>
          <cell r="F128" t="str">
            <v/>
          </cell>
          <cell r="G128" t="str">
            <v/>
          </cell>
          <cell r="H128" t="str">
            <v/>
          </cell>
          <cell r="I128" t="str">
            <v>A</v>
          </cell>
        </row>
        <row r="129">
          <cell r="A129" t="str">
            <v>41502-40002-10</v>
          </cell>
          <cell r="B129" t="str">
            <v>0481</v>
          </cell>
          <cell r="C129" t="str">
            <v>NDEO INVI BLACK &amp; WHITE CLEAR - BULK</v>
          </cell>
          <cell r="D129" t="str">
            <v>FERT</v>
          </cell>
          <cell r="E129" t="str">
            <v>01</v>
          </cell>
          <cell r="F129" t="str">
            <v/>
          </cell>
          <cell r="G129" t="str">
            <v/>
          </cell>
          <cell r="H129" t="str">
            <v/>
          </cell>
          <cell r="I129" t="str">
            <v>A</v>
          </cell>
        </row>
        <row r="130">
          <cell r="A130" t="str">
            <v>43000-02501-00</v>
          </cell>
          <cell r="B130" t="str">
            <v>0480</v>
          </cell>
          <cell r="C130" t="str">
            <v>INTERCOMPANY SERVICES - NO TAX</v>
          </cell>
          <cell r="D130" t="str">
            <v>FERT</v>
          </cell>
          <cell r="E130" t="str">
            <v>01</v>
          </cell>
          <cell r="F130" t="str">
            <v/>
          </cell>
          <cell r="G130" t="str">
            <v/>
          </cell>
          <cell r="H130" t="str">
            <v/>
          </cell>
          <cell r="I130" t="str">
            <v>A</v>
          </cell>
        </row>
        <row r="131">
          <cell r="A131" t="str">
            <v>43000-04196-00</v>
          </cell>
          <cell r="B131" t="str">
            <v>0480</v>
          </cell>
          <cell r="C131" t="str">
            <v>REBATE NO TAX - CURRENT YEAR</v>
          </cell>
          <cell r="D131" t="str">
            <v>FERT</v>
          </cell>
          <cell r="E131" t="str">
            <v>01</v>
          </cell>
          <cell r="F131" t="str">
            <v/>
          </cell>
          <cell r="G131" t="str">
            <v/>
          </cell>
          <cell r="H131" t="str">
            <v/>
          </cell>
          <cell r="I131" t="str">
            <v>A</v>
          </cell>
        </row>
        <row r="132">
          <cell r="A132" t="str">
            <v>43000-04196-00</v>
          </cell>
          <cell r="B132" t="str">
            <v>0481</v>
          </cell>
          <cell r="C132" t="str">
            <v>REBATE NO TAX - CURRENT YEAR</v>
          </cell>
          <cell r="D132" t="str">
            <v>FERT</v>
          </cell>
          <cell r="E132" t="str">
            <v>01</v>
          </cell>
          <cell r="F132" t="str">
            <v/>
          </cell>
          <cell r="G132" t="str">
            <v/>
          </cell>
          <cell r="H132" t="str">
            <v/>
          </cell>
          <cell r="I132" t="str">
            <v>A</v>
          </cell>
        </row>
        <row r="133">
          <cell r="A133" t="str">
            <v>43000-04196-01</v>
          </cell>
          <cell r="B133" t="str">
            <v>0480</v>
          </cell>
          <cell r="C133" t="str">
            <v>REBATE NO TAX - PREVIOUS YEAR</v>
          </cell>
          <cell r="D133" t="str">
            <v>FERT</v>
          </cell>
          <cell r="E133" t="str">
            <v>01</v>
          </cell>
          <cell r="F133" t="str">
            <v/>
          </cell>
          <cell r="G133" t="str">
            <v/>
          </cell>
          <cell r="H133" t="str">
            <v/>
          </cell>
          <cell r="I133" t="str">
            <v>A</v>
          </cell>
        </row>
        <row r="134">
          <cell r="A134" t="str">
            <v>43000-04196-01</v>
          </cell>
          <cell r="B134" t="str">
            <v>0481</v>
          </cell>
          <cell r="C134" t="str">
            <v>REBATE NO TAX - PREVIOUS YEAR</v>
          </cell>
          <cell r="D134" t="str">
            <v>FERT</v>
          </cell>
          <cell r="E134" t="str">
            <v>01</v>
          </cell>
          <cell r="F134" t="str">
            <v/>
          </cell>
          <cell r="G134" t="str">
            <v/>
          </cell>
          <cell r="H134" t="str">
            <v/>
          </cell>
          <cell r="I134" t="str">
            <v>A</v>
          </cell>
        </row>
        <row r="135">
          <cell r="A135" t="str">
            <v>43003-00000-00</v>
          </cell>
          <cell r="B135" t="str">
            <v>0480</v>
          </cell>
          <cell r="C135" t="str">
            <v>DUMMY - NART EDI</v>
          </cell>
          <cell r="D135" t="str">
            <v>FERT</v>
          </cell>
          <cell r="E135" t="str">
            <v>01</v>
          </cell>
          <cell r="F135" t="str">
            <v/>
          </cell>
          <cell r="G135" t="str">
            <v/>
          </cell>
          <cell r="H135" t="str">
            <v/>
          </cell>
          <cell r="I135" t="str">
            <v>A</v>
          </cell>
        </row>
        <row r="136">
          <cell r="A136" t="str">
            <v>43003-00000-00</v>
          </cell>
          <cell r="B136" t="str">
            <v>0481</v>
          </cell>
          <cell r="C136" t="str">
            <v>DUMMY - NART EDI</v>
          </cell>
          <cell r="D136" t="str">
            <v>FERT</v>
          </cell>
          <cell r="E136" t="str">
            <v>01</v>
          </cell>
          <cell r="F136" t="str">
            <v/>
          </cell>
          <cell r="G136" t="str">
            <v/>
          </cell>
          <cell r="H136" t="str">
            <v/>
          </cell>
          <cell r="I136" t="str">
            <v>A</v>
          </cell>
        </row>
        <row r="137">
          <cell r="A137" t="str">
            <v>45676-09001-04</v>
          </cell>
          <cell r="B137" t="str">
            <v>0480</v>
          </cell>
          <cell r="C137" t="str">
            <v>HP UN STR 72X19 TA 100</v>
          </cell>
          <cell r="D137" t="str">
            <v>FERT</v>
          </cell>
          <cell r="E137" t="str">
            <v>01</v>
          </cell>
          <cell r="F137" t="str">
            <v/>
          </cell>
          <cell r="G137" t="str">
            <v/>
          </cell>
          <cell r="H137" t="str">
            <v/>
          </cell>
          <cell r="I137" t="str">
            <v>R2</v>
          </cell>
        </row>
        <row r="138">
          <cell r="A138" t="str">
            <v>45676-09001-04</v>
          </cell>
          <cell r="B138" t="str">
            <v>0481</v>
          </cell>
          <cell r="C138" t="str">
            <v>HP UN STR 72X19 TA 100</v>
          </cell>
          <cell r="D138" t="str">
            <v>FERT</v>
          </cell>
          <cell r="E138" t="str">
            <v>01</v>
          </cell>
          <cell r="F138" t="str">
            <v/>
          </cell>
          <cell r="G138" t="str">
            <v/>
          </cell>
          <cell r="H138" t="str">
            <v/>
          </cell>
          <cell r="I138" t="str">
            <v>A</v>
          </cell>
        </row>
        <row r="139">
          <cell r="A139" t="str">
            <v>45676-09001-05</v>
          </cell>
          <cell r="B139" t="str">
            <v>0480</v>
          </cell>
          <cell r="C139" t="str">
            <v>HP UN STR 72X19 TA 100</v>
          </cell>
          <cell r="D139" t="str">
            <v>FERT</v>
          </cell>
          <cell r="E139" t="str">
            <v>01</v>
          </cell>
          <cell r="F139" t="str">
            <v/>
          </cell>
          <cell r="G139" t="str">
            <v/>
          </cell>
          <cell r="H139" t="str">
            <v/>
          </cell>
          <cell r="I139" t="str">
            <v>R2</v>
          </cell>
        </row>
        <row r="140">
          <cell r="A140" t="str">
            <v>45676-09001-05</v>
          </cell>
          <cell r="B140" t="str">
            <v>0481</v>
          </cell>
          <cell r="C140" t="str">
            <v>HP UN STR 72X19 TA 100</v>
          </cell>
          <cell r="D140" t="str">
            <v>FERT</v>
          </cell>
          <cell r="E140" t="str">
            <v>01</v>
          </cell>
          <cell r="F140" t="str">
            <v/>
          </cell>
          <cell r="G140" t="str">
            <v/>
          </cell>
          <cell r="H140" t="str">
            <v/>
          </cell>
          <cell r="I140" t="str">
            <v>A</v>
          </cell>
        </row>
        <row r="141">
          <cell r="A141" t="str">
            <v>45676-09001-06</v>
          </cell>
          <cell r="B141" t="str">
            <v>0480</v>
          </cell>
          <cell r="C141" t="str">
            <v>HP UN STR 72X19 TA 100 FWD MY</v>
          </cell>
          <cell r="D141" t="str">
            <v>FERT</v>
          </cell>
          <cell r="E141" t="str">
            <v>01</v>
          </cell>
          <cell r="F141" t="str">
            <v/>
          </cell>
          <cell r="G141" t="str">
            <v/>
          </cell>
          <cell r="H141" t="str">
            <v/>
          </cell>
          <cell r="I141" t="str">
            <v>R2</v>
          </cell>
        </row>
        <row r="142">
          <cell r="A142" t="str">
            <v>45676-09001-06</v>
          </cell>
          <cell r="B142" t="str">
            <v>0481</v>
          </cell>
          <cell r="C142" t="str">
            <v>HP UN STR 72X19 TA 100 FWD MY</v>
          </cell>
          <cell r="D142" t="str">
            <v>FERT</v>
          </cell>
          <cell r="E142" t="str">
            <v>01</v>
          </cell>
          <cell r="F142" t="str">
            <v/>
          </cell>
          <cell r="G142" t="str">
            <v/>
          </cell>
          <cell r="H142" t="str">
            <v/>
          </cell>
          <cell r="I142" t="str">
            <v>A</v>
          </cell>
        </row>
        <row r="143">
          <cell r="A143" t="str">
            <v>45772-09000-06</v>
          </cell>
          <cell r="B143" t="str">
            <v>0480</v>
          </cell>
          <cell r="C143" t="str">
            <v>HP CLR 20</v>
          </cell>
          <cell r="D143" t="str">
            <v>FERT</v>
          </cell>
          <cell r="E143" t="str">
            <v>01</v>
          </cell>
          <cell r="F143" t="str">
            <v/>
          </cell>
          <cell r="G143" t="str">
            <v/>
          </cell>
          <cell r="H143" t="str">
            <v/>
          </cell>
          <cell r="I143" t="str">
            <v>R2</v>
          </cell>
        </row>
        <row r="144">
          <cell r="A144" t="str">
            <v>45772-09000-06</v>
          </cell>
          <cell r="B144" t="str">
            <v>0481</v>
          </cell>
          <cell r="C144" t="str">
            <v>HP CLR 20</v>
          </cell>
          <cell r="D144" t="str">
            <v>FERT</v>
          </cell>
          <cell r="E144" t="str">
            <v>01</v>
          </cell>
          <cell r="F144" t="str">
            <v/>
          </cell>
          <cell r="G144" t="str">
            <v/>
          </cell>
          <cell r="H144" t="str">
            <v/>
          </cell>
          <cell r="I144" t="str">
            <v>A</v>
          </cell>
        </row>
        <row r="145">
          <cell r="A145" t="str">
            <v>45772-09000-07</v>
          </cell>
          <cell r="B145" t="str">
            <v>0480</v>
          </cell>
          <cell r="C145" t="str">
            <v>HP CLR 20</v>
          </cell>
          <cell r="D145" t="str">
            <v>FERT</v>
          </cell>
          <cell r="E145" t="str">
            <v>01</v>
          </cell>
          <cell r="F145" t="str">
            <v/>
          </cell>
          <cell r="G145" t="str">
            <v/>
          </cell>
          <cell r="H145" t="str">
            <v/>
          </cell>
          <cell r="I145" t="str">
            <v>R2</v>
          </cell>
        </row>
        <row r="146">
          <cell r="A146" t="str">
            <v>45772-09000-07</v>
          </cell>
          <cell r="B146" t="str">
            <v>0481</v>
          </cell>
          <cell r="C146" t="str">
            <v>HP CLR 20</v>
          </cell>
          <cell r="D146" t="str">
            <v>FERT</v>
          </cell>
          <cell r="E146" t="str">
            <v>01</v>
          </cell>
          <cell r="F146" t="str">
            <v/>
          </cell>
          <cell r="G146" t="str">
            <v/>
          </cell>
          <cell r="H146" t="str">
            <v/>
          </cell>
          <cell r="I146" t="str">
            <v>A</v>
          </cell>
        </row>
        <row r="147">
          <cell r="A147" t="str">
            <v>45772-09001-22</v>
          </cell>
          <cell r="B147" t="str">
            <v>0481</v>
          </cell>
          <cell r="C147" t="str">
            <v>EPL CLEAR STR 72X19 TR 20 EN_FR</v>
          </cell>
          <cell r="D147" t="str">
            <v>FERT</v>
          </cell>
          <cell r="E147" t="str">
            <v>01</v>
          </cell>
          <cell r="F147" t="str">
            <v/>
          </cell>
          <cell r="G147" t="str">
            <v/>
          </cell>
          <cell r="H147" t="str">
            <v/>
          </cell>
          <cell r="I147" t="str">
            <v>A</v>
          </cell>
        </row>
        <row r="148">
          <cell r="A148" t="str">
            <v>45772-09004-00</v>
          </cell>
          <cell r="B148" t="str">
            <v>0480</v>
          </cell>
          <cell r="C148" t="str">
            <v>HP CLR 20_MM</v>
          </cell>
          <cell r="D148" t="str">
            <v>FERT</v>
          </cell>
          <cell r="E148" t="str">
            <v>01</v>
          </cell>
          <cell r="F148" t="str">
            <v/>
          </cell>
          <cell r="G148" t="str">
            <v/>
          </cell>
          <cell r="H148" t="str">
            <v/>
          </cell>
          <cell r="I148" t="str">
            <v>R2</v>
          </cell>
        </row>
        <row r="149">
          <cell r="A149" t="str">
            <v>45772-09004-00</v>
          </cell>
          <cell r="B149" t="str">
            <v>0481</v>
          </cell>
          <cell r="C149" t="str">
            <v>HP CLR 20_MM</v>
          </cell>
          <cell r="D149" t="str">
            <v>FERT</v>
          </cell>
          <cell r="E149" t="str">
            <v>01</v>
          </cell>
          <cell r="F149" t="str">
            <v/>
          </cell>
          <cell r="G149" t="str">
            <v/>
          </cell>
          <cell r="H149" t="str">
            <v/>
          </cell>
          <cell r="I149" t="str">
            <v>A</v>
          </cell>
        </row>
        <row r="150">
          <cell r="A150" t="str">
            <v>45772-09004-01</v>
          </cell>
          <cell r="B150" t="str">
            <v>0480</v>
          </cell>
          <cell r="C150" t="str">
            <v>HP CLR 20_MM</v>
          </cell>
          <cell r="D150" t="str">
            <v>FERT</v>
          </cell>
          <cell r="E150" t="str">
            <v>01</v>
          </cell>
          <cell r="F150" t="str">
            <v/>
          </cell>
          <cell r="G150" t="str">
            <v/>
          </cell>
          <cell r="H150" t="str">
            <v/>
          </cell>
          <cell r="I150" t="str">
            <v>R2</v>
          </cell>
        </row>
        <row r="151">
          <cell r="A151" t="str">
            <v>45772-09004-01</v>
          </cell>
          <cell r="B151" t="str">
            <v>0481</v>
          </cell>
          <cell r="C151" t="str">
            <v>HP CLR 20_MM</v>
          </cell>
          <cell r="D151" t="str">
            <v>FERT</v>
          </cell>
          <cell r="E151" t="str">
            <v>01</v>
          </cell>
          <cell r="F151" t="str">
            <v/>
          </cell>
          <cell r="G151" t="str">
            <v/>
          </cell>
          <cell r="H151" t="str">
            <v/>
          </cell>
          <cell r="I151" t="str">
            <v>A</v>
          </cell>
        </row>
        <row r="152">
          <cell r="A152" t="str">
            <v>45777-00002-45</v>
          </cell>
          <cell r="B152" t="str">
            <v>0480</v>
          </cell>
          <cell r="C152" t="str">
            <v>HP FAB STR 65X19 TA 20 EN_MS</v>
          </cell>
          <cell r="D152" t="str">
            <v>FERT</v>
          </cell>
          <cell r="E152" t="str">
            <v>01</v>
          </cell>
          <cell r="F152" t="str">
            <v/>
          </cell>
          <cell r="G152" t="str">
            <v/>
          </cell>
          <cell r="H152" t="str">
            <v/>
          </cell>
          <cell r="I152" t="str">
            <v>R2</v>
          </cell>
        </row>
        <row r="153">
          <cell r="A153" t="str">
            <v>45777-00002-45</v>
          </cell>
          <cell r="B153" t="str">
            <v>0481</v>
          </cell>
          <cell r="C153" t="str">
            <v>HP FAB STR 65X19 TA 20 EN_MS</v>
          </cell>
          <cell r="D153" t="str">
            <v>FERT</v>
          </cell>
          <cell r="E153" t="str">
            <v>01</v>
          </cell>
          <cell r="F153" t="str">
            <v/>
          </cell>
          <cell r="G153" t="str">
            <v/>
          </cell>
          <cell r="H153" t="str">
            <v/>
          </cell>
          <cell r="I153" t="str">
            <v>A</v>
          </cell>
        </row>
        <row r="154">
          <cell r="A154" t="str">
            <v>45777-09001-03</v>
          </cell>
          <cell r="B154" t="str">
            <v>0480</v>
          </cell>
          <cell r="C154" t="str">
            <v>HP EL STR 20</v>
          </cell>
          <cell r="D154" t="str">
            <v>FERT</v>
          </cell>
          <cell r="E154" t="str">
            <v>01</v>
          </cell>
          <cell r="F154" t="str">
            <v/>
          </cell>
          <cell r="G154" t="str">
            <v/>
          </cell>
          <cell r="H154" t="str">
            <v/>
          </cell>
          <cell r="I154" t="str">
            <v>R2</v>
          </cell>
        </row>
        <row r="155">
          <cell r="A155" t="str">
            <v>45777-09001-03</v>
          </cell>
          <cell r="B155" t="str">
            <v>0481</v>
          </cell>
          <cell r="C155" t="str">
            <v>HP EL STR 20</v>
          </cell>
          <cell r="D155" t="str">
            <v>FERT</v>
          </cell>
          <cell r="E155" t="str">
            <v>01</v>
          </cell>
          <cell r="F155" t="str">
            <v/>
          </cell>
          <cell r="G155" t="str">
            <v/>
          </cell>
          <cell r="H155" t="str">
            <v/>
          </cell>
          <cell r="I155" t="str">
            <v>A</v>
          </cell>
        </row>
        <row r="156">
          <cell r="A156" t="str">
            <v>45777-09001-04</v>
          </cell>
          <cell r="B156" t="str">
            <v>0480</v>
          </cell>
          <cell r="C156" t="str">
            <v>HP EL STR 20</v>
          </cell>
          <cell r="D156" t="str">
            <v>FERT</v>
          </cell>
          <cell r="E156" t="str">
            <v>01</v>
          </cell>
          <cell r="F156" t="str">
            <v/>
          </cell>
          <cell r="G156" t="str">
            <v/>
          </cell>
          <cell r="H156" t="str">
            <v/>
          </cell>
          <cell r="I156" t="str">
            <v>R2</v>
          </cell>
        </row>
        <row r="157">
          <cell r="A157" t="str">
            <v>45777-09001-04</v>
          </cell>
          <cell r="B157" t="str">
            <v>0481</v>
          </cell>
          <cell r="C157" t="str">
            <v>HP EL STR 20</v>
          </cell>
          <cell r="D157" t="str">
            <v>FERT</v>
          </cell>
          <cell r="E157" t="str">
            <v>01</v>
          </cell>
          <cell r="F157" t="str">
            <v/>
          </cell>
          <cell r="G157" t="str">
            <v/>
          </cell>
          <cell r="H157" t="str">
            <v/>
          </cell>
          <cell r="I157" t="str">
            <v>A</v>
          </cell>
        </row>
        <row r="158">
          <cell r="A158" t="str">
            <v>45777-09001-05</v>
          </cell>
          <cell r="B158" t="str">
            <v>0480</v>
          </cell>
          <cell r="C158" t="str">
            <v>HP EL STR 20</v>
          </cell>
          <cell r="D158" t="str">
            <v>FERT</v>
          </cell>
          <cell r="E158" t="str">
            <v>01</v>
          </cell>
          <cell r="F158" t="str">
            <v/>
          </cell>
          <cell r="G158" t="str">
            <v/>
          </cell>
          <cell r="H158" t="str">
            <v/>
          </cell>
          <cell r="I158" t="str">
            <v>R2</v>
          </cell>
        </row>
        <row r="159">
          <cell r="A159" t="str">
            <v>45777-09001-05</v>
          </cell>
          <cell r="B159" t="str">
            <v>0481</v>
          </cell>
          <cell r="C159" t="str">
            <v>HP EL STR 20</v>
          </cell>
          <cell r="D159" t="str">
            <v>FERT</v>
          </cell>
          <cell r="E159" t="str">
            <v>01</v>
          </cell>
          <cell r="F159" t="str">
            <v/>
          </cell>
          <cell r="G159" t="str">
            <v/>
          </cell>
          <cell r="H159" t="str">
            <v/>
          </cell>
          <cell r="I159" t="str">
            <v>A</v>
          </cell>
        </row>
        <row r="160">
          <cell r="A160" t="str">
            <v>45777-09008-00</v>
          </cell>
          <cell r="B160" t="str">
            <v>0480</v>
          </cell>
          <cell r="C160" t="str">
            <v>HP EL STR 20_MM</v>
          </cell>
          <cell r="D160" t="str">
            <v>FERT</v>
          </cell>
          <cell r="E160" t="str">
            <v>01</v>
          </cell>
          <cell r="F160" t="str">
            <v/>
          </cell>
          <cell r="G160" t="str">
            <v/>
          </cell>
          <cell r="H160" t="str">
            <v/>
          </cell>
          <cell r="I160" t="str">
            <v>R2</v>
          </cell>
        </row>
        <row r="161">
          <cell r="A161" t="str">
            <v>45777-09008-00</v>
          </cell>
          <cell r="B161" t="str">
            <v>0481</v>
          </cell>
          <cell r="C161" t="str">
            <v>HP EL STR 20_MM</v>
          </cell>
          <cell r="D161" t="str">
            <v>FERT</v>
          </cell>
          <cell r="E161" t="str">
            <v>01</v>
          </cell>
          <cell r="F161" t="str">
            <v/>
          </cell>
          <cell r="G161" t="str">
            <v/>
          </cell>
          <cell r="H161" t="str">
            <v/>
          </cell>
          <cell r="I161" t="str">
            <v>A</v>
          </cell>
        </row>
        <row r="162">
          <cell r="A162" t="str">
            <v>45903-09000-04</v>
          </cell>
          <cell r="B162" t="str">
            <v>0480</v>
          </cell>
          <cell r="C162" t="str">
            <v>HP WR 20</v>
          </cell>
          <cell r="D162" t="str">
            <v>FERT</v>
          </cell>
          <cell r="E162" t="str">
            <v>01</v>
          </cell>
          <cell r="F162" t="str">
            <v/>
          </cell>
          <cell r="G162" t="str">
            <v/>
          </cell>
          <cell r="H162" t="str">
            <v/>
          </cell>
          <cell r="I162" t="str">
            <v>R2</v>
          </cell>
        </row>
        <row r="163">
          <cell r="A163" t="str">
            <v>45903-09000-04</v>
          </cell>
          <cell r="B163" t="str">
            <v>0481</v>
          </cell>
          <cell r="C163" t="str">
            <v>HP WR 20</v>
          </cell>
          <cell r="D163" t="str">
            <v>FERT</v>
          </cell>
          <cell r="E163" t="str">
            <v>01</v>
          </cell>
          <cell r="F163" t="str">
            <v/>
          </cell>
          <cell r="G163" t="str">
            <v/>
          </cell>
          <cell r="H163" t="str">
            <v/>
          </cell>
          <cell r="I163" t="str">
            <v>A</v>
          </cell>
        </row>
        <row r="164">
          <cell r="A164" t="str">
            <v>45903-09000-05</v>
          </cell>
          <cell r="B164" t="str">
            <v>0480</v>
          </cell>
          <cell r="C164" t="str">
            <v>HP WR 20</v>
          </cell>
          <cell r="D164" t="str">
            <v>FERT</v>
          </cell>
          <cell r="E164" t="str">
            <v>01</v>
          </cell>
          <cell r="F164" t="str">
            <v/>
          </cell>
          <cell r="G164" t="str">
            <v/>
          </cell>
          <cell r="H164" t="str">
            <v/>
          </cell>
          <cell r="I164" t="str">
            <v>R2</v>
          </cell>
        </row>
        <row r="165">
          <cell r="A165" t="str">
            <v>45903-09000-05</v>
          </cell>
          <cell r="B165" t="str">
            <v>0481</v>
          </cell>
          <cell r="C165" t="str">
            <v>HP WR 20</v>
          </cell>
          <cell r="D165" t="str">
            <v>FERT</v>
          </cell>
          <cell r="E165" t="str">
            <v>01</v>
          </cell>
          <cell r="F165" t="str">
            <v/>
          </cell>
          <cell r="G165" t="str">
            <v/>
          </cell>
          <cell r="H165" t="str">
            <v/>
          </cell>
          <cell r="I165" t="str">
            <v>A</v>
          </cell>
        </row>
        <row r="166">
          <cell r="A166" t="str">
            <v>45903-09000-06</v>
          </cell>
          <cell r="B166" t="str">
            <v>0480</v>
          </cell>
          <cell r="C166" t="str">
            <v>HP WR 20 FWD MY</v>
          </cell>
          <cell r="D166" t="str">
            <v>FERT</v>
          </cell>
          <cell r="E166" t="str">
            <v>01</v>
          </cell>
          <cell r="F166" t="str">
            <v/>
          </cell>
          <cell r="G166" t="str">
            <v/>
          </cell>
          <cell r="H166" t="str">
            <v>@01@</v>
          </cell>
          <cell r="I166" t="str">
            <v>R2</v>
          </cell>
        </row>
        <row r="167">
          <cell r="A167" t="str">
            <v>45903-09000-06</v>
          </cell>
          <cell r="B167" t="str">
            <v>0481</v>
          </cell>
          <cell r="C167" t="str">
            <v>HP WR 20 FWD MY</v>
          </cell>
          <cell r="D167" t="str">
            <v>FERT</v>
          </cell>
          <cell r="E167" t="str">
            <v>01</v>
          </cell>
          <cell r="F167" t="str">
            <v/>
          </cell>
          <cell r="G167" t="str">
            <v/>
          </cell>
          <cell r="H167" t="str">
            <v/>
          </cell>
          <cell r="I167" t="str">
            <v>A</v>
          </cell>
        </row>
        <row r="168">
          <cell r="A168" t="str">
            <v>45905-09000-05</v>
          </cell>
          <cell r="B168" t="str">
            <v>0480</v>
          </cell>
          <cell r="C168" t="str">
            <v>HP WR 10</v>
          </cell>
          <cell r="D168" t="str">
            <v>FERT</v>
          </cell>
          <cell r="E168" t="str">
            <v>01</v>
          </cell>
          <cell r="F168" t="str">
            <v/>
          </cell>
          <cell r="G168" t="str">
            <v/>
          </cell>
          <cell r="H168" t="str">
            <v>@01@</v>
          </cell>
          <cell r="I168" t="str">
            <v>R2</v>
          </cell>
        </row>
        <row r="169">
          <cell r="A169" t="str">
            <v>45905-09000-05</v>
          </cell>
          <cell r="B169" t="str">
            <v>0481</v>
          </cell>
          <cell r="C169" t="str">
            <v>HP WR 10</v>
          </cell>
          <cell r="D169" t="str">
            <v>FERT</v>
          </cell>
          <cell r="E169" t="str">
            <v>01</v>
          </cell>
          <cell r="F169" t="str">
            <v/>
          </cell>
          <cell r="G169" t="str">
            <v/>
          </cell>
          <cell r="H169" t="str">
            <v/>
          </cell>
          <cell r="I169" t="str">
            <v>A</v>
          </cell>
        </row>
        <row r="170">
          <cell r="A170" t="str">
            <v>45905-09000-06</v>
          </cell>
          <cell r="B170" t="str">
            <v>0480</v>
          </cell>
          <cell r="C170" t="str">
            <v>HP WR 10</v>
          </cell>
          <cell r="D170" t="str">
            <v>FERT</v>
          </cell>
          <cell r="E170" t="str">
            <v>01</v>
          </cell>
          <cell r="F170" t="str">
            <v/>
          </cell>
          <cell r="G170" t="str">
            <v/>
          </cell>
          <cell r="H170" t="str">
            <v/>
          </cell>
          <cell r="I170" t="str">
            <v>R2</v>
          </cell>
        </row>
        <row r="171">
          <cell r="A171" t="str">
            <v>45905-09000-06</v>
          </cell>
          <cell r="B171" t="str">
            <v>0481</v>
          </cell>
          <cell r="C171" t="str">
            <v>HP WR 10</v>
          </cell>
          <cell r="D171" t="str">
            <v>FERT</v>
          </cell>
          <cell r="E171" t="str">
            <v>01</v>
          </cell>
          <cell r="F171" t="str">
            <v/>
          </cell>
          <cell r="G171" t="str">
            <v/>
          </cell>
          <cell r="H171" t="str">
            <v/>
          </cell>
          <cell r="I171" t="str">
            <v>A</v>
          </cell>
        </row>
        <row r="172">
          <cell r="A172" t="str">
            <v>45905-09000-07</v>
          </cell>
          <cell r="B172" t="str">
            <v>0480</v>
          </cell>
          <cell r="C172" t="str">
            <v>HP WR 10 FWD MY</v>
          </cell>
          <cell r="D172" t="str">
            <v>FERT</v>
          </cell>
          <cell r="E172" t="str">
            <v>01</v>
          </cell>
          <cell r="F172" t="str">
            <v/>
          </cell>
          <cell r="G172" t="str">
            <v/>
          </cell>
          <cell r="H172" t="str">
            <v/>
          </cell>
          <cell r="I172" t="str">
            <v>R2</v>
          </cell>
        </row>
        <row r="173">
          <cell r="A173" t="str">
            <v>45905-09000-07</v>
          </cell>
          <cell r="B173" t="str">
            <v>0481</v>
          </cell>
          <cell r="C173" t="str">
            <v>HP WR 10 FWD MY</v>
          </cell>
          <cell r="D173" t="str">
            <v>FERT</v>
          </cell>
          <cell r="E173" t="str">
            <v>01</v>
          </cell>
          <cell r="F173" t="str">
            <v/>
          </cell>
          <cell r="G173" t="str">
            <v/>
          </cell>
          <cell r="H173" t="str">
            <v/>
          </cell>
          <cell r="I173" t="str">
            <v>A</v>
          </cell>
        </row>
        <row r="174">
          <cell r="A174" t="str">
            <v>45907-09000-04</v>
          </cell>
          <cell r="B174" t="str">
            <v>0481</v>
          </cell>
          <cell r="C174" t="str">
            <v>HP WR 40</v>
          </cell>
          <cell r="D174" t="str">
            <v>FERT</v>
          </cell>
          <cell r="E174" t="str">
            <v>01</v>
          </cell>
          <cell r="F174" t="str">
            <v/>
          </cell>
          <cell r="G174" t="str">
            <v/>
          </cell>
          <cell r="H174" t="str">
            <v/>
          </cell>
          <cell r="I174" t="str">
            <v>A</v>
          </cell>
        </row>
        <row r="175">
          <cell r="A175" t="str">
            <v>45907-09000-05</v>
          </cell>
          <cell r="B175" t="str">
            <v>0480</v>
          </cell>
          <cell r="C175" t="str">
            <v>HP WR 40</v>
          </cell>
          <cell r="D175" t="str">
            <v>FERT</v>
          </cell>
          <cell r="E175" t="str">
            <v>01</v>
          </cell>
          <cell r="F175" t="str">
            <v/>
          </cell>
          <cell r="G175" t="str">
            <v/>
          </cell>
          <cell r="H175" t="str">
            <v/>
          </cell>
          <cell r="I175" t="str">
            <v>R2</v>
          </cell>
        </row>
        <row r="176">
          <cell r="A176" t="str">
            <v>45907-09000-05</v>
          </cell>
          <cell r="B176" t="str">
            <v>0481</v>
          </cell>
          <cell r="C176" t="str">
            <v>HP WR 40</v>
          </cell>
          <cell r="D176" t="str">
            <v>FERT</v>
          </cell>
          <cell r="E176" t="str">
            <v>01</v>
          </cell>
          <cell r="F176" t="str">
            <v/>
          </cell>
          <cell r="G176" t="str">
            <v/>
          </cell>
          <cell r="H176" t="str">
            <v/>
          </cell>
          <cell r="I176" t="str">
            <v>A</v>
          </cell>
        </row>
        <row r="177">
          <cell r="A177" t="str">
            <v>46628-09000-02</v>
          </cell>
          <cell r="B177" t="str">
            <v>0481</v>
          </cell>
          <cell r="C177" t="str">
            <v>HP EL STR 100</v>
          </cell>
          <cell r="D177" t="str">
            <v>FERT</v>
          </cell>
          <cell r="E177" t="str">
            <v>01</v>
          </cell>
          <cell r="F177" t="str">
            <v/>
          </cell>
          <cell r="G177" t="str">
            <v/>
          </cell>
          <cell r="H177" t="str">
            <v/>
          </cell>
          <cell r="I177" t="str">
            <v>A</v>
          </cell>
        </row>
        <row r="178">
          <cell r="A178" t="str">
            <v>46628-09000-03</v>
          </cell>
          <cell r="B178" t="str">
            <v>0480</v>
          </cell>
          <cell r="C178" t="str">
            <v>HP EL STR 100</v>
          </cell>
          <cell r="D178" t="str">
            <v>FERT</v>
          </cell>
          <cell r="E178" t="str">
            <v>01</v>
          </cell>
          <cell r="F178" t="str">
            <v/>
          </cell>
          <cell r="G178" t="str">
            <v/>
          </cell>
          <cell r="H178" t="str">
            <v/>
          </cell>
          <cell r="I178" t="str">
            <v>R2</v>
          </cell>
        </row>
        <row r="179">
          <cell r="A179" t="str">
            <v>46628-09000-03</v>
          </cell>
          <cell r="B179" t="str">
            <v>0481</v>
          </cell>
          <cell r="C179" t="str">
            <v>HP EL STR 100</v>
          </cell>
          <cell r="D179" t="str">
            <v>FERT</v>
          </cell>
          <cell r="E179" t="str">
            <v>01</v>
          </cell>
          <cell r="F179" t="str">
            <v/>
          </cell>
          <cell r="G179" t="str">
            <v/>
          </cell>
          <cell r="H179" t="str">
            <v/>
          </cell>
          <cell r="I179" t="str">
            <v>A</v>
          </cell>
        </row>
        <row r="180">
          <cell r="A180" t="str">
            <v>46628-09000-04</v>
          </cell>
          <cell r="B180" t="str">
            <v>0480</v>
          </cell>
          <cell r="C180" t="str">
            <v>HP EL STR 100</v>
          </cell>
          <cell r="D180" t="str">
            <v>FERT</v>
          </cell>
          <cell r="E180" t="str">
            <v>01</v>
          </cell>
          <cell r="F180" t="str">
            <v/>
          </cell>
          <cell r="G180" t="str">
            <v/>
          </cell>
          <cell r="H180" t="str">
            <v/>
          </cell>
          <cell r="I180" t="str">
            <v>R2</v>
          </cell>
        </row>
        <row r="181">
          <cell r="A181" t="str">
            <v>46628-09000-04</v>
          </cell>
          <cell r="B181" t="str">
            <v>0481</v>
          </cell>
          <cell r="C181" t="str">
            <v>HP EL STR 100</v>
          </cell>
          <cell r="D181" t="str">
            <v>FERT</v>
          </cell>
          <cell r="E181" t="str">
            <v>01</v>
          </cell>
          <cell r="F181" t="str">
            <v/>
          </cell>
          <cell r="G181" t="str">
            <v/>
          </cell>
          <cell r="H181" t="str">
            <v/>
          </cell>
          <cell r="I181" t="str">
            <v>A</v>
          </cell>
        </row>
        <row r="182">
          <cell r="A182" t="str">
            <v>46628-09000-05</v>
          </cell>
          <cell r="B182" t="str">
            <v>0480</v>
          </cell>
          <cell r="C182" t="str">
            <v>HP EL STR 100</v>
          </cell>
          <cell r="D182" t="str">
            <v>FERT</v>
          </cell>
          <cell r="E182" t="str">
            <v>01</v>
          </cell>
          <cell r="F182" t="str">
            <v/>
          </cell>
          <cell r="G182" t="str">
            <v/>
          </cell>
          <cell r="H182" t="str">
            <v/>
          </cell>
          <cell r="I182" t="str">
            <v>R2</v>
          </cell>
        </row>
        <row r="183">
          <cell r="A183" t="str">
            <v>46628-09000-05</v>
          </cell>
          <cell r="B183" t="str">
            <v>0481</v>
          </cell>
          <cell r="C183" t="str">
            <v>HP EL STR 100</v>
          </cell>
          <cell r="D183" t="str">
            <v>FERT</v>
          </cell>
          <cell r="E183" t="str">
            <v>01</v>
          </cell>
          <cell r="F183" t="str">
            <v/>
          </cell>
          <cell r="G183" t="str">
            <v/>
          </cell>
          <cell r="H183" t="str">
            <v/>
          </cell>
          <cell r="I183" t="str">
            <v>A</v>
          </cell>
        </row>
        <row r="184">
          <cell r="A184" t="str">
            <v>46628-09001-20</v>
          </cell>
          <cell r="B184" t="str">
            <v>0481</v>
          </cell>
          <cell r="C184" t="str">
            <v>EPL FAB STR 65X19 TA 100 EN</v>
          </cell>
          <cell r="D184" t="str">
            <v>FERT</v>
          </cell>
          <cell r="E184" t="str">
            <v>01</v>
          </cell>
          <cell r="F184" t="str">
            <v/>
          </cell>
          <cell r="G184" t="str">
            <v/>
          </cell>
          <cell r="H184" t="str">
            <v/>
          </cell>
          <cell r="I184" t="str">
            <v>A</v>
          </cell>
        </row>
        <row r="185">
          <cell r="A185" t="str">
            <v>46628-09001-21</v>
          </cell>
          <cell r="B185" t="str">
            <v>0481</v>
          </cell>
          <cell r="C185" t="str">
            <v>EPL FAB STR 65X19 TA 100 EN</v>
          </cell>
          <cell r="D185" t="str">
            <v>FERT</v>
          </cell>
          <cell r="E185" t="str">
            <v>01</v>
          </cell>
          <cell r="F185" t="str">
            <v/>
          </cell>
          <cell r="G185" t="str">
            <v/>
          </cell>
          <cell r="H185" t="str">
            <v/>
          </cell>
          <cell r="I185" t="str">
            <v>A</v>
          </cell>
        </row>
        <row r="186">
          <cell r="A186" t="str">
            <v>46628-09001-22</v>
          </cell>
          <cell r="B186" t="str">
            <v>0481</v>
          </cell>
          <cell r="C186" t="str">
            <v>EPL FAB STR 65X19 TA 100 EN</v>
          </cell>
          <cell r="D186" t="str">
            <v>FERT</v>
          </cell>
          <cell r="E186" t="str">
            <v>01</v>
          </cell>
          <cell r="F186" t="str">
            <v/>
          </cell>
          <cell r="G186" t="str">
            <v/>
          </cell>
          <cell r="H186" t="str">
            <v/>
          </cell>
          <cell r="I186" t="str">
            <v>A</v>
          </cell>
        </row>
        <row r="187">
          <cell r="A187" t="str">
            <v>46628-09002-00</v>
          </cell>
          <cell r="B187" t="str">
            <v>0480</v>
          </cell>
          <cell r="C187" t="str">
            <v>HP EL STR 100_MM</v>
          </cell>
          <cell r="D187" t="str">
            <v>FERT</v>
          </cell>
          <cell r="E187" t="str">
            <v>01</v>
          </cell>
          <cell r="F187" t="str">
            <v/>
          </cell>
          <cell r="G187" t="str">
            <v/>
          </cell>
          <cell r="H187" t="str">
            <v/>
          </cell>
          <cell r="I187" t="str">
            <v>R2</v>
          </cell>
        </row>
        <row r="188">
          <cell r="A188" t="str">
            <v>46628-09002-00</v>
          </cell>
          <cell r="B188" t="str">
            <v>0481</v>
          </cell>
          <cell r="C188" t="str">
            <v>HP EL STR 100_MM</v>
          </cell>
          <cell r="D188" t="str">
            <v>FERT</v>
          </cell>
          <cell r="E188" t="str">
            <v>01</v>
          </cell>
          <cell r="F188" t="str">
            <v/>
          </cell>
          <cell r="G188" t="str">
            <v/>
          </cell>
          <cell r="H188" t="str">
            <v/>
          </cell>
          <cell r="I188" t="str">
            <v>A</v>
          </cell>
        </row>
        <row r="189">
          <cell r="A189" t="str">
            <v>46628-09002-01</v>
          </cell>
          <cell r="B189" t="str">
            <v>0481</v>
          </cell>
          <cell r="C189" t="str">
            <v>HP EL STR 100_MM</v>
          </cell>
          <cell r="D189" t="str">
            <v>FERT</v>
          </cell>
          <cell r="E189" t="str">
            <v>01</v>
          </cell>
          <cell r="F189" t="str">
            <v/>
          </cell>
          <cell r="G189" t="str">
            <v/>
          </cell>
          <cell r="H189" t="str">
            <v/>
          </cell>
          <cell r="I189" t="str">
            <v>A</v>
          </cell>
        </row>
        <row r="190">
          <cell r="A190" t="str">
            <v>46628-09002-02</v>
          </cell>
          <cell r="B190" t="str">
            <v>0480</v>
          </cell>
          <cell r="C190" t="str">
            <v>HP EL STR 100_MM</v>
          </cell>
          <cell r="D190" t="str">
            <v>FERT</v>
          </cell>
          <cell r="E190" t="str">
            <v>01</v>
          </cell>
          <cell r="F190" t="str">
            <v/>
          </cell>
          <cell r="G190" t="str">
            <v/>
          </cell>
          <cell r="H190" t="str">
            <v/>
          </cell>
          <cell r="I190" t="str">
            <v>R2</v>
          </cell>
        </row>
        <row r="191">
          <cell r="A191" t="str">
            <v>46628-09002-02</v>
          </cell>
          <cell r="B191" t="str">
            <v>0481</v>
          </cell>
          <cell r="C191" t="str">
            <v>HP EL STR 100_MM</v>
          </cell>
          <cell r="D191" t="str">
            <v>FERT</v>
          </cell>
          <cell r="E191" t="str">
            <v>01</v>
          </cell>
          <cell r="F191" t="str">
            <v/>
          </cell>
          <cell r="G191" t="str">
            <v/>
          </cell>
          <cell r="H191" t="str">
            <v/>
          </cell>
          <cell r="I191" t="str">
            <v>A</v>
          </cell>
        </row>
        <row r="192">
          <cell r="A192" t="str">
            <v>46628-09002-03</v>
          </cell>
          <cell r="B192" t="str">
            <v>0480</v>
          </cell>
          <cell r="C192" t="str">
            <v>HP EL STR 100S HANSABOY MM</v>
          </cell>
          <cell r="D192" t="str">
            <v>FERT</v>
          </cell>
          <cell r="E192" t="str">
            <v>01</v>
          </cell>
          <cell r="F192" t="str">
            <v/>
          </cell>
          <cell r="G192" t="str">
            <v/>
          </cell>
          <cell r="H192" t="str">
            <v/>
          </cell>
          <cell r="I192" t="str">
            <v>S1</v>
          </cell>
        </row>
        <row r="193">
          <cell r="A193" t="str">
            <v>46628-09002-03</v>
          </cell>
          <cell r="B193" t="str">
            <v>0481</v>
          </cell>
          <cell r="C193" t="str">
            <v>HP EL STR 100S HANSABOY MM</v>
          </cell>
          <cell r="D193" t="str">
            <v>ROH</v>
          </cell>
          <cell r="E193" t="str">
            <v>19</v>
          </cell>
          <cell r="F193" t="str">
            <v/>
          </cell>
          <cell r="G193" t="str">
            <v/>
          </cell>
          <cell r="H193" t="str">
            <v/>
          </cell>
          <cell r="I193" t="str">
            <v>S1</v>
          </cell>
        </row>
        <row r="194">
          <cell r="A194" t="str">
            <v>46629-09000-21</v>
          </cell>
          <cell r="B194" t="str">
            <v>0481</v>
          </cell>
          <cell r="C194" t="str">
            <v>EPL UN 72X19 TA 100 EN</v>
          </cell>
          <cell r="D194" t="str">
            <v>ROH</v>
          </cell>
          <cell r="E194" t="str">
            <v>06</v>
          </cell>
          <cell r="F194" t="str">
            <v/>
          </cell>
          <cell r="G194" t="str">
            <v/>
          </cell>
          <cell r="H194" t="str">
            <v/>
          </cell>
          <cell r="I194" t="str">
            <v>A</v>
          </cell>
        </row>
        <row r="195">
          <cell r="A195" t="str">
            <v>46629-09000-22</v>
          </cell>
          <cell r="B195" t="str">
            <v>0481</v>
          </cell>
          <cell r="C195" t="str">
            <v>EPL UN 72X19 TA 100 EN</v>
          </cell>
          <cell r="D195" t="str">
            <v>ROH</v>
          </cell>
          <cell r="E195" t="str">
            <v>06</v>
          </cell>
          <cell r="F195" t="str">
            <v/>
          </cell>
          <cell r="G195" t="str">
            <v/>
          </cell>
          <cell r="H195" t="str">
            <v/>
          </cell>
          <cell r="I195" t="str">
            <v>A</v>
          </cell>
        </row>
        <row r="196">
          <cell r="A196" t="str">
            <v>46629-09000-23</v>
          </cell>
          <cell r="B196" t="str">
            <v>0481</v>
          </cell>
          <cell r="C196" t="str">
            <v>EPL UN 72X19 TA 100 EN</v>
          </cell>
          <cell r="D196" t="str">
            <v>ROH</v>
          </cell>
          <cell r="E196" t="str">
            <v>19</v>
          </cell>
          <cell r="F196" t="str">
            <v/>
          </cell>
          <cell r="G196" t="str">
            <v/>
          </cell>
          <cell r="H196" t="str">
            <v/>
          </cell>
          <cell r="I196" t="str">
            <v>A</v>
          </cell>
        </row>
        <row r="197">
          <cell r="A197" t="str">
            <v>46900-00009-00</v>
          </cell>
          <cell r="B197" t="str">
            <v>0481</v>
          </cell>
          <cell r="C197" t="str">
            <v>EURO PALLET (WOOD)</v>
          </cell>
          <cell r="D197" t="str">
            <v>ROH</v>
          </cell>
          <cell r="E197" t="str">
            <v>19</v>
          </cell>
          <cell r="F197" t="str">
            <v/>
          </cell>
          <cell r="G197" t="str">
            <v/>
          </cell>
          <cell r="H197" t="str">
            <v/>
          </cell>
          <cell r="I197" t="str">
            <v>A</v>
          </cell>
        </row>
        <row r="198">
          <cell r="A198" t="str">
            <v>47086-00013-45</v>
          </cell>
          <cell r="B198" t="str">
            <v>0480</v>
          </cell>
          <cell r="C198" t="str">
            <v>HP EL STR ASS TA 20 ID</v>
          </cell>
          <cell r="D198" t="str">
            <v>ROH</v>
          </cell>
          <cell r="E198" t="str">
            <v>19</v>
          </cell>
          <cell r="F198" t="str">
            <v/>
          </cell>
          <cell r="G198" t="str">
            <v/>
          </cell>
          <cell r="H198" t="str">
            <v/>
          </cell>
          <cell r="I198" t="str">
            <v>S1</v>
          </cell>
        </row>
        <row r="199">
          <cell r="A199" t="str">
            <v>47086-00013-45</v>
          </cell>
          <cell r="B199" t="str">
            <v>0481</v>
          </cell>
          <cell r="C199" t="str">
            <v>HP EL STR ASS TA 20 ID</v>
          </cell>
          <cell r="D199" t="str">
            <v>ROH</v>
          </cell>
          <cell r="E199" t="str">
            <v>19</v>
          </cell>
          <cell r="F199" t="str">
            <v/>
          </cell>
          <cell r="G199" t="str">
            <v/>
          </cell>
          <cell r="H199" t="str">
            <v/>
          </cell>
          <cell r="I199" t="str">
            <v>S1</v>
          </cell>
        </row>
        <row r="200">
          <cell r="A200" t="str">
            <v>47087-00003-45</v>
          </cell>
          <cell r="B200" t="str">
            <v>0480</v>
          </cell>
          <cell r="C200" t="str">
            <v>HP FAB STR 65X19 10 EN_MS</v>
          </cell>
          <cell r="D200" t="str">
            <v>ROH</v>
          </cell>
          <cell r="E200" t="str">
            <v>19</v>
          </cell>
          <cell r="F200" t="str">
            <v/>
          </cell>
          <cell r="G200" t="str">
            <v/>
          </cell>
          <cell r="H200" t="str">
            <v/>
          </cell>
          <cell r="I200" t="str">
            <v>R2</v>
          </cell>
        </row>
        <row r="201">
          <cell r="A201" t="str">
            <v>47087-00003-45</v>
          </cell>
          <cell r="B201" t="str">
            <v>0481</v>
          </cell>
          <cell r="C201" t="str">
            <v>HP FAB STR 65X19 10 EN_MS</v>
          </cell>
          <cell r="D201" t="str">
            <v>ROH</v>
          </cell>
          <cell r="E201" t="str">
            <v>19</v>
          </cell>
          <cell r="F201" t="str">
            <v/>
          </cell>
          <cell r="G201" t="str">
            <v/>
          </cell>
          <cell r="H201" t="str">
            <v/>
          </cell>
          <cell r="I201" t="str">
            <v>A</v>
          </cell>
        </row>
        <row r="202">
          <cell r="A202" t="str">
            <v>47087-00004-45</v>
          </cell>
          <cell r="B202" t="str">
            <v>0480</v>
          </cell>
          <cell r="C202" t="str">
            <v>HP FAB STR 65X19 10 MY</v>
          </cell>
          <cell r="D202" t="str">
            <v>ROH</v>
          </cell>
          <cell r="E202" t="str">
            <v>19</v>
          </cell>
          <cell r="F202" t="str">
            <v/>
          </cell>
          <cell r="G202" t="str">
            <v/>
          </cell>
          <cell r="H202" t="str">
            <v/>
          </cell>
          <cell r="I202" t="str">
            <v>S1</v>
          </cell>
        </row>
        <row r="203">
          <cell r="A203" t="str">
            <v>47087-00004-45</v>
          </cell>
          <cell r="B203" t="str">
            <v>0481</v>
          </cell>
          <cell r="C203" t="str">
            <v>HP FAB STR 65X19 10 MY</v>
          </cell>
          <cell r="D203" t="str">
            <v>ROH</v>
          </cell>
          <cell r="E203" t="str">
            <v>19</v>
          </cell>
          <cell r="F203" t="str">
            <v/>
          </cell>
          <cell r="G203" t="str">
            <v/>
          </cell>
          <cell r="H203" t="str">
            <v/>
          </cell>
          <cell r="I203" t="str">
            <v>S1</v>
          </cell>
        </row>
        <row r="204">
          <cell r="A204" t="str">
            <v>47087-09001-03</v>
          </cell>
          <cell r="B204" t="str">
            <v>0480</v>
          </cell>
          <cell r="C204" t="str">
            <v>HP EL 10</v>
          </cell>
          <cell r="D204" t="str">
            <v>ROH</v>
          </cell>
          <cell r="E204" t="str">
            <v>19</v>
          </cell>
          <cell r="F204" t="str">
            <v/>
          </cell>
          <cell r="G204" t="str">
            <v/>
          </cell>
          <cell r="H204" t="str">
            <v/>
          </cell>
          <cell r="I204" t="str">
            <v>R2</v>
          </cell>
        </row>
        <row r="205">
          <cell r="A205" t="str">
            <v>47087-09001-03</v>
          </cell>
          <cell r="B205" t="str">
            <v>0481</v>
          </cell>
          <cell r="C205" t="str">
            <v>HP EL 10</v>
          </cell>
          <cell r="D205" t="str">
            <v>ROH</v>
          </cell>
          <cell r="E205" t="str">
            <v>19</v>
          </cell>
          <cell r="F205" t="str">
            <v/>
          </cell>
          <cell r="G205" t="str">
            <v/>
          </cell>
          <cell r="H205" t="str">
            <v/>
          </cell>
          <cell r="I205" t="str">
            <v>A</v>
          </cell>
        </row>
        <row r="206">
          <cell r="A206" t="str">
            <v>47087-09001-04</v>
          </cell>
          <cell r="B206" t="str">
            <v>0480</v>
          </cell>
          <cell r="C206" t="str">
            <v>HP EL 10</v>
          </cell>
          <cell r="D206" t="str">
            <v>ROH</v>
          </cell>
          <cell r="E206" t="str">
            <v>19</v>
          </cell>
          <cell r="F206" t="str">
            <v/>
          </cell>
          <cell r="G206" t="str">
            <v/>
          </cell>
          <cell r="H206" t="str">
            <v/>
          </cell>
          <cell r="I206" t="str">
            <v>R2</v>
          </cell>
        </row>
        <row r="207">
          <cell r="A207" t="str">
            <v>47087-09001-04</v>
          </cell>
          <cell r="B207" t="str">
            <v>0481</v>
          </cell>
          <cell r="C207" t="str">
            <v>HP EL 10</v>
          </cell>
          <cell r="D207" t="str">
            <v>ROH</v>
          </cell>
          <cell r="E207" t="str">
            <v>06</v>
          </cell>
          <cell r="F207" t="str">
            <v/>
          </cell>
          <cell r="G207" t="str">
            <v/>
          </cell>
          <cell r="H207" t="str">
            <v/>
          </cell>
          <cell r="I207" t="str">
            <v>A</v>
          </cell>
        </row>
        <row r="208">
          <cell r="A208" t="str">
            <v>47087-09001-05</v>
          </cell>
          <cell r="B208" t="str">
            <v>0480</v>
          </cell>
          <cell r="C208" t="str">
            <v>HP EL 10</v>
          </cell>
          <cell r="D208" t="str">
            <v>ROH</v>
          </cell>
          <cell r="E208" t="str">
            <v>19</v>
          </cell>
          <cell r="F208" t="str">
            <v/>
          </cell>
          <cell r="G208" t="str">
            <v/>
          </cell>
          <cell r="H208" t="str">
            <v/>
          </cell>
          <cell r="I208" t="str">
            <v>R2</v>
          </cell>
        </row>
        <row r="209">
          <cell r="A209" t="str">
            <v>47087-09001-05</v>
          </cell>
          <cell r="B209" t="str">
            <v>0481</v>
          </cell>
          <cell r="C209" t="str">
            <v>HP EL 10</v>
          </cell>
          <cell r="D209" t="str">
            <v>ROH</v>
          </cell>
          <cell r="E209" t="str">
            <v>19</v>
          </cell>
          <cell r="F209" t="str">
            <v/>
          </cell>
          <cell r="G209" t="str">
            <v/>
          </cell>
          <cell r="H209" t="str">
            <v/>
          </cell>
          <cell r="I209" t="str">
            <v>A</v>
          </cell>
        </row>
        <row r="210">
          <cell r="A210" t="str">
            <v>47087-09002-00</v>
          </cell>
          <cell r="B210" t="str">
            <v>0480</v>
          </cell>
          <cell r="C210" t="str">
            <v>HP EL 10_MM</v>
          </cell>
          <cell r="D210" t="str">
            <v>ROH</v>
          </cell>
          <cell r="E210" t="str">
            <v>06</v>
          </cell>
          <cell r="F210" t="str">
            <v/>
          </cell>
          <cell r="G210" t="str">
            <v/>
          </cell>
          <cell r="H210" t="str">
            <v/>
          </cell>
          <cell r="I210" t="str">
            <v>R2</v>
          </cell>
        </row>
        <row r="211">
          <cell r="A211" t="str">
            <v>47087-09002-00</v>
          </cell>
          <cell r="B211" t="str">
            <v>0481</v>
          </cell>
          <cell r="C211" t="str">
            <v>HP EL 10_MM</v>
          </cell>
          <cell r="D211" t="str">
            <v>ROH</v>
          </cell>
          <cell r="E211" t="str">
            <v>19</v>
          </cell>
          <cell r="F211" t="str">
            <v/>
          </cell>
          <cell r="G211" t="str">
            <v/>
          </cell>
          <cell r="H211" t="str">
            <v/>
          </cell>
          <cell r="I211" t="str">
            <v>A</v>
          </cell>
        </row>
        <row r="212">
          <cell r="A212" t="str">
            <v>47087-09002-01</v>
          </cell>
          <cell r="B212" t="str">
            <v>0481</v>
          </cell>
          <cell r="C212" t="str">
            <v>HP EL 10_MM</v>
          </cell>
          <cell r="D212" t="str">
            <v>ROH</v>
          </cell>
          <cell r="E212" t="str">
            <v>06</v>
          </cell>
          <cell r="F212" t="str">
            <v/>
          </cell>
          <cell r="G212" t="str">
            <v/>
          </cell>
          <cell r="H212" t="str">
            <v/>
          </cell>
          <cell r="I212" t="str">
            <v>A</v>
          </cell>
        </row>
        <row r="213">
          <cell r="A213" t="str">
            <v>47087-09002-02</v>
          </cell>
          <cell r="B213" t="str">
            <v>0480</v>
          </cell>
          <cell r="C213" t="str">
            <v>HP EL 10_MM</v>
          </cell>
          <cell r="D213" t="str">
            <v>ROH</v>
          </cell>
          <cell r="E213" t="str">
            <v>19</v>
          </cell>
          <cell r="F213" t="str">
            <v/>
          </cell>
          <cell r="G213" t="str">
            <v/>
          </cell>
          <cell r="H213" t="str">
            <v/>
          </cell>
          <cell r="I213" t="str">
            <v>R2</v>
          </cell>
        </row>
        <row r="214">
          <cell r="A214" t="str">
            <v>47087-09002-02</v>
          </cell>
          <cell r="B214" t="str">
            <v>0481</v>
          </cell>
          <cell r="C214" t="str">
            <v>HP EL 10_MM</v>
          </cell>
          <cell r="D214" t="str">
            <v>ROH</v>
          </cell>
          <cell r="E214" t="str">
            <v>19</v>
          </cell>
          <cell r="F214" t="str">
            <v/>
          </cell>
          <cell r="G214" t="str">
            <v/>
          </cell>
          <cell r="H214" t="str">
            <v/>
          </cell>
          <cell r="I214" t="str">
            <v>A</v>
          </cell>
        </row>
        <row r="215">
          <cell r="A215" t="str">
            <v>47268-00000-02</v>
          </cell>
          <cell r="B215" t="str">
            <v>0480</v>
          </cell>
          <cell r="C215" t="str">
            <v>EPL CLR 72X19 TR 20 EN_MS</v>
          </cell>
          <cell r="D215" t="str">
            <v>ROH</v>
          </cell>
          <cell r="E215" t="str">
            <v>19</v>
          </cell>
          <cell r="F215" t="str">
            <v/>
          </cell>
          <cell r="G215" t="str">
            <v/>
          </cell>
          <cell r="H215" t="str">
            <v/>
          </cell>
          <cell r="I215" t="str">
            <v>R3</v>
          </cell>
        </row>
        <row r="216">
          <cell r="A216" t="str">
            <v>47268-00000-02</v>
          </cell>
          <cell r="B216" t="str">
            <v>0481</v>
          </cell>
          <cell r="C216" t="str">
            <v>EPL CLR 72X19 TR 20 EN_MS</v>
          </cell>
          <cell r="D216" t="str">
            <v>ROH</v>
          </cell>
          <cell r="E216" t="str">
            <v>19</v>
          </cell>
          <cell r="F216" t="str">
            <v/>
          </cell>
          <cell r="G216" t="str">
            <v/>
          </cell>
          <cell r="H216" t="str">
            <v/>
          </cell>
          <cell r="I216" t="str">
            <v>R3</v>
          </cell>
        </row>
        <row r="217">
          <cell r="A217" t="str">
            <v>47268-00000-03</v>
          </cell>
          <cell r="B217" t="str">
            <v>0480</v>
          </cell>
          <cell r="C217" t="str">
            <v>EPL CLR 72X19 TR 20 EN_MS</v>
          </cell>
          <cell r="D217" t="str">
            <v>ROH</v>
          </cell>
          <cell r="E217" t="str">
            <v>19</v>
          </cell>
          <cell r="F217" t="str">
            <v/>
          </cell>
          <cell r="G217" t="str">
            <v/>
          </cell>
          <cell r="H217" t="str">
            <v/>
          </cell>
          <cell r="I217" t="str">
            <v>R2</v>
          </cell>
        </row>
        <row r="218">
          <cell r="A218" t="str">
            <v>47268-00000-03</v>
          </cell>
          <cell r="B218" t="str">
            <v>0481</v>
          </cell>
          <cell r="C218" t="str">
            <v>EPL CLR 72X19 TR 20 EN_MS</v>
          </cell>
          <cell r="D218" t="str">
            <v>ROH</v>
          </cell>
          <cell r="E218" t="str">
            <v>19</v>
          </cell>
          <cell r="F218" t="str">
            <v/>
          </cell>
          <cell r="G218" t="str">
            <v/>
          </cell>
          <cell r="H218" t="str">
            <v/>
          </cell>
          <cell r="I218" t="str">
            <v>A</v>
          </cell>
        </row>
        <row r="219">
          <cell r="A219" t="str">
            <v>47275-00000-01</v>
          </cell>
          <cell r="B219" t="str">
            <v>0480</v>
          </cell>
          <cell r="C219" t="str">
            <v>EPL FAB 65X19 TA 100 EN_MS</v>
          </cell>
          <cell r="D219" t="str">
            <v>ROH</v>
          </cell>
          <cell r="E219" t="str">
            <v>19</v>
          </cell>
          <cell r="F219" t="str">
            <v/>
          </cell>
          <cell r="G219" t="str">
            <v/>
          </cell>
          <cell r="H219" t="str">
            <v/>
          </cell>
          <cell r="I219" t="str">
            <v>R3</v>
          </cell>
        </row>
        <row r="220">
          <cell r="A220" t="str">
            <v>47275-00000-01</v>
          </cell>
          <cell r="B220" t="str">
            <v>0481</v>
          </cell>
          <cell r="C220" t="str">
            <v>EPL FAB 65X19 TA 100 EN_MS</v>
          </cell>
          <cell r="D220" t="str">
            <v>ROH</v>
          </cell>
          <cell r="E220" t="str">
            <v>19</v>
          </cell>
          <cell r="F220" t="str">
            <v/>
          </cell>
          <cell r="G220" t="str">
            <v/>
          </cell>
          <cell r="H220" t="str">
            <v/>
          </cell>
          <cell r="I220" t="str">
            <v>R3</v>
          </cell>
        </row>
        <row r="221">
          <cell r="A221" t="str">
            <v>47275-00000-02</v>
          </cell>
          <cell r="B221" t="str">
            <v>0480</v>
          </cell>
          <cell r="C221" t="str">
            <v>EPL FAB 65X19 TA 100 EN_MS</v>
          </cell>
          <cell r="D221" t="str">
            <v>ROH</v>
          </cell>
          <cell r="E221" t="str">
            <v>19</v>
          </cell>
          <cell r="F221" t="str">
            <v/>
          </cell>
          <cell r="G221" t="str">
            <v/>
          </cell>
          <cell r="H221" t="str">
            <v/>
          </cell>
          <cell r="I221" t="str">
            <v>R3</v>
          </cell>
        </row>
        <row r="222">
          <cell r="A222" t="str">
            <v>47275-00000-02</v>
          </cell>
          <cell r="B222" t="str">
            <v>0481</v>
          </cell>
          <cell r="C222" t="str">
            <v>EPL FAB 65X19 TA 100 EN_MS</v>
          </cell>
          <cell r="D222" t="str">
            <v>ROH</v>
          </cell>
          <cell r="E222" t="str">
            <v>19</v>
          </cell>
          <cell r="F222" t="str">
            <v/>
          </cell>
          <cell r="G222" t="str">
            <v/>
          </cell>
          <cell r="H222" t="str">
            <v/>
          </cell>
          <cell r="I222" t="str">
            <v>R3</v>
          </cell>
        </row>
        <row r="223">
          <cell r="A223" t="str">
            <v>47275-00000-03</v>
          </cell>
          <cell r="B223" t="str">
            <v>0480</v>
          </cell>
          <cell r="C223" t="str">
            <v>EPL FAB 65X19 TA 100 EN_MS</v>
          </cell>
          <cell r="D223" t="str">
            <v>ROH</v>
          </cell>
          <cell r="E223" t="str">
            <v>19</v>
          </cell>
          <cell r="F223" t="str">
            <v/>
          </cell>
          <cell r="G223" t="str">
            <v/>
          </cell>
          <cell r="H223" t="str">
            <v/>
          </cell>
          <cell r="I223" t="str">
            <v>R2</v>
          </cell>
        </row>
        <row r="224">
          <cell r="A224" t="str">
            <v>47275-00000-03</v>
          </cell>
          <cell r="B224" t="str">
            <v>0481</v>
          </cell>
          <cell r="C224" t="str">
            <v>EPL FAB 65X19 TA 100 EN_MS</v>
          </cell>
          <cell r="D224" t="str">
            <v>ROH</v>
          </cell>
          <cell r="E224" t="str">
            <v>19</v>
          </cell>
          <cell r="F224" t="str">
            <v/>
          </cell>
          <cell r="G224" t="str">
            <v/>
          </cell>
          <cell r="H224" t="str">
            <v/>
          </cell>
          <cell r="I224" t="str">
            <v>A</v>
          </cell>
        </row>
        <row r="225">
          <cell r="A225" t="str">
            <v>47276-00000-01</v>
          </cell>
          <cell r="B225" t="str">
            <v>0480</v>
          </cell>
          <cell r="C225" t="str">
            <v>EPL FAB 65X19 TA 20 EN_MS</v>
          </cell>
          <cell r="D225" t="str">
            <v>ROH</v>
          </cell>
          <cell r="E225" t="str">
            <v>19</v>
          </cell>
          <cell r="F225" t="str">
            <v/>
          </cell>
          <cell r="G225" t="str">
            <v/>
          </cell>
          <cell r="H225" t="str">
            <v/>
          </cell>
          <cell r="I225" t="str">
            <v>R3</v>
          </cell>
        </row>
        <row r="226">
          <cell r="A226" t="str">
            <v>47276-00000-01</v>
          </cell>
          <cell r="B226" t="str">
            <v>0481</v>
          </cell>
          <cell r="C226" t="str">
            <v>EPL FAB 65X19 TA 20 EN_MS</v>
          </cell>
          <cell r="D226" t="str">
            <v>ROH</v>
          </cell>
          <cell r="E226" t="str">
            <v>19</v>
          </cell>
          <cell r="F226" t="str">
            <v/>
          </cell>
          <cell r="G226" t="str">
            <v/>
          </cell>
          <cell r="H226" t="str">
            <v/>
          </cell>
          <cell r="I226" t="str">
            <v>R3</v>
          </cell>
        </row>
        <row r="227">
          <cell r="A227" t="str">
            <v>47276-00000-02</v>
          </cell>
          <cell r="B227" t="str">
            <v>0480</v>
          </cell>
          <cell r="C227" t="str">
            <v>EPL FAB 62X19 TA 20 EN_MS</v>
          </cell>
          <cell r="D227" t="str">
            <v>ROH</v>
          </cell>
          <cell r="E227" t="str">
            <v>06</v>
          </cell>
          <cell r="F227" t="str">
            <v/>
          </cell>
          <cell r="G227" t="str">
            <v/>
          </cell>
          <cell r="H227" t="str">
            <v/>
          </cell>
          <cell r="I227" t="str">
            <v>R3</v>
          </cell>
        </row>
        <row r="228">
          <cell r="A228" t="str">
            <v>47276-00000-02</v>
          </cell>
          <cell r="B228" t="str">
            <v>0481</v>
          </cell>
          <cell r="C228" t="str">
            <v>EPL FAB 62X19 TA 20 EN_MS</v>
          </cell>
          <cell r="D228" t="str">
            <v>ROH</v>
          </cell>
          <cell r="E228" t="str">
            <v>19</v>
          </cell>
          <cell r="F228" t="str">
            <v/>
          </cell>
          <cell r="G228" t="str">
            <v/>
          </cell>
          <cell r="H228" t="str">
            <v/>
          </cell>
          <cell r="I228" t="str">
            <v>R3</v>
          </cell>
        </row>
        <row r="229">
          <cell r="A229" t="str">
            <v>47276-00000-03</v>
          </cell>
          <cell r="B229" t="str">
            <v>0480</v>
          </cell>
          <cell r="C229" t="str">
            <v>EPL FAB 62X19 TA 20 EN_MS</v>
          </cell>
          <cell r="D229" t="str">
            <v>ROH</v>
          </cell>
          <cell r="E229" t="str">
            <v>06</v>
          </cell>
          <cell r="F229" t="str">
            <v/>
          </cell>
          <cell r="G229" t="str">
            <v/>
          </cell>
          <cell r="H229" t="str">
            <v/>
          </cell>
          <cell r="I229" t="str">
            <v>R2</v>
          </cell>
        </row>
        <row r="230">
          <cell r="A230" t="str">
            <v>47276-00000-03</v>
          </cell>
          <cell r="B230" t="str">
            <v>0481</v>
          </cell>
          <cell r="C230" t="str">
            <v>EPL FAB 62X19 TA 20 EN_MS</v>
          </cell>
          <cell r="D230" t="str">
            <v>ROH</v>
          </cell>
          <cell r="E230" t="str">
            <v>19</v>
          </cell>
          <cell r="F230" t="str">
            <v/>
          </cell>
          <cell r="G230" t="str">
            <v/>
          </cell>
          <cell r="H230" t="str">
            <v/>
          </cell>
          <cell r="I230" t="str">
            <v>A</v>
          </cell>
        </row>
        <row r="231">
          <cell r="A231" t="str">
            <v>47278-00000-02</v>
          </cell>
          <cell r="B231" t="str">
            <v>0480</v>
          </cell>
          <cell r="C231" t="str">
            <v>EPL PLS 72X19 TA 20 EN_MS</v>
          </cell>
          <cell r="D231" t="str">
            <v>ROH</v>
          </cell>
          <cell r="E231" t="str">
            <v>19</v>
          </cell>
          <cell r="F231" t="str">
            <v/>
          </cell>
          <cell r="G231" t="str">
            <v/>
          </cell>
          <cell r="H231" t="str">
            <v/>
          </cell>
          <cell r="I231" t="str">
            <v>R3</v>
          </cell>
        </row>
        <row r="232">
          <cell r="A232" t="str">
            <v>47278-00000-02</v>
          </cell>
          <cell r="B232" t="str">
            <v>0481</v>
          </cell>
          <cell r="C232" t="str">
            <v>EPL PLS 72X19 TA 20 EN_MS</v>
          </cell>
          <cell r="D232" t="str">
            <v>ROH</v>
          </cell>
          <cell r="E232" t="str">
            <v>19</v>
          </cell>
          <cell r="F232" t="str">
            <v/>
          </cell>
          <cell r="G232" t="str">
            <v/>
          </cell>
          <cell r="H232" t="str">
            <v/>
          </cell>
          <cell r="I232" t="str">
            <v>R3</v>
          </cell>
        </row>
        <row r="233">
          <cell r="A233" t="str">
            <v>47278-00000-03</v>
          </cell>
          <cell r="B233" t="str">
            <v>0480</v>
          </cell>
          <cell r="C233" t="str">
            <v>EPL PLS 72X19 TA 20 EN_MS</v>
          </cell>
          <cell r="D233" t="str">
            <v>ROH</v>
          </cell>
          <cell r="E233" t="str">
            <v>19</v>
          </cell>
          <cell r="F233" t="str">
            <v/>
          </cell>
          <cell r="G233" t="str">
            <v/>
          </cell>
          <cell r="H233" t="str">
            <v/>
          </cell>
          <cell r="I233" t="str">
            <v>R2</v>
          </cell>
        </row>
        <row r="234">
          <cell r="A234" t="str">
            <v>47278-00000-03</v>
          </cell>
          <cell r="B234" t="str">
            <v>0481</v>
          </cell>
          <cell r="C234" t="str">
            <v>EPL PLS 72X19 TA 20 EN_MS</v>
          </cell>
          <cell r="D234" t="str">
            <v>ROH</v>
          </cell>
          <cell r="E234" t="str">
            <v>06</v>
          </cell>
          <cell r="F234" t="str">
            <v/>
          </cell>
          <cell r="G234" t="str">
            <v/>
          </cell>
          <cell r="H234" t="str">
            <v/>
          </cell>
          <cell r="I234" t="str">
            <v>A</v>
          </cell>
        </row>
        <row r="235">
          <cell r="A235" t="str">
            <v>47278-00000-04</v>
          </cell>
          <cell r="B235" t="str">
            <v>0480</v>
          </cell>
          <cell r="C235" t="str">
            <v>EPL PLS 72X19 TA 20 EN_MS</v>
          </cell>
          <cell r="D235" t="str">
            <v>ROH</v>
          </cell>
          <cell r="E235" t="str">
            <v>19</v>
          </cell>
          <cell r="F235" t="str">
            <v/>
          </cell>
          <cell r="G235" t="str">
            <v/>
          </cell>
          <cell r="H235" t="str">
            <v/>
          </cell>
          <cell r="I235" t="str">
            <v>R2</v>
          </cell>
        </row>
        <row r="236">
          <cell r="A236" t="str">
            <v>47278-00000-04</v>
          </cell>
          <cell r="B236" t="str">
            <v>0481</v>
          </cell>
          <cell r="C236" t="str">
            <v>EPL PLS 72X19 TA 20 EN_MS</v>
          </cell>
          <cell r="D236" t="str">
            <v>ROH</v>
          </cell>
          <cell r="E236" t="str">
            <v>19</v>
          </cell>
          <cell r="F236" t="str">
            <v/>
          </cell>
          <cell r="G236" t="str">
            <v/>
          </cell>
          <cell r="H236" t="str">
            <v/>
          </cell>
          <cell r="I236" t="str">
            <v>A</v>
          </cell>
        </row>
        <row r="237">
          <cell r="A237" t="str">
            <v>48326-00011-00</v>
          </cell>
          <cell r="B237" t="str">
            <v>0481</v>
          </cell>
          <cell r="C237" t="str">
            <v>TRAYCC SHIPBOX TOPLES HP</v>
          </cell>
          <cell r="D237" t="str">
            <v>ROH</v>
          </cell>
          <cell r="E237" t="str">
            <v>19</v>
          </cell>
          <cell r="F237" t="str">
            <v/>
          </cell>
          <cell r="G237" t="str">
            <v/>
          </cell>
          <cell r="H237" t="str">
            <v/>
          </cell>
          <cell r="I237" t="str">
            <v>R1</v>
          </cell>
        </row>
        <row r="238">
          <cell r="A238" t="str">
            <v>48326-00028-17</v>
          </cell>
          <cell r="B238" t="str">
            <v>0480</v>
          </cell>
          <cell r="C238" t="str">
            <v>SACHET HP KOYO PANAS RESEALABLE 10S</v>
          </cell>
          <cell r="D238" t="str">
            <v>ROH</v>
          </cell>
          <cell r="E238" t="str">
            <v>06</v>
          </cell>
          <cell r="F238" t="str">
            <v/>
          </cell>
          <cell r="G238" t="str">
            <v/>
          </cell>
          <cell r="H238" t="str">
            <v/>
          </cell>
          <cell r="I238" t="str">
            <v>A</v>
          </cell>
        </row>
        <row r="239">
          <cell r="A239" t="str">
            <v>48326-00028-17</v>
          </cell>
          <cell r="B239" t="str">
            <v>0481</v>
          </cell>
          <cell r="C239" t="str">
            <v>SACHET HP KOYO PANAS RESEALABLE 10S</v>
          </cell>
          <cell r="D239" t="str">
            <v>ROH</v>
          </cell>
          <cell r="E239" t="str">
            <v>06</v>
          </cell>
          <cell r="F239" t="str">
            <v/>
          </cell>
          <cell r="G239" t="str">
            <v/>
          </cell>
          <cell r="H239" t="str">
            <v/>
          </cell>
          <cell r="I239" t="str">
            <v>A</v>
          </cell>
        </row>
        <row r="240">
          <cell r="A240" t="str">
            <v>48326-00057-12</v>
          </cell>
          <cell r="B240" t="str">
            <v>0480</v>
          </cell>
          <cell r="C240" t="str">
            <v>FB HOTSPEED 2637 + KOYO PANAS 10S</v>
          </cell>
          <cell r="D240" t="str">
            <v>ROH</v>
          </cell>
          <cell r="E240" t="str">
            <v>19</v>
          </cell>
          <cell r="F240" t="str">
            <v/>
          </cell>
          <cell r="G240" t="str">
            <v/>
          </cell>
          <cell r="H240" t="str">
            <v/>
          </cell>
          <cell r="I240" t="str">
            <v>A</v>
          </cell>
        </row>
        <row r="241">
          <cell r="A241" t="str">
            <v>48326-00057-12</v>
          </cell>
          <cell r="B241" t="str">
            <v>0481</v>
          </cell>
          <cell r="C241" t="str">
            <v>FB HOTSPEED 2637 + KOYO PANAS 10S</v>
          </cell>
          <cell r="D241" t="str">
            <v>ROH</v>
          </cell>
          <cell r="E241" t="str">
            <v>06</v>
          </cell>
          <cell r="F241" t="str">
            <v/>
          </cell>
          <cell r="G241" t="str">
            <v/>
          </cell>
          <cell r="H241" t="str">
            <v/>
          </cell>
          <cell r="I241" t="str">
            <v>A</v>
          </cell>
        </row>
        <row r="242">
          <cell r="A242" t="str">
            <v>48326-00209-03</v>
          </cell>
          <cell r="B242" t="str">
            <v>0480</v>
          </cell>
          <cell r="C242" t="str">
            <v>SHIPBOX FB 2637 HP FABRIC HL 100</v>
          </cell>
          <cell r="D242" t="str">
            <v>ROH</v>
          </cell>
          <cell r="E242" t="str">
            <v>06</v>
          </cell>
          <cell r="F242" t="str">
            <v/>
          </cell>
          <cell r="G242" t="str">
            <v/>
          </cell>
          <cell r="H242" t="str">
            <v/>
          </cell>
          <cell r="I242" t="str">
            <v>A</v>
          </cell>
        </row>
        <row r="243">
          <cell r="A243" t="str">
            <v>48326-00209-03</v>
          </cell>
          <cell r="B243" t="str">
            <v>0481</v>
          </cell>
          <cell r="C243" t="str">
            <v>SHIPBOX FB 2637 HP FABRIC HL 100</v>
          </cell>
          <cell r="D243" t="str">
            <v>ROH</v>
          </cell>
          <cell r="E243" t="str">
            <v>06</v>
          </cell>
          <cell r="F243" t="str">
            <v/>
          </cell>
          <cell r="G243" t="str">
            <v/>
          </cell>
          <cell r="H243" t="str">
            <v/>
          </cell>
          <cell r="I243" t="str">
            <v>A</v>
          </cell>
        </row>
        <row r="244">
          <cell r="A244" t="str">
            <v>48326-00287-00</v>
          </cell>
          <cell r="B244" t="str">
            <v>0480</v>
          </cell>
          <cell r="C244" t="str">
            <v>SHIPBOX HP FABRIC 100</v>
          </cell>
          <cell r="D244" t="str">
            <v>ROH</v>
          </cell>
          <cell r="E244" t="str">
            <v>06</v>
          </cell>
          <cell r="F244" t="str">
            <v/>
          </cell>
          <cell r="G244" t="str">
            <v/>
          </cell>
          <cell r="H244" t="str">
            <v/>
          </cell>
          <cell r="I244" t="str">
            <v>A</v>
          </cell>
        </row>
        <row r="245">
          <cell r="A245" t="str">
            <v>48326-00287-00</v>
          </cell>
          <cell r="B245" t="str">
            <v>0481</v>
          </cell>
          <cell r="C245" t="str">
            <v>SHIPBOX HP FABRIC 100</v>
          </cell>
          <cell r="D245" t="str">
            <v>ROH</v>
          </cell>
          <cell r="E245" t="str">
            <v>19</v>
          </cell>
          <cell r="F245" t="str">
            <v/>
          </cell>
          <cell r="G245" t="str">
            <v/>
          </cell>
          <cell r="H245" t="str">
            <v/>
          </cell>
          <cell r="I245" t="str">
            <v>A</v>
          </cell>
        </row>
        <row r="246">
          <cell r="A246" t="str">
            <v>48327-00013-01</v>
          </cell>
          <cell r="B246" t="str">
            <v>0480</v>
          </cell>
          <cell r="C246" t="str">
            <v>PE GR 6 JAR DOMO 50ML</v>
          </cell>
          <cell r="D246" t="str">
            <v>ROH</v>
          </cell>
          <cell r="E246" t="str">
            <v>19</v>
          </cell>
          <cell r="F246" t="str">
            <v/>
          </cell>
          <cell r="G246" t="str">
            <v/>
          </cell>
          <cell r="H246" t="str">
            <v/>
          </cell>
          <cell r="I246" t="str">
            <v>A</v>
          </cell>
        </row>
        <row r="247">
          <cell r="A247" t="str">
            <v>48327-00013-01</v>
          </cell>
          <cell r="B247" t="str">
            <v>0481</v>
          </cell>
          <cell r="C247" t="str">
            <v>PE GR 6 JAR DOMO 50ML</v>
          </cell>
          <cell r="D247" t="str">
            <v>ROH</v>
          </cell>
          <cell r="E247" t="str">
            <v>19</v>
          </cell>
          <cell r="F247" t="str">
            <v/>
          </cell>
          <cell r="G247" t="str">
            <v/>
          </cell>
          <cell r="H247" t="str">
            <v/>
          </cell>
          <cell r="I247" t="str">
            <v>A</v>
          </cell>
        </row>
        <row r="248">
          <cell r="A248" t="str">
            <v>48327-00343-06</v>
          </cell>
          <cell r="B248" t="str">
            <v>0480</v>
          </cell>
          <cell r="C248" t="str">
            <v>SHIPBOX NM WHITENING ACNE OC FOAM 100ML</v>
          </cell>
          <cell r="D248" t="str">
            <v>ROH</v>
          </cell>
          <cell r="E248" t="str">
            <v>06</v>
          </cell>
          <cell r="F248" t="str">
            <v/>
          </cell>
          <cell r="G248" t="str">
            <v/>
          </cell>
          <cell r="H248" t="str">
            <v/>
          </cell>
          <cell r="I248" t="str">
            <v>A</v>
          </cell>
        </row>
        <row r="249">
          <cell r="A249" t="str">
            <v>48327-00343-06</v>
          </cell>
          <cell r="B249" t="str">
            <v>0481</v>
          </cell>
          <cell r="C249" t="str">
            <v>SHIPBOX NM WHITENING ACNE OC FOAM 100ML</v>
          </cell>
          <cell r="D249" t="str">
            <v>ROH</v>
          </cell>
          <cell r="E249" t="str">
            <v>06</v>
          </cell>
          <cell r="F249" t="str">
            <v/>
          </cell>
          <cell r="G249" t="str">
            <v/>
          </cell>
          <cell r="H249" t="str">
            <v/>
          </cell>
          <cell r="I249" t="str">
            <v>A</v>
          </cell>
        </row>
        <row r="250">
          <cell r="A250" t="str">
            <v>48327-00411-10</v>
          </cell>
          <cell r="B250" t="str">
            <v>0480</v>
          </cell>
          <cell r="C250" t="str">
            <v>SHIPBOX NM OCME MUD CLEANSER 100ML</v>
          </cell>
          <cell r="D250" t="str">
            <v>ROH</v>
          </cell>
          <cell r="E250" t="str">
            <v>06</v>
          </cell>
          <cell r="F250" t="str">
            <v/>
          </cell>
          <cell r="G250" t="str">
            <v/>
          </cell>
          <cell r="H250" t="str">
            <v/>
          </cell>
          <cell r="I250" t="str">
            <v>A</v>
          </cell>
        </row>
        <row r="251">
          <cell r="A251" t="str">
            <v>48327-00411-10</v>
          </cell>
          <cell r="B251" t="str">
            <v>0481</v>
          </cell>
          <cell r="C251" t="str">
            <v>SHIPBOX NM OCME MUD CLEANSER 100ML</v>
          </cell>
          <cell r="D251" t="str">
            <v>ROH</v>
          </cell>
          <cell r="E251" t="str">
            <v>19</v>
          </cell>
          <cell r="F251" t="str">
            <v/>
          </cell>
          <cell r="G251" t="str">
            <v/>
          </cell>
          <cell r="H251" t="str">
            <v/>
          </cell>
          <cell r="I251" t="str">
            <v>A</v>
          </cell>
        </row>
        <row r="252">
          <cell r="A252" t="str">
            <v>48327-00546-03</v>
          </cell>
          <cell r="B252" t="str">
            <v>0481</v>
          </cell>
          <cell r="C252" t="str">
            <v>SHIPBOX NDEO EXTRA WHITENING 50ML</v>
          </cell>
          <cell r="D252" t="str">
            <v>ROH</v>
          </cell>
          <cell r="E252" t="str">
            <v>06</v>
          </cell>
          <cell r="F252" t="str">
            <v/>
          </cell>
          <cell r="G252" t="str">
            <v/>
          </cell>
          <cell r="H252" t="str">
            <v/>
          </cell>
          <cell r="I252" t="str">
            <v>A</v>
          </cell>
        </row>
        <row r="253">
          <cell r="A253" t="str">
            <v>48327-00548-01</v>
          </cell>
          <cell r="B253" t="str">
            <v>0480</v>
          </cell>
          <cell r="C253" t="str">
            <v>SHIPBOX NDEO WMN INV BLACK &amp; WHITE 50ML</v>
          </cell>
          <cell r="D253" t="str">
            <v>ROH</v>
          </cell>
          <cell r="E253" t="str">
            <v>06</v>
          </cell>
          <cell r="F253" t="str">
            <v/>
          </cell>
          <cell r="G253" t="str">
            <v/>
          </cell>
          <cell r="H253" t="str">
            <v/>
          </cell>
          <cell r="I253" t="str">
            <v>A</v>
          </cell>
        </row>
        <row r="254">
          <cell r="A254" t="str">
            <v>48327-00548-01</v>
          </cell>
          <cell r="B254" t="str">
            <v>0481</v>
          </cell>
          <cell r="C254" t="str">
            <v>SHIPBOX NDEO WMN INV BLACK &amp; WHITE 50ML</v>
          </cell>
          <cell r="D254" t="str">
            <v>ROH</v>
          </cell>
          <cell r="E254" t="str">
            <v>06</v>
          </cell>
          <cell r="F254" t="str">
            <v/>
          </cell>
          <cell r="G254" t="str">
            <v/>
          </cell>
          <cell r="H254" t="str">
            <v/>
          </cell>
          <cell r="I254" t="str">
            <v>A</v>
          </cell>
        </row>
        <row r="255">
          <cell r="A255" t="str">
            <v>48327-00558-03</v>
          </cell>
          <cell r="B255" t="str">
            <v>0480</v>
          </cell>
          <cell r="C255" t="str">
            <v>SHIPBOX NB EXT WHT NIGHT NOURISH SRM 180</v>
          </cell>
          <cell r="D255" t="str">
            <v>ROH</v>
          </cell>
          <cell r="E255" t="str">
            <v>06</v>
          </cell>
          <cell r="F255" t="str">
            <v/>
          </cell>
          <cell r="G255" t="str">
            <v/>
          </cell>
          <cell r="H255" t="str">
            <v/>
          </cell>
          <cell r="I255" t="str">
            <v>A</v>
          </cell>
        </row>
        <row r="256">
          <cell r="A256" t="str">
            <v>48327-00558-03</v>
          </cell>
          <cell r="B256" t="str">
            <v>0481</v>
          </cell>
          <cell r="C256" t="str">
            <v>SHIPBOX NB EXT WHT NIGHT NOURISH SRM 180</v>
          </cell>
          <cell r="D256" t="str">
            <v>ROH</v>
          </cell>
          <cell r="E256" t="str">
            <v>06</v>
          </cell>
          <cell r="F256" t="str">
            <v/>
          </cell>
          <cell r="G256" t="str">
            <v/>
          </cell>
          <cell r="H256" t="str">
            <v/>
          </cell>
          <cell r="I256" t="str">
            <v>A</v>
          </cell>
        </row>
        <row r="257">
          <cell r="A257" t="str">
            <v>48327-00630-03</v>
          </cell>
          <cell r="B257" t="str">
            <v>0480</v>
          </cell>
          <cell r="C257" t="str">
            <v>SHIPBOX NBO EXT WHT ANTI AGE SRM 180ML</v>
          </cell>
          <cell r="D257" t="str">
            <v>ROH</v>
          </cell>
          <cell r="E257" t="str">
            <v>06</v>
          </cell>
          <cell r="F257" t="str">
            <v/>
          </cell>
          <cell r="G257" t="str">
            <v/>
          </cell>
          <cell r="H257" t="str">
            <v/>
          </cell>
          <cell r="I257" t="str">
            <v>A</v>
          </cell>
        </row>
        <row r="258">
          <cell r="A258" t="str">
            <v>48327-00630-03</v>
          </cell>
          <cell r="B258" t="str">
            <v>0481</v>
          </cell>
          <cell r="C258" t="str">
            <v>SHIPBOX NBO EXT WHT ANTI AGE SRM 180ML</v>
          </cell>
          <cell r="D258" t="str">
            <v>ROH</v>
          </cell>
          <cell r="E258" t="str">
            <v>06</v>
          </cell>
          <cell r="F258" t="str">
            <v/>
          </cell>
          <cell r="G258" t="str">
            <v/>
          </cell>
          <cell r="H258" t="str">
            <v/>
          </cell>
          <cell r="I258" t="str">
            <v>A</v>
          </cell>
        </row>
        <row r="259">
          <cell r="A259" t="str">
            <v>48327-00658-00</v>
          </cell>
          <cell r="B259" t="str">
            <v>0481</v>
          </cell>
          <cell r="C259" t="str">
            <v>SHIPBOX NDEO FRESH ACTIVE 50ML</v>
          </cell>
          <cell r="D259" t="str">
            <v>ROH</v>
          </cell>
          <cell r="E259" t="str">
            <v>06</v>
          </cell>
          <cell r="F259" t="str">
            <v/>
          </cell>
          <cell r="G259" t="str">
            <v/>
          </cell>
          <cell r="H259" t="str">
            <v/>
          </cell>
          <cell r="I259" t="str">
            <v>A</v>
          </cell>
        </row>
        <row r="260">
          <cell r="A260" t="str">
            <v>48327-00660-01</v>
          </cell>
          <cell r="B260" t="str">
            <v>0480</v>
          </cell>
          <cell r="C260" t="str">
            <v>SHIPBOX NDEO HAPPY SHAVE 50ML</v>
          </cell>
          <cell r="D260" t="str">
            <v>ROH</v>
          </cell>
          <cell r="E260" t="str">
            <v>06</v>
          </cell>
          <cell r="F260" t="str">
            <v/>
          </cell>
          <cell r="G260" t="str">
            <v/>
          </cell>
          <cell r="H260" t="str">
            <v/>
          </cell>
          <cell r="I260" t="str">
            <v>A</v>
          </cell>
        </row>
        <row r="261">
          <cell r="A261" t="str">
            <v>48327-00660-01</v>
          </cell>
          <cell r="B261" t="str">
            <v>0481</v>
          </cell>
          <cell r="C261" t="str">
            <v>SHIPBOX NDEO HAPPY SHAVE 50ML</v>
          </cell>
          <cell r="D261" t="str">
            <v>ROH</v>
          </cell>
          <cell r="E261" t="str">
            <v>06</v>
          </cell>
          <cell r="F261" t="str">
            <v/>
          </cell>
          <cell r="G261" t="str">
            <v/>
          </cell>
          <cell r="H261" t="str">
            <v/>
          </cell>
          <cell r="I261" t="str">
            <v>A</v>
          </cell>
        </row>
        <row r="262">
          <cell r="A262" t="str">
            <v>48327-00753-00</v>
          </cell>
          <cell r="B262" t="str">
            <v>0480</v>
          </cell>
          <cell r="C262" t="str">
            <v>SHIPBOX NM ANTI ACNE LIQ FM 150ML</v>
          </cell>
          <cell r="D262" t="str">
            <v>ROH</v>
          </cell>
          <cell r="E262" t="str">
            <v>06</v>
          </cell>
          <cell r="F262" t="str">
            <v/>
          </cell>
          <cell r="G262" t="str">
            <v/>
          </cell>
          <cell r="H262" t="str">
            <v/>
          </cell>
          <cell r="I262" t="str">
            <v>A</v>
          </cell>
        </row>
        <row r="263">
          <cell r="A263" t="str">
            <v>48327-00755-00</v>
          </cell>
          <cell r="B263" t="str">
            <v>0480</v>
          </cell>
          <cell r="C263" t="str">
            <v>SHIPBOX NM WHT LIQ FM 150ML</v>
          </cell>
          <cell r="D263" t="str">
            <v>ROH</v>
          </cell>
          <cell r="E263" t="str">
            <v>06</v>
          </cell>
          <cell r="F263" t="str">
            <v/>
          </cell>
          <cell r="G263" t="str">
            <v/>
          </cell>
          <cell r="H263" t="str">
            <v/>
          </cell>
          <cell r="I263" t="str">
            <v>A</v>
          </cell>
        </row>
        <row r="264">
          <cell r="A264" t="str">
            <v>48327-00755-00</v>
          </cell>
          <cell r="B264" t="str">
            <v>0481</v>
          </cell>
          <cell r="C264" t="str">
            <v>SHIPBOX NM WHT LIQ FM 150ML</v>
          </cell>
          <cell r="D264" t="str">
            <v>ROH</v>
          </cell>
          <cell r="E264" t="str">
            <v>06</v>
          </cell>
          <cell r="F264" t="str">
            <v/>
          </cell>
          <cell r="G264" t="str">
            <v/>
          </cell>
          <cell r="H264" t="str">
            <v/>
          </cell>
          <cell r="I264" t="str">
            <v>A</v>
          </cell>
        </row>
        <row r="265">
          <cell r="A265" t="str">
            <v>48328-00002-05</v>
          </cell>
          <cell r="B265" t="str">
            <v>0480</v>
          </cell>
          <cell r="C265" t="str">
            <v>STICKER NLC DISC 50% SPECIAL PRICE</v>
          </cell>
          <cell r="D265" t="str">
            <v>ROH</v>
          </cell>
          <cell r="E265" t="str">
            <v>06</v>
          </cell>
          <cell r="F265" t="str">
            <v/>
          </cell>
          <cell r="G265" t="str">
            <v/>
          </cell>
          <cell r="H265" t="str">
            <v/>
          </cell>
          <cell r="I265" t="str">
            <v>A</v>
          </cell>
        </row>
        <row r="266">
          <cell r="A266" t="str">
            <v>48328-00002-05</v>
          </cell>
          <cell r="B266" t="str">
            <v>0481</v>
          </cell>
          <cell r="C266" t="str">
            <v>STICKER NLC DISC 50% SPECIAL PRICE</v>
          </cell>
          <cell r="D266" t="str">
            <v>ROH</v>
          </cell>
          <cell r="E266" t="str">
            <v>06</v>
          </cell>
          <cell r="F266" t="str">
            <v/>
          </cell>
          <cell r="G266" t="str">
            <v/>
          </cell>
          <cell r="H266" t="str">
            <v/>
          </cell>
          <cell r="I266" t="str">
            <v>A</v>
          </cell>
        </row>
        <row r="267">
          <cell r="A267" t="str">
            <v>48328-00002-13</v>
          </cell>
          <cell r="B267" t="str">
            <v>0480</v>
          </cell>
          <cell r="C267" t="str">
            <v>SHIPBOX NIVEA HAJJ PACKAGE II</v>
          </cell>
          <cell r="D267" t="str">
            <v>ROH</v>
          </cell>
          <cell r="E267" t="str">
            <v>06</v>
          </cell>
          <cell r="F267" t="str">
            <v/>
          </cell>
          <cell r="G267" t="str">
            <v/>
          </cell>
          <cell r="H267" t="str">
            <v/>
          </cell>
          <cell r="I267" t="str">
            <v>A</v>
          </cell>
        </row>
        <row r="268">
          <cell r="A268" t="str">
            <v>48328-00002-13</v>
          </cell>
          <cell r="B268" t="str">
            <v>0481</v>
          </cell>
          <cell r="C268" t="str">
            <v>SHIPBOX NIVEA HAJJ PACKAGE II</v>
          </cell>
          <cell r="D268" t="str">
            <v>ROH</v>
          </cell>
          <cell r="E268" t="str">
            <v>06</v>
          </cell>
          <cell r="F268" t="str">
            <v/>
          </cell>
          <cell r="G268" t="str">
            <v/>
          </cell>
          <cell r="H268" t="str">
            <v/>
          </cell>
          <cell r="I268" t="str">
            <v>A</v>
          </cell>
        </row>
        <row r="269">
          <cell r="A269" t="str">
            <v>48328-00002-16</v>
          </cell>
          <cell r="B269" t="str">
            <v>0480</v>
          </cell>
          <cell r="C269" t="str">
            <v>HAJJ PACKAGE BAG</v>
          </cell>
          <cell r="D269" t="str">
            <v>ROH</v>
          </cell>
          <cell r="E269" t="str">
            <v>06</v>
          </cell>
          <cell r="F269" t="str">
            <v/>
          </cell>
          <cell r="G269" t="str">
            <v/>
          </cell>
          <cell r="H269" t="str">
            <v/>
          </cell>
          <cell r="I269" t="str">
            <v>A</v>
          </cell>
        </row>
        <row r="270">
          <cell r="A270" t="str">
            <v>48328-00002-16</v>
          </cell>
          <cell r="B270" t="str">
            <v>0481</v>
          </cell>
          <cell r="C270" t="str">
            <v>HAJJ PACKAGE BAG</v>
          </cell>
          <cell r="D270" t="str">
            <v>ROH</v>
          </cell>
          <cell r="E270" t="str">
            <v>06</v>
          </cell>
          <cell r="F270" t="str">
            <v/>
          </cell>
          <cell r="G270" t="str">
            <v/>
          </cell>
          <cell r="H270" t="str">
            <v/>
          </cell>
          <cell r="I270" t="str">
            <v>A</v>
          </cell>
        </row>
        <row r="271">
          <cell r="A271" t="str">
            <v>48328-00002-28</v>
          </cell>
          <cell r="B271" t="str">
            <v>0480</v>
          </cell>
          <cell r="C271" t="str">
            <v>SHIPBOX NFM TOTRECHSCR 100ML+MOIST 15ML</v>
          </cell>
          <cell r="D271" t="str">
            <v>ROH</v>
          </cell>
          <cell r="E271" t="str">
            <v>06</v>
          </cell>
          <cell r="F271" t="str">
            <v/>
          </cell>
          <cell r="G271" t="str">
            <v/>
          </cell>
          <cell r="H271" t="str">
            <v/>
          </cell>
          <cell r="I271" t="str">
            <v>A</v>
          </cell>
        </row>
        <row r="272">
          <cell r="A272" t="str">
            <v>48328-00002-28</v>
          </cell>
          <cell r="B272" t="str">
            <v>0481</v>
          </cell>
          <cell r="C272" t="str">
            <v>SHIPBOX NFM TOTRECHSCR 100ML+MOIST 15ML</v>
          </cell>
          <cell r="D272" t="str">
            <v>ROH</v>
          </cell>
          <cell r="E272" t="str">
            <v>06</v>
          </cell>
          <cell r="F272" t="str">
            <v/>
          </cell>
          <cell r="G272" t="str">
            <v/>
          </cell>
          <cell r="H272" t="str">
            <v/>
          </cell>
          <cell r="I272" t="str">
            <v>A</v>
          </cell>
        </row>
        <row r="273">
          <cell r="A273" t="str">
            <v>48328-00002-41</v>
          </cell>
          <cell r="B273" t="str">
            <v>0480</v>
          </cell>
          <cell r="C273" t="str">
            <v>SHIPBOX VAS REUSEABLE FOR GLASS BOTTLE</v>
          </cell>
          <cell r="D273" t="str">
            <v>ROH</v>
          </cell>
          <cell r="E273" t="str">
            <v>19</v>
          </cell>
          <cell r="F273" t="str">
            <v/>
          </cell>
          <cell r="G273" t="str">
            <v/>
          </cell>
          <cell r="H273" t="str">
            <v/>
          </cell>
          <cell r="I273" t="str">
            <v>A</v>
          </cell>
        </row>
        <row r="274">
          <cell r="A274" t="str">
            <v>48328-00002-41</v>
          </cell>
          <cell r="B274" t="str">
            <v>0481</v>
          </cell>
          <cell r="C274" t="str">
            <v>SHIPBOX VAS REUSEABLE FOR GLASS BOTTLE</v>
          </cell>
          <cell r="D274" t="str">
            <v>ROH</v>
          </cell>
          <cell r="E274" t="str">
            <v>19</v>
          </cell>
          <cell r="F274" t="str">
            <v/>
          </cell>
          <cell r="G274" t="str">
            <v/>
          </cell>
          <cell r="H274" t="str">
            <v/>
          </cell>
          <cell r="I274" t="str">
            <v>A</v>
          </cell>
        </row>
        <row r="275">
          <cell r="A275" t="str">
            <v>48328-00002-42</v>
          </cell>
          <cell r="B275" t="str">
            <v>0480</v>
          </cell>
          <cell r="C275" t="str">
            <v>SHIPBOX VAS REUSEABLE FOR BOTTLE &amp; TUBE</v>
          </cell>
          <cell r="D275" t="str">
            <v>ROH</v>
          </cell>
          <cell r="E275" t="str">
            <v>06</v>
          </cell>
          <cell r="F275" t="str">
            <v/>
          </cell>
          <cell r="G275" t="str">
            <v/>
          </cell>
          <cell r="H275" t="str">
            <v/>
          </cell>
          <cell r="I275" t="str">
            <v>A</v>
          </cell>
        </row>
        <row r="276">
          <cell r="A276" t="str">
            <v>48328-00002-42</v>
          </cell>
          <cell r="B276" t="str">
            <v>0481</v>
          </cell>
          <cell r="C276" t="str">
            <v>SHIPBOX VAS REUSEABLE FOR BOTTLE &amp; TUBE</v>
          </cell>
          <cell r="D276" t="str">
            <v>ROH</v>
          </cell>
          <cell r="E276" t="str">
            <v>06</v>
          </cell>
          <cell r="F276" t="str">
            <v/>
          </cell>
          <cell r="G276" t="str">
            <v/>
          </cell>
          <cell r="H276" t="str">
            <v/>
          </cell>
          <cell r="I276" t="str">
            <v>A</v>
          </cell>
        </row>
        <row r="277">
          <cell r="A277" t="str">
            <v>48328-00002-49</v>
          </cell>
          <cell r="B277" t="str">
            <v>0480</v>
          </cell>
          <cell r="C277" t="str">
            <v>SHIPBOX EXT WHT 400ML+NGT WHT LOT 100ML</v>
          </cell>
          <cell r="D277" t="str">
            <v>ROH</v>
          </cell>
          <cell r="E277" t="str">
            <v>06</v>
          </cell>
          <cell r="F277" t="str">
            <v/>
          </cell>
          <cell r="G277" t="str">
            <v/>
          </cell>
          <cell r="H277" t="str">
            <v/>
          </cell>
          <cell r="I277" t="str">
            <v>A</v>
          </cell>
        </row>
        <row r="278">
          <cell r="A278" t="str">
            <v>48328-00002-49</v>
          </cell>
          <cell r="B278" t="str">
            <v>0481</v>
          </cell>
          <cell r="C278" t="str">
            <v>SHIPBOX EXT WHT 400ML+NGT WHT LOT 100ML</v>
          </cell>
          <cell r="D278" t="str">
            <v>ROH</v>
          </cell>
          <cell r="E278" t="str">
            <v>06</v>
          </cell>
          <cell r="F278" t="str">
            <v/>
          </cell>
          <cell r="G278" t="str">
            <v/>
          </cell>
          <cell r="H278" t="str">
            <v/>
          </cell>
          <cell r="I278" t="str">
            <v>A</v>
          </cell>
        </row>
        <row r="279">
          <cell r="A279" t="str">
            <v>48328-00002-54</v>
          </cell>
          <cell r="B279" t="str">
            <v>0480</v>
          </cell>
          <cell r="C279" t="str">
            <v>SHIPBOX NGT WHT SRM 200ML+RO EW 25ML</v>
          </cell>
          <cell r="D279" t="str">
            <v>ROH</v>
          </cell>
          <cell r="E279" t="str">
            <v>19</v>
          </cell>
          <cell r="F279" t="str">
            <v/>
          </cell>
          <cell r="G279" t="str">
            <v/>
          </cell>
          <cell r="H279" t="str">
            <v/>
          </cell>
          <cell r="I279" t="str">
            <v>A</v>
          </cell>
        </row>
        <row r="280">
          <cell r="A280" t="str">
            <v>48328-00002-54</v>
          </cell>
          <cell r="B280" t="str">
            <v>0481</v>
          </cell>
          <cell r="C280" t="str">
            <v>SHIPBOX NGT WHT SRM 200ML+RO EW 25ML</v>
          </cell>
          <cell r="D280" t="str">
            <v>ROH</v>
          </cell>
          <cell r="E280" t="str">
            <v>06</v>
          </cell>
          <cell r="F280" t="str">
            <v/>
          </cell>
          <cell r="G280" t="str">
            <v/>
          </cell>
          <cell r="H280" t="str">
            <v/>
          </cell>
          <cell r="I280" t="str">
            <v>A</v>
          </cell>
        </row>
        <row r="281">
          <cell r="A281" t="str">
            <v>48328-00002-58</v>
          </cell>
          <cell r="B281" t="str">
            <v>0480</v>
          </cell>
          <cell r="C281" t="str">
            <v>SHIPBOX CVM 100ML+B&amp;W RO MALE 25ML</v>
          </cell>
          <cell r="D281" t="str">
            <v>ROH</v>
          </cell>
          <cell r="E281" t="str">
            <v>19</v>
          </cell>
          <cell r="F281" t="str">
            <v/>
          </cell>
          <cell r="G281" t="str">
            <v/>
          </cell>
          <cell r="H281" t="str">
            <v/>
          </cell>
          <cell r="I281" t="str">
            <v>A</v>
          </cell>
        </row>
        <row r="282">
          <cell r="A282" t="str">
            <v>48328-00002-58</v>
          </cell>
          <cell r="B282" t="str">
            <v>0481</v>
          </cell>
          <cell r="C282" t="str">
            <v>SHIPBOX CVM 100ML+B&amp;W RO MALE 25ML</v>
          </cell>
          <cell r="D282" t="str">
            <v>ROH</v>
          </cell>
          <cell r="E282" t="str">
            <v>19</v>
          </cell>
          <cell r="F282" t="str">
            <v/>
          </cell>
          <cell r="G282" t="str">
            <v/>
          </cell>
          <cell r="H282" t="str">
            <v/>
          </cell>
          <cell r="I282" t="str">
            <v>A</v>
          </cell>
        </row>
        <row r="283">
          <cell r="A283" t="str">
            <v>48328-00002-95</v>
          </cell>
          <cell r="B283" t="str">
            <v>0480</v>
          </cell>
          <cell r="C283" t="str">
            <v>FRONT STICKER 2 NSUN FC_CRM SPF50 50ML</v>
          </cell>
          <cell r="D283" t="str">
            <v>ROH</v>
          </cell>
          <cell r="E283" t="str">
            <v>19</v>
          </cell>
          <cell r="F283" t="str">
            <v/>
          </cell>
          <cell r="G283" t="str">
            <v/>
          </cell>
          <cell r="H283" t="str">
            <v/>
          </cell>
          <cell r="I283" t="str">
            <v>A</v>
          </cell>
        </row>
        <row r="284">
          <cell r="A284" t="str">
            <v>48328-00002-95</v>
          </cell>
          <cell r="B284" t="str">
            <v>0481</v>
          </cell>
          <cell r="C284" t="str">
            <v>FRONT STICKER 2 NSUN FC_CRM SPF50 50ML</v>
          </cell>
          <cell r="D284" t="str">
            <v>ROH</v>
          </cell>
          <cell r="E284" t="str">
            <v>19</v>
          </cell>
          <cell r="F284" t="str">
            <v/>
          </cell>
          <cell r="G284" t="str">
            <v/>
          </cell>
          <cell r="H284" t="str">
            <v/>
          </cell>
          <cell r="I284" t="str">
            <v>A</v>
          </cell>
        </row>
        <row r="285">
          <cell r="A285" t="str">
            <v>48328-00002-96</v>
          </cell>
          <cell r="B285" t="str">
            <v>0480</v>
          </cell>
          <cell r="C285" t="str">
            <v>BACK STICKER FB NSUN FC_CRM SPF50 50ML</v>
          </cell>
          <cell r="D285" t="str">
            <v>ROH</v>
          </cell>
          <cell r="E285" t="str">
            <v>06</v>
          </cell>
          <cell r="F285" t="str">
            <v/>
          </cell>
          <cell r="G285" t="str">
            <v/>
          </cell>
          <cell r="H285" t="str">
            <v/>
          </cell>
          <cell r="I285" t="str">
            <v>A</v>
          </cell>
        </row>
        <row r="286">
          <cell r="A286" t="str">
            <v>48328-00002-96</v>
          </cell>
          <cell r="B286" t="str">
            <v>0481</v>
          </cell>
          <cell r="C286" t="str">
            <v>BACK STICKER FB NSUN FC_CRM SPF50 50ML</v>
          </cell>
          <cell r="D286" t="str">
            <v>ROH</v>
          </cell>
          <cell r="E286" t="str">
            <v>06</v>
          </cell>
          <cell r="F286" t="str">
            <v/>
          </cell>
          <cell r="G286" t="str">
            <v/>
          </cell>
          <cell r="H286" t="str">
            <v/>
          </cell>
          <cell r="I286" t="str">
            <v>A</v>
          </cell>
        </row>
        <row r="287">
          <cell r="A287" t="str">
            <v>48328-00002-98</v>
          </cell>
          <cell r="B287" t="str">
            <v>0480</v>
          </cell>
          <cell r="C287" t="str">
            <v>BCK STCKR TUBE SUN FC_CRM WHT SPF50 50ML</v>
          </cell>
          <cell r="D287" t="str">
            <v>ROH</v>
          </cell>
          <cell r="E287" t="str">
            <v>19</v>
          </cell>
          <cell r="F287" t="str">
            <v/>
          </cell>
          <cell r="G287" t="str">
            <v/>
          </cell>
          <cell r="H287" t="str">
            <v/>
          </cell>
          <cell r="I287" t="str">
            <v>A</v>
          </cell>
        </row>
        <row r="288">
          <cell r="A288" t="str">
            <v>48328-00002-98</v>
          </cell>
          <cell r="B288" t="str">
            <v>0481</v>
          </cell>
          <cell r="C288" t="str">
            <v>BCK STCKR TUBE SUN FC_CRM WHT SPF50 50ML</v>
          </cell>
          <cell r="D288" t="str">
            <v>ROH</v>
          </cell>
          <cell r="E288" t="str">
            <v>06</v>
          </cell>
          <cell r="F288" t="str">
            <v/>
          </cell>
          <cell r="G288" t="str">
            <v/>
          </cell>
          <cell r="H288" t="str">
            <v/>
          </cell>
          <cell r="I288" t="str">
            <v>A</v>
          </cell>
        </row>
        <row r="289">
          <cell r="A289" t="str">
            <v>48328-00003-25</v>
          </cell>
          <cell r="B289" t="str">
            <v>0480</v>
          </cell>
          <cell r="C289" t="str">
            <v>UNIQUE CODE STICKER DEO INV B&amp;W 50ML</v>
          </cell>
          <cell r="D289" t="str">
            <v>ROH</v>
          </cell>
          <cell r="E289" t="str">
            <v>06</v>
          </cell>
          <cell r="F289" t="str">
            <v/>
          </cell>
          <cell r="G289" t="str">
            <v/>
          </cell>
          <cell r="H289" t="str">
            <v/>
          </cell>
          <cell r="I289" t="str">
            <v>A</v>
          </cell>
        </row>
        <row r="290">
          <cell r="A290" t="str">
            <v>48328-00003-25</v>
          </cell>
          <cell r="B290" t="str">
            <v>0481</v>
          </cell>
          <cell r="C290" t="str">
            <v>UNIQUE CODE STICKER DEO INV B&amp;W 50ML</v>
          </cell>
          <cell r="D290" t="str">
            <v>ROH</v>
          </cell>
          <cell r="E290" t="str">
            <v>19</v>
          </cell>
          <cell r="F290" t="str">
            <v/>
          </cell>
          <cell r="G290" t="str">
            <v/>
          </cell>
          <cell r="H290" t="str">
            <v/>
          </cell>
          <cell r="I290" t="str">
            <v>A</v>
          </cell>
        </row>
        <row r="291">
          <cell r="A291" t="str">
            <v>48328-00003-34</v>
          </cell>
          <cell r="B291" t="str">
            <v>0480</v>
          </cell>
          <cell r="C291" t="str">
            <v>CAP STICKER DEO COOL KICK 50ML</v>
          </cell>
          <cell r="D291" t="str">
            <v>ROH</v>
          </cell>
          <cell r="E291" t="str">
            <v>06</v>
          </cell>
          <cell r="F291" t="str">
            <v/>
          </cell>
          <cell r="G291" t="str">
            <v/>
          </cell>
          <cell r="H291" t="str">
            <v/>
          </cell>
          <cell r="I291" t="str">
            <v>A</v>
          </cell>
        </row>
        <row r="292">
          <cell r="A292" t="str">
            <v>48328-00003-34</v>
          </cell>
          <cell r="B292" t="str">
            <v>0481</v>
          </cell>
          <cell r="C292" t="str">
            <v>CAP STICKER DEO COOL KICK 50ML</v>
          </cell>
          <cell r="D292" t="str">
            <v>ROH</v>
          </cell>
          <cell r="E292" t="str">
            <v>06</v>
          </cell>
          <cell r="F292" t="str">
            <v/>
          </cell>
          <cell r="G292" t="str">
            <v/>
          </cell>
          <cell r="H292" t="str">
            <v/>
          </cell>
          <cell r="I292" t="str">
            <v>A</v>
          </cell>
        </row>
        <row r="293">
          <cell r="A293" t="str">
            <v>48328-00003-54</v>
          </cell>
          <cell r="B293" t="str">
            <v>0480</v>
          </cell>
          <cell r="C293" t="str">
            <v>BACK STICKER NSUN AFT_SUN LTN 125ML</v>
          </cell>
          <cell r="D293" t="str">
            <v>ROH</v>
          </cell>
          <cell r="E293" t="str">
            <v>06</v>
          </cell>
          <cell r="F293" t="str">
            <v/>
          </cell>
          <cell r="G293" t="str">
            <v/>
          </cell>
          <cell r="H293" t="str">
            <v/>
          </cell>
          <cell r="I293" t="str">
            <v>A</v>
          </cell>
        </row>
        <row r="294">
          <cell r="A294" t="str">
            <v>48328-00003-54</v>
          </cell>
          <cell r="B294" t="str">
            <v>0481</v>
          </cell>
          <cell r="C294" t="str">
            <v>BACK STICKER NSUN AFT_SUN LTN 125ML</v>
          </cell>
          <cell r="D294" t="str">
            <v>ROH</v>
          </cell>
          <cell r="E294" t="str">
            <v>06</v>
          </cell>
          <cell r="F294" t="str">
            <v/>
          </cell>
          <cell r="G294" t="str">
            <v/>
          </cell>
          <cell r="H294" t="str">
            <v/>
          </cell>
          <cell r="I294" t="str">
            <v>A</v>
          </cell>
        </row>
        <row r="295">
          <cell r="A295" t="str">
            <v>48328-00003-75</v>
          </cell>
          <cell r="B295" t="str">
            <v>0481</v>
          </cell>
          <cell r="C295" t="str">
            <v>BACK STC NSUN SPY PRT&amp;RFR SPF50 200ML</v>
          </cell>
          <cell r="D295" t="str">
            <v>ROH</v>
          </cell>
          <cell r="E295" t="str">
            <v>06</v>
          </cell>
          <cell r="F295" t="str">
            <v/>
          </cell>
          <cell r="G295" t="str">
            <v/>
          </cell>
          <cell r="H295" t="str">
            <v/>
          </cell>
          <cell r="I295" t="str">
            <v>R1</v>
          </cell>
        </row>
        <row r="296">
          <cell r="A296" t="str">
            <v>48328-00003-90</v>
          </cell>
          <cell r="B296" t="str">
            <v>0480</v>
          </cell>
          <cell r="C296" t="str">
            <v>STICKER NM WOC CL MUD 100ML-SISI LEBAR</v>
          </cell>
          <cell r="D296" t="str">
            <v>ROH</v>
          </cell>
          <cell r="E296" t="str">
            <v>06</v>
          </cell>
          <cell r="F296" t="str">
            <v/>
          </cell>
          <cell r="G296" t="str">
            <v/>
          </cell>
          <cell r="H296" t="str">
            <v/>
          </cell>
          <cell r="I296" t="str">
            <v>A</v>
          </cell>
        </row>
        <row r="297">
          <cell r="A297" t="str">
            <v>48328-00003-90</v>
          </cell>
          <cell r="B297" t="str">
            <v>0481</v>
          </cell>
          <cell r="C297" t="str">
            <v>STICKER NM WOC CL MUD 100ML-SISI LEBAR</v>
          </cell>
          <cell r="D297" t="str">
            <v>ROH</v>
          </cell>
          <cell r="E297" t="str">
            <v>06</v>
          </cell>
          <cell r="F297" t="str">
            <v/>
          </cell>
          <cell r="G297" t="str">
            <v/>
          </cell>
          <cell r="H297" t="str">
            <v/>
          </cell>
          <cell r="I297" t="str">
            <v>A</v>
          </cell>
        </row>
        <row r="298">
          <cell r="A298" t="str">
            <v>48328-00003-91</v>
          </cell>
          <cell r="B298" t="str">
            <v>0480</v>
          </cell>
          <cell r="C298" t="str">
            <v>STICKER NM WOC CL MUD 100ML-SISI PANJANG</v>
          </cell>
          <cell r="D298" t="str">
            <v>ROH</v>
          </cell>
          <cell r="E298" t="str">
            <v>06</v>
          </cell>
          <cell r="F298" t="str">
            <v/>
          </cell>
          <cell r="G298" t="str">
            <v/>
          </cell>
          <cell r="H298" t="str">
            <v/>
          </cell>
          <cell r="I298" t="str">
            <v>A</v>
          </cell>
        </row>
        <row r="299">
          <cell r="A299" t="str">
            <v>48328-00003-91</v>
          </cell>
          <cell r="B299" t="str">
            <v>0481</v>
          </cell>
          <cell r="C299" t="str">
            <v>STICKER NM WOC CL MUD 100ML-SISI PANJANG</v>
          </cell>
          <cell r="D299" t="str">
            <v>ROH</v>
          </cell>
          <cell r="E299" t="str">
            <v>06</v>
          </cell>
          <cell r="F299" t="str">
            <v/>
          </cell>
          <cell r="G299" t="str">
            <v/>
          </cell>
          <cell r="H299" t="str">
            <v/>
          </cell>
          <cell r="I299" t="str">
            <v>A</v>
          </cell>
        </row>
        <row r="300">
          <cell r="A300" t="str">
            <v>48328-00003-92</v>
          </cell>
          <cell r="B300" t="str">
            <v>0480</v>
          </cell>
          <cell r="C300" t="str">
            <v>STICKER NM WOC CL MUD 100ML-BARCODE</v>
          </cell>
          <cell r="D300" t="str">
            <v>ROH</v>
          </cell>
          <cell r="E300" t="str">
            <v>06</v>
          </cell>
          <cell r="F300" t="str">
            <v/>
          </cell>
          <cell r="G300" t="str">
            <v/>
          </cell>
          <cell r="H300" t="str">
            <v/>
          </cell>
          <cell r="I300" t="str">
            <v>A</v>
          </cell>
        </row>
        <row r="301">
          <cell r="A301" t="str">
            <v>48328-00003-92</v>
          </cell>
          <cell r="B301" t="str">
            <v>0481</v>
          </cell>
          <cell r="C301" t="str">
            <v>STICKER NM WOC CL MUD 100ML-BARCODE</v>
          </cell>
          <cell r="D301" t="str">
            <v>ROH</v>
          </cell>
          <cell r="E301" t="str">
            <v>06</v>
          </cell>
          <cell r="F301" t="str">
            <v/>
          </cell>
          <cell r="G301" t="str">
            <v/>
          </cell>
          <cell r="H301" t="str">
            <v/>
          </cell>
          <cell r="I301" t="str">
            <v>A</v>
          </cell>
        </row>
        <row r="302">
          <cell r="A302" t="str">
            <v>48328-00003-96</v>
          </cell>
          <cell r="B302" t="str">
            <v>0480</v>
          </cell>
          <cell r="C302" t="str">
            <v>STICKER NDEO B&amp;W MALE 50ML-SISI LEBAR</v>
          </cell>
          <cell r="D302" t="str">
            <v>ROH</v>
          </cell>
          <cell r="E302" t="str">
            <v>06</v>
          </cell>
          <cell r="F302" t="str">
            <v/>
          </cell>
          <cell r="G302" t="str">
            <v/>
          </cell>
          <cell r="H302" t="str">
            <v/>
          </cell>
          <cell r="I302" t="str">
            <v>A</v>
          </cell>
        </row>
        <row r="303">
          <cell r="A303" t="str">
            <v>48328-00003-96</v>
          </cell>
          <cell r="B303" t="str">
            <v>0481</v>
          </cell>
          <cell r="C303" t="str">
            <v>STICKER NDEO B&amp;W MALE 50ML-SISI LEBAR</v>
          </cell>
          <cell r="D303" t="str">
            <v>ROH</v>
          </cell>
          <cell r="E303" t="str">
            <v>06</v>
          </cell>
          <cell r="F303" t="str">
            <v/>
          </cell>
          <cell r="G303" t="str">
            <v/>
          </cell>
          <cell r="H303" t="str">
            <v/>
          </cell>
          <cell r="I303" t="str">
            <v>A</v>
          </cell>
        </row>
        <row r="304">
          <cell r="A304" t="str">
            <v>48328-00003-97</v>
          </cell>
          <cell r="B304" t="str">
            <v>0480</v>
          </cell>
          <cell r="C304" t="str">
            <v>STICKER NDEO B&amp;W MALE 50ML-SISI PANJANG</v>
          </cell>
          <cell r="D304" t="str">
            <v>ROH</v>
          </cell>
          <cell r="E304" t="str">
            <v>06</v>
          </cell>
          <cell r="F304" t="str">
            <v/>
          </cell>
          <cell r="G304" t="str">
            <v/>
          </cell>
          <cell r="H304" t="str">
            <v/>
          </cell>
          <cell r="I304" t="str">
            <v>A</v>
          </cell>
        </row>
        <row r="305">
          <cell r="A305" t="str">
            <v>48328-00003-97</v>
          </cell>
          <cell r="B305" t="str">
            <v>0481</v>
          </cell>
          <cell r="C305" t="str">
            <v>STICKER NDEO B&amp;W MALE 50ML-SISI PANJANG</v>
          </cell>
          <cell r="D305" t="str">
            <v>ROH</v>
          </cell>
          <cell r="E305" t="str">
            <v>06</v>
          </cell>
          <cell r="F305" t="str">
            <v/>
          </cell>
          <cell r="G305" t="str">
            <v/>
          </cell>
          <cell r="H305" t="str">
            <v/>
          </cell>
          <cell r="I305" t="str">
            <v>A</v>
          </cell>
        </row>
        <row r="306">
          <cell r="A306" t="str">
            <v>48328-00003-98</v>
          </cell>
          <cell r="B306" t="str">
            <v>0480</v>
          </cell>
          <cell r="C306" t="str">
            <v>STICKER NDEO B&amp;W MALE 50ML-BARCODE</v>
          </cell>
          <cell r="D306" t="str">
            <v>ROH</v>
          </cell>
          <cell r="E306" t="str">
            <v>06</v>
          </cell>
          <cell r="F306" t="str">
            <v/>
          </cell>
          <cell r="G306" t="str">
            <v/>
          </cell>
          <cell r="H306" t="str">
            <v/>
          </cell>
          <cell r="I306" t="str">
            <v>A</v>
          </cell>
        </row>
        <row r="307">
          <cell r="A307" t="str">
            <v>48328-00003-98</v>
          </cell>
          <cell r="B307" t="str">
            <v>0481</v>
          </cell>
          <cell r="C307" t="str">
            <v>STICKER NDEO B&amp;W MALE 50ML-BARCODE</v>
          </cell>
          <cell r="D307" t="str">
            <v>ROH</v>
          </cell>
          <cell r="E307" t="str">
            <v>19</v>
          </cell>
          <cell r="F307" t="str">
            <v/>
          </cell>
          <cell r="G307" t="str">
            <v/>
          </cell>
          <cell r="H307" t="str">
            <v/>
          </cell>
          <cell r="I307" t="str">
            <v>A</v>
          </cell>
        </row>
        <row r="308">
          <cell r="A308" t="str">
            <v>48328-00004-31</v>
          </cell>
          <cell r="B308" t="str">
            <v>0480</v>
          </cell>
          <cell r="C308" t="str">
            <v>BACK STC NSUN SPY INV_PRT SPF50 200ML</v>
          </cell>
          <cell r="D308" t="str">
            <v>ROH</v>
          </cell>
          <cell r="E308" t="str">
            <v>19</v>
          </cell>
          <cell r="F308" t="str">
            <v/>
          </cell>
          <cell r="G308" t="str">
            <v/>
          </cell>
          <cell r="H308" t="str">
            <v/>
          </cell>
          <cell r="I308" t="str">
            <v>A</v>
          </cell>
        </row>
        <row r="309">
          <cell r="A309" t="str">
            <v>48328-00004-31</v>
          </cell>
          <cell r="B309" t="str">
            <v>0481</v>
          </cell>
          <cell r="C309" t="str">
            <v>BACK STC NSUN SPY INV_PRT SPF50 200ML</v>
          </cell>
          <cell r="D309" t="str">
            <v>ROH</v>
          </cell>
          <cell r="E309" t="str">
            <v>19</v>
          </cell>
          <cell r="F309" t="str">
            <v/>
          </cell>
          <cell r="G309" t="str">
            <v/>
          </cell>
          <cell r="H309" t="str">
            <v/>
          </cell>
          <cell r="I309" t="str">
            <v>A</v>
          </cell>
        </row>
        <row r="310">
          <cell r="A310" t="str">
            <v>48328-00004-32</v>
          </cell>
          <cell r="B310" t="str">
            <v>0481</v>
          </cell>
          <cell r="C310" t="str">
            <v>BACK STC NSUN SPY SPF50+ 200ML</v>
          </cell>
          <cell r="D310" t="str">
            <v>ROH</v>
          </cell>
          <cell r="E310" t="str">
            <v>06</v>
          </cell>
          <cell r="F310" t="str">
            <v/>
          </cell>
          <cell r="G310" t="str">
            <v/>
          </cell>
          <cell r="H310" t="str">
            <v/>
          </cell>
          <cell r="I310" t="str">
            <v>R1</v>
          </cell>
        </row>
        <row r="311">
          <cell r="A311" t="str">
            <v>48328-00004-33</v>
          </cell>
          <cell r="B311" t="str">
            <v>0481</v>
          </cell>
          <cell r="C311" t="str">
            <v>BACK STICKER NSUN LTN SPF50+ 200ML</v>
          </cell>
          <cell r="D311" t="str">
            <v>ROH</v>
          </cell>
          <cell r="E311" t="str">
            <v>06</v>
          </cell>
          <cell r="F311" t="str">
            <v/>
          </cell>
          <cell r="G311" t="str">
            <v/>
          </cell>
          <cell r="H311" t="str">
            <v/>
          </cell>
          <cell r="I311" t="str">
            <v>R1</v>
          </cell>
        </row>
        <row r="312">
          <cell r="A312" t="str">
            <v>48328-00004-52</v>
          </cell>
          <cell r="B312" t="str">
            <v>0480</v>
          </cell>
          <cell r="C312" t="str">
            <v>STORY BOOK BIMBIM</v>
          </cell>
          <cell r="D312" t="str">
            <v>ROH</v>
          </cell>
          <cell r="E312" t="str">
            <v>06</v>
          </cell>
          <cell r="F312" t="str">
            <v/>
          </cell>
          <cell r="G312" t="str">
            <v/>
          </cell>
          <cell r="H312" t="str">
            <v/>
          </cell>
          <cell r="I312" t="str">
            <v>A</v>
          </cell>
        </row>
        <row r="313">
          <cell r="A313" t="str">
            <v>48328-00004-52</v>
          </cell>
          <cell r="B313" t="str">
            <v>0481</v>
          </cell>
          <cell r="C313" t="str">
            <v>STORY BOOK BIMBIM</v>
          </cell>
          <cell r="D313" t="str">
            <v>ROH</v>
          </cell>
          <cell r="E313" t="str">
            <v>19</v>
          </cell>
          <cell r="F313" t="str">
            <v/>
          </cell>
          <cell r="G313" t="str">
            <v/>
          </cell>
          <cell r="H313" t="str">
            <v/>
          </cell>
          <cell r="I313" t="str">
            <v>A</v>
          </cell>
        </row>
        <row r="314">
          <cell r="A314" t="str">
            <v>48328-00004-55</v>
          </cell>
          <cell r="B314" t="str">
            <v>0481</v>
          </cell>
          <cell r="C314" t="str">
            <v>BACK STCKR NSUN KDS SPY_COL SPF50+ 200ML</v>
          </cell>
          <cell r="D314" t="str">
            <v>ROH</v>
          </cell>
          <cell r="E314" t="str">
            <v>06</v>
          </cell>
          <cell r="F314" t="str">
            <v/>
          </cell>
          <cell r="G314" t="str">
            <v/>
          </cell>
          <cell r="H314" t="str">
            <v/>
          </cell>
          <cell r="I314" t="str">
            <v>R1</v>
          </cell>
        </row>
        <row r="315">
          <cell r="A315" t="str">
            <v>48328-00004-63</v>
          </cell>
          <cell r="B315" t="str">
            <v>0480</v>
          </cell>
          <cell r="C315" t="str">
            <v>STICKER NBO EW INSTANT GLOW SRM 180ML</v>
          </cell>
          <cell r="D315" t="str">
            <v>ROH</v>
          </cell>
          <cell r="E315" t="str">
            <v>19</v>
          </cell>
          <cell r="F315" t="str">
            <v/>
          </cell>
          <cell r="G315" t="str">
            <v/>
          </cell>
          <cell r="H315" t="str">
            <v/>
          </cell>
          <cell r="I315" t="str">
            <v>A</v>
          </cell>
        </row>
        <row r="316">
          <cell r="A316" t="str">
            <v>48328-00004-63</v>
          </cell>
          <cell r="B316" t="str">
            <v>0481</v>
          </cell>
          <cell r="C316" t="str">
            <v>STICKER NBO EW INSTANT GLOW SRM 180ML</v>
          </cell>
          <cell r="D316" t="str">
            <v>ROH</v>
          </cell>
          <cell r="E316" t="str">
            <v>19</v>
          </cell>
          <cell r="F316" t="str">
            <v/>
          </cell>
          <cell r="G316" t="str">
            <v/>
          </cell>
          <cell r="H316" t="str">
            <v/>
          </cell>
          <cell r="I316" t="str">
            <v>A</v>
          </cell>
        </row>
        <row r="317">
          <cell r="A317" t="str">
            <v>48328-00004-64</v>
          </cell>
          <cell r="B317" t="str">
            <v>0480</v>
          </cell>
          <cell r="C317" t="str">
            <v>STICKER NBO EW REPAIR&amp;PROTECT SRM 180ML</v>
          </cell>
          <cell r="D317" t="str">
            <v>ROH</v>
          </cell>
          <cell r="E317" t="str">
            <v>06</v>
          </cell>
          <cell r="F317" t="str">
            <v/>
          </cell>
          <cell r="G317" t="str">
            <v/>
          </cell>
          <cell r="H317" t="str">
            <v/>
          </cell>
          <cell r="I317" t="str">
            <v>A</v>
          </cell>
        </row>
        <row r="318">
          <cell r="A318" t="str">
            <v>48328-00004-64</v>
          </cell>
          <cell r="B318" t="str">
            <v>0481</v>
          </cell>
          <cell r="C318" t="str">
            <v>STICKER NBO EW REPAIR&amp;PROTECT SRM 180ML</v>
          </cell>
          <cell r="D318" t="str">
            <v>ROH</v>
          </cell>
          <cell r="E318" t="str">
            <v>06</v>
          </cell>
          <cell r="F318" t="str">
            <v/>
          </cell>
          <cell r="G318" t="str">
            <v/>
          </cell>
          <cell r="H318" t="str">
            <v/>
          </cell>
          <cell r="I318" t="str">
            <v>A</v>
          </cell>
        </row>
        <row r="319">
          <cell r="A319" t="str">
            <v>48328-00004-66</v>
          </cell>
          <cell r="B319" t="str">
            <v>0480</v>
          </cell>
          <cell r="C319" t="str">
            <v>STICKER NBO EW REPAIR&amp;PROTECT LOT 200ML</v>
          </cell>
          <cell r="D319" t="str">
            <v>ROH</v>
          </cell>
          <cell r="E319" t="str">
            <v>06</v>
          </cell>
          <cell r="F319" t="str">
            <v/>
          </cell>
          <cell r="G319" t="str">
            <v/>
          </cell>
          <cell r="H319" t="str">
            <v/>
          </cell>
          <cell r="I319" t="str">
            <v>A</v>
          </cell>
        </row>
        <row r="320">
          <cell r="A320" t="str">
            <v>48328-00004-66</v>
          </cell>
          <cell r="B320" t="str">
            <v>0481</v>
          </cell>
          <cell r="C320" t="str">
            <v>STICKER NBO EW REPAIR&amp;PROTECT LOT 200ML</v>
          </cell>
          <cell r="D320" t="str">
            <v>FERT</v>
          </cell>
          <cell r="E320" t="str">
            <v>10</v>
          </cell>
          <cell r="F320" t="str">
            <v/>
          </cell>
          <cell r="G320" t="str">
            <v/>
          </cell>
          <cell r="H320" t="str">
            <v/>
          </cell>
          <cell r="I320" t="str">
            <v>A</v>
          </cell>
        </row>
        <row r="321">
          <cell r="A321" t="str">
            <v>48328-00004-68</v>
          </cell>
          <cell r="B321" t="str">
            <v>0481</v>
          </cell>
          <cell r="C321" t="str">
            <v>SHRINK NCREME JAR 50ML</v>
          </cell>
          <cell r="D321" t="str">
            <v>ROH</v>
          </cell>
          <cell r="E321" t="str">
            <v>06</v>
          </cell>
          <cell r="F321" t="str">
            <v/>
          </cell>
          <cell r="G321" t="str">
            <v/>
          </cell>
          <cell r="H321" t="str">
            <v/>
          </cell>
          <cell r="I321" t="str">
            <v>R1</v>
          </cell>
        </row>
        <row r="322">
          <cell r="A322" t="str">
            <v>48328-00005-11</v>
          </cell>
          <cell r="B322" t="str">
            <v>0480</v>
          </cell>
          <cell r="C322" t="str">
            <v>STC PJG RPR &amp; PROTECT LTN 200ML</v>
          </cell>
          <cell r="D322" t="str">
            <v>FERT</v>
          </cell>
          <cell r="E322" t="str">
            <v>19</v>
          </cell>
          <cell r="F322" t="str">
            <v/>
          </cell>
          <cell r="G322" t="str">
            <v/>
          </cell>
          <cell r="H322" t="str">
            <v/>
          </cell>
          <cell r="I322" t="str">
            <v>A</v>
          </cell>
        </row>
        <row r="323">
          <cell r="A323" t="str">
            <v>48328-00005-11</v>
          </cell>
          <cell r="B323" t="str">
            <v>0481</v>
          </cell>
          <cell r="C323" t="str">
            <v>STC PJG RPR &amp; PROTECT LTN 200ML</v>
          </cell>
          <cell r="D323" t="str">
            <v>ROH</v>
          </cell>
          <cell r="E323" t="str">
            <v>19</v>
          </cell>
          <cell r="F323" t="str">
            <v/>
          </cell>
          <cell r="G323" t="str">
            <v/>
          </cell>
          <cell r="H323" t="str">
            <v/>
          </cell>
          <cell r="I323" t="str">
            <v>A</v>
          </cell>
        </row>
        <row r="324">
          <cell r="A324" t="str">
            <v>48328-00005-12</v>
          </cell>
          <cell r="B324" t="str">
            <v>0480</v>
          </cell>
          <cell r="C324" t="str">
            <v>STC LBR RPR &amp; PROTECT LTN 200ML</v>
          </cell>
          <cell r="D324" t="str">
            <v>ROH</v>
          </cell>
          <cell r="E324" t="str">
            <v>06</v>
          </cell>
          <cell r="F324" t="str">
            <v/>
          </cell>
          <cell r="G324" t="str">
            <v/>
          </cell>
          <cell r="H324" t="str">
            <v/>
          </cell>
          <cell r="I324" t="str">
            <v>A</v>
          </cell>
        </row>
        <row r="325">
          <cell r="A325" t="str">
            <v>48328-00005-12</v>
          </cell>
          <cell r="B325" t="str">
            <v>0481</v>
          </cell>
          <cell r="C325" t="str">
            <v>STC LBR RPR &amp; PROTECT LTN 200ML</v>
          </cell>
          <cell r="D325" t="str">
            <v>ROH</v>
          </cell>
          <cell r="E325" t="str">
            <v>06</v>
          </cell>
          <cell r="F325" t="str">
            <v/>
          </cell>
          <cell r="G325" t="str">
            <v/>
          </cell>
          <cell r="H325" t="str">
            <v/>
          </cell>
          <cell r="I325" t="str">
            <v>A</v>
          </cell>
        </row>
        <row r="326">
          <cell r="A326" t="str">
            <v>48328-00005-13</v>
          </cell>
          <cell r="B326" t="str">
            <v>0480</v>
          </cell>
          <cell r="C326" t="str">
            <v>STC GTIN RPR &amp; PROTECT LTN 200ML</v>
          </cell>
          <cell r="D326" t="str">
            <v>ROH</v>
          </cell>
          <cell r="E326" t="str">
            <v>19</v>
          </cell>
          <cell r="F326" t="str">
            <v/>
          </cell>
          <cell r="G326" t="str">
            <v/>
          </cell>
          <cell r="H326" t="str">
            <v/>
          </cell>
          <cell r="I326" t="str">
            <v>A</v>
          </cell>
        </row>
        <row r="327">
          <cell r="A327" t="str">
            <v>48328-00005-13</v>
          </cell>
          <cell r="B327" t="str">
            <v>0481</v>
          </cell>
          <cell r="C327" t="str">
            <v>STC GTIN RPR &amp; PROTECT LTN 200ML</v>
          </cell>
          <cell r="D327" t="str">
            <v>ROH</v>
          </cell>
          <cell r="E327" t="str">
            <v>06</v>
          </cell>
          <cell r="F327" t="str">
            <v/>
          </cell>
          <cell r="G327" t="str">
            <v/>
          </cell>
          <cell r="H327" t="str">
            <v/>
          </cell>
          <cell r="I327" t="str">
            <v>A</v>
          </cell>
        </row>
        <row r="328">
          <cell r="A328" t="str">
            <v>48328-00005-14</v>
          </cell>
          <cell r="B328" t="str">
            <v>0480</v>
          </cell>
          <cell r="C328" t="str">
            <v>STC PJG INST GLOW LTN 200ML</v>
          </cell>
          <cell r="D328" t="str">
            <v>ROH</v>
          </cell>
          <cell r="E328" t="str">
            <v>06</v>
          </cell>
          <cell r="F328" t="str">
            <v/>
          </cell>
          <cell r="G328" t="str">
            <v/>
          </cell>
          <cell r="H328" t="str">
            <v/>
          </cell>
          <cell r="I328" t="str">
            <v>A</v>
          </cell>
        </row>
        <row r="329">
          <cell r="A329" t="str">
            <v>48328-00005-14</v>
          </cell>
          <cell r="B329" t="str">
            <v>0481</v>
          </cell>
          <cell r="C329" t="str">
            <v>STC PJG INST GLOW LTN 200ML</v>
          </cell>
          <cell r="D329" t="str">
            <v>ROH</v>
          </cell>
          <cell r="E329" t="str">
            <v>19</v>
          </cell>
          <cell r="F329" t="str">
            <v/>
          </cell>
          <cell r="G329" t="str">
            <v/>
          </cell>
          <cell r="H329" t="str">
            <v/>
          </cell>
          <cell r="I329" t="str">
            <v>A</v>
          </cell>
        </row>
        <row r="330">
          <cell r="A330" t="str">
            <v>48328-00005-15</v>
          </cell>
          <cell r="B330" t="str">
            <v>0480</v>
          </cell>
          <cell r="C330" t="str">
            <v>STC LBR INST GLOW LTN 200ML</v>
          </cell>
          <cell r="D330" t="str">
            <v>ROH</v>
          </cell>
          <cell r="E330" t="str">
            <v>06</v>
          </cell>
          <cell r="F330" t="str">
            <v/>
          </cell>
          <cell r="G330" t="str">
            <v/>
          </cell>
          <cell r="H330" t="str">
            <v/>
          </cell>
          <cell r="I330" t="str">
            <v>A</v>
          </cell>
        </row>
        <row r="331">
          <cell r="A331" t="str">
            <v>48328-00005-15</v>
          </cell>
          <cell r="B331" t="str">
            <v>0481</v>
          </cell>
          <cell r="C331" t="str">
            <v>STC LBR INST GLOW LTN 200ML</v>
          </cell>
          <cell r="D331" t="str">
            <v>ROH</v>
          </cell>
          <cell r="E331" t="str">
            <v>06</v>
          </cell>
          <cell r="F331" t="str">
            <v/>
          </cell>
          <cell r="G331" t="str">
            <v/>
          </cell>
          <cell r="H331" t="str">
            <v/>
          </cell>
          <cell r="I331" t="str">
            <v>A</v>
          </cell>
        </row>
        <row r="332">
          <cell r="A332" t="str">
            <v>48328-00005-16</v>
          </cell>
          <cell r="B332" t="str">
            <v>0480</v>
          </cell>
          <cell r="C332" t="str">
            <v>STC GTIN INST GLOW LTN 200ML</v>
          </cell>
          <cell r="D332" t="str">
            <v>ROH</v>
          </cell>
          <cell r="E332" t="str">
            <v>19</v>
          </cell>
          <cell r="F332" t="str">
            <v/>
          </cell>
          <cell r="G332" t="str">
            <v/>
          </cell>
          <cell r="H332" t="str">
            <v/>
          </cell>
          <cell r="I332" t="str">
            <v>A</v>
          </cell>
        </row>
        <row r="333">
          <cell r="A333" t="str">
            <v>48328-00005-16</v>
          </cell>
          <cell r="B333" t="str">
            <v>0481</v>
          </cell>
          <cell r="C333" t="str">
            <v>STC GTIN INST GLOW LTN 200ML</v>
          </cell>
          <cell r="D333" t="str">
            <v>ROH</v>
          </cell>
          <cell r="E333" t="str">
            <v>19</v>
          </cell>
          <cell r="F333" t="str">
            <v/>
          </cell>
          <cell r="G333" t="str">
            <v/>
          </cell>
          <cell r="H333" t="str">
            <v/>
          </cell>
          <cell r="I333" t="str">
            <v>A</v>
          </cell>
        </row>
        <row r="334">
          <cell r="A334" t="str">
            <v>48328-00006-02</v>
          </cell>
          <cell r="B334" t="str">
            <v>0480</v>
          </cell>
          <cell r="C334" t="str">
            <v>BACK STC NSUN SPY PRRT&amp;BRN SPF20 200ML</v>
          </cell>
          <cell r="D334" t="str">
            <v>ROH</v>
          </cell>
          <cell r="E334" t="str">
            <v>19</v>
          </cell>
          <cell r="F334" t="str">
            <v/>
          </cell>
          <cell r="G334" t="str">
            <v/>
          </cell>
          <cell r="H334" t="str">
            <v/>
          </cell>
          <cell r="I334" t="str">
            <v>A</v>
          </cell>
        </row>
        <row r="335">
          <cell r="A335" t="str">
            <v>48328-00006-02</v>
          </cell>
          <cell r="B335" t="str">
            <v>0481</v>
          </cell>
          <cell r="C335" t="str">
            <v>BACK STC NSUN SPY PRRT&amp;BRN SPF20 200ML</v>
          </cell>
          <cell r="D335" t="str">
            <v>ROH</v>
          </cell>
          <cell r="E335" t="str">
            <v>19</v>
          </cell>
          <cell r="F335" t="str">
            <v/>
          </cell>
          <cell r="G335" t="str">
            <v/>
          </cell>
          <cell r="H335" t="str">
            <v/>
          </cell>
          <cell r="I335" t="str">
            <v>A</v>
          </cell>
        </row>
        <row r="336">
          <cell r="A336" t="str">
            <v>48328-00006-03</v>
          </cell>
          <cell r="B336" t="str">
            <v>0481</v>
          </cell>
          <cell r="C336" t="str">
            <v>BACK STC NSUN KDS SWM&amp;PLY_PRT SPF50</v>
          </cell>
          <cell r="D336" t="str">
            <v>ROH</v>
          </cell>
          <cell r="E336" t="str">
            <v>19</v>
          </cell>
          <cell r="F336" t="str">
            <v/>
          </cell>
          <cell r="G336" t="str">
            <v/>
          </cell>
          <cell r="H336" t="str">
            <v/>
          </cell>
          <cell r="I336" t="str">
            <v>R1</v>
          </cell>
        </row>
        <row r="337">
          <cell r="A337" t="str">
            <v>48328-00006-18</v>
          </cell>
          <cell r="B337" t="str">
            <v>0480</v>
          </cell>
          <cell r="C337" t="str">
            <v>HANSA MOTIF BOX</v>
          </cell>
          <cell r="D337" t="str">
            <v>ROH</v>
          </cell>
          <cell r="E337" t="str">
            <v>19</v>
          </cell>
          <cell r="F337" t="str">
            <v/>
          </cell>
          <cell r="G337" t="str">
            <v/>
          </cell>
          <cell r="H337" t="str">
            <v/>
          </cell>
          <cell r="I337" t="str">
            <v>A</v>
          </cell>
        </row>
        <row r="338">
          <cell r="A338" t="str">
            <v>48328-00006-18</v>
          </cell>
          <cell r="B338" t="str">
            <v>0481</v>
          </cell>
          <cell r="C338" t="str">
            <v>HANSA MOTIF BOX</v>
          </cell>
          <cell r="D338" t="str">
            <v>ROH</v>
          </cell>
          <cell r="E338" t="str">
            <v>19</v>
          </cell>
          <cell r="F338" t="str">
            <v/>
          </cell>
          <cell r="G338" t="str">
            <v/>
          </cell>
          <cell r="H338" t="str">
            <v/>
          </cell>
          <cell r="I338" t="str">
            <v>A</v>
          </cell>
        </row>
        <row r="339">
          <cell r="A339" t="str">
            <v>48328-00006-19</v>
          </cell>
          <cell r="B339" t="str">
            <v>0480</v>
          </cell>
          <cell r="C339" t="str">
            <v>STICKER MOTIF HANSA BLUE BOX</v>
          </cell>
          <cell r="D339" t="str">
            <v>ROH</v>
          </cell>
          <cell r="E339" t="str">
            <v>19</v>
          </cell>
          <cell r="F339" t="str">
            <v/>
          </cell>
          <cell r="G339" t="str">
            <v/>
          </cell>
          <cell r="H339" t="str">
            <v/>
          </cell>
          <cell r="I339" t="str">
            <v>A</v>
          </cell>
        </row>
        <row r="340">
          <cell r="A340" t="str">
            <v>48328-00006-19</v>
          </cell>
          <cell r="B340" t="str">
            <v>0481</v>
          </cell>
          <cell r="C340" t="str">
            <v>STICKER MOTIF HANSA BLUE BOX</v>
          </cell>
          <cell r="D340" t="str">
            <v>ROH</v>
          </cell>
          <cell r="E340" t="str">
            <v>06</v>
          </cell>
          <cell r="F340" t="str">
            <v/>
          </cell>
          <cell r="G340" t="str">
            <v/>
          </cell>
          <cell r="H340" t="str">
            <v/>
          </cell>
          <cell r="I340" t="str">
            <v>A</v>
          </cell>
        </row>
        <row r="341">
          <cell r="A341" t="str">
            <v>48328-00006-35</v>
          </cell>
          <cell r="B341" t="str">
            <v>0480</v>
          </cell>
          <cell r="C341" t="str">
            <v>BACK STC NSUN KIDS ULTRA SENSITIVE</v>
          </cell>
          <cell r="D341" t="str">
            <v>ROH</v>
          </cell>
          <cell r="E341" t="str">
            <v>06</v>
          </cell>
          <cell r="F341" t="str">
            <v/>
          </cell>
          <cell r="G341" t="str">
            <v/>
          </cell>
          <cell r="H341" t="str">
            <v/>
          </cell>
          <cell r="I341" t="str">
            <v>A</v>
          </cell>
        </row>
        <row r="342">
          <cell r="A342" t="str">
            <v>48328-00006-35</v>
          </cell>
          <cell r="B342" t="str">
            <v>0481</v>
          </cell>
          <cell r="C342" t="str">
            <v>BACK STC NSUN KIDS ULTRA SENSITIVE</v>
          </cell>
          <cell r="D342" t="str">
            <v>ROH</v>
          </cell>
          <cell r="E342" t="str">
            <v>06</v>
          </cell>
          <cell r="F342" t="str">
            <v/>
          </cell>
          <cell r="G342" t="str">
            <v/>
          </cell>
          <cell r="H342" t="str">
            <v/>
          </cell>
          <cell r="I342" t="str">
            <v>A</v>
          </cell>
        </row>
        <row r="343">
          <cell r="A343" t="str">
            <v>48328-00006-39</v>
          </cell>
          <cell r="B343" t="str">
            <v>0481</v>
          </cell>
          <cell r="C343" t="str">
            <v>BACK STC NSUN SPRAY PROT &amp; REFRESH 200</v>
          </cell>
          <cell r="D343" t="str">
            <v>ROH</v>
          </cell>
          <cell r="E343" t="str">
            <v>19</v>
          </cell>
          <cell r="F343" t="str">
            <v/>
          </cell>
          <cell r="G343" t="str">
            <v/>
          </cell>
          <cell r="H343" t="str">
            <v/>
          </cell>
          <cell r="I343" t="str">
            <v>R1</v>
          </cell>
        </row>
        <row r="344">
          <cell r="A344" t="str">
            <v>48328-00006-40</v>
          </cell>
          <cell r="B344" t="str">
            <v>0481</v>
          </cell>
          <cell r="C344" t="str">
            <v>FRONT STC NSUN SPY SPF30 150ML</v>
          </cell>
          <cell r="D344" t="str">
            <v>ROH</v>
          </cell>
          <cell r="E344" t="str">
            <v>19</v>
          </cell>
          <cell r="F344" t="str">
            <v/>
          </cell>
          <cell r="G344" t="str">
            <v/>
          </cell>
          <cell r="H344" t="str">
            <v/>
          </cell>
          <cell r="I344" t="str">
            <v>R1</v>
          </cell>
        </row>
        <row r="345">
          <cell r="A345" t="str">
            <v>48328-00006-43</v>
          </cell>
          <cell r="B345" t="str">
            <v>0480</v>
          </cell>
          <cell r="C345" t="str">
            <v>BLISTER NSUN FACE SERUM 30ML</v>
          </cell>
          <cell r="D345" t="str">
            <v>ROH</v>
          </cell>
          <cell r="E345" t="str">
            <v>06</v>
          </cell>
          <cell r="F345" t="str">
            <v/>
          </cell>
          <cell r="G345" t="str">
            <v/>
          </cell>
          <cell r="H345" t="str">
            <v/>
          </cell>
          <cell r="I345" t="str">
            <v>R1</v>
          </cell>
        </row>
        <row r="346">
          <cell r="A346" t="str">
            <v>48328-00006-43</v>
          </cell>
          <cell r="B346" t="str">
            <v>0481</v>
          </cell>
          <cell r="C346" t="str">
            <v>BLISTER NSUN FACE SERUM 30ML</v>
          </cell>
          <cell r="D346" t="str">
            <v>ROH</v>
          </cell>
          <cell r="E346" t="str">
            <v>06</v>
          </cell>
          <cell r="F346" t="str">
            <v/>
          </cell>
          <cell r="G346" t="str">
            <v/>
          </cell>
          <cell r="H346" t="str">
            <v/>
          </cell>
          <cell r="I346" t="str">
            <v>R1</v>
          </cell>
        </row>
        <row r="347">
          <cell r="A347" t="str">
            <v>48328-00006-94</v>
          </cell>
          <cell r="B347" t="str">
            <v>0480</v>
          </cell>
          <cell r="C347" t="str">
            <v>SHIPPING BOX NBO SENSES ORANGE+NDEO EW25</v>
          </cell>
          <cell r="D347" t="str">
            <v>ROH</v>
          </cell>
          <cell r="E347" t="str">
            <v>06</v>
          </cell>
          <cell r="F347" t="str">
            <v/>
          </cell>
          <cell r="G347" t="str">
            <v/>
          </cell>
          <cell r="H347" t="str">
            <v/>
          </cell>
          <cell r="I347" t="str">
            <v>A</v>
          </cell>
        </row>
        <row r="348">
          <cell r="A348" t="str">
            <v>48328-00006-94</v>
          </cell>
          <cell r="B348" t="str">
            <v>0481</v>
          </cell>
          <cell r="C348" t="str">
            <v>SHIPPING BOX NBO SENSES ORANGE+NDEO EW25</v>
          </cell>
          <cell r="D348" t="str">
            <v>ROH</v>
          </cell>
          <cell r="E348" t="str">
            <v>06</v>
          </cell>
          <cell r="F348" t="str">
            <v/>
          </cell>
          <cell r="G348" t="str">
            <v/>
          </cell>
          <cell r="H348" t="str">
            <v/>
          </cell>
          <cell r="I348" t="str">
            <v>A</v>
          </cell>
        </row>
        <row r="349">
          <cell r="A349" t="str">
            <v>48328-00006-98</v>
          </cell>
          <cell r="B349" t="str">
            <v>0480</v>
          </cell>
          <cell r="C349" t="str">
            <v>FRONT STC NSUN LTN PRTT&amp;BRN SPF20 200ML</v>
          </cell>
          <cell r="D349" t="str">
            <v>ROH</v>
          </cell>
          <cell r="E349" t="str">
            <v>19</v>
          </cell>
          <cell r="F349" t="str">
            <v/>
          </cell>
          <cell r="G349" t="str">
            <v/>
          </cell>
          <cell r="H349" t="str">
            <v/>
          </cell>
          <cell r="I349" t="str">
            <v>A</v>
          </cell>
        </row>
        <row r="350">
          <cell r="A350" t="str">
            <v>48328-00006-98</v>
          </cell>
          <cell r="B350" t="str">
            <v>0481</v>
          </cell>
          <cell r="C350" t="str">
            <v>FRONT STC NSUN LTN PRTT&amp;BRN SPF20 200ML</v>
          </cell>
          <cell r="D350" t="str">
            <v>ROH</v>
          </cell>
          <cell r="E350" t="str">
            <v>19</v>
          </cell>
          <cell r="F350" t="str">
            <v/>
          </cell>
          <cell r="G350" t="str">
            <v/>
          </cell>
          <cell r="H350" t="str">
            <v/>
          </cell>
          <cell r="I350" t="str">
            <v>A</v>
          </cell>
        </row>
        <row r="351">
          <cell r="A351" t="str">
            <v>48328-00006-99</v>
          </cell>
          <cell r="B351" t="str">
            <v>0480</v>
          </cell>
          <cell r="C351" t="str">
            <v>BACK STC NSUN LTN PRTT&amp;BRN SPF20 200ML</v>
          </cell>
          <cell r="D351" t="str">
            <v>FERT</v>
          </cell>
          <cell r="E351" t="str">
            <v>19</v>
          </cell>
          <cell r="F351" t="str">
            <v/>
          </cell>
          <cell r="G351" t="str">
            <v/>
          </cell>
          <cell r="H351" t="str">
            <v/>
          </cell>
          <cell r="I351" t="str">
            <v>A</v>
          </cell>
        </row>
        <row r="352">
          <cell r="A352" t="str">
            <v>48328-00006-99</v>
          </cell>
          <cell r="B352" t="str">
            <v>0481</v>
          </cell>
          <cell r="C352" t="str">
            <v>BACK STC NSUN LTN PRTT&amp;BRN SPF20 200ML</v>
          </cell>
          <cell r="D352" t="str">
            <v>FERT</v>
          </cell>
          <cell r="E352" t="str">
            <v>19</v>
          </cell>
          <cell r="F352" t="str">
            <v/>
          </cell>
          <cell r="G352" t="str">
            <v/>
          </cell>
          <cell r="H352" t="str">
            <v/>
          </cell>
          <cell r="I352" t="str">
            <v>A</v>
          </cell>
        </row>
        <row r="353">
          <cell r="A353" t="str">
            <v>48328-00008-12</v>
          </cell>
          <cell r="B353" t="str">
            <v>0480</v>
          </cell>
          <cell r="C353" t="str">
            <v>STICKER HP COHESIVE</v>
          </cell>
          <cell r="D353" t="str">
            <v>ROH</v>
          </cell>
          <cell r="E353" t="str">
            <v>06</v>
          </cell>
          <cell r="F353" t="str">
            <v/>
          </cell>
          <cell r="G353" t="str">
            <v/>
          </cell>
          <cell r="H353" t="str">
            <v/>
          </cell>
          <cell r="I353" t="str">
            <v>A</v>
          </cell>
        </row>
        <row r="354">
          <cell r="A354" t="str">
            <v>48328-00008-12</v>
          </cell>
          <cell r="B354" t="str">
            <v>0481</v>
          </cell>
          <cell r="C354" t="str">
            <v>STICKER HP COHESIVE</v>
          </cell>
          <cell r="D354" t="str">
            <v>ROH</v>
          </cell>
          <cell r="E354" t="str">
            <v>06</v>
          </cell>
          <cell r="F354" t="str">
            <v/>
          </cell>
          <cell r="G354" t="str">
            <v/>
          </cell>
          <cell r="H354" t="str">
            <v/>
          </cell>
          <cell r="I354" t="str">
            <v>A</v>
          </cell>
        </row>
        <row r="355">
          <cell r="A355" t="str">
            <v>48328-00008-17</v>
          </cell>
          <cell r="B355" t="str">
            <v>0480</v>
          </cell>
          <cell r="C355" t="str">
            <v>STICKER BARCODE COHESIVE 62X35MM</v>
          </cell>
          <cell r="D355" t="str">
            <v>ROH</v>
          </cell>
          <cell r="E355" t="str">
            <v>06</v>
          </cell>
          <cell r="F355" t="str">
            <v/>
          </cell>
          <cell r="G355" t="str">
            <v/>
          </cell>
          <cell r="H355" t="str">
            <v/>
          </cell>
          <cell r="I355" t="str">
            <v>A</v>
          </cell>
        </row>
        <row r="356">
          <cell r="A356" t="str">
            <v>48328-00008-17</v>
          </cell>
          <cell r="B356" t="str">
            <v>0481</v>
          </cell>
          <cell r="C356" t="str">
            <v>STICKER BARCODE COHESIVE 62X35MM</v>
          </cell>
          <cell r="D356" t="str">
            <v>ROH</v>
          </cell>
          <cell r="E356" t="str">
            <v>19</v>
          </cell>
          <cell r="F356" t="str">
            <v/>
          </cell>
          <cell r="G356" t="str">
            <v/>
          </cell>
          <cell r="H356" t="str">
            <v/>
          </cell>
          <cell r="I356" t="str">
            <v>A</v>
          </cell>
        </row>
        <row r="357">
          <cell r="A357" t="str">
            <v>48328-00008-18</v>
          </cell>
          <cell r="B357" t="str">
            <v>0480</v>
          </cell>
          <cell r="C357" t="str">
            <v>STICKER BARCODE COHESIVE 155X34MM</v>
          </cell>
          <cell r="D357" t="str">
            <v>ROH</v>
          </cell>
          <cell r="E357" t="str">
            <v>06</v>
          </cell>
          <cell r="F357" t="str">
            <v/>
          </cell>
          <cell r="G357" t="str">
            <v/>
          </cell>
          <cell r="H357" t="str">
            <v/>
          </cell>
          <cell r="I357" t="str">
            <v>A</v>
          </cell>
        </row>
        <row r="358">
          <cell r="A358" t="str">
            <v>48328-00008-18</v>
          </cell>
          <cell r="B358" t="str">
            <v>0481</v>
          </cell>
          <cell r="C358" t="str">
            <v>STICKER BARCODE COHESIVE 155X34MM</v>
          </cell>
          <cell r="D358" t="str">
            <v>ROH</v>
          </cell>
          <cell r="E358" t="str">
            <v>06</v>
          </cell>
          <cell r="F358" t="str">
            <v/>
          </cell>
          <cell r="G358" t="str">
            <v/>
          </cell>
          <cell r="H358" t="str">
            <v/>
          </cell>
          <cell r="I358" t="str">
            <v>A</v>
          </cell>
        </row>
        <row r="359">
          <cell r="A359" t="str">
            <v>48328-00008-19</v>
          </cell>
          <cell r="B359" t="str">
            <v>0480</v>
          </cell>
          <cell r="C359" t="str">
            <v>STICKER BARCODE KASA ROLL ELASTIS</v>
          </cell>
          <cell r="D359" t="str">
            <v>ROH</v>
          </cell>
          <cell r="E359" t="str">
            <v>19</v>
          </cell>
          <cell r="F359" t="str">
            <v/>
          </cell>
          <cell r="G359" t="str">
            <v/>
          </cell>
          <cell r="H359" t="str">
            <v/>
          </cell>
          <cell r="I359" t="str">
            <v>A</v>
          </cell>
        </row>
        <row r="360">
          <cell r="A360" t="str">
            <v>48328-00008-19</v>
          </cell>
          <cell r="B360" t="str">
            <v>0481</v>
          </cell>
          <cell r="C360" t="str">
            <v>STICKER BARCODE KASA ROLL ELASTIS</v>
          </cell>
          <cell r="D360" t="str">
            <v>ROH</v>
          </cell>
          <cell r="E360" t="str">
            <v>19</v>
          </cell>
          <cell r="F360" t="str">
            <v/>
          </cell>
          <cell r="G360" t="str">
            <v/>
          </cell>
          <cell r="H360" t="str">
            <v/>
          </cell>
          <cell r="I360" t="str">
            <v>A</v>
          </cell>
        </row>
        <row r="361">
          <cell r="A361" t="str">
            <v>48328-00008-23</v>
          </cell>
          <cell r="B361" t="str">
            <v>0480</v>
          </cell>
          <cell r="C361" t="str">
            <v>STICKER AQUA PROTEC XXL</v>
          </cell>
          <cell r="D361" t="str">
            <v>ROH</v>
          </cell>
          <cell r="E361" t="str">
            <v>06</v>
          </cell>
          <cell r="F361" t="str">
            <v/>
          </cell>
          <cell r="G361" t="str">
            <v/>
          </cell>
          <cell r="H361" t="str">
            <v/>
          </cell>
          <cell r="I361" t="str">
            <v>A</v>
          </cell>
        </row>
        <row r="362">
          <cell r="A362" t="str">
            <v>48328-00008-23</v>
          </cell>
          <cell r="B362" t="str">
            <v>0481</v>
          </cell>
          <cell r="C362" t="str">
            <v>STICKER AQUA PROTEC XXL</v>
          </cell>
          <cell r="D362" t="str">
            <v>FERT</v>
          </cell>
          <cell r="E362" t="str">
            <v>10</v>
          </cell>
          <cell r="F362" t="str">
            <v/>
          </cell>
          <cell r="G362" t="str">
            <v/>
          </cell>
          <cell r="H362" t="str">
            <v/>
          </cell>
          <cell r="I362" t="str">
            <v>A</v>
          </cell>
        </row>
        <row r="363">
          <cell r="A363" t="str">
            <v>48328-00008-24</v>
          </cell>
          <cell r="B363" t="str">
            <v>0480</v>
          </cell>
          <cell r="C363" t="str">
            <v>STICKER SENSITIVE XXL</v>
          </cell>
          <cell r="D363" t="str">
            <v>FERT</v>
          </cell>
          <cell r="E363" t="str">
            <v>10</v>
          </cell>
          <cell r="F363" t="str">
            <v/>
          </cell>
          <cell r="G363" t="str">
            <v/>
          </cell>
          <cell r="H363" t="str">
            <v/>
          </cell>
          <cell r="I363" t="str">
            <v>A</v>
          </cell>
        </row>
        <row r="364">
          <cell r="A364" t="str">
            <v>48328-00008-24</v>
          </cell>
          <cell r="B364" t="str">
            <v>0481</v>
          </cell>
          <cell r="C364" t="str">
            <v>STICKER SENSITIVE XXL</v>
          </cell>
          <cell r="D364" t="str">
            <v>FERT</v>
          </cell>
          <cell r="E364" t="str">
            <v>06</v>
          </cell>
          <cell r="F364" t="str">
            <v/>
          </cell>
          <cell r="G364" t="str">
            <v/>
          </cell>
          <cell r="H364" t="str">
            <v/>
          </cell>
          <cell r="I364" t="str">
            <v>A</v>
          </cell>
        </row>
        <row r="365">
          <cell r="A365" t="str">
            <v>48328-00008-25</v>
          </cell>
          <cell r="B365" t="str">
            <v>0480</v>
          </cell>
          <cell r="C365" t="str">
            <v>HANGER DUO 2637 &amp; KOYO</v>
          </cell>
          <cell r="D365" t="str">
            <v>ROH</v>
          </cell>
          <cell r="E365" t="str">
            <v>19</v>
          </cell>
          <cell r="F365" t="str">
            <v/>
          </cell>
          <cell r="G365" t="str">
            <v/>
          </cell>
          <cell r="H365" t="str">
            <v/>
          </cell>
          <cell r="I365" t="str">
            <v>A</v>
          </cell>
        </row>
        <row r="366">
          <cell r="A366" t="str">
            <v>48328-00008-25</v>
          </cell>
          <cell r="B366" t="str">
            <v>0481</v>
          </cell>
          <cell r="C366" t="str">
            <v>HANGER DUO 2637 &amp; KOYO</v>
          </cell>
          <cell r="D366" t="str">
            <v>ROH</v>
          </cell>
          <cell r="E366" t="str">
            <v>06</v>
          </cell>
          <cell r="F366" t="str">
            <v/>
          </cell>
          <cell r="G366" t="str">
            <v/>
          </cell>
          <cell r="H366" t="str">
            <v/>
          </cell>
          <cell r="I366" t="str">
            <v>A</v>
          </cell>
        </row>
        <row r="367">
          <cell r="A367" t="str">
            <v>48328-00008-26</v>
          </cell>
          <cell r="B367" t="str">
            <v>0481</v>
          </cell>
          <cell r="C367" t="str">
            <v>PLASTIK DUO 2637 &amp; KOYO</v>
          </cell>
          <cell r="D367" t="str">
            <v>FERT</v>
          </cell>
          <cell r="E367" t="str">
            <v>10</v>
          </cell>
          <cell r="F367" t="str">
            <v/>
          </cell>
          <cell r="G367" t="str">
            <v/>
          </cell>
          <cell r="H367" t="str">
            <v/>
          </cell>
          <cell r="I367" t="str">
            <v>A</v>
          </cell>
        </row>
        <row r="368">
          <cell r="A368" t="str">
            <v>48328-00008-26</v>
          </cell>
          <cell r="B368" t="str">
            <v>0480</v>
          </cell>
          <cell r="C368" t="str">
            <v>PLASTIK DUO 2637 &amp; KOYO</v>
          </cell>
          <cell r="D368" t="str">
            <v>FERT</v>
          </cell>
          <cell r="E368" t="str">
            <v>06</v>
          </cell>
          <cell r="F368" t="str">
            <v/>
          </cell>
          <cell r="G368" t="str">
            <v/>
          </cell>
          <cell r="H368" t="str">
            <v/>
          </cell>
          <cell r="I368" t="str">
            <v>A</v>
          </cell>
        </row>
        <row r="369">
          <cell r="A369" t="str">
            <v>48328-00008-27</v>
          </cell>
          <cell r="B369" t="str">
            <v>0480</v>
          </cell>
          <cell r="C369" t="str">
            <v>SHIPBOX DUO 2637 &amp; KOYO</v>
          </cell>
          <cell r="D369" t="str">
            <v>ROH</v>
          </cell>
          <cell r="E369" t="str">
            <v>06</v>
          </cell>
          <cell r="F369" t="str">
            <v/>
          </cell>
          <cell r="G369" t="str">
            <v/>
          </cell>
          <cell r="H369" t="str">
            <v/>
          </cell>
          <cell r="I369" t="str">
            <v>A</v>
          </cell>
        </row>
        <row r="370">
          <cell r="A370" t="str">
            <v>48328-00008-27</v>
          </cell>
          <cell r="B370" t="str">
            <v>0481</v>
          </cell>
          <cell r="C370" t="str">
            <v>SHIPBOX DUO 2637 &amp; KOYO</v>
          </cell>
          <cell r="D370" t="str">
            <v>ROH</v>
          </cell>
          <cell r="E370" t="str">
            <v>19</v>
          </cell>
          <cell r="F370" t="str">
            <v/>
          </cell>
          <cell r="G370" t="str">
            <v/>
          </cell>
          <cell r="H370" t="str">
            <v/>
          </cell>
          <cell r="I370" t="str">
            <v>A</v>
          </cell>
        </row>
        <row r="371">
          <cell r="A371" t="str">
            <v>48328-00008-30</v>
          </cell>
          <cell r="B371" t="str">
            <v>0480</v>
          </cell>
          <cell r="C371" t="str">
            <v>STICKER HP COHESIVE</v>
          </cell>
          <cell r="D371" t="str">
            <v>ROH</v>
          </cell>
          <cell r="E371" t="str">
            <v>06</v>
          </cell>
          <cell r="F371" t="str">
            <v/>
          </cell>
          <cell r="G371" t="str">
            <v/>
          </cell>
          <cell r="H371" t="str">
            <v/>
          </cell>
          <cell r="I371" t="str">
            <v>A</v>
          </cell>
        </row>
        <row r="372">
          <cell r="A372" t="str">
            <v>48328-00008-30</v>
          </cell>
          <cell r="B372" t="str">
            <v>0481</v>
          </cell>
          <cell r="C372" t="str">
            <v>STICKER HP COHESIVE</v>
          </cell>
          <cell r="D372" t="str">
            <v>ROH</v>
          </cell>
          <cell r="E372" t="str">
            <v>19</v>
          </cell>
          <cell r="F372" t="str">
            <v/>
          </cell>
          <cell r="G372" t="str">
            <v/>
          </cell>
          <cell r="H372" t="str">
            <v/>
          </cell>
          <cell r="I372" t="str">
            <v>A</v>
          </cell>
        </row>
        <row r="373">
          <cell r="A373" t="str">
            <v>48328-00008-31</v>
          </cell>
          <cell r="B373" t="str">
            <v>0481</v>
          </cell>
          <cell r="C373" t="str">
            <v>STICKER POUCH HP SENSITIVE 3XL</v>
          </cell>
          <cell r="D373" t="str">
            <v>ROH</v>
          </cell>
          <cell r="E373" t="str">
            <v>06</v>
          </cell>
          <cell r="F373" t="str">
            <v/>
          </cell>
          <cell r="G373" t="str">
            <v/>
          </cell>
          <cell r="H373" t="str">
            <v/>
          </cell>
          <cell r="I373" t="str">
            <v>A</v>
          </cell>
        </row>
        <row r="374">
          <cell r="A374" t="str">
            <v>48328-00008-31</v>
          </cell>
          <cell r="B374" t="str">
            <v>0480</v>
          </cell>
          <cell r="C374" t="str">
            <v>STICKER POUCH HP SENSITIVE 3XL</v>
          </cell>
          <cell r="D374" t="str">
            <v>ROH</v>
          </cell>
          <cell r="E374" t="str">
            <v>19</v>
          </cell>
          <cell r="F374" t="str">
            <v/>
          </cell>
          <cell r="G374" t="str">
            <v/>
          </cell>
          <cell r="H374" t="str">
            <v/>
          </cell>
          <cell r="I374" t="str">
            <v>A</v>
          </cell>
        </row>
        <row r="375">
          <cell r="A375" t="str">
            <v>48328-00008-32</v>
          </cell>
          <cell r="B375" t="str">
            <v>0481</v>
          </cell>
          <cell r="C375" t="str">
            <v>STICKER BDF AG BOX 3XL</v>
          </cell>
          <cell r="D375" t="str">
            <v>ROH</v>
          </cell>
          <cell r="E375" t="str">
            <v>19</v>
          </cell>
          <cell r="F375" t="str">
            <v/>
          </cell>
          <cell r="G375" t="str">
            <v/>
          </cell>
          <cell r="H375" t="str">
            <v/>
          </cell>
          <cell r="I375" t="str">
            <v>A</v>
          </cell>
        </row>
        <row r="376">
          <cell r="A376" t="str">
            <v>48328-00008-32</v>
          </cell>
          <cell r="B376" t="str">
            <v>0480</v>
          </cell>
          <cell r="C376" t="str">
            <v>STICKER BDF AG BOX 3XL</v>
          </cell>
          <cell r="D376" t="str">
            <v>ROH</v>
          </cell>
          <cell r="E376" t="str">
            <v>06</v>
          </cell>
          <cell r="F376" t="str">
            <v/>
          </cell>
          <cell r="G376" t="str">
            <v/>
          </cell>
          <cell r="H376" t="str">
            <v/>
          </cell>
          <cell r="I376" t="str">
            <v>A</v>
          </cell>
        </row>
        <row r="377">
          <cell r="A377" t="str">
            <v>48328-00008-33</v>
          </cell>
          <cell r="B377" t="str">
            <v>0481</v>
          </cell>
          <cell r="C377" t="str">
            <v>STICKER POUCH HP SENSITIVE 4XL</v>
          </cell>
          <cell r="D377" t="str">
            <v>ROH</v>
          </cell>
          <cell r="E377" t="str">
            <v>19</v>
          </cell>
          <cell r="F377" t="str">
            <v/>
          </cell>
          <cell r="G377" t="str">
            <v/>
          </cell>
          <cell r="H377" t="str">
            <v/>
          </cell>
          <cell r="I377" t="str">
            <v>A</v>
          </cell>
        </row>
        <row r="378">
          <cell r="A378" t="str">
            <v>48328-00008-33</v>
          </cell>
          <cell r="B378" t="str">
            <v>0480</v>
          </cell>
          <cell r="C378" t="str">
            <v>STICKER POUCH HP SENSITIVE 4XL</v>
          </cell>
          <cell r="D378" t="str">
            <v>ROH</v>
          </cell>
          <cell r="E378" t="str">
            <v>06</v>
          </cell>
          <cell r="F378" t="str">
            <v/>
          </cell>
          <cell r="G378" t="str">
            <v/>
          </cell>
          <cell r="H378" t="str">
            <v/>
          </cell>
          <cell r="I378" t="str">
            <v>A</v>
          </cell>
        </row>
        <row r="379">
          <cell r="A379" t="str">
            <v>48328-00008-34</v>
          </cell>
          <cell r="B379" t="str">
            <v>0480</v>
          </cell>
          <cell r="C379" t="str">
            <v>STICKER DB HP SENSITIVE 4XL</v>
          </cell>
          <cell r="D379" t="str">
            <v>ROH</v>
          </cell>
          <cell r="E379" t="str">
            <v>19</v>
          </cell>
          <cell r="F379" t="str">
            <v/>
          </cell>
          <cell r="G379" t="str">
            <v/>
          </cell>
          <cell r="H379" t="str">
            <v/>
          </cell>
          <cell r="I379" t="str">
            <v>S2</v>
          </cell>
        </row>
        <row r="380">
          <cell r="A380" t="str">
            <v>48328-00008-34</v>
          </cell>
          <cell r="B380" t="str">
            <v>0481</v>
          </cell>
          <cell r="C380" t="str">
            <v>STICKER DB HP SENSITIVE 4XL</v>
          </cell>
          <cell r="D380" t="str">
            <v>ROH</v>
          </cell>
          <cell r="E380" t="str">
            <v>06</v>
          </cell>
          <cell r="F380" t="str">
            <v/>
          </cell>
          <cell r="G380" t="str">
            <v/>
          </cell>
          <cell r="H380" t="str">
            <v/>
          </cell>
          <cell r="I380" t="str">
            <v>S2</v>
          </cell>
        </row>
        <row r="381">
          <cell r="A381" t="str">
            <v>48328-00008-35</v>
          </cell>
          <cell r="B381" t="str">
            <v>0480</v>
          </cell>
          <cell r="C381" t="str">
            <v>SLEEVE HP SCAR REDUCER</v>
          </cell>
          <cell r="D381" t="str">
            <v>ROH</v>
          </cell>
          <cell r="E381" t="str">
            <v>19</v>
          </cell>
          <cell r="F381" t="str">
            <v/>
          </cell>
          <cell r="G381" t="str">
            <v/>
          </cell>
          <cell r="H381" t="str">
            <v/>
          </cell>
          <cell r="I381" t="str">
            <v>A</v>
          </cell>
        </row>
        <row r="382">
          <cell r="A382" t="str">
            <v>48328-00008-35</v>
          </cell>
          <cell r="B382" t="str">
            <v>0481</v>
          </cell>
          <cell r="C382" t="str">
            <v>SLEEVE HP SCAR REDUCER</v>
          </cell>
          <cell r="D382" t="str">
            <v>ROH</v>
          </cell>
          <cell r="E382" t="str">
            <v>19</v>
          </cell>
          <cell r="F382" t="str">
            <v/>
          </cell>
          <cell r="G382" t="str">
            <v/>
          </cell>
          <cell r="H382" t="str">
            <v/>
          </cell>
          <cell r="I382" t="str">
            <v>A</v>
          </cell>
        </row>
        <row r="383">
          <cell r="A383" t="str">
            <v>48328-00008-36</v>
          </cell>
          <cell r="B383" t="str">
            <v>0480</v>
          </cell>
          <cell r="C383" t="str">
            <v>SLEEVE HP SCAR REDUCER XL</v>
          </cell>
          <cell r="D383" t="str">
            <v>ROH</v>
          </cell>
          <cell r="E383" t="str">
            <v>06</v>
          </cell>
          <cell r="F383" t="str">
            <v/>
          </cell>
          <cell r="G383" t="str">
            <v/>
          </cell>
          <cell r="H383" t="str">
            <v/>
          </cell>
          <cell r="I383" t="str">
            <v>A</v>
          </cell>
        </row>
        <row r="384">
          <cell r="A384" t="str">
            <v>48328-00008-36</v>
          </cell>
          <cell r="B384" t="str">
            <v>0481</v>
          </cell>
          <cell r="C384" t="str">
            <v>SLEEVE HP SCAR REDUCER XL</v>
          </cell>
          <cell r="D384" t="str">
            <v>ROH</v>
          </cell>
          <cell r="E384" t="str">
            <v>19</v>
          </cell>
          <cell r="F384" t="str">
            <v/>
          </cell>
          <cell r="G384" t="str">
            <v/>
          </cell>
          <cell r="H384" t="str">
            <v/>
          </cell>
          <cell r="I384" t="str">
            <v>A</v>
          </cell>
        </row>
        <row r="385">
          <cell r="A385" t="str">
            <v>48328-00008-37</v>
          </cell>
          <cell r="B385" t="str">
            <v>0481</v>
          </cell>
          <cell r="C385" t="str">
            <v>STICKER BARCODE HP SENSITIVE 3XL</v>
          </cell>
          <cell r="D385" t="str">
            <v>ROH</v>
          </cell>
          <cell r="E385" t="str">
            <v>19</v>
          </cell>
          <cell r="F385" t="str">
            <v/>
          </cell>
          <cell r="G385" t="str">
            <v/>
          </cell>
          <cell r="H385" t="str">
            <v/>
          </cell>
          <cell r="I385" t="str">
            <v>A</v>
          </cell>
        </row>
        <row r="386">
          <cell r="A386" t="str">
            <v>48328-00008-37</v>
          </cell>
          <cell r="B386" t="str">
            <v>0480</v>
          </cell>
          <cell r="C386" t="str">
            <v>STICKER BARCODE HP SENSITIVE 3XL</v>
          </cell>
          <cell r="D386" t="str">
            <v>ROH</v>
          </cell>
          <cell r="E386" t="str">
            <v>06</v>
          </cell>
          <cell r="F386" t="str">
            <v/>
          </cell>
          <cell r="G386" t="str">
            <v/>
          </cell>
          <cell r="H386" t="str">
            <v/>
          </cell>
          <cell r="I386" t="str">
            <v>A</v>
          </cell>
        </row>
        <row r="387">
          <cell r="A387" t="str">
            <v>48328-00008-38</v>
          </cell>
          <cell r="B387" t="str">
            <v>0481</v>
          </cell>
          <cell r="C387" t="str">
            <v>STICKER BARCODE HP SENSITIVE 4XL</v>
          </cell>
          <cell r="D387" t="str">
            <v>FERT</v>
          </cell>
          <cell r="E387" t="str">
            <v>06</v>
          </cell>
          <cell r="F387" t="str">
            <v/>
          </cell>
          <cell r="G387" t="str">
            <v/>
          </cell>
          <cell r="H387" t="str">
            <v/>
          </cell>
          <cell r="I387" t="str">
            <v>A</v>
          </cell>
        </row>
        <row r="388">
          <cell r="A388" t="str">
            <v>48328-00008-38</v>
          </cell>
          <cell r="B388" t="str">
            <v>0480</v>
          </cell>
          <cell r="C388" t="str">
            <v>STICKER BARCODE HP SENSITIVE 4XL</v>
          </cell>
          <cell r="D388" t="str">
            <v>ROH</v>
          </cell>
          <cell r="E388" t="str">
            <v>19</v>
          </cell>
          <cell r="F388" t="str">
            <v/>
          </cell>
          <cell r="G388" t="str">
            <v/>
          </cell>
          <cell r="H388" t="str">
            <v/>
          </cell>
          <cell r="I388" t="str">
            <v>A</v>
          </cell>
        </row>
        <row r="389">
          <cell r="A389" t="str">
            <v>48328-00008-41</v>
          </cell>
          <cell r="B389" t="str">
            <v>0481</v>
          </cell>
          <cell r="C389" t="str">
            <v>STICKER BDF AG BOX 4XL</v>
          </cell>
          <cell r="D389" t="str">
            <v>ROH</v>
          </cell>
          <cell r="E389" t="str">
            <v>06</v>
          </cell>
          <cell r="F389" t="str">
            <v/>
          </cell>
          <cell r="G389" t="str">
            <v/>
          </cell>
          <cell r="H389" t="str">
            <v/>
          </cell>
          <cell r="I389" t="str">
            <v>A</v>
          </cell>
        </row>
        <row r="390">
          <cell r="A390" t="str">
            <v>48328-00008-41</v>
          </cell>
          <cell r="B390" t="str">
            <v>0480</v>
          </cell>
          <cell r="C390" t="str">
            <v>STICKER BDF AG BOX 4XL</v>
          </cell>
          <cell r="D390" t="str">
            <v>ROH</v>
          </cell>
          <cell r="E390" t="str">
            <v>06</v>
          </cell>
          <cell r="F390" t="str">
            <v/>
          </cell>
          <cell r="G390" t="str">
            <v/>
          </cell>
          <cell r="H390" t="str">
            <v/>
          </cell>
          <cell r="I390" t="str">
            <v>A</v>
          </cell>
        </row>
        <row r="391">
          <cell r="A391" t="str">
            <v>48328-00008-42</v>
          </cell>
          <cell r="B391" t="str">
            <v>0481</v>
          </cell>
          <cell r="C391" t="str">
            <v>STICKER BDF AG POUCH</v>
          </cell>
          <cell r="D391" t="str">
            <v>ROH</v>
          </cell>
          <cell r="E391" t="str">
            <v>19</v>
          </cell>
          <cell r="F391" t="str">
            <v/>
          </cell>
          <cell r="G391" t="str">
            <v/>
          </cell>
          <cell r="H391" t="str">
            <v/>
          </cell>
          <cell r="I391" t="str">
            <v>A</v>
          </cell>
        </row>
        <row r="392">
          <cell r="A392" t="str">
            <v>48328-00008-42</v>
          </cell>
          <cell r="B392" t="str">
            <v>0480</v>
          </cell>
          <cell r="C392" t="str">
            <v>STICKER BDF AG POUCH</v>
          </cell>
          <cell r="D392" t="str">
            <v>ROH</v>
          </cell>
          <cell r="E392" t="str">
            <v>19</v>
          </cell>
          <cell r="F392" t="str">
            <v/>
          </cell>
          <cell r="G392" t="str">
            <v/>
          </cell>
          <cell r="H392" t="str">
            <v/>
          </cell>
          <cell r="I392" t="str">
            <v>A</v>
          </cell>
        </row>
        <row r="393">
          <cell r="A393" t="str">
            <v>48328-00008-43</v>
          </cell>
          <cell r="B393" t="str">
            <v>0480</v>
          </cell>
          <cell r="C393" t="str">
            <v>STICKER ED ROLL KASA ELASTIS</v>
          </cell>
          <cell r="D393" t="str">
            <v>ROH</v>
          </cell>
          <cell r="E393" t="str">
            <v>19</v>
          </cell>
          <cell r="F393" t="str">
            <v/>
          </cell>
          <cell r="G393" t="str">
            <v/>
          </cell>
          <cell r="H393" t="str">
            <v/>
          </cell>
          <cell r="I393" t="str">
            <v>A</v>
          </cell>
        </row>
        <row r="394">
          <cell r="A394" t="str">
            <v>48328-00008-43</v>
          </cell>
          <cell r="B394" t="str">
            <v>0481</v>
          </cell>
          <cell r="C394" t="str">
            <v>STICKER ED ROLL KASA ELASTIS</v>
          </cell>
          <cell r="D394" t="str">
            <v>ROH</v>
          </cell>
          <cell r="E394" t="str">
            <v>19</v>
          </cell>
          <cell r="F394" t="str">
            <v/>
          </cell>
          <cell r="G394" t="str">
            <v/>
          </cell>
          <cell r="H394" t="str">
            <v/>
          </cell>
          <cell r="I394" t="str">
            <v>A</v>
          </cell>
        </row>
        <row r="395">
          <cell r="A395" t="str">
            <v>48328-00008-44</v>
          </cell>
          <cell r="B395" t="str">
            <v>0480</v>
          </cell>
          <cell r="C395" t="str">
            <v>STICKER ED SHIPBOX KASA ELASTIS</v>
          </cell>
          <cell r="D395" t="str">
            <v>ROH</v>
          </cell>
          <cell r="E395" t="str">
            <v>19</v>
          </cell>
          <cell r="F395" t="str">
            <v/>
          </cell>
          <cell r="G395" t="str">
            <v/>
          </cell>
          <cell r="H395" t="str">
            <v/>
          </cell>
          <cell r="I395" t="str">
            <v>A</v>
          </cell>
        </row>
        <row r="396">
          <cell r="A396" t="str">
            <v>48328-00008-44</v>
          </cell>
          <cell r="B396" t="str">
            <v>0481</v>
          </cell>
          <cell r="C396" t="str">
            <v>STICKER ED SHIPBOX KASA ELASTIS</v>
          </cell>
          <cell r="D396" t="str">
            <v>ROH</v>
          </cell>
          <cell r="E396" t="str">
            <v>06</v>
          </cell>
          <cell r="F396" t="str">
            <v/>
          </cell>
          <cell r="G396" t="str">
            <v/>
          </cell>
          <cell r="H396" t="str">
            <v/>
          </cell>
          <cell r="I396" t="str">
            <v>A</v>
          </cell>
        </row>
        <row r="397">
          <cell r="A397" t="str">
            <v>48328-00008-45</v>
          </cell>
          <cell r="B397" t="str">
            <v>0480</v>
          </cell>
          <cell r="C397" t="str">
            <v>KAOS KOYO HANGER</v>
          </cell>
          <cell r="D397" t="str">
            <v>FERT</v>
          </cell>
          <cell r="E397" t="str">
            <v>19</v>
          </cell>
          <cell r="F397" t="str">
            <v/>
          </cell>
          <cell r="G397" t="str">
            <v/>
          </cell>
          <cell r="H397" t="str">
            <v/>
          </cell>
          <cell r="I397" t="str">
            <v>A</v>
          </cell>
        </row>
        <row r="398">
          <cell r="A398" t="str">
            <v>48328-00008-45</v>
          </cell>
          <cell r="B398" t="str">
            <v>0481</v>
          </cell>
          <cell r="C398" t="str">
            <v>KAOS KOYO HANGER</v>
          </cell>
          <cell r="D398" t="str">
            <v>ROH</v>
          </cell>
          <cell r="E398" t="str">
            <v>19</v>
          </cell>
          <cell r="F398" t="str">
            <v/>
          </cell>
          <cell r="G398" t="str">
            <v/>
          </cell>
          <cell r="H398" t="str">
            <v/>
          </cell>
          <cell r="I398" t="str">
            <v>A</v>
          </cell>
        </row>
        <row r="399">
          <cell r="A399" t="str">
            <v>48328-00008-46</v>
          </cell>
          <cell r="B399" t="str">
            <v>0481</v>
          </cell>
          <cell r="C399" t="str">
            <v>STICKER BARCODE ROL HOSPITAL 25</v>
          </cell>
          <cell r="D399" t="str">
            <v>ROH</v>
          </cell>
          <cell r="E399" t="str">
            <v>06</v>
          </cell>
          <cell r="F399" t="str">
            <v/>
          </cell>
          <cell r="G399" t="str">
            <v/>
          </cell>
          <cell r="H399" t="str">
            <v/>
          </cell>
          <cell r="I399" t="str">
            <v>A</v>
          </cell>
        </row>
        <row r="400">
          <cell r="A400" t="str">
            <v>48328-00008-46</v>
          </cell>
          <cell r="B400" t="str">
            <v>0480</v>
          </cell>
          <cell r="C400" t="str">
            <v>STICKER BARCODE ROL HOSPITAL 25</v>
          </cell>
          <cell r="D400" t="str">
            <v>ROH</v>
          </cell>
          <cell r="E400" t="str">
            <v>19</v>
          </cell>
          <cell r="F400" t="str">
            <v/>
          </cell>
          <cell r="G400" t="str">
            <v/>
          </cell>
          <cell r="H400" t="str">
            <v/>
          </cell>
          <cell r="I400" t="str">
            <v>A</v>
          </cell>
        </row>
        <row r="401">
          <cell r="A401" t="str">
            <v>48328-00008-47</v>
          </cell>
          <cell r="B401" t="str">
            <v>0480</v>
          </cell>
          <cell r="C401" t="str">
            <v>STICKER BARCODE ROL HOSPITAL 5</v>
          </cell>
          <cell r="D401" t="str">
            <v>FERT</v>
          </cell>
          <cell r="E401" t="str">
            <v>06</v>
          </cell>
          <cell r="F401" t="str">
            <v/>
          </cell>
          <cell r="G401" t="str">
            <v/>
          </cell>
          <cell r="H401" t="str">
            <v/>
          </cell>
          <cell r="I401" t="str">
            <v>A</v>
          </cell>
        </row>
        <row r="402">
          <cell r="A402" t="str">
            <v>48328-00008-47</v>
          </cell>
          <cell r="B402" t="str">
            <v>0481</v>
          </cell>
          <cell r="C402" t="str">
            <v>STICKER BARCODE ROL HOSPITAL 5</v>
          </cell>
          <cell r="D402" t="str">
            <v>ROH</v>
          </cell>
          <cell r="E402" t="str">
            <v>19</v>
          </cell>
          <cell r="F402" t="str">
            <v/>
          </cell>
          <cell r="G402" t="str">
            <v/>
          </cell>
          <cell r="H402" t="str">
            <v/>
          </cell>
          <cell r="I402" t="str">
            <v>A</v>
          </cell>
        </row>
        <row r="403">
          <cell r="A403" t="str">
            <v>48328-00008-48</v>
          </cell>
          <cell r="B403" t="str">
            <v>0481</v>
          </cell>
          <cell r="C403" t="str">
            <v>STICKER BARCODE ROL HOSPITAL 75</v>
          </cell>
          <cell r="D403" t="str">
            <v>FERT</v>
          </cell>
          <cell r="E403" t="str">
            <v>19</v>
          </cell>
          <cell r="F403" t="str">
            <v/>
          </cell>
          <cell r="G403" t="str">
            <v/>
          </cell>
          <cell r="H403" t="str">
            <v/>
          </cell>
          <cell r="I403" t="str">
            <v>A</v>
          </cell>
        </row>
        <row r="404">
          <cell r="A404" t="str">
            <v>48328-00008-48</v>
          </cell>
          <cell r="B404" t="str">
            <v>0480</v>
          </cell>
          <cell r="C404" t="str">
            <v>STICKER BARCODE ROL HOSPITAL 75</v>
          </cell>
          <cell r="D404" t="str">
            <v>ROH</v>
          </cell>
          <cell r="E404" t="str">
            <v>06</v>
          </cell>
          <cell r="F404" t="str">
            <v/>
          </cell>
          <cell r="G404" t="str">
            <v/>
          </cell>
          <cell r="H404" t="str">
            <v/>
          </cell>
          <cell r="I404" t="str">
            <v>A</v>
          </cell>
        </row>
        <row r="405">
          <cell r="A405" t="str">
            <v>48328-00008-50</v>
          </cell>
          <cell r="B405" t="str">
            <v>0480</v>
          </cell>
          <cell r="C405" t="str">
            <v>SLEEVE HP AQUA PROTECT XL</v>
          </cell>
          <cell r="D405" t="str">
            <v>ROH</v>
          </cell>
          <cell r="E405" t="str">
            <v>19</v>
          </cell>
          <cell r="F405" t="str">
            <v/>
          </cell>
          <cell r="G405" t="str">
            <v/>
          </cell>
          <cell r="H405" t="str">
            <v/>
          </cell>
          <cell r="I405" t="str">
            <v>A</v>
          </cell>
        </row>
        <row r="406">
          <cell r="A406" t="str">
            <v>48328-00008-50</v>
          </cell>
          <cell r="B406" t="str">
            <v>0481</v>
          </cell>
          <cell r="C406" t="str">
            <v>SLEEVE HP AQUA PROTECT XL</v>
          </cell>
          <cell r="D406" t="str">
            <v>FERT</v>
          </cell>
          <cell r="E406" t="str">
            <v>10</v>
          </cell>
          <cell r="F406" t="str">
            <v/>
          </cell>
          <cell r="G406" t="str">
            <v/>
          </cell>
          <cell r="H406" t="str">
            <v/>
          </cell>
          <cell r="I406" t="str">
            <v>A</v>
          </cell>
        </row>
        <row r="407">
          <cell r="A407" t="str">
            <v>48328-00008-51</v>
          </cell>
          <cell r="B407" t="str">
            <v>0480</v>
          </cell>
          <cell r="C407" t="str">
            <v>SLEEVE HP AQUA PROTECT XXL</v>
          </cell>
          <cell r="D407" t="str">
            <v>FERT</v>
          </cell>
          <cell r="E407" t="str">
            <v>10</v>
          </cell>
          <cell r="F407" t="str">
            <v/>
          </cell>
          <cell r="G407" t="str">
            <v/>
          </cell>
          <cell r="H407" t="str">
            <v/>
          </cell>
          <cell r="I407" t="str">
            <v>A</v>
          </cell>
        </row>
        <row r="408">
          <cell r="A408" t="str">
            <v>48328-00008-51</v>
          </cell>
          <cell r="B408" t="str">
            <v>0481</v>
          </cell>
          <cell r="C408" t="str">
            <v>SLEEVE HP AQUA PROTECT XXL</v>
          </cell>
          <cell r="D408" t="str">
            <v>ROH</v>
          </cell>
          <cell r="E408" t="str">
            <v>19</v>
          </cell>
          <cell r="F408" t="str">
            <v/>
          </cell>
          <cell r="G408" t="str">
            <v/>
          </cell>
          <cell r="H408" t="str">
            <v/>
          </cell>
          <cell r="I408" t="str">
            <v>A</v>
          </cell>
        </row>
        <row r="409">
          <cell r="A409" t="str">
            <v>48328-00008-52</v>
          </cell>
          <cell r="B409" t="str">
            <v>0480</v>
          </cell>
          <cell r="C409" t="str">
            <v>SLEEVE HP AQUA PROTECT 3XL</v>
          </cell>
          <cell r="D409" t="str">
            <v>FERT</v>
          </cell>
          <cell r="E409" t="str">
            <v>10</v>
          </cell>
          <cell r="F409" t="str">
            <v/>
          </cell>
          <cell r="G409" t="str">
            <v/>
          </cell>
          <cell r="H409" t="str">
            <v/>
          </cell>
          <cell r="I409" t="str">
            <v>A</v>
          </cell>
        </row>
        <row r="410">
          <cell r="A410" t="str">
            <v>48328-00008-52</v>
          </cell>
          <cell r="B410" t="str">
            <v>0481</v>
          </cell>
          <cell r="C410" t="str">
            <v>SLEEVE HP AQUA PROTECT 3XL</v>
          </cell>
          <cell r="D410" t="str">
            <v>FERT</v>
          </cell>
          <cell r="E410" t="str">
            <v>10</v>
          </cell>
          <cell r="F410" t="str">
            <v/>
          </cell>
          <cell r="G410" t="str">
            <v/>
          </cell>
          <cell r="H410" t="str">
            <v/>
          </cell>
          <cell r="I410" t="str">
            <v>A</v>
          </cell>
        </row>
        <row r="411">
          <cell r="A411" t="str">
            <v>48328-00008-53</v>
          </cell>
          <cell r="B411" t="str">
            <v>0480</v>
          </cell>
          <cell r="C411" t="str">
            <v>SLEEVE HP AQUA PROTECT 4XL</v>
          </cell>
          <cell r="D411" t="str">
            <v>FERT</v>
          </cell>
          <cell r="E411" t="str">
            <v>10</v>
          </cell>
          <cell r="F411" t="str">
            <v/>
          </cell>
          <cell r="G411" t="str">
            <v/>
          </cell>
          <cell r="H411" t="str">
            <v/>
          </cell>
          <cell r="I411" t="str">
            <v>A</v>
          </cell>
        </row>
        <row r="412">
          <cell r="A412" t="str">
            <v>48328-00008-53</v>
          </cell>
          <cell r="B412" t="str">
            <v>0481</v>
          </cell>
          <cell r="C412" t="str">
            <v>SLEEVE HP AQUA PROTECT 4XL</v>
          </cell>
          <cell r="D412" t="str">
            <v>FERT</v>
          </cell>
          <cell r="E412" t="str">
            <v>19</v>
          </cell>
          <cell r="F412" t="str">
            <v/>
          </cell>
          <cell r="G412" t="str">
            <v/>
          </cell>
          <cell r="H412" t="str">
            <v/>
          </cell>
          <cell r="I412" t="str">
            <v>A</v>
          </cell>
        </row>
        <row r="413">
          <cell r="A413" t="str">
            <v>48328-00008-55</v>
          </cell>
          <cell r="B413" t="str">
            <v>0480</v>
          </cell>
          <cell r="C413" t="str">
            <v>SLEEVE HP SENS STERIL XL</v>
          </cell>
          <cell r="D413" t="str">
            <v>ROH</v>
          </cell>
          <cell r="E413" t="str">
            <v>06</v>
          </cell>
          <cell r="F413" t="str">
            <v/>
          </cell>
          <cell r="G413" t="str">
            <v/>
          </cell>
          <cell r="H413" t="str">
            <v/>
          </cell>
          <cell r="I413" t="str">
            <v>A</v>
          </cell>
        </row>
        <row r="414">
          <cell r="A414" t="str">
            <v>48328-00008-55</v>
          </cell>
          <cell r="B414" t="str">
            <v>0481</v>
          </cell>
          <cell r="C414" t="str">
            <v>SLEEVE HP SENS STERIL XL</v>
          </cell>
          <cell r="D414" t="str">
            <v>ROH</v>
          </cell>
          <cell r="E414" t="str">
            <v>06</v>
          </cell>
          <cell r="F414" t="str">
            <v/>
          </cell>
          <cell r="G414" t="str">
            <v/>
          </cell>
          <cell r="H414" t="str">
            <v/>
          </cell>
          <cell r="I414" t="str">
            <v>A</v>
          </cell>
        </row>
        <row r="415">
          <cell r="A415" t="str">
            <v>48328-00008-56</v>
          </cell>
          <cell r="B415" t="str">
            <v>0480</v>
          </cell>
          <cell r="C415" t="str">
            <v>SLEEVE HP SENS STERIL XXL</v>
          </cell>
          <cell r="D415" t="str">
            <v>ROH</v>
          </cell>
          <cell r="E415" t="str">
            <v>06</v>
          </cell>
          <cell r="F415" t="str">
            <v/>
          </cell>
          <cell r="G415" t="str">
            <v/>
          </cell>
          <cell r="H415" t="str">
            <v/>
          </cell>
          <cell r="I415" t="str">
            <v>A</v>
          </cell>
        </row>
        <row r="416">
          <cell r="A416" t="str">
            <v>48328-00008-56</v>
          </cell>
          <cell r="B416" t="str">
            <v>0481</v>
          </cell>
          <cell r="C416" t="str">
            <v>SLEEVE HP SENS STERIL XXL</v>
          </cell>
          <cell r="D416" t="str">
            <v>ROH</v>
          </cell>
          <cell r="E416" t="str">
            <v>19</v>
          </cell>
          <cell r="F416" t="str">
            <v/>
          </cell>
          <cell r="G416" t="str">
            <v/>
          </cell>
          <cell r="H416" t="str">
            <v/>
          </cell>
          <cell r="I416" t="str">
            <v>A</v>
          </cell>
        </row>
        <row r="417">
          <cell r="A417" t="str">
            <v>48328-00008-59</v>
          </cell>
          <cell r="B417" t="str">
            <v>0480</v>
          </cell>
          <cell r="C417" t="str">
            <v>HP TRIO HANGER 2637 JUMBO FUN</v>
          </cell>
          <cell r="D417" t="str">
            <v>ROH</v>
          </cell>
          <cell r="E417" t="str">
            <v>06</v>
          </cell>
          <cell r="F417" t="str">
            <v/>
          </cell>
          <cell r="G417" t="str">
            <v/>
          </cell>
          <cell r="H417" t="str">
            <v/>
          </cell>
          <cell r="I417" t="str">
            <v>A</v>
          </cell>
        </row>
        <row r="418">
          <cell r="A418" t="str">
            <v>48328-00008-59</v>
          </cell>
          <cell r="B418" t="str">
            <v>0481</v>
          </cell>
          <cell r="C418" t="str">
            <v>HP TRIO HANGER 2637 JUMBO FUN</v>
          </cell>
          <cell r="D418" t="str">
            <v>ROH</v>
          </cell>
          <cell r="E418" t="str">
            <v>06</v>
          </cell>
          <cell r="F418" t="str">
            <v/>
          </cell>
          <cell r="G418" t="str">
            <v/>
          </cell>
          <cell r="H418" t="str">
            <v/>
          </cell>
          <cell r="I418" t="str">
            <v>A</v>
          </cell>
        </row>
        <row r="419">
          <cell r="A419" t="str">
            <v>48328-00008-60</v>
          </cell>
          <cell r="B419" t="str">
            <v>0481</v>
          </cell>
          <cell r="C419" t="str">
            <v>HP DUO HANGER 2637 ANTISEPTIK 20ML</v>
          </cell>
          <cell r="D419" t="str">
            <v>ROH</v>
          </cell>
          <cell r="E419" t="str">
            <v>06</v>
          </cell>
          <cell r="F419" t="str">
            <v/>
          </cell>
          <cell r="G419" t="str">
            <v/>
          </cell>
          <cell r="H419" t="str">
            <v/>
          </cell>
          <cell r="I419" t="str">
            <v>A</v>
          </cell>
        </row>
        <row r="420">
          <cell r="A420" t="str">
            <v>48328-00008-60</v>
          </cell>
          <cell r="B420" t="str">
            <v>0480</v>
          </cell>
          <cell r="C420" t="str">
            <v>HP DUO HANGER 2637 ANTISEPTIK 20ML</v>
          </cell>
          <cell r="D420" t="str">
            <v>ROH</v>
          </cell>
          <cell r="E420" t="str">
            <v>19</v>
          </cell>
          <cell r="F420" t="str">
            <v/>
          </cell>
          <cell r="G420" t="str">
            <v/>
          </cell>
          <cell r="H420" t="str">
            <v/>
          </cell>
          <cell r="I420" t="str">
            <v>A</v>
          </cell>
        </row>
        <row r="421">
          <cell r="A421" t="str">
            <v>48328-00008-61</v>
          </cell>
          <cell r="B421" t="str">
            <v>0480</v>
          </cell>
          <cell r="C421" t="str">
            <v>HP DUO HANGER 2637 ANTISEPTIK 20ML</v>
          </cell>
          <cell r="D421" t="str">
            <v>ROH</v>
          </cell>
          <cell r="E421" t="str">
            <v>06</v>
          </cell>
          <cell r="F421" t="str">
            <v/>
          </cell>
          <cell r="G421" t="str">
            <v/>
          </cell>
          <cell r="H421" t="str">
            <v/>
          </cell>
          <cell r="I421" t="str">
            <v>A</v>
          </cell>
        </row>
        <row r="422">
          <cell r="A422" t="str">
            <v>48328-00008-61</v>
          </cell>
          <cell r="B422" t="str">
            <v>0481</v>
          </cell>
          <cell r="C422" t="str">
            <v>HP DUO HANGER 2637 ANTISEPTIK 20ML</v>
          </cell>
          <cell r="D422" t="str">
            <v>ROH</v>
          </cell>
          <cell r="E422" t="str">
            <v>06</v>
          </cell>
          <cell r="F422" t="str">
            <v/>
          </cell>
          <cell r="G422" t="str">
            <v/>
          </cell>
          <cell r="H422" t="str">
            <v/>
          </cell>
          <cell r="I422" t="str">
            <v>A</v>
          </cell>
        </row>
        <row r="423">
          <cell r="A423" t="str">
            <v>48328-00008-62</v>
          </cell>
          <cell r="B423" t="str">
            <v>0481</v>
          </cell>
          <cell r="C423" t="str">
            <v>HP_JUNIOR_FUN_100_+_2_KAOS</v>
          </cell>
          <cell r="D423" t="str">
            <v>ROH</v>
          </cell>
          <cell r="E423" t="str">
            <v>06</v>
          </cell>
          <cell r="F423" t="str">
            <v/>
          </cell>
          <cell r="G423" t="str">
            <v/>
          </cell>
          <cell r="H423" t="str">
            <v/>
          </cell>
          <cell r="I423" t="str">
            <v>S1</v>
          </cell>
        </row>
        <row r="424">
          <cell r="A424" t="str">
            <v>48328-00008-62</v>
          </cell>
          <cell r="B424" t="str">
            <v>0480</v>
          </cell>
          <cell r="C424" t="str">
            <v>HP_JUNIOR_FUN_100_+_2_KAOS</v>
          </cell>
          <cell r="D424" t="str">
            <v>ROH</v>
          </cell>
          <cell r="E424" t="str">
            <v>19</v>
          </cell>
          <cell r="F424" t="str">
            <v/>
          </cell>
          <cell r="G424" t="str">
            <v/>
          </cell>
          <cell r="H424" t="str">
            <v/>
          </cell>
          <cell r="I424" t="str">
            <v>S1</v>
          </cell>
        </row>
        <row r="425">
          <cell r="A425" t="str">
            <v>48328-00008-63</v>
          </cell>
          <cell r="B425" t="str">
            <v>0481</v>
          </cell>
          <cell r="C425" t="str">
            <v>HP SHIPBOX TRIO HANGER 2637 JUMBO FUN</v>
          </cell>
          <cell r="D425" t="str">
            <v>FERT</v>
          </cell>
          <cell r="E425" t="str">
            <v>06</v>
          </cell>
          <cell r="F425" t="str">
            <v/>
          </cell>
          <cell r="G425" t="str">
            <v/>
          </cell>
          <cell r="H425" t="str">
            <v/>
          </cell>
          <cell r="I425" t="str">
            <v>A</v>
          </cell>
        </row>
        <row r="426">
          <cell r="A426" t="str">
            <v>48328-00008-63</v>
          </cell>
          <cell r="B426" t="str">
            <v>0480</v>
          </cell>
          <cell r="C426" t="str">
            <v>HP SHIPBOX TRIO HANGER 2637 JUMBO FUN</v>
          </cell>
          <cell r="D426" t="str">
            <v>ROH</v>
          </cell>
          <cell r="E426" t="str">
            <v>06</v>
          </cell>
          <cell r="F426" t="str">
            <v/>
          </cell>
          <cell r="G426" t="str">
            <v/>
          </cell>
          <cell r="H426" t="str">
            <v/>
          </cell>
          <cell r="I426" t="str">
            <v>A</v>
          </cell>
        </row>
        <row r="427">
          <cell r="A427" t="str">
            <v>48328-00008-64</v>
          </cell>
          <cell r="B427" t="str">
            <v>0480</v>
          </cell>
          <cell r="C427" t="str">
            <v>HP PLASTIK TRIO HANGER 2637 JUMBO FUN</v>
          </cell>
          <cell r="D427" t="str">
            <v>ROH</v>
          </cell>
          <cell r="E427" t="str">
            <v>19</v>
          </cell>
          <cell r="F427" t="str">
            <v/>
          </cell>
          <cell r="G427" t="str">
            <v/>
          </cell>
          <cell r="H427" t="str">
            <v/>
          </cell>
          <cell r="I427" t="str">
            <v>A</v>
          </cell>
        </row>
        <row r="428">
          <cell r="A428" t="str">
            <v>48328-00008-64</v>
          </cell>
          <cell r="B428" t="str">
            <v>0481</v>
          </cell>
          <cell r="C428" t="str">
            <v>HP PLASTIK TRIO HANGER 2637 JUMBO FUN</v>
          </cell>
          <cell r="D428" t="str">
            <v>FERT</v>
          </cell>
          <cell r="E428" t="str">
            <v>19</v>
          </cell>
          <cell r="F428" t="str">
            <v/>
          </cell>
          <cell r="G428" t="str">
            <v/>
          </cell>
          <cell r="H428" t="str">
            <v/>
          </cell>
          <cell r="I428" t="str">
            <v>A</v>
          </cell>
        </row>
        <row r="429">
          <cell r="A429" t="str">
            <v>48328-00008-65</v>
          </cell>
          <cell r="B429" t="str">
            <v>0481</v>
          </cell>
          <cell r="C429" t="str">
            <v>HP SHIPBOX DUO HANGER 2637 ANTISEPTIK 20</v>
          </cell>
          <cell r="D429" t="str">
            <v>ROH</v>
          </cell>
          <cell r="E429" t="str">
            <v>06</v>
          </cell>
          <cell r="F429" t="str">
            <v/>
          </cell>
          <cell r="G429" t="str">
            <v/>
          </cell>
          <cell r="H429" t="str">
            <v/>
          </cell>
          <cell r="I429" t="str">
            <v>A</v>
          </cell>
        </row>
        <row r="430">
          <cell r="A430" t="str">
            <v>48328-00008-65</v>
          </cell>
          <cell r="B430" t="str">
            <v>0480</v>
          </cell>
          <cell r="C430" t="str">
            <v>HP SHIPBOX DUO HANGER 2637 ANTISEPTIK 20</v>
          </cell>
          <cell r="D430" t="str">
            <v>ROH</v>
          </cell>
          <cell r="E430" t="str">
            <v>06</v>
          </cell>
          <cell r="F430" t="str">
            <v/>
          </cell>
          <cell r="G430" t="str">
            <v/>
          </cell>
          <cell r="H430" t="str">
            <v/>
          </cell>
          <cell r="I430" t="str">
            <v>A</v>
          </cell>
        </row>
        <row r="431">
          <cell r="A431" t="str">
            <v>48328-00008-66</v>
          </cell>
          <cell r="B431" t="str">
            <v>0481</v>
          </cell>
          <cell r="C431" t="str">
            <v>PLASTIK DUO HANGER 2637 ANTISEPTIK 20ML</v>
          </cell>
          <cell r="D431" t="str">
            <v>ROH</v>
          </cell>
          <cell r="E431" t="str">
            <v>06</v>
          </cell>
          <cell r="F431" t="str">
            <v/>
          </cell>
          <cell r="G431" t="str">
            <v/>
          </cell>
          <cell r="H431" t="str">
            <v/>
          </cell>
          <cell r="I431" t="str">
            <v>A</v>
          </cell>
        </row>
        <row r="432">
          <cell r="A432" t="str">
            <v>48328-00008-66</v>
          </cell>
          <cell r="B432" t="str">
            <v>0480</v>
          </cell>
          <cell r="C432" t="str">
            <v>PLASTIK DUO HANGER 2637 ANTISEPTIK 20ML</v>
          </cell>
          <cell r="D432" t="str">
            <v>ROH</v>
          </cell>
          <cell r="E432" t="str">
            <v>19</v>
          </cell>
          <cell r="F432" t="str">
            <v/>
          </cell>
          <cell r="G432" t="str">
            <v/>
          </cell>
          <cell r="H432" t="str">
            <v/>
          </cell>
          <cell r="I432" t="str">
            <v>A</v>
          </cell>
        </row>
        <row r="433">
          <cell r="A433" t="str">
            <v>48328-00008-67</v>
          </cell>
          <cell r="B433" t="str">
            <v>0480</v>
          </cell>
          <cell r="C433" t="str">
            <v>HP_JUNIOR_FUN_100_+_2_KAOS</v>
          </cell>
          <cell r="D433" t="str">
            <v>ROH</v>
          </cell>
          <cell r="E433" t="str">
            <v>19</v>
          </cell>
          <cell r="F433" t="str">
            <v/>
          </cell>
          <cell r="G433" t="str">
            <v/>
          </cell>
          <cell r="H433" t="str">
            <v/>
          </cell>
          <cell r="I433" t="str">
            <v>A</v>
          </cell>
        </row>
        <row r="434">
          <cell r="A434" t="str">
            <v>48328-00008-67</v>
          </cell>
          <cell r="B434" t="str">
            <v>0481</v>
          </cell>
          <cell r="C434" t="str">
            <v>HP_JUNIOR_FUN_100_+_2_KAOS</v>
          </cell>
          <cell r="D434" t="str">
            <v>ROH</v>
          </cell>
          <cell r="E434" t="str">
            <v>19</v>
          </cell>
          <cell r="F434" t="str">
            <v/>
          </cell>
          <cell r="G434" t="str">
            <v/>
          </cell>
          <cell r="H434" t="str">
            <v/>
          </cell>
          <cell r="I434" t="str">
            <v>A</v>
          </cell>
        </row>
        <row r="435">
          <cell r="A435" t="str">
            <v>48328-00008-68</v>
          </cell>
          <cell r="B435" t="str">
            <v>0480</v>
          </cell>
          <cell r="C435" t="str">
            <v>SLEEVE HP AQUA PROTECT 3XL</v>
          </cell>
          <cell r="D435" t="str">
            <v>ROH</v>
          </cell>
          <cell r="E435" t="str">
            <v>06</v>
          </cell>
          <cell r="F435" t="str">
            <v/>
          </cell>
          <cell r="G435" t="str">
            <v/>
          </cell>
          <cell r="H435" t="str">
            <v/>
          </cell>
          <cell r="I435" t="str">
            <v>R1</v>
          </cell>
        </row>
        <row r="436">
          <cell r="A436" t="str">
            <v>48328-00008-68</v>
          </cell>
          <cell r="B436" t="str">
            <v>0481</v>
          </cell>
          <cell r="C436" t="str">
            <v>SLEEVE HP AQUA PROTECT 3XL</v>
          </cell>
          <cell r="D436" t="str">
            <v>ROH</v>
          </cell>
          <cell r="E436" t="str">
            <v>06</v>
          </cell>
          <cell r="F436" t="str">
            <v/>
          </cell>
          <cell r="G436" t="str">
            <v/>
          </cell>
          <cell r="H436" t="str">
            <v/>
          </cell>
          <cell r="I436" t="str">
            <v>R1</v>
          </cell>
        </row>
        <row r="437">
          <cell r="A437" t="str">
            <v>48328-00008-69</v>
          </cell>
          <cell r="B437" t="str">
            <v>0480</v>
          </cell>
          <cell r="C437" t="str">
            <v>SLEEVE HP AQUA PROTECT 4XL</v>
          </cell>
          <cell r="D437" t="str">
            <v>ROH</v>
          </cell>
          <cell r="E437" t="str">
            <v>19</v>
          </cell>
          <cell r="F437" t="str">
            <v/>
          </cell>
          <cell r="G437" t="str">
            <v/>
          </cell>
          <cell r="H437" t="str">
            <v/>
          </cell>
          <cell r="I437" t="str">
            <v>R1</v>
          </cell>
        </row>
        <row r="438">
          <cell r="A438" t="str">
            <v>48328-00008-69</v>
          </cell>
          <cell r="B438" t="str">
            <v>0481</v>
          </cell>
          <cell r="C438" t="str">
            <v>SLEEVE HP AQUA PROTECT 4XL</v>
          </cell>
          <cell r="D438" t="str">
            <v>ROH</v>
          </cell>
          <cell r="E438" t="str">
            <v>19</v>
          </cell>
          <cell r="F438" t="str">
            <v/>
          </cell>
          <cell r="G438" t="str">
            <v/>
          </cell>
          <cell r="H438" t="str">
            <v/>
          </cell>
          <cell r="I438" t="str">
            <v>R1</v>
          </cell>
        </row>
        <row r="439">
          <cell r="A439" t="str">
            <v>48328-00008-70</v>
          </cell>
          <cell r="B439" t="str">
            <v>0480</v>
          </cell>
          <cell r="C439" t="str">
            <v>SLEEVE HP AQUA PROTECT 3XL</v>
          </cell>
          <cell r="D439" t="str">
            <v>ROH</v>
          </cell>
          <cell r="E439" t="str">
            <v>19</v>
          </cell>
          <cell r="F439" t="str">
            <v/>
          </cell>
          <cell r="G439" t="str">
            <v/>
          </cell>
          <cell r="H439" t="str">
            <v/>
          </cell>
          <cell r="I439" t="str">
            <v>A</v>
          </cell>
        </row>
        <row r="440">
          <cell r="A440" t="str">
            <v>48328-00008-70</v>
          </cell>
          <cell r="B440" t="str">
            <v>0481</v>
          </cell>
          <cell r="C440" t="str">
            <v>SLEEVE HP AQUA PROTECT 3XL</v>
          </cell>
          <cell r="D440" t="str">
            <v>ROH</v>
          </cell>
          <cell r="E440" t="str">
            <v>19</v>
          </cell>
          <cell r="F440" t="str">
            <v/>
          </cell>
          <cell r="G440" t="str">
            <v/>
          </cell>
          <cell r="H440" t="str">
            <v/>
          </cell>
          <cell r="I440" t="str">
            <v>A</v>
          </cell>
        </row>
        <row r="441">
          <cell r="A441" t="str">
            <v>48328-00008-71</v>
          </cell>
          <cell r="B441" t="str">
            <v>0480</v>
          </cell>
          <cell r="C441" t="str">
            <v>SLEEVE HP AQUA PROTECT 4XL</v>
          </cell>
          <cell r="D441" t="str">
            <v>ROH</v>
          </cell>
          <cell r="E441" t="str">
            <v>19</v>
          </cell>
          <cell r="F441" t="str">
            <v/>
          </cell>
          <cell r="G441" t="str">
            <v/>
          </cell>
          <cell r="H441" t="str">
            <v/>
          </cell>
          <cell r="I441" t="str">
            <v>A</v>
          </cell>
        </row>
        <row r="442">
          <cell r="A442" t="str">
            <v>48328-00008-71</v>
          </cell>
          <cell r="B442" t="str">
            <v>0481</v>
          </cell>
          <cell r="C442" t="str">
            <v>SLEEVE HP AQUA PROTECT 4XL</v>
          </cell>
          <cell r="D442" t="str">
            <v>ROH</v>
          </cell>
          <cell r="E442" t="str">
            <v>19</v>
          </cell>
          <cell r="F442" t="str">
            <v/>
          </cell>
          <cell r="G442" t="str">
            <v/>
          </cell>
          <cell r="H442" t="str">
            <v/>
          </cell>
          <cell r="I442" t="str">
            <v>A</v>
          </cell>
        </row>
        <row r="443">
          <cell r="A443" t="str">
            <v>48328-00010-01</v>
          </cell>
          <cell r="B443" t="str">
            <v>0480</v>
          </cell>
          <cell r="C443" t="str">
            <v>BACK STC NSUN SPY INV_PRT SPF50 200ML</v>
          </cell>
          <cell r="D443" t="str">
            <v>FERT</v>
          </cell>
          <cell r="E443" t="str">
            <v>10</v>
          </cell>
          <cell r="F443" t="str">
            <v/>
          </cell>
          <cell r="G443" t="str">
            <v/>
          </cell>
          <cell r="H443" t="str">
            <v/>
          </cell>
          <cell r="I443" t="str">
            <v>A</v>
          </cell>
        </row>
        <row r="444">
          <cell r="A444" t="str">
            <v>48328-00010-01</v>
          </cell>
          <cell r="B444" t="str">
            <v>0481</v>
          </cell>
          <cell r="C444" t="str">
            <v>BACK STC NSUN SPY INV_PRT SPF50 200ML</v>
          </cell>
          <cell r="D444" t="str">
            <v>FERT</v>
          </cell>
          <cell r="E444" t="str">
            <v>10</v>
          </cell>
          <cell r="F444" t="str">
            <v/>
          </cell>
          <cell r="G444" t="str">
            <v/>
          </cell>
          <cell r="H444" t="str">
            <v/>
          </cell>
          <cell r="I444" t="str">
            <v>A</v>
          </cell>
        </row>
        <row r="445">
          <cell r="A445" t="str">
            <v>48328-00010-02</v>
          </cell>
          <cell r="B445" t="str">
            <v>0480</v>
          </cell>
          <cell r="C445" t="str">
            <v>BACK STC NSUN SPRAY PROT &amp; REFRESH 200</v>
          </cell>
          <cell r="D445" t="str">
            <v>ROH</v>
          </cell>
          <cell r="E445" t="str">
            <v>19</v>
          </cell>
          <cell r="F445" t="str">
            <v/>
          </cell>
          <cell r="G445" t="str">
            <v/>
          </cell>
          <cell r="H445" t="str">
            <v/>
          </cell>
          <cell r="I445" t="str">
            <v>A</v>
          </cell>
        </row>
        <row r="446">
          <cell r="A446" t="str">
            <v>48328-00010-02</v>
          </cell>
          <cell r="B446" t="str">
            <v>0481</v>
          </cell>
          <cell r="C446" t="str">
            <v>BACK STC NSUN SPRAY PROT &amp; REFRESH 200</v>
          </cell>
          <cell r="D446" t="str">
            <v>FERT</v>
          </cell>
          <cell r="E446" t="str">
            <v>10</v>
          </cell>
          <cell r="F446" t="str">
            <v/>
          </cell>
          <cell r="G446" t="str">
            <v/>
          </cell>
          <cell r="H446" t="str">
            <v/>
          </cell>
          <cell r="I446" t="str">
            <v>A</v>
          </cell>
        </row>
        <row r="447">
          <cell r="A447" t="str">
            <v>48328-00010-05</v>
          </cell>
          <cell r="B447" t="str">
            <v>0480</v>
          </cell>
          <cell r="C447" t="str">
            <v>FRONT STC NSUN LTN SPF50+ 200ML</v>
          </cell>
          <cell r="D447" t="str">
            <v>FERT</v>
          </cell>
          <cell r="E447" t="str">
            <v>10</v>
          </cell>
          <cell r="F447" t="str">
            <v/>
          </cell>
          <cell r="G447" t="str">
            <v/>
          </cell>
          <cell r="H447" t="str">
            <v/>
          </cell>
          <cell r="I447" t="str">
            <v>A</v>
          </cell>
        </row>
        <row r="448">
          <cell r="A448" t="str">
            <v>48328-00010-05</v>
          </cell>
          <cell r="B448" t="str">
            <v>0481</v>
          </cell>
          <cell r="C448" t="str">
            <v>FRONT STC NSUN LTN SPF50+ 200ML</v>
          </cell>
          <cell r="D448" t="str">
            <v>FERT</v>
          </cell>
          <cell r="E448" t="str">
            <v>10</v>
          </cell>
          <cell r="F448" t="str">
            <v/>
          </cell>
          <cell r="G448" t="str">
            <v/>
          </cell>
          <cell r="H448" t="str">
            <v/>
          </cell>
          <cell r="I448" t="str">
            <v>A</v>
          </cell>
        </row>
        <row r="449">
          <cell r="A449" t="str">
            <v>48328-00010-06</v>
          </cell>
          <cell r="B449" t="str">
            <v>0480</v>
          </cell>
          <cell r="C449" t="str">
            <v>BACK STC NSUN LTN SPF50+ 200ML</v>
          </cell>
          <cell r="D449" t="str">
            <v>FERT</v>
          </cell>
          <cell r="E449" t="str">
            <v>10</v>
          </cell>
          <cell r="F449" t="str">
            <v/>
          </cell>
          <cell r="G449" t="str">
            <v/>
          </cell>
          <cell r="H449" t="str">
            <v/>
          </cell>
          <cell r="I449" t="str">
            <v>A</v>
          </cell>
        </row>
        <row r="450">
          <cell r="A450" t="str">
            <v>48328-00010-06</v>
          </cell>
          <cell r="B450" t="str">
            <v>0481</v>
          </cell>
          <cell r="C450" t="str">
            <v>BACK STC NSUN LTN SPF50+ 200ML</v>
          </cell>
          <cell r="D450" t="str">
            <v>FERT</v>
          </cell>
          <cell r="E450" t="str">
            <v>10</v>
          </cell>
          <cell r="F450" t="str">
            <v/>
          </cell>
          <cell r="G450" t="str">
            <v/>
          </cell>
          <cell r="H450" t="str">
            <v/>
          </cell>
          <cell r="I450" t="str">
            <v>A</v>
          </cell>
        </row>
        <row r="451">
          <cell r="A451" t="str">
            <v>48328-00010-11</v>
          </cell>
          <cell r="B451" t="str">
            <v>0480</v>
          </cell>
          <cell r="C451" t="str">
            <v>CAP STC NSUN 5IN1</v>
          </cell>
          <cell r="D451" t="str">
            <v>FERT</v>
          </cell>
          <cell r="E451" t="str">
            <v>10</v>
          </cell>
          <cell r="F451" t="str">
            <v/>
          </cell>
          <cell r="G451" t="str">
            <v/>
          </cell>
          <cell r="H451" t="str">
            <v/>
          </cell>
          <cell r="I451" t="str">
            <v>A</v>
          </cell>
        </row>
        <row r="452">
          <cell r="A452" t="str">
            <v>48328-00010-11</v>
          </cell>
          <cell r="B452" t="str">
            <v>0481</v>
          </cell>
          <cell r="C452" t="str">
            <v>CAP STC NSUN 5IN1</v>
          </cell>
          <cell r="D452" t="str">
            <v>FERT</v>
          </cell>
          <cell r="E452" t="str">
            <v>10</v>
          </cell>
          <cell r="F452" t="str">
            <v/>
          </cell>
          <cell r="G452" t="str">
            <v/>
          </cell>
          <cell r="H452" t="str">
            <v/>
          </cell>
          <cell r="I452" t="str">
            <v>A</v>
          </cell>
        </row>
        <row r="453">
          <cell r="A453" t="str">
            <v>48328-00010-14</v>
          </cell>
          <cell r="B453" t="str">
            <v>0480</v>
          </cell>
          <cell r="C453" t="str">
            <v>BACK STICKER NSUN AFT_SUN CLG_SPY 200ML</v>
          </cell>
          <cell r="D453" t="str">
            <v>FERT</v>
          </cell>
          <cell r="E453" t="str">
            <v>10</v>
          </cell>
          <cell r="F453" t="str">
            <v/>
          </cell>
          <cell r="G453" t="str">
            <v/>
          </cell>
          <cell r="H453" t="str">
            <v/>
          </cell>
          <cell r="I453" t="str">
            <v>A</v>
          </cell>
        </row>
        <row r="454">
          <cell r="A454" t="str">
            <v>48328-00010-14</v>
          </cell>
          <cell r="B454" t="str">
            <v>0481</v>
          </cell>
          <cell r="C454" t="str">
            <v>BACK STICKER NSUN AFT_SUN CLG_SPY 200ML</v>
          </cell>
          <cell r="D454" t="str">
            <v>FERT</v>
          </cell>
          <cell r="E454" t="str">
            <v>10</v>
          </cell>
          <cell r="F454" t="str">
            <v/>
          </cell>
          <cell r="G454" t="str">
            <v/>
          </cell>
          <cell r="H454" t="str">
            <v/>
          </cell>
          <cell r="I454" t="str">
            <v>A</v>
          </cell>
        </row>
        <row r="455">
          <cell r="A455" t="str">
            <v>48328-00010-17</v>
          </cell>
          <cell r="B455" t="str">
            <v>0481</v>
          </cell>
          <cell r="C455" t="str">
            <v>BACK STC PEARL WHITE 200</v>
          </cell>
          <cell r="D455" t="str">
            <v>FERT</v>
          </cell>
          <cell r="E455" t="str">
            <v>10</v>
          </cell>
          <cell r="F455" t="str">
            <v/>
          </cell>
          <cell r="G455" t="str">
            <v/>
          </cell>
          <cell r="H455" t="str">
            <v/>
          </cell>
          <cell r="I455" t="str">
            <v>R1</v>
          </cell>
        </row>
        <row r="456">
          <cell r="A456" t="str">
            <v>48328-00010-19</v>
          </cell>
          <cell r="B456" t="str">
            <v>0480</v>
          </cell>
          <cell r="C456" t="str">
            <v>BACK STC HOKKAIDO ROSE WHIP FOAM</v>
          </cell>
          <cell r="D456" t="str">
            <v>ROH</v>
          </cell>
          <cell r="E456" t="str">
            <v>06</v>
          </cell>
          <cell r="F456" t="str">
            <v/>
          </cell>
          <cell r="G456" t="str">
            <v/>
          </cell>
          <cell r="H456" t="str">
            <v/>
          </cell>
          <cell r="I456" t="str">
            <v>A</v>
          </cell>
        </row>
        <row r="457">
          <cell r="A457" t="str">
            <v>48328-00010-19</v>
          </cell>
          <cell r="B457" t="str">
            <v>0481</v>
          </cell>
          <cell r="C457" t="str">
            <v>BACK STC HOKKAIDO ROSE WHIP FOAM</v>
          </cell>
          <cell r="D457" t="str">
            <v>FERT</v>
          </cell>
          <cell r="E457" t="str">
            <v>06</v>
          </cell>
          <cell r="F457" t="str">
            <v/>
          </cell>
          <cell r="G457" t="str">
            <v/>
          </cell>
          <cell r="H457" t="str">
            <v/>
          </cell>
          <cell r="I457" t="str">
            <v>A</v>
          </cell>
        </row>
        <row r="458">
          <cell r="A458" t="str">
            <v>48328-00010-20</v>
          </cell>
          <cell r="B458" t="str">
            <v>0480</v>
          </cell>
          <cell r="C458" t="str">
            <v>CAP STC MICELLAR HOKKAIDO ROSE</v>
          </cell>
          <cell r="D458" t="str">
            <v>ROH</v>
          </cell>
          <cell r="E458" t="str">
            <v>19</v>
          </cell>
          <cell r="F458" t="str">
            <v/>
          </cell>
          <cell r="G458" t="str">
            <v/>
          </cell>
          <cell r="H458" t="str">
            <v/>
          </cell>
          <cell r="I458" t="str">
            <v>A</v>
          </cell>
        </row>
        <row r="459">
          <cell r="A459" t="str">
            <v>48328-00010-20</v>
          </cell>
          <cell r="B459" t="str">
            <v>0481</v>
          </cell>
          <cell r="C459" t="str">
            <v>CAP STC MICELLAR HOKKAIDO ROSE</v>
          </cell>
          <cell r="D459" t="str">
            <v>ROH</v>
          </cell>
          <cell r="E459" t="str">
            <v>19</v>
          </cell>
          <cell r="F459" t="str">
            <v/>
          </cell>
          <cell r="G459" t="str">
            <v/>
          </cell>
          <cell r="H459" t="str">
            <v/>
          </cell>
          <cell r="I459" t="str">
            <v>A</v>
          </cell>
        </row>
        <row r="460">
          <cell r="A460" t="str">
            <v>48328-00010-21</v>
          </cell>
          <cell r="B460" t="str">
            <v>0481</v>
          </cell>
          <cell r="C460" t="str">
            <v>BACK STC MICELLAR HOKKAIDO ROSE</v>
          </cell>
          <cell r="D460" t="str">
            <v>ROH</v>
          </cell>
          <cell r="E460" t="str">
            <v>06</v>
          </cell>
          <cell r="F460" t="str">
            <v/>
          </cell>
          <cell r="G460" t="str">
            <v/>
          </cell>
          <cell r="H460" t="str">
            <v/>
          </cell>
          <cell r="I460" t="str">
            <v>A</v>
          </cell>
        </row>
        <row r="461">
          <cell r="A461" t="str">
            <v>48328-00010-21</v>
          </cell>
          <cell r="B461" t="str">
            <v>0480</v>
          </cell>
          <cell r="C461" t="str">
            <v>BACK STC MICELLAR HOKKAIDO ROSE</v>
          </cell>
          <cell r="D461" t="str">
            <v>ROH</v>
          </cell>
          <cell r="E461" t="str">
            <v>06</v>
          </cell>
          <cell r="F461" t="str">
            <v/>
          </cell>
          <cell r="G461" t="str">
            <v/>
          </cell>
          <cell r="H461" t="str">
            <v/>
          </cell>
          <cell r="I461" t="str">
            <v>A</v>
          </cell>
        </row>
        <row r="462">
          <cell r="A462" t="str">
            <v>48328-00010-37</v>
          </cell>
          <cell r="B462" t="str">
            <v>0480</v>
          </cell>
          <cell r="C462" t="str">
            <v>STICKER BARCODE BPOM NFC EYE REMOVER</v>
          </cell>
          <cell r="D462" t="str">
            <v>ROH</v>
          </cell>
          <cell r="E462" t="str">
            <v>19</v>
          </cell>
          <cell r="F462" t="str">
            <v/>
          </cell>
          <cell r="G462" t="str">
            <v/>
          </cell>
          <cell r="H462" t="str">
            <v/>
          </cell>
          <cell r="I462" t="str">
            <v>A</v>
          </cell>
        </row>
        <row r="463">
          <cell r="A463" t="str">
            <v>48328-00010-37</v>
          </cell>
          <cell r="B463" t="str">
            <v>0481</v>
          </cell>
          <cell r="C463" t="str">
            <v>STICKER BARCODE BPOM NFC EYE REMOVER</v>
          </cell>
          <cell r="D463" t="str">
            <v>ROH</v>
          </cell>
          <cell r="E463" t="str">
            <v>19</v>
          </cell>
          <cell r="F463" t="str">
            <v/>
          </cell>
          <cell r="G463" t="str">
            <v/>
          </cell>
          <cell r="H463" t="str">
            <v/>
          </cell>
          <cell r="I463" t="str">
            <v>A</v>
          </cell>
        </row>
        <row r="464">
          <cell r="A464" t="str">
            <v>48328-00010-38</v>
          </cell>
          <cell r="B464" t="str">
            <v>0481</v>
          </cell>
          <cell r="C464" t="str">
            <v>STICKER MINI NSUN TRIPLE DEFENSE</v>
          </cell>
          <cell r="D464" t="str">
            <v>ROH</v>
          </cell>
          <cell r="E464" t="str">
            <v>19</v>
          </cell>
          <cell r="F464" t="str">
            <v/>
          </cell>
          <cell r="G464" t="str">
            <v/>
          </cell>
          <cell r="H464" t="str">
            <v/>
          </cell>
          <cell r="I464" t="str">
            <v>A</v>
          </cell>
        </row>
        <row r="465">
          <cell r="A465" t="str">
            <v>48328-00010-38</v>
          </cell>
          <cell r="B465" t="str">
            <v>0480</v>
          </cell>
          <cell r="C465" t="str">
            <v>STICKER MINI NSUN TRIPLE DEFENSE</v>
          </cell>
          <cell r="D465" t="str">
            <v>ROH</v>
          </cell>
          <cell r="E465" t="str">
            <v>19</v>
          </cell>
          <cell r="F465" t="str">
            <v/>
          </cell>
          <cell r="G465" t="str">
            <v/>
          </cell>
          <cell r="H465" t="str">
            <v/>
          </cell>
          <cell r="I465" t="str">
            <v>A</v>
          </cell>
        </row>
        <row r="466">
          <cell r="A466" t="str">
            <v>48328-00010-39</v>
          </cell>
          <cell r="B466" t="str">
            <v>0481</v>
          </cell>
          <cell r="C466" t="str">
            <v>STICKER BACK LABEL NSUN TRIPLE DEFENSE</v>
          </cell>
          <cell r="D466" t="str">
            <v>ROH</v>
          </cell>
          <cell r="E466" t="str">
            <v>19</v>
          </cell>
          <cell r="F466" t="str">
            <v/>
          </cell>
          <cell r="G466" t="str">
            <v/>
          </cell>
          <cell r="H466" t="str">
            <v/>
          </cell>
          <cell r="I466" t="str">
            <v>A</v>
          </cell>
        </row>
        <row r="467">
          <cell r="A467" t="str">
            <v>48328-00010-39</v>
          </cell>
          <cell r="B467" t="str">
            <v>0480</v>
          </cell>
          <cell r="C467" t="str">
            <v>STICKER BACK LABEL NSUN TRIPLE DEFENSE</v>
          </cell>
          <cell r="D467" t="str">
            <v>ROH</v>
          </cell>
          <cell r="E467" t="str">
            <v>19</v>
          </cell>
          <cell r="F467" t="str">
            <v/>
          </cell>
          <cell r="G467" t="str">
            <v/>
          </cell>
          <cell r="H467" t="str">
            <v/>
          </cell>
          <cell r="I467" t="str">
            <v>A</v>
          </cell>
        </row>
        <row r="468">
          <cell r="A468" t="str">
            <v>48328-00010-40</v>
          </cell>
          <cell r="B468" t="str">
            <v>0481</v>
          </cell>
          <cell r="C468" t="str">
            <v>CROWNER STICKER NBO HIJAB</v>
          </cell>
          <cell r="D468" t="str">
            <v>ROH</v>
          </cell>
          <cell r="E468" t="str">
            <v>19</v>
          </cell>
          <cell r="F468" t="str">
            <v/>
          </cell>
          <cell r="G468" t="str">
            <v/>
          </cell>
          <cell r="H468" t="str">
            <v/>
          </cell>
          <cell r="I468" t="str">
            <v>A</v>
          </cell>
        </row>
        <row r="469">
          <cell r="A469" t="str">
            <v>48328-00010-40</v>
          </cell>
          <cell r="B469" t="str">
            <v>0480</v>
          </cell>
          <cell r="C469" t="str">
            <v>CROWNER STICKER NBO HIJAB</v>
          </cell>
          <cell r="D469" t="str">
            <v>ROH</v>
          </cell>
          <cell r="E469" t="str">
            <v>19</v>
          </cell>
          <cell r="F469" t="str">
            <v/>
          </cell>
          <cell r="G469" t="str">
            <v/>
          </cell>
          <cell r="H469" t="str">
            <v/>
          </cell>
          <cell r="I469" t="str">
            <v>A</v>
          </cell>
        </row>
        <row r="470">
          <cell r="A470" t="str">
            <v>48328-00010-41</v>
          </cell>
          <cell r="B470" t="str">
            <v>0480</v>
          </cell>
          <cell r="C470" t="str">
            <v>CROWNER STICKER NM WOC FOAM 100</v>
          </cell>
          <cell r="D470" t="str">
            <v>ROH</v>
          </cell>
          <cell r="E470" t="str">
            <v>19</v>
          </cell>
          <cell r="F470" t="str">
            <v/>
          </cell>
          <cell r="G470" t="str">
            <v/>
          </cell>
          <cell r="H470" t="str">
            <v/>
          </cell>
          <cell r="I470" t="str">
            <v>A</v>
          </cell>
        </row>
        <row r="471">
          <cell r="A471" t="str">
            <v>48328-00010-41</v>
          </cell>
          <cell r="B471" t="str">
            <v>0481</v>
          </cell>
          <cell r="C471" t="str">
            <v>CROWNER STICKER NM WOC FOAM 100</v>
          </cell>
          <cell r="D471" t="str">
            <v>ROH</v>
          </cell>
          <cell r="E471" t="str">
            <v>19</v>
          </cell>
          <cell r="F471" t="str">
            <v/>
          </cell>
          <cell r="G471" t="str">
            <v/>
          </cell>
          <cell r="H471" t="str">
            <v/>
          </cell>
          <cell r="I471" t="str">
            <v>A</v>
          </cell>
        </row>
        <row r="472">
          <cell r="A472" t="str">
            <v>48328-00010-42</v>
          </cell>
          <cell r="B472" t="str">
            <v>0480</v>
          </cell>
          <cell r="C472" t="str">
            <v>CROWNER STICKER NM WOC FOAM 50</v>
          </cell>
          <cell r="D472" t="str">
            <v>ROH</v>
          </cell>
          <cell r="E472" t="str">
            <v>19</v>
          </cell>
          <cell r="F472" t="str">
            <v/>
          </cell>
          <cell r="G472" t="str">
            <v/>
          </cell>
          <cell r="H472" t="str">
            <v/>
          </cell>
          <cell r="I472" t="str">
            <v>A</v>
          </cell>
        </row>
        <row r="473">
          <cell r="A473" t="str">
            <v>48328-00010-42</v>
          </cell>
          <cell r="B473" t="str">
            <v>0481</v>
          </cell>
          <cell r="C473" t="str">
            <v>CROWNER STICKER NM WOC FOAM 50</v>
          </cell>
          <cell r="D473" t="str">
            <v>ROH</v>
          </cell>
          <cell r="E473" t="str">
            <v>06</v>
          </cell>
          <cell r="F473" t="str">
            <v/>
          </cell>
          <cell r="G473" t="str">
            <v/>
          </cell>
          <cell r="H473" t="str">
            <v/>
          </cell>
          <cell r="I473" t="str">
            <v>A</v>
          </cell>
        </row>
        <row r="474">
          <cell r="A474" t="str">
            <v>48328-00010-45</v>
          </cell>
          <cell r="B474" t="str">
            <v>0481</v>
          </cell>
          <cell r="C474" t="str">
            <v>CROWNER STICKER NM WOC FACIAL SCRUB 100</v>
          </cell>
          <cell r="D474" t="str">
            <v>ROH</v>
          </cell>
          <cell r="E474" t="str">
            <v>06</v>
          </cell>
          <cell r="F474" t="str">
            <v/>
          </cell>
          <cell r="G474" t="str">
            <v/>
          </cell>
          <cell r="H474" t="str">
            <v/>
          </cell>
          <cell r="I474" t="str">
            <v>A</v>
          </cell>
        </row>
        <row r="475">
          <cell r="A475" t="str">
            <v>48328-00010-45</v>
          </cell>
          <cell r="B475" t="str">
            <v>0480</v>
          </cell>
          <cell r="C475" t="str">
            <v>CROWNER STICKER NM WOC FACIAL SCRUB 100</v>
          </cell>
          <cell r="D475" t="str">
            <v>ROH</v>
          </cell>
          <cell r="E475" t="str">
            <v>06</v>
          </cell>
          <cell r="F475" t="str">
            <v/>
          </cell>
          <cell r="G475" t="str">
            <v/>
          </cell>
          <cell r="H475" t="str">
            <v/>
          </cell>
          <cell r="I475" t="str">
            <v>A</v>
          </cell>
        </row>
        <row r="476">
          <cell r="A476" t="str">
            <v>48328-00010-46</v>
          </cell>
          <cell r="B476" t="str">
            <v>0481</v>
          </cell>
          <cell r="C476" t="str">
            <v>STICKER BACK LABEL NSUN FACE EXTRA PROTE</v>
          </cell>
          <cell r="D476" t="str">
            <v>ROH</v>
          </cell>
          <cell r="E476" t="str">
            <v>06</v>
          </cell>
          <cell r="F476" t="str">
            <v/>
          </cell>
          <cell r="G476" t="str">
            <v/>
          </cell>
          <cell r="H476" t="str">
            <v/>
          </cell>
          <cell r="I476" t="str">
            <v>A</v>
          </cell>
        </row>
        <row r="477">
          <cell r="A477" t="str">
            <v>48328-00010-46</v>
          </cell>
          <cell r="B477" t="str">
            <v>0480</v>
          </cell>
          <cell r="C477" t="str">
            <v>STICKER BACK LABEL NSUN FACE EXTRA PROTE</v>
          </cell>
          <cell r="D477" t="str">
            <v>ROH</v>
          </cell>
          <cell r="E477" t="str">
            <v>06</v>
          </cell>
          <cell r="F477" t="str">
            <v/>
          </cell>
          <cell r="G477" t="str">
            <v/>
          </cell>
          <cell r="H477" t="str">
            <v/>
          </cell>
          <cell r="I477" t="str">
            <v>A</v>
          </cell>
        </row>
        <row r="478">
          <cell r="A478" t="str">
            <v>48328-00010-47</v>
          </cell>
          <cell r="B478" t="str">
            <v>0480</v>
          </cell>
          <cell r="C478" t="str">
            <v>STICKER FRONT LABEL EXTRA BRIGHT</v>
          </cell>
          <cell r="D478" t="str">
            <v>ROH</v>
          </cell>
          <cell r="E478" t="str">
            <v>06</v>
          </cell>
          <cell r="F478" t="str">
            <v/>
          </cell>
          <cell r="G478" t="str">
            <v/>
          </cell>
          <cell r="H478" t="str">
            <v/>
          </cell>
          <cell r="I478" t="str">
            <v>A</v>
          </cell>
        </row>
        <row r="479">
          <cell r="A479" t="str">
            <v>48328-00010-47</v>
          </cell>
          <cell r="B479" t="str">
            <v>0481</v>
          </cell>
          <cell r="C479" t="str">
            <v>STICKER FRONT LABEL EXTRA BRIGHT</v>
          </cell>
          <cell r="D479" t="str">
            <v>ROH</v>
          </cell>
          <cell r="E479" t="str">
            <v>06</v>
          </cell>
          <cell r="F479" t="str">
            <v/>
          </cell>
          <cell r="G479" t="str">
            <v/>
          </cell>
          <cell r="H479" t="str">
            <v/>
          </cell>
          <cell r="I479" t="str">
            <v>A</v>
          </cell>
        </row>
        <row r="480">
          <cell r="A480" t="str">
            <v>48328-00010-48</v>
          </cell>
          <cell r="B480" t="str">
            <v>0480</v>
          </cell>
          <cell r="C480" t="str">
            <v>STICKER FRONT LABEL NOTICEABLY RADIAN &amp;</v>
          </cell>
          <cell r="D480" t="str">
            <v>ROH</v>
          </cell>
          <cell r="E480" t="str">
            <v>06</v>
          </cell>
          <cell r="F480" t="str">
            <v/>
          </cell>
          <cell r="G480" t="str">
            <v/>
          </cell>
          <cell r="H480" t="str">
            <v/>
          </cell>
          <cell r="I480" t="str">
            <v>A</v>
          </cell>
        </row>
        <row r="481">
          <cell r="A481" t="str">
            <v>48328-00010-48</v>
          </cell>
          <cell r="B481" t="str">
            <v>0481</v>
          </cell>
          <cell r="C481" t="str">
            <v>STICKER FRONT LABEL NOTICEABLY RADIAN &amp;</v>
          </cell>
          <cell r="D481" t="str">
            <v>ROH</v>
          </cell>
          <cell r="E481" t="str">
            <v>06</v>
          </cell>
          <cell r="F481" t="str">
            <v/>
          </cell>
          <cell r="G481" t="str">
            <v/>
          </cell>
          <cell r="H481" t="str">
            <v/>
          </cell>
          <cell r="I481" t="str">
            <v>A</v>
          </cell>
        </row>
        <row r="482">
          <cell r="A482" t="str">
            <v>48328-00010-49</v>
          </cell>
          <cell r="B482" t="str">
            <v>0480</v>
          </cell>
          <cell r="C482" t="str">
            <v>STICKER BACK LABEL EXTRA BRIGHT C&amp;E</v>
          </cell>
          <cell r="D482" t="str">
            <v>ROH</v>
          </cell>
          <cell r="E482" t="str">
            <v>06</v>
          </cell>
          <cell r="F482" t="str">
            <v/>
          </cell>
          <cell r="G482" t="str">
            <v/>
          </cell>
          <cell r="H482" t="str">
            <v/>
          </cell>
          <cell r="I482" t="str">
            <v>A</v>
          </cell>
        </row>
        <row r="483">
          <cell r="A483" t="str">
            <v>48328-00010-49</v>
          </cell>
          <cell r="B483" t="str">
            <v>0481</v>
          </cell>
          <cell r="C483" t="str">
            <v>STICKER BACK LABEL EXTRA BRIGHT C&amp;E</v>
          </cell>
          <cell r="D483" t="str">
            <v>ROH</v>
          </cell>
          <cell r="E483" t="str">
            <v>06</v>
          </cell>
          <cell r="F483" t="str">
            <v/>
          </cell>
          <cell r="G483" t="str">
            <v/>
          </cell>
          <cell r="H483" t="str">
            <v/>
          </cell>
          <cell r="I483" t="str">
            <v>A</v>
          </cell>
        </row>
        <row r="484">
          <cell r="A484" t="str">
            <v>48328-00010-50</v>
          </cell>
          <cell r="B484" t="str">
            <v>0480</v>
          </cell>
          <cell r="C484" t="str">
            <v>STICKER BACK LABEL GTIN &amp; BARCODE</v>
          </cell>
          <cell r="D484" t="str">
            <v>ROH</v>
          </cell>
          <cell r="E484" t="str">
            <v>06</v>
          </cell>
          <cell r="F484" t="str">
            <v/>
          </cell>
          <cell r="G484" t="str">
            <v/>
          </cell>
          <cell r="H484" t="str">
            <v/>
          </cell>
          <cell r="I484" t="str">
            <v>A</v>
          </cell>
        </row>
        <row r="485">
          <cell r="A485" t="str">
            <v>48328-00010-50</v>
          </cell>
          <cell r="B485" t="str">
            <v>0481</v>
          </cell>
          <cell r="C485" t="str">
            <v>STICKER BACK LABEL GTIN &amp; BARCODE</v>
          </cell>
          <cell r="D485" t="str">
            <v>ROH</v>
          </cell>
          <cell r="E485" t="str">
            <v>06</v>
          </cell>
          <cell r="F485" t="str">
            <v/>
          </cell>
          <cell r="G485" t="str">
            <v/>
          </cell>
          <cell r="H485" t="str">
            <v/>
          </cell>
          <cell r="I485" t="str">
            <v>A</v>
          </cell>
        </row>
        <row r="486">
          <cell r="A486" t="str">
            <v>48328-00010-51</v>
          </cell>
          <cell r="B486" t="str">
            <v>0481</v>
          </cell>
          <cell r="C486" t="str">
            <v>STICKER BACK LABEL NSUN AEROSOL TOP</v>
          </cell>
          <cell r="D486" t="str">
            <v>ROH</v>
          </cell>
          <cell r="E486" t="str">
            <v>06</v>
          </cell>
          <cell r="F486" t="str">
            <v/>
          </cell>
          <cell r="G486" t="str">
            <v/>
          </cell>
          <cell r="H486" t="str">
            <v/>
          </cell>
          <cell r="I486" t="str">
            <v>A</v>
          </cell>
        </row>
        <row r="487">
          <cell r="A487" t="str">
            <v>48328-00010-51</v>
          </cell>
          <cell r="B487" t="str">
            <v>0480</v>
          </cell>
          <cell r="C487" t="str">
            <v>STICKER BACK LABEL NSUN AEROSOL TOP</v>
          </cell>
          <cell r="D487" t="str">
            <v>ROH</v>
          </cell>
          <cell r="E487" t="str">
            <v>06</v>
          </cell>
          <cell r="F487" t="str">
            <v/>
          </cell>
          <cell r="G487" t="str">
            <v/>
          </cell>
          <cell r="H487" t="str">
            <v/>
          </cell>
          <cell r="I487" t="str">
            <v>A</v>
          </cell>
        </row>
        <row r="488">
          <cell r="A488" t="str">
            <v>48328-00010-52</v>
          </cell>
          <cell r="B488" t="str">
            <v>0481</v>
          </cell>
          <cell r="C488" t="str">
            <v>STICKER BACK LABEL NSUN AEROSOL BOTTOM</v>
          </cell>
          <cell r="D488" t="str">
            <v>ROH</v>
          </cell>
          <cell r="E488" t="str">
            <v>06</v>
          </cell>
          <cell r="F488" t="str">
            <v/>
          </cell>
          <cell r="G488" t="str">
            <v/>
          </cell>
          <cell r="H488" t="str">
            <v/>
          </cell>
          <cell r="I488" t="str">
            <v>A</v>
          </cell>
        </row>
        <row r="489">
          <cell r="A489" t="str">
            <v>48328-00010-52</v>
          </cell>
          <cell r="B489" t="str">
            <v>0480</v>
          </cell>
          <cell r="C489" t="str">
            <v>STICKER BACK LABEL NSUN AEROSOL BOTTOM</v>
          </cell>
          <cell r="D489" t="str">
            <v>ROH</v>
          </cell>
          <cell r="E489" t="str">
            <v>06</v>
          </cell>
          <cell r="F489" t="str">
            <v/>
          </cell>
          <cell r="G489" t="str">
            <v/>
          </cell>
          <cell r="H489" t="str">
            <v/>
          </cell>
          <cell r="I489" t="str">
            <v>A</v>
          </cell>
        </row>
        <row r="490">
          <cell r="A490" t="str">
            <v>48328-00010-53</v>
          </cell>
          <cell r="B490" t="str">
            <v>0480</v>
          </cell>
          <cell r="C490" t="str">
            <v>CROWNER STICKER NFC SPARKLING BRIGHT 100</v>
          </cell>
          <cell r="D490" t="str">
            <v>ROH</v>
          </cell>
          <cell r="E490" t="str">
            <v>06</v>
          </cell>
          <cell r="F490" t="str">
            <v/>
          </cell>
          <cell r="G490" t="str">
            <v/>
          </cell>
          <cell r="H490" t="str">
            <v/>
          </cell>
          <cell r="I490" t="str">
            <v>A</v>
          </cell>
        </row>
        <row r="491">
          <cell r="A491" t="str">
            <v>48328-00010-53</v>
          </cell>
          <cell r="B491" t="str">
            <v>0481</v>
          </cell>
          <cell r="C491" t="str">
            <v>CROWNER STICKER NFC SPARKLING BRIGHT 100</v>
          </cell>
          <cell r="D491" t="str">
            <v>ROH</v>
          </cell>
          <cell r="E491" t="str">
            <v>06</v>
          </cell>
          <cell r="F491" t="str">
            <v/>
          </cell>
          <cell r="G491" t="str">
            <v/>
          </cell>
          <cell r="H491" t="str">
            <v/>
          </cell>
          <cell r="I491" t="str">
            <v>A</v>
          </cell>
        </row>
        <row r="492">
          <cell r="A492" t="str">
            <v>48328-00010-54</v>
          </cell>
          <cell r="B492" t="str">
            <v>0481</v>
          </cell>
          <cell r="C492" t="str">
            <v>STICKER MINI NSUN TRIPLE ACNE CONTROL</v>
          </cell>
          <cell r="D492" t="str">
            <v>ROH</v>
          </cell>
          <cell r="E492" t="str">
            <v>06</v>
          </cell>
          <cell r="F492" t="str">
            <v/>
          </cell>
          <cell r="G492" t="str">
            <v/>
          </cell>
          <cell r="H492" t="str">
            <v/>
          </cell>
          <cell r="I492" t="str">
            <v>A</v>
          </cell>
        </row>
        <row r="493">
          <cell r="A493" t="str">
            <v>48328-00010-54</v>
          </cell>
          <cell r="B493" t="str">
            <v>0480</v>
          </cell>
          <cell r="C493" t="str">
            <v>STICKER MINI NSUN TRIPLE ACNE CONTROL</v>
          </cell>
          <cell r="D493" t="str">
            <v>ROH</v>
          </cell>
          <cell r="E493" t="str">
            <v>06</v>
          </cell>
          <cell r="F493" t="str">
            <v/>
          </cell>
          <cell r="G493" t="str">
            <v/>
          </cell>
          <cell r="H493" t="str">
            <v/>
          </cell>
          <cell r="I493" t="str">
            <v>A</v>
          </cell>
        </row>
        <row r="494">
          <cell r="A494" t="str">
            <v>48328-00010-55</v>
          </cell>
          <cell r="B494" t="str">
            <v>0481</v>
          </cell>
          <cell r="C494" t="str">
            <v>STICKER BACK LABEL NSUN TRIPLE ACNE CONT</v>
          </cell>
          <cell r="D494" t="str">
            <v>ROH</v>
          </cell>
          <cell r="E494" t="str">
            <v>06</v>
          </cell>
          <cell r="F494" t="str">
            <v/>
          </cell>
          <cell r="G494" t="str">
            <v/>
          </cell>
          <cell r="H494" t="str">
            <v/>
          </cell>
          <cell r="I494" t="str">
            <v>A</v>
          </cell>
        </row>
        <row r="495">
          <cell r="A495" t="str">
            <v>48328-00010-55</v>
          </cell>
          <cell r="B495" t="str">
            <v>0480</v>
          </cell>
          <cell r="C495" t="str">
            <v>STICKER BACK LABEL NSUN TRIPLE ACNE CONT</v>
          </cell>
          <cell r="D495" t="str">
            <v>ROH</v>
          </cell>
          <cell r="E495" t="str">
            <v>06</v>
          </cell>
          <cell r="F495" t="str">
            <v/>
          </cell>
          <cell r="G495" t="str">
            <v/>
          </cell>
          <cell r="H495" t="str">
            <v/>
          </cell>
          <cell r="I495" t="str">
            <v>A</v>
          </cell>
        </row>
        <row r="496">
          <cell r="A496" t="str">
            <v>48328-00010-56</v>
          </cell>
          <cell r="B496" t="str">
            <v>0481</v>
          </cell>
          <cell r="C496" t="str">
            <v>STICKER MINI NSUN TRIPLE ANTI WRINKLE</v>
          </cell>
          <cell r="D496" t="str">
            <v>ROH</v>
          </cell>
          <cell r="E496" t="str">
            <v>06</v>
          </cell>
          <cell r="F496" t="str">
            <v/>
          </cell>
          <cell r="G496" t="str">
            <v/>
          </cell>
          <cell r="H496" t="str">
            <v/>
          </cell>
          <cell r="I496" t="str">
            <v>A</v>
          </cell>
        </row>
        <row r="497">
          <cell r="A497" t="str">
            <v>48328-00010-56</v>
          </cell>
          <cell r="B497" t="str">
            <v>0480</v>
          </cell>
          <cell r="C497" t="str">
            <v>STICKER MINI NSUN TRIPLE ANTI WRINKLE</v>
          </cell>
          <cell r="D497" t="str">
            <v>ROH</v>
          </cell>
          <cell r="E497" t="str">
            <v>06</v>
          </cell>
          <cell r="F497" t="str">
            <v/>
          </cell>
          <cell r="G497" t="str">
            <v/>
          </cell>
          <cell r="H497" t="str">
            <v/>
          </cell>
          <cell r="I497" t="str">
            <v>A</v>
          </cell>
        </row>
        <row r="498">
          <cell r="A498" t="str">
            <v>48328-00010-57</v>
          </cell>
          <cell r="B498" t="str">
            <v>0481</v>
          </cell>
          <cell r="C498" t="str">
            <v>STICKER BACK LABEL NSUN TRIPLE ANTI WRIN</v>
          </cell>
          <cell r="D498" t="str">
            <v>ROH</v>
          </cell>
          <cell r="E498" t="str">
            <v>06</v>
          </cell>
          <cell r="F498" t="str">
            <v/>
          </cell>
          <cell r="G498" t="str">
            <v/>
          </cell>
          <cell r="H498" t="str">
            <v/>
          </cell>
          <cell r="I498" t="str">
            <v>A</v>
          </cell>
        </row>
        <row r="499">
          <cell r="A499" t="str">
            <v>48328-00010-57</v>
          </cell>
          <cell r="B499" t="str">
            <v>0480</v>
          </cell>
          <cell r="C499" t="str">
            <v>STICKER BACK LABEL NSUN TRIPLE ANTI WRIN</v>
          </cell>
          <cell r="D499" t="str">
            <v>ROH</v>
          </cell>
          <cell r="E499" t="str">
            <v>06</v>
          </cell>
          <cell r="F499" t="str">
            <v/>
          </cell>
          <cell r="G499" t="str">
            <v/>
          </cell>
          <cell r="H499" t="str">
            <v/>
          </cell>
          <cell r="I499" t="str">
            <v>A</v>
          </cell>
        </row>
        <row r="500">
          <cell r="A500" t="str">
            <v>48328-00010-58</v>
          </cell>
          <cell r="B500" t="str">
            <v>0481</v>
          </cell>
          <cell r="C500" t="str">
            <v>BACK STICKER NSUN BODY TRIPLE PROTECT EX</v>
          </cell>
          <cell r="D500" t="str">
            <v>ROH</v>
          </cell>
          <cell r="E500" t="str">
            <v>06</v>
          </cell>
          <cell r="F500" t="str">
            <v/>
          </cell>
          <cell r="G500" t="str">
            <v/>
          </cell>
          <cell r="H500" t="str">
            <v/>
          </cell>
          <cell r="I500" t="str">
            <v>A</v>
          </cell>
        </row>
        <row r="501">
          <cell r="A501" t="str">
            <v>48328-00010-58</v>
          </cell>
          <cell r="B501" t="str">
            <v>0480</v>
          </cell>
          <cell r="C501" t="str">
            <v>BACK STICKER NSUN BODY TRIPLE PROTECT EX</v>
          </cell>
          <cell r="D501" t="str">
            <v>ROH</v>
          </cell>
          <cell r="E501" t="str">
            <v>06</v>
          </cell>
          <cell r="F501" t="str">
            <v/>
          </cell>
          <cell r="G501" t="str">
            <v/>
          </cell>
          <cell r="H501" t="str">
            <v/>
          </cell>
          <cell r="I501" t="str">
            <v>A</v>
          </cell>
        </row>
        <row r="502">
          <cell r="A502" t="str">
            <v>48328-00010-59</v>
          </cell>
          <cell r="B502" t="str">
            <v>0480</v>
          </cell>
          <cell r="C502" t="str">
            <v>FRONT STICKER PEARL BRIGHT 400</v>
          </cell>
          <cell r="D502" t="str">
            <v>ROH</v>
          </cell>
          <cell r="E502" t="str">
            <v>06</v>
          </cell>
          <cell r="F502" t="str">
            <v/>
          </cell>
          <cell r="G502" t="str">
            <v/>
          </cell>
          <cell r="H502" t="str">
            <v/>
          </cell>
          <cell r="I502" t="str">
            <v>A</v>
          </cell>
        </row>
        <row r="503">
          <cell r="A503" t="str">
            <v>48328-00010-59</v>
          </cell>
          <cell r="B503" t="str">
            <v>0481</v>
          </cell>
          <cell r="C503" t="str">
            <v>FRONT STICKER PEARL BRIGHT 400</v>
          </cell>
          <cell r="D503" t="str">
            <v>ROH</v>
          </cell>
          <cell r="E503" t="str">
            <v>06</v>
          </cell>
          <cell r="F503" t="str">
            <v/>
          </cell>
          <cell r="G503" t="str">
            <v/>
          </cell>
          <cell r="H503" t="str">
            <v/>
          </cell>
          <cell r="I503" t="str">
            <v>A</v>
          </cell>
        </row>
        <row r="504">
          <cell r="A504" t="str">
            <v>48328-00010-60</v>
          </cell>
          <cell r="B504" t="str">
            <v>0480</v>
          </cell>
          <cell r="C504" t="str">
            <v>BACK STICKER PEARL BRIGHT 400</v>
          </cell>
          <cell r="D504" t="str">
            <v>ROH</v>
          </cell>
          <cell r="E504" t="str">
            <v>06</v>
          </cell>
          <cell r="F504" t="str">
            <v/>
          </cell>
          <cell r="G504" t="str">
            <v/>
          </cell>
          <cell r="H504" t="str">
            <v/>
          </cell>
          <cell r="I504" t="str">
            <v>A</v>
          </cell>
        </row>
        <row r="505">
          <cell r="A505" t="str">
            <v>48328-00010-60</v>
          </cell>
          <cell r="B505" t="str">
            <v>0481</v>
          </cell>
          <cell r="C505" t="str">
            <v>BACK STICKER PEARL BRIGHT 400</v>
          </cell>
          <cell r="D505" t="str">
            <v>ROH</v>
          </cell>
          <cell r="E505" t="str">
            <v>06</v>
          </cell>
          <cell r="F505" t="str">
            <v/>
          </cell>
          <cell r="G505" t="str">
            <v/>
          </cell>
          <cell r="H505" t="str">
            <v/>
          </cell>
          <cell r="I505" t="str">
            <v>A</v>
          </cell>
        </row>
        <row r="506">
          <cell r="A506" t="str">
            <v>48328-00010-61</v>
          </cell>
          <cell r="B506" t="str">
            <v>0480</v>
          </cell>
          <cell r="C506" t="str">
            <v>FRONT STICKER OIL &amp; ACNE CARE 400</v>
          </cell>
          <cell r="D506" t="str">
            <v>ROH</v>
          </cell>
          <cell r="E506" t="str">
            <v>06</v>
          </cell>
          <cell r="F506" t="str">
            <v/>
          </cell>
          <cell r="G506" t="str">
            <v/>
          </cell>
          <cell r="H506" t="str">
            <v/>
          </cell>
          <cell r="I506" t="str">
            <v>A</v>
          </cell>
        </row>
        <row r="507">
          <cell r="A507" t="str">
            <v>48328-00010-61</v>
          </cell>
          <cell r="B507" t="str">
            <v>0481</v>
          </cell>
          <cell r="C507" t="str">
            <v>FRONT STICKER OIL &amp; ACNE CARE 400</v>
          </cell>
          <cell r="D507" t="str">
            <v>ROH</v>
          </cell>
          <cell r="E507" t="str">
            <v>06</v>
          </cell>
          <cell r="F507" t="str">
            <v/>
          </cell>
          <cell r="G507" t="str">
            <v/>
          </cell>
          <cell r="H507" t="str">
            <v/>
          </cell>
          <cell r="I507" t="str">
            <v>A</v>
          </cell>
        </row>
        <row r="508">
          <cell r="A508" t="str">
            <v>48328-00010-62</v>
          </cell>
          <cell r="B508" t="str">
            <v>0480</v>
          </cell>
          <cell r="C508" t="str">
            <v>BACK STICKER OIL &amp; ACNE 400</v>
          </cell>
          <cell r="D508" t="str">
            <v>ROH</v>
          </cell>
          <cell r="E508" t="str">
            <v>06</v>
          </cell>
          <cell r="F508" t="str">
            <v/>
          </cell>
          <cell r="G508" t="str">
            <v/>
          </cell>
          <cell r="H508" t="str">
            <v/>
          </cell>
          <cell r="I508" t="str">
            <v>A</v>
          </cell>
        </row>
        <row r="509">
          <cell r="A509" t="str">
            <v>48328-00010-62</v>
          </cell>
          <cell r="B509" t="str">
            <v>0481</v>
          </cell>
          <cell r="C509" t="str">
            <v>BACK STICKER OIL &amp; ACNE 400</v>
          </cell>
          <cell r="D509" t="str">
            <v>ROH</v>
          </cell>
          <cell r="E509" t="str">
            <v>06</v>
          </cell>
          <cell r="F509" t="str">
            <v/>
          </cell>
          <cell r="G509" t="str">
            <v/>
          </cell>
          <cell r="H509" t="str">
            <v/>
          </cell>
          <cell r="I509" t="str">
            <v>A</v>
          </cell>
        </row>
        <row r="510">
          <cell r="A510" t="str">
            <v>48328-00010-63</v>
          </cell>
          <cell r="B510" t="str">
            <v>0480</v>
          </cell>
          <cell r="C510" t="str">
            <v>BACK STICKER PROTECT &amp; MOISTURE SPF50+</v>
          </cell>
          <cell r="D510" t="str">
            <v>ROH</v>
          </cell>
          <cell r="E510" t="str">
            <v>06</v>
          </cell>
          <cell r="F510" t="str">
            <v/>
          </cell>
          <cell r="G510" t="str">
            <v/>
          </cell>
          <cell r="H510" t="str">
            <v/>
          </cell>
          <cell r="I510" t="str">
            <v>A</v>
          </cell>
        </row>
        <row r="511">
          <cell r="A511" t="str">
            <v>48328-00010-63</v>
          </cell>
          <cell r="B511" t="str">
            <v>0481</v>
          </cell>
          <cell r="C511" t="str">
            <v>BACK STICKER PROTECT &amp; MOISTURE SPF50+</v>
          </cell>
          <cell r="D511" t="str">
            <v>ROH</v>
          </cell>
          <cell r="E511" t="str">
            <v>06</v>
          </cell>
          <cell r="F511" t="str">
            <v/>
          </cell>
          <cell r="G511" t="str">
            <v/>
          </cell>
          <cell r="H511" t="str">
            <v/>
          </cell>
          <cell r="I511" t="str">
            <v>A</v>
          </cell>
        </row>
        <row r="512">
          <cell r="A512" t="str">
            <v>48328-00010-64</v>
          </cell>
          <cell r="B512" t="str">
            <v>0481</v>
          </cell>
          <cell r="C512" t="str">
            <v>FRONT STICKER PROTECT &amp; BRONZE</v>
          </cell>
          <cell r="D512" t="str">
            <v>ROH</v>
          </cell>
          <cell r="E512" t="str">
            <v>06</v>
          </cell>
          <cell r="F512" t="str">
            <v/>
          </cell>
          <cell r="G512" t="str">
            <v/>
          </cell>
          <cell r="H512" t="str">
            <v/>
          </cell>
          <cell r="I512" t="str">
            <v>A</v>
          </cell>
        </row>
        <row r="513">
          <cell r="A513" t="str">
            <v>48328-00010-64</v>
          </cell>
          <cell r="B513" t="str">
            <v>0480</v>
          </cell>
          <cell r="C513" t="str">
            <v>FRONT STICKER PROTECT &amp; BRONZE</v>
          </cell>
          <cell r="D513" t="str">
            <v>ROH</v>
          </cell>
          <cell r="E513" t="str">
            <v>06</v>
          </cell>
          <cell r="F513" t="str">
            <v/>
          </cell>
          <cell r="G513" t="str">
            <v/>
          </cell>
          <cell r="H513" t="str">
            <v/>
          </cell>
          <cell r="I513" t="str">
            <v>A</v>
          </cell>
        </row>
        <row r="514">
          <cell r="A514" t="str">
            <v>48328-00010-65</v>
          </cell>
          <cell r="B514" t="str">
            <v>0480</v>
          </cell>
          <cell r="C514" t="str">
            <v>BACK STICKER PROTECT &amp; BRONZE</v>
          </cell>
          <cell r="D514" t="str">
            <v>ROH</v>
          </cell>
          <cell r="E514" t="str">
            <v>06</v>
          </cell>
          <cell r="F514" t="str">
            <v/>
          </cell>
          <cell r="G514" t="str">
            <v/>
          </cell>
          <cell r="H514" t="str">
            <v/>
          </cell>
          <cell r="I514" t="str">
            <v>A</v>
          </cell>
        </row>
        <row r="515">
          <cell r="A515" t="str">
            <v>48328-00010-65</v>
          </cell>
          <cell r="B515" t="str">
            <v>0481</v>
          </cell>
          <cell r="C515" t="str">
            <v>BACK STICKER PROTECT &amp; BRONZE</v>
          </cell>
          <cell r="D515" t="str">
            <v>ROH</v>
          </cell>
          <cell r="E515" t="str">
            <v>06</v>
          </cell>
          <cell r="F515" t="str">
            <v/>
          </cell>
          <cell r="G515" t="str">
            <v/>
          </cell>
          <cell r="H515" t="str">
            <v/>
          </cell>
          <cell r="I515" t="str">
            <v>A</v>
          </cell>
        </row>
        <row r="516">
          <cell r="A516" t="str">
            <v>48328-00010-66</v>
          </cell>
          <cell r="B516" t="str">
            <v>0480</v>
          </cell>
          <cell r="C516" t="str">
            <v>FRONT STICKER KIDS ULTRA SENSITIVE</v>
          </cell>
          <cell r="D516" t="str">
            <v>ROH</v>
          </cell>
          <cell r="E516" t="str">
            <v>06</v>
          </cell>
          <cell r="F516" t="str">
            <v/>
          </cell>
          <cell r="G516" t="str">
            <v/>
          </cell>
          <cell r="H516" t="str">
            <v/>
          </cell>
          <cell r="I516" t="str">
            <v>A</v>
          </cell>
        </row>
        <row r="517">
          <cell r="A517" t="str">
            <v>48328-00010-66</v>
          </cell>
          <cell r="B517" t="str">
            <v>0481</v>
          </cell>
          <cell r="C517" t="str">
            <v>FRONT STICKER KIDS ULTRA SENSITIVE</v>
          </cell>
          <cell r="D517" t="str">
            <v>ROH</v>
          </cell>
          <cell r="E517" t="str">
            <v>06</v>
          </cell>
          <cell r="F517" t="str">
            <v/>
          </cell>
          <cell r="G517" t="str">
            <v/>
          </cell>
          <cell r="H517" t="str">
            <v/>
          </cell>
          <cell r="I517" t="str">
            <v>A</v>
          </cell>
        </row>
        <row r="518">
          <cell r="A518" t="str">
            <v>48328-00010-67</v>
          </cell>
          <cell r="B518" t="str">
            <v>0480</v>
          </cell>
          <cell r="C518" t="str">
            <v>BACK STICKER KIDS ULTRA SENSITIVE</v>
          </cell>
          <cell r="D518" t="str">
            <v>ROH</v>
          </cell>
          <cell r="E518" t="str">
            <v>06</v>
          </cell>
          <cell r="F518" t="str">
            <v/>
          </cell>
          <cell r="G518" t="str">
            <v/>
          </cell>
          <cell r="H518" t="str">
            <v/>
          </cell>
          <cell r="I518" t="str">
            <v>A</v>
          </cell>
        </row>
        <row r="519">
          <cell r="A519" t="str">
            <v>48328-00010-67</v>
          </cell>
          <cell r="B519" t="str">
            <v>0481</v>
          </cell>
          <cell r="C519" t="str">
            <v>BACK STICKER KIDS ULTRA SENSITIVE</v>
          </cell>
          <cell r="D519" t="str">
            <v>ROH</v>
          </cell>
          <cell r="E519" t="str">
            <v>06</v>
          </cell>
          <cell r="F519" t="str">
            <v/>
          </cell>
          <cell r="G519" t="str">
            <v/>
          </cell>
          <cell r="H519" t="str">
            <v/>
          </cell>
          <cell r="I519" t="str">
            <v>A</v>
          </cell>
        </row>
        <row r="520">
          <cell r="A520" t="str">
            <v>48328-00010-68</v>
          </cell>
          <cell r="B520" t="str">
            <v>0481</v>
          </cell>
          <cell r="C520" t="str">
            <v>STICKER SNIFF &amp; RUB HIJAB SOFT</v>
          </cell>
          <cell r="D520" t="str">
            <v>ROH</v>
          </cell>
          <cell r="E520" t="str">
            <v>06</v>
          </cell>
          <cell r="F520" t="str">
            <v/>
          </cell>
          <cell r="G520" t="str">
            <v/>
          </cell>
          <cell r="H520" t="str">
            <v/>
          </cell>
          <cell r="I520" t="str">
            <v>A</v>
          </cell>
        </row>
        <row r="521">
          <cell r="A521" t="str">
            <v>48328-00010-68</v>
          </cell>
          <cell r="B521" t="str">
            <v>0480</v>
          </cell>
          <cell r="C521" t="str">
            <v>STICKER SNIFF &amp; RUB HIJAB SOFT</v>
          </cell>
          <cell r="D521" t="str">
            <v>ROH</v>
          </cell>
          <cell r="E521" t="str">
            <v>06</v>
          </cell>
          <cell r="F521" t="str">
            <v/>
          </cell>
          <cell r="G521" t="str">
            <v/>
          </cell>
          <cell r="H521" t="str">
            <v/>
          </cell>
          <cell r="I521" t="str">
            <v>A</v>
          </cell>
        </row>
        <row r="522">
          <cell r="A522" t="str">
            <v>48328-00010-69</v>
          </cell>
          <cell r="B522" t="str">
            <v>0480</v>
          </cell>
          <cell r="C522" t="str">
            <v>FRONT STICKER DEMUR 125ML</v>
          </cell>
          <cell r="D522" t="str">
            <v>ROH</v>
          </cell>
          <cell r="E522" t="str">
            <v>06</v>
          </cell>
          <cell r="F522" t="str">
            <v/>
          </cell>
          <cell r="G522" t="str">
            <v/>
          </cell>
          <cell r="H522" t="str">
            <v/>
          </cell>
          <cell r="I522" t="str">
            <v>A</v>
          </cell>
        </row>
        <row r="523">
          <cell r="A523" t="str">
            <v>48328-00010-69</v>
          </cell>
          <cell r="B523" t="str">
            <v>0481</v>
          </cell>
          <cell r="C523" t="str">
            <v>FRONT STICKER DEMUR 125ML</v>
          </cell>
          <cell r="D523" t="str">
            <v>ROH</v>
          </cell>
          <cell r="E523" t="str">
            <v>06</v>
          </cell>
          <cell r="F523" t="str">
            <v/>
          </cell>
          <cell r="G523" t="str">
            <v/>
          </cell>
          <cell r="H523" t="str">
            <v/>
          </cell>
          <cell r="I523" t="str">
            <v>A</v>
          </cell>
        </row>
        <row r="524">
          <cell r="A524" t="str">
            <v>48328-00010-70</v>
          </cell>
          <cell r="B524" t="str">
            <v>0480</v>
          </cell>
          <cell r="C524" t="str">
            <v>BACK STICKER DEMUR 125ML</v>
          </cell>
          <cell r="D524" t="str">
            <v>ROH</v>
          </cell>
          <cell r="E524" t="str">
            <v>06</v>
          </cell>
          <cell r="F524" t="str">
            <v/>
          </cell>
          <cell r="G524" t="str">
            <v/>
          </cell>
          <cell r="H524" t="str">
            <v/>
          </cell>
          <cell r="I524" t="str">
            <v>A</v>
          </cell>
        </row>
        <row r="525">
          <cell r="A525" t="str">
            <v>48328-00010-70</v>
          </cell>
          <cell r="B525" t="str">
            <v>0481</v>
          </cell>
          <cell r="C525" t="str">
            <v>BACK STICKER DEMUR 125ML</v>
          </cell>
          <cell r="D525" t="str">
            <v>ROH</v>
          </cell>
          <cell r="E525" t="str">
            <v>06</v>
          </cell>
          <cell r="F525" t="str">
            <v/>
          </cell>
          <cell r="G525" t="str">
            <v/>
          </cell>
          <cell r="H525" t="str">
            <v/>
          </cell>
          <cell r="I525" t="str">
            <v>A</v>
          </cell>
        </row>
        <row r="526">
          <cell r="A526" t="str">
            <v>48328-00010-71</v>
          </cell>
          <cell r="B526" t="str">
            <v>0480</v>
          </cell>
          <cell r="C526" t="str">
            <v>BACK STICKER OAC 125ML</v>
          </cell>
          <cell r="D526" t="str">
            <v>ROH</v>
          </cell>
          <cell r="E526" t="str">
            <v>06</v>
          </cell>
          <cell r="F526" t="str">
            <v/>
          </cell>
          <cell r="G526" t="str">
            <v/>
          </cell>
          <cell r="H526" t="str">
            <v/>
          </cell>
          <cell r="I526" t="str">
            <v>A</v>
          </cell>
        </row>
        <row r="527">
          <cell r="A527" t="str">
            <v>48328-00010-71</v>
          </cell>
          <cell r="B527" t="str">
            <v>0481</v>
          </cell>
          <cell r="C527" t="str">
            <v>BACK STICKER OAC 125ML</v>
          </cell>
          <cell r="D527" t="str">
            <v>ROH</v>
          </cell>
          <cell r="E527" t="str">
            <v>06</v>
          </cell>
          <cell r="F527" t="str">
            <v/>
          </cell>
          <cell r="G527" t="str">
            <v/>
          </cell>
          <cell r="H527" t="str">
            <v/>
          </cell>
          <cell r="I527" t="str">
            <v>A</v>
          </cell>
        </row>
        <row r="528">
          <cell r="A528" t="str">
            <v>48328-00010-73</v>
          </cell>
          <cell r="B528" t="str">
            <v>0480</v>
          </cell>
          <cell r="C528" t="str">
            <v>BACK STICKER NSUN AFTER SUN SPRAY 200ML</v>
          </cell>
          <cell r="D528" t="str">
            <v>ROH</v>
          </cell>
          <cell r="E528" t="str">
            <v>06</v>
          </cell>
          <cell r="F528" t="str">
            <v/>
          </cell>
          <cell r="G528" t="str">
            <v/>
          </cell>
          <cell r="H528" t="str">
            <v/>
          </cell>
          <cell r="I528" t="str">
            <v>A</v>
          </cell>
        </row>
        <row r="529">
          <cell r="A529" t="str">
            <v>48328-00010-73</v>
          </cell>
          <cell r="B529" t="str">
            <v>0481</v>
          </cell>
          <cell r="C529" t="str">
            <v>BACK STICKER NSUN AFTER SUN SPRAY 200ML</v>
          </cell>
          <cell r="D529" t="str">
            <v>ROH</v>
          </cell>
          <cell r="E529" t="str">
            <v>06</v>
          </cell>
          <cell r="F529" t="str">
            <v/>
          </cell>
          <cell r="G529" t="str">
            <v/>
          </cell>
          <cell r="H529" t="str">
            <v/>
          </cell>
          <cell r="I529" t="str">
            <v>A</v>
          </cell>
        </row>
        <row r="530">
          <cell r="A530" t="str">
            <v>48328-00010-74</v>
          </cell>
          <cell r="B530" t="str">
            <v>0480</v>
          </cell>
          <cell r="C530" t="str">
            <v>FRONT STICKER AFTER SUN SPRAY 200</v>
          </cell>
          <cell r="D530" t="str">
            <v>ROH</v>
          </cell>
          <cell r="E530" t="str">
            <v>06</v>
          </cell>
          <cell r="F530" t="str">
            <v/>
          </cell>
          <cell r="G530" t="str">
            <v/>
          </cell>
          <cell r="H530" t="str">
            <v/>
          </cell>
          <cell r="I530" t="str">
            <v>A</v>
          </cell>
        </row>
        <row r="531">
          <cell r="A531" t="str">
            <v>48328-00010-74</v>
          </cell>
          <cell r="B531" t="str">
            <v>0481</v>
          </cell>
          <cell r="C531" t="str">
            <v>FRONT STICKER AFTER SUN SPRAY 200</v>
          </cell>
          <cell r="D531" t="str">
            <v>ROH</v>
          </cell>
          <cell r="E531" t="str">
            <v>06</v>
          </cell>
          <cell r="F531" t="str">
            <v/>
          </cell>
          <cell r="G531" t="str">
            <v/>
          </cell>
          <cell r="H531" t="str">
            <v/>
          </cell>
          <cell r="I531" t="str">
            <v>A</v>
          </cell>
        </row>
        <row r="532">
          <cell r="A532" t="str">
            <v>48328-00010-80</v>
          </cell>
          <cell r="B532" t="str">
            <v>0480</v>
          </cell>
          <cell r="C532" t="str">
            <v>FRONT STC NSUN LTN SPF50+ 200ML</v>
          </cell>
          <cell r="D532" t="str">
            <v>ROH</v>
          </cell>
          <cell r="E532" t="str">
            <v>06</v>
          </cell>
          <cell r="F532" t="str">
            <v/>
          </cell>
          <cell r="G532" t="str">
            <v/>
          </cell>
          <cell r="H532" t="str">
            <v/>
          </cell>
          <cell r="I532" t="str">
            <v>S1</v>
          </cell>
        </row>
        <row r="533">
          <cell r="A533" t="str">
            <v>48328-00010-80</v>
          </cell>
          <cell r="B533" t="str">
            <v>0481</v>
          </cell>
          <cell r="C533" t="str">
            <v>FRONT STC NSUN LTN SPF50+ 200ML</v>
          </cell>
          <cell r="D533" t="str">
            <v>ROH</v>
          </cell>
          <cell r="E533" t="str">
            <v>06</v>
          </cell>
          <cell r="F533" t="str">
            <v/>
          </cell>
          <cell r="G533" t="str">
            <v/>
          </cell>
          <cell r="H533" t="str">
            <v/>
          </cell>
          <cell r="I533" t="str">
            <v>S1</v>
          </cell>
        </row>
        <row r="534">
          <cell r="A534" t="str">
            <v>48328-00010-81</v>
          </cell>
          <cell r="B534" t="str">
            <v>0480</v>
          </cell>
          <cell r="C534" t="str">
            <v>BACK STC NSUN LTN SPF50+ 200ML</v>
          </cell>
          <cell r="D534" t="str">
            <v>ROH</v>
          </cell>
          <cell r="E534" t="str">
            <v>06</v>
          </cell>
          <cell r="F534" t="str">
            <v/>
          </cell>
          <cell r="G534" t="str">
            <v/>
          </cell>
          <cell r="H534" t="str">
            <v/>
          </cell>
          <cell r="I534" t="str">
            <v>S1</v>
          </cell>
        </row>
        <row r="535">
          <cell r="A535" t="str">
            <v>48328-00010-81</v>
          </cell>
          <cell r="B535" t="str">
            <v>0481</v>
          </cell>
          <cell r="C535" t="str">
            <v>BACK STC NSUN LTN SPF50+ 200ML</v>
          </cell>
          <cell r="D535" t="str">
            <v>ROH</v>
          </cell>
          <cell r="E535" t="str">
            <v>06</v>
          </cell>
          <cell r="F535" t="str">
            <v/>
          </cell>
          <cell r="G535" t="str">
            <v/>
          </cell>
          <cell r="H535" t="str">
            <v/>
          </cell>
          <cell r="I535" t="str">
            <v>S1</v>
          </cell>
        </row>
        <row r="536">
          <cell r="A536" t="str">
            <v>48328-00010-88</v>
          </cell>
          <cell r="B536" t="str">
            <v>0481</v>
          </cell>
          <cell r="C536" t="str">
            <v>CROWNER STICKER NIVEA MEN VITAMIN SCRUB</v>
          </cell>
          <cell r="D536" t="str">
            <v>ROH</v>
          </cell>
          <cell r="E536" t="str">
            <v>06</v>
          </cell>
          <cell r="F536" t="str">
            <v/>
          </cell>
          <cell r="G536" t="str">
            <v/>
          </cell>
          <cell r="H536" t="str">
            <v/>
          </cell>
          <cell r="I536" t="str">
            <v>A</v>
          </cell>
        </row>
        <row r="537">
          <cell r="A537" t="str">
            <v>48328-00010-88</v>
          </cell>
          <cell r="B537" t="str">
            <v>0480</v>
          </cell>
          <cell r="C537" t="str">
            <v>CROWNER STICKER NIVEA MEN VITAMIN SCRUB</v>
          </cell>
          <cell r="D537" t="str">
            <v>ROH</v>
          </cell>
          <cell r="E537" t="str">
            <v>06</v>
          </cell>
          <cell r="F537" t="str">
            <v/>
          </cell>
          <cell r="G537" t="str">
            <v/>
          </cell>
          <cell r="H537" t="str">
            <v/>
          </cell>
          <cell r="I537" t="str">
            <v>A</v>
          </cell>
        </row>
        <row r="538">
          <cell r="A538" t="str">
            <v>48328-00010-91</v>
          </cell>
          <cell r="B538" t="str">
            <v>0480</v>
          </cell>
          <cell r="C538" t="str">
            <v>STICKER NOTICABLE RADIANT C&amp;E VITAMIN LO</v>
          </cell>
          <cell r="D538" t="str">
            <v>ROH</v>
          </cell>
          <cell r="E538" t="str">
            <v>06</v>
          </cell>
          <cell r="F538" t="str">
            <v/>
          </cell>
          <cell r="G538" t="str">
            <v/>
          </cell>
          <cell r="H538" t="str">
            <v/>
          </cell>
          <cell r="I538" t="str">
            <v>S1</v>
          </cell>
        </row>
        <row r="539">
          <cell r="A539" t="str">
            <v>48328-00010-91</v>
          </cell>
          <cell r="B539" t="str">
            <v>0481</v>
          </cell>
          <cell r="C539" t="str">
            <v>STICKER NOTICABLE RADIANT C&amp;E VITAMIN LO</v>
          </cell>
          <cell r="D539" t="str">
            <v>ROH</v>
          </cell>
          <cell r="E539" t="str">
            <v>06</v>
          </cell>
          <cell r="F539" t="str">
            <v/>
          </cell>
          <cell r="G539" t="str">
            <v/>
          </cell>
          <cell r="H539" t="str">
            <v/>
          </cell>
          <cell r="I539" t="str">
            <v>S1</v>
          </cell>
        </row>
        <row r="540">
          <cell r="A540" t="str">
            <v>48328-00010-92</v>
          </cell>
          <cell r="B540" t="str">
            <v>0480</v>
          </cell>
          <cell r="C540" t="str">
            <v>STICKER PURITY VIT. C C&amp;E VITAMIN LOTION</v>
          </cell>
          <cell r="D540" t="str">
            <v>ROH</v>
          </cell>
          <cell r="E540" t="str">
            <v>06</v>
          </cell>
          <cell r="F540" t="str">
            <v/>
          </cell>
          <cell r="G540" t="str">
            <v/>
          </cell>
          <cell r="H540" t="str">
            <v/>
          </cell>
          <cell r="I540" t="str">
            <v>S1</v>
          </cell>
        </row>
        <row r="541">
          <cell r="A541" t="str">
            <v>48328-00010-92</v>
          </cell>
          <cell r="B541" t="str">
            <v>0481</v>
          </cell>
          <cell r="C541" t="str">
            <v>STICKER PURITY VIT. C C&amp;E VITAMIN LOTION</v>
          </cell>
          <cell r="D541" t="str">
            <v>ROH</v>
          </cell>
          <cell r="E541" t="str">
            <v>06</v>
          </cell>
          <cell r="F541" t="str">
            <v/>
          </cell>
          <cell r="G541" t="str">
            <v/>
          </cell>
          <cell r="H541" t="str">
            <v/>
          </cell>
          <cell r="I541" t="str">
            <v>S1</v>
          </cell>
        </row>
        <row r="542">
          <cell r="A542" t="str">
            <v>48328-00010-93</v>
          </cell>
          <cell r="B542" t="str">
            <v>0480</v>
          </cell>
          <cell r="C542" t="str">
            <v>STICKER BARCODE</v>
          </cell>
          <cell r="D542" t="str">
            <v>ROH</v>
          </cell>
          <cell r="E542" t="str">
            <v>06</v>
          </cell>
          <cell r="F542" t="str">
            <v/>
          </cell>
          <cell r="G542" t="str">
            <v/>
          </cell>
          <cell r="H542" t="str">
            <v/>
          </cell>
          <cell r="I542" t="str">
            <v>A</v>
          </cell>
        </row>
        <row r="543">
          <cell r="A543" t="str">
            <v>48328-00010-93</v>
          </cell>
          <cell r="B543" t="str">
            <v>0481</v>
          </cell>
          <cell r="C543" t="str">
            <v>STICKER BARCODE</v>
          </cell>
          <cell r="D543" t="str">
            <v>ROH</v>
          </cell>
          <cell r="E543" t="str">
            <v>06</v>
          </cell>
          <cell r="F543" t="str">
            <v/>
          </cell>
          <cell r="G543" t="str">
            <v/>
          </cell>
          <cell r="H543" t="str">
            <v/>
          </cell>
          <cell r="I543" t="str">
            <v>A</v>
          </cell>
        </row>
        <row r="544">
          <cell r="A544" t="str">
            <v>48328-00010-94</v>
          </cell>
          <cell r="B544" t="str">
            <v>0480</v>
          </cell>
          <cell r="C544" t="str">
            <v>BARCODE CARTON</v>
          </cell>
          <cell r="D544" t="str">
            <v>ROH</v>
          </cell>
          <cell r="E544" t="str">
            <v>06</v>
          </cell>
          <cell r="F544" t="str">
            <v/>
          </cell>
          <cell r="G544" t="str">
            <v/>
          </cell>
          <cell r="H544" t="str">
            <v/>
          </cell>
          <cell r="I544" t="str">
            <v>A</v>
          </cell>
        </row>
        <row r="545">
          <cell r="A545" t="str">
            <v>48328-00010-94</v>
          </cell>
          <cell r="B545" t="str">
            <v>0481</v>
          </cell>
          <cell r="C545" t="str">
            <v>BARCODE CARTON</v>
          </cell>
          <cell r="D545" t="str">
            <v>ROH</v>
          </cell>
          <cell r="E545" t="str">
            <v>06</v>
          </cell>
          <cell r="F545" t="str">
            <v/>
          </cell>
          <cell r="G545" t="str">
            <v/>
          </cell>
          <cell r="H545" t="str">
            <v/>
          </cell>
          <cell r="I545" t="str">
            <v>A</v>
          </cell>
        </row>
        <row r="546">
          <cell r="A546" t="str">
            <v>48328-00010-96</v>
          </cell>
          <cell r="B546" t="str">
            <v>0480</v>
          </cell>
          <cell r="C546" t="str">
            <v>BACK STICKER NIVEA CREME TIN 60ML</v>
          </cell>
          <cell r="D546" t="str">
            <v>ROH</v>
          </cell>
          <cell r="E546" t="str">
            <v>06</v>
          </cell>
          <cell r="F546" t="str">
            <v/>
          </cell>
          <cell r="G546" t="str">
            <v/>
          </cell>
          <cell r="H546" t="str">
            <v/>
          </cell>
          <cell r="I546" t="str">
            <v>A</v>
          </cell>
        </row>
        <row r="547">
          <cell r="A547" t="str">
            <v>48328-00010-96</v>
          </cell>
          <cell r="B547" t="str">
            <v>0481</v>
          </cell>
          <cell r="C547" t="str">
            <v>BACK STICKER NIVEA CREME TIN 60ML</v>
          </cell>
          <cell r="D547" t="str">
            <v>ROH</v>
          </cell>
          <cell r="E547" t="str">
            <v>06</v>
          </cell>
          <cell r="F547" t="str">
            <v/>
          </cell>
          <cell r="G547" t="str">
            <v/>
          </cell>
          <cell r="H547" t="str">
            <v/>
          </cell>
          <cell r="I547" t="str">
            <v>A</v>
          </cell>
        </row>
        <row r="548">
          <cell r="A548" t="str">
            <v>48328-00010-97</v>
          </cell>
          <cell r="B548" t="str">
            <v>0480</v>
          </cell>
          <cell r="C548" t="str">
            <v>FRONT STICKER NIVEA SFS AURA SACHET</v>
          </cell>
          <cell r="D548" t="str">
            <v>ROH</v>
          </cell>
          <cell r="E548" t="str">
            <v>06</v>
          </cell>
          <cell r="F548" t="str">
            <v/>
          </cell>
          <cell r="G548" t="str">
            <v/>
          </cell>
          <cell r="H548" t="str">
            <v/>
          </cell>
          <cell r="I548" t="str">
            <v>A</v>
          </cell>
        </row>
        <row r="549">
          <cell r="A549" t="str">
            <v>48328-00010-97</v>
          </cell>
          <cell r="B549" t="str">
            <v>0481</v>
          </cell>
          <cell r="C549" t="str">
            <v>FRONT STICKER NIVEA SFS AURA SACHET</v>
          </cell>
          <cell r="D549" t="str">
            <v>ROH</v>
          </cell>
          <cell r="E549" t="str">
            <v>06</v>
          </cell>
          <cell r="F549" t="str">
            <v/>
          </cell>
          <cell r="G549" t="str">
            <v/>
          </cell>
          <cell r="H549" t="str">
            <v/>
          </cell>
          <cell r="I549" t="str">
            <v>A</v>
          </cell>
        </row>
        <row r="550">
          <cell r="A550" t="str">
            <v>48328-00010-99</v>
          </cell>
          <cell r="B550" t="str">
            <v>0480</v>
          </cell>
          <cell r="C550" t="str">
            <v>BACK STICKER NIVEA SFS AURA SACHET</v>
          </cell>
          <cell r="D550" t="str">
            <v>ROH</v>
          </cell>
          <cell r="E550" t="str">
            <v>06</v>
          </cell>
          <cell r="F550" t="str">
            <v/>
          </cell>
          <cell r="G550" t="str">
            <v/>
          </cell>
          <cell r="H550" t="str">
            <v/>
          </cell>
          <cell r="I550" t="str">
            <v>A</v>
          </cell>
        </row>
        <row r="551">
          <cell r="A551" t="str">
            <v>48328-00010-99</v>
          </cell>
          <cell r="B551" t="str">
            <v>0481</v>
          </cell>
          <cell r="C551" t="str">
            <v>BACK STICKER NIVEA SFS AURA SACHET</v>
          </cell>
          <cell r="D551" t="str">
            <v>ROH</v>
          </cell>
          <cell r="E551" t="str">
            <v>06</v>
          </cell>
          <cell r="F551" t="str">
            <v/>
          </cell>
          <cell r="G551" t="str">
            <v/>
          </cell>
          <cell r="H551" t="str">
            <v/>
          </cell>
          <cell r="I551" t="str">
            <v>A</v>
          </cell>
        </row>
        <row r="552">
          <cell r="A552" t="str">
            <v>48328-00011-00</v>
          </cell>
          <cell r="B552" t="str">
            <v>0480</v>
          </cell>
          <cell r="C552" t="str">
            <v>FRONT STICKER NIVEA SFS OIL SACHET</v>
          </cell>
          <cell r="D552" t="str">
            <v>ROH</v>
          </cell>
          <cell r="E552" t="str">
            <v>06</v>
          </cell>
          <cell r="F552" t="str">
            <v/>
          </cell>
          <cell r="G552" t="str">
            <v/>
          </cell>
          <cell r="H552" t="str">
            <v/>
          </cell>
          <cell r="I552" t="str">
            <v>S1</v>
          </cell>
        </row>
        <row r="553">
          <cell r="A553" t="str">
            <v>48328-00011-00</v>
          </cell>
          <cell r="B553" t="str">
            <v>0481</v>
          </cell>
          <cell r="C553" t="str">
            <v>FRONT STICKER NIVEA SFS OIL SACHET</v>
          </cell>
          <cell r="D553" t="str">
            <v>ROH</v>
          </cell>
          <cell r="E553" t="str">
            <v>06</v>
          </cell>
          <cell r="F553" t="str">
            <v/>
          </cell>
          <cell r="G553" t="str">
            <v/>
          </cell>
          <cell r="H553" t="str">
            <v/>
          </cell>
          <cell r="I553" t="str">
            <v>S1</v>
          </cell>
        </row>
        <row r="554">
          <cell r="A554" t="str">
            <v>48328-00011-01</v>
          </cell>
          <cell r="B554" t="str">
            <v>0480</v>
          </cell>
          <cell r="C554" t="str">
            <v>BACK STICKER NIVEA SFS OIL SACHET</v>
          </cell>
          <cell r="D554" t="str">
            <v>ROH</v>
          </cell>
          <cell r="E554" t="str">
            <v>06</v>
          </cell>
          <cell r="F554" t="str">
            <v/>
          </cell>
          <cell r="G554" t="str">
            <v/>
          </cell>
          <cell r="H554" t="str">
            <v/>
          </cell>
          <cell r="I554" t="str">
            <v>S1</v>
          </cell>
        </row>
        <row r="555">
          <cell r="A555" t="str">
            <v>48328-00011-01</v>
          </cell>
          <cell r="B555" t="str">
            <v>0481</v>
          </cell>
          <cell r="C555" t="str">
            <v>BACK STICKER NIVEA SFS OIL SACHET</v>
          </cell>
          <cell r="D555" t="str">
            <v>ROH</v>
          </cell>
          <cell r="E555" t="str">
            <v>06</v>
          </cell>
          <cell r="F555" t="str">
            <v/>
          </cell>
          <cell r="G555" t="str">
            <v/>
          </cell>
          <cell r="H555" t="str">
            <v/>
          </cell>
          <cell r="I555" t="str">
            <v>S1</v>
          </cell>
        </row>
        <row r="556">
          <cell r="A556" t="str">
            <v>48328-00011-02</v>
          </cell>
          <cell r="B556" t="str">
            <v>0480</v>
          </cell>
          <cell r="C556" t="str">
            <v>FOLDING BOX NIVEA SFS AURA SACHET</v>
          </cell>
          <cell r="D556" t="str">
            <v>ROH</v>
          </cell>
          <cell r="E556" t="str">
            <v>06</v>
          </cell>
          <cell r="F556" t="str">
            <v/>
          </cell>
          <cell r="G556" t="str">
            <v/>
          </cell>
          <cell r="H556" t="str">
            <v/>
          </cell>
          <cell r="I556" t="str">
            <v>S1</v>
          </cell>
        </row>
        <row r="557">
          <cell r="A557" t="str">
            <v>48328-00011-02</v>
          </cell>
          <cell r="B557" t="str">
            <v>0481</v>
          </cell>
          <cell r="C557" t="str">
            <v>FOLDING BOX NIVEA SFS AURA SACHET</v>
          </cell>
          <cell r="D557" t="str">
            <v>ROH</v>
          </cell>
          <cell r="E557" t="str">
            <v>06</v>
          </cell>
          <cell r="F557" t="str">
            <v/>
          </cell>
          <cell r="G557" t="str">
            <v/>
          </cell>
          <cell r="H557" t="str">
            <v/>
          </cell>
          <cell r="I557" t="str">
            <v>S1</v>
          </cell>
        </row>
        <row r="558">
          <cell r="A558" t="str">
            <v>48328-00011-03</v>
          </cell>
          <cell r="B558" t="str">
            <v>0480</v>
          </cell>
          <cell r="C558" t="str">
            <v>FOLDING BOX NIVEA SFS OIL SACHET</v>
          </cell>
          <cell r="D558" t="str">
            <v>ROH</v>
          </cell>
          <cell r="E558" t="str">
            <v>06</v>
          </cell>
          <cell r="F558" t="str">
            <v/>
          </cell>
          <cell r="G558" t="str">
            <v/>
          </cell>
          <cell r="H558" t="str">
            <v/>
          </cell>
          <cell r="I558" t="str">
            <v>S1</v>
          </cell>
        </row>
        <row r="559">
          <cell r="A559" t="str">
            <v>48328-00011-03</v>
          </cell>
          <cell r="B559" t="str">
            <v>0481</v>
          </cell>
          <cell r="C559" t="str">
            <v>FOLDING BOX NIVEA SFS OIL SACHET</v>
          </cell>
          <cell r="D559" t="str">
            <v>ROH</v>
          </cell>
          <cell r="E559" t="str">
            <v>06</v>
          </cell>
          <cell r="F559" t="str">
            <v/>
          </cell>
          <cell r="G559" t="str">
            <v/>
          </cell>
          <cell r="H559" t="str">
            <v/>
          </cell>
          <cell r="I559" t="str">
            <v>S1</v>
          </cell>
        </row>
        <row r="560">
          <cell r="A560" t="str">
            <v>48328-00011-10</v>
          </cell>
          <cell r="B560" t="str">
            <v>0480</v>
          </cell>
          <cell r="C560" t="str">
            <v>BACK LABEL C&amp;E VITAMIN LOTION 180 ML</v>
          </cell>
          <cell r="D560" t="str">
            <v>ROH</v>
          </cell>
          <cell r="E560" t="str">
            <v>06</v>
          </cell>
          <cell r="F560" t="str">
            <v/>
          </cell>
          <cell r="G560" t="str">
            <v/>
          </cell>
          <cell r="H560" t="str">
            <v/>
          </cell>
          <cell r="I560" t="str">
            <v>A</v>
          </cell>
        </row>
        <row r="561">
          <cell r="A561" t="str">
            <v>48328-00011-10</v>
          </cell>
          <cell r="B561" t="str">
            <v>0481</v>
          </cell>
          <cell r="C561" t="str">
            <v>BACK LABEL C&amp;E VITAMIN LOTION 180 ML</v>
          </cell>
          <cell r="D561" t="str">
            <v>ROH</v>
          </cell>
          <cell r="E561" t="str">
            <v>06</v>
          </cell>
          <cell r="F561" t="str">
            <v/>
          </cell>
          <cell r="G561" t="str">
            <v/>
          </cell>
          <cell r="H561" t="str">
            <v/>
          </cell>
          <cell r="I561" t="str">
            <v>A</v>
          </cell>
        </row>
        <row r="562">
          <cell r="A562" t="str">
            <v>48328-00011-11</v>
          </cell>
          <cell r="B562" t="str">
            <v>0480</v>
          </cell>
          <cell r="C562" t="str">
            <v>PURITY VIT. C C&amp;E VITAMIN LOTION 180 ML</v>
          </cell>
          <cell r="D562" t="str">
            <v>ROH</v>
          </cell>
          <cell r="E562" t="str">
            <v>06</v>
          </cell>
          <cell r="F562" t="str">
            <v/>
          </cell>
          <cell r="G562" t="str">
            <v/>
          </cell>
          <cell r="H562" t="str">
            <v/>
          </cell>
          <cell r="I562" t="str">
            <v>A</v>
          </cell>
        </row>
        <row r="563">
          <cell r="A563" t="str">
            <v>48328-00011-11</v>
          </cell>
          <cell r="B563" t="str">
            <v>0481</v>
          </cell>
          <cell r="C563" t="str">
            <v>PURITY VIT. C C&amp;E VITAMIN LOTION 180 ML</v>
          </cell>
          <cell r="D563" t="str">
            <v>ROH</v>
          </cell>
          <cell r="E563" t="str">
            <v>06</v>
          </cell>
          <cell r="F563" t="str">
            <v/>
          </cell>
          <cell r="G563" t="str">
            <v/>
          </cell>
          <cell r="H563" t="str">
            <v/>
          </cell>
          <cell r="I563" t="str">
            <v>A</v>
          </cell>
        </row>
        <row r="564">
          <cell r="A564" t="str">
            <v>48328-00011-12</v>
          </cell>
          <cell r="B564" t="str">
            <v>0480</v>
          </cell>
          <cell r="C564" t="str">
            <v>NOTICABLE RADIANT C&amp;E VITAMIN LOTION 180</v>
          </cell>
          <cell r="D564" t="str">
            <v>ROH</v>
          </cell>
          <cell r="E564" t="str">
            <v>06</v>
          </cell>
          <cell r="F564" t="str">
            <v/>
          </cell>
          <cell r="G564" t="str">
            <v/>
          </cell>
          <cell r="H564" t="str">
            <v/>
          </cell>
          <cell r="I564" t="str">
            <v>A</v>
          </cell>
        </row>
        <row r="565">
          <cell r="A565" t="str">
            <v>48328-00011-12</v>
          </cell>
          <cell r="B565" t="str">
            <v>0481</v>
          </cell>
          <cell r="C565" t="str">
            <v>NOTICABLE RADIANT C&amp;E VITAMIN LOTION 180</v>
          </cell>
          <cell r="D565" t="str">
            <v>ROH</v>
          </cell>
          <cell r="E565" t="str">
            <v>06</v>
          </cell>
          <cell r="F565" t="str">
            <v/>
          </cell>
          <cell r="G565" t="str">
            <v/>
          </cell>
          <cell r="H565" t="str">
            <v/>
          </cell>
          <cell r="I565" t="str">
            <v>A</v>
          </cell>
        </row>
        <row r="566">
          <cell r="A566" t="str">
            <v>48328-00011-13</v>
          </cell>
          <cell r="B566" t="str">
            <v>0480</v>
          </cell>
          <cell r="C566" t="str">
            <v>BACK LABEL C&amp;E VITAMIN LOTION 320 ML</v>
          </cell>
          <cell r="D566" t="str">
            <v>ROH</v>
          </cell>
          <cell r="E566" t="str">
            <v>06</v>
          </cell>
          <cell r="F566" t="str">
            <v/>
          </cell>
          <cell r="G566" t="str">
            <v/>
          </cell>
          <cell r="H566" t="str">
            <v/>
          </cell>
          <cell r="I566" t="str">
            <v>A</v>
          </cell>
        </row>
        <row r="567">
          <cell r="A567" t="str">
            <v>48328-00011-13</v>
          </cell>
          <cell r="B567" t="str">
            <v>0481</v>
          </cell>
          <cell r="C567" t="str">
            <v>BACK LABEL C&amp;E VITAMIN LOTION 320 ML</v>
          </cell>
          <cell r="D567" t="str">
            <v>ROH</v>
          </cell>
          <cell r="E567" t="str">
            <v>06</v>
          </cell>
          <cell r="F567" t="str">
            <v/>
          </cell>
          <cell r="G567" t="str">
            <v/>
          </cell>
          <cell r="H567" t="str">
            <v/>
          </cell>
          <cell r="I567" t="str">
            <v>A</v>
          </cell>
        </row>
        <row r="568">
          <cell r="A568" t="str">
            <v>48328-00011-14</v>
          </cell>
          <cell r="B568" t="str">
            <v>0480</v>
          </cell>
          <cell r="C568" t="str">
            <v>PURITY VIT. C C&amp;E VITAMIN LOTION 320 ML</v>
          </cell>
          <cell r="D568" t="str">
            <v>ROH</v>
          </cell>
          <cell r="E568" t="str">
            <v>06</v>
          </cell>
          <cell r="F568" t="str">
            <v/>
          </cell>
          <cell r="G568" t="str">
            <v/>
          </cell>
          <cell r="H568" t="str">
            <v/>
          </cell>
          <cell r="I568" t="str">
            <v>A</v>
          </cell>
        </row>
        <row r="569">
          <cell r="A569" t="str">
            <v>48328-00011-14</v>
          </cell>
          <cell r="B569" t="str">
            <v>0481</v>
          </cell>
          <cell r="C569" t="str">
            <v>PURITY VIT. C C&amp;E VITAMIN LOTION 320 ML</v>
          </cell>
          <cell r="D569" t="str">
            <v>ROH</v>
          </cell>
          <cell r="E569" t="str">
            <v>19</v>
          </cell>
          <cell r="F569" t="str">
            <v/>
          </cell>
          <cell r="G569" t="str">
            <v/>
          </cell>
          <cell r="H569" t="str">
            <v/>
          </cell>
          <cell r="I569" t="str">
            <v>A</v>
          </cell>
        </row>
        <row r="570">
          <cell r="A570" t="str">
            <v>48328-00011-15</v>
          </cell>
          <cell r="B570" t="str">
            <v>0480</v>
          </cell>
          <cell r="C570" t="str">
            <v>NOTICABLE RADIANT C&amp;E VITAMIN LOTION 320</v>
          </cell>
          <cell r="D570" t="str">
            <v>ROH</v>
          </cell>
          <cell r="E570" t="str">
            <v>19</v>
          </cell>
          <cell r="F570" t="str">
            <v/>
          </cell>
          <cell r="G570" t="str">
            <v/>
          </cell>
          <cell r="H570" t="str">
            <v/>
          </cell>
          <cell r="I570" t="str">
            <v>A</v>
          </cell>
        </row>
        <row r="571">
          <cell r="A571" t="str">
            <v>48328-00011-15</v>
          </cell>
          <cell r="B571" t="str">
            <v>0481</v>
          </cell>
          <cell r="C571" t="str">
            <v>NOTICABLE RADIANT C&amp;E VITAMIN LOTION 320</v>
          </cell>
          <cell r="D571" t="str">
            <v>ROH</v>
          </cell>
          <cell r="E571" t="str">
            <v>19</v>
          </cell>
          <cell r="F571" t="str">
            <v/>
          </cell>
          <cell r="G571" t="str">
            <v/>
          </cell>
          <cell r="H571" t="str">
            <v/>
          </cell>
          <cell r="I571" t="str">
            <v>A</v>
          </cell>
        </row>
        <row r="572">
          <cell r="A572" t="str">
            <v>48328-00012-00</v>
          </cell>
          <cell r="B572" t="str">
            <v>0480</v>
          </cell>
          <cell r="C572" t="str">
            <v>CAP STICKER NIVEA ROSE BIPHASE 100ML</v>
          </cell>
          <cell r="D572" t="str">
            <v>ROH</v>
          </cell>
          <cell r="E572" t="str">
            <v>19</v>
          </cell>
          <cell r="F572" t="str">
            <v/>
          </cell>
          <cell r="G572" t="str">
            <v/>
          </cell>
          <cell r="H572" t="str">
            <v/>
          </cell>
          <cell r="I572" t="str">
            <v>A</v>
          </cell>
        </row>
        <row r="573">
          <cell r="A573" t="str">
            <v>48328-00012-00</v>
          </cell>
          <cell r="B573" t="str">
            <v>0481</v>
          </cell>
          <cell r="C573" t="str">
            <v>CAP STICKER NIVEA ROSE BIPHASE 100ML</v>
          </cell>
          <cell r="D573" t="str">
            <v>ROH</v>
          </cell>
          <cell r="E573" t="str">
            <v>19</v>
          </cell>
          <cell r="F573" t="str">
            <v/>
          </cell>
          <cell r="G573" t="str">
            <v/>
          </cell>
          <cell r="H573" t="str">
            <v/>
          </cell>
          <cell r="I573" t="str">
            <v>A</v>
          </cell>
        </row>
        <row r="574">
          <cell r="A574" t="str">
            <v>48328-00013-00</v>
          </cell>
          <cell r="B574" t="str">
            <v>0480</v>
          </cell>
          <cell r="C574" t="str">
            <v>BACK LABEL NIVEA ROSE BIPHASE 100ML</v>
          </cell>
          <cell r="D574" t="str">
            <v>ROH</v>
          </cell>
          <cell r="E574" t="str">
            <v>19</v>
          </cell>
          <cell r="F574" t="str">
            <v/>
          </cell>
          <cell r="G574" t="str">
            <v/>
          </cell>
          <cell r="H574" t="str">
            <v/>
          </cell>
          <cell r="I574" t="str">
            <v>A</v>
          </cell>
        </row>
        <row r="575">
          <cell r="A575" t="str">
            <v>48328-00013-00</v>
          </cell>
          <cell r="B575" t="str">
            <v>0481</v>
          </cell>
          <cell r="C575" t="str">
            <v>BACK LABEL NIVEA ROSE BIPHASE 100ML</v>
          </cell>
          <cell r="D575" t="str">
            <v>ROH</v>
          </cell>
          <cell r="E575" t="str">
            <v>19</v>
          </cell>
          <cell r="F575" t="str">
            <v/>
          </cell>
          <cell r="G575" t="str">
            <v/>
          </cell>
          <cell r="H575" t="str">
            <v/>
          </cell>
          <cell r="I575" t="str">
            <v>A</v>
          </cell>
        </row>
        <row r="576">
          <cell r="A576" t="str">
            <v>48328-00013-01</v>
          </cell>
          <cell r="B576" t="str">
            <v>0480</v>
          </cell>
          <cell r="C576" t="str">
            <v>FRONT LABEL NIVEA ROSE BIPHASE 100ML</v>
          </cell>
          <cell r="D576" t="str">
            <v>ROH</v>
          </cell>
          <cell r="E576" t="str">
            <v>19</v>
          </cell>
          <cell r="F576" t="str">
            <v/>
          </cell>
          <cell r="G576" t="str">
            <v/>
          </cell>
          <cell r="H576" t="str">
            <v/>
          </cell>
          <cell r="I576" t="str">
            <v>A</v>
          </cell>
        </row>
        <row r="577">
          <cell r="A577" t="str">
            <v>48328-00013-01</v>
          </cell>
          <cell r="B577" t="str">
            <v>0481</v>
          </cell>
          <cell r="C577" t="str">
            <v>FRONT LABEL NIVEA ROSE BIPHASE 100ML</v>
          </cell>
          <cell r="D577" t="str">
            <v>ROH</v>
          </cell>
          <cell r="E577" t="str">
            <v>06</v>
          </cell>
          <cell r="F577" t="str">
            <v/>
          </cell>
          <cell r="G577" t="str">
            <v/>
          </cell>
          <cell r="H577" t="str">
            <v/>
          </cell>
          <cell r="I577" t="str">
            <v>A</v>
          </cell>
        </row>
        <row r="578">
          <cell r="A578" t="str">
            <v>48328-00014-00</v>
          </cell>
          <cell r="B578" t="str">
            <v>0480</v>
          </cell>
          <cell r="C578" t="str">
            <v>BACK LABEL NIVEA ROSE BIPHASE 400ML</v>
          </cell>
          <cell r="D578" t="str">
            <v>ROH</v>
          </cell>
          <cell r="E578" t="str">
            <v>06</v>
          </cell>
          <cell r="F578" t="str">
            <v/>
          </cell>
          <cell r="G578" t="str">
            <v/>
          </cell>
          <cell r="H578" t="str">
            <v/>
          </cell>
          <cell r="I578" t="str">
            <v>A</v>
          </cell>
        </row>
        <row r="579">
          <cell r="A579" t="str">
            <v>48328-00014-00</v>
          </cell>
          <cell r="B579" t="str">
            <v>0481</v>
          </cell>
          <cell r="C579" t="str">
            <v>BACK LABEL NIVEA ROSE BIPHASE 400ML</v>
          </cell>
          <cell r="D579" t="str">
            <v>ROH</v>
          </cell>
          <cell r="E579" t="str">
            <v>06</v>
          </cell>
          <cell r="F579" t="str">
            <v/>
          </cell>
          <cell r="G579" t="str">
            <v/>
          </cell>
          <cell r="H579" t="str">
            <v/>
          </cell>
          <cell r="I579" t="str">
            <v>A</v>
          </cell>
        </row>
        <row r="580">
          <cell r="A580" t="str">
            <v>48328-00016-00</v>
          </cell>
          <cell r="B580" t="str">
            <v>0480</v>
          </cell>
          <cell r="C580" t="str">
            <v>BACK LABEL NIVEA ROSE MONOPHASE 400ML</v>
          </cell>
          <cell r="D580" t="str">
            <v>ROH</v>
          </cell>
          <cell r="E580" t="str">
            <v>06</v>
          </cell>
          <cell r="F580" t="str">
            <v/>
          </cell>
          <cell r="G580" t="str">
            <v/>
          </cell>
          <cell r="H580" t="str">
            <v/>
          </cell>
          <cell r="I580" t="str">
            <v>A</v>
          </cell>
        </row>
        <row r="581">
          <cell r="A581" t="str">
            <v>48328-00016-00</v>
          </cell>
          <cell r="B581" t="str">
            <v>0481</v>
          </cell>
          <cell r="C581" t="str">
            <v>BACK LABEL NIVEA ROSE MONOPHASE 400ML</v>
          </cell>
          <cell r="D581" t="str">
            <v>ROH</v>
          </cell>
          <cell r="E581" t="str">
            <v>06</v>
          </cell>
          <cell r="F581" t="str">
            <v/>
          </cell>
          <cell r="G581" t="str">
            <v/>
          </cell>
          <cell r="H581" t="str">
            <v/>
          </cell>
          <cell r="I581" t="str">
            <v>A</v>
          </cell>
        </row>
        <row r="582">
          <cell r="A582" t="str">
            <v>48328-00017-00</v>
          </cell>
          <cell r="B582" t="str">
            <v>0480</v>
          </cell>
          <cell r="C582" t="str">
            <v>BACK LABEL NIVEA HOKKAIDO FOAM 100ML</v>
          </cell>
          <cell r="D582" t="str">
            <v>ROH</v>
          </cell>
          <cell r="E582" t="str">
            <v>06</v>
          </cell>
          <cell r="F582" t="str">
            <v/>
          </cell>
          <cell r="G582" t="str">
            <v/>
          </cell>
          <cell r="H582" t="str">
            <v/>
          </cell>
          <cell r="I582" t="str">
            <v>A</v>
          </cell>
        </row>
        <row r="583">
          <cell r="A583" t="str">
            <v>48328-00017-00</v>
          </cell>
          <cell r="B583" t="str">
            <v>0481</v>
          </cell>
          <cell r="C583" t="str">
            <v>BACK LABEL NIVEA HOKKAIDO FOAM 100ML</v>
          </cell>
          <cell r="D583" t="str">
            <v>ROH</v>
          </cell>
          <cell r="E583" t="str">
            <v>06</v>
          </cell>
          <cell r="F583" t="str">
            <v/>
          </cell>
          <cell r="G583" t="str">
            <v/>
          </cell>
          <cell r="H583" t="str">
            <v/>
          </cell>
          <cell r="I583" t="str">
            <v>A</v>
          </cell>
        </row>
        <row r="584">
          <cell r="A584" t="str">
            <v>48328-00018-00</v>
          </cell>
          <cell r="B584" t="str">
            <v>0480</v>
          </cell>
          <cell r="C584" t="str">
            <v>BARCODE STICKER PEARL BRIGHT 400</v>
          </cell>
          <cell r="D584" t="str">
            <v>ROH</v>
          </cell>
          <cell r="E584" t="str">
            <v>06</v>
          </cell>
          <cell r="F584" t="str">
            <v/>
          </cell>
          <cell r="G584" t="str">
            <v/>
          </cell>
          <cell r="H584" t="str">
            <v/>
          </cell>
          <cell r="I584" t="str">
            <v>A</v>
          </cell>
        </row>
        <row r="585">
          <cell r="A585" t="str">
            <v>48328-00018-00</v>
          </cell>
          <cell r="B585" t="str">
            <v>0481</v>
          </cell>
          <cell r="C585" t="str">
            <v>BARCODE STICKER PEARL BRIGHT 400</v>
          </cell>
          <cell r="D585" t="str">
            <v>ROH</v>
          </cell>
          <cell r="E585" t="str">
            <v>06</v>
          </cell>
          <cell r="F585" t="str">
            <v/>
          </cell>
          <cell r="G585" t="str">
            <v/>
          </cell>
          <cell r="H585" t="str">
            <v/>
          </cell>
          <cell r="I585" t="str">
            <v>A</v>
          </cell>
        </row>
        <row r="586">
          <cell r="A586" t="str">
            <v>48328-00019-00</v>
          </cell>
          <cell r="B586" t="str">
            <v>0480</v>
          </cell>
          <cell r="C586" t="str">
            <v>BARCODE STICKER LIP CARE STRAWBERRY</v>
          </cell>
          <cell r="D586" t="str">
            <v>ROH</v>
          </cell>
          <cell r="E586" t="str">
            <v>06</v>
          </cell>
          <cell r="F586" t="str">
            <v/>
          </cell>
          <cell r="G586" t="str">
            <v/>
          </cell>
          <cell r="H586" t="str">
            <v/>
          </cell>
          <cell r="I586" t="str">
            <v>S2</v>
          </cell>
        </row>
        <row r="587">
          <cell r="A587" t="str">
            <v>48328-00019-00</v>
          </cell>
          <cell r="B587" t="str">
            <v>0481</v>
          </cell>
          <cell r="C587" t="str">
            <v>BARCODE STICKER LIP CARE STRAWBERRY</v>
          </cell>
          <cell r="D587" t="str">
            <v>ROH</v>
          </cell>
          <cell r="E587" t="str">
            <v>06</v>
          </cell>
          <cell r="F587" t="str">
            <v/>
          </cell>
          <cell r="G587" t="str">
            <v/>
          </cell>
          <cell r="H587" t="str">
            <v/>
          </cell>
          <cell r="I587" t="str">
            <v>S2</v>
          </cell>
        </row>
        <row r="588">
          <cell r="A588" t="str">
            <v>48328-00019-01</v>
          </cell>
          <cell r="B588" t="str">
            <v>0480</v>
          </cell>
          <cell r="C588" t="str">
            <v>BARCODE STICKER LIP CARE STRAWBERRY</v>
          </cell>
          <cell r="D588" t="str">
            <v>ROH</v>
          </cell>
          <cell r="E588" t="str">
            <v>06</v>
          </cell>
          <cell r="F588" t="str">
            <v/>
          </cell>
          <cell r="G588" t="str">
            <v/>
          </cell>
          <cell r="H588" t="str">
            <v/>
          </cell>
          <cell r="I588" t="str">
            <v>A</v>
          </cell>
        </row>
        <row r="589">
          <cell r="A589" t="str">
            <v>48328-00019-01</v>
          </cell>
          <cell r="B589" t="str">
            <v>0481</v>
          </cell>
          <cell r="C589" t="str">
            <v>BARCODE STICKER LIP CARE STRAWBERRY</v>
          </cell>
          <cell r="D589" t="str">
            <v>ROH</v>
          </cell>
          <cell r="E589" t="str">
            <v>06</v>
          </cell>
          <cell r="F589" t="str">
            <v/>
          </cell>
          <cell r="G589" t="str">
            <v/>
          </cell>
          <cell r="H589" t="str">
            <v/>
          </cell>
          <cell r="I589" t="str">
            <v>A</v>
          </cell>
        </row>
        <row r="590">
          <cell r="A590" t="str">
            <v>48328-00020-00</v>
          </cell>
          <cell r="B590" t="str">
            <v>0481</v>
          </cell>
          <cell r="C590" t="str">
            <v>GREEN STICKER NLC LIP BALM ORIGINAL</v>
          </cell>
          <cell r="D590" t="str">
            <v>ROH</v>
          </cell>
          <cell r="E590" t="str">
            <v>06</v>
          </cell>
          <cell r="F590" t="str">
            <v/>
          </cell>
          <cell r="G590" t="str">
            <v/>
          </cell>
          <cell r="H590" t="str">
            <v/>
          </cell>
          <cell r="I590" t="str">
            <v>A</v>
          </cell>
        </row>
        <row r="591">
          <cell r="A591" t="str">
            <v>48328-00020-00</v>
          </cell>
          <cell r="B591" t="str">
            <v>0480</v>
          </cell>
          <cell r="C591" t="str">
            <v>GREEN STICKER NLC LIP BALM ORIGINAL</v>
          </cell>
          <cell r="D591" t="str">
            <v>ROH</v>
          </cell>
          <cell r="E591" t="str">
            <v>06</v>
          </cell>
          <cell r="F591" t="str">
            <v/>
          </cell>
          <cell r="G591" t="str">
            <v/>
          </cell>
          <cell r="H591" t="str">
            <v/>
          </cell>
          <cell r="I591" t="str">
            <v>A</v>
          </cell>
        </row>
        <row r="592">
          <cell r="A592" t="str">
            <v>48328-00030-00</v>
          </cell>
          <cell r="B592" t="str">
            <v>0480</v>
          </cell>
          <cell r="C592" t="str">
            <v>BACK STICKER NIVEA DEO BRIGHT SIG FRESH</v>
          </cell>
          <cell r="D592" t="str">
            <v>ROH</v>
          </cell>
          <cell r="E592" t="str">
            <v>06</v>
          </cell>
          <cell r="F592" t="str">
            <v/>
          </cell>
          <cell r="G592" t="str">
            <v/>
          </cell>
          <cell r="H592" t="str">
            <v/>
          </cell>
          <cell r="I592" t="str">
            <v>A</v>
          </cell>
        </row>
        <row r="593">
          <cell r="A593" t="str">
            <v>48328-00030-00</v>
          </cell>
          <cell r="B593" t="str">
            <v>0481</v>
          </cell>
          <cell r="C593" t="str">
            <v>BACK STICKER NIVEA DEO BRIGHT SIG FRESH</v>
          </cell>
          <cell r="D593" t="str">
            <v>ROH</v>
          </cell>
          <cell r="E593" t="str">
            <v>06</v>
          </cell>
          <cell r="F593" t="str">
            <v/>
          </cell>
          <cell r="G593" t="str">
            <v/>
          </cell>
          <cell r="H593" t="str">
            <v/>
          </cell>
          <cell r="I593" t="str">
            <v>A</v>
          </cell>
        </row>
        <row r="594">
          <cell r="A594" t="str">
            <v>48328-00031-00</v>
          </cell>
          <cell r="B594" t="str">
            <v>0480</v>
          </cell>
          <cell r="C594" t="str">
            <v>BACK STICKER NIVEA DEO BRIGHT SIG SWEET</v>
          </cell>
          <cell r="D594" t="str">
            <v>ROH</v>
          </cell>
          <cell r="E594" t="str">
            <v>06</v>
          </cell>
          <cell r="F594" t="str">
            <v/>
          </cell>
          <cell r="G594" t="str">
            <v/>
          </cell>
          <cell r="H594" t="str">
            <v/>
          </cell>
          <cell r="I594" t="str">
            <v>A</v>
          </cell>
        </row>
        <row r="595">
          <cell r="A595" t="str">
            <v>48328-00031-00</v>
          </cell>
          <cell r="B595" t="str">
            <v>0481</v>
          </cell>
          <cell r="C595" t="str">
            <v>BACK STICKER NIVEA DEO BRIGHT SIG SWEET</v>
          </cell>
          <cell r="D595" t="str">
            <v>ROH</v>
          </cell>
          <cell r="E595" t="str">
            <v>06</v>
          </cell>
          <cell r="F595" t="str">
            <v/>
          </cell>
          <cell r="G595" t="str">
            <v/>
          </cell>
          <cell r="H595" t="str">
            <v/>
          </cell>
          <cell r="I595" t="str">
            <v>A</v>
          </cell>
        </row>
        <row r="596">
          <cell r="A596" t="str">
            <v>48328-00032-00</v>
          </cell>
          <cell r="B596" t="str">
            <v>0480</v>
          </cell>
          <cell r="C596" t="str">
            <v>BACK STICKER NIVEA DEO BRIGHT SIG VELVET</v>
          </cell>
          <cell r="D596" t="str">
            <v>ROH</v>
          </cell>
          <cell r="E596" t="str">
            <v>19</v>
          </cell>
          <cell r="F596" t="str">
            <v/>
          </cell>
          <cell r="G596" t="str">
            <v/>
          </cell>
          <cell r="H596" t="str">
            <v/>
          </cell>
          <cell r="I596" t="str">
            <v>A</v>
          </cell>
        </row>
        <row r="597">
          <cell r="A597" t="str">
            <v>48328-00032-00</v>
          </cell>
          <cell r="B597" t="str">
            <v>0481</v>
          </cell>
          <cell r="C597" t="str">
            <v>BACK STICKER NIVEA DEO BRIGHT SIG VELVET</v>
          </cell>
          <cell r="D597" t="str">
            <v>ROH</v>
          </cell>
          <cell r="E597" t="str">
            <v>19</v>
          </cell>
          <cell r="F597" t="str">
            <v/>
          </cell>
          <cell r="G597" t="str">
            <v/>
          </cell>
          <cell r="H597" t="str">
            <v/>
          </cell>
          <cell r="I597" t="str">
            <v>A</v>
          </cell>
        </row>
        <row r="598">
          <cell r="A598" t="str">
            <v>48328-00033-00</v>
          </cell>
          <cell r="B598" t="str">
            <v>0480</v>
          </cell>
          <cell r="C598" t="str">
            <v>QR STICKER NDEO DRY COMFORT RO 50ML</v>
          </cell>
          <cell r="D598" t="str">
            <v>ROH</v>
          </cell>
          <cell r="E598" t="str">
            <v>19</v>
          </cell>
          <cell r="F598" t="str">
            <v/>
          </cell>
          <cell r="G598" t="str">
            <v/>
          </cell>
          <cell r="H598" t="str">
            <v/>
          </cell>
          <cell r="I598" t="str">
            <v>A</v>
          </cell>
        </row>
        <row r="599">
          <cell r="A599" t="str">
            <v>48328-00033-00</v>
          </cell>
          <cell r="B599" t="str">
            <v>0481</v>
          </cell>
          <cell r="C599" t="str">
            <v>QR STICKER NDEO DRY COMFORT RO 50ML</v>
          </cell>
          <cell r="D599" t="str">
            <v>ROH</v>
          </cell>
          <cell r="E599" t="str">
            <v>06</v>
          </cell>
          <cell r="F599" t="str">
            <v/>
          </cell>
          <cell r="G599" t="str">
            <v/>
          </cell>
          <cell r="H599" t="str">
            <v/>
          </cell>
          <cell r="I599" t="str">
            <v>A</v>
          </cell>
        </row>
        <row r="600">
          <cell r="A600" t="str">
            <v>48328-00035-00</v>
          </cell>
          <cell r="B600" t="str">
            <v>0481</v>
          </cell>
          <cell r="C600" t="str">
            <v>QR STICKER NDEO DRY COMFORT RO 25ML</v>
          </cell>
          <cell r="D600" t="str">
            <v>ROH</v>
          </cell>
          <cell r="E600" t="str">
            <v>06</v>
          </cell>
          <cell r="F600" t="str">
            <v/>
          </cell>
          <cell r="G600" t="str">
            <v/>
          </cell>
          <cell r="H600" t="str">
            <v/>
          </cell>
          <cell r="I600" t="str">
            <v>A</v>
          </cell>
        </row>
        <row r="601">
          <cell r="A601" t="str">
            <v>48328-00035-00</v>
          </cell>
          <cell r="B601" t="str">
            <v>0480</v>
          </cell>
          <cell r="C601" t="str">
            <v>QR STICKER NDEO DRY COMFORT RO 25ML</v>
          </cell>
          <cell r="D601" t="str">
            <v>ROH</v>
          </cell>
          <cell r="E601" t="str">
            <v>06</v>
          </cell>
          <cell r="F601" t="str">
            <v/>
          </cell>
          <cell r="G601" t="str">
            <v/>
          </cell>
          <cell r="H601" t="str">
            <v/>
          </cell>
          <cell r="I601" t="str">
            <v>A</v>
          </cell>
        </row>
        <row r="602">
          <cell r="A602" t="str">
            <v>48328-00036-00</v>
          </cell>
          <cell r="B602" t="str">
            <v>0480</v>
          </cell>
          <cell r="C602" t="str">
            <v>BACK LABEL NIVEA HIJAB ACTIVE R0 50ML</v>
          </cell>
          <cell r="D602" t="str">
            <v>ROH</v>
          </cell>
          <cell r="E602" t="str">
            <v>06</v>
          </cell>
          <cell r="F602" t="str">
            <v/>
          </cell>
          <cell r="G602" t="str">
            <v/>
          </cell>
          <cell r="H602" t="str">
            <v/>
          </cell>
          <cell r="I602" t="str">
            <v>A</v>
          </cell>
        </row>
        <row r="603">
          <cell r="A603" t="str">
            <v>48328-00036-00</v>
          </cell>
          <cell r="B603" t="str">
            <v>0481</v>
          </cell>
          <cell r="C603" t="str">
            <v>BACK LABEL NIVEA HIJAB ACTIVE R0 50ML</v>
          </cell>
          <cell r="D603" t="str">
            <v>ROH</v>
          </cell>
          <cell r="E603" t="str">
            <v>06</v>
          </cell>
          <cell r="F603" t="str">
            <v/>
          </cell>
          <cell r="G603" t="str">
            <v/>
          </cell>
          <cell r="H603" t="str">
            <v>@01@</v>
          </cell>
          <cell r="I603" t="str">
            <v>A</v>
          </cell>
        </row>
        <row r="604">
          <cell r="A604" t="str">
            <v>48328-00037-00</v>
          </cell>
          <cell r="B604" t="str">
            <v>0480</v>
          </cell>
          <cell r="C604" t="str">
            <v>FRONT LABEL NIVEA HIJAB ACTIVE RO 50ML</v>
          </cell>
          <cell r="D604" t="str">
            <v>ROH</v>
          </cell>
          <cell r="E604" t="str">
            <v>06</v>
          </cell>
          <cell r="F604" t="str">
            <v/>
          </cell>
          <cell r="G604" t="str">
            <v/>
          </cell>
          <cell r="H604" t="str">
            <v/>
          </cell>
          <cell r="I604" t="str">
            <v>A</v>
          </cell>
        </row>
        <row r="605">
          <cell r="A605" t="str">
            <v>48328-00037-00</v>
          </cell>
          <cell r="B605" t="str">
            <v>0481</v>
          </cell>
          <cell r="C605" t="str">
            <v>FRONT LABEL NIVEA HIJAB ACTIVE RO 50ML</v>
          </cell>
          <cell r="D605" t="str">
            <v>ROH</v>
          </cell>
          <cell r="E605" t="str">
            <v>06</v>
          </cell>
          <cell r="F605" t="str">
            <v/>
          </cell>
          <cell r="G605" t="str">
            <v/>
          </cell>
          <cell r="H605" t="str">
            <v/>
          </cell>
          <cell r="I605" t="str">
            <v>A</v>
          </cell>
        </row>
        <row r="606">
          <cell r="A606" t="str">
            <v>48328-00038-00</v>
          </cell>
          <cell r="B606" t="str">
            <v>0480</v>
          </cell>
          <cell r="C606" t="str">
            <v>QR STICKER NMEN FRESH ACTIVE RO 50ML</v>
          </cell>
          <cell r="D606" t="str">
            <v>ROH</v>
          </cell>
          <cell r="E606" t="str">
            <v>06</v>
          </cell>
          <cell r="F606" t="str">
            <v/>
          </cell>
          <cell r="G606" t="str">
            <v/>
          </cell>
          <cell r="H606" t="str">
            <v/>
          </cell>
          <cell r="I606" t="str">
            <v>A</v>
          </cell>
        </row>
        <row r="607">
          <cell r="A607" t="str">
            <v>48328-00038-00</v>
          </cell>
          <cell r="B607" t="str">
            <v>0481</v>
          </cell>
          <cell r="C607" t="str">
            <v>QR STICKER NMEN FRESH ACTIVE RO 50ML</v>
          </cell>
          <cell r="D607" t="str">
            <v>ROH</v>
          </cell>
          <cell r="E607" t="str">
            <v>06</v>
          </cell>
          <cell r="F607" t="str">
            <v/>
          </cell>
          <cell r="G607" t="str">
            <v/>
          </cell>
          <cell r="H607" t="str">
            <v/>
          </cell>
          <cell r="I607" t="str">
            <v>A</v>
          </cell>
        </row>
        <row r="608">
          <cell r="A608" t="str">
            <v>48328-00039-00</v>
          </cell>
          <cell r="B608" t="str">
            <v>0480</v>
          </cell>
          <cell r="C608" t="str">
            <v>QR STICKER NMEN DRY IMPACT RO 50ML</v>
          </cell>
          <cell r="D608" t="str">
            <v>ROH</v>
          </cell>
          <cell r="E608" t="str">
            <v>06</v>
          </cell>
          <cell r="F608" t="str">
            <v/>
          </cell>
          <cell r="G608" t="str">
            <v/>
          </cell>
          <cell r="H608" t="str">
            <v>@01@</v>
          </cell>
          <cell r="I608" t="str">
            <v>A</v>
          </cell>
        </row>
        <row r="609">
          <cell r="A609" t="str">
            <v>48328-00039-00</v>
          </cell>
          <cell r="B609" t="str">
            <v>0481</v>
          </cell>
          <cell r="C609" t="str">
            <v>QR STICKER NMEN DRY IMPACT RO 50ML</v>
          </cell>
          <cell r="D609" t="str">
            <v>ROH</v>
          </cell>
          <cell r="E609" t="str">
            <v>06</v>
          </cell>
          <cell r="F609" t="str">
            <v/>
          </cell>
          <cell r="G609" t="str">
            <v/>
          </cell>
          <cell r="H609" t="str">
            <v>@01@</v>
          </cell>
          <cell r="I609" t="str">
            <v>A</v>
          </cell>
        </row>
        <row r="610">
          <cell r="A610" t="str">
            <v>48328-00041-00</v>
          </cell>
          <cell r="B610" t="str">
            <v>0480</v>
          </cell>
          <cell r="C610" t="str">
            <v>FRONT STICKER NFC EYE REMOVER 125</v>
          </cell>
          <cell r="D610" t="str">
            <v>ROH</v>
          </cell>
          <cell r="E610" t="str">
            <v>06</v>
          </cell>
          <cell r="F610" t="str">
            <v/>
          </cell>
          <cell r="G610" t="str">
            <v/>
          </cell>
          <cell r="H610" t="str">
            <v/>
          </cell>
          <cell r="I610" t="str">
            <v>A</v>
          </cell>
        </row>
        <row r="611">
          <cell r="A611" t="str">
            <v>48328-00041-00</v>
          </cell>
          <cell r="B611" t="str">
            <v>0481</v>
          </cell>
          <cell r="C611" t="str">
            <v>FRONT STICKER NFC EYE REMOVER 125</v>
          </cell>
          <cell r="D611" t="str">
            <v>ROH</v>
          </cell>
          <cell r="E611" t="str">
            <v>06</v>
          </cell>
          <cell r="F611" t="str">
            <v/>
          </cell>
          <cell r="G611" t="str">
            <v/>
          </cell>
          <cell r="H611" t="str">
            <v/>
          </cell>
          <cell r="I611" t="str">
            <v>A</v>
          </cell>
        </row>
        <row r="612">
          <cell r="A612" t="str">
            <v>48328-00042-00</v>
          </cell>
          <cell r="B612" t="str">
            <v>0480</v>
          </cell>
          <cell r="C612" t="str">
            <v>BACK STICKER NFC EYE REMOVER 125</v>
          </cell>
          <cell r="D612" t="str">
            <v>ROH</v>
          </cell>
          <cell r="E612" t="str">
            <v>06</v>
          </cell>
          <cell r="F612" t="str">
            <v/>
          </cell>
          <cell r="G612" t="str">
            <v/>
          </cell>
          <cell r="H612" t="str">
            <v/>
          </cell>
          <cell r="I612" t="str">
            <v>A</v>
          </cell>
        </row>
        <row r="613">
          <cell r="A613" t="str">
            <v>48328-00042-00</v>
          </cell>
          <cell r="B613" t="str">
            <v>0481</v>
          </cell>
          <cell r="C613" t="str">
            <v>BACK STICKER NFC EYE REMOVER 125</v>
          </cell>
          <cell r="D613" t="str">
            <v>ROH</v>
          </cell>
          <cell r="E613" t="str">
            <v>06</v>
          </cell>
          <cell r="F613" t="str">
            <v/>
          </cell>
          <cell r="G613" t="str">
            <v/>
          </cell>
          <cell r="H613" t="str">
            <v/>
          </cell>
          <cell r="I613" t="str">
            <v>A</v>
          </cell>
        </row>
        <row r="614">
          <cell r="A614" t="str">
            <v>48328-00043-00</v>
          </cell>
          <cell r="B614" t="str">
            <v>0480</v>
          </cell>
          <cell r="C614" t="str">
            <v>BLISTER STICKER NLC SUN</v>
          </cell>
          <cell r="D614" t="str">
            <v>ROH</v>
          </cell>
          <cell r="E614" t="str">
            <v>19</v>
          </cell>
          <cell r="F614" t="str">
            <v/>
          </cell>
          <cell r="G614" t="str">
            <v/>
          </cell>
          <cell r="H614" t="str">
            <v/>
          </cell>
          <cell r="I614" t="str">
            <v>A</v>
          </cell>
        </row>
        <row r="615">
          <cell r="A615" t="str">
            <v>48328-00043-00</v>
          </cell>
          <cell r="B615" t="str">
            <v>0481</v>
          </cell>
          <cell r="C615" t="str">
            <v>BLISTER STICKER NLC SUN</v>
          </cell>
          <cell r="D615" t="str">
            <v>ROH</v>
          </cell>
          <cell r="E615" t="str">
            <v>06</v>
          </cell>
          <cell r="F615" t="str">
            <v/>
          </cell>
          <cell r="G615" t="str">
            <v/>
          </cell>
          <cell r="H615" t="str">
            <v/>
          </cell>
          <cell r="I615" t="str">
            <v>A</v>
          </cell>
        </row>
        <row r="616">
          <cell r="A616" t="str">
            <v>48328-00044-00</v>
          </cell>
          <cell r="B616" t="str">
            <v>0480</v>
          </cell>
          <cell r="C616" t="str">
            <v>BLISTER STICKER NLC OVERNIGHT</v>
          </cell>
          <cell r="D616" t="str">
            <v>ROH</v>
          </cell>
          <cell r="E616" t="str">
            <v>06</v>
          </cell>
          <cell r="F616" t="str">
            <v/>
          </cell>
          <cell r="G616" t="str">
            <v/>
          </cell>
          <cell r="H616" t="str">
            <v/>
          </cell>
          <cell r="I616" t="str">
            <v>A</v>
          </cell>
        </row>
        <row r="617">
          <cell r="A617" t="str">
            <v>48328-00044-00</v>
          </cell>
          <cell r="B617" t="str">
            <v>0481</v>
          </cell>
          <cell r="C617" t="str">
            <v>BLISTER STICKER NLC OVERNIGHT</v>
          </cell>
          <cell r="D617" t="str">
            <v>ROH</v>
          </cell>
          <cell r="E617" t="str">
            <v>06</v>
          </cell>
          <cell r="F617" t="str">
            <v/>
          </cell>
          <cell r="G617" t="str">
            <v/>
          </cell>
          <cell r="H617" t="str">
            <v/>
          </cell>
          <cell r="I617" t="str">
            <v>A</v>
          </cell>
        </row>
        <row r="618">
          <cell r="A618" t="str">
            <v>48328-00208-01</v>
          </cell>
          <cell r="B618" t="str">
            <v>0480</v>
          </cell>
          <cell r="C618" t="str">
            <v>FRONT LABEL DAILY GLOW</v>
          </cell>
          <cell r="D618" t="str">
            <v>ROH</v>
          </cell>
          <cell r="E618" t="str">
            <v>06</v>
          </cell>
          <cell r="F618" t="str">
            <v/>
          </cell>
          <cell r="G618" t="str">
            <v/>
          </cell>
          <cell r="H618" t="str">
            <v/>
          </cell>
          <cell r="I618" t="str">
            <v>A</v>
          </cell>
        </row>
        <row r="619">
          <cell r="A619" t="str">
            <v>48328-00208-01</v>
          </cell>
          <cell r="B619" t="str">
            <v>0481</v>
          </cell>
          <cell r="C619" t="str">
            <v>FRONT LABEL DAILY GLOW</v>
          </cell>
          <cell r="D619" t="str">
            <v>ROH</v>
          </cell>
          <cell r="E619" t="str">
            <v>06</v>
          </cell>
          <cell r="F619" t="str">
            <v/>
          </cell>
          <cell r="G619" t="str">
            <v/>
          </cell>
          <cell r="H619" t="str">
            <v/>
          </cell>
          <cell r="I619" t="str">
            <v>A</v>
          </cell>
        </row>
        <row r="620">
          <cell r="A620" t="str">
            <v>48328-00208-03</v>
          </cell>
          <cell r="B620" t="str">
            <v>0480</v>
          </cell>
          <cell r="C620" t="str">
            <v>BACK LABEL DAILY GLOW</v>
          </cell>
          <cell r="D620" t="str">
            <v>ROH</v>
          </cell>
          <cell r="E620" t="str">
            <v>06</v>
          </cell>
          <cell r="F620" t="str">
            <v/>
          </cell>
          <cell r="G620" t="str">
            <v/>
          </cell>
          <cell r="H620" t="str">
            <v/>
          </cell>
          <cell r="I620" t="str">
            <v>A</v>
          </cell>
        </row>
        <row r="621">
          <cell r="A621" t="str">
            <v>48328-00208-03</v>
          </cell>
          <cell r="B621" t="str">
            <v>0481</v>
          </cell>
          <cell r="C621" t="str">
            <v>BACK LABEL DAILY GLOW</v>
          </cell>
          <cell r="D621" t="str">
            <v>ROH</v>
          </cell>
          <cell r="E621" t="str">
            <v>06</v>
          </cell>
          <cell r="F621" t="str">
            <v/>
          </cell>
          <cell r="G621" t="str">
            <v/>
          </cell>
          <cell r="H621" t="str">
            <v/>
          </cell>
          <cell r="I621" t="str">
            <v>A</v>
          </cell>
        </row>
        <row r="622">
          <cell r="A622" t="str">
            <v>48328-00209-01</v>
          </cell>
          <cell r="B622" t="str">
            <v>0480</v>
          </cell>
          <cell r="C622" t="str">
            <v>FRONT LABEL DAILY MOISTURE</v>
          </cell>
          <cell r="D622" t="str">
            <v>ROH</v>
          </cell>
          <cell r="E622" t="str">
            <v>06</v>
          </cell>
          <cell r="F622" t="str">
            <v/>
          </cell>
          <cell r="G622" t="str">
            <v/>
          </cell>
          <cell r="H622" t="str">
            <v/>
          </cell>
          <cell r="I622" t="str">
            <v>A</v>
          </cell>
        </row>
        <row r="623">
          <cell r="A623" t="str">
            <v>48328-00209-01</v>
          </cell>
          <cell r="B623" t="str">
            <v>0481</v>
          </cell>
          <cell r="C623" t="str">
            <v>FRONT LABEL DAILY MOISTURE</v>
          </cell>
          <cell r="D623" t="str">
            <v>ROH</v>
          </cell>
          <cell r="E623" t="str">
            <v>06</v>
          </cell>
          <cell r="F623" t="str">
            <v/>
          </cell>
          <cell r="G623" t="str">
            <v/>
          </cell>
          <cell r="H623" t="str">
            <v/>
          </cell>
          <cell r="I623" t="str">
            <v>A</v>
          </cell>
        </row>
        <row r="624">
          <cell r="A624" t="str">
            <v>48328-00209-02</v>
          </cell>
          <cell r="B624" t="str">
            <v>0480</v>
          </cell>
          <cell r="C624" t="str">
            <v>BACK LABEL DAILY MOISTURE</v>
          </cell>
          <cell r="D624" t="str">
            <v>ROH</v>
          </cell>
          <cell r="E624" t="str">
            <v>19</v>
          </cell>
          <cell r="F624" t="str">
            <v/>
          </cell>
          <cell r="G624" t="str">
            <v/>
          </cell>
          <cell r="H624" t="str">
            <v/>
          </cell>
          <cell r="I624" t="str">
            <v>A</v>
          </cell>
        </row>
        <row r="625">
          <cell r="A625" t="str">
            <v>48328-00209-02</v>
          </cell>
          <cell r="B625" t="str">
            <v>0481</v>
          </cell>
          <cell r="C625" t="str">
            <v>BACK LABEL DAILY MOISTURE</v>
          </cell>
          <cell r="D625" t="str">
            <v>ROH</v>
          </cell>
          <cell r="E625" t="str">
            <v>19</v>
          </cell>
          <cell r="F625" t="str">
            <v/>
          </cell>
          <cell r="G625" t="str">
            <v/>
          </cell>
          <cell r="H625" t="str">
            <v/>
          </cell>
          <cell r="I625" t="str">
            <v>A</v>
          </cell>
        </row>
        <row r="626">
          <cell r="A626" t="str">
            <v>48328-80461-02</v>
          </cell>
          <cell r="B626" t="str">
            <v>0481</v>
          </cell>
          <cell r="C626" t="str">
            <v>QR CODE STICKER SUN PROTECT &amp; REFRESH AE</v>
          </cell>
          <cell r="D626" t="str">
            <v>ROH</v>
          </cell>
          <cell r="E626" t="str">
            <v>19</v>
          </cell>
          <cell r="F626" t="str">
            <v/>
          </cell>
          <cell r="G626" t="str">
            <v/>
          </cell>
          <cell r="H626" t="str">
            <v/>
          </cell>
          <cell r="I626" t="str">
            <v>A</v>
          </cell>
        </row>
        <row r="627">
          <cell r="A627" t="str">
            <v>48328-80461-02</v>
          </cell>
          <cell r="B627" t="str">
            <v>0480</v>
          </cell>
          <cell r="C627" t="str">
            <v>QR CODE STICKER SUN PROTECT &amp; REFRESH AE</v>
          </cell>
          <cell r="D627" t="str">
            <v>ROH</v>
          </cell>
          <cell r="E627" t="str">
            <v>19</v>
          </cell>
          <cell r="F627" t="str">
            <v/>
          </cell>
          <cell r="G627" t="str">
            <v/>
          </cell>
          <cell r="H627" t="str">
            <v/>
          </cell>
          <cell r="I627" t="str">
            <v>A</v>
          </cell>
        </row>
        <row r="628">
          <cell r="A628" t="str">
            <v>48328-80461-03</v>
          </cell>
          <cell r="B628" t="str">
            <v>0481</v>
          </cell>
          <cell r="C628" t="str">
            <v>NO. BPOM STICKER SUN PROTECT &amp; REFRESH A</v>
          </cell>
          <cell r="D628" t="str">
            <v>ROH</v>
          </cell>
          <cell r="E628" t="str">
            <v>19</v>
          </cell>
          <cell r="F628" t="str">
            <v/>
          </cell>
          <cell r="G628" t="str">
            <v/>
          </cell>
          <cell r="H628" t="str">
            <v/>
          </cell>
          <cell r="I628" t="str">
            <v>A</v>
          </cell>
        </row>
        <row r="629">
          <cell r="A629" t="str">
            <v>48328-80461-03</v>
          </cell>
          <cell r="B629" t="str">
            <v>0480</v>
          </cell>
          <cell r="C629" t="str">
            <v>NO. BPOM STICKER SUN PROTECT &amp; REFRESH A</v>
          </cell>
          <cell r="D629" t="str">
            <v>ROH</v>
          </cell>
          <cell r="E629" t="str">
            <v>19</v>
          </cell>
          <cell r="F629" t="str">
            <v/>
          </cell>
          <cell r="G629" t="str">
            <v/>
          </cell>
          <cell r="H629" t="str">
            <v/>
          </cell>
          <cell r="I629" t="str">
            <v>A</v>
          </cell>
        </row>
        <row r="630">
          <cell r="A630" t="str">
            <v>48328-83922-03</v>
          </cell>
          <cell r="B630" t="str">
            <v>0480</v>
          </cell>
          <cell r="C630" t="str">
            <v>QR CODE BPOM MEN CREME TIN</v>
          </cell>
          <cell r="D630" t="str">
            <v>ROH</v>
          </cell>
          <cell r="E630" t="str">
            <v>19</v>
          </cell>
          <cell r="F630" t="str">
            <v/>
          </cell>
          <cell r="G630" t="str">
            <v/>
          </cell>
          <cell r="H630" t="str">
            <v/>
          </cell>
          <cell r="I630" t="str">
            <v>A</v>
          </cell>
        </row>
        <row r="631">
          <cell r="A631" t="str">
            <v>48328-83922-03</v>
          </cell>
          <cell r="B631" t="str">
            <v>0481</v>
          </cell>
          <cell r="C631" t="str">
            <v>QR CODE BPOM MEN CREME TIN</v>
          </cell>
          <cell r="D631" t="str">
            <v>ROH</v>
          </cell>
          <cell r="E631" t="str">
            <v>19</v>
          </cell>
          <cell r="F631" t="str">
            <v/>
          </cell>
          <cell r="G631" t="str">
            <v/>
          </cell>
          <cell r="H631" t="str">
            <v/>
          </cell>
          <cell r="I631" t="str">
            <v>A</v>
          </cell>
        </row>
        <row r="632">
          <cell r="A632" t="str">
            <v>48328-88312-01</v>
          </cell>
          <cell r="B632" t="str">
            <v>0480</v>
          </cell>
          <cell r="C632" t="str">
            <v>BACK LABEL REPAIR &amp; PROTECT LOTION 525ML</v>
          </cell>
          <cell r="D632" t="str">
            <v>ROH</v>
          </cell>
          <cell r="E632" t="str">
            <v>19</v>
          </cell>
          <cell r="F632" t="str">
            <v/>
          </cell>
          <cell r="G632" t="str">
            <v/>
          </cell>
          <cell r="H632" t="str">
            <v/>
          </cell>
          <cell r="I632" t="str">
            <v>A</v>
          </cell>
        </row>
        <row r="633">
          <cell r="A633" t="str">
            <v>48328-88312-01</v>
          </cell>
          <cell r="B633" t="str">
            <v>0481</v>
          </cell>
          <cell r="C633" t="str">
            <v>BACK LABEL REPAIR &amp; PROTECT LOTION 525ML</v>
          </cell>
          <cell r="D633" t="str">
            <v>ROH</v>
          </cell>
          <cell r="E633" t="str">
            <v>19</v>
          </cell>
          <cell r="F633" t="str">
            <v/>
          </cell>
          <cell r="G633" t="str">
            <v/>
          </cell>
          <cell r="H633" t="str">
            <v/>
          </cell>
          <cell r="I633" t="str">
            <v>A</v>
          </cell>
        </row>
        <row r="634">
          <cell r="A634" t="str">
            <v>48328-88315-01</v>
          </cell>
          <cell r="B634" t="str">
            <v>0480</v>
          </cell>
          <cell r="C634" t="str">
            <v>FRONT LABEL REPAIR &amp; PROTECT SERUM 320ML</v>
          </cell>
          <cell r="D634" t="str">
            <v>ROH</v>
          </cell>
          <cell r="E634" t="str">
            <v>19</v>
          </cell>
          <cell r="F634" t="str">
            <v/>
          </cell>
          <cell r="G634" t="str">
            <v/>
          </cell>
          <cell r="H634" t="str">
            <v/>
          </cell>
          <cell r="I634" t="str">
            <v>A</v>
          </cell>
        </row>
        <row r="635">
          <cell r="A635" t="str">
            <v>48328-88315-01</v>
          </cell>
          <cell r="B635" t="str">
            <v>0481</v>
          </cell>
          <cell r="C635" t="str">
            <v>FRONT LABEL REPAIR &amp; PROTECT SERUM 320ML</v>
          </cell>
          <cell r="D635" t="str">
            <v>ROH</v>
          </cell>
          <cell r="E635" t="str">
            <v>19</v>
          </cell>
          <cell r="F635" t="str">
            <v/>
          </cell>
          <cell r="G635" t="str">
            <v/>
          </cell>
          <cell r="H635" t="str">
            <v/>
          </cell>
          <cell r="I635" t="str">
            <v>A</v>
          </cell>
        </row>
        <row r="636">
          <cell r="A636" t="str">
            <v>48328-88315-02</v>
          </cell>
          <cell r="B636" t="str">
            <v>0480</v>
          </cell>
          <cell r="C636" t="str">
            <v>BACK LABEL REPAIR &amp; PROTECT SERUM 320ML</v>
          </cell>
          <cell r="D636" t="str">
            <v>ROH</v>
          </cell>
          <cell r="E636" t="str">
            <v>19</v>
          </cell>
          <cell r="F636" t="str">
            <v/>
          </cell>
          <cell r="G636" t="str">
            <v/>
          </cell>
          <cell r="H636" t="str">
            <v/>
          </cell>
          <cell r="I636" t="str">
            <v>A</v>
          </cell>
        </row>
        <row r="637">
          <cell r="A637" t="str">
            <v>48328-88315-02</v>
          </cell>
          <cell r="B637" t="str">
            <v>0481</v>
          </cell>
          <cell r="C637" t="str">
            <v>BACK LABEL REPAIR &amp; PROTECT SERUM 320ML</v>
          </cell>
          <cell r="D637" t="str">
            <v>ROH</v>
          </cell>
          <cell r="E637" t="str">
            <v>19</v>
          </cell>
          <cell r="F637" t="str">
            <v/>
          </cell>
          <cell r="G637" t="str">
            <v/>
          </cell>
          <cell r="H637" t="str">
            <v/>
          </cell>
          <cell r="I637" t="str">
            <v>A</v>
          </cell>
        </row>
        <row r="638">
          <cell r="A638" t="str">
            <v>48328-89193-01</v>
          </cell>
          <cell r="B638" t="str">
            <v>0480</v>
          </cell>
          <cell r="C638" t="str">
            <v>QR CODE STICKER INTENSIVE MOISTURE BODY</v>
          </cell>
          <cell r="D638" t="str">
            <v>ROH</v>
          </cell>
          <cell r="E638" t="str">
            <v>19</v>
          </cell>
          <cell r="F638" t="str">
            <v/>
          </cell>
          <cell r="G638" t="str">
            <v/>
          </cell>
          <cell r="H638" t="str">
            <v/>
          </cell>
          <cell r="I638" t="str">
            <v>A</v>
          </cell>
        </row>
        <row r="639">
          <cell r="A639" t="str">
            <v>48328-89193-01</v>
          </cell>
          <cell r="B639" t="str">
            <v>0481</v>
          </cell>
          <cell r="C639" t="str">
            <v>QR CODE STICKER INTENSIVE MOISTURE BODY</v>
          </cell>
          <cell r="D639" t="str">
            <v>ROH</v>
          </cell>
          <cell r="E639" t="str">
            <v>19</v>
          </cell>
          <cell r="F639" t="str">
            <v/>
          </cell>
          <cell r="G639" t="str">
            <v/>
          </cell>
          <cell r="H639" t="str">
            <v/>
          </cell>
          <cell r="I639" t="str">
            <v>A</v>
          </cell>
        </row>
        <row r="640">
          <cell r="A640" t="str">
            <v>48328-93757-00</v>
          </cell>
          <cell r="B640" t="str">
            <v>0480</v>
          </cell>
          <cell r="C640" t="str">
            <v>QR CODE STICKER SUPER 10 YOUTH PROTECT</v>
          </cell>
          <cell r="D640" t="str">
            <v>ROH</v>
          </cell>
          <cell r="E640" t="str">
            <v>19</v>
          </cell>
          <cell r="F640" t="str">
            <v/>
          </cell>
          <cell r="G640" t="str">
            <v/>
          </cell>
          <cell r="H640" t="str">
            <v/>
          </cell>
          <cell r="I640" t="str">
            <v>A</v>
          </cell>
        </row>
        <row r="641">
          <cell r="A641" t="str">
            <v>48328-93757-00</v>
          </cell>
          <cell r="B641" t="str">
            <v>0481</v>
          </cell>
          <cell r="C641" t="str">
            <v>QR CODE STICKER SUPER 10 YOUTH PROTECT</v>
          </cell>
          <cell r="D641" t="str">
            <v>ROH</v>
          </cell>
          <cell r="E641" t="str">
            <v>19</v>
          </cell>
          <cell r="F641" t="str">
            <v/>
          </cell>
          <cell r="G641" t="str">
            <v/>
          </cell>
          <cell r="H641" t="str">
            <v/>
          </cell>
          <cell r="I641" t="str">
            <v>S2</v>
          </cell>
        </row>
        <row r="642">
          <cell r="A642" t="str">
            <v>48328-98936-00</v>
          </cell>
          <cell r="B642" t="str">
            <v>0480</v>
          </cell>
          <cell r="C642" t="str">
            <v>QR CODE STICKER BRIGHT SIGNATURE MIRACLE</v>
          </cell>
          <cell r="D642" t="str">
            <v>ROH</v>
          </cell>
          <cell r="E642" t="str">
            <v>19</v>
          </cell>
          <cell r="F642" t="str">
            <v/>
          </cell>
          <cell r="G642" t="str">
            <v/>
          </cell>
          <cell r="H642" t="str">
            <v/>
          </cell>
          <cell r="I642" t="str">
            <v>A</v>
          </cell>
        </row>
        <row r="643">
          <cell r="A643" t="str">
            <v>48328-98936-00</v>
          </cell>
          <cell r="B643" t="str">
            <v>0481</v>
          </cell>
          <cell r="C643" t="str">
            <v>QR CODE STICKER BRIGHT SIGNATURE MIRACLE</v>
          </cell>
          <cell r="D643" t="str">
            <v>ROH</v>
          </cell>
          <cell r="E643" t="str">
            <v>19</v>
          </cell>
          <cell r="F643" t="str">
            <v/>
          </cell>
          <cell r="G643" t="str">
            <v/>
          </cell>
          <cell r="H643" t="str">
            <v/>
          </cell>
          <cell r="I643" t="str">
            <v>A</v>
          </cell>
        </row>
        <row r="644">
          <cell r="A644" t="str">
            <v>48328-98938-00</v>
          </cell>
          <cell r="B644" t="str">
            <v>0480</v>
          </cell>
          <cell r="C644" t="str">
            <v>QR CODE STICKER BRIGHT SIGNATURE VELVET</v>
          </cell>
          <cell r="D644" t="str">
            <v>ROH</v>
          </cell>
          <cell r="E644" t="str">
            <v>19</v>
          </cell>
          <cell r="F644" t="str">
            <v/>
          </cell>
          <cell r="G644" t="str">
            <v/>
          </cell>
          <cell r="H644" t="str">
            <v/>
          </cell>
          <cell r="I644" t="str">
            <v>A</v>
          </cell>
        </row>
        <row r="645">
          <cell r="A645" t="str">
            <v>48328-98938-00</v>
          </cell>
          <cell r="B645" t="str">
            <v>0481</v>
          </cell>
          <cell r="C645" t="str">
            <v>QR CODE STICKER BRIGHT SIGNATURE VELVET</v>
          </cell>
          <cell r="D645" t="str">
            <v>ROH</v>
          </cell>
          <cell r="E645" t="str">
            <v>19</v>
          </cell>
          <cell r="F645" t="str">
            <v/>
          </cell>
          <cell r="G645" t="str">
            <v/>
          </cell>
          <cell r="H645" t="str">
            <v/>
          </cell>
          <cell r="I645" t="str">
            <v>A</v>
          </cell>
        </row>
        <row r="646">
          <cell r="A646" t="str">
            <v>48329-00008-05</v>
          </cell>
          <cell r="B646" t="str">
            <v>0480</v>
          </cell>
          <cell r="C646" t="str">
            <v>HP HIGHLOFT FAB EL STD STR 65 X 19MM</v>
          </cell>
          <cell r="D646" t="str">
            <v>ROH</v>
          </cell>
          <cell r="E646" t="str">
            <v>19</v>
          </cell>
          <cell r="F646" t="str">
            <v/>
          </cell>
          <cell r="G646" t="str">
            <v/>
          </cell>
          <cell r="H646" t="str">
            <v/>
          </cell>
          <cell r="I646" t="str">
            <v>A</v>
          </cell>
        </row>
        <row r="647">
          <cell r="A647" t="str">
            <v>48329-00008-05</v>
          </cell>
          <cell r="B647" t="str">
            <v>0481</v>
          </cell>
          <cell r="C647" t="str">
            <v>HP HIGHLOFT FAB EL STD STR 65 X 19MM</v>
          </cell>
          <cell r="D647" t="str">
            <v>ROH</v>
          </cell>
          <cell r="E647" t="str">
            <v>06</v>
          </cell>
          <cell r="F647" t="str">
            <v/>
          </cell>
          <cell r="G647" t="str">
            <v/>
          </cell>
          <cell r="H647" t="str">
            <v/>
          </cell>
          <cell r="I647" t="str">
            <v>A</v>
          </cell>
        </row>
        <row r="648">
          <cell r="A648" t="str">
            <v>48329-00118-00</v>
          </cell>
          <cell r="B648" t="str">
            <v>0480</v>
          </cell>
          <cell r="C648" t="str">
            <v>HP KOYO PANAS 10S RESEALABLE - WIP</v>
          </cell>
          <cell r="D648" t="str">
            <v>ROH</v>
          </cell>
          <cell r="E648" t="str">
            <v>06</v>
          </cell>
          <cell r="F648" t="str">
            <v/>
          </cell>
          <cell r="G648" t="str">
            <v/>
          </cell>
          <cell r="H648" t="str">
            <v/>
          </cell>
          <cell r="I648" t="str">
            <v>A</v>
          </cell>
        </row>
        <row r="649">
          <cell r="A649" t="str">
            <v>48329-00118-00</v>
          </cell>
          <cell r="B649" t="str">
            <v>0481</v>
          </cell>
          <cell r="C649" t="str">
            <v>HP KOYO PANAS 10S RESEALABLE - WIP</v>
          </cell>
          <cell r="D649" t="str">
            <v>ROH</v>
          </cell>
          <cell r="E649" t="str">
            <v>06</v>
          </cell>
          <cell r="F649" t="str">
            <v/>
          </cell>
          <cell r="G649" t="str">
            <v/>
          </cell>
          <cell r="H649" t="str">
            <v/>
          </cell>
          <cell r="I649" t="str">
            <v>A</v>
          </cell>
        </row>
        <row r="650">
          <cell r="A650" t="str">
            <v>48330-00199-01</v>
          </cell>
          <cell r="B650" t="str">
            <v>0480</v>
          </cell>
          <cell r="C650" t="str">
            <v>NLC_CRAYON_CORAL_CRUSH</v>
          </cell>
          <cell r="D650" t="str">
            <v>ROH</v>
          </cell>
          <cell r="E650" t="str">
            <v>06</v>
          </cell>
          <cell r="F650" t="str">
            <v/>
          </cell>
          <cell r="G650" t="str">
            <v/>
          </cell>
          <cell r="H650" t="str">
            <v/>
          </cell>
          <cell r="I650" t="str">
            <v>R2</v>
          </cell>
        </row>
        <row r="651">
          <cell r="A651" t="str">
            <v>48330-00199-01</v>
          </cell>
          <cell r="B651" t="str">
            <v>0481</v>
          </cell>
          <cell r="C651" t="str">
            <v>NLC_CRAYON_CORAL_CRUSH</v>
          </cell>
          <cell r="D651" t="str">
            <v>ROH</v>
          </cell>
          <cell r="E651" t="str">
            <v>06</v>
          </cell>
          <cell r="F651" t="str">
            <v/>
          </cell>
          <cell r="G651" t="str">
            <v/>
          </cell>
          <cell r="H651" t="str">
            <v/>
          </cell>
          <cell r="I651" t="str">
            <v>R2</v>
          </cell>
        </row>
        <row r="652">
          <cell r="A652" t="str">
            <v>48330-00199-02</v>
          </cell>
          <cell r="B652" t="str">
            <v>0480</v>
          </cell>
          <cell r="C652" t="str">
            <v>NLC_CRAYON_POPPY_RED</v>
          </cell>
          <cell r="D652" t="str">
            <v>ROH</v>
          </cell>
          <cell r="E652" t="str">
            <v>06</v>
          </cell>
          <cell r="F652" t="str">
            <v/>
          </cell>
          <cell r="G652" t="str">
            <v/>
          </cell>
          <cell r="H652" t="str">
            <v/>
          </cell>
          <cell r="I652" t="str">
            <v>R2</v>
          </cell>
        </row>
        <row r="653">
          <cell r="A653" t="str">
            <v>48330-00199-02</v>
          </cell>
          <cell r="B653" t="str">
            <v>0481</v>
          </cell>
          <cell r="C653" t="str">
            <v>NLC_CRAYON_POPPY_RED</v>
          </cell>
          <cell r="D653" t="str">
            <v>ROH</v>
          </cell>
          <cell r="E653" t="str">
            <v>06</v>
          </cell>
          <cell r="F653" t="str">
            <v/>
          </cell>
          <cell r="G653" t="str">
            <v/>
          </cell>
          <cell r="H653" t="str">
            <v/>
          </cell>
          <cell r="I653" t="str">
            <v>R2</v>
          </cell>
        </row>
        <row r="654">
          <cell r="A654" t="str">
            <v>48330-00201-00</v>
          </cell>
          <cell r="B654" t="str">
            <v>0481</v>
          </cell>
          <cell r="C654" t="str">
            <v>HP_ROLL_COHESIVE_4MX6CM</v>
          </cell>
          <cell r="D654" t="str">
            <v>ROH</v>
          </cell>
          <cell r="E654" t="str">
            <v>06</v>
          </cell>
          <cell r="F654" t="str">
            <v/>
          </cell>
          <cell r="G654" t="str">
            <v/>
          </cell>
          <cell r="H654" t="str">
            <v/>
          </cell>
          <cell r="I654" t="str">
            <v>R2</v>
          </cell>
        </row>
        <row r="655">
          <cell r="A655" t="str">
            <v>48330-00201-00</v>
          </cell>
          <cell r="B655" t="str">
            <v>0480</v>
          </cell>
          <cell r="C655" t="str">
            <v>HP_ROLL_COHESIVE_4MX6CM</v>
          </cell>
          <cell r="D655" t="str">
            <v>ROH</v>
          </cell>
          <cell r="E655" t="str">
            <v>06</v>
          </cell>
          <cell r="F655" t="str">
            <v/>
          </cell>
          <cell r="G655" t="str">
            <v/>
          </cell>
          <cell r="H655" t="str">
            <v/>
          </cell>
          <cell r="I655" t="str">
            <v>R2</v>
          </cell>
        </row>
        <row r="656">
          <cell r="A656" t="str">
            <v>48330-00201-01</v>
          </cell>
          <cell r="B656" t="str">
            <v>0481</v>
          </cell>
          <cell r="C656" t="str">
            <v>HP_ROLL_COHESIVE_4MX6CM</v>
          </cell>
          <cell r="D656" t="str">
            <v>ROH</v>
          </cell>
          <cell r="E656" t="str">
            <v>19</v>
          </cell>
          <cell r="F656" t="str">
            <v/>
          </cell>
          <cell r="G656" t="str">
            <v/>
          </cell>
          <cell r="H656" t="str">
            <v/>
          </cell>
          <cell r="I656" t="str">
            <v>R1</v>
          </cell>
        </row>
        <row r="657">
          <cell r="A657" t="str">
            <v>48330-00201-01</v>
          </cell>
          <cell r="B657" t="str">
            <v>0480</v>
          </cell>
          <cell r="C657" t="str">
            <v>HP_ROLL_COHESIVE_4MX6CM</v>
          </cell>
          <cell r="D657" t="str">
            <v>ROH</v>
          </cell>
          <cell r="E657" t="str">
            <v>19</v>
          </cell>
          <cell r="F657" t="str">
            <v/>
          </cell>
          <cell r="G657" t="str">
            <v/>
          </cell>
          <cell r="H657" t="str">
            <v/>
          </cell>
          <cell r="I657" t="str">
            <v>R2</v>
          </cell>
        </row>
        <row r="658">
          <cell r="A658" t="str">
            <v>48330-00204-00</v>
          </cell>
          <cell r="B658" t="str">
            <v>0480</v>
          </cell>
          <cell r="C658" t="str">
            <v>HP_KASA_STERIL_7,5X7,5CM</v>
          </cell>
          <cell r="D658" t="str">
            <v>ROH</v>
          </cell>
          <cell r="E658" t="str">
            <v>06</v>
          </cell>
          <cell r="F658" t="str">
            <v/>
          </cell>
          <cell r="G658" t="str">
            <v/>
          </cell>
          <cell r="H658" t="str">
            <v/>
          </cell>
          <cell r="I658" t="str">
            <v>R1</v>
          </cell>
        </row>
        <row r="659">
          <cell r="A659" t="str">
            <v>48330-00204-00</v>
          </cell>
          <cell r="B659" t="str">
            <v>0481</v>
          </cell>
          <cell r="C659" t="str">
            <v>HP_KASA_STERIL_7,5X7,5CM</v>
          </cell>
          <cell r="D659" t="str">
            <v>ROH</v>
          </cell>
          <cell r="E659" t="str">
            <v>06</v>
          </cell>
          <cell r="F659" t="str">
            <v/>
          </cell>
          <cell r="G659" t="str">
            <v/>
          </cell>
          <cell r="H659" t="str">
            <v/>
          </cell>
          <cell r="I659" t="str">
            <v>R1</v>
          </cell>
        </row>
        <row r="660">
          <cell r="A660" t="str">
            <v>48330-00204-01</v>
          </cell>
          <cell r="B660" t="str">
            <v>0481</v>
          </cell>
          <cell r="C660" t="str">
            <v>HP_KASA_STERIL_7,5X7,5CM</v>
          </cell>
          <cell r="D660" t="str">
            <v>ROH</v>
          </cell>
          <cell r="E660" t="str">
            <v>06</v>
          </cell>
          <cell r="F660" t="str">
            <v/>
          </cell>
          <cell r="G660" t="str">
            <v/>
          </cell>
          <cell r="H660" t="str">
            <v/>
          </cell>
          <cell r="I660" t="str">
            <v>A</v>
          </cell>
        </row>
        <row r="661">
          <cell r="A661" t="str">
            <v>48330-00204-01</v>
          </cell>
          <cell r="B661" t="str">
            <v>0480</v>
          </cell>
          <cell r="C661" t="str">
            <v>HP_KASA_STERIL_7,5X7,5CM</v>
          </cell>
          <cell r="D661" t="str">
            <v>ROH</v>
          </cell>
          <cell r="E661" t="str">
            <v>06</v>
          </cell>
          <cell r="F661" t="str">
            <v/>
          </cell>
          <cell r="G661" t="str">
            <v/>
          </cell>
          <cell r="H661" t="str">
            <v/>
          </cell>
          <cell r="I661" t="str">
            <v>A</v>
          </cell>
        </row>
        <row r="662">
          <cell r="A662" t="str">
            <v>48330-00205-00</v>
          </cell>
          <cell r="B662" t="str">
            <v>0480</v>
          </cell>
          <cell r="C662" t="str">
            <v>HP_SENSITIVE_XL_STERIL_6</v>
          </cell>
          <cell r="D662" t="str">
            <v>ROH</v>
          </cell>
          <cell r="E662" t="str">
            <v>06</v>
          </cell>
          <cell r="F662" t="str">
            <v/>
          </cell>
          <cell r="G662" t="str">
            <v/>
          </cell>
          <cell r="H662" t="str">
            <v/>
          </cell>
          <cell r="I662" t="str">
            <v>R1</v>
          </cell>
        </row>
        <row r="663">
          <cell r="A663" t="str">
            <v>48330-00205-00</v>
          </cell>
          <cell r="B663" t="str">
            <v>0481</v>
          </cell>
          <cell r="C663" t="str">
            <v>HP_SENSITIVE_XL_STERIL_6</v>
          </cell>
          <cell r="D663" t="str">
            <v>ROH</v>
          </cell>
          <cell r="E663" t="str">
            <v>06</v>
          </cell>
          <cell r="F663" t="str">
            <v/>
          </cell>
          <cell r="G663" t="str">
            <v/>
          </cell>
          <cell r="H663" t="str">
            <v/>
          </cell>
          <cell r="I663" t="str">
            <v>R2</v>
          </cell>
        </row>
        <row r="664">
          <cell r="A664" t="str">
            <v>48330-00205-01</v>
          </cell>
          <cell r="B664" t="str">
            <v>0480</v>
          </cell>
          <cell r="C664" t="str">
            <v>HP_SENSITIVE_STERIL_XL_6</v>
          </cell>
          <cell r="D664" t="str">
            <v>ROH</v>
          </cell>
          <cell r="E664" t="str">
            <v>06</v>
          </cell>
          <cell r="F664" t="str">
            <v/>
          </cell>
          <cell r="G664" t="str">
            <v/>
          </cell>
          <cell r="H664" t="str">
            <v/>
          </cell>
          <cell r="I664" t="str">
            <v>R1</v>
          </cell>
        </row>
        <row r="665">
          <cell r="A665" t="str">
            <v>48330-00205-01</v>
          </cell>
          <cell r="B665" t="str">
            <v>0481</v>
          </cell>
          <cell r="C665" t="str">
            <v>HP_SENSITIVE_STERIL_XL_6</v>
          </cell>
          <cell r="D665" t="str">
            <v>ROH</v>
          </cell>
          <cell r="E665" t="str">
            <v>06</v>
          </cell>
          <cell r="F665" t="str">
            <v/>
          </cell>
          <cell r="G665" t="str">
            <v/>
          </cell>
          <cell r="H665" t="str">
            <v/>
          </cell>
          <cell r="I665" t="str">
            <v>R1</v>
          </cell>
        </row>
        <row r="666">
          <cell r="A666" t="str">
            <v>48330-00206-00</v>
          </cell>
          <cell r="B666" t="str">
            <v>0480</v>
          </cell>
          <cell r="C666" t="str">
            <v>HP_KASA_ROLL_ELASTIS_4MX</v>
          </cell>
          <cell r="D666" t="str">
            <v>ROH</v>
          </cell>
          <cell r="E666" t="str">
            <v>06</v>
          </cell>
          <cell r="F666" t="str">
            <v/>
          </cell>
          <cell r="G666" t="str">
            <v/>
          </cell>
          <cell r="H666" t="str">
            <v/>
          </cell>
          <cell r="I666" t="str">
            <v>R1</v>
          </cell>
        </row>
        <row r="667">
          <cell r="A667" t="str">
            <v>48330-00206-00</v>
          </cell>
          <cell r="B667" t="str">
            <v>0481</v>
          </cell>
          <cell r="C667" t="str">
            <v>HP_KASA_ROLL_ELASTIS_4MX</v>
          </cell>
          <cell r="D667" t="str">
            <v>ROH</v>
          </cell>
          <cell r="E667" t="str">
            <v>06</v>
          </cell>
          <cell r="F667" t="str">
            <v/>
          </cell>
          <cell r="G667" t="str">
            <v/>
          </cell>
          <cell r="H667" t="str">
            <v/>
          </cell>
          <cell r="I667" t="str">
            <v>A</v>
          </cell>
        </row>
        <row r="668">
          <cell r="A668" t="str">
            <v>48330-00206-01</v>
          </cell>
          <cell r="B668" t="str">
            <v>0480</v>
          </cell>
          <cell r="C668" t="str">
            <v>HP_KASA_ROL_ELASTIS_4M_X</v>
          </cell>
          <cell r="D668" t="str">
            <v>ROH</v>
          </cell>
          <cell r="E668" t="str">
            <v>06</v>
          </cell>
          <cell r="F668" t="str">
            <v/>
          </cell>
          <cell r="G668" t="str">
            <v/>
          </cell>
          <cell r="H668" t="str">
            <v/>
          </cell>
          <cell r="I668" t="str">
            <v>R1</v>
          </cell>
        </row>
        <row r="669">
          <cell r="A669" t="str">
            <v>48330-00206-01</v>
          </cell>
          <cell r="B669" t="str">
            <v>0481</v>
          </cell>
          <cell r="C669" t="str">
            <v>HP_KASA_ROL_ELASTIS_4M_X</v>
          </cell>
          <cell r="D669" t="str">
            <v>ROH</v>
          </cell>
          <cell r="E669" t="str">
            <v>06</v>
          </cell>
          <cell r="F669" t="str">
            <v/>
          </cell>
          <cell r="G669" t="str">
            <v/>
          </cell>
          <cell r="H669" t="str">
            <v/>
          </cell>
          <cell r="I669" t="str">
            <v>R1</v>
          </cell>
        </row>
        <row r="670">
          <cell r="A670" t="str">
            <v>48330-00206-02</v>
          </cell>
          <cell r="B670" t="str">
            <v>0480</v>
          </cell>
          <cell r="C670" t="str">
            <v>HP_KASA_ROL_ELASTIS_4M_X</v>
          </cell>
          <cell r="D670" t="str">
            <v>ROH</v>
          </cell>
          <cell r="E670" t="str">
            <v>06</v>
          </cell>
          <cell r="F670" t="str">
            <v/>
          </cell>
          <cell r="G670" t="str">
            <v/>
          </cell>
          <cell r="H670" t="str">
            <v/>
          </cell>
          <cell r="I670" t="str">
            <v>R1</v>
          </cell>
        </row>
        <row r="671">
          <cell r="A671" t="str">
            <v>48330-00206-02</v>
          </cell>
          <cell r="B671" t="str">
            <v>0481</v>
          </cell>
          <cell r="C671" t="str">
            <v>HP_KASA_ROL_ELASTIS_4M_X</v>
          </cell>
          <cell r="D671" t="str">
            <v>ROH</v>
          </cell>
          <cell r="E671" t="str">
            <v>06</v>
          </cell>
          <cell r="F671" t="str">
            <v/>
          </cell>
          <cell r="G671" t="str">
            <v/>
          </cell>
          <cell r="H671" t="str">
            <v/>
          </cell>
          <cell r="I671" t="str">
            <v>R1</v>
          </cell>
        </row>
        <row r="672">
          <cell r="A672" t="str">
            <v>48330-00207-00</v>
          </cell>
          <cell r="B672" t="str">
            <v>0480</v>
          </cell>
          <cell r="C672" t="str">
            <v>HP_SENSITIVE_XXL_STERIL_</v>
          </cell>
          <cell r="D672" t="str">
            <v>ROH</v>
          </cell>
          <cell r="E672" t="str">
            <v>06</v>
          </cell>
          <cell r="F672" t="str">
            <v/>
          </cell>
          <cell r="G672" t="str">
            <v/>
          </cell>
          <cell r="H672" t="str">
            <v/>
          </cell>
          <cell r="I672" t="str">
            <v>R1</v>
          </cell>
        </row>
        <row r="673">
          <cell r="A673" t="str">
            <v>48330-00207-00</v>
          </cell>
          <cell r="B673" t="str">
            <v>0481</v>
          </cell>
          <cell r="C673" t="str">
            <v>HP_SENSITIVE_XXL_STERIL_</v>
          </cell>
          <cell r="D673" t="str">
            <v>ROH</v>
          </cell>
          <cell r="E673" t="str">
            <v>06</v>
          </cell>
          <cell r="F673" t="str">
            <v/>
          </cell>
          <cell r="G673" t="str">
            <v/>
          </cell>
          <cell r="H673" t="str">
            <v/>
          </cell>
          <cell r="I673" t="str">
            <v>R2</v>
          </cell>
        </row>
        <row r="674">
          <cell r="A674" t="str">
            <v>48330-00207-01</v>
          </cell>
          <cell r="B674" t="str">
            <v>0480</v>
          </cell>
          <cell r="C674" t="str">
            <v>HP_SENSITIVE_STERIL_XXL_</v>
          </cell>
          <cell r="D674" t="str">
            <v>ROH</v>
          </cell>
          <cell r="E674" t="str">
            <v>06</v>
          </cell>
          <cell r="F674" t="str">
            <v/>
          </cell>
          <cell r="G674" t="str">
            <v/>
          </cell>
          <cell r="H674" t="str">
            <v/>
          </cell>
          <cell r="I674" t="str">
            <v>R1</v>
          </cell>
        </row>
        <row r="675">
          <cell r="A675" t="str">
            <v>48330-00207-01</v>
          </cell>
          <cell r="B675" t="str">
            <v>0481</v>
          </cell>
          <cell r="C675" t="str">
            <v>HP_SENSITIVE_STERIL_XXL_</v>
          </cell>
          <cell r="D675" t="str">
            <v>ROH</v>
          </cell>
          <cell r="E675" t="str">
            <v>06</v>
          </cell>
          <cell r="F675" t="str">
            <v/>
          </cell>
          <cell r="G675" t="str">
            <v/>
          </cell>
          <cell r="H675" t="str">
            <v/>
          </cell>
          <cell r="I675" t="str">
            <v>R1</v>
          </cell>
        </row>
        <row r="676">
          <cell r="A676" t="str">
            <v>48330-00208-00</v>
          </cell>
          <cell r="B676" t="str">
            <v>0480</v>
          </cell>
          <cell r="C676" t="str">
            <v>HP_AQUA_PROTECT_XL_STERI</v>
          </cell>
          <cell r="D676" t="str">
            <v>ROH</v>
          </cell>
          <cell r="E676" t="str">
            <v>06</v>
          </cell>
          <cell r="F676" t="str">
            <v/>
          </cell>
          <cell r="G676" t="str">
            <v/>
          </cell>
          <cell r="H676" t="str">
            <v/>
          </cell>
          <cell r="I676" t="str">
            <v>R1</v>
          </cell>
        </row>
        <row r="677">
          <cell r="A677" t="str">
            <v>48330-00208-00</v>
          </cell>
          <cell r="B677" t="str">
            <v>0481</v>
          </cell>
          <cell r="C677" t="str">
            <v>HP_AQUA_PROTECT_XL_STERI</v>
          </cell>
          <cell r="D677" t="str">
            <v>ROH</v>
          </cell>
          <cell r="E677" t="str">
            <v>06</v>
          </cell>
          <cell r="F677" t="str">
            <v/>
          </cell>
          <cell r="G677" t="str">
            <v/>
          </cell>
          <cell r="H677" t="str">
            <v/>
          </cell>
          <cell r="I677" t="str">
            <v>R1</v>
          </cell>
        </row>
        <row r="678">
          <cell r="A678" t="str">
            <v>48330-00208-01</v>
          </cell>
          <cell r="B678" t="str">
            <v>0480</v>
          </cell>
          <cell r="C678" t="str">
            <v>HP_AQUA_PROTECT_STERIL_X</v>
          </cell>
          <cell r="D678" t="str">
            <v>ROH</v>
          </cell>
          <cell r="E678" t="str">
            <v>06</v>
          </cell>
          <cell r="F678" t="str">
            <v/>
          </cell>
          <cell r="G678" t="str">
            <v/>
          </cell>
          <cell r="H678" t="str">
            <v/>
          </cell>
          <cell r="I678" t="str">
            <v>R1</v>
          </cell>
        </row>
        <row r="679">
          <cell r="A679" t="str">
            <v>48330-00208-01</v>
          </cell>
          <cell r="B679" t="str">
            <v>0481</v>
          </cell>
          <cell r="C679" t="str">
            <v>HP_AQUA_PROTECT_STERIL_X</v>
          </cell>
          <cell r="D679" t="str">
            <v>ROH</v>
          </cell>
          <cell r="E679" t="str">
            <v>06</v>
          </cell>
          <cell r="F679" t="str">
            <v/>
          </cell>
          <cell r="G679" t="str">
            <v/>
          </cell>
          <cell r="H679" t="str">
            <v/>
          </cell>
          <cell r="I679" t="str">
            <v>R1</v>
          </cell>
        </row>
        <row r="680">
          <cell r="A680" t="str">
            <v>48330-00209-00</v>
          </cell>
          <cell r="B680" t="str">
            <v>0481</v>
          </cell>
          <cell r="C680" t="str">
            <v>HP_AQUA_PROTECT_XXL_STER</v>
          </cell>
          <cell r="D680" t="str">
            <v>ROH</v>
          </cell>
          <cell r="E680" t="str">
            <v>06</v>
          </cell>
          <cell r="F680" t="str">
            <v/>
          </cell>
          <cell r="G680" t="str">
            <v/>
          </cell>
          <cell r="H680" t="str">
            <v/>
          </cell>
          <cell r="I680" t="str">
            <v>R2</v>
          </cell>
        </row>
        <row r="681">
          <cell r="A681" t="str">
            <v>48330-00209-00</v>
          </cell>
          <cell r="B681" t="str">
            <v>0480</v>
          </cell>
          <cell r="C681" t="str">
            <v>HP_AQUA_PROTECT_XXL_STER</v>
          </cell>
          <cell r="D681" t="str">
            <v>ROH</v>
          </cell>
          <cell r="E681" t="str">
            <v>06</v>
          </cell>
          <cell r="F681" t="str">
            <v/>
          </cell>
          <cell r="G681" t="str">
            <v/>
          </cell>
          <cell r="H681" t="str">
            <v/>
          </cell>
          <cell r="I681" t="str">
            <v>R2</v>
          </cell>
        </row>
        <row r="682">
          <cell r="A682" t="str">
            <v>48330-00209-01</v>
          </cell>
          <cell r="B682" t="str">
            <v>0480</v>
          </cell>
          <cell r="C682" t="str">
            <v>HP_AQUA_PROTECT_STERIL_X</v>
          </cell>
          <cell r="D682" t="str">
            <v>ROH</v>
          </cell>
          <cell r="E682" t="str">
            <v>06</v>
          </cell>
          <cell r="F682" t="str">
            <v/>
          </cell>
          <cell r="G682" t="str">
            <v/>
          </cell>
          <cell r="H682" t="str">
            <v/>
          </cell>
          <cell r="I682" t="str">
            <v>R1</v>
          </cell>
        </row>
        <row r="683">
          <cell r="A683" t="str">
            <v>48330-00209-01</v>
          </cell>
          <cell r="B683" t="str">
            <v>0481</v>
          </cell>
          <cell r="C683" t="str">
            <v>HP_AQUA_PROTECT_STERIL_X</v>
          </cell>
          <cell r="D683" t="str">
            <v>ROH</v>
          </cell>
          <cell r="E683" t="str">
            <v>06</v>
          </cell>
          <cell r="F683" t="str">
            <v/>
          </cell>
          <cell r="G683" t="str">
            <v/>
          </cell>
          <cell r="H683" t="str">
            <v/>
          </cell>
          <cell r="I683" t="str">
            <v>R1</v>
          </cell>
        </row>
        <row r="684">
          <cell r="A684" t="str">
            <v>48330-00210-00</v>
          </cell>
          <cell r="B684" t="str">
            <v>0480</v>
          </cell>
          <cell r="C684" t="str">
            <v>HP_KASA_STERIL_10X10CM_2</v>
          </cell>
          <cell r="D684" t="str">
            <v>ROH</v>
          </cell>
          <cell r="E684" t="str">
            <v>06</v>
          </cell>
          <cell r="F684" t="str">
            <v/>
          </cell>
          <cell r="G684" t="str">
            <v/>
          </cell>
          <cell r="H684" t="str">
            <v/>
          </cell>
          <cell r="I684" t="str">
            <v>A</v>
          </cell>
        </row>
        <row r="685">
          <cell r="A685" t="str">
            <v>48330-00210-00</v>
          </cell>
          <cell r="B685" t="str">
            <v>0481</v>
          </cell>
          <cell r="C685" t="str">
            <v>HP_KASA_STERIL_10X10CM_2</v>
          </cell>
          <cell r="D685" t="str">
            <v>ROH</v>
          </cell>
          <cell r="E685" t="str">
            <v>06</v>
          </cell>
          <cell r="F685" t="str">
            <v/>
          </cell>
          <cell r="G685" t="str">
            <v/>
          </cell>
          <cell r="H685" t="str">
            <v/>
          </cell>
          <cell r="I685" t="str">
            <v>A</v>
          </cell>
        </row>
        <row r="686">
          <cell r="A686" t="str">
            <v>48330-00210-01</v>
          </cell>
          <cell r="B686" t="str">
            <v>0480</v>
          </cell>
          <cell r="C686" t="str">
            <v>HP_KASA_STERIL_10X10CM_2</v>
          </cell>
          <cell r="D686" t="str">
            <v>ROH</v>
          </cell>
          <cell r="E686" t="str">
            <v>06</v>
          </cell>
          <cell r="F686" t="str">
            <v/>
          </cell>
          <cell r="G686" t="str">
            <v/>
          </cell>
          <cell r="H686" t="str">
            <v/>
          </cell>
          <cell r="I686" t="str">
            <v>A</v>
          </cell>
        </row>
        <row r="687">
          <cell r="A687" t="str">
            <v>48330-00210-01</v>
          </cell>
          <cell r="B687" t="str">
            <v>0481</v>
          </cell>
          <cell r="C687" t="str">
            <v>HP_KASA_STERIL_10X10CM_2</v>
          </cell>
          <cell r="D687" t="str">
            <v>ROH</v>
          </cell>
          <cell r="E687" t="str">
            <v>06</v>
          </cell>
          <cell r="F687" t="str">
            <v/>
          </cell>
          <cell r="G687" t="str">
            <v/>
          </cell>
          <cell r="H687" t="str">
            <v/>
          </cell>
          <cell r="I687" t="str">
            <v>A</v>
          </cell>
        </row>
        <row r="688">
          <cell r="A688" t="str">
            <v>48330-00211-00</v>
          </cell>
          <cell r="B688" t="str">
            <v>0481</v>
          </cell>
          <cell r="C688" t="str">
            <v>HP_2637_TOPLES</v>
          </cell>
          <cell r="D688" t="str">
            <v>ROH</v>
          </cell>
          <cell r="E688" t="str">
            <v>06</v>
          </cell>
          <cell r="F688" t="str">
            <v/>
          </cell>
          <cell r="G688" t="str">
            <v/>
          </cell>
          <cell r="H688" t="str">
            <v/>
          </cell>
          <cell r="I688" t="str">
            <v>R2</v>
          </cell>
        </row>
        <row r="689">
          <cell r="A689" t="str">
            <v>48330-00211-00</v>
          </cell>
          <cell r="B689" t="str">
            <v>0480</v>
          </cell>
          <cell r="C689" t="str">
            <v>HP_2637_TOPLES</v>
          </cell>
          <cell r="D689" t="str">
            <v>ROH</v>
          </cell>
          <cell r="E689" t="str">
            <v>06</v>
          </cell>
          <cell r="F689" t="str">
            <v/>
          </cell>
          <cell r="G689" t="str">
            <v/>
          </cell>
          <cell r="H689" t="str">
            <v/>
          </cell>
          <cell r="I689" t="str">
            <v>R2</v>
          </cell>
        </row>
        <row r="690">
          <cell r="A690" t="str">
            <v>48330-00211-02</v>
          </cell>
          <cell r="B690" t="str">
            <v>0480</v>
          </cell>
          <cell r="C690" t="str">
            <v>HP_2637_TOPLES</v>
          </cell>
          <cell r="D690" t="str">
            <v>ROH</v>
          </cell>
          <cell r="E690" t="str">
            <v>06</v>
          </cell>
          <cell r="F690" t="str">
            <v/>
          </cell>
          <cell r="G690" t="str">
            <v/>
          </cell>
          <cell r="H690" t="str">
            <v/>
          </cell>
          <cell r="I690" t="str">
            <v>A</v>
          </cell>
        </row>
        <row r="691">
          <cell r="A691" t="str">
            <v>48330-00211-02</v>
          </cell>
          <cell r="B691" t="str">
            <v>0481</v>
          </cell>
          <cell r="C691" t="str">
            <v>HP_2637_TOPLES</v>
          </cell>
          <cell r="D691" t="str">
            <v>ROH</v>
          </cell>
          <cell r="E691" t="str">
            <v>06</v>
          </cell>
          <cell r="F691" t="str">
            <v/>
          </cell>
          <cell r="G691" t="str">
            <v/>
          </cell>
          <cell r="H691" t="str">
            <v/>
          </cell>
          <cell r="I691" t="str">
            <v>A</v>
          </cell>
        </row>
        <row r="692">
          <cell r="A692" t="str">
            <v>48330-00211-03</v>
          </cell>
          <cell r="B692" t="str">
            <v>0480</v>
          </cell>
          <cell r="C692" t="str">
            <v>HP EL_FBC TOPLES 24X10 STRIPS</v>
          </cell>
          <cell r="D692" t="str">
            <v>ROH</v>
          </cell>
          <cell r="E692" t="str">
            <v>06</v>
          </cell>
          <cell r="F692" t="str">
            <v/>
          </cell>
          <cell r="G692" t="str">
            <v/>
          </cell>
          <cell r="H692" t="str">
            <v/>
          </cell>
          <cell r="I692" t="str">
            <v>A</v>
          </cell>
        </row>
        <row r="693">
          <cell r="A693" t="str">
            <v>48330-00211-03</v>
          </cell>
          <cell r="B693" t="str">
            <v>0481</v>
          </cell>
          <cell r="C693" t="str">
            <v>HP EL_FBC TOPLES 24X10 STRIPS</v>
          </cell>
          <cell r="D693" t="str">
            <v>ROH</v>
          </cell>
          <cell r="E693" t="str">
            <v>06</v>
          </cell>
          <cell r="F693" t="str">
            <v/>
          </cell>
          <cell r="G693" t="str">
            <v/>
          </cell>
          <cell r="H693" t="str">
            <v/>
          </cell>
          <cell r="I693" t="str">
            <v>A</v>
          </cell>
        </row>
        <row r="694">
          <cell r="A694" t="str">
            <v>48330-00213-00</v>
          </cell>
          <cell r="B694" t="str">
            <v>0481</v>
          </cell>
          <cell r="C694" t="str">
            <v>HP_DUO_2637_&amp;_KOYO</v>
          </cell>
          <cell r="D694" t="str">
            <v>ROH</v>
          </cell>
          <cell r="E694" t="str">
            <v>06</v>
          </cell>
          <cell r="F694" t="str">
            <v/>
          </cell>
          <cell r="G694" t="str">
            <v/>
          </cell>
          <cell r="H694" t="str">
            <v/>
          </cell>
          <cell r="I694" t="str">
            <v>R2</v>
          </cell>
        </row>
        <row r="695">
          <cell r="A695" t="str">
            <v>48330-00213-00</v>
          </cell>
          <cell r="B695" t="str">
            <v>0480</v>
          </cell>
          <cell r="C695" t="str">
            <v>HP_DUO_2637_&amp;_KOYO</v>
          </cell>
          <cell r="D695" t="str">
            <v>ROH</v>
          </cell>
          <cell r="E695" t="str">
            <v>06</v>
          </cell>
          <cell r="F695" t="str">
            <v/>
          </cell>
          <cell r="G695" t="str">
            <v/>
          </cell>
          <cell r="H695" t="str">
            <v/>
          </cell>
          <cell r="I695" t="str">
            <v>R2</v>
          </cell>
        </row>
        <row r="696">
          <cell r="A696" t="str">
            <v>48330-00215-00</v>
          </cell>
          <cell r="B696" t="str">
            <v>0481</v>
          </cell>
          <cell r="C696" t="str">
            <v>HP_2637_+_10_JUMBO</v>
          </cell>
          <cell r="D696" t="str">
            <v>ROH</v>
          </cell>
          <cell r="E696" t="str">
            <v>06</v>
          </cell>
          <cell r="F696" t="str">
            <v/>
          </cell>
          <cell r="G696" t="str">
            <v/>
          </cell>
          <cell r="H696" t="str">
            <v/>
          </cell>
          <cell r="I696" t="str">
            <v>R2</v>
          </cell>
        </row>
        <row r="697">
          <cell r="A697" t="str">
            <v>48330-00215-00</v>
          </cell>
          <cell r="B697" t="str">
            <v>0480</v>
          </cell>
          <cell r="C697" t="str">
            <v>HP_2637_+_10_JUMBO</v>
          </cell>
          <cell r="D697" t="str">
            <v>ROH</v>
          </cell>
          <cell r="E697" t="str">
            <v>06</v>
          </cell>
          <cell r="F697" t="str">
            <v/>
          </cell>
          <cell r="G697" t="str">
            <v/>
          </cell>
          <cell r="H697" t="str">
            <v/>
          </cell>
          <cell r="I697" t="str">
            <v>R2</v>
          </cell>
        </row>
        <row r="698">
          <cell r="A698" t="str">
            <v>48330-00216-00</v>
          </cell>
          <cell r="B698" t="str">
            <v>0480</v>
          </cell>
          <cell r="C698" t="str">
            <v>HP_SENSITIVE_3XL_STERIL_</v>
          </cell>
          <cell r="D698" t="str">
            <v>ROH</v>
          </cell>
          <cell r="E698" t="str">
            <v>06</v>
          </cell>
          <cell r="F698" t="str">
            <v/>
          </cell>
          <cell r="G698" t="str">
            <v/>
          </cell>
          <cell r="H698" t="str">
            <v>@01@</v>
          </cell>
          <cell r="I698" t="str">
            <v>R1</v>
          </cell>
        </row>
        <row r="699">
          <cell r="A699" t="str">
            <v>48330-00216-00</v>
          </cell>
          <cell r="B699" t="str">
            <v>0481</v>
          </cell>
          <cell r="C699" t="str">
            <v>HP_SENSITIVE_3XL_STERIL_</v>
          </cell>
          <cell r="D699" t="str">
            <v>ROH</v>
          </cell>
          <cell r="E699" t="str">
            <v>06</v>
          </cell>
          <cell r="F699" t="str">
            <v/>
          </cell>
          <cell r="G699" t="str">
            <v/>
          </cell>
          <cell r="H699" t="str">
            <v>@01@</v>
          </cell>
          <cell r="I699" t="str">
            <v>R1</v>
          </cell>
        </row>
        <row r="700">
          <cell r="A700" t="str">
            <v>48330-00217-00</v>
          </cell>
          <cell r="B700" t="str">
            <v>0480</v>
          </cell>
          <cell r="C700" t="str">
            <v>HP_SENSITIVE_4XL_STERIL_</v>
          </cell>
          <cell r="D700" t="str">
            <v>ROH</v>
          </cell>
          <cell r="E700" t="str">
            <v>06</v>
          </cell>
          <cell r="F700" t="str">
            <v/>
          </cell>
          <cell r="G700" t="str">
            <v/>
          </cell>
          <cell r="H700" t="str">
            <v/>
          </cell>
          <cell r="I700" t="str">
            <v>R1</v>
          </cell>
        </row>
        <row r="701">
          <cell r="A701" t="str">
            <v>48330-00217-00</v>
          </cell>
          <cell r="B701" t="str">
            <v>0481</v>
          </cell>
          <cell r="C701" t="str">
            <v>HP_SENSITIVE_4XL_STERIL_</v>
          </cell>
          <cell r="D701" t="str">
            <v>ROH</v>
          </cell>
          <cell r="E701" t="str">
            <v>06</v>
          </cell>
          <cell r="F701" t="str">
            <v/>
          </cell>
          <cell r="G701" t="str">
            <v/>
          </cell>
          <cell r="H701" t="str">
            <v/>
          </cell>
          <cell r="I701" t="str">
            <v>R1</v>
          </cell>
        </row>
        <row r="702">
          <cell r="A702" t="str">
            <v>48330-00218-00</v>
          </cell>
          <cell r="B702" t="str">
            <v>0481</v>
          </cell>
          <cell r="C702" t="str">
            <v>HP_PLESTER_BEKAS_LUKA_21</v>
          </cell>
          <cell r="D702" t="str">
            <v>ROH</v>
          </cell>
          <cell r="E702" t="str">
            <v>06</v>
          </cell>
          <cell r="F702" t="str">
            <v/>
          </cell>
          <cell r="G702" t="str">
            <v/>
          </cell>
          <cell r="H702" t="str">
            <v/>
          </cell>
          <cell r="I702" t="str">
            <v>A</v>
          </cell>
        </row>
        <row r="703">
          <cell r="A703" t="str">
            <v>48330-00218-00</v>
          </cell>
          <cell r="B703" t="str">
            <v>0480</v>
          </cell>
          <cell r="C703" t="str">
            <v>HP_PLESTER_BEKAS_LUKA_21</v>
          </cell>
          <cell r="D703" t="str">
            <v>ROH</v>
          </cell>
          <cell r="E703" t="str">
            <v>06</v>
          </cell>
          <cell r="F703" t="str">
            <v/>
          </cell>
          <cell r="G703" t="str">
            <v/>
          </cell>
          <cell r="H703" t="str">
            <v/>
          </cell>
          <cell r="I703" t="str">
            <v>A</v>
          </cell>
        </row>
        <row r="704">
          <cell r="A704" t="str">
            <v>48330-00219-00</v>
          </cell>
          <cell r="B704" t="str">
            <v>0481</v>
          </cell>
          <cell r="C704" t="str">
            <v>HP_PLESTER_BEKAS_LUKA_XL</v>
          </cell>
          <cell r="D704" t="str">
            <v>TEIL</v>
          </cell>
          <cell r="E704" t="str">
            <v>05</v>
          </cell>
          <cell r="F704" t="str">
            <v/>
          </cell>
          <cell r="G704" t="str">
            <v/>
          </cell>
          <cell r="H704" t="str">
            <v/>
          </cell>
          <cell r="I704" t="str">
            <v>A</v>
          </cell>
        </row>
        <row r="705">
          <cell r="A705" t="str">
            <v>48330-00219-00</v>
          </cell>
          <cell r="B705" t="str">
            <v>0480</v>
          </cell>
          <cell r="C705" t="str">
            <v>HP_PLESTER_BEKAS_LUKA_XL</v>
          </cell>
          <cell r="D705" t="str">
            <v>TEIL</v>
          </cell>
          <cell r="E705" t="str">
            <v>05</v>
          </cell>
          <cell r="F705" t="str">
            <v/>
          </cell>
          <cell r="G705" t="str">
            <v/>
          </cell>
          <cell r="H705" t="str">
            <v/>
          </cell>
          <cell r="I705" t="str">
            <v>A</v>
          </cell>
        </row>
        <row r="706">
          <cell r="A706" t="str">
            <v>48330-00221-00</v>
          </cell>
          <cell r="B706" t="str">
            <v>0480</v>
          </cell>
          <cell r="C706" t="str">
            <v>HP_KOYO_PANAS_HANGER_+_K</v>
          </cell>
          <cell r="D706" t="str">
            <v>TEIL</v>
          </cell>
          <cell r="E706" t="str">
            <v>05</v>
          </cell>
          <cell r="F706" t="str">
            <v/>
          </cell>
          <cell r="G706" t="str">
            <v/>
          </cell>
          <cell r="H706" t="str">
            <v/>
          </cell>
          <cell r="I706" t="str">
            <v>R1</v>
          </cell>
        </row>
        <row r="707">
          <cell r="A707" t="str">
            <v>48330-00221-00</v>
          </cell>
          <cell r="B707" t="str">
            <v>0481</v>
          </cell>
          <cell r="C707" t="str">
            <v>HP_KOYO_PANAS_HANGER_+_K</v>
          </cell>
          <cell r="D707" t="str">
            <v>TEIL</v>
          </cell>
          <cell r="E707" t="str">
            <v>05</v>
          </cell>
          <cell r="F707" t="str">
            <v/>
          </cell>
          <cell r="G707" t="str">
            <v/>
          </cell>
          <cell r="H707" t="str">
            <v/>
          </cell>
          <cell r="I707" t="str">
            <v>R1</v>
          </cell>
        </row>
        <row r="708">
          <cell r="A708" t="str">
            <v>48330-00222-00</v>
          </cell>
          <cell r="B708" t="str">
            <v>0480</v>
          </cell>
          <cell r="C708" t="str">
            <v>HP_KOYO_HANGAT_HANGER_+_</v>
          </cell>
          <cell r="D708" t="str">
            <v>FERT</v>
          </cell>
          <cell r="E708" t="str">
            <v>01</v>
          </cell>
          <cell r="F708" t="str">
            <v/>
          </cell>
          <cell r="G708" t="str">
            <v/>
          </cell>
          <cell r="H708" t="str">
            <v/>
          </cell>
          <cell r="I708" t="str">
            <v>A</v>
          </cell>
        </row>
        <row r="709">
          <cell r="A709" t="str">
            <v>48330-00222-00</v>
          </cell>
          <cell r="B709" t="str">
            <v>0481</v>
          </cell>
          <cell r="C709" t="str">
            <v>HP_KOYO_HANGAT_HANGER_+_</v>
          </cell>
          <cell r="D709" t="str">
            <v>FERT</v>
          </cell>
          <cell r="E709" t="str">
            <v>01</v>
          </cell>
          <cell r="F709" t="str">
            <v/>
          </cell>
          <cell r="G709" t="str">
            <v/>
          </cell>
          <cell r="H709" t="str">
            <v/>
          </cell>
          <cell r="I709" t="str">
            <v>A</v>
          </cell>
        </row>
        <row r="710">
          <cell r="A710" t="str">
            <v>48330-00223-00</v>
          </cell>
          <cell r="B710" t="str">
            <v>0480</v>
          </cell>
          <cell r="C710" t="str">
            <v>HP ROL KAIN 2,5CM X 4,5M HOSPITAL FWD</v>
          </cell>
          <cell r="D710" t="str">
            <v>FERT</v>
          </cell>
          <cell r="E710" t="str">
            <v>01</v>
          </cell>
          <cell r="F710" t="str">
            <v/>
          </cell>
          <cell r="G710" t="str">
            <v/>
          </cell>
          <cell r="H710" t="str">
            <v/>
          </cell>
          <cell r="I710" t="str">
            <v>A</v>
          </cell>
        </row>
        <row r="711">
          <cell r="A711" t="str">
            <v>48330-00223-00</v>
          </cell>
          <cell r="B711" t="str">
            <v>0481</v>
          </cell>
          <cell r="C711" t="str">
            <v>HP ROL KAIN 2,5CM X 4,5M HOSPITAL FWD</v>
          </cell>
          <cell r="D711" t="str">
            <v>FERT</v>
          </cell>
          <cell r="E711" t="str">
            <v>27</v>
          </cell>
          <cell r="F711" t="str">
            <v/>
          </cell>
          <cell r="G711" t="str">
            <v/>
          </cell>
          <cell r="H711" t="str">
            <v/>
          </cell>
          <cell r="I711" t="str">
            <v>A</v>
          </cell>
        </row>
        <row r="712">
          <cell r="A712" t="str">
            <v>48330-00224-00</v>
          </cell>
          <cell r="B712" t="str">
            <v>0480</v>
          </cell>
          <cell r="C712" t="str">
            <v xml:space="preserve"> P ROL KAIN 5CM X 4,5M HOSPITAL FWD</v>
          </cell>
          <cell r="D712" t="str">
            <v>FERT</v>
          </cell>
          <cell r="E712" t="str">
            <v>13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A</v>
          </cell>
        </row>
        <row r="713">
          <cell r="A713" t="str">
            <v>48330-00224-00</v>
          </cell>
          <cell r="B713" t="str">
            <v>0481</v>
          </cell>
          <cell r="C713" t="str">
            <v xml:space="preserve"> P ROL KAIN 5CM X 4,5M HOSPITAL FWD</v>
          </cell>
          <cell r="D713" t="str">
            <v>FERT</v>
          </cell>
          <cell r="E713" t="str">
            <v>01</v>
          </cell>
          <cell r="F713" t="str">
            <v/>
          </cell>
          <cell r="G713" t="str">
            <v/>
          </cell>
          <cell r="H713" t="str">
            <v/>
          </cell>
          <cell r="I713" t="str">
            <v>A</v>
          </cell>
        </row>
        <row r="714">
          <cell r="A714" t="str">
            <v>48330-00225-00</v>
          </cell>
          <cell r="B714" t="str">
            <v>0480</v>
          </cell>
          <cell r="C714" t="str">
            <v>HP ROL KAIN 7,5CM X 4,5M HOSPITAL FWD</v>
          </cell>
          <cell r="D714" t="str">
            <v>FERT</v>
          </cell>
          <cell r="E714" t="str">
            <v>01</v>
          </cell>
          <cell r="F714" t="str">
            <v/>
          </cell>
          <cell r="G714" t="str">
            <v/>
          </cell>
          <cell r="H714" t="str">
            <v/>
          </cell>
          <cell r="I714" t="str">
            <v>A</v>
          </cell>
        </row>
        <row r="715">
          <cell r="A715" t="str">
            <v>48330-00225-00</v>
          </cell>
          <cell r="B715" t="str">
            <v>0481</v>
          </cell>
          <cell r="C715" t="str">
            <v>HP ROL KAIN 7,5CM X 4,5M HOSPITAL FWD</v>
          </cell>
          <cell r="D715" t="str">
            <v>FERT</v>
          </cell>
          <cell r="E715" t="str">
            <v>01</v>
          </cell>
          <cell r="F715" t="str">
            <v/>
          </cell>
          <cell r="G715" t="str">
            <v/>
          </cell>
          <cell r="H715" t="str">
            <v/>
          </cell>
          <cell r="I715" t="str">
            <v>A</v>
          </cell>
        </row>
        <row r="716">
          <cell r="A716" t="str">
            <v>48330-00230-00</v>
          </cell>
          <cell r="B716" t="str">
            <v>0480</v>
          </cell>
          <cell r="C716" t="str">
            <v>HP AQP STE XL 6X7CM 5 PCS</v>
          </cell>
          <cell r="D716" t="str">
            <v>FERT</v>
          </cell>
          <cell r="E716" t="str">
            <v>01</v>
          </cell>
          <cell r="F716" t="str">
            <v/>
          </cell>
          <cell r="G716" t="str">
            <v/>
          </cell>
          <cell r="H716" t="str">
            <v/>
          </cell>
          <cell r="I716" t="str">
            <v>A</v>
          </cell>
        </row>
        <row r="717">
          <cell r="A717" t="str">
            <v>48330-00230-00</v>
          </cell>
          <cell r="B717" t="str">
            <v>0481</v>
          </cell>
          <cell r="C717" t="str">
            <v>HP AQP STE XL 6X7CM 5 PCS</v>
          </cell>
          <cell r="D717" t="str">
            <v>FERT</v>
          </cell>
          <cell r="E717" t="str">
            <v>27</v>
          </cell>
          <cell r="F717" t="str">
            <v/>
          </cell>
          <cell r="G717" t="str">
            <v/>
          </cell>
          <cell r="H717" t="str">
            <v/>
          </cell>
          <cell r="I717" t="str">
            <v>A</v>
          </cell>
        </row>
        <row r="718">
          <cell r="A718" t="str">
            <v>48330-00231-00</v>
          </cell>
          <cell r="B718" t="str">
            <v>0480</v>
          </cell>
          <cell r="C718" t="str">
            <v>HP AQP STE XXL 8X10CM 5 PCS</v>
          </cell>
          <cell r="D718" t="str">
            <v>FERT</v>
          </cell>
          <cell r="E718" t="str">
            <v>27</v>
          </cell>
          <cell r="F718" t="str">
            <v/>
          </cell>
          <cell r="G718" t="str">
            <v/>
          </cell>
          <cell r="H718" t="str">
            <v/>
          </cell>
          <cell r="I718" t="str">
            <v>A</v>
          </cell>
        </row>
        <row r="719">
          <cell r="A719" t="str">
            <v>48330-00231-00</v>
          </cell>
          <cell r="B719" t="str">
            <v>0481</v>
          </cell>
          <cell r="C719" t="str">
            <v>HP AQP STE XXL 8X10CM 5 PCS</v>
          </cell>
          <cell r="D719" t="str">
            <v>FERT</v>
          </cell>
          <cell r="E719" t="str">
            <v>01</v>
          </cell>
          <cell r="F719" t="str">
            <v/>
          </cell>
          <cell r="G719" t="str">
            <v/>
          </cell>
          <cell r="H719" t="str">
            <v/>
          </cell>
          <cell r="I719" t="str">
            <v>A</v>
          </cell>
        </row>
        <row r="720">
          <cell r="A720" t="str">
            <v>48330-00232-00</v>
          </cell>
          <cell r="B720" t="str">
            <v>0480</v>
          </cell>
          <cell r="C720" t="str">
            <v>HP AQP STE 3XL 10X15CM 5 PCS</v>
          </cell>
          <cell r="D720" t="str">
            <v>FERT</v>
          </cell>
          <cell r="E720" t="str">
            <v>27</v>
          </cell>
          <cell r="F720" t="str">
            <v/>
          </cell>
          <cell r="G720" t="str">
            <v/>
          </cell>
          <cell r="H720" t="str">
            <v/>
          </cell>
          <cell r="I720" t="str">
            <v>A</v>
          </cell>
        </row>
        <row r="721">
          <cell r="A721" t="str">
            <v>48330-00232-00</v>
          </cell>
          <cell r="B721" t="str">
            <v>0481</v>
          </cell>
          <cell r="C721" t="str">
            <v>HP AQP STE 3XL 10X15CM 5 PCS</v>
          </cell>
          <cell r="D721" t="str">
            <v>FERT</v>
          </cell>
          <cell r="E721" t="str">
            <v>01</v>
          </cell>
          <cell r="F721" t="str">
            <v/>
          </cell>
          <cell r="G721" t="str">
            <v/>
          </cell>
          <cell r="H721" t="str">
            <v/>
          </cell>
          <cell r="I721" t="str">
            <v>A</v>
          </cell>
        </row>
        <row r="722">
          <cell r="A722" t="str">
            <v>48330-00232-02</v>
          </cell>
          <cell r="B722" t="str">
            <v>0480</v>
          </cell>
          <cell r="C722" t="str">
            <v>HP AQP STE 3XL 10X15CM 5 PCS</v>
          </cell>
          <cell r="D722" t="str">
            <v>FERT</v>
          </cell>
          <cell r="E722" t="str">
            <v>01</v>
          </cell>
          <cell r="F722" t="str">
            <v/>
          </cell>
          <cell r="G722" t="str">
            <v/>
          </cell>
          <cell r="H722" t="str">
            <v/>
          </cell>
          <cell r="I722" t="str">
            <v>A</v>
          </cell>
        </row>
        <row r="723">
          <cell r="A723" t="str">
            <v>48330-00232-02</v>
          </cell>
          <cell r="B723" t="str">
            <v>0481</v>
          </cell>
          <cell r="C723" t="str">
            <v>HP AQP STE 3XL 10X15CM 5 PCS</v>
          </cell>
          <cell r="D723" t="str">
            <v>FERT</v>
          </cell>
          <cell r="E723" t="str">
            <v>01</v>
          </cell>
          <cell r="F723" t="str">
            <v/>
          </cell>
          <cell r="G723" t="str">
            <v/>
          </cell>
          <cell r="H723" t="str">
            <v/>
          </cell>
          <cell r="I723" t="str">
            <v>A</v>
          </cell>
        </row>
        <row r="724">
          <cell r="A724" t="str">
            <v>48330-00233-00</v>
          </cell>
          <cell r="B724" t="str">
            <v>0480</v>
          </cell>
          <cell r="C724" t="str">
            <v>HP AQP STE 4XL 10X20CM 5 PCS</v>
          </cell>
          <cell r="D724" t="str">
            <v>FERT</v>
          </cell>
          <cell r="E724" t="str">
            <v>01</v>
          </cell>
          <cell r="F724" t="str">
            <v/>
          </cell>
          <cell r="G724" t="str">
            <v/>
          </cell>
          <cell r="H724" t="str">
            <v/>
          </cell>
          <cell r="I724" t="str">
            <v>A</v>
          </cell>
        </row>
        <row r="725">
          <cell r="A725" t="str">
            <v>48330-00233-00</v>
          </cell>
          <cell r="B725" t="str">
            <v>0481</v>
          </cell>
          <cell r="C725" t="str">
            <v>HP AQP STE 4XL 10X20CM 5 PCS</v>
          </cell>
          <cell r="D725" t="str">
            <v>FERT</v>
          </cell>
          <cell r="E725" t="str">
            <v>01</v>
          </cell>
          <cell r="F725" t="str">
            <v/>
          </cell>
          <cell r="G725" t="str">
            <v/>
          </cell>
          <cell r="H725" t="str">
            <v/>
          </cell>
          <cell r="I725" t="str">
            <v>A</v>
          </cell>
        </row>
        <row r="726">
          <cell r="A726" t="str">
            <v>48330-00233-02</v>
          </cell>
          <cell r="B726" t="str">
            <v>0480</v>
          </cell>
          <cell r="C726" t="str">
            <v>HP AQP STE 4XL 10X20CM 5 PCS</v>
          </cell>
          <cell r="D726" t="str">
            <v>FERT</v>
          </cell>
          <cell r="E726" t="str">
            <v>01</v>
          </cell>
          <cell r="F726" t="str">
            <v/>
          </cell>
          <cell r="G726" t="str">
            <v/>
          </cell>
          <cell r="H726" t="str">
            <v/>
          </cell>
          <cell r="I726" t="str">
            <v>A</v>
          </cell>
        </row>
        <row r="727">
          <cell r="A727" t="str">
            <v>48330-00233-02</v>
          </cell>
          <cell r="B727" t="str">
            <v>0481</v>
          </cell>
          <cell r="C727" t="str">
            <v>HP AQP STE 4XL 10X20CM 5 PCS</v>
          </cell>
          <cell r="D727" t="str">
            <v>FERT</v>
          </cell>
          <cell r="E727" t="str">
            <v>01</v>
          </cell>
          <cell r="F727" t="str">
            <v/>
          </cell>
          <cell r="G727" t="str">
            <v/>
          </cell>
          <cell r="H727" t="str">
            <v/>
          </cell>
          <cell r="I727" t="str">
            <v>A</v>
          </cell>
        </row>
        <row r="728">
          <cell r="A728" t="str">
            <v>48330-00234-00</v>
          </cell>
          <cell r="B728" t="str">
            <v>0480</v>
          </cell>
          <cell r="C728" t="str">
            <v>HP SE STE XL 6X7CM 5 PCS</v>
          </cell>
          <cell r="D728" t="str">
            <v>FERT</v>
          </cell>
          <cell r="E728" t="str">
            <v>01</v>
          </cell>
          <cell r="F728" t="str">
            <v/>
          </cell>
          <cell r="G728" t="str">
            <v/>
          </cell>
          <cell r="H728" t="str">
            <v/>
          </cell>
          <cell r="I728" t="str">
            <v>A</v>
          </cell>
        </row>
        <row r="729">
          <cell r="A729" t="str">
            <v>48330-00234-00</v>
          </cell>
          <cell r="B729" t="str">
            <v>0481</v>
          </cell>
          <cell r="C729" t="str">
            <v>HP SE STE XL 6X7CM 5 PCS</v>
          </cell>
          <cell r="D729" t="str">
            <v>FERT</v>
          </cell>
          <cell r="E729" t="str">
            <v>01</v>
          </cell>
          <cell r="F729" t="str">
            <v/>
          </cell>
          <cell r="G729" t="str">
            <v/>
          </cell>
          <cell r="H729" t="str">
            <v/>
          </cell>
          <cell r="I729" t="str">
            <v>A</v>
          </cell>
        </row>
        <row r="730">
          <cell r="A730" t="str">
            <v>48330-00235-00</v>
          </cell>
          <cell r="B730" t="str">
            <v>0480</v>
          </cell>
          <cell r="C730" t="str">
            <v>HP SE STE XXL 8X10CM 5 PCS</v>
          </cell>
          <cell r="D730" t="str">
            <v>FERT</v>
          </cell>
          <cell r="E730" t="str">
            <v>27</v>
          </cell>
          <cell r="F730" t="str">
            <v/>
          </cell>
          <cell r="G730" t="str">
            <v/>
          </cell>
          <cell r="H730" t="str">
            <v/>
          </cell>
          <cell r="I730" t="str">
            <v>A</v>
          </cell>
        </row>
        <row r="731">
          <cell r="A731" t="str">
            <v>48330-00235-00</v>
          </cell>
          <cell r="B731" t="str">
            <v>0481</v>
          </cell>
          <cell r="C731" t="str">
            <v>HP SE STE XXL 8X10CM 5 PCS</v>
          </cell>
          <cell r="D731" t="str">
            <v>FERT</v>
          </cell>
          <cell r="E731" t="str">
            <v>01</v>
          </cell>
          <cell r="F731" t="str">
            <v/>
          </cell>
          <cell r="G731" t="str">
            <v/>
          </cell>
          <cell r="H731" t="str">
            <v/>
          </cell>
          <cell r="I731" t="str">
            <v>A</v>
          </cell>
        </row>
        <row r="732">
          <cell r="A732" t="str">
            <v>48330-00236-00</v>
          </cell>
          <cell r="B732" t="str">
            <v>0481</v>
          </cell>
          <cell r="C732" t="str">
            <v>HP FAB FUN ANIMAL 100S + 2 KAOS ANAK</v>
          </cell>
          <cell r="D732" t="str">
            <v>FERT</v>
          </cell>
          <cell r="E732" t="str">
            <v>01</v>
          </cell>
          <cell r="F732" t="str">
            <v/>
          </cell>
          <cell r="G732" t="str">
            <v/>
          </cell>
          <cell r="H732" t="str">
            <v/>
          </cell>
          <cell r="I732" t="str">
            <v>S1</v>
          </cell>
        </row>
        <row r="733">
          <cell r="A733" t="str">
            <v>48330-00236-00</v>
          </cell>
          <cell r="B733" t="str">
            <v>0480</v>
          </cell>
          <cell r="C733" t="str">
            <v>HP FAB FUN ANIMAL 100S + 2 KAOS ANAK</v>
          </cell>
          <cell r="D733" t="str">
            <v>FERT</v>
          </cell>
          <cell r="E733" t="str">
            <v>01</v>
          </cell>
          <cell r="F733" t="str">
            <v/>
          </cell>
          <cell r="G733" t="str">
            <v/>
          </cell>
          <cell r="H733" t="str">
            <v/>
          </cell>
          <cell r="I733" t="str">
            <v>S1</v>
          </cell>
        </row>
        <row r="734">
          <cell r="A734" t="str">
            <v>48330-00236-01</v>
          </cell>
          <cell r="B734" t="str">
            <v>0481</v>
          </cell>
          <cell r="C734" t="str">
            <v>HP FAB FUN ANIMAL 100S + 2 KAOS</v>
          </cell>
          <cell r="D734" t="str">
            <v>FERT</v>
          </cell>
          <cell r="E734" t="str">
            <v>01</v>
          </cell>
          <cell r="F734" t="str">
            <v/>
          </cell>
          <cell r="G734" t="str">
            <v/>
          </cell>
          <cell r="H734" t="str">
            <v/>
          </cell>
          <cell r="I734" t="str">
            <v>S1</v>
          </cell>
        </row>
        <row r="735">
          <cell r="A735" t="str">
            <v>48330-00236-01</v>
          </cell>
          <cell r="B735" t="str">
            <v>0480</v>
          </cell>
          <cell r="C735" t="str">
            <v>HP FAB FUN ANIMAL 100S + 2 KAOS</v>
          </cell>
          <cell r="D735" t="str">
            <v>FERT</v>
          </cell>
          <cell r="E735" t="str">
            <v>27</v>
          </cell>
          <cell r="F735" t="str">
            <v/>
          </cell>
          <cell r="G735" t="str">
            <v/>
          </cell>
          <cell r="H735" t="str">
            <v/>
          </cell>
          <cell r="I735" t="str">
            <v>S1</v>
          </cell>
        </row>
        <row r="736">
          <cell r="A736" t="str">
            <v>48330-00236-02</v>
          </cell>
          <cell r="B736" t="str">
            <v>0480</v>
          </cell>
          <cell r="C736" t="str">
            <v>HP FAB FUN ANIMAL STRIPS 100S + KAOS</v>
          </cell>
          <cell r="D736" t="str">
            <v>FERT</v>
          </cell>
          <cell r="E736" t="str">
            <v>27</v>
          </cell>
          <cell r="F736" t="str">
            <v/>
          </cell>
          <cell r="G736" t="str">
            <v/>
          </cell>
          <cell r="H736" t="str">
            <v/>
          </cell>
          <cell r="I736" t="str">
            <v>A</v>
          </cell>
        </row>
        <row r="737">
          <cell r="A737" t="str">
            <v>48330-00236-02</v>
          </cell>
          <cell r="B737" t="str">
            <v>0481</v>
          </cell>
          <cell r="C737" t="str">
            <v>HP FAB FUN ANIMAL STRIPS 100S + KAOS</v>
          </cell>
          <cell r="D737" t="str">
            <v>FERT</v>
          </cell>
          <cell r="E737" t="str">
            <v>27</v>
          </cell>
          <cell r="F737" t="str">
            <v/>
          </cell>
          <cell r="G737" t="str">
            <v/>
          </cell>
          <cell r="H737" t="str">
            <v/>
          </cell>
          <cell r="I737" t="str">
            <v>A</v>
          </cell>
        </row>
        <row r="738">
          <cell r="A738" t="str">
            <v>48330-00237-00</v>
          </cell>
          <cell r="B738" t="str">
            <v>0480</v>
          </cell>
          <cell r="C738" t="str">
            <v>HP  DUO HANGER 2637 ANTISEPT</v>
          </cell>
          <cell r="D738" t="str">
            <v>FERT</v>
          </cell>
          <cell r="E738" t="str">
            <v>27</v>
          </cell>
          <cell r="F738" t="str">
            <v/>
          </cell>
          <cell r="G738" t="str">
            <v/>
          </cell>
          <cell r="H738" t="str">
            <v/>
          </cell>
          <cell r="I738" t="str">
            <v>S1</v>
          </cell>
        </row>
        <row r="739">
          <cell r="A739" t="str">
            <v>48330-00237-00</v>
          </cell>
          <cell r="B739" t="str">
            <v>0481</v>
          </cell>
          <cell r="C739" t="str">
            <v>HP  DUO HANGER 2637 ANTISEPT</v>
          </cell>
          <cell r="D739" t="str">
            <v>FERT</v>
          </cell>
          <cell r="E739" t="str">
            <v>27</v>
          </cell>
          <cell r="F739" t="str">
            <v/>
          </cell>
          <cell r="G739" t="str">
            <v/>
          </cell>
          <cell r="H739" t="str">
            <v/>
          </cell>
          <cell r="I739" t="str">
            <v>S1</v>
          </cell>
        </row>
        <row r="740">
          <cell r="A740" t="str">
            <v>48330-00237-01</v>
          </cell>
          <cell r="B740" t="str">
            <v>0480</v>
          </cell>
          <cell r="C740" t="str">
            <v>HP DUO HANGER 2637 ANTISEPTI</v>
          </cell>
          <cell r="D740" t="str">
            <v>FERT</v>
          </cell>
          <cell r="E740" t="str">
            <v>27</v>
          </cell>
          <cell r="F740" t="str">
            <v/>
          </cell>
          <cell r="G740" t="str">
            <v/>
          </cell>
          <cell r="H740" t="str">
            <v/>
          </cell>
          <cell r="I740" t="str">
            <v>S1</v>
          </cell>
        </row>
        <row r="741">
          <cell r="A741" t="str">
            <v>48330-00237-01</v>
          </cell>
          <cell r="B741" t="str">
            <v>0481</v>
          </cell>
          <cell r="C741" t="str">
            <v>HP DUO HANGER 2637 ANTISEPTI</v>
          </cell>
          <cell r="D741" t="str">
            <v>FERT</v>
          </cell>
          <cell r="E741" t="str">
            <v>01</v>
          </cell>
          <cell r="F741" t="str">
            <v/>
          </cell>
          <cell r="G741" t="str">
            <v/>
          </cell>
          <cell r="H741" t="str">
            <v/>
          </cell>
          <cell r="I741" t="str">
            <v>S1</v>
          </cell>
        </row>
        <row r="742">
          <cell r="A742" t="str">
            <v>48330-00237-02</v>
          </cell>
          <cell r="B742" t="str">
            <v>0480</v>
          </cell>
          <cell r="C742" t="str">
            <v>HP DUO HANGER 2637 ANTISEPTI</v>
          </cell>
          <cell r="D742" t="str">
            <v>FERT</v>
          </cell>
          <cell r="E742" t="str">
            <v>23</v>
          </cell>
          <cell r="F742" t="str">
            <v/>
          </cell>
          <cell r="G742" t="str">
            <v/>
          </cell>
          <cell r="H742" t="str">
            <v/>
          </cell>
          <cell r="I742" t="str">
            <v>A</v>
          </cell>
        </row>
        <row r="743">
          <cell r="A743" t="str">
            <v>48330-00237-02</v>
          </cell>
          <cell r="B743" t="str">
            <v>0481</v>
          </cell>
          <cell r="C743" t="str">
            <v>HP DUO HANGER 2637 ANTISEPTI</v>
          </cell>
          <cell r="D743" t="str">
            <v>FERT</v>
          </cell>
          <cell r="E743" t="str">
            <v>01</v>
          </cell>
          <cell r="F743" t="str">
            <v/>
          </cell>
          <cell r="G743" t="str">
            <v/>
          </cell>
          <cell r="H743" t="str">
            <v/>
          </cell>
          <cell r="I743" t="str">
            <v>A</v>
          </cell>
        </row>
        <row r="744">
          <cell r="A744" t="str">
            <v>48330-00238-01</v>
          </cell>
          <cell r="B744" t="str">
            <v>0480</v>
          </cell>
          <cell r="C744" t="str">
            <v>HP TRIO HANGER 2637 JUMBO FU</v>
          </cell>
          <cell r="D744" t="str">
            <v>FERT</v>
          </cell>
          <cell r="E744" t="str">
            <v>23</v>
          </cell>
          <cell r="F744" t="str">
            <v/>
          </cell>
          <cell r="G744" t="str">
            <v/>
          </cell>
          <cell r="H744" t="str">
            <v/>
          </cell>
          <cell r="I744" t="str">
            <v>S1</v>
          </cell>
        </row>
        <row r="745">
          <cell r="A745" t="str">
            <v>48330-00238-01</v>
          </cell>
          <cell r="B745" t="str">
            <v>0481</v>
          </cell>
          <cell r="C745" t="str">
            <v>HP TRIO HANGER 2637 JUMBO FU</v>
          </cell>
          <cell r="D745" t="str">
            <v>FERT</v>
          </cell>
          <cell r="E745" t="str">
            <v>01</v>
          </cell>
          <cell r="F745" t="str">
            <v/>
          </cell>
          <cell r="G745" t="str">
            <v/>
          </cell>
          <cell r="H745" t="str">
            <v/>
          </cell>
          <cell r="I745" t="str">
            <v>S1</v>
          </cell>
        </row>
        <row r="746">
          <cell r="A746" t="str">
            <v>48330-00238-02</v>
          </cell>
          <cell r="B746" t="str">
            <v>0480</v>
          </cell>
          <cell r="C746" t="str">
            <v>HP TRIO HANGER 2637 JUMBO FU</v>
          </cell>
          <cell r="D746" t="str">
            <v>FERT</v>
          </cell>
          <cell r="E746" t="str">
            <v>23</v>
          </cell>
          <cell r="F746" t="str">
            <v/>
          </cell>
          <cell r="G746" t="str">
            <v/>
          </cell>
          <cell r="H746" t="str">
            <v/>
          </cell>
          <cell r="I746" t="str">
            <v>A</v>
          </cell>
        </row>
        <row r="747">
          <cell r="A747" t="str">
            <v>48330-00238-02</v>
          </cell>
          <cell r="B747" t="str">
            <v>0481</v>
          </cell>
          <cell r="C747" t="str">
            <v>HP TRIO HANGER 2637 JUMBO FU</v>
          </cell>
          <cell r="D747" t="str">
            <v>FERT</v>
          </cell>
          <cell r="E747" t="str">
            <v>01</v>
          </cell>
          <cell r="F747" t="str">
            <v/>
          </cell>
          <cell r="G747" t="str">
            <v/>
          </cell>
          <cell r="H747" t="str">
            <v/>
          </cell>
          <cell r="I747" t="str">
            <v>A</v>
          </cell>
        </row>
        <row r="748">
          <cell r="A748" t="str">
            <v>48332-00010-64</v>
          </cell>
          <cell r="B748" t="str">
            <v>0480</v>
          </cell>
          <cell r="C748" t="str">
            <v>FRONT STICKER PROTECT &amp; BRONZE</v>
          </cell>
          <cell r="D748" t="str">
            <v>FERT</v>
          </cell>
          <cell r="E748" t="str">
            <v>27</v>
          </cell>
          <cell r="F748" t="str">
            <v/>
          </cell>
          <cell r="G748" t="str">
            <v/>
          </cell>
          <cell r="H748" t="str">
            <v/>
          </cell>
          <cell r="I748" t="str">
            <v>S2</v>
          </cell>
        </row>
        <row r="749">
          <cell r="A749" t="str">
            <v>48332-00010-64</v>
          </cell>
          <cell r="B749" t="str">
            <v>0481</v>
          </cell>
          <cell r="C749" t="str">
            <v>FRONT STICKER PROTECT &amp; BRONZE</v>
          </cell>
          <cell r="D749" t="str">
            <v>FERT</v>
          </cell>
          <cell r="E749" t="str">
            <v>27</v>
          </cell>
          <cell r="F749" t="str">
            <v/>
          </cell>
          <cell r="G749" t="str">
            <v/>
          </cell>
          <cell r="H749" t="str">
            <v/>
          </cell>
          <cell r="I749" t="str">
            <v>S2</v>
          </cell>
        </row>
        <row r="750">
          <cell r="A750" t="str">
            <v>48332-00010-65</v>
          </cell>
          <cell r="B750" t="str">
            <v>0480</v>
          </cell>
          <cell r="C750" t="str">
            <v>BACK STICKER PROTECT &amp; BRONZE</v>
          </cell>
          <cell r="D750" t="str">
            <v>FERT</v>
          </cell>
          <cell r="E750" t="str">
            <v>13</v>
          </cell>
          <cell r="F750" t="str">
            <v/>
          </cell>
          <cell r="G750" t="str">
            <v/>
          </cell>
          <cell r="H750" t="str">
            <v/>
          </cell>
          <cell r="I750" t="str">
            <v>S2</v>
          </cell>
        </row>
        <row r="751">
          <cell r="A751" t="str">
            <v>48332-00010-65</v>
          </cell>
          <cell r="B751" t="str">
            <v>0481</v>
          </cell>
          <cell r="C751" t="str">
            <v>BACK STICKER PROTECT &amp; BRONZE</v>
          </cell>
          <cell r="D751" t="str">
            <v>FERT</v>
          </cell>
          <cell r="E751" t="str">
            <v>13</v>
          </cell>
          <cell r="F751" t="str">
            <v/>
          </cell>
          <cell r="G751" t="str">
            <v/>
          </cell>
          <cell r="H751" t="str">
            <v/>
          </cell>
          <cell r="I751" t="str">
            <v>S2</v>
          </cell>
        </row>
        <row r="752">
          <cell r="A752" t="str">
            <v>48332-00012-01</v>
          </cell>
          <cell r="B752" t="str">
            <v>0480</v>
          </cell>
          <cell r="C752" t="str">
            <v>NLC_LIP_BALM_ORIGINAL_ES</v>
          </cell>
          <cell r="D752" t="str">
            <v>FERT</v>
          </cell>
          <cell r="E752" t="str">
            <v>13</v>
          </cell>
          <cell r="F752" t="str">
            <v/>
          </cell>
          <cell r="G752" t="str">
            <v/>
          </cell>
          <cell r="H752" t="str">
            <v/>
          </cell>
          <cell r="I752" t="str">
            <v>A</v>
          </cell>
        </row>
        <row r="753">
          <cell r="A753" t="str">
            <v>48332-00012-01</v>
          </cell>
          <cell r="B753" t="str">
            <v>0481</v>
          </cell>
          <cell r="C753" t="str">
            <v>NLC_LIP_BALM_ORIGINAL_ES</v>
          </cell>
          <cell r="D753" t="str">
            <v>FERT</v>
          </cell>
          <cell r="E753" t="str">
            <v>23</v>
          </cell>
          <cell r="F753" t="str">
            <v/>
          </cell>
          <cell r="G753" t="str">
            <v/>
          </cell>
          <cell r="H753" t="str">
            <v/>
          </cell>
          <cell r="I753" t="str">
            <v>A</v>
          </cell>
        </row>
        <row r="754">
          <cell r="A754" t="str">
            <v>48332-00020-00</v>
          </cell>
          <cell r="B754" t="str">
            <v>0480</v>
          </cell>
          <cell r="C754" t="str">
            <v>NIVEA_SUN_EXTRA_PROTECT_</v>
          </cell>
          <cell r="D754" t="str">
            <v>FERT</v>
          </cell>
          <cell r="E754" t="str">
            <v>23</v>
          </cell>
          <cell r="F754" t="str">
            <v/>
          </cell>
          <cell r="G754" t="str">
            <v/>
          </cell>
          <cell r="H754" t="str">
            <v/>
          </cell>
          <cell r="I754" t="str">
            <v>A</v>
          </cell>
        </row>
        <row r="755">
          <cell r="A755" t="str">
            <v>48332-00020-00</v>
          </cell>
          <cell r="B755" t="str">
            <v>0481</v>
          </cell>
          <cell r="C755" t="str">
            <v>NIVEA_SUN_EXTRA_PROTECT_</v>
          </cell>
          <cell r="D755" t="str">
            <v>FERT</v>
          </cell>
          <cell r="E755" t="str">
            <v>27</v>
          </cell>
          <cell r="F755" t="str">
            <v/>
          </cell>
          <cell r="G755" t="str">
            <v/>
          </cell>
          <cell r="H755" t="str">
            <v/>
          </cell>
          <cell r="I755" t="str">
            <v>A</v>
          </cell>
        </row>
        <row r="756">
          <cell r="A756" t="str">
            <v>48332-00033-04</v>
          </cell>
          <cell r="B756" t="str">
            <v>0480</v>
          </cell>
          <cell r="C756" t="str">
            <v>NSUN SPY SPF30 150ML</v>
          </cell>
          <cell r="D756" t="str">
            <v>FERT</v>
          </cell>
          <cell r="E756" t="str">
            <v>27</v>
          </cell>
          <cell r="F756" t="str">
            <v/>
          </cell>
          <cell r="G756" t="str">
            <v/>
          </cell>
          <cell r="H756" t="str">
            <v/>
          </cell>
          <cell r="I756" t="str">
            <v>R2</v>
          </cell>
        </row>
        <row r="757">
          <cell r="A757" t="str">
            <v>48332-00033-04</v>
          </cell>
          <cell r="B757" t="str">
            <v>0481</v>
          </cell>
          <cell r="C757" t="str">
            <v>NSUN SPY SPF30 150ML</v>
          </cell>
          <cell r="D757" t="str">
            <v>FERT</v>
          </cell>
          <cell r="E757" t="str">
            <v>23</v>
          </cell>
          <cell r="F757" t="str">
            <v/>
          </cell>
          <cell r="G757" t="str">
            <v/>
          </cell>
          <cell r="H757" t="str">
            <v/>
          </cell>
          <cell r="I757" t="str">
            <v>R2</v>
          </cell>
        </row>
        <row r="758">
          <cell r="A758" t="str">
            <v>48332-00063-01</v>
          </cell>
          <cell r="B758" t="str">
            <v>0480</v>
          </cell>
          <cell r="C758" t="str">
            <v>NIV DAILY PROTECT SUN LOTION SPF25 100ML</v>
          </cell>
          <cell r="D758" t="str">
            <v>FERT</v>
          </cell>
          <cell r="E758" t="str">
            <v>23</v>
          </cell>
          <cell r="F758" t="str">
            <v/>
          </cell>
          <cell r="G758" t="str">
            <v/>
          </cell>
          <cell r="H758" t="str">
            <v/>
          </cell>
          <cell r="I758" t="str">
            <v>A</v>
          </cell>
        </row>
        <row r="759">
          <cell r="A759" t="str">
            <v>48332-00063-01</v>
          </cell>
          <cell r="B759" t="str">
            <v>0481</v>
          </cell>
          <cell r="C759" t="str">
            <v>NIV DAILY PROTECT SUN LOTION SPF25 100ML</v>
          </cell>
          <cell r="D759" t="str">
            <v>FERT</v>
          </cell>
          <cell r="E759" t="str">
            <v>23</v>
          </cell>
          <cell r="F759" t="str">
            <v/>
          </cell>
          <cell r="G759" t="str">
            <v/>
          </cell>
          <cell r="H759" t="str">
            <v/>
          </cell>
          <cell r="I759" t="str">
            <v>R1</v>
          </cell>
        </row>
        <row r="760">
          <cell r="A760" t="str">
            <v>48332-00074-02</v>
          </cell>
          <cell r="B760" t="str">
            <v>0480</v>
          </cell>
          <cell r="C760" t="str">
            <v>NSUN_LTN_PRTT&amp;BRN_SPF20_</v>
          </cell>
          <cell r="D760" t="str">
            <v>FERT</v>
          </cell>
          <cell r="E760" t="str">
            <v>23</v>
          </cell>
          <cell r="F760" t="str">
            <v/>
          </cell>
          <cell r="G760" t="str">
            <v/>
          </cell>
          <cell r="H760" t="str">
            <v/>
          </cell>
          <cell r="I760" t="str">
            <v>R2</v>
          </cell>
        </row>
        <row r="761">
          <cell r="A761" t="str">
            <v>48332-00074-02</v>
          </cell>
          <cell r="B761" t="str">
            <v>0481</v>
          </cell>
          <cell r="C761" t="str">
            <v>NSUN_LTN_PRTT&amp;BRN_SPF20_</v>
          </cell>
          <cell r="D761" t="str">
            <v>FERT</v>
          </cell>
          <cell r="E761" t="str">
            <v>23</v>
          </cell>
          <cell r="F761" t="str">
            <v/>
          </cell>
          <cell r="G761" t="str">
            <v/>
          </cell>
          <cell r="H761" t="str">
            <v/>
          </cell>
          <cell r="I761" t="str">
            <v>R3</v>
          </cell>
        </row>
        <row r="762">
          <cell r="A762" t="str">
            <v>48332-00074-03</v>
          </cell>
          <cell r="B762" t="str">
            <v>0480</v>
          </cell>
          <cell r="C762" t="str">
            <v>NSUN LTN PRT&amp;BRN SPF20 200ML</v>
          </cell>
          <cell r="D762" t="str">
            <v>FERT</v>
          </cell>
          <cell r="E762" t="str">
            <v>27</v>
          </cell>
          <cell r="F762" t="str">
            <v/>
          </cell>
          <cell r="G762" t="str">
            <v/>
          </cell>
          <cell r="H762" t="str">
            <v/>
          </cell>
          <cell r="I762" t="str">
            <v>R3</v>
          </cell>
        </row>
        <row r="763">
          <cell r="A763" t="str">
            <v>48332-00074-03</v>
          </cell>
          <cell r="B763" t="str">
            <v>0481</v>
          </cell>
          <cell r="C763" t="str">
            <v>NSUN LTN PRT&amp;BRN SPF20 200ML</v>
          </cell>
          <cell r="D763" t="str">
            <v>FERT</v>
          </cell>
          <cell r="E763" t="str">
            <v>27</v>
          </cell>
          <cell r="F763" t="str">
            <v/>
          </cell>
          <cell r="G763" t="str">
            <v/>
          </cell>
          <cell r="H763" t="str">
            <v/>
          </cell>
          <cell r="I763" t="str">
            <v>R3</v>
          </cell>
        </row>
        <row r="764">
          <cell r="A764" t="str">
            <v>48332-00074-04</v>
          </cell>
          <cell r="B764" t="str">
            <v>0481</v>
          </cell>
          <cell r="C764" t="str">
            <v>NSUN LTN PRT&amp;BRN SPF20 200ML</v>
          </cell>
          <cell r="D764" t="str">
            <v>FERT</v>
          </cell>
          <cell r="E764" t="str">
            <v>27</v>
          </cell>
          <cell r="F764" t="str">
            <v/>
          </cell>
          <cell r="G764" t="str">
            <v/>
          </cell>
          <cell r="H764" t="str">
            <v/>
          </cell>
          <cell r="I764" t="str">
            <v>R1</v>
          </cell>
        </row>
        <row r="765">
          <cell r="A765" t="str">
            <v>48332-00074-04</v>
          </cell>
          <cell r="B765" t="str">
            <v>0480</v>
          </cell>
          <cell r="C765" t="str">
            <v>NSUN LTN PRT&amp;BRN SPF20 200ML</v>
          </cell>
          <cell r="D765" t="str">
            <v>FERT</v>
          </cell>
          <cell r="E765" t="str">
            <v>22</v>
          </cell>
          <cell r="F765" t="str">
            <v/>
          </cell>
          <cell r="G765" t="str">
            <v/>
          </cell>
          <cell r="H765" t="str">
            <v/>
          </cell>
          <cell r="I765" t="str">
            <v>R2</v>
          </cell>
        </row>
        <row r="766">
          <cell r="A766" t="str">
            <v>48332-00074-05</v>
          </cell>
          <cell r="B766" t="str">
            <v>0481</v>
          </cell>
          <cell r="C766" t="str">
            <v>NIVEA_SUN_PROTECT_&amp;_BRON</v>
          </cell>
          <cell r="D766" t="str">
            <v>FERT</v>
          </cell>
          <cell r="E766" t="str">
            <v>22</v>
          </cell>
          <cell r="F766" t="str">
            <v/>
          </cell>
          <cell r="G766" t="str">
            <v/>
          </cell>
          <cell r="H766" t="str">
            <v/>
          </cell>
          <cell r="I766" t="str">
            <v>A</v>
          </cell>
        </row>
        <row r="767">
          <cell r="A767" t="str">
            <v>48332-00074-05</v>
          </cell>
          <cell r="B767" t="str">
            <v>0480</v>
          </cell>
          <cell r="C767" t="str">
            <v>NIVEA_SUN_PROTECT_&amp;_BRON</v>
          </cell>
          <cell r="D767" t="str">
            <v>FERT</v>
          </cell>
          <cell r="E767" t="str">
            <v>22</v>
          </cell>
          <cell r="F767" t="str">
            <v/>
          </cell>
          <cell r="G767" t="str">
            <v/>
          </cell>
          <cell r="H767" t="str">
            <v/>
          </cell>
          <cell r="I767" t="str">
            <v>A</v>
          </cell>
        </row>
        <row r="768">
          <cell r="A768" t="str">
            <v>48332-00074-06</v>
          </cell>
          <cell r="B768" t="str">
            <v>0480</v>
          </cell>
          <cell r="C768" t="str">
            <v>NIVEA_SUN_PROTECT_&amp;_BRON</v>
          </cell>
          <cell r="D768" t="str">
            <v>FERT</v>
          </cell>
          <cell r="E768" t="str">
            <v>23</v>
          </cell>
          <cell r="F768" t="str">
            <v/>
          </cell>
          <cell r="G768" t="str">
            <v/>
          </cell>
          <cell r="H768" t="str">
            <v/>
          </cell>
          <cell r="I768" t="str">
            <v>A</v>
          </cell>
        </row>
        <row r="769">
          <cell r="A769" t="str">
            <v>48332-00074-06</v>
          </cell>
          <cell r="B769" t="str">
            <v>0481</v>
          </cell>
          <cell r="C769" t="str">
            <v>NIVEA_SUN_PROTECT_&amp;_BRON</v>
          </cell>
          <cell r="D769" t="str">
            <v>FERT</v>
          </cell>
          <cell r="E769" t="str">
            <v>23</v>
          </cell>
          <cell r="F769" t="str">
            <v/>
          </cell>
          <cell r="G769" t="str">
            <v/>
          </cell>
          <cell r="H769" t="str">
            <v/>
          </cell>
          <cell r="I769" t="str">
            <v>A</v>
          </cell>
        </row>
        <row r="770">
          <cell r="A770" t="str">
            <v>48332-00075-04</v>
          </cell>
          <cell r="B770" t="str">
            <v>0480</v>
          </cell>
          <cell r="C770" t="str">
            <v>NSUN AFT_SUN CLG_SPY 200ML</v>
          </cell>
          <cell r="D770" t="str">
            <v>FERT</v>
          </cell>
          <cell r="E770" t="str">
            <v>23</v>
          </cell>
          <cell r="F770" t="str">
            <v/>
          </cell>
          <cell r="G770" t="str">
            <v/>
          </cell>
          <cell r="H770" t="str">
            <v/>
          </cell>
          <cell r="I770" t="str">
            <v>R3</v>
          </cell>
        </row>
        <row r="771">
          <cell r="A771" t="str">
            <v>48332-00075-04</v>
          </cell>
          <cell r="B771" t="str">
            <v>0481</v>
          </cell>
          <cell r="C771" t="str">
            <v>NSUN AFT_SUN CLG_SPY 200ML</v>
          </cell>
          <cell r="D771" t="str">
            <v>FERT</v>
          </cell>
          <cell r="E771" t="str">
            <v>27</v>
          </cell>
          <cell r="F771" t="str">
            <v/>
          </cell>
          <cell r="G771" t="str">
            <v/>
          </cell>
          <cell r="H771" t="str">
            <v/>
          </cell>
          <cell r="I771" t="str">
            <v>R3</v>
          </cell>
        </row>
        <row r="772">
          <cell r="A772" t="str">
            <v>48332-00075-07</v>
          </cell>
          <cell r="B772" t="str">
            <v>0480</v>
          </cell>
          <cell r="C772" t="str">
            <v>NIVEA_SUN_MOISTURISING_A</v>
          </cell>
          <cell r="D772" t="str">
            <v>FERT</v>
          </cell>
          <cell r="E772" t="str">
            <v>23</v>
          </cell>
          <cell r="F772" t="str">
            <v/>
          </cell>
          <cell r="G772" t="str">
            <v/>
          </cell>
          <cell r="H772" t="str">
            <v/>
          </cell>
          <cell r="I772" t="str">
            <v>A</v>
          </cell>
        </row>
        <row r="773">
          <cell r="A773" t="str">
            <v>48332-00075-07</v>
          </cell>
          <cell r="B773" t="str">
            <v>0481</v>
          </cell>
          <cell r="C773" t="str">
            <v>NIVEA_SUN_MOISTURISING_A</v>
          </cell>
          <cell r="D773" t="str">
            <v>FERT</v>
          </cell>
          <cell r="E773" t="str">
            <v>27</v>
          </cell>
          <cell r="F773" t="str">
            <v/>
          </cell>
          <cell r="G773" t="str">
            <v/>
          </cell>
          <cell r="H773" t="str">
            <v/>
          </cell>
          <cell r="I773" t="str">
            <v>A</v>
          </cell>
        </row>
        <row r="774">
          <cell r="A774" t="str">
            <v>48332-00075-08</v>
          </cell>
          <cell r="B774" t="str">
            <v>0480</v>
          </cell>
          <cell r="C774" t="str">
            <v>NIVEA_SUN_AFTER_SUN_SPRA</v>
          </cell>
          <cell r="D774" t="str">
            <v>FERT</v>
          </cell>
          <cell r="E774" t="str">
            <v>27</v>
          </cell>
          <cell r="F774" t="str">
            <v/>
          </cell>
          <cell r="G774" t="str">
            <v/>
          </cell>
          <cell r="H774" t="str">
            <v/>
          </cell>
          <cell r="I774" t="str">
            <v>A</v>
          </cell>
        </row>
        <row r="775">
          <cell r="A775" t="str">
            <v>48332-00075-08</v>
          </cell>
          <cell r="B775" t="str">
            <v>0481</v>
          </cell>
          <cell r="C775" t="str">
            <v>NIVEA_SUN_AFTER_SUN_SPRA</v>
          </cell>
          <cell r="D775" t="str">
            <v>FERT</v>
          </cell>
          <cell r="E775" t="str">
            <v>27</v>
          </cell>
          <cell r="F775" t="str">
            <v/>
          </cell>
          <cell r="G775" t="str">
            <v/>
          </cell>
          <cell r="H775" t="str">
            <v/>
          </cell>
          <cell r="I775" t="str">
            <v>A</v>
          </cell>
        </row>
        <row r="776">
          <cell r="A776" t="str">
            <v>48332-00092-08</v>
          </cell>
          <cell r="B776" t="str">
            <v>0480</v>
          </cell>
          <cell r="C776" t="str">
            <v>NSUN LTN SPF50+ 200ML</v>
          </cell>
          <cell r="D776" t="str">
            <v>FERT</v>
          </cell>
          <cell r="E776" t="str">
            <v>27</v>
          </cell>
          <cell r="F776" t="str">
            <v/>
          </cell>
          <cell r="G776" t="str">
            <v/>
          </cell>
          <cell r="H776" t="str">
            <v/>
          </cell>
          <cell r="I776" t="str">
            <v>R3</v>
          </cell>
        </row>
        <row r="777">
          <cell r="A777" t="str">
            <v>48332-00092-08</v>
          </cell>
          <cell r="B777" t="str">
            <v>0481</v>
          </cell>
          <cell r="C777" t="str">
            <v>NSUN LTN SPF50+ 200ML</v>
          </cell>
          <cell r="D777" t="str">
            <v>FERT</v>
          </cell>
          <cell r="E777" t="str">
            <v>27</v>
          </cell>
          <cell r="F777" t="str">
            <v/>
          </cell>
          <cell r="G777" t="str">
            <v/>
          </cell>
          <cell r="H777" t="str">
            <v/>
          </cell>
          <cell r="I777" t="str">
            <v>R3</v>
          </cell>
        </row>
        <row r="778">
          <cell r="A778" t="str">
            <v>48332-00092-09</v>
          </cell>
          <cell r="B778" t="str">
            <v>0481</v>
          </cell>
          <cell r="C778" t="str">
            <v>NSUN LTN SPF50+ 200ML</v>
          </cell>
          <cell r="D778" t="str">
            <v>FERT</v>
          </cell>
          <cell r="E778" t="str">
            <v>27</v>
          </cell>
          <cell r="F778" t="str">
            <v/>
          </cell>
          <cell r="G778" t="str">
            <v/>
          </cell>
          <cell r="H778" t="str">
            <v/>
          </cell>
          <cell r="I778" t="str">
            <v>R1</v>
          </cell>
        </row>
        <row r="779">
          <cell r="A779" t="str">
            <v>48332-00092-09</v>
          </cell>
          <cell r="B779" t="str">
            <v>0480</v>
          </cell>
          <cell r="C779" t="str">
            <v>NSUN LTN SPF50+ 200ML</v>
          </cell>
          <cell r="D779" t="str">
            <v>FERT</v>
          </cell>
          <cell r="E779" t="str">
            <v>23</v>
          </cell>
          <cell r="F779" t="str">
            <v/>
          </cell>
          <cell r="G779" t="str">
            <v/>
          </cell>
          <cell r="H779" t="str">
            <v/>
          </cell>
          <cell r="I779" t="str">
            <v>R2</v>
          </cell>
        </row>
        <row r="780">
          <cell r="A780" t="str">
            <v>48332-00092-10</v>
          </cell>
          <cell r="B780" t="str">
            <v>0480</v>
          </cell>
          <cell r="C780" t="str">
            <v>NIVEA_SUN_PROTECT_&amp;_MOIS</v>
          </cell>
          <cell r="D780" t="str">
            <v>FERT</v>
          </cell>
          <cell r="E780" t="str">
            <v>22</v>
          </cell>
          <cell r="F780" t="str">
            <v/>
          </cell>
          <cell r="G780" t="str">
            <v/>
          </cell>
          <cell r="H780" t="str">
            <v/>
          </cell>
          <cell r="I780" t="str">
            <v>A</v>
          </cell>
        </row>
        <row r="781">
          <cell r="A781" t="str">
            <v>48332-00092-10</v>
          </cell>
          <cell r="B781" t="str">
            <v>0481</v>
          </cell>
          <cell r="C781" t="str">
            <v>NIVEA_SUN_PROTECT_&amp;_MOIS</v>
          </cell>
          <cell r="D781" t="str">
            <v>FERT</v>
          </cell>
          <cell r="E781" t="str">
            <v>27</v>
          </cell>
          <cell r="F781" t="str">
            <v/>
          </cell>
          <cell r="G781" t="str">
            <v/>
          </cell>
          <cell r="H781" t="str">
            <v/>
          </cell>
          <cell r="I781" t="str">
            <v>A</v>
          </cell>
        </row>
        <row r="782">
          <cell r="A782" t="str">
            <v>48332-00092-11</v>
          </cell>
          <cell r="B782" t="str">
            <v>0481</v>
          </cell>
          <cell r="C782" t="str">
            <v>NIVEA_SUN_LOTION_SPF50+_</v>
          </cell>
          <cell r="D782" t="str">
            <v>FERT</v>
          </cell>
          <cell r="E782" t="str">
            <v>27</v>
          </cell>
          <cell r="F782" t="str">
            <v/>
          </cell>
          <cell r="G782" t="str">
            <v/>
          </cell>
          <cell r="H782" t="str">
            <v/>
          </cell>
          <cell r="I782" t="str">
            <v>S1</v>
          </cell>
        </row>
        <row r="783">
          <cell r="A783" t="str">
            <v>48332-00092-11</v>
          </cell>
          <cell r="B783" t="str">
            <v>0480</v>
          </cell>
          <cell r="C783" t="str">
            <v>NIVEA_SUN_LOTION_SPF50+_</v>
          </cell>
          <cell r="D783" t="str">
            <v>FERT</v>
          </cell>
          <cell r="E783" t="str">
            <v>27</v>
          </cell>
          <cell r="F783" t="str">
            <v/>
          </cell>
          <cell r="G783" t="str">
            <v/>
          </cell>
          <cell r="H783" t="str">
            <v/>
          </cell>
          <cell r="I783" t="str">
            <v>S1</v>
          </cell>
        </row>
        <row r="784">
          <cell r="A784" t="str">
            <v>48332-00092-12</v>
          </cell>
          <cell r="B784" t="str">
            <v>0480</v>
          </cell>
          <cell r="C784" t="str">
            <v>NIVEA_SUN_PROTECT_&amp;_MOIS</v>
          </cell>
          <cell r="D784" t="str">
            <v>FERT</v>
          </cell>
          <cell r="E784" t="str">
            <v>25</v>
          </cell>
          <cell r="F784" t="str">
            <v/>
          </cell>
          <cell r="G784" t="str">
            <v/>
          </cell>
          <cell r="H784" t="str">
            <v/>
          </cell>
          <cell r="I784" t="str">
            <v>A</v>
          </cell>
        </row>
        <row r="785">
          <cell r="A785" t="str">
            <v>48332-00092-12</v>
          </cell>
          <cell r="B785" t="str">
            <v>0481</v>
          </cell>
          <cell r="C785" t="str">
            <v>NIVEA_SUN_PROTECT_&amp;_MOIS</v>
          </cell>
          <cell r="D785" t="str">
            <v>FERT</v>
          </cell>
          <cell r="E785" t="str">
            <v>25</v>
          </cell>
          <cell r="F785" t="str">
            <v/>
          </cell>
          <cell r="G785" t="str">
            <v/>
          </cell>
          <cell r="H785" t="str">
            <v/>
          </cell>
          <cell r="I785" t="str">
            <v>A</v>
          </cell>
        </row>
        <row r="786">
          <cell r="A786" t="str">
            <v>48332-00094-08</v>
          </cell>
          <cell r="B786" t="str">
            <v>0480</v>
          </cell>
          <cell r="C786" t="str">
            <v>NSUN SPY SPF50+ 200ML</v>
          </cell>
          <cell r="D786" t="str">
            <v>FERT</v>
          </cell>
          <cell r="E786" t="str">
            <v>27</v>
          </cell>
          <cell r="F786" t="str">
            <v/>
          </cell>
          <cell r="G786" t="str">
            <v/>
          </cell>
          <cell r="H786" t="str">
            <v/>
          </cell>
          <cell r="I786" t="str">
            <v>R3</v>
          </cell>
        </row>
        <row r="787">
          <cell r="A787" t="str">
            <v>48332-00094-08</v>
          </cell>
          <cell r="B787" t="str">
            <v>0481</v>
          </cell>
          <cell r="C787" t="str">
            <v>NSUN SPY SPF50+ 200ML</v>
          </cell>
          <cell r="D787" t="str">
            <v>FERT</v>
          </cell>
          <cell r="E787" t="str">
            <v>27</v>
          </cell>
          <cell r="F787" t="str">
            <v/>
          </cell>
          <cell r="G787" t="str">
            <v/>
          </cell>
          <cell r="H787" t="str">
            <v/>
          </cell>
          <cell r="I787" t="str">
            <v>R3</v>
          </cell>
        </row>
        <row r="788">
          <cell r="A788" t="str">
            <v>48332-00095-03</v>
          </cell>
          <cell r="B788" t="str">
            <v>0480</v>
          </cell>
          <cell r="C788" t="str">
            <v>NSUN SPY PRT&amp;RFR_CLG_MST SPF50 200ML</v>
          </cell>
          <cell r="D788" t="str">
            <v>FERT</v>
          </cell>
          <cell r="E788" t="str">
            <v>27</v>
          </cell>
          <cell r="F788" t="str">
            <v/>
          </cell>
          <cell r="G788" t="str">
            <v/>
          </cell>
          <cell r="H788" t="str">
            <v/>
          </cell>
          <cell r="I788" t="str">
            <v>R3</v>
          </cell>
        </row>
        <row r="789">
          <cell r="A789" t="str">
            <v>48332-00095-03</v>
          </cell>
          <cell r="B789" t="str">
            <v>0481</v>
          </cell>
          <cell r="C789" t="str">
            <v>NSUN SPY PRT&amp;RFR_CLG_MST SPF50 200ML</v>
          </cell>
          <cell r="D789" t="str">
            <v>FERT</v>
          </cell>
          <cell r="E789" t="str">
            <v>27</v>
          </cell>
          <cell r="F789" t="str">
            <v/>
          </cell>
          <cell r="G789" t="str">
            <v/>
          </cell>
          <cell r="H789" t="str">
            <v/>
          </cell>
          <cell r="I789" t="str">
            <v>R3</v>
          </cell>
        </row>
        <row r="790">
          <cell r="A790" t="str">
            <v>48332-00095-04</v>
          </cell>
          <cell r="B790" t="str">
            <v>0480</v>
          </cell>
          <cell r="C790" t="str">
            <v>NSUN SPY PRT&amp;RFR_CLG_MST SPF50 200ML</v>
          </cell>
          <cell r="D790" t="str">
            <v>FERT</v>
          </cell>
          <cell r="E790" t="str">
            <v>27</v>
          </cell>
          <cell r="F790" t="str">
            <v/>
          </cell>
          <cell r="G790" t="str">
            <v/>
          </cell>
          <cell r="H790" t="str">
            <v/>
          </cell>
          <cell r="I790" t="str">
            <v>R2</v>
          </cell>
        </row>
        <row r="791">
          <cell r="A791" t="str">
            <v>48332-00095-04</v>
          </cell>
          <cell r="B791" t="str">
            <v>0481</v>
          </cell>
          <cell r="C791" t="str">
            <v>NSUN SPY PRT&amp;RFR_CLG_MST SPF50 200ML</v>
          </cell>
          <cell r="D791" t="str">
            <v>FERT</v>
          </cell>
          <cell r="E791" t="str">
            <v>27</v>
          </cell>
          <cell r="F791" t="str">
            <v/>
          </cell>
          <cell r="G791" t="str">
            <v/>
          </cell>
          <cell r="H791" t="str">
            <v/>
          </cell>
          <cell r="I791" t="str">
            <v>R2</v>
          </cell>
        </row>
        <row r="792">
          <cell r="A792" t="str">
            <v>48332-00095-05</v>
          </cell>
          <cell r="B792" t="str">
            <v>0481</v>
          </cell>
          <cell r="C792" t="str">
            <v>NSUN_PROTECT_&amp;_REFRESH_S</v>
          </cell>
          <cell r="D792" t="str">
            <v>FERT</v>
          </cell>
          <cell r="E792" t="str">
            <v>27</v>
          </cell>
          <cell r="F792" t="str">
            <v/>
          </cell>
          <cell r="G792" t="str">
            <v/>
          </cell>
          <cell r="H792" t="str">
            <v/>
          </cell>
          <cell r="I792" t="str">
            <v>A</v>
          </cell>
        </row>
        <row r="793">
          <cell r="A793" t="str">
            <v>48332-00095-05</v>
          </cell>
          <cell r="B793" t="str">
            <v>0480</v>
          </cell>
          <cell r="C793" t="str">
            <v>NSUN_PROTECT_&amp;_REFRESH_S</v>
          </cell>
          <cell r="D793" t="str">
            <v>FERT</v>
          </cell>
          <cell r="E793" t="str">
            <v>25</v>
          </cell>
          <cell r="F793" t="str">
            <v/>
          </cell>
          <cell r="G793" t="str">
            <v/>
          </cell>
          <cell r="H793" t="str">
            <v/>
          </cell>
          <cell r="I793" t="str">
            <v>A</v>
          </cell>
        </row>
        <row r="794">
          <cell r="A794" t="str">
            <v>48332-00095-08</v>
          </cell>
          <cell r="B794" t="str">
            <v>0480</v>
          </cell>
          <cell r="C794" t="str">
            <v>NIVEA_SUN_PROTECT_&amp;_REFR</v>
          </cell>
          <cell r="D794" t="str">
            <v>FERT</v>
          </cell>
          <cell r="E794" t="str">
            <v>25</v>
          </cell>
          <cell r="F794" t="str">
            <v/>
          </cell>
          <cell r="G794" t="str">
            <v/>
          </cell>
          <cell r="H794" t="str">
            <v/>
          </cell>
          <cell r="I794" t="str">
            <v>A</v>
          </cell>
        </row>
        <row r="795">
          <cell r="A795" t="str">
            <v>48332-00095-08</v>
          </cell>
          <cell r="B795" t="str">
            <v>0481</v>
          </cell>
          <cell r="C795" t="str">
            <v>NIVEA_SUN_PROTECT_&amp;_REFR</v>
          </cell>
          <cell r="D795" t="str">
            <v>FERT</v>
          </cell>
          <cell r="E795" t="str">
            <v>27</v>
          </cell>
          <cell r="F795" t="str">
            <v/>
          </cell>
          <cell r="G795" t="str">
            <v/>
          </cell>
          <cell r="H795" t="str">
            <v/>
          </cell>
          <cell r="I795" t="str">
            <v>A</v>
          </cell>
        </row>
        <row r="796">
          <cell r="A796" t="str">
            <v>48332-00099-03</v>
          </cell>
          <cell r="B796" t="str">
            <v>0480</v>
          </cell>
          <cell r="C796" t="str">
            <v>NSUN SPY INV_PRT SPF50 200ML</v>
          </cell>
          <cell r="D796" t="str">
            <v>FERT</v>
          </cell>
          <cell r="E796" t="str">
            <v>27</v>
          </cell>
          <cell r="F796" t="str">
            <v/>
          </cell>
          <cell r="G796" t="str">
            <v/>
          </cell>
          <cell r="H796" t="str">
            <v/>
          </cell>
          <cell r="I796" t="str">
            <v>R3</v>
          </cell>
        </row>
        <row r="797">
          <cell r="A797" t="str">
            <v>48332-00099-03</v>
          </cell>
          <cell r="B797" t="str">
            <v>0481</v>
          </cell>
          <cell r="C797" t="str">
            <v>NSUN SPY INV_PRT SPF50 200ML</v>
          </cell>
          <cell r="D797" t="str">
            <v>FERT</v>
          </cell>
          <cell r="E797" t="str">
            <v>27</v>
          </cell>
          <cell r="F797" t="str">
            <v/>
          </cell>
          <cell r="G797" t="str">
            <v/>
          </cell>
          <cell r="H797" t="str">
            <v/>
          </cell>
          <cell r="I797" t="str">
            <v>R3</v>
          </cell>
        </row>
        <row r="798">
          <cell r="A798" t="str">
            <v>48332-00099-04</v>
          </cell>
          <cell r="B798" t="str">
            <v>0480</v>
          </cell>
          <cell r="C798" t="str">
            <v>NSUN SPRY INV_PRT SPF50 200ML</v>
          </cell>
          <cell r="D798" t="str">
            <v>FERT</v>
          </cell>
          <cell r="E798" t="str">
            <v>25</v>
          </cell>
          <cell r="F798" t="str">
            <v/>
          </cell>
          <cell r="G798" t="str">
            <v/>
          </cell>
          <cell r="H798" t="str">
            <v/>
          </cell>
          <cell r="I798" t="str">
            <v>R2</v>
          </cell>
        </row>
        <row r="799">
          <cell r="A799" t="str">
            <v>48332-00099-04</v>
          </cell>
          <cell r="B799" t="str">
            <v>0481</v>
          </cell>
          <cell r="C799" t="str">
            <v>NSUN SPRY INV_PRT SPF50 200ML</v>
          </cell>
          <cell r="D799" t="str">
            <v>FERT</v>
          </cell>
          <cell r="E799" t="str">
            <v>25</v>
          </cell>
          <cell r="F799" t="str">
            <v/>
          </cell>
          <cell r="G799" t="str">
            <v/>
          </cell>
          <cell r="H799" t="str">
            <v/>
          </cell>
          <cell r="I799" t="str">
            <v>R2</v>
          </cell>
        </row>
        <row r="800">
          <cell r="A800" t="str">
            <v>48332-00112-02</v>
          </cell>
          <cell r="B800" t="str">
            <v>0480</v>
          </cell>
          <cell r="C800" t="str">
            <v>NCRM TIN 30ML</v>
          </cell>
          <cell r="D800" t="str">
            <v>FERT</v>
          </cell>
          <cell r="E800" t="str">
            <v>25</v>
          </cell>
          <cell r="F800" t="str">
            <v/>
          </cell>
          <cell r="G800" t="str">
            <v/>
          </cell>
          <cell r="H800" t="str">
            <v/>
          </cell>
          <cell r="I800" t="str">
            <v>R3</v>
          </cell>
        </row>
        <row r="801">
          <cell r="A801" t="str">
            <v>48332-00112-02</v>
          </cell>
          <cell r="B801" t="str">
            <v>0481</v>
          </cell>
          <cell r="C801" t="str">
            <v>NCRM TIN 30ML</v>
          </cell>
          <cell r="D801" t="str">
            <v>FERT</v>
          </cell>
          <cell r="E801" t="str">
            <v>28</v>
          </cell>
          <cell r="F801" t="str">
            <v/>
          </cell>
          <cell r="G801" t="str">
            <v/>
          </cell>
          <cell r="H801" t="str">
            <v/>
          </cell>
          <cell r="I801" t="str">
            <v>R3</v>
          </cell>
        </row>
        <row r="802">
          <cell r="A802" t="str">
            <v>48332-00113-00</v>
          </cell>
          <cell r="B802" t="str">
            <v>0480</v>
          </cell>
          <cell r="C802" t="str">
            <v>NBO ESS VANILLA &amp; ALMOND OIL 200ML</v>
          </cell>
          <cell r="D802" t="str">
            <v>FERT</v>
          </cell>
          <cell r="E802" t="str">
            <v>25</v>
          </cell>
          <cell r="F802" t="str">
            <v/>
          </cell>
          <cell r="G802" t="str">
            <v/>
          </cell>
          <cell r="H802" t="str">
            <v/>
          </cell>
          <cell r="I802" t="str">
            <v>R3</v>
          </cell>
        </row>
        <row r="803">
          <cell r="A803" t="str">
            <v>48332-00113-00</v>
          </cell>
          <cell r="B803" t="str">
            <v>0481</v>
          </cell>
          <cell r="C803" t="str">
            <v>NBO ESS VANILLA &amp; ALMOND OIL 200ML</v>
          </cell>
          <cell r="D803" t="str">
            <v>FERT</v>
          </cell>
          <cell r="E803" t="str">
            <v>28</v>
          </cell>
          <cell r="F803" t="str">
            <v/>
          </cell>
          <cell r="G803" t="str">
            <v/>
          </cell>
          <cell r="H803" t="str">
            <v/>
          </cell>
          <cell r="I803" t="str">
            <v>R3</v>
          </cell>
        </row>
        <row r="804">
          <cell r="A804" t="str">
            <v>48332-00113-02</v>
          </cell>
          <cell r="B804" t="str">
            <v>0480</v>
          </cell>
          <cell r="C804" t="str">
            <v>NBO_SENSES_VANILLA_200</v>
          </cell>
          <cell r="D804" t="str">
            <v>FERT</v>
          </cell>
          <cell r="E804" t="str">
            <v>28</v>
          </cell>
          <cell r="F804" t="str">
            <v/>
          </cell>
          <cell r="G804" t="str">
            <v/>
          </cell>
          <cell r="H804" t="str">
            <v/>
          </cell>
          <cell r="I804" t="str">
            <v>R1</v>
          </cell>
        </row>
        <row r="805">
          <cell r="A805" t="str">
            <v>48332-00113-02</v>
          </cell>
          <cell r="B805" t="str">
            <v>0481</v>
          </cell>
          <cell r="C805" t="str">
            <v>NBO_SENSES_VANILLA_200</v>
          </cell>
          <cell r="D805" t="str">
            <v>FERT</v>
          </cell>
          <cell r="E805" t="str">
            <v>28</v>
          </cell>
          <cell r="F805" t="str">
            <v/>
          </cell>
          <cell r="G805" t="str">
            <v/>
          </cell>
          <cell r="H805" t="str">
            <v/>
          </cell>
          <cell r="I805" t="str">
            <v>R3</v>
          </cell>
        </row>
        <row r="806">
          <cell r="A806" t="str">
            <v>48332-00114-02</v>
          </cell>
          <cell r="B806" t="str">
            <v>0480</v>
          </cell>
          <cell r="C806" t="str">
            <v>NBODY ESS CHR_BLSM_JJB_OL 200ML</v>
          </cell>
          <cell r="D806" t="str">
            <v>FERT</v>
          </cell>
          <cell r="E806" t="str">
            <v>26</v>
          </cell>
          <cell r="F806" t="str">
            <v/>
          </cell>
          <cell r="G806" t="str">
            <v/>
          </cell>
          <cell r="H806" t="str">
            <v/>
          </cell>
          <cell r="I806" t="str">
            <v>R1</v>
          </cell>
        </row>
        <row r="807">
          <cell r="A807" t="str">
            <v>48332-00114-02</v>
          </cell>
          <cell r="B807" t="str">
            <v>0481</v>
          </cell>
          <cell r="C807" t="str">
            <v>NBODY ESS CHR_BLSM_JJB_OL 200ML</v>
          </cell>
          <cell r="D807" t="str">
            <v>FERT</v>
          </cell>
          <cell r="E807" t="str">
            <v>25</v>
          </cell>
          <cell r="F807" t="str">
            <v/>
          </cell>
          <cell r="G807" t="str">
            <v/>
          </cell>
          <cell r="H807" t="str">
            <v/>
          </cell>
          <cell r="I807" t="str">
            <v>R3</v>
          </cell>
        </row>
        <row r="808">
          <cell r="A808" t="str">
            <v>48332-00115-02</v>
          </cell>
          <cell r="B808" t="str">
            <v>0480</v>
          </cell>
          <cell r="C808" t="str">
            <v>NBO_ESS_ROSE_&amp;_ARGAN_OIL</v>
          </cell>
          <cell r="D808" t="str">
            <v>FERT</v>
          </cell>
          <cell r="E808" t="str">
            <v>25</v>
          </cell>
          <cell r="F808" t="str">
            <v/>
          </cell>
          <cell r="G808" t="str">
            <v/>
          </cell>
          <cell r="H808" t="str">
            <v/>
          </cell>
          <cell r="I808" t="str">
            <v>R3</v>
          </cell>
        </row>
        <row r="809">
          <cell r="A809" t="str">
            <v>48332-00115-02</v>
          </cell>
          <cell r="B809" t="str">
            <v>0481</v>
          </cell>
          <cell r="C809" t="str">
            <v>NBO_ESS_ROSE_&amp;_ARGAN_OIL</v>
          </cell>
          <cell r="D809" t="str">
            <v>FERT</v>
          </cell>
          <cell r="E809" t="str">
            <v>25</v>
          </cell>
          <cell r="F809" t="str">
            <v/>
          </cell>
          <cell r="G809" t="str">
            <v/>
          </cell>
          <cell r="H809" t="str">
            <v/>
          </cell>
          <cell r="I809" t="str">
            <v>R3</v>
          </cell>
        </row>
        <row r="810">
          <cell r="A810" t="str">
            <v>48332-00124-00</v>
          </cell>
          <cell r="B810" t="str">
            <v>0480</v>
          </cell>
          <cell r="C810" t="str">
            <v>NSUN_KDS_SWM&amp;PLY_PRT_SPF</v>
          </cell>
          <cell r="D810" t="str">
            <v>FERT</v>
          </cell>
          <cell r="E810" t="str">
            <v>28</v>
          </cell>
          <cell r="F810" t="str">
            <v/>
          </cell>
          <cell r="G810" t="str">
            <v/>
          </cell>
          <cell r="H810" t="str">
            <v/>
          </cell>
          <cell r="I810" t="str">
            <v>R2</v>
          </cell>
        </row>
        <row r="811">
          <cell r="A811" t="str">
            <v>48332-00124-00</v>
          </cell>
          <cell r="B811" t="str">
            <v>0481</v>
          </cell>
          <cell r="C811" t="str">
            <v>NSUN_KDS_SWM&amp;PLY_PRT_SPF</v>
          </cell>
          <cell r="D811" t="str">
            <v>FERT</v>
          </cell>
          <cell r="E811" t="str">
            <v>26</v>
          </cell>
          <cell r="F811" t="str">
            <v/>
          </cell>
          <cell r="G811" t="str">
            <v/>
          </cell>
          <cell r="H811" t="str">
            <v/>
          </cell>
          <cell r="I811" t="str">
            <v>R2</v>
          </cell>
        </row>
        <row r="812">
          <cell r="A812" t="str">
            <v>48332-00150-03</v>
          </cell>
          <cell r="B812" t="str">
            <v>0481</v>
          </cell>
          <cell r="C812" t="str">
            <v>NF WHT HK_RS_CRG_WHP_FCL_CLNR 100ML</v>
          </cell>
          <cell r="D812" t="str">
            <v>FERT</v>
          </cell>
          <cell r="E812" t="str">
            <v>28</v>
          </cell>
          <cell r="F812" t="str">
            <v/>
          </cell>
          <cell r="G812" t="str">
            <v/>
          </cell>
          <cell r="H812" t="str">
            <v/>
          </cell>
          <cell r="I812" t="str">
            <v>R1</v>
          </cell>
        </row>
        <row r="813">
          <cell r="A813" t="str">
            <v>48332-00150-03</v>
          </cell>
          <cell r="B813" t="str">
            <v>0480</v>
          </cell>
          <cell r="C813" t="str">
            <v>NF WHT HK_RS_CRG_WHP_FCL_CLNR 100ML</v>
          </cell>
          <cell r="D813" t="str">
            <v>FERT</v>
          </cell>
          <cell r="E813" t="str">
            <v>26</v>
          </cell>
          <cell r="F813" t="str">
            <v/>
          </cell>
          <cell r="G813" t="str">
            <v/>
          </cell>
          <cell r="H813" t="str">
            <v/>
          </cell>
          <cell r="I813" t="str">
            <v>R1</v>
          </cell>
        </row>
        <row r="814">
          <cell r="A814" t="str">
            <v>48332-00150-04</v>
          </cell>
          <cell r="B814" t="str">
            <v>0481</v>
          </cell>
          <cell r="C814" t="str">
            <v>NF WHT HK_RS_MCL_B_PHS 125ML</v>
          </cell>
          <cell r="D814" t="str">
            <v>FERT</v>
          </cell>
          <cell r="E814" t="str">
            <v>28</v>
          </cell>
          <cell r="F814" t="str">
            <v/>
          </cell>
          <cell r="G814" t="str">
            <v/>
          </cell>
          <cell r="H814" t="str">
            <v/>
          </cell>
          <cell r="I814" t="str">
            <v>R1</v>
          </cell>
        </row>
        <row r="815">
          <cell r="A815" t="str">
            <v>48332-00150-04</v>
          </cell>
          <cell r="B815" t="str">
            <v>0480</v>
          </cell>
          <cell r="C815" t="str">
            <v>NF WHT HK_RS_MCL_B_PHS 125ML</v>
          </cell>
          <cell r="D815" t="str">
            <v>FERT</v>
          </cell>
          <cell r="E815" t="str">
            <v>26</v>
          </cell>
          <cell r="F815" t="str">
            <v/>
          </cell>
          <cell r="G815" t="str">
            <v/>
          </cell>
          <cell r="H815" t="str">
            <v/>
          </cell>
          <cell r="I815" t="str">
            <v>R1</v>
          </cell>
        </row>
        <row r="816">
          <cell r="A816" t="str">
            <v>48332-00150-05</v>
          </cell>
          <cell r="B816" t="str">
            <v>0481</v>
          </cell>
          <cell r="C816" t="str">
            <v>NIVEA_HOKKAIDO_ROSE_WHIP</v>
          </cell>
          <cell r="D816" t="str">
            <v>FERT</v>
          </cell>
          <cell r="E816" t="str">
            <v>28</v>
          </cell>
          <cell r="F816" t="str">
            <v/>
          </cell>
          <cell r="G816" t="str">
            <v/>
          </cell>
          <cell r="H816" t="str">
            <v/>
          </cell>
          <cell r="I816" t="str">
            <v>A</v>
          </cell>
        </row>
        <row r="817">
          <cell r="A817" t="str">
            <v>48332-00150-05</v>
          </cell>
          <cell r="B817" t="str">
            <v>0480</v>
          </cell>
          <cell r="C817" t="str">
            <v>NIVEA_HOKKAIDO_ROSE_WHIP</v>
          </cell>
          <cell r="D817" t="str">
            <v>FERT</v>
          </cell>
          <cell r="E817" t="str">
            <v>28</v>
          </cell>
          <cell r="F817" t="str">
            <v/>
          </cell>
          <cell r="G817" t="str">
            <v/>
          </cell>
          <cell r="H817" t="str">
            <v/>
          </cell>
          <cell r="I817" t="str">
            <v>A</v>
          </cell>
        </row>
        <row r="818">
          <cell r="A818" t="str">
            <v>48332-00151-01</v>
          </cell>
          <cell r="B818" t="str">
            <v>0480</v>
          </cell>
          <cell r="C818" t="str">
            <v>NIVEA_CREME_TIN_60ML</v>
          </cell>
          <cell r="D818" t="str">
            <v>FERT</v>
          </cell>
          <cell r="E818" t="str">
            <v>28</v>
          </cell>
          <cell r="F818" t="str">
            <v/>
          </cell>
          <cell r="G818" t="str">
            <v/>
          </cell>
          <cell r="H818" t="str">
            <v/>
          </cell>
          <cell r="I818" t="str">
            <v>A</v>
          </cell>
        </row>
        <row r="819">
          <cell r="A819" t="str">
            <v>48332-00151-01</v>
          </cell>
          <cell r="B819" t="str">
            <v>0481</v>
          </cell>
          <cell r="C819" t="str">
            <v>NIVEA_CREME_TIN_60ML</v>
          </cell>
          <cell r="D819" t="str">
            <v>FERT</v>
          </cell>
          <cell r="E819" t="str">
            <v>28</v>
          </cell>
          <cell r="F819" t="str">
            <v/>
          </cell>
          <cell r="G819" t="str">
            <v/>
          </cell>
          <cell r="H819" t="str">
            <v/>
          </cell>
          <cell r="I819" t="str">
            <v>A</v>
          </cell>
        </row>
        <row r="820">
          <cell r="A820" t="str">
            <v>48332-00154-01</v>
          </cell>
          <cell r="B820" t="str">
            <v>0480</v>
          </cell>
          <cell r="C820" t="str">
            <v>NFC_SPARKLING_BRIGHT_FAC</v>
          </cell>
          <cell r="D820" t="str">
            <v>FERT</v>
          </cell>
          <cell r="E820" t="str">
            <v>27</v>
          </cell>
          <cell r="F820" t="str">
            <v/>
          </cell>
          <cell r="G820" t="str">
            <v/>
          </cell>
          <cell r="H820" t="str">
            <v/>
          </cell>
          <cell r="I820" t="str">
            <v>R1</v>
          </cell>
        </row>
        <row r="821">
          <cell r="A821" t="str">
            <v>48332-00154-01</v>
          </cell>
          <cell r="B821" t="str">
            <v>0481</v>
          </cell>
          <cell r="C821" t="str">
            <v>NFC_SPARKLING_BRIGHT_FAC</v>
          </cell>
          <cell r="D821" t="str">
            <v>FERT</v>
          </cell>
          <cell r="E821" t="str">
            <v>27</v>
          </cell>
          <cell r="F821" t="str">
            <v/>
          </cell>
          <cell r="G821" t="str">
            <v/>
          </cell>
          <cell r="H821" t="str">
            <v/>
          </cell>
          <cell r="I821" t="str">
            <v>R1</v>
          </cell>
        </row>
        <row r="822">
          <cell r="A822" t="str">
            <v>48332-00156-00</v>
          </cell>
          <cell r="B822" t="str">
            <v>0481</v>
          </cell>
          <cell r="C822" t="str">
            <v>NFC_MAKE_UP_CLEAR_EYE_RE</v>
          </cell>
          <cell r="D822" t="str">
            <v>FERT</v>
          </cell>
          <cell r="E822" t="str">
            <v>25</v>
          </cell>
          <cell r="F822" t="str">
            <v/>
          </cell>
          <cell r="G822" t="str">
            <v/>
          </cell>
          <cell r="H822" t="str">
            <v/>
          </cell>
          <cell r="I822" t="str">
            <v>R1</v>
          </cell>
        </row>
        <row r="823">
          <cell r="A823" t="str">
            <v>48332-00156-00</v>
          </cell>
          <cell r="B823" t="str">
            <v>0480</v>
          </cell>
          <cell r="C823" t="str">
            <v>NFC_MAKE_UP_CLEAR_EYE_RE</v>
          </cell>
          <cell r="D823" t="str">
            <v>FERT</v>
          </cell>
          <cell r="E823" t="str">
            <v>27</v>
          </cell>
          <cell r="F823" t="str">
            <v/>
          </cell>
          <cell r="G823" t="str">
            <v/>
          </cell>
          <cell r="H823" t="str">
            <v/>
          </cell>
          <cell r="I823" t="str">
            <v>R1</v>
          </cell>
        </row>
        <row r="824">
          <cell r="A824" t="str">
            <v>48332-00156-01</v>
          </cell>
          <cell r="B824" t="str">
            <v>0480</v>
          </cell>
          <cell r="C824" t="str">
            <v>NFC_MAKE_UP_CLEAR_EYE_RE</v>
          </cell>
          <cell r="D824" t="str">
            <v>FERT</v>
          </cell>
          <cell r="E824" t="str">
            <v>25</v>
          </cell>
          <cell r="F824" t="str">
            <v/>
          </cell>
          <cell r="G824" t="str">
            <v/>
          </cell>
          <cell r="H824" t="str">
            <v/>
          </cell>
          <cell r="I824" t="str">
            <v>A</v>
          </cell>
        </row>
        <row r="825">
          <cell r="A825" t="str">
            <v>48332-00156-01</v>
          </cell>
          <cell r="B825" t="str">
            <v>0481</v>
          </cell>
          <cell r="C825" t="str">
            <v>NFC_MAKE_UP_CLEAR_EYE_RE</v>
          </cell>
          <cell r="D825" t="str">
            <v>FERT</v>
          </cell>
          <cell r="E825" t="str">
            <v>25</v>
          </cell>
          <cell r="F825" t="str">
            <v/>
          </cell>
          <cell r="G825" t="str">
            <v/>
          </cell>
          <cell r="H825" t="str">
            <v/>
          </cell>
          <cell r="I825" t="str">
            <v>A</v>
          </cell>
        </row>
        <row r="826">
          <cell r="A826" t="str">
            <v>48332-00156-02</v>
          </cell>
          <cell r="B826" t="str">
            <v>0480</v>
          </cell>
          <cell r="C826" t="str">
            <v>NIVEA_DOUBLE_EYE_MAKEUP_</v>
          </cell>
          <cell r="D826" t="str">
            <v>FERT</v>
          </cell>
          <cell r="E826" t="str">
            <v>25</v>
          </cell>
          <cell r="F826" t="str">
            <v/>
          </cell>
          <cell r="G826" t="str">
            <v/>
          </cell>
          <cell r="H826" t="str">
            <v/>
          </cell>
          <cell r="I826" t="str">
            <v>A</v>
          </cell>
        </row>
        <row r="827">
          <cell r="A827" t="str">
            <v>48332-00156-02</v>
          </cell>
          <cell r="B827" t="str">
            <v>0481</v>
          </cell>
          <cell r="C827" t="str">
            <v>NIVEA_DOUBLE_EYE_MAKEUP_</v>
          </cell>
          <cell r="D827" t="str">
            <v>FERT</v>
          </cell>
          <cell r="E827" t="str">
            <v>25</v>
          </cell>
          <cell r="F827" t="str">
            <v/>
          </cell>
          <cell r="G827" t="str">
            <v/>
          </cell>
          <cell r="H827" t="str">
            <v/>
          </cell>
          <cell r="I827" t="str">
            <v>A</v>
          </cell>
        </row>
        <row r="828">
          <cell r="A828" t="str">
            <v>48332-00157-00</v>
          </cell>
          <cell r="B828" t="str">
            <v>0481</v>
          </cell>
          <cell r="C828" t="str">
            <v>NSUN_FACE_TRIPLE_PROTECT</v>
          </cell>
          <cell r="D828" t="str">
            <v>FERT</v>
          </cell>
          <cell r="E828" t="str">
            <v>25</v>
          </cell>
          <cell r="F828" t="str">
            <v/>
          </cell>
          <cell r="G828" t="str">
            <v/>
          </cell>
          <cell r="H828" t="str">
            <v/>
          </cell>
          <cell r="I828" t="str">
            <v>A</v>
          </cell>
        </row>
        <row r="829">
          <cell r="A829" t="str">
            <v>48332-00157-00</v>
          </cell>
          <cell r="B829" t="str">
            <v>0480</v>
          </cell>
          <cell r="C829" t="str">
            <v>NSUN_FACE_TRIPLE_PROTECT</v>
          </cell>
          <cell r="D829" t="str">
            <v>FERT</v>
          </cell>
          <cell r="E829" t="str">
            <v>10</v>
          </cell>
          <cell r="F829" t="str">
            <v/>
          </cell>
          <cell r="G829" t="str">
            <v/>
          </cell>
          <cell r="H829" t="str">
            <v/>
          </cell>
          <cell r="I829" t="str">
            <v>A</v>
          </cell>
        </row>
        <row r="830">
          <cell r="A830" t="str">
            <v>48332-00158-00</v>
          </cell>
          <cell r="B830" t="str">
            <v>0480</v>
          </cell>
          <cell r="C830" t="str">
            <v>NBO_WHITENING_COOLING_HI</v>
          </cell>
          <cell r="D830" t="str">
            <v>FERT</v>
          </cell>
          <cell r="E830" t="str">
            <v>10</v>
          </cell>
          <cell r="F830" t="str">
            <v/>
          </cell>
          <cell r="G830" t="str">
            <v/>
          </cell>
          <cell r="H830" t="str">
            <v/>
          </cell>
          <cell r="I830" t="str">
            <v>R1</v>
          </cell>
        </row>
        <row r="831">
          <cell r="A831" t="str">
            <v>48332-00158-00</v>
          </cell>
          <cell r="B831" t="str">
            <v>0481</v>
          </cell>
          <cell r="C831" t="str">
            <v>NBO_WHITENING_COOLING_HI</v>
          </cell>
          <cell r="D831" t="str">
            <v>FERT</v>
          </cell>
          <cell r="E831" t="str">
            <v>25</v>
          </cell>
          <cell r="F831" t="str">
            <v/>
          </cell>
          <cell r="G831" t="str">
            <v/>
          </cell>
          <cell r="H831" t="str">
            <v/>
          </cell>
          <cell r="I831" t="str">
            <v>R1</v>
          </cell>
        </row>
        <row r="832">
          <cell r="A832" t="str">
            <v>48332-00159-00</v>
          </cell>
          <cell r="B832" t="str">
            <v>0480</v>
          </cell>
          <cell r="C832" t="str">
            <v>NM_WHITE_OIL_CLEAR_ANTI_</v>
          </cell>
          <cell r="D832" t="str">
            <v>FERT</v>
          </cell>
          <cell r="E832" t="str">
            <v>25</v>
          </cell>
          <cell r="F832" t="str">
            <v/>
          </cell>
          <cell r="G832" t="str">
            <v/>
          </cell>
          <cell r="H832" t="str">
            <v/>
          </cell>
          <cell r="I832" t="str">
            <v>A</v>
          </cell>
        </row>
        <row r="833">
          <cell r="A833" t="str">
            <v>48332-00159-00</v>
          </cell>
          <cell r="B833" t="str">
            <v>0481</v>
          </cell>
          <cell r="C833" t="str">
            <v>NM_WHITE_OIL_CLEAR_ANTI_</v>
          </cell>
          <cell r="D833" t="str">
            <v>FERT</v>
          </cell>
          <cell r="E833" t="str">
            <v>25</v>
          </cell>
          <cell r="F833" t="str">
            <v/>
          </cell>
          <cell r="G833" t="str">
            <v/>
          </cell>
          <cell r="H833" t="str">
            <v/>
          </cell>
          <cell r="I833" t="str">
            <v>A</v>
          </cell>
        </row>
        <row r="834">
          <cell r="A834" t="str">
            <v>48332-00160-00</v>
          </cell>
          <cell r="B834" t="str">
            <v>0480</v>
          </cell>
          <cell r="C834" t="str">
            <v>NM_WHITE_OIL_CLEAR_ANTI_</v>
          </cell>
          <cell r="D834" t="str">
            <v>FERT</v>
          </cell>
          <cell r="E834" t="str">
            <v>25</v>
          </cell>
          <cell r="F834" t="str">
            <v/>
          </cell>
          <cell r="G834" t="str">
            <v/>
          </cell>
          <cell r="H834" t="str">
            <v>@01@</v>
          </cell>
          <cell r="I834" t="str">
            <v>A</v>
          </cell>
        </row>
        <row r="835">
          <cell r="A835" t="str">
            <v>48332-00160-00</v>
          </cell>
          <cell r="B835" t="str">
            <v>0481</v>
          </cell>
          <cell r="C835" t="str">
            <v>NM_WHITE_OIL_CLEAR_ANTI_</v>
          </cell>
          <cell r="D835" t="str">
            <v>FERT</v>
          </cell>
          <cell r="E835" t="str">
            <v>25</v>
          </cell>
          <cell r="F835" t="str">
            <v/>
          </cell>
          <cell r="G835" t="str">
            <v/>
          </cell>
          <cell r="H835" t="str">
            <v>@01@</v>
          </cell>
          <cell r="I835" t="str">
            <v>A</v>
          </cell>
        </row>
        <row r="836">
          <cell r="A836" t="str">
            <v>48332-00163-00</v>
          </cell>
          <cell r="B836" t="str">
            <v>0480</v>
          </cell>
          <cell r="C836" t="str">
            <v>NM_WHITE_OIL_CLEAR_PORE_</v>
          </cell>
          <cell r="D836" t="str">
            <v>FERT</v>
          </cell>
          <cell r="E836" t="str">
            <v>25</v>
          </cell>
          <cell r="F836" t="str">
            <v/>
          </cell>
          <cell r="G836" t="str">
            <v/>
          </cell>
          <cell r="H836" t="str">
            <v>@01@</v>
          </cell>
          <cell r="I836" t="str">
            <v>A</v>
          </cell>
        </row>
        <row r="837">
          <cell r="A837" t="str">
            <v>48332-00163-00</v>
          </cell>
          <cell r="B837" t="str">
            <v>0481</v>
          </cell>
          <cell r="C837" t="str">
            <v>NM_WHITE_OIL_CLEAR_PORE_</v>
          </cell>
          <cell r="D837" t="str">
            <v>FERT</v>
          </cell>
          <cell r="E837" t="str">
            <v>25</v>
          </cell>
          <cell r="F837" t="str">
            <v/>
          </cell>
          <cell r="G837" t="str">
            <v/>
          </cell>
          <cell r="H837" t="str">
            <v>@01@</v>
          </cell>
          <cell r="I837" t="str">
            <v>A</v>
          </cell>
        </row>
        <row r="838">
          <cell r="A838" t="str">
            <v>48332-00164-00</v>
          </cell>
          <cell r="B838" t="str">
            <v>0481</v>
          </cell>
          <cell r="C838" t="str">
            <v>NSUN_FACE_EXTRA_PROTECT_</v>
          </cell>
          <cell r="D838" t="str">
            <v>FERT</v>
          </cell>
          <cell r="E838" t="str">
            <v>25</v>
          </cell>
          <cell r="F838" t="str">
            <v/>
          </cell>
          <cell r="G838" t="str">
            <v/>
          </cell>
          <cell r="H838" t="str">
            <v/>
          </cell>
          <cell r="I838" t="str">
            <v>A</v>
          </cell>
        </row>
        <row r="839">
          <cell r="A839" t="str">
            <v>48332-00164-00</v>
          </cell>
          <cell r="B839" t="str">
            <v>0480</v>
          </cell>
          <cell r="C839" t="str">
            <v>NSUN_FACE_EXTRA_PROTECT_</v>
          </cell>
          <cell r="D839" t="str">
            <v>FERT</v>
          </cell>
          <cell r="E839" t="str">
            <v>25</v>
          </cell>
          <cell r="F839" t="str">
            <v/>
          </cell>
          <cell r="G839" t="str">
            <v/>
          </cell>
          <cell r="H839" t="str">
            <v/>
          </cell>
          <cell r="I839" t="str">
            <v>A</v>
          </cell>
        </row>
        <row r="840">
          <cell r="A840" t="str">
            <v>48332-00165-00</v>
          </cell>
          <cell r="B840" t="str">
            <v>0480</v>
          </cell>
          <cell r="C840" t="str">
            <v>NIVEA_EXTRA_BRIGHT_C&amp;E_1</v>
          </cell>
          <cell r="D840" t="str">
            <v>FERT</v>
          </cell>
          <cell r="E840" t="str">
            <v>25</v>
          </cell>
          <cell r="F840" t="str">
            <v/>
          </cell>
          <cell r="G840" t="str">
            <v/>
          </cell>
          <cell r="H840" t="str">
            <v/>
          </cell>
          <cell r="I840" t="str">
            <v>A</v>
          </cell>
        </row>
        <row r="841">
          <cell r="A841" t="str">
            <v>48332-00165-00</v>
          </cell>
          <cell r="B841" t="str">
            <v>0481</v>
          </cell>
          <cell r="C841" t="str">
            <v>NIVEA_EXTRA_BRIGHT_C&amp;E_1</v>
          </cell>
          <cell r="D841" t="str">
            <v>FERT</v>
          </cell>
          <cell r="E841" t="str">
            <v>25</v>
          </cell>
          <cell r="F841" t="str">
            <v/>
          </cell>
          <cell r="G841" t="str">
            <v/>
          </cell>
          <cell r="H841" t="str">
            <v/>
          </cell>
          <cell r="I841" t="str">
            <v>A</v>
          </cell>
        </row>
        <row r="842">
          <cell r="A842" t="str">
            <v>48332-00165-01</v>
          </cell>
          <cell r="B842" t="str">
            <v>0480</v>
          </cell>
          <cell r="C842" t="str">
            <v>NIVEA_EXTRA_BRIGHT_C&amp;E_V</v>
          </cell>
          <cell r="D842" t="str">
            <v>FERT</v>
          </cell>
          <cell r="E842" t="str">
            <v>25</v>
          </cell>
          <cell r="F842" t="str">
            <v/>
          </cell>
          <cell r="G842" t="str">
            <v/>
          </cell>
          <cell r="H842" t="str">
            <v/>
          </cell>
          <cell r="I842" t="str">
            <v>A</v>
          </cell>
        </row>
        <row r="843">
          <cell r="A843" t="str">
            <v>48332-00165-01</v>
          </cell>
          <cell r="B843" t="str">
            <v>0481</v>
          </cell>
          <cell r="C843" t="str">
            <v>NIVEA_EXTRA_BRIGHT_C&amp;E_V</v>
          </cell>
          <cell r="D843" t="str">
            <v>FERT</v>
          </cell>
          <cell r="E843" t="str">
            <v>25</v>
          </cell>
          <cell r="F843" t="str">
            <v/>
          </cell>
          <cell r="G843" t="str">
            <v/>
          </cell>
          <cell r="H843" t="str">
            <v/>
          </cell>
          <cell r="I843" t="str">
            <v>A</v>
          </cell>
        </row>
        <row r="844">
          <cell r="A844" t="str">
            <v>48332-00165-02</v>
          </cell>
          <cell r="B844" t="str">
            <v>0480</v>
          </cell>
          <cell r="C844" t="str">
            <v>NIVEA_EXTRA_BRIGHT_C&amp;E_V</v>
          </cell>
          <cell r="D844" t="str">
            <v>FERT</v>
          </cell>
          <cell r="E844" t="str">
            <v>01</v>
          </cell>
          <cell r="F844" t="str">
            <v/>
          </cell>
          <cell r="G844" t="str">
            <v/>
          </cell>
          <cell r="H844" t="str">
            <v/>
          </cell>
          <cell r="I844" t="str">
            <v>A</v>
          </cell>
        </row>
        <row r="845">
          <cell r="A845" t="str">
            <v>48332-00165-02</v>
          </cell>
          <cell r="B845" t="str">
            <v>0481</v>
          </cell>
          <cell r="C845" t="str">
            <v>NIVEA_EXTRA_BRIGHT_C&amp;E_V</v>
          </cell>
          <cell r="D845" t="str">
            <v>FERT</v>
          </cell>
          <cell r="E845" t="str">
            <v>01</v>
          </cell>
          <cell r="F845" t="str">
            <v/>
          </cell>
          <cell r="G845" t="str">
            <v/>
          </cell>
          <cell r="H845" t="str">
            <v/>
          </cell>
          <cell r="I845" t="str">
            <v>A</v>
          </cell>
        </row>
        <row r="846">
          <cell r="A846" t="str">
            <v>48332-00166-00</v>
          </cell>
          <cell r="B846" t="str">
            <v>0480</v>
          </cell>
          <cell r="C846" t="str">
            <v>NSUN_TRIPLE_PROTECT_ACNE</v>
          </cell>
          <cell r="D846" t="str">
            <v>FERT</v>
          </cell>
          <cell r="E846" t="str">
            <v>01</v>
          </cell>
          <cell r="F846" t="str">
            <v/>
          </cell>
          <cell r="G846" t="str">
            <v/>
          </cell>
          <cell r="H846" t="str">
            <v/>
          </cell>
          <cell r="I846" t="str">
            <v>A</v>
          </cell>
        </row>
        <row r="847">
          <cell r="A847" t="str">
            <v>48332-00166-00</v>
          </cell>
          <cell r="B847" t="str">
            <v>0481</v>
          </cell>
          <cell r="C847" t="str">
            <v>NSUN_TRIPLE_PROTECT_ACNE</v>
          </cell>
          <cell r="D847" t="str">
            <v>FERT</v>
          </cell>
          <cell r="E847" t="str">
            <v>01</v>
          </cell>
          <cell r="F847" t="str">
            <v/>
          </cell>
          <cell r="G847" t="str">
            <v/>
          </cell>
          <cell r="H847" t="str">
            <v/>
          </cell>
          <cell r="I847" t="str">
            <v>A</v>
          </cell>
        </row>
        <row r="848">
          <cell r="A848" t="str">
            <v>48332-00167-00</v>
          </cell>
          <cell r="B848" t="str">
            <v>0481</v>
          </cell>
          <cell r="C848" t="str">
            <v>NSUN_TRIPLE_PROTECT_ANTI</v>
          </cell>
          <cell r="D848" t="str">
            <v>ROH</v>
          </cell>
          <cell r="E848" t="str">
            <v>06</v>
          </cell>
          <cell r="F848" t="str">
            <v/>
          </cell>
          <cell r="G848" t="str">
            <v/>
          </cell>
          <cell r="H848" t="str">
            <v>@01@</v>
          </cell>
          <cell r="I848" t="str">
            <v>A</v>
          </cell>
        </row>
        <row r="849">
          <cell r="A849" t="str">
            <v>48332-00167-00</v>
          </cell>
          <cell r="B849" t="str">
            <v>0480</v>
          </cell>
          <cell r="C849" t="str">
            <v>NSUN_TRIPLE_PROTECT_ANTI</v>
          </cell>
          <cell r="D849" t="str">
            <v>ROH</v>
          </cell>
          <cell r="E849" t="str">
            <v>06</v>
          </cell>
          <cell r="F849" t="str">
            <v/>
          </cell>
          <cell r="G849" t="str">
            <v/>
          </cell>
          <cell r="H849" t="str">
            <v>@01@</v>
          </cell>
          <cell r="I849" t="str">
            <v>A</v>
          </cell>
        </row>
        <row r="850">
          <cell r="A850" t="str">
            <v>48332-00168-00</v>
          </cell>
          <cell r="B850" t="str">
            <v>0480</v>
          </cell>
          <cell r="C850" t="str">
            <v>NSUN_BODY_SERUM_TRIPLE_P</v>
          </cell>
          <cell r="D850" t="str">
            <v>FERT</v>
          </cell>
          <cell r="E850" t="str">
            <v>25</v>
          </cell>
          <cell r="F850" t="str">
            <v/>
          </cell>
          <cell r="G850" t="str">
            <v/>
          </cell>
          <cell r="H850" t="str">
            <v/>
          </cell>
          <cell r="I850" t="str">
            <v>A</v>
          </cell>
        </row>
        <row r="851">
          <cell r="A851" t="str">
            <v>48332-00168-00</v>
          </cell>
          <cell r="B851" t="str">
            <v>0481</v>
          </cell>
          <cell r="C851" t="str">
            <v>NSUN_BODY_SERUM_TRIPLE_P</v>
          </cell>
          <cell r="D851" t="str">
            <v>FERT</v>
          </cell>
          <cell r="E851" t="str">
            <v>25</v>
          </cell>
          <cell r="F851" t="str">
            <v/>
          </cell>
          <cell r="G851" t="str">
            <v/>
          </cell>
          <cell r="H851" t="str">
            <v/>
          </cell>
          <cell r="I851" t="str">
            <v>A</v>
          </cell>
        </row>
        <row r="852">
          <cell r="A852" t="str">
            <v>48332-00169-00</v>
          </cell>
          <cell r="B852" t="str">
            <v>0481</v>
          </cell>
          <cell r="C852" t="str">
            <v>NFC_MUC_MICELLAIR_PEARL_</v>
          </cell>
          <cell r="D852" t="str">
            <v>FERT</v>
          </cell>
          <cell r="E852" t="str">
            <v>25</v>
          </cell>
          <cell r="F852" t="str">
            <v/>
          </cell>
          <cell r="G852" t="str">
            <v/>
          </cell>
          <cell r="H852" t="str">
            <v/>
          </cell>
          <cell r="I852" t="str">
            <v>A</v>
          </cell>
        </row>
        <row r="853">
          <cell r="A853" t="str">
            <v>48332-00169-00</v>
          </cell>
          <cell r="B853" t="str">
            <v>0480</v>
          </cell>
          <cell r="C853" t="str">
            <v>NFC_MUC_MICELLAIR_PEARL_</v>
          </cell>
          <cell r="D853" t="str">
            <v>FERT</v>
          </cell>
          <cell r="E853" t="str">
            <v>25</v>
          </cell>
          <cell r="F853" t="str">
            <v/>
          </cell>
          <cell r="G853" t="str">
            <v/>
          </cell>
          <cell r="H853" t="str">
            <v/>
          </cell>
          <cell r="I853" t="str">
            <v>A</v>
          </cell>
        </row>
        <row r="854">
          <cell r="A854" t="str">
            <v>48332-00169-02</v>
          </cell>
          <cell r="B854" t="str">
            <v>0480</v>
          </cell>
          <cell r="C854" t="str">
            <v xml:space="preserve"> NIVEA_PEARL_BRIGHT_MICEL</v>
          </cell>
          <cell r="D854" t="str">
            <v>FERT</v>
          </cell>
          <cell r="E854" t="str">
            <v>25</v>
          </cell>
          <cell r="F854" t="str">
            <v/>
          </cell>
          <cell r="G854" t="str">
            <v/>
          </cell>
          <cell r="H854" t="str">
            <v/>
          </cell>
          <cell r="I854" t="str">
            <v>A</v>
          </cell>
        </row>
        <row r="855">
          <cell r="A855" t="str">
            <v>48332-00169-02</v>
          </cell>
          <cell r="B855" t="str">
            <v>0481</v>
          </cell>
          <cell r="C855" t="str">
            <v xml:space="preserve"> NIVEA_PEARL_BRIGHT_MICEL</v>
          </cell>
          <cell r="D855" t="str">
            <v>FERT</v>
          </cell>
          <cell r="E855" t="str">
            <v>25</v>
          </cell>
          <cell r="F855" t="str">
            <v/>
          </cell>
          <cell r="G855" t="str">
            <v/>
          </cell>
          <cell r="H855" t="str">
            <v/>
          </cell>
          <cell r="I855" t="str">
            <v>A</v>
          </cell>
        </row>
        <row r="856">
          <cell r="A856" t="str">
            <v>48332-00170-00</v>
          </cell>
          <cell r="B856" t="str">
            <v>0480</v>
          </cell>
          <cell r="C856" t="str">
            <v>NFC_MUC_MICELLAIR_OIL_&amp;_</v>
          </cell>
          <cell r="D856" t="str">
            <v>FERT</v>
          </cell>
          <cell r="E856" t="str">
            <v>25</v>
          </cell>
          <cell r="F856" t="str">
            <v/>
          </cell>
          <cell r="G856" t="str">
            <v/>
          </cell>
          <cell r="H856" t="str">
            <v/>
          </cell>
          <cell r="I856" t="str">
            <v>A</v>
          </cell>
        </row>
        <row r="857">
          <cell r="A857" t="str">
            <v>48332-00170-00</v>
          </cell>
          <cell r="B857" t="str">
            <v>0481</v>
          </cell>
          <cell r="C857" t="str">
            <v>NFC_MUC_MICELLAIR_OIL_&amp;_</v>
          </cell>
          <cell r="D857" t="str">
            <v>FERT</v>
          </cell>
          <cell r="E857" t="str">
            <v>25</v>
          </cell>
          <cell r="F857" t="str">
            <v/>
          </cell>
          <cell r="G857" t="str">
            <v/>
          </cell>
          <cell r="H857" t="str">
            <v/>
          </cell>
          <cell r="I857" t="str">
            <v>A</v>
          </cell>
        </row>
        <row r="858">
          <cell r="A858" t="str">
            <v>48332-00171-00</v>
          </cell>
          <cell r="B858" t="str">
            <v>0480</v>
          </cell>
          <cell r="C858" t="str">
            <v>NFC_MICELLAIR_OIL_&amp;_ACNE</v>
          </cell>
          <cell r="D858" t="str">
            <v>FERT</v>
          </cell>
          <cell r="E858" t="str">
            <v>25</v>
          </cell>
          <cell r="F858" t="str">
            <v/>
          </cell>
          <cell r="G858" t="str">
            <v/>
          </cell>
          <cell r="H858" t="str">
            <v/>
          </cell>
          <cell r="I858" t="str">
            <v>A</v>
          </cell>
        </row>
        <row r="859">
          <cell r="A859" t="str">
            <v>48332-00171-00</v>
          </cell>
          <cell r="B859" t="str">
            <v>0481</v>
          </cell>
          <cell r="C859" t="str">
            <v>NFC_MICELLAIR_OIL_&amp;_ACNE</v>
          </cell>
          <cell r="D859" t="str">
            <v>FERT</v>
          </cell>
          <cell r="E859" t="str">
            <v>25</v>
          </cell>
          <cell r="F859" t="str">
            <v/>
          </cell>
          <cell r="G859" t="str">
            <v/>
          </cell>
          <cell r="H859" t="str">
            <v/>
          </cell>
          <cell r="I859" t="str">
            <v>A</v>
          </cell>
        </row>
        <row r="860">
          <cell r="A860" t="str">
            <v>48332-00172-00</v>
          </cell>
          <cell r="B860" t="str">
            <v>0481</v>
          </cell>
          <cell r="C860" t="str">
            <v>NIVEA_SUN_FACE_SERUM_INS</v>
          </cell>
          <cell r="D860" t="str">
            <v>FERT</v>
          </cell>
          <cell r="E860" t="str">
            <v>01</v>
          </cell>
          <cell r="F860" t="str">
            <v/>
          </cell>
          <cell r="G860" t="str">
            <v/>
          </cell>
          <cell r="H860" t="str">
            <v/>
          </cell>
          <cell r="I860" t="str">
            <v>S1</v>
          </cell>
        </row>
        <row r="861">
          <cell r="A861" t="str">
            <v>48332-00172-00</v>
          </cell>
          <cell r="B861" t="str">
            <v>0480</v>
          </cell>
          <cell r="C861" t="str">
            <v>NIVEA_SUN_FACE_SERUM_INS</v>
          </cell>
          <cell r="D861" t="str">
            <v>FERT</v>
          </cell>
          <cell r="E861" t="str">
            <v>01</v>
          </cell>
          <cell r="F861" t="str">
            <v/>
          </cell>
          <cell r="G861" t="str">
            <v/>
          </cell>
          <cell r="H861" t="str">
            <v/>
          </cell>
          <cell r="I861" t="str">
            <v>S1</v>
          </cell>
        </row>
        <row r="862">
          <cell r="A862" t="str">
            <v>48332-00172-01</v>
          </cell>
          <cell r="B862" t="str">
            <v>0481</v>
          </cell>
          <cell r="C862" t="str">
            <v>NIVEA_SUN_FACE_SERUM_OIL</v>
          </cell>
          <cell r="D862" t="str">
            <v>FERT</v>
          </cell>
          <cell r="E862" t="str">
            <v>25</v>
          </cell>
          <cell r="F862" t="str">
            <v/>
          </cell>
          <cell r="G862" t="str">
            <v/>
          </cell>
          <cell r="H862" t="str">
            <v/>
          </cell>
          <cell r="I862" t="str">
            <v>S1</v>
          </cell>
        </row>
        <row r="863">
          <cell r="A863" t="str">
            <v>48332-00172-01</v>
          </cell>
          <cell r="B863" t="str">
            <v>0480</v>
          </cell>
          <cell r="C863" t="str">
            <v>NIVEA_SUN_FACE_SERUM_OIL</v>
          </cell>
          <cell r="D863" t="str">
            <v>FERT</v>
          </cell>
          <cell r="E863" t="str">
            <v>25</v>
          </cell>
          <cell r="F863" t="str">
            <v/>
          </cell>
          <cell r="G863" t="str">
            <v/>
          </cell>
          <cell r="H863" t="str">
            <v/>
          </cell>
          <cell r="I863" t="str">
            <v>S1</v>
          </cell>
        </row>
        <row r="864">
          <cell r="A864" t="str">
            <v>48332-00172-04</v>
          </cell>
          <cell r="B864" t="str">
            <v>0481</v>
          </cell>
          <cell r="C864" t="str">
            <v>NIVEA_SUN_FACE_SERUM_INS</v>
          </cell>
          <cell r="D864" t="str">
            <v>FERT</v>
          </cell>
          <cell r="E864" t="str">
            <v>01</v>
          </cell>
          <cell r="F864" t="str">
            <v/>
          </cell>
          <cell r="G864" t="str">
            <v/>
          </cell>
          <cell r="H864" t="str">
            <v/>
          </cell>
          <cell r="I864" t="str">
            <v>S1</v>
          </cell>
        </row>
        <row r="865">
          <cell r="A865" t="str">
            <v>48332-00172-04</v>
          </cell>
          <cell r="B865" t="str">
            <v>0480</v>
          </cell>
          <cell r="C865" t="str">
            <v>NIVEA_SUN_FACE_SERUM_INS</v>
          </cell>
          <cell r="D865" t="str">
            <v>FERT</v>
          </cell>
          <cell r="E865" t="str">
            <v>25</v>
          </cell>
          <cell r="F865" t="str">
            <v/>
          </cell>
          <cell r="G865" t="str">
            <v/>
          </cell>
          <cell r="H865" t="str">
            <v/>
          </cell>
          <cell r="I865" t="str">
            <v>S1</v>
          </cell>
        </row>
        <row r="866">
          <cell r="A866" t="str">
            <v>48332-00172-05</v>
          </cell>
          <cell r="B866" t="str">
            <v>0481</v>
          </cell>
          <cell r="C866" t="str">
            <v>NIVEA_SUN_FACE_SERUM_OIL</v>
          </cell>
          <cell r="D866" t="str">
            <v>FERT</v>
          </cell>
          <cell r="E866" t="str">
            <v>01</v>
          </cell>
          <cell r="F866" t="str">
            <v/>
          </cell>
          <cell r="G866" t="str">
            <v/>
          </cell>
          <cell r="H866" t="str">
            <v/>
          </cell>
          <cell r="I866" t="str">
            <v>S1</v>
          </cell>
        </row>
        <row r="867">
          <cell r="A867" t="str">
            <v>48332-00172-05</v>
          </cell>
          <cell r="B867" t="str">
            <v>0480</v>
          </cell>
          <cell r="C867" t="str">
            <v>NIVEA_SUN_FACE_SERUM_OIL</v>
          </cell>
          <cell r="D867" t="str">
            <v>FERT</v>
          </cell>
          <cell r="E867" t="str">
            <v>25</v>
          </cell>
          <cell r="F867" t="str">
            <v/>
          </cell>
          <cell r="G867" t="str">
            <v/>
          </cell>
          <cell r="H867" t="str">
            <v/>
          </cell>
          <cell r="I867" t="str">
            <v>S1</v>
          </cell>
        </row>
        <row r="868">
          <cell r="A868" t="str">
            <v>48332-00172-06</v>
          </cell>
          <cell r="B868" t="str">
            <v>0480</v>
          </cell>
          <cell r="C868" t="str">
            <v>NIVEA_SUN_FACE_SERUM_INS</v>
          </cell>
          <cell r="D868" t="str">
            <v>FERT</v>
          </cell>
          <cell r="E868" t="str">
            <v>25</v>
          </cell>
          <cell r="F868" t="str">
            <v/>
          </cell>
          <cell r="G868" t="str">
            <v/>
          </cell>
          <cell r="H868" t="str">
            <v/>
          </cell>
          <cell r="I868" t="str">
            <v>A</v>
          </cell>
        </row>
        <row r="869">
          <cell r="A869" t="str">
            <v>48332-00172-06</v>
          </cell>
          <cell r="B869" t="str">
            <v>0481</v>
          </cell>
          <cell r="C869" t="str">
            <v>NIVEA_SUN_FACE_SERUM_INS</v>
          </cell>
          <cell r="D869" t="str">
            <v>FERT</v>
          </cell>
          <cell r="E869" t="str">
            <v>25</v>
          </cell>
          <cell r="F869" t="str">
            <v/>
          </cell>
          <cell r="G869" t="str">
            <v/>
          </cell>
          <cell r="H869" t="str">
            <v/>
          </cell>
          <cell r="I869" t="str">
            <v>A</v>
          </cell>
        </row>
        <row r="870">
          <cell r="A870" t="str">
            <v>48332-00172-07</v>
          </cell>
          <cell r="B870" t="str">
            <v>0481</v>
          </cell>
          <cell r="C870" t="str">
            <v>NIVEA_SUN_FACE_SERUM_OIL</v>
          </cell>
          <cell r="D870" t="str">
            <v>FERT</v>
          </cell>
          <cell r="E870" t="str">
            <v>25</v>
          </cell>
          <cell r="F870" t="str">
            <v/>
          </cell>
          <cell r="G870" t="str">
            <v/>
          </cell>
          <cell r="H870" t="str">
            <v/>
          </cell>
          <cell r="I870" t="str">
            <v>S1</v>
          </cell>
        </row>
        <row r="871">
          <cell r="A871" t="str">
            <v>48332-00172-07</v>
          </cell>
          <cell r="B871" t="str">
            <v>0480</v>
          </cell>
          <cell r="C871" t="str">
            <v>NIVEA_SUN_FACE_SERUM_OIL</v>
          </cell>
          <cell r="D871" t="str">
            <v>FERT</v>
          </cell>
          <cell r="E871" t="str">
            <v>01</v>
          </cell>
          <cell r="F871" t="str">
            <v/>
          </cell>
          <cell r="G871" t="str">
            <v/>
          </cell>
          <cell r="H871" t="str">
            <v/>
          </cell>
          <cell r="I871" t="str">
            <v>S1</v>
          </cell>
        </row>
        <row r="872">
          <cell r="A872" t="str">
            <v>48332-00176-01</v>
          </cell>
          <cell r="B872" t="str">
            <v>0480</v>
          </cell>
          <cell r="C872" t="str">
            <v>NSUN FC_CRM RSY_PNK SPF50 30ML BLISTER</v>
          </cell>
          <cell r="D872" t="str">
            <v>FERT</v>
          </cell>
          <cell r="E872" t="str">
            <v>25</v>
          </cell>
          <cell r="F872" t="str">
            <v/>
          </cell>
          <cell r="G872" t="str">
            <v/>
          </cell>
          <cell r="H872" t="str">
            <v/>
          </cell>
          <cell r="I872" t="str">
            <v>R3</v>
          </cell>
        </row>
        <row r="873">
          <cell r="A873" t="str">
            <v>48332-00176-01</v>
          </cell>
          <cell r="B873" t="str">
            <v>0481</v>
          </cell>
          <cell r="C873" t="str">
            <v>NSUN FC_CRM RSY_PNK SPF50 30ML BLISTER</v>
          </cell>
          <cell r="D873" t="str">
            <v>FERT</v>
          </cell>
          <cell r="E873" t="str">
            <v>25</v>
          </cell>
          <cell r="F873" t="str">
            <v/>
          </cell>
          <cell r="G873" t="str">
            <v/>
          </cell>
          <cell r="H873" t="str">
            <v/>
          </cell>
          <cell r="I873" t="str">
            <v>R3</v>
          </cell>
        </row>
        <row r="874">
          <cell r="A874" t="str">
            <v>48332-00176-02</v>
          </cell>
          <cell r="B874" t="str">
            <v>0480</v>
          </cell>
          <cell r="C874" t="str">
            <v>NSUN FC_CRM RSY_PNK SPF50 30ML BLISTER</v>
          </cell>
          <cell r="D874" t="str">
            <v>FERT</v>
          </cell>
          <cell r="E874" t="str">
            <v>25</v>
          </cell>
          <cell r="F874" t="str">
            <v/>
          </cell>
          <cell r="G874" t="str">
            <v/>
          </cell>
          <cell r="H874" t="str">
            <v/>
          </cell>
          <cell r="I874" t="str">
            <v>R3</v>
          </cell>
        </row>
        <row r="875">
          <cell r="A875" t="str">
            <v>48332-00176-02</v>
          </cell>
          <cell r="B875" t="str">
            <v>0481</v>
          </cell>
          <cell r="C875" t="str">
            <v>NSUN FC_CRM RSY_PNK SPF50 30ML BLISTER</v>
          </cell>
          <cell r="D875" t="str">
            <v>FERT</v>
          </cell>
          <cell r="E875" t="str">
            <v>25</v>
          </cell>
          <cell r="F875" t="str">
            <v/>
          </cell>
          <cell r="G875" t="str">
            <v/>
          </cell>
          <cell r="H875" t="str">
            <v/>
          </cell>
          <cell r="I875" t="str">
            <v>R3</v>
          </cell>
        </row>
        <row r="876">
          <cell r="A876" t="str">
            <v>48332-00176-03</v>
          </cell>
          <cell r="B876" t="str">
            <v>0480</v>
          </cell>
          <cell r="C876" t="str">
            <v>NSUN FC_CRM INST_AURA_SPF50_30ML</v>
          </cell>
          <cell r="D876" t="str">
            <v>FERT</v>
          </cell>
          <cell r="E876" t="str">
            <v>25</v>
          </cell>
          <cell r="F876" t="str">
            <v/>
          </cell>
          <cell r="G876" t="str">
            <v/>
          </cell>
          <cell r="H876" t="str">
            <v/>
          </cell>
          <cell r="I876" t="str">
            <v>R3</v>
          </cell>
        </row>
        <row r="877">
          <cell r="A877" t="str">
            <v>48332-00176-03</v>
          </cell>
          <cell r="B877" t="str">
            <v>0481</v>
          </cell>
          <cell r="C877" t="str">
            <v>NSUN FC_CRM INST_AURA_SPF50_30ML</v>
          </cell>
          <cell r="D877" t="str">
            <v>FERT</v>
          </cell>
          <cell r="E877" t="str">
            <v>01</v>
          </cell>
          <cell r="F877" t="str">
            <v/>
          </cell>
          <cell r="G877" t="str">
            <v/>
          </cell>
          <cell r="H877" t="str">
            <v/>
          </cell>
          <cell r="I877" t="str">
            <v>R3</v>
          </cell>
        </row>
        <row r="878">
          <cell r="A878" t="str">
            <v>48332-00179-00</v>
          </cell>
          <cell r="B878" t="str">
            <v>0481</v>
          </cell>
          <cell r="C878" t="str">
            <v>NLC CR_BL_GRP&amp;MRC 7G</v>
          </cell>
          <cell r="D878" t="str">
            <v>FERT</v>
          </cell>
          <cell r="E878" t="str">
            <v>25</v>
          </cell>
          <cell r="F878" t="str">
            <v/>
          </cell>
          <cell r="G878" t="str">
            <v/>
          </cell>
          <cell r="H878" t="str">
            <v/>
          </cell>
          <cell r="I878" t="str">
            <v>R3</v>
          </cell>
        </row>
        <row r="879">
          <cell r="A879" t="str">
            <v>48332-00179-00</v>
          </cell>
          <cell r="B879" t="str">
            <v>0480</v>
          </cell>
          <cell r="C879" t="str">
            <v>NLC CR_BL_GRP&amp;MRC 7G</v>
          </cell>
          <cell r="D879" t="str">
            <v>FERT</v>
          </cell>
          <cell r="E879" t="str">
            <v>25</v>
          </cell>
          <cell r="F879" t="str">
            <v/>
          </cell>
          <cell r="G879" t="str">
            <v/>
          </cell>
          <cell r="H879" t="str">
            <v/>
          </cell>
          <cell r="I879" t="str">
            <v>R3</v>
          </cell>
        </row>
        <row r="880">
          <cell r="A880" t="str">
            <v>48332-00180-00</v>
          </cell>
          <cell r="B880" t="str">
            <v>0480</v>
          </cell>
          <cell r="C880" t="str">
            <v>NSUN KDS SNS_SPY SPF50+ 200ML</v>
          </cell>
          <cell r="D880" t="str">
            <v>FERT</v>
          </cell>
          <cell r="E880" t="str">
            <v>25</v>
          </cell>
          <cell r="F880" t="str">
            <v/>
          </cell>
          <cell r="G880" t="str">
            <v/>
          </cell>
          <cell r="H880" t="str">
            <v/>
          </cell>
          <cell r="I880" t="str">
            <v>R2</v>
          </cell>
        </row>
        <row r="881">
          <cell r="A881" t="str">
            <v>48332-00180-00</v>
          </cell>
          <cell r="B881" t="str">
            <v>0481</v>
          </cell>
          <cell r="C881" t="str">
            <v>NSUN KDS SNS_SPY SPF50+ 200ML</v>
          </cell>
          <cell r="D881" t="str">
            <v>FERT</v>
          </cell>
          <cell r="E881" t="str">
            <v>25</v>
          </cell>
          <cell r="F881" t="str">
            <v/>
          </cell>
          <cell r="G881" t="str">
            <v/>
          </cell>
          <cell r="H881" t="str">
            <v/>
          </cell>
          <cell r="I881" t="str">
            <v>R2</v>
          </cell>
        </row>
        <row r="882">
          <cell r="A882" t="str">
            <v>48332-00180-01</v>
          </cell>
          <cell r="B882" t="str">
            <v>0481</v>
          </cell>
          <cell r="C882" t="str">
            <v>NIVEA_SUN_KIDS_ULTRA_SEN</v>
          </cell>
          <cell r="D882" t="str">
            <v>FERT</v>
          </cell>
          <cell r="E882" t="str">
            <v>25</v>
          </cell>
          <cell r="F882" t="str">
            <v/>
          </cell>
          <cell r="G882" t="str">
            <v/>
          </cell>
          <cell r="H882" t="str">
            <v/>
          </cell>
          <cell r="I882" t="str">
            <v>A</v>
          </cell>
        </row>
        <row r="883">
          <cell r="A883" t="str">
            <v>48332-00180-01</v>
          </cell>
          <cell r="B883" t="str">
            <v>0480</v>
          </cell>
          <cell r="C883" t="str">
            <v>NIVEA_SUN_KIDS_ULTRA_SEN</v>
          </cell>
          <cell r="D883" t="str">
            <v>FERT</v>
          </cell>
          <cell r="E883" t="str">
            <v>25</v>
          </cell>
          <cell r="F883" t="str">
            <v/>
          </cell>
          <cell r="G883" t="str">
            <v/>
          </cell>
          <cell r="H883" t="str">
            <v/>
          </cell>
          <cell r="I883" t="str">
            <v>A</v>
          </cell>
        </row>
        <row r="884">
          <cell r="A884" t="str">
            <v>48332-00180-02</v>
          </cell>
          <cell r="B884" t="str">
            <v>0480</v>
          </cell>
          <cell r="C884" t="str">
            <v>NIVEA_SUN_KIDS_ULTRA_SEN</v>
          </cell>
          <cell r="D884" t="str">
            <v>FERT</v>
          </cell>
          <cell r="E884" t="str">
            <v>25</v>
          </cell>
          <cell r="F884" t="str">
            <v/>
          </cell>
          <cell r="G884" t="str">
            <v/>
          </cell>
          <cell r="H884" t="str">
            <v/>
          </cell>
          <cell r="I884" t="str">
            <v>A</v>
          </cell>
        </row>
        <row r="885">
          <cell r="A885" t="str">
            <v>48332-00180-02</v>
          </cell>
          <cell r="B885" t="str">
            <v>0481</v>
          </cell>
          <cell r="C885" t="str">
            <v>NIVEA_SUN_KIDS_ULTRA_SEN</v>
          </cell>
          <cell r="D885" t="str">
            <v>FERT</v>
          </cell>
          <cell r="E885" t="str">
            <v>25</v>
          </cell>
          <cell r="F885" t="str">
            <v/>
          </cell>
          <cell r="G885" t="str">
            <v/>
          </cell>
          <cell r="H885" t="str">
            <v/>
          </cell>
          <cell r="I885" t="str">
            <v>A</v>
          </cell>
        </row>
        <row r="886">
          <cell r="A886" t="str">
            <v>48332-00181-01</v>
          </cell>
          <cell r="B886" t="str">
            <v>0480</v>
          </cell>
          <cell r="C886" t="str">
            <v>NSUN PRTCT&amp;PRFCT OIL_CTRL_GL_CRM 30ML BL</v>
          </cell>
          <cell r="D886" t="str">
            <v>FERT</v>
          </cell>
          <cell r="E886" t="str">
            <v>25</v>
          </cell>
          <cell r="F886" t="str">
            <v/>
          </cell>
          <cell r="G886" t="str">
            <v/>
          </cell>
          <cell r="H886" t="str">
            <v/>
          </cell>
          <cell r="I886" t="str">
            <v>R3</v>
          </cell>
        </row>
        <row r="887">
          <cell r="A887" t="str">
            <v>48332-00181-01</v>
          </cell>
          <cell r="B887" t="str">
            <v>0481</v>
          </cell>
          <cell r="C887" t="str">
            <v>NSUN PRTCT&amp;PRFCT OIL_CTRL_GL_CRM 30ML BL</v>
          </cell>
          <cell r="D887" t="str">
            <v>FERT</v>
          </cell>
          <cell r="E887" t="str">
            <v>25</v>
          </cell>
          <cell r="F887" t="str">
            <v/>
          </cell>
          <cell r="G887" t="str">
            <v/>
          </cell>
          <cell r="H887" t="str">
            <v/>
          </cell>
          <cell r="I887" t="str">
            <v>R3</v>
          </cell>
        </row>
        <row r="888">
          <cell r="A888" t="str">
            <v>48332-00181-02</v>
          </cell>
          <cell r="B888" t="str">
            <v>0481</v>
          </cell>
          <cell r="C888" t="str">
            <v>NSUN FC_CRM OIL_CONTROL_SPF50_30ML</v>
          </cell>
          <cell r="D888" t="str">
            <v>FERT</v>
          </cell>
          <cell r="E888" t="str">
            <v>25</v>
          </cell>
          <cell r="F888" t="str">
            <v/>
          </cell>
          <cell r="G888" t="str">
            <v/>
          </cell>
          <cell r="H888" t="str">
            <v/>
          </cell>
          <cell r="I888" t="str">
            <v>R3</v>
          </cell>
        </row>
        <row r="889">
          <cell r="A889" t="str">
            <v>48332-00181-02</v>
          </cell>
          <cell r="B889" t="str">
            <v>0480</v>
          </cell>
          <cell r="C889" t="str">
            <v>NSUN FC_CRM OIL_CONTROL_SPF50_30ML</v>
          </cell>
          <cell r="D889" t="str">
            <v>FERT</v>
          </cell>
          <cell r="E889" t="str">
            <v>25</v>
          </cell>
          <cell r="F889" t="str">
            <v/>
          </cell>
          <cell r="G889" t="str">
            <v/>
          </cell>
          <cell r="H889" t="str">
            <v/>
          </cell>
          <cell r="I889" t="str">
            <v>R3</v>
          </cell>
        </row>
        <row r="890">
          <cell r="A890" t="str">
            <v>48332-00190-00</v>
          </cell>
          <cell r="B890" t="str">
            <v>0480</v>
          </cell>
          <cell r="C890" t="str">
            <v>NIVEA_DEO_HIJAB_SOFT_50M</v>
          </cell>
          <cell r="D890" t="str">
            <v>FERT</v>
          </cell>
          <cell r="E890" t="str">
            <v>25</v>
          </cell>
          <cell r="F890" t="str">
            <v/>
          </cell>
          <cell r="G890" t="str">
            <v/>
          </cell>
          <cell r="H890" t="str">
            <v/>
          </cell>
          <cell r="I890" t="str">
            <v>A</v>
          </cell>
        </row>
        <row r="891">
          <cell r="A891" t="str">
            <v>48332-00190-00</v>
          </cell>
          <cell r="B891" t="str">
            <v>0481</v>
          </cell>
          <cell r="C891" t="str">
            <v>NIVEA_DEO_HIJAB_SOFT_50M</v>
          </cell>
          <cell r="D891" t="str">
            <v>FERT</v>
          </cell>
          <cell r="E891" t="str">
            <v>25</v>
          </cell>
          <cell r="F891" t="str">
            <v/>
          </cell>
          <cell r="G891" t="str">
            <v/>
          </cell>
          <cell r="H891" t="str">
            <v/>
          </cell>
          <cell r="I891" t="str">
            <v>A</v>
          </cell>
        </row>
        <row r="892">
          <cell r="A892" t="str">
            <v>48332-00194-02</v>
          </cell>
          <cell r="B892" t="str">
            <v>0480</v>
          </cell>
          <cell r="C892" t="str">
            <v>NIVEA_MEN_EXTRA_BRIGHT_S</v>
          </cell>
          <cell r="D892" t="str">
            <v>FERT</v>
          </cell>
          <cell r="E892" t="str">
            <v>25</v>
          </cell>
          <cell r="F892" t="str">
            <v/>
          </cell>
          <cell r="G892" t="str">
            <v/>
          </cell>
          <cell r="H892" t="str">
            <v/>
          </cell>
          <cell r="I892" t="str">
            <v>R1</v>
          </cell>
        </row>
        <row r="893">
          <cell r="A893" t="str">
            <v>48332-00194-02</v>
          </cell>
          <cell r="B893" t="str">
            <v>0481</v>
          </cell>
          <cell r="C893" t="str">
            <v>NIVEA_MEN_EXTRA_BRIGHT_S</v>
          </cell>
          <cell r="D893" t="str">
            <v>FERT</v>
          </cell>
          <cell r="E893" t="str">
            <v>25</v>
          </cell>
          <cell r="F893" t="str">
            <v/>
          </cell>
          <cell r="G893" t="str">
            <v/>
          </cell>
          <cell r="H893" t="str">
            <v/>
          </cell>
          <cell r="I893" t="str">
            <v>R1</v>
          </cell>
        </row>
        <row r="894">
          <cell r="A894" t="str">
            <v>48332-00195-00</v>
          </cell>
          <cell r="B894" t="str">
            <v>0480</v>
          </cell>
          <cell r="C894" t="str">
            <v>NIVEA_MEN_VITAMIN_SCRUB_</v>
          </cell>
          <cell r="D894" t="str">
            <v>FERT</v>
          </cell>
          <cell r="E894" t="str">
            <v>25</v>
          </cell>
          <cell r="F894" t="str">
            <v/>
          </cell>
          <cell r="G894" t="str">
            <v/>
          </cell>
          <cell r="H894" t="str">
            <v/>
          </cell>
          <cell r="I894" t="str">
            <v>A</v>
          </cell>
        </row>
        <row r="895">
          <cell r="A895" t="str">
            <v>48332-00195-00</v>
          </cell>
          <cell r="B895" t="str">
            <v>0481</v>
          </cell>
          <cell r="C895" t="str">
            <v>NIVEA_MEN_VITAMIN_SCRUB_</v>
          </cell>
          <cell r="D895" t="str">
            <v>FERT</v>
          </cell>
          <cell r="E895" t="str">
            <v>25</v>
          </cell>
          <cell r="F895" t="str">
            <v/>
          </cell>
          <cell r="G895" t="str">
            <v/>
          </cell>
          <cell r="H895" t="str">
            <v/>
          </cell>
          <cell r="I895" t="str">
            <v>A</v>
          </cell>
        </row>
        <row r="896">
          <cell r="A896" t="str">
            <v>48332-00199-00</v>
          </cell>
          <cell r="B896" t="str">
            <v>0480</v>
          </cell>
          <cell r="C896" t="str">
            <v>NIVEA_LIP_CARE_STRAWBERR</v>
          </cell>
          <cell r="D896" t="str">
            <v>FERT</v>
          </cell>
          <cell r="E896" t="str">
            <v>25</v>
          </cell>
          <cell r="F896" t="str">
            <v/>
          </cell>
          <cell r="G896" t="str">
            <v/>
          </cell>
          <cell r="H896" t="str">
            <v/>
          </cell>
          <cell r="I896" t="str">
            <v>A</v>
          </cell>
        </row>
        <row r="897">
          <cell r="A897" t="str">
            <v>48332-00199-00</v>
          </cell>
          <cell r="B897" t="str">
            <v>0481</v>
          </cell>
          <cell r="C897" t="str">
            <v>NIVEA_LIP_CARE_STRAWBERR</v>
          </cell>
          <cell r="D897" t="str">
            <v>FERT</v>
          </cell>
          <cell r="E897" t="str">
            <v>25</v>
          </cell>
          <cell r="F897" t="str">
            <v/>
          </cell>
          <cell r="G897" t="str">
            <v/>
          </cell>
          <cell r="H897" t="str">
            <v/>
          </cell>
          <cell r="I897" t="str">
            <v>A</v>
          </cell>
        </row>
        <row r="898">
          <cell r="A898" t="str">
            <v>48332-00201-00</v>
          </cell>
          <cell r="B898" t="str">
            <v>0480</v>
          </cell>
          <cell r="C898" t="str">
            <v xml:space="preserve"> IVEA_ROSE_CARE_MICELLAR</v>
          </cell>
          <cell r="D898" t="str">
            <v>FERT</v>
          </cell>
          <cell r="E898" t="str">
            <v>25</v>
          </cell>
          <cell r="F898" t="str">
            <v/>
          </cell>
          <cell r="G898" t="str">
            <v/>
          </cell>
          <cell r="H898" t="str">
            <v/>
          </cell>
          <cell r="I898" t="str">
            <v>A</v>
          </cell>
        </row>
        <row r="899">
          <cell r="A899" t="str">
            <v>48332-00201-00</v>
          </cell>
          <cell r="B899" t="str">
            <v>0481</v>
          </cell>
          <cell r="C899" t="str">
            <v xml:space="preserve"> IVEA_ROSE_CARE_MICELLAR</v>
          </cell>
          <cell r="D899" t="str">
            <v>FERT</v>
          </cell>
          <cell r="E899" t="str">
            <v>25</v>
          </cell>
          <cell r="F899" t="str">
            <v/>
          </cell>
          <cell r="G899" t="str">
            <v/>
          </cell>
          <cell r="H899" t="str">
            <v/>
          </cell>
          <cell r="I899" t="str">
            <v>A</v>
          </cell>
        </row>
        <row r="900">
          <cell r="A900" t="str">
            <v>48332-00202-00</v>
          </cell>
          <cell r="B900" t="str">
            <v>0480</v>
          </cell>
          <cell r="C900" t="str">
            <v>NIVEA_ROSE_CARE_MICELLAR</v>
          </cell>
          <cell r="D900" t="str">
            <v>FERT</v>
          </cell>
          <cell r="E900" t="str">
            <v>25</v>
          </cell>
          <cell r="F900" t="str">
            <v/>
          </cell>
          <cell r="G900" t="str">
            <v/>
          </cell>
          <cell r="H900" t="str">
            <v/>
          </cell>
          <cell r="I900" t="str">
            <v>A</v>
          </cell>
        </row>
        <row r="901">
          <cell r="A901" t="str">
            <v>48332-00202-00</v>
          </cell>
          <cell r="B901" t="str">
            <v>0481</v>
          </cell>
          <cell r="C901" t="str">
            <v>NIVEA_ROSE_CARE_MICELLAR</v>
          </cell>
          <cell r="D901" t="str">
            <v>FERT</v>
          </cell>
          <cell r="E901" t="str">
            <v>25</v>
          </cell>
          <cell r="F901" t="str">
            <v/>
          </cell>
          <cell r="G901" t="str">
            <v/>
          </cell>
          <cell r="H901" t="str">
            <v/>
          </cell>
          <cell r="I901" t="str">
            <v>A</v>
          </cell>
        </row>
        <row r="902">
          <cell r="A902" t="str">
            <v>48332-00203-00</v>
          </cell>
          <cell r="B902" t="str">
            <v>0480</v>
          </cell>
          <cell r="C902" t="str">
            <v>NIVEA_ROSE_CARE_MICELLAR</v>
          </cell>
          <cell r="D902" t="str">
            <v>FERT</v>
          </cell>
          <cell r="E902" t="str">
            <v>25</v>
          </cell>
          <cell r="F902" t="str">
            <v/>
          </cell>
          <cell r="G902" t="str">
            <v/>
          </cell>
          <cell r="H902" t="str">
            <v/>
          </cell>
          <cell r="I902" t="str">
            <v>A</v>
          </cell>
        </row>
        <row r="903">
          <cell r="A903" t="str">
            <v>48332-00203-00</v>
          </cell>
          <cell r="B903" t="str">
            <v>0481</v>
          </cell>
          <cell r="C903" t="str">
            <v>NIVEA_ROSE_CARE_MICELLAR</v>
          </cell>
          <cell r="D903" t="str">
            <v>FERT</v>
          </cell>
          <cell r="E903" t="str">
            <v>25</v>
          </cell>
          <cell r="F903" t="str">
            <v/>
          </cell>
          <cell r="G903" t="str">
            <v/>
          </cell>
          <cell r="H903" t="str">
            <v/>
          </cell>
          <cell r="I903" t="str">
            <v>A</v>
          </cell>
        </row>
        <row r="904">
          <cell r="A904" t="str">
            <v>48332-00204-00</v>
          </cell>
          <cell r="B904" t="str">
            <v>0480</v>
          </cell>
          <cell r="C904" t="str">
            <v>NIVEA_LIP_BALM_SUN_PROTE</v>
          </cell>
          <cell r="D904" t="str">
            <v>FERT</v>
          </cell>
          <cell r="E904" t="str">
            <v>25</v>
          </cell>
          <cell r="F904" t="str">
            <v/>
          </cell>
          <cell r="G904" t="str">
            <v/>
          </cell>
          <cell r="H904" t="str">
            <v/>
          </cell>
          <cell r="I904" t="str">
            <v>A</v>
          </cell>
        </row>
        <row r="905">
          <cell r="A905" t="str">
            <v>48332-00204-00</v>
          </cell>
          <cell r="B905" t="str">
            <v>0481</v>
          </cell>
          <cell r="C905" t="str">
            <v>NIVEA_LIP_BALM_SUN_PROTE</v>
          </cell>
          <cell r="D905" t="str">
            <v>FERT</v>
          </cell>
          <cell r="E905" t="str">
            <v>01</v>
          </cell>
          <cell r="F905" t="str">
            <v/>
          </cell>
          <cell r="G905" t="str">
            <v/>
          </cell>
          <cell r="H905" t="str">
            <v/>
          </cell>
          <cell r="I905" t="str">
            <v>A</v>
          </cell>
        </row>
        <row r="906">
          <cell r="A906" t="str">
            <v>48332-00205-00</v>
          </cell>
          <cell r="B906" t="str">
            <v>0480</v>
          </cell>
          <cell r="C906" t="str">
            <v>NIVEA_LIP_BALM_OVERNIGHT</v>
          </cell>
          <cell r="D906" t="str">
            <v>FERT</v>
          </cell>
          <cell r="E906" t="str">
            <v>01</v>
          </cell>
          <cell r="F906" t="str">
            <v/>
          </cell>
          <cell r="G906" t="str">
            <v/>
          </cell>
          <cell r="H906" t="str">
            <v/>
          </cell>
          <cell r="I906" t="str">
            <v>S3</v>
          </cell>
        </row>
        <row r="907">
          <cell r="A907" t="str">
            <v>48332-00205-00</v>
          </cell>
          <cell r="B907" t="str">
            <v>0481</v>
          </cell>
          <cell r="C907" t="str">
            <v>NIVEA_LIP_BALM_OVERNIGHT</v>
          </cell>
          <cell r="D907" t="str">
            <v>FERT</v>
          </cell>
          <cell r="E907" t="str">
            <v>01</v>
          </cell>
          <cell r="F907" t="str">
            <v/>
          </cell>
          <cell r="G907" t="str">
            <v/>
          </cell>
          <cell r="H907" t="str">
            <v/>
          </cell>
          <cell r="I907" t="str">
            <v>S3</v>
          </cell>
        </row>
        <row r="908">
          <cell r="A908" t="str">
            <v>48332-00206-00</v>
          </cell>
          <cell r="B908" t="str">
            <v>0480</v>
          </cell>
          <cell r="C908" t="str">
            <v>NIVEA_SUN_TRIPLE_PROTECT</v>
          </cell>
          <cell r="D908" t="str">
            <v>FERT</v>
          </cell>
          <cell r="E908" t="str">
            <v>25</v>
          </cell>
          <cell r="F908" t="str">
            <v/>
          </cell>
          <cell r="G908" t="str">
            <v/>
          </cell>
          <cell r="H908" t="str">
            <v/>
          </cell>
          <cell r="I908" t="str">
            <v>A</v>
          </cell>
        </row>
        <row r="909">
          <cell r="A909" t="str">
            <v>48332-00206-00</v>
          </cell>
          <cell r="B909" t="str">
            <v>0481</v>
          </cell>
          <cell r="C909" t="str">
            <v>NIVEA_SUN_TRIPLE_PROTECT</v>
          </cell>
          <cell r="D909" t="str">
            <v>FERT</v>
          </cell>
          <cell r="E909" t="str">
            <v>01</v>
          </cell>
          <cell r="F909" t="str">
            <v/>
          </cell>
          <cell r="G909" t="str">
            <v/>
          </cell>
          <cell r="H909" t="str">
            <v/>
          </cell>
          <cell r="I909" t="str">
            <v>A</v>
          </cell>
        </row>
        <row r="910">
          <cell r="A910" t="str">
            <v>48332-00208-00</v>
          </cell>
          <cell r="B910" t="str">
            <v>0480</v>
          </cell>
          <cell r="C910" t="str">
            <v>NIVEA_SUN_EXTRA_PROTECT_</v>
          </cell>
          <cell r="D910" t="str">
            <v>FERT</v>
          </cell>
          <cell r="E910" t="str">
            <v>25</v>
          </cell>
          <cell r="F910" t="str">
            <v/>
          </cell>
          <cell r="G910" t="str">
            <v/>
          </cell>
          <cell r="H910" t="str">
            <v/>
          </cell>
          <cell r="I910" t="str">
            <v>A</v>
          </cell>
        </row>
        <row r="911">
          <cell r="A911" t="str">
            <v>48332-00208-00</v>
          </cell>
          <cell r="B911" t="str">
            <v>0481</v>
          </cell>
          <cell r="C911" t="str">
            <v>NIVEA_SUN_EXTRA_PROTECT_</v>
          </cell>
          <cell r="D911" t="str">
            <v>FERT</v>
          </cell>
          <cell r="E911" t="str">
            <v>25</v>
          </cell>
          <cell r="F911" t="str">
            <v/>
          </cell>
          <cell r="G911" t="str">
            <v/>
          </cell>
          <cell r="H911" t="str">
            <v/>
          </cell>
          <cell r="I911" t="str">
            <v>A</v>
          </cell>
        </row>
        <row r="912">
          <cell r="A912" t="str">
            <v>48332-00300-00</v>
          </cell>
          <cell r="B912" t="str">
            <v>0480</v>
          </cell>
          <cell r="C912" t="str">
            <v>NIVEA_DEO_BRIGHT_SIGNATU</v>
          </cell>
          <cell r="D912" t="str">
            <v>FERT</v>
          </cell>
          <cell r="E912" t="str">
            <v>01</v>
          </cell>
          <cell r="F912" t="str">
            <v/>
          </cell>
          <cell r="G912" t="str">
            <v/>
          </cell>
          <cell r="H912" t="str">
            <v/>
          </cell>
          <cell r="I912" t="str">
            <v>S2</v>
          </cell>
        </row>
        <row r="913">
          <cell r="A913" t="str">
            <v>48332-00300-00</v>
          </cell>
          <cell r="B913" t="str">
            <v>0481</v>
          </cell>
          <cell r="C913" t="str">
            <v>NIVEA_DEO_BRIGHT_SIGNATU</v>
          </cell>
          <cell r="D913" t="str">
            <v>FERT</v>
          </cell>
          <cell r="E913" t="str">
            <v>01</v>
          </cell>
          <cell r="F913" t="str">
            <v/>
          </cell>
          <cell r="G913" t="str">
            <v/>
          </cell>
          <cell r="H913" t="str">
            <v/>
          </cell>
          <cell r="I913" t="str">
            <v>S2</v>
          </cell>
        </row>
        <row r="914">
          <cell r="A914" t="str">
            <v>48332-00301-00</v>
          </cell>
          <cell r="B914" t="str">
            <v>0480</v>
          </cell>
          <cell r="C914" t="str">
            <v>NIVEA_DEO_BRIGHT_SIGNATU</v>
          </cell>
          <cell r="D914" t="str">
            <v>FERT</v>
          </cell>
          <cell r="E914" t="str">
            <v>01</v>
          </cell>
          <cell r="F914" t="str">
            <v/>
          </cell>
          <cell r="G914" t="str">
            <v/>
          </cell>
          <cell r="H914" t="str">
            <v/>
          </cell>
          <cell r="I914" t="str">
            <v>S2</v>
          </cell>
        </row>
        <row r="915">
          <cell r="A915" t="str">
            <v>48332-00301-00</v>
          </cell>
          <cell r="B915" t="str">
            <v>0481</v>
          </cell>
          <cell r="C915" t="str">
            <v>NIVEA_DEO_BRIGHT_SIGNATU</v>
          </cell>
          <cell r="D915" t="str">
            <v>FERT</v>
          </cell>
          <cell r="E915" t="str">
            <v>25</v>
          </cell>
          <cell r="F915" t="str">
            <v/>
          </cell>
          <cell r="G915" t="str">
            <v/>
          </cell>
          <cell r="H915" t="str">
            <v/>
          </cell>
          <cell r="I915" t="str">
            <v>S2</v>
          </cell>
        </row>
        <row r="916">
          <cell r="A916" t="str">
            <v>48332-00302-00</v>
          </cell>
          <cell r="B916" t="str">
            <v>0480</v>
          </cell>
          <cell r="C916" t="str">
            <v>NIVEA_DEO_BRIGHT_SIGNATU</v>
          </cell>
          <cell r="D916" t="str">
            <v>FERT</v>
          </cell>
          <cell r="E916" t="str">
            <v>25</v>
          </cell>
          <cell r="F916" t="str">
            <v/>
          </cell>
          <cell r="G916" t="str">
            <v/>
          </cell>
          <cell r="H916" t="str">
            <v/>
          </cell>
          <cell r="I916" t="str">
            <v>S2</v>
          </cell>
        </row>
        <row r="917">
          <cell r="A917" t="str">
            <v>48332-00302-00</v>
          </cell>
          <cell r="B917" t="str">
            <v>0481</v>
          </cell>
          <cell r="C917" t="str">
            <v>NIVEA_DEO_BRIGHT_SIGNATU</v>
          </cell>
          <cell r="D917" t="str">
            <v>FERT</v>
          </cell>
          <cell r="E917" t="str">
            <v>01</v>
          </cell>
          <cell r="F917" t="str">
            <v/>
          </cell>
          <cell r="G917" t="str">
            <v/>
          </cell>
          <cell r="H917" t="str">
            <v/>
          </cell>
          <cell r="I917" t="str">
            <v>S2</v>
          </cell>
        </row>
        <row r="918">
          <cell r="A918" t="str">
            <v>48332-00303-00</v>
          </cell>
          <cell r="B918" t="str">
            <v>0480</v>
          </cell>
          <cell r="C918" t="str">
            <v>NDEO_DRY_COMFORT_RO_QR_5</v>
          </cell>
          <cell r="D918" t="str">
            <v>FERT</v>
          </cell>
          <cell r="E918" t="str">
            <v>25</v>
          </cell>
          <cell r="F918" t="str">
            <v/>
          </cell>
          <cell r="G918" t="str">
            <v/>
          </cell>
          <cell r="H918" t="str">
            <v/>
          </cell>
          <cell r="I918" t="str">
            <v>A</v>
          </cell>
        </row>
        <row r="919">
          <cell r="A919" t="str">
            <v>48332-00303-00</v>
          </cell>
          <cell r="B919" t="str">
            <v>0481</v>
          </cell>
          <cell r="C919" t="str">
            <v>NDEO_DRY_COMFORT_RO_QR_5</v>
          </cell>
          <cell r="D919" t="str">
            <v>FERT</v>
          </cell>
          <cell r="E919" t="str">
            <v>25</v>
          </cell>
          <cell r="F919" t="str">
            <v/>
          </cell>
          <cell r="G919" t="str">
            <v/>
          </cell>
          <cell r="H919" t="str">
            <v/>
          </cell>
          <cell r="I919" t="str">
            <v>A</v>
          </cell>
        </row>
        <row r="920">
          <cell r="A920" t="str">
            <v>48332-00304-00</v>
          </cell>
          <cell r="B920" t="str">
            <v>0480</v>
          </cell>
          <cell r="C920" t="str">
            <v>NDEO_DRY_COMFORT_RO_QR_2</v>
          </cell>
          <cell r="D920" t="str">
            <v>FERT</v>
          </cell>
          <cell r="E920" t="str">
            <v>25</v>
          </cell>
          <cell r="F920" t="str">
            <v/>
          </cell>
          <cell r="G920" t="str">
            <v/>
          </cell>
          <cell r="H920" t="str">
            <v/>
          </cell>
          <cell r="I920" t="str">
            <v>A</v>
          </cell>
        </row>
        <row r="921">
          <cell r="A921" t="str">
            <v>48332-00304-00</v>
          </cell>
          <cell r="B921" t="str">
            <v>0481</v>
          </cell>
          <cell r="C921" t="str">
            <v>NDEO_DRY_COMFORT_RO_QR_2</v>
          </cell>
          <cell r="D921" t="str">
            <v>FERT</v>
          </cell>
          <cell r="E921" t="str">
            <v>25</v>
          </cell>
          <cell r="F921" t="str">
            <v/>
          </cell>
          <cell r="G921" t="str">
            <v/>
          </cell>
          <cell r="H921" t="str">
            <v/>
          </cell>
          <cell r="I921" t="str">
            <v>A</v>
          </cell>
        </row>
        <row r="922">
          <cell r="A922" t="str">
            <v>48332-00305-00</v>
          </cell>
          <cell r="B922" t="str">
            <v>0480</v>
          </cell>
          <cell r="C922" t="str">
            <v>NIVEA_HIJAB_ACTIVE_RO_VA</v>
          </cell>
          <cell r="D922" t="str">
            <v>FERT</v>
          </cell>
          <cell r="E922" t="str">
            <v>25</v>
          </cell>
          <cell r="F922" t="str">
            <v/>
          </cell>
          <cell r="G922" t="str">
            <v/>
          </cell>
          <cell r="H922" t="str">
            <v/>
          </cell>
          <cell r="I922" t="str">
            <v>A</v>
          </cell>
        </row>
        <row r="923">
          <cell r="A923" t="str">
            <v>48332-00305-00</v>
          </cell>
          <cell r="B923" t="str">
            <v>0481</v>
          </cell>
          <cell r="C923" t="str">
            <v>NIVEA_HIJAB_ACTIVE_RO_VA</v>
          </cell>
          <cell r="D923" t="str">
            <v>FERT</v>
          </cell>
          <cell r="E923" t="str">
            <v>01</v>
          </cell>
          <cell r="F923" t="str">
            <v/>
          </cell>
          <cell r="G923" t="str">
            <v/>
          </cell>
          <cell r="H923" t="str">
            <v/>
          </cell>
          <cell r="I923" t="str">
            <v>S2</v>
          </cell>
        </row>
        <row r="924">
          <cell r="A924" t="str">
            <v>48332-00306-00</v>
          </cell>
          <cell r="B924" t="str">
            <v>0480</v>
          </cell>
          <cell r="C924" t="str">
            <v>NMEN_FRESH_ACTIVE_RO_QR_</v>
          </cell>
          <cell r="D924" t="str">
            <v>FERT</v>
          </cell>
          <cell r="E924" t="str">
            <v>25</v>
          </cell>
          <cell r="F924" t="str">
            <v/>
          </cell>
          <cell r="G924" t="str">
            <v/>
          </cell>
          <cell r="H924" t="str">
            <v/>
          </cell>
          <cell r="I924" t="str">
            <v>A</v>
          </cell>
        </row>
        <row r="925">
          <cell r="A925" t="str">
            <v>48332-00306-00</v>
          </cell>
          <cell r="B925" t="str">
            <v>0481</v>
          </cell>
          <cell r="C925" t="str">
            <v>NMEN_FRESH_ACTIVE_RO_QR_</v>
          </cell>
          <cell r="D925" t="str">
            <v>FERT</v>
          </cell>
          <cell r="E925" t="str">
            <v>25</v>
          </cell>
          <cell r="F925" t="str">
            <v/>
          </cell>
          <cell r="G925" t="str">
            <v/>
          </cell>
          <cell r="H925" t="str">
            <v/>
          </cell>
          <cell r="I925" t="str">
            <v>A</v>
          </cell>
        </row>
        <row r="926">
          <cell r="A926" t="str">
            <v>48332-00307-00</v>
          </cell>
          <cell r="B926" t="str">
            <v>0480</v>
          </cell>
          <cell r="C926" t="str">
            <v>NMEN_DRY_IMPACT_RO_QR_50</v>
          </cell>
          <cell r="D926" t="str">
            <v>FERT</v>
          </cell>
          <cell r="E926" t="str">
            <v>25</v>
          </cell>
          <cell r="F926" t="str">
            <v/>
          </cell>
          <cell r="G926" t="str">
            <v/>
          </cell>
          <cell r="H926" t="str">
            <v/>
          </cell>
          <cell r="I926" t="str">
            <v>A</v>
          </cell>
        </row>
        <row r="927">
          <cell r="A927" t="str">
            <v>48332-00307-00</v>
          </cell>
          <cell r="B927" t="str">
            <v>0481</v>
          </cell>
          <cell r="C927" t="str">
            <v>NMEN_DRY_IMPACT_RO_QR_50</v>
          </cell>
          <cell r="D927" t="str">
            <v>FERT</v>
          </cell>
          <cell r="E927" t="str">
            <v>25</v>
          </cell>
          <cell r="F927" t="str">
            <v/>
          </cell>
          <cell r="G927" t="str">
            <v/>
          </cell>
          <cell r="H927" t="str">
            <v/>
          </cell>
          <cell r="I927" t="str">
            <v>A</v>
          </cell>
        </row>
        <row r="928">
          <cell r="A928" t="str">
            <v>48332-80461-01</v>
          </cell>
          <cell r="B928" t="str">
            <v>0480</v>
          </cell>
          <cell r="C928" t="str">
            <v>NIVEA_SUN_PROTECT_&amp;_REFR</v>
          </cell>
          <cell r="D928" t="str">
            <v>FERT</v>
          </cell>
          <cell r="E928" t="str">
            <v>25</v>
          </cell>
          <cell r="F928" t="str">
            <v/>
          </cell>
          <cell r="G928" t="str">
            <v/>
          </cell>
          <cell r="H928" t="str">
            <v/>
          </cell>
          <cell r="I928" t="str">
            <v>A</v>
          </cell>
        </row>
        <row r="929">
          <cell r="A929" t="str">
            <v>48332-80461-01</v>
          </cell>
          <cell r="B929" t="str">
            <v>0481</v>
          </cell>
          <cell r="C929" t="str">
            <v>NIVEA_SUN_PROTECT_&amp;_REFR</v>
          </cell>
          <cell r="D929" t="str">
            <v>FERT</v>
          </cell>
          <cell r="E929" t="str">
            <v>25</v>
          </cell>
          <cell r="F929" t="str">
            <v/>
          </cell>
          <cell r="G929" t="str">
            <v/>
          </cell>
          <cell r="H929" t="str">
            <v/>
          </cell>
          <cell r="I929" t="str">
            <v>A</v>
          </cell>
        </row>
        <row r="930">
          <cell r="A930" t="str">
            <v>48332-83922-00</v>
          </cell>
          <cell r="B930" t="str">
            <v>0480</v>
          </cell>
          <cell r="C930" t="str">
            <v>NIVEA_MEN_CREME_TIN_75ML</v>
          </cell>
          <cell r="D930" t="str">
            <v>FERT</v>
          </cell>
          <cell r="E930" t="str">
            <v>25</v>
          </cell>
          <cell r="F930" t="str">
            <v/>
          </cell>
          <cell r="G930" t="str">
            <v/>
          </cell>
          <cell r="H930" t="str">
            <v>@01@</v>
          </cell>
          <cell r="I930" t="str">
            <v>A</v>
          </cell>
        </row>
        <row r="931">
          <cell r="A931" t="str">
            <v>48332-83922-00</v>
          </cell>
          <cell r="B931" t="str">
            <v>0481</v>
          </cell>
          <cell r="C931" t="str">
            <v>NIVEA_MEN_CREME_TIN_75ML</v>
          </cell>
          <cell r="D931" t="str">
            <v>FERT</v>
          </cell>
          <cell r="E931" t="str">
            <v>25</v>
          </cell>
          <cell r="F931" t="str">
            <v/>
          </cell>
          <cell r="G931" t="str">
            <v/>
          </cell>
          <cell r="H931" t="str">
            <v/>
          </cell>
          <cell r="I931" t="str">
            <v>A</v>
          </cell>
        </row>
        <row r="932">
          <cell r="A932" t="str">
            <v>48332-83923-00</v>
          </cell>
          <cell r="B932" t="str">
            <v>0480</v>
          </cell>
          <cell r="C932" t="str">
            <v>NIVEA_MEN_CREME_TIN_30ML</v>
          </cell>
          <cell r="D932" t="str">
            <v>FERT</v>
          </cell>
          <cell r="E932" t="str">
            <v>25</v>
          </cell>
          <cell r="F932" t="str">
            <v/>
          </cell>
          <cell r="G932" t="str">
            <v/>
          </cell>
          <cell r="H932" t="str">
            <v/>
          </cell>
          <cell r="I932" t="str">
            <v>A</v>
          </cell>
        </row>
        <row r="933">
          <cell r="A933" t="str">
            <v>48332-83923-00</v>
          </cell>
          <cell r="B933" t="str">
            <v>0481</v>
          </cell>
          <cell r="C933" t="str">
            <v>NIVEA_MEN_CREME_TIN_30ML</v>
          </cell>
          <cell r="D933" t="str">
            <v>FERT</v>
          </cell>
          <cell r="E933" t="str">
            <v>01</v>
          </cell>
          <cell r="F933" t="str">
            <v/>
          </cell>
          <cell r="G933" t="str">
            <v/>
          </cell>
          <cell r="H933" t="str">
            <v/>
          </cell>
          <cell r="I933" t="str">
            <v>A</v>
          </cell>
        </row>
        <row r="934">
          <cell r="A934" t="str">
            <v>48332-88312-00</v>
          </cell>
          <cell r="B934" t="str">
            <v>0480</v>
          </cell>
          <cell r="C934" t="str">
            <v>NIVEA_EXTRA_BRIGHT_REPAI</v>
          </cell>
          <cell r="D934" t="str">
            <v>FERT</v>
          </cell>
          <cell r="E934" t="str">
            <v>25</v>
          </cell>
          <cell r="F934" t="str">
            <v/>
          </cell>
          <cell r="G934" t="str">
            <v/>
          </cell>
          <cell r="H934" t="str">
            <v/>
          </cell>
          <cell r="I934" t="str">
            <v>A</v>
          </cell>
        </row>
        <row r="935">
          <cell r="A935" t="str">
            <v>48332-88312-00</v>
          </cell>
          <cell r="B935" t="str">
            <v>0481</v>
          </cell>
          <cell r="C935" t="str">
            <v>NIVEA_EXTRA_BRIGHT_REPAI</v>
          </cell>
          <cell r="D935" t="str">
            <v>FERT</v>
          </cell>
          <cell r="E935" t="str">
            <v>01</v>
          </cell>
          <cell r="F935" t="str">
            <v/>
          </cell>
          <cell r="G935" t="str">
            <v/>
          </cell>
          <cell r="H935" t="str">
            <v/>
          </cell>
          <cell r="I935" t="str">
            <v>A</v>
          </cell>
        </row>
        <row r="936">
          <cell r="A936" t="str">
            <v>48332-88315-00</v>
          </cell>
          <cell r="B936" t="str">
            <v>0481</v>
          </cell>
          <cell r="C936" t="str">
            <v>NIVEA_EXTRA_BRIGHT_REPAI</v>
          </cell>
          <cell r="D936" t="str">
            <v>FERT</v>
          </cell>
          <cell r="E936" t="str">
            <v>25</v>
          </cell>
          <cell r="F936" t="str">
            <v/>
          </cell>
          <cell r="G936" t="str">
            <v/>
          </cell>
          <cell r="H936" t="str">
            <v/>
          </cell>
          <cell r="I936" t="str">
            <v>A</v>
          </cell>
        </row>
        <row r="937">
          <cell r="A937" t="str">
            <v>48332-88315-00</v>
          </cell>
          <cell r="B937" t="str">
            <v>0480</v>
          </cell>
          <cell r="C937" t="str">
            <v>NIVEA_EXTRA_BRIGHT_REPAI</v>
          </cell>
          <cell r="D937" t="str">
            <v>FERT</v>
          </cell>
          <cell r="E937" t="str">
            <v>01</v>
          </cell>
          <cell r="F937" t="str">
            <v/>
          </cell>
          <cell r="G937" t="str">
            <v/>
          </cell>
          <cell r="H937" t="str">
            <v/>
          </cell>
          <cell r="I937" t="str">
            <v>A</v>
          </cell>
        </row>
        <row r="938">
          <cell r="A938" t="str">
            <v>48332-89193-00</v>
          </cell>
          <cell r="B938" t="str">
            <v>0480</v>
          </cell>
          <cell r="C938" t="str">
            <v>NIVEA_INTENSIVE_MOISTURE</v>
          </cell>
          <cell r="D938" t="str">
            <v>FERT</v>
          </cell>
          <cell r="E938" t="str">
            <v>25</v>
          </cell>
          <cell r="F938" t="str">
            <v/>
          </cell>
          <cell r="G938" t="str">
            <v/>
          </cell>
          <cell r="H938" t="str">
            <v/>
          </cell>
          <cell r="I938" t="str">
            <v>A</v>
          </cell>
        </row>
        <row r="939">
          <cell r="A939" t="str">
            <v>48332-89193-00</v>
          </cell>
          <cell r="B939" t="str">
            <v>0481</v>
          </cell>
          <cell r="C939" t="str">
            <v>NIVEA_INTENSIVE_MOISTURE</v>
          </cell>
          <cell r="D939" t="str">
            <v>FERT</v>
          </cell>
          <cell r="E939" t="str">
            <v>25</v>
          </cell>
          <cell r="F939" t="str">
            <v/>
          </cell>
          <cell r="G939" t="str">
            <v/>
          </cell>
          <cell r="H939" t="str">
            <v/>
          </cell>
          <cell r="I939" t="str">
            <v>A</v>
          </cell>
        </row>
        <row r="940">
          <cell r="A940" t="str">
            <v>48332-93757-00</v>
          </cell>
          <cell r="B940" t="str">
            <v>0481</v>
          </cell>
          <cell r="C940" t="str">
            <v>NIVEA_EXTRA_BRIGHT_SUPER</v>
          </cell>
          <cell r="D940" t="str">
            <v>FERT</v>
          </cell>
          <cell r="E940" t="str">
            <v>25</v>
          </cell>
          <cell r="F940" t="str">
            <v/>
          </cell>
          <cell r="G940" t="str">
            <v/>
          </cell>
          <cell r="H940" t="str">
            <v/>
          </cell>
          <cell r="I940" t="str">
            <v>S2</v>
          </cell>
        </row>
        <row r="941">
          <cell r="A941" t="str">
            <v>48332-93757-00</v>
          </cell>
          <cell r="B941" t="str">
            <v>0480</v>
          </cell>
          <cell r="C941" t="str">
            <v>NIVEA_EXTRA_BRIGHT_SUPER</v>
          </cell>
          <cell r="D941" t="str">
            <v>FERT</v>
          </cell>
          <cell r="E941" t="str">
            <v>25</v>
          </cell>
          <cell r="F941" t="str">
            <v/>
          </cell>
          <cell r="G941" t="str">
            <v/>
          </cell>
          <cell r="H941" t="str">
            <v/>
          </cell>
          <cell r="I941" t="str">
            <v>S3</v>
          </cell>
        </row>
        <row r="942">
          <cell r="A942" t="str">
            <v>48332-93771-00</v>
          </cell>
          <cell r="B942" t="str">
            <v>0480</v>
          </cell>
          <cell r="C942" t="str">
            <v>NIVEA_EXTRA_BRIGHT_SUPER</v>
          </cell>
          <cell r="D942" t="str">
            <v>FERT</v>
          </cell>
          <cell r="E942" t="str">
            <v>01</v>
          </cell>
          <cell r="F942" t="str">
            <v/>
          </cell>
          <cell r="G942" t="str">
            <v/>
          </cell>
          <cell r="H942" t="str">
            <v/>
          </cell>
          <cell r="I942" t="str">
            <v>S2</v>
          </cell>
        </row>
        <row r="943">
          <cell r="A943" t="str">
            <v>48332-93771-00</v>
          </cell>
          <cell r="B943" t="str">
            <v>0481</v>
          </cell>
          <cell r="C943" t="str">
            <v>NIVEA_EXTRA_BRIGHT_SUPER</v>
          </cell>
          <cell r="D943" t="str">
            <v>FERT</v>
          </cell>
          <cell r="E943" t="str">
            <v>25</v>
          </cell>
          <cell r="F943" t="str">
            <v/>
          </cell>
          <cell r="G943" t="str">
            <v/>
          </cell>
          <cell r="H943" t="str">
            <v/>
          </cell>
          <cell r="I943" t="str">
            <v>S2</v>
          </cell>
        </row>
        <row r="944">
          <cell r="A944" t="str">
            <v>48332-98936-00</v>
          </cell>
          <cell r="B944" t="str">
            <v>0480</v>
          </cell>
          <cell r="C944" t="str">
            <v>NIVEA_EXTRA_BRIGHT_MIRAC</v>
          </cell>
          <cell r="D944" t="str">
            <v>FERT</v>
          </cell>
          <cell r="E944" t="str">
            <v>25</v>
          </cell>
          <cell r="F944" t="str">
            <v/>
          </cell>
          <cell r="G944" t="str">
            <v/>
          </cell>
          <cell r="H944" t="str">
            <v/>
          </cell>
          <cell r="I944" t="str">
            <v>A</v>
          </cell>
        </row>
        <row r="945">
          <cell r="A945" t="str">
            <v>48332-98936-00</v>
          </cell>
          <cell r="B945" t="str">
            <v>0481</v>
          </cell>
          <cell r="C945" t="str">
            <v>NIVEA_EXTRA_BRIGHT_MIRAC</v>
          </cell>
          <cell r="D945" t="str">
            <v>FERT</v>
          </cell>
          <cell r="E945" t="str">
            <v>25</v>
          </cell>
          <cell r="F945" t="str">
            <v/>
          </cell>
          <cell r="G945" t="str">
            <v/>
          </cell>
          <cell r="H945" t="str">
            <v/>
          </cell>
          <cell r="I945" t="str">
            <v>A</v>
          </cell>
        </row>
        <row r="946">
          <cell r="A946" t="str">
            <v>48332-98938-00</v>
          </cell>
          <cell r="B946" t="str">
            <v>0480</v>
          </cell>
          <cell r="C946" t="str">
            <v>NIVEA_EXTRA_BRIGHT_SIGNA</v>
          </cell>
          <cell r="D946" t="str">
            <v>FERT</v>
          </cell>
          <cell r="E946" t="str">
            <v>25</v>
          </cell>
          <cell r="F946" t="str">
            <v/>
          </cell>
          <cell r="G946" t="str">
            <v/>
          </cell>
          <cell r="H946" t="str">
            <v/>
          </cell>
          <cell r="I946" t="str">
            <v>A</v>
          </cell>
        </row>
        <row r="947">
          <cell r="A947" t="str">
            <v>48332-98938-00</v>
          </cell>
          <cell r="B947" t="str">
            <v>0481</v>
          </cell>
          <cell r="C947" t="str">
            <v>NIVEA_EXTRA_BRIGHT_SIGNA</v>
          </cell>
          <cell r="D947" t="str">
            <v>FERT</v>
          </cell>
          <cell r="E947" t="str">
            <v>25</v>
          </cell>
          <cell r="F947" t="str">
            <v/>
          </cell>
          <cell r="G947" t="str">
            <v/>
          </cell>
          <cell r="H947" t="str">
            <v/>
          </cell>
          <cell r="I947" t="str">
            <v>A</v>
          </cell>
        </row>
        <row r="948">
          <cell r="A948" t="str">
            <v>48333-00033-02</v>
          </cell>
          <cell r="B948" t="str">
            <v>0480</v>
          </cell>
          <cell r="C948" t="str">
            <v>HP AQUA PROTECT ENV ASS 6S</v>
          </cell>
          <cell r="D948" t="str">
            <v>FERT</v>
          </cell>
          <cell r="E948" t="str">
            <v>01</v>
          </cell>
          <cell r="F948" t="str">
            <v/>
          </cell>
          <cell r="G948" t="str">
            <v/>
          </cell>
          <cell r="H948" t="str">
            <v/>
          </cell>
          <cell r="I948" t="str">
            <v>R2</v>
          </cell>
        </row>
        <row r="949">
          <cell r="A949" t="str">
            <v>48333-00033-02</v>
          </cell>
          <cell r="B949" t="str">
            <v>0481</v>
          </cell>
          <cell r="C949" t="str">
            <v>HP AQUA PROTECT ENV ASS 6S</v>
          </cell>
          <cell r="D949" t="str">
            <v>FERT</v>
          </cell>
          <cell r="E949" t="str">
            <v>25</v>
          </cell>
          <cell r="F949" t="str">
            <v/>
          </cell>
          <cell r="G949" t="str">
            <v/>
          </cell>
          <cell r="H949" t="str">
            <v/>
          </cell>
          <cell r="I949" t="str">
            <v>R2</v>
          </cell>
        </row>
        <row r="950">
          <cell r="A950" t="str">
            <v>48333-00033-03</v>
          </cell>
          <cell r="B950" t="str">
            <v>0480</v>
          </cell>
          <cell r="C950" t="str">
            <v>HP AQUA PROTECT ENV ASS 6S</v>
          </cell>
          <cell r="D950" t="str">
            <v>FERT</v>
          </cell>
          <cell r="E950" t="str">
            <v>25</v>
          </cell>
          <cell r="F950" t="str">
            <v/>
          </cell>
          <cell r="G950" t="str">
            <v/>
          </cell>
          <cell r="H950" t="str">
            <v/>
          </cell>
          <cell r="I950" t="str">
            <v>R2</v>
          </cell>
        </row>
        <row r="951">
          <cell r="A951" t="str">
            <v>48333-00033-03</v>
          </cell>
          <cell r="B951" t="str">
            <v>0481</v>
          </cell>
          <cell r="C951" t="str">
            <v>HP AQUA PROTECT ENV ASS 6S</v>
          </cell>
          <cell r="D951" t="str">
            <v>FERT</v>
          </cell>
          <cell r="E951" t="str">
            <v>25</v>
          </cell>
          <cell r="F951" t="str">
            <v/>
          </cell>
          <cell r="G951" t="str">
            <v/>
          </cell>
          <cell r="H951" t="str">
            <v/>
          </cell>
          <cell r="I951" t="str">
            <v>R2</v>
          </cell>
        </row>
        <row r="952">
          <cell r="A952" t="str">
            <v>48333-00033-04</v>
          </cell>
          <cell r="B952" t="str">
            <v>0480</v>
          </cell>
          <cell r="C952" t="str">
            <v>HP AQUA PROTECT ENV ASS 6S</v>
          </cell>
          <cell r="D952" t="str">
            <v>FERT</v>
          </cell>
          <cell r="E952" t="str">
            <v>25</v>
          </cell>
          <cell r="F952" t="str">
            <v/>
          </cell>
          <cell r="G952" t="str">
            <v/>
          </cell>
          <cell r="H952" t="str">
            <v/>
          </cell>
          <cell r="I952" t="str">
            <v>A</v>
          </cell>
        </row>
        <row r="953">
          <cell r="A953" t="str">
            <v>48333-00033-04</v>
          </cell>
          <cell r="B953" t="str">
            <v>0481</v>
          </cell>
          <cell r="C953" t="str">
            <v>HP AQUA PROTECT ENV ASS 6S</v>
          </cell>
          <cell r="D953" t="str">
            <v>FERT</v>
          </cell>
          <cell r="E953" t="str">
            <v>25</v>
          </cell>
          <cell r="F953" t="str">
            <v/>
          </cell>
          <cell r="G953" t="str">
            <v/>
          </cell>
          <cell r="H953" t="str">
            <v/>
          </cell>
          <cell r="I953" t="str">
            <v>A</v>
          </cell>
        </row>
        <row r="954">
          <cell r="A954" t="str">
            <v>48333-00034-02</v>
          </cell>
          <cell r="B954" t="str">
            <v>0480</v>
          </cell>
          <cell r="C954" t="str">
            <v>HP ROL KAIN 1,25CM X 4,5M HOSPITAL</v>
          </cell>
          <cell r="D954" t="str">
            <v>FERT</v>
          </cell>
          <cell r="E954" t="str">
            <v>01</v>
          </cell>
          <cell r="F954" t="str">
            <v/>
          </cell>
          <cell r="G954" t="str">
            <v/>
          </cell>
          <cell r="H954" t="str">
            <v/>
          </cell>
          <cell r="I954" t="str">
            <v>R2</v>
          </cell>
        </row>
        <row r="955">
          <cell r="A955" t="str">
            <v>48333-00034-02</v>
          </cell>
          <cell r="B955" t="str">
            <v>0481</v>
          </cell>
          <cell r="C955" t="str">
            <v>HP ROL KAIN 1,25CM X 4,5M HOSPITAL</v>
          </cell>
          <cell r="D955" t="str">
            <v>FERT</v>
          </cell>
          <cell r="E955" t="str">
            <v>01</v>
          </cell>
          <cell r="F955" t="str">
            <v/>
          </cell>
          <cell r="G955" t="str">
            <v/>
          </cell>
          <cell r="H955" t="str">
            <v/>
          </cell>
          <cell r="I955" t="str">
            <v>R2</v>
          </cell>
        </row>
        <row r="956">
          <cell r="A956" t="str">
            <v>48333-00037-02</v>
          </cell>
          <cell r="B956" t="str">
            <v>0480</v>
          </cell>
          <cell r="C956" t="str">
            <v>HP ROL KAIN 2,5CM X 4,5M HOSPITAL</v>
          </cell>
          <cell r="D956" t="str">
            <v>FERT</v>
          </cell>
          <cell r="E956" t="str">
            <v>25</v>
          </cell>
          <cell r="F956" t="str">
            <v/>
          </cell>
          <cell r="G956" t="str">
            <v/>
          </cell>
          <cell r="H956" t="str">
            <v/>
          </cell>
          <cell r="I956" t="str">
            <v>R2</v>
          </cell>
        </row>
        <row r="957">
          <cell r="A957" t="str">
            <v>48333-00037-02</v>
          </cell>
          <cell r="B957" t="str">
            <v>0481</v>
          </cell>
          <cell r="C957" t="str">
            <v>HP ROL KAIN 2,5CM X 4,5M HOSPITAL</v>
          </cell>
          <cell r="D957" t="str">
            <v>FERT</v>
          </cell>
          <cell r="E957" t="str">
            <v>01</v>
          </cell>
          <cell r="F957" t="str">
            <v/>
          </cell>
          <cell r="G957" t="str">
            <v/>
          </cell>
          <cell r="H957" t="str">
            <v/>
          </cell>
          <cell r="I957" t="str">
            <v>R2</v>
          </cell>
        </row>
        <row r="958">
          <cell r="A958" t="str">
            <v>48333-00037-03</v>
          </cell>
          <cell r="B958" t="str">
            <v>0480</v>
          </cell>
          <cell r="C958" t="str">
            <v>HP ROL KAIN 2,5CM X 4,5M HOSPITAL</v>
          </cell>
          <cell r="D958" t="str">
            <v>FERT</v>
          </cell>
          <cell r="E958" t="str">
            <v>01</v>
          </cell>
          <cell r="F958" t="str">
            <v/>
          </cell>
          <cell r="G958" t="str">
            <v/>
          </cell>
          <cell r="H958" t="str">
            <v/>
          </cell>
          <cell r="I958" t="str">
            <v>R2</v>
          </cell>
        </row>
        <row r="959">
          <cell r="A959" t="str">
            <v>48333-00037-03</v>
          </cell>
          <cell r="B959" t="str">
            <v>0481</v>
          </cell>
          <cell r="C959" t="str">
            <v>HP ROL KAIN 2,5CM X 4,5M HOSPITAL</v>
          </cell>
          <cell r="D959" t="str">
            <v>FERT</v>
          </cell>
          <cell r="E959" t="str">
            <v>25</v>
          </cell>
          <cell r="F959" t="str">
            <v/>
          </cell>
          <cell r="G959" t="str">
            <v/>
          </cell>
          <cell r="H959" t="str">
            <v/>
          </cell>
          <cell r="I959" t="str">
            <v>R1</v>
          </cell>
        </row>
        <row r="960">
          <cell r="A960" t="str">
            <v>48333-00037-04</v>
          </cell>
          <cell r="B960" t="str">
            <v>0480</v>
          </cell>
          <cell r="C960" t="str">
            <v>HP ROL KAIN 2,5CM X 4,5M HOSPITAL FWD</v>
          </cell>
          <cell r="D960" t="str">
            <v>FERT</v>
          </cell>
          <cell r="E960" t="str">
            <v>01</v>
          </cell>
          <cell r="F960" t="str">
            <v/>
          </cell>
          <cell r="G960" t="str">
            <v/>
          </cell>
          <cell r="H960" t="str">
            <v/>
          </cell>
          <cell r="I960" t="str">
            <v>R1</v>
          </cell>
        </row>
        <row r="961">
          <cell r="A961" t="str">
            <v>48333-00037-04</v>
          </cell>
          <cell r="B961" t="str">
            <v>0481</v>
          </cell>
          <cell r="C961" t="str">
            <v>HP ROL KAIN 2,5CM X 4,5M HOSPITAL FWD</v>
          </cell>
          <cell r="D961" t="str">
            <v>FERT</v>
          </cell>
          <cell r="E961" t="str">
            <v>25</v>
          </cell>
          <cell r="F961" t="str">
            <v/>
          </cell>
          <cell r="G961" t="str">
            <v/>
          </cell>
          <cell r="H961" t="str">
            <v/>
          </cell>
          <cell r="I961" t="str">
            <v>R1</v>
          </cell>
        </row>
        <row r="962">
          <cell r="A962" t="str">
            <v>48333-00037-05</v>
          </cell>
          <cell r="B962" t="str">
            <v>0480</v>
          </cell>
          <cell r="C962" t="str">
            <v>HP ROL KAIN 2,5CM X 4,5M HOSPITAL</v>
          </cell>
          <cell r="D962" t="str">
            <v>FERT</v>
          </cell>
          <cell r="E962" t="str">
            <v>25</v>
          </cell>
          <cell r="F962" t="str">
            <v/>
          </cell>
          <cell r="G962" t="str">
            <v/>
          </cell>
          <cell r="H962" t="str">
            <v/>
          </cell>
          <cell r="I962" t="str">
            <v>A</v>
          </cell>
        </row>
        <row r="963">
          <cell r="A963" t="str">
            <v>48333-00037-05</v>
          </cell>
          <cell r="B963" t="str">
            <v>0481</v>
          </cell>
          <cell r="C963" t="str">
            <v>HP ROL KAIN 2,5CM X 4,5M HOSPITAL</v>
          </cell>
          <cell r="D963" t="str">
            <v>FERT</v>
          </cell>
          <cell r="E963" t="str">
            <v>25</v>
          </cell>
          <cell r="F963" t="str">
            <v/>
          </cell>
          <cell r="G963" t="str">
            <v/>
          </cell>
          <cell r="H963" t="str">
            <v/>
          </cell>
          <cell r="I963" t="str">
            <v>A</v>
          </cell>
        </row>
        <row r="964">
          <cell r="A964" t="str">
            <v>48333-00039-02</v>
          </cell>
          <cell r="B964" t="str">
            <v>0480</v>
          </cell>
          <cell r="C964" t="str">
            <v>HP ROL KAIN 5CM X 4,5M HOSPITAL</v>
          </cell>
          <cell r="D964" t="str">
            <v>FERT</v>
          </cell>
          <cell r="E964" t="str">
            <v>01</v>
          </cell>
          <cell r="F964" t="str">
            <v/>
          </cell>
          <cell r="G964" t="str">
            <v/>
          </cell>
          <cell r="H964" t="str">
            <v/>
          </cell>
          <cell r="I964" t="str">
            <v>R2</v>
          </cell>
        </row>
        <row r="965">
          <cell r="A965" t="str">
            <v>48333-00039-02</v>
          </cell>
          <cell r="B965" t="str">
            <v>0481</v>
          </cell>
          <cell r="C965" t="str">
            <v>HP ROL KAIN 5CM X 4,5M HOSPITAL</v>
          </cell>
          <cell r="D965" t="str">
            <v>FERT</v>
          </cell>
          <cell r="E965" t="str">
            <v>01</v>
          </cell>
          <cell r="F965" t="str">
            <v/>
          </cell>
          <cell r="G965" t="str">
            <v/>
          </cell>
          <cell r="H965" t="str">
            <v/>
          </cell>
          <cell r="I965" t="str">
            <v>R2</v>
          </cell>
        </row>
        <row r="966">
          <cell r="A966" t="str">
            <v>48333-00039-03</v>
          </cell>
          <cell r="B966" t="str">
            <v>0480</v>
          </cell>
          <cell r="C966" t="str">
            <v>HP ROL KAIN 5CM X 4,5M HOSPITAL</v>
          </cell>
          <cell r="D966" t="str">
            <v>FERT</v>
          </cell>
          <cell r="E966" t="str">
            <v>01</v>
          </cell>
          <cell r="F966" t="str">
            <v/>
          </cell>
          <cell r="G966" t="str">
            <v/>
          </cell>
          <cell r="H966" t="str">
            <v/>
          </cell>
          <cell r="I966" t="str">
            <v>R2</v>
          </cell>
        </row>
        <row r="967">
          <cell r="A967" t="str">
            <v>48333-00039-03</v>
          </cell>
          <cell r="B967" t="str">
            <v>0481</v>
          </cell>
          <cell r="C967" t="str">
            <v>HP ROL KAIN 5CM X 4,5M HOSPITAL</v>
          </cell>
          <cell r="D967" t="str">
            <v>FERT</v>
          </cell>
          <cell r="E967" t="str">
            <v>25</v>
          </cell>
          <cell r="F967" t="str">
            <v/>
          </cell>
          <cell r="G967" t="str">
            <v/>
          </cell>
          <cell r="H967" t="str">
            <v/>
          </cell>
          <cell r="I967" t="str">
            <v>R1</v>
          </cell>
        </row>
        <row r="968">
          <cell r="A968" t="str">
            <v>48333-00039-04</v>
          </cell>
          <cell r="B968" t="str">
            <v>0480</v>
          </cell>
          <cell r="C968" t="str">
            <v>HP ROL KAIN 5CM X 4,5M HOSPITAL FWD</v>
          </cell>
          <cell r="D968" t="str">
            <v>FERT</v>
          </cell>
          <cell r="E968" t="str">
            <v>01</v>
          </cell>
          <cell r="F968" t="str">
            <v/>
          </cell>
          <cell r="G968" t="str">
            <v/>
          </cell>
          <cell r="H968" t="str">
            <v/>
          </cell>
          <cell r="I968" t="str">
            <v>A</v>
          </cell>
        </row>
        <row r="969">
          <cell r="A969" t="str">
            <v>48333-00039-04</v>
          </cell>
          <cell r="B969" t="str">
            <v>0481</v>
          </cell>
          <cell r="C969" t="str">
            <v>HP ROL KAIN 5CM X 4,5M HOSPITAL FWD</v>
          </cell>
          <cell r="D969" t="str">
            <v>FERT</v>
          </cell>
          <cell r="E969" t="str">
            <v>25</v>
          </cell>
          <cell r="F969" t="str">
            <v/>
          </cell>
          <cell r="G969" t="str">
            <v/>
          </cell>
          <cell r="H969" t="str">
            <v/>
          </cell>
          <cell r="I969" t="str">
            <v>A</v>
          </cell>
        </row>
        <row r="970">
          <cell r="A970" t="str">
            <v>48333-00039-05</v>
          </cell>
          <cell r="B970" t="str">
            <v>0480</v>
          </cell>
          <cell r="C970" t="str">
            <v>HP ROL KAIN 5CM X 4,5M HOSPITAL</v>
          </cell>
          <cell r="D970" t="str">
            <v>FERT</v>
          </cell>
          <cell r="E970" t="str">
            <v>25</v>
          </cell>
          <cell r="F970" t="str">
            <v/>
          </cell>
          <cell r="G970" t="str">
            <v/>
          </cell>
          <cell r="H970" t="str">
            <v/>
          </cell>
          <cell r="I970" t="str">
            <v>A</v>
          </cell>
        </row>
        <row r="971">
          <cell r="A971" t="str">
            <v>48333-00039-05</v>
          </cell>
          <cell r="B971" t="str">
            <v>0481</v>
          </cell>
          <cell r="C971" t="str">
            <v>HP ROL KAIN 5CM X 4,5M HOSPITAL</v>
          </cell>
          <cell r="D971" t="str">
            <v>FERT</v>
          </cell>
          <cell r="E971" t="str">
            <v>23</v>
          </cell>
          <cell r="F971" t="str">
            <v/>
          </cell>
          <cell r="G971" t="str">
            <v/>
          </cell>
          <cell r="H971" t="str">
            <v/>
          </cell>
          <cell r="I971" t="str">
            <v>A</v>
          </cell>
        </row>
        <row r="972">
          <cell r="A972" t="str">
            <v>48333-00041-02</v>
          </cell>
          <cell r="B972" t="str">
            <v>0480</v>
          </cell>
          <cell r="C972" t="str">
            <v>HP ROL KAIN 7,5CM X 4,5M HOSPITAL</v>
          </cell>
          <cell r="D972" t="str">
            <v>FERT</v>
          </cell>
          <cell r="E972" t="str">
            <v>01</v>
          </cell>
          <cell r="F972" t="str">
            <v/>
          </cell>
          <cell r="G972" t="str">
            <v/>
          </cell>
          <cell r="H972" t="str">
            <v/>
          </cell>
          <cell r="I972" t="str">
            <v>R2</v>
          </cell>
        </row>
        <row r="973">
          <cell r="A973" t="str">
            <v>48333-00041-02</v>
          </cell>
          <cell r="B973" t="str">
            <v>0481</v>
          </cell>
          <cell r="C973" t="str">
            <v>HP ROL KAIN 7,5CM X 4,5M HOSPITAL</v>
          </cell>
          <cell r="D973" t="str">
            <v>FERT</v>
          </cell>
          <cell r="E973" t="str">
            <v>25</v>
          </cell>
          <cell r="F973" t="str">
            <v/>
          </cell>
          <cell r="G973" t="str">
            <v/>
          </cell>
          <cell r="H973" t="str">
            <v/>
          </cell>
          <cell r="I973" t="str">
            <v>R2</v>
          </cell>
        </row>
        <row r="974">
          <cell r="A974" t="str">
            <v>48333-00041-03</v>
          </cell>
          <cell r="B974" t="str">
            <v>0480</v>
          </cell>
          <cell r="C974" t="str">
            <v>HP ROL KAIN 7,5CM X 4,5M HOSPITAL</v>
          </cell>
          <cell r="D974" t="str">
            <v>FERT</v>
          </cell>
          <cell r="E974" t="str">
            <v>25</v>
          </cell>
          <cell r="F974" t="str">
            <v/>
          </cell>
          <cell r="G974" t="str">
            <v/>
          </cell>
          <cell r="H974" t="str">
            <v/>
          </cell>
          <cell r="I974" t="str">
            <v>R2</v>
          </cell>
        </row>
        <row r="975">
          <cell r="A975" t="str">
            <v>48333-00041-03</v>
          </cell>
          <cell r="B975" t="str">
            <v>0481</v>
          </cell>
          <cell r="C975" t="str">
            <v>HP ROL KAIN 7,5CM X 4,5M HOSPITAL</v>
          </cell>
          <cell r="D975" t="str">
            <v>FERT</v>
          </cell>
          <cell r="E975" t="str">
            <v>01</v>
          </cell>
          <cell r="F975" t="str">
            <v/>
          </cell>
          <cell r="G975" t="str">
            <v/>
          </cell>
          <cell r="H975" t="str">
            <v/>
          </cell>
          <cell r="I975" t="str">
            <v>R1</v>
          </cell>
        </row>
        <row r="976">
          <cell r="A976" t="str">
            <v>48333-00041-04</v>
          </cell>
          <cell r="B976" t="str">
            <v>0480</v>
          </cell>
          <cell r="C976" t="str">
            <v>HP ROL KAIN 7,5CM X 4,5M HOSPITAL FWD</v>
          </cell>
          <cell r="D976" t="str">
            <v>FERT</v>
          </cell>
          <cell r="E976" t="str">
            <v>01</v>
          </cell>
          <cell r="F976" t="str">
            <v/>
          </cell>
          <cell r="G976" t="str">
            <v/>
          </cell>
          <cell r="H976" t="str">
            <v/>
          </cell>
          <cell r="I976" t="str">
            <v>A</v>
          </cell>
        </row>
        <row r="977">
          <cell r="A977" t="str">
            <v>48333-00041-04</v>
          </cell>
          <cell r="B977" t="str">
            <v>0481</v>
          </cell>
          <cell r="C977" t="str">
            <v>HP ROL KAIN 7,5CM X 4,5M HOSPITAL FWD</v>
          </cell>
          <cell r="D977" t="str">
            <v>FERT</v>
          </cell>
          <cell r="E977" t="str">
            <v>25</v>
          </cell>
          <cell r="F977" t="str">
            <v/>
          </cell>
          <cell r="G977" t="str">
            <v/>
          </cell>
          <cell r="H977" t="str">
            <v/>
          </cell>
          <cell r="I977" t="str">
            <v>A</v>
          </cell>
        </row>
        <row r="978">
          <cell r="A978" t="str">
            <v>48333-00041-05</v>
          </cell>
          <cell r="B978" t="str">
            <v>0480</v>
          </cell>
          <cell r="C978" t="str">
            <v>HP ROL KAIN 7,5CM X 4,5M HOSPITAL</v>
          </cell>
          <cell r="D978" t="str">
            <v>FERT</v>
          </cell>
          <cell r="E978" t="str">
            <v>01</v>
          </cell>
          <cell r="F978" t="str">
            <v/>
          </cell>
          <cell r="G978" t="str">
            <v/>
          </cell>
          <cell r="H978" t="str">
            <v/>
          </cell>
          <cell r="I978" t="str">
            <v>A</v>
          </cell>
        </row>
        <row r="979">
          <cell r="A979" t="str">
            <v>48333-00041-05</v>
          </cell>
          <cell r="B979" t="str">
            <v>0481</v>
          </cell>
          <cell r="C979" t="str">
            <v>HP ROL KAIN 7,5CM X 4,5M HOSPITAL</v>
          </cell>
          <cell r="D979" t="str">
            <v>FERT</v>
          </cell>
          <cell r="E979" t="str">
            <v>28</v>
          </cell>
          <cell r="F979" t="str">
            <v/>
          </cell>
          <cell r="G979" t="str">
            <v/>
          </cell>
          <cell r="H979" t="str">
            <v/>
          </cell>
          <cell r="I979" t="str">
            <v>A</v>
          </cell>
        </row>
        <row r="980">
          <cell r="A980" t="str">
            <v>48333-00043-02</v>
          </cell>
          <cell r="B980" t="str">
            <v>0480</v>
          </cell>
          <cell r="C980" t="str">
            <v>HP FOOT PLASTER ENV 6S</v>
          </cell>
          <cell r="D980" t="str">
            <v>FERT</v>
          </cell>
          <cell r="E980" t="str">
            <v>25</v>
          </cell>
          <cell r="F980" t="str">
            <v/>
          </cell>
          <cell r="G980" t="str">
            <v/>
          </cell>
          <cell r="H980" t="str">
            <v/>
          </cell>
          <cell r="I980" t="str">
            <v>R2</v>
          </cell>
        </row>
        <row r="981">
          <cell r="A981" t="str">
            <v>48333-00043-02</v>
          </cell>
          <cell r="B981" t="str">
            <v>0481</v>
          </cell>
          <cell r="C981" t="str">
            <v>HP FOOT PLASTER ENV 6S</v>
          </cell>
          <cell r="D981" t="str">
            <v>FERT</v>
          </cell>
          <cell r="E981" t="str">
            <v>01</v>
          </cell>
          <cell r="F981" t="str">
            <v/>
          </cell>
          <cell r="G981" t="str">
            <v/>
          </cell>
          <cell r="H981" t="str">
            <v/>
          </cell>
          <cell r="I981" t="str">
            <v>R2</v>
          </cell>
        </row>
        <row r="982">
          <cell r="A982" t="str">
            <v>48333-00043-04</v>
          </cell>
          <cell r="B982" t="str">
            <v>0480</v>
          </cell>
          <cell r="C982" t="str">
            <v>HP FOOT PLASTER ENV 6S</v>
          </cell>
          <cell r="D982" t="str">
            <v>FERT</v>
          </cell>
          <cell r="E982" t="str">
            <v>25</v>
          </cell>
          <cell r="F982" t="str">
            <v/>
          </cell>
          <cell r="G982" t="str">
            <v/>
          </cell>
          <cell r="H982" t="str">
            <v/>
          </cell>
          <cell r="I982" t="str">
            <v>R2</v>
          </cell>
        </row>
        <row r="983">
          <cell r="A983" t="str">
            <v>48333-00043-04</v>
          </cell>
          <cell r="B983" t="str">
            <v>0481</v>
          </cell>
          <cell r="C983" t="str">
            <v>HP FOOT PLASTER ENV 6S</v>
          </cell>
          <cell r="D983" t="str">
            <v>FERT</v>
          </cell>
          <cell r="E983" t="str">
            <v>25</v>
          </cell>
          <cell r="F983" t="str">
            <v/>
          </cell>
          <cell r="G983" t="str">
            <v/>
          </cell>
          <cell r="H983" t="str">
            <v/>
          </cell>
          <cell r="I983" t="str">
            <v>R1</v>
          </cell>
        </row>
        <row r="984">
          <cell r="A984" t="str">
            <v>48333-00048-00</v>
          </cell>
          <cell r="B984" t="str">
            <v>0480</v>
          </cell>
          <cell r="C984" t="str">
            <v>HP SENSITIVE 55X19 ENV 6S</v>
          </cell>
          <cell r="D984" t="str">
            <v>FERT</v>
          </cell>
          <cell r="E984" t="str">
            <v>01</v>
          </cell>
          <cell r="F984" t="str">
            <v/>
          </cell>
          <cell r="G984" t="str">
            <v/>
          </cell>
          <cell r="H984" t="str">
            <v/>
          </cell>
          <cell r="I984" t="str">
            <v>R3</v>
          </cell>
        </row>
        <row r="985">
          <cell r="A985" t="str">
            <v>48333-00048-00</v>
          </cell>
          <cell r="B985" t="str">
            <v>0481</v>
          </cell>
          <cell r="C985" t="str">
            <v>HP SENSITIVE 55X19 ENV 6S</v>
          </cell>
          <cell r="D985" t="str">
            <v>FERT</v>
          </cell>
          <cell r="E985" t="str">
            <v>28</v>
          </cell>
          <cell r="F985" t="str">
            <v/>
          </cell>
          <cell r="G985" t="str">
            <v/>
          </cell>
          <cell r="H985" t="str">
            <v/>
          </cell>
          <cell r="I985" t="str">
            <v>R3</v>
          </cell>
        </row>
        <row r="986">
          <cell r="A986" t="str">
            <v>48333-00049-00</v>
          </cell>
          <cell r="B986" t="str">
            <v>0480</v>
          </cell>
          <cell r="C986" t="str">
            <v>HP SENSITIVE ROLL 15CM X 5M</v>
          </cell>
          <cell r="D986" t="str">
            <v>FERT</v>
          </cell>
          <cell r="E986" t="str">
            <v>25</v>
          </cell>
          <cell r="F986" t="str">
            <v/>
          </cell>
          <cell r="G986" t="str">
            <v/>
          </cell>
          <cell r="H986" t="str">
            <v/>
          </cell>
          <cell r="I986" t="str">
            <v>R3</v>
          </cell>
        </row>
        <row r="987">
          <cell r="A987" t="str">
            <v>48333-00049-00</v>
          </cell>
          <cell r="B987" t="str">
            <v>0481</v>
          </cell>
          <cell r="C987" t="str">
            <v>HP SENSITIVE ROLL 15CM X 5M</v>
          </cell>
          <cell r="D987" t="str">
            <v>FERT</v>
          </cell>
          <cell r="E987" t="str">
            <v>01</v>
          </cell>
          <cell r="F987" t="str">
            <v/>
          </cell>
          <cell r="G987" t="str">
            <v/>
          </cell>
          <cell r="H987" t="str">
            <v/>
          </cell>
          <cell r="I987" t="str">
            <v>R3</v>
          </cell>
        </row>
        <row r="988">
          <cell r="A988" t="str">
            <v>48333-00050-00</v>
          </cell>
          <cell r="B988" t="str">
            <v>0480</v>
          </cell>
          <cell r="C988" t="str">
            <v>HP SENSITIVE ROLL 10CM X 5M</v>
          </cell>
          <cell r="D988" t="str">
            <v>FERT</v>
          </cell>
          <cell r="E988" t="str">
            <v>28</v>
          </cell>
          <cell r="F988" t="str">
            <v/>
          </cell>
          <cell r="G988" t="str">
            <v/>
          </cell>
          <cell r="H988" t="str">
            <v/>
          </cell>
          <cell r="I988" t="str">
            <v>R2</v>
          </cell>
        </row>
        <row r="989">
          <cell r="A989" t="str">
            <v>48333-00050-00</v>
          </cell>
          <cell r="B989" t="str">
            <v>0481</v>
          </cell>
          <cell r="C989" t="str">
            <v>HP SENSITIVE ROLL 10CM X 5M</v>
          </cell>
          <cell r="D989" t="str">
            <v>FERT</v>
          </cell>
          <cell r="E989" t="str">
            <v>25</v>
          </cell>
          <cell r="F989" t="str">
            <v/>
          </cell>
          <cell r="G989" t="str">
            <v/>
          </cell>
          <cell r="H989" t="str">
            <v/>
          </cell>
          <cell r="I989" t="str">
            <v>R2</v>
          </cell>
        </row>
        <row r="990">
          <cell r="A990" t="str">
            <v>48333-00060-00</v>
          </cell>
          <cell r="B990" t="str">
            <v>0480</v>
          </cell>
          <cell r="C990" t="str">
            <v>HP 2637 FAB 100 PLUS 10</v>
          </cell>
          <cell r="D990" t="str">
            <v>FERT</v>
          </cell>
          <cell r="E990" t="str">
            <v>01</v>
          </cell>
          <cell r="F990" t="str">
            <v/>
          </cell>
          <cell r="G990" t="str">
            <v/>
          </cell>
          <cell r="H990" t="str">
            <v/>
          </cell>
          <cell r="I990" t="str">
            <v>R3</v>
          </cell>
        </row>
        <row r="991">
          <cell r="A991" t="str">
            <v>48333-00060-00</v>
          </cell>
          <cell r="B991" t="str">
            <v>0481</v>
          </cell>
          <cell r="C991" t="str">
            <v>HP 2637 FAB 100 PLUS 10</v>
          </cell>
          <cell r="D991" t="str">
            <v>FERT</v>
          </cell>
          <cell r="E991" t="str">
            <v>23</v>
          </cell>
          <cell r="F991" t="str">
            <v/>
          </cell>
          <cell r="G991" t="str">
            <v/>
          </cell>
          <cell r="H991" t="str">
            <v/>
          </cell>
          <cell r="I991" t="str">
            <v>R3</v>
          </cell>
        </row>
        <row r="992">
          <cell r="A992" t="str">
            <v>48333-00060-01</v>
          </cell>
          <cell r="B992" t="str">
            <v>0481</v>
          </cell>
          <cell r="C992" t="str">
            <v>HP 2637 FAB 100 PLUS 10 EXPORT</v>
          </cell>
          <cell r="D992" t="str">
            <v>FERT</v>
          </cell>
          <cell r="E992" t="str">
            <v>23</v>
          </cell>
          <cell r="F992" t="str">
            <v/>
          </cell>
          <cell r="G992" t="str">
            <v/>
          </cell>
          <cell r="H992" t="str">
            <v/>
          </cell>
          <cell r="I992" t="str">
            <v>A</v>
          </cell>
        </row>
        <row r="993">
          <cell r="A993" t="str">
            <v>48333-00060-02</v>
          </cell>
          <cell r="B993" t="str">
            <v>0480</v>
          </cell>
          <cell r="C993" t="str">
            <v>HP 2637 FAB 100 PLUS 10</v>
          </cell>
          <cell r="D993" t="str">
            <v>FERT</v>
          </cell>
          <cell r="E993" t="str">
            <v>01</v>
          </cell>
          <cell r="F993" t="str">
            <v/>
          </cell>
          <cell r="G993" t="str">
            <v/>
          </cell>
          <cell r="H993" t="str">
            <v/>
          </cell>
          <cell r="I993" t="str">
            <v>A</v>
          </cell>
        </row>
        <row r="994">
          <cell r="A994" t="str">
            <v>48333-00060-02</v>
          </cell>
          <cell r="B994" t="str">
            <v>0481</v>
          </cell>
          <cell r="C994" t="str">
            <v>HP 2637 FAB 100 PLUS 10</v>
          </cell>
          <cell r="D994" t="str">
            <v>FERT</v>
          </cell>
          <cell r="E994" t="str">
            <v>25</v>
          </cell>
          <cell r="F994" t="str">
            <v/>
          </cell>
          <cell r="G994" t="str">
            <v/>
          </cell>
          <cell r="H994" t="str">
            <v/>
          </cell>
          <cell r="I994" t="str">
            <v>A</v>
          </cell>
        </row>
        <row r="995">
          <cell r="A995" t="str">
            <v>48333-00060-03</v>
          </cell>
          <cell r="B995" t="str">
            <v>0480</v>
          </cell>
          <cell r="C995" t="str">
            <v>HP 2637 FAB 100 PLUS 10</v>
          </cell>
          <cell r="D995" t="str">
            <v>FERT</v>
          </cell>
          <cell r="E995" t="str">
            <v>25</v>
          </cell>
          <cell r="F995" t="str">
            <v/>
          </cell>
          <cell r="G995" t="str">
            <v/>
          </cell>
          <cell r="H995" t="str">
            <v/>
          </cell>
          <cell r="I995" t="str">
            <v>A</v>
          </cell>
        </row>
        <row r="996">
          <cell r="A996" t="str">
            <v>48333-00060-03</v>
          </cell>
          <cell r="B996" t="str">
            <v>0481</v>
          </cell>
          <cell r="C996" t="str">
            <v>HP 2637 FAB 100 PLUS 10</v>
          </cell>
          <cell r="D996" t="str">
            <v>FERT</v>
          </cell>
          <cell r="E996" t="str">
            <v>25</v>
          </cell>
          <cell r="F996" t="str">
            <v/>
          </cell>
          <cell r="G996" t="str">
            <v/>
          </cell>
          <cell r="H996" t="str">
            <v/>
          </cell>
          <cell r="I996" t="str">
            <v>A</v>
          </cell>
        </row>
        <row r="997">
          <cell r="A997" t="str">
            <v>48333-00065-00</v>
          </cell>
          <cell r="B997" t="str">
            <v>0480</v>
          </cell>
          <cell r="C997" t="str">
            <v>HP FAB STR 10 ID JUNIOR FUN</v>
          </cell>
          <cell r="D997" t="str">
            <v>FERT</v>
          </cell>
          <cell r="E997" t="str">
            <v>25</v>
          </cell>
          <cell r="F997" t="str">
            <v/>
          </cell>
          <cell r="G997" t="str">
            <v/>
          </cell>
          <cell r="H997" t="str">
            <v/>
          </cell>
          <cell r="I997" t="str">
            <v>R2</v>
          </cell>
        </row>
        <row r="998">
          <cell r="A998" t="str">
            <v>48333-00065-00</v>
          </cell>
          <cell r="B998" t="str">
            <v>0481</v>
          </cell>
          <cell r="C998" t="str">
            <v>HP FAB STR 10 ID JUNIOR FUN</v>
          </cell>
          <cell r="D998" t="str">
            <v>FERT</v>
          </cell>
          <cell r="E998" t="str">
            <v>25</v>
          </cell>
          <cell r="F998" t="str">
            <v/>
          </cell>
          <cell r="G998" t="str">
            <v/>
          </cell>
          <cell r="H998" t="str">
            <v/>
          </cell>
          <cell r="I998" t="str">
            <v>R2</v>
          </cell>
        </row>
        <row r="999">
          <cell r="A999" t="str">
            <v>48333-00065-01</v>
          </cell>
          <cell r="B999" t="str">
            <v>0480</v>
          </cell>
          <cell r="C999" t="str">
            <v>HP FAB STR 10 ID JUNIOR FUN</v>
          </cell>
          <cell r="D999" t="str">
            <v>FERT</v>
          </cell>
          <cell r="E999" t="str">
            <v>25</v>
          </cell>
          <cell r="F999" t="str">
            <v/>
          </cell>
          <cell r="G999" t="str">
            <v/>
          </cell>
          <cell r="H999" t="str">
            <v/>
          </cell>
          <cell r="I999" t="str">
            <v>R2</v>
          </cell>
        </row>
        <row r="1000">
          <cell r="A1000" t="str">
            <v>48333-00065-01</v>
          </cell>
          <cell r="B1000" t="str">
            <v>0481</v>
          </cell>
          <cell r="C1000" t="str">
            <v>HP FAB STR 10 ID JUNIOR FUN</v>
          </cell>
          <cell r="D1000" t="str">
            <v>FERT</v>
          </cell>
          <cell r="E1000" t="str">
            <v>25</v>
          </cell>
          <cell r="F1000" t="str">
            <v/>
          </cell>
          <cell r="G1000" t="str">
            <v/>
          </cell>
          <cell r="H1000" t="str">
            <v/>
          </cell>
          <cell r="I1000" t="str">
            <v>R2</v>
          </cell>
        </row>
        <row r="1001">
          <cell r="A1001" t="str">
            <v>48333-00066-00</v>
          </cell>
          <cell r="B1001" t="str">
            <v>0480</v>
          </cell>
          <cell r="C1001" t="str">
            <v>HP ELASTIC ASSORTMENT ID 20S</v>
          </cell>
          <cell r="D1001" t="str">
            <v>FERT</v>
          </cell>
          <cell r="E1001" t="str">
            <v>25</v>
          </cell>
          <cell r="F1001" t="str">
            <v/>
          </cell>
          <cell r="G1001" t="str">
            <v/>
          </cell>
          <cell r="H1001" t="str">
            <v/>
          </cell>
          <cell r="I1001" t="str">
            <v>R2</v>
          </cell>
        </row>
        <row r="1002">
          <cell r="A1002" t="str">
            <v>48333-00066-00</v>
          </cell>
          <cell r="B1002" t="str">
            <v>0481</v>
          </cell>
          <cell r="C1002" t="str">
            <v>HP ELASTIC ASSORTMENT ID 20S</v>
          </cell>
          <cell r="D1002" t="str">
            <v>FERT</v>
          </cell>
          <cell r="E1002" t="str">
            <v>25</v>
          </cell>
          <cell r="F1002" t="str">
            <v/>
          </cell>
          <cell r="G1002" t="str">
            <v/>
          </cell>
          <cell r="H1002" t="str">
            <v/>
          </cell>
          <cell r="I1002" t="str">
            <v>R2</v>
          </cell>
        </row>
        <row r="1003">
          <cell r="A1003" t="str">
            <v>48333-00066-01</v>
          </cell>
          <cell r="B1003" t="str">
            <v>0480</v>
          </cell>
          <cell r="C1003" t="str">
            <v>HP ELASTIC ASSORTMENT ID 20S</v>
          </cell>
          <cell r="D1003" t="str">
            <v>FERT</v>
          </cell>
          <cell r="E1003" t="str">
            <v>27</v>
          </cell>
          <cell r="F1003" t="str">
            <v/>
          </cell>
          <cell r="G1003" t="str">
            <v/>
          </cell>
          <cell r="H1003" t="str">
            <v/>
          </cell>
          <cell r="I1003" t="str">
            <v>R2</v>
          </cell>
        </row>
        <row r="1004">
          <cell r="A1004" t="str">
            <v>48333-00066-01</v>
          </cell>
          <cell r="B1004" t="str">
            <v>0481</v>
          </cell>
          <cell r="C1004" t="str">
            <v>HP ELASTIC ASSORTMENT ID 20S</v>
          </cell>
          <cell r="D1004" t="str">
            <v>FERT</v>
          </cell>
          <cell r="E1004" t="str">
            <v>27</v>
          </cell>
          <cell r="F1004" t="str">
            <v/>
          </cell>
          <cell r="G1004" t="str">
            <v/>
          </cell>
          <cell r="H1004" t="str">
            <v/>
          </cell>
          <cell r="I1004" t="str">
            <v>R2</v>
          </cell>
        </row>
        <row r="1005">
          <cell r="A1005" t="str">
            <v>48333-00066-02</v>
          </cell>
          <cell r="B1005" t="str">
            <v>0480</v>
          </cell>
          <cell r="C1005" t="str">
            <v>HP ELASTIC ASSORTMENT ID 20S</v>
          </cell>
          <cell r="D1005" t="str">
            <v>FERT</v>
          </cell>
          <cell r="E1005" t="str">
            <v>27</v>
          </cell>
          <cell r="F1005" t="str">
            <v/>
          </cell>
          <cell r="G1005" t="str">
            <v/>
          </cell>
          <cell r="H1005" t="str">
            <v/>
          </cell>
          <cell r="I1005" t="str">
            <v>A</v>
          </cell>
        </row>
        <row r="1006">
          <cell r="A1006" t="str">
            <v>48333-00066-02</v>
          </cell>
          <cell r="B1006" t="str">
            <v>0481</v>
          </cell>
          <cell r="C1006" t="str">
            <v>HP ELASTIC ASSORTMENT ID 20S</v>
          </cell>
          <cell r="D1006" t="str">
            <v>FERT</v>
          </cell>
          <cell r="E1006" t="str">
            <v>21</v>
          </cell>
          <cell r="F1006" t="str">
            <v/>
          </cell>
          <cell r="G1006" t="str">
            <v/>
          </cell>
          <cell r="H1006" t="str">
            <v/>
          </cell>
          <cell r="I1006" t="str">
            <v>A</v>
          </cell>
        </row>
        <row r="1007">
          <cell r="A1007" t="str">
            <v>48333-00067-00</v>
          </cell>
          <cell r="B1007" t="str">
            <v>0480</v>
          </cell>
          <cell r="C1007" t="str">
            <v>HP DISNEY AVENGER 10S ASSORTED</v>
          </cell>
          <cell r="D1007" t="str">
            <v>FERT</v>
          </cell>
          <cell r="E1007" t="str">
            <v>21</v>
          </cell>
          <cell r="F1007" t="str">
            <v/>
          </cell>
          <cell r="G1007" t="str">
            <v/>
          </cell>
          <cell r="H1007" t="str">
            <v/>
          </cell>
          <cell r="I1007" t="str">
            <v>R3</v>
          </cell>
        </row>
        <row r="1008">
          <cell r="A1008" t="str">
            <v>48333-00067-00</v>
          </cell>
          <cell r="B1008" t="str">
            <v>0481</v>
          </cell>
          <cell r="C1008" t="str">
            <v>HP DISNEY AVENGER 10S ASSORTED</v>
          </cell>
          <cell r="D1008" t="str">
            <v>FERT</v>
          </cell>
          <cell r="E1008" t="str">
            <v>21</v>
          </cell>
          <cell r="F1008" t="str">
            <v/>
          </cell>
          <cell r="G1008" t="str">
            <v/>
          </cell>
          <cell r="H1008" t="str">
            <v/>
          </cell>
          <cell r="I1008" t="str">
            <v>R3</v>
          </cell>
        </row>
        <row r="1009">
          <cell r="A1009" t="str">
            <v>48333-00067-01</v>
          </cell>
          <cell r="B1009" t="str">
            <v>0480</v>
          </cell>
          <cell r="C1009" t="str">
            <v>HP MARVEL AVENGERS 10S ASSORTED</v>
          </cell>
          <cell r="D1009" t="str">
            <v>FERT</v>
          </cell>
          <cell r="E1009" t="str">
            <v>25</v>
          </cell>
          <cell r="F1009" t="str">
            <v/>
          </cell>
          <cell r="G1009" t="str">
            <v/>
          </cell>
          <cell r="H1009" t="str">
            <v/>
          </cell>
          <cell r="I1009" t="str">
            <v>R2</v>
          </cell>
        </row>
        <row r="1010">
          <cell r="A1010" t="str">
            <v>48333-00067-01</v>
          </cell>
          <cell r="B1010" t="str">
            <v>0481</v>
          </cell>
          <cell r="C1010" t="str">
            <v>HP MARVEL AVENGERS 10S ASSORTED</v>
          </cell>
          <cell r="D1010" t="str">
            <v>FERT</v>
          </cell>
          <cell r="E1010" t="str">
            <v>25</v>
          </cell>
          <cell r="F1010" t="str">
            <v/>
          </cell>
          <cell r="G1010" t="str">
            <v/>
          </cell>
          <cell r="H1010" t="str">
            <v/>
          </cell>
          <cell r="I1010" t="str">
            <v>R2</v>
          </cell>
        </row>
        <row r="1011">
          <cell r="A1011" t="str">
            <v>48333-00067-02</v>
          </cell>
          <cell r="B1011" t="str">
            <v>0480</v>
          </cell>
          <cell r="C1011" t="str">
            <v>HP MARVEL AVENGERS 10S ASSORTED FWD</v>
          </cell>
          <cell r="D1011" t="str">
            <v>FERT</v>
          </cell>
          <cell r="E1011" t="str">
            <v>25</v>
          </cell>
          <cell r="F1011" t="str">
            <v/>
          </cell>
          <cell r="G1011" t="str">
            <v/>
          </cell>
          <cell r="H1011" t="str">
            <v/>
          </cell>
          <cell r="I1011" t="str">
            <v>A</v>
          </cell>
        </row>
        <row r="1012">
          <cell r="A1012" t="str">
            <v>48333-00067-02</v>
          </cell>
          <cell r="B1012" t="str">
            <v>0481</v>
          </cell>
          <cell r="C1012" t="str">
            <v>HP MARVEL AVENGERS 10S ASSORTED FWD</v>
          </cell>
          <cell r="D1012" t="str">
            <v>FERT</v>
          </cell>
          <cell r="E1012" t="str">
            <v>21</v>
          </cell>
          <cell r="F1012" t="str">
            <v/>
          </cell>
          <cell r="G1012" t="str">
            <v/>
          </cell>
          <cell r="H1012" t="str">
            <v/>
          </cell>
          <cell r="I1012" t="str">
            <v>A</v>
          </cell>
        </row>
        <row r="1013">
          <cell r="A1013" t="str">
            <v>48333-00067-03</v>
          </cell>
          <cell r="B1013" t="str">
            <v>0480</v>
          </cell>
          <cell r="C1013" t="str">
            <v>HP MARVEL AVENGERS 10S ASSORTED FWD</v>
          </cell>
          <cell r="D1013" t="str">
            <v>FERT</v>
          </cell>
          <cell r="E1013" t="str">
            <v>21</v>
          </cell>
          <cell r="F1013" t="str">
            <v/>
          </cell>
          <cell r="G1013" t="str">
            <v/>
          </cell>
          <cell r="H1013" t="str">
            <v/>
          </cell>
          <cell r="I1013" t="str">
            <v>A</v>
          </cell>
        </row>
        <row r="1014">
          <cell r="A1014" t="str">
            <v>48333-00067-03</v>
          </cell>
          <cell r="B1014" t="str">
            <v>0481</v>
          </cell>
          <cell r="C1014" t="str">
            <v>HP MARVEL AVENGERS 10S ASSORTED FWD</v>
          </cell>
          <cell r="D1014" t="str">
            <v>FERT</v>
          </cell>
          <cell r="E1014" t="str">
            <v>21</v>
          </cell>
          <cell r="F1014" t="str">
            <v/>
          </cell>
          <cell r="G1014" t="str">
            <v/>
          </cell>
          <cell r="H1014" t="str">
            <v/>
          </cell>
          <cell r="I1014" t="str">
            <v>A</v>
          </cell>
        </row>
        <row r="1015">
          <cell r="A1015" t="str">
            <v>48333-00068-00</v>
          </cell>
          <cell r="B1015" t="str">
            <v>0480</v>
          </cell>
          <cell r="C1015" t="str">
            <v>HP FINGER STRIPS 19X120 ENV 6S</v>
          </cell>
          <cell r="D1015" t="str">
            <v>FERT</v>
          </cell>
          <cell r="E1015" t="str">
            <v>21</v>
          </cell>
          <cell r="F1015" t="str">
            <v/>
          </cell>
          <cell r="G1015" t="str">
            <v/>
          </cell>
          <cell r="H1015" t="str">
            <v>@01@</v>
          </cell>
          <cell r="I1015" t="str">
            <v>R2</v>
          </cell>
        </row>
        <row r="1016">
          <cell r="A1016" t="str">
            <v>48333-00068-00</v>
          </cell>
          <cell r="B1016" t="str">
            <v>0481</v>
          </cell>
          <cell r="C1016" t="str">
            <v>HP FINGER STRIPS 19X120 ENV 6S</v>
          </cell>
          <cell r="D1016" t="str">
            <v>FERT</v>
          </cell>
          <cell r="E1016" t="str">
            <v>21</v>
          </cell>
          <cell r="F1016" t="str">
            <v/>
          </cell>
          <cell r="G1016" t="str">
            <v/>
          </cell>
          <cell r="H1016" t="str">
            <v>@01@</v>
          </cell>
          <cell r="I1016" t="str">
            <v>R2</v>
          </cell>
        </row>
        <row r="1017">
          <cell r="A1017" t="str">
            <v>48333-00068-01</v>
          </cell>
          <cell r="B1017" t="str">
            <v>0480</v>
          </cell>
          <cell r="C1017" t="str">
            <v>HP FINGER STRIPS 19X120 ENV 6S</v>
          </cell>
          <cell r="D1017" t="str">
            <v>FERT</v>
          </cell>
          <cell r="E1017" t="str">
            <v>21</v>
          </cell>
          <cell r="F1017" t="str">
            <v/>
          </cell>
          <cell r="G1017" t="str">
            <v/>
          </cell>
          <cell r="H1017" t="str">
            <v/>
          </cell>
          <cell r="I1017" t="str">
            <v>A</v>
          </cell>
        </row>
        <row r="1018">
          <cell r="A1018" t="str">
            <v>48333-00068-01</v>
          </cell>
          <cell r="B1018" t="str">
            <v>0481</v>
          </cell>
          <cell r="C1018" t="str">
            <v>HP FINGER STRIPS 19X120 ENV 6S</v>
          </cell>
          <cell r="D1018" t="str">
            <v>FERT</v>
          </cell>
          <cell r="E1018" t="str">
            <v>25</v>
          </cell>
          <cell r="F1018" t="str">
            <v/>
          </cell>
          <cell r="G1018" t="str">
            <v/>
          </cell>
          <cell r="H1018" t="str">
            <v/>
          </cell>
          <cell r="I1018" t="str">
            <v>A</v>
          </cell>
        </row>
        <row r="1019">
          <cell r="A1019" t="str">
            <v>48333-00069-00</v>
          </cell>
          <cell r="B1019" t="str">
            <v>0480</v>
          </cell>
          <cell r="C1019" t="str">
            <v>HP TRANSPARENT ASS 10S ID</v>
          </cell>
          <cell r="D1019" t="str">
            <v>FERT</v>
          </cell>
          <cell r="E1019" t="str">
            <v>25</v>
          </cell>
          <cell r="F1019" t="str">
            <v/>
          </cell>
          <cell r="G1019" t="str">
            <v/>
          </cell>
          <cell r="H1019" t="str">
            <v/>
          </cell>
          <cell r="I1019" t="str">
            <v>R3</v>
          </cell>
        </row>
        <row r="1020">
          <cell r="A1020" t="str">
            <v>48333-00069-00</v>
          </cell>
          <cell r="B1020" t="str">
            <v>0481</v>
          </cell>
          <cell r="C1020" t="str">
            <v>HP TRANSPARENT ASS 10S ID</v>
          </cell>
          <cell r="D1020" t="str">
            <v>FERT</v>
          </cell>
          <cell r="E1020" t="str">
            <v>25</v>
          </cell>
          <cell r="F1020" t="str">
            <v/>
          </cell>
          <cell r="G1020" t="str">
            <v/>
          </cell>
          <cell r="H1020" t="str">
            <v/>
          </cell>
          <cell r="I1020" t="str">
            <v>R3</v>
          </cell>
        </row>
        <row r="1021">
          <cell r="A1021" t="str">
            <v>48333-00069-01</v>
          </cell>
          <cell r="B1021" t="str">
            <v>0480</v>
          </cell>
          <cell r="C1021" t="str">
            <v>HP TRANSPARENT ASS 10S ID</v>
          </cell>
          <cell r="D1021" t="str">
            <v>FERT</v>
          </cell>
          <cell r="E1021" t="str">
            <v>25</v>
          </cell>
          <cell r="F1021" t="str">
            <v/>
          </cell>
          <cell r="G1021" t="str">
            <v/>
          </cell>
          <cell r="H1021" t="str">
            <v/>
          </cell>
          <cell r="I1021" t="str">
            <v>A</v>
          </cell>
        </row>
        <row r="1022">
          <cell r="A1022" t="str">
            <v>48333-00069-01</v>
          </cell>
          <cell r="B1022" t="str">
            <v>0481</v>
          </cell>
          <cell r="C1022" t="str">
            <v>HP TRANSPARENT ASS 10S ID</v>
          </cell>
          <cell r="D1022" t="str">
            <v>FERT</v>
          </cell>
          <cell r="E1022" t="str">
            <v>25</v>
          </cell>
          <cell r="F1022" t="str">
            <v/>
          </cell>
          <cell r="G1022" t="str">
            <v/>
          </cell>
          <cell r="H1022" t="str">
            <v/>
          </cell>
          <cell r="I1022" t="str">
            <v>A</v>
          </cell>
        </row>
        <row r="1023">
          <cell r="A1023" t="str">
            <v>48333-00070-00</v>
          </cell>
          <cell r="B1023" t="str">
            <v>0481</v>
          </cell>
          <cell r="C1023" t="str">
            <v>HP AQUA PROTECT ENV ASS 6S EXPORT</v>
          </cell>
          <cell r="D1023" t="str">
            <v>FERT</v>
          </cell>
          <cell r="E1023" t="str">
            <v>25</v>
          </cell>
          <cell r="F1023" t="str">
            <v/>
          </cell>
          <cell r="G1023" t="str">
            <v/>
          </cell>
          <cell r="H1023" t="str">
            <v/>
          </cell>
          <cell r="I1023" t="str">
            <v>A</v>
          </cell>
        </row>
        <row r="1024">
          <cell r="A1024" t="str">
            <v>48333-00070-01</v>
          </cell>
          <cell r="B1024" t="str">
            <v>0480</v>
          </cell>
          <cell r="C1024" t="str">
            <v>HP AQUA PROTECT ENV ASS 6S FWD EXPORT</v>
          </cell>
          <cell r="D1024" t="str">
            <v>FERT</v>
          </cell>
          <cell r="E1024" t="str">
            <v>25</v>
          </cell>
          <cell r="F1024" t="str">
            <v/>
          </cell>
          <cell r="G1024" t="str">
            <v/>
          </cell>
          <cell r="H1024" t="str">
            <v/>
          </cell>
          <cell r="I1024" t="str">
            <v>R2</v>
          </cell>
        </row>
        <row r="1025">
          <cell r="A1025" t="str">
            <v>48333-00070-01</v>
          </cell>
          <cell r="B1025" t="str">
            <v>0481</v>
          </cell>
          <cell r="C1025" t="str">
            <v>HP AQUA PROTECT ENV ASS 6S FWD EXPORT</v>
          </cell>
          <cell r="D1025" t="str">
            <v>FERT</v>
          </cell>
          <cell r="E1025" t="str">
            <v>25</v>
          </cell>
          <cell r="F1025" t="str">
            <v/>
          </cell>
          <cell r="G1025" t="str">
            <v/>
          </cell>
          <cell r="H1025" t="str">
            <v/>
          </cell>
          <cell r="I1025" t="str">
            <v>R2</v>
          </cell>
        </row>
        <row r="1026">
          <cell r="A1026" t="str">
            <v>48333-00072-00</v>
          </cell>
          <cell r="B1026" t="str">
            <v>0480</v>
          </cell>
          <cell r="C1026" t="str">
            <v>HP SENSITIVE 6S ASS</v>
          </cell>
          <cell r="D1026" t="str">
            <v>FERT</v>
          </cell>
          <cell r="E1026" t="str">
            <v>25</v>
          </cell>
          <cell r="F1026" t="str">
            <v/>
          </cell>
          <cell r="G1026" t="str">
            <v/>
          </cell>
          <cell r="H1026" t="str">
            <v/>
          </cell>
          <cell r="I1026" t="str">
            <v>R2</v>
          </cell>
        </row>
        <row r="1027">
          <cell r="A1027" t="str">
            <v>48333-00072-00</v>
          </cell>
          <cell r="B1027" t="str">
            <v>0481</v>
          </cell>
          <cell r="C1027" t="str">
            <v>HP SENSITIVE 6S ASS</v>
          </cell>
          <cell r="D1027" t="str">
            <v>FERT</v>
          </cell>
          <cell r="E1027" t="str">
            <v>25</v>
          </cell>
          <cell r="F1027" t="str">
            <v/>
          </cell>
          <cell r="G1027" t="str">
            <v/>
          </cell>
          <cell r="H1027" t="str">
            <v/>
          </cell>
          <cell r="I1027" t="str">
            <v>R2</v>
          </cell>
        </row>
        <row r="1028">
          <cell r="A1028" t="str">
            <v>48333-00073-00</v>
          </cell>
          <cell r="B1028" t="str">
            <v>0480</v>
          </cell>
          <cell r="C1028" t="str">
            <v>HP ROLL FAB 1,25CM X 4,5M</v>
          </cell>
          <cell r="D1028" t="str">
            <v>FERT</v>
          </cell>
          <cell r="E1028" t="str">
            <v>25</v>
          </cell>
          <cell r="F1028" t="str">
            <v/>
          </cell>
          <cell r="G1028" t="str">
            <v/>
          </cell>
          <cell r="H1028" t="str">
            <v/>
          </cell>
          <cell r="I1028" t="str">
            <v>R2</v>
          </cell>
        </row>
        <row r="1029">
          <cell r="A1029" t="str">
            <v>48333-00073-00</v>
          </cell>
          <cell r="B1029" t="str">
            <v>0481</v>
          </cell>
          <cell r="C1029" t="str">
            <v>HP ROLL FAB 1,25CM X 4,5M</v>
          </cell>
          <cell r="D1029" t="str">
            <v>FERT</v>
          </cell>
          <cell r="E1029" t="str">
            <v>25</v>
          </cell>
          <cell r="F1029" t="str">
            <v/>
          </cell>
          <cell r="G1029" t="str">
            <v/>
          </cell>
          <cell r="H1029" t="str">
            <v/>
          </cell>
          <cell r="I1029" t="str">
            <v>R2</v>
          </cell>
        </row>
        <row r="1030">
          <cell r="A1030" t="str">
            <v>48333-00073-02</v>
          </cell>
          <cell r="B1030" t="str">
            <v>0480</v>
          </cell>
          <cell r="C1030" t="str">
            <v>HP ROLL FAB 1,25CM X 4,5M FWD OPN150</v>
          </cell>
          <cell r="D1030" t="str">
            <v>FERT</v>
          </cell>
          <cell r="E1030" t="str">
            <v>27</v>
          </cell>
          <cell r="F1030" t="str">
            <v/>
          </cell>
          <cell r="G1030" t="str">
            <v/>
          </cell>
          <cell r="H1030" t="str">
            <v/>
          </cell>
          <cell r="I1030" t="str">
            <v>R1</v>
          </cell>
        </row>
        <row r="1031">
          <cell r="A1031" t="str">
            <v>48333-00073-02</v>
          </cell>
          <cell r="B1031" t="str">
            <v>0481</v>
          </cell>
          <cell r="C1031" t="str">
            <v>HP ROLL FAB 1,25CM X 4,5M FWD OPN150</v>
          </cell>
          <cell r="D1031" t="str">
            <v>FERT</v>
          </cell>
          <cell r="E1031" t="str">
            <v>27</v>
          </cell>
          <cell r="F1031" t="str">
            <v/>
          </cell>
          <cell r="G1031" t="str">
            <v/>
          </cell>
          <cell r="H1031" t="str">
            <v/>
          </cell>
          <cell r="I1031" t="str">
            <v>R1</v>
          </cell>
        </row>
        <row r="1032">
          <cell r="A1032" t="str">
            <v>48333-00073-03</v>
          </cell>
          <cell r="B1032" t="str">
            <v>0480</v>
          </cell>
          <cell r="C1032" t="str">
            <v>HP ROLL FAB 1,25CM X 4,5M</v>
          </cell>
          <cell r="D1032" t="str">
            <v>FERT</v>
          </cell>
          <cell r="E1032" t="str">
            <v>28</v>
          </cell>
          <cell r="F1032" t="str">
            <v/>
          </cell>
          <cell r="G1032" t="str">
            <v/>
          </cell>
          <cell r="H1032" t="str">
            <v/>
          </cell>
          <cell r="I1032" t="str">
            <v>A</v>
          </cell>
        </row>
        <row r="1033">
          <cell r="A1033" t="str">
            <v>48333-00073-03</v>
          </cell>
          <cell r="B1033" t="str">
            <v>0481</v>
          </cell>
          <cell r="C1033" t="str">
            <v>HP ROLL FAB 1,25CM X 4,5M</v>
          </cell>
          <cell r="D1033" t="str">
            <v>FERT</v>
          </cell>
          <cell r="E1033" t="str">
            <v>27</v>
          </cell>
          <cell r="F1033" t="str">
            <v/>
          </cell>
          <cell r="G1033" t="str">
            <v/>
          </cell>
          <cell r="H1033" t="str">
            <v/>
          </cell>
          <cell r="I1033" t="str">
            <v>A</v>
          </cell>
        </row>
        <row r="1034">
          <cell r="A1034" t="str">
            <v>48333-00074-00</v>
          </cell>
          <cell r="B1034" t="str">
            <v>0480</v>
          </cell>
          <cell r="C1034" t="str">
            <v>HP FAB FUN ANIMAL 10S</v>
          </cell>
          <cell r="D1034" t="str">
            <v>FERT</v>
          </cell>
          <cell r="E1034" t="str">
            <v>25</v>
          </cell>
          <cell r="F1034" t="str">
            <v/>
          </cell>
          <cell r="G1034" t="str">
            <v/>
          </cell>
          <cell r="H1034" t="str">
            <v/>
          </cell>
          <cell r="I1034" t="str">
            <v>R2</v>
          </cell>
        </row>
        <row r="1035">
          <cell r="A1035" t="str">
            <v>48333-00074-00</v>
          </cell>
          <cell r="B1035" t="str">
            <v>0481</v>
          </cell>
          <cell r="C1035" t="str">
            <v>HP FAB FUN ANIMAL 10S</v>
          </cell>
          <cell r="D1035" t="str">
            <v>FERT</v>
          </cell>
          <cell r="E1035" t="str">
            <v>25</v>
          </cell>
          <cell r="F1035" t="str">
            <v/>
          </cell>
          <cell r="G1035" t="str">
            <v/>
          </cell>
          <cell r="H1035" t="str">
            <v/>
          </cell>
          <cell r="I1035" t="str">
            <v>R2</v>
          </cell>
        </row>
        <row r="1036">
          <cell r="A1036" t="str">
            <v>48333-00074-01</v>
          </cell>
          <cell r="B1036" t="str">
            <v>0480</v>
          </cell>
          <cell r="C1036" t="str">
            <v>HP FAB FUN ANIMAL 10S OPN150</v>
          </cell>
          <cell r="D1036" t="str">
            <v>FERT</v>
          </cell>
          <cell r="E1036" t="str">
            <v>25</v>
          </cell>
          <cell r="F1036" t="str">
            <v/>
          </cell>
          <cell r="G1036" t="str">
            <v/>
          </cell>
          <cell r="H1036" t="str">
            <v/>
          </cell>
          <cell r="I1036" t="str">
            <v>A</v>
          </cell>
        </row>
        <row r="1037">
          <cell r="A1037" t="str">
            <v>48333-00074-01</v>
          </cell>
          <cell r="B1037" t="str">
            <v>0481</v>
          </cell>
          <cell r="C1037" t="str">
            <v>HP FAB FUN ANIMAL 10S OPN150</v>
          </cell>
          <cell r="D1037" t="str">
            <v>FERT</v>
          </cell>
          <cell r="E1037" t="str">
            <v>25</v>
          </cell>
          <cell r="F1037" t="str">
            <v/>
          </cell>
          <cell r="G1037" t="str">
            <v/>
          </cell>
          <cell r="H1037" t="str">
            <v/>
          </cell>
          <cell r="I1037" t="str">
            <v>A</v>
          </cell>
        </row>
        <row r="1038">
          <cell r="A1038" t="str">
            <v>48333-00075-00</v>
          </cell>
          <cell r="B1038" t="str">
            <v>0480</v>
          </cell>
          <cell r="C1038" t="str">
            <v>HP FAB FUN ANIMAL 100S</v>
          </cell>
          <cell r="D1038" t="str">
            <v>FERT</v>
          </cell>
          <cell r="E1038" t="str">
            <v>27</v>
          </cell>
          <cell r="F1038" t="str">
            <v/>
          </cell>
          <cell r="G1038" t="str">
            <v/>
          </cell>
          <cell r="H1038" t="str">
            <v/>
          </cell>
          <cell r="I1038" t="str">
            <v>R2</v>
          </cell>
        </row>
        <row r="1039">
          <cell r="A1039" t="str">
            <v>48333-00075-00</v>
          </cell>
          <cell r="B1039" t="str">
            <v>0481</v>
          </cell>
          <cell r="C1039" t="str">
            <v>HP FAB FUN ANIMAL 100S</v>
          </cell>
          <cell r="D1039" t="str">
            <v>FERT</v>
          </cell>
          <cell r="E1039" t="str">
            <v>27</v>
          </cell>
          <cell r="F1039" t="str">
            <v/>
          </cell>
          <cell r="G1039" t="str">
            <v/>
          </cell>
          <cell r="H1039" t="str">
            <v/>
          </cell>
          <cell r="I1039" t="str">
            <v>R2</v>
          </cell>
        </row>
        <row r="1040">
          <cell r="A1040" t="str">
            <v>48333-00075-01</v>
          </cell>
          <cell r="B1040" t="str">
            <v>0480</v>
          </cell>
          <cell r="C1040" t="str">
            <v>HP FAB FUN ANIMAL 100S OPN150</v>
          </cell>
          <cell r="D1040" t="str">
            <v>FERT</v>
          </cell>
          <cell r="E1040" t="str">
            <v>28</v>
          </cell>
          <cell r="F1040" t="str">
            <v/>
          </cell>
          <cell r="G1040" t="str">
            <v/>
          </cell>
          <cell r="H1040" t="str">
            <v/>
          </cell>
          <cell r="I1040" t="str">
            <v>A</v>
          </cell>
        </row>
        <row r="1041">
          <cell r="A1041" t="str">
            <v>48333-00075-01</v>
          </cell>
          <cell r="B1041" t="str">
            <v>0481</v>
          </cell>
          <cell r="C1041" t="str">
            <v>HP FAB FUN ANIMAL 100S OPN150</v>
          </cell>
          <cell r="D1041" t="str">
            <v>FERT</v>
          </cell>
          <cell r="E1041" t="str">
            <v>25</v>
          </cell>
          <cell r="F1041" t="str">
            <v/>
          </cell>
          <cell r="G1041" t="str">
            <v/>
          </cell>
          <cell r="H1041" t="str">
            <v/>
          </cell>
          <cell r="I1041" t="str">
            <v>A</v>
          </cell>
        </row>
        <row r="1042">
          <cell r="A1042" t="str">
            <v>48333-01060-00</v>
          </cell>
          <cell r="B1042" t="str">
            <v>0481</v>
          </cell>
          <cell r="C1042" t="str">
            <v>HP 2637 FAB 100 PLUS 10 EXPORT</v>
          </cell>
          <cell r="D1042" t="str">
            <v>FERT</v>
          </cell>
          <cell r="E1042" t="str">
            <v>25</v>
          </cell>
          <cell r="F1042" t="str">
            <v/>
          </cell>
          <cell r="G1042" t="str">
            <v/>
          </cell>
          <cell r="H1042" t="str">
            <v/>
          </cell>
          <cell r="I1042" t="str">
            <v>A</v>
          </cell>
        </row>
        <row r="1043">
          <cell r="A1043" t="str">
            <v>48333-01060-01</v>
          </cell>
          <cell r="B1043" t="str">
            <v>0481</v>
          </cell>
          <cell r="C1043" t="str">
            <v>HP 2637 FAB 100 PLUS 10 EXPORT FWD</v>
          </cell>
          <cell r="D1043" t="str">
            <v>FERT</v>
          </cell>
          <cell r="E1043" t="str">
            <v>25</v>
          </cell>
          <cell r="F1043" t="str">
            <v/>
          </cell>
          <cell r="G1043" t="str">
            <v/>
          </cell>
          <cell r="H1043" t="str">
            <v/>
          </cell>
          <cell r="I1043" t="str">
            <v>A</v>
          </cell>
        </row>
        <row r="1044">
          <cell r="A1044" t="str">
            <v>48333-01067-00</v>
          </cell>
          <cell r="B1044" t="str">
            <v>0481</v>
          </cell>
          <cell r="C1044" t="str">
            <v>HP MARVEL AVENGER 10S ASS EXPORT VN</v>
          </cell>
          <cell r="D1044" t="str">
            <v>FERT</v>
          </cell>
          <cell r="E1044" t="str">
            <v>23</v>
          </cell>
          <cell r="F1044" t="str">
            <v/>
          </cell>
          <cell r="G1044" t="str">
            <v/>
          </cell>
          <cell r="H1044" t="str">
            <v/>
          </cell>
          <cell r="I1044" t="str">
            <v>A</v>
          </cell>
        </row>
        <row r="1045">
          <cell r="A1045" t="str">
            <v>48333-01067-01</v>
          </cell>
          <cell r="B1045" t="str">
            <v>0480</v>
          </cell>
          <cell r="C1045" t="str">
            <v>HP MARVEL AVENGER 10S ASS EXPORT FWD</v>
          </cell>
          <cell r="D1045" t="str">
            <v>FERT</v>
          </cell>
          <cell r="E1045" t="str">
            <v>25</v>
          </cell>
          <cell r="F1045" t="str">
            <v/>
          </cell>
          <cell r="G1045" t="str">
            <v/>
          </cell>
          <cell r="H1045" t="str">
            <v/>
          </cell>
          <cell r="I1045" t="str">
            <v>R2</v>
          </cell>
        </row>
        <row r="1046">
          <cell r="A1046" t="str">
            <v>48333-01067-01</v>
          </cell>
          <cell r="B1046" t="str">
            <v>0481</v>
          </cell>
          <cell r="C1046" t="str">
            <v>HP MARVEL AVENGER 10S ASS EXPORT FWD</v>
          </cell>
          <cell r="D1046" t="str">
            <v>FERT</v>
          </cell>
          <cell r="E1046" t="str">
            <v>25</v>
          </cell>
          <cell r="F1046" t="str">
            <v/>
          </cell>
          <cell r="G1046" t="str">
            <v/>
          </cell>
          <cell r="H1046" t="str">
            <v/>
          </cell>
          <cell r="I1046" t="str">
            <v>R2</v>
          </cell>
        </row>
        <row r="1047">
          <cell r="A1047" t="str">
            <v>48333-01067-02</v>
          </cell>
          <cell r="B1047" t="str">
            <v>0480</v>
          </cell>
          <cell r="C1047" t="str">
            <v>HP MARVEL AVENGER 10S ASS EXPORT FWD</v>
          </cell>
          <cell r="D1047" t="str">
            <v>FERT</v>
          </cell>
          <cell r="E1047" t="str">
            <v>27</v>
          </cell>
          <cell r="F1047" t="str">
            <v/>
          </cell>
          <cell r="G1047" t="str">
            <v/>
          </cell>
          <cell r="H1047" t="str">
            <v/>
          </cell>
          <cell r="I1047" t="str">
            <v>A</v>
          </cell>
        </row>
        <row r="1048">
          <cell r="A1048" t="str">
            <v>48333-01067-02</v>
          </cell>
          <cell r="B1048" t="str">
            <v>0481</v>
          </cell>
          <cell r="C1048" t="str">
            <v>HP MARVEL AVENGER 10S ASS EXPORT FWD</v>
          </cell>
          <cell r="D1048" t="str">
            <v>FERT</v>
          </cell>
          <cell r="E1048" t="str">
            <v>25</v>
          </cell>
          <cell r="F1048" t="str">
            <v/>
          </cell>
          <cell r="G1048" t="str">
            <v/>
          </cell>
          <cell r="H1048" t="str">
            <v/>
          </cell>
          <cell r="I1048" t="str">
            <v>A</v>
          </cell>
        </row>
        <row r="1049">
          <cell r="A1049" t="str">
            <v>48333-02060-00</v>
          </cell>
          <cell r="B1049" t="str">
            <v>0481</v>
          </cell>
          <cell r="C1049" t="str">
            <v>HP 2637 FAB 100 PLUS 10 EXPORT FWD</v>
          </cell>
          <cell r="D1049" t="str">
            <v>FERT</v>
          </cell>
          <cell r="E1049" t="str">
            <v>21</v>
          </cell>
          <cell r="F1049" t="str">
            <v/>
          </cell>
          <cell r="G1049" t="str">
            <v/>
          </cell>
          <cell r="H1049" t="str">
            <v/>
          </cell>
          <cell r="I1049" t="str">
            <v>A</v>
          </cell>
        </row>
        <row r="1050">
          <cell r="A1050" t="str">
            <v>48333-02060-01</v>
          </cell>
          <cell r="B1050" t="str">
            <v>0480</v>
          </cell>
          <cell r="C1050" t="str">
            <v>HP 2637 FAB 100 PLUS 10 EXPORT FWD</v>
          </cell>
          <cell r="D1050" t="str">
            <v>FERT</v>
          </cell>
          <cell r="E1050" t="str">
            <v>25</v>
          </cell>
          <cell r="F1050" t="str">
            <v/>
          </cell>
          <cell r="G1050" t="str">
            <v/>
          </cell>
          <cell r="H1050" t="str">
            <v/>
          </cell>
          <cell r="I1050" t="str">
            <v>A</v>
          </cell>
        </row>
        <row r="1051">
          <cell r="A1051" t="str">
            <v>48333-02060-01</v>
          </cell>
          <cell r="B1051" t="str">
            <v>0481</v>
          </cell>
          <cell r="C1051" t="str">
            <v>HP 2637 FAB 100 PLUS 10 EXPORT FWD</v>
          </cell>
          <cell r="D1051" t="str">
            <v>FERT</v>
          </cell>
          <cell r="E1051" t="str">
            <v>21</v>
          </cell>
          <cell r="F1051" t="str">
            <v/>
          </cell>
          <cell r="G1051" t="str">
            <v/>
          </cell>
          <cell r="H1051" t="str">
            <v/>
          </cell>
          <cell r="I1051" t="str">
            <v>A</v>
          </cell>
        </row>
        <row r="1052">
          <cell r="A1052" t="str">
            <v>48333-02060-02</v>
          </cell>
          <cell r="B1052" t="str">
            <v>0480</v>
          </cell>
          <cell r="C1052" t="str">
            <v>HP 2637 FAB 100 PLUS 10 HANSABOY MM</v>
          </cell>
          <cell r="D1052" t="str">
            <v>FERT</v>
          </cell>
          <cell r="E1052" t="str">
            <v>01</v>
          </cell>
          <cell r="F1052" t="str">
            <v/>
          </cell>
          <cell r="G1052" t="str">
            <v/>
          </cell>
          <cell r="H1052" t="str">
            <v/>
          </cell>
          <cell r="I1052" t="str">
            <v>S1</v>
          </cell>
        </row>
        <row r="1053">
          <cell r="A1053" t="str">
            <v>48333-02060-02</v>
          </cell>
          <cell r="B1053" t="str">
            <v>0481</v>
          </cell>
          <cell r="C1053" t="str">
            <v>HP 2637 FAB 100 PLUS 10 HANSABOY MM</v>
          </cell>
          <cell r="D1053" t="str">
            <v>FERT</v>
          </cell>
          <cell r="E1053" t="str">
            <v>01</v>
          </cell>
          <cell r="F1053" t="str">
            <v/>
          </cell>
          <cell r="G1053" t="str">
            <v/>
          </cell>
          <cell r="H1053" t="str">
            <v/>
          </cell>
          <cell r="I1053" t="str">
            <v>S1</v>
          </cell>
        </row>
        <row r="1054">
          <cell r="A1054" t="str">
            <v>48333-10069-01</v>
          </cell>
          <cell r="B1054" t="str">
            <v>0480</v>
          </cell>
          <cell r="C1054" t="str">
            <v>HP TRANSPARENT ASS 10S HANSABOY MM</v>
          </cell>
          <cell r="D1054" t="str">
            <v>FERT</v>
          </cell>
          <cell r="E1054" t="str">
            <v>01</v>
          </cell>
          <cell r="F1054" t="str">
            <v/>
          </cell>
          <cell r="G1054" t="str">
            <v/>
          </cell>
          <cell r="H1054" t="str">
            <v/>
          </cell>
          <cell r="I1054" t="str">
            <v>S1</v>
          </cell>
        </row>
        <row r="1055">
          <cell r="A1055" t="str">
            <v>48333-10069-01</v>
          </cell>
          <cell r="B1055" t="str">
            <v>0481</v>
          </cell>
          <cell r="C1055" t="str">
            <v>HP TRANSPARENT ASS 10S HANSABOY MM</v>
          </cell>
          <cell r="D1055" t="str">
            <v>FERT</v>
          </cell>
          <cell r="E1055" t="str">
            <v>01</v>
          </cell>
          <cell r="F1055" t="str">
            <v/>
          </cell>
          <cell r="G1055" t="str">
            <v/>
          </cell>
          <cell r="H1055" t="str">
            <v/>
          </cell>
          <cell r="I1055" t="str">
            <v>S1</v>
          </cell>
        </row>
        <row r="1056">
          <cell r="A1056" t="str">
            <v>48342-09000-00</v>
          </cell>
          <cell r="B1056" t="str">
            <v>0480</v>
          </cell>
          <cell r="C1056" t="str">
            <v>HP FUN MY LITTLE PONI 50S</v>
          </cell>
          <cell r="D1056" t="str">
            <v>FERT</v>
          </cell>
          <cell r="E1056" t="str">
            <v>01</v>
          </cell>
          <cell r="F1056" t="str">
            <v/>
          </cell>
          <cell r="G1056" t="str">
            <v/>
          </cell>
          <cell r="H1056" t="str">
            <v/>
          </cell>
          <cell r="I1056" t="str">
            <v>R2</v>
          </cell>
        </row>
        <row r="1057">
          <cell r="A1057" t="str">
            <v>48342-09000-00</v>
          </cell>
          <cell r="B1057" t="str">
            <v>0481</v>
          </cell>
          <cell r="C1057" t="str">
            <v>HP FUN MY LITTLE PONI 50S</v>
          </cell>
          <cell r="D1057" t="str">
            <v>FERT</v>
          </cell>
          <cell r="E1057" t="str">
            <v>01</v>
          </cell>
          <cell r="F1057" t="str">
            <v/>
          </cell>
          <cell r="G1057" t="str">
            <v/>
          </cell>
          <cell r="H1057" t="str">
            <v/>
          </cell>
          <cell r="I1057" t="str">
            <v>R2</v>
          </cell>
        </row>
        <row r="1058">
          <cell r="A1058" t="str">
            <v>48343-09000-00</v>
          </cell>
          <cell r="B1058" t="str">
            <v>0480</v>
          </cell>
          <cell r="C1058" t="str">
            <v>HP FUN TRANSFORMER 50S</v>
          </cell>
          <cell r="D1058" t="str">
            <v>FERT</v>
          </cell>
          <cell r="E1058" t="str">
            <v>01</v>
          </cell>
          <cell r="F1058" t="str">
            <v/>
          </cell>
          <cell r="G1058" t="str">
            <v/>
          </cell>
          <cell r="H1058" t="str">
            <v/>
          </cell>
          <cell r="I1058" t="str">
            <v>R2</v>
          </cell>
        </row>
        <row r="1059">
          <cell r="A1059" t="str">
            <v>48343-09000-00</v>
          </cell>
          <cell r="B1059" t="str">
            <v>0481</v>
          </cell>
          <cell r="C1059" t="str">
            <v>HP FUN TRANSFORMER 50S</v>
          </cell>
          <cell r="D1059" t="str">
            <v>FERT</v>
          </cell>
          <cell r="E1059" t="str">
            <v>01</v>
          </cell>
          <cell r="F1059" t="str">
            <v/>
          </cell>
          <cell r="G1059" t="str">
            <v/>
          </cell>
          <cell r="H1059" t="str">
            <v/>
          </cell>
          <cell r="I1059" t="str">
            <v>R2</v>
          </cell>
        </row>
        <row r="1060">
          <cell r="A1060" t="str">
            <v>48344-00000-47</v>
          </cell>
          <cell r="B1060" t="str">
            <v>0480</v>
          </cell>
          <cell r="C1060" t="str">
            <v>HP STL_CPS 7,5X7,5CM 2 PCS ID IN POUCH</v>
          </cell>
          <cell r="D1060" t="str">
            <v>FERT</v>
          </cell>
          <cell r="E1060" t="str">
            <v>01</v>
          </cell>
          <cell r="F1060" t="str">
            <v/>
          </cell>
          <cell r="G1060" t="str">
            <v/>
          </cell>
          <cell r="H1060" t="str">
            <v/>
          </cell>
          <cell r="I1060" t="str">
            <v>S1</v>
          </cell>
        </row>
        <row r="1061">
          <cell r="A1061" t="str">
            <v>48344-00000-47</v>
          </cell>
          <cell r="B1061" t="str">
            <v>0481</v>
          </cell>
          <cell r="C1061" t="str">
            <v>HP STL_CPS 7,5X7,5CM 2 PCS ID IN POUCH</v>
          </cell>
          <cell r="D1061" t="str">
            <v>FERT</v>
          </cell>
          <cell r="E1061" t="str">
            <v>01</v>
          </cell>
          <cell r="F1061" t="str">
            <v/>
          </cell>
          <cell r="G1061" t="str">
            <v/>
          </cell>
          <cell r="H1061" t="str">
            <v/>
          </cell>
          <cell r="I1061" t="str">
            <v>S1</v>
          </cell>
        </row>
        <row r="1062">
          <cell r="A1062" t="str">
            <v>48356-09001-45</v>
          </cell>
          <cell r="B1062" t="str">
            <v>0481</v>
          </cell>
          <cell r="C1062" t="str">
            <v>HP ROLL SOFT TAPES 1,25CM X 5MTR EXPORT</v>
          </cell>
          <cell r="D1062" t="str">
            <v>FERT</v>
          </cell>
          <cell r="E1062" t="str">
            <v>01</v>
          </cell>
          <cell r="F1062" t="str">
            <v/>
          </cell>
          <cell r="G1062" t="str">
            <v/>
          </cell>
          <cell r="H1062" t="str">
            <v/>
          </cell>
          <cell r="I1062" t="str">
            <v>A</v>
          </cell>
        </row>
        <row r="1063">
          <cell r="A1063" t="str">
            <v>48380-00000-45</v>
          </cell>
          <cell r="B1063" t="str">
            <v>0480</v>
          </cell>
          <cell r="C1063" t="str">
            <v>HP SE 10X15CM 3XL 1 PCS INT</v>
          </cell>
          <cell r="D1063" t="str">
            <v>FERT</v>
          </cell>
          <cell r="E1063" t="str">
            <v>01</v>
          </cell>
          <cell r="F1063" t="str">
            <v/>
          </cell>
          <cell r="G1063" t="str">
            <v/>
          </cell>
          <cell r="H1063" t="str">
            <v/>
          </cell>
          <cell r="I1063" t="str">
            <v>R1</v>
          </cell>
        </row>
        <row r="1064">
          <cell r="A1064" t="str">
            <v>48380-00000-45</v>
          </cell>
          <cell r="B1064" t="str">
            <v>0481</v>
          </cell>
          <cell r="C1064" t="str">
            <v>HP SE 10X15CM 3XL 1 PCS INT</v>
          </cell>
          <cell r="D1064" t="str">
            <v>FERT</v>
          </cell>
          <cell r="E1064" t="str">
            <v>01</v>
          </cell>
          <cell r="F1064" t="str">
            <v/>
          </cell>
          <cell r="G1064" t="str">
            <v/>
          </cell>
          <cell r="H1064" t="str">
            <v/>
          </cell>
          <cell r="I1064" t="str">
            <v>R1</v>
          </cell>
        </row>
        <row r="1065">
          <cell r="A1065" t="str">
            <v>48381-00000-45</v>
          </cell>
          <cell r="B1065" t="str">
            <v>0480</v>
          </cell>
          <cell r="C1065" t="str">
            <v>HP SE 10X20CM 4XL 1 PCS INT</v>
          </cell>
          <cell r="D1065" t="str">
            <v>FERT</v>
          </cell>
          <cell r="E1065" t="str">
            <v>01</v>
          </cell>
          <cell r="F1065" t="str">
            <v/>
          </cell>
          <cell r="G1065" t="str">
            <v/>
          </cell>
          <cell r="H1065" t="str">
            <v/>
          </cell>
          <cell r="I1065" t="str">
            <v>R1</v>
          </cell>
        </row>
        <row r="1066">
          <cell r="A1066" t="str">
            <v>48381-00000-45</v>
          </cell>
          <cell r="B1066" t="str">
            <v>0481</v>
          </cell>
          <cell r="C1066" t="str">
            <v>HP SE 10X20CM 4XL 1 PCS INT</v>
          </cell>
          <cell r="D1066" t="str">
            <v>FERT</v>
          </cell>
          <cell r="E1066" t="str">
            <v>01</v>
          </cell>
          <cell r="F1066" t="str">
            <v/>
          </cell>
          <cell r="G1066" t="str">
            <v/>
          </cell>
          <cell r="H1066" t="str">
            <v/>
          </cell>
          <cell r="I1066" t="str">
            <v>R1</v>
          </cell>
        </row>
        <row r="1067">
          <cell r="A1067" t="str">
            <v>48382-00004-29</v>
          </cell>
          <cell r="B1067" t="str">
            <v>0480</v>
          </cell>
          <cell r="C1067" t="str">
            <v>HP WND_HLG_OIN 3,5G ID</v>
          </cell>
          <cell r="D1067" t="str">
            <v>FERT</v>
          </cell>
          <cell r="E1067" t="str">
            <v>01</v>
          </cell>
          <cell r="F1067" t="str">
            <v/>
          </cell>
          <cell r="G1067" t="str">
            <v/>
          </cell>
          <cell r="H1067" t="str">
            <v/>
          </cell>
          <cell r="I1067" t="str">
            <v>R2</v>
          </cell>
        </row>
        <row r="1068">
          <cell r="A1068" t="str">
            <v>48382-00004-29</v>
          </cell>
          <cell r="B1068" t="str">
            <v>0481</v>
          </cell>
          <cell r="C1068" t="str">
            <v>HP WND_HLG_OIN 3,5G ID</v>
          </cell>
          <cell r="D1068" t="str">
            <v>FERT</v>
          </cell>
          <cell r="E1068" t="str">
            <v>01</v>
          </cell>
          <cell r="F1068" t="str">
            <v/>
          </cell>
          <cell r="G1068" t="str">
            <v/>
          </cell>
          <cell r="H1068" t="str">
            <v/>
          </cell>
          <cell r="I1068" t="str">
            <v>R2</v>
          </cell>
        </row>
        <row r="1069">
          <cell r="A1069" t="str">
            <v>48382-00004-45</v>
          </cell>
          <cell r="B1069" t="str">
            <v>0480</v>
          </cell>
          <cell r="C1069" t="str">
            <v>HP WND_HLG_OIN 3,5G ID</v>
          </cell>
          <cell r="D1069" t="str">
            <v>FERT</v>
          </cell>
          <cell r="E1069" t="str">
            <v>01</v>
          </cell>
          <cell r="F1069" t="str">
            <v/>
          </cell>
          <cell r="G1069" t="str">
            <v/>
          </cell>
          <cell r="H1069" t="str">
            <v/>
          </cell>
          <cell r="I1069" t="str">
            <v>R2</v>
          </cell>
        </row>
        <row r="1070">
          <cell r="A1070" t="str">
            <v>48382-00004-45</v>
          </cell>
          <cell r="B1070" t="str">
            <v>0481</v>
          </cell>
          <cell r="C1070" t="str">
            <v>HP WND_HLG_OIN 3,5G ID</v>
          </cell>
          <cell r="D1070" t="str">
            <v>FERT</v>
          </cell>
          <cell r="E1070" t="str">
            <v>01</v>
          </cell>
          <cell r="F1070" t="str">
            <v/>
          </cell>
          <cell r="G1070" t="str">
            <v/>
          </cell>
          <cell r="H1070" t="str">
            <v/>
          </cell>
          <cell r="I1070" t="str">
            <v>R2</v>
          </cell>
        </row>
        <row r="1071">
          <cell r="A1071" t="str">
            <v>48383-00003-25</v>
          </cell>
          <cell r="B1071" t="str">
            <v>0481</v>
          </cell>
          <cell r="C1071" t="str">
            <v>HP WND_HLG_OIN 20G EN_ID</v>
          </cell>
          <cell r="D1071" t="str">
            <v>FERT</v>
          </cell>
          <cell r="E1071" t="str">
            <v>01</v>
          </cell>
          <cell r="F1071" t="str">
            <v/>
          </cell>
          <cell r="G1071" t="str">
            <v/>
          </cell>
          <cell r="H1071" t="str">
            <v/>
          </cell>
          <cell r="I1071" t="str">
            <v>R2</v>
          </cell>
        </row>
        <row r="1072">
          <cell r="A1072" t="str">
            <v>48383-00003-25</v>
          </cell>
          <cell r="B1072" t="str">
            <v>0480</v>
          </cell>
          <cell r="C1072" t="str">
            <v>HP WND_HLG_OIN 20G EN_ID</v>
          </cell>
          <cell r="D1072" t="str">
            <v>FERT</v>
          </cell>
          <cell r="E1072" t="str">
            <v>01</v>
          </cell>
          <cell r="F1072" t="str">
            <v/>
          </cell>
          <cell r="G1072" t="str">
            <v/>
          </cell>
          <cell r="H1072" t="str">
            <v/>
          </cell>
          <cell r="I1072" t="str">
            <v>R3</v>
          </cell>
        </row>
        <row r="1073">
          <cell r="A1073" t="str">
            <v>48383-00003-29</v>
          </cell>
          <cell r="B1073" t="str">
            <v>0480</v>
          </cell>
          <cell r="C1073" t="str">
            <v>HP WND_HLG_OIN 20G EN_ID</v>
          </cell>
          <cell r="D1073" t="str">
            <v>FERT</v>
          </cell>
          <cell r="E1073" t="str">
            <v>01</v>
          </cell>
          <cell r="F1073" t="str">
            <v/>
          </cell>
          <cell r="G1073" t="str">
            <v/>
          </cell>
          <cell r="H1073" t="str">
            <v/>
          </cell>
          <cell r="I1073" t="str">
            <v>R3</v>
          </cell>
        </row>
        <row r="1074">
          <cell r="A1074" t="str">
            <v>48383-00003-29</v>
          </cell>
          <cell r="B1074" t="str">
            <v>0481</v>
          </cell>
          <cell r="C1074" t="str">
            <v>HP WND_HLG_OIN 20G EN_ID</v>
          </cell>
          <cell r="D1074" t="str">
            <v>FERT</v>
          </cell>
          <cell r="E1074" t="str">
            <v>01</v>
          </cell>
          <cell r="F1074" t="str">
            <v/>
          </cell>
          <cell r="G1074" t="str">
            <v/>
          </cell>
          <cell r="H1074" t="str">
            <v/>
          </cell>
          <cell r="I1074" t="str">
            <v>R2</v>
          </cell>
        </row>
        <row r="1075">
          <cell r="A1075" t="str">
            <v>48383-00003-45</v>
          </cell>
          <cell r="B1075" t="str">
            <v>0481</v>
          </cell>
          <cell r="C1075" t="str">
            <v>HP WND_HLG_OIN 20G ID</v>
          </cell>
          <cell r="D1075" t="str">
            <v>FERT</v>
          </cell>
          <cell r="E1075" t="str">
            <v>01</v>
          </cell>
          <cell r="F1075" t="str">
            <v/>
          </cell>
          <cell r="G1075" t="str">
            <v/>
          </cell>
          <cell r="H1075" t="str">
            <v/>
          </cell>
          <cell r="I1075" t="str">
            <v>A</v>
          </cell>
        </row>
        <row r="1076">
          <cell r="A1076" t="str">
            <v>48383-00003-45</v>
          </cell>
          <cell r="B1076" t="str">
            <v>0480</v>
          </cell>
          <cell r="C1076" t="str">
            <v>HP WND_HLG_OIN 20G ID</v>
          </cell>
          <cell r="D1076" t="str">
            <v>FERT</v>
          </cell>
          <cell r="E1076" t="str">
            <v>01</v>
          </cell>
          <cell r="F1076" t="str">
            <v/>
          </cell>
          <cell r="G1076" t="str">
            <v/>
          </cell>
          <cell r="H1076" t="str">
            <v/>
          </cell>
          <cell r="I1076" t="str">
            <v>A</v>
          </cell>
        </row>
        <row r="1077">
          <cell r="A1077" t="str">
            <v>48383-00003-49</v>
          </cell>
          <cell r="B1077" t="str">
            <v>0480</v>
          </cell>
          <cell r="C1077" t="str">
            <v>HP WND_HLG_OIN 20G ID</v>
          </cell>
          <cell r="D1077" t="str">
            <v>FERT</v>
          </cell>
          <cell r="E1077" t="str">
            <v>01</v>
          </cell>
          <cell r="F1077" t="str">
            <v/>
          </cell>
          <cell r="G1077" t="str">
            <v/>
          </cell>
          <cell r="H1077" t="str">
            <v/>
          </cell>
          <cell r="I1077" t="str">
            <v>A</v>
          </cell>
        </row>
        <row r="1078">
          <cell r="A1078" t="str">
            <v>48383-00003-49</v>
          </cell>
          <cell r="B1078" t="str">
            <v>0481</v>
          </cell>
          <cell r="C1078" t="str">
            <v>HP WND_HLG_OIN 20G ID</v>
          </cell>
          <cell r="D1078" t="str">
            <v>FERT</v>
          </cell>
          <cell r="E1078" t="str">
            <v>01</v>
          </cell>
          <cell r="F1078" t="str">
            <v/>
          </cell>
          <cell r="G1078" t="str">
            <v/>
          </cell>
          <cell r="H1078" t="str">
            <v/>
          </cell>
          <cell r="I1078" t="str">
            <v>A</v>
          </cell>
        </row>
        <row r="1079">
          <cell r="A1079" t="str">
            <v>48384-00007-49</v>
          </cell>
          <cell r="B1079" t="str">
            <v>0480</v>
          </cell>
          <cell r="C1079" t="str">
            <v>HP WND_HLG_OIN 50G ID</v>
          </cell>
          <cell r="D1079" t="str">
            <v>FERT</v>
          </cell>
          <cell r="E1079" t="str">
            <v>01</v>
          </cell>
          <cell r="F1079" t="str">
            <v/>
          </cell>
          <cell r="G1079" t="str">
            <v/>
          </cell>
          <cell r="H1079" t="str">
            <v/>
          </cell>
          <cell r="I1079" t="str">
            <v>A</v>
          </cell>
        </row>
        <row r="1080">
          <cell r="A1080" t="str">
            <v>48384-00007-49</v>
          </cell>
          <cell r="B1080" t="str">
            <v>0481</v>
          </cell>
          <cell r="C1080" t="str">
            <v>HP WND_HLG_OIN 50G ID</v>
          </cell>
          <cell r="D1080" t="str">
            <v>FERT</v>
          </cell>
          <cell r="E1080" t="str">
            <v>01</v>
          </cell>
          <cell r="F1080" t="str">
            <v/>
          </cell>
          <cell r="G1080" t="str">
            <v/>
          </cell>
          <cell r="H1080" t="str">
            <v/>
          </cell>
          <cell r="I1080" t="str">
            <v>A</v>
          </cell>
        </row>
        <row r="1081">
          <cell r="A1081" t="str">
            <v>48388-00002-25</v>
          </cell>
          <cell r="B1081" t="str">
            <v>0480</v>
          </cell>
          <cell r="C1081" t="str">
            <v>HP WND_SPY PHMB 0.04% 50ML EN_ID</v>
          </cell>
          <cell r="D1081" t="str">
            <v>FERT</v>
          </cell>
          <cell r="E1081" t="str">
            <v>01</v>
          </cell>
          <cell r="F1081" t="str">
            <v/>
          </cell>
          <cell r="G1081" t="str">
            <v/>
          </cell>
          <cell r="H1081" t="str">
            <v/>
          </cell>
          <cell r="I1081" t="str">
            <v>R1</v>
          </cell>
        </row>
        <row r="1082">
          <cell r="A1082" t="str">
            <v>48388-00002-25</v>
          </cell>
          <cell r="B1082" t="str">
            <v>0481</v>
          </cell>
          <cell r="C1082" t="str">
            <v>HP WND_SPY PHMB 0.04% 50ML EN_ID</v>
          </cell>
          <cell r="D1082" t="str">
            <v>FERT</v>
          </cell>
          <cell r="E1082" t="str">
            <v>01</v>
          </cell>
          <cell r="F1082" t="str">
            <v/>
          </cell>
          <cell r="G1082" t="str">
            <v/>
          </cell>
          <cell r="H1082" t="str">
            <v/>
          </cell>
          <cell r="I1082" t="str">
            <v>R2</v>
          </cell>
        </row>
        <row r="1083">
          <cell r="A1083" t="str">
            <v>48388-00002-29</v>
          </cell>
          <cell r="B1083" t="str">
            <v>0480</v>
          </cell>
          <cell r="C1083" t="str">
            <v>HP WND_SPY PHMB 0.04% 50ML EN_ID</v>
          </cell>
          <cell r="D1083" t="str">
            <v>FERT</v>
          </cell>
          <cell r="E1083" t="str">
            <v>01</v>
          </cell>
          <cell r="F1083" t="str">
            <v/>
          </cell>
          <cell r="G1083" t="str">
            <v/>
          </cell>
          <cell r="H1083" t="str">
            <v/>
          </cell>
          <cell r="I1083" t="str">
            <v>R2</v>
          </cell>
        </row>
        <row r="1084">
          <cell r="A1084" t="str">
            <v>48388-00002-29</v>
          </cell>
          <cell r="B1084" t="str">
            <v>0481</v>
          </cell>
          <cell r="C1084" t="str">
            <v>HP WND_SPY PHMB 0.04% 50ML EN_ID</v>
          </cell>
          <cell r="D1084" t="str">
            <v>FERT</v>
          </cell>
          <cell r="E1084" t="str">
            <v>01</v>
          </cell>
          <cell r="F1084" t="str">
            <v/>
          </cell>
          <cell r="G1084" t="str">
            <v/>
          </cell>
          <cell r="H1084" t="str">
            <v/>
          </cell>
          <cell r="I1084" t="str">
            <v>R2</v>
          </cell>
        </row>
        <row r="1085">
          <cell r="A1085" t="str">
            <v>48388-00002-45</v>
          </cell>
          <cell r="B1085" t="str">
            <v>0480</v>
          </cell>
          <cell r="C1085" t="str">
            <v>HP WND_SPY PHMB 0.04% 50ML ID</v>
          </cell>
          <cell r="D1085" t="str">
            <v>FERT</v>
          </cell>
          <cell r="E1085" t="str">
            <v>01</v>
          </cell>
          <cell r="F1085" t="str">
            <v/>
          </cell>
          <cell r="G1085" t="str">
            <v/>
          </cell>
          <cell r="H1085" t="str">
            <v/>
          </cell>
          <cell r="I1085" t="str">
            <v>R2</v>
          </cell>
        </row>
        <row r="1086">
          <cell r="A1086" t="str">
            <v>48388-00002-45</v>
          </cell>
          <cell r="B1086" t="str">
            <v>0481</v>
          </cell>
          <cell r="C1086" t="str">
            <v>HP WND_SPY PHMB 0.04% 50ML ID</v>
          </cell>
          <cell r="D1086" t="str">
            <v>FERT</v>
          </cell>
          <cell r="E1086" t="str">
            <v>01</v>
          </cell>
          <cell r="F1086" t="str">
            <v/>
          </cell>
          <cell r="G1086" t="str">
            <v/>
          </cell>
          <cell r="H1086" t="str">
            <v/>
          </cell>
          <cell r="I1086" t="str">
            <v>R1</v>
          </cell>
        </row>
        <row r="1087">
          <cell r="A1087" t="str">
            <v>48625-00000-46</v>
          </cell>
          <cell r="B1087" t="str">
            <v>0480</v>
          </cell>
          <cell r="C1087" t="str">
            <v>HP SE 6X7CM 5 PCS DE_FR_IT XL</v>
          </cell>
          <cell r="D1087" t="str">
            <v>FERT</v>
          </cell>
          <cell r="E1087" t="str">
            <v>01</v>
          </cell>
          <cell r="F1087" t="str">
            <v/>
          </cell>
          <cell r="G1087" t="str">
            <v/>
          </cell>
          <cell r="H1087" t="str">
            <v/>
          </cell>
          <cell r="I1087" t="str">
            <v>A</v>
          </cell>
        </row>
        <row r="1088">
          <cell r="A1088" t="str">
            <v>48625-00000-46</v>
          </cell>
          <cell r="B1088" t="str">
            <v>0481</v>
          </cell>
          <cell r="C1088" t="str">
            <v>HP SE 6X7CM 5 PCS DE_FR_IT XL</v>
          </cell>
          <cell r="D1088" t="str">
            <v>FERT</v>
          </cell>
          <cell r="E1088" t="str">
            <v>01</v>
          </cell>
          <cell r="F1088" t="str">
            <v/>
          </cell>
          <cell r="G1088" t="str">
            <v/>
          </cell>
          <cell r="H1088" t="str">
            <v>@01@</v>
          </cell>
          <cell r="I1088" t="str">
            <v>A</v>
          </cell>
        </row>
        <row r="1089">
          <cell r="A1089" t="str">
            <v>48626-00000-46</v>
          </cell>
          <cell r="B1089" t="str">
            <v>0481</v>
          </cell>
          <cell r="C1089" t="str">
            <v>HP SE 8X10CM 5 PCS DE_FR_IT XXL</v>
          </cell>
          <cell r="D1089" t="str">
            <v>FERT</v>
          </cell>
          <cell r="E1089" t="str">
            <v>01</v>
          </cell>
          <cell r="F1089" t="str">
            <v/>
          </cell>
          <cell r="G1089" t="str">
            <v/>
          </cell>
          <cell r="H1089" t="str">
            <v/>
          </cell>
          <cell r="I1089" t="str">
            <v>A</v>
          </cell>
        </row>
        <row r="1090">
          <cell r="A1090" t="str">
            <v>48626-00000-46</v>
          </cell>
          <cell r="B1090" t="str">
            <v>0480</v>
          </cell>
          <cell r="C1090" t="str">
            <v>HP SE 8X10CM 5 PCS DE_FR_IT XXL</v>
          </cell>
          <cell r="D1090" t="str">
            <v>FERT</v>
          </cell>
          <cell r="E1090" t="str">
            <v>01</v>
          </cell>
          <cell r="F1090" t="str">
            <v/>
          </cell>
          <cell r="G1090" t="str">
            <v/>
          </cell>
          <cell r="H1090" t="str">
            <v/>
          </cell>
          <cell r="I1090" t="str">
            <v>R1</v>
          </cell>
        </row>
        <row r="1091">
          <cell r="A1091" t="str">
            <v>48627-00000-46</v>
          </cell>
          <cell r="B1091" t="str">
            <v>0480</v>
          </cell>
          <cell r="C1091" t="str">
            <v>HP AQP 6X7CM 5 PCS INT XL</v>
          </cell>
          <cell r="D1091" t="str">
            <v>FERT</v>
          </cell>
          <cell r="E1091" t="str">
            <v>01</v>
          </cell>
          <cell r="F1091" t="str">
            <v/>
          </cell>
          <cell r="G1091" t="str">
            <v/>
          </cell>
          <cell r="H1091" t="str">
            <v/>
          </cell>
          <cell r="I1091" t="str">
            <v>R1</v>
          </cell>
        </row>
        <row r="1092">
          <cell r="A1092" t="str">
            <v>48627-00000-46</v>
          </cell>
          <cell r="B1092" t="str">
            <v>0481</v>
          </cell>
          <cell r="C1092" t="str">
            <v>HP AQP 6X7CM 5 PCS INT XL</v>
          </cell>
          <cell r="D1092" t="str">
            <v>FERT</v>
          </cell>
          <cell r="E1092" t="str">
            <v>01</v>
          </cell>
          <cell r="F1092" t="str">
            <v/>
          </cell>
          <cell r="G1092" t="str">
            <v/>
          </cell>
          <cell r="H1092" t="str">
            <v/>
          </cell>
          <cell r="I1092" t="str">
            <v>A</v>
          </cell>
        </row>
        <row r="1093">
          <cell r="A1093" t="str">
            <v>48628-00000-46</v>
          </cell>
          <cell r="B1093" t="str">
            <v>0480</v>
          </cell>
          <cell r="C1093" t="str">
            <v>HP AQP 8X10CM 5 PCS DE_FR_IT XXL</v>
          </cell>
          <cell r="D1093" t="str">
            <v>FERT</v>
          </cell>
          <cell r="E1093" t="str">
            <v>01</v>
          </cell>
          <cell r="F1093" t="str">
            <v/>
          </cell>
          <cell r="G1093" t="str">
            <v/>
          </cell>
          <cell r="H1093" t="str">
            <v/>
          </cell>
          <cell r="I1093" t="str">
            <v>R1</v>
          </cell>
        </row>
        <row r="1094">
          <cell r="A1094" t="str">
            <v>48628-00000-46</v>
          </cell>
          <cell r="B1094" t="str">
            <v>0481</v>
          </cell>
          <cell r="C1094" t="str">
            <v>HP AQP 8X10CM 5 PCS DE_FR_IT XXL</v>
          </cell>
          <cell r="D1094" t="str">
            <v>FERT</v>
          </cell>
          <cell r="E1094" t="str">
            <v>01</v>
          </cell>
          <cell r="F1094" t="str">
            <v/>
          </cell>
          <cell r="G1094" t="str">
            <v/>
          </cell>
          <cell r="H1094" t="str">
            <v/>
          </cell>
          <cell r="I1094" t="str">
            <v>A</v>
          </cell>
        </row>
        <row r="1095">
          <cell r="A1095" t="str">
            <v>48645-00001-40</v>
          </cell>
          <cell r="B1095" t="str">
            <v>0480</v>
          </cell>
          <cell r="C1095" t="str">
            <v>HP SE STE 6X7CM XL 25 PCS ID</v>
          </cell>
          <cell r="D1095" t="str">
            <v>FERT</v>
          </cell>
          <cell r="E1095" t="str">
            <v>01</v>
          </cell>
          <cell r="F1095" t="str">
            <v/>
          </cell>
          <cell r="G1095" t="str">
            <v/>
          </cell>
          <cell r="H1095" t="str">
            <v/>
          </cell>
          <cell r="I1095" t="str">
            <v>R1</v>
          </cell>
        </row>
        <row r="1096">
          <cell r="A1096" t="str">
            <v>48645-00001-40</v>
          </cell>
          <cell r="B1096" t="str">
            <v>0481</v>
          </cell>
          <cell r="C1096" t="str">
            <v>HP SE STE 6X7CM XL 25 PCS ID</v>
          </cell>
          <cell r="D1096" t="str">
            <v>FERT</v>
          </cell>
          <cell r="E1096" t="str">
            <v>01</v>
          </cell>
          <cell r="F1096" t="str">
            <v/>
          </cell>
          <cell r="G1096" t="str">
            <v/>
          </cell>
          <cell r="H1096" t="str">
            <v/>
          </cell>
          <cell r="I1096" t="str">
            <v>R1</v>
          </cell>
        </row>
        <row r="1097">
          <cell r="A1097" t="str">
            <v>48645-00001-45</v>
          </cell>
          <cell r="B1097" t="str">
            <v>0480</v>
          </cell>
          <cell r="C1097" t="str">
            <v>HP SE STE 6X7CM XL 25 PCS ID</v>
          </cell>
          <cell r="D1097" t="str">
            <v>FERT</v>
          </cell>
          <cell r="E1097" t="str">
            <v>01</v>
          </cell>
          <cell r="F1097" t="str">
            <v/>
          </cell>
          <cell r="G1097" t="str">
            <v/>
          </cell>
          <cell r="H1097" t="str">
            <v>@01@</v>
          </cell>
          <cell r="I1097" t="str">
            <v>R1</v>
          </cell>
        </row>
        <row r="1098">
          <cell r="A1098" t="str">
            <v>48645-00001-45</v>
          </cell>
          <cell r="B1098" t="str">
            <v>0481</v>
          </cell>
          <cell r="C1098" t="str">
            <v>HP SE STE 6X7CM XL 25 PCS ID</v>
          </cell>
          <cell r="D1098" t="str">
            <v>FERT</v>
          </cell>
          <cell r="E1098" t="str">
            <v>01</v>
          </cell>
          <cell r="F1098" t="str">
            <v/>
          </cell>
          <cell r="G1098" t="str">
            <v/>
          </cell>
          <cell r="H1098" t="str">
            <v/>
          </cell>
          <cell r="I1098" t="str">
            <v>R1</v>
          </cell>
        </row>
        <row r="1099">
          <cell r="A1099" t="str">
            <v>48646-00001-40</v>
          </cell>
          <cell r="B1099" t="str">
            <v>0480</v>
          </cell>
          <cell r="C1099" t="str">
            <v>HP SE STE 8X10CM XXL 25 PCS ID</v>
          </cell>
          <cell r="D1099" t="str">
            <v>FERT</v>
          </cell>
          <cell r="E1099" t="str">
            <v>01</v>
          </cell>
          <cell r="F1099" t="str">
            <v/>
          </cell>
          <cell r="G1099" t="str">
            <v/>
          </cell>
          <cell r="H1099" t="str">
            <v/>
          </cell>
          <cell r="I1099" t="str">
            <v>R1</v>
          </cell>
        </row>
        <row r="1100">
          <cell r="A1100" t="str">
            <v>48646-00001-40</v>
          </cell>
          <cell r="B1100" t="str">
            <v>0481</v>
          </cell>
          <cell r="C1100" t="str">
            <v>HP SE STE 8X10CM XXL 25 PCS ID</v>
          </cell>
          <cell r="D1100" t="str">
            <v>FERT</v>
          </cell>
          <cell r="E1100" t="str">
            <v>01</v>
          </cell>
          <cell r="F1100" t="str">
            <v/>
          </cell>
          <cell r="G1100" t="str">
            <v/>
          </cell>
          <cell r="H1100" t="str">
            <v/>
          </cell>
          <cell r="I1100" t="str">
            <v>R1</v>
          </cell>
        </row>
        <row r="1101">
          <cell r="A1101" t="str">
            <v>48646-00001-45</v>
          </cell>
          <cell r="B1101" t="str">
            <v>0480</v>
          </cell>
          <cell r="C1101" t="str">
            <v>HP SE STE 8X10CM XXL 25 PCS ID</v>
          </cell>
          <cell r="D1101" t="str">
            <v>FERT</v>
          </cell>
          <cell r="E1101" t="str">
            <v>01</v>
          </cell>
          <cell r="F1101" t="str">
            <v/>
          </cell>
          <cell r="G1101" t="str">
            <v/>
          </cell>
          <cell r="H1101" t="str">
            <v/>
          </cell>
          <cell r="I1101" t="str">
            <v>R1</v>
          </cell>
        </row>
        <row r="1102">
          <cell r="A1102" t="str">
            <v>48646-00001-45</v>
          </cell>
          <cell r="B1102" t="str">
            <v>0481</v>
          </cell>
          <cell r="C1102" t="str">
            <v>HP SE STE 8X10CM XXL 25 PCS ID</v>
          </cell>
          <cell r="D1102" t="str">
            <v>FERT</v>
          </cell>
          <cell r="E1102" t="str">
            <v>01</v>
          </cell>
          <cell r="F1102" t="str">
            <v/>
          </cell>
          <cell r="G1102" t="str">
            <v/>
          </cell>
          <cell r="H1102" t="str">
            <v/>
          </cell>
          <cell r="I1102" t="str">
            <v>R1</v>
          </cell>
        </row>
        <row r="1103">
          <cell r="A1103" t="str">
            <v>48657-00002-40</v>
          </cell>
          <cell r="B1103" t="str">
            <v>0481</v>
          </cell>
          <cell r="C1103" t="str">
            <v>HP EL_FXN_BDG 4MX6CM 1 PCS ID</v>
          </cell>
          <cell r="D1103" t="str">
            <v>FERT</v>
          </cell>
          <cell r="E1103" t="str">
            <v>01</v>
          </cell>
          <cell r="F1103" t="str">
            <v/>
          </cell>
          <cell r="G1103" t="str">
            <v/>
          </cell>
          <cell r="H1103" t="str">
            <v/>
          </cell>
          <cell r="I1103" t="str">
            <v>R1</v>
          </cell>
        </row>
        <row r="1104">
          <cell r="A1104" t="str">
            <v>48657-00002-40</v>
          </cell>
          <cell r="B1104" t="str">
            <v>0480</v>
          </cell>
          <cell r="C1104" t="str">
            <v>HP EL_FXN_BDG 4MX6CM 1 PCS ID</v>
          </cell>
          <cell r="D1104" t="str">
            <v>FERT</v>
          </cell>
          <cell r="E1104" t="str">
            <v>01</v>
          </cell>
          <cell r="F1104" t="str">
            <v/>
          </cell>
          <cell r="G1104" t="str">
            <v/>
          </cell>
          <cell r="H1104" t="str">
            <v/>
          </cell>
          <cell r="I1104" t="str">
            <v>R1</v>
          </cell>
        </row>
        <row r="1105">
          <cell r="A1105" t="str">
            <v>48657-00002-45</v>
          </cell>
          <cell r="B1105" t="str">
            <v>0480</v>
          </cell>
          <cell r="C1105" t="str">
            <v>HP EL_FXN_BDG 4MX6CM 1 PCS ID</v>
          </cell>
          <cell r="D1105" t="str">
            <v>FERT</v>
          </cell>
          <cell r="E1105" t="str">
            <v>01</v>
          </cell>
          <cell r="F1105" t="str">
            <v/>
          </cell>
          <cell r="G1105" t="str">
            <v/>
          </cell>
          <cell r="H1105" t="str">
            <v/>
          </cell>
          <cell r="I1105" t="str">
            <v>A</v>
          </cell>
        </row>
        <row r="1106">
          <cell r="A1106" t="str">
            <v>48657-00002-45</v>
          </cell>
          <cell r="B1106" t="str">
            <v>0481</v>
          </cell>
          <cell r="C1106" t="str">
            <v>HP EL_FXN_BDG 4MX6CM 1 PCS ID</v>
          </cell>
          <cell r="D1106" t="str">
            <v>FERT</v>
          </cell>
          <cell r="E1106" t="str">
            <v>01</v>
          </cell>
          <cell r="F1106" t="str">
            <v/>
          </cell>
          <cell r="G1106" t="str">
            <v/>
          </cell>
          <cell r="H1106" t="str">
            <v>@01@</v>
          </cell>
          <cell r="I1106" t="str">
            <v>A</v>
          </cell>
        </row>
        <row r="1107">
          <cell r="A1107" t="str">
            <v>48660-00004-40</v>
          </cell>
          <cell r="B1107" t="str">
            <v>0480</v>
          </cell>
          <cell r="C1107" t="str">
            <v>HP STL_CPS 10X10CM 50 PCS ID</v>
          </cell>
          <cell r="D1107" t="str">
            <v>FERT</v>
          </cell>
          <cell r="E1107" t="str">
            <v>01</v>
          </cell>
          <cell r="F1107" t="str">
            <v/>
          </cell>
          <cell r="G1107" t="str">
            <v/>
          </cell>
          <cell r="H1107" t="str">
            <v/>
          </cell>
          <cell r="I1107" t="str">
            <v>R1</v>
          </cell>
        </row>
        <row r="1108">
          <cell r="A1108" t="str">
            <v>48660-00004-40</v>
          </cell>
          <cell r="B1108" t="str">
            <v>0481</v>
          </cell>
          <cell r="C1108" t="str">
            <v>HP STL_CPS 10X10CM 50 PCS ID</v>
          </cell>
          <cell r="D1108" t="str">
            <v>FERT</v>
          </cell>
          <cell r="E1108" t="str">
            <v>01</v>
          </cell>
          <cell r="F1108" t="str">
            <v/>
          </cell>
          <cell r="G1108" t="str">
            <v/>
          </cell>
          <cell r="H1108" t="str">
            <v/>
          </cell>
          <cell r="I1108" t="str">
            <v>A</v>
          </cell>
        </row>
        <row r="1109">
          <cell r="A1109" t="str">
            <v>48660-00004-45</v>
          </cell>
          <cell r="B1109" t="str">
            <v>0481</v>
          </cell>
          <cell r="C1109" t="str">
            <v>HP STL_CPS 10X10CM 25X2 PCS ID</v>
          </cell>
          <cell r="D1109" t="str">
            <v>FERT</v>
          </cell>
          <cell r="E1109" t="str">
            <v>01</v>
          </cell>
          <cell r="F1109" t="str">
            <v/>
          </cell>
          <cell r="G1109" t="str">
            <v/>
          </cell>
          <cell r="H1109" t="str">
            <v/>
          </cell>
          <cell r="I1109" t="str">
            <v>A</v>
          </cell>
        </row>
        <row r="1110">
          <cell r="A1110" t="str">
            <v>48670-09000-00</v>
          </cell>
          <cell r="B1110" t="str">
            <v>0480</v>
          </cell>
          <cell r="C1110" t="str">
            <v>HP MICKEY 10S ASSORTED</v>
          </cell>
          <cell r="D1110" t="str">
            <v>FERT</v>
          </cell>
          <cell r="E1110" t="str">
            <v>01</v>
          </cell>
          <cell r="F1110" t="str">
            <v/>
          </cell>
          <cell r="G1110" t="str">
            <v/>
          </cell>
          <cell r="H1110" t="str">
            <v/>
          </cell>
          <cell r="I1110" t="str">
            <v>R2</v>
          </cell>
        </row>
        <row r="1111">
          <cell r="A1111" t="str">
            <v>48670-09000-00</v>
          </cell>
          <cell r="B1111" t="str">
            <v>0481</v>
          </cell>
          <cell r="C1111" t="str">
            <v>HP MICKEY 10S ASSORTED</v>
          </cell>
          <cell r="D1111" t="str">
            <v>FERT</v>
          </cell>
          <cell r="E1111" t="str">
            <v>01</v>
          </cell>
          <cell r="F1111" t="str">
            <v/>
          </cell>
          <cell r="G1111" t="str">
            <v/>
          </cell>
          <cell r="H1111" t="str">
            <v/>
          </cell>
          <cell r="I1111" t="str">
            <v>R2</v>
          </cell>
        </row>
        <row r="1112">
          <cell r="A1112" t="str">
            <v>48670-09000-01</v>
          </cell>
          <cell r="B1112" t="str">
            <v>0480</v>
          </cell>
          <cell r="C1112" t="str">
            <v>HP MICKEY 10S ASSORTED</v>
          </cell>
          <cell r="D1112" t="str">
            <v>FERT</v>
          </cell>
          <cell r="E1112" t="str">
            <v>01</v>
          </cell>
          <cell r="F1112" t="str">
            <v/>
          </cell>
          <cell r="G1112" t="str">
            <v/>
          </cell>
          <cell r="H1112" t="str">
            <v/>
          </cell>
          <cell r="I1112" t="str">
            <v>R2</v>
          </cell>
        </row>
        <row r="1113">
          <cell r="A1113" t="str">
            <v>48670-09000-01</v>
          </cell>
          <cell r="B1113" t="str">
            <v>0481</v>
          </cell>
          <cell r="C1113" t="str">
            <v>HP MICKEY 10S ASSORTED</v>
          </cell>
          <cell r="D1113" t="str">
            <v>FERT</v>
          </cell>
          <cell r="E1113" t="str">
            <v>01</v>
          </cell>
          <cell r="F1113" t="str">
            <v/>
          </cell>
          <cell r="G1113" t="str">
            <v/>
          </cell>
          <cell r="H1113" t="str">
            <v/>
          </cell>
          <cell r="I1113" t="str">
            <v>R2</v>
          </cell>
        </row>
        <row r="1114">
          <cell r="A1114" t="str">
            <v>48670-09000-02</v>
          </cell>
          <cell r="B1114" t="str">
            <v>0480</v>
          </cell>
          <cell r="C1114" t="str">
            <v>HP MICKEY 10S ASSORTED FWD</v>
          </cell>
          <cell r="D1114" t="str">
            <v>FERT</v>
          </cell>
          <cell r="E1114" t="str">
            <v>01</v>
          </cell>
          <cell r="F1114" t="str">
            <v/>
          </cell>
          <cell r="G1114" t="str">
            <v/>
          </cell>
          <cell r="H1114" t="str">
            <v/>
          </cell>
          <cell r="I1114" t="str">
            <v>A</v>
          </cell>
        </row>
        <row r="1115">
          <cell r="A1115" t="str">
            <v>48670-09000-02</v>
          </cell>
          <cell r="B1115" t="str">
            <v>0481</v>
          </cell>
          <cell r="C1115" t="str">
            <v>HP MICKEY 10S ASSORTED FWD</v>
          </cell>
          <cell r="D1115" t="str">
            <v>FERT</v>
          </cell>
          <cell r="E1115" t="str">
            <v>01</v>
          </cell>
          <cell r="F1115" t="str">
            <v/>
          </cell>
          <cell r="G1115" t="str">
            <v/>
          </cell>
          <cell r="H1115" t="str">
            <v/>
          </cell>
          <cell r="I1115" t="str">
            <v>A</v>
          </cell>
        </row>
        <row r="1116">
          <cell r="A1116" t="str">
            <v>48670-09000-03</v>
          </cell>
          <cell r="B1116" t="str">
            <v>0480</v>
          </cell>
          <cell r="C1116" t="str">
            <v>HP MICKEY 10S ASSORTED FWD</v>
          </cell>
          <cell r="D1116" t="str">
            <v>FERT</v>
          </cell>
          <cell r="E1116" t="str">
            <v>01</v>
          </cell>
          <cell r="F1116" t="str">
            <v/>
          </cell>
          <cell r="G1116" t="str">
            <v/>
          </cell>
          <cell r="H1116" t="str">
            <v/>
          </cell>
          <cell r="I1116" t="str">
            <v>A</v>
          </cell>
        </row>
        <row r="1117">
          <cell r="A1117" t="str">
            <v>48670-09000-03</v>
          </cell>
          <cell r="B1117" t="str">
            <v>0481</v>
          </cell>
          <cell r="C1117" t="str">
            <v>HP MICKEY 10S ASSORTED FWD</v>
          </cell>
          <cell r="D1117" t="str">
            <v>FERT</v>
          </cell>
          <cell r="E1117" t="str">
            <v>01</v>
          </cell>
          <cell r="F1117" t="str">
            <v/>
          </cell>
          <cell r="G1117" t="str">
            <v/>
          </cell>
          <cell r="H1117" t="str">
            <v/>
          </cell>
          <cell r="I1117" t="str">
            <v>A</v>
          </cell>
        </row>
        <row r="1118">
          <cell r="A1118" t="str">
            <v>48670-09001-00</v>
          </cell>
          <cell r="B1118" t="str">
            <v>0481</v>
          </cell>
          <cell r="C1118" t="str">
            <v>HP MICKEY 10S ASS EXPORT</v>
          </cell>
          <cell r="D1118" t="str">
            <v>FERT</v>
          </cell>
          <cell r="E1118" t="str">
            <v>01</v>
          </cell>
          <cell r="F1118" t="str">
            <v/>
          </cell>
          <cell r="G1118" t="str">
            <v/>
          </cell>
          <cell r="H1118" t="str">
            <v/>
          </cell>
          <cell r="I1118" t="str">
            <v>A</v>
          </cell>
        </row>
        <row r="1119">
          <cell r="A1119" t="str">
            <v>48670-09001-01</v>
          </cell>
          <cell r="B1119" t="str">
            <v>0480</v>
          </cell>
          <cell r="C1119" t="str">
            <v>HP MICKEY 10S ASS FWD EXPORT</v>
          </cell>
          <cell r="D1119" t="str">
            <v>FERT</v>
          </cell>
          <cell r="E1119" t="str">
            <v>01</v>
          </cell>
          <cell r="F1119" t="str">
            <v/>
          </cell>
          <cell r="G1119" t="str">
            <v/>
          </cell>
          <cell r="H1119" t="str">
            <v/>
          </cell>
          <cell r="I1119" t="str">
            <v>R2</v>
          </cell>
        </row>
        <row r="1120">
          <cell r="A1120" t="str">
            <v>48670-09001-01</v>
          </cell>
          <cell r="B1120" t="str">
            <v>0481</v>
          </cell>
          <cell r="C1120" t="str">
            <v>HP MICKEY 10S ASS FWD EXPORT</v>
          </cell>
          <cell r="D1120" t="str">
            <v>FERT</v>
          </cell>
          <cell r="E1120" t="str">
            <v>01</v>
          </cell>
          <cell r="F1120" t="str">
            <v/>
          </cell>
          <cell r="G1120" t="str">
            <v/>
          </cell>
          <cell r="H1120" t="str">
            <v/>
          </cell>
          <cell r="I1120" t="str">
            <v>R2</v>
          </cell>
        </row>
        <row r="1121">
          <cell r="A1121" t="str">
            <v>48670-09001-02</v>
          </cell>
          <cell r="B1121" t="str">
            <v>0480</v>
          </cell>
          <cell r="C1121" t="str">
            <v>HP MICKEY 10S ASS FWD EXPORT</v>
          </cell>
          <cell r="D1121" t="str">
            <v>FERT</v>
          </cell>
          <cell r="E1121" t="str">
            <v>01</v>
          </cell>
          <cell r="F1121" t="str">
            <v/>
          </cell>
          <cell r="G1121" t="str">
            <v/>
          </cell>
          <cell r="H1121" t="str">
            <v/>
          </cell>
          <cell r="I1121" t="str">
            <v>A</v>
          </cell>
        </row>
        <row r="1122">
          <cell r="A1122" t="str">
            <v>48670-09001-02</v>
          </cell>
          <cell r="B1122" t="str">
            <v>0481</v>
          </cell>
          <cell r="C1122" t="str">
            <v>HP MICKEY 10S ASS FWD EXPORT</v>
          </cell>
          <cell r="D1122" t="str">
            <v>FERT</v>
          </cell>
          <cell r="E1122" t="str">
            <v>01</v>
          </cell>
          <cell r="F1122" t="str">
            <v/>
          </cell>
          <cell r="G1122" t="str">
            <v/>
          </cell>
          <cell r="H1122" t="str">
            <v/>
          </cell>
          <cell r="I1122" t="str">
            <v>A</v>
          </cell>
        </row>
        <row r="1123">
          <cell r="A1123" t="str">
            <v>48671-09000-00</v>
          </cell>
          <cell r="B1123" t="str">
            <v>0480</v>
          </cell>
          <cell r="C1123" t="str">
            <v>HP PRINCESS 10S ASSORTED</v>
          </cell>
          <cell r="D1123" t="str">
            <v>FERT</v>
          </cell>
          <cell r="E1123" t="str">
            <v>01</v>
          </cell>
          <cell r="F1123" t="str">
            <v/>
          </cell>
          <cell r="G1123" t="str">
            <v/>
          </cell>
          <cell r="H1123" t="str">
            <v/>
          </cell>
          <cell r="I1123" t="str">
            <v>R3</v>
          </cell>
        </row>
        <row r="1124">
          <cell r="A1124" t="str">
            <v>48671-09000-00</v>
          </cell>
          <cell r="B1124" t="str">
            <v>0481</v>
          </cell>
          <cell r="C1124" t="str">
            <v>HP PRINCESS 10S ASSORTED</v>
          </cell>
          <cell r="D1124" t="str">
            <v>FERT</v>
          </cell>
          <cell r="E1124" t="str">
            <v>01</v>
          </cell>
          <cell r="F1124" t="str">
            <v/>
          </cell>
          <cell r="G1124" t="str">
            <v/>
          </cell>
          <cell r="H1124" t="str">
            <v/>
          </cell>
          <cell r="I1124" t="str">
            <v>R3</v>
          </cell>
        </row>
        <row r="1125">
          <cell r="A1125" t="str">
            <v>48671-09000-01</v>
          </cell>
          <cell r="B1125" t="str">
            <v>0480</v>
          </cell>
          <cell r="C1125" t="str">
            <v>HP PRINCESS 10S ASSORTED</v>
          </cell>
          <cell r="D1125" t="str">
            <v>FERT</v>
          </cell>
          <cell r="E1125" t="str">
            <v>01</v>
          </cell>
          <cell r="F1125" t="str">
            <v/>
          </cell>
          <cell r="G1125" t="str">
            <v/>
          </cell>
          <cell r="H1125" t="str">
            <v/>
          </cell>
          <cell r="I1125" t="str">
            <v>R2</v>
          </cell>
        </row>
        <row r="1126">
          <cell r="A1126" t="str">
            <v>48671-09000-01</v>
          </cell>
          <cell r="B1126" t="str">
            <v>0481</v>
          </cell>
          <cell r="C1126" t="str">
            <v>HP PRINCESS 10S ASSORTED</v>
          </cell>
          <cell r="D1126" t="str">
            <v>FERT</v>
          </cell>
          <cell r="E1126" t="str">
            <v>01</v>
          </cell>
          <cell r="F1126" t="str">
            <v/>
          </cell>
          <cell r="G1126" t="str">
            <v/>
          </cell>
          <cell r="H1126" t="str">
            <v/>
          </cell>
          <cell r="I1126" t="str">
            <v>R2</v>
          </cell>
        </row>
        <row r="1127">
          <cell r="A1127" t="str">
            <v>48671-09000-02</v>
          </cell>
          <cell r="B1127" t="str">
            <v>0480</v>
          </cell>
          <cell r="C1127" t="str">
            <v>HP PRINCESS 10S ASSORTED FWD</v>
          </cell>
          <cell r="D1127" t="str">
            <v>FERT</v>
          </cell>
          <cell r="E1127" t="str">
            <v>01</v>
          </cell>
          <cell r="F1127" t="str">
            <v/>
          </cell>
          <cell r="G1127" t="str">
            <v/>
          </cell>
          <cell r="H1127" t="str">
            <v/>
          </cell>
          <cell r="I1127" t="str">
            <v>R2</v>
          </cell>
        </row>
        <row r="1128">
          <cell r="A1128" t="str">
            <v>48671-09000-02</v>
          </cell>
          <cell r="B1128" t="str">
            <v>0481</v>
          </cell>
          <cell r="C1128" t="str">
            <v>HP PRINCESS 10S ASSORTED FWD</v>
          </cell>
          <cell r="D1128" t="str">
            <v>FERT</v>
          </cell>
          <cell r="E1128" t="str">
            <v>01</v>
          </cell>
          <cell r="F1128" t="str">
            <v/>
          </cell>
          <cell r="G1128" t="str">
            <v/>
          </cell>
          <cell r="H1128" t="str">
            <v/>
          </cell>
          <cell r="I1128" t="str">
            <v>R2</v>
          </cell>
        </row>
        <row r="1129">
          <cell r="A1129" t="str">
            <v>48703-00000-46</v>
          </cell>
          <cell r="B1129" t="str">
            <v>0481</v>
          </cell>
          <cell r="C1129" t="str">
            <v>HP AQP STE 10X15CM 3XL 5 PCS DE_EL_ES</v>
          </cell>
          <cell r="D1129" t="str">
            <v>FERT</v>
          </cell>
          <cell r="E1129" t="str">
            <v>01</v>
          </cell>
          <cell r="F1129" t="str">
            <v/>
          </cell>
          <cell r="G1129" t="str">
            <v/>
          </cell>
          <cell r="H1129" t="str">
            <v/>
          </cell>
          <cell r="I1129" t="str">
            <v>A</v>
          </cell>
        </row>
        <row r="1130">
          <cell r="A1130" t="str">
            <v>48703-00000-46</v>
          </cell>
          <cell r="B1130" t="str">
            <v>0480</v>
          </cell>
          <cell r="C1130" t="str">
            <v>HP AQP STE 10X15CM 3XL 5 PCS DE_EL_ES</v>
          </cell>
          <cell r="D1130" t="str">
            <v>FERT</v>
          </cell>
          <cell r="E1130" t="str">
            <v>01</v>
          </cell>
          <cell r="F1130" t="str">
            <v/>
          </cell>
          <cell r="G1130" t="str">
            <v/>
          </cell>
          <cell r="H1130" t="str">
            <v/>
          </cell>
          <cell r="I1130" t="str">
            <v>A</v>
          </cell>
        </row>
        <row r="1131">
          <cell r="A1131" t="str">
            <v>48703-00000-47</v>
          </cell>
          <cell r="B1131" t="str">
            <v>0480</v>
          </cell>
          <cell r="C1131" t="str">
            <v>HP AQP STE 10X15CM 3XL 5 PCS INT</v>
          </cell>
          <cell r="D1131" t="str">
            <v>FERT</v>
          </cell>
          <cell r="E1131" t="str">
            <v>01</v>
          </cell>
          <cell r="F1131" t="str">
            <v/>
          </cell>
          <cell r="G1131" t="str">
            <v/>
          </cell>
          <cell r="H1131" t="str">
            <v/>
          </cell>
          <cell r="I1131" t="str">
            <v>A</v>
          </cell>
        </row>
        <row r="1132">
          <cell r="A1132" t="str">
            <v>48703-00000-47</v>
          </cell>
          <cell r="B1132" t="str">
            <v>0481</v>
          </cell>
          <cell r="C1132" t="str">
            <v>HP AQP STE 10X15CM 3XL 5 PCS INT</v>
          </cell>
          <cell r="D1132" t="str">
            <v>FERT</v>
          </cell>
          <cell r="E1132" t="str">
            <v>01</v>
          </cell>
          <cell r="F1132" t="str">
            <v/>
          </cell>
          <cell r="G1132" t="str">
            <v/>
          </cell>
          <cell r="H1132" t="str">
            <v/>
          </cell>
          <cell r="I1132" t="str">
            <v>A</v>
          </cell>
        </row>
        <row r="1133">
          <cell r="A1133" t="str">
            <v>48703-00000-49</v>
          </cell>
          <cell r="B1133" t="str">
            <v>0480</v>
          </cell>
          <cell r="C1133" t="str">
            <v>HP AQP STE 10X15CM 3XL 5 PCS INT</v>
          </cell>
          <cell r="D1133" t="str">
            <v>FERT</v>
          </cell>
          <cell r="E1133" t="str">
            <v>01</v>
          </cell>
          <cell r="F1133" t="str">
            <v/>
          </cell>
          <cell r="G1133" t="str">
            <v/>
          </cell>
          <cell r="H1133" t="str">
            <v/>
          </cell>
          <cell r="I1133" t="str">
            <v>S1</v>
          </cell>
        </row>
        <row r="1134">
          <cell r="A1134" t="str">
            <v>48703-00000-49</v>
          </cell>
          <cell r="B1134" t="str">
            <v>0481</v>
          </cell>
          <cell r="C1134" t="str">
            <v>HP AQP STE 10X15CM 3XL 5 PCS INT</v>
          </cell>
          <cell r="D1134" t="str">
            <v>FERT</v>
          </cell>
          <cell r="E1134" t="str">
            <v>01</v>
          </cell>
          <cell r="F1134" t="str">
            <v/>
          </cell>
          <cell r="G1134" t="str">
            <v/>
          </cell>
          <cell r="H1134" t="str">
            <v/>
          </cell>
          <cell r="I1134" t="str">
            <v>S1</v>
          </cell>
        </row>
        <row r="1135">
          <cell r="A1135" t="str">
            <v>48707-00000-46</v>
          </cell>
          <cell r="B1135" t="str">
            <v>0480</v>
          </cell>
          <cell r="C1135" t="str">
            <v>HP AQP STE 10X20CM 4XL 5 PCS DE_EL_ES</v>
          </cell>
          <cell r="D1135" t="str">
            <v>FERT</v>
          </cell>
          <cell r="E1135" t="str">
            <v>01</v>
          </cell>
          <cell r="F1135" t="str">
            <v/>
          </cell>
          <cell r="G1135" t="str">
            <v/>
          </cell>
          <cell r="H1135" t="str">
            <v/>
          </cell>
          <cell r="I1135" t="str">
            <v>A</v>
          </cell>
        </row>
        <row r="1136">
          <cell r="A1136" t="str">
            <v>48707-00000-46</v>
          </cell>
          <cell r="B1136" t="str">
            <v>0481</v>
          </cell>
          <cell r="C1136" t="str">
            <v>HP AQP STE 10X20CM 4XL 5 PCS DE_EL_ES</v>
          </cell>
          <cell r="D1136" t="str">
            <v>FERT</v>
          </cell>
          <cell r="E1136" t="str">
            <v>01</v>
          </cell>
          <cell r="F1136" t="str">
            <v/>
          </cell>
          <cell r="G1136" t="str">
            <v/>
          </cell>
          <cell r="H1136" t="str">
            <v/>
          </cell>
          <cell r="I1136" t="str">
            <v>A</v>
          </cell>
        </row>
        <row r="1137">
          <cell r="A1137" t="str">
            <v>48707-00000-47</v>
          </cell>
          <cell r="B1137" t="str">
            <v>0480</v>
          </cell>
          <cell r="C1137" t="str">
            <v>HP AQP STE 10X20CM 4XL 5 PCS INT</v>
          </cell>
          <cell r="D1137" t="str">
            <v>FERT</v>
          </cell>
          <cell r="E1137" t="str">
            <v>01</v>
          </cell>
          <cell r="F1137" t="str">
            <v/>
          </cell>
          <cell r="G1137" t="str">
            <v/>
          </cell>
          <cell r="H1137" t="str">
            <v/>
          </cell>
          <cell r="I1137" t="str">
            <v>A</v>
          </cell>
        </row>
        <row r="1138">
          <cell r="A1138" t="str">
            <v>48707-00000-47</v>
          </cell>
          <cell r="B1138" t="str">
            <v>0481</v>
          </cell>
          <cell r="C1138" t="str">
            <v>HP AQP STE 10X20CM 4XL 5 PCS INT</v>
          </cell>
          <cell r="D1138" t="str">
            <v>FERT</v>
          </cell>
          <cell r="E1138" t="str">
            <v>01</v>
          </cell>
          <cell r="F1138" t="str">
            <v/>
          </cell>
          <cell r="G1138" t="str">
            <v/>
          </cell>
          <cell r="H1138" t="str">
            <v/>
          </cell>
          <cell r="I1138" t="str">
            <v>A</v>
          </cell>
        </row>
        <row r="1139">
          <cell r="A1139" t="str">
            <v>48707-00000-48</v>
          </cell>
          <cell r="B1139" t="str">
            <v>0480</v>
          </cell>
          <cell r="C1139" t="str">
            <v>HP AQP STE 10X20CM 4XL 5 PCS INT</v>
          </cell>
          <cell r="D1139" t="str">
            <v>FERT</v>
          </cell>
          <cell r="E1139" t="str">
            <v>01</v>
          </cell>
          <cell r="F1139" t="str">
            <v/>
          </cell>
          <cell r="G1139" t="str">
            <v/>
          </cell>
          <cell r="H1139" t="str">
            <v/>
          </cell>
          <cell r="I1139" t="str">
            <v>S1</v>
          </cell>
        </row>
        <row r="1140">
          <cell r="A1140" t="str">
            <v>48707-00000-48</v>
          </cell>
          <cell r="B1140" t="str">
            <v>0481</v>
          </cell>
          <cell r="C1140" t="str">
            <v>HP AQP STE 10X20CM 4XL 5 PCS INT</v>
          </cell>
          <cell r="D1140" t="str">
            <v>FERT</v>
          </cell>
          <cell r="E1140" t="str">
            <v>01</v>
          </cell>
          <cell r="F1140" t="str">
            <v/>
          </cell>
          <cell r="G1140" t="str">
            <v/>
          </cell>
          <cell r="H1140" t="str">
            <v/>
          </cell>
          <cell r="I1140" t="str">
            <v>S1</v>
          </cell>
        </row>
        <row r="1141">
          <cell r="A1141" t="str">
            <v>48731-00000-45</v>
          </cell>
          <cell r="B1141" t="str">
            <v>0480</v>
          </cell>
          <cell r="C1141" t="str">
            <v>HP SCPL L 21 PCS DE_FR_IT</v>
          </cell>
          <cell r="D1141" t="str">
            <v>FERT</v>
          </cell>
          <cell r="E1141" t="str">
            <v>01</v>
          </cell>
          <cell r="F1141" t="str">
            <v/>
          </cell>
          <cell r="G1141" t="str">
            <v/>
          </cell>
          <cell r="H1141" t="str">
            <v/>
          </cell>
          <cell r="I1141" t="str">
            <v>A</v>
          </cell>
        </row>
        <row r="1142">
          <cell r="A1142" t="str">
            <v>48731-00000-45</v>
          </cell>
          <cell r="B1142" t="str">
            <v>0481</v>
          </cell>
          <cell r="C1142" t="str">
            <v>HP SCPL L 21 PCS DE_FR_IT</v>
          </cell>
          <cell r="D1142" t="str">
            <v>FERT</v>
          </cell>
          <cell r="E1142" t="str">
            <v>01</v>
          </cell>
          <cell r="F1142" t="str">
            <v/>
          </cell>
          <cell r="G1142" t="str">
            <v/>
          </cell>
          <cell r="H1142" t="str">
            <v/>
          </cell>
          <cell r="I1142" t="str">
            <v>A</v>
          </cell>
        </row>
        <row r="1143">
          <cell r="A1143" t="str">
            <v>48731-00000-46</v>
          </cell>
          <cell r="B1143" t="str">
            <v>0481</v>
          </cell>
          <cell r="C1143" t="str">
            <v>HP SCPL L 21 PCS DE_FR_IT</v>
          </cell>
          <cell r="D1143" t="str">
            <v>FERT</v>
          </cell>
          <cell r="E1143" t="str">
            <v>01</v>
          </cell>
          <cell r="F1143" t="str">
            <v/>
          </cell>
          <cell r="G1143" t="str">
            <v/>
          </cell>
          <cell r="H1143" t="str">
            <v/>
          </cell>
          <cell r="I1143" t="str">
            <v>S2</v>
          </cell>
        </row>
        <row r="1144">
          <cell r="A1144" t="str">
            <v>48731-00000-46</v>
          </cell>
          <cell r="B1144" t="str">
            <v>0480</v>
          </cell>
          <cell r="C1144" t="str">
            <v>HP SCPL L 21 PCS DE_FR_IT</v>
          </cell>
          <cell r="D1144" t="str">
            <v>FERT</v>
          </cell>
          <cell r="E1144" t="str">
            <v>01</v>
          </cell>
          <cell r="F1144" t="str">
            <v/>
          </cell>
          <cell r="G1144" t="str">
            <v/>
          </cell>
          <cell r="H1144" t="str">
            <v>@01@</v>
          </cell>
          <cell r="I1144" t="str">
            <v>S2</v>
          </cell>
        </row>
        <row r="1145">
          <cell r="A1145" t="str">
            <v>48761-00003-46</v>
          </cell>
          <cell r="B1145" t="str">
            <v>0480</v>
          </cell>
          <cell r="C1145" t="str">
            <v>HP WD_AR_FXN_SNS 1MX10CM 1PCS EN_ID</v>
          </cell>
          <cell r="D1145" t="str">
            <v>FERT</v>
          </cell>
          <cell r="E1145" t="str">
            <v>01</v>
          </cell>
          <cell r="F1145" t="str">
            <v/>
          </cell>
          <cell r="G1145" t="str">
            <v/>
          </cell>
          <cell r="H1145" t="str">
            <v/>
          </cell>
          <cell r="I1145" t="str">
            <v>A</v>
          </cell>
        </row>
        <row r="1146">
          <cell r="A1146" t="str">
            <v>48761-00003-46</v>
          </cell>
          <cell r="B1146" t="str">
            <v>0481</v>
          </cell>
          <cell r="C1146" t="str">
            <v>HP WD_AR_FXN_SNS 1MX10CM 1PCS EN_ID</v>
          </cell>
          <cell r="D1146" t="str">
            <v>FERT</v>
          </cell>
          <cell r="E1146" t="str">
            <v>01</v>
          </cell>
          <cell r="F1146" t="str">
            <v/>
          </cell>
          <cell r="G1146" t="str">
            <v/>
          </cell>
          <cell r="H1146" t="str">
            <v/>
          </cell>
          <cell r="I1146" t="str">
            <v>A</v>
          </cell>
        </row>
        <row r="1147">
          <cell r="A1147" t="str">
            <v>48775-00000-40</v>
          </cell>
          <cell r="B1147" t="str">
            <v>0480</v>
          </cell>
          <cell r="C1147" t="str">
            <v>HP STL_CPS 7,5X7,5CM 50PCS ID</v>
          </cell>
          <cell r="D1147" t="str">
            <v>FERT</v>
          </cell>
          <cell r="E1147" t="str">
            <v>01</v>
          </cell>
          <cell r="F1147" t="str">
            <v/>
          </cell>
          <cell r="G1147" t="str">
            <v/>
          </cell>
          <cell r="H1147" t="str">
            <v/>
          </cell>
          <cell r="I1147" t="str">
            <v>R1</v>
          </cell>
        </row>
        <row r="1148">
          <cell r="A1148" t="str">
            <v>48775-00000-40</v>
          </cell>
          <cell r="B1148" t="str">
            <v>0481</v>
          </cell>
          <cell r="C1148" t="str">
            <v>HP STL_CPS 7,5X7,5CM 50PCS ID</v>
          </cell>
          <cell r="D1148" t="str">
            <v>FERT</v>
          </cell>
          <cell r="E1148" t="str">
            <v>01</v>
          </cell>
          <cell r="F1148" t="str">
            <v/>
          </cell>
          <cell r="G1148" t="str">
            <v/>
          </cell>
          <cell r="H1148" t="str">
            <v/>
          </cell>
          <cell r="I1148" t="str">
            <v>R1</v>
          </cell>
        </row>
        <row r="1149">
          <cell r="A1149" t="str">
            <v>48775-00000-45</v>
          </cell>
          <cell r="B1149" t="str">
            <v>0480</v>
          </cell>
          <cell r="C1149" t="str">
            <v>HP STL_CPS 7,5X7,5CM 25X2 PCS ID</v>
          </cell>
          <cell r="D1149" t="str">
            <v>FERT</v>
          </cell>
          <cell r="E1149" t="str">
            <v>01</v>
          </cell>
          <cell r="F1149" t="str">
            <v/>
          </cell>
          <cell r="G1149" t="str">
            <v/>
          </cell>
          <cell r="H1149" t="str">
            <v/>
          </cell>
          <cell r="I1149" t="str">
            <v>R1</v>
          </cell>
        </row>
        <row r="1150">
          <cell r="A1150" t="str">
            <v>48775-00000-45</v>
          </cell>
          <cell r="B1150" t="str">
            <v>0481</v>
          </cell>
          <cell r="C1150" t="str">
            <v>HP STL_CPS 7,5X7,5CM 25X2 PCS ID</v>
          </cell>
          <cell r="D1150" t="str">
            <v>FERT</v>
          </cell>
          <cell r="E1150" t="str">
            <v>01</v>
          </cell>
          <cell r="F1150" t="str">
            <v/>
          </cell>
          <cell r="G1150" t="str">
            <v/>
          </cell>
          <cell r="H1150" t="str">
            <v/>
          </cell>
          <cell r="I1150" t="str">
            <v>A</v>
          </cell>
        </row>
        <row r="1151">
          <cell r="A1151" t="str">
            <v>48779-00002-45</v>
          </cell>
          <cell r="B1151" t="str">
            <v>0481</v>
          </cell>
          <cell r="C1151" t="str">
            <v>HP CHSV_BDG 4MX6CM R 1PCS ID</v>
          </cell>
          <cell r="D1151" t="str">
            <v>FERT</v>
          </cell>
          <cell r="E1151" t="str">
            <v>01</v>
          </cell>
          <cell r="F1151" t="str">
            <v/>
          </cell>
          <cell r="G1151" t="str">
            <v/>
          </cell>
          <cell r="H1151" t="str">
            <v/>
          </cell>
          <cell r="I1151" t="str">
            <v>R1</v>
          </cell>
        </row>
        <row r="1152">
          <cell r="A1152" t="str">
            <v>48784-00000-47</v>
          </cell>
          <cell r="B1152" t="str">
            <v>0480</v>
          </cell>
          <cell r="C1152" t="str">
            <v>HP SE 10X15CM 3XL 5PCS INT</v>
          </cell>
          <cell r="D1152" t="str">
            <v>FERT</v>
          </cell>
          <cell r="E1152" t="str">
            <v>01</v>
          </cell>
          <cell r="F1152" t="str">
            <v/>
          </cell>
          <cell r="G1152" t="str">
            <v/>
          </cell>
          <cell r="H1152" t="str">
            <v/>
          </cell>
          <cell r="I1152" t="str">
            <v>S1</v>
          </cell>
        </row>
        <row r="1153">
          <cell r="A1153" t="str">
            <v>48784-00000-47</v>
          </cell>
          <cell r="B1153" t="str">
            <v>0481</v>
          </cell>
          <cell r="C1153" t="str">
            <v>HP SE 10X15CM 3XL 5PCS INT</v>
          </cell>
          <cell r="D1153" t="str">
            <v>FERT</v>
          </cell>
          <cell r="E1153" t="str">
            <v>01</v>
          </cell>
          <cell r="F1153" t="str">
            <v/>
          </cell>
          <cell r="G1153" t="str">
            <v/>
          </cell>
          <cell r="H1153" t="str">
            <v/>
          </cell>
          <cell r="I1153" t="str">
            <v>S1</v>
          </cell>
        </row>
        <row r="1154">
          <cell r="A1154" t="str">
            <v>48786-00000-46</v>
          </cell>
          <cell r="B1154" t="str">
            <v>0480</v>
          </cell>
          <cell r="C1154" t="str">
            <v>HP WND_SPY PHMB 0.04% 20ML 1 ID MALANG</v>
          </cell>
          <cell r="D1154" t="str">
            <v>FERT</v>
          </cell>
          <cell r="E1154" t="str">
            <v>01</v>
          </cell>
          <cell r="F1154" t="str">
            <v/>
          </cell>
          <cell r="G1154" t="str">
            <v/>
          </cell>
          <cell r="H1154" t="str">
            <v/>
          </cell>
          <cell r="I1154" t="str">
            <v>A</v>
          </cell>
        </row>
        <row r="1155">
          <cell r="A1155" t="str">
            <v>48786-00000-46</v>
          </cell>
          <cell r="B1155" t="str">
            <v>0481</v>
          </cell>
          <cell r="C1155" t="str">
            <v>HP WND_SPY PHMB 0.04% 20ML 1 ID MALANG</v>
          </cell>
          <cell r="D1155" t="str">
            <v>FERT</v>
          </cell>
          <cell r="E1155" t="str">
            <v>01</v>
          </cell>
          <cell r="F1155" t="str">
            <v/>
          </cell>
          <cell r="G1155" t="str">
            <v/>
          </cell>
          <cell r="H1155" t="str">
            <v/>
          </cell>
          <cell r="I1155" t="str">
            <v>A</v>
          </cell>
        </row>
        <row r="1156">
          <cell r="A1156" t="str">
            <v>48790-00000-40</v>
          </cell>
          <cell r="B1156" t="str">
            <v>0480</v>
          </cell>
          <cell r="C1156" t="str">
            <v>HP AQP STE 6X7CM XL 25 ID</v>
          </cell>
          <cell r="D1156" t="str">
            <v>FERT</v>
          </cell>
          <cell r="E1156" t="str">
            <v>01</v>
          </cell>
          <cell r="F1156" t="str">
            <v/>
          </cell>
          <cell r="G1156" t="str">
            <v/>
          </cell>
          <cell r="H1156" t="str">
            <v>@01@</v>
          </cell>
          <cell r="I1156" t="str">
            <v>R1</v>
          </cell>
        </row>
        <row r="1157">
          <cell r="A1157" t="str">
            <v>48790-00000-40</v>
          </cell>
          <cell r="B1157" t="str">
            <v>0481</v>
          </cell>
          <cell r="C1157" t="str">
            <v>HP AQP STE 6X7CM XL 25 ID</v>
          </cell>
          <cell r="D1157" t="str">
            <v>FERT</v>
          </cell>
          <cell r="E1157" t="str">
            <v>01</v>
          </cell>
          <cell r="F1157" t="str">
            <v/>
          </cell>
          <cell r="G1157" t="str">
            <v/>
          </cell>
          <cell r="H1157" t="str">
            <v/>
          </cell>
          <cell r="I1157" t="str">
            <v>R1</v>
          </cell>
        </row>
        <row r="1158">
          <cell r="A1158" t="str">
            <v>48790-00000-45</v>
          </cell>
          <cell r="B1158" t="str">
            <v>0480</v>
          </cell>
          <cell r="C1158" t="str">
            <v>HP AQP STE 6X7CM XL 25 ID</v>
          </cell>
          <cell r="D1158" t="str">
            <v>FERT</v>
          </cell>
          <cell r="E1158" t="str">
            <v>01</v>
          </cell>
          <cell r="F1158" t="str">
            <v/>
          </cell>
          <cell r="G1158" t="str">
            <v/>
          </cell>
          <cell r="H1158" t="str">
            <v/>
          </cell>
          <cell r="I1158" t="str">
            <v>R1</v>
          </cell>
        </row>
        <row r="1159">
          <cell r="A1159" t="str">
            <v>48790-00000-45</v>
          </cell>
          <cell r="B1159" t="str">
            <v>0481</v>
          </cell>
          <cell r="C1159" t="str">
            <v>HP AQP STE 6X7CM XL 25 ID</v>
          </cell>
          <cell r="D1159" t="str">
            <v>FERT</v>
          </cell>
          <cell r="E1159" t="str">
            <v>01</v>
          </cell>
          <cell r="F1159" t="str">
            <v/>
          </cell>
          <cell r="G1159" t="str">
            <v/>
          </cell>
          <cell r="H1159" t="str">
            <v/>
          </cell>
          <cell r="I1159" t="str">
            <v>R1</v>
          </cell>
        </row>
        <row r="1160">
          <cell r="A1160" t="str">
            <v>48791-00000-40</v>
          </cell>
          <cell r="B1160" t="str">
            <v>0481</v>
          </cell>
          <cell r="C1160" t="str">
            <v>HP AQP STE 8X10CM XXL 25 ID</v>
          </cell>
          <cell r="D1160" t="str">
            <v>FERT</v>
          </cell>
          <cell r="E1160" t="str">
            <v>01</v>
          </cell>
          <cell r="F1160" t="str">
            <v/>
          </cell>
          <cell r="G1160" t="str">
            <v/>
          </cell>
          <cell r="H1160" t="str">
            <v/>
          </cell>
          <cell r="I1160" t="str">
            <v>R1</v>
          </cell>
        </row>
        <row r="1161">
          <cell r="A1161" t="str">
            <v>48791-00000-45</v>
          </cell>
          <cell r="B1161" t="str">
            <v>0480</v>
          </cell>
          <cell r="C1161" t="str">
            <v>HP AQP STE 8X10CM XXL 25 ID</v>
          </cell>
          <cell r="D1161" t="str">
            <v>FERT</v>
          </cell>
          <cell r="E1161" t="str">
            <v>01</v>
          </cell>
          <cell r="F1161" t="str">
            <v/>
          </cell>
          <cell r="G1161" t="str">
            <v/>
          </cell>
          <cell r="H1161" t="str">
            <v/>
          </cell>
          <cell r="I1161" t="str">
            <v>R1</v>
          </cell>
        </row>
        <row r="1162">
          <cell r="A1162" t="str">
            <v>48791-00000-45</v>
          </cell>
          <cell r="B1162" t="str">
            <v>0481</v>
          </cell>
          <cell r="C1162" t="str">
            <v>HP AQP STE 8X10CM XXL 25 ID</v>
          </cell>
          <cell r="D1162" t="str">
            <v>FERT</v>
          </cell>
          <cell r="E1162" t="str">
            <v>01</v>
          </cell>
          <cell r="F1162" t="str">
            <v/>
          </cell>
          <cell r="G1162" t="str">
            <v/>
          </cell>
          <cell r="H1162" t="str">
            <v/>
          </cell>
          <cell r="I1162" t="str">
            <v>R1</v>
          </cell>
        </row>
        <row r="1163">
          <cell r="A1163" t="str">
            <v>48830-00000-46</v>
          </cell>
          <cell r="B1163" t="str">
            <v>0480</v>
          </cell>
          <cell r="C1163" t="str">
            <v>HP WND_SPY PHMB 0.04% 40ML ID MALANG</v>
          </cell>
          <cell r="D1163" t="str">
            <v>FERT</v>
          </cell>
          <cell r="E1163" t="str">
            <v>01</v>
          </cell>
          <cell r="F1163" t="str">
            <v/>
          </cell>
          <cell r="G1163" t="str">
            <v/>
          </cell>
          <cell r="H1163" t="str">
            <v/>
          </cell>
          <cell r="I1163" t="str">
            <v>A</v>
          </cell>
        </row>
        <row r="1164">
          <cell r="A1164" t="str">
            <v>48830-00000-46</v>
          </cell>
          <cell r="B1164" t="str">
            <v>0481</v>
          </cell>
          <cell r="C1164" t="str">
            <v>HP WND_SPY PHMB 0.04% 40ML ID MALANG</v>
          </cell>
          <cell r="D1164" t="str">
            <v>FERT</v>
          </cell>
          <cell r="E1164" t="str">
            <v>01</v>
          </cell>
          <cell r="F1164" t="str">
            <v/>
          </cell>
          <cell r="G1164" t="str">
            <v/>
          </cell>
          <cell r="H1164" t="str">
            <v/>
          </cell>
          <cell r="I1164" t="str">
            <v>A</v>
          </cell>
        </row>
        <row r="1165">
          <cell r="A1165" t="str">
            <v>48831-00001-45</v>
          </cell>
          <cell r="B1165" t="str">
            <v>0480</v>
          </cell>
          <cell r="C1165" t="str">
            <v>HP EL_FBC JMB 32X65 50+1 ID</v>
          </cell>
          <cell r="D1165" t="str">
            <v>FERT</v>
          </cell>
          <cell r="E1165" t="str">
            <v>01</v>
          </cell>
          <cell r="F1165" t="str">
            <v/>
          </cell>
          <cell r="G1165" t="str">
            <v/>
          </cell>
          <cell r="H1165" t="str">
            <v/>
          </cell>
          <cell r="I1165" t="str">
            <v>S1</v>
          </cell>
        </row>
        <row r="1166">
          <cell r="A1166" t="str">
            <v>48831-00001-45</v>
          </cell>
          <cell r="B1166" t="str">
            <v>0481</v>
          </cell>
          <cell r="C1166" t="str">
            <v>HP EL_FBC JMB 32X65 50+1 ID</v>
          </cell>
          <cell r="D1166" t="str">
            <v>FERT</v>
          </cell>
          <cell r="E1166" t="str">
            <v>01</v>
          </cell>
          <cell r="F1166" t="str">
            <v/>
          </cell>
          <cell r="G1166" t="str">
            <v/>
          </cell>
          <cell r="H1166" t="str">
            <v/>
          </cell>
          <cell r="I1166" t="str">
            <v>S1</v>
          </cell>
        </row>
        <row r="1167">
          <cell r="A1167" t="str">
            <v>48832-00001-45</v>
          </cell>
          <cell r="B1167" t="str">
            <v>0480</v>
          </cell>
          <cell r="C1167" t="str">
            <v>HP EL_FBC 19X65 100+10 ID</v>
          </cell>
          <cell r="D1167" t="str">
            <v>FERT</v>
          </cell>
          <cell r="E1167" t="str">
            <v>01</v>
          </cell>
          <cell r="F1167" t="str">
            <v/>
          </cell>
          <cell r="G1167" t="str">
            <v/>
          </cell>
          <cell r="H1167" t="str">
            <v/>
          </cell>
          <cell r="I1167" t="str">
            <v>S1</v>
          </cell>
        </row>
        <row r="1168">
          <cell r="A1168" t="str">
            <v>48832-00001-45</v>
          </cell>
          <cell r="B1168" t="str">
            <v>0481</v>
          </cell>
          <cell r="C1168" t="str">
            <v>HP EL_FBC 19X65 100+10 ID</v>
          </cell>
          <cell r="D1168" t="str">
            <v>FERT</v>
          </cell>
          <cell r="E1168" t="str">
            <v>01</v>
          </cell>
          <cell r="F1168" t="str">
            <v/>
          </cell>
          <cell r="G1168" t="str">
            <v/>
          </cell>
          <cell r="H1168" t="str">
            <v/>
          </cell>
          <cell r="I1168" t="str">
            <v>S1</v>
          </cell>
        </row>
        <row r="1169">
          <cell r="A1169" t="str">
            <v>48832-00002-45</v>
          </cell>
          <cell r="B1169" t="str">
            <v>0480</v>
          </cell>
          <cell r="C1169" t="str">
            <v>HP EL_FBC 19X65 100+10 EN_MY</v>
          </cell>
          <cell r="D1169" t="str">
            <v>FERT</v>
          </cell>
          <cell r="E1169" t="str">
            <v>01</v>
          </cell>
          <cell r="F1169" t="str">
            <v/>
          </cell>
          <cell r="G1169" t="str">
            <v/>
          </cell>
          <cell r="H1169" t="str">
            <v/>
          </cell>
          <cell r="I1169" t="str">
            <v>S1</v>
          </cell>
        </row>
        <row r="1170">
          <cell r="A1170" t="str">
            <v>48832-00002-45</v>
          </cell>
          <cell r="B1170" t="str">
            <v>0481</v>
          </cell>
          <cell r="C1170" t="str">
            <v>HP EL_FBC 19X65 100+10 EN_MY</v>
          </cell>
          <cell r="D1170" t="str">
            <v>FERT</v>
          </cell>
          <cell r="E1170" t="str">
            <v>01</v>
          </cell>
          <cell r="F1170" t="str">
            <v/>
          </cell>
          <cell r="G1170" t="str">
            <v/>
          </cell>
          <cell r="H1170" t="str">
            <v/>
          </cell>
          <cell r="I1170" t="str">
            <v>S1</v>
          </cell>
        </row>
        <row r="1171">
          <cell r="A1171" t="str">
            <v>65959-09001-00</v>
          </cell>
          <cell r="B1171" t="str">
            <v>0480</v>
          </cell>
          <cell r="C1171" t="str">
            <v>PRUEFLOSADAPTER01</v>
          </cell>
          <cell r="D1171" t="str">
            <v>FERT</v>
          </cell>
          <cell r="E1171" t="str">
            <v>01</v>
          </cell>
          <cell r="F1171" t="str">
            <v/>
          </cell>
          <cell r="G1171" t="str">
            <v/>
          </cell>
          <cell r="H1171" t="str">
            <v/>
          </cell>
          <cell r="I1171" t="str">
            <v>A</v>
          </cell>
        </row>
        <row r="1172">
          <cell r="A1172" t="str">
            <v>65959-09001-00</v>
          </cell>
          <cell r="B1172" t="str">
            <v>0481</v>
          </cell>
          <cell r="C1172" t="str">
            <v>PRUEFLOSADAPTER01</v>
          </cell>
          <cell r="D1172" t="str">
            <v>FERT</v>
          </cell>
          <cell r="E1172" t="str">
            <v>01</v>
          </cell>
          <cell r="F1172" t="str">
            <v/>
          </cell>
          <cell r="G1172" t="str">
            <v/>
          </cell>
          <cell r="H1172" t="str">
            <v/>
          </cell>
          <cell r="I1172" t="str">
            <v>A</v>
          </cell>
        </row>
        <row r="1173">
          <cell r="A1173" t="str">
            <v>65959-09002-00</v>
          </cell>
          <cell r="B1173" t="str">
            <v>0480</v>
          </cell>
          <cell r="C1173" t="str">
            <v>PRUEFLOSADAPTER02</v>
          </cell>
          <cell r="D1173" t="str">
            <v>FERT</v>
          </cell>
          <cell r="E1173" t="str">
            <v>01</v>
          </cell>
          <cell r="F1173" t="str">
            <v/>
          </cell>
          <cell r="G1173" t="str">
            <v/>
          </cell>
          <cell r="H1173" t="str">
            <v/>
          </cell>
          <cell r="I1173" t="str">
            <v>A</v>
          </cell>
        </row>
        <row r="1174">
          <cell r="A1174" t="str">
            <v>65959-09002-00</v>
          </cell>
          <cell r="B1174" t="str">
            <v>0481</v>
          </cell>
          <cell r="C1174" t="str">
            <v>PRUEFLOSADAPTER02</v>
          </cell>
          <cell r="D1174" t="str">
            <v>FERT</v>
          </cell>
          <cell r="E1174" t="str">
            <v>01</v>
          </cell>
          <cell r="F1174" t="str">
            <v/>
          </cell>
          <cell r="G1174" t="str">
            <v/>
          </cell>
          <cell r="H1174" t="str">
            <v/>
          </cell>
          <cell r="I1174" t="str">
            <v>A</v>
          </cell>
        </row>
        <row r="1175">
          <cell r="A1175" t="str">
            <v>65959-09003-00</v>
          </cell>
          <cell r="B1175" t="str">
            <v>0480</v>
          </cell>
          <cell r="C1175" t="str">
            <v>PRUEFLOSADAPTER03</v>
          </cell>
          <cell r="D1175" t="str">
            <v>FERT</v>
          </cell>
          <cell r="E1175" t="str">
            <v>01</v>
          </cell>
          <cell r="F1175" t="str">
            <v/>
          </cell>
          <cell r="G1175" t="str">
            <v/>
          </cell>
          <cell r="H1175" t="str">
            <v>@01@</v>
          </cell>
          <cell r="I1175" t="str">
            <v>A</v>
          </cell>
        </row>
        <row r="1176">
          <cell r="A1176" t="str">
            <v>65959-09003-00</v>
          </cell>
          <cell r="B1176" t="str">
            <v>0481</v>
          </cell>
          <cell r="C1176" t="str">
            <v>PRUEFLOSADAPTER03</v>
          </cell>
          <cell r="D1176" t="str">
            <v>FERT</v>
          </cell>
          <cell r="E1176" t="str">
            <v>01</v>
          </cell>
          <cell r="F1176" t="str">
            <v/>
          </cell>
          <cell r="G1176" t="str">
            <v/>
          </cell>
          <cell r="H1176" t="str">
            <v/>
          </cell>
          <cell r="I1176" t="str">
            <v>A</v>
          </cell>
        </row>
        <row r="1177">
          <cell r="A1177" t="str">
            <v>76109-00001-45</v>
          </cell>
          <cell r="B1177" t="str">
            <v>0480</v>
          </cell>
          <cell r="C1177" t="str">
            <v>HP EL_FBC_STR 10 ID ASS</v>
          </cell>
          <cell r="D1177" t="str">
            <v>FERT</v>
          </cell>
          <cell r="E1177" t="str">
            <v>01</v>
          </cell>
          <cell r="F1177" t="str">
            <v/>
          </cell>
          <cell r="G1177" t="str">
            <v/>
          </cell>
          <cell r="H1177" t="str">
            <v>@01@</v>
          </cell>
          <cell r="I1177" t="str">
            <v>S1</v>
          </cell>
        </row>
        <row r="1178">
          <cell r="A1178" t="str">
            <v>76109-00001-45</v>
          </cell>
          <cell r="B1178" t="str">
            <v>0481</v>
          </cell>
          <cell r="C1178" t="str">
            <v>HP EL_FBC_STR 10 ID ASS</v>
          </cell>
          <cell r="D1178" t="str">
            <v>FERT</v>
          </cell>
          <cell r="E1178" t="str">
            <v>01</v>
          </cell>
          <cell r="F1178" t="str">
            <v/>
          </cell>
          <cell r="G1178" t="str">
            <v/>
          </cell>
          <cell r="H1178" t="str">
            <v/>
          </cell>
          <cell r="I1178" t="str">
            <v>S1</v>
          </cell>
        </row>
        <row r="1179">
          <cell r="A1179" t="str">
            <v>76109-09000-03</v>
          </cell>
          <cell r="B1179" t="str">
            <v>0480</v>
          </cell>
          <cell r="C1179" t="str">
            <v>HP FAB STR HL ASS 10 ID 76109</v>
          </cell>
          <cell r="D1179" t="str">
            <v>FERT</v>
          </cell>
          <cell r="E1179" t="str">
            <v>01</v>
          </cell>
          <cell r="F1179" t="str">
            <v/>
          </cell>
          <cell r="G1179" t="str">
            <v/>
          </cell>
          <cell r="H1179" t="str">
            <v/>
          </cell>
          <cell r="I1179" t="str">
            <v>R2</v>
          </cell>
        </row>
        <row r="1180">
          <cell r="A1180" t="str">
            <v>76109-09000-03</v>
          </cell>
          <cell r="B1180" t="str">
            <v>0481</v>
          </cell>
          <cell r="C1180" t="str">
            <v>HP FAB STR HL ASS 10 ID 76109</v>
          </cell>
          <cell r="D1180" t="str">
            <v>FERT</v>
          </cell>
          <cell r="E1180" t="str">
            <v>01</v>
          </cell>
          <cell r="F1180" t="str">
            <v/>
          </cell>
          <cell r="G1180" t="str">
            <v/>
          </cell>
          <cell r="H1180" t="str">
            <v/>
          </cell>
          <cell r="I1180" t="str">
            <v>R2</v>
          </cell>
        </row>
        <row r="1181">
          <cell r="A1181" t="str">
            <v>76109-09000-04</v>
          </cell>
          <cell r="B1181" t="str">
            <v>0480</v>
          </cell>
          <cell r="C1181" t="str">
            <v>HP FAB STR HL ASS 10 ID 76109</v>
          </cell>
          <cell r="D1181" t="str">
            <v>FERT</v>
          </cell>
          <cell r="E1181" t="str">
            <v>01</v>
          </cell>
          <cell r="F1181" t="str">
            <v/>
          </cell>
          <cell r="G1181" t="str">
            <v/>
          </cell>
          <cell r="H1181" t="str">
            <v/>
          </cell>
          <cell r="I1181" t="str">
            <v>R1</v>
          </cell>
        </row>
        <row r="1182">
          <cell r="A1182" t="str">
            <v>76109-09000-04</v>
          </cell>
          <cell r="B1182" t="str">
            <v>0481</v>
          </cell>
          <cell r="C1182" t="str">
            <v>HP FAB STR HL ASS 10 ID 76109</v>
          </cell>
          <cell r="D1182" t="str">
            <v>FERT</v>
          </cell>
          <cell r="E1182" t="str">
            <v>01</v>
          </cell>
          <cell r="F1182" t="str">
            <v/>
          </cell>
          <cell r="G1182" t="str">
            <v/>
          </cell>
          <cell r="H1182" t="str">
            <v/>
          </cell>
          <cell r="I1182" t="str">
            <v>R2</v>
          </cell>
        </row>
        <row r="1183">
          <cell r="A1183" t="str">
            <v>76109-09000-05</v>
          </cell>
          <cell r="B1183" t="str">
            <v>0480</v>
          </cell>
          <cell r="C1183" t="str">
            <v>HP FAB STR HL ASS 10 ID 76109</v>
          </cell>
          <cell r="D1183" t="str">
            <v>FERT</v>
          </cell>
          <cell r="E1183" t="str">
            <v>01</v>
          </cell>
          <cell r="F1183" t="str">
            <v/>
          </cell>
          <cell r="G1183" t="str">
            <v/>
          </cell>
          <cell r="H1183" t="str">
            <v/>
          </cell>
          <cell r="I1183" t="str">
            <v>A</v>
          </cell>
        </row>
        <row r="1184">
          <cell r="A1184" t="str">
            <v>76109-09000-05</v>
          </cell>
          <cell r="B1184" t="str">
            <v>0481</v>
          </cell>
          <cell r="C1184" t="str">
            <v>HP FAB STR HL ASS 10 ID 76109</v>
          </cell>
          <cell r="D1184" t="str">
            <v>FERT</v>
          </cell>
          <cell r="E1184" t="str">
            <v>01</v>
          </cell>
          <cell r="F1184" t="str">
            <v/>
          </cell>
          <cell r="G1184" t="str">
            <v/>
          </cell>
          <cell r="H1184" t="str">
            <v/>
          </cell>
          <cell r="I1184" t="str">
            <v>A</v>
          </cell>
        </row>
        <row r="1185">
          <cell r="A1185" t="str">
            <v>76109-10000-05</v>
          </cell>
          <cell r="B1185" t="str">
            <v>0480</v>
          </cell>
          <cell r="C1185" t="str">
            <v>HP FAB STR HL ASS 10 76109 HANSABOY MM</v>
          </cell>
          <cell r="D1185" t="str">
            <v>FERT</v>
          </cell>
          <cell r="E1185" t="str">
            <v>01</v>
          </cell>
          <cell r="F1185" t="str">
            <v/>
          </cell>
          <cell r="G1185" t="str">
            <v/>
          </cell>
          <cell r="H1185" t="str">
            <v/>
          </cell>
          <cell r="I1185" t="str">
            <v>S1</v>
          </cell>
        </row>
        <row r="1186">
          <cell r="A1186" t="str">
            <v>76109-10000-05</v>
          </cell>
          <cell r="B1186" t="str">
            <v>0481</v>
          </cell>
          <cell r="C1186" t="str">
            <v>HP FAB STR HL ASS 10 76109 HANSABOY MM</v>
          </cell>
          <cell r="D1186" t="str">
            <v>FERT</v>
          </cell>
          <cell r="E1186" t="str">
            <v>01</v>
          </cell>
          <cell r="F1186" t="str">
            <v/>
          </cell>
          <cell r="G1186" t="str">
            <v/>
          </cell>
          <cell r="H1186" t="str">
            <v>@01@</v>
          </cell>
          <cell r="I1186" t="str">
            <v>S1</v>
          </cell>
        </row>
        <row r="1187">
          <cell r="A1187" t="str">
            <v>76539-09001-02</v>
          </cell>
          <cell r="B1187" t="str">
            <v>0480</v>
          </cell>
          <cell r="C1187" t="str">
            <v>HP KOYO HANGAT RI 10S RESEALABLE</v>
          </cell>
          <cell r="D1187" t="str">
            <v>FERT</v>
          </cell>
          <cell r="E1187" t="str">
            <v>01</v>
          </cell>
          <cell r="F1187" t="str">
            <v/>
          </cell>
          <cell r="G1187" t="str">
            <v/>
          </cell>
          <cell r="H1187" t="str">
            <v/>
          </cell>
          <cell r="I1187" t="str">
            <v>R2</v>
          </cell>
        </row>
        <row r="1188">
          <cell r="A1188" t="str">
            <v>76539-09001-02</v>
          </cell>
          <cell r="B1188" t="str">
            <v>0481</v>
          </cell>
          <cell r="C1188" t="str">
            <v>HP KOYO HANGAT RI 10S RESEALABLE</v>
          </cell>
          <cell r="D1188" t="str">
            <v>FERT</v>
          </cell>
          <cell r="E1188" t="str">
            <v>01</v>
          </cell>
          <cell r="F1188" t="str">
            <v/>
          </cell>
          <cell r="G1188" t="str">
            <v/>
          </cell>
          <cell r="H1188" t="str">
            <v/>
          </cell>
          <cell r="I1188" t="str">
            <v>R2</v>
          </cell>
        </row>
        <row r="1189">
          <cell r="A1189" t="str">
            <v>76539-09001-03</v>
          </cell>
          <cell r="B1189" t="str">
            <v>0480</v>
          </cell>
          <cell r="C1189" t="str">
            <v>HP KOYO HANGAT RI 10S RESEALABLE</v>
          </cell>
          <cell r="D1189" t="str">
            <v>FERT</v>
          </cell>
          <cell r="E1189" t="str">
            <v>01</v>
          </cell>
          <cell r="F1189" t="str">
            <v/>
          </cell>
          <cell r="G1189" t="str">
            <v/>
          </cell>
          <cell r="H1189" t="str">
            <v/>
          </cell>
          <cell r="I1189" t="str">
            <v>A</v>
          </cell>
        </row>
        <row r="1190">
          <cell r="A1190" t="str">
            <v>76539-09001-03</v>
          </cell>
          <cell r="B1190" t="str">
            <v>0481</v>
          </cell>
          <cell r="C1190" t="str">
            <v>HP KOYO HANGAT RI 10S RESEALABLE</v>
          </cell>
          <cell r="D1190" t="str">
            <v>FERT</v>
          </cell>
          <cell r="E1190" t="str">
            <v>01</v>
          </cell>
          <cell r="F1190" t="str">
            <v/>
          </cell>
          <cell r="G1190" t="str">
            <v/>
          </cell>
          <cell r="H1190" t="str">
            <v/>
          </cell>
          <cell r="I1190" t="str">
            <v>A</v>
          </cell>
        </row>
        <row r="1191">
          <cell r="A1191" t="str">
            <v>76539-09001-04</v>
          </cell>
          <cell r="B1191" t="str">
            <v>0480</v>
          </cell>
          <cell r="C1191" t="str">
            <v>HP KOYO HANGAT RI 10S RESEALABLE</v>
          </cell>
          <cell r="D1191" t="str">
            <v>FERT</v>
          </cell>
          <cell r="E1191" t="str">
            <v>01</v>
          </cell>
          <cell r="F1191" t="str">
            <v/>
          </cell>
          <cell r="G1191" t="str">
            <v/>
          </cell>
          <cell r="H1191" t="str">
            <v/>
          </cell>
          <cell r="I1191" t="str">
            <v>A</v>
          </cell>
        </row>
        <row r="1192">
          <cell r="A1192" t="str">
            <v>76539-09001-04</v>
          </cell>
          <cell r="B1192" t="str">
            <v>0481</v>
          </cell>
          <cell r="C1192" t="str">
            <v>HP KOYO HANGAT RI 10S RESEALABLE</v>
          </cell>
          <cell r="D1192" t="str">
            <v>FERT</v>
          </cell>
          <cell r="E1192" t="str">
            <v>01</v>
          </cell>
          <cell r="F1192" t="str">
            <v/>
          </cell>
          <cell r="G1192" t="str">
            <v/>
          </cell>
          <cell r="H1192" t="str">
            <v/>
          </cell>
          <cell r="I1192" t="str">
            <v>A</v>
          </cell>
        </row>
        <row r="1193">
          <cell r="A1193" t="str">
            <v>76539-09003-00</v>
          </cell>
          <cell r="B1193" t="str">
            <v>0480</v>
          </cell>
          <cell r="C1193" t="str">
            <v>HP KOYO HANGAT RI 2'S HANGER</v>
          </cell>
          <cell r="D1193" t="str">
            <v>FERT</v>
          </cell>
          <cell r="E1193" t="str">
            <v>01</v>
          </cell>
          <cell r="F1193" t="str">
            <v/>
          </cell>
          <cell r="G1193" t="str">
            <v/>
          </cell>
          <cell r="H1193" t="str">
            <v/>
          </cell>
          <cell r="I1193" t="str">
            <v>R1</v>
          </cell>
        </row>
        <row r="1194">
          <cell r="A1194" t="str">
            <v>76539-09003-00</v>
          </cell>
          <cell r="B1194" t="str">
            <v>0481</v>
          </cell>
          <cell r="C1194" t="str">
            <v>HP KOYO HANGAT RI 2'S HANGER</v>
          </cell>
          <cell r="D1194" t="str">
            <v>FERT</v>
          </cell>
          <cell r="E1194" t="str">
            <v>01</v>
          </cell>
          <cell r="F1194" t="str">
            <v/>
          </cell>
          <cell r="G1194" t="str">
            <v/>
          </cell>
          <cell r="H1194" t="str">
            <v/>
          </cell>
          <cell r="I1194" t="str">
            <v>R1</v>
          </cell>
        </row>
        <row r="1195">
          <cell r="A1195" t="str">
            <v>76539-09003-01</v>
          </cell>
          <cell r="B1195" t="str">
            <v>0480</v>
          </cell>
          <cell r="C1195" t="str">
            <v>HP KOYO HANGAT RI 2S HANGER</v>
          </cell>
          <cell r="D1195" t="str">
            <v>FERT</v>
          </cell>
          <cell r="E1195" t="str">
            <v>01</v>
          </cell>
          <cell r="F1195" t="str">
            <v/>
          </cell>
          <cell r="G1195" t="str">
            <v/>
          </cell>
          <cell r="H1195" t="str">
            <v/>
          </cell>
          <cell r="I1195" t="str">
            <v>A</v>
          </cell>
        </row>
        <row r="1196">
          <cell r="A1196" t="str">
            <v>76539-09003-01</v>
          </cell>
          <cell r="B1196" t="str">
            <v>0481</v>
          </cell>
          <cell r="C1196" t="str">
            <v>HP KOYO HANGAT RI 2S HANGER</v>
          </cell>
          <cell r="D1196" t="str">
            <v>FERT</v>
          </cell>
          <cell r="E1196" t="str">
            <v>01</v>
          </cell>
          <cell r="F1196" t="str">
            <v/>
          </cell>
          <cell r="G1196" t="str">
            <v/>
          </cell>
          <cell r="H1196" t="str">
            <v/>
          </cell>
          <cell r="I1196" t="str">
            <v>A</v>
          </cell>
        </row>
        <row r="1197">
          <cell r="A1197" t="str">
            <v>76539-09003-02</v>
          </cell>
          <cell r="B1197" t="str">
            <v>0480</v>
          </cell>
          <cell r="C1197" t="str">
            <v>HP KOYO HANGAT RI 2S HANGER</v>
          </cell>
          <cell r="D1197" t="str">
            <v>FERT</v>
          </cell>
          <cell r="E1197" t="str">
            <v>01</v>
          </cell>
          <cell r="F1197" t="str">
            <v/>
          </cell>
          <cell r="G1197" t="str">
            <v/>
          </cell>
          <cell r="H1197" t="str">
            <v/>
          </cell>
          <cell r="I1197" t="str">
            <v>A</v>
          </cell>
        </row>
        <row r="1198">
          <cell r="A1198" t="str">
            <v>76539-09003-02</v>
          </cell>
          <cell r="B1198" t="str">
            <v>0481</v>
          </cell>
          <cell r="C1198" t="str">
            <v>HP KOYO HANGAT RI 2S HANGER</v>
          </cell>
          <cell r="D1198" t="str">
            <v>FERT</v>
          </cell>
          <cell r="E1198" t="str">
            <v>01</v>
          </cell>
          <cell r="F1198" t="str">
            <v/>
          </cell>
          <cell r="G1198" t="str">
            <v/>
          </cell>
          <cell r="H1198" t="str">
            <v/>
          </cell>
          <cell r="I1198" t="str">
            <v>A</v>
          </cell>
        </row>
        <row r="1199">
          <cell r="A1199" t="str">
            <v>80027-04800-28</v>
          </cell>
          <cell r="B1199" t="str">
            <v>0481</v>
          </cell>
          <cell r="C1199" t="str">
            <v>NMEN DEO SPRY_DEEP 150ML</v>
          </cell>
          <cell r="D1199" t="str">
            <v>FERT</v>
          </cell>
          <cell r="E1199" t="str">
            <v>01</v>
          </cell>
          <cell r="F1199" t="str">
            <v/>
          </cell>
          <cell r="G1199" t="str">
            <v/>
          </cell>
          <cell r="H1199" t="str">
            <v/>
          </cell>
          <cell r="I1199" t="str">
            <v>R3</v>
          </cell>
        </row>
        <row r="1200">
          <cell r="A1200" t="str">
            <v>80027-04800-28</v>
          </cell>
          <cell r="B1200" t="str">
            <v>0480</v>
          </cell>
          <cell r="C1200" t="str">
            <v>NMEN DEO SPRY_DEEP 150ML</v>
          </cell>
          <cell r="D1200" t="str">
            <v>FERT</v>
          </cell>
          <cell r="E1200" t="str">
            <v>01</v>
          </cell>
          <cell r="F1200" t="str">
            <v/>
          </cell>
          <cell r="G1200" t="str">
            <v/>
          </cell>
          <cell r="H1200" t="str">
            <v/>
          </cell>
          <cell r="I1200" t="str">
            <v>R3</v>
          </cell>
        </row>
        <row r="1201">
          <cell r="A1201" t="str">
            <v>80027-04800-30</v>
          </cell>
          <cell r="B1201" t="str">
            <v>0481</v>
          </cell>
          <cell r="C1201" t="str">
            <v>NDEO SPY DP_ML 150ML</v>
          </cell>
          <cell r="D1201" t="str">
            <v>FERT</v>
          </cell>
          <cell r="E1201" t="str">
            <v>01</v>
          </cell>
          <cell r="F1201" t="str">
            <v/>
          </cell>
          <cell r="G1201" t="str">
            <v/>
          </cell>
          <cell r="H1201" t="str">
            <v/>
          </cell>
          <cell r="I1201" t="str">
            <v>A</v>
          </cell>
        </row>
        <row r="1202">
          <cell r="A1202" t="str">
            <v>80027-04800-30</v>
          </cell>
          <cell r="B1202" t="str">
            <v>0480</v>
          </cell>
          <cell r="C1202" t="str">
            <v>NDEO SPY DP_ML 150ML</v>
          </cell>
          <cell r="D1202" t="str">
            <v>FERT</v>
          </cell>
          <cell r="E1202" t="str">
            <v>01</v>
          </cell>
          <cell r="F1202" t="str">
            <v/>
          </cell>
          <cell r="G1202" t="str">
            <v/>
          </cell>
          <cell r="H1202" t="str">
            <v/>
          </cell>
          <cell r="I1202" t="str">
            <v>A</v>
          </cell>
        </row>
        <row r="1203">
          <cell r="A1203" t="str">
            <v>80027-04800-33</v>
          </cell>
          <cell r="B1203" t="str">
            <v>0480</v>
          </cell>
          <cell r="C1203" t="str">
            <v>NDEO SPY DP_ML 150ML</v>
          </cell>
          <cell r="D1203" t="str">
            <v>FERT</v>
          </cell>
          <cell r="E1203" t="str">
            <v>01</v>
          </cell>
          <cell r="F1203" t="str">
            <v/>
          </cell>
          <cell r="G1203" t="str">
            <v/>
          </cell>
          <cell r="H1203" t="str">
            <v/>
          </cell>
          <cell r="I1203" t="str">
            <v>R1</v>
          </cell>
        </row>
        <row r="1204">
          <cell r="A1204" t="str">
            <v>80027-04800-33</v>
          </cell>
          <cell r="B1204" t="str">
            <v>0481</v>
          </cell>
          <cell r="C1204" t="str">
            <v>NDEO SPY DP_ML 150ML</v>
          </cell>
          <cell r="D1204" t="str">
            <v>FERT</v>
          </cell>
          <cell r="E1204" t="str">
            <v>01</v>
          </cell>
          <cell r="F1204" t="str">
            <v/>
          </cell>
          <cell r="G1204" t="str">
            <v/>
          </cell>
          <cell r="H1204" t="str">
            <v/>
          </cell>
          <cell r="I1204" t="str">
            <v>R1</v>
          </cell>
        </row>
        <row r="1205">
          <cell r="A1205" t="str">
            <v>80027-04800-62</v>
          </cell>
          <cell r="B1205" t="str">
            <v>0480</v>
          </cell>
          <cell r="C1205" t="str">
            <v>NDEO SPY DP_ML 150ML</v>
          </cell>
          <cell r="D1205" t="str">
            <v>FERT</v>
          </cell>
          <cell r="E1205" t="str">
            <v>01</v>
          </cell>
          <cell r="F1205" t="str">
            <v/>
          </cell>
          <cell r="G1205" t="str">
            <v/>
          </cell>
          <cell r="H1205" t="str">
            <v/>
          </cell>
          <cell r="I1205" t="str">
            <v>A</v>
          </cell>
        </row>
        <row r="1206">
          <cell r="A1206" t="str">
            <v>80027-04800-62</v>
          </cell>
          <cell r="B1206" t="str">
            <v>0481</v>
          </cell>
          <cell r="C1206" t="str">
            <v>NDEO SPY DP_ML 150ML</v>
          </cell>
          <cell r="D1206" t="str">
            <v>FERT</v>
          </cell>
          <cell r="E1206" t="str">
            <v>01</v>
          </cell>
          <cell r="F1206" t="str">
            <v/>
          </cell>
          <cell r="G1206" t="str">
            <v/>
          </cell>
          <cell r="H1206" t="str">
            <v/>
          </cell>
          <cell r="I1206" t="str">
            <v>A</v>
          </cell>
        </row>
        <row r="1207">
          <cell r="A1207" t="str">
            <v>80027-07700-33</v>
          </cell>
          <cell r="B1207" t="str">
            <v>0480</v>
          </cell>
          <cell r="C1207" t="str">
            <v>NDEO SPY DP_ML 150ML</v>
          </cell>
          <cell r="D1207" t="str">
            <v>FERT</v>
          </cell>
          <cell r="E1207" t="str">
            <v>01</v>
          </cell>
          <cell r="F1207" t="str">
            <v/>
          </cell>
          <cell r="G1207" t="str">
            <v/>
          </cell>
          <cell r="H1207" t="str">
            <v/>
          </cell>
          <cell r="I1207" t="str">
            <v>A</v>
          </cell>
        </row>
        <row r="1208">
          <cell r="A1208" t="str">
            <v>80027-07700-33</v>
          </cell>
          <cell r="B1208" t="str">
            <v>0481</v>
          </cell>
          <cell r="C1208" t="str">
            <v>NDEO SPY DP_ML 150ML</v>
          </cell>
          <cell r="D1208" t="str">
            <v>FERT</v>
          </cell>
          <cell r="E1208" t="str">
            <v>01</v>
          </cell>
          <cell r="F1208" t="str">
            <v/>
          </cell>
          <cell r="G1208" t="str">
            <v/>
          </cell>
          <cell r="H1208" t="str">
            <v/>
          </cell>
          <cell r="I1208" t="str">
            <v>A</v>
          </cell>
        </row>
        <row r="1209">
          <cell r="A1209" t="str">
            <v>80027-07700-64</v>
          </cell>
          <cell r="B1209" t="str">
            <v>0480</v>
          </cell>
          <cell r="C1209" t="str">
            <v>NDEO SPY DP_ML 150ML</v>
          </cell>
          <cell r="D1209" t="str">
            <v>FERT</v>
          </cell>
          <cell r="E1209" t="str">
            <v>01</v>
          </cell>
          <cell r="F1209" t="str">
            <v/>
          </cell>
          <cell r="G1209" t="str">
            <v/>
          </cell>
          <cell r="H1209" t="str">
            <v/>
          </cell>
          <cell r="I1209" t="str">
            <v>S1</v>
          </cell>
        </row>
        <row r="1210">
          <cell r="A1210" t="str">
            <v>80027-07700-64</v>
          </cell>
          <cell r="B1210" t="str">
            <v>0481</v>
          </cell>
          <cell r="C1210" t="str">
            <v>NDEO SPY DP_ML 150ML</v>
          </cell>
          <cell r="D1210" t="str">
            <v>FERT</v>
          </cell>
          <cell r="E1210" t="str">
            <v>01</v>
          </cell>
          <cell r="F1210" t="str">
            <v/>
          </cell>
          <cell r="G1210" t="str">
            <v/>
          </cell>
          <cell r="H1210" t="str">
            <v/>
          </cell>
          <cell r="I1210" t="str">
            <v>S1</v>
          </cell>
        </row>
        <row r="1211">
          <cell r="A1211" t="str">
            <v>80030-04800-30</v>
          </cell>
          <cell r="B1211" t="str">
            <v>0480</v>
          </cell>
          <cell r="C1211" t="str">
            <v>NDEO RLL-ON DP_ML 25ML</v>
          </cell>
          <cell r="D1211" t="str">
            <v>FERT</v>
          </cell>
          <cell r="E1211" t="str">
            <v>01</v>
          </cell>
          <cell r="F1211" t="str">
            <v/>
          </cell>
          <cell r="G1211" t="str">
            <v/>
          </cell>
          <cell r="H1211" t="str">
            <v/>
          </cell>
          <cell r="I1211" t="str">
            <v>A</v>
          </cell>
        </row>
        <row r="1212">
          <cell r="A1212" t="str">
            <v>80030-04800-30</v>
          </cell>
          <cell r="B1212" t="str">
            <v>0481</v>
          </cell>
          <cell r="C1212" t="str">
            <v>NDEO RLL-ON DP_ML 25ML</v>
          </cell>
          <cell r="D1212" t="str">
            <v>FERT</v>
          </cell>
          <cell r="E1212" t="str">
            <v>01</v>
          </cell>
          <cell r="F1212" t="str">
            <v/>
          </cell>
          <cell r="G1212" t="str">
            <v/>
          </cell>
          <cell r="H1212" t="str">
            <v/>
          </cell>
          <cell r="I1212" t="str">
            <v>R1</v>
          </cell>
        </row>
        <row r="1213">
          <cell r="A1213" t="str">
            <v>80030-04800-32</v>
          </cell>
          <cell r="B1213" t="str">
            <v>0480</v>
          </cell>
          <cell r="C1213" t="str">
            <v>NDEO RLL_ON DP_ML 25ML</v>
          </cell>
          <cell r="D1213" t="str">
            <v>FERT</v>
          </cell>
          <cell r="E1213" t="str">
            <v>01</v>
          </cell>
          <cell r="F1213" t="str">
            <v/>
          </cell>
          <cell r="G1213" t="str">
            <v/>
          </cell>
          <cell r="H1213" t="str">
            <v/>
          </cell>
          <cell r="I1213" t="str">
            <v>A</v>
          </cell>
        </row>
        <row r="1214">
          <cell r="A1214" t="str">
            <v>80030-04800-32</v>
          </cell>
          <cell r="B1214" t="str">
            <v>0481</v>
          </cell>
          <cell r="C1214" t="str">
            <v>NDEO RLL_ON DP_ML 25ML</v>
          </cell>
          <cell r="D1214" t="str">
            <v>FERT</v>
          </cell>
          <cell r="E1214" t="str">
            <v>01</v>
          </cell>
          <cell r="F1214" t="str">
            <v/>
          </cell>
          <cell r="G1214" t="str">
            <v/>
          </cell>
          <cell r="H1214" t="str">
            <v/>
          </cell>
          <cell r="I1214" t="str">
            <v>A</v>
          </cell>
        </row>
        <row r="1215">
          <cell r="A1215" t="str">
            <v>80030-04800-33</v>
          </cell>
          <cell r="B1215" t="str">
            <v>0480</v>
          </cell>
          <cell r="C1215" t="str">
            <v>NDEO RLL_ON DP_ML 25ML</v>
          </cell>
          <cell r="D1215" t="str">
            <v>FERT</v>
          </cell>
          <cell r="E1215" t="str">
            <v>01</v>
          </cell>
          <cell r="F1215" t="str">
            <v/>
          </cell>
          <cell r="G1215" t="str">
            <v/>
          </cell>
          <cell r="H1215" t="str">
            <v/>
          </cell>
          <cell r="I1215" t="str">
            <v>A</v>
          </cell>
        </row>
        <row r="1216">
          <cell r="A1216" t="str">
            <v>80030-04800-33</v>
          </cell>
          <cell r="B1216" t="str">
            <v>0481</v>
          </cell>
          <cell r="C1216" t="str">
            <v>NDEO RLL_ON DP_ML 25ML</v>
          </cell>
          <cell r="D1216" t="str">
            <v>FERT</v>
          </cell>
          <cell r="E1216" t="str">
            <v>01</v>
          </cell>
          <cell r="F1216" t="str">
            <v/>
          </cell>
          <cell r="G1216" t="str">
            <v/>
          </cell>
          <cell r="H1216" t="str">
            <v>@01@</v>
          </cell>
          <cell r="I1216" t="str">
            <v>A</v>
          </cell>
        </row>
        <row r="1217">
          <cell r="A1217" t="str">
            <v>80030-04800-64</v>
          </cell>
          <cell r="B1217" t="str">
            <v>0480</v>
          </cell>
          <cell r="C1217" t="str">
            <v>NDEO RLL_ON DP_ML 25ML</v>
          </cell>
          <cell r="D1217" t="str">
            <v>FERT</v>
          </cell>
          <cell r="E1217" t="str">
            <v>01</v>
          </cell>
          <cell r="F1217" t="str">
            <v/>
          </cell>
          <cell r="G1217" t="str">
            <v/>
          </cell>
          <cell r="H1217" t="str">
            <v/>
          </cell>
          <cell r="I1217" t="str">
            <v>A</v>
          </cell>
        </row>
        <row r="1218">
          <cell r="A1218" t="str">
            <v>80030-04800-64</v>
          </cell>
          <cell r="B1218" t="str">
            <v>0481</v>
          </cell>
          <cell r="C1218" t="str">
            <v>NDEO RLL_ON DP_ML 25ML</v>
          </cell>
          <cell r="D1218" t="str">
            <v>FERT</v>
          </cell>
          <cell r="E1218" t="str">
            <v>01</v>
          </cell>
          <cell r="F1218" t="str">
            <v/>
          </cell>
          <cell r="G1218" t="str">
            <v/>
          </cell>
          <cell r="H1218" t="str">
            <v/>
          </cell>
          <cell r="I1218" t="str">
            <v>A</v>
          </cell>
        </row>
        <row r="1219">
          <cell r="A1219" t="str">
            <v>80030-04810-28</v>
          </cell>
          <cell r="B1219" t="str">
            <v>0480</v>
          </cell>
          <cell r="C1219" t="str">
            <v>NMEN DEO RLL_ON_DEEP 25ML</v>
          </cell>
          <cell r="D1219" t="str">
            <v>FERT</v>
          </cell>
          <cell r="E1219" t="str">
            <v>01</v>
          </cell>
          <cell r="F1219" t="str">
            <v/>
          </cell>
          <cell r="G1219" t="str">
            <v/>
          </cell>
          <cell r="H1219" t="str">
            <v/>
          </cell>
          <cell r="I1219" t="str">
            <v>R3</v>
          </cell>
        </row>
        <row r="1220">
          <cell r="A1220" t="str">
            <v>80030-04810-28</v>
          </cell>
          <cell r="B1220" t="str">
            <v>0481</v>
          </cell>
          <cell r="C1220" t="str">
            <v>NMEN DEO RLL_ON_DEEP 25ML</v>
          </cell>
          <cell r="D1220" t="str">
            <v>FERT</v>
          </cell>
          <cell r="E1220" t="str">
            <v>01</v>
          </cell>
          <cell r="F1220" t="str">
            <v/>
          </cell>
          <cell r="G1220" t="str">
            <v/>
          </cell>
          <cell r="H1220" t="str">
            <v/>
          </cell>
          <cell r="I1220" t="str">
            <v>R3</v>
          </cell>
        </row>
        <row r="1221">
          <cell r="A1221" t="str">
            <v>80030-04810-30</v>
          </cell>
          <cell r="B1221" t="str">
            <v>0480</v>
          </cell>
          <cell r="C1221" t="str">
            <v>NDEO RLL_ON DP_ML 25ML</v>
          </cell>
          <cell r="D1221" t="str">
            <v>FERT</v>
          </cell>
          <cell r="E1221" t="str">
            <v>01</v>
          </cell>
          <cell r="F1221" t="str">
            <v/>
          </cell>
          <cell r="G1221" t="str">
            <v/>
          </cell>
          <cell r="H1221" t="str">
            <v/>
          </cell>
          <cell r="I1221" t="str">
            <v>R3</v>
          </cell>
        </row>
        <row r="1222">
          <cell r="A1222" t="str">
            <v>80030-04810-30</v>
          </cell>
          <cell r="B1222" t="str">
            <v>0481</v>
          </cell>
          <cell r="C1222" t="str">
            <v>NDEO RLL_ON DP_ML 25ML</v>
          </cell>
          <cell r="D1222" t="str">
            <v>FERT</v>
          </cell>
          <cell r="E1222" t="str">
            <v>01</v>
          </cell>
          <cell r="F1222" t="str">
            <v/>
          </cell>
          <cell r="G1222" t="str">
            <v/>
          </cell>
          <cell r="H1222" t="str">
            <v/>
          </cell>
          <cell r="I1222" t="str">
            <v>R3</v>
          </cell>
        </row>
        <row r="1223">
          <cell r="A1223" t="str">
            <v>80031-04800-28</v>
          </cell>
          <cell r="B1223" t="str">
            <v>0481</v>
          </cell>
          <cell r="C1223" t="str">
            <v>NMEN DEO RLL_ON_DEEP 50ML</v>
          </cell>
          <cell r="D1223" t="str">
            <v>FERT</v>
          </cell>
          <cell r="E1223" t="str">
            <v>01</v>
          </cell>
          <cell r="F1223" t="str">
            <v/>
          </cell>
          <cell r="G1223" t="str">
            <v/>
          </cell>
          <cell r="H1223" t="str">
            <v/>
          </cell>
          <cell r="I1223" t="str">
            <v>R3</v>
          </cell>
        </row>
        <row r="1224">
          <cell r="A1224" t="str">
            <v>80031-04800-28</v>
          </cell>
          <cell r="B1224" t="str">
            <v>0480</v>
          </cell>
          <cell r="C1224" t="str">
            <v>NMEN DEO RLL_ON_DEEP 50ML</v>
          </cell>
          <cell r="D1224" t="str">
            <v>FERT</v>
          </cell>
          <cell r="E1224" t="str">
            <v>01</v>
          </cell>
          <cell r="F1224" t="str">
            <v/>
          </cell>
          <cell r="G1224" t="str">
            <v/>
          </cell>
          <cell r="H1224" t="str">
            <v/>
          </cell>
          <cell r="I1224" t="str">
            <v>R1</v>
          </cell>
        </row>
        <row r="1225">
          <cell r="A1225" t="str">
            <v>80031-04800-30</v>
          </cell>
          <cell r="B1225" t="str">
            <v>0480</v>
          </cell>
          <cell r="C1225" t="str">
            <v>NDEO RLL-ON DP_ML 50ML</v>
          </cell>
          <cell r="D1225" t="str">
            <v>FERT</v>
          </cell>
          <cell r="E1225" t="str">
            <v>01</v>
          </cell>
          <cell r="F1225" t="str">
            <v/>
          </cell>
          <cell r="G1225" t="str">
            <v/>
          </cell>
          <cell r="H1225" t="str">
            <v>@01@</v>
          </cell>
          <cell r="I1225" t="str">
            <v>A</v>
          </cell>
        </row>
        <row r="1226">
          <cell r="A1226" t="str">
            <v>80031-04800-30</v>
          </cell>
          <cell r="B1226" t="str">
            <v>0481</v>
          </cell>
          <cell r="C1226" t="str">
            <v>NDEO RLL-ON DP_ML 50ML</v>
          </cell>
          <cell r="D1226" t="str">
            <v>FERT</v>
          </cell>
          <cell r="E1226" t="str">
            <v>01</v>
          </cell>
          <cell r="F1226" t="str">
            <v/>
          </cell>
          <cell r="G1226" t="str">
            <v/>
          </cell>
          <cell r="H1226" t="str">
            <v/>
          </cell>
          <cell r="I1226" t="str">
            <v>A</v>
          </cell>
        </row>
        <row r="1227">
          <cell r="A1227" t="str">
            <v>80031-04800-32</v>
          </cell>
          <cell r="B1227" t="str">
            <v>0480</v>
          </cell>
          <cell r="C1227" t="str">
            <v>NDEO RLL_ON DP_ML 50ML</v>
          </cell>
          <cell r="D1227" t="str">
            <v>FERT</v>
          </cell>
          <cell r="E1227" t="str">
            <v>01</v>
          </cell>
          <cell r="F1227" t="str">
            <v/>
          </cell>
          <cell r="G1227" t="str">
            <v/>
          </cell>
          <cell r="H1227" t="str">
            <v>@01@</v>
          </cell>
          <cell r="I1227" t="str">
            <v>A</v>
          </cell>
        </row>
        <row r="1228">
          <cell r="A1228" t="str">
            <v>80031-04800-32</v>
          </cell>
          <cell r="B1228" t="str">
            <v>0481</v>
          </cell>
          <cell r="C1228" t="str">
            <v>NDEO RLL_ON DP_ML 50ML</v>
          </cell>
          <cell r="D1228" t="str">
            <v>FERT</v>
          </cell>
          <cell r="E1228" t="str">
            <v>01</v>
          </cell>
          <cell r="F1228" t="str">
            <v/>
          </cell>
          <cell r="G1228" t="str">
            <v/>
          </cell>
          <cell r="H1228" t="str">
            <v/>
          </cell>
          <cell r="I1228" t="str">
            <v>A</v>
          </cell>
        </row>
        <row r="1229">
          <cell r="A1229" t="str">
            <v>80031-04800-33</v>
          </cell>
          <cell r="B1229" t="str">
            <v>0480</v>
          </cell>
          <cell r="C1229" t="str">
            <v>NDEO RLL_ON DP_ML 50ML</v>
          </cell>
          <cell r="D1229" t="str">
            <v>FERT</v>
          </cell>
          <cell r="E1229" t="str">
            <v>01</v>
          </cell>
          <cell r="F1229" t="str">
            <v/>
          </cell>
          <cell r="G1229" t="str">
            <v/>
          </cell>
          <cell r="H1229" t="str">
            <v/>
          </cell>
          <cell r="I1229" t="str">
            <v>A</v>
          </cell>
        </row>
        <row r="1230">
          <cell r="A1230" t="str">
            <v>80031-04800-33</v>
          </cell>
          <cell r="B1230" t="str">
            <v>0481</v>
          </cell>
          <cell r="C1230" t="str">
            <v>NDEO RLL_ON DP_ML 50ML</v>
          </cell>
          <cell r="D1230" t="str">
            <v>FERT</v>
          </cell>
          <cell r="E1230" t="str">
            <v>01</v>
          </cell>
          <cell r="F1230" t="str">
            <v/>
          </cell>
          <cell r="G1230" t="str">
            <v/>
          </cell>
          <cell r="H1230" t="str">
            <v/>
          </cell>
          <cell r="I1230" t="str">
            <v>A</v>
          </cell>
        </row>
        <row r="1231">
          <cell r="A1231" t="str">
            <v>80031-04800-64</v>
          </cell>
          <cell r="B1231" t="str">
            <v>0480</v>
          </cell>
          <cell r="C1231" t="str">
            <v>NDEO RLL_ON DP_ML 50ML</v>
          </cell>
          <cell r="D1231" t="str">
            <v>FERT</v>
          </cell>
          <cell r="E1231" t="str">
            <v>01</v>
          </cell>
          <cell r="F1231" t="str">
            <v/>
          </cell>
          <cell r="G1231" t="str">
            <v/>
          </cell>
          <cell r="H1231" t="str">
            <v/>
          </cell>
          <cell r="I1231" t="str">
            <v>A</v>
          </cell>
        </row>
        <row r="1232">
          <cell r="A1232" t="str">
            <v>80031-04800-64</v>
          </cell>
          <cell r="B1232" t="str">
            <v>0481</v>
          </cell>
          <cell r="C1232" t="str">
            <v>NDEO RLL_ON DP_ML 50ML</v>
          </cell>
          <cell r="D1232" t="str">
            <v>FERT</v>
          </cell>
          <cell r="E1232" t="str">
            <v>01</v>
          </cell>
          <cell r="F1232" t="str">
            <v/>
          </cell>
          <cell r="G1232" t="str">
            <v/>
          </cell>
          <cell r="H1232" t="str">
            <v/>
          </cell>
          <cell r="I1232" t="str">
            <v>A</v>
          </cell>
        </row>
        <row r="1233">
          <cell r="A1233" t="str">
            <v>80031-04810-28</v>
          </cell>
          <cell r="B1233" t="str">
            <v>0480</v>
          </cell>
          <cell r="C1233" t="str">
            <v>NMEN DEO RLL_ON_DEEP 50ML</v>
          </cell>
          <cell r="D1233" t="str">
            <v>FERT</v>
          </cell>
          <cell r="E1233" t="str">
            <v>01</v>
          </cell>
          <cell r="F1233" t="str">
            <v/>
          </cell>
          <cell r="G1233" t="str">
            <v/>
          </cell>
          <cell r="H1233" t="str">
            <v>@01@</v>
          </cell>
          <cell r="I1233" t="str">
            <v>R3</v>
          </cell>
        </row>
        <row r="1234">
          <cell r="A1234" t="str">
            <v>80031-04810-28</v>
          </cell>
          <cell r="B1234" t="str">
            <v>0481</v>
          </cell>
          <cell r="C1234" t="str">
            <v>NMEN DEO RLL_ON_DEEP 50ML</v>
          </cell>
          <cell r="D1234" t="str">
            <v>FERT</v>
          </cell>
          <cell r="E1234" t="str">
            <v>01</v>
          </cell>
          <cell r="F1234" t="str">
            <v/>
          </cell>
          <cell r="G1234" t="str">
            <v/>
          </cell>
          <cell r="H1234" t="str">
            <v/>
          </cell>
          <cell r="I1234" t="str">
            <v>R3</v>
          </cell>
        </row>
        <row r="1235">
          <cell r="A1235" t="str">
            <v>80031-04810-30</v>
          </cell>
          <cell r="B1235" t="str">
            <v>0480</v>
          </cell>
          <cell r="C1235" t="str">
            <v>NDEO RLL_ON DP_ML 50ML</v>
          </cell>
          <cell r="D1235" t="str">
            <v>FERT</v>
          </cell>
          <cell r="E1235" t="str">
            <v>01</v>
          </cell>
          <cell r="F1235" t="str">
            <v/>
          </cell>
          <cell r="G1235" t="str">
            <v/>
          </cell>
          <cell r="H1235" t="str">
            <v/>
          </cell>
          <cell r="I1235" t="str">
            <v>R3</v>
          </cell>
        </row>
        <row r="1236">
          <cell r="A1236" t="str">
            <v>80031-04810-30</v>
          </cell>
          <cell r="B1236" t="str">
            <v>0481</v>
          </cell>
          <cell r="C1236" t="str">
            <v>NDEO RLL_ON DP_ML 50ML</v>
          </cell>
          <cell r="D1236" t="str">
            <v>FERT</v>
          </cell>
          <cell r="E1236" t="str">
            <v>01</v>
          </cell>
          <cell r="F1236" t="str">
            <v/>
          </cell>
          <cell r="G1236" t="str">
            <v/>
          </cell>
          <cell r="H1236" t="str">
            <v/>
          </cell>
          <cell r="I1236" t="str">
            <v>R3</v>
          </cell>
        </row>
        <row r="1237">
          <cell r="A1237" t="str">
            <v>80102-04800-40</v>
          </cell>
          <cell r="B1237" t="str">
            <v>0481</v>
          </cell>
          <cell r="C1237" t="str">
            <v>NCRM TIN 60ML</v>
          </cell>
          <cell r="D1237" t="str">
            <v>FERT</v>
          </cell>
          <cell r="E1237" t="str">
            <v>01</v>
          </cell>
          <cell r="F1237" t="str">
            <v/>
          </cell>
          <cell r="G1237" t="str">
            <v/>
          </cell>
          <cell r="H1237" t="str">
            <v/>
          </cell>
          <cell r="I1237" t="str">
            <v>A</v>
          </cell>
        </row>
        <row r="1238">
          <cell r="A1238" t="str">
            <v>80102-04800-40</v>
          </cell>
          <cell r="B1238" t="str">
            <v>0480</v>
          </cell>
          <cell r="C1238" t="str">
            <v>NCRM TIN 60ML</v>
          </cell>
          <cell r="D1238" t="str">
            <v>FERT</v>
          </cell>
          <cell r="E1238" t="str">
            <v>01</v>
          </cell>
          <cell r="F1238" t="str">
            <v/>
          </cell>
          <cell r="G1238" t="str">
            <v/>
          </cell>
          <cell r="H1238" t="str">
            <v/>
          </cell>
          <cell r="I1238" t="str">
            <v>A</v>
          </cell>
        </row>
        <row r="1239">
          <cell r="A1239" t="str">
            <v>80102-07710-40</v>
          </cell>
          <cell r="B1239" t="str">
            <v>0480</v>
          </cell>
          <cell r="C1239" t="str">
            <v>NCRM TIN 60ML</v>
          </cell>
          <cell r="D1239" t="str">
            <v>FERT</v>
          </cell>
          <cell r="E1239" t="str">
            <v>01</v>
          </cell>
          <cell r="F1239" t="str">
            <v/>
          </cell>
          <cell r="G1239" t="str">
            <v/>
          </cell>
          <cell r="H1239" t="str">
            <v/>
          </cell>
          <cell r="I1239" t="str">
            <v>R1</v>
          </cell>
        </row>
        <row r="1240">
          <cell r="A1240" t="str">
            <v>80102-07710-40</v>
          </cell>
          <cell r="B1240" t="str">
            <v>0481</v>
          </cell>
          <cell r="C1240" t="str">
            <v>NCRM TIN 60ML</v>
          </cell>
          <cell r="D1240" t="str">
            <v>FERT</v>
          </cell>
          <cell r="E1240" t="str">
            <v>01</v>
          </cell>
          <cell r="F1240" t="str">
            <v/>
          </cell>
          <cell r="G1240" t="str">
            <v/>
          </cell>
          <cell r="H1240" t="str">
            <v>@01@</v>
          </cell>
          <cell r="I1240" t="str">
            <v>R1</v>
          </cell>
        </row>
        <row r="1241">
          <cell r="A1241" t="str">
            <v>80113-00001-41</v>
          </cell>
          <cell r="B1241" t="str">
            <v>0480</v>
          </cell>
          <cell r="C1241" t="str">
            <v>NCRM TIN 10ML</v>
          </cell>
          <cell r="D1241" t="str">
            <v>FERT</v>
          </cell>
          <cell r="E1241" t="str">
            <v>01</v>
          </cell>
          <cell r="F1241" t="str">
            <v/>
          </cell>
          <cell r="G1241" t="str">
            <v/>
          </cell>
          <cell r="H1241" t="str">
            <v/>
          </cell>
          <cell r="I1241" t="str">
            <v>R2</v>
          </cell>
        </row>
        <row r="1242">
          <cell r="A1242" t="str">
            <v>80113-00001-41</v>
          </cell>
          <cell r="B1242" t="str">
            <v>0481</v>
          </cell>
          <cell r="C1242" t="str">
            <v>NCRM TIN 10ML</v>
          </cell>
          <cell r="D1242" t="str">
            <v>FERT</v>
          </cell>
          <cell r="E1242" t="str">
            <v>01</v>
          </cell>
          <cell r="F1242" t="str">
            <v/>
          </cell>
          <cell r="G1242" t="str">
            <v/>
          </cell>
          <cell r="H1242" t="str">
            <v/>
          </cell>
          <cell r="I1242" t="str">
            <v>R2</v>
          </cell>
        </row>
        <row r="1243">
          <cell r="A1243" t="str">
            <v>80113-00001-52</v>
          </cell>
          <cell r="B1243" t="str">
            <v>0480</v>
          </cell>
          <cell r="C1243" t="str">
            <v>NCRM TIN 10ML</v>
          </cell>
          <cell r="D1243" t="str">
            <v>FERT</v>
          </cell>
          <cell r="E1243" t="str">
            <v>01</v>
          </cell>
          <cell r="F1243" t="str">
            <v/>
          </cell>
          <cell r="G1243" t="str">
            <v/>
          </cell>
          <cell r="H1243" t="str">
            <v/>
          </cell>
          <cell r="I1243" t="str">
            <v>R2</v>
          </cell>
        </row>
        <row r="1244">
          <cell r="A1244" t="str">
            <v>80113-00001-52</v>
          </cell>
          <cell r="B1244" t="str">
            <v>0481</v>
          </cell>
          <cell r="C1244" t="str">
            <v>NCRM TIN 10ML</v>
          </cell>
          <cell r="D1244" t="str">
            <v>FERT</v>
          </cell>
          <cell r="E1244" t="str">
            <v>01</v>
          </cell>
          <cell r="F1244" t="str">
            <v/>
          </cell>
          <cell r="G1244" t="str">
            <v/>
          </cell>
          <cell r="H1244" t="str">
            <v/>
          </cell>
          <cell r="I1244" t="str">
            <v>R2</v>
          </cell>
        </row>
        <row r="1245">
          <cell r="A1245" t="str">
            <v>80116-07700-09</v>
          </cell>
          <cell r="B1245" t="str">
            <v>0481</v>
          </cell>
          <cell r="C1245" t="str">
            <v>NF MK_UP_CR ACNE_WTR 400ML</v>
          </cell>
          <cell r="D1245" t="str">
            <v>FERT</v>
          </cell>
          <cell r="E1245" t="str">
            <v>01</v>
          </cell>
          <cell r="F1245" t="str">
            <v/>
          </cell>
          <cell r="G1245" t="str">
            <v/>
          </cell>
          <cell r="H1245" t="str">
            <v/>
          </cell>
          <cell r="I1245" t="str">
            <v>A</v>
          </cell>
        </row>
        <row r="1246">
          <cell r="A1246" t="str">
            <v>80116-07700-09</v>
          </cell>
          <cell r="B1246" t="str">
            <v>0480</v>
          </cell>
          <cell r="C1246" t="str">
            <v>NF MK_UP_CR ACNE_WTR 400ML</v>
          </cell>
          <cell r="D1246" t="str">
            <v>FERT</v>
          </cell>
          <cell r="E1246" t="str">
            <v>01</v>
          </cell>
          <cell r="F1246" t="str">
            <v/>
          </cell>
          <cell r="G1246" t="str">
            <v/>
          </cell>
          <cell r="H1246" t="str">
            <v/>
          </cell>
          <cell r="I1246" t="str">
            <v>A</v>
          </cell>
        </row>
        <row r="1247">
          <cell r="A1247" t="str">
            <v>80117-04800-08</v>
          </cell>
          <cell r="B1247" t="str">
            <v>0480</v>
          </cell>
          <cell r="C1247" t="str">
            <v>NF OXY_BST_MCCL_WTR BLCK_MNRL 125ML</v>
          </cell>
          <cell r="D1247" t="str">
            <v>FERT</v>
          </cell>
          <cell r="E1247" t="str">
            <v>01</v>
          </cell>
          <cell r="F1247" t="str">
            <v/>
          </cell>
          <cell r="G1247" t="str">
            <v/>
          </cell>
          <cell r="H1247" t="str">
            <v/>
          </cell>
          <cell r="I1247" t="str">
            <v>A</v>
          </cell>
        </row>
        <row r="1248">
          <cell r="A1248" t="str">
            <v>80117-04800-08</v>
          </cell>
          <cell r="B1248" t="str">
            <v>0481</v>
          </cell>
          <cell r="C1248" t="str">
            <v>NF OXY_BST_MCCL_WTR BLCK_MNRL 125ML</v>
          </cell>
          <cell r="D1248" t="str">
            <v>FERT</v>
          </cell>
          <cell r="E1248" t="str">
            <v>01</v>
          </cell>
          <cell r="F1248" t="str">
            <v/>
          </cell>
          <cell r="G1248" t="str">
            <v/>
          </cell>
          <cell r="H1248" t="str">
            <v/>
          </cell>
          <cell r="I1248" t="str">
            <v>A</v>
          </cell>
        </row>
        <row r="1249">
          <cell r="A1249" t="str">
            <v>80133-04801-95</v>
          </cell>
          <cell r="B1249" t="str">
            <v>0480</v>
          </cell>
          <cell r="C1249" t="str">
            <v>NCRM_CREME_50</v>
          </cell>
          <cell r="D1249" t="str">
            <v>FERT</v>
          </cell>
          <cell r="E1249" t="str">
            <v>01</v>
          </cell>
          <cell r="F1249" t="str">
            <v/>
          </cell>
          <cell r="G1249" t="str">
            <v/>
          </cell>
          <cell r="H1249" t="str">
            <v>@01@</v>
          </cell>
          <cell r="I1249" t="str">
            <v>R2</v>
          </cell>
        </row>
        <row r="1250">
          <cell r="A1250" t="str">
            <v>80133-04801-95</v>
          </cell>
          <cell r="B1250" t="str">
            <v>0481</v>
          </cell>
          <cell r="C1250" t="str">
            <v>NCRM_CREME_50</v>
          </cell>
          <cell r="D1250" t="str">
            <v>FERT</v>
          </cell>
          <cell r="E1250" t="str">
            <v>01</v>
          </cell>
          <cell r="F1250" t="str">
            <v/>
          </cell>
          <cell r="G1250" t="str">
            <v/>
          </cell>
          <cell r="H1250" t="str">
            <v/>
          </cell>
          <cell r="I1250" t="str">
            <v>R1</v>
          </cell>
        </row>
        <row r="1251">
          <cell r="A1251" t="str">
            <v>80178-04800-40</v>
          </cell>
          <cell r="B1251" t="str">
            <v>0480</v>
          </cell>
          <cell r="C1251" t="str">
            <v>NSFT PLS_JAR LMT_EDT_GRN 100ML</v>
          </cell>
          <cell r="D1251" t="str">
            <v>FERT</v>
          </cell>
          <cell r="E1251" t="str">
            <v>01</v>
          </cell>
          <cell r="F1251" t="str">
            <v/>
          </cell>
          <cell r="G1251" t="str">
            <v/>
          </cell>
          <cell r="H1251" t="str">
            <v/>
          </cell>
          <cell r="I1251" t="str">
            <v>R3</v>
          </cell>
        </row>
        <row r="1252">
          <cell r="A1252" t="str">
            <v>80178-04800-40</v>
          </cell>
          <cell r="B1252" t="str">
            <v>0481</v>
          </cell>
          <cell r="C1252" t="str">
            <v>NSFT PLS_JAR LMT_EDT_GRN 100ML</v>
          </cell>
          <cell r="D1252" t="str">
            <v>FERT</v>
          </cell>
          <cell r="E1252" t="str">
            <v>01</v>
          </cell>
          <cell r="F1252" t="str">
            <v/>
          </cell>
          <cell r="G1252" t="str">
            <v/>
          </cell>
          <cell r="H1252" t="str">
            <v/>
          </cell>
          <cell r="I1252" t="str">
            <v>R3</v>
          </cell>
        </row>
        <row r="1253">
          <cell r="A1253" t="str">
            <v>80182-04800-40</v>
          </cell>
          <cell r="B1253" t="str">
            <v>0481</v>
          </cell>
          <cell r="C1253" t="str">
            <v>NSFT PLS_JAR LMT_EDT_PNK 100ML</v>
          </cell>
          <cell r="D1253" t="str">
            <v>FERT</v>
          </cell>
          <cell r="E1253" t="str">
            <v>01</v>
          </cell>
          <cell r="F1253" t="str">
            <v/>
          </cell>
          <cell r="G1253" t="str">
            <v/>
          </cell>
          <cell r="H1253" t="str">
            <v/>
          </cell>
          <cell r="I1253" t="str">
            <v>R3</v>
          </cell>
        </row>
        <row r="1254">
          <cell r="A1254" t="str">
            <v>80182-04800-40</v>
          </cell>
          <cell r="B1254" t="str">
            <v>0480</v>
          </cell>
          <cell r="C1254" t="str">
            <v>NSFT PLS_JAR LMT_EDT_PNK 100ML</v>
          </cell>
          <cell r="D1254" t="str">
            <v>FERT</v>
          </cell>
          <cell r="E1254" t="str">
            <v>01</v>
          </cell>
          <cell r="F1254" t="str">
            <v/>
          </cell>
          <cell r="G1254" t="str">
            <v/>
          </cell>
          <cell r="H1254" t="str">
            <v/>
          </cell>
          <cell r="I1254" t="str">
            <v>R3</v>
          </cell>
        </row>
        <row r="1255">
          <cell r="A1255" t="str">
            <v>80185-04800-40</v>
          </cell>
          <cell r="B1255" t="str">
            <v>0481</v>
          </cell>
          <cell r="C1255" t="str">
            <v>NSFT PLS_JAR LMT_EDT_YLW 100ML</v>
          </cell>
          <cell r="D1255" t="str">
            <v>FERT</v>
          </cell>
          <cell r="E1255" t="str">
            <v>01</v>
          </cell>
          <cell r="F1255" t="str">
            <v/>
          </cell>
          <cell r="G1255" t="str">
            <v/>
          </cell>
          <cell r="H1255" t="str">
            <v>@01@</v>
          </cell>
          <cell r="I1255" t="str">
            <v>R3</v>
          </cell>
        </row>
        <row r="1256">
          <cell r="A1256" t="str">
            <v>80185-04800-40</v>
          </cell>
          <cell r="B1256" t="str">
            <v>0480</v>
          </cell>
          <cell r="C1256" t="str">
            <v>NSFT PLS_JAR LMT_EDT_YLW 100ML</v>
          </cell>
          <cell r="D1256" t="str">
            <v>FERT</v>
          </cell>
          <cell r="E1256" t="str">
            <v>01</v>
          </cell>
          <cell r="F1256" t="str">
            <v/>
          </cell>
          <cell r="G1256" t="str">
            <v/>
          </cell>
          <cell r="H1256" t="str">
            <v/>
          </cell>
          <cell r="I1256" t="str">
            <v>R3</v>
          </cell>
        </row>
        <row r="1257">
          <cell r="A1257" t="str">
            <v>80203-04800-92</v>
          </cell>
          <cell r="B1257" t="str">
            <v>0480</v>
          </cell>
          <cell r="C1257" t="str">
            <v>NBODY ESS RCH_CRG_MLK 400ML</v>
          </cell>
          <cell r="D1257" t="str">
            <v>FERT</v>
          </cell>
          <cell r="E1257" t="str">
            <v>01</v>
          </cell>
          <cell r="F1257" t="str">
            <v/>
          </cell>
          <cell r="G1257" t="str">
            <v/>
          </cell>
          <cell r="H1257" t="str">
            <v/>
          </cell>
          <cell r="I1257" t="str">
            <v>R3</v>
          </cell>
        </row>
        <row r="1258">
          <cell r="A1258" t="str">
            <v>80203-04800-92</v>
          </cell>
          <cell r="B1258" t="str">
            <v>0481</v>
          </cell>
          <cell r="C1258" t="str">
            <v>NBODY ESS RCH_CRG_MLK 400ML</v>
          </cell>
          <cell r="D1258" t="str">
            <v>FERT</v>
          </cell>
          <cell r="E1258" t="str">
            <v>01</v>
          </cell>
          <cell r="F1258" t="str">
            <v/>
          </cell>
          <cell r="G1258" t="str">
            <v/>
          </cell>
          <cell r="H1258" t="str">
            <v/>
          </cell>
          <cell r="I1258" t="str">
            <v>R3</v>
          </cell>
        </row>
        <row r="1259">
          <cell r="A1259" t="str">
            <v>80204-04800-37</v>
          </cell>
          <cell r="B1259" t="str">
            <v>0480</v>
          </cell>
          <cell r="C1259" t="str">
            <v>NBODY ESS PMP RCH_CRG_MLK 400ML</v>
          </cell>
          <cell r="D1259" t="str">
            <v>FERT</v>
          </cell>
          <cell r="E1259" t="str">
            <v>01</v>
          </cell>
          <cell r="F1259" t="str">
            <v/>
          </cell>
          <cell r="G1259" t="str">
            <v/>
          </cell>
          <cell r="H1259" t="str">
            <v/>
          </cell>
          <cell r="I1259" t="str">
            <v>R3</v>
          </cell>
        </row>
        <row r="1260">
          <cell r="A1260" t="str">
            <v>80204-04800-37</v>
          </cell>
          <cell r="B1260" t="str">
            <v>0481</v>
          </cell>
          <cell r="C1260" t="str">
            <v>NBODY ESS PMP RCH_CRG_MLK 400ML</v>
          </cell>
          <cell r="D1260" t="str">
            <v>FERT</v>
          </cell>
          <cell r="E1260" t="str">
            <v>01</v>
          </cell>
          <cell r="F1260" t="str">
            <v/>
          </cell>
          <cell r="G1260" t="str">
            <v/>
          </cell>
          <cell r="H1260" t="str">
            <v>@01@</v>
          </cell>
          <cell r="I1260" t="str">
            <v>R3</v>
          </cell>
        </row>
        <row r="1261">
          <cell r="A1261" t="str">
            <v>80204-04800-39</v>
          </cell>
          <cell r="B1261" t="str">
            <v>0480</v>
          </cell>
          <cell r="C1261" t="str">
            <v>NBODY ESS PMP RCH_CRG_MLK 400ML</v>
          </cell>
          <cell r="D1261" t="str">
            <v>FERT</v>
          </cell>
          <cell r="E1261" t="str">
            <v>01</v>
          </cell>
          <cell r="F1261" t="str">
            <v/>
          </cell>
          <cell r="G1261" t="str">
            <v/>
          </cell>
          <cell r="H1261" t="str">
            <v/>
          </cell>
          <cell r="I1261" t="str">
            <v>A</v>
          </cell>
        </row>
        <row r="1262">
          <cell r="A1262" t="str">
            <v>80204-04800-39</v>
          </cell>
          <cell r="B1262" t="str">
            <v>0481</v>
          </cell>
          <cell r="C1262" t="str">
            <v>NBODY ESS PMP RCH_CRG_MLK 400ML</v>
          </cell>
          <cell r="D1262" t="str">
            <v>FERT</v>
          </cell>
          <cell r="E1262" t="str">
            <v>01</v>
          </cell>
          <cell r="F1262" t="str">
            <v/>
          </cell>
          <cell r="G1262" t="str">
            <v/>
          </cell>
          <cell r="H1262" t="str">
            <v/>
          </cell>
          <cell r="I1262" t="str">
            <v>A</v>
          </cell>
        </row>
        <row r="1263">
          <cell r="A1263" t="str">
            <v>80204-04810-39</v>
          </cell>
          <cell r="B1263" t="str">
            <v>0480</v>
          </cell>
          <cell r="C1263" t="str">
            <v>NBODY ESS PMP RCH_CRG_MLK 400ML</v>
          </cell>
          <cell r="D1263" t="str">
            <v>FERT</v>
          </cell>
          <cell r="E1263" t="str">
            <v>01</v>
          </cell>
          <cell r="F1263" t="str">
            <v/>
          </cell>
          <cell r="G1263" t="str">
            <v/>
          </cell>
          <cell r="H1263" t="str">
            <v/>
          </cell>
          <cell r="I1263" t="str">
            <v>R2</v>
          </cell>
        </row>
        <row r="1264">
          <cell r="A1264" t="str">
            <v>80204-04810-39</v>
          </cell>
          <cell r="B1264" t="str">
            <v>0481</v>
          </cell>
          <cell r="C1264" t="str">
            <v>NBODY ESS PMP RCH_CRG_MLK 400ML</v>
          </cell>
          <cell r="D1264" t="str">
            <v>FERT</v>
          </cell>
          <cell r="E1264" t="str">
            <v>01</v>
          </cell>
          <cell r="F1264" t="str">
            <v/>
          </cell>
          <cell r="G1264" t="str">
            <v/>
          </cell>
          <cell r="H1264" t="str">
            <v/>
          </cell>
          <cell r="I1264" t="str">
            <v>R2</v>
          </cell>
        </row>
        <row r="1265">
          <cell r="A1265" t="str">
            <v>80210-04800-37</v>
          </cell>
          <cell r="B1265" t="str">
            <v>0480</v>
          </cell>
          <cell r="C1265" t="str">
            <v>NBODY ESS RCH_CRG_MLK 200ML</v>
          </cell>
          <cell r="D1265" t="str">
            <v>FERT</v>
          </cell>
          <cell r="E1265" t="str">
            <v>01</v>
          </cell>
          <cell r="F1265" t="str">
            <v/>
          </cell>
          <cell r="G1265" t="str">
            <v/>
          </cell>
          <cell r="H1265" t="str">
            <v/>
          </cell>
          <cell r="I1265" t="str">
            <v>R3</v>
          </cell>
        </row>
        <row r="1266">
          <cell r="A1266" t="str">
            <v>80210-04800-37</v>
          </cell>
          <cell r="B1266" t="str">
            <v>0481</v>
          </cell>
          <cell r="C1266" t="str">
            <v>NBODY ESS RCH_CRG_MLK 200ML</v>
          </cell>
          <cell r="D1266" t="str">
            <v>FERT</v>
          </cell>
          <cell r="E1266" t="str">
            <v>01</v>
          </cell>
          <cell r="F1266" t="str">
            <v/>
          </cell>
          <cell r="G1266" t="str">
            <v/>
          </cell>
          <cell r="H1266" t="str">
            <v/>
          </cell>
          <cell r="I1266" t="str">
            <v>R3</v>
          </cell>
        </row>
        <row r="1267">
          <cell r="A1267" t="str">
            <v>80210-04800-39</v>
          </cell>
          <cell r="B1267" t="str">
            <v>0480</v>
          </cell>
          <cell r="C1267" t="str">
            <v>NBODY ESS RCH_CRG_MLK 200ML</v>
          </cell>
          <cell r="D1267" t="str">
            <v>FERT</v>
          </cell>
          <cell r="E1267" t="str">
            <v>01</v>
          </cell>
          <cell r="F1267" t="str">
            <v/>
          </cell>
          <cell r="G1267" t="str">
            <v/>
          </cell>
          <cell r="H1267" t="str">
            <v/>
          </cell>
          <cell r="I1267" t="str">
            <v>R1</v>
          </cell>
        </row>
        <row r="1268">
          <cell r="A1268" t="str">
            <v>80210-04800-39</v>
          </cell>
          <cell r="B1268" t="str">
            <v>0481</v>
          </cell>
          <cell r="C1268" t="str">
            <v>NBODY ESS RCH_CRG_MLK 200ML</v>
          </cell>
          <cell r="D1268" t="str">
            <v>FERT</v>
          </cell>
          <cell r="E1268" t="str">
            <v>01</v>
          </cell>
          <cell r="F1268" t="str">
            <v/>
          </cell>
          <cell r="G1268" t="str">
            <v/>
          </cell>
          <cell r="H1268" t="str">
            <v>@01@</v>
          </cell>
          <cell r="I1268" t="str">
            <v>R1</v>
          </cell>
        </row>
        <row r="1269">
          <cell r="A1269" t="str">
            <v>80210-04810-39</v>
          </cell>
          <cell r="B1269" t="str">
            <v>0480</v>
          </cell>
          <cell r="C1269" t="str">
            <v>NBODY ESS RCH_CRG_MLK 200ML</v>
          </cell>
          <cell r="D1269" t="str">
            <v>FERT</v>
          </cell>
          <cell r="E1269" t="str">
            <v>01</v>
          </cell>
          <cell r="F1269" t="str">
            <v/>
          </cell>
          <cell r="G1269" t="str">
            <v/>
          </cell>
          <cell r="H1269" t="str">
            <v/>
          </cell>
          <cell r="I1269" t="str">
            <v>R2</v>
          </cell>
        </row>
        <row r="1270">
          <cell r="A1270" t="str">
            <v>80210-04810-39</v>
          </cell>
          <cell r="B1270" t="str">
            <v>0481</v>
          </cell>
          <cell r="C1270" t="str">
            <v>NBODY ESS RCH_CRG_MLK 200ML</v>
          </cell>
          <cell r="D1270" t="str">
            <v>FERT</v>
          </cell>
          <cell r="E1270" t="str">
            <v>01</v>
          </cell>
          <cell r="F1270" t="str">
            <v/>
          </cell>
          <cell r="G1270" t="str">
            <v/>
          </cell>
          <cell r="H1270" t="str">
            <v/>
          </cell>
          <cell r="I1270" t="str">
            <v>R2</v>
          </cell>
        </row>
        <row r="1271">
          <cell r="A1271" t="str">
            <v>80232-04800-37</v>
          </cell>
          <cell r="B1271" t="str">
            <v>0480</v>
          </cell>
          <cell r="C1271" t="str">
            <v>NBODY ESS RCH_CRG_MLK 100ML</v>
          </cell>
          <cell r="D1271" t="str">
            <v>FERT</v>
          </cell>
          <cell r="E1271" t="str">
            <v>01</v>
          </cell>
          <cell r="F1271" t="str">
            <v/>
          </cell>
          <cell r="G1271" t="str">
            <v/>
          </cell>
          <cell r="H1271" t="str">
            <v/>
          </cell>
          <cell r="I1271" t="str">
            <v>R3</v>
          </cell>
        </row>
        <row r="1272">
          <cell r="A1272" t="str">
            <v>80232-04800-37</v>
          </cell>
          <cell r="B1272" t="str">
            <v>0481</v>
          </cell>
          <cell r="C1272" t="str">
            <v>NBODY ESS RCH_CRG_MLK 100ML</v>
          </cell>
          <cell r="D1272" t="str">
            <v>FERT</v>
          </cell>
          <cell r="E1272" t="str">
            <v>01</v>
          </cell>
          <cell r="F1272" t="str">
            <v/>
          </cell>
          <cell r="G1272" t="str">
            <v/>
          </cell>
          <cell r="H1272" t="str">
            <v>@01@</v>
          </cell>
          <cell r="I1272" t="str">
            <v>R3</v>
          </cell>
        </row>
        <row r="1273">
          <cell r="A1273" t="str">
            <v>80232-04800-39</v>
          </cell>
          <cell r="B1273" t="str">
            <v>0480</v>
          </cell>
          <cell r="C1273" t="str">
            <v>NBODY ESS RCH_CRG_MLK 100ML</v>
          </cell>
          <cell r="D1273" t="str">
            <v>FERT</v>
          </cell>
          <cell r="E1273" t="str">
            <v>01</v>
          </cell>
          <cell r="F1273" t="str">
            <v/>
          </cell>
          <cell r="G1273" t="str">
            <v/>
          </cell>
          <cell r="H1273" t="str">
            <v/>
          </cell>
          <cell r="I1273" t="str">
            <v>R1</v>
          </cell>
        </row>
        <row r="1274">
          <cell r="A1274" t="str">
            <v>80232-04800-39</v>
          </cell>
          <cell r="B1274" t="str">
            <v>0481</v>
          </cell>
          <cell r="C1274" t="str">
            <v>NBODY ESS RCH_CRG_MLK 100ML</v>
          </cell>
          <cell r="D1274" t="str">
            <v>FERT</v>
          </cell>
          <cell r="E1274" t="str">
            <v>01</v>
          </cell>
          <cell r="F1274" t="str">
            <v/>
          </cell>
          <cell r="G1274" t="str">
            <v/>
          </cell>
          <cell r="H1274" t="str">
            <v/>
          </cell>
          <cell r="I1274" t="str">
            <v>R1</v>
          </cell>
        </row>
        <row r="1275">
          <cell r="A1275" t="str">
            <v>80232-04800-41</v>
          </cell>
          <cell r="B1275" t="str">
            <v>0480</v>
          </cell>
          <cell r="C1275" t="str">
            <v>NBODY ESS RCH_CRG_MLK 100ML</v>
          </cell>
          <cell r="D1275" t="str">
            <v>FERT</v>
          </cell>
          <cell r="E1275" t="str">
            <v>01</v>
          </cell>
          <cell r="F1275" t="str">
            <v/>
          </cell>
          <cell r="G1275" t="str">
            <v/>
          </cell>
          <cell r="H1275" t="str">
            <v/>
          </cell>
          <cell r="I1275" t="str">
            <v>A</v>
          </cell>
        </row>
        <row r="1276">
          <cell r="A1276" t="str">
            <v>80232-04800-41</v>
          </cell>
          <cell r="B1276" t="str">
            <v>0481</v>
          </cell>
          <cell r="C1276" t="str">
            <v>NBODY ESS RCH_CRG_MLK 100ML</v>
          </cell>
          <cell r="D1276" t="str">
            <v>FERT</v>
          </cell>
          <cell r="E1276" t="str">
            <v>01</v>
          </cell>
          <cell r="F1276" t="str">
            <v/>
          </cell>
          <cell r="G1276" t="str">
            <v/>
          </cell>
          <cell r="H1276" t="str">
            <v/>
          </cell>
          <cell r="I1276" t="str">
            <v>A</v>
          </cell>
        </row>
        <row r="1277">
          <cell r="A1277" t="str">
            <v>80232-04810-39</v>
          </cell>
          <cell r="B1277" t="str">
            <v>0480</v>
          </cell>
          <cell r="C1277" t="str">
            <v>NBODY ESS RCH_CRG_MLK 100ML</v>
          </cell>
          <cell r="D1277" t="str">
            <v>FERT</v>
          </cell>
          <cell r="E1277" t="str">
            <v>01</v>
          </cell>
          <cell r="F1277" t="str">
            <v/>
          </cell>
          <cell r="G1277" t="str">
            <v/>
          </cell>
          <cell r="H1277" t="str">
            <v/>
          </cell>
          <cell r="I1277" t="str">
            <v>R2</v>
          </cell>
        </row>
        <row r="1278">
          <cell r="A1278" t="str">
            <v>80232-04810-39</v>
          </cell>
          <cell r="B1278" t="str">
            <v>0481</v>
          </cell>
          <cell r="C1278" t="str">
            <v>NBODY ESS RCH_CRG_MLK 100ML</v>
          </cell>
          <cell r="D1278" t="str">
            <v>FERT</v>
          </cell>
          <cell r="E1278" t="str">
            <v>01</v>
          </cell>
          <cell r="F1278" t="str">
            <v/>
          </cell>
          <cell r="G1278" t="str">
            <v/>
          </cell>
          <cell r="H1278" t="str">
            <v/>
          </cell>
          <cell r="I1278" t="str">
            <v>R2</v>
          </cell>
        </row>
        <row r="1279">
          <cell r="A1279" t="str">
            <v>80243-04800-39</v>
          </cell>
          <cell r="B1279" t="str">
            <v>0480</v>
          </cell>
          <cell r="C1279" t="str">
            <v>NBODY WHT SRM SPF15 70ML</v>
          </cell>
          <cell r="D1279" t="str">
            <v>FERT</v>
          </cell>
          <cell r="E1279" t="str">
            <v>01</v>
          </cell>
          <cell r="F1279" t="str">
            <v/>
          </cell>
          <cell r="G1279" t="str">
            <v/>
          </cell>
          <cell r="H1279" t="str">
            <v/>
          </cell>
          <cell r="I1279" t="str">
            <v>A</v>
          </cell>
        </row>
        <row r="1280">
          <cell r="A1280" t="str">
            <v>80243-04800-39</v>
          </cell>
          <cell r="B1280" t="str">
            <v>0481</v>
          </cell>
          <cell r="C1280" t="str">
            <v>NBODY WHT SRM SPF15 70ML</v>
          </cell>
          <cell r="D1280" t="str">
            <v>FERT</v>
          </cell>
          <cell r="E1280" t="str">
            <v>01</v>
          </cell>
          <cell r="F1280" t="str">
            <v/>
          </cell>
          <cell r="G1280" t="str">
            <v/>
          </cell>
          <cell r="H1280" t="str">
            <v/>
          </cell>
          <cell r="I1280" t="str">
            <v>A</v>
          </cell>
        </row>
        <row r="1281">
          <cell r="A1281" t="str">
            <v>80243-04800-42</v>
          </cell>
          <cell r="B1281" t="str">
            <v>0480</v>
          </cell>
          <cell r="C1281" t="str">
            <v>NBODY XTR_BRG CR&amp;PRT_SRM SPF15 70ML</v>
          </cell>
          <cell r="D1281" t="str">
            <v>FERT</v>
          </cell>
          <cell r="E1281" t="str">
            <v>01</v>
          </cell>
          <cell r="F1281" t="str">
            <v/>
          </cell>
          <cell r="G1281" t="str">
            <v/>
          </cell>
          <cell r="H1281" t="str">
            <v/>
          </cell>
          <cell r="I1281" t="str">
            <v>A</v>
          </cell>
        </row>
        <row r="1282">
          <cell r="A1282" t="str">
            <v>80243-04800-42</v>
          </cell>
          <cell r="B1282" t="str">
            <v>0481</v>
          </cell>
          <cell r="C1282" t="str">
            <v>NBODY XTR_BRG CR&amp;PRT_SRM SPF15 70ML</v>
          </cell>
          <cell r="D1282" t="str">
            <v>FERT</v>
          </cell>
          <cell r="E1282" t="str">
            <v>01</v>
          </cell>
          <cell r="F1282" t="str">
            <v/>
          </cell>
          <cell r="G1282" t="str">
            <v/>
          </cell>
          <cell r="H1282" t="str">
            <v/>
          </cell>
          <cell r="I1282" t="str">
            <v>A</v>
          </cell>
        </row>
        <row r="1283">
          <cell r="A1283" t="str">
            <v>80434-04500-20</v>
          </cell>
          <cell r="B1283" t="str">
            <v>0480</v>
          </cell>
          <cell r="C1283" t="str">
            <v>NSUN AFT_SUN CLG_SPY 200ML</v>
          </cell>
          <cell r="D1283" t="str">
            <v>FERT</v>
          </cell>
          <cell r="E1283" t="str">
            <v>01</v>
          </cell>
          <cell r="F1283" t="str">
            <v/>
          </cell>
          <cell r="G1283" t="str">
            <v/>
          </cell>
          <cell r="H1283" t="str">
            <v/>
          </cell>
          <cell r="I1283" t="str">
            <v>R2</v>
          </cell>
        </row>
        <row r="1284">
          <cell r="A1284" t="str">
            <v>80434-04500-20</v>
          </cell>
          <cell r="B1284" t="str">
            <v>0481</v>
          </cell>
          <cell r="C1284" t="str">
            <v>NSUN AFT_SUN CLG_SPY 200ML</v>
          </cell>
          <cell r="D1284" t="str">
            <v>FERT</v>
          </cell>
          <cell r="E1284" t="str">
            <v>01</v>
          </cell>
          <cell r="F1284" t="str">
            <v/>
          </cell>
          <cell r="G1284" t="str">
            <v/>
          </cell>
          <cell r="H1284" t="str">
            <v/>
          </cell>
          <cell r="I1284" t="str">
            <v>R1</v>
          </cell>
        </row>
        <row r="1285">
          <cell r="A1285" t="str">
            <v>80434-04500-22</v>
          </cell>
          <cell r="B1285" t="str">
            <v>0481</v>
          </cell>
          <cell r="C1285" t="str">
            <v>NSUN AFT_SUN CLG_SPY 200ML</v>
          </cell>
          <cell r="D1285" t="str">
            <v>FERT</v>
          </cell>
          <cell r="E1285" t="str">
            <v>01</v>
          </cell>
          <cell r="F1285" t="str">
            <v/>
          </cell>
          <cell r="G1285" t="str">
            <v/>
          </cell>
          <cell r="H1285" t="str">
            <v/>
          </cell>
          <cell r="I1285" t="str">
            <v>R1</v>
          </cell>
        </row>
        <row r="1286">
          <cell r="A1286" t="str">
            <v>80434-04500-22</v>
          </cell>
          <cell r="B1286" t="str">
            <v>0480</v>
          </cell>
          <cell r="C1286" t="str">
            <v>NSUN AFT_SUN CLG_SPY 200ML</v>
          </cell>
          <cell r="D1286" t="str">
            <v>FERT</v>
          </cell>
          <cell r="E1286" t="str">
            <v>01</v>
          </cell>
          <cell r="F1286" t="str">
            <v/>
          </cell>
          <cell r="G1286" t="str">
            <v/>
          </cell>
          <cell r="H1286" t="str">
            <v/>
          </cell>
          <cell r="I1286" t="str">
            <v>R1</v>
          </cell>
        </row>
        <row r="1287">
          <cell r="A1287" t="str">
            <v>80434-04501-23</v>
          </cell>
          <cell r="B1287" t="str">
            <v>0480</v>
          </cell>
          <cell r="C1287" t="str">
            <v>NSUN AFT_SUN CLG_SPY 200ML</v>
          </cell>
          <cell r="D1287" t="str">
            <v>FERT</v>
          </cell>
          <cell r="E1287" t="str">
            <v>01</v>
          </cell>
          <cell r="F1287" t="str">
            <v/>
          </cell>
          <cell r="G1287" t="str">
            <v/>
          </cell>
          <cell r="H1287" t="str">
            <v>@01@</v>
          </cell>
          <cell r="I1287" t="str">
            <v>A</v>
          </cell>
        </row>
        <row r="1288">
          <cell r="A1288" t="str">
            <v>80434-04501-23</v>
          </cell>
          <cell r="B1288" t="str">
            <v>0481</v>
          </cell>
          <cell r="C1288" t="str">
            <v>NSUN AFT_SUN CLG_SPY 200ML</v>
          </cell>
          <cell r="D1288" t="str">
            <v>FERT</v>
          </cell>
          <cell r="E1288" t="str">
            <v>01</v>
          </cell>
          <cell r="F1288" t="str">
            <v/>
          </cell>
          <cell r="G1288" t="str">
            <v/>
          </cell>
          <cell r="H1288" t="str">
            <v/>
          </cell>
          <cell r="I1288" t="str">
            <v>A</v>
          </cell>
        </row>
        <row r="1289">
          <cell r="A1289" t="str">
            <v>80461-04500-20</v>
          </cell>
          <cell r="B1289" t="str">
            <v>0480</v>
          </cell>
          <cell r="C1289" t="str">
            <v>NSUN SPY PRT&amp;RFR_CLG_MST SPF50 200ML</v>
          </cell>
          <cell r="D1289" t="str">
            <v>FERT</v>
          </cell>
          <cell r="E1289" t="str">
            <v>01</v>
          </cell>
          <cell r="F1289" t="str">
            <v/>
          </cell>
          <cell r="G1289" t="str">
            <v/>
          </cell>
          <cell r="H1289" t="str">
            <v/>
          </cell>
          <cell r="I1289" t="str">
            <v>R1</v>
          </cell>
        </row>
        <row r="1290">
          <cell r="A1290" t="str">
            <v>80461-04500-20</v>
          </cell>
          <cell r="B1290" t="str">
            <v>0481</v>
          </cell>
          <cell r="C1290" t="str">
            <v>NSUN SPY PRT&amp;RFR_CLG_MST SPF50 200ML</v>
          </cell>
          <cell r="D1290" t="str">
            <v>FERT</v>
          </cell>
          <cell r="E1290" t="str">
            <v>01</v>
          </cell>
          <cell r="F1290" t="str">
            <v/>
          </cell>
          <cell r="G1290" t="str">
            <v/>
          </cell>
          <cell r="H1290" t="str">
            <v/>
          </cell>
          <cell r="I1290" t="str">
            <v>R1</v>
          </cell>
        </row>
        <row r="1291">
          <cell r="A1291" t="str">
            <v>80461-04500-22</v>
          </cell>
          <cell r="B1291" t="str">
            <v>0480</v>
          </cell>
          <cell r="C1291" t="str">
            <v>NSUN SPRY PRT&amp;RFR_CLG_MST SPF50 200ML</v>
          </cell>
          <cell r="D1291" t="str">
            <v>FERT</v>
          </cell>
          <cell r="E1291" t="str">
            <v>01</v>
          </cell>
          <cell r="F1291" t="str">
            <v/>
          </cell>
          <cell r="G1291" t="str">
            <v/>
          </cell>
          <cell r="H1291" t="str">
            <v/>
          </cell>
          <cell r="I1291" t="str">
            <v>R1</v>
          </cell>
        </row>
        <row r="1292">
          <cell r="A1292" t="str">
            <v>80461-04500-22</v>
          </cell>
          <cell r="B1292" t="str">
            <v>0481</v>
          </cell>
          <cell r="C1292" t="str">
            <v>NSUN SPRY PRT&amp;RFR_CLG_MST SPF50 200ML</v>
          </cell>
          <cell r="D1292" t="str">
            <v>FERT</v>
          </cell>
          <cell r="E1292" t="str">
            <v>01</v>
          </cell>
          <cell r="F1292" t="str">
            <v/>
          </cell>
          <cell r="G1292" t="str">
            <v/>
          </cell>
          <cell r="H1292" t="str">
            <v>@01@</v>
          </cell>
          <cell r="I1292" t="str">
            <v>R1</v>
          </cell>
        </row>
        <row r="1293">
          <cell r="A1293" t="str">
            <v>80461-04500-23</v>
          </cell>
          <cell r="B1293" t="str">
            <v>0480</v>
          </cell>
          <cell r="C1293" t="str">
            <v>NSUN SPRY PRT&amp;RFR_CLG_MST SPF50 200ML</v>
          </cell>
          <cell r="D1293" t="str">
            <v>FERT</v>
          </cell>
          <cell r="E1293" t="str">
            <v>01</v>
          </cell>
          <cell r="F1293" t="str">
            <v/>
          </cell>
          <cell r="G1293" t="str">
            <v/>
          </cell>
          <cell r="H1293" t="str">
            <v/>
          </cell>
          <cell r="I1293" t="str">
            <v>R2</v>
          </cell>
        </row>
        <row r="1294">
          <cell r="A1294" t="str">
            <v>80461-04500-23</v>
          </cell>
          <cell r="B1294" t="str">
            <v>0481</v>
          </cell>
          <cell r="C1294" t="str">
            <v>NSUN SPRY PRT&amp;RFR_CLG_MST SPF50 200ML</v>
          </cell>
          <cell r="D1294" t="str">
            <v>FERT</v>
          </cell>
          <cell r="E1294" t="str">
            <v>01</v>
          </cell>
          <cell r="F1294" t="str">
            <v/>
          </cell>
          <cell r="G1294" t="str">
            <v/>
          </cell>
          <cell r="H1294" t="str">
            <v/>
          </cell>
          <cell r="I1294" t="str">
            <v>R2</v>
          </cell>
        </row>
        <row r="1295">
          <cell r="A1295" t="str">
            <v>80461-07700-23</v>
          </cell>
          <cell r="B1295" t="str">
            <v>0480</v>
          </cell>
          <cell r="C1295" t="str">
            <v>NSUN SPRY PRT&amp;RFR_CLG_MST SPF50 200ML</v>
          </cell>
          <cell r="D1295" t="str">
            <v>FERT</v>
          </cell>
          <cell r="E1295" t="str">
            <v>01</v>
          </cell>
          <cell r="F1295" t="str">
            <v/>
          </cell>
          <cell r="G1295" t="str">
            <v/>
          </cell>
          <cell r="H1295" t="str">
            <v/>
          </cell>
          <cell r="I1295" t="str">
            <v>A</v>
          </cell>
        </row>
        <row r="1296">
          <cell r="A1296" t="str">
            <v>80461-07700-23</v>
          </cell>
          <cell r="B1296" t="str">
            <v>0481</v>
          </cell>
          <cell r="C1296" t="str">
            <v>NSUN SPRY PRT&amp;RFR_CLG_MST SPF50 200ML</v>
          </cell>
          <cell r="D1296" t="str">
            <v>FERT</v>
          </cell>
          <cell r="E1296" t="str">
            <v>01</v>
          </cell>
          <cell r="F1296" t="str">
            <v/>
          </cell>
          <cell r="G1296" t="str">
            <v/>
          </cell>
          <cell r="H1296" t="str">
            <v/>
          </cell>
          <cell r="I1296" t="str">
            <v>A</v>
          </cell>
        </row>
        <row r="1297">
          <cell r="A1297" t="str">
            <v>80461-07700-24</v>
          </cell>
          <cell r="B1297" t="str">
            <v>0480</v>
          </cell>
          <cell r="C1297" t="str">
            <v>NSUN SPRY PRT&amp;RFR_CLG_MST SPF50 200ML</v>
          </cell>
          <cell r="D1297" t="str">
            <v>FERT</v>
          </cell>
          <cell r="E1297" t="str">
            <v>01</v>
          </cell>
          <cell r="F1297" t="str">
            <v/>
          </cell>
          <cell r="G1297" t="str">
            <v/>
          </cell>
          <cell r="H1297" t="str">
            <v/>
          </cell>
          <cell r="I1297" t="str">
            <v>A</v>
          </cell>
        </row>
        <row r="1298">
          <cell r="A1298" t="str">
            <v>80461-07700-24</v>
          </cell>
          <cell r="B1298" t="str">
            <v>0481</v>
          </cell>
          <cell r="C1298" t="str">
            <v>NSUN SPRY PRT&amp;RFR_CLG_MST SPF50 200ML</v>
          </cell>
          <cell r="D1298" t="str">
            <v>FERT</v>
          </cell>
          <cell r="E1298" t="str">
            <v>01</v>
          </cell>
          <cell r="F1298" t="str">
            <v/>
          </cell>
          <cell r="G1298" t="str">
            <v/>
          </cell>
          <cell r="H1298" t="str">
            <v/>
          </cell>
          <cell r="I1298" t="str">
            <v>A</v>
          </cell>
        </row>
        <row r="1299">
          <cell r="A1299" t="str">
            <v>80464-07700-24</v>
          </cell>
          <cell r="B1299" t="str">
            <v>0480</v>
          </cell>
          <cell r="C1299" t="str">
            <v>NSUN AFT_SUN LTN 200ML</v>
          </cell>
          <cell r="D1299" t="str">
            <v>FERT</v>
          </cell>
          <cell r="E1299" t="str">
            <v>01</v>
          </cell>
          <cell r="F1299" t="str">
            <v/>
          </cell>
          <cell r="G1299" t="str">
            <v/>
          </cell>
          <cell r="H1299" t="str">
            <v/>
          </cell>
          <cell r="I1299" t="str">
            <v>S1</v>
          </cell>
        </row>
        <row r="1300">
          <cell r="A1300" t="str">
            <v>80464-07700-24</v>
          </cell>
          <cell r="B1300" t="str">
            <v>0481</v>
          </cell>
          <cell r="C1300" t="str">
            <v>NSUN AFT_SUN LTN 200ML</v>
          </cell>
          <cell r="D1300" t="str">
            <v>FERT</v>
          </cell>
          <cell r="E1300" t="str">
            <v>01</v>
          </cell>
          <cell r="F1300" t="str">
            <v/>
          </cell>
          <cell r="G1300" t="str">
            <v/>
          </cell>
          <cell r="H1300" t="str">
            <v>@01@</v>
          </cell>
          <cell r="I1300" t="str">
            <v>S1</v>
          </cell>
        </row>
        <row r="1301">
          <cell r="A1301" t="str">
            <v>81182-04500-22</v>
          </cell>
          <cell r="B1301" t="str">
            <v>0480</v>
          </cell>
          <cell r="C1301" t="str">
            <v>NF EYE_MK-UP_RMVR BI-PHS 125ML</v>
          </cell>
          <cell r="D1301" t="str">
            <v>FERT</v>
          </cell>
          <cell r="E1301" t="str">
            <v>01</v>
          </cell>
          <cell r="F1301" t="str">
            <v/>
          </cell>
          <cell r="G1301" t="str">
            <v/>
          </cell>
          <cell r="H1301" t="str">
            <v/>
          </cell>
          <cell r="I1301" t="str">
            <v>R1</v>
          </cell>
        </row>
        <row r="1302">
          <cell r="A1302" t="str">
            <v>81182-04500-22</v>
          </cell>
          <cell r="B1302" t="str">
            <v>0481</v>
          </cell>
          <cell r="C1302" t="str">
            <v>NF EYE_MK-UP_RMVR BI-PHS 125ML</v>
          </cell>
          <cell r="D1302" t="str">
            <v>FERT</v>
          </cell>
          <cell r="E1302" t="str">
            <v>01</v>
          </cell>
          <cell r="F1302" t="str">
            <v/>
          </cell>
          <cell r="G1302" t="str">
            <v/>
          </cell>
          <cell r="H1302" t="str">
            <v/>
          </cell>
          <cell r="I1302" t="str">
            <v>R1</v>
          </cell>
        </row>
        <row r="1303">
          <cell r="A1303" t="str">
            <v>81182-04500-23</v>
          </cell>
          <cell r="B1303" t="str">
            <v>0480</v>
          </cell>
          <cell r="C1303" t="str">
            <v>NF EYE_MK-UP_RMVR BI-PHS 125ML</v>
          </cell>
          <cell r="D1303" t="str">
            <v>FERT</v>
          </cell>
          <cell r="E1303" t="str">
            <v>01</v>
          </cell>
          <cell r="F1303" t="str">
            <v/>
          </cell>
          <cell r="G1303" t="str">
            <v/>
          </cell>
          <cell r="H1303" t="str">
            <v/>
          </cell>
          <cell r="I1303" t="str">
            <v>A</v>
          </cell>
        </row>
        <row r="1304">
          <cell r="A1304" t="str">
            <v>81182-04500-23</v>
          </cell>
          <cell r="B1304" t="str">
            <v>0481</v>
          </cell>
          <cell r="C1304" t="str">
            <v>NF EYE_MK-UP_RMVR BI-PHS 125ML</v>
          </cell>
          <cell r="D1304" t="str">
            <v>FERT</v>
          </cell>
          <cell r="E1304" t="str">
            <v>01</v>
          </cell>
          <cell r="F1304" t="str">
            <v/>
          </cell>
          <cell r="G1304" t="str">
            <v/>
          </cell>
          <cell r="H1304" t="str">
            <v/>
          </cell>
          <cell r="I1304" t="str">
            <v>A</v>
          </cell>
        </row>
        <row r="1305">
          <cell r="A1305" t="str">
            <v>81182-04800-08</v>
          </cell>
          <cell r="B1305" t="str">
            <v>0481</v>
          </cell>
          <cell r="C1305" t="str">
            <v>NF ESLS EYE_MK-UP_RMV 125ML BI-PHASE</v>
          </cell>
          <cell r="D1305" t="str">
            <v>FERT</v>
          </cell>
          <cell r="E1305" t="str">
            <v>01</v>
          </cell>
          <cell r="F1305" t="str">
            <v/>
          </cell>
          <cell r="G1305" t="str">
            <v/>
          </cell>
          <cell r="H1305" t="str">
            <v/>
          </cell>
          <cell r="I1305" t="str">
            <v>R3</v>
          </cell>
        </row>
        <row r="1306">
          <cell r="A1306" t="str">
            <v>81182-04800-08</v>
          </cell>
          <cell r="B1306" t="str">
            <v>0480</v>
          </cell>
          <cell r="C1306" t="str">
            <v>NF ESLS EYE_MK-UP_RMV 125ML BI-PHASE</v>
          </cell>
          <cell r="D1306" t="str">
            <v>FERT</v>
          </cell>
          <cell r="E1306" t="str">
            <v>01</v>
          </cell>
          <cell r="F1306" t="str">
            <v/>
          </cell>
          <cell r="G1306" t="str">
            <v/>
          </cell>
          <cell r="H1306" t="str">
            <v/>
          </cell>
          <cell r="I1306" t="str">
            <v>R1</v>
          </cell>
        </row>
        <row r="1307">
          <cell r="A1307" t="str">
            <v>81182-04800-20</v>
          </cell>
          <cell r="B1307" t="str">
            <v>0480</v>
          </cell>
          <cell r="C1307" t="str">
            <v>NF EYE_MK-UP_RMVR BI-PHS 125ML</v>
          </cell>
          <cell r="D1307" t="str">
            <v>FERT</v>
          </cell>
          <cell r="E1307" t="str">
            <v>01</v>
          </cell>
          <cell r="F1307" t="str">
            <v/>
          </cell>
          <cell r="G1307" t="str">
            <v/>
          </cell>
          <cell r="H1307" t="str">
            <v/>
          </cell>
          <cell r="I1307" t="str">
            <v>R1</v>
          </cell>
        </row>
        <row r="1308">
          <cell r="A1308" t="str">
            <v>81182-04800-20</v>
          </cell>
          <cell r="B1308" t="str">
            <v>0481</v>
          </cell>
          <cell r="C1308" t="str">
            <v>NF EYE_MK-UP_RMVR BI-PHS 125ML</v>
          </cell>
          <cell r="D1308" t="str">
            <v>FERT</v>
          </cell>
          <cell r="E1308" t="str">
            <v>01</v>
          </cell>
          <cell r="F1308" t="str">
            <v/>
          </cell>
          <cell r="G1308" t="str">
            <v/>
          </cell>
          <cell r="H1308" t="str">
            <v/>
          </cell>
          <cell r="I1308" t="str">
            <v>R1</v>
          </cell>
        </row>
        <row r="1309">
          <cell r="A1309" t="str">
            <v>81349-04800-08</v>
          </cell>
          <cell r="B1309" t="str">
            <v>0480</v>
          </cell>
          <cell r="C1309" t="str">
            <v>NMEN CLN OIL_CONTR.FAC.SCRUB_100G</v>
          </cell>
          <cell r="D1309" t="str">
            <v>FERT</v>
          </cell>
          <cell r="E1309" t="str">
            <v>20</v>
          </cell>
          <cell r="F1309" t="str">
            <v/>
          </cell>
          <cell r="G1309" t="str">
            <v/>
          </cell>
          <cell r="H1309" t="str">
            <v/>
          </cell>
          <cell r="I1309" t="str">
            <v>R3</v>
          </cell>
        </row>
        <row r="1310">
          <cell r="A1310" t="str">
            <v>81349-04800-08</v>
          </cell>
          <cell r="B1310" t="str">
            <v>0481</v>
          </cell>
          <cell r="C1310" t="str">
            <v>NMEN CLN OIL_CONTR.FAC.SCRUB_100G</v>
          </cell>
          <cell r="D1310" t="str">
            <v>FERT</v>
          </cell>
          <cell r="E1310" t="str">
            <v>20</v>
          </cell>
          <cell r="F1310" t="str">
            <v/>
          </cell>
          <cell r="G1310" t="str">
            <v/>
          </cell>
          <cell r="H1310" t="str">
            <v/>
          </cell>
          <cell r="I1310" t="str">
            <v>R3</v>
          </cell>
        </row>
        <row r="1311">
          <cell r="A1311" t="str">
            <v>81610-04800-28</v>
          </cell>
          <cell r="B1311" t="str">
            <v>0480</v>
          </cell>
          <cell r="C1311" t="str">
            <v>NDEO RLL-ON DRY_IMP_ML 50ML</v>
          </cell>
          <cell r="D1311" t="str">
            <v>FERT</v>
          </cell>
          <cell r="E1311" t="str">
            <v>01</v>
          </cell>
          <cell r="F1311" t="str">
            <v/>
          </cell>
          <cell r="G1311" t="str">
            <v/>
          </cell>
          <cell r="H1311" t="str">
            <v/>
          </cell>
          <cell r="I1311" t="str">
            <v>A</v>
          </cell>
        </row>
        <row r="1312">
          <cell r="A1312" t="str">
            <v>81610-04800-28</v>
          </cell>
          <cell r="B1312" t="str">
            <v>0481</v>
          </cell>
          <cell r="C1312" t="str">
            <v>NDEO RLL-ON DRY_IMP_ML 50ML</v>
          </cell>
          <cell r="D1312" t="str">
            <v>FERT</v>
          </cell>
          <cell r="E1312" t="str">
            <v>01</v>
          </cell>
          <cell r="F1312" t="str">
            <v/>
          </cell>
          <cell r="G1312" t="str">
            <v/>
          </cell>
          <cell r="H1312" t="str">
            <v/>
          </cell>
          <cell r="I1312" t="str">
            <v>A</v>
          </cell>
        </row>
        <row r="1313">
          <cell r="A1313" t="str">
            <v>81610-04800-64</v>
          </cell>
          <cell r="B1313" t="str">
            <v>0480</v>
          </cell>
          <cell r="C1313" t="str">
            <v>NDEO RLL_ON DRY_ML 50ML</v>
          </cell>
          <cell r="D1313" t="str">
            <v>FERT</v>
          </cell>
          <cell r="E1313" t="str">
            <v>01</v>
          </cell>
          <cell r="F1313" t="str">
            <v/>
          </cell>
          <cell r="G1313" t="str">
            <v/>
          </cell>
          <cell r="H1313" t="str">
            <v/>
          </cell>
          <cell r="I1313" t="str">
            <v>A</v>
          </cell>
        </row>
        <row r="1314">
          <cell r="A1314" t="str">
            <v>81610-04800-64</v>
          </cell>
          <cell r="B1314" t="str">
            <v>0481</v>
          </cell>
          <cell r="C1314" t="str">
            <v>NDEO RLL_ON DRY_ML 50ML</v>
          </cell>
          <cell r="D1314" t="str">
            <v>FERT</v>
          </cell>
          <cell r="E1314" t="str">
            <v>01</v>
          </cell>
          <cell r="F1314" t="str">
            <v/>
          </cell>
          <cell r="G1314" t="str">
            <v/>
          </cell>
          <cell r="H1314" t="str">
            <v/>
          </cell>
          <cell r="I1314" t="str">
            <v>A</v>
          </cell>
        </row>
        <row r="1315">
          <cell r="A1315" t="str">
            <v>81611-04800-28</v>
          </cell>
          <cell r="B1315" t="str">
            <v>0480</v>
          </cell>
          <cell r="C1315" t="str">
            <v>NDEO RLL-ON DRY_CMF_FML 50ML</v>
          </cell>
          <cell r="D1315" t="str">
            <v>FERT</v>
          </cell>
          <cell r="E1315" t="str">
            <v>01</v>
          </cell>
          <cell r="F1315" t="str">
            <v/>
          </cell>
          <cell r="G1315" t="str">
            <v/>
          </cell>
          <cell r="H1315" t="str">
            <v/>
          </cell>
          <cell r="I1315" t="str">
            <v>A</v>
          </cell>
        </row>
        <row r="1316">
          <cell r="A1316" t="str">
            <v>81611-04800-28</v>
          </cell>
          <cell r="B1316" t="str">
            <v>0481</v>
          </cell>
          <cell r="C1316" t="str">
            <v>NDEO RLL-ON DRY_CMF_FML 50ML</v>
          </cell>
          <cell r="D1316" t="str">
            <v>FERT</v>
          </cell>
          <cell r="E1316" t="str">
            <v>01</v>
          </cell>
          <cell r="F1316" t="str">
            <v/>
          </cell>
          <cell r="G1316" t="str">
            <v/>
          </cell>
          <cell r="H1316" t="str">
            <v/>
          </cell>
          <cell r="I1316" t="str">
            <v>A</v>
          </cell>
        </row>
        <row r="1317">
          <cell r="A1317" t="str">
            <v>81611-04800-64</v>
          </cell>
          <cell r="B1317" t="str">
            <v>0480</v>
          </cell>
          <cell r="C1317" t="str">
            <v>NDEO RLL_ON DRY_CMF_FML 50ML</v>
          </cell>
          <cell r="D1317" t="str">
            <v>FERT</v>
          </cell>
          <cell r="E1317" t="str">
            <v>28</v>
          </cell>
          <cell r="F1317" t="str">
            <v/>
          </cell>
          <cell r="G1317" t="str">
            <v/>
          </cell>
          <cell r="H1317" t="str">
            <v/>
          </cell>
          <cell r="I1317" t="str">
            <v>A</v>
          </cell>
        </row>
        <row r="1318">
          <cell r="A1318" t="str">
            <v>81611-04800-64</v>
          </cell>
          <cell r="B1318" t="str">
            <v>0481</v>
          </cell>
          <cell r="C1318" t="str">
            <v>NDEO RLL_ON DRY_CMF_FML 50ML</v>
          </cell>
          <cell r="D1318" t="str">
            <v>FERT</v>
          </cell>
          <cell r="E1318" t="str">
            <v>28</v>
          </cell>
          <cell r="F1318" t="str">
            <v/>
          </cell>
          <cell r="G1318" t="str">
            <v/>
          </cell>
          <cell r="H1318" t="str">
            <v/>
          </cell>
          <cell r="I1318" t="str">
            <v>A</v>
          </cell>
        </row>
        <row r="1319">
          <cell r="A1319" t="str">
            <v>81612-04800-28</v>
          </cell>
          <cell r="B1319" t="str">
            <v>0480</v>
          </cell>
          <cell r="C1319" t="str">
            <v>NDEO RLL-ON MINI DRY_CMF_FML 25ML</v>
          </cell>
          <cell r="D1319" t="str">
            <v>FERT</v>
          </cell>
          <cell r="E1319" t="str">
            <v>01</v>
          </cell>
          <cell r="F1319" t="str">
            <v/>
          </cell>
          <cell r="G1319" t="str">
            <v/>
          </cell>
          <cell r="H1319" t="str">
            <v/>
          </cell>
          <cell r="I1319" t="str">
            <v>A</v>
          </cell>
        </row>
        <row r="1320">
          <cell r="A1320" t="str">
            <v>81612-04800-28</v>
          </cell>
          <cell r="B1320" t="str">
            <v>0481</v>
          </cell>
          <cell r="C1320" t="str">
            <v>NDEO RLL-ON MINI DRY_CMF_FML 25ML</v>
          </cell>
          <cell r="D1320" t="str">
            <v>FERT</v>
          </cell>
          <cell r="E1320" t="str">
            <v>01</v>
          </cell>
          <cell r="F1320" t="str">
            <v/>
          </cell>
          <cell r="G1320" t="str">
            <v/>
          </cell>
          <cell r="H1320" t="str">
            <v/>
          </cell>
          <cell r="I1320" t="str">
            <v>A</v>
          </cell>
        </row>
        <row r="1321">
          <cell r="A1321" t="str">
            <v>81612-04800-64</v>
          </cell>
          <cell r="B1321" t="str">
            <v>0480</v>
          </cell>
          <cell r="C1321" t="str">
            <v>NDEO RLL_ON MINI DRY_CMF_FML 25ML</v>
          </cell>
          <cell r="D1321" t="str">
            <v>FERT</v>
          </cell>
          <cell r="E1321" t="str">
            <v>01</v>
          </cell>
          <cell r="F1321" t="str">
            <v/>
          </cell>
          <cell r="G1321" t="str">
            <v/>
          </cell>
          <cell r="H1321" t="str">
            <v/>
          </cell>
          <cell r="I1321" t="str">
            <v>A</v>
          </cell>
        </row>
        <row r="1322">
          <cell r="A1322" t="str">
            <v>81612-04800-64</v>
          </cell>
          <cell r="B1322" t="str">
            <v>0481</v>
          </cell>
          <cell r="C1322" t="str">
            <v>NDEO RLL_ON MINI DRY_CMF_FML 25ML</v>
          </cell>
          <cell r="D1322" t="str">
            <v>FERT</v>
          </cell>
          <cell r="E1322" t="str">
            <v>28</v>
          </cell>
          <cell r="F1322" t="str">
            <v/>
          </cell>
          <cell r="G1322" t="str">
            <v/>
          </cell>
          <cell r="H1322" t="str">
            <v/>
          </cell>
          <cell r="I1322" t="str">
            <v>A</v>
          </cell>
        </row>
        <row r="1323">
          <cell r="A1323" t="str">
            <v>81775-04801-15</v>
          </cell>
          <cell r="B1323" t="str">
            <v>0480</v>
          </cell>
          <cell r="C1323" t="str">
            <v>NFM CLN OIL_CNT_MD 100ML</v>
          </cell>
          <cell r="D1323" t="str">
            <v>FERT</v>
          </cell>
          <cell r="E1323" t="str">
            <v>28</v>
          </cell>
          <cell r="F1323" t="str">
            <v/>
          </cell>
          <cell r="G1323" t="str">
            <v/>
          </cell>
          <cell r="H1323" t="str">
            <v/>
          </cell>
          <cell r="I1323" t="str">
            <v>R1</v>
          </cell>
        </row>
        <row r="1324">
          <cell r="A1324" t="str">
            <v>81775-04801-15</v>
          </cell>
          <cell r="B1324" t="str">
            <v>0481</v>
          </cell>
          <cell r="C1324" t="str">
            <v>NFM CLN OIL_CNT_MD 100ML</v>
          </cell>
          <cell r="D1324" t="str">
            <v>FERT</v>
          </cell>
          <cell r="E1324" t="str">
            <v>01</v>
          </cell>
          <cell r="F1324" t="str">
            <v/>
          </cell>
          <cell r="G1324" t="str">
            <v/>
          </cell>
          <cell r="H1324" t="str">
            <v/>
          </cell>
          <cell r="I1324" t="str">
            <v>R3</v>
          </cell>
        </row>
        <row r="1325">
          <cell r="A1325" t="str">
            <v>81775-08600-15</v>
          </cell>
          <cell r="B1325" t="str">
            <v>0480</v>
          </cell>
          <cell r="C1325" t="str">
            <v>NFM CLN OIL_CNT_MD 100ML</v>
          </cell>
          <cell r="D1325" t="str">
            <v>FERT</v>
          </cell>
          <cell r="E1325" t="str">
            <v>01</v>
          </cell>
          <cell r="F1325" t="str">
            <v/>
          </cell>
          <cell r="G1325" t="str">
            <v/>
          </cell>
          <cell r="H1325" t="str">
            <v/>
          </cell>
          <cell r="I1325" t="str">
            <v>R2</v>
          </cell>
        </row>
        <row r="1326">
          <cell r="A1326" t="str">
            <v>81775-08600-15</v>
          </cell>
          <cell r="B1326" t="str">
            <v>0481</v>
          </cell>
          <cell r="C1326" t="str">
            <v>NFM CLN OIL_CNT_MD 100ML</v>
          </cell>
          <cell r="D1326" t="str">
            <v>FERT</v>
          </cell>
          <cell r="E1326" t="str">
            <v>01</v>
          </cell>
          <cell r="F1326" t="str">
            <v/>
          </cell>
          <cell r="G1326" t="str">
            <v/>
          </cell>
          <cell r="H1326" t="str">
            <v/>
          </cell>
          <cell r="I1326" t="str">
            <v>R2</v>
          </cell>
        </row>
        <row r="1327">
          <cell r="A1327" t="str">
            <v>81779-04800-15</v>
          </cell>
          <cell r="B1327" t="str">
            <v>0480</v>
          </cell>
          <cell r="C1327" t="str">
            <v>NFM CLN OIL_CNT_MD 50G</v>
          </cell>
          <cell r="D1327" t="str">
            <v>FERT</v>
          </cell>
          <cell r="E1327" t="str">
            <v>01</v>
          </cell>
          <cell r="F1327" t="str">
            <v/>
          </cell>
          <cell r="G1327" t="str">
            <v/>
          </cell>
          <cell r="H1327" t="str">
            <v/>
          </cell>
          <cell r="I1327" t="str">
            <v>R1</v>
          </cell>
        </row>
        <row r="1328">
          <cell r="A1328" t="str">
            <v>81779-04800-15</v>
          </cell>
          <cell r="B1328" t="str">
            <v>0481</v>
          </cell>
          <cell r="C1328" t="str">
            <v>NFM CLN OIL_CNT_MD 50G</v>
          </cell>
          <cell r="D1328" t="str">
            <v>FERT</v>
          </cell>
          <cell r="E1328" t="str">
            <v>01</v>
          </cell>
          <cell r="F1328" t="str">
            <v/>
          </cell>
          <cell r="G1328" t="str">
            <v/>
          </cell>
          <cell r="H1328" t="str">
            <v/>
          </cell>
          <cell r="I1328" t="str">
            <v>R3</v>
          </cell>
        </row>
        <row r="1329">
          <cell r="A1329" t="str">
            <v>81857-04800-37</v>
          </cell>
          <cell r="B1329" t="str">
            <v>0480</v>
          </cell>
          <cell r="C1329" t="str">
            <v>NBODY WHT_EVN CRM 50ML</v>
          </cell>
          <cell r="D1329" t="str">
            <v>FERT</v>
          </cell>
          <cell r="E1329" t="str">
            <v>01</v>
          </cell>
          <cell r="F1329" t="str">
            <v/>
          </cell>
          <cell r="G1329" t="str">
            <v/>
          </cell>
          <cell r="H1329" t="str">
            <v/>
          </cell>
          <cell r="I1329" t="str">
            <v>A</v>
          </cell>
        </row>
        <row r="1330">
          <cell r="A1330" t="str">
            <v>81857-04800-37</v>
          </cell>
          <cell r="B1330" t="str">
            <v>0481</v>
          </cell>
          <cell r="C1330" t="str">
            <v>NBODY WHT_EVN CRM 50ML</v>
          </cell>
          <cell r="D1330" t="str">
            <v>FERT</v>
          </cell>
          <cell r="E1330" t="str">
            <v>01</v>
          </cell>
          <cell r="F1330" t="str">
            <v/>
          </cell>
          <cell r="G1330" t="str">
            <v/>
          </cell>
          <cell r="H1330" t="str">
            <v/>
          </cell>
          <cell r="I1330" t="str">
            <v>A</v>
          </cell>
        </row>
        <row r="1331">
          <cell r="A1331" t="str">
            <v>81857-04800-42</v>
          </cell>
          <cell r="B1331" t="str">
            <v>0480</v>
          </cell>
          <cell r="C1331" t="str">
            <v>NBODY XTR_BRG JAR RDN_SMT_CRM 50ML</v>
          </cell>
          <cell r="D1331" t="str">
            <v>FERT</v>
          </cell>
          <cell r="E1331" t="str">
            <v>01</v>
          </cell>
          <cell r="F1331" t="str">
            <v/>
          </cell>
          <cell r="G1331" t="str">
            <v/>
          </cell>
          <cell r="H1331" t="str">
            <v/>
          </cell>
          <cell r="I1331" t="str">
            <v>A</v>
          </cell>
        </row>
        <row r="1332">
          <cell r="A1332" t="str">
            <v>81857-04800-42</v>
          </cell>
          <cell r="B1332" t="str">
            <v>0481</v>
          </cell>
          <cell r="C1332" t="str">
            <v>NBODY XTR_BRG JAR RDN_SMT_CRM 50ML</v>
          </cell>
          <cell r="D1332" t="str">
            <v>FERT</v>
          </cell>
          <cell r="E1332" t="str">
            <v>01</v>
          </cell>
          <cell r="F1332" t="str">
            <v/>
          </cell>
          <cell r="G1332" t="str">
            <v/>
          </cell>
          <cell r="H1332" t="str">
            <v/>
          </cell>
          <cell r="I1332" t="str">
            <v>A</v>
          </cell>
        </row>
        <row r="1333">
          <cell r="A1333" t="str">
            <v>81858-04800-37</v>
          </cell>
          <cell r="B1333" t="str">
            <v>0480</v>
          </cell>
          <cell r="C1333" t="str">
            <v>NBODY WHT_EVN CRM 100ML</v>
          </cell>
          <cell r="D1333" t="str">
            <v>FERT</v>
          </cell>
          <cell r="E1333" t="str">
            <v>01</v>
          </cell>
          <cell r="F1333" t="str">
            <v/>
          </cell>
          <cell r="G1333" t="str">
            <v/>
          </cell>
          <cell r="H1333" t="str">
            <v/>
          </cell>
          <cell r="I1333" t="str">
            <v>A</v>
          </cell>
        </row>
        <row r="1334">
          <cell r="A1334" t="str">
            <v>81858-04800-37</v>
          </cell>
          <cell r="B1334" t="str">
            <v>0481</v>
          </cell>
          <cell r="C1334" t="str">
            <v>NBODY WHT_EVN CRM 100ML</v>
          </cell>
          <cell r="D1334" t="str">
            <v>FERT</v>
          </cell>
          <cell r="E1334" t="str">
            <v>01</v>
          </cell>
          <cell r="F1334" t="str">
            <v/>
          </cell>
          <cell r="G1334" t="str">
            <v/>
          </cell>
          <cell r="H1334" t="str">
            <v/>
          </cell>
          <cell r="I1334" t="str">
            <v>A</v>
          </cell>
        </row>
        <row r="1335">
          <cell r="A1335" t="str">
            <v>81858-04800-42</v>
          </cell>
          <cell r="B1335" t="str">
            <v>0480</v>
          </cell>
          <cell r="C1335" t="str">
            <v>NBODY XTR_BRG JAR RDN_SMT_CRM 100ML</v>
          </cell>
          <cell r="D1335" t="str">
            <v>FERT</v>
          </cell>
          <cell r="E1335" t="str">
            <v>01</v>
          </cell>
          <cell r="F1335" t="str">
            <v/>
          </cell>
          <cell r="G1335" t="str">
            <v/>
          </cell>
          <cell r="H1335" t="str">
            <v/>
          </cell>
          <cell r="I1335" t="str">
            <v>A</v>
          </cell>
        </row>
        <row r="1336">
          <cell r="A1336" t="str">
            <v>81858-04800-42</v>
          </cell>
          <cell r="B1336" t="str">
            <v>0481</v>
          </cell>
          <cell r="C1336" t="str">
            <v>NBODY XTR_BRG JAR RDN_SMT_CRM 100ML</v>
          </cell>
          <cell r="D1336" t="str">
            <v>FERT</v>
          </cell>
          <cell r="E1336" t="str">
            <v>01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A</v>
          </cell>
        </row>
        <row r="1337">
          <cell r="A1337" t="str">
            <v>82235-04800-28</v>
          </cell>
          <cell r="B1337" t="str">
            <v>0480</v>
          </cell>
          <cell r="C1337" t="str">
            <v>NDEO RLL-ON MINI INV_BLC&amp;WHT_CLR_FM 25ML</v>
          </cell>
          <cell r="D1337" t="str">
            <v>FERT</v>
          </cell>
          <cell r="E1337" t="str">
            <v>01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R3</v>
          </cell>
        </row>
        <row r="1338">
          <cell r="A1338" t="str">
            <v>82235-04800-28</v>
          </cell>
          <cell r="B1338" t="str">
            <v>0481</v>
          </cell>
          <cell r="C1338" t="str">
            <v>NDEO RLL-ON MINI INV_BLC&amp;WHT_CLR_FM 25ML</v>
          </cell>
          <cell r="D1338" t="str">
            <v>FERT</v>
          </cell>
          <cell r="E1338" t="str">
            <v>01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R3</v>
          </cell>
        </row>
        <row r="1339">
          <cell r="A1339" t="str">
            <v>82235-04800-30</v>
          </cell>
          <cell r="B1339" t="str">
            <v>0480</v>
          </cell>
          <cell r="C1339" t="str">
            <v>NDEO RLL-ON B&amp;W_CLR_FML 25ML</v>
          </cell>
          <cell r="D1339" t="str">
            <v>FERT</v>
          </cell>
          <cell r="E1339" t="str">
            <v>01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A</v>
          </cell>
        </row>
        <row r="1340">
          <cell r="A1340" t="str">
            <v>82235-04800-30</v>
          </cell>
          <cell r="B1340" t="str">
            <v>0481</v>
          </cell>
          <cell r="C1340" t="str">
            <v>NDEO RLL-ON B&amp;W_CLR_FML 25ML</v>
          </cell>
          <cell r="D1340" t="str">
            <v>FERT</v>
          </cell>
          <cell r="E1340" t="str">
            <v>01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A</v>
          </cell>
        </row>
        <row r="1341">
          <cell r="A1341" t="str">
            <v>82235-04800-63</v>
          </cell>
          <cell r="B1341" t="str">
            <v>0480</v>
          </cell>
          <cell r="C1341" t="str">
            <v>NDEO RLL_ON MINI B&amp;W_CLR_FML 25ML</v>
          </cell>
          <cell r="D1341" t="str">
            <v>FERT</v>
          </cell>
          <cell r="E1341" t="str">
            <v>01</v>
          </cell>
          <cell r="F1341" t="str">
            <v/>
          </cell>
          <cell r="G1341" t="str">
            <v/>
          </cell>
          <cell r="H1341" t="str">
            <v/>
          </cell>
          <cell r="I1341" t="str">
            <v>A</v>
          </cell>
        </row>
        <row r="1342">
          <cell r="A1342" t="str">
            <v>82235-04800-63</v>
          </cell>
          <cell r="B1342" t="str">
            <v>0481</v>
          </cell>
          <cell r="C1342" t="str">
            <v>NDEO RLL_ON MINI B&amp;W_CLR_FML 25ML</v>
          </cell>
          <cell r="D1342" t="str">
            <v>FERT</v>
          </cell>
          <cell r="E1342" t="str">
            <v>01</v>
          </cell>
          <cell r="F1342" t="str">
            <v/>
          </cell>
          <cell r="G1342" t="str">
            <v/>
          </cell>
          <cell r="H1342" t="str">
            <v/>
          </cell>
          <cell r="I1342" t="str">
            <v>A</v>
          </cell>
        </row>
        <row r="1343">
          <cell r="A1343" t="str">
            <v>82235-04800-64</v>
          </cell>
          <cell r="B1343" t="str">
            <v>0480</v>
          </cell>
          <cell r="C1343" t="str">
            <v>NDEO RLL_ON B&amp;W_CLR_FML 25ML</v>
          </cell>
          <cell r="D1343" t="str">
            <v>FERT</v>
          </cell>
          <cell r="E1343" t="str">
            <v>01</v>
          </cell>
          <cell r="F1343" t="str">
            <v/>
          </cell>
          <cell r="G1343" t="str">
            <v/>
          </cell>
          <cell r="H1343" t="str">
            <v/>
          </cell>
          <cell r="I1343" t="str">
            <v>A</v>
          </cell>
        </row>
        <row r="1344">
          <cell r="A1344" t="str">
            <v>82235-04800-64</v>
          </cell>
          <cell r="B1344" t="str">
            <v>0481</v>
          </cell>
          <cell r="C1344" t="str">
            <v>NDEO RLL_ON B&amp;W_CLR_FML 25ML</v>
          </cell>
          <cell r="D1344" t="str">
            <v>FERT</v>
          </cell>
          <cell r="E1344" t="str">
            <v>01</v>
          </cell>
          <cell r="F1344" t="str">
            <v/>
          </cell>
          <cell r="G1344" t="str">
            <v/>
          </cell>
          <cell r="H1344" t="str">
            <v/>
          </cell>
          <cell r="I1344" t="str">
            <v>A</v>
          </cell>
        </row>
        <row r="1345">
          <cell r="A1345" t="str">
            <v>82237-04800-28</v>
          </cell>
          <cell r="B1345" t="str">
            <v>0480</v>
          </cell>
          <cell r="C1345" t="str">
            <v>NDEO SPY INV_BLC&amp;WHT_CLR_FM 150ML</v>
          </cell>
          <cell r="D1345" t="str">
            <v>FERT</v>
          </cell>
          <cell r="E1345" t="str">
            <v>01</v>
          </cell>
          <cell r="F1345" t="str">
            <v/>
          </cell>
          <cell r="G1345" t="str">
            <v/>
          </cell>
          <cell r="H1345" t="str">
            <v/>
          </cell>
          <cell r="I1345" t="str">
            <v>R3</v>
          </cell>
        </row>
        <row r="1346">
          <cell r="A1346" t="str">
            <v>82237-04800-28</v>
          </cell>
          <cell r="B1346" t="str">
            <v>0481</v>
          </cell>
          <cell r="C1346" t="str">
            <v>NDEO SPY INV_BLC&amp;WHT_CLR_FM 150ML</v>
          </cell>
          <cell r="D1346" t="str">
            <v>FERT</v>
          </cell>
          <cell r="E1346" t="str">
            <v>01</v>
          </cell>
          <cell r="F1346" t="str">
            <v/>
          </cell>
          <cell r="G1346" t="str">
            <v/>
          </cell>
          <cell r="H1346" t="str">
            <v/>
          </cell>
          <cell r="I1346" t="str">
            <v>R3</v>
          </cell>
        </row>
        <row r="1347">
          <cell r="A1347" t="str">
            <v>82237-04800-30</v>
          </cell>
          <cell r="B1347" t="str">
            <v>0481</v>
          </cell>
          <cell r="C1347" t="str">
            <v>NDEO SPY B&amp;W_CLR_FML 150ML</v>
          </cell>
          <cell r="D1347" t="str">
            <v>FERT</v>
          </cell>
          <cell r="E1347" t="str">
            <v>01</v>
          </cell>
          <cell r="F1347" t="str">
            <v/>
          </cell>
          <cell r="G1347" t="str">
            <v/>
          </cell>
          <cell r="H1347" t="str">
            <v/>
          </cell>
          <cell r="I1347" t="str">
            <v>A</v>
          </cell>
        </row>
        <row r="1348">
          <cell r="A1348" t="str">
            <v>82237-04800-30</v>
          </cell>
          <cell r="B1348" t="str">
            <v>0480</v>
          </cell>
          <cell r="C1348" t="str">
            <v>NDEO SPY B&amp;W_CLR_FML 150ML</v>
          </cell>
          <cell r="D1348" t="str">
            <v>FERT</v>
          </cell>
          <cell r="E1348" t="str">
            <v>01</v>
          </cell>
          <cell r="F1348" t="str">
            <v/>
          </cell>
          <cell r="G1348" t="str">
            <v/>
          </cell>
          <cell r="H1348" t="str">
            <v/>
          </cell>
          <cell r="I1348" t="str">
            <v>R1</v>
          </cell>
        </row>
        <row r="1349">
          <cell r="A1349" t="str">
            <v>82237-04800-62</v>
          </cell>
          <cell r="B1349" t="str">
            <v>0481</v>
          </cell>
          <cell r="C1349" t="str">
            <v>NDEO SPY B&amp;W_CLR_FML 150ML</v>
          </cell>
          <cell r="D1349" t="str">
            <v>FERT</v>
          </cell>
          <cell r="E1349" t="str">
            <v>01</v>
          </cell>
          <cell r="F1349" t="str">
            <v/>
          </cell>
          <cell r="G1349" t="str">
            <v/>
          </cell>
          <cell r="H1349" t="str">
            <v/>
          </cell>
          <cell r="I1349" t="str">
            <v>A</v>
          </cell>
        </row>
        <row r="1350">
          <cell r="A1350" t="str">
            <v>82237-04800-62</v>
          </cell>
          <cell r="B1350" t="str">
            <v>0480</v>
          </cell>
          <cell r="C1350" t="str">
            <v>NDEO SPY B&amp;W_CLR_FML 150ML</v>
          </cell>
          <cell r="D1350" t="str">
            <v>FERT</v>
          </cell>
          <cell r="E1350" t="str">
            <v>01</v>
          </cell>
          <cell r="F1350" t="str">
            <v/>
          </cell>
          <cell r="G1350" t="str">
            <v/>
          </cell>
          <cell r="H1350" t="str">
            <v/>
          </cell>
          <cell r="I1350" t="str">
            <v>A</v>
          </cell>
        </row>
        <row r="1351">
          <cell r="A1351" t="str">
            <v>82237-04800-63</v>
          </cell>
          <cell r="B1351" t="str">
            <v>0480</v>
          </cell>
          <cell r="C1351" t="str">
            <v>NDEO SPY B&amp;W_CLR_FML 150ML</v>
          </cell>
          <cell r="D1351" t="str">
            <v>FERT</v>
          </cell>
          <cell r="E1351" t="str">
            <v>01</v>
          </cell>
          <cell r="F1351" t="str">
            <v/>
          </cell>
          <cell r="G1351" t="str">
            <v/>
          </cell>
          <cell r="H1351" t="str">
            <v/>
          </cell>
          <cell r="I1351" t="str">
            <v>A</v>
          </cell>
        </row>
        <row r="1352">
          <cell r="A1352" t="str">
            <v>82237-04800-63</v>
          </cell>
          <cell r="B1352" t="str">
            <v>0481</v>
          </cell>
          <cell r="C1352" t="str">
            <v>NDEO SPY B&amp;W_CLR_FML 150ML</v>
          </cell>
          <cell r="D1352" t="str">
            <v>FERT</v>
          </cell>
          <cell r="E1352" t="str">
            <v>01</v>
          </cell>
          <cell r="F1352" t="str">
            <v/>
          </cell>
          <cell r="G1352" t="str">
            <v/>
          </cell>
          <cell r="H1352" t="str">
            <v/>
          </cell>
          <cell r="I1352" t="str">
            <v>A</v>
          </cell>
        </row>
        <row r="1353">
          <cell r="A1353" t="str">
            <v>82240-04800-28</v>
          </cell>
          <cell r="B1353" t="str">
            <v>0480</v>
          </cell>
          <cell r="C1353" t="str">
            <v>NDEO RLL-ON INV_BLC&amp;WHT_CLR_FM 50ML</v>
          </cell>
          <cell r="D1353" t="str">
            <v>FERT</v>
          </cell>
          <cell r="E1353" t="str">
            <v>01</v>
          </cell>
          <cell r="F1353" t="str">
            <v/>
          </cell>
          <cell r="G1353" t="str">
            <v/>
          </cell>
          <cell r="H1353" t="str">
            <v/>
          </cell>
          <cell r="I1353" t="str">
            <v>R1</v>
          </cell>
        </row>
        <row r="1354">
          <cell r="A1354" t="str">
            <v>82240-04800-28</v>
          </cell>
          <cell r="B1354" t="str">
            <v>0481</v>
          </cell>
          <cell r="C1354" t="str">
            <v>NDEO RLL-ON INV_BLC&amp;WHT_CLR_FM 50ML</v>
          </cell>
          <cell r="D1354" t="str">
            <v>FERT</v>
          </cell>
          <cell r="E1354" t="str">
            <v>01</v>
          </cell>
          <cell r="F1354" t="str">
            <v/>
          </cell>
          <cell r="G1354" t="str">
            <v/>
          </cell>
          <cell r="H1354" t="str">
            <v/>
          </cell>
          <cell r="I1354" t="str">
            <v>R3</v>
          </cell>
        </row>
        <row r="1355">
          <cell r="A1355" t="str">
            <v>82240-04800-30</v>
          </cell>
          <cell r="B1355" t="str">
            <v>0480</v>
          </cell>
          <cell r="C1355" t="str">
            <v>NDEO RLL-ON B&amp;W_CLR_FML 50ML</v>
          </cell>
          <cell r="D1355" t="str">
            <v>FERT</v>
          </cell>
          <cell r="E1355" t="str">
            <v>01</v>
          </cell>
          <cell r="F1355" t="str">
            <v/>
          </cell>
          <cell r="G1355" t="str">
            <v/>
          </cell>
          <cell r="H1355" t="str">
            <v/>
          </cell>
          <cell r="I1355" t="str">
            <v>A</v>
          </cell>
        </row>
        <row r="1356">
          <cell r="A1356" t="str">
            <v>82240-04800-30</v>
          </cell>
          <cell r="B1356" t="str">
            <v>0481</v>
          </cell>
          <cell r="C1356" t="str">
            <v>NDEO RLL-ON B&amp;W_CLR_FML 50ML</v>
          </cell>
          <cell r="D1356" t="str">
            <v>FERT</v>
          </cell>
          <cell r="E1356" t="str">
            <v>01</v>
          </cell>
          <cell r="F1356" t="str">
            <v/>
          </cell>
          <cell r="G1356" t="str">
            <v/>
          </cell>
          <cell r="H1356" t="str">
            <v/>
          </cell>
          <cell r="I1356" t="str">
            <v>A</v>
          </cell>
        </row>
        <row r="1357">
          <cell r="A1357" t="str">
            <v>82240-04800-63</v>
          </cell>
          <cell r="B1357" t="str">
            <v>0480</v>
          </cell>
          <cell r="C1357" t="str">
            <v>NDEO RLL_ON B&amp;W_CLR_FML 50ML</v>
          </cell>
          <cell r="D1357" t="str">
            <v>FERT</v>
          </cell>
          <cell r="E1357" t="str">
            <v>01</v>
          </cell>
          <cell r="F1357" t="str">
            <v/>
          </cell>
          <cell r="G1357" t="str">
            <v/>
          </cell>
          <cell r="H1357" t="str">
            <v/>
          </cell>
          <cell r="I1357" t="str">
            <v>A</v>
          </cell>
        </row>
        <row r="1358">
          <cell r="A1358" t="str">
            <v>82240-04800-63</v>
          </cell>
          <cell r="B1358" t="str">
            <v>0481</v>
          </cell>
          <cell r="C1358" t="str">
            <v>NDEO RLL_ON B&amp;W_CLR_FML 50ML</v>
          </cell>
          <cell r="D1358" t="str">
            <v>FERT</v>
          </cell>
          <cell r="E1358" t="str">
            <v>01</v>
          </cell>
          <cell r="F1358" t="str">
            <v/>
          </cell>
          <cell r="G1358" t="str">
            <v/>
          </cell>
          <cell r="H1358" t="str">
            <v/>
          </cell>
          <cell r="I1358" t="str">
            <v>A</v>
          </cell>
        </row>
        <row r="1359">
          <cell r="A1359" t="str">
            <v>82240-04800-64</v>
          </cell>
          <cell r="B1359" t="str">
            <v>0480</v>
          </cell>
          <cell r="C1359" t="str">
            <v>NDEO RLL_ON B&amp;W_CLR_FML 50ML</v>
          </cell>
          <cell r="D1359" t="str">
            <v>FERT</v>
          </cell>
          <cell r="E1359" t="str">
            <v>01</v>
          </cell>
          <cell r="F1359" t="str">
            <v/>
          </cell>
          <cell r="G1359" t="str">
            <v/>
          </cell>
          <cell r="H1359" t="str">
            <v/>
          </cell>
          <cell r="I1359" t="str">
            <v>A</v>
          </cell>
        </row>
        <row r="1360">
          <cell r="A1360" t="str">
            <v>82240-04800-64</v>
          </cell>
          <cell r="B1360" t="str">
            <v>0481</v>
          </cell>
          <cell r="C1360" t="str">
            <v>NDEO RLL_ON B&amp;W_CLR_FML 50ML</v>
          </cell>
          <cell r="D1360" t="str">
            <v>FERT</v>
          </cell>
          <cell r="E1360" t="str">
            <v>01</v>
          </cell>
          <cell r="F1360" t="str">
            <v/>
          </cell>
          <cell r="G1360" t="str">
            <v/>
          </cell>
          <cell r="H1360" t="str">
            <v/>
          </cell>
          <cell r="I1360" t="str">
            <v>A</v>
          </cell>
        </row>
        <row r="1361">
          <cell r="A1361" t="str">
            <v>82241-04800-30</v>
          </cell>
          <cell r="B1361" t="str">
            <v>0480</v>
          </cell>
          <cell r="C1361" t="str">
            <v>NDEO SPY B&amp;W_PWR_ML 150ML</v>
          </cell>
          <cell r="D1361" t="str">
            <v>FERT</v>
          </cell>
          <cell r="E1361" t="str">
            <v>01</v>
          </cell>
          <cell r="F1361" t="str">
            <v/>
          </cell>
          <cell r="G1361" t="str">
            <v/>
          </cell>
          <cell r="H1361" t="str">
            <v/>
          </cell>
          <cell r="I1361" t="str">
            <v>R1</v>
          </cell>
        </row>
        <row r="1362">
          <cell r="A1362" t="str">
            <v>82241-04800-30</v>
          </cell>
          <cell r="B1362" t="str">
            <v>0481</v>
          </cell>
          <cell r="C1362" t="str">
            <v>NDEO SPY B&amp;W_PWR_ML 150ML</v>
          </cell>
          <cell r="D1362" t="str">
            <v>FERT</v>
          </cell>
          <cell r="E1362" t="str">
            <v>01</v>
          </cell>
          <cell r="F1362" t="str">
            <v/>
          </cell>
          <cell r="G1362" t="str">
            <v/>
          </cell>
          <cell r="H1362" t="str">
            <v/>
          </cell>
          <cell r="I1362" t="str">
            <v>R1</v>
          </cell>
        </row>
        <row r="1363">
          <cell r="A1363" t="str">
            <v>82241-04800-62</v>
          </cell>
          <cell r="B1363" t="str">
            <v>0481</v>
          </cell>
          <cell r="C1363" t="str">
            <v>NDEO SPY B&amp;W_PWR_ML 150ML</v>
          </cell>
          <cell r="D1363" t="str">
            <v>FERT</v>
          </cell>
          <cell r="E1363" t="str">
            <v>01</v>
          </cell>
          <cell r="F1363" t="str">
            <v/>
          </cell>
          <cell r="G1363" t="str">
            <v/>
          </cell>
          <cell r="H1363" t="str">
            <v/>
          </cell>
          <cell r="I1363" t="str">
            <v>A</v>
          </cell>
        </row>
        <row r="1364">
          <cell r="A1364" t="str">
            <v>82241-04800-62</v>
          </cell>
          <cell r="B1364" t="str">
            <v>0480</v>
          </cell>
          <cell r="C1364" t="str">
            <v>NDEO SPY B&amp;W_PWR_ML 150ML</v>
          </cell>
          <cell r="D1364" t="str">
            <v>FERT</v>
          </cell>
          <cell r="E1364" t="str">
            <v>01</v>
          </cell>
          <cell r="F1364" t="str">
            <v/>
          </cell>
          <cell r="G1364" t="str">
            <v/>
          </cell>
          <cell r="H1364" t="str">
            <v/>
          </cell>
          <cell r="I1364" t="str">
            <v>A</v>
          </cell>
        </row>
        <row r="1365">
          <cell r="A1365" t="str">
            <v>82241-04800-63</v>
          </cell>
          <cell r="B1365" t="str">
            <v>0480</v>
          </cell>
          <cell r="C1365" t="str">
            <v>NDEO SPY B&amp;W_PWR_ML 150ML</v>
          </cell>
          <cell r="D1365" t="str">
            <v>FERT</v>
          </cell>
          <cell r="E1365" t="str">
            <v>01</v>
          </cell>
          <cell r="F1365" t="str">
            <v/>
          </cell>
          <cell r="G1365" t="str">
            <v/>
          </cell>
          <cell r="H1365" t="str">
            <v/>
          </cell>
          <cell r="I1365" t="str">
            <v>S1</v>
          </cell>
        </row>
        <row r="1366">
          <cell r="A1366" t="str">
            <v>82241-04800-63</v>
          </cell>
          <cell r="B1366" t="str">
            <v>0481</v>
          </cell>
          <cell r="C1366" t="str">
            <v>NDEO SPY B&amp;W_PWR_ML 150ML</v>
          </cell>
          <cell r="D1366" t="str">
            <v>FERT</v>
          </cell>
          <cell r="E1366" t="str">
            <v>01</v>
          </cell>
          <cell r="F1366" t="str">
            <v/>
          </cell>
          <cell r="G1366" t="str">
            <v/>
          </cell>
          <cell r="H1366" t="str">
            <v>@01@</v>
          </cell>
          <cell r="I1366" t="str">
            <v>S1</v>
          </cell>
        </row>
        <row r="1367">
          <cell r="A1367" t="str">
            <v>82241-07700-63</v>
          </cell>
          <cell r="B1367" t="str">
            <v>0480</v>
          </cell>
          <cell r="C1367" t="str">
            <v>NDEO SPY B&amp;W_PWR_ML 150ML</v>
          </cell>
          <cell r="D1367" t="str">
            <v>FERT</v>
          </cell>
          <cell r="E1367" t="str">
            <v>01</v>
          </cell>
          <cell r="F1367" t="str">
            <v/>
          </cell>
          <cell r="G1367" t="str">
            <v/>
          </cell>
          <cell r="H1367" t="str">
            <v>@01@</v>
          </cell>
          <cell r="I1367" t="str">
            <v>A</v>
          </cell>
        </row>
        <row r="1368">
          <cell r="A1368" t="str">
            <v>82241-07700-63</v>
          </cell>
          <cell r="B1368" t="str">
            <v>0481</v>
          </cell>
          <cell r="C1368" t="str">
            <v>NDEO SPY B&amp;W_PWR_ML 150ML</v>
          </cell>
          <cell r="D1368" t="str">
            <v>FERT</v>
          </cell>
          <cell r="E1368" t="str">
            <v>01</v>
          </cell>
          <cell r="F1368" t="str">
            <v/>
          </cell>
          <cell r="G1368" t="str">
            <v/>
          </cell>
          <cell r="H1368" t="str">
            <v/>
          </cell>
          <cell r="I1368" t="str">
            <v>A</v>
          </cell>
        </row>
        <row r="1369">
          <cell r="A1369" t="str">
            <v>82241-07700-64</v>
          </cell>
          <cell r="B1369" t="str">
            <v>0480</v>
          </cell>
          <cell r="C1369" t="str">
            <v>NDEO SPY B&amp;W_PWR_ML 150ML</v>
          </cell>
          <cell r="D1369" t="str">
            <v>FERT</v>
          </cell>
          <cell r="E1369" t="str">
            <v>01</v>
          </cell>
          <cell r="F1369" t="str">
            <v/>
          </cell>
          <cell r="G1369" t="str">
            <v/>
          </cell>
          <cell r="H1369" t="str">
            <v/>
          </cell>
          <cell r="I1369" t="str">
            <v>S1</v>
          </cell>
        </row>
        <row r="1370">
          <cell r="A1370" t="str">
            <v>82241-07700-64</v>
          </cell>
          <cell r="B1370" t="str">
            <v>0481</v>
          </cell>
          <cell r="C1370" t="str">
            <v>NDEO SPY B&amp;W_PWR_ML 150ML</v>
          </cell>
          <cell r="D1370" t="str">
            <v>FERT</v>
          </cell>
          <cell r="E1370" t="str">
            <v>01</v>
          </cell>
          <cell r="F1370" t="str">
            <v/>
          </cell>
          <cell r="G1370" t="str">
            <v/>
          </cell>
          <cell r="H1370" t="str">
            <v/>
          </cell>
          <cell r="I1370" t="str">
            <v>S1</v>
          </cell>
        </row>
        <row r="1371">
          <cell r="A1371" t="str">
            <v>82245-04800-28</v>
          </cell>
          <cell r="B1371" t="str">
            <v>0480</v>
          </cell>
          <cell r="C1371" t="str">
            <v>NDEO RLL-ON INV_BLC&amp;WHT_PWR_ML 50ML</v>
          </cell>
          <cell r="D1371" t="str">
            <v>FERT</v>
          </cell>
          <cell r="E1371" t="str">
            <v>01</v>
          </cell>
          <cell r="F1371" t="str">
            <v/>
          </cell>
          <cell r="G1371" t="str">
            <v/>
          </cell>
          <cell r="H1371" t="str">
            <v/>
          </cell>
          <cell r="I1371" t="str">
            <v>R1</v>
          </cell>
        </row>
        <row r="1372">
          <cell r="A1372" t="str">
            <v>82245-04800-28</v>
          </cell>
          <cell r="B1372" t="str">
            <v>0481</v>
          </cell>
          <cell r="C1372" t="str">
            <v>NDEO RLL-ON INV_BLC&amp;WHT_PWR_ML 50ML</v>
          </cell>
          <cell r="D1372" t="str">
            <v>FERT</v>
          </cell>
          <cell r="E1372" t="str">
            <v>01</v>
          </cell>
          <cell r="F1372" t="str">
            <v/>
          </cell>
          <cell r="G1372" t="str">
            <v/>
          </cell>
          <cell r="H1372" t="str">
            <v/>
          </cell>
          <cell r="I1372" t="str">
            <v>R3</v>
          </cell>
        </row>
        <row r="1373">
          <cell r="A1373" t="str">
            <v>82245-04800-30</v>
          </cell>
          <cell r="B1373" t="str">
            <v>0480</v>
          </cell>
          <cell r="C1373" t="str">
            <v>NDEO RLL-ON B&amp;W_PWR_ML 50ML</v>
          </cell>
          <cell r="D1373" t="str">
            <v>FERT</v>
          </cell>
          <cell r="E1373" t="str">
            <v>01</v>
          </cell>
          <cell r="F1373" t="str">
            <v/>
          </cell>
          <cell r="G1373" t="str">
            <v/>
          </cell>
          <cell r="H1373" t="str">
            <v/>
          </cell>
          <cell r="I1373" t="str">
            <v>A</v>
          </cell>
        </row>
        <row r="1374">
          <cell r="A1374" t="str">
            <v>82245-04800-30</v>
          </cell>
          <cell r="B1374" t="str">
            <v>0481</v>
          </cell>
          <cell r="C1374" t="str">
            <v>NDEO RLL-ON B&amp;W_PWR_ML 50ML</v>
          </cell>
          <cell r="D1374" t="str">
            <v>FERT</v>
          </cell>
          <cell r="E1374" t="str">
            <v>01</v>
          </cell>
          <cell r="F1374" t="str">
            <v/>
          </cell>
          <cell r="G1374" t="str">
            <v/>
          </cell>
          <cell r="H1374" t="str">
            <v/>
          </cell>
          <cell r="I1374" t="str">
            <v>A</v>
          </cell>
        </row>
        <row r="1375">
          <cell r="A1375" t="str">
            <v>82245-04800-63</v>
          </cell>
          <cell r="B1375" t="str">
            <v>0480</v>
          </cell>
          <cell r="C1375" t="str">
            <v>NDEO RLL_ON B&amp;W_PWR_ML 50ML</v>
          </cell>
          <cell r="D1375" t="str">
            <v>FERT</v>
          </cell>
          <cell r="E1375" t="str">
            <v>01</v>
          </cell>
          <cell r="F1375" t="str">
            <v/>
          </cell>
          <cell r="G1375" t="str">
            <v/>
          </cell>
          <cell r="H1375" t="str">
            <v/>
          </cell>
          <cell r="I1375" t="str">
            <v>A</v>
          </cell>
        </row>
        <row r="1376">
          <cell r="A1376" t="str">
            <v>82245-04800-63</v>
          </cell>
          <cell r="B1376" t="str">
            <v>0481</v>
          </cell>
          <cell r="C1376" t="str">
            <v>NDEO RLL_ON B&amp;W_PWR_ML 50ML</v>
          </cell>
          <cell r="D1376" t="str">
            <v>FERT</v>
          </cell>
          <cell r="E1376" t="str">
            <v>01</v>
          </cell>
          <cell r="F1376" t="str">
            <v/>
          </cell>
          <cell r="G1376" t="str">
            <v/>
          </cell>
          <cell r="H1376" t="str">
            <v/>
          </cell>
          <cell r="I1376" t="str">
            <v>A</v>
          </cell>
        </row>
        <row r="1377">
          <cell r="A1377" t="str">
            <v>82245-04800-64</v>
          </cell>
          <cell r="B1377" t="str">
            <v>0480</v>
          </cell>
          <cell r="C1377" t="str">
            <v>NDEO RLL_ON B&amp;W_PWR_ML 50ML</v>
          </cell>
          <cell r="D1377" t="str">
            <v>FERT</v>
          </cell>
          <cell r="E1377" t="str">
            <v>01</v>
          </cell>
          <cell r="F1377" t="str">
            <v/>
          </cell>
          <cell r="G1377" t="str">
            <v/>
          </cell>
          <cell r="H1377" t="str">
            <v/>
          </cell>
          <cell r="I1377" t="str">
            <v>A</v>
          </cell>
        </row>
        <row r="1378">
          <cell r="A1378" t="str">
            <v>82245-04800-64</v>
          </cell>
          <cell r="B1378" t="str">
            <v>0481</v>
          </cell>
          <cell r="C1378" t="str">
            <v>NDEO RLL_ON B&amp;W_PWR_ML 50ML</v>
          </cell>
          <cell r="D1378" t="str">
            <v>FERT</v>
          </cell>
          <cell r="E1378" t="str">
            <v>01</v>
          </cell>
          <cell r="F1378" t="str">
            <v/>
          </cell>
          <cell r="G1378" t="str">
            <v/>
          </cell>
          <cell r="H1378" t="str">
            <v/>
          </cell>
          <cell r="I1378" t="str">
            <v>A</v>
          </cell>
        </row>
        <row r="1379">
          <cell r="A1379" t="str">
            <v>82246-04800-28</v>
          </cell>
          <cell r="B1379" t="str">
            <v>0480</v>
          </cell>
          <cell r="C1379" t="str">
            <v>NDEO RLL-ON INV_BLC&amp;WHT_PWR_ML 25ML</v>
          </cell>
          <cell r="D1379" t="str">
            <v>FERT</v>
          </cell>
          <cell r="E1379" t="str">
            <v>01</v>
          </cell>
          <cell r="F1379" t="str">
            <v/>
          </cell>
          <cell r="G1379" t="str">
            <v/>
          </cell>
          <cell r="H1379" t="str">
            <v/>
          </cell>
          <cell r="I1379" t="str">
            <v>R3</v>
          </cell>
        </row>
        <row r="1380">
          <cell r="A1380" t="str">
            <v>82246-04800-28</v>
          </cell>
          <cell r="B1380" t="str">
            <v>0481</v>
          </cell>
          <cell r="C1380" t="str">
            <v>NDEO RLL-ON INV_BLC&amp;WHT_PWR_ML 25ML</v>
          </cell>
          <cell r="D1380" t="str">
            <v>FERT</v>
          </cell>
          <cell r="E1380" t="str">
            <v>01</v>
          </cell>
          <cell r="F1380" t="str">
            <v/>
          </cell>
          <cell r="G1380" t="str">
            <v/>
          </cell>
          <cell r="H1380" t="str">
            <v/>
          </cell>
          <cell r="I1380" t="str">
            <v>R3</v>
          </cell>
        </row>
        <row r="1381">
          <cell r="A1381" t="str">
            <v>82246-04800-30</v>
          </cell>
          <cell r="B1381" t="str">
            <v>0480</v>
          </cell>
          <cell r="C1381" t="str">
            <v>NDEO RLL-ON B&amp;W_PWR_ML 25ML</v>
          </cell>
          <cell r="D1381" t="str">
            <v>FERT</v>
          </cell>
          <cell r="E1381" t="str">
            <v>01</v>
          </cell>
          <cell r="F1381" t="str">
            <v/>
          </cell>
          <cell r="G1381" t="str">
            <v/>
          </cell>
          <cell r="H1381" t="str">
            <v/>
          </cell>
          <cell r="I1381" t="str">
            <v>A</v>
          </cell>
        </row>
        <row r="1382">
          <cell r="A1382" t="str">
            <v>82246-04800-30</v>
          </cell>
          <cell r="B1382" t="str">
            <v>0481</v>
          </cell>
          <cell r="C1382" t="str">
            <v>NDEO RLL-ON B&amp;W_PWR_ML 25ML</v>
          </cell>
          <cell r="D1382" t="str">
            <v>FERT</v>
          </cell>
          <cell r="E1382" t="str">
            <v>01</v>
          </cell>
          <cell r="F1382" t="str">
            <v/>
          </cell>
          <cell r="G1382" t="str">
            <v/>
          </cell>
          <cell r="H1382" t="str">
            <v/>
          </cell>
          <cell r="I1382" t="str">
            <v>A</v>
          </cell>
        </row>
        <row r="1383">
          <cell r="A1383" t="str">
            <v>82246-04800-63</v>
          </cell>
          <cell r="B1383" t="str">
            <v>0480</v>
          </cell>
          <cell r="C1383" t="str">
            <v>NDEO RLL_ON B&amp;W_PWR_ML 25ML</v>
          </cell>
          <cell r="D1383" t="str">
            <v>FERT</v>
          </cell>
          <cell r="E1383" t="str">
            <v>01</v>
          </cell>
          <cell r="F1383" t="str">
            <v/>
          </cell>
          <cell r="G1383" t="str">
            <v/>
          </cell>
          <cell r="H1383" t="str">
            <v/>
          </cell>
          <cell r="I1383" t="str">
            <v>A</v>
          </cell>
        </row>
        <row r="1384">
          <cell r="A1384" t="str">
            <v>82246-04800-63</v>
          </cell>
          <cell r="B1384" t="str">
            <v>0481</v>
          </cell>
          <cell r="C1384" t="str">
            <v>NDEO RLL_ON B&amp;W_PWR_ML 25ML</v>
          </cell>
          <cell r="D1384" t="str">
            <v>FERT</v>
          </cell>
          <cell r="E1384" t="str">
            <v>01</v>
          </cell>
          <cell r="F1384" t="str">
            <v/>
          </cell>
          <cell r="G1384" t="str">
            <v/>
          </cell>
          <cell r="H1384" t="str">
            <v/>
          </cell>
          <cell r="I1384" t="str">
            <v>A</v>
          </cell>
        </row>
        <row r="1385">
          <cell r="A1385" t="str">
            <v>82246-04800-64</v>
          </cell>
          <cell r="B1385" t="str">
            <v>0480</v>
          </cell>
          <cell r="C1385" t="str">
            <v>NDEO RLL_ON B&amp;W_PWR_ML 25ML</v>
          </cell>
          <cell r="D1385" t="str">
            <v>FERT</v>
          </cell>
          <cell r="E1385" t="str">
            <v>01</v>
          </cell>
          <cell r="F1385" t="str">
            <v/>
          </cell>
          <cell r="G1385" t="str">
            <v/>
          </cell>
          <cell r="H1385" t="str">
            <v/>
          </cell>
          <cell r="I1385" t="str">
            <v>A</v>
          </cell>
        </row>
        <row r="1386">
          <cell r="A1386" t="str">
            <v>82246-04800-64</v>
          </cell>
          <cell r="B1386" t="str">
            <v>0481</v>
          </cell>
          <cell r="C1386" t="str">
            <v>NDEO RLL_ON B&amp;W_PWR_ML 25ML</v>
          </cell>
          <cell r="D1386" t="str">
            <v>FERT</v>
          </cell>
          <cell r="E1386" t="str">
            <v>01</v>
          </cell>
          <cell r="F1386" t="str">
            <v/>
          </cell>
          <cell r="G1386" t="str">
            <v/>
          </cell>
          <cell r="H1386" t="str">
            <v/>
          </cell>
          <cell r="I1386" t="str">
            <v>A</v>
          </cell>
        </row>
        <row r="1387">
          <cell r="A1387" t="str">
            <v>82254-04800-28</v>
          </cell>
          <cell r="B1387" t="str">
            <v>0480</v>
          </cell>
          <cell r="C1387" t="str">
            <v>NDEO RLL-ON MINI SHG_WHT_FML 25ML</v>
          </cell>
          <cell r="D1387" t="str">
            <v>FERT</v>
          </cell>
          <cell r="E1387" t="str">
            <v>01</v>
          </cell>
          <cell r="F1387" t="str">
            <v/>
          </cell>
          <cell r="G1387" t="str">
            <v/>
          </cell>
          <cell r="H1387" t="str">
            <v/>
          </cell>
          <cell r="I1387" t="str">
            <v>R2</v>
          </cell>
        </row>
        <row r="1388">
          <cell r="A1388" t="str">
            <v>82254-04800-28</v>
          </cell>
          <cell r="B1388" t="str">
            <v>0481</v>
          </cell>
          <cell r="C1388" t="str">
            <v>NDEO RLL-ON MINI SHG_WHT_FML 25ML</v>
          </cell>
          <cell r="D1388" t="str">
            <v>FERT</v>
          </cell>
          <cell r="E1388" t="str">
            <v>01</v>
          </cell>
          <cell r="F1388" t="str">
            <v/>
          </cell>
          <cell r="G1388" t="str">
            <v/>
          </cell>
          <cell r="H1388" t="str">
            <v/>
          </cell>
          <cell r="I1388" t="str">
            <v>R2</v>
          </cell>
        </row>
        <row r="1389">
          <cell r="A1389" t="str">
            <v>82254-04800-64</v>
          </cell>
          <cell r="B1389" t="str">
            <v>0480</v>
          </cell>
          <cell r="C1389" t="str">
            <v>NDEO RLL_ON MINI BRG_HPY_SHV_FML 25ML</v>
          </cell>
          <cell r="D1389" t="str">
            <v>FERT</v>
          </cell>
          <cell r="E1389" t="str">
            <v>20</v>
          </cell>
          <cell r="F1389" t="str">
            <v/>
          </cell>
          <cell r="G1389" t="str">
            <v/>
          </cell>
          <cell r="H1389" t="str">
            <v/>
          </cell>
          <cell r="I1389" t="str">
            <v>A</v>
          </cell>
        </row>
        <row r="1390">
          <cell r="A1390" t="str">
            <v>82254-04800-64</v>
          </cell>
          <cell r="B1390" t="str">
            <v>0481</v>
          </cell>
          <cell r="C1390" t="str">
            <v>NDEO RLL_ON MINI BRG_HPY_SHV_FML 25ML</v>
          </cell>
          <cell r="D1390" t="str">
            <v>FERT</v>
          </cell>
          <cell r="E1390" t="str">
            <v>20</v>
          </cell>
          <cell r="F1390" t="str">
            <v/>
          </cell>
          <cell r="G1390" t="str">
            <v/>
          </cell>
          <cell r="H1390" t="str">
            <v/>
          </cell>
          <cell r="I1390" t="str">
            <v>A</v>
          </cell>
        </row>
        <row r="1391">
          <cell r="A1391" t="str">
            <v>82254-04820-31</v>
          </cell>
          <cell r="B1391" t="str">
            <v>0480</v>
          </cell>
          <cell r="C1391" t="str">
            <v>NDEO RLL_ON MINI BRG_HPY_SHV_FML 25ML</v>
          </cell>
          <cell r="D1391" t="str">
            <v>FERT</v>
          </cell>
          <cell r="E1391" t="str">
            <v>20</v>
          </cell>
          <cell r="F1391" t="str">
            <v/>
          </cell>
          <cell r="G1391" t="str">
            <v/>
          </cell>
          <cell r="H1391" t="str">
            <v/>
          </cell>
          <cell r="I1391" t="str">
            <v>A</v>
          </cell>
        </row>
        <row r="1392">
          <cell r="A1392" t="str">
            <v>82254-04820-31</v>
          </cell>
          <cell r="B1392" t="str">
            <v>0481</v>
          </cell>
          <cell r="C1392" t="str">
            <v>NDEO RLL_ON MINI BRG_HPY_SHV_FML 25ML</v>
          </cell>
          <cell r="D1392" t="str">
            <v>FERT</v>
          </cell>
          <cell r="E1392" t="str">
            <v>20</v>
          </cell>
          <cell r="F1392" t="str">
            <v/>
          </cell>
          <cell r="G1392" t="str">
            <v/>
          </cell>
          <cell r="H1392" t="str">
            <v/>
          </cell>
          <cell r="I1392" t="str">
            <v>A</v>
          </cell>
        </row>
        <row r="1393">
          <cell r="A1393" t="str">
            <v>82264-04800-28</v>
          </cell>
          <cell r="B1393" t="str">
            <v>0480</v>
          </cell>
          <cell r="C1393" t="str">
            <v>NDEO SPY WHT_HPY_SHV 150ML</v>
          </cell>
          <cell r="D1393" t="str">
            <v>FERT</v>
          </cell>
          <cell r="E1393" t="str">
            <v>01</v>
          </cell>
          <cell r="F1393" t="str">
            <v/>
          </cell>
          <cell r="G1393" t="str">
            <v/>
          </cell>
          <cell r="H1393" t="str">
            <v/>
          </cell>
          <cell r="I1393" t="str">
            <v>R1</v>
          </cell>
        </row>
        <row r="1394">
          <cell r="A1394" t="str">
            <v>82264-04800-28</v>
          </cell>
          <cell r="B1394" t="str">
            <v>0481</v>
          </cell>
          <cell r="C1394" t="str">
            <v>NDEO SPY WHT_HPY_SHV 150ML</v>
          </cell>
          <cell r="D1394" t="str">
            <v>FERT</v>
          </cell>
          <cell r="E1394" t="str">
            <v>01</v>
          </cell>
          <cell r="F1394" t="str">
            <v/>
          </cell>
          <cell r="G1394" t="str">
            <v/>
          </cell>
          <cell r="H1394" t="str">
            <v/>
          </cell>
          <cell r="I1394" t="str">
            <v>R2</v>
          </cell>
        </row>
        <row r="1395">
          <cell r="A1395" t="str">
            <v>82264-04800-31</v>
          </cell>
          <cell r="B1395" t="str">
            <v>0480</v>
          </cell>
          <cell r="C1395" t="str">
            <v>NDEO SPY BRG_HPY_SHV_FML 150ML</v>
          </cell>
          <cell r="D1395" t="str">
            <v>FERT</v>
          </cell>
          <cell r="E1395" t="str">
            <v>01</v>
          </cell>
          <cell r="F1395" t="str">
            <v/>
          </cell>
          <cell r="G1395" t="str">
            <v/>
          </cell>
          <cell r="H1395" t="str">
            <v/>
          </cell>
          <cell r="I1395" t="str">
            <v>R1</v>
          </cell>
        </row>
        <row r="1396">
          <cell r="A1396" t="str">
            <v>82264-04800-31</v>
          </cell>
          <cell r="B1396" t="str">
            <v>0481</v>
          </cell>
          <cell r="C1396" t="str">
            <v>NDEO SPY BRG_HPY_SHV_FML 150ML</v>
          </cell>
          <cell r="D1396" t="str">
            <v>FERT</v>
          </cell>
          <cell r="E1396" t="str">
            <v>01</v>
          </cell>
          <cell r="F1396" t="str">
            <v/>
          </cell>
          <cell r="G1396" t="str">
            <v/>
          </cell>
          <cell r="H1396" t="str">
            <v/>
          </cell>
          <cell r="I1396" t="str">
            <v>R1</v>
          </cell>
        </row>
        <row r="1397">
          <cell r="A1397" t="str">
            <v>82366-04500-10</v>
          </cell>
          <cell r="B1397" t="str">
            <v>0480</v>
          </cell>
          <cell r="C1397" t="str">
            <v>NF MCLLR_WTR IN_OIL_RS 400ML</v>
          </cell>
          <cell r="D1397" t="str">
            <v>FERT</v>
          </cell>
          <cell r="E1397" t="str">
            <v>01</v>
          </cell>
          <cell r="F1397" t="str">
            <v/>
          </cell>
          <cell r="G1397" t="str">
            <v/>
          </cell>
          <cell r="H1397" t="str">
            <v/>
          </cell>
          <cell r="I1397" t="str">
            <v>A</v>
          </cell>
        </row>
        <row r="1398">
          <cell r="A1398" t="str">
            <v>82366-04500-10</v>
          </cell>
          <cell r="B1398" t="str">
            <v>0481</v>
          </cell>
          <cell r="C1398" t="str">
            <v>NF MCLLR_WTR IN_OIL_RS 400ML</v>
          </cell>
          <cell r="D1398" t="str">
            <v>FERT</v>
          </cell>
          <cell r="E1398" t="str">
            <v>01</v>
          </cell>
          <cell r="F1398" t="str">
            <v/>
          </cell>
          <cell r="G1398" t="str">
            <v/>
          </cell>
          <cell r="H1398" t="str">
            <v/>
          </cell>
          <cell r="I1398" t="str">
            <v>A</v>
          </cell>
        </row>
        <row r="1399">
          <cell r="A1399" t="str">
            <v>82366-04500-11</v>
          </cell>
          <cell r="B1399" t="str">
            <v>0480</v>
          </cell>
          <cell r="C1399" t="str">
            <v>NF MCLLR_WTR IN_OIL_RS 400ML</v>
          </cell>
          <cell r="D1399" t="str">
            <v>FERT</v>
          </cell>
          <cell r="E1399" t="str">
            <v>01</v>
          </cell>
          <cell r="F1399" t="str">
            <v/>
          </cell>
          <cell r="G1399" t="str">
            <v/>
          </cell>
          <cell r="H1399" t="str">
            <v/>
          </cell>
          <cell r="I1399" t="str">
            <v>A</v>
          </cell>
        </row>
        <row r="1400">
          <cell r="A1400" t="str">
            <v>82366-04500-11</v>
          </cell>
          <cell r="B1400" t="str">
            <v>0481</v>
          </cell>
          <cell r="C1400" t="str">
            <v>NF MCLLR_WTR IN_OIL_RS 400ML</v>
          </cell>
          <cell r="D1400" t="str">
            <v>FERT</v>
          </cell>
          <cell r="E1400" t="str">
            <v>01</v>
          </cell>
          <cell r="F1400" t="str">
            <v/>
          </cell>
          <cell r="G1400" t="str">
            <v/>
          </cell>
          <cell r="H1400" t="str">
            <v/>
          </cell>
          <cell r="I1400" t="str">
            <v>A</v>
          </cell>
        </row>
        <row r="1401">
          <cell r="A1401" t="str">
            <v>82378-04800-14</v>
          </cell>
          <cell r="B1401" t="str">
            <v>0480</v>
          </cell>
          <cell r="C1401" t="str">
            <v>NFM CLN OC_ACN_FM 100G</v>
          </cell>
          <cell r="D1401" t="str">
            <v>FERT</v>
          </cell>
          <cell r="E1401" t="str">
            <v>01</v>
          </cell>
          <cell r="F1401" t="str">
            <v/>
          </cell>
          <cell r="G1401" t="str">
            <v/>
          </cell>
          <cell r="H1401" t="str">
            <v/>
          </cell>
          <cell r="I1401" t="str">
            <v>R3</v>
          </cell>
        </row>
        <row r="1402">
          <cell r="A1402" t="str">
            <v>82378-04800-14</v>
          </cell>
          <cell r="B1402" t="str">
            <v>0481</v>
          </cell>
          <cell r="C1402" t="str">
            <v>NFM CLN OC_ACN_FM 100G</v>
          </cell>
          <cell r="D1402" t="str">
            <v>FERT</v>
          </cell>
          <cell r="E1402" t="str">
            <v>01</v>
          </cell>
          <cell r="F1402" t="str">
            <v/>
          </cell>
          <cell r="G1402" t="str">
            <v/>
          </cell>
          <cell r="H1402" t="str">
            <v/>
          </cell>
          <cell r="I1402" t="str">
            <v>R3</v>
          </cell>
        </row>
        <row r="1403">
          <cell r="A1403" t="str">
            <v>82378-04800-26</v>
          </cell>
          <cell r="B1403" t="str">
            <v>0480</v>
          </cell>
          <cell r="C1403" t="str">
            <v>NMEN CLN OC_ACN_FM 100ML</v>
          </cell>
          <cell r="D1403" t="str">
            <v>FERT</v>
          </cell>
          <cell r="E1403" t="str">
            <v>01</v>
          </cell>
          <cell r="F1403" t="str">
            <v/>
          </cell>
          <cell r="G1403" t="str">
            <v/>
          </cell>
          <cell r="H1403" t="str">
            <v/>
          </cell>
          <cell r="I1403" t="str">
            <v>R1</v>
          </cell>
        </row>
        <row r="1404">
          <cell r="A1404" t="str">
            <v>82378-04800-26</v>
          </cell>
          <cell r="B1404" t="str">
            <v>0481</v>
          </cell>
          <cell r="C1404" t="str">
            <v>NMEN CLN OC_ACN_FM 100ML</v>
          </cell>
          <cell r="D1404" t="str">
            <v>FERT</v>
          </cell>
          <cell r="E1404" t="str">
            <v>01</v>
          </cell>
          <cell r="F1404" t="str">
            <v/>
          </cell>
          <cell r="G1404" t="str">
            <v/>
          </cell>
          <cell r="H1404" t="str">
            <v/>
          </cell>
          <cell r="I1404" t="str">
            <v>R3</v>
          </cell>
        </row>
        <row r="1405">
          <cell r="A1405" t="str">
            <v>82378-04800-28</v>
          </cell>
          <cell r="B1405" t="str">
            <v>0480</v>
          </cell>
          <cell r="C1405" t="str">
            <v>NMEN CLN OC_ACN_FM 100ML</v>
          </cell>
          <cell r="D1405" t="str">
            <v>FERT</v>
          </cell>
          <cell r="E1405" t="str">
            <v>01</v>
          </cell>
          <cell r="F1405" t="str">
            <v/>
          </cell>
          <cell r="G1405" t="str">
            <v/>
          </cell>
          <cell r="H1405" t="str">
            <v/>
          </cell>
          <cell r="I1405" t="str">
            <v>A</v>
          </cell>
        </row>
        <row r="1406">
          <cell r="A1406" t="str">
            <v>82378-04800-28</v>
          </cell>
          <cell r="B1406" t="str">
            <v>0481</v>
          </cell>
          <cell r="C1406" t="str">
            <v>NMEN CLN OC_ACN_FM 100ML</v>
          </cell>
          <cell r="D1406" t="str">
            <v>FERT</v>
          </cell>
          <cell r="E1406" t="str">
            <v>01</v>
          </cell>
          <cell r="F1406" t="str">
            <v/>
          </cell>
          <cell r="G1406" t="str">
            <v/>
          </cell>
          <cell r="H1406" t="str">
            <v/>
          </cell>
          <cell r="I1406" t="str">
            <v>A</v>
          </cell>
        </row>
        <row r="1407">
          <cell r="A1407" t="str">
            <v>82379-04800-14</v>
          </cell>
          <cell r="B1407" t="str">
            <v>0480</v>
          </cell>
          <cell r="C1407" t="str">
            <v>NFM CLN OC_ACN_FM 50G</v>
          </cell>
          <cell r="D1407" t="str">
            <v>FERT</v>
          </cell>
          <cell r="E1407" t="str">
            <v>01</v>
          </cell>
          <cell r="F1407" t="str">
            <v/>
          </cell>
          <cell r="G1407" t="str">
            <v/>
          </cell>
          <cell r="H1407" t="str">
            <v/>
          </cell>
          <cell r="I1407" t="str">
            <v>R3</v>
          </cell>
        </row>
        <row r="1408">
          <cell r="A1408" t="str">
            <v>82379-04800-14</v>
          </cell>
          <cell r="B1408" t="str">
            <v>0481</v>
          </cell>
          <cell r="C1408" t="str">
            <v>NFM CLN OC_ACN_FM 50G</v>
          </cell>
          <cell r="D1408" t="str">
            <v>FERT</v>
          </cell>
          <cell r="E1408" t="str">
            <v>01</v>
          </cell>
          <cell r="F1408" t="str">
            <v/>
          </cell>
          <cell r="G1408" t="str">
            <v/>
          </cell>
          <cell r="H1408" t="str">
            <v/>
          </cell>
          <cell r="I1408" t="str">
            <v>R3</v>
          </cell>
        </row>
        <row r="1409">
          <cell r="A1409" t="str">
            <v>82379-04800-26</v>
          </cell>
          <cell r="B1409" t="str">
            <v>0480</v>
          </cell>
          <cell r="C1409" t="str">
            <v>NMEN CLN OC_ACN_FM 50ML</v>
          </cell>
          <cell r="D1409" t="str">
            <v>FERT</v>
          </cell>
          <cell r="E1409" t="str">
            <v>01</v>
          </cell>
          <cell r="F1409" t="str">
            <v/>
          </cell>
          <cell r="G1409" t="str">
            <v/>
          </cell>
          <cell r="H1409" t="str">
            <v/>
          </cell>
          <cell r="I1409" t="str">
            <v>R3</v>
          </cell>
        </row>
        <row r="1410">
          <cell r="A1410" t="str">
            <v>82379-04800-26</v>
          </cell>
          <cell r="B1410" t="str">
            <v>0481</v>
          </cell>
          <cell r="C1410" t="str">
            <v>NMEN CLN OC_ACN_FM 50ML</v>
          </cell>
          <cell r="D1410" t="str">
            <v>FERT</v>
          </cell>
          <cell r="E1410" t="str">
            <v>01</v>
          </cell>
          <cell r="F1410" t="str">
            <v/>
          </cell>
          <cell r="G1410" t="str">
            <v/>
          </cell>
          <cell r="H1410" t="str">
            <v/>
          </cell>
          <cell r="I1410" t="str">
            <v>R3</v>
          </cell>
        </row>
        <row r="1411">
          <cell r="A1411" t="str">
            <v>82379-04800-28</v>
          </cell>
          <cell r="B1411" t="str">
            <v>0480</v>
          </cell>
          <cell r="C1411" t="str">
            <v>NMEN CLN OC_ACN_FM 50ML</v>
          </cell>
          <cell r="D1411" t="str">
            <v>FERT</v>
          </cell>
          <cell r="E1411" t="str">
            <v>01</v>
          </cell>
          <cell r="F1411" t="str">
            <v/>
          </cell>
          <cell r="G1411" t="str">
            <v/>
          </cell>
          <cell r="H1411" t="str">
            <v/>
          </cell>
          <cell r="I1411" t="str">
            <v>A</v>
          </cell>
        </row>
        <row r="1412">
          <cell r="A1412" t="str">
            <v>82379-04800-28</v>
          </cell>
          <cell r="B1412" t="str">
            <v>0481</v>
          </cell>
          <cell r="C1412" t="str">
            <v>NMEN CLN OC_ACN_FM 50ML</v>
          </cell>
          <cell r="D1412" t="str">
            <v>FERT</v>
          </cell>
          <cell r="E1412" t="str">
            <v>01</v>
          </cell>
          <cell r="F1412" t="str">
            <v/>
          </cell>
          <cell r="G1412" t="str">
            <v/>
          </cell>
          <cell r="H1412" t="str">
            <v/>
          </cell>
          <cell r="I1412" t="str">
            <v>A</v>
          </cell>
        </row>
        <row r="1413">
          <cell r="A1413" t="str">
            <v>82610-09924-12</v>
          </cell>
          <cell r="B1413" t="str">
            <v>0481</v>
          </cell>
          <cell r="C1413" t="str">
            <v>NF MCLLR_WTR RS 100ML</v>
          </cell>
          <cell r="D1413" t="str">
            <v>FERT</v>
          </cell>
          <cell r="E1413" t="str">
            <v>20</v>
          </cell>
          <cell r="F1413" t="str">
            <v/>
          </cell>
          <cell r="G1413" t="str">
            <v/>
          </cell>
          <cell r="H1413" t="str">
            <v/>
          </cell>
          <cell r="I1413" t="str">
            <v>A</v>
          </cell>
        </row>
        <row r="1414">
          <cell r="A1414" t="str">
            <v>82610-09924-12</v>
          </cell>
          <cell r="B1414" t="str">
            <v>0480</v>
          </cell>
          <cell r="C1414" t="str">
            <v>NF MCLLR_WTR RS 100ML</v>
          </cell>
          <cell r="D1414" t="str">
            <v>FERT</v>
          </cell>
          <cell r="E1414" t="str">
            <v>20</v>
          </cell>
          <cell r="F1414" t="str">
            <v/>
          </cell>
          <cell r="G1414" t="str">
            <v/>
          </cell>
          <cell r="H1414" t="str">
            <v/>
          </cell>
          <cell r="I1414" t="str">
            <v>A</v>
          </cell>
        </row>
        <row r="1415">
          <cell r="A1415" t="str">
            <v>82808-04800-28</v>
          </cell>
          <cell r="B1415" t="str">
            <v>0480</v>
          </cell>
          <cell r="C1415" t="str">
            <v>NDEO RLL-ON FRS_ML 50ML</v>
          </cell>
          <cell r="D1415" t="str">
            <v>FERT</v>
          </cell>
          <cell r="E1415" t="str">
            <v>20</v>
          </cell>
          <cell r="F1415" t="str">
            <v/>
          </cell>
          <cell r="G1415" t="str">
            <v/>
          </cell>
          <cell r="H1415" t="str">
            <v/>
          </cell>
          <cell r="I1415" t="str">
            <v>A</v>
          </cell>
        </row>
        <row r="1416">
          <cell r="A1416" t="str">
            <v>82808-04800-28</v>
          </cell>
          <cell r="B1416" t="str">
            <v>0481</v>
          </cell>
          <cell r="C1416" t="str">
            <v>NDEO RLL-ON FRS_ML 50ML</v>
          </cell>
          <cell r="D1416" t="str">
            <v>FERT</v>
          </cell>
          <cell r="E1416" t="str">
            <v>01</v>
          </cell>
          <cell r="F1416" t="str">
            <v/>
          </cell>
          <cell r="G1416" t="str">
            <v/>
          </cell>
          <cell r="H1416" t="str">
            <v/>
          </cell>
          <cell r="I1416" t="str">
            <v>A</v>
          </cell>
        </row>
        <row r="1417">
          <cell r="A1417" t="str">
            <v>82808-04800-64</v>
          </cell>
          <cell r="B1417" t="str">
            <v>0480</v>
          </cell>
          <cell r="C1417" t="str">
            <v>NDEO RLL_ON FRS_ML 50ML</v>
          </cell>
          <cell r="D1417" t="str">
            <v>FERT</v>
          </cell>
          <cell r="E1417" t="str">
            <v>01</v>
          </cell>
          <cell r="F1417" t="str">
            <v/>
          </cell>
          <cell r="G1417" t="str">
            <v/>
          </cell>
          <cell r="H1417" t="str">
            <v/>
          </cell>
          <cell r="I1417" t="str">
            <v>A</v>
          </cell>
        </row>
        <row r="1418">
          <cell r="A1418" t="str">
            <v>82808-04800-64</v>
          </cell>
          <cell r="B1418" t="str">
            <v>0481</v>
          </cell>
          <cell r="C1418" t="str">
            <v>NDEO RLL_ON FRS_ML 50ML</v>
          </cell>
          <cell r="D1418" t="str">
            <v>FERT</v>
          </cell>
          <cell r="E1418" t="str">
            <v>01</v>
          </cell>
          <cell r="F1418" t="str">
            <v/>
          </cell>
          <cell r="G1418" t="str">
            <v/>
          </cell>
          <cell r="H1418" t="str">
            <v/>
          </cell>
          <cell r="I1418" t="str">
            <v>A</v>
          </cell>
        </row>
        <row r="1419">
          <cell r="A1419" t="str">
            <v>82864-04800-28</v>
          </cell>
          <cell r="B1419" t="str">
            <v>0480</v>
          </cell>
          <cell r="C1419" t="str">
            <v>NDEO RLL-ON MINI EXT_WHT_FML 25ML</v>
          </cell>
          <cell r="D1419" t="str">
            <v>FERT</v>
          </cell>
          <cell r="E1419" t="str">
            <v>01</v>
          </cell>
          <cell r="F1419" t="str">
            <v/>
          </cell>
          <cell r="G1419" t="str">
            <v/>
          </cell>
          <cell r="H1419" t="str">
            <v/>
          </cell>
          <cell r="I1419" t="str">
            <v>R3</v>
          </cell>
        </row>
        <row r="1420">
          <cell r="A1420" t="str">
            <v>82864-04800-28</v>
          </cell>
          <cell r="B1420" t="str">
            <v>0481</v>
          </cell>
          <cell r="C1420" t="str">
            <v>NDEO RLL-ON MINI EXT_WHT_FML 25ML</v>
          </cell>
          <cell r="D1420" t="str">
            <v>FERT</v>
          </cell>
          <cell r="E1420" t="str">
            <v>20</v>
          </cell>
          <cell r="F1420" t="str">
            <v/>
          </cell>
          <cell r="G1420" t="str">
            <v/>
          </cell>
          <cell r="H1420" t="str">
            <v/>
          </cell>
          <cell r="I1420" t="str">
            <v>R3</v>
          </cell>
        </row>
        <row r="1421">
          <cell r="A1421" t="str">
            <v>82864-04800-64</v>
          </cell>
          <cell r="B1421" t="str">
            <v>0480</v>
          </cell>
          <cell r="C1421" t="str">
            <v>NDEO RLL_ON MINI XTR_BRG_FML 25ML</v>
          </cell>
          <cell r="D1421" t="str">
            <v>FERT</v>
          </cell>
          <cell r="E1421" t="str">
            <v>20</v>
          </cell>
          <cell r="F1421" t="str">
            <v/>
          </cell>
          <cell r="G1421" t="str">
            <v/>
          </cell>
          <cell r="H1421" t="str">
            <v/>
          </cell>
          <cell r="I1421" t="str">
            <v>A</v>
          </cell>
        </row>
        <row r="1422">
          <cell r="A1422" t="str">
            <v>82864-04800-64</v>
          </cell>
          <cell r="B1422" t="str">
            <v>0481</v>
          </cell>
          <cell r="C1422" t="str">
            <v>NDEO RLL_ON MINI XTR_BRG_FML 25ML</v>
          </cell>
          <cell r="D1422" t="str">
            <v>FERT</v>
          </cell>
          <cell r="E1422" t="str">
            <v>20</v>
          </cell>
          <cell r="F1422" t="str">
            <v/>
          </cell>
          <cell r="G1422" t="str">
            <v/>
          </cell>
          <cell r="H1422" t="str">
            <v/>
          </cell>
          <cell r="I1422" t="str">
            <v>A</v>
          </cell>
        </row>
        <row r="1423">
          <cell r="A1423" t="str">
            <v>82864-04820-32</v>
          </cell>
          <cell r="B1423" t="str">
            <v>0480</v>
          </cell>
          <cell r="C1423" t="str">
            <v>NDEO RLL_ON MINI XTR_BRG_FML 25ML</v>
          </cell>
          <cell r="D1423" t="str">
            <v>FERT</v>
          </cell>
          <cell r="E1423" t="str">
            <v>01</v>
          </cell>
          <cell r="F1423" t="str">
            <v/>
          </cell>
          <cell r="G1423" t="str">
            <v/>
          </cell>
          <cell r="H1423" t="str">
            <v/>
          </cell>
          <cell r="I1423" t="str">
            <v>A</v>
          </cell>
        </row>
        <row r="1424">
          <cell r="A1424" t="str">
            <v>82864-04820-32</v>
          </cell>
          <cell r="B1424" t="str">
            <v>0481</v>
          </cell>
          <cell r="C1424" t="str">
            <v>NDEO RLL_ON MINI XTR_BRG_FML 25ML</v>
          </cell>
          <cell r="D1424" t="str">
            <v>FERT</v>
          </cell>
          <cell r="E1424" t="str">
            <v>01</v>
          </cell>
          <cell r="F1424" t="str">
            <v/>
          </cell>
          <cell r="G1424" t="str">
            <v/>
          </cell>
          <cell r="H1424" t="str">
            <v/>
          </cell>
          <cell r="I1424" t="str">
            <v>A</v>
          </cell>
        </row>
        <row r="1425">
          <cell r="A1425" t="str">
            <v>82864-04820-33</v>
          </cell>
          <cell r="B1425" t="str">
            <v>0480</v>
          </cell>
          <cell r="C1425" t="str">
            <v>NDEO RLL_ON MINI XTR_BRG_FML 25ML</v>
          </cell>
          <cell r="D1425" t="str">
            <v>FERT</v>
          </cell>
          <cell r="E1425" t="str">
            <v>01</v>
          </cell>
          <cell r="F1425" t="str">
            <v/>
          </cell>
          <cell r="G1425" t="str">
            <v/>
          </cell>
          <cell r="H1425" t="str">
            <v/>
          </cell>
          <cell r="I1425" t="str">
            <v>A</v>
          </cell>
        </row>
        <row r="1426">
          <cell r="A1426" t="str">
            <v>82864-04820-33</v>
          </cell>
          <cell r="B1426" t="str">
            <v>0481</v>
          </cell>
          <cell r="C1426" t="str">
            <v>NDEO RLL_ON MINI XTR_BRG_FML 25ML</v>
          </cell>
          <cell r="D1426" t="str">
            <v>FERT</v>
          </cell>
          <cell r="E1426" t="str">
            <v>01</v>
          </cell>
          <cell r="F1426" t="str">
            <v/>
          </cell>
          <cell r="G1426" t="str">
            <v/>
          </cell>
          <cell r="H1426" t="str">
            <v/>
          </cell>
          <cell r="I1426" t="str">
            <v>A</v>
          </cell>
        </row>
        <row r="1427">
          <cell r="A1427" t="str">
            <v>82883-04800-28</v>
          </cell>
          <cell r="B1427" t="str">
            <v>0481</v>
          </cell>
          <cell r="C1427" t="str">
            <v>NDEO SPY CL_KCK 150ML</v>
          </cell>
          <cell r="D1427" t="str">
            <v>FERT</v>
          </cell>
          <cell r="E1427" t="str">
            <v>01</v>
          </cell>
          <cell r="F1427" t="str">
            <v/>
          </cell>
          <cell r="G1427" t="str">
            <v/>
          </cell>
          <cell r="H1427" t="str">
            <v/>
          </cell>
          <cell r="I1427" t="str">
            <v>R3</v>
          </cell>
        </row>
        <row r="1428">
          <cell r="A1428" t="str">
            <v>82883-04800-28</v>
          </cell>
          <cell r="B1428" t="str">
            <v>0480</v>
          </cell>
          <cell r="C1428" t="str">
            <v>NDEO SPY CL_KCK 150ML</v>
          </cell>
          <cell r="D1428" t="str">
            <v>FERT</v>
          </cell>
          <cell r="E1428" t="str">
            <v>01</v>
          </cell>
          <cell r="F1428" t="str">
            <v/>
          </cell>
          <cell r="G1428" t="str">
            <v/>
          </cell>
          <cell r="H1428" t="str">
            <v/>
          </cell>
          <cell r="I1428" t="str">
            <v>R1</v>
          </cell>
        </row>
        <row r="1429">
          <cell r="A1429" t="str">
            <v>82883-04800-31</v>
          </cell>
          <cell r="B1429" t="str">
            <v>0480</v>
          </cell>
          <cell r="C1429" t="str">
            <v>NDEO SPY CL_KCK 150ML</v>
          </cell>
          <cell r="D1429" t="str">
            <v>FERT</v>
          </cell>
          <cell r="E1429" t="str">
            <v>01</v>
          </cell>
          <cell r="F1429" t="str">
            <v/>
          </cell>
          <cell r="G1429" t="str">
            <v/>
          </cell>
          <cell r="H1429" t="str">
            <v/>
          </cell>
          <cell r="I1429" t="str">
            <v>A</v>
          </cell>
        </row>
        <row r="1430">
          <cell r="A1430" t="str">
            <v>82883-04800-31</v>
          </cell>
          <cell r="B1430" t="str">
            <v>0481</v>
          </cell>
          <cell r="C1430" t="str">
            <v>NDEO SPY CL_KCK 150ML</v>
          </cell>
          <cell r="D1430" t="str">
            <v>FERT</v>
          </cell>
          <cell r="E1430" t="str">
            <v>01</v>
          </cell>
          <cell r="F1430" t="str">
            <v/>
          </cell>
          <cell r="G1430" t="str">
            <v/>
          </cell>
          <cell r="H1430" t="str">
            <v/>
          </cell>
          <cell r="I1430" t="str">
            <v>A</v>
          </cell>
        </row>
        <row r="1431">
          <cell r="A1431" t="str">
            <v>82883-04800-62</v>
          </cell>
          <cell r="B1431" t="str">
            <v>0480</v>
          </cell>
          <cell r="C1431" t="str">
            <v>NDEO SPY CL_KCK_ML 150ML</v>
          </cell>
          <cell r="D1431" t="str">
            <v>FERT</v>
          </cell>
          <cell r="E1431" t="str">
            <v>01</v>
          </cell>
          <cell r="F1431" t="str">
            <v/>
          </cell>
          <cell r="G1431" t="str">
            <v/>
          </cell>
          <cell r="H1431" t="str">
            <v/>
          </cell>
          <cell r="I1431" t="str">
            <v>A</v>
          </cell>
        </row>
        <row r="1432">
          <cell r="A1432" t="str">
            <v>82883-04800-62</v>
          </cell>
          <cell r="B1432" t="str">
            <v>0481</v>
          </cell>
          <cell r="C1432" t="str">
            <v>NDEO SPY CL_KCK_ML 150ML</v>
          </cell>
          <cell r="D1432" t="str">
            <v>FERT</v>
          </cell>
          <cell r="E1432" t="str">
            <v>01</v>
          </cell>
          <cell r="F1432" t="str">
            <v/>
          </cell>
          <cell r="G1432" t="str">
            <v/>
          </cell>
          <cell r="H1432" t="str">
            <v/>
          </cell>
          <cell r="I1432" t="str">
            <v>A</v>
          </cell>
        </row>
        <row r="1433">
          <cell r="A1433" t="str">
            <v>82883-07700-64</v>
          </cell>
          <cell r="B1433" t="str">
            <v>0480</v>
          </cell>
          <cell r="C1433" t="str">
            <v>NDEO SPY CL_KCK_ML 150ML</v>
          </cell>
          <cell r="D1433" t="str">
            <v>FERT</v>
          </cell>
          <cell r="E1433" t="str">
            <v>01</v>
          </cell>
          <cell r="F1433" t="str">
            <v/>
          </cell>
          <cell r="G1433" t="str">
            <v/>
          </cell>
          <cell r="H1433" t="str">
            <v/>
          </cell>
          <cell r="I1433" t="str">
            <v>S1</v>
          </cell>
        </row>
        <row r="1434">
          <cell r="A1434" t="str">
            <v>82883-07700-64</v>
          </cell>
          <cell r="B1434" t="str">
            <v>0481</v>
          </cell>
          <cell r="C1434" t="str">
            <v>NDEO SPY CL_KCK_ML 150ML</v>
          </cell>
          <cell r="D1434" t="str">
            <v>FERT</v>
          </cell>
          <cell r="E1434" t="str">
            <v>01</v>
          </cell>
          <cell r="F1434" t="str">
            <v/>
          </cell>
          <cell r="G1434" t="str">
            <v/>
          </cell>
          <cell r="H1434" t="str">
            <v/>
          </cell>
          <cell r="I1434" t="str">
            <v>S1</v>
          </cell>
        </row>
        <row r="1435">
          <cell r="A1435" t="str">
            <v>82886-04800-28</v>
          </cell>
          <cell r="B1435" t="str">
            <v>0480</v>
          </cell>
          <cell r="C1435" t="str">
            <v>NDEO RLL-ON CL_KCK 50ML</v>
          </cell>
          <cell r="D1435" t="str">
            <v>FERT</v>
          </cell>
          <cell r="E1435" t="str">
            <v>01</v>
          </cell>
          <cell r="F1435" t="str">
            <v/>
          </cell>
          <cell r="G1435" t="str">
            <v/>
          </cell>
          <cell r="H1435" t="str">
            <v/>
          </cell>
          <cell r="I1435" t="str">
            <v>R3</v>
          </cell>
        </row>
        <row r="1436">
          <cell r="A1436" t="str">
            <v>82886-04800-28</v>
          </cell>
          <cell r="B1436" t="str">
            <v>0481</v>
          </cell>
          <cell r="C1436" t="str">
            <v>NDEO RLL-ON CL_KCK 50ML</v>
          </cell>
          <cell r="D1436" t="str">
            <v>FERT</v>
          </cell>
          <cell r="E1436" t="str">
            <v>01</v>
          </cell>
          <cell r="F1436" t="str">
            <v/>
          </cell>
          <cell r="G1436" t="str">
            <v/>
          </cell>
          <cell r="H1436" t="str">
            <v/>
          </cell>
          <cell r="I1436" t="str">
            <v>R3</v>
          </cell>
        </row>
        <row r="1437">
          <cell r="A1437" t="str">
            <v>82886-04800-31</v>
          </cell>
          <cell r="B1437" t="str">
            <v>0480</v>
          </cell>
          <cell r="C1437" t="str">
            <v>NDEO RLL-ON CL_KCK_ML 50ML</v>
          </cell>
          <cell r="D1437" t="str">
            <v>FERT</v>
          </cell>
          <cell r="E1437" t="str">
            <v>01</v>
          </cell>
          <cell r="F1437" t="str">
            <v/>
          </cell>
          <cell r="G1437" t="str">
            <v/>
          </cell>
          <cell r="H1437" t="str">
            <v/>
          </cell>
          <cell r="I1437" t="str">
            <v>A</v>
          </cell>
        </row>
        <row r="1438">
          <cell r="A1438" t="str">
            <v>82886-04800-31</v>
          </cell>
          <cell r="B1438" t="str">
            <v>0481</v>
          </cell>
          <cell r="C1438" t="str">
            <v>NDEO RLL-ON CL_KCK_ML 50ML</v>
          </cell>
          <cell r="D1438" t="str">
            <v>FERT</v>
          </cell>
          <cell r="E1438" t="str">
            <v>20</v>
          </cell>
          <cell r="F1438" t="str">
            <v/>
          </cell>
          <cell r="G1438" t="str">
            <v/>
          </cell>
          <cell r="H1438" t="str">
            <v/>
          </cell>
          <cell r="I1438" t="str">
            <v>A</v>
          </cell>
        </row>
        <row r="1439">
          <cell r="A1439" t="str">
            <v>82886-04800-33</v>
          </cell>
          <cell r="B1439" t="str">
            <v>0480</v>
          </cell>
          <cell r="C1439" t="str">
            <v>NDEO RLL_ON CL_KCK_ML 50ML</v>
          </cell>
          <cell r="D1439" t="str">
            <v>FERT</v>
          </cell>
          <cell r="E1439" t="str">
            <v>01</v>
          </cell>
          <cell r="F1439" t="str">
            <v/>
          </cell>
          <cell r="G1439" t="str">
            <v/>
          </cell>
          <cell r="H1439" t="str">
            <v/>
          </cell>
          <cell r="I1439" t="str">
            <v>A</v>
          </cell>
        </row>
        <row r="1440">
          <cell r="A1440" t="str">
            <v>82886-04800-33</v>
          </cell>
          <cell r="B1440" t="str">
            <v>0481</v>
          </cell>
          <cell r="C1440" t="str">
            <v>NDEO RLL_ON CL_KCK_ML 50ML</v>
          </cell>
          <cell r="D1440" t="str">
            <v>FERT</v>
          </cell>
          <cell r="E1440" t="str">
            <v>01</v>
          </cell>
          <cell r="F1440" t="str">
            <v/>
          </cell>
          <cell r="G1440" t="str">
            <v/>
          </cell>
          <cell r="H1440" t="str">
            <v/>
          </cell>
          <cell r="I1440" t="str">
            <v>A</v>
          </cell>
        </row>
        <row r="1441">
          <cell r="A1441" t="str">
            <v>82886-04800-64</v>
          </cell>
          <cell r="B1441" t="str">
            <v>0480</v>
          </cell>
          <cell r="C1441" t="str">
            <v>NDEO RLL_ON CL_KCK_ML 50ML</v>
          </cell>
          <cell r="D1441" t="str">
            <v>FERT</v>
          </cell>
          <cell r="E1441" t="str">
            <v>20</v>
          </cell>
          <cell r="F1441" t="str">
            <v/>
          </cell>
          <cell r="G1441" t="str">
            <v/>
          </cell>
          <cell r="H1441" t="str">
            <v/>
          </cell>
          <cell r="I1441" t="str">
            <v>A</v>
          </cell>
        </row>
        <row r="1442">
          <cell r="A1442" t="str">
            <v>82886-04800-64</v>
          </cell>
          <cell r="B1442" t="str">
            <v>0481</v>
          </cell>
          <cell r="C1442" t="str">
            <v>NDEO RLL_ON CL_KCK_ML 50ML</v>
          </cell>
          <cell r="D1442" t="str">
            <v>FERT</v>
          </cell>
          <cell r="E1442" t="str">
            <v>20</v>
          </cell>
          <cell r="F1442" t="str">
            <v/>
          </cell>
          <cell r="G1442" t="str">
            <v/>
          </cell>
          <cell r="H1442" t="str">
            <v/>
          </cell>
          <cell r="I1442" t="str">
            <v>A</v>
          </cell>
        </row>
        <row r="1443">
          <cell r="A1443" t="str">
            <v>82917-08700-13</v>
          </cell>
          <cell r="B1443" t="str">
            <v>0480</v>
          </cell>
          <cell r="C1443" t="str">
            <v>NDEO SCH INV_BLC&amp;WHT_CLR_FM 10ML</v>
          </cell>
          <cell r="D1443" t="str">
            <v>FERT</v>
          </cell>
          <cell r="E1443" t="str">
            <v>20</v>
          </cell>
          <cell r="F1443" t="str">
            <v/>
          </cell>
          <cell r="G1443" t="str">
            <v/>
          </cell>
          <cell r="H1443" t="str">
            <v/>
          </cell>
          <cell r="I1443" t="str">
            <v>R2</v>
          </cell>
        </row>
        <row r="1444">
          <cell r="A1444" t="str">
            <v>82917-08700-13</v>
          </cell>
          <cell r="B1444" t="str">
            <v>0481</v>
          </cell>
          <cell r="C1444" t="str">
            <v>NDEO SCH INV_BLC&amp;WHT_CLR_FM 10ML</v>
          </cell>
          <cell r="D1444" t="str">
            <v>FERT</v>
          </cell>
          <cell r="E1444" t="str">
            <v>01</v>
          </cell>
          <cell r="F1444" t="str">
            <v/>
          </cell>
          <cell r="G1444" t="str">
            <v/>
          </cell>
          <cell r="H1444" t="str">
            <v/>
          </cell>
          <cell r="I1444" t="str">
            <v>R2</v>
          </cell>
        </row>
        <row r="1445">
          <cell r="A1445" t="str">
            <v>82967-04800-28</v>
          </cell>
          <cell r="B1445" t="str">
            <v>0480</v>
          </cell>
          <cell r="C1445" t="str">
            <v>NDEO SPY EXT_WHT_FML 150ML</v>
          </cell>
          <cell r="D1445" t="str">
            <v>FERT</v>
          </cell>
          <cell r="E1445" t="str">
            <v>01</v>
          </cell>
          <cell r="F1445" t="str">
            <v/>
          </cell>
          <cell r="G1445" t="str">
            <v/>
          </cell>
          <cell r="H1445" t="str">
            <v/>
          </cell>
          <cell r="I1445" t="str">
            <v>R1</v>
          </cell>
        </row>
        <row r="1446">
          <cell r="A1446" t="str">
            <v>82967-04800-28</v>
          </cell>
          <cell r="B1446" t="str">
            <v>0481</v>
          </cell>
          <cell r="C1446" t="str">
            <v>NDEO SPY EXT_WHT_FML 150ML</v>
          </cell>
          <cell r="D1446" t="str">
            <v>FERT</v>
          </cell>
          <cell r="E1446" t="str">
            <v>01</v>
          </cell>
          <cell r="F1446" t="str">
            <v/>
          </cell>
          <cell r="G1446" t="str">
            <v/>
          </cell>
          <cell r="H1446" t="str">
            <v/>
          </cell>
          <cell r="I1446" t="str">
            <v>R2</v>
          </cell>
        </row>
        <row r="1447">
          <cell r="A1447" t="str">
            <v>82967-04820-40</v>
          </cell>
          <cell r="B1447" t="str">
            <v>0480</v>
          </cell>
          <cell r="C1447" t="str">
            <v>NDEO SPY XTR_BRG_FML 150ML</v>
          </cell>
          <cell r="D1447" t="str">
            <v>FERT</v>
          </cell>
          <cell r="E1447" t="str">
            <v>01</v>
          </cell>
          <cell r="F1447" t="str">
            <v/>
          </cell>
          <cell r="G1447" t="str">
            <v/>
          </cell>
          <cell r="H1447" t="str">
            <v/>
          </cell>
          <cell r="I1447" t="str">
            <v>A</v>
          </cell>
        </row>
        <row r="1448">
          <cell r="A1448" t="str">
            <v>82967-04820-40</v>
          </cell>
          <cell r="B1448" t="str">
            <v>0481</v>
          </cell>
          <cell r="C1448" t="str">
            <v>NDEO SPY XTR_BRG_FML 150ML</v>
          </cell>
          <cell r="D1448" t="str">
            <v>FERT</v>
          </cell>
          <cell r="E1448" t="str">
            <v>01</v>
          </cell>
          <cell r="F1448" t="str">
            <v/>
          </cell>
          <cell r="G1448" t="str">
            <v/>
          </cell>
          <cell r="H1448" t="str">
            <v>@01@</v>
          </cell>
          <cell r="I1448" t="str">
            <v>A</v>
          </cell>
        </row>
        <row r="1449">
          <cell r="A1449" t="str">
            <v>82967-04820-62</v>
          </cell>
          <cell r="B1449" t="str">
            <v>0480</v>
          </cell>
          <cell r="C1449" t="str">
            <v>NDEO SPY XTR_WHT_FML 150ML</v>
          </cell>
          <cell r="D1449" t="str">
            <v>FERT</v>
          </cell>
          <cell r="E1449" t="str">
            <v>01</v>
          </cell>
          <cell r="F1449" t="str">
            <v/>
          </cell>
          <cell r="G1449" t="str">
            <v/>
          </cell>
          <cell r="H1449" t="str">
            <v/>
          </cell>
          <cell r="I1449" t="str">
            <v>A</v>
          </cell>
        </row>
        <row r="1450">
          <cell r="A1450" t="str">
            <v>82967-04820-62</v>
          </cell>
          <cell r="B1450" t="str">
            <v>0481</v>
          </cell>
          <cell r="C1450" t="str">
            <v>NDEO SPY XTR_WHT_FML 150ML</v>
          </cell>
          <cell r="D1450" t="str">
            <v>FERT</v>
          </cell>
          <cell r="E1450" t="str">
            <v>20</v>
          </cell>
          <cell r="F1450" t="str">
            <v/>
          </cell>
          <cell r="G1450" t="str">
            <v/>
          </cell>
          <cell r="H1450" t="str">
            <v/>
          </cell>
          <cell r="I1450" t="str">
            <v>A</v>
          </cell>
        </row>
        <row r="1451">
          <cell r="A1451" t="str">
            <v>82967-07700-64</v>
          </cell>
          <cell r="B1451" t="str">
            <v>0480</v>
          </cell>
          <cell r="C1451" t="str">
            <v>NDEO SPY XTR_BRG_FML 150ML</v>
          </cell>
          <cell r="D1451" t="str">
            <v>FERT</v>
          </cell>
          <cell r="E1451" t="str">
            <v>20</v>
          </cell>
          <cell r="F1451" t="str">
            <v/>
          </cell>
          <cell r="G1451" t="str">
            <v/>
          </cell>
          <cell r="H1451" t="str">
            <v/>
          </cell>
          <cell r="I1451" t="str">
            <v>S1</v>
          </cell>
        </row>
        <row r="1452">
          <cell r="A1452" t="str">
            <v>82967-07700-64</v>
          </cell>
          <cell r="B1452" t="str">
            <v>0481</v>
          </cell>
          <cell r="C1452" t="str">
            <v>NDEO SPY XTR_BRG_FML 150ML</v>
          </cell>
          <cell r="D1452" t="str">
            <v>FERT</v>
          </cell>
          <cell r="E1452" t="str">
            <v>01</v>
          </cell>
          <cell r="F1452" t="str">
            <v/>
          </cell>
          <cell r="G1452" t="str">
            <v/>
          </cell>
          <cell r="H1452" t="str">
            <v/>
          </cell>
          <cell r="I1452" t="str">
            <v>S1</v>
          </cell>
        </row>
        <row r="1453">
          <cell r="A1453" t="str">
            <v>82978-04800-28</v>
          </cell>
          <cell r="B1453" t="str">
            <v>0480</v>
          </cell>
          <cell r="C1453" t="str">
            <v>NDEO RLL-ON MINI AQ_CL 25ML</v>
          </cell>
          <cell r="D1453" t="str">
            <v>FERT</v>
          </cell>
          <cell r="E1453" t="str">
            <v>01</v>
          </cell>
          <cell r="F1453" t="str">
            <v/>
          </cell>
          <cell r="G1453" t="str">
            <v/>
          </cell>
          <cell r="H1453" t="str">
            <v/>
          </cell>
          <cell r="I1453" t="str">
            <v>R3</v>
          </cell>
        </row>
        <row r="1454">
          <cell r="A1454" t="str">
            <v>82978-04800-28</v>
          </cell>
          <cell r="B1454" t="str">
            <v>0481</v>
          </cell>
          <cell r="C1454" t="str">
            <v>NDEO RLL-ON MINI AQ_CL 25ML</v>
          </cell>
          <cell r="D1454" t="str">
            <v>FERT</v>
          </cell>
          <cell r="E1454" t="str">
            <v>01</v>
          </cell>
          <cell r="F1454" t="str">
            <v/>
          </cell>
          <cell r="G1454" t="str">
            <v/>
          </cell>
          <cell r="H1454" t="str">
            <v/>
          </cell>
          <cell r="I1454" t="str">
            <v>R3</v>
          </cell>
        </row>
        <row r="1455">
          <cell r="A1455" t="str">
            <v>82978-04800-31</v>
          </cell>
          <cell r="B1455" t="str">
            <v>0480</v>
          </cell>
          <cell r="C1455" t="str">
            <v>NDEO RLL-ON MINI CL_KCK_ML 25ML</v>
          </cell>
          <cell r="D1455" t="str">
            <v>FERT</v>
          </cell>
          <cell r="E1455" t="str">
            <v>01</v>
          </cell>
          <cell r="F1455" t="str">
            <v/>
          </cell>
          <cell r="G1455" t="str">
            <v/>
          </cell>
          <cell r="H1455" t="str">
            <v/>
          </cell>
          <cell r="I1455" t="str">
            <v>A</v>
          </cell>
        </row>
        <row r="1456">
          <cell r="A1456" t="str">
            <v>82978-04800-31</v>
          </cell>
          <cell r="B1456" t="str">
            <v>0481</v>
          </cell>
          <cell r="C1456" t="str">
            <v>NDEO RLL-ON MINI CL_KCK_ML 25ML</v>
          </cell>
          <cell r="D1456" t="str">
            <v>FERT</v>
          </cell>
          <cell r="E1456" t="str">
            <v>01</v>
          </cell>
          <cell r="F1456" t="str">
            <v/>
          </cell>
          <cell r="G1456" t="str">
            <v/>
          </cell>
          <cell r="H1456" t="str">
            <v/>
          </cell>
          <cell r="I1456" t="str">
            <v>A</v>
          </cell>
        </row>
        <row r="1457">
          <cell r="A1457" t="str">
            <v>82978-04800-33</v>
          </cell>
          <cell r="B1457" t="str">
            <v>0480</v>
          </cell>
          <cell r="C1457" t="str">
            <v>NDEO RLL_ON MINI CL_KCK_ML 25ML</v>
          </cell>
          <cell r="D1457" t="str">
            <v>FERT</v>
          </cell>
          <cell r="E1457" t="str">
            <v>01</v>
          </cell>
          <cell r="F1457" t="str">
            <v/>
          </cell>
          <cell r="G1457" t="str">
            <v/>
          </cell>
          <cell r="H1457" t="str">
            <v/>
          </cell>
          <cell r="I1457" t="str">
            <v>A</v>
          </cell>
        </row>
        <row r="1458">
          <cell r="A1458" t="str">
            <v>82978-04800-33</v>
          </cell>
          <cell r="B1458" t="str">
            <v>0481</v>
          </cell>
          <cell r="C1458" t="str">
            <v>NDEO RLL_ON MINI CL_KCK_ML 25ML</v>
          </cell>
          <cell r="D1458" t="str">
            <v>FERT</v>
          </cell>
          <cell r="E1458" t="str">
            <v>01</v>
          </cell>
          <cell r="F1458" t="str">
            <v/>
          </cell>
          <cell r="G1458" t="str">
            <v/>
          </cell>
          <cell r="H1458" t="str">
            <v/>
          </cell>
          <cell r="I1458" t="str">
            <v>A</v>
          </cell>
        </row>
        <row r="1459">
          <cell r="A1459" t="str">
            <v>82978-04800-64</v>
          </cell>
          <cell r="B1459" t="str">
            <v>0480</v>
          </cell>
          <cell r="C1459" t="str">
            <v>NDEO RLL_ON MINI CL_KCK_ML 25ML</v>
          </cell>
          <cell r="D1459" t="str">
            <v>FERT</v>
          </cell>
          <cell r="E1459" t="str">
            <v>01</v>
          </cell>
          <cell r="F1459" t="str">
            <v/>
          </cell>
          <cell r="G1459" t="str">
            <v/>
          </cell>
          <cell r="H1459" t="str">
            <v/>
          </cell>
          <cell r="I1459" t="str">
            <v>A</v>
          </cell>
        </row>
        <row r="1460">
          <cell r="A1460" t="str">
            <v>82978-04800-64</v>
          </cell>
          <cell r="B1460" t="str">
            <v>0481</v>
          </cell>
          <cell r="C1460" t="str">
            <v>NDEO RLL_ON MINI CL_KCK_ML 25ML</v>
          </cell>
          <cell r="D1460" t="str">
            <v>FERT</v>
          </cell>
          <cell r="E1460" t="str">
            <v>01</v>
          </cell>
          <cell r="F1460" t="str">
            <v/>
          </cell>
          <cell r="G1460" t="str">
            <v/>
          </cell>
          <cell r="H1460" t="str">
            <v/>
          </cell>
          <cell r="I1460" t="str">
            <v>A</v>
          </cell>
        </row>
        <row r="1461">
          <cell r="A1461" t="str">
            <v>83188-04800-31</v>
          </cell>
          <cell r="B1461" t="str">
            <v>0480</v>
          </cell>
          <cell r="C1461" t="str">
            <v>NDEO RLL-ON SP_DRY_CL_XTR_ML 50ML</v>
          </cell>
          <cell r="D1461" t="str">
            <v>FERT</v>
          </cell>
          <cell r="E1461" t="str">
            <v>01</v>
          </cell>
          <cell r="F1461" t="str">
            <v/>
          </cell>
          <cell r="G1461" t="str">
            <v/>
          </cell>
          <cell r="H1461" t="str">
            <v/>
          </cell>
          <cell r="I1461" t="str">
            <v>A</v>
          </cell>
        </row>
        <row r="1462">
          <cell r="A1462" t="str">
            <v>83188-04800-31</v>
          </cell>
          <cell r="B1462" t="str">
            <v>0481</v>
          </cell>
          <cell r="C1462" t="str">
            <v>NDEO RLL-ON SP_DRY_CL_XTR_ML 50ML</v>
          </cell>
          <cell r="D1462" t="str">
            <v>FERT</v>
          </cell>
          <cell r="E1462" t="str">
            <v>28</v>
          </cell>
          <cell r="F1462" t="str">
            <v/>
          </cell>
          <cell r="G1462" t="str">
            <v/>
          </cell>
          <cell r="H1462" t="str">
            <v/>
          </cell>
          <cell r="I1462" t="str">
            <v>A</v>
          </cell>
        </row>
        <row r="1463">
          <cell r="A1463" t="str">
            <v>83188-04800-64</v>
          </cell>
          <cell r="B1463" t="str">
            <v>0480</v>
          </cell>
          <cell r="C1463" t="str">
            <v>NDEO RLL_ON SP_DRY_CL_XTR_ML 50ML</v>
          </cell>
          <cell r="D1463" t="str">
            <v>FERT</v>
          </cell>
          <cell r="E1463" t="str">
            <v>01</v>
          </cell>
          <cell r="F1463" t="str">
            <v/>
          </cell>
          <cell r="G1463" t="str">
            <v/>
          </cell>
          <cell r="H1463" t="str">
            <v/>
          </cell>
          <cell r="I1463" t="str">
            <v>A</v>
          </cell>
        </row>
        <row r="1464">
          <cell r="A1464" t="str">
            <v>83188-04800-64</v>
          </cell>
          <cell r="B1464" t="str">
            <v>0481</v>
          </cell>
          <cell r="C1464" t="str">
            <v>NDEO RLL_ON SP_DRY_CL_XTR_ML 50ML</v>
          </cell>
          <cell r="D1464" t="str">
            <v>FERT</v>
          </cell>
          <cell r="E1464" t="str">
            <v>01</v>
          </cell>
          <cell r="F1464" t="str">
            <v/>
          </cell>
          <cell r="G1464" t="str">
            <v/>
          </cell>
          <cell r="H1464" t="str">
            <v/>
          </cell>
          <cell r="I1464" t="str">
            <v>A</v>
          </cell>
        </row>
        <row r="1465">
          <cell r="A1465" t="str">
            <v>83444-04800-30</v>
          </cell>
          <cell r="B1465" t="str">
            <v>0481</v>
          </cell>
          <cell r="C1465" t="str">
            <v>NDEO RLL-ON HJB_FRS_FML 25ML</v>
          </cell>
          <cell r="D1465" t="str">
            <v>FERT</v>
          </cell>
          <cell r="E1465" t="str">
            <v>28</v>
          </cell>
          <cell r="F1465" t="str">
            <v/>
          </cell>
          <cell r="G1465" t="str">
            <v/>
          </cell>
          <cell r="H1465" t="str">
            <v/>
          </cell>
          <cell r="I1465" t="str">
            <v>R1</v>
          </cell>
        </row>
        <row r="1466">
          <cell r="A1466" t="str">
            <v>83444-04800-30</v>
          </cell>
          <cell r="B1466" t="str">
            <v>0480</v>
          </cell>
          <cell r="C1466" t="str">
            <v>NDEO RLL-ON HJB_FRS_FML 25ML</v>
          </cell>
          <cell r="D1466" t="str">
            <v>FERT</v>
          </cell>
          <cell r="E1466" t="str">
            <v>01</v>
          </cell>
          <cell r="F1466" t="str">
            <v/>
          </cell>
          <cell r="G1466" t="str">
            <v/>
          </cell>
          <cell r="H1466" t="str">
            <v/>
          </cell>
          <cell r="I1466" t="str">
            <v>R1</v>
          </cell>
        </row>
        <row r="1467">
          <cell r="A1467" t="str">
            <v>83444-04800-33</v>
          </cell>
          <cell r="B1467" t="str">
            <v>0480</v>
          </cell>
          <cell r="C1467" t="str">
            <v>NDEO RLL_ON HJB_FRS 25ML</v>
          </cell>
          <cell r="D1467" t="str">
            <v>FERT</v>
          </cell>
          <cell r="E1467" t="str">
            <v>01</v>
          </cell>
          <cell r="F1467" t="str">
            <v/>
          </cell>
          <cell r="G1467" t="str">
            <v/>
          </cell>
          <cell r="H1467" t="str">
            <v/>
          </cell>
          <cell r="I1467" t="str">
            <v>A</v>
          </cell>
        </row>
        <row r="1468">
          <cell r="A1468" t="str">
            <v>83444-04800-33</v>
          </cell>
          <cell r="B1468" t="str">
            <v>0481</v>
          </cell>
          <cell r="C1468" t="str">
            <v>NDEO RLL_ON HJB_FRS 25ML</v>
          </cell>
          <cell r="D1468" t="str">
            <v>FERT</v>
          </cell>
          <cell r="E1468" t="str">
            <v>01</v>
          </cell>
          <cell r="F1468" t="str">
            <v/>
          </cell>
          <cell r="G1468" t="str">
            <v/>
          </cell>
          <cell r="H1468" t="str">
            <v/>
          </cell>
          <cell r="I1468" t="str">
            <v>A</v>
          </cell>
        </row>
        <row r="1469">
          <cell r="A1469" t="str">
            <v>83444-04800-62</v>
          </cell>
          <cell r="B1469" t="str">
            <v>0480</v>
          </cell>
          <cell r="C1469" t="str">
            <v>NDEO RLL_ON HJB_FRS_FML 25ML</v>
          </cell>
          <cell r="D1469" t="str">
            <v>FERT</v>
          </cell>
          <cell r="E1469" t="str">
            <v>01</v>
          </cell>
          <cell r="F1469" t="str">
            <v/>
          </cell>
          <cell r="G1469" t="str">
            <v/>
          </cell>
          <cell r="H1469" t="str">
            <v/>
          </cell>
          <cell r="I1469" t="str">
            <v>A</v>
          </cell>
        </row>
        <row r="1470">
          <cell r="A1470" t="str">
            <v>83444-04800-62</v>
          </cell>
          <cell r="B1470" t="str">
            <v>0481</v>
          </cell>
          <cell r="C1470" t="str">
            <v>NDEO RLL_ON HJB_FRS_FML 25ML</v>
          </cell>
          <cell r="D1470" t="str">
            <v>FERT</v>
          </cell>
          <cell r="E1470" t="str">
            <v>20</v>
          </cell>
          <cell r="F1470" t="str">
            <v/>
          </cell>
          <cell r="G1470" t="str">
            <v/>
          </cell>
          <cell r="H1470" t="str">
            <v/>
          </cell>
          <cell r="I1470" t="str">
            <v>A</v>
          </cell>
        </row>
        <row r="1471">
          <cell r="A1471" t="str">
            <v>83444-04800-64</v>
          </cell>
          <cell r="B1471" t="str">
            <v>0480</v>
          </cell>
          <cell r="C1471" t="str">
            <v>NDEO RLL_ON HJB_FRS_FML 25ML</v>
          </cell>
          <cell r="D1471" t="str">
            <v>FERT</v>
          </cell>
          <cell r="E1471" t="str">
            <v>20</v>
          </cell>
          <cell r="F1471" t="str">
            <v/>
          </cell>
          <cell r="G1471" t="str">
            <v/>
          </cell>
          <cell r="H1471" t="str">
            <v/>
          </cell>
          <cell r="I1471" t="str">
            <v>A</v>
          </cell>
        </row>
        <row r="1472">
          <cell r="A1472" t="str">
            <v>83444-04800-64</v>
          </cell>
          <cell r="B1472" t="str">
            <v>0481</v>
          </cell>
          <cell r="C1472" t="str">
            <v>NDEO RLL_ON HJB_FRS_FML 25ML</v>
          </cell>
          <cell r="D1472" t="str">
            <v>FERT</v>
          </cell>
          <cell r="E1472" t="str">
            <v>20</v>
          </cell>
          <cell r="F1472" t="str">
            <v/>
          </cell>
          <cell r="G1472" t="str">
            <v/>
          </cell>
          <cell r="H1472" t="str">
            <v/>
          </cell>
          <cell r="I1472" t="str">
            <v>A</v>
          </cell>
        </row>
        <row r="1473">
          <cell r="A1473" t="str">
            <v>83444-04810-30</v>
          </cell>
          <cell r="B1473" t="str">
            <v>0480</v>
          </cell>
          <cell r="C1473" t="str">
            <v>NDEO RLL-ON HJB_FRS_FML 25ML</v>
          </cell>
          <cell r="D1473" t="str">
            <v>FERT</v>
          </cell>
          <cell r="E1473" t="str">
            <v>20</v>
          </cell>
          <cell r="F1473" t="str">
            <v/>
          </cell>
          <cell r="G1473" t="str">
            <v/>
          </cell>
          <cell r="H1473" t="str">
            <v/>
          </cell>
          <cell r="I1473" t="str">
            <v>R1</v>
          </cell>
        </row>
        <row r="1474">
          <cell r="A1474" t="str">
            <v>83444-04810-30</v>
          </cell>
          <cell r="B1474" t="str">
            <v>0481</v>
          </cell>
          <cell r="C1474" t="str">
            <v>NDEO RLL-ON HJB_FRS_FML 25ML</v>
          </cell>
          <cell r="D1474" t="str">
            <v>FERT</v>
          </cell>
          <cell r="E1474" t="str">
            <v>20</v>
          </cell>
          <cell r="F1474" t="str">
            <v/>
          </cell>
          <cell r="G1474" t="str">
            <v/>
          </cell>
          <cell r="H1474" t="str">
            <v/>
          </cell>
          <cell r="I1474" t="str">
            <v>R1</v>
          </cell>
        </row>
        <row r="1475">
          <cell r="A1475" t="str">
            <v>83445-04800-30</v>
          </cell>
          <cell r="B1475" t="str">
            <v>0480</v>
          </cell>
          <cell r="C1475" t="str">
            <v>NDEO RLL-ON HJB_FRS 50ML</v>
          </cell>
          <cell r="D1475" t="str">
            <v>FERT</v>
          </cell>
          <cell r="E1475" t="str">
            <v>20</v>
          </cell>
          <cell r="F1475" t="str">
            <v/>
          </cell>
          <cell r="G1475" t="str">
            <v/>
          </cell>
          <cell r="H1475" t="str">
            <v/>
          </cell>
          <cell r="I1475" t="str">
            <v>R3</v>
          </cell>
        </row>
        <row r="1476">
          <cell r="A1476" t="str">
            <v>83445-04800-30</v>
          </cell>
          <cell r="B1476" t="str">
            <v>0481</v>
          </cell>
          <cell r="C1476" t="str">
            <v>NDEO RLL-ON HJB_FRS 50ML</v>
          </cell>
          <cell r="D1476" t="str">
            <v>FERT</v>
          </cell>
          <cell r="E1476" t="str">
            <v>20</v>
          </cell>
          <cell r="F1476" t="str">
            <v/>
          </cell>
          <cell r="G1476" t="str">
            <v/>
          </cell>
          <cell r="H1476" t="str">
            <v/>
          </cell>
          <cell r="I1476" t="str">
            <v>R1</v>
          </cell>
        </row>
        <row r="1477">
          <cell r="A1477" t="str">
            <v>83445-04800-33</v>
          </cell>
          <cell r="B1477" t="str">
            <v>0480</v>
          </cell>
          <cell r="C1477" t="str">
            <v>NDEO RLL_ON HJB_FRS 50ML</v>
          </cell>
          <cell r="D1477" t="str">
            <v>FERT</v>
          </cell>
          <cell r="E1477" t="str">
            <v>20</v>
          </cell>
          <cell r="F1477" t="str">
            <v/>
          </cell>
          <cell r="G1477" t="str">
            <v/>
          </cell>
          <cell r="H1477" t="str">
            <v>@01@</v>
          </cell>
          <cell r="I1477" t="str">
            <v>A</v>
          </cell>
        </row>
        <row r="1478">
          <cell r="A1478" t="str">
            <v>83445-04800-33</v>
          </cell>
          <cell r="B1478" t="str">
            <v>0481</v>
          </cell>
          <cell r="C1478" t="str">
            <v>NDEO RLL_ON HJB_FRS 50ML</v>
          </cell>
          <cell r="D1478" t="str">
            <v>FERT</v>
          </cell>
          <cell r="E1478" t="str">
            <v>01</v>
          </cell>
          <cell r="F1478" t="str">
            <v/>
          </cell>
          <cell r="G1478" t="str">
            <v/>
          </cell>
          <cell r="H1478" t="str">
            <v/>
          </cell>
          <cell r="I1478" t="str">
            <v>A</v>
          </cell>
        </row>
        <row r="1479">
          <cell r="A1479" t="str">
            <v>83445-04800-62</v>
          </cell>
          <cell r="B1479" t="str">
            <v>0480</v>
          </cell>
          <cell r="C1479" t="str">
            <v>NDEO RLL_ON HJB_FRS_FML 50ML</v>
          </cell>
          <cell r="D1479" t="str">
            <v>FERT</v>
          </cell>
          <cell r="E1479" t="str">
            <v>01</v>
          </cell>
          <cell r="F1479" t="str">
            <v/>
          </cell>
          <cell r="G1479" t="str">
            <v/>
          </cell>
          <cell r="H1479" t="str">
            <v/>
          </cell>
          <cell r="I1479" t="str">
            <v>A</v>
          </cell>
        </row>
        <row r="1480">
          <cell r="A1480" t="str">
            <v>83445-04800-62</v>
          </cell>
          <cell r="B1480" t="str">
            <v>0481</v>
          </cell>
          <cell r="C1480" t="str">
            <v>NDEO RLL_ON HJB_FRS_FML 50ML</v>
          </cell>
          <cell r="D1480" t="str">
            <v>FERT</v>
          </cell>
          <cell r="E1480" t="str">
            <v>01</v>
          </cell>
          <cell r="F1480" t="str">
            <v/>
          </cell>
          <cell r="G1480" t="str">
            <v/>
          </cell>
          <cell r="H1480" t="str">
            <v/>
          </cell>
          <cell r="I1480" t="str">
            <v>A</v>
          </cell>
        </row>
        <row r="1481">
          <cell r="A1481" t="str">
            <v>83445-04800-64</v>
          </cell>
          <cell r="B1481" t="str">
            <v>0480</v>
          </cell>
          <cell r="C1481" t="str">
            <v>NDEO RLL_ON HJB_FRS_FML 50ML</v>
          </cell>
          <cell r="D1481" t="str">
            <v>FERT</v>
          </cell>
          <cell r="E1481" t="str">
            <v>01</v>
          </cell>
          <cell r="F1481" t="str">
            <v/>
          </cell>
          <cell r="G1481" t="str">
            <v/>
          </cell>
          <cell r="H1481" t="str">
            <v/>
          </cell>
          <cell r="I1481" t="str">
            <v>A</v>
          </cell>
        </row>
        <row r="1482">
          <cell r="A1482" t="str">
            <v>83445-04800-64</v>
          </cell>
          <cell r="B1482" t="str">
            <v>0481</v>
          </cell>
          <cell r="C1482" t="str">
            <v>NDEO RLL_ON HJB_FRS_FML 50ML</v>
          </cell>
          <cell r="D1482" t="str">
            <v>FERT</v>
          </cell>
          <cell r="E1482" t="str">
            <v>01</v>
          </cell>
          <cell r="F1482" t="str">
            <v/>
          </cell>
          <cell r="G1482" t="str">
            <v/>
          </cell>
          <cell r="H1482" t="str">
            <v/>
          </cell>
          <cell r="I1482" t="str">
            <v>A</v>
          </cell>
        </row>
        <row r="1483">
          <cell r="A1483" t="str">
            <v>83445-04810-30</v>
          </cell>
          <cell r="B1483" t="str">
            <v>0480</v>
          </cell>
          <cell r="C1483" t="str">
            <v>NDEO RLL_ON HJB_FRS_FML 50ML</v>
          </cell>
          <cell r="D1483" t="str">
            <v>FERT</v>
          </cell>
          <cell r="E1483" t="str">
            <v>01</v>
          </cell>
          <cell r="F1483" t="str">
            <v/>
          </cell>
          <cell r="G1483" t="str">
            <v/>
          </cell>
          <cell r="H1483" t="str">
            <v/>
          </cell>
          <cell r="I1483" t="str">
            <v>R1</v>
          </cell>
        </row>
        <row r="1484">
          <cell r="A1484" t="str">
            <v>83445-04810-30</v>
          </cell>
          <cell r="B1484" t="str">
            <v>0481</v>
          </cell>
          <cell r="C1484" t="str">
            <v>NDEO RLL_ON HJB_FRS_FML 50ML</v>
          </cell>
          <cell r="D1484" t="str">
            <v>FERT</v>
          </cell>
          <cell r="E1484" t="str">
            <v>01</v>
          </cell>
          <cell r="F1484" t="str">
            <v/>
          </cell>
          <cell r="G1484" t="str">
            <v/>
          </cell>
          <cell r="H1484" t="str">
            <v/>
          </cell>
          <cell r="I1484" t="str">
            <v>R1</v>
          </cell>
        </row>
        <row r="1485">
          <cell r="A1485" t="str">
            <v>83495-04800-30</v>
          </cell>
          <cell r="B1485" t="str">
            <v>0480</v>
          </cell>
          <cell r="C1485" t="str">
            <v>NDEO SPY HJB_FRS_FML 150ML</v>
          </cell>
          <cell r="D1485" t="str">
            <v>FERT</v>
          </cell>
          <cell r="E1485" t="str">
            <v>01</v>
          </cell>
          <cell r="F1485" t="str">
            <v/>
          </cell>
          <cell r="G1485" t="str">
            <v/>
          </cell>
          <cell r="H1485" t="str">
            <v/>
          </cell>
          <cell r="I1485" t="str">
            <v>R1</v>
          </cell>
        </row>
        <row r="1486">
          <cell r="A1486" t="str">
            <v>83495-04800-30</v>
          </cell>
          <cell r="B1486" t="str">
            <v>0481</v>
          </cell>
          <cell r="C1486" t="str">
            <v>NDEO SPY HJB_FRS_FML 150ML</v>
          </cell>
          <cell r="D1486" t="str">
            <v>FERT</v>
          </cell>
          <cell r="E1486" t="str">
            <v>01</v>
          </cell>
          <cell r="F1486" t="str">
            <v/>
          </cell>
          <cell r="G1486" t="str">
            <v/>
          </cell>
          <cell r="H1486" t="str">
            <v/>
          </cell>
          <cell r="I1486" t="str">
            <v>R2</v>
          </cell>
        </row>
        <row r="1487">
          <cell r="A1487" t="str">
            <v>83495-04800-62</v>
          </cell>
          <cell r="B1487" t="str">
            <v>0480</v>
          </cell>
          <cell r="C1487" t="str">
            <v>NDEO SPY HJB_FRS 150ML</v>
          </cell>
          <cell r="D1487" t="str">
            <v>FERT</v>
          </cell>
          <cell r="E1487" t="str">
            <v>01</v>
          </cell>
          <cell r="F1487" t="str">
            <v/>
          </cell>
          <cell r="G1487" t="str">
            <v/>
          </cell>
          <cell r="H1487" t="str">
            <v>@01@</v>
          </cell>
          <cell r="I1487" t="str">
            <v>A</v>
          </cell>
        </row>
        <row r="1488">
          <cell r="A1488" t="str">
            <v>83495-04800-62</v>
          </cell>
          <cell r="B1488" t="str">
            <v>0481</v>
          </cell>
          <cell r="C1488" t="str">
            <v>NDEO SPY HJB_FRS 150ML</v>
          </cell>
          <cell r="D1488" t="str">
            <v>FERT</v>
          </cell>
          <cell r="E1488" t="str">
            <v>01</v>
          </cell>
          <cell r="F1488" t="str">
            <v/>
          </cell>
          <cell r="G1488" t="str">
            <v/>
          </cell>
          <cell r="H1488" t="str">
            <v/>
          </cell>
          <cell r="I1488" t="str">
            <v>A</v>
          </cell>
        </row>
        <row r="1489">
          <cell r="A1489" t="str">
            <v>83495-04800-63</v>
          </cell>
          <cell r="B1489" t="str">
            <v>0480</v>
          </cell>
          <cell r="C1489" t="str">
            <v>NDEO SPY HJB_FRS 150ML</v>
          </cell>
          <cell r="D1489" t="str">
            <v>FERT</v>
          </cell>
          <cell r="E1489" t="str">
            <v>01</v>
          </cell>
          <cell r="F1489" t="str">
            <v/>
          </cell>
          <cell r="G1489" t="str">
            <v/>
          </cell>
          <cell r="H1489" t="str">
            <v/>
          </cell>
          <cell r="I1489" t="str">
            <v>A</v>
          </cell>
        </row>
        <row r="1490">
          <cell r="A1490" t="str">
            <v>83495-04800-63</v>
          </cell>
          <cell r="B1490" t="str">
            <v>0481</v>
          </cell>
          <cell r="C1490" t="str">
            <v>NDEO SPY HJB_FRS 150ML</v>
          </cell>
          <cell r="D1490" t="str">
            <v>FERT</v>
          </cell>
          <cell r="E1490" t="str">
            <v>01</v>
          </cell>
          <cell r="F1490" t="str">
            <v/>
          </cell>
          <cell r="G1490" t="str">
            <v/>
          </cell>
          <cell r="H1490" t="str">
            <v/>
          </cell>
          <cell r="I1490" t="str">
            <v>A</v>
          </cell>
        </row>
        <row r="1491">
          <cell r="A1491" t="str">
            <v>83731-04800-28</v>
          </cell>
          <cell r="B1491" t="str">
            <v>0480</v>
          </cell>
          <cell r="C1491" t="str">
            <v>NDEO SPY PRL&amp;BTY 150ML</v>
          </cell>
          <cell r="D1491" t="str">
            <v>FERT</v>
          </cell>
          <cell r="E1491" t="str">
            <v>01</v>
          </cell>
          <cell r="F1491" t="str">
            <v/>
          </cell>
          <cell r="G1491" t="str">
            <v/>
          </cell>
          <cell r="H1491" t="str">
            <v/>
          </cell>
          <cell r="I1491" t="str">
            <v>R1</v>
          </cell>
        </row>
        <row r="1492">
          <cell r="A1492" t="str">
            <v>83731-04800-28</v>
          </cell>
          <cell r="B1492" t="str">
            <v>0481</v>
          </cell>
          <cell r="C1492" t="str">
            <v>NDEO SPY PRL&amp;BTY 150ML</v>
          </cell>
          <cell r="D1492" t="str">
            <v>FERT</v>
          </cell>
          <cell r="E1492" t="str">
            <v>01</v>
          </cell>
          <cell r="F1492" t="str">
            <v/>
          </cell>
          <cell r="G1492" t="str">
            <v/>
          </cell>
          <cell r="H1492" t="str">
            <v/>
          </cell>
          <cell r="I1492" t="str">
            <v>R2</v>
          </cell>
        </row>
        <row r="1493">
          <cell r="A1493" t="str">
            <v>83731-04800-32</v>
          </cell>
          <cell r="B1493" t="str">
            <v>0480</v>
          </cell>
          <cell r="C1493" t="str">
            <v>NDEO SPY PRL&amp;BTY_FML 150ML</v>
          </cell>
          <cell r="D1493" t="str">
            <v>FERT</v>
          </cell>
          <cell r="E1493" t="str">
            <v>01</v>
          </cell>
          <cell r="F1493" t="str">
            <v/>
          </cell>
          <cell r="G1493" t="str">
            <v/>
          </cell>
          <cell r="H1493" t="str">
            <v/>
          </cell>
          <cell r="I1493" t="str">
            <v>R1</v>
          </cell>
        </row>
        <row r="1494">
          <cell r="A1494" t="str">
            <v>83731-04800-32</v>
          </cell>
          <cell r="B1494" t="str">
            <v>0481</v>
          </cell>
          <cell r="C1494" t="str">
            <v>NDEO SPY PRL&amp;BTY_FML 150ML</v>
          </cell>
          <cell r="D1494" t="str">
            <v>FERT</v>
          </cell>
          <cell r="E1494" t="str">
            <v>01</v>
          </cell>
          <cell r="F1494" t="str">
            <v/>
          </cell>
          <cell r="G1494" t="str">
            <v/>
          </cell>
          <cell r="H1494" t="str">
            <v/>
          </cell>
          <cell r="I1494" t="str">
            <v>R1</v>
          </cell>
        </row>
        <row r="1495">
          <cell r="A1495" t="str">
            <v>83731-04800-62</v>
          </cell>
          <cell r="B1495" t="str">
            <v>0481</v>
          </cell>
          <cell r="C1495" t="str">
            <v>NDEO SPY PRL&amp;BTY_FML 150ML</v>
          </cell>
          <cell r="D1495" t="str">
            <v>FERT</v>
          </cell>
          <cell r="E1495" t="str">
            <v>01</v>
          </cell>
          <cell r="F1495" t="str">
            <v/>
          </cell>
          <cell r="G1495" t="str">
            <v/>
          </cell>
          <cell r="H1495" t="str">
            <v/>
          </cell>
          <cell r="I1495" t="str">
            <v>A</v>
          </cell>
        </row>
        <row r="1496">
          <cell r="A1496" t="str">
            <v>83731-04800-62</v>
          </cell>
          <cell r="B1496" t="str">
            <v>0480</v>
          </cell>
          <cell r="C1496" t="str">
            <v>NDEO SPY PRL&amp;BTY_FML 150ML</v>
          </cell>
          <cell r="D1496" t="str">
            <v>FERT</v>
          </cell>
          <cell r="E1496" t="str">
            <v>01</v>
          </cell>
          <cell r="F1496" t="str">
            <v/>
          </cell>
          <cell r="G1496" t="str">
            <v/>
          </cell>
          <cell r="H1496" t="str">
            <v/>
          </cell>
          <cell r="I1496" t="str">
            <v>A</v>
          </cell>
        </row>
        <row r="1497">
          <cell r="A1497" t="str">
            <v>83731-07700-64</v>
          </cell>
          <cell r="B1497" t="str">
            <v>0480</v>
          </cell>
          <cell r="C1497" t="str">
            <v>NDEO SPY PRL&amp;BTY_FML 150ML</v>
          </cell>
          <cell r="D1497" t="str">
            <v>FERT</v>
          </cell>
          <cell r="E1497" t="str">
            <v>01</v>
          </cell>
          <cell r="F1497" t="str">
            <v/>
          </cell>
          <cell r="G1497" t="str">
            <v/>
          </cell>
          <cell r="H1497" t="str">
            <v/>
          </cell>
          <cell r="I1497" t="str">
            <v>S1</v>
          </cell>
        </row>
        <row r="1498">
          <cell r="A1498" t="str">
            <v>83731-07700-64</v>
          </cell>
          <cell r="B1498" t="str">
            <v>0481</v>
          </cell>
          <cell r="C1498" t="str">
            <v>NDEO SPY PRL&amp;BTY_FML 150ML</v>
          </cell>
          <cell r="D1498" t="str">
            <v>FERT</v>
          </cell>
          <cell r="E1498" t="str">
            <v>01</v>
          </cell>
          <cell r="F1498" t="str">
            <v/>
          </cell>
          <cell r="G1498" t="str">
            <v/>
          </cell>
          <cell r="H1498" t="str">
            <v/>
          </cell>
          <cell r="I1498" t="str">
            <v>S1</v>
          </cell>
        </row>
        <row r="1499">
          <cell r="A1499" t="str">
            <v>83734-04800-32</v>
          </cell>
          <cell r="B1499" t="str">
            <v>0480</v>
          </cell>
          <cell r="C1499" t="str">
            <v>NDEO RLL_ON MINI PRL&amp;BTY_FML 25ML</v>
          </cell>
          <cell r="D1499" t="str">
            <v>FERT</v>
          </cell>
          <cell r="E1499" t="str">
            <v>01</v>
          </cell>
          <cell r="F1499" t="str">
            <v/>
          </cell>
          <cell r="G1499" t="str">
            <v/>
          </cell>
          <cell r="H1499" t="str">
            <v/>
          </cell>
          <cell r="I1499" t="str">
            <v>A</v>
          </cell>
        </row>
        <row r="1500">
          <cell r="A1500" t="str">
            <v>83734-04800-32</v>
          </cell>
          <cell r="B1500" t="str">
            <v>0481</v>
          </cell>
          <cell r="C1500" t="str">
            <v>NDEO RLL_ON MINI PRL&amp;BTY_FML 25ML</v>
          </cell>
          <cell r="D1500" t="str">
            <v>FERT</v>
          </cell>
          <cell r="E1500" t="str">
            <v>01</v>
          </cell>
          <cell r="F1500" t="str">
            <v/>
          </cell>
          <cell r="G1500" t="str">
            <v/>
          </cell>
          <cell r="H1500" t="str">
            <v/>
          </cell>
          <cell r="I1500" t="str">
            <v>A</v>
          </cell>
        </row>
        <row r="1501">
          <cell r="A1501" t="str">
            <v>83734-04800-64</v>
          </cell>
          <cell r="B1501" t="str">
            <v>0480</v>
          </cell>
          <cell r="C1501" t="str">
            <v>NDEO RLL_ON MINI PRL&amp;BTY_FML 25ML</v>
          </cell>
          <cell r="D1501" t="str">
            <v>FERT</v>
          </cell>
          <cell r="E1501" t="str">
            <v>01</v>
          </cell>
          <cell r="F1501" t="str">
            <v/>
          </cell>
          <cell r="G1501" t="str">
            <v/>
          </cell>
          <cell r="H1501" t="str">
            <v>@01@</v>
          </cell>
          <cell r="I1501" t="str">
            <v>A</v>
          </cell>
        </row>
        <row r="1502">
          <cell r="A1502" t="str">
            <v>83734-04800-64</v>
          </cell>
          <cell r="B1502" t="str">
            <v>0481</v>
          </cell>
          <cell r="C1502" t="str">
            <v>NDEO RLL_ON MINI PRL&amp;BTY_FML 25ML</v>
          </cell>
          <cell r="D1502" t="str">
            <v>FERT</v>
          </cell>
          <cell r="E1502" t="str">
            <v>20</v>
          </cell>
          <cell r="F1502" t="str">
            <v/>
          </cell>
          <cell r="G1502" t="str">
            <v/>
          </cell>
          <cell r="H1502" t="str">
            <v/>
          </cell>
          <cell r="I1502" t="str">
            <v>A</v>
          </cell>
        </row>
        <row r="1503">
          <cell r="A1503" t="str">
            <v>83734-04810-28</v>
          </cell>
          <cell r="B1503" t="str">
            <v>0480</v>
          </cell>
          <cell r="C1503" t="str">
            <v>NDEO RLL-ON PRL&amp;BTY 25ML</v>
          </cell>
          <cell r="D1503" t="str">
            <v>FERT</v>
          </cell>
          <cell r="E1503" t="str">
            <v>20</v>
          </cell>
          <cell r="F1503" t="str">
            <v/>
          </cell>
          <cell r="G1503" t="str">
            <v/>
          </cell>
          <cell r="H1503" t="str">
            <v/>
          </cell>
          <cell r="I1503" t="str">
            <v>R2</v>
          </cell>
        </row>
        <row r="1504">
          <cell r="A1504" t="str">
            <v>83734-04810-28</v>
          </cell>
          <cell r="B1504" t="str">
            <v>0481</v>
          </cell>
          <cell r="C1504" t="str">
            <v>NDEO RLL-ON PRL&amp;BTY 25ML</v>
          </cell>
          <cell r="D1504" t="str">
            <v>FERT</v>
          </cell>
          <cell r="E1504" t="str">
            <v>20</v>
          </cell>
          <cell r="F1504" t="str">
            <v/>
          </cell>
          <cell r="G1504" t="str">
            <v/>
          </cell>
          <cell r="H1504" t="str">
            <v/>
          </cell>
          <cell r="I1504" t="str">
            <v>R2</v>
          </cell>
        </row>
        <row r="1505">
          <cell r="A1505" t="str">
            <v>83734-04820-28</v>
          </cell>
          <cell r="B1505" t="str">
            <v>0480</v>
          </cell>
          <cell r="C1505" t="str">
            <v>NDEO RLL_ON PRL&amp;BTY_FML 25ML</v>
          </cell>
          <cell r="D1505" t="str">
            <v>FERT</v>
          </cell>
          <cell r="E1505" t="str">
            <v>20</v>
          </cell>
          <cell r="F1505" t="str">
            <v/>
          </cell>
          <cell r="G1505" t="str">
            <v/>
          </cell>
          <cell r="H1505" t="str">
            <v>@01@</v>
          </cell>
          <cell r="I1505" t="str">
            <v>R3</v>
          </cell>
        </row>
        <row r="1506">
          <cell r="A1506" t="str">
            <v>83734-04820-28</v>
          </cell>
          <cell r="B1506" t="str">
            <v>0481</v>
          </cell>
          <cell r="C1506" t="str">
            <v>NDEO RLL_ON PRL&amp;BTY_FML 25ML</v>
          </cell>
          <cell r="D1506" t="str">
            <v>FERT</v>
          </cell>
          <cell r="E1506" t="str">
            <v>01</v>
          </cell>
          <cell r="F1506" t="str">
            <v/>
          </cell>
          <cell r="G1506" t="str">
            <v/>
          </cell>
          <cell r="H1506" t="str">
            <v/>
          </cell>
          <cell r="I1506" t="str">
            <v>R3</v>
          </cell>
        </row>
        <row r="1507">
          <cell r="A1507" t="str">
            <v>83735-04800-27</v>
          </cell>
          <cell r="B1507" t="str">
            <v>0480</v>
          </cell>
          <cell r="C1507" t="str">
            <v>NDEO RLL-ON PRL&amp;BTY 50ML</v>
          </cell>
          <cell r="D1507" t="str">
            <v>FERT</v>
          </cell>
          <cell r="E1507" t="str">
            <v>01</v>
          </cell>
          <cell r="F1507" t="str">
            <v/>
          </cell>
          <cell r="G1507" t="str">
            <v/>
          </cell>
          <cell r="H1507" t="str">
            <v/>
          </cell>
          <cell r="I1507" t="str">
            <v>R3</v>
          </cell>
        </row>
        <row r="1508">
          <cell r="A1508" t="str">
            <v>83735-04800-27</v>
          </cell>
          <cell r="B1508" t="str">
            <v>0481</v>
          </cell>
          <cell r="C1508" t="str">
            <v>NDEO RLL-ON PRL&amp;BTY 50ML</v>
          </cell>
          <cell r="D1508" t="str">
            <v>FERT</v>
          </cell>
          <cell r="E1508" t="str">
            <v>01</v>
          </cell>
          <cell r="F1508" t="str">
            <v/>
          </cell>
          <cell r="G1508" t="str">
            <v/>
          </cell>
          <cell r="H1508" t="str">
            <v/>
          </cell>
          <cell r="I1508" t="str">
            <v>R3</v>
          </cell>
        </row>
        <row r="1509">
          <cell r="A1509" t="str">
            <v>83735-04800-32</v>
          </cell>
          <cell r="B1509" t="str">
            <v>0480</v>
          </cell>
          <cell r="C1509" t="str">
            <v>NDEO RLL_ON PRL&amp;BTY_FML 50ML</v>
          </cell>
          <cell r="D1509" t="str">
            <v>FERT</v>
          </cell>
          <cell r="E1509" t="str">
            <v>01</v>
          </cell>
          <cell r="F1509" t="str">
            <v/>
          </cell>
          <cell r="G1509" t="str">
            <v/>
          </cell>
          <cell r="H1509" t="str">
            <v/>
          </cell>
          <cell r="I1509" t="str">
            <v>A</v>
          </cell>
        </row>
        <row r="1510">
          <cell r="A1510" t="str">
            <v>83735-04800-32</v>
          </cell>
          <cell r="B1510" t="str">
            <v>0481</v>
          </cell>
          <cell r="C1510" t="str">
            <v>NDEO RLL_ON PRL&amp;BTY_FML 50ML</v>
          </cell>
          <cell r="D1510" t="str">
            <v>FERT</v>
          </cell>
          <cell r="E1510" t="str">
            <v>01</v>
          </cell>
          <cell r="F1510" t="str">
            <v/>
          </cell>
          <cell r="G1510" t="str">
            <v/>
          </cell>
          <cell r="H1510" t="str">
            <v/>
          </cell>
          <cell r="I1510" t="str">
            <v>A</v>
          </cell>
        </row>
        <row r="1511">
          <cell r="A1511" t="str">
            <v>83735-04800-64</v>
          </cell>
          <cell r="B1511" t="str">
            <v>0480</v>
          </cell>
          <cell r="C1511" t="str">
            <v>NDEO RLL_ON PRL&amp;BTY_FML 50ML</v>
          </cell>
          <cell r="D1511" t="str">
            <v>FERT</v>
          </cell>
          <cell r="E1511" t="str">
            <v>01</v>
          </cell>
          <cell r="F1511" t="str">
            <v/>
          </cell>
          <cell r="G1511" t="str">
            <v/>
          </cell>
          <cell r="H1511" t="str">
            <v/>
          </cell>
          <cell r="I1511" t="str">
            <v>A</v>
          </cell>
        </row>
        <row r="1512">
          <cell r="A1512" t="str">
            <v>83735-04800-64</v>
          </cell>
          <cell r="B1512" t="str">
            <v>0481</v>
          </cell>
          <cell r="C1512" t="str">
            <v>NDEO RLL_ON PRL&amp;BTY_FML 50ML</v>
          </cell>
          <cell r="D1512" t="str">
            <v>FERT</v>
          </cell>
          <cell r="E1512" t="str">
            <v>01</v>
          </cell>
          <cell r="F1512" t="str">
            <v/>
          </cell>
          <cell r="G1512" t="str">
            <v/>
          </cell>
          <cell r="H1512" t="str">
            <v/>
          </cell>
          <cell r="I1512" t="str">
            <v>A</v>
          </cell>
        </row>
        <row r="1513">
          <cell r="A1513" t="str">
            <v>83735-04810-28</v>
          </cell>
          <cell r="B1513" t="str">
            <v>0480</v>
          </cell>
          <cell r="C1513" t="str">
            <v>NDEO RLL-ON PRL&amp;BTY 50ML FML</v>
          </cell>
          <cell r="D1513" t="str">
            <v>FERT</v>
          </cell>
          <cell r="E1513" t="str">
            <v>01</v>
          </cell>
          <cell r="F1513" t="str">
            <v/>
          </cell>
          <cell r="G1513" t="str">
            <v/>
          </cell>
          <cell r="H1513" t="str">
            <v/>
          </cell>
          <cell r="I1513" t="str">
            <v>R2</v>
          </cell>
        </row>
        <row r="1514">
          <cell r="A1514" t="str">
            <v>83735-04810-28</v>
          </cell>
          <cell r="B1514" t="str">
            <v>0481</v>
          </cell>
          <cell r="C1514" t="str">
            <v>NDEO RLL-ON PRL&amp;BTY 50ML FML</v>
          </cell>
          <cell r="D1514" t="str">
            <v>FERT</v>
          </cell>
          <cell r="E1514" t="str">
            <v>01</v>
          </cell>
          <cell r="F1514" t="str">
            <v/>
          </cell>
          <cell r="G1514" t="str">
            <v/>
          </cell>
          <cell r="H1514" t="str">
            <v/>
          </cell>
          <cell r="I1514" t="str">
            <v>R2</v>
          </cell>
        </row>
        <row r="1515">
          <cell r="A1515" t="str">
            <v>83735-04820-28</v>
          </cell>
          <cell r="B1515" t="str">
            <v>0480</v>
          </cell>
          <cell r="C1515" t="str">
            <v>NDEO RLL_ON PRL&amp;BTY_FML 50ML</v>
          </cell>
          <cell r="D1515" t="str">
            <v>FERT</v>
          </cell>
          <cell r="E1515" t="str">
            <v>01</v>
          </cell>
          <cell r="F1515" t="str">
            <v/>
          </cell>
          <cell r="G1515" t="str">
            <v/>
          </cell>
          <cell r="H1515" t="str">
            <v/>
          </cell>
          <cell r="I1515" t="str">
            <v>R2</v>
          </cell>
        </row>
        <row r="1516">
          <cell r="A1516" t="str">
            <v>83735-04820-28</v>
          </cell>
          <cell r="B1516" t="str">
            <v>0481</v>
          </cell>
          <cell r="C1516" t="str">
            <v>NDEO RLL_ON PRL&amp;BTY_FML 50ML</v>
          </cell>
          <cell r="D1516" t="str">
            <v>FERT</v>
          </cell>
          <cell r="E1516" t="str">
            <v>01</v>
          </cell>
          <cell r="F1516" t="str">
            <v/>
          </cell>
          <cell r="G1516" t="str">
            <v/>
          </cell>
          <cell r="H1516" t="str">
            <v/>
          </cell>
          <cell r="I1516" t="str">
            <v>R2</v>
          </cell>
        </row>
        <row r="1517">
          <cell r="A1517" t="str">
            <v>83747-04800-28</v>
          </cell>
          <cell r="B1517" t="str">
            <v>0480</v>
          </cell>
          <cell r="C1517" t="str">
            <v>NDEO RLL-ON EXT_WHT_FML 50ML</v>
          </cell>
          <cell r="D1517" t="str">
            <v>FERT</v>
          </cell>
          <cell r="E1517" t="str">
            <v>01</v>
          </cell>
          <cell r="F1517" t="str">
            <v/>
          </cell>
          <cell r="G1517" t="str">
            <v/>
          </cell>
          <cell r="H1517" t="str">
            <v>@01@</v>
          </cell>
          <cell r="I1517" t="str">
            <v>R1</v>
          </cell>
        </row>
        <row r="1518">
          <cell r="A1518" t="str">
            <v>83747-04800-28</v>
          </cell>
          <cell r="B1518" t="str">
            <v>0481</v>
          </cell>
          <cell r="C1518" t="str">
            <v>NDEO RLL-ON EXT_WHT_FML 50ML</v>
          </cell>
          <cell r="D1518" t="str">
            <v>FERT</v>
          </cell>
          <cell r="E1518" t="str">
            <v>01</v>
          </cell>
          <cell r="F1518" t="str">
            <v/>
          </cell>
          <cell r="G1518" t="str">
            <v/>
          </cell>
          <cell r="H1518" t="str">
            <v/>
          </cell>
          <cell r="I1518" t="str">
            <v>R2</v>
          </cell>
        </row>
        <row r="1519">
          <cell r="A1519" t="str">
            <v>83747-04800-64</v>
          </cell>
          <cell r="B1519" t="str">
            <v>0480</v>
          </cell>
          <cell r="C1519" t="str">
            <v>NDEO RLL_ON XTR_BRG_FML 50ML</v>
          </cell>
          <cell r="D1519" t="str">
            <v>FERT</v>
          </cell>
          <cell r="E1519" t="str">
            <v>01</v>
          </cell>
          <cell r="F1519" t="str">
            <v/>
          </cell>
          <cell r="G1519" t="str">
            <v/>
          </cell>
          <cell r="H1519" t="str">
            <v/>
          </cell>
          <cell r="I1519" t="str">
            <v>A</v>
          </cell>
        </row>
        <row r="1520">
          <cell r="A1520" t="str">
            <v>83747-04800-64</v>
          </cell>
          <cell r="B1520" t="str">
            <v>0481</v>
          </cell>
          <cell r="C1520" t="str">
            <v>NDEO RLL_ON XTR_BRG_FML 50ML</v>
          </cell>
          <cell r="D1520" t="str">
            <v>FERT</v>
          </cell>
          <cell r="E1520" t="str">
            <v>01</v>
          </cell>
          <cell r="F1520" t="str">
            <v/>
          </cell>
          <cell r="G1520" t="str">
            <v/>
          </cell>
          <cell r="H1520" t="str">
            <v/>
          </cell>
          <cell r="I1520" t="str">
            <v>A</v>
          </cell>
        </row>
        <row r="1521">
          <cell r="A1521" t="str">
            <v>83747-04820-32</v>
          </cell>
          <cell r="B1521" t="str">
            <v>0480</v>
          </cell>
          <cell r="C1521" t="str">
            <v>NDEO RLL_ON XTR_BRG_FML 50ML</v>
          </cell>
          <cell r="D1521" t="str">
            <v>FERT</v>
          </cell>
          <cell r="E1521" t="str">
            <v>01</v>
          </cell>
          <cell r="F1521" t="str">
            <v/>
          </cell>
          <cell r="G1521" t="str">
            <v/>
          </cell>
          <cell r="H1521" t="str">
            <v>@01@</v>
          </cell>
          <cell r="I1521" t="str">
            <v>A</v>
          </cell>
        </row>
        <row r="1522">
          <cell r="A1522" t="str">
            <v>83747-04820-32</v>
          </cell>
          <cell r="B1522" t="str">
            <v>0481</v>
          </cell>
          <cell r="C1522" t="str">
            <v>NDEO RLL_ON XTR_BRG_FML 50ML</v>
          </cell>
          <cell r="D1522" t="str">
            <v>FERT</v>
          </cell>
          <cell r="E1522" t="str">
            <v>01</v>
          </cell>
          <cell r="F1522" t="str">
            <v/>
          </cell>
          <cell r="G1522" t="str">
            <v/>
          </cell>
          <cell r="H1522" t="str">
            <v/>
          </cell>
          <cell r="I1522" t="str">
            <v>A</v>
          </cell>
        </row>
        <row r="1523">
          <cell r="A1523" t="str">
            <v>83747-04820-33</v>
          </cell>
          <cell r="B1523" t="str">
            <v>0480</v>
          </cell>
          <cell r="C1523" t="str">
            <v>NDEO RLL_ON XTR_BRG_FML 50ML</v>
          </cell>
          <cell r="D1523" t="str">
            <v>FERT</v>
          </cell>
          <cell r="E1523" t="str">
            <v>01</v>
          </cell>
          <cell r="F1523" t="str">
            <v/>
          </cell>
          <cell r="G1523" t="str">
            <v/>
          </cell>
          <cell r="H1523" t="str">
            <v/>
          </cell>
          <cell r="I1523" t="str">
            <v>A</v>
          </cell>
        </row>
        <row r="1524">
          <cell r="A1524" t="str">
            <v>83747-04820-33</v>
          </cell>
          <cell r="B1524" t="str">
            <v>0481</v>
          </cell>
          <cell r="C1524" t="str">
            <v>NDEO RLL_ON XTR_BRG_FML 50ML</v>
          </cell>
          <cell r="D1524" t="str">
            <v>FERT</v>
          </cell>
          <cell r="E1524" t="str">
            <v>01</v>
          </cell>
          <cell r="F1524" t="str">
            <v/>
          </cell>
          <cell r="G1524" t="str">
            <v/>
          </cell>
          <cell r="H1524" t="str">
            <v/>
          </cell>
          <cell r="I1524" t="str">
            <v>A</v>
          </cell>
        </row>
        <row r="1525">
          <cell r="A1525" t="str">
            <v>83778-04800-29</v>
          </cell>
          <cell r="B1525" t="str">
            <v>0480</v>
          </cell>
          <cell r="C1525" t="str">
            <v>NDEO RLL-ON SLV_PRTT 50ML MALE</v>
          </cell>
          <cell r="D1525" t="str">
            <v>FERT</v>
          </cell>
          <cell r="E1525" t="str">
            <v>01</v>
          </cell>
          <cell r="F1525" t="str">
            <v/>
          </cell>
          <cell r="G1525" t="str">
            <v/>
          </cell>
          <cell r="H1525" t="str">
            <v/>
          </cell>
          <cell r="I1525" t="str">
            <v>A</v>
          </cell>
        </row>
        <row r="1526">
          <cell r="A1526" t="str">
            <v>83778-04800-29</v>
          </cell>
          <cell r="B1526" t="str">
            <v>0481</v>
          </cell>
          <cell r="C1526" t="str">
            <v>NDEO RLL-ON SLV_PRTT 50ML MALE</v>
          </cell>
          <cell r="D1526" t="str">
            <v>FERT</v>
          </cell>
          <cell r="E1526" t="str">
            <v>01</v>
          </cell>
          <cell r="F1526" t="str">
            <v/>
          </cell>
          <cell r="G1526" t="str">
            <v/>
          </cell>
          <cell r="H1526" t="str">
            <v>@01@</v>
          </cell>
          <cell r="I1526" t="str">
            <v>A</v>
          </cell>
        </row>
        <row r="1527">
          <cell r="A1527" t="str">
            <v>83778-04800-33</v>
          </cell>
          <cell r="B1527" t="str">
            <v>0480</v>
          </cell>
          <cell r="C1527" t="str">
            <v>NDEO RLL_ON SLV_PRT_ML 50ML</v>
          </cell>
          <cell r="D1527" t="str">
            <v>FERT</v>
          </cell>
          <cell r="E1527" t="str">
            <v>01</v>
          </cell>
          <cell r="F1527" t="str">
            <v/>
          </cell>
          <cell r="G1527" t="str">
            <v/>
          </cell>
          <cell r="H1527" t="str">
            <v/>
          </cell>
          <cell r="I1527" t="str">
            <v>A</v>
          </cell>
        </row>
        <row r="1528">
          <cell r="A1528" t="str">
            <v>83778-04800-33</v>
          </cell>
          <cell r="B1528" t="str">
            <v>0481</v>
          </cell>
          <cell r="C1528" t="str">
            <v>NDEO RLL_ON SLV_PRT_ML 50ML</v>
          </cell>
          <cell r="D1528" t="str">
            <v>FERT</v>
          </cell>
          <cell r="E1528" t="str">
            <v>01</v>
          </cell>
          <cell r="F1528" t="str">
            <v/>
          </cell>
          <cell r="G1528" t="str">
            <v/>
          </cell>
          <cell r="H1528" t="str">
            <v/>
          </cell>
          <cell r="I1528" t="str">
            <v>A</v>
          </cell>
        </row>
        <row r="1529">
          <cell r="A1529" t="str">
            <v>83778-04800-64</v>
          </cell>
          <cell r="B1529" t="str">
            <v>0480</v>
          </cell>
          <cell r="C1529" t="str">
            <v>NDEO RLL_ON SLV_PRT_ML 50ML</v>
          </cell>
          <cell r="D1529" t="str">
            <v>FERT</v>
          </cell>
          <cell r="E1529" t="str">
            <v>01</v>
          </cell>
          <cell r="F1529" t="str">
            <v/>
          </cell>
          <cell r="G1529" t="str">
            <v/>
          </cell>
          <cell r="H1529" t="str">
            <v/>
          </cell>
          <cell r="I1529" t="str">
            <v>A</v>
          </cell>
        </row>
        <row r="1530">
          <cell r="A1530" t="str">
            <v>83778-04800-64</v>
          </cell>
          <cell r="B1530" t="str">
            <v>0481</v>
          </cell>
          <cell r="C1530" t="str">
            <v>NDEO RLL_ON SLV_PRT_ML 50ML</v>
          </cell>
          <cell r="D1530" t="str">
            <v>FERT</v>
          </cell>
          <cell r="E1530" t="str">
            <v>01</v>
          </cell>
          <cell r="F1530" t="str">
            <v/>
          </cell>
          <cell r="G1530" t="str">
            <v/>
          </cell>
          <cell r="H1530" t="str">
            <v/>
          </cell>
          <cell r="I1530" t="str">
            <v>A</v>
          </cell>
        </row>
        <row r="1531">
          <cell r="A1531" t="str">
            <v>83779-04800-29</v>
          </cell>
          <cell r="B1531" t="str">
            <v>0480</v>
          </cell>
          <cell r="C1531" t="str">
            <v>NDEO RLL-ON MINI SLV_PRTT 25ML</v>
          </cell>
          <cell r="D1531" t="str">
            <v>FERT</v>
          </cell>
          <cell r="E1531" t="str">
            <v>01</v>
          </cell>
          <cell r="F1531" t="str">
            <v/>
          </cell>
          <cell r="G1531" t="str">
            <v/>
          </cell>
          <cell r="H1531" t="str">
            <v/>
          </cell>
          <cell r="I1531" t="str">
            <v>R1</v>
          </cell>
        </row>
        <row r="1532">
          <cell r="A1532" t="str">
            <v>83779-04800-29</v>
          </cell>
          <cell r="B1532" t="str">
            <v>0481</v>
          </cell>
          <cell r="C1532" t="str">
            <v>NDEO RLL-ON MINI SLV_PRTT 25ML</v>
          </cell>
          <cell r="D1532" t="str">
            <v>FERT</v>
          </cell>
          <cell r="E1532" t="str">
            <v>01</v>
          </cell>
          <cell r="F1532" t="str">
            <v/>
          </cell>
          <cell r="G1532" t="str">
            <v/>
          </cell>
          <cell r="H1532" t="str">
            <v/>
          </cell>
          <cell r="I1532" t="str">
            <v>R1</v>
          </cell>
        </row>
        <row r="1533">
          <cell r="A1533" t="str">
            <v>83779-04800-33</v>
          </cell>
          <cell r="B1533" t="str">
            <v>0480</v>
          </cell>
          <cell r="C1533" t="str">
            <v>NDEO RLL_ON MINI SLV_PRT_ML 25ML</v>
          </cell>
          <cell r="D1533" t="str">
            <v>FERT</v>
          </cell>
          <cell r="E1533" t="str">
            <v>01</v>
          </cell>
          <cell r="F1533" t="str">
            <v/>
          </cell>
          <cell r="G1533" t="str">
            <v/>
          </cell>
          <cell r="H1533" t="str">
            <v/>
          </cell>
          <cell r="I1533" t="str">
            <v>S1</v>
          </cell>
        </row>
        <row r="1534">
          <cell r="A1534" t="str">
            <v>83779-04800-33</v>
          </cell>
          <cell r="B1534" t="str">
            <v>0481</v>
          </cell>
          <cell r="C1534" t="str">
            <v>NDEO RLL_ON MINI SLV_PRT_ML 25ML</v>
          </cell>
          <cell r="D1534" t="str">
            <v>FERT</v>
          </cell>
          <cell r="E1534" t="str">
            <v>01</v>
          </cell>
          <cell r="F1534" t="str">
            <v/>
          </cell>
          <cell r="G1534" t="str">
            <v/>
          </cell>
          <cell r="H1534" t="str">
            <v/>
          </cell>
          <cell r="I1534" t="str">
            <v>S1</v>
          </cell>
        </row>
        <row r="1535">
          <cell r="A1535" t="str">
            <v>83779-04800-64</v>
          </cell>
          <cell r="B1535" t="str">
            <v>0480</v>
          </cell>
          <cell r="C1535" t="str">
            <v>NDEO RLL_ON MINI SLV_PRT_ML 25ML</v>
          </cell>
          <cell r="D1535" t="str">
            <v>FERT</v>
          </cell>
          <cell r="E1535" t="str">
            <v>01</v>
          </cell>
          <cell r="F1535" t="str">
            <v/>
          </cell>
          <cell r="G1535" t="str">
            <v/>
          </cell>
          <cell r="H1535" t="str">
            <v/>
          </cell>
          <cell r="I1535" t="str">
            <v>S1</v>
          </cell>
        </row>
        <row r="1536">
          <cell r="A1536" t="str">
            <v>83779-04800-64</v>
          </cell>
          <cell r="B1536" t="str">
            <v>0481</v>
          </cell>
          <cell r="C1536" t="str">
            <v>NDEO RLL_ON MINI SLV_PRT_ML 25ML</v>
          </cell>
          <cell r="D1536" t="str">
            <v>FERT</v>
          </cell>
          <cell r="E1536" t="str">
            <v>01</v>
          </cell>
          <cell r="F1536" t="str">
            <v/>
          </cell>
          <cell r="G1536" t="str">
            <v/>
          </cell>
          <cell r="H1536" t="str">
            <v/>
          </cell>
          <cell r="I1536" t="str">
            <v>S1</v>
          </cell>
        </row>
        <row r="1537">
          <cell r="A1537" t="str">
            <v>83781-04800-28</v>
          </cell>
          <cell r="B1537" t="str">
            <v>0480</v>
          </cell>
          <cell r="C1537" t="str">
            <v>NDEO RLL-ON SHG_WHT_FML 50ML</v>
          </cell>
          <cell r="D1537" t="str">
            <v>FERT</v>
          </cell>
          <cell r="E1537" t="str">
            <v>01</v>
          </cell>
          <cell r="F1537" t="str">
            <v/>
          </cell>
          <cell r="G1537" t="str">
            <v/>
          </cell>
          <cell r="H1537" t="str">
            <v/>
          </cell>
          <cell r="I1537" t="str">
            <v>R2</v>
          </cell>
        </row>
        <row r="1538">
          <cell r="A1538" t="str">
            <v>83781-04800-28</v>
          </cell>
          <cell r="B1538" t="str">
            <v>0481</v>
          </cell>
          <cell r="C1538" t="str">
            <v>NDEO RLL-ON SHG_WHT_FML 50ML</v>
          </cell>
          <cell r="D1538" t="str">
            <v>FERT</v>
          </cell>
          <cell r="E1538" t="str">
            <v>01</v>
          </cell>
          <cell r="F1538" t="str">
            <v/>
          </cell>
          <cell r="G1538" t="str">
            <v/>
          </cell>
          <cell r="H1538" t="str">
            <v/>
          </cell>
          <cell r="I1538" t="str">
            <v>R2</v>
          </cell>
        </row>
        <row r="1539">
          <cell r="A1539" t="str">
            <v>83781-04800-64</v>
          </cell>
          <cell r="B1539" t="str">
            <v>0480</v>
          </cell>
          <cell r="C1539" t="str">
            <v>NDEO RLL_ON BRG_HPY_SHV_FML 50ML</v>
          </cell>
          <cell r="D1539" t="str">
            <v>FERT</v>
          </cell>
          <cell r="E1539" t="str">
            <v>01</v>
          </cell>
          <cell r="F1539" t="str">
            <v/>
          </cell>
          <cell r="G1539" t="str">
            <v/>
          </cell>
          <cell r="H1539" t="str">
            <v/>
          </cell>
          <cell r="I1539" t="str">
            <v>A</v>
          </cell>
        </row>
        <row r="1540">
          <cell r="A1540" t="str">
            <v>83781-04800-64</v>
          </cell>
          <cell r="B1540" t="str">
            <v>0481</v>
          </cell>
          <cell r="C1540" t="str">
            <v>NDEO RLL_ON BRG_HPY_SHV_FML 50ML</v>
          </cell>
          <cell r="D1540" t="str">
            <v>FERT</v>
          </cell>
          <cell r="E1540" t="str">
            <v>01</v>
          </cell>
          <cell r="F1540" t="str">
            <v/>
          </cell>
          <cell r="G1540" t="str">
            <v/>
          </cell>
          <cell r="H1540" t="str">
            <v/>
          </cell>
          <cell r="I1540" t="str">
            <v>A</v>
          </cell>
        </row>
        <row r="1541">
          <cell r="A1541" t="str">
            <v>83781-04820-31</v>
          </cell>
          <cell r="B1541" t="str">
            <v>0480</v>
          </cell>
          <cell r="C1541" t="str">
            <v>NDEO RLL_ON BRG_HPY_SHV_FML 50ML</v>
          </cell>
          <cell r="D1541" t="str">
            <v>FERT</v>
          </cell>
          <cell r="E1541" t="str">
            <v>01</v>
          </cell>
          <cell r="F1541" t="str">
            <v/>
          </cell>
          <cell r="G1541" t="str">
            <v/>
          </cell>
          <cell r="H1541" t="str">
            <v/>
          </cell>
          <cell r="I1541" t="str">
            <v>A</v>
          </cell>
        </row>
        <row r="1542">
          <cell r="A1542" t="str">
            <v>83781-04820-31</v>
          </cell>
          <cell r="B1542" t="str">
            <v>0481</v>
          </cell>
          <cell r="C1542" t="str">
            <v>NDEO RLL_ON BRG_HPY_SHV_FML 50ML</v>
          </cell>
          <cell r="D1542" t="str">
            <v>FERT</v>
          </cell>
          <cell r="E1542" t="str">
            <v>01</v>
          </cell>
          <cell r="F1542" t="str">
            <v/>
          </cell>
          <cell r="G1542" t="str">
            <v/>
          </cell>
          <cell r="H1542" t="str">
            <v/>
          </cell>
          <cell r="I1542" t="str">
            <v>A</v>
          </cell>
        </row>
        <row r="1543">
          <cell r="A1543" t="str">
            <v>83804-04800-37</v>
          </cell>
          <cell r="B1543" t="str">
            <v>0480</v>
          </cell>
          <cell r="C1543" t="str">
            <v>NBODY WHT_EVN LTN 200ML</v>
          </cell>
          <cell r="D1543" t="str">
            <v>FERT</v>
          </cell>
          <cell r="E1543" t="str">
            <v>01</v>
          </cell>
          <cell r="F1543" t="str">
            <v/>
          </cell>
          <cell r="G1543" t="str">
            <v/>
          </cell>
          <cell r="H1543" t="str">
            <v/>
          </cell>
          <cell r="I1543" t="str">
            <v>A</v>
          </cell>
        </row>
        <row r="1544">
          <cell r="A1544" t="str">
            <v>83804-04800-37</v>
          </cell>
          <cell r="B1544" t="str">
            <v>0481</v>
          </cell>
          <cell r="C1544" t="str">
            <v>NBODY WHT_EVN LTN 200ML</v>
          </cell>
          <cell r="D1544" t="str">
            <v>FERT</v>
          </cell>
          <cell r="E1544" t="str">
            <v>01</v>
          </cell>
          <cell r="F1544" t="str">
            <v/>
          </cell>
          <cell r="G1544" t="str">
            <v/>
          </cell>
          <cell r="H1544" t="str">
            <v/>
          </cell>
          <cell r="I1544" t="str">
            <v>A</v>
          </cell>
        </row>
        <row r="1545">
          <cell r="A1545" t="str">
            <v>83804-04810-37</v>
          </cell>
          <cell r="B1545" t="str">
            <v>0480</v>
          </cell>
          <cell r="C1545" t="str">
            <v>NBODY WHT_EVN LTN 200ML</v>
          </cell>
          <cell r="D1545" t="str">
            <v>FERT</v>
          </cell>
          <cell r="E1545" t="str">
            <v>01</v>
          </cell>
          <cell r="F1545" t="str">
            <v/>
          </cell>
          <cell r="G1545" t="str">
            <v/>
          </cell>
          <cell r="H1545" t="str">
            <v/>
          </cell>
          <cell r="I1545" t="str">
            <v>R2</v>
          </cell>
        </row>
        <row r="1546">
          <cell r="A1546" t="str">
            <v>83804-04810-37</v>
          </cell>
          <cell r="B1546" t="str">
            <v>0481</v>
          </cell>
          <cell r="C1546" t="str">
            <v>NBODY WHT_EVN LTN 200ML</v>
          </cell>
          <cell r="D1546" t="str">
            <v>FERT</v>
          </cell>
          <cell r="E1546" t="str">
            <v>01</v>
          </cell>
          <cell r="F1546" t="str">
            <v/>
          </cell>
          <cell r="G1546" t="str">
            <v/>
          </cell>
          <cell r="H1546" t="str">
            <v/>
          </cell>
          <cell r="I1546" t="str">
            <v>R2</v>
          </cell>
        </row>
        <row r="1547">
          <cell r="A1547" t="str">
            <v>83807-04800-37</v>
          </cell>
          <cell r="B1547" t="str">
            <v>0480</v>
          </cell>
          <cell r="C1547" t="str">
            <v>NBODY WHT_EVN PMP LTN 400ML</v>
          </cell>
          <cell r="D1547" t="str">
            <v>FERT</v>
          </cell>
          <cell r="E1547" t="str">
            <v>01</v>
          </cell>
          <cell r="F1547" t="str">
            <v/>
          </cell>
          <cell r="G1547" t="str">
            <v/>
          </cell>
          <cell r="H1547" t="str">
            <v/>
          </cell>
          <cell r="I1547" t="str">
            <v>A</v>
          </cell>
        </row>
        <row r="1548">
          <cell r="A1548" t="str">
            <v>83807-04800-37</v>
          </cell>
          <cell r="B1548" t="str">
            <v>0481</v>
          </cell>
          <cell r="C1548" t="str">
            <v>NBODY WHT_EVN PMP LTN 400ML</v>
          </cell>
          <cell r="D1548" t="str">
            <v>FERT</v>
          </cell>
          <cell r="E1548" t="str">
            <v>01</v>
          </cell>
          <cell r="F1548" t="str">
            <v/>
          </cell>
          <cell r="G1548" t="str">
            <v/>
          </cell>
          <cell r="H1548" t="str">
            <v>@01@</v>
          </cell>
          <cell r="I1548" t="str">
            <v>A</v>
          </cell>
        </row>
        <row r="1549">
          <cell r="A1549" t="str">
            <v>83807-04810-37</v>
          </cell>
          <cell r="B1549" t="str">
            <v>0480</v>
          </cell>
          <cell r="C1549" t="str">
            <v>NBODY WHT_EVN PMP LTN 400ML</v>
          </cell>
          <cell r="D1549" t="str">
            <v>FERT</v>
          </cell>
          <cell r="E1549" t="str">
            <v>01</v>
          </cell>
          <cell r="F1549" t="str">
            <v/>
          </cell>
          <cell r="G1549" t="str">
            <v/>
          </cell>
          <cell r="H1549" t="str">
            <v/>
          </cell>
          <cell r="I1549" t="str">
            <v>R2</v>
          </cell>
        </row>
        <row r="1550">
          <cell r="A1550" t="str">
            <v>83807-04810-37</v>
          </cell>
          <cell r="B1550" t="str">
            <v>0481</v>
          </cell>
          <cell r="C1550" t="str">
            <v>NBODY WHT_EVN PMP LTN 400ML</v>
          </cell>
          <cell r="D1550" t="str">
            <v>FERT</v>
          </cell>
          <cell r="E1550" t="str">
            <v>01</v>
          </cell>
          <cell r="F1550" t="str">
            <v/>
          </cell>
          <cell r="G1550" t="str">
            <v/>
          </cell>
          <cell r="H1550" t="str">
            <v/>
          </cell>
          <cell r="I1550" t="str">
            <v>R2</v>
          </cell>
        </row>
        <row r="1551">
          <cell r="A1551" t="str">
            <v>83819-04800-37</v>
          </cell>
          <cell r="B1551" t="str">
            <v>0480</v>
          </cell>
          <cell r="C1551" t="str">
            <v>NBODY WHT_EVN PMP EXT_LTN 400ML _PUMP</v>
          </cell>
          <cell r="D1551" t="str">
            <v>FERT</v>
          </cell>
          <cell r="E1551" t="str">
            <v>01</v>
          </cell>
          <cell r="F1551" t="str">
            <v/>
          </cell>
          <cell r="G1551" t="str">
            <v/>
          </cell>
          <cell r="H1551" t="str">
            <v/>
          </cell>
          <cell r="I1551" t="str">
            <v>R3</v>
          </cell>
        </row>
        <row r="1552">
          <cell r="A1552" t="str">
            <v>83819-04800-37</v>
          </cell>
          <cell r="B1552" t="str">
            <v>0481</v>
          </cell>
          <cell r="C1552" t="str">
            <v>NBODY WHT_EVN PMP EXT_LTN 400ML _PUMP</v>
          </cell>
          <cell r="D1552" t="str">
            <v>FERT</v>
          </cell>
          <cell r="E1552" t="str">
            <v>01</v>
          </cell>
          <cell r="F1552" t="str">
            <v/>
          </cell>
          <cell r="G1552" t="str">
            <v/>
          </cell>
          <cell r="H1552" t="str">
            <v/>
          </cell>
          <cell r="I1552" t="str">
            <v>R3</v>
          </cell>
        </row>
        <row r="1553">
          <cell r="A1553" t="str">
            <v>83821-04800-39</v>
          </cell>
          <cell r="B1553" t="str">
            <v>0480</v>
          </cell>
          <cell r="C1553" t="str">
            <v>NBODY WHT SUN_SRM 180ML</v>
          </cell>
          <cell r="D1553" t="str">
            <v>FERT</v>
          </cell>
          <cell r="E1553" t="str">
            <v>01</v>
          </cell>
          <cell r="F1553" t="str">
            <v/>
          </cell>
          <cell r="G1553" t="str">
            <v/>
          </cell>
          <cell r="H1553" t="str">
            <v/>
          </cell>
          <cell r="I1553" t="str">
            <v>A</v>
          </cell>
        </row>
        <row r="1554">
          <cell r="A1554" t="str">
            <v>83821-04800-39</v>
          </cell>
          <cell r="B1554" t="str">
            <v>0481</v>
          </cell>
          <cell r="C1554" t="str">
            <v>NBODY WHT SUN_SRM 180ML</v>
          </cell>
          <cell r="D1554" t="str">
            <v>FERT</v>
          </cell>
          <cell r="E1554" t="str">
            <v>01</v>
          </cell>
          <cell r="F1554" t="str">
            <v/>
          </cell>
          <cell r="G1554" t="str">
            <v/>
          </cell>
          <cell r="H1554" t="str">
            <v/>
          </cell>
          <cell r="I1554" t="str">
            <v>A</v>
          </cell>
        </row>
        <row r="1555">
          <cell r="A1555" t="str">
            <v>83821-04800-42</v>
          </cell>
          <cell r="B1555" t="str">
            <v>0480</v>
          </cell>
          <cell r="C1555" t="str">
            <v>NBODY XTR_BRG ANT_AGE_SRM 180ML</v>
          </cell>
          <cell r="D1555" t="str">
            <v>FERT</v>
          </cell>
          <cell r="E1555" t="str">
            <v>01</v>
          </cell>
          <cell r="F1555" t="str">
            <v/>
          </cell>
          <cell r="G1555" t="str">
            <v/>
          </cell>
          <cell r="H1555" t="str">
            <v>@01@</v>
          </cell>
          <cell r="I1555" t="str">
            <v>A</v>
          </cell>
        </row>
        <row r="1556">
          <cell r="A1556" t="str">
            <v>83821-04800-42</v>
          </cell>
          <cell r="B1556" t="str">
            <v>0481</v>
          </cell>
          <cell r="C1556" t="str">
            <v>NBODY XTR_BRG ANT_AGE_SRM 180ML</v>
          </cell>
          <cell r="D1556" t="str">
            <v>FERT</v>
          </cell>
          <cell r="E1556" t="str">
            <v>20</v>
          </cell>
          <cell r="F1556" t="str">
            <v/>
          </cell>
          <cell r="G1556" t="str">
            <v/>
          </cell>
          <cell r="H1556" t="str">
            <v/>
          </cell>
          <cell r="I1556" t="str">
            <v>A</v>
          </cell>
        </row>
        <row r="1557">
          <cell r="A1557" t="str">
            <v>83854-04800-37</v>
          </cell>
          <cell r="B1557" t="str">
            <v>0480</v>
          </cell>
          <cell r="C1557" t="str">
            <v>NBODY WHT_EVN EXT_LTN 200ML</v>
          </cell>
          <cell r="D1557" t="str">
            <v>FERT</v>
          </cell>
          <cell r="E1557" t="str">
            <v>20</v>
          </cell>
          <cell r="F1557" t="str">
            <v/>
          </cell>
          <cell r="G1557" t="str">
            <v/>
          </cell>
          <cell r="H1557" t="str">
            <v/>
          </cell>
          <cell r="I1557" t="str">
            <v>R1</v>
          </cell>
        </row>
        <row r="1558">
          <cell r="A1558" t="str">
            <v>83854-04800-37</v>
          </cell>
          <cell r="B1558" t="str">
            <v>0481</v>
          </cell>
          <cell r="C1558" t="str">
            <v>NBODY WHT_EVN EXT_LTN 200ML</v>
          </cell>
          <cell r="D1558" t="str">
            <v>FERT</v>
          </cell>
          <cell r="E1558" t="str">
            <v>20</v>
          </cell>
          <cell r="F1558" t="str">
            <v/>
          </cell>
          <cell r="G1558" t="str">
            <v/>
          </cell>
          <cell r="H1558" t="str">
            <v/>
          </cell>
          <cell r="I1558" t="str">
            <v>R1</v>
          </cell>
        </row>
        <row r="1559">
          <cell r="A1559" t="str">
            <v>83922-04800-12</v>
          </cell>
          <cell r="B1559" t="str">
            <v>0480</v>
          </cell>
          <cell r="C1559" t="str">
            <v>NMEN FC_CR CRM_SKN_CR 75ML TIN</v>
          </cell>
          <cell r="D1559" t="str">
            <v>FERT</v>
          </cell>
          <cell r="E1559" t="str">
            <v>20</v>
          </cell>
          <cell r="F1559" t="str">
            <v/>
          </cell>
          <cell r="G1559" t="str">
            <v/>
          </cell>
          <cell r="H1559" t="str">
            <v>@01@</v>
          </cell>
          <cell r="I1559" t="str">
            <v>R1</v>
          </cell>
        </row>
        <row r="1560">
          <cell r="A1560" t="str">
            <v>83922-04800-12</v>
          </cell>
          <cell r="B1560" t="str">
            <v>0481</v>
          </cell>
          <cell r="C1560" t="str">
            <v>NMEN FC_CR CRM_SKN_CR 75ML TIN</v>
          </cell>
          <cell r="D1560" t="str">
            <v>FERT</v>
          </cell>
          <cell r="E1560" t="str">
            <v>01</v>
          </cell>
          <cell r="F1560" t="str">
            <v/>
          </cell>
          <cell r="G1560" t="str">
            <v/>
          </cell>
          <cell r="H1560" t="str">
            <v/>
          </cell>
          <cell r="I1560" t="str">
            <v>R2</v>
          </cell>
        </row>
        <row r="1561">
          <cell r="A1561" t="str">
            <v>83922-04800-29</v>
          </cell>
          <cell r="B1561" t="str">
            <v>0481</v>
          </cell>
          <cell r="C1561" t="str">
            <v>NMEN FC_CR CRM_SKN_CR 75ML TIN</v>
          </cell>
          <cell r="D1561" t="str">
            <v>FERT</v>
          </cell>
          <cell r="E1561" t="str">
            <v>01</v>
          </cell>
          <cell r="F1561" t="str">
            <v/>
          </cell>
          <cell r="G1561" t="str">
            <v/>
          </cell>
          <cell r="H1561" t="str">
            <v/>
          </cell>
          <cell r="I1561" t="str">
            <v>A</v>
          </cell>
        </row>
        <row r="1562">
          <cell r="A1562" t="str">
            <v>83922-04800-29</v>
          </cell>
          <cell r="B1562" t="str">
            <v>0480</v>
          </cell>
          <cell r="C1562" t="str">
            <v>NMEN FC_CR CRM_SKN_CR 75ML TIN</v>
          </cell>
          <cell r="D1562" t="str">
            <v>FERT</v>
          </cell>
          <cell r="E1562" t="str">
            <v>01</v>
          </cell>
          <cell r="F1562" t="str">
            <v/>
          </cell>
          <cell r="G1562" t="str">
            <v/>
          </cell>
          <cell r="H1562" t="str">
            <v/>
          </cell>
          <cell r="I1562" t="str">
            <v>A</v>
          </cell>
        </row>
        <row r="1563">
          <cell r="A1563" t="str">
            <v>83923-04800-12</v>
          </cell>
          <cell r="B1563" t="str">
            <v>0481</v>
          </cell>
          <cell r="C1563" t="str">
            <v>NMEN FC_CR CRM_SKN_CR 30ML TIN</v>
          </cell>
          <cell r="D1563" t="str">
            <v>FERT</v>
          </cell>
          <cell r="E1563" t="str">
            <v>01</v>
          </cell>
          <cell r="F1563" t="str">
            <v/>
          </cell>
          <cell r="G1563" t="str">
            <v/>
          </cell>
          <cell r="H1563" t="str">
            <v/>
          </cell>
          <cell r="I1563" t="str">
            <v>R2</v>
          </cell>
        </row>
        <row r="1564">
          <cell r="A1564" t="str">
            <v>83923-04800-12</v>
          </cell>
          <cell r="B1564" t="str">
            <v>0480</v>
          </cell>
          <cell r="C1564" t="str">
            <v>NMEN FC_CR CRM_SKN_CR 30ML TIN</v>
          </cell>
          <cell r="D1564" t="str">
            <v>FERT</v>
          </cell>
          <cell r="E1564" t="str">
            <v>01</v>
          </cell>
          <cell r="F1564" t="str">
            <v/>
          </cell>
          <cell r="G1564" t="str">
            <v/>
          </cell>
          <cell r="H1564" t="str">
            <v/>
          </cell>
          <cell r="I1564" t="str">
            <v>R1</v>
          </cell>
        </row>
        <row r="1565">
          <cell r="A1565" t="str">
            <v>83923-04800-29</v>
          </cell>
          <cell r="B1565" t="str">
            <v>0481</v>
          </cell>
          <cell r="C1565" t="str">
            <v>NMEN FC_CR CRM_SKN_CR 30ML TIN</v>
          </cell>
          <cell r="D1565" t="str">
            <v>FERT</v>
          </cell>
          <cell r="E1565" t="str">
            <v>01</v>
          </cell>
          <cell r="F1565" t="str">
            <v/>
          </cell>
          <cell r="G1565" t="str">
            <v/>
          </cell>
          <cell r="H1565" t="str">
            <v/>
          </cell>
          <cell r="I1565" t="str">
            <v>A</v>
          </cell>
        </row>
        <row r="1566">
          <cell r="A1566" t="str">
            <v>83923-04800-29</v>
          </cell>
          <cell r="B1566" t="str">
            <v>0480</v>
          </cell>
          <cell r="C1566" t="str">
            <v>NMEN FC_CR CRM_SKN_CR 30ML TIN</v>
          </cell>
          <cell r="D1566" t="str">
            <v>FERT</v>
          </cell>
          <cell r="E1566" t="str">
            <v>01</v>
          </cell>
          <cell r="F1566" t="str">
            <v/>
          </cell>
          <cell r="G1566" t="str">
            <v/>
          </cell>
          <cell r="H1566" t="str">
            <v/>
          </cell>
          <cell r="I1566" t="str">
            <v>A</v>
          </cell>
        </row>
        <row r="1567">
          <cell r="A1567" t="str">
            <v>84374-07700-37</v>
          </cell>
          <cell r="B1567" t="str">
            <v>0481</v>
          </cell>
          <cell r="C1567" t="str">
            <v>NBODY WHT VTM_C&amp;E 180ML</v>
          </cell>
          <cell r="D1567" t="str">
            <v>FERT</v>
          </cell>
          <cell r="E1567" t="str">
            <v>01</v>
          </cell>
          <cell r="F1567" t="str">
            <v/>
          </cell>
          <cell r="G1567" t="str">
            <v/>
          </cell>
          <cell r="H1567" t="str">
            <v/>
          </cell>
          <cell r="I1567" t="str">
            <v>R1</v>
          </cell>
        </row>
        <row r="1568">
          <cell r="A1568" t="str">
            <v>84374-07700-37</v>
          </cell>
          <cell r="B1568" t="str">
            <v>0480</v>
          </cell>
          <cell r="C1568" t="str">
            <v>NBODY WHT VTM_C&amp;E 180ML</v>
          </cell>
          <cell r="D1568" t="str">
            <v>FERT</v>
          </cell>
          <cell r="E1568" t="str">
            <v>01</v>
          </cell>
          <cell r="F1568" t="str">
            <v/>
          </cell>
          <cell r="G1568" t="str">
            <v/>
          </cell>
          <cell r="H1568" t="str">
            <v/>
          </cell>
          <cell r="I1568" t="str">
            <v>R1</v>
          </cell>
        </row>
        <row r="1569">
          <cell r="A1569" t="str">
            <v>84374-07700-41</v>
          </cell>
          <cell r="B1569" t="str">
            <v>0481</v>
          </cell>
          <cell r="C1569" t="str">
            <v>NBODY WHT VTM_C&amp;E 180ML</v>
          </cell>
          <cell r="D1569" t="str">
            <v>FERT</v>
          </cell>
          <cell r="E1569" t="str">
            <v>01</v>
          </cell>
          <cell r="F1569" t="str">
            <v/>
          </cell>
          <cell r="G1569" t="str">
            <v/>
          </cell>
          <cell r="H1569" t="str">
            <v/>
          </cell>
          <cell r="I1569" t="str">
            <v>A</v>
          </cell>
        </row>
        <row r="1570">
          <cell r="A1570" t="str">
            <v>84374-07700-41</v>
          </cell>
          <cell r="B1570" t="str">
            <v>0480</v>
          </cell>
          <cell r="C1570" t="str">
            <v>NBODY WHT VTM_C&amp;E 180ML</v>
          </cell>
          <cell r="D1570" t="str">
            <v>FERT</v>
          </cell>
          <cell r="E1570" t="str">
            <v>01</v>
          </cell>
          <cell r="F1570" t="str">
            <v/>
          </cell>
          <cell r="G1570" t="str">
            <v/>
          </cell>
          <cell r="H1570" t="str">
            <v/>
          </cell>
          <cell r="I1570" t="str">
            <v>A</v>
          </cell>
        </row>
        <row r="1571">
          <cell r="A1571" t="str">
            <v>84375-07700-41</v>
          </cell>
          <cell r="B1571" t="str">
            <v>0481</v>
          </cell>
          <cell r="C1571" t="str">
            <v>NBODY WHT VTM_C&amp;E 320ML</v>
          </cell>
          <cell r="D1571" t="str">
            <v>FERT</v>
          </cell>
          <cell r="E1571" t="str">
            <v>01</v>
          </cell>
          <cell r="F1571" t="str">
            <v/>
          </cell>
          <cell r="G1571" t="str">
            <v/>
          </cell>
          <cell r="H1571" t="str">
            <v/>
          </cell>
          <cell r="I1571" t="str">
            <v>A</v>
          </cell>
        </row>
        <row r="1572">
          <cell r="A1572" t="str">
            <v>84375-07700-41</v>
          </cell>
          <cell r="B1572" t="str">
            <v>0480</v>
          </cell>
          <cell r="C1572" t="str">
            <v>NBODY WHT VTM_C&amp;E 320ML</v>
          </cell>
          <cell r="D1572" t="str">
            <v>FERT</v>
          </cell>
          <cell r="E1572" t="str">
            <v>01</v>
          </cell>
          <cell r="F1572" t="str">
            <v/>
          </cell>
          <cell r="G1572" t="str">
            <v/>
          </cell>
          <cell r="H1572" t="str">
            <v/>
          </cell>
          <cell r="I1572" t="str">
            <v>A</v>
          </cell>
        </row>
        <row r="1573">
          <cell r="A1573" t="str">
            <v>84412-04800-01</v>
          </cell>
          <cell r="B1573" t="str">
            <v>0480</v>
          </cell>
          <cell r="C1573" t="str">
            <v>NMEN CLN DEEP_WHT_OC_LQD_FM 150ML</v>
          </cell>
          <cell r="D1573" t="str">
            <v>FERT</v>
          </cell>
          <cell r="E1573" t="str">
            <v>01</v>
          </cell>
          <cell r="F1573" t="str">
            <v/>
          </cell>
          <cell r="G1573" t="str">
            <v/>
          </cell>
          <cell r="H1573" t="str">
            <v/>
          </cell>
          <cell r="I1573" t="str">
            <v>R3</v>
          </cell>
        </row>
        <row r="1574">
          <cell r="A1574" t="str">
            <v>84412-04800-01</v>
          </cell>
          <cell r="B1574" t="str">
            <v>0481</v>
          </cell>
          <cell r="C1574" t="str">
            <v>NMEN CLN DEEP_WHT_OC_LQD_FM 150ML</v>
          </cell>
          <cell r="D1574" t="str">
            <v>FERT</v>
          </cell>
          <cell r="E1574" t="str">
            <v>01</v>
          </cell>
          <cell r="F1574" t="str">
            <v/>
          </cell>
          <cell r="G1574" t="str">
            <v/>
          </cell>
          <cell r="H1574" t="str">
            <v/>
          </cell>
          <cell r="I1574" t="str">
            <v>R3</v>
          </cell>
        </row>
        <row r="1575">
          <cell r="A1575" t="str">
            <v>84415-04800-01</v>
          </cell>
          <cell r="B1575" t="str">
            <v>0480</v>
          </cell>
          <cell r="C1575" t="str">
            <v>NMEN CLN DEEP_WHT_OC_MUD_FM 100ML</v>
          </cell>
          <cell r="D1575" t="str">
            <v>FERT</v>
          </cell>
          <cell r="E1575" t="str">
            <v>01</v>
          </cell>
          <cell r="F1575" t="str">
            <v/>
          </cell>
          <cell r="G1575" t="str">
            <v/>
          </cell>
          <cell r="H1575" t="str">
            <v/>
          </cell>
          <cell r="I1575" t="str">
            <v>R3</v>
          </cell>
        </row>
        <row r="1576">
          <cell r="A1576" t="str">
            <v>84415-04800-01</v>
          </cell>
          <cell r="B1576" t="str">
            <v>0481</v>
          </cell>
          <cell r="C1576" t="str">
            <v>NMEN CLN DEEP_WHT_OC_MUD_FM 100ML</v>
          </cell>
          <cell r="D1576" t="str">
            <v>FERT</v>
          </cell>
          <cell r="E1576" t="str">
            <v>01</v>
          </cell>
          <cell r="F1576" t="str">
            <v/>
          </cell>
          <cell r="G1576" t="str">
            <v/>
          </cell>
          <cell r="H1576" t="str">
            <v/>
          </cell>
          <cell r="I1576" t="str">
            <v>R3</v>
          </cell>
        </row>
        <row r="1577">
          <cell r="A1577" t="str">
            <v>84415-04800-26</v>
          </cell>
          <cell r="B1577" t="str">
            <v>0481</v>
          </cell>
          <cell r="C1577" t="str">
            <v>NMEN CLN DEEP_WHT_OC_MUD_FM 100ML</v>
          </cell>
          <cell r="D1577" t="str">
            <v>FERT</v>
          </cell>
          <cell r="E1577" t="str">
            <v>01</v>
          </cell>
          <cell r="F1577" t="str">
            <v/>
          </cell>
          <cell r="G1577" t="str">
            <v/>
          </cell>
          <cell r="H1577" t="str">
            <v/>
          </cell>
          <cell r="I1577" t="str">
            <v>R3</v>
          </cell>
        </row>
        <row r="1578">
          <cell r="A1578" t="str">
            <v>84415-04800-26</v>
          </cell>
          <cell r="B1578" t="str">
            <v>0480</v>
          </cell>
          <cell r="C1578" t="str">
            <v>NMEN CLN DEEP_WHT_OC_MUD_FM 100ML</v>
          </cell>
          <cell r="D1578" t="str">
            <v>FERT</v>
          </cell>
          <cell r="E1578" t="str">
            <v>01</v>
          </cell>
          <cell r="F1578" t="str">
            <v/>
          </cell>
          <cell r="G1578" t="str">
            <v/>
          </cell>
          <cell r="H1578" t="str">
            <v/>
          </cell>
          <cell r="I1578" t="str">
            <v>R1</v>
          </cell>
        </row>
        <row r="1579">
          <cell r="A1579" t="str">
            <v>84415-04800-28</v>
          </cell>
          <cell r="B1579" t="str">
            <v>0480</v>
          </cell>
          <cell r="C1579" t="str">
            <v>NMEN CLN DEEP_WHT_OC_MUD_FM 100ML</v>
          </cell>
          <cell r="D1579" t="str">
            <v>FERT</v>
          </cell>
          <cell r="E1579" t="str">
            <v>01</v>
          </cell>
          <cell r="F1579" t="str">
            <v/>
          </cell>
          <cell r="G1579" t="str">
            <v/>
          </cell>
          <cell r="H1579" t="str">
            <v/>
          </cell>
          <cell r="I1579" t="str">
            <v>R1</v>
          </cell>
        </row>
        <row r="1580">
          <cell r="A1580" t="str">
            <v>84415-04800-28</v>
          </cell>
          <cell r="B1580" t="str">
            <v>0481</v>
          </cell>
          <cell r="C1580" t="str">
            <v>NMEN CLN DEEP_WHT_OC_MUD_FM 100ML</v>
          </cell>
          <cell r="D1580" t="str">
            <v>FERT</v>
          </cell>
          <cell r="E1580" t="str">
            <v>01</v>
          </cell>
          <cell r="F1580" t="str">
            <v/>
          </cell>
          <cell r="G1580" t="str">
            <v/>
          </cell>
          <cell r="H1580" t="str">
            <v/>
          </cell>
          <cell r="I1580" t="str">
            <v>R1</v>
          </cell>
        </row>
        <row r="1581">
          <cell r="A1581" t="str">
            <v>84415-04801-01</v>
          </cell>
          <cell r="B1581" t="str">
            <v>0480</v>
          </cell>
          <cell r="C1581" t="str">
            <v>NMEN CLN DEEP_WHT_OC_MUD_FM 100ML</v>
          </cell>
          <cell r="D1581" t="str">
            <v>FERT</v>
          </cell>
          <cell r="E1581" t="str">
            <v>01</v>
          </cell>
          <cell r="F1581" t="str">
            <v/>
          </cell>
          <cell r="G1581" t="str">
            <v/>
          </cell>
          <cell r="H1581" t="str">
            <v/>
          </cell>
          <cell r="I1581" t="str">
            <v>R3</v>
          </cell>
        </row>
        <row r="1582">
          <cell r="A1582" t="str">
            <v>84415-04801-01</v>
          </cell>
          <cell r="B1582" t="str">
            <v>0481</v>
          </cell>
          <cell r="C1582" t="str">
            <v>NMEN CLN DEEP_WHT_OC_MUD_FM 100ML</v>
          </cell>
          <cell r="D1582" t="str">
            <v>FERT</v>
          </cell>
          <cell r="E1582" t="str">
            <v>01</v>
          </cell>
          <cell r="F1582" t="str">
            <v/>
          </cell>
          <cell r="G1582" t="str">
            <v/>
          </cell>
          <cell r="H1582" t="str">
            <v/>
          </cell>
          <cell r="I1582" t="str">
            <v>R3</v>
          </cell>
        </row>
        <row r="1583">
          <cell r="A1583" t="str">
            <v>84416-04800-26</v>
          </cell>
          <cell r="B1583" t="str">
            <v>0481</v>
          </cell>
          <cell r="C1583" t="str">
            <v>NMEN CLN DEEP_WHT_OC_MUD_FM 50ML</v>
          </cell>
          <cell r="D1583" t="str">
            <v>FERT</v>
          </cell>
          <cell r="E1583" t="str">
            <v>01</v>
          </cell>
          <cell r="F1583" t="str">
            <v/>
          </cell>
          <cell r="G1583" t="str">
            <v/>
          </cell>
          <cell r="H1583" t="str">
            <v/>
          </cell>
          <cell r="I1583" t="str">
            <v>R3</v>
          </cell>
        </row>
        <row r="1584">
          <cell r="A1584" t="str">
            <v>84416-04800-26</v>
          </cell>
          <cell r="B1584" t="str">
            <v>0480</v>
          </cell>
          <cell r="C1584" t="str">
            <v>NMEN CLN DEEP_WHT_OC_MUD_FM 50ML</v>
          </cell>
          <cell r="D1584" t="str">
            <v>FERT</v>
          </cell>
          <cell r="E1584" t="str">
            <v>01</v>
          </cell>
          <cell r="F1584" t="str">
            <v/>
          </cell>
          <cell r="G1584" t="str">
            <v/>
          </cell>
          <cell r="H1584" t="str">
            <v/>
          </cell>
          <cell r="I1584" t="str">
            <v>R1</v>
          </cell>
        </row>
        <row r="1585">
          <cell r="A1585" t="str">
            <v>84416-04800-28</v>
          </cell>
          <cell r="B1585" t="str">
            <v>0480</v>
          </cell>
          <cell r="C1585" t="str">
            <v>NMEN CLN DEEP_WHT_OC_MUD_FM 50ML</v>
          </cell>
          <cell r="D1585" t="str">
            <v>FERT</v>
          </cell>
          <cell r="E1585" t="str">
            <v>01</v>
          </cell>
          <cell r="F1585" t="str">
            <v/>
          </cell>
          <cell r="G1585" t="str">
            <v/>
          </cell>
          <cell r="H1585" t="str">
            <v/>
          </cell>
          <cell r="I1585" t="str">
            <v>R1</v>
          </cell>
        </row>
        <row r="1586">
          <cell r="A1586" t="str">
            <v>84416-04800-28</v>
          </cell>
          <cell r="B1586" t="str">
            <v>0481</v>
          </cell>
          <cell r="C1586" t="str">
            <v>NMEN CLN DEEP_WHT_OC_MUD_FM 50ML</v>
          </cell>
          <cell r="D1586" t="str">
            <v>FERT</v>
          </cell>
          <cell r="E1586" t="str">
            <v>01</v>
          </cell>
          <cell r="F1586" t="str">
            <v/>
          </cell>
          <cell r="G1586" t="str">
            <v/>
          </cell>
          <cell r="H1586" t="str">
            <v/>
          </cell>
          <cell r="I1586" t="str">
            <v>R2</v>
          </cell>
        </row>
        <row r="1587">
          <cell r="A1587" t="str">
            <v>84427-04800-26</v>
          </cell>
          <cell r="B1587" t="str">
            <v>0480</v>
          </cell>
          <cell r="C1587" t="str">
            <v>NMEN FCL ACN_MD_SCR 100ML</v>
          </cell>
          <cell r="D1587" t="str">
            <v>FERT</v>
          </cell>
          <cell r="E1587" t="str">
            <v>01</v>
          </cell>
          <cell r="F1587" t="str">
            <v/>
          </cell>
          <cell r="G1587" t="str">
            <v/>
          </cell>
          <cell r="H1587" t="str">
            <v/>
          </cell>
          <cell r="I1587" t="str">
            <v>R1</v>
          </cell>
        </row>
        <row r="1588">
          <cell r="A1588" t="str">
            <v>84427-04800-26</v>
          </cell>
          <cell r="B1588" t="str">
            <v>0481</v>
          </cell>
          <cell r="C1588" t="str">
            <v>NMEN FCL ACN_MD_SCR 100ML</v>
          </cell>
          <cell r="D1588" t="str">
            <v>FERT</v>
          </cell>
          <cell r="E1588" t="str">
            <v>01</v>
          </cell>
          <cell r="F1588" t="str">
            <v/>
          </cell>
          <cell r="G1588" t="str">
            <v/>
          </cell>
          <cell r="H1588" t="str">
            <v/>
          </cell>
          <cell r="I1588" t="str">
            <v>R3</v>
          </cell>
        </row>
        <row r="1589">
          <cell r="A1589" t="str">
            <v>84427-04800-28</v>
          </cell>
          <cell r="B1589" t="str">
            <v>0480</v>
          </cell>
          <cell r="C1589" t="str">
            <v>NMEN FCL ACN_MD_SCR 100ML</v>
          </cell>
          <cell r="D1589" t="str">
            <v>FERT</v>
          </cell>
          <cell r="E1589" t="str">
            <v>01</v>
          </cell>
          <cell r="F1589" t="str">
            <v/>
          </cell>
          <cell r="G1589" t="str">
            <v/>
          </cell>
          <cell r="H1589" t="str">
            <v/>
          </cell>
          <cell r="I1589" t="str">
            <v>A</v>
          </cell>
        </row>
        <row r="1590">
          <cell r="A1590" t="str">
            <v>84427-04800-28</v>
          </cell>
          <cell r="B1590" t="str">
            <v>0481</v>
          </cell>
          <cell r="C1590" t="str">
            <v>NMEN FCL ACN_MD_SCR 100ML</v>
          </cell>
          <cell r="D1590" t="str">
            <v>FERT</v>
          </cell>
          <cell r="E1590" t="str">
            <v>01</v>
          </cell>
          <cell r="F1590" t="str">
            <v/>
          </cell>
          <cell r="G1590" t="str">
            <v/>
          </cell>
          <cell r="H1590" t="str">
            <v/>
          </cell>
          <cell r="I1590" t="str">
            <v>A</v>
          </cell>
        </row>
        <row r="1591">
          <cell r="A1591" t="str">
            <v>84480-04800-28</v>
          </cell>
          <cell r="B1591" t="str">
            <v>0480</v>
          </cell>
          <cell r="C1591" t="str">
            <v>NDEO RLL-ON INV_BLC&amp;WHT_RDNT&amp;SMTH 50ML</v>
          </cell>
          <cell r="D1591" t="str">
            <v>FERT</v>
          </cell>
          <cell r="E1591" t="str">
            <v>01</v>
          </cell>
          <cell r="F1591" t="str">
            <v/>
          </cell>
          <cell r="G1591" t="str">
            <v/>
          </cell>
          <cell r="H1591" t="str">
            <v/>
          </cell>
          <cell r="I1591" t="str">
            <v>R3</v>
          </cell>
        </row>
        <row r="1592">
          <cell r="A1592" t="str">
            <v>84480-04800-28</v>
          </cell>
          <cell r="B1592" t="str">
            <v>0481</v>
          </cell>
          <cell r="C1592" t="str">
            <v>NDEO RLL-ON INV_BLC&amp;WHT_RDNT&amp;SMTH 50ML</v>
          </cell>
          <cell r="D1592" t="str">
            <v>FERT</v>
          </cell>
          <cell r="E1592" t="str">
            <v>01</v>
          </cell>
          <cell r="F1592" t="str">
            <v/>
          </cell>
          <cell r="G1592" t="str">
            <v/>
          </cell>
          <cell r="H1592" t="str">
            <v/>
          </cell>
          <cell r="I1592" t="str">
            <v>R3</v>
          </cell>
        </row>
        <row r="1593">
          <cell r="A1593" t="str">
            <v>84480-04800-30</v>
          </cell>
          <cell r="B1593" t="str">
            <v>0480</v>
          </cell>
          <cell r="C1593" t="str">
            <v>NDEO RLL-ON B&amp;W_RDN_SMT_FML 50ML</v>
          </cell>
          <cell r="D1593" t="str">
            <v>FERT</v>
          </cell>
          <cell r="E1593" t="str">
            <v>01</v>
          </cell>
          <cell r="F1593" t="str">
            <v/>
          </cell>
          <cell r="G1593" t="str">
            <v/>
          </cell>
          <cell r="H1593" t="str">
            <v/>
          </cell>
          <cell r="I1593" t="str">
            <v>A</v>
          </cell>
        </row>
        <row r="1594">
          <cell r="A1594" t="str">
            <v>84480-04800-30</v>
          </cell>
          <cell r="B1594" t="str">
            <v>0481</v>
          </cell>
          <cell r="C1594" t="str">
            <v>NDEO RLL-ON B&amp;W_RDN_SMT_FML 50ML</v>
          </cell>
          <cell r="D1594" t="str">
            <v>FERT</v>
          </cell>
          <cell r="E1594" t="str">
            <v>01</v>
          </cell>
          <cell r="F1594" t="str">
            <v/>
          </cell>
          <cell r="G1594" t="str">
            <v/>
          </cell>
          <cell r="H1594" t="str">
            <v/>
          </cell>
          <cell r="I1594" t="str">
            <v>A</v>
          </cell>
        </row>
        <row r="1595">
          <cell r="A1595" t="str">
            <v>84481-04800-28</v>
          </cell>
          <cell r="B1595" t="str">
            <v>0480</v>
          </cell>
          <cell r="C1595" t="str">
            <v>NDEO SPY INV_BLC&amp;WHT_RDNT&amp;SMTH 150ML</v>
          </cell>
          <cell r="D1595" t="str">
            <v>FERT</v>
          </cell>
          <cell r="E1595" t="str">
            <v>01</v>
          </cell>
          <cell r="F1595" t="str">
            <v/>
          </cell>
          <cell r="G1595" t="str">
            <v/>
          </cell>
          <cell r="H1595" t="str">
            <v/>
          </cell>
          <cell r="I1595" t="str">
            <v>R3</v>
          </cell>
        </row>
        <row r="1596">
          <cell r="A1596" t="str">
            <v>84481-04800-28</v>
          </cell>
          <cell r="B1596" t="str">
            <v>0481</v>
          </cell>
          <cell r="C1596" t="str">
            <v>NDEO SPY INV_BLC&amp;WHT_RDNT&amp;SMTH 150ML</v>
          </cell>
          <cell r="D1596" t="str">
            <v>FERT</v>
          </cell>
          <cell r="E1596" t="str">
            <v>01</v>
          </cell>
          <cell r="F1596" t="str">
            <v/>
          </cell>
          <cell r="G1596" t="str">
            <v/>
          </cell>
          <cell r="H1596" t="str">
            <v/>
          </cell>
          <cell r="I1596" t="str">
            <v>R3</v>
          </cell>
        </row>
        <row r="1597">
          <cell r="A1597" t="str">
            <v>84602-04800-39</v>
          </cell>
          <cell r="B1597" t="str">
            <v>0481</v>
          </cell>
          <cell r="C1597" t="str">
            <v>NBODY WHT CLG_HJB_SRM 180ML</v>
          </cell>
          <cell r="D1597" t="str">
            <v>FERT</v>
          </cell>
          <cell r="E1597" t="str">
            <v>01</v>
          </cell>
          <cell r="F1597" t="str">
            <v/>
          </cell>
          <cell r="G1597" t="str">
            <v/>
          </cell>
          <cell r="H1597" t="str">
            <v/>
          </cell>
          <cell r="I1597" t="str">
            <v>R2</v>
          </cell>
        </row>
        <row r="1598">
          <cell r="A1598" t="str">
            <v>84602-04800-39</v>
          </cell>
          <cell r="B1598" t="str">
            <v>0480</v>
          </cell>
          <cell r="C1598" t="str">
            <v>NBODY WHT CLG_HJB_SRM 180ML</v>
          </cell>
          <cell r="D1598" t="str">
            <v>FERT</v>
          </cell>
          <cell r="E1598" t="str">
            <v>01</v>
          </cell>
          <cell r="F1598" t="str">
            <v/>
          </cell>
          <cell r="G1598" t="str">
            <v/>
          </cell>
          <cell r="H1598" t="str">
            <v/>
          </cell>
          <cell r="I1598" t="str">
            <v>R1</v>
          </cell>
        </row>
        <row r="1599">
          <cell r="A1599" t="str">
            <v>84602-04800-41</v>
          </cell>
          <cell r="B1599" t="str">
            <v>0480</v>
          </cell>
          <cell r="C1599" t="str">
            <v>NBODY WHT CLG_HJB_SRM 180ML</v>
          </cell>
          <cell r="D1599" t="str">
            <v>FERT</v>
          </cell>
          <cell r="E1599" t="str">
            <v>01</v>
          </cell>
          <cell r="F1599" t="str">
            <v/>
          </cell>
          <cell r="G1599" t="str">
            <v/>
          </cell>
          <cell r="H1599" t="str">
            <v/>
          </cell>
          <cell r="I1599" t="str">
            <v>A</v>
          </cell>
        </row>
        <row r="1600">
          <cell r="A1600" t="str">
            <v>84602-04800-41</v>
          </cell>
          <cell r="B1600" t="str">
            <v>0481</v>
          </cell>
          <cell r="C1600" t="str">
            <v>NBODY WHT CLG_HJB_SRM 180ML</v>
          </cell>
          <cell r="D1600" t="str">
            <v>FERT</v>
          </cell>
          <cell r="E1600" t="str">
            <v>01</v>
          </cell>
          <cell r="F1600" t="str">
            <v/>
          </cell>
          <cell r="G1600" t="str">
            <v/>
          </cell>
          <cell r="H1600" t="str">
            <v/>
          </cell>
          <cell r="I1600" t="str">
            <v>A</v>
          </cell>
        </row>
        <row r="1601">
          <cell r="A1601" t="str">
            <v>84602-04801-39</v>
          </cell>
          <cell r="B1601" t="str">
            <v>0480</v>
          </cell>
          <cell r="C1601" t="str">
            <v>NBODY WHT CLG_HJB_SRM 180ML</v>
          </cell>
          <cell r="D1601" t="str">
            <v>FERT</v>
          </cell>
          <cell r="E1601" t="str">
            <v>01</v>
          </cell>
          <cell r="F1601" t="str">
            <v/>
          </cell>
          <cell r="G1601" t="str">
            <v/>
          </cell>
          <cell r="H1601" t="str">
            <v/>
          </cell>
          <cell r="I1601" t="str">
            <v>R1</v>
          </cell>
        </row>
        <row r="1602">
          <cell r="A1602" t="str">
            <v>84602-04801-39</v>
          </cell>
          <cell r="B1602" t="str">
            <v>0481</v>
          </cell>
          <cell r="C1602" t="str">
            <v>NBODY WHT CLG_HJB_SRM 180ML</v>
          </cell>
          <cell r="D1602" t="str">
            <v>FERT</v>
          </cell>
          <cell r="E1602" t="str">
            <v>01</v>
          </cell>
          <cell r="F1602" t="str">
            <v/>
          </cell>
          <cell r="G1602" t="str">
            <v/>
          </cell>
          <cell r="H1602" t="str">
            <v/>
          </cell>
          <cell r="I1602" t="str">
            <v>R1</v>
          </cell>
        </row>
        <row r="1603">
          <cell r="A1603" t="str">
            <v>84910-04800-08</v>
          </cell>
          <cell r="B1603" t="str">
            <v>0481</v>
          </cell>
          <cell r="C1603" t="str">
            <v>NF MK_UP_CR PRL_WHT_WTR 125ML</v>
          </cell>
          <cell r="D1603" t="str">
            <v>FERT</v>
          </cell>
          <cell r="E1603" t="str">
            <v>01</v>
          </cell>
          <cell r="F1603" t="str">
            <v/>
          </cell>
          <cell r="G1603" t="str">
            <v/>
          </cell>
          <cell r="H1603" t="str">
            <v/>
          </cell>
          <cell r="I1603" t="str">
            <v>R3</v>
          </cell>
        </row>
        <row r="1604">
          <cell r="A1604" t="str">
            <v>84910-04800-08</v>
          </cell>
          <cell r="B1604" t="str">
            <v>0480</v>
          </cell>
          <cell r="C1604" t="str">
            <v>NF MK_UP_CR PRL_WHT_WTR 125ML</v>
          </cell>
          <cell r="D1604" t="str">
            <v>FERT</v>
          </cell>
          <cell r="E1604" t="str">
            <v>01</v>
          </cell>
          <cell r="F1604" t="str">
            <v/>
          </cell>
          <cell r="G1604" t="str">
            <v/>
          </cell>
          <cell r="H1604" t="str">
            <v/>
          </cell>
          <cell r="I1604" t="str">
            <v>R1</v>
          </cell>
        </row>
        <row r="1605">
          <cell r="A1605" t="str">
            <v>84910-04800-09</v>
          </cell>
          <cell r="B1605" t="str">
            <v>0480</v>
          </cell>
          <cell r="C1605" t="str">
            <v>NF MK_UP_CR PRL_WHT_WTR 125ML</v>
          </cell>
          <cell r="D1605" t="str">
            <v>FERT</v>
          </cell>
          <cell r="E1605" t="str">
            <v>01</v>
          </cell>
          <cell r="F1605" t="str">
            <v/>
          </cell>
          <cell r="G1605" t="str">
            <v/>
          </cell>
          <cell r="H1605" t="str">
            <v/>
          </cell>
          <cell r="I1605" t="str">
            <v>A</v>
          </cell>
        </row>
        <row r="1606">
          <cell r="A1606" t="str">
            <v>84910-04800-09</v>
          </cell>
          <cell r="B1606" t="str">
            <v>0481</v>
          </cell>
          <cell r="C1606" t="str">
            <v>NF MK_UP_CR PRL_WHT_WTR 125ML</v>
          </cell>
          <cell r="D1606" t="str">
            <v>FERT</v>
          </cell>
          <cell r="E1606" t="str">
            <v>01</v>
          </cell>
          <cell r="F1606" t="str">
            <v/>
          </cell>
          <cell r="G1606" t="str">
            <v/>
          </cell>
          <cell r="H1606" t="str">
            <v/>
          </cell>
          <cell r="I1606" t="str">
            <v>A</v>
          </cell>
        </row>
        <row r="1607">
          <cell r="A1607" t="str">
            <v>84910-04800-12</v>
          </cell>
          <cell r="B1607" t="str">
            <v>0480</v>
          </cell>
          <cell r="C1607" t="str">
            <v>NF BRT PRL_WTR 125ML</v>
          </cell>
          <cell r="D1607" t="str">
            <v>FERT</v>
          </cell>
          <cell r="E1607" t="str">
            <v>01</v>
          </cell>
          <cell r="F1607" t="str">
            <v/>
          </cell>
          <cell r="G1607" t="str">
            <v/>
          </cell>
          <cell r="H1607" t="str">
            <v/>
          </cell>
          <cell r="I1607" t="str">
            <v>A</v>
          </cell>
        </row>
        <row r="1608">
          <cell r="A1608" t="str">
            <v>84910-04800-12</v>
          </cell>
          <cell r="B1608" t="str">
            <v>0481</v>
          </cell>
          <cell r="C1608" t="str">
            <v>NF BRT PRL_WTR 125ML</v>
          </cell>
          <cell r="D1608" t="str">
            <v>FERT</v>
          </cell>
          <cell r="E1608" t="str">
            <v>01</v>
          </cell>
          <cell r="F1608" t="str">
            <v/>
          </cell>
          <cell r="G1608" t="str">
            <v/>
          </cell>
          <cell r="H1608" t="str">
            <v/>
          </cell>
          <cell r="I1608" t="str">
            <v>A</v>
          </cell>
        </row>
        <row r="1609">
          <cell r="A1609" t="str">
            <v>84910-04823-12</v>
          </cell>
          <cell r="B1609" t="str">
            <v>0480</v>
          </cell>
          <cell r="C1609" t="str">
            <v>NF BRT PRL_WTR 125ML</v>
          </cell>
          <cell r="D1609" t="str">
            <v>FERT</v>
          </cell>
          <cell r="E1609" t="str">
            <v>01</v>
          </cell>
          <cell r="F1609" t="str">
            <v/>
          </cell>
          <cell r="G1609" t="str">
            <v/>
          </cell>
          <cell r="H1609" t="str">
            <v/>
          </cell>
          <cell r="I1609" t="str">
            <v>A</v>
          </cell>
        </row>
        <row r="1610">
          <cell r="A1610" t="str">
            <v>84910-04823-12</v>
          </cell>
          <cell r="B1610" t="str">
            <v>0481</v>
          </cell>
          <cell r="C1610" t="str">
            <v>NF BRT PRL_WTR 125ML</v>
          </cell>
          <cell r="D1610" t="str">
            <v>FERT</v>
          </cell>
          <cell r="E1610" t="str">
            <v>01</v>
          </cell>
          <cell r="F1610" t="str">
            <v/>
          </cell>
          <cell r="G1610" t="str">
            <v/>
          </cell>
          <cell r="H1610" t="str">
            <v/>
          </cell>
          <cell r="I1610" t="str">
            <v>A</v>
          </cell>
        </row>
        <row r="1611">
          <cell r="A1611" t="str">
            <v>84911-04800-08</v>
          </cell>
          <cell r="B1611" t="str">
            <v>0481</v>
          </cell>
          <cell r="C1611" t="str">
            <v>NF MK_UP_CR PRL_WHT_WTR 200ML</v>
          </cell>
          <cell r="D1611" t="str">
            <v>FERT</v>
          </cell>
          <cell r="E1611" t="str">
            <v>01</v>
          </cell>
          <cell r="F1611" t="str">
            <v/>
          </cell>
          <cell r="G1611" t="str">
            <v/>
          </cell>
          <cell r="H1611" t="str">
            <v/>
          </cell>
          <cell r="I1611" t="str">
            <v>R3</v>
          </cell>
        </row>
        <row r="1612">
          <cell r="A1612" t="str">
            <v>84911-04800-08</v>
          </cell>
          <cell r="B1612" t="str">
            <v>0480</v>
          </cell>
          <cell r="C1612" t="str">
            <v>NF MK_UP_CR PRL_WHT_WTR 200ML</v>
          </cell>
          <cell r="D1612" t="str">
            <v>FERT</v>
          </cell>
          <cell r="E1612" t="str">
            <v>01</v>
          </cell>
          <cell r="F1612" t="str">
            <v/>
          </cell>
          <cell r="G1612" t="str">
            <v/>
          </cell>
          <cell r="H1612" t="str">
            <v/>
          </cell>
          <cell r="I1612" t="str">
            <v>R3</v>
          </cell>
        </row>
        <row r="1613">
          <cell r="A1613" t="str">
            <v>84911-04800-09</v>
          </cell>
          <cell r="B1613" t="str">
            <v>0481</v>
          </cell>
          <cell r="C1613" t="str">
            <v>NF MK_UP_CR PRL_WHT_WTR 200ML</v>
          </cell>
          <cell r="D1613" t="str">
            <v>FERT</v>
          </cell>
          <cell r="E1613" t="str">
            <v>01</v>
          </cell>
          <cell r="F1613" t="str">
            <v/>
          </cell>
          <cell r="G1613" t="str">
            <v/>
          </cell>
          <cell r="H1613" t="str">
            <v/>
          </cell>
          <cell r="I1613" t="str">
            <v>R1</v>
          </cell>
        </row>
        <row r="1614">
          <cell r="A1614" t="str">
            <v>84911-04800-09</v>
          </cell>
          <cell r="B1614" t="str">
            <v>0480</v>
          </cell>
          <cell r="C1614" t="str">
            <v>NF MK_UP_CR PRL_WHT_WTR 200ML</v>
          </cell>
          <cell r="D1614" t="str">
            <v>FERT</v>
          </cell>
          <cell r="E1614" t="str">
            <v>01</v>
          </cell>
          <cell r="F1614" t="str">
            <v/>
          </cell>
          <cell r="G1614" t="str">
            <v/>
          </cell>
          <cell r="H1614" t="str">
            <v/>
          </cell>
          <cell r="I1614" t="str">
            <v>R1</v>
          </cell>
        </row>
        <row r="1615">
          <cell r="A1615" t="str">
            <v>84911-04823-12</v>
          </cell>
          <cell r="B1615" t="str">
            <v>0480</v>
          </cell>
          <cell r="C1615" t="str">
            <v>NF BRT PRL_WTR 200ML</v>
          </cell>
          <cell r="D1615" t="str">
            <v>FERT</v>
          </cell>
          <cell r="E1615" t="str">
            <v>01</v>
          </cell>
          <cell r="F1615" t="str">
            <v/>
          </cell>
          <cell r="G1615" t="str">
            <v/>
          </cell>
          <cell r="H1615" t="str">
            <v/>
          </cell>
          <cell r="I1615" t="str">
            <v>A</v>
          </cell>
        </row>
        <row r="1616">
          <cell r="A1616" t="str">
            <v>84911-04823-12</v>
          </cell>
          <cell r="B1616" t="str">
            <v>0481</v>
          </cell>
          <cell r="C1616" t="str">
            <v>NF BRT PRL_WTR 200ML</v>
          </cell>
          <cell r="D1616" t="str">
            <v>FERT</v>
          </cell>
          <cell r="E1616" t="str">
            <v>01</v>
          </cell>
          <cell r="F1616" t="str">
            <v/>
          </cell>
          <cell r="G1616" t="str">
            <v/>
          </cell>
          <cell r="H1616" t="str">
            <v/>
          </cell>
          <cell r="I1616" t="str">
            <v>A</v>
          </cell>
        </row>
        <row r="1617">
          <cell r="A1617" t="str">
            <v>84912-07700-09</v>
          </cell>
          <cell r="B1617" t="str">
            <v>0481</v>
          </cell>
          <cell r="C1617" t="str">
            <v>NF MK_UP_CR PRL_WHT_WTR 400ML</v>
          </cell>
          <cell r="D1617" t="str">
            <v>FERT</v>
          </cell>
          <cell r="E1617" t="str">
            <v>01</v>
          </cell>
          <cell r="F1617" t="str">
            <v/>
          </cell>
          <cell r="G1617" t="str">
            <v/>
          </cell>
          <cell r="H1617" t="str">
            <v/>
          </cell>
          <cell r="I1617" t="str">
            <v>R1</v>
          </cell>
        </row>
        <row r="1618">
          <cell r="A1618" t="str">
            <v>84912-07700-09</v>
          </cell>
          <cell r="B1618" t="str">
            <v>0480</v>
          </cell>
          <cell r="C1618" t="str">
            <v>NF MK_UP_CR PRL_WHT_WTR 400ML</v>
          </cell>
          <cell r="D1618" t="str">
            <v>FERT</v>
          </cell>
          <cell r="E1618" t="str">
            <v>01</v>
          </cell>
          <cell r="F1618" t="str">
            <v/>
          </cell>
          <cell r="G1618" t="str">
            <v/>
          </cell>
          <cell r="H1618" t="str">
            <v/>
          </cell>
          <cell r="I1618" t="str">
            <v>R1</v>
          </cell>
        </row>
        <row r="1619">
          <cell r="A1619" t="str">
            <v>84912-07700-22</v>
          </cell>
          <cell r="B1619" t="str">
            <v>0481</v>
          </cell>
          <cell r="C1619" t="str">
            <v>NF MK_UP_CR PRL_BRT_WTR 400ML</v>
          </cell>
          <cell r="D1619" t="str">
            <v>FERT</v>
          </cell>
          <cell r="E1619" t="str">
            <v>01</v>
          </cell>
          <cell r="F1619" t="str">
            <v/>
          </cell>
          <cell r="G1619" t="str">
            <v/>
          </cell>
          <cell r="H1619" t="str">
            <v/>
          </cell>
          <cell r="I1619" t="str">
            <v>A</v>
          </cell>
        </row>
        <row r="1620">
          <cell r="A1620" t="str">
            <v>84912-07700-22</v>
          </cell>
          <cell r="B1620" t="str">
            <v>0480</v>
          </cell>
          <cell r="C1620" t="str">
            <v>NF MK_UP_CR PRL_BRT_WTR 400ML</v>
          </cell>
          <cell r="D1620" t="str">
            <v>FERT</v>
          </cell>
          <cell r="E1620" t="str">
            <v>01</v>
          </cell>
          <cell r="F1620" t="str">
            <v/>
          </cell>
          <cell r="G1620" t="str">
            <v/>
          </cell>
          <cell r="H1620" t="str">
            <v/>
          </cell>
          <cell r="I1620" t="str">
            <v>A</v>
          </cell>
        </row>
        <row r="1621">
          <cell r="A1621" t="str">
            <v>84937-04800-08</v>
          </cell>
          <cell r="B1621" t="str">
            <v>0481</v>
          </cell>
          <cell r="C1621" t="str">
            <v>NF MUS HYD_MCL_WTR 125ML</v>
          </cell>
          <cell r="D1621" t="str">
            <v>FERT</v>
          </cell>
          <cell r="E1621" t="str">
            <v>01</v>
          </cell>
          <cell r="F1621" t="str">
            <v/>
          </cell>
          <cell r="G1621" t="str">
            <v/>
          </cell>
          <cell r="H1621" t="str">
            <v/>
          </cell>
          <cell r="I1621" t="str">
            <v>R3</v>
          </cell>
        </row>
        <row r="1622">
          <cell r="A1622" t="str">
            <v>84937-04800-08</v>
          </cell>
          <cell r="B1622" t="str">
            <v>0480</v>
          </cell>
          <cell r="C1622" t="str">
            <v>NF MUS HYD_MCL_WTR 125ML</v>
          </cell>
          <cell r="D1622" t="str">
            <v>FERT</v>
          </cell>
          <cell r="E1622" t="str">
            <v>01</v>
          </cell>
          <cell r="F1622" t="str">
            <v/>
          </cell>
          <cell r="G1622" t="str">
            <v/>
          </cell>
          <cell r="H1622" t="str">
            <v/>
          </cell>
          <cell r="I1622" t="str">
            <v>R3</v>
          </cell>
        </row>
        <row r="1623">
          <cell r="A1623" t="str">
            <v>84937-04800-09</v>
          </cell>
          <cell r="B1623" t="str">
            <v>0481</v>
          </cell>
          <cell r="C1623" t="str">
            <v>NF MUS HYD_MCL_WTR 125ML</v>
          </cell>
          <cell r="D1623" t="str">
            <v>FERT</v>
          </cell>
          <cell r="E1623" t="str">
            <v>01</v>
          </cell>
          <cell r="F1623" t="str">
            <v/>
          </cell>
          <cell r="G1623" t="str">
            <v/>
          </cell>
          <cell r="H1623" t="str">
            <v/>
          </cell>
          <cell r="I1623" t="str">
            <v>R1</v>
          </cell>
        </row>
        <row r="1624">
          <cell r="A1624" t="str">
            <v>84937-04800-09</v>
          </cell>
          <cell r="B1624" t="str">
            <v>0480</v>
          </cell>
          <cell r="C1624" t="str">
            <v>NF MUS HYD_MCL_WTR 125ML</v>
          </cell>
          <cell r="D1624" t="str">
            <v>FERT</v>
          </cell>
          <cell r="E1624" t="str">
            <v>01</v>
          </cell>
          <cell r="F1624" t="str">
            <v/>
          </cell>
          <cell r="G1624" t="str">
            <v/>
          </cell>
          <cell r="H1624" t="str">
            <v/>
          </cell>
          <cell r="I1624" t="str">
            <v>R1</v>
          </cell>
        </row>
        <row r="1625">
          <cell r="A1625" t="str">
            <v>84984-08600-19</v>
          </cell>
          <cell r="B1625" t="str">
            <v>0480</v>
          </cell>
          <cell r="C1625" t="str">
            <v>NF WHT HK_RS_CRG_WHP_FCL_CLNR 100ML</v>
          </cell>
          <cell r="D1625" t="str">
            <v>FERT</v>
          </cell>
          <cell r="E1625" t="str">
            <v>01</v>
          </cell>
          <cell r="F1625" t="str">
            <v/>
          </cell>
          <cell r="G1625" t="str">
            <v/>
          </cell>
          <cell r="H1625" t="str">
            <v/>
          </cell>
          <cell r="I1625" t="str">
            <v>R1</v>
          </cell>
        </row>
        <row r="1626">
          <cell r="A1626" t="str">
            <v>84984-08600-19</v>
          </cell>
          <cell r="B1626" t="str">
            <v>0481</v>
          </cell>
          <cell r="C1626" t="str">
            <v>NF WHT HK_RS_CRG_WHP_FCL_CLNR 100ML</v>
          </cell>
          <cell r="D1626" t="str">
            <v>FERT</v>
          </cell>
          <cell r="E1626" t="str">
            <v>01</v>
          </cell>
          <cell r="F1626" t="str">
            <v/>
          </cell>
          <cell r="G1626" t="str">
            <v/>
          </cell>
          <cell r="H1626" t="str">
            <v/>
          </cell>
          <cell r="I1626" t="str">
            <v>R1</v>
          </cell>
        </row>
        <row r="1627">
          <cell r="A1627" t="str">
            <v>84984-08600-22</v>
          </cell>
          <cell r="B1627" t="str">
            <v>0481</v>
          </cell>
          <cell r="C1627" t="str">
            <v>NF BRT HK_RS_CRG_WHP_FCL_CLNR 100ML</v>
          </cell>
          <cell r="D1627" t="str">
            <v>FERT</v>
          </cell>
          <cell r="E1627" t="str">
            <v>01</v>
          </cell>
          <cell r="F1627" t="str">
            <v/>
          </cell>
          <cell r="G1627" t="str">
            <v/>
          </cell>
          <cell r="H1627" t="str">
            <v/>
          </cell>
          <cell r="I1627" t="str">
            <v>A</v>
          </cell>
        </row>
        <row r="1628">
          <cell r="A1628" t="str">
            <v>84984-08600-22</v>
          </cell>
          <cell r="B1628" t="str">
            <v>0480</v>
          </cell>
          <cell r="C1628" t="str">
            <v>NF BRT HK_RS_CRG_WHP_FCL_CLNR 100ML</v>
          </cell>
          <cell r="D1628" t="str">
            <v>FERT</v>
          </cell>
          <cell r="E1628" t="str">
            <v>01</v>
          </cell>
          <cell r="F1628" t="str">
            <v/>
          </cell>
          <cell r="G1628" t="str">
            <v/>
          </cell>
          <cell r="H1628" t="str">
            <v/>
          </cell>
          <cell r="I1628" t="str">
            <v>A</v>
          </cell>
        </row>
        <row r="1629">
          <cell r="A1629" t="str">
            <v>84998-04800-22</v>
          </cell>
          <cell r="B1629" t="str">
            <v>0481</v>
          </cell>
          <cell r="C1629" t="str">
            <v>NF WHT HK_RS_MCL_B_PHS 125ML</v>
          </cell>
          <cell r="D1629" t="str">
            <v>FERT</v>
          </cell>
          <cell r="E1629" t="str">
            <v>01</v>
          </cell>
          <cell r="F1629" t="str">
            <v/>
          </cell>
          <cell r="G1629" t="str">
            <v/>
          </cell>
          <cell r="H1629" t="str">
            <v/>
          </cell>
          <cell r="I1629" t="str">
            <v>R1</v>
          </cell>
        </row>
        <row r="1630">
          <cell r="A1630" t="str">
            <v>84998-04800-22</v>
          </cell>
          <cell r="B1630" t="str">
            <v>0480</v>
          </cell>
          <cell r="C1630" t="str">
            <v>NF WHT HK_RS_MCL_B_PHS 125ML</v>
          </cell>
          <cell r="D1630" t="str">
            <v>FERT</v>
          </cell>
          <cell r="E1630" t="str">
            <v>01</v>
          </cell>
          <cell r="F1630" t="str">
            <v/>
          </cell>
          <cell r="G1630" t="str">
            <v/>
          </cell>
          <cell r="H1630" t="str">
            <v/>
          </cell>
          <cell r="I1630" t="str">
            <v>R1</v>
          </cell>
        </row>
        <row r="1631">
          <cell r="A1631" t="str">
            <v>84998-07710-19</v>
          </cell>
          <cell r="B1631" t="str">
            <v>0481</v>
          </cell>
          <cell r="C1631" t="str">
            <v>NF WHT HK_RS_MCL_B_PHS 125ML</v>
          </cell>
          <cell r="D1631" t="str">
            <v>FERT</v>
          </cell>
          <cell r="E1631" t="str">
            <v>01</v>
          </cell>
          <cell r="F1631" t="str">
            <v/>
          </cell>
          <cell r="G1631" t="str">
            <v/>
          </cell>
          <cell r="H1631" t="str">
            <v/>
          </cell>
          <cell r="I1631" t="str">
            <v>R1</v>
          </cell>
        </row>
        <row r="1632">
          <cell r="A1632" t="str">
            <v>84998-07710-19</v>
          </cell>
          <cell r="B1632" t="str">
            <v>0480</v>
          </cell>
          <cell r="C1632" t="str">
            <v>NF WHT HK_RS_MCL_B_PHS 125ML</v>
          </cell>
          <cell r="D1632" t="str">
            <v>FERT</v>
          </cell>
          <cell r="E1632" t="str">
            <v>01</v>
          </cell>
          <cell r="F1632" t="str">
            <v/>
          </cell>
          <cell r="G1632" t="str">
            <v/>
          </cell>
          <cell r="H1632" t="str">
            <v/>
          </cell>
          <cell r="I1632" t="str">
            <v>R1</v>
          </cell>
        </row>
        <row r="1633">
          <cell r="A1633" t="str">
            <v>85061-04800-48</v>
          </cell>
          <cell r="B1633" t="str">
            <v>0481</v>
          </cell>
          <cell r="C1633" t="str">
            <v>NLC ESL 5,5ML</v>
          </cell>
          <cell r="D1633" t="str">
            <v>FERT</v>
          </cell>
          <cell r="E1633" t="str">
            <v>01</v>
          </cell>
          <cell r="F1633" t="str">
            <v/>
          </cell>
          <cell r="G1633" t="str">
            <v/>
          </cell>
          <cell r="H1633" t="str">
            <v/>
          </cell>
          <cell r="I1633" t="str">
            <v>R1</v>
          </cell>
        </row>
        <row r="1634">
          <cell r="A1634" t="str">
            <v>85061-04800-48</v>
          </cell>
          <cell r="B1634" t="str">
            <v>0480</v>
          </cell>
          <cell r="C1634" t="str">
            <v>NLC ESL 5,5ML</v>
          </cell>
          <cell r="D1634" t="str">
            <v>FERT</v>
          </cell>
          <cell r="E1634" t="str">
            <v>01</v>
          </cell>
          <cell r="F1634" t="str">
            <v/>
          </cell>
          <cell r="G1634" t="str">
            <v/>
          </cell>
          <cell r="H1634" t="str">
            <v/>
          </cell>
          <cell r="I1634" t="str">
            <v>R1</v>
          </cell>
        </row>
        <row r="1635">
          <cell r="A1635" t="str">
            <v>85061-04800-49</v>
          </cell>
          <cell r="B1635" t="str">
            <v>0481</v>
          </cell>
          <cell r="C1635" t="str">
            <v>NLC ESL 4,8G</v>
          </cell>
          <cell r="D1635" t="str">
            <v>FERT</v>
          </cell>
          <cell r="E1635" t="str">
            <v>01</v>
          </cell>
          <cell r="F1635" t="str">
            <v/>
          </cell>
          <cell r="G1635" t="str">
            <v/>
          </cell>
          <cell r="H1635" t="str">
            <v/>
          </cell>
          <cell r="I1635" t="str">
            <v>A</v>
          </cell>
        </row>
        <row r="1636">
          <cell r="A1636" t="str">
            <v>85061-04800-49</v>
          </cell>
          <cell r="B1636" t="str">
            <v>0480</v>
          </cell>
          <cell r="C1636" t="str">
            <v>NLC ESL 4,8G</v>
          </cell>
          <cell r="D1636" t="str">
            <v>FERT</v>
          </cell>
          <cell r="E1636" t="str">
            <v>01</v>
          </cell>
          <cell r="F1636" t="str">
            <v/>
          </cell>
          <cell r="G1636" t="str">
            <v/>
          </cell>
          <cell r="H1636" t="str">
            <v/>
          </cell>
          <cell r="I1636" t="str">
            <v>A</v>
          </cell>
        </row>
        <row r="1637">
          <cell r="A1637" t="str">
            <v>85061-04800-54</v>
          </cell>
          <cell r="B1637" t="str">
            <v>0481</v>
          </cell>
          <cell r="C1637" t="str">
            <v>NLC ESL 4,8G</v>
          </cell>
          <cell r="D1637" t="str">
            <v>FERT</v>
          </cell>
          <cell r="E1637" t="str">
            <v>01</v>
          </cell>
          <cell r="F1637" t="str">
            <v/>
          </cell>
          <cell r="G1637" t="str">
            <v/>
          </cell>
          <cell r="H1637" t="str">
            <v/>
          </cell>
          <cell r="I1637" t="str">
            <v>A</v>
          </cell>
        </row>
        <row r="1638">
          <cell r="A1638" t="str">
            <v>85061-04800-54</v>
          </cell>
          <cell r="B1638" t="str">
            <v>0480</v>
          </cell>
          <cell r="C1638" t="str">
            <v>NLC ESL 4,8G</v>
          </cell>
          <cell r="D1638" t="str">
            <v>FERT</v>
          </cell>
          <cell r="E1638" t="str">
            <v>01</v>
          </cell>
          <cell r="F1638" t="str">
            <v/>
          </cell>
          <cell r="G1638" t="str">
            <v/>
          </cell>
          <cell r="H1638" t="str">
            <v/>
          </cell>
          <cell r="I1638" t="str">
            <v>A</v>
          </cell>
        </row>
        <row r="1639">
          <cell r="A1639" t="str">
            <v>85063-04800-48</v>
          </cell>
          <cell r="B1639" t="str">
            <v>0480</v>
          </cell>
          <cell r="C1639" t="str">
            <v>NLC MED_PRT 5,5ML</v>
          </cell>
          <cell r="D1639" t="str">
            <v>FERT</v>
          </cell>
          <cell r="E1639" t="str">
            <v>01</v>
          </cell>
          <cell r="F1639" t="str">
            <v/>
          </cell>
          <cell r="G1639" t="str">
            <v/>
          </cell>
          <cell r="H1639" t="str">
            <v/>
          </cell>
          <cell r="I1639" t="str">
            <v>R2</v>
          </cell>
        </row>
        <row r="1640">
          <cell r="A1640" t="str">
            <v>85063-04800-48</v>
          </cell>
          <cell r="B1640" t="str">
            <v>0481</v>
          </cell>
          <cell r="C1640" t="str">
            <v>NLC MED_PRT 5,5ML</v>
          </cell>
          <cell r="D1640" t="str">
            <v>FERT</v>
          </cell>
          <cell r="E1640" t="str">
            <v>01</v>
          </cell>
          <cell r="F1640" t="str">
            <v/>
          </cell>
          <cell r="G1640" t="str">
            <v/>
          </cell>
          <cell r="H1640" t="str">
            <v/>
          </cell>
          <cell r="I1640" t="str">
            <v>R2</v>
          </cell>
        </row>
        <row r="1641">
          <cell r="A1641" t="str">
            <v>85083-04800-48</v>
          </cell>
          <cell r="B1641" t="str">
            <v>0480</v>
          </cell>
          <cell r="C1641" t="str">
            <v>NLC SBY 5,5ML</v>
          </cell>
          <cell r="D1641" t="str">
            <v>FERT</v>
          </cell>
          <cell r="E1641" t="str">
            <v>01</v>
          </cell>
          <cell r="F1641" t="str">
            <v/>
          </cell>
          <cell r="G1641" t="str">
            <v/>
          </cell>
          <cell r="H1641" t="str">
            <v/>
          </cell>
          <cell r="I1641" t="str">
            <v>R1</v>
          </cell>
        </row>
        <row r="1642">
          <cell r="A1642" t="str">
            <v>85083-04800-48</v>
          </cell>
          <cell r="B1642" t="str">
            <v>0481</v>
          </cell>
          <cell r="C1642" t="str">
            <v>NLC SBY 5,5ML</v>
          </cell>
          <cell r="D1642" t="str">
            <v>FERT</v>
          </cell>
          <cell r="E1642" t="str">
            <v>01</v>
          </cell>
          <cell r="F1642" t="str">
            <v/>
          </cell>
          <cell r="G1642" t="str">
            <v/>
          </cell>
          <cell r="H1642" t="str">
            <v/>
          </cell>
          <cell r="I1642" t="str">
            <v>R2</v>
          </cell>
        </row>
        <row r="1643">
          <cell r="A1643" t="str">
            <v>85083-04800-49</v>
          </cell>
          <cell r="B1643" t="str">
            <v>0481</v>
          </cell>
          <cell r="C1643" t="str">
            <v>NLC SBY 4,8G</v>
          </cell>
          <cell r="D1643" t="str">
            <v>FERT</v>
          </cell>
          <cell r="E1643" t="str">
            <v>01</v>
          </cell>
          <cell r="F1643" t="str">
            <v/>
          </cell>
          <cell r="G1643" t="str">
            <v/>
          </cell>
          <cell r="H1643" t="str">
            <v/>
          </cell>
          <cell r="I1643" t="str">
            <v>R1</v>
          </cell>
        </row>
        <row r="1644">
          <cell r="A1644" t="str">
            <v>85083-04800-49</v>
          </cell>
          <cell r="B1644" t="str">
            <v>0480</v>
          </cell>
          <cell r="C1644" t="str">
            <v>NLC SBY 4,8G</v>
          </cell>
          <cell r="D1644" t="str">
            <v>FERT</v>
          </cell>
          <cell r="E1644" t="str">
            <v>01</v>
          </cell>
          <cell r="F1644" t="str">
            <v/>
          </cell>
          <cell r="G1644" t="str">
            <v/>
          </cell>
          <cell r="H1644" t="str">
            <v/>
          </cell>
          <cell r="I1644" t="str">
            <v>R1</v>
          </cell>
        </row>
        <row r="1645">
          <cell r="A1645" t="str">
            <v>85083-04800-54</v>
          </cell>
          <cell r="B1645" t="str">
            <v>0481</v>
          </cell>
          <cell r="C1645" t="str">
            <v>NLC SBY 4,8G</v>
          </cell>
          <cell r="D1645" t="str">
            <v>FERT</v>
          </cell>
          <cell r="E1645" t="str">
            <v>01</v>
          </cell>
          <cell r="F1645" t="str">
            <v/>
          </cell>
          <cell r="G1645" t="str">
            <v/>
          </cell>
          <cell r="H1645" t="str">
            <v/>
          </cell>
          <cell r="I1645" t="str">
            <v>A</v>
          </cell>
        </row>
        <row r="1646">
          <cell r="A1646" t="str">
            <v>85083-04800-54</v>
          </cell>
          <cell r="B1646" t="str">
            <v>0480</v>
          </cell>
          <cell r="C1646" t="str">
            <v>NLC SBY 4,8G</v>
          </cell>
          <cell r="D1646" t="str">
            <v>FERT</v>
          </cell>
          <cell r="E1646" t="str">
            <v>01</v>
          </cell>
          <cell r="F1646" t="str">
            <v/>
          </cell>
          <cell r="G1646" t="str">
            <v/>
          </cell>
          <cell r="H1646" t="str">
            <v/>
          </cell>
          <cell r="I1646" t="str">
            <v>A</v>
          </cell>
        </row>
        <row r="1647">
          <cell r="A1647" t="str">
            <v>85133-08600-54</v>
          </cell>
          <cell r="B1647" t="str">
            <v>0480</v>
          </cell>
          <cell r="C1647" t="str">
            <v>NLC SUN SPF30 4,8G INT</v>
          </cell>
          <cell r="D1647" t="str">
            <v>FERT</v>
          </cell>
          <cell r="E1647" t="str">
            <v>01</v>
          </cell>
          <cell r="F1647" t="str">
            <v/>
          </cell>
          <cell r="G1647" t="str">
            <v/>
          </cell>
          <cell r="H1647" t="str">
            <v>@01@</v>
          </cell>
          <cell r="I1647" t="str">
            <v>A</v>
          </cell>
        </row>
        <row r="1648">
          <cell r="A1648" t="str">
            <v>85133-08600-54</v>
          </cell>
          <cell r="B1648" t="str">
            <v>0481</v>
          </cell>
          <cell r="C1648" t="str">
            <v>NLC SUN SPF30 4,8G INT</v>
          </cell>
          <cell r="D1648" t="str">
            <v>FERT</v>
          </cell>
          <cell r="E1648" t="str">
            <v>01</v>
          </cell>
          <cell r="F1648" t="str">
            <v/>
          </cell>
          <cell r="G1648" t="str">
            <v/>
          </cell>
          <cell r="H1648" t="str">
            <v/>
          </cell>
          <cell r="I1648" t="str">
            <v>A</v>
          </cell>
        </row>
        <row r="1649">
          <cell r="A1649" t="str">
            <v>85236-04800-48</v>
          </cell>
          <cell r="B1649" t="str">
            <v>0480</v>
          </cell>
          <cell r="C1649" t="str">
            <v>NLC FR_SHN_PNK_WTR_MLN 5,5ML</v>
          </cell>
          <cell r="D1649" t="str">
            <v>FERT</v>
          </cell>
          <cell r="E1649" t="str">
            <v>01</v>
          </cell>
          <cell r="F1649" t="str">
            <v/>
          </cell>
          <cell r="G1649" t="str">
            <v/>
          </cell>
          <cell r="H1649" t="str">
            <v/>
          </cell>
          <cell r="I1649" t="str">
            <v>R1</v>
          </cell>
        </row>
        <row r="1650">
          <cell r="A1650" t="str">
            <v>85236-04800-48</v>
          </cell>
          <cell r="B1650" t="str">
            <v>0481</v>
          </cell>
          <cell r="C1650" t="str">
            <v>NLC FR_SHN_PNK_WTR_MLN 5,5ML</v>
          </cell>
          <cell r="D1650" t="str">
            <v>FERT</v>
          </cell>
          <cell r="E1650" t="str">
            <v>01</v>
          </cell>
          <cell r="F1650" t="str">
            <v/>
          </cell>
          <cell r="G1650" t="str">
            <v/>
          </cell>
          <cell r="H1650" t="str">
            <v>@01@</v>
          </cell>
          <cell r="I1650" t="str">
            <v>R2</v>
          </cell>
        </row>
        <row r="1651">
          <cell r="A1651" t="str">
            <v>85267-04824-48</v>
          </cell>
          <cell r="B1651" t="str">
            <v>0480</v>
          </cell>
          <cell r="C1651" t="str">
            <v>NLC LP_BTR_BLBY 20ML</v>
          </cell>
          <cell r="D1651" t="str">
            <v>FERT</v>
          </cell>
          <cell r="E1651" t="str">
            <v>01</v>
          </cell>
          <cell r="F1651" t="str">
            <v/>
          </cell>
          <cell r="G1651" t="str">
            <v/>
          </cell>
          <cell r="H1651" t="str">
            <v/>
          </cell>
          <cell r="I1651" t="str">
            <v>R3</v>
          </cell>
        </row>
        <row r="1652">
          <cell r="A1652" t="str">
            <v>85267-04824-48</v>
          </cell>
          <cell r="B1652" t="str">
            <v>0481</v>
          </cell>
          <cell r="C1652" t="str">
            <v>NLC LP_BTR_BLBY 20ML</v>
          </cell>
          <cell r="D1652" t="str">
            <v>FERT</v>
          </cell>
          <cell r="E1652" t="str">
            <v>01</v>
          </cell>
          <cell r="F1652" t="str">
            <v/>
          </cell>
          <cell r="G1652" t="str">
            <v/>
          </cell>
          <cell r="H1652" t="str">
            <v/>
          </cell>
          <cell r="I1652" t="str">
            <v>R3</v>
          </cell>
        </row>
        <row r="1653">
          <cell r="A1653" t="str">
            <v>85276-04800-48</v>
          </cell>
          <cell r="B1653" t="str">
            <v>0480</v>
          </cell>
          <cell r="C1653" t="str">
            <v>NLC CR&amp;CLR_RD 5,5ML</v>
          </cell>
          <cell r="D1653" t="str">
            <v>FERT</v>
          </cell>
          <cell r="E1653" t="str">
            <v>01</v>
          </cell>
          <cell r="F1653" t="str">
            <v/>
          </cell>
          <cell r="G1653" t="str">
            <v/>
          </cell>
          <cell r="H1653" t="str">
            <v/>
          </cell>
          <cell r="I1653" t="str">
            <v>R3</v>
          </cell>
        </row>
        <row r="1654">
          <cell r="A1654" t="str">
            <v>85276-04800-48</v>
          </cell>
          <cell r="B1654" t="str">
            <v>0481</v>
          </cell>
          <cell r="C1654" t="str">
            <v>NLC CR&amp;CLR_RD 5,5ML</v>
          </cell>
          <cell r="D1654" t="str">
            <v>FERT</v>
          </cell>
          <cell r="E1654" t="str">
            <v>01</v>
          </cell>
          <cell r="F1654" t="str">
            <v/>
          </cell>
          <cell r="G1654" t="str">
            <v/>
          </cell>
          <cell r="H1654" t="str">
            <v/>
          </cell>
          <cell r="I1654" t="str">
            <v>R3</v>
          </cell>
        </row>
        <row r="1655">
          <cell r="A1655" t="str">
            <v>85316-04800-30</v>
          </cell>
          <cell r="B1655" t="str">
            <v>0480</v>
          </cell>
          <cell r="C1655" t="str">
            <v>NDEO RLL-ON WHT_ANT_BAC_FML 50ML</v>
          </cell>
          <cell r="D1655" t="str">
            <v>FERT</v>
          </cell>
          <cell r="E1655" t="str">
            <v>01</v>
          </cell>
          <cell r="F1655" t="str">
            <v/>
          </cell>
          <cell r="G1655" t="str">
            <v/>
          </cell>
          <cell r="H1655" t="str">
            <v/>
          </cell>
          <cell r="I1655" t="str">
            <v>R2</v>
          </cell>
        </row>
        <row r="1656">
          <cell r="A1656" t="str">
            <v>85316-04800-30</v>
          </cell>
          <cell r="B1656" t="str">
            <v>0481</v>
          </cell>
          <cell r="C1656" t="str">
            <v>NDEO RLL-ON WHT_ANT_BAC_FML 50ML</v>
          </cell>
          <cell r="D1656" t="str">
            <v>FERT</v>
          </cell>
          <cell r="E1656" t="str">
            <v>01</v>
          </cell>
          <cell r="F1656" t="str">
            <v/>
          </cell>
          <cell r="G1656" t="str">
            <v/>
          </cell>
          <cell r="H1656" t="str">
            <v/>
          </cell>
          <cell r="I1656" t="str">
            <v>R2</v>
          </cell>
        </row>
        <row r="1657">
          <cell r="A1657" t="str">
            <v>85316-04800-32</v>
          </cell>
          <cell r="B1657" t="str">
            <v>0480</v>
          </cell>
          <cell r="C1657" t="str">
            <v>NDEO RLL_ON XTR_BRG_ANT_BAC_FML 50ML</v>
          </cell>
          <cell r="D1657" t="str">
            <v>FERT</v>
          </cell>
          <cell r="E1657" t="str">
            <v>01</v>
          </cell>
          <cell r="F1657" t="str">
            <v/>
          </cell>
          <cell r="G1657" t="str">
            <v/>
          </cell>
          <cell r="H1657" t="str">
            <v/>
          </cell>
          <cell r="I1657" t="str">
            <v>A</v>
          </cell>
        </row>
        <row r="1658">
          <cell r="A1658" t="str">
            <v>85316-04800-32</v>
          </cell>
          <cell r="B1658" t="str">
            <v>0481</v>
          </cell>
          <cell r="C1658" t="str">
            <v>NDEO RLL_ON XTR_BRG_ANT_BAC_FML 50ML</v>
          </cell>
          <cell r="D1658" t="str">
            <v>FERT</v>
          </cell>
          <cell r="E1658" t="str">
            <v>01</v>
          </cell>
          <cell r="F1658" t="str">
            <v/>
          </cell>
          <cell r="G1658" t="str">
            <v/>
          </cell>
          <cell r="H1658" t="str">
            <v/>
          </cell>
          <cell r="I1658" t="str">
            <v>A</v>
          </cell>
        </row>
        <row r="1659">
          <cell r="A1659" t="str">
            <v>85316-04800-64</v>
          </cell>
          <cell r="B1659" t="str">
            <v>0480</v>
          </cell>
          <cell r="C1659" t="str">
            <v>NDEO RLL_ON XTR_BRG_ANT_BAC_FML 50ML</v>
          </cell>
          <cell r="D1659" t="str">
            <v>FERT</v>
          </cell>
          <cell r="E1659" t="str">
            <v>01</v>
          </cell>
          <cell r="F1659" t="str">
            <v/>
          </cell>
          <cell r="G1659" t="str">
            <v/>
          </cell>
          <cell r="H1659" t="str">
            <v/>
          </cell>
          <cell r="I1659" t="str">
            <v>A</v>
          </cell>
        </row>
        <row r="1660">
          <cell r="A1660" t="str">
            <v>85316-04800-64</v>
          </cell>
          <cell r="B1660" t="str">
            <v>0481</v>
          </cell>
          <cell r="C1660" t="str">
            <v>NDEO RLL_ON XTR_BRG_ANT_BAC_FML 50ML</v>
          </cell>
          <cell r="D1660" t="str">
            <v>FERT</v>
          </cell>
          <cell r="E1660" t="str">
            <v>01</v>
          </cell>
          <cell r="F1660" t="str">
            <v/>
          </cell>
          <cell r="G1660" t="str">
            <v/>
          </cell>
          <cell r="H1660" t="str">
            <v/>
          </cell>
          <cell r="I1660" t="str">
            <v>A</v>
          </cell>
        </row>
        <row r="1661">
          <cell r="A1661" t="str">
            <v>85316-04810-30</v>
          </cell>
          <cell r="B1661" t="str">
            <v>0480</v>
          </cell>
          <cell r="C1661" t="str">
            <v>NDEO RLL_ON WHT_ANT_BCT_FML 50ML</v>
          </cell>
          <cell r="D1661" t="str">
            <v>FERT</v>
          </cell>
          <cell r="E1661" t="str">
            <v>01</v>
          </cell>
          <cell r="F1661" t="str">
            <v/>
          </cell>
          <cell r="G1661" t="str">
            <v/>
          </cell>
          <cell r="H1661" t="str">
            <v/>
          </cell>
          <cell r="I1661" t="str">
            <v>R2</v>
          </cell>
        </row>
        <row r="1662">
          <cell r="A1662" t="str">
            <v>85316-04810-30</v>
          </cell>
          <cell r="B1662" t="str">
            <v>0481</v>
          </cell>
          <cell r="C1662" t="str">
            <v>NDEO RLL_ON WHT_ANT_BCT_FML 50ML</v>
          </cell>
          <cell r="D1662" t="str">
            <v>FERT</v>
          </cell>
          <cell r="E1662" t="str">
            <v>01</v>
          </cell>
          <cell r="F1662" t="str">
            <v/>
          </cell>
          <cell r="G1662" t="str">
            <v/>
          </cell>
          <cell r="H1662" t="str">
            <v/>
          </cell>
          <cell r="I1662" t="str">
            <v>R2</v>
          </cell>
        </row>
        <row r="1663">
          <cell r="A1663" t="str">
            <v>85366-04800-29</v>
          </cell>
          <cell r="B1663" t="str">
            <v>0481</v>
          </cell>
          <cell r="C1663" t="str">
            <v>NDEO RLL-ON DP_ESP_ML 50ML</v>
          </cell>
          <cell r="D1663" t="str">
            <v>FERT</v>
          </cell>
          <cell r="E1663" t="str">
            <v>01</v>
          </cell>
          <cell r="F1663" t="str">
            <v/>
          </cell>
          <cell r="G1663" t="str">
            <v/>
          </cell>
          <cell r="H1663" t="str">
            <v/>
          </cell>
          <cell r="I1663" t="str">
            <v>R3</v>
          </cell>
        </row>
        <row r="1664">
          <cell r="A1664" t="str">
            <v>85366-04800-29</v>
          </cell>
          <cell r="B1664" t="str">
            <v>0480</v>
          </cell>
          <cell r="C1664" t="str">
            <v>NDEO RLL-ON DP_ESP_ML 50ML</v>
          </cell>
          <cell r="D1664" t="str">
            <v>FERT</v>
          </cell>
          <cell r="E1664" t="str">
            <v>01</v>
          </cell>
          <cell r="F1664" t="str">
            <v/>
          </cell>
          <cell r="G1664" t="str">
            <v/>
          </cell>
          <cell r="H1664" t="str">
            <v/>
          </cell>
          <cell r="I1664" t="str">
            <v>R3</v>
          </cell>
        </row>
        <row r="1665">
          <cell r="A1665" t="str">
            <v>85366-04800-32</v>
          </cell>
          <cell r="B1665" t="str">
            <v>0480</v>
          </cell>
          <cell r="C1665" t="str">
            <v>NDEO RLL_ON DP_ESP_ML 50ML</v>
          </cell>
          <cell r="D1665" t="str">
            <v>FERT</v>
          </cell>
          <cell r="E1665" t="str">
            <v>01</v>
          </cell>
          <cell r="F1665" t="str">
            <v/>
          </cell>
          <cell r="G1665" t="str">
            <v/>
          </cell>
          <cell r="H1665" t="str">
            <v/>
          </cell>
          <cell r="I1665" t="str">
            <v>A</v>
          </cell>
        </row>
        <row r="1666">
          <cell r="A1666" t="str">
            <v>85366-04800-32</v>
          </cell>
          <cell r="B1666" t="str">
            <v>0481</v>
          </cell>
          <cell r="C1666" t="str">
            <v>NDEO RLL_ON DP_ESP_ML 50ML</v>
          </cell>
          <cell r="D1666" t="str">
            <v>FERT</v>
          </cell>
          <cell r="E1666" t="str">
            <v>01</v>
          </cell>
          <cell r="F1666" t="str">
            <v/>
          </cell>
          <cell r="G1666" t="str">
            <v/>
          </cell>
          <cell r="H1666" t="str">
            <v/>
          </cell>
          <cell r="I1666" t="str">
            <v>A</v>
          </cell>
        </row>
        <row r="1667">
          <cell r="A1667" t="str">
            <v>85366-04800-33</v>
          </cell>
          <cell r="B1667" t="str">
            <v>0480</v>
          </cell>
          <cell r="C1667" t="str">
            <v>NDEO RLL_ON DP_ESP_ML 50ML</v>
          </cell>
          <cell r="D1667" t="str">
            <v>FERT</v>
          </cell>
          <cell r="E1667" t="str">
            <v>01</v>
          </cell>
          <cell r="F1667" t="str">
            <v/>
          </cell>
          <cell r="G1667" t="str">
            <v/>
          </cell>
          <cell r="H1667" t="str">
            <v>@01@</v>
          </cell>
          <cell r="I1667" t="str">
            <v>A</v>
          </cell>
        </row>
        <row r="1668">
          <cell r="A1668" t="str">
            <v>85366-04800-33</v>
          </cell>
          <cell r="B1668" t="str">
            <v>0481</v>
          </cell>
          <cell r="C1668" t="str">
            <v>NDEO RLL_ON DP_ESP_ML 50ML</v>
          </cell>
          <cell r="D1668" t="str">
            <v>FERT</v>
          </cell>
          <cell r="E1668" t="str">
            <v>01</v>
          </cell>
          <cell r="F1668" t="str">
            <v/>
          </cell>
          <cell r="G1668" t="str">
            <v/>
          </cell>
          <cell r="H1668" t="str">
            <v>@01@</v>
          </cell>
          <cell r="I1668" t="str">
            <v>A</v>
          </cell>
        </row>
        <row r="1669">
          <cell r="A1669" t="str">
            <v>85366-04800-64</v>
          </cell>
          <cell r="B1669" t="str">
            <v>0480</v>
          </cell>
          <cell r="C1669" t="str">
            <v>NDEO RLL_ON DP_ESP_ML 50ML</v>
          </cell>
          <cell r="D1669" t="str">
            <v>FERT</v>
          </cell>
          <cell r="E1669" t="str">
            <v>01</v>
          </cell>
          <cell r="F1669" t="str">
            <v/>
          </cell>
          <cell r="G1669" t="str">
            <v/>
          </cell>
          <cell r="H1669" t="str">
            <v/>
          </cell>
          <cell r="I1669" t="str">
            <v>A</v>
          </cell>
        </row>
        <row r="1670">
          <cell r="A1670" t="str">
            <v>85366-04800-64</v>
          </cell>
          <cell r="B1670" t="str">
            <v>0481</v>
          </cell>
          <cell r="C1670" t="str">
            <v>NDEO RLL_ON DP_ESP_ML 50ML</v>
          </cell>
          <cell r="D1670" t="str">
            <v>FERT</v>
          </cell>
          <cell r="E1670" t="str">
            <v>01</v>
          </cell>
          <cell r="F1670" t="str">
            <v/>
          </cell>
          <cell r="G1670" t="str">
            <v/>
          </cell>
          <cell r="H1670" t="str">
            <v/>
          </cell>
          <cell r="I1670" t="str">
            <v>A</v>
          </cell>
        </row>
        <row r="1671">
          <cell r="A1671" t="str">
            <v>85366-04810-29</v>
          </cell>
          <cell r="B1671" t="str">
            <v>0480</v>
          </cell>
          <cell r="C1671" t="str">
            <v>NDEO RLL-ON DP_ESP_ML 50ML</v>
          </cell>
          <cell r="D1671" t="str">
            <v>FERT</v>
          </cell>
          <cell r="E1671" t="str">
            <v>01</v>
          </cell>
          <cell r="F1671" t="str">
            <v/>
          </cell>
          <cell r="G1671" t="str">
            <v/>
          </cell>
          <cell r="H1671" t="str">
            <v/>
          </cell>
          <cell r="I1671" t="str">
            <v>A</v>
          </cell>
        </row>
        <row r="1672">
          <cell r="A1672" t="str">
            <v>85366-04810-29</v>
          </cell>
          <cell r="B1672" t="str">
            <v>0481</v>
          </cell>
          <cell r="C1672" t="str">
            <v>NDEO RLL-ON DP_ESP_ML 50ML</v>
          </cell>
          <cell r="D1672" t="str">
            <v>FERT</v>
          </cell>
          <cell r="E1672" t="str">
            <v>01</v>
          </cell>
          <cell r="F1672" t="str">
            <v/>
          </cell>
          <cell r="G1672" t="str">
            <v/>
          </cell>
          <cell r="H1672" t="str">
            <v/>
          </cell>
          <cell r="I1672" t="str">
            <v>R1</v>
          </cell>
        </row>
        <row r="1673">
          <cell r="A1673" t="str">
            <v>85366-04820-29</v>
          </cell>
          <cell r="B1673" t="str">
            <v>0480</v>
          </cell>
          <cell r="C1673" t="str">
            <v>NDEO RLL_ON DP_ESP_ML 50ML</v>
          </cell>
          <cell r="D1673" t="str">
            <v>FERT</v>
          </cell>
          <cell r="E1673" t="str">
            <v>01</v>
          </cell>
          <cell r="F1673" t="str">
            <v/>
          </cell>
          <cell r="G1673" t="str">
            <v/>
          </cell>
          <cell r="H1673" t="str">
            <v/>
          </cell>
          <cell r="I1673" t="str">
            <v>R2</v>
          </cell>
        </row>
        <row r="1674">
          <cell r="A1674" t="str">
            <v>85366-04820-29</v>
          </cell>
          <cell r="B1674" t="str">
            <v>0481</v>
          </cell>
          <cell r="C1674" t="str">
            <v>NDEO RLL_ON DP_ESP_ML 50ML</v>
          </cell>
          <cell r="D1674" t="str">
            <v>FERT</v>
          </cell>
          <cell r="E1674" t="str">
            <v>01</v>
          </cell>
          <cell r="F1674" t="str">
            <v/>
          </cell>
          <cell r="G1674" t="str">
            <v/>
          </cell>
          <cell r="H1674" t="str">
            <v/>
          </cell>
          <cell r="I1674" t="str">
            <v>R2</v>
          </cell>
        </row>
        <row r="1675">
          <cell r="A1675" t="str">
            <v>85367-04800-29</v>
          </cell>
          <cell r="B1675" t="str">
            <v>0480</v>
          </cell>
          <cell r="C1675" t="str">
            <v>NDEO SPY DP_ESP_ML 150ML</v>
          </cell>
          <cell r="D1675" t="str">
            <v>FERT</v>
          </cell>
          <cell r="E1675" t="str">
            <v>01</v>
          </cell>
          <cell r="F1675" t="str">
            <v/>
          </cell>
          <cell r="G1675" t="str">
            <v/>
          </cell>
          <cell r="H1675" t="str">
            <v/>
          </cell>
          <cell r="I1675" t="str">
            <v>R1</v>
          </cell>
        </row>
        <row r="1676">
          <cell r="A1676" t="str">
            <v>85367-04800-29</v>
          </cell>
          <cell r="B1676" t="str">
            <v>0481</v>
          </cell>
          <cell r="C1676" t="str">
            <v>NDEO SPY DP_ESP_ML 150ML</v>
          </cell>
          <cell r="D1676" t="str">
            <v>FERT</v>
          </cell>
          <cell r="E1676" t="str">
            <v>01</v>
          </cell>
          <cell r="F1676" t="str">
            <v/>
          </cell>
          <cell r="G1676" t="str">
            <v/>
          </cell>
          <cell r="H1676" t="str">
            <v/>
          </cell>
          <cell r="I1676" t="str">
            <v>R2</v>
          </cell>
        </row>
        <row r="1677">
          <cell r="A1677" t="str">
            <v>85402-04501-24</v>
          </cell>
          <cell r="B1677" t="str">
            <v>0480</v>
          </cell>
          <cell r="C1677" t="str">
            <v>NSUN SPRY SPF30 200ML</v>
          </cell>
          <cell r="D1677" t="str">
            <v>FERT</v>
          </cell>
          <cell r="E1677" t="str">
            <v>01</v>
          </cell>
          <cell r="F1677" t="str">
            <v/>
          </cell>
          <cell r="G1677" t="str">
            <v/>
          </cell>
          <cell r="H1677" t="str">
            <v/>
          </cell>
          <cell r="I1677" t="str">
            <v>S1</v>
          </cell>
        </row>
        <row r="1678">
          <cell r="A1678" t="str">
            <v>85402-04501-24</v>
          </cell>
          <cell r="B1678" t="str">
            <v>0481</v>
          </cell>
          <cell r="C1678" t="str">
            <v>NSUN SPRY SPF30 200ML</v>
          </cell>
          <cell r="D1678" t="str">
            <v>FERT</v>
          </cell>
          <cell r="E1678" t="str">
            <v>01</v>
          </cell>
          <cell r="F1678" t="str">
            <v/>
          </cell>
          <cell r="G1678" t="str">
            <v/>
          </cell>
          <cell r="H1678" t="str">
            <v/>
          </cell>
          <cell r="I1678" t="str">
            <v>S1</v>
          </cell>
        </row>
        <row r="1679">
          <cell r="A1679" t="str">
            <v>85536-07701-20</v>
          </cell>
          <cell r="B1679" t="str">
            <v>0480</v>
          </cell>
          <cell r="C1679" t="str">
            <v>NSUN SRM TRP_DFN_HKK_RS SPF0 40ML _Z</v>
          </cell>
          <cell r="D1679" t="str">
            <v>FERT</v>
          </cell>
          <cell r="E1679" t="str">
            <v>01</v>
          </cell>
          <cell r="F1679" t="str">
            <v/>
          </cell>
          <cell r="G1679" t="str">
            <v/>
          </cell>
          <cell r="H1679" t="str">
            <v/>
          </cell>
          <cell r="I1679" t="str">
            <v>A</v>
          </cell>
        </row>
        <row r="1680">
          <cell r="A1680" t="str">
            <v>85536-07701-20</v>
          </cell>
          <cell r="B1680" t="str">
            <v>0481</v>
          </cell>
          <cell r="C1680" t="str">
            <v>NSUN SRM TRP_DFN_HKK_RS SPF0 40ML _Z</v>
          </cell>
          <cell r="D1680" t="str">
            <v>FERT</v>
          </cell>
          <cell r="E1680" t="str">
            <v>01</v>
          </cell>
          <cell r="F1680" t="str">
            <v/>
          </cell>
          <cell r="G1680" t="str">
            <v/>
          </cell>
          <cell r="H1680" t="str">
            <v>@01@</v>
          </cell>
          <cell r="I1680" t="str">
            <v>A</v>
          </cell>
        </row>
        <row r="1681">
          <cell r="A1681" t="str">
            <v>85536-07701-22</v>
          </cell>
          <cell r="B1681" t="str">
            <v>0481</v>
          </cell>
          <cell r="C1681" t="str">
            <v>NSUN SRM TRP_DFN_HKK_RS SPF0 40ML _Z</v>
          </cell>
          <cell r="D1681" t="str">
            <v>FERT</v>
          </cell>
          <cell r="E1681" t="str">
            <v>01</v>
          </cell>
          <cell r="F1681" t="str">
            <v/>
          </cell>
          <cell r="G1681" t="str">
            <v/>
          </cell>
          <cell r="H1681" t="str">
            <v>@01@</v>
          </cell>
          <cell r="I1681" t="str">
            <v>A</v>
          </cell>
        </row>
        <row r="1682">
          <cell r="A1682" t="str">
            <v>85536-07701-22</v>
          </cell>
          <cell r="B1682" t="str">
            <v>0480</v>
          </cell>
          <cell r="C1682" t="str">
            <v>NSUN SRM TRP_DFN_HKK_RS SPF0 40ML _Z</v>
          </cell>
          <cell r="D1682" t="str">
            <v>FERT</v>
          </cell>
          <cell r="E1682" t="str">
            <v>01</v>
          </cell>
          <cell r="F1682" t="str">
            <v/>
          </cell>
          <cell r="G1682" t="str">
            <v/>
          </cell>
          <cell r="H1682" t="str">
            <v/>
          </cell>
          <cell r="I1682" t="str">
            <v>A</v>
          </cell>
        </row>
        <row r="1683">
          <cell r="A1683" t="str">
            <v>85545-07701-20</v>
          </cell>
          <cell r="B1683" t="str">
            <v>0480</v>
          </cell>
          <cell r="C1683" t="str">
            <v>NSUN SRM TRP_DFN_HML_SLT SPF50 40ML _Z</v>
          </cell>
          <cell r="D1683" t="str">
            <v>FERT</v>
          </cell>
          <cell r="E1683" t="str">
            <v>01</v>
          </cell>
          <cell r="F1683" t="str">
            <v/>
          </cell>
          <cell r="G1683" t="str">
            <v/>
          </cell>
          <cell r="H1683" t="str">
            <v/>
          </cell>
          <cell r="I1683" t="str">
            <v>A</v>
          </cell>
        </row>
        <row r="1684">
          <cell r="A1684" t="str">
            <v>85545-07701-20</v>
          </cell>
          <cell r="B1684" t="str">
            <v>0481</v>
          </cell>
          <cell r="C1684" t="str">
            <v>NSUN SRM TRP_DFN_HML_SLT SPF50 40ML _Z</v>
          </cell>
          <cell r="D1684" t="str">
            <v>FERT</v>
          </cell>
          <cell r="E1684" t="str">
            <v>01</v>
          </cell>
          <cell r="F1684" t="str">
            <v/>
          </cell>
          <cell r="G1684" t="str">
            <v/>
          </cell>
          <cell r="H1684" t="str">
            <v/>
          </cell>
          <cell r="I1684" t="str">
            <v>A</v>
          </cell>
        </row>
        <row r="1685">
          <cell r="A1685" t="str">
            <v>85546-07701-20</v>
          </cell>
          <cell r="B1685" t="str">
            <v>0480</v>
          </cell>
          <cell r="C1685" t="str">
            <v>NSUN SRM TRP_DFN_GLD_ALG SPF50 40ML _Z</v>
          </cell>
          <cell r="D1685" t="str">
            <v>FERT</v>
          </cell>
          <cell r="E1685" t="str">
            <v>01</v>
          </cell>
          <cell r="F1685" t="str">
            <v/>
          </cell>
          <cell r="G1685" t="str">
            <v/>
          </cell>
          <cell r="H1685" t="str">
            <v/>
          </cell>
          <cell r="I1685" t="str">
            <v>A</v>
          </cell>
        </row>
        <row r="1686">
          <cell r="A1686" t="str">
            <v>85546-07701-20</v>
          </cell>
          <cell r="B1686" t="str">
            <v>0481</v>
          </cell>
          <cell r="C1686" t="str">
            <v>NSUN SRM TRP_DFN_GLD_ALG SPF50 40ML _Z</v>
          </cell>
          <cell r="D1686" t="str">
            <v>FERT</v>
          </cell>
          <cell r="E1686" t="str">
            <v>01</v>
          </cell>
          <cell r="F1686" t="str">
            <v/>
          </cell>
          <cell r="G1686" t="str">
            <v/>
          </cell>
          <cell r="H1686" t="str">
            <v/>
          </cell>
          <cell r="I1686" t="str">
            <v>A</v>
          </cell>
        </row>
        <row r="1687">
          <cell r="A1687" t="str">
            <v>85597-08600-20</v>
          </cell>
          <cell r="B1687" t="str">
            <v>0480</v>
          </cell>
          <cell r="C1687" t="str">
            <v>NSUN LTN SPF30 75ML</v>
          </cell>
          <cell r="D1687" t="str">
            <v>FERT</v>
          </cell>
          <cell r="E1687" t="str">
            <v>01</v>
          </cell>
          <cell r="F1687" t="str">
            <v/>
          </cell>
          <cell r="G1687" t="str">
            <v/>
          </cell>
          <cell r="H1687" t="str">
            <v/>
          </cell>
          <cell r="I1687" t="str">
            <v>S1</v>
          </cell>
        </row>
        <row r="1688">
          <cell r="A1688" t="str">
            <v>85597-08600-20</v>
          </cell>
          <cell r="B1688" t="str">
            <v>0481</v>
          </cell>
          <cell r="C1688" t="str">
            <v>NSUN LTN SPF30 75ML</v>
          </cell>
          <cell r="D1688" t="str">
            <v>FERT</v>
          </cell>
          <cell r="E1688" t="str">
            <v>01</v>
          </cell>
          <cell r="F1688" t="str">
            <v/>
          </cell>
          <cell r="G1688" t="str">
            <v/>
          </cell>
          <cell r="H1688" t="str">
            <v/>
          </cell>
          <cell r="I1688" t="str">
            <v>S1</v>
          </cell>
        </row>
        <row r="1689">
          <cell r="A1689" t="str">
            <v>85666-01000-20</v>
          </cell>
          <cell r="B1689" t="str">
            <v>0480</v>
          </cell>
          <cell r="C1689" t="str">
            <v>NSUN LTN SPF50+ 200ML</v>
          </cell>
          <cell r="D1689" t="str">
            <v>FERT</v>
          </cell>
          <cell r="E1689" t="str">
            <v>01</v>
          </cell>
          <cell r="F1689" t="str">
            <v/>
          </cell>
          <cell r="G1689" t="str">
            <v/>
          </cell>
          <cell r="H1689" t="str">
            <v/>
          </cell>
          <cell r="I1689" t="str">
            <v>R1</v>
          </cell>
        </row>
        <row r="1690">
          <cell r="A1690" t="str">
            <v>85666-01000-20</v>
          </cell>
          <cell r="B1690" t="str">
            <v>0481</v>
          </cell>
          <cell r="C1690" t="str">
            <v>NSUN LTN SPF50+ 200ML</v>
          </cell>
          <cell r="D1690" t="str">
            <v>FERT</v>
          </cell>
          <cell r="E1690" t="str">
            <v>01</v>
          </cell>
          <cell r="F1690" t="str">
            <v/>
          </cell>
          <cell r="G1690" t="str">
            <v/>
          </cell>
          <cell r="H1690" t="str">
            <v/>
          </cell>
          <cell r="I1690" t="str">
            <v>R1</v>
          </cell>
        </row>
        <row r="1691">
          <cell r="A1691" t="str">
            <v>85666-04500-22</v>
          </cell>
          <cell r="B1691" t="str">
            <v>0480</v>
          </cell>
          <cell r="C1691" t="str">
            <v>NSUN LTN SPF50+ 200ML</v>
          </cell>
          <cell r="D1691" t="str">
            <v>FERT</v>
          </cell>
          <cell r="E1691" t="str">
            <v>01</v>
          </cell>
          <cell r="F1691" t="str">
            <v/>
          </cell>
          <cell r="G1691" t="str">
            <v/>
          </cell>
          <cell r="H1691" t="str">
            <v/>
          </cell>
          <cell r="I1691" t="str">
            <v>A</v>
          </cell>
        </row>
        <row r="1692">
          <cell r="A1692" t="str">
            <v>85666-04500-22</v>
          </cell>
          <cell r="B1692" t="str">
            <v>0481</v>
          </cell>
          <cell r="C1692" t="str">
            <v>NSUN LTN SPF50+ 200ML</v>
          </cell>
          <cell r="D1692" t="str">
            <v>FERT</v>
          </cell>
          <cell r="E1692" t="str">
            <v>01</v>
          </cell>
          <cell r="F1692" t="str">
            <v/>
          </cell>
          <cell r="G1692" t="str">
            <v/>
          </cell>
          <cell r="H1692" t="str">
            <v/>
          </cell>
          <cell r="I1692" t="str">
            <v>A</v>
          </cell>
        </row>
        <row r="1693">
          <cell r="A1693" t="str">
            <v>85666-04500-23</v>
          </cell>
          <cell r="B1693" t="str">
            <v>0480</v>
          </cell>
          <cell r="C1693" t="str">
            <v>NSUN LTN SPF50+ 200ML</v>
          </cell>
          <cell r="D1693" t="str">
            <v>FERT</v>
          </cell>
          <cell r="E1693" t="str">
            <v>01</v>
          </cell>
          <cell r="F1693" t="str">
            <v/>
          </cell>
          <cell r="G1693" t="str">
            <v/>
          </cell>
          <cell r="H1693" t="str">
            <v/>
          </cell>
          <cell r="I1693" t="str">
            <v>A</v>
          </cell>
        </row>
        <row r="1694">
          <cell r="A1694" t="str">
            <v>85666-04500-23</v>
          </cell>
          <cell r="B1694" t="str">
            <v>0481</v>
          </cell>
          <cell r="C1694" t="str">
            <v>NSUN LTN SPF50+ 200ML</v>
          </cell>
          <cell r="D1694" t="str">
            <v>FERT</v>
          </cell>
          <cell r="E1694" t="str">
            <v>01</v>
          </cell>
          <cell r="F1694" t="str">
            <v/>
          </cell>
          <cell r="G1694" t="str">
            <v/>
          </cell>
          <cell r="H1694" t="str">
            <v/>
          </cell>
          <cell r="I1694" t="str">
            <v>A</v>
          </cell>
        </row>
        <row r="1695">
          <cell r="A1695" t="str">
            <v>85673-07700-23</v>
          </cell>
          <cell r="B1695" t="str">
            <v>0480</v>
          </cell>
          <cell r="C1695" t="str">
            <v>NSUN LTN SPF50 75ML</v>
          </cell>
          <cell r="D1695" t="str">
            <v>FERT</v>
          </cell>
          <cell r="E1695" t="str">
            <v>01</v>
          </cell>
          <cell r="F1695" t="str">
            <v/>
          </cell>
          <cell r="G1695" t="str">
            <v/>
          </cell>
          <cell r="H1695" t="str">
            <v/>
          </cell>
          <cell r="I1695" t="str">
            <v>S1</v>
          </cell>
        </row>
        <row r="1696">
          <cell r="A1696" t="str">
            <v>85673-07700-23</v>
          </cell>
          <cell r="B1696" t="str">
            <v>0481</v>
          </cell>
          <cell r="C1696" t="str">
            <v>NSUN LTN SPF50 75ML</v>
          </cell>
          <cell r="D1696" t="str">
            <v>FERT</v>
          </cell>
          <cell r="E1696" t="str">
            <v>01</v>
          </cell>
          <cell r="F1696" t="str">
            <v/>
          </cell>
          <cell r="G1696" t="str">
            <v/>
          </cell>
          <cell r="H1696" t="str">
            <v/>
          </cell>
          <cell r="I1696" t="str">
            <v>S1</v>
          </cell>
        </row>
        <row r="1697">
          <cell r="A1697" t="str">
            <v>85706-04800-37</v>
          </cell>
          <cell r="B1697" t="str">
            <v>0481</v>
          </cell>
          <cell r="C1697" t="str">
            <v>NBODY ESS RDNT_RS_ARG_OL 200ML</v>
          </cell>
          <cell r="D1697" t="str">
            <v>FERT</v>
          </cell>
          <cell r="E1697" t="str">
            <v>01</v>
          </cell>
          <cell r="F1697" t="str">
            <v/>
          </cell>
          <cell r="G1697" t="str">
            <v/>
          </cell>
          <cell r="H1697" t="str">
            <v/>
          </cell>
          <cell r="I1697" t="str">
            <v>R3</v>
          </cell>
        </row>
        <row r="1698">
          <cell r="A1698" t="str">
            <v>85706-04800-37</v>
          </cell>
          <cell r="B1698" t="str">
            <v>0480</v>
          </cell>
          <cell r="C1698" t="str">
            <v>NBODY ESS RDNT_RS_ARG_OL 200ML</v>
          </cell>
          <cell r="D1698" t="str">
            <v>FERT</v>
          </cell>
          <cell r="E1698" t="str">
            <v>01</v>
          </cell>
          <cell r="F1698" t="str">
            <v/>
          </cell>
          <cell r="G1698" t="str">
            <v/>
          </cell>
          <cell r="H1698" t="str">
            <v/>
          </cell>
          <cell r="I1698" t="str">
            <v>R1</v>
          </cell>
        </row>
        <row r="1699">
          <cell r="A1699" t="str">
            <v>85706-04800-40</v>
          </cell>
          <cell r="B1699" t="str">
            <v>0480</v>
          </cell>
          <cell r="C1699" t="str">
            <v>NBODY ESS RDN_RS_ARG_OL 200ML</v>
          </cell>
          <cell r="D1699" t="str">
            <v>FERT</v>
          </cell>
          <cell r="E1699" t="str">
            <v>01</v>
          </cell>
          <cell r="F1699" t="str">
            <v/>
          </cell>
          <cell r="G1699" t="str">
            <v/>
          </cell>
          <cell r="H1699" t="str">
            <v/>
          </cell>
          <cell r="I1699" t="str">
            <v>R1</v>
          </cell>
        </row>
        <row r="1700">
          <cell r="A1700" t="str">
            <v>85706-04800-40</v>
          </cell>
          <cell r="B1700" t="str">
            <v>0481</v>
          </cell>
          <cell r="C1700" t="str">
            <v>NBODY ESS RDN_RS_ARG_OL 200ML</v>
          </cell>
          <cell r="D1700" t="str">
            <v>FERT</v>
          </cell>
          <cell r="E1700" t="str">
            <v>01</v>
          </cell>
          <cell r="F1700" t="str">
            <v/>
          </cell>
          <cell r="G1700" t="str">
            <v/>
          </cell>
          <cell r="H1700" t="str">
            <v/>
          </cell>
          <cell r="I1700" t="str">
            <v>R1</v>
          </cell>
        </row>
        <row r="1701">
          <cell r="A1701" t="str">
            <v>85706-04801-37</v>
          </cell>
          <cell r="B1701" t="str">
            <v>0480</v>
          </cell>
          <cell r="C1701" t="str">
            <v>NBODY ESS RDN_RS_ARG_OL 200ML</v>
          </cell>
          <cell r="D1701" t="str">
            <v>FERT</v>
          </cell>
          <cell r="E1701" t="str">
            <v>01</v>
          </cell>
          <cell r="F1701" t="str">
            <v/>
          </cell>
          <cell r="G1701" t="str">
            <v/>
          </cell>
          <cell r="H1701" t="str">
            <v/>
          </cell>
          <cell r="I1701" t="str">
            <v>R2</v>
          </cell>
        </row>
        <row r="1702">
          <cell r="A1702" t="str">
            <v>85706-04801-37</v>
          </cell>
          <cell r="B1702" t="str">
            <v>0481</v>
          </cell>
          <cell r="C1702" t="str">
            <v>NBODY ESS RDN_RS_ARG_OL 200ML</v>
          </cell>
          <cell r="D1702" t="str">
            <v>FERT</v>
          </cell>
          <cell r="E1702" t="str">
            <v>01</v>
          </cell>
          <cell r="F1702" t="str">
            <v/>
          </cell>
          <cell r="G1702" t="str">
            <v/>
          </cell>
          <cell r="H1702" t="str">
            <v/>
          </cell>
          <cell r="I1702" t="str">
            <v>R2</v>
          </cell>
        </row>
        <row r="1703">
          <cell r="A1703" t="str">
            <v>85715-04800-37</v>
          </cell>
          <cell r="B1703" t="str">
            <v>0481</v>
          </cell>
          <cell r="C1703" t="str">
            <v>NBODY ESS RDNT_ORNG_BLSS_AVC_OL 200ML</v>
          </cell>
          <cell r="D1703" t="str">
            <v>FERT</v>
          </cell>
          <cell r="E1703" t="str">
            <v>01</v>
          </cell>
          <cell r="F1703" t="str">
            <v/>
          </cell>
          <cell r="G1703" t="str">
            <v/>
          </cell>
          <cell r="H1703" t="str">
            <v/>
          </cell>
          <cell r="I1703" t="str">
            <v>R3</v>
          </cell>
        </row>
        <row r="1704">
          <cell r="A1704" t="str">
            <v>85715-04800-37</v>
          </cell>
          <cell r="B1704" t="str">
            <v>0480</v>
          </cell>
          <cell r="C1704" t="str">
            <v>NBODY ESS RDNT_ORNG_BLSS_AVC_OL 200ML</v>
          </cell>
          <cell r="D1704" t="str">
            <v>FERT</v>
          </cell>
          <cell r="E1704" t="str">
            <v>01</v>
          </cell>
          <cell r="F1704" t="str">
            <v/>
          </cell>
          <cell r="G1704" t="str">
            <v/>
          </cell>
          <cell r="H1704" t="str">
            <v/>
          </cell>
          <cell r="I1704" t="str">
            <v>R3</v>
          </cell>
        </row>
        <row r="1705">
          <cell r="A1705" t="str">
            <v>85715-04800-40</v>
          </cell>
          <cell r="B1705" t="str">
            <v>0480</v>
          </cell>
          <cell r="C1705" t="str">
            <v>NBODY ESS RDN_ORN_BLS_AVC_OL 200ML</v>
          </cell>
          <cell r="D1705" t="str">
            <v>FERT</v>
          </cell>
          <cell r="E1705" t="str">
            <v>01</v>
          </cell>
          <cell r="F1705" t="str">
            <v/>
          </cell>
          <cell r="G1705" t="str">
            <v/>
          </cell>
          <cell r="H1705" t="str">
            <v/>
          </cell>
          <cell r="I1705" t="str">
            <v>R1</v>
          </cell>
        </row>
        <row r="1706">
          <cell r="A1706" t="str">
            <v>85715-04800-40</v>
          </cell>
          <cell r="B1706" t="str">
            <v>0481</v>
          </cell>
          <cell r="C1706" t="str">
            <v>NBODY ESS RDN_ORN_BLS_AVC_OL 200ML</v>
          </cell>
          <cell r="D1706" t="str">
            <v>FERT</v>
          </cell>
          <cell r="E1706" t="str">
            <v>01</v>
          </cell>
          <cell r="F1706" t="str">
            <v/>
          </cell>
          <cell r="G1706" t="str">
            <v/>
          </cell>
          <cell r="H1706" t="str">
            <v/>
          </cell>
          <cell r="I1706" t="str">
            <v>R1</v>
          </cell>
        </row>
        <row r="1707">
          <cell r="A1707" t="str">
            <v>85715-04801-37</v>
          </cell>
          <cell r="B1707" t="str">
            <v>0480</v>
          </cell>
          <cell r="C1707" t="str">
            <v>NBODY ESS RDN_ORN_BLS_AVC_OL 200ML</v>
          </cell>
          <cell r="D1707" t="str">
            <v>FERT</v>
          </cell>
          <cell r="E1707" t="str">
            <v>01</v>
          </cell>
          <cell r="F1707" t="str">
            <v/>
          </cell>
          <cell r="G1707" t="str">
            <v/>
          </cell>
          <cell r="H1707" t="str">
            <v/>
          </cell>
          <cell r="I1707" t="str">
            <v>R2</v>
          </cell>
        </row>
        <row r="1708">
          <cell r="A1708" t="str">
            <v>85715-04801-37</v>
          </cell>
          <cell r="B1708" t="str">
            <v>0481</v>
          </cell>
          <cell r="C1708" t="str">
            <v>NBODY ESS RDN_ORN_BLS_AVC_OL 200ML</v>
          </cell>
          <cell r="D1708" t="str">
            <v>FERT</v>
          </cell>
          <cell r="E1708" t="str">
            <v>01</v>
          </cell>
          <cell r="F1708" t="str">
            <v/>
          </cell>
          <cell r="G1708" t="str">
            <v/>
          </cell>
          <cell r="H1708" t="str">
            <v/>
          </cell>
          <cell r="I1708" t="str">
            <v>R2</v>
          </cell>
        </row>
        <row r="1709">
          <cell r="A1709" t="str">
            <v>85783-04800-18</v>
          </cell>
          <cell r="B1709" t="str">
            <v>0480</v>
          </cell>
          <cell r="C1709" t="str">
            <v>NSUN LTN SPF30 100ML</v>
          </cell>
          <cell r="D1709" t="str">
            <v>FERT</v>
          </cell>
          <cell r="E1709" t="str">
            <v>01</v>
          </cell>
          <cell r="F1709" t="str">
            <v/>
          </cell>
          <cell r="G1709" t="str">
            <v/>
          </cell>
          <cell r="H1709" t="str">
            <v/>
          </cell>
          <cell r="I1709" t="str">
            <v>R1</v>
          </cell>
        </row>
        <row r="1710">
          <cell r="A1710" t="str">
            <v>85783-04800-18</v>
          </cell>
          <cell r="B1710" t="str">
            <v>0481</v>
          </cell>
          <cell r="C1710" t="str">
            <v>NSUN LTN SPF30 100ML</v>
          </cell>
          <cell r="D1710" t="str">
            <v>FERT</v>
          </cell>
          <cell r="E1710" t="str">
            <v>01</v>
          </cell>
          <cell r="F1710" t="str">
            <v/>
          </cell>
          <cell r="G1710" t="str">
            <v/>
          </cell>
          <cell r="H1710" t="str">
            <v/>
          </cell>
          <cell r="I1710" t="str">
            <v>R2</v>
          </cell>
        </row>
        <row r="1711">
          <cell r="A1711" t="str">
            <v>85783-04800-20</v>
          </cell>
          <cell r="B1711" t="str">
            <v>0480</v>
          </cell>
          <cell r="C1711" t="str">
            <v>NSUN LTN SPF30 100ML</v>
          </cell>
          <cell r="D1711" t="str">
            <v>FERT</v>
          </cell>
          <cell r="E1711" t="str">
            <v>01</v>
          </cell>
          <cell r="F1711" t="str">
            <v/>
          </cell>
          <cell r="G1711" t="str">
            <v/>
          </cell>
          <cell r="H1711" t="str">
            <v/>
          </cell>
          <cell r="I1711" t="str">
            <v>R1</v>
          </cell>
        </row>
        <row r="1712">
          <cell r="A1712" t="str">
            <v>85783-04800-20</v>
          </cell>
          <cell r="B1712" t="str">
            <v>0481</v>
          </cell>
          <cell r="C1712" t="str">
            <v>NSUN LTN SPF30 100ML</v>
          </cell>
          <cell r="D1712" t="str">
            <v>FERT</v>
          </cell>
          <cell r="E1712" t="str">
            <v>01</v>
          </cell>
          <cell r="F1712" t="str">
            <v/>
          </cell>
          <cell r="G1712" t="str">
            <v/>
          </cell>
          <cell r="H1712" t="str">
            <v/>
          </cell>
          <cell r="I1712" t="str">
            <v>R1</v>
          </cell>
        </row>
        <row r="1713">
          <cell r="A1713" t="str">
            <v>85784-04800-16</v>
          </cell>
          <cell r="B1713" t="str">
            <v>0480</v>
          </cell>
          <cell r="C1713" t="str">
            <v>NSUN LTN SPF50 100ML</v>
          </cell>
          <cell r="D1713" t="str">
            <v>FERT</v>
          </cell>
          <cell r="E1713" t="str">
            <v>01</v>
          </cell>
          <cell r="F1713" t="str">
            <v/>
          </cell>
          <cell r="G1713" t="str">
            <v/>
          </cell>
          <cell r="H1713" t="str">
            <v/>
          </cell>
          <cell r="I1713" t="str">
            <v>R2</v>
          </cell>
        </row>
        <row r="1714">
          <cell r="A1714" t="str">
            <v>85784-04800-16</v>
          </cell>
          <cell r="B1714" t="str">
            <v>0481</v>
          </cell>
          <cell r="C1714" t="str">
            <v>NSUN LTN SPF50 100ML</v>
          </cell>
          <cell r="D1714" t="str">
            <v>FERT</v>
          </cell>
          <cell r="E1714" t="str">
            <v>01</v>
          </cell>
          <cell r="F1714" t="str">
            <v/>
          </cell>
          <cell r="G1714" t="str">
            <v/>
          </cell>
          <cell r="H1714" t="str">
            <v>@01@</v>
          </cell>
          <cell r="I1714" t="str">
            <v>R3</v>
          </cell>
        </row>
        <row r="1715">
          <cell r="A1715" t="str">
            <v>85784-04800-20</v>
          </cell>
          <cell r="B1715" t="str">
            <v>0480</v>
          </cell>
          <cell r="C1715" t="str">
            <v>NSUN LTN SPF50 100ML</v>
          </cell>
          <cell r="D1715" t="str">
            <v>FERT</v>
          </cell>
          <cell r="E1715" t="str">
            <v>01</v>
          </cell>
          <cell r="F1715" t="str">
            <v/>
          </cell>
          <cell r="G1715" t="str">
            <v/>
          </cell>
          <cell r="H1715" t="str">
            <v/>
          </cell>
          <cell r="I1715" t="str">
            <v>R1</v>
          </cell>
        </row>
        <row r="1716">
          <cell r="A1716" t="str">
            <v>85784-04800-20</v>
          </cell>
          <cell r="B1716" t="str">
            <v>0481</v>
          </cell>
          <cell r="C1716" t="str">
            <v>NSUN LTN SPF50 100ML</v>
          </cell>
          <cell r="D1716" t="str">
            <v>FERT</v>
          </cell>
          <cell r="E1716" t="str">
            <v>01</v>
          </cell>
          <cell r="F1716" t="str">
            <v/>
          </cell>
          <cell r="G1716" t="str">
            <v/>
          </cell>
          <cell r="H1716" t="str">
            <v/>
          </cell>
          <cell r="I1716" t="str">
            <v>R1</v>
          </cell>
        </row>
        <row r="1717">
          <cell r="A1717" t="str">
            <v>85824-05100-20</v>
          </cell>
          <cell r="B1717" t="str">
            <v>0481</v>
          </cell>
          <cell r="C1717" t="str">
            <v>NSUN LTN PRTT&amp;BRN SPF20 200ML</v>
          </cell>
          <cell r="D1717" t="str">
            <v>FERT</v>
          </cell>
          <cell r="E1717" t="str">
            <v>01</v>
          </cell>
          <cell r="F1717" t="str">
            <v/>
          </cell>
          <cell r="G1717" t="str">
            <v/>
          </cell>
          <cell r="H1717" t="str">
            <v/>
          </cell>
          <cell r="I1717" t="str">
            <v>R1</v>
          </cell>
        </row>
        <row r="1718">
          <cell r="A1718" t="str">
            <v>85824-05100-22</v>
          </cell>
          <cell r="B1718" t="str">
            <v>0481</v>
          </cell>
          <cell r="C1718" t="str">
            <v>NSUN LTN PRTT&amp;BRN SPF20 200ML</v>
          </cell>
          <cell r="D1718" t="str">
            <v>FERT</v>
          </cell>
          <cell r="E1718" t="str">
            <v>01</v>
          </cell>
          <cell r="F1718" t="str">
            <v/>
          </cell>
          <cell r="G1718" t="str">
            <v/>
          </cell>
          <cell r="H1718" t="str">
            <v>@01@</v>
          </cell>
          <cell r="I1718" t="str">
            <v>R1</v>
          </cell>
        </row>
        <row r="1719">
          <cell r="A1719" t="str">
            <v>85824-05100-22</v>
          </cell>
          <cell r="B1719" t="str">
            <v>0480</v>
          </cell>
          <cell r="C1719" t="str">
            <v>NSUN LTN PRTT&amp;BRN SPF20 200ML</v>
          </cell>
          <cell r="D1719" t="str">
            <v>FERT</v>
          </cell>
          <cell r="E1719" t="str">
            <v>01</v>
          </cell>
          <cell r="F1719" t="str">
            <v/>
          </cell>
          <cell r="G1719" t="str">
            <v/>
          </cell>
          <cell r="H1719" t="str">
            <v/>
          </cell>
          <cell r="I1719" t="str">
            <v>R1</v>
          </cell>
        </row>
        <row r="1720">
          <cell r="A1720" t="str">
            <v>85824-05100-23</v>
          </cell>
          <cell r="B1720" t="str">
            <v>0480</v>
          </cell>
          <cell r="C1720" t="str">
            <v>NSUN LTN PRTT&amp;BRN SPF20 200ML</v>
          </cell>
          <cell r="D1720" t="str">
            <v>FERT</v>
          </cell>
          <cell r="E1720" t="str">
            <v>01</v>
          </cell>
          <cell r="F1720" t="str">
            <v/>
          </cell>
          <cell r="G1720" t="str">
            <v/>
          </cell>
          <cell r="H1720" t="str">
            <v/>
          </cell>
          <cell r="I1720" t="str">
            <v>A</v>
          </cell>
        </row>
        <row r="1721">
          <cell r="A1721" t="str">
            <v>85824-05100-23</v>
          </cell>
          <cell r="B1721" t="str">
            <v>0481</v>
          </cell>
          <cell r="C1721" t="str">
            <v>NSUN LTN PRTT&amp;BRN SPF20 200ML</v>
          </cell>
          <cell r="D1721" t="str">
            <v>FERT</v>
          </cell>
          <cell r="E1721" t="str">
            <v>01</v>
          </cell>
          <cell r="F1721" t="str">
            <v/>
          </cell>
          <cell r="G1721" t="str">
            <v/>
          </cell>
          <cell r="H1721" t="str">
            <v/>
          </cell>
          <cell r="I1721" t="str">
            <v>A</v>
          </cell>
        </row>
        <row r="1722">
          <cell r="A1722" t="str">
            <v>85847-04500-19</v>
          </cell>
          <cell r="B1722" t="str">
            <v>0480</v>
          </cell>
          <cell r="C1722" t="str">
            <v>NSUN KDS SNS_SPY SPF50+ 200ML</v>
          </cell>
          <cell r="D1722" t="str">
            <v>FERT</v>
          </cell>
          <cell r="E1722" t="str">
            <v>01</v>
          </cell>
          <cell r="F1722" t="str">
            <v/>
          </cell>
          <cell r="G1722" t="str">
            <v/>
          </cell>
          <cell r="H1722" t="str">
            <v/>
          </cell>
          <cell r="I1722" t="str">
            <v>R2</v>
          </cell>
        </row>
        <row r="1723">
          <cell r="A1723" t="str">
            <v>85847-04500-19</v>
          </cell>
          <cell r="B1723" t="str">
            <v>0481</v>
          </cell>
          <cell r="C1723" t="str">
            <v>NSUN KDS SNS_SPY SPF50+ 200ML</v>
          </cell>
          <cell r="D1723" t="str">
            <v>FERT</v>
          </cell>
          <cell r="E1723" t="str">
            <v>01</v>
          </cell>
          <cell r="F1723" t="str">
            <v/>
          </cell>
          <cell r="G1723" t="str">
            <v/>
          </cell>
          <cell r="H1723" t="str">
            <v/>
          </cell>
          <cell r="I1723" t="str">
            <v>R1</v>
          </cell>
        </row>
        <row r="1724">
          <cell r="A1724" t="str">
            <v>85847-04500-22</v>
          </cell>
          <cell r="B1724" t="str">
            <v>0480</v>
          </cell>
          <cell r="C1724" t="str">
            <v>NSUN KDS SNS_SPY SPF50+ 200ML</v>
          </cell>
          <cell r="D1724" t="str">
            <v>FERT</v>
          </cell>
          <cell r="E1724" t="str">
            <v>01</v>
          </cell>
          <cell r="F1724" t="str">
            <v/>
          </cell>
          <cell r="G1724" t="str">
            <v/>
          </cell>
          <cell r="H1724" t="str">
            <v/>
          </cell>
          <cell r="I1724" t="str">
            <v>A</v>
          </cell>
        </row>
        <row r="1725">
          <cell r="A1725" t="str">
            <v>85847-04500-22</v>
          </cell>
          <cell r="B1725" t="str">
            <v>0481</v>
          </cell>
          <cell r="C1725" t="str">
            <v>NSUN KDS SNS_SPY SPF50+ 200ML</v>
          </cell>
          <cell r="D1725" t="str">
            <v>FERT</v>
          </cell>
          <cell r="E1725" t="str">
            <v>01</v>
          </cell>
          <cell r="F1725" t="str">
            <v/>
          </cell>
          <cell r="G1725" t="str">
            <v/>
          </cell>
          <cell r="H1725" t="str">
            <v/>
          </cell>
          <cell r="I1725" t="str">
            <v>A</v>
          </cell>
        </row>
        <row r="1726">
          <cell r="A1726" t="str">
            <v>85847-04500-23</v>
          </cell>
          <cell r="B1726" t="str">
            <v>0480</v>
          </cell>
          <cell r="C1726" t="str">
            <v>NSUN KDS SNS_SPY SPF50+ 200ML</v>
          </cell>
          <cell r="D1726" t="str">
            <v>FERT</v>
          </cell>
          <cell r="E1726" t="str">
            <v>01</v>
          </cell>
          <cell r="F1726" t="str">
            <v/>
          </cell>
          <cell r="G1726" t="str">
            <v/>
          </cell>
          <cell r="H1726" t="str">
            <v/>
          </cell>
          <cell r="I1726" t="str">
            <v>A</v>
          </cell>
        </row>
        <row r="1727">
          <cell r="A1727" t="str">
            <v>85847-04500-23</v>
          </cell>
          <cell r="B1727" t="str">
            <v>0481</v>
          </cell>
          <cell r="C1727" t="str">
            <v>NSUN KDS SNS_SPY SPF50+ 200ML</v>
          </cell>
          <cell r="D1727" t="str">
            <v>FERT</v>
          </cell>
          <cell r="E1727" t="str">
            <v>01</v>
          </cell>
          <cell r="F1727" t="str">
            <v/>
          </cell>
          <cell r="G1727" t="str">
            <v/>
          </cell>
          <cell r="H1727" t="str">
            <v/>
          </cell>
          <cell r="I1727" t="str">
            <v>A</v>
          </cell>
        </row>
        <row r="1728">
          <cell r="A1728" t="str">
            <v>85860-04500-20</v>
          </cell>
          <cell r="B1728" t="str">
            <v>0481</v>
          </cell>
          <cell r="C1728" t="str">
            <v>NSUN SPY INV_PRT SPF50 200ML</v>
          </cell>
          <cell r="D1728" t="str">
            <v>FERT</v>
          </cell>
          <cell r="E1728" t="str">
            <v>01</v>
          </cell>
          <cell r="F1728" t="str">
            <v/>
          </cell>
          <cell r="G1728" t="str">
            <v/>
          </cell>
          <cell r="H1728" t="str">
            <v/>
          </cell>
          <cell r="I1728" t="str">
            <v>R1</v>
          </cell>
        </row>
        <row r="1729">
          <cell r="A1729" t="str">
            <v>85968-04800-28</v>
          </cell>
          <cell r="B1729" t="str">
            <v>0480</v>
          </cell>
          <cell r="C1729" t="str">
            <v>NDEO PWD_RLL_ON WHT 50ML</v>
          </cell>
          <cell r="D1729" t="str">
            <v>FERT</v>
          </cell>
          <cell r="E1729" t="str">
            <v>01</v>
          </cell>
          <cell r="F1729" t="str">
            <v/>
          </cell>
          <cell r="G1729" t="str">
            <v/>
          </cell>
          <cell r="H1729" t="str">
            <v/>
          </cell>
          <cell r="I1729" t="str">
            <v>R1</v>
          </cell>
        </row>
        <row r="1730">
          <cell r="A1730" t="str">
            <v>85968-04800-28</v>
          </cell>
          <cell r="B1730" t="str">
            <v>0481</v>
          </cell>
          <cell r="C1730" t="str">
            <v>NDEO PWD_RLL_ON WHT 50ML</v>
          </cell>
          <cell r="D1730" t="str">
            <v>FERT</v>
          </cell>
          <cell r="E1730" t="str">
            <v>25</v>
          </cell>
          <cell r="F1730" t="str">
            <v/>
          </cell>
          <cell r="G1730" t="str">
            <v/>
          </cell>
          <cell r="H1730" t="str">
            <v/>
          </cell>
          <cell r="I1730" t="str">
            <v>R2</v>
          </cell>
        </row>
        <row r="1731">
          <cell r="A1731" t="str">
            <v>85968-04800-64</v>
          </cell>
          <cell r="B1731" t="str">
            <v>0480</v>
          </cell>
          <cell r="C1731" t="str">
            <v>NDEO PWD_RLL_ON BRG_FML 50ML</v>
          </cell>
          <cell r="D1731" t="str">
            <v>FERT</v>
          </cell>
          <cell r="E1731" t="str">
            <v>25</v>
          </cell>
          <cell r="F1731" t="str">
            <v/>
          </cell>
          <cell r="G1731" t="str">
            <v/>
          </cell>
          <cell r="H1731" t="str">
            <v/>
          </cell>
          <cell r="I1731" t="str">
            <v>A</v>
          </cell>
        </row>
        <row r="1732">
          <cell r="A1732" t="str">
            <v>85968-04800-64</v>
          </cell>
          <cell r="B1732" t="str">
            <v>0481</v>
          </cell>
          <cell r="C1732" t="str">
            <v>NDEO PWD_RLL_ON BRG_FML 50ML</v>
          </cell>
          <cell r="D1732" t="str">
            <v>FERT</v>
          </cell>
          <cell r="E1732" t="str">
            <v>25</v>
          </cell>
          <cell r="F1732" t="str">
            <v/>
          </cell>
          <cell r="G1732" t="str">
            <v/>
          </cell>
          <cell r="H1732" t="str">
            <v/>
          </cell>
          <cell r="I1732" t="str">
            <v>A</v>
          </cell>
        </row>
        <row r="1733">
          <cell r="A1733" t="str">
            <v>85968-04820-31</v>
          </cell>
          <cell r="B1733" t="str">
            <v>0480</v>
          </cell>
          <cell r="C1733" t="str">
            <v>NDEO PWD_RLL_ON BRG_FML 50ML</v>
          </cell>
          <cell r="D1733" t="str">
            <v>FERT</v>
          </cell>
          <cell r="E1733" t="str">
            <v>25</v>
          </cell>
          <cell r="F1733" t="str">
            <v/>
          </cell>
          <cell r="G1733" t="str">
            <v/>
          </cell>
          <cell r="H1733" t="str">
            <v/>
          </cell>
          <cell r="I1733" t="str">
            <v>A</v>
          </cell>
        </row>
        <row r="1734">
          <cell r="A1734" t="str">
            <v>85968-04820-31</v>
          </cell>
          <cell r="B1734" t="str">
            <v>0481</v>
          </cell>
          <cell r="C1734" t="str">
            <v>NDEO PWD_RLL_ON BRG_FML 50ML</v>
          </cell>
          <cell r="D1734" t="str">
            <v>FERT</v>
          </cell>
          <cell r="E1734" t="str">
            <v>25</v>
          </cell>
          <cell r="F1734" t="str">
            <v/>
          </cell>
          <cell r="G1734" t="str">
            <v/>
          </cell>
          <cell r="H1734" t="str">
            <v/>
          </cell>
          <cell r="I1734" t="str">
            <v>A</v>
          </cell>
        </row>
        <row r="1735">
          <cell r="A1735" t="str">
            <v>85969-04800-28</v>
          </cell>
          <cell r="B1735" t="str">
            <v>0480</v>
          </cell>
          <cell r="C1735" t="str">
            <v>NDEO PWD_RLL_ON WHT 25ML</v>
          </cell>
          <cell r="D1735" t="str">
            <v>FERT</v>
          </cell>
          <cell r="E1735" t="str">
            <v>25</v>
          </cell>
          <cell r="F1735" t="str">
            <v/>
          </cell>
          <cell r="G1735" t="str">
            <v/>
          </cell>
          <cell r="H1735" t="str">
            <v/>
          </cell>
          <cell r="I1735" t="str">
            <v>R2</v>
          </cell>
        </row>
        <row r="1736">
          <cell r="A1736" t="str">
            <v>85969-04800-28</v>
          </cell>
          <cell r="B1736" t="str">
            <v>0481</v>
          </cell>
          <cell r="C1736" t="str">
            <v>NDEO PWD_RLL_ON WHT 25ML</v>
          </cell>
          <cell r="D1736" t="str">
            <v>FERT</v>
          </cell>
          <cell r="E1736" t="str">
            <v>01</v>
          </cell>
          <cell r="F1736" t="str">
            <v/>
          </cell>
          <cell r="G1736" t="str">
            <v/>
          </cell>
          <cell r="H1736" t="str">
            <v/>
          </cell>
          <cell r="I1736" t="str">
            <v>R2</v>
          </cell>
        </row>
        <row r="1737">
          <cell r="A1737" t="str">
            <v>85969-04800-64</v>
          </cell>
          <cell r="B1737" t="str">
            <v>0480</v>
          </cell>
          <cell r="C1737" t="str">
            <v>NDEO PWD_RLL_ON BRG_FML 25ML</v>
          </cell>
          <cell r="D1737" t="str">
            <v>FERT</v>
          </cell>
          <cell r="E1737" t="str">
            <v>01</v>
          </cell>
          <cell r="F1737" t="str">
            <v/>
          </cell>
          <cell r="G1737" t="str">
            <v/>
          </cell>
          <cell r="H1737" t="str">
            <v/>
          </cell>
          <cell r="I1737" t="str">
            <v>A</v>
          </cell>
        </row>
        <row r="1738">
          <cell r="A1738" t="str">
            <v>85969-04800-64</v>
          </cell>
          <cell r="B1738" t="str">
            <v>0481</v>
          </cell>
          <cell r="C1738" t="str">
            <v>NDEO PWD_RLL_ON BRG_FML 25ML</v>
          </cell>
          <cell r="D1738" t="str">
            <v>FERT</v>
          </cell>
          <cell r="E1738" t="str">
            <v>01</v>
          </cell>
          <cell r="F1738" t="str">
            <v/>
          </cell>
          <cell r="G1738" t="str">
            <v/>
          </cell>
          <cell r="H1738" t="str">
            <v/>
          </cell>
          <cell r="I1738" t="str">
            <v>A</v>
          </cell>
        </row>
        <row r="1739">
          <cell r="A1739" t="str">
            <v>85969-04820-31</v>
          </cell>
          <cell r="B1739" t="str">
            <v>0480</v>
          </cell>
          <cell r="C1739" t="str">
            <v>NDEO PWD_RLL_ON BRG_FML 25ML</v>
          </cell>
          <cell r="D1739" t="str">
            <v>FERT</v>
          </cell>
          <cell r="E1739" t="str">
            <v>01</v>
          </cell>
          <cell r="F1739" t="str">
            <v/>
          </cell>
          <cell r="G1739" t="str">
            <v/>
          </cell>
          <cell r="H1739" t="str">
            <v/>
          </cell>
          <cell r="I1739" t="str">
            <v>A</v>
          </cell>
        </row>
        <row r="1740">
          <cell r="A1740" t="str">
            <v>85969-04820-31</v>
          </cell>
          <cell r="B1740" t="str">
            <v>0481</v>
          </cell>
          <cell r="C1740" t="str">
            <v>NDEO PWD_RLL_ON BRG_FML 25ML</v>
          </cell>
          <cell r="D1740" t="str">
            <v>FERT</v>
          </cell>
          <cell r="E1740" t="str">
            <v>01</v>
          </cell>
          <cell r="F1740" t="str">
            <v/>
          </cell>
          <cell r="G1740" t="str">
            <v/>
          </cell>
          <cell r="H1740" t="str">
            <v/>
          </cell>
          <cell r="I1740" t="str">
            <v>A</v>
          </cell>
        </row>
        <row r="1741">
          <cell r="A1741" t="str">
            <v>85970-04800-27</v>
          </cell>
          <cell r="B1741" t="str">
            <v>0481</v>
          </cell>
          <cell r="C1741" t="str">
            <v>NDEO RLL-ON INV_BLC&amp;WHT_FRS_ML 50ML</v>
          </cell>
          <cell r="D1741" t="str">
            <v>FERT</v>
          </cell>
          <cell r="E1741" t="str">
            <v>01</v>
          </cell>
          <cell r="F1741" t="str">
            <v/>
          </cell>
          <cell r="G1741" t="str">
            <v/>
          </cell>
          <cell r="H1741" t="str">
            <v/>
          </cell>
          <cell r="I1741" t="str">
            <v>R3</v>
          </cell>
        </row>
        <row r="1742">
          <cell r="A1742" t="str">
            <v>85970-04800-27</v>
          </cell>
          <cell r="B1742" t="str">
            <v>0480</v>
          </cell>
          <cell r="C1742" t="str">
            <v>NDEO RLL-ON INV_BLC&amp;WHT_FRS_ML 50ML</v>
          </cell>
          <cell r="D1742" t="str">
            <v>FERT</v>
          </cell>
          <cell r="E1742" t="str">
            <v>01</v>
          </cell>
          <cell r="F1742" t="str">
            <v/>
          </cell>
          <cell r="G1742" t="str">
            <v/>
          </cell>
          <cell r="H1742" t="str">
            <v/>
          </cell>
          <cell r="I1742" t="str">
            <v>R1</v>
          </cell>
        </row>
        <row r="1743">
          <cell r="A1743" t="str">
            <v>85970-04800-30</v>
          </cell>
          <cell r="B1743" t="str">
            <v>0480</v>
          </cell>
          <cell r="C1743" t="str">
            <v>NDEO RLL-ON B&amp;W_FRS_ML 50ML</v>
          </cell>
          <cell r="D1743" t="str">
            <v>FERT</v>
          </cell>
          <cell r="E1743" t="str">
            <v>01</v>
          </cell>
          <cell r="F1743" t="str">
            <v/>
          </cell>
          <cell r="G1743" t="str">
            <v/>
          </cell>
          <cell r="H1743" t="str">
            <v/>
          </cell>
          <cell r="I1743" t="str">
            <v>A</v>
          </cell>
        </row>
        <row r="1744">
          <cell r="A1744" t="str">
            <v>85970-04800-30</v>
          </cell>
          <cell r="B1744" t="str">
            <v>0481</v>
          </cell>
          <cell r="C1744" t="str">
            <v>NDEO RLL-ON B&amp;W_FRS_ML 50ML</v>
          </cell>
          <cell r="D1744" t="str">
            <v>FERT</v>
          </cell>
          <cell r="E1744" t="str">
            <v>01</v>
          </cell>
          <cell r="F1744" t="str">
            <v/>
          </cell>
          <cell r="G1744" t="str">
            <v/>
          </cell>
          <cell r="H1744" t="str">
            <v/>
          </cell>
          <cell r="I1744" t="str">
            <v>A</v>
          </cell>
        </row>
        <row r="1745">
          <cell r="A1745" t="str">
            <v>85970-04800-63</v>
          </cell>
          <cell r="B1745" t="str">
            <v>0480</v>
          </cell>
          <cell r="C1745" t="str">
            <v>NDEO RLL_ON B&amp;W_FRS_ML 50ML</v>
          </cell>
          <cell r="D1745" t="str">
            <v>FERT</v>
          </cell>
          <cell r="E1745" t="str">
            <v>01</v>
          </cell>
          <cell r="F1745" t="str">
            <v/>
          </cell>
          <cell r="G1745" t="str">
            <v/>
          </cell>
          <cell r="H1745" t="str">
            <v/>
          </cell>
          <cell r="I1745" t="str">
            <v>A</v>
          </cell>
        </row>
        <row r="1746">
          <cell r="A1746" t="str">
            <v>85970-04800-63</v>
          </cell>
          <cell r="B1746" t="str">
            <v>0481</v>
          </cell>
          <cell r="C1746" t="str">
            <v>NDEO RLL_ON B&amp;W_FRS_ML 50ML</v>
          </cell>
          <cell r="D1746" t="str">
            <v>FERT</v>
          </cell>
          <cell r="E1746" t="str">
            <v>01</v>
          </cell>
          <cell r="F1746" t="str">
            <v/>
          </cell>
          <cell r="G1746" t="str">
            <v/>
          </cell>
          <cell r="H1746" t="str">
            <v/>
          </cell>
          <cell r="I1746" t="str">
            <v>A</v>
          </cell>
        </row>
        <row r="1747">
          <cell r="A1747" t="str">
            <v>85970-04800-64</v>
          </cell>
          <cell r="B1747" t="str">
            <v>0480</v>
          </cell>
          <cell r="C1747" t="str">
            <v>NDEO RLL_ON B&amp;W_FRS_ML 50ML</v>
          </cell>
          <cell r="D1747" t="str">
            <v>FERT</v>
          </cell>
          <cell r="E1747" t="str">
            <v>01</v>
          </cell>
          <cell r="F1747" t="str">
            <v/>
          </cell>
          <cell r="G1747" t="str">
            <v/>
          </cell>
          <cell r="H1747" t="str">
            <v/>
          </cell>
          <cell r="I1747" t="str">
            <v>A</v>
          </cell>
        </row>
        <row r="1748">
          <cell r="A1748" t="str">
            <v>85970-04800-64</v>
          </cell>
          <cell r="B1748" t="str">
            <v>0481</v>
          </cell>
          <cell r="C1748" t="str">
            <v>NDEO RLL_ON B&amp;W_FRS_ML 50ML</v>
          </cell>
          <cell r="D1748" t="str">
            <v>FERT</v>
          </cell>
          <cell r="E1748" t="str">
            <v>01</v>
          </cell>
          <cell r="F1748" t="str">
            <v/>
          </cell>
          <cell r="G1748" t="str">
            <v/>
          </cell>
          <cell r="H1748" t="str">
            <v/>
          </cell>
          <cell r="I1748" t="str">
            <v>A</v>
          </cell>
        </row>
        <row r="1749">
          <cell r="A1749" t="str">
            <v>85970-04810-28</v>
          </cell>
          <cell r="B1749" t="str">
            <v>0480</v>
          </cell>
          <cell r="C1749" t="str">
            <v>NDEO RLL-ON INV_BLC&amp;WHT_FRS_ML 50ML</v>
          </cell>
          <cell r="D1749" t="str">
            <v>FERT</v>
          </cell>
          <cell r="E1749" t="str">
            <v>01</v>
          </cell>
          <cell r="F1749" t="str">
            <v/>
          </cell>
          <cell r="G1749" t="str">
            <v/>
          </cell>
          <cell r="H1749" t="str">
            <v>@01@</v>
          </cell>
          <cell r="I1749" t="str">
            <v>R3</v>
          </cell>
        </row>
        <row r="1750">
          <cell r="A1750" t="str">
            <v>85970-04810-28</v>
          </cell>
          <cell r="B1750" t="str">
            <v>0481</v>
          </cell>
          <cell r="C1750" t="str">
            <v>NDEO RLL-ON INV_BLC&amp;WHT_FRS_ML 50ML</v>
          </cell>
          <cell r="D1750" t="str">
            <v>FERT</v>
          </cell>
          <cell r="E1750" t="str">
            <v>01</v>
          </cell>
          <cell r="F1750" t="str">
            <v/>
          </cell>
          <cell r="G1750" t="str">
            <v/>
          </cell>
          <cell r="H1750" t="str">
            <v/>
          </cell>
          <cell r="I1750" t="str">
            <v>R3</v>
          </cell>
        </row>
        <row r="1751">
          <cell r="A1751" t="str">
            <v>85970-04810-30</v>
          </cell>
          <cell r="B1751" t="str">
            <v>0480</v>
          </cell>
          <cell r="C1751" t="str">
            <v>NDEO RLL_ON B&amp;W_FRS_ML 50ML</v>
          </cell>
          <cell r="D1751" t="str">
            <v>FERT</v>
          </cell>
          <cell r="E1751" t="str">
            <v>01</v>
          </cell>
          <cell r="F1751" t="str">
            <v/>
          </cell>
          <cell r="G1751" t="str">
            <v/>
          </cell>
          <cell r="H1751" t="str">
            <v/>
          </cell>
          <cell r="I1751" t="str">
            <v>R2</v>
          </cell>
        </row>
        <row r="1752">
          <cell r="A1752" t="str">
            <v>85970-04810-30</v>
          </cell>
          <cell r="B1752" t="str">
            <v>0481</v>
          </cell>
          <cell r="C1752" t="str">
            <v>NDEO RLL_ON B&amp;W_FRS_ML 50ML</v>
          </cell>
          <cell r="D1752" t="str">
            <v>FERT</v>
          </cell>
          <cell r="E1752" t="str">
            <v>01</v>
          </cell>
          <cell r="F1752" t="str">
            <v/>
          </cell>
          <cell r="G1752" t="str">
            <v/>
          </cell>
          <cell r="H1752" t="str">
            <v/>
          </cell>
          <cell r="I1752" t="str">
            <v>R2</v>
          </cell>
        </row>
        <row r="1753">
          <cell r="A1753" t="str">
            <v>85972-04800-30</v>
          </cell>
          <cell r="B1753" t="str">
            <v>0480</v>
          </cell>
          <cell r="C1753" t="str">
            <v>NDEO RLL-ON B&amp;W_FRS_ML 25ML</v>
          </cell>
          <cell r="D1753" t="str">
            <v>FERT</v>
          </cell>
          <cell r="E1753" t="str">
            <v>01</v>
          </cell>
          <cell r="F1753" t="str">
            <v/>
          </cell>
          <cell r="G1753" t="str">
            <v/>
          </cell>
          <cell r="H1753" t="str">
            <v/>
          </cell>
          <cell r="I1753" t="str">
            <v>R2</v>
          </cell>
        </row>
        <row r="1754">
          <cell r="A1754" t="str">
            <v>85972-04800-30</v>
          </cell>
          <cell r="B1754" t="str">
            <v>0481</v>
          </cell>
          <cell r="C1754" t="str">
            <v>NDEO RLL-ON B&amp;W_FRS_ML 25ML</v>
          </cell>
          <cell r="D1754" t="str">
            <v>FERT</v>
          </cell>
          <cell r="E1754" t="str">
            <v>01</v>
          </cell>
          <cell r="F1754" t="str">
            <v/>
          </cell>
          <cell r="G1754" t="str">
            <v/>
          </cell>
          <cell r="H1754" t="str">
            <v/>
          </cell>
          <cell r="I1754" t="str">
            <v>R2</v>
          </cell>
        </row>
        <row r="1755">
          <cell r="A1755" t="str">
            <v>85972-04810-30</v>
          </cell>
          <cell r="B1755" t="str">
            <v>0480</v>
          </cell>
          <cell r="C1755" t="str">
            <v>NDEO RLL_ON B&amp;W_FRS_ML 25ML</v>
          </cell>
          <cell r="D1755" t="str">
            <v>FERT</v>
          </cell>
          <cell r="E1755" t="str">
            <v>01</v>
          </cell>
          <cell r="F1755" t="str">
            <v/>
          </cell>
          <cell r="G1755" t="str">
            <v/>
          </cell>
          <cell r="H1755" t="str">
            <v/>
          </cell>
          <cell r="I1755" t="str">
            <v>R3</v>
          </cell>
        </row>
        <row r="1756">
          <cell r="A1756" t="str">
            <v>85972-04810-30</v>
          </cell>
          <cell r="B1756" t="str">
            <v>0481</v>
          </cell>
          <cell r="C1756" t="str">
            <v>NDEO RLL_ON B&amp;W_FRS_ML 25ML</v>
          </cell>
          <cell r="D1756" t="str">
            <v>FERT</v>
          </cell>
          <cell r="E1756" t="str">
            <v>01</v>
          </cell>
          <cell r="F1756" t="str">
            <v/>
          </cell>
          <cell r="G1756" t="str">
            <v/>
          </cell>
          <cell r="H1756" t="str">
            <v/>
          </cell>
          <cell r="I1756" t="str">
            <v>R3</v>
          </cell>
        </row>
        <row r="1757">
          <cell r="A1757" t="str">
            <v>85974-04800-27</v>
          </cell>
          <cell r="B1757" t="str">
            <v>0480</v>
          </cell>
          <cell r="C1757" t="str">
            <v>NDEO SPY INV_BLC&amp;WHT_FRS_ML 150ML</v>
          </cell>
          <cell r="D1757" t="str">
            <v>FERT</v>
          </cell>
          <cell r="E1757" t="str">
            <v>01</v>
          </cell>
          <cell r="F1757" t="str">
            <v/>
          </cell>
          <cell r="G1757" t="str">
            <v/>
          </cell>
          <cell r="H1757" t="str">
            <v/>
          </cell>
          <cell r="I1757" t="str">
            <v>R3</v>
          </cell>
        </row>
        <row r="1758">
          <cell r="A1758" t="str">
            <v>85974-04800-27</v>
          </cell>
          <cell r="B1758" t="str">
            <v>0481</v>
          </cell>
          <cell r="C1758" t="str">
            <v>NDEO SPY INV_BLC&amp;WHT_FRS_ML 150ML</v>
          </cell>
          <cell r="D1758" t="str">
            <v>FERT</v>
          </cell>
          <cell r="E1758" t="str">
            <v>01</v>
          </cell>
          <cell r="F1758" t="str">
            <v/>
          </cell>
          <cell r="G1758" t="str">
            <v/>
          </cell>
          <cell r="H1758" t="str">
            <v/>
          </cell>
          <cell r="I1758" t="str">
            <v>R3</v>
          </cell>
        </row>
        <row r="1759">
          <cell r="A1759" t="str">
            <v>85974-04800-30</v>
          </cell>
          <cell r="B1759" t="str">
            <v>0480</v>
          </cell>
          <cell r="C1759" t="str">
            <v>NDEO SPY B&amp;W_FRS_ML 150ML</v>
          </cell>
          <cell r="D1759" t="str">
            <v>FERT</v>
          </cell>
          <cell r="E1759" t="str">
            <v>01</v>
          </cell>
          <cell r="F1759" t="str">
            <v/>
          </cell>
          <cell r="G1759" t="str">
            <v/>
          </cell>
          <cell r="H1759" t="str">
            <v/>
          </cell>
          <cell r="I1759" t="str">
            <v>A</v>
          </cell>
        </row>
        <row r="1760">
          <cell r="A1760" t="str">
            <v>85974-04800-30</v>
          </cell>
          <cell r="B1760" t="str">
            <v>0481</v>
          </cell>
          <cell r="C1760" t="str">
            <v>NDEO SPY B&amp;W_FRS_ML 150ML</v>
          </cell>
          <cell r="D1760" t="str">
            <v>FERT</v>
          </cell>
          <cell r="E1760" t="str">
            <v>01</v>
          </cell>
          <cell r="F1760" t="str">
            <v/>
          </cell>
          <cell r="G1760" t="str">
            <v/>
          </cell>
          <cell r="H1760" t="str">
            <v/>
          </cell>
          <cell r="I1760" t="str">
            <v>A</v>
          </cell>
        </row>
        <row r="1761">
          <cell r="A1761" t="str">
            <v>85974-04800-62</v>
          </cell>
          <cell r="B1761" t="str">
            <v>0481</v>
          </cell>
          <cell r="C1761" t="str">
            <v>NDEO SPY B&amp;W_FRS_ML 150ML</v>
          </cell>
          <cell r="D1761" t="str">
            <v>FERT</v>
          </cell>
          <cell r="E1761" t="str">
            <v>01</v>
          </cell>
          <cell r="F1761" t="str">
            <v/>
          </cell>
          <cell r="G1761" t="str">
            <v/>
          </cell>
          <cell r="H1761" t="str">
            <v/>
          </cell>
          <cell r="I1761" t="str">
            <v>A</v>
          </cell>
        </row>
        <row r="1762">
          <cell r="A1762" t="str">
            <v>85974-04800-62</v>
          </cell>
          <cell r="B1762" t="str">
            <v>0480</v>
          </cell>
          <cell r="C1762" t="str">
            <v>NDEO SPY B&amp;W_FRS_ML 150ML</v>
          </cell>
          <cell r="D1762" t="str">
            <v>FERT</v>
          </cell>
          <cell r="E1762" t="str">
            <v>01</v>
          </cell>
          <cell r="F1762" t="str">
            <v/>
          </cell>
          <cell r="G1762" t="str">
            <v/>
          </cell>
          <cell r="H1762" t="str">
            <v/>
          </cell>
          <cell r="I1762" t="str">
            <v>A</v>
          </cell>
        </row>
        <row r="1763">
          <cell r="A1763" t="str">
            <v>85974-08600-63</v>
          </cell>
          <cell r="B1763" t="str">
            <v>0480</v>
          </cell>
          <cell r="C1763" t="str">
            <v>NDEO SPY B&amp;W_FRS_ML 150ML</v>
          </cell>
          <cell r="D1763" t="str">
            <v>FERT</v>
          </cell>
          <cell r="E1763" t="str">
            <v>01</v>
          </cell>
          <cell r="F1763" t="str">
            <v/>
          </cell>
          <cell r="G1763" t="str">
            <v/>
          </cell>
          <cell r="H1763" t="str">
            <v/>
          </cell>
          <cell r="I1763" t="str">
            <v>S1</v>
          </cell>
        </row>
        <row r="1764">
          <cell r="A1764" t="str">
            <v>85974-08600-63</v>
          </cell>
          <cell r="B1764" t="str">
            <v>0481</v>
          </cell>
          <cell r="C1764" t="str">
            <v>NDEO SPY B&amp;W_FRS_ML 150ML</v>
          </cell>
          <cell r="D1764" t="str">
            <v>FERT</v>
          </cell>
          <cell r="E1764" t="str">
            <v>01</v>
          </cell>
          <cell r="F1764" t="str">
            <v/>
          </cell>
          <cell r="G1764" t="str">
            <v/>
          </cell>
          <cell r="H1764" t="str">
            <v/>
          </cell>
          <cell r="I1764" t="str">
            <v>S1</v>
          </cell>
        </row>
        <row r="1765">
          <cell r="A1765" t="str">
            <v>86014-04800-21</v>
          </cell>
          <cell r="B1765" t="str">
            <v>0481</v>
          </cell>
          <cell r="C1765" t="str">
            <v>NSUN INST_AUR SPF50 30ML</v>
          </cell>
          <cell r="D1765" t="str">
            <v>FERT</v>
          </cell>
          <cell r="E1765" t="str">
            <v>01</v>
          </cell>
          <cell r="F1765" t="str">
            <v/>
          </cell>
          <cell r="G1765" t="str">
            <v/>
          </cell>
          <cell r="H1765" t="str">
            <v/>
          </cell>
          <cell r="I1765" t="str">
            <v>A</v>
          </cell>
        </row>
        <row r="1766">
          <cell r="A1766" t="str">
            <v>86014-04800-21</v>
          </cell>
          <cell r="B1766" t="str">
            <v>0480</v>
          </cell>
          <cell r="C1766" t="str">
            <v>NSUN INST_AUR SPF50 30ML</v>
          </cell>
          <cell r="D1766" t="str">
            <v>FERT</v>
          </cell>
          <cell r="E1766" t="str">
            <v>01</v>
          </cell>
          <cell r="F1766" t="str">
            <v/>
          </cell>
          <cell r="G1766" t="str">
            <v/>
          </cell>
          <cell r="H1766" t="str">
            <v/>
          </cell>
          <cell r="I1766" t="str">
            <v>A</v>
          </cell>
        </row>
        <row r="1767">
          <cell r="A1767" t="str">
            <v>86014-07700-17</v>
          </cell>
          <cell r="B1767" t="str">
            <v>0480</v>
          </cell>
          <cell r="C1767" t="str">
            <v>NSUN FC_CRM RSY_PNK SPF50 30ML</v>
          </cell>
          <cell r="D1767" t="str">
            <v>FERT</v>
          </cell>
          <cell r="E1767" t="str">
            <v>01</v>
          </cell>
          <cell r="F1767" t="str">
            <v/>
          </cell>
          <cell r="G1767" t="str">
            <v/>
          </cell>
          <cell r="H1767" t="str">
            <v/>
          </cell>
          <cell r="I1767" t="str">
            <v>R3</v>
          </cell>
        </row>
        <row r="1768">
          <cell r="A1768" t="str">
            <v>86014-07700-17</v>
          </cell>
          <cell r="B1768" t="str">
            <v>0481</v>
          </cell>
          <cell r="C1768" t="str">
            <v>NSUN FC_CRM RSY_PNK SPF50 30ML</v>
          </cell>
          <cell r="D1768" t="str">
            <v>FERT</v>
          </cell>
          <cell r="E1768" t="str">
            <v>01</v>
          </cell>
          <cell r="F1768" t="str">
            <v/>
          </cell>
          <cell r="G1768" t="str">
            <v/>
          </cell>
          <cell r="H1768" t="str">
            <v/>
          </cell>
          <cell r="I1768" t="str">
            <v>R3</v>
          </cell>
        </row>
        <row r="1769">
          <cell r="A1769" t="str">
            <v>86014-07700-19</v>
          </cell>
          <cell r="B1769" t="str">
            <v>0481</v>
          </cell>
          <cell r="C1769" t="str">
            <v>NSUN FC_CRM RSY_PNK SPF50 30ML</v>
          </cell>
          <cell r="D1769" t="str">
            <v>FERT</v>
          </cell>
          <cell r="E1769" t="str">
            <v>01</v>
          </cell>
          <cell r="F1769" t="str">
            <v/>
          </cell>
          <cell r="G1769" t="str">
            <v/>
          </cell>
          <cell r="H1769" t="str">
            <v/>
          </cell>
          <cell r="I1769" t="str">
            <v>R3</v>
          </cell>
        </row>
        <row r="1770">
          <cell r="A1770" t="str">
            <v>86014-07700-19</v>
          </cell>
          <cell r="B1770" t="str">
            <v>0480</v>
          </cell>
          <cell r="C1770" t="str">
            <v>NSUN FC_CRM RSY_PNK SPF50 30ML</v>
          </cell>
          <cell r="D1770" t="str">
            <v>FERT</v>
          </cell>
          <cell r="E1770" t="str">
            <v>01</v>
          </cell>
          <cell r="F1770" t="str">
            <v/>
          </cell>
          <cell r="G1770" t="str">
            <v/>
          </cell>
          <cell r="H1770" t="str">
            <v/>
          </cell>
          <cell r="I1770" t="str">
            <v>R3</v>
          </cell>
        </row>
        <row r="1771">
          <cell r="A1771" t="str">
            <v>86060-04800-21</v>
          </cell>
          <cell r="B1771" t="str">
            <v>0481</v>
          </cell>
          <cell r="C1771" t="str">
            <v>NSUN PRTCT&amp;PRFCT OIL_CTRL_GL_CRM SPF50 3</v>
          </cell>
          <cell r="D1771" t="str">
            <v>FERT</v>
          </cell>
          <cell r="E1771" t="str">
            <v>01</v>
          </cell>
          <cell r="F1771" t="str">
            <v/>
          </cell>
          <cell r="G1771" t="str">
            <v/>
          </cell>
          <cell r="H1771" t="str">
            <v/>
          </cell>
          <cell r="I1771" t="str">
            <v>A</v>
          </cell>
        </row>
        <row r="1772">
          <cell r="A1772" t="str">
            <v>86060-04800-21</v>
          </cell>
          <cell r="B1772" t="str">
            <v>0480</v>
          </cell>
          <cell r="C1772" t="str">
            <v>NSUN PRTCT&amp;PRFCT OIL_CTRL_GL_CRM SPF50 3</v>
          </cell>
          <cell r="D1772" t="str">
            <v>FERT</v>
          </cell>
          <cell r="E1772" t="str">
            <v>01</v>
          </cell>
          <cell r="F1772" t="str">
            <v/>
          </cell>
          <cell r="G1772" t="str">
            <v/>
          </cell>
          <cell r="H1772" t="str">
            <v/>
          </cell>
          <cell r="I1772" t="str">
            <v>A</v>
          </cell>
        </row>
        <row r="1773">
          <cell r="A1773" t="str">
            <v>86060-07700-17</v>
          </cell>
          <cell r="B1773" t="str">
            <v>0481</v>
          </cell>
          <cell r="C1773" t="str">
            <v>NSUN PRTCT&amp;PRFCT OIL_CTRL_GL_CRM SPF50 3</v>
          </cell>
          <cell r="D1773" t="str">
            <v>FERT</v>
          </cell>
          <cell r="E1773" t="str">
            <v>01</v>
          </cell>
          <cell r="F1773" t="str">
            <v/>
          </cell>
          <cell r="G1773" t="str">
            <v/>
          </cell>
          <cell r="H1773" t="str">
            <v/>
          </cell>
          <cell r="I1773" t="str">
            <v>R3</v>
          </cell>
        </row>
        <row r="1774">
          <cell r="A1774" t="str">
            <v>86060-07700-17</v>
          </cell>
          <cell r="B1774" t="str">
            <v>0480</v>
          </cell>
          <cell r="C1774" t="str">
            <v>NSUN PRTCT&amp;PRFCT OIL_CTRL_GL_CRM SPF50 3</v>
          </cell>
          <cell r="D1774" t="str">
            <v>FERT</v>
          </cell>
          <cell r="E1774" t="str">
            <v>01</v>
          </cell>
          <cell r="F1774" t="str">
            <v/>
          </cell>
          <cell r="G1774" t="str">
            <v/>
          </cell>
          <cell r="H1774" t="str">
            <v/>
          </cell>
          <cell r="I1774" t="str">
            <v>R3</v>
          </cell>
        </row>
        <row r="1775">
          <cell r="A1775" t="str">
            <v>86060-07700-19</v>
          </cell>
          <cell r="B1775" t="str">
            <v>0481</v>
          </cell>
          <cell r="C1775" t="str">
            <v>NSUN PRTCT&amp;PRFCT OIL_CTRL_GL_CRM SPF50 3</v>
          </cell>
          <cell r="D1775" t="str">
            <v>FERT</v>
          </cell>
          <cell r="E1775" t="str">
            <v>01</v>
          </cell>
          <cell r="F1775" t="str">
            <v/>
          </cell>
          <cell r="G1775" t="str">
            <v/>
          </cell>
          <cell r="H1775" t="str">
            <v/>
          </cell>
          <cell r="I1775" t="str">
            <v>R3</v>
          </cell>
        </row>
        <row r="1776">
          <cell r="A1776" t="str">
            <v>86060-07700-19</v>
          </cell>
          <cell r="B1776" t="str">
            <v>0480</v>
          </cell>
          <cell r="C1776" t="str">
            <v>NSUN PRTCT&amp;PRFCT OIL_CTRL_GL_CRM SPF50 3</v>
          </cell>
          <cell r="D1776" t="str">
            <v>FERT</v>
          </cell>
          <cell r="E1776" t="str">
            <v>01</v>
          </cell>
          <cell r="F1776" t="str">
            <v/>
          </cell>
          <cell r="G1776" t="str">
            <v/>
          </cell>
          <cell r="H1776" t="str">
            <v/>
          </cell>
          <cell r="I1776" t="str">
            <v>R3</v>
          </cell>
        </row>
        <row r="1777">
          <cell r="A1777" t="str">
            <v>86066-04800-21</v>
          </cell>
          <cell r="B1777" t="str">
            <v>0480</v>
          </cell>
          <cell r="C1777" t="str">
            <v>NSUN FC_CRM SCH RSY_PNK SPF50 7ML</v>
          </cell>
          <cell r="D1777" t="str">
            <v>FERT</v>
          </cell>
          <cell r="E1777" t="str">
            <v>01</v>
          </cell>
          <cell r="F1777" t="str">
            <v/>
          </cell>
          <cell r="G1777" t="str">
            <v/>
          </cell>
          <cell r="H1777" t="str">
            <v/>
          </cell>
          <cell r="I1777" t="str">
            <v>A</v>
          </cell>
        </row>
        <row r="1778">
          <cell r="A1778" t="str">
            <v>86066-04800-21</v>
          </cell>
          <cell r="B1778" t="str">
            <v>0481</v>
          </cell>
          <cell r="C1778" t="str">
            <v>NSUN FC_CRM SCH RSY_PNK SPF50 7ML</v>
          </cell>
          <cell r="D1778" t="str">
            <v>FERT</v>
          </cell>
          <cell r="E1778" t="str">
            <v>01</v>
          </cell>
          <cell r="F1778" t="str">
            <v/>
          </cell>
          <cell r="G1778" t="str">
            <v/>
          </cell>
          <cell r="H1778" t="str">
            <v/>
          </cell>
          <cell r="I1778" t="str">
            <v>A</v>
          </cell>
        </row>
        <row r="1779">
          <cell r="A1779" t="str">
            <v>86066-07700-21</v>
          </cell>
          <cell r="B1779" t="str">
            <v>0480</v>
          </cell>
          <cell r="C1779" t="str">
            <v>NSUN FC_CRM SCH RSY_PNK SPF50 7ML</v>
          </cell>
          <cell r="D1779" t="str">
            <v>FERT</v>
          </cell>
          <cell r="E1779" t="str">
            <v>01</v>
          </cell>
          <cell r="F1779" t="str">
            <v/>
          </cell>
          <cell r="G1779" t="str">
            <v/>
          </cell>
          <cell r="H1779" t="str">
            <v/>
          </cell>
          <cell r="I1779" t="str">
            <v>A</v>
          </cell>
        </row>
        <row r="1780">
          <cell r="A1780" t="str">
            <v>86066-07700-21</v>
          </cell>
          <cell r="B1780" t="str">
            <v>0481</v>
          </cell>
          <cell r="C1780" t="str">
            <v>NSUN FC_CRM SCH RSY_PNK SPF50 7ML</v>
          </cell>
          <cell r="D1780" t="str">
            <v>FERT</v>
          </cell>
          <cell r="E1780" t="str">
            <v>01</v>
          </cell>
          <cell r="F1780" t="str">
            <v/>
          </cell>
          <cell r="G1780" t="str">
            <v/>
          </cell>
          <cell r="H1780" t="str">
            <v/>
          </cell>
          <cell r="I1780" t="str">
            <v>A</v>
          </cell>
        </row>
        <row r="1781">
          <cell r="A1781" t="str">
            <v>86090-07700-22</v>
          </cell>
          <cell r="B1781" t="str">
            <v>0481</v>
          </cell>
          <cell r="C1781" t="str">
            <v>NSUN SRM SPF50 180ML</v>
          </cell>
          <cell r="D1781" t="str">
            <v>FERT</v>
          </cell>
          <cell r="E1781" t="str">
            <v>01</v>
          </cell>
          <cell r="F1781" t="str">
            <v/>
          </cell>
          <cell r="G1781" t="str">
            <v/>
          </cell>
          <cell r="H1781" t="str">
            <v/>
          </cell>
          <cell r="I1781" t="str">
            <v>A</v>
          </cell>
        </row>
        <row r="1782">
          <cell r="A1782" t="str">
            <v>86090-07700-22</v>
          </cell>
          <cell r="B1782" t="str">
            <v>0480</v>
          </cell>
          <cell r="C1782" t="str">
            <v>NSUN SRM SPF50 180ML</v>
          </cell>
          <cell r="D1782" t="str">
            <v>FERT</v>
          </cell>
          <cell r="E1782" t="str">
            <v>01</v>
          </cell>
          <cell r="F1782" t="str">
            <v/>
          </cell>
          <cell r="G1782" t="str">
            <v/>
          </cell>
          <cell r="H1782" t="str">
            <v/>
          </cell>
          <cell r="I1782" t="str">
            <v>A</v>
          </cell>
        </row>
        <row r="1783">
          <cell r="A1783" t="str">
            <v>86092-07700-22</v>
          </cell>
          <cell r="B1783" t="str">
            <v>0481</v>
          </cell>
          <cell r="C1783" t="str">
            <v>NSUN SRM SPF50 180ML WHT</v>
          </cell>
          <cell r="D1783" t="str">
            <v>FERT</v>
          </cell>
          <cell r="E1783" t="str">
            <v>01</v>
          </cell>
          <cell r="F1783" t="str">
            <v/>
          </cell>
          <cell r="G1783" t="str">
            <v/>
          </cell>
          <cell r="H1783" t="str">
            <v/>
          </cell>
          <cell r="I1783" t="str">
            <v>A</v>
          </cell>
        </row>
        <row r="1784">
          <cell r="A1784" t="str">
            <v>86092-07700-22</v>
          </cell>
          <cell r="B1784" t="str">
            <v>0480</v>
          </cell>
          <cell r="C1784" t="str">
            <v>NSUN SRM SPF50 180ML WHT</v>
          </cell>
          <cell r="D1784" t="str">
            <v>FERT</v>
          </cell>
          <cell r="E1784" t="str">
            <v>01</v>
          </cell>
          <cell r="F1784" t="str">
            <v/>
          </cell>
          <cell r="G1784" t="str">
            <v/>
          </cell>
          <cell r="H1784" t="str">
            <v/>
          </cell>
          <cell r="I1784" t="str">
            <v>A</v>
          </cell>
        </row>
        <row r="1785">
          <cell r="A1785" t="str">
            <v>86569-04800-26</v>
          </cell>
          <cell r="B1785" t="str">
            <v>0480</v>
          </cell>
          <cell r="C1785" t="str">
            <v>NMEN CLN 100ML</v>
          </cell>
          <cell r="D1785" t="str">
            <v>FERT</v>
          </cell>
          <cell r="E1785" t="str">
            <v>01</v>
          </cell>
          <cell r="F1785" t="str">
            <v/>
          </cell>
          <cell r="G1785" t="str">
            <v/>
          </cell>
          <cell r="H1785" t="str">
            <v/>
          </cell>
          <cell r="I1785" t="str">
            <v>R1</v>
          </cell>
        </row>
        <row r="1786">
          <cell r="A1786" t="str">
            <v>86569-04800-26</v>
          </cell>
          <cell r="B1786" t="str">
            <v>0481</v>
          </cell>
          <cell r="C1786" t="str">
            <v>NMEN CLN 100ML</v>
          </cell>
          <cell r="D1786" t="str">
            <v>FERT</v>
          </cell>
          <cell r="E1786" t="str">
            <v>01</v>
          </cell>
          <cell r="F1786" t="str">
            <v/>
          </cell>
          <cell r="G1786" t="str">
            <v/>
          </cell>
          <cell r="H1786" t="str">
            <v/>
          </cell>
          <cell r="I1786" t="str">
            <v>R3</v>
          </cell>
        </row>
        <row r="1787">
          <cell r="A1787" t="str">
            <v>86569-04800-28</v>
          </cell>
          <cell r="B1787" t="str">
            <v>0480</v>
          </cell>
          <cell r="C1787" t="str">
            <v>NMEN CLN 100ML</v>
          </cell>
          <cell r="D1787" t="str">
            <v>FERT</v>
          </cell>
          <cell r="E1787" t="str">
            <v>01</v>
          </cell>
          <cell r="F1787" t="str">
            <v/>
          </cell>
          <cell r="G1787" t="str">
            <v/>
          </cell>
          <cell r="H1787" t="str">
            <v/>
          </cell>
          <cell r="I1787" t="str">
            <v>R2</v>
          </cell>
        </row>
        <row r="1788">
          <cell r="A1788" t="str">
            <v>86569-04800-28</v>
          </cell>
          <cell r="B1788" t="str">
            <v>0481</v>
          </cell>
          <cell r="C1788" t="str">
            <v>NMEN CLN 100ML</v>
          </cell>
          <cell r="D1788" t="str">
            <v>FERT</v>
          </cell>
          <cell r="E1788" t="str">
            <v>01</v>
          </cell>
          <cell r="F1788" t="str">
            <v/>
          </cell>
          <cell r="G1788" t="str">
            <v/>
          </cell>
          <cell r="H1788" t="str">
            <v/>
          </cell>
          <cell r="I1788" t="str">
            <v>R2</v>
          </cell>
        </row>
        <row r="1789">
          <cell r="A1789" t="str">
            <v>86569-04800-29</v>
          </cell>
          <cell r="B1789" t="str">
            <v>0480</v>
          </cell>
          <cell r="C1789" t="str">
            <v>NMEN CLN 100ML</v>
          </cell>
          <cell r="D1789" t="str">
            <v>FERT</v>
          </cell>
          <cell r="E1789" t="str">
            <v>01</v>
          </cell>
          <cell r="F1789" t="str">
            <v/>
          </cell>
          <cell r="G1789" t="str">
            <v/>
          </cell>
          <cell r="H1789" t="str">
            <v/>
          </cell>
          <cell r="I1789" t="str">
            <v>A</v>
          </cell>
        </row>
        <row r="1790">
          <cell r="A1790" t="str">
            <v>86569-04800-29</v>
          </cell>
          <cell r="B1790" t="str">
            <v>0481</v>
          </cell>
          <cell r="C1790" t="str">
            <v>NMEN CLN 100ML</v>
          </cell>
          <cell r="D1790" t="str">
            <v>FERT</v>
          </cell>
          <cell r="E1790" t="str">
            <v>01</v>
          </cell>
          <cell r="F1790" t="str">
            <v/>
          </cell>
          <cell r="G1790" t="str">
            <v/>
          </cell>
          <cell r="H1790" t="str">
            <v/>
          </cell>
          <cell r="I1790" t="str">
            <v>A</v>
          </cell>
        </row>
        <row r="1791">
          <cell r="A1791" t="str">
            <v>86569-04811-29</v>
          </cell>
          <cell r="B1791" t="str">
            <v>0480</v>
          </cell>
          <cell r="C1791" t="str">
            <v>NMEN CLN 100ML</v>
          </cell>
          <cell r="D1791" t="str">
            <v>FERT</v>
          </cell>
          <cell r="E1791" t="str">
            <v>01</v>
          </cell>
          <cell r="F1791" t="str">
            <v/>
          </cell>
          <cell r="G1791" t="str">
            <v/>
          </cell>
          <cell r="H1791" t="str">
            <v/>
          </cell>
          <cell r="I1791" t="str">
            <v>A</v>
          </cell>
        </row>
        <row r="1792">
          <cell r="A1792" t="str">
            <v>86569-04811-29</v>
          </cell>
          <cell r="B1792" t="str">
            <v>0481</v>
          </cell>
          <cell r="C1792" t="str">
            <v>NMEN CLN 100ML</v>
          </cell>
          <cell r="D1792" t="str">
            <v>FERT</v>
          </cell>
          <cell r="E1792" t="str">
            <v>01</v>
          </cell>
          <cell r="F1792" t="str">
            <v/>
          </cell>
          <cell r="G1792" t="str">
            <v/>
          </cell>
          <cell r="H1792" t="str">
            <v/>
          </cell>
          <cell r="I1792" t="str">
            <v>A</v>
          </cell>
        </row>
        <row r="1793">
          <cell r="A1793" t="str">
            <v>86574-04800-26</v>
          </cell>
          <cell r="B1793" t="str">
            <v>0480</v>
          </cell>
          <cell r="C1793" t="str">
            <v>NMEN CLN 50ML</v>
          </cell>
          <cell r="D1793" t="str">
            <v>FERT</v>
          </cell>
          <cell r="E1793" t="str">
            <v>01</v>
          </cell>
          <cell r="F1793" t="str">
            <v/>
          </cell>
          <cell r="G1793" t="str">
            <v/>
          </cell>
          <cell r="H1793" t="str">
            <v/>
          </cell>
          <cell r="I1793" t="str">
            <v>R1</v>
          </cell>
        </row>
        <row r="1794">
          <cell r="A1794" t="str">
            <v>86574-04800-26</v>
          </cell>
          <cell r="B1794" t="str">
            <v>0481</v>
          </cell>
          <cell r="C1794" t="str">
            <v>NMEN CLN 50ML</v>
          </cell>
          <cell r="D1794" t="str">
            <v>FERT</v>
          </cell>
          <cell r="E1794" t="str">
            <v>01</v>
          </cell>
          <cell r="F1794" t="str">
            <v/>
          </cell>
          <cell r="G1794" t="str">
            <v/>
          </cell>
          <cell r="H1794" t="str">
            <v/>
          </cell>
          <cell r="I1794" t="str">
            <v>R3</v>
          </cell>
        </row>
        <row r="1795">
          <cell r="A1795" t="str">
            <v>86574-04800-28</v>
          </cell>
          <cell r="B1795" t="str">
            <v>0480</v>
          </cell>
          <cell r="C1795" t="str">
            <v>NMEN CLN 50ML</v>
          </cell>
          <cell r="D1795" t="str">
            <v>FERT</v>
          </cell>
          <cell r="E1795" t="str">
            <v>01</v>
          </cell>
          <cell r="F1795" t="str">
            <v/>
          </cell>
          <cell r="G1795" t="str">
            <v/>
          </cell>
          <cell r="H1795" t="str">
            <v/>
          </cell>
          <cell r="I1795" t="str">
            <v>R2</v>
          </cell>
        </row>
        <row r="1796">
          <cell r="A1796" t="str">
            <v>86574-04800-28</v>
          </cell>
          <cell r="B1796" t="str">
            <v>0481</v>
          </cell>
          <cell r="C1796" t="str">
            <v>NMEN CLN 50ML</v>
          </cell>
          <cell r="D1796" t="str">
            <v>FERT</v>
          </cell>
          <cell r="E1796" t="str">
            <v>01</v>
          </cell>
          <cell r="F1796" t="str">
            <v/>
          </cell>
          <cell r="G1796" t="str">
            <v/>
          </cell>
          <cell r="H1796" t="str">
            <v/>
          </cell>
          <cell r="I1796" t="str">
            <v>R2</v>
          </cell>
        </row>
        <row r="1797">
          <cell r="A1797" t="str">
            <v>86574-04800-29</v>
          </cell>
          <cell r="B1797" t="str">
            <v>0480</v>
          </cell>
          <cell r="C1797" t="str">
            <v>NMEN CLN 50ML</v>
          </cell>
          <cell r="D1797" t="str">
            <v>FERT</v>
          </cell>
          <cell r="E1797" t="str">
            <v>01</v>
          </cell>
          <cell r="F1797" t="str">
            <v/>
          </cell>
          <cell r="G1797" t="str">
            <v/>
          </cell>
          <cell r="H1797" t="str">
            <v/>
          </cell>
          <cell r="I1797" t="str">
            <v>A</v>
          </cell>
        </row>
        <row r="1798">
          <cell r="A1798" t="str">
            <v>86574-04800-29</v>
          </cell>
          <cell r="B1798" t="str">
            <v>0481</v>
          </cell>
          <cell r="C1798" t="str">
            <v>NMEN CLN 50ML</v>
          </cell>
          <cell r="D1798" t="str">
            <v>FERT</v>
          </cell>
          <cell r="E1798" t="str">
            <v>01</v>
          </cell>
          <cell r="F1798" t="str">
            <v/>
          </cell>
          <cell r="G1798" t="str">
            <v/>
          </cell>
          <cell r="H1798" t="str">
            <v/>
          </cell>
          <cell r="I1798" t="str">
            <v>A</v>
          </cell>
        </row>
        <row r="1799">
          <cell r="A1799" t="str">
            <v>86574-04811-29</v>
          </cell>
          <cell r="B1799" t="str">
            <v>0480</v>
          </cell>
          <cell r="C1799" t="str">
            <v>NMEN CLN 50ML</v>
          </cell>
          <cell r="D1799" t="str">
            <v>FERT</v>
          </cell>
          <cell r="E1799" t="str">
            <v>01</v>
          </cell>
          <cell r="F1799" t="str">
            <v/>
          </cell>
          <cell r="G1799" t="str">
            <v/>
          </cell>
          <cell r="H1799" t="str">
            <v/>
          </cell>
          <cell r="I1799" t="str">
            <v>R1</v>
          </cell>
        </row>
        <row r="1800">
          <cell r="A1800" t="str">
            <v>86574-04811-29</v>
          </cell>
          <cell r="B1800" t="str">
            <v>0481</v>
          </cell>
          <cell r="C1800" t="str">
            <v>NMEN CLN 50ML</v>
          </cell>
          <cell r="D1800" t="str">
            <v>FERT</v>
          </cell>
          <cell r="E1800" t="str">
            <v>01</v>
          </cell>
          <cell r="F1800" t="str">
            <v/>
          </cell>
          <cell r="G1800" t="str">
            <v/>
          </cell>
          <cell r="H1800" t="str">
            <v/>
          </cell>
          <cell r="I1800" t="str">
            <v>R1</v>
          </cell>
        </row>
        <row r="1801">
          <cell r="A1801" t="str">
            <v>86580-07700-30</v>
          </cell>
          <cell r="B1801" t="str">
            <v>0481</v>
          </cell>
          <cell r="C1801" t="str">
            <v>NF LMN630_SPT_CLR TRT_SRM 30ML</v>
          </cell>
          <cell r="D1801" t="str">
            <v>FERT</v>
          </cell>
          <cell r="E1801" t="str">
            <v>01</v>
          </cell>
          <cell r="F1801" t="str">
            <v/>
          </cell>
          <cell r="G1801" t="str">
            <v/>
          </cell>
          <cell r="H1801" t="str">
            <v/>
          </cell>
          <cell r="I1801" t="str">
            <v>A</v>
          </cell>
        </row>
        <row r="1802">
          <cell r="A1802" t="str">
            <v>86580-07700-30</v>
          </cell>
          <cell r="B1802" t="str">
            <v>0480</v>
          </cell>
          <cell r="C1802" t="str">
            <v>NF LMN630_SPT_CLR TRT_SRM 30ML</v>
          </cell>
          <cell r="D1802" t="str">
            <v>FERT</v>
          </cell>
          <cell r="E1802" t="str">
            <v>01</v>
          </cell>
          <cell r="F1802" t="str">
            <v/>
          </cell>
          <cell r="G1802" t="str">
            <v/>
          </cell>
          <cell r="H1802" t="str">
            <v/>
          </cell>
          <cell r="I1802" t="str">
            <v>A</v>
          </cell>
        </row>
        <row r="1803">
          <cell r="A1803" t="str">
            <v>86580-07740-30</v>
          </cell>
          <cell r="B1803" t="str">
            <v>0481</v>
          </cell>
          <cell r="C1803" t="str">
            <v>NF LMN630_SPT_CLR TRT_SRM 30ML BOX_SET_Z</v>
          </cell>
          <cell r="D1803" t="str">
            <v>FERT</v>
          </cell>
          <cell r="E1803" t="str">
            <v>01</v>
          </cell>
          <cell r="F1803" t="str">
            <v/>
          </cell>
          <cell r="G1803" t="str">
            <v/>
          </cell>
          <cell r="H1803" t="str">
            <v/>
          </cell>
          <cell r="I1803" t="str">
            <v>A</v>
          </cell>
        </row>
        <row r="1804">
          <cell r="A1804" t="str">
            <v>86580-07740-30</v>
          </cell>
          <cell r="B1804" t="str">
            <v>0480</v>
          </cell>
          <cell r="C1804" t="str">
            <v>NF LMN630_SPT_CLR TRT_SRM 30ML BOX_SET_Z</v>
          </cell>
          <cell r="D1804" t="str">
            <v>FERT</v>
          </cell>
          <cell r="E1804" t="str">
            <v>01</v>
          </cell>
          <cell r="F1804" t="str">
            <v/>
          </cell>
          <cell r="G1804" t="str">
            <v/>
          </cell>
          <cell r="H1804" t="str">
            <v/>
          </cell>
          <cell r="I1804" t="str">
            <v>A</v>
          </cell>
        </row>
        <row r="1805">
          <cell r="A1805" t="str">
            <v>86686-04800-01</v>
          </cell>
          <cell r="B1805" t="str">
            <v>0480</v>
          </cell>
          <cell r="C1805" t="str">
            <v>NFC MUS 30ML _WAOC_2IN1_DAY_SRM</v>
          </cell>
          <cell r="D1805" t="str">
            <v>FERT</v>
          </cell>
          <cell r="E1805" t="str">
            <v>01</v>
          </cell>
          <cell r="F1805" t="str">
            <v/>
          </cell>
          <cell r="G1805" t="str">
            <v/>
          </cell>
          <cell r="H1805" t="str">
            <v/>
          </cell>
          <cell r="I1805" t="str">
            <v>R3</v>
          </cell>
        </row>
        <row r="1806">
          <cell r="A1806" t="str">
            <v>86686-04800-01</v>
          </cell>
          <cell r="B1806" t="str">
            <v>0481</v>
          </cell>
          <cell r="C1806" t="str">
            <v>NFC MUS 30ML _WAOC_2IN1_DAY_SRM</v>
          </cell>
          <cell r="D1806" t="str">
            <v>FERT</v>
          </cell>
          <cell r="E1806" t="str">
            <v>01</v>
          </cell>
          <cell r="F1806" t="str">
            <v/>
          </cell>
          <cell r="G1806" t="str">
            <v/>
          </cell>
          <cell r="H1806" t="str">
            <v/>
          </cell>
          <cell r="I1806" t="str">
            <v>R2</v>
          </cell>
        </row>
        <row r="1807">
          <cell r="A1807" t="str">
            <v>86689-04800-01</v>
          </cell>
          <cell r="B1807" t="str">
            <v>0481</v>
          </cell>
          <cell r="C1807" t="str">
            <v>NFC MK_UP_CR 200ML CLN_TNR</v>
          </cell>
          <cell r="D1807" t="str">
            <v>FERT</v>
          </cell>
          <cell r="E1807" t="str">
            <v>01</v>
          </cell>
          <cell r="F1807" t="str">
            <v/>
          </cell>
          <cell r="G1807" t="str">
            <v/>
          </cell>
          <cell r="H1807" t="str">
            <v/>
          </cell>
          <cell r="I1807" t="str">
            <v>R3</v>
          </cell>
        </row>
        <row r="1808">
          <cell r="A1808" t="str">
            <v>86689-04800-01</v>
          </cell>
          <cell r="B1808" t="str">
            <v>0480</v>
          </cell>
          <cell r="C1808" t="str">
            <v>NFC MK_UP_CR 200ML CLN_TNR</v>
          </cell>
          <cell r="D1808" t="str">
            <v>FERT</v>
          </cell>
          <cell r="E1808" t="str">
            <v>01</v>
          </cell>
          <cell r="F1808" t="str">
            <v/>
          </cell>
          <cell r="G1808" t="str">
            <v/>
          </cell>
          <cell r="H1808" t="str">
            <v/>
          </cell>
          <cell r="I1808" t="str">
            <v>R3</v>
          </cell>
        </row>
        <row r="1809">
          <cell r="A1809" t="str">
            <v>86693-04800-01</v>
          </cell>
          <cell r="B1809" t="str">
            <v>0480</v>
          </cell>
          <cell r="C1809" t="str">
            <v>NFC MUS WHT_CRM 50ML IN</v>
          </cell>
          <cell r="D1809" t="str">
            <v>FERT</v>
          </cell>
          <cell r="E1809" t="str">
            <v>01</v>
          </cell>
          <cell r="F1809" t="str">
            <v/>
          </cell>
          <cell r="G1809" t="str">
            <v/>
          </cell>
          <cell r="H1809" t="str">
            <v/>
          </cell>
          <cell r="I1809" t="str">
            <v>R3</v>
          </cell>
        </row>
        <row r="1810">
          <cell r="A1810" t="str">
            <v>86693-04800-01</v>
          </cell>
          <cell r="B1810" t="str">
            <v>0481</v>
          </cell>
          <cell r="C1810" t="str">
            <v>NFC MUS WHT_CRM 50ML IN</v>
          </cell>
          <cell r="D1810" t="str">
            <v>FERT</v>
          </cell>
          <cell r="E1810" t="str">
            <v>01</v>
          </cell>
          <cell r="F1810" t="str">
            <v/>
          </cell>
          <cell r="G1810" t="str">
            <v/>
          </cell>
          <cell r="H1810" t="str">
            <v/>
          </cell>
          <cell r="I1810" t="str">
            <v>R3</v>
          </cell>
        </row>
        <row r="1811">
          <cell r="A1811" t="str">
            <v>86723-04800-12</v>
          </cell>
          <cell r="B1811" t="str">
            <v>0480</v>
          </cell>
          <cell r="C1811" t="str">
            <v>NF BRT WSH_GEL 50ML</v>
          </cell>
          <cell r="D1811" t="str">
            <v>FERT</v>
          </cell>
          <cell r="E1811" t="str">
            <v>01</v>
          </cell>
          <cell r="F1811" t="str">
            <v/>
          </cell>
          <cell r="G1811" t="str">
            <v/>
          </cell>
          <cell r="H1811" t="str">
            <v/>
          </cell>
          <cell r="I1811" t="str">
            <v>A</v>
          </cell>
        </row>
        <row r="1812">
          <cell r="A1812" t="str">
            <v>86723-04800-12</v>
          </cell>
          <cell r="B1812" t="str">
            <v>0481</v>
          </cell>
          <cell r="C1812" t="str">
            <v>NF BRT WSH_GEL 50ML</v>
          </cell>
          <cell r="D1812" t="str">
            <v>FERT</v>
          </cell>
          <cell r="E1812" t="str">
            <v>01</v>
          </cell>
          <cell r="F1812" t="str">
            <v/>
          </cell>
          <cell r="G1812" t="str">
            <v/>
          </cell>
          <cell r="H1812" t="str">
            <v/>
          </cell>
          <cell r="I1812" t="str">
            <v>A</v>
          </cell>
        </row>
        <row r="1813">
          <cell r="A1813" t="str">
            <v>86723-04800-21</v>
          </cell>
          <cell r="B1813" t="str">
            <v>0480</v>
          </cell>
          <cell r="C1813" t="str">
            <v>NF NFC_WHT_WASH_GEL_50ML</v>
          </cell>
          <cell r="D1813" t="str">
            <v>FERT</v>
          </cell>
          <cell r="E1813" t="str">
            <v>01</v>
          </cell>
          <cell r="F1813" t="str">
            <v/>
          </cell>
          <cell r="G1813" t="str">
            <v/>
          </cell>
          <cell r="H1813" t="str">
            <v/>
          </cell>
          <cell r="I1813" t="str">
            <v>R1</v>
          </cell>
        </row>
        <row r="1814">
          <cell r="A1814" t="str">
            <v>86723-04800-21</v>
          </cell>
          <cell r="B1814" t="str">
            <v>0481</v>
          </cell>
          <cell r="C1814" t="str">
            <v>NF NFC_WHT_WASH_GEL_50ML</v>
          </cell>
          <cell r="D1814" t="str">
            <v>FERT</v>
          </cell>
          <cell r="E1814" t="str">
            <v>01</v>
          </cell>
          <cell r="F1814" t="str">
            <v/>
          </cell>
          <cell r="G1814" t="str">
            <v/>
          </cell>
          <cell r="H1814" t="str">
            <v/>
          </cell>
          <cell r="I1814" t="str">
            <v>R3</v>
          </cell>
        </row>
        <row r="1815">
          <cell r="A1815" t="str">
            <v>86723-04800-29</v>
          </cell>
          <cell r="B1815" t="str">
            <v>0480</v>
          </cell>
          <cell r="C1815" t="str">
            <v>NF WHT WSH_GEL 50ML</v>
          </cell>
          <cell r="D1815" t="str">
            <v>FERT</v>
          </cell>
          <cell r="E1815" t="str">
            <v>01</v>
          </cell>
          <cell r="F1815" t="str">
            <v/>
          </cell>
          <cell r="G1815" t="str">
            <v/>
          </cell>
          <cell r="H1815" t="str">
            <v/>
          </cell>
          <cell r="I1815" t="str">
            <v>R1</v>
          </cell>
        </row>
        <row r="1816">
          <cell r="A1816" t="str">
            <v>86723-04800-29</v>
          </cell>
          <cell r="B1816" t="str">
            <v>0481</v>
          </cell>
          <cell r="C1816" t="str">
            <v>NF WHT WSH_GEL 50ML</v>
          </cell>
          <cell r="D1816" t="str">
            <v>FERT</v>
          </cell>
          <cell r="E1816" t="str">
            <v>01</v>
          </cell>
          <cell r="F1816" t="str">
            <v/>
          </cell>
          <cell r="G1816" t="str">
            <v/>
          </cell>
          <cell r="H1816" t="str">
            <v/>
          </cell>
          <cell r="I1816" t="str">
            <v>R2</v>
          </cell>
        </row>
        <row r="1817">
          <cell r="A1817" t="str">
            <v>86724-04800-05</v>
          </cell>
          <cell r="B1817" t="str">
            <v>0480</v>
          </cell>
          <cell r="C1817" t="str">
            <v>NVIS WHT FOM 100G</v>
          </cell>
          <cell r="D1817" t="str">
            <v>FERT</v>
          </cell>
          <cell r="E1817" t="str">
            <v>01</v>
          </cell>
          <cell r="F1817" t="str">
            <v/>
          </cell>
          <cell r="G1817" t="str">
            <v/>
          </cell>
          <cell r="H1817" t="str">
            <v/>
          </cell>
          <cell r="I1817" t="str">
            <v>R1</v>
          </cell>
        </row>
        <row r="1818">
          <cell r="A1818" t="str">
            <v>86724-04800-05</v>
          </cell>
          <cell r="B1818" t="str">
            <v>0481</v>
          </cell>
          <cell r="C1818" t="str">
            <v>NVIS WHT FOM 100G</v>
          </cell>
          <cell r="D1818" t="str">
            <v>FERT</v>
          </cell>
          <cell r="E1818" t="str">
            <v>01</v>
          </cell>
          <cell r="F1818" t="str">
            <v/>
          </cell>
          <cell r="G1818" t="str">
            <v/>
          </cell>
          <cell r="H1818" t="str">
            <v/>
          </cell>
          <cell r="I1818" t="str">
            <v>R3</v>
          </cell>
        </row>
        <row r="1819">
          <cell r="A1819" t="str">
            <v>86724-04800-12</v>
          </cell>
          <cell r="B1819" t="str">
            <v>0480</v>
          </cell>
          <cell r="C1819" t="str">
            <v>NF BRT FOM 100ML</v>
          </cell>
          <cell r="D1819" t="str">
            <v>FERT</v>
          </cell>
          <cell r="E1819" t="str">
            <v>01</v>
          </cell>
          <cell r="F1819" t="str">
            <v/>
          </cell>
          <cell r="G1819" t="str">
            <v/>
          </cell>
          <cell r="H1819" t="str">
            <v/>
          </cell>
          <cell r="I1819" t="str">
            <v>A</v>
          </cell>
        </row>
        <row r="1820">
          <cell r="A1820" t="str">
            <v>86724-04800-12</v>
          </cell>
          <cell r="B1820" t="str">
            <v>0481</v>
          </cell>
          <cell r="C1820" t="str">
            <v>NF BRT FOM 100ML</v>
          </cell>
          <cell r="D1820" t="str">
            <v>FERT</v>
          </cell>
          <cell r="E1820" t="str">
            <v>01</v>
          </cell>
          <cell r="F1820" t="str">
            <v/>
          </cell>
          <cell r="G1820" t="str">
            <v/>
          </cell>
          <cell r="H1820" t="str">
            <v/>
          </cell>
          <cell r="I1820" t="str">
            <v>A</v>
          </cell>
        </row>
        <row r="1821">
          <cell r="A1821" t="str">
            <v>86724-04800-29</v>
          </cell>
          <cell r="B1821" t="str">
            <v>0480</v>
          </cell>
          <cell r="C1821" t="str">
            <v>NF WHT FOM 100ML</v>
          </cell>
          <cell r="D1821" t="str">
            <v>FERT</v>
          </cell>
          <cell r="E1821" t="str">
            <v>01</v>
          </cell>
          <cell r="F1821" t="str">
            <v/>
          </cell>
          <cell r="G1821" t="str">
            <v/>
          </cell>
          <cell r="H1821" t="str">
            <v/>
          </cell>
          <cell r="I1821" t="str">
            <v>R2</v>
          </cell>
        </row>
        <row r="1822">
          <cell r="A1822" t="str">
            <v>86724-04800-29</v>
          </cell>
          <cell r="B1822" t="str">
            <v>0481</v>
          </cell>
          <cell r="C1822" t="str">
            <v>NF WHT FOM 100ML</v>
          </cell>
          <cell r="D1822" t="str">
            <v>FERT</v>
          </cell>
          <cell r="E1822" t="str">
            <v>01</v>
          </cell>
          <cell r="F1822" t="str">
            <v/>
          </cell>
          <cell r="G1822" t="str">
            <v/>
          </cell>
          <cell r="H1822" t="str">
            <v/>
          </cell>
          <cell r="I1822" t="str">
            <v>R2</v>
          </cell>
        </row>
        <row r="1823">
          <cell r="A1823" t="str">
            <v>88023-08600-55</v>
          </cell>
          <cell r="B1823" t="str">
            <v>0481</v>
          </cell>
          <cell r="C1823" t="str">
            <v>NLC SCR_RSH 4,8G</v>
          </cell>
          <cell r="D1823" t="str">
            <v>FERT</v>
          </cell>
          <cell r="E1823" t="str">
            <v>01</v>
          </cell>
          <cell r="F1823" t="str">
            <v/>
          </cell>
          <cell r="G1823" t="str">
            <v/>
          </cell>
          <cell r="H1823" t="str">
            <v/>
          </cell>
          <cell r="I1823" t="str">
            <v>R1</v>
          </cell>
        </row>
        <row r="1824">
          <cell r="A1824" t="str">
            <v>88023-08600-55</v>
          </cell>
          <cell r="B1824" t="str">
            <v>0480</v>
          </cell>
          <cell r="C1824" t="str">
            <v>NLC SCR_RSH 4,8G</v>
          </cell>
          <cell r="D1824" t="str">
            <v>FERT</v>
          </cell>
          <cell r="E1824" t="str">
            <v>01</v>
          </cell>
          <cell r="F1824" t="str">
            <v/>
          </cell>
          <cell r="G1824" t="str">
            <v/>
          </cell>
          <cell r="H1824" t="str">
            <v/>
          </cell>
          <cell r="I1824" t="str">
            <v>R2</v>
          </cell>
        </row>
        <row r="1825">
          <cell r="A1825" t="str">
            <v>88068-07700-55</v>
          </cell>
          <cell r="B1825" t="str">
            <v>0480</v>
          </cell>
          <cell r="C1825" t="str">
            <v>NLC OVR_NGT 4,8G</v>
          </cell>
          <cell r="D1825" t="str">
            <v>FERT</v>
          </cell>
          <cell r="E1825" t="str">
            <v>01</v>
          </cell>
          <cell r="F1825" t="str">
            <v/>
          </cell>
          <cell r="G1825" t="str">
            <v/>
          </cell>
          <cell r="H1825" t="str">
            <v/>
          </cell>
          <cell r="I1825" t="str">
            <v>R2</v>
          </cell>
        </row>
        <row r="1826">
          <cell r="A1826" t="str">
            <v>88068-07700-55</v>
          </cell>
          <cell r="B1826" t="str">
            <v>0481</v>
          </cell>
          <cell r="C1826" t="str">
            <v>NLC OVR_NGT 4,8G</v>
          </cell>
          <cell r="D1826" t="str">
            <v>FERT</v>
          </cell>
          <cell r="E1826" t="str">
            <v>01</v>
          </cell>
          <cell r="F1826" t="str">
            <v/>
          </cell>
          <cell r="G1826" t="str">
            <v/>
          </cell>
          <cell r="H1826" t="str">
            <v/>
          </cell>
          <cell r="I1826" t="str">
            <v>A</v>
          </cell>
        </row>
        <row r="1827">
          <cell r="A1827" t="str">
            <v>88188-04800-37</v>
          </cell>
          <cell r="B1827" t="str">
            <v>0480</v>
          </cell>
          <cell r="C1827" t="str">
            <v>NBODY WHT_NGT_MLK_200ML</v>
          </cell>
          <cell r="D1827" t="str">
            <v>FERT</v>
          </cell>
          <cell r="E1827" t="str">
            <v>01</v>
          </cell>
          <cell r="F1827" t="str">
            <v/>
          </cell>
          <cell r="G1827" t="str">
            <v/>
          </cell>
          <cell r="H1827" t="str">
            <v/>
          </cell>
          <cell r="I1827" t="str">
            <v>A</v>
          </cell>
        </row>
        <row r="1828">
          <cell r="A1828" t="str">
            <v>88188-04800-37</v>
          </cell>
          <cell r="B1828" t="str">
            <v>0481</v>
          </cell>
          <cell r="C1828" t="str">
            <v>NBODY WHT_NGT_MLK_200ML</v>
          </cell>
          <cell r="D1828" t="str">
            <v>FERT</v>
          </cell>
          <cell r="E1828" t="str">
            <v>01</v>
          </cell>
          <cell r="F1828" t="str">
            <v/>
          </cell>
          <cell r="G1828" t="str">
            <v/>
          </cell>
          <cell r="H1828" t="str">
            <v/>
          </cell>
          <cell r="I1828" t="str">
            <v>A</v>
          </cell>
        </row>
        <row r="1829">
          <cell r="A1829" t="str">
            <v>88312-07700-42</v>
          </cell>
          <cell r="B1829" t="str">
            <v>0481</v>
          </cell>
          <cell r="C1829" t="str">
            <v>NBODY XTR_BRG RPR&amp;PRT_LTN SPF30 525ML</v>
          </cell>
          <cell r="D1829" t="str">
            <v>FERT</v>
          </cell>
          <cell r="E1829" t="str">
            <v>01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A</v>
          </cell>
        </row>
        <row r="1830">
          <cell r="A1830" t="str">
            <v>88312-07700-42</v>
          </cell>
          <cell r="B1830" t="str">
            <v>0480</v>
          </cell>
          <cell r="C1830" t="str">
            <v>NBODY XTR_BRG RPR&amp;PRT_LTN SPF30 525ML</v>
          </cell>
          <cell r="D1830" t="str">
            <v>FERT</v>
          </cell>
          <cell r="E1830" t="str">
            <v>01</v>
          </cell>
          <cell r="F1830" t="str">
            <v/>
          </cell>
          <cell r="G1830" t="str">
            <v/>
          </cell>
          <cell r="H1830" t="str">
            <v/>
          </cell>
          <cell r="I1830" t="str">
            <v>A</v>
          </cell>
        </row>
        <row r="1831">
          <cell r="A1831" t="str">
            <v>88315-07700-42</v>
          </cell>
          <cell r="B1831" t="str">
            <v>0481</v>
          </cell>
          <cell r="C1831" t="str">
            <v>NBODY XTR_BRG RPR&amp;PRT_SRM SPF50 320ML</v>
          </cell>
          <cell r="D1831" t="str">
            <v>FERT</v>
          </cell>
          <cell r="E1831" t="str">
            <v>01</v>
          </cell>
          <cell r="F1831" t="str">
            <v/>
          </cell>
          <cell r="G1831" t="str">
            <v/>
          </cell>
          <cell r="H1831" t="str">
            <v/>
          </cell>
          <cell r="I1831" t="str">
            <v>A</v>
          </cell>
        </row>
        <row r="1832">
          <cell r="A1832" t="str">
            <v>88315-07700-42</v>
          </cell>
          <cell r="B1832" t="str">
            <v>0480</v>
          </cell>
          <cell r="C1832" t="str">
            <v>NBODY XTR_BRG RPR&amp;PRT_SRM SPF50 320ML</v>
          </cell>
          <cell r="D1832" t="str">
            <v>FERT</v>
          </cell>
          <cell r="E1832" t="str">
            <v>01</v>
          </cell>
          <cell r="F1832" t="str">
            <v/>
          </cell>
          <cell r="G1832" t="str">
            <v/>
          </cell>
          <cell r="H1832" t="str">
            <v/>
          </cell>
          <cell r="I1832" t="str">
            <v>A</v>
          </cell>
        </row>
        <row r="1833">
          <cell r="A1833" t="str">
            <v>88317-04800-39</v>
          </cell>
          <cell r="B1833" t="str">
            <v>0480</v>
          </cell>
          <cell r="C1833" t="str">
            <v>NBODY WHT INS_SRM SPF25 180ML</v>
          </cell>
          <cell r="D1833" t="str">
            <v>FERT</v>
          </cell>
          <cell r="E1833" t="str">
            <v>01</v>
          </cell>
          <cell r="F1833" t="str">
            <v/>
          </cell>
          <cell r="G1833" t="str">
            <v/>
          </cell>
          <cell r="H1833" t="str">
            <v/>
          </cell>
          <cell r="I1833" t="str">
            <v>A</v>
          </cell>
        </row>
        <row r="1834">
          <cell r="A1834" t="str">
            <v>88317-04800-39</v>
          </cell>
          <cell r="B1834" t="str">
            <v>0481</v>
          </cell>
          <cell r="C1834" t="str">
            <v>NBODY WHT INS_SRM SPF25 180ML</v>
          </cell>
          <cell r="D1834" t="str">
            <v>FERT</v>
          </cell>
          <cell r="E1834" t="str">
            <v>01</v>
          </cell>
          <cell r="F1834" t="str">
            <v/>
          </cell>
          <cell r="G1834" t="str">
            <v/>
          </cell>
          <cell r="H1834" t="str">
            <v/>
          </cell>
          <cell r="I1834" t="str">
            <v>A</v>
          </cell>
        </row>
        <row r="1835">
          <cell r="A1835" t="str">
            <v>88317-04800-42</v>
          </cell>
          <cell r="B1835" t="str">
            <v>0480</v>
          </cell>
          <cell r="C1835" t="str">
            <v>NBODY XTR_BRG INS_GLW_SRM SPF33 180ML</v>
          </cell>
          <cell r="D1835" t="str">
            <v>FERT</v>
          </cell>
          <cell r="E1835" t="str">
            <v>01</v>
          </cell>
          <cell r="F1835" t="str">
            <v/>
          </cell>
          <cell r="G1835" t="str">
            <v/>
          </cell>
          <cell r="H1835" t="str">
            <v/>
          </cell>
          <cell r="I1835" t="str">
            <v>A</v>
          </cell>
        </row>
        <row r="1836">
          <cell r="A1836" t="str">
            <v>88317-04800-42</v>
          </cell>
          <cell r="B1836" t="str">
            <v>0481</v>
          </cell>
          <cell r="C1836" t="str">
            <v>NBODY XTR_BRG INS_GLW_SRM SPF33 180ML</v>
          </cell>
          <cell r="D1836" t="str">
            <v>FERT</v>
          </cell>
          <cell r="E1836" t="str">
            <v>01</v>
          </cell>
          <cell r="F1836" t="str">
            <v/>
          </cell>
          <cell r="G1836" t="str">
            <v/>
          </cell>
          <cell r="H1836" t="str">
            <v/>
          </cell>
          <cell r="I1836" t="str">
            <v>A</v>
          </cell>
        </row>
        <row r="1837">
          <cell r="A1837" t="str">
            <v>88318-04800-39</v>
          </cell>
          <cell r="B1837" t="str">
            <v>0480</v>
          </cell>
          <cell r="C1837" t="str">
            <v>NBODY WHT SRM SPF15 180ML</v>
          </cell>
          <cell r="D1837" t="str">
            <v>FERT</v>
          </cell>
          <cell r="E1837" t="str">
            <v>01</v>
          </cell>
          <cell r="F1837" t="str">
            <v/>
          </cell>
          <cell r="G1837" t="str">
            <v/>
          </cell>
          <cell r="H1837" t="str">
            <v/>
          </cell>
          <cell r="I1837" t="str">
            <v>A</v>
          </cell>
        </row>
        <row r="1838">
          <cell r="A1838" t="str">
            <v>88318-04800-39</v>
          </cell>
          <cell r="B1838" t="str">
            <v>0481</v>
          </cell>
          <cell r="C1838" t="str">
            <v>NBODY WHT SRM SPF15 180ML</v>
          </cell>
          <cell r="D1838" t="str">
            <v>FERT</v>
          </cell>
          <cell r="E1838" t="str">
            <v>01</v>
          </cell>
          <cell r="F1838" t="str">
            <v/>
          </cell>
          <cell r="G1838" t="str">
            <v/>
          </cell>
          <cell r="H1838" t="str">
            <v/>
          </cell>
          <cell r="I1838" t="str">
            <v>A</v>
          </cell>
        </row>
        <row r="1839">
          <cell r="A1839" t="str">
            <v>88318-04810-42</v>
          </cell>
          <cell r="B1839" t="str">
            <v>0480</v>
          </cell>
          <cell r="C1839" t="str">
            <v>NBODY XTR_BRG CR&amp;PRT_SRM SPF15 180ML</v>
          </cell>
          <cell r="D1839" t="str">
            <v>FERT</v>
          </cell>
          <cell r="E1839" t="str">
            <v>01</v>
          </cell>
          <cell r="F1839" t="str">
            <v/>
          </cell>
          <cell r="G1839" t="str">
            <v/>
          </cell>
          <cell r="H1839" t="str">
            <v/>
          </cell>
          <cell r="I1839" t="str">
            <v>A</v>
          </cell>
        </row>
        <row r="1840">
          <cell r="A1840" t="str">
            <v>88318-04810-42</v>
          </cell>
          <cell r="B1840" t="str">
            <v>0481</v>
          </cell>
          <cell r="C1840" t="str">
            <v>NBODY XTR_BRG CR&amp;PRT_SRM SPF15 180ML</v>
          </cell>
          <cell r="D1840" t="str">
            <v>FERT</v>
          </cell>
          <cell r="E1840" t="str">
            <v>01</v>
          </cell>
          <cell r="F1840" t="str">
            <v/>
          </cell>
          <cell r="G1840" t="str">
            <v/>
          </cell>
          <cell r="H1840" t="str">
            <v/>
          </cell>
          <cell r="I1840" t="str">
            <v>A</v>
          </cell>
        </row>
        <row r="1841">
          <cell r="A1841" t="str">
            <v>88357-04800-37</v>
          </cell>
          <cell r="B1841" t="str">
            <v>0480</v>
          </cell>
          <cell r="C1841" t="str">
            <v>NBODY WHT RPR_UV_LTN 100ML</v>
          </cell>
          <cell r="D1841" t="str">
            <v>FERT</v>
          </cell>
          <cell r="E1841" t="str">
            <v>01</v>
          </cell>
          <cell r="F1841" t="str">
            <v/>
          </cell>
          <cell r="G1841" t="str">
            <v/>
          </cell>
          <cell r="H1841" t="str">
            <v/>
          </cell>
          <cell r="I1841" t="str">
            <v>A</v>
          </cell>
        </row>
        <row r="1842">
          <cell r="A1842" t="str">
            <v>88357-04800-37</v>
          </cell>
          <cell r="B1842" t="str">
            <v>0481</v>
          </cell>
          <cell r="C1842" t="str">
            <v>NBODY WHT RPR_UV_LTN 100ML</v>
          </cell>
          <cell r="D1842" t="str">
            <v>FERT</v>
          </cell>
          <cell r="E1842" t="str">
            <v>01</v>
          </cell>
          <cell r="F1842" t="str">
            <v/>
          </cell>
          <cell r="G1842" t="str">
            <v/>
          </cell>
          <cell r="H1842" t="str">
            <v/>
          </cell>
          <cell r="I1842" t="str">
            <v>A</v>
          </cell>
        </row>
        <row r="1843">
          <cell r="A1843" t="str">
            <v>88357-04800-42</v>
          </cell>
          <cell r="B1843" t="str">
            <v>0480</v>
          </cell>
          <cell r="C1843" t="str">
            <v>NBODY XTR_BRG RDN&amp;SMT_LTN 100ML</v>
          </cell>
          <cell r="D1843" t="str">
            <v>FERT</v>
          </cell>
          <cell r="E1843" t="str">
            <v>01</v>
          </cell>
          <cell r="F1843" t="str">
            <v/>
          </cell>
          <cell r="G1843" t="str">
            <v/>
          </cell>
          <cell r="H1843" t="str">
            <v/>
          </cell>
          <cell r="I1843" t="str">
            <v>A</v>
          </cell>
        </row>
        <row r="1844">
          <cell r="A1844" t="str">
            <v>88357-04800-42</v>
          </cell>
          <cell r="B1844" t="str">
            <v>0481</v>
          </cell>
          <cell r="C1844" t="str">
            <v>NBODY XTR_BRG RDN&amp;SMT_LTN 100ML</v>
          </cell>
          <cell r="D1844" t="str">
            <v>FERT</v>
          </cell>
          <cell r="E1844" t="str">
            <v>01</v>
          </cell>
          <cell r="F1844" t="str">
            <v/>
          </cell>
          <cell r="G1844" t="str">
            <v/>
          </cell>
          <cell r="H1844" t="str">
            <v/>
          </cell>
          <cell r="I1844" t="str">
            <v>A</v>
          </cell>
        </row>
        <row r="1845">
          <cell r="A1845" t="str">
            <v>88367-04800-37</v>
          </cell>
          <cell r="B1845" t="str">
            <v>0480</v>
          </cell>
          <cell r="C1845" t="str">
            <v>NBODY NGT_WHT_FRM_SRM 180ML</v>
          </cell>
          <cell r="D1845" t="str">
            <v>FERT</v>
          </cell>
          <cell r="E1845" t="str">
            <v>01</v>
          </cell>
          <cell r="F1845" t="str">
            <v/>
          </cell>
          <cell r="G1845" t="str">
            <v/>
          </cell>
          <cell r="H1845" t="str">
            <v/>
          </cell>
          <cell r="I1845" t="str">
            <v>A</v>
          </cell>
        </row>
        <row r="1846">
          <cell r="A1846" t="str">
            <v>88367-04800-37</v>
          </cell>
          <cell r="B1846" t="str">
            <v>0481</v>
          </cell>
          <cell r="C1846" t="str">
            <v>NBODY NGT_WHT_FRM_SRM 180ML</v>
          </cell>
          <cell r="D1846" t="str">
            <v>FERT</v>
          </cell>
          <cell r="E1846" t="str">
            <v>01</v>
          </cell>
          <cell r="F1846" t="str">
            <v/>
          </cell>
          <cell r="G1846" t="str">
            <v/>
          </cell>
          <cell r="H1846" t="str">
            <v/>
          </cell>
          <cell r="I1846" t="str">
            <v>A</v>
          </cell>
        </row>
        <row r="1847">
          <cell r="A1847" t="str">
            <v>88367-04800-42</v>
          </cell>
          <cell r="B1847" t="str">
            <v>0480</v>
          </cell>
          <cell r="C1847" t="str">
            <v>NBODY XTR_BRG NGT_NRS_SRM 180ML</v>
          </cell>
          <cell r="D1847" t="str">
            <v>FERT</v>
          </cell>
          <cell r="E1847" t="str">
            <v>01</v>
          </cell>
          <cell r="F1847" t="str">
            <v/>
          </cell>
          <cell r="G1847" t="str">
            <v/>
          </cell>
          <cell r="H1847" t="str">
            <v/>
          </cell>
          <cell r="I1847" t="str">
            <v>A</v>
          </cell>
        </row>
        <row r="1848">
          <cell r="A1848" t="str">
            <v>88367-04800-42</v>
          </cell>
          <cell r="B1848" t="str">
            <v>0481</v>
          </cell>
          <cell r="C1848" t="str">
            <v>NBODY XTR_BRG NGT_NRS_SRM 180ML</v>
          </cell>
          <cell r="D1848" t="str">
            <v>FERT</v>
          </cell>
          <cell r="E1848" t="str">
            <v>01</v>
          </cell>
          <cell r="F1848" t="str">
            <v/>
          </cell>
          <cell r="G1848" t="str">
            <v/>
          </cell>
          <cell r="H1848" t="str">
            <v>@01@</v>
          </cell>
          <cell r="I1848" t="str">
            <v>A</v>
          </cell>
        </row>
        <row r="1849">
          <cell r="A1849" t="str">
            <v>88378-04800-37</v>
          </cell>
          <cell r="B1849" t="str">
            <v>0480</v>
          </cell>
          <cell r="C1849" t="str">
            <v>NBODY WHT EXT_LTN SPF15 400ML</v>
          </cell>
          <cell r="D1849" t="str">
            <v>FERT</v>
          </cell>
          <cell r="E1849" t="str">
            <v>01</v>
          </cell>
          <cell r="F1849" t="str">
            <v/>
          </cell>
          <cell r="G1849" t="str">
            <v/>
          </cell>
          <cell r="H1849" t="str">
            <v>@01@</v>
          </cell>
          <cell r="I1849" t="str">
            <v>A</v>
          </cell>
        </row>
        <row r="1850">
          <cell r="A1850" t="str">
            <v>88378-04800-37</v>
          </cell>
          <cell r="B1850" t="str">
            <v>0481</v>
          </cell>
          <cell r="C1850" t="str">
            <v>NBODY WHT EXT_LTN SPF15 400ML</v>
          </cell>
          <cell r="D1850" t="str">
            <v>FERT</v>
          </cell>
          <cell r="E1850" t="str">
            <v>01</v>
          </cell>
          <cell r="F1850" t="str">
            <v/>
          </cell>
          <cell r="G1850" t="str">
            <v/>
          </cell>
          <cell r="H1850" t="str">
            <v/>
          </cell>
          <cell r="I1850" t="str">
            <v>A</v>
          </cell>
        </row>
        <row r="1851">
          <cell r="A1851" t="str">
            <v>88383-04800-37</v>
          </cell>
          <cell r="B1851" t="str">
            <v>0480</v>
          </cell>
          <cell r="C1851" t="str">
            <v>NBODY XTR_WHT LTN SPF15 100ML</v>
          </cell>
          <cell r="D1851" t="str">
            <v>FERT</v>
          </cell>
          <cell r="E1851" t="str">
            <v>01</v>
          </cell>
          <cell r="F1851" t="str">
            <v/>
          </cell>
          <cell r="G1851" t="str">
            <v/>
          </cell>
          <cell r="H1851" t="str">
            <v/>
          </cell>
          <cell r="I1851" t="str">
            <v>R1</v>
          </cell>
        </row>
        <row r="1852">
          <cell r="A1852" t="str">
            <v>88383-04800-37</v>
          </cell>
          <cell r="B1852" t="str">
            <v>0481</v>
          </cell>
          <cell r="C1852" t="str">
            <v>NBODY XTR_WHT LTN SPF15 100ML</v>
          </cell>
          <cell r="D1852" t="str">
            <v>FERT</v>
          </cell>
          <cell r="E1852" t="str">
            <v>20</v>
          </cell>
          <cell r="F1852" t="str">
            <v/>
          </cell>
          <cell r="G1852" t="str">
            <v/>
          </cell>
          <cell r="H1852" t="str">
            <v/>
          </cell>
          <cell r="I1852" t="str">
            <v>A</v>
          </cell>
        </row>
        <row r="1853">
          <cell r="A1853" t="str">
            <v>88383-04800-42</v>
          </cell>
          <cell r="B1853" t="str">
            <v>0480</v>
          </cell>
          <cell r="C1853" t="str">
            <v>NBODY XTR_BRG RPR&amp;PRT_LTN SPF15 100ML</v>
          </cell>
          <cell r="D1853" t="str">
            <v>FERT</v>
          </cell>
          <cell r="E1853" t="str">
            <v>01</v>
          </cell>
          <cell r="F1853" t="str">
            <v/>
          </cell>
          <cell r="G1853" t="str">
            <v/>
          </cell>
          <cell r="H1853" t="str">
            <v/>
          </cell>
          <cell r="I1853" t="str">
            <v>A</v>
          </cell>
        </row>
        <row r="1854">
          <cell r="A1854" t="str">
            <v>88383-04800-42</v>
          </cell>
          <cell r="B1854" t="str">
            <v>0481</v>
          </cell>
          <cell r="C1854" t="str">
            <v>NBODY XTR_BRG RPR&amp;PRT_LTN SPF15 100ML</v>
          </cell>
          <cell r="D1854" t="str">
            <v>FERT</v>
          </cell>
          <cell r="E1854" t="str">
            <v>01</v>
          </cell>
          <cell r="F1854" t="str">
            <v/>
          </cell>
          <cell r="G1854" t="str">
            <v/>
          </cell>
          <cell r="H1854" t="str">
            <v/>
          </cell>
          <cell r="I1854" t="str">
            <v>A</v>
          </cell>
        </row>
        <row r="1855">
          <cell r="A1855" t="str">
            <v>88384-04801-37</v>
          </cell>
          <cell r="B1855" t="str">
            <v>0480</v>
          </cell>
          <cell r="C1855" t="str">
            <v>NBO RPR&amp;PROTECT LTN 200ML PROMO</v>
          </cell>
          <cell r="D1855" t="str">
            <v>FERT</v>
          </cell>
          <cell r="E1855" t="str">
            <v>01</v>
          </cell>
          <cell r="F1855" t="str">
            <v/>
          </cell>
          <cell r="G1855" t="str">
            <v/>
          </cell>
          <cell r="H1855" t="str">
            <v/>
          </cell>
          <cell r="I1855" t="str">
            <v>A</v>
          </cell>
        </row>
        <row r="1856">
          <cell r="A1856" t="str">
            <v>88384-04801-37</v>
          </cell>
          <cell r="B1856" t="str">
            <v>0481</v>
          </cell>
          <cell r="C1856" t="str">
            <v>NBO RPR&amp;PROTECT LTN 200ML PROMO</v>
          </cell>
          <cell r="D1856" t="str">
            <v>FERT</v>
          </cell>
          <cell r="E1856" t="str">
            <v>01</v>
          </cell>
          <cell r="F1856" t="str">
            <v/>
          </cell>
          <cell r="G1856" t="str">
            <v/>
          </cell>
          <cell r="H1856" t="str">
            <v/>
          </cell>
          <cell r="I1856" t="str">
            <v>A</v>
          </cell>
        </row>
        <row r="1857">
          <cell r="A1857" t="str">
            <v>88417-04800-37</v>
          </cell>
          <cell r="B1857" t="str">
            <v>0480</v>
          </cell>
          <cell r="C1857" t="str">
            <v>NBODY ESS VNL_ALMD_OL 200ML</v>
          </cell>
          <cell r="D1857" t="str">
            <v>FERT</v>
          </cell>
          <cell r="E1857" t="str">
            <v>01</v>
          </cell>
          <cell r="F1857" t="str">
            <v/>
          </cell>
          <cell r="G1857" t="str">
            <v/>
          </cell>
          <cell r="H1857" t="str">
            <v/>
          </cell>
          <cell r="I1857" t="str">
            <v>R1</v>
          </cell>
        </row>
        <row r="1858">
          <cell r="A1858" t="str">
            <v>88417-04800-37</v>
          </cell>
          <cell r="B1858" t="str">
            <v>0481</v>
          </cell>
          <cell r="C1858" t="str">
            <v>NBODY ESS VNL_ALMD_OL 200ML</v>
          </cell>
          <cell r="D1858" t="str">
            <v>FERT</v>
          </cell>
          <cell r="E1858" t="str">
            <v>01</v>
          </cell>
          <cell r="F1858" t="str">
            <v/>
          </cell>
          <cell r="G1858" t="str">
            <v/>
          </cell>
          <cell r="H1858" t="str">
            <v/>
          </cell>
          <cell r="I1858" t="str">
            <v>R3</v>
          </cell>
        </row>
        <row r="1859">
          <cell r="A1859" t="str">
            <v>88417-04820-37</v>
          </cell>
          <cell r="B1859" t="str">
            <v>0480</v>
          </cell>
          <cell r="C1859" t="str">
            <v>NBODY ESS VNL_ALM_OL 200ML</v>
          </cell>
          <cell r="D1859" t="str">
            <v>FERT</v>
          </cell>
          <cell r="E1859" t="str">
            <v>01</v>
          </cell>
          <cell r="F1859" t="str">
            <v/>
          </cell>
          <cell r="G1859" t="str">
            <v/>
          </cell>
          <cell r="H1859" t="str">
            <v/>
          </cell>
          <cell r="I1859" t="str">
            <v>R1</v>
          </cell>
        </row>
        <row r="1860">
          <cell r="A1860" t="str">
            <v>88417-04820-37</v>
          </cell>
          <cell r="B1860" t="str">
            <v>0481</v>
          </cell>
          <cell r="C1860" t="str">
            <v>NBODY ESS VNL_ALM_OL 200ML</v>
          </cell>
          <cell r="D1860" t="str">
            <v>FERT</v>
          </cell>
          <cell r="E1860" t="str">
            <v>01</v>
          </cell>
          <cell r="F1860" t="str">
            <v/>
          </cell>
          <cell r="G1860" t="str">
            <v/>
          </cell>
          <cell r="H1860" t="str">
            <v/>
          </cell>
          <cell r="I1860" t="str">
            <v>R1</v>
          </cell>
        </row>
        <row r="1861">
          <cell r="A1861" t="str">
            <v>88428-04810-37</v>
          </cell>
          <cell r="B1861" t="str">
            <v>0480</v>
          </cell>
          <cell r="C1861" t="str">
            <v>NBODY ESS CHR_BLSM_JJB_OL 200ML</v>
          </cell>
          <cell r="D1861" t="str">
            <v>FERT</v>
          </cell>
          <cell r="E1861" t="str">
            <v>01</v>
          </cell>
          <cell r="F1861" t="str">
            <v/>
          </cell>
          <cell r="G1861" t="str">
            <v/>
          </cell>
          <cell r="H1861" t="str">
            <v>@01@</v>
          </cell>
          <cell r="I1861" t="str">
            <v>A</v>
          </cell>
        </row>
        <row r="1862">
          <cell r="A1862" t="str">
            <v>88428-04810-37</v>
          </cell>
          <cell r="B1862" t="str">
            <v>0481</v>
          </cell>
          <cell r="C1862" t="str">
            <v>NBODY ESS CHR_BLSM_JJB_OL 200ML</v>
          </cell>
          <cell r="D1862" t="str">
            <v>FERT</v>
          </cell>
          <cell r="E1862" t="str">
            <v>01</v>
          </cell>
          <cell r="F1862" t="str">
            <v/>
          </cell>
          <cell r="G1862" t="str">
            <v/>
          </cell>
          <cell r="H1862" t="str">
            <v/>
          </cell>
          <cell r="I1862" t="str">
            <v>A</v>
          </cell>
        </row>
        <row r="1863">
          <cell r="A1863" t="str">
            <v>88428-04820-37</v>
          </cell>
          <cell r="B1863" t="str">
            <v>0480</v>
          </cell>
          <cell r="C1863" t="str">
            <v>NBODY ESS CHR_BLS_JJB_OL 200ML</v>
          </cell>
          <cell r="D1863" t="str">
            <v>FERT</v>
          </cell>
          <cell r="E1863" t="str">
            <v>01</v>
          </cell>
          <cell r="F1863" t="str">
            <v/>
          </cell>
          <cell r="G1863" t="str">
            <v/>
          </cell>
          <cell r="H1863" t="str">
            <v/>
          </cell>
          <cell r="I1863" t="str">
            <v>R3</v>
          </cell>
        </row>
        <row r="1864">
          <cell r="A1864" t="str">
            <v>88428-04820-37</v>
          </cell>
          <cell r="B1864" t="str">
            <v>0481</v>
          </cell>
          <cell r="C1864" t="str">
            <v>NBODY ESS CHR_BLS_JJB_OL 200ML</v>
          </cell>
          <cell r="D1864" t="str">
            <v>FERT</v>
          </cell>
          <cell r="E1864" t="str">
            <v>01</v>
          </cell>
          <cell r="F1864" t="str">
            <v/>
          </cell>
          <cell r="G1864" t="str">
            <v/>
          </cell>
          <cell r="H1864" t="str">
            <v/>
          </cell>
          <cell r="I1864" t="str">
            <v>R3</v>
          </cell>
        </row>
        <row r="1865">
          <cell r="A1865" t="str">
            <v>88498-04800-37</v>
          </cell>
          <cell r="B1865" t="str">
            <v>0480</v>
          </cell>
          <cell r="C1865" t="str">
            <v>NBODY EXT_WHT RDNT_NRS_SRM 180ML</v>
          </cell>
          <cell r="D1865" t="str">
            <v>FERT</v>
          </cell>
          <cell r="E1865" t="str">
            <v>01</v>
          </cell>
          <cell r="F1865" t="str">
            <v/>
          </cell>
          <cell r="G1865" t="str">
            <v/>
          </cell>
          <cell r="H1865" t="str">
            <v/>
          </cell>
          <cell r="I1865" t="str">
            <v>A</v>
          </cell>
        </row>
        <row r="1866">
          <cell r="A1866" t="str">
            <v>88498-04800-37</v>
          </cell>
          <cell r="B1866" t="str">
            <v>0481</v>
          </cell>
          <cell r="C1866" t="str">
            <v>NBODY EXT_WHT RDNT_NRS_SRM 180ML</v>
          </cell>
          <cell r="D1866" t="str">
            <v>FERT</v>
          </cell>
          <cell r="E1866" t="str">
            <v>01</v>
          </cell>
          <cell r="F1866" t="str">
            <v/>
          </cell>
          <cell r="G1866" t="str">
            <v/>
          </cell>
          <cell r="H1866" t="str">
            <v>@01@</v>
          </cell>
          <cell r="I1866" t="str">
            <v>A</v>
          </cell>
        </row>
        <row r="1867">
          <cell r="A1867" t="str">
            <v>88498-04800-42</v>
          </cell>
          <cell r="B1867" t="str">
            <v>0480</v>
          </cell>
          <cell r="C1867" t="str">
            <v>NBODY XTR_BRG RDN_SMT_SRM 180ML</v>
          </cell>
          <cell r="D1867" t="str">
            <v>FERT</v>
          </cell>
          <cell r="E1867" t="str">
            <v>01</v>
          </cell>
          <cell r="F1867" t="str">
            <v/>
          </cell>
          <cell r="G1867" t="str">
            <v/>
          </cell>
          <cell r="H1867" t="str">
            <v/>
          </cell>
          <cell r="I1867" t="str">
            <v>A</v>
          </cell>
        </row>
        <row r="1868">
          <cell r="A1868" t="str">
            <v>88498-04800-42</v>
          </cell>
          <cell r="B1868" t="str">
            <v>0481</v>
          </cell>
          <cell r="C1868" t="str">
            <v>NBODY XTR_BRG RDN_SMT_SRM 180ML</v>
          </cell>
          <cell r="D1868" t="str">
            <v>FERT</v>
          </cell>
          <cell r="E1868" t="str">
            <v>01</v>
          </cell>
          <cell r="F1868" t="str">
            <v/>
          </cell>
          <cell r="G1868" t="str">
            <v/>
          </cell>
          <cell r="H1868" t="str">
            <v/>
          </cell>
          <cell r="I1868" t="str">
            <v>A</v>
          </cell>
        </row>
        <row r="1869">
          <cell r="A1869" t="str">
            <v>88521-04800-23</v>
          </cell>
          <cell r="B1869" t="str">
            <v>0480</v>
          </cell>
          <cell r="C1869" t="str">
            <v>NMEN DP_RPD_ACN_CLR FC_WSH 100G</v>
          </cell>
          <cell r="D1869" t="str">
            <v>FERT</v>
          </cell>
          <cell r="E1869" t="str">
            <v>26</v>
          </cell>
          <cell r="F1869" t="str">
            <v/>
          </cell>
          <cell r="G1869" t="str">
            <v/>
          </cell>
          <cell r="H1869" t="str">
            <v/>
          </cell>
          <cell r="I1869" t="str">
            <v>R0</v>
          </cell>
        </row>
        <row r="1870">
          <cell r="A1870" t="str">
            <v>88521-04800-23</v>
          </cell>
          <cell r="B1870" t="str">
            <v>0481</v>
          </cell>
          <cell r="C1870" t="str">
            <v>NMEN DP_RPD_ACN_CLR FC_WSH 100G</v>
          </cell>
          <cell r="D1870" t="str">
            <v>FERT</v>
          </cell>
          <cell r="E1870" t="str">
            <v>01</v>
          </cell>
          <cell r="F1870" t="str">
            <v/>
          </cell>
          <cell r="G1870" t="str">
            <v/>
          </cell>
          <cell r="H1870" t="str">
            <v/>
          </cell>
          <cell r="I1870" t="str">
            <v>R0</v>
          </cell>
        </row>
        <row r="1871">
          <cell r="A1871" t="str">
            <v>88521-04800-26</v>
          </cell>
          <cell r="B1871" t="str">
            <v>0480</v>
          </cell>
          <cell r="C1871" t="str">
            <v>NMEN DP_RPD_ACN_CLR FC_WSH 100ML</v>
          </cell>
          <cell r="D1871" t="str">
            <v>FERT</v>
          </cell>
          <cell r="E1871" t="str">
            <v>01</v>
          </cell>
          <cell r="F1871" t="str">
            <v/>
          </cell>
          <cell r="G1871" t="str">
            <v/>
          </cell>
          <cell r="H1871" t="str">
            <v/>
          </cell>
          <cell r="I1871" t="str">
            <v>A</v>
          </cell>
        </row>
        <row r="1872">
          <cell r="A1872" t="str">
            <v>88521-04800-26</v>
          </cell>
          <cell r="B1872" t="str">
            <v>0481</v>
          </cell>
          <cell r="C1872" t="str">
            <v>NMEN DP_RPD_ACN_CLR FC_WSH 100ML</v>
          </cell>
          <cell r="D1872" t="str">
            <v>FERT</v>
          </cell>
          <cell r="E1872" t="str">
            <v>01</v>
          </cell>
          <cell r="F1872" t="str">
            <v/>
          </cell>
          <cell r="G1872" t="str">
            <v/>
          </cell>
          <cell r="H1872" t="str">
            <v/>
          </cell>
          <cell r="I1872" t="str">
            <v>A</v>
          </cell>
        </row>
        <row r="1873">
          <cell r="A1873" t="str">
            <v>88521-04805-23</v>
          </cell>
          <cell r="B1873" t="str">
            <v>0480</v>
          </cell>
          <cell r="C1873" t="str">
            <v>NMEN DP_RPD_ACN_CLR FC_WSH 100ML</v>
          </cell>
          <cell r="D1873" t="str">
            <v>FERT</v>
          </cell>
          <cell r="E1873" t="str">
            <v>01</v>
          </cell>
          <cell r="F1873" t="str">
            <v/>
          </cell>
          <cell r="G1873" t="str">
            <v/>
          </cell>
          <cell r="H1873" t="str">
            <v/>
          </cell>
          <cell r="I1873" t="str">
            <v>S1</v>
          </cell>
        </row>
        <row r="1874">
          <cell r="A1874" t="str">
            <v>88521-04805-23</v>
          </cell>
          <cell r="B1874" t="str">
            <v>0481</v>
          </cell>
          <cell r="C1874" t="str">
            <v>NMEN DP_RPD_ACN_CLR FC_WSH 100ML</v>
          </cell>
          <cell r="D1874" t="str">
            <v>FERT</v>
          </cell>
          <cell r="E1874" t="str">
            <v>01</v>
          </cell>
          <cell r="F1874" t="str">
            <v/>
          </cell>
          <cell r="G1874" t="str">
            <v/>
          </cell>
          <cell r="H1874" t="str">
            <v/>
          </cell>
          <cell r="I1874" t="str">
            <v>S1</v>
          </cell>
        </row>
        <row r="1875">
          <cell r="A1875" t="str">
            <v>88521-04810-23</v>
          </cell>
          <cell r="B1875" t="str">
            <v>0480</v>
          </cell>
          <cell r="C1875" t="str">
            <v>NMEN DP_RPD_ACN_CLR FC_WSH 100ML</v>
          </cell>
          <cell r="D1875" t="str">
            <v>FERT</v>
          </cell>
          <cell r="E1875" t="str">
            <v>01</v>
          </cell>
          <cell r="F1875" t="str">
            <v/>
          </cell>
          <cell r="G1875" t="str">
            <v/>
          </cell>
          <cell r="H1875" t="str">
            <v/>
          </cell>
          <cell r="I1875" t="str">
            <v>A</v>
          </cell>
        </row>
        <row r="1876">
          <cell r="A1876" t="str">
            <v>88521-04810-23</v>
          </cell>
          <cell r="B1876" t="str">
            <v>0481</v>
          </cell>
          <cell r="C1876" t="str">
            <v>NMEN DP_RPD_ACN_CLR FC_WSH 100ML</v>
          </cell>
          <cell r="D1876" t="str">
            <v>FERT</v>
          </cell>
          <cell r="E1876" t="str">
            <v>01</v>
          </cell>
          <cell r="F1876" t="str">
            <v/>
          </cell>
          <cell r="G1876" t="str">
            <v/>
          </cell>
          <cell r="H1876" t="str">
            <v/>
          </cell>
          <cell r="I1876" t="str">
            <v>A</v>
          </cell>
        </row>
        <row r="1877">
          <cell r="A1877" t="str">
            <v>88549-04800-26</v>
          </cell>
          <cell r="B1877" t="str">
            <v>0481</v>
          </cell>
          <cell r="C1877" t="str">
            <v>NMEN FC_CR WHT_SRM SPF50 15ML</v>
          </cell>
          <cell r="D1877" t="str">
            <v>FERT</v>
          </cell>
          <cell r="E1877" t="str">
            <v>01</v>
          </cell>
          <cell r="F1877" t="str">
            <v/>
          </cell>
          <cell r="G1877" t="str">
            <v/>
          </cell>
          <cell r="H1877" t="str">
            <v/>
          </cell>
          <cell r="I1877" t="str">
            <v>R3</v>
          </cell>
        </row>
        <row r="1878">
          <cell r="A1878" t="str">
            <v>88549-04800-26</v>
          </cell>
          <cell r="B1878" t="str">
            <v>0480</v>
          </cell>
          <cell r="C1878" t="str">
            <v>NMEN FC_CR WHT_SRM SPF50 15ML</v>
          </cell>
          <cell r="D1878" t="str">
            <v>FERT</v>
          </cell>
          <cell r="E1878" t="str">
            <v>01</v>
          </cell>
          <cell r="F1878" t="str">
            <v/>
          </cell>
          <cell r="G1878" t="str">
            <v/>
          </cell>
          <cell r="H1878" t="str">
            <v/>
          </cell>
          <cell r="I1878" t="str">
            <v>R3</v>
          </cell>
        </row>
        <row r="1879">
          <cell r="A1879" t="str">
            <v>88549-04800-28</v>
          </cell>
          <cell r="B1879" t="str">
            <v>0481</v>
          </cell>
          <cell r="C1879" t="str">
            <v>NMEN FC_CR WHT_SRM SPF50 15ML</v>
          </cell>
          <cell r="D1879" t="str">
            <v>FERT</v>
          </cell>
          <cell r="E1879" t="str">
            <v>01</v>
          </cell>
          <cell r="F1879" t="str">
            <v/>
          </cell>
          <cell r="G1879" t="str">
            <v/>
          </cell>
          <cell r="H1879" t="str">
            <v/>
          </cell>
          <cell r="I1879" t="str">
            <v>R2</v>
          </cell>
        </row>
        <row r="1880">
          <cell r="A1880" t="str">
            <v>88549-04800-28</v>
          </cell>
          <cell r="B1880" t="str">
            <v>0480</v>
          </cell>
          <cell r="C1880" t="str">
            <v>NMEN FC_CR WHT_SRM SPF50 15ML</v>
          </cell>
          <cell r="D1880" t="str">
            <v>FERT</v>
          </cell>
          <cell r="E1880" t="str">
            <v>01</v>
          </cell>
          <cell r="F1880" t="str">
            <v/>
          </cell>
          <cell r="G1880" t="str">
            <v/>
          </cell>
          <cell r="H1880" t="str">
            <v/>
          </cell>
          <cell r="I1880" t="str">
            <v>R1</v>
          </cell>
        </row>
        <row r="1881">
          <cell r="A1881" t="str">
            <v>88549-07700-29</v>
          </cell>
          <cell r="B1881" t="str">
            <v>0481</v>
          </cell>
          <cell r="C1881" t="str">
            <v>NMEN BRT SRM SPF50 15ML</v>
          </cell>
          <cell r="D1881" t="str">
            <v>FERT</v>
          </cell>
          <cell r="E1881" t="str">
            <v>01</v>
          </cell>
          <cell r="F1881" t="str">
            <v/>
          </cell>
          <cell r="G1881" t="str">
            <v/>
          </cell>
          <cell r="H1881" t="str">
            <v/>
          </cell>
          <cell r="I1881" t="str">
            <v>R1</v>
          </cell>
        </row>
        <row r="1882">
          <cell r="A1882" t="str">
            <v>88549-07700-29</v>
          </cell>
          <cell r="B1882" t="str">
            <v>0480</v>
          </cell>
          <cell r="C1882" t="str">
            <v>NMEN BRT SRM SPF50 15ML</v>
          </cell>
          <cell r="D1882" t="str">
            <v>FERT</v>
          </cell>
          <cell r="E1882" t="str">
            <v>01</v>
          </cell>
          <cell r="F1882" t="str">
            <v/>
          </cell>
          <cell r="G1882" t="str">
            <v/>
          </cell>
          <cell r="H1882" t="str">
            <v/>
          </cell>
          <cell r="I1882" t="str">
            <v>R1</v>
          </cell>
        </row>
        <row r="1883">
          <cell r="A1883" t="str">
            <v>88670-04800-28</v>
          </cell>
          <cell r="B1883" t="str">
            <v>0480</v>
          </cell>
          <cell r="C1883" t="str">
            <v>NDEO RLL-ON INV_BLC&amp;WHT_FRS_FM 50ML</v>
          </cell>
          <cell r="D1883" t="str">
            <v>FERT</v>
          </cell>
          <cell r="E1883" t="str">
            <v>01</v>
          </cell>
          <cell r="F1883" t="str">
            <v/>
          </cell>
          <cell r="G1883" t="str">
            <v/>
          </cell>
          <cell r="H1883" t="str">
            <v/>
          </cell>
          <cell r="I1883" t="str">
            <v>R3</v>
          </cell>
        </row>
        <row r="1884">
          <cell r="A1884" t="str">
            <v>88670-04800-28</v>
          </cell>
          <cell r="B1884" t="str">
            <v>0481</v>
          </cell>
          <cell r="C1884" t="str">
            <v>NDEO RLL-ON INV_BLC&amp;WHT_FRS_FM 50ML</v>
          </cell>
          <cell r="D1884" t="str">
            <v>FERT</v>
          </cell>
          <cell r="E1884" t="str">
            <v>01</v>
          </cell>
          <cell r="F1884" t="str">
            <v/>
          </cell>
          <cell r="G1884" t="str">
            <v/>
          </cell>
          <cell r="H1884" t="str">
            <v/>
          </cell>
          <cell r="I1884" t="str">
            <v>R3</v>
          </cell>
        </row>
        <row r="1885">
          <cell r="A1885" t="str">
            <v>88670-04800-30</v>
          </cell>
          <cell r="B1885" t="str">
            <v>0480</v>
          </cell>
          <cell r="C1885" t="str">
            <v>NDEO RLL-ON B&amp;W_FRS_FML 50ML</v>
          </cell>
          <cell r="D1885" t="str">
            <v>FERT</v>
          </cell>
          <cell r="E1885" t="str">
            <v>01</v>
          </cell>
          <cell r="F1885" t="str">
            <v/>
          </cell>
          <cell r="G1885" t="str">
            <v/>
          </cell>
          <cell r="H1885" t="str">
            <v/>
          </cell>
          <cell r="I1885" t="str">
            <v>A</v>
          </cell>
        </row>
        <row r="1886">
          <cell r="A1886" t="str">
            <v>88670-04800-30</v>
          </cell>
          <cell r="B1886" t="str">
            <v>0481</v>
          </cell>
          <cell r="C1886" t="str">
            <v>NDEO RLL-ON B&amp;W_FRS_FML 50ML</v>
          </cell>
          <cell r="D1886" t="str">
            <v>FERT</v>
          </cell>
          <cell r="E1886" t="str">
            <v>01</v>
          </cell>
          <cell r="F1886" t="str">
            <v/>
          </cell>
          <cell r="G1886" t="str">
            <v/>
          </cell>
          <cell r="H1886" t="str">
            <v/>
          </cell>
          <cell r="I1886" t="str">
            <v>A</v>
          </cell>
        </row>
        <row r="1887">
          <cell r="A1887" t="str">
            <v>88670-04800-63</v>
          </cell>
          <cell r="B1887" t="str">
            <v>0480</v>
          </cell>
          <cell r="C1887" t="str">
            <v>NDEO RLL_ON B&amp;W_FRS_FML 50ML</v>
          </cell>
          <cell r="D1887" t="str">
            <v>FERT</v>
          </cell>
          <cell r="E1887" t="str">
            <v>01</v>
          </cell>
          <cell r="F1887" t="str">
            <v/>
          </cell>
          <cell r="G1887" t="str">
            <v/>
          </cell>
          <cell r="H1887" t="str">
            <v/>
          </cell>
          <cell r="I1887" t="str">
            <v>A</v>
          </cell>
        </row>
        <row r="1888">
          <cell r="A1888" t="str">
            <v>88670-04800-63</v>
          </cell>
          <cell r="B1888" t="str">
            <v>0481</v>
          </cell>
          <cell r="C1888" t="str">
            <v>NDEO RLL_ON B&amp;W_FRS_FML 50ML</v>
          </cell>
          <cell r="D1888" t="str">
            <v>FERT</v>
          </cell>
          <cell r="E1888" t="str">
            <v>01</v>
          </cell>
          <cell r="F1888" t="str">
            <v/>
          </cell>
          <cell r="G1888" t="str">
            <v/>
          </cell>
          <cell r="H1888" t="str">
            <v/>
          </cell>
          <cell r="I1888" t="str">
            <v>A</v>
          </cell>
        </row>
        <row r="1889">
          <cell r="A1889" t="str">
            <v>88670-04800-64</v>
          </cell>
          <cell r="B1889" t="str">
            <v>0480</v>
          </cell>
          <cell r="C1889" t="str">
            <v>NDEO RLL_ON B&amp;W_FRS_FML 50ML</v>
          </cell>
          <cell r="D1889" t="str">
            <v>FERT</v>
          </cell>
          <cell r="E1889" t="str">
            <v>01</v>
          </cell>
          <cell r="F1889" t="str">
            <v/>
          </cell>
          <cell r="G1889" t="str">
            <v/>
          </cell>
          <cell r="H1889" t="str">
            <v/>
          </cell>
          <cell r="I1889" t="str">
            <v>A</v>
          </cell>
        </row>
        <row r="1890">
          <cell r="A1890" t="str">
            <v>88670-04800-64</v>
          </cell>
          <cell r="B1890" t="str">
            <v>0481</v>
          </cell>
          <cell r="C1890" t="str">
            <v>NDEO RLL_ON B&amp;W_FRS_FML 50ML</v>
          </cell>
          <cell r="D1890" t="str">
            <v>FERT</v>
          </cell>
          <cell r="E1890" t="str">
            <v>01</v>
          </cell>
          <cell r="F1890" t="str">
            <v/>
          </cell>
          <cell r="G1890" t="str">
            <v/>
          </cell>
          <cell r="H1890" t="str">
            <v/>
          </cell>
          <cell r="I1890" t="str">
            <v>A</v>
          </cell>
        </row>
        <row r="1891">
          <cell r="A1891" t="str">
            <v>88672-04800-28</v>
          </cell>
          <cell r="B1891" t="str">
            <v>0480</v>
          </cell>
          <cell r="C1891" t="str">
            <v>NDEO RLL-ON INV_BLC&amp;WHT_FRS_FM 25ML</v>
          </cell>
          <cell r="D1891" t="str">
            <v>FERT</v>
          </cell>
          <cell r="E1891" t="str">
            <v>01</v>
          </cell>
          <cell r="F1891" t="str">
            <v/>
          </cell>
          <cell r="G1891" t="str">
            <v/>
          </cell>
          <cell r="H1891" t="str">
            <v/>
          </cell>
          <cell r="I1891" t="str">
            <v>R3</v>
          </cell>
        </row>
        <row r="1892">
          <cell r="A1892" t="str">
            <v>88672-04800-28</v>
          </cell>
          <cell r="B1892" t="str">
            <v>0481</v>
          </cell>
          <cell r="C1892" t="str">
            <v>NDEO RLL-ON INV_BLC&amp;WHT_FRS_FM 25ML</v>
          </cell>
          <cell r="D1892" t="str">
            <v>FERT</v>
          </cell>
          <cell r="E1892" t="str">
            <v>01</v>
          </cell>
          <cell r="F1892" t="str">
            <v/>
          </cell>
          <cell r="G1892" t="str">
            <v/>
          </cell>
          <cell r="H1892" t="str">
            <v/>
          </cell>
          <cell r="I1892" t="str">
            <v>R3</v>
          </cell>
        </row>
        <row r="1893">
          <cell r="A1893" t="str">
            <v>88672-04800-30</v>
          </cell>
          <cell r="B1893" t="str">
            <v>0480</v>
          </cell>
          <cell r="C1893" t="str">
            <v>NDEO RLL-ON B&amp;W_FRS_FML 25ML</v>
          </cell>
          <cell r="D1893" t="str">
            <v>FERT</v>
          </cell>
          <cell r="E1893" t="str">
            <v>01</v>
          </cell>
          <cell r="F1893" t="str">
            <v/>
          </cell>
          <cell r="G1893" t="str">
            <v/>
          </cell>
          <cell r="H1893" t="str">
            <v/>
          </cell>
          <cell r="I1893" t="str">
            <v>R3</v>
          </cell>
        </row>
        <row r="1894">
          <cell r="A1894" t="str">
            <v>88672-04800-30</v>
          </cell>
          <cell r="B1894" t="str">
            <v>0481</v>
          </cell>
          <cell r="C1894" t="str">
            <v>NDEO RLL-ON B&amp;W_FRS_FML 25ML</v>
          </cell>
          <cell r="D1894" t="str">
            <v>FERT</v>
          </cell>
          <cell r="E1894" t="str">
            <v>01</v>
          </cell>
          <cell r="F1894" t="str">
            <v/>
          </cell>
          <cell r="G1894" t="str">
            <v/>
          </cell>
          <cell r="H1894" t="str">
            <v/>
          </cell>
          <cell r="I1894" t="str">
            <v>R3</v>
          </cell>
        </row>
        <row r="1895">
          <cell r="A1895" t="str">
            <v>88835-04800-15</v>
          </cell>
          <cell r="B1895" t="str">
            <v>0480</v>
          </cell>
          <cell r="C1895" t="str">
            <v>NFM CLN WHT_FCL_FOM 50ML</v>
          </cell>
          <cell r="D1895" t="str">
            <v>FERT</v>
          </cell>
          <cell r="E1895" t="str">
            <v>01</v>
          </cell>
          <cell r="F1895" t="str">
            <v/>
          </cell>
          <cell r="G1895" t="str">
            <v/>
          </cell>
          <cell r="H1895" t="str">
            <v/>
          </cell>
          <cell r="I1895" t="str">
            <v>R1</v>
          </cell>
        </row>
        <row r="1896">
          <cell r="A1896" t="str">
            <v>88835-04800-15</v>
          </cell>
          <cell r="B1896" t="str">
            <v>0481</v>
          </cell>
          <cell r="C1896" t="str">
            <v>NFM CLN WHT_FCL_FOM 50ML</v>
          </cell>
          <cell r="D1896" t="str">
            <v>FERT</v>
          </cell>
          <cell r="E1896" t="str">
            <v>01</v>
          </cell>
          <cell r="F1896" t="str">
            <v/>
          </cell>
          <cell r="G1896" t="str">
            <v/>
          </cell>
          <cell r="H1896" t="str">
            <v/>
          </cell>
          <cell r="I1896" t="str">
            <v>R3</v>
          </cell>
        </row>
        <row r="1897">
          <cell r="A1897" t="str">
            <v>88835-04800-26</v>
          </cell>
          <cell r="B1897" t="str">
            <v>0480</v>
          </cell>
          <cell r="C1897" t="str">
            <v>NMEN CLN WHT_FCL_FOM 50ML</v>
          </cell>
          <cell r="D1897" t="str">
            <v>FERT</v>
          </cell>
          <cell r="E1897" t="str">
            <v>01</v>
          </cell>
          <cell r="F1897" t="str">
            <v/>
          </cell>
          <cell r="G1897" t="str">
            <v/>
          </cell>
          <cell r="H1897" t="str">
            <v/>
          </cell>
          <cell r="I1897" t="str">
            <v>R1</v>
          </cell>
        </row>
        <row r="1898">
          <cell r="A1898" t="str">
            <v>88835-04800-26</v>
          </cell>
          <cell r="B1898" t="str">
            <v>0481</v>
          </cell>
          <cell r="C1898" t="str">
            <v>NMEN CLN WHT_FCL_FOM 50ML</v>
          </cell>
          <cell r="D1898" t="str">
            <v>FERT</v>
          </cell>
          <cell r="E1898" t="str">
            <v>01</v>
          </cell>
          <cell r="F1898" t="str">
            <v/>
          </cell>
          <cell r="G1898" t="str">
            <v/>
          </cell>
          <cell r="H1898" t="str">
            <v>@01@</v>
          </cell>
          <cell r="I1898" t="str">
            <v>R3</v>
          </cell>
        </row>
        <row r="1899">
          <cell r="A1899" t="str">
            <v>88835-04800-28</v>
          </cell>
          <cell r="B1899" t="str">
            <v>0480</v>
          </cell>
          <cell r="C1899" t="str">
            <v>NMEN CLN WHT_FCL_FOM 50ML</v>
          </cell>
          <cell r="D1899" t="str">
            <v>FERT</v>
          </cell>
          <cell r="E1899" t="str">
            <v>01</v>
          </cell>
          <cell r="F1899" t="str">
            <v/>
          </cell>
          <cell r="G1899" t="str">
            <v/>
          </cell>
          <cell r="H1899" t="str">
            <v/>
          </cell>
          <cell r="I1899" t="str">
            <v>A</v>
          </cell>
        </row>
        <row r="1900">
          <cell r="A1900" t="str">
            <v>88835-04800-28</v>
          </cell>
          <cell r="B1900" t="str">
            <v>0481</v>
          </cell>
          <cell r="C1900" t="str">
            <v>NMEN CLN WHT_FCL_FOM 50ML</v>
          </cell>
          <cell r="D1900" t="str">
            <v>FERT</v>
          </cell>
          <cell r="E1900" t="str">
            <v>01</v>
          </cell>
          <cell r="F1900" t="str">
            <v/>
          </cell>
          <cell r="G1900" t="str">
            <v/>
          </cell>
          <cell r="H1900" t="str">
            <v/>
          </cell>
          <cell r="I1900" t="str">
            <v>A</v>
          </cell>
        </row>
        <row r="1901">
          <cell r="A1901" t="str">
            <v>88835-04800-29</v>
          </cell>
          <cell r="B1901" t="str">
            <v>0480</v>
          </cell>
          <cell r="C1901" t="str">
            <v>NMEN BRT FM 50ML</v>
          </cell>
          <cell r="D1901" t="str">
            <v>FERT</v>
          </cell>
          <cell r="E1901" t="str">
            <v>01</v>
          </cell>
          <cell r="F1901" t="str">
            <v/>
          </cell>
          <cell r="G1901" t="str">
            <v/>
          </cell>
          <cell r="H1901" t="str">
            <v/>
          </cell>
          <cell r="I1901" t="str">
            <v>A</v>
          </cell>
        </row>
        <row r="1902">
          <cell r="A1902" t="str">
            <v>88835-04800-29</v>
          </cell>
          <cell r="B1902" t="str">
            <v>0481</v>
          </cell>
          <cell r="C1902" t="str">
            <v>NMEN BRT FM 50ML</v>
          </cell>
          <cell r="D1902" t="str">
            <v>FERT</v>
          </cell>
          <cell r="E1902" t="str">
            <v>01</v>
          </cell>
          <cell r="F1902" t="str">
            <v/>
          </cell>
          <cell r="G1902" t="str">
            <v/>
          </cell>
          <cell r="H1902" t="str">
            <v/>
          </cell>
          <cell r="I1902" t="str">
            <v>A</v>
          </cell>
        </row>
        <row r="1903">
          <cell r="A1903" t="str">
            <v>88836-04800-15</v>
          </cell>
          <cell r="B1903" t="str">
            <v>0480</v>
          </cell>
          <cell r="C1903" t="str">
            <v>NFM CLN WHT_FCL_FOM 100ML</v>
          </cell>
          <cell r="D1903" t="str">
            <v>FERT</v>
          </cell>
          <cell r="E1903" t="str">
            <v>01</v>
          </cell>
          <cell r="F1903" t="str">
            <v/>
          </cell>
          <cell r="G1903" t="str">
            <v/>
          </cell>
          <cell r="H1903" t="str">
            <v/>
          </cell>
          <cell r="I1903" t="str">
            <v>R1</v>
          </cell>
        </row>
        <row r="1904">
          <cell r="A1904" t="str">
            <v>88836-04800-15</v>
          </cell>
          <cell r="B1904" t="str">
            <v>0481</v>
          </cell>
          <cell r="C1904" t="str">
            <v>NFM CLN WHT_FCL_FOM 100ML</v>
          </cell>
          <cell r="D1904" t="str">
            <v>FERT</v>
          </cell>
          <cell r="E1904" t="str">
            <v>01</v>
          </cell>
          <cell r="F1904" t="str">
            <v/>
          </cell>
          <cell r="G1904" t="str">
            <v/>
          </cell>
          <cell r="H1904" t="str">
            <v/>
          </cell>
          <cell r="I1904" t="str">
            <v>R3</v>
          </cell>
        </row>
        <row r="1905">
          <cell r="A1905" t="str">
            <v>88836-04800-26</v>
          </cell>
          <cell r="B1905" t="str">
            <v>0480</v>
          </cell>
          <cell r="C1905" t="str">
            <v>NMEN CLN WHT_FCL_FOM 100ML</v>
          </cell>
          <cell r="D1905" t="str">
            <v>FERT</v>
          </cell>
          <cell r="E1905" t="str">
            <v>01</v>
          </cell>
          <cell r="F1905" t="str">
            <v/>
          </cell>
          <cell r="G1905" t="str">
            <v/>
          </cell>
          <cell r="H1905" t="str">
            <v/>
          </cell>
          <cell r="I1905" t="str">
            <v>R3</v>
          </cell>
        </row>
        <row r="1906">
          <cell r="A1906" t="str">
            <v>88836-04800-26</v>
          </cell>
          <cell r="B1906" t="str">
            <v>0481</v>
          </cell>
          <cell r="C1906" t="str">
            <v>NMEN CLN WHT_FCL_FOM 100ML</v>
          </cell>
          <cell r="D1906" t="str">
            <v>FERT</v>
          </cell>
          <cell r="E1906" t="str">
            <v>01</v>
          </cell>
          <cell r="F1906" t="str">
            <v/>
          </cell>
          <cell r="G1906" t="str">
            <v/>
          </cell>
          <cell r="H1906" t="str">
            <v/>
          </cell>
          <cell r="I1906" t="str">
            <v>R3</v>
          </cell>
        </row>
        <row r="1907">
          <cell r="A1907" t="str">
            <v>88836-04800-28</v>
          </cell>
          <cell r="B1907" t="str">
            <v>0480</v>
          </cell>
          <cell r="C1907" t="str">
            <v>NMEN CLN WHT_FCL_FOM 100ML</v>
          </cell>
          <cell r="D1907" t="str">
            <v>FERT</v>
          </cell>
          <cell r="E1907" t="str">
            <v>01</v>
          </cell>
          <cell r="F1907" t="str">
            <v/>
          </cell>
          <cell r="G1907" t="str">
            <v/>
          </cell>
          <cell r="H1907" t="str">
            <v/>
          </cell>
          <cell r="I1907" t="str">
            <v>R2</v>
          </cell>
        </row>
        <row r="1908">
          <cell r="A1908" t="str">
            <v>88836-04800-28</v>
          </cell>
          <cell r="B1908" t="str">
            <v>0481</v>
          </cell>
          <cell r="C1908" t="str">
            <v>NMEN CLN WHT_FCL_FOM 100ML</v>
          </cell>
          <cell r="D1908" t="str">
            <v>FERT</v>
          </cell>
          <cell r="E1908" t="str">
            <v>01</v>
          </cell>
          <cell r="F1908" t="str">
            <v/>
          </cell>
          <cell r="G1908" t="str">
            <v/>
          </cell>
          <cell r="H1908" t="str">
            <v/>
          </cell>
          <cell r="I1908" t="str">
            <v>R2</v>
          </cell>
        </row>
        <row r="1909">
          <cell r="A1909" t="str">
            <v>88836-04800-29</v>
          </cell>
          <cell r="B1909" t="str">
            <v>0480</v>
          </cell>
          <cell r="C1909" t="str">
            <v>NMEN BRT FM 100ML</v>
          </cell>
          <cell r="D1909" t="str">
            <v>FERT</v>
          </cell>
          <cell r="E1909" t="str">
            <v>01</v>
          </cell>
          <cell r="F1909" t="str">
            <v/>
          </cell>
          <cell r="G1909" t="str">
            <v/>
          </cell>
          <cell r="H1909" t="str">
            <v/>
          </cell>
          <cell r="I1909" t="str">
            <v>A</v>
          </cell>
        </row>
        <row r="1910">
          <cell r="A1910" t="str">
            <v>88836-04800-29</v>
          </cell>
          <cell r="B1910" t="str">
            <v>0481</v>
          </cell>
          <cell r="C1910" t="str">
            <v>NMEN BRT FM 100ML</v>
          </cell>
          <cell r="D1910" t="str">
            <v>FERT</v>
          </cell>
          <cell r="E1910" t="str">
            <v>01</v>
          </cell>
          <cell r="F1910" t="str">
            <v/>
          </cell>
          <cell r="G1910" t="str">
            <v/>
          </cell>
          <cell r="H1910" t="str">
            <v/>
          </cell>
          <cell r="I1910" t="str">
            <v>A</v>
          </cell>
        </row>
        <row r="1911">
          <cell r="A1911" t="str">
            <v>88868-04800-15</v>
          </cell>
          <cell r="B1911" t="str">
            <v>0480</v>
          </cell>
          <cell r="C1911" t="str">
            <v>NFM CLN WHT_ACE-OIL_CNT_FOM 50ML</v>
          </cell>
          <cell r="D1911" t="str">
            <v>FERT</v>
          </cell>
          <cell r="E1911" t="str">
            <v>01</v>
          </cell>
          <cell r="F1911" t="str">
            <v/>
          </cell>
          <cell r="G1911" t="str">
            <v/>
          </cell>
          <cell r="H1911" t="str">
            <v/>
          </cell>
          <cell r="I1911" t="str">
            <v>R3</v>
          </cell>
        </row>
        <row r="1912">
          <cell r="A1912" t="str">
            <v>88868-04800-15</v>
          </cell>
          <cell r="B1912" t="str">
            <v>0481</v>
          </cell>
          <cell r="C1912" t="str">
            <v>NFM CLN WHT_ACE-OIL_CNT_FOM 50ML</v>
          </cell>
          <cell r="D1912" t="str">
            <v>FERT</v>
          </cell>
          <cell r="E1912" t="str">
            <v>01</v>
          </cell>
          <cell r="F1912" t="str">
            <v/>
          </cell>
          <cell r="G1912" t="str">
            <v/>
          </cell>
          <cell r="H1912" t="str">
            <v/>
          </cell>
          <cell r="I1912" t="str">
            <v>R3</v>
          </cell>
        </row>
        <row r="1913">
          <cell r="A1913" t="str">
            <v>88868-04800-26</v>
          </cell>
          <cell r="B1913" t="str">
            <v>0480</v>
          </cell>
          <cell r="C1913" t="str">
            <v>NMEN CLN WHT_ACE-OIL_CNT_FOM 50ML</v>
          </cell>
          <cell r="D1913" t="str">
            <v>FERT</v>
          </cell>
          <cell r="E1913" t="str">
            <v>01</v>
          </cell>
          <cell r="F1913" t="str">
            <v/>
          </cell>
          <cell r="G1913" t="str">
            <v/>
          </cell>
          <cell r="H1913" t="str">
            <v/>
          </cell>
          <cell r="I1913" t="str">
            <v>R3</v>
          </cell>
        </row>
        <row r="1914">
          <cell r="A1914" t="str">
            <v>88868-04800-26</v>
          </cell>
          <cell r="B1914" t="str">
            <v>0481</v>
          </cell>
          <cell r="C1914" t="str">
            <v>NMEN CLN WHT_ACE-OIL_CNT_FOM 50ML</v>
          </cell>
          <cell r="D1914" t="str">
            <v>FERT</v>
          </cell>
          <cell r="E1914" t="str">
            <v>01</v>
          </cell>
          <cell r="F1914" t="str">
            <v/>
          </cell>
          <cell r="G1914" t="str">
            <v/>
          </cell>
          <cell r="H1914" t="str">
            <v/>
          </cell>
          <cell r="I1914" t="str">
            <v>R3</v>
          </cell>
        </row>
        <row r="1915">
          <cell r="A1915" t="str">
            <v>88868-04800-28</v>
          </cell>
          <cell r="B1915" t="str">
            <v>0480</v>
          </cell>
          <cell r="C1915" t="str">
            <v>NMEN CLN WHT_ACE-OIL_CNT_FOM 50ML</v>
          </cell>
          <cell r="D1915" t="str">
            <v>FERT</v>
          </cell>
          <cell r="E1915" t="str">
            <v>01</v>
          </cell>
          <cell r="F1915" t="str">
            <v/>
          </cell>
          <cell r="G1915" t="str">
            <v/>
          </cell>
          <cell r="H1915" t="str">
            <v/>
          </cell>
          <cell r="I1915" t="str">
            <v>R1</v>
          </cell>
        </row>
        <row r="1916">
          <cell r="A1916" t="str">
            <v>88868-04800-28</v>
          </cell>
          <cell r="B1916" t="str">
            <v>0481</v>
          </cell>
          <cell r="C1916" t="str">
            <v>NMEN CLN WHT_ACE-OIL_CNT_FOM 50ML</v>
          </cell>
          <cell r="D1916" t="str">
            <v>FERT</v>
          </cell>
          <cell r="E1916" t="str">
            <v>01</v>
          </cell>
          <cell r="F1916" t="str">
            <v/>
          </cell>
          <cell r="G1916" t="str">
            <v/>
          </cell>
          <cell r="H1916" t="str">
            <v/>
          </cell>
          <cell r="I1916" t="str">
            <v>R2</v>
          </cell>
        </row>
        <row r="1917">
          <cell r="A1917" t="str">
            <v>88868-04800-29</v>
          </cell>
          <cell r="B1917" t="str">
            <v>0480</v>
          </cell>
          <cell r="C1917" t="str">
            <v>NMEN CLN WHT_ACE-OIL_CNT_FOM 50ML</v>
          </cell>
          <cell r="D1917" t="str">
            <v>FERT</v>
          </cell>
          <cell r="E1917" t="str">
            <v>01</v>
          </cell>
          <cell r="F1917" t="str">
            <v/>
          </cell>
          <cell r="G1917" t="str">
            <v/>
          </cell>
          <cell r="H1917" t="str">
            <v/>
          </cell>
          <cell r="I1917" t="str">
            <v>A</v>
          </cell>
        </row>
        <row r="1918">
          <cell r="A1918" t="str">
            <v>88868-04800-29</v>
          </cell>
          <cell r="B1918" t="str">
            <v>0481</v>
          </cell>
          <cell r="C1918" t="str">
            <v>NMEN CLN WHT_ACE-OIL_CNT_FOM 50ML</v>
          </cell>
          <cell r="D1918" t="str">
            <v>FERT</v>
          </cell>
          <cell r="E1918" t="str">
            <v>01</v>
          </cell>
          <cell r="F1918" t="str">
            <v/>
          </cell>
          <cell r="G1918" t="str">
            <v/>
          </cell>
          <cell r="H1918" t="str">
            <v/>
          </cell>
          <cell r="I1918" t="str">
            <v>A</v>
          </cell>
        </row>
        <row r="1919">
          <cell r="A1919" t="str">
            <v>88869-04800-15</v>
          </cell>
          <cell r="B1919" t="str">
            <v>0480</v>
          </cell>
          <cell r="C1919" t="str">
            <v>NFM CLN WHT_ACE-OIL_CNT_FOM 100ML</v>
          </cell>
          <cell r="D1919" t="str">
            <v>FERT</v>
          </cell>
          <cell r="E1919" t="str">
            <v>01</v>
          </cell>
          <cell r="F1919" t="str">
            <v/>
          </cell>
          <cell r="G1919" t="str">
            <v/>
          </cell>
          <cell r="H1919" t="str">
            <v/>
          </cell>
          <cell r="I1919" t="str">
            <v>R3</v>
          </cell>
        </row>
        <row r="1920">
          <cell r="A1920" t="str">
            <v>88869-04800-15</v>
          </cell>
          <cell r="B1920" t="str">
            <v>0481</v>
          </cell>
          <cell r="C1920" t="str">
            <v>NFM CLN WHT_ACE-OIL_CNT_FOM 100ML</v>
          </cell>
          <cell r="D1920" t="str">
            <v>FERT</v>
          </cell>
          <cell r="E1920" t="str">
            <v>01</v>
          </cell>
          <cell r="F1920" t="str">
            <v/>
          </cell>
          <cell r="G1920" t="str">
            <v/>
          </cell>
          <cell r="H1920" t="str">
            <v/>
          </cell>
          <cell r="I1920" t="str">
            <v>R3</v>
          </cell>
        </row>
        <row r="1921">
          <cell r="A1921" t="str">
            <v>88869-04800-26</v>
          </cell>
          <cell r="B1921" t="str">
            <v>0480</v>
          </cell>
          <cell r="C1921" t="str">
            <v>NMEN CLN WHT_ACE-OIL_CNT_FOM 100ML</v>
          </cell>
          <cell r="D1921" t="str">
            <v>FERT</v>
          </cell>
          <cell r="E1921" t="str">
            <v>01</v>
          </cell>
          <cell r="F1921" t="str">
            <v/>
          </cell>
          <cell r="G1921" t="str">
            <v/>
          </cell>
          <cell r="H1921" t="str">
            <v/>
          </cell>
          <cell r="I1921" t="str">
            <v>R3</v>
          </cell>
        </row>
        <row r="1922">
          <cell r="A1922" t="str">
            <v>88869-04800-26</v>
          </cell>
          <cell r="B1922" t="str">
            <v>0481</v>
          </cell>
          <cell r="C1922" t="str">
            <v>NMEN CLN WHT_ACE-OIL_CNT_FOM 100ML</v>
          </cell>
          <cell r="D1922" t="str">
            <v>FERT</v>
          </cell>
          <cell r="E1922" t="str">
            <v>01</v>
          </cell>
          <cell r="F1922" t="str">
            <v/>
          </cell>
          <cell r="G1922" t="str">
            <v/>
          </cell>
          <cell r="H1922" t="str">
            <v/>
          </cell>
          <cell r="I1922" t="str">
            <v>R3</v>
          </cell>
        </row>
        <row r="1923">
          <cell r="A1923" t="str">
            <v>88869-04800-28</v>
          </cell>
          <cell r="B1923" t="str">
            <v>0480</v>
          </cell>
          <cell r="C1923" t="str">
            <v>NMEN CLN WHT_ACE-OIL_CNT_FOM 100ML</v>
          </cell>
          <cell r="D1923" t="str">
            <v>FERT</v>
          </cell>
          <cell r="E1923" t="str">
            <v>01</v>
          </cell>
          <cell r="F1923" t="str">
            <v/>
          </cell>
          <cell r="G1923" t="str">
            <v/>
          </cell>
          <cell r="H1923" t="str">
            <v/>
          </cell>
          <cell r="I1923" t="str">
            <v>R2</v>
          </cell>
        </row>
        <row r="1924">
          <cell r="A1924" t="str">
            <v>88869-04800-28</v>
          </cell>
          <cell r="B1924" t="str">
            <v>0481</v>
          </cell>
          <cell r="C1924" t="str">
            <v>NMEN CLN WHT_ACE-OIL_CNT_FOM 100ML</v>
          </cell>
          <cell r="D1924" t="str">
            <v>FERT</v>
          </cell>
          <cell r="E1924" t="str">
            <v>01</v>
          </cell>
          <cell r="F1924" t="str">
            <v/>
          </cell>
          <cell r="G1924" t="str">
            <v/>
          </cell>
          <cell r="H1924" t="str">
            <v/>
          </cell>
          <cell r="I1924" t="str">
            <v>R2</v>
          </cell>
        </row>
        <row r="1925">
          <cell r="A1925" t="str">
            <v>88869-04800-29</v>
          </cell>
          <cell r="B1925" t="str">
            <v>0480</v>
          </cell>
          <cell r="C1925" t="str">
            <v>NMEN CLN WHT_ACE-OIL_CNT_FOM 100ML</v>
          </cell>
          <cell r="D1925" t="str">
            <v>FERT</v>
          </cell>
          <cell r="E1925" t="str">
            <v>01</v>
          </cell>
          <cell r="F1925" t="str">
            <v/>
          </cell>
          <cell r="G1925" t="str">
            <v/>
          </cell>
          <cell r="H1925" t="str">
            <v/>
          </cell>
          <cell r="I1925" t="str">
            <v>A</v>
          </cell>
        </row>
        <row r="1926">
          <cell r="A1926" t="str">
            <v>88869-04800-29</v>
          </cell>
          <cell r="B1926" t="str">
            <v>0481</v>
          </cell>
          <cell r="C1926" t="str">
            <v>NMEN CLN WHT_ACE-OIL_CNT_FOM 100ML</v>
          </cell>
          <cell r="D1926" t="str">
            <v>FERT</v>
          </cell>
          <cell r="E1926" t="str">
            <v>01</v>
          </cell>
          <cell r="F1926" t="str">
            <v/>
          </cell>
          <cell r="G1926" t="str">
            <v/>
          </cell>
          <cell r="H1926" t="str">
            <v/>
          </cell>
          <cell r="I1926" t="str">
            <v>A</v>
          </cell>
        </row>
        <row r="1927">
          <cell r="A1927" t="str">
            <v>88870-04800-15</v>
          </cell>
          <cell r="B1927" t="str">
            <v>0480</v>
          </cell>
          <cell r="C1927" t="str">
            <v>NFM FC_CR OIL_CNT_MSR 15ML</v>
          </cell>
          <cell r="D1927" t="str">
            <v>FERT</v>
          </cell>
          <cell r="E1927" t="str">
            <v>01</v>
          </cell>
          <cell r="F1927" t="str">
            <v/>
          </cell>
          <cell r="G1927" t="str">
            <v/>
          </cell>
          <cell r="H1927" t="str">
            <v/>
          </cell>
          <cell r="I1927" t="str">
            <v>R3</v>
          </cell>
        </row>
        <row r="1928">
          <cell r="A1928" t="str">
            <v>88870-04800-15</v>
          </cell>
          <cell r="B1928" t="str">
            <v>0481</v>
          </cell>
          <cell r="C1928" t="str">
            <v>NFM FC_CR OIL_CNT_MSR 15ML</v>
          </cell>
          <cell r="D1928" t="str">
            <v>FERT</v>
          </cell>
          <cell r="E1928" t="str">
            <v>01</v>
          </cell>
          <cell r="F1928" t="str">
            <v/>
          </cell>
          <cell r="G1928" t="str">
            <v/>
          </cell>
          <cell r="H1928" t="str">
            <v/>
          </cell>
          <cell r="I1928" t="str">
            <v>R3</v>
          </cell>
        </row>
        <row r="1929">
          <cell r="A1929" t="str">
            <v>88880-04800-04</v>
          </cell>
          <cell r="B1929" t="str">
            <v>0480</v>
          </cell>
          <cell r="C1929" t="str">
            <v>NMEN CLN WHT_ACE-OIL_CNT_SCR 100ML</v>
          </cell>
          <cell r="D1929" t="str">
            <v>FERT</v>
          </cell>
          <cell r="E1929" t="str">
            <v>01</v>
          </cell>
          <cell r="F1929" t="str">
            <v/>
          </cell>
          <cell r="G1929" t="str">
            <v/>
          </cell>
          <cell r="H1929" t="str">
            <v/>
          </cell>
          <cell r="I1929" t="str">
            <v>R3</v>
          </cell>
        </row>
        <row r="1930">
          <cell r="A1930" t="str">
            <v>88880-04800-04</v>
          </cell>
          <cell r="B1930" t="str">
            <v>0481</v>
          </cell>
          <cell r="C1930" t="str">
            <v>NMEN CLN WHT_ACE-OIL_CNT_SCR 100ML</v>
          </cell>
          <cell r="D1930" t="str">
            <v>FERT</v>
          </cell>
          <cell r="E1930" t="str">
            <v>01</v>
          </cell>
          <cell r="F1930" t="str">
            <v/>
          </cell>
          <cell r="G1930" t="str">
            <v/>
          </cell>
          <cell r="H1930" t="str">
            <v/>
          </cell>
          <cell r="I1930" t="str">
            <v>R3</v>
          </cell>
        </row>
        <row r="1931">
          <cell r="A1931" t="str">
            <v>88880-04800-26</v>
          </cell>
          <cell r="B1931" t="str">
            <v>0480</v>
          </cell>
          <cell r="C1931" t="str">
            <v>NMEN CLN WHT_ACE-OIL_CNT_SCR 100ML</v>
          </cell>
          <cell r="D1931" t="str">
            <v>FERT</v>
          </cell>
          <cell r="E1931" t="str">
            <v>01</v>
          </cell>
          <cell r="F1931" t="str">
            <v/>
          </cell>
          <cell r="G1931" t="str">
            <v/>
          </cell>
          <cell r="H1931" t="str">
            <v/>
          </cell>
          <cell r="I1931" t="str">
            <v>R1</v>
          </cell>
        </row>
        <row r="1932">
          <cell r="A1932" t="str">
            <v>88880-04800-26</v>
          </cell>
          <cell r="B1932" t="str">
            <v>0481</v>
          </cell>
          <cell r="C1932" t="str">
            <v>NMEN CLN WHT_ACE-OIL_CNT_SCR 100ML</v>
          </cell>
          <cell r="D1932" t="str">
            <v>FERT</v>
          </cell>
          <cell r="E1932" t="str">
            <v>01</v>
          </cell>
          <cell r="F1932" t="str">
            <v/>
          </cell>
          <cell r="G1932" t="str">
            <v/>
          </cell>
          <cell r="H1932" t="str">
            <v/>
          </cell>
          <cell r="I1932" t="str">
            <v>R3</v>
          </cell>
        </row>
        <row r="1933">
          <cell r="A1933" t="str">
            <v>88880-04800-28</v>
          </cell>
          <cell r="B1933" t="str">
            <v>0480</v>
          </cell>
          <cell r="C1933" t="str">
            <v>NMEN CLN WHT_ACE-OIL_CNT_SCR 100ML</v>
          </cell>
          <cell r="D1933" t="str">
            <v>FERT</v>
          </cell>
          <cell r="E1933" t="str">
            <v>01</v>
          </cell>
          <cell r="F1933" t="str">
            <v/>
          </cell>
          <cell r="G1933" t="str">
            <v/>
          </cell>
          <cell r="H1933" t="str">
            <v/>
          </cell>
          <cell r="I1933" t="str">
            <v>R2</v>
          </cell>
        </row>
        <row r="1934">
          <cell r="A1934" t="str">
            <v>88880-04800-28</v>
          </cell>
          <cell r="B1934" t="str">
            <v>0481</v>
          </cell>
          <cell r="C1934" t="str">
            <v>NMEN CLN WHT_ACE-OIL_CNT_SCR 100ML</v>
          </cell>
          <cell r="D1934" t="str">
            <v>FERT</v>
          </cell>
          <cell r="E1934" t="str">
            <v>01</v>
          </cell>
          <cell r="F1934" t="str">
            <v/>
          </cell>
          <cell r="G1934" t="str">
            <v/>
          </cell>
          <cell r="H1934" t="str">
            <v/>
          </cell>
          <cell r="I1934" t="str">
            <v>R2</v>
          </cell>
        </row>
        <row r="1935">
          <cell r="A1935" t="str">
            <v>88880-04800-29</v>
          </cell>
          <cell r="B1935" t="str">
            <v>0480</v>
          </cell>
          <cell r="C1935" t="str">
            <v>NMEN CLN WHT_ACE-OIL_CNT_SCR 100ML</v>
          </cell>
          <cell r="D1935" t="str">
            <v>FERT</v>
          </cell>
          <cell r="E1935" t="str">
            <v>01</v>
          </cell>
          <cell r="F1935" t="str">
            <v/>
          </cell>
          <cell r="G1935" t="str">
            <v/>
          </cell>
          <cell r="H1935" t="str">
            <v/>
          </cell>
          <cell r="I1935" t="str">
            <v>A</v>
          </cell>
        </row>
        <row r="1936">
          <cell r="A1936" t="str">
            <v>88880-04800-29</v>
          </cell>
          <cell r="B1936" t="str">
            <v>0481</v>
          </cell>
          <cell r="C1936" t="str">
            <v>NMEN CLN WHT_ACE-OIL_CNT_SCR 100ML</v>
          </cell>
          <cell r="D1936" t="str">
            <v>FERT</v>
          </cell>
          <cell r="E1936" t="str">
            <v>01</v>
          </cell>
          <cell r="F1936" t="str">
            <v/>
          </cell>
          <cell r="G1936" t="str">
            <v/>
          </cell>
          <cell r="H1936" t="str">
            <v/>
          </cell>
          <cell r="I1936" t="str">
            <v>A</v>
          </cell>
        </row>
        <row r="1937">
          <cell r="A1937" t="str">
            <v>88880-08600-04</v>
          </cell>
          <cell r="B1937" t="str">
            <v>0480</v>
          </cell>
          <cell r="C1937" t="str">
            <v>NMEN CLN WHT_ACE-OIL_CNT_SCR 100ML</v>
          </cell>
          <cell r="D1937" t="str">
            <v>FERT</v>
          </cell>
          <cell r="E1937" t="str">
            <v>01</v>
          </cell>
          <cell r="F1937" t="str">
            <v/>
          </cell>
          <cell r="G1937" t="str">
            <v/>
          </cell>
          <cell r="H1937" t="str">
            <v/>
          </cell>
          <cell r="I1937" t="str">
            <v>R2</v>
          </cell>
        </row>
        <row r="1938">
          <cell r="A1938" t="str">
            <v>88880-08600-04</v>
          </cell>
          <cell r="B1938" t="str">
            <v>0481</v>
          </cell>
          <cell r="C1938" t="str">
            <v>NMEN CLN WHT_ACE-OIL_CNT_SCR 100ML</v>
          </cell>
          <cell r="D1938" t="str">
            <v>FERT</v>
          </cell>
          <cell r="E1938" t="str">
            <v>01</v>
          </cell>
          <cell r="F1938" t="str">
            <v/>
          </cell>
          <cell r="G1938" t="str">
            <v/>
          </cell>
          <cell r="H1938" t="str">
            <v/>
          </cell>
          <cell r="I1938" t="str">
            <v>R2</v>
          </cell>
        </row>
        <row r="1939">
          <cell r="A1939" t="str">
            <v>89054-04800-40</v>
          </cell>
          <cell r="B1939" t="str">
            <v>0480</v>
          </cell>
          <cell r="C1939" t="str">
            <v>NSFT PLS_JAR 50ML</v>
          </cell>
          <cell r="D1939" t="str">
            <v>FERT</v>
          </cell>
          <cell r="E1939" t="str">
            <v>01</v>
          </cell>
          <cell r="F1939" t="str">
            <v/>
          </cell>
          <cell r="G1939" t="str">
            <v/>
          </cell>
          <cell r="H1939" t="str">
            <v/>
          </cell>
          <cell r="I1939" t="str">
            <v>R1</v>
          </cell>
        </row>
        <row r="1940">
          <cell r="A1940" t="str">
            <v>89054-04800-40</v>
          </cell>
          <cell r="B1940" t="str">
            <v>0481</v>
          </cell>
          <cell r="C1940" t="str">
            <v>NSFT PLS_JAR 50ML</v>
          </cell>
          <cell r="D1940" t="str">
            <v>FERT</v>
          </cell>
          <cell r="E1940" t="str">
            <v>01</v>
          </cell>
          <cell r="F1940" t="str">
            <v/>
          </cell>
          <cell r="G1940" t="str">
            <v/>
          </cell>
          <cell r="H1940" t="str">
            <v/>
          </cell>
          <cell r="I1940" t="str">
            <v>R3</v>
          </cell>
        </row>
        <row r="1941">
          <cell r="A1941" t="str">
            <v>89054-04800-41</v>
          </cell>
          <cell r="B1941" t="str">
            <v>0480</v>
          </cell>
          <cell r="C1941" t="str">
            <v>NSFT PLS_JAR 50ML</v>
          </cell>
          <cell r="D1941" t="str">
            <v>FERT</v>
          </cell>
          <cell r="E1941" t="str">
            <v>01</v>
          </cell>
          <cell r="F1941" t="str">
            <v/>
          </cell>
          <cell r="G1941" t="str">
            <v/>
          </cell>
          <cell r="H1941" t="str">
            <v/>
          </cell>
          <cell r="I1941" t="str">
            <v>A</v>
          </cell>
        </row>
        <row r="1942">
          <cell r="A1942" t="str">
            <v>89054-04800-41</v>
          </cell>
          <cell r="B1942" t="str">
            <v>0481</v>
          </cell>
          <cell r="C1942" t="str">
            <v>NSFT PLS_JAR 50ML</v>
          </cell>
          <cell r="D1942" t="str">
            <v>FERT</v>
          </cell>
          <cell r="E1942" t="str">
            <v>01</v>
          </cell>
          <cell r="F1942" t="str">
            <v/>
          </cell>
          <cell r="G1942" t="str">
            <v/>
          </cell>
          <cell r="H1942" t="str">
            <v/>
          </cell>
          <cell r="I1942" t="str">
            <v>A</v>
          </cell>
        </row>
        <row r="1943">
          <cell r="A1943" t="str">
            <v>89054-04800-42</v>
          </cell>
          <cell r="B1943" t="str">
            <v>0480</v>
          </cell>
          <cell r="C1943" t="str">
            <v>NSFT PLS_JAR 50ML</v>
          </cell>
          <cell r="D1943" t="str">
            <v>FERT</v>
          </cell>
          <cell r="E1943" t="str">
            <v>01</v>
          </cell>
          <cell r="F1943" t="str">
            <v/>
          </cell>
          <cell r="G1943" t="str">
            <v/>
          </cell>
          <cell r="H1943" t="str">
            <v/>
          </cell>
          <cell r="I1943" t="str">
            <v>A</v>
          </cell>
        </row>
        <row r="1944">
          <cell r="A1944" t="str">
            <v>89054-04800-42</v>
          </cell>
          <cell r="B1944" t="str">
            <v>0481</v>
          </cell>
          <cell r="C1944" t="str">
            <v>NSFT PLS_JAR 50ML</v>
          </cell>
          <cell r="D1944" t="str">
            <v>FERT</v>
          </cell>
          <cell r="E1944" t="str">
            <v>01</v>
          </cell>
          <cell r="F1944" t="str">
            <v/>
          </cell>
          <cell r="G1944" t="str">
            <v/>
          </cell>
          <cell r="H1944" t="str">
            <v/>
          </cell>
          <cell r="I1944" t="str">
            <v>A</v>
          </cell>
        </row>
        <row r="1945">
          <cell r="A1945" t="str">
            <v>89059-04800-40</v>
          </cell>
          <cell r="B1945" t="str">
            <v>0480</v>
          </cell>
          <cell r="C1945" t="str">
            <v>NSFT PLS_JAR 100ML</v>
          </cell>
          <cell r="D1945" t="str">
            <v>FERT</v>
          </cell>
          <cell r="E1945" t="str">
            <v>01</v>
          </cell>
          <cell r="F1945" t="str">
            <v/>
          </cell>
          <cell r="G1945" t="str">
            <v/>
          </cell>
          <cell r="H1945" t="str">
            <v/>
          </cell>
          <cell r="I1945" t="str">
            <v>R1</v>
          </cell>
        </row>
        <row r="1946">
          <cell r="A1946" t="str">
            <v>89059-04800-40</v>
          </cell>
          <cell r="B1946" t="str">
            <v>0481</v>
          </cell>
          <cell r="C1946" t="str">
            <v>NSFT PLS_JAR 100ML</v>
          </cell>
          <cell r="D1946" t="str">
            <v>FERT</v>
          </cell>
          <cell r="E1946" t="str">
            <v>01</v>
          </cell>
          <cell r="F1946" t="str">
            <v/>
          </cell>
          <cell r="G1946" t="str">
            <v/>
          </cell>
          <cell r="H1946" t="str">
            <v/>
          </cell>
          <cell r="I1946" t="str">
            <v>R3</v>
          </cell>
        </row>
        <row r="1947">
          <cell r="A1947" t="str">
            <v>89059-04800-41</v>
          </cell>
          <cell r="B1947" t="str">
            <v>0480</v>
          </cell>
          <cell r="C1947" t="str">
            <v>NSFT PLS_JAR 100ML</v>
          </cell>
          <cell r="D1947" t="str">
            <v>FERT</v>
          </cell>
          <cell r="E1947" t="str">
            <v>01</v>
          </cell>
          <cell r="F1947" t="str">
            <v/>
          </cell>
          <cell r="G1947" t="str">
            <v/>
          </cell>
          <cell r="H1947" t="str">
            <v/>
          </cell>
          <cell r="I1947" t="str">
            <v>A</v>
          </cell>
        </row>
        <row r="1948">
          <cell r="A1948" t="str">
            <v>89059-04800-41</v>
          </cell>
          <cell r="B1948" t="str">
            <v>0481</v>
          </cell>
          <cell r="C1948" t="str">
            <v>NSFT PLS_JAR 100ML</v>
          </cell>
          <cell r="D1948" t="str">
            <v>FERT</v>
          </cell>
          <cell r="E1948" t="str">
            <v>01</v>
          </cell>
          <cell r="F1948" t="str">
            <v/>
          </cell>
          <cell r="G1948" t="str">
            <v/>
          </cell>
          <cell r="H1948" t="str">
            <v/>
          </cell>
          <cell r="I1948" t="str">
            <v>A</v>
          </cell>
        </row>
        <row r="1949">
          <cell r="A1949" t="str">
            <v>89059-04800-42</v>
          </cell>
          <cell r="B1949" t="str">
            <v>0480</v>
          </cell>
          <cell r="C1949" t="str">
            <v>NSFT PLS_JAR 100ML</v>
          </cell>
          <cell r="D1949" t="str">
            <v>FERT</v>
          </cell>
          <cell r="E1949" t="str">
            <v>01</v>
          </cell>
          <cell r="F1949" t="str">
            <v/>
          </cell>
          <cell r="G1949" t="str">
            <v/>
          </cell>
          <cell r="H1949" t="str">
            <v/>
          </cell>
          <cell r="I1949" t="str">
            <v>A</v>
          </cell>
        </row>
        <row r="1950">
          <cell r="A1950" t="str">
            <v>89059-04800-42</v>
          </cell>
          <cell r="B1950" t="str">
            <v>0481</v>
          </cell>
          <cell r="C1950" t="str">
            <v>NSFT PLS_JAR 100ML</v>
          </cell>
          <cell r="D1950" t="str">
            <v>FERT</v>
          </cell>
          <cell r="E1950" t="str">
            <v>01</v>
          </cell>
          <cell r="F1950" t="str">
            <v/>
          </cell>
          <cell r="G1950" t="str">
            <v/>
          </cell>
          <cell r="H1950" t="str">
            <v/>
          </cell>
          <cell r="I1950" t="str">
            <v>A</v>
          </cell>
        </row>
        <row r="1951">
          <cell r="A1951" t="str">
            <v>89135-04801-37</v>
          </cell>
          <cell r="B1951" t="str">
            <v>0480</v>
          </cell>
          <cell r="C1951" t="str">
            <v>NBO INST GLOW LTN 200ML PROMO</v>
          </cell>
          <cell r="D1951" t="str">
            <v>FERT</v>
          </cell>
          <cell r="E1951" t="str">
            <v>01</v>
          </cell>
          <cell r="F1951" t="str">
            <v/>
          </cell>
          <cell r="G1951" t="str">
            <v/>
          </cell>
          <cell r="H1951" t="str">
            <v/>
          </cell>
          <cell r="I1951" t="str">
            <v>A</v>
          </cell>
        </row>
        <row r="1952">
          <cell r="A1952" t="str">
            <v>89135-04801-37</v>
          </cell>
          <cell r="B1952" t="str">
            <v>0481</v>
          </cell>
          <cell r="C1952" t="str">
            <v>NBO INST GLOW LTN 200ML PROMO</v>
          </cell>
          <cell r="D1952" t="str">
            <v>FERT</v>
          </cell>
          <cell r="E1952" t="str">
            <v>01</v>
          </cell>
          <cell r="F1952" t="str">
            <v/>
          </cell>
          <cell r="G1952" t="str">
            <v/>
          </cell>
          <cell r="H1952" t="str">
            <v/>
          </cell>
          <cell r="I1952" t="str">
            <v>A</v>
          </cell>
        </row>
        <row r="1953">
          <cell r="A1953" t="str">
            <v>89135-04802-37</v>
          </cell>
          <cell r="B1953" t="str">
            <v>0480</v>
          </cell>
          <cell r="C1953" t="str">
            <v>NBODY WHT LTN SPF15 200ML</v>
          </cell>
          <cell r="D1953" t="str">
            <v>FERT</v>
          </cell>
          <cell r="E1953" t="str">
            <v>01</v>
          </cell>
          <cell r="F1953" t="str">
            <v/>
          </cell>
          <cell r="G1953" t="str">
            <v/>
          </cell>
          <cell r="H1953" t="str">
            <v/>
          </cell>
          <cell r="I1953" t="str">
            <v>R1</v>
          </cell>
        </row>
        <row r="1954">
          <cell r="A1954" t="str">
            <v>89135-04802-37</v>
          </cell>
          <cell r="B1954" t="str">
            <v>0481</v>
          </cell>
          <cell r="C1954" t="str">
            <v>NBODY WHT LTN SPF15 200ML</v>
          </cell>
          <cell r="D1954" t="str">
            <v>FERT</v>
          </cell>
          <cell r="E1954" t="str">
            <v>01</v>
          </cell>
          <cell r="F1954" t="str">
            <v/>
          </cell>
          <cell r="G1954" t="str">
            <v/>
          </cell>
          <cell r="H1954" t="str">
            <v/>
          </cell>
          <cell r="I1954" t="str">
            <v>R2</v>
          </cell>
        </row>
        <row r="1955">
          <cell r="A1955" t="str">
            <v>89193-03900-37</v>
          </cell>
          <cell r="B1955" t="str">
            <v>0480</v>
          </cell>
          <cell r="C1955" t="str">
            <v>NBODY ESS INT_MSE_SRM 180ML</v>
          </cell>
          <cell r="D1955" t="str">
            <v>FERT</v>
          </cell>
          <cell r="E1955" t="str">
            <v>01</v>
          </cell>
          <cell r="F1955" t="str">
            <v/>
          </cell>
          <cell r="G1955" t="str">
            <v/>
          </cell>
          <cell r="H1955" t="str">
            <v/>
          </cell>
          <cell r="I1955" t="str">
            <v>R2</v>
          </cell>
        </row>
        <row r="1956">
          <cell r="A1956" t="str">
            <v>89193-03900-37</v>
          </cell>
          <cell r="B1956" t="str">
            <v>0481</v>
          </cell>
          <cell r="C1956" t="str">
            <v>NBODY ESS INT_MSE_SRM 180ML</v>
          </cell>
          <cell r="D1956" t="str">
            <v>FERT</v>
          </cell>
          <cell r="E1956" t="str">
            <v>20</v>
          </cell>
          <cell r="F1956" t="str">
            <v/>
          </cell>
          <cell r="G1956" t="str">
            <v/>
          </cell>
          <cell r="H1956" t="str">
            <v/>
          </cell>
          <cell r="I1956" t="str">
            <v>R2</v>
          </cell>
        </row>
        <row r="1957">
          <cell r="A1957" t="str">
            <v>89193-04800-37</v>
          </cell>
          <cell r="B1957" t="str">
            <v>0480</v>
          </cell>
          <cell r="C1957" t="str">
            <v>NBODY ESS INT_MSE_SRM 180ML</v>
          </cell>
          <cell r="D1957" t="str">
            <v>FERT</v>
          </cell>
          <cell r="E1957" t="str">
            <v>01</v>
          </cell>
          <cell r="F1957" t="str">
            <v/>
          </cell>
          <cell r="G1957" t="str">
            <v/>
          </cell>
          <cell r="H1957" t="str">
            <v/>
          </cell>
          <cell r="I1957" t="str">
            <v>A</v>
          </cell>
        </row>
        <row r="1958">
          <cell r="A1958" t="str">
            <v>89193-04800-37</v>
          </cell>
          <cell r="B1958" t="str">
            <v>0481</v>
          </cell>
          <cell r="C1958" t="str">
            <v>NBODY ESS INT_MSE_SRM 180ML</v>
          </cell>
          <cell r="D1958" t="str">
            <v>FERT</v>
          </cell>
          <cell r="E1958" t="str">
            <v>01</v>
          </cell>
          <cell r="F1958" t="str">
            <v/>
          </cell>
          <cell r="G1958" t="str">
            <v/>
          </cell>
          <cell r="H1958" t="str">
            <v/>
          </cell>
          <cell r="I1958" t="str">
            <v>A</v>
          </cell>
        </row>
        <row r="1959">
          <cell r="A1959" t="str">
            <v>89270-04800-09</v>
          </cell>
          <cell r="B1959" t="str">
            <v>0480</v>
          </cell>
          <cell r="C1959" t="str">
            <v>NF MK_UP_CR ACNE_WTR 125ML</v>
          </cell>
          <cell r="D1959" t="str">
            <v>FERT</v>
          </cell>
          <cell r="E1959" t="str">
            <v>01</v>
          </cell>
          <cell r="F1959" t="str">
            <v/>
          </cell>
          <cell r="G1959" t="str">
            <v/>
          </cell>
          <cell r="H1959" t="str">
            <v/>
          </cell>
          <cell r="I1959" t="str">
            <v>A</v>
          </cell>
        </row>
        <row r="1960">
          <cell r="A1960" t="str">
            <v>89270-04800-09</v>
          </cell>
          <cell r="B1960" t="str">
            <v>0481</v>
          </cell>
          <cell r="C1960" t="str">
            <v>NF MK_UP_CR ACNE_WTR 125ML</v>
          </cell>
          <cell r="D1960" t="str">
            <v>FERT</v>
          </cell>
          <cell r="E1960" t="str">
            <v>01</v>
          </cell>
          <cell r="F1960" t="str">
            <v/>
          </cell>
          <cell r="G1960" t="str">
            <v/>
          </cell>
          <cell r="H1960" t="str">
            <v/>
          </cell>
          <cell r="I1960" t="str">
            <v>A</v>
          </cell>
        </row>
        <row r="1961">
          <cell r="A1961" t="str">
            <v>89270-04823-09</v>
          </cell>
          <cell r="B1961" t="str">
            <v>0480</v>
          </cell>
          <cell r="C1961" t="str">
            <v>NF MK_UP_CR ACNE_WTR 125ML</v>
          </cell>
          <cell r="D1961" t="str">
            <v>FERT</v>
          </cell>
          <cell r="E1961" t="str">
            <v>01</v>
          </cell>
          <cell r="F1961" t="str">
            <v/>
          </cell>
          <cell r="G1961" t="str">
            <v/>
          </cell>
          <cell r="H1961" t="str">
            <v/>
          </cell>
          <cell r="I1961" t="str">
            <v>A</v>
          </cell>
        </row>
        <row r="1962">
          <cell r="A1962" t="str">
            <v>89270-04823-09</v>
          </cell>
          <cell r="B1962" t="str">
            <v>0481</v>
          </cell>
          <cell r="C1962" t="str">
            <v>NF MK_UP_CR ACNE_WTR 125ML</v>
          </cell>
          <cell r="D1962" t="str">
            <v>FERT</v>
          </cell>
          <cell r="E1962" t="str">
            <v>01</v>
          </cell>
          <cell r="F1962" t="str">
            <v/>
          </cell>
          <cell r="G1962" t="str">
            <v/>
          </cell>
          <cell r="H1962" t="str">
            <v/>
          </cell>
          <cell r="I1962" t="str">
            <v>A</v>
          </cell>
        </row>
        <row r="1963">
          <cell r="A1963" t="str">
            <v>89284-04800-08</v>
          </cell>
          <cell r="B1963" t="str">
            <v>0481</v>
          </cell>
          <cell r="C1963" t="str">
            <v>NFC MUS HYD_MCL_WTR 200ML</v>
          </cell>
          <cell r="D1963" t="str">
            <v>FERT</v>
          </cell>
          <cell r="E1963" t="str">
            <v>01</v>
          </cell>
          <cell r="F1963" t="str">
            <v/>
          </cell>
          <cell r="G1963" t="str">
            <v/>
          </cell>
          <cell r="H1963" t="str">
            <v/>
          </cell>
          <cell r="I1963" t="str">
            <v>R3</v>
          </cell>
        </row>
        <row r="1964">
          <cell r="A1964" t="str">
            <v>89284-04800-08</v>
          </cell>
          <cell r="B1964" t="str">
            <v>0480</v>
          </cell>
          <cell r="C1964" t="str">
            <v>NFC MUS HYD_MCL_WTR 200ML</v>
          </cell>
          <cell r="D1964" t="str">
            <v>FERT</v>
          </cell>
          <cell r="E1964" t="str">
            <v>01</v>
          </cell>
          <cell r="F1964" t="str">
            <v/>
          </cell>
          <cell r="G1964" t="str">
            <v/>
          </cell>
          <cell r="H1964" t="str">
            <v/>
          </cell>
          <cell r="I1964" t="str">
            <v>R2</v>
          </cell>
        </row>
        <row r="1965">
          <cell r="A1965" t="str">
            <v>89284-04800-09</v>
          </cell>
          <cell r="B1965" t="str">
            <v>0480</v>
          </cell>
          <cell r="C1965" t="str">
            <v>NF MUS HYD_MCL_WTR 200ML</v>
          </cell>
          <cell r="D1965" t="str">
            <v>FERT</v>
          </cell>
          <cell r="E1965" t="str">
            <v>01</v>
          </cell>
          <cell r="F1965" t="str">
            <v/>
          </cell>
          <cell r="G1965" t="str">
            <v/>
          </cell>
          <cell r="H1965" t="str">
            <v/>
          </cell>
          <cell r="I1965" t="str">
            <v>R1</v>
          </cell>
        </row>
        <row r="1966">
          <cell r="A1966" t="str">
            <v>89284-04800-09</v>
          </cell>
          <cell r="B1966" t="str">
            <v>0481</v>
          </cell>
          <cell r="C1966" t="str">
            <v>NF MUS HYD_MCL_WTR 200ML</v>
          </cell>
          <cell r="D1966" t="str">
            <v>FERT</v>
          </cell>
          <cell r="E1966" t="str">
            <v>01</v>
          </cell>
          <cell r="F1966" t="str">
            <v/>
          </cell>
          <cell r="G1966" t="str">
            <v/>
          </cell>
          <cell r="H1966" t="str">
            <v/>
          </cell>
          <cell r="I1966" t="str">
            <v>R1</v>
          </cell>
        </row>
        <row r="1967">
          <cell r="A1967" t="str">
            <v>89581-07700-30</v>
          </cell>
          <cell r="B1967" t="str">
            <v>0481</v>
          </cell>
          <cell r="C1967" t="str">
            <v>NF LMN630_SPT_CLR SPF50 40ML</v>
          </cell>
          <cell r="D1967" t="str">
            <v>FERT</v>
          </cell>
          <cell r="E1967" t="str">
            <v>01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A</v>
          </cell>
        </row>
        <row r="1968">
          <cell r="A1968" t="str">
            <v>89581-07700-30</v>
          </cell>
          <cell r="B1968" t="str">
            <v>0480</v>
          </cell>
          <cell r="C1968" t="str">
            <v>NF LMN630_SPT_CLR SPF50 40ML</v>
          </cell>
          <cell r="D1968" t="str">
            <v>FERT</v>
          </cell>
          <cell r="E1968" t="str">
            <v>01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A</v>
          </cell>
        </row>
        <row r="1969">
          <cell r="A1969" t="str">
            <v>89581-07700-31</v>
          </cell>
          <cell r="B1969" t="str">
            <v>0480</v>
          </cell>
          <cell r="C1969" t="str">
            <v>NF LMN630_SPT_CLR SPF50 40ML</v>
          </cell>
          <cell r="D1969" t="str">
            <v>FERT</v>
          </cell>
          <cell r="E1969" t="str">
            <v>01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S1</v>
          </cell>
        </row>
        <row r="1970">
          <cell r="A1970" t="str">
            <v>89581-07700-31</v>
          </cell>
          <cell r="B1970" t="str">
            <v>0481</v>
          </cell>
          <cell r="C1970" t="str">
            <v>NF LMN630_SPT_CLR SPF50 40ML</v>
          </cell>
          <cell r="D1970" t="str">
            <v>FERT</v>
          </cell>
          <cell r="E1970" t="str">
            <v>01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S1</v>
          </cell>
        </row>
        <row r="1971">
          <cell r="A1971" t="str">
            <v>89581-07700-32</v>
          </cell>
          <cell r="B1971" t="str">
            <v>0480</v>
          </cell>
          <cell r="C1971" t="str">
            <v>NF LMN630_SPT_CLR SPF50 40ML</v>
          </cell>
          <cell r="D1971" t="str">
            <v>FERT</v>
          </cell>
          <cell r="E1971" t="str">
            <v>01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S1</v>
          </cell>
        </row>
        <row r="1972">
          <cell r="A1972" t="str">
            <v>89581-07700-32</v>
          </cell>
          <cell r="B1972" t="str">
            <v>0481</v>
          </cell>
          <cell r="C1972" t="str">
            <v>NF LMN630_SPT_CLR SPF50 40ML</v>
          </cell>
          <cell r="D1972" t="str">
            <v>FERT</v>
          </cell>
          <cell r="E1972" t="str">
            <v>01</v>
          </cell>
          <cell r="F1972" t="str">
            <v/>
          </cell>
          <cell r="G1972" t="str">
            <v/>
          </cell>
          <cell r="H1972" t="str">
            <v/>
          </cell>
          <cell r="I1972" t="str">
            <v>S1</v>
          </cell>
        </row>
        <row r="1973">
          <cell r="A1973" t="str">
            <v>92325-09000-45</v>
          </cell>
          <cell r="B1973" t="str">
            <v>0480</v>
          </cell>
          <cell r="C1973" t="str">
            <v>HP ROLL SOFT TAPES 2,5CM X 5MTR</v>
          </cell>
          <cell r="D1973" t="str">
            <v>FERT</v>
          </cell>
          <cell r="E1973" t="str">
            <v>01</v>
          </cell>
          <cell r="F1973" t="str">
            <v/>
          </cell>
          <cell r="G1973" t="str">
            <v/>
          </cell>
          <cell r="H1973" t="str">
            <v/>
          </cell>
          <cell r="I1973" t="str">
            <v>A</v>
          </cell>
        </row>
        <row r="1974">
          <cell r="A1974" t="str">
            <v>92325-09000-45</v>
          </cell>
          <cell r="B1974" t="str">
            <v>0481</v>
          </cell>
          <cell r="C1974" t="str">
            <v>HP ROLL SOFT TAPES 2,5CM X 5MTR</v>
          </cell>
          <cell r="D1974" t="str">
            <v>FERT</v>
          </cell>
          <cell r="E1974" t="str">
            <v>01</v>
          </cell>
          <cell r="F1974" t="str">
            <v/>
          </cell>
          <cell r="G1974" t="str">
            <v/>
          </cell>
          <cell r="H1974" t="str">
            <v/>
          </cell>
          <cell r="I1974" t="str">
            <v>A</v>
          </cell>
        </row>
        <row r="1975">
          <cell r="A1975" t="str">
            <v>93645-04801-22</v>
          </cell>
          <cell r="B1975" t="str">
            <v>0480</v>
          </cell>
          <cell r="C1975" t="str">
            <v>NSUN LTN SPF33 100ML</v>
          </cell>
          <cell r="D1975" t="str">
            <v>FERT</v>
          </cell>
          <cell r="E1975" t="str">
            <v>01</v>
          </cell>
          <cell r="F1975" t="str">
            <v/>
          </cell>
          <cell r="G1975" t="str">
            <v/>
          </cell>
          <cell r="H1975" t="str">
            <v/>
          </cell>
          <cell r="I1975" t="str">
            <v>A</v>
          </cell>
        </row>
        <row r="1976">
          <cell r="A1976" t="str">
            <v>93645-04801-22</v>
          </cell>
          <cell r="B1976" t="str">
            <v>0481</v>
          </cell>
          <cell r="C1976" t="str">
            <v>NSUN LTN SPF33 100ML</v>
          </cell>
          <cell r="D1976" t="str">
            <v>FERT</v>
          </cell>
          <cell r="E1976" t="str">
            <v>01</v>
          </cell>
          <cell r="F1976" t="str">
            <v/>
          </cell>
          <cell r="G1976" t="str">
            <v/>
          </cell>
          <cell r="H1976" t="str">
            <v/>
          </cell>
          <cell r="I1976" t="str">
            <v>A</v>
          </cell>
        </row>
        <row r="1977">
          <cell r="A1977" t="str">
            <v>93737-00001-00</v>
          </cell>
          <cell r="B1977" t="str">
            <v>0481</v>
          </cell>
          <cell r="C1977" t="str">
            <v>EPL FAB 60 (19X65MM) + FAB 20 (30X65MM)</v>
          </cell>
          <cell r="D1977" t="str">
            <v>FERT</v>
          </cell>
          <cell r="E1977" t="str">
            <v>01</v>
          </cell>
          <cell r="F1977" t="str">
            <v/>
          </cell>
          <cell r="G1977" t="str">
            <v/>
          </cell>
          <cell r="H1977" t="str">
            <v/>
          </cell>
          <cell r="I1977" t="str">
            <v>R0</v>
          </cell>
        </row>
        <row r="1978">
          <cell r="A1978" t="str">
            <v>93737-00001-01</v>
          </cell>
          <cell r="B1978" t="str">
            <v>0481</v>
          </cell>
          <cell r="C1978" t="str">
            <v>EPL FAB 60 (19X65MM) + FAB 20 (30X65MM)</v>
          </cell>
          <cell r="D1978" t="str">
            <v>FERT</v>
          </cell>
          <cell r="E1978" t="str">
            <v>01</v>
          </cell>
          <cell r="F1978" t="str">
            <v/>
          </cell>
          <cell r="G1978" t="str">
            <v/>
          </cell>
          <cell r="H1978" t="str">
            <v/>
          </cell>
          <cell r="I1978" t="str">
            <v>R0</v>
          </cell>
        </row>
        <row r="1979">
          <cell r="A1979" t="str">
            <v>93737-00002-00</v>
          </cell>
          <cell r="B1979" t="str">
            <v>0481</v>
          </cell>
          <cell r="C1979" t="str">
            <v>EPL FAB 30 (19X65MM) + FAB 20 (30X65MM)</v>
          </cell>
          <cell r="D1979" t="str">
            <v>FERT</v>
          </cell>
          <cell r="E1979" t="str">
            <v>01</v>
          </cell>
          <cell r="F1979" t="str">
            <v/>
          </cell>
          <cell r="G1979" t="str">
            <v/>
          </cell>
          <cell r="H1979" t="str">
            <v/>
          </cell>
          <cell r="I1979" t="str">
            <v>R0</v>
          </cell>
        </row>
        <row r="1980">
          <cell r="A1980" t="str">
            <v>93737-00002-01</v>
          </cell>
          <cell r="B1980" t="str">
            <v>0481</v>
          </cell>
          <cell r="C1980" t="str">
            <v>EPL FAB 30 (19X65MM) + FAB 20 (30X65MM)</v>
          </cell>
          <cell r="D1980" t="str">
            <v>FERT</v>
          </cell>
          <cell r="E1980" t="str">
            <v>01</v>
          </cell>
          <cell r="F1980" t="str">
            <v/>
          </cell>
          <cell r="G1980" t="str">
            <v/>
          </cell>
          <cell r="H1980" t="str">
            <v/>
          </cell>
          <cell r="I1980" t="str">
            <v>R0</v>
          </cell>
        </row>
        <row r="1981">
          <cell r="A1981" t="str">
            <v>93737-00003-00</v>
          </cell>
          <cell r="B1981" t="str">
            <v>0481</v>
          </cell>
          <cell r="C1981" t="str">
            <v>EPL PLS 60 (19X72MM) + PLS 20 (30X72MM)</v>
          </cell>
          <cell r="D1981" t="str">
            <v>FERT</v>
          </cell>
          <cell r="E1981" t="str">
            <v>01</v>
          </cell>
          <cell r="F1981" t="str">
            <v/>
          </cell>
          <cell r="G1981" t="str">
            <v/>
          </cell>
          <cell r="H1981" t="str">
            <v/>
          </cell>
          <cell r="I1981" t="str">
            <v>R0</v>
          </cell>
        </row>
        <row r="1982">
          <cell r="A1982" t="str">
            <v>93737-00004-00</v>
          </cell>
          <cell r="B1982" t="str">
            <v>0480</v>
          </cell>
          <cell r="C1982" t="str">
            <v>EPL FAB 40 (19X65MM) + PLS 40 (19X72MM)</v>
          </cell>
          <cell r="D1982" t="str">
            <v>FERT</v>
          </cell>
          <cell r="E1982" t="str">
            <v>01</v>
          </cell>
          <cell r="F1982" t="str">
            <v/>
          </cell>
          <cell r="G1982" t="str">
            <v/>
          </cell>
          <cell r="H1982" t="str">
            <v/>
          </cell>
          <cell r="I1982" t="str">
            <v>R2</v>
          </cell>
        </row>
        <row r="1983">
          <cell r="A1983" t="str">
            <v>93737-00004-00</v>
          </cell>
          <cell r="B1983" t="str">
            <v>0481</v>
          </cell>
          <cell r="C1983" t="str">
            <v>EPL FAB 40 (19X65MM) + PLS 40 (19X72MM)</v>
          </cell>
          <cell r="D1983" t="str">
            <v>FERT</v>
          </cell>
          <cell r="E1983" t="str">
            <v>01</v>
          </cell>
          <cell r="F1983" t="str">
            <v/>
          </cell>
          <cell r="G1983" t="str">
            <v/>
          </cell>
          <cell r="H1983" t="str">
            <v/>
          </cell>
          <cell r="I1983" t="str">
            <v>R0</v>
          </cell>
        </row>
        <row r="1984">
          <cell r="A1984" t="str">
            <v>93737-00004-01</v>
          </cell>
          <cell r="B1984" t="str">
            <v>0481</v>
          </cell>
          <cell r="C1984" t="str">
            <v>EPL FAB 40 (19X65MM) + PLS 40 (19X72MM)</v>
          </cell>
          <cell r="D1984" t="str">
            <v>FERT</v>
          </cell>
          <cell r="E1984" t="str">
            <v>01</v>
          </cell>
          <cell r="F1984" t="str">
            <v/>
          </cell>
          <cell r="G1984" t="str">
            <v/>
          </cell>
          <cell r="H1984" t="str">
            <v/>
          </cell>
          <cell r="I1984" t="str">
            <v>R0</v>
          </cell>
        </row>
        <row r="1985">
          <cell r="A1985" t="str">
            <v>93757-07700-42</v>
          </cell>
          <cell r="B1985" t="str">
            <v>0480</v>
          </cell>
          <cell r="C1985" t="str">
            <v>NBODY SPR_VTM_GLD_FRT 320ML</v>
          </cell>
          <cell r="D1985" t="str">
            <v>FERT</v>
          </cell>
          <cell r="E1985" t="str">
            <v>01</v>
          </cell>
          <cell r="F1985" t="str">
            <v/>
          </cell>
          <cell r="G1985" t="str">
            <v/>
          </cell>
          <cell r="H1985" t="str">
            <v/>
          </cell>
          <cell r="I1985" t="str">
            <v>A</v>
          </cell>
        </row>
        <row r="1986">
          <cell r="A1986" t="str">
            <v>93757-07700-42</v>
          </cell>
          <cell r="B1986" t="str">
            <v>0481</v>
          </cell>
          <cell r="C1986" t="str">
            <v>NBODY SPR_VTM_GLD_FRT 320ML</v>
          </cell>
          <cell r="D1986" t="str">
            <v>FERT</v>
          </cell>
          <cell r="E1986" t="str">
            <v>01</v>
          </cell>
          <cell r="F1986" t="str">
            <v/>
          </cell>
          <cell r="G1986" t="str">
            <v/>
          </cell>
          <cell r="H1986" t="str">
            <v/>
          </cell>
          <cell r="I1986" t="str">
            <v>A</v>
          </cell>
        </row>
        <row r="1987">
          <cell r="A1987" t="str">
            <v>93767-04800-40</v>
          </cell>
          <cell r="B1987" t="str">
            <v>0480</v>
          </cell>
          <cell r="C1987" t="str">
            <v>NBODY XTR_WHT SPR_VTM 180ML</v>
          </cell>
          <cell r="D1987" t="str">
            <v>FERT</v>
          </cell>
          <cell r="E1987" t="str">
            <v>01</v>
          </cell>
          <cell r="F1987" t="str">
            <v/>
          </cell>
          <cell r="G1987" t="str">
            <v/>
          </cell>
          <cell r="H1987" t="str">
            <v/>
          </cell>
          <cell r="I1987" t="str">
            <v>A</v>
          </cell>
        </row>
        <row r="1988">
          <cell r="A1988" t="str">
            <v>93767-04800-40</v>
          </cell>
          <cell r="B1988" t="str">
            <v>0481</v>
          </cell>
          <cell r="C1988" t="str">
            <v>NBODY XTR_WHT SPR_VTM 180ML</v>
          </cell>
          <cell r="D1988" t="str">
            <v>FERT</v>
          </cell>
          <cell r="E1988" t="str">
            <v>01</v>
          </cell>
          <cell r="F1988" t="str">
            <v/>
          </cell>
          <cell r="G1988" t="str">
            <v/>
          </cell>
          <cell r="H1988" t="str">
            <v/>
          </cell>
          <cell r="I1988" t="str">
            <v>A</v>
          </cell>
        </row>
        <row r="1989">
          <cell r="A1989" t="str">
            <v>93771-07700-42</v>
          </cell>
          <cell r="B1989" t="str">
            <v>0480</v>
          </cell>
          <cell r="C1989" t="str">
            <v>NBODY SPR_VTM_GLD_FRT 180ML</v>
          </cell>
          <cell r="D1989" t="str">
            <v>FERT</v>
          </cell>
          <cell r="E1989" t="str">
            <v>01</v>
          </cell>
          <cell r="F1989" t="str">
            <v/>
          </cell>
          <cell r="G1989" t="str">
            <v/>
          </cell>
          <cell r="H1989" t="str">
            <v/>
          </cell>
          <cell r="I1989" t="str">
            <v>A</v>
          </cell>
        </row>
        <row r="1990">
          <cell r="A1990" t="str">
            <v>93771-07700-42</v>
          </cell>
          <cell r="B1990" t="str">
            <v>0481</v>
          </cell>
          <cell r="C1990" t="str">
            <v>NBODY SPR_VTM_GLD_FRT 180ML</v>
          </cell>
          <cell r="D1990" t="str">
            <v>FERT</v>
          </cell>
          <cell r="E1990" t="str">
            <v>01</v>
          </cell>
          <cell r="F1990" t="str">
            <v/>
          </cell>
          <cell r="G1990" t="str">
            <v/>
          </cell>
          <cell r="H1990" t="str">
            <v/>
          </cell>
          <cell r="I1990" t="str">
            <v>A</v>
          </cell>
        </row>
        <row r="1991">
          <cell r="A1991" t="str">
            <v>94134-07700-30</v>
          </cell>
          <cell r="B1991" t="str">
            <v>0481</v>
          </cell>
          <cell r="C1991" t="str">
            <v>NF PRF_CLL_LMN ANT_SPT_NGHT 50ML</v>
          </cell>
          <cell r="D1991" t="str">
            <v>FERT</v>
          </cell>
          <cell r="E1991" t="str">
            <v>20</v>
          </cell>
          <cell r="F1991" t="str">
            <v/>
          </cell>
          <cell r="G1991" t="str">
            <v/>
          </cell>
          <cell r="H1991" t="str">
            <v/>
          </cell>
          <cell r="I1991" t="str">
            <v>R1</v>
          </cell>
        </row>
        <row r="1992">
          <cell r="A1992" t="str">
            <v>94134-07700-30</v>
          </cell>
          <cell r="B1992" t="str">
            <v>0480</v>
          </cell>
          <cell r="C1992" t="str">
            <v>NF PRF_CLL_LMN ANT_SPT_NGHT 50ML</v>
          </cell>
          <cell r="D1992" t="str">
            <v>FERT</v>
          </cell>
          <cell r="E1992" t="str">
            <v>20</v>
          </cell>
          <cell r="F1992" t="str">
            <v/>
          </cell>
          <cell r="G1992" t="str">
            <v/>
          </cell>
          <cell r="H1992" t="str">
            <v/>
          </cell>
          <cell r="I1992" t="str">
            <v>R1</v>
          </cell>
        </row>
        <row r="1993">
          <cell r="A1993" t="str">
            <v>94136-04500-30</v>
          </cell>
          <cell r="B1993" t="str">
            <v>0481</v>
          </cell>
          <cell r="C1993" t="str">
            <v>NF PRF_CLL_LMN ANT_SPT_EYE 15ML</v>
          </cell>
          <cell r="D1993" t="str">
            <v>FERT</v>
          </cell>
          <cell r="E1993" t="str">
            <v>20</v>
          </cell>
          <cell r="F1993" t="str">
            <v/>
          </cell>
          <cell r="G1993" t="str">
            <v/>
          </cell>
          <cell r="H1993" t="str">
            <v/>
          </cell>
          <cell r="I1993" t="str">
            <v>R2</v>
          </cell>
        </row>
        <row r="1994">
          <cell r="A1994" t="str">
            <v>94414-09924-10</v>
          </cell>
          <cell r="B1994" t="str">
            <v>0480</v>
          </cell>
          <cell r="C1994" t="str">
            <v>NF RS_WTR MCLLR_WTR_MN_PHS 400ML RPET</v>
          </cell>
          <cell r="D1994" t="str">
            <v>FERT</v>
          </cell>
          <cell r="E1994" t="str">
            <v>01</v>
          </cell>
          <cell r="F1994" t="str">
            <v/>
          </cell>
          <cell r="G1994" t="str">
            <v/>
          </cell>
          <cell r="H1994" t="str">
            <v/>
          </cell>
          <cell r="I1994" t="str">
            <v>A</v>
          </cell>
        </row>
        <row r="1995">
          <cell r="A1995" t="str">
            <v>94414-09924-10</v>
          </cell>
          <cell r="B1995" t="str">
            <v>0481</v>
          </cell>
          <cell r="C1995" t="str">
            <v>NF RS_WTR MCLLR_WTR_MN_PHS 400ML RPET</v>
          </cell>
          <cell r="D1995" t="str">
            <v>FERT</v>
          </cell>
          <cell r="E1995" t="str">
            <v>01</v>
          </cell>
          <cell r="F1995" t="str">
            <v/>
          </cell>
          <cell r="G1995" t="str">
            <v/>
          </cell>
          <cell r="H1995" t="str">
            <v/>
          </cell>
          <cell r="I1995" t="str">
            <v>A</v>
          </cell>
        </row>
        <row r="1996">
          <cell r="A1996" t="str">
            <v>94429-07700-32</v>
          </cell>
          <cell r="B1996" t="str">
            <v>0480</v>
          </cell>
          <cell r="C1996" t="str">
            <v>NF PRF CLL_LMN_A_SPT_ADV_TRT_SR 30ML</v>
          </cell>
          <cell r="D1996" t="str">
            <v>FERT</v>
          </cell>
          <cell r="E1996" t="str">
            <v>01</v>
          </cell>
          <cell r="F1996" t="str">
            <v/>
          </cell>
          <cell r="G1996" t="str">
            <v/>
          </cell>
          <cell r="H1996" t="str">
            <v/>
          </cell>
          <cell r="I1996" t="str">
            <v>S1</v>
          </cell>
        </row>
        <row r="1997">
          <cell r="A1997" t="str">
            <v>94429-07700-32</v>
          </cell>
          <cell r="B1997" t="str">
            <v>0481</v>
          </cell>
          <cell r="C1997" t="str">
            <v>NF PRF CLL_LMN_A_SPT_ADV_TRT_SR 30ML</v>
          </cell>
          <cell r="D1997" t="str">
            <v>FERT</v>
          </cell>
          <cell r="E1997" t="str">
            <v>01</v>
          </cell>
          <cell r="F1997" t="str">
            <v/>
          </cell>
          <cell r="G1997" t="str">
            <v/>
          </cell>
          <cell r="H1997" t="str">
            <v/>
          </cell>
          <cell r="I1997" t="str">
            <v>S1</v>
          </cell>
        </row>
        <row r="1998">
          <cell r="A1998" t="str">
            <v>94429-07701-31</v>
          </cell>
          <cell r="B1998" t="str">
            <v>0480</v>
          </cell>
          <cell r="C1998" t="str">
            <v>NF PRF CLL_LMN_A_SPT_ADV_TRT_SR 30ML</v>
          </cell>
          <cell r="D1998" t="str">
            <v>FERT</v>
          </cell>
          <cell r="E1998" t="str">
            <v>01</v>
          </cell>
          <cell r="F1998" t="str">
            <v/>
          </cell>
          <cell r="G1998" t="str">
            <v/>
          </cell>
          <cell r="H1998" t="str">
            <v/>
          </cell>
          <cell r="I1998" t="str">
            <v>S1</v>
          </cell>
        </row>
        <row r="1999">
          <cell r="A1999" t="str">
            <v>94429-07701-31</v>
          </cell>
          <cell r="B1999" t="str">
            <v>0481</v>
          </cell>
          <cell r="C1999" t="str">
            <v>NF PRF CLL_LMN_A_SPT_ADV_TRT_SR 30ML</v>
          </cell>
          <cell r="D1999" t="str">
            <v>FERT</v>
          </cell>
          <cell r="E1999" t="str">
            <v>01</v>
          </cell>
          <cell r="F1999" t="str">
            <v/>
          </cell>
          <cell r="G1999" t="str">
            <v/>
          </cell>
          <cell r="H1999" t="str">
            <v/>
          </cell>
          <cell r="I1999" t="str">
            <v>S1</v>
          </cell>
        </row>
        <row r="2000">
          <cell r="A2000" t="str">
            <v>94908-04800-32</v>
          </cell>
          <cell r="B2000" t="str">
            <v>0480</v>
          </cell>
          <cell r="C2000" t="str">
            <v>NMEN X_BRT_C&amp;HYA FM 100ML SCRUB</v>
          </cell>
          <cell r="D2000" t="str">
            <v>FERT</v>
          </cell>
          <cell r="E2000" t="str">
            <v>01</v>
          </cell>
          <cell r="F2000" t="str">
            <v/>
          </cell>
          <cell r="G2000" t="str">
            <v/>
          </cell>
          <cell r="H2000" t="str">
            <v/>
          </cell>
          <cell r="I2000" t="str">
            <v>A</v>
          </cell>
        </row>
        <row r="2001">
          <cell r="A2001" t="str">
            <v>94908-04800-32</v>
          </cell>
          <cell r="B2001" t="str">
            <v>0481</v>
          </cell>
          <cell r="C2001" t="str">
            <v>NMEN X_BRT_C&amp;HYA FM 100ML SCRUB</v>
          </cell>
          <cell r="D2001" t="str">
            <v>FERT</v>
          </cell>
          <cell r="E2001" t="str">
            <v>01</v>
          </cell>
          <cell r="F2001" t="str">
            <v/>
          </cell>
          <cell r="G2001" t="str">
            <v/>
          </cell>
          <cell r="H2001" t="str">
            <v/>
          </cell>
          <cell r="I2001" t="str">
            <v>A</v>
          </cell>
        </row>
        <row r="2002">
          <cell r="A2002" t="str">
            <v>95411-00001-00</v>
          </cell>
          <cell r="B2002" t="str">
            <v>0480</v>
          </cell>
          <cell r="C2002" t="str">
            <v>TEMPLATE NART WF TRAD (NORM)</v>
          </cell>
          <cell r="D2002" t="str">
            <v>FERT</v>
          </cell>
          <cell r="E2002" t="str">
            <v>01</v>
          </cell>
          <cell r="F2002" t="str">
            <v/>
          </cell>
          <cell r="G2002" t="str">
            <v/>
          </cell>
          <cell r="H2002" t="str">
            <v/>
          </cell>
          <cell r="I2002" t="str">
            <v/>
          </cell>
        </row>
        <row r="2003">
          <cell r="A2003" t="str">
            <v>95411-00001-00</v>
          </cell>
          <cell r="B2003" t="str">
            <v>0481</v>
          </cell>
          <cell r="C2003" t="str">
            <v>TEMPLATE NART WF TRAD (NORM)</v>
          </cell>
          <cell r="D2003" t="str">
            <v>FERT</v>
          </cell>
          <cell r="E2003" t="str">
            <v>01</v>
          </cell>
          <cell r="F2003" t="str">
            <v/>
          </cell>
          <cell r="G2003" t="str">
            <v/>
          </cell>
          <cell r="H2003" t="str">
            <v/>
          </cell>
          <cell r="I2003" t="str">
            <v/>
          </cell>
        </row>
        <row r="2004">
          <cell r="A2004" t="str">
            <v>95411-00001-01</v>
          </cell>
          <cell r="B2004" t="str">
            <v>0480</v>
          </cell>
          <cell r="C2004" t="str">
            <v>TEMPLATE NART WF TRAD--&gt;FINI (NORM)</v>
          </cell>
          <cell r="D2004" t="str">
            <v>FERT</v>
          </cell>
          <cell r="E2004" t="str">
            <v>01</v>
          </cell>
          <cell r="F2004" t="str">
            <v/>
          </cell>
          <cell r="G2004" t="str">
            <v/>
          </cell>
          <cell r="H2004" t="str">
            <v/>
          </cell>
          <cell r="I2004" t="str">
            <v/>
          </cell>
        </row>
        <row r="2005">
          <cell r="A2005" t="str">
            <v>95411-00001-01</v>
          </cell>
          <cell r="B2005" t="str">
            <v>0481</v>
          </cell>
          <cell r="C2005" t="str">
            <v>TEMPLATE NART WF TRAD--&gt;FINI (NORM)</v>
          </cell>
          <cell r="D2005" t="str">
            <v>FERT</v>
          </cell>
          <cell r="E2005" t="str">
            <v>01</v>
          </cell>
          <cell r="F2005" t="str">
            <v/>
          </cell>
          <cell r="G2005" t="str">
            <v/>
          </cell>
          <cell r="H2005" t="str">
            <v/>
          </cell>
          <cell r="I2005" t="str">
            <v/>
          </cell>
        </row>
        <row r="2006">
          <cell r="A2006" t="str">
            <v>95411-00001-05</v>
          </cell>
          <cell r="B2006" t="str">
            <v>0480</v>
          </cell>
          <cell r="C2006" t="str">
            <v>TEMPLATE NART WF TRAD--FINI NORM HEALTH</v>
          </cell>
          <cell r="D2006" t="str">
            <v>FERT</v>
          </cell>
          <cell r="E2006" t="str">
            <v>01</v>
          </cell>
          <cell r="F2006" t="str">
            <v/>
          </cell>
          <cell r="G2006" t="str">
            <v/>
          </cell>
          <cell r="H2006" t="str">
            <v/>
          </cell>
          <cell r="I2006" t="str">
            <v/>
          </cell>
        </row>
        <row r="2007">
          <cell r="A2007" t="str">
            <v>95411-00001-10</v>
          </cell>
          <cell r="B2007" t="str">
            <v>0480</v>
          </cell>
          <cell r="C2007" t="str">
            <v>TEMPLATE NART SALES WF PRAT1</v>
          </cell>
          <cell r="D2007" t="str">
            <v>FERT</v>
          </cell>
          <cell r="E2007" t="str">
            <v>01</v>
          </cell>
          <cell r="F2007" t="str">
            <v/>
          </cell>
          <cell r="G2007" t="str">
            <v/>
          </cell>
          <cell r="H2007" t="str">
            <v/>
          </cell>
          <cell r="I2007" t="str">
            <v/>
          </cell>
        </row>
        <row r="2008">
          <cell r="A2008" t="str">
            <v>95411-00002-00</v>
          </cell>
          <cell r="B2008" t="str">
            <v>0480</v>
          </cell>
          <cell r="C2008" t="str">
            <v>TEMPLATE NART WF TRA3 (NORM)</v>
          </cell>
          <cell r="D2008" t="str">
            <v>FERT</v>
          </cell>
          <cell r="E2008" t="str">
            <v>01</v>
          </cell>
          <cell r="F2008" t="str">
            <v/>
          </cell>
          <cell r="G2008" t="str">
            <v/>
          </cell>
          <cell r="H2008" t="str">
            <v/>
          </cell>
          <cell r="I2008" t="str">
            <v/>
          </cell>
        </row>
        <row r="2009">
          <cell r="A2009" t="str">
            <v>95411-00002-00</v>
          </cell>
          <cell r="B2009" t="str">
            <v>0481</v>
          </cell>
          <cell r="C2009" t="str">
            <v>TEMPLATE NART WF TRA3 (NORM)</v>
          </cell>
          <cell r="D2009" t="str">
            <v>FERT</v>
          </cell>
          <cell r="E2009" t="str">
            <v>01</v>
          </cell>
          <cell r="F2009" t="str">
            <v/>
          </cell>
          <cell r="G2009" t="str">
            <v/>
          </cell>
          <cell r="H2009" t="str">
            <v/>
          </cell>
          <cell r="I2009" t="str">
            <v/>
          </cell>
        </row>
        <row r="2010">
          <cell r="A2010" t="str">
            <v>95411-00002-02</v>
          </cell>
          <cell r="B2010" t="str">
            <v>0480</v>
          </cell>
          <cell r="C2010" t="str">
            <v>TEMPLATE NART WF TRA3 NORM DERMA</v>
          </cell>
          <cell r="D2010" t="str">
            <v>FERT</v>
          </cell>
          <cell r="E2010" t="str">
            <v>01</v>
          </cell>
          <cell r="F2010" t="str">
            <v/>
          </cell>
          <cell r="G2010" t="str">
            <v/>
          </cell>
          <cell r="H2010" t="str">
            <v/>
          </cell>
          <cell r="I2010" t="str">
            <v/>
          </cell>
        </row>
        <row r="2011">
          <cell r="A2011" t="str">
            <v>95411-00003-00</v>
          </cell>
          <cell r="B2011" t="str">
            <v>0480</v>
          </cell>
          <cell r="C2011" t="str">
            <v>TEMPLATE NART WF RAW RAWM</v>
          </cell>
          <cell r="D2011" t="str">
            <v>FERT</v>
          </cell>
          <cell r="E2011" t="str">
            <v>01</v>
          </cell>
          <cell r="F2011" t="str">
            <v/>
          </cell>
          <cell r="G2011" t="str">
            <v/>
          </cell>
          <cell r="H2011" t="str">
            <v/>
          </cell>
          <cell r="I2011" t="str">
            <v/>
          </cell>
        </row>
        <row r="2012">
          <cell r="A2012" t="str">
            <v>95411-00003-00</v>
          </cell>
          <cell r="B2012" t="str">
            <v>0481</v>
          </cell>
          <cell r="C2012" t="str">
            <v>TEMPLATE NART WF RAW RAWM</v>
          </cell>
          <cell r="D2012" t="str">
            <v>FERT</v>
          </cell>
          <cell r="E2012" t="str">
            <v>01</v>
          </cell>
          <cell r="F2012" t="str">
            <v/>
          </cell>
          <cell r="G2012" t="str">
            <v/>
          </cell>
          <cell r="H2012" t="str">
            <v/>
          </cell>
          <cell r="I2012" t="str">
            <v/>
          </cell>
        </row>
        <row r="2013">
          <cell r="A2013" t="str">
            <v>95411-00004-00</v>
          </cell>
          <cell r="B2013" t="str">
            <v>0480</v>
          </cell>
          <cell r="C2013" t="str">
            <v>TEMPLATE NART WF RAW RAWG</v>
          </cell>
          <cell r="D2013" t="str">
            <v>FERT</v>
          </cell>
          <cell r="E2013" t="str">
            <v>01</v>
          </cell>
          <cell r="F2013" t="str">
            <v/>
          </cell>
          <cell r="G2013" t="str">
            <v/>
          </cell>
          <cell r="H2013" t="str">
            <v/>
          </cell>
          <cell r="I2013" t="str">
            <v/>
          </cell>
        </row>
        <row r="2014">
          <cell r="A2014" t="str">
            <v>95411-00004-00</v>
          </cell>
          <cell r="B2014" t="str">
            <v>0481</v>
          </cell>
          <cell r="C2014" t="str">
            <v>TEMPLATE NART WF RAW RAWG</v>
          </cell>
          <cell r="D2014" t="str">
            <v>FERT</v>
          </cell>
          <cell r="E2014" t="str">
            <v>01</v>
          </cell>
          <cell r="F2014" t="str">
            <v/>
          </cell>
          <cell r="G2014" t="str">
            <v/>
          </cell>
          <cell r="H2014" t="str">
            <v/>
          </cell>
          <cell r="I2014" t="str">
            <v/>
          </cell>
        </row>
        <row r="2015">
          <cell r="A2015" t="str">
            <v>95411-00007-00</v>
          </cell>
          <cell r="B2015" t="str">
            <v>0480</v>
          </cell>
          <cell r="C2015" t="str">
            <v>TEMPLATE NART WF ADVM (ZKL)</v>
          </cell>
          <cell r="D2015" t="str">
            <v>FERT</v>
          </cell>
          <cell r="E2015" t="str">
            <v>01</v>
          </cell>
          <cell r="F2015" t="str">
            <v/>
          </cell>
          <cell r="G2015" t="str">
            <v/>
          </cell>
          <cell r="H2015" t="str">
            <v/>
          </cell>
          <cell r="I2015" t="str">
            <v/>
          </cell>
        </row>
        <row r="2016">
          <cell r="A2016" t="str">
            <v>95411-00007-00</v>
          </cell>
          <cell r="B2016" t="str">
            <v>0481</v>
          </cell>
          <cell r="C2016" t="str">
            <v>TEMPLATE NART WF ADVM (ZKL)</v>
          </cell>
          <cell r="D2016" t="str">
            <v>FERT</v>
          </cell>
          <cell r="E2016" t="str">
            <v>01</v>
          </cell>
          <cell r="F2016" t="str">
            <v/>
          </cell>
          <cell r="G2016" t="str">
            <v/>
          </cell>
          <cell r="H2016" t="str">
            <v/>
          </cell>
          <cell r="I2016" t="str">
            <v/>
          </cell>
        </row>
        <row r="2017">
          <cell r="A2017" t="str">
            <v>95411-00007-10</v>
          </cell>
          <cell r="B2017" t="str">
            <v>0480</v>
          </cell>
          <cell r="C2017" t="str">
            <v>TEMPLATE NART SALES WF PRAT1</v>
          </cell>
          <cell r="D2017" t="str">
            <v>FERT</v>
          </cell>
          <cell r="E2017" t="str">
            <v>01</v>
          </cell>
          <cell r="F2017" t="str">
            <v/>
          </cell>
          <cell r="G2017" t="str">
            <v/>
          </cell>
          <cell r="H2017" t="str">
            <v/>
          </cell>
          <cell r="I2017" t="str">
            <v/>
          </cell>
        </row>
        <row r="2018">
          <cell r="A2018" t="str">
            <v>95411-00008-00</v>
          </cell>
          <cell r="B2018" t="str">
            <v>0480</v>
          </cell>
          <cell r="C2018" t="str">
            <v>TEMPLATE NART WF TRA3 (ZBOM)</v>
          </cell>
          <cell r="D2018" t="str">
            <v>FERT</v>
          </cell>
          <cell r="E2018" t="str">
            <v>01</v>
          </cell>
          <cell r="F2018" t="str">
            <v/>
          </cell>
          <cell r="G2018" t="str">
            <v/>
          </cell>
          <cell r="H2018" t="str">
            <v/>
          </cell>
          <cell r="I2018" t="str">
            <v/>
          </cell>
        </row>
        <row r="2019">
          <cell r="A2019" t="str">
            <v>95411-00008-00</v>
          </cell>
          <cell r="B2019" t="str">
            <v>0481</v>
          </cell>
          <cell r="C2019" t="str">
            <v>TEMPLATE NART WF TRA3 (ZBOM)</v>
          </cell>
          <cell r="D2019" t="str">
            <v>FERT</v>
          </cell>
          <cell r="E2019" t="str">
            <v>01</v>
          </cell>
          <cell r="F2019" t="str">
            <v/>
          </cell>
          <cell r="G2019" t="str">
            <v/>
          </cell>
          <cell r="H2019" t="str">
            <v/>
          </cell>
          <cell r="I2019" t="str">
            <v/>
          </cell>
        </row>
        <row r="2020">
          <cell r="A2020" t="str">
            <v>95411-00009-00</v>
          </cell>
          <cell r="B2020" t="str">
            <v>0480</v>
          </cell>
          <cell r="C2020" t="str">
            <v>TEMPLATE NART  WF TRAD (TESTER)</v>
          </cell>
          <cell r="D2020" t="str">
            <v>FERT</v>
          </cell>
          <cell r="E2020" t="str">
            <v>01</v>
          </cell>
          <cell r="F2020" t="str">
            <v/>
          </cell>
          <cell r="G2020" t="str">
            <v/>
          </cell>
          <cell r="H2020" t="str">
            <v/>
          </cell>
          <cell r="I2020" t="str">
            <v/>
          </cell>
        </row>
        <row r="2021">
          <cell r="A2021" t="str">
            <v>95411-00009-00</v>
          </cell>
          <cell r="B2021" t="str">
            <v>0481</v>
          </cell>
          <cell r="C2021" t="str">
            <v>TEMPLATE NART  WF TRAD (TESTER)</v>
          </cell>
          <cell r="D2021" t="str">
            <v>FERT</v>
          </cell>
          <cell r="E2021" t="str">
            <v>01</v>
          </cell>
          <cell r="F2021" t="str">
            <v/>
          </cell>
          <cell r="G2021" t="str">
            <v/>
          </cell>
          <cell r="H2021" t="str">
            <v/>
          </cell>
          <cell r="I2021" t="str">
            <v/>
          </cell>
        </row>
        <row r="2022">
          <cell r="A2022" t="str">
            <v>95411-00010-00</v>
          </cell>
          <cell r="B2022" t="str">
            <v>0480</v>
          </cell>
          <cell r="C2022" t="str">
            <v>TEMPLATE NART WF ADVG (ZKL)</v>
          </cell>
          <cell r="D2022" t="str">
            <v>FERT</v>
          </cell>
          <cell r="E2022" t="str">
            <v>01</v>
          </cell>
          <cell r="F2022" t="str">
            <v/>
          </cell>
          <cell r="G2022" t="str">
            <v/>
          </cell>
          <cell r="H2022" t="str">
            <v/>
          </cell>
          <cell r="I2022" t="str">
            <v/>
          </cell>
        </row>
        <row r="2023">
          <cell r="A2023" t="str">
            <v>95411-00010-00</v>
          </cell>
          <cell r="B2023" t="str">
            <v>0481</v>
          </cell>
          <cell r="C2023" t="str">
            <v>TEMPLATE NART WF ADVG (ZKL)</v>
          </cell>
          <cell r="D2023" t="str">
            <v>FERT</v>
          </cell>
          <cell r="E2023" t="str">
            <v>01</v>
          </cell>
          <cell r="F2023" t="str">
            <v/>
          </cell>
          <cell r="G2023" t="str">
            <v/>
          </cell>
          <cell r="H2023" t="str">
            <v/>
          </cell>
          <cell r="I2023" t="str">
            <v/>
          </cell>
        </row>
        <row r="2024">
          <cell r="A2024" t="str">
            <v>95411-00070-00</v>
          </cell>
          <cell r="B2024" t="str">
            <v>0480</v>
          </cell>
          <cell r="C2024" t="str">
            <v>TEMPLATE NART WF ONLY QM A+C+D FERT</v>
          </cell>
          <cell r="D2024" t="str">
            <v>FERT</v>
          </cell>
          <cell r="E2024" t="str">
            <v>01</v>
          </cell>
          <cell r="F2024" t="str">
            <v/>
          </cell>
          <cell r="G2024" t="str">
            <v/>
          </cell>
          <cell r="H2024" t="str">
            <v/>
          </cell>
          <cell r="I2024" t="str">
            <v/>
          </cell>
        </row>
        <row r="2025">
          <cell r="A2025" t="str">
            <v>95411-00070-00</v>
          </cell>
          <cell r="B2025" t="str">
            <v>0481</v>
          </cell>
          <cell r="C2025" t="str">
            <v>TEMPLATE NART WF ONLY QM A+C+D FERT</v>
          </cell>
          <cell r="D2025" t="str">
            <v>FERT</v>
          </cell>
          <cell r="E2025" t="str">
            <v>01</v>
          </cell>
          <cell r="F2025" t="str">
            <v/>
          </cell>
          <cell r="G2025" t="str">
            <v/>
          </cell>
          <cell r="H2025" t="str">
            <v/>
          </cell>
          <cell r="I2025" t="str">
            <v/>
          </cell>
        </row>
        <row r="2026">
          <cell r="A2026" t="str">
            <v>95411-00071-00</v>
          </cell>
          <cell r="B2026" t="str">
            <v>0480</v>
          </cell>
          <cell r="C2026" t="str">
            <v>TEMPLATE NART WF ONLY QM B FERT</v>
          </cell>
          <cell r="D2026" t="str">
            <v>FERT</v>
          </cell>
          <cell r="E2026" t="str">
            <v>01</v>
          </cell>
          <cell r="F2026" t="str">
            <v/>
          </cell>
          <cell r="G2026" t="str">
            <v/>
          </cell>
          <cell r="H2026" t="str">
            <v/>
          </cell>
          <cell r="I2026" t="str">
            <v/>
          </cell>
        </row>
        <row r="2027">
          <cell r="A2027" t="str">
            <v>95411-00071-00</v>
          </cell>
          <cell r="B2027" t="str">
            <v>0481</v>
          </cell>
          <cell r="C2027" t="str">
            <v>TEMPLATE NART WF ONLY QM B FERT</v>
          </cell>
          <cell r="D2027" t="str">
            <v>FERT</v>
          </cell>
          <cell r="E2027" t="str">
            <v>01</v>
          </cell>
          <cell r="F2027" t="str">
            <v/>
          </cell>
          <cell r="G2027" t="str">
            <v/>
          </cell>
          <cell r="H2027" t="str">
            <v>@01@</v>
          </cell>
          <cell r="I2027" t="str">
            <v/>
          </cell>
        </row>
        <row r="2028">
          <cell r="A2028" t="str">
            <v>95411-00072-00</v>
          </cell>
          <cell r="B2028" t="str">
            <v>0480</v>
          </cell>
          <cell r="C2028" t="str">
            <v>TEMPLATE NART WF ONLY QM A+B+C+D FERT 10</v>
          </cell>
          <cell r="D2028" t="str">
            <v>FERT</v>
          </cell>
          <cell r="E2028" t="str">
            <v>01</v>
          </cell>
          <cell r="F2028" t="str">
            <v/>
          </cell>
          <cell r="G2028" t="str">
            <v/>
          </cell>
          <cell r="H2028" t="str">
            <v>@01@</v>
          </cell>
          <cell r="I2028" t="str">
            <v/>
          </cell>
        </row>
        <row r="2029">
          <cell r="A2029" t="str">
            <v>95411-00072-00</v>
          </cell>
          <cell r="B2029" t="str">
            <v>0481</v>
          </cell>
          <cell r="C2029" t="str">
            <v>TEMPLATE NART WF ONLY QM A+B+C+D FERT 10</v>
          </cell>
          <cell r="D2029" t="str">
            <v>FERT</v>
          </cell>
          <cell r="E2029" t="str">
            <v>01</v>
          </cell>
          <cell r="F2029" t="str">
            <v/>
          </cell>
          <cell r="G2029" t="str">
            <v/>
          </cell>
          <cell r="H2029" t="str">
            <v>@01@</v>
          </cell>
          <cell r="I2029" t="str">
            <v/>
          </cell>
        </row>
        <row r="2030">
          <cell r="A2030" t="str">
            <v>95411-00073-00</v>
          </cell>
          <cell r="B2030" t="str">
            <v>0480</v>
          </cell>
          <cell r="C2030" t="str">
            <v>TEMPLATE NART WF ONLY QM ROH</v>
          </cell>
          <cell r="D2030" t="str">
            <v>FERT</v>
          </cell>
          <cell r="E2030" t="str">
            <v>01</v>
          </cell>
          <cell r="F2030" t="str">
            <v/>
          </cell>
          <cell r="G2030" t="str">
            <v/>
          </cell>
          <cell r="H2030" t="str">
            <v/>
          </cell>
          <cell r="I2030" t="str">
            <v/>
          </cell>
        </row>
        <row r="2031">
          <cell r="A2031" t="str">
            <v>95411-00073-00</v>
          </cell>
          <cell r="B2031" t="str">
            <v>0481</v>
          </cell>
          <cell r="C2031" t="str">
            <v>TEMPLATE NART WF ONLY QM ROH</v>
          </cell>
          <cell r="D2031" t="str">
            <v>FERT</v>
          </cell>
          <cell r="E2031" t="str">
            <v>01</v>
          </cell>
          <cell r="F2031" t="str">
            <v/>
          </cell>
          <cell r="G2031" t="str">
            <v/>
          </cell>
          <cell r="H2031" t="str">
            <v>@01@</v>
          </cell>
          <cell r="I2031" t="str">
            <v/>
          </cell>
        </row>
        <row r="2032">
          <cell r="A2032" t="str">
            <v>95411-00073-02</v>
          </cell>
          <cell r="B2032" t="str">
            <v>0480</v>
          </cell>
          <cell r="C2032" t="str">
            <v>TEMPLATE NART WF ONLY QM ROH B</v>
          </cell>
          <cell r="D2032" t="str">
            <v>FERT</v>
          </cell>
          <cell r="E2032" t="str">
            <v>01</v>
          </cell>
          <cell r="F2032" t="str">
            <v/>
          </cell>
          <cell r="G2032" t="str">
            <v/>
          </cell>
          <cell r="H2032" t="str">
            <v>@01@</v>
          </cell>
          <cell r="I2032" t="str">
            <v/>
          </cell>
        </row>
        <row r="2033">
          <cell r="A2033" t="str">
            <v>95411-00073-02</v>
          </cell>
          <cell r="B2033" t="str">
            <v>0481</v>
          </cell>
          <cell r="C2033" t="str">
            <v>TEMPLATE NART WF ONLY QM ROH B</v>
          </cell>
          <cell r="D2033" t="str">
            <v>FERT</v>
          </cell>
          <cell r="E2033" t="str">
            <v>01</v>
          </cell>
          <cell r="F2033" t="str">
            <v/>
          </cell>
          <cell r="G2033" t="str">
            <v/>
          </cell>
          <cell r="H2033" t="str">
            <v>@01@</v>
          </cell>
          <cell r="I2033" t="str">
            <v/>
          </cell>
        </row>
        <row r="2034">
          <cell r="A2034" t="str">
            <v>95411-00074-00</v>
          </cell>
          <cell r="B2034" t="str">
            <v>0480</v>
          </cell>
          <cell r="C2034" t="str">
            <v>TEMPLATE NART WF ONLY QM ROH 02 CHEMICAL</v>
          </cell>
          <cell r="D2034" t="str">
            <v>FERT</v>
          </cell>
          <cell r="E2034" t="str">
            <v>01</v>
          </cell>
          <cell r="F2034" t="str">
            <v/>
          </cell>
          <cell r="G2034" t="str">
            <v/>
          </cell>
          <cell r="H2034" t="str">
            <v/>
          </cell>
          <cell r="I2034" t="str">
            <v/>
          </cell>
        </row>
        <row r="2035">
          <cell r="A2035" t="str">
            <v>95411-00074-00</v>
          </cell>
          <cell r="B2035" t="str">
            <v>0481</v>
          </cell>
          <cell r="C2035" t="str">
            <v>TEMPLATE NART WF ONLY QM ROH 02 CHEMICAL</v>
          </cell>
          <cell r="D2035" t="str">
            <v>FERT</v>
          </cell>
          <cell r="E2035" t="str">
            <v>01</v>
          </cell>
          <cell r="F2035" t="str">
            <v/>
          </cell>
          <cell r="G2035" t="str">
            <v/>
          </cell>
          <cell r="H2035" t="str">
            <v/>
          </cell>
          <cell r="I2035" t="str">
            <v/>
          </cell>
        </row>
        <row r="2036">
          <cell r="A2036" t="str">
            <v>95411-00099-00</v>
          </cell>
          <cell r="B2036" t="str">
            <v>0480</v>
          </cell>
          <cell r="C2036" t="str">
            <v>TEMPLATE NART WF PROMO NARTS (10)</v>
          </cell>
          <cell r="D2036" t="str">
            <v>FERT</v>
          </cell>
          <cell r="E2036" t="str">
            <v>01</v>
          </cell>
          <cell r="F2036" t="str">
            <v/>
          </cell>
          <cell r="G2036" t="str">
            <v/>
          </cell>
          <cell r="H2036" t="str">
            <v/>
          </cell>
          <cell r="I2036" t="str">
            <v/>
          </cell>
        </row>
        <row r="2037">
          <cell r="A2037" t="str">
            <v>95411-00099-00</v>
          </cell>
          <cell r="B2037" t="str">
            <v>0481</v>
          </cell>
          <cell r="C2037" t="str">
            <v>TEMPLATE NART WF PROMO NARTS (10)</v>
          </cell>
          <cell r="D2037" t="str">
            <v>FERT</v>
          </cell>
          <cell r="E2037" t="str">
            <v>01</v>
          </cell>
          <cell r="F2037" t="str">
            <v/>
          </cell>
          <cell r="G2037" t="str">
            <v/>
          </cell>
          <cell r="H2037" t="str">
            <v/>
          </cell>
          <cell r="I2037" t="str">
            <v/>
          </cell>
        </row>
        <row r="2038">
          <cell r="A2038" t="str">
            <v>95411-00208-00</v>
          </cell>
          <cell r="B2038" t="str">
            <v>0480</v>
          </cell>
          <cell r="C2038" t="str">
            <v>TEMPLATE NART WF RAW PACG</v>
          </cell>
          <cell r="D2038" t="str">
            <v>FERT</v>
          </cell>
          <cell r="E2038" t="str">
            <v>01</v>
          </cell>
          <cell r="F2038" t="str">
            <v/>
          </cell>
          <cell r="G2038" t="str">
            <v/>
          </cell>
          <cell r="H2038" t="str">
            <v/>
          </cell>
          <cell r="I2038" t="str">
            <v/>
          </cell>
        </row>
        <row r="2039">
          <cell r="A2039" t="str">
            <v>95411-00208-00</v>
          </cell>
          <cell r="B2039" t="str">
            <v>0481</v>
          </cell>
          <cell r="C2039" t="str">
            <v>TEMPLATE NART WF RAW PACG</v>
          </cell>
          <cell r="D2039" t="str">
            <v>FERT</v>
          </cell>
          <cell r="E2039" t="str">
            <v>01</v>
          </cell>
          <cell r="F2039" t="str">
            <v/>
          </cell>
          <cell r="G2039" t="str">
            <v/>
          </cell>
          <cell r="H2039" t="str">
            <v/>
          </cell>
          <cell r="I2039" t="str">
            <v/>
          </cell>
        </row>
        <row r="2040">
          <cell r="A2040" t="str">
            <v>95411-00209-00</v>
          </cell>
          <cell r="B2040" t="str">
            <v>0480</v>
          </cell>
          <cell r="C2040" t="str">
            <v>TEMPLATE NART WF RAW PAC3</v>
          </cell>
          <cell r="D2040" t="str">
            <v>FERT</v>
          </cell>
          <cell r="E2040" t="str">
            <v>01</v>
          </cell>
          <cell r="F2040" t="str">
            <v/>
          </cell>
          <cell r="G2040" t="str">
            <v/>
          </cell>
          <cell r="H2040" t="str">
            <v/>
          </cell>
          <cell r="I2040" t="str">
            <v/>
          </cell>
        </row>
        <row r="2041">
          <cell r="A2041" t="str">
            <v>95411-00209-00</v>
          </cell>
          <cell r="B2041" t="str">
            <v>0481</v>
          </cell>
          <cell r="C2041" t="str">
            <v>TEMPLATE NART WF RAW PAC3</v>
          </cell>
          <cell r="D2041" t="str">
            <v>FERT</v>
          </cell>
          <cell r="E2041" t="str">
            <v>01</v>
          </cell>
          <cell r="F2041" t="str">
            <v/>
          </cell>
          <cell r="G2041" t="str">
            <v/>
          </cell>
          <cell r="H2041" t="str">
            <v>@01@</v>
          </cell>
          <cell r="I2041" t="str">
            <v/>
          </cell>
        </row>
        <row r="2042">
          <cell r="A2042" t="str">
            <v>95411-00211-00</v>
          </cell>
          <cell r="B2042" t="str">
            <v>0480</v>
          </cell>
          <cell r="C2042" t="str">
            <v>TEMPLATE NART PC WF TEIL SEMI CAT3</v>
          </cell>
          <cell r="D2042" t="str">
            <v>FERT</v>
          </cell>
          <cell r="E2042" t="str">
            <v>01</v>
          </cell>
          <cell r="F2042" t="str">
            <v/>
          </cell>
          <cell r="G2042" t="str">
            <v/>
          </cell>
          <cell r="H2042" t="str">
            <v/>
          </cell>
          <cell r="I2042" t="str">
            <v/>
          </cell>
        </row>
        <row r="2043">
          <cell r="A2043" t="str">
            <v>95672-04800-32</v>
          </cell>
          <cell r="B2043" t="str">
            <v>0481</v>
          </cell>
          <cell r="C2043" t="str">
            <v>NDEO CRM SCH CL_KCK_ML 9ML</v>
          </cell>
          <cell r="D2043" t="str">
            <v>FERT</v>
          </cell>
          <cell r="E2043" t="str">
            <v>01</v>
          </cell>
          <cell r="F2043" t="str">
            <v/>
          </cell>
          <cell r="G2043" t="str">
            <v/>
          </cell>
          <cell r="H2043" t="str">
            <v/>
          </cell>
          <cell r="I2043" t="str">
            <v>A</v>
          </cell>
        </row>
        <row r="2044">
          <cell r="A2044" t="str">
            <v>95672-04800-32</v>
          </cell>
          <cell r="B2044" t="str">
            <v>0480</v>
          </cell>
          <cell r="C2044" t="str">
            <v>NDEO CRM SCH CL_KCK_ML 9ML</v>
          </cell>
          <cell r="D2044" t="str">
            <v>FERT</v>
          </cell>
          <cell r="E2044" t="str">
            <v>10</v>
          </cell>
          <cell r="F2044" t="str">
            <v/>
          </cell>
          <cell r="G2044" t="str">
            <v/>
          </cell>
          <cell r="H2044" t="str">
            <v/>
          </cell>
          <cell r="I2044" t="str">
            <v>A</v>
          </cell>
        </row>
        <row r="2045">
          <cell r="A2045" t="str">
            <v>98300-07700-20</v>
          </cell>
          <cell r="B2045" t="str">
            <v>0481</v>
          </cell>
          <cell r="C2045" t="str">
            <v>NSUN LTN HKKDO_RS SPF50 180ML</v>
          </cell>
          <cell r="D2045" t="str">
            <v>FERT</v>
          </cell>
          <cell r="E2045" t="str">
            <v>01</v>
          </cell>
          <cell r="F2045" t="str">
            <v/>
          </cell>
          <cell r="G2045" t="str">
            <v/>
          </cell>
          <cell r="H2045" t="str">
            <v>@01@</v>
          </cell>
          <cell r="I2045" t="str">
            <v>A</v>
          </cell>
        </row>
        <row r="2046">
          <cell r="A2046" t="str">
            <v>98300-07700-20</v>
          </cell>
          <cell r="B2046" t="str">
            <v>0480</v>
          </cell>
          <cell r="C2046" t="str">
            <v>NSUN LTN HKKDO_RS SPF50 180ML</v>
          </cell>
          <cell r="D2046" t="str">
            <v>FERT</v>
          </cell>
          <cell r="E2046" t="str">
            <v>01</v>
          </cell>
          <cell r="F2046" t="str">
            <v/>
          </cell>
          <cell r="G2046" t="str">
            <v/>
          </cell>
          <cell r="H2046" t="str">
            <v>@01@</v>
          </cell>
          <cell r="I2046" t="str">
            <v>A</v>
          </cell>
        </row>
        <row r="2047">
          <cell r="A2047" t="str">
            <v>98306-04800-21</v>
          </cell>
          <cell r="B2047" t="str">
            <v>0480</v>
          </cell>
          <cell r="C2047" t="str">
            <v>NSUN FC_FLD SCH OIL_CNT_GL SPF50+ 7ML</v>
          </cell>
          <cell r="D2047" t="str">
            <v>FERT</v>
          </cell>
          <cell r="E2047" t="str">
            <v>01</v>
          </cell>
          <cell r="F2047" t="str">
            <v/>
          </cell>
          <cell r="G2047" t="str">
            <v/>
          </cell>
          <cell r="H2047" t="str">
            <v>@01@</v>
          </cell>
          <cell r="I2047" t="str">
            <v>A</v>
          </cell>
        </row>
        <row r="2048">
          <cell r="A2048" t="str">
            <v>98306-04800-21</v>
          </cell>
          <cell r="B2048" t="str">
            <v>0481</v>
          </cell>
          <cell r="C2048" t="str">
            <v>NSUN FC_FLD SCH OIL_CNT_GL SPF50+ 7ML</v>
          </cell>
          <cell r="D2048" t="str">
            <v>FERT</v>
          </cell>
          <cell r="E2048" t="str">
            <v>01</v>
          </cell>
          <cell r="F2048" t="str">
            <v/>
          </cell>
          <cell r="G2048" t="str">
            <v/>
          </cell>
          <cell r="H2048" t="str">
            <v>@01@</v>
          </cell>
          <cell r="I2048" t="str">
            <v>A</v>
          </cell>
        </row>
        <row r="2049">
          <cell r="A2049" t="str">
            <v>98306-07700-21</v>
          </cell>
          <cell r="B2049" t="str">
            <v>0480</v>
          </cell>
          <cell r="C2049" t="str">
            <v>NSUN FC_FLD SCH OIL_CNT_GL SPF50+ 7ML</v>
          </cell>
          <cell r="D2049" t="str">
            <v>FERT</v>
          </cell>
          <cell r="E2049" t="str">
            <v>01</v>
          </cell>
          <cell r="F2049" t="str">
            <v/>
          </cell>
          <cell r="G2049" t="str">
            <v/>
          </cell>
          <cell r="H2049" t="str">
            <v>@01@</v>
          </cell>
          <cell r="I2049" t="str">
            <v>A</v>
          </cell>
        </row>
        <row r="2050">
          <cell r="A2050" t="str">
            <v>98306-07700-21</v>
          </cell>
          <cell r="B2050" t="str">
            <v>0481</v>
          </cell>
          <cell r="C2050" t="str">
            <v>NSUN FC_FLD SCH OIL_CNT_GL SPF50+ 7ML</v>
          </cell>
          <cell r="D2050" t="str">
            <v>FERT</v>
          </cell>
          <cell r="E2050" t="str">
            <v>01</v>
          </cell>
          <cell r="F2050" t="str">
            <v/>
          </cell>
          <cell r="G2050" t="str">
            <v/>
          </cell>
          <cell r="H2050" t="str">
            <v>@01@</v>
          </cell>
          <cell r="I2050" t="str">
            <v>A</v>
          </cell>
        </row>
        <row r="2051">
          <cell r="A2051" t="str">
            <v>98318-07700-01</v>
          </cell>
          <cell r="B2051" t="str">
            <v>0481</v>
          </cell>
          <cell r="C2051" t="str">
            <v>NSUN C&amp;E SRM SPF50 30ML</v>
          </cell>
          <cell r="D2051" t="str">
            <v>FERT</v>
          </cell>
          <cell r="E2051" t="str">
            <v>01</v>
          </cell>
          <cell r="F2051" t="str">
            <v/>
          </cell>
          <cell r="G2051" t="str">
            <v/>
          </cell>
          <cell r="H2051" t="str">
            <v/>
          </cell>
          <cell r="I2051" t="str">
            <v>A</v>
          </cell>
        </row>
        <row r="2052">
          <cell r="A2052" t="str">
            <v>98318-07700-01</v>
          </cell>
          <cell r="B2052" t="str">
            <v>0480</v>
          </cell>
          <cell r="C2052" t="str">
            <v>NSUN C&amp;E SRM SPF50 30ML</v>
          </cell>
          <cell r="D2052" t="str">
            <v>FERT</v>
          </cell>
          <cell r="E2052" t="str">
            <v>01</v>
          </cell>
          <cell r="F2052" t="str">
            <v/>
          </cell>
          <cell r="G2052" t="str">
            <v/>
          </cell>
          <cell r="H2052" t="str">
            <v>@01@</v>
          </cell>
          <cell r="I2052" t="str">
            <v>A</v>
          </cell>
        </row>
        <row r="2053">
          <cell r="A2053" t="str">
            <v>98500-04800-64</v>
          </cell>
          <cell r="B2053" t="str">
            <v>0480</v>
          </cell>
          <cell r="C2053" t="str">
            <v>NDEO RLL_ON PRL&amp;BTY_PNK_FML 50ML</v>
          </cell>
          <cell r="D2053" t="str">
            <v>FERT</v>
          </cell>
          <cell r="E2053" t="str">
            <v>01</v>
          </cell>
          <cell r="F2053" t="str">
            <v/>
          </cell>
          <cell r="G2053" t="str">
            <v/>
          </cell>
          <cell r="H2053" t="str">
            <v>@01@</v>
          </cell>
          <cell r="I2053" t="str">
            <v>A</v>
          </cell>
        </row>
        <row r="2054">
          <cell r="A2054" t="str">
            <v>98500-04800-64</v>
          </cell>
          <cell r="B2054" t="str">
            <v>0481</v>
          </cell>
          <cell r="C2054" t="str">
            <v>NDEO RLL_ON PRL&amp;BTY_PNK_FML 50ML</v>
          </cell>
          <cell r="D2054" t="str">
            <v>FERT</v>
          </cell>
          <cell r="E2054" t="str">
            <v>01</v>
          </cell>
          <cell r="F2054" t="str">
            <v/>
          </cell>
          <cell r="G2054" t="str">
            <v/>
          </cell>
          <cell r="H2054" t="str">
            <v/>
          </cell>
          <cell r="I2054" t="str">
            <v>A</v>
          </cell>
        </row>
        <row r="2055">
          <cell r="A2055" t="str">
            <v>98500-04810-31</v>
          </cell>
          <cell r="B2055" t="str">
            <v>0480</v>
          </cell>
          <cell r="C2055" t="str">
            <v>NDEO RLL_ON PRL&amp;BTY_PNK_FML 50ML</v>
          </cell>
          <cell r="D2055" t="str">
            <v>FERT</v>
          </cell>
          <cell r="E2055" t="str">
            <v>01</v>
          </cell>
          <cell r="F2055" t="str">
            <v/>
          </cell>
          <cell r="G2055" t="str">
            <v/>
          </cell>
          <cell r="H2055" t="str">
            <v/>
          </cell>
          <cell r="I2055" t="str">
            <v>A</v>
          </cell>
        </row>
        <row r="2056">
          <cell r="A2056" t="str">
            <v>98500-04810-31</v>
          </cell>
          <cell r="B2056" t="str">
            <v>0481</v>
          </cell>
          <cell r="C2056" t="str">
            <v>NDEO RLL_ON PRL&amp;BTY_PNK_FML 50ML</v>
          </cell>
          <cell r="D2056" t="str">
            <v>FERT</v>
          </cell>
          <cell r="E2056" t="str">
            <v>01</v>
          </cell>
          <cell r="F2056" t="str">
            <v/>
          </cell>
          <cell r="G2056" t="str">
            <v/>
          </cell>
          <cell r="H2056" t="str">
            <v/>
          </cell>
          <cell r="I2056" t="str">
            <v>A</v>
          </cell>
        </row>
        <row r="2057">
          <cell r="A2057" t="str">
            <v>98512-04800-31</v>
          </cell>
          <cell r="B2057" t="str">
            <v>0480</v>
          </cell>
          <cell r="C2057" t="str">
            <v>NDEO RLL_ON BRG_HJB_CL_FML 50ML</v>
          </cell>
          <cell r="D2057" t="str">
            <v>FERT</v>
          </cell>
          <cell r="E2057" t="str">
            <v>01</v>
          </cell>
          <cell r="F2057" t="str">
            <v/>
          </cell>
          <cell r="G2057" t="str">
            <v/>
          </cell>
          <cell r="H2057" t="str">
            <v/>
          </cell>
          <cell r="I2057" t="str">
            <v>A</v>
          </cell>
        </row>
        <row r="2058">
          <cell r="A2058" t="str">
            <v>98512-04800-31</v>
          </cell>
          <cell r="B2058" t="str">
            <v>0481</v>
          </cell>
          <cell r="C2058" t="str">
            <v>NDEO RLL_ON BRG_HJB_CL_FML 50ML</v>
          </cell>
          <cell r="D2058" t="str">
            <v>FERT</v>
          </cell>
          <cell r="E2058" t="str">
            <v>01</v>
          </cell>
          <cell r="F2058" t="str">
            <v/>
          </cell>
          <cell r="G2058" t="str">
            <v/>
          </cell>
          <cell r="H2058" t="str">
            <v/>
          </cell>
          <cell r="I2058" t="str">
            <v>A</v>
          </cell>
        </row>
        <row r="2059">
          <cell r="A2059" t="str">
            <v>98512-04800-64</v>
          </cell>
          <cell r="B2059" t="str">
            <v>0480</v>
          </cell>
          <cell r="C2059" t="str">
            <v>NDEO RLL_ON BRG_HJB_CL_FML 50ML</v>
          </cell>
          <cell r="D2059" t="str">
            <v>FERT</v>
          </cell>
          <cell r="E2059" t="str">
            <v>01</v>
          </cell>
          <cell r="F2059" t="str">
            <v/>
          </cell>
          <cell r="G2059" t="str">
            <v/>
          </cell>
          <cell r="H2059" t="str">
            <v/>
          </cell>
          <cell r="I2059" t="str">
            <v>A</v>
          </cell>
        </row>
        <row r="2060">
          <cell r="A2060" t="str">
            <v>98512-04800-64</v>
          </cell>
          <cell r="B2060" t="str">
            <v>0481</v>
          </cell>
          <cell r="C2060" t="str">
            <v>NDEO RLL_ON BRG_HJB_CL_FML 50ML</v>
          </cell>
          <cell r="D2060" t="str">
            <v>FERT</v>
          </cell>
          <cell r="E2060" t="str">
            <v>01</v>
          </cell>
          <cell r="F2060" t="str">
            <v/>
          </cell>
          <cell r="G2060" t="str">
            <v/>
          </cell>
          <cell r="H2060" t="str">
            <v/>
          </cell>
          <cell r="I2060" t="str">
            <v>A</v>
          </cell>
        </row>
        <row r="2061">
          <cell r="A2061" t="str">
            <v>98534-04800-32</v>
          </cell>
          <cell r="B2061" t="str">
            <v>0480</v>
          </cell>
          <cell r="C2061" t="str">
            <v>NDEO CRM SCH XTR_BRG_FML 9ML</v>
          </cell>
          <cell r="D2061" t="str">
            <v>FERT</v>
          </cell>
          <cell r="E2061" t="str">
            <v>01</v>
          </cell>
          <cell r="F2061" t="str">
            <v/>
          </cell>
          <cell r="G2061" t="str">
            <v/>
          </cell>
          <cell r="H2061" t="str">
            <v/>
          </cell>
          <cell r="I2061" t="str">
            <v>A</v>
          </cell>
        </row>
        <row r="2062">
          <cell r="A2062" t="str">
            <v>98534-04800-32</v>
          </cell>
          <cell r="B2062" t="str">
            <v>0481</v>
          </cell>
          <cell r="C2062" t="str">
            <v>NDEO CRM SCH XTR_BRG_FML 9ML</v>
          </cell>
          <cell r="D2062" t="str">
            <v>FERT</v>
          </cell>
          <cell r="E2062" t="str">
            <v>01</v>
          </cell>
          <cell r="F2062" t="str">
            <v/>
          </cell>
          <cell r="G2062" t="str">
            <v/>
          </cell>
          <cell r="H2062" t="str">
            <v/>
          </cell>
          <cell r="I2062" t="str">
            <v>A</v>
          </cell>
        </row>
        <row r="2063">
          <cell r="A2063" t="str">
            <v>98535-04800-32</v>
          </cell>
          <cell r="B2063" t="str">
            <v>0480</v>
          </cell>
          <cell r="C2063" t="str">
            <v>NDEO CRM SCH HJB_FRS_FML 9ML</v>
          </cell>
          <cell r="D2063" t="str">
            <v>FERT</v>
          </cell>
          <cell r="E2063" t="str">
            <v>01</v>
          </cell>
          <cell r="F2063" t="str">
            <v/>
          </cell>
          <cell r="G2063" t="str">
            <v/>
          </cell>
          <cell r="H2063" t="str">
            <v/>
          </cell>
          <cell r="I2063" t="str">
            <v>A</v>
          </cell>
        </row>
        <row r="2064">
          <cell r="A2064" t="str">
            <v>98535-04800-32</v>
          </cell>
          <cell r="B2064" t="str">
            <v>0481</v>
          </cell>
          <cell r="C2064" t="str">
            <v>NDEO CRM SCH HJB_FRS_FML 9ML</v>
          </cell>
          <cell r="D2064" t="str">
            <v>ROH</v>
          </cell>
          <cell r="E2064" t="str">
            <v>01</v>
          </cell>
          <cell r="F2064" t="str">
            <v/>
          </cell>
          <cell r="G2064" t="str">
            <v/>
          </cell>
          <cell r="H2064" t="str">
            <v/>
          </cell>
          <cell r="I2064" t="str">
            <v>A</v>
          </cell>
        </row>
        <row r="2065">
          <cell r="A2065" t="str">
            <v>98536-07700-64</v>
          </cell>
          <cell r="B2065" t="str">
            <v>0480</v>
          </cell>
          <cell r="C2065" t="str">
            <v>NDEO SPY BRG_SGN_FRS_LVR_FML 150ML</v>
          </cell>
          <cell r="D2065" t="str">
            <v>ROH</v>
          </cell>
          <cell r="E2065" t="str">
            <v>01</v>
          </cell>
          <cell r="F2065" t="str">
            <v/>
          </cell>
          <cell r="G2065" t="str">
            <v/>
          </cell>
          <cell r="H2065" t="str">
            <v/>
          </cell>
          <cell r="I2065" t="str">
            <v>S1</v>
          </cell>
        </row>
        <row r="2066">
          <cell r="A2066" t="str">
            <v>98536-07700-64</v>
          </cell>
          <cell r="B2066" t="str">
            <v>0481</v>
          </cell>
          <cell r="C2066" t="str">
            <v>NDEO SPY BRG_SGN_FRS_LVR_FML 150ML</v>
          </cell>
          <cell r="D2066" t="str">
            <v>FERT</v>
          </cell>
          <cell r="E2066" t="str">
            <v>01</v>
          </cell>
          <cell r="F2066" t="str">
            <v/>
          </cell>
          <cell r="G2066" t="str">
            <v/>
          </cell>
          <cell r="H2066" t="str">
            <v/>
          </cell>
          <cell r="I2066" t="str">
            <v>S1</v>
          </cell>
        </row>
        <row r="2067">
          <cell r="A2067" t="str">
            <v>98536-07740-63</v>
          </cell>
          <cell r="B2067" t="str">
            <v>0480</v>
          </cell>
          <cell r="C2067" t="str">
            <v>NDEO SPY BRG_SGN_FRS_LVR_FML 150ML</v>
          </cell>
          <cell r="D2067" t="str">
            <v>FERT</v>
          </cell>
          <cell r="E2067" t="str">
            <v>01</v>
          </cell>
          <cell r="F2067" t="str">
            <v/>
          </cell>
          <cell r="G2067" t="str">
            <v/>
          </cell>
          <cell r="H2067" t="str">
            <v/>
          </cell>
          <cell r="I2067" t="str">
            <v>A</v>
          </cell>
        </row>
        <row r="2068">
          <cell r="A2068" t="str">
            <v>98536-07740-63</v>
          </cell>
          <cell r="B2068" t="str">
            <v>0481</v>
          </cell>
          <cell r="C2068" t="str">
            <v>NDEO SPY BRG_SGN_FRS_LVR_FML 150ML</v>
          </cell>
          <cell r="D2068" t="str">
            <v>FERT</v>
          </cell>
          <cell r="E2068" t="str">
            <v>16</v>
          </cell>
          <cell r="F2068" t="str">
            <v/>
          </cell>
          <cell r="G2068" t="str">
            <v/>
          </cell>
          <cell r="H2068" t="str">
            <v/>
          </cell>
          <cell r="I2068" t="str">
            <v>A</v>
          </cell>
        </row>
        <row r="2069">
          <cell r="A2069" t="str">
            <v>98537-07740-63</v>
          </cell>
          <cell r="B2069" t="str">
            <v>0480</v>
          </cell>
          <cell r="C2069" t="str">
            <v>NDEO SPY BRG_SGN_MRC_SWT_FML 150ML</v>
          </cell>
          <cell r="D2069" t="str">
            <v>FERT</v>
          </cell>
          <cell r="E2069" t="str">
            <v>13</v>
          </cell>
          <cell r="F2069" t="str">
            <v/>
          </cell>
          <cell r="G2069" t="str">
            <v/>
          </cell>
          <cell r="H2069" t="str">
            <v/>
          </cell>
          <cell r="I2069" t="str">
            <v>A</v>
          </cell>
        </row>
        <row r="2070">
          <cell r="A2070" t="str">
            <v>98537-07740-63</v>
          </cell>
          <cell r="B2070" t="str">
            <v>0481</v>
          </cell>
          <cell r="C2070" t="str">
            <v>NDEO SPY BRG_SGN_MRC_SWT_FML 150ML</v>
          </cell>
          <cell r="D2070" t="str">
            <v>FERT</v>
          </cell>
          <cell r="E2070" t="str">
            <v>13</v>
          </cell>
          <cell r="F2070" t="str">
            <v/>
          </cell>
          <cell r="G2070" t="str">
            <v/>
          </cell>
          <cell r="H2070" t="str">
            <v/>
          </cell>
          <cell r="I2070" t="str">
            <v>A</v>
          </cell>
        </row>
        <row r="2071">
          <cell r="A2071" t="str">
            <v>98538-07700-64</v>
          </cell>
          <cell r="B2071" t="str">
            <v>0480</v>
          </cell>
          <cell r="C2071" t="str">
            <v>NDEO SPY BRG_SGN_VLV_RMN_FML 150ML</v>
          </cell>
          <cell r="D2071" t="str">
            <v>FERT</v>
          </cell>
          <cell r="E2071" t="str">
            <v>01</v>
          </cell>
          <cell r="F2071" t="str">
            <v/>
          </cell>
          <cell r="G2071" t="str">
            <v/>
          </cell>
          <cell r="H2071" t="str">
            <v/>
          </cell>
          <cell r="I2071" t="str">
            <v>S1</v>
          </cell>
        </row>
        <row r="2072">
          <cell r="A2072" t="str">
            <v>98538-07700-64</v>
          </cell>
          <cell r="B2072" t="str">
            <v>0481</v>
          </cell>
          <cell r="C2072" t="str">
            <v>NDEO SPY BRG_SGN_VLV_RMN_FML 150ML</v>
          </cell>
          <cell r="D2072" t="str">
            <v>FERT</v>
          </cell>
          <cell r="E2072" t="str">
            <v>01</v>
          </cell>
          <cell r="F2072" t="str">
            <v/>
          </cell>
          <cell r="G2072" t="str">
            <v/>
          </cell>
          <cell r="H2072" t="str">
            <v/>
          </cell>
          <cell r="I2072" t="str">
            <v>S1</v>
          </cell>
        </row>
        <row r="2073">
          <cell r="A2073" t="str">
            <v>98538-07740-63</v>
          </cell>
          <cell r="B2073" t="str">
            <v>0480</v>
          </cell>
          <cell r="C2073" t="str">
            <v>NDEO SPY BRG_SGN_VLV_RMN_FML 150ML</v>
          </cell>
          <cell r="D2073" t="str">
            <v>FERT</v>
          </cell>
          <cell r="E2073" t="str">
            <v>01</v>
          </cell>
          <cell r="F2073" t="str">
            <v/>
          </cell>
          <cell r="G2073" t="str">
            <v/>
          </cell>
          <cell r="H2073" t="str">
            <v/>
          </cell>
          <cell r="I2073" t="str">
            <v>A</v>
          </cell>
        </row>
        <row r="2074">
          <cell r="A2074" t="str">
            <v>98538-07740-63</v>
          </cell>
          <cell r="B2074" t="str">
            <v>0481</v>
          </cell>
          <cell r="C2074" t="str">
            <v>NDEO SPY BRG_SGN_VLV_RMN_FML 150ML</v>
          </cell>
          <cell r="D2074" t="str">
            <v>FERT</v>
          </cell>
          <cell r="E2074" t="str">
            <v>01</v>
          </cell>
          <cell r="F2074" t="str">
            <v/>
          </cell>
          <cell r="G2074" t="str">
            <v/>
          </cell>
          <cell r="H2074" t="str">
            <v/>
          </cell>
          <cell r="I2074" t="str">
            <v>A</v>
          </cell>
        </row>
        <row r="2075">
          <cell r="A2075" t="str">
            <v>98733-04800-24</v>
          </cell>
          <cell r="B2075" t="str">
            <v>0480</v>
          </cell>
          <cell r="C2075" t="str">
            <v>NF EVN_TN_C&amp;HYL MCLLR_WTR_MN_PHS 125ML</v>
          </cell>
          <cell r="D2075" t="str">
            <v>FERT</v>
          </cell>
          <cell r="E2075" t="str">
            <v>01</v>
          </cell>
          <cell r="F2075" t="str">
            <v/>
          </cell>
          <cell r="G2075" t="str">
            <v/>
          </cell>
          <cell r="H2075" t="str">
            <v/>
          </cell>
          <cell r="I2075" t="str">
            <v>A</v>
          </cell>
        </row>
        <row r="2076">
          <cell r="A2076" t="str">
            <v>98733-04800-24</v>
          </cell>
          <cell r="B2076" t="str">
            <v>0481</v>
          </cell>
          <cell r="C2076" t="str">
            <v>NF EVN_TN_C&amp;HYL MCLLR_WTR_MN_PHS 125ML</v>
          </cell>
          <cell r="D2076" t="str">
            <v>TEIL</v>
          </cell>
          <cell r="E2076" t="str">
            <v>02</v>
          </cell>
          <cell r="F2076" t="str">
            <v/>
          </cell>
          <cell r="G2076" t="str">
            <v/>
          </cell>
          <cell r="H2076" t="str">
            <v/>
          </cell>
          <cell r="I2076" t="str">
            <v>A</v>
          </cell>
        </row>
        <row r="2077">
          <cell r="A2077" t="str">
            <v>98734-07700-24</v>
          </cell>
          <cell r="B2077" t="str">
            <v>0480</v>
          </cell>
          <cell r="C2077" t="str">
            <v>NF EVN_TN_C&amp;HYL MCLLR_WTR_MN_PHS 400ML</v>
          </cell>
          <cell r="D2077" t="str">
            <v>FERT</v>
          </cell>
          <cell r="E2077" t="str">
            <v>01</v>
          </cell>
          <cell r="F2077" t="str">
            <v/>
          </cell>
          <cell r="G2077" t="str">
            <v/>
          </cell>
          <cell r="H2077" t="str">
            <v/>
          </cell>
          <cell r="I2077" t="str">
            <v>A</v>
          </cell>
        </row>
        <row r="2078">
          <cell r="A2078" t="str">
            <v>98734-07700-24</v>
          </cell>
          <cell r="B2078" t="str">
            <v>0481</v>
          </cell>
          <cell r="C2078" t="str">
            <v>NF EVN_TN_C&amp;HYL MCLLR_WTR_MN_PHS 400ML</v>
          </cell>
          <cell r="D2078" t="str">
            <v>ROH</v>
          </cell>
          <cell r="E2078" t="str">
            <v>06</v>
          </cell>
          <cell r="F2078" t="str">
            <v/>
          </cell>
          <cell r="G2078" t="str">
            <v/>
          </cell>
          <cell r="H2078" t="str">
            <v/>
          </cell>
          <cell r="I2078" t="str">
            <v>A</v>
          </cell>
        </row>
        <row r="2079">
          <cell r="A2079" t="str">
            <v>98737-04800-24</v>
          </cell>
          <cell r="B2079" t="str">
            <v>0480</v>
          </cell>
          <cell r="C2079" t="str">
            <v>NF EVN_TN_C&amp;HYL WH_FM 100ML</v>
          </cell>
          <cell r="D2079" t="str">
            <v>ROH</v>
          </cell>
          <cell r="E2079" t="str">
            <v>06</v>
          </cell>
          <cell r="F2079" t="str">
            <v/>
          </cell>
          <cell r="G2079" t="str">
            <v/>
          </cell>
          <cell r="H2079" t="str">
            <v/>
          </cell>
          <cell r="I2079" t="str">
            <v>A</v>
          </cell>
        </row>
        <row r="2080">
          <cell r="A2080" t="str">
            <v>98737-04800-24</v>
          </cell>
          <cell r="B2080" t="str">
            <v>0481</v>
          </cell>
          <cell r="C2080" t="str">
            <v>NF EVN_TN_C&amp;HYL WH_FM 100ML</v>
          </cell>
          <cell r="D2080" t="str">
            <v>TEIL</v>
          </cell>
          <cell r="E2080" t="str">
            <v>02</v>
          </cell>
          <cell r="F2080" t="str">
            <v/>
          </cell>
          <cell r="G2080" t="str">
            <v/>
          </cell>
          <cell r="H2080" t="str">
            <v/>
          </cell>
          <cell r="I2080" t="str">
            <v>A</v>
          </cell>
        </row>
        <row r="2081">
          <cell r="A2081" t="str">
            <v>98917-04800-42</v>
          </cell>
          <cell r="B2081" t="str">
            <v>0480</v>
          </cell>
          <cell r="C2081" t="str">
            <v>NBODY XTR_BRG RDN&amp;SMT_LTN 190ML</v>
          </cell>
          <cell r="D2081" t="str">
            <v>FERT</v>
          </cell>
          <cell r="E2081" t="str">
            <v>01</v>
          </cell>
          <cell r="F2081" t="str">
            <v/>
          </cell>
          <cell r="G2081" t="str">
            <v/>
          </cell>
          <cell r="H2081" t="str">
            <v>@01@</v>
          </cell>
          <cell r="I2081" t="str">
            <v>A</v>
          </cell>
        </row>
        <row r="2082">
          <cell r="A2082" t="str">
            <v>98917-04800-42</v>
          </cell>
          <cell r="B2082" t="str">
            <v>0481</v>
          </cell>
          <cell r="C2082" t="str">
            <v>NBODY XTR_BRG RDN&amp;SMT_LTN 190ML</v>
          </cell>
          <cell r="D2082" t="str">
            <v>FERT</v>
          </cell>
          <cell r="E2082" t="str">
            <v>01</v>
          </cell>
          <cell r="F2082" t="str">
            <v/>
          </cell>
          <cell r="G2082" t="str">
            <v/>
          </cell>
          <cell r="H2082" t="str">
            <v/>
          </cell>
          <cell r="I2082" t="str">
            <v>A</v>
          </cell>
        </row>
        <row r="2083">
          <cell r="A2083" t="str">
            <v>98918-04800-42</v>
          </cell>
          <cell r="B2083" t="str">
            <v>0480</v>
          </cell>
          <cell r="C2083" t="str">
            <v>NBODY XTR_BRG RDN&amp;SMT_LTN 380ML</v>
          </cell>
          <cell r="D2083" t="str">
            <v>FERT</v>
          </cell>
          <cell r="E2083" t="str">
            <v>01</v>
          </cell>
          <cell r="F2083" t="str">
            <v/>
          </cell>
          <cell r="G2083" t="str">
            <v/>
          </cell>
          <cell r="H2083" t="str">
            <v/>
          </cell>
          <cell r="I2083" t="str">
            <v>A</v>
          </cell>
        </row>
        <row r="2084">
          <cell r="A2084" t="str">
            <v>98918-04800-42</v>
          </cell>
          <cell r="B2084" t="str">
            <v>0481</v>
          </cell>
          <cell r="C2084" t="str">
            <v>NBODY XTR_BRG RDN&amp;SMT_LTN 380ML</v>
          </cell>
          <cell r="D2084" t="str">
            <v>FERT</v>
          </cell>
          <cell r="E2084" t="str">
            <v>01</v>
          </cell>
          <cell r="F2084" t="str">
            <v/>
          </cell>
          <cell r="G2084" t="str">
            <v/>
          </cell>
          <cell r="H2084" t="str">
            <v/>
          </cell>
          <cell r="I2084" t="str">
            <v>A</v>
          </cell>
        </row>
        <row r="2085">
          <cell r="A2085" t="str">
            <v>98918-04811-42</v>
          </cell>
          <cell r="B2085" t="str">
            <v>0480</v>
          </cell>
          <cell r="C2085" t="str">
            <v>NBODY XTR_BRG RDN&amp;SMT_LTN 380ML</v>
          </cell>
          <cell r="D2085" t="str">
            <v>FERT</v>
          </cell>
          <cell r="E2085" t="str">
            <v>01</v>
          </cell>
          <cell r="F2085" t="str">
            <v/>
          </cell>
          <cell r="G2085" t="str">
            <v/>
          </cell>
          <cell r="H2085" t="str">
            <v/>
          </cell>
          <cell r="I2085" t="str">
            <v>A</v>
          </cell>
        </row>
        <row r="2086">
          <cell r="A2086" t="str">
            <v>98918-04811-42</v>
          </cell>
          <cell r="B2086" t="str">
            <v>0481</v>
          </cell>
          <cell r="C2086" t="str">
            <v>NBODY XTR_BRG RDN&amp;SMT_LTN 380ML</v>
          </cell>
          <cell r="D2086" t="str">
            <v>FERT</v>
          </cell>
          <cell r="E2086" t="str">
            <v>01</v>
          </cell>
          <cell r="F2086" t="str">
            <v/>
          </cell>
          <cell r="G2086" t="str">
            <v/>
          </cell>
          <cell r="H2086" t="str">
            <v/>
          </cell>
          <cell r="I2086" t="str">
            <v>A</v>
          </cell>
        </row>
        <row r="2087">
          <cell r="A2087" t="str">
            <v>98922-04800-42</v>
          </cell>
          <cell r="B2087" t="str">
            <v>0480</v>
          </cell>
          <cell r="C2087" t="str">
            <v>NBODY XTR_BRG FRM&amp;SMT_LTN 190ML</v>
          </cell>
          <cell r="D2087" t="str">
            <v>FERT</v>
          </cell>
          <cell r="E2087" t="str">
            <v>01</v>
          </cell>
          <cell r="F2087" t="str">
            <v/>
          </cell>
          <cell r="G2087" t="str">
            <v/>
          </cell>
          <cell r="H2087" t="str">
            <v>@01@</v>
          </cell>
          <cell r="I2087" t="str">
            <v>A</v>
          </cell>
        </row>
        <row r="2088">
          <cell r="A2088" t="str">
            <v>98922-04800-42</v>
          </cell>
          <cell r="B2088" t="str">
            <v>0481</v>
          </cell>
          <cell r="C2088" t="str">
            <v>NBODY XTR_BRG FRM&amp;SMT_LTN 190ML</v>
          </cell>
          <cell r="D2088" t="str">
            <v>FERT</v>
          </cell>
          <cell r="E2088" t="str">
            <v>01</v>
          </cell>
          <cell r="F2088" t="str">
            <v/>
          </cell>
          <cell r="G2088" t="str">
            <v/>
          </cell>
          <cell r="H2088" t="str">
            <v/>
          </cell>
          <cell r="I2088" t="str">
            <v>A</v>
          </cell>
        </row>
        <row r="2089">
          <cell r="A2089" t="str">
            <v>98925-04800-42</v>
          </cell>
          <cell r="B2089" t="str">
            <v>0480</v>
          </cell>
          <cell r="C2089" t="str">
            <v>NBODY XTR_BRG NGT_NRS_LTN 190ML</v>
          </cell>
          <cell r="D2089" t="str">
            <v>FERT</v>
          </cell>
          <cell r="E2089" t="str">
            <v>01</v>
          </cell>
          <cell r="F2089" t="str">
            <v/>
          </cell>
          <cell r="G2089" t="str">
            <v/>
          </cell>
          <cell r="H2089" t="str">
            <v/>
          </cell>
          <cell r="I2089" t="str">
            <v>A</v>
          </cell>
        </row>
        <row r="2090">
          <cell r="A2090" t="str">
            <v>98925-04800-42</v>
          </cell>
          <cell r="B2090" t="str">
            <v>0481</v>
          </cell>
          <cell r="C2090" t="str">
            <v>NBODY XTR_BRG NGT_NRS_LTN 190ML</v>
          </cell>
          <cell r="D2090" t="str">
            <v>FERT</v>
          </cell>
          <cell r="E2090" t="str">
            <v>01</v>
          </cell>
          <cell r="F2090" t="str">
            <v/>
          </cell>
          <cell r="G2090" t="str">
            <v/>
          </cell>
          <cell r="H2090" t="str">
            <v>@01@</v>
          </cell>
          <cell r="I2090" t="str">
            <v>A</v>
          </cell>
        </row>
        <row r="2091">
          <cell r="A2091" t="str">
            <v>98927-04800-42</v>
          </cell>
          <cell r="B2091" t="str">
            <v>0480</v>
          </cell>
          <cell r="C2091" t="str">
            <v>NBODY XTR_BRG RPR&amp;PRT_LTN SPF15 380ML</v>
          </cell>
          <cell r="D2091" t="str">
            <v>FERT</v>
          </cell>
          <cell r="E2091" t="str">
            <v>01</v>
          </cell>
          <cell r="F2091" t="str">
            <v/>
          </cell>
          <cell r="G2091" t="str">
            <v/>
          </cell>
          <cell r="H2091" t="str">
            <v>@01@</v>
          </cell>
          <cell r="I2091" t="str">
            <v>A</v>
          </cell>
        </row>
        <row r="2092">
          <cell r="A2092" t="str">
            <v>98927-04800-42</v>
          </cell>
          <cell r="B2092" t="str">
            <v>0481</v>
          </cell>
          <cell r="C2092" t="str">
            <v>NBODY XTR_BRG RPR&amp;PRT_LTN SPF15 380ML</v>
          </cell>
          <cell r="D2092" t="str">
            <v>FERT</v>
          </cell>
          <cell r="E2092" t="str">
            <v>01</v>
          </cell>
          <cell r="F2092" t="str">
            <v/>
          </cell>
          <cell r="G2092" t="str">
            <v/>
          </cell>
          <cell r="H2092" t="str">
            <v>@01@</v>
          </cell>
          <cell r="I2092" t="str">
            <v>A</v>
          </cell>
        </row>
        <row r="2093">
          <cell r="A2093" t="str">
            <v>98927-04811-42</v>
          </cell>
          <cell r="B2093" t="str">
            <v>0480</v>
          </cell>
          <cell r="C2093" t="str">
            <v>NBODY XTR_BRG RPR&amp;PRT_LTN SPF15 380ML</v>
          </cell>
          <cell r="D2093" t="str">
            <v>FERT</v>
          </cell>
          <cell r="E2093" t="str">
            <v>01</v>
          </cell>
          <cell r="F2093" t="str">
            <v/>
          </cell>
          <cell r="G2093" t="str">
            <v/>
          </cell>
          <cell r="H2093" t="str">
            <v/>
          </cell>
          <cell r="I2093" t="str">
            <v>A</v>
          </cell>
        </row>
        <row r="2094">
          <cell r="A2094" t="str">
            <v>98927-04811-42</v>
          </cell>
          <cell r="B2094" t="str">
            <v>0481</v>
          </cell>
          <cell r="C2094" t="str">
            <v>NBODY XTR_BRG RPR&amp;PRT_LTN SPF15 380ML</v>
          </cell>
          <cell r="D2094" t="str">
            <v>FERT</v>
          </cell>
          <cell r="E2094" t="str">
            <v>01</v>
          </cell>
          <cell r="F2094" t="str">
            <v/>
          </cell>
          <cell r="G2094" t="str">
            <v/>
          </cell>
          <cell r="H2094" t="str">
            <v/>
          </cell>
          <cell r="I2094" t="str">
            <v>A</v>
          </cell>
        </row>
        <row r="2095">
          <cell r="A2095" t="str">
            <v>98928-04800-42</v>
          </cell>
          <cell r="B2095" t="str">
            <v>0480</v>
          </cell>
          <cell r="C2095" t="str">
            <v>NBODY XTR_BRG RPR&amp;PRT_LTN SPF15 190ML</v>
          </cell>
          <cell r="D2095" t="str">
            <v>FERT</v>
          </cell>
          <cell r="E2095" t="str">
            <v>01</v>
          </cell>
          <cell r="F2095" t="str">
            <v/>
          </cell>
          <cell r="G2095" t="str">
            <v/>
          </cell>
          <cell r="H2095" t="str">
            <v/>
          </cell>
          <cell r="I2095" t="str">
            <v>A</v>
          </cell>
        </row>
        <row r="2096">
          <cell r="A2096" t="str">
            <v>98928-04800-42</v>
          </cell>
          <cell r="B2096" t="str">
            <v>0481</v>
          </cell>
          <cell r="C2096" t="str">
            <v>NBODY XTR_BRG RPR&amp;PRT_LTN SPF15 190ML</v>
          </cell>
          <cell r="D2096" t="str">
            <v>FERT</v>
          </cell>
          <cell r="E2096" t="str">
            <v>01</v>
          </cell>
          <cell r="F2096" t="str">
            <v/>
          </cell>
          <cell r="G2096" t="str">
            <v/>
          </cell>
          <cell r="H2096" t="str">
            <v/>
          </cell>
          <cell r="I2096" t="str">
            <v>A</v>
          </cell>
        </row>
        <row r="2097">
          <cell r="A2097" t="str">
            <v>98929-04800-42</v>
          </cell>
          <cell r="B2097" t="str">
            <v>0480</v>
          </cell>
          <cell r="C2097" t="str">
            <v>NBODY XTR_BRG INS_GLW_LTN SPF15 190ML</v>
          </cell>
          <cell r="D2097" t="str">
            <v>FERT</v>
          </cell>
          <cell r="E2097" t="str">
            <v>01</v>
          </cell>
          <cell r="F2097" t="str">
            <v/>
          </cell>
          <cell r="G2097" t="str">
            <v/>
          </cell>
          <cell r="H2097" t="str">
            <v/>
          </cell>
          <cell r="I2097" t="str">
            <v>A</v>
          </cell>
        </row>
        <row r="2098">
          <cell r="A2098" t="str">
            <v>98929-04800-42</v>
          </cell>
          <cell r="B2098" t="str">
            <v>0481</v>
          </cell>
          <cell r="C2098" t="str">
            <v>NBODY XTR_BRG INS_GLW_LTN SPF15 190ML</v>
          </cell>
          <cell r="D2098" t="str">
            <v>FERT</v>
          </cell>
          <cell r="E2098" t="str">
            <v>01</v>
          </cell>
          <cell r="F2098" t="str">
            <v/>
          </cell>
          <cell r="G2098" t="str">
            <v/>
          </cell>
          <cell r="H2098" t="str">
            <v/>
          </cell>
          <cell r="I2098" t="str">
            <v>A</v>
          </cell>
        </row>
        <row r="2099">
          <cell r="A2099" t="str">
            <v>98933-07700-42</v>
          </cell>
          <cell r="B2099" t="str">
            <v>0480</v>
          </cell>
          <cell r="C2099" t="str">
            <v>NBODY BRG_SGN FRS_LVR 180ML</v>
          </cell>
          <cell r="D2099" t="str">
            <v>FERT</v>
          </cell>
          <cell r="E2099" t="str">
            <v>01</v>
          </cell>
          <cell r="F2099" t="str">
            <v/>
          </cell>
          <cell r="G2099" t="str">
            <v/>
          </cell>
          <cell r="H2099" t="str">
            <v/>
          </cell>
          <cell r="I2099" t="str">
            <v>S1</v>
          </cell>
        </row>
        <row r="2100">
          <cell r="A2100" t="str">
            <v>98933-07700-42</v>
          </cell>
          <cell r="B2100" t="str">
            <v>0481</v>
          </cell>
          <cell r="C2100" t="str">
            <v>NBODY BRG_SGN FRS_LVR 180ML</v>
          </cell>
          <cell r="D2100" t="str">
            <v>FERT</v>
          </cell>
          <cell r="E2100" t="str">
            <v>01</v>
          </cell>
          <cell r="F2100" t="str">
            <v/>
          </cell>
          <cell r="G2100" t="str">
            <v/>
          </cell>
          <cell r="H2100" t="str">
            <v/>
          </cell>
          <cell r="I2100" t="str">
            <v>S1</v>
          </cell>
        </row>
        <row r="2101">
          <cell r="A2101" t="str">
            <v>98936-07700-42</v>
          </cell>
          <cell r="B2101" t="str">
            <v>0480</v>
          </cell>
          <cell r="C2101" t="str">
            <v>NBODY BRG_SGN MRC_SWT 180ML</v>
          </cell>
          <cell r="D2101" t="str">
            <v>FERT</v>
          </cell>
          <cell r="E2101" t="str">
            <v>01</v>
          </cell>
          <cell r="F2101" t="str">
            <v/>
          </cell>
          <cell r="G2101" t="str">
            <v/>
          </cell>
          <cell r="H2101" t="str">
            <v/>
          </cell>
          <cell r="I2101" t="str">
            <v>A</v>
          </cell>
        </row>
        <row r="2102">
          <cell r="A2102" t="str">
            <v>98936-07700-42</v>
          </cell>
          <cell r="B2102" t="str">
            <v>0481</v>
          </cell>
          <cell r="C2102" t="str">
            <v>NBODY BRG_SGN MRC_SWT 180ML</v>
          </cell>
          <cell r="D2102" t="str">
            <v>FERT</v>
          </cell>
          <cell r="E2102" t="str">
            <v>01</v>
          </cell>
          <cell r="F2102" t="str">
            <v/>
          </cell>
          <cell r="G2102" t="str">
            <v/>
          </cell>
          <cell r="H2102" t="str">
            <v>@01@</v>
          </cell>
          <cell r="I2102" t="str">
            <v>A</v>
          </cell>
        </row>
        <row r="2103">
          <cell r="A2103" t="str">
            <v>98938-07700-42</v>
          </cell>
          <cell r="B2103" t="str">
            <v>0480</v>
          </cell>
          <cell r="C2103" t="str">
            <v>NBODY BRG_SGN VLT_RMN 180ML</v>
          </cell>
          <cell r="D2103" t="str">
            <v>FERT</v>
          </cell>
          <cell r="E2103" t="str">
            <v>01</v>
          </cell>
          <cell r="F2103" t="str">
            <v/>
          </cell>
          <cell r="G2103" t="str">
            <v/>
          </cell>
          <cell r="H2103" t="str">
            <v>@01@</v>
          </cell>
          <cell r="I2103" t="str">
            <v>A</v>
          </cell>
        </row>
        <row r="2104">
          <cell r="A2104" t="str">
            <v>98938-07700-42</v>
          </cell>
          <cell r="B2104" t="str">
            <v>0481</v>
          </cell>
          <cell r="C2104" t="str">
            <v>NBODY BRG_SGN VLT_RMN 180ML</v>
          </cell>
          <cell r="D2104" t="str">
            <v>FERT</v>
          </cell>
          <cell r="E2104" t="str">
            <v>01</v>
          </cell>
          <cell r="F2104" t="str">
            <v/>
          </cell>
          <cell r="G2104" t="str">
            <v/>
          </cell>
          <cell r="H2104" t="str">
            <v/>
          </cell>
          <cell r="I2104" t="str">
            <v>A</v>
          </cell>
        </row>
        <row r="2105">
          <cell r="A2105" t="str">
            <v>98940-04800-41</v>
          </cell>
          <cell r="B2105" t="str">
            <v>0480</v>
          </cell>
          <cell r="C2105" t="str">
            <v>NBODY ESS PMP RCH_CRG_MLK 380ML</v>
          </cell>
          <cell r="D2105" t="str">
            <v>FERT</v>
          </cell>
          <cell r="E2105" t="str">
            <v>01</v>
          </cell>
          <cell r="F2105" t="str">
            <v/>
          </cell>
          <cell r="G2105" t="str">
            <v/>
          </cell>
          <cell r="H2105" t="str">
            <v/>
          </cell>
          <cell r="I2105" t="str">
            <v>A</v>
          </cell>
        </row>
        <row r="2106">
          <cell r="A2106" t="str">
            <v>98940-04800-41</v>
          </cell>
          <cell r="B2106" t="str">
            <v>0481</v>
          </cell>
          <cell r="C2106" t="str">
            <v>NBODY ESS PMP RCH_CRG_MLK 380ML</v>
          </cell>
          <cell r="D2106" t="str">
            <v>ROH</v>
          </cell>
          <cell r="E2106" t="str">
            <v>08</v>
          </cell>
          <cell r="F2106" t="str">
            <v/>
          </cell>
          <cell r="G2106" t="str">
            <v/>
          </cell>
          <cell r="H2106" t="str">
            <v/>
          </cell>
          <cell r="I2106" t="str">
            <v>A</v>
          </cell>
        </row>
        <row r="2107">
          <cell r="A2107" t="str">
            <v>98941-04800-41</v>
          </cell>
          <cell r="B2107" t="str">
            <v>0480</v>
          </cell>
          <cell r="C2107" t="str">
            <v>NBODY ESS RCH_CRG_MLK 190ML</v>
          </cell>
          <cell r="D2107" t="str">
            <v>FERT</v>
          </cell>
          <cell r="E2107" t="str">
            <v>01</v>
          </cell>
          <cell r="F2107" t="str">
            <v/>
          </cell>
          <cell r="G2107" t="str">
            <v/>
          </cell>
          <cell r="H2107" t="str">
            <v/>
          </cell>
          <cell r="I2107" t="str">
            <v>A</v>
          </cell>
        </row>
        <row r="2108">
          <cell r="A2108" t="str">
            <v>98941-04800-41</v>
          </cell>
          <cell r="B2108" t="str">
            <v>0481</v>
          </cell>
          <cell r="C2108" t="str">
            <v>NBODY ESS RCH_CRG_MLK 190ML</v>
          </cell>
          <cell r="D2108" t="str">
            <v>FERT</v>
          </cell>
          <cell r="E2108" t="str">
            <v>01</v>
          </cell>
          <cell r="F2108" t="str">
            <v/>
          </cell>
          <cell r="G2108" t="str">
            <v/>
          </cell>
          <cell r="H2108" t="str">
            <v/>
          </cell>
          <cell r="I2108" t="str">
            <v>A</v>
          </cell>
        </row>
        <row r="2110">
          <cell r="D2110" t="str">
            <v>FERT</v>
          </cell>
          <cell r="E2110" t="str">
            <v>01</v>
          </cell>
          <cell r="F2110" t="str">
            <v/>
          </cell>
          <cell r="G2110" t="str">
            <v/>
          </cell>
          <cell r="H2110" t="str">
            <v/>
          </cell>
        </row>
        <row r="2111">
          <cell r="A2111" t="str">
            <v>01226-09000-02</v>
          </cell>
          <cell r="B2111" t="str">
            <v>0481</v>
          </cell>
          <cell r="C2111" t="str">
            <v>HP ROLL FAB 1,25X 500CM 1226</v>
          </cell>
          <cell r="D2111" t="str">
            <v>FERT</v>
          </cell>
          <cell r="E2111" t="str">
            <v>01</v>
          </cell>
          <cell r="F2111" t="str">
            <v/>
          </cell>
          <cell r="G2111" t="str">
            <v/>
          </cell>
          <cell r="H2111" t="str">
            <v/>
          </cell>
          <cell r="I2111" t="e">
            <v>#N/A</v>
          </cell>
        </row>
        <row r="2112">
          <cell r="A2112" t="str">
            <v>01226-09000-03</v>
          </cell>
          <cell r="B2112" t="str">
            <v>0481</v>
          </cell>
          <cell r="C2112" t="str">
            <v>HP ROLL FAB 1,25X 500CM 1226</v>
          </cell>
          <cell r="D2112" t="str">
            <v>FERT</v>
          </cell>
          <cell r="E2112" t="str">
            <v>01</v>
          </cell>
          <cell r="F2112" t="str">
            <v/>
          </cell>
          <cell r="G2112" t="str">
            <v/>
          </cell>
          <cell r="H2112" t="str">
            <v/>
          </cell>
          <cell r="I2112" t="str">
            <v>R2</v>
          </cell>
        </row>
        <row r="2113">
          <cell r="A2113" t="str">
            <v>01226-09000-04</v>
          </cell>
          <cell r="B2113" t="str">
            <v>0481</v>
          </cell>
          <cell r="C2113" t="str">
            <v>HP ROLL FAB 1,25X 500CM 1226</v>
          </cell>
          <cell r="D2113" t="str">
            <v>FERT</v>
          </cell>
          <cell r="E2113" t="str">
            <v>01</v>
          </cell>
          <cell r="F2113" t="str">
            <v/>
          </cell>
          <cell r="G2113" t="str">
            <v/>
          </cell>
          <cell r="H2113" t="str">
            <v/>
          </cell>
          <cell r="I2113" t="str">
            <v>R2</v>
          </cell>
        </row>
        <row r="2114">
          <cell r="A2114" t="str">
            <v>01226-09000-05</v>
          </cell>
          <cell r="B2114" t="str">
            <v>0481</v>
          </cell>
          <cell r="C2114" t="str">
            <v>HP ROLL FAB 1,25X 500CM 1226 FWD</v>
          </cell>
          <cell r="D2114" t="str">
            <v>FERT</v>
          </cell>
          <cell r="E2114" t="str">
            <v>01</v>
          </cell>
          <cell r="F2114" t="str">
            <v/>
          </cell>
          <cell r="G2114" t="str">
            <v/>
          </cell>
          <cell r="H2114" t="str">
            <v/>
          </cell>
          <cell r="I2114" t="str">
            <v>R2</v>
          </cell>
        </row>
        <row r="2115">
          <cell r="A2115" t="str">
            <v>01226-09000-06</v>
          </cell>
          <cell r="B2115" t="str">
            <v>0481</v>
          </cell>
          <cell r="C2115" t="str">
            <v>HP ROLL FAB 1,25X 500CM 1226 FWD OPN150</v>
          </cell>
          <cell r="D2115" t="str">
            <v>FERT</v>
          </cell>
          <cell r="E2115" t="str">
            <v>01</v>
          </cell>
          <cell r="F2115" t="str">
            <v/>
          </cell>
          <cell r="G2115" t="str">
            <v/>
          </cell>
          <cell r="H2115" t="str">
            <v/>
          </cell>
          <cell r="I2115" t="str">
            <v>R1</v>
          </cell>
        </row>
        <row r="2116">
          <cell r="A2116" t="str">
            <v>01226-09000-07</v>
          </cell>
          <cell r="B2116" t="str">
            <v>0481</v>
          </cell>
          <cell r="C2116" t="str">
            <v>HP ROLL FAB 1,25X 500CM 1226 FWD OPN150</v>
          </cell>
          <cell r="D2116" t="str">
            <v>FERT</v>
          </cell>
          <cell r="E2116" t="str">
            <v>01</v>
          </cell>
          <cell r="F2116" t="str">
            <v/>
          </cell>
          <cell r="G2116" t="str">
            <v/>
          </cell>
          <cell r="H2116" t="str">
            <v>@01@</v>
          </cell>
          <cell r="I2116" t="str">
            <v>A</v>
          </cell>
        </row>
        <row r="2117">
          <cell r="A2117" t="str">
            <v>01226-09001-00</v>
          </cell>
          <cell r="B2117" t="str">
            <v>0481</v>
          </cell>
          <cell r="C2117" t="str">
            <v>HP ROLL FAB 1,25X 500CM 1226 EXPORT</v>
          </cell>
          <cell r="D2117" t="str">
            <v>FERT</v>
          </cell>
          <cell r="E2117" t="str">
            <v>01</v>
          </cell>
          <cell r="F2117" t="str">
            <v/>
          </cell>
          <cell r="G2117" t="str">
            <v/>
          </cell>
          <cell r="H2117" t="str">
            <v/>
          </cell>
          <cell r="I2117" t="e">
            <v>#N/A</v>
          </cell>
        </row>
        <row r="2118">
          <cell r="A2118" t="str">
            <v>01381-90000-00</v>
          </cell>
          <cell r="B2118" t="str">
            <v>0481</v>
          </cell>
          <cell r="C2118" t="str">
            <v>OCTYL STEARATE/1381</v>
          </cell>
          <cell r="D2118" t="str">
            <v>ROH</v>
          </cell>
          <cell r="E2118" t="str">
            <v>08</v>
          </cell>
          <cell r="F2118" t="str">
            <v/>
          </cell>
          <cell r="G2118" t="str">
            <v/>
          </cell>
          <cell r="H2118" t="str">
            <v/>
          </cell>
          <cell r="I2118" t="str">
            <v>A</v>
          </cell>
        </row>
        <row r="2119">
          <cell r="A2119" t="str">
            <v>01989-09000-01</v>
          </cell>
          <cell r="B2119" t="str">
            <v>0481</v>
          </cell>
          <cell r="C2119" t="str">
            <v>HP ROLL FAB 1,25X100CM 1989</v>
          </cell>
          <cell r="D2119" t="str">
            <v>FERT</v>
          </cell>
          <cell r="E2119" t="str">
            <v>01</v>
          </cell>
          <cell r="F2119" t="str">
            <v/>
          </cell>
          <cell r="G2119" t="str">
            <v/>
          </cell>
          <cell r="H2119" t="str">
            <v/>
          </cell>
          <cell r="I2119" t="e">
            <v>#N/A</v>
          </cell>
        </row>
        <row r="2120">
          <cell r="A2120" t="str">
            <v>01989-09000-02</v>
          </cell>
          <cell r="B2120" t="str">
            <v>0481</v>
          </cell>
          <cell r="C2120" t="str">
            <v>HP ROLL FAB 1,25X100CM 1989</v>
          </cell>
          <cell r="D2120" t="str">
            <v>FERT</v>
          </cell>
          <cell r="E2120" t="str">
            <v>01</v>
          </cell>
          <cell r="F2120" t="str">
            <v/>
          </cell>
          <cell r="G2120" t="str">
            <v/>
          </cell>
          <cell r="H2120" t="str">
            <v/>
          </cell>
          <cell r="I2120" t="e">
            <v>#N/A</v>
          </cell>
        </row>
        <row r="2121">
          <cell r="A2121" t="str">
            <v>01989-09000-03</v>
          </cell>
          <cell r="B2121" t="str">
            <v>0481</v>
          </cell>
          <cell r="C2121" t="str">
            <v>HP ROLL FAB 1,25X100CM 1989</v>
          </cell>
          <cell r="D2121" t="str">
            <v>FERT</v>
          </cell>
          <cell r="E2121" t="str">
            <v>01</v>
          </cell>
          <cell r="F2121" t="str">
            <v/>
          </cell>
          <cell r="G2121" t="str">
            <v/>
          </cell>
          <cell r="H2121" t="str">
            <v/>
          </cell>
          <cell r="I2121" t="str">
            <v>R3</v>
          </cell>
        </row>
        <row r="2122">
          <cell r="A2122" t="str">
            <v>01989-09000-04</v>
          </cell>
          <cell r="B2122" t="str">
            <v>0481</v>
          </cell>
          <cell r="C2122" t="str">
            <v>HP ROLL FAB 1,25X100CM 1989</v>
          </cell>
          <cell r="D2122" t="str">
            <v>FERT</v>
          </cell>
          <cell r="E2122" t="str">
            <v>01</v>
          </cell>
          <cell r="F2122" t="str">
            <v/>
          </cell>
          <cell r="G2122" t="str">
            <v/>
          </cell>
          <cell r="H2122" t="str">
            <v/>
          </cell>
          <cell r="I2122" t="str">
            <v>R2</v>
          </cell>
        </row>
        <row r="2123">
          <cell r="A2123" t="str">
            <v>01989-09000-05</v>
          </cell>
          <cell r="B2123" t="str">
            <v>0481</v>
          </cell>
          <cell r="C2123" t="str">
            <v>HP ROLL FAB 1,25X100CM 1989 FWD</v>
          </cell>
          <cell r="D2123" t="str">
            <v>FERT</v>
          </cell>
          <cell r="E2123" t="str">
            <v>01</v>
          </cell>
          <cell r="F2123" t="str">
            <v/>
          </cell>
          <cell r="G2123" t="str">
            <v/>
          </cell>
          <cell r="H2123" t="str">
            <v/>
          </cell>
          <cell r="I2123" t="str">
            <v>R2</v>
          </cell>
        </row>
        <row r="2124">
          <cell r="A2124" t="str">
            <v>01989-09000-06</v>
          </cell>
          <cell r="B2124" t="str">
            <v>0481</v>
          </cell>
          <cell r="C2124" t="str">
            <v>HP ROLL FAB 1,25X100CM 1989 FWD OPN150</v>
          </cell>
          <cell r="D2124" t="str">
            <v>FERT</v>
          </cell>
          <cell r="E2124" t="str">
            <v>01</v>
          </cell>
          <cell r="F2124" t="str">
            <v/>
          </cell>
          <cell r="G2124" t="str">
            <v/>
          </cell>
          <cell r="H2124" t="str">
            <v/>
          </cell>
          <cell r="I2124" t="str">
            <v>A</v>
          </cell>
        </row>
        <row r="2125">
          <cell r="A2125" t="str">
            <v>01989-09000-07</v>
          </cell>
          <cell r="B2125" t="str">
            <v>0481</v>
          </cell>
          <cell r="C2125" t="str">
            <v>HP ROLL FAB 1,25X100CM 1989</v>
          </cell>
          <cell r="D2125" t="str">
            <v>FERT</v>
          </cell>
          <cell r="E2125" t="str">
            <v>01</v>
          </cell>
          <cell r="F2125" t="str">
            <v/>
          </cell>
          <cell r="G2125" t="str">
            <v/>
          </cell>
          <cell r="H2125" t="str">
            <v>@01@</v>
          </cell>
          <cell r="I2125" t="str">
            <v>A</v>
          </cell>
        </row>
        <row r="2126">
          <cell r="A2126" t="str">
            <v>01989-09001-00</v>
          </cell>
          <cell r="B2126" t="str">
            <v>0481</v>
          </cell>
          <cell r="C2126" t="str">
            <v>HP ROLL FAB 1,25X100CM 1989 EXPORT</v>
          </cell>
          <cell r="D2126" t="str">
            <v>FERT</v>
          </cell>
          <cell r="E2126" t="str">
            <v>01</v>
          </cell>
          <cell r="F2126" t="str">
            <v/>
          </cell>
          <cell r="G2126" t="str">
            <v/>
          </cell>
          <cell r="H2126" t="str">
            <v/>
          </cell>
          <cell r="I2126" t="str">
            <v>A</v>
          </cell>
        </row>
        <row r="2127">
          <cell r="A2127" t="str">
            <v>02637-00001-45</v>
          </cell>
          <cell r="B2127" t="str">
            <v>0481</v>
          </cell>
          <cell r="C2127" t="str">
            <v>HP EL_FBC_STR 100 PCS ID</v>
          </cell>
          <cell r="D2127" t="str">
            <v>FERT</v>
          </cell>
          <cell r="E2127" t="str">
            <v>01</v>
          </cell>
          <cell r="F2127" t="str">
            <v/>
          </cell>
          <cell r="G2127" t="str">
            <v/>
          </cell>
          <cell r="H2127" t="str">
            <v>@01@</v>
          </cell>
          <cell r="I2127" t="str">
            <v>S1</v>
          </cell>
        </row>
        <row r="2128">
          <cell r="A2128" t="str">
            <v>02637-00002-45</v>
          </cell>
          <cell r="B2128" t="str">
            <v>0481</v>
          </cell>
          <cell r="C2128" t="str">
            <v>HP EL_FBC_STR 100 PCS AR</v>
          </cell>
          <cell r="D2128" t="str">
            <v>FERT</v>
          </cell>
          <cell r="E2128" t="str">
            <v>01</v>
          </cell>
          <cell r="F2128" t="str">
            <v/>
          </cell>
          <cell r="G2128" t="str">
            <v/>
          </cell>
          <cell r="H2128" t="str">
            <v/>
          </cell>
          <cell r="I2128" t="str">
            <v>A</v>
          </cell>
        </row>
        <row r="2129">
          <cell r="A2129" t="str">
            <v>02637-00003-45</v>
          </cell>
          <cell r="B2129" t="str">
            <v>0481</v>
          </cell>
          <cell r="C2129" t="str">
            <v>HP EL_FBC_STR 100 PCS MY</v>
          </cell>
          <cell r="D2129" t="str">
            <v>FERT</v>
          </cell>
          <cell r="E2129" t="str">
            <v>01</v>
          </cell>
          <cell r="F2129" t="str">
            <v/>
          </cell>
          <cell r="G2129" t="str">
            <v/>
          </cell>
          <cell r="H2129" t="str">
            <v>@01@</v>
          </cell>
          <cell r="I2129" t="str">
            <v>S1</v>
          </cell>
        </row>
        <row r="2130">
          <cell r="A2130" t="str">
            <v>02637-09000-02</v>
          </cell>
          <cell r="B2130" t="str">
            <v>0481</v>
          </cell>
          <cell r="C2130" t="str">
            <v>HP FAB STR HL 65X19 100 ID 2637</v>
          </cell>
          <cell r="D2130" t="str">
            <v>FERT</v>
          </cell>
          <cell r="E2130" t="str">
            <v>01</v>
          </cell>
          <cell r="F2130" t="str">
            <v/>
          </cell>
          <cell r="G2130" t="str">
            <v/>
          </cell>
          <cell r="H2130" t="str">
            <v/>
          </cell>
          <cell r="I2130" t="e">
            <v>#N/A</v>
          </cell>
        </row>
        <row r="2131">
          <cell r="A2131" t="str">
            <v>02637-09000-03</v>
          </cell>
          <cell r="B2131" t="str">
            <v>0481</v>
          </cell>
          <cell r="C2131" t="str">
            <v>HP FAB STR HL 65X19 100 ID 2637</v>
          </cell>
          <cell r="D2131" t="str">
            <v>FERT</v>
          </cell>
          <cell r="E2131" t="str">
            <v>01</v>
          </cell>
          <cell r="F2131" t="str">
            <v/>
          </cell>
          <cell r="G2131" t="str">
            <v/>
          </cell>
          <cell r="H2131" t="str">
            <v/>
          </cell>
          <cell r="I2131" t="e">
            <v>#N/A</v>
          </cell>
        </row>
        <row r="2132">
          <cell r="A2132" t="str">
            <v>02637-09000-04</v>
          </cell>
          <cell r="B2132" t="str">
            <v>0481</v>
          </cell>
          <cell r="C2132" t="str">
            <v>HP FAB STR HL 65X19 100 ID 2637</v>
          </cell>
          <cell r="D2132" t="str">
            <v>FERT</v>
          </cell>
          <cell r="E2132" t="str">
            <v>01</v>
          </cell>
          <cell r="F2132" t="str">
            <v/>
          </cell>
          <cell r="G2132" t="str">
            <v/>
          </cell>
          <cell r="H2132" t="str">
            <v/>
          </cell>
          <cell r="I2132" t="str">
            <v>R2</v>
          </cell>
        </row>
        <row r="2133">
          <cell r="A2133" t="str">
            <v>02637-09000-05</v>
          </cell>
          <cell r="B2133" t="str">
            <v>0481</v>
          </cell>
          <cell r="C2133" t="str">
            <v>HP FAB STR HL 65X19 100 ID 2637</v>
          </cell>
          <cell r="D2133" t="str">
            <v>FERT</v>
          </cell>
          <cell r="E2133" t="str">
            <v>01</v>
          </cell>
          <cell r="F2133" t="str">
            <v/>
          </cell>
          <cell r="G2133" t="str">
            <v/>
          </cell>
          <cell r="H2133" t="str">
            <v/>
          </cell>
          <cell r="I2133" t="str">
            <v>R1</v>
          </cell>
        </row>
        <row r="2134">
          <cell r="A2134" t="str">
            <v>02637-09000-06</v>
          </cell>
          <cell r="B2134" t="str">
            <v>0481</v>
          </cell>
          <cell r="C2134" t="str">
            <v>HP FAB STR HL 65X19 100 ID 2637</v>
          </cell>
          <cell r="D2134" t="str">
            <v>FERT</v>
          </cell>
          <cell r="E2134" t="str">
            <v>01</v>
          </cell>
          <cell r="F2134" t="str">
            <v/>
          </cell>
          <cell r="G2134" t="str">
            <v/>
          </cell>
          <cell r="H2134" t="str">
            <v/>
          </cell>
          <cell r="I2134" t="str">
            <v>A</v>
          </cell>
        </row>
        <row r="2135">
          <cell r="A2135" t="str">
            <v>02637-09001-02</v>
          </cell>
          <cell r="B2135" t="str">
            <v>0481</v>
          </cell>
          <cell r="C2135" t="str">
            <v>HP FAB STR HL 65X19 10 ID TOPLES</v>
          </cell>
          <cell r="D2135" t="str">
            <v>FERT</v>
          </cell>
          <cell r="E2135" t="str">
            <v>01</v>
          </cell>
          <cell r="F2135" t="str">
            <v/>
          </cell>
          <cell r="G2135" t="str">
            <v/>
          </cell>
          <cell r="H2135" t="str">
            <v/>
          </cell>
          <cell r="I2135" t="e">
            <v>#N/A</v>
          </cell>
        </row>
        <row r="2136">
          <cell r="A2136" t="str">
            <v>02637-09001-03</v>
          </cell>
          <cell r="B2136" t="str">
            <v>0481</v>
          </cell>
          <cell r="C2136" t="str">
            <v>HP FAB STR HL 65X19 10 ID TOPLES</v>
          </cell>
          <cell r="D2136" t="str">
            <v>FERT</v>
          </cell>
          <cell r="E2136" t="str">
            <v>01</v>
          </cell>
          <cell r="F2136" t="str">
            <v/>
          </cell>
          <cell r="G2136" t="str">
            <v/>
          </cell>
          <cell r="H2136" t="str">
            <v/>
          </cell>
          <cell r="I2136" t="e">
            <v>#N/A</v>
          </cell>
        </row>
        <row r="2137">
          <cell r="A2137" t="str">
            <v>02637-09001-04</v>
          </cell>
          <cell r="B2137" t="str">
            <v>0481</v>
          </cell>
          <cell r="C2137" t="str">
            <v>HP FAB STR HL 65X19 10 ID TOPLES</v>
          </cell>
          <cell r="D2137" t="str">
            <v>FERT</v>
          </cell>
          <cell r="E2137" t="str">
            <v>01</v>
          </cell>
          <cell r="F2137" t="str">
            <v/>
          </cell>
          <cell r="G2137" t="str">
            <v/>
          </cell>
          <cell r="H2137" t="str">
            <v/>
          </cell>
          <cell r="I2137" t="e">
            <v>#N/A</v>
          </cell>
        </row>
        <row r="2138">
          <cell r="A2138" t="str">
            <v>02637-09001-05</v>
          </cell>
          <cell r="B2138" t="str">
            <v>0481</v>
          </cell>
          <cell r="C2138" t="str">
            <v>HP FAB STR HL 65X19 10 ID TOPLES</v>
          </cell>
          <cell r="D2138" t="str">
            <v>FERT</v>
          </cell>
          <cell r="E2138" t="str">
            <v>01</v>
          </cell>
          <cell r="F2138" t="str">
            <v/>
          </cell>
          <cell r="G2138" t="str">
            <v/>
          </cell>
          <cell r="H2138" t="str">
            <v/>
          </cell>
          <cell r="I2138" t="str">
            <v>R1</v>
          </cell>
        </row>
        <row r="2139">
          <cell r="A2139" t="str">
            <v>02637-09001-06</v>
          </cell>
          <cell r="B2139" t="str">
            <v>0481</v>
          </cell>
          <cell r="C2139" t="str">
            <v>HP FAB STR HL 65X19 10 ID TOPLES</v>
          </cell>
          <cell r="D2139" t="str">
            <v>FERT</v>
          </cell>
          <cell r="E2139" t="str">
            <v>01</v>
          </cell>
          <cell r="F2139" t="str">
            <v/>
          </cell>
          <cell r="G2139" t="str">
            <v/>
          </cell>
          <cell r="H2139" t="str">
            <v/>
          </cell>
          <cell r="I2139" t="str">
            <v>A</v>
          </cell>
        </row>
        <row r="2140">
          <cell r="A2140" t="str">
            <v>02637-09001-07</v>
          </cell>
          <cell r="B2140" t="str">
            <v>0481</v>
          </cell>
          <cell r="C2140" t="str">
            <v>HP FAB STR HL 65X19 10 ID TOPLES_24 ENV</v>
          </cell>
          <cell r="D2140" t="str">
            <v>FERT</v>
          </cell>
          <cell r="E2140" t="str">
            <v>01</v>
          </cell>
          <cell r="F2140" t="str">
            <v/>
          </cell>
          <cell r="G2140" t="str">
            <v/>
          </cell>
          <cell r="H2140" t="str">
            <v>@01@</v>
          </cell>
          <cell r="I2140" t="str">
            <v>A</v>
          </cell>
        </row>
        <row r="2141">
          <cell r="A2141" t="str">
            <v>02638-09000-00</v>
          </cell>
          <cell r="B2141" t="str">
            <v>0481</v>
          </cell>
          <cell r="C2141" t="str">
            <v>HP FAB 65X32 JUMBO ID 50 PLUS 5</v>
          </cell>
          <cell r="D2141" t="str">
            <v>FERT</v>
          </cell>
          <cell r="E2141" t="str">
            <v>01</v>
          </cell>
          <cell r="F2141" t="str">
            <v/>
          </cell>
          <cell r="G2141" t="str">
            <v/>
          </cell>
          <cell r="H2141" t="str">
            <v/>
          </cell>
          <cell r="I2141" t="str">
            <v>R2</v>
          </cell>
        </row>
        <row r="2142">
          <cell r="A2142" t="str">
            <v>02638-09000-01</v>
          </cell>
          <cell r="B2142" t="str">
            <v>0481</v>
          </cell>
          <cell r="C2142" t="str">
            <v>HP FAB 65X30 JUMBO 50 PLUS 5_BMA</v>
          </cell>
          <cell r="D2142" t="str">
            <v>FERT</v>
          </cell>
          <cell r="E2142" t="str">
            <v>01</v>
          </cell>
          <cell r="F2142" t="str">
            <v/>
          </cell>
          <cell r="G2142" t="str">
            <v/>
          </cell>
          <cell r="H2142" t="str">
            <v/>
          </cell>
          <cell r="I2142" t="str">
            <v>R2</v>
          </cell>
        </row>
        <row r="2143">
          <cell r="A2143" t="str">
            <v>02638-09000-02</v>
          </cell>
          <cell r="B2143" t="str">
            <v>0481</v>
          </cell>
          <cell r="C2143" t="str">
            <v>HP FAB 65X32 JUMBO ID 50 PLUS 1</v>
          </cell>
          <cell r="D2143" t="str">
            <v>FERT</v>
          </cell>
          <cell r="E2143" t="str">
            <v>01</v>
          </cell>
          <cell r="F2143" t="str">
            <v/>
          </cell>
          <cell r="G2143" t="str">
            <v/>
          </cell>
          <cell r="H2143" t="str">
            <v/>
          </cell>
          <cell r="I2143" t="str">
            <v>R2</v>
          </cell>
        </row>
        <row r="2144">
          <cell r="A2144" t="str">
            <v>02638-09000-03</v>
          </cell>
          <cell r="B2144" t="str">
            <v>0481</v>
          </cell>
          <cell r="C2144" t="str">
            <v>HP FAB 65X32 JUMBO ID 50 PLUS 1</v>
          </cell>
          <cell r="D2144" t="str">
            <v>FERT</v>
          </cell>
          <cell r="E2144" t="str">
            <v>01</v>
          </cell>
          <cell r="F2144" t="str">
            <v/>
          </cell>
          <cell r="G2144" t="str">
            <v/>
          </cell>
          <cell r="H2144" t="str">
            <v/>
          </cell>
          <cell r="I2144" t="str">
            <v>R1</v>
          </cell>
        </row>
        <row r="2145">
          <cell r="A2145" t="str">
            <v>02638-09000-04</v>
          </cell>
          <cell r="B2145" t="str">
            <v>0481</v>
          </cell>
          <cell r="C2145" t="str">
            <v>HP FAB 65X32 JUMBO ID 50 PLUS 5</v>
          </cell>
          <cell r="D2145" t="str">
            <v>FERT</v>
          </cell>
          <cell r="E2145" t="str">
            <v>01</v>
          </cell>
          <cell r="F2145" t="str">
            <v/>
          </cell>
          <cell r="G2145" t="str">
            <v/>
          </cell>
          <cell r="H2145" t="str">
            <v/>
          </cell>
          <cell r="I2145" t="e">
            <v>#N/A</v>
          </cell>
        </row>
        <row r="2146">
          <cell r="A2146" t="str">
            <v>02638-09000-05</v>
          </cell>
          <cell r="B2146" t="str">
            <v>0481</v>
          </cell>
          <cell r="C2146" t="str">
            <v>HP FAB 65X32 JUMBO ID 50PLUS1 OPN150</v>
          </cell>
          <cell r="D2146" t="str">
            <v>FERT</v>
          </cell>
          <cell r="E2146" t="str">
            <v>01</v>
          </cell>
          <cell r="F2146" t="str">
            <v/>
          </cell>
          <cell r="G2146" t="str">
            <v/>
          </cell>
          <cell r="H2146" t="str">
            <v/>
          </cell>
          <cell r="I2146" t="str">
            <v>A</v>
          </cell>
        </row>
        <row r="2147">
          <cell r="A2147" t="str">
            <v>02728-00000-21</v>
          </cell>
          <cell r="B2147" t="str">
            <v>0481</v>
          </cell>
          <cell r="C2147" t="str">
            <v>HP MED SCPL 21 DE_FR_NL</v>
          </cell>
          <cell r="D2147" t="str">
            <v>FERT</v>
          </cell>
          <cell r="E2147" t="str">
            <v>01</v>
          </cell>
          <cell r="F2147" t="str">
            <v/>
          </cell>
          <cell r="G2147" t="str">
            <v/>
          </cell>
          <cell r="H2147" t="str">
            <v/>
          </cell>
          <cell r="I2147" t="e">
            <v>#N/A</v>
          </cell>
        </row>
        <row r="2148">
          <cell r="A2148" t="str">
            <v>02728-00000-45</v>
          </cell>
          <cell r="B2148" t="str">
            <v>0481</v>
          </cell>
          <cell r="C2148" t="str">
            <v>HP SCPL 21 PCS DE_FR_IT</v>
          </cell>
          <cell r="D2148" t="str">
            <v>FERT</v>
          </cell>
          <cell r="E2148" t="str">
            <v>01</v>
          </cell>
          <cell r="F2148" t="str">
            <v/>
          </cell>
          <cell r="G2148" t="str">
            <v/>
          </cell>
          <cell r="H2148" t="str">
            <v/>
          </cell>
          <cell r="I2148" t="e">
            <v>#N/A</v>
          </cell>
        </row>
        <row r="2149">
          <cell r="A2149" t="str">
            <v>02728-00003-45</v>
          </cell>
          <cell r="B2149" t="str">
            <v>0481</v>
          </cell>
          <cell r="C2149" t="str">
            <v>HP SCPL 21 PCS DE_FR_NL</v>
          </cell>
          <cell r="D2149" t="str">
            <v>FERT</v>
          </cell>
          <cell r="E2149" t="str">
            <v>01</v>
          </cell>
          <cell r="F2149" t="str">
            <v/>
          </cell>
          <cell r="G2149" t="str">
            <v/>
          </cell>
          <cell r="H2149" t="str">
            <v/>
          </cell>
          <cell r="I2149" t="str">
            <v>A</v>
          </cell>
        </row>
        <row r="2150">
          <cell r="A2150" t="str">
            <v>02728-00011-45</v>
          </cell>
          <cell r="B2150" t="str">
            <v>0481</v>
          </cell>
          <cell r="C2150" t="str">
            <v>EPL SCPL 21 PCS EN_FR</v>
          </cell>
          <cell r="D2150" t="str">
            <v>FERT</v>
          </cell>
          <cell r="E2150" t="str">
            <v>01</v>
          </cell>
          <cell r="F2150" t="str">
            <v/>
          </cell>
          <cell r="G2150" t="str">
            <v/>
          </cell>
          <cell r="H2150" t="str">
            <v/>
          </cell>
          <cell r="I2150" t="e">
            <v>#N/A</v>
          </cell>
        </row>
        <row r="2151">
          <cell r="A2151" t="str">
            <v>02728-00011-46</v>
          </cell>
          <cell r="B2151" t="str">
            <v>0481</v>
          </cell>
          <cell r="C2151" t="str">
            <v>EPL SCPL 21 PCS EN_FR</v>
          </cell>
          <cell r="D2151" t="str">
            <v>FERT</v>
          </cell>
          <cell r="E2151" t="str">
            <v>01</v>
          </cell>
          <cell r="F2151" t="str">
            <v/>
          </cell>
          <cell r="G2151" t="str">
            <v/>
          </cell>
          <cell r="H2151" t="str">
            <v/>
          </cell>
          <cell r="I2151" t="e">
            <v>#N/A</v>
          </cell>
        </row>
        <row r="2152">
          <cell r="A2152" t="str">
            <v>09057-09001-01</v>
          </cell>
          <cell r="B2152" t="str">
            <v>0481</v>
          </cell>
          <cell r="C2152" t="str">
            <v>HP KOYO PANAS RI 10'S RESEALABLE</v>
          </cell>
          <cell r="D2152" t="str">
            <v>FERT</v>
          </cell>
          <cell r="E2152" t="str">
            <v>01</v>
          </cell>
          <cell r="F2152" t="str">
            <v/>
          </cell>
          <cell r="G2152" t="str">
            <v/>
          </cell>
          <cell r="H2152" t="str">
            <v/>
          </cell>
          <cell r="I2152" t="e">
            <v>#N/A</v>
          </cell>
        </row>
        <row r="2153">
          <cell r="A2153" t="str">
            <v>09057-09001-02</v>
          </cell>
          <cell r="B2153" t="str">
            <v>0481</v>
          </cell>
          <cell r="C2153" t="str">
            <v>HP KOYO PANAS RI 10S RESEALABLE</v>
          </cell>
          <cell r="D2153" t="str">
            <v>FERT</v>
          </cell>
          <cell r="E2153" t="str">
            <v>01</v>
          </cell>
          <cell r="F2153" t="str">
            <v/>
          </cell>
          <cell r="G2153" t="str">
            <v/>
          </cell>
          <cell r="H2153" t="str">
            <v/>
          </cell>
          <cell r="I2153" t="e">
            <v>#N/A</v>
          </cell>
        </row>
        <row r="2154">
          <cell r="A2154" t="str">
            <v>09057-09001-03</v>
          </cell>
          <cell r="B2154" t="str">
            <v>0481</v>
          </cell>
          <cell r="C2154" t="str">
            <v>HP KOYO PANAS RI 10S RESEALABLE</v>
          </cell>
          <cell r="D2154" t="str">
            <v>FERT</v>
          </cell>
          <cell r="E2154" t="str">
            <v>01</v>
          </cell>
          <cell r="F2154" t="str">
            <v/>
          </cell>
          <cell r="G2154" t="str">
            <v/>
          </cell>
          <cell r="H2154" t="str">
            <v/>
          </cell>
          <cell r="I2154" t="str">
            <v>A</v>
          </cell>
        </row>
        <row r="2155">
          <cell r="A2155" t="str">
            <v>09057-09001-04</v>
          </cell>
          <cell r="B2155" t="str">
            <v>0481</v>
          </cell>
          <cell r="C2155" t="str">
            <v>HP KOYO PANAS RI 10S RESEALABLE</v>
          </cell>
          <cell r="D2155" t="str">
            <v>FERT</v>
          </cell>
          <cell r="E2155" t="str">
            <v>01</v>
          </cell>
          <cell r="F2155" t="str">
            <v/>
          </cell>
          <cell r="G2155" t="str">
            <v/>
          </cell>
          <cell r="H2155" t="str">
            <v/>
          </cell>
          <cell r="I2155" t="str">
            <v>A</v>
          </cell>
        </row>
        <row r="2156">
          <cell r="A2156" t="str">
            <v>09057-09001-05</v>
          </cell>
          <cell r="B2156" t="str">
            <v>0481</v>
          </cell>
          <cell r="C2156" t="str">
            <v>HP KOYO PANAS RI 10S RESEALABLE</v>
          </cell>
          <cell r="D2156" t="str">
            <v>FERT</v>
          </cell>
          <cell r="E2156" t="str">
            <v>01</v>
          </cell>
          <cell r="F2156" t="str">
            <v/>
          </cell>
          <cell r="G2156" t="str">
            <v/>
          </cell>
          <cell r="H2156" t="str">
            <v>@01@</v>
          </cell>
          <cell r="I2156" t="str">
            <v>A</v>
          </cell>
        </row>
        <row r="2157">
          <cell r="A2157" t="str">
            <v>09057-09002-01</v>
          </cell>
          <cell r="B2157" t="str">
            <v>0481</v>
          </cell>
          <cell r="C2157" t="str">
            <v>HP KOYO PANAS RI 2'S RENCENG</v>
          </cell>
          <cell r="D2157" t="str">
            <v>FERT</v>
          </cell>
          <cell r="E2157" t="str">
            <v>01</v>
          </cell>
          <cell r="F2157" t="str">
            <v/>
          </cell>
          <cell r="G2157" t="str">
            <v/>
          </cell>
          <cell r="H2157" t="str">
            <v/>
          </cell>
          <cell r="I2157" t="e">
            <v>#N/A</v>
          </cell>
        </row>
        <row r="2158">
          <cell r="A2158" t="str">
            <v>09057-09002-03</v>
          </cell>
          <cell r="B2158" t="str">
            <v>0481</v>
          </cell>
          <cell r="C2158" t="str">
            <v>HP KOYO PANAS RI 2'S RENCENG</v>
          </cell>
          <cell r="D2158" t="str">
            <v>FERT</v>
          </cell>
          <cell r="E2158" t="str">
            <v>01</v>
          </cell>
          <cell r="F2158" t="str">
            <v/>
          </cell>
          <cell r="G2158" t="str">
            <v/>
          </cell>
          <cell r="H2158" t="str">
            <v/>
          </cell>
          <cell r="I2158" t="e">
            <v>#N/A</v>
          </cell>
        </row>
        <row r="2159">
          <cell r="A2159" t="str">
            <v>09057-09003-00</v>
          </cell>
          <cell r="B2159" t="str">
            <v>0481</v>
          </cell>
          <cell r="C2159" t="str">
            <v>HP KOYO PANAS RI 2S HANGER</v>
          </cell>
          <cell r="D2159" t="str">
            <v>FERT</v>
          </cell>
          <cell r="E2159" t="str">
            <v>01</v>
          </cell>
          <cell r="F2159" t="str">
            <v/>
          </cell>
          <cell r="G2159" t="str">
            <v/>
          </cell>
          <cell r="H2159" t="str">
            <v/>
          </cell>
          <cell r="I2159" t="str">
            <v>R1</v>
          </cell>
        </row>
        <row r="2160">
          <cell r="A2160" t="str">
            <v>09057-09003-01</v>
          </cell>
          <cell r="B2160" t="str">
            <v>0481</v>
          </cell>
          <cell r="C2160" t="str">
            <v>HP KOYO PANAS RI 2S HANGER</v>
          </cell>
          <cell r="D2160" t="str">
            <v>FERT</v>
          </cell>
          <cell r="E2160" t="str">
            <v>01</v>
          </cell>
          <cell r="F2160" t="str">
            <v/>
          </cell>
          <cell r="G2160" t="str">
            <v/>
          </cell>
          <cell r="H2160" t="str">
            <v/>
          </cell>
          <cell r="I2160" t="str">
            <v>A</v>
          </cell>
        </row>
        <row r="2161">
          <cell r="A2161" t="str">
            <v>09057-09003-02</v>
          </cell>
          <cell r="B2161" t="str">
            <v>0481</v>
          </cell>
          <cell r="C2161" t="str">
            <v>HP KOYO PANAS RI 2S HANGER</v>
          </cell>
          <cell r="D2161" t="str">
            <v>FERT</v>
          </cell>
          <cell r="E2161" t="str">
            <v>01</v>
          </cell>
          <cell r="F2161" t="str">
            <v/>
          </cell>
          <cell r="G2161" t="str">
            <v/>
          </cell>
          <cell r="H2161" t="str">
            <v>@01@</v>
          </cell>
          <cell r="I2161" t="str">
            <v>A</v>
          </cell>
        </row>
        <row r="2162">
          <cell r="A2162" t="str">
            <v>09057-09004-00</v>
          </cell>
          <cell r="B2162" t="str">
            <v>0481</v>
          </cell>
          <cell r="C2162" t="str">
            <v>HP BIG PATCH PANAS 5S</v>
          </cell>
          <cell r="D2162" t="str">
            <v>FERT</v>
          </cell>
          <cell r="E2162" t="str">
            <v>01</v>
          </cell>
          <cell r="F2162" t="str">
            <v/>
          </cell>
          <cell r="G2162" t="str">
            <v/>
          </cell>
          <cell r="H2162" t="str">
            <v/>
          </cell>
          <cell r="I2162" t="str">
            <v>R2</v>
          </cell>
        </row>
        <row r="2163">
          <cell r="A2163" t="str">
            <v>09057-09004-01</v>
          </cell>
          <cell r="B2163" t="str">
            <v>0481</v>
          </cell>
          <cell r="C2163" t="str">
            <v>HP BIG PATCH PANAS 5S</v>
          </cell>
          <cell r="D2163" t="str">
            <v>FERT</v>
          </cell>
          <cell r="E2163" t="str">
            <v>01</v>
          </cell>
          <cell r="F2163" t="str">
            <v/>
          </cell>
          <cell r="G2163" t="str">
            <v/>
          </cell>
          <cell r="H2163" t="str">
            <v/>
          </cell>
          <cell r="I2163" t="e">
            <v>#N/A</v>
          </cell>
        </row>
        <row r="2164">
          <cell r="A2164" t="str">
            <v>10000-01212-22</v>
          </cell>
          <cell r="B2164" t="str">
            <v>0481</v>
          </cell>
          <cell r="C2164" t="str">
            <v>NF PRF SCH CLL_LMN_ANT_SPT SPF50 1,5ML</v>
          </cell>
          <cell r="D2164" t="str">
            <v>FERT</v>
          </cell>
          <cell r="E2164" t="str">
            <v>14</v>
          </cell>
          <cell r="F2164" t="str">
            <v/>
          </cell>
          <cell r="G2164" t="str">
            <v/>
          </cell>
          <cell r="H2164" t="str">
            <v>@01@</v>
          </cell>
          <cell r="I2164" t="e">
            <v>#N/A</v>
          </cell>
        </row>
        <row r="2165">
          <cell r="A2165" t="str">
            <v>10000-01214-22</v>
          </cell>
          <cell r="B2165" t="str">
            <v>0481</v>
          </cell>
          <cell r="C2165" t="str">
            <v>NF PRF SCH CLL_LMN_A_SPT_ADV_TRT_SR 1,5M</v>
          </cell>
          <cell r="D2165" t="str">
            <v>FERT</v>
          </cell>
          <cell r="E2165" t="str">
            <v>14</v>
          </cell>
          <cell r="F2165" t="str">
            <v/>
          </cell>
          <cell r="G2165" t="str">
            <v/>
          </cell>
          <cell r="H2165" t="str">
            <v>@01@</v>
          </cell>
          <cell r="I2165" t="e">
            <v>#N/A</v>
          </cell>
        </row>
        <row r="2166">
          <cell r="A2166" t="str">
            <v>10595-90000-00</v>
          </cell>
          <cell r="B2166" t="str">
            <v>0481</v>
          </cell>
          <cell r="C2166" t="str">
            <v>PEG-40 STEARATE/10595</v>
          </cell>
          <cell r="D2166" t="str">
            <v>ROH</v>
          </cell>
          <cell r="E2166" t="str">
            <v>08</v>
          </cell>
          <cell r="F2166" t="str">
            <v/>
          </cell>
          <cell r="G2166" t="str">
            <v/>
          </cell>
          <cell r="H2166" t="str">
            <v/>
          </cell>
          <cell r="I2166" t="str">
            <v>A</v>
          </cell>
        </row>
        <row r="2167">
          <cell r="A2167" t="str">
            <v>10661-09006-00</v>
          </cell>
          <cell r="B2167" t="str">
            <v>0481</v>
          </cell>
          <cell r="C2167" t="str">
            <v>HP JU 55X19 COL PRINCESS 10'S</v>
          </cell>
          <cell r="D2167" t="str">
            <v>FERT</v>
          </cell>
          <cell r="E2167" t="str">
            <v>01</v>
          </cell>
          <cell r="F2167" t="str">
            <v/>
          </cell>
          <cell r="G2167" t="str">
            <v/>
          </cell>
          <cell r="H2167" t="str">
            <v/>
          </cell>
          <cell r="I2167" t="e">
            <v>#N/A</v>
          </cell>
        </row>
        <row r="2168">
          <cell r="A2168" t="str">
            <v>10661-09007-00</v>
          </cell>
          <cell r="B2168" t="str">
            <v>0481</v>
          </cell>
          <cell r="C2168" t="str">
            <v>HP JU 55X19 COL PRINCESS 10S</v>
          </cell>
          <cell r="D2168" t="str">
            <v>FERT</v>
          </cell>
          <cell r="E2168" t="str">
            <v>01</v>
          </cell>
          <cell r="F2168" t="str">
            <v/>
          </cell>
          <cell r="G2168" t="str">
            <v/>
          </cell>
          <cell r="H2168" t="str">
            <v/>
          </cell>
          <cell r="I2168" t="e">
            <v>#N/A</v>
          </cell>
        </row>
        <row r="2169">
          <cell r="A2169" t="str">
            <v>10670-09004-00</v>
          </cell>
          <cell r="B2169" t="str">
            <v>0481</v>
          </cell>
          <cell r="C2169" t="str">
            <v>HP JU 55X19 COL MICKEY &amp; FRIENDS 10'S</v>
          </cell>
          <cell r="D2169" t="str">
            <v>FERT</v>
          </cell>
          <cell r="E2169" t="str">
            <v>01</v>
          </cell>
          <cell r="F2169" t="str">
            <v/>
          </cell>
          <cell r="G2169" t="str">
            <v/>
          </cell>
          <cell r="H2169" t="str">
            <v/>
          </cell>
          <cell r="I2169" t="e">
            <v>#N/A</v>
          </cell>
        </row>
        <row r="2170">
          <cell r="A2170" t="str">
            <v>10670-09005-00</v>
          </cell>
          <cell r="B2170" t="str">
            <v>0481</v>
          </cell>
          <cell r="C2170" t="str">
            <v>HP JU 55X19 COL MICKEY &amp; FRIENDS 10S</v>
          </cell>
          <cell r="D2170" t="str">
            <v>FERT</v>
          </cell>
          <cell r="E2170" t="str">
            <v>01</v>
          </cell>
          <cell r="F2170" t="str">
            <v/>
          </cell>
          <cell r="G2170" t="str">
            <v/>
          </cell>
          <cell r="H2170" t="str">
            <v/>
          </cell>
          <cell r="I2170" t="e">
            <v>#N/A</v>
          </cell>
        </row>
        <row r="2171">
          <cell r="A2171" t="str">
            <v>10928-09000-02</v>
          </cell>
          <cell r="B2171" t="str">
            <v>0481</v>
          </cell>
          <cell r="C2171" t="str">
            <v>HP FAB STR HL 65X19 10 ID 10928</v>
          </cell>
          <cell r="D2171" t="str">
            <v>FERT</v>
          </cell>
          <cell r="E2171" t="str">
            <v>01</v>
          </cell>
          <cell r="F2171" t="str">
            <v/>
          </cell>
          <cell r="G2171" t="str">
            <v/>
          </cell>
          <cell r="H2171" t="str">
            <v/>
          </cell>
          <cell r="I2171" t="e">
            <v>#N/A</v>
          </cell>
        </row>
        <row r="2172">
          <cell r="A2172" t="str">
            <v>10928-09000-03</v>
          </cell>
          <cell r="B2172" t="str">
            <v>0481</v>
          </cell>
          <cell r="C2172" t="str">
            <v>HP FAB STR HL 65X19 10 ID 10928</v>
          </cell>
          <cell r="D2172" t="str">
            <v>FERT</v>
          </cell>
          <cell r="E2172" t="str">
            <v>01</v>
          </cell>
          <cell r="F2172" t="str">
            <v/>
          </cell>
          <cell r="G2172" t="str">
            <v/>
          </cell>
          <cell r="H2172" t="str">
            <v/>
          </cell>
          <cell r="I2172" t="e">
            <v>#N/A</v>
          </cell>
        </row>
        <row r="2173">
          <cell r="A2173" t="str">
            <v>10928-09000-04</v>
          </cell>
          <cell r="B2173" t="str">
            <v>0481</v>
          </cell>
          <cell r="C2173" t="str">
            <v>HP FAB STR HL 65X19 10 ID 10928</v>
          </cell>
          <cell r="D2173" t="str">
            <v>FERT</v>
          </cell>
          <cell r="E2173" t="str">
            <v>01</v>
          </cell>
          <cell r="F2173" t="str">
            <v/>
          </cell>
          <cell r="G2173" t="str">
            <v/>
          </cell>
          <cell r="H2173" t="str">
            <v/>
          </cell>
          <cell r="I2173" t="str">
            <v>R3</v>
          </cell>
        </row>
        <row r="2174">
          <cell r="A2174" t="str">
            <v>12106-90000-00</v>
          </cell>
          <cell r="B2174" t="str">
            <v>0481</v>
          </cell>
          <cell r="C2174" t="str">
            <v>LAURIC ACID/12106</v>
          </cell>
          <cell r="D2174" t="str">
            <v>ROH</v>
          </cell>
          <cell r="E2174" t="str">
            <v>08</v>
          </cell>
          <cell r="F2174" t="str">
            <v/>
          </cell>
          <cell r="G2174" t="str">
            <v/>
          </cell>
          <cell r="H2174" t="str">
            <v/>
          </cell>
          <cell r="I2174" t="str">
            <v>A</v>
          </cell>
        </row>
        <row r="2175">
          <cell r="A2175" t="str">
            <v>16219-40001-10</v>
          </cell>
          <cell r="B2175" t="str">
            <v>0481</v>
          </cell>
          <cell r="C2175" t="str">
            <v>NDEO COOL KICK SACHET BULK</v>
          </cell>
          <cell r="D2175" t="str">
            <v>TEIL</v>
          </cell>
          <cell r="E2175" t="str">
            <v>02</v>
          </cell>
          <cell r="F2175" t="str">
            <v/>
          </cell>
          <cell r="G2175" t="str">
            <v/>
          </cell>
          <cell r="H2175" t="str">
            <v/>
          </cell>
          <cell r="I2175" t="e">
            <v>#N/A</v>
          </cell>
        </row>
        <row r="2176">
          <cell r="A2176" t="str">
            <v>16235-40001-10</v>
          </cell>
          <cell r="B2176" t="str">
            <v>0481</v>
          </cell>
          <cell r="C2176" t="str">
            <v>NDEO BRIGHTENING HIJAB FRESH SACHET BUL</v>
          </cell>
          <cell r="D2176" t="str">
            <v>TEIL</v>
          </cell>
          <cell r="E2176" t="str">
            <v>02</v>
          </cell>
          <cell r="F2176" t="str">
            <v/>
          </cell>
          <cell r="G2176" t="str">
            <v/>
          </cell>
          <cell r="H2176" t="str">
            <v/>
          </cell>
          <cell r="I2176" t="e">
            <v>#N/A</v>
          </cell>
        </row>
        <row r="2177">
          <cell r="A2177" t="str">
            <v>24391-60000-06</v>
          </cell>
          <cell r="B2177" t="str">
            <v>0481</v>
          </cell>
          <cell r="C2177" t="str">
            <v>LB.STIK,230X105MM,CARTON,UNPRINTED,BDF</v>
          </cell>
          <cell r="D2177" t="str">
            <v>ROH</v>
          </cell>
          <cell r="E2177" t="str">
            <v>19</v>
          </cell>
          <cell r="F2177" t="str">
            <v/>
          </cell>
          <cell r="G2177" t="str">
            <v/>
          </cell>
          <cell r="H2177" t="str">
            <v/>
          </cell>
          <cell r="I2177" t="str">
            <v>A</v>
          </cell>
        </row>
        <row r="2178">
          <cell r="A2178" t="str">
            <v>24391-60006-15</v>
          </cell>
          <cell r="B2178" t="str">
            <v>0481</v>
          </cell>
          <cell r="C2178" t="str">
            <v>LB.UNP.PP.CLEAR.DAIMETER 2.6CM_C_Z</v>
          </cell>
          <cell r="D2178" t="str">
            <v>ROH</v>
          </cell>
          <cell r="E2178" t="str">
            <v>19</v>
          </cell>
          <cell r="F2178" t="str">
            <v/>
          </cell>
          <cell r="G2178" t="str">
            <v/>
          </cell>
          <cell r="H2178" t="str">
            <v>@01@</v>
          </cell>
          <cell r="I2178" t="e">
            <v>#N/A</v>
          </cell>
        </row>
        <row r="2179">
          <cell r="A2179" t="str">
            <v>24391-60008-18</v>
          </cell>
          <cell r="B2179" t="str">
            <v>0481</v>
          </cell>
          <cell r="C2179" t="str">
            <v>LB.SHRI.57X80MM,UNP,BDF</v>
          </cell>
          <cell r="D2179" t="str">
            <v>ROH</v>
          </cell>
          <cell r="E2179" t="str">
            <v>19</v>
          </cell>
          <cell r="F2179" t="str">
            <v/>
          </cell>
          <cell r="G2179" t="str">
            <v/>
          </cell>
          <cell r="H2179" t="str">
            <v/>
          </cell>
          <cell r="I2179" t="str">
            <v>A</v>
          </cell>
        </row>
        <row r="2180">
          <cell r="A2180" t="str">
            <v>25365-60000-27</v>
          </cell>
          <cell r="B2180" t="str">
            <v>0481</v>
          </cell>
          <cell r="C2180" t="str">
            <v>FO.AL.DOMO25&amp;50ML.55MM.R4 4MM.PCS.NEW AW</v>
          </cell>
          <cell r="D2180" t="str">
            <v>ROH</v>
          </cell>
          <cell r="E2180" t="str">
            <v>06</v>
          </cell>
          <cell r="F2180" t="str">
            <v/>
          </cell>
          <cell r="G2180" t="str">
            <v/>
          </cell>
          <cell r="H2180" t="str">
            <v/>
          </cell>
          <cell r="I2180" t="str">
            <v>A</v>
          </cell>
        </row>
        <row r="2181">
          <cell r="A2181" t="str">
            <v>25370-60016-10</v>
          </cell>
          <cell r="B2181" t="str">
            <v>0481</v>
          </cell>
          <cell r="C2181" t="str">
            <v>FO.SHRI.PE_T0.035_W300MM,ROLL_CZ</v>
          </cell>
          <cell r="D2181" t="str">
            <v>ROH</v>
          </cell>
          <cell r="E2181" t="str">
            <v>19</v>
          </cell>
          <cell r="F2181" t="str">
            <v/>
          </cell>
          <cell r="G2181" t="str">
            <v/>
          </cell>
          <cell r="H2181" t="str">
            <v>@01@</v>
          </cell>
          <cell r="I2181" t="e">
            <v>#N/A</v>
          </cell>
        </row>
        <row r="2182">
          <cell r="A2182" t="str">
            <v>25370-60028-32</v>
          </cell>
          <cell r="B2182" t="str">
            <v>0481</v>
          </cell>
          <cell r="C2182" t="str">
            <v>BAG.OPP.COMMON.250X255MM.3P/S.SEAL,TH_CZ</v>
          </cell>
          <cell r="D2182" t="str">
            <v>ROH</v>
          </cell>
          <cell r="E2182" t="str">
            <v>19</v>
          </cell>
          <cell r="F2182" t="str">
            <v/>
          </cell>
          <cell r="G2182" t="str">
            <v/>
          </cell>
          <cell r="H2182" t="str">
            <v/>
          </cell>
          <cell r="I2182" t="e">
            <v>#N/A</v>
          </cell>
        </row>
        <row r="2183">
          <cell r="A2183" t="str">
            <v>25370-60053-04</v>
          </cell>
          <cell r="B2183" t="str">
            <v>0481</v>
          </cell>
          <cell r="C2183" t="str">
            <v>SB.UNP.3PLY.NS.DEF15ML.TH_Z</v>
          </cell>
          <cell r="D2183" t="str">
            <v>ROH</v>
          </cell>
          <cell r="E2183" t="str">
            <v>19</v>
          </cell>
          <cell r="F2183" t="str">
            <v/>
          </cell>
          <cell r="G2183" t="str">
            <v/>
          </cell>
          <cell r="H2183" t="str">
            <v/>
          </cell>
          <cell r="I2183" t="str">
            <v>A</v>
          </cell>
        </row>
        <row r="2184">
          <cell r="A2184" t="str">
            <v>25370-60053-05</v>
          </cell>
          <cell r="B2184" t="str">
            <v>0481</v>
          </cell>
          <cell r="C2184" t="str">
            <v>SB.UNP.3PLY.NS.DEF40ML.TH_Z</v>
          </cell>
          <cell r="D2184" t="str">
            <v>ROH</v>
          </cell>
          <cell r="E2184" t="str">
            <v>19</v>
          </cell>
          <cell r="F2184" t="str">
            <v/>
          </cell>
          <cell r="G2184" t="str">
            <v/>
          </cell>
          <cell r="H2184" t="str">
            <v/>
          </cell>
          <cell r="I2184" t="str">
            <v>A</v>
          </cell>
        </row>
        <row r="2185">
          <cell r="A2185" t="str">
            <v>25370-60054-57</v>
          </cell>
          <cell r="B2185" t="str">
            <v>0481</v>
          </cell>
          <cell r="C2185" t="str">
            <v>FB.PAP.NFC.86580-REGIME,30+40ML.THA_Z</v>
          </cell>
          <cell r="D2185" t="str">
            <v>ROH</v>
          </cell>
          <cell r="E2185" t="str">
            <v>06</v>
          </cell>
          <cell r="F2185" t="str">
            <v/>
          </cell>
          <cell r="G2185" t="str">
            <v/>
          </cell>
          <cell r="H2185" t="str">
            <v>@01@</v>
          </cell>
          <cell r="I2185" t="e">
            <v>#N/A</v>
          </cell>
        </row>
        <row r="2186">
          <cell r="A2186" t="str">
            <v>25370-60054-58</v>
          </cell>
          <cell r="B2186" t="str">
            <v>0481</v>
          </cell>
          <cell r="C2186" t="str">
            <v>TRAY.PL.NFC.86580.30+40ML.THA_Z</v>
          </cell>
          <cell r="D2186" t="str">
            <v>ROH</v>
          </cell>
          <cell r="E2186" t="str">
            <v>06</v>
          </cell>
          <cell r="F2186" t="str">
            <v/>
          </cell>
          <cell r="G2186" t="str">
            <v/>
          </cell>
          <cell r="H2186" t="str">
            <v>@01@</v>
          </cell>
          <cell r="I2186" t="e">
            <v>#N/A</v>
          </cell>
        </row>
        <row r="2187">
          <cell r="A2187" t="str">
            <v>25370-60055-09</v>
          </cell>
          <cell r="B2187" t="str">
            <v>0481</v>
          </cell>
          <cell r="C2187" t="str">
            <v>LB.QR.NF REGIMEN 30+40ML.THA_Z</v>
          </cell>
          <cell r="D2187" t="str">
            <v>ROH</v>
          </cell>
          <cell r="E2187" t="str">
            <v>06</v>
          </cell>
          <cell r="F2187" t="str">
            <v/>
          </cell>
          <cell r="G2187" t="str">
            <v/>
          </cell>
          <cell r="H2187" t="str">
            <v>@01@</v>
          </cell>
          <cell r="I2187" t="e">
            <v>#N/A</v>
          </cell>
        </row>
        <row r="2188">
          <cell r="A2188" t="str">
            <v>25370-60056-25</v>
          </cell>
          <cell r="B2188" t="str">
            <v>0481</v>
          </cell>
          <cell r="C2188" t="str">
            <v>SB.UNP.5PLY.W630.SET.30+40ML.ASEAN,12_CZ</v>
          </cell>
          <cell r="D2188" t="str">
            <v>ROH</v>
          </cell>
          <cell r="E2188" t="str">
            <v>19</v>
          </cell>
          <cell r="F2188" t="str">
            <v/>
          </cell>
          <cell r="G2188" t="str">
            <v/>
          </cell>
          <cell r="H2188" t="str">
            <v>@01@</v>
          </cell>
          <cell r="I2188" t="e">
            <v>#N/A</v>
          </cell>
        </row>
        <row r="2189">
          <cell r="A2189" t="str">
            <v>25501-09000-00</v>
          </cell>
          <cell r="B2189" t="str">
            <v>0481</v>
          </cell>
          <cell r="C2189" t="str">
            <v>HP FEVER PLASTER 1PC</v>
          </cell>
          <cell r="D2189" t="str">
            <v>FERT</v>
          </cell>
          <cell r="E2189" t="str">
            <v>01</v>
          </cell>
          <cell r="F2189" t="str">
            <v/>
          </cell>
          <cell r="G2189" t="str">
            <v/>
          </cell>
          <cell r="H2189" t="str">
            <v/>
          </cell>
          <cell r="I2189" t="e">
            <v>#N/A</v>
          </cell>
        </row>
        <row r="2190">
          <cell r="A2190" t="str">
            <v>25501-09001-00</v>
          </cell>
          <cell r="B2190" t="str">
            <v>0481</v>
          </cell>
          <cell r="C2190" t="str">
            <v>HP FEVER PLASTER DISNEY FROZEN 1S</v>
          </cell>
          <cell r="D2190" t="str">
            <v>FERT</v>
          </cell>
          <cell r="E2190" t="str">
            <v>01</v>
          </cell>
          <cell r="F2190" t="str">
            <v/>
          </cell>
          <cell r="G2190" t="str">
            <v/>
          </cell>
          <cell r="H2190" t="str">
            <v/>
          </cell>
          <cell r="I2190" t="e">
            <v>#N/A</v>
          </cell>
        </row>
        <row r="2191">
          <cell r="A2191" t="str">
            <v>25501-09002-00</v>
          </cell>
          <cell r="B2191" t="str">
            <v>0481</v>
          </cell>
          <cell r="C2191" t="str">
            <v>HANSAPLAST COOLING FEVER DISNEY 1S</v>
          </cell>
          <cell r="D2191" t="str">
            <v>FERT</v>
          </cell>
          <cell r="E2191" t="str">
            <v>01</v>
          </cell>
          <cell r="F2191" t="str">
            <v/>
          </cell>
          <cell r="G2191" t="str">
            <v/>
          </cell>
          <cell r="H2191" t="str">
            <v/>
          </cell>
          <cell r="I2191" t="str">
            <v>R2</v>
          </cell>
        </row>
        <row r="2192">
          <cell r="A2192" t="str">
            <v>26681-27700-20</v>
          </cell>
          <cell r="B2192" t="str">
            <v>0481</v>
          </cell>
          <cell r="C2192" t="str">
            <v>OPP.85530.PV20.TH</v>
          </cell>
          <cell r="D2192" t="str">
            <v>ROH</v>
          </cell>
          <cell r="E2192" t="str">
            <v>06</v>
          </cell>
          <cell r="F2192" t="str">
            <v/>
          </cell>
          <cell r="G2192" t="str">
            <v/>
          </cell>
          <cell r="H2192" t="str">
            <v/>
          </cell>
          <cell r="I2192" t="str">
            <v>A</v>
          </cell>
        </row>
        <row r="2193">
          <cell r="A2193" t="str">
            <v>26873-27700-20</v>
          </cell>
          <cell r="B2193" t="str">
            <v>0481</v>
          </cell>
          <cell r="C2193" t="str">
            <v>OPP.85547.PV20.TH</v>
          </cell>
          <cell r="D2193" t="str">
            <v>ROH</v>
          </cell>
          <cell r="E2193" t="str">
            <v>06</v>
          </cell>
          <cell r="F2193" t="str">
            <v/>
          </cell>
          <cell r="G2193" t="str">
            <v/>
          </cell>
          <cell r="H2193" t="str">
            <v/>
          </cell>
          <cell r="I2193" t="str">
            <v>A</v>
          </cell>
        </row>
        <row r="2194">
          <cell r="A2194" t="str">
            <v>26878-27700-20</v>
          </cell>
          <cell r="B2194" t="str">
            <v>0481</v>
          </cell>
          <cell r="C2194" t="str">
            <v>OPP.85536.PV20.TH</v>
          </cell>
          <cell r="D2194" t="str">
            <v>ROH</v>
          </cell>
          <cell r="E2194" t="str">
            <v>06</v>
          </cell>
          <cell r="F2194" t="str">
            <v/>
          </cell>
          <cell r="G2194" t="str">
            <v/>
          </cell>
          <cell r="H2194" t="str">
            <v/>
          </cell>
          <cell r="I2194" t="str">
            <v>A</v>
          </cell>
        </row>
        <row r="2195">
          <cell r="A2195" t="str">
            <v>26930-27700-20</v>
          </cell>
          <cell r="B2195" t="str">
            <v>0481</v>
          </cell>
          <cell r="C2195" t="str">
            <v>OPP.85545.PV20.TH</v>
          </cell>
          <cell r="D2195" t="str">
            <v>ROH</v>
          </cell>
          <cell r="E2195" t="str">
            <v>06</v>
          </cell>
          <cell r="F2195" t="str">
            <v/>
          </cell>
          <cell r="G2195" t="str">
            <v/>
          </cell>
          <cell r="H2195" t="str">
            <v/>
          </cell>
          <cell r="I2195" t="str">
            <v>A</v>
          </cell>
        </row>
        <row r="2196">
          <cell r="A2196" t="str">
            <v>26995-27700-20</v>
          </cell>
          <cell r="B2196" t="str">
            <v>0481</v>
          </cell>
          <cell r="C2196" t="str">
            <v>OPP.85546.PV20.TH</v>
          </cell>
          <cell r="D2196" t="str">
            <v>ROH</v>
          </cell>
          <cell r="E2196" t="str">
            <v>06</v>
          </cell>
          <cell r="F2196" t="str">
            <v/>
          </cell>
          <cell r="G2196" t="str">
            <v/>
          </cell>
          <cell r="H2196" t="str">
            <v/>
          </cell>
          <cell r="I2196" t="str">
            <v>A</v>
          </cell>
        </row>
        <row r="2197">
          <cell r="A2197" t="str">
            <v>40137-40015-00</v>
          </cell>
          <cell r="B2197" t="str">
            <v>0481</v>
          </cell>
          <cell r="C2197" t="str">
            <v>NM WHITEN.OIL CONTR.SCRUB</v>
          </cell>
          <cell r="D2197" t="str">
            <v>TEIL</v>
          </cell>
          <cell r="E2197" t="str">
            <v>03</v>
          </cell>
          <cell r="F2197" t="str">
            <v/>
          </cell>
          <cell r="G2197" t="str">
            <v/>
          </cell>
          <cell r="H2197" t="str">
            <v/>
          </cell>
          <cell r="I2197" t="str">
            <v>A</v>
          </cell>
        </row>
        <row r="2198">
          <cell r="A2198" t="str">
            <v>40554-09000-00</v>
          </cell>
          <cell r="B2198" t="str">
            <v>0481</v>
          </cell>
          <cell r="C2198" t="str">
            <v>HP STARWARS 10S ASSORTED</v>
          </cell>
          <cell r="D2198" t="str">
            <v>FERT</v>
          </cell>
          <cell r="E2198" t="str">
            <v>01</v>
          </cell>
          <cell r="F2198" t="str">
            <v/>
          </cell>
          <cell r="G2198" t="str">
            <v/>
          </cell>
          <cell r="H2198" t="str">
            <v/>
          </cell>
          <cell r="I2198" t="str">
            <v>R2</v>
          </cell>
        </row>
        <row r="2199">
          <cell r="A2199" t="str">
            <v>40556-09000-00</v>
          </cell>
          <cell r="B2199" t="str">
            <v>0481</v>
          </cell>
          <cell r="C2199" t="str">
            <v>HP DISNEY FROZEN 10S ASSORTED</v>
          </cell>
          <cell r="D2199" t="str">
            <v>FERT</v>
          </cell>
          <cell r="E2199" t="str">
            <v>01</v>
          </cell>
          <cell r="F2199" t="str">
            <v/>
          </cell>
          <cell r="G2199" t="str">
            <v/>
          </cell>
          <cell r="H2199" t="str">
            <v/>
          </cell>
          <cell r="I2199" t="str">
            <v>R3</v>
          </cell>
        </row>
        <row r="2200">
          <cell r="A2200" t="str">
            <v>40556-09000-01</v>
          </cell>
          <cell r="B2200" t="str">
            <v>0481</v>
          </cell>
          <cell r="C2200" t="str">
            <v>HP DISNEY FROZEN 10S ASSORTED</v>
          </cell>
          <cell r="D2200" t="str">
            <v>FERT</v>
          </cell>
          <cell r="E2200" t="str">
            <v>01</v>
          </cell>
          <cell r="F2200" t="str">
            <v/>
          </cell>
          <cell r="G2200" t="str">
            <v/>
          </cell>
          <cell r="H2200" t="str">
            <v/>
          </cell>
          <cell r="I2200" t="str">
            <v>R3</v>
          </cell>
        </row>
        <row r="2201">
          <cell r="A2201" t="str">
            <v>40556-09000-02</v>
          </cell>
          <cell r="B2201" t="str">
            <v>0481</v>
          </cell>
          <cell r="C2201" t="str">
            <v>HP DISNEY FROZEN 10S ASSORTED</v>
          </cell>
          <cell r="D2201" t="str">
            <v>FERT</v>
          </cell>
          <cell r="E2201" t="str">
            <v>01</v>
          </cell>
          <cell r="F2201" t="str">
            <v/>
          </cell>
          <cell r="G2201" t="str">
            <v/>
          </cell>
          <cell r="H2201" t="str">
            <v/>
          </cell>
          <cell r="I2201" t="str">
            <v>R2</v>
          </cell>
        </row>
        <row r="2202">
          <cell r="A2202" t="str">
            <v>40556-09000-03</v>
          </cell>
          <cell r="B2202" t="str">
            <v>0481</v>
          </cell>
          <cell r="C2202" t="str">
            <v>HP DISNEY FROZEN 10S ASSORTED FWD</v>
          </cell>
          <cell r="D2202" t="str">
            <v>FERT</v>
          </cell>
          <cell r="E2202" t="str">
            <v>01</v>
          </cell>
          <cell r="F2202" t="str">
            <v/>
          </cell>
          <cell r="G2202" t="str">
            <v/>
          </cell>
          <cell r="H2202" t="str">
            <v/>
          </cell>
          <cell r="I2202" t="str">
            <v>A</v>
          </cell>
        </row>
        <row r="2203">
          <cell r="A2203" t="str">
            <v>40556-09000-04</v>
          </cell>
          <cell r="B2203" t="str">
            <v>0481</v>
          </cell>
          <cell r="C2203" t="str">
            <v>HP DISNEY FROZEN 10S ASSORTED FWD</v>
          </cell>
          <cell r="D2203" t="str">
            <v>FERT</v>
          </cell>
          <cell r="E2203" t="str">
            <v>01</v>
          </cell>
          <cell r="F2203" t="str">
            <v/>
          </cell>
          <cell r="G2203" t="str">
            <v/>
          </cell>
          <cell r="H2203" t="str">
            <v>@01@</v>
          </cell>
          <cell r="I2203" t="str">
            <v>A</v>
          </cell>
        </row>
        <row r="2204">
          <cell r="A2204" t="str">
            <v>40556-09001-00</v>
          </cell>
          <cell r="B2204" t="str">
            <v>0481</v>
          </cell>
          <cell r="C2204" t="str">
            <v>HP DISNEY FROZEN 10S ASS EXPORT</v>
          </cell>
          <cell r="D2204" t="str">
            <v>FERT</v>
          </cell>
          <cell r="E2204" t="str">
            <v>01</v>
          </cell>
          <cell r="F2204" t="str">
            <v/>
          </cell>
          <cell r="G2204" t="str">
            <v/>
          </cell>
          <cell r="H2204" t="str">
            <v/>
          </cell>
          <cell r="I2204" t="e">
            <v>#N/A</v>
          </cell>
        </row>
        <row r="2205">
          <cell r="A2205" t="str">
            <v>40556-09001-01</v>
          </cell>
          <cell r="B2205" t="str">
            <v>0481</v>
          </cell>
          <cell r="C2205" t="str">
            <v>HP DISNEY FROZEN 10S ASS EXPORT VN</v>
          </cell>
          <cell r="D2205" t="str">
            <v>FERT</v>
          </cell>
          <cell r="E2205" t="str">
            <v>01</v>
          </cell>
          <cell r="F2205" t="str">
            <v/>
          </cell>
          <cell r="G2205" t="str">
            <v/>
          </cell>
          <cell r="H2205" t="str">
            <v/>
          </cell>
          <cell r="I2205" t="str">
            <v>A</v>
          </cell>
        </row>
        <row r="2206">
          <cell r="A2206" t="str">
            <v>40556-09001-02</v>
          </cell>
          <cell r="B2206" t="str">
            <v>0481</v>
          </cell>
          <cell r="C2206" t="str">
            <v>HP DISNEY FROZEN 10S ASS EXPORT FWD</v>
          </cell>
          <cell r="D2206" t="str">
            <v>FERT</v>
          </cell>
          <cell r="E2206" t="str">
            <v>01</v>
          </cell>
          <cell r="F2206" t="str">
            <v/>
          </cell>
          <cell r="G2206" t="str">
            <v/>
          </cell>
          <cell r="H2206" t="str">
            <v/>
          </cell>
          <cell r="I2206" t="str">
            <v>R2</v>
          </cell>
        </row>
        <row r="2207">
          <cell r="A2207" t="str">
            <v>40556-09001-03</v>
          </cell>
          <cell r="B2207" t="str">
            <v>0481</v>
          </cell>
          <cell r="C2207" t="str">
            <v>HP DISNEY FROZEN 10S ASS EXPORT FWD</v>
          </cell>
          <cell r="D2207" t="str">
            <v>FERT</v>
          </cell>
          <cell r="E2207" t="str">
            <v>01</v>
          </cell>
          <cell r="F2207" t="str">
            <v/>
          </cell>
          <cell r="G2207" t="str">
            <v/>
          </cell>
          <cell r="H2207" t="str">
            <v/>
          </cell>
          <cell r="I2207" t="str">
            <v>A</v>
          </cell>
        </row>
        <row r="2208">
          <cell r="A2208" t="str">
            <v>40570-09000-00</v>
          </cell>
          <cell r="B2208" t="str">
            <v>0481</v>
          </cell>
          <cell r="C2208" t="str">
            <v>HP FUN JUNIOR HASBRO HANGER</v>
          </cell>
          <cell r="D2208" t="str">
            <v>FERT</v>
          </cell>
          <cell r="E2208" t="str">
            <v>01</v>
          </cell>
          <cell r="F2208" t="str">
            <v/>
          </cell>
          <cell r="G2208" t="str">
            <v/>
          </cell>
          <cell r="H2208" t="str">
            <v/>
          </cell>
          <cell r="I2208" t="e">
            <v>#N/A</v>
          </cell>
        </row>
        <row r="2209">
          <cell r="A2209" t="str">
            <v>40570-09000-01</v>
          </cell>
          <cell r="B2209" t="str">
            <v>0481</v>
          </cell>
          <cell r="C2209" t="str">
            <v>HP FUN JUNIOR HASBRO HANGER</v>
          </cell>
          <cell r="D2209" t="str">
            <v>FERT</v>
          </cell>
          <cell r="E2209" t="str">
            <v>01</v>
          </cell>
          <cell r="F2209" t="str">
            <v/>
          </cell>
          <cell r="G2209" t="str">
            <v/>
          </cell>
          <cell r="H2209" t="str">
            <v/>
          </cell>
          <cell r="I2209" t="str">
            <v>R3</v>
          </cell>
        </row>
        <row r="2210">
          <cell r="A2210" t="str">
            <v>40570-09000-02</v>
          </cell>
          <cell r="B2210" t="str">
            <v>0481</v>
          </cell>
          <cell r="C2210" t="str">
            <v>HP FUN JUNIOR HASBRO HANGER FWD</v>
          </cell>
          <cell r="D2210" t="str">
            <v>FERT</v>
          </cell>
          <cell r="E2210" t="str">
            <v>01</v>
          </cell>
          <cell r="F2210" t="str">
            <v/>
          </cell>
          <cell r="G2210" t="str">
            <v/>
          </cell>
          <cell r="H2210" t="str">
            <v/>
          </cell>
          <cell r="I2210" t="e">
            <v>#N/A</v>
          </cell>
        </row>
        <row r="2211">
          <cell r="A2211" t="str">
            <v>40570-09001-00</v>
          </cell>
          <cell r="B2211" t="str">
            <v>0481</v>
          </cell>
          <cell r="C2211" t="str">
            <v>HP JUNIOR HASBRO HANGER EXPORT</v>
          </cell>
          <cell r="D2211" t="str">
            <v>FERT</v>
          </cell>
          <cell r="E2211" t="str">
            <v>01</v>
          </cell>
          <cell r="F2211" t="str">
            <v/>
          </cell>
          <cell r="G2211" t="str">
            <v/>
          </cell>
          <cell r="H2211" t="str">
            <v/>
          </cell>
          <cell r="I2211" t="e">
            <v>#N/A</v>
          </cell>
        </row>
        <row r="2212">
          <cell r="A2212" t="str">
            <v>40570-09001-01</v>
          </cell>
          <cell r="B2212" t="str">
            <v>0481</v>
          </cell>
          <cell r="C2212" t="str">
            <v>HP JUNIOR HASBRO HANGER EXPORT</v>
          </cell>
          <cell r="D2212" t="str">
            <v>FERT</v>
          </cell>
          <cell r="E2212" t="str">
            <v>01</v>
          </cell>
          <cell r="F2212" t="str">
            <v/>
          </cell>
          <cell r="G2212" t="str">
            <v/>
          </cell>
          <cell r="H2212" t="str">
            <v/>
          </cell>
          <cell r="I2212" t="e">
            <v>#N/A</v>
          </cell>
        </row>
        <row r="2213">
          <cell r="A2213" t="str">
            <v>41242-40005-00</v>
          </cell>
          <cell r="B2213" t="str">
            <v>0481</v>
          </cell>
          <cell r="C2213" t="str">
            <v>NFM ANTI ACNE FOAM</v>
          </cell>
          <cell r="D2213" t="str">
            <v>TEIL</v>
          </cell>
          <cell r="E2213" t="str">
            <v>03</v>
          </cell>
          <cell r="F2213" t="str">
            <v/>
          </cell>
          <cell r="G2213" t="str">
            <v/>
          </cell>
          <cell r="H2213" t="str">
            <v/>
          </cell>
          <cell r="I2213" t="e">
            <v>#N/A</v>
          </cell>
        </row>
        <row r="2214">
          <cell r="A2214" t="str">
            <v>41453-40002-00</v>
          </cell>
          <cell r="B2214" t="str">
            <v>0481</v>
          </cell>
          <cell r="C2214" t="str">
            <v>NIVEA DEO INV.B&amp;W POWER CREAM</v>
          </cell>
          <cell r="D2214" t="str">
            <v>TEIL</v>
          </cell>
          <cell r="E2214" t="str">
            <v>03</v>
          </cell>
          <cell r="F2214" t="str">
            <v/>
          </cell>
          <cell r="G2214" t="str">
            <v/>
          </cell>
          <cell r="H2214" t="str">
            <v/>
          </cell>
          <cell r="I2214" t="str">
            <v>R3</v>
          </cell>
        </row>
        <row r="2215">
          <cell r="A2215" t="str">
            <v>41453-40002-10</v>
          </cell>
          <cell r="B2215" t="str">
            <v>0481</v>
          </cell>
          <cell r="C2215" t="str">
            <v>NDEO MEN INV BLACK &amp; WHITE PCREAM - BULK</v>
          </cell>
          <cell r="D2215" t="str">
            <v>TEIL</v>
          </cell>
          <cell r="E2215" t="str">
            <v>02</v>
          </cell>
          <cell r="F2215" t="str">
            <v/>
          </cell>
          <cell r="G2215" t="str">
            <v/>
          </cell>
          <cell r="H2215" t="str">
            <v/>
          </cell>
          <cell r="I2215" t="str">
            <v>A</v>
          </cell>
        </row>
        <row r="2216">
          <cell r="A2216" t="str">
            <v>41502-40002-00</v>
          </cell>
          <cell r="B2216" t="str">
            <v>0481</v>
          </cell>
          <cell r="C2216" t="str">
            <v>NIVEA DEO INV.B&amp;W CLEAR CREAM</v>
          </cell>
          <cell r="D2216" t="str">
            <v>TEIL</v>
          </cell>
          <cell r="E2216" t="str">
            <v>03</v>
          </cell>
          <cell r="F2216" t="str">
            <v/>
          </cell>
          <cell r="G2216" t="str">
            <v/>
          </cell>
          <cell r="H2216" t="str">
            <v/>
          </cell>
          <cell r="I2216" t="str">
            <v>R3</v>
          </cell>
        </row>
        <row r="2217">
          <cell r="A2217" t="str">
            <v>41502-40002-10</v>
          </cell>
          <cell r="B2217" t="str">
            <v>0481</v>
          </cell>
          <cell r="C2217" t="str">
            <v>NDEO INVI BLACK &amp; WHITE CLEAR - BULK</v>
          </cell>
          <cell r="D2217" t="str">
            <v>TEIL</v>
          </cell>
          <cell r="E2217" t="str">
            <v>02</v>
          </cell>
          <cell r="F2217" t="str">
            <v/>
          </cell>
          <cell r="G2217" t="str">
            <v/>
          </cell>
          <cell r="H2217" t="str">
            <v/>
          </cell>
          <cell r="I2217" t="str">
            <v>A</v>
          </cell>
        </row>
        <row r="2218">
          <cell r="A2218" t="str">
            <v>41510-40005-10</v>
          </cell>
          <cell r="B2218" t="str">
            <v>0481</v>
          </cell>
          <cell r="C2218" t="str">
            <v>NDEO EXTRA BRIGHTENING SACHET BULK</v>
          </cell>
          <cell r="D2218" t="str">
            <v>TEIL</v>
          </cell>
          <cell r="E2218" t="str">
            <v>02</v>
          </cell>
          <cell r="F2218" t="str">
            <v/>
          </cell>
          <cell r="G2218" t="str">
            <v/>
          </cell>
          <cell r="H2218" t="str">
            <v/>
          </cell>
          <cell r="I2218" t="e">
            <v>#N/A</v>
          </cell>
        </row>
        <row r="2219">
          <cell r="A2219" t="str">
            <v>43000-04196-00</v>
          </cell>
          <cell r="B2219" t="str">
            <v>0481</v>
          </cell>
          <cell r="C2219" t="str">
            <v>REBATE NO TAX - CURRENT YEAR</v>
          </cell>
          <cell r="D2219" t="str">
            <v>FERT</v>
          </cell>
          <cell r="E2219" t="str">
            <v>01</v>
          </cell>
          <cell r="F2219" t="str">
            <v/>
          </cell>
          <cell r="G2219" t="str">
            <v/>
          </cell>
          <cell r="H2219" t="str">
            <v/>
          </cell>
          <cell r="I2219" t="str">
            <v>A</v>
          </cell>
        </row>
        <row r="2220">
          <cell r="A2220" t="str">
            <v>43000-04196-01</v>
          </cell>
          <cell r="B2220" t="str">
            <v>0481</v>
          </cell>
          <cell r="C2220" t="str">
            <v>REBATE NO TAX - PREVIOUS YEAR</v>
          </cell>
          <cell r="D2220" t="str">
            <v>FERT</v>
          </cell>
          <cell r="E2220" t="str">
            <v>01</v>
          </cell>
          <cell r="F2220" t="str">
            <v/>
          </cell>
          <cell r="G2220" t="str">
            <v/>
          </cell>
          <cell r="H2220" t="str">
            <v/>
          </cell>
          <cell r="I2220" t="str">
            <v>A</v>
          </cell>
        </row>
        <row r="2221">
          <cell r="A2221" t="str">
            <v>43446-40012-00</v>
          </cell>
          <cell r="B2221" t="str">
            <v>0481</v>
          </cell>
          <cell r="C2221" t="str">
            <v>NFM MULTI EFFECT DEEP CLEANS. MUD</v>
          </cell>
          <cell r="D2221" t="str">
            <v>TEIL</v>
          </cell>
          <cell r="E2221" t="str">
            <v>03</v>
          </cell>
          <cell r="F2221" t="str">
            <v/>
          </cell>
          <cell r="G2221" t="str">
            <v/>
          </cell>
          <cell r="H2221" t="str">
            <v/>
          </cell>
          <cell r="I2221" t="e">
            <v>#N/A</v>
          </cell>
        </row>
        <row r="2222">
          <cell r="A2222" t="str">
            <v>45676-09001-02</v>
          </cell>
          <cell r="B2222" t="str">
            <v>0481</v>
          </cell>
          <cell r="C2222" t="str">
            <v>HP UN STR 72X19 TA 100</v>
          </cell>
          <cell r="D2222" t="str">
            <v>FERT</v>
          </cell>
          <cell r="E2222" t="str">
            <v>01</v>
          </cell>
          <cell r="F2222" t="str">
            <v/>
          </cell>
          <cell r="G2222" t="str">
            <v/>
          </cell>
          <cell r="H2222" t="str">
            <v/>
          </cell>
          <cell r="I2222" t="e">
            <v>#N/A</v>
          </cell>
        </row>
        <row r="2223">
          <cell r="A2223" t="str">
            <v>45676-09001-03</v>
          </cell>
          <cell r="B2223" t="str">
            <v>0481</v>
          </cell>
          <cell r="C2223" t="str">
            <v>HP UN STR 72X19 TA 100</v>
          </cell>
          <cell r="D2223" t="str">
            <v>FERT</v>
          </cell>
          <cell r="E2223" t="str">
            <v>01</v>
          </cell>
          <cell r="F2223" t="str">
            <v/>
          </cell>
          <cell r="G2223" t="str">
            <v/>
          </cell>
          <cell r="H2223" t="str">
            <v/>
          </cell>
          <cell r="I2223" t="e">
            <v>#N/A</v>
          </cell>
        </row>
        <row r="2224">
          <cell r="A2224" t="str">
            <v>45676-09001-04</v>
          </cell>
          <cell r="B2224" t="str">
            <v>0481</v>
          </cell>
          <cell r="C2224" t="str">
            <v>HP UN STR 72X19 TA 100</v>
          </cell>
          <cell r="D2224" t="str">
            <v>FERT</v>
          </cell>
          <cell r="E2224" t="str">
            <v>01</v>
          </cell>
          <cell r="F2224" t="str">
            <v/>
          </cell>
          <cell r="G2224" t="str">
            <v/>
          </cell>
          <cell r="H2224" t="str">
            <v/>
          </cell>
          <cell r="I2224" t="str">
            <v>R2</v>
          </cell>
        </row>
        <row r="2225">
          <cell r="A2225" t="str">
            <v>45676-09001-05</v>
          </cell>
          <cell r="B2225" t="str">
            <v>0481</v>
          </cell>
          <cell r="C2225" t="str">
            <v>HP UN STR 72X19 TA 100</v>
          </cell>
          <cell r="D2225" t="str">
            <v>FERT</v>
          </cell>
          <cell r="E2225" t="str">
            <v>01</v>
          </cell>
          <cell r="F2225" t="str">
            <v/>
          </cell>
          <cell r="G2225" t="str">
            <v/>
          </cell>
          <cell r="H2225" t="str">
            <v/>
          </cell>
          <cell r="I2225" t="str">
            <v>R2</v>
          </cell>
        </row>
        <row r="2226">
          <cell r="A2226" t="str">
            <v>45676-09001-06</v>
          </cell>
          <cell r="B2226" t="str">
            <v>0481</v>
          </cell>
          <cell r="C2226" t="str">
            <v>HP UN STR 72X19 TA 100 FWD MY</v>
          </cell>
          <cell r="D2226" t="str">
            <v>FERT</v>
          </cell>
          <cell r="E2226" t="str">
            <v>01</v>
          </cell>
          <cell r="F2226" t="str">
            <v/>
          </cell>
          <cell r="G2226" t="str">
            <v/>
          </cell>
          <cell r="H2226" t="str">
            <v/>
          </cell>
          <cell r="I2226" t="str">
            <v>R2</v>
          </cell>
        </row>
        <row r="2227">
          <cell r="A2227" t="str">
            <v>45772-09000-04</v>
          </cell>
          <cell r="B2227" t="str">
            <v>0481</v>
          </cell>
          <cell r="C2227" t="str">
            <v>HP CLR 20</v>
          </cell>
          <cell r="D2227" t="str">
            <v>FERT</v>
          </cell>
          <cell r="E2227" t="str">
            <v>01</v>
          </cell>
          <cell r="F2227" t="str">
            <v/>
          </cell>
          <cell r="G2227" t="str">
            <v/>
          </cell>
          <cell r="H2227" t="str">
            <v/>
          </cell>
          <cell r="I2227" t="e">
            <v>#N/A</v>
          </cell>
        </row>
        <row r="2228">
          <cell r="A2228" t="str">
            <v>45772-09000-05</v>
          </cell>
          <cell r="B2228" t="str">
            <v>0481</v>
          </cell>
          <cell r="C2228" t="str">
            <v>HP CLR 20</v>
          </cell>
          <cell r="D2228" t="str">
            <v>FERT</v>
          </cell>
          <cell r="E2228" t="str">
            <v>01</v>
          </cell>
          <cell r="F2228" t="str">
            <v/>
          </cell>
          <cell r="G2228" t="str">
            <v/>
          </cell>
          <cell r="H2228" t="str">
            <v/>
          </cell>
          <cell r="I2228" t="e">
            <v>#N/A</v>
          </cell>
        </row>
        <row r="2229">
          <cell r="A2229" t="str">
            <v>45772-09000-06</v>
          </cell>
          <cell r="B2229" t="str">
            <v>0481</v>
          </cell>
          <cell r="C2229" t="str">
            <v>HP CLR 20</v>
          </cell>
          <cell r="D2229" t="str">
            <v>FERT</v>
          </cell>
          <cell r="E2229" t="str">
            <v>01</v>
          </cell>
          <cell r="F2229" t="str">
            <v/>
          </cell>
          <cell r="G2229" t="str">
            <v/>
          </cell>
          <cell r="H2229" t="str">
            <v/>
          </cell>
          <cell r="I2229" t="str">
            <v>R2</v>
          </cell>
        </row>
        <row r="2230">
          <cell r="A2230" t="str">
            <v>45772-09000-07</v>
          </cell>
          <cell r="B2230" t="str">
            <v>0481</v>
          </cell>
          <cell r="C2230" t="str">
            <v>HP CLR 20</v>
          </cell>
          <cell r="D2230" t="str">
            <v>FERT</v>
          </cell>
          <cell r="E2230" t="str">
            <v>01</v>
          </cell>
          <cell r="F2230" t="str">
            <v/>
          </cell>
          <cell r="G2230" t="str">
            <v/>
          </cell>
          <cell r="H2230" t="str">
            <v/>
          </cell>
          <cell r="I2230" t="str">
            <v>R2</v>
          </cell>
        </row>
        <row r="2231">
          <cell r="A2231" t="str">
            <v>45772-09001-22</v>
          </cell>
          <cell r="B2231" t="str">
            <v>0481</v>
          </cell>
          <cell r="C2231" t="str">
            <v>EPL CLEAR STR 72X19 TR 20 EN_FR</v>
          </cell>
          <cell r="D2231" t="str">
            <v>FERT</v>
          </cell>
          <cell r="E2231" t="str">
            <v>01</v>
          </cell>
          <cell r="F2231" t="str">
            <v/>
          </cell>
          <cell r="G2231" t="str">
            <v/>
          </cell>
          <cell r="H2231" t="str">
            <v/>
          </cell>
          <cell r="I2231" t="str">
            <v>A</v>
          </cell>
        </row>
        <row r="2232">
          <cell r="A2232" t="str">
            <v>45772-09004-00</v>
          </cell>
          <cell r="B2232" t="str">
            <v>0481</v>
          </cell>
          <cell r="C2232" t="str">
            <v>HP CLR 20_MM</v>
          </cell>
          <cell r="D2232" t="str">
            <v>FERT</v>
          </cell>
          <cell r="E2232" t="str">
            <v>01</v>
          </cell>
          <cell r="F2232" t="str">
            <v/>
          </cell>
          <cell r="G2232" t="str">
            <v/>
          </cell>
          <cell r="H2232" t="str">
            <v/>
          </cell>
          <cell r="I2232" t="str">
            <v>R2</v>
          </cell>
        </row>
        <row r="2233">
          <cell r="A2233" t="str">
            <v>45772-09004-01</v>
          </cell>
          <cell r="B2233" t="str">
            <v>0481</v>
          </cell>
          <cell r="C2233" t="str">
            <v>HP CLR 20_MM</v>
          </cell>
          <cell r="D2233" t="str">
            <v>FERT</v>
          </cell>
          <cell r="E2233" t="str">
            <v>01</v>
          </cell>
          <cell r="F2233" t="str">
            <v/>
          </cell>
          <cell r="G2233" t="str">
            <v/>
          </cell>
          <cell r="H2233" t="str">
            <v/>
          </cell>
          <cell r="I2233" t="str">
            <v>R2</v>
          </cell>
        </row>
        <row r="2234">
          <cell r="A2234" t="str">
            <v>45777-00002-45</v>
          </cell>
          <cell r="B2234" t="str">
            <v>0481</v>
          </cell>
          <cell r="C2234" t="str">
            <v>HP FAB STR 65X19 TA 20 EN_MS</v>
          </cell>
          <cell r="D2234" t="str">
            <v>FERT</v>
          </cell>
          <cell r="E2234" t="str">
            <v>01</v>
          </cell>
          <cell r="F2234" t="str">
            <v/>
          </cell>
          <cell r="G2234" t="str">
            <v/>
          </cell>
          <cell r="H2234" t="str">
            <v/>
          </cell>
          <cell r="I2234" t="str">
            <v>R2</v>
          </cell>
        </row>
        <row r="2235">
          <cell r="A2235" t="str">
            <v>45777-09001-01</v>
          </cell>
          <cell r="B2235" t="str">
            <v>0481</v>
          </cell>
          <cell r="C2235" t="str">
            <v>HP EL STR 20</v>
          </cell>
          <cell r="D2235" t="str">
            <v>FERT</v>
          </cell>
          <cell r="E2235" t="str">
            <v>01</v>
          </cell>
          <cell r="F2235" t="str">
            <v/>
          </cell>
          <cell r="G2235" t="str">
            <v/>
          </cell>
          <cell r="H2235" t="str">
            <v/>
          </cell>
          <cell r="I2235" t="e">
            <v>#N/A</v>
          </cell>
        </row>
        <row r="2236">
          <cell r="A2236" t="str">
            <v>45777-09001-02</v>
          </cell>
          <cell r="B2236" t="str">
            <v>0481</v>
          </cell>
          <cell r="C2236" t="str">
            <v>HP EL STR 20</v>
          </cell>
          <cell r="D2236" t="str">
            <v>FERT</v>
          </cell>
          <cell r="E2236" t="str">
            <v>01</v>
          </cell>
          <cell r="F2236" t="str">
            <v/>
          </cell>
          <cell r="G2236" t="str">
            <v/>
          </cell>
          <cell r="H2236" t="str">
            <v/>
          </cell>
          <cell r="I2236" t="e">
            <v>#N/A</v>
          </cell>
        </row>
        <row r="2237">
          <cell r="A2237" t="str">
            <v>45777-09001-03</v>
          </cell>
          <cell r="B2237" t="str">
            <v>0481</v>
          </cell>
          <cell r="C2237" t="str">
            <v>HP EL STR 20</v>
          </cell>
          <cell r="D2237" t="str">
            <v>FERT</v>
          </cell>
          <cell r="E2237" t="str">
            <v>01</v>
          </cell>
          <cell r="F2237" t="str">
            <v/>
          </cell>
          <cell r="G2237" t="str">
            <v/>
          </cell>
          <cell r="H2237" t="str">
            <v/>
          </cell>
          <cell r="I2237" t="str">
            <v>R2</v>
          </cell>
        </row>
        <row r="2238">
          <cell r="A2238" t="str">
            <v>45777-09001-04</v>
          </cell>
          <cell r="B2238" t="str">
            <v>0481</v>
          </cell>
          <cell r="C2238" t="str">
            <v>HP EL STR 20</v>
          </cell>
          <cell r="D2238" t="str">
            <v>FERT</v>
          </cell>
          <cell r="E2238" t="str">
            <v>01</v>
          </cell>
          <cell r="F2238" t="str">
            <v/>
          </cell>
          <cell r="G2238" t="str">
            <v/>
          </cell>
          <cell r="H2238" t="str">
            <v/>
          </cell>
          <cell r="I2238" t="str">
            <v>R2</v>
          </cell>
        </row>
        <row r="2239">
          <cell r="A2239" t="str">
            <v>45777-09001-05</v>
          </cell>
          <cell r="B2239" t="str">
            <v>0481</v>
          </cell>
          <cell r="C2239" t="str">
            <v>HP EL STR 20</v>
          </cell>
          <cell r="D2239" t="str">
            <v>FERT</v>
          </cell>
          <cell r="E2239" t="str">
            <v>01</v>
          </cell>
          <cell r="F2239" t="str">
            <v/>
          </cell>
          <cell r="G2239" t="str">
            <v/>
          </cell>
          <cell r="H2239" t="str">
            <v/>
          </cell>
          <cell r="I2239" t="str">
            <v>R2</v>
          </cell>
        </row>
        <row r="2240">
          <cell r="A2240" t="str">
            <v>45777-09002-01</v>
          </cell>
          <cell r="B2240" t="str">
            <v>0481</v>
          </cell>
          <cell r="C2240" t="str">
            <v>HP ELASTIC 20S SPEC EDITION HW</v>
          </cell>
          <cell r="D2240" t="str">
            <v>FERT</v>
          </cell>
          <cell r="E2240" t="str">
            <v>01</v>
          </cell>
          <cell r="F2240" t="str">
            <v/>
          </cell>
          <cell r="G2240" t="str">
            <v/>
          </cell>
          <cell r="H2240" t="str">
            <v/>
          </cell>
          <cell r="I2240" t="e">
            <v>#N/A</v>
          </cell>
        </row>
        <row r="2241">
          <cell r="A2241" t="str">
            <v>45777-09008-00</v>
          </cell>
          <cell r="B2241" t="str">
            <v>0481</v>
          </cell>
          <cell r="C2241" t="str">
            <v>HP EL STR 20_MM</v>
          </cell>
          <cell r="D2241" t="str">
            <v>FERT</v>
          </cell>
          <cell r="E2241" t="str">
            <v>01</v>
          </cell>
          <cell r="F2241" t="str">
            <v/>
          </cell>
          <cell r="G2241" t="str">
            <v/>
          </cell>
          <cell r="H2241" t="str">
            <v/>
          </cell>
          <cell r="I2241" t="str">
            <v>R2</v>
          </cell>
        </row>
        <row r="2242">
          <cell r="A2242" t="str">
            <v>45903-09000-02</v>
          </cell>
          <cell r="B2242" t="str">
            <v>0481</v>
          </cell>
          <cell r="C2242" t="str">
            <v>HP WR 20</v>
          </cell>
          <cell r="D2242" t="str">
            <v>FERT</v>
          </cell>
          <cell r="E2242" t="str">
            <v>01</v>
          </cell>
          <cell r="F2242" t="str">
            <v/>
          </cell>
          <cell r="G2242" t="str">
            <v/>
          </cell>
          <cell r="H2242" t="str">
            <v/>
          </cell>
          <cell r="I2242" t="e">
            <v>#N/A</v>
          </cell>
        </row>
        <row r="2243">
          <cell r="A2243" t="str">
            <v>45903-09000-03</v>
          </cell>
          <cell r="B2243" t="str">
            <v>0481</v>
          </cell>
          <cell r="C2243" t="str">
            <v>HP WR 20</v>
          </cell>
          <cell r="D2243" t="str">
            <v>FERT</v>
          </cell>
          <cell r="E2243" t="str">
            <v>01</v>
          </cell>
          <cell r="F2243" t="str">
            <v/>
          </cell>
          <cell r="G2243" t="str">
            <v/>
          </cell>
          <cell r="H2243" t="str">
            <v/>
          </cell>
          <cell r="I2243" t="e">
            <v>#N/A</v>
          </cell>
        </row>
        <row r="2244">
          <cell r="A2244" t="str">
            <v>45903-09000-04</v>
          </cell>
          <cell r="B2244" t="str">
            <v>0481</v>
          </cell>
          <cell r="C2244" t="str">
            <v>HP WR 20</v>
          </cell>
          <cell r="D2244" t="str">
            <v>FERT</v>
          </cell>
          <cell r="E2244" t="str">
            <v>01</v>
          </cell>
          <cell r="F2244" t="str">
            <v/>
          </cell>
          <cell r="G2244" t="str">
            <v/>
          </cell>
          <cell r="H2244" t="str">
            <v/>
          </cell>
          <cell r="I2244" t="str">
            <v>R2</v>
          </cell>
        </row>
        <row r="2245">
          <cell r="A2245" t="str">
            <v>45903-09000-05</v>
          </cell>
          <cell r="B2245" t="str">
            <v>0481</v>
          </cell>
          <cell r="C2245" t="str">
            <v>HP WR 20</v>
          </cell>
          <cell r="D2245" t="str">
            <v>FERT</v>
          </cell>
          <cell r="E2245" t="str">
            <v>01</v>
          </cell>
          <cell r="F2245" t="str">
            <v/>
          </cell>
          <cell r="G2245" t="str">
            <v/>
          </cell>
          <cell r="H2245" t="str">
            <v/>
          </cell>
          <cell r="I2245" t="str">
            <v>R2</v>
          </cell>
        </row>
        <row r="2246">
          <cell r="A2246" t="str">
            <v>45903-09000-06</v>
          </cell>
          <cell r="B2246" t="str">
            <v>0481</v>
          </cell>
          <cell r="C2246" t="str">
            <v>HP WR 20 FWD MY</v>
          </cell>
          <cell r="D2246" t="str">
            <v>FERT</v>
          </cell>
          <cell r="E2246" t="str">
            <v>01</v>
          </cell>
          <cell r="F2246" t="str">
            <v/>
          </cell>
          <cell r="G2246" t="str">
            <v/>
          </cell>
          <cell r="H2246" t="str">
            <v/>
          </cell>
          <cell r="I2246" t="str">
            <v>R2</v>
          </cell>
        </row>
        <row r="2247">
          <cell r="A2247" t="str">
            <v>45905-09000-02</v>
          </cell>
          <cell r="B2247" t="str">
            <v>0481</v>
          </cell>
          <cell r="C2247" t="str">
            <v>HP WR 10</v>
          </cell>
          <cell r="D2247" t="str">
            <v>FERT</v>
          </cell>
          <cell r="E2247" t="str">
            <v>01</v>
          </cell>
          <cell r="F2247" t="str">
            <v/>
          </cell>
          <cell r="G2247" t="str">
            <v/>
          </cell>
          <cell r="H2247" t="str">
            <v/>
          </cell>
          <cell r="I2247" t="e">
            <v>#N/A</v>
          </cell>
        </row>
        <row r="2248">
          <cell r="A2248" t="str">
            <v>45905-09000-04</v>
          </cell>
          <cell r="B2248" t="str">
            <v>0481</v>
          </cell>
          <cell r="C2248" t="str">
            <v>HP WR 10</v>
          </cell>
          <cell r="D2248" t="str">
            <v>FERT</v>
          </cell>
          <cell r="E2248" t="str">
            <v>01</v>
          </cell>
          <cell r="F2248" t="str">
            <v/>
          </cell>
          <cell r="G2248" t="str">
            <v/>
          </cell>
          <cell r="H2248" t="str">
            <v/>
          </cell>
          <cell r="I2248" t="e">
            <v>#N/A</v>
          </cell>
        </row>
        <row r="2249">
          <cell r="A2249" t="str">
            <v>45905-09000-05</v>
          </cell>
          <cell r="B2249" t="str">
            <v>0481</v>
          </cell>
          <cell r="C2249" t="str">
            <v>HP WR 10</v>
          </cell>
          <cell r="D2249" t="str">
            <v>FERT</v>
          </cell>
          <cell r="E2249" t="str">
            <v>01</v>
          </cell>
          <cell r="F2249" t="str">
            <v/>
          </cell>
          <cell r="G2249" t="str">
            <v/>
          </cell>
          <cell r="H2249" t="str">
            <v/>
          </cell>
          <cell r="I2249" t="str">
            <v>R2</v>
          </cell>
        </row>
        <row r="2250">
          <cell r="A2250" t="str">
            <v>45905-09000-06</v>
          </cell>
          <cell r="B2250" t="str">
            <v>0481</v>
          </cell>
          <cell r="C2250" t="str">
            <v>HP WR 10</v>
          </cell>
          <cell r="D2250" t="str">
            <v>FERT</v>
          </cell>
          <cell r="E2250" t="str">
            <v>01</v>
          </cell>
          <cell r="F2250" t="str">
            <v/>
          </cell>
          <cell r="G2250" t="str">
            <v/>
          </cell>
          <cell r="H2250" t="str">
            <v/>
          </cell>
          <cell r="I2250" t="str">
            <v>R2</v>
          </cell>
        </row>
        <row r="2251">
          <cell r="A2251" t="str">
            <v>45905-09000-07</v>
          </cell>
          <cell r="B2251" t="str">
            <v>0481</v>
          </cell>
          <cell r="C2251" t="str">
            <v>HP WR 10 FWD MY</v>
          </cell>
          <cell r="D2251" t="str">
            <v>FERT</v>
          </cell>
          <cell r="E2251" t="str">
            <v>01</v>
          </cell>
          <cell r="F2251" t="str">
            <v/>
          </cell>
          <cell r="G2251" t="str">
            <v/>
          </cell>
          <cell r="H2251" t="str">
            <v/>
          </cell>
          <cell r="I2251" t="str">
            <v>R2</v>
          </cell>
        </row>
        <row r="2252">
          <cell r="A2252" t="str">
            <v>45907-09000-02</v>
          </cell>
          <cell r="B2252" t="str">
            <v>0481</v>
          </cell>
          <cell r="C2252" t="str">
            <v>HP WR 40</v>
          </cell>
          <cell r="D2252" t="str">
            <v>FERT</v>
          </cell>
          <cell r="E2252" t="str">
            <v>01</v>
          </cell>
          <cell r="F2252" t="str">
            <v/>
          </cell>
          <cell r="G2252" t="str">
            <v/>
          </cell>
          <cell r="H2252" t="str">
            <v/>
          </cell>
          <cell r="I2252" t="e">
            <v>#N/A</v>
          </cell>
        </row>
        <row r="2253">
          <cell r="A2253" t="str">
            <v>45907-09000-03</v>
          </cell>
          <cell r="B2253" t="str">
            <v>0481</v>
          </cell>
          <cell r="C2253" t="str">
            <v>HP WR 40</v>
          </cell>
          <cell r="D2253" t="str">
            <v>FERT</v>
          </cell>
          <cell r="E2253" t="str">
            <v>01</v>
          </cell>
          <cell r="F2253" t="str">
            <v/>
          </cell>
          <cell r="G2253" t="str">
            <v/>
          </cell>
          <cell r="H2253" t="str">
            <v/>
          </cell>
          <cell r="I2253" t="e">
            <v>#N/A</v>
          </cell>
        </row>
        <row r="2254">
          <cell r="A2254" t="str">
            <v>45907-09000-04</v>
          </cell>
          <cell r="B2254" t="str">
            <v>0481</v>
          </cell>
          <cell r="C2254" t="str">
            <v>HP WR 40</v>
          </cell>
          <cell r="D2254" t="str">
            <v>FERT</v>
          </cell>
          <cell r="E2254" t="str">
            <v>01</v>
          </cell>
          <cell r="F2254" t="str">
            <v/>
          </cell>
          <cell r="G2254" t="str">
            <v/>
          </cell>
          <cell r="H2254" t="str">
            <v/>
          </cell>
          <cell r="I2254" t="str">
            <v>A</v>
          </cell>
        </row>
        <row r="2255">
          <cell r="A2255" t="str">
            <v>45907-09000-05</v>
          </cell>
          <cell r="B2255" t="str">
            <v>0481</v>
          </cell>
          <cell r="C2255" t="str">
            <v>HP WR 40</v>
          </cell>
          <cell r="D2255" t="str">
            <v>FERT</v>
          </cell>
          <cell r="E2255" t="str">
            <v>01</v>
          </cell>
          <cell r="F2255" t="str">
            <v/>
          </cell>
          <cell r="G2255" t="str">
            <v/>
          </cell>
          <cell r="H2255" t="str">
            <v/>
          </cell>
          <cell r="I2255" t="str">
            <v>R2</v>
          </cell>
        </row>
        <row r="2256">
          <cell r="A2256" t="str">
            <v>46628-09000-01</v>
          </cell>
          <cell r="B2256" t="str">
            <v>0481</v>
          </cell>
          <cell r="C2256" t="str">
            <v>HP EL STR 100</v>
          </cell>
          <cell r="D2256" t="str">
            <v>FERT</v>
          </cell>
          <cell r="E2256" t="str">
            <v>01</v>
          </cell>
          <cell r="F2256" t="str">
            <v/>
          </cell>
          <cell r="G2256" t="str">
            <v/>
          </cell>
          <cell r="H2256" t="str">
            <v/>
          </cell>
          <cell r="I2256" t="e">
            <v>#N/A</v>
          </cell>
        </row>
        <row r="2257">
          <cell r="A2257" t="str">
            <v>46628-09000-02</v>
          </cell>
          <cell r="B2257" t="str">
            <v>0481</v>
          </cell>
          <cell r="C2257" t="str">
            <v>HP EL STR 100</v>
          </cell>
          <cell r="D2257" t="str">
            <v>FERT</v>
          </cell>
          <cell r="E2257" t="str">
            <v>01</v>
          </cell>
          <cell r="F2257" t="str">
            <v/>
          </cell>
          <cell r="G2257" t="str">
            <v/>
          </cell>
          <cell r="H2257" t="str">
            <v/>
          </cell>
          <cell r="I2257" t="str">
            <v>A</v>
          </cell>
        </row>
        <row r="2258">
          <cell r="A2258" t="str">
            <v>46628-09000-03</v>
          </cell>
          <cell r="B2258" t="str">
            <v>0481</v>
          </cell>
          <cell r="C2258" t="str">
            <v>HP EL STR 100</v>
          </cell>
          <cell r="D2258" t="str">
            <v>FERT</v>
          </cell>
          <cell r="E2258" t="str">
            <v>01</v>
          </cell>
          <cell r="F2258" t="str">
            <v/>
          </cell>
          <cell r="G2258" t="str">
            <v/>
          </cell>
          <cell r="H2258" t="str">
            <v/>
          </cell>
          <cell r="I2258" t="str">
            <v>R2</v>
          </cell>
        </row>
        <row r="2259">
          <cell r="A2259" t="str">
            <v>46628-09000-04</v>
          </cell>
          <cell r="B2259" t="str">
            <v>0481</v>
          </cell>
          <cell r="C2259" t="str">
            <v>HP EL STR 100</v>
          </cell>
          <cell r="D2259" t="str">
            <v>FERT</v>
          </cell>
          <cell r="E2259" t="str">
            <v>01</v>
          </cell>
          <cell r="F2259" t="str">
            <v/>
          </cell>
          <cell r="G2259" t="str">
            <v/>
          </cell>
          <cell r="H2259" t="str">
            <v/>
          </cell>
          <cell r="I2259" t="str">
            <v>R2</v>
          </cell>
        </row>
        <row r="2260">
          <cell r="A2260" t="str">
            <v>46628-09000-05</v>
          </cell>
          <cell r="B2260" t="str">
            <v>0481</v>
          </cell>
          <cell r="C2260" t="str">
            <v>HP EL STR 100</v>
          </cell>
          <cell r="D2260" t="str">
            <v>FERT</v>
          </cell>
          <cell r="E2260" t="str">
            <v>01</v>
          </cell>
          <cell r="F2260" t="str">
            <v/>
          </cell>
          <cell r="G2260" t="str">
            <v/>
          </cell>
          <cell r="H2260" t="str">
            <v/>
          </cell>
          <cell r="I2260" t="str">
            <v>R2</v>
          </cell>
        </row>
        <row r="2261">
          <cell r="A2261" t="str">
            <v>46628-09001-20</v>
          </cell>
          <cell r="B2261" t="str">
            <v>0481</v>
          </cell>
          <cell r="C2261" t="str">
            <v>EPL FAB STR 65X19 TA 100 EN</v>
          </cell>
          <cell r="D2261" t="str">
            <v>FERT</v>
          </cell>
          <cell r="E2261" t="str">
            <v>01</v>
          </cell>
          <cell r="F2261" t="str">
            <v/>
          </cell>
          <cell r="G2261" t="str">
            <v/>
          </cell>
          <cell r="H2261" t="str">
            <v/>
          </cell>
          <cell r="I2261" t="str">
            <v>A</v>
          </cell>
        </row>
        <row r="2262">
          <cell r="A2262" t="str">
            <v>46628-09001-21</v>
          </cell>
          <cell r="B2262" t="str">
            <v>0481</v>
          </cell>
          <cell r="C2262" t="str">
            <v>EPL FAB STR 65X19 TA 100 EN</v>
          </cell>
          <cell r="D2262" t="str">
            <v>FERT</v>
          </cell>
          <cell r="E2262" t="str">
            <v>01</v>
          </cell>
          <cell r="F2262" t="str">
            <v/>
          </cell>
          <cell r="G2262" t="str">
            <v/>
          </cell>
          <cell r="H2262" t="str">
            <v/>
          </cell>
          <cell r="I2262" t="str">
            <v>A</v>
          </cell>
        </row>
        <row r="2263">
          <cell r="A2263" t="str">
            <v>46628-09001-22</v>
          </cell>
          <cell r="B2263" t="str">
            <v>0481</v>
          </cell>
          <cell r="C2263" t="str">
            <v>EPL FAB STR 65X19 TA 100 EN</v>
          </cell>
          <cell r="D2263" t="str">
            <v>FERT</v>
          </cell>
          <cell r="E2263" t="str">
            <v>01</v>
          </cell>
          <cell r="F2263" t="str">
            <v/>
          </cell>
          <cell r="G2263" t="str">
            <v/>
          </cell>
          <cell r="H2263" t="str">
            <v/>
          </cell>
          <cell r="I2263" t="str">
            <v>A</v>
          </cell>
        </row>
        <row r="2264">
          <cell r="A2264" t="str">
            <v>46628-09002-00</v>
          </cell>
          <cell r="B2264" t="str">
            <v>0481</v>
          </cell>
          <cell r="C2264" t="str">
            <v>HP EL STR 100_MM</v>
          </cell>
          <cell r="D2264" t="str">
            <v>FERT</v>
          </cell>
          <cell r="E2264" t="str">
            <v>01</v>
          </cell>
          <cell r="F2264" t="str">
            <v/>
          </cell>
          <cell r="G2264" t="str">
            <v/>
          </cell>
          <cell r="H2264" t="str">
            <v/>
          </cell>
          <cell r="I2264" t="str">
            <v>R2</v>
          </cell>
        </row>
        <row r="2265">
          <cell r="A2265" t="str">
            <v>46628-09002-01</v>
          </cell>
          <cell r="B2265" t="str">
            <v>0481</v>
          </cell>
          <cell r="C2265" t="str">
            <v>HP EL STR 100_MM</v>
          </cell>
          <cell r="D2265" t="str">
            <v>FERT</v>
          </cell>
          <cell r="E2265" t="str">
            <v>01</v>
          </cell>
          <cell r="F2265" t="str">
            <v/>
          </cell>
          <cell r="G2265" t="str">
            <v/>
          </cell>
          <cell r="H2265" t="str">
            <v/>
          </cell>
          <cell r="I2265" t="str">
            <v>A</v>
          </cell>
        </row>
        <row r="2266">
          <cell r="A2266" t="str">
            <v>46628-09002-02</v>
          </cell>
          <cell r="B2266" t="str">
            <v>0481</v>
          </cell>
          <cell r="C2266" t="str">
            <v>HP EL STR 100_MM</v>
          </cell>
          <cell r="D2266" t="str">
            <v>FERT</v>
          </cell>
          <cell r="E2266" t="str">
            <v>01</v>
          </cell>
          <cell r="F2266" t="str">
            <v/>
          </cell>
          <cell r="G2266" t="str">
            <v/>
          </cell>
          <cell r="H2266" t="str">
            <v/>
          </cell>
          <cell r="I2266" t="str">
            <v>R2</v>
          </cell>
        </row>
        <row r="2267">
          <cell r="A2267" t="str">
            <v>46629-09000-21</v>
          </cell>
          <cell r="B2267" t="str">
            <v>0481</v>
          </cell>
          <cell r="C2267" t="str">
            <v>EPL UN 72X19 TA 100 EN</v>
          </cell>
          <cell r="D2267" t="str">
            <v>FERT</v>
          </cell>
          <cell r="E2267" t="str">
            <v>01</v>
          </cell>
          <cell r="F2267" t="str">
            <v/>
          </cell>
          <cell r="G2267" t="str">
            <v/>
          </cell>
          <cell r="H2267" t="str">
            <v/>
          </cell>
          <cell r="I2267" t="str">
            <v>A</v>
          </cell>
        </row>
        <row r="2268">
          <cell r="A2268" t="str">
            <v>46629-09000-22</v>
          </cell>
          <cell r="B2268" t="str">
            <v>0481</v>
          </cell>
          <cell r="C2268" t="str">
            <v>EPL UN 72X19 TA 100 EN</v>
          </cell>
          <cell r="D2268" t="str">
            <v>FERT</v>
          </cell>
          <cell r="E2268" t="str">
            <v>01</v>
          </cell>
          <cell r="F2268" t="str">
            <v/>
          </cell>
          <cell r="G2268" t="str">
            <v/>
          </cell>
          <cell r="H2268" t="str">
            <v/>
          </cell>
          <cell r="I2268" t="str">
            <v>A</v>
          </cell>
        </row>
        <row r="2269">
          <cell r="A2269" t="str">
            <v>46629-09000-23</v>
          </cell>
          <cell r="B2269" t="str">
            <v>0481</v>
          </cell>
          <cell r="C2269" t="str">
            <v>EPL UN 72X19 TA 100 EN</v>
          </cell>
          <cell r="D2269" t="str">
            <v>FERT</v>
          </cell>
          <cell r="E2269" t="str">
            <v>01</v>
          </cell>
          <cell r="F2269" t="str">
            <v/>
          </cell>
          <cell r="G2269" t="str">
            <v/>
          </cell>
          <cell r="H2269" t="str">
            <v/>
          </cell>
          <cell r="I2269" t="str">
            <v>A</v>
          </cell>
        </row>
        <row r="2270">
          <cell r="A2270" t="str">
            <v>47086-00013-45</v>
          </cell>
          <cell r="B2270" t="str">
            <v>0481</v>
          </cell>
          <cell r="C2270" t="str">
            <v>HP EL STR ASS TA 20 ID</v>
          </cell>
          <cell r="D2270" t="str">
            <v>FERT</v>
          </cell>
          <cell r="E2270" t="str">
            <v>01</v>
          </cell>
          <cell r="F2270" t="str">
            <v/>
          </cell>
          <cell r="G2270" t="str">
            <v/>
          </cell>
          <cell r="H2270" t="str">
            <v>@01@</v>
          </cell>
          <cell r="I2270" t="str">
            <v>S1</v>
          </cell>
        </row>
        <row r="2271">
          <cell r="A2271" t="str">
            <v>47087-00003-45</v>
          </cell>
          <cell r="B2271" t="str">
            <v>0481</v>
          </cell>
          <cell r="C2271" t="str">
            <v>HP FAB STR 65X19 10 EN_MS</v>
          </cell>
          <cell r="D2271" t="str">
            <v>FERT</v>
          </cell>
          <cell r="E2271" t="str">
            <v>01</v>
          </cell>
          <cell r="F2271" t="str">
            <v/>
          </cell>
          <cell r="G2271" t="str">
            <v/>
          </cell>
          <cell r="H2271" t="str">
            <v/>
          </cell>
          <cell r="I2271" t="str">
            <v>R2</v>
          </cell>
        </row>
        <row r="2272">
          <cell r="A2272" t="str">
            <v>47087-00004-45</v>
          </cell>
          <cell r="B2272" t="str">
            <v>0481</v>
          </cell>
          <cell r="C2272" t="str">
            <v>HP FAB STR 65X19 10 MY</v>
          </cell>
          <cell r="D2272" t="str">
            <v>FERT</v>
          </cell>
          <cell r="E2272" t="str">
            <v>01</v>
          </cell>
          <cell r="F2272" t="str">
            <v/>
          </cell>
          <cell r="G2272" t="str">
            <v/>
          </cell>
          <cell r="H2272" t="str">
            <v>@01@</v>
          </cell>
          <cell r="I2272" t="str">
            <v>S1</v>
          </cell>
        </row>
        <row r="2273">
          <cell r="A2273" t="str">
            <v>47087-09001-01</v>
          </cell>
          <cell r="B2273" t="str">
            <v>0481</v>
          </cell>
          <cell r="C2273" t="str">
            <v>HP EL 10</v>
          </cell>
          <cell r="D2273" t="str">
            <v>FERT</v>
          </cell>
          <cell r="E2273" t="str">
            <v>01</v>
          </cell>
          <cell r="F2273" t="str">
            <v/>
          </cell>
          <cell r="G2273" t="str">
            <v/>
          </cell>
          <cell r="H2273" t="str">
            <v/>
          </cell>
          <cell r="I2273" t="e">
            <v>#N/A</v>
          </cell>
        </row>
        <row r="2274">
          <cell r="A2274" t="str">
            <v>47087-09001-02</v>
          </cell>
          <cell r="B2274" t="str">
            <v>0481</v>
          </cell>
          <cell r="C2274" t="str">
            <v>HP EL 10</v>
          </cell>
          <cell r="D2274" t="str">
            <v>FERT</v>
          </cell>
          <cell r="E2274" t="str">
            <v>01</v>
          </cell>
          <cell r="F2274" t="str">
            <v/>
          </cell>
          <cell r="G2274" t="str">
            <v/>
          </cell>
          <cell r="H2274" t="str">
            <v/>
          </cell>
          <cell r="I2274" t="e">
            <v>#N/A</v>
          </cell>
        </row>
        <row r="2275">
          <cell r="A2275" t="str">
            <v>47087-09001-03</v>
          </cell>
          <cell r="B2275" t="str">
            <v>0481</v>
          </cell>
          <cell r="C2275" t="str">
            <v>HP EL 10</v>
          </cell>
          <cell r="D2275" t="str">
            <v>FERT</v>
          </cell>
          <cell r="E2275" t="str">
            <v>01</v>
          </cell>
          <cell r="F2275" t="str">
            <v/>
          </cell>
          <cell r="G2275" t="str">
            <v/>
          </cell>
          <cell r="H2275" t="str">
            <v/>
          </cell>
          <cell r="I2275" t="str">
            <v>R2</v>
          </cell>
        </row>
        <row r="2276">
          <cell r="A2276" t="str">
            <v>47087-09001-04</v>
          </cell>
          <cell r="B2276" t="str">
            <v>0481</v>
          </cell>
          <cell r="C2276" t="str">
            <v>HP EL 10</v>
          </cell>
          <cell r="D2276" t="str">
            <v>FERT</v>
          </cell>
          <cell r="E2276" t="str">
            <v>01</v>
          </cell>
          <cell r="F2276" t="str">
            <v/>
          </cell>
          <cell r="G2276" t="str">
            <v/>
          </cell>
          <cell r="H2276" t="str">
            <v/>
          </cell>
          <cell r="I2276" t="str">
            <v>R2</v>
          </cell>
        </row>
        <row r="2277">
          <cell r="A2277" t="str">
            <v>47087-09001-05</v>
          </cell>
          <cell r="B2277" t="str">
            <v>0481</v>
          </cell>
          <cell r="C2277" t="str">
            <v>HP EL 10</v>
          </cell>
          <cell r="D2277" t="str">
            <v>FERT</v>
          </cell>
          <cell r="E2277" t="str">
            <v>01</v>
          </cell>
          <cell r="F2277" t="str">
            <v/>
          </cell>
          <cell r="G2277" t="str">
            <v/>
          </cell>
          <cell r="H2277" t="str">
            <v/>
          </cell>
          <cell r="I2277" t="str">
            <v>R2</v>
          </cell>
        </row>
        <row r="2278">
          <cell r="A2278" t="str">
            <v>47087-09002-00</v>
          </cell>
          <cell r="B2278" t="str">
            <v>0481</v>
          </cell>
          <cell r="C2278" t="str">
            <v>HP EL 10_MM</v>
          </cell>
          <cell r="D2278" t="str">
            <v>FERT</v>
          </cell>
          <cell r="E2278" t="str">
            <v>01</v>
          </cell>
          <cell r="F2278" t="str">
            <v/>
          </cell>
          <cell r="G2278" t="str">
            <v/>
          </cell>
          <cell r="H2278" t="str">
            <v/>
          </cell>
          <cell r="I2278" t="str">
            <v>R2</v>
          </cell>
        </row>
        <row r="2279">
          <cell r="A2279" t="str">
            <v>47087-09002-01</v>
          </cell>
          <cell r="B2279" t="str">
            <v>0481</v>
          </cell>
          <cell r="C2279" t="str">
            <v>HP EL 10_MM</v>
          </cell>
          <cell r="D2279" t="str">
            <v>FERT</v>
          </cell>
          <cell r="E2279" t="str">
            <v>01</v>
          </cell>
          <cell r="F2279" t="str">
            <v/>
          </cell>
          <cell r="G2279" t="str">
            <v/>
          </cell>
          <cell r="H2279" t="str">
            <v/>
          </cell>
          <cell r="I2279" t="str">
            <v>A</v>
          </cell>
        </row>
        <row r="2280">
          <cell r="A2280" t="str">
            <v>47087-09002-02</v>
          </cell>
          <cell r="B2280" t="str">
            <v>0481</v>
          </cell>
          <cell r="C2280" t="str">
            <v>HP EL 10_MM</v>
          </cell>
          <cell r="D2280" t="str">
            <v>FERT</v>
          </cell>
          <cell r="E2280" t="str">
            <v>01</v>
          </cell>
          <cell r="F2280" t="str">
            <v/>
          </cell>
          <cell r="G2280" t="str">
            <v/>
          </cell>
          <cell r="H2280" t="str">
            <v/>
          </cell>
          <cell r="I2280" t="str">
            <v>R2</v>
          </cell>
        </row>
        <row r="2281">
          <cell r="A2281" t="str">
            <v>47268-00000-02</v>
          </cell>
          <cell r="B2281" t="str">
            <v>0481</v>
          </cell>
          <cell r="C2281" t="str">
            <v>EPL CLR 72X19 TR 20 EN_MS</v>
          </cell>
          <cell r="D2281" t="str">
            <v>FERT</v>
          </cell>
          <cell r="E2281" t="str">
            <v>01</v>
          </cell>
          <cell r="F2281" t="str">
            <v/>
          </cell>
          <cell r="G2281" t="str">
            <v/>
          </cell>
          <cell r="H2281" t="str">
            <v/>
          </cell>
          <cell r="I2281" t="str">
            <v>R3</v>
          </cell>
        </row>
        <row r="2282">
          <cell r="A2282" t="str">
            <v>47268-00000-03</v>
          </cell>
          <cell r="B2282" t="str">
            <v>0481</v>
          </cell>
          <cell r="C2282" t="str">
            <v>EPL CLR 72X19 TR 20 EN_MS</v>
          </cell>
          <cell r="D2282" t="str">
            <v>FERT</v>
          </cell>
          <cell r="E2282" t="str">
            <v>01</v>
          </cell>
          <cell r="F2282" t="str">
            <v/>
          </cell>
          <cell r="G2282" t="str">
            <v/>
          </cell>
          <cell r="H2282" t="str">
            <v/>
          </cell>
          <cell r="I2282" t="str">
            <v>R2</v>
          </cell>
        </row>
        <row r="2283">
          <cell r="A2283" t="str">
            <v>47268-00000-04</v>
          </cell>
          <cell r="B2283" t="str">
            <v>0481</v>
          </cell>
          <cell r="C2283" t="str">
            <v>EPL CLR 72X19 TR 20 EN_MS</v>
          </cell>
          <cell r="D2283" t="str">
            <v>FERT</v>
          </cell>
          <cell r="E2283" t="str">
            <v>01</v>
          </cell>
          <cell r="F2283" t="str">
            <v/>
          </cell>
          <cell r="G2283" t="str">
            <v/>
          </cell>
          <cell r="H2283" t="str">
            <v/>
          </cell>
          <cell r="I2283" t="e">
            <v>#N/A</v>
          </cell>
        </row>
        <row r="2284">
          <cell r="A2284" t="str">
            <v>47275-00000-01</v>
          </cell>
          <cell r="B2284" t="str">
            <v>0481</v>
          </cell>
          <cell r="C2284" t="str">
            <v>EPL FAB 65X19 TA 100 EN_MS</v>
          </cell>
          <cell r="D2284" t="str">
            <v>FERT</v>
          </cell>
          <cell r="E2284" t="str">
            <v>01</v>
          </cell>
          <cell r="F2284" t="str">
            <v/>
          </cell>
          <cell r="G2284" t="str">
            <v/>
          </cell>
          <cell r="H2284" t="str">
            <v/>
          </cell>
          <cell r="I2284" t="str">
            <v>R3</v>
          </cell>
        </row>
        <row r="2285">
          <cell r="A2285" t="str">
            <v>47275-00000-02</v>
          </cell>
          <cell r="B2285" t="str">
            <v>0481</v>
          </cell>
          <cell r="C2285" t="str">
            <v>EPL FAB 65X19 TA 100 EN_MS</v>
          </cell>
          <cell r="D2285" t="str">
            <v>FERT</v>
          </cell>
          <cell r="E2285" t="str">
            <v>01</v>
          </cell>
          <cell r="F2285" t="str">
            <v/>
          </cell>
          <cell r="G2285" t="str">
            <v/>
          </cell>
          <cell r="H2285" t="str">
            <v/>
          </cell>
          <cell r="I2285" t="str">
            <v>R3</v>
          </cell>
        </row>
        <row r="2286">
          <cell r="A2286" t="str">
            <v>47275-00000-03</v>
          </cell>
          <cell r="B2286" t="str">
            <v>0481</v>
          </cell>
          <cell r="C2286" t="str">
            <v>EPL FAB 65X19 TA 100 EN_MS</v>
          </cell>
          <cell r="D2286" t="str">
            <v>FERT</v>
          </cell>
          <cell r="E2286" t="str">
            <v>01</v>
          </cell>
          <cell r="F2286" t="str">
            <v/>
          </cell>
          <cell r="G2286" t="str">
            <v/>
          </cell>
          <cell r="H2286" t="str">
            <v/>
          </cell>
          <cell r="I2286" t="str">
            <v>R2</v>
          </cell>
        </row>
        <row r="2287">
          <cell r="A2287" t="str">
            <v>47276-00000-01</v>
          </cell>
          <cell r="B2287" t="str">
            <v>0481</v>
          </cell>
          <cell r="C2287" t="str">
            <v>EPL FAB 65X19 TA 20 EN_MS</v>
          </cell>
          <cell r="D2287" t="str">
            <v>FERT</v>
          </cell>
          <cell r="E2287" t="str">
            <v>01</v>
          </cell>
          <cell r="F2287" t="str">
            <v/>
          </cell>
          <cell r="G2287" t="str">
            <v/>
          </cell>
          <cell r="H2287" t="str">
            <v/>
          </cell>
          <cell r="I2287" t="str">
            <v>R3</v>
          </cell>
        </row>
        <row r="2288">
          <cell r="A2288" t="str">
            <v>47276-00000-02</v>
          </cell>
          <cell r="B2288" t="str">
            <v>0481</v>
          </cell>
          <cell r="C2288" t="str">
            <v>EPL FAB 62X19 TA 20 EN_MS</v>
          </cell>
          <cell r="D2288" t="str">
            <v>FERT</v>
          </cell>
          <cell r="E2288" t="str">
            <v>01</v>
          </cell>
          <cell r="F2288" t="str">
            <v/>
          </cell>
          <cell r="G2288" t="str">
            <v/>
          </cell>
          <cell r="H2288" t="str">
            <v/>
          </cell>
          <cell r="I2288" t="str">
            <v>R3</v>
          </cell>
        </row>
        <row r="2289">
          <cell r="A2289" t="str">
            <v>47276-00000-03</v>
          </cell>
          <cell r="B2289" t="str">
            <v>0481</v>
          </cell>
          <cell r="C2289" t="str">
            <v>EPL FAB 62X19 TA 20 EN_MS</v>
          </cell>
          <cell r="D2289" t="str">
            <v>FERT</v>
          </cell>
          <cell r="E2289" t="str">
            <v>01</v>
          </cell>
          <cell r="F2289" t="str">
            <v/>
          </cell>
          <cell r="G2289" t="str">
            <v/>
          </cell>
          <cell r="H2289" t="str">
            <v/>
          </cell>
          <cell r="I2289" t="str">
            <v>R2</v>
          </cell>
        </row>
        <row r="2290">
          <cell r="A2290" t="str">
            <v>47278-00000-02</v>
          </cell>
          <cell r="B2290" t="str">
            <v>0481</v>
          </cell>
          <cell r="C2290" t="str">
            <v>EPL PLS 72X19 TA 20 EN_MS</v>
          </cell>
          <cell r="D2290" t="str">
            <v>FERT</v>
          </cell>
          <cell r="E2290" t="str">
            <v>01</v>
          </cell>
          <cell r="F2290" t="str">
            <v/>
          </cell>
          <cell r="G2290" t="str">
            <v/>
          </cell>
          <cell r="H2290" t="str">
            <v/>
          </cell>
          <cell r="I2290" t="str">
            <v>R3</v>
          </cell>
        </row>
        <row r="2291">
          <cell r="A2291" t="str">
            <v>47278-00000-03</v>
          </cell>
          <cell r="B2291" t="str">
            <v>0481</v>
          </cell>
          <cell r="C2291" t="str">
            <v>EPL PLS 72X19 TA 20 EN_MS</v>
          </cell>
          <cell r="D2291" t="str">
            <v>FERT</v>
          </cell>
          <cell r="E2291" t="str">
            <v>01</v>
          </cell>
          <cell r="F2291" t="str">
            <v/>
          </cell>
          <cell r="G2291" t="str">
            <v/>
          </cell>
          <cell r="H2291" t="str">
            <v/>
          </cell>
          <cell r="I2291" t="str">
            <v>R2</v>
          </cell>
        </row>
        <row r="2292">
          <cell r="A2292" t="str">
            <v>47278-00000-04</v>
          </cell>
          <cell r="B2292" t="str">
            <v>0481</v>
          </cell>
          <cell r="C2292" t="str">
            <v>EPL PLS 72X19 TA 20 EN_MS</v>
          </cell>
          <cell r="D2292" t="str">
            <v>FERT</v>
          </cell>
          <cell r="E2292" t="str">
            <v>01</v>
          </cell>
          <cell r="F2292" t="str">
            <v/>
          </cell>
          <cell r="G2292" t="str">
            <v/>
          </cell>
          <cell r="H2292" t="str">
            <v/>
          </cell>
          <cell r="I2292" t="str">
            <v>R2</v>
          </cell>
        </row>
        <row r="2293">
          <cell r="A2293" t="str">
            <v>47754-09000-02</v>
          </cell>
          <cell r="B2293" t="str">
            <v>0481</v>
          </cell>
          <cell r="C2293" t="str">
            <v>HP FAB STR HL 65X32 24 ID JUMBO</v>
          </cell>
          <cell r="D2293" t="str">
            <v>FERT</v>
          </cell>
          <cell r="E2293" t="str">
            <v>01</v>
          </cell>
          <cell r="F2293" t="str">
            <v/>
          </cell>
          <cell r="G2293" t="str">
            <v/>
          </cell>
          <cell r="H2293" t="str">
            <v/>
          </cell>
          <cell r="I2293" t="e">
            <v>#N/A</v>
          </cell>
        </row>
        <row r="2294">
          <cell r="A2294" t="str">
            <v>47754-09000-03</v>
          </cell>
          <cell r="B2294" t="str">
            <v>0481</v>
          </cell>
          <cell r="C2294" t="str">
            <v>HP FAB STR HL 65X32 24 ID JUMBO</v>
          </cell>
          <cell r="D2294" t="str">
            <v>FERT</v>
          </cell>
          <cell r="E2294" t="str">
            <v>01</v>
          </cell>
          <cell r="F2294" t="str">
            <v/>
          </cell>
          <cell r="G2294" t="str">
            <v/>
          </cell>
          <cell r="H2294" t="str">
            <v/>
          </cell>
          <cell r="I2294" t="e">
            <v>#N/A</v>
          </cell>
        </row>
        <row r="2295">
          <cell r="A2295" t="str">
            <v>47754-09000-04</v>
          </cell>
          <cell r="B2295" t="str">
            <v>0481</v>
          </cell>
          <cell r="C2295" t="str">
            <v>HP FAB STR HL 65X32 24 ID JUMBO</v>
          </cell>
          <cell r="D2295" t="str">
            <v>FERT</v>
          </cell>
          <cell r="E2295" t="str">
            <v>01</v>
          </cell>
          <cell r="F2295" t="str">
            <v/>
          </cell>
          <cell r="G2295" t="str">
            <v/>
          </cell>
          <cell r="H2295" t="str">
            <v/>
          </cell>
          <cell r="I2295" t="e">
            <v>#N/A</v>
          </cell>
        </row>
        <row r="2296">
          <cell r="A2296" t="str">
            <v>47787-09000-02</v>
          </cell>
          <cell r="B2296" t="str">
            <v>0481</v>
          </cell>
          <cell r="C2296" t="str">
            <v>HP PLS STR HL ASS 10 ID 47787</v>
          </cell>
          <cell r="D2296" t="str">
            <v>FERT</v>
          </cell>
          <cell r="E2296" t="str">
            <v>01</v>
          </cell>
          <cell r="F2296" t="str">
            <v/>
          </cell>
          <cell r="G2296" t="str">
            <v/>
          </cell>
          <cell r="H2296" t="str">
            <v/>
          </cell>
          <cell r="I2296" t="e">
            <v>#N/A</v>
          </cell>
        </row>
        <row r="2297">
          <cell r="A2297" t="str">
            <v>48326-00011-00</v>
          </cell>
          <cell r="B2297" t="str">
            <v>0481</v>
          </cell>
          <cell r="C2297" t="str">
            <v>TRAYCC SHIPBOX TOPLES HP</v>
          </cell>
          <cell r="D2297" t="str">
            <v>ROH</v>
          </cell>
          <cell r="E2297" t="str">
            <v>19</v>
          </cell>
          <cell r="F2297" t="str">
            <v/>
          </cell>
          <cell r="G2297" t="str">
            <v/>
          </cell>
          <cell r="H2297" t="str">
            <v/>
          </cell>
          <cell r="I2297" t="str">
            <v>R1</v>
          </cell>
        </row>
        <row r="2298">
          <cell r="A2298" t="str">
            <v>48326-00028-09</v>
          </cell>
          <cell r="B2298" t="str">
            <v>0481</v>
          </cell>
          <cell r="C2298" t="str">
            <v>SACHET HP KOYO HANGAT RESEALABLE 10'S</v>
          </cell>
          <cell r="D2298" t="str">
            <v>ROH</v>
          </cell>
          <cell r="E2298" t="str">
            <v>06</v>
          </cell>
          <cell r="F2298" t="str">
            <v/>
          </cell>
          <cell r="G2298" t="str">
            <v/>
          </cell>
          <cell r="H2298" t="str">
            <v/>
          </cell>
          <cell r="I2298" t="e">
            <v>#N/A</v>
          </cell>
        </row>
        <row r="2299">
          <cell r="A2299" t="str">
            <v>48326-00028-17</v>
          </cell>
          <cell r="B2299" t="str">
            <v>0481</v>
          </cell>
          <cell r="C2299" t="str">
            <v>SACHET HP KOYO PANAS RESEALABLE 10S</v>
          </cell>
          <cell r="D2299" t="str">
            <v>ROH</v>
          </cell>
          <cell r="E2299" t="str">
            <v>06</v>
          </cell>
          <cell r="F2299" t="str">
            <v/>
          </cell>
          <cell r="G2299" t="str">
            <v/>
          </cell>
          <cell r="H2299" t="str">
            <v/>
          </cell>
          <cell r="I2299" t="str">
            <v>A</v>
          </cell>
        </row>
        <row r="2300">
          <cell r="A2300" t="str">
            <v>48326-00057-09</v>
          </cell>
          <cell r="B2300" t="str">
            <v>0481</v>
          </cell>
          <cell r="C2300" t="str">
            <v>FB HOTSPEED II 2637 + KOYO HANGAT 10'S</v>
          </cell>
          <cell r="D2300" t="str">
            <v>ROH</v>
          </cell>
          <cell r="E2300" t="str">
            <v>19</v>
          </cell>
          <cell r="F2300" t="str">
            <v/>
          </cell>
          <cell r="G2300" t="str">
            <v/>
          </cell>
          <cell r="H2300" t="str">
            <v/>
          </cell>
          <cell r="I2300" t="e">
            <v>#N/A</v>
          </cell>
        </row>
        <row r="2301">
          <cell r="A2301" t="str">
            <v>48326-00057-10</v>
          </cell>
          <cell r="B2301" t="str">
            <v>0481</v>
          </cell>
          <cell r="C2301" t="str">
            <v>FB HP 2637 100'S REDEMPTION</v>
          </cell>
          <cell r="D2301" t="str">
            <v>ROH</v>
          </cell>
          <cell r="E2301" t="str">
            <v>19</v>
          </cell>
          <cell r="F2301" t="str">
            <v/>
          </cell>
          <cell r="G2301" t="str">
            <v/>
          </cell>
          <cell r="H2301" t="str">
            <v/>
          </cell>
          <cell r="I2301" t="e">
            <v>#N/A</v>
          </cell>
        </row>
        <row r="2302">
          <cell r="A2302" t="str">
            <v>48326-00057-12</v>
          </cell>
          <cell r="B2302" t="str">
            <v>0481</v>
          </cell>
          <cell r="C2302" t="str">
            <v>FB HOTSPEED 2637 + KOYO PANAS 10S</v>
          </cell>
          <cell r="D2302" t="str">
            <v>ROH</v>
          </cell>
          <cell r="E2302" t="str">
            <v>19</v>
          </cell>
          <cell r="F2302" t="str">
            <v/>
          </cell>
          <cell r="G2302" t="str">
            <v/>
          </cell>
          <cell r="H2302" t="str">
            <v/>
          </cell>
          <cell r="I2302" t="str">
            <v>A</v>
          </cell>
        </row>
        <row r="2303">
          <cell r="A2303" t="str">
            <v>48326-00074-05</v>
          </cell>
          <cell r="B2303" t="str">
            <v>0481</v>
          </cell>
          <cell r="C2303" t="str">
            <v>FB TR HP 20_MM</v>
          </cell>
          <cell r="D2303" t="str">
            <v>ROH</v>
          </cell>
          <cell r="E2303" t="str">
            <v>19</v>
          </cell>
          <cell r="F2303" t="str">
            <v/>
          </cell>
          <cell r="G2303" t="str">
            <v/>
          </cell>
          <cell r="H2303" t="str">
            <v/>
          </cell>
          <cell r="I2303" t="e">
            <v>#N/A</v>
          </cell>
        </row>
        <row r="2304">
          <cell r="A2304" t="str">
            <v>48326-00075-04</v>
          </cell>
          <cell r="B2304" t="str">
            <v>0481</v>
          </cell>
          <cell r="C2304" t="str">
            <v>ENV EL HP 10_MM</v>
          </cell>
          <cell r="D2304" t="str">
            <v>ROH</v>
          </cell>
          <cell r="E2304" t="str">
            <v>19</v>
          </cell>
          <cell r="F2304" t="str">
            <v/>
          </cell>
          <cell r="G2304" t="str">
            <v/>
          </cell>
          <cell r="H2304" t="str">
            <v/>
          </cell>
          <cell r="I2304" t="e">
            <v>#N/A</v>
          </cell>
        </row>
        <row r="2305">
          <cell r="A2305" t="str">
            <v>48326-00077-05</v>
          </cell>
          <cell r="B2305" t="str">
            <v>0481</v>
          </cell>
          <cell r="C2305" t="str">
            <v>FB EL HP 100_MM</v>
          </cell>
          <cell r="D2305" t="str">
            <v>ROH</v>
          </cell>
          <cell r="E2305" t="str">
            <v>19</v>
          </cell>
          <cell r="F2305" t="str">
            <v/>
          </cell>
          <cell r="G2305" t="str">
            <v/>
          </cell>
          <cell r="H2305" t="str">
            <v/>
          </cell>
          <cell r="I2305" t="e">
            <v>#N/A</v>
          </cell>
        </row>
        <row r="2306">
          <cell r="A2306" t="str">
            <v>48326-00209-01</v>
          </cell>
          <cell r="B2306" t="str">
            <v>0481</v>
          </cell>
          <cell r="C2306" t="str">
            <v>SHIPBOX FB 2637 HP FABRIC HL 100</v>
          </cell>
          <cell r="D2306" t="str">
            <v>ROH</v>
          </cell>
          <cell r="E2306" t="str">
            <v>19</v>
          </cell>
          <cell r="F2306" t="str">
            <v/>
          </cell>
          <cell r="G2306" t="str">
            <v/>
          </cell>
          <cell r="H2306" t="str">
            <v/>
          </cell>
          <cell r="I2306" t="e">
            <v>#N/A</v>
          </cell>
        </row>
        <row r="2307">
          <cell r="A2307" t="str">
            <v>48326-00209-02</v>
          </cell>
          <cell r="B2307" t="str">
            <v>0481</v>
          </cell>
          <cell r="C2307" t="str">
            <v>SHIPBOX FB 2637 HP FABRIC HL 100</v>
          </cell>
          <cell r="D2307" t="str">
            <v>ROH</v>
          </cell>
          <cell r="E2307" t="str">
            <v>19</v>
          </cell>
          <cell r="F2307" t="str">
            <v/>
          </cell>
          <cell r="G2307" t="str">
            <v/>
          </cell>
          <cell r="H2307" t="str">
            <v/>
          </cell>
          <cell r="I2307" t="e">
            <v>#N/A</v>
          </cell>
        </row>
        <row r="2308">
          <cell r="A2308" t="str">
            <v>48326-00209-03</v>
          </cell>
          <cell r="B2308" t="str">
            <v>0481</v>
          </cell>
          <cell r="C2308" t="str">
            <v>SHIPBOX FB 2637 HP FABRIC HL 100</v>
          </cell>
          <cell r="D2308" t="str">
            <v>ROH</v>
          </cell>
          <cell r="E2308" t="str">
            <v>19</v>
          </cell>
          <cell r="F2308" t="str">
            <v/>
          </cell>
          <cell r="G2308" t="str">
            <v/>
          </cell>
          <cell r="H2308" t="str">
            <v/>
          </cell>
          <cell r="I2308" t="str">
            <v>A</v>
          </cell>
        </row>
        <row r="2309">
          <cell r="A2309" t="str">
            <v>48326-00287-00</v>
          </cell>
          <cell r="B2309" t="str">
            <v>0481</v>
          </cell>
          <cell r="C2309" t="str">
            <v>SHIPBOX HP FABRIC 100</v>
          </cell>
          <cell r="D2309" t="str">
            <v>ROH</v>
          </cell>
          <cell r="E2309" t="str">
            <v>19</v>
          </cell>
          <cell r="F2309" t="str">
            <v/>
          </cell>
          <cell r="G2309" t="str">
            <v/>
          </cell>
          <cell r="H2309" t="str">
            <v/>
          </cell>
          <cell r="I2309" t="str">
            <v>A</v>
          </cell>
        </row>
        <row r="2310">
          <cell r="A2310" t="str">
            <v>48327-00013-01</v>
          </cell>
          <cell r="B2310" t="str">
            <v>0481</v>
          </cell>
          <cell r="C2310" t="str">
            <v>PE GR 6 JAR DOMO 50ML</v>
          </cell>
          <cell r="D2310" t="str">
            <v>ROH</v>
          </cell>
          <cell r="E2310" t="str">
            <v>19</v>
          </cell>
          <cell r="F2310" t="str">
            <v/>
          </cell>
          <cell r="G2310" t="str">
            <v/>
          </cell>
          <cell r="H2310" t="str">
            <v/>
          </cell>
          <cell r="I2310" t="str">
            <v>A</v>
          </cell>
        </row>
        <row r="2311">
          <cell r="A2311" t="str">
            <v>48327-00177-03</v>
          </cell>
          <cell r="B2311" t="str">
            <v>0481</v>
          </cell>
          <cell r="C2311" t="str">
            <v>TUBE NM OC ACNE FACIAL FOAM 100ML</v>
          </cell>
          <cell r="D2311" t="str">
            <v>ROH</v>
          </cell>
          <cell r="E2311" t="str">
            <v>06</v>
          </cell>
          <cell r="F2311" t="str">
            <v/>
          </cell>
          <cell r="G2311" t="str">
            <v/>
          </cell>
          <cell r="H2311" t="str">
            <v/>
          </cell>
          <cell r="I2311" t="e">
            <v>#N/A</v>
          </cell>
        </row>
        <row r="2312">
          <cell r="A2312" t="str">
            <v>48327-00342-04</v>
          </cell>
          <cell r="B2312" t="str">
            <v>0481</v>
          </cell>
          <cell r="C2312" t="str">
            <v>SHIPBOX NM WHITENING ACNE OC FOAM 50ML</v>
          </cell>
          <cell r="D2312" t="str">
            <v>ROH</v>
          </cell>
          <cell r="E2312" t="str">
            <v>19</v>
          </cell>
          <cell r="F2312" t="str">
            <v/>
          </cell>
          <cell r="G2312" t="str">
            <v/>
          </cell>
          <cell r="H2312" t="str">
            <v/>
          </cell>
          <cell r="I2312" t="e">
            <v>#N/A</v>
          </cell>
        </row>
        <row r="2313">
          <cell r="A2313" t="str">
            <v>48327-00343-06</v>
          </cell>
          <cell r="B2313" t="str">
            <v>0481</v>
          </cell>
          <cell r="C2313" t="str">
            <v>SHIPBOX NM WHITENING ACNE OC FOAM 100ML</v>
          </cell>
          <cell r="D2313" t="str">
            <v>ROH</v>
          </cell>
          <cell r="E2313" t="str">
            <v>19</v>
          </cell>
          <cell r="F2313" t="str">
            <v/>
          </cell>
          <cell r="G2313" t="str">
            <v/>
          </cell>
          <cell r="H2313" t="str">
            <v/>
          </cell>
          <cell r="I2313" t="str">
            <v>A</v>
          </cell>
        </row>
        <row r="2314">
          <cell r="A2314" t="str">
            <v>48327-00410-09</v>
          </cell>
          <cell r="B2314" t="str">
            <v>0481</v>
          </cell>
          <cell r="C2314" t="str">
            <v>TUBE NM OCME MUD CLEANSER 100ML</v>
          </cell>
          <cell r="D2314" t="str">
            <v>ROH</v>
          </cell>
          <cell r="E2314" t="str">
            <v>06</v>
          </cell>
          <cell r="F2314" t="str">
            <v/>
          </cell>
          <cell r="G2314" t="str">
            <v/>
          </cell>
          <cell r="H2314" t="str">
            <v/>
          </cell>
          <cell r="I2314" t="e">
            <v>#N/A</v>
          </cell>
        </row>
        <row r="2315">
          <cell r="A2315" t="str">
            <v>48327-00411-10</v>
          </cell>
          <cell r="B2315" t="str">
            <v>0481</v>
          </cell>
          <cell r="C2315" t="str">
            <v>SHIPBOX NM OCME MUD CLEANSER 100ML</v>
          </cell>
          <cell r="D2315" t="str">
            <v>ROH</v>
          </cell>
          <cell r="E2315" t="str">
            <v>19</v>
          </cell>
          <cell r="F2315" t="str">
            <v/>
          </cell>
          <cell r="G2315" t="str">
            <v/>
          </cell>
          <cell r="H2315" t="str">
            <v/>
          </cell>
          <cell r="I2315" t="str">
            <v>A</v>
          </cell>
        </row>
        <row r="2316">
          <cell r="A2316" t="str">
            <v>48327-00490-01</v>
          </cell>
          <cell r="B2316" t="str">
            <v>0481</v>
          </cell>
          <cell r="C2316" t="str">
            <v>TUBE NM WHITE OC FACIAL SCRUB 100ML</v>
          </cell>
          <cell r="D2316" t="str">
            <v>ROH</v>
          </cell>
          <cell r="E2316" t="str">
            <v>06</v>
          </cell>
          <cell r="F2316" t="str">
            <v/>
          </cell>
          <cell r="G2316" t="str">
            <v/>
          </cell>
          <cell r="H2316" t="str">
            <v/>
          </cell>
          <cell r="I2316" t="e">
            <v>#N/A</v>
          </cell>
        </row>
        <row r="2317">
          <cell r="A2317" t="str">
            <v>48327-00546-03</v>
          </cell>
          <cell r="B2317" t="str">
            <v>0481</v>
          </cell>
          <cell r="C2317" t="str">
            <v>SHIPBOX NDEO EXTRA WHITENING 50ML</v>
          </cell>
          <cell r="D2317" t="str">
            <v>ROH</v>
          </cell>
          <cell r="E2317" t="str">
            <v>19</v>
          </cell>
          <cell r="F2317" t="str">
            <v/>
          </cell>
          <cell r="G2317" t="str">
            <v/>
          </cell>
          <cell r="H2317" t="str">
            <v/>
          </cell>
          <cell r="I2317" t="str">
            <v>A</v>
          </cell>
        </row>
        <row r="2318">
          <cell r="A2318" t="str">
            <v>48327-00547-03</v>
          </cell>
          <cell r="B2318" t="str">
            <v>0481</v>
          </cell>
          <cell r="C2318" t="str">
            <v>SHIPBOX NDEO EXTRA WHITENING 25ML</v>
          </cell>
          <cell r="D2318" t="str">
            <v>ROH</v>
          </cell>
          <cell r="E2318" t="str">
            <v>19</v>
          </cell>
          <cell r="F2318" t="str">
            <v/>
          </cell>
          <cell r="G2318" t="str">
            <v/>
          </cell>
          <cell r="H2318" t="str">
            <v/>
          </cell>
          <cell r="I2318" t="e">
            <v>#N/A</v>
          </cell>
        </row>
        <row r="2319">
          <cell r="A2319" t="str">
            <v>48327-00548-01</v>
          </cell>
          <cell r="B2319" t="str">
            <v>0481</v>
          </cell>
          <cell r="C2319" t="str">
            <v>SHIPBOX NDEO WMN INV BLACK &amp; WHITE 50ML</v>
          </cell>
          <cell r="D2319" t="str">
            <v>ROH</v>
          </cell>
          <cell r="E2319" t="str">
            <v>19</v>
          </cell>
          <cell r="F2319" t="str">
            <v/>
          </cell>
          <cell r="G2319" t="str">
            <v/>
          </cell>
          <cell r="H2319" t="str">
            <v/>
          </cell>
          <cell r="I2319" t="str">
            <v>A</v>
          </cell>
        </row>
        <row r="2320">
          <cell r="A2320" t="str">
            <v>48327-00558-03</v>
          </cell>
          <cell r="B2320" t="str">
            <v>0481</v>
          </cell>
          <cell r="C2320" t="str">
            <v>SHIPBOX NB EXT WHT NIGHT NOURISH SRM 180</v>
          </cell>
          <cell r="D2320" t="str">
            <v>ROH</v>
          </cell>
          <cell r="E2320" t="str">
            <v>19</v>
          </cell>
          <cell r="F2320" t="str">
            <v/>
          </cell>
          <cell r="G2320" t="str">
            <v/>
          </cell>
          <cell r="H2320" t="str">
            <v/>
          </cell>
          <cell r="I2320" t="str">
            <v>A</v>
          </cell>
        </row>
        <row r="2321">
          <cell r="A2321" t="str">
            <v>48327-00630-03</v>
          </cell>
          <cell r="B2321" t="str">
            <v>0481</v>
          </cell>
          <cell r="C2321" t="str">
            <v>SHIPBOX NBO EXT WHT ANTI AGE SRM 180ML</v>
          </cell>
          <cell r="D2321" t="str">
            <v>ROH</v>
          </cell>
          <cell r="E2321" t="str">
            <v>19</v>
          </cell>
          <cell r="F2321" t="str">
            <v/>
          </cell>
          <cell r="G2321" t="str">
            <v/>
          </cell>
          <cell r="H2321" t="str">
            <v/>
          </cell>
          <cell r="I2321" t="str">
            <v>A</v>
          </cell>
        </row>
        <row r="2322">
          <cell r="A2322" t="str">
            <v>48327-00658-00</v>
          </cell>
          <cell r="B2322" t="str">
            <v>0481</v>
          </cell>
          <cell r="C2322" t="str">
            <v>SHIPBOX NDEO FRESH ACTIVE 50ML</v>
          </cell>
          <cell r="D2322" t="str">
            <v>ROH</v>
          </cell>
          <cell r="E2322" t="str">
            <v>19</v>
          </cell>
          <cell r="F2322" t="str">
            <v/>
          </cell>
          <cell r="G2322" t="str">
            <v/>
          </cell>
          <cell r="H2322" t="str">
            <v/>
          </cell>
          <cell r="I2322" t="str">
            <v>A</v>
          </cell>
        </row>
        <row r="2323">
          <cell r="A2323" t="str">
            <v>48327-00660-01</v>
          </cell>
          <cell r="B2323" t="str">
            <v>0481</v>
          </cell>
          <cell r="C2323" t="str">
            <v>SHIPBOX NDEO HAPPY SHAVE 50ML</v>
          </cell>
          <cell r="D2323" t="str">
            <v>ROH</v>
          </cell>
          <cell r="E2323" t="str">
            <v>19</v>
          </cell>
          <cell r="F2323" t="str">
            <v/>
          </cell>
          <cell r="G2323" t="str">
            <v/>
          </cell>
          <cell r="H2323" t="str">
            <v/>
          </cell>
          <cell r="I2323" t="str">
            <v>A</v>
          </cell>
        </row>
        <row r="2324">
          <cell r="A2324" t="str">
            <v>48327-00678-00</v>
          </cell>
          <cell r="B2324" t="str">
            <v>0481</v>
          </cell>
          <cell r="C2324" t="str">
            <v>PARTITION NMEN 100ML</v>
          </cell>
          <cell r="D2324" t="str">
            <v>ROH</v>
          </cell>
          <cell r="E2324" t="str">
            <v>19</v>
          </cell>
          <cell r="F2324" t="str">
            <v/>
          </cell>
          <cell r="G2324" t="str">
            <v/>
          </cell>
          <cell r="H2324" t="str">
            <v/>
          </cell>
          <cell r="I2324" t="e">
            <v>#N/A</v>
          </cell>
        </row>
        <row r="2325">
          <cell r="A2325" t="str">
            <v>48327-00693-00</v>
          </cell>
          <cell r="B2325" t="str">
            <v>0481</v>
          </cell>
          <cell r="C2325" t="str">
            <v>SHIPBOX ACNE CONTROL FACIAL FOAM 100ML</v>
          </cell>
          <cell r="D2325" t="str">
            <v>ROH</v>
          </cell>
          <cell r="E2325" t="str">
            <v>19</v>
          </cell>
          <cell r="F2325" t="str">
            <v/>
          </cell>
          <cell r="G2325" t="str">
            <v/>
          </cell>
          <cell r="H2325" t="str">
            <v/>
          </cell>
          <cell r="I2325" t="e">
            <v>#N/A</v>
          </cell>
        </row>
        <row r="2326">
          <cell r="A2326" t="str">
            <v>48327-00694-00</v>
          </cell>
          <cell r="B2326" t="str">
            <v>0481</v>
          </cell>
          <cell r="C2326" t="str">
            <v>SHIPBOX WHITE OC MUD FACIAL FOAM 100ML</v>
          </cell>
          <cell r="D2326" t="str">
            <v>ROH</v>
          </cell>
          <cell r="E2326" t="str">
            <v>19</v>
          </cell>
          <cell r="F2326" t="str">
            <v/>
          </cell>
          <cell r="G2326" t="str">
            <v/>
          </cell>
          <cell r="H2326" t="str">
            <v/>
          </cell>
          <cell r="I2326" t="e">
            <v>#N/A</v>
          </cell>
        </row>
        <row r="2327">
          <cell r="A2327" t="str">
            <v>48327-00739-00</v>
          </cell>
          <cell r="B2327" t="str">
            <v>0481</v>
          </cell>
          <cell r="C2327" t="str">
            <v>SHIPBOX NMEN CLN WHT OIL_CNT_SCR 100ML</v>
          </cell>
          <cell r="D2327" t="str">
            <v>ROH</v>
          </cell>
          <cell r="E2327" t="str">
            <v>19</v>
          </cell>
          <cell r="F2327" t="str">
            <v/>
          </cell>
          <cell r="G2327" t="str">
            <v/>
          </cell>
          <cell r="H2327" t="str">
            <v/>
          </cell>
          <cell r="I2327" t="e">
            <v>#N/A</v>
          </cell>
        </row>
        <row r="2328">
          <cell r="A2328" t="str">
            <v>48327-00753-00</v>
          </cell>
          <cell r="B2328" t="str">
            <v>0481</v>
          </cell>
          <cell r="C2328" t="str">
            <v>SHIPBOX NM ANTI ACNE LIQ FM 150ML</v>
          </cell>
          <cell r="D2328" t="str">
            <v>ROH</v>
          </cell>
          <cell r="E2328" t="str">
            <v>19</v>
          </cell>
          <cell r="F2328" t="str">
            <v/>
          </cell>
          <cell r="G2328" t="str">
            <v/>
          </cell>
          <cell r="H2328" t="str">
            <v/>
          </cell>
          <cell r="I2328" t="str">
            <v>A</v>
          </cell>
        </row>
        <row r="2329">
          <cell r="A2329" t="str">
            <v>48327-00754-00</v>
          </cell>
          <cell r="B2329" t="str">
            <v>0481</v>
          </cell>
          <cell r="C2329" t="str">
            <v>SHIPBOX NM WHT OIL CNTRL LIQ FM 150ML</v>
          </cell>
          <cell r="D2329" t="str">
            <v>ROH</v>
          </cell>
          <cell r="E2329" t="str">
            <v>19</v>
          </cell>
          <cell r="F2329" t="str">
            <v/>
          </cell>
          <cell r="G2329" t="str">
            <v/>
          </cell>
          <cell r="H2329" t="str">
            <v/>
          </cell>
          <cell r="I2329" t="e">
            <v>#N/A</v>
          </cell>
        </row>
        <row r="2330">
          <cell r="A2330" t="str">
            <v>48327-00755-00</v>
          </cell>
          <cell r="B2330" t="str">
            <v>0481</v>
          </cell>
          <cell r="C2330" t="str">
            <v>SHIPBOX NM WHT LIQ FM 150ML</v>
          </cell>
          <cell r="D2330" t="str">
            <v>ROH</v>
          </cell>
          <cell r="E2330" t="str">
            <v>19</v>
          </cell>
          <cell r="F2330" t="str">
            <v/>
          </cell>
          <cell r="G2330" t="str">
            <v/>
          </cell>
          <cell r="H2330" t="str">
            <v/>
          </cell>
          <cell r="I2330" t="str">
            <v>A</v>
          </cell>
        </row>
        <row r="2331">
          <cell r="A2331" t="str">
            <v>48328-00002-05</v>
          </cell>
          <cell r="B2331" t="str">
            <v>0481</v>
          </cell>
          <cell r="C2331" t="str">
            <v>STICKER NLC DISC 50% SPECIAL PRICE</v>
          </cell>
          <cell r="D2331" t="str">
            <v>ROH</v>
          </cell>
          <cell r="E2331" t="str">
            <v>06</v>
          </cell>
          <cell r="F2331" t="str">
            <v/>
          </cell>
          <cell r="G2331" t="str">
            <v/>
          </cell>
          <cell r="H2331" t="str">
            <v/>
          </cell>
          <cell r="I2331" t="str">
            <v>A</v>
          </cell>
        </row>
        <row r="2332">
          <cell r="A2332" t="str">
            <v>48328-00002-13</v>
          </cell>
          <cell r="B2332" t="str">
            <v>0481</v>
          </cell>
          <cell r="C2332" t="str">
            <v>SHIPBOX NIVEA HAJJ PACKAGE II</v>
          </cell>
          <cell r="D2332" t="str">
            <v>ROH</v>
          </cell>
          <cell r="E2332" t="str">
            <v>19</v>
          </cell>
          <cell r="F2332" t="str">
            <v/>
          </cell>
          <cell r="G2332" t="str">
            <v/>
          </cell>
          <cell r="H2332" t="str">
            <v/>
          </cell>
          <cell r="I2332" t="str">
            <v>A</v>
          </cell>
        </row>
        <row r="2333">
          <cell r="A2333" t="str">
            <v>48328-00002-16</v>
          </cell>
          <cell r="B2333" t="str">
            <v>0481</v>
          </cell>
          <cell r="C2333" t="str">
            <v>HAJJ PACKAGE BAG</v>
          </cell>
          <cell r="D2333" t="str">
            <v>ROH</v>
          </cell>
          <cell r="E2333" t="str">
            <v>06</v>
          </cell>
          <cell r="F2333" t="str">
            <v/>
          </cell>
          <cell r="G2333" t="str">
            <v/>
          </cell>
          <cell r="H2333" t="str">
            <v/>
          </cell>
          <cell r="I2333" t="str">
            <v>A</v>
          </cell>
        </row>
        <row r="2334">
          <cell r="A2334" t="str">
            <v>48328-00002-28</v>
          </cell>
          <cell r="B2334" t="str">
            <v>0481</v>
          </cell>
          <cell r="C2334" t="str">
            <v>SHIPBOX NFM TOTRECHSCR 100ML+MOIST 15ML</v>
          </cell>
          <cell r="D2334" t="str">
            <v>ROH</v>
          </cell>
          <cell r="E2334" t="str">
            <v>19</v>
          </cell>
          <cell r="F2334" t="str">
            <v/>
          </cell>
          <cell r="G2334" t="str">
            <v/>
          </cell>
          <cell r="H2334" t="str">
            <v/>
          </cell>
          <cell r="I2334" t="str">
            <v>A</v>
          </cell>
        </row>
        <row r="2335">
          <cell r="A2335" t="str">
            <v>48328-00002-41</v>
          </cell>
          <cell r="B2335" t="str">
            <v>0481</v>
          </cell>
          <cell r="C2335" t="str">
            <v>SHIPBOX VAS REUSEABLE FOR GLASS BOTTLE</v>
          </cell>
          <cell r="D2335" t="str">
            <v>ROH</v>
          </cell>
          <cell r="E2335" t="str">
            <v>19</v>
          </cell>
          <cell r="F2335" t="str">
            <v/>
          </cell>
          <cell r="G2335" t="str">
            <v/>
          </cell>
          <cell r="H2335" t="str">
            <v/>
          </cell>
          <cell r="I2335" t="str">
            <v>A</v>
          </cell>
        </row>
        <row r="2336">
          <cell r="A2336" t="str">
            <v>48328-00002-42</v>
          </cell>
          <cell r="B2336" t="str">
            <v>0481</v>
          </cell>
          <cell r="C2336" t="str">
            <v>SHIPBOX VAS REUSEABLE FOR BOTTLE &amp; TUBE</v>
          </cell>
          <cell r="D2336" t="str">
            <v>ROH</v>
          </cell>
          <cell r="E2336" t="str">
            <v>19</v>
          </cell>
          <cell r="F2336" t="str">
            <v/>
          </cell>
          <cell r="G2336" t="str">
            <v/>
          </cell>
          <cell r="H2336" t="str">
            <v/>
          </cell>
          <cell r="I2336" t="str">
            <v>A</v>
          </cell>
        </row>
        <row r="2337">
          <cell r="A2337" t="str">
            <v>48328-00002-49</v>
          </cell>
          <cell r="B2337" t="str">
            <v>0481</v>
          </cell>
          <cell r="C2337" t="str">
            <v>SHIPBOX EXT WHT 400ML+NGT WHT LOT 100ML</v>
          </cell>
          <cell r="D2337" t="str">
            <v>ROH</v>
          </cell>
          <cell r="E2337" t="str">
            <v>19</v>
          </cell>
          <cell r="F2337" t="str">
            <v/>
          </cell>
          <cell r="G2337" t="str">
            <v/>
          </cell>
          <cell r="H2337" t="str">
            <v/>
          </cell>
          <cell r="I2337" t="str">
            <v>A</v>
          </cell>
        </row>
        <row r="2338">
          <cell r="A2338" t="str">
            <v>48328-00002-50</v>
          </cell>
          <cell r="B2338" t="str">
            <v>0481</v>
          </cell>
          <cell r="C2338" t="str">
            <v>TRAY EXT WHT SRM 200ML+RO EXT WHT 25ML</v>
          </cell>
          <cell r="D2338" t="str">
            <v>ROH</v>
          </cell>
          <cell r="E2338" t="str">
            <v>06</v>
          </cell>
          <cell r="F2338" t="str">
            <v/>
          </cell>
          <cell r="G2338" t="str">
            <v/>
          </cell>
          <cell r="H2338" t="str">
            <v/>
          </cell>
          <cell r="I2338" t="e">
            <v>#N/A</v>
          </cell>
        </row>
        <row r="2339">
          <cell r="A2339" t="str">
            <v>48328-00002-52</v>
          </cell>
          <cell r="B2339" t="str">
            <v>0481</v>
          </cell>
          <cell r="C2339" t="str">
            <v>PARTISI SHIPBOX SRM 200ML+RO 25ML</v>
          </cell>
          <cell r="D2339" t="str">
            <v>ROH</v>
          </cell>
          <cell r="E2339" t="str">
            <v>19</v>
          </cell>
          <cell r="F2339" t="str">
            <v/>
          </cell>
          <cell r="G2339" t="str">
            <v/>
          </cell>
          <cell r="H2339" t="str">
            <v/>
          </cell>
          <cell r="I2339" t="e">
            <v>#N/A</v>
          </cell>
        </row>
        <row r="2340">
          <cell r="A2340" t="str">
            <v>48328-00002-53</v>
          </cell>
          <cell r="B2340" t="str">
            <v>0481</v>
          </cell>
          <cell r="C2340" t="str">
            <v>SHIPBOX EXT WHT SRM 200ML+RO EW 25ML</v>
          </cell>
          <cell r="D2340" t="str">
            <v>ROH</v>
          </cell>
          <cell r="E2340" t="str">
            <v>19</v>
          </cell>
          <cell r="F2340" t="str">
            <v/>
          </cell>
          <cell r="G2340" t="str">
            <v/>
          </cell>
          <cell r="H2340" t="str">
            <v/>
          </cell>
          <cell r="I2340" t="e">
            <v>#N/A</v>
          </cell>
        </row>
        <row r="2341">
          <cell r="A2341" t="str">
            <v>48328-00002-54</v>
          </cell>
          <cell r="B2341" t="str">
            <v>0481</v>
          </cell>
          <cell r="C2341" t="str">
            <v>SHIPBOX NGT WHT SRM 200ML+RO EW 25ML</v>
          </cell>
          <cell r="D2341" t="str">
            <v>ROH</v>
          </cell>
          <cell r="E2341" t="str">
            <v>19</v>
          </cell>
          <cell r="F2341" t="str">
            <v/>
          </cell>
          <cell r="G2341" t="str">
            <v/>
          </cell>
          <cell r="H2341" t="str">
            <v/>
          </cell>
          <cell r="I2341" t="str">
            <v>A</v>
          </cell>
        </row>
        <row r="2342">
          <cell r="A2342" t="str">
            <v>48328-00002-55</v>
          </cell>
          <cell r="B2342" t="str">
            <v>0481</v>
          </cell>
          <cell r="C2342" t="str">
            <v>PLASTIC SHRINK SRM 200ML+RO 25ML</v>
          </cell>
          <cell r="D2342" t="str">
            <v>ROH</v>
          </cell>
          <cell r="E2342" t="str">
            <v>06</v>
          </cell>
          <cell r="F2342" t="str">
            <v/>
          </cell>
          <cell r="G2342" t="str">
            <v/>
          </cell>
          <cell r="H2342" t="str">
            <v/>
          </cell>
          <cell r="I2342" t="e">
            <v>#N/A</v>
          </cell>
        </row>
        <row r="2343">
          <cell r="A2343" t="str">
            <v>48328-00002-56</v>
          </cell>
          <cell r="B2343" t="str">
            <v>0481</v>
          </cell>
          <cell r="C2343" t="str">
            <v>PLASTIC SHRINK CVM 100ML+B&amp;W RO MALE 25M</v>
          </cell>
          <cell r="D2343" t="str">
            <v>ROH</v>
          </cell>
          <cell r="E2343" t="str">
            <v>06</v>
          </cell>
          <cell r="F2343" t="str">
            <v/>
          </cell>
          <cell r="G2343" t="str">
            <v/>
          </cell>
          <cell r="H2343" t="str">
            <v/>
          </cell>
          <cell r="I2343" t="e">
            <v>#N/A</v>
          </cell>
        </row>
        <row r="2344">
          <cell r="A2344" t="str">
            <v>48328-00002-58</v>
          </cell>
          <cell r="B2344" t="str">
            <v>0481</v>
          </cell>
          <cell r="C2344" t="str">
            <v>SHIPBOX CVM 100ML+B&amp;W RO MALE 25ML</v>
          </cell>
          <cell r="D2344" t="str">
            <v>ROH</v>
          </cell>
          <cell r="E2344" t="str">
            <v>19</v>
          </cell>
          <cell r="F2344" t="str">
            <v/>
          </cell>
          <cell r="G2344" t="str">
            <v/>
          </cell>
          <cell r="H2344" t="str">
            <v/>
          </cell>
          <cell r="I2344" t="str">
            <v>A</v>
          </cell>
        </row>
        <row r="2345">
          <cell r="A2345" t="str">
            <v>48328-00002-61</v>
          </cell>
          <cell r="B2345" t="str">
            <v>0481</v>
          </cell>
          <cell r="C2345" t="str">
            <v>BOTTOM STICKER NLB ORIGINAL</v>
          </cell>
          <cell r="D2345" t="str">
            <v>ROH</v>
          </cell>
          <cell r="E2345" t="str">
            <v>06</v>
          </cell>
          <cell r="F2345" t="str">
            <v/>
          </cell>
          <cell r="G2345" t="str">
            <v/>
          </cell>
          <cell r="H2345" t="str">
            <v/>
          </cell>
          <cell r="I2345" t="e">
            <v>#N/A</v>
          </cell>
        </row>
        <row r="2346">
          <cell r="A2346" t="str">
            <v>48328-00002-62</v>
          </cell>
          <cell r="B2346" t="str">
            <v>0481</v>
          </cell>
          <cell r="C2346" t="str">
            <v>BOTTOM STICKER NLB RASPBERRY</v>
          </cell>
          <cell r="D2346" t="str">
            <v>ROH</v>
          </cell>
          <cell r="E2346" t="str">
            <v>06</v>
          </cell>
          <cell r="F2346" t="str">
            <v/>
          </cell>
          <cell r="G2346" t="str">
            <v/>
          </cell>
          <cell r="H2346" t="str">
            <v/>
          </cell>
          <cell r="I2346" t="e">
            <v>#N/A</v>
          </cell>
        </row>
        <row r="2347">
          <cell r="A2347" t="str">
            <v>48328-00002-63</v>
          </cell>
          <cell r="B2347" t="str">
            <v>0481</v>
          </cell>
          <cell r="C2347" t="str">
            <v>BOTTOM STICKER NLB VANILLA</v>
          </cell>
          <cell r="D2347" t="str">
            <v>ROH</v>
          </cell>
          <cell r="E2347" t="str">
            <v>06</v>
          </cell>
          <cell r="F2347" t="str">
            <v/>
          </cell>
          <cell r="G2347" t="str">
            <v/>
          </cell>
          <cell r="H2347" t="str">
            <v/>
          </cell>
          <cell r="I2347" t="e">
            <v>#N/A</v>
          </cell>
        </row>
        <row r="2348">
          <cell r="A2348" t="str">
            <v>48328-00002-64</v>
          </cell>
          <cell r="B2348" t="str">
            <v>0481</v>
          </cell>
          <cell r="C2348" t="str">
            <v>BOTTOM STICKER NLB COCOA</v>
          </cell>
          <cell r="D2348" t="str">
            <v>ROH</v>
          </cell>
          <cell r="E2348" t="str">
            <v>06</v>
          </cell>
          <cell r="F2348" t="str">
            <v/>
          </cell>
          <cell r="G2348" t="str">
            <v/>
          </cell>
          <cell r="H2348" t="str">
            <v/>
          </cell>
          <cell r="I2348" t="e">
            <v>#N/A</v>
          </cell>
        </row>
        <row r="2349">
          <cell r="A2349" t="str">
            <v>48328-00002-65</v>
          </cell>
          <cell r="B2349" t="str">
            <v>0481</v>
          </cell>
          <cell r="C2349" t="str">
            <v>STICKER SHIPBOX NLB ORIGINAL</v>
          </cell>
          <cell r="D2349" t="str">
            <v>ROH</v>
          </cell>
          <cell r="E2349" t="str">
            <v>19</v>
          </cell>
          <cell r="F2349" t="str">
            <v/>
          </cell>
          <cell r="G2349" t="str">
            <v/>
          </cell>
          <cell r="H2349" t="str">
            <v/>
          </cell>
          <cell r="I2349" t="e">
            <v>#N/A</v>
          </cell>
        </row>
        <row r="2350">
          <cell r="A2350" t="str">
            <v>48328-00002-67</v>
          </cell>
          <cell r="B2350" t="str">
            <v>0481</v>
          </cell>
          <cell r="C2350" t="str">
            <v>STICKER SHIPBOX NLB VANILLA</v>
          </cell>
          <cell r="D2350" t="str">
            <v>ROH</v>
          </cell>
          <cell r="E2350" t="str">
            <v>19</v>
          </cell>
          <cell r="F2350" t="str">
            <v/>
          </cell>
          <cell r="G2350" t="str">
            <v/>
          </cell>
          <cell r="H2350" t="str">
            <v/>
          </cell>
          <cell r="I2350" t="e">
            <v>#N/A</v>
          </cell>
        </row>
        <row r="2351">
          <cell r="A2351" t="str">
            <v>48328-00002-68</v>
          </cell>
          <cell r="B2351" t="str">
            <v>0481</v>
          </cell>
          <cell r="C2351" t="str">
            <v>SHIPBOX NLB COCOA</v>
          </cell>
          <cell r="D2351" t="str">
            <v>ROH</v>
          </cell>
          <cell r="E2351" t="str">
            <v>19</v>
          </cell>
          <cell r="F2351" t="str">
            <v/>
          </cell>
          <cell r="G2351" t="str">
            <v/>
          </cell>
          <cell r="H2351" t="str">
            <v/>
          </cell>
          <cell r="I2351" t="e">
            <v>#N/A</v>
          </cell>
        </row>
        <row r="2352">
          <cell r="A2352" t="str">
            <v>48328-00002-69</v>
          </cell>
          <cell r="B2352" t="str">
            <v>0481</v>
          </cell>
          <cell r="C2352" t="str">
            <v>TRAY N LIP BUTTER</v>
          </cell>
          <cell r="D2352" t="str">
            <v>ROH</v>
          </cell>
          <cell r="E2352" t="str">
            <v>06</v>
          </cell>
          <cell r="F2352" t="str">
            <v/>
          </cell>
          <cell r="G2352" t="str">
            <v/>
          </cell>
          <cell r="H2352" t="str">
            <v/>
          </cell>
          <cell r="I2352" t="e">
            <v>#N/A</v>
          </cell>
        </row>
        <row r="2353">
          <cell r="A2353" t="str">
            <v>48328-00002-70</v>
          </cell>
          <cell r="B2353" t="str">
            <v>0481</v>
          </cell>
          <cell r="C2353" t="str">
            <v>TRANSPARENT SELLOTAPE</v>
          </cell>
          <cell r="D2353" t="str">
            <v>ROH</v>
          </cell>
          <cell r="E2353" t="str">
            <v>06</v>
          </cell>
          <cell r="F2353" t="str">
            <v/>
          </cell>
          <cell r="G2353" t="str">
            <v/>
          </cell>
          <cell r="H2353" t="str">
            <v/>
          </cell>
          <cell r="I2353" t="e">
            <v>#N/A</v>
          </cell>
        </row>
        <row r="2354">
          <cell r="A2354" t="str">
            <v>48328-00002-73</v>
          </cell>
          <cell r="B2354" t="str">
            <v>0481</v>
          </cell>
          <cell r="C2354" t="str">
            <v>TRAY CVM 100ML+B&amp;W 25ML</v>
          </cell>
          <cell r="D2354" t="str">
            <v>ROH</v>
          </cell>
          <cell r="E2354" t="str">
            <v>06</v>
          </cell>
          <cell r="F2354" t="str">
            <v/>
          </cell>
          <cell r="G2354" t="str">
            <v/>
          </cell>
          <cell r="H2354" t="str">
            <v/>
          </cell>
          <cell r="I2354" t="e">
            <v>#N/A</v>
          </cell>
        </row>
        <row r="2355">
          <cell r="A2355" t="str">
            <v>48328-00002-74</v>
          </cell>
          <cell r="B2355" t="str">
            <v>0481</v>
          </cell>
          <cell r="C2355" t="str">
            <v>SHIPBOX CVM 100ML+B&amp;W 25ML</v>
          </cell>
          <cell r="D2355" t="str">
            <v>ROH</v>
          </cell>
          <cell r="E2355" t="str">
            <v>19</v>
          </cell>
          <cell r="F2355" t="str">
            <v/>
          </cell>
          <cell r="G2355" t="str">
            <v/>
          </cell>
          <cell r="H2355" t="str">
            <v/>
          </cell>
          <cell r="I2355" t="e">
            <v>#N/A</v>
          </cell>
        </row>
        <row r="2356">
          <cell r="A2356" t="str">
            <v>48328-00002-75</v>
          </cell>
          <cell r="B2356" t="str">
            <v>0481</v>
          </cell>
          <cell r="C2356" t="str">
            <v>BACK STICKER NSUN AFT_SUN CLG_SPY 200ML</v>
          </cell>
          <cell r="D2356" t="str">
            <v>ROH</v>
          </cell>
          <cell r="E2356" t="str">
            <v>06</v>
          </cell>
          <cell r="F2356" t="str">
            <v/>
          </cell>
          <cell r="G2356" t="str">
            <v/>
          </cell>
          <cell r="H2356" t="str">
            <v/>
          </cell>
          <cell r="I2356" t="e">
            <v>#N/A</v>
          </cell>
        </row>
        <row r="2357">
          <cell r="A2357" t="str">
            <v>48328-00002-76</v>
          </cell>
          <cell r="B2357" t="str">
            <v>0481</v>
          </cell>
          <cell r="C2357" t="str">
            <v>BACK STC NSUN SPY INV_PRT SPF30 200ML</v>
          </cell>
          <cell r="D2357" t="str">
            <v>ROH</v>
          </cell>
          <cell r="E2357" t="str">
            <v>06</v>
          </cell>
          <cell r="F2357" t="str">
            <v/>
          </cell>
          <cell r="G2357" t="str">
            <v/>
          </cell>
          <cell r="H2357" t="str">
            <v/>
          </cell>
          <cell r="I2357" t="e">
            <v>#N/A</v>
          </cell>
        </row>
        <row r="2358">
          <cell r="A2358" t="str">
            <v>48328-00002-77</v>
          </cell>
          <cell r="B2358" t="str">
            <v>0481</v>
          </cell>
          <cell r="C2358" t="str">
            <v>FRONT STICKER NSUN SPY SPF30 150ML</v>
          </cell>
          <cell r="D2358" t="str">
            <v>ROH</v>
          </cell>
          <cell r="E2358" t="str">
            <v>06</v>
          </cell>
          <cell r="F2358" t="str">
            <v/>
          </cell>
          <cell r="G2358" t="str">
            <v/>
          </cell>
          <cell r="H2358" t="str">
            <v/>
          </cell>
          <cell r="I2358" t="e">
            <v>#N/A</v>
          </cell>
        </row>
        <row r="2359">
          <cell r="A2359" t="str">
            <v>48328-00002-78</v>
          </cell>
          <cell r="B2359" t="str">
            <v>0481</v>
          </cell>
          <cell r="C2359" t="str">
            <v>BACK STICKER NSUN SPY SPF30 150ML</v>
          </cell>
          <cell r="D2359" t="str">
            <v>ROH</v>
          </cell>
          <cell r="E2359" t="str">
            <v>06</v>
          </cell>
          <cell r="F2359" t="str">
            <v/>
          </cell>
          <cell r="G2359" t="str">
            <v/>
          </cell>
          <cell r="H2359" t="str">
            <v/>
          </cell>
          <cell r="I2359" t="e">
            <v>#N/A</v>
          </cell>
        </row>
        <row r="2360">
          <cell r="A2360" t="str">
            <v>48328-00002-79</v>
          </cell>
          <cell r="B2360" t="str">
            <v>0481</v>
          </cell>
          <cell r="C2360" t="str">
            <v>FRONT STICKER NSUN FC_CRM SPF50 50ML</v>
          </cell>
          <cell r="D2360" t="str">
            <v>ROH</v>
          </cell>
          <cell r="E2360" t="str">
            <v>06</v>
          </cell>
          <cell r="F2360" t="str">
            <v/>
          </cell>
          <cell r="G2360" t="str">
            <v/>
          </cell>
          <cell r="H2360" t="str">
            <v/>
          </cell>
          <cell r="I2360" t="e">
            <v>#N/A</v>
          </cell>
        </row>
        <row r="2361">
          <cell r="A2361" t="str">
            <v>48328-00002-80</v>
          </cell>
          <cell r="B2361" t="str">
            <v>0481</v>
          </cell>
          <cell r="C2361" t="str">
            <v>BACK STICKER NSUN FC_CRM SPF50 50ML</v>
          </cell>
          <cell r="D2361" t="str">
            <v>ROH</v>
          </cell>
          <cell r="E2361" t="str">
            <v>06</v>
          </cell>
          <cell r="F2361" t="str">
            <v/>
          </cell>
          <cell r="G2361" t="str">
            <v/>
          </cell>
          <cell r="H2361" t="str">
            <v/>
          </cell>
          <cell r="I2361" t="e">
            <v>#N/A</v>
          </cell>
        </row>
        <row r="2362">
          <cell r="A2362" t="str">
            <v>48328-00002-81</v>
          </cell>
          <cell r="B2362" t="str">
            <v>0481</v>
          </cell>
          <cell r="C2362" t="str">
            <v>BACK STICKER NSUN AFT_SUN LTN 125ML</v>
          </cell>
          <cell r="D2362" t="str">
            <v>ROH</v>
          </cell>
          <cell r="E2362" t="str">
            <v>06</v>
          </cell>
          <cell r="F2362" t="str">
            <v/>
          </cell>
          <cell r="G2362" t="str">
            <v/>
          </cell>
          <cell r="H2362" t="str">
            <v/>
          </cell>
          <cell r="I2362" t="e">
            <v>#N/A</v>
          </cell>
        </row>
        <row r="2363">
          <cell r="A2363" t="str">
            <v>48328-00002-82</v>
          </cell>
          <cell r="B2363" t="str">
            <v>0481</v>
          </cell>
          <cell r="C2363" t="str">
            <v>BACK STC NSUN LTN PRTT&amp;BRN SPF20 200ML</v>
          </cell>
          <cell r="D2363" t="str">
            <v>ROH</v>
          </cell>
          <cell r="E2363" t="str">
            <v>06</v>
          </cell>
          <cell r="F2363" t="str">
            <v/>
          </cell>
          <cell r="G2363" t="str">
            <v/>
          </cell>
          <cell r="H2363" t="str">
            <v/>
          </cell>
          <cell r="I2363" t="e">
            <v>#N/A</v>
          </cell>
        </row>
        <row r="2364">
          <cell r="A2364" t="str">
            <v>48328-00002-83</v>
          </cell>
          <cell r="B2364" t="str">
            <v>0481</v>
          </cell>
          <cell r="C2364" t="str">
            <v>BACK STC NSUN SPY INV_PRT SPF50 200ML</v>
          </cell>
          <cell r="D2364" t="str">
            <v>ROH</v>
          </cell>
          <cell r="E2364" t="str">
            <v>06</v>
          </cell>
          <cell r="F2364" t="str">
            <v/>
          </cell>
          <cell r="G2364" t="str">
            <v/>
          </cell>
          <cell r="H2364" t="str">
            <v/>
          </cell>
          <cell r="I2364" t="e">
            <v>#N/A</v>
          </cell>
        </row>
        <row r="2365">
          <cell r="A2365" t="str">
            <v>48328-00002-84</v>
          </cell>
          <cell r="B2365" t="str">
            <v>0481</v>
          </cell>
          <cell r="C2365" t="str">
            <v>BACK STC NSUN SPY PRTT&amp;BRN SPF20 200ML</v>
          </cell>
          <cell r="D2365" t="str">
            <v>ROH</v>
          </cell>
          <cell r="E2365" t="str">
            <v>06</v>
          </cell>
          <cell r="F2365" t="str">
            <v/>
          </cell>
          <cell r="G2365" t="str">
            <v/>
          </cell>
          <cell r="H2365" t="str">
            <v/>
          </cell>
          <cell r="I2365" t="e">
            <v>#N/A</v>
          </cell>
        </row>
        <row r="2366">
          <cell r="A2366" t="str">
            <v>48328-00002-85</v>
          </cell>
          <cell r="B2366" t="str">
            <v>0481</v>
          </cell>
          <cell r="C2366" t="str">
            <v>FRONT STC NSUN CRN_LTN SPF6 200ML</v>
          </cell>
          <cell r="D2366" t="str">
            <v>ROH</v>
          </cell>
          <cell r="E2366" t="str">
            <v>06</v>
          </cell>
          <cell r="F2366" t="str">
            <v/>
          </cell>
          <cell r="G2366" t="str">
            <v/>
          </cell>
          <cell r="H2366" t="str">
            <v/>
          </cell>
          <cell r="I2366" t="e">
            <v>#N/A</v>
          </cell>
        </row>
        <row r="2367">
          <cell r="A2367" t="str">
            <v>48328-00002-86</v>
          </cell>
          <cell r="B2367" t="str">
            <v>0481</v>
          </cell>
          <cell r="C2367" t="str">
            <v>BACK STC NSUN CRN_LTN SPF6 200ML</v>
          </cell>
          <cell r="D2367" t="str">
            <v>ROH</v>
          </cell>
          <cell r="E2367" t="str">
            <v>06</v>
          </cell>
          <cell r="F2367" t="str">
            <v/>
          </cell>
          <cell r="G2367" t="str">
            <v/>
          </cell>
          <cell r="H2367" t="str">
            <v/>
          </cell>
          <cell r="I2367" t="e">
            <v>#N/A</v>
          </cell>
        </row>
        <row r="2368">
          <cell r="A2368" t="str">
            <v>48328-00002-87</v>
          </cell>
          <cell r="B2368" t="str">
            <v>0481</v>
          </cell>
          <cell r="C2368" t="str">
            <v>STICKER TUBE NSUN FC_CRM WHT SPF50 50ML</v>
          </cell>
          <cell r="D2368" t="str">
            <v>ROH</v>
          </cell>
          <cell r="E2368" t="str">
            <v>06</v>
          </cell>
          <cell r="F2368" t="str">
            <v/>
          </cell>
          <cell r="G2368" t="str">
            <v/>
          </cell>
          <cell r="H2368" t="str">
            <v/>
          </cell>
          <cell r="I2368" t="e">
            <v>#N/A</v>
          </cell>
        </row>
        <row r="2369">
          <cell r="A2369" t="str">
            <v>48328-00002-88</v>
          </cell>
          <cell r="B2369" t="str">
            <v>0481</v>
          </cell>
          <cell r="C2369" t="str">
            <v>STICKER FB NSUN FC_CRM WHT SPF50 50ML</v>
          </cell>
          <cell r="D2369" t="str">
            <v>ROH</v>
          </cell>
          <cell r="E2369" t="str">
            <v>06</v>
          </cell>
          <cell r="F2369" t="str">
            <v/>
          </cell>
          <cell r="G2369" t="str">
            <v/>
          </cell>
          <cell r="H2369" t="str">
            <v/>
          </cell>
          <cell r="I2369" t="e">
            <v>#N/A</v>
          </cell>
        </row>
        <row r="2370">
          <cell r="A2370" t="str">
            <v>48328-00002-90</v>
          </cell>
          <cell r="B2370" t="str">
            <v>0481</v>
          </cell>
          <cell r="C2370" t="str">
            <v>STICKER JAR NCRM TIN 60ML</v>
          </cell>
          <cell r="D2370" t="str">
            <v>ROH</v>
          </cell>
          <cell r="E2370" t="str">
            <v>06</v>
          </cell>
          <cell r="F2370" t="str">
            <v/>
          </cell>
          <cell r="G2370" t="str">
            <v/>
          </cell>
          <cell r="H2370" t="str">
            <v/>
          </cell>
          <cell r="I2370" t="e">
            <v>#N/A</v>
          </cell>
        </row>
        <row r="2371">
          <cell r="A2371" t="str">
            <v>48328-00002-95</v>
          </cell>
          <cell r="B2371" t="str">
            <v>0481</v>
          </cell>
          <cell r="C2371" t="str">
            <v>FRONT STICKER 2 NSUN FC_CRM SPF50 50ML</v>
          </cell>
          <cell r="D2371" t="str">
            <v>ROH</v>
          </cell>
          <cell r="E2371" t="str">
            <v>06</v>
          </cell>
          <cell r="F2371" t="str">
            <v/>
          </cell>
          <cell r="G2371" t="str">
            <v/>
          </cell>
          <cell r="H2371" t="str">
            <v/>
          </cell>
          <cell r="I2371" t="str">
            <v>A</v>
          </cell>
        </row>
        <row r="2372">
          <cell r="A2372" t="str">
            <v>48328-00002-96</v>
          </cell>
          <cell r="B2372" t="str">
            <v>0481</v>
          </cell>
          <cell r="C2372" t="str">
            <v>BACK STICKER FB NSUN FC_CRM SPF50 50ML</v>
          </cell>
          <cell r="D2372" t="str">
            <v>ROH</v>
          </cell>
          <cell r="E2372" t="str">
            <v>06</v>
          </cell>
          <cell r="F2372" t="str">
            <v/>
          </cell>
          <cell r="G2372" t="str">
            <v/>
          </cell>
          <cell r="H2372" t="str">
            <v/>
          </cell>
          <cell r="I2372" t="str">
            <v>A</v>
          </cell>
        </row>
        <row r="2373">
          <cell r="A2373" t="str">
            <v>48328-00002-97</v>
          </cell>
          <cell r="B2373" t="str">
            <v>0481</v>
          </cell>
          <cell r="C2373" t="str">
            <v>STICKER TUBE2 NSUN FC_CRM WHT SPF50 50ML</v>
          </cell>
          <cell r="D2373" t="str">
            <v>ROH</v>
          </cell>
          <cell r="E2373" t="str">
            <v>06</v>
          </cell>
          <cell r="F2373" t="str">
            <v/>
          </cell>
          <cell r="G2373" t="str">
            <v/>
          </cell>
          <cell r="H2373" t="str">
            <v/>
          </cell>
          <cell r="I2373" t="e">
            <v>#N/A</v>
          </cell>
        </row>
        <row r="2374">
          <cell r="A2374" t="str">
            <v>48328-00002-98</v>
          </cell>
          <cell r="B2374" t="str">
            <v>0481</v>
          </cell>
          <cell r="C2374" t="str">
            <v>BCK STCKR TUBE SUN FC_CRM WHT SPF50 50ML</v>
          </cell>
          <cell r="D2374" t="str">
            <v>ROH</v>
          </cell>
          <cell r="E2374" t="str">
            <v>06</v>
          </cell>
          <cell r="F2374" t="str">
            <v/>
          </cell>
          <cell r="G2374" t="str">
            <v/>
          </cell>
          <cell r="H2374" t="str">
            <v/>
          </cell>
          <cell r="I2374" t="str">
            <v>A</v>
          </cell>
        </row>
        <row r="2375">
          <cell r="A2375" t="str">
            <v>48328-00002-99</v>
          </cell>
          <cell r="B2375" t="str">
            <v>0481</v>
          </cell>
          <cell r="C2375" t="str">
            <v>STICKER BELT DEO B&amp;W 50ML+FUJI 65ML</v>
          </cell>
          <cell r="D2375" t="str">
            <v>ROH</v>
          </cell>
          <cell r="E2375" t="str">
            <v>06</v>
          </cell>
          <cell r="F2375" t="str">
            <v/>
          </cell>
          <cell r="G2375" t="str">
            <v/>
          </cell>
          <cell r="H2375" t="str">
            <v/>
          </cell>
          <cell r="I2375" t="e">
            <v>#N/A</v>
          </cell>
        </row>
        <row r="2376">
          <cell r="A2376" t="str">
            <v>48328-00003-00</v>
          </cell>
          <cell r="B2376" t="str">
            <v>0481</v>
          </cell>
          <cell r="C2376" t="str">
            <v>PLASTIC SHRINK B&amp;W 50ML+FUJI 65ML</v>
          </cell>
          <cell r="D2376" t="str">
            <v>ROH</v>
          </cell>
          <cell r="E2376" t="str">
            <v>06</v>
          </cell>
          <cell r="F2376" t="str">
            <v/>
          </cell>
          <cell r="G2376" t="str">
            <v/>
          </cell>
          <cell r="H2376" t="str">
            <v/>
          </cell>
          <cell r="I2376" t="e">
            <v>#N/A</v>
          </cell>
        </row>
        <row r="2377">
          <cell r="A2377" t="str">
            <v>48328-00003-01</v>
          </cell>
          <cell r="B2377" t="str">
            <v>0481</v>
          </cell>
          <cell r="C2377" t="str">
            <v>SHIPBOX B&amp;W 50ML+FUJI 65ML</v>
          </cell>
          <cell r="D2377" t="str">
            <v>ROH</v>
          </cell>
          <cell r="E2377" t="str">
            <v>19</v>
          </cell>
          <cell r="F2377" t="str">
            <v/>
          </cell>
          <cell r="G2377" t="str">
            <v/>
          </cell>
          <cell r="H2377" t="str">
            <v/>
          </cell>
          <cell r="I2377" t="e">
            <v>#N/A</v>
          </cell>
        </row>
        <row r="2378">
          <cell r="A2378" t="str">
            <v>48328-00003-02</v>
          </cell>
          <cell r="B2378" t="str">
            <v>0481</v>
          </cell>
          <cell r="C2378" t="str">
            <v>PARTISI SHIPBOX NCRM TIN 60ML</v>
          </cell>
          <cell r="D2378" t="str">
            <v>ROH</v>
          </cell>
          <cell r="E2378" t="str">
            <v>19</v>
          </cell>
          <cell r="F2378" t="str">
            <v/>
          </cell>
          <cell r="G2378" t="str">
            <v/>
          </cell>
          <cell r="H2378" t="str">
            <v/>
          </cell>
          <cell r="I2378" t="e">
            <v>#N/A</v>
          </cell>
        </row>
        <row r="2379">
          <cell r="A2379" t="str">
            <v>48328-00003-03</v>
          </cell>
          <cell r="B2379" t="str">
            <v>0481</v>
          </cell>
          <cell r="C2379" t="str">
            <v>NECK TAG NMEN FUJI 65ML</v>
          </cell>
          <cell r="D2379" t="str">
            <v>ROH</v>
          </cell>
          <cell r="E2379" t="str">
            <v>06</v>
          </cell>
          <cell r="F2379" t="str">
            <v/>
          </cell>
          <cell r="G2379" t="str">
            <v/>
          </cell>
          <cell r="H2379" t="str">
            <v/>
          </cell>
          <cell r="I2379" t="e">
            <v>#N/A</v>
          </cell>
        </row>
        <row r="2380">
          <cell r="A2380" t="str">
            <v>48328-00003-04</v>
          </cell>
          <cell r="B2380" t="str">
            <v>0481</v>
          </cell>
          <cell r="C2380" t="str">
            <v>NECK TAG CVM 100ML+B&amp;W 25ML</v>
          </cell>
          <cell r="D2380" t="str">
            <v>ROH</v>
          </cell>
          <cell r="E2380" t="str">
            <v>06</v>
          </cell>
          <cell r="F2380" t="str">
            <v/>
          </cell>
          <cell r="G2380" t="str">
            <v/>
          </cell>
          <cell r="H2380" t="str">
            <v/>
          </cell>
          <cell r="I2380" t="e">
            <v>#N/A</v>
          </cell>
        </row>
        <row r="2381">
          <cell r="A2381" t="str">
            <v>48328-00003-05</v>
          </cell>
          <cell r="B2381" t="str">
            <v>0481</v>
          </cell>
          <cell r="C2381" t="str">
            <v>GABUS NM 100ML+B&amp;W 25ML</v>
          </cell>
          <cell r="D2381" t="str">
            <v>ROH</v>
          </cell>
          <cell r="E2381" t="str">
            <v>06</v>
          </cell>
          <cell r="F2381" t="str">
            <v/>
          </cell>
          <cell r="G2381" t="str">
            <v/>
          </cell>
          <cell r="H2381" t="str">
            <v/>
          </cell>
          <cell r="I2381" t="e">
            <v>#N/A</v>
          </cell>
        </row>
        <row r="2382">
          <cell r="A2382" t="str">
            <v>48328-00003-06</v>
          </cell>
          <cell r="B2382" t="str">
            <v>0481</v>
          </cell>
          <cell r="C2382" t="str">
            <v>TRAY TOT RCG FOAM 100ML+B&amp;W 25ML</v>
          </cell>
          <cell r="D2382" t="str">
            <v>ROH</v>
          </cell>
          <cell r="E2382" t="str">
            <v>06</v>
          </cell>
          <cell r="F2382" t="str">
            <v/>
          </cell>
          <cell r="G2382" t="str">
            <v/>
          </cell>
          <cell r="H2382" t="str">
            <v/>
          </cell>
          <cell r="I2382" t="e">
            <v>#N/A</v>
          </cell>
        </row>
        <row r="2383">
          <cell r="A2383" t="str">
            <v>48328-00003-07</v>
          </cell>
          <cell r="B2383" t="str">
            <v>0481</v>
          </cell>
          <cell r="C2383" t="str">
            <v>SHIPBOX TOT RCG FOAM 100ML+B&amp;W 25ML</v>
          </cell>
          <cell r="D2383" t="str">
            <v>ROH</v>
          </cell>
          <cell r="E2383" t="str">
            <v>19</v>
          </cell>
          <cell r="F2383" t="str">
            <v/>
          </cell>
          <cell r="G2383" t="str">
            <v/>
          </cell>
          <cell r="H2383" t="str">
            <v/>
          </cell>
          <cell r="I2383" t="e">
            <v>#N/A</v>
          </cell>
        </row>
        <row r="2384">
          <cell r="A2384" t="str">
            <v>48328-00003-08</v>
          </cell>
          <cell r="B2384" t="str">
            <v>0481</v>
          </cell>
          <cell r="C2384" t="str">
            <v>NECK TAG TOT RCG FOAM 100ML+B&amp;W 25ML</v>
          </cell>
          <cell r="D2384" t="str">
            <v>ROH</v>
          </cell>
          <cell r="E2384" t="str">
            <v>06</v>
          </cell>
          <cell r="F2384" t="str">
            <v/>
          </cell>
          <cell r="G2384" t="str">
            <v/>
          </cell>
          <cell r="H2384" t="str">
            <v/>
          </cell>
          <cell r="I2384" t="e">
            <v>#N/A</v>
          </cell>
        </row>
        <row r="2385">
          <cell r="A2385" t="str">
            <v>48328-00003-11</v>
          </cell>
          <cell r="B2385" t="str">
            <v>0481</v>
          </cell>
          <cell r="C2385" t="str">
            <v>STICKER SHIPBOX NLB ORIGINAL</v>
          </cell>
          <cell r="D2385" t="str">
            <v>ROH</v>
          </cell>
          <cell r="E2385" t="str">
            <v>19</v>
          </cell>
          <cell r="F2385" t="str">
            <v/>
          </cell>
          <cell r="G2385" t="str">
            <v/>
          </cell>
          <cell r="H2385" t="str">
            <v/>
          </cell>
          <cell r="I2385" t="e">
            <v>#N/A</v>
          </cell>
        </row>
        <row r="2386">
          <cell r="A2386" t="str">
            <v>48328-00003-12</v>
          </cell>
          <cell r="B2386" t="str">
            <v>0481</v>
          </cell>
          <cell r="C2386" t="str">
            <v>STICKER SHIPBOX NLB RASPBERRY</v>
          </cell>
          <cell r="D2386" t="str">
            <v>ROH</v>
          </cell>
          <cell r="E2386" t="str">
            <v>19</v>
          </cell>
          <cell r="F2386" t="str">
            <v/>
          </cell>
          <cell r="G2386" t="str">
            <v/>
          </cell>
          <cell r="H2386" t="str">
            <v/>
          </cell>
          <cell r="I2386" t="e">
            <v>#N/A</v>
          </cell>
        </row>
        <row r="2387">
          <cell r="A2387" t="str">
            <v>48328-00003-13</v>
          </cell>
          <cell r="B2387" t="str">
            <v>0481</v>
          </cell>
          <cell r="C2387" t="str">
            <v>STICKER SHIPBOX NLB VANILLA</v>
          </cell>
          <cell r="D2387" t="str">
            <v>ROH</v>
          </cell>
          <cell r="E2387" t="str">
            <v>19</v>
          </cell>
          <cell r="F2387" t="str">
            <v/>
          </cell>
          <cell r="G2387" t="str">
            <v/>
          </cell>
          <cell r="H2387" t="str">
            <v/>
          </cell>
          <cell r="I2387" t="e">
            <v>#N/A</v>
          </cell>
        </row>
        <row r="2388">
          <cell r="A2388" t="str">
            <v>48328-00003-14</v>
          </cell>
          <cell r="B2388" t="str">
            <v>0481</v>
          </cell>
          <cell r="C2388" t="str">
            <v>SHIPBOX NLB COCOA</v>
          </cell>
          <cell r="D2388" t="str">
            <v>ROH</v>
          </cell>
          <cell r="E2388" t="str">
            <v>19</v>
          </cell>
          <cell r="F2388" t="str">
            <v/>
          </cell>
          <cell r="G2388" t="str">
            <v/>
          </cell>
          <cell r="H2388" t="str">
            <v/>
          </cell>
          <cell r="I2388" t="e">
            <v>#N/A</v>
          </cell>
        </row>
        <row r="2389">
          <cell r="A2389" t="str">
            <v>48328-00003-25</v>
          </cell>
          <cell r="B2389" t="str">
            <v>0481</v>
          </cell>
          <cell r="C2389" t="str">
            <v>UNIQUE CODE STICKER DEO INV B&amp;W 50ML</v>
          </cell>
          <cell r="D2389" t="str">
            <v>ROH</v>
          </cell>
          <cell r="E2389" t="str">
            <v>06</v>
          </cell>
          <cell r="F2389" t="str">
            <v/>
          </cell>
          <cell r="G2389" t="str">
            <v/>
          </cell>
          <cell r="H2389" t="str">
            <v/>
          </cell>
          <cell r="I2389" t="str">
            <v>A</v>
          </cell>
        </row>
        <row r="2390">
          <cell r="A2390" t="str">
            <v>48328-00003-26</v>
          </cell>
          <cell r="B2390" t="str">
            <v>0481</v>
          </cell>
          <cell r="C2390" t="str">
            <v>UNIQUE CODE STICKER NDEO &amp; NMEN-PHASE 2</v>
          </cell>
          <cell r="D2390" t="str">
            <v>ROH</v>
          </cell>
          <cell r="E2390" t="str">
            <v>06</v>
          </cell>
          <cell r="F2390" t="str">
            <v/>
          </cell>
          <cell r="G2390" t="str">
            <v/>
          </cell>
          <cell r="H2390" t="str">
            <v/>
          </cell>
          <cell r="I2390" t="e">
            <v>#N/A</v>
          </cell>
        </row>
        <row r="2391">
          <cell r="A2391" t="str">
            <v>48328-00003-27</v>
          </cell>
          <cell r="B2391" t="str">
            <v>0481</v>
          </cell>
          <cell r="C2391" t="str">
            <v>STICKER SHIPBOX NDEO &amp; NMEN-PHASE 2</v>
          </cell>
          <cell r="D2391" t="str">
            <v>ROH</v>
          </cell>
          <cell r="E2391" t="str">
            <v>19</v>
          </cell>
          <cell r="F2391" t="str">
            <v/>
          </cell>
          <cell r="G2391" t="str">
            <v/>
          </cell>
          <cell r="H2391" t="str">
            <v/>
          </cell>
          <cell r="I2391" t="e">
            <v>#N/A</v>
          </cell>
        </row>
        <row r="2392">
          <cell r="A2392" t="str">
            <v>48328-00003-34</v>
          </cell>
          <cell r="B2392" t="str">
            <v>0481</v>
          </cell>
          <cell r="C2392" t="str">
            <v>CAP STICKER DEO COOL KICK 50ML</v>
          </cell>
          <cell r="D2392" t="str">
            <v>ROH</v>
          </cell>
          <cell r="E2392" t="str">
            <v>06</v>
          </cell>
          <cell r="F2392" t="str">
            <v/>
          </cell>
          <cell r="G2392" t="str">
            <v/>
          </cell>
          <cell r="H2392" t="str">
            <v/>
          </cell>
          <cell r="I2392" t="str">
            <v>A</v>
          </cell>
        </row>
        <row r="2393">
          <cell r="A2393" t="str">
            <v>48328-00003-39</v>
          </cell>
          <cell r="B2393" t="str">
            <v>0481</v>
          </cell>
          <cell r="C2393" t="str">
            <v>TRAY INST WHT SRM 180ML+DEO EXT WHT 25ML</v>
          </cell>
          <cell r="D2393" t="str">
            <v>ROH</v>
          </cell>
          <cell r="E2393" t="str">
            <v>06</v>
          </cell>
          <cell r="F2393" t="str">
            <v/>
          </cell>
          <cell r="G2393" t="str">
            <v/>
          </cell>
          <cell r="H2393" t="str">
            <v/>
          </cell>
          <cell r="I2393" t="e">
            <v>#N/A</v>
          </cell>
        </row>
        <row r="2394">
          <cell r="A2394" t="str">
            <v>48328-00003-40</v>
          </cell>
          <cell r="B2394" t="str">
            <v>0481</v>
          </cell>
          <cell r="C2394" t="str">
            <v>SHIPBOX INST WHT SRM 180ML+DEO EW 25ML</v>
          </cell>
          <cell r="D2394" t="str">
            <v>ROH</v>
          </cell>
          <cell r="E2394" t="str">
            <v>19</v>
          </cell>
          <cell r="F2394" t="str">
            <v/>
          </cell>
          <cell r="G2394" t="str">
            <v/>
          </cell>
          <cell r="H2394" t="str">
            <v/>
          </cell>
          <cell r="I2394" t="e">
            <v>#N/A</v>
          </cell>
        </row>
        <row r="2395">
          <cell r="A2395" t="str">
            <v>48328-00003-46</v>
          </cell>
          <cell r="B2395" t="str">
            <v>0481</v>
          </cell>
          <cell r="C2395" t="str">
            <v>BACK STC NSUN SPY INV_PRT SPF50 200ML</v>
          </cell>
          <cell r="D2395" t="str">
            <v>ROH</v>
          </cell>
          <cell r="E2395" t="str">
            <v>06</v>
          </cell>
          <cell r="F2395" t="str">
            <v/>
          </cell>
          <cell r="G2395" t="str">
            <v/>
          </cell>
          <cell r="H2395" t="str">
            <v/>
          </cell>
          <cell r="I2395" t="e">
            <v>#N/A</v>
          </cell>
        </row>
        <row r="2396">
          <cell r="A2396" t="str">
            <v>48328-00003-47</v>
          </cell>
          <cell r="B2396" t="str">
            <v>0481</v>
          </cell>
          <cell r="C2396" t="str">
            <v>BACK STICKER NSUN FC_CRM SPF50 50ML</v>
          </cell>
          <cell r="D2396" t="str">
            <v>ROH</v>
          </cell>
          <cell r="E2396" t="str">
            <v>06</v>
          </cell>
          <cell r="F2396" t="str">
            <v/>
          </cell>
          <cell r="G2396" t="str">
            <v/>
          </cell>
          <cell r="H2396" t="str">
            <v/>
          </cell>
          <cell r="I2396" t="e">
            <v>#N/A</v>
          </cell>
        </row>
        <row r="2397">
          <cell r="A2397" t="str">
            <v>48328-00003-48</v>
          </cell>
          <cell r="B2397" t="str">
            <v>0481</v>
          </cell>
          <cell r="C2397" t="str">
            <v>BACK STICKER FB NSUN FC_CRM SPF50 50ML</v>
          </cell>
          <cell r="D2397" t="str">
            <v>ROH</v>
          </cell>
          <cell r="E2397" t="str">
            <v>06</v>
          </cell>
          <cell r="F2397" t="str">
            <v/>
          </cell>
          <cell r="G2397" t="str">
            <v/>
          </cell>
          <cell r="H2397" t="str">
            <v/>
          </cell>
          <cell r="I2397" t="e">
            <v>#N/A</v>
          </cell>
        </row>
        <row r="2398">
          <cell r="A2398" t="str">
            <v>48328-00003-49</v>
          </cell>
          <cell r="B2398" t="str">
            <v>0481</v>
          </cell>
          <cell r="C2398" t="str">
            <v>BCK STCKR TUBE SUN FC_CRM WHT SPF50 50ML</v>
          </cell>
          <cell r="D2398" t="str">
            <v>ROH</v>
          </cell>
          <cell r="E2398" t="str">
            <v>06</v>
          </cell>
          <cell r="F2398" t="str">
            <v/>
          </cell>
          <cell r="G2398" t="str">
            <v/>
          </cell>
          <cell r="H2398" t="str">
            <v/>
          </cell>
          <cell r="I2398" t="e">
            <v>#N/A</v>
          </cell>
        </row>
        <row r="2399">
          <cell r="A2399" t="str">
            <v>48328-00003-50</v>
          </cell>
          <cell r="B2399" t="str">
            <v>0481</v>
          </cell>
          <cell r="C2399" t="str">
            <v>STICKER FB NSUN FC_CRM WHT SPF50 50ML</v>
          </cell>
          <cell r="D2399" t="str">
            <v>ROH</v>
          </cell>
          <cell r="E2399" t="str">
            <v>06</v>
          </cell>
          <cell r="F2399" t="str">
            <v/>
          </cell>
          <cell r="G2399" t="str">
            <v/>
          </cell>
          <cell r="H2399" t="str">
            <v/>
          </cell>
          <cell r="I2399" t="e">
            <v>#N/A</v>
          </cell>
        </row>
        <row r="2400">
          <cell r="A2400" t="str">
            <v>48328-00003-51</v>
          </cell>
          <cell r="B2400" t="str">
            <v>0481</v>
          </cell>
          <cell r="C2400" t="str">
            <v>BACK STICKER NSUN LTN SPF50+ 200ML</v>
          </cell>
          <cell r="D2400" t="str">
            <v>ROH</v>
          </cell>
          <cell r="E2400" t="str">
            <v>06</v>
          </cell>
          <cell r="F2400" t="str">
            <v/>
          </cell>
          <cell r="G2400" t="str">
            <v/>
          </cell>
          <cell r="H2400" t="str">
            <v/>
          </cell>
          <cell r="I2400" t="e">
            <v>#N/A</v>
          </cell>
        </row>
        <row r="2401">
          <cell r="A2401" t="str">
            <v>48328-00003-52</v>
          </cell>
          <cell r="B2401" t="str">
            <v>0481</v>
          </cell>
          <cell r="C2401" t="str">
            <v>BACK STCKR NSUN KDS SPY_COL SPF50+ 200ML</v>
          </cell>
          <cell r="D2401" t="str">
            <v>ROH</v>
          </cell>
          <cell r="E2401" t="str">
            <v>06</v>
          </cell>
          <cell r="F2401" t="str">
            <v/>
          </cell>
          <cell r="G2401" t="str">
            <v/>
          </cell>
          <cell r="H2401" t="str">
            <v/>
          </cell>
          <cell r="I2401" t="e">
            <v>#N/A</v>
          </cell>
        </row>
        <row r="2402">
          <cell r="A2402" t="str">
            <v>48328-00003-53</v>
          </cell>
          <cell r="B2402" t="str">
            <v>0481</v>
          </cell>
          <cell r="C2402" t="str">
            <v>BACK STICKER NSUN SPY SPF50+ 200ML</v>
          </cell>
          <cell r="D2402" t="str">
            <v>ROH</v>
          </cell>
          <cell r="E2402" t="str">
            <v>06</v>
          </cell>
          <cell r="F2402" t="str">
            <v/>
          </cell>
          <cell r="G2402" t="str">
            <v/>
          </cell>
          <cell r="H2402" t="str">
            <v/>
          </cell>
          <cell r="I2402" t="e">
            <v>#N/A</v>
          </cell>
        </row>
        <row r="2403">
          <cell r="A2403" t="str">
            <v>48328-00003-54</v>
          </cell>
          <cell r="B2403" t="str">
            <v>0481</v>
          </cell>
          <cell r="C2403" t="str">
            <v>BACK STICKER NSUN AFT_SUN LTN 125ML</v>
          </cell>
          <cell r="D2403" t="str">
            <v>ROH</v>
          </cell>
          <cell r="E2403" t="str">
            <v>06</v>
          </cell>
          <cell r="F2403" t="str">
            <v/>
          </cell>
          <cell r="G2403" t="str">
            <v/>
          </cell>
          <cell r="H2403" t="str">
            <v/>
          </cell>
          <cell r="I2403" t="str">
            <v>A</v>
          </cell>
        </row>
        <row r="2404">
          <cell r="A2404" t="str">
            <v>48328-00003-55</v>
          </cell>
          <cell r="B2404" t="str">
            <v>0481</v>
          </cell>
          <cell r="C2404" t="str">
            <v>BACK STC NSUN SPY PRTT&amp;BRN SPF20 200ML</v>
          </cell>
          <cell r="D2404" t="str">
            <v>ROH</v>
          </cell>
          <cell r="E2404" t="str">
            <v>06</v>
          </cell>
          <cell r="F2404" t="str">
            <v/>
          </cell>
          <cell r="G2404" t="str">
            <v/>
          </cell>
          <cell r="H2404" t="str">
            <v/>
          </cell>
          <cell r="I2404" t="e">
            <v>#N/A</v>
          </cell>
        </row>
        <row r="2405">
          <cell r="A2405" t="str">
            <v>48328-00003-56</v>
          </cell>
          <cell r="B2405" t="str">
            <v>0481</v>
          </cell>
          <cell r="C2405" t="str">
            <v>BACK STC NSUN LTN PRTT&amp;BRN SPF20 200ML</v>
          </cell>
          <cell r="D2405" t="str">
            <v>ROH</v>
          </cell>
          <cell r="E2405" t="str">
            <v>06</v>
          </cell>
          <cell r="F2405" t="str">
            <v/>
          </cell>
          <cell r="G2405" t="str">
            <v/>
          </cell>
          <cell r="H2405" t="str">
            <v/>
          </cell>
          <cell r="I2405" t="e">
            <v>#N/A</v>
          </cell>
        </row>
        <row r="2406">
          <cell r="A2406" t="str">
            <v>48328-00003-57</v>
          </cell>
          <cell r="B2406" t="str">
            <v>0481</v>
          </cell>
          <cell r="C2406" t="str">
            <v>TRAY AC FOAM 100ML + NDEO FA 25ML</v>
          </cell>
          <cell r="D2406" t="str">
            <v>ROH</v>
          </cell>
          <cell r="E2406" t="str">
            <v>06</v>
          </cell>
          <cell r="F2406" t="str">
            <v/>
          </cell>
          <cell r="G2406" t="str">
            <v/>
          </cell>
          <cell r="H2406" t="str">
            <v/>
          </cell>
          <cell r="I2406" t="e">
            <v>#N/A</v>
          </cell>
        </row>
        <row r="2407">
          <cell r="A2407" t="str">
            <v>48328-00003-58</v>
          </cell>
          <cell r="B2407" t="str">
            <v>0481</v>
          </cell>
          <cell r="C2407" t="str">
            <v>TRAY CVM 100ML + NDEO CK 25ML</v>
          </cell>
          <cell r="D2407" t="str">
            <v>ROH</v>
          </cell>
          <cell r="E2407" t="str">
            <v>06</v>
          </cell>
          <cell r="F2407" t="str">
            <v/>
          </cell>
          <cell r="G2407" t="str">
            <v/>
          </cell>
          <cell r="H2407" t="str">
            <v/>
          </cell>
          <cell r="I2407" t="e">
            <v>#N/A</v>
          </cell>
        </row>
        <row r="2408">
          <cell r="A2408" t="str">
            <v>48328-00003-59</v>
          </cell>
          <cell r="B2408" t="str">
            <v>0481</v>
          </cell>
          <cell r="C2408" t="str">
            <v>TRAY ADS 100ML + NDEO CK 25ML</v>
          </cell>
          <cell r="D2408" t="str">
            <v>ROH</v>
          </cell>
          <cell r="E2408" t="str">
            <v>06</v>
          </cell>
          <cell r="F2408" t="str">
            <v/>
          </cell>
          <cell r="G2408" t="str">
            <v/>
          </cell>
          <cell r="H2408" t="str">
            <v/>
          </cell>
          <cell r="I2408" t="e">
            <v>#N/A</v>
          </cell>
        </row>
        <row r="2409">
          <cell r="A2409" t="str">
            <v>48328-00003-60</v>
          </cell>
          <cell r="B2409" t="str">
            <v>0481</v>
          </cell>
          <cell r="C2409" t="str">
            <v>NECK TAG NDEO FA 25ML</v>
          </cell>
          <cell r="D2409" t="str">
            <v>ROH</v>
          </cell>
          <cell r="E2409" t="str">
            <v>06</v>
          </cell>
          <cell r="F2409" t="str">
            <v/>
          </cell>
          <cell r="G2409" t="str">
            <v/>
          </cell>
          <cell r="H2409" t="str">
            <v/>
          </cell>
          <cell r="I2409" t="e">
            <v>#N/A</v>
          </cell>
        </row>
        <row r="2410">
          <cell r="A2410" t="str">
            <v>48328-00003-61</v>
          </cell>
          <cell r="B2410" t="str">
            <v>0481</v>
          </cell>
          <cell r="C2410" t="str">
            <v>NECK TAG NDEO CK 25ML</v>
          </cell>
          <cell r="D2410" t="str">
            <v>ROH</v>
          </cell>
          <cell r="E2410" t="str">
            <v>06</v>
          </cell>
          <cell r="F2410" t="str">
            <v/>
          </cell>
          <cell r="G2410" t="str">
            <v/>
          </cell>
          <cell r="H2410" t="str">
            <v/>
          </cell>
          <cell r="I2410" t="e">
            <v>#N/A</v>
          </cell>
        </row>
        <row r="2411">
          <cell r="A2411" t="str">
            <v>48328-00003-62</v>
          </cell>
          <cell r="B2411" t="str">
            <v>0481</v>
          </cell>
          <cell r="C2411" t="str">
            <v>SHIPBOX AC FOAM 100ML + NDEO FA 25ML</v>
          </cell>
          <cell r="D2411" t="str">
            <v>ROH</v>
          </cell>
          <cell r="E2411" t="str">
            <v>19</v>
          </cell>
          <cell r="F2411" t="str">
            <v/>
          </cell>
          <cell r="G2411" t="str">
            <v/>
          </cell>
          <cell r="H2411" t="str">
            <v/>
          </cell>
          <cell r="I2411" t="e">
            <v>#N/A</v>
          </cell>
        </row>
        <row r="2412">
          <cell r="A2412" t="str">
            <v>48328-00003-63</v>
          </cell>
          <cell r="B2412" t="str">
            <v>0481</v>
          </cell>
          <cell r="C2412" t="str">
            <v>SHIPBOX CVM 100ML + NDEO CK 25ML</v>
          </cell>
          <cell r="D2412" t="str">
            <v>ROH</v>
          </cell>
          <cell r="E2412" t="str">
            <v>19</v>
          </cell>
          <cell r="F2412" t="str">
            <v/>
          </cell>
          <cell r="G2412" t="str">
            <v/>
          </cell>
          <cell r="H2412" t="str">
            <v/>
          </cell>
          <cell r="I2412" t="e">
            <v>#N/A</v>
          </cell>
        </row>
        <row r="2413">
          <cell r="A2413" t="str">
            <v>48328-00003-64</v>
          </cell>
          <cell r="B2413" t="str">
            <v>0481</v>
          </cell>
          <cell r="C2413" t="str">
            <v>SHIPBOX ADS 100ML + NDEO CK 25ML</v>
          </cell>
          <cell r="D2413" t="str">
            <v>ROH</v>
          </cell>
          <cell r="E2413" t="str">
            <v>19</v>
          </cell>
          <cell r="F2413" t="str">
            <v/>
          </cell>
          <cell r="G2413" t="str">
            <v/>
          </cell>
          <cell r="H2413" t="str">
            <v/>
          </cell>
          <cell r="I2413" t="e">
            <v>#N/A</v>
          </cell>
        </row>
        <row r="2414">
          <cell r="A2414" t="str">
            <v>48328-00003-65</v>
          </cell>
          <cell r="B2414" t="str">
            <v>0481</v>
          </cell>
          <cell r="C2414" t="str">
            <v>SHRINK NM 100ML+NDEO 25ML SAMPING</v>
          </cell>
          <cell r="D2414" t="str">
            <v>ROH</v>
          </cell>
          <cell r="E2414" t="str">
            <v>06</v>
          </cell>
          <cell r="F2414" t="str">
            <v/>
          </cell>
          <cell r="G2414" t="str">
            <v/>
          </cell>
          <cell r="H2414" t="str">
            <v/>
          </cell>
          <cell r="I2414" t="e">
            <v>#N/A</v>
          </cell>
        </row>
        <row r="2415">
          <cell r="A2415" t="str">
            <v>48328-00003-66</v>
          </cell>
          <cell r="B2415" t="str">
            <v>0481</v>
          </cell>
          <cell r="C2415" t="str">
            <v>BELT NBL INST WHT 200+NDEO HPY SHV 25</v>
          </cell>
          <cell r="D2415" t="str">
            <v>ROH</v>
          </cell>
          <cell r="E2415" t="str">
            <v>06</v>
          </cell>
          <cell r="F2415" t="str">
            <v/>
          </cell>
          <cell r="G2415" t="str">
            <v/>
          </cell>
          <cell r="H2415" t="str">
            <v/>
          </cell>
          <cell r="I2415" t="e">
            <v>#N/A</v>
          </cell>
        </row>
        <row r="2416">
          <cell r="A2416" t="str">
            <v>48328-00003-67</v>
          </cell>
          <cell r="B2416" t="str">
            <v>0481</v>
          </cell>
          <cell r="C2416" t="str">
            <v>SHRINK NBL 200ML + NDEO 25ML</v>
          </cell>
          <cell r="D2416" t="str">
            <v>ROH</v>
          </cell>
          <cell r="E2416" t="str">
            <v>06</v>
          </cell>
          <cell r="F2416" t="str">
            <v/>
          </cell>
          <cell r="G2416" t="str">
            <v/>
          </cell>
          <cell r="H2416" t="str">
            <v/>
          </cell>
          <cell r="I2416" t="e">
            <v>#N/A</v>
          </cell>
        </row>
        <row r="2417">
          <cell r="A2417" t="str">
            <v>48328-00003-68</v>
          </cell>
          <cell r="B2417" t="str">
            <v>0481</v>
          </cell>
          <cell r="C2417" t="str">
            <v>SHIPBOX NBL INST WHT 200+NDEO HPY SHV 25</v>
          </cell>
          <cell r="D2417" t="str">
            <v>ROH</v>
          </cell>
          <cell r="E2417" t="str">
            <v>19</v>
          </cell>
          <cell r="F2417" t="str">
            <v/>
          </cell>
          <cell r="G2417" t="str">
            <v/>
          </cell>
          <cell r="H2417" t="str">
            <v/>
          </cell>
          <cell r="I2417" t="e">
            <v>#N/A</v>
          </cell>
        </row>
        <row r="2418">
          <cell r="A2418" t="str">
            <v>48328-00003-69</v>
          </cell>
          <cell r="B2418" t="str">
            <v>0481</v>
          </cell>
          <cell r="C2418" t="str">
            <v>GIMMICK LIP BALM HOLDER</v>
          </cell>
          <cell r="D2418" t="str">
            <v>ROH</v>
          </cell>
          <cell r="E2418" t="str">
            <v>06</v>
          </cell>
          <cell r="F2418" t="str">
            <v/>
          </cell>
          <cell r="G2418" t="str">
            <v/>
          </cell>
          <cell r="H2418" t="str">
            <v/>
          </cell>
          <cell r="I2418" t="e">
            <v>#N/A</v>
          </cell>
        </row>
        <row r="2419">
          <cell r="A2419" t="str">
            <v>48328-00003-70</v>
          </cell>
          <cell r="B2419" t="str">
            <v>0481</v>
          </cell>
          <cell r="C2419" t="str">
            <v>SHIPBOX NLC + GIMMICK</v>
          </cell>
          <cell r="D2419" t="str">
            <v>ROH</v>
          </cell>
          <cell r="E2419" t="str">
            <v>19</v>
          </cell>
          <cell r="F2419" t="str">
            <v/>
          </cell>
          <cell r="G2419" t="str">
            <v/>
          </cell>
          <cell r="H2419" t="str">
            <v/>
          </cell>
          <cell r="I2419" t="e">
            <v>#N/A</v>
          </cell>
        </row>
        <row r="2420">
          <cell r="A2420" t="str">
            <v>48328-00003-71</v>
          </cell>
          <cell r="B2420" t="str">
            <v>0481</v>
          </cell>
          <cell r="C2420" t="str">
            <v>SHIPBOX NBO FIRM SMTH LTN 200+NDEO EW 25</v>
          </cell>
          <cell r="D2420" t="str">
            <v>ROH</v>
          </cell>
          <cell r="E2420" t="str">
            <v>19</v>
          </cell>
          <cell r="F2420" t="str">
            <v/>
          </cell>
          <cell r="G2420" t="str">
            <v/>
          </cell>
          <cell r="H2420" t="str">
            <v/>
          </cell>
          <cell r="I2420" t="e">
            <v>#N/A</v>
          </cell>
        </row>
        <row r="2421">
          <cell r="A2421" t="str">
            <v>48328-00003-72</v>
          </cell>
          <cell r="B2421" t="str">
            <v>0481</v>
          </cell>
          <cell r="C2421" t="str">
            <v>BACK STC NSUN SPY SPF30 150ML</v>
          </cell>
          <cell r="D2421" t="str">
            <v>ROH</v>
          </cell>
          <cell r="E2421" t="str">
            <v>06</v>
          </cell>
          <cell r="F2421" t="str">
            <v/>
          </cell>
          <cell r="G2421" t="str">
            <v/>
          </cell>
          <cell r="H2421" t="str">
            <v/>
          </cell>
          <cell r="I2421" t="e">
            <v>#N/A</v>
          </cell>
        </row>
        <row r="2422">
          <cell r="A2422" t="str">
            <v>48328-00003-73</v>
          </cell>
          <cell r="B2422" t="str">
            <v>0481</v>
          </cell>
          <cell r="C2422" t="str">
            <v>FRONT STC NSUN SPY SPF30 150ML</v>
          </cell>
          <cell r="D2422" t="str">
            <v>ROH</v>
          </cell>
          <cell r="E2422" t="str">
            <v>06</v>
          </cell>
          <cell r="F2422" t="str">
            <v/>
          </cell>
          <cell r="G2422" t="str">
            <v/>
          </cell>
          <cell r="H2422" t="str">
            <v/>
          </cell>
          <cell r="I2422" t="e">
            <v>#N/A</v>
          </cell>
        </row>
        <row r="2423">
          <cell r="A2423" t="str">
            <v>48328-00003-74</v>
          </cell>
          <cell r="B2423" t="str">
            <v>0481</v>
          </cell>
          <cell r="C2423" t="str">
            <v>BACK STC NSUN CRN_LTN SPF6 200ML</v>
          </cell>
          <cell r="D2423" t="str">
            <v>ROH</v>
          </cell>
          <cell r="E2423" t="str">
            <v>06</v>
          </cell>
          <cell r="F2423" t="str">
            <v/>
          </cell>
          <cell r="G2423" t="str">
            <v/>
          </cell>
          <cell r="H2423" t="str">
            <v/>
          </cell>
          <cell r="I2423" t="e">
            <v>#N/A</v>
          </cell>
        </row>
        <row r="2424">
          <cell r="A2424" t="str">
            <v>48328-00003-75</v>
          </cell>
          <cell r="B2424" t="str">
            <v>0481</v>
          </cell>
          <cell r="C2424" t="str">
            <v>BACK STC NSUN SPY PRT&amp;RFR SPF50 200ML</v>
          </cell>
          <cell r="D2424" t="str">
            <v>FERT</v>
          </cell>
          <cell r="E2424" t="str">
            <v>10</v>
          </cell>
          <cell r="F2424" t="str">
            <v/>
          </cell>
          <cell r="G2424" t="str">
            <v/>
          </cell>
          <cell r="H2424" t="str">
            <v/>
          </cell>
          <cell r="I2424" t="str">
            <v>R1</v>
          </cell>
        </row>
        <row r="2425">
          <cell r="A2425" t="str">
            <v>48328-00003-76</v>
          </cell>
          <cell r="B2425" t="str">
            <v>0481</v>
          </cell>
          <cell r="C2425" t="str">
            <v>BOTTOM STC NCREME TIN 60ML</v>
          </cell>
          <cell r="D2425" t="str">
            <v>ROH</v>
          </cell>
          <cell r="E2425" t="str">
            <v>06</v>
          </cell>
          <cell r="F2425" t="str">
            <v/>
          </cell>
          <cell r="G2425" t="str">
            <v/>
          </cell>
          <cell r="H2425" t="str">
            <v/>
          </cell>
          <cell r="I2425" t="e">
            <v>#N/A</v>
          </cell>
        </row>
        <row r="2426">
          <cell r="A2426" t="str">
            <v>48328-00003-77</v>
          </cell>
          <cell r="B2426" t="str">
            <v>0481</v>
          </cell>
          <cell r="C2426" t="str">
            <v>SHRINK NCREME TIN 60ML</v>
          </cell>
          <cell r="D2426" t="str">
            <v>FERT</v>
          </cell>
          <cell r="E2426" t="str">
            <v>19</v>
          </cell>
          <cell r="F2426" t="str">
            <v/>
          </cell>
          <cell r="G2426" t="str">
            <v/>
          </cell>
          <cell r="H2426" t="str">
            <v/>
          </cell>
          <cell r="I2426" t="e">
            <v>#N/A</v>
          </cell>
        </row>
        <row r="2427">
          <cell r="A2427" t="str">
            <v>48328-00003-78</v>
          </cell>
          <cell r="B2427" t="str">
            <v>0481</v>
          </cell>
          <cell r="C2427" t="str">
            <v>SHIPBOX NCREME TIN 60ML</v>
          </cell>
          <cell r="D2427" t="str">
            <v>ROH</v>
          </cell>
          <cell r="E2427" t="str">
            <v>19</v>
          </cell>
          <cell r="F2427" t="str">
            <v/>
          </cell>
          <cell r="G2427" t="str">
            <v/>
          </cell>
          <cell r="H2427" t="str">
            <v/>
          </cell>
          <cell r="I2427" t="e">
            <v>#N/A</v>
          </cell>
        </row>
        <row r="2428">
          <cell r="A2428" t="str">
            <v>48328-00003-79</v>
          </cell>
          <cell r="B2428" t="str">
            <v>0481</v>
          </cell>
          <cell r="C2428" t="str">
            <v>TRAY MICELLAR + MUS 25ML</v>
          </cell>
          <cell r="D2428" t="str">
            <v>ROH</v>
          </cell>
          <cell r="E2428" t="str">
            <v>06</v>
          </cell>
          <cell r="F2428" t="str">
            <v/>
          </cell>
          <cell r="G2428" t="str">
            <v/>
          </cell>
          <cell r="H2428" t="str">
            <v/>
          </cell>
          <cell r="I2428" t="e">
            <v>#N/A</v>
          </cell>
        </row>
        <row r="2429">
          <cell r="A2429" t="str">
            <v>48328-00003-80</v>
          </cell>
          <cell r="B2429" t="str">
            <v>0481</v>
          </cell>
          <cell r="C2429" t="str">
            <v>SHRINK MICELLAR + MUS 25ML</v>
          </cell>
          <cell r="D2429" t="str">
            <v>ROH</v>
          </cell>
          <cell r="E2429" t="str">
            <v>06</v>
          </cell>
          <cell r="F2429" t="str">
            <v/>
          </cell>
          <cell r="G2429" t="str">
            <v/>
          </cell>
          <cell r="H2429" t="str">
            <v/>
          </cell>
          <cell r="I2429" t="e">
            <v>#N/A</v>
          </cell>
        </row>
        <row r="2430">
          <cell r="A2430" t="str">
            <v>48328-00003-81</v>
          </cell>
          <cell r="B2430" t="str">
            <v>0481</v>
          </cell>
          <cell r="C2430" t="str">
            <v>SHIPBOX MICELLAR + MUS 25ML</v>
          </cell>
          <cell r="D2430" t="str">
            <v>ROH</v>
          </cell>
          <cell r="E2430" t="str">
            <v>19</v>
          </cell>
          <cell r="F2430" t="str">
            <v/>
          </cell>
          <cell r="G2430" t="str">
            <v/>
          </cell>
          <cell r="H2430" t="str">
            <v/>
          </cell>
          <cell r="I2430" t="e">
            <v>#N/A</v>
          </cell>
        </row>
        <row r="2431">
          <cell r="A2431" t="str">
            <v>48328-00003-82</v>
          </cell>
          <cell r="B2431" t="str">
            <v>0481</v>
          </cell>
          <cell r="C2431" t="str">
            <v>TRAY SPARKLING + NLC STRAWBERRY</v>
          </cell>
          <cell r="D2431" t="str">
            <v>ROH</v>
          </cell>
          <cell r="E2431" t="str">
            <v>06</v>
          </cell>
          <cell r="F2431" t="str">
            <v/>
          </cell>
          <cell r="G2431" t="str">
            <v/>
          </cell>
          <cell r="H2431" t="str">
            <v/>
          </cell>
          <cell r="I2431" t="e">
            <v>#N/A</v>
          </cell>
        </row>
        <row r="2432">
          <cell r="A2432" t="str">
            <v>48328-00003-83</v>
          </cell>
          <cell r="B2432" t="str">
            <v>0481</v>
          </cell>
          <cell r="C2432" t="str">
            <v>SHRINK SPARKLING + NLC STRAWBERRY</v>
          </cell>
          <cell r="D2432" t="str">
            <v>ROH</v>
          </cell>
          <cell r="E2432" t="str">
            <v>06</v>
          </cell>
          <cell r="F2432" t="str">
            <v/>
          </cell>
          <cell r="G2432" t="str">
            <v/>
          </cell>
          <cell r="H2432" t="str">
            <v/>
          </cell>
          <cell r="I2432" t="e">
            <v>#N/A</v>
          </cell>
        </row>
        <row r="2433">
          <cell r="A2433" t="str">
            <v>48328-00003-84</v>
          </cell>
          <cell r="B2433" t="str">
            <v>0481</v>
          </cell>
          <cell r="C2433" t="str">
            <v>SHIPBOX SPARKLING + NLC STRAWBERRY</v>
          </cell>
          <cell r="D2433" t="str">
            <v>ROH</v>
          </cell>
          <cell r="E2433" t="str">
            <v>19</v>
          </cell>
          <cell r="F2433" t="str">
            <v/>
          </cell>
          <cell r="G2433" t="str">
            <v/>
          </cell>
          <cell r="H2433" t="str">
            <v/>
          </cell>
          <cell r="I2433" t="e">
            <v>#N/A</v>
          </cell>
        </row>
        <row r="2434">
          <cell r="A2434" t="str">
            <v>48328-00003-85</v>
          </cell>
          <cell r="B2434" t="str">
            <v>0481</v>
          </cell>
          <cell r="C2434" t="str">
            <v>TRAY NDEO 50ML+NBO INST SRM 15ML</v>
          </cell>
          <cell r="D2434" t="str">
            <v>ROH</v>
          </cell>
          <cell r="E2434" t="str">
            <v>06</v>
          </cell>
          <cell r="F2434" t="str">
            <v/>
          </cell>
          <cell r="G2434" t="str">
            <v/>
          </cell>
          <cell r="H2434" t="str">
            <v/>
          </cell>
          <cell r="I2434" t="e">
            <v>#N/A</v>
          </cell>
        </row>
        <row r="2435">
          <cell r="A2435" t="str">
            <v>48328-00003-86</v>
          </cell>
          <cell r="B2435" t="str">
            <v>0481</v>
          </cell>
          <cell r="C2435" t="str">
            <v>SHRINK NDEO 50ML+NBO SERUM 15ML</v>
          </cell>
          <cell r="D2435" t="str">
            <v>ROH</v>
          </cell>
          <cell r="E2435" t="str">
            <v>06</v>
          </cell>
          <cell r="F2435" t="str">
            <v/>
          </cell>
          <cell r="G2435" t="str">
            <v/>
          </cell>
          <cell r="H2435" t="str">
            <v/>
          </cell>
          <cell r="I2435" t="e">
            <v>#N/A</v>
          </cell>
        </row>
        <row r="2436">
          <cell r="A2436" t="str">
            <v>48328-00003-87</v>
          </cell>
          <cell r="B2436" t="str">
            <v>0481</v>
          </cell>
          <cell r="C2436" t="str">
            <v>SHIPBOX NDEO EXTWHT 50+NBO INST SRM 15</v>
          </cell>
          <cell r="D2436" t="str">
            <v>ROH</v>
          </cell>
          <cell r="E2436" t="str">
            <v>19</v>
          </cell>
          <cell r="F2436" t="str">
            <v/>
          </cell>
          <cell r="G2436" t="str">
            <v/>
          </cell>
          <cell r="H2436" t="str">
            <v/>
          </cell>
          <cell r="I2436" t="e">
            <v>#N/A</v>
          </cell>
        </row>
        <row r="2437">
          <cell r="A2437" t="str">
            <v>48328-00003-88</v>
          </cell>
          <cell r="B2437" t="str">
            <v>0481</v>
          </cell>
          <cell r="C2437" t="str">
            <v>SHIPBOX NDEO HPYSHV 50+NBO INST SRM 15</v>
          </cell>
          <cell r="D2437" t="str">
            <v>ROH</v>
          </cell>
          <cell r="E2437" t="str">
            <v>19</v>
          </cell>
          <cell r="F2437" t="str">
            <v/>
          </cell>
          <cell r="G2437" t="str">
            <v/>
          </cell>
          <cell r="H2437" t="str">
            <v/>
          </cell>
          <cell r="I2437" t="e">
            <v>#N/A</v>
          </cell>
        </row>
        <row r="2438">
          <cell r="A2438" t="str">
            <v>48328-00003-90</v>
          </cell>
          <cell r="B2438" t="str">
            <v>0481</v>
          </cell>
          <cell r="C2438" t="str">
            <v>STICKER NM WOC CL MUD 100ML-SISI LEBAR</v>
          </cell>
          <cell r="D2438" t="str">
            <v>ROH</v>
          </cell>
          <cell r="E2438" t="str">
            <v>19</v>
          </cell>
          <cell r="F2438" t="str">
            <v/>
          </cell>
          <cell r="G2438" t="str">
            <v/>
          </cell>
          <cell r="H2438" t="str">
            <v/>
          </cell>
          <cell r="I2438" t="str">
            <v>A</v>
          </cell>
        </row>
        <row r="2439">
          <cell r="A2439" t="str">
            <v>48328-00003-91</v>
          </cell>
          <cell r="B2439" t="str">
            <v>0481</v>
          </cell>
          <cell r="C2439" t="str">
            <v>STICKER NM WOC CL MUD 100ML-SISI PANJANG</v>
          </cell>
          <cell r="D2439" t="str">
            <v>ROH</v>
          </cell>
          <cell r="E2439" t="str">
            <v>19</v>
          </cell>
          <cell r="F2439" t="str">
            <v/>
          </cell>
          <cell r="G2439" t="str">
            <v/>
          </cell>
          <cell r="H2439" t="str">
            <v/>
          </cell>
          <cell r="I2439" t="str">
            <v>A</v>
          </cell>
        </row>
        <row r="2440">
          <cell r="A2440" t="str">
            <v>48328-00003-92</v>
          </cell>
          <cell r="B2440" t="str">
            <v>0481</v>
          </cell>
          <cell r="C2440" t="str">
            <v>STICKER NM WOC CL MUD 100ML-BARCODE</v>
          </cell>
          <cell r="D2440" t="str">
            <v>ROH</v>
          </cell>
          <cell r="E2440" t="str">
            <v>19</v>
          </cell>
          <cell r="F2440" t="str">
            <v/>
          </cell>
          <cell r="G2440" t="str">
            <v/>
          </cell>
          <cell r="H2440" t="str">
            <v/>
          </cell>
          <cell r="I2440" t="str">
            <v>A</v>
          </cell>
        </row>
        <row r="2441">
          <cell r="A2441" t="str">
            <v>48328-00003-96</v>
          </cell>
          <cell r="B2441" t="str">
            <v>0481</v>
          </cell>
          <cell r="C2441" t="str">
            <v>STICKER NDEO B&amp;W MALE 50ML-SISI LEBAR</v>
          </cell>
          <cell r="D2441" t="str">
            <v>ROH</v>
          </cell>
          <cell r="E2441" t="str">
            <v>19</v>
          </cell>
          <cell r="F2441" t="str">
            <v/>
          </cell>
          <cell r="G2441" t="str">
            <v/>
          </cell>
          <cell r="H2441" t="str">
            <v/>
          </cell>
          <cell r="I2441" t="str">
            <v>A</v>
          </cell>
        </row>
        <row r="2442">
          <cell r="A2442" t="str">
            <v>48328-00003-97</v>
          </cell>
          <cell r="B2442" t="str">
            <v>0481</v>
          </cell>
          <cell r="C2442" t="str">
            <v>STICKER NDEO B&amp;W MALE 50ML-SISI PANJANG</v>
          </cell>
          <cell r="D2442" t="str">
            <v>ROH</v>
          </cell>
          <cell r="E2442" t="str">
            <v>19</v>
          </cell>
          <cell r="F2442" t="str">
            <v/>
          </cell>
          <cell r="G2442" t="str">
            <v/>
          </cell>
          <cell r="H2442" t="str">
            <v/>
          </cell>
          <cell r="I2442" t="str">
            <v>A</v>
          </cell>
        </row>
        <row r="2443">
          <cell r="A2443" t="str">
            <v>48328-00003-98</v>
          </cell>
          <cell r="B2443" t="str">
            <v>0481</v>
          </cell>
          <cell r="C2443" t="str">
            <v>STICKER NDEO B&amp;W MALE 50ML-BARCODE</v>
          </cell>
          <cell r="D2443" t="str">
            <v>ROH</v>
          </cell>
          <cell r="E2443" t="str">
            <v>19</v>
          </cell>
          <cell r="F2443" t="str">
            <v/>
          </cell>
          <cell r="G2443" t="str">
            <v/>
          </cell>
          <cell r="H2443" t="str">
            <v/>
          </cell>
          <cell r="I2443" t="str">
            <v>A</v>
          </cell>
        </row>
        <row r="2444">
          <cell r="A2444" t="str">
            <v>48328-00003-99</v>
          </cell>
          <cell r="B2444" t="str">
            <v>0481</v>
          </cell>
          <cell r="C2444" t="str">
            <v>BACK STC EYE MK-UP RMV 125ML</v>
          </cell>
          <cell r="D2444" t="str">
            <v>ROH</v>
          </cell>
          <cell r="E2444" t="str">
            <v>06</v>
          </cell>
          <cell r="F2444" t="str">
            <v/>
          </cell>
          <cell r="G2444" t="str">
            <v/>
          </cell>
          <cell r="H2444" t="str">
            <v/>
          </cell>
          <cell r="I2444" t="e">
            <v>#N/A</v>
          </cell>
        </row>
        <row r="2445">
          <cell r="A2445" t="str">
            <v>48328-00004-00</v>
          </cell>
          <cell r="B2445" t="str">
            <v>0481</v>
          </cell>
          <cell r="C2445" t="str">
            <v>FOLDING BOX STAR WARS LMTD TIN</v>
          </cell>
          <cell r="D2445" t="str">
            <v>ROH</v>
          </cell>
          <cell r="E2445" t="str">
            <v>06</v>
          </cell>
          <cell r="F2445" t="str">
            <v/>
          </cell>
          <cell r="G2445" t="str">
            <v/>
          </cell>
          <cell r="H2445" t="str">
            <v/>
          </cell>
          <cell r="I2445" t="e">
            <v>#N/A</v>
          </cell>
        </row>
        <row r="2446">
          <cell r="A2446" t="str">
            <v>48328-00004-01</v>
          </cell>
          <cell r="B2446" t="str">
            <v>0481</v>
          </cell>
          <cell r="C2446" t="str">
            <v>FOLDING BOX FROZEN LMTD TIN</v>
          </cell>
          <cell r="D2446" t="str">
            <v>ROH</v>
          </cell>
          <cell r="E2446" t="str">
            <v>06</v>
          </cell>
          <cell r="F2446" t="str">
            <v/>
          </cell>
          <cell r="G2446" t="str">
            <v/>
          </cell>
          <cell r="H2446" t="str">
            <v/>
          </cell>
          <cell r="I2446" t="e">
            <v>#N/A</v>
          </cell>
        </row>
        <row r="2447">
          <cell r="A2447" t="str">
            <v>48328-00004-02</v>
          </cell>
          <cell r="B2447" t="str">
            <v>0481</v>
          </cell>
          <cell r="C2447" t="str">
            <v>SHIPBOX STAR WARS TIN</v>
          </cell>
          <cell r="D2447" t="str">
            <v>ROH</v>
          </cell>
          <cell r="E2447" t="str">
            <v>19</v>
          </cell>
          <cell r="F2447" t="str">
            <v/>
          </cell>
          <cell r="G2447" t="str">
            <v/>
          </cell>
          <cell r="H2447" t="str">
            <v/>
          </cell>
          <cell r="I2447" t="e">
            <v>#N/A</v>
          </cell>
        </row>
        <row r="2448">
          <cell r="A2448" t="str">
            <v>48328-00004-03</v>
          </cell>
          <cell r="B2448" t="str">
            <v>0481</v>
          </cell>
          <cell r="C2448" t="str">
            <v>SHIPBOX FROZEN TIN</v>
          </cell>
          <cell r="D2448" t="str">
            <v>ROH</v>
          </cell>
          <cell r="E2448" t="str">
            <v>19</v>
          </cell>
          <cell r="F2448" t="str">
            <v/>
          </cell>
          <cell r="G2448" t="str">
            <v/>
          </cell>
          <cell r="H2448" t="str">
            <v/>
          </cell>
          <cell r="I2448" t="e">
            <v>#N/A</v>
          </cell>
        </row>
        <row r="2449">
          <cell r="A2449" t="str">
            <v>48328-00004-04</v>
          </cell>
          <cell r="B2449" t="str">
            <v>0481</v>
          </cell>
          <cell r="C2449" t="str">
            <v>FRONT STC EYE MK-UP RMV 125ML</v>
          </cell>
          <cell r="D2449" t="str">
            <v>ROH</v>
          </cell>
          <cell r="E2449" t="str">
            <v>06</v>
          </cell>
          <cell r="F2449" t="str">
            <v/>
          </cell>
          <cell r="G2449" t="str">
            <v/>
          </cell>
          <cell r="H2449" t="str">
            <v/>
          </cell>
          <cell r="I2449" t="e">
            <v>#N/A</v>
          </cell>
        </row>
        <row r="2450">
          <cell r="A2450" t="str">
            <v>48328-00004-05</v>
          </cell>
          <cell r="B2450" t="str">
            <v>0481</v>
          </cell>
          <cell r="C2450" t="str">
            <v>CAN 48680 HP STR_WRS 1</v>
          </cell>
          <cell r="D2450" t="str">
            <v>ROH</v>
          </cell>
          <cell r="E2450" t="str">
            <v>06</v>
          </cell>
          <cell r="F2450" t="str">
            <v/>
          </cell>
          <cell r="G2450" t="str">
            <v/>
          </cell>
          <cell r="H2450" t="str">
            <v/>
          </cell>
          <cell r="I2450" t="e">
            <v>#N/A</v>
          </cell>
        </row>
        <row r="2451">
          <cell r="A2451" t="str">
            <v>48328-00004-06</v>
          </cell>
          <cell r="B2451" t="str">
            <v>0481</v>
          </cell>
          <cell r="C2451" t="str">
            <v>CAN 48680 HP STR_WRS 2</v>
          </cell>
          <cell r="D2451" t="str">
            <v>ROH</v>
          </cell>
          <cell r="E2451" t="str">
            <v>06</v>
          </cell>
          <cell r="F2451" t="str">
            <v/>
          </cell>
          <cell r="G2451" t="str">
            <v/>
          </cell>
          <cell r="H2451" t="str">
            <v/>
          </cell>
          <cell r="I2451" t="e">
            <v>#N/A</v>
          </cell>
        </row>
        <row r="2452">
          <cell r="A2452" t="str">
            <v>48328-00004-07</v>
          </cell>
          <cell r="B2452" t="str">
            <v>0481</v>
          </cell>
          <cell r="C2452" t="str">
            <v>CAN 48681 HP FRN</v>
          </cell>
          <cell r="D2452" t="str">
            <v>ROH</v>
          </cell>
          <cell r="E2452" t="str">
            <v>06</v>
          </cell>
          <cell r="F2452" t="str">
            <v/>
          </cell>
          <cell r="G2452" t="str">
            <v/>
          </cell>
          <cell r="H2452" t="str">
            <v/>
          </cell>
          <cell r="I2452" t="e">
            <v>#N/A</v>
          </cell>
        </row>
        <row r="2453">
          <cell r="A2453" t="str">
            <v>48328-00004-09</v>
          </cell>
          <cell r="B2453" t="str">
            <v>0481</v>
          </cell>
          <cell r="C2453" t="str">
            <v>SHIPBOX NBC SOAP CREME CARE</v>
          </cell>
          <cell r="D2453" t="str">
            <v>ROH</v>
          </cell>
          <cell r="E2453" t="str">
            <v>19</v>
          </cell>
          <cell r="F2453" t="str">
            <v/>
          </cell>
          <cell r="G2453" t="str">
            <v/>
          </cell>
          <cell r="H2453" t="str">
            <v/>
          </cell>
          <cell r="I2453" t="e">
            <v>#N/A</v>
          </cell>
        </row>
        <row r="2454">
          <cell r="A2454" t="str">
            <v>48328-00004-10</v>
          </cell>
          <cell r="B2454" t="str">
            <v>0481</v>
          </cell>
          <cell r="C2454" t="str">
            <v>SHIPBOX NBC SOAP CREME SOFT</v>
          </cell>
          <cell r="D2454" t="str">
            <v>ROH</v>
          </cell>
          <cell r="E2454" t="str">
            <v>19</v>
          </cell>
          <cell r="F2454" t="str">
            <v/>
          </cell>
          <cell r="G2454" t="str">
            <v/>
          </cell>
          <cell r="H2454" t="str">
            <v/>
          </cell>
          <cell r="I2454" t="e">
            <v>#N/A</v>
          </cell>
        </row>
        <row r="2455">
          <cell r="A2455" t="str">
            <v>48328-00004-11</v>
          </cell>
          <cell r="B2455" t="str">
            <v>0481</v>
          </cell>
          <cell r="C2455" t="str">
            <v>SHIPBOX NCREME 50ML</v>
          </cell>
          <cell r="D2455" t="str">
            <v>FERT</v>
          </cell>
          <cell r="E2455" t="str">
            <v>19</v>
          </cell>
          <cell r="F2455" t="str">
            <v/>
          </cell>
          <cell r="G2455" t="str">
            <v/>
          </cell>
          <cell r="H2455" t="str">
            <v/>
          </cell>
          <cell r="I2455" t="e">
            <v>#N/A</v>
          </cell>
        </row>
        <row r="2456">
          <cell r="A2456" t="str">
            <v>48328-00004-12</v>
          </cell>
          <cell r="B2456" t="str">
            <v>0481</v>
          </cell>
          <cell r="C2456" t="str">
            <v>SHIPBOX NCREME 100ML</v>
          </cell>
          <cell r="D2456" t="str">
            <v>FERT</v>
          </cell>
          <cell r="E2456" t="str">
            <v>19</v>
          </cell>
          <cell r="F2456" t="str">
            <v/>
          </cell>
          <cell r="G2456" t="str">
            <v/>
          </cell>
          <cell r="H2456" t="str">
            <v/>
          </cell>
          <cell r="I2456" t="e">
            <v>#N/A</v>
          </cell>
        </row>
        <row r="2457">
          <cell r="A2457" t="str">
            <v>48328-00004-13</v>
          </cell>
          <cell r="B2457" t="str">
            <v>0481</v>
          </cell>
          <cell r="C2457" t="str">
            <v>LEAFLET 2637 REDEMPTION</v>
          </cell>
          <cell r="D2457" t="str">
            <v>ROH</v>
          </cell>
          <cell r="E2457" t="str">
            <v>06</v>
          </cell>
          <cell r="F2457" t="str">
            <v/>
          </cell>
          <cell r="G2457" t="str">
            <v/>
          </cell>
          <cell r="H2457" t="str">
            <v/>
          </cell>
          <cell r="I2457" t="e">
            <v>#N/A</v>
          </cell>
        </row>
        <row r="2458">
          <cell r="A2458" t="str">
            <v>48328-00004-16</v>
          </cell>
          <cell r="B2458" t="str">
            <v>0481</v>
          </cell>
          <cell r="C2458" t="str">
            <v>BOTTOM STC NCREME TIN 10ML</v>
          </cell>
          <cell r="D2458" t="str">
            <v>ROH</v>
          </cell>
          <cell r="E2458" t="str">
            <v>06</v>
          </cell>
          <cell r="F2458" t="str">
            <v/>
          </cell>
          <cell r="G2458" t="str">
            <v/>
          </cell>
          <cell r="H2458" t="str">
            <v/>
          </cell>
          <cell r="I2458" t="e">
            <v>#N/A</v>
          </cell>
        </row>
        <row r="2459">
          <cell r="A2459" t="str">
            <v>48328-00004-17</v>
          </cell>
          <cell r="B2459" t="str">
            <v>0481</v>
          </cell>
          <cell r="C2459" t="str">
            <v>BOTTOM STICKER NLB BLUEBERRY</v>
          </cell>
          <cell r="D2459" t="str">
            <v>ROH</v>
          </cell>
          <cell r="E2459" t="str">
            <v>06</v>
          </cell>
          <cell r="F2459" t="str">
            <v/>
          </cell>
          <cell r="G2459" t="str">
            <v/>
          </cell>
          <cell r="H2459" t="str">
            <v/>
          </cell>
          <cell r="I2459" t="e">
            <v>#N/A</v>
          </cell>
        </row>
        <row r="2460">
          <cell r="A2460" t="str">
            <v>48328-00004-19</v>
          </cell>
          <cell r="B2460" t="str">
            <v>0481</v>
          </cell>
          <cell r="C2460" t="str">
            <v>STICKER SHIPBOX NLB BLUEBERRY</v>
          </cell>
          <cell r="D2460" t="str">
            <v>ROH</v>
          </cell>
          <cell r="E2460" t="str">
            <v>19</v>
          </cell>
          <cell r="F2460" t="str">
            <v/>
          </cell>
          <cell r="G2460" t="str">
            <v/>
          </cell>
          <cell r="H2460" t="str">
            <v/>
          </cell>
          <cell r="I2460" t="e">
            <v>#N/A</v>
          </cell>
        </row>
        <row r="2461">
          <cell r="A2461" t="str">
            <v>48328-00004-20</v>
          </cell>
          <cell r="B2461" t="str">
            <v>0481</v>
          </cell>
          <cell r="C2461" t="str">
            <v>STC BELT NBO IW SRM 180ML+NDEO HS 25ML</v>
          </cell>
          <cell r="D2461" t="str">
            <v>ROH</v>
          </cell>
          <cell r="E2461" t="str">
            <v>06</v>
          </cell>
          <cell r="F2461" t="str">
            <v/>
          </cell>
          <cell r="G2461" t="str">
            <v/>
          </cell>
          <cell r="H2461" t="str">
            <v/>
          </cell>
          <cell r="I2461" t="e">
            <v>#N/A</v>
          </cell>
        </row>
        <row r="2462">
          <cell r="A2462" t="str">
            <v>48328-00004-21</v>
          </cell>
          <cell r="B2462" t="str">
            <v>0481</v>
          </cell>
          <cell r="C2462" t="str">
            <v>STC BELT NBO IW SRM 180ML+NDEO EW 25ML</v>
          </cell>
          <cell r="D2462" t="str">
            <v>ROH</v>
          </cell>
          <cell r="E2462" t="str">
            <v>06</v>
          </cell>
          <cell r="F2462" t="str">
            <v/>
          </cell>
          <cell r="G2462" t="str">
            <v/>
          </cell>
          <cell r="H2462" t="str">
            <v/>
          </cell>
          <cell r="I2462" t="e">
            <v>#N/A</v>
          </cell>
        </row>
        <row r="2463">
          <cell r="A2463" t="str">
            <v>48328-00004-22</v>
          </cell>
          <cell r="B2463" t="str">
            <v>0481</v>
          </cell>
          <cell r="C2463" t="str">
            <v>SHIPBOX NBO IW SRM 180ML+NDEO HS 25ML</v>
          </cell>
          <cell r="D2463" t="str">
            <v>ROH</v>
          </cell>
          <cell r="E2463" t="str">
            <v>19</v>
          </cell>
          <cell r="F2463" t="str">
            <v/>
          </cell>
          <cell r="G2463" t="str">
            <v/>
          </cell>
          <cell r="H2463" t="str">
            <v/>
          </cell>
          <cell r="I2463" t="e">
            <v>#N/A</v>
          </cell>
        </row>
        <row r="2464">
          <cell r="A2464" t="str">
            <v>48328-00004-23</v>
          </cell>
          <cell r="B2464" t="str">
            <v>0481</v>
          </cell>
          <cell r="C2464" t="str">
            <v>SHIPBOX NBO IW SRM 180ML+NDEO EW 25ML</v>
          </cell>
          <cell r="D2464" t="str">
            <v>ROH</v>
          </cell>
          <cell r="E2464" t="str">
            <v>19</v>
          </cell>
          <cell r="F2464" t="str">
            <v/>
          </cell>
          <cell r="G2464" t="str">
            <v/>
          </cell>
          <cell r="H2464" t="str">
            <v/>
          </cell>
          <cell r="I2464" t="e">
            <v>#N/A</v>
          </cell>
        </row>
        <row r="2465">
          <cell r="A2465" t="str">
            <v>48328-00004-24</v>
          </cell>
          <cell r="B2465" t="str">
            <v>0481</v>
          </cell>
          <cell r="C2465" t="str">
            <v>TOP PAPER COVER CREME TIN 60 + BOOK</v>
          </cell>
          <cell r="D2465" t="str">
            <v>ROH</v>
          </cell>
          <cell r="E2465" t="str">
            <v>06</v>
          </cell>
          <cell r="F2465" t="str">
            <v/>
          </cell>
          <cell r="G2465" t="str">
            <v/>
          </cell>
          <cell r="H2465" t="str">
            <v/>
          </cell>
          <cell r="I2465" t="e">
            <v>#N/A</v>
          </cell>
        </row>
        <row r="2466">
          <cell r="A2466" t="str">
            <v>48328-00004-25</v>
          </cell>
          <cell r="B2466" t="str">
            <v>0481</v>
          </cell>
          <cell r="C2466" t="str">
            <v>TOP PLASTIC COVER CREME TIN 60 + BOOK</v>
          </cell>
          <cell r="D2466" t="str">
            <v>FERT</v>
          </cell>
          <cell r="E2466" t="str">
            <v>10</v>
          </cell>
          <cell r="F2466" t="str">
            <v/>
          </cell>
          <cell r="G2466" t="str">
            <v/>
          </cell>
          <cell r="H2466" t="str">
            <v/>
          </cell>
          <cell r="I2466" t="e">
            <v>#N/A</v>
          </cell>
        </row>
        <row r="2467">
          <cell r="A2467" t="str">
            <v>48328-00004-26</v>
          </cell>
          <cell r="B2467" t="str">
            <v>0481</v>
          </cell>
          <cell r="C2467" t="str">
            <v>STORY BOOK CREME TIN 60</v>
          </cell>
          <cell r="D2467" t="str">
            <v>FERT</v>
          </cell>
          <cell r="E2467" t="str">
            <v>10</v>
          </cell>
          <cell r="F2467" t="str">
            <v/>
          </cell>
          <cell r="G2467" t="str">
            <v/>
          </cell>
          <cell r="H2467" t="str">
            <v/>
          </cell>
          <cell r="I2467" t="e">
            <v>#N/A</v>
          </cell>
        </row>
        <row r="2468">
          <cell r="A2468" t="str">
            <v>48328-00004-27</v>
          </cell>
          <cell r="B2468" t="str">
            <v>0481</v>
          </cell>
          <cell r="C2468" t="str">
            <v>PLASTIC SHRINK CREME TIN 60 + BOOK</v>
          </cell>
          <cell r="D2468" t="str">
            <v>FERT</v>
          </cell>
          <cell r="E2468" t="str">
            <v>06</v>
          </cell>
          <cell r="F2468" t="str">
            <v/>
          </cell>
          <cell r="G2468" t="str">
            <v/>
          </cell>
          <cell r="H2468" t="str">
            <v/>
          </cell>
          <cell r="I2468" t="e">
            <v>#N/A</v>
          </cell>
        </row>
        <row r="2469">
          <cell r="A2469" t="str">
            <v>48328-00004-28</v>
          </cell>
          <cell r="B2469" t="str">
            <v>0481</v>
          </cell>
          <cell r="C2469" t="str">
            <v>SHIPBOX CREME TIN 60 + BOOK</v>
          </cell>
          <cell r="D2469" t="str">
            <v>ROH</v>
          </cell>
          <cell r="E2469" t="str">
            <v>19</v>
          </cell>
          <cell r="F2469" t="str">
            <v/>
          </cell>
          <cell r="G2469" t="str">
            <v/>
          </cell>
          <cell r="H2469" t="str">
            <v/>
          </cell>
          <cell r="I2469" t="e">
            <v>#N/A</v>
          </cell>
        </row>
        <row r="2470">
          <cell r="A2470" t="str">
            <v>48328-00004-31</v>
          </cell>
          <cell r="B2470" t="str">
            <v>0481</v>
          </cell>
          <cell r="C2470" t="str">
            <v>BACK STC NSUN SPY INV_PRT SPF50 200ML</v>
          </cell>
          <cell r="D2470" t="str">
            <v>ROH</v>
          </cell>
          <cell r="E2470" t="str">
            <v>06</v>
          </cell>
          <cell r="F2470" t="str">
            <v/>
          </cell>
          <cell r="G2470" t="str">
            <v/>
          </cell>
          <cell r="H2470" t="str">
            <v/>
          </cell>
          <cell r="I2470" t="str">
            <v>A</v>
          </cell>
        </row>
        <row r="2471">
          <cell r="A2471" t="str">
            <v>48328-00004-32</v>
          </cell>
          <cell r="B2471" t="str">
            <v>0481</v>
          </cell>
          <cell r="C2471" t="str">
            <v>BACK STC NSUN SPY SPF50+ 200ML</v>
          </cell>
          <cell r="D2471" t="str">
            <v>FERT</v>
          </cell>
          <cell r="E2471" t="str">
            <v>10</v>
          </cell>
          <cell r="F2471" t="str">
            <v/>
          </cell>
          <cell r="G2471" t="str">
            <v/>
          </cell>
          <cell r="H2471" t="str">
            <v/>
          </cell>
          <cell r="I2471" t="str">
            <v>R1</v>
          </cell>
        </row>
        <row r="2472">
          <cell r="A2472" t="str">
            <v>48328-00004-33</v>
          </cell>
          <cell r="B2472" t="str">
            <v>0481</v>
          </cell>
          <cell r="C2472" t="str">
            <v>BACK STICKER NSUN LTN SPF50+ 200ML</v>
          </cell>
          <cell r="D2472" t="str">
            <v>FERT</v>
          </cell>
          <cell r="E2472" t="str">
            <v>06</v>
          </cell>
          <cell r="F2472" t="str">
            <v/>
          </cell>
          <cell r="G2472" t="str">
            <v/>
          </cell>
          <cell r="H2472" t="str">
            <v/>
          </cell>
          <cell r="I2472" t="str">
            <v>R1</v>
          </cell>
        </row>
        <row r="2473">
          <cell r="A2473" t="str">
            <v>48328-00004-34</v>
          </cell>
          <cell r="B2473" t="str">
            <v>0481</v>
          </cell>
          <cell r="C2473" t="str">
            <v>MIZZU EYESHADOW CONSPIRACY</v>
          </cell>
          <cell r="D2473" t="str">
            <v>ROH</v>
          </cell>
          <cell r="E2473" t="str">
            <v>06</v>
          </cell>
          <cell r="F2473" t="str">
            <v/>
          </cell>
          <cell r="G2473" t="str">
            <v/>
          </cell>
          <cell r="H2473" t="str">
            <v/>
          </cell>
          <cell r="I2473" t="e">
            <v>#N/A</v>
          </cell>
        </row>
        <row r="2474">
          <cell r="A2474" t="str">
            <v>48328-00004-35</v>
          </cell>
          <cell r="B2474" t="str">
            <v>0481</v>
          </cell>
          <cell r="C2474" t="str">
            <v>OUTER BOX MINYO</v>
          </cell>
          <cell r="D2474" t="str">
            <v>ROH</v>
          </cell>
          <cell r="E2474" t="str">
            <v>19</v>
          </cell>
          <cell r="F2474" t="str">
            <v/>
          </cell>
          <cell r="G2474" t="str">
            <v/>
          </cell>
          <cell r="H2474" t="str">
            <v/>
          </cell>
          <cell r="I2474" t="e">
            <v>#N/A</v>
          </cell>
        </row>
        <row r="2475">
          <cell r="A2475" t="str">
            <v>48328-00004-36</v>
          </cell>
          <cell r="B2475" t="str">
            <v>0481</v>
          </cell>
          <cell r="C2475" t="str">
            <v>INNER BOX EYESHADOW</v>
          </cell>
          <cell r="D2475" t="str">
            <v>ROH</v>
          </cell>
          <cell r="E2475" t="str">
            <v>06</v>
          </cell>
          <cell r="F2475" t="str">
            <v/>
          </cell>
          <cell r="G2475" t="str">
            <v/>
          </cell>
          <cell r="H2475" t="str">
            <v/>
          </cell>
          <cell r="I2475" t="e">
            <v>#N/A</v>
          </cell>
        </row>
        <row r="2476">
          <cell r="A2476" t="str">
            <v>48328-00004-37</v>
          </cell>
          <cell r="B2476" t="str">
            <v>0481</v>
          </cell>
          <cell r="C2476" t="str">
            <v>SHIPPING BOX NIVEA MINYO</v>
          </cell>
          <cell r="D2476" t="str">
            <v>ROH</v>
          </cell>
          <cell r="E2476" t="str">
            <v>19</v>
          </cell>
          <cell r="F2476" t="str">
            <v/>
          </cell>
          <cell r="G2476" t="str">
            <v/>
          </cell>
          <cell r="H2476" t="str">
            <v/>
          </cell>
          <cell r="I2476" t="e">
            <v>#N/A</v>
          </cell>
        </row>
        <row r="2477">
          <cell r="A2477" t="str">
            <v>48328-00004-38</v>
          </cell>
          <cell r="B2477" t="str">
            <v>0481</v>
          </cell>
          <cell r="C2477" t="str">
            <v>MIZZU EYESHADOW SUNSET</v>
          </cell>
          <cell r="D2477" t="str">
            <v>ROH</v>
          </cell>
          <cell r="E2477" t="str">
            <v>06</v>
          </cell>
          <cell r="F2477" t="str">
            <v/>
          </cell>
          <cell r="G2477" t="str">
            <v/>
          </cell>
          <cell r="H2477" t="str">
            <v/>
          </cell>
          <cell r="I2477" t="e">
            <v>#N/A</v>
          </cell>
        </row>
        <row r="2478">
          <cell r="A2478" t="str">
            <v>48328-00004-39</v>
          </cell>
          <cell r="B2478" t="str">
            <v>0481</v>
          </cell>
          <cell r="C2478" t="str">
            <v>OUTER BOX TASYA</v>
          </cell>
          <cell r="D2478" t="str">
            <v>ROH</v>
          </cell>
          <cell r="E2478" t="str">
            <v>19</v>
          </cell>
          <cell r="F2478" t="str">
            <v/>
          </cell>
          <cell r="G2478" t="str">
            <v/>
          </cell>
          <cell r="H2478" t="str">
            <v/>
          </cell>
          <cell r="I2478" t="e">
            <v>#N/A</v>
          </cell>
        </row>
        <row r="2479">
          <cell r="A2479" t="str">
            <v>48328-00004-40</v>
          </cell>
          <cell r="B2479" t="str">
            <v>0481</v>
          </cell>
          <cell r="C2479" t="str">
            <v>SHIPPING BOX NIVEA TASYA</v>
          </cell>
          <cell r="D2479" t="str">
            <v>ROH</v>
          </cell>
          <cell r="E2479" t="str">
            <v>19</v>
          </cell>
          <cell r="F2479" t="str">
            <v/>
          </cell>
          <cell r="G2479" t="str">
            <v/>
          </cell>
          <cell r="H2479" t="str">
            <v/>
          </cell>
          <cell r="I2479" t="e">
            <v>#N/A</v>
          </cell>
        </row>
        <row r="2480">
          <cell r="A2480" t="str">
            <v>48328-00004-41</v>
          </cell>
          <cell r="B2480" t="str">
            <v>0481</v>
          </cell>
          <cell r="C2480" t="str">
            <v>MIZZU LIPSTICK BELLE</v>
          </cell>
          <cell r="D2480" t="str">
            <v>ROH</v>
          </cell>
          <cell r="E2480" t="str">
            <v>06</v>
          </cell>
          <cell r="F2480" t="str">
            <v/>
          </cell>
          <cell r="G2480" t="str">
            <v/>
          </cell>
          <cell r="H2480" t="str">
            <v/>
          </cell>
          <cell r="I2480" t="e">
            <v>#N/A</v>
          </cell>
        </row>
        <row r="2481">
          <cell r="A2481" t="str">
            <v>48328-00004-42</v>
          </cell>
          <cell r="B2481" t="str">
            <v>0481</v>
          </cell>
          <cell r="C2481" t="str">
            <v>OUTER BOX ABEL</v>
          </cell>
          <cell r="D2481" t="str">
            <v>ROH</v>
          </cell>
          <cell r="E2481" t="str">
            <v>19</v>
          </cell>
          <cell r="F2481" t="str">
            <v/>
          </cell>
          <cell r="G2481" t="str">
            <v/>
          </cell>
          <cell r="H2481" t="str">
            <v/>
          </cell>
          <cell r="I2481" t="e">
            <v>#N/A</v>
          </cell>
        </row>
        <row r="2482">
          <cell r="A2482" t="str">
            <v>48328-00004-43</v>
          </cell>
          <cell r="B2482" t="str">
            <v>0481</v>
          </cell>
          <cell r="C2482" t="str">
            <v>INNER BOX LIPSTICK</v>
          </cell>
          <cell r="D2482" t="str">
            <v>ROH</v>
          </cell>
          <cell r="E2482" t="str">
            <v>06</v>
          </cell>
          <cell r="F2482" t="str">
            <v/>
          </cell>
          <cell r="G2482" t="str">
            <v/>
          </cell>
          <cell r="H2482" t="str">
            <v/>
          </cell>
          <cell r="I2482" t="e">
            <v>#N/A</v>
          </cell>
        </row>
        <row r="2483">
          <cell r="A2483" t="str">
            <v>48328-00004-44</v>
          </cell>
          <cell r="B2483" t="str">
            <v>0481</v>
          </cell>
          <cell r="C2483" t="str">
            <v>SHIPPING BOX NIVEA ABEL</v>
          </cell>
          <cell r="D2483" t="str">
            <v>ROH</v>
          </cell>
          <cell r="E2483" t="str">
            <v>19</v>
          </cell>
          <cell r="F2483" t="str">
            <v/>
          </cell>
          <cell r="G2483" t="str">
            <v/>
          </cell>
          <cell r="H2483" t="str">
            <v/>
          </cell>
          <cell r="I2483" t="e">
            <v>#N/A</v>
          </cell>
        </row>
        <row r="2484">
          <cell r="A2484" t="str">
            <v>48328-00004-45</v>
          </cell>
          <cell r="B2484" t="str">
            <v>0481</v>
          </cell>
          <cell r="C2484" t="str">
            <v>MIZZU LIPSTICK PHOEBE</v>
          </cell>
          <cell r="D2484" t="str">
            <v>ROH</v>
          </cell>
          <cell r="E2484" t="str">
            <v>06</v>
          </cell>
          <cell r="F2484" t="str">
            <v/>
          </cell>
          <cell r="G2484" t="str">
            <v/>
          </cell>
          <cell r="H2484" t="str">
            <v/>
          </cell>
          <cell r="I2484" t="e">
            <v>#N/A</v>
          </cell>
        </row>
        <row r="2485">
          <cell r="A2485" t="str">
            <v>48328-00004-46</v>
          </cell>
          <cell r="B2485" t="str">
            <v>0481</v>
          </cell>
          <cell r="C2485" t="str">
            <v>OUTER BOX KIARA</v>
          </cell>
          <cell r="D2485" t="str">
            <v>ROH</v>
          </cell>
          <cell r="E2485" t="str">
            <v>19</v>
          </cell>
          <cell r="F2485" t="str">
            <v/>
          </cell>
          <cell r="G2485" t="str">
            <v/>
          </cell>
          <cell r="H2485" t="str">
            <v/>
          </cell>
          <cell r="I2485" t="e">
            <v>#N/A</v>
          </cell>
        </row>
        <row r="2486">
          <cell r="A2486" t="str">
            <v>48328-00004-47</v>
          </cell>
          <cell r="B2486" t="str">
            <v>0481</v>
          </cell>
          <cell r="C2486" t="str">
            <v>SHIPPING BOX NIVEA KIARA</v>
          </cell>
          <cell r="D2486" t="str">
            <v>ROH</v>
          </cell>
          <cell r="E2486" t="str">
            <v>19</v>
          </cell>
          <cell r="F2486" t="str">
            <v/>
          </cell>
          <cell r="G2486" t="str">
            <v/>
          </cell>
          <cell r="H2486" t="str">
            <v/>
          </cell>
          <cell r="I2486" t="e">
            <v>#N/A</v>
          </cell>
        </row>
        <row r="2487">
          <cell r="A2487" t="str">
            <v>48328-00004-48</v>
          </cell>
          <cell r="B2487" t="str">
            <v>0481</v>
          </cell>
          <cell r="C2487" t="str">
            <v>MIZZU LIPSTICK MERMAID KISS</v>
          </cell>
          <cell r="D2487" t="str">
            <v>ROH</v>
          </cell>
          <cell r="E2487" t="str">
            <v>06</v>
          </cell>
          <cell r="F2487" t="str">
            <v/>
          </cell>
          <cell r="G2487" t="str">
            <v/>
          </cell>
          <cell r="H2487" t="str">
            <v/>
          </cell>
          <cell r="I2487" t="e">
            <v>#N/A</v>
          </cell>
        </row>
        <row r="2488">
          <cell r="A2488" t="str">
            <v>48328-00004-49</v>
          </cell>
          <cell r="B2488" t="str">
            <v>0481</v>
          </cell>
          <cell r="C2488" t="str">
            <v>OUTER BOX RACHEL</v>
          </cell>
          <cell r="D2488" t="str">
            <v>ROH</v>
          </cell>
          <cell r="E2488" t="str">
            <v>19</v>
          </cell>
          <cell r="F2488" t="str">
            <v/>
          </cell>
          <cell r="G2488" t="str">
            <v/>
          </cell>
          <cell r="H2488" t="str">
            <v/>
          </cell>
          <cell r="I2488" t="e">
            <v>#N/A</v>
          </cell>
        </row>
        <row r="2489">
          <cell r="A2489" t="str">
            <v>48328-00004-50</v>
          </cell>
          <cell r="B2489" t="str">
            <v>0481</v>
          </cell>
          <cell r="C2489" t="str">
            <v>SHIPPING BOX NIVEA RACHEL</v>
          </cell>
          <cell r="D2489" t="str">
            <v>ROH</v>
          </cell>
          <cell r="E2489" t="str">
            <v>19</v>
          </cell>
          <cell r="F2489" t="str">
            <v/>
          </cell>
          <cell r="G2489" t="str">
            <v/>
          </cell>
          <cell r="H2489" t="str">
            <v/>
          </cell>
          <cell r="I2489" t="e">
            <v>#N/A</v>
          </cell>
        </row>
        <row r="2490">
          <cell r="A2490" t="str">
            <v>48328-00004-52</v>
          </cell>
          <cell r="B2490" t="str">
            <v>0481</v>
          </cell>
          <cell r="C2490" t="str">
            <v>STORY BOOK BIMBIM</v>
          </cell>
          <cell r="D2490" t="str">
            <v>ROH</v>
          </cell>
          <cell r="E2490" t="str">
            <v>06</v>
          </cell>
          <cell r="F2490" t="str">
            <v/>
          </cell>
          <cell r="G2490" t="str">
            <v/>
          </cell>
          <cell r="H2490" t="str">
            <v/>
          </cell>
          <cell r="I2490" t="str">
            <v>A</v>
          </cell>
        </row>
        <row r="2491">
          <cell r="A2491" t="str">
            <v>48328-00004-55</v>
          </cell>
          <cell r="B2491" t="str">
            <v>0481</v>
          </cell>
          <cell r="C2491" t="str">
            <v>BACK STCKR NSUN KDS SPY_COL SPF50+ 200ML</v>
          </cell>
          <cell r="D2491" t="str">
            <v>FERT</v>
          </cell>
          <cell r="E2491" t="str">
            <v>06</v>
          </cell>
          <cell r="F2491" t="str">
            <v/>
          </cell>
          <cell r="G2491" t="str">
            <v/>
          </cell>
          <cell r="H2491" t="str">
            <v/>
          </cell>
          <cell r="I2491" t="str">
            <v>R1</v>
          </cell>
        </row>
        <row r="2492">
          <cell r="A2492" t="str">
            <v>48328-00004-56</v>
          </cell>
          <cell r="B2492" t="str">
            <v>0481</v>
          </cell>
          <cell r="C2492" t="str">
            <v>SHIPBOX NCREME TIN 60ML</v>
          </cell>
          <cell r="D2492" t="str">
            <v>ROH</v>
          </cell>
          <cell r="E2492" t="str">
            <v>19</v>
          </cell>
          <cell r="F2492" t="str">
            <v/>
          </cell>
          <cell r="G2492" t="str">
            <v/>
          </cell>
          <cell r="H2492" t="str">
            <v/>
          </cell>
          <cell r="I2492" t="e">
            <v>#N/A</v>
          </cell>
        </row>
        <row r="2493">
          <cell r="A2493" t="str">
            <v>48328-00004-57</v>
          </cell>
          <cell r="B2493" t="str">
            <v>0481</v>
          </cell>
          <cell r="C2493" t="str">
            <v>BOTTOM STICKER NLB VANILLA</v>
          </cell>
          <cell r="D2493" t="str">
            <v>ROH</v>
          </cell>
          <cell r="E2493" t="str">
            <v>06</v>
          </cell>
          <cell r="F2493" t="str">
            <v/>
          </cell>
          <cell r="G2493" t="str">
            <v/>
          </cell>
          <cell r="H2493" t="str">
            <v/>
          </cell>
          <cell r="I2493" t="e">
            <v>#N/A</v>
          </cell>
        </row>
        <row r="2494">
          <cell r="A2494" t="str">
            <v>48328-00004-58</v>
          </cell>
          <cell r="B2494" t="str">
            <v>0481</v>
          </cell>
          <cell r="C2494" t="str">
            <v>BOTTOM STICKER NLB RASPBERRY</v>
          </cell>
          <cell r="D2494" t="str">
            <v>ROH</v>
          </cell>
          <cell r="E2494" t="str">
            <v>06</v>
          </cell>
          <cell r="F2494" t="str">
            <v/>
          </cell>
          <cell r="G2494" t="str">
            <v/>
          </cell>
          <cell r="H2494" t="str">
            <v/>
          </cell>
          <cell r="I2494" t="e">
            <v>#N/A</v>
          </cell>
        </row>
        <row r="2495">
          <cell r="A2495" t="str">
            <v>48328-00004-59</v>
          </cell>
          <cell r="B2495" t="str">
            <v>0481</v>
          </cell>
          <cell r="C2495" t="str">
            <v>STC SHIPBOX NLB VANILLA</v>
          </cell>
          <cell r="D2495" t="str">
            <v>ROH</v>
          </cell>
          <cell r="E2495" t="str">
            <v>19</v>
          </cell>
          <cell r="F2495" t="str">
            <v/>
          </cell>
          <cell r="G2495" t="str">
            <v/>
          </cell>
          <cell r="H2495" t="str">
            <v/>
          </cell>
          <cell r="I2495" t="e">
            <v>#N/A</v>
          </cell>
        </row>
        <row r="2496">
          <cell r="A2496" t="str">
            <v>48328-00004-60</v>
          </cell>
          <cell r="B2496" t="str">
            <v>0481</v>
          </cell>
          <cell r="C2496" t="str">
            <v>STC SHIPBOX NLB RASPBERRY</v>
          </cell>
          <cell r="D2496" t="str">
            <v>ROH</v>
          </cell>
          <cell r="E2496" t="str">
            <v>19</v>
          </cell>
          <cell r="F2496" t="str">
            <v/>
          </cell>
          <cell r="G2496" t="str">
            <v/>
          </cell>
          <cell r="H2496" t="str">
            <v/>
          </cell>
          <cell r="I2496" t="e">
            <v>#N/A</v>
          </cell>
        </row>
        <row r="2497">
          <cell r="A2497" t="str">
            <v>48328-00004-63</v>
          </cell>
          <cell r="B2497" t="str">
            <v>0481</v>
          </cell>
          <cell r="C2497" t="str">
            <v>STICKER NBO EW INSTANT GLOW SRM 180ML</v>
          </cell>
          <cell r="D2497" t="str">
            <v>ROH</v>
          </cell>
          <cell r="E2497" t="str">
            <v>19</v>
          </cell>
          <cell r="F2497" t="str">
            <v/>
          </cell>
          <cell r="G2497" t="str">
            <v/>
          </cell>
          <cell r="H2497" t="str">
            <v/>
          </cell>
          <cell r="I2497" t="str">
            <v>A</v>
          </cell>
        </row>
        <row r="2498">
          <cell r="A2498" t="str">
            <v>48328-00004-64</v>
          </cell>
          <cell r="B2498" t="str">
            <v>0481</v>
          </cell>
          <cell r="C2498" t="str">
            <v>STICKER NBO EW REPAIR&amp;PROTECT SRM 180ML</v>
          </cell>
          <cell r="D2498" t="str">
            <v>ROH</v>
          </cell>
          <cell r="E2498" t="str">
            <v>19</v>
          </cell>
          <cell r="F2498" t="str">
            <v/>
          </cell>
          <cell r="G2498" t="str">
            <v/>
          </cell>
          <cell r="H2498" t="str">
            <v/>
          </cell>
          <cell r="I2498" t="str">
            <v>A</v>
          </cell>
        </row>
        <row r="2499">
          <cell r="A2499" t="str">
            <v>48328-00004-66</v>
          </cell>
          <cell r="B2499" t="str">
            <v>0481</v>
          </cell>
          <cell r="C2499" t="str">
            <v>STICKER NBO EW REPAIR&amp;PROTECT LOT 200ML</v>
          </cell>
          <cell r="D2499" t="str">
            <v>ROH</v>
          </cell>
          <cell r="E2499" t="str">
            <v>19</v>
          </cell>
          <cell r="F2499" t="str">
            <v/>
          </cell>
          <cell r="G2499" t="str">
            <v/>
          </cell>
          <cell r="H2499" t="str">
            <v/>
          </cell>
          <cell r="I2499" t="str">
            <v>A</v>
          </cell>
        </row>
        <row r="2500">
          <cell r="A2500" t="str">
            <v>48328-00004-67</v>
          </cell>
          <cell r="B2500" t="str">
            <v>0481</v>
          </cell>
          <cell r="C2500" t="str">
            <v>TRAY NDEO BWM 50 + NDEO FA 25</v>
          </cell>
          <cell r="D2500" t="str">
            <v>ROH</v>
          </cell>
          <cell r="E2500" t="str">
            <v>06</v>
          </cell>
          <cell r="F2500" t="str">
            <v/>
          </cell>
          <cell r="G2500" t="str">
            <v/>
          </cell>
          <cell r="H2500" t="str">
            <v/>
          </cell>
          <cell r="I2500" t="e">
            <v>#N/A</v>
          </cell>
        </row>
        <row r="2501">
          <cell r="A2501" t="str">
            <v>48328-00004-68</v>
          </cell>
          <cell r="B2501" t="str">
            <v>0481</v>
          </cell>
          <cell r="C2501" t="str">
            <v>SHRINK NCREME JAR 50ML</v>
          </cell>
          <cell r="D2501" t="str">
            <v>FERT</v>
          </cell>
          <cell r="E2501" t="str">
            <v>19</v>
          </cell>
          <cell r="F2501" t="str">
            <v/>
          </cell>
          <cell r="G2501" t="str">
            <v/>
          </cell>
          <cell r="H2501" t="str">
            <v/>
          </cell>
          <cell r="I2501" t="str">
            <v>R1</v>
          </cell>
        </row>
        <row r="2502">
          <cell r="A2502" t="str">
            <v>48328-00004-69</v>
          </cell>
          <cell r="B2502" t="str">
            <v>0481</v>
          </cell>
          <cell r="C2502" t="str">
            <v>SHIPBOX NDEO BWM 50 + NDEO FA 25</v>
          </cell>
          <cell r="D2502" t="str">
            <v>ROH</v>
          </cell>
          <cell r="E2502" t="str">
            <v>19</v>
          </cell>
          <cell r="F2502" t="str">
            <v/>
          </cell>
          <cell r="G2502" t="str">
            <v/>
          </cell>
          <cell r="H2502" t="str">
            <v/>
          </cell>
          <cell r="I2502" t="e">
            <v>#N/A</v>
          </cell>
        </row>
        <row r="2503">
          <cell r="A2503" t="str">
            <v>48328-00004-70</v>
          </cell>
          <cell r="B2503" t="str">
            <v>0481</v>
          </cell>
          <cell r="C2503" t="str">
            <v>TRAY NDEO BW CLEAR 50 + NDEO BWM 25</v>
          </cell>
          <cell r="D2503" t="str">
            <v>ROH</v>
          </cell>
          <cell r="E2503" t="str">
            <v>06</v>
          </cell>
          <cell r="F2503" t="str">
            <v/>
          </cell>
          <cell r="G2503" t="str">
            <v/>
          </cell>
          <cell r="H2503" t="str">
            <v/>
          </cell>
          <cell r="I2503" t="e">
            <v>#N/A</v>
          </cell>
        </row>
        <row r="2504">
          <cell r="A2504" t="str">
            <v>48328-00004-71</v>
          </cell>
          <cell r="B2504" t="str">
            <v>0481</v>
          </cell>
          <cell r="C2504" t="str">
            <v>SHIPBOX NDEO BW CLEAR 50 + NDEO BWM 25</v>
          </cell>
          <cell r="D2504" t="str">
            <v>ROH</v>
          </cell>
          <cell r="E2504" t="str">
            <v>19</v>
          </cell>
          <cell r="F2504" t="str">
            <v/>
          </cell>
          <cell r="G2504" t="str">
            <v/>
          </cell>
          <cell r="H2504" t="str">
            <v/>
          </cell>
          <cell r="I2504" t="e">
            <v>#N/A</v>
          </cell>
        </row>
        <row r="2505">
          <cell r="A2505" t="str">
            <v>48328-00004-73</v>
          </cell>
          <cell r="B2505" t="str">
            <v>0481</v>
          </cell>
          <cell r="C2505" t="str">
            <v>BOTTOM STC NCRM TIN 30ML</v>
          </cell>
          <cell r="D2505" t="str">
            <v>FERT</v>
          </cell>
          <cell r="E2505" t="str">
            <v>06</v>
          </cell>
          <cell r="F2505" t="str">
            <v/>
          </cell>
          <cell r="G2505" t="str">
            <v/>
          </cell>
          <cell r="H2505" t="str">
            <v/>
          </cell>
          <cell r="I2505" t="e">
            <v>#N/A</v>
          </cell>
        </row>
        <row r="2506">
          <cell r="A2506" t="str">
            <v>48328-00004-74</v>
          </cell>
          <cell r="B2506" t="str">
            <v>0481</v>
          </cell>
          <cell r="C2506" t="str">
            <v>SHRINK NCRM TIN 30ML</v>
          </cell>
          <cell r="D2506" t="str">
            <v>ROH</v>
          </cell>
          <cell r="E2506" t="str">
            <v>19</v>
          </cell>
          <cell r="F2506" t="str">
            <v/>
          </cell>
          <cell r="G2506" t="str">
            <v/>
          </cell>
          <cell r="H2506" t="str">
            <v/>
          </cell>
          <cell r="I2506" t="e">
            <v>#N/A</v>
          </cell>
        </row>
        <row r="2507">
          <cell r="A2507" t="str">
            <v>48328-00004-75</v>
          </cell>
          <cell r="B2507" t="str">
            <v>0481</v>
          </cell>
          <cell r="C2507" t="str">
            <v>SHIPBOX NCRM TIN 30ML</v>
          </cell>
          <cell r="D2507" t="str">
            <v>FERT</v>
          </cell>
          <cell r="E2507" t="str">
            <v>19</v>
          </cell>
          <cell r="F2507" t="str">
            <v/>
          </cell>
          <cell r="G2507" t="str">
            <v/>
          </cell>
          <cell r="H2507" t="str">
            <v/>
          </cell>
          <cell r="I2507" t="e">
            <v>#N/A</v>
          </cell>
        </row>
        <row r="2508">
          <cell r="A2508" t="str">
            <v>48328-00004-76</v>
          </cell>
          <cell r="B2508" t="str">
            <v>0481</v>
          </cell>
          <cell r="C2508" t="str">
            <v>TRAY NDEO BW CLEAR 50 + NDEO CK 25</v>
          </cell>
          <cell r="D2508" t="str">
            <v>ROH</v>
          </cell>
          <cell r="E2508" t="str">
            <v>06</v>
          </cell>
          <cell r="F2508" t="str">
            <v/>
          </cell>
          <cell r="G2508" t="str">
            <v/>
          </cell>
          <cell r="H2508" t="str">
            <v/>
          </cell>
          <cell r="I2508" t="e">
            <v>#N/A</v>
          </cell>
        </row>
        <row r="2509">
          <cell r="A2509" t="str">
            <v>48328-00004-77</v>
          </cell>
          <cell r="B2509" t="str">
            <v>0481</v>
          </cell>
          <cell r="C2509" t="str">
            <v>SHIPBOX NDEO BW CLEAR 50 + NDEO CK 25</v>
          </cell>
          <cell r="D2509" t="str">
            <v>ROH</v>
          </cell>
          <cell r="E2509" t="str">
            <v>19</v>
          </cell>
          <cell r="F2509" t="str">
            <v/>
          </cell>
          <cell r="G2509" t="str">
            <v/>
          </cell>
          <cell r="H2509" t="str">
            <v/>
          </cell>
          <cell r="I2509" t="e">
            <v>#N/A</v>
          </cell>
        </row>
        <row r="2510">
          <cell r="A2510" t="str">
            <v>48328-00004-78</v>
          </cell>
          <cell r="B2510" t="str">
            <v>0481</v>
          </cell>
          <cell r="C2510" t="str">
            <v>LEAFLET CREME TIN 60 OLIVE&amp;APPLE</v>
          </cell>
          <cell r="D2510" t="str">
            <v>FERT</v>
          </cell>
          <cell r="E2510" t="str">
            <v>10</v>
          </cell>
          <cell r="F2510" t="str">
            <v/>
          </cell>
          <cell r="G2510" t="str">
            <v/>
          </cell>
          <cell r="H2510" t="str">
            <v/>
          </cell>
          <cell r="I2510" t="e">
            <v>#N/A</v>
          </cell>
        </row>
        <row r="2511">
          <cell r="A2511" t="str">
            <v>48328-00004-79</v>
          </cell>
          <cell r="B2511" t="str">
            <v>0481</v>
          </cell>
          <cell r="C2511" t="str">
            <v>LEAFLET CREME TIN 60 HONEY&amp;ALMOND</v>
          </cell>
          <cell r="D2511" t="str">
            <v>FERT</v>
          </cell>
          <cell r="E2511" t="str">
            <v>10</v>
          </cell>
          <cell r="F2511" t="str">
            <v/>
          </cell>
          <cell r="G2511" t="str">
            <v/>
          </cell>
          <cell r="H2511" t="str">
            <v/>
          </cell>
          <cell r="I2511" t="e">
            <v>#N/A</v>
          </cell>
        </row>
        <row r="2512">
          <cell r="A2512" t="str">
            <v>48328-00004-80</v>
          </cell>
          <cell r="B2512" t="str">
            <v>0481</v>
          </cell>
          <cell r="C2512" t="str">
            <v>SHIPBOX CREME TIN 60 + LEAFLET</v>
          </cell>
          <cell r="D2512" t="str">
            <v>ROH</v>
          </cell>
          <cell r="E2512" t="str">
            <v>19</v>
          </cell>
          <cell r="F2512" t="str">
            <v/>
          </cell>
          <cell r="G2512" t="str">
            <v/>
          </cell>
          <cell r="H2512" t="str">
            <v/>
          </cell>
          <cell r="I2512" t="e">
            <v>#N/A</v>
          </cell>
        </row>
        <row r="2513">
          <cell r="A2513" t="str">
            <v>48328-00004-81</v>
          </cell>
          <cell r="B2513" t="str">
            <v>0481</v>
          </cell>
          <cell r="C2513" t="str">
            <v>LEAFLET CREME JAR 100 OLIVE&amp;APPLE</v>
          </cell>
          <cell r="D2513" t="str">
            <v>FERT</v>
          </cell>
          <cell r="E2513" t="str">
            <v>10</v>
          </cell>
          <cell r="F2513" t="str">
            <v/>
          </cell>
          <cell r="G2513" t="str">
            <v/>
          </cell>
          <cell r="H2513" t="str">
            <v/>
          </cell>
          <cell r="I2513" t="e">
            <v>#N/A</v>
          </cell>
        </row>
        <row r="2514">
          <cell r="A2514" t="str">
            <v>48328-00004-82</v>
          </cell>
          <cell r="B2514" t="str">
            <v>0481</v>
          </cell>
          <cell r="C2514" t="str">
            <v>LEAFLET CREME JAR 100 HONEY&amp;ALMOND</v>
          </cell>
          <cell r="D2514" t="str">
            <v>FERT</v>
          </cell>
          <cell r="E2514" t="str">
            <v>10</v>
          </cell>
          <cell r="F2514" t="str">
            <v/>
          </cell>
          <cell r="G2514" t="str">
            <v/>
          </cell>
          <cell r="H2514" t="str">
            <v/>
          </cell>
          <cell r="I2514" t="e">
            <v>#N/A</v>
          </cell>
        </row>
        <row r="2515">
          <cell r="A2515" t="str">
            <v>48328-00004-83</v>
          </cell>
          <cell r="B2515" t="str">
            <v>0481</v>
          </cell>
          <cell r="C2515" t="str">
            <v>FB NSOFT MIX ME 3IN1</v>
          </cell>
          <cell r="D2515" t="str">
            <v>FERT</v>
          </cell>
          <cell r="E2515" t="str">
            <v>10</v>
          </cell>
          <cell r="F2515" t="str">
            <v/>
          </cell>
          <cell r="G2515" t="str">
            <v/>
          </cell>
          <cell r="H2515" t="str">
            <v/>
          </cell>
          <cell r="I2515" t="e">
            <v>#N/A</v>
          </cell>
        </row>
        <row r="2516">
          <cell r="A2516" t="str">
            <v>48328-00004-84</v>
          </cell>
          <cell r="B2516" t="str">
            <v>0481</v>
          </cell>
          <cell r="C2516" t="str">
            <v>SHIPBOX CREME JAR 100 + LEAFLET</v>
          </cell>
          <cell r="D2516" t="str">
            <v>FERT</v>
          </cell>
          <cell r="E2516" t="str">
            <v>19</v>
          </cell>
          <cell r="F2516" t="str">
            <v/>
          </cell>
          <cell r="G2516" t="str">
            <v/>
          </cell>
          <cell r="H2516" t="str">
            <v/>
          </cell>
          <cell r="I2516" t="e">
            <v>#N/A</v>
          </cell>
        </row>
        <row r="2517">
          <cell r="A2517" t="str">
            <v>48328-00004-85</v>
          </cell>
          <cell r="B2517" t="str">
            <v>0481</v>
          </cell>
          <cell r="C2517" t="str">
            <v>FRONT STC NBO ESS VNL &amp; ALMND 200</v>
          </cell>
          <cell r="D2517" t="str">
            <v>ROH</v>
          </cell>
          <cell r="E2517" t="str">
            <v>06</v>
          </cell>
          <cell r="F2517" t="str">
            <v/>
          </cell>
          <cell r="G2517" t="str">
            <v/>
          </cell>
          <cell r="H2517" t="str">
            <v/>
          </cell>
          <cell r="I2517" t="e">
            <v>#N/A</v>
          </cell>
        </row>
        <row r="2518">
          <cell r="A2518" t="str">
            <v>48328-00004-86</v>
          </cell>
          <cell r="B2518" t="str">
            <v>0481</v>
          </cell>
          <cell r="C2518" t="str">
            <v>BACK STC NBO ESS VNL &amp; ALMND 200</v>
          </cell>
          <cell r="D2518" t="str">
            <v>ROH</v>
          </cell>
          <cell r="E2518" t="str">
            <v>06</v>
          </cell>
          <cell r="F2518" t="str">
            <v/>
          </cell>
          <cell r="G2518" t="str">
            <v/>
          </cell>
          <cell r="H2518" t="str">
            <v/>
          </cell>
          <cell r="I2518" t="e">
            <v>#N/A</v>
          </cell>
        </row>
        <row r="2519">
          <cell r="A2519" t="str">
            <v>48328-00004-87</v>
          </cell>
          <cell r="B2519" t="str">
            <v>0481</v>
          </cell>
          <cell r="C2519" t="str">
            <v>CAP STC NBO SENSES 200</v>
          </cell>
          <cell r="D2519" t="str">
            <v>ROH</v>
          </cell>
          <cell r="E2519" t="str">
            <v>06</v>
          </cell>
          <cell r="F2519" t="str">
            <v/>
          </cell>
          <cell r="G2519" t="str">
            <v/>
          </cell>
          <cell r="H2519" t="str">
            <v/>
          </cell>
          <cell r="I2519" t="e">
            <v>#N/A</v>
          </cell>
        </row>
        <row r="2520">
          <cell r="A2520" t="str">
            <v>48328-00004-88</v>
          </cell>
          <cell r="B2520" t="str">
            <v>0481</v>
          </cell>
          <cell r="C2520" t="str">
            <v>CTN STC NBO ESS VNL &amp; ALMND 200</v>
          </cell>
          <cell r="D2520" t="str">
            <v>ROH</v>
          </cell>
          <cell r="E2520" t="str">
            <v>19</v>
          </cell>
          <cell r="F2520" t="str">
            <v/>
          </cell>
          <cell r="G2520" t="str">
            <v/>
          </cell>
          <cell r="H2520" t="str">
            <v/>
          </cell>
          <cell r="I2520" t="e">
            <v>#N/A</v>
          </cell>
        </row>
        <row r="2521">
          <cell r="A2521" t="str">
            <v>48328-00004-89</v>
          </cell>
          <cell r="B2521" t="str">
            <v>0481</v>
          </cell>
          <cell r="C2521" t="str">
            <v>FRONT STC NBO ESS CHERRY BLSM &amp; JJB 200</v>
          </cell>
          <cell r="D2521" t="str">
            <v>ROH</v>
          </cell>
          <cell r="E2521" t="str">
            <v>06</v>
          </cell>
          <cell r="F2521" t="str">
            <v/>
          </cell>
          <cell r="G2521" t="str">
            <v/>
          </cell>
          <cell r="H2521" t="str">
            <v/>
          </cell>
          <cell r="I2521" t="e">
            <v>#N/A</v>
          </cell>
        </row>
        <row r="2522">
          <cell r="A2522" t="str">
            <v>48328-00004-90</v>
          </cell>
          <cell r="B2522" t="str">
            <v>0481</v>
          </cell>
          <cell r="C2522" t="str">
            <v>BACK STC NBO ESS CHERRY BLSM &amp; JJB 200</v>
          </cell>
          <cell r="D2522" t="str">
            <v>ROH</v>
          </cell>
          <cell r="E2522" t="str">
            <v>06</v>
          </cell>
          <cell r="F2522" t="str">
            <v/>
          </cell>
          <cell r="G2522" t="str">
            <v/>
          </cell>
          <cell r="H2522" t="str">
            <v/>
          </cell>
          <cell r="I2522" t="e">
            <v>#N/A</v>
          </cell>
        </row>
        <row r="2523">
          <cell r="A2523" t="str">
            <v>48328-00004-91</v>
          </cell>
          <cell r="B2523" t="str">
            <v>0481</v>
          </cell>
          <cell r="C2523" t="str">
            <v>BOX MIKA NBO INST WHT 180 + NSOAP CC</v>
          </cell>
          <cell r="D2523" t="str">
            <v>ROH</v>
          </cell>
          <cell r="E2523" t="str">
            <v>06</v>
          </cell>
          <cell r="F2523" t="str">
            <v/>
          </cell>
          <cell r="G2523" t="str">
            <v/>
          </cell>
          <cell r="H2523" t="str">
            <v/>
          </cell>
          <cell r="I2523" t="e">
            <v>#N/A</v>
          </cell>
        </row>
        <row r="2524">
          <cell r="A2524" t="str">
            <v>48328-00004-92</v>
          </cell>
          <cell r="B2524" t="str">
            <v>0481</v>
          </cell>
          <cell r="C2524" t="str">
            <v>CTN STC NBO ESS CHERRY BLSM &amp; JJB 200</v>
          </cell>
          <cell r="D2524" t="str">
            <v>ROH</v>
          </cell>
          <cell r="E2524" t="str">
            <v>19</v>
          </cell>
          <cell r="F2524" t="str">
            <v/>
          </cell>
          <cell r="G2524" t="str">
            <v/>
          </cell>
          <cell r="H2524" t="str">
            <v/>
          </cell>
          <cell r="I2524" t="e">
            <v>#N/A</v>
          </cell>
        </row>
        <row r="2525">
          <cell r="A2525" t="str">
            <v>48328-00004-93</v>
          </cell>
          <cell r="B2525" t="str">
            <v>0481</v>
          </cell>
          <cell r="C2525" t="str">
            <v>FRONT STC NBO ESS ROSE &amp; ARGAN 200</v>
          </cell>
          <cell r="D2525" t="str">
            <v>ROH</v>
          </cell>
          <cell r="E2525" t="str">
            <v>06</v>
          </cell>
          <cell r="F2525" t="str">
            <v/>
          </cell>
          <cell r="G2525" t="str">
            <v/>
          </cell>
          <cell r="H2525" t="str">
            <v/>
          </cell>
          <cell r="I2525" t="e">
            <v>#N/A</v>
          </cell>
        </row>
        <row r="2526">
          <cell r="A2526" t="str">
            <v>48328-00004-94</v>
          </cell>
          <cell r="B2526" t="str">
            <v>0481</v>
          </cell>
          <cell r="C2526" t="str">
            <v>BACK STC NBO ESS ROSE &amp; ARGAN 200</v>
          </cell>
          <cell r="D2526" t="str">
            <v>ROH</v>
          </cell>
          <cell r="E2526" t="str">
            <v>06</v>
          </cell>
          <cell r="F2526" t="str">
            <v/>
          </cell>
          <cell r="G2526" t="str">
            <v/>
          </cell>
          <cell r="H2526" t="str">
            <v/>
          </cell>
          <cell r="I2526" t="e">
            <v>#N/A</v>
          </cell>
        </row>
        <row r="2527">
          <cell r="A2527" t="str">
            <v>48328-00004-95</v>
          </cell>
          <cell r="B2527" t="str">
            <v>0481</v>
          </cell>
          <cell r="C2527" t="str">
            <v>STC NBO INST WHT 180+NSOAP CC</v>
          </cell>
          <cell r="D2527" t="str">
            <v>ROH</v>
          </cell>
          <cell r="E2527" t="str">
            <v>06</v>
          </cell>
          <cell r="F2527" t="str">
            <v/>
          </cell>
          <cell r="G2527" t="str">
            <v/>
          </cell>
          <cell r="H2527" t="str">
            <v/>
          </cell>
          <cell r="I2527" t="e">
            <v>#N/A</v>
          </cell>
        </row>
        <row r="2528">
          <cell r="A2528" t="str">
            <v>48328-00004-96</v>
          </cell>
          <cell r="B2528" t="str">
            <v>0481</v>
          </cell>
          <cell r="C2528" t="str">
            <v>CTN STC NBO ESS ROSE &amp; ARGAN 200</v>
          </cell>
          <cell r="D2528" t="str">
            <v>ROH</v>
          </cell>
          <cell r="E2528" t="str">
            <v>19</v>
          </cell>
          <cell r="F2528" t="str">
            <v/>
          </cell>
          <cell r="G2528" t="str">
            <v/>
          </cell>
          <cell r="H2528" t="str">
            <v/>
          </cell>
          <cell r="I2528" t="e">
            <v>#N/A</v>
          </cell>
        </row>
        <row r="2529">
          <cell r="A2529" t="str">
            <v>48328-00004-97</v>
          </cell>
          <cell r="B2529" t="str">
            <v>0481</v>
          </cell>
          <cell r="C2529" t="str">
            <v>FRONT STC NBO ESS ORNG BLSM &amp; AVCD 200</v>
          </cell>
          <cell r="D2529" t="str">
            <v>FERT</v>
          </cell>
          <cell r="E2529" t="str">
            <v>06</v>
          </cell>
          <cell r="F2529" t="str">
            <v/>
          </cell>
          <cell r="G2529" t="str">
            <v/>
          </cell>
          <cell r="H2529" t="str">
            <v/>
          </cell>
          <cell r="I2529" t="e">
            <v>#N/A</v>
          </cell>
        </row>
        <row r="2530">
          <cell r="A2530" t="str">
            <v>48328-00004-98</v>
          </cell>
          <cell r="B2530" t="str">
            <v>0481</v>
          </cell>
          <cell r="C2530" t="str">
            <v>BACK STC NBO ESS ORNG BLSM &amp; AVCD 200</v>
          </cell>
          <cell r="D2530" t="str">
            <v>ROH</v>
          </cell>
          <cell r="E2530" t="str">
            <v>06</v>
          </cell>
          <cell r="F2530" t="str">
            <v/>
          </cell>
          <cell r="G2530" t="str">
            <v/>
          </cell>
          <cell r="H2530" t="str">
            <v/>
          </cell>
          <cell r="I2530" t="e">
            <v>#N/A</v>
          </cell>
        </row>
        <row r="2531">
          <cell r="A2531" t="str">
            <v>48328-00004-99</v>
          </cell>
          <cell r="B2531" t="str">
            <v>0481</v>
          </cell>
          <cell r="C2531" t="str">
            <v>SHIPBOX NBO INST WHT 180+NSOAP CC</v>
          </cell>
          <cell r="D2531" t="str">
            <v>ROH</v>
          </cell>
          <cell r="E2531" t="str">
            <v>19</v>
          </cell>
          <cell r="F2531" t="str">
            <v/>
          </cell>
          <cell r="G2531" t="str">
            <v/>
          </cell>
          <cell r="H2531" t="str">
            <v/>
          </cell>
          <cell r="I2531" t="e">
            <v>#N/A</v>
          </cell>
        </row>
        <row r="2532">
          <cell r="A2532" t="str">
            <v>48328-00005-00</v>
          </cell>
          <cell r="B2532" t="str">
            <v>0481</v>
          </cell>
          <cell r="C2532" t="str">
            <v>CTN STC NBO ESS ORNG BLSM &amp; AVCD 200</v>
          </cell>
          <cell r="D2532" t="str">
            <v>FERT</v>
          </cell>
          <cell r="E2532" t="str">
            <v>19</v>
          </cell>
          <cell r="F2532" t="str">
            <v/>
          </cell>
          <cell r="G2532" t="str">
            <v/>
          </cell>
          <cell r="H2532" t="str">
            <v/>
          </cell>
          <cell r="I2532" t="e">
            <v>#N/A</v>
          </cell>
        </row>
        <row r="2533">
          <cell r="A2533" t="str">
            <v>48328-00005-01</v>
          </cell>
          <cell r="B2533" t="str">
            <v>0481</v>
          </cell>
          <cell r="C2533" t="str">
            <v>FB NLC SPARKLE GREEN</v>
          </cell>
          <cell r="D2533" t="str">
            <v>ROH</v>
          </cell>
          <cell r="E2533" t="str">
            <v>06</v>
          </cell>
          <cell r="F2533" t="str">
            <v/>
          </cell>
          <cell r="G2533" t="str">
            <v/>
          </cell>
          <cell r="H2533" t="str">
            <v/>
          </cell>
          <cell r="I2533" t="e">
            <v>#N/A</v>
          </cell>
        </row>
        <row r="2534">
          <cell r="A2534" t="str">
            <v>48328-00005-02</v>
          </cell>
          <cell r="B2534" t="str">
            <v>0481</v>
          </cell>
          <cell r="C2534" t="str">
            <v>FB NLC SPARKLE YELLOW</v>
          </cell>
          <cell r="D2534" t="str">
            <v>ROH</v>
          </cell>
          <cell r="E2534" t="str">
            <v>06</v>
          </cell>
          <cell r="F2534" t="str">
            <v/>
          </cell>
          <cell r="G2534" t="str">
            <v/>
          </cell>
          <cell r="H2534" t="str">
            <v/>
          </cell>
          <cell r="I2534" t="e">
            <v>#N/A</v>
          </cell>
        </row>
        <row r="2535">
          <cell r="A2535" t="str">
            <v>48328-00005-03</v>
          </cell>
          <cell r="B2535" t="str">
            <v>0481</v>
          </cell>
          <cell r="C2535" t="str">
            <v>FB NLC SPARKLE PINK</v>
          </cell>
          <cell r="D2535" t="str">
            <v>ROH</v>
          </cell>
          <cell r="E2535" t="str">
            <v>06</v>
          </cell>
          <cell r="F2535" t="str">
            <v/>
          </cell>
          <cell r="G2535" t="str">
            <v/>
          </cell>
          <cell r="H2535" t="str">
            <v/>
          </cell>
          <cell r="I2535" t="e">
            <v>#N/A</v>
          </cell>
        </row>
        <row r="2536">
          <cell r="A2536" t="str">
            <v>48328-00005-04</v>
          </cell>
          <cell r="B2536" t="str">
            <v>0481</v>
          </cell>
          <cell r="C2536" t="str">
            <v>SHIPBOX NLC SPARKLE GREEN</v>
          </cell>
          <cell r="D2536" t="str">
            <v>ROH</v>
          </cell>
          <cell r="E2536" t="str">
            <v>19</v>
          </cell>
          <cell r="F2536" t="str">
            <v/>
          </cell>
          <cell r="G2536" t="str">
            <v/>
          </cell>
          <cell r="H2536" t="str">
            <v/>
          </cell>
          <cell r="I2536" t="e">
            <v>#N/A</v>
          </cell>
        </row>
        <row r="2537">
          <cell r="A2537" t="str">
            <v>48328-00005-05</v>
          </cell>
          <cell r="B2537" t="str">
            <v>0481</v>
          </cell>
          <cell r="C2537" t="str">
            <v>SHIPBOX NLC SPARKLE YELLOW</v>
          </cell>
          <cell r="D2537" t="str">
            <v>ROH</v>
          </cell>
          <cell r="E2537" t="str">
            <v>19</v>
          </cell>
          <cell r="F2537" t="str">
            <v/>
          </cell>
          <cell r="G2537" t="str">
            <v/>
          </cell>
          <cell r="H2537" t="str">
            <v/>
          </cell>
          <cell r="I2537" t="e">
            <v>#N/A</v>
          </cell>
        </row>
        <row r="2538">
          <cell r="A2538" t="str">
            <v>48328-00005-06</v>
          </cell>
          <cell r="B2538" t="str">
            <v>0481</v>
          </cell>
          <cell r="C2538" t="str">
            <v>SHIPBOX NLC SPARKLE PINK</v>
          </cell>
          <cell r="D2538" t="str">
            <v>ROH</v>
          </cell>
          <cell r="E2538" t="str">
            <v>19</v>
          </cell>
          <cell r="F2538" t="str">
            <v/>
          </cell>
          <cell r="G2538" t="str">
            <v/>
          </cell>
          <cell r="H2538" t="str">
            <v/>
          </cell>
          <cell r="I2538" t="e">
            <v>#N/A</v>
          </cell>
        </row>
        <row r="2539">
          <cell r="A2539" t="str">
            <v>48328-00005-07</v>
          </cell>
          <cell r="B2539" t="str">
            <v>0481</v>
          </cell>
          <cell r="C2539" t="str">
            <v>INNERBOX NLC SPARKLE</v>
          </cell>
          <cell r="D2539" t="str">
            <v>ROH</v>
          </cell>
          <cell r="E2539" t="str">
            <v>06</v>
          </cell>
          <cell r="F2539" t="str">
            <v/>
          </cell>
          <cell r="G2539" t="str">
            <v/>
          </cell>
          <cell r="H2539" t="str">
            <v/>
          </cell>
          <cell r="I2539" t="e">
            <v>#N/A</v>
          </cell>
        </row>
        <row r="2540">
          <cell r="A2540" t="str">
            <v>48328-00005-08</v>
          </cell>
          <cell r="B2540" t="str">
            <v>0481</v>
          </cell>
          <cell r="C2540" t="str">
            <v>STICKER GIFT NLC SPARKLE</v>
          </cell>
          <cell r="D2540" t="str">
            <v>ROH</v>
          </cell>
          <cell r="E2540" t="str">
            <v>06</v>
          </cell>
          <cell r="F2540" t="str">
            <v/>
          </cell>
          <cell r="G2540" t="str">
            <v/>
          </cell>
          <cell r="H2540" t="str">
            <v/>
          </cell>
          <cell r="I2540" t="e">
            <v>#N/A</v>
          </cell>
        </row>
        <row r="2541">
          <cell r="A2541" t="str">
            <v>48328-00005-11</v>
          </cell>
          <cell r="B2541" t="str">
            <v>0481</v>
          </cell>
          <cell r="C2541" t="str">
            <v>STC PJG RPR &amp; PROTECT LTN 200ML</v>
          </cell>
          <cell r="D2541" t="str">
            <v>ROH</v>
          </cell>
          <cell r="E2541" t="str">
            <v>19</v>
          </cell>
          <cell r="F2541" t="str">
            <v/>
          </cell>
          <cell r="G2541" t="str">
            <v/>
          </cell>
          <cell r="H2541" t="str">
            <v/>
          </cell>
          <cell r="I2541" t="str">
            <v>A</v>
          </cell>
        </row>
        <row r="2542">
          <cell r="A2542" t="str">
            <v>48328-00005-12</v>
          </cell>
          <cell r="B2542" t="str">
            <v>0481</v>
          </cell>
          <cell r="C2542" t="str">
            <v>STC LBR RPR &amp; PROTECT LTN 200ML</v>
          </cell>
          <cell r="D2542" t="str">
            <v>ROH</v>
          </cell>
          <cell r="E2542" t="str">
            <v>19</v>
          </cell>
          <cell r="F2542" t="str">
            <v/>
          </cell>
          <cell r="G2542" t="str">
            <v/>
          </cell>
          <cell r="H2542" t="str">
            <v/>
          </cell>
          <cell r="I2542" t="str">
            <v>A</v>
          </cell>
        </row>
        <row r="2543">
          <cell r="A2543" t="str">
            <v>48328-00005-13</v>
          </cell>
          <cell r="B2543" t="str">
            <v>0481</v>
          </cell>
          <cell r="C2543" t="str">
            <v>STC GTIN RPR &amp; PROTECT LTN 200ML</v>
          </cell>
          <cell r="D2543" t="str">
            <v>ROH</v>
          </cell>
          <cell r="E2543" t="str">
            <v>19</v>
          </cell>
          <cell r="F2543" t="str">
            <v/>
          </cell>
          <cell r="G2543" t="str">
            <v/>
          </cell>
          <cell r="H2543" t="str">
            <v/>
          </cell>
          <cell r="I2543" t="str">
            <v>A</v>
          </cell>
        </row>
        <row r="2544">
          <cell r="A2544" t="str">
            <v>48328-00005-14</v>
          </cell>
          <cell r="B2544" t="str">
            <v>0481</v>
          </cell>
          <cell r="C2544" t="str">
            <v>STC PJG INST GLOW LTN 200ML</v>
          </cell>
          <cell r="D2544" t="str">
            <v>ROH</v>
          </cell>
          <cell r="E2544" t="str">
            <v>19</v>
          </cell>
          <cell r="F2544" t="str">
            <v/>
          </cell>
          <cell r="G2544" t="str">
            <v/>
          </cell>
          <cell r="H2544" t="str">
            <v/>
          </cell>
          <cell r="I2544" t="str">
            <v>A</v>
          </cell>
        </row>
        <row r="2545">
          <cell r="A2545" t="str">
            <v>48328-00005-15</v>
          </cell>
          <cell r="B2545" t="str">
            <v>0481</v>
          </cell>
          <cell r="C2545" t="str">
            <v>STC LBR INST GLOW LTN 200ML</v>
          </cell>
          <cell r="D2545" t="str">
            <v>ROH</v>
          </cell>
          <cell r="E2545" t="str">
            <v>19</v>
          </cell>
          <cell r="F2545" t="str">
            <v/>
          </cell>
          <cell r="G2545" t="str">
            <v/>
          </cell>
          <cell r="H2545" t="str">
            <v/>
          </cell>
          <cell r="I2545" t="str">
            <v>A</v>
          </cell>
        </row>
        <row r="2546">
          <cell r="A2546" t="str">
            <v>48328-00005-16</v>
          </cell>
          <cell r="B2546" t="str">
            <v>0481</v>
          </cell>
          <cell r="C2546" t="str">
            <v>STC GTIN INST GLOW LTN 200ML</v>
          </cell>
          <cell r="D2546" t="str">
            <v>ROH</v>
          </cell>
          <cell r="E2546" t="str">
            <v>19</v>
          </cell>
          <cell r="F2546" t="str">
            <v/>
          </cell>
          <cell r="G2546" t="str">
            <v/>
          </cell>
          <cell r="H2546" t="str">
            <v/>
          </cell>
          <cell r="I2546" t="str">
            <v>A</v>
          </cell>
        </row>
        <row r="2547">
          <cell r="A2547" t="str">
            <v>48328-00005-18</v>
          </cell>
          <cell r="B2547" t="str">
            <v>0481</v>
          </cell>
          <cell r="C2547" t="str">
            <v>BUKU SAKU PMI</v>
          </cell>
          <cell r="D2547" t="str">
            <v>FERT</v>
          </cell>
          <cell r="E2547" t="str">
            <v>10</v>
          </cell>
          <cell r="F2547" t="str">
            <v/>
          </cell>
          <cell r="G2547" t="str">
            <v/>
          </cell>
          <cell r="H2547" t="str">
            <v/>
          </cell>
          <cell r="I2547" t="e">
            <v>#N/A</v>
          </cell>
        </row>
        <row r="2548">
          <cell r="A2548" t="str">
            <v>48328-00005-19</v>
          </cell>
          <cell r="B2548" t="str">
            <v>0481</v>
          </cell>
          <cell r="C2548" t="str">
            <v>TIN BOX HP FIRST AID GUARDIAN</v>
          </cell>
          <cell r="D2548" t="str">
            <v>FERT</v>
          </cell>
          <cell r="E2548" t="str">
            <v>10</v>
          </cell>
          <cell r="F2548" t="str">
            <v/>
          </cell>
          <cell r="G2548" t="str">
            <v/>
          </cell>
          <cell r="H2548" t="str">
            <v/>
          </cell>
          <cell r="I2548" t="e">
            <v>#N/A</v>
          </cell>
        </row>
        <row r="2549">
          <cell r="A2549" t="str">
            <v>48328-00005-20</v>
          </cell>
          <cell r="B2549" t="str">
            <v>0481</v>
          </cell>
          <cell r="C2549" t="str">
            <v>SHIPBOX NSOFT MIX ME 3IN1</v>
          </cell>
          <cell r="D2549" t="str">
            <v>ROH</v>
          </cell>
          <cell r="E2549" t="str">
            <v>19</v>
          </cell>
          <cell r="F2549" t="str">
            <v/>
          </cell>
          <cell r="G2549" t="str">
            <v/>
          </cell>
          <cell r="H2549" t="str">
            <v/>
          </cell>
          <cell r="I2549" t="e">
            <v>#N/A</v>
          </cell>
        </row>
        <row r="2550">
          <cell r="A2550" t="str">
            <v>48328-00005-23</v>
          </cell>
          <cell r="B2550" t="str">
            <v>0481</v>
          </cell>
          <cell r="C2550" t="str">
            <v>BOX MIKA SPARKLING + NLC STRWBRY</v>
          </cell>
          <cell r="D2550" t="str">
            <v>FERT</v>
          </cell>
          <cell r="E2550" t="str">
            <v>10</v>
          </cell>
          <cell r="F2550" t="str">
            <v/>
          </cell>
          <cell r="G2550" t="str">
            <v/>
          </cell>
          <cell r="H2550" t="str">
            <v/>
          </cell>
          <cell r="I2550" t="e">
            <v>#N/A</v>
          </cell>
        </row>
        <row r="2551">
          <cell r="A2551" t="str">
            <v>48328-00005-24</v>
          </cell>
          <cell r="B2551" t="str">
            <v>0481</v>
          </cell>
          <cell r="C2551" t="str">
            <v>SHIPBOX HP FIRST AID GUARDIAN</v>
          </cell>
          <cell r="D2551" t="str">
            <v>FERT</v>
          </cell>
          <cell r="E2551" t="str">
            <v>10</v>
          </cell>
          <cell r="F2551" t="str">
            <v/>
          </cell>
          <cell r="G2551" t="str">
            <v/>
          </cell>
          <cell r="H2551" t="str">
            <v/>
          </cell>
          <cell r="I2551" t="e">
            <v>#N/A</v>
          </cell>
        </row>
        <row r="2552">
          <cell r="A2552" t="str">
            <v>48328-00005-25</v>
          </cell>
          <cell r="B2552" t="str">
            <v>0481</v>
          </cell>
          <cell r="C2552" t="str">
            <v>BELT NM TW MAX BRIGHT150+NDEO SP25</v>
          </cell>
          <cell r="D2552" t="str">
            <v>FERT</v>
          </cell>
          <cell r="E2552" t="str">
            <v>10</v>
          </cell>
          <cell r="F2552" t="str">
            <v/>
          </cell>
          <cell r="G2552" t="str">
            <v/>
          </cell>
          <cell r="H2552" t="str">
            <v/>
          </cell>
          <cell r="I2552" t="e">
            <v>#N/A</v>
          </cell>
        </row>
        <row r="2553">
          <cell r="A2553" t="str">
            <v>48328-00005-26</v>
          </cell>
          <cell r="B2553" t="str">
            <v>0481</v>
          </cell>
          <cell r="C2553" t="str">
            <v>BELT NM TW OIL ATTACK150+NDEO DI25</v>
          </cell>
          <cell r="D2553" t="str">
            <v>FERT</v>
          </cell>
          <cell r="E2553" t="str">
            <v>10</v>
          </cell>
          <cell r="F2553" t="str">
            <v/>
          </cell>
          <cell r="G2553" t="str">
            <v/>
          </cell>
          <cell r="H2553" t="str">
            <v/>
          </cell>
          <cell r="I2553" t="e">
            <v>#N/A</v>
          </cell>
        </row>
        <row r="2554">
          <cell r="A2554" t="str">
            <v>48328-00005-28</v>
          </cell>
          <cell r="B2554" t="str">
            <v>0481</v>
          </cell>
          <cell r="C2554" t="str">
            <v>TRAY SPARKLING + NLC STRWBRY</v>
          </cell>
          <cell r="D2554" t="str">
            <v>FERT</v>
          </cell>
          <cell r="E2554" t="str">
            <v>10</v>
          </cell>
          <cell r="F2554" t="str">
            <v/>
          </cell>
          <cell r="G2554" t="str">
            <v/>
          </cell>
          <cell r="H2554" t="str">
            <v/>
          </cell>
          <cell r="I2554" t="e">
            <v>#N/A</v>
          </cell>
        </row>
        <row r="2555">
          <cell r="A2555" t="str">
            <v>48328-00005-30</v>
          </cell>
          <cell r="B2555" t="str">
            <v>0481</v>
          </cell>
          <cell r="C2555" t="str">
            <v>SHIPBOX NM TW MAX BRIGHT150+NDEO SP25</v>
          </cell>
          <cell r="D2555" t="str">
            <v>FERT</v>
          </cell>
          <cell r="E2555" t="str">
            <v>10</v>
          </cell>
          <cell r="F2555" t="str">
            <v/>
          </cell>
          <cell r="G2555" t="str">
            <v/>
          </cell>
          <cell r="H2555" t="str">
            <v/>
          </cell>
          <cell r="I2555" t="e">
            <v>#N/A</v>
          </cell>
        </row>
        <row r="2556">
          <cell r="A2556" t="str">
            <v>48328-00005-31</v>
          </cell>
          <cell r="B2556" t="str">
            <v>0481</v>
          </cell>
          <cell r="C2556" t="str">
            <v>SHIPBOX NM TW OIL ATTACK150+NDEO DI25</v>
          </cell>
          <cell r="D2556" t="str">
            <v>FERT</v>
          </cell>
          <cell r="E2556" t="str">
            <v>10</v>
          </cell>
          <cell r="F2556" t="str">
            <v/>
          </cell>
          <cell r="G2556" t="str">
            <v/>
          </cell>
          <cell r="H2556" t="str">
            <v/>
          </cell>
          <cell r="I2556" t="e">
            <v>#N/A</v>
          </cell>
        </row>
        <row r="2557">
          <cell r="A2557" t="str">
            <v>48328-00005-33</v>
          </cell>
          <cell r="B2557" t="str">
            <v>0481</v>
          </cell>
          <cell r="C2557" t="str">
            <v>SHIPBOX SPARKLING + NLC STRWBRY</v>
          </cell>
          <cell r="D2557" t="str">
            <v>FERT</v>
          </cell>
          <cell r="E2557" t="str">
            <v>10</v>
          </cell>
          <cell r="F2557" t="str">
            <v/>
          </cell>
          <cell r="G2557" t="str">
            <v/>
          </cell>
          <cell r="H2557" t="str">
            <v/>
          </cell>
          <cell r="I2557" t="e">
            <v>#N/A</v>
          </cell>
        </row>
        <row r="2558">
          <cell r="A2558" t="str">
            <v>48328-00005-35</v>
          </cell>
          <cell r="B2558" t="str">
            <v>0481</v>
          </cell>
          <cell r="C2558" t="str">
            <v>BELT NBO FIRM SMTH LTN 200+NDEO EW 25</v>
          </cell>
          <cell r="D2558" t="str">
            <v>FERT</v>
          </cell>
          <cell r="E2558" t="str">
            <v>10</v>
          </cell>
          <cell r="F2558" t="str">
            <v/>
          </cell>
          <cell r="G2558" t="str">
            <v/>
          </cell>
          <cell r="H2558" t="str">
            <v/>
          </cell>
          <cell r="I2558" t="e">
            <v>#N/A</v>
          </cell>
        </row>
        <row r="2559">
          <cell r="A2559" t="str">
            <v>48328-00005-36</v>
          </cell>
          <cell r="B2559" t="str">
            <v>0481</v>
          </cell>
          <cell r="C2559" t="str">
            <v>BELT NBO RADIANT SMTH SRM 180+NDEO HS 25</v>
          </cell>
          <cell r="D2559" t="str">
            <v>FERT</v>
          </cell>
          <cell r="E2559" t="str">
            <v>10</v>
          </cell>
          <cell r="F2559" t="str">
            <v/>
          </cell>
          <cell r="G2559" t="str">
            <v/>
          </cell>
          <cell r="H2559" t="str">
            <v/>
          </cell>
          <cell r="I2559" t="e">
            <v>#N/A</v>
          </cell>
        </row>
        <row r="2560">
          <cell r="A2560" t="str">
            <v>48328-00005-37</v>
          </cell>
          <cell r="B2560" t="str">
            <v>0481</v>
          </cell>
          <cell r="C2560" t="str">
            <v>BELT NM TW MAX BRIGHT150+NDEO FA25</v>
          </cell>
          <cell r="D2560" t="str">
            <v>ROH</v>
          </cell>
          <cell r="E2560" t="str">
            <v>06</v>
          </cell>
          <cell r="F2560" t="str">
            <v/>
          </cell>
          <cell r="G2560" t="str">
            <v/>
          </cell>
          <cell r="H2560" t="str">
            <v/>
          </cell>
          <cell r="I2560" t="e">
            <v>#N/A</v>
          </cell>
        </row>
        <row r="2561">
          <cell r="A2561" t="str">
            <v>48328-00005-38</v>
          </cell>
          <cell r="B2561" t="str">
            <v>0481</v>
          </cell>
          <cell r="C2561" t="str">
            <v>BELT NM TW ACNE PROTECT150+NDEO CK25</v>
          </cell>
          <cell r="D2561" t="str">
            <v>FERT</v>
          </cell>
          <cell r="E2561" t="str">
            <v>06</v>
          </cell>
          <cell r="F2561" t="str">
            <v/>
          </cell>
          <cell r="G2561" t="str">
            <v/>
          </cell>
          <cell r="H2561" t="str">
            <v/>
          </cell>
          <cell r="I2561" t="e">
            <v>#N/A</v>
          </cell>
        </row>
        <row r="2562">
          <cell r="A2562" t="str">
            <v>48328-00005-39</v>
          </cell>
          <cell r="B2562" t="str">
            <v>0481</v>
          </cell>
          <cell r="C2562" t="str">
            <v>SHIPBOX NM TW MAX BRIGHT150+NDEO FA25</v>
          </cell>
          <cell r="D2562" t="str">
            <v>ROH</v>
          </cell>
          <cell r="E2562" t="str">
            <v>19</v>
          </cell>
          <cell r="F2562" t="str">
            <v/>
          </cell>
          <cell r="G2562" t="str">
            <v/>
          </cell>
          <cell r="H2562" t="str">
            <v/>
          </cell>
          <cell r="I2562" t="e">
            <v>#N/A</v>
          </cell>
        </row>
        <row r="2563">
          <cell r="A2563" t="str">
            <v>48328-00005-40</v>
          </cell>
          <cell r="B2563" t="str">
            <v>0481</v>
          </cell>
          <cell r="C2563" t="str">
            <v>SHIPBOX NM TW ACNE PROTECT150+NDEO CK25</v>
          </cell>
          <cell r="D2563" t="str">
            <v>ROH</v>
          </cell>
          <cell r="E2563" t="str">
            <v>19</v>
          </cell>
          <cell r="F2563" t="str">
            <v/>
          </cell>
          <cell r="G2563" t="str">
            <v/>
          </cell>
          <cell r="H2563" t="str">
            <v/>
          </cell>
          <cell r="I2563" t="e">
            <v>#N/A</v>
          </cell>
        </row>
        <row r="2564">
          <cell r="A2564" t="str">
            <v>48328-00005-41</v>
          </cell>
          <cell r="B2564" t="str">
            <v>0481</v>
          </cell>
          <cell r="C2564" t="str">
            <v>ONPACK STC PINK NCRM BOOKLET</v>
          </cell>
          <cell r="D2564" t="str">
            <v>ROH</v>
          </cell>
          <cell r="E2564" t="str">
            <v>06</v>
          </cell>
          <cell r="F2564" t="str">
            <v/>
          </cell>
          <cell r="G2564" t="str">
            <v/>
          </cell>
          <cell r="H2564" t="str">
            <v/>
          </cell>
          <cell r="I2564" t="e">
            <v>#N/A</v>
          </cell>
        </row>
        <row r="2565">
          <cell r="A2565" t="str">
            <v>48328-00005-42</v>
          </cell>
          <cell r="B2565" t="str">
            <v>0481</v>
          </cell>
          <cell r="C2565" t="str">
            <v>BOTTOM STC NCRM 60ML</v>
          </cell>
          <cell r="D2565" t="str">
            <v>ROH</v>
          </cell>
          <cell r="E2565" t="str">
            <v>06</v>
          </cell>
          <cell r="F2565" t="str">
            <v/>
          </cell>
          <cell r="G2565" t="str">
            <v/>
          </cell>
          <cell r="H2565" t="str">
            <v/>
          </cell>
          <cell r="I2565" t="e">
            <v>#N/A</v>
          </cell>
        </row>
        <row r="2566">
          <cell r="A2566" t="str">
            <v>48328-00005-43</v>
          </cell>
          <cell r="B2566" t="str">
            <v>0481</v>
          </cell>
          <cell r="C2566" t="str">
            <v>POUCH HP FIRST AID INDOMARET</v>
          </cell>
          <cell r="D2566" t="str">
            <v>ROH</v>
          </cell>
          <cell r="E2566" t="str">
            <v>19</v>
          </cell>
          <cell r="F2566" t="str">
            <v/>
          </cell>
          <cell r="G2566" t="str">
            <v/>
          </cell>
          <cell r="H2566" t="str">
            <v/>
          </cell>
          <cell r="I2566" t="e">
            <v>#N/A</v>
          </cell>
        </row>
        <row r="2567">
          <cell r="A2567" t="str">
            <v>48328-00005-44</v>
          </cell>
          <cell r="B2567" t="str">
            <v>0481</v>
          </cell>
          <cell r="C2567" t="str">
            <v>PLASTIK HP FA INDOMARET</v>
          </cell>
          <cell r="D2567" t="str">
            <v>ROH</v>
          </cell>
          <cell r="E2567" t="str">
            <v>19</v>
          </cell>
          <cell r="F2567" t="str">
            <v/>
          </cell>
          <cell r="G2567" t="str">
            <v/>
          </cell>
          <cell r="H2567" t="str">
            <v/>
          </cell>
          <cell r="I2567" t="e">
            <v>#N/A</v>
          </cell>
        </row>
        <row r="2568">
          <cell r="A2568" t="str">
            <v>48328-00005-45</v>
          </cell>
          <cell r="B2568" t="str">
            <v>0481</v>
          </cell>
          <cell r="C2568" t="str">
            <v>BARCODE HP FA INDOMARET</v>
          </cell>
          <cell r="D2568" t="str">
            <v>ROH</v>
          </cell>
          <cell r="E2568" t="str">
            <v>19</v>
          </cell>
          <cell r="F2568" t="str">
            <v/>
          </cell>
          <cell r="G2568" t="str">
            <v/>
          </cell>
          <cell r="H2568" t="str">
            <v/>
          </cell>
          <cell r="I2568" t="e">
            <v>#N/A</v>
          </cell>
        </row>
        <row r="2569">
          <cell r="A2569" t="str">
            <v>48328-00005-46</v>
          </cell>
          <cell r="B2569" t="str">
            <v>0481</v>
          </cell>
          <cell r="C2569" t="str">
            <v>NECK TAG HP FA INDOMARET</v>
          </cell>
          <cell r="D2569" t="str">
            <v>ROH</v>
          </cell>
          <cell r="E2569" t="str">
            <v>19</v>
          </cell>
          <cell r="F2569" t="str">
            <v/>
          </cell>
          <cell r="G2569" t="str">
            <v/>
          </cell>
          <cell r="H2569" t="str">
            <v/>
          </cell>
          <cell r="I2569" t="e">
            <v>#N/A</v>
          </cell>
        </row>
        <row r="2570">
          <cell r="A2570" t="str">
            <v>48328-00005-47</v>
          </cell>
          <cell r="B2570" t="str">
            <v>0481</v>
          </cell>
          <cell r="C2570" t="str">
            <v>POUCH HP FIRST AID MTI &amp; LSI</v>
          </cell>
          <cell r="D2570" t="str">
            <v>ROH</v>
          </cell>
          <cell r="E2570" t="str">
            <v>19</v>
          </cell>
          <cell r="F2570" t="str">
            <v/>
          </cell>
          <cell r="G2570" t="str">
            <v/>
          </cell>
          <cell r="H2570" t="str">
            <v/>
          </cell>
          <cell r="I2570" t="e">
            <v>#N/A</v>
          </cell>
        </row>
        <row r="2571">
          <cell r="A2571" t="str">
            <v>48328-00005-48</v>
          </cell>
          <cell r="B2571" t="str">
            <v>0481</v>
          </cell>
          <cell r="C2571" t="str">
            <v>PLASTIK HP FA MTI &amp; LSI</v>
          </cell>
          <cell r="D2571" t="str">
            <v>ROH</v>
          </cell>
          <cell r="E2571" t="str">
            <v>19</v>
          </cell>
          <cell r="F2571" t="str">
            <v/>
          </cell>
          <cell r="G2571" t="str">
            <v/>
          </cell>
          <cell r="H2571" t="str">
            <v/>
          </cell>
          <cell r="I2571" t="e">
            <v>#N/A</v>
          </cell>
        </row>
        <row r="2572">
          <cell r="A2572" t="str">
            <v>48328-00005-49</v>
          </cell>
          <cell r="B2572" t="str">
            <v>0481</v>
          </cell>
          <cell r="C2572" t="str">
            <v>BARCODE HP FA MTI &amp; LSI</v>
          </cell>
          <cell r="D2572" t="str">
            <v>ROH</v>
          </cell>
          <cell r="E2572" t="str">
            <v>19</v>
          </cell>
          <cell r="F2572" t="str">
            <v/>
          </cell>
          <cell r="G2572" t="str">
            <v/>
          </cell>
          <cell r="H2572" t="str">
            <v/>
          </cell>
          <cell r="I2572" t="e">
            <v>#N/A</v>
          </cell>
        </row>
        <row r="2573">
          <cell r="A2573" t="str">
            <v>48328-00005-50</v>
          </cell>
          <cell r="B2573" t="str">
            <v>0481</v>
          </cell>
          <cell r="C2573" t="str">
            <v>NECK TAG HP FA MTI &amp; LSI</v>
          </cell>
          <cell r="D2573" t="str">
            <v>ROH</v>
          </cell>
          <cell r="E2573" t="str">
            <v>19</v>
          </cell>
          <cell r="F2573" t="str">
            <v/>
          </cell>
          <cell r="G2573" t="str">
            <v/>
          </cell>
          <cell r="H2573" t="str">
            <v/>
          </cell>
          <cell r="I2573" t="e">
            <v>#N/A</v>
          </cell>
        </row>
        <row r="2574">
          <cell r="A2574" t="str">
            <v>48328-00005-54</v>
          </cell>
          <cell r="B2574" t="str">
            <v>0481</v>
          </cell>
          <cell r="C2574" t="str">
            <v>SHIPBOX HP FIRST AID INDOMARET</v>
          </cell>
          <cell r="D2574" t="str">
            <v>ROH</v>
          </cell>
          <cell r="E2574" t="str">
            <v>19</v>
          </cell>
          <cell r="F2574" t="str">
            <v/>
          </cell>
          <cell r="G2574" t="str">
            <v/>
          </cell>
          <cell r="H2574" t="str">
            <v/>
          </cell>
          <cell r="I2574" t="e">
            <v>#N/A</v>
          </cell>
        </row>
        <row r="2575">
          <cell r="A2575" t="str">
            <v>48328-00005-55</v>
          </cell>
          <cell r="B2575" t="str">
            <v>0481</v>
          </cell>
          <cell r="C2575" t="str">
            <v>SHIPBOX HP FIRST AID MTI &amp; LSI</v>
          </cell>
          <cell r="D2575" t="str">
            <v>ROH</v>
          </cell>
          <cell r="E2575" t="str">
            <v>19</v>
          </cell>
          <cell r="F2575" t="str">
            <v/>
          </cell>
          <cell r="G2575" t="str">
            <v/>
          </cell>
          <cell r="H2575" t="str">
            <v/>
          </cell>
          <cell r="I2575" t="e">
            <v>#N/A</v>
          </cell>
        </row>
        <row r="2576">
          <cell r="A2576" t="str">
            <v>48328-00005-57</v>
          </cell>
          <cell r="B2576" t="str">
            <v>0481</v>
          </cell>
          <cell r="C2576" t="str">
            <v>SHIPBOX NBO RDIANT SMTH SRM180+NDEO HS25</v>
          </cell>
          <cell r="D2576" t="str">
            <v>ROH</v>
          </cell>
          <cell r="E2576" t="str">
            <v>19</v>
          </cell>
          <cell r="F2576" t="str">
            <v/>
          </cell>
          <cell r="G2576" t="str">
            <v/>
          </cell>
          <cell r="H2576" t="str">
            <v/>
          </cell>
          <cell r="I2576" t="e">
            <v>#N/A</v>
          </cell>
        </row>
        <row r="2577">
          <cell r="A2577" t="str">
            <v>48328-00005-58</v>
          </cell>
          <cell r="B2577" t="str">
            <v>0481</v>
          </cell>
          <cell r="C2577" t="str">
            <v>SHRINK CREME JAR 100 + LEAFLET</v>
          </cell>
          <cell r="D2577" t="str">
            <v>ROH</v>
          </cell>
          <cell r="E2577" t="str">
            <v>06</v>
          </cell>
          <cell r="F2577" t="str">
            <v/>
          </cell>
          <cell r="G2577" t="str">
            <v/>
          </cell>
          <cell r="H2577" t="str">
            <v/>
          </cell>
          <cell r="I2577" t="e">
            <v>#N/A</v>
          </cell>
        </row>
        <row r="2578">
          <cell r="A2578" t="str">
            <v>48328-00006-00</v>
          </cell>
          <cell r="B2578" t="str">
            <v>0481</v>
          </cell>
          <cell r="C2578" t="str">
            <v>BACK STC NSUN AFTER SUN LOT</v>
          </cell>
          <cell r="D2578" t="str">
            <v>ROH</v>
          </cell>
          <cell r="E2578" t="str">
            <v>06</v>
          </cell>
          <cell r="F2578" t="str">
            <v/>
          </cell>
          <cell r="G2578" t="str">
            <v/>
          </cell>
          <cell r="H2578" t="str">
            <v/>
          </cell>
          <cell r="I2578" t="e">
            <v>#N/A</v>
          </cell>
        </row>
        <row r="2579">
          <cell r="A2579" t="str">
            <v>48328-00006-01</v>
          </cell>
          <cell r="B2579" t="str">
            <v>0481</v>
          </cell>
          <cell r="C2579" t="str">
            <v>BACK STC NSUN SPY PRT&amp;RFR CLG MST SPF50</v>
          </cell>
          <cell r="D2579" t="str">
            <v>ROH</v>
          </cell>
          <cell r="E2579" t="str">
            <v>06</v>
          </cell>
          <cell r="F2579" t="str">
            <v/>
          </cell>
          <cell r="G2579" t="str">
            <v/>
          </cell>
          <cell r="H2579" t="str">
            <v/>
          </cell>
          <cell r="I2579" t="e">
            <v>#N/A</v>
          </cell>
        </row>
        <row r="2580">
          <cell r="A2580" t="str">
            <v>48328-00006-02</v>
          </cell>
          <cell r="B2580" t="str">
            <v>0481</v>
          </cell>
          <cell r="C2580" t="str">
            <v>BACK STC NSUN SPY PRRT&amp;BRN SPF20 200ML</v>
          </cell>
          <cell r="D2580" t="str">
            <v>ROH</v>
          </cell>
          <cell r="E2580" t="str">
            <v>06</v>
          </cell>
          <cell r="F2580" t="str">
            <v/>
          </cell>
          <cell r="G2580" t="str">
            <v/>
          </cell>
          <cell r="H2580" t="str">
            <v/>
          </cell>
          <cell r="I2580" t="str">
            <v>A</v>
          </cell>
        </row>
        <row r="2581">
          <cell r="A2581" t="str">
            <v>48328-00006-03</v>
          </cell>
          <cell r="B2581" t="str">
            <v>0481</v>
          </cell>
          <cell r="C2581" t="str">
            <v>BACK STC NSUN KDS SWM&amp;PLY_PRT SPF50</v>
          </cell>
          <cell r="D2581" t="str">
            <v>ROH</v>
          </cell>
          <cell r="E2581" t="str">
            <v>06</v>
          </cell>
          <cell r="F2581" t="str">
            <v/>
          </cell>
          <cell r="G2581" t="str">
            <v/>
          </cell>
          <cell r="H2581" t="str">
            <v/>
          </cell>
          <cell r="I2581" t="str">
            <v>R1</v>
          </cell>
        </row>
        <row r="2582">
          <cell r="A2582" t="str">
            <v>48328-00006-04</v>
          </cell>
          <cell r="B2582" t="str">
            <v>0481</v>
          </cell>
          <cell r="C2582" t="str">
            <v>PAPER BAG HP FA GUARDIAN</v>
          </cell>
          <cell r="D2582" t="str">
            <v>ROH</v>
          </cell>
          <cell r="E2582" t="str">
            <v>06</v>
          </cell>
          <cell r="F2582" t="str">
            <v/>
          </cell>
          <cell r="G2582" t="str">
            <v/>
          </cell>
          <cell r="H2582" t="str">
            <v/>
          </cell>
          <cell r="I2582" t="e">
            <v>#N/A</v>
          </cell>
        </row>
        <row r="2583">
          <cell r="A2583" t="str">
            <v>48328-00006-05</v>
          </cell>
          <cell r="B2583" t="str">
            <v>0481</v>
          </cell>
          <cell r="C2583" t="str">
            <v>TIN BOX HP FIRST AID GUARDIAN TRAVEL</v>
          </cell>
          <cell r="D2583" t="str">
            <v>ROH</v>
          </cell>
          <cell r="E2583" t="str">
            <v>06</v>
          </cell>
          <cell r="F2583" t="str">
            <v/>
          </cell>
          <cell r="G2583" t="str">
            <v/>
          </cell>
          <cell r="H2583" t="str">
            <v/>
          </cell>
          <cell r="I2583" t="e">
            <v>#N/A</v>
          </cell>
        </row>
        <row r="2584">
          <cell r="A2584" t="str">
            <v>48328-00006-06</v>
          </cell>
          <cell r="B2584" t="str">
            <v>0481</v>
          </cell>
          <cell r="C2584" t="str">
            <v>TIN BOX HP FIRST AID GUARDIAN BROSIS</v>
          </cell>
          <cell r="D2584" t="str">
            <v>ROH</v>
          </cell>
          <cell r="E2584" t="str">
            <v>06</v>
          </cell>
          <cell r="F2584" t="str">
            <v/>
          </cell>
          <cell r="G2584" t="str">
            <v/>
          </cell>
          <cell r="H2584" t="str">
            <v/>
          </cell>
          <cell r="I2584" t="e">
            <v>#N/A</v>
          </cell>
        </row>
        <row r="2585">
          <cell r="A2585" t="str">
            <v>48328-00006-07</v>
          </cell>
          <cell r="B2585" t="str">
            <v>0481</v>
          </cell>
          <cell r="C2585" t="str">
            <v>FRONT STC NIVEA MICELLAIR NORMAL</v>
          </cell>
          <cell r="D2585" t="str">
            <v>ROH</v>
          </cell>
          <cell r="E2585" t="str">
            <v>06</v>
          </cell>
          <cell r="F2585" t="str">
            <v/>
          </cell>
          <cell r="G2585" t="str">
            <v/>
          </cell>
          <cell r="H2585" t="str">
            <v/>
          </cell>
          <cell r="I2585" t="e">
            <v>#N/A</v>
          </cell>
        </row>
        <row r="2586">
          <cell r="A2586" t="str">
            <v>48328-00006-08</v>
          </cell>
          <cell r="B2586" t="str">
            <v>0481</v>
          </cell>
          <cell r="C2586" t="str">
            <v>BACK STC NIVEA MICELLAIR NORMAL</v>
          </cell>
          <cell r="D2586" t="str">
            <v>ROH</v>
          </cell>
          <cell r="E2586" t="str">
            <v>06</v>
          </cell>
          <cell r="F2586" t="str">
            <v/>
          </cell>
          <cell r="G2586" t="str">
            <v/>
          </cell>
          <cell r="H2586" t="str">
            <v/>
          </cell>
          <cell r="I2586" t="e">
            <v>#N/A</v>
          </cell>
        </row>
        <row r="2587">
          <cell r="A2587" t="str">
            <v>48328-00006-09</v>
          </cell>
          <cell r="B2587" t="str">
            <v>0481</v>
          </cell>
          <cell r="C2587" t="str">
            <v>FRONT STC NIVEA MICELLAIR SENSITIVE</v>
          </cell>
          <cell r="D2587" t="str">
            <v>ROH</v>
          </cell>
          <cell r="E2587" t="str">
            <v>06</v>
          </cell>
          <cell r="F2587" t="str">
            <v/>
          </cell>
          <cell r="G2587" t="str">
            <v/>
          </cell>
          <cell r="H2587" t="str">
            <v/>
          </cell>
          <cell r="I2587" t="e">
            <v>#N/A</v>
          </cell>
        </row>
        <row r="2588">
          <cell r="A2588" t="str">
            <v>48328-00006-10</v>
          </cell>
          <cell r="B2588" t="str">
            <v>0481</v>
          </cell>
          <cell r="C2588" t="str">
            <v>BACK STC NIVEA MICELLAIR SENSITIVE</v>
          </cell>
          <cell r="D2588" t="str">
            <v>ROH</v>
          </cell>
          <cell r="E2588" t="str">
            <v>06</v>
          </cell>
          <cell r="F2588" t="str">
            <v/>
          </cell>
          <cell r="G2588" t="str">
            <v/>
          </cell>
          <cell r="H2588" t="str">
            <v/>
          </cell>
          <cell r="I2588" t="e">
            <v>#N/A</v>
          </cell>
        </row>
        <row r="2589">
          <cell r="A2589" t="str">
            <v>48328-00006-11</v>
          </cell>
          <cell r="B2589" t="str">
            <v>0481</v>
          </cell>
          <cell r="C2589" t="str">
            <v>CAP STC NIVEA MICELLAIR NORMAL</v>
          </cell>
          <cell r="D2589" t="str">
            <v>ROH</v>
          </cell>
          <cell r="E2589" t="str">
            <v>06</v>
          </cell>
          <cell r="F2589" t="str">
            <v/>
          </cell>
          <cell r="G2589" t="str">
            <v/>
          </cell>
          <cell r="H2589" t="str">
            <v/>
          </cell>
          <cell r="I2589" t="e">
            <v>#N/A</v>
          </cell>
        </row>
        <row r="2590">
          <cell r="A2590" t="str">
            <v>48328-00006-12</v>
          </cell>
          <cell r="B2590" t="str">
            <v>0481</v>
          </cell>
          <cell r="C2590" t="str">
            <v>CAP STC NIVEA MICELLAIR SENSITIVE</v>
          </cell>
          <cell r="D2590" t="str">
            <v>ROH</v>
          </cell>
          <cell r="E2590" t="str">
            <v>06</v>
          </cell>
          <cell r="F2590" t="str">
            <v/>
          </cell>
          <cell r="G2590" t="str">
            <v/>
          </cell>
          <cell r="H2590" t="str">
            <v/>
          </cell>
          <cell r="I2590" t="e">
            <v>#N/A</v>
          </cell>
        </row>
        <row r="2591">
          <cell r="A2591" t="str">
            <v>48328-00006-13</v>
          </cell>
          <cell r="B2591" t="str">
            <v>0481</v>
          </cell>
          <cell r="C2591" t="str">
            <v>NO BPOM BLACK MICELLAIR</v>
          </cell>
          <cell r="D2591" t="str">
            <v>ROH</v>
          </cell>
          <cell r="E2591" t="str">
            <v>06</v>
          </cell>
          <cell r="F2591" t="str">
            <v/>
          </cell>
          <cell r="G2591" t="str">
            <v/>
          </cell>
          <cell r="H2591" t="str">
            <v/>
          </cell>
          <cell r="I2591" t="e">
            <v>#N/A</v>
          </cell>
        </row>
        <row r="2592">
          <cell r="A2592" t="str">
            <v>48328-00006-14</v>
          </cell>
          <cell r="B2592" t="str">
            <v>0481</v>
          </cell>
          <cell r="C2592" t="str">
            <v>BACK STC NSUN FACE OC SRM 30</v>
          </cell>
          <cell r="D2592" t="str">
            <v>ROH</v>
          </cell>
          <cell r="E2592" t="str">
            <v>06</v>
          </cell>
          <cell r="F2592" t="str">
            <v/>
          </cell>
          <cell r="G2592" t="str">
            <v/>
          </cell>
          <cell r="H2592" t="str">
            <v/>
          </cell>
          <cell r="I2592" t="e">
            <v>#N/A</v>
          </cell>
        </row>
        <row r="2593">
          <cell r="A2593" t="str">
            <v>48328-00006-15</v>
          </cell>
          <cell r="B2593" t="str">
            <v>0481</v>
          </cell>
          <cell r="C2593" t="str">
            <v>BACK STC NSUN FACE INSTANT AURA SRM 30</v>
          </cell>
          <cell r="D2593" t="str">
            <v>ROH</v>
          </cell>
          <cell r="E2593" t="str">
            <v>06</v>
          </cell>
          <cell r="F2593" t="str">
            <v/>
          </cell>
          <cell r="G2593" t="str">
            <v/>
          </cell>
          <cell r="H2593" t="str">
            <v/>
          </cell>
          <cell r="I2593" t="e">
            <v>#N/A</v>
          </cell>
        </row>
        <row r="2594">
          <cell r="A2594" t="str">
            <v>48328-00006-16</v>
          </cell>
          <cell r="B2594" t="str">
            <v>0481</v>
          </cell>
          <cell r="C2594" t="str">
            <v>SHIPBOX NCREME TIN 60ML</v>
          </cell>
          <cell r="D2594" t="str">
            <v>ROH</v>
          </cell>
          <cell r="E2594" t="str">
            <v>06</v>
          </cell>
          <cell r="F2594" t="str">
            <v/>
          </cell>
          <cell r="G2594" t="str">
            <v/>
          </cell>
          <cell r="H2594" t="str">
            <v/>
          </cell>
          <cell r="I2594" t="e">
            <v>#N/A</v>
          </cell>
        </row>
        <row r="2595">
          <cell r="A2595" t="str">
            <v>48328-00006-18</v>
          </cell>
          <cell r="B2595" t="str">
            <v>0481</v>
          </cell>
          <cell r="C2595" t="str">
            <v>HANSA MOTIF BOX</v>
          </cell>
          <cell r="D2595" t="str">
            <v>ROH</v>
          </cell>
          <cell r="E2595" t="str">
            <v>06</v>
          </cell>
          <cell r="F2595" t="str">
            <v/>
          </cell>
          <cell r="G2595" t="str">
            <v/>
          </cell>
          <cell r="H2595" t="str">
            <v/>
          </cell>
          <cell r="I2595" t="str">
            <v>A</v>
          </cell>
        </row>
        <row r="2596">
          <cell r="A2596" t="str">
            <v>48328-00006-19</v>
          </cell>
          <cell r="B2596" t="str">
            <v>0481</v>
          </cell>
          <cell r="C2596" t="str">
            <v>STICKER MOTIF HANSA BLUE BOX</v>
          </cell>
          <cell r="D2596" t="str">
            <v>ROH</v>
          </cell>
          <cell r="E2596" t="str">
            <v>06</v>
          </cell>
          <cell r="F2596" t="str">
            <v/>
          </cell>
          <cell r="G2596" t="str">
            <v/>
          </cell>
          <cell r="H2596" t="str">
            <v/>
          </cell>
          <cell r="I2596" t="str">
            <v>A</v>
          </cell>
        </row>
        <row r="2597">
          <cell r="A2597" t="str">
            <v>48328-00006-20</v>
          </cell>
          <cell r="B2597" t="str">
            <v>0481</v>
          </cell>
          <cell r="C2597" t="str">
            <v>POUCH HANSA 123 PACK</v>
          </cell>
          <cell r="D2597" t="str">
            <v>ROH</v>
          </cell>
          <cell r="E2597" t="str">
            <v>06</v>
          </cell>
          <cell r="F2597" t="str">
            <v/>
          </cell>
          <cell r="G2597" t="str">
            <v/>
          </cell>
          <cell r="H2597" t="str">
            <v/>
          </cell>
          <cell r="I2597" t="e">
            <v>#N/A</v>
          </cell>
        </row>
        <row r="2598">
          <cell r="A2598" t="str">
            <v>48328-00006-21</v>
          </cell>
          <cell r="B2598" t="str">
            <v>0481</v>
          </cell>
          <cell r="C2598" t="str">
            <v>EDUCATION CARD HANSA 123 PACK</v>
          </cell>
          <cell r="D2598" t="str">
            <v>ROH</v>
          </cell>
          <cell r="E2598" t="str">
            <v>06</v>
          </cell>
          <cell r="F2598" t="str">
            <v/>
          </cell>
          <cell r="G2598" t="str">
            <v/>
          </cell>
          <cell r="H2598" t="str">
            <v/>
          </cell>
          <cell r="I2598" t="e">
            <v>#N/A</v>
          </cell>
        </row>
        <row r="2599">
          <cell r="A2599" t="str">
            <v>48328-00006-22</v>
          </cell>
          <cell r="B2599" t="str">
            <v>0481</v>
          </cell>
          <cell r="C2599" t="str">
            <v>SHIPBOX HANSA 123 PACK</v>
          </cell>
          <cell r="D2599" t="str">
            <v>ROH</v>
          </cell>
          <cell r="E2599" t="str">
            <v>06</v>
          </cell>
          <cell r="F2599" t="str">
            <v/>
          </cell>
          <cell r="G2599" t="str">
            <v/>
          </cell>
          <cell r="H2599" t="str">
            <v/>
          </cell>
          <cell r="I2599" t="e">
            <v>#N/A</v>
          </cell>
        </row>
        <row r="2600">
          <cell r="A2600" t="str">
            <v>48328-00006-23</v>
          </cell>
          <cell r="B2600" t="str">
            <v>0481</v>
          </cell>
          <cell r="C2600" t="str">
            <v>BELT NM ADS 100+NDEO RO BWM FRESH 25</v>
          </cell>
          <cell r="D2600" t="str">
            <v>ROH</v>
          </cell>
          <cell r="E2600" t="str">
            <v>06</v>
          </cell>
          <cell r="F2600" t="str">
            <v/>
          </cell>
          <cell r="G2600" t="str">
            <v/>
          </cell>
          <cell r="H2600" t="str">
            <v/>
          </cell>
          <cell r="I2600" t="e">
            <v>#N/A</v>
          </cell>
        </row>
        <row r="2601">
          <cell r="A2601" t="str">
            <v>48328-00006-24</v>
          </cell>
          <cell r="B2601" t="str">
            <v>0481</v>
          </cell>
          <cell r="C2601" t="str">
            <v>SHIPBOX NM ADS 100+NDEO RO BWM FRESH 25</v>
          </cell>
          <cell r="D2601" t="str">
            <v>ROH</v>
          </cell>
          <cell r="E2601" t="str">
            <v>06</v>
          </cell>
          <cell r="F2601" t="str">
            <v/>
          </cell>
          <cell r="G2601" t="str">
            <v/>
          </cell>
          <cell r="H2601" t="str">
            <v/>
          </cell>
          <cell r="I2601" t="e">
            <v>#N/A</v>
          </cell>
        </row>
        <row r="2602">
          <cell r="A2602" t="str">
            <v>48328-00006-25</v>
          </cell>
          <cell r="B2602" t="str">
            <v>0481</v>
          </cell>
          <cell r="C2602" t="str">
            <v>SHIPBOX NBO ESS ROSE &amp; ARGAN OIL 200ML</v>
          </cell>
          <cell r="D2602" t="str">
            <v>ROH</v>
          </cell>
          <cell r="E2602" t="str">
            <v>06</v>
          </cell>
          <cell r="F2602" t="str">
            <v/>
          </cell>
          <cell r="G2602" t="str">
            <v/>
          </cell>
          <cell r="H2602" t="str">
            <v/>
          </cell>
          <cell r="I2602" t="e">
            <v>#N/A</v>
          </cell>
        </row>
        <row r="2603">
          <cell r="A2603" t="str">
            <v>48328-00006-26</v>
          </cell>
          <cell r="B2603" t="str">
            <v>0481</v>
          </cell>
          <cell r="C2603" t="str">
            <v>FRONT STC NSUN FACE INSTANT AURA SRM 30</v>
          </cell>
          <cell r="D2603" t="str">
            <v>ROH</v>
          </cell>
          <cell r="E2603" t="str">
            <v>06</v>
          </cell>
          <cell r="F2603" t="str">
            <v/>
          </cell>
          <cell r="G2603" t="str">
            <v/>
          </cell>
          <cell r="H2603" t="str">
            <v/>
          </cell>
          <cell r="I2603" t="e">
            <v>#N/A</v>
          </cell>
        </row>
        <row r="2604">
          <cell r="A2604" t="str">
            <v>48328-00006-27</v>
          </cell>
          <cell r="B2604" t="str">
            <v>0481</v>
          </cell>
          <cell r="C2604" t="str">
            <v>SHIPBOX NBO ESS CHERRY BLSM &amp; JJB OIL</v>
          </cell>
          <cell r="D2604" t="str">
            <v>ROH</v>
          </cell>
          <cell r="E2604" t="str">
            <v>06</v>
          </cell>
          <cell r="F2604" t="str">
            <v/>
          </cell>
          <cell r="G2604" t="str">
            <v/>
          </cell>
          <cell r="H2604" t="str">
            <v/>
          </cell>
          <cell r="I2604" t="e">
            <v>#N/A</v>
          </cell>
        </row>
        <row r="2605">
          <cell r="A2605" t="str">
            <v>48328-00006-28</v>
          </cell>
          <cell r="B2605" t="str">
            <v>0481</v>
          </cell>
          <cell r="C2605" t="str">
            <v>BACK STICKER NSUN LTN SPF50+ 200ML</v>
          </cell>
          <cell r="D2605" t="str">
            <v>ROH</v>
          </cell>
          <cell r="E2605" t="str">
            <v>06</v>
          </cell>
          <cell r="F2605" t="str">
            <v/>
          </cell>
          <cell r="G2605" t="str">
            <v/>
          </cell>
          <cell r="H2605" t="str">
            <v/>
          </cell>
          <cell r="I2605" t="e">
            <v>#N/A</v>
          </cell>
        </row>
        <row r="2606">
          <cell r="A2606" t="str">
            <v>48328-00006-29</v>
          </cell>
          <cell r="B2606" t="str">
            <v>0481</v>
          </cell>
          <cell r="C2606" t="str">
            <v>FRONT STC NLC CR_BL_WTR_MLN&amp;PMG 7G</v>
          </cell>
          <cell r="D2606" t="str">
            <v>ROH</v>
          </cell>
          <cell r="E2606" t="str">
            <v>06</v>
          </cell>
          <cell r="F2606" t="str">
            <v/>
          </cell>
          <cell r="G2606" t="str">
            <v/>
          </cell>
          <cell r="H2606" t="str">
            <v/>
          </cell>
          <cell r="I2606" t="e">
            <v>#N/A</v>
          </cell>
        </row>
        <row r="2607">
          <cell r="A2607" t="str">
            <v>48328-00006-30</v>
          </cell>
          <cell r="B2607" t="str">
            <v>0481</v>
          </cell>
          <cell r="C2607" t="str">
            <v>BACK STC NLC CR_BL_WTR_MLN&amp;PMG 7G</v>
          </cell>
          <cell r="D2607" t="str">
            <v>ROH</v>
          </cell>
          <cell r="E2607" t="str">
            <v>06</v>
          </cell>
          <cell r="F2607" t="str">
            <v/>
          </cell>
          <cell r="G2607" t="str">
            <v/>
          </cell>
          <cell r="H2607" t="str">
            <v/>
          </cell>
          <cell r="I2607" t="e">
            <v>#N/A</v>
          </cell>
        </row>
        <row r="2608">
          <cell r="A2608" t="str">
            <v>48328-00006-31</v>
          </cell>
          <cell r="B2608" t="str">
            <v>0481</v>
          </cell>
          <cell r="C2608" t="str">
            <v>FRONT STC NLC CR_BL_GRP&amp;MRC 7G</v>
          </cell>
          <cell r="D2608" t="str">
            <v>ROH</v>
          </cell>
          <cell r="E2608" t="str">
            <v>06</v>
          </cell>
          <cell r="F2608" t="str">
            <v/>
          </cell>
          <cell r="G2608" t="str">
            <v/>
          </cell>
          <cell r="H2608" t="str">
            <v/>
          </cell>
          <cell r="I2608" t="e">
            <v>#N/A</v>
          </cell>
        </row>
        <row r="2609">
          <cell r="A2609" t="str">
            <v>48328-00006-32</v>
          </cell>
          <cell r="B2609" t="str">
            <v>0481</v>
          </cell>
          <cell r="C2609" t="str">
            <v>BACK STC NLC CR_BL_GRP&amp;MRC 7G</v>
          </cell>
          <cell r="D2609" t="str">
            <v>ROH</v>
          </cell>
          <cell r="E2609" t="str">
            <v>06</v>
          </cell>
          <cell r="F2609" t="str">
            <v/>
          </cell>
          <cell r="G2609" t="str">
            <v/>
          </cell>
          <cell r="H2609" t="str">
            <v/>
          </cell>
          <cell r="I2609" t="e">
            <v>#N/A</v>
          </cell>
        </row>
        <row r="2610">
          <cell r="A2610" t="str">
            <v>48328-00006-33</v>
          </cell>
          <cell r="B2610" t="str">
            <v>0481</v>
          </cell>
          <cell r="C2610" t="str">
            <v>SHIPBOX NCRM TIN 30ML</v>
          </cell>
          <cell r="D2610" t="str">
            <v>ROH</v>
          </cell>
          <cell r="E2610" t="str">
            <v>06</v>
          </cell>
          <cell r="F2610" t="str">
            <v/>
          </cell>
          <cell r="G2610" t="str">
            <v/>
          </cell>
          <cell r="H2610" t="str">
            <v/>
          </cell>
          <cell r="I2610" t="e">
            <v>#N/A</v>
          </cell>
        </row>
        <row r="2611">
          <cell r="A2611" t="str">
            <v>48328-00006-34</v>
          </cell>
          <cell r="B2611" t="str">
            <v>0481</v>
          </cell>
          <cell r="C2611" t="str">
            <v>BOTTOM STICKER NLB BLUEBERRY</v>
          </cell>
          <cell r="D2611" t="str">
            <v>ROH</v>
          </cell>
          <cell r="E2611" t="str">
            <v>06</v>
          </cell>
          <cell r="F2611" t="str">
            <v/>
          </cell>
          <cell r="G2611" t="str">
            <v/>
          </cell>
          <cell r="H2611" t="str">
            <v/>
          </cell>
          <cell r="I2611" t="e">
            <v>#N/A</v>
          </cell>
        </row>
        <row r="2612">
          <cell r="A2612" t="str">
            <v>48328-00006-35</v>
          </cell>
          <cell r="B2612" t="str">
            <v>0481</v>
          </cell>
          <cell r="C2612" t="str">
            <v>BACK STC NSUN KIDS ULTRA SENSITIVE</v>
          </cell>
          <cell r="D2612" t="str">
            <v>ROH</v>
          </cell>
          <cell r="E2612" t="str">
            <v>06</v>
          </cell>
          <cell r="F2612" t="str">
            <v/>
          </cell>
          <cell r="G2612" t="str">
            <v/>
          </cell>
          <cell r="H2612" t="str">
            <v/>
          </cell>
          <cell r="I2612" t="str">
            <v>A</v>
          </cell>
        </row>
        <row r="2613">
          <cell r="A2613" t="str">
            <v>48328-00006-36</v>
          </cell>
          <cell r="B2613" t="str">
            <v>0481</v>
          </cell>
          <cell r="C2613" t="str">
            <v>FRONT STC NSUN LTN SPF50+ 200ML</v>
          </cell>
          <cell r="D2613" t="str">
            <v>ROH</v>
          </cell>
          <cell r="E2613" t="str">
            <v>06</v>
          </cell>
          <cell r="F2613" t="str">
            <v/>
          </cell>
          <cell r="G2613" t="str">
            <v/>
          </cell>
          <cell r="H2613" t="str">
            <v/>
          </cell>
          <cell r="I2613" t="e">
            <v>#N/A</v>
          </cell>
        </row>
        <row r="2614">
          <cell r="A2614" t="str">
            <v>48328-00006-37</v>
          </cell>
          <cell r="B2614" t="str">
            <v>0481</v>
          </cell>
          <cell r="C2614" t="str">
            <v>BACK STC NSUN SPY SPF50+ 200ML</v>
          </cell>
          <cell r="D2614" t="str">
            <v>ROH</v>
          </cell>
          <cell r="E2614" t="str">
            <v>06</v>
          </cell>
          <cell r="F2614" t="str">
            <v/>
          </cell>
          <cell r="G2614" t="str">
            <v/>
          </cell>
          <cell r="H2614" t="str">
            <v/>
          </cell>
          <cell r="I2614" t="e">
            <v>#N/A</v>
          </cell>
        </row>
        <row r="2615">
          <cell r="A2615" t="str">
            <v>48328-00006-38</v>
          </cell>
          <cell r="B2615" t="str">
            <v>0481</v>
          </cell>
          <cell r="C2615" t="str">
            <v>FRONT STC NSUN SPRAY PROT &amp; REFRESH 200</v>
          </cell>
          <cell r="D2615" t="str">
            <v>ROH</v>
          </cell>
          <cell r="E2615" t="str">
            <v>06</v>
          </cell>
          <cell r="F2615" t="str">
            <v/>
          </cell>
          <cell r="G2615" t="str">
            <v/>
          </cell>
          <cell r="H2615" t="str">
            <v/>
          </cell>
          <cell r="I2615" t="e">
            <v>#N/A</v>
          </cell>
        </row>
        <row r="2616">
          <cell r="A2616" t="str">
            <v>48328-00006-39</v>
          </cell>
          <cell r="B2616" t="str">
            <v>0481</v>
          </cell>
          <cell r="C2616" t="str">
            <v>BACK STC NSUN SPRAY PROT &amp; REFRESH 200</v>
          </cell>
          <cell r="D2616" t="str">
            <v>ROH</v>
          </cell>
          <cell r="E2616" t="str">
            <v>06</v>
          </cell>
          <cell r="F2616" t="str">
            <v/>
          </cell>
          <cell r="G2616" t="str">
            <v/>
          </cell>
          <cell r="H2616" t="str">
            <v/>
          </cell>
          <cell r="I2616" t="str">
            <v>R1</v>
          </cell>
        </row>
        <row r="2617">
          <cell r="A2617" t="str">
            <v>48328-00006-40</v>
          </cell>
          <cell r="B2617" t="str">
            <v>0481</v>
          </cell>
          <cell r="C2617" t="str">
            <v>FRONT STC NSUN SPY SPF30 150ML</v>
          </cell>
          <cell r="D2617" t="str">
            <v>ROH</v>
          </cell>
          <cell r="E2617" t="str">
            <v>06</v>
          </cell>
          <cell r="F2617" t="str">
            <v/>
          </cell>
          <cell r="G2617" t="str">
            <v/>
          </cell>
          <cell r="H2617" t="str">
            <v/>
          </cell>
          <cell r="I2617" t="str">
            <v>R1</v>
          </cell>
        </row>
        <row r="2618">
          <cell r="A2618" t="str">
            <v>48328-00006-41</v>
          </cell>
          <cell r="B2618" t="str">
            <v>0481</v>
          </cell>
          <cell r="C2618" t="str">
            <v>BACK STC NSUN SPY SPF30 150ML</v>
          </cell>
          <cell r="D2618" t="str">
            <v>ROH</v>
          </cell>
          <cell r="E2618" t="str">
            <v>06</v>
          </cell>
          <cell r="F2618" t="str">
            <v/>
          </cell>
          <cell r="G2618" t="str">
            <v/>
          </cell>
          <cell r="H2618" t="str">
            <v/>
          </cell>
          <cell r="I2618" t="e">
            <v>#N/A</v>
          </cell>
        </row>
        <row r="2619">
          <cell r="A2619" t="str">
            <v>48328-00006-42</v>
          </cell>
          <cell r="B2619" t="str">
            <v>0481</v>
          </cell>
          <cell r="C2619" t="str">
            <v>BACK STC NSUN SPRAY KIDS 200</v>
          </cell>
          <cell r="D2619" t="str">
            <v>ROH</v>
          </cell>
          <cell r="E2619" t="str">
            <v>06</v>
          </cell>
          <cell r="F2619" t="str">
            <v/>
          </cell>
          <cell r="G2619" t="str">
            <v/>
          </cell>
          <cell r="H2619" t="str">
            <v/>
          </cell>
          <cell r="I2619" t="e">
            <v>#N/A</v>
          </cell>
        </row>
        <row r="2620">
          <cell r="A2620" t="str">
            <v>48328-00006-43</v>
          </cell>
          <cell r="B2620" t="str">
            <v>0481</v>
          </cell>
          <cell r="C2620" t="str">
            <v>BLISTER NSUN FACE SERUM 30ML</v>
          </cell>
          <cell r="D2620" t="str">
            <v>ROH</v>
          </cell>
          <cell r="E2620" t="str">
            <v>06</v>
          </cell>
          <cell r="F2620" t="str">
            <v/>
          </cell>
          <cell r="G2620" t="str">
            <v/>
          </cell>
          <cell r="H2620" t="str">
            <v/>
          </cell>
          <cell r="I2620" t="str">
            <v>R1</v>
          </cell>
        </row>
        <row r="2621">
          <cell r="A2621" t="str">
            <v>48328-00006-44</v>
          </cell>
          <cell r="B2621" t="str">
            <v>0481</v>
          </cell>
          <cell r="C2621" t="str">
            <v>BLISTER CARD NSUN FC_CRM RSY_PNK 30ML</v>
          </cell>
          <cell r="D2621" t="str">
            <v>ROH</v>
          </cell>
          <cell r="E2621" t="str">
            <v>06</v>
          </cell>
          <cell r="F2621" t="str">
            <v/>
          </cell>
          <cell r="G2621" t="str">
            <v/>
          </cell>
          <cell r="H2621" t="str">
            <v/>
          </cell>
          <cell r="I2621" t="e">
            <v>#N/A</v>
          </cell>
        </row>
        <row r="2622">
          <cell r="A2622" t="str">
            <v>48328-00006-45</v>
          </cell>
          <cell r="B2622" t="str">
            <v>0481</v>
          </cell>
          <cell r="C2622" t="str">
            <v>SHIPPING BOX NSUN FC_CRM RSY_PNK 30ML</v>
          </cell>
          <cell r="D2622" t="str">
            <v>ROH</v>
          </cell>
          <cell r="E2622" t="str">
            <v>06</v>
          </cell>
          <cell r="F2622" t="str">
            <v/>
          </cell>
          <cell r="G2622" t="str">
            <v/>
          </cell>
          <cell r="H2622" t="str">
            <v/>
          </cell>
          <cell r="I2622" t="e">
            <v>#N/A</v>
          </cell>
        </row>
        <row r="2623">
          <cell r="A2623" t="str">
            <v>48328-00006-46</v>
          </cell>
          <cell r="B2623" t="str">
            <v>0481</v>
          </cell>
          <cell r="C2623" t="str">
            <v>FOLDING BOX HANSA MUDIK GA LOYO PANAS</v>
          </cell>
          <cell r="D2623" t="str">
            <v>ROH</v>
          </cell>
          <cell r="E2623" t="str">
            <v>06</v>
          </cell>
          <cell r="F2623" t="str">
            <v/>
          </cell>
          <cell r="G2623" t="str">
            <v/>
          </cell>
          <cell r="H2623" t="str">
            <v/>
          </cell>
          <cell r="I2623" t="e">
            <v>#N/A</v>
          </cell>
        </row>
        <row r="2624">
          <cell r="A2624" t="str">
            <v>48328-00006-47</v>
          </cell>
          <cell r="B2624" t="str">
            <v>0481</v>
          </cell>
          <cell r="C2624" t="str">
            <v>COMPETITION CARD HANSA MUDIK GA LOYO</v>
          </cell>
          <cell r="D2624" t="str">
            <v>ROH</v>
          </cell>
          <cell r="E2624" t="str">
            <v>06</v>
          </cell>
          <cell r="F2624" t="str">
            <v/>
          </cell>
          <cell r="G2624" t="str">
            <v/>
          </cell>
          <cell r="H2624" t="str">
            <v/>
          </cell>
          <cell r="I2624" t="e">
            <v>#N/A</v>
          </cell>
        </row>
        <row r="2625">
          <cell r="A2625" t="str">
            <v>48328-00006-48</v>
          </cell>
          <cell r="B2625" t="str">
            <v>0481</v>
          </cell>
          <cell r="C2625" t="str">
            <v>EDUCATION CARD HANSA MUDIK GA LOYO</v>
          </cell>
          <cell r="D2625" t="str">
            <v>ROH</v>
          </cell>
          <cell r="E2625" t="str">
            <v>06</v>
          </cell>
          <cell r="F2625" t="str">
            <v/>
          </cell>
          <cell r="G2625" t="str">
            <v/>
          </cell>
          <cell r="H2625" t="str">
            <v/>
          </cell>
          <cell r="I2625" t="e">
            <v>#N/A</v>
          </cell>
        </row>
        <row r="2626">
          <cell r="A2626" t="str">
            <v>48328-00006-49</v>
          </cell>
          <cell r="B2626" t="str">
            <v>0481</v>
          </cell>
          <cell r="C2626" t="str">
            <v>FOLDING BOX HANSA MUDIK GA LOYO HANGAT</v>
          </cell>
          <cell r="D2626" t="str">
            <v>ROH</v>
          </cell>
          <cell r="E2626" t="str">
            <v>06</v>
          </cell>
          <cell r="F2626" t="str">
            <v/>
          </cell>
          <cell r="G2626" t="str">
            <v/>
          </cell>
          <cell r="H2626" t="str">
            <v/>
          </cell>
          <cell r="I2626" t="e">
            <v>#N/A</v>
          </cell>
        </row>
        <row r="2627">
          <cell r="A2627" t="str">
            <v>48328-00006-50</v>
          </cell>
          <cell r="B2627" t="str">
            <v>0481</v>
          </cell>
          <cell r="C2627" t="str">
            <v>SHIPPING BOX HP MUDIK GA LOYO PANAS</v>
          </cell>
          <cell r="D2627" t="str">
            <v>ROH</v>
          </cell>
          <cell r="E2627" t="str">
            <v>06</v>
          </cell>
          <cell r="F2627" t="str">
            <v/>
          </cell>
          <cell r="G2627" t="str">
            <v/>
          </cell>
          <cell r="H2627" t="str">
            <v/>
          </cell>
          <cell r="I2627" t="e">
            <v>#N/A</v>
          </cell>
        </row>
        <row r="2628">
          <cell r="A2628" t="str">
            <v>48328-00006-51</v>
          </cell>
          <cell r="B2628" t="str">
            <v>0481</v>
          </cell>
          <cell r="C2628" t="str">
            <v>SHIPPING BOX HP MUDIK GA LOYO HANGAT</v>
          </cell>
          <cell r="D2628" t="str">
            <v>ROH</v>
          </cell>
          <cell r="E2628" t="str">
            <v>06</v>
          </cell>
          <cell r="F2628" t="str">
            <v/>
          </cell>
          <cell r="G2628" t="str">
            <v/>
          </cell>
          <cell r="H2628" t="str">
            <v/>
          </cell>
          <cell r="I2628" t="e">
            <v>#N/A</v>
          </cell>
        </row>
        <row r="2629">
          <cell r="A2629" t="str">
            <v>48328-00006-52</v>
          </cell>
          <cell r="B2629" t="str">
            <v>0481</v>
          </cell>
          <cell r="C2629" t="str">
            <v>BLISTER CARD NSUN FACE SERUM OIL_CTRL_30</v>
          </cell>
          <cell r="D2629" t="str">
            <v>ROH</v>
          </cell>
          <cell r="E2629" t="str">
            <v>06</v>
          </cell>
          <cell r="F2629" t="str">
            <v/>
          </cell>
          <cell r="G2629" t="str">
            <v/>
          </cell>
          <cell r="H2629" t="str">
            <v/>
          </cell>
          <cell r="I2629" t="e">
            <v>#N/A</v>
          </cell>
        </row>
        <row r="2630">
          <cell r="A2630" t="str">
            <v>48328-00006-53</v>
          </cell>
          <cell r="B2630" t="str">
            <v>0481</v>
          </cell>
          <cell r="C2630" t="str">
            <v>FRONT STC NSUN SPY SPF50+ 200ML</v>
          </cell>
          <cell r="D2630" t="str">
            <v>ROH</v>
          </cell>
          <cell r="E2630" t="str">
            <v>06</v>
          </cell>
          <cell r="F2630" t="str">
            <v/>
          </cell>
          <cell r="G2630" t="str">
            <v/>
          </cell>
          <cell r="H2630" t="str">
            <v/>
          </cell>
          <cell r="I2630" t="e">
            <v>#N/A</v>
          </cell>
        </row>
        <row r="2631">
          <cell r="A2631" t="str">
            <v>48328-00006-54</v>
          </cell>
          <cell r="B2631" t="str">
            <v>0481</v>
          </cell>
          <cell r="C2631" t="str">
            <v>MINI BOX FIRST AID</v>
          </cell>
          <cell r="D2631" t="str">
            <v>ROH</v>
          </cell>
          <cell r="E2631" t="str">
            <v>06</v>
          </cell>
          <cell r="F2631" t="str">
            <v/>
          </cell>
          <cell r="G2631" t="str">
            <v/>
          </cell>
          <cell r="H2631" t="str">
            <v/>
          </cell>
          <cell r="I2631" t="e">
            <v>#N/A</v>
          </cell>
        </row>
        <row r="2632">
          <cell r="A2632" t="str">
            <v>48328-00006-55</v>
          </cell>
          <cell r="B2632" t="str">
            <v>0481</v>
          </cell>
          <cell r="C2632" t="str">
            <v>SLEEVE FIRST AID MINI BOX</v>
          </cell>
          <cell r="D2632" t="str">
            <v>ROH</v>
          </cell>
          <cell r="E2632" t="str">
            <v>06</v>
          </cell>
          <cell r="F2632" t="str">
            <v/>
          </cell>
          <cell r="G2632" t="str">
            <v/>
          </cell>
          <cell r="H2632" t="str">
            <v/>
          </cell>
          <cell r="I2632" t="e">
            <v>#N/A</v>
          </cell>
        </row>
        <row r="2633">
          <cell r="A2633" t="str">
            <v>48328-00006-56</v>
          </cell>
          <cell r="B2633" t="str">
            <v>0481</v>
          </cell>
          <cell r="C2633" t="str">
            <v>SHIPPING BOX FIRST AID MINI BOX</v>
          </cell>
          <cell r="D2633" t="str">
            <v>ROH</v>
          </cell>
          <cell r="E2633" t="str">
            <v>06</v>
          </cell>
          <cell r="F2633" t="str">
            <v/>
          </cell>
          <cell r="G2633" t="str">
            <v/>
          </cell>
          <cell r="H2633" t="str">
            <v/>
          </cell>
          <cell r="I2633" t="e">
            <v>#N/A</v>
          </cell>
        </row>
        <row r="2634">
          <cell r="A2634" t="str">
            <v>48328-00006-57</v>
          </cell>
          <cell r="B2634" t="str">
            <v>0481</v>
          </cell>
          <cell r="C2634" t="str">
            <v>SHIPPING BOX NSUN OIL_CTRL_GL_CRM 30ML</v>
          </cell>
          <cell r="D2634" t="str">
            <v>ROH</v>
          </cell>
          <cell r="E2634" t="str">
            <v>06</v>
          </cell>
          <cell r="F2634" t="str">
            <v/>
          </cell>
          <cell r="G2634" t="str">
            <v/>
          </cell>
          <cell r="H2634" t="str">
            <v/>
          </cell>
          <cell r="I2634" t="e">
            <v>#N/A</v>
          </cell>
        </row>
        <row r="2635">
          <cell r="A2635" t="str">
            <v>48328-00006-58</v>
          </cell>
          <cell r="B2635" t="str">
            <v>0481</v>
          </cell>
          <cell r="C2635" t="str">
            <v>BACK STICKER NSUN LTN SPF50+ 200ML</v>
          </cell>
          <cell r="D2635" t="str">
            <v>ROH</v>
          </cell>
          <cell r="E2635" t="str">
            <v>06</v>
          </cell>
          <cell r="F2635" t="str">
            <v/>
          </cell>
          <cell r="G2635" t="str">
            <v/>
          </cell>
          <cell r="H2635" t="str">
            <v/>
          </cell>
          <cell r="I2635" t="e">
            <v>#N/A</v>
          </cell>
        </row>
        <row r="2636">
          <cell r="A2636" t="str">
            <v>48328-00006-59</v>
          </cell>
          <cell r="B2636" t="str">
            <v>0481</v>
          </cell>
          <cell r="C2636" t="str">
            <v>FRONT STC NSUN SPRAY KIDS 200</v>
          </cell>
          <cell r="D2636" t="str">
            <v>ROH</v>
          </cell>
          <cell r="E2636" t="str">
            <v>06</v>
          </cell>
          <cell r="F2636" t="str">
            <v/>
          </cell>
          <cell r="G2636" t="str">
            <v/>
          </cell>
          <cell r="H2636" t="str">
            <v/>
          </cell>
          <cell r="I2636" t="e">
            <v>#N/A</v>
          </cell>
        </row>
        <row r="2637">
          <cell r="A2637" t="str">
            <v>48328-00006-60</v>
          </cell>
          <cell r="B2637" t="str">
            <v>0481</v>
          </cell>
          <cell r="C2637" t="str">
            <v>BOTTOM STC NBODY CHR_BLSM_JJ_OL_CRM200ML</v>
          </cell>
          <cell r="D2637" t="str">
            <v>ROH</v>
          </cell>
          <cell r="E2637" t="str">
            <v>06</v>
          </cell>
          <cell r="F2637" t="str">
            <v/>
          </cell>
          <cell r="G2637" t="str">
            <v/>
          </cell>
          <cell r="H2637" t="str">
            <v/>
          </cell>
          <cell r="I2637" t="e">
            <v>#N/A</v>
          </cell>
        </row>
        <row r="2638">
          <cell r="A2638" t="str">
            <v>48328-00006-61</v>
          </cell>
          <cell r="B2638" t="str">
            <v>0481</v>
          </cell>
          <cell r="C2638" t="str">
            <v>BACK STICKER NSUN AFT_SUN CLG_SPY 200ML</v>
          </cell>
          <cell r="D2638" t="str">
            <v>ROH</v>
          </cell>
          <cell r="E2638" t="str">
            <v>06</v>
          </cell>
          <cell r="F2638" t="str">
            <v/>
          </cell>
          <cell r="G2638" t="str">
            <v/>
          </cell>
          <cell r="H2638" t="str">
            <v/>
          </cell>
          <cell r="I2638" t="e">
            <v>#N/A</v>
          </cell>
        </row>
        <row r="2639">
          <cell r="A2639" t="str">
            <v>48328-00006-62</v>
          </cell>
          <cell r="B2639" t="str">
            <v>0481</v>
          </cell>
          <cell r="C2639" t="str">
            <v>MINI BOX FIRST AID INDOMARET</v>
          </cell>
          <cell r="D2639" t="str">
            <v>ROH</v>
          </cell>
          <cell r="E2639" t="str">
            <v>06</v>
          </cell>
          <cell r="F2639" t="str">
            <v/>
          </cell>
          <cell r="G2639" t="str">
            <v/>
          </cell>
          <cell r="H2639" t="str">
            <v/>
          </cell>
          <cell r="I2639" t="e">
            <v>#N/A</v>
          </cell>
        </row>
        <row r="2640">
          <cell r="A2640" t="str">
            <v>48328-00006-63</v>
          </cell>
          <cell r="B2640" t="str">
            <v>0481</v>
          </cell>
          <cell r="C2640" t="str">
            <v>SLEEVE FIRST AID MINI BOX INDOMARET</v>
          </cell>
          <cell r="D2640" t="str">
            <v>ROH</v>
          </cell>
          <cell r="E2640" t="str">
            <v>06</v>
          </cell>
          <cell r="F2640" t="str">
            <v/>
          </cell>
          <cell r="G2640" t="str">
            <v/>
          </cell>
          <cell r="H2640" t="str">
            <v/>
          </cell>
          <cell r="I2640" t="e">
            <v>#N/A</v>
          </cell>
        </row>
        <row r="2641">
          <cell r="A2641" t="str">
            <v>48328-00006-64</v>
          </cell>
          <cell r="B2641" t="str">
            <v>0481</v>
          </cell>
          <cell r="C2641" t="str">
            <v>SHIPPING BOX FIRST AID MINI BOX IDM</v>
          </cell>
          <cell r="D2641" t="str">
            <v>ROH</v>
          </cell>
          <cell r="E2641" t="str">
            <v>06</v>
          </cell>
          <cell r="F2641" t="str">
            <v/>
          </cell>
          <cell r="G2641" t="str">
            <v/>
          </cell>
          <cell r="H2641" t="str">
            <v/>
          </cell>
          <cell r="I2641" t="e">
            <v>#N/A</v>
          </cell>
        </row>
        <row r="2642">
          <cell r="A2642" t="str">
            <v>48328-00006-65</v>
          </cell>
          <cell r="B2642" t="str">
            <v>0481</v>
          </cell>
          <cell r="C2642" t="str">
            <v>FRONT STC NDEO EW HELLO KITTY</v>
          </cell>
          <cell r="D2642" t="str">
            <v>ROH</v>
          </cell>
          <cell r="E2642" t="str">
            <v>06</v>
          </cell>
          <cell r="F2642" t="str">
            <v/>
          </cell>
          <cell r="G2642" t="str">
            <v/>
          </cell>
          <cell r="H2642" t="str">
            <v/>
          </cell>
          <cell r="I2642" t="e">
            <v>#N/A</v>
          </cell>
        </row>
        <row r="2643">
          <cell r="A2643" t="str">
            <v>48328-00006-66</v>
          </cell>
          <cell r="B2643" t="str">
            <v>0481</v>
          </cell>
          <cell r="C2643" t="str">
            <v>CAP STICKER HELLO KITTY</v>
          </cell>
          <cell r="D2643" t="str">
            <v>ROH</v>
          </cell>
          <cell r="E2643" t="str">
            <v>06</v>
          </cell>
          <cell r="F2643" t="str">
            <v/>
          </cell>
          <cell r="G2643" t="str">
            <v/>
          </cell>
          <cell r="H2643" t="str">
            <v/>
          </cell>
          <cell r="I2643" t="e">
            <v>#N/A</v>
          </cell>
        </row>
        <row r="2644">
          <cell r="A2644" t="str">
            <v>48328-00006-67</v>
          </cell>
          <cell r="B2644" t="str">
            <v>0481</v>
          </cell>
          <cell r="C2644" t="str">
            <v>CARTON STICKER NDEO EW HELLO KITTY</v>
          </cell>
          <cell r="D2644" t="str">
            <v>ROH</v>
          </cell>
          <cell r="E2644" t="str">
            <v>06</v>
          </cell>
          <cell r="F2644" t="str">
            <v/>
          </cell>
          <cell r="G2644" t="str">
            <v/>
          </cell>
          <cell r="H2644" t="str">
            <v/>
          </cell>
          <cell r="I2644" t="e">
            <v>#N/A</v>
          </cell>
        </row>
        <row r="2645">
          <cell r="A2645" t="str">
            <v>48328-00006-68</v>
          </cell>
          <cell r="B2645" t="str">
            <v>0481</v>
          </cell>
          <cell r="C2645" t="str">
            <v>FRONT STC NDEO ANTI BACTERI GUDETAMA</v>
          </cell>
          <cell r="D2645" t="str">
            <v>ROH</v>
          </cell>
          <cell r="E2645" t="str">
            <v>06</v>
          </cell>
          <cell r="F2645" t="str">
            <v/>
          </cell>
          <cell r="G2645" t="str">
            <v/>
          </cell>
          <cell r="H2645" t="str">
            <v/>
          </cell>
          <cell r="I2645" t="e">
            <v>#N/A</v>
          </cell>
        </row>
        <row r="2646">
          <cell r="A2646" t="str">
            <v>48328-00006-69</v>
          </cell>
          <cell r="B2646" t="str">
            <v>0481</v>
          </cell>
          <cell r="C2646" t="str">
            <v>CAP STICKER GUDETAMA</v>
          </cell>
          <cell r="D2646" t="str">
            <v>ROH</v>
          </cell>
          <cell r="E2646" t="str">
            <v>06</v>
          </cell>
          <cell r="F2646" t="str">
            <v/>
          </cell>
          <cell r="G2646" t="str">
            <v/>
          </cell>
          <cell r="H2646" t="str">
            <v/>
          </cell>
          <cell r="I2646" t="e">
            <v>#N/A</v>
          </cell>
        </row>
        <row r="2647">
          <cell r="A2647" t="str">
            <v>48328-00006-70</v>
          </cell>
          <cell r="B2647" t="str">
            <v>0481</v>
          </cell>
          <cell r="C2647" t="str">
            <v>CARTON STICKER NDEO GUDETAMA</v>
          </cell>
          <cell r="D2647" t="str">
            <v>ROH</v>
          </cell>
          <cell r="E2647" t="str">
            <v>06</v>
          </cell>
          <cell r="F2647" t="str">
            <v/>
          </cell>
          <cell r="G2647" t="str">
            <v/>
          </cell>
          <cell r="H2647" t="str">
            <v/>
          </cell>
          <cell r="I2647" t="e">
            <v>#N/A</v>
          </cell>
        </row>
        <row r="2648">
          <cell r="A2648" t="str">
            <v>48328-00006-71</v>
          </cell>
          <cell r="B2648" t="str">
            <v>0481</v>
          </cell>
          <cell r="C2648" t="str">
            <v>BLACK TOWEL NMEN</v>
          </cell>
          <cell r="D2648" t="str">
            <v>ROH</v>
          </cell>
          <cell r="E2648" t="str">
            <v>06</v>
          </cell>
          <cell r="F2648" t="str">
            <v/>
          </cell>
          <cell r="G2648" t="str">
            <v/>
          </cell>
          <cell r="H2648" t="str">
            <v/>
          </cell>
          <cell r="I2648" t="e">
            <v>#N/A</v>
          </cell>
        </row>
        <row r="2649">
          <cell r="A2649" t="str">
            <v>48328-00006-72</v>
          </cell>
          <cell r="B2649" t="str">
            <v>0481</v>
          </cell>
          <cell r="C2649" t="str">
            <v>FOLDING BOX NM DEEP FOAM100+NDEO SPRAY</v>
          </cell>
          <cell r="D2649" t="str">
            <v>ROH</v>
          </cell>
          <cell r="E2649" t="str">
            <v>06</v>
          </cell>
          <cell r="F2649" t="str">
            <v/>
          </cell>
          <cell r="G2649" t="str">
            <v/>
          </cell>
          <cell r="H2649" t="str">
            <v/>
          </cell>
          <cell r="I2649" t="e">
            <v>#N/A</v>
          </cell>
        </row>
        <row r="2650">
          <cell r="A2650" t="str">
            <v>48328-00006-73</v>
          </cell>
          <cell r="B2650" t="str">
            <v>0481</v>
          </cell>
          <cell r="C2650" t="str">
            <v>SHIPPING BOX NM DEEP FOAM+NDEO SPRAY DEE</v>
          </cell>
          <cell r="D2650" t="str">
            <v>ROH</v>
          </cell>
          <cell r="E2650" t="str">
            <v>06</v>
          </cell>
          <cell r="F2650" t="str">
            <v/>
          </cell>
          <cell r="G2650" t="str">
            <v/>
          </cell>
          <cell r="H2650" t="str">
            <v/>
          </cell>
          <cell r="I2650" t="e">
            <v>#N/A</v>
          </cell>
        </row>
        <row r="2651">
          <cell r="A2651" t="str">
            <v>48328-00006-74</v>
          </cell>
          <cell r="B2651" t="str">
            <v>0481</v>
          </cell>
          <cell r="C2651" t="str">
            <v>FRONT STC NSUN SPY INV_PRT SPF50 200ML</v>
          </cell>
          <cell r="D2651" t="str">
            <v>ROH</v>
          </cell>
          <cell r="E2651" t="str">
            <v>06</v>
          </cell>
          <cell r="F2651" t="str">
            <v/>
          </cell>
          <cell r="G2651" t="str">
            <v/>
          </cell>
          <cell r="H2651" t="str">
            <v/>
          </cell>
          <cell r="I2651" t="e">
            <v>#N/A</v>
          </cell>
        </row>
        <row r="2652">
          <cell r="A2652" t="str">
            <v>48328-00006-75</v>
          </cell>
          <cell r="B2652" t="str">
            <v>0481</v>
          </cell>
          <cell r="C2652" t="str">
            <v>BACK STC NSUN SPY INV_PRT SPF50 200ML</v>
          </cell>
          <cell r="D2652" t="str">
            <v>ROH</v>
          </cell>
          <cell r="E2652" t="str">
            <v>06</v>
          </cell>
          <cell r="F2652" t="str">
            <v/>
          </cell>
          <cell r="G2652" t="str">
            <v/>
          </cell>
          <cell r="H2652" t="str">
            <v/>
          </cell>
          <cell r="I2652" t="e">
            <v>#N/A</v>
          </cell>
        </row>
        <row r="2653">
          <cell r="A2653" t="str">
            <v>48328-00006-90</v>
          </cell>
          <cell r="B2653" t="str">
            <v>0481</v>
          </cell>
          <cell r="C2653" t="str">
            <v>FRONT STC NSUN LTN SPF50+ 200ML</v>
          </cell>
          <cell r="D2653" t="str">
            <v>ROH</v>
          </cell>
          <cell r="E2653" t="str">
            <v>06</v>
          </cell>
          <cell r="F2653" t="str">
            <v/>
          </cell>
          <cell r="G2653" t="str">
            <v/>
          </cell>
          <cell r="H2653" t="str">
            <v/>
          </cell>
          <cell r="I2653" t="e">
            <v>#N/A</v>
          </cell>
        </row>
        <row r="2654">
          <cell r="A2654" t="str">
            <v>48328-00006-91</v>
          </cell>
          <cell r="B2654" t="str">
            <v>0481</v>
          </cell>
          <cell r="C2654" t="str">
            <v>BACK STC NSUN LTN SPF50+ 200ML</v>
          </cell>
          <cell r="D2654" t="str">
            <v>ROH</v>
          </cell>
          <cell r="E2654" t="str">
            <v>06</v>
          </cell>
          <cell r="F2654" t="str">
            <v/>
          </cell>
          <cell r="G2654" t="str">
            <v/>
          </cell>
          <cell r="H2654" t="str">
            <v/>
          </cell>
          <cell r="I2654" t="e">
            <v>#N/A</v>
          </cell>
        </row>
        <row r="2655">
          <cell r="A2655" t="str">
            <v>48328-00006-92</v>
          </cell>
          <cell r="B2655" t="str">
            <v>0481</v>
          </cell>
          <cell r="C2655" t="str">
            <v>FRONT STC CORAL REEF</v>
          </cell>
          <cell r="D2655" t="str">
            <v>ROH</v>
          </cell>
          <cell r="E2655" t="str">
            <v>06</v>
          </cell>
          <cell r="F2655" t="str">
            <v/>
          </cell>
          <cell r="G2655" t="str">
            <v/>
          </cell>
          <cell r="H2655" t="str">
            <v/>
          </cell>
          <cell r="I2655" t="e">
            <v>#N/A</v>
          </cell>
        </row>
        <row r="2656">
          <cell r="A2656" t="str">
            <v>48328-00006-93</v>
          </cell>
          <cell r="B2656" t="str">
            <v>0481</v>
          </cell>
          <cell r="C2656" t="str">
            <v>FOLDING BOX NBO SENSES ORANGE+NDEO EW 25</v>
          </cell>
          <cell r="D2656" t="str">
            <v>ROH</v>
          </cell>
          <cell r="E2656" t="str">
            <v>06</v>
          </cell>
          <cell r="F2656" t="str">
            <v/>
          </cell>
          <cell r="G2656" t="str">
            <v/>
          </cell>
          <cell r="H2656" t="str">
            <v/>
          </cell>
          <cell r="I2656" t="e">
            <v>#N/A</v>
          </cell>
        </row>
        <row r="2657">
          <cell r="A2657" t="str">
            <v>48328-00006-94</v>
          </cell>
          <cell r="B2657" t="str">
            <v>0481</v>
          </cell>
          <cell r="C2657" t="str">
            <v>SHIPPING BOX NBO SENSES ORANGE+NDEO EW25</v>
          </cell>
          <cell r="D2657" t="str">
            <v>ROH</v>
          </cell>
          <cell r="E2657" t="str">
            <v>06</v>
          </cell>
          <cell r="F2657" t="str">
            <v/>
          </cell>
          <cell r="G2657" t="str">
            <v/>
          </cell>
          <cell r="H2657" t="str">
            <v/>
          </cell>
          <cell r="I2657" t="str">
            <v>A</v>
          </cell>
        </row>
        <row r="2658">
          <cell r="A2658" t="str">
            <v>48328-00006-95</v>
          </cell>
          <cell r="B2658" t="str">
            <v>0481</v>
          </cell>
          <cell r="C2658" t="str">
            <v>STICKER NM EW DARK SPOT MINIMIZER 40ML</v>
          </cell>
          <cell r="D2658" t="str">
            <v>ROH</v>
          </cell>
          <cell r="E2658" t="str">
            <v>06</v>
          </cell>
          <cell r="F2658" t="str">
            <v/>
          </cell>
          <cell r="G2658" t="str">
            <v/>
          </cell>
          <cell r="H2658" t="str">
            <v/>
          </cell>
          <cell r="I2658" t="e">
            <v>#N/A</v>
          </cell>
        </row>
        <row r="2659">
          <cell r="A2659" t="str">
            <v>48328-00006-96</v>
          </cell>
          <cell r="B2659" t="str">
            <v>0481</v>
          </cell>
          <cell r="C2659" t="str">
            <v>SHIPPING BOX NBO SENSES ORANGE+NDEO EW25</v>
          </cell>
          <cell r="D2659" t="str">
            <v>ROH</v>
          </cell>
          <cell r="E2659" t="str">
            <v>06</v>
          </cell>
          <cell r="F2659" t="str">
            <v/>
          </cell>
          <cell r="G2659" t="str">
            <v/>
          </cell>
          <cell r="H2659" t="str">
            <v/>
          </cell>
          <cell r="I2659" t="e">
            <v>#N/A</v>
          </cell>
        </row>
        <row r="2660">
          <cell r="A2660" t="str">
            <v>48328-00006-97</v>
          </cell>
          <cell r="B2660" t="str">
            <v>0481</v>
          </cell>
          <cell r="C2660" t="str">
            <v>HOLDER NBO SENSES ORANGE+NDEO EW 25</v>
          </cell>
          <cell r="D2660" t="str">
            <v>ROH</v>
          </cell>
          <cell r="E2660" t="str">
            <v>06</v>
          </cell>
          <cell r="F2660" t="str">
            <v/>
          </cell>
          <cell r="G2660" t="str">
            <v/>
          </cell>
          <cell r="H2660" t="str">
            <v/>
          </cell>
          <cell r="I2660" t="e">
            <v>#N/A</v>
          </cell>
        </row>
        <row r="2661">
          <cell r="A2661" t="str">
            <v>48328-00006-98</v>
          </cell>
          <cell r="B2661" t="str">
            <v>0481</v>
          </cell>
          <cell r="C2661" t="str">
            <v>FRONT STC NSUN LTN PRTT&amp;BRN SPF20 200ML</v>
          </cell>
          <cell r="D2661" t="str">
            <v>ROH</v>
          </cell>
          <cell r="E2661" t="str">
            <v>06</v>
          </cell>
          <cell r="F2661" t="str">
            <v/>
          </cell>
          <cell r="G2661" t="str">
            <v/>
          </cell>
          <cell r="H2661" t="str">
            <v/>
          </cell>
          <cell r="I2661" t="str">
            <v>A</v>
          </cell>
        </row>
        <row r="2662">
          <cell r="A2662" t="str">
            <v>48328-00006-99</v>
          </cell>
          <cell r="B2662" t="str">
            <v>0481</v>
          </cell>
          <cell r="C2662" t="str">
            <v>BACK STC NSUN LTN PRTT&amp;BRN SPF20 200ML</v>
          </cell>
          <cell r="D2662" t="str">
            <v>ROH</v>
          </cell>
          <cell r="E2662" t="str">
            <v>06</v>
          </cell>
          <cell r="F2662" t="str">
            <v/>
          </cell>
          <cell r="G2662" t="str">
            <v/>
          </cell>
          <cell r="H2662" t="str">
            <v/>
          </cell>
          <cell r="I2662" t="str">
            <v>A</v>
          </cell>
        </row>
        <row r="2663">
          <cell r="A2663" t="str">
            <v>48328-00007-01</v>
          </cell>
          <cell r="B2663" t="str">
            <v>0481</v>
          </cell>
          <cell r="C2663" t="str">
            <v>FRONT STC NF ESLS PMP WSH_OIL_NRML 150ML</v>
          </cell>
          <cell r="D2663" t="str">
            <v>ROH</v>
          </cell>
          <cell r="E2663" t="str">
            <v>06</v>
          </cell>
          <cell r="F2663" t="str">
            <v/>
          </cell>
          <cell r="G2663" t="str">
            <v/>
          </cell>
          <cell r="H2663" t="str">
            <v/>
          </cell>
          <cell r="I2663" t="e">
            <v>#N/A</v>
          </cell>
        </row>
        <row r="2664">
          <cell r="A2664" t="str">
            <v>48328-00007-02</v>
          </cell>
          <cell r="B2664" t="str">
            <v>0481</v>
          </cell>
          <cell r="C2664" t="str">
            <v>BACK STC NF ESLS PMP WSH_OIL_NRML 150ML</v>
          </cell>
          <cell r="D2664" t="str">
            <v>ROH</v>
          </cell>
          <cell r="E2664" t="str">
            <v>06</v>
          </cell>
          <cell r="F2664" t="str">
            <v/>
          </cell>
          <cell r="G2664" t="str">
            <v/>
          </cell>
          <cell r="H2664" t="str">
            <v/>
          </cell>
          <cell r="I2664" t="e">
            <v>#N/A</v>
          </cell>
        </row>
        <row r="2665">
          <cell r="A2665" t="str">
            <v>48328-00007-03</v>
          </cell>
          <cell r="B2665" t="str">
            <v>0481</v>
          </cell>
          <cell r="C2665" t="str">
            <v>FRONT STC NF ESLS PMP WSH_OIL_SNSTV 150</v>
          </cell>
          <cell r="D2665" t="str">
            <v>ROH</v>
          </cell>
          <cell r="E2665" t="str">
            <v>06</v>
          </cell>
          <cell r="F2665" t="str">
            <v/>
          </cell>
          <cell r="G2665" t="str">
            <v/>
          </cell>
          <cell r="H2665" t="str">
            <v/>
          </cell>
          <cell r="I2665" t="e">
            <v>#N/A</v>
          </cell>
        </row>
        <row r="2666">
          <cell r="A2666" t="str">
            <v>48328-00007-04</v>
          </cell>
          <cell r="B2666" t="str">
            <v>0481</v>
          </cell>
          <cell r="C2666" t="str">
            <v>BACK STC NF ESLS PMP WSH_OIL_SNSTV 150ML</v>
          </cell>
          <cell r="D2666" t="str">
            <v>ROH</v>
          </cell>
          <cell r="E2666" t="str">
            <v>06</v>
          </cell>
          <cell r="F2666" t="str">
            <v/>
          </cell>
          <cell r="G2666" t="str">
            <v/>
          </cell>
          <cell r="H2666" t="str">
            <v/>
          </cell>
          <cell r="I2666" t="e">
            <v>#N/A</v>
          </cell>
        </row>
        <row r="2667">
          <cell r="A2667" t="str">
            <v>48328-00007-05</v>
          </cell>
          <cell r="B2667" t="str">
            <v>0481</v>
          </cell>
          <cell r="C2667" t="str">
            <v>BLISTER CARD NSUN FACE SERUM PINK 30ML</v>
          </cell>
          <cell r="D2667" t="str">
            <v>ROH</v>
          </cell>
          <cell r="E2667" t="str">
            <v>06</v>
          </cell>
          <cell r="F2667" t="str">
            <v/>
          </cell>
          <cell r="G2667" t="str">
            <v/>
          </cell>
          <cell r="H2667" t="str">
            <v/>
          </cell>
          <cell r="I2667" t="e">
            <v>#N/A</v>
          </cell>
        </row>
        <row r="2668">
          <cell r="A2668" t="str">
            <v>48328-00007-06</v>
          </cell>
          <cell r="B2668" t="str">
            <v>0481</v>
          </cell>
          <cell r="C2668" t="str">
            <v>SHIPPING BOX NSUN FACE SERUM PINK 30ML</v>
          </cell>
          <cell r="D2668" t="str">
            <v>ROH</v>
          </cell>
          <cell r="E2668" t="str">
            <v>06</v>
          </cell>
          <cell r="F2668" t="str">
            <v/>
          </cell>
          <cell r="G2668" t="str">
            <v/>
          </cell>
          <cell r="H2668" t="str">
            <v/>
          </cell>
          <cell r="I2668" t="e">
            <v>#N/A</v>
          </cell>
        </row>
        <row r="2669">
          <cell r="A2669" t="str">
            <v>48328-00007-07</v>
          </cell>
          <cell r="B2669" t="str">
            <v>0481</v>
          </cell>
          <cell r="C2669" t="str">
            <v>BLISTER CARD NSUN FACE SERUM OIL CONTROL</v>
          </cell>
          <cell r="D2669" t="str">
            <v>ROH</v>
          </cell>
          <cell r="E2669" t="str">
            <v>06</v>
          </cell>
          <cell r="F2669" t="str">
            <v/>
          </cell>
          <cell r="G2669" t="str">
            <v/>
          </cell>
          <cell r="H2669" t="str">
            <v/>
          </cell>
          <cell r="I2669" t="e">
            <v>#N/A</v>
          </cell>
        </row>
        <row r="2670">
          <cell r="A2670" t="str">
            <v>48328-00007-08</v>
          </cell>
          <cell r="B2670" t="str">
            <v>0481</v>
          </cell>
          <cell r="C2670" t="str">
            <v>SHIPPING BOX NSUN FACE SERUM OIL CONTROL</v>
          </cell>
          <cell r="D2670" t="str">
            <v>ROH</v>
          </cell>
          <cell r="E2670" t="str">
            <v>06</v>
          </cell>
          <cell r="F2670" t="str">
            <v/>
          </cell>
          <cell r="G2670" t="str">
            <v/>
          </cell>
          <cell r="H2670" t="str">
            <v/>
          </cell>
          <cell r="I2670" t="e">
            <v>#N/A</v>
          </cell>
        </row>
        <row r="2671">
          <cell r="A2671" t="str">
            <v>48328-00007-10</v>
          </cell>
          <cell r="B2671" t="str">
            <v>0481</v>
          </cell>
          <cell r="C2671" t="str">
            <v>STICKER NM EW DARK SPOT MINIMIZER 40ML</v>
          </cell>
          <cell r="D2671" t="str">
            <v>ROH</v>
          </cell>
          <cell r="E2671" t="str">
            <v>06</v>
          </cell>
          <cell r="F2671" t="str">
            <v/>
          </cell>
          <cell r="G2671" t="str">
            <v/>
          </cell>
          <cell r="H2671" t="str">
            <v/>
          </cell>
          <cell r="I2671" t="e">
            <v>#N/A</v>
          </cell>
        </row>
        <row r="2672">
          <cell r="A2672" t="str">
            <v>48328-00007-11</v>
          </cell>
          <cell r="B2672" t="str">
            <v>0481</v>
          </cell>
          <cell r="C2672" t="str">
            <v>STICKER BARCODE NM EW DARK SPOT MINIMIZE</v>
          </cell>
          <cell r="D2672" t="str">
            <v>ROH</v>
          </cell>
          <cell r="E2672" t="str">
            <v>06</v>
          </cell>
          <cell r="F2672" t="str">
            <v/>
          </cell>
          <cell r="G2672" t="str">
            <v/>
          </cell>
          <cell r="H2672" t="str">
            <v/>
          </cell>
          <cell r="I2672" t="e">
            <v>#N/A</v>
          </cell>
        </row>
        <row r="2673">
          <cell r="A2673" t="str">
            <v>48328-00008-00</v>
          </cell>
          <cell r="B2673" t="str">
            <v>0481</v>
          </cell>
          <cell r="C2673" t="str">
            <v>POUCH GUARDIAN</v>
          </cell>
          <cell r="D2673" t="str">
            <v>ROH</v>
          </cell>
          <cell r="E2673" t="str">
            <v>19</v>
          </cell>
          <cell r="F2673" t="str">
            <v/>
          </cell>
          <cell r="G2673" t="str">
            <v/>
          </cell>
          <cell r="H2673" t="str">
            <v/>
          </cell>
          <cell r="I2673" t="e">
            <v>#N/A</v>
          </cell>
        </row>
        <row r="2674">
          <cell r="A2674" t="str">
            <v>48328-00008-01</v>
          </cell>
          <cell r="B2674" t="str">
            <v>0481</v>
          </cell>
          <cell r="C2674" t="str">
            <v>POUCH WATSONS</v>
          </cell>
          <cell r="D2674" t="str">
            <v>ROH</v>
          </cell>
          <cell r="E2674" t="str">
            <v>19</v>
          </cell>
          <cell r="F2674" t="str">
            <v/>
          </cell>
          <cell r="G2674" t="str">
            <v/>
          </cell>
          <cell r="H2674" t="str">
            <v/>
          </cell>
          <cell r="I2674" t="e">
            <v>#N/A</v>
          </cell>
        </row>
        <row r="2675">
          <cell r="A2675" t="str">
            <v>48328-00008-02</v>
          </cell>
          <cell r="B2675" t="str">
            <v>0481</v>
          </cell>
          <cell r="C2675" t="str">
            <v>POUCH MTI</v>
          </cell>
          <cell r="D2675" t="str">
            <v>ROH</v>
          </cell>
          <cell r="E2675" t="str">
            <v>19</v>
          </cell>
          <cell r="F2675" t="str">
            <v/>
          </cell>
          <cell r="G2675" t="str">
            <v/>
          </cell>
          <cell r="H2675" t="str">
            <v/>
          </cell>
          <cell r="I2675" t="e">
            <v>#N/A</v>
          </cell>
        </row>
        <row r="2676">
          <cell r="A2676" t="str">
            <v>48328-00008-03</v>
          </cell>
          <cell r="B2676" t="str">
            <v>0481</v>
          </cell>
          <cell r="C2676" t="str">
            <v>SLEEVE 1 FROZEN</v>
          </cell>
          <cell r="D2676" t="str">
            <v>ROH</v>
          </cell>
          <cell r="E2676" t="str">
            <v>19</v>
          </cell>
          <cell r="F2676" t="str">
            <v/>
          </cell>
          <cell r="G2676" t="str">
            <v/>
          </cell>
          <cell r="H2676" t="str">
            <v/>
          </cell>
          <cell r="I2676" t="e">
            <v>#N/A</v>
          </cell>
        </row>
        <row r="2677">
          <cell r="A2677" t="str">
            <v>48328-00008-04</v>
          </cell>
          <cell r="B2677" t="str">
            <v>0481</v>
          </cell>
          <cell r="C2677" t="str">
            <v>SLEEVE 2 MARVEL</v>
          </cell>
          <cell r="D2677" t="str">
            <v>ROH</v>
          </cell>
          <cell r="E2677" t="str">
            <v>19</v>
          </cell>
          <cell r="F2677" t="str">
            <v/>
          </cell>
          <cell r="G2677" t="str">
            <v/>
          </cell>
          <cell r="H2677" t="str">
            <v/>
          </cell>
          <cell r="I2677" t="e">
            <v>#N/A</v>
          </cell>
        </row>
        <row r="2678">
          <cell r="A2678" t="str">
            <v>48328-00008-05</v>
          </cell>
          <cell r="B2678" t="str">
            <v>0481</v>
          </cell>
          <cell r="C2678" t="str">
            <v>SHIPPING BOX GUARDIAN</v>
          </cell>
          <cell r="D2678" t="str">
            <v>ROH</v>
          </cell>
          <cell r="E2678" t="str">
            <v>19</v>
          </cell>
          <cell r="F2678" t="str">
            <v/>
          </cell>
          <cell r="G2678" t="str">
            <v/>
          </cell>
          <cell r="H2678" t="str">
            <v/>
          </cell>
          <cell r="I2678" t="e">
            <v>#N/A</v>
          </cell>
        </row>
        <row r="2679">
          <cell r="A2679" t="str">
            <v>48328-00008-06</v>
          </cell>
          <cell r="B2679" t="str">
            <v>0481</v>
          </cell>
          <cell r="C2679" t="str">
            <v>SHIPPING BOX WATSONS</v>
          </cell>
          <cell r="D2679" t="str">
            <v>ROH</v>
          </cell>
          <cell r="E2679" t="str">
            <v>19</v>
          </cell>
          <cell r="F2679" t="str">
            <v/>
          </cell>
          <cell r="G2679" t="str">
            <v/>
          </cell>
          <cell r="H2679" t="str">
            <v/>
          </cell>
          <cell r="I2679" t="e">
            <v>#N/A</v>
          </cell>
        </row>
        <row r="2680">
          <cell r="A2680" t="str">
            <v>48328-00008-07</v>
          </cell>
          <cell r="B2680" t="str">
            <v>0481</v>
          </cell>
          <cell r="C2680" t="str">
            <v>SHIPPING BOX MTI</v>
          </cell>
          <cell r="D2680" t="str">
            <v>ROH</v>
          </cell>
          <cell r="E2680" t="str">
            <v>19</v>
          </cell>
          <cell r="F2680" t="str">
            <v/>
          </cell>
          <cell r="G2680" t="str">
            <v/>
          </cell>
          <cell r="H2680" t="str">
            <v/>
          </cell>
          <cell r="I2680" t="e">
            <v>#N/A</v>
          </cell>
        </row>
        <row r="2681">
          <cell r="A2681" t="str">
            <v>48328-00008-08</v>
          </cell>
          <cell r="B2681" t="str">
            <v>0481</v>
          </cell>
          <cell r="C2681" t="str">
            <v>FRONT STC WOUND SPRAY</v>
          </cell>
          <cell r="D2681" t="str">
            <v>ROH</v>
          </cell>
          <cell r="E2681" t="str">
            <v>06</v>
          </cell>
          <cell r="F2681" t="str">
            <v/>
          </cell>
          <cell r="G2681" t="str">
            <v/>
          </cell>
          <cell r="H2681" t="str">
            <v/>
          </cell>
          <cell r="I2681" t="e">
            <v>#N/A</v>
          </cell>
        </row>
        <row r="2682">
          <cell r="A2682" t="str">
            <v>48328-00008-09</v>
          </cell>
          <cell r="B2682" t="str">
            <v>0481</v>
          </cell>
          <cell r="C2682" t="str">
            <v>BACK STC WOUND SPRAY</v>
          </cell>
          <cell r="D2682" t="str">
            <v>ROH</v>
          </cell>
          <cell r="E2682" t="str">
            <v>06</v>
          </cell>
          <cell r="F2682" t="str">
            <v/>
          </cell>
          <cell r="G2682" t="str">
            <v/>
          </cell>
          <cell r="H2682" t="str">
            <v/>
          </cell>
          <cell r="I2682" t="e">
            <v>#N/A</v>
          </cell>
        </row>
        <row r="2683">
          <cell r="A2683" t="str">
            <v>48328-00008-10</v>
          </cell>
          <cell r="B2683" t="str">
            <v>0481</v>
          </cell>
          <cell r="C2683" t="str">
            <v>SHIPBOX WOUND SPRAY</v>
          </cell>
          <cell r="D2683" t="str">
            <v>ROH</v>
          </cell>
          <cell r="E2683" t="str">
            <v>06</v>
          </cell>
          <cell r="F2683" t="str">
            <v/>
          </cell>
          <cell r="G2683" t="str">
            <v/>
          </cell>
          <cell r="H2683" t="str">
            <v/>
          </cell>
          <cell r="I2683" t="e">
            <v>#N/A</v>
          </cell>
        </row>
        <row r="2684">
          <cell r="A2684" t="str">
            <v>48328-00008-11</v>
          </cell>
          <cell r="B2684" t="str">
            <v>0481</v>
          </cell>
          <cell r="C2684" t="str">
            <v>NECK TAG WOUND SPRAY</v>
          </cell>
          <cell r="D2684" t="str">
            <v>ROH</v>
          </cell>
          <cell r="E2684" t="str">
            <v>06</v>
          </cell>
          <cell r="F2684" t="str">
            <v/>
          </cell>
          <cell r="G2684" t="str">
            <v/>
          </cell>
          <cell r="H2684" t="str">
            <v/>
          </cell>
          <cell r="I2684" t="e">
            <v>#N/A</v>
          </cell>
        </row>
        <row r="2685">
          <cell r="A2685" t="str">
            <v>48328-00008-12</v>
          </cell>
          <cell r="B2685" t="str">
            <v>0481</v>
          </cell>
          <cell r="C2685" t="str">
            <v>STICKER HP COHESIVE</v>
          </cell>
          <cell r="D2685" t="str">
            <v>ROH</v>
          </cell>
          <cell r="E2685" t="str">
            <v>06</v>
          </cell>
          <cell r="F2685" t="str">
            <v/>
          </cell>
          <cell r="G2685" t="str">
            <v/>
          </cell>
          <cell r="H2685" t="str">
            <v/>
          </cell>
          <cell r="I2685" t="str">
            <v>A</v>
          </cell>
        </row>
        <row r="2686">
          <cell r="A2686" t="str">
            <v>48328-00008-13</v>
          </cell>
          <cell r="B2686" t="str">
            <v>0481</v>
          </cell>
          <cell r="C2686" t="str">
            <v>STOPLES  HP 2637</v>
          </cell>
          <cell r="D2686" t="str">
            <v>ROH</v>
          </cell>
          <cell r="E2686" t="str">
            <v>06</v>
          </cell>
          <cell r="F2686" t="str">
            <v/>
          </cell>
          <cell r="G2686" t="str">
            <v/>
          </cell>
          <cell r="H2686" t="str">
            <v/>
          </cell>
          <cell r="I2686" t="e">
            <v>#N/A</v>
          </cell>
        </row>
        <row r="2687">
          <cell r="A2687" t="str">
            <v>48328-00008-14</v>
          </cell>
          <cell r="B2687" t="str">
            <v>0481</v>
          </cell>
          <cell r="C2687" t="str">
            <v>LABEL STOPLES HP 2637</v>
          </cell>
          <cell r="D2687" t="str">
            <v>ROH</v>
          </cell>
          <cell r="E2687" t="str">
            <v>06</v>
          </cell>
          <cell r="F2687" t="str">
            <v/>
          </cell>
          <cell r="G2687" t="str">
            <v/>
          </cell>
          <cell r="H2687" t="str">
            <v/>
          </cell>
          <cell r="I2687" t="e">
            <v>#N/A</v>
          </cell>
        </row>
        <row r="2688">
          <cell r="A2688" t="str">
            <v>48328-00008-15</v>
          </cell>
          <cell r="B2688" t="str">
            <v>0481</v>
          </cell>
          <cell r="C2688" t="str">
            <v>SHIPBOX HP TOPLES</v>
          </cell>
          <cell r="D2688" t="str">
            <v>ROH</v>
          </cell>
          <cell r="E2688" t="str">
            <v>06</v>
          </cell>
          <cell r="F2688" t="str">
            <v/>
          </cell>
          <cell r="G2688" t="str">
            <v/>
          </cell>
          <cell r="H2688" t="str">
            <v/>
          </cell>
          <cell r="I2688" t="e">
            <v>#N/A</v>
          </cell>
        </row>
        <row r="2689">
          <cell r="A2689" t="str">
            <v>48328-00008-16</v>
          </cell>
          <cell r="B2689" t="str">
            <v>0481</v>
          </cell>
          <cell r="C2689" t="str">
            <v>STICKER SCRATCH &amp; WIN</v>
          </cell>
          <cell r="D2689" t="str">
            <v>ROH</v>
          </cell>
          <cell r="E2689" t="str">
            <v>06</v>
          </cell>
          <cell r="F2689" t="str">
            <v/>
          </cell>
          <cell r="G2689" t="str">
            <v/>
          </cell>
          <cell r="H2689" t="str">
            <v/>
          </cell>
          <cell r="I2689" t="e">
            <v>#N/A</v>
          </cell>
        </row>
        <row r="2690">
          <cell r="A2690" t="str">
            <v>48328-00008-17</v>
          </cell>
          <cell r="B2690" t="str">
            <v>0481</v>
          </cell>
          <cell r="C2690" t="str">
            <v>STICKER BARCODE COHESIVE 62X35MM</v>
          </cell>
          <cell r="D2690" t="str">
            <v>ROH</v>
          </cell>
          <cell r="E2690" t="str">
            <v>06</v>
          </cell>
          <cell r="F2690" t="str">
            <v/>
          </cell>
          <cell r="G2690" t="str">
            <v/>
          </cell>
          <cell r="H2690" t="str">
            <v/>
          </cell>
          <cell r="I2690" t="str">
            <v>A</v>
          </cell>
        </row>
        <row r="2691">
          <cell r="A2691" t="str">
            <v>48328-00008-18</v>
          </cell>
          <cell r="B2691" t="str">
            <v>0481</v>
          </cell>
          <cell r="C2691" t="str">
            <v>STICKER BARCODE COHESIVE 155X34MM</v>
          </cell>
          <cell r="D2691" t="str">
            <v>ROH</v>
          </cell>
          <cell r="E2691" t="str">
            <v>06</v>
          </cell>
          <cell r="F2691" t="str">
            <v/>
          </cell>
          <cell r="G2691" t="str">
            <v/>
          </cell>
          <cell r="H2691" t="str">
            <v/>
          </cell>
          <cell r="I2691" t="str">
            <v>A</v>
          </cell>
        </row>
        <row r="2692">
          <cell r="A2692" t="str">
            <v>48328-00008-19</v>
          </cell>
          <cell r="B2692" t="str">
            <v>0481</v>
          </cell>
          <cell r="C2692" t="str">
            <v>STICKER BARCODE KASA ROLL ELASTIS</v>
          </cell>
          <cell r="D2692" t="str">
            <v>ROH</v>
          </cell>
          <cell r="E2692" t="str">
            <v>06</v>
          </cell>
          <cell r="F2692" t="str">
            <v/>
          </cell>
          <cell r="G2692" t="str">
            <v/>
          </cell>
          <cell r="H2692" t="str">
            <v/>
          </cell>
          <cell r="I2692" t="str">
            <v>A</v>
          </cell>
        </row>
        <row r="2693">
          <cell r="A2693" t="str">
            <v>48328-00008-20</v>
          </cell>
          <cell r="B2693" t="str">
            <v>0481</v>
          </cell>
          <cell r="C2693" t="str">
            <v>HANGER DUO 2637 &amp; 2638</v>
          </cell>
          <cell r="D2693" t="str">
            <v>ROH</v>
          </cell>
          <cell r="E2693" t="str">
            <v>06</v>
          </cell>
          <cell r="F2693" t="str">
            <v/>
          </cell>
          <cell r="G2693" t="str">
            <v/>
          </cell>
          <cell r="H2693" t="str">
            <v/>
          </cell>
          <cell r="I2693" t="e">
            <v>#N/A</v>
          </cell>
        </row>
        <row r="2694">
          <cell r="A2694" t="str">
            <v>48328-00008-21</v>
          </cell>
          <cell r="B2694" t="str">
            <v>0481</v>
          </cell>
          <cell r="C2694" t="str">
            <v>SHIPBOX DUO 2637 &amp; 2638</v>
          </cell>
          <cell r="D2694" t="str">
            <v>ROH</v>
          </cell>
          <cell r="E2694" t="str">
            <v>06</v>
          </cell>
          <cell r="F2694" t="str">
            <v/>
          </cell>
          <cell r="G2694" t="str">
            <v/>
          </cell>
          <cell r="H2694" t="str">
            <v/>
          </cell>
          <cell r="I2694" t="e">
            <v>#N/A</v>
          </cell>
        </row>
        <row r="2695">
          <cell r="A2695" t="str">
            <v>48328-00008-22</v>
          </cell>
          <cell r="B2695" t="str">
            <v>0481</v>
          </cell>
          <cell r="C2695" t="str">
            <v>PLASTIK DUO 2637 &amp; 2638</v>
          </cell>
          <cell r="D2695" t="str">
            <v>ROH</v>
          </cell>
          <cell r="E2695" t="str">
            <v>06</v>
          </cell>
          <cell r="F2695" t="str">
            <v/>
          </cell>
          <cell r="G2695" t="str">
            <v/>
          </cell>
          <cell r="H2695" t="str">
            <v/>
          </cell>
          <cell r="I2695" t="e">
            <v>#N/A</v>
          </cell>
        </row>
        <row r="2696">
          <cell r="A2696" t="str">
            <v>48328-00008-23</v>
          </cell>
          <cell r="B2696" t="str">
            <v>0481</v>
          </cell>
          <cell r="C2696" t="str">
            <v>STICKER AQUA PROTEC XXL</v>
          </cell>
          <cell r="D2696" t="str">
            <v>ROH</v>
          </cell>
          <cell r="E2696" t="str">
            <v>06</v>
          </cell>
          <cell r="F2696" t="str">
            <v/>
          </cell>
          <cell r="G2696" t="str">
            <v/>
          </cell>
          <cell r="H2696" t="str">
            <v/>
          </cell>
          <cell r="I2696" t="str">
            <v>A</v>
          </cell>
        </row>
        <row r="2697">
          <cell r="A2697" t="str">
            <v>48328-00008-24</v>
          </cell>
          <cell r="B2697" t="str">
            <v>0481</v>
          </cell>
          <cell r="C2697" t="str">
            <v>STICKER SENSITIVE XXL</v>
          </cell>
          <cell r="D2697" t="str">
            <v>ROH</v>
          </cell>
          <cell r="E2697" t="str">
            <v>06</v>
          </cell>
          <cell r="F2697" t="str">
            <v/>
          </cell>
          <cell r="G2697" t="str">
            <v/>
          </cell>
          <cell r="H2697" t="str">
            <v/>
          </cell>
          <cell r="I2697" t="str">
            <v>A</v>
          </cell>
        </row>
        <row r="2698">
          <cell r="A2698" t="str">
            <v>48328-00008-25</v>
          </cell>
          <cell r="B2698" t="str">
            <v>0481</v>
          </cell>
          <cell r="C2698" t="str">
            <v>HANGER DUO 2637 &amp; KOYO</v>
          </cell>
          <cell r="D2698" t="str">
            <v>ROH</v>
          </cell>
          <cell r="E2698" t="str">
            <v>06</v>
          </cell>
          <cell r="F2698" t="str">
            <v/>
          </cell>
          <cell r="G2698" t="str">
            <v/>
          </cell>
          <cell r="H2698" t="str">
            <v/>
          </cell>
          <cell r="I2698" t="str">
            <v>A</v>
          </cell>
        </row>
        <row r="2699">
          <cell r="A2699" t="str">
            <v>48328-00008-26</v>
          </cell>
          <cell r="B2699" t="str">
            <v>0481</v>
          </cell>
          <cell r="C2699" t="str">
            <v>PLASTIK DUO 2637 &amp; KOYO</v>
          </cell>
          <cell r="D2699" t="str">
            <v>ROH</v>
          </cell>
          <cell r="E2699" t="str">
            <v>06</v>
          </cell>
          <cell r="F2699" t="str">
            <v/>
          </cell>
          <cell r="G2699" t="str">
            <v/>
          </cell>
          <cell r="H2699" t="str">
            <v/>
          </cell>
          <cell r="I2699" t="str">
            <v>A</v>
          </cell>
        </row>
        <row r="2700">
          <cell r="A2700" t="str">
            <v>48328-00008-27</v>
          </cell>
          <cell r="B2700" t="str">
            <v>0481</v>
          </cell>
          <cell r="C2700" t="str">
            <v>SHIPBOX DUO 2637 &amp; KOYO</v>
          </cell>
          <cell r="D2700" t="str">
            <v>ROH</v>
          </cell>
          <cell r="E2700" t="str">
            <v>19</v>
          </cell>
          <cell r="F2700" t="str">
            <v/>
          </cell>
          <cell r="G2700" t="str">
            <v/>
          </cell>
          <cell r="H2700" t="str">
            <v/>
          </cell>
          <cell r="I2700" t="str">
            <v>A</v>
          </cell>
        </row>
        <row r="2701">
          <cell r="A2701" t="str">
            <v>48328-00008-28</v>
          </cell>
          <cell r="B2701" t="str">
            <v>0481</v>
          </cell>
          <cell r="C2701" t="str">
            <v>SHIPBOX HP 2638 50+10</v>
          </cell>
          <cell r="D2701" t="str">
            <v>ROH</v>
          </cell>
          <cell r="E2701" t="str">
            <v>19</v>
          </cell>
          <cell r="F2701" t="str">
            <v/>
          </cell>
          <cell r="G2701" t="str">
            <v/>
          </cell>
          <cell r="H2701" t="str">
            <v/>
          </cell>
          <cell r="I2701" t="e">
            <v>#N/A</v>
          </cell>
        </row>
        <row r="2702">
          <cell r="A2702" t="str">
            <v>48328-00008-29</v>
          </cell>
          <cell r="B2702" t="str">
            <v>0481</v>
          </cell>
          <cell r="C2702" t="str">
            <v>SHIPBOX HP 2637 + 10 JUMBO</v>
          </cell>
          <cell r="D2702" t="str">
            <v>ROH</v>
          </cell>
          <cell r="E2702" t="str">
            <v>19</v>
          </cell>
          <cell r="F2702" t="str">
            <v/>
          </cell>
          <cell r="G2702" t="str">
            <v/>
          </cell>
          <cell r="H2702" t="str">
            <v/>
          </cell>
          <cell r="I2702" t="e">
            <v>#N/A</v>
          </cell>
        </row>
        <row r="2703">
          <cell r="A2703" t="str">
            <v>48328-00008-30</v>
          </cell>
          <cell r="B2703" t="str">
            <v>0481</v>
          </cell>
          <cell r="C2703" t="str">
            <v>STICKER HP COHESIVE</v>
          </cell>
          <cell r="D2703" t="str">
            <v>ROH</v>
          </cell>
          <cell r="E2703" t="str">
            <v>06</v>
          </cell>
          <cell r="F2703" t="str">
            <v/>
          </cell>
          <cell r="G2703" t="str">
            <v/>
          </cell>
          <cell r="H2703" t="str">
            <v/>
          </cell>
          <cell r="I2703" t="str">
            <v>A</v>
          </cell>
        </row>
        <row r="2704">
          <cell r="A2704" t="str">
            <v>48328-00008-31</v>
          </cell>
          <cell r="B2704" t="str">
            <v>0481</v>
          </cell>
          <cell r="C2704" t="str">
            <v>STICKER POUCH HP SENSITIVE 3XL</v>
          </cell>
          <cell r="D2704" t="str">
            <v>ROH</v>
          </cell>
          <cell r="E2704" t="str">
            <v>06</v>
          </cell>
          <cell r="F2704" t="str">
            <v/>
          </cell>
          <cell r="G2704" t="str">
            <v/>
          </cell>
          <cell r="H2704" t="str">
            <v/>
          </cell>
          <cell r="I2704" t="str">
            <v>A</v>
          </cell>
        </row>
        <row r="2705">
          <cell r="A2705" t="str">
            <v>48328-00008-32</v>
          </cell>
          <cell r="B2705" t="str">
            <v>0481</v>
          </cell>
          <cell r="C2705" t="str">
            <v>STICKER BDF AG BOX 3XL</v>
          </cell>
          <cell r="D2705" t="str">
            <v>ROH</v>
          </cell>
          <cell r="E2705" t="str">
            <v>06</v>
          </cell>
          <cell r="F2705" t="str">
            <v/>
          </cell>
          <cell r="G2705" t="str">
            <v/>
          </cell>
          <cell r="H2705" t="str">
            <v/>
          </cell>
          <cell r="I2705" t="str">
            <v>A</v>
          </cell>
        </row>
        <row r="2706">
          <cell r="A2706" t="str">
            <v>48328-00008-33</v>
          </cell>
          <cell r="B2706" t="str">
            <v>0481</v>
          </cell>
          <cell r="C2706" t="str">
            <v>STICKER POUCH HP SENSITIVE 4XL</v>
          </cell>
          <cell r="D2706" t="str">
            <v>ROH</v>
          </cell>
          <cell r="E2706" t="str">
            <v>06</v>
          </cell>
          <cell r="F2706" t="str">
            <v/>
          </cell>
          <cell r="G2706" t="str">
            <v/>
          </cell>
          <cell r="H2706" t="str">
            <v/>
          </cell>
          <cell r="I2706" t="str">
            <v>A</v>
          </cell>
        </row>
        <row r="2707">
          <cell r="A2707" t="str">
            <v>48328-00008-34</v>
          </cell>
          <cell r="B2707" t="str">
            <v>0481</v>
          </cell>
          <cell r="C2707" t="str">
            <v>STICKER DB HP SENSITIVE 4XL</v>
          </cell>
          <cell r="D2707" t="str">
            <v>ROH</v>
          </cell>
          <cell r="E2707" t="str">
            <v>06</v>
          </cell>
          <cell r="F2707" t="str">
            <v/>
          </cell>
          <cell r="G2707" t="str">
            <v/>
          </cell>
          <cell r="H2707" t="str">
            <v>@01@</v>
          </cell>
          <cell r="I2707" t="str">
            <v>S2</v>
          </cell>
        </row>
        <row r="2708">
          <cell r="A2708" t="str">
            <v>48328-00008-35</v>
          </cell>
          <cell r="B2708" t="str">
            <v>0481</v>
          </cell>
          <cell r="C2708" t="str">
            <v>SLEEVE HP SCAR REDUCER</v>
          </cell>
          <cell r="D2708" t="str">
            <v>ROH</v>
          </cell>
          <cell r="E2708" t="str">
            <v>06</v>
          </cell>
          <cell r="F2708" t="str">
            <v/>
          </cell>
          <cell r="G2708" t="str">
            <v/>
          </cell>
          <cell r="H2708" t="str">
            <v/>
          </cell>
          <cell r="I2708" t="str">
            <v>A</v>
          </cell>
        </row>
        <row r="2709">
          <cell r="A2709" t="str">
            <v>48328-00008-36</v>
          </cell>
          <cell r="B2709" t="str">
            <v>0481</v>
          </cell>
          <cell r="C2709" t="str">
            <v>SLEEVE HP SCAR REDUCER XL</v>
          </cell>
          <cell r="D2709" t="str">
            <v>ROH</v>
          </cell>
          <cell r="E2709" t="str">
            <v>06</v>
          </cell>
          <cell r="F2709" t="str">
            <v/>
          </cell>
          <cell r="G2709" t="str">
            <v/>
          </cell>
          <cell r="H2709" t="str">
            <v/>
          </cell>
          <cell r="I2709" t="str">
            <v>A</v>
          </cell>
        </row>
        <row r="2710">
          <cell r="A2710" t="str">
            <v>48328-00008-37</v>
          </cell>
          <cell r="B2710" t="str">
            <v>0481</v>
          </cell>
          <cell r="C2710" t="str">
            <v>STICKER BARCODE HP SENSITIVE 3XL</v>
          </cell>
          <cell r="D2710" t="str">
            <v>ROH</v>
          </cell>
          <cell r="E2710" t="str">
            <v>06</v>
          </cell>
          <cell r="F2710" t="str">
            <v/>
          </cell>
          <cell r="G2710" t="str">
            <v/>
          </cell>
          <cell r="H2710" t="str">
            <v/>
          </cell>
          <cell r="I2710" t="str">
            <v>A</v>
          </cell>
        </row>
        <row r="2711">
          <cell r="A2711" t="str">
            <v>48328-00008-38</v>
          </cell>
          <cell r="B2711" t="str">
            <v>0481</v>
          </cell>
          <cell r="C2711" t="str">
            <v>STICKER BARCODE HP SENSITIVE 4XL</v>
          </cell>
          <cell r="D2711" t="str">
            <v>ROH</v>
          </cell>
          <cell r="E2711" t="str">
            <v>06</v>
          </cell>
          <cell r="F2711" t="str">
            <v/>
          </cell>
          <cell r="G2711" t="str">
            <v/>
          </cell>
          <cell r="H2711" t="str">
            <v/>
          </cell>
          <cell r="I2711" t="str">
            <v>A</v>
          </cell>
        </row>
        <row r="2712">
          <cell r="A2712" t="str">
            <v>48328-00008-39</v>
          </cell>
          <cell r="B2712" t="str">
            <v>0481</v>
          </cell>
          <cell r="C2712" t="str">
            <v>STICKER BARCODE FOLDING BOX</v>
          </cell>
          <cell r="D2712" t="str">
            <v>ROH</v>
          </cell>
          <cell r="E2712" t="str">
            <v>06</v>
          </cell>
          <cell r="F2712" t="str">
            <v/>
          </cell>
          <cell r="G2712" t="str">
            <v/>
          </cell>
          <cell r="H2712" t="str">
            <v>@01@</v>
          </cell>
          <cell r="I2712" t="e">
            <v>#N/A</v>
          </cell>
        </row>
        <row r="2713">
          <cell r="A2713" t="str">
            <v>48328-00008-40</v>
          </cell>
          <cell r="B2713" t="str">
            <v>0481</v>
          </cell>
          <cell r="C2713" t="str">
            <v>STICKER BARCODE SHIPBOX</v>
          </cell>
          <cell r="D2713" t="str">
            <v>ROH</v>
          </cell>
          <cell r="E2713" t="str">
            <v>06</v>
          </cell>
          <cell r="F2713" t="str">
            <v/>
          </cell>
          <cell r="G2713" t="str">
            <v/>
          </cell>
          <cell r="H2713" t="str">
            <v>@01@</v>
          </cell>
          <cell r="I2713" t="e">
            <v>#N/A</v>
          </cell>
        </row>
        <row r="2714">
          <cell r="A2714" t="str">
            <v>48328-00008-41</v>
          </cell>
          <cell r="B2714" t="str">
            <v>0481</v>
          </cell>
          <cell r="C2714" t="str">
            <v>STICKER BDF AG BOX 4XL</v>
          </cell>
          <cell r="D2714" t="str">
            <v>ROH</v>
          </cell>
          <cell r="E2714" t="str">
            <v>06</v>
          </cell>
          <cell r="F2714" t="str">
            <v/>
          </cell>
          <cell r="G2714" t="str">
            <v/>
          </cell>
          <cell r="H2714" t="str">
            <v/>
          </cell>
          <cell r="I2714" t="str">
            <v>A</v>
          </cell>
        </row>
        <row r="2715">
          <cell r="A2715" t="str">
            <v>48328-00008-42</v>
          </cell>
          <cell r="B2715" t="str">
            <v>0481</v>
          </cell>
          <cell r="C2715" t="str">
            <v>STICKER BDF AG POUCH</v>
          </cell>
          <cell r="D2715" t="str">
            <v>ROH</v>
          </cell>
          <cell r="E2715" t="str">
            <v>06</v>
          </cell>
          <cell r="F2715" t="str">
            <v/>
          </cell>
          <cell r="G2715" t="str">
            <v/>
          </cell>
          <cell r="H2715" t="str">
            <v/>
          </cell>
          <cell r="I2715" t="str">
            <v>A</v>
          </cell>
        </row>
        <row r="2716">
          <cell r="A2716" t="str">
            <v>48328-00008-43</v>
          </cell>
          <cell r="B2716" t="str">
            <v>0481</v>
          </cell>
          <cell r="C2716" t="str">
            <v>STICKER ED ROLL KASA ELASTIS</v>
          </cell>
          <cell r="D2716" t="str">
            <v>ROH</v>
          </cell>
          <cell r="E2716" t="str">
            <v>06</v>
          </cell>
          <cell r="F2716" t="str">
            <v/>
          </cell>
          <cell r="G2716" t="str">
            <v/>
          </cell>
          <cell r="H2716" t="str">
            <v/>
          </cell>
          <cell r="I2716" t="str">
            <v>A</v>
          </cell>
        </row>
        <row r="2717">
          <cell r="A2717" t="str">
            <v>48328-00008-44</v>
          </cell>
          <cell r="B2717" t="str">
            <v>0481</v>
          </cell>
          <cell r="C2717" t="str">
            <v>STICKER ED SHIPBOX KASA ELASTIS</v>
          </cell>
          <cell r="D2717" t="str">
            <v>ROH</v>
          </cell>
          <cell r="E2717" t="str">
            <v>06</v>
          </cell>
          <cell r="F2717" t="str">
            <v/>
          </cell>
          <cell r="G2717" t="str">
            <v/>
          </cell>
          <cell r="H2717" t="str">
            <v/>
          </cell>
          <cell r="I2717" t="str">
            <v>A</v>
          </cell>
        </row>
        <row r="2718">
          <cell r="A2718" t="str">
            <v>48328-00008-45</v>
          </cell>
          <cell r="B2718" t="str">
            <v>0481</v>
          </cell>
          <cell r="C2718" t="str">
            <v>KAOS KOYO HANGER</v>
          </cell>
          <cell r="D2718" t="str">
            <v>ROH</v>
          </cell>
          <cell r="E2718" t="str">
            <v>19</v>
          </cell>
          <cell r="F2718" t="str">
            <v/>
          </cell>
          <cell r="G2718" t="str">
            <v/>
          </cell>
          <cell r="H2718" t="str">
            <v/>
          </cell>
          <cell r="I2718" t="str">
            <v>A</v>
          </cell>
        </row>
        <row r="2719">
          <cell r="A2719" t="str">
            <v>48328-00008-46</v>
          </cell>
          <cell r="B2719" t="str">
            <v>0481</v>
          </cell>
          <cell r="C2719" t="str">
            <v>STICKER BARCODE ROL HOSPITAL 25</v>
          </cell>
          <cell r="D2719" t="str">
            <v>ROH</v>
          </cell>
          <cell r="E2719" t="str">
            <v>06</v>
          </cell>
          <cell r="F2719" t="str">
            <v/>
          </cell>
          <cell r="G2719" t="str">
            <v/>
          </cell>
          <cell r="H2719" t="str">
            <v/>
          </cell>
          <cell r="I2719" t="str">
            <v>A</v>
          </cell>
        </row>
        <row r="2720">
          <cell r="A2720" t="str">
            <v>48328-00008-47</v>
          </cell>
          <cell r="B2720" t="str">
            <v>0481</v>
          </cell>
          <cell r="C2720" t="str">
            <v>STICKER BARCODE ROL HOSPITAL 5</v>
          </cell>
          <cell r="D2720" t="str">
            <v>ROH</v>
          </cell>
          <cell r="E2720" t="str">
            <v>06</v>
          </cell>
          <cell r="F2720" t="str">
            <v/>
          </cell>
          <cell r="G2720" t="str">
            <v/>
          </cell>
          <cell r="H2720" t="str">
            <v/>
          </cell>
          <cell r="I2720" t="str">
            <v>A</v>
          </cell>
        </row>
        <row r="2721">
          <cell r="A2721" t="str">
            <v>48328-00008-48</v>
          </cell>
          <cell r="B2721" t="str">
            <v>0481</v>
          </cell>
          <cell r="C2721" t="str">
            <v>STICKER BARCODE ROL HOSPITAL 75</v>
          </cell>
          <cell r="D2721" t="str">
            <v>ROH</v>
          </cell>
          <cell r="E2721" t="str">
            <v>06</v>
          </cell>
          <cell r="F2721" t="str">
            <v/>
          </cell>
          <cell r="G2721" t="str">
            <v/>
          </cell>
          <cell r="H2721" t="str">
            <v/>
          </cell>
          <cell r="I2721" t="str">
            <v>A</v>
          </cell>
        </row>
        <row r="2722">
          <cell r="A2722" t="str">
            <v>48328-00008-50</v>
          </cell>
          <cell r="B2722" t="str">
            <v>0481</v>
          </cell>
          <cell r="C2722" t="str">
            <v>SLEEVE HP AQUA PROTECT XL</v>
          </cell>
          <cell r="D2722" t="str">
            <v>ROH</v>
          </cell>
          <cell r="E2722" t="str">
            <v>06</v>
          </cell>
          <cell r="F2722" t="str">
            <v/>
          </cell>
          <cell r="G2722" t="str">
            <v/>
          </cell>
          <cell r="H2722" t="str">
            <v/>
          </cell>
          <cell r="I2722" t="str">
            <v>A</v>
          </cell>
        </row>
        <row r="2723">
          <cell r="A2723" t="str">
            <v>48328-00008-51</v>
          </cell>
          <cell r="B2723" t="str">
            <v>0481</v>
          </cell>
          <cell r="C2723" t="str">
            <v>SLEEVE HP AQUA PROTECT XXL</v>
          </cell>
          <cell r="D2723" t="str">
            <v>ROH</v>
          </cell>
          <cell r="E2723" t="str">
            <v>06</v>
          </cell>
          <cell r="F2723" t="str">
            <v/>
          </cell>
          <cell r="G2723" t="str">
            <v/>
          </cell>
          <cell r="H2723" t="str">
            <v/>
          </cell>
          <cell r="I2723" t="str">
            <v>A</v>
          </cell>
        </row>
        <row r="2724">
          <cell r="A2724" t="str">
            <v>48328-00008-52</v>
          </cell>
          <cell r="B2724" t="str">
            <v>0481</v>
          </cell>
          <cell r="C2724" t="str">
            <v>SLEEVE HP AQUA PROTECT 3XL</v>
          </cell>
          <cell r="D2724" t="str">
            <v>ROH</v>
          </cell>
          <cell r="E2724" t="str">
            <v>06</v>
          </cell>
          <cell r="F2724" t="str">
            <v/>
          </cell>
          <cell r="G2724" t="str">
            <v/>
          </cell>
          <cell r="H2724" t="str">
            <v/>
          </cell>
          <cell r="I2724" t="str">
            <v>A</v>
          </cell>
        </row>
        <row r="2725">
          <cell r="A2725" t="str">
            <v>48328-00008-53</v>
          </cell>
          <cell r="B2725" t="str">
            <v>0481</v>
          </cell>
          <cell r="C2725" t="str">
            <v>SLEEVE HP AQUA PROTECT 4XL</v>
          </cell>
          <cell r="D2725" t="str">
            <v>ROH</v>
          </cell>
          <cell r="E2725" t="str">
            <v>06</v>
          </cell>
          <cell r="F2725" t="str">
            <v/>
          </cell>
          <cell r="G2725" t="str">
            <v/>
          </cell>
          <cell r="H2725" t="str">
            <v/>
          </cell>
          <cell r="I2725" t="str">
            <v>A</v>
          </cell>
        </row>
        <row r="2726">
          <cell r="A2726" t="str">
            <v>48328-00008-55</v>
          </cell>
          <cell r="B2726" t="str">
            <v>0481</v>
          </cell>
          <cell r="C2726" t="str">
            <v>SLEEVE HP SENS STERIL XL</v>
          </cell>
          <cell r="D2726" t="str">
            <v>ROH</v>
          </cell>
          <cell r="E2726" t="str">
            <v>06</v>
          </cell>
          <cell r="F2726" t="str">
            <v/>
          </cell>
          <cell r="G2726" t="str">
            <v/>
          </cell>
          <cell r="H2726" t="str">
            <v/>
          </cell>
          <cell r="I2726" t="str">
            <v>A</v>
          </cell>
        </row>
        <row r="2727">
          <cell r="A2727" t="str">
            <v>48328-00008-56</v>
          </cell>
          <cell r="B2727" t="str">
            <v>0481</v>
          </cell>
          <cell r="C2727" t="str">
            <v>SLEEVE HP SENS STERIL XXL</v>
          </cell>
          <cell r="D2727" t="str">
            <v>ROH</v>
          </cell>
          <cell r="E2727" t="str">
            <v>06</v>
          </cell>
          <cell r="F2727" t="str">
            <v/>
          </cell>
          <cell r="G2727" t="str">
            <v/>
          </cell>
          <cell r="H2727" t="str">
            <v/>
          </cell>
          <cell r="I2727" t="str">
            <v>A</v>
          </cell>
        </row>
        <row r="2728">
          <cell r="A2728" t="str">
            <v>48328-00010-00</v>
          </cell>
          <cell r="B2728" t="str">
            <v>0481</v>
          </cell>
          <cell r="C2728" t="str">
            <v>SHIPBOX NCREME 50ML</v>
          </cell>
          <cell r="D2728" t="str">
            <v>ROH</v>
          </cell>
          <cell r="E2728" t="str">
            <v>19</v>
          </cell>
          <cell r="F2728" t="str">
            <v/>
          </cell>
          <cell r="G2728" t="str">
            <v/>
          </cell>
          <cell r="H2728" t="str">
            <v/>
          </cell>
          <cell r="I2728" t="e">
            <v>#N/A</v>
          </cell>
        </row>
        <row r="2729">
          <cell r="A2729" t="str">
            <v>48328-00010-01</v>
          </cell>
          <cell r="B2729" t="str">
            <v>0481</v>
          </cell>
          <cell r="C2729" t="str">
            <v>BACK STC NSUN SPY INV_PRT SPF50 200ML</v>
          </cell>
          <cell r="D2729" t="str">
            <v>ROH</v>
          </cell>
          <cell r="E2729" t="str">
            <v>19</v>
          </cell>
          <cell r="F2729" t="str">
            <v/>
          </cell>
          <cell r="G2729" t="str">
            <v/>
          </cell>
          <cell r="H2729" t="str">
            <v/>
          </cell>
          <cell r="I2729" t="str">
            <v>A</v>
          </cell>
        </row>
        <row r="2730">
          <cell r="A2730" t="str">
            <v>48328-00010-02</v>
          </cell>
          <cell r="B2730" t="str">
            <v>0481</v>
          </cell>
          <cell r="C2730" t="str">
            <v>BACK STC NSUN SPRAY PROT &amp; REFRESH 200</v>
          </cell>
          <cell r="D2730" t="str">
            <v>ROH</v>
          </cell>
          <cell r="E2730" t="str">
            <v>19</v>
          </cell>
          <cell r="F2730" t="str">
            <v/>
          </cell>
          <cell r="G2730" t="str">
            <v/>
          </cell>
          <cell r="H2730" t="str">
            <v/>
          </cell>
          <cell r="I2730" t="str">
            <v>A</v>
          </cell>
        </row>
        <row r="2731">
          <cell r="A2731" t="str">
            <v>48328-00010-03</v>
          </cell>
          <cell r="B2731" t="str">
            <v>0481</v>
          </cell>
          <cell r="C2731" t="str">
            <v>FRONT STC NSUN SPY SPF50+ 200ML</v>
          </cell>
          <cell r="D2731" t="str">
            <v>ROH</v>
          </cell>
          <cell r="E2731" t="str">
            <v>19</v>
          </cell>
          <cell r="F2731" t="str">
            <v/>
          </cell>
          <cell r="G2731" t="str">
            <v/>
          </cell>
          <cell r="H2731" t="str">
            <v/>
          </cell>
          <cell r="I2731" t="e">
            <v>#N/A</v>
          </cell>
        </row>
        <row r="2732">
          <cell r="A2732" t="str">
            <v>48328-00010-04</v>
          </cell>
          <cell r="B2732" t="str">
            <v>0481</v>
          </cell>
          <cell r="C2732" t="str">
            <v>BACK STC NSUN SPY SPF50+ 200ML</v>
          </cell>
          <cell r="D2732" t="str">
            <v>ROH</v>
          </cell>
          <cell r="E2732" t="str">
            <v>19</v>
          </cell>
          <cell r="F2732" t="str">
            <v/>
          </cell>
          <cell r="G2732" t="str">
            <v/>
          </cell>
          <cell r="H2732" t="str">
            <v/>
          </cell>
          <cell r="I2732" t="e">
            <v>#N/A</v>
          </cell>
        </row>
        <row r="2733">
          <cell r="A2733" t="str">
            <v>48328-00010-05</v>
          </cell>
          <cell r="B2733" t="str">
            <v>0481</v>
          </cell>
          <cell r="C2733" t="str">
            <v>FRONT STC NSUN LTN SPF50+ 200ML</v>
          </cell>
          <cell r="D2733" t="str">
            <v>ROH</v>
          </cell>
          <cell r="E2733" t="str">
            <v>19</v>
          </cell>
          <cell r="F2733" t="str">
            <v/>
          </cell>
          <cell r="G2733" t="str">
            <v/>
          </cell>
          <cell r="H2733" t="str">
            <v/>
          </cell>
          <cell r="I2733" t="str">
            <v>A</v>
          </cell>
        </row>
        <row r="2734">
          <cell r="A2734" t="str">
            <v>48328-00010-06</v>
          </cell>
          <cell r="B2734" t="str">
            <v>0481</v>
          </cell>
          <cell r="C2734" t="str">
            <v>BACK STC NSUN LTN SPF50+ 200ML</v>
          </cell>
          <cell r="D2734" t="str">
            <v>ROH</v>
          </cell>
          <cell r="E2734" t="str">
            <v>19</v>
          </cell>
          <cell r="F2734" t="str">
            <v/>
          </cell>
          <cell r="G2734" t="str">
            <v/>
          </cell>
          <cell r="H2734" t="str">
            <v/>
          </cell>
          <cell r="I2734" t="str">
            <v>A</v>
          </cell>
        </row>
        <row r="2735">
          <cell r="A2735" t="str">
            <v>48328-00010-07</v>
          </cell>
          <cell r="B2735" t="str">
            <v>0481</v>
          </cell>
          <cell r="C2735" t="str">
            <v>BLISTER CARD NSUN FACE SERUM PINK 30ML</v>
          </cell>
          <cell r="D2735" t="str">
            <v>ROH</v>
          </cell>
          <cell r="E2735" t="str">
            <v>19</v>
          </cell>
          <cell r="F2735" t="str">
            <v/>
          </cell>
          <cell r="G2735" t="str">
            <v/>
          </cell>
          <cell r="H2735" t="str">
            <v/>
          </cell>
          <cell r="I2735" t="e">
            <v>#N/A</v>
          </cell>
        </row>
        <row r="2736">
          <cell r="A2736" t="str">
            <v>48328-00010-08</v>
          </cell>
          <cell r="B2736" t="str">
            <v>0481</v>
          </cell>
          <cell r="C2736" t="str">
            <v>SHIPBOX NSUN FACE SERUM PINK 30ML</v>
          </cell>
          <cell r="D2736" t="str">
            <v>ROH</v>
          </cell>
          <cell r="E2736" t="str">
            <v>19</v>
          </cell>
          <cell r="F2736" t="str">
            <v/>
          </cell>
          <cell r="G2736" t="str">
            <v/>
          </cell>
          <cell r="H2736" t="str">
            <v/>
          </cell>
          <cell r="I2736" t="e">
            <v>#N/A</v>
          </cell>
        </row>
        <row r="2737">
          <cell r="A2737" t="str">
            <v>48328-00010-09</v>
          </cell>
          <cell r="B2737" t="str">
            <v>0481</v>
          </cell>
          <cell r="C2737" t="str">
            <v>BLISTER CARD NSUN FACE SRM OIL CONTROL</v>
          </cell>
          <cell r="D2737" t="str">
            <v>ROH</v>
          </cell>
          <cell r="E2737" t="str">
            <v>19</v>
          </cell>
          <cell r="F2737" t="str">
            <v/>
          </cell>
          <cell r="G2737" t="str">
            <v/>
          </cell>
          <cell r="H2737" t="str">
            <v/>
          </cell>
          <cell r="I2737" t="e">
            <v>#N/A</v>
          </cell>
        </row>
        <row r="2738">
          <cell r="A2738" t="str">
            <v>48328-00010-10</v>
          </cell>
          <cell r="B2738" t="str">
            <v>0481</v>
          </cell>
          <cell r="C2738" t="str">
            <v>SHIPBOX NSUN FACE SERUM OIL CONTROL</v>
          </cell>
          <cell r="D2738" t="str">
            <v>ROH</v>
          </cell>
          <cell r="E2738" t="str">
            <v>19</v>
          </cell>
          <cell r="F2738" t="str">
            <v/>
          </cell>
          <cell r="G2738" t="str">
            <v/>
          </cell>
          <cell r="H2738" t="str">
            <v/>
          </cell>
          <cell r="I2738" t="e">
            <v>#N/A</v>
          </cell>
        </row>
        <row r="2739">
          <cell r="A2739" t="str">
            <v>48328-00010-11</v>
          </cell>
          <cell r="B2739" t="str">
            <v>0481</v>
          </cell>
          <cell r="C2739" t="str">
            <v>CAP STC NSUN 5IN1</v>
          </cell>
          <cell r="D2739" t="str">
            <v>ROH</v>
          </cell>
          <cell r="E2739" t="str">
            <v>19</v>
          </cell>
          <cell r="F2739" t="str">
            <v/>
          </cell>
          <cell r="G2739" t="str">
            <v/>
          </cell>
          <cell r="H2739" t="str">
            <v/>
          </cell>
          <cell r="I2739" t="str">
            <v>A</v>
          </cell>
        </row>
        <row r="2740">
          <cell r="A2740" t="str">
            <v>48328-00010-12</v>
          </cell>
          <cell r="B2740" t="str">
            <v>0481</v>
          </cell>
          <cell r="C2740" t="str">
            <v>BACK STC NSUN SPRAY KIDS 200</v>
          </cell>
          <cell r="D2740" t="str">
            <v>ROH</v>
          </cell>
          <cell r="E2740" t="str">
            <v>19</v>
          </cell>
          <cell r="F2740" t="str">
            <v/>
          </cell>
          <cell r="G2740" t="str">
            <v/>
          </cell>
          <cell r="H2740" t="str">
            <v/>
          </cell>
          <cell r="I2740" t="e">
            <v>#N/A</v>
          </cell>
        </row>
        <row r="2741">
          <cell r="A2741" t="str">
            <v>48328-00010-13</v>
          </cell>
          <cell r="B2741" t="str">
            <v>0481</v>
          </cell>
          <cell r="C2741" t="str">
            <v>BACK STC NSUN SPY PRTT&amp;BRN SPF20 200ML</v>
          </cell>
          <cell r="D2741" t="str">
            <v>ROH</v>
          </cell>
          <cell r="E2741" t="str">
            <v>19</v>
          </cell>
          <cell r="F2741" t="str">
            <v/>
          </cell>
          <cell r="G2741" t="str">
            <v/>
          </cell>
          <cell r="H2741" t="str">
            <v/>
          </cell>
          <cell r="I2741" t="e">
            <v>#N/A</v>
          </cell>
        </row>
        <row r="2742">
          <cell r="A2742" t="str">
            <v>48328-00010-14</v>
          </cell>
          <cell r="B2742" t="str">
            <v>0481</v>
          </cell>
          <cell r="C2742" t="str">
            <v>BACK STICKER NSUN AFT_SUN CLG_SPY 200ML</v>
          </cell>
          <cell r="D2742" t="str">
            <v>ROH</v>
          </cell>
          <cell r="E2742" t="str">
            <v>19</v>
          </cell>
          <cell r="F2742" t="str">
            <v/>
          </cell>
          <cell r="G2742" t="str">
            <v/>
          </cell>
          <cell r="H2742" t="str">
            <v/>
          </cell>
          <cell r="I2742" t="str">
            <v>A</v>
          </cell>
        </row>
        <row r="2743">
          <cell r="A2743" t="str">
            <v>48328-00010-15</v>
          </cell>
          <cell r="B2743" t="str">
            <v>0481</v>
          </cell>
          <cell r="C2743" t="str">
            <v>BACK STC NSUN AFTER SUN LOT</v>
          </cell>
          <cell r="D2743" t="str">
            <v>ROH</v>
          </cell>
          <cell r="E2743" t="str">
            <v>19</v>
          </cell>
          <cell r="F2743" t="str">
            <v/>
          </cell>
          <cell r="G2743" t="str">
            <v/>
          </cell>
          <cell r="H2743" t="str">
            <v/>
          </cell>
          <cell r="I2743" t="e">
            <v>#N/A</v>
          </cell>
        </row>
        <row r="2744">
          <cell r="A2744" t="str">
            <v>48328-00010-16</v>
          </cell>
          <cell r="B2744" t="str">
            <v>0481</v>
          </cell>
          <cell r="C2744" t="str">
            <v>BACK STC PEARL WHITE 125</v>
          </cell>
          <cell r="D2744" t="str">
            <v>ROH</v>
          </cell>
          <cell r="E2744" t="str">
            <v>19</v>
          </cell>
          <cell r="F2744" t="str">
            <v/>
          </cell>
          <cell r="G2744" t="str">
            <v/>
          </cell>
          <cell r="H2744" t="str">
            <v/>
          </cell>
          <cell r="I2744" t="e">
            <v>#N/A</v>
          </cell>
        </row>
        <row r="2745">
          <cell r="A2745" t="str">
            <v>48328-00010-17</v>
          </cell>
          <cell r="B2745" t="str">
            <v>0481</v>
          </cell>
          <cell r="C2745" t="str">
            <v>BACK STC PEARL WHITE 200</v>
          </cell>
          <cell r="D2745" t="str">
            <v>ROH</v>
          </cell>
          <cell r="E2745" t="str">
            <v>19</v>
          </cell>
          <cell r="F2745" t="str">
            <v/>
          </cell>
          <cell r="G2745" t="str">
            <v/>
          </cell>
          <cell r="H2745" t="str">
            <v/>
          </cell>
          <cell r="I2745" t="str">
            <v>R1</v>
          </cell>
        </row>
        <row r="2746">
          <cell r="A2746" t="str">
            <v>48328-00010-18</v>
          </cell>
          <cell r="B2746" t="str">
            <v>0481</v>
          </cell>
          <cell r="C2746" t="str">
            <v>BACK STC ROLLON HOKKAIDO ROSE</v>
          </cell>
          <cell r="D2746" t="str">
            <v>ROH</v>
          </cell>
          <cell r="E2746" t="str">
            <v>19</v>
          </cell>
          <cell r="F2746" t="str">
            <v/>
          </cell>
          <cell r="G2746" t="str">
            <v/>
          </cell>
          <cell r="H2746" t="str">
            <v/>
          </cell>
          <cell r="I2746" t="e">
            <v>#N/A</v>
          </cell>
        </row>
        <row r="2747">
          <cell r="A2747" t="str">
            <v>48328-00010-19</v>
          </cell>
          <cell r="B2747" t="str">
            <v>0481</v>
          </cell>
          <cell r="C2747" t="str">
            <v>BACK STC HOKKAIDO ROSE WHIP FOAM</v>
          </cell>
          <cell r="D2747" t="str">
            <v>ROH</v>
          </cell>
          <cell r="E2747" t="str">
            <v>19</v>
          </cell>
          <cell r="F2747" t="str">
            <v/>
          </cell>
          <cell r="G2747" t="str">
            <v/>
          </cell>
          <cell r="H2747" t="str">
            <v/>
          </cell>
          <cell r="I2747" t="str">
            <v>A</v>
          </cell>
        </row>
        <row r="2748">
          <cell r="A2748" t="str">
            <v>48328-00010-20</v>
          </cell>
          <cell r="B2748" t="str">
            <v>0481</v>
          </cell>
          <cell r="C2748" t="str">
            <v>CAP STC MICELLAR HOKKAIDO ROSE</v>
          </cell>
          <cell r="D2748" t="str">
            <v>ROH</v>
          </cell>
          <cell r="E2748" t="str">
            <v>19</v>
          </cell>
          <cell r="F2748" t="str">
            <v/>
          </cell>
          <cell r="G2748" t="str">
            <v/>
          </cell>
          <cell r="H2748" t="str">
            <v/>
          </cell>
          <cell r="I2748" t="str">
            <v>A</v>
          </cell>
        </row>
        <row r="2749">
          <cell r="A2749" t="str">
            <v>48328-00010-21</v>
          </cell>
          <cell r="B2749" t="str">
            <v>0481</v>
          </cell>
          <cell r="C2749" t="str">
            <v>BACK STC MICELLAR HOKKAIDO ROSE</v>
          </cell>
          <cell r="D2749" t="str">
            <v>ROH</v>
          </cell>
          <cell r="E2749" t="str">
            <v>19</v>
          </cell>
          <cell r="F2749" t="str">
            <v/>
          </cell>
          <cell r="G2749" t="str">
            <v/>
          </cell>
          <cell r="H2749" t="str">
            <v/>
          </cell>
          <cell r="I2749" t="str">
            <v>A</v>
          </cell>
        </row>
        <row r="2750">
          <cell r="A2750" t="str">
            <v>48328-00010-22</v>
          </cell>
          <cell r="B2750" t="str">
            <v>0481</v>
          </cell>
          <cell r="C2750" t="str">
            <v>SHIPBOX NSUN SPY SPF50+ 200ML</v>
          </cell>
          <cell r="D2750" t="str">
            <v>ROH</v>
          </cell>
          <cell r="E2750" t="str">
            <v>19</v>
          </cell>
          <cell r="F2750" t="str">
            <v/>
          </cell>
          <cell r="G2750" t="str">
            <v/>
          </cell>
          <cell r="H2750" t="str">
            <v/>
          </cell>
          <cell r="I2750" t="e">
            <v>#N/A</v>
          </cell>
        </row>
        <row r="2751">
          <cell r="A2751" t="str">
            <v>48328-00010-23</v>
          </cell>
          <cell r="B2751" t="str">
            <v>0481</v>
          </cell>
          <cell r="C2751" t="str">
            <v>STICKER LIP CRAYON CORAL</v>
          </cell>
          <cell r="D2751" t="str">
            <v>ROH</v>
          </cell>
          <cell r="E2751" t="str">
            <v>06</v>
          </cell>
          <cell r="F2751" t="str">
            <v/>
          </cell>
          <cell r="G2751" t="str">
            <v/>
          </cell>
          <cell r="H2751" t="str">
            <v/>
          </cell>
          <cell r="I2751" t="e">
            <v>#N/A</v>
          </cell>
        </row>
        <row r="2752">
          <cell r="A2752" t="str">
            <v>48328-00010-24</v>
          </cell>
          <cell r="B2752" t="str">
            <v>0481</v>
          </cell>
          <cell r="C2752" t="str">
            <v>STICKER LIP CRAYON RED</v>
          </cell>
          <cell r="D2752" t="str">
            <v>ROH</v>
          </cell>
          <cell r="E2752" t="str">
            <v>06</v>
          </cell>
          <cell r="F2752" t="str">
            <v/>
          </cell>
          <cell r="G2752" t="str">
            <v/>
          </cell>
          <cell r="H2752" t="str">
            <v/>
          </cell>
          <cell r="I2752" t="e">
            <v>#N/A</v>
          </cell>
        </row>
        <row r="2753">
          <cell r="A2753" t="str">
            <v>48328-00010-25</v>
          </cell>
          <cell r="B2753" t="str">
            <v>0481</v>
          </cell>
          <cell r="C2753" t="str">
            <v>BACK STC CREME TIN 150 ML</v>
          </cell>
          <cell r="D2753" t="str">
            <v>ROH</v>
          </cell>
          <cell r="E2753" t="str">
            <v>06</v>
          </cell>
          <cell r="F2753" t="str">
            <v/>
          </cell>
          <cell r="G2753" t="str">
            <v/>
          </cell>
          <cell r="H2753" t="str">
            <v/>
          </cell>
          <cell r="I2753" t="e">
            <v>#N/A</v>
          </cell>
        </row>
        <row r="2754">
          <cell r="A2754" t="str">
            <v>48328-00010-26</v>
          </cell>
          <cell r="B2754" t="str">
            <v>0481</v>
          </cell>
          <cell r="C2754" t="str">
            <v>FLYER NBODY NEW NORMAL KIT</v>
          </cell>
          <cell r="D2754" t="str">
            <v>ROH</v>
          </cell>
          <cell r="E2754" t="str">
            <v>06</v>
          </cell>
          <cell r="F2754" t="str">
            <v/>
          </cell>
          <cell r="G2754" t="str">
            <v/>
          </cell>
          <cell r="H2754" t="str">
            <v/>
          </cell>
          <cell r="I2754" t="e">
            <v>#N/A</v>
          </cell>
        </row>
        <row r="2755">
          <cell r="A2755" t="str">
            <v>48328-00010-27</v>
          </cell>
          <cell r="B2755" t="str">
            <v>0481</v>
          </cell>
          <cell r="C2755" t="str">
            <v>FACE MASK NBODY NEW NORMAL KIT</v>
          </cell>
          <cell r="D2755" t="str">
            <v>ROH</v>
          </cell>
          <cell r="E2755" t="str">
            <v>06</v>
          </cell>
          <cell r="F2755" t="str">
            <v/>
          </cell>
          <cell r="G2755" t="str">
            <v/>
          </cell>
          <cell r="H2755" t="str">
            <v/>
          </cell>
          <cell r="I2755" t="e">
            <v>#N/A</v>
          </cell>
        </row>
        <row r="2756">
          <cell r="A2756" t="str">
            <v>48328-00010-28</v>
          </cell>
          <cell r="B2756" t="str">
            <v>0481</v>
          </cell>
          <cell r="C2756" t="str">
            <v>POUCH NBODY NEW NORMAL KIT</v>
          </cell>
          <cell r="D2756" t="str">
            <v>ROH</v>
          </cell>
          <cell r="E2756" t="str">
            <v>06</v>
          </cell>
          <cell r="F2756" t="str">
            <v/>
          </cell>
          <cell r="G2756" t="str">
            <v/>
          </cell>
          <cell r="H2756" t="str">
            <v/>
          </cell>
          <cell r="I2756" t="e">
            <v>#N/A</v>
          </cell>
        </row>
        <row r="2757">
          <cell r="A2757" t="str">
            <v>48328-00010-29</v>
          </cell>
          <cell r="B2757" t="str">
            <v>0481</v>
          </cell>
          <cell r="C2757" t="str">
            <v>FLYER NFACE NEW NORMAL KIT</v>
          </cell>
          <cell r="D2757" t="str">
            <v>ROH</v>
          </cell>
          <cell r="E2757" t="str">
            <v>06</v>
          </cell>
          <cell r="F2757" t="str">
            <v/>
          </cell>
          <cell r="G2757" t="str">
            <v/>
          </cell>
          <cell r="H2757" t="str">
            <v/>
          </cell>
          <cell r="I2757" t="e">
            <v>#N/A</v>
          </cell>
        </row>
        <row r="2758">
          <cell r="A2758" t="str">
            <v>48328-00010-30</v>
          </cell>
          <cell r="B2758" t="str">
            <v>0481</v>
          </cell>
          <cell r="C2758" t="str">
            <v>FACE MASK NFACE NEW NORMAL KIT</v>
          </cell>
          <cell r="D2758" t="str">
            <v>ROH</v>
          </cell>
          <cell r="E2758" t="str">
            <v>06</v>
          </cell>
          <cell r="F2758" t="str">
            <v/>
          </cell>
          <cell r="G2758" t="str">
            <v/>
          </cell>
          <cell r="H2758" t="str">
            <v/>
          </cell>
          <cell r="I2758" t="e">
            <v>#N/A</v>
          </cell>
        </row>
        <row r="2759">
          <cell r="A2759" t="str">
            <v>48328-00010-31</v>
          </cell>
          <cell r="B2759" t="str">
            <v>0481</v>
          </cell>
          <cell r="C2759" t="str">
            <v>POUCH NFACE NEW NORMAL KIT</v>
          </cell>
          <cell r="D2759" t="str">
            <v>ROH</v>
          </cell>
          <cell r="E2759" t="str">
            <v>06</v>
          </cell>
          <cell r="F2759" t="str">
            <v/>
          </cell>
          <cell r="G2759" t="str">
            <v/>
          </cell>
          <cell r="H2759" t="str">
            <v/>
          </cell>
          <cell r="I2759" t="e">
            <v>#N/A</v>
          </cell>
        </row>
        <row r="2760">
          <cell r="A2760" t="str">
            <v>48328-00010-32</v>
          </cell>
          <cell r="B2760" t="str">
            <v>0481</v>
          </cell>
          <cell r="C2760" t="str">
            <v>SHIPBOX NBODY NEW NORMAL KIT</v>
          </cell>
          <cell r="D2760" t="str">
            <v>ROH</v>
          </cell>
          <cell r="E2760" t="str">
            <v>19</v>
          </cell>
          <cell r="F2760" t="str">
            <v/>
          </cell>
          <cell r="G2760" t="str">
            <v/>
          </cell>
          <cell r="H2760" t="str">
            <v/>
          </cell>
          <cell r="I2760" t="e">
            <v>#N/A</v>
          </cell>
        </row>
        <row r="2761">
          <cell r="A2761" t="str">
            <v>48328-00010-33</v>
          </cell>
          <cell r="B2761" t="str">
            <v>0481</v>
          </cell>
          <cell r="C2761" t="str">
            <v>SHIPBOX NFACE NEW NORMAL KIT</v>
          </cell>
          <cell r="D2761" t="str">
            <v>ROH</v>
          </cell>
          <cell r="E2761" t="str">
            <v>19</v>
          </cell>
          <cell r="F2761" t="str">
            <v/>
          </cell>
          <cell r="G2761" t="str">
            <v/>
          </cell>
          <cell r="H2761" t="str">
            <v/>
          </cell>
          <cell r="I2761" t="e">
            <v>#N/A</v>
          </cell>
        </row>
        <row r="2762">
          <cell r="A2762" t="str">
            <v>48328-00010-34</v>
          </cell>
          <cell r="B2762" t="str">
            <v>0481</v>
          </cell>
          <cell r="C2762" t="str">
            <v>STICKER SEAL NBODY NEW NORMAL KIT</v>
          </cell>
          <cell r="D2762" t="str">
            <v>ROH</v>
          </cell>
          <cell r="E2762" t="str">
            <v>06</v>
          </cell>
          <cell r="F2762" t="str">
            <v/>
          </cell>
          <cell r="G2762" t="str">
            <v/>
          </cell>
          <cell r="H2762" t="str">
            <v/>
          </cell>
          <cell r="I2762" t="e">
            <v>#N/A</v>
          </cell>
        </row>
        <row r="2763">
          <cell r="A2763" t="str">
            <v>48328-00010-35</v>
          </cell>
          <cell r="B2763" t="str">
            <v>0481</v>
          </cell>
          <cell r="C2763" t="str">
            <v>STICKER SEAL NFACE NEW NORMAL KIT</v>
          </cell>
          <cell r="D2763" t="str">
            <v>ROH</v>
          </cell>
          <cell r="E2763" t="str">
            <v>06</v>
          </cell>
          <cell r="F2763" t="str">
            <v/>
          </cell>
          <cell r="G2763" t="str">
            <v/>
          </cell>
          <cell r="H2763" t="str">
            <v/>
          </cell>
          <cell r="I2763" t="e">
            <v>#N/A</v>
          </cell>
        </row>
        <row r="2764">
          <cell r="A2764" t="str">
            <v>48328-00010-36</v>
          </cell>
          <cell r="B2764" t="str">
            <v>0481</v>
          </cell>
          <cell r="C2764" t="str">
            <v>STICKER ON PACK SPARKLING BRIGHT</v>
          </cell>
          <cell r="D2764" t="str">
            <v>ROH</v>
          </cell>
          <cell r="E2764" t="str">
            <v>06</v>
          </cell>
          <cell r="F2764" t="str">
            <v/>
          </cell>
          <cell r="G2764" t="str">
            <v/>
          </cell>
          <cell r="H2764" t="str">
            <v/>
          </cell>
          <cell r="I2764" t="e">
            <v>#N/A</v>
          </cell>
        </row>
        <row r="2765">
          <cell r="A2765" t="str">
            <v>48328-00010-37</v>
          </cell>
          <cell r="B2765" t="str">
            <v>0481</v>
          </cell>
          <cell r="C2765" t="str">
            <v>STICKER BARCODE BPOM NFC EYE REMOVER</v>
          </cell>
          <cell r="D2765" t="str">
            <v>ROH</v>
          </cell>
          <cell r="E2765" t="str">
            <v>06</v>
          </cell>
          <cell r="F2765" t="str">
            <v/>
          </cell>
          <cell r="G2765" t="str">
            <v/>
          </cell>
          <cell r="H2765" t="str">
            <v/>
          </cell>
          <cell r="I2765" t="str">
            <v>A</v>
          </cell>
        </row>
        <row r="2766">
          <cell r="A2766" t="str">
            <v>48328-00010-38</v>
          </cell>
          <cell r="B2766" t="str">
            <v>0481</v>
          </cell>
          <cell r="C2766" t="str">
            <v>STICKER MINI NSUN TRIPLE DEFENSE</v>
          </cell>
          <cell r="D2766" t="str">
            <v>ROH</v>
          </cell>
          <cell r="E2766" t="str">
            <v>06</v>
          </cell>
          <cell r="F2766" t="str">
            <v/>
          </cell>
          <cell r="G2766" t="str">
            <v/>
          </cell>
          <cell r="H2766" t="str">
            <v/>
          </cell>
          <cell r="I2766" t="str">
            <v>A</v>
          </cell>
        </row>
        <row r="2767">
          <cell r="A2767" t="str">
            <v>48328-00010-39</v>
          </cell>
          <cell r="B2767" t="str">
            <v>0481</v>
          </cell>
          <cell r="C2767" t="str">
            <v>STICKER BACK LABEL NSUN TRIPLE DEFENSE</v>
          </cell>
          <cell r="D2767" t="str">
            <v>ROH</v>
          </cell>
          <cell r="E2767" t="str">
            <v>06</v>
          </cell>
          <cell r="F2767" t="str">
            <v/>
          </cell>
          <cell r="G2767" t="str">
            <v/>
          </cell>
          <cell r="H2767" t="str">
            <v/>
          </cell>
          <cell r="I2767" t="str">
            <v>A</v>
          </cell>
        </row>
        <row r="2768">
          <cell r="A2768" t="str">
            <v>48328-00010-40</v>
          </cell>
          <cell r="B2768" t="str">
            <v>0481</v>
          </cell>
          <cell r="C2768" t="str">
            <v>CROWNER STICKER NBO HIJAB</v>
          </cell>
          <cell r="D2768" t="str">
            <v>ROH</v>
          </cell>
          <cell r="E2768" t="str">
            <v>06</v>
          </cell>
          <cell r="F2768" t="str">
            <v/>
          </cell>
          <cell r="G2768" t="str">
            <v/>
          </cell>
          <cell r="H2768" t="str">
            <v/>
          </cell>
          <cell r="I2768" t="str">
            <v>A</v>
          </cell>
        </row>
        <row r="2769">
          <cell r="A2769" t="str">
            <v>48328-00010-41</v>
          </cell>
          <cell r="B2769" t="str">
            <v>0481</v>
          </cell>
          <cell r="C2769" t="str">
            <v>CROWNER STICKER NM WOC FOAM 100</v>
          </cell>
          <cell r="D2769" t="str">
            <v>ROH</v>
          </cell>
          <cell r="E2769" t="str">
            <v>06</v>
          </cell>
          <cell r="F2769" t="str">
            <v/>
          </cell>
          <cell r="G2769" t="str">
            <v/>
          </cell>
          <cell r="H2769" t="str">
            <v/>
          </cell>
          <cell r="I2769" t="str">
            <v>A</v>
          </cell>
        </row>
        <row r="2770">
          <cell r="A2770" t="str">
            <v>48328-00010-42</v>
          </cell>
          <cell r="B2770" t="str">
            <v>0481</v>
          </cell>
          <cell r="C2770" t="str">
            <v>CROWNER STICKER NM WOC FOAM 50</v>
          </cell>
          <cell r="D2770" t="str">
            <v>ROH</v>
          </cell>
          <cell r="E2770" t="str">
            <v>06</v>
          </cell>
          <cell r="F2770" t="str">
            <v/>
          </cell>
          <cell r="G2770" t="str">
            <v/>
          </cell>
          <cell r="H2770" t="str">
            <v/>
          </cell>
          <cell r="I2770" t="str">
            <v>A</v>
          </cell>
        </row>
        <row r="2771">
          <cell r="A2771" t="str">
            <v>48328-00010-43</v>
          </cell>
          <cell r="B2771" t="str">
            <v>0481</v>
          </cell>
          <cell r="C2771" t="str">
            <v>CROWNER STICKER NM WOC COOLING MUD FOAM</v>
          </cell>
          <cell r="D2771" t="str">
            <v>ROH</v>
          </cell>
          <cell r="E2771" t="str">
            <v>06</v>
          </cell>
          <cell r="F2771" t="str">
            <v/>
          </cell>
          <cell r="G2771" t="str">
            <v/>
          </cell>
          <cell r="H2771" t="str">
            <v/>
          </cell>
          <cell r="I2771" t="e">
            <v>#N/A</v>
          </cell>
        </row>
        <row r="2772">
          <cell r="A2772" t="str">
            <v>48328-00010-44</v>
          </cell>
          <cell r="B2772" t="str">
            <v>0481</v>
          </cell>
          <cell r="C2772" t="str">
            <v>CROWNER STICKER NM WOC COOLING MUD FOAM</v>
          </cell>
          <cell r="D2772" t="str">
            <v>ROH</v>
          </cell>
          <cell r="E2772" t="str">
            <v>06</v>
          </cell>
          <cell r="F2772" t="str">
            <v/>
          </cell>
          <cell r="G2772" t="str">
            <v/>
          </cell>
          <cell r="H2772" t="str">
            <v/>
          </cell>
          <cell r="I2772" t="e">
            <v>#N/A</v>
          </cell>
        </row>
        <row r="2773">
          <cell r="A2773" t="str">
            <v>48328-00010-45</v>
          </cell>
          <cell r="B2773" t="str">
            <v>0481</v>
          </cell>
          <cell r="C2773" t="str">
            <v>CROWNER STICKER NM WOC FACIAL SCRUB 100</v>
          </cell>
          <cell r="D2773" t="str">
            <v>ROH</v>
          </cell>
          <cell r="E2773" t="str">
            <v>06</v>
          </cell>
          <cell r="F2773" t="str">
            <v/>
          </cell>
          <cell r="G2773" t="str">
            <v/>
          </cell>
          <cell r="H2773" t="str">
            <v/>
          </cell>
          <cell r="I2773" t="str">
            <v>A</v>
          </cell>
        </row>
        <row r="2774">
          <cell r="A2774" t="str">
            <v>48328-00010-46</v>
          </cell>
          <cell r="B2774" t="str">
            <v>0481</v>
          </cell>
          <cell r="C2774" t="str">
            <v>STICKER BACK LABEL NSUN FACE EXTRA PROTE</v>
          </cell>
          <cell r="D2774" t="str">
            <v>ROH</v>
          </cell>
          <cell r="E2774" t="str">
            <v>06</v>
          </cell>
          <cell r="F2774" t="str">
            <v/>
          </cell>
          <cell r="G2774" t="str">
            <v/>
          </cell>
          <cell r="H2774" t="str">
            <v/>
          </cell>
          <cell r="I2774" t="str">
            <v>A</v>
          </cell>
        </row>
        <row r="2775">
          <cell r="A2775" t="str">
            <v>48328-00010-47</v>
          </cell>
          <cell r="B2775" t="str">
            <v>0481</v>
          </cell>
          <cell r="C2775" t="str">
            <v>STICKER FRONT LABEL EXTRA BRIGHT</v>
          </cell>
          <cell r="D2775" t="str">
            <v>ROH</v>
          </cell>
          <cell r="E2775" t="str">
            <v>06</v>
          </cell>
          <cell r="F2775" t="str">
            <v/>
          </cell>
          <cell r="G2775" t="str">
            <v/>
          </cell>
          <cell r="H2775" t="str">
            <v/>
          </cell>
          <cell r="I2775" t="str">
            <v>A</v>
          </cell>
        </row>
        <row r="2776">
          <cell r="A2776" t="str">
            <v>48328-00010-48</v>
          </cell>
          <cell r="B2776" t="str">
            <v>0481</v>
          </cell>
          <cell r="C2776" t="str">
            <v>STICKER FRONT LABEL NOTICEABLY RADIAN &amp;</v>
          </cell>
          <cell r="D2776" t="str">
            <v>ROH</v>
          </cell>
          <cell r="E2776" t="str">
            <v>06</v>
          </cell>
          <cell r="F2776" t="str">
            <v/>
          </cell>
          <cell r="G2776" t="str">
            <v/>
          </cell>
          <cell r="H2776" t="str">
            <v/>
          </cell>
          <cell r="I2776" t="str">
            <v>A</v>
          </cell>
        </row>
        <row r="2777">
          <cell r="A2777" t="str">
            <v>48328-00010-49</v>
          </cell>
          <cell r="B2777" t="str">
            <v>0481</v>
          </cell>
          <cell r="C2777" t="str">
            <v>STICKER BACK LABEL EXTRA BRIGHT C&amp;E</v>
          </cell>
          <cell r="D2777" t="str">
            <v>ROH</v>
          </cell>
          <cell r="E2777" t="str">
            <v>06</v>
          </cell>
          <cell r="F2777" t="str">
            <v/>
          </cell>
          <cell r="G2777" t="str">
            <v/>
          </cell>
          <cell r="H2777" t="str">
            <v/>
          </cell>
          <cell r="I2777" t="str">
            <v>A</v>
          </cell>
        </row>
        <row r="2778">
          <cell r="A2778" t="str">
            <v>48328-00010-50</v>
          </cell>
          <cell r="B2778" t="str">
            <v>0481</v>
          </cell>
          <cell r="C2778" t="str">
            <v>STICKER BACK LABEL GTIN &amp; BARCODE</v>
          </cell>
          <cell r="D2778" t="str">
            <v>ROH</v>
          </cell>
          <cell r="E2778" t="str">
            <v>06</v>
          </cell>
          <cell r="F2778" t="str">
            <v/>
          </cell>
          <cell r="G2778" t="str">
            <v/>
          </cell>
          <cell r="H2778" t="str">
            <v/>
          </cell>
          <cell r="I2778" t="str">
            <v>A</v>
          </cell>
        </row>
        <row r="2779">
          <cell r="A2779" t="str">
            <v>48328-00010-51</v>
          </cell>
          <cell r="B2779" t="str">
            <v>0481</v>
          </cell>
          <cell r="C2779" t="str">
            <v>STICKER BACK LABEL NSUN AEROSOL TOP</v>
          </cell>
          <cell r="D2779" t="str">
            <v>ROH</v>
          </cell>
          <cell r="E2779" t="str">
            <v>06</v>
          </cell>
          <cell r="F2779" t="str">
            <v/>
          </cell>
          <cell r="G2779" t="str">
            <v/>
          </cell>
          <cell r="H2779" t="str">
            <v/>
          </cell>
          <cell r="I2779" t="str">
            <v>A</v>
          </cell>
        </row>
        <row r="2780">
          <cell r="A2780" t="str">
            <v>48328-00010-52</v>
          </cell>
          <cell r="B2780" t="str">
            <v>0481</v>
          </cell>
          <cell r="C2780" t="str">
            <v>STICKER BACK LABEL NSUN AEROSOL BOTTOM</v>
          </cell>
          <cell r="D2780" t="str">
            <v>ROH</v>
          </cell>
          <cell r="E2780" t="str">
            <v>06</v>
          </cell>
          <cell r="F2780" t="str">
            <v/>
          </cell>
          <cell r="G2780" t="str">
            <v/>
          </cell>
          <cell r="H2780" t="str">
            <v/>
          </cell>
          <cell r="I2780" t="str">
            <v>A</v>
          </cell>
        </row>
        <row r="2781">
          <cell r="A2781" t="str">
            <v>48328-00010-53</v>
          </cell>
          <cell r="B2781" t="str">
            <v>0481</v>
          </cell>
          <cell r="C2781" t="str">
            <v>CROWNER STICKER NFC SPARKLING BRIGHT 100</v>
          </cell>
          <cell r="D2781" t="str">
            <v>ROH</v>
          </cell>
          <cell r="E2781" t="str">
            <v>06</v>
          </cell>
          <cell r="F2781" t="str">
            <v/>
          </cell>
          <cell r="G2781" t="str">
            <v/>
          </cell>
          <cell r="H2781" t="str">
            <v/>
          </cell>
          <cell r="I2781" t="str">
            <v>A</v>
          </cell>
        </row>
        <row r="2782">
          <cell r="A2782" t="str">
            <v>48328-00010-54</v>
          </cell>
          <cell r="B2782" t="str">
            <v>0481</v>
          </cell>
          <cell r="C2782" t="str">
            <v>STICKER MINI NSUN TRIPLE ACNE CONTROL</v>
          </cell>
          <cell r="D2782" t="str">
            <v>ROH</v>
          </cell>
          <cell r="E2782" t="str">
            <v>06</v>
          </cell>
          <cell r="F2782" t="str">
            <v/>
          </cell>
          <cell r="G2782" t="str">
            <v/>
          </cell>
          <cell r="H2782" t="str">
            <v/>
          </cell>
          <cell r="I2782" t="str">
            <v>A</v>
          </cell>
        </row>
        <row r="2783">
          <cell r="A2783" t="str">
            <v>48328-00010-55</v>
          </cell>
          <cell r="B2783" t="str">
            <v>0481</v>
          </cell>
          <cell r="C2783" t="str">
            <v>STICKER BACK LABEL NSUN TRIPLE ACNE CONT</v>
          </cell>
          <cell r="D2783" t="str">
            <v>ROH</v>
          </cell>
          <cell r="E2783" t="str">
            <v>06</v>
          </cell>
          <cell r="F2783" t="str">
            <v/>
          </cell>
          <cell r="G2783" t="str">
            <v/>
          </cell>
          <cell r="H2783" t="str">
            <v/>
          </cell>
          <cell r="I2783" t="str">
            <v>A</v>
          </cell>
        </row>
        <row r="2784">
          <cell r="A2784" t="str">
            <v>48328-00010-56</v>
          </cell>
          <cell r="B2784" t="str">
            <v>0481</v>
          </cell>
          <cell r="C2784" t="str">
            <v>STICKER MINI NSUN TRIPLE ANTI WRINKLE</v>
          </cell>
          <cell r="D2784" t="str">
            <v>ROH</v>
          </cell>
          <cell r="E2784" t="str">
            <v>06</v>
          </cell>
          <cell r="F2784" t="str">
            <v/>
          </cell>
          <cell r="G2784" t="str">
            <v/>
          </cell>
          <cell r="H2784" t="str">
            <v/>
          </cell>
          <cell r="I2784" t="str">
            <v>A</v>
          </cell>
        </row>
        <row r="2785">
          <cell r="A2785" t="str">
            <v>48328-00010-57</v>
          </cell>
          <cell r="B2785" t="str">
            <v>0481</v>
          </cell>
          <cell r="C2785" t="str">
            <v>STICKER BACK LABEL NSUN TRIPLE ANTI WRIN</v>
          </cell>
          <cell r="D2785" t="str">
            <v>ROH</v>
          </cell>
          <cell r="E2785" t="str">
            <v>06</v>
          </cell>
          <cell r="F2785" t="str">
            <v/>
          </cell>
          <cell r="G2785" t="str">
            <v/>
          </cell>
          <cell r="H2785" t="str">
            <v/>
          </cell>
          <cell r="I2785" t="str">
            <v>A</v>
          </cell>
        </row>
        <row r="2786">
          <cell r="A2786" t="str">
            <v>48328-00010-58</v>
          </cell>
          <cell r="B2786" t="str">
            <v>0481</v>
          </cell>
          <cell r="C2786" t="str">
            <v>BACK STICKER NSUN BODY TRIPLE PROTECT EX</v>
          </cell>
          <cell r="D2786" t="str">
            <v>ROH</v>
          </cell>
          <cell r="E2786" t="str">
            <v>06</v>
          </cell>
          <cell r="F2786" t="str">
            <v/>
          </cell>
          <cell r="G2786" t="str">
            <v/>
          </cell>
          <cell r="H2786" t="str">
            <v/>
          </cell>
          <cell r="I2786" t="str">
            <v>A</v>
          </cell>
        </row>
        <row r="2787">
          <cell r="A2787" t="str">
            <v>48328-00010-59</v>
          </cell>
          <cell r="B2787" t="str">
            <v>0481</v>
          </cell>
          <cell r="C2787" t="str">
            <v>FRONT STICKER PEARL BRIGHT 400</v>
          </cell>
          <cell r="D2787" t="str">
            <v>ROH</v>
          </cell>
          <cell r="E2787" t="str">
            <v>06</v>
          </cell>
          <cell r="F2787" t="str">
            <v/>
          </cell>
          <cell r="G2787" t="str">
            <v/>
          </cell>
          <cell r="H2787" t="str">
            <v/>
          </cell>
          <cell r="I2787" t="str">
            <v>A</v>
          </cell>
        </row>
        <row r="2788">
          <cell r="A2788" t="str">
            <v>48328-00010-60</v>
          </cell>
          <cell r="B2788" t="str">
            <v>0481</v>
          </cell>
          <cell r="C2788" t="str">
            <v>BACK STICKER PEARL BRIGHT 400</v>
          </cell>
          <cell r="D2788" t="str">
            <v>ROH</v>
          </cell>
          <cell r="E2788" t="str">
            <v>06</v>
          </cell>
          <cell r="F2788" t="str">
            <v/>
          </cell>
          <cell r="G2788" t="str">
            <v/>
          </cell>
          <cell r="H2788" t="str">
            <v/>
          </cell>
          <cell r="I2788" t="str">
            <v>A</v>
          </cell>
        </row>
        <row r="2789">
          <cell r="A2789" t="str">
            <v>48328-00010-61</v>
          </cell>
          <cell r="B2789" t="str">
            <v>0481</v>
          </cell>
          <cell r="C2789" t="str">
            <v>FRONT STICKER OIL &amp; ACNE CARE 400</v>
          </cell>
          <cell r="D2789" t="str">
            <v>ROH</v>
          </cell>
          <cell r="E2789" t="str">
            <v>06</v>
          </cell>
          <cell r="F2789" t="str">
            <v/>
          </cell>
          <cell r="G2789" t="str">
            <v/>
          </cell>
          <cell r="H2789" t="str">
            <v/>
          </cell>
          <cell r="I2789" t="str">
            <v>A</v>
          </cell>
        </row>
        <row r="2790">
          <cell r="A2790" t="str">
            <v>48328-00010-62</v>
          </cell>
          <cell r="B2790" t="str">
            <v>0481</v>
          </cell>
          <cell r="C2790" t="str">
            <v>BACK STICKER OIL &amp; ACNE 400</v>
          </cell>
          <cell r="D2790" t="str">
            <v>ROH</v>
          </cell>
          <cell r="E2790" t="str">
            <v>06</v>
          </cell>
          <cell r="F2790" t="str">
            <v/>
          </cell>
          <cell r="G2790" t="str">
            <v/>
          </cell>
          <cell r="H2790" t="str">
            <v/>
          </cell>
          <cell r="I2790" t="str">
            <v>A</v>
          </cell>
        </row>
        <row r="2791">
          <cell r="A2791" t="str">
            <v>48328-00010-63</v>
          </cell>
          <cell r="B2791" t="str">
            <v>0481</v>
          </cell>
          <cell r="C2791" t="str">
            <v>BACK STICKER PROTECT &amp; MOISTURE SPF50+</v>
          </cell>
          <cell r="D2791" t="str">
            <v>ROH</v>
          </cell>
          <cell r="E2791" t="str">
            <v>06</v>
          </cell>
          <cell r="F2791" t="str">
            <v/>
          </cell>
          <cell r="G2791" t="str">
            <v/>
          </cell>
          <cell r="H2791" t="str">
            <v/>
          </cell>
          <cell r="I2791" t="str">
            <v>A</v>
          </cell>
        </row>
        <row r="2792">
          <cell r="A2792" t="str">
            <v>48328-00010-64</v>
          </cell>
          <cell r="B2792" t="str">
            <v>0481</v>
          </cell>
          <cell r="C2792" t="str">
            <v>FRONT STICKER PROTECT &amp; BRONZE</v>
          </cell>
          <cell r="D2792" t="str">
            <v>ROH</v>
          </cell>
          <cell r="E2792" t="str">
            <v>06</v>
          </cell>
          <cell r="F2792" t="str">
            <v/>
          </cell>
          <cell r="G2792" t="str">
            <v/>
          </cell>
          <cell r="H2792" t="str">
            <v/>
          </cell>
          <cell r="I2792" t="str">
            <v>A</v>
          </cell>
        </row>
        <row r="2793">
          <cell r="A2793" t="str">
            <v>48328-00010-65</v>
          </cell>
          <cell r="B2793" t="str">
            <v>0481</v>
          </cell>
          <cell r="C2793" t="str">
            <v>BACK STICKER PROTECT &amp; BRONZE</v>
          </cell>
          <cell r="D2793" t="str">
            <v>ROH</v>
          </cell>
          <cell r="E2793" t="str">
            <v>06</v>
          </cell>
          <cell r="F2793" t="str">
            <v/>
          </cell>
          <cell r="G2793" t="str">
            <v/>
          </cell>
          <cell r="H2793" t="str">
            <v/>
          </cell>
          <cell r="I2793" t="str">
            <v>A</v>
          </cell>
        </row>
        <row r="2794">
          <cell r="A2794" t="str">
            <v>48328-00010-66</v>
          </cell>
          <cell r="B2794" t="str">
            <v>0481</v>
          </cell>
          <cell r="C2794" t="str">
            <v>FRONT STICKER KIDS ULTRA SENSITIVE</v>
          </cell>
          <cell r="D2794" t="str">
            <v>ROH</v>
          </cell>
          <cell r="E2794" t="str">
            <v>06</v>
          </cell>
          <cell r="F2794" t="str">
            <v/>
          </cell>
          <cell r="G2794" t="str">
            <v/>
          </cell>
          <cell r="H2794" t="str">
            <v/>
          </cell>
          <cell r="I2794" t="str">
            <v>A</v>
          </cell>
        </row>
        <row r="2795">
          <cell r="A2795" t="str">
            <v>48328-00010-67</v>
          </cell>
          <cell r="B2795" t="str">
            <v>0481</v>
          </cell>
          <cell r="C2795" t="str">
            <v>BACK STICKER KIDS ULTRA SENSITIVE</v>
          </cell>
          <cell r="D2795" t="str">
            <v>ROH</v>
          </cell>
          <cell r="E2795" t="str">
            <v>06</v>
          </cell>
          <cell r="F2795" t="str">
            <v/>
          </cell>
          <cell r="G2795" t="str">
            <v/>
          </cell>
          <cell r="H2795" t="str">
            <v/>
          </cell>
          <cell r="I2795" t="str">
            <v>A</v>
          </cell>
        </row>
        <row r="2796">
          <cell r="A2796" t="str">
            <v>48328-00010-68</v>
          </cell>
          <cell r="B2796" t="str">
            <v>0481</v>
          </cell>
          <cell r="C2796" t="str">
            <v>STICKER SNIFF &amp; RUB HIJAB SOFT</v>
          </cell>
          <cell r="D2796" t="str">
            <v>ROH</v>
          </cell>
          <cell r="E2796" t="str">
            <v>06</v>
          </cell>
          <cell r="F2796" t="str">
            <v/>
          </cell>
          <cell r="G2796" t="str">
            <v/>
          </cell>
          <cell r="H2796" t="str">
            <v/>
          </cell>
          <cell r="I2796" t="str">
            <v>A</v>
          </cell>
        </row>
        <row r="2797">
          <cell r="A2797" t="str">
            <v>48328-00010-69</v>
          </cell>
          <cell r="B2797" t="str">
            <v>0481</v>
          </cell>
          <cell r="C2797" t="str">
            <v>FRONT STICKER DEMUR 125ML</v>
          </cell>
          <cell r="D2797" t="str">
            <v>ROH</v>
          </cell>
          <cell r="E2797" t="str">
            <v>06</v>
          </cell>
          <cell r="F2797" t="str">
            <v/>
          </cell>
          <cell r="G2797" t="str">
            <v/>
          </cell>
          <cell r="H2797" t="str">
            <v/>
          </cell>
          <cell r="I2797" t="str">
            <v>A</v>
          </cell>
        </row>
        <row r="2798">
          <cell r="A2798" t="str">
            <v>48328-00010-70</v>
          </cell>
          <cell r="B2798" t="str">
            <v>0481</v>
          </cell>
          <cell r="C2798" t="str">
            <v>BACK STICKER DEMUR 125ML</v>
          </cell>
          <cell r="D2798" t="str">
            <v>ROH</v>
          </cell>
          <cell r="E2798" t="str">
            <v>06</v>
          </cell>
          <cell r="F2798" t="str">
            <v/>
          </cell>
          <cell r="G2798" t="str">
            <v/>
          </cell>
          <cell r="H2798" t="str">
            <v/>
          </cell>
          <cell r="I2798" t="str">
            <v>A</v>
          </cell>
        </row>
        <row r="2799">
          <cell r="A2799" t="str">
            <v>48328-00010-71</v>
          </cell>
          <cell r="B2799" t="str">
            <v>0481</v>
          </cell>
          <cell r="C2799" t="str">
            <v>BACK STICKER OAC 125ML</v>
          </cell>
          <cell r="D2799" t="str">
            <v>ROH</v>
          </cell>
          <cell r="E2799" t="str">
            <v>06</v>
          </cell>
          <cell r="F2799" t="str">
            <v/>
          </cell>
          <cell r="G2799" t="str">
            <v/>
          </cell>
          <cell r="H2799" t="str">
            <v/>
          </cell>
          <cell r="I2799" t="str">
            <v>A</v>
          </cell>
        </row>
        <row r="2800">
          <cell r="A2800" t="str">
            <v>48328-00010-73</v>
          </cell>
          <cell r="B2800" t="str">
            <v>0481</v>
          </cell>
          <cell r="C2800" t="str">
            <v>BACK STICKER NSUN AFTER SUN SPRAY 200ML</v>
          </cell>
          <cell r="D2800" t="str">
            <v>ROH</v>
          </cell>
          <cell r="E2800" t="str">
            <v>06</v>
          </cell>
          <cell r="F2800" t="str">
            <v/>
          </cell>
          <cell r="G2800" t="str">
            <v/>
          </cell>
          <cell r="H2800" t="str">
            <v/>
          </cell>
          <cell r="I2800" t="str">
            <v>A</v>
          </cell>
        </row>
        <row r="2801">
          <cell r="A2801" t="str">
            <v>48328-00010-74</v>
          </cell>
          <cell r="B2801" t="str">
            <v>0481</v>
          </cell>
          <cell r="C2801" t="str">
            <v>FRONT STICKER AFTER SUN SPRAY 200</v>
          </cell>
          <cell r="D2801" t="str">
            <v>ROH</v>
          </cell>
          <cell r="E2801" t="str">
            <v>06</v>
          </cell>
          <cell r="F2801" t="str">
            <v/>
          </cell>
          <cell r="G2801" t="str">
            <v/>
          </cell>
          <cell r="H2801" t="str">
            <v/>
          </cell>
          <cell r="I2801" t="str">
            <v>A</v>
          </cell>
        </row>
        <row r="2802">
          <cell r="A2802" t="str">
            <v>48328-00010-80</v>
          </cell>
          <cell r="B2802" t="str">
            <v>0481</v>
          </cell>
          <cell r="C2802" t="str">
            <v>FRONT STC NSUN LTN SPF50+ 200ML</v>
          </cell>
          <cell r="D2802" t="str">
            <v>ROH</v>
          </cell>
          <cell r="E2802" t="str">
            <v>06</v>
          </cell>
          <cell r="F2802" t="str">
            <v/>
          </cell>
          <cell r="G2802" t="str">
            <v/>
          </cell>
          <cell r="H2802" t="str">
            <v>@01@</v>
          </cell>
          <cell r="I2802" t="str">
            <v>S1</v>
          </cell>
        </row>
        <row r="2803">
          <cell r="A2803" t="str">
            <v>48328-00010-81</v>
          </cell>
          <cell r="B2803" t="str">
            <v>0481</v>
          </cell>
          <cell r="C2803" t="str">
            <v>BACK STC NSUN LTN SPF50+ 200ML</v>
          </cell>
          <cell r="D2803" t="str">
            <v>ROH</v>
          </cell>
          <cell r="E2803" t="str">
            <v>06</v>
          </cell>
          <cell r="F2803" t="str">
            <v/>
          </cell>
          <cell r="G2803" t="str">
            <v/>
          </cell>
          <cell r="H2803" t="str">
            <v>@01@</v>
          </cell>
          <cell r="I2803" t="str">
            <v>S1</v>
          </cell>
        </row>
        <row r="2804">
          <cell r="A2804" t="str">
            <v>48328-00010-88</v>
          </cell>
          <cell r="B2804" t="str">
            <v>0481</v>
          </cell>
          <cell r="C2804" t="str">
            <v>CROWNER STICKER NIVEA MEN VITAMIN SCRUB</v>
          </cell>
          <cell r="D2804" t="str">
            <v>ROH</v>
          </cell>
          <cell r="E2804" t="str">
            <v>06</v>
          </cell>
          <cell r="F2804" t="str">
            <v/>
          </cell>
          <cell r="G2804" t="str">
            <v/>
          </cell>
          <cell r="H2804" t="str">
            <v/>
          </cell>
          <cell r="I2804" t="str">
            <v>A</v>
          </cell>
        </row>
        <row r="2805">
          <cell r="A2805" t="str">
            <v>48328-00010-93</v>
          </cell>
          <cell r="B2805" t="str">
            <v>0481</v>
          </cell>
          <cell r="C2805" t="str">
            <v>STICKER BARCODE</v>
          </cell>
          <cell r="D2805" t="str">
            <v>ROH</v>
          </cell>
          <cell r="E2805" t="str">
            <v>06</v>
          </cell>
          <cell r="F2805" t="str">
            <v/>
          </cell>
          <cell r="G2805" t="str">
            <v/>
          </cell>
          <cell r="H2805" t="str">
            <v/>
          </cell>
          <cell r="I2805" t="str">
            <v>A</v>
          </cell>
        </row>
        <row r="2806">
          <cell r="A2806" t="str">
            <v>48328-00010-94</v>
          </cell>
          <cell r="B2806" t="str">
            <v>0481</v>
          </cell>
          <cell r="C2806" t="str">
            <v>BARCODE CARTON</v>
          </cell>
          <cell r="D2806" t="str">
            <v>ROH</v>
          </cell>
          <cell r="E2806" t="str">
            <v>06</v>
          </cell>
          <cell r="F2806" t="str">
            <v/>
          </cell>
          <cell r="G2806" t="str">
            <v/>
          </cell>
          <cell r="H2806" t="str">
            <v/>
          </cell>
          <cell r="I2806" t="str">
            <v>A</v>
          </cell>
        </row>
        <row r="2807">
          <cell r="A2807" t="str">
            <v>48328-00020-00</v>
          </cell>
          <cell r="B2807" t="str">
            <v>0481</v>
          </cell>
          <cell r="C2807" t="str">
            <v>GREEN STICKER NLC LIP BALM ORIGINAL</v>
          </cell>
          <cell r="D2807" t="str">
            <v>ROH</v>
          </cell>
          <cell r="E2807" t="str">
            <v>06</v>
          </cell>
          <cell r="F2807" t="str">
            <v/>
          </cell>
          <cell r="G2807" t="str">
            <v/>
          </cell>
          <cell r="H2807" t="str">
            <v/>
          </cell>
          <cell r="I2807" t="str">
            <v>A</v>
          </cell>
        </row>
        <row r="2808">
          <cell r="A2808" t="str">
            <v>48329-00008-04</v>
          </cell>
          <cell r="B2808" t="str">
            <v>0481</v>
          </cell>
          <cell r="C2808" t="str">
            <v>HP HIGHLOFT FAB EL STD STR 65 X 19MM</v>
          </cell>
          <cell r="D2808" t="str">
            <v>TEIL</v>
          </cell>
          <cell r="E2808" t="str">
            <v>05</v>
          </cell>
          <cell r="F2808" t="str">
            <v/>
          </cell>
          <cell r="G2808" t="str">
            <v/>
          </cell>
          <cell r="H2808" t="str">
            <v/>
          </cell>
          <cell r="I2808" t="e">
            <v>#N/A</v>
          </cell>
        </row>
        <row r="2809">
          <cell r="A2809" t="str">
            <v>48329-00008-05</v>
          </cell>
          <cell r="B2809" t="str">
            <v>0481</v>
          </cell>
          <cell r="C2809" t="str">
            <v>HP HIGHLOFT FAB EL STD STR 65 X 19MM</v>
          </cell>
          <cell r="D2809" t="str">
            <v>TEIL</v>
          </cell>
          <cell r="E2809" t="str">
            <v>05</v>
          </cell>
          <cell r="F2809" t="str">
            <v/>
          </cell>
          <cell r="G2809" t="str">
            <v/>
          </cell>
          <cell r="H2809" t="str">
            <v/>
          </cell>
          <cell r="I2809" t="str">
            <v>A</v>
          </cell>
        </row>
        <row r="2810">
          <cell r="A2810" t="str">
            <v>48329-00011-08</v>
          </cell>
          <cell r="B2810" t="str">
            <v>0481</v>
          </cell>
          <cell r="C2810" t="str">
            <v>HP KOYO HANGAT STR 60 X 40MM STRIPS</v>
          </cell>
          <cell r="D2810" t="str">
            <v>TEIL</v>
          </cell>
          <cell r="E2810" t="str">
            <v>05</v>
          </cell>
          <cell r="F2810" t="str">
            <v/>
          </cell>
          <cell r="G2810" t="str">
            <v/>
          </cell>
          <cell r="H2810" t="str">
            <v/>
          </cell>
          <cell r="I2810" t="e">
            <v>#N/A</v>
          </cell>
        </row>
        <row r="2811">
          <cell r="A2811" t="str">
            <v>48329-00118-00</v>
          </cell>
          <cell r="B2811" t="str">
            <v>0481</v>
          </cell>
          <cell r="C2811" t="str">
            <v>HP KOYO PANAS 10S RESEALABLE - WIP</v>
          </cell>
          <cell r="D2811" t="str">
            <v>TEIL</v>
          </cell>
          <cell r="E2811" t="str">
            <v>05</v>
          </cell>
          <cell r="F2811" t="str">
            <v/>
          </cell>
          <cell r="G2811" t="str">
            <v/>
          </cell>
          <cell r="H2811" t="str">
            <v/>
          </cell>
          <cell r="I2811" t="str">
            <v>A</v>
          </cell>
        </row>
        <row r="2812">
          <cell r="A2812" t="str">
            <v>48330-00002-03</v>
          </cell>
          <cell r="B2812" t="str">
            <v>0481</v>
          </cell>
          <cell r="C2812" t="str">
            <v>HP FAB STR HL 65X19 100 ID EXTRA 10'S</v>
          </cell>
          <cell r="D2812" t="str">
            <v>FERT</v>
          </cell>
          <cell r="E2812" t="str">
            <v>01</v>
          </cell>
          <cell r="F2812" t="str">
            <v/>
          </cell>
          <cell r="G2812" t="str">
            <v/>
          </cell>
          <cell r="H2812" t="str">
            <v/>
          </cell>
          <cell r="I2812" t="e">
            <v>#N/A</v>
          </cell>
        </row>
        <row r="2813">
          <cell r="A2813" t="str">
            <v>48330-00032-01</v>
          </cell>
          <cell r="B2813" t="str">
            <v>0481</v>
          </cell>
          <cell r="C2813" t="str">
            <v>HP KOYO DISTRIBUTION PACKAGE II</v>
          </cell>
          <cell r="D2813" t="str">
            <v>FERT</v>
          </cell>
          <cell r="E2813" t="str">
            <v>01</v>
          </cell>
          <cell r="F2813" t="str">
            <v/>
          </cell>
          <cell r="G2813" t="str">
            <v/>
          </cell>
          <cell r="H2813" t="str">
            <v/>
          </cell>
          <cell r="I2813" t="e">
            <v>#N/A</v>
          </cell>
        </row>
        <row r="2814">
          <cell r="A2814" t="str">
            <v>48330-00032-02</v>
          </cell>
          <cell r="B2814" t="str">
            <v>0481</v>
          </cell>
          <cell r="C2814" t="str">
            <v>HP KOYO DISTRIBUTION PACKAGE III</v>
          </cell>
          <cell r="D2814" t="str">
            <v>FERT</v>
          </cell>
          <cell r="E2814" t="str">
            <v>01</v>
          </cell>
          <cell r="F2814" t="str">
            <v/>
          </cell>
          <cell r="G2814" t="str">
            <v/>
          </cell>
          <cell r="H2814" t="str">
            <v/>
          </cell>
          <cell r="I2814" t="e">
            <v>#N/A</v>
          </cell>
        </row>
        <row r="2815">
          <cell r="A2815" t="str">
            <v>48330-00087-00</v>
          </cell>
          <cell r="B2815" t="str">
            <v>0481</v>
          </cell>
          <cell r="C2815" t="str">
            <v>NBO EXT WHT SRM 200ML+RO EXT WHT 25ML</v>
          </cell>
          <cell r="D2815" t="str">
            <v>FERT</v>
          </cell>
          <cell r="E2815" t="str">
            <v>27</v>
          </cell>
          <cell r="F2815" t="str">
            <v/>
          </cell>
          <cell r="G2815" t="str">
            <v/>
          </cell>
          <cell r="H2815" t="str">
            <v/>
          </cell>
          <cell r="I2815" t="e">
            <v>#N/A</v>
          </cell>
        </row>
        <row r="2816">
          <cell r="A2816" t="str">
            <v>48330-00091-01</v>
          </cell>
          <cell r="B2816" t="str">
            <v>0481</v>
          </cell>
          <cell r="C2816" t="str">
            <v>NBO FIRMING INSTANT WHT SRM 15ML</v>
          </cell>
          <cell r="D2816" t="str">
            <v>FERT</v>
          </cell>
          <cell r="E2816" t="str">
            <v>13</v>
          </cell>
          <cell r="F2816" t="str">
            <v/>
          </cell>
          <cell r="G2816" t="str">
            <v/>
          </cell>
          <cell r="H2816" t="str">
            <v/>
          </cell>
          <cell r="I2816" t="e">
            <v>#N/A</v>
          </cell>
        </row>
        <row r="2817">
          <cell r="A2817" t="str">
            <v>48330-00091-02</v>
          </cell>
          <cell r="B2817" t="str">
            <v>0481</v>
          </cell>
          <cell r="C2817" t="str">
            <v>NBO FIRMING INSTANT WHT SRM 15ML</v>
          </cell>
          <cell r="D2817" t="str">
            <v>FERT</v>
          </cell>
          <cell r="E2817" t="str">
            <v>01</v>
          </cell>
          <cell r="F2817" t="str">
            <v/>
          </cell>
          <cell r="G2817" t="str">
            <v/>
          </cell>
          <cell r="H2817" t="str">
            <v/>
          </cell>
          <cell r="I2817" t="e">
            <v>#N/A</v>
          </cell>
        </row>
        <row r="2818">
          <cell r="A2818" t="str">
            <v>48330-00093-00</v>
          </cell>
          <cell r="B2818" t="str">
            <v>0481</v>
          </cell>
          <cell r="C2818" t="str">
            <v>HP HOTSPEED 2637 + KOYO HANGAT 10'S</v>
          </cell>
          <cell r="D2818" t="str">
            <v>FERT</v>
          </cell>
          <cell r="E2818" t="str">
            <v>01</v>
          </cell>
          <cell r="F2818" t="str">
            <v/>
          </cell>
          <cell r="G2818" t="str">
            <v/>
          </cell>
          <cell r="H2818" t="str">
            <v/>
          </cell>
          <cell r="I2818" t="e">
            <v>#N/A</v>
          </cell>
        </row>
        <row r="2819">
          <cell r="A2819" t="str">
            <v>48330-00093-01</v>
          </cell>
          <cell r="B2819" t="str">
            <v>0481</v>
          </cell>
          <cell r="C2819" t="str">
            <v>HP HOTSPEED II 2637 + KOYO HANGAT 10S</v>
          </cell>
          <cell r="D2819" t="str">
            <v>FERT</v>
          </cell>
          <cell r="E2819" t="str">
            <v>01</v>
          </cell>
          <cell r="F2819" t="str">
            <v/>
          </cell>
          <cell r="G2819" t="str">
            <v/>
          </cell>
          <cell r="H2819" t="str">
            <v/>
          </cell>
          <cell r="I2819" t="e">
            <v>#N/A</v>
          </cell>
        </row>
        <row r="2820">
          <cell r="A2820" t="str">
            <v>48330-00093-03</v>
          </cell>
          <cell r="B2820" t="str">
            <v>0481</v>
          </cell>
          <cell r="C2820" t="str">
            <v>HP HOTSPEED 2637 + KOYO PANAS 10S</v>
          </cell>
          <cell r="D2820" t="str">
            <v>FERT</v>
          </cell>
          <cell r="E2820" t="str">
            <v>01</v>
          </cell>
          <cell r="F2820" t="str">
            <v/>
          </cell>
          <cell r="G2820" t="str">
            <v/>
          </cell>
          <cell r="H2820" t="str">
            <v/>
          </cell>
          <cell r="I2820" t="e">
            <v>#N/A</v>
          </cell>
        </row>
        <row r="2821">
          <cell r="A2821" t="str">
            <v>48330-00095-00</v>
          </cell>
          <cell r="B2821" t="str">
            <v>0481</v>
          </cell>
          <cell r="C2821" t="str">
            <v>NM CVM FOAM 100ML+B&amp;W MALE 25ML</v>
          </cell>
          <cell r="D2821" t="str">
            <v>FERT</v>
          </cell>
          <cell r="E2821" t="str">
            <v>27</v>
          </cell>
          <cell r="F2821" t="str">
            <v/>
          </cell>
          <cell r="G2821" t="str">
            <v/>
          </cell>
          <cell r="H2821" t="str">
            <v/>
          </cell>
          <cell r="I2821" t="e">
            <v>#N/A</v>
          </cell>
        </row>
        <row r="2822">
          <cell r="A2822" t="str">
            <v>48330-00096-00</v>
          </cell>
          <cell r="B2822" t="str">
            <v>0481</v>
          </cell>
          <cell r="C2822" t="str">
            <v>NM TOT RCG FOAM 100ML+B&amp;W MALE 25ML</v>
          </cell>
          <cell r="D2822" t="str">
            <v>FERT</v>
          </cell>
          <cell r="E2822" t="str">
            <v>27</v>
          </cell>
          <cell r="F2822" t="str">
            <v/>
          </cell>
          <cell r="G2822" t="str">
            <v/>
          </cell>
          <cell r="H2822" t="str">
            <v/>
          </cell>
          <cell r="I2822" t="e">
            <v>#N/A</v>
          </cell>
        </row>
        <row r="2823">
          <cell r="A2823" t="str">
            <v>48330-00097-00</v>
          </cell>
          <cell r="B2823" t="str">
            <v>0481</v>
          </cell>
          <cell r="C2823" t="str">
            <v>NMEN FUJI ACNE CONTROL 65ML</v>
          </cell>
          <cell r="D2823" t="str">
            <v>FERT</v>
          </cell>
          <cell r="E2823" t="str">
            <v>01</v>
          </cell>
          <cell r="F2823" t="str">
            <v/>
          </cell>
          <cell r="G2823" t="str">
            <v/>
          </cell>
          <cell r="H2823" t="str">
            <v/>
          </cell>
          <cell r="I2823" t="e">
            <v>#N/A</v>
          </cell>
        </row>
        <row r="2824">
          <cell r="A2824" t="str">
            <v>48330-00100-00</v>
          </cell>
          <cell r="B2824" t="str">
            <v>0481</v>
          </cell>
          <cell r="C2824" t="str">
            <v>NDEO BLACK&amp;WHITE 50ML + FUJI AA 65ML</v>
          </cell>
          <cell r="D2824" t="str">
            <v>FERT</v>
          </cell>
          <cell r="E2824" t="str">
            <v>27</v>
          </cell>
          <cell r="F2824" t="str">
            <v/>
          </cell>
          <cell r="G2824" t="str">
            <v/>
          </cell>
          <cell r="H2824" t="str">
            <v/>
          </cell>
          <cell r="I2824" t="e">
            <v>#N/A</v>
          </cell>
        </row>
        <row r="2825">
          <cell r="A2825" t="str">
            <v>48330-00104-00</v>
          </cell>
          <cell r="B2825" t="str">
            <v>0481</v>
          </cell>
          <cell r="C2825" t="str">
            <v>NMEN DEO INVISIBLE B&amp;W 50ML</v>
          </cell>
          <cell r="D2825" t="str">
            <v>FERT</v>
          </cell>
          <cell r="E2825" t="str">
            <v>01</v>
          </cell>
          <cell r="F2825" t="str">
            <v/>
          </cell>
          <cell r="G2825" t="str">
            <v/>
          </cell>
          <cell r="H2825" t="str">
            <v/>
          </cell>
          <cell r="I2825" t="e">
            <v>#N/A</v>
          </cell>
        </row>
        <row r="2826">
          <cell r="A2826" t="str">
            <v>48330-00105-00</v>
          </cell>
          <cell r="B2826" t="str">
            <v>0481</v>
          </cell>
          <cell r="C2826" t="str">
            <v>NMEN DEO COOL KICK 50ML</v>
          </cell>
          <cell r="D2826" t="str">
            <v>FERT</v>
          </cell>
          <cell r="E2826" t="str">
            <v>01</v>
          </cell>
          <cell r="F2826" t="str">
            <v/>
          </cell>
          <cell r="G2826" t="str">
            <v/>
          </cell>
          <cell r="H2826" t="str">
            <v/>
          </cell>
          <cell r="I2826" t="e">
            <v>#N/A</v>
          </cell>
        </row>
        <row r="2827">
          <cell r="A2827" t="str">
            <v>48330-00106-00</v>
          </cell>
          <cell r="B2827" t="str">
            <v>0481</v>
          </cell>
          <cell r="C2827" t="str">
            <v>NMEN DEO SILVER PROTECT 50ML</v>
          </cell>
          <cell r="D2827" t="str">
            <v>FERT</v>
          </cell>
          <cell r="E2827" t="str">
            <v>01</v>
          </cell>
          <cell r="F2827" t="str">
            <v/>
          </cell>
          <cell r="G2827" t="str">
            <v/>
          </cell>
          <cell r="H2827" t="str">
            <v/>
          </cell>
          <cell r="I2827" t="e">
            <v>#N/A</v>
          </cell>
        </row>
        <row r="2828">
          <cell r="A2828" t="str">
            <v>48330-00107-00</v>
          </cell>
          <cell r="B2828" t="str">
            <v>0481</v>
          </cell>
          <cell r="C2828" t="str">
            <v>NMEN DEO FRESH ACTIVE 50ML</v>
          </cell>
          <cell r="D2828" t="str">
            <v>FERT</v>
          </cell>
          <cell r="E2828" t="str">
            <v>01</v>
          </cell>
          <cell r="F2828" t="str">
            <v/>
          </cell>
          <cell r="G2828" t="str">
            <v/>
          </cell>
          <cell r="H2828" t="str">
            <v/>
          </cell>
          <cell r="I2828" t="e">
            <v>#N/A</v>
          </cell>
        </row>
        <row r="2829">
          <cell r="A2829" t="str">
            <v>48330-00108-00</v>
          </cell>
          <cell r="B2829" t="str">
            <v>0481</v>
          </cell>
          <cell r="C2829" t="str">
            <v>NMEN DEO DRY IMPACT 50ML</v>
          </cell>
          <cell r="D2829" t="str">
            <v>FERT</v>
          </cell>
          <cell r="E2829" t="str">
            <v>01</v>
          </cell>
          <cell r="F2829" t="str">
            <v/>
          </cell>
          <cell r="G2829" t="str">
            <v/>
          </cell>
          <cell r="H2829" t="str">
            <v/>
          </cell>
          <cell r="I2829" t="e">
            <v>#N/A</v>
          </cell>
        </row>
        <row r="2830">
          <cell r="A2830" t="str">
            <v>48330-00109-00</v>
          </cell>
          <cell r="B2830" t="str">
            <v>0481</v>
          </cell>
          <cell r="C2830" t="str">
            <v>NMEN ACNE CONTROL FACIAL FOAM 100ML</v>
          </cell>
          <cell r="D2830" t="str">
            <v>FERT</v>
          </cell>
          <cell r="E2830" t="str">
            <v>01</v>
          </cell>
          <cell r="F2830" t="str">
            <v/>
          </cell>
          <cell r="G2830" t="str">
            <v/>
          </cell>
          <cell r="H2830" t="str">
            <v/>
          </cell>
          <cell r="I2830" t="e">
            <v>#N/A</v>
          </cell>
        </row>
        <row r="2831">
          <cell r="A2831" t="str">
            <v>48330-00110-00</v>
          </cell>
          <cell r="B2831" t="str">
            <v>0481</v>
          </cell>
          <cell r="C2831" t="str">
            <v>NMEN WHITE OC MUD FACIAL FOAM 100ML</v>
          </cell>
          <cell r="D2831" t="str">
            <v>FERT</v>
          </cell>
          <cell r="E2831" t="str">
            <v>01</v>
          </cell>
          <cell r="F2831" t="str">
            <v/>
          </cell>
          <cell r="G2831" t="str">
            <v/>
          </cell>
          <cell r="H2831" t="str">
            <v/>
          </cell>
          <cell r="I2831" t="e">
            <v>#N/A</v>
          </cell>
        </row>
        <row r="2832">
          <cell r="A2832" t="str">
            <v>48330-00111-00</v>
          </cell>
          <cell r="B2832" t="str">
            <v>0481</v>
          </cell>
          <cell r="C2832" t="str">
            <v>NMEN WHITE OC FACIAL FOAM 100ML</v>
          </cell>
          <cell r="D2832" t="str">
            <v>FERT</v>
          </cell>
          <cell r="E2832" t="str">
            <v>01</v>
          </cell>
          <cell r="F2832" t="str">
            <v/>
          </cell>
          <cell r="G2832" t="str">
            <v/>
          </cell>
          <cell r="H2832" t="str">
            <v/>
          </cell>
          <cell r="I2832" t="e">
            <v>#N/A</v>
          </cell>
        </row>
        <row r="2833">
          <cell r="A2833" t="str">
            <v>48330-00112-00</v>
          </cell>
          <cell r="B2833" t="str">
            <v>0481</v>
          </cell>
          <cell r="C2833" t="str">
            <v>NMEN EXTRA WHT DARK SPOT MINIMIZER 100ML</v>
          </cell>
          <cell r="D2833" t="str">
            <v>FERT</v>
          </cell>
          <cell r="E2833" t="str">
            <v>01</v>
          </cell>
          <cell r="F2833" t="str">
            <v/>
          </cell>
          <cell r="G2833" t="str">
            <v/>
          </cell>
          <cell r="H2833" t="str">
            <v/>
          </cell>
          <cell r="I2833" t="e">
            <v>#N/A</v>
          </cell>
        </row>
        <row r="2834">
          <cell r="A2834" t="str">
            <v>48330-00113-00</v>
          </cell>
          <cell r="B2834" t="str">
            <v>0481</v>
          </cell>
          <cell r="C2834" t="str">
            <v>INSTANT WHT SRM 180ML &amp; DEO EW 25ML</v>
          </cell>
          <cell r="D2834" t="str">
            <v>FERT</v>
          </cell>
          <cell r="E2834" t="str">
            <v>27</v>
          </cell>
          <cell r="F2834" t="str">
            <v/>
          </cell>
          <cell r="G2834" t="str">
            <v/>
          </cell>
          <cell r="H2834" t="str">
            <v/>
          </cell>
          <cell r="I2834" t="e">
            <v>#N/A</v>
          </cell>
        </row>
        <row r="2835">
          <cell r="A2835" t="str">
            <v>48330-00114-00</v>
          </cell>
          <cell r="B2835" t="str">
            <v>0481</v>
          </cell>
          <cell r="C2835" t="str">
            <v>HP KOYO HANGAT RI 2'S HANGER (PLUS ONE)</v>
          </cell>
          <cell r="D2835" t="str">
            <v>FERT</v>
          </cell>
          <cell r="E2835" t="str">
            <v>01</v>
          </cell>
          <cell r="F2835" t="str">
            <v/>
          </cell>
          <cell r="G2835" t="str">
            <v/>
          </cell>
          <cell r="H2835" t="str">
            <v/>
          </cell>
          <cell r="I2835" t="e">
            <v>#N/A</v>
          </cell>
        </row>
        <row r="2836">
          <cell r="A2836" t="str">
            <v>48330-00115-00</v>
          </cell>
          <cell r="B2836" t="str">
            <v>0481</v>
          </cell>
          <cell r="C2836" t="str">
            <v>HP KOYO PANAS RI 2'S HANGER (PLUS ONE)</v>
          </cell>
          <cell r="D2836" t="str">
            <v>FERT</v>
          </cell>
          <cell r="E2836" t="str">
            <v>01</v>
          </cell>
          <cell r="F2836" t="str">
            <v/>
          </cell>
          <cell r="G2836" t="str">
            <v/>
          </cell>
          <cell r="H2836" t="str">
            <v/>
          </cell>
          <cell r="I2836" t="e">
            <v>#N/A</v>
          </cell>
        </row>
        <row r="2837">
          <cell r="A2837" t="str">
            <v>48330-00117-00</v>
          </cell>
          <cell r="B2837" t="str">
            <v>0481</v>
          </cell>
          <cell r="C2837" t="str">
            <v>NMEN CLN WHT_ACE-OIL_CNT_SCR 100ML</v>
          </cell>
          <cell r="D2837" t="str">
            <v>FERT</v>
          </cell>
          <cell r="E2837" t="str">
            <v>01</v>
          </cell>
          <cell r="F2837" t="str">
            <v/>
          </cell>
          <cell r="G2837" t="str">
            <v/>
          </cell>
          <cell r="H2837" t="str">
            <v/>
          </cell>
          <cell r="I2837" t="e">
            <v>#N/A</v>
          </cell>
        </row>
        <row r="2838">
          <cell r="A2838" t="str">
            <v>48330-00118-00</v>
          </cell>
          <cell r="B2838" t="str">
            <v>0481</v>
          </cell>
          <cell r="C2838" t="str">
            <v>NMEN FC_CR RFN_SRM_MD 120ML</v>
          </cell>
          <cell r="D2838" t="str">
            <v>FERT</v>
          </cell>
          <cell r="E2838" t="str">
            <v>01</v>
          </cell>
          <cell r="F2838" t="str">
            <v/>
          </cell>
          <cell r="G2838" t="str">
            <v/>
          </cell>
          <cell r="H2838" t="str">
            <v/>
          </cell>
          <cell r="I2838" t="e">
            <v>#N/A</v>
          </cell>
        </row>
        <row r="2839">
          <cell r="A2839" t="str">
            <v>48330-00120-00</v>
          </cell>
          <cell r="B2839" t="str">
            <v>0481</v>
          </cell>
          <cell r="C2839" t="str">
            <v>NM AC FOAM 100ML+NDEO FRESH ACTIVE 25ML</v>
          </cell>
          <cell r="D2839" t="str">
            <v>FERT</v>
          </cell>
          <cell r="E2839" t="str">
            <v>27</v>
          </cell>
          <cell r="F2839" t="str">
            <v/>
          </cell>
          <cell r="G2839" t="str">
            <v/>
          </cell>
          <cell r="H2839" t="str">
            <v/>
          </cell>
          <cell r="I2839" t="e">
            <v>#N/A</v>
          </cell>
        </row>
        <row r="2840">
          <cell r="A2840" t="str">
            <v>48330-00121-00</v>
          </cell>
          <cell r="B2840" t="str">
            <v>0481</v>
          </cell>
          <cell r="C2840" t="str">
            <v>NM CVM 100ML + NDEO COOLKICK 25ML</v>
          </cell>
          <cell r="D2840" t="str">
            <v>FERT</v>
          </cell>
          <cell r="E2840" t="str">
            <v>27</v>
          </cell>
          <cell r="F2840" t="str">
            <v/>
          </cell>
          <cell r="G2840" t="str">
            <v/>
          </cell>
          <cell r="H2840" t="str">
            <v/>
          </cell>
          <cell r="I2840" t="e">
            <v>#N/A</v>
          </cell>
        </row>
        <row r="2841">
          <cell r="A2841" t="str">
            <v>48330-00122-00</v>
          </cell>
          <cell r="B2841" t="str">
            <v>0481</v>
          </cell>
          <cell r="C2841" t="str">
            <v>NBL INST WHT 200ML+NDEO HAPPY SHV 25ML</v>
          </cell>
          <cell r="D2841" t="str">
            <v>FERT</v>
          </cell>
          <cell r="E2841" t="str">
            <v>27</v>
          </cell>
          <cell r="F2841" t="str">
            <v/>
          </cell>
          <cell r="G2841" t="str">
            <v/>
          </cell>
          <cell r="H2841" t="str">
            <v/>
          </cell>
          <cell r="I2841" t="e">
            <v>#N/A</v>
          </cell>
        </row>
        <row r="2842">
          <cell r="A2842" t="str">
            <v>48330-00123-00</v>
          </cell>
          <cell r="B2842" t="str">
            <v>0481</v>
          </cell>
          <cell r="C2842" t="str">
            <v>NM ADS 100ML + NDEO COOLKICK 25ML</v>
          </cell>
          <cell r="D2842" t="str">
            <v>FERT</v>
          </cell>
          <cell r="E2842" t="str">
            <v>27</v>
          </cell>
          <cell r="F2842" t="str">
            <v/>
          </cell>
          <cell r="G2842" t="str">
            <v/>
          </cell>
          <cell r="H2842" t="str">
            <v/>
          </cell>
          <cell r="I2842" t="e">
            <v>#N/A</v>
          </cell>
        </row>
        <row r="2843">
          <cell r="A2843" t="str">
            <v>48330-00124-00</v>
          </cell>
          <cell r="B2843" t="str">
            <v>0481</v>
          </cell>
          <cell r="C2843" t="str">
            <v>NVIS SPK 100ML &amp; NLC STRAWBERRY</v>
          </cell>
          <cell r="D2843" t="str">
            <v>FERT</v>
          </cell>
          <cell r="E2843" t="str">
            <v>27</v>
          </cell>
          <cell r="F2843" t="str">
            <v/>
          </cell>
          <cell r="G2843" t="str">
            <v/>
          </cell>
          <cell r="H2843" t="str">
            <v/>
          </cell>
          <cell r="I2843" t="e">
            <v>#N/A</v>
          </cell>
        </row>
        <row r="2844">
          <cell r="A2844" t="str">
            <v>48330-00124-01</v>
          </cell>
          <cell r="B2844" t="str">
            <v>0481</v>
          </cell>
          <cell r="C2844" t="str">
            <v>NVIS SPK 100ML &amp; NLC STRAWBERRY</v>
          </cell>
          <cell r="D2844" t="str">
            <v>FERT</v>
          </cell>
          <cell r="E2844" t="str">
            <v>27</v>
          </cell>
          <cell r="F2844" t="str">
            <v/>
          </cell>
          <cell r="G2844" t="str">
            <v/>
          </cell>
          <cell r="H2844" t="str">
            <v/>
          </cell>
          <cell r="I2844" t="e">
            <v>#N/A</v>
          </cell>
        </row>
        <row r="2845">
          <cell r="A2845" t="str">
            <v>48330-00125-00</v>
          </cell>
          <cell r="B2845" t="str">
            <v>0481</v>
          </cell>
          <cell r="C2845" t="str">
            <v>HP FAB 100S 2637 REDEMPTION KOYO</v>
          </cell>
          <cell r="D2845" t="str">
            <v>FERT</v>
          </cell>
          <cell r="E2845" t="str">
            <v>01</v>
          </cell>
          <cell r="F2845" t="str">
            <v/>
          </cell>
          <cell r="G2845" t="str">
            <v/>
          </cell>
          <cell r="H2845" t="str">
            <v/>
          </cell>
          <cell r="I2845" t="e">
            <v>#N/A</v>
          </cell>
        </row>
        <row r="2846">
          <cell r="A2846" t="str">
            <v>48330-00128-00</v>
          </cell>
          <cell r="B2846" t="str">
            <v>0481</v>
          </cell>
          <cell r="C2846" t="str">
            <v>NLC ESSENTIAL + GIMMICK</v>
          </cell>
          <cell r="D2846" t="str">
            <v>FERT</v>
          </cell>
          <cell r="E2846" t="str">
            <v>23</v>
          </cell>
          <cell r="F2846" t="str">
            <v/>
          </cell>
          <cell r="G2846" t="str">
            <v/>
          </cell>
          <cell r="H2846" t="str">
            <v/>
          </cell>
          <cell r="I2846" t="e">
            <v>#N/A</v>
          </cell>
        </row>
        <row r="2847">
          <cell r="A2847" t="str">
            <v>48330-00128-01</v>
          </cell>
          <cell r="B2847" t="str">
            <v>0481</v>
          </cell>
          <cell r="C2847" t="str">
            <v>NLC ESSENTIAL</v>
          </cell>
          <cell r="D2847" t="str">
            <v>FERT</v>
          </cell>
          <cell r="E2847" t="str">
            <v>01</v>
          </cell>
          <cell r="F2847" t="str">
            <v/>
          </cell>
          <cell r="G2847" t="str">
            <v/>
          </cell>
          <cell r="H2847" t="str">
            <v/>
          </cell>
          <cell r="I2847" t="e">
            <v>#N/A</v>
          </cell>
        </row>
        <row r="2848">
          <cell r="A2848" t="str">
            <v>48330-00129-00</v>
          </cell>
          <cell r="B2848" t="str">
            <v>0481</v>
          </cell>
          <cell r="C2848" t="str">
            <v>NLC STRAWBERRY + GIMMICK</v>
          </cell>
          <cell r="D2848" t="str">
            <v>FERT</v>
          </cell>
          <cell r="E2848" t="str">
            <v>23</v>
          </cell>
          <cell r="F2848" t="str">
            <v/>
          </cell>
          <cell r="G2848" t="str">
            <v/>
          </cell>
          <cell r="H2848" t="str">
            <v/>
          </cell>
          <cell r="I2848" t="e">
            <v>#N/A</v>
          </cell>
        </row>
        <row r="2849">
          <cell r="A2849" t="str">
            <v>48330-00129-01</v>
          </cell>
          <cell r="B2849" t="str">
            <v>0481</v>
          </cell>
          <cell r="C2849" t="str">
            <v>NLC STRAWBERRY</v>
          </cell>
          <cell r="D2849" t="str">
            <v>FERT</v>
          </cell>
          <cell r="E2849" t="str">
            <v>01</v>
          </cell>
          <cell r="F2849" t="str">
            <v/>
          </cell>
          <cell r="G2849" t="str">
            <v/>
          </cell>
          <cell r="H2849" t="str">
            <v/>
          </cell>
          <cell r="I2849" t="e">
            <v>#N/A</v>
          </cell>
        </row>
        <row r="2850">
          <cell r="A2850" t="str">
            <v>48330-00130-00</v>
          </cell>
          <cell r="B2850" t="str">
            <v>0481</v>
          </cell>
          <cell r="C2850" t="str">
            <v>NMICELLAR + NMUS 25ML</v>
          </cell>
          <cell r="D2850" t="str">
            <v>FERT</v>
          </cell>
          <cell r="E2850" t="str">
            <v>23</v>
          </cell>
          <cell r="F2850" t="str">
            <v/>
          </cell>
          <cell r="G2850" t="str">
            <v/>
          </cell>
          <cell r="H2850" t="str">
            <v/>
          </cell>
          <cell r="I2850" t="e">
            <v>#N/A</v>
          </cell>
        </row>
        <row r="2851">
          <cell r="A2851" t="str">
            <v>48330-00130-01</v>
          </cell>
          <cell r="B2851" t="str">
            <v>0481</v>
          </cell>
          <cell r="C2851" t="str">
            <v>NMUC MICELLAR WATER</v>
          </cell>
          <cell r="D2851" t="str">
            <v>FERT</v>
          </cell>
          <cell r="E2851" t="str">
            <v>01</v>
          </cell>
          <cell r="F2851" t="str">
            <v/>
          </cell>
          <cell r="G2851" t="str">
            <v/>
          </cell>
          <cell r="H2851" t="str">
            <v/>
          </cell>
          <cell r="I2851" t="e">
            <v>#N/A</v>
          </cell>
        </row>
        <row r="2852">
          <cell r="A2852" t="str">
            <v>48330-00131-00</v>
          </cell>
          <cell r="B2852" t="str">
            <v>0481</v>
          </cell>
          <cell r="C2852" t="str">
            <v>NDEO EXTWHT 50ML+NBO INST SRM 15ML</v>
          </cell>
          <cell r="D2852" t="str">
            <v>FERT</v>
          </cell>
          <cell r="E2852" t="str">
            <v>27</v>
          </cell>
          <cell r="F2852" t="str">
            <v/>
          </cell>
          <cell r="G2852" t="str">
            <v/>
          </cell>
          <cell r="H2852" t="str">
            <v/>
          </cell>
          <cell r="I2852" t="e">
            <v>#N/A</v>
          </cell>
        </row>
        <row r="2853">
          <cell r="A2853" t="str">
            <v>48330-00132-00</v>
          </cell>
          <cell r="B2853" t="str">
            <v>0481</v>
          </cell>
          <cell r="C2853" t="str">
            <v>NDEO HPYSHV 50ML+NBO INST SRM 15ML</v>
          </cell>
          <cell r="D2853" t="str">
            <v>FERT</v>
          </cell>
          <cell r="E2853" t="str">
            <v>27</v>
          </cell>
          <cell r="F2853" t="str">
            <v/>
          </cell>
          <cell r="G2853" t="str">
            <v/>
          </cell>
          <cell r="H2853" t="str">
            <v/>
          </cell>
          <cell r="I2853" t="e">
            <v>#N/A</v>
          </cell>
        </row>
        <row r="2854">
          <cell r="A2854" t="str">
            <v>48330-00133-00</v>
          </cell>
          <cell r="B2854" t="str">
            <v>0481</v>
          </cell>
          <cell r="C2854" t="str">
            <v>NMEN WHT CL_ACN_OIL_CNTR_LQD_FM 50ML</v>
          </cell>
          <cell r="D2854" t="str">
            <v>FERT</v>
          </cell>
          <cell r="E2854" t="str">
            <v>13</v>
          </cell>
          <cell r="F2854" t="str">
            <v/>
          </cell>
          <cell r="G2854" t="str">
            <v/>
          </cell>
          <cell r="H2854" t="str">
            <v/>
          </cell>
          <cell r="I2854" t="e">
            <v>#N/A</v>
          </cell>
        </row>
        <row r="2855">
          <cell r="A2855" t="str">
            <v>48330-00134-00</v>
          </cell>
          <cell r="B2855" t="str">
            <v>0481</v>
          </cell>
          <cell r="C2855" t="str">
            <v>NMEN ANT.ACN.LQD_FM 50ML</v>
          </cell>
          <cell r="D2855" t="str">
            <v>FERT</v>
          </cell>
          <cell r="E2855" t="str">
            <v>13</v>
          </cell>
          <cell r="F2855" t="str">
            <v/>
          </cell>
          <cell r="G2855" t="str">
            <v/>
          </cell>
          <cell r="H2855" t="str">
            <v/>
          </cell>
          <cell r="I2855" t="e">
            <v>#N/A</v>
          </cell>
        </row>
        <row r="2856">
          <cell r="A2856" t="str">
            <v>48330-00135-00</v>
          </cell>
          <cell r="B2856" t="str">
            <v>0481</v>
          </cell>
          <cell r="C2856" t="str">
            <v>NMEN WHT LQD_FM 50ML</v>
          </cell>
          <cell r="D2856" t="str">
            <v>FERT</v>
          </cell>
          <cell r="E2856" t="str">
            <v>13</v>
          </cell>
          <cell r="F2856" t="str">
            <v/>
          </cell>
          <cell r="G2856" t="str">
            <v/>
          </cell>
          <cell r="H2856" t="str">
            <v/>
          </cell>
          <cell r="I2856" t="e">
            <v>#N/A</v>
          </cell>
        </row>
        <row r="2857">
          <cell r="A2857" t="str">
            <v>48330-00136-00</v>
          </cell>
          <cell r="B2857" t="str">
            <v>0481</v>
          </cell>
          <cell r="C2857" t="str">
            <v>STAR WARS LIMITED EDITION</v>
          </cell>
          <cell r="D2857" t="str">
            <v>FERT</v>
          </cell>
          <cell r="E2857" t="str">
            <v>23</v>
          </cell>
          <cell r="F2857" t="str">
            <v/>
          </cell>
          <cell r="G2857" t="str">
            <v/>
          </cell>
          <cell r="H2857" t="str">
            <v/>
          </cell>
          <cell r="I2857" t="e">
            <v>#N/A</v>
          </cell>
        </row>
        <row r="2858">
          <cell r="A2858" t="str">
            <v>48330-00137-00</v>
          </cell>
          <cell r="B2858" t="str">
            <v>0481</v>
          </cell>
          <cell r="C2858" t="str">
            <v>FROZEN LIMITED EDITION</v>
          </cell>
          <cell r="D2858" t="str">
            <v>FERT</v>
          </cell>
          <cell r="E2858" t="str">
            <v>23</v>
          </cell>
          <cell r="F2858" t="str">
            <v/>
          </cell>
          <cell r="G2858" t="str">
            <v/>
          </cell>
          <cell r="H2858" t="str">
            <v/>
          </cell>
          <cell r="I2858" t="e">
            <v>#N/A</v>
          </cell>
        </row>
        <row r="2859">
          <cell r="A2859" t="str">
            <v>48330-00139-00</v>
          </cell>
          <cell r="B2859" t="str">
            <v>0481</v>
          </cell>
          <cell r="C2859" t="str">
            <v>NBO INST WHT 180ML+NDEO HS 25ML</v>
          </cell>
          <cell r="D2859" t="str">
            <v>FERT</v>
          </cell>
          <cell r="E2859" t="str">
            <v>27</v>
          </cell>
          <cell r="F2859" t="str">
            <v/>
          </cell>
          <cell r="G2859" t="str">
            <v/>
          </cell>
          <cell r="H2859" t="str">
            <v/>
          </cell>
          <cell r="I2859" t="e">
            <v>#N/A</v>
          </cell>
        </row>
        <row r="2860">
          <cell r="A2860" t="str">
            <v>48330-00140-00</v>
          </cell>
          <cell r="B2860" t="str">
            <v>0481</v>
          </cell>
          <cell r="C2860" t="str">
            <v>NBO INST WHT 180ML+NDEO EW 25ML</v>
          </cell>
          <cell r="D2860" t="str">
            <v>FERT</v>
          </cell>
          <cell r="E2860" t="str">
            <v>27</v>
          </cell>
          <cell r="F2860" t="str">
            <v/>
          </cell>
          <cell r="G2860" t="str">
            <v/>
          </cell>
          <cell r="H2860" t="str">
            <v/>
          </cell>
          <cell r="I2860" t="e">
            <v>#N/A</v>
          </cell>
        </row>
        <row r="2861">
          <cell r="A2861" t="str">
            <v>48330-00142-00</v>
          </cell>
          <cell r="B2861" t="str">
            <v>0481</v>
          </cell>
          <cell r="C2861" t="str">
            <v>NFC CLEANSED BY NIVEA EYE MINYO</v>
          </cell>
          <cell r="D2861" t="str">
            <v>FERT</v>
          </cell>
          <cell r="E2861" t="str">
            <v>23</v>
          </cell>
          <cell r="F2861" t="str">
            <v/>
          </cell>
          <cell r="G2861" t="str">
            <v/>
          </cell>
          <cell r="H2861" t="str">
            <v/>
          </cell>
          <cell r="I2861" t="e">
            <v>#N/A</v>
          </cell>
        </row>
        <row r="2862">
          <cell r="A2862" t="str">
            <v>48330-00143-00</v>
          </cell>
          <cell r="B2862" t="str">
            <v>0481</v>
          </cell>
          <cell r="C2862" t="str">
            <v>NFC CLEANSED BY NIVEA EYE TASYA</v>
          </cell>
          <cell r="D2862" t="str">
            <v>FERT</v>
          </cell>
          <cell r="E2862" t="str">
            <v>23</v>
          </cell>
          <cell r="F2862" t="str">
            <v/>
          </cell>
          <cell r="G2862" t="str">
            <v/>
          </cell>
          <cell r="H2862" t="str">
            <v/>
          </cell>
          <cell r="I2862" t="e">
            <v>#N/A</v>
          </cell>
        </row>
        <row r="2863">
          <cell r="A2863" t="str">
            <v>48330-00145-00</v>
          </cell>
          <cell r="B2863" t="str">
            <v>0481</v>
          </cell>
          <cell r="C2863" t="str">
            <v>NLC CLEANSED BY NIVEA LIP KIARA</v>
          </cell>
          <cell r="D2863" t="str">
            <v>FERT</v>
          </cell>
          <cell r="E2863" t="str">
            <v>23</v>
          </cell>
          <cell r="F2863" t="str">
            <v/>
          </cell>
          <cell r="G2863" t="str">
            <v/>
          </cell>
          <cell r="H2863" t="str">
            <v/>
          </cell>
          <cell r="I2863" t="e">
            <v>#N/A</v>
          </cell>
        </row>
        <row r="2864">
          <cell r="A2864" t="str">
            <v>48330-00146-00</v>
          </cell>
          <cell r="B2864" t="str">
            <v>0481</v>
          </cell>
          <cell r="C2864" t="str">
            <v>NLC CLEANSED BY NIVEA LIP RACHEL</v>
          </cell>
          <cell r="D2864" t="str">
            <v>FERT</v>
          </cell>
          <cell r="E2864" t="str">
            <v>23</v>
          </cell>
          <cell r="F2864" t="str">
            <v/>
          </cell>
          <cell r="G2864" t="str">
            <v/>
          </cell>
          <cell r="H2864" t="str">
            <v/>
          </cell>
          <cell r="I2864" t="e">
            <v>#N/A</v>
          </cell>
        </row>
        <row r="2865">
          <cell r="A2865" t="str">
            <v>48330-00147-00</v>
          </cell>
          <cell r="B2865" t="str">
            <v>0481</v>
          </cell>
          <cell r="C2865" t="str">
            <v>NLC CLEANSED BY NIVEA LIP ABEL</v>
          </cell>
          <cell r="D2865" t="str">
            <v>FERT</v>
          </cell>
          <cell r="E2865" t="str">
            <v>23</v>
          </cell>
          <cell r="F2865" t="str">
            <v/>
          </cell>
          <cell r="G2865" t="str">
            <v/>
          </cell>
          <cell r="H2865" t="str">
            <v/>
          </cell>
          <cell r="I2865" t="e">
            <v>#N/A</v>
          </cell>
        </row>
        <row r="2866">
          <cell r="A2866" t="str">
            <v>48330-00148-00</v>
          </cell>
          <cell r="B2866" t="str">
            <v>0481</v>
          </cell>
          <cell r="C2866" t="str">
            <v>NDEO B&amp;W MEN 50ML + FRESH ACTIVE 25ML</v>
          </cell>
          <cell r="D2866" t="str">
            <v>FERT</v>
          </cell>
          <cell r="E2866" t="str">
            <v>27</v>
          </cell>
          <cell r="F2866" t="str">
            <v/>
          </cell>
          <cell r="G2866" t="str">
            <v/>
          </cell>
          <cell r="H2866" t="str">
            <v/>
          </cell>
          <cell r="I2866" t="e">
            <v>#N/A</v>
          </cell>
        </row>
        <row r="2867">
          <cell r="A2867" t="str">
            <v>48330-00149-00</v>
          </cell>
          <cell r="B2867" t="str">
            <v>0481</v>
          </cell>
          <cell r="C2867" t="str">
            <v>NDEO B&amp;W CLEAR 50ML + B&amp;W MEN 25ML</v>
          </cell>
          <cell r="D2867" t="str">
            <v>FERT</v>
          </cell>
          <cell r="E2867" t="str">
            <v>27</v>
          </cell>
          <cell r="F2867" t="str">
            <v/>
          </cell>
          <cell r="G2867" t="str">
            <v/>
          </cell>
          <cell r="H2867" t="str">
            <v/>
          </cell>
          <cell r="I2867" t="e">
            <v>#N/A</v>
          </cell>
        </row>
        <row r="2868">
          <cell r="A2868" t="str">
            <v>48330-00150-00</v>
          </cell>
          <cell r="B2868" t="str">
            <v>0481</v>
          </cell>
          <cell r="C2868" t="str">
            <v>NDEO B&amp;W CLEAR 50ML + CK 25ML</v>
          </cell>
          <cell r="D2868" t="str">
            <v>FERT</v>
          </cell>
          <cell r="E2868" t="str">
            <v>27</v>
          </cell>
          <cell r="F2868" t="str">
            <v/>
          </cell>
          <cell r="G2868" t="str">
            <v/>
          </cell>
          <cell r="H2868" t="str">
            <v/>
          </cell>
          <cell r="I2868" t="e">
            <v>#N/A</v>
          </cell>
        </row>
        <row r="2869">
          <cell r="A2869" t="str">
            <v>48330-00151-00</v>
          </cell>
          <cell r="B2869" t="str">
            <v>0481</v>
          </cell>
          <cell r="C2869" t="str">
            <v>NLIP SPARKLE GREEN</v>
          </cell>
          <cell r="D2869" t="str">
            <v>FERT</v>
          </cell>
          <cell r="E2869" t="str">
            <v>22</v>
          </cell>
          <cell r="F2869" t="str">
            <v/>
          </cell>
          <cell r="G2869" t="str">
            <v/>
          </cell>
          <cell r="H2869" t="str">
            <v/>
          </cell>
          <cell r="I2869" t="e">
            <v>#N/A</v>
          </cell>
        </row>
        <row r="2870">
          <cell r="A2870" t="str">
            <v>48330-00152-00</v>
          </cell>
          <cell r="B2870" t="str">
            <v>0481</v>
          </cell>
          <cell r="C2870" t="str">
            <v>NLIP SPARKLE YELLOW</v>
          </cell>
          <cell r="D2870" t="str">
            <v>FERT</v>
          </cell>
          <cell r="E2870" t="str">
            <v>22</v>
          </cell>
          <cell r="F2870" t="str">
            <v/>
          </cell>
          <cell r="G2870" t="str">
            <v/>
          </cell>
          <cell r="H2870" t="str">
            <v/>
          </cell>
          <cell r="I2870" t="e">
            <v>#N/A</v>
          </cell>
        </row>
        <row r="2871">
          <cell r="A2871" t="str">
            <v>48330-00153-00</v>
          </cell>
          <cell r="B2871" t="str">
            <v>0481</v>
          </cell>
          <cell r="C2871" t="str">
            <v>NLIP SPARKLE PINK</v>
          </cell>
          <cell r="D2871" t="str">
            <v>FERT</v>
          </cell>
          <cell r="E2871" t="str">
            <v>22</v>
          </cell>
          <cell r="F2871" t="str">
            <v/>
          </cell>
          <cell r="G2871" t="str">
            <v/>
          </cell>
          <cell r="H2871" t="str">
            <v/>
          </cell>
          <cell r="I2871" t="e">
            <v>#N/A</v>
          </cell>
        </row>
        <row r="2872">
          <cell r="A2872" t="str">
            <v>48330-00154-00</v>
          </cell>
          <cell r="B2872" t="str">
            <v>0481</v>
          </cell>
          <cell r="C2872" t="str">
            <v>HP FIRST AID WATSON POUCH KAIN</v>
          </cell>
          <cell r="D2872" t="str">
            <v>FERT</v>
          </cell>
          <cell r="E2872" t="str">
            <v>23</v>
          </cell>
          <cell r="F2872" t="str">
            <v/>
          </cell>
          <cell r="G2872" t="str">
            <v/>
          </cell>
          <cell r="H2872" t="str">
            <v/>
          </cell>
          <cell r="I2872" t="e">
            <v>#N/A</v>
          </cell>
        </row>
        <row r="2873">
          <cell r="A2873" t="str">
            <v>48330-00155-00</v>
          </cell>
          <cell r="B2873" t="str">
            <v>0481</v>
          </cell>
          <cell r="C2873" t="str">
            <v>HP FIRST AID INDOMARET POUCH KAIN</v>
          </cell>
          <cell r="D2873" t="str">
            <v>FERT</v>
          </cell>
          <cell r="E2873" t="str">
            <v>23</v>
          </cell>
          <cell r="F2873" t="str">
            <v/>
          </cell>
          <cell r="G2873" t="str">
            <v/>
          </cell>
          <cell r="H2873" t="str">
            <v/>
          </cell>
          <cell r="I2873" t="e">
            <v>#N/A</v>
          </cell>
        </row>
        <row r="2874">
          <cell r="A2874" t="str">
            <v>48330-00156-00</v>
          </cell>
          <cell r="B2874" t="str">
            <v>0481</v>
          </cell>
          <cell r="C2874" t="str">
            <v>HP FIRST AID GUARDIAN TIN BOX</v>
          </cell>
          <cell r="D2874" t="str">
            <v>FERT</v>
          </cell>
          <cell r="E2874" t="str">
            <v>23</v>
          </cell>
          <cell r="F2874" t="str">
            <v/>
          </cell>
          <cell r="G2874" t="str">
            <v/>
          </cell>
          <cell r="H2874" t="str">
            <v/>
          </cell>
          <cell r="I2874" t="e">
            <v>#N/A</v>
          </cell>
        </row>
        <row r="2875">
          <cell r="A2875" t="str">
            <v>48330-00157-00</v>
          </cell>
          <cell r="B2875" t="str">
            <v>0481</v>
          </cell>
          <cell r="C2875" t="str">
            <v>NBO INST WHT 180ML+NSOAP CREME CARE</v>
          </cell>
          <cell r="D2875" t="str">
            <v>FERT</v>
          </cell>
          <cell r="E2875" t="str">
            <v>27</v>
          </cell>
          <cell r="F2875" t="str">
            <v/>
          </cell>
          <cell r="G2875" t="str">
            <v/>
          </cell>
          <cell r="H2875" t="str">
            <v/>
          </cell>
          <cell r="I2875" t="e">
            <v>#N/A</v>
          </cell>
        </row>
        <row r="2876">
          <cell r="A2876" t="str">
            <v>48330-00158-00</v>
          </cell>
          <cell r="B2876" t="str">
            <v>0481</v>
          </cell>
          <cell r="C2876" t="str">
            <v>HP FIRST AID MTI POUCH KAIN</v>
          </cell>
          <cell r="D2876" t="str">
            <v>FERT</v>
          </cell>
          <cell r="E2876" t="str">
            <v>23</v>
          </cell>
          <cell r="F2876" t="str">
            <v/>
          </cell>
          <cell r="G2876" t="str">
            <v/>
          </cell>
          <cell r="H2876" t="str">
            <v/>
          </cell>
          <cell r="I2876" t="e">
            <v>#N/A</v>
          </cell>
        </row>
        <row r="2877">
          <cell r="A2877" t="str">
            <v>48330-00159-00</v>
          </cell>
          <cell r="B2877" t="str">
            <v>0481</v>
          </cell>
          <cell r="C2877" t="str">
            <v>NDEO EW 50ML + B&amp;W CLEAR 25ML</v>
          </cell>
          <cell r="D2877" t="str">
            <v>FERT</v>
          </cell>
          <cell r="E2877" t="str">
            <v>27</v>
          </cell>
          <cell r="F2877" t="str">
            <v/>
          </cell>
          <cell r="G2877" t="str">
            <v/>
          </cell>
          <cell r="H2877" t="str">
            <v/>
          </cell>
          <cell r="I2877" t="e">
            <v>#N/A</v>
          </cell>
        </row>
        <row r="2878">
          <cell r="A2878" t="str">
            <v>48330-00160-00</v>
          </cell>
          <cell r="B2878" t="str">
            <v>0481</v>
          </cell>
          <cell r="C2878" t="str">
            <v>NDEO ST 50ML + B&amp;W CLEAR 25ML</v>
          </cell>
          <cell r="D2878" t="str">
            <v>FERT</v>
          </cell>
          <cell r="E2878" t="str">
            <v>27</v>
          </cell>
          <cell r="F2878" t="str">
            <v/>
          </cell>
          <cell r="G2878" t="str">
            <v/>
          </cell>
          <cell r="H2878" t="str">
            <v/>
          </cell>
          <cell r="I2878" t="e">
            <v>#N/A</v>
          </cell>
        </row>
        <row r="2879">
          <cell r="A2879" t="str">
            <v>48330-00161-00</v>
          </cell>
          <cell r="B2879" t="str">
            <v>0481</v>
          </cell>
          <cell r="C2879" t="str">
            <v>NM TW ACNE PROTECT 150+NDEO CK 25</v>
          </cell>
          <cell r="D2879" t="str">
            <v>FERT</v>
          </cell>
          <cell r="E2879" t="str">
            <v>27</v>
          </cell>
          <cell r="F2879" t="str">
            <v/>
          </cell>
          <cell r="G2879" t="str">
            <v/>
          </cell>
          <cell r="H2879" t="str">
            <v/>
          </cell>
          <cell r="I2879" t="e">
            <v>#N/A</v>
          </cell>
        </row>
        <row r="2880">
          <cell r="A2880" t="str">
            <v>48330-00162-00</v>
          </cell>
          <cell r="B2880" t="str">
            <v>0481</v>
          </cell>
          <cell r="C2880" t="str">
            <v>NM TW OIL ATTACK 150+NDEO DI 25</v>
          </cell>
          <cell r="D2880" t="str">
            <v>FERT</v>
          </cell>
          <cell r="E2880" t="str">
            <v>27</v>
          </cell>
          <cell r="F2880" t="str">
            <v/>
          </cell>
          <cell r="G2880" t="str">
            <v/>
          </cell>
          <cell r="H2880" t="str">
            <v/>
          </cell>
          <cell r="I2880" t="e">
            <v>#N/A</v>
          </cell>
        </row>
        <row r="2881">
          <cell r="A2881" t="str">
            <v>48330-00163-00</v>
          </cell>
          <cell r="B2881" t="str">
            <v>0481</v>
          </cell>
          <cell r="C2881" t="str">
            <v>NM TW MAX BRIGHT 150+NDEO SP 25</v>
          </cell>
          <cell r="D2881" t="str">
            <v>FERT</v>
          </cell>
          <cell r="E2881" t="str">
            <v>27</v>
          </cell>
          <cell r="F2881" t="str">
            <v/>
          </cell>
          <cell r="G2881" t="str">
            <v/>
          </cell>
          <cell r="H2881" t="str">
            <v/>
          </cell>
          <cell r="I2881" t="e">
            <v>#N/A</v>
          </cell>
        </row>
        <row r="2882">
          <cell r="A2882" t="str">
            <v>48330-00164-00</v>
          </cell>
          <cell r="B2882" t="str">
            <v>0481</v>
          </cell>
          <cell r="C2882" t="str">
            <v>NM TW MAX BRIGHT 150+NDEO FA 25</v>
          </cell>
          <cell r="D2882" t="str">
            <v>FERT</v>
          </cell>
          <cell r="E2882" t="str">
            <v>27</v>
          </cell>
          <cell r="F2882" t="str">
            <v/>
          </cell>
          <cell r="G2882" t="str">
            <v/>
          </cell>
          <cell r="H2882" t="str">
            <v/>
          </cell>
          <cell r="I2882" t="e">
            <v>#N/A</v>
          </cell>
        </row>
        <row r="2883">
          <cell r="A2883" t="str">
            <v>48330-00165-00</v>
          </cell>
          <cell r="B2883" t="str">
            <v>0481</v>
          </cell>
          <cell r="C2883" t="str">
            <v>HP FIRST AID ECOMMERCE</v>
          </cell>
          <cell r="D2883" t="str">
            <v>FERT</v>
          </cell>
          <cell r="E2883" t="str">
            <v>23</v>
          </cell>
          <cell r="F2883" t="str">
            <v/>
          </cell>
          <cell r="G2883" t="str">
            <v/>
          </cell>
          <cell r="H2883" t="str">
            <v/>
          </cell>
          <cell r="I2883" t="e">
            <v>#N/A</v>
          </cell>
        </row>
        <row r="2884">
          <cell r="A2884" t="str">
            <v>48330-00166-00</v>
          </cell>
          <cell r="B2884" t="str">
            <v>0481</v>
          </cell>
          <cell r="C2884" t="str">
            <v>NSOFT MIX ME 3IN1 DUMBO</v>
          </cell>
          <cell r="D2884" t="str">
            <v>FERT</v>
          </cell>
          <cell r="E2884" t="str">
            <v>22</v>
          </cell>
          <cell r="F2884" t="str">
            <v/>
          </cell>
          <cell r="G2884" t="str">
            <v/>
          </cell>
          <cell r="H2884" t="str">
            <v/>
          </cell>
          <cell r="I2884" t="e">
            <v>#N/A</v>
          </cell>
        </row>
        <row r="2885">
          <cell r="A2885" t="str">
            <v>48330-00167-00</v>
          </cell>
          <cell r="B2885" t="str">
            <v>0481</v>
          </cell>
          <cell r="C2885" t="str">
            <v>NBO FIRM SMOOTH LTN 200 + NDEO EW 25</v>
          </cell>
          <cell r="D2885" t="str">
            <v>FERT</v>
          </cell>
          <cell r="E2885" t="str">
            <v>27</v>
          </cell>
          <cell r="F2885" t="str">
            <v/>
          </cell>
          <cell r="G2885" t="str">
            <v/>
          </cell>
          <cell r="H2885" t="str">
            <v/>
          </cell>
          <cell r="I2885" t="e">
            <v>#N/A</v>
          </cell>
        </row>
        <row r="2886">
          <cell r="A2886" t="str">
            <v>48330-00168-00</v>
          </cell>
          <cell r="B2886" t="str">
            <v>0481</v>
          </cell>
          <cell r="C2886" t="str">
            <v>NBO RADIANT SMOOTH SRM 180 + NDEO HS 25</v>
          </cell>
          <cell r="D2886" t="str">
            <v>FERT</v>
          </cell>
          <cell r="E2886" t="str">
            <v>27</v>
          </cell>
          <cell r="F2886" t="str">
            <v/>
          </cell>
          <cell r="G2886" t="str">
            <v/>
          </cell>
          <cell r="H2886" t="str">
            <v/>
          </cell>
          <cell r="I2886" t="e">
            <v>#N/A</v>
          </cell>
        </row>
        <row r="2887">
          <cell r="A2887" t="str">
            <v>48330-00169-00</v>
          </cell>
          <cell r="B2887" t="str">
            <v>0481</v>
          </cell>
          <cell r="C2887" t="str">
            <v>NM EW DARK SPOT 100 + NDEO BWM 25</v>
          </cell>
          <cell r="D2887" t="str">
            <v>FERT</v>
          </cell>
          <cell r="E2887" t="str">
            <v>27</v>
          </cell>
          <cell r="F2887" t="str">
            <v/>
          </cell>
          <cell r="G2887" t="str">
            <v/>
          </cell>
          <cell r="H2887" t="str">
            <v/>
          </cell>
          <cell r="I2887" t="e">
            <v>#N/A</v>
          </cell>
        </row>
        <row r="2888">
          <cell r="A2888" t="str">
            <v>48330-00170-00</v>
          </cell>
          <cell r="B2888" t="str">
            <v>0481</v>
          </cell>
          <cell r="C2888" t="str">
            <v>NFC_MICELLAIR_NORMAL_200</v>
          </cell>
          <cell r="D2888" t="str">
            <v>FERT</v>
          </cell>
          <cell r="E2888" t="str">
            <v>25</v>
          </cell>
          <cell r="F2888" t="str">
            <v/>
          </cell>
          <cell r="G2888" t="str">
            <v/>
          </cell>
          <cell r="H2888" t="str">
            <v/>
          </cell>
          <cell r="I2888" t="e">
            <v>#N/A</v>
          </cell>
        </row>
        <row r="2889">
          <cell r="A2889" t="str">
            <v>48330-00171-00</v>
          </cell>
          <cell r="B2889" t="str">
            <v>0481</v>
          </cell>
          <cell r="C2889" t="str">
            <v>NFC_MICELLAIR_SENSITIVE_</v>
          </cell>
          <cell r="D2889" t="str">
            <v>FERT</v>
          </cell>
          <cell r="E2889" t="str">
            <v>25</v>
          </cell>
          <cell r="F2889" t="str">
            <v/>
          </cell>
          <cell r="G2889" t="str">
            <v/>
          </cell>
          <cell r="H2889" t="str">
            <v/>
          </cell>
          <cell r="I2889" t="e">
            <v>#N/A</v>
          </cell>
        </row>
        <row r="2890">
          <cell r="A2890" t="str">
            <v>48330-00172-00</v>
          </cell>
          <cell r="B2890" t="str">
            <v>0481</v>
          </cell>
          <cell r="C2890" t="str">
            <v>NBODY INSTNT_WHTNG 180ML +NSOAP_CREME_CA</v>
          </cell>
          <cell r="D2890" t="str">
            <v>FERT</v>
          </cell>
          <cell r="E2890" t="str">
            <v>27</v>
          </cell>
          <cell r="F2890" t="str">
            <v/>
          </cell>
          <cell r="G2890" t="str">
            <v/>
          </cell>
          <cell r="H2890" t="str">
            <v/>
          </cell>
          <cell r="I2890" t="e">
            <v>#N/A</v>
          </cell>
        </row>
        <row r="2891">
          <cell r="A2891" t="str">
            <v>48330-00173-00</v>
          </cell>
          <cell r="B2891" t="str">
            <v>0481</v>
          </cell>
          <cell r="C2891" t="str">
            <v>HANSA_123_PACK</v>
          </cell>
          <cell r="D2891" t="str">
            <v>FERT</v>
          </cell>
          <cell r="E2891" t="str">
            <v>27</v>
          </cell>
          <cell r="F2891" t="str">
            <v/>
          </cell>
          <cell r="G2891" t="str">
            <v/>
          </cell>
          <cell r="H2891" t="str">
            <v/>
          </cell>
          <cell r="I2891" t="e">
            <v>#N/A</v>
          </cell>
        </row>
        <row r="2892">
          <cell r="A2892" t="str">
            <v>48330-00174-00</v>
          </cell>
          <cell r="B2892" t="str">
            <v>0481</v>
          </cell>
          <cell r="C2892" t="str">
            <v>HANSA_MUDIK_GA_LOYO_PANA</v>
          </cell>
          <cell r="D2892" t="str">
            <v>FERT</v>
          </cell>
          <cell r="E2892" t="str">
            <v>27</v>
          </cell>
          <cell r="F2892" t="str">
            <v/>
          </cell>
          <cell r="G2892" t="str">
            <v/>
          </cell>
          <cell r="H2892" t="str">
            <v/>
          </cell>
          <cell r="I2892" t="e">
            <v>#N/A</v>
          </cell>
        </row>
        <row r="2893">
          <cell r="A2893" t="str">
            <v>48330-00175-00</v>
          </cell>
          <cell r="B2893" t="str">
            <v>0481</v>
          </cell>
          <cell r="C2893" t="str">
            <v>HANSA_MUDIK_GA_LOYO_HANG</v>
          </cell>
          <cell r="D2893" t="str">
            <v>FERT</v>
          </cell>
          <cell r="E2893" t="str">
            <v>27</v>
          </cell>
          <cell r="F2893" t="str">
            <v/>
          </cell>
          <cell r="G2893" t="str">
            <v/>
          </cell>
          <cell r="H2893" t="str">
            <v/>
          </cell>
          <cell r="I2893" t="e">
            <v>#N/A</v>
          </cell>
        </row>
        <row r="2894">
          <cell r="A2894" t="str">
            <v>48330-00176-00</v>
          </cell>
          <cell r="B2894" t="str">
            <v>0481</v>
          </cell>
          <cell r="C2894" t="str">
            <v>HP_FIRST_AID_TO_GO</v>
          </cell>
          <cell r="D2894" t="str">
            <v>FERT</v>
          </cell>
          <cell r="E2894" t="str">
            <v>27</v>
          </cell>
          <cell r="F2894" t="str">
            <v/>
          </cell>
          <cell r="G2894" t="str">
            <v/>
          </cell>
          <cell r="H2894" t="str">
            <v/>
          </cell>
          <cell r="I2894" t="e">
            <v>#N/A</v>
          </cell>
        </row>
        <row r="2895">
          <cell r="A2895" t="str">
            <v>48330-00177-00</v>
          </cell>
          <cell r="B2895" t="str">
            <v>0481</v>
          </cell>
          <cell r="C2895" t="str">
            <v>HP_FIRST_AID_TO_GO_IDM</v>
          </cell>
          <cell r="D2895" t="str">
            <v>FERT</v>
          </cell>
          <cell r="E2895" t="str">
            <v>27</v>
          </cell>
          <cell r="F2895" t="str">
            <v/>
          </cell>
          <cell r="G2895" t="str">
            <v/>
          </cell>
          <cell r="H2895" t="str">
            <v/>
          </cell>
          <cell r="I2895" t="e">
            <v>#N/A</v>
          </cell>
        </row>
        <row r="2896">
          <cell r="A2896" t="str">
            <v>48330-00199-00</v>
          </cell>
          <cell r="B2896" t="str">
            <v>0481</v>
          </cell>
          <cell r="C2896" t="str">
            <v>BANDED NDEO SPRAY + NMEN DEEP</v>
          </cell>
          <cell r="D2896" t="str">
            <v>FERT</v>
          </cell>
          <cell r="E2896" t="str">
            <v>27</v>
          </cell>
          <cell r="F2896" t="str">
            <v/>
          </cell>
          <cell r="G2896" t="str">
            <v/>
          </cell>
          <cell r="H2896" t="str">
            <v/>
          </cell>
          <cell r="I2896" t="e">
            <v>#N/A</v>
          </cell>
        </row>
        <row r="2897">
          <cell r="A2897" t="str">
            <v>48330-00199-01</v>
          </cell>
          <cell r="B2897" t="str">
            <v>0481</v>
          </cell>
          <cell r="C2897" t="str">
            <v>NLC_CRAYON_CORAL_CRUSH</v>
          </cell>
          <cell r="D2897" t="str">
            <v>FERT</v>
          </cell>
          <cell r="E2897" t="str">
            <v>25</v>
          </cell>
          <cell r="F2897" t="str">
            <v/>
          </cell>
          <cell r="G2897" t="str">
            <v/>
          </cell>
          <cell r="H2897" t="str">
            <v/>
          </cell>
          <cell r="I2897" t="str">
            <v>R2</v>
          </cell>
        </row>
        <row r="2898">
          <cell r="A2898" t="str">
            <v>48330-00199-02</v>
          </cell>
          <cell r="B2898" t="str">
            <v>0481</v>
          </cell>
          <cell r="C2898" t="str">
            <v>NLC_CRAYON_POPPY_RED</v>
          </cell>
          <cell r="D2898" t="str">
            <v>FERT</v>
          </cell>
          <cell r="E2898" t="str">
            <v>25</v>
          </cell>
          <cell r="F2898" t="str">
            <v/>
          </cell>
          <cell r="G2898" t="str">
            <v/>
          </cell>
          <cell r="H2898" t="str">
            <v/>
          </cell>
          <cell r="I2898" t="str">
            <v>R2</v>
          </cell>
        </row>
        <row r="2899">
          <cell r="A2899" t="str">
            <v>48330-00200-00</v>
          </cell>
          <cell r="B2899" t="str">
            <v>0481</v>
          </cell>
          <cell r="C2899" t="str">
            <v>FIRST_AID_GUARDIAN</v>
          </cell>
          <cell r="D2899" t="str">
            <v>FERT</v>
          </cell>
          <cell r="E2899" t="str">
            <v>27</v>
          </cell>
          <cell r="F2899" t="str">
            <v/>
          </cell>
          <cell r="G2899" t="str">
            <v/>
          </cell>
          <cell r="H2899" t="str">
            <v/>
          </cell>
          <cell r="I2899" t="e">
            <v>#N/A</v>
          </cell>
        </row>
        <row r="2900">
          <cell r="A2900" t="str">
            <v>48330-00200-01</v>
          </cell>
          <cell r="B2900" t="str">
            <v>0481</v>
          </cell>
          <cell r="C2900" t="str">
            <v>FIRST_AID_HOME_WATSONS</v>
          </cell>
          <cell r="D2900" t="str">
            <v>FERT</v>
          </cell>
          <cell r="E2900" t="str">
            <v>27</v>
          </cell>
          <cell r="F2900" t="str">
            <v/>
          </cell>
          <cell r="G2900" t="str">
            <v/>
          </cell>
          <cell r="H2900" t="str">
            <v/>
          </cell>
          <cell r="I2900" t="e">
            <v>#N/A</v>
          </cell>
        </row>
        <row r="2901">
          <cell r="A2901" t="str">
            <v>48330-00200-02</v>
          </cell>
          <cell r="B2901" t="str">
            <v>0481</v>
          </cell>
          <cell r="C2901" t="str">
            <v>FIRST_AID_HOME_MTI</v>
          </cell>
          <cell r="D2901" t="str">
            <v>FERT</v>
          </cell>
          <cell r="E2901" t="str">
            <v>27</v>
          </cell>
          <cell r="F2901" t="str">
            <v/>
          </cell>
          <cell r="G2901" t="str">
            <v/>
          </cell>
          <cell r="H2901" t="str">
            <v/>
          </cell>
          <cell r="I2901" t="e">
            <v>#N/A</v>
          </cell>
        </row>
        <row r="2902">
          <cell r="A2902" t="str">
            <v>48330-00200-03</v>
          </cell>
          <cell r="B2902" t="str">
            <v>0481</v>
          </cell>
          <cell r="C2902" t="str">
            <v>HP_WOUND_SPRAY_ANTISEPTI</v>
          </cell>
          <cell r="D2902" t="str">
            <v>FERT</v>
          </cell>
          <cell r="E2902" t="str">
            <v>25</v>
          </cell>
          <cell r="F2902" t="str">
            <v/>
          </cell>
          <cell r="G2902" t="str">
            <v/>
          </cell>
          <cell r="H2902" t="str">
            <v/>
          </cell>
          <cell r="I2902" t="e">
            <v>#N/A</v>
          </cell>
        </row>
        <row r="2903">
          <cell r="A2903" t="str">
            <v>48330-00201-00</v>
          </cell>
          <cell r="B2903" t="str">
            <v>0481</v>
          </cell>
          <cell r="C2903" t="str">
            <v>HP_ROLL_COHESIVE_4MX6CM</v>
          </cell>
          <cell r="D2903" t="str">
            <v>FERT</v>
          </cell>
          <cell r="E2903" t="str">
            <v>25</v>
          </cell>
          <cell r="F2903" t="str">
            <v/>
          </cell>
          <cell r="G2903" t="str">
            <v/>
          </cell>
          <cell r="H2903" t="str">
            <v/>
          </cell>
          <cell r="I2903" t="str">
            <v>R2</v>
          </cell>
        </row>
        <row r="2904">
          <cell r="A2904" t="str">
            <v>48330-00201-01</v>
          </cell>
          <cell r="B2904" t="str">
            <v>0481</v>
          </cell>
          <cell r="C2904" t="str">
            <v>HP_ROLL_COHESIVE_4MX6CM</v>
          </cell>
          <cell r="D2904" t="str">
            <v>FERT</v>
          </cell>
          <cell r="E2904" t="str">
            <v>25</v>
          </cell>
          <cell r="F2904" t="str">
            <v/>
          </cell>
          <cell r="G2904" t="str">
            <v/>
          </cell>
          <cell r="H2904" t="str">
            <v/>
          </cell>
          <cell r="I2904" t="str">
            <v>R1</v>
          </cell>
        </row>
        <row r="2905">
          <cell r="A2905" t="str">
            <v>48330-00202-00</v>
          </cell>
          <cell r="B2905" t="str">
            <v>0481</v>
          </cell>
          <cell r="C2905" t="str">
            <v>HP_2637_TOPLES</v>
          </cell>
          <cell r="D2905" t="str">
            <v>FERT</v>
          </cell>
          <cell r="E2905" t="str">
            <v>28</v>
          </cell>
          <cell r="F2905" t="str">
            <v/>
          </cell>
          <cell r="G2905" t="str">
            <v/>
          </cell>
          <cell r="H2905" t="str">
            <v/>
          </cell>
          <cell r="I2905" t="e">
            <v>#N/A</v>
          </cell>
        </row>
        <row r="2906">
          <cell r="A2906" t="str">
            <v>48330-00203-00</v>
          </cell>
          <cell r="B2906" t="str">
            <v>0481</v>
          </cell>
          <cell r="C2906" t="str">
            <v>HP_2637_SCRATCH_&amp;_WIN</v>
          </cell>
          <cell r="D2906" t="str">
            <v>FERT</v>
          </cell>
          <cell r="E2906" t="str">
            <v>25</v>
          </cell>
          <cell r="F2906" t="str">
            <v/>
          </cell>
          <cell r="G2906" t="str">
            <v/>
          </cell>
          <cell r="H2906" t="str">
            <v/>
          </cell>
          <cell r="I2906" t="e">
            <v>#N/A</v>
          </cell>
        </row>
        <row r="2907">
          <cell r="A2907" t="str">
            <v>48330-00204-00</v>
          </cell>
          <cell r="B2907" t="str">
            <v>0481</v>
          </cell>
          <cell r="C2907" t="str">
            <v>HP_KASA_STERIL_7,5X7,5CM</v>
          </cell>
          <cell r="D2907" t="str">
            <v>FERT</v>
          </cell>
          <cell r="E2907" t="str">
            <v>28</v>
          </cell>
          <cell r="F2907" t="str">
            <v/>
          </cell>
          <cell r="G2907" t="str">
            <v/>
          </cell>
          <cell r="H2907" t="str">
            <v/>
          </cell>
          <cell r="I2907" t="str">
            <v>R1</v>
          </cell>
        </row>
        <row r="2908">
          <cell r="A2908" t="str">
            <v>48330-00204-01</v>
          </cell>
          <cell r="B2908" t="str">
            <v>0481</v>
          </cell>
          <cell r="C2908" t="str">
            <v>HP_KASA_STERIL_7,5X7,5CM</v>
          </cell>
          <cell r="D2908" t="str">
            <v>FERT</v>
          </cell>
          <cell r="E2908" t="str">
            <v>28</v>
          </cell>
          <cell r="F2908" t="str">
            <v/>
          </cell>
          <cell r="G2908" t="str">
            <v/>
          </cell>
          <cell r="H2908" t="str">
            <v/>
          </cell>
          <cell r="I2908" t="str">
            <v>A</v>
          </cell>
        </row>
        <row r="2909">
          <cell r="A2909" t="str">
            <v>48330-00205-00</v>
          </cell>
          <cell r="B2909" t="str">
            <v>0481</v>
          </cell>
          <cell r="C2909" t="str">
            <v>HP_SENSITIVE_XL_STERIL_6</v>
          </cell>
          <cell r="D2909" t="str">
            <v>FERT</v>
          </cell>
          <cell r="E2909" t="str">
            <v>28</v>
          </cell>
          <cell r="F2909" t="str">
            <v/>
          </cell>
          <cell r="G2909" t="str">
            <v/>
          </cell>
          <cell r="H2909" t="str">
            <v/>
          </cell>
          <cell r="I2909" t="str">
            <v>R1</v>
          </cell>
        </row>
        <row r="2910">
          <cell r="A2910" t="str">
            <v>48330-00205-01</v>
          </cell>
          <cell r="B2910" t="str">
            <v>0481</v>
          </cell>
          <cell r="C2910" t="str">
            <v>HP_SENSITIVE_STERIL_XL_6</v>
          </cell>
          <cell r="D2910" t="str">
            <v>FERT</v>
          </cell>
          <cell r="E2910" t="str">
            <v>26</v>
          </cell>
          <cell r="F2910" t="str">
            <v/>
          </cell>
          <cell r="G2910" t="str">
            <v/>
          </cell>
          <cell r="H2910" t="str">
            <v/>
          </cell>
          <cell r="I2910" t="str">
            <v>R1</v>
          </cell>
        </row>
        <row r="2911">
          <cell r="A2911" t="str">
            <v>48330-00206-00</v>
          </cell>
          <cell r="B2911" t="str">
            <v>0481</v>
          </cell>
          <cell r="C2911" t="str">
            <v>HP_KASA_ROLL_ELASTIS_4MX</v>
          </cell>
          <cell r="D2911" t="str">
            <v>FERT</v>
          </cell>
          <cell r="E2911" t="str">
            <v>25</v>
          </cell>
          <cell r="F2911" t="str">
            <v/>
          </cell>
          <cell r="G2911" t="str">
            <v/>
          </cell>
          <cell r="H2911" t="str">
            <v/>
          </cell>
          <cell r="I2911" t="str">
            <v>R1</v>
          </cell>
        </row>
        <row r="2912">
          <cell r="A2912" t="str">
            <v>48330-00206-01</v>
          </cell>
          <cell r="B2912" t="str">
            <v>0481</v>
          </cell>
          <cell r="C2912" t="str">
            <v>HP_KASA_ROL_ELASTIS_4M_X</v>
          </cell>
          <cell r="D2912" t="str">
            <v>FERT</v>
          </cell>
          <cell r="E2912" t="str">
            <v>25</v>
          </cell>
          <cell r="F2912" t="str">
            <v/>
          </cell>
          <cell r="G2912" t="str">
            <v/>
          </cell>
          <cell r="H2912" t="str">
            <v/>
          </cell>
          <cell r="I2912" t="str">
            <v>R1</v>
          </cell>
        </row>
        <row r="2913">
          <cell r="A2913" t="str">
            <v>48330-00206-02</v>
          </cell>
          <cell r="B2913" t="str">
            <v>0481</v>
          </cell>
          <cell r="C2913" t="str">
            <v>HP_KASA_ROL_ELASTIS_4M_X</v>
          </cell>
          <cell r="D2913" t="str">
            <v>FERT</v>
          </cell>
          <cell r="E2913" t="str">
            <v>25</v>
          </cell>
          <cell r="F2913" t="str">
            <v/>
          </cell>
          <cell r="G2913" t="str">
            <v/>
          </cell>
          <cell r="H2913" t="str">
            <v/>
          </cell>
          <cell r="I2913" t="str">
            <v>R1</v>
          </cell>
        </row>
        <row r="2914">
          <cell r="A2914" t="str">
            <v>48330-00207-00</v>
          </cell>
          <cell r="B2914" t="str">
            <v>0481</v>
          </cell>
          <cell r="C2914" t="str">
            <v>HP_SENSITIVE_XXL_STERIL_</v>
          </cell>
          <cell r="D2914" t="str">
            <v>FERT</v>
          </cell>
          <cell r="E2914" t="str">
            <v>28</v>
          </cell>
          <cell r="F2914" t="str">
            <v/>
          </cell>
          <cell r="G2914" t="str">
            <v/>
          </cell>
          <cell r="H2914" t="str">
            <v/>
          </cell>
          <cell r="I2914" t="str">
            <v>R1</v>
          </cell>
        </row>
        <row r="2915">
          <cell r="A2915" t="str">
            <v>48330-00207-01</v>
          </cell>
          <cell r="B2915" t="str">
            <v>0481</v>
          </cell>
          <cell r="C2915" t="str">
            <v>HP_SENSITIVE_STERIL_XXL_</v>
          </cell>
          <cell r="D2915" t="str">
            <v>FERT</v>
          </cell>
          <cell r="E2915" t="str">
            <v>26</v>
          </cell>
          <cell r="F2915" t="str">
            <v/>
          </cell>
          <cell r="G2915" t="str">
            <v/>
          </cell>
          <cell r="H2915" t="str">
            <v/>
          </cell>
          <cell r="I2915" t="str">
            <v>R1</v>
          </cell>
        </row>
        <row r="2916">
          <cell r="A2916" t="str">
            <v>48330-00208-00</v>
          </cell>
          <cell r="B2916" t="str">
            <v>0481</v>
          </cell>
          <cell r="C2916" t="str">
            <v>HP_AQUA_PROTECT_XL_STERI</v>
          </cell>
          <cell r="D2916" t="str">
            <v>FERT</v>
          </cell>
          <cell r="E2916" t="str">
            <v>28</v>
          </cell>
          <cell r="F2916" t="str">
            <v/>
          </cell>
          <cell r="G2916" t="str">
            <v/>
          </cell>
          <cell r="H2916" t="str">
            <v/>
          </cell>
          <cell r="I2916" t="str">
            <v>R1</v>
          </cell>
        </row>
        <row r="2917">
          <cell r="A2917" t="str">
            <v>48330-00208-01</v>
          </cell>
          <cell r="B2917" t="str">
            <v>0481</v>
          </cell>
          <cell r="C2917" t="str">
            <v>HP_AQUA_PROTECT_STERIL_X</v>
          </cell>
          <cell r="D2917" t="str">
            <v>FERT</v>
          </cell>
          <cell r="E2917" t="str">
            <v>26</v>
          </cell>
          <cell r="F2917" t="str">
            <v/>
          </cell>
          <cell r="G2917" t="str">
            <v/>
          </cell>
          <cell r="H2917" t="str">
            <v/>
          </cell>
          <cell r="I2917" t="str">
            <v>R1</v>
          </cell>
        </row>
        <row r="2918">
          <cell r="A2918" t="str">
            <v>48330-00209-00</v>
          </cell>
          <cell r="B2918" t="str">
            <v>0481</v>
          </cell>
          <cell r="C2918" t="str">
            <v>HP_AQUA_PROTECT_XXL_STER</v>
          </cell>
          <cell r="D2918" t="str">
            <v>FERT</v>
          </cell>
          <cell r="E2918" t="str">
            <v>28</v>
          </cell>
          <cell r="F2918" t="str">
            <v/>
          </cell>
          <cell r="G2918" t="str">
            <v/>
          </cell>
          <cell r="H2918" t="str">
            <v/>
          </cell>
          <cell r="I2918" t="str">
            <v>R2</v>
          </cell>
        </row>
        <row r="2919">
          <cell r="A2919" t="str">
            <v>48330-00209-01</v>
          </cell>
          <cell r="B2919" t="str">
            <v>0481</v>
          </cell>
          <cell r="C2919" t="str">
            <v>HP_AQUA_PROTECT_STERIL_X</v>
          </cell>
          <cell r="D2919" t="str">
            <v>FERT</v>
          </cell>
          <cell r="E2919" t="str">
            <v>26</v>
          </cell>
          <cell r="F2919" t="str">
            <v/>
          </cell>
          <cell r="G2919" t="str">
            <v/>
          </cell>
          <cell r="H2919" t="str">
            <v/>
          </cell>
          <cell r="I2919" t="str">
            <v>R1</v>
          </cell>
        </row>
        <row r="2920">
          <cell r="A2920" t="str">
            <v>48330-00210-00</v>
          </cell>
          <cell r="B2920" t="str">
            <v>0481</v>
          </cell>
          <cell r="C2920" t="str">
            <v>HP_KASA_STERIL_10X10CM_2</v>
          </cell>
          <cell r="D2920" t="str">
            <v>FERT</v>
          </cell>
          <cell r="E2920" t="str">
            <v>28</v>
          </cell>
          <cell r="F2920" t="str">
            <v/>
          </cell>
          <cell r="G2920" t="str">
            <v/>
          </cell>
          <cell r="H2920" t="str">
            <v/>
          </cell>
          <cell r="I2920" t="str">
            <v>A</v>
          </cell>
        </row>
        <row r="2921">
          <cell r="A2921" t="str">
            <v>48330-00210-01</v>
          </cell>
          <cell r="B2921" t="str">
            <v>0481</v>
          </cell>
          <cell r="C2921" t="str">
            <v>HP_KASA_STERIL_10X10CM_2</v>
          </cell>
          <cell r="D2921" t="str">
            <v>FERT</v>
          </cell>
          <cell r="E2921" t="str">
            <v>28</v>
          </cell>
          <cell r="F2921" t="str">
            <v/>
          </cell>
          <cell r="G2921" t="str">
            <v/>
          </cell>
          <cell r="H2921" t="str">
            <v/>
          </cell>
          <cell r="I2921" t="str">
            <v>A</v>
          </cell>
        </row>
        <row r="2922">
          <cell r="A2922" t="str">
            <v>48330-00211-00</v>
          </cell>
          <cell r="B2922" t="str">
            <v>0481</v>
          </cell>
          <cell r="C2922" t="str">
            <v>HP_2637_TOPLES</v>
          </cell>
          <cell r="D2922" t="str">
            <v>FERT</v>
          </cell>
          <cell r="E2922" t="str">
            <v>28</v>
          </cell>
          <cell r="F2922" t="str">
            <v/>
          </cell>
          <cell r="G2922" t="str">
            <v/>
          </cell>
          <cell r="H2922" t="str">
            <v/>
          </cell>
          <cell r="I2922" t="str">
            <v>R2</v>
          </cell>
        </row>
        <row r="2923">
          <cell r="A2923" t="str">
            <v>48330-00211-02</v>
          </cell>
          <cell r="B2923" t="str">
            <v>0481</v>
          </cell>
          <cell r="C2923" t="str">
            <v>HP_2637_TOPLES</v>
          </cell>
          <cell r="D2923" t="str">
            <v>FERT</v>
          </cell>
          <cell r="E2923" t="str">
            <v>28</v>
          </cell>
          <cell r="F2923" t="str">
            <v/>
          </cell>
          <cell r="G2923" t="str">
            <v/>
          </cell>
          <cell r="H2923" t="str">
            <v/>
          </cell>
          <cell r="I2923" t="str">
            <v>A</v>
          </cell>
        </row>
        <row r="2924">
          <cell r="A2924" t="str">
            <v>48330-00212-00</v>
          </cell>
          <cell r="B2924" t="str">
            <v>0481</v>
          </cell>
          <cell r="C2924" t="str">
            <v>HP_DUO_2637_&amp;_2638</v>
          </cell>
          <cell r="D2924" t="str">
            <v>FERT</v>
          </cell>
          <cell r="E2924" t="str">
            <v>27</v>
          </cell>
          <cell r="F2924" t="str">
            <v/>
          </cell>
          <cell r="G2924" t="str">
            <v/>
          </cell>
          <cell r="H2924" t="str">
            <v/>
          </cell>
          <cell r="I2924" t="e">
            <v>#N/A</v>
          </cell>
        </row>
        <row r="2925">
          <cell r="A2925" t="str">
            <v>48330-00213-00</v>
          </cell>
          <cell r="B2925" t="str">
            <v>0481</v>
          </cell>
          <cell r="C2925" t="str">
            <v>HP_DUO_2637_&amp;_KOYO</v>
          </cell>
          <cell r="D2925" t="str">
            <v>FERT</v>
          </cell>
          <cell r="E2925" t="str">
            <v>27</v>
          </cell>
          <cell r="F2925" t="str">
            <v/>
          </cell>
          <cell r="G2925" t="str">
            <v/>
          </cell>
          <cell r="H2925" t="str">
            <v/>
          </cell>
          <cell r="I2925" t="str">
            <v>R2</v>
          </cell>
        </row>
        <row r="2926">
          <cell r="A2926" t="str">
            <v>48330-00214-00</v>
          </cell>
          <cell r="B2926" t="str">
            <v>0481</v>
          </cell>
          <cell r="C2926" t="str">
            <v>HP_2638_50+1</v>
          </cell>
          <cell r="D2926" t="str">
            <v>FERT</v>
          </cell>
          <cell r="E2926" t="str">
            <v>25</v>
          </cell>
          <cell r="F2926" t="str">
            <v/>
          </cell>
          <cell r="G2926" t="str">
            <v/>
          </cell>
          <cell r="H2926" t="str">
            <v/>
          </cell>
          <cell r="I2926" t="e">
            <v>#N/A</v>
          </cell>
        </row>
        <row r="2927">
          <cell r="A2927" t="str">
            <v>48330-00215-00</v>
          </cell>
          <cell r="B2927" t="str">
            <v>0481</v>
          </cell>
          <cell r="C2927" t="str">
            <v>HP_2637_+_10_JUMBO</v>
          </cell>
          <cell r="D2927" t="str">
            <v>FERT</v>
          </cell>
          <cell r="E2927" t="str">
            <v>27</v>
          </cell>
          <cell r="F2927" t="str">
            <v/>
          </cell>
          <cell r="G2927" t="str">
            <v/>
          </cell>
          <cell r="H2927" t="str">
            <v/>
          </cell>
          <cell r="I2927" t="str">
            <v>R2</v>
          </cell>
        </row>
        <row r="2928">
          <cell r="A2928" t="str">
            <v>48330-00216-00</v>
          </cell>
          <cell r="B2928" t="str">
            <v>0481</v>
          </cell>
          <cell r="C2928" t="str">
            <v>HP_SENSITIVE_3XL_STERIL_</v>
          </cell>
          <cell r="D2928" t="str">
            <v>FERT</v>
          </cell>
          <cell r="E2928" t="str">
            <v>25</v>
          </cell>
          <cell r="F2928" t="str">
            <v/>
          </cell>
          <cell r="G2928" t="str">
            <v/>
          </cell>
          <cell r="H2928" t="str">
            <v/>
          </cell>
          <cell r="I2928" t="str">
            <v>R1</v>
          </cell>
        </row>
        <row r="2929">
          <cell r="A2929" t="str">
            <v>48330-00217-00</v>
          </cell>
          <cell r="B2929" t="str">
            <v>0481</v>
          </cell>
          <cell r="C2929" t="str">
            <v>HP_SENSITIVE_4XL_STERIL_</v>
          </cell>
          <cell r="D2929" t="str">
            <v>FERT</v>
          </cell>
          <cell r="E2929" t="str">
            <v>25</v>
          </cell>
          <cell r="F2929" t="str">
            <v/>
          </cell>
          <cell r="G2929" t="str">
            <v/>
          </cell>
          <cell r="H2929" t="str">
            <v/>
          </cell>
          <cell r="I2929" t="str">
            <v>R1</v>
          </cell>
        </row>
        <row r="2930">
          <cell r="A2930" t="str">
            <v>48330-00218-00</v>
          </cell>
          <cell r="B2930" t="str">
            <v>0481</v>
          </cell>
          <cell r="C2930" t="str">
            <v>HP_PLESTER_BEKAS_LUKA_21</v>
          </cell>
          <cell r="D2930" t="str">
            <v>FERT</v>
          </cell>
          <cell r="E2930" t="str">
            <v>25</v>
          </cell>
          <cell r="F2930" t="str">
            <v/>
          </cell>
          <cell r="G2930" t="str">
            <v/>
          </cell>
          <cell r="H2930" t="str">
            <v/>
          </cell>
          <cell r="I2930" t="str">
            <v>A</v>
          </cell>
        </row>
        <row r="2931">
          <cell r="A2931" t="str">
            <v>48330-00219-00</v>
          </cell>
          <cell r="B2931" t="str">
            <v>0481</v>
          </cell>
          <cell r="C2931" t="str">
            <v>HP_PLESTER_BEKAS_LUKA_XL</v>
          </cell>
          <cell r="D2931" t="str">
            <v>FERT</v>
          </cell>
          <cell r="E2931" t="str">
            <v>25</v>
          </cell>
          <cell r="F2931" t="str">
            <v/>
          </cell>
          <cell r="G2931" t="str">
            <v/>
          </cell>
          <cell r="H2931" t="str">
            <v/>
          </cell>
          <cell r="I2931" t="str">
            <v>A</v>
          </cell>
        </row>
        <row r="2932">
          <cell r="A2932" t="str">
            <v>48330-00220-00</v>
          </cell>
          <cell r="B2932" t="str">
            <v>0481</v>
          </cell>
          <cell r="C2932" t="str">
            <v>HP_2638_50+1</v>
          </cell>
          <cell r="D2932" t="str">
            <v>FERT</v>
          </cell>
          <cell r="E2932" t="str">
            <v>25</v>
          </cell>
          <cell r="F2932" t="str">
            <v/>
          </cell>
          <cell r="G2932" t="str">
            <v/>
          </cell>
          <cell r="H2932" t="str">
            <v/>
          </cell>
          <cell r="I2932" t="e">
            <v>#N/A</v>
          </cell>
        </row>
        <row r="2933">
          <cell r="A2933" t="str">
            <v>48330-00221-00</v>
          </cell>
          <cell r="B2933" t="str">
            <v>0481</v>
          </cell>
          <cell r="C2933" t="str">
            <v>HP_KOYO_PANAS_HANGER_+_K</v>
          </cell>
          <cell r="D2933" t="str">
            <v>FERT</v>
          </cell>
          <cell r="E2933" t="str">
            <v>10</v>
          </cell>
          <cell r="F2933" t="str">
            <v/>
          </cell>
          <cell r="G2933" t="str">
            <v/>
          </cell>
          <cell r="H2933" t="str">
            <v/>
          </cell>
          <cell r="I2933" t="str">
            <v>R1</v>
          </cell>
        </row>
        <row r="2934">
          <cell r="A2934" t="str">
            <v>48330-00222-00</v>
          </cell>
          <cell r="B2934" t="str">
            <v>0481</v>
          </cell>
          <cell r="C2934" t="str">
            <v>HP_KOYO_HANGAT_HANGER_+_</v>
          </cell>
          <cell r="D2934" t="str">
            <v>FERT</v>
          </cell>
          <cell r="E2934" t="str">
            <v>10</v>
          </cell>
          <cell r="F2934" t="str">
            <v/>
          </cell>
          <cell r="G2934" t="str">
            <v/>
          </cell>
          <cell r="H2934" t="str">
            <v/>
          </cell>
          <cell r="I2934" t="str">
            <v>A</v>
          </cell>
        </row>
        <row r="2935">
          <cell r="A2935" t="str">
            <v>48330-00223-00</v>
          </cell>
          <cell r="B2935" t="str">
            <v>0481</v>
          </cell>
          <cell r="C2935" t="str">
            <v>HP ROL KAIN 2,5CM X 4,5M HOSPITAL FWD</v>
          </cell>
          <cell r="D2935" t="str">
            <v>FERT</v>
          </cell>
          <cell r="E2935" t="str">
            <v>25</v>
          </cell>
          <cell r="F2935" t="str">
            <v/>
          </cell>
          <cell r="G2935" t="str">
            <v/>
          </cell>
          <cell r="H2935" t="str">
            <v/>
          </cell>
          <cell r="I2935" t="str">
            <v>A</v>
          </cell>
        </row>
        <row r="2936">
          <cell r="A2936" t="str">
            <v>48330-00224-00</v>
          </cell>
          <cell r="B2936" t="str">
            <v>0481</v>
          </cell>
          <cell r="C2936" t="str">
            <v>P ROL KAIN 5CM X 4,5M HOSPITAL FWD</v>
          </cell>
          <cell r="D2936" t="str">
            <v>FERT</v>
          </cell>
          <cell r="E2936" t="str">
            <v>25</v>
          </cell>
          <cell r="F2936" t="str">
            <v/>
          </cell>
          <cell r="G2936" t="str">
            <v/>
          </cell>
          <cell r="H2936" t="str">
            <v/>
          </cell>
          <cell r="I2936" t="str">
            <v>A</v>
          </cell>
        </row>
        <row r="2937">
          <cell r="A2937" t="str">
            <v>48330-00225-00</v>
          </cell>
          <cell r="B2937" t="str">
            <v>0481</v>
          </cell>
          <cell r="C2937" t="str">
            <v>HP ROL KAIN 7,5CM X 4,5M HOSPITAL FWD</v>
          </cell>
          <cell r="D2937" t="str">
            <v>FERT</v>
          </cell>
          <cell r="E2937" t="str">
            <v>25</v>
          </cell>
          <cell r="F2937" t="str">
            <v/>
          </cell>
          <cell r="G2937" t="str">
            <v/>
          </cell>
          <cell r="H2937" t="str">
            <v/>
          </cell>
          <cell r="I2937" t="str">
            <v>A</v>
          </cell>
        </row>
        <row r="2938">
          <cell r="A2938" t="str">
            <v>48330-00226-00</v>
          </cell>
          <cell r="B2938" t="str">
            <v>0481</v>
          </cell>
          <cell r="C2938" t="str">
            <v>HP AQP STE XL 6X7CM 5 PCS</v>
          </cell>
          <cell r="D2938" t="str">
            <v>FERT</v>
          </cell>
          <cell r="E2938" t="str">
            <v>25</v>
          </cell>
          <cell r="F2938" t="str">
            <v/>
          </cell>
          <cell r="G2938" t="str">
            <v/>
          </cell>
          <cell r="H2938" t="str">
            <v>@01@</v>
          </cell>
          <cell r="I2938" t="e">
            <v>#N/A</v>
          </cell>
        </row>
        <row r="2939">
          <cell r="A2939" t="str">
            <v>48330-00227-00</v>
          </cell>
          <cell r="B2939" t="str">
            <v>0481</v>
          </cell>
          <cell r="C2939" t="str">
            <v>HP AQP STE XXL 8X10CM 5 PCS</v>
          </cell>
          <cell r="D2939" t="str">
            <v>FERT</v>
          </cell>
          <cell r="E2939" t="str">
            <v>25</v>
          </cell>
          <cell r="F2939" t="str">
            <v/>
          </cell>
          <cell r="G2939" t="str">
            <v/>
          </cell>
          <cell r="H2939" t="str">
            <v>@01@</v>
          </cell>
          <cell r="I2939" t="e">
            <v>#N/A</v>
          </cell>
        </row>
        <row r="2940">
          <cell r="A2940" t="str">
            <v>48330-00228-00</v>
          </cell>
          <cell r="B2940" t="str">
            <v>0481</v>
          </cell>
          <cell r="C2940" t="str">
            <v>HP AQP STE 3XL 10X15CM 5 PCS</v>
          </cell>
          <cell r="D2940" t="str">
            <v>FERT</v>
          </cell>
          <cell r="E2940" t="str">
            <v>25</v>
          </cell>
          <cell r="F2940" t="str">
            <v/>
          </cell>
          <cell r="G2940" t="str">
            <v/>
          </cell>
          <cell r="H2940" t="str">
            <v>@01@</v>
          </cell>
          <cell r="I2940" t="e">
            <v>#N/A</v>
          </cell>
        </row>
        <row r="2941">
          <cell r="A2941" t="str">
            <v>48330-00229-00</v>
          </cell>
          <cell r="B2941" t="str">
            <v>0481</v>
          </cell>
          <cell r="C2941" t="str">
            <v>HP AQP STE 4XL 10X20CM 5 PCS</v>
          </cell>
          <cell r="D2941" t="str">
            <v>FERT</v>
          </cell>
          <cell r="E2941" t="str">
            <v>25</v>
          </cell>
          <cell r="F2941" t="str">
            <v/>
          </cell>
          <cell r="G2941" t="str">
            <v/>
          </cell>
          <cell r="H2941" t="str">
            <v>@01@</v>
          </cell>
          <cell r="I2941" t="e">
            <v>#N/A</v>
          </cell>
        </row>
        <row r="2942">
          <cell r="A2942" t="str">
            <v>48330-00230-00</v>
          </cell>
          <cell r="B2942" t="str">
            <v>0481</v>
          </cell>
          <cell r="C2942" t="str">
            <v>HP AQP STE XL 6X7CM 5 PCS</v>
          </cell>
          <cell r="D2942" t="str">
            <v>FERT</v>
          </cell>
          <cell r="E2942" t="str">
            <v>25</v>
          </cell>
          <cell r="F2942" t="str">
            <v/>
          </cell>
          <cell r="G2942" t="str">
            <v/>
          </cell>
          <cell r="H2942" t="str">
            <v/>
          </cell>
          <cell r="I2942" t="str">
            <v>A</v>
          </cell>
        </row>
        <row r="2943">
          <cell r="A2943" t="str">
            <v>48330-00231-00</v>
          </cell>
          <cell r="B2943" t="str">
            <v>0481</v>
          </cell>
          <cell r="C2943" t="str">
            <v>HP AQP STE XXL 8X10CM 5 PCS</v>
          </cell>
          <cell r="D2943" t="str">
            <v>FERT</v>
          </cell>
          <cell r="E2943" t="str">
            <v>25</v>
          </cell>
          <cell r="F2943" t="str">
            <v/>
          </cell>
          <cell r="G2943" t="str">
            <v/>
          </cell>
          <cell r="H2943" t="str">
            <v/>
          </cell>
          <cell r="I2943" t="str">
            <v>A</v>
          </cell>
        </row>
        <row r="2944">
          <cell r="A2944" t="str">
            <v>48330-00232-00</v>
          </cell>
          <cell r="B2944" t="str">
            <v>0481</v>
          </cell>
          <cell r="C2944" t="str">
            <v>HP AQP STE 3XL 10X15CM 5 PCS</v>
          </cell>
          <cell r="D2944" t="str">
            <v>FERT</v>
          </cell>
          <cell r="E2944" t="str">
            <v>25</v>
          </cell>
          <cell r="F2944" t="str">
            <v/>
          </cell>
          <cell r="G2944" t="str">
            <v/>
          </cell>
          <cell r="H2944" t="str">
            <v/>
          </cell>
          <cell r="I2944" t="str">
            <v>A</v>
          </cell>
        </row>
        <row r="2945">
          <cell r="A2945" t="str">
            <v>48330-00233-00</v>
          </cell>
          <cell r="B2945" t="str">
            <v>0481</v>
          </cell>
          <cell r="C2945" t="str">
            <v>HP AQP STE 4XL 10X20CM 5 PCS</v>
          </cell>
          <cell r="D2945" t="str">
            <v>FERT</v>
          </cell>
          <cell r="E2945" t="str">
            <v>25</v>
          </cell>
          <cell r="F2945" t="str">
            <v/>
          </cell>
          <cell r="G2945" t="str">
            <v/>
          </cell>
          <cell r="H2945" t="str">
            <v/>
          </cell>
          <cell r="I2945" t="str">
            <v>A</v>
          </cell>
        </row>
        <row r="2946">
          <cell r="A2946" t="str">
            <v>48330-00234-00</v>
          </cell>
          <cell r="B2946" t="str">
            <v>0481</v>
          </cell>
          <cell r="C2946" t="str">
            <v>HP SE STE XL 6X7CM 5 PCS</v>
          </cell>
          <cell r="D2946" t="str">
            <v>FERT</v>
          </cell>
          <cell r="E2946" t="str">
            <v>25</v>
          </cell>
          <cell r="F2946" t="str">
            <v/>
          </cell>
          <cell r="G2946" t="str">
            <v/>
          </cell>
          <cell r="H2946" t="str">
            <v/>
          </cell>
          <cell r="I2946" t="str">
            <v>A</v>
          </cell>
        </row>
        <row r="2947">
          <cell r="A2947" t="str">
            <v>48330-00235-00</v>
          </cell>
          <cell r="B2947" t="str">
            <v>0481</v>
          </cell>
          <cell r="C2947" t="str">
            <v>HP SE STE XXL 8X10CM 5 PCS</v>
          </cell>
          <cell r="D2947" t="str">
            <v>FERT</v>
          </cell>
          <cell r="E2947" t="str">
            <v>25</v>
          </cell>
          <cell r="F2947" t="str">
            <v/>
          </cell>
          <cell r="G2947" t="str">
            <v/>
          </cell>
          <cell r="H2947" t="str">
            <v/>
          </cell>
          <cell r="I2947" t="str">
            <v>A</v>
          </cell>
        </row>
        <row r="2948">
          <cell r="A2948" t="str">
            <v>48332-00008-00</v>
          </cell>
          <cell r="B2948" t="str">
            <v>0481</v>
          </cell>
          <cell r="C2948" t="str">
            <v>SOAP NORMAL 100G</v>
          </cell>
          <cell r="D2948" t="str">
            <v>FERT</v>
          </cell>
          <cell r="E2948" t="str">
            <v>01</v>
          </cell>
          <cell r="F2948" t="str">
            <v/>
          </cell>
          <cell r="G2948" t="str">
            <v/>
          </cell>
          <cell r="H2948" t="str">
            <v/>
          </cell>
          <cell r="I2948" t="e">
            <v>#N/A</v>
          </cell>
        </row>
        <row r="2949">
          <cell r="A2949" t="str">
            <v>48332-00008-01</v>
          </cell>
          <cell r="B2949" t="str">
            <v>0481</v>
          </cell>
          <cell r="C2949" t="str">
            <v>SOAP NORMAL 100G</v>
          </cell>
          <cell r="D2949" t="str">
            <v>FERT</v>
          </cell>
          <cell r="E2949" t="str">
            <v>01</v>
          </cell>
          <cell r="F2949" t="str">
            <v/>
          </cell>
          <cell r="G2949" t="str">
            <v/>
          </cell>
          <cell r="H2949" t="str">
            <v/>
          </cell>
          <cell r="I2949" t="e">
            <v>#N/A</v>
          </cell>
        </row>
        <row r="2950">
          <cell r="A2950" t="str">
            <v>48332-00009-00</v>
          </cell>
          <cell r="B2950" t="str">
            <v>0481</v>
          </cell>
          <cell r="C2950" t="str">
            <v>SOAP DRY 100G</v>
          </cell>
          <cell r="D2950" t="str">
            <v>FERT</v>
          </cell>
          <cell r="E2950" t="str">
            <v>01</v>
          </cell>
          <cell r="F2950" t="str">
            <v/>
          </cell>
          <cell r="G2950" t="str">
            <v/>
          </cell>
          <cell r="H2950" t="str">
            <v/>
          </cell>
          <cell r="I2950" t="e">
            <v>#N/A</v>
          </cell>
        </row>
        <row r="2951">
          <cell r="A2951" t="str">
            <v>48332-00010-00</v>
          </cell>
          <cell r="B2951" t="str">
            <v>0481</v>
          </cell>
          <cell r="C2951" t="str">
            <v>SOAP EXFOLIATING 100G</v>
          </cell>
          <cell r="D2951" t="str">
            <v>FERT</v>
          </cell>
          <cell r="E2951" t="str">
            <v>01</v>
          </cell>
          <cell r="F2951" t="str">
            <v/>
          </cell>
          <cell r="G2951" t="str">
            <v/>
          </cell>
          <cell r="H2951" t="str">
            <v/>
          </cell>
          <cell r="I2951" t="e">
            <v>#N/A</v>
          </cell>
        </row>
        <row r="2952">
          <cell r="A2952" t="str">
            <v>48332-00010-64</v>
          </cell>
          <cell r="B2952" t="str">
            <v>0481</v>
          </cell>
          <cell r="C2952" t="str">
            <v>FRONT STICKER PROTECT &amp; BRONZE</v>
          </cell>
          <cell r="D2952" t="str">
            <v>ROH</v>
          </cell>
          <cell r="E2952" t="str">
            <v>06</v>
          </cell>
          <cell r="F2952" t="str">
            <v/>
          </cell>
          <cell r="G2952" t="str">
            <v/>
          </cell>
          <cell r="H2952" t="str">
            <v>@01@</v>
          </cell>
          <cell r="I2952" t="str">
            <v>S2</v>
          </cell>
        </row>
        <row r="2953">
          <cell r="A2953" t="str">
            <v>48332-00010-65</v>
          </cell>
          <cell r="B2953" t="str">
            <v>0481</v>
          </cell>
          <cell r="C2953" t="str">
            <v>BACK STICKER PROTECT &amp; BRONZE</v>
          </cell>
          <cell r="D2953" t="str">
            <v>ROH</v>
          </cell>
          <cell r="E2953" t="str">
            <v>06</v>
          </cell>
          <cell r="F2953" t="str">
            <v/>
          </cell>
          <cell r="G2953" t="str">
            <v/>
          </cell>
          <cell r="H2953" t="str">
            <v>@01@</v>
          </cell>
          <cell r="I2953" t="str">
            <v>S2</v>
          </cell>
        </row>
        <row r="2954">
          <cell r="A2954" t="str">
            <v>48332-00012-01</v>
          </cell>
          <cell r="B2954" t="str">
            <v>0481</v>
          </cell>
          <cell r="C2954" t="str">
            <v>NLC_LIP_BALM_ORIGINAL_ES</v>
          </cell>
          <cell r="D2954" t="str">
            <v>FERT</v>
          </cell>
          <cell r="E2954" t="str">
            <v>25</v>
          </cell>
          <cell r="F2954" t="str">
            <v/>
          </cell>
          <cell r="G2954" t="str">
            <v/>
          </cell>
          <cell r="H2954" t="str">
            <v/>
          </cell>
          <cell r="I2954" t="str">
            <v>A</v>
          </cell>
        </row>
        <row r="2955">
          <cell r="A2955" t="str">
            <v>48332-00033-01</v>
          </cell>
          <cell r="B2955" t="str">
            <v>0481</v>
          </cell>
          <cell r="C2955" t="str">
            <v>NSUN SPRAY SPF 30 150ML</v>
          </cell>
          <cell r="D2955" t="str">
            <v>FERT</v>
          </cell>
          <cell r="E2955" t="str">
            <v>25</v>
          </cell>
          <cell r="F2955" t="str">
            <v/>
          </cell>
          <cell r="G2955" t="str">
            <v/>
          </cell>
          <cell r="H2955" t="str">
            <v/>
          </cell>
          <cell r="I2955" t="e">
            <v>#N/A</v>
          </cell>
        </row>
        <row r="2956">
          <cell r="A2956" t="str">
            <v>48332-00033-02</v>
          </cell>
          <cell r="B2956" t="str">
            <v>0481</v>
          </cell>
          <cell r="C2956" t="str">
            <v>NSUN SPRAY SPF 30 150ML</v>
          </cell>
          <cell r="D2956" t="str">
            <v>FERT</v>
          </cell>
          <cell r="E2956" t="str">
            <v>25</v>
          </cell>
          <cell r="F2956" t="str">
            <v/>
          </cell>
          <cell r="G2956" t="str">
            <v/>
          </cell>
          <cell r="H2956" t="str">
            <v/>
          </cell>
          <cell r="I2956" t="e">
            <v>#N/A</v>
          </cell>
        </row>
        <row r="2957">
          <cell r="A2957" t="str">
            <v>48332-00033-03</v>
          </cell>
          <cell r="B2957" t="str">
            <v>0481</v>
          </cell>
          <cell r="C2957" t="str">
            <v>NSUN SPRAY SPF 30 150ML</v>
          </cell>
          <cell r="D2957" t="str">
            <v>FERT</v>
          </cell>
          <cell r="E2957" t="str">
            <v>25</v>
          </cell>
          <cell r="F2957" t="str">
            <v/>
          </cell>
          <cell r="G2957" t="str">
            <v/>
          </cell>
          <cell r="H2957" t="str">
            <v/>
          </cell>
          <cell r="I2957" t="e">
            <v>#N/A</v>
          </cell>
        </row>
        <row r="2958">
          <cell r="A2958" t="str">
            <v>48332-00033-04</v>
          </cell>
          <cell r="B2958" t="str">
            <v>0481</v>
          </cell>
          <cell r="C2958" t="str">
            <v>NSUN SPY SPF30 150ML</v>
          </cell>
          <cell r="D2958" t="str">
            <v>FERT</v>
          </cell>
          <cell r="E2958" t="str">
            <v>25</v>
          </cell>
          <cell r="F2958" t="str">
            <v/>
          </cell>
          <cell r="G2958" t="str">
            <v/>
          </cell>
          <cell r="H2958" t="str">
            <v/>
          </cell>
          <cell r="I2958" t="str">
            <v>R2</v>
          </cell>
        </row>
        <row r="2959">
          <cell r="A2959" t="str">
            <v>48332-00036-01</v>
          </cell>
          <cell r="B2959" t="str">
            <v>0481</v>
          </cell>
          <cell r="C2959" t="str">
            <v>NSUN FC_CRM SPF50 50ML</v>
          </cell>
          <cell r="D2959" t="str">
            <v>FERT</v>
          </cell>
          <cell r="E2959" t="str">
            <v>25</v>
          </cell>
          <cell r="F2959" t="str">
            <v/>
          </cell>
          <cell r="G2959" t="str">
            <v/>
          </cell>
          <cell r="H2959" t="str">
            <v/>
          </cell>
          <cell r="I2959" t="e">
            <v>#N/A</v>
          </cell>
        </row>
        <row r="2960">
          <cell r="A2960" t="str">
            <v>48332-00036-02</v>
          </cell>
          <cell r="B2960" t="str">
            <v>0481</v>
          </cell>
          <cell r="C2960" t="str">
            <v>NSUN FC_CRM SPF50 50ML</v>
          </cell>
          <cell r="D2960" t="str">
            <v>FERT</v>
          </cell>
          <cell r="E2960" t="str">
            <v>25</v>
          </cell>
          <cell r="F2960" t="str">
            <v/>
          </cell>
          <cell r="G2960" t="str">
            <v/>
          </cell>
          <cell r="H2960" t="str">
            <v/>
          </cell>
          <cell r="I2960" t="e">
            <v>#N/A</v>
          </cell>
        </row>
        <row r="2961">
          <cell r="A2961" t="str">
            <v>48332-00037-01</v>
          </cell>
          <cell r="B2961" t="str">
            <v>0481</v>
          </cell>
          <cell r="C2961" t="str">
            <v>NSUN FC_CRM WHT SPF50 50ML</v>
          </cell>
          <cell r="D2961" t="str">
            <v>FERT</v>
          </cell>
          <cell r="E2961" t="str">
            <v>25</v>
          </cell>
          <cell r="F2961" t="str">
            <v/>
          </cell>
          <cell r="G2961" t="str">
            <v/>
          </cell>
          <cell r="H2961" t="str">
            <v/>
          </cell>
          <cell r="I2961" t="e">
            <v>#N/A</v>
          </cell>
        </row>
        <row r="2962">
          <cell r="A2962" t="str">
            <v>48332-00037-02</v>
          </cell>
          <cell r="B2962" t="str">
            <v>0481</v>
          </cell>
          <cell r="C2962" t="str">
            <v>NSUN FC_CRM WHT SPF50 50ML</v>
          </cell>
          <cell r="D2962" t="str">
            <v>FERT</v>
          </cell>
          <cell r="E2962" t="str">
            <v>25</v>
          </cell>
          <cell r="F2962" t="str">
            <v/>
          </cell>
          <cell r="G2962" t="str">
            <v/>
          </cell>
          <cell r="H2962" t="str">
            <v/>
          </cell>
          <cell r="I2962" t="e">
            <v>#N/A</v>
          </cell>
        </row>
        <row r="2963">
          <cell r="A2963" t="str">
            <v>48332-00038-00</v>
          </cell>
          <cell r="B2963" t="str">
            <v>0481</v>
          </cell>
          <cell r="C2963" t="str">
            <v>NSUN AFTER SUN LOT 125ML</v>
          </cell>
          <cell r="D2963" t="str">
            <v>FERT</v>
          </cell>
          <cell r="E2963" t="str">
            <v>25</v>
          </cell>
          <cell r="F2963" t="str">
            <v/>
          </cell>
          <cell r="G2963" t="str">
            <v/>
          </cell>
          <cell r="H2963" t="str">
            <v/>
          </cell>
          <cell r="I2963" t="e">
            <v>#N/A</v>
          </cell>
        </row>
        <row r="2964">
          <cell r="A2964" t="str">
            <v>48332-00063-00</v>
          </cell>
          <cell r="B2964" t="str">
            <v>0481</v>
          </cell>
          <cell r="C2964" t="str">
            <v>NIV DAILY PROTECT SUN LOTION SPF25 100ML</v>
          </cell>
          <cell r="D2964" t="str">
            <v>FERT</v>
          </cell>
          <cell r="E2964" t="str">
            <v>01</v>
          </cell>
          <cell r="F2964" t="str">
            <v/>
          </cell>
          <cell r="G2964" t="str">
            <v/>
          </cell>
          <cell r="H2964" t="str">
            <v/>
          </cell>
          <cell r="I2964" t="e">
            <v>#N/A</v>
          </cell>
        </row>
        <row r="2965">
          <cell r="A2965" t="str">
            <v>48332-00063-01</v>
          </cell>
          <cell r="B2965" t="str">
            <v>0481</v>
          </cell>
          <cell r="C2965" t="str">
            <v>NIV DAILY PROTECT SUN LOTION SPF25 100ML</v>
          </cell>
          <cell r="D2965" t="str">
            <v>FERT</v>
          </cell>
          <cell r="E2965" t="str">
            <v>01</v>
          </cell>
          <cell r="F2965" t="str">
            <v/>
          </cell>
          <cell r="G2965" t="str">
            <v/>
          </cell>
          <cell r="H2965" t="str">
            <v/>
          </cell>
          <cell r="I2965" t="str">
            <v>A</v>
          </cell>
        </row>
        <row r="2966">
          <cell r="A2966" t="str">
            <v>48332-00070-00</v>
          </cell>
          <cell r="B2966" t="str">
            <v>0481</v>
          </cell>
          <cell r="C2966" t="str">
            <v>NLIP BUTTER ORIGINAL 16,7G</v>
          </cell>
          <cell r="D2966" t="str">
            <v>FERT</v>
          </cell>
          <cell r="E2966" t="str">
            <v>25</v>
          </cell>
          <cell r="F2966" t="str">
            <v/>
          </cell>
          <cell r="G2966" t="str">
            <v/>
          </cell>
          <cell r="H2966" t="str">
            <v/>
          </cell>
          <cell r="I2966" t="e">
            <v>#N/A</v>
          </cell>
        </row>
        <row r="2967">
          <cell r="A2967" t="str">
            <v>48332-00070-01</v>
          </cell>
          <cell r="B2967" t="str">
            <v>0481</v>
          </cell>
          <cell r="C2967" t="str">
            <v>NLIP BUTTER ORIGINAL 16,7G</v>
          </cell>
          <cell r="D2967" t="str">
            <v>FERT</v>
          </cell>
          <cell r="E2967" t="str">
            <v>25</v>
          </cell>
          <cell r="F2967" t="str">
            <v/>
          </cell>
          <cell r="G2967" t="str">
            <v/>
          </cell>
          <cell r="H2967" t="str">
            <v/>
          </cell>
          <cell r="I2967" t="e">
            <v>#N/A</v>
          </cell>
        </row>
        <row r="2968">
          <cell r="A2968" t="str">
            <v>48332-00070-02</v>
          </cell>
          <cell r="B2968" t="str">
            <v>0481</v>
          </cell>
          <cell r="C2968" t="str">
            <v>NLIP BUTTER ORIGINAL 16,7G</v>
          </cell>
          <cell r="D2968" t="str">
            <v>FERT</v>
          </cell>
          <cell r="E2968" t="str">
            <v>01</v>
          </cell>
          <cell r="F2968" t="str">
            <v/>
          </cell>
          <cell r="G2968" t="str">
            <v/>
          </cell>
          <cell r="H2968" t="str">
            <v/>
          </cell>
          <cell r="I2968" t="e">
            <v>#N/A</v>
          </cell>
        </row>
        <row r="2969">
          <cell r="A2969" t="str">
            <v>48332-00071-01</v>
          </cell>
          <cell r="B2969" t="str">
            <v>0481</v>
          </cell>
          <cell r="C2969" t="str">
            <v>NLIP BUTTER RASPBERRY 16,7G</v>
          </cell>
          <cell r="D2969" t="str">
            <v>FERT</v>
          </cell>
          <cell r="E2969" t="str">
            <v>25</v>
          </cell>
          <cell r="F2969" t="str">
            <v/>
          </cell>
          <cell r="G2969" t="str">
            <v/>
          </cell>
          <cell r="H2969" t="str">
            <v/>
          </cell>
          <cell r="I2969" t="e">
            <v>#N/A</v>
          </cell>
        </row>
        <row r="2970">
          <cell r="A2970" t="str">
            <v>48332-00071-02</v>
          </cell>
          <cell r="B2970" t="str">
            <v>0481</v>
          </cell>
          <cell r="C2970" t="str">
            <v>NLIP BUTTER RASPBERRY 16,7G</v>
          </cell>
          <cell r="D2970" t="str">
            <v>FERT</v>
          </cell>
          <cell r="E2970" t="str">
            <v>01</v>
          </cell>
          <cell r="F2970" t="str">
            <v/>
          </cell>
          <cell r="G2970" t="str">
            <v/>
          </cell>
          <cell r="H2970" t="str">
            <v/>
          </cell>
          <cell r="I2970" t="e">
            <v>#N/A</v>
          </cell>
        </row>
        <row r="2971">
          <cell r="A2971" t="str">
            <v>48332-00071-03</v>
          </cell>
          <cell r="B2971" t="str">
            <v>0481</v>
          </cell>
          <cell r="C2971" t="str">
            <v>NLIP BUTTER RASPBERRY 16,7G</v>
          </cell>
          <cell r="D2971" t="str">
            <v>FERT</v>
          </cell>
          <cell r="E2971" t="str">
            <v>25</v>
          </cell>
          <cell r="F2971" t="str">
            <v/>
          </cell>
          <cell r="G2971" t="str">
            <v/>
          </cell>
          <cell r="H2971" t="str">
            <v/>
          </cell>
          <cell r="I2971" t="e">
            <v>#N/A</v>
          </cell>
        </row>
        <row r="2972">
          <cell r="A2972" t="str">
            <v>48332-00071-04</v>
          </cell>
          <cell r="B2972" t="str">
            <v>0481</v>
          </cell>
          <cell r="C2972" t="str">
            <v>NLIP BUTTER RASPBERRY 16,7G</v>
          </cell>
          <cell r="D2972" t="str">
            <v>FERT</v>
          </cell>
          <cell r="E2972" t="str">
            <v>25</v>
          </cell>
          <cell r="F2972" t="str">
            <v/>
          </cell>
          <cell r="G2972" t="str">
            <v/>
          </cell>
          <cell r="H2972" t="str">
            <v/>
          </cell>
          <cell r="I2972" t="e">
            <v>#N/A</v>
          </cell>
        </row>
        <row r="2973">
          <cell r="A2973" t="str">
            <v>48332-00072-00</v>
          </cell>
          <cell r="B2973" t="str">
            <v>0481</v>
          </cell>
          <cell r="C2973" t="str">
            <v>NLIP BUTTER VANILLA 16,7G</v>
          </cell>
          <cell r="D2973" t="str">
            <v>FERT</v>
          </cell>
          <cell r="E2973" t="str">
            <v>25</v>
          </cell>
          <cell r="F2973" t="str">
            <v/>
          </cell>
          <cell r="G2973" t="str">
            <v/>
          </cell>
          <cell r="H2973" t="str">
            <v/>
          </cell>
          <cell r="I2973" t="e">
            <v>#N/A</v>
          </cell>
        </row>
        <row r="2974">
          <cell r="A2974" t="str">
            <v>48332-00072-01</v>
          </cell>
          <cell r="B2974" t="str">
            <v>0481</v>
          </cell>
          <cell r="C2974" t="str">
            <v>NLIP BUTTER VANILLA 16,7G</v>
          </cell>
          <cell r="D2974" t="str">
            <v>FERT</v>
          </cell>
          <cell r="E2974" t="str">
            <v>25</v>
          </cell>
          <cell r="F2974" t="str">
            <v/>
          </cell>
          <cell r="G2974" t="str">
            <v/>
          </cell>
          <cell r="H2974" t="str">
            <v/>
          </cell>
          <cell r="I2974" t="e">
            <v>#N/A</v>
          </cell>
        </row>
        <row r="2975">
          <cell r="A2975" t="str">
            <v>48332-00072-02</v>
          </cell>
          <cell r="B2975" t="str">
            <v>0481</v>
          </cell>
          <cell r="C2975" t="str">
            <v>NLIP BUTTER VANILLA 16,7G</v>
          </cell>
          <cell r="D2975" t="str">
            <v>FERT</v>
          </cell>
          <cell r="E2975" t="str">
            <v>01</v>
          </cell>
          <cell r="F2975" t="str">
            <v/>
          </cell>
          <cell r="G2975" t="str">
            <v/>
          </cell>
          <cell r="H2975" t="str">
            <v/>
          </cell>
          <cell r="I2975" t="e">
            <v>#N/A</v>
          </cell>
        </row>
        <row r="2976">
          <cell r="A2976" t="str">
            <v>48332-00072-03</v>
          </cell>
          <cell r="B2976" t="str">
            <v>0481</v>
          </cell>
          <cell r="C2976" t="str">
            <v>NLIP BUTTER VANILLA 16,7G</v>
          </cell>
          <cell r="D2976" t="str">
            <v>FERT</v>
          </cell>
          <cell r="E2976" t="str">
            <v>25</v>
          </cell>
          <cell r="F2976" t="str">
            <v/>
          </cell>
          <cell r="G2976" t="str">
            <v/>
          </cell>
          <cell r="H2976" t="str">
            <v/>
          </cell>
          <cell r="I2976" t="e">
            <v>#N/A</v>
          </cell>
        </row>
        <row r="2977">
          <cell r="A2977" t="str">
            <v>48332-00072-04</v>
          </cell>
          <cell r="B2977" t="str">
            <v>0481</v>
          </cell>
          <cell r="C2977" t="str">
            <v>NLIP BUTTER VANILLA 16,7G</v>
          </cell>
          <cell r="D2977" t="str">
            <v>FERT</v>
          </cell>
          <cell r="E2977" t="str">
            <v>25</v>
          </cell>
          <cell r="F2977" t="str">
            <v/>
          </cell>
          <cell r="G2977" t="str">
            <v/>
          </cell>
          <cell r="H2977" t="str">
            <v/>
          </cell>
          <cell r="I2977" t="e">
            <v>#N/A</v>
          </cell>
        </row>
        <row r="2978">
          <cell r="A2978" t="str">
            <v>48332-00072-05</v>
          </cell>
          <cell r="B2978" t="str">
            <v>0481</v>
          </cell>
          <cell r="C2978" t="str">
            <v>NLIP BUTTER VANILLA 16,7G</v>
          </cell>
          <cell r="D2978" t="str">
            <v>FERT</v>
          </cell>
          <cell r="E2978" t="str">
            <v>25</v>
          </cell>
          <cell r="F2978" t="str">
            <v/>
          </cell>
          <cell r="G2978" t="str">
            <v/>
          </cell>
          <cell r="H2978" t="str">
            <v/>
          </cell>
          <cell r="I2978" t="e">
            <v>#N/A</v>
          </cell>
        </row>
        <row r="2979">
          <cell r="A2979" t="str">
            <v>48332-00073-00</v>
          </cell>
          <cell r="B2979" t="str">
            <v>0481</v>
          </cell>
          <cell r="C2979" t="str">
            <v>NLIP BUTTER COCOA 16,7G</v>
          </cell>
          <cell r="D2979" t="str">
            <v>FERT</v>
          </cell>
          <cell r="E2979" t="str">
            <v>25</v>
          </cell>
          <cell r="F2979" t="str">
            <v/>
          </cell>
          <cell r="G2979" t="str">
            <v/>
          </cell>
          <cell r="H2979" t="str">
            <v/>
          </cell>
          <cell r="I2979" t="e">
            <v>#N/A</v>
          </cell>
        </row>
        <row r="2980">
          <cell r="A2980" t="str">
            <v>48332-00073-01</v>
          </cell>
          <cell r="B2980" t="str">
            <v>0481</v>
          </cell>
          <cell r="C2980" t="str">
            <v>NLIP BUTTER COCOA 16,7G</v>
          </cell>
          <cell r="D2980" t="str">
            <v>FERT</v>
          </cell>
          <cell r="E2980" t="str">
            <v>25</v>
          </cell>
          <cell r="F2980" t="str">
            <v/>
          </cell>
          <cell r="G2980" t="str">
            <v/>
          </cell>
          <cell r="H2980" t="str">
            <v/>
          </cell>
          <cell r="I2980" t="e">
            <v>#N/A</v>
          </cell>
        </row>
        <row r="2981">
          <cell r="A2981" t="str">
            <v>48332-00073-02</v>
          </cell>
          <cell r="B2981" t="str">
            <v>0481</v>
          </cell>
          <cell r="C2981" t="str">
            <v>NLIP BUTTER COCOA 16,7G</v>
          </cell>
          <cell r="D2981" t="str">
            <v>FERT</v>
          </cell>
          <cell r="E2981" t="str">
            <v>01</v>
          </cell>
          <cell r="F2981" t="str">
            <v/>
          </cell>
          <cell r="G2981" t="str">
            <v/>
          </cell>
          <cell r="H2981" t="str">
            <v/>
          </cell>
          <cell r="I2981" t="e">
            <v>#N/A</v>
          </cell>
        </row>
        <row r="2982">
          <cell r="A2982" t="str">
            <v>48332-00074-00</v>
          </cell>
          <cell r="B2982" t="str">
            <v>0481</v>
          </cell>
          <cell r="C2982" t="str">
            <v>NSUN LTN PRTT&amp;BRN SPF20 200ML</v>
          </cell>
          <cell r="D2982" t="str">
            <v>FERT</v>
          </cell>
          <cell r="E2982" t="str">
            <v>25</v>
          </cell>
          <cell r="F2982" t="str">
            <v/>
          </cell>
          <cell r="G2982" t="str">
            <v/>
          </cell>
          <cell r="H2982" t="str">
            <v/>
          </cell>
          <cell r="I2982" t="e">
            <v>#N/A</v>
          </cell>
        </row>
        <row r="2983">
          <cell r="A2983" t="str">
            <v>48332-00074-01</v>
          </cell>
          <cell r="B2983" t="str">
            <v>0481</v>
          </cell>
          <cell r="C2983" t="str">
            <v>NSUN LTN PRTT&amp;BRN SPF20 200ML</v>
          </cell>
          <cell r="D2983" t="str">
            <v>FERT</v>
          </cell>
          <cell r="E2983" t="str">
            <v>25</v>
          </cell>
          <cell r="F2983" t="str">
            <v/>
          </cell>
          <cell r="G2983" t="str">
            <v/>
          </cell>
          <cell r="H2983" t="str">
            <v/>
          </cell>
          <cell r="I2983" t="e">
            <v>#N/A</v>
          </cell>
        </row>
        <row r="2984">
          <cell r="A2984" t="str">
            <v>48332-00074-02</v>
          </cell>
          <cell r="B2984" t="str">
            <v>0481</v>
          </cell>
          <cell r="C2984" t="str">
            <v>NSUN_LTN_PRTT&amp;BRN_SPF20_</v>
          </cell>
          <cell r="D2984" t="str">
            <v>FERT</v>
          </cell>
          <cell r="E2984" t="str">
            <v>25</v>
          </cell>
          <cell r="F2984" t="str">
            <v/>
          </cell>
          <cell r="G2984" t="str">
            <v/>
          </cell>
          <cell r="H2984" t="str">
            <v/>
          </cell>
          <cell r="I2984" t="str">
            <v>R2</v>
          </cell>
        </row>
        <row r="2985">
          <cell r="A2985" t="str">
            <v>48332-00074-03</v>
          </cell>
          <cell r="B2985" t="str">
            <v>0481</v>
          </cell>
          <cell r="C2985" t="str">
            <v>NSUN LTN PRT&amp;BRN SPF20 200ML</v>
          </cell>
          <cell r="D2985" t="str">
            <v>FERT</v>
          </cell>
          <cell r="E2985" t="str">
            <v>25</v>
          </cell>
          <cell r="F2985" t="str">
            <v/>
          </cell>
          <cell r="G2985" t="str">
            <v/>
          </cell>
          <cell r="H2985" t="str">
            <v/>
          </cell>
          <cell r="I2985" t="str">
            <v>R3</v>
          </cell>
        </row>
        <row r="2986">
          <cell r="A2986" t="str">
            <v>48332-00074-04</v>
          </cell>
          <cell r="B2986" t="str">
            <v>0481</v>
          </cell>
          <cell r="C2986" t="str">
            <v>NSUN LTN PRT&amp;BRN SPF20 200ML</v>
          </cell>
          <cell r="D2986" t="str">
            <v>FERT</v>
          </cell>
          <cell r="E2986" t="str">
            <v>25</v>
          </cell>
          <cell r="F2986" t="str">
            <v/>
          </cell>
          <cell r="G2986" t="str">
            <v/>
          </cell>
          <cell r="H2986" t="str">
            <v/>
          </cell>
          <cell r="I2986" t="str">
            <v>R1</v>
          </cell>
        </row>
        <row r="2987">
          <cell r="A2987" t="str">
            <v>48332-00074-05</v>
          </cell>
          <cell r="B2987" t="str">
            <v>0481</v>
          </cell>
          <cell r="C2987" t="str">
            <v>NIVEA_SUN_PROTECT_&amp;_BRON</v>
          </cell>
          <cell r="D2987" t="str">
            <v>FERT</v>
          </cell>
          <cell r="E2987" t="str">
            <v>25</v>
          </cell>
          <cell r="F2987" t="str">
            <v/>
          </cell>
          <cell r="G2987" t="str">
            <v/>
          </cell>
          <cell r="H2987" t="str">
            <v/>
          </cell>
          <cell r="I2987" t="str">
            <v>A</v>
          </cell>
        </row>
        <row r="2988">
          <cell r="A2988" t="str">
            <v>48332-00074-06</v>
          </cell>
          <cell r="B2988" t="str">
            <v>0481</v>
          </cell>
          <cell r="C2988" t="str">
            <v>NIVEA_SUN_PROTECT_&amp;_BRON</v>
          </cell>
          <cell r="D2988" t="str">
            <v>FERT</v>
          </cell>
          <cell r="E2988" t="str">
            <v>25</v>
          </cell>
          <cell r="F2988" t="str">
            <v/>
          </cell>
          <cell r="G2988" t="str">
            <v/>
          </cell>
          <cell r="H2988" t="str">
            <v/>
          </cell>
          <cell r="I2988" t="str">
            <v>A</v>
          </cell>
        </row>
        <row r="2989">
          <cell r="A2989" t="str">
            <v>48332-00075-00</v>
          </cell>
          <cell r="B2989" t="str">
            <v>0481</v>
          </cell>
          <cell r="C2989" t="str">
            <v>NSUN AFT_SUN CLG_SPY 200ML</v>
          </cell>
          <cell r="D2989" t="str">
            <v>FERT</v>
          </cell>
          <cell r="E2989" t="str">
            <v>25</v>
          </cell>
          <cell r="F2989" t="str">
            <v/>
          </cell>
          <cell r="G2989" t="str">
            <v/>
          </cell>
          <cell r="H2989" t="str">
            <v/>
          </cell>
          <cell r="I2989" t="e">
            <v>#N/A</v>
          </cell>
        </row>
        <row r="2990">
          <cell r="A2990" t="str">
            <v>48332-00075-01</v>
          </cell>
          <cell r="B2990" t="str">
            <v>0481</v>
          </cell>
          <cell r="C2990" t="str">
            <v>NSUN AFT_SUN CLG_SPY 200ML</v>
          </cell>
          <cell r="D2990" t="str">
            <v>FERT</v>
          </cell>
          <cell r="E2990" t="str">
            <v>25</v>
          </cell>
          <cell r="F2990" t="str">
            <v/>
          </cell>
          <cell r="G2990" t="str">
            <v/>
          </cell>
          <cell r="H2990" t="str">
            <v/>
          </cell>
          <cell r="I2990" t="e">
            <v>#N/A</v>
          </cell>
        </row>
        <row r="2991">
          <cell r="A2991" t="str">
            <v>48332-00075-02</v>
          </cell>
          <cell r="B2991" t="str">
            <v>0481</v>
          </cell>
          <cell r="C2991" t="str">
            <v>NSUN AFT_SUN CLG_SPY 200ML</v>
          </cell>
          <cell r="D2991" t="str">
            <v>FERT</v>
          </cell>
          <cell r="E2991" t="str">
            <v>25</v>
          </cell>
          <cell r="F2991" t="str">
            <v/>
          </cell>
          <cell r="G2991" t="str">
            <v/>
          </cell>
          <cell r="H2991" t="str">
            <v/>
          </cell>
          <cell r="I2991" t="e">
            <v>#N/A</v>
          </cell>
        </row>
        <row r="2992">
          <cell r="A2992" t="str">
            <v>48332-00075-03</v>
          </cell>
          <cell r="B2992" t="str">
            <v>0481</v>
          </cell>
          <cell r="C2992" t="str">
            <v>NSUN AFT_SUN CLG_SPY 200ML</v>
          </cell>
          <cell r="D2992" t="str">
            <v>FERT</v>
          </cell>
          <cell r="E2992" t="str">
            <v>25</v>
          </cell>
          <cell r="F2992" t="str">
            <v/>
          </cell>
          <cell r="G2992" t="str">
            <v/>
          </cell>
          <cell r="H2992" t="str">
            <v/>
          </cell>
          <cell r="I2992" t="e">
            <v>#N/A</v>
          </cell>
        </row>
        <row r="2993">
          <cell r="A2993" t="str">
            <v>48332-00075-04</v>
          </cell>
          <cell r="B2993" t="str">
            <v>0481</v>
          </cell>
          <cell r="C2993" t="str">
            <v>NSUN AFT_SUN CLG_SPY 200ML</v>
          </cell>
          <cell r="D2993" t="str">
            <v>FERT</v>
          </cell>
          <cell r="E2993" t="str">
            <v>25</v>
          </cell>
          <cell r="F2993" t="str">
            <v/>
          </cell>
          <cell r="G2993" t="str">
            <v/>
          </cell>
          <cell r="H2993" t="str">
            <v/>
          </cell>
          <cell r="I2993" t="str">
            <v>R3</v>
          </cell>
        </row>
        <row r="2994">
          <cell r="A2994" t="str">
            <v>48332-00075-05</v>
          </cell>
          <cell r="B2994" t="str">
            <v>0481</v>
          </cell>
          <cell r="C2994" t="str">
            <v>NSUN AFT_SUN CLG_SPY 200ML</v>
          </cell>
          <cell r="D2994" t="str">
            <v>FERT</v>
          </cell>
          <cell r="E2994" t="str">
            <v>25</v>
          </cell>
          <cell r="F2994" t="str">
            <v/>
          </cell>
          <cell r="G2994" t="str">
            <v/>
          </cell>
          <cell r="H2994" t="str">
            <v/>
          </cell>
          <cell r="I2994" t="e">
            <v>#N/A</v>
          </cell>
        </row>
        <row r="2995">
          <cell r="A2995" t="str">
            <v>48332-00075-06</v>
          </cell>
          <cell r="B2995" t="str">
            <v>0481</v>
          </cell>
          <cell r="C2995" t="str">
            <v>NIVEA_SUN_MOISTURISING_A</v>
          </cell>
          <cell r="D2995" t="str">
            <v>FERT</v>
          </cell>
          <cell r="E2995" t="str">
            <v>25</v>
          </cell>
          <cell r="F2995" t="str">
            <v/>
          </cell>
          <cell r="G2995" t="str">
            <v/>
          </cell>
          <cell r="H2995" t="str">
            <v/>
          </cell>
          <cell r="I2995" t="e">
            <v>#N/A</v>
          </cell>
        </row>
        <row r="2996">
          <cell r="A2996" t="str">
            <v>48332-00075-07</v>
          </cell>
          <cell r="B2996" t="str">
            <v>0481</v>
          </cell>
          <cell r="C2996" t="str">
            <v>NIVEA_SUN_MOISTURISING_A</v>
          </cell>
          <cell r="D2996" t="str">
            <v>FERT</v>
          </cell>
          <cell r="E2996" t="str">
            <v>25</v>
          </cell>
          <cell r="F2996" t="str">
            <v/>
          </cell>
          <cell r="G2996" t="str">
            <v/>
          </cell>
          <cell r="H2996" t="str">
            <v/>
          </cell>
          <cell r="I2996" t="str">
            <v>A</v>
          </cell>
        </row>
        <row r="2997">
          <cell r="A2997" t="str">
            <v>48332-00075-08</v>
          </cell>
          <cell r="B2997" t="str">
            <v>0481</v>
          </cell>
          <cell r="C2997" t="str">
            <v>NIVEA_SUN_AFTER_SUN_SPRA</v>
          </cell>
          <cell r="D2997" t="str">
            <v>FERT</v>
          </cell>
          <cell r="E2997" t="str">
            <v>25</v>
          </cell>
          <cell r="F2997" t="str">
            <v/>
          </cell>
          <cell r="G2997" t="str">
            <v/>
          </cell>
          <cell r="H2997" t="str">
            <v/>
          </cell>
          <cell r="I2997" t="str">
            <v>A</v>
          </cell>
        </row>
        <row r="2998">
          <cell r="A2998" t="str">
            <v>48332-00076-00</v>
          </cell>
          <cell r="B2998" t="str">
            <v>0481</v>
          </cell>
          <cell r="C2998" t="str">
            <v>NSUN SPY INV_PRT SPF30 200ML</v>
          </cell>
          <cell r="D2998" t="str">
            <v>FERT</v>
          </cell>
          <cell r="E2998" t="str">
            <v>25</v>
          </cell>
          <cell r="F2998" t="str">
            <v/>
          </cell>
          <cell r="G2998" t="str">
            <v/>
          </cell>
          <cell r="H2998" t="str">
            <v/>
          </cell>
          <cell r="I2998" t="e">
            <v>#N/A</v>
          </cell>
        </row>
        <row r="2999">
          <cell r="A2999" t="str">
            <v>48332-00076-01</v>
          </cell>
          <cell r="B2999" t="str">
            <v>0481</v>
          </cell>
          <cell r="C2999" t="str">
            <v>NSUN SPY INV_PRT SPF30 200ML</v>
          </cell>
          <cell r="D2999" t="str">
            <v>FERT</v>
          </cell>
          <cell r="E2999" t="str">
            <v>25</v>
          </cell>
          <cell r="F2999" t="str">
            <v/>
          </cell>
          <cell r="G2999" t="str">
            <v/>
          </cell>
          <cell r="H2999" t="str">
            <v/>
          </cell>
          <cell r="I2999" t="e">
            <v>#N/A</v>
          </cell>
        </row>
        <row r="3000">
          <cell r="A3000" t="str">
            <v>48332-00078-00</v>
          </cell>
          <cell r="B3000" t="str">
            <v>0481</v>
          </cell>
          <cell r="C3000" t="str">
            <v>NSUN SPY PRTT&amp;BRN SPF20 200ML</v>
          </cell>
          <cell r="D3000" t="str">
            <v>FERT</v>
          </cell>
          <cell r="E3000" t="str">
            <v>25</v>
          </cell>
          <cell r="F3000" t="str">
            <v/>
          </cell>
          <cell r="G3000" t="str">
            <v/>
          </cell>
          <cell r="H3000" t="str">
            <v/>
          </cell>
          <cell r="I3000" t="e">
            <v>#N/A</v>
          </cell>
        </row>
        <row r="3001">
          <cell r="A3001" t="str">
            <v>48332-00078-01</v>
          </cell>
          <cell r="B3001" t="str">
            <v>0481</v>
          </cell>
          <cell r="C3001" t="str">
            <v>NSUN SPY PRTT&amp;BRN SPF20 200ML</v>
          </cell>
          <cell r="D3001" t="str">
            <v>FERT</v>
          </cell>
          <cell r="E3001" t="str">
            <v>25</v>
          </cell>
          <cell r="F3001" t="str">
            <v/>
          </cell>
          <cell r="G3001" t="str">
            <v/>
          </cell>
          <cell r="H3001" t="str">
            <v/>
          </cell>
          <cell r="I3001" t="e">
            <v>#N/A</v>
          </cell>
        </row>
        <row r="3002">
          <cell r="A3002" t="str">
            <v>48332-00078-02</v>
          </cell>
          <cell r="B3002" t="str">
            <v>0481</v>
          </cell>
          <cell r="C3002" t="str">
            <v>NSUN SPY PRTT&amp;BRN SPF20 200ML</v>
          </cell>
          <cell r="D3002" t="str">
            <v>FERT</v>
          </cell>
          <cell r="E3002" t="str">
            <v>25</v>
          </cell>
          <cell r="F3002" t="str">
            <v/>
          </cell>
          <cell r="G3002" t="str">
            <v/>
          </cell>
          <cell r="H3002" t="str">
            <v/>
          </cell>
          <cell r="I3002" t="e">
            <v>#N/A</v>
          </cell>
        </row>
        <row r="3003">
          <cell r="A3003" t="str">
            <v>48332-00078-03</v>
          </cell>
          <cell r="B3003" t="str">
            <v>0481</v>
          </cell>
          <cell r="C3003" t="str">
            <v>NSUN SPRY PRT&amp;BRN SPF20 200ML</v>
          </cell>
          <cell r="D3003" t="str">
            <v>FERT</v>
          </cell>
          <cell r="E3003" t="str">
            <v>25</v>
          </cell>
          <cell r="F3003" t="str">
            <v/>
          </cell>
          <cell r="G3003" t="str">
            <v/>
          </cell>
          <cell r="H3003" t="str">
            <v/>
          </cell>
          <cell r="I3003" t="e">
            <v>#N/A</v>
          </cell>
        </row>
        <row r="3004">
          <cell r="A3004" t="str">
            <v>48332-00079-00</v>
          </cell>
          <cell r="B3004" t="str">
            <v>0481</v>
          </cell>
          <cell r="C3004" t="str">
            <v>NSUN DP_TAN CRN_LTN SPF6 200ML</v>
          </cell>
          <cell r="D3004" t="str">
            <v>FERT</v>
          </cell>
          <cell r="E3004" t="str">
            <v>25</v>
          </cell>
          <cell r="F3004" t="str">
            <v/>
          </cell>
          <cell r="G3004" t="str">
            <v/>
          </cell>
          <cell r="H3004" t="str">
            <v/>
          </cell>
          <cell r="I3004" t="e">
            <v>#N/A</v>
          </cell>
        </row>
        <row r="3005">
          <cell r="A3005" t="str">
            <v>48332-00079-01</v>
          </cell>
          <cell r="B3005" t="str">
            <v>0481</v>
          </cell>
          <cell r="C3005" t="str">
            <v>NSUN DP_TAN CRN_LTN SPF6 200ML</v>
          </cell>
          <cell r="D3005" t="str">
            <v>FERT</v>
          </cell>
          <cell r="E3005" t="str">
            <v>25</v>
          </cell>
          <cell r="F3005" t="str">
            <v/>
          </cell>
          <cell r="G3005" t="str">
            <v/>
          </cell>
          <cell r="H3005" t="str">
            <v/>
          </cell>
          <cell r="I3005" t="e">
            <v>#N/A</v>
          </cell>
        </row>
        <row r="3006">
          <cell r="A3006" t="str">
            <v>48332-00079-02</v>
          </cell>
          <cell r="B3006" t="str">
            <v>0481</v>
          </cell>
          <cell r="C3006" t="str">
            <v>NSUN DP_TAN CRN_LTN SPF6 200ML</v>
          </cell>
          <cell r="D3006" t="str">
            <v>FERT</v>
          </cell>
          <cell r="E3006" t="str">
            <v>25</v>
          </cell>
          <cell r="F3006" t="str">
            <v/>
          </cell>
          <cell r="G3006" t="str">
            <v/>
          </cell>
          <cell r="H3006" t="str">
            <v/>
          </cell>
          <cell r="I3006" t="e">
            <v>#N/A</v>
          </cell>
        </row>
        <row r="3007">
          <cell r="A3007" t="str">
            <v>48332-00080-00</v>
          </cell>
          <cell r="B3007" t="str">
            <v>0481</v>
          </cell>
          <cell r="C3007" t="str">
            <v>NSUN SPY INV_PRT SPF50 200ML</v>
          </cell>
          <cell r="D3007" t="str">
            <v>FERT</v>
          </cell>
          <cell r="E3007" t="str">
            <v>25</v>
          </cell>
          <cell r="F3007" t="str">
            <v/>
          </cell>
          <cell r="G3007" t="str">
            <v/>
          </cell>
          <cell r="H3007" t="str">
            <v/>
          </cell>
          <cell r="I3007" t="e">
            <v>#N/A</v>
          </cell>
        </row>
        <row r="3008">
          <cell r="A3008" t="str">
            <v>48332-00080-01</v>
          </cell>
          <cell r="B3008" t="str">
            <v>0481</v>
          </cell>
          <cell r="C3008" t="str">
            <v>NSUN SPY INV_PRT SPF50 200ML</v>
          </cell>
          <cell r="D3008" t="str">
            <v>FERT</v>
          </cell>
          <cell r="E3008" t="str">
            <v>25</v>
          </cell>
          <cell r="F3008" t="str">
            <v/>
          </cell>
          <cell r="G3008" t="str">
            <v/>
          </cell>
          <cell r="H3008" t="str">
            <v/>
          </cell>
          <cell r="I3008" t="e">
            <v>#N/A</v>
          </cell>
        </row>
        <row r="3009">
          <cell r="A3009" t="str">
            <v>48332-00081-01</v>
          </cell>
          <cell r="B3009" t="str">
            <v>0481</v>
          </cell>
          <cell r="C3009" t="str">
            <v>NSUN SPRAY SPF 30 150ML</v>
          </cell>
          <cell r="D3009" t="str">
            <v>FERT</v>
          </cell>
          <cell r="E3009" t="str">
            <v>01</v>
          </cell>
          <cell r="F3009" t="str">
            <v/>
          </cell>
          <cell r="G3009" t="str">
            <v/>
          </cell>
          <cell r="H3009" t="str">
            <v/>
          </cell>
          <cell r="I3009" t="e">
            <v>#N/A</v>
          </cell>
        </row>
        <row r="3010">
          <cell r="A3010" t="str">
            <v>48332-00081-02</v>
          </cell>
          <cell r="B3010" t="str">
            <v>0481</v>
          </cell>
          <cell r="C3010" t="str">
            <v>NSUN SPRAY SPF 30 150ML</v>
          </cell>
          <cell r="D3010" t="str">
            <v>FERT</v>
          </cell>
          <cell r="E3010" t="str">
            <v>01</v>
          </cell>
          <cell r="F3010" t="str">
            <v/>
          </cell>
          <cell r="G3010" t="str">
            <v/>
          </cell>
          <cell r="H3010" t="str">
            <v/>
          </cell>
          <cell r="I3010" t="e">
            <v>#N/A</v>
          </cell>
        </row>
        <row r="3011">
          <cell r="A3011" t="str">
            <v>48332-00084-01</v>
          </cell>
          <cell r="B3011" t="str">
            <v>0481</v>
          </cell>
          <cell r="C3011" t="str">
            <v>NSUN SPY INV_PRT SPF50 200ML</v>
          </cell>
          <cell r="D3011" t="str">
            <v>FERT</v>
          </cell>
          <cell r="E3011" t="str">
            <v>01</v>
          </cell>
          <cell r="F3011" t="str">
            <v/>
          </cell>
          <cell r="G3011" t="str">
            <v/>
          </cell>
          <cell r="H3011" t="str">
            <v/>
          </cell>
          <cell r="I3011" t="e">
            <v>#N/A</v>
          </cell>
        </row>
        <row r="3012">
          <cell r="A3012" t="str">
            <v>48332-00085-01</v>
          </cell>
          <cell r="B3012" t="str">
            <v>0481</v>
          </cell>
          <cell r="C3012" t="str">
            <v>NSUN SPY PRTT&amp;BRN SPF20 200ML</v>
          </cell>
          <cell r="D3012" t="str">
            <v>FERT</v>
          </cell>
          <cell r="E3012" t="str">
            <v>25</v>
          </cell>
          <cell r="F3012" t="str">
            <v/>
          </cell>
          <cell r="G3012" t="str">
            <v/>
          </cell>
          <cell r="H3012" t="str">
            <v/>
          </cell>
          <cell r="I3012" t="e">
            <v>#N/A</v>
          </cell>
        </row>
        <row r="3013">
          <cell r="A3013" t="str">
            <v>48332-00086-00</v>
          </cell>
          <cell r="B3013" t="str">
            <v>0481</v>
          </cell>
          <cell r="C3013" t="str">
            <v>NSUN LTN PRTT&amp;BRN SPF20 200ML</v>
          </cell>
          <cell r="D3013" t="str">
            <v>FERT</v>
          </cell>
          <cell r="E3013" t="str">
            <v>01</v>
          </cell>
          <cell r="F3013" t="str">
            <v/>
          </cell>
          <cell r="G3013" t="str">
            <v/>
          </cell>
          <cell r="H3013" t="str">
            <v/>
          </cell>
          <cell r="I3013" t="e">
            <v>#N/A</v>
          </cell>
        </row>
        <row r="3014">
          <cell r="A3014" t="str">
            <v>48332-00086-01</v>
          </cell>
          <cell r="B3014" t="str">
            <v>0481</v>
          </cell>
          <cell r="C3014" t="str">
            <v>NSUN LTN PRTT&amp;BRN SPF20 200ML</v>
          </cell>
          <cell r="D3014" t="str">
            <v>FERT</v>
          </cell>
          <cell r="E3014" t="str">
            <v>25</v>
          </cell>
          <cell r="F3014" t="str">
            <v/>
          </cell>
          <cell r="G3014" t="str">
            <v/>
          </cell>
          <cell r="H3014" t="str">
            <v/>
          </cell>
          <cell r="I3014" t="e">
            <v>#N/A</v>
          </cell>
        </row>
        <row r="3015">
          <cell r="A3015" t="str">
            <v>48332-00087-01</v>
          </cell>
          <cell r="B3015" t="str">
            <v>0481</v>
          </cell>
          <cell r="C3015" t="str">
            <v>NSUN FC_CRM SPF50 50ML</v>
          </cell>
          <cell r="D3015" t="str">
            <v>FERT</v>
          </cell>
          <cell r="E3015" t="str">
            <v>25</v>
          </cell>
          <cell r="F3015" t="str">
            <v/>
          </cell>
          <cell r="G3015" t="str">
            <v/>
          </cell>
          <cell r="H3015" t="str">
            <v/>
          </cell>
          <cell r="I3015" t="e">
            <v>#N/A</v>
          </cell>
        </row>
        <row r="3016">
          <cell r="A3016" t="str">
            <v>48332-00088-01</v>
          </cell>
          <cell r="B3016" t="str">
            <v>0481</v>
          </cell>
          <cell r="C3016" t="str">
            <v>NSUN FC_CRM WHT SPF50 50ML</v>
          </cell>
          <cell r="D3016" t="str">
            <v>FERT</v>
          </cell>
          <cell r="E3016" t="str">
            <v>01</v>
          </cell>
          <cell r="F3016" t="str">
            <v/>
          </cell>
          <cell r="G3016" t="str">
            <v/>
          </cell>
          <cell r="H3016" t="str">
            <v/>
          </cell>
          <cell r="I3016" t="e">
            <v>#N/A</v>
          </cell>
        </row>
        <row r="3017">
          <cell r="A3017" t="str">
            <v>48332-00089-02</v>
          </cell>
          <cell r="B3017" t="str">
            <v>0481</v>
          </cell>
          <cell r="C3017" t="str">
            <v>NSUN AFT_SUN CLG_SPY 200ML</v>
          </cell>
          <cell r="D3017" t="str">
            <v>FERT</v>
          </cell>
          <cell r="E3017" t="str">
            <v>01</v>
          </cell>
          <cell r="F3017" t="str">
            <v/>
          </cell>
          <cell r="G3017" t="str">
            <v/>
          </cell>
          <cell r="H3017" t="str">
            <v/>
          </cell>
          <cell r="I3017" t="e">
            <v>#N/A</v>
          </cell>
        </row>
        <row r="3018">
          <cell r="A3018" t="str">
            <v>48332-00089-03</v>
          </cell>
          <cell r="B3018" t="str">
            <v>0481</v>
          </cell>
          <cell r="C3018" t="str">
            <v>NSUN AFT_SUN CLG_SPY 200ML</v>
          </cell>
          <cell r="D3018" t="str">
            <v>FERT</v>
          </cell>
          <cell r="E3018" t="str">
            <v>01</v>
          </cell>
          <cell r="F3018" t="str">
            <v/>
          </cell>
          <cell r="G3018" t="str">
            <v/>
          </cell>
          <cell r="H3018" t="str">
            <v/>
          </cell>
          <cell r="I3018" t="e">
            <v>#N/A</v>
          </cell>
        </row>
        <row r="3019">
          <cell r="A3019" t="str">
            <v>48332-00091-00</v>
          </cell>
          <cell r="B3019" t="str">
            <v>0481</v>
          </cell>
          <cell r="C3019" t="str">
            <v>NCRM TIN 60ML</v>
          </cell>
          <cell r="D3019" t="str">
            <v>FERT</v>
          </cell>
          <cell r="E3019" t="str">
            <v>25</v>
          </cell>
          <cell r="F3019" t="str">
            <v/>
          </cell>
          <cell r="G3019" t="str">
            <v/>
          </cell>
          <cell r="H3019" t="str">
            <v/>
          </cell>
          <cell r="I3019" t="e">
            <v>#N/A</v>
          </cell>
        </row>
        <row r="3020">
          <cell r="A3020" t="str">
            <v>48332-00091-01</v>
          </cell>
          <cell r="B3020" t="str">
            <v>0481</v>
          </cell>
          <cell r="C3020" t="str">
            <v>NCRM TIN 60ML</v>
          </cell>
          <cell r="D3020" t="str">
            <v>FERT</v>
          </cell>
          <cell r="E3020" t="str">
            <v>25</v>
          </cell>
          <cell r="F3020" t="str">
            <v/>
          </cell>
          <cell r="G3020" t="str">
            <v/>
          </cell>
          <cell r="H3020" t="str">
            <v/>
          </cell>
          <cell r="I3020" t="e">
            <v>#N/A</v>
          </cell>
        </row>
        <row r="3021">
          <cell r="A3021" t="str">
            <v>48332-00091-03</v>
          </cell>
          <cell r="B3021" t="str">
            <v>0481</v>
          </cell>
          <cell r="C3021" t="str">
            <v>NCRM TIN 60ML</v>
          </cell>
          <cell r="D3021" t="str">
            <v>FERT</v>
          </cell>
          <cell r="E3021" t="str">
            <v>01</v>
          </cell>
          <cell r="F3021" t="str">
            <v/>
          </cell>
          <cell r="G3021" t="str">
            <v/>
          </cell>
          <cell r="H3021" t="str">
            <v/>
          </cell>
          <cell r="I3021" t="e">
            <v>#N/A</v>
          </cell>
        </row>
        <row r="3022">
          <cell r="A3022" t="str">
            <v>48332-00091-04</v>
          </cell>
          <cell r="B3022" t="str">
            <v>0481</v>
          </cell>
          <cell r="C3022" t="str">
            <v>NCRM TIN 60ML</v>
          </cell>
          <cell r="D3022" t="str">
            <v>FERT</v>
          </cell>
          <cell r="E3022" t="str">
            <v>25</v>
          </cell>
          <cell r="F3022" t="str">
            <v/>
          </cell>
          <cell r="G3022" t="str">
            <v/>
          </cell>
          <cell r="H3022" t="str">
            <v/>
          </cell>
          <cell r="I3022" t="e">
            <v>#N/A</v>
          </cell>
        </row>
        <row r="3023">
          <cell r="A3023" t="str">
            <v>48332-00091-06</v>
          </cell>
          <cell r="B3023" t="str">
            <v>0481</v>
          </cell>
          <cell r="C3023" t="str">
            <v>NCRM_TIN_60ML</v>
          </cell>
          <cell r="D3023" t="str">
            <v>FERT</v>
          </cell>
          <cell r="E3023" t="str">
            <v>25</v>
          </cell>
          <cell r="F3023" t="str">
            <v/>
          </cell>
          <cell r="G3023" t="str">
            <v/>
          </cell>
          <cell r="H3023" t="str">
            <v/>
          </cell>
          <cell r="I3023" t="e">
            <v>#N/A</v>
          </cell>
        </row>
        <row r="3024">
          <cell r="A3024" t="str">
            <v>48332-00091-07</v>
          </cell>
          <cell r="B3024" t="str">
            <v>0481</v>
          </cell>
          <cell r="C3024" t="str">
            <v>NCRM_TIN_60ML</v>
          </cell>
          <cell r="D3024" t="str">
            <v>FERT</v>
          </cell>
          <cell r="E3024" t="str">
            <v>25</v>
          </cell>
          <cell r="F3024" t="str">
            <v/>
          </cell>
          <cell r="G3024" t="str">
            <v/>
          </cell>
          <cell r="H3024" t="str">
            <v/>
          </cell>
          <cell r="I3024" t="e">
            <v>#N/A</v>
          </cell>
        </row>
        <row r="3025">
          <cell r="A3025" t="str">
            <v>48332-00092-00</v>
          </cell>
          <cell r="B3025" t="str">
            <v>0481</v>
          </cell>
          <cell r="C3025" t="str">
            <v>NSUN LTN SPF50+ 200ML</v>
          </cell>
          <cell r="D3025" t="str">
            <v>FERT</v>
          </cell>
          <cell r="E3025" t="str">
            <v>25</v>
          </cell>
          <cell r="F3025" t="str">
            <v/>
          </cell>
          <cell r="G3025" t="str">
            <v/>
          </cell>
          <cell r="H3025" t="str">
            <v/>
          </cell>
          <cell r="I3025" t="e">
            <v>#N/A</v>
          </cell>
        </row>
        <row r="3026">
          <cell r="A3026" t="str">
            <v>48332-00092-02</v>
          </cell>
          <cell r="B3026" t="str">
            <v>0481</v>
          </cell>
          <cell r="C3026" t="str">
            <v>NSUN LTN SPF50+ 200ML</v>
          </cell>
          <cell r="D3026" t="str">
            <v>FERT</v>
          </cell>
          <cell r="E3026" t="str">
            <v>25</v>
          </cell>
          <cell r="F3026" t="str">
            <v/>
          </cell>
          <cell r="G3026" t="str">
            <v/>
          </cell>
          <cell r="H3026" t="str">
            <v/>
          </cell>
          <cell r="I3026" t="e">
            <v>#N/A</v>
          </cell>
        </row>
        <row r="3027">
          <cell r="A3027" t="str">
            <v>48332-00092-03</v>
          </cell>
          <cell r="B3027" t="str">
            <v>0481</v>
          </cell>
          <cell r="C3027" t="str">
            <v>NSUN LTN SPF50+ 200ML</v>
          </cell>
          <cell r="D3027" t="str">
            <v>FERT</v>
          </cell>
          <cell r="E3027" t="str">
            <v>01</v>
          </cell>
          <cell r="F3027" t="str">
            <v/>
          </cell>
          <cell r="G3027" t="str">
            <v/>
          </cell>
          <cell r="H3027" t="str">
            <v/>
          </cell>
          <cell r="I3027" t="e">
            <v>#N/A</v>
          </cell>
        </row>
        <row r="3028">
          <cell r="A3028" t="str">
            <v>48332-00092-04</v>
          </cell>
          <cell r="B3028" t="str">
            <v>0481</v>
          </cell>
          <cell r="C3028" t="str">
            <v>NSUN LTN SPF50+ 200ML</v>
          </cell>
          <cell r="D3028" t="str">
            <v>FERT</v>
          </cell>
          <cell r="E3028" t="str">
            <v>25</v>
          </cell>
          <cell r="F3028" t="str">
            <v/>
          </cell>
          <cell r="G3028" t="str">
            <v/>
          </cell>
          <cell r="H3028" t="str">
            <v/>
          </cell>
          <cell r="I3028" t="e">
            <v>#N/A</v>
          </cell>
        </row>
        <row r="3029">
          <cell r="A3029" t="str">
            <v>48332-00092-06</v>
          </cell>
          <cell r="B3029" t="str">
            <v>0481</v>
          </cell>
          <cell r="C3029" t="str">
            <v>NSUN LTN SPF50+ 200ML</v>
          </cell>
          <cell r="D3029" t="str">
            <v>FERT</v>
          </cell>
          <cell r="E3029" t="str">
            <v>25</v>
          </cell>
          <cell r="F3029" t="str">
            <v/>
          </cell>
          <cell r="G3029" t="str">
            <v/>
          </cell>
          <cell r="H3029" t="str">
            <v/>
          </cell>
          <cell r="I3029" t="e">
            <v>#N/A</v>
          </cell>
        </row>
        <row r="3030">
          <cell r="A3030" t="str">
            <v>48332-00092-07</v>
          </cell>
          <cell r="B3030" t="str">
            <v>0481</v>
          </cell>
          <cell r="C3030" t="str">
            <v>NSUN LTN SPF50+ 200ML</v>
          </cell>
          <cell r="D3030" t="str">
            <v>FERT</v>
          </cell>
          <cell r="E3030" t="str">
            <v>25</v>
          </cell>
          <cell r="F3030" t="str">
            <v/>
          </cell>
          <cell r="G3030" t="str">
            <v/>
          </cell>
          <cell r="H3030" t="str">
            <v/>
          </cell>
          <cell r="I3030" t="e">
            <v>#N/A</v>
          </cell>
        </row>
        <row r="3031">
          <cell r="A3031" t="str">
            <v>48332-00092-08</v>
          </cell>
          <cell r="B3031" t="str">
            <v>0481</v>
          </cell>
          <cell r="C3031" t="str">
            <v>NSUN LTN SPF50+ 200ML</v>
          </cell>
          <cell r="D3031" t="str">
            <v>FERT</v>
          </cell>
          <cell r="E3031" t="str">
            <v>25</v>
          </cell>
          <cell r="F3031" t="str">
            <v/>
          </cell>
          <cell r="G3031" t="str">
            <v/>
          </cell>
          <cell r="H3031" t="str">
            <v/>
          </cell>
          <cell r="I3031" t="str">
            <v>R3</v>
          </cell>
        </row>
        <row r="3032">
          <cell r="A3032" t="str">
            <v>48332-00092-09</v>
          </cell>
          <cell r="B3032" t="str">
            <v>0481</v>
          </cell>
          <cell r="C3032" t="str">
            <v>NSUN LTN SPF50+ 200ML</v>
          </cell>
          <cell r="D3032" t="str">
            <v>FERT</v>
          </cell>
          <cell r="E3032" t="str">
            <v>25</v>
          </cell>
          <cell r="F3032" t="str">
            <v/>
          </cell>
          <cell r="G3032" t="str">
            <v/>
          </cell>
          <cell r="H3032" t="str">
            <v/>
          </cell>
          <cell r="I3032" t="str">
            <v>R1</v>
          </cell>
        </row>
        <row r="3033">
          <cell r="A3033" t="str">
            <v>48332-00092-10</v>
          </cell>
          <cell r="B3033" t="str">
            <v>0481</v>
          </cell>
          <cell r="C3033" t="str">
            <v>NIVEA_SUN_PROTECT_&amp;_MOIS</v>
          </cell>
          <cell r="D3033" t="str">
            <v>FERT</v>
          </cell>
          <cell r="E3033" t="str">
            <v>25</v>
          </cell>
          <cell r="F3033" t="str">
            <v/>
          </cell>
          <cell r="G3033" t="str">
            <v/>
          </cell>
          <cell r="H3033" t="str">
            <v/>
          </cell>
          <cell r="I3033" t="str">
            <v>A</v>
          </cell>
        </row>
        <row r="3034">
          <cell r="A3034" t="str">
            <v>48332-00092-11</v>
          </cell>
          <cell r="B3034" t="str">
            <v>0481</v>
          </cell>
          <cell r="C3034" t="str">
            <v>NIVEA_SUN_LOTION_SPF50+_</v>
          </cell>
          <cell r="D3034" t="str">
            <v>FERT</v>
          </cell>
          <cell r="E3034" t="str">
            <v>25</v>
          </cell>
          <cell r="F3034" t="str">
            <v/>
          </cell>
          <cell r="G3034" t="str">
            <v/>
          </cell>
          <cell r="H3034" t="str">
            <v>@01@</v>
          </cell>
          <cell r="I3034" t="str">
            <v>S1</v>
          </cell>
        </row>
        <row r="3035">
          <cell r="A3035" t="str">
            <v>48332-00092-12</v>
          </cell>
          <cell r="B3035" t="str">
            <v>0481</v>
          </cell>
          <cell r="C3035" t="str">
            <v>NIVEA_SUN_PROTECT_&amp;_MOIS</v>
          </cell>
          <cell r="D3035" t="str">
            <v>FERT</v>
          </cell>
          <cell r="E3035" t="str">
            <v>25</v>
          </cell>
          <cell r="F3035" t="str">
            <v/>
          </cell>
          <cell r="G3035" t="str">
            <v/>
          </cell>
          <cell r="H3035" t="str">
            <v/>
          </cell>
          <cell r="I3035" t="str">
            <v>A</v>
          </cell>
        </row>
        <row r="3036">
          <cell r="A3036" t="str">
            <v>48332-00093-00</v>
          </cell>
          <cell r="B3036" t="str">
            <v>0481</v>
          </cell>
          <cell r="C3036" t="str">
            <v>NSUN KDS SPY_COL SPF50+ 200ML</v>
          </cell>
          <cell r="D3036" t="str">
            <v>FERT</v>
          </cell>
          <cell r="E3036" t="str">
            <v>25</v>
          </cell>
          <cell r="F3036" t="str">
            <v/>
          </cell>
          <cell r="G3036" t="str">
            <v/>
          </cell>
          <cell r="H3036" t="str">
            <v/>
          </cell>
          <cell r="I3036" t="e">
            <v>#N/A</v>
          </cell>
        </row>
        <row r="3037">
          <cell r="A3037" t="str">
            <v>48332-00093-01</v>
          </cell>
          <cell r="B3037" t="str">
            <v>0481</v>
          </cell>
          <cell r="C3037" t="str">
            <v>NSUN KDS SPY_COL SPF50+ 200ML</v>
          </cell>
          <cell r="D3037" t="str">
            <v>FERT</v>
          </cell>
          <cell r="E3037" t="str">
            <v>01</v>
          </cell>
          <cell r="F3037" t="str">
            <v/>
          </cell>
          <cell r="G3037" t="str">
            <v/>
          </cell>
          <cell r="H3037" t="str">
            <v/>
          </cell>
          <cell r="I3037" t="e">
            <v>#N/A</v>
          </cell>
        </row>
        <row r="3038">
          <cell r="A3038" t="str">
            <v>48332-00093-02</v>
          </cell>
          <cell r="B3038" t="str">
            <v>0481</v>
          </cell>
          <cell r="C3038" t="str">
            <v>NSUN KDS SPY_COL SPF50+ 200ML</v>
          </cell>
          <cell r="D3038" t="str">
            <v>FERT</v>
          </cell>
          <cell r="E3038" t="str">
            <v>25</v>
          </cell>
          <cell r="F3038" t="str">
            <v/>
          </cell>
          <cell r="G3038" t="str">
            <v/>
          </cell>
          <cell r="H3038" t="str">
            <v/>
          </cell>
          <cell r="I3038" t="e">
            <v>#N/A</v>
          </cell>
        </row>
        <row r="3039">
          <cell r="A3039" t="str">
            <v>48332-00093-03</v>
          </cell>
          <cell r="B3039" t="str">
            <v>0481</v>
          </cell>
          <cell r="C3039" t="str">
            <v>NSUN KDS SPY_COL SPF50+ 200ML</v>
          </cell>
          <cell r="D3039" t="str">
            <v>FERT</v>
          </cell>
          <cell r="E3039" t="str">
            <v>01</v>
          </cell>
          <cell r="F3039" t="str">
            <v/>
          </cell>
          <cell r="G3039" t="str">
            <v/>
          </cell>
          <cell r="H3039" t="str">
            <v/>
          </cell>
          <cell r="I3039" t="e">
            <v>#N/A</v>
          </cell>
        </row>
        <row r="3040">
          <cell r="A3040" t="str">
            <v>48332-00093-04</v>
          </cell>
          <cell r="B3040" t="str">
            <v>0481</v>
          </cell>
          <cell r="C3040" t="str">
            <v>NSUN KDS SPY_COL SPF50+ 200ML</v>
          </cell>
          <cell r="D3040" t="str">
            <v>FERT</v>
          </cell>
          <cell r="E3040" t="str">
            <v>25</v>
          </cell>
          <cell r="F3040" t="str">
            <v/>
          </cell>
          <cell r="G3040" t="str">
            <v/>
          </cell>
          <cell r="H3040" t="str">
            <v/>
          </cell>
          <cell r="I3040" t="e">
            <v>#N/A</v>
          </cell>
        </row>
        <row r="3041">
          <cell r="A3041" t="str">
            <v>48332-00093-05</v>
          </cell>
          <cell r="B3041" t="str">
            <v>0481</v>
          </cell>
          <cell r="C3041" t="str">
            <v>NSUN KDS SPY_COL SPF50+ 200ML</v>
          </cell>
          <cell r="D3041" t="str">
            <v>FERT</v>
          </cell>
          <cell r="E3041" t="str">
            <v>01</v>
          </cell>
          <cell r="F3041" t="str">
            <v/>
          </cell>
          <cell r="G3041" t="str">
            <v/>
          </cell>
          <cell r="H3041" t="str">
            <v/>
          </cell>
          <cell r="I3041" t="e">
            <v>#N/A</v>
          </cell>
        </row>
        <row r="3042">
          <cell r="A3042" t="str">
            <v>48332-00093-06</v>
          </cell>
          <cell r="B3042" t="str">
            <v>0481</v>
          </cell>
          <cell r="C3042" t="str">
            <v>NSUN KDS SPY_COL SPF50+ 200ML</v>
          </cell>
          <cell r="D3042" t="str">
            <v>FERT</v>
          </cell>
          <cell r="E3042" t="str">
            <v>25</v>
          </cell>
          <cell r="F3042" t="str">
            <v/>
          </cell>
          <cell r="G3042" t="str">
            <v/>
          </cell>
          <cell r="H3042" t="str">
            <v/>
          </cell>
          <cell r="I3042" t="e">
            <v>#N/A</v>
          </cell>
        </row>
        <row r="3043">
          <cell r="A3043" t="str">
            <v>48332-00093-07</v>
          </cell>
          <cell r="B3043" t="str">
            <v>0481</v>
          </cell>
          <cell r="C3043" t="str">
            <v>NSUN KDS SPY_COL SPF50+ 200ML</v>
          </cell>
          <cell r="D3043" t="str">
            <v>FERT</v>
          </cell>
          <cell r="E3043" t="str">
            <v>25</v>
          </cell>
          <cell r="F3043" t="str">
            <v/>
          </cell>
          <cell r="G3043" t="str">
            <v/>
          </cell>
          <cell r="H3043" t="str">
            <v/>
          </cell>
          <cell r="I3043" t="e">
            <v>#N/A</v>
          </cell>
        </row>
        <row r="3044">
          <cell r="A3044" t="str">
            <v>48332-00094-00</v>
          </cell>
          <cell r="B3044" t="str">
            <v>0481</v>
          </cell>
          <cell r="C3044" t="str">
            <v>NSUN SPY SPF50+ 200ML</v>
          </cell>
          <cell r="D3044" t="str">
            <v>FERT</v>
          </cell>
          <cell r="E3044" t="str">
            <v>25</v>
          </cell>
          <cell r="F3044" t="str">
            <v/>
          </cell>
          <cell r="G3044" t="str">
            <v/>
          </cell>
          <cell r="H3044" t="str">
            <v/>
          </cell>
          <cell r="I3044" t="e">
            <v>#N/A</v>
          </cell>
        </row>
        <row r="3045">
          <cell r="A3045" t="str">
            <v>48332-00094-02</v>
          </cell>
          <cell r="B3045" t="str">
            <v>0481</v>
          </cell>
          <cell r="C3045" t="str">
            <v>NSUN SPY SPF50+ 200ML</v>
          </cell>
          <cell r="D3045" t="str">
            <v>FERT</v>
          </cell>
          <cell r="E3045" t="str">
            <v>25</v>
          </cell>
          <cell r="F3045" t="str">
            <v/>
          </cell>
          <cell r="G3045" t="str">
            <v/>
          </cell>
          <cell r="H3045" t="str">
            <v/>
          </cell>
          <cell r="I3045" t="e">
            <v>#N/A</v>
          </cell>
        </row>
        <row r="3046">
          <cell r="A3046" t="str">
            <v>48332-00094-03</v>
          </cell>
          <cell r="B3046" t="str">
            <v>0481</v>
          </cell>
          <cell r="C3046" t="str">
            <v>NSUN SPY SPF50+ 200ML</v>
          </cell>
          <cell r="D3046" t="str">
            <v>FERT</v>
          </cell>
          <cell r="E3046" t="str">
            <v>01</v>
          </cell>
          <cell r="F3046" t="str">
            <v/>
          </cell>
          <cell r="G3046" t="str">
            <v/>
          </cell>
          <cell r="H3046" t="str">
            <v/>
          </cell>
          <cell r="I3046" t="e">
            <v>#N/A</v>
          </cell>
        </row>
        <row r="3047">
          <cell r="A3047" t="str">
            <v>48332-00094-04</v>
          </cell>
          <cell r="B3047" t="str">
            <v>0481</v>
          </cell>
          <cell r="C3047" t="str">
            <v>NSUN SPY SPF50+ 200ML</v>
          </cell>
          <cell r="D3047" t="str">
            <v>FERT</v>
          </cell>
          <cell r="E3047" t="str">
            <v>25</v>
          </cell>
          <cell r="F3047" t="str">
            <v/>
          </cell>
          <cell r="G3047" t="str">
            <v/>
          </cell>
          <cell r="H3047" t="str">
            <v/>
          </cell>
          <cell r="I3047" t="e">
            <v>#N/A</v>
          </cell>
        </row>
        <row r="3048">
          <cell r="A3048" t="str">
            <v>48332-00094-06</v>
          </cell>
          <cell r="B3048" t="str">
            <v>0481</v>
          </cell>
          <cell r="C3048" t="str">
            <v>NSUN SPY SPF50+ 200ML</v>
          </cell>
          <cell r="D3048" t="str">
            <v>FERT</v>
          </cell>
          <cell r="E3048" t="str">
            <v>25</v>
          </cell>
          <cell r="F3048" t="str">
            <v/>
          </cell>
          <cell r="G3048" t="str">
            <v/>
          </cell>
          <cell r="H3048" t="str">
            <v/>
          </cell>
          <cell r="I3048" t="e">
            <v>#N/A</v>
          </cell>
        </row>
        <row r="3049">
          <cell r="A3049" t="str">
            <v>48332-00094-07</v>
          </cell>
          <cell r="B3049" t="str">
            <v>0481</v>
          </cell>
          <cell r="C3049" t="str">
            <v>NSUN SPY SPF50+ 200ML</v>
          </cell>
          <cell r="D3049" t="str">
            <v>FERT</v>
          </cell>
          <cell r="E3049" t="str">
            <v>25</v>
          </cell>
          <cell r="F3049" t="str">
            <v/>
          </cell>
          <cell r="G3049" t="str">
            <v/>
          </cell>
          <cell r="H3049" t="str">
            <v/>
          </cell>
          <cell r="I3049" t="e">
            <v>#N/A</v>
          </cell>
        </row>
        <row r="3050">
          <cell r="A3050" t="str">
            <v>48332-00094-08</v>
          </cell>
          <cell r="B3050" t="str">
            <v>0481</v>
          </cell>
          <cell r="C3050" t="str">
            <v>NSUN SPY SPF50+ 200ML</v>
          </cell>
          <cell r="D3050" t="str">
            <v>FERT</v>
          </cell>
          <cell r="E3050" t="str">
            <v>25</v>
          </cell>
          <cell r="F3050" t="str">
            <v/>
          </cell>
          <cell r="G3050" t="str">
            <v/>
          </cell>
          <cell r="H3050" t="str">
            <v/>
          </cell>
          <cell r="I3050" t="str">
            <v>R3</v>
          </cell>
        </row>
        <row r="3051">
          <cell r="A3051" t="str">
            <v>48332-00095-00</v>
          </cell>
          <cell r="B3051" t="str">
            <v>0481</v>
          </cell>
          <cell r="C3051" t="str">
            <v>NSUN SPY PRT&amp;RFR_CLG_MST SPF50 200ML</v>
          </cell>
          <cell r="D3051" t="str">
            <v>FERT</v>
          </cell>
          <cell r="E3051" t="str">
            <v>25</v>
          </cell>
          <cell r="F3051" t="str">
            <v/>
          </cell>
          <cell r="G3051" t="str">
            <v/>
          </cell>
          <cell r="H3051" t="str">
            <v/>
          </cell>
          <cell r="I3051" t="e">
            <v>#N/A</v>
          </cell>
        </row>
        <row r="3052">
          <cell r="A3052" t="str">
            <v>48332-00095-01</v>
          </cell>
          <cell r="B3052" t="str">
            <v>0481</v>
          </cell>
          <cell r="C3052" t="str">
            <v>NSUN SPY PRT&amp;RFR_CLG_MST SPF50 200ML</v>
          </cell>
          <cell r="D3052" t="str">
            <v>FERT</v>
          </cell>
          <cell r="E3052" t="str">
            <v>01</v>
          </cell>
          <cell r="F3052" t="str">
            <v/>
          </cell>
          <cell r="G3052" t="str">
            <v/>
          </cell>
          <cell r="H3052" t="str">
            <v/>
          </cell>
          <cell r="I3052" t="e">
            <v>#N/A</v>
          </cell>
        </row>
        <row r="3053">
          <cell r="A3053" t="str">
            <v>48332-00095-02</v>
          </cell>
          <cell r="B3053" t="str">
            <v>0481</v>
          </cell>
          <cell r="C3053" t="str">
            <v>NSUN_SPY_PRT&amp;RFR_CLG_MST</v>
          </cell>
          <cell r="D3053" t="str">
            <v>FERT</v>
          </cell>
          <cell r="E3053" t="str">
            <v>25</v>
          </cell>
          <cell r="F3053" t="str">
            <v/>
          </cell>
          <cell r="G3053" t="str">
            <v/>
          </cell>
          <cell r="H3053" t="str">
            <v/>
          </cell>
          <cell r="I3053" t="e">
            <v>#N/A</v>
          </cell>
        </row>
        <row r="3054">
          <cell r="A3054" t="str">
            <v>48332-00095-03</v>
          </cell>
          <cell r="B3054" t="str">
            <v>0481</v>
          </cell>
          <cell r="C3054" t="str">
            <v>NSUN SPY PRT&amp;RFR_CLG_MST SPF50 200ML</v>
          </cell>
          <cell r="D3054" t="str">
            <v>FERT</v>
          </cell>
          <cell r="E3054" t="str">
            <v>25</v>
          </cell>
          <cell r="F3054" t="str">
            <v/>
          </cell>
          <cell r="G3054" t="str">
            <v/>
          </cell>
          <cell r="H3054" t="str">
            <v/>
          </cell>
          <cell r="I3054" t="str">
            <v>R3</v>
          </cell>
        </row>
        <row r="3055">
          <cell r="A3055" t="str">
            <v>48332-00095-04</v>
          </cell>
          <cell r="B3055" t="str">
            <v>0481</v>
          </cell>
          <cell r="C3055" t="str">
            <v>NSUN SPY PRT&amp;RFR_CLG_MST SPF50 200ML</v>
          </cell>
          <cell r="D3055" t="str">
            <v>FERT</v>
          </cell>
          <cell r="E3055" t="str">
            <v>25</v>
          </cell>
          <cell r="F3055" t="str">
            <v/>
          </cell>
          <cell r="G3055" t="str">
            <v/>
          </cell>
          <cell r="H3055" t="str">
            <v/>
          </cell>
          <cell r="I3055" t="str">
            <v>R2</v>
          </cell>
        </row>
        <row r="3056">
          <cell r="A3056" t="str">
            <v>48332-00095-05</v>
          </cell>
          <cell r="B3056" t="str">
            <v>0481</v>
          </cell>
          <cell r="C3056" t="str">
            <v>NSUN_PROTECT_&amp;_REFRESH_S</v>
          </cell>
          <cell r="D3056" t="str">
            <v>FERT</v>
          </cell>
          <cell r="E3056" t="str">
            <v>25</v>
          </cell>
          <cell r="F3056" t="str">
            <v/>
          </cell>
          <cell r="G3056" t="str">
            <v/>
          </cell>
          <cell r="H3056" t="str">
            <v/>
          </cell>
          <cell r="I3056" t="str">
            <v>A</v>
          </cell>
        </row>
        <row r="3057">
          <cell r="A3057" t="str">
            <v>48332-00095-08</v>
          </cell>
          <cell r="B3057" t="str">
            <v>0481</v>
          </cell>
          <cell r="C3057" t="str">
            <v>NIVEA_SUN_PROTECT_&amp;_REFR</v>
          </cell>
          <cell r="D3057" t="str">
            <v>FERT</v>
          </cell>
          <cell r="E3057" t="str">
            <v>25</v>
          </cell>
          <cell r="F3057" t="str">
            <v/>
          </cell>
          <cell r="G3057" t="str">
            <v/>
          </cell>
          <cell r="H3057" t="str">
            <v/>
          </cell>
          <cell r="I3057" t="str">
            <v>A</v>
          </cell>
        </row>
        <row r="3058">
          <cell r="A3058" t="str">
            <v>48332-00097-00</v>
          </cell>
          <cell r="B3058" t="str">
            <v>0481</v>
          </cell>
          <cell r="C3058" t="str">
            <v>NCRM PLS_JAR 100ML</v>
          </cell>
          <cell r="D3058" t="str">
            <v>FERT</v>
          </cell>
          <cell r="E3058" t="str">
            <v>01</v>
          </cell>
          <cell r="F3058" t="str">
            <v/>
          </cell>
          <cell r="G3058" t="str">
            <v/>
          </cell>
          <cell r="H3058" t="str">
            <v/>
          </cell>
          <cell r="I3058" t="e">
            <v>#N/A</v>
          </cell>
        </row>
        <row r="3059">
          <cell r="A3059" t="str">
            <v>48332-00097-01</v>
          </cell>
          <cell r="B3059" t="str">
            <v>0481</v>
          </cell>
          <cell r="C3059" t="str">
            <v>NCRM PLS_JAR 50ML</v>
          </cell>
          <cell r="D3059" t="str">
            <v>FERT</v>
          </cell>
          <cell r="E3059" t="str">
            <v>01</v>
          </cell>
          <cell r="F3059" t="str">
            <v/>
          </cell>
          <cell r="G3059" t="str">
            <v/>
          </cell>
          <cell r="H3059" t="str">
            <v/>
          </cell>
          <cell r="I3059" t="e">
            <v>#N/A</v>
          </cell>
        </row>
        <row r="3060">
          <cell r="A3060" t="str">
            <v>48332-00098-00</v>
          </cell>
          <cell r="B3060" t="str">
            <v>0481</v>
          </cell>
          <cell r="C3060" t="str">
            <v>NVIS ESLS EYE_2P_MK-UP_RMV 125ML</v>
          </cell>
          <cell r="D3060" t="str">
            <v>FERT</v>
          </cell>
          <cell r="E3060" t="str">
            <v>25</v>
          </cell>
          <cell r="F3060" t="str">
            <v/>
          </cell>
          <cell r="G3060" t="str">
            <v/>
          </cell>
          <cell r="H3060" t="str">
            <v/>
          </cell>
          <cell r="I3060" t="e">
            <v>#N/A</v>
          </cell>
        </row>
        <row r="3061">
          <cell r="A3061" t="str">
            <v>48332-00098-01</v>
          </cell>
          <cell r="B3061" t="str">
            <v>0481</v>
          </cell>
          <cell r="C3061" t="str">
            <v>NVIS ESLS EYE_2P_MK-UP_RMV 125ML</v>
          </cell>
          <cell r="D3061" t="str">
            <v>FERT</v>
          </cell>
          <cell r="E3061" t="str">
            <v>01</v>
          </cell>
          <cell r="F3061" t="str">
            <v/>
          </cell>
          <cell r="G3061" t="str">
            <v/>
          </cell>
          <cell r="H3061" t="str">
            <v/>
          </cell>
          <cell r="I3061" t="e">
            <v>#N/A</v>
          </cell>
        </row>
        <row r="3062">
          <cell r="A3062" t="str">
            <v>48332-00098-02</v>
          </cell>
          <cell r="B3062" t="str">
            <v>0481</v>
          </cell>
          <cell r="C3062" t="str">
            <v>NVIS ESLS EYE_2P_MK-UP_RMV 125ML</v>
          </cell>
          <cell r="D3062" t="str">
            <v>FERT</v>
          </cell>
          <cell r="E3062" t="str">
            <v>01</v>
          </cell>
          <cell r="F3062" t="str">
            <v/>
          </cell>
          <cell r="G3062" t="str">
            <v/>
          </cell>
          <cell r="H3062" t="str">
            <v/>
          </cell>
          <cell r="I3062" t="e">
            <v>#N/A</v>
          </cell>
        </row>
        <row r="3063">
          <cell r="A3063" t="str">
            <v>48332-00099-00</v>
          </cell>
          <cell r="B3063" t="str">
            <v>0481</v>
          </cell>
          <cell r="C3063" t="str">
            <v>NSUN SPY INV_PRT SPF50 200ML</v>
          </cell>
          <cell r="D3063" t="str">
            <v>FERT</v>
          </cell>
          <cell r="E3063" t="str">
            <v>25</v>
          </cell>
          <cell r="F3063" t="str">
            <v/>
          </cell>
          <cell r="G3063" t="str">
            <v/>
          </cell>
          <cell r="H3063" t="str">
            <v/>
          </cell>
          <cell r="I3063" t="e">
            <v>#N/A</v>
          </cell>
        </row>
        <row r="3064">
          <cell r="A3064" t="str">
            <v>48332-00099-01</v>
          </cell>
          <cell r="B3064" t="str">
            <v>0481</v>
          </cell>
          <cell r="C3064" t="str">
            <v>NSUN SPY INV_PRT SPF50 200ML</v>
          </cell>
          <cell r="D3064" t="str">
            <v>FERT</v>
          </cell>
          <cell r="E3064" t="str">
            <v>01</v>
          </cell>
          <cell r="F3064" t="str">
            <v/>
          </cell>
          <cell r="G3064" t="str">
            <v/>
          </cell>
          <cell r="H3064" t="str">
            <v/>
          </cell>
          <cell r="I3064" t="e">
            <v>#N/A</v>
          </cell>
        </row>
        <row r="3065">
          <cell r="A3065" t="str">
            <v>48332-00099-02</v>
          </cell>
          <cell r="B3065" t="str">
            <v>0481</v>
          </cell>
          <cell r="C3065" t="str">
            <v>NSUN_SPY_INV_PRT_SPF50_2</v>
          </cell>
          <cell r="D3065" t="str">
            <v>FERT</v>
          </cell>
          <cell r="E3065" t="str">
            <v>25</v>
          </cell>
          <cell r="F3065" t="str">
            <v/>
          </cell>
          <cell r="G3065" t="str">
            <v/>
          </cell>
          <cell r="H3065" t="str">
            <v/>
          </cell>
          <cell r="I3065" t="e">
            <v>#N/A</v>
          </cell>
        </row>
        <row r="3066">
          <cell r="A3066" t="str">
            <v>48332-00099-03</v>
          </cell>
          <cell r="B3066" t="str">
            <v>0481</v>
          </cell>
          <cell r="C3066" t="str">
            <v>NSUN SPY INV_PRT SPF50 200ML</v>
          </cell>
          <cell r="D3066" t="str">
            <v>FERT</v>
          </cell>
          <cell r="E3066" t="str">
            <v>25</v>
          </cell>
          <cell r="F3066" t="str">
            <v/>
          </cell>
          <cell r="G3066" t="str">
            <v/>
          </cell>
          <cell r="H3066" t="str">
            <v/>
          </cell>
          <cell r="I3066" t="str">
            <v>R3</v>
          </cell>
        </row>
        <row r="3067">
          <cell r="A3067" t="str">
            <v>48332-00099-04</v>
          </cell>
          <cell r="B3067" t="str">
            <v>0481</v>
          </cell>
          <cell r="C3067" t="str">
            <v>NSUN SPRY INV_PRT SPF50 200ML</v>
          </cell>
          <cell r="D3067" t="str">
            <v>FERT</v>
          </cell>
          <cell r="E3067" t="str">
            <v>25</v>
          </cell>
          <cell r="F3067" t="str">
            <v/>
          </cell>
          <cell r="G3067" t="str">
            <v/>
          </cell>
          <cell r="H3067" t="str">
            <v/>
          </cell>
          <cell r="I3067" t="str">
            <v>R2</v>
          </cell>
        </row>
        <row r="3068">
          <cell r="A3068" t="str">
            <v>48332-00100-00</v>
          </cell>
          <cell r="B3068" t="str">
            <v>0481</v>
          </cell>
          <cell r="C3068" t="str">
            <v>NBC SOAP CREME CARE</v>
          </cell>
          <cell r="D3068" t="str">
            <v>FERT</v>
          </cell>
          <cell r="E3068" t="str">
            <v>01</v>
          </cell>
          <cell r="F3068" t="str">
            <v/>
          </cell>
          <cell r="G3068" t="str">
            <v/>
          </cell>
          <cell r="H3068" t="str">
            <v/>
          </cell>
          <cell r="I3068" t="e">
            <v>#N/A</v>
          </cell>
        </row>
        <row r="3069">
          <cell r="A3069" t="str">
            <v>48332-00100-01</v>
          </cell>
          <cell r="B3069" t="str">
            <v>0481</v>
          </cell>
          <cell r="C3069" t="str">
            <v>NBC SOAP CREME SOFT</v>
          </cell>
          <cell r="D3069" t="str">
            <v>FERT</v>
          </cell>
          <cell r="E3069" t="str">
            <v>01</v>
          </cell>
          <cell r="F3069" t="str">
            <v/>
          </cell>
          <cell r="G3069" t="str">
            <v/>
          </cell>
          <cell r="H3069" t="str">
            <v/>
          </cell>
          <cell r="I3069" t="e">
            <v>#N/A</v>
          </cell>
        </row>
        <row r="3070">
          <cell r="A3070" t="str">
            <v>48332-00100-02</v>
          </cell>
          <cell r="B3070" t="str">
            <v>0481</v>
          </cell>
          <cell r="C3070" t="str">
            <v>NBC BAR_SOP CRM_CR 75G BOX</v>
          </cell>
          <cell r="D3070" t="str">
            <v>FERT</v>
          </cell>
          <cell r="E3070" t="str">
            <v>01</v>
          </cell>
          <cell r="F3070" t="str">
            <v/>
          </cell>
          <cell r="G3070" t="str">
            <v/>
          </cell>
          <cell r="H3070" t="str">
            <v/>
          </cell>
          <cell r="I3070" t="e">
            <v>#N/A</v>
          </cell>
        </row>
        <row r="3071">
          <cell r="A3071" t="str">
            <v>48332-00101-00</v>
          </cell>
          <cell r="B3071" t="str">
            <v>0481</v>
          </cell>
          <cell r="C3071" t="str">
            <v>NLIP BUTTER BLUEBERRY 16,7G</v>
          </cell>
          <cell r="D3071" t="str">
            <v>FERT</v>
          </cell>
          <cell r="E3071" t="str">
            <v>25</v>
          </cell>
          <cell r="F3071" t="str">
            <v/>
          </cell>
          <cell r="G3071" t="str">
            <v/>
          </cell>
          <cell r="H3071" t="str">
            <v/>
          </cell>
          <cell r="I3071" t="e">
            <v>#N/A</v>
          </cell>
        </row>
        <row r="3072">
          <cell r="A3072" t="str">
            <v>48332-00101-01</v>
          </cell>
          <cell r="B3072" t="str">
            <v>0481</v>
          </cell>
          <cell r="C3072" t="str">
            <v>NLIP BUTTER BLUEBERRY 16,7G</v>
          </cell>
          <cell r="D3072" t="str">
            <v>FERT</v>
          </cell>
          <cell r="E3072" t="str">
            <v>01</v>
          </cell>
          <cell r="F3072" t="str">
            <v/>
          </cell>
          <cell r="G3072" t="str">
            <v/>
          </cell>
          <cell r="H3072" t="str">
            <v/>
          </cell>
          <cell r="I3072" t="e">
            <v>#N/A</v>
          </cell>
        </row>
        <row r="3073">
          <cell r="A3073" t="str">
            <v>48332-00101-02</v>
          </cell>
          <cell r="B3073" t="str">
            <v>0481</v>
          </cell>
          <cell r="C3073" t="str">
            <v>NLIP BUTTER BLUEBERRY 16,7G</v>
          </cell>
          <cell r="D3073" t="str">
            <v>FERT</v>
          </cell>
          <cell r="E3073" t="str">
            <v>25</v>
          </cell>
          <cell r="F3073" t="str">
            <v/>
          </cell>
          <cell r="G3073" t="str">
            <v/>
          </cell>
          <cell r="H3073" t="str">
            <v/>
          </cell>
          <cell r="I3073" t="e">
            <v>#N/A</v>
          </cell>
        </row>
        <row r="3074">
          <cell r="A3074" t="str">
            <v>48332-00101-03</v>
          </cell>
          <cell r="B3074" t="str">
            <v>0481</v>
          </cell>
          <cell r="C3074" t="str">
            <v>NLC LP_BTR_BLBY 20ML</v>
          </cell>
          <cell r="D3074" t="str">
            <v>FERT</v>
          </cell>
          <cell r="E3074" t="str">
            <v>25</v>
          </cell>
          <cell r="F3074" t="str">
            <v/>
          </cell>
          <cell r="G3074" t="str">
            <v/>
          </cell>
          <cell r="H3074" t="str">
            <v/>
          </cell>
          <cell r="I3074" t="e">
            <v>#N/A</v>
          </cell>
        </row>
        <row r="3075">
          <cell r="A3075" t="str">
            <v>48332-00103-00</v>
          </cell>
          <cell r="B3075" t="str">
            <v>0481</v>
          </cell>
          <cell r="C3075" t="str">
            <v>NIVEA CREME TIN 60ML + STORYBOOK</v>
          </cell>
          <cell r="D3075" t="str">
            <v>FERT</v>
          </cell>
          <cell r="E3075" t="str">
            <v>23</v>
          </cell>
          <cell r="F3075" t="str">
            <v/>
          </cell>
          <cell r="G3075" t="str">
            <v/>
          </cell>
          <cell r="H3075" t="str">
            <v/>
          </cell>
          <cell r="I3075" t="e">
            <v>#N/A</v>
          </cell>
        </row>
        <row r="3076">
          <cell r="A3076" t="str">
            <v>48332-00104-00</v>
          </cell>
          <cell r="B3076" t="str">
            <v>0481</v>
          </cell>
          <cell r="C3076" t="str">
            <v>NFC MK_UP_CR WHT_ACE-OIL_CNT_CLN 200ML</v>
          </cell>
          <cell r="D3076" t="str">
            <v>FERT</v>
          </cell>
          <cell r="E3076" t="str">
            <v>01</v>
          </cell>
          <cell r="F3076" t="str">
            <v/>
          </cell>
          <cell r="G3076" t="str">
            <v/>
          </cell>
          <cell r="H3076" t="str">
            <v/>
          </cell>
          <cell r="I3076" t="e">
            <v>#N/A</v>
          </cell>
        </row>
        <row r="3077">
          <cell r="A3077" t="str">
            <v>48332-00106-01</v>
          </cell>
          <cell r="B3077" t="str">
            <v>0481</v>
          </cell>
          <cell r="C3077" t="str">
            <v>NFC MK_UP_CR 3IN1_OIL_CTRL 100ML FOAM</v>
          </cell>
          <cell r="D3077" t="str">
            <v>FERT</v>
          </cell>
          <cell r="E3077" t="str">
            <v>25</v>
          </cell>
          <cell r="F3077" t="str">
            <v/>
          </cell>
          <cell r="G3077" t="str">
            <v/>
          </cell>
          <cell r="H3077" t="str">
            <v/>
          </cell>
          <cell r="I3077" t="e">
            <v>#N/A</v>
          </cell>
        </row>
        <row r="3078">
          <cell r="A3078" t="str">
            <v>48332-00107-00</v>
          </cell>
          <cell r="B3078" t="str">
            <v>0481</v>
          </cell>
          <cell r="C3078" t="str">
            <v>NFC MK_UP_CR 3IN1_SCRB 100ML</v>
          </cell>
          <cell r="D3078" t="str">
            <v>FERT</v>
          </cell>
          <cell r="E3078" t="str">
            <v>25</v>
          </cell>
          <cell r="F3078" t="str">
            <v/>
          </cell>
          <cell r="G3078" t="str">
            <v/>
          </cell>
          <cell r="H3078" t="str">
            <v/>
          </cell>
          <cell r="I3078" t="e">
            <v>#N/A</v>
          </cell>
        </row>
        <row r="3079">
          <cell r="A3079" t="str">
            <v>48332-00108-00</v>
          </cell>
          <cell r="B3079" t="str">
            <v>0481</v>
          </cell>
          <cell r="C3079" t="str">
            <v>NFC MK UP CR 2IN1 OILCTRL 100ML FOAM</v>
          </cell>
          <cell r="D3079" t="str">
            <v>FERT</v>
          </cell>
          <cell r="E3079" t="str">
            <v>01</v>
          </cell>
          <cell r="F3079" t="str">
            <v/>
          </cell>
          <cell r="G3079" t="str">
            <v/>
          </cell>
          <cell r="H3079" t="str">
            <v/>
          </cell>
          <cell r="I3079" t="e">
            <v>#N/A</v>
          </cell>
        </row>
        <row r="3080">
          <cell r="A3080" t="str">
            <v>48332-00109-00</v>
          </cell>
          <cell r="B3080" t="str">
            <v>0481</v>
          </cell>
          <cell r="C3080" t="str">
            <v>NLIP BUTTER ORIGINAL 16,7 G</v>
          </cell>
          <cell r="D3080" t="str">
            <v>FERT</v>
          </cell>
          <cell r="E3080" t="str">
            <v>01</v>
          </cell>
          <cell r="F3080" t="str">
            <v/>
          </cell>
          <cell r="G3080" t="str">
            <v/>
          </cell>
          <cell r="H3080" t="str">
            <v/>
          </cell>
          <cell r="I3080" t="e">
            <v>#N/A</v>
          </cell>
        </row>
        <row r="3081">
          <cell r="A3081" t="str">
            <v>48332-00112-00</v>
          </cell>
          <cell r="B3081" t="str">
            <v>0481</v>
          </cell>
          <cell r="C3081" t="str">
            <v>NCRM TIN 30ML</v>
          </cell>
          <cell r="D3081" t="str">
            <v>FERT</v>
          </cell>
          <cell r="E3081" t="str">
            <v>25</v>
          </cell>
          <cell r="F3081" t="str">
            <v/>
          </cell>
          <cell r="G3081" t="str">
            <v/>
          </cell>
          <cell r="H3081" t="str">
            <v/>
          </cell>
          <cell r="I3081" t="e">
            <v>#N/A</v>
          </cell>
        </row>
        <row r="3082">
          <cell r="A3082" t="str">
            <v>48332-00112-01</v>
          </cell>
          <cell r="B3082" t="str">
            <v>0481</v>
          </cell>
          <cell r="C3082" t="str">
            <v>NCRM TIN 30ML</v>
          </cell>
          <cell r="D3082" t="str">
            <v>FERT</v>
          </cell>
          <cell r="E3082" t="str">
            <v>01</v>
          </cell>
          <cell r="F3082" t="str">
            <v/>
          </cell>
          <cell r="G3082" t="str">
            <v/>
          </cell>
          <cell r="H3082" t="str">
            <v/>
          </cell>
          <cell r="I3082" t="e">
            <v>#N/A</v>
          </cell>
        </row>
        <row r="3083">
          <cell r="A3083" t="str">
            <v>48332-00112-02</v>
          </cell>
          <cell r="B3083" t="str">
            <v>0481</v>
          </cell>
          <cell r="C3083" t="str">
            <v>NCRM TIN 30ML</v>
          </cell>
          <cell r="D3083" t="str">
            <v>FERT</v>
          </cell>
          <cell r="E3083" t="str">
            <v>28</v>
          </cell>
          <cell r="F3083" t="str">
            <v/>
          </cell>
          <cell r="G3083" t="str">
            <v/>
          </cell>
          <cell r="H3083" t="str">
            <v/>
          </cell>
          <cell r="I3083" t="str">
            <v>R3</v>
          </cell>
        </row>
        <row r="3084">
          <cell r="A3084" t="str">
            <v>48332-00113-00</v>
          </cell>
          <cell r="B3084" t="str">
            <v>0481</v>
          </cell>
          <cell r="C3084" t="str">
            <v>NBO ESS VANILLA &amp; ALMOND OIL 200ML</v>
          </cell>
          <cell r="D3084" t="str">
            <v>FERT</v>
          </cell>
          <cell r="E3084" t="str">
            <v>25</v>
          </cell>
          <cell r="F3084" t="str">
            <v/>
          </cell>
          <cell r="G3084" t="str">
            <v/>
          </cell>
          <cell r="H3084" t="str">
            <v/>
          </cell>
          <cell r="I3084" t="str">
            <v>R3</v>
          </cell>
        </row>
        <row r="3085">
          <cell r="A3085" t="str">
            <v>48332-00113-01</v>
          </cell>
          <cell r="B3085" t="str">
            <v>0481</v>
          </cell>
          <cell r="C3085" t="str">
            <v>NBO ESS VANILLA &amp; ALMOND OIL 200ML</v>
          </cell>
          <cell r="D3085" t="str">
            <v>FERT</v>
          </cell>
          <cell r="E3085" t="str">
            <v>01</v>
          </cell>
          <cell r="F3085" t="str">
            <v/>
          </cell>
          <cell r="G3085" t="str">
            <v/>
          </cell>
          <cell r="H3085" t="str">
            <v/>
          </cell>
          <cell r="I3085" t="e">
            <v>#N/A</v>
          </cell>
        </row>
        <row r="3086">
          <cell r="A3086" t="str">
            <v>48332-00113-02</v>
          </cell>
          <cell r="B3086" t="str">
            <v>0481</v>
          </cell>
          <cell r="C3086" t="str">
            <v>NBO_SENSES_VANILLA_200</v>
          </cell>
          <cell r="D3086" t="str">
            <v>FERT</v>
          </cell>
          <cell r="E3086" t="str">
            <v>25</v>
          </cell>
          <cell r="F3086" t="str">
            <v/>
          </cell>
          <cell r="G3086" t="str">
            <v/>
          </cell>
          <cell r="H3086" t="str">
            <v/>
          </cell>
          <cell r="I3086" t="str">
            <v>R1</v>
          </cell>
        </row>
        <row r="3087">
          <cell r="A3087" t="str">
            <v>48332-00114-00</v>
          </cell>
          <cell r="B3087" t="str">
            <v>0481</v>
          </cell>
          <cell r="C3087" t="str">
            <v>NBO ESS CHERRY BLSM &amp; JJB OIL 200ML</v>
          </cell>
          <cell r="D3087" t="str">
            <v>FERT</v>
          </cell>
          <cell r="E3087" t="str">
            <v>25</v>
          </cell>
          <cell r="F3087" t="str">
            <v/>
          </cell>
          <cell r="G3087" t="str">
            <v/>
          </cell>
          <cell r="H3087" t="str">
            <v/>
          </cell>
          <cell r="I3087" t="e">
            <v>#N/A</v>
          </cell>
        </row>
        <row r="3088">
          <cell r="A3088" t="str">
            <v>48332-00114-01</v>
          </cell>
          <cell r="B3088" t="str">
            <v>0481</v>
          </cell>
          <cell r="C3088" t="str">
            <v>NBO ESS CHERRY BLSM &amp; JJB OIL 200ML</v>
          </cell>
          <cell r="D3088" t="str">
            <v>FERT</v>
          </cell>
          <cell r="E3088" t="str">
            <v>01</v>
          </cell>
          <cell r="F3088" t="str">
            <v/>
          </cell>
          <cell r="G3088" t="str">
            <v/>
          </cell>
          <cell r="H3088" t="str">
            <v/>
          </cell>
          <cell r="I3088" t="e">
            <v>#N/A</v>
          </cell>
        </row>
        <row r="3089">
          <cell r="A3089" t="str">
            <v>48332-00114-02</v>
          </cell>
          <cell r="B3089" t="str">
            <v>0481</v>
          </cell>
          <cell r="C3089" t="str">
            <v>NBODY ESS CHR_BLSM_JJB_OL 200ML</v>
          </cell>
          <cell r="D3089" t="str">
            <v>FERT</v>
          </cell>
          <cell r="E3089" t="str">
            <v>28</v>
          </cell>
          <cell r="F3089" t="str">
            <v/>
          </cell>
          <cell r="G3089" t="str">
            <v/>
          </cell>
          <cell r="H3089" t="str">
            <v/>
          </cell>
          <cell r="I3089" t="str">
            <v>R1</v>
          </cell>
        </row>
        <row r="3090">
          <cell r="A3090" t="str">
            <v>48332-00115-00</v>
          </cell>
          <cell r="B3090" t="str">
            <v>0481</v>
          </cell>
          <cell r="C3090" t="str">
            <v>NBO ESS ROSE &amp; ARGAN OIL 200ML</v>
          </cell>
          <cell r="D3090" t="str">
            <v>FERT</v>
          </cell>
          <cell r="E3090" t="str">
            <v>25</v>
          </cell>
          <cell r="F3090" t="str">
            <v/>
          </cell>
          <cell r="G3090" t="str">
            <v/>
          </cell>
          <cell r="H3090" t="str">
            <v/>
          </cell>
          <cell r="I3090" t="e">
            <v>#N/A</v>
          </cell>
        </row>
        <row r="3091">
          <cell r="A3091" t="str">
            <v>48332-00115-01</v>
          </cell>
          <cell r="B3091" t="str">
            <v>0481</v>
          </cell>
          <cell r="C3091" t="str">
            <v>NBO ESS ROSE &amp; ARGAN OIL 200ML</v>
          </cell>
          <cell r="D3091" t="str">
            <v>FERT</v>
          </cell>
          <cell r="E3091" t="str">
            <v>01</v>
          </cell>
          <cell r="F3091" t="str">
            <v/>
          </cell>
          <cell r="G3091" t="str">
            <v/>
          </cell>
          <cell r="H3091" t="str">
            <v/>
          </cell>
          <cell r="I3091" t="e">
            <v>#N/A</v>
          </cell>
        </row>
        <row r="3092">
          <cell r="A3092" t="str">
            <v>48332-00115-02</v>
          </cell>
          <cell r="B3092" t="str">
            <v>0481</v>
          </cell>
          <cell r="C3092" t="str">
            <v>NBO_ESS_ROSE_&amp;_ARGAN_OIL</v>
          </cell>
          <cell r="D3092" t="str">
            <v>FERT</v>
          </cell>
          <cell r="E3092" t="str">
            <v>28</v>
          </cell>
          <cell r="F3092" t="str">
            <v/>
          </cell>
          <cell r="G3092" t="str">
            <v/>
          </cell>
          <cell r="H3092" t="str">
            <v/>
          </cell>
          <cell r="I3092" t="str">
            <v>R3</v>
          </cell>
        </row>
        <row r="3093">
          <cell r="A3093" t="str">
            <v>48332-00116-00</v>
          </cell>
          <cell r="B3093" t="str">
            <v>0481</v>
          </cell>
          <cell r="C3093" t="str">
            <v>NBO ESS ORANGE BLSM &amp; AVCD OIL 200ML</v>
          </cell>
          <cell r="D3093" t="str">
            <v>FERT</v>
          </cell>
          <cell r="E3093" t="str">
            <v>25</v>
          </cell>
          <cell r="F3093" t="str">
            <v/>
          </cell>
          <cell r="G3093" t="str">
            <v/>
          </cell>
          <cell r="H3093" t="str">
            <v/>
          </cell>
          <cell r="I3093" t="e">
            <v>#N/A</v>
          </cell>
        </row>
        <row r="3094">
          <cell r="A3094" t="str">
            <v>48332-00116-01</v>
          </cell>
          <cell r="B3094" t="str">
            <v>0481</v>
          </cell>
          <cell r="C3094" t="str">
            <v>NBO ESS ORANGE BLSM &amp; AVCD OIL 200ML</v>
          </cell>
          <cell r="D3094" t="str">
            <v>FERT</v>
          </cell>
          <cell r="E3094" t="str">
            <v>01</v>
          </cell>
          <cell r="F3094" t="str">
            <v/>
          </cell>
          <cell r="G3094" t="str">
            <v/>
          </cell>
          <cell r="H3094" t="str">
            <v/>
          </cell>
          <cell r="I3094" t="e">
            <v>#N/A</v>
          </cell>
        </row>
        <row r="3095">
          <cell r="A3095" t="str">
            <v>48332-00117-00</v>
          </cell>
          <cell r="B3095" t="str">
            <v>0481</v>
          </cell>
          <cell r="C3095" t="str">
            <v>NCREME TIN 60 + BOOKLET</v>
          </cell>
          <cell r="D3095" t="str">
            <v>FERT</v>
          </cell>
          <cell r="E3095" t="str">
            <v>23</v>
          </cell>
          <cell r="F3095" t="str">
            <v/>
          </cell>
          <cell r="G3095" t="str">
            <v/>
          </cell>
          <cell r="H3095" t="str">
            <v/>
          </cell>
          <cell r="I3095" t="e">
            <v>#N/A</v>
          </cell>
        </row>
        <row r="3096">
          <cell r="A3096" t="str">
            <v>48332-00118-00</v>
          </cell>
          <cell r="B3096" t="str">
            <v>0481</v>
          </cell>
          <cell r="C3096" t="str">
            <v>NCREME JAR 100 + BOOKLET</v>
          </cell>
          <cell r="D3096" t="str">
            <v>FERT</v>
          </cell>
          <cell r="E3096" t="str">
            <v>23</v>
          </cell>
          <cell r="F3096" t="str">
            <v/>
          </cell>
          <cell r="G3096" t="str">
            <v/>
          </cell>
          <cell r="H3096" t="str">
            <v/>
          </cell>
          <cell r="I3096" t="e">
            <v>#N/A</v>
          </cell>
        </row>
        <row r="3097">
          <cell r="A3097" t="str">
            <v>48332-00119-00</v>
          </cell>
          <cell r="B3097" t="str">
            <v>0481</v>
          </cell>
          <cell r="C3097" t="str">
            <v>NLC GLITTER_LMT_EDN 5,5ML</v>
          </cell>
          <cell r="D3097" t="str">
            <v>FERT</v>
          </cell>
          <cell r="E3097" t="str">
            <v>01</v>
          </cell>
          <cell r="F3097" t="str">
            <v/>
          </cell>
          <cell r="G3097" t="str">
            <v/>
          </cell>
          <cell r="H3097" t="str">
            <v/>
          </cell>
          <cell r="I3097" t="e">
            <v>#N/A</v>
          </cell>
        </row>
        <row r="3098">
          <cell r="A3098" t="str">
            <v>48332-00123-00</v>
          </cell>
          <cell r="B3098" t="str">
            <v>0481</v>
          </cell>
          <cell r="C3098" t="str">
            <v>NSUN AFT_SUN LTN 200ML</v>
          </cell>
          <cell r="D3098" t="str">
            <v>FERT</v>
          </cell>
          <cell r="E3098" t="str">
            <v>25</v>
          </cell>
          <cell r="F3098" t="str">
            <v/>
          </cell>
          <cell r="G3098" t="str">
            <v/>
          </cell>
          <cell r="H3098" t="str">
            <v/>
          </cell>
          <cell r="I3098" t="e">
            <v>#N/A</v>
          </cell>
        </row>
        <row r="3099">
          <cell r="A3099" t="str">
            <v>48332-00123-01</v>
          </cell>
          <cell r="B3099" t="str">
            <v>0481</v>
          </cell>
          <cell r="C3099" t="str">
            <v>NSUN AFT_SUN LTN 200ML</v>
          </cell>
          <cell r="D3099" t="str">
            <v>FERT</v>
          </cell>
          <cell r="E3099" t="str">
            <v>25</v>
          </cell>
          <cell r="F3099" t="str">
            <v/>
          </cell>
          <cell r="G3099" t="str">
            <v/>
          </cell>
          <cell r="H3099" t="str">
            <v/>
          </cell>
          <cell r="I3099" t="e">
            <v>#N/A</v>
          </cell>
        </row>
        <row r="3100">
          <cell r="A3100" t="str">
            <v>48332-00124-00</v>
          </cell>
          <cell r="B3100" t="str">
            <v>0481</v>
          </cell>
          <cell r="C3100" t="str">
            <v>NSUN_KDS_SWM&amp;PLY_PRT_SPF</v>
          </cell>
          <cell r="D3100" t="str">
            <v>FERT</v>
          </cell>
          <cell r="E3100" t="str">
            <v>25</v>
          </cell>
          <cell r="F3100" t="str">
            <v/>
          </cell>
          <cell r="G3100" t="str">
            <v/>
          </cell>
          <cell r="H3100" t="str">
            <v/>
          </cell>
          <cell r="I3100" t="str">
            <v>R2</v>
          </cell>
        </row>
        <row r="3101">
          <cell r="A3101" t="str">
            <v>48332-00150-00</v>
          </cell>
          <cell r="B3101" t="str">
            <v>0481</v>
          </cell>
          <cell r="C3101" t="str">
            <v>NF MK_UP_CR PRL_WHT_WTR 125ML</v>
          </cell>
          <cell r="D3101" t="str">
            <v>FERT</v>
          </cell>
          <cell r="E3101" t="str">
            <v>25</v>
          </cell>
          <cell r="F3101" t="str">
            <v/>
          </cell>
          <cell r="G3101" t="str">
            <v/>
          </cell>
          <cell r="H3101" t="str">
            <v/>
          </cell>
          <cell r="I3101" t="e">
            <v>#N/A</v>
          </cell>
        </row>
        <row r="3102">
          <cell r="A3102" t="str">
            <v>48332-00150-01</v>
          </cell>
          <cell r="B3102" t="str">
            <v>0481</v>
          </cell>
          <cell r="C3102" t="str">
            <v>NF MK_UP_CR PRL_WHT_WTR 200ML</v>
          </cell>
          <cell r="D3102" t="str">
            <v>FERT</v>
          </cell>
          <cell r="E3102" t="str">
            <v>25</v>
          </cell>
          <cell r="F3102" t="str">
            <v/>
          </cell>
          <cell r="G3102" t="str">
            <v/>
          </cell>
          <cell r="H3102" t="str">
            <v/>
          </cell>
          <cell r="I3102" t="e">
            <v>#N/A</v>
          </cell>
        </row>
        <row r="3103">
          <cell r="A3103" t="str">
            <v>48332-00150-02</v>
          </cell>
          <cell r="B3103" t="str">
            <v>0481</v>
          </cell>
          <cell r="C3103" t="str">
            <v>NDEO RLL-ON HKKD_RS_FML 40ML</v>
          </cell>
          <cell r="D3103" t="str">
            <v>FERT</v>
          </cell>
          <cell r="E3103" t="str">
            <v>25</v>
          </cell>
          <cell r="F3103" t="str">
            <v/>
          </cell>
          <cell r="G3103" t="str">
            <v/>
          </cell>
          <cell r="H3103" t="str">
            <v/>
          </cell>
          <cell r="I3103" t="e">
            <v>#N/A</v>
          </cell>
        </row>
        <row r="3104">
          <cell r="A3104" t="str">
            <v>48332-00150-03</v>
          </cell>
          <cell r="B3104" t="str">
            <v>0481</v>
          </cell>
          <cell r="C3104" t="str">
            <v>NF WHT HK_RS_CRG_WHP_FCL_CLNR 100ML</v>
          </cell>
          <cell r="D3104" t="str">
            <v>FERT</v>
          </cell>
          <cell r="E3104" t="str">
            <v>25</v>
          </cell>
          <cell r="F3104" t="str">
            <v/>
          </cell>
          <cell r="G3104" t="str">
            <v/>
          </cell>
          <cell r="H3104" t="str">
            <v/>
          </cell>
          <cell r="I3104" t="str">
            <v>R1</v>
          </cell>
        </row>
        <row r="3105">
          <cell r="A3105" t="str">
            <v>48332-00150-04</v>
          </cell>
          <cell r="B3105" t="str">
            <v>0481</v>
          </cell>
          <cell r="C3105" t="str">
            <v>NF WHT HK_RS_MCL_B_PHS 125ML</v>
          </cell>
          <cell r="D3105" t="str">
            <v>FERT</v>
          </cell>
          <cell r="E3105" t="str">
            <v>25</v>
          </cell>
          <cell r="F3105" t="str">
            <v/>
          </cell>
          <cell r="G3105" t="str">
            <v/>
          </cell>
          <cell r="H3105" t="str">
            <v/>
          </cell>
          <cell r="I3105" t="str">
            <v>R1</v>
          </cell>
        </row>
        <row r="3106">
          <cell r="A3106" t="str">
            <v>48332-00151-00</v>
          </cell>
          <cell r="B3106" t="str">
            <v>0481</v>
          </cell>
          <cell r="C3106" t="str">
            <v>NCREME_TIN_150ML_DONATIO</v>
          </cell>
          <cell r="D3106" t="str">
            <v>FERT</v>
          </cell>
          <cell r="E3106" t="str">
            <v>25</v>
          </cell>
          <cell r="F3106" t="str">
            <v/>
          </cell>
          <cell r="G3106" t="str">
            <v/>
          </cell>
          <cell r="H3106" t="str">
            <v/>
          </cell>
          <cell r="I3106" t="e">
            <v>#N/A</v>
          </cell>
        </row>
        <row r="3107">
          <cell r="A3107" t="str">
            <v>48332-00152-00</v>
          </cell>
          <cell r="B3107" t="str">
            <v>0481</v>
          </cell>
          <cell r="C3107" t="str">
            <v>NBODY_NEW_NORMAL_KIT</v>
          </cell>
          <cell r="D3107" t="str">
            <v>FERT</v>
          </cell>
          <cell r="E3107" t="str">
            <v>27</v>
          </cell>
          <cell r="F3107" t="str">
            <v/>
          </cell>
          <cell r="G3107" t="str">
            <v/>
          </cell>
          <cell r="H3107" t="str">
            <v/>
          </cell>
          <cell r="I3107" t="e">
            <v>#N/A</v>
          </cell>
        </row>
        <row r="3108">
          <cell r="A3108" t="str">
            <v>48332-00153-00</v>
          </cell>
          <cell r="B3108" t="str">
            <v>0481</v>
          </cell>
          <cell r="C3108" t="str">
            <v>NFACE_NEW_NORMAL_KIT</v>
          </cell>
          <cell r="D3108" t="str">
            <v>FERT</v>
          </cell>
          <cell r="E3108" t="str">
            <v>27</v>
          </cell>
          <cell r="F3108" t="str">
            <v/>
          </cell>
          <cell r="G3108" t="str">
            <v/>
          </cell>
          <cell r="H3108" t="str">
            <v/>
          </cell>
          <cell r="I3108" t="e">
            <v>#N/A</v>
          </cell>
        </row>
        <row r="3109">
          <cell r="A3109" t="str">
            <v>48332-00153-01</v>
          </cell>
          <cell r="B3109" t="str">
            <v>0481</v>
          </cell>
          <cell r="C3109" t="str">
            <v>NFACE_NEW_NORMAL_KIT</v>
          </cell>
          <cell r="D3109" t="str">
            <v>FERT</v>
          </cell>
          <cell r="E3109" t="str">
            <v>27</v>
          </cell>
          <cell r="F3109" t="str">
            <v/>
          </cell>
          <cell r="G3109" t="str">
            <v/>
          </cell>
          <cell r="H3109" t="str">
            <v/>
          </cell>
          <cell r="I3109" t="e">
            <v>#N/A</v>
          </cell>
        </row>
        <row r="3110">
          <cell r="A3110" t="str">
            <v>48332-00154-00</v>
          </cell>
          <cell r="B3110" t="str">
            <v>0481</v>
          </cell>
          <cell r="C3110" t="str">
            <v>NFC_SPARKLING_BRIGHT_FAC</v>
          </cell>
          <cell r="D3110" t="str">
            <v>FERT</v>
          </cell>
          <cell r="E3110" t="str">
            <v>21</v>
          </cell>
          <cell r="F3110" t="str">
            <v/>
          </cell>
          <cell r="G3110" t="str">
            <v/>
          </cell>
          <cell r="H3110" t="str">
            <v/>
          </cell>
          <cell r="I3110" t="e">
            <v>#N/A</v>
          </cell>
        </row>
        <row r="3111">
          <cell r="A3111" t="str">
            <v>48332-00154-01</v>
          </cell>
          <cell r="B3111" t="str">
            <v>0481</v>
          </cell>
          <cell r="C3111" t="str">
            <v>NFC_SPARKLING_BRIGHT_FAC</v>
          </cell>
          <cell r="D3111" t="str">
            <v>FERT</v>
          </cell>
          <cell r="E3111" t="str">
            <v>21</v>
          </cell>
          <cell r="F3111" t="str">
            <v/>
          </cell>
          <cell r="G3111" t="str">
            <v/>
          </cell>
          <cell r="H3111" t="str">
            <v/>
          </cell>
          <cell r="I3111" t="str">
            <v>R1</v>
          </cell>
        </row>
        <row r="3112">
          <cell r="A3112" t="str">
            <v>48332-00155-00</v>
          </cell>
          <cell r="B3112" t="str">
            <v>0481</v>
          </cell>
          <cell r="C3112" t="str">
            <v>NFC_SPARKLING_BRIGHT_FAC</v>
          </cell>
          <cell r="D3112" t="str">
            <v>FERT</v>
          </cell>
          <cell r="E3112" t="str">
            <v>21</v>
          </cell>
          <cell r="F3112" t="str">
            <v/>
          </cell>
          <cell r="G3112" t="str">
            <v/>
          </cell>
          <cell r="H3112" t="str">
            <v/>
          </cell>
          <cell r="I3112" t="e">
            <v>#N/A</v>
          </cell>
        </row>
        <row r="3113">
          <cell r="A3113" t="str">
            <v>48332-00156-00</v>
          </cell>
          <cell r="B3113" t="str">
            <v>0481</v>
          </cell>
          <cell r="C3113" t="str">
            <v>NFC_MAKE_UP_CLEAR_EYE_RE</v>
          </cell>
          <cell r="D3113" t="str">
            <v>FERT</v>
          </cell>
          <cell r="E3113" t="str">
            <v>25</v>
          </cell>
          <cell r="F3113" t="str">
            <v/>
          </cell>
          <cell r="G3113" t="str">
            <v/>
          </cell>
          <cell r="H3113" t="str">
            <v/>
          </cell>
          <cell r="I3113" t="str">
            <v>R1</v>
          </cell>
        </row>
        <row r="3114">
          <cell r="A3114" t="str">
            <v>48332-00156-01</v>
          </cell>
          <cell r="B3114" t="str">
            <v>0481</v>
          </cell>
          <cell r="C3114" t="str">
            <v>NFC_MAKE_UP_CLEAR_EYE_RE</v>
          </cell>
          <cell r="D3114" t="str">
            <v>FERT</v>
          </cell>
          <cell r="E3114" t="str">
            <v>25</v>
          </cell>
          <cell r="F3114" t="str">
            <v/>
          </cell>
          <cell r="G3114" t="str">
            <v/>
          </cell>
          <cell r="H3114" t="str">
            <v/>
          </cell>
          <cell r="I3114" t="str">
            <v>A</v>
          </cell>
        </row>
        <row r="3115">
          <cell r="A3115" t="str">
            <v>48332-00157-00</v>
          </cell>
          <cell r="B3115" t="str">
            <v>0481</v>
          </cell>
          <cell r="C3115" t="str">
            <v>NSUN_FACE_TRIPLE_PROTECT</v>
          </cell>
          <cell r="D3115" t="str">
            <v>FERT</v>
          </cell>
          <cell r="E3115" t="str">
            <v>25</v>
          </cell>
          <cell r="F3115" t="str">
            <v/>
          </cell>
          <cell r="G3115" t="str">
            <v/>
          </cell>
          <cell r="H3115" t="str">
            <v/>
          </cell>
          <cell r="I3115" t="str">
            <v>A</v>
          </cell>
        </row>
        <row r="3116">
          <cell r="A3116" t="str">
            <v>48332-00158-00</v>
          </cell>
          <cell r="B3116" t="str">
            <v>0481</v>
          </cell>
          <cell r="C3116" t="str">
            <v>NBO_WHITENING_COOLING_HI</v>
          </cell>
          <cell r="D3116" t="str">
            <v>FERT</v>
          </cell>
          <cell r="E3116" t="str">
            <v>21</v>
          </cell>
          <cell r="F3116" t="str">
            <v/>
          </cell>
          <cell r="G3116" t="str">
            <v/>
          </cell>
          <cell r="H3116" t="str">
            <v/>
          </cell>
          <cell r="I3116" t="str">
            <v>R1</v>
          </cell>
        </row>
        <row r="3117">
          <cell r="A3117" t="str">
            <v>48332-00159-00</v>
          </cell>
          <cell r="B3117" t="str">
            <v>0481</v>
          </cell>
          <cell r="C3117" t="str">
            <v>NM_WHITE_OIL_CLEAR_ANTI_</v>
          </cell>
          <cell r="D3117" t="str">
            <v>FERT</v>
          </cell>
          <cell r="E3117" t="str">
            <v>21</v>
          </cell>
          <cell r="F3117" t="str">
            <v/>
          </cell>
          <cell r="G3117" t="str">
            <v/>
          </cell>
          <cell r="H3117" t="str">
            <v/>
          </cell>
          <cell r="I3117" t="str">
            <v>A</v>
          </cell>
        </row>
        <row r="3118">
          <cell r="A3118" t="str">
            <v>48332-00160-00</v>
          </cell>
          <cell r="B3118" t="str">
            <v>0481</v>
          </cell>
          <cell r="C3118" t="str">
            <v>NM_WHITE_OIL_CLEAR_ANTI_</v>
          </cell>
          <cell r="D3118" t="str">
            <v>FERT</v>
          </cell>
          <cell r="E3118" t="str">
            <v>21</v>
          </cell>
          <cell r="F3118" t="str">
            <v/>
          </cell>
          <cell r="G3118" t="str">
            <v/>
          </cell>
          <cell r="H3118" t="str">
            <v/>
          </cell>
          <cell r="I3118" t="str">
            <v>A</v>
          </cell>
        </row>
        <row r="3119">
          <cell r="A3119" t="str">
            <v>48332-00161-00</v>
          </cell>
          <cell r="B3119" t="str">
            <v>0481</v>
          </cell>
          <cell r="C3119" t="str">
            <v>NM_WHITE_OIL_CLEAR_ANTI_</v>
          </cell>
          <cell r="D3119" t="str">
            <v>FERT</v>
          </cell>
          <cell r="E3119" t="str">
            <v>21</v>
          </cell>
          <cell r="F3119" t="str">
            <v/>
          </cell>
          <cell r="G3119" t="str">
            <v/>
          </cell>
          <cell r="H3119" t="str">
            <v>@01@</v>
          </cell>
          <cell r="I3119" t="e">
            <v>#N/A</v>
          </cell>
        </row>
        <row r="3120">
          <cell r="A3120" t="str">
            <v>48332-00162-00</v>
          </cell>
          <cell r="B3120" t="str">
            <v>0481</v>
          </cell>
          <cell r="C3120" t="str">
            <v>NM_WHITE_OIL_CLEAR_ANTI_</v>
          </cell>
          <cell r="D3120" t="str">
            <v>FERT</v>
          </cell>
          <cell r="E3120" t="str">
            <v>21</v>
          </cell>
          <cell r="F3120" t="str">
            <v/>
          </cell>
          <cell r="G3120" t="str">
            <v/>
          </cell>
          <cell r="H3120" t="str">
            <v>@01@</v>
          </cell>
          <cell r="I3120" t="e">
            <v>#N/A</v>
          </cell>
        </row>
        <row r="3121">
          <cell r="A3121" t="str">
            <v>48332-00163-00</v>
          </cell>
          <cell r="B3121" t="str">
            <v>0481</v>
          </cell>
          <cell r="C3121" t="str">
            <v>NM_WHITE_OIL_CLEAR_PORE_</v>
          </cell>
          <cell r="D3121" t="str">
            <v>FERT</v>
          </cell>
          <cell r="E3121" t="str">
            <v>21</v>
          </cell>
          <cell r="F3121" t="str">
            <v/>
          </cell>
          <cell r="G3121" t="str">
            <v/>
          </cell>
          <cell r="H3121" t="str">
            <v/>
          </cell>
          <cell r="I3121" t="str">
            <v>A</v>
          </cell>
        </row>
        <row r="3122">
          <cell r="A3122" t="str">
            <v>48332-00164-00</v>
          </cell>
          <cell r="B3122" t="str">
            <v>0481</v>
          </cell>
          <cell r="C3122" t="str">
            <v>NSUN_FACE_EXTRA_PROTECT_</v>
          </cell>
          <cell r="D3122" t="str">
            <v>FERT</v>
          </cell>
          <cell r="E3122" t="str">
            <v>25</v>
          </cell>
          <cell r="F3122" t="str">
            <v/>
          </cell>
          <cell r="G3122" t="str">
            <v/>
          </cell>
          <cell r="H3122" t="str">
            <v/>
          </cell>
          <cell r="I3122" t="str">
            <v>A</v>
          </cell>
        </row>
        <row r="3123">
          <cell r="A3123" t="str">
            <v>48332-00165-00</v>
          </cell>
          <cell r="B3123" t="str">
            <v>0481</v>
          </cell>
          <cell r="C3123" t="str">
            <v>NIVEA_EXTRA_BRIGHT_C&amp;E_1</v>
          </cell>
          <cell r="D3123" t="str">
            <v>FERT</v>
          </cell>
          <cell r="E3123" t="str">
            <v>25</v>
          </cell>
          <cell r="F3123" t="str">
            <v/>
          </cell>
          <cell r="G3123" t="str">
            <v/>
          </cell>
          <cell r="H3123" t="str">
            <v/>
          </cell>
          <cell r="I3123" t="str">
            <v>A</v>
          </cell>
        </row>
        <row r="3124">
          <cell r="A3124" t="str">
            <v>48332-00166-00</v>
          </cell>
          <cell r="B3124" t="str">
            <v>0481</v>
          </cell>
          <cell r="C3124" t="str">
            <v>NSUN_TRIPLE_PROTECT_ACNE</v>
          </cell>
          <cell r="D3124" t="str">
            <v>FERT</v>
          </cell>
          <cell r="E3124" t="str">
            <v>25</v>
          </cell>
          <cell r="F3124" t="str">
            <v/>
          </cell>
          <cell r="G3124" t="str">
            <v/>
          </cell>
          <cell r="H3124" t="str">
            <v/>
          </cell>
          <cell r="I3124" t="str">
            <v>A</v>
          </cell>
        </row>
        <row r="3125">
          <cell r="A3125" t="str">
            <v>48332-00167-00</v>
          </cell>
          <cell r="B3125" t="str">
            <v>0481</v>
          </cell>
          <cell r="C3125" t="str">
            <v>NSUN_TRIPLE_PROTECT_ANTI</v>
          </cell>
          <cell r="D3125" t="str">
            <v>FERT</v>
          </cell>
          <cell r="E3125" t="str">
            <v>25</v>
          </cell>
          <cell r="F3125" t="str">
            <v/>
          </cell>
          <cell r="G3125" t="str">
            <v/>
          </cell>
          <cell r="H3125" t="str">
            <v/>
          </cell>
          <cell r="I3125" t="str">
            <v>A</v>
          </cell>
        </row>
        <row r="3126">
          <cell r="A3126" t="str">
            <v>48332-00168-00</v>
          </cell>
          <cell r="B3126" t="str">
            <v>0481</v>
          </cell>
          <cell r="C3126" t="str">
            <v>NSUN_BODY_SERUM_TRIPLE_P</v>
          </cell>
          <cell r="D3126" t="str">
            <v>FERT</v>
          </cell>
          <cell r="E3126" t="str">
            <v>25</v>
          </cell>
          <cell r="F3126" t="str">
            <v/>
          </cell>
          <cell r="G3126" t="str">
            <v/>
          </cell>
          <cell r="H3126" t="str">
            <v/>
          </cell>
          <cell r="I3126" t="str">
            <v>A</v>
          </cell>
        </row>
        <row r="3127">
          <cell r="A3127" t="str">
            <v>48332-00169-00</v>
          </cell>
          <cell r="B3127" t="str">
            <v>0481</v>
          </cell>
          <cell r="C3127" t="str">
            <v>NFC_MUC_MICELLAIR_PEARL_</v>
          </cell>
          <cell r="D3127" t="str">
            <v>FERT</v>
          </cell>
          <cell r="E3127" t="str">
            <v>25</v>
          </cell>
          <cell r="F3127" t="str">
            <v/>
          </cell>
          <cell r="G3127" t="str">
            <v/>
          </cell>
          <cell r="H3127" t="str">
            <v/>
          </cell>
          <cell r="I3127" t="str">
            <v>A</v>
          </cell>
        </row>
        <row r="3128">
          <cell r="A3128" t="str">
            <v>48332-00170-00</v>
          </cell>
          <cell r="B3128" t="str">
            <v>0481</v>
          </cell>
          <cell r="C3128" t="str">
            <v>NFC_MUC_MICELLAIR_OIL_&amp;_</v>
          </cell>
          <cell r="D3128" t="str">
            <v>FERT</v>
          </cell>
          <cell r="E3128" t="str">
            <v>25</v>
          </cell>
          <cell r="F3128" t="str">
            <v/>
          </cell>
          <cell r="G3128" t="str">
            <v/>
          </cell>
          <cell r="H3128" t="str">
            <v/>
          </cell>
          <cell r="I3128" t="str">
            <v>A</v>
          </cell>
        </row>
        <row r="3129">
          <cell r="A3129" t="str">
            <v>48332-00171-00</v>
          </cell>
          <cell r="B3129" t="str">
            <v>0481</v>
          </cell>
          <cell r="C3129" t="str">
            <v>NFC_MICELLAIR_OIL_&amp;_ACNE</v>
          </cell>
          <cell r="D3129" t="str">
            <v>FERT</v>
          </cell>
          <cell r="E3129" t="str">
            <v>25</v>
          </cell>
          <cell r="F3129" t="str">
            <v/>
          </cell>
          <cell r="G3129" t="str">
            <v/>
          </cell>
          <cell r="H3129" t="str">
            <v/>
          </cell>
          <cell r="I3129" t="str">
            <v>A</v>
          </cell>
        </row>
        <row r="3130">
          <cell r="A3130" t="str">
            <v>48332-00173-00</v>
          </cell>
          <cell r="B3130" t="str">
            <v>0481</v>
          </cell>
          <cell r="C3130" t="str">
            <v>NF_BLACK_MICELLAIR_125ML</v>
          </cell>
          <cell r="D3130" t="str">
            <v>FERT</v>
          </cell>
          <cell r="E3130" t="str">
            <v>25</v>
          </cell>
          <cell r="F3130" t="str">
            <v/>
          </cell>
          <cell r="G3130" t="str">
            <v/>
          </cell>
          <cell r="H3130" t="str">
            <v/>
          </cell>
          <cell r="I3130" t="e">
            <v>#N/A</v>
          </cell>
        </row>
        <row r="3131">
          <cell r="A3131" t="str">
            <v>48332-00174-00</v>
          </cell>
          <cell r="B3131" t="str">
            <v>0481</v>
          </cell>
          <cell r="C3131" t="str">
            <v>NCRM TIN 10ML</v>
          </cell>
          <cell r="D3131" t="str">
            <v>FERT</v>
          </cell>
          <cell r="E3131" t="str">
            <v>25</v>
          </cell>
          <cell r="F3131" t="str">
            <v/>
          </cell>
          <cell r="G3131" t="str">
            <v/>
          </cell>
          <cell r="H3131" t="str">
            <v/>
          </cell>
          <cell r="I3131" t="e">
            <v>#N/A</v>
          </cell>
        </row>
        <row r="3132">
          <cell r="A3132" t="str">
            <v>48332-00175-00</v>
          </cell>
          <cell r="B3132" t="str">
            <v>0481</v>
          </cell>
          <cell r="C3132" t="str">
            <v>NSUN_FACE_PRT&amp;WHT_OC_SRM</v>
          </cell>
          <cell r="D3132" t="str">
            <v>FERT</v>
          </cell>
          <cell r="E3132" t="str">
            <v>25</v>
          </cell>
          <cell r="F3132" t="str">
            <v/>
          </cell>
          <cell r="G3132" t="str">
            <v/>
          </cell>
          <cell r="H3132" t="str">
            <v/>
          </cell>
          <cell r="I3132" t="e">
            <v>#N/A</v>
          </cell>
        </row>
        <row r="3133">
          <cell r="A3133" t="str">
            <v>48332-00176-00</v>
          </cell>
          <cell r="B3133" t="str">
            <v>0481</v>
          </cell>
          <cell r="C3133" t="str">
            <v>NSUN_FACE_INSTAURA_SRM30</v>
          </cell>
          <cell r="D3133" t="str">
            <v>FERT</v>
          </cell>
          <cell r="E3133" t="str">
            <v>25</v>
          </cell>
          <cell r="F3133" t="str">
            <v/>
          </cell>
          <cell r="G3133" t="str">
            <v/>
          </cell>
          <cell r="H3133" t="str">
            <v/>
          </cell>
          <cell r="I3133" t="e">
            <v>#N/A</v>
          </cell>
        </row>
        <row r="3134">
          <cell r="A3134" t="str">
            <v>48332-00176-01</v>
          </cell>
          <cell r="B3134" t="str">
            <v>0481</v>
          </cell>
          <cell r="C3134" t="str">
            <v>NSUN FC_CRM RSY_PNK SPF50 30ML BLISTER</v>
          </cell>
          <cell r="D3134" t="str">
            <v>FERT</v>
          </cell>
          <cell r="E3134" t="str">
            <v>27</v>
          </cell>
          <cell r="F3134" t="str">
            <v/>
          </cell>
          <cell r="G3134" t="str">
            <v/>
          </cell>
          <cell r="H3134" t="str">
            <v/>
          </cell>
          <cell r="I3134" t="str">
            <v>R3</v>
          </cell>
        </row>
        <row r="3135">
          <cell r="A3135" t="str">
            <v>48332-00176-02</v>
          </cell>
          <cell r="B3135" t="str">
            <v>0481</v>
          </cell>
          <cell r="C3135" t="str">
            <v>NSUN FC_CRM RSY_PNK SPF50 30ML BLISTER</v>
          </cell>
          <cell r="D3135" t="str">
            <v>FERT</v>
          </cell>
          <cell r="E3135" t="str">
            <v>27</v>
          </cell>
          <cell r="F3135" t="str">
            <v/>
          </cell>
          <cell r="G3135" t="str">
            <v/>
          </cell>
          <cell r="H3135" t="str">
            <v/>
          </cell>
          <cell r="I3135" t="str">
            <v>R3</v>
          </cell>
        </row>
        <row r="3136">
          <cell r="A3136" t="str">
            <v>48332-00176-03</v>
          </cell>
          <cell r="B3136" t="str">
            <v>0481</v>
          </cell>
          <cell r="C3136" t="str">
            <v>NSUN FC_CRM INST_AURA_SPF50_30ML</v>
          </cell>
          <cell r="D3136" t="str">
            <v>FERT</v>
          </cell>
          <cell r="E3136" t="str">
            <v>28</v>
          </cell>
          <cell r="F3136" t="str">
            <v/>
          </cell>
          <cell r="G3136" t="str">
            <v/>
          </cell>
          <cell r="H3136" t="str">
            <v/>
          </cell>
          <cell r="I3136" t="str">
            <v>R3</v>
          </cell>
        </row>
        <row r="3137">
          <cell r="A3137" t="str">
            <v>48332-00177-00</v>
          </cell>
          <cell r="B3137" t="str">
            <v>0481</v>
          </cell>
          <cell r="C3137" t="str">
            <v>NM_ADS_100+NDEO_BWMF_25M</v>
          </cell>
          <cell r="D3137" t="str">
            <v>FERT</v>
          </cell>
          <cell r="E3137" t="str">
            <v>27</v>
          </cell>
          <cell r="F3137" t="str">
            <v/>
          </cell>
          <cell r="G3137" t="str">
            <v/>
          </cell>
          <cell r="H3137" t="str">
            <v/>
          </cell>
          <cell r="I3137" t="e">
            <v>#N/A</v>
          </cell>
        </row>
        <row r="3138">
          <cell r="A3138" t="str">
            <v>48332-00178-00</v>
          </cell>
          <cell r="B3138" t="str">
            <v>0481</v>
          </cell>
          <cell r="C3138" t="str">
            <v>NLC CR_BL_WTR_MLN&amp;PMG 7G</v>
          </cell>
          <cell r="D3138" t="str">
            <v>FERT</v>
          </cell>
          <cell r="E3138" t="str">
            <v>25</v>
          </cell>
          <cell r="F3138" t="str">
            <v/>
          </cell>
          <cell r="G3138" t="str">
            <v/>
          </cell>
          <cell r="H3138" t="str">
            <v/>
          </cell>
          <cell r="I3138" t="e">
            <v>#N/A</v>
          </cell>
        </row>
        <row r="3139">
          <cell r="A3139" t="str">
            <v>48332-00179-00</v>
          </cell>
          <cell r="B3139" t="str">
            <v>0481</v>
          </cell>
          <cell r="C3139" t="str">
            <v>NLC CR_BL_GRP&amp;MRC 7G</v>
          </cell>
          <cell r="D3139" t="str">
            <v>FERT</v>
          </cell>
          <cell r="E3139" t="str">
            <v>25</v>
          </cell>
          <cell r="F3139" t="str">
            <v/>
          </cell>
          <cell r="G3139" t="str">
            <v/>
          </cell>
          <cell r="H3139" t="str">
            <v/>
          </cell>
          <cell r="I3139" t="str">
            <v>R3</v>
          </cell>
        </row>
        <row r="3140">
          <cell r="A3140" t="str">
            <v>48332-00180-00</v>
          </cell>
          <cell r="B3140" t="str">
            <v>0481</v>
          </cell>
          <cell r="C3140" t="str">
            <v>NSUN KDS SNS_SPY SPF50+ 200ML</v>
          </cell>
          <cell r="D3140" t="str">
            <v>FERT</v>
          </cell>
          <cell r="E3140" t="str">
            <v>25</v>
          </cell>
          <cell r="F3140" t="str">
            <v/>
          </cell>
          <cell r="G3140" t="str">
            <v/>
          </cell>
          <cell r="H3140" t="str">
            <v/>
          </cell>
          <cell r="I3140" t="str">
            <v>R2</v>
          </cell>
        </row>
        <row r="3141">
          <cell r="A3141" t="str">
            <v>48332-00180-01</v>
          </cell>
          <cell r="B3141" t="str">
            <v>0481</v>
          </cell>
          <cell r="C3141" t="str">
            <v>NIVEA_SUN_KIDS_ULTRA_SEN</v>
          </cell>
          <cell r="D3141" t="str">
            <v>FERT</v>
          </cell>
          <cell r="E3141" t="str">
            <v>25</v>
          </cell>
          <cell r="F3141" t="str">
            <v/>
          </cell>
          <cell r="G3141" t="str">
            <v/>
          </cell>
          <cell r="H3141" t="str">
            <v/>
          </cell>
          <cell r="I3141" t="str">
            <v>A</v>
          </cell>
        </row>
        <row r="3142">
          <cell r="A3142" t="str">
            <v>48332-00181-00</v>
          </cell>
          <cell r="B3142" t="str">
            <v>0481</v>
          </cell>
          <cell r="C3142" t="str">
            <v>NSUN PRTCT&amp;PRFCT OIL_CTRL_GL_CRM SPF50 3</v>
          </cell>
          <cell r="D3142" t="str">
            <v>FERT</v>
          </cell>
          <cell r="E3142" t="str">
            <v>27</v>
          </cell>
          <cell r="F3142" t="str">
            <v/>
          </cell>
          <cell r="G3142" t="str">
            <v/>
          </cell>
          <cell r="H3142" t="str">
            <v/>
          </cell>
          <cell r="I3142" t="e">
            <v>#N/A</v>
          </cell>
        </row>
        <row r="3143">
          <cell r="A3143" t="str">
            <v>48332-00181-01</v>
          </cell>
          <cell r="B3143" t="str">
            <v>0481</v>
          </cell>
          <cell r="C3143" t="str">
            <v>NSUN PRTCT&amp;PRFCT OIL_CTRL_GL_CRM 30ML BL</v>
          </cell>
          <cell r="D3143" t="str">
            <v>FERT</v>
          </cell>
          <cell r="E3143" t="str">
            <v>27</v>
          </cell>
          <cell r="F3143" t="str">
            <v/>
          </cell>
          <cell r="G3143" t="str">
            <v/>
          </cell>
          <cell r="H3143" t="str">
            <v/>
          </cell>
          <cell r="I3143" t="str">
            <v>R3</v>
          </cell>
        </row>
        <row r="3144">
          <cell r="A3144" t="str">
            <v>48332-00181-02</v>
          </cell>
          <cell r="B3144" t="str">
            <v>0481</v>
          </cell>
          <cell r="C3144" t="str">
            <v>NSUN FC_CRM OIL_CONTROL_SPF50_30ML</v>
          </cell>
          <cell r="D3144" t="str">
            <v>FERT</v>
          </cell>
          <cell r="E3144" t="str">
            <v>28</v>
          </cell>
          <cell r="F3144" t="str">
            <v/>
          </cell>
          <cell r="G3144" t="str">
            <v/>
          </cell>
          <cell r="H3144" t="str">
            <v/>
          </cell>
          <cell r="I3144" t="str">
            <v>R3</v>
          </cell>
        </row>
        <row r="3145">
          <cell r="A3145" t="str">
            <v>48332-00182-00</v>
          </cell>
          <cell r="B3145" t="str">
            <v>0481</v>
          </cell>
          <cell r="C3145" t="str">
            <v>NBODY ESS CHR_BLSM_JJ_OL_CRM 200ML</v>
          </cell>
          <cell r="D3145" t="str">
            <v>FERT</v>
          </cell>
          <cell r="E3145" t="str">
            <v>25</v>
          </cell>
          <cell r="F3145" t="str">
            <v/>
          </cell>
          <cell r="G3145" t="str">
            <v/>
          </cell>
          <cell r="H3145" t="str">
            <v/>
          </cell>
          <cell r="I3145" t="e">
            <v>#N/A</v>
          </cell>
        </row>
        <row r="3146">
          <cell r="A3146" t="str">
            <v>48332-00183-00</v>
          </cell>
          <cell r="B3146" t="str">
            <v>0481</v>
          </cell>
          <cell r="C3146" t="str">
            <v>NDEO EXT_WHT HELLO_KITTY_LIMITED_EDT</v>
          </cell>
          <cell r="D3146" t="str">
            <v>FERT</v>
          </cell>
          <cell r="E3146" t="str">
            <v>25</v>
          </cell>
          <cell r="F3146" t="str">
            <v/>
          </cell>
          <cell r="G3146" t="str">
            <v/>
          </cell>
          <cell r="H3146" t="str">
            <v/>
          </cell>
          <cell r="I3146" t="e">
            <v>#N/A</v>
          </cell>
        </row>
        <row r="3147">
          <cell r="A3147" t="str">
            <v>48332-00184-00</v>
          </cell>
          <cell r="B3147" t="str">
            <v>0481</v>
          </cell>
          <cell r="C3147" t="str">
            <v>NDEO WHT_ANT_BAC GUDETAMA</v>
          </cell>
          <cell r="D3147" t="str">
            <v>FERT</v>
          </cell>
          <cell r="E3147" t="str">
            <v>25</v>
          </cell>
          <cell r="F3147" t="str">
            <v/>
          </cell>
          <cell r="G3147" t="str">
            <v/>
          </cell>
          <cell r="H3147" t="str">
            <v/>
          </cell>
          <cell r="I3147" t="e">
            <v>#N/A</v>
          </cell>
        </row>
        <row r="3148">
          <cell r="A3148" t="str">
            <v>48332-00185-00</v>
          </cell>
          <cell r="B3148" t="str">
            <v>0481</v>
          </cell>
          <cell r="C3148" t="str">
            <v>NDEO_SPY_DEEP_150+NM_DEE</v>
          </cell>
          <cell r="D3148" t="str">
            <v>FERT</v>
          </cell>
          <cell r="E3148" t="str">
            <v>23</v>
          </cell>
          <cell r="F3148" t="str">
            <v/>
          </cell>
          <cell r="G3148" t="str">
            <v/>
          </cell>
          <cell r="H3148" t="str">
            <v/>
          </cell>
          <cell r="I3148" t="e">
            <v>#N/A</v>
          </cell>
        </row>
        <row r="3149">
          <cell r="A3149" t="str">
            <v>48332-00186-00</v>
          </cell>
          <cell r="B3149" t="str">
            <v>0481</v>
          </cell>
          <cell r="C3149" t="str">
            <v>NF ESLS PMP WSH_OIL_NRML 150ML</v>
          </cell>
          <cell r="D3149" t="str">
            <v>FERT</v>
          </cell>
          <cell r="E3149" t="str">
            <v>25</v>
          </cell>
          <cell r="F3149" t="str">
            <v/>
          </cell>
          <cell r="G3149" t="str">
            <v/>
          </cell>
          <cell r="H3149" t="str">
            <v/>
          </cell>
          <cell r="I3149" t="e">
            <v>#N/A</v>
          </cell>
        </row>
        <row r="3150">
          <cell r="A3150" t="str">
            <v>48332-00187-00</v>
          </cell>
          <cell r="B3150" t="str">
            <v>0481</v>
          </cell>
          <cell r="C3150" t="str">
            <v>NF ESLS PMP WSH_OIL_SNSTV 150ML</v>
          </cell>
          <cell r="D3150" t="str">
            <v>FERT</v>
          </cell>
          <cell r="E3150" t="str">
            <v>25</v>
          </cell>
          <cell r="F3150" t="str">
            <v/>
          </cell>
          <cell r="G3150" t="str">
            <v/>
          </cell>
          <cell r="H3150" t="str">
            <v/>
          </cell>
          <cell r="I3150" t="e">
            <v>#N/A</v>
          </cell>
        </row>
        <row r="3151">
          <cell r="A3151" t="str">
            <v>48332-00188-00</v>
          </cell>
          <cell r="B3151" t="str">
            <v>0481</v>
          </cell>
          <cell r="C3151" t="str">
            <v>NBO_SENSES_ORANGE200+NDE</v>
          </cell>
          <cell r="D3151" t="str">
            <v>FERT</v>
          </cell>
          <cell r="E3151" t="str">
            <v>27</v>
          </cell>
          <cell r="F3151" t="str">
            <v/>
          </cell>
          <cell r="G3151" t="str">
            <v/>
          </cell>
          <cell r="H3151" t="str">
            <v/>
          </cell>
          <cell r="I3151" t="e">
            <v>#N/A</v>
          </cell>
        </row>
        <row r="3152">
          <cell r="A3152" t="str">
            <v>48332-00189-00</v>
          </cell>
          <cell r="B3152" t="str">
            <v>0481</v>
          </cell>
          <cell r="C3152" t="str">
            <v>NMEN FC_CRM WHT MOISTURIZER_40_ML</v>
          </cell>
          <cell r="D3152" t="str">
            <v>FERT</v>
          </cell>
          <cell r="E3152" t="str">
            <v>25</v>
          </cell>
          <cell r="F3152" t="str">
            <v/>
          </cell>
          <cell r="G3152" t="str">
            <v/>
          </cell>
          <cell r="H3152" t="str">
            <v/>
          </cell>
          <cell r="I3152" t="e">
            <v>#N/A</v>
          </cell>
        </row>
        <row r="3153">
          <cell r="A3153" t="str">
            <v>48332-00190-00</v>
          </cell>
          <cell r="B3153" t="str">
            <v>0481</v>
          </cell>
          <cell r="C3153" t="str">
            <v>NIVEA_DEO_HIJAB_SOFT_50M</v>
          </cell>
          <cell r="D3153" t="str">
            <v>FERT</v>
          </cell>
          <cell r="E3153" t="str">
            <v>21</v>
          </cell>
          <cell r="F3153" t="str">
            <v/>
          </cell>
          <cell r="G3153" t="str">
            <v/>
          </cell>
          <cell r="H3153" t="str">
            <v/>
          </cell>
          <cell r="I3153" t="str">
            <v>A</v>
          </cell>
        </row>
        <row r="3154">
          <cell r="A3154" t="str">
            <v>48332-00194-02</v>
          </cell>
          <cell r="B3154" t="str">
            <v>0481</v>
          </cell>
          <cell r="C3154" t="str">
            <v>NIVEA_MEN_EXTRA_BRIGHT_S</v>
          </cell>
          <cell r="D3154" t="str">
            <v>FERT</v>
          </cell>
          <cell r="E3154" t="str">
            <v>25</v>
          </cell>
          <cell r="F3154" t="str">
            <v/>
          </cell>
          <cell r="G3154" t="str">
            <v/>
          </cell>
          <cell r="H3154" t="str">
            <v/>
          </cell>
          <cell r="I3154" t="str">
            <v>R1</v>
          </cell>
        </row>
        <row r="3155">
          <cell r="A3155" t="str">
            <v>48332-00195-00</v>
          </cell>
          <cell r="B3155" t="str">
            <v>0481</v>
          </cell>
          <cell r="C3155" t="str">
            <v>NIVEA_MEN_VITAMIN_SCRUB_</v>
          </cell>
          <cell r="D3155" t="str">
            <v>FERT</v>
          </cell>
          <cell r="E3155" t="str">
            <v>21</v>
          </cell>
          <cell r="F3155" t="str">
            <v/>
          </cell>
          <cell r="G3155" t="str">
            <v/>
          </cell>
          <cell r="H3155" t="str">
            <v/>
          </cell>
          <cell r="I3155" t="str">
            <v>A</v>
          </cell>
        </row>
        <row r="3156">
          <cell r="A3156" t="str">
            <v>48332-00200-00</v>
          </cell>
          <cell r="B3156" t="str">
            <v>0481</v>
          </cell>
          <cell r="C3156" t="str">
            <v>NBO RPR&amp;PRT LOTION 100ML FOR HOLGER</v>
          </cell>
          <cell r="D3156" t="str">
            <v>FERT</v>
          </cell>
          <cell r="E3156" t="str">
            <v>01</v>
          </cell>
          <cell r="F3156" t="str">
            <v/>
          </cell>
          <cell r="G3156" t="str">
            <v/>
          </cell>
          <cell r="H3156" t="str">
            <v/>
          </cell>
          <cell r="I3156" t="e">
            <v>#N/A</v>
          </cell>
        </row>
        <row r="3157">
          <cell r="A3157" t="str">
            <v>48333-00006-01</v>
          </cell>
          <cell r="B3157" t="str">
            <v>0481</v>
          </cell>
          <cell r="C3157" t="str">
            <v>HP ELASTIC ASSORTMENT ID 20S</v>
          </cell>
          <cell r="D3157" t="str">
            <v>FERT</v>
          </cell>
          <cell r="E3157" t="str">
            <v>01</v>
          </cell>
          <cell r="F3157" t="str">
            <v/>
          </cell>
          <cell r="G3157" t="str">
            <v/>
          </cell>
          <cell r="H3157" t="str">
            <v/>
          </cell>
          <cell r="I3157" t="e">
            <v>#N/A</v>
          </cell>
        </row>
        <row r="3158">
          <cell r="A3158" t="str">
            <v>48333-00006-02</v>
          </cell>
          <cell r="B3158" t="str">
            <v>0481</v>
          </cell>
          <cell r="C3158" t="str">
            <v>HP 2637 FAB 100 PLUS 10</v>
          </cell>
          <cell r="D3158" t="str">
            <v>FERT</v>
          </cell>
          <cell r="E3158" t="str">
            <v>01</v>
          </cell>
          <cell r="F3158" t="str">
            <v/>
          </cell>
          <cell r="G3158" t="str">
            <v/>
          </cell>
          <cell r="H3158" t="str">
            <v/>
          </cell>
          <cell r="I3158" t="e">
            <v>#N/A</v>
          </cell>
        </row>
        <row r="3159">
          <cell r="A3159" t="str">
            <v>48333-00021-00</v>
          </cell>
          <cell r="B3159" t="str">
            <v>0481</v>
          </cell>
          <cell r="C3159" t="str">
            <v>FIXOMULL 5CM</v>
          </cell>
          <cell r="D3159" t="str">
            <v>FERT</v>
          </cell>
          <cell r="E3159" t="str">
            <v>01</v>
          </cell>
          <cell r="F3159" t="str">
            <v/>
          </cell>
          <cell r="G3159" t="str">
            <v/>
          </cell>
          <cell r="H3159" t="str">
            <v/>
          </cell>
          <cell r="I3159" t="e">
            <v>#N/A</v>
          </cell>
        </row>
        <row r="3160">
          <cell r="A3160" t="str">
            <v>48333-00021-01</v>
          </cell>
          <cell r="B3160" t="str">
            <v>0481</v>
          </cell>
          <cell r="C3160" t="str">
            <v>FIXOMULL 5CM</v>
          </cell>
          <cell r="D3160" t="str">
            <v>FERT</v>
          </cell>
          <cell r="E3160" t="str">
            <v>01</v>
          </cell>
          <cell r="F3160" t="str">
            <v/>
          </cell>
          <cell r="G3160" t="str">
            <v/>
          </cell>
          <cell r="H3160" t="str">
            <v/>
          </cell>
          <cell r="I3160" t="e">
            <v>#N/A</v>
          </cell>
        </row>
        <row r="3161">
          <cell r="A3161" t="str">
            <v>48333-00022-00</v>
          </cell>
          <cell r="B3161" t="str">
            <v>0481</v>
          </cell>
          <cell r="C3161" t="str">
            <v>FIXOMULL 10CM</v>
          </cell>
          <cell r="D3161" t="str">
            <v>FERT</v>
          </cell>
          <cell r="E3161" t="str">
            <v>01</v>
          </cell>
          <cell r="F3161" t="str">
            <v/>
          </cell>
          <cell r="G3161" t="str">
            <v/>
          </cell>
          <cell r="H3161" t="str">
            <v/>
          </cell>
          <cell r="I3161" t="e">
            <v>#N/A</v>
          </cell>
        </row>
        <row r="3162">
          <cell r="A3162" t="str">
            <v>48333-00022-01</v>
          </cell>
          <cell r="B3162" t="str">
            <v>0481</v>
          </cell>
          <cell r="C3162" t="str">
            <v>FIXOMULL 10CM</v>
          </cell>
          <cell r="D3162" t="str">
            <v>FERT</v>
          </cell>
          <cell r="E3162" t="str">
            <v>01</v>
          </cell>
          <cell r="F3162" t="str">
            <v/>
          </cell>
          <cell r="G3162" t="str">
            <v/>
          </cell>
          <cell r="H3162" t="str">
            <v/>
          </cell>
          <cell r="I3162" t="e">
            <v>#N/A</v>
          </cell>
        </row>
        <row r="3163">
          <cell r="A3163" t="str">
            <v>48333-00023-00</v>
          </cell>
          <cell r="B3163" t="str">
            <v>0481</v>
          </cell>
          <cell r="C3163" t="str">
            <v>FIXOMULL 15CM</v>
          </cell>
          <cell r="D3163" t="str">
            <v>FERT</v>
          </cell>
          <cell r="E3163" t="str">
            <v>01</v>
          </cell>
          <cell r="F3163" t="str">
            <v/>
          </cell>
          <cell r="G3163" t="str">
            <v/>
          </cell>
          <cell r="H3163" t="str">
            <v/>
          </cell>
          <cell r="I3163" t="e">
            <v>#N/A</v>
          </cell>
        </row>
        <row r="3164">
          <cell r="A3164" t="str">
            <v>48333-00023-01</v>
          </cell>
          <cell r="B3164" t="str">
            <v>0481</v>
          </cell>
          <cell r="C3164" t="str">
            <v>FIXOMULL 15CM</v>
          </cell>
          <cell r="D3164" t="str">
            <v>FERT</v>
          </cell>
          <cell r="E3164" t="str">
            <v>01</v>
          </cell>
          <cell r="F3164" t="str">
            <v/>
          </cell>
          <cell r="G3164" t="str">
            <v/>
          </cell>
          <cell r="H3164" t="str">
            <v/>
          </cell>
          <cell r="I3164" t="e">
            <v>#N/A</v>
          </cell>
        </row>
        <row r="3165">
          <cell r="A3165" t="str">
            <v>48333-00033-00</v>
          </cell>
          <cell r="B3165" t="str">
            <v>0481</v>
          </cell>
          <cell r="C3165" t="str">
            <v>HP AQUA PROTECT ENV ASS 6'S</v>
          </cell>
          <cell r="D3165" t="str">
            <v>FERT</v>
          </cell>
          <cell r="E3165" t="str">
            <v>01</v>
          </cell>
          <cell r="F3165" t="str">
            <v/>
          </cell>
          <cell r="G3165" t="str">
            <v/>
          </cell>
          <cell r="H3165" t="str">
            <v/>
          </cell>
          <cell r="I3165" t="e">
            <v>#N/A</v>
          </cell>
        </row>
        <row r="3166">
          <cell r="A3166" t="str">
            <v>48333-00033-01</v>
          </cell>
          <cell r="B3166" t="str">
            <v>0481</v>
          </cell>
          <cell r="C3166" t="str">
            <v>HP AQUA PROTECT ENV ASS 6S</v>
          </cell>
          <cell r="D3166" t="str">
            <v>FERT</v>
          </cell>
          <cell r="E3166" t="str">
            <v>01</v>
          </cell>
          <cell r="F3166" t="str">
            <v/>
          </cell>
          <cell r="G3166" t="str">
            <v/>
          </cell>
          <cell r="H3166" t="str">
            <v/>
          </cell>
          <cell r="I3166" t="e">
            <v>#N/A</v>
          </cell>
        </row>
        <row r="3167">
          <cell r="A3167" t="str">
            <v>48333-00033-02</v>
          </cell>
          <cell r="B3167" t="str">
            <v>0481</v>
          </cell>
          <cell r="C3167" t="str">
            <v>HP AQUA PROTECT ENV ASS 6S</v>
          </cell>
          <cell r="D3167" t="str">
            <v>FERT</v>
          </cell>
          <cell r="E3167" t="str">
            <v>01</v>
          </cell>
          <cell r="F3167" t="str">
            <v/>
          </cell>
          <cell r="G3167" t="str">
            <v/>
          </cell>
          <cell r="H3167" t="str">
            <v/>
          </cell>
          <cell r="I3167" t="str">
            <v>R2</v>
          </cell>
        </row>
        <row r="3168">
          <cell r="A3168" t="str">
            <v>48333-00033-03</v>
          </cell>
          <cell r="B3168" t="str">
            <v>0481</v>
          </cell>
          <cell r="C3168" t="str">
            <v>HP AQUA PROTECT ENV ASS 6S</v>
          </cell>
          <cell r="D3168" t="str">
            <v>FERT</v>
          </cell>
          <cell r="E3168" t="str">
            <v>01</v>
          </cell>
          <cell r="F3168" t="str">
            <v/>
          </cell>
          <cell r="G3168" t="str">
            <v/>
          </cell>
          <cell r="H3168" t="str">
            <v/>
          </cell>
          <cell r="I3168" t="str">
            <v>R2</v>
          </cell>
        </row>
        <row r="3169">
          <cell r="A3169" t="str">
            <v>48333-00033-04</v>
          </cell>
          <cell r="B3169" t="str">
            <v>0481</v>
          </cell>
          <cell r="C3169" t="str">
            <v>HP AQUA PROTECT ENV ASS 6S</v>
          </cell>
          <cell r="D3169" t="str">
            <v>FERT</v>
          </cell>
          <cell r="E3169" t="str">
            <v>01</v>
          </cell>
          <cell r="F3169" t="str">
            <v/>
          </cell>
          <cell r="G3169" t="str">
            <v/>
          </cell>
          <cell r="H3169" t="str">
            <v/>
          </cell>
          <cell r="I3169" t="str">
            <v>A</v>
          </cell>
        </row>
        <row r="3170">
          <cell r="A3170" t="str">
            <v>48333-00034-00</v>
          </cell>
          <cell r="B3170" t="str">
            <v>0481</v>
          </cell>
          <cell r="C3170" t="str">
            <v>HP ROL KAIN 1,25CM X 4,5M HOSPITAL</v>
          </cell>
          <cell r="D3170" t="str">
            <v>FERT</v>
          </cell>
          <cell r="E3170" t="str">
            <v>01</v>
          </cell>
          <cell r="F3170" t="str">
            <v/>
          </cell>
          <cell r="G3170" t="str">
            <v/>
          </cell>
          <cell r="H3170" t="str">
            <v/>
          </cell>
          <cell r="I3170" t="e">
            <v>#N/A</v>
          </cell>
        </row>
        <row r="3171">
          <cell r="A3171" t="str">
            <v>48333-00034-01</v>
          </cell>
          <cell r="B3171" t="str">
            <v>0481</v>
          </cell>
          <cell r="C3171" t="str">
            <v>HP ROL KAIN 1,25CM X 4,5M HOSPITAL</v>
          </cell>
          <cell r="D3171" t="str">
            <v>FERT</v>
          </cell>
          <cell r="E3171" t="str">
            <v>01</v>
          </cell>
          <cell r="F3171" t="str">
            <v/>
          </cell>
          <cell r="G3171" t="str">
            <v/>
          </cell>
          <cell r="H3171" t="str">
            <v/>
          </cell>
          <cell r="I3171" t="e">
            <v>#N/A</v>
          </cell>
        </row>
        <row r="3172">
          <cell r="A3172" t="str">
            <v>48333-00034-02</v>
          </cell>
          <cell r="B3172" t="str">
            <v>0481</v>
          </cell>
          <cell r="C3172" t="str">
            <v>HP ROL KAIN 1,25CM X 4,5M HOSPITAL</v>
          </cell>
          <cell r="D3172" t="str">
            <v>FERT</v>
          </cell>
          <cell r="E3172" t="str">
            <v>01</v>
          </cell>
          <cell r="F3172" t="str">
            <v/>
          </cell>
          <cell r="G3172" t="str">
            <v/>
          </cell>
          <cell r="H3172" t="str">
            <v/>
          </cell>
          <cell r="I3172" t="str">
            <v>R2</v>
          </cell>
        </row>
        <row r="3173">
          <cell r="A3173" t="str">
            <v>48333-00034-03</v>
          </cell>
          <cell r="B3173" t="str">
            <v>0481</v>
          </cell>
          <cell r="C3173" t="str">
            <v>HP ROL KAIN 1,25CM X 4,5M HOSPITAL</v>
          </cell>
          <cell r="D3173" t="str">
            <v>FERT</v>
          </cell>
          <cell r="E3173" t="str">
            <v>01</v>
          </cell>
          <cell r="F3173" t="str">
            <v/>
          </cell>
          <cell r="G3173" t="str">
            <v/>
          </cell>
          <cell r="H3173" t="str">
            <v/>
          </cell>
          <cell r="I3173" t="e">
            <v>#N/A</v>
          </cell>
        </row>
        <row r="3174">
          <cell r="A3174" t="str">
            <v>48333-00034-04</v>
          </cell>
          <cell r="B3174" t="str">
            <v>0481</v>
          </cell>
          <cell r="C3174" t="str">
            <v>HP ROL KAIN 1,25CM X 4,5M HOSPITAL FWD</v>
          </cell>
          <cell r="D3174" t="str">
            <v>FERT</v>
          </cell>
          <cell r="E3174" t="str">
            <v>01</v>
          </cell>
          <cell r="F3174" t="str">
            <v/>
          </cell>
          <cell r="G3174" t="str">
            <v/>
          </cell>
          <cell r="H3174" t="str">
            <v/>
          </cell>
          <cell r="I3174" t="e">
            <v>#N/A</v>
          </cell>
        </row>
        <row r="3175">
          <cell r="A3175" t="str">
            <v>48333-00035-00</v>
          </cell>
          <cell r="B3175" t="str">
            <v>0481</v>
          </cell>
          <cell r="C3175" t="str">
            <v>HP ROL KAIN 2,5CM X 1M</v>
          </cell>
          <cell r="D3175" t="str">
            <v>FERT</v>
          </cell>
          <cell r="E3175" t="str">
            <v>01</v>
          </cell>
          <cell r="F3175" t="str">
            <v/>
          </cell>
          <cell r="G3175" t="str">
            <v/>
          </cell>
          <cell r="H3175" t="str">
            <v/>
          </cell>
          <cell r="I3175" t="e">
            <v>#N/A</v>
          </cell>
        </row>
        <row r="3176">
          <cell r="A3176" t="str">
            <v>48333-00035-01</v>
          </cell>
          <cell r="B3176" t="str">
            <v>0481</v>
          </cell>
          <cell r="C3176" t="str">
            <v>HP ROL KAIN 2,5CM X 1M</v>
          </cell>
          <cell r="D3176" t="str">
            <v>FERT</v>
          </cell>
          <cell r="E3176" t="str">
            <v>01</v>
          </cell>
          <cell r="F3176" t="str">
            <v/>
          </cell>
          <cell r="G3176" t="str">
            <v/>
          </cell>
          <cell r="H3176" t="str">
            <v/>
          </cell>
          <cell r="I3176" t="e">
            <v>#N/A</v>
          </cell>
        </row>
        <row r="3177">
          <cell r="A3177" t="str">
            <v>48333-00035-02</v>
          </cell>
          <cell r="B3177" t="str">
            <v>0481</v>
          </cell>
          <cell r="C3177" t="str">
            <v>HP ROL KAIN 2,5CM X 1M</v>
          </cell>
          <cell r="D3177" t="str">
            <v>FERT</v>
          </cell>
          <cell r="E3177" t="str">
            <v>01</v>
          </cell>
          <cell r="F3177" t="str">
            <v/>
          </cell>
          <cell r="G3177" t="str">
            <v/>
          </cell>
          <cell r="H3177" t="str">
            <v/>
          </cell>
          <cell r="I3177" t="e">
            <v>#N/A</v>
          </cell>
        </row>
        <row r="3178">
          <cell r="A3178" t="str">
            <v>48333-00035-03</v>
          </cell>
          <cell r="B3178" t="str">
            <v>0481</v>
          </cell>
          <cell r="C3178" t="str">
            <v>HP ROL KAIN 2,5CM X 1M</v>
          </cell>
          <cell r="D3178" t="str">
            <v>FERT</v>
          </cell>
          <cell r="E3178" t="str">
            <v>01</v>
          </cell>
          <cell r="F3178" t="str">
            <v/>
          </cell>
          <cell r="G3178" t="str">
            <v/>
          </cell>
          <cell r="H3178" t="str">
            <v/>
          </cell>
          <cell r="I3178" t="e">
            <v>#N/A</v>
          </cell>
        </row>
        <row r="3179">
          <cell r="A3179" t="str">
            <v>48333-00035-04</v>
          </cell>
          <cell r="B3179" t="str">
            <v>0481</v>
          </cell>
          <cell r="C3179" t="str">
            <v>HP ROL KAIN 2,5CM X 1M</v>
          </cell>
          <cell r="D3179" t="str">
            <v>FERT</v>
          </cell>
          <cell r="E3179" t="str">
            <v>01</v>
          </cell>
          <cell r="F3179" t="str">
            <v/>
          </cell>
          <cell r="G3179" t="str">
            <v/>
          </cell>
          <cell r="H3179" t="str">
            <v/>
          </cell>
          <cell r="I3179" t="e">
            <v>#N/A</v>
          </cell>
        </row>
        <row r="3180">
          <cell r="A3180" t="str">
            <v>48333-00035-05</v>
          </cell>
          <cell r="B3180" t="str">
            <v>0481</v>
          </cell>
          <cell r="C3180" t="str">
            <v>HP ROL KAIN 2,5CM X 1M FWD</v>
          </cell>
          <cell r="D3180" t="str">
            <v>FERT</v>
          </cell>
          <cell r="E3180" t="str">
            <v>01</v>
          </cell>
          <cell r="F3180" t="str">
            <v/>
          </cell>
          <cell r="G3180" t="str">
            <v/>
          </cell>
          <cell r="H3180" t="str">
            <v/>
          </cell>
          <cell r="I3180" t="e">
            <v>#N/A</v>
          </cell>
        </row>
        <row r="3181">
          <cell r="A3181" t="str">
            <v>48333-00036-00</v>
          </cell>
          <cell r="B3181" t="str">
            <v>0481</v>
          </cell>
          <cell r="C3181" t="str">
            <v>HP ROL KAIN 2,5CM X 4,5M</v>
          </cell>
          <cell r="D3181" t="str">
            <v>FERT</v>
          </cell>
          <cell r="E3181" t="str">
            <v>01</v>
          </cell>
          <cell r="F3181" t="str">
            <v/>
          </cell>
          <cell r="G3181" t="str">
            <v/>
          </cell>
          <cell r="H3181" t="str">
            <v/>
          </cell>
          <cell r="I3181" t="e">
            <v>#N/A</v>
          </cell>
        </row>
        <row r="3182">
          <cell r="A3182" t="str">
            <v>48333-00036-01</v>
          </cell>
          <cell r="B3182" t="str">
            <v>0481</v>
          </cell>
          <cell r="C3182" t="str">
            <v>HP ROL KAIN 2,5CM X 4,5M</v>
          </cell>
          <cell r="D3182" t="str">
            <v>FERT</v>
          </cell>
          <cell r="E3182" t="str">
            <v>01</v>
          </cell>
          <cell r="F3182" t="str">
            <v/>
          </cell>
          <cell r="G3182" t="str">
            <v/>
          </cell>
          <cell r="H3182" t="str">
            <v/>
          </cell>
          <cell r="I3182" t="e">
            <v>#N/A</v>
          </cell>
        </row>
        <row r="3183">
          <cell r="A3183" t="str">
            <v>48333-00036-02</v>
          </cell>
          <cell r="B3183" t="str">
            <v>0481</v>
          </cell>
          <cell r="C3183" t="str">
            <v>HP ROL KAIN 2,5CM X 4,5M</v>
          </cell>
          <cell r="D3183" t="str">
            <v>FERT</v>
          </cell>
          <cell r="E3183" t="str">
            <v>01</v>
          </cell>
          <cell r="F3183" t="str">
            <v/>
          </cell>
          <cell r="G3183" t="str">
            <v/>
          </cell>
          <cell r="H3183" t="str">
            <v/>
          </cell>
          <cell r="I3183" t="e">
            <v>#N/A</v>
          </cell>
        </row>
        <row r="3184">
          <cell r="A3184" t="str">
            <v>48333-00036-03</v>
          </cell>
          <cell r="B3184" t="str">
            <v>0481</v>
          </cell>
          <cell r="C3184" t="str">
            <v>HP ROL KAIN 2,5CM X 4,5M</v>
          </cell>
          <cell r="D3184" t="str">
            <v>FERT</v>
          </cell>
          <cell r="E3184" t="str">
            <v>01</v>
          </cell>
          <cell r="F3184" t="str">
            <v/>
          </cell>
          <cell r="G3184" t="str">
            <v/>
          </cell>
          <cell r="H3184" t="str">
            <v/>
          </cell>
          <cell r="I3184" t="e">
            <v>#N/A</v>
          </cell>
        </row>
        <row r="3185">
          <cell r="A3185" t="str">
            <v>48333-00036-04</v>
          </cell>
          <cell r="B3185" t="str">
            <v>0481</v>
          </cell>
          <cell r="C3185" t="str">
            <v>HP ROL KAIN 2,5CM X 4,5M</v>
          </cell>
          <cell r="D3185" t="str">
            <v>FERT</v>
          </cell>
          <cell r="E3185" t="str">
            <v>01</v>
          </cell>
          <cell r="F3185" t="str">
            <v/>
          </cell>
          <cell r="G3185" t="str">
            <v/>
          </cell>
          <cell r="H3185" t="str">
            <v/>
          </cell>
          <cell r="I3185" t="e">
            <v>#N/A</v>
          </cell>
        </row>
        <row r="3186">
          <cell r="A3186" t="str">
            <v>48333-00036-05</v>
          </cell>
          <cell r="B3186" t="str">
            <v>0481</v>
          </cell>
          <cell r="C3186" t="str">
            <v>HP ROL KAIN 2,5CM X 4,5M FWD</v>
          </cell>
          <cell r="D3186" t="str">
            <v>FERT</v>
          </cell>
          <cell r="E3186" t="str">
            <v>01</v>
          </cell>
          <cell r="F3186" t="str">
            <v/>
          </cell>
          <cell r="G3186" t="str">
            <v/>
          </cell>
          <cell r="H3186" t="str">
            <v/>
          </cell>
          <cell r="I3186" t="e">
            <v>#N/A</v>
          </cell>
        </row>
        <row r="3187">
          <cell r="A3187" t="str">
            <v>48333-00037-00</v>
          </cell>
          <cell r="B3187" t="str">
            <v>0481</v>
          </cell>
          <cell r="C3187" t="str">
            <v>HP ROL KAIN 2,5CM X 4,5M HOSPITAL</v>
          </cell>
          <cell r="D3187" t="str">
            <v>FERT</v>
          </cell>
          <cell r="E3187" t="str">
            <v>01</v>
          </cell>
          <cell r="F3187" t="str">
            <v/>
          </cell>
          <cell r="G3187" t="str">
            <v/>
          </cell>
          <cell r="H3187" t="str">
            <v/>
          </cell>
          <cell r="I3187" t="e">
            <v>#N/A</v>
          </cell>
        </row>
        <row r="3188">
          <cell r="A3188" t="str">
            <v>48333-00037-01</v>
          </cell>
          <cell r="B3188" t="str">
            <v>0481</v>
          </cell>
          <cell r="C3188" t="str">
            <v>HP ROL KAIN 2,5CM X 4,5M HOSPITAL</v>
          </cell>
          <cell r="D3188" t="str">
            <v>FERT</v>
          </cell>
          <cell r="E3188" t="str">
            <v>01</v>
          </cell>
          <cell r="F3188" t="str">
            <v/>
          </cell>
          <cell r="G3188" t="str">
            <v/>
          </cell>
          <cell r="H3188" t="str">
            <v/>
          </cell>
          <cell r="I3188" t="e">
            <v>#N/A</v>
          </cell>
        </row>
        <row r="3189">
          <cell r="A3189" t="str">
            <v>48333-00037-02</v>
          </cell>
          <cell r="B3189" t="str">
            <v>0481</v>
          </cell>
          <cell r="C3189" t="str">
            <v>HP ROL KAIN 2,5CM X 4,5M HOSPITAL</v>
          </cell>
          <cell r="D3189" t="str">
            <v>FERT</v>
          </cell>
          <cell r="E3189" t="str">
            <v>01</v>
          </cell>
          <cell r="F3189" t="str">
            <v/>
          </cell>
          <cell r="G3189" t="str">
            <v/>
          </cell>
          <cell r="H3189" t="str">
            <v/>
          </cell>
          <cell r="I3189" t="str">
            <v>R2</v>
          </cell>
        </row>
        <row r="3190">
          <cell r="A3190" t="str">
            <v>48333-00037-03</v>
          </cell>
          <cell r="B3190" t="str">
            <v>0481</v>
          </cell>
          <cell r="C3190" t="str">
            <v>HP ROL KAIN 2,5CM X 4,5M HOSPITAL</v>
          </cell>
          <cell r="D3190" t="str">
            <v>FERT</v>
          </cell>
          <cell r="E3190" t="str">
            <v>01</v>
          </cell>
          <cell r="F3190" t="str">
            <v/>
          </cell>
          <cell r="G3190" t="str">
            <v/>
          </cell>
          <cell r="H3190" t="str">
            <v/>
          </cell>
          <cell r="I3190" t="str">
            <v>R2</v>
          </cell>
        </row>
        <row r="3191">
          <cell r="A3191" t="str">
            <v>48333-00037-04</v>
          </cell>
          <cell r="B3191" t="str">
            <v>0481</v>
          </cell>
          <cell r="C3191" t="str">
            <v>HP ROL KAIN 2,5CM X 4,5M HOSPITAL FWD</v>
          </cell>
          <cell r="D3191" t="str">
            <v>FERT</v>
          </cell>
          <cell r="E3191" t="str">
            <v>01</v>
          </cell>
          <cell r="F3191" t="str">
            <v/>
          </cell>
          <cell r="G3191" t="str">
            <v/>
          </cell>
          <cell r="H3191" t="str">
            <v/>
          </cell>
          <cell r="I3191" t="str">
            <v>R1</v>
          </cell>
        </row>
        <row r="3192">
          <cell r="A3192" t="str">
            <v>48333-00037-05</v>
          </cell>
          <cell r="B3192" t="str">
            <v>0481</v>
          </cell>
          <cell r="C3192" t="str">
            <v>HP ROL KAIN 2,5CM X 4,5M HOSPITAL</v>
          </cell>
          <cell r="D3192" t="str">
            <v>FERT</v>
          </cell>
          <cell r="E3192" t="str">
            <v>01</v>
          </cell>
          <cell r="F3192" t="str">
            <v/>
          </cell>
          <cell r="G3192" t="str">
            <v/>
          </cell>
          <cell r="H3192" t="str">
            <v>@01@</v>
          </cell>
          <cell r="I3192" t="str">
            <v>A</v>
          </cell>
        </row>
        <row r="3193">
          <cell r="A3193" t="str">
            <v>48333-00038-00</v>
          </cell>
          <cell r="B3193" t="str">
            <v>0481</v>
          </cell>
          <cell r="C3193" t="str">
            <v>HP ROL KAIN 5CM X 4,5M</v>
          </cell>
          <cell r="D3193" t="str">
            <v>FERT</v>
          </cell>
          <cell r="E3193" t="str">
            <v>01</v>
          </cell>
          <cell r="F3193" t="str">
            <v/>
          </cell>
          <cell r="G3193" t="str">
            <v/>
          </cell>
          <cell r="H3193" t="str">
            <v/>
          </cell>
          <cell r="I3193" t="e">
            <v>#N/A</v>
          </cell>
        </row>
        <row r="3194">
          <cell r="A3194" t="str">
            <v>48333-00038-01</v>
          </cell>
          <cell r="B3194" t="str">
            <v>0481</v>
          </cell>
          <cell r="C3194" t="str">
            <v>HP ROL KAIN 5CM X 4,5M</v>
          </cell>
          <cell r="D3194" t="str">
            <v>FERT</v>
          </cell>
          <cell r="E3194" t="str">
            <v>01</v>
          </cell>
          <cell r="F3194" t="str">
            <v/>
          </cell>
          <cell r="G3194" t="str">
            <v/>
          </cell>
          <cell r="H3194" t="str">
            <v/>
          </cell>
          <cell r="I3194" t="e">
            <v>#N/A</v>
          </cell>
        </row>
        <row r="3195">
          <cell r="A3195" t="str">
            <v>48333-00038-02</v>
          </cell>
          <cell r="B3195" t="str">
            <v>0481</v>
          </cell>
          <cell r="C3195" t="str">
            <v>HP ROL KAIN 5CM X 4,5M</v>
          </cell>
          <cell r="D3195" t="str">
            <v>FERT</v>
          </cell>
          <cell r="E3195" t="str">
            <v>01</v>
          </cell>
          <cell r="F3195" t="str">
            <v/>
          </cell>
          <cell r="G3195" t="str">
            <v/>
          </cell>
          <cell r="H3195" t="str">
            <v/>
          </cell>
          <cell r="I3195" t="e">
            <v>#N/A</v>
          </cell>
        </row>
        <row r="3196">
          <cell r="A3196" t="str">
            <v>48333-00039-00</v>
          </cell>
          <cell r="B3196" t="str">
            <v>0481</v>
          </cell>
          <cell r="C3196" t="str">
            <v>HP ROL KAIN 5CM X 4,5M HOSPITAL</v>
          </cell>
          <cell r="D3196" t="str">
            <v>FERT</v>
          </cell>
          <cell r="E3196" t="str">
            <v>01</v>
          </cell>
          <cell r="F3196" t="str">
            <v/>
          </cell>
          <cell r="G3196" t="str">
            <v/>
          </cell>
          <cell r="H3196" t="str">
            <v/>
          </cell>
          <cell r="I3196" t="e">
            <v>#N/A</v>
          </cell>
        </row>
        <row r="3197">
          <cell r="A3197" t="str">
            <v>48333-00039-01</v>
          </cell>
          <cell r="B3197" t="str">
            <v>0481</v>
          </cell>
          <cell r="C3197" t="str">
            <v>HP ROL KAIN 5CM X 4,5M HOSPITAL</v>
          </cell>
          <cell r="D3197" t="str">
            <v>FERT</v>
          </cell>
          <cell r="E3197" t="str">
            <v>01</v>
          </cell>
          <cell r="F3197" t="str">
            <v/>
          </cell>
          <cell r="G3197" t="str">
            <v/>
          </cell>
          <cell r="H3197" t="str">
            <v/>
          </cell>
          <cell r="I3197" t="e">
            <v>#N/A</v>
          </cell>
        </row>
        <row r="3198">
          <cell r="A3198" t="str">
            <v>48333-00039-02</v>
          </cell>
          <cell r="B3198" t="str">
            <v>0481</v>
          </cell>
          <cell r="C3198" t="str">
            <v>HP ROL KAIN 5CM X 4,5M HOSPITAL</v>
          </cell>
          <cell r="D3198" t="str">
            <v>FERT</v>
          </cell>
          <cell r="E3198" t="str">
            <v>01</v>
          </cell>
          <cell r="F3198" t="str">
            <v/>
          </cell>
          <cell r="G3198" t="str">
            <v/>
          </cell>
          <cell r="H3198" t="str">
            <v/>
          </cell>
          <cell r="I3198" t="str">
            <v>R2</v>
          </cell>
        </row>
        <row r="3199">
          <cell r="A3199" t="str">
            <v>48333-00039-03</v>
          </cell>
          <cell r="B3199" t="str">
            <v>0481</v>
          </cell>
          <cell r="C3199" t="str">
            <v>HP ROL KAIN 5CM X 4,5M HOSPITAL</v>
          </cell>
          <cell r="D3199" t="str">
            <v>FERT</v>
          </cell>
          <cell r="E3199" t="str">
            <v>01</v>
          </cell>
          <cell r="F3199" t="str">
            <v/>
          </cell>
          <cell r="G3199" t="str">
            <v/>
          </cell>
          <cell r="H3199" t="str">
            <v/>
          </cell>
          <cell r="I3199" t="str">
            <v>R2</v>
          </cell>
        </row>
        <row r="3200">
          <cell r="A3200" t="str">
            <v>48333-00039-04</v>
          </cell>
          <cell r="B3200" t="str">
            <v>0481</v>
          </cell>
          <cell r="C3200" t="str">
            <v>HP ROL KAIN 5CM X 4,5M HOSPITAL FWD</v>
          </cell>
          <cell r="D3200" t="str">
            <v>FERT</v>
          </cell>
          <cell r="E3200" t="str">
            <v>01</v>
          </cell>
          <cell r="F3200" t="str">
            <v/>
          </cell>
          <cell r="G3200" t="str">
            <v/>
          </cell>
          <cell r="H3200" t="str">
            <v/>
          </cell>
          <cell r="I3200" t="str">
            <v>A</v>
          </cell>
        </row>
        <row r="3201">
          <cell r="A3201" t="str">
            <v>48333-00039-05</v>
          </cell>
          <cell r="B3201" t="str">
            <v>0481</v>
          </cell>
          <cell r="C3201" t="str">
            <v>HP ROL KAIN 5CM X 4,5M HOSPITAL</v>
          </cell>
          <cell r="D3201" t="str">
            <v>FERT</v>
          </cell>
          <cell r="E3201" t="str">
            <v>01</v>
          </cell>
          <cell r="F3201" t="str">
            <v/>
          </cell>
          <cell r="G3201" t="str">
            <v/>
          </cell>
          <cell r="H3201" t="str">
            <v>@01@</v>
          </cell>
          <cell r="I3201" t="str">
            <v>A</v>
          </cell>
        </row>
        <row r="3202">
          <cell r="A3202" t="str">
            <v>48333-00040-00</v>
          </cell>
          <cell r="B3202" t="str">
            <v>0481</v>
          </cell>
          <cell r="C3202" t="str">
            <v>HP ROL KAIN 7,5CM X 4,5M</v>
          </cell>
          <cell r="D3202" t="str">
            <v>FERT</v>
          </cell>
          <cell r="E3202" t="str">
            <v>01</v>
          </cell>
          <cell r="F3202" t="str">
            <v/>
          </cell>
          <cell r="G3202" t="str">
            <v/>
          </cell>
          <cell r="H3202" t="str">
            <v/>
          </cell>
          <cell r="I3202" t="e">
            <v>#N/A</v>
          </cell>
        </row>
        <row r="3203">
          <cell r="A3203" t="str">
            <v>48333-00040-01</v>
          </cell>
          <cell r="B3203" t="str">
            <v>0481</v>
          </cell>
          <cell r="C3203" t="str">
            <v>HP ROL KAIN 7,5CM X 4,5M</v>
          </cell>
          <cell r="D3203" t="str">
            <v>FERT</v>
          </cell>
          <cell r="E3203" t="str">
            <v>01</v>
          </cell>
          <cell r="F3203" t="str">
            <v/>
          </cell>
          <cell r="G3203" t="str">
            <v/>
          </cell>
          <cell r="H3203" t="str">
            <v/>
          </cell>
          <cell r="I3203" t="e">
            <v>#N/A</v>
          </cell>
        </row>
        <row r="3204">
          <cell r="A3204" t="str">
            <v>48333-00040-02</v>
          </cell>
          <cell r="B3204" t="str">
            <v>0481</v>
          </cell>
          <cell r="C3204" t="str">
            <v>HP ROL KAIN 7,5CM X 4,5M</v>
          </cell>
          <cell r="D3204" t="str">
            <v>FERT</v>
          </cell>
          <cell r="E3204" t="str">
            <v>01</v>
          </cell>
          <cell r="F3204" t="str">
            <v/>
          </cell>
          <cell r="G3204" t="str">
            <v/>
          </cell>
          <cell r="H3204" t="str">
            <v/>
          </cell>
          <cell r="I3204" t="e">
            <v>#N/A</v>
          </cell>
        </row>
        <row r="3205">
          <cell r="A3205" t="str">
            <v>48333-00041-00</v>
          </cell>
          <cell r="B3205" t="str">
            <v>0481</v>
          </cell>
          <cell r="C3205" t="str">
            <v>HP ROL KAIN 7,5CM X 4,5M HOSPITAL</v>
          </cell>
          <cell r="D3205" t="str">
            <v>FERT</v>
          </cell>
          <cell r="E3205" t="str">
            <v>01</v>
          </cell>
          <cell r="F3205" t="str">
            <v/>
          </cell>
          <cell r="G3205" t="str">
            <v/>
          </cell>
          <cell r="H3205" t="str">
            <v/>
          </cell>
          <cell r="I3205" t="e">
            <v>#N/A</v>
          </cell>
        </row>
        <row r="3206">
          <cell r="A3206" t="str">
            <v>48333-00041-01</v>
          </cell>
          <cell r="B3206" t="str">
            <v>0481</v>
          </cell>
          <cell r="C3206" t="str">
            <v>HP ROL KAIN 7,5CM X 4,5M HOSPITAL</v>
          </cell>
          <cell r="D3206" t="str">
            <v>FERT</v>
          </cell>
          <cell r="E3206" t="str">
            <v>01</v>
          </cell>
          <cell r="F3206" t="str">
            <v/>
          </cell>
          <cell r="G3206" t="str">
            <v/>
          </cell>
          <cell r="H3206" t="str">
            <v/>
          </cell>
          <cell r="I3206" t="e">
            <v>#N/A</v>
          </cell>
        </row>
        <row r="3207">
          <cell r="A3207" t="str">
            <v>48333-00041-02</v>
          </cell>
          <cell r="B3207" t="str">
            <v>0481</v>
          </cell>
          <cell r="C3207" t="str">
            <v>HP ROL KAIN 7,5CM X 4,5M HOSPITAL</v>
          </cell>
          <cell r="D3207" t="str">
            <v>FERT</v>
          </cell>
          <cell r="E3207" t="str">
            <v>01</v>
          </cell>
          <cell r="F3207" t="str">
            <v/>
          </cell>
          <cell r="G3207" t="str">
            <v/>
          </cell>
          <cell r="H3207" t="str">
            <v/>
          </cell>
          <cell r="I3207" t="str">
            <v>R2</v>
          </cell>
        </row>
        <row r="3208">
          <cell r="A3208" t="str">
            <v>48333-00041-03</v>
          </cell>
          <cell r="B3208" t="str">
            <v>0481</v>
          </cell>
          <cell r="C3208" t="str">
            <v>HP ROL KAIN 7,5CM X 4,5M HOSPITAL</v>
          </cell>
          <cell r="D3208" t="str">
            <v>FERT</v>
          </cell>
          <cell r="E3208" t="str">
            <v>01</v>
          </cell>
          <cell r="F3208" t="str">
            <v/>
          </cell>
          <cell r="G3208" t="str">
            <v/>
          </cell>
          <cell r="H3208" t="str">
            <v/>
          </cell>
          <cell r="I3208" t="str">
            <v>R2</v>
          </cell>
        </row>
        <row r="3209">
          <cell r="A3209" t="str">
            <v>48333-00041-04</v>
          </cell>
          <cell r="B3209" t="str">
            <v>0481</v>
          </cell>
          <cell r="C3209" t="str">
            <v>HP ROL KAIN 7,5CM X 4,5M HOSPITAL FWD</v>
          </cell>
          <cell r="D3209" t="str">
            <v>FERT</v>
          </cell>
          <cell r="E3209" t="str">
            <v>01</v>
          </cell>
          <cell r="F3209" t="str">
            <v/>
          </cell>
          <cell r="G3209" t="str">
            <v/>
          </cell>
          <cell r="H3209" t="str">
            <v/>
          </cell>
          <cell r="I3209" t="str">
            <v>A</v>
          </cell>
        </row>
        <row r="3210">
          <cell r="A3210" t="str">
            <v>48333-00041-05</v>
          </cell>
          <cell r="B3210" t="str">
            <v>0481</v>
          </cell>
          <cell r="C3210" t="str">
            <v>HP ROL KAIN 7,5CM X 4,5M HOSPITAL</v>
          </cell>
          <cell r="D3210" t="str">
            <v>FERT</v>
          </cell>
          <cell r="E3210" t="str">
            <v>01</v>
          </cell>
          <cell r="F3210" t="str">
            <v/>
          </cell>
          <cell r="G3210" t="str">
            <v/>
          </cell>
          <cell r="H3210" t="str">
            <v>@01@</v>
          </cell>
          <cell r="I3210" t="str">
            <v>A</v>
          </cell>
        </row>
        <row r="3211">
          <cell r="A3211" t="str">
            <v>48333-00043-00</v>
          </cell>
          <cell r="B3211" t="str">
            <v>0481</v>
          </cell>
          <cell r="C3211" t="str">
            <v>HP FOOT PLASTER ENV 6'S</v>
          </cell>
          <cell r="D3211" t="str">
            <v>FERT</v>
          </cell>
          <cell r="E3211" t="str">
            <v>01</v>
          </cell>
          <cell r="F3211" t="str">
            <v/>
          </cell>
          <cell r="G3211" t="str">
            <v/>
          </cell>
          <cell r="H3211" t="str">
            <v/>
          </cell>
          <cell r="I3211" t="e">
            <v>#N/A</v>
          </cell>
        </row>
        <row r="3212">
          <cell r="A3212" t="str">
            <v>48333-00043-01</v>
          </cell>
          <cell r="B3212" t="str">
            <v>0481</v>
          </cell>
          <cell r="C3212" t="str">
            <v>HP FOOT PLASTER ENV 6'S</v>
          </cell>
          <cell r="D3212" t="str">
            <v>FERT</v>
          </cell>
          <cell r="E3212" t="str">
            <v>01</v>
          </cell>
          <cell r="F3212" t="str">
            <v/>
          </cell>
          <cell r="G3212" t="str">
            <v/>
          </cell>
          <cell r="H3212" t="str">
            <v/>
          </cell>
          <cell r="I3212" t="e">
            <v>#N/A</v>
          </cell>
        </row>
        <row r="3213">
          <cell r="A3213" t="str">
            <v>48333-00043-02</v>
          </cell>
          <cell r="B3213" t="str">
            <v>0481</v>
          </cell>
          <cell r="C3213" t="str">
            <v>HP FOOT PLASTER ENV 6S</v>
          </cell>
          <cell r="D3213" t="str">
            <v>FERT</v>
          </cell>
          <cell r="E3213" t="str">
            <v>01</v>
          </cell>
          <cell r="F3213" t="str">
            <v/>
          </cell>
          <cell r="G3213" t="str">
            <v/>
          </cell>
          <cell r="H3213" t="str">
            <v/>
          </cell>
          <cell r="I3213" t="str">
            <v>R2</v>
          </cell>
        </row>
        <row r="3214">
          <cell r="A3214" t="str">
            <v>48333-00043-03</v>
          </cell>
          <cell r="B3214" t="str">
            <v>0481</v>
          </cell>
          <cell r="C3214" t="str">
            <v>HP FOOT PLASTER ENV 6S</v>
          </cell>
          <cell r="D3214" t="str">
            <v>FERT</v>
          </cell>
          <cell r="E3214" t="str">
            <v>01</v>
          </cell>
          <cell r="F3214" t="str">
            <v/>
          </cell>
          <cell r="G3214" t="str">
            <v/>
          </cell>
          <cell r="H3214" t="str">
            <v/>
          </cell>
          <cell r="I3214" t="e">
            <v>#N/A</v>
          </cell>
        </row>
        <row r="3215">
          <cell r="A3215" t="str">
            <v>48333-00043-04</v>
          </cell>
          <cell r="B3215" t="str">
            <v>0481</v>
          </cell>
          <cell r="C3215" t="str">
            <v>HP FOOT PLASTER ENV 6S</v>
          </cell>
          <cell r="D3215" t="str">
            <v>FERT</v>
          </cell>
          <cell r="E3215" t="str">
            <v>01</v>
          </cell>
          <cell r="F3215" t="str">
            <v/>
          </cell>
          <cell r="G3215" t="str">
            <v/>
          </cell>
          <cell r="H3215" t="str">
            <v/>
          </cell>
          <cell r="I3215" t="str">
            <v>R2</v>
          </cell>
        </row>
        <row r="3216">
          <cell r="A3216" t="str">
            <v>48333-00044-00</v>
          </cell>
          <cell r="B3216" t="str">
            <v>0481</v>
          </cell>
          <cell r="C3216" t="str">
            <v>HP DISNEY FROZEN 7'S ASSORTED</v>
          </cell>
          <cell r="D3216" t="str">
            <v>FERT</v>
          </cell>
          <cell r="E3216" t="str">
            <v>01</v>
          </cell>
          <cell r="F3216" t="str">
            <v/>
          </cell>
          <cell r="G3216" t="str">
            <v/>
          </cell>
          <cell r="H3216" t="str">
            <v/>
          </cell>
          <cell r="I3216" t="e">
            <v>#N/A</v>
          </cell>
        </row>
        <row r="3217">
          <cell r="A3217" t="str">
            <v>48333-00045-00</v>
          </cell>
          <cell r="B3217" t="str">
            <v>0481</v>
          </cell>
          <cell r="C3217" t="str">
            <v>HP STARWARS 7S ASSORTED</v>
          </cell>
          <cell r="D3217" t="str">
            <v>FERT</v>
          </cell>
          <cell r="E3217" t="str">
            <v>01</v>
          </cell>
          <cell r="F3217" t="str">
            <v/>
          </cell>
          <cell r="G3217" t="str">
            <v/>
          </cell>
          <cell r="H3217" t="str">
            <v/>
          </cell>
          <cell r="I3217" t="e">
            <v>#N/A</v>
          </cell>
        </row>
        <row r="3218">
          <cell r="A3218" t="str">
            <v>48333-00046-00</v>
          </cell>
          <cell r="B3218" t="str">
            <v>0481</v>
          </cell>
          <cell r="C3218" t="str">
            <v>HP KOYO HANGAT HANGER</v>
          </cell>
          <cell r="D3218" t="str">
            <v>FERT</v>
          </cell>
          <cell r="E3218" t="str">
            <v>01</v>
          </cell>
          <cell r="F3218" t="str">
            <v/>
          </cell>
          <cell r="G3218" t="str">
            <v/>
          </cell>
          <cell r="H3218" t="str">
            <v/>
          </cell>
          <cell r="I3218" t="e">
            <v>#N/A</v>
          </cell>
        </row>
        <row r="3219">
          <cell r="A3219" t="str">
            <v>48333-00047-00</v>
          </cell>
          <cell r="B3219" t="str">
            <v>0481</v>
          </cell>
          <cell r="C3219" t="str">
            <v>HP KOYO PANAS HANGER</v>
          </cell>
          <cell r="D3219" t="str">
            <v>FERT</v>
          </cell>
          <cell r="E3219" t="str">
            <v>01</v>
          </cell>
          <cell r="F3219" t="str">
            <v/>
          </cell>
          <cell r="G3219" t="str">
            <v/>
          </cell>
          <cell r="H3219" t="str">
            <v/>
          </cell>
          <cell r="I3219" t="e">
            <v>#N/A</v>
          </cell>
        </row>
        <row r="3220">
          <cell r="A3220" t="str">
            <v>48333-00048-00</v>
          </cell>
          <cell r="B3220" t="str">
            <v>0481</v>
          </cell>
          <cell r="C3220" t="str">
            <v>HP SENSITIVE 55X19 ENV 6S</v>
          </cell>
          <cell r="D3220" t="str">
            <v>FERT</v>
          </cell>
          <cell r="E3220" t="str">
            <v>01</v>
          </cell>
          <cell r="F3220" t="str">
            <v/>
          </cell>
          <cell r="G3220" t="str">
            <v/>
          </cell>
          <cell r="H3220" t="str">
            <v/>
          </cell>
          <cell r="I3220" t="str">
            <v>R3</v>
          </cell>
        </row>
        <row r="3221">
          <cell r="A3221" t="str">
            <v>48333-00049-00</v>
          </cell>
          <cell r="B3221" t="str">
            <v>0481</v>
          </cell>
          <cell r="C3221" t="str">
            <v>HP SENSITIVE ROLL 15CM X 5M</v>
          </cell>
          <cell r="D3221" t="str">
            <v>FERT</v>
          </cell>
          <cell r="E3221" t="str">
            <v>01</v>
          </cell>
          <cell r="F3221" t="str">
            <v/>
          </cell>
          <cell r="G3221" t="str">
            <v/>
          </cell>
          <cell r="H3221" t="str">
            <v/>
          </cell>
          <cell r="I3221" t="str">
            <v>R3</v>
          </cell>
        </row>
        <row r="3222">
          <cell r="A3222" t="str">
            <v>48333-00050-00</v>
          </cell>
          <cell r="B3222" t="str">
            <v>0481</v>
          </cell>
          <cell r="C3222" t="str">
            <v>HP SENSITIVE ROLL 10CM X 5M</v>
          </cell>
          <cell r="D3222" t="str">
            <v>FERT</v>
          </cell>
          <cell r="E3222" t="str">
            <v>01</v>
          </cell>
          <cell r="F3222" t="str">
            <v/>
          </cell>
          <cell r="G3222" t="str">
            <v/>
          </cell>
          <cell r="H3222" t="str">
            <v/>
          </cell>
          <cell r="I3222" t="str">
            <v>R2</v>
          </cell>
        </row>
        <row r="3223">
          <cell r="A3223" t="str">
            <v>48333-00051-00</v>
          </cell>
          <cell r="B3223" t="str">
            <v>0481</v>
          </cell>
          <cell r="C3223" t="str">
            <v>STRIP HP AQUA PROTECT 25X65</v>
          </cell>
          <cell r="D3223" t="str">
            <v>FERT</v>
          </cell>
          <cell r="E3223" t="str">
            <v>01</v>
          </cell>
          <cell r="F3223" t="str">
            <v/>
          </cell>
          <cell r="G3223" t="str">
            <v/>
          </cell>
          <cell r="H3223" t="str">
            <v/>
          </cell>
          <cell r="I3223" t="e">
            <v>#N/A</v>
          </cell>
        </row>
        <row r="3224">
          <cell r="A3224" t="str">
            <v>48333-00052-00</v>
          </cell>
          <cell r="B3224" t="str">
            <v>0481</v>
          </cell>
          <cell r="C3224" t="str">
            <v>STRIP HP FOOT PLASTER</v>
          </cell>
          <cell r="D3224" t="str">
            <v>FERT</v>
          </cell>
          <cell r="E3224" t="str">
            <v>01</v>
          </cell>
          <cell r="F3224" t="str">
            <v/>
          </cell>
          <cell r="G3224" t="str">
            <v/>
          </cell>
          <cell r="H3224" t="str">
            <v/>
          </cell>
          <cell r="I3224" t="e">
            <v>#N/A</v>
          </cell>
        </row>
        <row r="3225">
          <cell r="A3225" t="str">
            <v>48333-00053-00</v>
          </cell>
          <cell r="B3225" t="str">
            <v>0481</v>
          </cell>
          <cell r="C3225" t="str">
            <v>STRIP HP KAIN ELASTIS STANDARD</v>
          </cell>
          <cell r="D3225" t="str">
            <v>FERT</v>
          </cell>
          <cell r="E3225" t="str">
            <v>01</v>
          </cell>
          <cell r="F3225" t="str">
            <v/>
          </cell>
          <cell r="G3225" t="str">
            <v/>
          </cell>
          <cell r="H3225" t="str">
            <v/>
          </cell>
          <cell r="I3225" t="e">
            <v>#N/A</v>
          </cell>
        </row>
        <row r="3226">
          <cell r="A3226" t="str">
            <v>48333-00054-00</v>
          </cell>
          <cell r="B3226" t="str">
            <v>0481</v>
          </cell>
          <cell r="C3226" t="str">
            <v>STRIP HP KAIN ELASTIS JUMBO</v>
          </cell>
          <cell r="D3226" t="str">
            <v>FERT</v>
          </cell>
          <cell r="E3226" t="str">
            <v>01</v>
          </cell>
          <cell r="F3226" t="str">
            <v/>
          </cell>
          <cell r="G3226" t="str">
            <v/>
          </cell>
          <cell r="H3226" t="str">
            <v/>
          </cell>
          <cell r="I3226" t="e">
            <v>#N/A</v>
          </cell>
        </row>
        <row r="3227">
          <cell r="A3227" t="str">
            <v>48333-00055-00</v>
          </cell>
          <cell r="B3227" t="str">
            <v>0481</v>
          </cell>
          <cell r="C3227" t="str">
            <v>STRIP HP DISNEY MICKEY</v>
          </cell>
          <cell r="D3227" t="str">
            <v>FERT</v>
          </cell>
          <cell r="E3227" t="str">
            <v>01</v>
          </cell>
          <cell r="F3227" t="str">
            <v/>
          </cell>
          <cell r="G3227" t="str">
            <v/>
          </cell>
          <cell r="H3227" t="str">
            <v/>
          </cell>
          <cell r="I3227" t="e">
            <v>#N/A</v>
          </cell>
        </row>
        <row r="3228">
          <cell r="A3228" t="str">
            <v>48333-00056-00</v>
          </cell>
          <cell r="B3228" t="str">
            <v>0481</v>
          </cell>
          <cell r="C3228" t="str">
            <v>STRIP HP DISNEY PRINCESS</v>
          </cell>
          <cell r="D3228" t="str">
            <v>FERT</v>
          </cell>
          <cell r="E3228" t="str">
            <v>01</v>
          </cell>
          <cell r="F3228" t="str">
            <v/>
          </cell>
          <cell r="G3228" t="str">
            <v/>
          </cell>
          <cell r="H3228" t="str">
            <v/>
          </cell>
          <cell r="I3228" t="e">
            <v>#N/A</v>
          </cell>
        </row>
        <row r="3229">
          <cell r="A3229" t="str">
            <v>48333-00057-00</v>
          </cell>
          <cell r="B3229" t="str">
            <v>0481</v>
          </cell>
          <cell r="C3229" t="str">
            <v>STRIP HP AQUA PROTECT 39X39</v>
          </cell>
          <cell r="D3229" t="str">
            <v>FERT</v>
          </cell>
          <cell r="E3229" t="str">
            <v>01</v>
          </cell>
          <cell r="F3229" t="str">
            <v/>
          </cell>
          <cell r="G3229" t="str">
            <v/>
          </cell>
          <cell r="H3229" t="str">
            <v/>
          </cell>
          <cell r="I3229" t="e">
            <v>#N/A</v>
          </cell>
        </row>
        <row r="3230">
          <cell r="A3230" t="str">
            <v>48333-00058-00</v>
          </cell>
          <cell r="B3230" t="str">
            <v>0481</v>
          </cell>
          <cell r="C3230" t="str">
            <v>KOYO HANGAT SACHET</v>
          </cell>
          <cell r="D3230" t="str">
            <v>FERT</v>
          </cell>
          <cell r="E3230" t="str">
            <v>01</v>
          </cell>
          <cell r="F3230" t="str">
            <v/>
          </cell>
          <cell r="G3230" t="str">
            <v/>
          </cell>
          <cell r="H3230" t="str">
            <v/>
          </cell>
          <cell r="I3230" t="e">
            <v>#N/A</v>
          </cell>
        </row>
        <row r="3231">
          <cell r="A3231" t="str">
            <v>48333-00059-00</v>
          </cell>
          <cell r="B3231" t="str">
            <v>0481</v>
          </cell>
          <cell r="C3231" t="str">
            <v>KOYO PANAS SACHET</v>
          </cell>
          <cell r="D3231" t="str">
            <v>FERT</v>
          </cell>
          <cell r="E3231" t="str">
            <v>01</v>
          </cell>
          <cell r="F3231" t="str">
            <v/>
          </cell>
          <cell r="G3231" t="str">
            <v/>
          </cell>
          <cell r="H3231" t="str">
            <v/>
          </cell>
          <cell r="I3231" t="e">
            <v>#N/A</v>
          </cell>
        </row>
        <row r="3232">
          <cell r="A3232" t="str">
            <v>48333-00060-00</v>
          </cell>
          <cell r="B3232" t="str">
            <v>0481</v>
          </cell>
          <cell r="C3232" t="str">
            <v>HP 2637 FAB 100 PLUS 10</v>
          </cell>
          <cell r="D3232" t="str">
            <v>FERT</v>
          </cell>
          <cell r="E3232" t="str">
            <v>01</v>
          </cell>
          <cell r="F3232" t="str">
            <v/>
          </cell>
          <cell r="G3232" t="str">
            <v/>
          </cell>
          <cell r="H3232" t="str">
            <v/>
          </cell>
          <cell r="I3232" t="str">
            <v>R3</v>
          </cell>
        </row>
        <row r="3233">
          <cell r="A3233" t="str">
            <v>48333-00060-01</v>
          </cell>
          <cell r="B3233" t="str">
            <v>0481</v>
          </cell>
          <cell r="C3233" t="str">
            <v>HP 2637 FAB 100 PLUS 10 EXPORT</v>
          </cell>
          <cell r="D3233" t="str">
            <v>FERT</v>
          </cell>
          <cell r="E3233" t="str">
            <v>01</v>
          </cell>
          <cell r="F3233" t="str">
            <v/>
          </cell>
          <cell r="G3233" t="str">
            <v/>
          </cell>
          <cell r="H3233" t="str">
            <v/>
          </cell>
          <cell r="I3233" t="str">
            <v>A</v>
          </cell>
        </row>
        <row r="3234">
          <cell r="A3234" t="str">
            <v>48333-00060-02</v>
          </cell>
          <cell r="B3234" t="str">
            <v>0481</v>
          </cell>
          <cell r="C3234" t="str">
            <v>HP 2637 FAB 100 PLUS 10</v>
          </cell>
          <cell r="D3234" t="str">
            <v>FERT</v>
          </cell>
          <cell r="E3234" t="str">
            <v>01</v>
          </cell>
          <cell r="F3234" t="str">
            <v/>
          </cell>
          <cell r="G3234" t="str">
            <v/>
          </cell>
          <cell r="H3234" t="str">
            <v/>
          </cell>
          <cell r="I3234" t="str">
            <v>A</v>
          </cell>
        </row>
        <row r="3235">
          <cell r="A3235" t="str">
            <v>48333-00060-03</v>
          </cell>
          <cell r="B3235" t="str">
            <v>0481</v>
          </cell>
          <cell r="C3235" t="str">
            <v>HP 2637 FAB 100 PLUS 10</v>
          </cell>
          <cell r="D3235" t="str">
            <v>FERT</v>
          </cell>
          <cell r="E3235" t="str">
            <v>01</v>
          </cell>
          <cell r="F3235" t="str">
            <v/>
          </cell>
          <cell r="G3235" t="str">
            <v/>
          </cell>
          <cell r="H3235" t="str">
            <v/>
          </cell>
          <cell r="I3235" t="str">
            <v>A</v>
          </cell>
        </row>
        <row r="3236">
          <cell r="A3236" t="str">
            <v>48333-00061-00</v>
          </cell>
          <cell r="B3236" t="str">
            <v>0481</v>
          </cell>
          <cell r="C3236" t="str">
            <v>HP KOYO PANAS 2S HANGER PLUS 2</v>
          </cell>
          <cell r="D3236" t="str">
            <v>FERT</v>
          </cell>
          <cell r="E3236" t="str">
            <v>01</v>
          </cell>
          <cell r="F3236" t="str">
            <v/>
          </cell>
          <cell r="G3236" t="str">
            <v/>
          </cell>
          <cell r="H3236" t="str">
            <v/>
          </cell>
          <cell r="I3236" t="e">
            <v>#N/A</v>
          </cell>
        </row>
        <row r="3237">
          <cell r="A3237" t="str">
            <v>48333-00062-00</v>
          </cell>
          <cell r="B3237" t="str">
            <v>0481</v>
          </cell>
          <cell r="C3237" t="str">
            <v>HP KOYO HANGAT 2S HANGER PLUS 2</v>
          </cell>
          <cell r="D3237" t="str">
            <v>FERT</v>
          </cell>
          <cell r="E3237" t="str">
            <v>01</v>
          </cell>
          <cell r="F3237" t="str">
            <v/>
          </cell>
          <cell r="G3237" t="str">
            <v/>
          </cell>
          <cell r="H3237" t="str">
            <v/>
          </cell>
          <cell r="I3237" t="e">
            <v>#N/A</v>
          </cell>
        </row>
        <row r="3238">
          <cell r="A3238" t="str">
            <v>48333-00063-00</v>
          </cell>
          <cell r="B3238" t="str">
            <v>0481</v>
          </cell>
          <cell r="C3238" t="str">
            <v>HP KOYO PANAS 2S SAMPLE</v>
          </cell>
          <cell r="D3238" t="str">
            <v>FERT</v>
          </cell>
          <cell r="E3238" t="str">
            <v>01</v>
          </cell>
          <cell r="F3238" t="str">
            <v/>
          </cell>
          <cell r="G3238" t="str">
            <v/>
          </cell>
          <cell r="H3238" t="str">
            <v/>
          </cell>
          <cell r="I3238" t="e">
            <v>#N/A</v>
          </cell>
        </row>
        <row r="3239">
          <cell r="A3239" t="str">
            <v>48333-00064-00</v>
          </cell>
          <cell r="B3239" t="str">
            <v>0481</v>
          </cell>
          <cell r="C3239" t="str">
            <v>HP KOYO HANGAT 2S SAMPLE</v>
          </cell>
          <cell r="D3239" t="str">
            <v>FERT</v>
          </cell>
          <cell r="E3239" t="str">
            <v>01</v>
          </cell>
          <cell r="F3239" t="str">
            <v/>
          </cell>
          <cell r="G3239" t="str">
            <v/>
          </cell>
          <cell r="H3239" t="str">
            <v/>
          </cell>
          <cell r="I3239" t="e">
            <v>#N/A</v>
          </cell>
        </row>
        <row r="3240">
          <cell r="A3240" t="str">
            <v>48333-00065-00</v>
          </cell>
          <cell r="B3240" t="str">
            <v>0481</v>
          </cell>
          <cell r="C3240" t="str">
            <v>HP FAB STR 10 ID JUNIOR FUN</v>
          </cell>
          <cell r="D3240" t="str">
            <v>FERT</v>
          </cell>
          <cell r="E3240" t="str">
            <v>01</v>
          </cell>
          <cell r="F3240" t="str">
            <v/>
          </cell>
          <cell r="G3240" t="str">
            <v/>
          </cell>
          <cell r="H3240" t="str">
            <v/>
          </cell>
          <cell r="I3240" t="str">
            <v>R2</v>
          </cell>
        </row>
        <row r="3241">
          <cell r="A3241" t="str">
            <v>48333-00065-01</v>
          </cell>
          <cell r="B3241" t="str">
            <v>0481</v>
          </cell>
          <cell r="C3241" t="str">
            <v>HP FAB STR 10 ID JUNIOR FUN</v>
          </cell>
          <cell r="D3241" t="str">
            <v>FERT</v>
          </cell>
          <cell r="E3241" t="str">
            <v>01</v>
          </cell>
          <cell r="F3241" t="str">
            <v/>
          </cell>
          <cell r="G3241" t="str">
            <v/>
          </cell>
          <cell r="H3241" t="str">
            <v/>
          </cell>
          <cell r="I3241" t="str">
            <v>R2</v>
          </cell>
        </row>
        <row r="3242">
          <cell r="A3242" t="str">
            <v>48333-00066-00</v>
          </cell>
          <cell r="B3242" t="str">
            <v>0481</v>
          </cell>
          <cell r="C3242" t="str">
            <v>HP ELASTIC ASSORTMENT ID 20S</v>
          </cell>
          <cell r="D3242" t="str">
            <v>FERT</v>
          </cell>
          <cell r="E3242" t="str">
            <v>01</v>
          </cell>
          <cell r="F3242" t="str">
            <v/>
          </cell>
          <cell r="G3242" t="str">
            <v/>
          </cell>
          <cell r="H3242" t="str">
            <v/>
          </cell>
          <cell r="I3242" t="str">
            <v>R2</v>
          </cell>
        </row>
        <row r="3243">
          <cell r="A3243" t="str">
            <v>48333-00066-01</v>
          </cell>
          <cell r="B3243" t="str">
            <v>0481</v>
          </cell>
          <cell r="C3243" t="str">
            <v>HP ELASTIC ASSORTMENT ID 20S</v>
          </cell>
          <cell r="D3243" t="str">
            <v>FERT</v>
          </cell>
          <cell r="E3243" t="str">
            <v>01</v>
          </cell>
          <cell r="F3243" t="str">
            <v/>
          </cell>
          <cell r="G3243" t="str">
            <v/>
          </cell>
          <cell r="H3243" t="str">
            <v/>
          </cell>
          <cell r="I3243" t="str">
            <v>R2</v>
          </cell>
        </row>
        <row r="3244">
          <cell r="A3244" t="str">
            <v>48333-00066-02</v>
          </cell>
          <cell r="B3244" t="str">
            <v>0481</v>
          </cell>
          <cell r="C3244" t="str">
            <v>HP ELASTIC ASSORTMENT ID 20S</v>
          </cell>
          <cell r="D3244" t="str">
            <v>FERT</v>
          </cell>
          <cell r="E3244" t="str">
            <v>01</v>
          </cell>
          <cell r="F3244" t="str">
            <v/>
          </cell>
          <cell r="G3244" t="str">
            <v/>
          </cell>
          <cell r="H3244" t="str">
            <v/>
          </cell>
          <cell r="I3244" t="str">
            <v>A</v>
          </cell>
        </row>
        <row r="3245">
          <cell r="A3245" t="str">
            <v>48333-00067-00</v>
          </cell>
          <cell r="B3245" t="str">
            <v>0481</v>
          </cell>
          <cell r="C3245" t="str">
            <v>HP DISNEY AVENGER 10S ASSORTED</v>
          </cell>
          <cell r="D3245" t="str">
            <v>FERT</v>
          </cell>
          <cell r="E3245" t="str">
            <v>01</v>
          </cell>
          <cell r="F3245" t="str">
            <v/>
          </cell>
          <cell r="G3245" t="str">
            <v/>
          </cell>
          <cell r="H3245" t="str">
            <v/>
          </cell>
          <cell r="I3245" t="str">
            <v>R3</v>
          </cell>
        </row>
        <row r="3246">
          <cell r="A3246" t="str">
            <v>48333-00067-01</v>
          </cell>
          <cell r="B3246" t="str">
            <v>0481</v>
          </cell>
          <cell r="C3246" t="str">
            <v>HP MARVEL AVENGERS 10S ASSORTED</v>
          </cell>
          <cell r="D3246" t="str">
            <v>FERT</v>
          </cell>
          <cell r="E3246" t="str">
            <v>01</v>
          </cell>
          <cell r="F3246" t="str">
            <v/>
          </cell>
          <cell r="G3246" t="str">
            <v/>
          </cell>
          <cell r="H3246" t="str">
            <v/>
          </cell>
          <cell r="I3246" t="str">
            <v>R2</v>
          </cell>
        </row>
        <row r="3247">
          <cell r="A3247" t="str">
            <v>48333-00067-02</v>
          </cell>
          <cell r="B3247" t="str">
            <v>0481</v>
          </cell>
          <cell r="C3247" t="str">
            <v>HP MARVEL AVENGERS 10S ASSORTED FWD</v>
          </cell>
          <cell r="D3247" t="str">
            <v>FERT</v>
          </cell>
          <cell r="E3247" t="str">
            <v>01</v>
          </cell>
          <cell r="F3247" t="str">
            <v/>
          </cell>
          <cell r="G3247" t="str">
            <v/>
          </cell>
          <cell r="H3247" t="str">
            <v/>
          </cell>
          <cell r="I3247" t="str">
            <v>A</v>
          </cell>
        </row>
        <row r="3248">
          <cell r="A3248" t="str">
            <v>48333-00067-03</v>
          </cell>
          <cell r="B3248" t="str">
            <v>0481</v>
          </cell>
          <cell r="C3248" t="str">
            <v>HP MARVEL AVENGERS 10S ASSORTED FWD</v>
          </cell>
          <cell r="D3248" t="str">
            <v>FERT</v>
          </cell>
          <cell r="E3248" t="str">
            <v>01</v>
          </cell>
          <cell r="F3248" t="str">
            <v/>
          </cell>
          <cell r="G3248" t="str">
            <v/>
          </cell>
          <cell r="H3248" t="str">
            <v>@01@</v>
          </cell>
          <cell r="I3248" t="str">
            <v>A</v>
          </cell>
        </row>
        <row r="3249">
          <cell r="A3249" t="str">
            <v>48333-00068-00</v>
          </cell>
          <cell r="B3249" t="str">
            <v>0481</v>
          </cell>
          <cell r="C3249" t="str">
            <v>HP FINGER STRIPS 19X120 ENV 6S</v>
          </cell>
          <cell r="D3249" t="str">
            <v>FERT</v>
          </cell>
          <cell r="E3249" t="str">
            <v>01</v>
          </cell>
          <cell r="F3249" t="str">
            <v/>
          </cell>
          <cell r="G3249" t="str">
            <v/>
          </cell>
          <cell r="H3249" t="str">
            <v/>
          </cell>
          <cell r="I3249" t="str">
            <v>R2</v>
          </cell>
        </row>
        <row r="3250">
          <cell r="A3250" t="str">
            <v>48333-00068-01</v>
          </cell>
          <cell r="B3250" t="str">
            <v>0481</v>
          </cell>
          <cell r="C3250" t="str">
            <v>HP FINGER STRIPS 19X120 ENV 6S</v>
          </cell>
          <cell r="D3250" t="str">
            <v>FERT</v>
          </cell>
          <cell r="E3250" t="str">
            <v>01</v>
          </cell>
          <cell r="F3250" t="str">
            <v/>
          </cell>
          <cell r="G3250" t="str">
            <v/>
          </cell>
          <cell r="H3250" t="str">
            <v/>
          </cell>
          <cell r="I3250" t="str">
            <v>A</v>
          </cell>
        </row>
        <row r="3251">
          <cell r="A3251" t="str">
            <v>48333-00069-00</v>
          </cell>
          <cell r="B3251" t="str">
            <v>0481</v>
          </cell>
          <cell r="C3251" t="str">
            <v>HP TRANSPARENT ASS 10S ID</v>
          </cell>
          <cell r="D3251" t="str">
            <v>FERT</v>
          </cell>
          <cell r="E3251" t="str">
            <v>01</v>
          </cell>
          <cell r="F3251" t="str">
            <v/>
          </cell>
          <cell r="G3251" t="str">
            <v/>
          </cell>
          <cell r="H3251" t="str">
            <v/>
          </cell>
          <cell r="I3251" t="str">
            <v>R3</v>
          </cell>
        </row>
        <row r="3252">
          <cell r="A3252" t="str">
            <v>48333-00069-01</v>
          </cell>
          <cell r="B3252" t="str">
            <v>0481</v>
          </cell>
          <cell r="C3252" t="str">
            <v>HP TRANSPARENT ASS 10S ID</v>
          </cell>
          <cell r="D3252" t="str">
            <v>FERT</v>
          </cell>
          <cell r="E3252" t="str">
            <v>01</v>
          </cell>
          <cell r="F3252" t="str">
            <v/>
          </cell>
          <cell r="G3252" t="str">
            <v/>
          </cell>
          <cell r="H3252" t="str">
            <v/>
          </cell>
          <cell r="I3252" t="str">
            <v>A</v>
          </cell>
        </row>
        <row r="3253">
          <cell r="A3253" t="str">
            <v>48333-00070-00</v>
          </cell>
          <cell r="B3253" t="str">
            <v>0481</v>
          </cell>
          <cell r="C3253" t="str">
            <v>HP AQUA PROTECT ENV ASS 6S EXPORT</v>
          </cell>
          <cell r="D3253" t="str">
            <v>FERT</v>
          </cell>
          <cell r="E3253" t="str">
            <v>01</v>
          </cell>
          <cell r="F3253" t="str">
            <v/>
          </cell>
          <cell r="G3253" t="str">
            <v/>
          </cell>
          <cell r="H3253" t="str">
            <v/>
          </cell>
          <cell r="I3253" t="str">
            <v>A</v>
          </cell>
        </row>
        <row r="3254">
          <cell r="A3254" t="str">
            <v>48333-00070-01</v>
          </cell>
          <cell r="B3254" t="str">
            <v>0481</v>
          </cell>
          <cell r="C3254" t="str">
            <v>HP AQUA PROTECT ENV ASS 6S FWD EXPORT</v>
          </cell>
          <cell r="D3254" t="str">
            <v>FERT</v>
          </cell>
          <cell r="E3254" t="str">
            <v>01</v>
          </cell>
          <cell r="F3254" t="str">
            <v/>
          </cell>
          <cell r="G3254" t="str">
            <v/>
          </cell>
          <cell r="H3254" t="str">
            <v/>
          </cell>
          <cell r="I3254" t="str">
            <v>R2</v>
          </cell>
        </row>
        <row r="3255">
          <cell r="A3255" t="str">
            <v>48333-00071-00</v>
          </cell>
          <cell r="B3255" t="str">
            <v>0481</v>
          </cell>
          <cell r="C3255" t="str">
            <v>HP FOOT PLASTER ENV 6S EXPORT</v>
          </cell>
          <cell r="D3255" t="str">
            <v>FERT</v>
          </cell>
          <cell r="E3255" t="str">
            <v>01</v>
          </cell>
          <cell r="F3255" t="str">
            <v/>
          </cell>
          <cell r="G3255" t="str">
            <v/>
          </cell>
          <cell r="H3255" t="str">
            <v/>
          </cell>
          <cell r="I3255" t="e">
            <v>#N/A</v>
          </cell>
        </row>
        <row r="3256">
          <cell r="A3256" t="str">
            <v>48333-00072-00</v>
          </cell>
          <cell r="B3256" t="str">
            <v>0481</v>
          </cell>
          <cell r="C3256" t="str">
            <v>HP SENSITIVE 6S ASS</v>
          </cell>
          <cell r="D3256" t="str">
            <v>FERT</v>
          </cell>
          <cell r="E3256" t="str">
            <v>01</v>
          </cell>
          <cell r="F3256" t="str">
            <v/>
          </cell>
          <cell r="G3256" t="str">
            <v/>
          </cell>
          <cell r="H3256" t="str">
            <v/>
          </cell>
          <cell r="I3256" t="str">
            <v>R2</v>
          </cell>
        </row>
        <row r="3257">
          <cell r="A3257" t="str">
            <v>48333-00073-00</v>
          </cell>
          <cell r="B3257" t="str">
            <v>0481</v>
          </cell>
          <cell r="C3257" t="str">
            <v>HP ROLL FAB 1,25CM X 4,5M</v>
          </cell>
          <cell r="D3257" t="str">
            <v>FERT</v>
          </cell>
          <cell r="E3257" t="str">
            <v>01</v>
          </cell>
          <cell r="F3257" t="str">
            <v/>
          </cell>
          <cell r="G3257" t="str">
            <v/>
          </cell>
          <cell r="H3257" t="str">
            <v/>
          </cell>
          <cell r="I3257" t="str">
            <v>R2</v>
          </cell>
        </row>
        <row r="3258">
          <cell r="A3258" t="str">
            <v>48333-00073-01</v>
          </cell>
          <cell r="B3258" t="str">
            <v>0481</v>
          </cell>
          <cell r="C3258" t="str">
            <v>HP ROLL FAB 1,25CM X 4,5M FWD</v>
          </cell>
          <cell r="D3258" t="str">
            <v>FERT</v>
          </cell>
          <cell r="E3258" t="str">
            <v>01</v>
          </cell>
          <cell r="F3258" t="str">
            <v/>
          </cell>
          <cell r="G3258" t="str">
            <v/>
          </cell>
          <cell r="H3258" t="str">
            <v/>
          </cell>
          <cell r="I3258" t="e">
            <v>#N/A</v>
          </cell>
        </row>
        <row r="3259">
          <cell r="A3259" t="str">
            <v>48333-00073-02</v>
          </cell>
          <cell r="B3259" t="str">
            <v>0481</v>
          </cell>
          <cell r="C3259" t="str">
            <v>HP ROLL FAB 1,25CM X 4,5M FWD OPN150</v>
          </cell>
          <cell r="D3259" t="str">
            <v>FERT</v>
          </cell>
          <cell r="E3259" t="str">
            <v>01</v>
          </cell>
          <cell r="F3259" t="str">
            <v/>
          </cell>
          <cell r="G3259" t="str">
            <v/>
          </cell>
          <cell r="H3259" t="str">
            <v/>
          </cell>
          <cell r="I3259" t="str">
            <v>R1</v>
          </cell>
        </row>
        <row r="3260">
          <cell r="A3260" t="str">
            <v>48333-00073-03</v>
          </cell>
          <cell r="B3260" t="str">
            <v>0481</v>
          </cell>
          <cell r="C3260" t="str">
            <v>HP ROLL FAB 1,25CM X 4,5M</v>
          </cell>
          <cell r="D3260" t="str">
            <v>FERT</v>
          </cell>
          <cell r="E3260" t="str">
            <v>01</v>
          </cell>
          <cell r="F3260" t="str">
            <v/>
          </cell>
          <cell r="G3260" t="str">
            <v/>
          </cell>
          <cell r="H3260" t="str">
            <v>@01@</v>
          </cell>
          <cell r="I3260" t="str">
            <v>A</v>
          </cell>
        </row>
        <row r="3261">
          <cell r="A3261" t="str">
            <v>48333-00074-00</v>
          </cell>
          <cell r="B3261" t="str">
            <v>0481</v>
          </cell>
          <cell r="C3261" t="str">
            <v>HP FAB FUN ANIMAL 10S</v>
          </cell>
          <cell r="D3261" t="str">
            <v>FERT</v>
          </cell>
          <cell r="E3261" t="str">
            <v>01</v>
          </cell>
          <cell r="F3261" t="str">
            <v/>
          </cell>
          <cell r="G3261" t="str">
            <v/>
          </cell>
          <cell r="H3261" t="str">
            <v/>
          </cell>
          <cell r="I3261" t="str">
            <v>R2</v>
          </cell>
        </row>
        <row r="3262">
          <cell r="A3262" t="str">
            <v>48333-00074-01</v>
          </cell>
          <cell r="B3262" t="str">
            <v>0481</v>
          </cell>
          <cell r="C3262" t="str">
            <v>HP FAB FUN ANIMAL 10S OPN150</v>
          </cell>
          <cell r="D3262" t="str">
            <v>FERT</v>
          </cell>
          <cell r="E3262" t="str">
            <v>01</v>
          </cell>
          <cell r="F3262" t="str">
            <v/>
          </cell>
          <cell r="G3262" t="str">
            <v/>
          </cell>
          <cell r="H3262" t="str">
            <v/>
          </cell>
          <cell r="I3262" t="str">
            <v>A</v>
          </cell>
        </row>
        <row r="3263">
          <cell r="A3263" t="str">
            <v>48333-00075-00</v>
          </cell>
          <cell r="B3263" t="str">
            <v>0481</v>
          </cell>
          <cell r="C3263" t="str">
            <v>HP FAB FUN ANIMAL 100S</v>
          </cell>
          <cell r="D3263" t="str">
            <v>FERT</v>
          </cell>
          <cell r="E3263" t="str">
            <v>01</v>
          </cell>
          <cell r="F3263" t="str">
            <v/>
          </cell>
          <cell r="G3263" t="str">
            <v/>
          </cell>
          <cell r="H3263" t="str">
            <v/>
          </cell>
          <cell r="I3263" t="str">
            <v>R2</v>
          </cell>
        </row>
        <row r="3264">
          <cell r="A3264" t="str">
            <v>48333-00075-01</v>
          </cell>
          <cell r="B3264" t="str">
            <v>0481</v>
          </cell>
          <cell r="C3264" t="str">
            <v>HP FAB FUN ANIMAL 100S OPN150</v>
          </cell>
          <cell r="D3264" t="str">
            <v>FERT</v>
          </cell>
          <cell r="E3264" t="str">
            <v>01</v>
          </cell>
          <cell r="F3264" t="str">
            <v/>
          </cell>
          <cell r="G3264" t="str">
            <v/>
          </cell>
          <cell r="H3264" t="str">
            <v/>
          </cell>
          <cell r="I3264" t="str">
            <v>A</v>
          </cell>
        </row>
        <row r="3265">
          <cell r="A3265" t="str">
            <v>48333-01060-00</v>
          </cell>
          <cell r="B3265" t="str">
            <v>0481</v>
          </cell>
          <cell r="C3265" t="str">
            <v>HP 2637 FAB 100 PLUS 10 EXPORT</v>
          </cell>
          <cell r="D3265" t="str">
            <v>FERT</v>
          </cell>
          <cell r="E3265" t="str">
            <v>01</v>
          </cell>
          <cell r="F3265" t="str">
            <v/>
          </cell>
          <cell r="G3265" t="str">
            <v/>
          </cell>
          <cell r="H3265" t="str">
            <v/>
          </cell>
          <cell r="I3265" t="str">
            <v>A</v>
          </cell>
        </row>
        <row r="3266">
          <cell r="A3266" t="str">
            <v>48333-01060-01</v>
          </cell>
          <cell r="B3266" t="str">
            <v>0481</v>
          </cell>
          <cell r="C3266" t="str">
            <v>HP 2637 FAB 100 PLUS 10 EXPORT FWD</v>
          </cell>
          <cell r="D3266" t="str">
            <v>FERT</v>
          </cell>
          <cell r="E3266" t="str">
            <v>01</v>
          </cell>
          <cell r="F3266" t="str">
            <v/>
          </cell>
          <cell r="G3266" t="str">
            <v/>
          </cell>
          <cell r="H3266" t="str">
            <v/>
          </cell>
          <cell r="I3266" t="str">
            <v>A</v>
          </cell>
        </row>
        <row r="3267">
          <cell r="A3267" t="str">
            <v>48333-01067-00</v>
          </cell>
          <cell r="B3267" t="str">
            <v>0481</v>
          </cell>
          <cell r="C3267" t="str">
            <v>HP MARVEL AVENGER 10S ASS EXPORT VN</v>
          </cell>
          <cell r="D3267" t="str">
            <v>FERT</v>
          </cell>
          <cell r="E3267" t="str">
            <v>01</v>
          </cell>
          <cell r="F3267" t="str">
            <v/>
          </cell>
          <cell r="G3267" t="str">
            <v/>
          </cell>
          <cell r="H3267" t="str">
            <v/>
          </cell>
          <cell r="I3267" t="str">
            <v>A</v>
          </cell>
        </row>
        <row r="3268">
          <cell r="A3268" t="str">
            <v>48333-01067-01</v>
          </cell>
          <cell r="B3268" t="str">
            <v>0481</v>
          </cell>
          <cell r="C3268" t="str">
            <v>HP MARVEL AVENGER 10S ASS EXPORT FWD</v>
          </cell>
          <cell r="D3268" t="str">
            <v>FERT</v>
          </cell>
          <cell r="E3268" t="str">
            <v>01</v>
          </cell>
          <cell r="F3268" t="str">
            <v/>
          </cell>
          <cell r="G3268" t="str">
            <v/>
          </cell>
          <cell r="H3268" t="str">
            <v/>
          </cell>
          <cell r="I3268" t="str">
            <v>R2</v>
          </cell>
        </row>
        <row r="3269">
          <cell r="A3269" t="str">
            <v>48333-01067-02</v>
          </cell>
          <cell r="B3269" t="str">
            <v>0481</v>
          </cell>
          <cell r="C3269" t="str">
            <v>HP MARVEL AVENGER 10S ASS EXPORT FWD</v>
          </cell>
          <cell r="D3269" t="str">
            <v>FERT</v>
          </cell>
          <cell r="E3269" t="str">
            <v>01</v>
          </cell>
          <cell r="F3269" t="str">
            <v/>
          </cell>
          <cell r="G3269" t="str">
            <v/>
          </cell>
          <cell r="H3269" t="str">
            <v/>
          </cell>
          <cell r="I3269" t="str">
            <v>A</v>
          </cell>
        </row>
        <row r="3270">
          <cell r="A3270" t="str">
            <v>48333-02060-00</v>
          </cell>
          <cell r="B3270" t="str">
            <v>0481</v>
          </cell>
          <cell r="C3270" t="str">
            <v>HP 2637 FAB 100 PLUS 10 EXPORT FWD</v>
          </cell>
          <cell r="D3270" t="str">
            <v>FERT</v>
          </cell>
          <cell r="E3270" t="str">
            <v>01</v>
          </cell>
          <cell r="F3270" t="str">
            <v/>
          </cell>
          <cell r="G3270" t="str">
            <v/>
          </cell>
          <cell r="H3270" t="str">
            <v/>
          </cell>
          <cell r="I3270" t="str">
            <v>A</v>
          </cell>
        </row>
        <row r="3271">
          <cell r="A3271" t="str">
            <v>48333-02060-01</v>
          </cell>
          <cell r="B3271" t="str">
            <v>0481</v>
          </cell>
          <cell r="C3271" t="str">
            <v>HP 2637 FAB 100 PLUS 10 EXPORT FWD</v>
          </cell>
          <cell r="D3271" t="str">
            <v>FERT</v>
          </cell>
          <cell r="E3271" t="str">
            <v>01</v>
          </cell>
          <cell r="F3271" t="str">
            <v/>
          </cell>
          <cell r="G3271" t="str">
            <v/>
          </cell>
          <cell r="H3271" t="str">
            <v/>
          </cell>
          <cell r="I3271" t="str">
            <v>A</v>
          </cell>
        </row>
        <row r="3272">
          <cell r="A3272" t="str">
            <v>48342-09000-00</v>
          </cell>
          <cell r="B3272" t="str">
            <v>0481</v>
          </cell>
          <cell r="C3272" t="str">
            <v>HP FUN MY LITTLE PONI 50S</v>
          </cell>
          <cell r="D3272" t="str">
            <v>FERT</v>
          </cell>
          <cell r="E3272" t="str">
            <v>01</v>
          </cell>
          <cell r="F3272" t="str">
            <v/>
          </cell>
          <cell r="G3272" t="str">
            <v/>
          </cell>
          <cell r="H3272" t="str">
            <v/>
          </cell>
          <cell r="I3272" t="str">
            <v>R2</v>
          </cell>
        </row>
        <row r="3273">
          <cell r="A3273" t="str">
            <v>48343-09000-00</v>
          </cell>
          <cell r="B3273" t="str">
            <v>0481</v>
          </cell>
          <cell r="C3273" t="str">
            <v>HP FUN TRANSFORMER 50S</v>
          </cell>
          <cell r="D3273" t="str">
            <v>FERT</v>
          </cell>
          <cell r="E3273" t="str">
            <v>01</v>
          </cell>
          <cell r="F3273" t="str">
            <v/>
          </cell>
          <cell r="G3273" t="str">
            <v/>
          </cell>
          <cell r="H3273" t="str">
            <v/>
          </cell>
          <cell r="I3273" t="str">
            <v>R2</v>
          </cell>
        </row>
        <row r="3274">
          <cell r="A3274" t="str">
            <v>48344-00000-45</v>
          </cell>
          <cell r="B3274" t="str">
            <v>0481</v>
          </cell>
          <cell r="C3274" t="str">
            <v>HP STL_CPS 7,5X7,5CM 2 PCS ID IN POUCH</v>
          </cell>
          <cell r="D3274" t="str">
            <v>FERT</v>
          </cell>
          <cell r="E3274" t="str">
            <v>01</v>
          </cell>
          <cell r="F3274" t="str">
            <v/>
          </cell>
          <cell r="G3274" t="str">
            <v/>
          </cell>
          <cell r="H3274" t="str">
            <v/>
          </cell>
          <cell r="I3274" t="e">
            <v>#N/A</v>
          </cell>
        </row>
        <row r="3275">
          <cell r="A3275" t="str">
            <v>48345-00000-45</v>
          </cell>
          <cell r="B3275" t="str">
            <v>0481</v>
          </cell>
          <cell r="C3275" t="str">
            <v>HP STL_CPS 10X10CM 2 PCS ID IN POUCH</v>
          </cell>
          <cell r="D3275" t="str">
            <v>FERT</v>
          </cell>
          <cell r="E3275" t="str">
            <v>01</v>
          </cell>
          <cell r="F3275" t="str">
            <v/>
          </cell>
          <cell r="G3275" t="str">
            <v/>
          </cell>
          <cell r="H3275" t="str">
            <v/>
          </cell>
          <cell r="I3275" t="e">
            <v>#N/A</v>
          </cell>
        </row>
        <row r="3276">
          <cell r="A3276" t="str">
            <v>48356-09000-45</v>
          </cell>
          <cell r="B3276" t="str">
            <v>0481</v>
          </cell>
          <cell r="C3276" t="str">
            <v>HP ROLL SOFT TAPES 1,25CM X 5MTR</v>
          </cell>
          <cell r="D3276" t="str">
            <v>FERT</v>
          </cell>
          <cell r="E3276" t="str">
            <v>01</v>
          </cell>
          <cell r="F3276" t="str">
            <v/>
          </cell>
          <cell r="G3276" t="str">
            <v/>
          </cell>
          <cell r="H3276" t="str">
            <v/>
          </cell>
          <cell r="I3276" t="e">
            <v>#N/A</v>
          </cell>
        </row>
        <row r="3277">
          <cell r="A3277" t="str">
            <v>48356-09001-45</v>
          </cell>
          <cell r="B3277" t="str">
            <v>0481</v>
          </cell>
          <cell r="C3277" t="str">
            <v>HP ROLL SOFT TAPES 1,25CM X 5MTR EXPORT</v>
          </cell>
          <cell r="D3277" t="str">
            <v>FERT</v>
          </cell>
          <cell r="E3277" t="str">
            <v>01</v>
          </cell>
          <cell r="F3277" t="str">
            <v/>
          </cell>
          <cell r="G3277" t="str">
            <v/>
          </cell>
          <cell r="H3277" t="str">
            <v/>
          </cell>
          <cell r="I3277" t="str">
            <v>A</v>
          </cell>
        </row>
        <row r="3278">
          <cell r="A3278" t="str">
            <v>48380-00000-45</v>
          </cell>
          <cell r="B3278" t="str">
            <v>0481</v>
          </cell>
          <cell r="C3278" t="str">
            <v>HP SE 10X15CM 3XL 1 PCS INT</v>
          </cell>
          <cell r="D3278" t="str">
            <v>FERT</v>
          </cell>
          <cell r="E3278" t="str">
            <v>01</v>
          </cell>
          <cell r="F3278" t="str">
            <v/>
          </cell>
          <cell r="G3278" t="str">
            <v/>
          </cell>
          <cell r="H3278" t="str">
            <v/>
          </cell>
          <cell r="I3278" t="str">
            <v>R1</v>
          </cell>
        </row>
        <row r="3279">
          <cell r="A3279" t="str">
            <v>48380-00000-46</v>
          </cell>
          <cell r="B3279" t="str">
            <v>0481</v>
          </cell>
          <cell r="C3279" t="str">
            <v>HP SE 10X15CM 3XL 1 PCS EL_ID</v>
          </cell>
          <cell r="D3279" t="str">
            <v>FERT</v>
          </cell>
          <cell r="E3279" t="str">
            <v>01</v>
          </cell>
          <cell r="F3279" t="str">
            <v/>
          </cell>
          <cell r="G3279" t="str">
            <v/>
          </cell>
          <cell r="H3279" t="str">
            <v>@01@</v>
          </cell>
          <cell r="I3279" t="e">
            <v>#N/A</v>
          </cell>
        </row>
        <row r="3280">
          <cell r="A3280" t="str">
            <v>48381-00000-45</v>
          </cell>
          <cell r="B3280" t="str">
            <v>0481</v>
          </cell>
          <cell r="C3280" t="str">
            <v>HP SE 10X20CM 4XL 1 PCS INT</v>
          </cell>
          <cell r="D3280" t="str">
            <v>FERT</v>
          </cell>
          <cell r="E3280" t="str">
            <v>01</v>
          </cell>
          <cell r="F3280" t="str">
            <v/>
          </cell>
          <cell r="G3280" t="str">
            <v/>
          </cell>
          <cell r="H3280" t="str">
            <v/>
          </cell>
          <cell r="I3280" t="str">
            <v>R1</v>
          </cell>
        </row>
        <row r="3281">
          <cell r="A3281" t="str">
            <v>48381-00000-46</v>
          </cell>
          <cell r="B3281" t="str">
            <v>0481</v>
          </cell>
          <cell r="C3281" t="str">
            <v>HP SE 10X20CM 4XL 1 PCS EL_ID</v>
          </cell>
          <cell r="D3281" t="str">
            <v>FERT</v>
          </cell>
          <cell r="E3281" t="str">
            <v>01</v>
          </cell>
          <cell r="F3281" t="str">
            <v/>
          </cell>
          <cell r="G3281" t="str">
            <v/>
          </cell>
          <cell r="H3281" t="str">
            <v>@01@</v>
          </cell>
          <cell r="I3281" t="e">
            <v>#N/A</v>
          </cell>
        </row>
        <row r="3282">
          <cell r="A3282" t="str">
            <v>48382-00004-29</v>
          </cell>
          <cell r="B3282" t="str">
            <v>0481</v>
          </cell>
          <cell r="C3282" t="str">
            <v>HP WND_HLG_OIN 3,5G ID</v>
          </cell>
          <cell r="D3282" t="str">
            <v>FERT</v>
          </cell>
          <cell r="E3282" t="str">
            <v>01</v>
          </cell>
          <cell r="F3282" t="str">
            <v/>
          </cell>
          <cell r="G3282" t="str">
            <v/>
          </cell>
          <cell r="H3282" t="str">
            <v/>
          </cell>
          <cell r="I3282" t="str">
            <v>R2</v>
          </cell>
        </row>
        <row r="3283">
          <cell r="A3283" t="str">
            <v>48382-00004-45</v>
          </cell>
          <cell r="B3283" t="str">
            <v>0481</v>
          </cell>
          <cell r="C3283" t="str">
            <v>HP WND_HLG_OIN 3,5G ID</v>
          </cell>
          <cell r="D3283" t="str">
            <v>FERT</v>
          </cell>
          <cell r="E3283" t="str">
            <v>01</v>
          </cell>
          <cell r="F3283" t="str">
            <v/>
          </cell>
          <cell r="G3283" t="str">
            <v/>
          </cell>
          <cell r="H3283" t="str">
            <v/>
          </cell>
          <cell r="I3283" t="str">
            <v>R2</v>
          </cell>
        </row>
        <row r="3284">
          <cell r="A3284" t="str">
            <v>48382-00004-46</v>
          </cell>
          <cell r="B3284" t="str">
            <v>0481</v>
          </cell>
          <cell r="C3284" t="str">
            <v>HP WND_HLG_OIN 3,5G ID</v>
          </cell>
          <cell r="D3284" t="str">
            <v>FERT</v>
          </cell>
          <cell r="E3284" t="str">
            <v>01</v>
          </cell>
          <cell r="F3284" t="str">
            <v/>
          </cell>
          <cell r="G3284" t="str">
            <v/>
          </cell>
          <cell r="H3284" t="str">
            <v/>
          </cell>
          <cell r="I3284" t="e">
            <v>#N/A</v>
          </cell>
        </row>
        <row r="3285">
          <cell r="A3285" t="str">
            <v>48382-00004-47</v>
          </cell>
          <cell r="B3285" t="str">
            <v>0481</v>
          </cell>
          <cell r="C3285" t="str">
            <v>HP WND_HLG_OIN 3,5G ID_PT</v>
          </cell>
          <cell r="D3285" t="str">
            <v>FERT</v>
          </cell>
          <cell r="E3285" t="str">
            <v>01</v>
          </cell>
          <cell r="F3285" t="str">
            <v/>
          </cell>
          <cell r="G3285" t="str">
            <v/>
          </cell>
          <cell r="H3285" t="str">
            <v/>
          </cell>
          <cell r="I3285" t="e">
            <v>#N/A</v>
          </cell>
        </row>
        <row r="3286">
          <cell r="A3286" t="str">
            <v>48383-00003-25</v>
          </cell>
          <cell r="B3286" t="str">
            <v>0481</v>
          </cell>
          <cell r="C3286" t="str">
            <v>HP WND_HLG_OIN 20G EN_ID</v>
          </cell>
          <cell r="D3286" t="str">
            <v>FERT</v>
          </cell>
          <cell r="E3286" t="str">
            <v>01</v>
          </cell>
          <cell r="F3286" t="str">
            <v/>
          </cell>
          <cell r="G3286" t="str">
            <v/>
          </cell>
          <cell r="H3286" t="str">
            <v/>
          </cell>
          <cell r="I3286" t="str">
            <v>R2</v>
          </cell>
        </row>
        <row r="3287">
          <cell r="A3287" t="str">
            <v>48383-00003-29</v>
          </cell>
          <cell r="B3287" t="str">
            <v>0481</v>
          </cell>
          <cell r="C3287" t="str">
            <v>HP WND_HLG_OIN 20G EN_ID</v>
          </cell>
          <cell r="D3287" t="str">
            <v>FERT</v>
          </cell>
          <cell r="E3287" t="str">
            <v>01</v>
          </cell>
          <cell r="F3287" t="str">
            <v/>
          </cell>
          <cell r="G3287" t="str">
            <v/>
          </cell>
          <cell r="H3287" t="str">
            <v/>
          </cell>
          <cell r="I3287" t="str">
            <v>R3</v>
          </cell>
        </row>
        <row r="3288">
          <cell r="A3288" t="str">
            <v>48383-00003-45</v>
          </cell>
          <cell r="B3288" t="str">
            <v>0481</v>
          </cell>
          <cell r="C3288" t="str">
            <v>HP WND_HLG_OIN 20G ID</v>
          </cell>
          <cell r="D3288" t="str">
            <v>FERT</v>
          </cell>
          <cell r="E3288" t="str">
            <v>01</v>
          </cell>
          <cell r="F3288" t="str">
            <v/>
          </cell>
          <cell r="G3288" t="str">
            <v/>
          </cell>
          <cell r="H3288" t="str">
            <v/>
          </cell>
          <cell r="I3288" t="str">
            <v>A</v>
          </cell>
        </row>
        <row r="3289">
          <cell r="A3289" t="str">
            <v>48383-00003-46</v>
          </cell>
          <cell r="B3289" t="str">
            <v>0481</v>
          </cell>
          <cell r="C3289" t="str">
            <v>HP WND_HLG_OIN 20G ID</v>
          </cell>
          <cell r="D3289" t="str">
            <v>FERT</v>
          </cell>
          <cell r="E3289" t="str">
            <v>01</v>
          </cell>
          <cell r="F3289" t="str">
            <v/>
          </cell>
          <cell r="G3289" t="str">
            <v/>
          </cell>
          <cell r="H3289" t="str">
            <v/>
          </cell>
          <cell r="I3289" t="e">
            <v>#N/A</v>
          </cell>
        </row>
        <row r="3290">
          <cell r="A3290" t="str">
            <v>48383-00003-49</v>
          </cell>
          <cell r="B3290" t="str">
            <v>0481</v>
          </cell>
          <cell r="C3290" t="str">
            <v>HP WND_HLG_OIN 20G ID</v>
          </cell>
          <cell r="D3290" t="str">
            <v>FERT</v>
          </cell>
          <cell r="E3290" t="str">
            <v>01</v>
          </cell>
          <cell r="F3290" t="str">
            <v/>
          </cell>
          <cell r="G3290" t="str">
            <v/>
          </cell>
          <cell r="H3290" t="str">
            <v>@01@</v>
          </cell>
          <cell r="I3290" t="str">
            <v>A</v>
          </cell>
        </row>
        <row r="3291">
          <cell r="A3291" t="str">
            <v>48388-00000-47</v>
          </cell>
          <cell r="B3291" t="str">
            <v>0481</v>
          </cell>
          <cell r="C3291" t="str">
            <v>HP WND_SPY PHMB 0.04% 50ML DE</v>
          </cell>
          <cell r="D3291" t="str">
            <v>FERT</v>
          </cell>
          <cell r="E3291" t="str">
            <v>01</v>
          </cell>
          <cell r="F3291" t="str">
            <v/>
          </cell>
          <cell r="G3291" t="str">
            <v/>
          </cell>
          <cell r="H3291" t="str">
            <v/>
          </cell>
          <cell r="I3291" t="e">
            <v>#N/A</v>
          </cell>
        </row>
        <row r="3292">
          <cell r="A3292" t="str">
            <v>48388-00002-25</v>
          </cell>
          <cell r="B3292" t="str">
            <v>0481</v>
          </cell>
          <cell r="C3292" t="str">
            <v>HP WND_SPY PHMB 0.04% 50ML EN_ID</v>
          </cell>
          <cell r="D3292" t="str">
            <v>FERT</v>
          </cell>
          <cell r="E3292" t="str">
            <v>01</v>
          </cell>
          <cell r="F3292" t="str">
            <v/>
          </cell>
          <cell r="G3292" t="str">
            <v/>
          </cell>
          <cell r="H3292" t="str">
            <v/>
          </cell>
          <cell r="I3292" t="str">
            <v>R1</v>
          </cell>
        </row>
        <row r="3293">
          <cell r="A3293" t="str">
            <v>48388-00002-29</v>
          </cell>
          <cell r="B3293" t="str">
            <v>0481</v>
          </cell>
          <cell r="C3293" t="str">
            <v>HP WND_SPY PHMB 0.04% 50ML EN_ID</v>
          </cell>
          <cell r="D3293" t="str">
            <v>FERT</v>
          </cell>
          <cell r="E3293" t="str">
            <v>01</v>
          </cell>
          <cell r="F3293" t="str">
            <v/>
          </cell>
          <cell r="G3293" t="str">
            <v/>
          </cell>
          <cell r="H3293" t="str">
            <v/>
          </cell>
          <cell r="I3293" t="str">
            <v>R2</v>
          </cell>
        </row>
        <row r="3294">
          <cell r="A3294" t="str">
            <v>48388-00002-45</v>
          </cell>
          <cell r="B3294" t="str">
            <v>0481</v>
          </cell>
          <cell r="C3294" t="str">
            <v>HP WND_SPY PHMB 0.04% 50ML ID</v>
          </cell>
          <cell r="D3294" t="str">
            <v>FERT</v>
          </cell>
          <cell r="E3294" t="str">
            <v>01</v>
          </cell>
          <cell r="F3294" t="str">
            <v/>
          </cell>
          <cell r="G3294" t="str">
            <v/>
          </cell>
          <cell r="H3294" t="str">
            <v/>
          </cell>
          <cell r="I3294" t="str">
            <v>R2</v>
          </cell>
        </row>
        <row r="3295">
          <cell r="A3295" t="str">
            <v>48388-00002-46</v>
          </cell>
          <cell r="B3295" t="str">
            <v>0481</v>
          </cell>
          <cell r="C3295" t="str">
            <v>HP WND_SPY PHMB 0.04% 50ML ID</v>
          </cell>
          <cell r="D3295" t="str">
            <v>FERT</v>
          </cell>
          <cell r="E3295" t="str">
            <v>01</v>
          </cell>
          <cell r="F3295" t="str">
            <v/>
          </cell>
          <cell r="G3295" t="str">
            <v/>
          </cell>
          <cell r="H3295" t="str">
            <v/>
          </cell>
          <cell r="I3295" t="e">
            <v>#N/A</v>
          </cell>
        </row>
        <row r="3296">
          <cell r="A3296" t="str">
            <v>48388-00002-47</v>
          </cell>
          <cell r="B3296" t="str">
            <v>0481</v>
          </cell>
          <cell r="C3296" t="str">
            <v>HP WND_SPY PHMB 0.04% 50ML ID MALANG</v>
          </cell>
          <cell r="D3296" t="str">
            <v>FERT</v>
          </cell>
          <cell r="E3296" t="str">
            <v>01</v>
          </cell>
          <cell r="F3296" t="str">
            <v/>
          </cell>
          <cell r="G3296" t="str">
            <v/>
          </cell>
          <cell r="H3296" t="str">
            <v/>
          </cell>
          <cell r="I3296" t="e">
            <v>#N/A</v>
          </cell>
        </row>
        <row r="3297">
          <cell r="A3297" t="str">
            <v>48388-00008-29</v>
          </cell>
          <cell r="B3297" t="str">
            <v>0481</v>
          </cell>
          <cell r="C3297" t="str">
            <v>HP WND_SPY PHMB 0.04% 50ML ES</v>
          </cell>
          <cell r="D3297" t="str">
            <v>FERT</v>
          </cell>
          <cell r="E3297" t="str">
            <v>01</v>
          </cell>
          <cell r="F3297" t="str">
            <v/>
          </cell>
          <cell r="G3297" t="str">
            <v/>
          </cell>
          <cell r="H3297" t="str">
            <v/>
          </cell>
          <cell r="I3297" t="e">
            <v>#N/A</v>
          </cell>
        </row>
        <row r="3298">
          <cell r="A3298" t="str">
            <v>48388-00010-47</v>
          </cell>
          <cell r="B3298" t="str">
            <v>0481</v>
          </cell>
          <cell r="C3298" t="str">
            <v>HP WND_SPY PHMB 0.04% 50ML ID MALANG</v>
          </cell>
          <cell r="D3298" t="str">
            <v>FERT</v>
          </cell>
          <cell r="E3298" t="str">
            <v>01</v>
          </cell>
          <cell r="F3298" t="str">
            <v/>
          </cell>
          <cell r="G3298" t="str">
            <v/>
          </cell>
          <cell r="H3298" t="str">
            <v/>
          </cell>
          <cell r="I3298" t="e">
            <v>#N/A</v>
          </cell>
        </row>
        <row r="3299">
          <cell r="A3299" t="str">
            <v>48581-09002-00</v>
          </cell>
          <cell r="B3299" t="str">
            <v>0481</v>
          </cell>
          <cell r="C3299" t="str">
            <v>HP CARS ASS 55X19 10'S</v>
          </cell>
          <cell r="D3299" t="str">
            <v>FERT</v>
          </cell>
          <cell r="E3299" t="str">
            <v>01</v>
          </cell>
          <cell r="F3299" t="str">
            <v/>
          </cell>
          <cell r="G3299" t="str">
            <v/>
          </cell>
          <cell r="H3299" t="str">
            <v/>
          </cell>
          <cell r="I3299" t="e">
            <v>#N/A</v>
          </cell>
        </row>
        <row r="3300">
          <cell r="A3300" t="str">
            <v>48625-00000-46</v>
          </cell>
          <cell r="B3300" t="str">
            <v>0481</v>
          </cell>
          <cell r="C3300" t="str">
            <v>HP SE 6X7CM 5 PCS DE_FR_IT XL</v>
          </cell>
          <cell r="D3300" t="str">
            <v>FERT</v>
          </cell>
          <cell r="E3300" t="str">
            <v>01</v>
          </cell>
          <cell r="F3300" t="str">
            <v/>
          </cell>
          <cell r="G3300" t="str">
            <v/>
          </cell>
          <cell r="H3300" t="str">
            <v/>
          </cell>
          <cell r="I3300" t="str">
            <v>A</v>
          </cell>
        </row>
        <row r="3301">
          <cell r="A3301" t="str">
            <v>48626-00000-46</v>
          </cell>
          <cell r="B3301" t="str">
            <v>0481</v>
          </cell>
          <cell r="C3301" t="str">
            <v>HP SE 8X10CM 5 PCS DE_FR_IT XXL</v>
          </cell>
          <cell r="D3301" t="str">
            <v>FERT</v>
          </cell>
          <cell r="E3301" t="str">
            <v>01</v>
          </cell>
          <cell r="F3301" t="str">
            <v/>
          </cell>
          <cell r="G3301" t="str">
            <v/>
          </cell>
          <cell r="H3301" t="str">
            <v/>
          </cell>
          <cell r="I3301" t="str">
            <v>A</v>
          </cell>
        </row>
        <row r="3302">
          <cell r="A3302" t="str">
            <v>48627-00000-46</v>
          </cell>
          <cell r="B3302" t="str">
            <v>0481</v>
          </cell>
          <cell r="C3302" t="str">
            <v>HP AQP 6X7CM 5 PCS INT XL</v>
          </cell>
          <cell r="D3302" t="str">
            <v>FERT</v>
          </cell>
          <cell r="E3302" t="str">
            <v>01</v>
          </cell>
          <cell r="F3302" t="str">
            <v/>
          </cell>
          <cell r="G3302" t="str">
            <v/>
          </cell>
          <cell r="H3302" t="str">
            <v/>
          </cell>
          <cell r="I3302" t="str">
            <v>R1</v>
          </cell>
        </row>
        <row r="3303">
          <cell r="A3303" t="str">
            <v>48628-00000-46</v>
          </cell>
          <cell r="B3303" t="str">
            <v>0481</v>
          </cell>
          <cell r="C3303" t="str">
            <v>HP AQP 8X10CM 5 PCS DE_FR_IT XXL</v>
          </cell>
          <cell r="D3303" t="str">
            <v>FERT</v>
          </cell>
          <cell r="E3303" t="str">
            <v>01</v>
          </cell>
          <cell r="F3303" t="str">
            <v/>
          </cell>
          <cell r="G3303" t="str">
            <v/>
          </cell>
          <cell r="H3303" t="str">
            <v/>
          </cell>
          <cell r="I3303" t="str">
            <v>R1</v>
          </cell>
        </row>
        <row r="3304">
          <cell r="A3304" t="str">
            <v>48645-00001-40</v>
          </cell>
          <cell r="B3304" t="str">
            <v>0481</v>
          </cell>
          <cell r="C3304" t="str">
            <v>HP SE STE 6X7CM XL 25 PCS ID</v>
          </cell>
          <cell r="D3304" t="str">
            <v>FERT</v>
          </cell>
          <cell r="E3304" t="str">
            <v>01</v>
          </cell>
          <cell r="F3304" t="str">
            <v/>
          </cell>
          <cell r="G3304" t="str">
            <v/>
          </cell>
          <cell r="H3304" t="str">
            <v/>
          </cell>
          <cell r="I3304" t="str">
            <v>R1</v>
          </cell>
        </row>
        <row r="3305">
          <cell r="A3305" t="str">
            <v>48645-00001-45</v>
          </cell>
          <cell r="B3305" t="str">
            <v>0481</v>
          </cell>
          <cell r="C3305" t="str">
            <v>HP SE STE 6X7CM XL 25 PCS ID</v>
          </cell>
          <cell r="D3305" t="str">
            <v>FERT</v>
          </cell>
          <cell r="E3305" t="str">
            <v>01</v>
          </cell>
          <cell r="F3305" t="str">
            <v/>
          </cell>
          <cell r="G3305" t="str">
            <v/>
          </cell>
          <cell r="H3305" t="str">
            <v/>
          </cell>
          <cell r="I3305" t="str">
            <v>R1</v>
          </cell>
        </row>
        <row r="3306">
          <cell r="A3306" t="str">
            <v>48646-00001-40</v>
          </cell>
          <cell r="B3306" t="str">
            <v>0481</v>
          </cell>
          <cell r="C3306" t="str">
            <v>HP SE STE 8X10CM XXL 25 PCS ID</v>
          </cell>
          <cell r="D3306" t="str">
            <v>FERT</v>
          </cell>
          <cell r="E3306" t="str">
            <v>01</v>
          </cell>
          <cell r="F3306" t="str">
            <v/>
          </cell>
          <cell r="G3306" t="str">
            <v/>
          </cell>
          <cell r="H3306" t="str">
            <v/>
          </cell>
          <cell r="I3306" t="str">
            <v>R1</v>
          </cell>
        </row>
        <row r="3307">
          <cell r="A3307" t="str">
            <v>48646-00001-45</v>
          </cell>
          <cell r="B3307" t="str">
            <v>0481</v>
          </cell>
          <cell r="C3307" t="str">
            <v>HP SE STE 8X10CM XXL 25 PCS ID</v>
          </cell>
          <cell r="D3307" t="str">
            <v>FERT</v>
          </cell>
          <cell r="E3307" t="str">
            <v>01</v>
          </cell>
          <cell r="F3307" t="str">
            <v/>
          </cell>
          <cell r="G3307" t="str">
            <v/>
          </cell>
          <cell r="H3307" t="str">
            <v/>
          </cell>
          <cell r="I3307" t="str">
            <v>R1</v>
          </cell>
        </row>
        <row r="3308">
          <cell r="A3308" t="str">
            <v>48647-00001-46</v>
          </cell>
          <cell r="B3308" t="str">
            <v>0481</v>
          </cell>
          <cell r="C3308" t="str">
            <v>HP STE 10X15CM 3XL 25 PCS INT</v>
          </cell>
          <cell r="D3308" t="str">
            <v>FERT</v>
          </cell>
          <cell r="E3308" t="str">
            <v>01</v>
          </cell>
          <cell r="F3308" t="str">
            <v/>
          </cell>
          <cell r="G3308" t="str">
            <v/>
          </cell>
          <cell r="H3308" t="str">
            <v/>
          </cell>
          <cell r="I3308" t="e">
            <v>#N/A</v>
          </cell>
        </row>
        <row r="3309">
          <cell r="A3309" t="str">
            <v>48648-00001-46</v>
          </cell>
          <cell r="B3309" t="str">
            <v>0481</v>
          </cell>
          <cell r="C3309" t="str">
            <v>HP STE 10X20CM 4XL 25 PCS INT</v>
          </cell>
          <cell r="D3309" t="str">
            <v>FERT</v>
          </cell>
          <cell r="E3309" t="str">
            <v>01</v>
          </cell>
          <cell r="F3309" t="str">
            <v/>
          </cell>
          <cell r="G3309" t="str">
            <v/>
          </cell>
          <cell r="H3309" t="str">
            <v/>
          </cell>
          <cell r="I3309" t="e">
            <v>#N/A</v>
          </cell>
        </row>
        <row r="3310">
          <cell r="A3310" t="str">
            <v>48657-00002-26</v>
          </cell>
          <cell r="B3310" t="str">
            <v>0481</v>
          </cell>
          <cell r="C3310" t="str">
            <v>HP EL_FXN_BDG 4MX6CM 1 PCS ID</v>
          </cell>
          <cell r="D3310" t="str">
            <v>FERT</v>
          </cell>
          <cell r="E3310" t="str">
            <v>01</v>
          </cell>
          <cell r="F3310" t="str">
            <v/>
          </cell>
          <cell r="G3310" t="str">
            <v/>
          </cell>
          <cell r="H3310" t="str">
            <v/>
          </cell>
          <cell r="I3310" t="e">
            <v>#N/A</v>
          </cell>
        </row>
        <row r="3311">
          <cell r="A3311" t="str">
            <v>48657-00002-40</v>
          </cell>
          <cell r="B3311" t="str">
            <v>0481</v>
          </cell>
          <cell r="C3311" t="str">
            <v>HP EL_FXN_BDG 4MX6CM 1 PCS ID</v>
          </cell>
          <cell r="D3311" t="str">
            <v>FERT</v>
          </cell>
          <cell r="E3311" t="str">
            <v>01</v>
          </cell>
          <cell r="F3311" t="str">
            <v/>
          </cell>
          <cell r="G3311" t="str">
            <v/>
          </cell>
          <cell r="H3311" t="str">
            <v/>
          </cell>
          <cell r="I3311" t="str">
            <v>R1</v>
          </cell>
        </row>
        <row r="3312">
          <cell r="A3312" t="str">
            <v>48657-00002-45</v>
          </cell>
          <cell r="B3312" t="str">
            <v>0481</v>
          </cell>
          <cell r="C3312" t="str">
            <v>HP EL_FXN_BDG 4MX6CM 1 PCS ID</v>
          </cell>
          <cell r="D3312" t="str">
            <v>FERT</v>
          </cell>
          <cell r="E3312" t="str">
            <v>01</v>
          </cell>
          <cell r="F3312" t="str">
            <v/>
          </cell>
          <cell r="G3312" t="str">
            <v/>
          </cell>
          <cell r="H3312" t="str">
            <v/>
          </cell>
          <cell r="I3312" t="str">
            <v>A</v>
          </cell>
        </row>
        <row r="3313">
          <cell r="A3313" t="str">
            <v>48658-00001-45</v>
          </cell>
          <cell r="B3313" t="str">
            <v>0481</v>
          </cell>
          <cell r="C3313" t="str">
            <v>HP EL_FXN_BDG 4MX8CM 1 PCS ID</v>
          </cell>
          <cell r="D3313" t="str">
            <v>FERT</v>
          </cell>
          <cell r="E3313" t="str">
            <v>01</v>
          </cell>
          <cell r="F3313" t="str">
            <v/>
          </cell>
          <cell r="G3313" t="str">
            <v/>
          </cell>
          <cell r="H3313" t="str">
            <v/>
          </cell>
          <cell r="I3313" t="e">
            <v>#N/A</v>
          </cell>
        </row>
        <row r="3314">
          <cell r="A3314" t="str">
            <v>48660-00004-40</v>
          </cell>
          <cell r="B3314" t="str">
            <v>0481</v>
          </cell>
          <cell r="C3314" t="str">
            <v>HP STL_CPS 10X10CM 50 PCS ID</v>
          </cell>
          <cell r="D3314" t="str">
            <v>FERT</v>
          </cell>
          <cell r="E3314" t="str">
            <v>01</v>
          </cell>
          <cell r="F3314" t="str">
            <v/>
          </cell>
          <cell r="G3314" t="str">
            <v/>
          </cell>
          <cell r="H3314" t="str">
            <v/>
          </cell>
          <cell r="I3314" t="str">
            <v>R1</v>
          </cell>
        </row>
        <row r="3315">
          <cell r="A3315" t="str">
            <v>48660-00004-45</v>
          </cell>
          <cell r="B3315" t="str">
            <v>0481</v>
          </cell>
          <cell r="C3315" t="str">
            <v>HP STL_CPS 10X10CM 25X2 PCS ID</v>
          </cell>
          <cell r="D3315" t="str">
            <v>FERT</v>
          </cell>
          <cell r="E3315" t="str">
            <v>01</v>
          </cell>
          <cell r="F3315" t="str">
            <v/>
          </cell>
          <cell r="G3315" t="str">
            <v/>
          </cell>
          <cell r="H3315" t="str">
            <v/>
          </cell>
          <cell r="I3315" t="str">
            <v>A</v>
          </cell>
        </row>
        <row r="3316">
          <cell r="A3316" t="str">
            <v>48666-00000-25</v>
          </cell>
          <cell r="B3316" t="str">
            <v>0481</v>
          </cell>
          <cell r="C3316" t="str">
            <v>HP FXN_TP CLC 5MX1,25CM 1 PCS DE NO FB</v>
          </cell>
          <cell r="D3316" t="str">
            <v>FERT</v>
          </cell>
          <cell r="E3316" t="str">
            <v>01</v>
          </cell>
          <cell r="F3316" t="str">
            <v/>
          </cell>
          <cell r="G3316" t="str">
            <v/>
          </cell>
          <cell r="H3316" t="str">
            <v/>
          </cell>
          <cell r="I3316" t="e">
            <v>#N/A</v>
          </cell>
        </row>
        <row r="3317">
          <cell r="A3317" t="str">
            <v>48670-09000-00</v>
          </cell>
          <cell r="B3317" t="str">
            <v>0481</v>
          </cell>
          <cell r="C3317" t="str">
            <v>HP MICKEY 10S ASSORTED</v>
          </cell>
          <cell r="D3317" t="str">
            <v>FERT</v>
          </cell>
          <cell r="E3317" t="str">
            <v>01</v>
          </cell>
          <cell r="F3317" t="str">
            <v/>
          </cell>
          <cell r="G3317" t="str">
            <v/>
          </cell>
          <cell r="H3317" t="str">
            <v/>
          </cell>
          <cell r="I3317" t="str">
            <v>R2</v>
          </cell>
        </row>
        <row r="3318">
          <cell r="A3318" t="str">
            <v>48670-09000-01</v>
          </cell>
          <cell r="B3318" t="str">
            <v>0481</v>
          </cell>
          <cell r="C3318" t="str">
            <v>HP MICKEY 10S ASSORTED</v>
          </cell>
          <cell r="D3318" t="str">
            <v>FERT</v>
          </cell>
          <cell r="E3318" t="str">
            <v>01</v>
          </cell>
          <cell r="F3318" t="str">
            <v/>
          </cell>
          <cell r="G3318" t="str">
            <v/>
          </cell>
          <cell r="H3318" t="str">
            <v/>
          </cell>
          <cell r="I3318" t="str">
            <v>R2</v>
          </cell>
        </row>
        <row r="3319">
          <cell r="A3319" t="str">
            <v>48670-09000-02</v>
          </cell>
          <cell r="B3319" t="str">
            <v>0481</v>
          </cell>
          <cell r="C3319" t="str">
            <v>HP MICKEY 10S ASSORTED FWD</v>
          </cell>
          <cell r="D3319" t="str">
            <v>FERT</v>
          </cell>
          <cell r="E3319" t="str">
            <v>01</v>
          </cell>
          <cell r="F3319" t="str">
            <v/>
          </cell>
          <cell r="G3319" t="str">
            <v/>
          </cell>
          <cell r="H3319" t="str">
            <v/>
          </cell>
          <cell r="I3319" t="str">
            <v>A</v>
          </cell>
        </row>
        <row r="3320">
          <cell r="A3320" t="str">
            <v>48670-09000-03</v>
          </cell>
          <cell r="B3320" t="str">
            <v>0481</v>
          </cell>
          <cell r="C3320" t="str">
            <v>HP MICKEY 10S ASSORTED FWD</v>
          </cell>
          <cell r="D3320" t="str">
            <v>FERT</v>
          </cell>
          <cell r="E3320" t="str">
            <v>01</v>
          </cell>
          <cell r="F3320" t="str">
            <v/>
          </cell>
          <cell r="G3320" t="str">
            <v/>
          </cell>
          <cell r="H3320" t="str">
            <v>@01@</v>
          </cell>
          <cell r="I3320" t="str">
            <v>A</v>
          </cell>
        </row>
        <row r="3321">
          <cell r="A3321" t="str">
            <v>48670-09001-00</v>
          </cell>
          <cell r="B3321" t="str">
            <v>0481</v>
          </cell>
          <cell r="C3321" t="str">
            <v>HP MICKEY 10S ASS EXPORT</v>
          </cell>
          <cell r="D3321" t="str">
            <v>FERT</v>
          </cell>
          <cell r="E3321" t="str">
            <v>01</v>
          </cell>
          <cell r="F3321" t="str">
            <v/>
          </cell>
          <cell r="G3321" t="str">
            <v/>
          </cell>
          <cell r="H3321" t="str">
            <v/>
          </cell>
          <cell r="I3321" t="str">
            <v>A</v>
          </cell>
        </row>
        <row r="3322">
          <cell r="A3322" t="str">
            <v>48670-09001-01</v>
          </cell>
          <cell r="B3322" t="str">
            <v>0481</v>
          </cell>
          <cell r="C3322" t="str">
            <v>HP MICKEY 10S ASS FWD EXPORT</v>
          </cell>
          <cell r="D3322" t="str">
            <v>FERT</v>
          </cell>
          <cell r="E3322" t="str">
            <v>01</v>
          </cell>
          <cell r="F3322" t="str">
            <v/>
          </cell>
          <cell r="G3322" t="str">
            <v/>
          </cell>
          <cell r="H3322" t="str">
            <v/>
          </cell>
          <cell r="I3322" t="str">
            <v>R2</v>
          </cell>
        </row>
        <row r="3323">
          <cell r="A3323" t="str">
            <v>48670-09001-02</v>
          </cell>
          <cell r="B3323" t="str">
            <v>0481</v>
          </cell>
          <cell r="C3323" t="str">
            <v>HP MICKEY 10S ASS FWD EXPORT</v>
          </cell>
          <cell r="D3323" t="str">
            <v>FERT</v>
          </cell>
          <cell r="E3323" t="str">
            <v>01</v>
          </cell>
          <cell r="F3323" t="str">
            <v/>
          </cell>
          <cell r="G3323" t="str">
            <v/>
          </cell>
          <cell r="H3323" t="str">
            <v/>
          </cell>
          <cell r="I3323" t="str">
            <v>A</v>
          </cell>
        </row>
        <row r="3324">
          <cell r="A3324" t="str">
            <v>48671-09000-00</v>
          </cell>
          <cell r="B3324" t="str">
            <v>0481</v>
          </cell>
          <cell r="C3324" t="str">
            <v>HP PRINCESS 10S ASSORTED</v>
          </cell>
          <cell r="D3324" t="str">
            <v>FERT</v>
          </cell>
          <cell r="E3324" t="str">
            <v>01</v>
          </cell>
          <cell r="F3324" t="str">
            <v/>
          </cell>
          <cell r="G3324" t="str">
            <v/>
          </cell>
          <cell r="H3324" t="str">
            <v/>
          </cell>
          <cell r="I3324" t="str">
            <v>R3</v>
          </cell>
        </row>
        <row r="3325">
          <cell r="A3325" t="str">
            <v>48671-09000-01</v>
          </cell>
          <cell r="B3325" t="str">
            <v>0481</v>
          </cell>
          <cell r="C3325" t="str">
            <v>HP PRINCESS 10S ASSORTED</v>
          </cell>
          <cell r="D3325" t="str">
            <v>FERT</v>
          </cell>
          <cell r="E3325" t="str">
            <v>01</v>
          </cell>
          <cell r="F3325" t="str">
            <v/>
          </cell>
          <cell r="G3325" t="str">
            <v/>
          </cell>
          <cell r="H3325" t="str">
            <v/>
          </cell>
          <cell r="I3325" t="str">
            <v>R2</v>
          </cell>
        </row>
        <row r="3326">
          <cell r="A3326" t="str">
            <v>48671-09000-02</v>
          </cell>
          <cell r="B3326" t="str">
            <v>0481</v>
          </cell>
          <cell r="C3326" t="str">
            <v>HP PRINCESS 10S ASSORTED FWD</v>
          </cell>
          <cell r="D3326" t="str">
            <v>FERT</v>
          </cell>
          <cell r="E3326" t="str">
            <v>01</v>
          </cell>
          <cell r="F3326" t="str">
            <v/>
          </cell>
          <cell r="G3326" t="str">
            <v/>
          </cell>
          <cell r="H3326" t="str">
            <v/>
          </cell>
          <cell r="I3326" t="str">
            <v>R2</v>
          </cell>
        </row>
        <row r="3327">
          <cell r="A3327" t="str">
            <v>48703-00000-46</v>
          </cell>
          <cell r="B3327" t="str">
            <v>0481</v>
          </cell>
          <cell r="C3327" t="str">
            <v>HP AQP STE 10X15CM 3XL 5 PCS DE_EL_ES</v>
          </cell>
          <cell r="D3327" t="str">
            <v>FERT</v>
          </cell>
          <cell r="E3327" t="str">
            <v>01</v>
          </cell>
          <cell r="F3327" t="str">
            <v/>
          </cell>
          <cell r="G3327" t="str">
            <v/>
          </cell>
          <cell r="H3327" t="str">
            <v/>
          </cell>
          <cell r="I3327" t="str">
            <v>A</v>
          </cell>
        </row>
        <row r="3328">
          <cell r="A3328" t="str">
            <v>48705-00000-45</v>
          </cell>
          <cell r="B3328" t="str">
            <v>0481</v>
          </cell>
          <cell r="C3328" t="str">
            <v>HP SE STE 6X7CM XL 1 PCS ID</v>
          </cell>
          <cell r="D3328" t="str">
            <v>FERT</v>
          </cell>
          <cell r="E3328" t="str">
            <v>01</v>
          </cell>
          <cell r="F3328" t="str">
            <v/>
          </cell>
          <cell r="G3328" t="str">
            <v/>
          </cell>
          <cell r="H3328" t="str">
            <v/>
          </cell>
          <cell r="I3328" t="e">
            <v>#N/A</v>
          </cell>
        </row>
        <row r="3329">
          <cell r="A3329" t="str">
            <v>48705-00000-46</v>
          </cell>
          <cell r="B3329" t="str">
            <v>0481</v>
          </cell>
          <cell r="C3329" t="str">
            <v>HP SE STE 6X7CM XL 1 PCS ID</v>
          </cell>
          <cell r="D3329" t="str">
            <v>FERT</v>
          </cell>
          <cell r="E3329" t="str">
            <v>01</v>
          </cell>
          <cell r="F3329" t="str">
            <v/>
          </cell>
          <cell r="G3329" t="str">
            <v/>
          </cell>
          <cell r="H3329" t="str">
            <v>@01@</v>
          </cell>
          <cell r="I3329" t="e">
            <v>#N/A</v>
          </cell>
        </row>
        <row r="3330">
          <cell r="A3330" t="str">
            <v>48706-00000-45</v>
          </cell>
          <cell r="B3330" t="str">
            <v>0481</v>
          </cell>
          <cell r="C3330" t="str">
            <v>HP SE STE 8X10CM XXL 1 PCS ID</v>
          </cell>
          <cell r="D3330" t="str">
            <v>FERT</v>
          </cell>
          <cell r="E3330" t="str">
            <v>01</v>
          </cell>
          <cell r="F3330" t="str">
            <v/>
          </cell>
          <cell r="G3330" t="str">
            <v/>
          </cell>
          <cell r="H3330" t="str">
            <v/>
          </cell>
          <cell r="I3330" t="e">
            <v>#N/A</v>
          </cell>
        </row>
        <row r="3331">
          <cell r="A3331" t="str">
            <v>48706-00000-46</v>
          </cell>
          <cell r="B3331" t="str">
            <v>0481</v>
          </cell>
          <cell r="C3331" t="str">
            <v>HP SE STE 8X10CM XXL 1 PCS ID</v>
          </cell>
          <cell r="D3331" t="str">
            <v>FERT</v>
          </cell>
          <cell r="E3331" t="str">
            <v>01</v>
          </cell>
          <cell r="F3331" t="str">
            <v/>
          </cell>
          <cell r="G3331" t="str">
            <v/>
          </cell>
          <cell r="H3331" t="str">
            <v>@01@</v>
          </cell>
          <cell r="I3331" t="e">
            <v>#N/A</v>
          </cell>
        </row>
        <row r="3332">
          <cell r="A3332" t="str">
            <v>48707-00000-46</v>
          </cell>
          <cell r="B3332" t="str">
            <v>0481</v>
          </cell>
          <cell r="C3332" t="str">
            <v>HP AQP STE 10X20CM 4XL 5 PCS DE_EL_ES</v>
          </cell>
          <cell r="D3332" t="str">
            <v>FERT</v>
          </cell>
          <cell r="E3332" t="str">
            <v>01</v>
          </cell>
          <cell r="F3332" t="str">
            <v/>
          </cell>
          <cell r="G3332" t="str">
            <v/>
          </cell>
          <cell r="H3332" t="str">
            <v/>
          </cell>
          <cell r="I3332" t="str">
            <v>A</v>
          </cell>
        </row>
        <row r="3333">
          <cell r="A3333" t="str">
            <v>48712-00006-46</v>
          </cell>
          <cell r="B3333" t="str">
            <v>0481</v>
          </cell>
          <cell r="C3333" t="str">
            <v>HP SPT_BRC_WRT M 1PCS FR_NL</v>
          </cell>
          <cell r="D3333" t="str">
            <v>FERT</v>
          </cell>
          <cell r="E3333" t="str">
            <v>01</v>
          </cell>
          <cell r="F3333" t="str">
            <v/>
          </cell>
          <cell r="G3333" t="str">
            <v/>
          </cell>
          <cell r="H3333" t="str">
            <v/>
          </cell>
          <cell r="I3333" t="e">
            <v>#N/A</v>
          </cell>
        </row>
        <row r="3334">
          <cell r="A3334" t="str">
            <v>48714-00000-00</v>
          </cell>
          <cell r="B3334" t="str">
            <v>0481</v>
          </cell>
          <cell r="C3334" t="str">
            <v>HP TH_LN_KNG 20PCS INT</v>
          </cell>
          <cell r="D3334" t="str">
            <v>FERT</v>
          </cell>
          <cell r="E3334" t="str">
            <v>01</v>
          </cell>
          <cell r="F3334" t="str">
            <v/>
          </cell>
          <cell r="G3334" t="str">
            <v/>
          </cell>
          <cell r="H3334" t="str">
            <v/>
          </cell>
          <cell r="I3334" t="e">
            <v>#N/A</v>
          </cell>
        </row>
        <row r="3335">
          <cell r="A3335" t="str">
            <v>48715-00006-46</v>
          </cell>
          <cell r="B3335" t="str">
            <v>0481</v>
          </cell>
          <cell r="C3335" t="str">
            <v>HP SPT_BRC_ANK M 1PCS FR_NL</v>
          </cell>
          <cell r="D3335" t="str">
            <v>FERT</v>
          </cell>
          <cell r="E3335" t="str">
            <v>01</v>
          </cell>
          <cell r="F3335" t="str">
            <v/>
          </cell>
          <cell r="G3335" t="str">
            <v/>
          </cell>
          <cell r="H3335" t="str">
            <v/>
          </cell>
          <cell r="I3335" t="e">
            <v>#N/A</v>
          </cell>
        </row>
        <row r="3336">
          <cell r="A3336" t="str">
            <v>48731-00000-45</v>
          </cell>
          <cell r="B3336" t="str">
            <v>0481</v>
          </cell>
          <cell r="C3336" t="str">
            <v>HP SCPL L 21 PCS DE_FR_IT</v>
          </cell>
          <cell r="D3336" t="str">
            <v>FERT</v>
          </cell>
          <cell r="E3336" t="str">
            <v>01</v>
          </cell>
          <cell r="F3336" t="str">
            <v/>
          </cell>
          <cell r="G3336" t="str">
            <v/>
          </cell>
          <cell r="H3336" t="str">
            <v/>
          </cell>
          <cell r="I3336" t="str">
            <v>A</v>
          </cell>
        </row>
        <row r="3337">
          <cell r="A3337" t="str">
            <v>48731-00000-46</v>
          </cell>
          <cell r="B3337" t="str">
            <v>0481</v>
          </cell>
          <cell r="C3337" t="str">
            <v>HP SCPL L 21 PCS DE_FR_IT</v>
          </cell>
          <cell r="D3337" t="str">
            <v>FERT</v>
          </cell>
          <cell r="E3337" t="str">
            <v>01</v>
          </cell>
          <cell r="F3337" t="str">
            <v/>
          </cell>
          <cell r="G3337" t="str">
            <v/>
          </cell>
          <cell r="H3337" t="str">
            <v>@01@</v>
          </cell>
          <cell r="I3337" t="str">
            <v>S2</v>
          </cell>
        </row>
        <row r="3338">
          <cell r="A3338" t="str">
            <v>48732-00006-46</v>
          </cell>
          <cell r="B3338" t="str">
            <v>0481</v>
          </cell>
          <cell r="C3338" t="str">
            <v>HP SPT_BRC_KN M 1PCS FR_NL</v>
          </cell>
          <cell r="D3338" t="str">
            <v>FERT</v>
          </cell>
          <cell r="E3338" t="str">
            <v>01</v>
          </cell>
          <cell r="F3338" t="str">
            <v/>
          </cell>
          <cell r="G3338" t="str">
            <v/>
          </cell>
          <cell r="H3338" t="str">
            <v/>
          </cell>
          <cell r="I3338" t="e">
            <v>#N/A</v>
          </cell>
        </row>
        <row r="3339">
          <cell r="A3339" t="str">
            <v>48757-00001-40</v>
          </cell>
          <cell r="B3339" t="str">
            <v>0481</v>
          </cell>
          <cell r="C3339" t="str">
            <v>HP AQP STE 6X7CM XL 1 PCS ID</v>
          </cell>
          <cell r="D3339" t="str">
            <v>FERT</v>
          </cell>
          <cell r="E3339" t="str">
            <v>01</v>
          </cell>
          <cell r="F3339" t="str">
            <v/>
          </cell>
          <cell r="G3339" t="str">
            <v/>
          </cell>
          <cell r="H3339" t="str">
            <v/>
          </cell>
          <cell r="I3339" t="e">
            <v>#N/A</v>
          </cell>
        </row>
        <row r="3340">
          <cell r="A3340" t="str">
            <v>48758-00001-40</v>
          </cell>
          <cell r="B3340" t="str">
            <v>0481</v>
          </cell>
          <cell r="C3340" t="str">
            <v>HP AQP STE 8X10CM XXL 1 PCS</v>
          </cell>
          <cell r="D3340" t="str">
            <v>FERT</v>
          </cell>
          <cell r="E3340" t="str">
            <v>01</v>
          </cell>
          <cell r="F3340" t="str">
            <v/>
          </cell>
          <cell r="G3340" t="str">
            <v/>
          </cell>
          <cell r="H3340" t="str">
            <v/>
          </cell>
          <cell r="I3340" t="e">
            <v>#N/A</v>
          </cell>
        </row>
        <row r="3341">
          <cell r="A3341" t="str">
            <v>48759-00001-29</v>
          </cell>
          <cell r="B3341" t="str">
            <v>0481</v>
          </cell>
          <cell r="C3341" t="str">
            <v>HP WND_SPY PHMB 0.04% 250ML ID</v>
          </cell>
          <cell r="D3341" t="str">
            <v>FERT</v>
          </cell>
          <cell r="E3341" t="str">
            <v>01</v>
          </cell>
          <cell r="F3341" t="str">
            <v/>
          </cell>
          <cell r="G3341" t="str">
            <v/>
          </cell>
          <cell r="H3341" t="str">
            <v/>
          </cell>
          <cell r="I3341" t="e">
            <v>#N/A</v>
          </cell>
        </row>
        <row r="3342">
          <cell r="A3342" t="str">
            <v>48759-00001-45</v>
          </cell>
          <cell r="B3342" t="str">
            <v>0481</v>
          </cell>
          <cell r="C3342" t="str">
            <v>HP WND_SPY PHMB 0.04% 250ML ID</v>
          </cell>
          <cell r="D3342" t="str">
            <v>FERT</v>
          </cell>
          <cell r="E3342" t="str">
            <v>01</v>
          </cell>
          <cell r="F3342" t="str">
            <v/>
          </cell>
          <cell r="G3342" t="str">
            <v/>
          </cell>
          <cell r="H3342" t="str">
            <v/>
          </cell>
          <cell r="I3342" t="e">
            <v>#N/A</v>
          </cell>
        </row>
        <row r="3343">
          <cell r="A3343" t="str">
            <v>48759-00001-46</v>
          </cell>
          <cell r="B3343" t="str">
            <v>0481</v>
          </cell>
          <cell r="C3343" t="str">
            <v>HP WND_SPY PHMB 0.04% 250ML ID</v>
          </cell>
          <cell r="D3343" t="str">
            <v>FERT</v>
          </cell>
          <cell r="E3343" t="str">
            <v>01</v>
          </cell>
          <cell r="F3343" t="str">
            <v/>
          </cell>
          <cell r="G3343" t="str">
            <v/>
          </cell>
          <cell r="H3343" t="str">
            <v/>
          </cell>
          <cell r="I3343" t="e">
            <v>#N/A</v>
          </cell>
        </row>
        <row r="3344">
          <cell r="A3344" t="str">
            <v>48761-00003-46</v>
          </cell>
          <cell r="B3344" t="str">
            <v>0481</v>
          </cell>
          <cell r="C3344" t="str">
            <v>HP WD_AR_FXN_SNS 1MX10CM 1PCS EN_ID</v>
          </cell>
          <cell r="D3344" t="str">
            <v>FERT</v>
          </cell>
          <cell r="E3344" t="str">
            <v>01</v>
          </cell>
          <cell r="F3344" t="str">
            <v/>
          </cell>
          <cell r="G3344" t="str">
            <v/>
          </cell>
          <cell r="H3344" t="str">
            <v>@01@</v>
          </cell>
          <cell r="I3344" t="str">
            <v>A</v>
          </cell>
        </row>
        <row r="3345">
          <cell r="A3345" t="str">
            <v>48774-00000-00</v>
          </cell>
          <cell r="B3345" t="str">
            <v>0481</v>
          </cell>
          <cell r="C3345" t="str">
            <v>HP KDS_PL MVL_AVG ASS 20PCS INT</v>
          </cell>
          <cell r="D3345" t="str">
            <v>FERT</v>
          </cell>
          <cell r="E3345" t="str">
            <v>01</v>
          </cell>
          <cell r="F3345" t="str">
            <v/>
          </cell>
          <cell r="G3345" t="str">
            <v/>
          </cell>
          <cell r="H3345" t="str">
            <v/>
          </cell>
          <cell r="I3345" t="e">
            <v>#N/A</v>
          </cell>
        </row>
        <row r="3346">
          <cell r="A3346" t="str">
            <v>48775-00000-40</v>
          </cell>
          <cell r="B3346" t="str">
            <v>0481</v>
          </cell>
          <cell r="C3346" t="str">
            <v>HP STL_CPS 7,5X7,5CM 50PCS ID</v>
          </cell>
          <cell r="D3346" t="str">
            <v>FERT</v>
          </cell>
          <cell r="E3346" t="str">
            <v>01</v>
          </cell>
          <cell r="F3346" t="str">
            <v/>
          </cell>
          <cell r="G3346" t="str">
            <v/>
          </cell>
          <cell r="H3346" t="str">
            <v/>
          </cell>
          <cell r="I3346" t="str">
            <v>R1</v>
          </cell>
        </row>
        <row r="3347">
          <cell r="A3347" t="str">
            <v>48775-00000-45</v>
          </cell>
          <cell r="B3347" t="str">
            <v>0481</v>
          </cell>
          <cell r="C3347" t="str">
            <v>HP STL_CPS 7,5X7,5CM 25X2 PCS ID</v>
          </cell>
          <cell r="D3347" t="str">
            <v>FERT</v>
          </cell>
          <cell r="E3347" t="str">
            <v>01</v>
          </cell>
          <cell r="F3347" t="str">
            <v/>
          </cell>
          <cell r="G3347" t="str">
            <v/>
          </cell>
          <cell r="H3347" t="str">
            <v/>
          </cell>
          <cell r="I3347" t="str">
            <v>R1</v>
          </cell>
        </row>
        <row r="3348">
          <cell r="A3348" t="str">
            <v>48779-00002-40</v>
          </cell>
          <cell r="B3348" t="str">
            <v>0481</v>
          </cell>
          <cell r="C3348" t="str">
            <v>HP CHSV_BDG 4MX6CM R 1PCS ID</v>
          </cell>
          <cell r="D3348" t="str">
            <v>FERT</v>
          </cell>
          <cell r="E3348" t="str">
            <v>01</v>
          </cell>
          <cell r="F3348" t="str">
            <v/>
          </cell>
          <cell r="G3348" t="str">
            <v/>
          </cell>
          <cell r="H3348" t="str">
            <v/>
          </cell>
          <cell r="I3348" t="e">
            <v>#N/A</v>
          </cell>
        </row>
        <row r="3349">
          <cell r="A3349" t="str">
            <v>48779-00002-45</v>
          </cell>
          <cell r="B3349" t="str">
            <v>0481</v>
          </cell>
          <cell r="C3349" t="str">
            <v>HP CHSV_BDG 4MX6CM R 1PCS ID</v>
          </cell>
          <cell r="D3349" t="str">
            <v>FERT</v>
          </cell>
          <cell r="E3349" t="str">
            <v>01</v>
          </cell>
          <cell r="F3349" t="str">
            <v/>
          </cell>
          <cell r="G3349" t="str">
            <v/>
          </cell>
          <cell r="H3349" t="str">
            <v/>
          </cell>
          <cell r="I3349" t="str">
            <v>R1</v>
          </cell>
        </row>
        <row r="3350">
          <cell r="A3350" t="str">
            <v>48786-00000-46</v>
          </cell>
          <cell r="B3350" t="str">
            <v>0481</v>
          </cell>
          <cell r="C3350" t="str">
            <v>HP WND_SPY PHMB 0.04% 20ML 1 ID MALANG</v>
          </cell>
          <cell r="D3350" t="str">
            <v>FERT</v>
          </cell>
          <cell r="E3350" t="str">
            <v>01</v>
          </cell>
          <cell r="F3350" t="str">
            <v/>
          </cell>
          <cell r="G3350" t="str">
            <v/>
          </cell>
          <cell r="H3350" t="str">
            <v/>
          </cell>
          <cell r="I3350" t="str">
            <v>A</v>
          </cell>
        </row>
        <row r="3351">
          <cell r="A3351" t="str">
            <v>48787-00000-46</v>
          </cell>
          <cell r="B3351" t="str">
            <v>0481</v>
          </cell>
          <cell r="C3351" t="str">
            <v>HP WND_SPY PHMB 0.04% 50ML 1 ID MALANG</v>
          </cell>
          <cell r="D3351" t="str">
            <v>FERT</v>
          </cell>
          <cell r="E3351" t="str">
            <v>01</v>
          </cell>
          <cell r="F3351" t="str">
            <v/>
          </cell>
          <cell r="G3351" t="str">
            <v/>
          </cell>
          <cell r="H3351" t="str">
            <v/>
          </cell>
          <cell r="I3351" t="e">
            <v>#N/A</v>
          </cell>
        </row>
        <row r="3352">
          <cell r="A3352" t="str">
            <v>48788-00000-45</v>
          </cell>
          <cell r="B3352" t="str">
            <v>0481</v>
          </cell>
          <cell r="C3352" t="str">
            <v>HP AQP STE 6X7CM XL 1 PCS ID</v>
          </cell>
          <cell r="D3352" t="str">
            <v>FERT</v>
          </cell>
          <cell r="E3352" t="str">
            <v>01</v>
          </cell>
          <cell r="F3352" t="str">
            <v/>
          </cell>
          <cell r="G3352" t="str">
            <v/>
          </cell>
          <cell r="H3352" t="str">
            <v/>
          </cell>
          <cell r="I3352" t="e">
            <v>#N/A</v>
          </cell>
        </row>
        <row r="3353">
          <cell r="A3353" t="str">
            <v>48788-00000-46</v>
          </cell>
          <cell r="B3353" t="str">
            <v>0481</v>
          </cell>
          <cell r="C3353" t="str">
            <v>HP AQP STE 6X7CM XL 1 PCS ID</v>
          </cell>
          <cell r="D3353" t="str">
            <v>FERT</v>
          </cell>
          <cell r="E3353" t="str">
            <v>01</v>
          </cell>
          <cell r="F3353" t="str">
            <v/>
          </cell>
          <cell r="G3353" t="str">
            <v/>
          </cell>
          <cell r="H3353" t="str">
            <v>@01@</v>
          </cell>
          <cell r="I3353" t="e">
            <v>#N/A</v>
          </cell>
        </row>
        <row r="3354">
          <cell r="A3354" t="str">
            <v>48790-00000-40</v>
          </cell>
          <cell r="B3354" t="str">
            <v>0481</v>
          </cell>
          <cell r="C3354" t="str">
            <v>HP AQP STE 6X7CM XL 25 ID</v>
          </cell>
          <cell r="D3354" t="str">
            <v>FERT</v>
          </cell>
          <cell r="E3354" t="str">
            <v>01</v>
          </cell>
          <cell r="F3354" t="str">
            <v/>
          </cell>
          <cell r="G3354" t="str">
            <v/>
          </cell>
          <cell r="H3354" t="str">
            <v/>
          </cell>
          <cell r="I3354" t="str">
            <v>R1</v>
          </cell>
        </row>
        <row r="3355">
          <cell r="A3355" t="str">
            <v>48790-00000-45</v>
          </cell>
          <cell r="B3355" t="str">
            <v>0481</v>
          </cell>
          <cell r="C3355" t="str">
            <v>HP AQP STE 6X7CM XL 25 ID</v>
          </cell>
          <cell r="D3355" t="str">
            <v>FERT</v>
          </cell>
          <cell r="E3355" t="str">
            <v>01</v>
          </cell>
          <cell r="F3355" t="str">
            <v/>
          </cell>
          <cell r="G3355" t="str">
            <v/>
          </cell>
          <cell r="H3355" t="str">
            <v/>
          </cell>
          <cell r="I3355" t="str">
            <v>R1</v>
          </cell>
        </row>
        <row r="3356">
          <cell r="A3356" t="str">
            <v>48791-00000-40</v>
          </cell>
          <cell r="B3356" t="str">
            <v>0481</v>
          </cell>
          <cell r="C3356" t="str">
            <v>HP AQP STE 8X10CM XXL 25 ID</v>
          </cell>
          <cell r="D3356" t="str">
            <v>FERT</v>
          </cell>
          <cell r="E3356" t="str">
            <v>01</v>
          </cell>
          <cell r="F3356" t="str">
            <v/>
          </cell>
          <cell r="G3356" t="str">
            <v/>
          </cell>
          <cell r="H3356" t="str">
            <v/>
          </cell>
          <cell r="I3356" t="str">
            <v>R1</v>
          </cell>
        </row>
        <row r="3357">
          <cell r="A3357" t="str">
            <v>48791-00000-45</v>
          </cell>
          <cell r="B3357" t="str">
            <v>0481</v>
          </cell>
          <cell r="C3357" t="str">
            <v>HP AQP STE 8X10CM XXL 25 ID</v>
          </cell>
          <cell r="D3357" t="str">
            <v>FERT</v>
          </cell>
          <cell r="E3357" t="str">
            <v>01</v>
          </cell>
          <cell r="F3357" t="str">
            <v/>
          </cell>
          <cell r="G3357" t="str">
            <v/>
          </cell>
          <cell r="H3357" t="str">
            <v/>
          </cell>
          <cell r="I3357" t="str">
            <v>R1</v>
          </cell>
        </row>
        <row r="3358">
          <cell r="A3358" t="str">
            <v>48797-00000-45</v>
          </cell>
          <cell r="B3358" t="str">
            <v>0481</v>
          </cell>
          <cell r="C3358" t="str">
            <v>HP AQP STE 8X10CM XXL 1 PCS ID</v>
          </cell>
          <cell r="D3358" t="str">
            <v>FERT</v>
          </cell>
          <cell r="E3358" t="str">
            <v>01</v>
          </cell>
          <cell r="F3358" t="str">
            <v/>
          </cell>
          <cell r="G3358" t="str">
            <v/>
          </cell>
          <cell r="H3358" t="str">
            <v/>
          </cell>
          <cell r="I3358" t="e">
            <v>#N/A</v>
          </cell>
        </row>
        <row r="3359">
          <cell r="A3359" t="str">
            <v>48797-00000-46</v>
          </cell>
          <cell r="B3359" t="str">
            <v>0481</v>
          </cell>
          <cell r="C3359" t="str">
            <v>HP AQP STE 8X10CM XXL 1 PCS ID</v>
          </cell>
          <cell r="D3359" t="str">
            <v>FERT</v>
          </cell>
          <cell r="E3359" t="str">
            <v>01</v>
          </cell>
          <cell r="F3359" t="str">
            <v/>
          </cell>
          <cell r="G3359" t="str">
            <v/>
          </cell>
          <cell r="H3359" t="str">
            <v>@01@</v>
          </cell>
          <cell r="I3359" t="e">
            <v>#N/A</v>
          </cell>
        </row>
        <row r="3360">
          <cell r="A3360" t="str">
            <v>48830-00000-46</v>
          </cell>
          <cell r="B3360" t="str">
            <v>0481</v>
          </cell>
          <cell r="C3360" t="str">
            <v>HP WND_SPY PHMB 0.04% 40ML ID MALANG</v>
          </cell>
          <cell r="D3360" t="str">
            <v>FERT</v>
          </cell>
          <cell r="E3360" t="str">
            <v>01</v>
          </cell>
          <cell r="F3360" t="str">
            <v/>
          </cell>
          <cell r="G3360" t="str">
            <v/>
          </cell>
          <cell r="H3360" t="str">
            <v/>
          </cell>
          <cell r="I3360" t="str">
            <v>A</v>
          </cell>
        </row>
        <row r="3361">
          <cell r="A3361" t="str">
            <v>65959-09001-00</v>
          </cell>
          <cell r="B3361" t="str">
            <v>0481</v>
          </cell>
          <cell r="C3361" t="str">
            <v>PRUEFLOSADAPTER01</v>
          </cell>
          <cell r="D3361" t="str">
            <v>FERT</v>
          </cell>
          <cell r="E3361" t="str">
            <v>01</v>
          </cell>
          <cell r="F3361" t="str">
            <v/>
          </cell>
          <cell r="G3361" t="str">
            <v/>
          </cell>
          <cell r="H3361" t="str">
            <v/>
          </cell>
          <cell r="I3361" t="str">
            <v>A</v>
          </cell>
        </row>
        <row r="3362">
          <cell r="A3362" t="str">
            <v>65959-09002-00</v>
          </cell>
          <cell r="B3362" t="str">
            <v>0481</v>
          </cell>
          <cell r="C3362" t="str">
            <v>PRUEFLOSADAPTER02</v>
          </cell>
          <cell r="D3362" t="str">
            <v>FERT</v>
          </cell>
          <cell r="E3362" t="str">
            <v>01</v>
          </cell>
          <cell r="F3362" t="str">
            <v/>
          </cell>
          <cell r="G3362" t="str">
            <v/>
          </cell>
          <cell r="H3362" t="str">
            <v/>
          </cell>
          <cell r="I3362" t="str">
            <v>A</v>
          </cell>
        </row>
        <row r="3363">
          <cell r="A3363" t="str">
            <v>65959-09003-00</v>
          </cell>
          <cell r="B3363" t="str">
            <v>0481</v>
          </cell>
          <cell r="C3363" t="str">
            <v>PRUEFLOSADAPTER03</v>
          </cell>
          <cell r="D3363" t="str">
            <v>FERT</v>
          </cell>
          <cell r="E3363" t="str">
            <v>01</v>
          </cell>
          <cell r="F3363" t="str">
            <v/>
          </cell>
          <cell r="G3363" t="str">
            <v/>
          </cell>
          <cell r="H3363" t="str">
            <v/>
          </cell>
          <cell r="I3363" t="str">
            <v>A</v>
          </cell>
        </row>
        <row r="3364">
          <cell r="A3364" t="str">
            <v>76109-00001-45</v>
          </cell>
          <cell r="B3364" t="str">
            <v>0481</v>
          </cell>
          <cell r="C3364" t="str">
            <v>HP EL_FBC_STR 10 ID ASS</v>
          </cell>
          <cell r="D3364" t="str">
            <v>FERT</v>
          </cell>
          <cell r="E3364" t="str">
            <v>01</v>
          </cell>
          <cell r="F3364" t="str">
            <v/>
          </cell>
          <cell r="G3364" t="str">
            <v/>
          </cell>
          <cell r="H3364" t="str">
            <v>@01@</v>
          </cell>
          <cell r="I3364" t="str">
            <v>S1</v>
          </cell>
        </row>
        <row r="3365">
          <cell r="A3365" t="str">
            <v>76109-09000-02</v>
          </cell>
          <cell r="B3365" t="str">
            <v>0481</v>
          </cell>
          <cell r="C3365" t="str">
            <v>HP FAB STR HL ASS 10 ID 76109</v>
          </cell>
          <cell r="D3365" t="str">
            <v>FERT</v>
          </cell>
          <cell r="E3365" t="str">
            <v>01</v>
          </cell>
          <cell r="F3365" t="str">
            <v/>
          </cell>
          <cell r="G3365" t="str">
            <v/>
          </cell>
          <cell r="H3365" t="str">
            <v/>
          </cell>
          <cell r="I3365" t="e">
            <v>#N/A</v>
          </cell>
        </row>
        <row r="3366">
          <cell r="A3366" t="str">
            <v>76109-09000-03</v>
          </cell>
          <cell r="B3366" t="str">
            <v>0481</v>
          </cell>
          <cell r="C3366" t="str">
            <v>HP FAB STR HL ASS 10 ID 76109</v>
          </cell>
          <cell r="D3366" t="str">
            <v>FERT</v>
          </cell>
          <cell r="E3366" t="str">
            <v>01</v>
          </cell>
          <cell r="F3366" t="str">
            <v/>
          </cell>
          <cell r="G3366" t="str">
            <v/>
          </cell>
          <cell r="H3366" t="str">
            <v/>
          </cell>
          <cell r="I3366" t="str">
            <v>R2</v>
          </cell>
        </row>
        <row r="3367">
          <cell r="A3367" t="str">
            <v>76109-09000-04</v>
          </cell>
          <cell r="B3367" t="str">
            <v>0481</v>
          </cell>
          <cell r="C3367" t="str">
            <v>HP FAB STR HL ASS 10 ID 76109</v>
          </cell>
          <cell r="D3367" t="str">
            <v>FERT</v>
          </cell>
          <cell r="E3367" t="str">
            <v>01</v>
          </cell>
          <cell r="F3367" t="str">
            <v/>
          </cell>
          <cell r="G3367" t="str">
            <v/>
          </cell>
          <cell r="H3367" t="str">
            <v/>
          </cell>
          <cell r="I3367" t="str">
            <v>R1</v>
          </cell>
        </row>
        <row r="3368">
          <cell r="A3368" t="str">
            <v>76109-09000-05</v>
          </cell>
          <cell r="B3368" t="str">
            <v>0481</v>
          </cell>
          <cell r="C3368" t="str">
            <v>HP FAB STR HL ASS 10 ID 76109</v>
          </cell>
          <cell r="D3368" t="str">
            <v>FERT</v>
          </cell>
          <cell r="E3368" t="str">
            <v>01</v>
          </cell>
          <cell r="F3368" t="str">
            <v/>
          </cell>
          <cell r="G3368" t="str">
            <v/>
          </cell>
          <cell r="H3368" t="str">
            <v/>
          </cell>
          <cell r="I3368" t="str">
            <v>A</v>
          </cell>
        </row>
        <row r="3369">
          <cell r="A3369" t="str">
            <v>76539-09001-01</v>
          </cell>
          <cell r="B3369" t="str">
            <v>0481</v>
          </cell>
          <cell r="C3369" t="str">
            <v>HP KOYO HANGAT RI 10'S RESEALABLE</v>
          </cell>
          <cell r="D3369" t="str">
            <v>FERT</v>
          </cell>
          <cell r="E3369" t="str">
            <v>01</v>
          </cell>
          <cell r="F3369" t="str">
            <v/>
          </cell>
          <cell r="G3369" t="str">
            <v/>
          </cell>
          <cell r="H3369" t="str">
            <v/>
          </cell>
          <cell r="I3369" t="e">
            <v>#N/A</v>
          </cell>
        </row>
        <row r="3370">
          <cell r="A3370" t="str">
            <v>76539-09001-02</v>
          </cell>
          <cell r="B3370" t="str">
            <v>0481</v>
          </cell>
          <cell r="C3370" t="str">
            <v>HP KOYO HANGAT RI 10S RESEALABLE</v>
          </cell>
          <cell r="D3370" t="str">
            <v>FERT</v>
          </cell>
          <cell r="E3370" t="str">
            <v>01</v>
          </cell>
          <cell r="F3370" t="str">
            <v/>
          </cell>
          <cell r="G3370" t="str">
            <v/>
          </cell>
          <cell r="H3370" t="str">
            <v/>
          </cell>
          <cell r="I3370" t="str">
            <v>R2</v>
          </cell>
        </row>
        <row r="3371">
          <cell r="A3371" t="str">
            <v>76539-09001-03</v>
          </cell>
          <cell r="B3371" t="str">
            <v>0481</v>
          </cell>
          <cell r="C3371" t="str">
            <v>HP KOYO HANGAT RI 10S RESEALABLE</v>
          </cell>
          <cell r="D3371" t="str">
            <v>FERT</v>
          </cell>
          <cell r="E3371" t="str">
            <v>01</v>
          </cell>
          <cell r="F3371" t="str">
            <v/>
          </cell>
          <cell r="G3371" t="str">
            <v/>
          </cell>
          <cell r="H3371" t="str">
            <v/>
          </cell>
          <cell r="I3371" t="str">
            <v>A</v>
          </cell>
        </row>
        <row r="3372">
          <cell r="A3372" t="str">
            <v>76539-09001-04</v>
          </cell>
          <cell r="B3372" t="str">
            <v>0481</v>
          </cell>
          <cell r="C3372" t="str">
            <v>HP KOYO HANGAT RI 10S RESEALABLE</v>
          </cell>
          <cell r="D3372" t="str">
            <v>FERT</v>
          </cell>
          <cell r="E3372" t="str">
            <v>01</v>
          </cell>
          <cell r="F3372" t="str">
            <v/>
          </cell>
          <cell r="G3372" t="str">
            <v/>
          </cell>
          <cell r="H3372" t="str">
            <v>@01@</v>
          </cell>
          <cell r="I3372" t="str">
            <v>A</v>
          </cell>
        </row>
        <row r="3373">
          <cell r="A3373" t="str">
            <v>76539-09002-01</v>
          </cell>
          <cell r="B3373" t="str">
            <v>0481</v>
          </cell>
          <cell r="C3373" t="str">
            <v>HP KOYO HANGAT RI 2'S RENCENG</v>
          </cell>
          <cell r="D3373" t="str">
            <v>FERT</v>
          </cell>
          <cell r="E3373" t="str">
            <v>01</v>
          </cell>
          <cell r="F3373" t="str">
            <v/>
          </cell>
          <cell r="G3373" t="str">
            <v/>
          </cell>
          <cell r="H3373" t="str">
            <v/>
          </cell>
          <cell r="I3373" t="e">
            <v>#N/A</v>
          </cell>
        </row>
        <row r="3374">
          <cell r="A3374" t="str">
            <v>76539-09003-00</v>
          </cell>
          <cell r="B3374" t="str">
            <v>0481</v>
          </cell>
          <cell r="C3374" t="str">
            <v>HP KOYO HANGAT RI 2'S HANGER</v>
          </cell>
          <cell r="D3374" t="str">
            <v>FERT</v>
          </cell>
          <cell r="E3374" t="str">
            <v>01</v>
          </cell>
          <cell r="F3374" t="str">
            <v/>
          </cell>
          <cell r="G3374" t="str">
            <v/>
          </cell>
          <cell r="H3374" t="str">
            <v/>
          </cell>
          <cell r="I3374" t="str">
            <v>R1</v>
          </cell>
        </row>
        <row r="3375">
          <cell r="A3375" t="str">
            <v>76539-09003-01</v>
          </cell>
          <cell r="B3375" t="str">
            <v>0481</v>
          </cell>
          <cell r="C3375" t="str">
            <v>HP KOYO HANGAT RI 2S HANGER</v>
          </cell>
          <cell r="D3375" t="str">
            <v>FERT</v>
          </cell>
          <cell r="E3375" t="str">
            <v>01</v>
          </cell>
          <cell r="F3375" t="str">
            <v/>
          </cell>
          <cell r="G3375" t="str">
            <v/>
          </cell>
          <cell r="H3375" t="str">
            <v/>
          </cell>
          <cell r="I3375" t="str">
            <v>A</v>
          </cell>
        </row>
        <row r="3376">
          <cell r="A3376" t="str">
            <v>76539-09003-02</v>
          </cell>
          <cell r="B3376" t="str">
            <v>0481</v>
          </cell>
          <cell r="C3376" t="str">
            <v>HP KOYO HANGAT RI 2S HANGER</v>
          </cell>
          <cell r="D3376" t="str">
            <v>FERT</v>
          </cell>
          <cell r="E3376" t="str">
            <v>01</v>
          </cell>
          <cell r="F3376" t="str">
            <v/>
          </cell>
          <cell r="G3376" t="str">
            <v/>
          </cell>
          <cell r="H3376" t="str">
            <v>@01@</v>
          </cell>
          <cell r="I3376" t="str">
            <v>A</v>
          </cell>
        </row>
        <row r="3377">
          <cell r="A3377" t="str">
            <v>76539-09004-00</v>
          </cell>
          <cell r="B3377" t="str">
            <v>0481</v>
          </cell>
          <cell r="C3377" t="str">
            <v>HP BIG PATCH HANGAT 5S</v>
          </cell>
          <cell r="D3377" t="str">
            <v>FERT</v>
          </cell>
          <cell r="E3377" t="str">
            <v>01</v>
          </cell>
          <cell r="F3377" t="str">
            <v/>
          </cell>
          <cell r="G3377" t="str">
            <v/>
          </cell>
          <cell r="H3377" t="str">
            <v/>
          </cell>
          <cell r="I3377" t="e">
            <v>#N/A</v>
          </cell>
        </row>
        <row r="3378">
          <cell r="A3378" t="str">
            <v>76539-09004-01</v>
          </cell>
          <cell r="B3378" t="str">
            <v>0481</v>
          </cell>
          <cell r="C3378" t="str">
            <v>HP BIG PATCH HANGAT 5S</v>
          </cell>
          <cell r="D3378" t="str">
            <v>FERT</v>
          </cell>
          <cell r="E3378" t="str">
            <v>01</v>
          </cell>
          <cell r="F3378" t="str">
            <v/>
          </cell>
          <cell r="G3378" t="str">
            <v/>
          </cell>
          <cell r="H3378" t="str">
            <v/>
          </cell>
          <cell r="I3378" t="e">
            <v>#N/A</v>
          </cell>
        </row>
        <row r="3379">
          <cell r="A3379" t="str">
            <v>76768-09001-01</v>
          </cell>
          <cell r="B3379" t="str">
            <v>0481</v>
          </cell>
          <cell r="C3379" t="str">
            <v>HP FAB STR 8 ID JUNIOR FUN</v>
          </cell>
          <cell r="D3379" t="str">
            <v>FERT</v>
          </cell>
          <cell r="E3379" t="str">
            <v>01</v>
          </cell>
          <cell r="F3379" t="str">
            <v/>
          </cell>
          <cell r="G3379" t="str">
            <v/>
          </cell>
          <cell r="H3379" t="str">
            <v/>
          </cell>
          <cell r="I3379" t="e">
            <v>#N/A</v>
          </cell>
        </row>
        <row r="3380">
          <cell r="A3380" t="str">
            <v>76768-09001-02</v>
          </cell>
          <cell r="B3380" t="str">
            <v>0481</v>
          </cell>
          <cell r="C3380" t="str">
            <v>HP FAB STR 8 ID JUNIOR FUN (TH)</v>
          </cell>
          <cell r="D3380" t="str">
            <v>FERT</v>
          </cell>
          <cell r="E3380" t="str">
            <v>01</v>
          </cell>
          <cell r="F3380" t="str">
            <v/>
          </cell>
          <cell r="G3380" t="str">
            <v/>
          </cell>
          <cell r="H3380" t="str">
            <v/>
          </cell>
          <cell r="I3380" t="e">
            <v>#N/A</v>
          </cell>
        </row>
        <row r="3381">
          <cell r="A3381" t="str">
            <v>76768-09001-03</v>
          </cell>
          <cell r="B3381" t="str">
            <v>0481</v>
          </cell>
          <cell r="C3381" t="str">
            <v>HP FAB STR 8 ID JUNIOR FUN</v>
          </cell>
          <cell r="D3381" t="str">
            <v>FERT</v>
          </cell>
          <cell r="E3381" t="str">
            <v>01</v>
          </cell>
          <cell r="F3381" t="str">
            <v/>
          </cell>
          <cell r="G3381" t="str">
            <v/>
          </cell>
          <cell r="H3381" t="str">
            <v/>
          </cell>
          <cell r="I3381" t="e">
            <v>#N/A</v>
          </cell>
        </row>
        <row r="3382">
          <cell r="A3382" t="str">
            <v>76768-09001-04</v>
          </cell>
          <cell r="B3382" t="str">
            <v>0481</v>
          </cell>
          <cell r="C3382" t="str">
            <v>HP FAB STR 8 ID JUNIOR FUN</v>
          </cell>
          <cell r="D3382" t="str">
            <v>FERT</v>
          </cell>
          <cell r="E3382" t="str">
            <v>01</v>
          </cell>
          <cell r="F3382" t="str">
            <v/>
          </cell>
          <cell r="G3382" t="str">
            <v/>
          </cell>
          <cell r="H3382" t="str">
            <v/>
          </cell>
          <cell r="I3382" t="e">
            <v>#N/A</v>
          </cell>
        </row>
        <row r="3383">
          <cell r="A3383" t="str">
            <v>76768-09002-02</v>
          </cell>
          <cell r="B3383" t="str">
            <v>0481</v>
          </cell>
          <cell r="C3383" t="str">
            <v>HP FAB STR ASS 8 ID JUNIOR FUN + HANGER</v>
          </cell>
          <cell r="D3383" t="str">
            <v>FERT</v>
          </cell>
          <cell r="E3383" t="str">
            <v>01</v>
          </cell>
          <cell r="F3383" t="str">
            <v/>
          </cell>
          <cell r="G3383" t="str">
            <v/>
          </cell>
          <cell r="H3383" t="str">
            <v/>
          </cell>
          <cell r="I3383" t="e">
            <v>#N/A</v>
          </cell>
        </row>
        <row r="3384">
          <cell r="A3384" t="str">
            <v>76768-09002-03</v>
          </cell>
          <cell r="B3384" t="str">
            <v>0481</v>
          </cell>
          <cell r="C3384" t="str">
            <v>HP FAB STR ASS 8 ID JUNIOR FUN + HANGER</v>
          </cell>
          <cell r="D3384" t="str">
            <v>FERT</v>
          </cell>
          <cell r="E3384" t="str">
            <v>01</v>
          </cell>
          <cell r="F3384" t="str">
            <v/>
          </cell>
          <cell r="G3384" t="str">
            <v/>
          </cell>
          <cell r="H3384" t="str">
            <v/>
          </cell>
          <cell r="I3384" t="e">
            <v>#N/A</v>
          </cell>
        </row>
        <row r="3385">
          <cell r="A3385" t="str">
            <v>76768-09002-04</v>
          </cell>
          <cell r="B3385" t="str">
            <v>0481</v>
          </cell>
          <cell r="C3385" t="str">
            <v>HP FAB STR ASS 8 ID JUNIOR FUN + HANGER</v>
          </cell>
          <cell r="D3385" t="str">
            <v>FERT</v>
          </cell>
          <cell r="E3385" t="str">
            <v>01</v>
          </cell>
          <cell r="F3385" t="str">
            <v/>
          </cell>
          <cell r="G3385" t="str">
            <v/>
          </cell>
          <cell r="H3385" t="str">
            <v/>
          </cell>
          <cell r="I3385" t="e">
            <v>#N/A</v>
          </cell>
        </row>
        <row r="3386">
          <cell r="A3386" t="str">
            <v>80027-04800-28</v>
          </cell>
          <cell r="B3386" t="str">
            <v>0481</v>
          </cell>
          <cell r="C3386" t="str">
            <v>NMEN DEO SPRY_DEEP 150ML</v>
          </cell>
          <cell r="D3386" t="str">
            <v>FERT</v>
          </cell>
          <cell r="E3386" t="str">
            <v>01</v>
          </cell>
          <cell r="F3386" t="str">
            <v/>
          </cell>
          <cell r="G3386" t="str">
            <v/>
          </cell>
          <cell r="H3386" t="str">
            <v/>
          </cell>
          <cell r="I3386" t="str">
            <v>R3</v>
          </cell>
        </row>
        <row r="3387">
          <cell r="A3387" t="str">
            <v>80027-04800-30</v>
          </cell>
          <cell r="B3387" t="str">
            <v>0481</v>
          </cell>
          <cell r="C3387" t="str">
            <v>NDEO SPY DP_ML 150ML</v>
          </cell>
          <cell r="D3387" t="str">
            <v>FERT</v>
          </cell>
          <cell r="E3387" t="str">
            <v>01</v>
          </cell>
          <cell r="F3387" t="str">
            <v/>
          </cell>
          <cell r="G3387" t="str">
            <v/>
          </cell>
          <cell r="H3387" t="str">
            <v/>
          </cell>
          <cell r="I3387" t="str">
            <v>A</v>
          </cell>
        </row>
        <row r="3388">
          <cell r="A3388" t="str">
            <v>80027-04800-62</v>
          </cell>
          <cell r="B3388" t="str">
            <v>0481</v>
          </cell>
          <cell r="C3388" t="str">
            <v>NDEO SPY DP_ML 150ML</v>
          </cell>
          <cell r="D3388" t="str">
            <v>FERT</v>
          </cell>
          <cell r="E3388" t="str">
            <v>01</v>
          </cell>
          <cell r="F3388" t="str">
            <v/>
          </cell>
          <cell r="G3388" t="str">
            <v/>
          </cell>
          <cell r="H3388" t="str">
            <v/>
          </cell>
          <cell r="I3388" t="str">
            <v>A</v>
          </cell>
        </row>
        <row r="3389">
          <cell r="A3389" t="str">
            <v>80030-04800-28</v>
          </cell>
          <cell r="B3389" t="str">
            <v>0481</v>
          </cell>
          <cell r="C3389" t="str">
            <v>NMEN DEO RLL_ON_DEEP 25ML</v>
          </cell>
          <cell r="D3389" t="str">
            <v>FERT</v>
          </cell>
          <cell r="E3389" t="str">
            <v>01</v>
          </cell>
          <cell r="F3389" t="str">
            <v/>
          </cell>
          <cell r="G3389" t="str">
            <v/>
          </cell>
          <cell r="H3389" t="str">
            <v/>
          </cell>
          <cell r="I3389" t="e">
            <v>#N/A</v>
          </cell>
        </row>
        <row r="3390">
          <cell r="A3390" t="str">
            <v>80030-04800-30</v>
          </cell>
          <cell r="B3390" t="str">
            <v>0481</v>
          </cell>
          <cell r="C3390" t="str">
            <v>NDEO RLL-ON DP_ML 25ML</v>
          </cell>
          <cell r="D3390" t="str">
            <v>FERT</v>
          </cell>
          <cell r="E3390" t="str">
            <v>01</v>
          </cell>
          <cell r="F3390" t="str">
            <v/>
          </cell>
          <cell r="G3390" t="str">
            <v/>
          </cell>
          <cell r="H3390" t="str">
            <v/>
          </cell>
          <cell r="I3390" t="str">
            <v>A</v>
          </cell>
        </row>
        <row r="3391">
          <cell r="A3391" t="str">
            <v>80030-04800-32</v>
          </cell>
          <cell r="B3391" t="str">
            <v>0481</v>
          </cell>
          <cell r="C3391" t="str">
            <v>NDEO RLL_ON DP_ML 25ML</v>
          </cell>
          <cell r="D3391" t="str">
            <v>FERT</v>
          </cell>
          <cell r="E3391" t="str">
            <v>01</v>
          </cell>
          <cell r="F3391" t="str">
            <v/>
          </cell>
          <cell r="G3391" t="str">
            <v/>
          </cell>
          <cell r="H3391" t="str">
            <v/>
          </cell>
          <cell r="I3391" t="str">
            <v>A</v>
          </cell>
        </row>
        <row r="3392">
          <cell r="A3392" t="str">
            <v>80030-04810-28</v>
          </cell>
          <cell r="B3392" t="str">
            <v>0481</v>
          </cell>
          <cell r="C3392" t="str">
            <v>NMEN DEO RLL_ON_DEEP 25ML</v>
          </cell>
          <cell r="D3392" t="str">
            <v>FERT</v>
          </cell>
          <cell r="E3392" t="str">
            <v>01</v>
          </cell>
          <cell r="F3392" t="str">
            <v/>
          </cell>
          <cell r="G3392" t="str">
            <v/>
          </cell>
          <cell r="H3392" t="str">
            <v/>
          </cell>
          <cell r="I3392" t="str">
            <v>R3</v>
          </cell>
        </row>
        <row r="3393">
          <cell r="A3393" t="str">
            <v>80030-04810-30</v>
          </cell>
          <cell r="B3393" t="str">
            <v>0481</v>
          </cell>
          <cell r="C3393" t="str">
            <v>NDEO RLL_ON DP_ML 25ML</v>
          </cell>
          <cell r="D3393" t="str">
            <v>FERT</v>
          </cell>
          <cell r="E3393" t="str">
            <v>01</v>
          </cell>
          <cell r="F3393" t="str">
            <v/>
          </cell>
          <cell r="G3393" t="str">
            <v/>
          </cell>
          <cell r="H3393" t="str">
            <v/>
          </cell>
          <cell r="I3393" t="str">
            <v>R3</v>
          </cell>
        </row>
        <row r="3394">
          <cell r="A3394" t="str">
            <v>80031-04800-28</v>
          </cell>
          <cell r="B3394" t="str">
            <v>0481</v>
          </cell>
          <cell r="C3394" t="str">
            <v>NMEN DEO RLL_ON_DEEP 50ML</v>
          </cell>
          <cell r="D3394" t="str">
            <v>FERT</v>
          </cell>
          <cell r="E3394" t="str">
            <v>01</v>
          </cell>
          <cell r="F3394" t="str">
            <v/>
          </cell>
          <cell r="G3394" t="str">
            <v/>
          </cell>
          <cell r="H3394" t="str">
            <v/>
          </cell>
          <cell r="I3394" t="str">
            <v>R3</v>
          </cell>
        </row>
        <row r="3395">
          <cell r="A3395" t="str">
            <v>80031-04800-30</v>
          </cell>
          <cell r="B3395" t="str">
            <v>0481</v>
          </cell>
          <cell r="C3395" t="str">
            <v>NDEO RLL-ON DP_ML 50ML</v>
          </cell>
          <cell r="D3395" t="str">
            <v>FERT</v>
          </cell>
          <cell r="E3395" t="str">
            <v>01</v>
          </cell>
          <cell r="F3395" t="str">
            <v/>
          </cell>
          <cell r="G3395" t="str">
            <v/>
          </cell>
          <cell r="H3395" t="str">
            <v/>
          </cell>
          <cell r="I3395" t="str">
            <v>A</v>
          </cell>
        </row>
        <row r="3396">
          <cell r="A3396" t="str">
            <v>80031-04800-32</v>
          </cell>
          <cell r="B3396" t="str">
            <v>0481</v>
          </cell>
          <cell r="C3396" t="str">
            <v>NDEO RLL_ON DP_ML 50ML</v>
          </cell>
          <cell r="D3396" t="str">
            <v>FERT</v>
          </cell>
          <cell r="E3396" t="str">
            <v>01</v>
          </cell>
          <cell r="F3396" t="str">
            <v/>
          </cell>
          <cell r="G3396" t="str">
            <v/>
          </cell>
          <cell r="H3396" t="str">
            <v/>
          </cell>
          <cell r="I3396" t="str">
            <v>A</v>
          </cell>
        </row>
        <row r="3397">
          <cell r="A3397" t="str">
            <v>80031-04810-28</v>
          </cell>
          <cell r="B3397" t="str">
            <v>0481</v>
          </cell>
          <cell r="C3397" t="str">
            <v>NMEN DEO RLL_ON_DEEP 50ML</v>
          </cell>
          <cell r="D3397" t="str">
            <v>FERT</v>
          </cell>
          <cell r="E3397" t="str">
            <v>01</v>
          </cell>
          <cell r="F3397" t="str">
            <v/>
          </cell>
          <cell r="G3397" t="str">
            <v/>
          </cell>
          <cell r="H3397" t="str">
            <v/>
          </cell>
          <cell r="I3397" t="str">
            <v>R3</v>
          </cell>
        </row>
        <row r="3398">
          <cell r="A3398" t="str">
            <v>80031-04810-30</v>
          </cell>
          <cell r="B3398" t="str">
            <v>0481</v>
          </cell>
          <cell r="C3398" t="str">
            <v>NDEO RLL_ON DP_ML 50ML</v>
          </cell>
          <cell r="D3398" t="str">
            <v>FERT</v>
          </cell>
          <cell r="E3398" t="str">
            <v>01</v>
          </cell>
          <cell r="F3398" t="str">
            <v/>
          </cell>
          <cell r="G3398" t="str">
            <v/>
          </cell>
          <cell r="H3398" t="str">
            <v/>
          </cell>
          <cell r="I3398" t="str">
            <v>R3</v>
          </cell>
        </row>
        <row r="3399">
          <cell r="A3399" t="str">
            <v>80101-01000-41</v>
          </cell>
          <cell r="B3399" t="str">
            <v>0481</v>
          </cell>
          <cell r="C3399" t="str">
            <v>NCRM TIN 30ML</v>
          </cell>
          <cell r="D3399" t="str">
            <v>FERT</v>
          </cell>
          <cell r="E3399" t="str">
            <v>01</v>
          </cell>
          <cell r="F3399" t="str">
            <v/>
          </cell>
          <cell r="G3399" t="str">
            <v/>
          </cell>
          <cell r="H3399" t="str">
            <v/>
          </cell>
          <cell r="I3399" t="e">
            <v>#N/A</v>
          </cell>
        </row>
        <row r="3400">
          <cell r="A3400" t="str">
            <v>80101-04800-40</v>
          </cell>
          <cell r="B3400" t="str">
            <v>0481</v>
          </cell>
          <cell r="C3400" t="str">
            <v>NCRM TIN 30ML</v>
          </cell>
          <cell r="D3400" t="str">
            <v>FERT</v>
          </cell>
          <cell r="E3400" t="str">
            <v>01</v>
          </cell>
          <cell r="F3400" t="str">
            <v/>
          </cell>
          <cell r="G3400" t="str">
            <v/>
          </cell>
          <cell r="H3400" t="str">
            <v/>
          </cell>
          <cell r="I3400" t="e">
            <v>#N/A</v>
          </cell>
        </row>
        <row r="3401">
          <cell r="A3401" t="str">
            <v>80101-04800-53</v>
          </cell>
          <cell r="B3401" t="str">
            <v>0481</v>
          </cell>
          <cell r="C3401" t="str">
            <v>NCRM TIN 30ML</v>
          </cell>
          <cell r="D3401" t="str">
            <v>FERT</v>
          </cell>
          <cell r="E3401" t="str">
            <v>01</v>
          </cell>
          <cell r="F3401" t="str">
            <v/>
          </cell>
          <cell r="G3401" t="str">
            <v/>
          </cell>
          <cell r="H3401" t="str">
            <v/>
          </cell>
          <cell r="I3401" t="e">
            <v>#N/A</v>
          </cell>
        </row>
        <row r="3402">
          <cell r="A3402" t="str">
            <v>80101-08600-53</v>
          </cell>
          <cell r="B3402" t="str">
            <v>0481</v>
          </cell>
          <cell r="C3402" t="str">
            <v>NCRM TIN 30ML</v>
          </cell>
          <cell r="D3402" t="str">
            <v>FERT</v>
          </cell>
          <cell r="E3402" t="str">
            <v>01</v>
          </cell>
          <cell r="F3402" t="str">
            <v/>
          </cell>
          <cell r="G3402" t="str">
            <v/>
          </cell>
          <cell r="H3402" t="str">
            <v/>
          </cell>
          <cell r="I3402" t="e">
            <v>#N/A</v>
          </cell>
        </row>
        <row r="3403">
          <cell r="A3403" t="str">
            <v>80102-04800-40</v>
          </cell>
          <cell r="B3403" t="str">
            <v>0481</v>
          </cell>
          <cell r="C3403" t="str">
            <v>NCRM TIN 60ML</v>
          </cell>
          <cell r="D3403" t="str">
            <v>FERT</v>
          </cell>
          <cell r="E3403" t="str">
            <v>01</v>
          </cell>
          <cell r="F3403" t="str">
            <v/>
          </cell>
          <cell r="G3403" t="str">
            <v/>
          </cell>
          <cell r="H3403" t="str">
            <v/>
          </cell>
          <cell r="I3403" t="str">
            <v>A</v>
          </cell>
        </row>
        <row r="3404">
          <cell r="A3404" t="str">
            <v>80102-04800-53</v>
          </cell>
          <cell r="B3404" t="str">
            <v>0481</v>
          </cell>
          <cell r="C3404" t="str">
            <v>NCRM TIN 60ML</v>
          </cell>
          <cell r="D3404" t="str">
            <v>FERT</v>
          </cell>
          <cell r="E3404" t="str">
            <v>01</v>
          </cell>
          <cell r="F3404" t="str">
            <v/>
          </cell>
          <cell r="G3404" t="str">
            <v/>
          </cell>
          <cell r="H3404" t="str">
            <v>@01@</v>
          </cell>
          <cell r="I3404" t="e">
            <v>#N/A</v>
          </cell>
        </row>
        <row r="3405">
          <cell r="A3405" t="str">
            <v>80102-07700-17</v>
          </cell>
          <cell r="B3405" t="str">
            <v>0481</v>
          </cell>
          <cell r="C3405" t="str">
            <v>NCRM TIN 60ML</v>
          </cell>
          <cell r="D3405" t="str">
            <v>FERT</v>
          </cell>
          <cell r="E3405" t="str">
            <v>01</v>
          </cell>
          <cell r="F3405" t="str">
            <v/>
          </cell>
          <cell r="G3405" t="str">
            <v/>
          </cell>
          <cell r="H3405" t="str">
            <v/>
          </cell>
          <cell r="I3405" t="e">
            <v>#N/A</v>
          </cell>
        </row>
        <row r="3406">
          <cell r="A3406" t="str">
            <v>80102-07710-40</v>
          </cell>
          <cell r="B3406" t="str">
            <v>0481</v>
          </cell>
          <cell r="C3406" t="str">
            <v>NCRM TIN 60ML</v>
          </cell>
          <cell r="D3406" t="str">
            <v>FERT</v>
          </cell>
          <cell r="E3406" t="str">
            <v>01</v>
          </cell>
          <cell r="F3406" t="str">
            <v/>
          </cell>
          <cell r="G3406" t="str">
            <v/>
          </cell>
          <cell r="H3406" t="str">
            <v/>
          </cell>
          <cell r="I3406" t="str">
            <v>R1</v>
          </cell>
        </row>
        <row r="3407">
          <cell r="A3407" t="str">
            <v>80102-08600-53</v>
          </cell>
          <cell r="B3407" t="str">
            <v>0481</v>
          </cell>
          <cell r="C3407" t="str">
            <v>NCRM TIN 60ML</v>
          </cell>
          <cell r="D3407" t="str">
            <v>FERT</v>
          </cell>
          <cell r="E3407" t="str">
            <v>01</v>
          </cell>
          <cell r="F3407" t="str">
            <v/>
          </cell>
          <cell r="G3407" t="str">
            <v/>
          </cell>
          <cell r="H3407" t="str">
            <v/>
          </cell>
          <cell r="I3407" t="e">
            <v>#N/A</v>
          </cell>
        </row>
        <row r="3408">
          <cell r="A3408" t="str">
            <v>80102-09924-41</v>
          </cell>
          <cell r="B3408" t="str">
            <v>0481</v>
          </cell>
          <cell r="C3408" t="str">
            <v>NCRM TIN 60ML</v>
          </cell>
          <cell r="D3408" t="str">
            <v>FERT</v>
          </cell>
          <cell r="E3408" t="str">
            <v>01</v>
          </cell>
          <cell r="F3408" t="str">
            <v/>
          </cell>
          <cell r="G3408" t="str">
            <v/>
          </cell>
          <cell r="H3408" t="str">
            <v/>
          </cell>
          <cell r="I3408" t="e">
            <v>#N/A</v>
          </cell>
        </row>
        <row r="3409">
          <cell r="A3409" t="str">
            <v>80102-09940-41</v>
          </cell>
          <cell r="B3409" t="str">
            <v>0481</v>
          </cell>
          <cell r="C3409" t="str">
            <v>NCRM TIN 60ML</v>
          </cell>
          <cell r="D3409" t="str">
            <v>FERT</v>
          </cell>
          <cell r="E3409" t="str">
            <v>01</v>
          </cell>
          <cell r="F3409" t="str">
            <v/>
          </cell>
          <cell r="G3409" t="str">
            <v/>
          </cell>
          <cell r="H3409" t="str">
            <v/>
          </cell>
          <cell r="I3409" t="e">
            <v>#N/A</v>
          </cell>
        </row>
        <row r="3410">
          <cell r="A3410" t="str">
            <v>80104-07700-50</v>
          </cell>
          <cell r="B3410" t="str">
            <v>0481</v>
          </cell>
          <cell r="C3410" t="str">
            <v>NCRM TIN 150ML INT._DONATION</v>
          </cell>
          <cell r="D3410" t="str">
            <v>FERT</v>
          </cell>
          <cell r="E3410" t="str">
            <v>01</v>
          </cell>
          <cell r="F3410" t="str">
            <v/>
          </cell>
          <cell r="G3410" t="str">
            <v/>
          </cell>
          <cell r="H3410" t="str">
            <v/>
          </cell>
          <cell r="I3410" t="e">
            <v>#N/A</v>
          </cell>
        </row>
        <row r="3411">
          <cell r="A3411" t="str">
            <v>80107-02000-50</v>
          </cell>
          <cell r="B3411" t="str">
            <v>0481</v>
          </cell>
          <cell r="C3411" t="str">
            <v>NCRM TIN 400ML DONATION</v>
          </cell>
          <cell r="D3411" t="str">
            <v>FERT</v>
          </cell>
          <cell r="E3411" t="str">
            <v>01</v>
          </cell>
          <cell r="F3411" t="str">
            <v/>
          </cell>
          <cell r="G3411" t="str">
            <v/>
          </cell>
          <cell r="H3411" t="str">
            <v/>
          </cell>
          <cell r="I3411" t="e">
            <v>#N/A</v>
          </cell>
        </row>
        <row r="3412">
          <cell r="A3412" t="str">
            <v>80107-02050-50</v>
          </cell>
          <cell r="B3412" t="str">
            <v>0481</v>
          </cell>
          <cell r="C3412" t="str">
            <v>NCRM TIN 400ML IN</v>
          </cell>
          <cell r="D3412" t="str">
            <v>FERT</v>
          </cell>
          <cell r="E3412" t="str">
            <v>01</v>
          </cell>
          <cell r="F3412" t="str">
            <v/>
          </cell>
          <cell r="G3412" t="str">
            <v/>
          </cell>
          <cell r="H3412" t="str">
            <v/>
          </cell>
          <cell r="I3412" t="e">
            <v>#N/A</v>
          </cell>
        </row>
        <row r="3413">
          <cell r="A3413" t="str">
            <v>80113-00001-17</v>
          </cell>
          <cell r="B3413" t="str">
            <v>0481</v>
          </cell>
          <cell r="C3413" t="str">
            <v>NCREME TIN 10ML</v>
          </cell>
          <cell r="D3413" t="str">
            <v>FERT</v>
          </cell>
          <cell r="E3413" t="str">
            <v>20</v>
          </cell>
          <cell r="F3413" t="str">
            <v/>
          </cell>
          <cell r="G3413" t="str">
            <v/>
          </cell>
          <cell r="H3413" t="str">
            <v/>
          </cell>
          <cell r="I3413" t="e">
            <v>#N/A</v>
          </cell>
        </row>
        <row r="3414">
          <cell r="A3414" t="str">
            <v>80113-00001-41</v>
          </cell>
          <cell r="B3414" t="str">
            <v>0481</v>
          </cell>
          <cell r="C3414" t="str">
            <v>NCRM TIN 10ML</v>
          </cell>
          <cell r="D3414" t="str">
            <v>FERT</v>
          </cell>
          <cell r="E3414" t="str">
            <v>20</v>
          </cell>
          <cell r="F3414" t="str">
            <v/>
          </cell>
          <cell r="G3414" t="str">
            <v/>
          </cell>
          <cell r="H3414" t="str">
            <v/>
          </cell>
          <cell r="I3414" t="str">
            <v>R2</v>
          </cell>
        </row>
        <row r="3415">
          <cell r="A3415" t="str">
            <v>80113-00001-52</v>
          </cell>
          <cell r="B3415" t="str">
            <v>0481</v>
          </cell>
          <cell r="C3415" t="str">
            <v>NCRM TIN 10ML</v>
          </cell>
          <cell r="D3415" t="str">
            <v>FERT</v>
          </cell>
          <cell r="E3415" t="str">
            <v>01</v>
          </cell>
          <cell r="F3415" t="str">
            <v/>
          </cell>
          <cell r="G3415" t="str">
            <v/>
          </cell>
          <cell r="H3415" t="str">
            <v/>
          </cell>
          <cell r="I3415" t="str">
            <v>R2</v>
          </cell>
        </row>
        <row r="3416">
          <cell r="A3416" t="str">
            <v>80116-07700-09</v>
          </cell>
          <cell r="B3416" t="str">
            <v>0481</v>
          </cell>
          <cell r="C3416" t="str">
            <v>NF MK_UP_CR ACNE_WTR 400ML</v>
          </cell>
          <cell r="D3416" t="str">
            <v>FERT</v>
          </cell>
          <cell r="E3416" t="str">
            <v>01</v>
          </cell>
          <cell r="F3416" t="str">
            <v/>
          </cell>
          <cell r="G3416" t="str">
            <v/>
          </cell>
          <cell r="H3416" t="str">
            <v/>
          </cell>
          <cell r="I3416" t="str">
            <v>A</v>
          </cell>
        </row>
        <row r="3417">
          <cell r="A3417" t="str">
            <v>80117-04800-08</v>
          </cell>
          <cell r="B3417" t="str">
            <v>0481</v>
          </cell>
          <cell r="C3417" t="str">
            <v>NF OXY_BST_MCCL_WTR BLCK_MNRL 125ML</v>
          </cell>
          <cell r="D3417" t="str">
            <v>FERT</v>
          </cell>
          <cell r="E3417" t="str">
            <v>01</v>
          </cell>
          <cell r="F3417" t="str">
            <v/>
          </cell>
          <cell r="G3417" t="str">
            <v/>
          </cell>
          <cell r="H3417" t="str">
            <v/>
          </cell>
          <cell r="I3417" t="str">
            <v>A</v>
          </cell>
        </row>
        <row r="3418">
          <cell r="A3418" t="str">
            <v>80130-04800-17</v>
          </cell>
          <cell r="B3418" t="str">
            <v>0481</v>
          </cell>
          <cell r="C3418" t="str">
            <v>NCREME JAR 100ML</v>
          </cell>
          <cell r="D3418" t="str">
            <v>FERT</v>
          </cell>
          <cell r="E3418" t="str">
            <v>01</v>
          </cell>
          <cell r="F3418" t="str">
            <v/>
          </cell>
          <cell r="G3418" t="str">
            <v/>
          </cell>
          <cell r="H3418" t="str">
            <v/>
          </cell>
          <cell r="I3418" t="e">
            <v>#N/A</v>
          </cell>
        </row>
        <row r="3419">
          <cell r="A3419" t="str">
            <v>80130-04800-41</v>
          </cell>
          <cell r="B3419" t="str">
            <v>0481</v>
          </cell>
          <cell r="C3419" t="str">
            <v>NCRM PLS_JAR 100ML</v>
          </cell>
          <cell r="D3419" t="str">
            <v>FERT</v>
          </cell>
          <cell r="E3419" t="str">
            <v>01</v>
          </cell>
          <cell r="F3419" t="str">
            <v/>
          </cell>
          <cell r="G3419" t="str">
            <v/>
          </cell>
          <cell r="H3419" t="str">
            <v/>
          </cell>
          <cell r="I3419" t="e">
            <v>#N/A</v>
          </cell>
        </row>
        <row r="3420">
          <cell r="A3420" t="str">
            <v>80130-04800-95</v>
          </cell>
          <cell r="B3420" t="str">
            <v>0481</v>
          </cell>
          <cell r="C3420" t="str">
            <v>NCRM PLS_JAR 100ML</v>
          </cell>
          <cell r="D3420" t="str">
            <v>FERT</v>
          </cell>
          <cell r="E3420" t="str">
            <v>01</v>
          </cell>
          <cell r="F3420" t="str">
            <v/>
          </cell>
          <cell r="G3420" t="str">
            <v/>
          </cell>
          <cell r="H3420" t="str">
            <v/>
          </cell>
          <cell r="I3420" t="e">
            <v>#N/A</v>
          </cell>
        </row>
        <row r="3421">
          <cell r="A3421" t="str">
            <v>80130-04801-41</v>
          </cell>
          <cell r="B3421" t="str">
            <v>0481</v>
          </cell>
          <cell r="C3421" t="str">
            <v>NCRM PLS_JAR 100ML</v>
          </cell>
          <cell r="D3421" t="str">
            <v>FERT</v>
          </cell>
          <cell r="E3421" t="str">
            <v>28</v>
          </cell>
          <cell r="F3421" t="str">
            <v/>
          </cell>
          <cell r="G3421" t="str">
            <v/>
          </cell>
          <cell r="H3421" t="str">
            <v/>
          </cell>
          <cell r="I3421" t="e">
            <v>#N/A</v>
          </cell>
        </row>
        <row r="3422">
          <cell r="A3422" t="str">
            <v>80130-04801-95</v>
          </cell>
          <cell r="B3422" t="str">
            <v>0481</v>
          </cell>
          <cell r="C3422" t="str">
            <v>NCRM_CREME_100</v>
          </cell>
          <cell r="D3422" t="str">
            <v>FERT</v>
          </cell>
          <cell r="E3422" t="str">
            <v>28</v>
          </cell>
          <cell r="F3422" t="str">
            <v/>
          </cell>
          <cell r="G3422" t="str">
            <v/>
          </cell>
          <cell r="H3422" t="str">
            <v/>
          </cell>
          <cell r="I3422" t="e">
            <v>#N/A</v>
          </cell>
        </row>
        <row r="3423">
          <cell r="A3423" t="str">
            <v>80133-04800-17</v>
          </cell>
          <cell r="B3423" t="str">
            <v>0481</v>
          </cell>
          <cell r="C3423" t="str">
            <v>NCREME JAR 50ML</v>
          </cell>
          <cell r="D3423" t="str">
            <v>FERT</v>
          </cell>
          <cell r="E3423" t="str">
            <v>01</v>
          </cell>
          <cell r="F3423" t="str">
            <v/>
          </cell>
          <cell r="G3423" t="str">
            <v/>
          </cell>
          <cell r="H3423" t="str">
            <v/>
          </cell>
          <cell r="I3423" t="e">
            <v>#N/A</v>
          </cell>
        </row>
        <row r="3424">
          <cell r="A3424" t="str">
            <v>80133-04800-41</v>
          </cell>
          <cell r="B3424" t="str">
            <v>0481</v>
          </cell>
          <cell r="C3424" t="str">
            <v>NCRM PLS_JAR 50ML</v>
          </cell>
          <cell r="D3424" t="str">
            <v>FERT</v>
          </cell>
          <cell r="E3424" t="str">
            <v>01</v>
          </cell>
          <cell r="F3424" t="str">
            <v/>
          </cell>
          <cell r="G3424" t="str">
            <v/>
          </cell>
          <cell r="H3424" t="str">
            <v/>
          </cell>
          <cell r="I3424" t="e">
            <v>#N/A</v>
          </cell>
        </row>
        <row r="3425">
          <cell r="A3425" t="str">
            <v>80133-04800-95</v>
          </cell>
          <cell r="B3425" t="str">
            <v>0481</v>
          </cell>
          <cell r="C3425" t="str">
            <v>NCRM PLS_JAR 50ML</v>
          </cell>
          <cell r="D3425" t="str">
            <v>FERT</v>
          </cell>
          <cell r="E3425" t="str">
            <v>01</v>
          </cell>
          <cell r="F3425" t="str">
            <v/>
          </cell>
          <cell r="G3425" t="str">
            <v/>
          </cell>
          <cell r="H3425" t="str">
            <v/>
          </cell>
          <cell r="I3425" t="e">
            <v>#N/A</v>
          </cell>
        </row>
        <row r="3426">
          <cell r="A3426" t="str">
            <v>80133-04801-41</v>
          </cell>
          <cell r="B3426" t="str">
            <v>0481</v>
          </cell>
          <cell r="C3426" t="str">
            <v>NCRM PLS_JAR 50ML</v>
          </cell>
          <cell r="D3426" t="str">
            <v>FERT</v>
          </cell>
          <cell r="E3426" t="str">
            <v>28</v>
          </cell>
          <cell r="F3426" t="str">
            <v/>
          </cell>
          <cell r="G3426" t="str">
            <v/>
          </cell>
          <cell r="H3426" t="str">
            <v/>
          </cell>
          <cell r="I3426" t="e">
            <v>#N/A</v>
          </cell>
        </row>
        <row r="3427">
          <cell r="A3427" t="str">
            <v>80133-04801-95</v>
          </cell>
          <cell r="B3427" t="str">
            <v>0481</v>
          </cell>
          <cell r="C3427" t="str">
            <v>NCRM_CREME_50</v>
          </cell>
          <cell r="D3427" t="str">
            <v>FERT</v>
          </cell>
          <cell r="E3427" t="str">
            <v>28</v>
          </cell>
          <cell r="F3427" t="str">
            <v/>
          </cell>
          <cell r="G3427" t="str">
            <v/>
          </cell>
          <cell r="H3427" t="str">
            <v/>
          </cell>
          <cell r="I3427" t="str">
            <v>R2</v>
          </cell>
        </row>
        <row r="3428">
          <cell r="A3428" t="str">
            <v>80140-04800-17</v>
          </cell>
          <cell r="B3428" t="str">
            <v>0481</v>
          </cell>
          <cell r="C3428" t="str">
            <v>NCREME JAR 25ML</v>
          </cell>
          <cell r="D3428" t="str">
            <v>FERT</v>
          </cell>
          <cell r="E3428" t="str">
            <v>01</v>
          </cell>
          <cell r="F3428" t="str">
            <v/>
          </cell>
          <cell r="G3428" t="str">
            <v/>
          </cell>
          <cell r="H3428" t="str">
            <v/>
          </cell>
          <cell r="I3428" t="e">
            <v>#N/A</v>
          </cell>
        </row>
        <row r="3429">
          <cell r="A3429" t="str">
            <v>80177-04800-40</v>
          </cell>
          <cell r="B3429" t="str">
            <v>0481</v>
          </cell>
          <cell r="C3429" t="str">
            <v>NSFT PLS_JAR LMT_EDT_GRN 50ML</v>
          </cell>
          <cell r="D3429" t="str">
            <v>FERT</v>
          </cell>
          <cell r="E3429" t="str">
            <v>01</v>
          </cell>
          <cell r="F3429" t="str">
            <v/>
          </cell>
          <cell r="G3429" t="str">
            <v/>
          </cell>
          <cell r="H3429" t="str">
            <v/>
          </cell>
          <cell r="I3429" t="e">
            <v>#N/A</v>
          </cell>
        </row>
        <row r="3430">
          <cell r="A3430" t="str">
            <v>80178-04800-40</v>
          </cell>
          <cell r="B3430" t="str">
            <v>0481</v>
          </cell>
          <cell r="C3430" t="str">
            <v>NSFT PLS_JAR LMT_EDT_GRN 100ML</v>
          </cell>
          <cell r="D3430" t="str">
            <v>FERT</v>
          </cell>
          <cell r="E3430" t="str">
            <v>01</v>
          </cell>
          <cell r="F3430" t="str">
            <v/>
          </cell>
          <cell r="G3430" t="str">
            <v/>
          </cell>
          <cell r="H3430" t="str">
            <v/>
          </cell>
          <cell r="I3430" t="str">
            <v>R3</v>
          </cell>
        </row>
        <row r="3431">
          <cell r="A3431" t="str">
            <v>80181-04800-40</v>
          </cell>
          <cell r="B3431" t="str">
            <v>0481</v>
          </cell>
          <cell r="C3431" t="str">
            <v>NSFT PLS_JAR LMT_EDT_PNK 50ML</v>
          </cell>
          <cell r="D3431" t="str">
            <v>FERT</v>
          </cell>
          <cell r="E3431" t="str">
            <v>01</v>
          </cell>
          <cell r="F3431" t="str">
            <v/>
          </cell>
          <cell r="G3431" t="str">
            <v/>
          </cell>
          <cell r="H3431" t="str">
            <v/>
          </cell>
          <cell r="I3431" t="e">
            <v>#N/A</v>
          </cell>
        </row>
        <row r="3432">
          <cell r="A3432" t="str">
            <v>80182-04800-40</v>
          </cell>
          <cell r="B3432" t="str">
            <v>0481</v>
          </cell>
          <cell r="C3432" t="str">
            <v>NSFT PLS_JAR LMT_EDT_PNK 100ML</v>
          </cell>
          <cell r="D3432" t="str">
            <v>FERT</v>
          </cell>
          <cell r="E3432" t="str">
            <v>01</v>
          </cell>
          <cell r="F3432" t="str">
            <v/>
          </cell>
          <cell r="G3432" t="str">
            <v/>
          </cell>
          <cell r="H3432" t="str">
            <v/>
          </cell>
          <cell r="I3432" t="str">
            <v>R3</v>
          </cell>
        </row>
        <row r="3433">
          <cell r="A3433" t="str">
            <v>80184-04800-40</v>
          </cell>
          <cell r="B3433" t="str">
            <v>0481</v>
          </cell>
          <cell r="C3433" t="str">
            <v>NSFT PLS_JAR LMT_EDT_YLW 50ML</v>
          </cell>
          <cell r="D3433" t="str">
            <v>FERT</v>
          </cell>
          <cell r="E3433" t="str">
            <v>01</v>
          </cell>
          <cell r="F3433" t="str">
            <v/>
          </cell>
          <cell r="G3433" t="str">
            <v/>
          </cell>
          <cell r="H3433" t="str">
            <v/>
          </cell>
          <cell r="I3433" t="e">
            <v>#N/A</v>
          </cell>
        </row>
        <row r="3434">
          <cell r="A3434" t="str">
            <v>80185-04800-40</v>
          </cell>
          <cell r="B3434" t="str">
            <v>0481</v>
          </cell>
          <cell r="C3434" t="str">
            <v>NSFT PLS_JAR LMT_EDT_YLW 100ML</v>
          </cell>
          <cell r="D3434" t="str">
            <v>FERT</v>
          </cell>
          <cell r="E3434" t="str">
            <v>01</v>
          </cell>
          <cell r="F3434" t="str">
            <v/>
          </cell>
          <cell r="G3434" t="str">
            <v/>
          </cell>
          <cell r="H3434" t="str">
            <v/>
          </cell>
          <cell r="I3434" t="str">
            <v>R3</v>
          </cell>
        </row>
        <row r="3435">
          <cell r="A3435" t="str">
            <v>80200-04800-92</v>
          </cell>
          <cell r="B3435" t="str">
            <v>0481</v>
          </cell>
          <cell r="C3435" t="str">
            <v>NBODY ESS RCH_CRG_MLK 125ML</v>
          </cell>
          <cell r="D3435" t="str">
            <v>FERT</v>
          </cell>
          <cell r="E3435" t="str">
            <v>01</v>
          </cell>
          <cell r="F3435" t="str">
            <v/>
          </cell>
          <cell r="G3435" t="str">
            <v/>
          </cell>
          <cell r="H3435" t="str">
            <v/>
          </cell>
          <cell r="I3435" t="e">
            <v>#N/A</v>
          </cell>
        </row>
        <row r="3436">
          <cell r="A3436" t="str">
            <v>80203-04800-92</v>
          </cell>
          <cell r="B3436" t="str">
            <v>0481</v>
          </cell>
          <cell r="C3436" t="str">
            <v>NBODY ESS RCH_CRG_MLK 400ML</v>
          </cell>
          <cell r="D3436" t="str">
            <v>FERT</v>
          </cell>
          <cell r="E3436" t="str">
            <v>01</v>
          </cell>
          <cell r="F3436" t="str">
            <v/>
          </cell>
          <cell r="G3436" t="str">
            <v/>
          </cell>
          <cell r="H3436" t="str">
            <v/>
          </cell>
          <cell r="I3436" t="str">
            <v>R3</v>
          </cell>
        </row>
        <row r="3437">
          <cell r="A3437" t="str">
            <v>80204-04800-37</v>
          </cell>
          <cell r="B3437" t="str">
            <v>0481</v>
          </cell>
          <cell r="C3437" t="str">
            <v>NBODY ESS PMP RCH_CRG_MLK 400ML</v>
          </cell>
          <cell r="D3437" t="str">
            <v>FERT</v>
          </cell>
          <cell r="E3437" t="str">
            <v>01</v>
          </cell>
          <cell r="F3437" t="str">
            <v/>
          </cell>
          <cell r="G3437" t="str">
            <v/>
          </cell>
          <cell r="H3437" t="str">
            <v/>
          </cell>
          <cell r="I3437" t="str">
            <v>R3</v>
          </cell>
        </row>
        <row r="3438">
          <cell r="A3438" t="str">
            <v>80204-04800-39</v>
          </cell>
          <cell r="B3438" t="str">
            <v>0481</v>
          </cell>
          <cell r="C3438" t="str">
            <v>NBODY ESS PMP RCH_CRG_MLK 400ML</v>
          </cell>
          <cell r="D3438" t="str">
            <v>FERT</v>
          </cell>
          <cell r="E3438" t="str">
            <v>01</v>
          </cell>
          <cell r="F3438" t="str">
            <v/>
          </cell>
          <cell r="G3438" t="str">
            <v/>
          </cell>
          <cell r="H3438" t="str">
            <v/>
          </cell>
          <cell r="I3438" t="str">
            <v>A</v>
          </cell>
        </row>
        <row r="3439">
          <cell r="A3439" t="str">
            <v>80204-04800-41</v>
          </cell>
          <cell r="B3439" t="str">
            <v>0481</v>
          </cell>
          <cell r="C3439" t="str">
            <v>NBODY ESS PMP RCH_CRG_MLK 400ML</v>
          </cell>
          <cell r="D3439" t="str">
            <v>FERT</v>
          </cell>
          <cell r="E3439" t="str">
            <v>01</v>
          </cell>
          <cell r="F3439" t="str">
            <v/>
          </cell>
          <cell r="G3439" t="str">
            <v/>
          </cell>
          <cell r="H3439" t="str">
            <v/>
          </cell>
          <cell r="I3439" t="e">
            <v>#N/A</v>
          </cell>
        </row>
        <row r="3440">
          <cell r="A3440" t="str">
            <v>80204-04810-39</v>
          </cell>
          <cell r="B3440" t="str">
            <v>0481</v>
          </cell>
          <cell r="C3440" t="str">
            <v>NBODY ESS PMP RCH_CRG_MLK 400ML</v>
          </cell>
          <cell r="D3440" t="str">
            <v>FERT</v>
          </cell>
          <cell r="E3440" t="str">
            <v>01</v>
          </cell>
          <cell r="F3440" t="str">
            <v/>
          </cell>
          <cell r="G3440" t="str">
            <v/>
          </cell>
          <cell r="H3440" t="str">
            <v/>
          </cell>
          <cell r="I3440" t="str">
            <v>R2</v>
          </cell>
        </row>
        <row r="3441">
          <cell r="A3441" t="str">
            <v>80210-04800-37</v>
          </cell>
          <cell r="B3441" t="str">
            <v>0481</v>
          </cell>
          <cell r="C3441" t="str">
            <v>NBODY ESS RCH_CRG_MLK 200ML</v>
          </cell>
          <cell r="D3441" t="str">
            <v>FERT</v>
          </cell>
          <cell r="E3441" t="str">
            <v>01</v>
          </cell>
          <cell r="F3441" t="str">
            <v/>
          </cell>
          <cell r="G3441" t="str">
            <v/>
          </cell>
          <cell r="H3441" t="str">
            <v/>
          </cell>
          <cell r="I3441" t="str">
            <v>R3</v>
          </cell>
        </row>
        <row r="3442">
          <cell r="A3442" t="str">
            <v>80210-04800-39</v>
          </cell>
          <cell r="B3442" t="str">
            <v>0481</v>
          </cell>
          <cell r="C3442" t="str">
            <v>NBODY ESS RCH_CRG_MLK 200ML</v>
          </cell>
          <cell r="D3442" t="str">
            <v>FERT</v>
          </cell>
          <cell r="E3442" t="str">
            <v>01</v>
          </cell>
          <cell r="F3442" t="str">
            <v/>
          </cell>
          <cell r="G3442" t="str">
            <v/>
          </cell>
          <cell r="H3442" t="str">
            <v/>
          </cell>
          <cell r="I3442" t="str">
            <v>R1</v>
          </cell>
        </row>
        <row r="3443">
          <cell r="A3443" t="str">
            <v>80210-04800-41</v>
          </cell>
          <cell r="B3443" t="str">
            <v>0481</v>
          </cell>
          <cell r="C3443" t="str">
            <v>NBODY ESS RCH_CRG_MLK 200ML</v>
          </cell>
          <cell r="D3443" t="str">
            <v>FERT</v>
          </cell>
          <cell r="E3443" t="str">
            <v>01</v>
          </cell>
          <cell r="F3443" t="str">
            <v/>
          </cell>
          <cell r="G3443" t="str">
            <v/>
          </cell>
          <cell r="H3443" t="str">
            <v/>
          </cell>
          <cell r="I3443" t="e">
            <v>#N/A</v>
          </cell>
        </row>
        <row r="3444">
          <cell r="A3444" t="str">
            <v>80210-04800-92</v>
          </cell>
          <cell r="B3444" t="str">
            <v>0481</v>
          </cell>
          <cell r="C3444" t="str">
            <v>NBODY ESS RCH_CRG_MLK 200ML</v>
          </cell>
          <cell r="D3444" t="str">
            <v>FERT</v>
          </cell>
          <cell r="E3444" t="str">
            <v>01</v>
          </cell>
          <cell r="F3444" t="str">
            <v/>
          </cell>
          <cell r="G3444" t="str">
            <v/>
          </cell>
          <cell r="H3444" t="str">
            <v/>
          </cell>
          <cell r="I3444" t="e">
            <v>#N/A</v>
          </cell>
        </row>
        <row r="3445">
          <cell r="A3445" t="str">
            <v>80210-04810-39</v>
          </cell>
          <cell r="B3445" t="str">
            <v>0481</v>
          </cell>
          <cell r="C3445" t="str">
            <v>NBODY ESS RCH_CRG_MLK 200ML</v>
          </cell>
          <cell r="D3445" t="str">
            <v>FERT</v>
          </cell>
          <cell r="E3445" t="str">
            <v>01</v>
          </cell>
          <cell r="F3445" t="str">
            <v/>
          </cell>
          <cell r="G3445" t="str">
            <v/>
          </cell>
          <cell r="H3445" t="str">
            <v/>
          </cell>
          <cell r="I3445" t="str">
            <v>R2</v>
          </cell>
        </row>
        <row r="3446">
          <cell r="A3446" t="str">
            <v>80232-04800-37</v>
          </cell>
          <cell r="B3446" t="str">
            <v>0481</v>
          </cell>
          <cell r="C3446" t="str">
            <v>NBODY ESS RCH_CRG_MLK 100ML</v>
          </cell>
          <cell r="D3446" t="str">
            <v>FERT</v>
          </cell>
          <cell r="E3446" t="str">
            <v>01</v>
          </cell>
          <cell r="F3446" t="str">
            <v/>
          </cell>
          <cell r="G3446" t="str">
            <v/>
          </cell>
          <cell r="H3446" t="str">
            <v/>
          </cell>
          <cell r="I3446" t="str">
            <v>R3</v>
          </cell>
        </row>
        <row r="3447">
          <cell r="A3447" t="str">
            <v>80232-04800-39</v>
          </cell>
          <cell r="B3447" t="str">
            <v>0481</v>
          </cell>
          <cell r="C3447" t="str">
            <v>NBODY ESS RCH_CRG_MLK 100ML</v>
          </cell>
          <cell r="D3447" t="str">
            <v>FERT</v>
          </cell>
          <cell r="E3447" t="str">
            <v>01</v>
          </cell>
          <cell r="F3447" t="str">
            <v/>
          </cell>
          <cell r="G3447" t="str">
            <v/>
          </cell>
          <cell r="H3447" t="str">
            <v/>
          </cell>
          <cell r="I3447" t="str">
            <v>R1</v>
          </cell>
        </row>
        <row r="3448">
          <cell r="A3448" t="str">
            <v>80232-04800-41</v>
          </cell>
          <cell r="B3448" t="str">
            <v>0481</v>
          </cell>
          <cell r="C3448" t="str">
            <v>NBODY ESS RCH_CRG_MLK 100ML</v>
          </cell>
          <cell r="D3448" t="str">
            <v>FERT</v>
          </cell>
          <cell r="E3448" t="str">
            <v>01</v>
          </cell>
          <cell r="F3448" t="str">
            <v/>
          </cell>
          <cell r="G3448" t="str">
            <v/>
          </cell>
          <cell r="H3448" t="str">
            <v/>
          </cell>
          <cell r="I3448" t="str">
            <v>A</v>
          </cell>
        </row>
        <row r="3449">
          <cell r="A3449" t="str">
            <v>80232-04810-39</v>
          </cell>
          <cell r="B3449" t="str">
            <v>0481</v>
          </cell>
          <cell r="C3449" t="str">
            <v>NBODY ESS RCH_CRG_MLK 100ML</v>
          </cell>
          <cell r="D3449" t="str">
            <v>FERT</v>
          </cell>
          <cell r="E3449" t="str">
            <v>01</v>
          </cell>
          <cell r="F3449" t="str">
            <v/>
          </cell>
          <cell r="G3449" t="str">
            <v/>
          </cell>
          <cell r="H3449" t="str">
            <v/>
          </cell>
          <cell r="I3449" t="str">
            <v>R2</v>
          </cell>
        </row>
        <row r="3450">
          <cell r="A3450" t="str">
            <v>80243-04800-15</v>
          </cell>
          <cell r="B3450" t="str">
            <v>0481</v>
          </cell>
          <cell r="C3450" t="str">
            <v>NBODY WHT SRM SPF33 70ML</v>
          </cell>
          <cell r="D3450" t="str">
            <v>FERT</v>
          </cell>
          <cell r="E3450" t="str">
            <v>01</v>
          </cell>
          <cell r="F3450" t="str">
            <v/>
          </cell>
          <cell r="G3450" t="str">
            <v/>
          </cell>
          <cell r="H3450" t="str">
            <v/>
          </cell>
          <cell r="I3450" t="e">
            <v>#N/A</v>
          </cell>
        </row>
        <row r="3451">
          <cell r="A3451" t="str">
            <v>80243-04800-37</v>
          </cell>
          <cell r="B3451" t="str">
            <v>0481</v>
          </cell>
          <cell r="C3451" t="str">
            <v>NBODY WHT SRM SPF33 70ML</v>
          </cell>
          <cell r="D3451" t="str">
            <v>FERT</v>
          </cell>
          <cell r="E3451" t="str">
            <v>01</v>
          </cell>
          <cell r="F3451" t="str">
            <v/>
          </cell>
          <cell r="G3451" t="str">
            <v/>
          </cell>
          <cell r="H3451" t="str">
            <v/>
          </cell>
          <cell r="I3451" t="e">
            <v>#N/A</v>
          </cell>
        </row>
        <row r="3452">
          <cell r="A3452" t="str">
            <v>80243-04800-39</v>
          </cell>
          <cell r="B3452" t="str">
            <v>0481</v>
          </cell>
          <cell r="C3452" t="str">
            <v>NBODY WHT SRM SPF15 70ML</v>
          </cell>
          <cell r="D3452" t="str">
            <v>FERT</v>
          </cell>
          <cell r="E3452" t="str">
            <v>01</v>
          </cell>
          <cell r="F3452" t="str">
            <v/>
          </cell>
          <cell r="G3452" t="str">
            <v/>
          </cell>
          <cell r="H3452" t="str">
            <v/>
          </cell>
          <cell r="I3452" t="str">
            <v>A</v>
          </cell>
        </row>
        <row r="3453">
          <cell r="A3453" t="str">
            <v>80243-04800-42</v>
          </cell>
          <cell r="B3453" t="str">
            <v>0481</v>
          </cell>
          <cell r="C3453" t="str">
            <v>NBODY XTR_BRG CR&amp;PRT_SRM SPF15 70ML</v>
          </cell>
          <cell r="D3453" t="str">
            <v>FERT</v>
          </cell>
          <cell r="E3453" t="str">
            <v>01</v>
          </cell>
          <cell r="F3453" t="str">
            <v/>
          </cell>
          <cell r="G3453" t="str">
            <v/>
          </cell>
          <cell r="H3453" t="str">
            <v/>
          </cell>
          <cell r="I3453" t="str">
            <v>A</v>
          </cell>
        </row>
        <row r="3454">
          <cell r="A3454" t="str">
            <v>80403-09924-20</v>
          </cell>
          <cell r="B3454" t="str">
            <v>0481</v>
          </cell>
          <cell r="C3454" t="str">
            <v>NSUN DP_TAN OIL_SPY SPF6 200ML</v>
          </cell>
          <cell r="D3454" t="str">
            <v>FERT</v>
          </cell>
          <cell r="E3454" t="str">
            <v>01</v>
          </cell>
          <cell r="F3454" t="str">
            <v/>
          </cell>
          <cell r="G3454" t="str">
            <v/>
          </cell>
          <cell r="H3454" t="str">
            <v/>
          </cell>
          <cell r="I3454" t="e">
            <v>#N/A</v>
          </cell>
        </row>
        <row r="3455">
          <cell r="A3455" t="str">
            <v>80434-04500-15</v>
          </cell>
          <cell r="B3455" t="str">
            <v>0481</v>
          </cell>
          <cell r="C3455" t="str">
            <v>NSUN AFT_SUN CLG_SPY 200ML</v>
          </cell>
          <cell r="D3455" t="str">
            <v>FERT</v>
          </cell>
          <cell r="E3455" t="str">
            <v>01</v>
          </cell>
          <cell r="F3455" t="str">
            <v/>
          </cell>
          <cell r="G3455" t="str">
            <v/>
          </cell>
          <cell r="H3455" t="str">
            <v/>
          </cell>
          <cell r="I3455" t="e">
            <v>#N/A</v>
          </cell>
        </row>
        <row r="3456">
          <cell r="A3456" t="str">
            <v>80434-04500-16</v>
          </cell>
          <cell r="B3456" t="str">
            <v>0481</v>
          </cell>
          <cell r="C3456" t="str">
            <v>NSUN AFT_SUN CLG_SPY 200ML</v>
          </cell>
          <cell r="D3456" t="str">
            <v>FERT</v>
          </cell>
          <cell r="E3456" t="str">
            <v>01</v>
          </cell>
          <cell r="F3456" t="str">
            <v/>
          </cell>
          <cell r="G3456" t="str">
            <v/>
          </cell>
          <cell r="H3456" t="str">
            <v/>
          </cell>
          <cell r="I3456" t="e">
            <v>#N/A</v>
          </cell>
        </row>
        <row r="3457">
          <cell r="A3457" t="str">
            <v>80434-04500-17</v>
          </cell>
          <cell r="B3457" t="str">
            <v>0481</v>
          </cell>
          <cell r="C3457" t="str">
            <v>NSUN AFT_SUN CLG_SPY 200ML</v>
          </cell>
          <cell r="D3457" t="str">
            <v>FERT</v>
          </cell>
          <cell r="E3457" t="str">
            <v>01</v>
          </cell>
          <cell r="F3457" t="str">
            <v/>
          </cell>
          <cell r="G3457" t="str">
            <v/>
          </cell>
          <cell r="H3457" t="str">
            <v/>
          </cell>
          <cell r="I3457" t="e">
            <v>#N/A</v>
          </cell>
        </row>
        <row r="3458">
          <cell r="A3458" t="str">
            <v>80434-04500-18</v>
          </cell>
          <cell r="B3458" t="str">
            <v>0481</v>
          </cell>
          <cell r="C3458" t="str">
            <v>NSUN AFT_SUN CLG_SPY 200ML</v>
          </cell>
          <cell r="D3458" t="str">
            <v>FERT</v>
          </cell>
          <cell r="E3458" t="str">
            <v>01</v>
          </cell>
          <cell r="F3458" t="str">
            <v/>
          </cell>
          <cell r="G3458" t="str">
            <v/>
          </cell>
          <cell r="H3458" t="str">
            <v/>
          </cell>
          <cell r="I3458" t="e">
            <v>#N/A</v>
          </cell>
        </row>
        <row r="3459">
          <cell r="A3459" t="str">
            <v>80434-04500-19</v>
          </cell>
          <cell r="B3459" t="str">
            <v>0481</v>
          </cell>
          <cell r="C3459" t="str">
            <v>NSUN AFT_SUN CLG_SPY 200ML</v>
          </cell>
          <cell r="D3459" t="str">
            <v>FERT</v>
          </cell>
          <cell r="E3459" t="str">
            <v>01</v>
          </cell>
          <cell r="F3459" t="str">
            <v/>
          </cell>
          <cell r="G3459" t="str">
            <v/>
          </cell>
          <cell r="H3459" t="str">
            <v/>
          </cell>
          <cell r="I3459" t="e">
            <v>#N/A</v>
          </cell>
        </row>
        <row r="3460">
          <cell r="A3460" t="str">
            <v>80434-04500-20</v>
          </cell>
          <cell r="B3460" t="str">
            <v>0481</v>
          </cell>
          <cell r="C3460" t="str">
            <v>NSUN AFT_SUN CLG_SPY 200ML</v>
          </cell>
          <cell r="D3460" t="str">
            <v>FERT</v>
          </cell>
          <cell r="E3460" t="str">
            <v>01</v>
          </cell>
          <cell r="F3460" t="str">
            <v/>
          </cell>
          <cell r="G3460" t="str">
            <v/>
          </cell>
          <cell r="H3460" t="str">
            <v/>
          </cell>
          <cell r="I3460" t="str">
            <v>R2</v>
          </cell>
        </row>
        <row r="3461">
          <cell r="A3461" t="str">
            <v>80434-04500-22</v>
          </cell>
          <cell r="B3461" t="str">
            <v>0481</v>
          </cell>
          <cell r="C3461" t="str">
            <v>NSUN AFT_SUN CLG_SPY 200ML</v>
          </cell>
          <cell r="D3461" t="str">
            <v>FERT</v>
          </cell>
          <cell r="E3461" t="str">
            <v>01</v>
          </cell>
          <cell r="F3461" t="str">
            <v/>
          </cell>
          <cell r="G3461" t="str">
            <v/>
          </cell>
          <cell r="H3461" t="str">
            <v/>
          </cell>
          <cell r="I3461" t="str">
            <v>R1</v>
          </cell>
        </row>
        <row r="3462">
          <cell r="A3462" t="str">
            <v>80434-04501-23</v>
          </cell>
          <cell r="B3462" t="str">
            <v>0481</v>
          </cell>
          <cell r="C3462" t="str">
            <v>NSUN AFT_SUN CLG_SPY 200ML</v>
          </cell>
          <cell r="D3462" t="str">
            <v>FERT</v>
          </cell>
          <cell r="E3462" t="str">
            <v>01</v>
          </cell>
          <cell r="F3462" t="str">
            <v/>
          </cell>
          <cell r="G3462" t="str">
            <v/>
          </cell>
          <cell r="H3462" t="str">
            <v/>
          </cell>
          <cell r="I3462" t="str">
            <v>A</v>
          </cell>
        </row>
        <row r="3463">
          <cell r="A3463" t="str">
            <v>80434-04502-21</v>
          </cell>
          <cell r="B3463" t="str">
            <v>0481</v>
          </cell>
          <cell r="C3463" t="str">
            <v>NSUN AFT_SUN CLG_SPY 200ML</v>
          </cell>
          <cell r="D3463" t="str">
            <v>FERT</v>
          </cell>
          <cell r="E3463" t="str">
            <v>01</v>
          </cell>
          <cell r="F3463" t="str">
            <v/>
          </cell>
          <cell r="G3463" t="str">
            <v/>
          </cell>
          <cell r="H3463" t="str">
            <v/>
          </cell>
          <cell r="I3463" t="e">
            <v>#N/A</v>
          </cell>
        </row>
        <row r="3464">
          <cell r="A3464" t="str">
            <v>80461-04500-17</v>
          </cell>
          <cell r="B3464" t="str">
            <v>0481</v>
          </cell>
          <cell r="C3464" t="str">
            <v>NSUN SPY PRT&amp;RFR_CLG_MST SPF50 200ML</v>
          </cell>
          <cell r="D3464" t="str">
            <v>FERT</v>
          </cell>
          <cell r="E3464" t="str">
            <v>01</v>
          </cell>
          <cell r="F3464" t="str">
            <v/>
          </cell>
          <cell r="G3464" t="str">
            <v/>
          </cell>
          <cell r="H3464" t="str">
            <v/>
          </cell>
          <cell r="I3464" t="e">
            <v>#N/A</v>
          </cell>
        </row>
        <row r="3465">
          <cell r="A3465" t="str">
            <v>80461-04500-18</v>
          </cell>
          <cell r="B3465" t="str">
            <v>0481</v>
          </cell>
          <cell r="C3465" t="str">
            <v>NSUN SPY PRT&amp;RFR_CLG_MST SPF50 200ML</v>
          </cell>
          <cell r="D3465" t="str">
            <v>FERT</v>
          </cell>
          <cell r="E3465" t="str">
            <v>01</v>
          </cell>
          <cell r="F3465" t="str">
            <v/>
          </cell>
          <cell r="G3465" t="str">
            <v/>
          </cell>
          <cell r="H3465" t="str">
            <v/>
          </cell>
          <cell r="I3465" t="e">
            <v>#N/A</v>
          </cell>
        </row>
        <row r="3466">
          <cell r="A3466" t="str">
            <v>80461-04500-19</v>
          </cell>
          <cell r="B3466" t="str">
            <v>0481</v>
          </cell>
          <cell r="C3466" t="str">
            <v>NSUN SPY PRT&amp;RFR_CLG_MST SPF50 200ML</v>
          </cell>
          <cell r="D3466" t="str">
            <v>FERT</v>
          </cell>
          <cell r="E3466" t="str">
            <v>01</v>
          </cell>
          <cell r="F3466" t="str">
            <v/>
          </cell>
          <cell r="G3466" t="str">
            <v/>
          </cell>
          <cell r="H3466" t="str">
            <v/>
          </cell>
          <cell r="I3466" t="e">
            <v>#N/A</v>
          </cell>
        </row>
        <row r="3467">
          <cell r="A3467" t="str">
            <v>80461-04500-20</v>
          </cell>
          <cell r="B3467" t="str">
            <v>0481</v>
          </cell>
          <cell r="C3467" t="str">
            <v>NSUN SPY PRT&amp;RFR_CLG_MST SPF50 200ML</v>
          </cell>
          <cell r="D3467" t="str">
            <v>FERT</v>
          </cell>
          <cell r="E3467" t="str">
            <v>01</v>
          </cell>
          <cell r="F3467" t="str">
            <v/>
          </cell>
          <cell r="G3467" t="str">
            <v/>
          </cell>
          <cell r="H3467" t="str">
            <v/>
          </cell>
          <cell r="I3467" t="str">
            <v>R1</v>
          </cell>
        </row>
        <row r="3468">
          <cell r="A3468" t="str">
            <v>80461-04500-21</v>
          </cell>
          <cell r="B3468" t="str">
            <v>0481</v>
          </cell>
          <cell r="C3468" t="str">
            <v>NSUN SPRY PRT&amp;RFR_CLG_MST SPF50 200ML</v>
          </cell>
          <cell r="D3468" t="str">
            <v>FERT</v>
          </cell>
          <cell r="E3468" t="str">
            <v>01</v>
          </cell>
          <cell r="F3468" t="str">
            <v/>
          </cell>
          <cell r="G3468" t="str">
            <v/>
          </cell>
          <cell r="H3468" t="str">
            <v/>
          </cell>
          <cell r="I3468" t="e">
            <v>#N/A</v>
          </cell>
        </row>
        <row r="3469">
          <cell r="A3469" t="str">
            <v>80461-04500-22</v>
          </cell>
          <cell r="B3469" t="str">
            <v>0481</v>
          </cell>
          <cell r="C3469" t="str">
            <v>NSUN SPRY PRT&amp;RFR_CLG_MST SPF50 200ML</v>
          </cell>
          <cell r="D3469" t="str">
            <v>FERT</v>
          </cell>
          <cell r="E3469" t="str">
            <v>01</v>
          </cell>
          <cell r="F3469" t="str">
            <v/>
          </cell>
          <cell r="G3469" t="str">
            <v/>
          </cell>
          <cell r="H3469" t="str">
            <v/>
          </cell>
          <cell r="I3469" t="str">
            <v>R1</v>
          </cell>
        </row>
        <row r="3470">
          <cell r="A3470" t="str">
            <v>80461-04500-23</v>
          </cell>
          <cell r="B3470" t="str">
            <v>0481</v>
          </cell>
          <cell r="C3470" t="str">
            <v>NSUN SPRY PRT&amp;RFR_CLG_MST SPF50 200ML</v>
          </cell>
          <cell r="D3470" t="str">
            <v>FERT</v>
          </cell>
          <cell r="E3470" t="str">
            <v>01</v>
          </cell>
          <cell r="F3470" t="str">
            <v/>
          </cell>
          <cell r="G3470" t="str">
            <v/>
          </cell>
          <cell r="H3470" t="str">
            <v>@01@</v>
          </cell>
          <cell r="I3470" t="str">
            <v>R2</v>
          </cell>
        </row>
        <row r="3471">
          <cell r="A3471" t="str">
            <v>80461-07700-23</v>
          </cell>
          <cell r="B3471" t="str">
            <v>0481</v>
          </cell>
          <cell r="C3471" t="str">
            <v>NSUN SPRY PRT&amp;RFR_CLG_MST SPF50 200ML</v>
          </cell>
          <cell r="D3471" t="str">
            <v>FERT</v>
          </cell>
          <cell r="E3471" t="str">
            <v>01</v>
          </cell>
          <cell r="F3471" t="str">
            <v/>
          </cell>
          <cell r="G3471" t="str">
            <v/>
          </cell>
          <cell r="H3471" t="str">
            <v>@01@</v>
          </cell>
          <cell r="I3471" t="str">
            <v>A</v>
          </cell>
        </row>
        <row r="3472">
          <cell r="A3472" t="str">
            <v>80464-04500-20</v>
          </cell>
          <cell r="B3472" t="str">
            <v>0481</v>
          </cell>
          <cell r="C3472" t="str">
            <v>NSUN AFT_SUN LTN 200ML</v>
          </cell>
          <cell r="D3472" t="str">
            <v>FERT</v>
          </cell>
          <cell r="E3472" t="str">
            <v>01</v>
          </cell>
          <cell r="F3472" t="str">
            <v/>
          </cell>
          <cell r="G3472" t="str">
            <v/>
          </cell>
          <cell r="H3472" t="str">
            <v/>
          </cell>
          <cell r="I3472" t="e">
            <v>#N/A</v>
          </cell>
        </row>
        <row r="3473">
          <cell r="A3473" t="str">
            <v>80464-04502-21</v>
          </cell>
          <cell r="B3473" t="str">
            <v>0481</v>
          </cell>
          <cell r="C3473" t="str">
            <v>NSUN AFT_SUN LTN 200ML</v>
          </cell>
          <cell r="D3473" t="str">
            <v>FERT</v>
          </cell>
          <cell r="E3473" t="str">
            <v>01</v>
          </cell>
          <cell r="F3473" t="str">
            <v/>
          </cell>
          <cell r="G3473" t="str">
            <v/>
          </cell>
          <cell r="H3473" t="str">
            <v/>
          </cell>
          <cell r="I3473" t="e">
            <v>#N/A</v>
          </cell>
        </row>
        <row r="3474">
          <cell r="A3474" t="str">
            <v>80464-07700-17</v>
          </cell>
          <cell r="B3474" t="str">
            <v>0481</v>
          </cell>
          <cell r="C3474" t="str">
            <v>NSUN AFT_SUN LTN 200ML</v>
          </cell>
          <cell r="D3474" t="str">
            <v>FERT</v>
          </cell>
          <cell r="E3474" t="str">
            <v>01</v>
          </cell>
          <cell r="F3474" t="str">
            <v/>
          </cell>
          <cell r="G3474" t="str">
            <v/>
          </cell>
          <cell r="H3474" t="str">
            <v/>
          </cell>
          <cell r="I3474" t="e">
            <v>#N/A</v>
          </cell>
        </row>
        <row r="3475">
          <cell r="A3475" t="str">
            <v>81182-03100-08</v>
          </cell>
          <cell r="B3475" t="str">
            <v>0481</v>
          </cell>
          <cell r="C3475" t="str">
            <v>NF ESLS EYE_MK-UP_RMV 125ML BI-PHASE</v>
          </cell>
          <cell r="D3475" t="str">
            <v>FERT</v>
          </cell>
          <cell r="E3475" t="str">
            <v>01</v>
          </cell>
          <cell r="F3475" t="str">
            <v/>
          </cell>
          <cell r="G3475" t="str">
            <v/>
          </cell>
          <cell r="H3475" t="str">
            <v/>
          </cell>
          <cell r="I3475" t="e">
            <v>#N/A</v>
          </cell>
        </row>
        <row r="3476">
          <cell r="A3476" t="str">
            <v>81182-04500-04</v>
          </cell>
          <cell r="B3476" t="str">
            <v>0481</v>
          </cell>
          <cell r="C3476" t="str">
            <v>NVIS ESLS EYE_2P_MK-UP_RMV 125ML</v>
          </cell>
          <cell r="D3476" t="str">
            <v>FERT</v>
          </cell>
          <cell r="E3476" t="str">
            <v>01</v>
          </cell>
          <cell r="F3476" t="str">
            <v/>
          </cell>
          <cell r="G3476" t="str">
            <v/>
          </cell>
          <cell r="H3476" t="str">
            <v/>
          </cell>
          <cell r="I3476" t="e">
            <v>#N/A</v>
          </cell>
        </row>
        <row r="3477">
          <cell r="A3477" t="str">
            <v>81182-04500-22</v>
          </cell>
          <cell r="B3477" t="str">
            <v>0481</v>
          </cell>
          <cell r="C3477" t="str">
            <v>NF EYE_MK-UP_RMVR BI-PHS 125ML</v>
          </cell>
          <cell r="D3477" t="str">
            <v>FERT</v>
          </cell>
          <cell r="E3477" t="str">
            <v>01</v>
          </cell>
          <cell r="F3477" t="str">
            <v/>
          </cell>
          <cell r="G3477" t="str">
            <v/>
          </cell>
          <cell r="H3477" t="str">
            <v/>
          </cell>
          <cell r="I3477" t="str">
            <v>R1</v>
          </cell>
        </row>
        <row r="3478">
          <cell r="A3478" t="str">
            <v>81182-04800-04</v>
          </cell>
          <cell r="B3478" t="str">
            <v>0481</v>
          </cell>
          <cell r="C3478" t="str">
            <v>NVIS ESLS EYE_2P_MK-UP_RMV 125ML</v>
          </cell>
          <cell r="D3478" t="str">
            <v>FERT</v>
          </cell>
          <cell r="E3478" t="str">
            <v>01</v>
          </cell>
          <cell r="F3478" t="str">
            <v/>
          </cell>
          <cell r="G3478" t="str">
            <v/>
          </cell>
          <cell r="H3478" t="str">
            <v/>
          </cell>
          <cell r="I3478" t="e">
            <v>#N/A</v>
          </cell>
        </row>
        <row r="3479">
          <cell r="A3479" t="str">
            <v>81182-04800-08</v>
          </cell>
          <cell r="B3479" t="str">
            <v>0481</v>
          </cell>
          <cell r="C3479" t="str">
            <v>NF ESLS EYE_MK-UP_RMV 125ML BI-PHASE</v>
          </cell>
          <cell r="D3479" t="str">
            <v>FERT</v>
          </cell>
          <cell r="E3479" t="str">
            <v>01</v>
          </cell>
          <cell r="F3479" t="str">
            <v/>
          </cell>
          <cell r="G3479" t="str">
            <v/>
          </cell>
          <cell r="H3479" t="str">
            <v/>
          </cell>
          <cell r="I3479" t="str">
            <v>R3</v>
          </cell>
        </row>
        <row r="3480">
          <cell r="A3480" t="str">
            <v>81182-04800-20</v>
          </cell>
          <cell r="B3480" t="str">
            <v>0481</v>
          </cell>
          <cell r="C3480" t="str">
            <v>NF EYE_MK-UP_RMVR BI-PHS 125ML</v>
          </cell>
          <cell r="D3480" t="str">
            <v>FERT</v>
          </cell>
          <cell r="E3480" t="str">
            <v>01</v>
          </cell>
          <cell r="F3480" t="str">
            <v/>
          </cell>
          <cell r="G3480" t="str">
            <v/>
          </cell>
          <cell r="H3480" t="str">
            <v/>
          </cell>
          <cell r="I3480" t="str">
            <v>R1</v>
          </cell>
        </row>
        <row r="3481">
          <cell r="A3481" t="str">
            <v>81182-04800-95</v>
          </cell>
          <cell r="B3481" t="str">
            <v>0481</v>
          </cell>
          <cell r="C3481" t="str">
            <v>NVIS ESLS EYE_2P_MK-UP_RMV 125ML</v>
          </cell>
          <cell r="D3481" t="str">
            <v>FERT</v>
          </cell>
          <cell r="E3481" t="str">
            <v>01</v>
          </cell>
          <cell r="F3481" t="str">
            <v/>
          </cell>
          <cell r="G3481" t="str">
            <v/>
          </cell>
          <cell r="H3481" t="str">
            <v/>
          </cell>
          <cell r="I3481" t="e">
            <v>#N/A</v>
          </cell>
        </row>
        <row r="3482">
          <cell r="A3482" t="str">
            <v>81349-04800-01</v>
          </cell>
          <cell r="B3482" t="str">
            <v>0481</v>
          </cell>
          <cell r="C3482" t="str">
            <v>NFM CLN OIL_CONTR.FACE_SCRUB_100</v>
          </cell>
          <cell r="D3482" t="str">
            <v>FERT</v>
          </cell>
          <cell r="E3482" t="str">
            <v>01</v>
          </cell>
          <cell r="F3482" t="str">
            <v/>
          </cell>
          <cell r="G3482" t="str">
            <v/>
          </cell>
          <cell r="H3482" t="str">
            <v/>
          </cell>
          <cell r="I3482" t="e">
            <v>#N/A</v>
          </cell>
        </row>
        <row r="3483">
          <cell r="A3483" t="str">
            <v>81349-04800-08</v>
          </cell>
          <cell r="B3483" t="str">
            <v>0481</v>
          </cell>
          <cell r="C3483" t="str">
            <v>NMEN CLN OIL_CONTR.FAC.SCRUB_100G</v>
          </cell>
          <cell r="D3483" t="str">
            <v>FERT</v>
          </cell>
          <cell r="E3483" t="str">
            <v>01</v>
          </cell>
          <cell r="F3483" t="str">
            <v/>
          </cell>
          <cell r="G3483" t="str">
            <v/>
          </cell>
          <cell r="H3483" t="str">
            <v/>
          </cell>
          <cell r="I3483" t="str">
            <v>R3</v>
          </cell>
        </row>
        <row r="3484">
          <cell r="A3484" t="str">
            <v>81602-04800-25</v>
          </cell>
          <cell r="B3484" t="str">
            <v>0481</v>
          </cell>
          <cell r="C3484" t="str">
            <v>NDEO SPY DRY_ML 150ML</v>
          </cell>
          <cell r="D3484" t="str">
            <v>FERT</v>
          </cell>
          <cell r="E3484" t="str">
            <v>01</v>
          </cell>
          <cell r="F3484" t="str">
            <v/>
          </cell>
          <cell r="G3484" t="str">
            <v/>
          </cell>
          <cell r="H3484" t="str">
            <v/>
          </cell>
          <cell r="I3484" t="e">
            <v>#N/A</v>
          </cell>
        </row>
        <row r="3485">
          <cell r="A3485" t="str">
            <v>81602-04800-28</v>
          </cell>
          <cell r="B3485" t="str">
            <v>0481</v>
          </cell>
          <cell r="C3485" t="str">
            <v>NDEO SPY DRY_IMP_ML 150ML</v>
          </cell>
          <cell r="D3485" t="str">
            <v>FERT</v>
          </cell>
          <cell r="E3485" t="str">
            <v>01</v>
          </cell>
          <cell r="F3485" t="str">
            <v/>
          </cell>
          <cell r="G3485" t="str">
            <v/>
          </cell>
          <cell r="H3485" t="str">
            <v/>
          </cell>
          <cell r="I3485" t="e">
            <v>#N/A</v>
          </cell>
        </row>
        <row r="3486">
          <cell r="A3486" t="str">
            <v>81603-04800-24</v>
          </cell>
          <cell r="B3486" t="str">
            <v>0481</v>
          </cell>
          <cell r="C3486" t="str">
            <v>NDEO SPY DRY_FML 150ML</v>
          </cell>
          <cell r="D3486" t="str">
            <v>FERT</v>
          </cell>
          <cell r="E3486" t="str">
            <v>01</v>
          </cell>
          <cell r="F3486" t="str">
            <v/>
          </cell>
          <cell r="G3486" t="str">
            <v/>
          </cell>
          <cell r="H3486" t="str">
            <v/>
          </cell>
          <cell r="I3486" t="e">
            <v>#N/A</v>
          </cell>
        </row>
        <row r="3487">
          <cell r="A3487" t="str">
            <v>81603-04800-25</v>
          </cell>
          <cell r="B3487" t="str">
            <v>0481</v>
          </cell>
          <cell r="C3487" t="str">
            <v>NDEO SPY DRY_FML 150ML</v>
          </cell>
          <cell r="D3487" t="str">
            <v>FERT</v>
          </cell>
          <cell r="E3487" t="str">
            <v>01</v>
          </cell>
          <cell r="F3487" t="str">
            <v/>
          </cell>
          <cell r="G3487" t="str">
            <v/>
          </cell>
          <cell r="H3487" t="str">
            <v/>
          </cell>
          <cell r="I3487" t="e">
            <v>#N/A</v>
          </cell>
        </row>
        <row r="3488">
          <cell r="A3488" t="str">
            <v>81603-04800-28</v>
          </cell>
          <cell r="B3488" t="str">
            <v>0481</v>
          </cell>
          <cell r="C3488" t="str">
            <v>NDEO SPY DRY_CMF_FML 150ML</v>
          </cell>
          <cell r="D3488" t="str">
            <v>FERT</v>
          </cell>
          <cell r="E3488" t="str">
            <v>01</v>
          </cell>
          <cell r="F3488" t="str">
            <v/>
          </cell>
          <cell r="G3488" t="str">
            <v/>
          </cell>
          <cell r="H3488" t="str">
            <v/>
          </cell>
          <cell r="I3488" t="e">
            <v>#N/A</v>
          </cell>
        </row>
        <row r="3489">
          <cell r="A3489" t="str">
            <v>81610-04800-25</v>
          </cell>
          <cell r="B3489" t="str">
            <v>0481</v>
          </cell>
          <cell r="C3489" t="str">
            <v>NDEO RLL-ON DRY_ML 50ML</v>
          </cell>
          <cell r="D3489" t="str">
            <v>FERT</v>
          </cell>
          <cell r="E3489" t="str">
            <v>01</v>
          </cell>
          <cell r="F3489" t="str">
            <v/>
          </cell>
          <cell r="G3489" t="str">
            <v/>
          </cell>
          <cell r="H3489" t="str">
            <v/>
          </cell>
          <cell r="I3489" t="e">
            <v>#N/A</v>
          </cell>
        </row>
        <row r="3490">
          <cell r="A3490" t="str">
            <v>81610-04800-28</v>
          </cell>
          <cell r="B3490" t="str">
            <v>0481</v>
          </cell>
          <cell r="C3490" t="str">
            <v>NDEO RLL-ON DRY_IMP_ML 50ML</v>
          </cell>
          <cell r="D3490" t="str">
            <v>FERT</v>
          </cell>
          <cell r="E3490" t="str">
            <v>01</v>
          </cell>
          <cell r="F3490" t="str">
            <v/>
          </cell>
          <cell r="G3490" t="str">
            <v/>
          </cell>
          <cell r="H3490" t="str">
            <v/>
          </cell>
          <cell r="I3490" t="str">
            <v>A</v>
          </cell>
        </row>
        <row r="3491">
          <cell r="A3491" t="str">
            <v>81611-04800-13</v>
          </cell>
          <cell r="B3491" t="str">
            <v>0481</v>
          </cell>
          <cell r="C3491" t="str">
            <v>NDEO RLL-ON DRY_FML 50ML</v>
          </cell>
          <cell r="D3491" t="str">
            <v>FERT</v>
          </cell>
          <cell r="E3491" t="str">
            <v>01</v>
          </cell>
          <cell r="F3491" t="str">
            <v/>
          </cell>
          <cell r="G3491" t="str">
            <v/>
          </cell>
          <cell r="H3491" t="str">
            <v/>
          </cell>
          <cell r="I3491" t="e">
            <v>#N/A</v>
          </cell>
        </row>
        <row r="3492">
          <cell r="A3492" t="str">
            <v>81611-04800-28</v>
          </cell>
          <cell r="B3492" t="str">
            <v>0481</v>
          </cell>
          <cell r="C3492" t="str">
            <v>NDEO RLL-ON DRY_CMF_FML 50ML</v>
          </cell>
          <cell r="D3492" t="str">
            <v>FERT</v>
          </cell>
          <cell r="E3492" t="str">
            <v>01</v>
          </cell>
          <cell r="F3492" t="str">
            <v/>
          </cell>
          <cell r="G3492" t="str">
            <v/>
          </cell>
          <cell r="H3492" t="str">
            <v/>
          </cell>
          <cell r="I3492" t="str">
            <v>A</v>
          </cell>
        </row>
        <row r="3493">
          <cell r="A3493" t="str">
            <v>81612-04800-13</v>
          </cell>
          <cell r="B3493" t="str">
            <v>0481</v>
          </cell>
          <cell r="C3493" t="str">
            <v>NDEO RLL-ON MINI DRY_FML 25ML</v>
          </cell>
          <cell r="D3493" t="str">
            <v>FERT</v>
          </cell>
          <cell r="E3493" t="str">
            <v>20</v>
          </cell>
          <cell r="F3493" t="str">
            <v/>
          </cell>
          <cell r="G3493" t="str">
            <v/>
          </cell>
          <cell r="H3493" t="str">
            <v/>
          </cell>
          <cell r="I3493" t="e">
            <v>#N/A</v>
          </cell>
        </row>
        <row r="3494">
          <cell r="A3494" t="str">
            <v>81612-04800-28</v>
          </cell>
          <cell r="B3494" t="str">
            <v>0481</v>
          </cell>
          <cell r="C3494" t="str">
            <v>NDEO RLL-ON MINI DRY_CMF_FML 25ML</v>
          </cell>
          <cell r="D3494" t="str">
            <v>FERT</v>
          </cell>
          <cell r="E3494" t="str">
            <v>20</v>
          </cell>
          <cell r="F3494" t="str">
            <v/>
          </cell>
          <cell r="G3494" t="str">
            <v/>
          </cell>
          <cell r="H3494" t="str">
            <v/>
          </cell>
          <cell r="I3494" t="str">
            <v>A</v>
          </cell>
        </row>
        <row r="3495">
          <cell r="A3495" t="str">
            <v>81617-04800-25</v>
          </cell>
          <cell r="B3495" t="str">
            <v>0481</v>
          </cell>
          <cell r="C3495" t="str">
            <v>NDEO RLL-ON MINI DRY_ML 25ML</v>
          </cell>
          <cell r="D3495" t="str">
            <v>FERT</v>
          </cell>
          <cell r="E3495" t="str">
            <v>20</v>
          </cell>
          <cell r="F3495" t="str">
            <v/>
          </cell>
          <cell r="G3495" t="str">
            <v/>
          </cell>
          <cell r="H3495" t="str">
            <v/>
          </cell>
          <cell r="I3495" t="e">
            <v>#N/A</v>
          </cell>
        </row>
        <row r="3496">
          <cell r="A3496" t="str">
            <v>81617-04800-28</v>
          </cell>
          <cell r="B3496" t="str">
            <v>0481</v>
          </cell>
          <cell r="C3496" t="str">
            <v>NDEO RLL-ON MINI DRY_IMP 25ML</v>
          </cell>
          <cell r="D3496" t="str">
            <v>FERT</v>
          </cell>
          <cell r="E3496" t="str">
            <v>20</v>
          </cell>
          <cell r="F3496" t="str">
            <v/>
          </cell>
          <cell r="G3496" t="str">
            <v/>
          </cell>
          <cell r="H3496" t="str">
            <v/>
          </cell>
          <cell r="I3496" t="e">
            <v>#N/A</v>
          </cell>
        </row>
        <row r="3497">
          <cell r="A3497" t="str">
            <v>81682-04800-24</v>
          </cell>
          <cell r="B3497" t="str">
            <v>0481</v>
          </cell>
          <cell r="C3497" t="str">
            <v>NDEO SPY INV_BLC&amp;WHT_PWR_ML 50ML</v>
          </cell>
          <cell r="D3497" t="str">
            <v>FERT</v>
          </cell>
          <cell r="E3497" t="str">
            <v>01</v>
          </cell>
          <cell r="F3497" t="str">
            <v/>
          </cell>
          <cell r="G3497" t="str">
            <v/>
          </cell>
          <cell r="H3497" t="str">
            <v/>
          </cell>
          <cell r="I3497" t="e">
            <v>#N/A</v>
          </cell>
        </row>
        <row r="3498">
          <cell r="A3498" t="str">
            <v>81682-04800-25</v>
          </cell>
          <cell r="B3498" t="str">
            <v>0481</v>
          </cell>
          <cell r="C3498" t="str">
            <v>NDEO SPY INV_BLC&amp;WHT_PWR_ML 50ML</v>
          </cell>
          <cell r="D3498" t="str">
            <v>FERT</v>
          </cell>
          <cell r="E3498" t="str">
            <v>01</v>
          </cell>
          <cell r="F3498" t="str">
            <v/>
          </cell>
          <cell r="G3498" t="str">
            <v/>
          </cell>
          <cell r="H3498" t="str">
            <v/>
          </cell>
          <cell r="I3498" t="e">
            <v>#N/A</v>
          </cell>
        </row>
        <row r="3499">
          <cell r="A3499" t="str">
            <v>81775-04800-03</v>
          </cell>
          <cell r="B3499" t="str">
            <v>0481</v>
          </cell>
          <cell r="C3499" t="str">
            <v>NFM OCME_CLG_MUD_CLNSR_100ML</v>
          </cell>
          <cell r="D3499" t="str">
            <v>FERT</v>
          </cell>
          <cell r="E3499" t="str">
            <v>01</v>
          </cell>
          <cell r="F3499" t="str">
            <v/>
          </cell>
          <cell r="G3499" t="str">
            <v/>
          </cell>
          <cell r="H3499" t="str">
            <v/>
          </cell>
          <cell r="I3499" t="e">
            <v>#N/A</v>
          </cell>
        </row>
        <row r="3500">
          <cell r="A3500" t="str">
            <v>81775-04800-26</v>
          </cell>
          <cell r="B3500" t="str">
            <v>0481</v>
          </cell>
          <cell r="C3500" t="str">
            <v>NMEN CLN OIL_CNT_MD 100ML</v>
          </cell>
          <cell r="D3500" t="str">
            <v>FERT</v>
          </cell>
          <cell r="E3500" t="str">
            <v>01</v>
          </cell>
          <cell r="F3500" t="str">
            <v/>
          </cell>
          <cell r="G3500" t="str">
            <v/>
          </cell>
          <cell r="H3500" t="str">
            <v/>
          </cell>
          <cell r="I3500" t="e">
            <v>#N/A</v>
          </cell>
        </row>
        <row r="3501">
          <cell r="A3501" t="str">
            <v>81775-04800-28</v>
          </cell>
          <cell r="B3501" t="str">
            <v>0481</v>
          </cell>
          <cell r="C3501" t="str">
            <v>NMEN CLN OIL_CNT_MD 100G</v>
          </cell>
          <cell r="D3501" t="str">
            <v>FERT</v>
          </cell>
          <cell r="E3501" t="str">
            <v>01</v>
          </cell>
          <cell r="F3501" t="str">
            <v/>
          </cell>
          <cell r="G3501" t="str">
            <v/>
          </cell>
          <cell r="H3501" t="str">
            <v/>
          </cell>
          <cell r="I3501" t="e">
            <v>#N/A</v>
          </cell>
        </row>
        <row r="3502">
          <cell r="A3502" t="str">
            <v>81775-04801-15</v>
          </cell>
          <cell r="B3502" t="str">
            <v>0481</v>
          </cell>
          <cell r="C3502" t="str">
            <v>NFM CLN OIL_CNT_MD 100ML</v>
          </cell>
          <cell r="D3502" t="str">
            <v>FERT</v>
          </cell>
          <cell r="E3502" t="str">
            <v>01</v>
          </cell>
          <cell r="F3502" t="str">
            <v/>
          </cell>
          <cell r="G3502" t="str">
            <v/>
          </cell>
          <cell r="H3502" t="str">
            <v/>
          </cell>
          <cell r="I3502" t="str">
            <v>R1</v>
          </cell>
        </row>
        <row r="3503">
          <cell r="A3503" t="str">
            <v>81775-08600-15</v>
          </cell>
          <cell r="B3503" t="str">
            <v>0481</v>
          </cell>
          <cell r="C3503" t="str">
            <v>NFM CLN OIL_CNT_MD 100ML</v>
          </cell>
          <cell r="D3503" t="str">
            <v>FERT</v>
          </cell>
          <cell r="E3503" t="str">
            <v>01</v>
          </cell>
          <cell r="F3503" t="str">
            <v/>
          </cell>
          <cell r="G3503" t="str">
            <v/>
          </cell>
          <cell r="H3503" t="str">
            <v/>
          </cell>
          <cell r="I3503" t="str">
            <v>R2</v>
          </cell>
        </row>
        <row r="3504">
          <cell r="A3504" t="str">
            <v>81775-08610-15</v>
          </cell>
          <cell r="B3504" t="str">
            <v>0481</v>
          </cell>
          <cell r="C3504" t="str">
            <v>NFM CLN OIL_CNT_MD 100ML</v>
          </cell>
          <cell r="D3504" t="str">
            <v>FERT</v>
          </cell>
          <cell r="E3504" t="str">
            <v>01</v>
          </cell>
          <cell r="F3504" t="str">
            <v/>
          </cell>
          <cell r="G3504" t="str">
            <v/>
          </cell>
          <cell r="H3504" t="str">
            <v/>
          </cell>
          <cell r="I3504" t="e">
            <v>#N/A</v>
          </cell>
        </row>
        <row r="3505">
          <cell r="A3505" t="str">
            <v>81779-04800-03</v>
          </cell>
          <cell r="B3505" t="str">
            <v>0481</v>
          </cell>
          <cell r="C3505" t="str">
            <v>NFM CLN OIL_CNT_MD 50G</v>
          </cell>
          <cell r="D3505" t="str">
            <v>FERT</v>
          </cell>
          <cell r="E3505" t="str">
            <v>01</v>
          </cell>
          <cell r="F3505" t="str">
            <v/>
          </cell>
          <cell r="G3505" t="str">
            <v/>
          </cell>
          <cell r="H3505" t="str">
            <v/>
          </cell>
          <cell r="I3505" t="e">
            <v>#N/A</v>
          </cell>
        </row>
        <row r="3506">
          <cell r="A3506" t="str">
            <v>81779-04800-15</v>
          </cell>
          <cell r="B3506" t="str">
            <v>0481</v>
          </cell>
          <cell r="C3506" t="str">
            <v>NFM CLN OIL_CNT_MD 50G</v>
          </cell>
          <cell r="D3506" t="str">
            <v>FERT</v>
          </cell>
          <cell r="E3506" t="str">
            <v>01</v>
          </cell>
          <cell r="F3506" t="str">
            <v/>
          </cell>
          <cell r="G3506" t="str">
            <v/>
          </cell>
          <cell r="H3506" t="str">
            <v/>
          </cell>
          <cell r="I3506" t="str">
            <v>R1</v>
          </cell>
        </row>
        <row r="3507">
          <cell r="A3507" t="str">
            <v>81779-08600-15</v>
          </cell>
          <cell r="B3507" t="str">
            <v>0481</v>
          </cell>
          <cell r="C3507" t="str">
            <v>NFM CLN OIL_CNT_MD 50G</v>
          </cell>
          <cell r="D3507" t="str">
            <v>FERT</v>
          </cell>
          <cell r="E3507" t="str">
            <v>01</v>
          </cell>
          <cell r="F3507" t="str">
            <v/>
          </cell>
          <cell r="G3507" t="str">
            <v/>
          </cell>
          <cell r="H3507" t="str">
            <v/>
          </cell>
          <cell r="I3507" t="e">
            <v>#N/A</v>
          </cell>
        </row>
        <row r="3508">
          <cell r="A3508" t="str">
            <v>81779-08610-15</v>
          </cell>
          <cell r="B3508" t="str">
            <v>0481</v>
          </cell>
          <cell r="C3508" t="str">
            <v>NFM CLN OIL_CNT_MD 50G</v>
          </cell>
          <cell r="D3508" t="str">
            <v>FERT</v>
          </cell>
          <cell r="E3508" t="str">
            <v>01</v>
          </cell>
          <cell r="F3508" t="str">
            <v/>
          </cell>
          <cell r="G3508" t="str">
            <v/>
          </cell>
          <cell r="H3508" t="str">
            <v/>
          </cell>
          <cell r="I3508" t="e">
            <v>#N/A</v>
          </cell>
        </row>
        <row r="3509">
          <cell r="A3509" t="str">
            <v>81857-04800-14</v>
          </cell>
          <cell r="B3509" t="str">
            <v>0481</v>
          </cell>
          <cell r="C3509" t="str">
            <v>NBODY WHT_EVN CRM 50ML</v>
          </cell>
          <cell r="D3509" t="str">
            <v>FERT</v>
          </cell>
          <cell r="E3509" t="str">
            <v>01</v>
          </cell>
          <cell r="F3509" t="str">
            <v/>
          </cell>
          <cell r="G3509" t="str">
            <v/>
          </cell>
          <cell r="H3509" t="str">
            <v/>
          </cell>
          <cell r="I3509" t="e">
            <v>#N/A</v>
          </cell>
        </row>
        <row r="3510">
          <cell r="A3510" t="str">
            <v>81857-04800-37</v>
          </cell>
          <cell r="B3510" t="str">
            <v>0481</v>
          </cell>
          <cell r="C3510" t="str">
            <v>NBODY WHT_EVN CRM 50ML</v>
          </cell>
          <cell r="D3510" t="str">
            <v>FERT</v>
          </cell>
          <cell r="E3510" t="str">
            <v>01</v>
          </cell>
          <cell r="F3510" t="str">
            <v/>
          </cell>
          <cell r="G3510" t="str">
            <v/>
          </cell>
          <cell r="H3510" t="str">
            <v/>
          </cell>
          <cell r="I3510" t="str">
            <v>A</v>
          </cell>
        </row>
        <row r="3511">
          <cell r="A3511" t="str">
            <v>81857-04800-42</v>
          </cell>
          <cell r="B3511" t="str">
            <v>0481</v>
          </cell>
          <cell r="C3511" t="str">
            <v>NBODY XTR_BRG JAR RDN_SMT_CRM 50ML</v>
          </cell>
          <cell r="D3511" t="str">
            <v>FERT</v>
          </cell>
          <cell r="E3511" t="str">
            <v>01</v>
          </cell>
          <cell r="F3511" t="str">
            <v/>
          </cell>
          <cell r="G3511" t="str">
            <v/>
          </cell>
          <cell r="H3511" t="str">
            <v/>
          </cell>
          <cell r="I3511" t="str">
            <v>A</v>
          </cell>
        </row>
        <row r="3512">
          <cell r="A3512" t="str">
            <v>81857-04800-90</v>
          </cell>
          <cell r="B3512" t="str">
            <v>0481</v>
          </cell>
          <cell r="C3512" t="str">
            <v>NBODY WHT EXT_RPR_CRM 50ML</v>
          </cell>
          <cell r="D3512" t="str">
            <v>FERT</v>
          </cell>
          <cell r="E3512" t="str">
            <v>01</v>
          </cell>
          <cell r="F3512" t="str">
            <v/>
          </cell>
          <cell r="G3512" t="str">
            <v/>
          </cell>
          <cell r="H3512" t="str">
            <v/>
          </cell>
          <cell r="I3512" t="e">
            <v>#N/A</v>
          </cell>
        </row>
        <row r="3513">
          <cell r="A3513" t="str">
            <v>81858-04800-14</v>
          </cell>
          <cell r="B3513" t="str">
            <v>0481</v>
          </cell>
          <cell r="C3513" t="str">
            <v>NBODY WHT_EVN CRM 100ML</v>
          </cell>
          <cell r="D3513" t="str">
            <v>FERT</v>
          </cell>
          <cell r="E3513" t="str">
            <v>01</v>
          </cell>
          <cell r="F3513" t="str">
            <v/>
          </cell>
          <cell r="G3513" t="str">
            <v/>
          </cell>
          <cell r="H3513" t="str">
            <v/>
          </cell>
          <cell r="I3513" t="e">
            <v>#N/A</v>
          </cell>
        </row>
        <row r="3514">
          <cell r="A3514" t="str">
            <v>81858-04800-37</v>
          </cell>
          <cell r="B3514" t="str">
            <v>0481</v>
          </cell>
          <cell r="C3514" t="str">
            <v>NBODY WHT_EVN CRM 100ML</v>
          </cell>
          <cell r="D3514" t="str">
            <v>FERT</v>
          </cell>
          <cell r="E3514" t="str">
            <v>01</v>
          </cell>
          <cell r="F3514" t="str">
            <v/>
          </cell>
          <cell r="G3514" t="str">
            <v/>
          </cell>
          <cell r="H3514" t="str">
            <v/>
          </cell>
          <cell r="I3514" t="str">
            <v>A</v>
          </cell>
        </row>
        <row r="3515">
          <cell r="A3515" t="str">
            <v>81858-04800-42</v>
          </cell>
          <cell r="B3515" t="str">
            <v>0481</v>
          </cell>
          <cell r="C3515" t="str">
            <v>NBODY XTR_BRG JAR RDN_SMT_CRM 100ML</v>
          </cell>
          <cell r="D3515" t="str">
            <v>FERT</v>
          </cell>
          <cell r="E3515" t="str">
            <v>01</v>
          </cell>
          <cell r="F3515" t="str">
            <v/>
          </cell>
          <cell r="G3515" t="str">
            <v/>
          </cell>
          <cell r="H3515" t="str">
            <v/>
          </cell>
          <cell r="I3515" t="str">
            <v>A</v>
          </cell>
        </row>
        <row r="3516">
          <cell r="A3516" t="str">
            <v>81858-04800-90</v>
          </cell>
          <cell r="B3516" t="str">
            <v>0481</v>
          </cell>
          <cell r="C3516" t="str">
            <v>NBODY WHT_EVN CRM 100ML</v>
          </cell>
          <cell r="D3516" t="str">
            <v>FERT</v>
          </cell>
          <cell r="E3516" t="str">
            <v>01</v>
          </cell>
          <cell r="F3516" t="str">
            <v/>
          </cell>
          <cell r="G3516" t="str">
            <v/>
          </cell>
          <cell r="H3516" t="str">
            <v/>
          </cell>
          <cell r="I3516" t="e">
            <v>#N/A</v>
          </cell>
        </row>
        <row r="3517">
          <cell r="A3517" t="str">
            <v>81862-04800-14</v>
          </cell>
          <cell r="B3517" t="str">
            <v>0481</v>
          </cell>
          <cell r="C3517" t="str">
            <v>NBODY WHT_EVN MINI CRM 25ML</v>
          </cell>
          <cell r="D3517" t="str">
            <v>FERT</v>
          </cell>
          <cell r="E3517" t="str">
            <v>20</v>
          </cell>
          <cell r="F3517" t="str">
            <v/>
          </cell>
          <cell r="G3517" t="str">
            <v/>
          </cell>
          <cell r="H3517" t="str">
            <v/>
          </cell>
          <cell r="I3517" t="e">
            <v>#N/A</v>
          </cell>
        </row>
        <row r="3518">
          <cell r="A3518" t="str">
            <v>81862-04800-37</v>
          </cell>
          <cell r="B3518" t="str">
            <v>0481</v>
          </cell>
          <cell r="C3518" t="str">
            <v>NBODY WHT_EVN MINI CRM 25ML</v>
          </cell>
          <cell r="D3518" t="str">
            <v>FERT</v>
          </cell>
          <cell r="E3518" t="str">
            <v>20</v>
          </cell>
          <cell r="F3518" t="str">
            <v/>
          </cell>
          <cell r="G3518" t="str">
            <v/>
          </cell>
          <cell r="H3518" t="str">
            <v/>
          </cell>
          <cell r="I3518" t="e">
            <v>#N/A</v>
          </cell>
        </row>
        <row r="3519">
          <cell r="A3519" t="str">
            <v>81862-04800-90</v>
          </cell>
          <cell r="B3519" t="str">
            <v>0481</v>
          </cell>
          <cell r="C3519" t="str">
            <v>NBODY WHT_EVN MINI CRM 25ML</v>
          </cell>
          <cell r="D3519" t="str">
            <v>FERT</v>
          </cell>
          <cell r="E3519" t="str">
            <v>20</v>
          </cell>
          <cell r="F3519" t="str">
            <v/>
          </cell>
          <cell r="G3519" t="str">
            <v/>
          </cell>
          <cell r="H3519" t="str">
            <v/>
          </cell>
          <cell r="I3519" t="e">
            <v>#N/A</v>
          </cell>
        </row>
        <row r="3520">
          <cell r="A3520" t="str">
            <v>81923-04800-04</v>
          </cell>
          <cell r="B3520" t="str">
            <v>0481</v>
          </cell>
          <cell r="C3520" t="str">
            <v>NVIS OIL_RGLG FOM 100ML</v>
          </cell>
          <cell r="D3520" t="str">
            <v>FERT</v>
          </cell>
          <cell r="E3520" t="str">
            <v>01</v>
          </cell>
          <cell r="F3520" t="str">
            <v/>
          </cell>
          <cell r="G3520" t="str">
            <v/>
          </cell>
          <cell r="H3520" t="str">
            <v/>
          </cell>
          <cell r="I3520" t="e">
            <v>#N/A</v>
          </cell>
        </row>
        <row r="3521">
          <cell r="A3521" t="str">
            <v>82230-04800-25</v>
          </cell>
          <cell r="B3521" t="str">
            <v>0481</v>
          </cell>
          <cell r="C3521" t="str">
            <v>NDEO SPY INV_BLC&amp;WHT_FRS_FM 150ML</v>
          </cell>
          <cell r="D3521" t="str">
            <v>FERT</v>
          </cell>
          <cell r="E3521" t="str">
            <v>01</v>
          </cell>
          <cell r="F3521" t="str">
            <v/>
          </cell>
          <cell r="G3521" t="str">
            <v/>
          </cell>
          <cell r="H3521" t="str">
            <v/>
          </cell>
          <cell r="I3521" t="e">
            <v>#N/A</v>
          </cell>
        </row>
        <row r="3522">
          <cell r="A3522" t="str">
            <v>82234-04800-23</v>
          </cell>
          <cell r="B3522" t="str">
            <v>0481</v>
          </cell>
          <cell r="C3522" t="str">
            <v>NDEO RLL-ON INV_BLC&amp;WHT_FRS_FM 50ML</v>
          </cell>
          <cell r="D3522" t="str">
            <v>FERT</v>
          </cell>
          <cell r="E3522" t="str">
            <v>01</v>
          </cell>
          <cell r="F3522" t="str">
            <v/>
          </cell>
          <cell r="G3522" t="str">
            <v/>
          </cell>
          <cell r="H3522" t="str">
            <v/>
          </cell>
          <cell r="I3522" t="e">
            <v>#N/A</v>
          </cell>
        </row>
        <row r="3523">
          <cell r="A3523" t="str">
            <v>82234-04800-28</v>
          </cell>
          <cell r="B3523" t="str">
            <v>0481</v>
          </cell>
          <cell r="C3523" t="str">
            <v>NDEO RLL-ON INV_BLC&amp;WHT_PUR_FM 50ML</v>
          </cell>
          <cell r="D3523" t="str">
            <v>FERT</v>
          </cell>
          <cell r="E3523" t="str">
            <v>01</v>
          </cell>
          <cell r="F3523" t="str">
            <v/>
          </cell>
          <cell r="G3523" t="str">
            <v/>
          </cell>
          <cell r="H3523" t="str">
            <v/>
          </cell>
          <cell r="I3523" t="e">
            <v>#N/A</v>
          </cell>
        </row>
        <row r="3524">
          <cell r="A3524" t="str">
            <v>82235-04800-13</v>
          </cell>
          <cell r="B3524" t="str">
            <v>0481</v>
          </cell>
          <cell r="C3524" t="str">
            <v>NDEO RLL-ON MINI INV_BLC&amp;WHT_CLR_FM 25ML</v>
          </cell>
          <cell r="D3524" t="str">
            <v>FERT</v>
          </cell>
          <cell r="E3524" t="str">
            <v>20</v>
          </cell>
          <cell r="F3524" t="str">
            <v/>
          </cell>
          <cell r="G3524" t="str">
            <v/>
          </cell>
          <cell r="H3524" t="str">
            <v/>
          </cell>
          <cell r="I3524" t="e">
            <v>#N/A</v>
          </cell>
        </row>
        <row r="3525">
          <cell r="A3525" t="str">
            <v>82235-04800-28</v>
          </cell>
          <cell r="B3525" t="str">
            <v>0481</v>
          </cell>
          <cell r="C3525" t="str">
            <v>NDEO RLL-ON MINI INV_BLC&amp;WHT_CLR_FM 25ML</v>
          </cell>
          <cell r="D3525" t="str">
            <v>FERT</v>
          </cell>
          <cell r="E3525" t="str">
            <v>20</v>
          </cell>
          <cell r="F3525" t="str">
            <v/>
          </cell>
          <cell r="G3525" t="str">
            <v/>
          </cell>
          <cell r="H3525" t="str">
            <v/>
          </cell>
          <cell r="I3525" t="str">
            <v>R3</v>
          </cell>
        </row>
        <row r="3526">
          <cell r="A3526" t="str">
            <v>82235-04800-30</v>
          </cell>
          <cell r="B3526" t="str">
            <v>0481</v>
          </cell>
          <cell r="C3526" t="str">
            <v>NDEO RLL-ON B&amp;W_CLR_FML 25ML</v>
          </cell>
          <cell r="D3526" t="str">
            <v>FERT</v>
          </cell>
          <cell r="E3526" t="str">
            <v>20</v>
          </cell>
          <cell r="F3526" t="str">
            <v/>
          </cell>
          <cell r="G3526" t="str">
            <v/>
          </cell>
          <cell r="H3526" t="str">
            <v/>
          </cell>
          <cell r="I3526" t="str">
            <v>A</v>
          </cell>
        </row>
        <row r="3527">
          <cell r="A3527" t="str">
            <v>82237-04800-24</v>
          </cell>
          <cell r="B3527" t="str">
            <v>0481</v>
          </cell>
          <cell r="C3527" t="str">
            <v>NDEO SPY INV_BLC&amp;WHT_CLR_FM 150ML</v>
          </cell>
          <cell r="D3527" t="str">
            <v>FERT</v>
          </cell>
          <cell r="E3527" t="str">
            <v>01</v>
          </cell>
          <cell r="F3527" t="str">
            <v/>
          </cell>
          <cell r="G3527" t="str">
            <v/>
          </cell>
          <cell r="H3527" t="str">
            <v/>
          </cell>
          <cell r="I3527" t="e">
            <v>#N/A</v>
          </cell>
        </row>
        <row r="3528">
          <cell r="A3528" t="str">
            <v>82237-04800-25</v>
          </cell>
          <cell r="B3528" t="str">
            <v>0481</v>
          </cell>
          <cell r="C3528" t="str">
            <v>NDEO SPY INV_BLC&amp;WHT_CLR_FM 150ML</v>
          </cell>
          <cell r="D3528" t="str">
            <v>FERT</v>
          </cell>
          <cell r="E3528" t="str">
            <v>01</v>
          </cell>
          <cell r="F3528" t="str">
            <v/>
          </cell>
          <cell r="G3528" t="str">
            <v/>
          </cell>
          <cell r="H3528" t="str">
            <v/>
          </cell>
          <cell r="I3528" t="e">
            <v>#N/A</v>
          </cell>
        </row>
        <row r="3529">
          <cell r="A3529" t="str">
            <v>82237-04800-28</v>
          </cell>
          <cell r="B3529" t="str">
            <v>0481</v>
          </cell>
          <cell r="C3529" t="str">
            <v>NDEO SPY INV_BLC&amp;WHT_CLR_FM 150ML</v>
          </cell>
          <cell r="D3529" t="str">
            <v>FERT</v>
          </cell>
          <cell r="E3529" t="str">
            <v>01</v>
          </cell>
          <cell r="F3529" t="str">
            <v/>
          </cell>
          <cell r="G3529" t="str">
            <v/>
          </cell>
          <cell r="H3529" t="str">
            <v/>
          </cell>
          <cell r="I3529" t="str">
            <v>R3</v>
          </cell>
        </row>
        <row r="3530">
          <cell r="A3530" t="str">
            <v>82237-04800-30</v>
          </cell>
          <cell r="B3530" t="str">
            <v>0481</v>
          </cell>
          <cell r="C3530" t="str">
            <v>NDEO SPY B&amp;W_CLR_FML 150ML</v>
          </cell>
          <cell r="D3530" t="str">
            <v>FERT</v>
          </cell>
          <cell r="E3530" t="str">
            <v>01</v>
          </cell>
          <cell r="F3530" t="str">
            <v/>
          </cell>
          <cell r="G3530" t="str">
            <v/>
          </cell>
          <cell r="H3530" t="str">
            <v/>
          </cell>
          <cell r="I3530" t="str">
            <v>A</v>
          </cell>
        </row>
        <row r="3531">
          <cell r="A3531" t="str">
            <v>82237-04800-62</v>
          </cell>
          <cell r="B3531" t="str">
            <v>0481</v>
          </cell>
          <cell r="C3531" t="str">
            <v>NDEO SPY B&amp;W_CLR_FML 150ML</v>
          </cell>
          <cell r="D3531" t="str">
            <v>FERT</v>
          </cell>
          <cell r="E3531" t="str">
            <v>01</v>
          </cell>
          <cell r="F3531" t="str">
            <v/>
          </cell>
          <cell r="G3531" t="str">
            <v/>
          </cell>
          <cell r="H3531" t="str">
            <v/>
          </cell>
          <cell r="I3531" t="str">
            <v>A</v>
          </cell>
        </row>
        <row r="3532">
          <cell r="A3532" t="str">
            <v>82240-04800-13</v>
          </cell>
          <cell r="B3532" t="str">
            <v>0481</v>
          </cell>
          <cell r="C3532" t="str">
            <v>NDEO RLL-ON INV_BLC&amp;WHT_CLR_FM 50ML</v>
          </cell>
          <cell r="D3532" t="str">
            <v>FERT</v>
          </cell>
          <cell r="E3532" t="str">
            <v>01</v>
          </cell>
          <cell r="F3532" t="str">
            <v/>
          </cell>
          <cell r="G3532" t="str">
            <v/>
          </cell>
          <cell r="H3532" t="str">
            <v/>
          </cell>
          <cell r="I3532" t="e">
            <v>#N/A</v>
          </cell>
        </row>
        <row r="3533">
          <cell r="A3533" t="str">
            <v>82240-04800-28</v>
          </cell>
          <cell r="B3533" t="str">
            <v>0481</v>
          </cell>
          <cell r="C3533" t="str">
            <v>NDEO RLL-ON INV_BLC&amp;WHT_CLR_FM 50ML</v>
          </cell>
          <cell r="D3533" t="str">
            <v>FERT</v>
          </cell>
          <cell r="E3533" t="str">
            <v>01</v>
          </cell>
          <cell r="F3533" t="str">
            <v/>
          </cell>
          <cell r="G3533" t="str">
            <v/>
          </cell>
          <cell r="H3533" t="str">
            <v/>
          </cell>
          <cell r="I3533" t="str">
            <v>R1</v>
          </cell>
        </row>
        <row r="3534">
          <cell r="A3534" t="str">
            <v>82240-04800-30</v>
          </cell>
          <cell r="B3534" t="str">
            <v>0481</v>
          </cell>
          <cell r="C3534" t="str">
            <v>NDEO RLL-ON B&amp;W_CLR_FML 50ML</v>
          </cell>
          <cell r="D3534" t="str">
            <v>FERT</v>
          </cell>
          <cell r="E3534" t="str">
            <v>01</v>
          </cell>
          <cell r="F3534" t="str">
            <v/>
          </cell>
          <cell r="G3534" t="str">
            <v/>
          </cell>
          <cell r="H3534" t="str">
            <v/>
          </cell>
          <cell r="I3534" t="str">
            <v>A</v>
          </cell>
        </row>
        <row r="3535">
          <cell r="A3535" t="str">
            <v>82241-04800-25</v>
          </cell>
          <cell r="B3535" t="str">
            <v>0481</v>
          </cell>
          <cell r="C3535" t="str">
            <v>NDEO SPY INV_BLC&amp;WHT_PWR_ML 150ML</v>
          </cell>
          <cell r="D3535" t="str">
            <v>FERT</v>
          </cell>
          <cell r="E3535" t="str">
            <v>01</v>
          </cell>
          <cell r="F3535" t="str">
            <v/>
          </cell>
          <cell r="G3535" t="str">
            <v/>
          </cell>
          <cell r="H3535" t="str">
            <v/>
          </cell>
          <cell r="I3535" t="e">
            <v>#N/A</v>
          </cell>
        </row>
        <row r="3536">
          <cell r="A3536" t="str">
            <v>82241-04800-28</v>
          </cell>
          <cell r="B3536" t="str">
            <v>0481</v>
          </cell>
          <cell r="C3536" t="str">
            <v>NDEO SPY INV_BLC&amp;WHT_PWR_ML 150ML</v>
          </cell>
          <cell r="D3536" t="str">
            <v>FERT</v>
          </cell>
          <cell r="E3536" t="str">
            <v>01</v>
          </cell>
          <cell r="F3536" t="str">
            <v/>
          </cell>
          <cell r="G3536" t="str">
            <v/>
          </cell>
          <cell r="H3536" t="str">
            <v/>
          </cell>
          <cell r="I3536" t="e">
            <v>#N/A</v>
          </cell>
        </row>
        <row r="3537">
          <cell r="A3537" t="str">
            <v>82241-04800-30</v>
          </cell>
          <cell r="B3537" t="str">
            <v>0481</v>
          </cell>
          <cell r="C3537" t="str">
            <v>NDEO SPY B&amp;W_PWR_ML 150ML</v>
          </cell>
          <cell r="D3537" t="str">
            <v>FERT</v>
          </cell>
          <cell r="E3537" t="str">
            <v>01</v>
          </cell>
          <cell r="F3537" t="str">
            <v/>
          </cell>
          <cell r="G3537" t="str">
            <v/>
          </cell>
          <cell r="H3537" t="str">
            <v/>
          </cell>
          <cell r="I3537" t="str">
            <v>R1</v>
          </cell>
        </row>
        <row r="3538">
          <cell r="A3538" t="str">
            <v>82241-04800-62</v>
          </cell>
          <cell r="B3538" t="str">
            <v>0481</v>
          </cell>
          <cell r="C3538" t="str">
            <v>NDEO SPY B&amp;W_PWR_ML 150ML</v>
          </cell>
          <cell r="D3538" t="str">
            <v>FERT</v>
          </cell>
          <cell r="E3538" t="str">
            <v>01</v>
          </cell>
          <cell r="F3538" t="str">
            <v/>
          </cell>
          <cell r="G3538" t="str">
            <v/>
          </cell>
          <cell r="H3538" t="str">
            <v/>
          </cell>
          <cell r="I3538" t="str">
            <v>A</v>
          </cell>
        </row>
        <row r="3539">
          <cell r="A3539" t="str">
            <v>82245-04800-13</v>
          </cell>
          <cell r="B3539" t="str">
            <v>0481</v>
          </cell>
          <cell r="C3539" t="str">
            <v>NDEO RLL-ON INV_BLC&amp;WHT_PWR_ML 50ML</v>
          </cell>
          <cell r="D3539" t="str">
            <v>FERT</v>
          </cell>
          <cell r="E3539" t="str">
            <v>01</v>
          </cell>
          <cell r="F3539" t="str">
            <v/>
          </cell>
          <cell r="G3539" t="str">
            <v/>
          </cell>
          <cell r="H3539" t="str">
            <v/>
          </cell>
          <cell r="I3539" t="e">
            <v>#N/A</v>
          </cell>
        </row>
        <row r="3540">
          <cell r="A3540" t="str">
            <v>82245-04800-28</v>
          </cell>
          <cell r="B3540" t="str">
            <v>0481</v>
          </cell>
          <cell r="C3540" t="str">
            <v>NDEO RLL-ON INV_BLC&amp;WHT_PWR_ML 50ML</v>
          </cell>
          <cell r="D3540" t="str">
            <v>FERT</v>
          </cell>
          <cell r="E3540" t="str">
            <v>01</v>
          </cell>
          <cell r="F3540" t="str">
            <v/>
          </cell>
          <cell r="G3540" t="str">
            <v/>
          </cell>
          <cell r="H3540" t="str">
            <v/>
          </cell>
          <cell r="I3540" t="str">
            <v>R1</v>
          </cell>
        </row>
        <row r="3541">
          <cell r="A3541" t="str">
            <v>82245-04800-30</v>
          </cell>
          <cell r="B3541" t="str">
            <v>0481</v>
          </cell>
          <cell r="C3541" t="str">
            <v>NDEO RLL-ON B&amp;W_PWR_ML 50ML</v>
          </cell>
          <cell r="D3541" t="str">
            <v>FERT</v>
          </cell>
          <cell r="E3541" t="str">
            <v>01</v>
          </cell>
          <cell r="F3541" t="str">
            <v/>
          </cell>
          <cell r="G3541" t="str">
            <v/>
          </cell>
          <cell r="H3541" t="str">
            <v/>
          </cell>
          <cell r="I3541" t="str">
            <v>A</v>
          </cell>
        </row>
        <row r="3542">
          <cell r="A3542" t="str">
            <v>82246-04800-13</v>
          </cell>
          <cell r="B3542" t="str">
            <v>0481</v>
          </cell>
          <cell r="C3542" t="str">
            <v>NDEO RLL-ON MINI INV_BLC&amp;WHT_PWR_ML 25ML</v>
          </cell>
          <cell r="D3542" t="str">
            <v>FERT</v>
          </cell>
          <cell r="E3542" t="str">
            <v>20</v>
          </cell>
          <cell r="F3542" t="str">
            <v/>
          </cell>
          <cell r="G3542" t="str">
            <v/>
          </cell>
          <cell r="H3542" t="str">
            <v/>
          </cell>
          <cell r="I3542" t="e">
            <v>#N/A</v>
          </cell>
        </row>
        <row r="3543">
          <cell r="A3543" t="str">
            <v>82246-04800-28</v>
          </cell>
          <cell r="B3543" t="str">
            <v>0481</v>
          </cell>
          <cell r="C3543" t="str">
            <v>NDEO RLL-ON INV_BLC&amp;WHT_PWR_ML 25ML</v>
          </cell>
          <cell r="D3543" t="str">
            <v>FERT</v>
          </cell>
          <cell r="E3543" t="str">
            <v>01</v>
          </cell>
          <cell r="F3543" t="str">
            <v/>
          </cell>
          <cell r="G3543" t="str">
            <v/>
          </cell>
          <cell r="H3543" t="str">
            <v/>
          </cell>
          <cell r="I3543" t="str">
            <v>R3</v>
          </cell>
        </row>
        <row r="3544">
          <cell r="A3544" t="str">
            <v>82246-04800-30</v>
          </cell>
          <cell r="B3544" t="str">
            <v>0481</v>
          </cell>
          <cell r="C3544" t="str">
            <v>NDEO RLL-ON B&amp;W_PWR_ML 25ML</v>
          </cell>
          <cell r="D3544" t="str">
            <v>FERT</v>
          </cell>
          <cell r="E3544" t="str">
            <v>01</v>
          </cell>
          <cell r="F3544" t="str">
            <v/>
          </cell>
          <cell r="G3544" t="str">
            <v/>
          </cell>
          <cell r="H3544" t="str">
            <v/>
          </cell>
          <cell r="I3544" t="str">
            <v>A</v>
          </cell>
        </row>
        <row r="3545">
          <cell r="A3545" t="str">
            <v>82254-04800-25</v>
          </cell>
          <cell r="B3545" t="str">
            <v>0481</v>
          </cell>
          <cell r="C3545" t="str">
            <v>NDEO RLL-ON MINI SHG_WHT_FML 25ML</v>
          </cell>
          <cell r="D3545" t="str">
            <v>FERT</v>
          </cell>
          <cell r="E3545" t="str">
            <v>20</v>
          </cell>
          <cell r="F3545" t="str">
            <v/>
          </cell>
          <cell r="G3545" t="str">
            <v/>
          </cell>
          <cell r="H3545" t="str">
            <v/>
          </cell>
          <cell r="I3545" t="e">
            <v>#N/A</v>
          </cell>
        </row>
        <row r="3546">
          <cell r="A3546" t="str">
            <v>82254-04800-27</v>
          </cell>
          <cell r="B3546" t="str">
            <v>0481</v>
          </cell>
          <cell r="C3546" t="str">
            <v>NDEO RLL-ON MINI SHG_WHT_FML 25ML</v>
          </cell>
          <cell r="D3546" t="str">
            <v>FERT</v>
          </cell>
          <cell r="E3546" t="str">
            <v>20</v>
          </cell>
          <cell r="F3546" t="str">
            <v/>
          </cell>
          <cell r="G3546" t="str">
            <v/>
          </cell>
          <cell r="H3546" t="str">
            <v/>
          </cell>
          <cell r="I3546" t="e">
            <v>#N/A</v>
          </cell>
        </row>
        <row r="3547">
          <cell r="A3547" t="str">
            <v>82254-04800-28</v>
          </cell>
          <cell r="B3547" t="str">
            <v>0481</v>
          </cell>
          <cell r="C3547" t="str">
            <v>NDEO RLL-ON MINI SHG_WHT_FML 25ML</v>
          </cell>
          <cell r="D3547" t="str">
            <v>FERT</v>
          </cell>
          <cell r="E3547" t="str">
            <v>20</v>
          </cell>
          <cell r="F3547" t="str">
            <v/>
          </cell>
          <cell r="G3547" t="str">
            <v/>
          </cell>
          <cell r="H3547" t="str">
            <v/>
          </cell>
          <cell r="I3547" t="str">
            <v>R2</v>
          </cell>
        </row>
        <row r="3548">
          <cell r="A3548" t="str">
            <v>82254-04820-31</v>
          </cell>
          <cell r="B3548" t="str">
            <v>0481</v>
          </cell>
          <cell r="C3548" t="str">
            <v>NDEO RLL_ON MINI BRG_HPY_SHV_FML 25ML</v>
          </cell>
          <cell r="D3548" t="str">
            <v>FERT</v>
          </cell>
          <cell r="E3548" t="str">
            <v>01</v>
          </cell>
          <cell r="F3548" t="str">
            <v/>
          </cell>
          <cell r="G3548" t="str">
            <v/>
          </cell>
          <cell r="H3548" t="str">
            <v/>
          </cell>
          <cell r="I3548" t="str">
            <v>A</v>
          </cell>
        </row>
        <row r="3549">
          <cell r="A3549" t="str">
            <v>82264-04800-25</v>
          </cell>
          <cell r="B3549" t="str">
            <v>0481</v>
          </cell>
          <cell r="C3549" t="str">
            <v>NDEO SPY WHT_HPY_SHV 150ML</v>
          </cell>
          <cell r="D3549" t="str">
            <v>FERT</v>
          </cell>
          <cell r="E3549" t="str">
            <v>01</v>
          </cell>
          <cell r="F3549" t="str">
            <v/>
          </cell>
          <cell r="G3549" t="str">
            <v/>
          </cell>
          <cell r="H3549" t="str">
            <v/>
          </cell>
          <cell r="I3549" t="e">
            <v>#N/A</v>
          </cell>
        </row>
        <row r="3550">
          <cell r="A3550" t="str">
            <v>82264-04800-28</v>
          </cell>
          <cell r="B3550" t="str">
            <v>0481</v>
          </cell>
          <cell r="C3550" t="str">
            <v>NDEO SPY WHT_HPY_SHV 150ML</v>
          </cell>
          <cell r="D3550" t="str">
            <v>FERT</v>
          </cell>
          <cell r="E3550" t="str">
            <v>01</v>
          </cell>
          <cell r="F3550" t="str">
            <v/>
          </cell>
          <cell r="G3550" t="str">
            <v/>
          </cell>
          <cell r="H3550" t="str">
            <v/>
          </cell>
          <cell r="I3550" t="str">
            <v>R1</v>
          </cell>
        </row>
        <row r="3551">
          <cell r="A3551" t="str">
            <v>82264-04800-31</v>
          </cell>
          <cell r="B3551" t="str">
            <v>0481</v>
          </cell>
          <cell r="C3551" t="str">
            <v>NDEO SPY BRG_HPY_SHV_FML 150ML</v>
          </cell>
          <cell r="D3551" t="str">
            <v>FERT</v>
          </cell>
          <cell r="E3551" t="str">
            <v>01</v>
          </cell>
          <cell r="F3551" t="str">
            <v/>
          </cell>
          <cell r="G3551" t="str">
            <v/>
          </cell>
          <cell r="H3551" t="str">
            <v/>
          </cell>
          <cell r="I3551" t="str">
            <v>R1</v>
          </cell>
        </row>
        <row r="3552">
          <cell r="A3552" t="str">
            <v>82264-04800-62</v>
          </cell>
          <cell r="B3552" t="str">
            <v>0481</v>
          </cell>
          <cell r="C3552" t="str">
            <v>NDEO SPY WHT_HPY_SHV 150ML</v>
          </cell>
          <cell r="D3552" t="str">
            <v>FERT</v>
          </cell>
          <cell r="E3552" t="str">
            <v>01</v>
          </cell>
          <cell r="F3552" t="str">
            <v/>
          </cell>
          <cell r="G3552" t="str">
            <v/>
          </cell>
          <cell r="H3552" t="str">
            <v>@01@</v>
          </cell>
          <cell r="I3552" t="e">
            <v>#N/A</v>
          </cell>
        </row>
        <row r="3553">
          <cell r="A3553" t="str">
            <v>82267-01000-39</v>
          </cell>
          <cell r="B3553" t="str">
            <v>0481</v>
          </cell>
          <cell r="C3553" t="str">
            <v>NDEO SPY STR_PRT_ML 150ML</v>
          </cell>
          <cell r="D3553" t="str">
            <v>FERT</v>
          </cell>
          <cell r="E3553" t="str">
            <v>01</v>
          </cell>
          <cell r="F3553" t="str">
            <v/>
          </cell>
          <cell r="G3553" t="str">
            <v/>
          </cell>
          <cell r="H3553" t="str">
            <v/>
          </cell>
          <cell r="I3553" t="e">
            <v>#N/A</v>
          </cell>
        </row>
        <row r="3554">
          <cell r="A3554" t="str">
            <v>82274-04800-23</v>
          </cell>
          <cell r="B3554" t="str">
            <v>0481</v>
          </cell>
          <cell r="C3554" t="str">
            <v>NDEO RLL-ON MINI INV_BLC&amp;WHT_FRS_FM 25ML</v>
          </cell>
          <cell r="D3554" t="str">
            <v>FERT</v>
          </cell>
          <cell r="E3554" t="str">
            <v>20</v>
          </cell>
          <cell r="F3554" t="str">
            <v/>
          </cell>
          <cell r="G3554" t="str">
            <v/>
          </cell>
          <cell r="H3554" t="str">
            <v/>
          </cell>
          <cell r="I3554" t="e">
            <v>#N/A</v>
          </cell>
        </row>
        <row r="3555">
          <cell r="A3555" t="str">
            <v>82274-04800-28</v>
          </cell>
          <cell r="B3555" t="str">
            <v>0481</v>
          </cell>
          <cell r="C3555" t="str">
            <v>NDEO RLL-ON MINI INV_BLC&amp;WHT_PUR_FM 25ML</v>
          </cell>
          <cell r="D3555" t="str">
            <v>FERT</v>
          </cell>
          <cell r="E3555" t="str">
            <v>20</v>
          </cell>
          <cell r="F3555" t="str">
            <v/>
          </cell>
          <cell r="G3555" t="str">
            <v/>
          </cell>
          <cell r="H3555" t="str">
            <v/>
          </cell>
          <cell r="I3555" t="e">
            <v>#N/A</v>
          </cell>
        </row>
        <row r="3556">
          <cell r="A3556" t="str">
            <v>82282-04800-28</v>
          </cell>
          <cell r="B3556" t="str">
            <v>0481</v>
          </cell>
          <cell r="C3556" t="str">
            <v>NDEO SPY INV_BLC&amp;WHT_SLK_SMTH_FM 150ML</v>
          </cell>
          <cell r="D3556" t="str">
            <v>FERT</v>
          </cell>
          <cell r="E3556" t="str">
            <v>01</v>
          </cell>
          <cell r="F3556" t="str">
            <v/>
          </cell>
          <cell r="G3556" t="str">
            <v/>
          </cell>
          <cell r="H3556" t="str">
            <v/>
          </cell>
          <cell r="I3556" t="e">
            <v>#N/A</v>
          </cell>
        </row>
        <row r="3557">
          <cell r="A3557" t="str">
            <v>82366-04500-10</v>
          </cell>
          <cell r="B3557" t="str">
            <v>0481</v>
          </cell>
          <cell r="C3557" t="str">
            <v>NF MCLLR_WTR IN_OIL_RS 400ML</v>
          </cell>
          <cell r="D3557" t="str">
            <v>FERT</v>
          </cell>
          <cell r="E3557" t="str">
            <v>01</v>
          </cell>
          <cell r="F3557" t="str">
            <v/>
          </cell>
          <cell r="G3557" t="str">
            <v/>
          </cell>
          <cell r="H3557" t="str">
            <v/>
          </cell>
          <cell r="I3557" t="str">
            <v>A</v>
          </cell>
        </row>
        <row r="3558">
          <cell r="A3558" t="str">
            <v>82378-04800-14</v>
          </cell>
          <cell r="B3558" t="str">
            <v>0481</v>
          </cell>
          <cell r="C3558" t="str">
            <v>NFM CLN OC_ACN_FM 100G</v>
          </cell>
          <cell r="D3558" t="str">
            <v>FERT</v>
          </cell>
          <cell r="E3558" t="str">
            <v>01</v>
          </cell>
          <cell r="F3558" t="str">
            <v/>
          </cell>
          <cell r="G3558" t="str">
            <v/>
          </cell>
          <cell r="H3558" t="str">
            <v/>
          </cell>
          <cell r="I3558" t="str">
            <v>R3</v>
          </cell>
        </row>
        <row r="3559">
          <cell r="A3559" t="str">
            <v>82378-04800-24</v>
          </cell>
          <cell r="B3559" t="str">
            <v>0481</v>
          </cell>
          <cell r="C3559" t="str">
            <v>NFM CLN OC_ACN_FM 100ML</v>
          </cell>
          <cell r="D3559" t="str">
            <v>FERT</v>
          </cell>
          <cell r="E3559" t="str">
            <v>01</v>
          </cell>
          <cell r="F3559" t="str">
            <v/>
          </cell>
          <cell r="G3559" t="str">
            <v/>
          </cell>
          <cell r="H3559" t="str">
            <v/>
          </cell>
          <cell r="I3559" t="e">
            <v>#N/A</v>
          </cell>
        </row>
        <row r="3560">
          <cell r="A3560" t="str">
            <v>82378-04800-26</v>
          </cell>
          <cell r="B3560" t="str">
            <v>0481</v>
          </cell>
          <cell r="C3560" t="str">
            <v>NMEN CLN OC_ACN_FM 100ML</v>
          </cell>
          <cell r="D3560" t="str">
            <v>FERT</v>
          </cell>
          <cell r="E3560" t="str">
            <v>01</v>
          </cell>
          <cell r="F3560" t="str">
            <v/>
          </cell>
          <cell r="G3560" t="str">
            <v/>
          </cell>
          <cell r="H3560" t="str">
            <v/>
          </cell>
          <cell r="I3560" t="str">
            <v>R1</v>
          </cell>
        </row>
        <row r="3561">
          <cell r="A3561" t="str">
            <v>82378-04800-28</v>
          </cell>
          <cell r="B3561" t="str">
            <v>0481</v>
          </cell>
          <cell r="C3561" t="str">
            <v>NMEN CLN OC_ACN_FM 100ML</v>
          </cell>
          <cell r="D3561" t="str">
            <v>FERT</v>
          </cell>
          <cell r="E3561" t="str">
            <v>01</v>
          </cell>
          <cell r="F3561" t="str">
            <v/>
          </cell>
          <cell r="G3561" t="str">
            <v/>
          </cell>
          <cell r="H3561" t="str">
            <v/>
          </cell>
          <cell r="I3561" t="str">
            <v>A</v>
          </cell>
        </row>
        <row r="3562">
          <cell r="A3562" t="str">
            <v>82379-04800-14</v>
          </cell>
          <cell r="B3562" t="str">
            <v>0481</v>
          </cell>
          <cell r="C3562" t="str">
            <v>NFM CLN OC_ACN_FM 50G</v>
          </cell>
          <cell r="D3562" t="str">
            <v>FERT</v>
          </cell>
          <cell r="E3562" t="str">
            <v>01</v>
          </cell>
          <cell r="F3562" t="str">
            <v/>
          </cell>
          <cell r="G3562" t="str">
            <v/>
          </cell>
          <cell r="H3562" t="str">
            <v/>
          </cell>
          <cell r="I3562" t="str">
            <v>R3</v>
          </cell>
        </row>
        <row r="3563">
          <cell r="A3563" t="str">
            <v>82379-04800-26</v>
          </cell>
          <cell r="B3563" t="str">
            <v>0481</v>
          </cell>
          <cell r="C3563" t="str">
            <v>NMEN CLN OC_ACN_FM 50ML</v>
          </cell>
          <cell r="D3563" t="str">
            <v>FERT</v>
          </cell>
          <cell r="E3563" t="str">
            <v>01</v>
          </cell>
          <cell r="F3563" t="str">
            <v/>
          </cell>
          <cell r="G3563" t="str">
            <v/>
          </cell>
          <cell r="H3563" t="str">
            <v/>
          </cell>
          <cell r="I3563" t="str">
            <v>R3</v>
          </cell>
        </row>
        <row r="3564">
          <cell r="A3564" t="str">
            <v>82379-04800-28</v>
          </cell>
          <cell r="B3564" t="str">
            <v>0481</v>
          </cell>
          <cell r="C3564" t="str">
            <v>NMEN CLN OC_ACN_FM 50ML</v>
          </cell>
          <cell r="D3564" t="str">
            <v>FERT</v>
          </cell>
          <cell r="E3564" t="str">
            <v>01</v>
          </cell>
          <cell r="F3564" t="str">
            <v/>
          </cell>
          <cell r="G3564" t="str">
            <v/>
          </cell>
          <cell r="H3564" t="str">
            <v/>
          </cell>
          <cell r="I3564" t="str">
            <v>A</v>
          </cell>
        </row>
        <row r="3565">
          <cell r="A3565" t="str">
            <v>82411-04800-50</v>
          </cell>
          <cell r="B3565" t="str">
            <v>0481</v>
          </cell>
          <cell r="C3565" t="str">
            <v>NBC BAR_SOP CRM_CR 75G BOX</v>
          </cell>
          <cell r="D3565" t="str">
            <v>FERT</v>
          </cell>
          <cell r="E3565" t="str">
            <v>01</v>
          </cell>
          <cell r="F3565" t="str">
            <v/>
          </cell>
          <cell r="G3565" t="str">
            <v/>
          </cell>
          <cell r="H3565" t="str">
            <v/>
          </cell>
          <cell r="I3565" t="e">
            <v>#N/A</v>
          </cell>
        </row>
        <row r="3566">
          <cell r="A3566" t="str">
            <v>82411-04801-50</v>
          </cell>
          <cell r="B3566" t="str">
            <v>0481</v>
          </cell>
          <cell r="C3566" t="str">
            <v>NBC SOAP CREME CARE</v>
          </cell>
          <cell r="D3566" t="str">
            <v>FERT</v>
          </cell>
          <cell r="E3566" t="str">
            <v>28</v>
          </cell>
          <cell r="F3566" t="str">
            <v/>
          </cell>
          <cell r="G3566" t="str">
            <v/>
          </cell>
          <cell r="H3566" t="str">
            <v/>
          </cell>
          <cell r="I3566" t="e">
            <v>#N/A</v>
          </cell>
        </row>
        <row r="3567">
          <cell r="A3567" t="str">
            <v>82411-04810-50</v>
          </cell>
          <cell r="B3567" t="str">
            <v>0481</v>
          </cell>
          <cell r="C3567" t="str">
            <v>NBC BAR_SOP CRM_CR 75G BOX_INDIA</v>
          </cell>
          <cell r="D3567" t="str">
            <v>FERT</v>
          </cell>
          <cell r="E3567" t="str">
            <v>01</v>
          </cell>
          <cell r="F3567" t="str">
            <v/>
          </cell>
          <cell r="G3567" t="str">
            <v/>
          </cell>
          <cell r="H3567" t="str">
            <v/>
          </cell>
          <cell r="I3567" t="e">
            <v>#N/A</v>
          </cell>
        </row>
        <row r="3568">
          <cell r="A3568" t="str">
            <v>82449-04800-50</v>
          </cell>
          <cell r="B3568" t="str">
            <v>0481</v>
          </cell>
          <cell r="C3568" t="str">
            <v>NBC BAR_SOP CRM_SFT 75G BOX</v>
          </cell>
          <cell r="D3568" t="str">
            <v>FERT</v>
          </cell>
          <cell r="E3568" t="str">
            <v>01</v>
          </cell>
          <cell r="F3568" t="str">
            <v/>
          </cell>
          <cell r="G3568" t="str">
            <v/>
          </cell>
          <cell r="H3568" t="str">
            <v/>
          </cell>
          <cell r="I3568" t="e">
            <v>#N/A</v>
          </cell>
        </row>
        <row r="3569">
          <cell r="A3569" t="str">
            <v>82449-04801-50</v>
          </cell>
          <cell r="B3569" t="str">
            <v>0481</v>
          </cell>
          <cell r="C3569" t="str">
            <v>NBC SOAP CREME SOFT</v>
          </cell>
          <cell r="D3569" t="str">
            <v>FERT</v>
          </cell>
          <cell r="E3569" t="str">
            <v>28</v>
          </cell>
          <cell r="F3569" t="str">
            <v/>
          </cell>
          <cell r="G3569" t="str">
            <v/>
          </cell>
          <cell r="H3569" t="str">
            <v/>
          </cell>
          <cell r="I3569" t="e">
            <v>#N/A</v>
          </cell>
        </row>
        <row r="3570">
          <cell r="A3570" t="str">
            <v>82449-04810-50</v>
          </cell>
          <cell r="B3570" t="str">
            <v>0481</v>
          </cell>
          <cell r="C3570" t="str">
            <v>NBC BAR_SOP CRM_SFT 75G BOX</v>
          </cell>
          <cell r="D3570" t="str">
            <v>FERT</v>
          </cell>
          <cell r="E3570" t="str">
            <v>01</v>
          </cell>
          <cell r="F3570" t="str">
            <v/>
          </cell>
          <cell r="G3570" t="str">
            <v/>
          </cell>
          <cell r="H3570" t="str">
            <v/>
          </cell>
          <cell r="I3570" t="e">
            <v>#N/A</v>
          </cell>
        </row>
        <row r="3571">
          <cell r="A3571" t="str">
            <v>82610-09924-12</v>
          </cell>
          <cell r="B3571" t="str">
            <v>0481</v>
          </cell>
          <cell r="C3571" t="str">
            <v>NF MCLLR_WTR RS 100ML</v>
          </cell>
          <cell r="D3571" t="str">
            <v>FERT</v>
          </cell>
          <cell r="E3571" t="str">
            <v>01</v>
          </cell>
          <cell r="F3571" t="str">
            <v/>
          </cell>
          <cell r="G3571" t="str">
            <v/>
          </cell>
          <cell r="H3571" t="str">
            <v/>
          </cell>
          <cell r="I3571" t="str">
            <v>A</v>
          </cell>
        </row>
        <row r="3572">
          <cell r="A3572" t="str">
            <v>82808-04800-25</v>
          </cell>
          <cell r="B3572" t="str">
            <v>0481</v>
          </cell>
          <cell r="C3572" t="str">
            <v>NDEO RLL-ON FRS_ACT_ML 50ML</v>
          </cell>
          <cell r="D3572" t="str">
            <v>FERT</v>
          </cell>
          <cell r="E3572" t="str">
            <v>01</v>
          </cell>
          <cell r="F3572" t="str">
            <v/>
          </cell>
          <cell r="G3572" t="str">
            <v/>
          </cell>
          <cell r="H3572" t="str">
            <v/>
          </cell>
          <cell r="I3572" t="e">
            <v>#N/A</v>
          </cell>
        </row>
        <row r="3573">
          <cell r="A3573" t="str">
            <v>82808-04800-28</v>
          </cell>
          <cell r="B3573" t="str">
            <v>0481</v>
          </cell>
          <cell r="C3573" t="str">
            <v>NDEO RLL-ON FRS_ML 50ML</v>
          </cell>
          <cell r="D3573" t="str">
            <v>FERT</v>
          </cell>
          <cell r="E3573" t="str">
            <v>01</v>
          </cell>
          <cell r="F3573" t="str">
            <v/>
          </cell>
          <cell r="G3573" t="str">
            <v/>
          </cell>
          <cell r="H3573" t="str">
            <v/>
          </cell>
          <cell r="I3573" t="str">
            <v>A</v>
          </cell>
        </row>
        <row r="3574">
          <cell r="A3574" t="str">
            <v>82819-04800-25</v>
          </cell>
          <cell r="B3574" t="str">
            <v>0481</v>
          </cell>
          <cell r="C3574" t="str">
            <v>NDEO RLL-ON MINI FRS_ML 25ML</v>
          </cell>
          <cell r="D3574" t="str">
            <v>FERT</v>
          </cell>
          <cell r="E3574" t="str">
            <v>20</v>
          </cell>
          <cell r="F3574" t="str">
            <v/>
          </cell>
          <cell r="G3574" t="str">
            <v/>
          </cell>
          <cell r="H3574" t="str">
            <v/>
          </cell>
          <cell r="I3574" t="e">
            <v>#N/A</v>
          </cell>
        </row>
        <row r="3575">
          <cell r="A3575" t="str">
            <v>82819-04800-28</v>
          </cell>
          <cell r="B3575" t="str">
            <v>0481</v>
          </cell>
          <cell r="C3575" t="str">
            <v>NDEO RLL-ON MINI FRS_ACT_ML 25ML AP</v>
          </cell>
          <cell r="D3575" t="str">
            <v>FERT</v>
          </cell>
          <cell r="E3575" t="str">
            <v>20</v>
          </cell>
          <cell r="F3575" t="str">
            <v/>
          </cell>
          <cell r="G3575" t="str">
            <v/>
          </cell>
          <cell r="H3575" t="str">
            <v/>
          </cell>
          <cell r="I3575" t="e">
            <v>#N/A</v>
          </cell>
        </row>
        <row r="3576">
          <cell r="A3576" t="str">
            <v>82864-04800-13</v>
          </cell>
          <cell r="B3576" t="str">
            <v>0481</v>
          </cell>
          <cell r="C3576" t="str">
            <v>NDEO RLL-ON MINI EXT_WHT_FML 25ML</v>
          </cell>
          <cell r="D3576" t="str">
            <v>FERT</v>
          </cell>
          <cell r="E3576" t="str">
            <v>20</v>
          </cell>
          <cell r="F3576" t="str">
            <v/>
          </cell>
          <cell r="G3576" t="str">
            <v/>
          </cell>
          <cell r="H3576" t="str">
            <v/>
          </cell>
          <cell r="I3576" t="e">
            <v>#N/A</v>
          </cell>
        </row>
        <row r="3577">
          <cell r="A3577" t="str">
            <v>82864-04800-25</v>
          </cell>
          <cell r="B3577" t="str">
            <v>0481</v>
          </cell>
          <cell r="C3577" t="str">
            <v>NDEO RLL-ON MINI EXT_WHT_FML 25ML</v>
          </cell>
          <cell r="D3577" t="str">
            <v>FERT</v>
          </cell>
          <cell r="E3577" t="str">
            <v>20</v>
          </cell>
          <cell r="F3577" t="str">
            <v/>
          </cell>
          <cell r="G3577" t="str">
            <v/>
          </cell>
          <cell r="H3577" t="str">
            <v/>
          </cell>
          <cell r="I3577" t="e">
            <v>#N/A</v>
          </cell>
        </row>
        <row r="3578">
          <cell r="A3578" t="str">
            <v>82864-04800-27</v>
          </cell>
          <cell r="B3578" t="str">
            <v>0481</v>
          </cell>
          <cell r="C3578" t="str">
            <v>NDEO RLL-ON MINI EXT_WHT_FML 25ML</v>
          </cell>
          <cell r="D3578" t="str">
            <v>FERT</v>
          </cell>
          <cell r="E3578" t="str">
            <v>20</v>
          </cell>
          <cell r="F3578" t="str">
            <v/>
          </cell>
          <cell r="G3578" t="str">
            <v/>
          </cell>
          <cell r="H3578" t="str">
            <v/>
          </cell>
          <cell r="I3578" t="e">
            <v>#N/A</v>
          </cell>
        </row>
        <row r="3579">
          <cell r="A3579" t="str">
            <v>82864-04800-28</v>
          </cell>
          <cell r="B3579" t="str">
            <v>0481</v>
          </cell>
          <cell r="C3579" t="str">
            <v>NDEO RLL-ON MINI EXT_WHT_FML 25ML</v>
          </cell>
          <cell r="D3579" t="str">
            <v>FERT</v>
          </cell>
          <cell r="E3579" t="str">
            <v>20</v>
          </cell>
          <cell r="F3579" t="str">
            <v/>
          </cell>
          <cell r="G3579" t="str">
            <v/>
          </cell>
          <cell r="H3579" t="str">
            <v/>
          </cell>
          <cell r="I3579" t="str">
            <v>R3</v>
          </cell>
        </row>
        <row r="3580">
          <cell r="A3580" t="str">
            <v>82864-04820-32</v>
          </cell>
          <cell r="B3580" t="str">
            <v>0481</v>
          </cell>
          <cell r="C3580" t="str">
            <v>NDEO RLL_ON MINI XTR_BRG_FML 25ML</v>
          </cell>
          <cell r="D3580" t="str">
            <v>FERT</v>
          </cell>
          <cell r="E3580" t="str">
            <v>20</v>
          </cell>
          <cell r="F3580" t="str">
            <v/>
          </cell>
          <cell r="G3580" t="str">
            <v/>
          </cell>
          <cell r="H3580" t="str">
            <v/>
          </cell>
          <cell r="I3580" t="str">
            <v>A</v>
          </cell>
        </row>
        <row r="3581">
          <cell r="A3581" t="str">
            <v>82864-04820-33</v>
          </cell>
          <cell r="B3581" t="str">
            <v>0481</v>
          </cell>
          <cell r="C3581" t="str">
            <v>NDEO RLL_ON MINI XTR_BRG_FML 25ML</v>
          </cell>
          <cell r="D3581" t="str">
            <v>FERT</v>
          </cell>
          <cell r="E3581" t="str">
            <v>20</v>
          </cell>
          <cell r="F3581" t="str">
            <v/>
          </cell>
          <cell r="G3581" t="str">
            <v/>
          </cell>
          <cell r="H3581" t="str">
            <v>@01@</v>
          </cell>
          <cell r="I3581" t="str">
            <v>A</v>
          </cell>
        </row>
        <row r="3582">
          <cell r="A3582" t="str">
            <v>82877-04800-25</v>
          </cell>
          <cell r="B3582" t="str">
            <v>0481</v>
          </cell>
          <cell r="C3582" t="str">
            <v>NDEO SPY FRS_AP_ML 150ML</v>
          </cell>
          <cell r="D3582" t="str">
            <v>FERT</v>
          </cell>
          <cell r="E3582" t="str">
            <v>01</v>
          </cell>
          <cell r="F3582" t="str">
            <v/>
          </cell>
          <cell r="G3582" t="str">
            <v/>
          </cell>
          <cell r="H3582" t="str">
            <v/>
          </cell>
          <cell r="I3582" t="e">
            <v>#N/A</v>
          </cell>
        </row>
        <row r="3583">
          <cell r="A3583" t="str">
            <v>82877-04800-28</v>
          </cell>
          <cell r="B3583" t="str">
            <v>0481</v>
          </cell>
          <cell r="C3583" t="str">
            <v>NDEO SPY FRS_ACT_ML 150ML AP</v>
          </cell>
          <cell r="D3583" t="str">
            <v>FERT</v>
          </cell>
          <cell r="E3583" t="str">
            <v>01</v>
          </cell>
          <cell r="F3583" t="str">
            <v/>
          </cell>
          <cell r="G3583" t="str">
            <v/>
          </cell>
          <cell r="H3583" t="str">
            <v/>
          </cell>
          <cell r="I3583" t="e">
            <v>#N/A</v>
          </cell>
        </row>
        <row r="3584">
          <cell r="A3584" t="str">
            <v>82883-04800-25</v>
          </cell>
          <cell r="B3584" t="str">
            <v>0481</v>
          </cell>
          <cell r="C3584" t="str">
            <v>NDEO SPY CL_KCK 150ML</v>
          </cell>
          <cell r="D3584" t="str">
            <v>FERT</v>
          </cell>
          <cell r="E3584" t="str">
            <v>01</v>
          </cell>
          <cell r="F3584" t="str">
            <v/>
          </cell>
          <cell r="G3584" t="str">
            <v/>
          </cell>
          <cell r="H3584" t="str">
            <v/>
          </cell>
          <cell r="I3584" t="e">
            <v>#N/A</v>
          </cell>
        </row>
        <row r="3585">
          <cell r="A3585" t="str">
            <v>82883-04800-28</v>
          </cell>
          <cell r="B3585" t="str">
            <v>0481</v>
          </cell>
          <cell r="C3585" t="str">
            <v>NDEO SPY CL_KCK 150ML</v>
          </cell>
          <cell r="D3585" t="str">
            <v>FERT</v>
          </cell>
          <cell r="E3585" t="str">
            <v>01</v>
          </cell>
          <cell r="F3585" t="str">
            <v/>
          </cell>
          <cell r="G3585" t="str">
            <v/>
          </cell>
          <cell r="H3585" t="str">
            <v/>
          </cell>
          <cell r="I3585" t="str">
            <v>R3</v>
          </cell>
        </row>
        <row r="3586">
          <cell r="A3586" t="str">
            <v>82883-04800-31</v>
          </cell>
          <cell r="B3586" t="str">
            <v>0481</v>
          </cell>
          <cell r="C3586" t="str">
            <v>NDEO SPY CL_KCK 150ML</v>
          </cell>
          <cell r="D3586" t="str">
            <v>FERT</v>
          </cell>
          <cell r="E3586" t="str">
            <v>01</v>
          </cell>
          <cell r="F3586" t="str">
            <v/>
          </cell>
          <cell r="G3586" t="str">
            <v/>
          </cell>
          <cell r="H3586" t="str">
            <v/>
          </cell>
          <cell r="I3586" t="str">
            <v>A</v>
          </cell>
        </row>
        <row r="3587">
          <cell r="A3587" t="str">
            <v>82883-04800-62</v>
          </cell>
          <cell r="B3587" t="str">
            <v>0481</v>
          </cell>
          <cell r="C3587" t="str">
            <v>NDEO SPY CL_KCK_ML 150ML</v>
          </cell>
          <cell r="D3587" t="str">
            <v>FERT</v>
          </cell>
          <cell r="E3587" t="str">
            <v>01</v>
          </cell>
          <cell r="F3587" t="str">
            <v/>
          </cell>
          <cell r="G3587" t="str">
            <v/>
          </cell>
          <cell r="H3587" t="str">
            <v/>
          </cell>
          <cell r="I3587" t="str">
            <v>A</v>
          </cell>
        </row>
        <row r="3588">
          <cell r="A3588" t="str">
            <v>82886-04800-13</v>
          </cell>
          <cell r="B3588" t="str">
            <v>0481</v>
          </cell>
          <cell r="C3588" t="str">
            <v>NDEO RLL-ON AQ_CL 50ML</v>
          </cell>
          <cell r="D3588" t="str">
            <v>FERT</v>
          </cell>
          <cell r="E3588" t="str">
            <v>01</v>
          </cell>
          <cell r="F3588" t="str">
            <v/>
          </cell>
          <cell r="G3588" t="str">
            <v/>
          </cell>
          <cell r="H3588" t="str">
            <v/>
          </cell>
          <cell r="I3588" t="e">
            <v>#N/A</v>
          </cell>
        </row>
        <row r="3589">
          <cell r="A3589" t="str">
            <v>82886-04800-28</v>
          </cell>
          <cell r="B3589" t="str">
            <v>0481</v>
          </cell>
          <cell r="C3589" t="str">
            <v>NDEO RLL-ON CL_KCK 50ML</v>
          </cell>
          <cell r="D3589" t="str">
            <v>FERT</v>
          </cell>
          <cell r="E3589" t="str">
            <v>01</v>
          </cell>
          <cell r="F3589" t="str">
            <v/>
          </cell>
          <cell r="G3589" t="str">
            <v/>
          </cell>
          <cell r="H3589" t="str">
            <v/>
          </cell>
          <cell r="I3589" t="str">
            <v>R3</v>
          </cell>
        </row>
        <row r="3590">
          <cell r="A3590" t="str">
            <v>82886-04800-31</v>
          </cell>
          <cell r="B3590" t="str">
            <v>0481</v>
          </cell>
          <cell r="C3590" t="str">
            <v>NDEO RLL-ON CL_KCK_ML 50ML</v>
          </cell>
          <cell r="D3590" t="str">
            <v>FERT</v>
          </cell>
          <cell r="E3590" t="str">
            <v>01</v>
          </cell>
          <cell r="F3590" t="str">
            <v/>
          </cell>
          <cell r="G3590" t="str">
            <v/>
          </cell>
          <cell r="H3590" t="str">
            <v/>
          </cell>
          <cell r="I3590" t="str">
            <v>A</v>
          </cell>
        </row>
        <row r="3591">
          <cell r="A3591" t="str">
            <v>82886-04800-33</v>
          </cell>
          <cell r="B3591" t="str">
            <v>0481</v>
          </cell>
          <cell r="C3591" t="str">
            <v>NDEO RLL_ON CL_KCK_ML 50ML</v>
          </cell>
          <cell r="D3591" t="str">
            <v>FERT</v>
          </cell>
          <cell r="E3591" t="str">
            <v>01</v>
          </cell>
          <cell r="F3591" t="str">
            <v/>
          </cell>
          <cell r="G3591" t="str">
            <v/>
          </cell>
          <cell r="H3591" t="str">
            <v>@01@</v>
          </cell>
          <cell r="I3591" t="str">
            <v>A</v>
          </cell>
        </row>
        <row r="3592">
          <cell r="A3592" t="str">
            <v>82916-08700-13</v>
          </cell>
          <cell r="B3592" t="str">
            <v>0481</v>
          </cell>
          <cell r="C3592" t="str">
            <v>NDEO SCH DRY_CMF_FML 10ML</v>
          </cell>
          <cell r="D3592" t="str">
            <v>FERT</v>
          </cell>
          <cell r="E3592" t="str">
            <v>01</v>
          </cell>
          <cell r="F3592" t="str">
            <v/>
          </cell>
          <cell r="G3592" t="str">
            <v/>
          </cell>
          <cell r="H3592" t="str">
            <v/>
          </cell>
          <cell r="I3592" t="e">
            <v>#N/A</v>
          </cell>
        </row>
        <row r="3593">
          <cell r="A3593" t="str">
            <v>82917-08700-13</v>
          </cell>
          <cell r="B3593" t="str">
            <v>0481</v>
          </cell>
          <cell r="C3593" t="str">
            <v>NDEO SCH INV_BLC&amp;WHT_CLR_FM 10ML</v>
          </cell>
          <cell r="D3593" t="str">
            <v>FERT</v>
          </cell>
          <cell r="E3593" t="str">
            <v>01</v>
          </cell>
          <cell r="F3593" t="str">
            <v/>
          </cell>
          <cell r="G3593" t="str">
            <v/>
          </cell>
          <cell r="H3593" t="str">
            <v/>
          </cell>
          <cell r="I3593" t="str">
            <v>R2</v>
          </cell>
        </row>
        <row r="3594">
          <cell r="A3594" t="str">
            <v>82917-08700-30</v>
          </cell>
          <cell r="B3594" t="str">
            <v>0481</v>
          </cell>
          <cell r="C3594" t="str">
            <v>NDEO SCH B&amp;W_PUR_FML 10ML</v>
          </cell>
          <cell r="D3594" t="str">
            <v>FERT</v>
          </cell>
          <cell r="E3594" t="str">
            <v>01</v>
          </cell>
          <cell r="F3594" t="str">
            <v/>
          </cell>
          <cell r="G3594" t="str">
            <v/>
          </cell>
          <cell r="H3594" t="str">
            <v/>
          </cell>
          <cell r="I3594" t="e">
            <v>#N/A</v>
          </cell>
        </row>
        <row r="3595">
          <cell r="A3595" t="str">
            <v>82918-08700-13</v>
          </cell>
          <cell r="B3595" t="str">
            <v>0481</v>
          </cell>
          <cell r="C3595" t="str">
            <v>NDEO SCH INV_BLC&amp;WHT_PWR_ML 10ML</v>
          </cell>
          <cell r="D3595" t="str">
            <v>FERT</v>
          </cell>
          <cell r="E3595" t="str">
            <v>01</v>
          </cell>
          <cell r="F3595" t="str">
            <v/>
          </cell>
          <cell r="G3595" t="str">
            <v/>
          </cell>
          <cell r="H3595" t="str">
            <v/>
          </cell>
          <cell r="I3595" t="e">
            <v>#N/A</v>
          </cell>
        </row>
        <row r="3596">
          <cell r="A3596" t="str">
            <v>82918-08700-30</v>
          </cell>
          <cell r="B3596" t="str">
            <v>0481</v>
          </cell>
          <cell r="C3596" t="str">
            <v>NDEO SCH B&amp;W_PWR_ML 10ML</v>
          </cell>
          <cell r="D3596" t="str">
            <v>FERT</v>
          </cell>
          <cell r="E3596" t="str">
            <v>01</v>
          </cell>
          <cell r="F3596" t="str">
            <v/>
          </cell>
          <cell r="G3596" t="str">
            <v/>
          </cell>
          <cell r="H3596" t="str">
            <v/>
          </cell>
          <cell r="I3596" t="e">
            <v>#N/A</v>
          </cell>
        </row>
        <row r="3597">
          <cell r="A3597" t="str">
            <v>82920-08700-13</v>
          </cell>
          <cell r="B3597" t="str">
            <v>0481</v>
          </cell>
          <cell r="C3597" t="str">
            <v>NDEO SCH SLV_PRTT_ML 10ML</v>
          </cell>
          <cell r="D3597" t="str">
            <v>FERT</v>
          </cell>
          <cell r="E3597" t="str">
            <v>01</v>
          </cell>
          <cell r="F3597" t="str">
            <v/>
          </cell>
          <cell r="G3597" t="str">
            <v/>
          </cell>
          <cell r="H3597" t="str">
            <v/>
          </cell>
          <cell r="I3597" t="e">
            <v>#N/A</v>
          </cell>
        </row>
        <row r="3598">
          <cell r="A3598" t="str">
            <v>82959-04800-24</v>
          </cell>
          <cell r="B3598" t="str">
            <v>0481</v>
          </cell>
          <cell r="C3598" t="str">
            <v>NDEO SPY SLV_PRTT_DYN_PWR 150ML</v>
          </cell>
          <cell r="D3598" t="str">
            <v>FERT</v>
          </cell>
          <cell r="E3598" t="str">
            <v>01</v>
          </cell>
          <cell r="F3598" t="str">
            <v/>
          </cell>
          <cell r="G3598" t="str">
            <v/>
          </cell>
          <cell r="H3598" t="str">
            <v/>
          </cell>
          <cell r="I3598" t="e">
            <v>#N/A</v>
          </cell>
        </row>
        <row r="3599">
          <cell r="A3599" t="str">
            <v>82959-04800-25</v>
          </cell>
          <cell r="B3599" t="str">
            <v>0481</v>
          </cell>
          <cell r="C3599" t="str">
            <v>NDEO SPY SLV_PRTT_DYN_PWR 150ML</v>
          </cell>
          <cell r="D3599" t="str">
            <v>FERT</v>
          </cell>
          <cell r="E3599" t="str">
            <v>01</v>
          </cell>
          <cell r="F3599" t="str">
            <v/>
          </cell>
          <cell r="G3599" t="str">
            <v/>
          </cell>
          <cell r="H3599" t="str">
            <v/>
          </cell>
          <cell r="I3599" t="e">
            <v>#N/A</v>
          </cell>
        </row>
        <row r="3600">
          <cell r="A3600" t="str">
            <v>82959-04800-28</v>
          </cell>
          <cell r="B3600" t="str">
            <v>0481</v>
          </cell>
          <cell r="C3600" t="str">
            <v>NDEO SPY SLV_PRTT_DYN_PWR 150ML</v>
          </cell>
          <cell r="D3600" t="str">
            <v>FERT</v>
          </cell>
          <cell r="E3600" t="str">
            <v>01</v>
          </cell>
          <cell r="F3600" t="str">
            <v/>
          </cell>
          <cell r="G3600" t="str">
            <v/>
          </cell>
          <cell r="H3600" t="str">
            <v/>
          </cell>
          <cell r="I3600" t="e">
            <v>#N/A</v>
          </cell>
        </row>
        <row r="3601">
          <cell r="A3601" t="str">
            <v>82959-04800-29</v>
          </cell>
          <cell r="B3601" t="str">
            <v>0481</v>
          </cell>
          <cell r="C3601" t="str">
            <v>NDEO SPY SLV_PRTT_DYN_PWR 150ML</v>
          </cell>
          <cell r="D3601" t="str">
            <v>FERT</v>
          </cell>
          <cell r="E3601" t="str">
            <v>01</v>
          </cell>
          <cell r="F3601" t="str">
            <v/>
          </cell>
          <cell r="G3601" t="str">
            <v/>
          </cell>
          <cell r="H3601" t="str">
            <v/>
          </cell>
          <cell r="I3601" t="e">
            <v>#N/A</v>
          </cell>
        </row>
        <row r="3602">
          <cell r="A3602" t="str">
            <v>82967-04800-25</v>
          </cell>
          <cell r="B3602" t="str">
            <v>0481</v>
          </cell>
          <cell r="C3602" t="str">
            <v>NDEO SPY EXT_WHT_FML 150ML</v>
          </cell>
          <cell r="D3602" t="str">
            <v>FERT</v>
          </cell>
          <cell r="E3602" t="str">
            <v>01</v>
          </cell>
          <cell r="F3602" t="str">
            <v/>
          </cell>
          <cell r="G3602" t="str">
            <v/>
          </cell>
          <cell r="H3602" t="str">
            <v/>
          </cell>
          <cell r="I3602" t="e">
            <v>#N/A</v>
          </cell>
        </row>
        <row r="3603">
          <cell r="A3603" t="str">
            <v>82967-04800-28</v>
          </cell>
          <cell r="B3603" t="str">
            <v>0481</v>
          </cell>
          <cell r="C3603" t="str">
            <v>NDEO SPY EXT_WHT_FML 150ML</v>
          </cell>
          <cell r="D3603" t="str">
            <v>FERT</v>
          </cell>
          <cell r="E3603" t="str">
            <v>01</v>
          </cell>
          <cell r="F3603" t="str">
            <v/>
          </cell>
          <cell r="G3603" t="str">
            <v/>
          </cell>
          <cell r="H3603" t="str">
            <v/>
          </cell>
          <cell r="I3603" t="str">
            <v>R1</v>
          </cell>
        </row>
        <row r="3604">
          <cell r="A3604" t="str">
            <v>82967-04820-40</v>
          </cell>
          <cell r="B3604" t="str">
            <v>0481</v>
          </cell>
          <cell r="C3604" t="str">
            <v>NDEO SPY XTR_BRG_FML 150ML</v>
          </cell>
          <cell r="D3604" t="str">
            <v>FERT</v>
          </cell>
          <cell r="E3604" t="str">
            <v>01</v>
          </cell>
          <cell r="F3604" t="str">
            <v/>
          </cell>
          <cell r="G3604" t="str">
            <v/>
          </cell>
          <cell r="H3604" t="str">
            <v/>
          </cell>
          <cell r="I3604" t="str">
            <v>A</v>
          </cell>
        </row>
        <row r="3605">
          <cell r="A3605" t="str">
            <v>82967-04820-62</v>
          </cell>
          <cell r="B3605" t="str">
            <v>0481</v>
          </cell>
          <cell r="C3605" t="str">
            <v>NDEO SPY XTR_WHT_FML 150ML</v>
          </cell>
          <cell r="D3605" t="str">
            <v>FERT</v>
          </cell>
          <cell r="E3605" t="str">
            <v>01</v>
          </cell>
          <cell r="F3605" t="str">
            <v/>
          </cell>
          <cell r="G3605" t="str">
            <v/>
          </cell>
          <cell r="H3605" t="str">
            <v>@01@</v>
          </cell>
          <cell r="I3605" t="str">
            <v>A</v>
          </cell>
        </row>
        <row r="3606">
          <cell r="A3606" t="str">
            <v>82978-04800-13</v>
          </cell>
          <cell r="B3606" t="str">
            <v>0481</v>
          </cell>
          <cell r="C3606" t="str">
            <v>NDEO RLL-ON MINI AQ_CL 25ML</v>
          </cell>
          <cell r="D3606" t="str">
            <v>FERT</v>
          </cell>
          <cell r="E3606" t="str">
            <v>20</v>
          </cell>
          <cell r="F3606" t="str">
            <v/>
          </cell>
          <cell r="G3606" t="str">
            <v/>
          </cell>
          <cell r="H3606" t="str">
            <v/>
          </cell>
          <cell r="I3606" t="e">
            <v>#N/A</v>
          </cell>
        </row>
        <row r="3607">
          <cell r="A3607" t="str">
            <v>82978-04800-28</v>
          </cell>
          <cell r="B3607" t="str">
            <v>0481</v>
          </cell>
          <cell r="C3607" t="str">
            <v>NDEO RLL-ON MINI AQ_CL 25ML</v>
          </cell>
          <cell r="D3607" t="str">
            <v>FERT</v>
          </cell>
          <cell r="E3607" t="str">
            <v>20</v>
          </cell>
          <cell r="F3607" t="str">
            <v/>
          </cell>
          <cell r="G3607" t="str">
            <v/>
          </cell>
          <cell r="H3607" t="str">
            <v/>
          </cell>
          <cell r="I3607" t="str">
            <v>R3</v>
          </cell>
        </row>
        <row r="3608">
          <cell r="A3608" t="str">
            <v>82978-04800-31</v>
          </cell>
          <cell r="B3608" t="str">
            <v>0481</v>
          </cell>
          <cell r="C3608" t="str">
            <v>NDEO RLL-ON MINI CL_KCK_ML 25ML</v>
          </cell>
          <cell r="D3608" t="str">
            <v>FERT</v>
          </cell>
          <cell r="E3608" t="str">
            <v>20</v>
          </cell>
          <cell r="F3608" t="str">
            <v/>
          </cell>
          <cell r="G3608" t="str">
            <v/>
          </cell>
          <cell r="H3608" t="str">
            <v/>
          </cell>
          <cell r="I3608" t="str">
            <v>A</v>
          </cell>
        </row>
        <row r="3609">
          <cell r="A3609" t="str">
            <v>82978-04800-33</v>
          </cell>
          <cell r="B3609" t="str">
            <v>0481</v>
          </cell>
          <cell r="C3609" t="str">
            <v>NDEO RLL_ON MINI CL_KCK_ML 25ML</v>
          </cell>
          <cell r="D3609" t="str">
            <v>FERT</v>
          </cell>
          <cell r="E3609" t="str">
            <v>20</v>
          </cell>
          <cell r="F3609" t="str">
            <v/>
          </cell>
          <cell r="G3609" t="str">
            <v/>
          </cell>
          <cell r="H3609" t="str">
            <v>@01@</v>
          </cell>
          <cell r="I3609" t="str">
            <v>A</v>
          </cell>
        </row>
        <row r="3610">
          <cell r="A3610" t="str">
            <v>83188-04800-31</v>
          </cell>
          <cell r="B3610" t="str">
            <v>0481</v>
          </cell>
          <cell r="C3610" t="str">
            <v>NDEO RLL-ON SP_DRY_CL_XTR_ML 50ML</v>
          </cell>
          <cell r="D3610" t="str">
            <v>FERT</v>
          </cell>
          <cell r="E3610" t="str">
            <v>01</v>
          </cell>
          <cell r="F3610" t="str">
            <v/>
          </cell>
          <cell r="G3610" t="str">
            <v/>
          </cell>
          <cell r="H3610" t="str">
            <v/>
          </cell>
          <cell r="I3610" t="str">
            <v>A</v>
          </cell>
        </row>
        <row r="3611">
          <cell r="A3611" t="str">
            <v>83233-04800-15</v>
          </cell>
          <cell r="B3611" t="str">
            <v>0481</v>
          </cell>
          <cell r="C3611" t="str">
            <v>NBODY WHT INS_SRM SPF33 70ML</v>
          </cell>
          <cell r="D3611" t="str">
            <v>FERT</v>
          </cell>
          <cell r="E3611" t="str">
            <v>01</v>
          </cell>
          <cell r="F3611" t="str">
            <v/>
          </cell>
          <cell r="G3611" t="str">
            <v/>
          </cell>
          <cell r="H3611" t="str">
            <v/>
          </cell>
          <cell r="I3611" t="e">
            <v>#N/A</v>
          </cell>
        </row>
        <row r="3612">
          <cell r="A3612" t="str">
            <v>83234-04800-15</v>
          </cell>
          <cell r="B3612" t="str">
            <v>0481</v>
          </cell>
          <cell r="C3612" t="str">
            <v>NBODY WHT INS_SRM SPF33 180ML</v>
          </cell>
          <cell r="D3612" t="str">
            <v>FERT</v>
          </cell>
          <cell r="E3612" t="str">
            <v>01</v>
          </cell>
          <cell r="F3612" t="str">
            <v/>
          </cell>
          <cell r="G3612" t="str">
            <v/>
          </cell>
          <cell r="H3612" t="str">
            <v/>
          </cell>
          <cell r="I3612" t="e">
            <v>#N/A</v>
          </cell>
        </row>
        <row r="3613">
          <cell r="A3613" t="str">
            <v>83234-04800-37</v>
          </cell>
          <cell r="B3613" t="str">
            <v>0481</v>
          </cell>
          <cell r="C3613" t="str">
            <v>NBODY WHT INS_SRM SPF33 180ML</v>
          </cell>
          <cell r="D3613" t="str">
            <v>FERT</v>
          </cell>
          <cell r="E3613" t="str">
            <v>01</v>
          </cell>
          <cell r="F3613" t="str">
            <v/>
          </cell>
          <cell r="G3613" t="str">
            <v/>
          </cell>
          <cell r="H3613" t="str">
            <v/>
          </cell>
          <cell r="I3613" t="e">
            <v>#N/A</v>
          </cell>
        </row>
        <row r="3614">
          <cell r="A3614" t="str">
            <v>83234-04801-15</v>
          </cell>
          <cell r="B3614" t="str">
            <v>0481</v>
          </cell>
          <cell r="C3614" t="str">
            <v>NBODY WHT INS_SRM SPF33 180ML IDM/SAT</v>
          </cell>
          <cell r="D3614" t="str">
            <v>FERT</v>
          </cell>
          <cell r="E3614" t="str">
            <v>01</v>
          </cell>
          <cell r="F3614" t="str">
            <v/>
          </cell>
          <cell r="G3614" t="str">
            <v/>
          </cell>
          <cell r="H3614" t="str">
            <v/>
          </cell>
          <cell r="I3614" t="e">
            <v>#N/A</v>
          </cell>
        </row>
        <row r="3615">
          <cell r="A3615" t="str">
            <v>83244-01000-00</v>
          </cell>
          <cell r="B3615" t="str">
            <v>0481</v>
          </cell>
          <cell r="C3615" t="str">
            <v>NBODY ESS ORNG_BLSSMS&amp;AVCD_OIL 200ML</v>
          </cell>
          <cell r="D3615" t="str">
            <v>FERT</v>
          </cell>
          <cell r="E3615" t="str">
            <v>01</v>
          </cell>
          <cell r="F3615" t="str">
            <v/>
          </cell>
          <cell r="G3615" t="str">
            <v/>
          </cell>
          <cell r="H3615" t="str">
            <v/>
          </cell>
          <cell r="I3615" t="e">
            <v>#N/A</v>
          </cell>
        </row>
        <row r="3616">
          <cell r="A3616" t="str">
            <v>83244-01000-37</v>
          </cell>
          <cell r="B3616" t="str">
            <v>0481</v>
          </cell>
          <cell r="C3616" t="str">
            <v>NBODY ESS ORN_BLS&amp;AVC_OIL 200ML</v>
          </cell>
          <cell r="D3616" t="str">
            <v>FERT</v>
          </cell>
          <cell r="E3616" t="str">
            <v>01</v>
          </cell>
          <cell r="F3616" t="str">
            <v/>
          </cell>
          <cell r="G3616" t="str">
            <v/>
          </cell>
          <cell r="H3616" t="str">
            <v/>
          </cell>
          <cell r="I3616" t="e">
            <v>#N/A</v>
          </cell>
        </row>
        <row r="3617">
          <cell r="A3617" t="str">
            <v>83244-04800-00</v>
          </cell>
          <cell r="B3617" t="str">
            <v>0481</v>
          </cell>
          <cell r="C3617" t="str">
            <v>NBODY ESS ORNG_BLSSMS&amp;AVCD_OIL 200ML</v>
          </cell>
          <cell r="D3617" t="str">
            <v>FERT</v>
          </cell>
          <cell r="E3617" t="str">
            <v>01</v>
          </cell>
          <cell r="F3617" t="str">
            <v/>
          </cell>
          <cell r="G3617" t="str">
            <v/>
          </cell>
          <cell r="H3617" t="str">
            <v/>
          </cell>
          <cell r="I3617" t="e">
            <v>#N/A</v>
          </cell>
        </row>
        <row r="3618">
          <cell r="A3618" t="str">
            <v>83244-04800-37</v>
          </cell>
          <cell r="B3618" t="str">
            <v>0481</v>
          </cell>
          <cell r="C3618" t="str">
            <v>NBODY ESS ORNG_BLSSMS&amp;AVCD_OIL 200ML</v>
          </cell>
          <cell r="D3618" t="str">
            <v>FERT</v>
          </cell>
          <cell r="E3618" t="str">
            <v>01</v>
          </cell>
          <cell r="F3618" t="str">
            <v/>
          </cell>
          <cell r="G3618" t="str">
            <v/>
          </cell>
          <cell r="H3618" t="str">
            <v/>
          </cell>
          <cell r="I3618" t="e">
            <v>#N/A</v>
          </cell>
        </row>
        <row r="3619">
          <cell r="A3619" t="str">
            <v>83244-04810-37</v>
          </cell>
          <cell r="B3619" t="str">
            <v>0481</v>
          </cell>
          <cell r="C3619" t="str">
            <v>NBODY ESS ORNG_BLSSMS&amp;AVCD_OIL 200ML</v>
          </cell>
          <cell r="D3619" t="str">
            <v>FERT</v>
          </cell>
          <cell r="E3619" t="str">
            <v>01</v>
          </cell>
          <cell r="F3619" t="str">
            <v/>
          </cell>
          <cell r="G3619" t="str">
            <v/>
          </cell>
          <cell r="H3619" t="str">
            <v/>
          </cell>
          <cell r="I3619" t="e">
            <v>#N/A</v>
          </cell>
        </row>
        <row r="3620">
          <cell r="A3620" t="str">
            <v>83444-04800-30</v>
          </cell>
          <cell r="B3620" t="str">
            <v>0481</v>
          </cell>
          <cell r="C3620" t="str">
            <v>NDEO RLL-ON HJB_FRS_FML 25ML</v>
          </cell>
          <cell r="D3620" t="str">
            <v>FERT</v>
          </cell>
          <cell r="E3620" t="str">
            <v>01</v>
          </cell>
          <cell r="F3620" t="str">
            <v/>
          </cell>
          <cell r="G3620" t="str">
            <v/>
          </cell>
          <cell r="H3620" t="str">
            <v/>
          </cell>
          <cell r="I3620" t="str">
            <v>R1</v>
          </cell>
        </row>
        <row r="3621">
          <cell r="A3621" t="str">
            <v>83444-04800-33</v>
          </cell>
          <cell r="B3621" t="str">
            <v>0481</v>
          </cell>
          <cell r="C3621" t="str">
            <v>NDEO RLL_ON HJB_FRS 25ML</v>
          </cell>
          <cell r="D3621" t="str">
            <v>FERT</v>
          </cell>
          <cell r="E3621" t="str">
            <v>01</v>
          </cell>
          <cell r="F3621" t="str">
            <v/>
          </cell>
          <cell r="G3621" t="str">
            <v/>
          </cell>
          <cell r="H3621" t="str">
            <v>@01@</v>
          </cell>
          <cell r="I3621" t="str">
            <v>A</v>
          </cell>
        </row>
        <row r="3622">
          <cell r="A3622" t="str">
            <v>83444-04800-62</v>
          </cell>
          <cell r="B3622" t="str">
            <v>0481</v>
          </cell>
          <cell r="C3622" t="str">
            <v>NDEO RLL_ON HJB_FRS_FML 25ML</v>
          </cell>
          <cell r="D3622" t="str">
            <v>FERT</v>
          </cell>
          <cell r="E3622" t="str">
            <v>01</v>
          </cell>
          <cell r="F3622" t="str">
            <v/>
          </cell>
          <cell r="G3622" t="str">
            <v/>
          </cell>
          <cell r="H3622" t="str">
            <v/>
          </cell>
          <cell r="I3622" t="str">
            <v>A</v>
          </cell>
        </row>
        <row r="3623">
          <cell r="A3623" t="str">
            <v>83444-04810-30</v>
          </cell>
          <cell r="B3623" t="str">
            <v>0481</v>
          </cell>
          <cell r="C3623" t="str">
            <v>NDEO RLL-ON HJB_FRS_FML 25ML</v>
          </cell>
          <cell r="D3623" t="str">
            <v>FERT</v>
          </cell>
          <cell r="E3623" t="str">
            <v>01</v>
          </cell>
          <cell r="F3623" t="str">
            <v/>
          </cell>
          <cell r="G3623" t="str">
            <v/>
          </cell>
          <cell r="H3623" t="str">
            <v/>
          </cell>
          <cell r="I3623" t="str">
            <v>R1</v>
          </cell>
        </row>
        <row r="3624">
          <cell r="A3624" t="str">
            <v>83445-04800-30</v>
          </cell>
          <cell r="B3624" t="str">
            <v>0481</v>
          </cell>
          <cell r="C3624" t="str">
            <v>NDEO RLL-ON HJB_FRS 50ML</v>
          </cell>
          <cell r="D3624" t="str">
            <v>FERT</v>
          </cell>
          <cell r="E3624" t="str">
            <v>01</v>
          </cell>
          <cell r="F3624" t="str">
            <v/>
          </cell>
          <cell r="G3624" t="str">
            <v/>
          </cell>
          <cell r="H3624" t="str">
            <v/>
          </cell>
          <cell r="I3624" t="str">
            <v>R3</v>
          </cell>
        </row>
        <row r="3625">
          <cell r="A3625" t="str">
            <v>83445-04800-33</v>
          </cell>
          <cell r="B3625" t="str">
            <v>0481</v>
          </cell>
          <cell r="C3625" t="str">
            <v>NDEO RLL_ON HJB_FRS 50ML</v>
          </cell>
          <cell r="D3625" t="str">
            <v>FERT</v>
          </cell>
          <cell r="E3625" t="str">
            <v>01</v>
          </cell>
          <cell r="F3625" t="str">
            <v/>
          </cell>
          <cell r="G3625" t="str">
            <v/>
          </cell>
          <cell r="H3625" t="str">
            <v>@01@</v>
          </cell>
          <cell r="I3625" t="str">
            <v>A</v>
          </cell>
        </row>
        <row r="3626">
          <cell r="A3626" t="str">
            <v>83445-04800-62</v>
          </cell>
          <cell r="B3626" t="str">
            <v>0481</v>
          </cell>
          <cell r="C3626" t="str">
            <v>NDEO RLL_ON HJB_FRS_FML 50ML</v>
          </cell>
          <cell r="D3626" t="str">
            <v>FERT</v>
          </cell>
          <cell r="E3626" t="str">
            <v>01</v>
          </cell>
          <cell r="F3626" t="str">
            <v/>
          </cell>
          <cell r="G3626" t="str">
            <v/>
          </cell>
          <cell r="H3626" t="str">
            <v/>
          </cell>
          <cell r="I3626" t="str">
            <v>A</v>
          </cell>
        </row>
        <row r="3627">
          <cell r="A3627" t="str">
            <v>83445-04810-30</v>
          </cell>
          <cell r="B3627" t="str">
            <v>0481</v>
          </cell>
          <cell r="C3627" t="str">
            <v>NDEO RLL_ON HJB_FRS_FML 50ML</v>
          </cell>
          <cell r="D3627" t="str">
            <v>FERT</v>
          </cell>
          <cell r="E3627" t="str">
            <v>01</v>
          </cell>
          <cell r="F3627" t="str">
            <v/>
          </cell>
          <cell r="G3627" t="str">
            <v/>
          </cell>
          <cell r="H3627" t="str">
            <v/>
          </cell>
          <cell r="I3627" t="str">
            <v>R1</v>
          </cell>
        </row>
        <row r="3628">
          <cell r="A3628" t="str">
            <v>83495-04800-30</v>
          </cell>
          <cell r="B3628" t="str">
            <v>0481</v>
          </cell>
          <cell r="C3628" t="str">
            <v>NDEO SPY HJB_FRS_FML 150ML</v>
          </cell>
          <cell r="D3628" t="str">
            <v>FERT</v>
          </cell>
          <cell r="E3628" t="str">
            <v>01</v>
          </cell>
          <cell r="F3628" t="str">
            <v/>
          </cell>
          <cell r="G3628" t="str">
            <v/>
          </cell>
          <cell r="H3628" t="str">
            <v/>
          </cell>
          <cell r="I3628" t="str">
            <v>R1</v>
          </cell>
        </row>
        <row r="3629">
          <cell r="A3629" t="str">
            <v>83495-04800-62</v>
          </cell>
          <cell r="B3629" t="str">
            <v>0481</v>
          </cell>
          <cell r="C3629" t="str">
            <v>NDEO SPY HJB_FRS 150ML</v>
          </cell>
          <cell r="D3629" t="str">
            <v>FERT</v>
          </cell>
          <cell r="E3629" t="str">
            <v>01</v>
          </cell>
          <cell r="F3629" t="str">
            <v/>
          </cell>
          <cell r="G3629" t="str">
            <v/>
          </cell>
          <cell r="H3629" t="str">
            <v/>
          </cell>
          <cell r="I3629" t="str">
            <v>A</v>
          </cell>
        </row>
        <row r="3630">
          <cell r="A3630" t="str">
            <v>83495-04800-63</v>
          </cell>
          <cell r="B3630" t="str">
            <v>0481</v>
          </cell>
          <cell r="C3630" t="str">
            <v>NDEO SPY HJB_FRS 150ML</v>
          </cell>
          <cell r="D3630" t="str">
            <v>FERT</v>
          </cell>
          <cell r="E3630" t="str">
            <v>01</v>
          </cell>
          <cell r="F3630" t="str">
            <v/>
          </cell>
          <cell r="G3630" t="str">
            <v/>
          </cell>
          <cell r="H3630" t="str">
            <v>@01@</v>
          </cell>
          <cell r="I3630" t="str">
            <v>A</v>
          </cell>
        </row>
        <row r="3631">
          <cell r="A3631" t="str">
            <v>83731-04800-27</v>
          </cell>
          <cell r="B3631" t="str">
            <v>0481</v>
          </cell>
          <cell r="C3631" t="str">
            <v>NDEO SPY PRL&amp;BTY 150ML</v>
          </cell>
          <cell r="D3631" t="str">
            <v>FERT</v>
          </cell>
          <cell r="E3631" t="str">
            <v>01</v>
          </cell>
          <cell r="F3631" t="str">
            <v/>
          </cell>
          <cell r="G3631" t="str">
            <v/>
          </cell>
          <cell r="H3631" t="str">
            <v/>
          </cell>
          <cell r="I3631" t="e">
            <v>#N/A</v>
          </cell>
        </row>
        <row r="3632">
          <cell r="A3632" t="str">
            <v>83731-04800-28</v>
          </cell>
          <cell r="B3632" t="str">
            <v>0481</v>
          </cell>
          <cell r="C3632" t="str">
            <v>NDEO SPY PRL&amp;BTY 150ML</v>
          </cell>
          <cell r="D3632" t="str">
            <v>FERT</v>
          </cell>
          <cell r="E3632" t="str">
            <v>01</v>
          </cell>
          <cell r="F3632" t="str">
            <v/>
          </cell>
          <cell r="G3632" t="str">
            <v/>
          </cell>
          <cell r="H3632" t="str">
            <v/>
          </cell>
          <cell r="I3632" t="str">
            <v>R1</v>
          </cell>
        </row>
        <row r="3633">
          <cell r="A3633" t="str">
            <v>83731-04800-32</v>
          </cell>
          <cell r="B3633" t="str">
            <v>0481</v>
          </cell>
          <cell r="C3633" t="str">
            <v>NDEO SPY PRL&amp;BTY_FML 150ML</v>
          </cell>
          <cell r="D3633" t="str">
            <v>FERT</v>
          </cell>
          <cell r="E3633" t="str">
            <v>01</v>
          </cell>
          <cell r="F3633" t="str">
            <v/>
          </cell>
          <cell r="G3633" t="str">
            <v/>
          </cell>
          <cell r="H3633" t="str">
            <v/>
          </cell>
          <cell r="I3633" t="str">
            <v>R1</v>
          </cell>
        </row>
        <row r="3634">
          <cell r="A3634" t="str">
            <v>83731-04800-62</v>
          </cell>
          <cell r="B3634" t="str">
            <v>0481</v>
          </cell>
          <cell r="C3634" t="str">
            <v>NDEO SPY PRL&amp;BTY_FML 150ML</v>
          </cell>
          <cell r="D3634" t="str">
            <v>FERT</v>
          </cell>
          <cell r="E3634" t="str">
            <v>01</v>
          </cell>
          <cell r="F3634" t="str">
            <v/>
          </cell>
          <cell r="G3634" t="str">
            <v/>
          </cell>
          <cell r="H3634" t="str">
            <v/>
          </cell>
          <cell r="I3634" t="str">
            <v>A</v>
          </cell>
        </row>
        <row r="3635">
          <cell r="A3635" t="str">
            <v>83734-04800-27</v>
          </cell>
          <cell r="B3635" t="str">
            <v>0481</v>
          </cell>
          <cell r="C3635" t="str">
            <v>NDEO RLL-ON PRL&amp;BTY 25ML</v>
          </cell>
          <cell r="D3635" t="str">
            <v>FERT</v>
          </cell>
          <cell r="E3635" t="str">
            <v>01</v>
          </cell>
          <cell r="F3635" t="str">
            <v/>
          </cell>
          <cell r="G3635" t="str">
            <v/>
          </cell>
          <cell r="H3635" t="str">
            <v/>
          </cell>
          <cell r="I3635" t="e">
            <v>#N/A</v>
          </cell>
        </row>
        <row r="3636">
          <cell r="A3636" t="str">
            <v>83734-04800-28</v>
          </cell>
          <cell r="B3636" t="str">
            <v>0481</v>
          </cell>
          <cell r="C3636" t="str">
            <v>NDEO RLL-ON PRL&amp;BTY 25ML</v>
          </cell>
          <cell r="D3636" t="str">
            <v>FERT</v>
          </cell>
          <cell r="E3636" t="str">
            <v>01</v>
          </cell>
          <cell r="F3636" t="str">
            <v/>
          </cell>
          <cell r="G3636" t="str">
            <v/>
          </cell>
          <cell r="H3636" t="str">
            <v/>
          </cell>
          <cell r="I3636" t="e">
            <v>#N/A</v>
          </cell>
        </row>
        <row r="3637">
          <cell r="A3637" t="str">
            <v>83734-04800-32</v>
          </cell>
          <cell r="B3637" t="str">
            <v>0481</v>
          </cell>
          <cell r="C3637" t="str">
            <v>NDEO RLL_ON MINI PRL&amp;BTY_FML 25ML</v>
          </cell>
          <cell r="D3637" t="str">
            <v>FERT</v>
          </cell>
          <cell r="E3637" t="str">
            <v>01</v>
          </cell>
          <cell r="F3637" t="str">
            <v/>
          </cell>
          <cell r="G3637" t="str">
            <v/>
          </cell>
          <cell r="H3637" t="str">
            <v/>
          </cell>
          <cell r="I3637" t="str">
            <v>A</v>
          </cell>
        </row>
        <row r="3638">
          <cell r="A3638" t="str">
            <v>83734-04810-28</v>
          </cell>
          <cell r="B3638" t="str">
            <v>0481</v>
          </cell>
          <cell r="C3638" t="str">
            <v>NDEO RLL-ON PRL&amp;BTY 25ML</v>
          </cell>
          <cell r="D3638" t="str">
            <v>FERT</v>
          </cell>
          <cell r="E3638" t="str">
            <v>01</v>
          </cell>
          <cell r="F3638" t="str">
            <v/>
          </cell>
          <cell r="G3638" t="str">
            <v/>
          </cell>
          <cell r="H3638" t="str">
            <v/>
          </cell>
          <cell r="I3638" t="str">
            <v>R2</v>
          </cell>
        </row>
        <row r="3639">
          <cell r="A3639" t="str">
            <v>83734-04820-28</v>
          </cell>
          <cell r="B3639" t="str">
            <v>0481</v>
          </cell>
          <cell r="C3639" t="str">
            <v>NDEO RLL_ON PRL&amp;BTY_FML 25ML</v>
          </cell>
          <cell r="D3639" t="str">
            <v>FERT</v>
          </cell>
          <cell r="E3639" t="str">
            <v>01</v>
          </cell>
          <cell r="F3639" t="str">
            <v/>
          </cell>
          <cell r="G3639" t="str">
            <v/>
          </cell>
          <cell r="H3639" t="str">
            <v/>
          </cell>
          <cell r="I3639" t="str">
            <v>R3</v>
          </cell>
        </row>
        <row r="3640">
          <cell r="A3640" t="str">
            <v>83735-04800-27</v>
          </cell>
          <cell r="B3640" t="str">
            <v>0481</v>
          </cell>
          <cell r="C3640" t="str">
            <v>NDEO RLL-ON PRL&amp;BTY 50ML</v>
          </cell>
          <cell r="D3640" t="str">
            <v>FERT</v>
          </cell>
          <cell r="E3640" t="str">
            <v>01</v>
          </cell>
          <cell r="F3640" t="str">
            <v/>
          </cell>
          <cell r="G3640" t="str">
            <v/>
          </cell>
          <cell r="H3640" t="str">
            <v/>
          </cell>
          <cell r="I3640" t="str">
            <v>R3</v>
          </cell>
        </row>
        <row r="3641">
          <cell r="A3641" t="str">
            <v>83735-04800-28</v>
          </cell>
          <cell r="B3641" t="str">
            <v>0481</v>
          </cell>
          <cell r="C3641" t="str">
            <v>NDEO RLL-ON PRL&amp;BTY 50ML FML</v>
          </cell>
          <cell r="D3641" t="str">
            <v>FERT</v>
          </cell>
          <cell r="E3641" t="str">
            <v>01</v>
          </cell>
          <cell r="F3641" t="str">
            <v/>
          </cell>
          <cell r="G3641" t="str">
            <v/>
          </cell>
          <cell r="H3641" t="str">
            <v/>
          </cell>
          <cell r="I3641" t="e">
            <v>#N/A</v>
          </cell>
        </row>
        <row r="3642">
          <cell r="A3642" t="str">
            <v>83735-04800-32</v>
          </cell>
          <cell r="B3642" t="str">
            <v>0481</v>
          </cell>
          <cell r="C3642" t="str">
            <v>NDEO RLL_ON PRL&amp;BTY_FML 50ML</v>
          </cell>
          <cell r="D3642" t="str">
            <v>FERT</v>
          </cell>
          <cell r="E3642" t="str">
            <v>01</v>
          </cell>
          <cell r="F3642" t="str">
            <v/>
          </cell>
          <cell r="G3642" t="str">
            <v/>
          </cell>
          <cell r="H3642" t="str">
            <v/>
          </cell>
          <cell r="I3642" t="str">
            <v>A</v>
          </cell>
        </row>
        <row r="3643">
          <cell r="A3643" t="str">
            <v>83735-04810-28</v>
          </cell>
          <cell r="B3643" t="str">
            <v>0481</v>
          </cell>
          <cell r="C3643" t="str">
            <v>NDEO RLL-ON PRL&amp;BTY 50ML FML</v>
          </cell>
          <cell r="D3643" t="str">
            <v>FERT</v>
          </cell>
          <cell r="E3643" t="str">
            <v>01</v>
          </cell>
          <cell r="F3643" t="str">
            <v/>
          </cell>
          <cell r="G3643" t="str">
            <v/>
          </cell>
          <cell r="H3643" t="str">
            <v/>
          </cell>
          <cell r="I3643" t="str">
            <v>R2</v>
          </cell>
        </row>
        <row r="3644">
          <cell r="A3644" t="str">
            <v>83735-04820-28</v>
          </cell>
          <cell r="B3644" t="str">
            <v>0481</v>
          </cell>
          <cell r="C3644" t="str">
            <v>NDEO RLL_ON PRL&amp;BTY_FML 50ML</v>
          </cell>
          <cell r="D3644" t="str">
            <v>FERT</v>
          </cell>
          <cell r="E3644" t="str">
            <v>01</v>
          </cell>
          <cell r="F3644" t="str">
            <v/>
          </cell>
          <cell r="G3644" t="str">
            <v/>
          </cell>
          <cell r="H3644" t="str">
            <v/>
          </cell>
          <cell r="I3644" t="str">
            <v>R2</v>
          </cell>
        </row>
        <row r="3645">
          <cell r="A3645" t="str">
            <v>83739-04800-24</v>
          </cell>
          <cell r="B3645" t="str">
            <v>0481</v>
          </cell>
          <cell r="C3645" t="str">
            <v>NDEO SPY CL_KCK 50ML</v>
          </cell>
          <cell r="D3645" t="str">
            <v>FERT</v>
          </cell>
          <cell r="E3645" t="str">
            <v>01</v>
          </cell>
          <cell r="F3645" t="str">
            <v/>
          </cell>
          <cell r="G3645" t="str">
            <v/>
          </cell>
          <cell r="H3645" t="str">
            <v/>
          </cell>
          <cell r="I3645" t="e">
            <v>#N/A</v>
          </cell>
        </row>
        <row r="3646">
          <cell r="A3646" t="str">
            <v>83739-04800-25</v>
          </cell>
          <cell r="B3646" t="str">
            <v>0481</v>
          </cell>
          <cell r="C3646" t="str">
            <v>NDEO SPY CL_KCK 50ML</v>
          </cell>
          <cell r="D3646" t="str">
            <v>FERT</v>
          </cell>
          <cell r="E3646" t="str">
            <v>01</v>
          </cell>
          <cell r="F3646" t="str">
            <v/>
          </cell>
          <cell r="G3646" t="str">
            <v/>
          </cell>
          <cell r="H3646" t="str">
            <v/>
          </cell>
          <cell r="I3646" t="e">
            <v>#N/A</v>
          </cell>
        </row>
        <row r="3647">
          <cell r="A3647" t="str">
            <v>83745-04800-25</v>
          </cell>
          <cell r="B3647" t="str">
            <v>0481</v>
          </cell>
          <cell r="C3647" t="str">
            <v>NDEO SPY SLV_PRTT_DYN_PWR 50ML MALE</v>
          </cell>
          <cell r="D3647" t="str">
            <v>FERT</v>
          </cell>
          <cell r="E3647" t="str">
            <v>01</v>
          </cell>
          <cell r="F3647" t="str">
            <v/>
          </cell>
          <cell r="G3647" t="str">
            <v/>
          </cell>
          <cell r="H3647" t="str">
            <v/>
          </cell>
          <cell r="I3647" t="e">
            <v>#N/A</v>
          </cell>
        </row>
        <row r="3648">
          <cell r="A3648" t="str">
            <v>83747-04800-25</v>
          </cell>
          <cell r="B3648" t="str">
            <v>0481</v>
          </cell>
          <cell r="C3648" t="str">
            <v>NDEO RLL-ON EXT_WHT_FML 50ML</v>
          </cell>
          <cell r="D3648" t="str">
            <v>FERT</v>
          </cell>
          <cell r="E3648" t="str">
            <v>01</v>
          </cell>
          <cell r="F3648" t="str">
            <v/>
          </cell>
          <cell r="G3648" t="str">
            <v/>
          </cell>
          <cell r="H3648" t="str">
            <v/>
          </cell>
          <cell r="I3648" t="e">
            <v>#N/A</v>
          </cell>
        </row>
        <row r="3649">
          <cell r="A3649" t="str">
            <v>83747-04800-27</v>
          </cell>
          <cell r="B3649" t="str">
            <v>0481</v>
          </cell>
          <cell r="C3649" t="str">
            <v>NDEO RLL-ON EXT_WHT_FML 50ML</v>
          </cell>
          <cell r="D3649" t="str">
            <v>FERT</v>
          </cell>
          <cell r="E3649" t="str">
            <v>01</v>
          </cell>
          <cell r="F3649" t="str">
            <v/>
          </cell>
          <cell r="G3649" t="str">
            <v/>
          </cell>
          <cell r="H3649" t="str">
            <v/>
          </cell>
          <cell r="I3649" t="e">
            <v>#N/A</v>
          </cell>
        </row>
        <row r="3650">
          <cell r="A3650" t="str">
            <v>83747-04800-28</v>
          </cell>
          <cell r="B3650" t="str">
            <v>0481</v>
          </cell>
          <cell r="C3650" t="str">
            <v>NDEO RLL-ON EXT_WHT_FML 50ML</v>
          </cell>
          <cell r="D3650" t="str">
            <v>FERT</v>
          </cell>
          <cell r="E3650" t="str">
            <v>01</v>
          </cell>
          <cell r="F3650" t="str">
            <v/>
          </cell>
          <cell r="G3650" t="str">
            <v/>
          </cell>
          <cell r="H3650" t="str">
            <v/>
          </cell>
          <cell r="I3650" t="str">
            <v>R1</v>
          </cell>
        </row>
        <row r="3651">
          <cell r="A3651" t="str">
            <v>83747-04820-32</v>
          </cell>
          <cell r="B3651" t="str">
            <v>0481</v>
          </cell>
          <cell r="C3651" t="str">
            <v>NDEO RLL_ON XTR_BRG_FML 50ML</v>
          </cell>
          <cell r="D3651" t="str">
            <v>FERT</v>
          </cell>
          <cell r="E3651" t="str">
            <v>01</v>
          </cell>
          <cell r="F3651" t="str">
            <v/>
          </cell>
          <cell r="G3651" t="str">
            <v/>
          </cell>
          <cell r="H3651" t="str">
            <v/>
          </cell>
          <cell r="I3651" t="str">
            <v>A</v>
          </cell>
        </row>
        <row r="3652">
          <cell r="A3652" t="str">
            <v>83747-04820-33</v>
          </cell>
          <cell r="B3652" t="str">
            <v>0481</v>
          </cell>
          <cell r="C3652" t="str">
            <v>NDEO RLL_ON XTR_BRG_FML 50ML</v>
          </cell>
          <cell r="D3652" t="str">
            <v>FERT</v>
          </cell>
          <cell r="E3652" t="str">
            <v>01</v>
          </cell>
          <cell r="F3652" t="str">
            <v/>
          </cell>
          <cell r="G3652" t="str">
            <v/>
          </cell>
          <cell r="H3652" t="str">
            <v>@01@</v>
          </cell>
          <cell r="I3652" t="str">
            <v>A</v>
          </cell>
        </row>
        <row r="3653">
          <cell r="A3653" t="str">
            <v>83760-04800-28</v>
          </cell>
          <cell r="B3653" t="str">
            <v>0481</v>
          </cell>
          <cell r="C3653" t="str">
            <v>NDEO RLL-ON INV_BLC&amp;WHT_SLK_SMTH_FM 25ML</v>
          </cell>
          <cell r="D3653" t="str">
            <v>FERT</v>
          </cell>
          <cell r="E3653" t="str">
            <v>01</v>
          </cell>
          <cell r="F3653" t="str">
            <v/>
          </cell>
          <cell r="G3653" t="str">
            <v/>
          </cell>
          <cell r="H3653" t="str">
            <v/>
          </cell>
          <cell r="I3653" t="e">
            <v>#N/A</v>
          </cell>
        </row>
        <row r="3654">
          <cell r="A3654" t="str">
            <v>83760-04800-30</v>
          </cell>
          <cell r="B3654" t="str">
            <v>0481</v>
          </cell>
          <cell r="C3654" t="str">
            <v>NDEO RLL-ON B&amp;W_RDN_SMT_FML 25ML</v>
          </cell>
          <cell r="D3654" t="str">
            <v>FERT</v>
          </cell>
          <cell r="E3654" t="str">
            <v>01</v>
          </cell>
          <cell r="F3654" t="str">
            <v/>
          </cell>
          <cell r="G3654" t="str">
            <v/>
          </cell>
          <cell r="H3654" t="str">
            <v/>
          </cell>
          <cell r="I3654" t="e">
            <v>#N/A</v>
          </cell>
        </row>
        <row r="3655">
          <cell r="A3655" t="str">
            <v>83760-04810-28</v>
          </cell>
          <cell r="B3655" t="str">
            <v>0481</v>
          </cell>
          <cell r="C3655" t="str">
            <v>NDEO RLL-ON INV_BLC&amp;WHT_RDNT&amp;SMTH 25ML</v>
          </cell>
          <cell r="D3655" t="str">
            <v>FERT</v>
          </cell>
          <cell r="E3655" t="str">
            <v>01</v>
          </cell>
          <cell r="F3655" t="str">
            <v/>
          </cell>
          <cell r="G3655" t="str">
            <v/>
          </cell>
          <cell r="H3655" t="str">
            <v/>
          </cell>
          <cell r="I3655" t="e">
            <v>#N/A</v>
          </cell>
        </row>
        <row r="3656">
          <cell r="A3656" t="str">
            <v>83778-04800-13</v>
          </cell>
          <cell r="B3656" t="str">
            <v>0481</v>
          </cell>
          <cell r="C3656" t="str">
            <v>NDEO RLL-ON SLV_PRTT 50ML MALE</v>
          </cell>
          <cell r="D3656" t="str">
            <v>FERT</v>
          </cell>
          <cell r="E3656" t="str">
            <v>01</v>
          </cell>
          <cell r="F3656" t="str">
            <v/>
          </cell>
          <cell r="G3656" t="str">
            <v/>
          </cell>
          <cell r="H3656" t="str">
            <v/>
          </cell>
          <cell r="I3656" t="e">
            <v>#N/A</v>
          </cell>
        </row>
        <row r="3657">
          <cell r="A3657" t="str">
            <v>83778-04800-28</v>
          </cell>
          <cell r="B3657" t="str">
            <v>0481</v>
          </cell>
          <cell r="C3657" t="str">
            <v>NDEO RLL-ON SLV_PRTT 50ML ML</v>
          </cell>
          <cell r="D3657" t="str">
            <v>FERT</v>
          </cell>
          <cell r="E3657" t="str">
            <v>01</v>
          </cell>
          <cell r="F3657" t="str">
            <v/>
          </cell>
          <cell r="G3657" t="str">
            <v/>
          </cell>
          <cell r="H3657" t="str">
            <v/>
          </cell>
          <cell r="I3657" t="e">
            <v>#N/A</v>
          </cell>
        </row>
        <row r="3658">
          <cell r="A3658" t="str">
            <v>83778-04800-29</v>
          </cell>
          <cell r="B3658" t="str">
            <v>0481</v>
          </cell>
          <cell r="C3658" t="str">
            <v>NDEO RLL-ON SLV_PRTT 50ML MALE</v>
          </cell>
          <cell r="D3658" t="str">
            <v>FERT</v>
          </cell>
          <cell r="E3658" t="str">
            <v>01</v>
          </cell>
          <cell r="F3658" t="str">
            <v/>
          </cell>
          <cell r="G3658" t="str">
            <v/>
          </cell>
          <cell r="H3658" t="str">
            <v/>
          </cell>
          <cell r="I3658" t="str">
            <v>A</v>
          </cell>
        </row>
        <row r="3659">
          <cell r="A3659" t="str">
            <v>83778-04800-33</v>
          </cell>
          <cell r="B3659" t="str">
            <v>0481</v>
          </cell>
          <cell r="C3659" t="str">
            <v>NDEO RLL_ON SLV_PRT_ML 50ML</v>
          </cell>
          <cell r="D3659" t="str">
            <v>FERT</v>
          </cell>
          <cell r="E3659" t="str">
            <v>01</v>
          </cell>
          <cell r="F3659" t="str">
            <v/>
          </cell>
          <cell r="G3659" t="str">
            <v/>
          </cell>
          <cell r="H3659" t="str">
            <v>@01@</v>
          </cell>
          <cell r="I3659" t="str">
            <v>A</v>
          </cell>
        </row>
        <row r="3660">
          <cell r="A3660" t="str">
            <v>83779-04800-13</v>
          </cell>
          <cell r="B3660" t="str">
            <v>0481</v>
          </cell>
          <cell r="C3660" t="str">
            <v>NDEO RLL-ON MINI SLV_PRTT 25ML</v>
          </cell>
          <cell r="D3660" t="str">
            <v>FERT</v>
          </cell>
          <cell r="E3660" t="str">
            <v>20</v>
          </cell>
          <cell r="F3660" t="str">
            <v/>
          </cell>
          <cell r="G3660" t="str">
            <v/>
          </cell>
          <cell r="H3660" t="str">
            <v/>
          </cell>
          <cell r="I3660" t="e">
            <v>#N/A</v>
          </cell>
        </row>
        <row r="3661">
          <cell r="A3661" t="str">
            <v>83779-04800-28</v>
          </cell>
          <cell r="B3661" t="str">
            <v>0481</v>
          </cell>
          <cell r="C3661" t="str">
            <v>NDEO RLL-ON MINI SLV_PRTT 25ML MALE</v>
          </cell>
          <cell r="D3661" t="str">
            <v>FERT</v>
          </cell>
          <cell r="E3661" t="str">
            <v>20</v>
          </cell>
          <cell r="F3661" t="str">
            <v/>
          </cell>
          <cell r="G3661" t="str">
            <v/>
          </cell>
          <cell r="H3661" t="str">
            <v/>
          </cell>
          <cell r="I3661" t="e">
            <v>#N/A</v>
          </cell>
        </row>
        <row r="3662">
          <cell r="A3662" t="str">
            <v>83779-04800-29</v>
          </cell>
          <cell r="B3662" t="str">
            <v>0481</v>
          </cell>
          <cell r="C3662" t="str">
            <v>NDEO RLL-ON MINI SLV_PRTT 25ML</v>
          </cell>
          <cell r="D3662" t="str">
            <v>FERT</v>
          </cell>
          <cell r="E3662" t="str">
            <v>20</v>
          </cell>
          <cell r="F3662" t="str">
            <v/>
          </cell>
          <cell r="G3662" t="str">
            <v/>
          </cell>
          <cell r="H3662" t="str">
            <v/>
          </cell>
          <cell r="I3662" t="str">
            <v>R1</v>
          </cell>
        </row>
        <row r="3663">
          <cell r="A3663" t="str">
            <v>83779-04800-33</v>
          </cell>
          <cell r="B3663" t="str">
            <v>0481</v>
          </cell>
          <cell r="C3663" t="str">
            <v>NDEO RLL_ON MINI SLV_PRT_ML 25ML</v>
          </cell>
          <cell r="D3663" t="str">
            <v>FERT</v>
          </cell>
          <cell r="E3663" t="str">
            <v>20</v>
          </cell>
          <cell r="F3663" t="str">
            <v/>
          </cell>
          <cell r="G3663" t="str">
            <v/>
          </cell>
          <cell r="H3663" t="str">
            <v>@01@</v>
          </cell>
          <cell r="I3663" t="str">
            <v>S1</v>
          </cell>
        </row>
        <row r="3664">
          <cell r="A3664" t="str">
            <v>83781-04800-25</v>
          </cell>
          <cell r="B3664" t="str">
            <v>0481</v>
          </cell>
          <cell r="C3664" t="str">
            <v>NDEO RLL-ON SHG_WHT_FML 50ML</v>
          </cell>
          <cell r="D3664" t="str">
            <v>FERT</v>
          </cell>
          <cell r="E3664" t="str">
            <v>01</v>
          </cell>
          <cell r="F3664" t="str">
            <v/>
          </cell>
          <cell r="G3664" t="str">
            <v/>
          </cell>
          <cell r="H3664" t="str">
            <v/>
          </cell>
          <cell r="I3664" t="e">
            <v>#N/A</v>
          </cell>
        </row>
        <row r="3665">
          <cell r="A3665" t="str">
            <v>83781-04800-27</v>
          </cell>
          <cell r="B3665" t="str">
            <v>0481</v>
          </cell>
          <cell r="C3665" t="str">
            <v>NDEO RLL-ON SHG_WHT_FML 50ML</v>
          </cell>
          <cell r="D3665" t="str">
            <v>FERT</v>
          </cell>
          <cell r="E3665" t="str">
            <v>01</v>
          </cell>
          <cell r="F3665" t="str">
            <v/>
          </cell>
          <cell r="G3665" t="str">
            <v/>
          </cell>
          <cell r="H3665" t="str">
            <v/>
          </cell>
          <cell r="I3665" t="e">
            <v>#N/A</v>
          </cell>
        </row>
        <row r="3666">
          <cell r="A3666" t="str">
            <v>83781-04800-28</v>
          </cell>
          <cell r="B3666" t="str">
            <v>0481</v>
          </cell>
          <cell r="C3666" t="str">
            <v>NDEO RLL-ON SHG_WHT_FML 50ML</v>
          </cell>
          <cell r="D3666" t="str">
            <v>FERT</v>
          </cell>
          <cell r="E3666" t="str">
            <v>01</v>
          </cell>
          <cell r="F3666" t="str">
            <v/>
          </cell>
          <cell r="G3666" t="str">
            <v/>
          </cell>
          <cell r="H3666" t="str">
            <v/>
          </cell>
          <cell r="I3666" t="str">
            <v>R2</v>
          </cell>
        </row>
        <row r="3667">
          <cell r="A3667" t="str">
            <v>83781-04820-31</v>
          </cell>
          <cell r="B3667" t="str">
            <v>0481</v>
          </cell>
          <cell r="C3667" t="str">
            <v>NDEO RLL_ON BRG_HPY_SHV_FML 50ML</v>
          </cell>
          <cell r="D3667" t="str">
            <v>FERT</v>
          </cell>
          <cell r="E3667" t="str">
            <v>01</v>
          </cell>
          <cell r="F3667" t="str">
            <v/>
          </cell>
          <cell r="G3667" t="str">
            <v/>
          </cell>
          <cell r="H3667" t="str">
            <v/>
          </cell>
          <cell r="I3667" t="str">
            <v>A</v>
          </cell>
        </row>
        <row r="3668">
          <cell r="A3668" t="str">
            <v>83803-04800-90</v>
          </cell>
          <cell r="B3668" t="str">
            <v>0481</v>
          </cell>
          <cell r="C3668" t="str">
            <v>NBODY WHT_EVN LTN 125ML</v>
          </cell>
          <cell r="D3668" t="str">
            <v>FERT</v>
          </cell>
          <cell r="E3668" t="str">
            <v>01</v>
          </cell>
          <cell r="F3668" t="str">
            <v/>
          </cell>
          <cell r="G3668" t="str">
            <v/>
          </cell>
          <cell r="H3668" t="str">
            <v/>
          </cell>
          <cell r="I3668" t="e">
            <v>#N/A</v>
          </cell>
        </row>
        <row r="3669">
          <cell r="A3669" t="str">
            <v>83804-04800-14</v>
          </cell>
          <cell r="B3669" t="str">
            <v>0481</v>
          </cell>
          <cell r="C3669" t="str">
            <v>NBODY WHT_EVN LTN 200ML</v>
          </cell>
          <cell r="D3669" t="str">
            <v>FERT</v>
          </cell>
          <cell r="E3669" t="str">
            <v>01</v>
          </cell>
          <cell r="F3669" t="str">
            <v/>
          </cell>
          <cell r="G3669" t="str">
            <v/>
          </cell>
          <cell r="H3669" t="str">
            <v/>
          </cell>
          <cell r="I3669" t="e">
            <v>#N/A</v>
          </cell>
        </row>
        <row r="3670">
          <cell r="A3670" t="str">
            <v>83804-04800-37</v>
          </cell>
          <cell r="B3670" t="str">
            <v>0481</v>
          </cell>
          <cell r="C3670" t="str">
            <v>NBODY WHT_EVN LTN 200ML</v>
          </cell>
          <cell r="D3670" t="str">
            <v>FERT</v>
          </cell>
          <cell r="E3670" t="str">
            <v>01</v>
          </cell>
          <cell r="F3670" t="str">
            <v/>
          </cell>
          <cell r="G3670" t="str">
            <v/>
          </cell>
          <cell r="H3670" t="str">
            <v/>
          </cell>
          <cell r="I3670" t="str">
            <v>A</v>
          </cell>
        </row>
        <row r="3671">
          <cell r="A3671" t="str">
            <v>83804-04800-90</v>
          </cell>
          <cell r="B3671" t="str">
            <v>0481</v>
          </cell>
          <cell r="C3671" t="str">
            <v>NBODY WHT_EVN LTN 200ML</v>
          </cell>
          <cell r="D3671" t="str">
            <v>FERT</v>
          </cell>
          <cell r="E3671" t="str">
            <v>01</v>
          </cell>
          <cell r="F3671" t="str">
            <v/>
          </cell>
          <cell r="G3671" t="str">
            <v/>
          </cell>
          <cell r="H3671" t="str">
            <v/>
          </cell>
          <cell r="I3671" t="e">
            <v>#N/A</v>
          </cell>
        </row>
        <row r="3672">
          <cell r="A3672" t="str">
            <v>83804-04810-37</v>
          </cell>
          <cell r="B3672" t="str">
            <v>0481</v>
          </cell>
          <cell r="C3672" t="str">
            <v>NBODY WHT_EVN LTN 200ML</v>
          </cell>
          <cell r="D3672" t="str">
            <v>FERT</v>
          </cell>
          <cell r="E3672" t="str">
            <v>01</v>
          </cell>
          <cell r="F3672" t="str">
            <v/>
          </cell>
          <cell r="G3672" t="str">
            <v/>
          </cell>
          <cell r="H3672" t="str">
            <v/>
          </cell>
          <cell r="I3672" t="str">
            <v>R2</v>
          </cell>
        </row>
        <row r="3673">
          <cell r="A3673" t="str">
            <v>83807-04800-14</v>
          </cell>
          <cell r="B3673" t="str">
            <v>0481</v>
          </cell>
          <cell r="C3673" t="str">
            <v>NBODY WHT_EVN PMP LTN 400ML</v>
          </cell>
          <cell r="D3673" t="str">
            <v>FERT</v>
          </cell>
          <cell r="E3673" t="str">
            <v>01</v>
          </cell>
          <cell r="F3673" t="str">
            <v/>
          </cell>
          <cell r="G3673" t="str">
            <v/>
          </cell>
          <cell r="H3673" t="str">
            <v/>
          </cell>
          <cell r="I3673" t="e">
            <v>#N/A</v>
          </cell>
        </row>
        <row r="3674">
          <cell r="A3674" t="str">
            <v>83807-04800-37</v>
          </cell>
          <cell r="B3674" t="str">
            <v>0481</v>
          </cell>
          <cell r="C3674" t="str">
            <v>NBODY WHT_EVN PMP LTN 400ML</v>
          </cell>
          <cell r="D3674" t="str">
            <v>FERT</v>
          </cell>
          <cell r="E3674" t="str">
            <v>01</v>
          </cell>
          <cell r="F3674" t="str">
            <v/>
          </cell>
          <cell r="G3674" t="str">
            <v/>
          </cell>
          <cell r="H3674" t="str">
            <v/>
          </cell>
          <cell r="I3674" t="str">
            <v>A</v>
          </cell>
        </row>
        <row r="3675">
          <cell r="A3675" t="str">
            <v>83807-04800-90</v>
          </cell>
          <cell r="B3675" t="str">
            <v>0481</v>
          </cell>
          <cell r="C3675" t="str">
            <v>NBODY WHT_EVN PMP LTN 400ML</v>
          </cell>
          <cell r="D3675" t="str">
            <v>FERT</v>
          </cell>
          <cell r="E3675" t="str">
            <v>01</v>
          </cell>
          <cell r="F3675" t="str">
            <v/>
          </cell>
          <cell r="G3675" t="str">
            <v/>
          </cell>
          <cell r="H3675" t="str">
            <v/>
          </cell>
          <cell r="I3675" t="e">
            <v>#N/A</v>
          </cell>
        </row>
        <row r="3676">
          <cell r="A3676" t="str">
            <v>83807-04810-37</v>
          </cell>
          <cell r="B3676" t="str">
            <v>0481</v>
          </cell>
          <cell r="C3676" t="str">
            <v>NBODY WHT_EVN PMP LTN 400ML</v>
          </cell>
          <cell r="D3676" t="str">
            <v>FERT</v>
          </cell>
          <cell r="E3676" t="str">
            <v>01</v>
          </cell>
          <cell r="F3676" t="str">
            <v/>
          </cell>
          <cell r="G3676" t="str">
            <v/>
          </cell>
          <cell r="H3676" t="str">
            <v/>
          </cell>
          <cell r="I3676" t="str">
            <v>R2</v>
          </cell>
        </row>
        <row r="3677">
          <cell r="A3677" t="str">
            <v>83818-04800-15</v>
          </cell>
          <cell r="B3677" t="str">
            <v>0481</v>
          </cell>
          <cell r="C3677" t="str">
            <v>NBODY WHT SUN_SRM SPF33 70ML</v>
          </cell>
          <cell r="D3677" t="str">
            <v>FERT</v>
          </cell>
          <cell r="E3677" t="str">
            <v>01</v>
          </cell>
          <cell r="F3677" t="str">
            <v/>
          </cell>
          <cell r="G3677" t="str">
            <v/>
          </cell>
          <cell r="H3677" t="str">
            <v/>
          </cell>
          <cell r="I3677" t="e">
            <v>#N/A</v>
          </cell>
        </row>
        <row r="3678">
          <cell r="A3678" t="str">
            <v>83819-04800-37</v>
          </cell>
          <cell r="B3678" t="str">
            <v>0481</v>
          </cell>
          <cell r="C3678" t="str">
            <v>NBODY WHT_EVN PMP EXT_LTN 400ML _PUMP</v>
          </cell>
          <cell r="D3678" t="str">
            <v>FERT</v>
          </cell>
          <cell r="E3678" t="str">
            <v>01</v>
          </cell>
          <cell r="F3678" t="str">
            <v/>
          </cell>
          <cell r="G3678" t="str">
            <v/>
          </cell>
          <cell r="H3678" t="str">
            <v/>
          </cell>
          <cell r="I3678" t="str">
            <v>R3</v>
          </cell>
        </row>
        <row r="3679">
          <cell r="A3679" t="str">
            <v>83821-04800-15</v>
          </cell>
          <cell r="B3679" t="str">
            <v>0481</v>
          </cell>
          <cell r="C3679" t="str">
            <v>NBODY WHT SUN_SRM 180ML</v>
          </cell>
          <cell r="D3679" t="str">
            <v>FERT</v>
          </cell>
          <cell r="E3679" t="str">
            <v>01</v>
          </cell>
          <cell r="F3679" t="str">
            <v/>
          </cell>
          <cell r="G3679" t="str">
            <v/>
          </cell>
          <cell r="H3679" t="str">
            <v/>
          </cell>
          <cell r="I3679" t="e">
            <v>#N/A</v>
          </cell>
        </row>
        <row r="3680">
          <cell r="A3680" t="str">
            <v>83821-04800-37</v>
          </cell>
          <cell r="B3680" t="str">
            <v>0481</v>
          </cell>
          <cell r="C3680" t="str">
            <v>NBODY WHT SUN_SRM 180ML</v>
          </cell>
          <cell r="D3680" t="str">
            <v>FERT</v>
          </cell>
          <cell r="E3680" t="str">
            <v>01</v>
          </cell>
          <cell r="F3680" t="str">
            <v/>
          </cell>
          <cell r="G3680" t="str">
            <v/>
          </cell>
          <cell r="H3680" t="str">
            <v/>
          </cell>
          <cell r="I3680" t="e">
            <v>#N/A</v>
          </cell>
        </row>
        <row r="3681">
          <cell r="A3681" t="str">
            <v>83821-04800-39</v>
          </cell>
          <cell r="B3681" t="str">
            <v>0481</v>
          </cell>
          <cell r="C3681" t="str">
            <v>NBODY WHT SUN_SRM 180ML</v>
          </cell>
          <cell r="D3681" t="str">
            <v>FERT</v>
          </cell>
          <cell r="E3681" t="str">
            <v>01</v>
          </cell>
          <cell r="F3681" t="str">
            <v/>
          </cell>
          <cell r="G3681" t="str">
            <v/>
          </cell>
          <cell r="H3681" t="str">
            <v/>
          </cell>
          <cell r="I3681" t="str">
            <v>A</v>
          </cell>
        </row>
        <row r="3682">
          <cell r="A3682" t="str">
            <v>83821-04800-42</v>
          </cell>
          <cell r="B3682" t="str">
            <v>0481</v>
          </cell>
          <cell r="C3682" t="str">
            <v>NBODY XTR_BRG ANT_AGE_SRM 180ML</v>
          </cell>
          <cell r="D3682" t="str">
            <v>FERT</v>
          </cell>
          <cell r="E3682" t="str">
            <v>01</v>
          </cell>
          <cell r="F3682" t="str">
            <v/>
          </cell>
          <cell r="G3682" t="str">
            <v/>
          </cell>
          <cell r="H3682" t="str">
            <v/>
          </cell>
          <cell r="I3682" t="str">
            <v>A</v>
          </cell>
        </row>
        <row r="3683">
          <cell r="A3683" t="str">
            <v>83837-04800-15</v>
          </cell>
          <cell r="B3683" t="str">
            <v>0481</v>
          </cell>
          <cell r="C3683" t="str">
            <v>NBODY WHT SRM SPF33 180ML</v>
          </cell>
          <cell r="D3683" t="str">
            <v>FERT</v>
          </cell>
          <cell r="E3683" t="str">
            <v>01</v>
          </cell>
          <cell r="F3683" t="str">
            <v/>
          </cell>
          <cell r="G3683" t="str">
            <v/>
          </cell>
          <cell r="H3683" t="str">
            <v/>
          </cell>
          <cell r="I3683" t="e">
            <v>#N/A</v>
          </cell>
        </row>
        <row r="3684">
          <cell r="A3684" t="str">
            <v>83837-04800-37</v>
          </cell>
          <cell r="B3684" t="str">
            <v>0481</v>
          </cell>
          <cell r="C3684" t="str">
            <v>NBODY WHT SRM SPF33 180ML</v>
          </cell>
          <cell r="D3684" t="str">
            <v>FERT</v>
          </cell>
          <cell r="E3684" t="str">
            <v>01</v>
          </cell>
          <cell r="F3684" t="str">
            <v/>
          </cell>
          <cell r="G3684" t="str">
            <v/>
          </cell>
          <cell r="H3684" t="str">
            <v/>
          </cell>
          <cell r="I3684" t="e">
            <v>#N/A</v>
          </cell>
        </row>
        <row r="3685">
          <cell r="A3685" t="str">
            <v>83837-04801-15</v>
          </cell>
          <cell r="B3685" t="str">
            <v>0481</v>
          </cell>
          <cell r="C3685" t="str">
            <v>NBODY EXT WHT SRM SPF33 180ML_MM MTKA</v>
          </cell>
          <cell r="D3685" t="str">
            <v>FERT</v>
          </cell>
          <cell r="E3685" t="str">
            <v>01</v>
          </cell>
          <cell r="F3685" t="str">
            <v/>
          </cell>
          <cell r="G3685" t="str">
            <v/>
          </cell>
          <cell r="H3685" t="str">
            <v/>
          </cell>
          <cell r="I3685" t="e">
            <v>#N/A</v>
          </cell>
        </row>
        <row r="3686">
          <cell r="A3686" t="str">
            <v>83837-04801-37</v>
          </cell>
          <cell r="B3686" t="str">
            <v>0481</v>
          </cell>
          <cell r="C3686" t="str">
            <v>NBODY EXT WHT SRM SPF33 180ML_MM MTKA</v>
          </cell>
          <cell r="D3686" t="str">
            <v>FERT</v>
          </cell>
          <cell r="E3686" t="str">
            <v>01</v>
          </cell>
          <cell r="F3686" t="str">
            <v/>
          </cell>
          <cell r="G3686" t="str">
            <v/>
          </cell>
          <cell r="H3686" t="str">
            <v/>
          </cell>
          <cell r="I3686" t="e">
            <v>#N/A</v>
          </cell>
        </row>
        <row r="3687">
          <cell r="A3687" t="str">
            <v>83853-04800-37</v>
          </cell>
          <cell r="B3687" t="str">
            <v>0481</v>
          </cell>
          <cell r="C3687" t="str">
            <v>NBODY WHT_EVN EXT_LTN 100ML</v>
          </cell>
          <cell r="D3687" t="str">
            <v>FERT</v>
          </cell>
          <cell r="E3687" t="str">
            <v>01</v>
          </cell>
          <cell r="F3687" t="str">
            <v/>
          </cell>
          <cell r="G3687" t="str">
            <v/>
          </cell>
          <cell r="H3687" t="str">
            <v/>
          </cell>
          <cell r="I3687" t="e">
            <v>#N/A</v>
          </cell>
        </row>
        <row r="3688">
          <cell r="A3688" t="str">
            <v>83854-04800-37</v>
          </cell>
          <cell r="B3688" t="str">
            <v>0481</v>
          </cell>
          <cell r="C3688" t="str">
            <v>NBODY WHT_EVN EXT_LTN 200ML</v>
          </cell>
          <cell r="D3688" t="str">
            <v>FERT</v>
          </cell>
          <cell r="E3688" t="str">
            <v>01</v>
          </cell>
          <cell r="F3688" t="str">
            <v/>
          </cell>
          <cell r="G3688" t="str">
            <v/>
          </cell>
          <cell r="H3688" t="str">
            <v/>
          </cell>
          <cell r="I3688" t="str">
            <v>R1</v>
          </cell>
        </row>
        <row r="3689">
          <cell r="A3689" t="str">
            <v>83862-04800-92</v>
          </cell>
          <cell r="B3689" t="str">
            <v>0481</v>
          </cell>
          <cell r="C3689" t="str">
            <v>NBODY ESS INT_MSE_SRM 75ML</v>
          </cell>
          <cell r="D3689" t="str">
            <v>FERT</v>
          </cell>
          <cell r="E3689" t="str">
            <v>01</v>
          </cell>
          <cell r="F3689" t="str">
            <v/>
          </cell>
          <cell r="G3689" t="str">
            <v/>
          </cell>
          <cell r="H3689" t="str">
            <v/>
          </cell>
          <cell r="I3689" t="e">
            <v>#N/A</v>
          </cell>
        </row>
        <row r="3690">
          <cell r="A3690" t="str">
            <v>83863-04800-92</v>
          </cell>
          <cell r="B3690" t="str">
            <v>0481</v>
          </cell>
          <cell r="C3690" t="str">
            <v>NBODY ESS INT_MSE_SRM 200ML</v>
          </cell>
          <cell r="D3690" t="str">
            <v>FERT</v>
          </cell>
          <cell r="E3690" t="str">
            <v>01</v>
          </cell>
          <cell r="F3690" t="str">
            <v/>
          </cell>
          <cell r="G3690" t="str">
            <v/>
          </cell>
          <cell r="H3690" t="str">
            <v/>
          </cell>
          <cell r="I3690" t="e">
            <v>#N/A</v>
          </cell>
        </row>
        <row r="3691">
          <cell r="A3691" t="str">
            <v>83922-04800-12</v>
          </cell>
          <cell r="B3691" t="str">
            <v>0481</v>
          </cell>
          <cell r="C3691" t="str">
            <v>NMEN FC_CR CRM_SKN_CR 75ML TIN</v>
          </cell>
          <cell r="D3691" t="str">
            <v>FERT</v>
          </cell>
          <cell r="E3691" t="str">
            <v>01</v>
          </cell>
          <cell r="F3691" t="str">
            <v/>
          </cell>
          <cell r="G3691" t="str">
            <v/>
          </cell>
          <cell r="H3691" t="str">
            <v/>
          </cell>
          <cell r="I3691" t="str">
            <v>R1</v>
          </cell>
        </row>
        <row r="3692">
          <cell r="A3692" t="str">
            <v>83922-04800-13</v>
          </cell>
          <cell r="B3692" t="str">
            <v>0481</v>
          </cell>
          <cell r="C3692" t="str">
            <v>NMEN FC_CR CRM_SKN_CR 75ML TIN</v>
          </cell>
          <cell r="D3692" t="str">
            <v>FERT</v>
          </cell>
          <cell r="E3692" t="str">
            <v>01</v>
          </cell>
          <cell r="F3692" t="str">
            <v/>
          </cell>
          <cell r="G3692" t="str">
            <v/>
          </cell>
          <cell r="H3692" t="str">
            <v/>
          </cell>
          <cell r="I3692" t="e">
            <v>#N/A</v>
          </cell>
        </row>
        <row r="3693">
          <cell r="A3693" t="str">
            <v>83922-04800-29</v>
          </cell>
          <cell r="B3693" t="str">
            <v>0481</v>
          </cell>
          <cell r="C3693" t="str">
            <v>NMEN FC_CR CRM_SKN_CR 75ML TIN</v>
          </cell>
          <cell r="D3693" t="str">
            <v>FERT</v>
          </cell>
          <cell r="E3693" t="str">
            <v>01</v>
          </cell>
          <cell r="F3693" t="str">
            <v/>
          </cell>
          <cell r="G3693" t="str">
            <v/>
          </cell>
          <cell r="H3693" t="str">
            <v/>
          </cell>
          <cell r="I3693" t="str">
            <v>A</v>
          </cell>
        </row>
        <row r="3694">
          <cell r="A3694" t="str">
            <v>83923-04800-12</v>
          </cell>
          <cell r="B3694" t="str">
            <v>0481</v>
          </cell>
          <cell r="C3694" t="str">
            <v>NMEN FC_CR CRM_SKN_CR 30ML TIN</v>
          </cell>
          <cell r="D3694" t="str">
            <v>FERT</v>
          </cell>
          <cell r="E3694" t="str">
            <v>01</v>
          </cell>
          <cell r="F3694" t="str">
            <v/>
          </cell>
          <cell r="G3694" t="str">
            <v/>
          </cell>
          <cell r="H3694" t="str">
            <v/>
          </cell>
          <cell r="I3694" t="str">
            <v>R2</v>
          </cell>
        </row>
        <row r="3695">
          <cell r="A3695" t="str">
            <v>83923-04800-13</v>
          </cell>
          <cell r="B3695" t="str">
            <v>0481</v>
          </cell>
          <cell r="C3695" t="str">
            <v>NMEN FC_CR CRM_SKN_CR 30ML TIN</v>
          </cell>
          <cell r="D3695" t="str">
            <v>FERT</v>
          </cell>
          <cell r="E3695" t="str">
            <v>01</v>
          </cell>
          <cell r="F3695" t="str">
            <v/>
          </cell>
          <cell r="G3695" t="str">
            <v/>
          </cell>
          <cell r="H3695" t="str">
            <v/>
          </cell>
          <cell r="I3695" t="e">
            <v>#N/A</v>
          </cell>
        </row>
        <row r="3696">
          <cell r="A3696" t="str">
            <v>83923-04800-29</v>
          </cell>
          <cell r="B3696" t="str">
            <v>0481</v>
          </cell>
          <cell r="C3696" t="str">
            <v>NMEN FC_CR CRM_SKN_CR 30ML TIN</v>
          </cell>
          <cell r="D3696" t="str">
            <v>FERT</v>
          </cell>
          <cell r="E3696" t="str">
            <v>01</v>
          </cell>
          <cell r="F3696" t="str">
            <v/>
          </cell>
          <cell r="G3696" t="str">
            <v/>
          </cell>
          <cell r="H3696" t="str">
            <v/>
          </cell>
          <cell r="I3696" t="str">
            <v>A</v>
          </cell>
        </row>
        <row r="3697">
          <cell r="A3697" t="str">
            <v>83946-04800-14</v>
          </cell>
          <cell r="B3697" t="str">
            <v>0481</v>
          </cell>
          <cell r="C3697" t="str">
            <v>NMEN FC_CR RFN_SRM_MD 120ML</v>
          </cell>
          <cell r="D3697" t="str">
            <v>FERT</v>
          </cell>
          <cell r="E3697" t="str">
            <v>01</v>
          </cell>
          <cell r="F3697" t="str">
            <v/>
          </cell>
          <cell r="G3697" t="str">
            <v/>
          </cell>
          <cell r="H3697" t="str">
            <v/>
          </cell>
          <cell r="I3697" t="e">
            <v>#N/A</v>
          </cell>
        </row>
        <row r="3698">
          <cell r="A3698" t="str">
            <v>83946-04800-15</v>
          </cell>
          <cell r="B3698" t="str">
            <v>0481</v>
          </cell>
          <cell r="C3698" t="str">
            <v>NMEN FC_CR RFN_SRM_MD 120ML</v>
          </cell>
          <cell r="D3698" t="str">
            <v>FERT</v>
          </cell>
          <cell r="E3698" t="str">
            <v>01</v>
          </cell>
          <cell r="F3698" t="str">
            <v/>
          </cell>
          <cell r="G3698" t="str">
            <v/>
          </cell>
          <cell r="H3698" t="str">
            <v/>
          </cell>
          <cell r="I3698" t="e">
            <v>#N/A</v>
          </cell>
        </row>
        <row r="3699">
          <cell r="A3699" t="str">
            <v>83947-04800-15</v>
          </cell>
          <cell r="B3699" t="str">
            <v>0481</v>
          </cell>
          <cell r="C3699" t="str">
            <v>NMEN FC_CR SRM_CLN_MD 120ML</v>
          </cell>
          <cell r="D3699" t="str">
            <v>FERT</v>
          </cell>
          <cell r="E3699" t="str">
            <v>01</v>
          </cell>
          <cell r="F3699" t="str">
            <v/>
          </cell>
          <cell r="G3699" t="str">
            <v/>
          </cell>
          <cell r="H3699" t="str">
            <v/>
          </cell>
          <cell r="I3699" t="e">
            <v>#N/A</v>
          </cell>
        </row>
        <row r="3700">
          <cell r="A3700" t="str">
            <v>83967-07700-08</v>
          </cell>
          <cell r="B3700" t="str">
            <v>0481</v>
          </cell>
          <cell r="C3700" t="str">
            <v>NMEN WHT ANT.ACN.LQD_FM 20ML</v>
          </cell>
          <cell r="D3700" t="str">
            <v>FERT</v>
          </cell>
          <cell r="E3700" t="str">
            <v>01</v>
          </cell>
          <cell r="F3700" t="str">
            <v/>
          </cell>
          <cell r="G3700" t="str">
            <v/>
          </cell>
          <cell r="H3700" t="str">
            <v/>
          </cell>
          <cell r="I3700" t="e">
            <v>#N/A</v>
          </cell>
        </row>
        <row r="3701">
          <cell r="A3701" t="str">
            <v>83968-04800-01</v>
          </cell>
          <cell r="B3701" t="str">
            <v>0481</v>
          </cell>
          <cell r="C3701" t="str">
            <v>NMEN WHT CL_ACN_OIL_CNTR_LQD_FM 150ML</v>
          </cell>
          <cell r="D3701" t="str">
            <v>FERT</v>
          </cell>
          <cell r="E3701" t="str">
            <v>01</v>
          </cell>
          <cell r="F3701" t="str">
            <v/>
          </cell>
          <cell r="G3701" t="str">
            <v/>
          </cell>
          <cell r="H3701" t="str">
            <v/>
          </cell>
          <cell r="I3701" t="e">
            <v>#N/A</v>
          </cell>
        </row>
        <row r="3702">
          <cell r="A3702" t="str">
            <v>83968-04800-08</v>
          </cell>
          <cell r="B3702" t="str">
            <v>0481</v>
          </cell>
          <cell r="C3702" t="str">
            <v>NMEN WHT CL_ACN_OIL_CNTR_LQD_FM 150ML</v>
          </cell>
          <cell r="D3702" t="str">
            <v>FERT</v>
          </cell>
          <cell r="E3702" t="str">
            <v>01</v>
          </cell>
          <cell r="F3702" t="str">
            <v/>
          </cell>
          <cell r="G3702" t="str">
            <v/>
          </cell>
          <cell r="H3702" t="str">
            <v/>
          </cell>
          <cell r="I3702" t="e">
            <v>#N/A</v>
          </cell>
        </row>
        <row r="3703">
          <cell r="A3703" t="str">
            <v>83968-07780-01</v>
          </cell>
          <cell r="B3703" t="str">
            <v>0481</v>
          </cell>
          <cell r="C3703" t="str">
            <v>NMEN WHT CL_ACN_OIL_CNTR_LQD_FM 150ML</v>
          </cell>
          <cell r="D3703" t="str">
            <v>FERT</v>
          </cell>
          <cell r="E3703" t="str">
            <v>01</v>
          </cell>
          <cell r="F3703" t="str">
            <v/>
          </cell>
          <cell r="G3703" t="str">
            <v/>
          </cell>
          <cell r="H3703" t="str">
            <v/>
          </cell>
          <cell r="I3703" t="e">
            <v>#N/A</v>
          </cell>
        </row>
        <row r="3704">
          <cell r="A3704" t="str">
            <v>83968-07780-08</v>
          </cell>
          <cell r="B3704" t="str">
            <v>0481</v>
          </cell>
          <cell r="C3704" t="str">
            <v>NMEN WHT CL_ACN_OIL_CNTR_LQD_FM 150ML</v>
          </cell>
          <cell r="D3704" t="str">
            <v>FERT</v>
          </cell>
          <cell r="E3704" t="str">
            <v>01</v>
          </cell>
          <cell r="F3704" t="str">
            <v/>
          </cell>
          <cell r="G3704" t="str">
            <v/>
          </cell>
          <cell r="H3704" t="str">
            <v/>
          </cell>
          <cell r="I3704" t="e">
            <v>#N/A</v>
          </cell>
        </row>
        <row r="3705">
          <cell r="A3705" t="str">
            <v>83976-04800-01</v>
          </cell>
          <cell r="B3705" t="str">
            <v>0481</v>
          </cell>
          <cell r="C3705" t="str">
            <v>NMEN WHT LQD_FM 150ML</v>
          </cell>
          <cell r="D3705" t="str">
            <v>FERT</v>
          </cell>
          <cell r="E3705" t="str">
            <v>01</v>
          </cell>
          <cell r="F3705" t="str">
            <v/>
          </cell>
          <cell r="G3705" t="str">
            <v/>
          </cell>
          <cell r="H3705" t="str">
            <v/>
          </cell>
          <cell r="I3705" t="e">
            <v>#N/A</v>
          </cell>
        </row>
        <row r="3706">
          <cell r="A3706" t="str">
            <v>83976-04800-08</v>
          </cell>
          <cell r="B3706" t="str">
            <v>0481</v>
          </cell>
          <cell r="C3706" t="str">
            <v>NMEN WHT LQD_FM 150ML</v>
          </cell>
          <cell r="D3706" t="str">
            <v>FERT</v>
          </cell>
          <cell r="E3706" t="str">
            <v>01</v>
          </cell>
          <cell r="F3706" t="str">
            <v/>
          </cell>
          <cell r="G3706" t="str">
            <v/>
          </cell>
          <cell r="H3706" t="str">
            <v/>
          </cell>
          <cell r="I3706" t="e">
            <v>#N/A</v>
          </cell>
        </row>
        <row r="3707">
          <cell r="A3707" t="str">
            <v>83976-07780-01</v>
          </cell>
          <cell r="B3707" t="str">
            <v>0481</v>
          </cell>
          <cell r="C3707" t="str">
            <v>NMEN WHT LQD_FM 150ML</v>
          </cell>
          <cell r="D3707" t="str">
            <v>FERT</v>
          </cell>
          <cell r="E3707" t="str">
            <v>01</v>
          </cell>
          <cell r="F3707" t="str">
            <v/>
          </cell>
          <cell r="G3707" t="str">
            <v/>
          </cell>
          <cell r="H3707" t="str">
            <v/>
          </cell>
          <cell r="I3707" t="e">
            <v>#N/A</v>
          </cell>
        </row>
        <row r="3708">
          <cell r="A3708" t="str">
            <v>83976-07780-08</v>
          </cell>
          <cell r="B3708" t="str">
            <v>0481</v>
          </cell>
          <cell r="C3708" t="str">
            <v>NMEN WHT LQD_FM 150ML</v>
          </cell>
          <cell r="D3708" t="str">
            <v>FERT</v>
          </cell>
          <cell r="E3708" t="str">
            <v>01</v>
          </cell>
          <cell r="F3708" t="str">
            <v/>
          </cell>
          <cell r="G3708" t="str">
            <v/>
          </cell>
          <cell r="H3708" t="str">
            <v/>
          </cell>
          <cell r="I3708" t="e">
            <v>#N/A</v>
          </cell>
        </row>
        <row r="3709">
          <cell r="A3709" t="str">
            <v>83978-04800-01</v>
          </cell>
          <cell r="B3709" t="str">
            <v>0481</v>
          </cell>
          <cell r="C3709" t="str">
            <v>NMEN ANT.ACN.LQD_FM 150ML</v>
          </cell>
          <cell r="D3709" t="str">
            <v>FERT</v>
          </cell>
          <cell r="E3709" t="str">
            <v>01</v>
          </cell>
          <cell r="F3709" t="str">
            <v/>
          </cell>
          <cell r="G3709" t="str">
            <v/>
          </cell>
          <cell r="H3709" t="str">
            <v/>
          </cell>
          <cell r="I3709" t="e">
            <v>#N/A</v>
          </cell>
        </row>
        <row r="3710">
          <cell r="A3710" t="str">
            <v>83978-04800-08</v>
          </cell>
          <cell r="B3710" t="str">
            <v>0481</v>
          </cell>
          <cell r="C3710" t="str">
            <v>NMEN ANT.ACN.LQD_FM 150ML</v>
          </cell>
          <cell r="D3710" t="str">
            <v>FERT</v>
          </cell>
          <cell r="E3710" t="str">
            <v>01</v>
          </cell>
          <cell r="F3710" t="str">
            <v/>
          </cell>
          <cell r="G3710" t="str">
            <v/>
          </cell>
          <cell r="H3710" t="str">
            <v/>
          </cell>
          <cell r="I3710" t="e">
            <v>#N/A</v>
          </cell>
        </row>
        <row r="3711">
          <cell r="A3711" t="str">
            <v>83978-07780-01</v>
          </cell>
          <cell r="B3711" t="str">
            <v>0481</v>
          </cell>
          <cell r="C3711" t="str">
            <v>NMEN ANT.ACN.LQD_FM 150ML</v>
          </cell>
          <cell r="D3711" t="str">
            <v>FERT</v>
          </cell>
          <cell r="E3711" t="str">
            <v>01</v>
          </cell>
          <cell r="F3711" t="str">
            <v/>
          </cell>
          <cell r="G3711" t="str">
            <v/>
          </cell>
          <cell r="H3711" t="str">
            <v/>
          </cell>
          <cell r="I3711" t="e">
            <v>#N/A</v>
          </cell>
        </row>
        <row r="3712">
          <cell r="A3712" t="str">
            <v>83978-07780-08</v>
          </cell>
          <cell r="B3712" t="str">
            <v>0481</v>
          </cell>
          <cell r="C3712" t="str">
            <v>NMEN ANT.ACN.LQD_FM 150ML</v>
          </cell>
          <cell r="D3712" t="str">
            <v>FERT</v>
          </cell>
          <cell r="E3712" t="str">
            <v>01</v>
          </cell>
          <cell r="F3712" t="str">
            <v/>
          </cell>
          <cell r="G3712" t="str">
            <v/>
          </cell>
          <cell r="H3712" t="str">
            <v/>
          </cell>
          <cell r="I3712" t="e">
            <v>#N/A</v>
          </cell>
        </row>
        <row r="3713">
          <cell r="A3713" t="str">
            <v>84374-07700-37</v>
          </cell>
          <cell r="B3713" t="str">
            <v>0481</v>
          </cell>
          <cell r="C3713" t="str">
            <v>NBODY WHT VTM_C&amp;E 180ML</v>
          </cell>
          <cell r="D3713" t="str">
            <v>FERT</v>
          </cell>
          <cell r="E3713" t="str">
            <v>01</v>
          </cell>
          <cell r="F3713" t="str">
            <v/>
          </cell>
          <cell r="G3713" t="str">
            <v/>
          </cell>
          <cell r="H3713" t="str">
            <v/>
          </cell>
          <cell r="I3713" t="str">
            <v>R1</v>
          </cell>
        </row>
        <row r="3714">
          <cell r="A3714" t="str">
            <v>84374-07700-41</v>
          </cell>
          <cell r="B3714" t="str">
            <v>0481</v>
          </cell>
          <cell r="C3714" t="str">
            <v>NBODY WHT VTM_C&amp;E 180ML</v>
          </cell>
          <cell r="D3714" t="str">
            <v>FERT</v>
          </cell>
          <cell r="E3714" t="str">
            <v>01</v>
          </cell>
          <cell r="F3714" t="str">
            <v/>
          </cell>
          <cell r="G3714" t="str">
            <v/>
          </cell>
          <cell r="H3714" t="str">
            <v>@01@</v>
          </cell>
          <cell r="I3714" t="str">
            <v>A</v>
          </cell>
        </row>
        <row r="3715">
          <cell r="A3715" t="str">
            <v>84375-07700-41</v>
          </cell>
          <cell r="B3715" t="str">
            <v>0481</v>
          </cell>
          <cell r="C3715" t="str">
            <v>NBODY WHT VTM_C&amp;E 320ML</v>
          </cell>
          <cell r="D3715" t="str">
            <v>FERT</v>
          </cell>
          <cell r="E3715" t="str">
            <v>01</v>
          </cell>
          <cell r="F3715" t="str">
            <v/>
          </cell>
          <cell r="G3715" t="str">
            <v/>
          </cell>
          <cell r="H3715" t="str">
            <v/>
          </cell>
          <cell r="I3715" t="str">
            <v>A</v>
          </cell>
        </row>
        <row r="3716">
          <cell r="A3716" t="str">
            <v>84387-04500-21</v>
          </cell>
          <cell r="B3716" t="str">
            <v>0481</v>
          </cell>
          <cell r="C3716" t="str">
            <v>NBODY ESS CHR_BLS_JJ_OL_CRM 200ML</v>
          </cell>
          <cell r="D3716" t="str">
            <v>FERT</v>
          </cell>
          <cell r="E3716" t="str">
            <v>01</v>
          </cell>
          <cell r="F3716" t="str">
            <v/>
          </cell>
          <cell r="G3716" t="str">
            <v/>
          </cell>
          <cell r="H3716" t="str">
            <v/>
          </cell>
          <cell r="I3716" t="e">
            <v>#N/A</v>
          </cell>
        </row>
        <row r="3717">
          <cell r="A3717" t="str">
            <v>84387-04500-37</v>
          </cell>
          <cell r="B3717" t="str">
            <v>0481</v>
          </cell>
          <cell r="C3717" t="str">
            <v>NBODY ESS CHR_BLSM_JJ_CRM 200ML</v>
          </cell>
          <cell r="D3717" t="str">
            <v>FERT</v>
          </cell>
          <cell r="E3717" t="str">
            <v>01</v>
          </cell>
          <cell r="F3717" t="str">
            <v/>
          </cell>
          <cell r="G3717" t="str">
            <v/>
          </cell>
          <cell r="H3717" t="str">
            <v/>
          </cell>
          <cell r="I3717" t="e">
            <v>#N/A</v>
          </cell>
        </row>
        <row r="3718">
          <cell r="A3718" t="str">
            <v>84387-04501-21</v>
          </cell>
          <cell r="B3718" t="str">
            <v>0481</v>
          </cell>
          <cell r="C3718" t="str">
            <v>NBODY ESS CHR_BLS_JJ_OL_CRM 200ML</v>
          </cell>
          <cell r="D3718" t="str">
            <v>FERT</v>
          </cell>
          <cell r="E3718" t="str">
            <v>01</v>
          </cell>
          <cell r="F3718" t="str">
            <v/>
          </cell>
          <cell r="G3718" t="str">
            <v/>
          </cell>
          <cell r="H3718" t="str">
            <v/>
          </cell>
          <cell r="I3718" t="e">
            <v>#N/A</v>
          </cell>
        </row>
        <row r="3719">
          <cell r="A3719" t="str">
            <v>84412-04800-01</v>
          </cell>
          <cell r="B3719" t="str">
            <v>0481</v>
          </cell>
          <cell r="C3719" t="str">
            <v>NMEN CLN DEEP_WHT_OC_LQD_FM 150ML</v>
          </cell>
          <cell r="D3719" t="str">
            <v>FERT</v>
          </cell>
          <cell r="E3719" t="str">
            <v>01</v>
          </cell>
          <cell r="F3719" t="str">
            <v/>
          </cell>
          <cell r="G3719" t="str">
            <v/>
          </cell>
          <cell r="H3719" t="str">
            <v/>
          </cell>
          <cell r="I3719" t="str">
            <v>R3</v>
          </cell>
        </row>
        <row r="3720">
          <cell r="A3720" t="str">
            <v>84412-07780-01</v>
          </cell>
          <cell r="B3720" t="str">
            <v>0481</v>
          </cell>
          <cell r="C3720" t="str">
            <v>NMEN CLN DEEP_WHT_OC_LQD_FM 150ML</v>
          </cell>
          <cell r="D3720" t="str">
            <v>FERT</v>
          </cell>
          <cell r="E3720" t="str">
            <v>01</v>
          </cell>
          <cell r="F3720" t="str">
            <v/>
          </cell>
          <cell r="G3720" t="str">
            <v/>
          </cell>
          <cell r="H3720" t="str">
            <v/>
          </cell>
          <cell r="I3720" t="e">
            <v>#N/A</v>
          </cell>
        </row>
        <row r="3721">
          <cell r="A3721" t="str">
            <v>84413-04800-01</v>
          </cell>
          <cell r="B3721" t="str">
            <v>0481</v>
          </cell>
          <cell r="C3721" t="str">
            <v>NMEN CLN DEEP_WHT_OC_LQD_FM 50ML</v>
          </cell>
          <cell r="D3721" t="str">
            <v>FERT</v>
          </cell>
          <cell r="E3721" t="str">
            <v>01</v>
          </cell>
          <cell r="F3721" t="str">
            <v/>
          </cell>
          <cell r="G3721" t="str">
            <v/>
          </cell>
          <cell r="H3721" t="str">
            <v/>
          </cell>
          <cell r="I3721" t="e">
            <v>#N/A</v>
          </cell>
        </row>
        <row r="3722">
          <cell r="A3722" t="str">
            <v>84415-04800-01</v>
          </cell>
          <cell r="B3722" t="str">
            <v>0481</v>
          </cell>
          <cell r="C3722" t="str">
            <v>NMEN CLN DEEP_WHT_OC_MUD_FM 100ML</v>
          </cell>
          <cell r="D3722" t="str">
            <v>FERT</v>
          </cell>
          <cell r="E3722" t="str">
            <v>01</v>
          </cell>
          <cell r="F3722" t="str">
            <v/>
          </cell>
          <cell r="G3722" t="str">
            <v/>
          </cell>
          <cell r="H3722" t="str">
            <v/>
          </cell>
          <cell r="I3722" t="str">
            <v>R3</v>
          </cell>
        </row>
        <row r="3723">
          <cell r="A3723" t="str">
            <v>84415-04800-26</v>
          </cell>
          <cell r="B3723" t="str">
            <v>0481</v>
          </cell>
          <cell r="C3723" t="str">
            <v>NMEN CLN DEEP_WHT_OC_MUD_FM 100ML</v>
          </cell>
          <cell r="D3723" t="str">
            <v>FERT</v>
          </cell>
          <cell r="E3723" t="str">
            <v>01</v>
          </cell>
          <cell r="F3723" t="str">
            <v/>
          </cell>
          <cell r="G3723" t="str">
            <v/>
          </cell>
          <cell r="H3723" t="str">
            <v/>
          </cell>
          <cell r="I3723" t="str">
            <v>R3</v>
          </cell>
        </row>
        <row r="3724">
          <cell r="A3724" t="str">
            <v>84415-04800-28</v>
          </cell>
          <cell r="B3724" t="str">
            <v>0481</v>
          </cell>
          <cell r="C3724" t="str">
            <v>NMEN CLN DEEP_WHT_OC_MUD_FM 100ML</v>
          </cell>
          <cell r="D3724" t="str">
            <v>FERT</v>
          </cell>
          <cell r="E3724" t="str">
            <v>01</v>
          </cell>
          <cell r="F3724" t="str">
            <v/>
          </cell>
          <cell r="G3724" t="str">
            <v/>
          </cell>
          <cell r="H3724" t="str">
            <v/>
          </cell>
          <cell r="I3724" t="str">
            <v>R1</v>
          </cell>
        </row>
        <row r="3725">
          <cell r="A3725" t="str">
            <v>84415-04801-01</v>
          </cell>
          <cell r="B3725" t="str">
            <v>0481</v>
          </cell>
          <cell r="C3725" t="str">
            <v>NMEN CLN DEEP_WHT_OC_MUD_FM 100ML</v>
          </cell>
          <cell r="D3725" t="str">
            <v>FERT</v>
          </cell>
          <cell r="E3725" t="str">
            <v>01</v>
          </cell>
          <cell r="F3725" t="str">
            <v/>
          </cell>
          <cell r="G3725" t="str">
            <v/>
          </cell>
          <cell r="H3725" t="str">
            <v/>
          </cell>
          <cell r="I3725" t="str">
            <v>R3</v>
          </cell>
        </row>
        <row r="3726">
          <cell r="A3726" t="str">
            <v>84415-04810-26</v>
          </cell>
          <cell r="B3726" t="str">
            <v>0481</v>
          </cell>
          <cell r="C3726" t="str">
            <v>NMEN CLN DEEP_WHT_OC_MUD_FM 100ML</v>
          </cell>
          <cell r="D3726" t="str">
            <v>FERT</v>
          </cell>
          <cell r="E3726" t="str">
            <v>01</v>
          </cell>
          <cell r="F3726" t="str">
            <v/>
          </cell>
          <cell r="G3726" t="str">
            <v/>
          </cell>
          <cell r="H3726" t="str">
            <v/>
          </cell>
          <cell r="I3726" t="e">
            <v>#N/A</v>
          </cell>
        </row>
        <row r="3727">
          <cell r="A3727" t="str">
            <v>84416-04800-26</v>
          </cell>
          <cell r="B3727" t="str">
            <v>0481</v>
          </cell>
          <cell r="C3727" t="str">
            <v>NMEN CLN DEEP_WHT_OC_MUD_FM 50ML</v>
          </cell>
          <cell r="D3727" t="str">
            <v>FERT</v>
          </cell>
          <cell r="E3727" t="str">
            <v>01</v>
          </cell>
          <cell r="F3727" t="str">
            <v/>
          </cell>
          <cell r="G3727" t="str">
            <v/>
          </cell>
          <cell r="H3727" t="str">
            <v/>
          </cell>
          <cell r="I3727" t="str">
            <v>R3</v>
          </cell>
        </row>
        <row r="3728">
          <cell r="A3728" t="str">
            <v>84416-04800-28</v>
          </cell>
          <cell r="B3728" t="str">
            <v>0481</v>
          </cell>
          <cell r="C3728" t="str">
            <v>NMEN CLN DEEP_WHT_OC_MUD_FM 50ML</v>
          </cell>
          <cell r="D3728" t="str">
            <v>FERT</v>
          </cell>
          <cell r="E3728" t="str">
            <v>01</v>
          </cell>
          <cell r="F3728" t="str">
            <v/>
          </cell>
          <cell r="G3728" t="str">
            <v/>
          </cell>
          <cell r="H3728" t="str">
            <v/>
          </cell>
          <cell r="I3728" t="str">
            <v>R1</v>
          </cell>
        </row>
        <row r="3729">
          <cell r="A3729" t="str">
            <v>84427-04800-26</v>
          </cell>
          <cell r="B3729" t="str">
            <v>0481</v>
          </cell>
          <cell r="C3729" t="str">
            <v>NMEN FCL ACN_MD_SCR 100ML</v>
          </cell>
          <cell r="D3729" t="str">
            <v>FERT</v>
          </cell>
          <cell r="E3729" t="str">
            <v>01</v>
          </cell>
          <cell r="F3729" t="str">
            <v/>
          </cell>
          <cell r="G3729" t="str">
            <v/>
          </cell>
          <cell r="H3729" t="str">
            <v/>
          </cell>
          <cell r="I3729" t="str">
            <v>R1</v>
          </cell>
        </row>
        <row r="3730">
          <cell r="A3730" t="str">
            <v>84427-04800-28</v>
          </cell>
          <cell r="B3730" t="str">
            <v>0481</v>
          </cell>
          <cell r="C3730" t="str">
            <v>NMEN FCL ACN_MD_SCR 100ML</v>
          </cell>
          <cell r="D3730" t="str">
            <v>FERT</v>
          </cell>
          <cell r="E3730" t="str">
            <v>01</v>
          </cell>
          <cell r="F3730" t="str">
            <v/>
          </cell>
          <cell r="G3730" t="str">
            <v/>
          </cell>
          <cell r="H3730" t="str">
            <v/>
          </cell>
          <cell r="I3730" t="str">
            <v>A</v>
          </cell>
        </row>
        <row r="3731">
          <cell r="A3731" t="str">
            <v>84427-08600-26</v>
          </cell>
          <cell r="B3731" t="str">
            <v>0481</v>
          </cell>
          <cell r="C3731" t="str">
            <v>NMEN FCL ACN_MD_SCR 100ML</v>
          </cell>
          <cell r="D3731" t="str">
            <v>FERT</v>
          </cell>
          <cell r="E3731" t="str">
            <v>01</v>
          </cell>
          <cell r="F3731" t="str">
            <v/>
          </cell>
          <cell r="G3731" t="str">
            <v/>
          </cell>
          <cell r="H3731" t="str">
            <v/>
          </cell>
          <cell r="I3731" t="e">
            <v>#N/A</v>
          </cell>
        </row>
        <row r="3732">
          <cell r="A3732" t="str">
            <v>84480-04800-28</v>
          </cell>
          <cell r="B3732" t="str">
            <v>0481</v>
          </cell>
          <cell r="C3732" t="str">
            <v>NDEO RLL-ON INV_BLC&amp;WHT_RDNT&amp;SMTH 50ML</v>
          </cell>
          <cell r="D3732" t="str">
            <v>FERT</v>
          </cell>
          <cell r="E3732" t="str">
            <v>01</v>
          </cell>
          <cell r="F3732" t="str">
            <v/>
          </cell>
          <cell r="G3732" t="str">
            <v/>
          </cell>
          <cell r="H3732" t="str">
            <v/>
          </cell>
          <cell r="I3732" t="str">
            <v>R3</v>
          </cell>
        </row>
        <row r="3733">
          <cell r="A3733" t="str">
            <v>84480-04800-30</v>
          </cell>
          <cell r="B3733" t="str">
            <v>0481</v>
          </cell>
          <cell r="C3733" t="str">
            <v>NDEO RLL-ON B&amp;W_RDN_SMT_FML 50ML</v>
          </cell>
          <cell r="D3733" t="str">
            <v>FERT</v>
          </cell>
          <cell r="E3733" t="str">
            <v>01</v>
          </cell>
          <cell r="F3733" t="str">
            <v/>
          </cell>
          <cell r="G3733" t="str">
            <v/>
          </cell>
          <cell r="H3733" t="str">
            <v/>
          </cell>
          <cell r="I3733" t="str">
            <v>A</v>
          </cell>
        </row>
        <row r="3734">
          <cell r="A3734" t="str">
            <v>84481-04800-28</v>
          </cell>
          <cell r="B3734" t="str">
            <v>0481</v>
          </cell>
          <cell r="C3734" t="str">
            <v>NDEO SPY INV_BLC&amp;WHT_RDNT&amp;SMTH 150ML</v>
          </cell>
          <cell r="D3734" t="str">
            <v>FERT</v>
          </cell>
          <cell r="E3734" t="str">
            <v>01</v>
          </cell>
          <cell r="F3734" t="str">
            <v/>
          </cell>
          <cell r="G3734" t="str">
            <v/>
          </cell>
          <cell r="H3734" t="str">
            <v/>
          </cell>
          <cell r="I3734" t="str">
            <v>R3</v>
          </cell>
        </row>
        <row r="3735">
          <cell r="A3735" t="str">
            <v>84481-04800-30</v>
          </cell>
          <cell r="B3735" t="str">
            <v>0481</v>
          </cell>
          <cell r="C3735" t="str">
            <v>NDEO SPY B&amp;W_RDN_SMT_FML 150ML</v>
          </cell>
          <cell r="D3735" t="str">
            <v>FERT</v>
          </cell>
          <cell r="E3735" t="str">
            <v>01</v>
          </cell>
          <cell r="F3735" t="str">
            <v/>
          </cell>
          <cell r="G3735" t="str">
            <v/>
          </cell>
          <cell r="H3735" t="str">
            <v/>
          </cell>
          <cell r="I3735" t="e">
            <v>#N/A</v>
          </cell>
        </row>
        <row r="3736">
          <cell r="A3736" t="str">
            <v>84481-07700-62</v>
          </cell>
          <cell r="B3736" t="str">
            <v>0481</v>
          </cell>
          <cell r="C3736" t="str">
            <v>NDEO SPY B&amp;W_RDN_SMT_FML 150ML</v>
          </cell>
          <cell r="D3736" t="str">
            <v>FERT</v>
          </cell>
          <cell r="E3736" t="str">
            <v>01</v>
          </cell>
          <cell r="F3736" t="str">
            <v/>
          </cell>
          <cell r="G3736" t="str">
            <v/>
          </cell>
          <cell r="H3736" t="str">
            <v/>
          </cell>
          <cell r="I3736" t="e">
            <v>#N/A</v>
          </cell>
        </row>
        <row r="3737">
          <cell r="A3737" t="str">
            <v>84543-04800-37</v>
          </cell>
          <cell r="B3737" t="str">
            <v>0481</v>
          </cell>
          <cell r="C3737" t="str">
            <v>NBODY ESS CHR_BLSM_JJB_OL 100ML</v>
          </cell>
          <cell r="D3737" t="str">
            <v>FERT</v>
          </cell>
          <cell r="E3737" t="str">
            <v>01</v>
          </cell>
          <cell r="F3737" t="str">
            <v/>
          </cell>
          <cell r="G3737" t="str">
            <v/>
          </cell>
          <cell r="H3737" t="str">
            <v/>
          </cell>
          <cell r="I3737" t="e">
            <v>#N/A</v>
          </cell>
        </row>
        <row r="3738">
          <cell r="A3738" t="str">
            <v>84543-04801-37</v>
          </cell>
          <cell r="B3738" t="str">
            <v>0481</v>
          </cell>
          <cell r="C3738" t="str">
            <v>NBODY ESS CHR_BLS_JJB_OL 100ML</v>
          </cell>
          <cell r="D3738" t="str">
            <v>FERT</v>
          </cell>
          <cell r="E3738" t="str">
            <v>01</v>
          </cell>
          <cell r="F3738" t="str">
            <v/>
          </cell>
          <cell r="G3738" t="str">
            <v/>
          </cell>
          <cell r="H3738" t="str">
            <v/>
          </cell>
          <cell r="I3738" t="e">
            <v>#N/A</v>
          </cell>
        </row>
        <row r="3739">
          <cell r="A3739" t="str">
            <v>84602-04800-39</v>
          </cell>
          <cell r="B3739" t="str">
            <v>0481</v>
          </cell>
          <cell r="C3739" t="str">
            <v>NBODY WHT CLG_HJB_SRM 180ML</v>
          </cell>
          <cell r="D3739" t="str">
            <v>FERT</v>
          </cell>
          <cell r="E3739" t="str">
            <v>01</v>
          </cell>
          <cell r="F3739" t="str">
            <v/>
          </cell>
          <cell r="G3739" t="str">
            <v/>
          </cell>
          <cell r="H3739" t="str">
            <v/>
          </cell>
          <cell r="I3739" t="str">
            <v>R2</v>
          </cell>
        </row>
        <row r="3740">
          <cell r="A3740" t="str">
            <v>84602-04800-41</v>
          </cell>
          <cell r="B3740" t="str">
            <v>0481</v>
          </cell>
          <cell r="C3740" t="str">
            <v>NBODY WHT CLG_HJB_SRM 180ML</v>
          </cell>
          <cell r="D3740" t="str">
            <v>FERT</v>
          </cell>
          <cell r="E3740" t="str">
            <v>01</v>
          </cell>
          <cell r="F3740" t="str">
            <v/>
          </cell>
          <cell r="G3740" t="str">
            <v/>
          </cell>
          <cell r="H3740" t="str">
            <v/>
          </cell>
          <cell r="I3740" t="str">
            <v>A</v>
          </cell>
        </row>
        <row r="3741">
          <cell r="A3741" t="str">
            <v>84602-04801-39</v>
          </cell>
          <cell r="B3741" t="str">
            <v>0481</v>
          </cell>
          <cell r="C3741" t="str">
            <v>NBODY WHT CLG_HJB_SRM 180ML</v>
          </cell>
          <cell r="D3741" t="str">
            <v>FERT</v>
          </cell>
          <cell r="E3741" t="str">
            <v>01</v>
          </cell>
          <cell r="F3741" t="str">
            <v/>
          </cell>
          <cell r="G3741" t="str">
            <v/>
          </cell>
          <cell r="H3741" t="str">
            <v/>
          </cell>
          <cell r="I3741" t="str">
            <v>R1</v>
          </cell>
        </row>
        <row r="3742">
          <cell r="A3742" t="str">
            <v>84910-04800-08</v>
          </cell>
          <cell r="B3742" t="str">
            <v>0481</v>
          </cell>
          <cell r="C3742" t="str">
            <v>NF MK_UP_CR PRL_WHT_WTR 125ML</v>
          </cell>
          <cell r="D3742" t="str">
            <v>FERT</v>
          </cell>
          <cell r="E3742" t="str">
            <v>01</v>
          </cell>
          <cell r="F3742" t="str">
            <v/>
          </cell>
          <cell r="G3742" t="str">
            <v/>
          </cell>
          <cell r="H3742" t="str">
            <v/>
          </cell>
          <cell r="I3742" t="str">
            <v>R3</v>
          </cell>
        </row>
        <row r="3743">
          <cell r="A3743" t="str">
            <v>84910-04800-09</v>
          </cell>
          <cell r="B3743" t="str">
            <v>0481</v>
          </cell>
          <cell r="C3743" t="str">
            <v>NF MK_UP_CR PRL_WHT_WTR 125ML</v>
          </cell>
          <cell r="D3743" t="str">
            <v>FERT</v>
          </cell>
          <cell r="E3743" t="str">
            <v>01</v>
          </cell>
          <cell r="F3743" t="str">
            <v/>
          </cell>
          <cell r="G3743" t="str">
            <v/>
          </cell>
          <cell r="H3743" t="str">
            <v/>
          </cell>
          <cell r="I3743" t="str">
            <v>A</v>
          </cell>
        </row>
        <row r="3744">
          <cell r="A3744" t="str">
            <v>84910-04800-12</v>
          </cell>
          <cell r="B3744" t="str">
            <v>0481</v>
          </cell>
          <cell r="C3744" t="str">
            <v>NF BRT PRL_WTR 125ML</v>
          </cell>
          <cell r="D3744" t="str">
            <v>FERT</v>
          </cell>
          <cell r="E3744" t="str">
            <v>01</v>
          </cell>
          <cell r="F3744" t="str">
            <v/>
          </cell>
          <cell r="G3744" t="str">
            <v/>
          </cell>
          <cell r="H3744" t="str">
            <v/>
          </cell>
          <cell r="I3744" t="str">
            <v>A</v>
          </cell>
        </row>
        <row r="3745">
          <cell r="A3745" t="str">
            <v>84910-04823-12</v>
          </cell>
          <cell r="B3745" t="str">
            <v>0481</v>
          </cell>
          <cell r="C3745" t="str">
            <v>NF BRT PRL_WTR 125ML</v>
          </cell>
          <cell r="D3745" t="str">
            <v>FERT</v>
          </cell>
          <cell r="E3745" t="str">
            <v>01</v>
          </cell>
          <cell r="F3745" t="str">
            <v/>
          </cell>
          <cell r="G3745" t="str">
            <v/>
          </cell>
          <cell r="H3745" t="str">
            <v/>
          </cell>
          <cell r="I3745" t="str">
            <v>A</v>
          </cell>
        </row>
        <row r="3746">
          <cell r="A3746" t="str">
            <v>84911-04800-08</v>
          </cell>
          <cell r="B3746" t="str">
            <v>0481</v>
          </cell>
          <cell r="C3746" t="str">
            <v>NF MK_UP_CR PRL_WHT_WTR 200ML</v>
          </cell>
          <cell r="D3746" t="str">
            <v>FERT</v>
          </cell>
          <cell r="E3746" t="str">
            <v>01</v>
          </cell>
          <cell r="F3746" t="str">
            <v/>
          </cell>
          <cell r="G3746" t="str">
            <v/>
          </cell>
          <cell r="H3746" t="str">
            <v/>
          </cell>
          <cell r="I3746" t="str">
            <v>R3</v>
          </cell>
        </row>
        <row r="3747">
          <cell r="A3747" t="str">
            <v>84911-04800-09</v>
          </cell>
          <cell r="B3747" t="str">
            <v>0481</v>
          </cell>
          <cell r="C3747" t="str">
            <v>NF MK_UP_CR PRL_WHT_WTR 200ML</v>
          </cell>
          <cell r="D3747" t="str">
            <v>FERT</v>
          </cell>
          <cell r="E3747" t="str">
            <v>01</v>
          </cell>
          <cell r="F3747" t="str">
            <v/>
          </cell>
          <cell r="G3747" t="str">
            <v/>
          </cell>
          <cell r="H3747" t="str">
            <v/>
          </cell>
          <cell r="I3747" t="str">
            <v>R1</v>
          </cell>
        </row>
        <row r="3748">
          <cell r="A3748" t="str">
            <v>84911-04800-12</v>
          </cell>
          <cell r="B3748" t="str">
            <v>0481</v>
          </cell>
          <cell r="C3748" t="str">
            <v>NF BRT PRL_WTR 200ML</v>
          </cell>
          <cell r="D3748" t="str">
            <v>FERT</v>
          </cell>
          <cell r="E3748" t="str">
            <v>01</v>
          </cell>
          <cell r="F3748" t="str">
            <v/>
          </cell>
          <cell r="G3748" t="str">
            <v/>
          </cell>
          <cell r="H3748" t="str">
            <v/>
          </cell>
          <cell r="I3748" t="e">
            <v>#N/A</v>
          </cell>
        </row>
        <row r="3749">
          <cell r="A3749" t="str">
            <v>84911-04823-12</v>
          </cell>
          <cell r="B3749" t="str">
            <v>0481</v>
          </cell>
          <cell r="C3749" t="str">
            <v>NF BRT PRL_WTR 200ML</v>
          </cell>
          <cell r="D3749" t="str">
            <v>FERT</v>
          </cell>
          <cell r="E3749" t="str">
            <v>01</v>
          </cell>
          <cell r="F3749" t="str">
            <v/>
          </cell>
          <cell r="G3749" t="str">
            <v/>
          </cell>
          <cell r="H3749" t="str">
            <v/>
          </cell>
          <cell r="I3749" t="str">
            <v>A</v>
          </cell>
        </row>
        <row r="3750">
          <cell r="A3750" t="str">
            <v>84912-07700-09</v>
          </cell>
          <cell r="B3750" t="str">
            <v>0481</v>
          </cell>
          <cell r="C3750" t="str">
            <v>NF MK_UP_CR PRL_WHT_WTR 400ML</v>
          </cell>
          <cell r="D3750" t="str">
            <v>FERT</v>
          </cell>
          <cell r="E3750" t="str">
            <v>01</v>
          </cell>
          <cell r="F3750" t="str">
            <v/>
          </cell>
          <cell r="G3750" t="str">
            <v/>
          </cell>
          <cell r="H3750" t="str">
            <v/>
          </cell>
          <cell r="I3750" t="str">
            <v>R1</v>
          </cell>
        </row>
        <row r="3751">
          <cell r="A3751" t="str">
            <v>84912-07700-22</v>
          </cell>
          <cell r="B3751" t="str">
            <v>0481</v>
          </cell>
          <cell r="C3751" t="str">
            <v>NF MK_UP_CR PRL_BRT_WTR 400ML</v>
          </cell>
          <cell r="D3751" t="str">
            <v>FERT</v>
          </cell>
          <cell r="E3751" t="str">
            <v>01</v>
          </cell>
          <cell r="F3751" t="str">
            <v/>
          </cell>
          <cell r="G3751" t="str">
            <v/>
          </cell>
          <cell r="H3751" t="str">
            <v>@01@</v>
          </cell>
          <cell r="I3751" t="str">
            <v>A</v>
          </cell>
        </row>
        <row r="3752">
          <cell r="A3752" t="str">
            <v>84917-09540-09</v>
          </cell>
          <cell r="B3752" t="str">
            <v>0481</v>
          </cell>
          <cell r="C3752" t="str">
            <v>NF ESLS PMP WSH_OIL_NRML 150ML</v>
          </cell>
          <cell r="D3752" t="str">
            <v>FERT</v>
          </cell>
          <cell r="E3752" t="str">
            <v>01</v>
          </cell>
          <cell r="F3752" t="str">
            <v/>
          </cell>
          <cell r="G3752" t="str">
            <v/>
          </cell>
          <cell r="H3752" t="str">
            <v/>
          </cell>
          <cell r="I3752" t="e">
            <v>#N/A</v>
          </cell>
        </row>
        <row r="3753">
          <cell r="A3753" t="str">
            <v>84919-09540-09</v>
          </cell>
          <cell r="B3753" t="str">
            <v>0481</v>
          </cell>
          <cell r="C3753" t="str">
            <v>NF ESLS PMP WSH_OIL_SNSTV 150ML</v>
          </cell>
          <cell r="D3753" t="str">
            <v>FERT</v>
          </cell>
          <cell r="E3753" t="str">
            <v>01</v>
          </cell>
          <cell r="F3753" t="str">
            <v/>
          </cell>
          <cell r="G3753" t="str">
            <v/>
          </cell>
          <cell r="H3753" t="str">
            <v/>
          </cell>
          <cell r="I3753" t="e">
            <v>#N/A</v>
          </cell>
        </row>
        <row r="3754">
          <cell r="A3754" t="str">
            <v>84921-03450-31</v>
          </cell>
          <cell r="B3754" t="str">
            <v>0481</v>
          </cell>
          <cell r="C3754" t="str">
            <v>NF Q10 PWR_SHT_MSK 1PCS</v>
          </cell>
          <cell r="D3754" t="str">
            <v>FERT</v>
          </cell>
          <cell r="E3754" t="str">
            <v>01</v>
          </cell>
          <cell r="F3754" t="str">
            <v/>
          </cell>
          <cell r="G3754" t="str">
            <v/>
          </cell>
          <cell r="H3754" t="str">
            <v>@01@</v>
          </cell>
          <cell r="I3754" t="e">
            <v>#N/A</v>
          </cell>
        </row>
        <row r="3755">
          <cell r="A3755" t="str">
            <v>84937-04800-08</v>
          </cell>
          <cell r="B3755" t="str">
            <v>0481</v>
          </cell>
          <cell r="C3755" t="str">
            <v>NF MUS HYD_MCL_WTR 125ML</v>
          </cell>
          <cell r="D3755" t="str">
            <v>FERT</v>
          </cell>
          <cell r="E3755" t="str">
            <v>01</v>
          </cell>
          <cell r="F3755" t="str">
            <v/>
          </cell>
          <cell r="G3755" t="str">
            <v/>
          </cell>
          <cell r="H3755" t="str">
            <v/>
          </cell>
          <cell r="I3755" t="str">
            <v>R3</v>
          </cell>
        </row>
        <row r="3756">
          <cell r="A3756" t="str">
            <v>84937-04800-09</v>
          </cell>
          <cell r="B3756" t="str">
            <v>0481</v>
          </cell>
          <cell r="C3756" t="str">
            <v>NF MUS HYD_MCL_WTR 125ML</v>
          </cell>
          <cell r="D3756" t="str">
            <v>FERT</v>
          </cell>
          <cell r="E3756" t="str">
            <v>01</v>
          </cell>
          <cell r="F3756" t="str">
            <v/>
          </cell>
          <cell r="G3756" t="str">
            <v/>
          </cell>
          <cell r="H3756" t="str">
            <v/>
          </cell>
          <cell r="I3756" t="str">
            <v>R1</v>
          </cell>
        </row>
        <row r="3757">
          <cell r="A3757" t="str">
            <v>84937-04823-09</v>
          </cell>
          <cell r="B3757" t="str">
            <v>0481</v>
          </cell>
          <cell r="C3757" t="str">
            <v>NF MUS HYD_MCL_WTR 125ML</v>
          </cell>
          <cell r="D3757" t="str">
            <v>FERT</v>
          </cell>
          <cell r="E3757" t="str">
            <v>01</v>
          </cell>
          <cell r="F3757" t="str">
            <v/>
          </cell>
          <cell r="G3757" t="str">
            <v/>
          </cell>
          <cell r="H3757" t="str">
            <v/>
          </cell>
          <cell r="I3757" t="e">
            <v>#N/A</v>
          </cell>
        </row>
        <row r="3758">
          <cell r="A3758" t="str">
            <v>84984-08600-19</v>
          </cell>
          <cell r="B3758" t="str">
            <v>0481</v>
          </cell>
          <cell r="C3758" t="str">
            <v>NF WHT HK_RS_CRG_WHP_FCL_CLNR 100ML</v>
          </cell>
          <cell r="D3758" t="str">
            <v>FERT</v>
          </cell>
          <cell r="E3758" t="str">
            <v>01</v>
          </cell>
          <cell r="F3758" t="str">
            <v/>
          </cell>
          <cell r="G3758" t="str">
            <v/>
          </cell>
          <cell r="H3758" t="str">
            <v/>
          </cell>
          <cell r="I3758" t="str">
            <v>R1</v>
          </cell>
        </row>
        <row r="3759">
          <cell r="A3759" t="str">
            <v>84998-04800-22</v>
          </cell>
          <cell r="B3759" t="str">
            <v>0481</v>
          </cell>
          <cell r="C3759" t="str">
            <v>NF WHT HK_RS_MCL_B_PHS 125ML</v>
          </cell>
          <cell r="D3759" t="str">
            <v>FERT</v>
          </cell>
          <cell r="E3759" t="str">
            <v>01</v>
          </cell>
          <cell r="F3759" t="str">
            <v/>
          </cell>
          <cell r="G3759" t="str">
            <v/>
          </cell>
          <cell r="H3759" t="str">
            <v/>
          </cell>
          <cell r="I3759" t="str">
            <v>R1</v>
          </cell>
        </row>
        <row r="3760">
          <cell r="A3760" t="str">
            <v>84998-07700-19</v>
          </cell>
          <cell r="B3760" t="str">
            <v>0481</v>
          </cell>
          <cell r="C3760" t="str">
            <v>NF WHT HK_RS_MCL_B_PHS 125ML</v>
          </cell>
          <cell r="D3760" t="str">
            <v>FERT</v>
          </cell>
          <cell r="E3760" t="str">
            <v>01</v>
          </cell>
          <cell r="F3760" t="str">
            <v/>
          </cell>
          <cell r="G3760" t="str">
            <v/>
          </cell>
          <cell r="H3760" t="str">
            <v/>
          </cell>
          <cell r="I3760" t="e">
            <v>#N/A</v>
          </cell>
        </row>
        <row r="3761">
          <cell r="A3761" t="str">
            <v>84998-07710-19</v>
          </cell>
          <cell r="B3761" t="str">
            <v>0481</v>
          </cell>
          <cell r="C3761" t="str">
            <v>NF WHT HK_RS_MCL_B_PHS 125ML</v>
          </cell>
          <cell r="D3761" t="str">
            <v>FERT</v>
          </cell>
          <cell r="E3761" t="str">
            <v>01</v>
          </cell>
          <cell r="F3761" t="str">
            <v/>
          </cell>
          <cell r="G3761" t="str">
            <v/>
          </cell>
          <cell r="H3761" t="str">
            <v/>
          </cell>
          <cell r="I3761" t="str">
            <v>R1</v>
          </cell>
        </row>
        <row r="3762">
          <cell r="A3762" t="str">
            <v>85061-04800-33</v>
          </cell>
          <cell r="B3762" t="str">
            <v>0481</v>
          </cell>
          <cell r="C3762" t="str">
            <v>NLC ESL 4,8G</v>
          </cell>
          <cell r="D3762" t="str">
            <v>FERT</v>
          </cell>
          <cell r="E3762" t="str">
            <v>01</v>
          </cell>
          <cell r="F3762" t="str">
            <v/>
          </cell>
          <cell r="G3762" t="str">
            <v/>
          </cell>
          <cell r="H3762" t="str">
            <v/>
          </cell>
          <cell r="I3762" t="e">
            <v>#N/A</v>
          </cell>
        </row>
        <row r="3763">
          <cell r="A3763" t="str">
            <v>85061-04800-46</v>
          </cell>
          <cell r="B3763" t="str">
            <v>0481</v>
          </cell>
          <cell r="C3763" t="str">
            <v>NLC ESL 4,8G</v>
          </cell>
          <cell r="D3763" t="str">
            <v>FERT</v>
          </cell>
          <cell r="E3763" t="str">
            <v>01</v>
          </cell>
          <cell r="F3763" t="str">
            <v/>
          </cell>
          <cell r="G3763" t="str">
            <v/>
          </cell>
          <cell r="H3763" t="str">
            <v/>
          </cell>
          <cell r="I3763" t="e">
            <v>#N/A</v>
          </cell>
        </row>
        <row r="3764">
          <cell r="A3764" t="str">
            <v>85061-04800-47</v>
          </cell>
          <cell r="B3764" t="str">
            <v>0481</v>
          </cell>
          <cell r="C3764" t="str">
            <v>NLC ESL 4,8G</v>
          </cell>
          <cell r="D3764" t="str">
            <v>FERT</v>
          </cell>
          <cell r="E3764" t="str">
            <v>01</v>
          </cell>
          <cell r="F3764" t="str">
            <v/>
          </cell>
          <cell r="G3764" t="str">
            <v/>
          </cell>
          <cell r="H3764" t="str">
            <v/>
          </cell>
          <cell r="I3764" t="e">
            <v>#N/A</v>
          </cell>
        </row>
        <row r="3765">
          <cell r="A3765" t="str">
            <v>85061-04800-48</v>
          </cell>
          <cell r="B3765" t="str">
            <v>0481</v>
          </cell>
          <cell r="C3765" t="str">
            <v>NLC ESL 5,5ML</v>
          </cell>
          <cell r="D3765" t="str">
            <v>FERT</v>
          </cell>
          <cell r="E3765" t="str">
            <v>01</v>
          </cell>
          <cell r="F3765" t="str">
            <v/>
          </cell>
          <cell r="G3765" t="str">
            <v/>
          </cell>
          <cell r="H3765" t="str">
            <v/>
          </cell>
          <cell r="I3765" t="str">
            <v>R1</v>
          </cell>
        </row>
        <row r="3766">
          <cell r="A3766" t="str">
            <v>85061-04800-49</v>
          </cell>
          <cell r="B3766" t="str">
            <v>0481</v>
          </cell>
          <cell r="C3766" t="str">
            <v>NLC ESL 4,8G</v>
          </cell>
          <cell r="D3766" t="str">
            <v>FERT</v>
          </cell>
          <cell r="E3766" t="str">
            <v>01</v>
          </cell>
          <cell r="F3766" t="str">
            <v/>
          </cell>
          <cell r="G3766" t="str">
            <v/>
          </cell>
          <cell r="H3766" t="str">
            <v/>
          </cell>
          <cell r="I3766" t="str">
            <v>A</v>
          </cell>
        </row>
        <row r="3767">
          <cell r="A3767" t="str">
            <v>85061-04800-54</v>
          </cell>
          <cell r="B3767" t="str">
            <v>0481</v>
          </cell>
          <cell r="C3767" t="str">
            <v>NLC ESL 4,8G</v>
          </cell>
          <cell r="D3767" t="str">
            <v>FERT</v>
          </cell>
          <cell r="E3767" t="str">
            <v>01</v>
          </cell>
          <cell r="F3767" t="str">
            <v/>
          </cell>
          <cell r="G3767" t="str">
            <v/>
          </cell>
          <cell r="H3767" t="str">
            <v/>
          </cell>
          <cell r="I3767" t="str">
            <v>A</v>
          </cell>
        </row>
        <row r="3768">
          <cell r="A3768" t="str">
            <v>85061-04801-48</v>
          </cell>
          <cell r="B3768" t="str">
            <v>0481</v>
          </cell>
          <cell r="C3768" t="str">
            <v>NLC ESL 5,5ML</v>
          </cell>
          <cell r="D3768" t="str">
            <v>FERT</v>
          </cell>
          <cell r="E3768" t="str">
            <v>01</v>
          </cell>
          <cell r="F3768" t="str">
            <v/>
          </cell>
          <cell r="G3768" t="str">
            <v/>
          </cell>
          <cell r="H3768" t="str">
            <v/>
          </cell>
          <cell r="I3768" t="e">
            <v>#N/A</v>
          </cell>
        </row>
        <row r="3769">
          <cell r="A3769" t="str">
            <v>85061-04817-47</v>
          </cell>
          <cell r="B3769" t="str">
            <v>0481</v>
          </cell>
          <cell r="C3769" t="str">
            <v>NLC ESL 4,8G</v>
          </cell>
          <cell r="D3769" t="str">
            <v>FERT</v>
          </cell>
          <cell r="E3769" t="str">
            <v>01</v>
          </cell>
          <cell r="F3769" t="str">
            <v/>
          </cell>
          <cell r="G3769" t="str">
            <v/>
          </cell>
          <cell r="H3769" t="str">
            <v/>
          </cell>
          <cell r="I3769" t="e">
            <v>#N/A</v>
          </cell>
        </row>
        <row r="3770">
          <cell r="A3770" t="str">
            <v>85061-04820-48</v>
          </cell>
          <cell r="B3770" t="str">
            <v>0481</v>
          </cell>
          <cell r="C3770" t="str">
            <v>NLC ESL 5,5ML</v>
          </cell>
          <cell r="D3770" t="str">
            <v>FERT</v>
          </cell>
          <cell r="E3770" t="str">
            <v>01</v>
          </cell>
          <cell r="F3770" t="str">
            <v/>
          </cell>
          <cell r="G3770" t="str">
            <v/>
          </cell>
          <cell r="H3770" t="str">
            <v/>
          </cell>
          <cell r="I3770" t="e">
            <v>#N/A</v>
          </cell>
        </row>
        <row r="3771">
          <cell r="A3771" t="str">
            <v>85061-04820-49</v>
          </cell>
          <cell r="B3771" t="str">
            <v>0481</v>
          </cell>
          <cell r="C3771" t="str">
            <v>NLC ESL 5,5ML</v>
          </cell>
          <cell r="D3771" t="str">
            <v>FERT</v>
          </cell>
          <cell r="E3771" t="str">
            <v>01</v>
          </cell>
          <cell r="F3771" t="str">
            <v/>
          </cell>
          <cell r="G3771" t="str">
            <v/>
          </cell>
          <cell r="H3771" t="str">
            <v>@01@</v>
          </cell>
          <cell r="I3771" t="e">
            <v>#N/A</v>
          </cell>
        </row>
        <row r="3772">
          <cell r="A3772" t="str">
            <v>85061-08600-54</v>
          </cell>
          <cell r="B3772" t="str">
            <v>0481</v>
          </cell>
          <cell r="C3772" t="str">
            <v>NLC ESL 4,8G</v>
          </cell>
          <cell r="D3772" t="str">
            <v>FERT</v>
          </cell>
          <cell r="E3772" t="str">
            <v>01</v>
          </cell>
          <cell r="F3772" t="str">
            <v/>
          </cell>
          <cell r="G3772" t="str">
            <v/>
          </cell>
          <cell r="H3772" t="str">
            <v>@01@</v>
          </cell>
          <cell r="I3772" t="e">
            <v>#N/A</v>
          </cell>
        </row>
        <row r="3773">
          <cell r="A3773" t="str">
            <v>85063-04800-34</v>
          </cell>
          <cell r="B3773" t="str">
            <v>0481</v>
          </cell>
          <cell r="C3773" t="str">
            <v>NLC MED_PRT 4,8G</v>
          </cell>
          <cell r="D3773" t="str">
            <v>FERT</v>
          </cell>
          <cell r="E3773" t="str">
            <v>01</v>
          </cell>
          <cell r="F3773" t="str">
            <v/>
          </cell>
          <cell r="G3773" t="str">
            <v/>
          </cell>
          <cell r="H3773" t="str">
            <v/>
          </cell>
          <cell r="I3773" t="e">
            <v>#N/A</v>
          </cell>
        </row>
        <row r="3774">
          <cell r="A3774" t="str">
            <v>85063-04800-46</v>
          </cell>
          <cell r="B3774" t="str">
            <v>0481</v>
          </cell>
          <cell r="C3774" t="str">
            <v>NLC MED_PRT 4,8G</v>
          </cell>
          <cell r="D3774" t="str">
            <v>FERT</v>
          </cell>
          <cell r="E3774" t="str">
            <v>01</v>
          </cell>
          <cell r="F3774" t="str">
            <v/>
          </cell>
          <cell r="G3774" t="str">
            <v/>
          </cell>
          <cell r="H3774" t="str">
            <v/>
          </cell>
          <cell r="I3774" t="e">
            <v>#N/A</v>
          </cell>
        </row>
        <row r="3775">
          <cell r="A3775" t="str">
            <v>85063-04800-47</v>
          </cell>
          <cell r="B3775" t="str">
            <v>0481</v>
          </cell>
          <cell r="C3775" t="str">
            <v>NLC MED_PRT 4,8G</v>
          </cell>
          <cell r="D3775" t="str">
            <v>FERT</v>
          </cell>
          <cell r="E3775" t="str">
            <v>01</v>
          </cell>
          <cell r="F3775" t="str">
            <v/>
          </cell>
          <cell r="G3775" t="str">
            <v/>
          </cell>
          <cell r="H3775" t="str">
            <v/>
          </cell>
          <cell r="I3775" t="e">
            <v>#N/A</v>
          </cell>
        </row>
        <row r="3776">
          <cell r="A3776" t="str">
            <v>85063-04800-48</v>
          </cell>
          <cell r="B3776" t="str">
            <v>0481</v>
          </cell>
          <cell r="C3776" t="str">
            <v>NLC MED_PRT 5,5ML</v>
          </cell>
          <cell r="D3776" t="str">
            <v>FERT</v>
          </cell>
          <cell r="E3776" t="str">
            <v>01</v>
          </cell>
          <cell r="F3776" t="str">
            <v/>
          </cell>
          <cell r="G3776" t="str">
            <v/>
          </cell>
          <cell r="H3776" t="str">
            <v/>
          </cell>
          <cell r="I3776" t="str">
            <v>R2</v>
          </cell>
        </row>
        <row r="3777">
          <cell r="A3777" t="str">
            <v>85063-04820-48</v>
          </cell>
          <cell r="B3777" t="str">
            <v>0481</v>
          </cell>
          <cell r="C3777" t="str">
            <v>NLC MED_PRT 5,5ML</v>
          </cell>
          <cell r="D3777" t="str">
            <v>FERT</v>
          </cell>
          <cell r="E3777" t="str">
            <v>01</v>
          </cell>
          <cell r="F3777" t="str">
            <v/>
          </cell>
          <cell r="G3777" t="str">
            <v/>
          </cell>
          <cell r="H3777" t="str">
            <v/>
          </cell>
          <cell r="I3777" t="e">
            <v>#N/A</v>
          </cell>
        </row>
        <row r="3778">
          <cell r="A3778" t="str">
            <v>85083-04800-33</v>
          </cell>
          <cell r="B3778" t="str">
            <v>0481</v>
          </cell>
          <cell r="C3778" t="str">
            <v>NLC SBY 4,8G</v>
          </cell>
          <cell r="D3778" t="str">
            <v>FERT</v>
          </cell>
          <cell r="E3778" t="str">
            <v>01</v>
          </cell>
          <cell r="F3778" t="str">
            <v/>
          </cell>
          <cell r="G3778" t="str">
            <v/>
          </cell>
          <cell r="H3778" t="str">
            <v/>
          </cell>
          <cell r="I3778" t="e">
            <v>#N/A</v>
          </cell>
        </row>
        <row r="3779">
          <cell r="A3779" t="str">
            <v>85083-04800-46</v>
          </cell>
          <cell r="B3779" t="str">
            <v>0481</v>
          </cell>
          <cell r="C3779" t="str">
            <v>NLC SBY 4,8G</v>
          </cell>
          <cell r="D3779" t="str">
            <v>FERT</v>
          </cell>
          <cell r="E3779" t="str">
            <v>01</v>
          </cell>
          <cell r="F3779" t="str">
            <v/>
          </cell>
          <cell r="G3779" t="str">
            <v/>
          </cell>
          <cell r="H3779" t="str">
            <v/>
          </cell>
          <cell r="I3779" t="e">
            <v>#N/A</v>
          </cell>
        </row>
        <row r="3780">
          <cell r="A3780" t="str">
            <v>85083-04800-48</v>
          </cell>
          <cell r="B3780" t="str">
            <v>0481</v>
          </cell>
          <cell r="C3780" t="str">
            <v>NLC SBY 5,5ML</v>
          </cell>
          <cell r="D3780" t="str">
            <v>FERT</v>
          </cell>
          <cell r="E3780" t="str">
            <v>01</v>
          </cell>
          <cell r="F3780" t="str">
            <v/>
          </cell>
          <cell r="G3780" t="str">
            <v/>
          </cell>
          <cell r="H3780" t="str">
            <v/>
          </cell>
          <cell r="I3780" t="str">
            <v>R1</v>
          </cell>
        </row>
        <row r="3781">
          <cell r="A3781" t="str">
            <v>85083-04800-49</v>
          </cell>
          <cell r="B3781" t="str">
            <v>0481</v>
          </cell>
          <cell r="C3781" t="str">
            <v>NLC SBY 4,8G</v>
          </cell>
          <cell r="D3781" t="str">
            <v>FERT</v>
          </cell>
          <cell r="E3781" t="str">
            <v>01</v>
          </cell>
          <cell r="F3781" t="str">
            <v/>
          </cell>
          <cell r="G3781" t="str">
            <v/>
          </cell>
          <cell r="H3781" t="str">
            <v/>
          </cell>
          <cell r="I3781" t="str">
            <v>R1</v>
          </cell>
        </row>
        <row r="3782">
          <cell r="A3782" t="str">
            <v>85083-04800-54</v>
          </cell>
          <cell r="B3782" t="str">
            <v>0481</v>
          </cell>
          <cell r="C3782" t="str">
            <v>NLC SBY 4,8G</v>
          </cell>
          <cell r="D3782" t="str">
            <v>FERT</v>
          </cell>
          <cell r="E3782" t="str">
            <v>01</v>
          </cell>
          <cell r="F3782" t="str">
            <v/>
          </cell>
          <cell r="G3782" t="str">
            <v/>
          </cell>
          <cell r="H3782" t="str">
            <v/>
          </cell>
          <cell r="I3782" t="str">
            <v>A</v>
          </cell>
        </row>
        <row r="3783">
          <cell r="A3783" t="str">
            <v>85083-04820-48</v>
          </cell>
          <cell r="B3783" t="str">
            <v>0481</v>
          </cell>
          <cell r="C3783" t="str">
            <v>NLC SBY 5,5ML</v>
          </cell>
          <cell r="D3783" t="str">
            <v>FERT</v>
          </cell>
          <cell r="E3783" t="str">
            <v>01</v>
          </cell>
          <cell r="F3783" t="str">
            <v/>
          </cell>
          <cell r="G3783" t="str">
            <v/>
          </cell>
          <cell r="H3783" t="str">
            <v/>
          </cell>
          <cell r="I3783" t="e">
            <v>#N/A</v>
          </cell>
        </row>
        <row r="3784">
          <cell r="A3784" t="str">
            <v>85083-04820-49</v>
          </cell>
          <cell r="B3784" t="str">
            <v>0481</v>
          </cell>
          <cell r="C3784" t="str">
            <v>NLC SBY 5,5ML</v>
          </cell>
          <cell r="D3784" t="str">
            <v>FERT</v>
          </cell>
          <cell r="E3784" t="str">
            <v>01</v>
          </cell>
          <cell r="F3784" t="str">
            <v/>
          </cell>
          <cell r="G3784" t="str">
            <v/>
          </cell>
          <cell r="H3784" t="str">
            <v>@01@</v>
          </cell>
          <cell r="I3784" t="e">
            <v>#N/A</v>
          </cell>
        </row>
        <row r="3785">
          <cell r="A3785" t="str">
            <v>85083-08600-54</v>
          </cell>
          <cell r="B3785" t="str">
            <v>0481</v>
          </cell>
          <cell r="C3785" t="str">
            <v>NLC SBY 4,8G</v>
          </cell>
          <cell r="D3785" t="str">
            <v>FERT</v>
          </cell>
          <cell r="E3785" t="str">
            <v>01</v>
          </cell>
          <cell r="F3785" t="str">
            <v/>
          </cell>
          <cell r="G3785" t="str">
            <v/>
          </cell>
          <cell r="H3785" t="str">
            <v>@01@</v>
          </cell>
          <cell r="I3785" t="e">
            <v>#N/A</v>
          </cell>
        </row>
        <row r="3786">
          <cell r="A3786" t="str">
            <v>85128-04800-00</v>
          </cell>
          <cell r="B3786" t="str">
            <v>0481</v>
          </cell>
          <cell r="C3786" t="str">
            <v>NLC CBY_CLR_CRL 3G</v>
          </cell>
          <cell r="D3786" t="str">
            <v>FERT</v>
          </cell>
          <cell r="E3786" t="str">
            <v>01</v>
          </cell>
          <cell r="F3786" t="str">
            <v/>
          </cell>
          <cell r="G3786" t="str">
            <v/>
          </cell>
          <cell r="H3786" t="str">
            <v/>
          </cell>
          <cell r="I3786" t="e">
            <v>#N/A</v>
          </cell>
        </row>
        <row r="3787">
          <cell r="A3787" t="str">
            <v>85132-04800-00</v>
          </cell>
          <cell r="B3787" t="str">
            <v>0481</v>
          </cell>
          <cell r="C3787" t="str">
            <v>NLC CBY_CLR_RD 3G</v>
          </cell>
          <cell r="D3787" t="str">
            <v>FERT</v>
          </cell>
          <cell r="E3787" t="str">
            <v>01</v>
          </cell>
          <cell r="F3787" t="str">
            <v/>
          </cell>
          <cell r="G3787" t="str">
            <v/>
          </cell>
          <cell r="H3787" t="str">
            <v/>
          </cell>
          <cell r="I3787" t="e">
            <v>#N/A</v>
          </cell>
        </row>
        <row r="3788">
          <cell r="A3788" t="str">
            <v>85133-04800-33</v>
          </cell>
          <cell r="B3788" t="str">
            <v>0481</v>
          </cell>
          <cell r="C3788" t="str">
            <v>NLC SUN SPF30 4,8G INT</v>
          </cell>
          <cell r="D3788" t="str">
            <v>FERT</v>
          </cell>
          <cell r="E3788" t="str">
            <v>01</v>
          </cell>
          <cell r="F3788" t="str">
            <v/>
          </cell>
          <cell r="G3788" t="str">
            <v/>
          </cell>
          <cell r="H3788" t="str">
            <v/>
          </cell>
          <cell r="I3788" t="e">
            <v>#N/A</v>
          </cell>
        </row>
        <row r="3789">
          <cell r="A3789" t="str">
            <v>85133-08600-54</v>
          </cell>
          <cell r="B3789" t="str">
            <v>0481</v>
          </cell>
          <cell r="C3789" t="str">
            <v>NLC SUN SPF30 4,8G INT</v>
          </cell>
          <cell r="D3789" t="str">
            <v>FERT</v>
          </cell>
          <cell r="E3789" t="str">
            <v>01</v>
          </cell>
          <cell r="F3789" t="str">
            <v/>
          </cell>
          <cell r="G3789" t="str">
            <v/>
          </cell>
          <cell r="H3789" t="str">
            <v/>
          </cell>
          <cell r="I3789" t="str">
            <v>A</v>
          </cell>
        </row>
        <row r="3790">
          <cell r="A3790" t="str">
            <v>85234-04800-33</v>
          </cell>
          <cell r="B3790" t="str">
            <v>0481</v>
          </cell>
          <cell r="C3790" t="str">
            <v>NLC LIP_SMT_CRBY&amp;RPBY 4,8G</v>
          </cell>
          <cell r="D3790" t="str">
            <v>FERT</v>
          </cell>
          <cell r="E3790" t="str">
            <v>01</v>
          </cell>
          <cell r="F3790" t="str">
            <v/>
          </cell>
          <cell r="G3790" t="str">
            <v/>
          </cell>
          <cell r="H3790" t="str">
            <v/>
          </cell>
          <cell r="I3790" t="e">
            <v>#N/A</v>
          </cell>
        </row>
        <row r="3791">
          <cell r="A3791" t="str">
            <v>85236-04800-48</v>
          </cell>
          <cell r="B3791" t="str">
            <v>0481</v>
          </cell>
          <cell r="C3791" t="str">
            <v>NLC FR_SHN_PNK_WTR_MLN 5,5ML</v>
          </cell>
          <cell r="D3791" t="str">
            <v>FERT</v>
          </cell>
          <cell r="E3791" t="str">
            <v>01</v>
          </cell>
          <cell r="F3791" t="str">
            <v/>
          </cell>
          <cell r="G3791" t="str">
            <v/>
          </cell>
          <cell r="H3791" t="str">
            <v/>
          </cell>
          <cell r="I3791" t="str">
            <v>R1</v>
          </cell>
        </row>
        <row r="3792">
          <cell r="A3792" t="str">
            <v>85236-04820-48</v>
          </cell>
          <cell r="B3792" t="str">
            <v>0481</v>
          </cell>
          <cell r="C3792" t="str">
            <v>NLC FR_SHN_PNK_WTR_MLN 5,5ML</v>
          </cell>
          <cell r="D3792" t="str">
            <v>FERT</v>
          </cell>
          <cell r="E3792" t="str">
            <v>01</v>
          </cell>
          <cell r="F3792" t="str">
            <v/>
          </cell>
          <cell r="G3792" t="str">
            <v/>
          </cell>
          <cell r="H3792" t="str">
            <v/>
          </cell>
          <cell r="I3792" t="e">
            <v>#N/A</v>
          </cell>
        </row>
        <row r="3793">
          <cell r="A3793" t="str">
            <v>85253-04524-36</v>
          </cell>
          <cell r="B3793" t="str">
            <v>0481</v>
          </cell>
          <cell r="C3793" t="str">
            <v>NLC LP_BTR_TIN_ORG 16,7G</v>
          </cell>
          <cell r="D3793" t="str">
            <v>FERT</v>
          </cell>
          <cell r="E3793" t="str">
            <v>01</v>
          </cell>
          <cell r="F3793" t="str">
            <v/>
          </cell>
          <cell r="G3793" t="str">
            <v/>
          </cell>
          <cell r="H3793" t="str">
            <v/>
          </cell>
          <cell r="I3793" t="e">
            <v>#N/A</v>
          </cell>
        </row>
        <row r="3794">
          <cell r="A3794" t="str">
            <v>85254-04524-34</v>
          </cell>
          <cell r="B3794" t="str">
            <v>0481</v>
          </cell>
          <cell r="C3794" t="str">
            <v>NLC LP_BTR_TIN_RPBY_RS 16,7G</v>
          </cell>
          <cell r="D3794" t="str">
            <v>FERT</v>
          </cell>
          <cell r="E3794" t="str">
            <v>01</v>
          </cell>
          <cell r="F3794" t="str">
            <v/>
          </cell>
          <cell r="G3794" t="str">
            <v/>
          </cell>
          <cell r="H3794" t="str">
            <v/>
          </cell>
          <cell r="I3794" t="e">
            <v>#N/A</v>
          </cell>
        </row>
        <row r="3795">
          <cell r="A3795" t="str">
            <v>85254-04524-46</v>
          </cell>
          <cell r="B3795" t="str">
            <v>0481</v>
          </cell>
          <cell r="C3795" t="str">
            <v>NLC LP_BTR_TIN_RPBY_RS 16,7G</v>
          </cell>
          <cell r="D3795" t="str">
            <v>FERT</v>
          </cell>
          <cell r="E3795" t="str">
            <v>01</v>
          </cell>
          <cell r="F3795" t="str">
            <v/>
          </cell>
          <cell r="G3795" t="str">
            <v/>
          </cell>
          <cell r="H3795" t="str">
            <v/>
          </cell>
          <cell r="I3795" t="e">
            <v>#N/A</v>
          </cell>
        </row>
        <row r="3796">
          <cell r="A3796" t="str">
            <v>85254-04824-48</v>
          </cell>
          <cell r="B3796" t="str">
            <v>0481</v>
          </cell>
          <cell r="C3796" t="str">
            <v>NLC LP_BTR_TIN_RPBY_RS 20ML</v>
          </cell>
          <cell r="D3796" t="str">
            <v>FERT</v>
          </cell>
          <cell r="E3796" t="str">
            <v>01</v>
          </cell>
          <cell r="F3796" t="str">
            <v/>
          </cell>
          <cell r="G3796" t="str">
            <v/>
          </cell>
          <cell r="H3796" t="str">
            <v/>
          </cell>
          <cell r="I3796" t="e">
            <v>#N/A</v>
          </cell>
        </row>
        <row r="3797">
          <cell r="A3797" t="str">
            <v>85264-04524-34</v>
          </cell>
          <cell r="B3797" t="str">
            <v>0481</v>
          </cell>
          <cell r="C3797" t="str">
            <v>NLC LP_BTR_TIN_VNL 16,7G</v>
          </cell>
          <cell r="D3797" t="str">
            <v>FERT</v>
          </cell>
          <cell r="E3797" t="str">
            <v>01</v>
          </cell>
          <cell r="F3797" t="str">
            <v/>
          </cell>
          <cell r="G3797" t="str">
            <v/>
          </cell>
          <cell r="H3797" t="str">
            <v/>
          </cell>
          <cell r="I3797" t="e">
            <v>#N/A</v>
          </cell>
        </row>
        <row r="3798">
          <cell r="A3798" t="str">
            <v>85264-04524-46</v>
          </cell>
          <cell r="B3798" t="str">
            <v>0481</v>
          </cell>
          <cell r="C3798" t="str">
            <v>NLC LP_BTR_TIN_VNL 16,7G</v>
          </cell>
          <cell r="D3798" t="str">
            <v>FERT</v>
          </cell>
          <cell r="E3798" t="str">
            <v>01</v>
          </cell>
          <cell r="F3798" t="str">
            <v/>
          </cell>
          <cell r="G3798" t="str">
            <v/>
          </cell>
          <cell r="H3798" t="str">
            <v/>
          </cell>
          <cell r="I3798" t="e">
            <v>#N/A</v>
          </cell>
        </row>
        <row r="3799">
          <cell r="A3799" t="str">
            <v>85264-04824-48</v>
          </cell>
          <cell r="B3799" t="str">
            <v>0481</v>
          </cell>
          <cell r="C3799" t="str">
            <v>NLC LP_BTR_TIN_VNL 20ML</v>
          </cell>
          <cell r="D3799" t="str">
            <v>FERT</v>
          </cell>
          <cell r="E3799" t="str">
            <v>01</v>
          </cell>
          <cell r="F3799" t="str">
            <v/>
          </cell>
          <cell r="G3799" t="str">
            <v/>
          </cell>
          <cell r="H3799" t="str">
            <v/>
          </cell>
          <cell r="I3799" t="e">
            <v>#N/A</v>
          </cell>
        </row>
        <row r="3800">
          <cell r="A3800" t="str">
            <v>85267-04524-46</v>
          </cell>
          <cell r="B3800" t="str">
            <v>0481</v>
          </cell>
          <cell r="C3800" t="str">
            <v>NLC LP_BTR_BLBY 16,7G</v>
          </cell>
          <cell r="D3800" t="str">
            <v>FERT</v>
          </cell>
          <cell r="E3800" t="str">
            <v>01</v>
          </cell>
          <cell r="F3800" t="str">
            <v/>
          </cell>
          <cell r="G3800" t="str">
            <v/>
          </cell>
          <cell r="H3800" t="str">
            <v/>
          </cell>
          <cell r="I3800" t="e">
            <v>#N/A</v>
          </cell>
        </row>
        <row r="3801">
          <cell r="A3801" t="str">
            <v>85267-04824-48</v>
          </cell>
          <cell r="B3801" t="str">
            <v>0481</v>
          </cell>
          <cell r="C3801" t="str">
            <v>NLC LP_BTR_BLBY 20ML</v>
          </cell>
          <cell r="D3801" t="str">
            <v>FERT</v>
          </cell>
          <cell r="E3801" t="str">
            <v>01</v>
          </cell>
          <cell r="F3801" t="str">
            <v/>
          </cell>
          <cell r="G3801" t="str">
            <v/>
          </cell>
          <cell r="H3801" t="str">
            <v/>
          </cell>
          <cell r="I3801" t="str">
            <v>R3</v>
          </cell>
        </row>
        <row r="3802">
          <cell r="A3802" t="str">
            <v>85271-04525-34</v>
          </cell>
          <cell r="B3802" t="str">
            <v>0481</v>
          </cell>
          <cell r="C3802" t="str">
            <v>NLC LP_BTR_CC_BTR 16,7G</v>
          </cell>
          <cell r="D3802" t="str">
            <v>FERT</v>
          </cell>
          <cell r="E3802" t="str">
            <v>01</v>
          </cell>
          <cell r="F3802" t="str">
            <v/>
          </cell>
          <cell r="G3802" t="str">
            <v/>
          </cell>
          <cell r="H3802" t="str">
            <v/>
          </cell>
          <cell r="I3802" t="e">
            <v>#N/A</v>
          </cell>
        </row>
        <row r="3803">
          <cell r="A3803" t="str">
            <v>85276-04800-48</v>
          </cell>
          <cell r="B3803" t="str">
            <v>0481</v>
          </cell>
          <cell r="C3803" t="str">
            <v>NLC CR&amp;CLR_RD 5,5ML</v>
          </cell>
          <cell r="D3803" t="str">
            <v>FERT</v>
          </cell>
          <cell r="E3803" t="str">
            <v>01</v>
          </cell>
          <cell r="F3803" t="str">
            <v/>
          </cell>
          <cell r="G3803" t="str">
            <v/>
          </cell>
          <cell r="H3803" t="str">
            <v/>
          </cell>
          <cell r="I3803" t="str">
            <v>R3</v>
          </cell>
        </row>
        <row r="3804">
          <cell r="A3804" t="str">
            <v>85300-04800-29</v>
          </cell>
          <cell r="B3804" t="str">
            <v>0481</v>
          </cell>
          <cell r="C3804" t="str">
            <v>NDEO RLL-ON HKKD_RS_FML 50ML</v>
          </cell>
          <cell r="D3804" t="str">
            <v>FERT</v>
          </cell>
          <cell r="E3804" t="str">
            <v>01</v>
          </cell>
          <cell r="F3804" t="str">
            <v/>
          </cell>
          <cell r="G3804" t="str">
            <v/>
          </cell>
          <cell r="H3804" t="str">
            <v/>
          </cell>
          <cell r="I3804" t="e">
            <v>#N/A</v>
          </cell>
        </row>
        <row r="3805">
          <cell r="A3805" t="str">
            <v>85301-07700-29</v>
          </cell>
          <cell r="B3805" t="str">
            <v>0481</v>
          </cell>
          <cell r="C3805" t="str">
            <v>NDEO RLL-ON HKKD_RS_FML 40ML</v>
          </cell>
          <cell r="D3805" t="str">
            <v>FERT</v>
          </cell>
          <cell r="E3805" t="str">
            <v>01</v>
          </cell>
          <cell r="F3805" t="str">
            <v/>
          </cell>
          <cell r="G3805" t="str">
            <v/>
          </cell>
          <cell r="H3805" t="str">
            <v/>
          </cell>
          <cell r="I3805" t="e">
            <v>#N/A</v>
          </cell>
        </row>
        <row r="3806">
          <cell r="A3806" t="str">
            <v>85301-07700-41</v>
          </cell>
          <cell r="B3806" t="str">
            <v>0481</v>
          </cell>
          <cell r="C3806" t="str">
            <v>NDEO RLL_ON HKK_RS_FML 40ML</v>
          </cell>
          <cell r="D3806" t="str">
            <v>FERT</v>
          </cell>
          <cell r="E3806" t="str">
            <v>01</v>
          </cell>
          <cell r="F3806" t="str">
            <v/>
          </cell>
          <cell r="G3806" t="str">
            <v/>
          </cell>
          <cell r="H3806" t="str">
            <v/>
          </cell>
          <cell r="I3806" t="e">
            <v>#N/A</v>
          </cell>
        </row>
        <row r="3807">
          <cell r="A3807" t="str">
            <v>85316-04800-29</v>
          </cell>
          <cell r="B3807" t="str">
            <v>0481</v>
          </cell>
          <cell r="C3807" t="str">
            <v>NDEO RLL-ON WHT_ANT_BAC 50ML FML</v>
          </cell>
          <cell r="D3807" t="str">
            <v>FERT</v>
          </cell>
          <cell r="E3807" t="str">
            <v>01</v>
          </cell>
          <cell r="F3807" t="str">
            <v/>
          </cell>
          <cell r="G3807" t="str">
            <v/>
          </cell>
          <cell r="H3807" t="str">
            <v/>
          </cell>
          <cell r="I3807" t="e">
            <v>#N/A</v>
          </cell>
        </row>
        <row r="3808">
          <cell r="A3808" t="str">
            <v>85316-04800-30</v>
          </cell>
          <cell r="B3808" t="str">
            <v>0481</v>
          </cell>
          <cell r="C3808" t="str">
            <v>NDEO RLL-ON WHT_ANT_BAC_FML 50ML</v>
          </cell>
          <cell r="D3808" t="str">
            <v>FERT</v>
          </cell>
          <cell r="E3808" t="str">
            <v>01</v>
          </cell>
          <cell r="F3808" t="str">
            <v/>
          </cell>
          <cell r="G3808" t="str">
            <v/>
          </cell>
          <cell r="H3808" t="str">
            <v/>
          </cell>
          <cell r="I3808" t="str">
            <v>R2</v>
          </cell>
        </row>
        <row r="3809">
          <cell r="A3809" t="str">
            <v>85316-04800-32</v>
          </cell>
          <cell r="B3809" t="str">
            <v>0481</v>
          </cell>
          <cell r="C3809" t="str">
            <v>NDEO RLL_ON XTR_BRG_ANT_BAC_FML 50ML</v>
          </cell>
          <cell r="D3809" t="str">
            <v>FERT</v>
          </cell>
          <cell r="E3809" t="str">
            <v>01</v>
          </cell>
          <cell r="F3809" t="str">
            <v/>
          </cell>
          <cell r="G3809" t="str">
            <v/>
          </cell>
          <cell r="H3809" t="str">
            <v/>
          </cell>
          <cell r="I3809" t="str">
            <v>A</v>
          </cell>
        </row>
        <row r="3810">
          <cell r="A3810" t="str">
            <v>85316-04810-29</v>
          </cell>
          <cell r="B3810" t="str">
            <v>0481</v>
          </cell>
          <cell r="C3810" t="str">
            <v>NDEO RLL-ON WHT_ANT_BAC_FML 50ML</v>
          </cell>
          <cell r="D3810" t="str">
            <v>FERT</v>
          </cell>
          <cell r="E3810" t="str">
            <v>01</v>
          </cell>
          <cell r="F3810" t="str">
            <v/>
          </cell>
          <cell r="G3810" t="str">
            <v/>
          </cell>
          <cell r="H3810" t="str">
            <v/>
          </cell>
          <cell r="I3810" t="e">
            <v>#N/A</v>
          </cell>
        </row>
        <row r="3811">
          <cell r="A3811" t="str">
            <v>85316-04810-30</v>
          </cell>
          <cell r="B3811" t="str">
            <v>0481</v>
          </cell>
          <cell r="C3811" t="str">
            <v>NDEO RLL_ON WHT_ANT_BCT_FML 50ML</v>
          </cell>
          <cell r="D3811" t="str">
            <v>FERT</v>
          </cell>
          <cell r="E3811" t="str">
            <v>01</v>
          </cell>
          <cell r="F3811" t="str">
            <v/>
          </cell>
          <cell r="G3811" t="str">
            <v/>
          </cell>
          <cell r="H3811" t="str">
            <v/>
          </cell>
          <cell r="I3811" t="str">
            <v>R2</v>
          </cell>
        </row>
        <row r="3812">
          <cell r="A3812" t="str">
            <v>85317-04800-29</v>
          </cell>
          <cell r="B3812" t="str">
            <v>0481</v>
          </cell>
          <cell r="C3812" t="str">
            <v>NDEO RLL-ON HKKD_RS_FML 25ML</v>
          </cell>
          <cell r="D3812" t="str">
            <v>FERT</v>
          </cell>
          <cell r="E3812" t="str">
            <v>01</v>
          </cell>
          <cell r="F3812" t="str">
            <v/>
          </cell>
          <cell r="G3812" t="str">
            <v/>
          </cell>
          <cell r="H3812" t="str">
            <v/>
          </cell>
          <cell r="I3812" t="e">
            <v>#N/A</v>
          </cell>
        </row>
        <row r="3813">
          <cell r="A3813" t="str">
            <v>85318-04800-29</v>
          </cell>
          <cell r="B3813" t="str">
            <v>0481</v>
          </cell>
          <cell r="C3813" t="str">
            <v>NDEO RLL-ON SKR_FML 50ML</v>
          </cell>
          <cell r="D3813" t="str">
            <v>FERT</v>
          </cell>
          <cell r="E3813" t="str">
            <v>01</v>
          </cell>
          <cell r="F3813" t="str">
            <v/>
          </cell>
          <cell r="G3813" t="str">
            <v/>
          </cell>
          <cell r="H3813" t="str">
            <v/>
          </cell>
          <cell r="I3813" t="e">
            <v>#N/A</v>
          </cell>
        </row>
        <row r="3814">
          <cell r="A3814" t="str">
            <v>85319-04800-29</v>
          </cell>
          <cell r="B3814" t="str">
            <v>0481</v>
          </cell>
          <cell r="C3814" t="str">
            <v>NDEO RLL-ON SKR_FML 25ML</v>
          </cell>
          <cell r="D3814" t="str">
            <v>FERT</v>
          </cell>
          <cell r="E3814" t="str">
            <v>01</v>
          </cell>
          <cell r="F3814" t="str">
            <v/>
          </cell>
          <cell r="G3814" t="str">
            <v/>
          </cell>
          <cell r="H3814" t="str">
            <v/>
          </cell>
          <cell r="I3814" t="e">
            <v>#N/A</v>
          </cell>
        </row>
        <row r="3815">
          <cell r="A3815" t="str">
            <v>85320-04800-29</v>
          </cell>
          <cell r="B3815" t="str">
            <v>0481</v>
          </cell>
          <cell r="C3815" t="str">
            <v>NDEO RLL-ON LLY_FML 50ML</v>
          </cell>
          <cell r="D3815" t="str">
            <v>FERT</v>
          </cell>
          <cell r="E3815" t="str">
            <v>01</v>
          </cell>
          <cell r="F3815" t="str">
            <v/>
          </cell>
          <cell r="G3815" t="str">
            <v/>
          </cell>
          <cell r="H3815" t="str">
            <v/>
          </cell>
          <cell r="I3815" t="e">
            <v>#N/A</v>
          </cell>
        </row>
        <row r="3816">
          <cell r="A3816" t="str">
            <v>85321-04800-29</v>
          </cell>
          <cell r="B3816" t="str">
            <v>0481</v>
          </cell>
          <cell r="C3816" t="str">
            <v>NDEO RLL-ON LLY_FML 25ML</v>
          </cell>
          <cell r="D3816" t="str">
            <v>FERT</v>
          </cell>
          <cell r="E3816" t="str">
            <v>01</v>
          </cell>
          <cell r="F3816" t="str">
            <v/>
          </cell>
          <cell r="G3816" t="str">
            <v/>
          </cell>
          <cell r="H3816" t="str">
            <v/>
          </cell>
          <cell r="I3816" t="e">
            <v>#N/A</v>
          </cell>
        </row>
        <row r="3817">
          <cell r="A3817" t="str">
            <v>85366-04800-29</v>
          </cell>
          <cell r="B3817" t="str">
            <v>0481</v>
          </cell>
          <cell r="C3817" t="str">
            <v>NDEO RLL-ON DP_ESP_ML 50ML</v>
          </cell>
          <cell r="D3817" t="str">
            <v>FERT</v>
          </cell>
          <cell r="E3817" t="str">
            <v>01</v>
          </cell>
          <cell r="F3817" t="str">
            <v/>
          </cell>
          <cell r="G3817" t="str">
            <v/>
          </cell>
          <cell r="H3817" t="str">
            <v/>
          </cell>
          <cell r="I3817" t="str">
            <v>R3</v>
          </cell>
        </row>
        <row r="3818">
          <cell r="A3818" t="str">
            <v>85366-04800-32</v>
          </cell>
          <cell r="B3818" t="str">
            <v>0481</v>
          </cell>
          <cell r="C3818" t="str">
            <v>NDEO RLL_ON DP_ESP_ML 50ML</v>
          </cell>
          <cell r="D3818" t="str">
            <v>FERT</v>
          </cell>
          <cell r="E3818" t="str">
            <v>01</v>
          </cell>
          <cell r="F3818" t="str">
            <v/>
          </cell>
          <cell r="G3818" t="str">
            <v/>
          </cell>
          <cell r="H3818" t="str">
            <v/>
          </cell>
          <cell r="I3818" t="str">
            <v>A</v>
          </cell>
        </row>
        <row r="3819">
          <cell r="A3819" t="str">
            <v>85366-04810-29</v>
          </cell>
          <cell r="B3819" t="str">
            <v>0481</v>
          </cell>
          <cell r="C3819" t="str">
            <v>NDEO RLL-ON DP_ESP_ML 50ML</v>
          </cell>
          <cell r="D3819" t="str">
            <v>FERT</v>
          </cell>
          <cell r="E3819" t="str">
            <v>01</v>
          </cell>
          <cell r="F3819" t="str">
            <v/>
          </cell>
          <cell r="G3819" t="str">
            <v/>
          </cell>
          <cell r="H3819" t="str">
            <v/>
          </cell>
          <cell r="I3819" t="str">
            <v>A</v>
          </cell>
        </row>
        <row r="3820">
          <cell r="A3820" t="str">
            <v>85366-04820-29</v>
          </cell>
          <cell r="B3820" t="str">
            <v>0481</v>
          </cell>
          <cell r="C3820" t="str">
            <v>NDEO RLL_ON DP_ESP_ML 50ML</v>
          </cell>
          <cell r="D3820" t="str">
            <v>FERT</v>
          </cell>
          <cell r="E3820" t="str">
            <v>01</v>
          </cell>
          <cell r="F3820" t="str">
            <v/>
          </cell>
          <cell r="G3820" t="str">
            <v/>
          </cell>
          <cell r="H3820" t="str">
            <v/>
          </cell>
          <cell r="I3820" t="str">
            <v>R2</v>
          </cell>
        </row>
        <row r="3821">
          <cell r="A3821" t="str">
            <v>85367-04800-29</v>
          </cell>
          <cell r="B3821" t="str">
            <v>0481</v>
          </cell>
          <cell r="C3821" t="str">
            <v>NDEO SPY DP_ESP_ML 150ML</v>
          </cell>
          <cell r="D3821" t="str">
            <v>FERT</v>
          </cell>
          <cell r="E3821" t="str">
            <v>01</v>
          </cell>
          <cell r="F3821" t="str">
            <v/>
          </cell>
          <cell r="G3821" t="str">
            <v/>
          </cell>
          <cell r="H3821" t="str">
            <v/>
          </cell>
          <cell r="I3821" t="str">
            <v>R1</v>
          </cell>
        </row>
        <row r="3822">
          <cell r="A3822" t="str">
            <v>85367-04800-62</v>
          </cell>
          <cell r="B3822" t="str">
            <v>0481</v>
          </cell>
          <cell r="C3822" t="str">
            <v>NDEO SPY DP_ESP_ML 150ML</v>
          </cell>
          <cell r="D3822" t="str">
            <v>FERT</v>
          </cell>
          <cell r="E3822" t="str">
            <v>01</v>
          </cell>
          <cell r="F3822" t="str">
            <v/>
          </cell>
          <cell r="G3822" t="str">
            <v/>
          </cell>
          <cell r="H3822" t="str">
            <v>@01@</v>
          </cell>
          <cell r="I3822" t="e">
            <v>#N/A</v>
          </cell>
        </row>
        <row r="3823">
          <cell r="A3823" t="str">
            <v>85405-07700-16</v>
          </cell>
          <cell r="B3823" t="str">
            <v>0481</v>
          </cell>
          <cell r="C3823" t="str">
            <v>NSUN SPY SPF30 150ML</v>
          </cell>
          <cell r="D3823" t="str">
            <v>FERT</v>
          </cell>
          <cell r="E3823" t="str">
            <v>01</v>
          </cell>
          <cell r="F3823" t="str">
            <v/>
          </cell>
          <cell r="G3823" t="str">
            <v/>
          </cell>
          <cell r="H3823" t="str">
            <v/>
          </cell>
          <cell r="I3823" t="e">
            <v>#N/A</v>
          </cell>
        </row>
        <row r="3824">
          <cell r="A3824" t="str">
            <v>85405-07700-17</v>
          </cell>
          <cell r="B3824" t="str">
            <v>0481</v>
          </cell>
          <cell r="C3824" t="str">
            <v>NSUN SPY SPF30 150ML</v>
          </cell>
          <cell r="D3824" t="str">
            <v>FERT</v>
          </cell>
          <cell r="E3824" t="str">
            <v>01</v>
          </cell>
          <cell r="F3824" t="str">
            <v/>
          </cell>
          <cell r="G3824" t="str">
            <v/>
          </cell>
          <cell r="H3824" t="str">
            <v/>
          </cell>
          <cell r="I3824" t="e">
            <v>#N/A</v>
          </cell>
        </row>
        <row r="3825">
          <cell r="A3825" t="str">
            <v>85405-07700-18</v>
          </cell>
          <cell r="B3825" t="str">
            <v>0481</v>
          </cell>
          <cell r="C3825" t="str">
            <v>NSUN SPY SPF30 150ML</v>
          </cell>
          <cell r="D3825" t="str">
            <v>FERT</v>
          </cell>
          <cell r="E3825" t="str">
            <v>01</v>
          </cell>
          <cell r="F3825" t="str">
            <v/>
          </cell>
          <cell r="G3825" t="str">
            <v/>
          </cell>
          <cell r="H3825" t="str">
            <v/>
          </cell>
          <cell r="I3825" t="e">
            <v>#N/A</v>
          </cell>
        </row>
        <row r="3826">
          <cell r="A3826" t="str">
            <v>85405-07700-20</v>
          </cell>
          <cell r="B3826" t="str">
            <v>0481</v>
          </cell>
          <cell r="C3826" t="str">
            <v>NSUN SPRY SPF30 150ML</v>
          </cell>
          <cell r="D3826" t="str">
            <v>FERT</v>
          </cell>
          <cell r="E3826" t="str">
            <v>01</v>
          </cell>
          <cell r="F3826" t="str">
            <v/>
          </cell>
          <cell r="G3826" t="str">
            <v/>
          </cell>
          <cell r="H3826" t="str">
            <v/>
          </cell>
          <cell r="I3826" t="e">
            <v>#N/A</v>
          </cell>
        </row>
        <row r="3827">
          <cell r="A3827" t="str">
            <v>85416-08600-15</v>
          </cell>
          <cell r="B3827" t="str">
            <v>0481</v>
          </cell>
          <cell r="C3827" t="str">
            <v>NSUN FC_CRM SPF50 50ML</v>
          </cell>
          <cell r="D3827" t="str">
            <v>FERT</v>
          </cell>
          <cell r="E3827" t="str">
            <v>01</v>
          </cell>
          <cell r="F3827" t="str">
            <v/>
          </cell>
          <cell r="G3827" t="str">
            <v/>
          </cell>
          <cell r="H3827" t="str">
            <v/>
          </cell>
          <cell r="I3827" t="e">
            <v>#N/A</v>
          </cell>
        </row>
        <row r="3828">
          <cell r="A3828" t="str">
            <v>85416-08600-16</v>
          </cell>
          <cell r="B3828" t="str">
            <v>0481</v>
          </cell>
          <cell r="C3828" t="str">
            <v>NSUN FC_CRM SPF50 50ML</v>
          </cell>
          <cell r="D3828" t="str">
            <v>FERT</v>
          </cell>
          <cell r="E3828" t="str">
            <v>01</v>
          </cell>
          <cell r="F3828" t="str">
            <v/>
          </cell>
          <cell r="G3828" t="str">
            <v/>
          </cell>
          <cell r="H3828" t="str">
            <v/>
          </cell>
          <cell r="I3828" t="e">
            <v>#N/A</v>
          </cell>
        </row>
        <row r="3829">
          <cell r="A3829" t="str">
            <v>85442-04500-15</v>
          </cell>
          <cell r="B3829" t="str">
            <v>0481</v>
          </cell>
          <cell r="C3829" t="str">
            <v>NSUN SPY PRTT&amp;BRN SPF20 200ML</v>
          </cell>
          <cell r="D3829" t="str">
            <v>FERT</v>
          </cell>
          <cell r="E3829" t="str">
            <v>01</v>
          </cell>
          <cell r="F3829" t="str">
            <v/>
          </cell>
          <cell r="G3829" t="str">
            <v/>
          </cell>
          <cell r="H3829" t="str">
            <v/>
          </cell>
          <cell r="I3829" t="e">
            <v>#N/A</v>
          </cell>
        </row>
        <row r="3830">
          <cell r="A3830" t="str">
            <v>85442-04500-17</v>
          </cell>
          <cell r="B3830" t="str">
            <v>0481</v>
          </cell>
          <cell r="C3830" t="str">
            <v>NSUN SPY PRTT&amp;BRN SPF20 200ML</v>
          </cell>
          <cell r="D3830" t="str">
            <v>FERT</v>
          </cell>
          <cell r="E3830" t="str">
            <v>01</v>
          </cell>
          <cell r="F3830" t="str">
            <v/>
          </cell>
          <cell r="G3830" t="str">
            <v/>
          </cell>
          <cell r="H3830" t="str">
            <v/>
          </cell>
          <cell r="I3830" t="e">
            <v>#N/A</v>
          </cell>
        </row>
        <row r="3831">
          <cell r="A3831" t="str">
            <v>85442-04500-18</v>
          </cell>
          <cell r="B3831" t="str">
            <v>0481</v>
          </cell>
          <cell r="C3831" t="str">
            <v>NSUN SPY PRTT&amp;BRN SPF20 200ML</v>
          </cell>
          <cell r="D3831" t="str">
            <v>FERT</v>
          </cell>
          <cell r="E3831" t="str">
            <v>01</v>
          </cell>
          <cell r="F3831" t="str">
            <v/>
          </cell>
          <cell r="G3831" t="str">
            <v/>
          </cell>
          <cell r="H3831" t="str">
            <v/>
          </cell>
          <cell r="I3831" t="e">
            <v>#N/A</v>
          </cell>
        </row>
        <row r="3832">
          <cell r="A3832" t="str">
            <v>85442-04500-19</v>
          </cell>
          <cell r="B3832" t="str">
            <v>0481</v>
          </cell>
          <cell r="C3832" t="str">
            <v>NSUN SPY PRTT&amp;BRN SPF20 200ML</v>
          </cell>
          <cell r="D3832" t="str">
            <v>FERT</v>
          </cell>
          <cell r="E3832" t="str">
            <v>01</v>
          </cell>
          <cell r="F3832" t="str">
            <v/>
          </cell>
          <cell r="G3832" t="str">
            <v/>
          </cell>
          <cell r="H3832" t="str">
            <v/>
          </cell>
          <cell r="I3832" t="e">
            <v>#N/A</v>
          </cell>
        </row>
        <row r="3833">
          <cell r="A3833" t="str">
            <v>85442-04500-20</v>
          </cell>
          <cell r="B3833" t="str">
            <v>0481</v>
          </cell>
          <cell r="C3833" t="str">
            <v>NSUN SPY PRTT&amp;BRN SPF20 200ML</v>
          </cell>
          <cell r="D3833" t="str">
            <v>FERT</v>
          </cell>
          <cell r="E3833" t="str">
            <v>01</v>
          </cell>
          <cell r="F3833" t="str">
            <v/>
          </cell>
          <cell r="G3833" t="str">
            <v/>
          </cell>
          <cell r="H3833" t="str">
            <v/>
          </cell>
          <cell r="I3833" t="e">
            <v>#N/A</v>
          </cell>
        </row>
        <row r="3834">
          <cell r="A3834" t="str">
            <v>85530-07701-20</v>
          </cell>
          <cell r="B3834" t="str">
            <v>0481</v>
          </cell>
          <cell r="C3834" t="str">
            <v>NSUN SRM TRP_DFN_HKK_RS SPF50 15ML _Z</v>
          </cell>
          <cell r="D3834" t="str">
            <v>FERT</v>
          </cell>
          <cell r="E3834" t="str">
            <v>25</v>
          </cell>
          <cell r="F3834" t="str">
            <v/>
          </cell>
          <cell r="G3834" t="str">
            <v/>
          </cell>
          <cell r="H3834" t="str">
            <v/>
          </cell>
          <cell r="I3834" t="e">
            <v>#N/A</v>
          </cell>
        </row>
        <row r="3835">
          <cell r="A3835" t="str">
            <v>85536-07701-20</v>
          </cell>
          <cell r="B3835" t="str">
            <v>0481</v>
          </cell>
          <cell r="C3835" t="str">
            <v>NSUN SRM TRP_DFN_HKK_RS SPF0 40ML _Z</v>
          </cell>
          <cell r="D3835" t="str">
            <v>FERT</v>
          </cell>
          <cell r="E3835" t="str">
            <v>25</v>
          </cell>
          <cell r="F3835" t="str">
            <v/>
          </cell>
          <cell r="G3835" t="str">
            <v/>
          </cell>
          <cell r="H3835" t="str">
            <v/>
          </cell>
          <cell r="I3835" t="str">
            <v>A</v>
          </cell>
        </row>
        <row r="3836">
          <cell r="A3836" t="str">
            <v>85536-07701-22</v>
          </cell>
          <cell r="B3836" t="str">
            <v>0481</v>
          </cell>
          <cell r="C3836" t="str">
            <v>NSUN SRM TRP_DFN_HKK_RS SPF0 40ML _Z</v>
          </cell>
          <cell r="D3836" t="str">
            <v>FERT</v>
          </cell>
          <cell r="E3836" t="str">
            <v>25</v>
          </cell>
          <cell r="F3836" t="str">
            <v/>
          </cell>
          <cell r="G3836" t="str">
            <v/>
          </cell>
          <cell r="H3836" t="str">
            <v/>
          </cell>
          <cell r="I3836" t="str">
            <v>A</v>
          </cell>
        </row>
        <row r="3837">
          <cell r="A3837" t="str">
            <v>85545-07701-20</v>
          </cell>
          <cell r="B3837" t="str">
            <v>0481</v>
          </cell>
          <cell r="C3837" t="str">
            <v>NSUN SRM TRP_DFN_HML_SLT SPF50 40ML _Z</v>
          </cell>
          <cell r="D3837" t="str">
            <v>FERT</v>
          </cell>
          <cell r="E3837" t="str">
            <v>25</v>
          </cell>
          <cell r="F3837" t="str">
            <v/>
          </cell>
          <cell r="G3837" t="str">
            <v/>
          </cell>
          <cell r="H3837" t="str">
            <v/>
          </cell>
          <cell r="I3837" t="str">
            <v>A</v>
          </cell>
        </row>
        <row r="3838">
          <cell r="A3838" t="str">
            <v>85546-07701-20</v>
          </cell>
          <cell r="B3838" t="str">
            <v>0481</v>
          </cell>
          <cell r="C3838" t="str">
            <v>NSUN SRM TRP_DFN_GLD_ALG SPF50 40ML _Z</v>
          </cell>
          <cell r="D3838" t="str">
            <v>FERT</v>
          </cell>
          <cell r="E3838" t="str">
            <v>25</v>
          </cell>
          <cell r="F3838" t="str">
            <v/>
          </cell>
          <cell r="G3838" t="str">
            <v/>
          </cell>
          <cell r="H3838" t="str">
            <v/>
          </cell>
          <cell r="I3838" t="str">
            <v>A</v>
          </cell>
        </row>
        <row r="3839">
          <cell r="A3839" t="str">
            <v>85547-07701-20</v>
          </cell>
          <cell r="B3839" t="str">
            <v>0481</v>
          </cell>
          <cell r="C3839" t="str">
            <v>NSUN SRM TRP_DFN_HML_SLT SPF50 15ML _Z</v>
          </cell>
          <cell r="D3839" t="str">
            <v>FERT</v>
          </cell>
          <cell r="E3839" t="str">
            <v>25</v>
          </cell>
          <cell r="F3839" t="str">
            <v/>
          </cell>
          <cell r="G3839" t="str">
            <v/>
          </cell>
          <cell r="H3839" t="str">
            <v/>
          </cell>
          <cell r="I3839" t="e">
            <v>#N/A</v>
          </cell>
        </row>
        <row r="3840">
          <cell r="A3840" t="str">
            <v>85578-08600-15</v>
          </cell>
          <cell r="B3840" t="str">
            <v>0481</v>
          </cell>
          <cell r="C3840" t="str">
            <v>NSUN AFT_SUN LTN 125ML</v>
          </cell>
          <cell r="D3840" t="str">
            <v>FERT</v>
          </cell>
          <cell r="E3840" t="str">
            <v>01</v>
          </cell>
          <cell r="F3840" t="str">
            <v/>
          </cell>
          <cell r="G3840" t="str">
            <v/>
          </cell>
          <cell r="H3840" t="str">
            <v/>
          </cell>
          <cell r="I3840" t="e">
            <v>#N/A</v>
          </cell>
        </row>
        <row r="3841">
          <cell r="A3841" t="str">
            <v>85598-04800-10</v>
          </cell>
          <cell r="B3841" t="str">
            <v>0481</v>
          </cell>
          <cell r="C3841" t="str">
            <v>NSUN KDS LTN SPF25 100ML</v>
          </cell>
          <cell r="D3841" t="str">
            <v>FERT</v>
          </cell>
          <cell r="E3841" t="str">
            <v>01</v>
          </cell>
          <cell r="F3841" t="str">
            <v/>
          </cell>
          <cell r="G3841" t="str">
            <v/>
          </cell>
          <cell r="H3841" t="str">
            <v/>
          </cell>
          <cell r="I3841" t="e">
            <v>#N/A</v>
          </cell>
        </row>
        <row r="3842">
          <cell r="A3842" t="str">
            <v>85598-04800-16</v>
          </cell>
          <cell r="B3842" t="str">
            <v>0481</v>
          </cell>
          <cell r="C3842" t="str">
            <v>NSUN KDS LTN SPF25 100ML</v>
          </cell>
          <cell r="D3842" t="str">
            <v>FERT</v>
          </cell>
          <cell r="E3842" t="str">
            <v>01</v>
          </cell>
          <cell r="F3842" t="str">
            <v/>
          </cell>
          <cell r="G3842" t="str">
            <v/>
          </cell>
          <cell r="H3842" t="str">
            <v/>
          </cell>
          <cell r="I3842" t="e">
            <v>#N/A</v>
          </cell>
        </row>
        <row r="3843">
          <cell r="A3843" t="str">
            <v>85598-04800-18</v>
          </cell>
          <cell r="B3843" t="str">
            <v>0481</v>
          </cell>
          <cell r="C3843" t="str">
            <v>NSUN KDS LTN SPF25 100ML</v>
          </cell>
          <cell r="D3843" t="str">
            <v>FERT</v>
          </cell>
          <cell r="E3843" t="str">
            <v>01</v>
          </cell>
          <cell r="F3843" t="str">
            <v/>
          </cell>
          <cell r="G3843" t="str">
            <v/>
          </cell>
          <cell r="H3843" t="str">
            <v/>
          </cell>
          <cell r="I3843" t="e">
            <v>#N/A</v>
          </cell>
        </row>
        <row r="3844">
          <cell r="A3844" t="str">
            <v>85601-08600-15</v>
          </cell>
          <cell r="B3844" t="str">
            <v>0481</v>
          </cell>
          <cell r="C3844" t="str">
            <v>NSUN FC_CRM WHT SPF50 50ML</v>
          </cell>
          <cell r="D3844" t="str">
            <v>FERT</v>
          </cell>
          <cell r="E3844" t="str">
            <v>01</v>
          </cell>
          <cell r="F3844" t="str">
            <v/>
          </cell>
          <cell r="G3844" t="str">
            <v/>
          </cell>
          <cell r="H3844" t="str">
            <v/>
          </cell>
          <cell r="I3844" t="e">
            <v>#N/A</v>
          </cell>
        </row>
        <row r="3845">
          <cell r="A3845" t="str">
            <v>85601-08600-16</v>
          </cell>
          <cell r="B3845" t="str">
            <v>0481</v>
          </cell>
          <cell r="C3845" t="str">
            <v>NSUN FC_CRM WHT SPF50 50ML</v>
          </cell>
          <cell r="D3845" t="str">
            <v>FERT</v>
          </cell>
          <cell r="E3845" t="str">
            <v>01</v>
          </cell>
          <cell r="F3845" t="str">
            <v/>
          </cell>
          <cell r="G3845" t="str">
            <v/>
          </cell>
          <cell r="H3845" t="str">
            <v/>
          </cell>
          <cell r="I3845" t="e">
            <v>#N/A</v>
          </cell>
        </row>
        <row r="3846">
          <cell r="A3846" t="str">
            <v>85666-01000-20</v>
          </cell>
          <cell r="B3846" t="str">
            <v>0481</v>
          </cell>
          <cell r="C3846" t="str">
            <v>NSUN LTN SPF50+ 200ML</v>
          </cell>
          <cell r="D3846" t="str">
            <v>FERT</v>
          </cell>
          <cell r="E3846" t="str">
            <v>01</v>
          </cell>
          <cell r="F3846" t="str">
            <v/>
          </cell>
          <cell r="G3846" t="str">
            <v/>
          </cell>
          <cell r="H3846" t="str">
            <v/>
          </cell>
          <cell r="I3846" t="str">
            <v>R1</v>
          </cell>
        </row>
        <row r="3847">
          <cell r="A3847" t="str">
            <v>85666-01000-21</v>
          </cell>
          <cell r="B3847" t="str">
            <v>0481</v>
          </cell>
          <cell r="C3847" t="str">
            <v>NSUN LTN SPF50+ 200ML</v>
          </cell>
          <cell r="D3847" t="str">
            <v>FERT</v>
          </cell>
          <cell r="E3847" t="str">
            <v>01</v>
          </cell>
          <cell r="F3847" t="str">
            <v/>
          </cell>
          <cell r="G3847" t="str">
            <v/>
          </cell>
          <cell r="H3847" t="str">
            <v/>
          </cell>
          <cell r="I3847" t="e">
            <v>#N/A</v>
          </cell>
        </row>
        <row r="3848">
          <cell r="A3848" t="str">
            <v>85666-04500-16</v>
          </cell>
          <cell r="B3848" t="str">
            <v>0481</v>
          </cell>
          <cell r="C3848" t="str">
            <v>NSUN LTN SPF50+ 200ML</v>
          </cell>
          <cell r="D3848" t="str">
            <v>FERT</v>
          </cell>
          <cell r="E3848" t="str">
            <v>01</v>
          </cell>
          <cell r="F3848" t="str">
            <v/>
          </cell>
          <cell r="G3848" t="str">
            <v/>
          </cell>
          <cell r="H3848" t="str">
            <v/>
          </cell>
          <cell r="I3848" t="e">
            <v>#N/A</v>
          </cell>
        </row>
        <row r="3849">
          <cell r="A3849" t="str">
            <v>85666-04500-17</v>
          </cell>
          <cell r="B3849" t="str">
            <v>0481</v>
          </cell>
          <cell r="C3849" t="str">
            <v>NSUN LTN SPF50+ 200ML</v>
          </cell>
          <cell r="D3849" t="str">
            <v>FERT</v>
          </cell>
          <cell r="E3849" t="str">
            <v>01</v>
          </cell>
          <cell r="F3849" t="str">
            <v/>
          </cell>
          <cell r="G3849" t="str">
            <v/>
          </cell>
          <cell r="H3849" t="str">
            <v/>
          </cell>
          <cell r="I3849" t="e">
            <v>#N/A</v>
          </cell>
        </row>
        <row r="3850">
          <cell r="A3850" t="str">
            <v>85666-04500-18</v>
          </cell>
          <cell r="B3850" t="str">
            <v>0481</v>
          </cell>
          <cell r="C3850" t="str">
            <v>NSUN LTN SPF50+ 200ML</v>
          </cell>
          <cell r="D3850" t="str">
            <v>FERT</v>
          </cell>
          <cell r="E3850" t="str">
            <v>01</v>
          </cell>
          <cell r="F3850" t="str">
            <v/>
          </cell>
          <cell r="G3850" t="str">
            <v/>
          </cell>
          <cell r="H3850" t="str">
            <v/>
          </cell>
          <cell r="I3850" t="e">
            <v>#N/A</v>
          </cell>
        </row>
        <row r="3851">
          <cell r="A3851" t="str">
            <v>85666-04500-19</v>
          </cell>
          <cell r="B3851" t="str">
            <v>0481</v>
          </cell>
          <cell r="C3851" t="str">
            <v>NSUN LTN SPF50+ 200ML</v>
          </cell>
          <cell r="D3851" t="str">
            <v>FERT</v>
          </cell>
          <cell r="E3851" t="str">
            <v>01</v>
          </cell>
          <cell r="F3851" t="str">
            <v/>
          </cell>
          <cell r="G3851" t="str">
            <v/>
          </cell>
          <cell r="H3851" t="str">
            <v/>
          </cell>
          <cell r="I3851" t="e">
            <v>#N/A</v>
          </cell>
        </row>
        <row r="3852">
          <cell r="A3852" t="str">
            <v>85666-04500-22</v>
          </cell>
          <cell r="B3852" t="str">
            <v>0481</v>
          </cell>
          <cell r="C3852" t="str">
            <v>NSUN LTN SPF50+ 200ML</v>
          </cell>
          <cell r="D3852" t="str">
            <v>FERT</v>
          </cell>
          <cell r="E3852" t="str">
            <v>01</v>
          </cell>
          <cell r="F3852" t="str">
            <v/>
          </cell>
          <cell r="G3852" t="str">
            <v/>
          </cell>
          <cell r="H3852" t="str">
            <v/>
          </cell>
          <cell r="I3852" t="str">
            <v>A</v>
          </cell>
        </row>
        <row r="3853">
          <cell r="A3853" t="str">
            <v>85666-04500-23</v>
          </cell>
          <cell r="B3853" t="str">
            <v>0481</v>
          </cell>
          <cell r="C3853" t="str">
            <v>NSUN LTN SPF50+ 200ML</v>
          </cell>
          <cell r="D3853" t="str">
            <v>FERT</v>
          </cell>
          <cell r="E3853" t="str">
            <v>01</v>
          </cell>
          <cell r="F3853" t="str">
            <v/>
          </cell>
          <cell r="G3853" t="str">
            <v/>
          </cell>
          <cell r="H3853" t="str">
            <v/>
          </cell>
          <cell r="I3853" t="str">
            <v>A</v>
          </cell>
        </row>
        <row r="3854">
          <cell r="A3854" t="str">
            <v>85666-06100-19</v>
          </cell>
          <cell r="B3854" t="str">
            <v>0481</v>
          </cell>
          <cell r="C3854" t="str">
            <v>NSUN LTN SPF50+ 200ML</v>
          </cell>
          <cell r="D3854" t="str">
            <v>FERT</v>
          </cell>
          <cell r="E3854" t="str">
            <v>01</v>
          </cell>
          <cell r="F3854" t="str">
            <v/>
          </cell>
          <cell r="G3854" t="str">
            <v/>
          </cell>
          <cell r="H3854" t="str">
            <v/>
          </cell>
          <cell r="I3854" t="e">
            <v>#N/A</v>
          </cell>
        </row>
        <row r="3855">
          <cell r="A3855" t="str">
            <v>85666-06100-20</v>
          </cell>
          <cell r="B3855" t="str">
            <v>0481</v>
          </cell>
          <cell r="C3855" t="str">
            <v>NSUN LTN SPF50+ 200ML</v>
          </cell>
          <cell r="D3855" t="str">
            <v>FERT</v>
          </cell>
          <cell r="E3855" t="str">
            <v>01</v>
          </cell>
          <cell r="F3855" t="str">
            <v/>
          </cell>
          <cell r="G3855" t="str">
            <v/>
          </cell>
          <cell r="H3855" t="str">
            <v/>
          </cell>
          <cell r="I3855" t="e">
            <v>#N/A</v>
          </cell>
        </row>
        <row r="3856">
          <cell r="A3856" t="str">
            <v>85666-06600-19</v>
          </cell>
          <cell r="B3856" t="str">
            <v>0481</v>
          </cell>
          <cell r="C3856" t="str">
            <v>NSUN LTN SPF50+ 200ML</v>
          </cell>
          <cell r="D3856" t="str">
            <v>FERT</v>
          </cell>
          <cell r="E3856" t="str">
            <v>01</v>
          </cell>
          <cell r="F3856" t="str">
            <v/>
          </cell>
          <cell r="G3856" t="str">
            <v/>
          </cell>
          <cell r="H3856" t="str">
            <v/>
          </cell>
          <cell r="I3856" t="e">
            <v>#N/A</v>
          </cell>
        </row>
        <row r="3857">
          <cell r="A3857" t="str">
            <v>85666-06600-20</v>
          </cell>
          <cell r="B3857" t="str">
            <v>0481</v>
          </cell>
          <cell r="C3857" t="str">
            <v>NSUN LTN SPF50+ 200ML</v>
          </cell>
          <cell r="D3857" t="str">
            <v>FERT</v>
          </cell>
          <cell r="E3857" t="str">
            <v>01</v>
          </cell>
          <cell r="F3857" t="str">
            <v/>
          </cell>
          <cell r="G3857" t="str">
            <v/>
          </cell>
          <cell r="H3857" t="str">
            <v/>
          </cell>
          <cell r="I3857" t="e">
            <v>#N/A</v>
          </cell>
        </row>
        <row r="3858">
          <cell r="A3858" t="str">
            <v>85667-04500-16</v>
          </cell>
          <cell r="B3858" t="str">
            <v>0481</v>
          </cell>
          <cell r="C3858" t="str">
            <v>NSUN KDS SPY_COL SPF50+ 200ML</v>
          </cell>
          <cell r="D3858" t="str">
            <v>FERT</v>
          </cell>
          <cell r="E3858" t="str">
            <v>01</v>
          </cell>
          <cell r="F3858" t="str">
            <v/>
          </cell>
          <cell r="G3858" t="str">
            <v/>
          </cell>
          <cell r="H3858" t="str">
            <v/>
          </cell>
          <cell r="I3858" t="e">
            <v>#N/A</v>
          </cell>
        </row>
        <row r="3859">
          <cell r="A3859" t="str">
            <v>85667-04500-17</v>
          </cell>
          <cell r="B3859" t="str">
            <v>0481</v>
          </cell>
          <cell r="C3859" t="str">
            <v>NSUN KDS SPY_COL SPF50+ 200ML</v>
          </cell>
          <cell r="D3859" t="str">
            <v>FERT</v>
          </cell>
          <cell r="E3859" t="str">
            <v>01</v>
          </cell>
          <cell r="F3859" t="str">
            <v/>
          </cell>
          <cell r="G3859" t="str">
            <v/>
          </cell>
          <cell r="H3859" t="str">
            <v/>
          </cell>
          <cell r="I3859" t="e">
            <v>#N/A</v>
          </cell>
        </row>
        <row r="3860">
          <cell r="A3860" t="str">
            <v>85667-04500-18</v>
          </cell>
          <cell r="B3860" t="str">
            <v>0481</v>
          </cell>
          <cell r="C3860" t="str">
            <v>NSUN KDS SPY_COL SPF50+ 200ML</v>
          </cell>
          <cell r="D3860" t="str">
            <v>FERT</v>
          </cell>
          <cell r="E3860" t="str">
            <v>01</v>
          </cell>
          <cell r="F3860" t="str">
            <v/>
          </cell>
          <cell r="G3860" t="str">
            <v/>
          </cell>
          <cell r="H3860" t="str">
            <v/>
          </cell>
          <cell r="I3860" t="e">
            <v>#N/A</v>
          </cell>
        </row>
        <row r="3861">
          <cell r="A3861" t="str">
            <v>85667-04500-19</v>
          </cell>
          <cell r="B3861" t="str">
            <v>0481</v>
          </cell>
          <cell r="C3861" t="str">
            <v>NSUN KDS SPY_COL SPF50+ 200ML</v>
          </cell>
          <cell r="D3861" t="str">
            <v>FERT</v>
          </cell>
          <cell r="E3861" t="str">
            <v>01</v>
          </cell>
          <cell r="F3861" t="str">
            <v/>
          </cell>
          <cell r="G3861" t="str">
            <v/>
          </cell>
          <cell r="H3861" t="str">
            <v/>
          </cell>
          <cell r="I3861" t="e">
            <v>#N/A</v>
          </cell>
        </row>
        <row r="3862">
          <cell r="A3862" t="str">
            <v>85667-04500-20</v>
          </cell>
          <cell r="B3862" t="str">
            <v>0481</v>
          </cell>
          <cell r="C3862" t="str">
            <v>NSUN KDS SPY_COL SPF50+ 200ML</v>
          </cell>
          <cell r="D3862" t="str">
            <v>FERT</v>
          </cell>
          <cell r="E3862" t="str">
            <v>01</v>
          </cell>
          <cell r="F3862" t="str">
            <v/>
          </cell>
          <cell r="G3862" t="str">
            <v/>
          </cell>
          <cell r="H3862" t="str">
            <v/>
          </cell>
          <cell r="I3862" t="e">
            <v>#N/A</v>
          </cell>
        </row>
        <row r="3863">
          <cell r="A3863" t="str">
            <v>85669-01000-20</v>
          </cell>
          <cell r="B3863" t="str">
            <v>0481</v>
          </cell>
          <cell r="C3863" t="str">
            <v>NSUN SPY SPF50+ 200ML</v>
          </cell>
          <cell r="D3863" t="str">
            <v>FERT</v>
          </cell>
          <cell r="E3863" t="str">
            <v>01</v>
          </cell>
          <cell r="F3863" t="str">
            <v/>
          </cell>
          <cell r="G3863" t="str">
            <v/>
          </cell>
          <cell r="H3863" t="str">
            <v/>
          </cell>
          <cell r="I3863" t="e">
            <v>#N/A</v>
          </cell>
        </row>
        <row r="3864">
          <cell r="A3864" t="str">
            <v>85669-01000-21</v>
          </cell>
          <cell r="B3864" t="str">
            <v>0481</v>
          </cell>
          <cell r="C3864" t="str">
            <v>NSUN SPRY SPF50+ 200ML</v>
          </cell>
          <cell r="D3864" t="str">
            <v>FERT</v>
          </cell>
          <cell r="E3864" t="str">
            <v>01</v>
          </cell>
          <cell r="F3864" t="str">
            <v/>
          </cell>
          <cell r="G3864" t="str">
            <v/>
          </cell>
          <cell r="H3864" t="str">
            <v/>
          </cell>
          <cell r="I3864" t="e">
            <v>#N/A</v>
          </cell>
        </row>
        <row r="3865">
          <cell r="A3865" t="str">
            <v>85669-04500-16</v>
          </cell>
          <cell r="B3865" t="str">
            <v>0481</v>
          </cell>
          <cell r="C3865" t="str">
            <v>NSUN SPY SPF50+ 200ML</v>
          </cell>
          <cell r="D3865" t="str">
            <v>FERT</v>
          </cell>
          <cell r="E3865" t="str">
            <v>01</v>
          </cell>
          <cell r="F3865" t="str">
            <v/>
          </cell>
          <cell r="G3865" t="str">
            <v/>
          </cell>
          <cell r="H3865" t="str">
            <v/>
          </cell>
          <cell r="I3865" t="e">
            <v>#N/A</v>
          </cell>
        </row>
        <row r="3866">
          <cell r="A3866" t="str">
            <v>85669-04500-17</v>
          </cell>
          <cell r="B3866" t="str">
            <v>0481</v>
          </cell>
          <cell r="C3866" t="str">
            <v>NSUN SPY SPF50+ 200ML</v>
          </cell>
          <cell r="D3866" t="str">
            <v>FERT</v>
          </cell>
          <cell r="E3866" t="str">
            <v>01</v>
          </cell>
          <cell r="F3866" t="str">
            <v/>
          </cell>
          <cell r="G3866" t="str">
            <v/>
          </cell>
          <cell r="H3866" t="str">
            <v/>
          </cell>
          <cell r="I3866" t="e">
            <v>#N/A</v>
          </cell>
        </row>
        <row r="3867">
          <cell r="A3867" t="str">
            <v>85669-04500-18</v>
          </cell>
          <cell r="B3867" t="str">
            <v>0481</v>
          </cell>
          <cell r="C3867" t="str">
            <v>NSUN SPY SPF50+ 200ML</v>
          </cell>
          <cell r="D3867" t="str">
            <v>FERT</v>
          </cell>
          <cell r="E3867" t="str">
            <v>01</v>
          </cell>
          <cell r="F3867" t="str">
            <v/>
          </cell>
          <cell r="G3867" t="str">
            <v/>
          </cell>
          <cell r="H3867" t="str">
            <v/>
          </cell>
          <cell r="I3867" t="e">
            <v>#N/A</v>
          </cell>
        </row>
        <row r="3868">
          <cell r="A3868" t="str">
            <v>85669-04500-19</v>
          </cell>
          <cell r="B3868" t="str">
            <v>0481</v>
          </cell>
          <cell r="C3868" t="str">
            <v>NSUN SPY SPF50+ 200ML</v>
          </cell>
          <cell r="D3868" t="str">
            <v>FERT</v>
          </cell>
          <cell r="E3868" t="str">
            <v>01</v>
          </cell>
          <cell r="F3868" t="str">
            <v/>
          </cell>
          <cell r="G3868" t="str">
            <v/>
          </cell>
          <cell r="H3868" t="str">
            <v/>
          </cell>
          <cell r="I3868" t="e">
            <v>#N/A</v>
          </cell>
        </row>
        <row r="3869">
          <cell r="A3869" t="str">
            <v>85706-04800-37</v>
          </cell>
          <cell r="B3869" t="str">
            <v>0481</v>
          </cell>
          <cell r="C3869" t="str">
            <v>NBODY ESS RDNT_RS_ARG_OL 200ML</v>
          </cell>
          <cell r="D3869" t="str">
            <v>FERT</v>
          </cell>
          <cell r="E3869" t="str">
            <v>01</v>
          </cell>
          <cell r="F3869" t="str">
            <v/>
          </cell>
          <cell r="G3869" t="str">
            <v/>
          </cell>
          <cell r="H3869" t="str">
            <v/>
          </cell>
          <cell r="I3869" t="str">
            <v>R3</v>
          </cell>
        </row>
        <row r="3870">
          <cell r="A3870" t="str">
            <v>85706-04800-40</v>
          </cell>
          <cell r="B3870" t="str">
            <v>0481</v>
          </cell>
          <cell r="C3870" t="str">
            <v>NBODY ESS RDN_RS_ARG_OL 200ML</v>
          </cell>
          <cell r="D3870" t="str">
            <v>FERT</v>
          </cell>
          <cell r="E3870" t="str">
            <v>01</v>
          </cell>
          <cell r="F3870" t="str">
            <v/>
          </cell>
          <cell r="G3870" t="str">
            <v/>
          </cell>
          <cell r="H3870" t="str">
            <v/>
          </cell>
          <cell r="I3870" t="str">
            <v>R1</v>
          </cell>
        </row>
        <row r="3871">
          <cell r="A3871" t="str">
            <v>85706-04801-37</v>
          </cell>
          <cell r="B3871" t="str">
            <v>0481</v>
          </cell>
          <cell r="C3871" t="str">
            <v>NBODY ESS RDN_RS_ARG_OL 200ML</v>
          </cell>
          <cell r="D3871" t="str">
            <v>FERT</v>
          </cell>
          <cell r="E3871" t="str">
            <v>01</v>
          </cell>
          <cell r="F3871" t="str">
            <v/>
          </cell>
          <cell r="G3871" t="str">
            <v/>
          </cell>
          <cell r="H3871" t="str">
            <v/>
          </cell>
          <cell r="I3871" t="str">
            <v>R2</v>
          </cell>
        </row>
        <row r="3872">
          <cell r="A3872" t="str">
            <v>85715-04800-37</v>
          </cell>
          <cell r="B3872" t="str">
            <v>0481</v>
          </cell>
          <cell r="C3872" t="str">
            <v>NBODY ESS RDNT_ORNG_BLSS_AVC_OL 200ML</v>
          </cell>
          <cell r="D3872" t="str">
            <v>FERT</v>
          </cell>
          <cell r="E3872" t="str">
            <v>01</v>
          </cell>
          <cell r="F3872" t="str">
            <v/>
          </cell>
          <cell r="G3872" t="str">
            <v/>
          </cell>
          <cell r="H3872" t="str">
            <v/>
          </cell>
          <cell r="I3872" t="str">
            <v>R3</v>
          </cell>
        </row>
        <row r="3873">
          <cell r="A3873" t="str">
            <v>85715-04800-40</v>
          </cell>
          <cell r="B3873" t="str">
            <v>0481</v>
          </cell>
          <cell r="C3873" t="str">
            <v>NBODY ESS RDN_ORN_BLS_AVC_OL 200ML</v>
          </cell>
          <cell r="D3873" t="str">
            <v>FERT</v>
          </cell>
          <cell r="E3873" t="str">
            <v>01</v>
          </cell>
          <cell r="F3873" t="str">
            <v/>
          </cell>
          <cell r="G3873" t="str">
            <v/>
          </cell>
          <cell r="H3873" t="str">
            <v/>
          </cell>
          <cell r="I3873" t="str">
            <v>R1</v>
          </cell>
        </row>
        <row r="3874">
          <cell r="A3874" t="str">
            <v>85715-04801-37</v>
          </cell>
          <cell r="B3874" t="str">
            <v>0481</v>
          </cell>
          <cell r="C3874" t="str">
            <v>NBODY ESS RDN_ORN_BLS_AVC_OL 200ML</v>
          </cell>
          <cell r="D3874" t="str">
            <v>FERT</v>
          </cell>
          <cell r="E3874" t="str">
            <v>01</v>
          </cell>
          <cell r="F3874" t="str">
            <v/>
          </cell>
          <cell r="G3874" t="str">
            <v/>
          </cell>
          <cell r="H3874" t="str">
            <v/>
          </cell>
          <cell r="I3874" t="str">
            <v>R2</v>
          </cell>
        </row>
        <row r="3875">
          <cell r="A3875" t="str">
            <v>85733-04800-39</v>
          </cell>
          <cell r="B3875" t="str">
            <v>0481</v>
          </cell>
          <cell r="C3875" t="str">
            <v>NBODY WHT CLG_LTS_SRM 180ML</v>
          </cell>
          <cell r="D3875" t="str">
            <v>FERT</v>
          </cell>
          <cell r="E3875" t="str">
            <v>01</v>
          </cell>
          <cell r="F3875" t="str">
            <v/>
          </cell>
          <cell r="G3875" t="str">
            <v/>
          </cell>
          <cell r="H3875" t="str">
            <v/>
          </cell>
          <cell r="I3875" t="e">
            <v>#N/A</v>
          </cell>
        </row>
        <row r="3876">
          <cell r="A3876" t="str">
            <v>85778-01000-15</v>
          </cell>
          <cell r="B3876" t="str">
            <v>0481</v>
          </cell>
          <cell r="C3876" t="str">
            <v>NSUN DP_TAN CRN_LTN SPF6 200ML</v>
          </cell>
          <cell r="D3876" t="str">
            <v>FERT</v>
          </cell>
          <cell r="E3876" t="str">
            <v>01</v>
          </cell>
          <cell r="F3876" t="str">
            <v/>
          </cell>
          <cell r="G3876" t="str">
            <v/>
          </cell>
          <cell r="H3876" t="str">
            <v/>
          </cell>
          <cell r="I3876" t="e">
            <v>#N/A</v>
          </cell>
        </row>
        <row r="3877">
          <cell r="A3877" t="str">
            <v>85778-01000-16</v>
          </cell>
          <cell r="B3877" t="str">
            <v>0481</v>
          </cell>
          <cell r="C3877" t="str">
            <v>NSUN DP_TAN CRN_LTN SPF6 200ML</v>
          </cell>
          <cell r="D3877" t="str">
            <v>FERT</v>
          </cell>
          <cell r="E3877" t="str">
            <v>01</v>
          </cell>
          <cell r="F3877" t="str">
            <v/>
          </cell>
          <cell r="G3877" t="str">
            <v/>
          </cell>
          <cell r="H3877" t="str">
            <v/>
          </cell>
          <cell r="I3877" t="e">
            <v>#N/A</v>
          </cell>
        </row>
        <row r="3878">
          <cell r="A3878" t="str">
            <v>85778-07400-15</v>
          </cell>
          <cell r="B3878" t="str">
            <v>0481</v>
          </cell>
          <cell r="C3878" t="str">
            <v>NSUN DP_TAN CRN_LTN SPF6 200ML</v>
          </cell>
          <cell r="D3878" t="str">
            <v>FERT</v>
          </cell>
          <cell r="E3878" t="str">
            <v>01</v>
          </cell>
          <cell r="F3878" t="str">
            <v/>
          </cell>
          <cell r="G3878" t="str">
            <v/>
          </cell>
          <cell r="H3878" t="str">
            <v/>
          </cell>
          <cell r="I3878" t="e">
            <v>#N/A</v>
          </cell>
        </row>
        <row r="3879">
          <cell r="A3879" t="str">
            <v>85782-04800-10</v>
          </cell>
          <cell r="B3879" t="str">
            <v>0481</v>
          </cell>
          <cell r="C3879" t="str">
            <v>NSUN LTN SPF20 100ML</v>
          </cell>
          <cell r="D3879" t="str">
            <v>FERT</v>
          </cell>
          <cell r="E3879" t="str">
            <v>01</v>
          </cell>
          <cell r="F3879" t="str">
            <v/>
          </cell>
          <cell r="G3879" t="str">
            <v/>
          </cell>
          <cell r="H3879" t="str">
            <v/>
          </cell>
          <cell r="I3879" t="e">
            <v>#N/A</v>
          </cell>
        </row>
        <row r="3880">
          <cell r="A3880" t="str">
            <v>85782-04800-16</v>
          </cell>
          <cell r="B3880" t="str">
            <v>0481</v>
          </cell>
          <cell r="C3880" t="str">
            <v>NSUN LTN SPF20 100ML</v>
          </cell>
          <cell r="D3880" t="str">
            <v>FERT</v>
          </cell>
          <cell r="E3880" t="str">
            <v>01</v>
          </cell>
          <cell r="F3880" t="str">
            <v/>
          </cell>
          <cell r="G3880" t="str">
            <v/>
          </cell>
          <cell r="H3880" t="str">
            <v/>
          </cell>
          <cell r="I3880" t="e">
            <v>#N/A</v>
          </cell>
        </row>
        <row r="3881">
          <cell r="A3881" t="str">
            <v>85783-04800-10</v>
          </cell>
          <cell r="B3881" t="str">
            <v>0481</v>
          </cell>
          <cell r="C3881" t="str">
            <v>NSUN LTN SPF30 100ML</v>
          </cell>
          <cell r="D3881" t="str">
            <v>FERT</v>
          </cell>
          <cell r="E3881" t="str">
            <v>01</v>
          </cell>
          <cell r="F3881" t="str">
            <v/>
          </cell>
          <cell r="G3881" t="str">
            <v/>
          </cell>
          <cell r="H3881" t="str">
            <v/>
          </cell>
          <cell r="I3881" t="e">
            <v>#N/A</v>
          </cell>
        </row>
        <row r="3882">
          <cell r="A3882" t="str">
            <v>85783-04800-16</v>
          </cell>
          <cell r="B3882" t="str">
            <v>0481</v>
          </cell>
          <cell r="C3882" t="str">
            <v>NSUN LTN SPF30 100ML</v>
          </cell>
          <cell r="D3882" t="str">
            <v>FERT</v>
          </cell>
          <cell r="E3882" t="str">
            <v>01</v>
          </cell>
          <cell r="F3882" t="str">
            <v/>
          </cell>
          <cell r="G3882" t="str">
            <v/>
          </cell>
          <cell r="H3882" t="str">
            <v/>
          </cell>
          <cell r="I3882" t="e">
            <v>#N/A</v>
          </cell>
        </row>
        <row r="3883">
          <cell r="A3883" t="str">
            <v>85783-04800-18</v>
          </cell>
          <cell r="B3883" t="str">
            <v>0481</v>
          </cell>
          <cell r="C3883" t="str">
            <v>NSUN LTN SPF30 100ML</v>
          </cell>
          <cell r="D3883" t="str">
            <v>FERT</v>
          </cell>
          <cell r="E3883" t="str">
            <v>01</v>
          </cell>
          <cell r="F3883" t="str">
            <v/>
          </cell>
          <cell r="G3883" t="str">
            <v/>
          </cell>
          <cell r="H3883" t="str">
            <v/>
          </cell>
          <cell r="I3883" t="str">
            <v>R1</v>
          </cell>
        </row>
        <row r="3884">
          <cell r="A3884" t="str">
            <v>85783-04800-20</v>
          </cell>
          <cell r="B3884" t="str">
            <v>0481</v>
          </cell>
          <cell r="C3884" t="str">
            <v>NSUN LTN SPF30 100ML</v>
          </cell>
          <cell r="D3884" t="str">
            <v>FERT</v>
          </cell>
          <cell r="E3884" t="str">
            <v>01</v>
          </cell>
          <cell r="F3884" t="str">
            <v/>
          </cell>
          <cell r="G3884" t="str">
            <v/>
          </cell>
          <cell r="H3884" t="str">
            <v/>
          </cell>
          <cell r="I3884" t="str">
            <v>R1</v>
          </cell>
        </row>
        <row r="3885">
          <cell r="A3885" t="str">
            <v>85784-04800-10</v>
          </cell>
          <cell r="B3885" t="str">
            <v>0481</v>
          </cell>
          <cell r="C3885" t="str">
            <v>NSUN LTN SPF50 100ML</v>
          </cell>
          <cell r="D3885" t="str">
            <v>FERT</v>
          </cell>
          <cell r="E3885" t="str">
            <v>01</v>
          </cell>
          <cell r="F3885" t="str">
            <v/>
          </cell>
          <cell r="G3885" t="str">
            <v/>
          </cell>
          <cell r="H3885" t="str">
            <v/>
          </cell>
          <cell r="I3885" t="e">
            <v>#N/A</v>
          </cell>
        </row>
        <row r="3886">
          <cell r="A3886" t="str">
            <v>85784-04800-16</v>
          </cell>
          <cell r="B3886" t="str">
            <v>0481</v>
          </cell>
          <cell r="C3886" t="str">
            <v>NSUN LTN SPF50 100ML</v>
          </cell>
          <cell r="D3886" t="str">
            <v>FERT</v>
          </cell>
          <cell r="E3886" t="str">
            <v>01</v>
          </cell>
          <cell r="F3886" t="str">
            <v/>
          </cell>
          <cell r="G3886" t="str">
            <v/>
          </cell>
          <cell r="H3886" t="str">
            <v/>
          </cell>
          <cell r="I3886" t="str">
            <v>R2</v>
          </cell>
        </row>
        <row r="3887">
          <cell r="A3887" t="str">
            <v>85784-04800-20</v>
          </cell>
          <cell r="B3887" t="str">
            <v>0481</v>
          </cell>
          <cell r="C3887" t="str">
            <v>NSUN LTN SPF50 100ML</v>
          </cell>
          <cell r="D3887" t="str">
            <v>FERT</v>
          </cell>
          <cell r="E3887" t="str">
            <v>01</v>
          </cell>
          <cell r="F3887" t="str">
            <v/>
          </cell>
          <cell r="G3887" t="str">
            <v/>
          </cell>
          <cell r="H3887" t="str">
            <v/>
          </cell>
          <cell r="I3887" t="str">
            <v>R1</v>
          </cell>
        </row>
        <row r="3888">
          <cell r="A3888" t="str">
            <v>85787-04800-15</v>
          </cell>
          <cell r="B3888" t="str">
            <v>0481</v>
          </cell>
          <cell r="C3888" t="str">
            <v>NSUN LTN WHT SPF50 100ML</v>
          </cell>
          <cell r="D3888" t="str">
            <v>FERT</v>
          </cell>
          <cell r="E3888" t="str">
            <v>01</v>
          </cell>
          <cell r="F3888" t="str">
            <v/>
          </cell>
          <cell r="G3888" t="str">
            <v/>
          </cell>
          <cell r="H3888" t="str">
            <v/>
          </cell>
          <cell r="I3888" t="e">
            <v>#N/A</v>
          </cell>
        </row>
        <row r="3889">
          <cell r="A3889" t="str">
            <v>85787-04800-16</v>
          </cell>
          <cell r="B3889" t="str">
            <v>0481</v>
          </cell>
          <cell r="C3889" t="str">
            <v>NSUN LTN WHT SPF50 100ML</v>
          </cell>
          <cell r="D3889" t="str">
            <v>FERT</v>
          </cell>
          <cell r="E3889" t="str">
            <v>01</v>
          </cell>
          <cell r="F3889" t="str">
            <v/>
          </cell>
          <cell r="G3889" t="str">
            <v/>
          </cell>
          <cell r="H3889" t="str">
            <v/>
          </cell>
          <cell r="I3889" t="e">
            <v>#N/A</v>
          </cell>
        </row>
        <row r="3890">
          <cell r="A3890" t="str">
            <v>85803-04500-15</v>
          </cell>
          <cell r="B3890" t="str">
            <v>0481</v>
          </cell>
          <cell r="C3890" t="str">
            <v>NSUN SPY INV_PRT SPF30 200ML</v>
          </cell>
          <cell r="D3890" t="str">
            <v>FERT</v>
          </cell>
          <cell r="E3890" t="str">
            <v>01</v>
          </cell>
          <cell r="F3890" t="str">
            <v/>
          </cell>
          <cell r="G3890" t="str">
            <v/>
          </cell>
          <cell r="H3890" t="str">
            <v/>
          </cell>
          <cell r="I3890" t="e">
            <v>#N/A</v>
          </cell>
        </row>
        <row r="3891">
          <cell r="A3891" t="str">
            <v>85803-04500-16</v>
          </cell>
          <cell r="B3891" t="str">
            <v>0481</v>
          </cell>
          <cell r="C3891" t="str">
            <v>NSUN SPY INV_PRT SPF30 200ML</v>
          </cell>
          <cell r="D3891" t="str">
            <v>FERT</v>
          </cell>
          <cell r="E3891" t="str">
            <v>01</v>
          </cell>
          <cell r="F3891" t="str">
            <v/>
          </cell>
          <cell r="G3891" t="str">
            <v/>
          </cell>
          <cell r="H3891" t="str">
            <v/>
          </cell>
          <cell r="I3891" t="e">
            <v>#N/A</v>
          </cell>
        </row>
        <row r="3892">
          <cell r="A3892" t="str">
            <v>85824-04500-15</v>
          </cell>
          <cell r="B3892" t="str">
            <v>0481</v>
          </cell>
          <cell r="C3892" t="str">
            <v>NSUN LTN PRTT&amp;BRN SPF20 200ML</v>
          </cell>
          <cell r="D3892" t="str">
            <v>FERT</v>
          </cell>
          <cell r="E3892" t="str">
            <v>01</v>
          </cell>
          <cell r="F3892" t="str">
            <v/>
          </cell>
          <cell r="G3892" t="str">
            <v/>
          </cell>
          <cell r="H3892" t="str">
            <v/>
          </cell>
          <cell r="I3892" t="e">
            <v>#N/A</v>
          </cell>
        </row>
        <row r="3893">
          <cell r="A3893" t="str">
            <v>85824-04500-17</v>
          </cell>
          <cell r="B3893" t="str">
            <v>0481</v>
          </cell>
          <cell r="C3893" t="str">
            <v>NSUN LTN PRTT&amp;BRN SPF20 200ML</v>
          </cell>
          <cell r="D3893" t="str">
            <v>FERT</v>
          </cell>
          <cell r="E3893" t="str">
            <v>01</v>
          </cell>
          <cell r="F3893" t="str">
            <v/>
          </cell>
          <cell r="G3893" t="str">
            <v/>
          </cell>
          <cell r="H3893" t="str">
            <v/>
          </cell>
          <cell r="I3893" t="e">
            <v>#N/A</v>
          </cell>
        </row>
        <row r="3894">
          <cell r="A3894" t="str">
            <v>85824-04500-18</v>
          </cell>
          <cell r="B3894" t="str">
            <v>0481</v>
          </cell>
          <cell r="C3894" t="str">
            <v>NSUN LTN PRTT&amp;BRN SPF20 200ML</v>
          </cell>
          <cell r="D3894" t="str">
            <v>FERT</v>
          </cell>
          <cell r="E3894" t="str">
            <v>01</v>
          </cell>
          <cell r="F3894" t="str">
            <v/>
          </cell>
          <cell r="G3894" t="str">
            <v/>
          </cell>
          <cell r="H3894" t="str">
            <v/>
          </cell>
          <cell r="I3894" t="e">
            <v>#N/A</v>
          </cell>
        </row>
        <row r="3895">
          <cell r="A3895" t="str">
            <v>85824-05100-20</v>
          </cell>
          <cell r="B3895" t="str">
            <v>0481</v>
          </cell>
          <cell r="C3895" t="str">
            <v>NSUN LTN PRTT&amp;BRN SPF20 200ML</v>
          </cell>
          <cell r="D3895" t="str">
            <v>FERT</v>
          </cell>
          <cell r="E3895" t="str">
            <v>01</v>
          </cell>
          <cell r="F3895" t="str">
            <v/>
          </cell>
          <cell r="G3895" t="str">
            <v/>
          </cell>
          <cell r="H3895" t="str">
            <v/>
          </cell>
          <cell r="I3895" t="str">
            <v>R1</v>
          </cell>
        </row>
        <row r="3896">
          <cell r="A3896" t="str">
            <v>85824-05100-22</v>
          </cell>
          <cell r="B3896" t="str">
            <v>0481</v>
          </cell>
          <cell r="C3896" t="str">
            <v>NSUN LTN PRTT&amp;BRN SPF20 200ML</v>
          </cell>
          <cell r="D3896" t="str">
            <v>FERT</v>
          </cell>
          <cell r="E3896" t="str">
            <v>01</v>
          </cell>
          <cell r="F3896" t="str">
            <v/>
          </cell>
          <cell r="G3896" t="str">
            <v/>
          </cell>
          <cell r="H3896" t="str">
            <v/>
          </cell>
          <cell r="I3896" t="str">
            <v>R1</v>
          </cell>
        </row>
        <row r="3897">
          <cell r="A3897" t="str">
            <v>85824-05100-23</v>
          </cell>
          <cell r="B3897" t="str">
            <v>0481</v>
          </cell>
          <cell r="C3897" t="str">
            <v>NSUN LTN PRTT&amp;BRN SPF20 200ML</v>
          </cell>
          <cell r="D3897" t="str">
            <v>FERT</v>
          </cell>
          <cell r="E3897" t="str">
            <v>01</v>
          </cell>
          <cell r="F3897" t="str">
            <v/>
          </cell>
          <cell r="G3897" t="str">
            <v/>
          </cell>
          <cell r="H3897" t="str">
            <v/>
          </cell>
          <cell r="I3897" t="str">
            <v>A</v>
          </cell>
        </row>
        <row r="3898">
          <cell r="A3898" t="str">
            <v>85824-06400-19</v>
          </cell>
          <cell r="B3898" t="str">
            <v>0481</v>
          </cell>
          <cell r="C3898" t="str">
            <v>NSUN LTN PRTT&amp;BRN SPF20 200ML</v>
          </cell>
          <cell r="D3898" t="str">
            <v>FERT</v>
          </cell>
          <cell r="E3898" t="str">
            <v>01</v>
          </cell>
          <cell r="F3898" t="str">
            <v/>
          </cell>
          <cell r="G3898" t="str">
            <v/>
          </cell>
          <cell r="H3898" t="str">
            <v/>
          </cell>
          <cell r="I3898" t="e">
            <v>#N/A</v>
          </cell>
        </row>
        <row r="3899">
          <cell r="A3899" t="str">
            <v>85824-07000-19</v>
          </cell>
          <cell r="B3899" t="str">
            <v>0481</v>
          </cell>
          <cell r="C3899" t="str">
            <v>NSUN LTN PRTT&amp;BRN SPF20 200ML</v>
          </cell>
          <cell r="D3899" t="str">
            <v>FERT</v>
          </cell>
          <cell r="E3899" t="str">
            <v>01</v>
          </cell>
          <cell r="F3899" t="str">
            <v/>
          </cell>
          <cell r="G3899" t="str">
            <v/>
          </cell>
          <cell r="H3899" t="str">
            <v/>
          </cell>
          <cell r="I3899" t="e">
            <v>#N/A</v>
          </cell>
        </row>
        <row r="3900">
          <cell r="A3900" t="str">
            <v>85847-01000-19</v>
          </cell>
          <cell r="B3900" t="str">
            <v>0481</v>
          </cell>
          <cell r="C3900" t="str">
            <v>NSUN KDS SNS_SPY SPF50+ 200ML</v>
          </cell>
          <cell r="D3900" t="str">
            <v>FERT</v>
          </cell>
          <cell r="E3900" t="str">
            <v>01</v>
          </cell>
          <cell r="F3900" t="str">
            <v/>
          </cell>
          <cell r="G3900" t="str">
            <v/>
          </cell>
          <cell r="H3900" t="str">
            <v/>
          </cell>
          <cell r="I3900" t="e">
            <v>#N/A</v>
          </cell>
        </row>
        <row r="3901">
          <cell r="A3901" t="str">
            <v>85847-04500-19</v>
          </cell>
          <cell r="B3901" t="str">
            <v>0481</v>
          </cell>
          <cell r="C3901" t="str">
            <v>NSUN KDS SNS_SPY SPF50+ 200ML</v>
          </cell>
          <cell r="D3901" t="str">
            <v>FERT</v>
          </cell>
          <cell r="E3901" t="str">
            <v>01</v>
          </cell>
          <cell r="F3901" t="str">
            <v/>
          </cell>
          <cell r="G3901" t="str">
            <v/>
          </cell>
          <cell r="H3901" t="str">
            <v/>
          </cell>
          <cell r="I3901" t="str">
            <v>R2</v>
          </cell>
        </row>
        <row r="3902">
          <cell r="A3902" t="str">
            <v>85847-04500-20</v>
          </cell>
          <cell r="B3902" t="str">
            <v>0481</v>
          </cell>
          <cell r="C3902" t="str">
            <v>NSUN KDS SNS_SPY SPF50+ 200ML</v>
          </cell>
          <cell r="D3902" t="str">
            <v>FERT</v>
          </cell>
          <cell r="E3902" t="str">
            <v>01</v>
          </cell>
          <cell r="F3902" t="str">
            <v/>
          </cell>
          <cell r="G3902" t="str">
            <v/>
          </cell>
          <cell r="H3902" t="str">
            <v/>
          </cell>
          <cell r="I3902" t="e">
            <v>#N/A</v>
          </cell>
        </row>
        <row r="3903">
          <cell r="A3903" t="str">
            <v>85847-04500-22</v>
          </cell>
          <cell r="B3903" t="str">
            <v>0481</v>
          </cell>
          <cell r="C3903" t="str">
            <v>NSUN KDS SNS_SPY SPF50+ 200ML</v>
          </cell>
          <cell r="D3903" t="str">
            <v>FERT</v>
          </cell>
          <cell r="E3903" t="str">
            <v>01</v>
          </cell>
          <cell r="F3903" t="str">
            <v/>
          </cell>
          <cell r="G3903" t="str">
            <v/>
          </cell>
          <cell r="H3903" t="str">
            <v/>
          </cell>
          <cell r="I3903" t="str">
            <v>A</v>
          </cell>
        </row>
        <row r="3904">
          <cell r="A3904" t="str">
            <v>85847-04500-23</v>
          </cell>
          <cell r="B3904" t="str">
            <v>0481</v>
          </cell>
          <cell r="C3904" t="str">
            <v>NSUN KDS SNS_SPY SPF50+ 200ML</v>
          </cell>
          <cell r="D3904" t="str">
            <v>FERT</v>
          </cell>
          <cell r="E3904" t="str">
            <v>01</v>
          </cell>
          <cell r="F3904" t="str">
            <v/>
          </cell>
          <cell r="G3904" t="str">
            <v/>
          </cell>
          <cell r="H3904" t="str">
            <v/>
          </cell>
          <cell r="I3904" t="str">
            <v>A</v>
          </cell>
        </row>
        <row r="3905">
          <cell r="A3905" t="str">
            <v>85847-04501-21</v>
          </cell>
          <cell r="B3905" t="str">
            <v>0481</v>
          </cell>
          <cell r="C3905" t="str">
            <v>NSUN KDS SNS_SPY SPF50+ 200ML</v>
          </cell>
          <cell r="D3905" t="str">
            <v>FERT</v>
          </cell>
          <cell r="E3905" t="str">
            <v>01</v>
          </cell>
          <cell r="F3905" t="str">
            <v/>
          </cell>
          <cell r="G3905" t="str">
            <v/>
          </cell>
          <cell r="H3905" t="str">
            <v/>
          </cell>
          <cell r="I3905" t="e">
            <v>#N/A</v>
          </cell>
        </row>
        <row r="3906">
          <cell r="A3906" t="str">
            <v>85847-07000-19</v>
          </cell>
          <cell r="B3906" t="str">
            <v>0481</v>
          </cell>
          <cell r="C3906" t="str">
            <v>NSUN KDS SNS_SPY SPF50+ 200ML</v>
          </cell>
          <cell r="D3906" t="str">
            <v>FERT</v>
          </cell>
          <cell r="E3906" t="str">
            <v>01</v>
          </cell>
          <cell r="F3906" t="str">
            <v/>
          </cell>
          <cell r="G3906" t="str">
            <v/>
          </cell>
          <cell r="H3906" t="str">
            <v/>
          </cell>
          <cell r="I3906" t="e">
            <v>#N/A</v>
          </cell>
        </row>
        <row r="3907">
          <cell r="A3907" t="str">
            <v>85860-04500-15</v>
          </cell>
          <cell r="B3907" t="str">
            <v>0481</v>
          </cell>
          <cell r="C3907" t="str">
            <v>NSUN SPY INV_PRT SPF50 200ML</v>
          </cell>
          <cell r="D3907" t="str">
            <v>FERT</v>
          </cell>
          <cell r="E3907" t="str">
            <v>01</v>
          </cell>
          <cell r="F3907" t="str">
            <v/>
          </cell>
          <cell r="G3907" t="str">
            <v/>
          </cell>
          <cell r="H3907" t="str">
            <v/>
          </cell>
          <cell r="I3907" t="e">
            <v>#N/A</v>
          </cell>
        </row>
        <row r="3908">
          <cell r="A3908" t="str">
            <v>85860-04500-16</v>
          </cell>
          <cell r="B3908" t="str">
            <v>0481</v>
          </cell>
          <cell r="C3908" t="str">
            <v>NSUN SPY INV_PRT SPF50 200ML</v>
          </cell>
          <cell r="D3908" t="str">
            <v>FERT</v>
          </cell>
          <cell r="E3908" t="str">
            <v>01</v>
          </cell>
          <cell r="F3908" t="str">
            <v/>
          </cell>
          <cell r="G3908" t="str">
            <v/>
          </cell>
          <cell r="H3908" t="str">
            <v/>
          </cell>
          <cell r="I3908" t="e">
            <v>#N/A</v>
          </cell>
        </row>
        <row r="3909">
          <cell r="A3909" t="str">
            <v>85860-04500-17</v>
          </cell>
          <cell r="B3909" t="str">
            <v>0481</v>
          </cell>
          <cell r="C3909" t="str">
            <v>NSUN SPY INV_PRT SPF50 200ML</v>
          </cell>
          <cell r="D3909" t="str">
            <v>FERT</v>
          </cell>
          <cell r="E3909" t="str">
            <v>01</v>
          </cell>
          <cell r="F3909" t="str">
            <v/>
          </cell>
          <cell r="G3909" t="str">
            <v/>
          </cell>
          <cell r="H3909" t="str">
            <v/>
          </cell>
          <cell r="I3909" t="e">
            <v>#N/A</v>
          </cell>
        </row>
        <row r="3910">
          <cell r="A3910" t="str">
            <v>85860-04500-18</v>
          </cell>
          <cell r="B3910" t="str">
            <v>0481</v>
          </cell>
          <cell r="C3910" t="str">
            <v>NSUN SPY INV_PRT SPF50 200ML</v>
          </cell>
          <cell r="D3910" t="str">
            <v>FERT</v>
          </cell>
          <cell r="E3910" t="str">
            <v>01</v>
          </cell>
          <cell r="F3910" t="str">
            <v/>
          </cell>
          <cell r="G3910" t="str">
            <v/>
          </cell>
          <cell r="H3910" t="str">
            <v/>
          </cell>
          <cell r="I3910" t="e">
            <v>#N/A</v>
          </cell>
        </row>
        <row r="3911">
          <cell r="A3911" t="str">
            <v>85860-04500-19</v>
          </cell>
          <cell r="B3911" t="str">
            <v>0481</v>
          </cell>
          <cell r="C3911" t="str">
            <v>NSUN SPY INV_PRT SPF50 200ML</v>
          </cell>
          <cell r="D3911" t="str">
            <v>FERT</v>
          </cell>
          <cell r="E3911" t="str">
            <v>01</v>
          </cell>
          <cell r="F3911" t="str">
            <v/>
          </cell>
          <cell r="G3911" t="str">
            <v/>
          </cell>
          <cell r="H3911" t="str">
            <v/>
          </cell>
          <cell r="I3911" t="e">
            <v>#N/A</v>
          </cell>
        </row>
        <row r="3912">
          <cell r="A3912" t="str">
            <v>85860-04500-20</v>
          </cell>
          <cell r="B3912" t="str">
            <v>0481</v>
          </cell>
          <cell r="C3912" t="str">
            <v>NSUN SPY INV_PRT SPF50 200ML</v>
          </cell>
          <cell r="D3912" t="str">
            <v>FERT</v>
          </cell>
          <cell r="E3912" t="str">
            <v>01</v>
          </cell>
          <cell r="F3912" t="str">
            <v/>
          </cell>
          <cell r="G3912" t="str">
            <v/>
          </cell>
          <cell r="H3912" t="str">
            <v/>
          </cell>
          <cell r="I3912" t="str">
            <v>R1</v>
          </cell>
        </row>
        <row r="3913">
          <cell r="A3913" t="str">
            <v>85860-04500-21</v>
          </cell>
          <cell r="B3913" t="str">
            <v>0481</v>
          </cell>
          <cell r="C3913" t="str">
            <v>NSUN SPRY INV_PRT SPF50 200ML</v>
          </cell>
          <cell r="D3913" t="str">
            <v>FERT</v>
          </cell>
          <cell r="E3913" t="str">
            <v>01</v>
          </cell>
          <cell r="F3913" t="str">
            <v/>
          </cell>
          <cell r="G3913" t="str">
            <v/>
          </cell>
          <cell r="H3913" t="str">
            <v/>
          </cell>
          <cell r="I3913" t="e">
            <v>#N/A</v>
          </cell>
        </row>
        <row r="3914">
          <cell r="A3914" t="str">
            <v>85968-04800-26</v>
          </cell>
          <cell r="B3914" t="str">
            <v>0481</v>
          </cell>
          <cell r="C3914" t="str">
            <v>NDEO PWD_RLL_ON WHT 50ML</v>
          </cell>
          <cell r="D3914" t="str">
            <v>FERT</v>
          </cell>
          <cell r="E3914" t="str">
            <v>01</v>
          </cell>
          <cell r="F3914" t="str">
            <v/>
          </cell>
          <cell r="G3914" t="str">
            <v/>
          </cell>
          <cell r="H3914" t="str">
            <v/>
          </cell>
          <cell r="I3914" t="e">
            <v>#N/A</v>
          </cell>
        </row>
        <row r="3915">
          <cell r="A3915" t="str">
            <v>85968-04800-28</v>
          </cell>
          <cell r="B3915" t="str">
            <v>0481</v>
          </cell>
          <cell r="C3915" t="str">
            <v>NDEO PWD_RLL_ON WHT 50ML</v>
          </cell>
          <cell r="D3915" t="str">
            <v>FERT</v>
          </cell>
          <cell r="E3915" t="str">
            <v>01</v>
          </cell>
          <cell r="F3915" t="str">
            <v/>
          </cell>
          <cell r="G3915" t="str">
            <v/>
          </cell>
          <cell r="H3915" t="str">
            <v/>
          </cell>
          <cell r="I3915" t="str">
            <v>R1</v>
          </cell>
        </row>
        <row r="3916">
          <cell r="A3916" t="str">
            <v>85968-04820-31</v>
          </cell>
          <cell r="B3916" t="str">
            <v>0481</v>
          </cell>
          <cell r="C3916" t="str">
            <v>NDEO PWD_RLL_ON BRG_FML 50ML</v>
          </cell>
          <cell r="D3916" t="str">
            <v>FERT</v>
          </cell>
          <cell r="E3916" t="str">
            <v>01</v>
          </cell>
          <cell r="F3916" t="str">
            <v/>
          </cell>
          <cell r="G3916" t="str">
            <v/>
          </cell>
          <cell r="H3916" t="str">
            <v/>
          </cell>
          <cell r="I3916" t="str">
            <v>A</v>
          </cell>
        </row>
        <row r="3917">
          <cell r="A3917" t="str">
            <v>85969-04800-26</v>
          </cell>
          <cell r="B3917" t="str">
            <v>0481</v>
          </cell>
          <cell r="C3917" t="str">
            <v>NDEO PWD_RLL_ON WHT 25ML</v>
          </cell>
          <cell r="D3917" t="str">
            <v>FERT</v>
          </cell>
          <cell r="E3917" t="str">
            <v>01</v>
          </cell>
          <cell r="F3917" t="str">
            <v/>
          </cell>
          <cell r="G3917" t="str">
            <v/>
          </cell>
          <cell r="H3917" t="str">
            <v/>
          </cell>
          <cell r="I3917" t="e">
            <v>#N/A</v>
          </cell>
        </row>
        <row r="3918">
          <cell r="A3918" t="str">
            <v>85969-04800-28</v>
          </cell>
          <cell r="B3918" t="str">
            <v>0481</v>
          </cell>
          <cell r="C3918" t="str">
            <v>NDEO PWD_RLL_ON WHT 25ML</v>
          </cell>
          <cell r="D3918" t="str">
            <v>FERT</v>
          </cell>
          <cell r="E3918" t="str">
            <v>01</v>
          </cell>
          <cell r="F3918" t="str">
            <v/>
          </cell>
          <cell r="G3918" t="str">
            <v/>
          </cell>
          <cell r="H3918" t="str">
            <v/>
          </cell>
          <cell r="I3918" t="str">
            <v>R2</v>
          </cell>
        </row>
        <row r="3919">
          <cell r="A3919" t="str">
            <v>85969-04820-31</v>
          </cell>
          <cell r="B3919" t="str">
            <v>0481</v>
          </cell>
          <cell r="C3919" t="str">
            <v>NDEO PWD_RLL_ON BRG_FML 25ML</v>
          </cell>
          <cell r="D3919" t="str">
            <v>FERT</v>
          </cell>
          <cell r="E3919" t="str">
            <v>01</v>
          </cell>
          <cell r="F3919" t="str">
            <v/>
          </cell>
          <cell r="G3919" t="str">
            <v/>
          </cell>
          <cell r="H3919" t="str">
            <v/>
          </cell>
          <cell r="I3919" t="str">
            <v>A</v>
          </cell>
        </row>
        <row r="3920">
          <cell r="A3920" t="str">
            <v>85970-04800-27</v>
          </cell>
          <cell r="B3920" t="str">
            <v>0481</v>
          </cell>
          <cell r="C3920" t="str">
            <v>NDEO RLL-ON INV_BLC&amp;WHT_FRS_ML 50ML</v>
          </cell>
          <cell r="D3920" t="str">
            <v>FERT</v>
          </cell>
          <cell r="E3920" t="str">
            <v>01</v>
          </cell>
          <cell r="F3920" t="str">
            <v/>
          </cell>
          <cell r="G3920" t="str">
            <v/>
          </cell>
          <cell r="H3920" t="str">
            <v/>
          </cell>
          <cell r="I3920" t="str">
            <v>R3</v>
          </cell>
        </row>
        <row r="3921">
          <cell r="A3921" t="str">
            <v>85970-04800-28</v>
          </cell>
          <cell r="B3921" t="str">
            <v>0481</v>
          </cell>
          <cell r="C3921" t="str">
            <v>NDEO RLL-ON INV_BLC&amp;WHT_FRS_ML 50ML</v>
          </cell>
          <cell r="D3921" t="str">
            <v>FERT</v>
          </cell>
          <cell r="E3921" t="str">
            <v>01</v>
          </cell>
          <cell r="F3921" t="str">
            <v/>
          </cell>
          <cell r="G3921" t="str">
            <v/>
          </cell>
          <cell r="H3921" t="str">
            <v/>
          </cell>
          <cell r="I3921" t="e">
            <v>#N/A</v>
          </cell>
        </row>
        <row r="3922">
          <cell r="A3922" t="str">
            <v>85970-04800-30</v>
          </cell>
          <cell r="B3922" t="str">
            <v>0481</v>
          </cell>
          <cell r="C3922" t="str">
            <v>NDEO RLL-ON B&amp;W_FRS_ML 50ML</v>
          </cell>
          <cell r="D3922" t="str">
            <v>FERT</v>
          </cell>
          <cell r="E3922" t="str">
            <v>01</v>
          </cell>
          <cell r="F3922" t="str">
            <v/>
          </cell>
          <cell r="G3922" t="str">
            <v/>
          </cell>
          <cell r="H3922" t="str">
            <v/>
          </cell>
          <cell r="I3922" t="str">
            <v>A</v>
          </cell>
        </row>
        <row r="3923">
          <cell r="A3923" t="str">
            <v>85970-04810-28</v>
          </cell>
          <cell r="B3923" t="str">
            <v>0481</v>
          </cell>
          <cell r="C3923" t="str">
            <v>NDEO RLL-ON INV_BLC&amp;WHT_FRS_ML 50ML</v>
          </cell>
          <cell r="D3923" t="str">
            <v>FERT</v>
          </cell>
          <cell r="E3923" t="str">
            <v>01</v>
          </cell>
          <cell r="F3923" t="str">
            <v/>
          </cell>
          <cell r="G3923" t="str">
            <v/>
          </cell>
          <cell r="H3923" t="str">
            <v/>
          </cell>
          <cell r="I3923" t="str">
            <v>R3</v>
          </cell>
        </row>
        <row r="3924">
          <cell r="A3924" t="str">
            <v>85970-04810-30</v>
          </cell>
          <cell r="B3924" t="str">
            <v>0481</v>
          </cell>
          <cell r="C3924" t="str">
            <v>NDEO RLL_ON B&amp;W_FRS_ML 50ML</v>
          </cell>
          <cell r="D3924" t="str">
            <v>FERT</v>
          </cell>
          <cell r="E3924" t="str">
            <v>01</v>
          </cell>
          <cell r="F3924" t="str">
            <v/>
          </cell>
          <cell r="G3924" t="str">
            <v/>
          </cell>
          <cell r="H3924" t="str">
            <v/>
          </cell>
          <cell r="I3924" t="str">
            <v>R2</v>
          </cell>
        </row>
        <row r="3925">
          <cell r="A3925" t="str">
            <v>85972-04800-27</v>
          </cell>
          <cell r="B3925" t="str">
            <v>0481</v>
          </cell>
          <cell r="C3925" t="str">
            <v>NDEO RLL-ON INV_BLC&amp;WHT_FRS_ML 25ML</v>
          </cell>
          <cell r="D3925" t="str">
            <v>FERT</v>
          </cell>
          <cell r="E3925" t="str">
            <v>01</v>
          </cell>
          <cell r="F3925" t="str">
            <v/>
          </cell>
          <cell r="G3925" t="str">
            <v/>
          </cell>
          <cell r="H3925" t="str">
            <v/>
          </cell>
          <cell r="I3925" t="e">
            <v>#N/A</v>
          </cell>
        </row>
        <row r="3926">
          <cell r="A3926" t="str">
            <v>85972-04800-28</v>
          </cell>
          <cell r="B3926" t="str">
            <v>0481</v>
          </cell>
          <cell r="C3926" t="str">
            <v>NDEO RLL-ON INV_BLC&amp;WHT_FRS_ML 25ML</v>
          </cell>
          <cell r="D3926" t="str">
            <v>FERT</v>
          </cell>
          <cell r="E3926" t="str">
            <v>01</v>
          </cell>
          <cell r="F3926" t="str">
            <v/>
          </cell>
          <cell r="G3926" t="str">
            <v/>
          </cell>
          <cell r="H3926" t="str">
            <v/>
          </cell>
          <cell r="I3926" t="e">
            <v>#N/A</v>
          </cell>
        </row>
        <row r="3927">
          <cell r="A3927" t="str">
            <v>85972-04800-30</v>
          </cell>
          <cell r="B3927" t="str">
            <v>0481</v>
          </cell>
          <cell r="C3927" t="str">
            <v>NDEO RLL-ON B&amp;W_FRS_ML 25ML</v>
          </cell>
          <cell r="D3927" t="str">
            <v>FERT</v>
          </cell>
          <cell r="E3927" t="str">
            <v>01</v>
          </cell>
          <cell r="F3927" t="str">
            <v/>
          </cell>
          <cell r="G3927" t="str">
            <v/>
          </cell>
          <cell r="H3927" t="str">
            <v/>
          </cell>
          <cell r="I3927" t="str">
            <v>R2</v>
          </cell>
        </row>
        <row r="3928">
          <cell r="A3928" t="str">
            <v>85972-04810-28</v>
          </cell>
          <cell r="B3928" t="str">
            <v>0481</v>
          </cell>
          <cell r="C3928" t="str">
            <v>NDEO RLL-ON INV_BLC&amp;WHT_FRS_ML 25ML</v>
          </cell>
          <cell r="D3928" t="str">
            <v>FERT</v>
          </cell>
          <cell r="E3928" t="str">
            <v>01</v>
          </cell>
          <cell r="F3928" t="str">
            <v/>
          </cell>
          <cell r="G3928" t="str">
            <v/>
          </cell>
          <cell r="H3928" t="str">
            <v/>
          </cell>
          <cell r="I3928" t="e">
            <v>#N/A</v>
          </cell>
        </row>
        <row r="3929">
          <cell r="A3929" t="str">
            <v>85972-04810-30</v>
          </cell>
          <cell r="B3929" t="str">
            <v>0481</v>
          </cell>
          <cell r="C3929" t="str">
            <v>NDEO RLL_ON B&amp;W_FRS_ML 25ML</v>
          </cell>
          <cell r="D3929" t="str">
            <v>FERT</v>
          </cell>
          <cell r="E3929" t="str">
            <v>01</v>
          </cell>
          <cell r="F3929" t="str">
            <v/>
          </cell>
          <cell r="G3929" t="str">
            <v/>
          </cell>
          <cell r="H3929" t="str">
            <v/>
          </cell>
          <cell r="I3929" t="str">
            <v>R3</v>
          </cell>
        </row>
        <row r="3930">
          <cell r="A3930" t="str">
            <v>85974-04800-27</v>
          </cell>
          <cell r="B3930" t="str">
            <v>0481</v>
          </cell>
          <cell r="C3930" t="str">
            <v>NDEO SPY INV_BLC&amp;WHT_FRS_ML 150ML</v>
          </cell>
          <cell r="D3930" t="str">
            <v>FERT</v>
          </cell>
          <cell r="E3930" t="str">
            <v>01</v>
          </cell>
          <cell r="F3930" t="str">
            <v/>
          </cell>
          <cell r="G3930" t="str">
            <v/>
          </cell>
          <cell r="H3930" t="str">
            <v/>
          </cell>
          <cell r="I3930" t="str">
            <v>R3</v>
          </cell>
        </row>
        <row r="3931">
          <cell r="A3931" t="str">
            <v>85974-04800-28</v>
          </cell>
          <cell r="B3931" t="str">
            <v>0481</v>
          </cell>
          <cell r="C3931" t="str">
            <v>NDEO SPY INV_BLC&amp;WHT_FRS_ML 150ML</v>
          </cell>
          <cell r="D3931" t="str">
            <v>FERT</v>
          </cell>
          <cell r="E3931" t="str">
            <v>01</v>
          </cell>
          <cell r="F3931" t="str">
            <v/>
          </cell>
          <cell r="G3931" t="str">
            <v/>
          </cell>
          <cell r="H3931" t="str">
            <v/>
          </cell>
          <cell r="I3931" t="e">
            <v>#N/A</v>
          </cell>
        </row>
        <row r="3932">
          <cell r="A3932" t="str">
            <v>85974-04800-30</v>
          </cell>
          <cell r="B3932" t="str">
            <v>0481</v>
          </cell>
          <cell r="C3932" t="str">
            <v>NDEO SPY B&amp;W_FRS_ML 150ML</v>
          </cell>
          <cell r="D3932" t="str">
            <v>FERT</v>
          </cell>
          <cell r="E3932" t="str">
            <v>01</v>
          </cell>
          <cell r="F3932" t="str">
            <v/>
          </cell>
          <cell r="G3932" t="str">
            <v/>
          </cell>
          <cell r="H3932" t="str">
            <v/>
          </cell>
          <cell r="I3932" t="str">
            <v>A</v>
          </cell>
        </row>
        <row r="3933">
          <cell r="A3933" t="str">
            <v>85974-04800-62</v>
          </cell>
          <cell r="B3933" t="str">
            <v>0481</v>
          </cell>
          <cell r="C3933" t="str">
            <v>NDEO SPY B&amp;W_FRS_ML 150ML</v>
          </cell>
          <cell r="D3933" t="str">
            <v>FERT</v>
          </cell>
          <cell r="E3933" t="str">
            <v>01</v>
          </cell>
          <cell r="F3933" t="str">
            <v/>
          </cell>
          <cell r="G3933" t="str">
            <v/>
          </cell>
          <cell r="H3933" t="str">
            <v/>
          </cell>
          <cell r="I3933" t="str">
            <v>A</v>
          </cell>
        </row>
        <row r="3934">
          <cell r="A3934" t="str">
            <v>86014-04800-19</v>
          </cell>
          <cell r="B3934" t="str">
            <v>0481</v>
          </cell>
          <cell r="C3934" t="str">
            <v>NSUN FC_CRM RSY_PNK SPF50 30ML</v>
          </cell>
          <cell r="D3934" t="str">
            <v>FERT</v>
          </cell>
          <cell r="E3934" t="str">
            <v>01</v>
          </cell>
          <cell r="F3934" t="str">
            <v/>
          </cell>
          <cell r="G3934" t="str">
            <v/>
          </cell>
          <cell r="H3934" t="str">
            <v/>
          </cell>
          <cell r="I3934" t="e">
            <v>#N/A</v>
          </cell>
        </row>
        <row r="3935">
          <cell r="A3935" t="str">
            <v>86014-04800-20</v>
          </cell>
          <cell r="B3935" t="str">
            <v>0481</v>
          </cell>
          <cell r="C3935" t="str">
            <v>NSUN INST_AUR SPF50 30ML</v>
          </cell>
          <cell r="D3935" t="str">
            <v>FERT</v>
          </cell>
          <cell r="E3935" t="str">
            <v>01</v>
          </cell>
          <cell r="F3935" t="str">
            <v/>
          </cell>
          <cell r="G3935" t="str">
            <v/>
          </cell>
          <cell r="H3935" t="str">
            <v/>
          </cell>
          <cell r="I3935" t="e">
            <v>#N/A</v>
          </cell>
        </row>
        <row r="3936">
          <cell r="A3936" t="str">
            <v>86014-04800-21</v>
          </cell>
          <cell r="B3936" t="str">
            <v>0481</v>
          </cell>
          <cell r="C3936" t="str">
            <v>NSUN INST_AUR SPF50 30ML</v>
          </cell>
          <cell r="D3936" t="str">
            <v>FERT</v>
          </cell>
          <cell r="E3936" t="str">
            <v>01</v>
          </cell>
          <cell r="F3936" t="str">
            <v/>
          </cell>
          <cell r="G3936" t="str">
            <v/>
          </cell>
          <cell r="H3936" t="str">
            <v/>
          </cell>
          <cell r="I3936" t="str">
            <v>A</v>
          </cell>
        </row>
        <row r="3937">
          <cell r="A3937" t="str">
            <v>86014-04810-20</v>
          </cell>
          <cell r="B3937" t="str">
            <v>0481</v>
          </cell>
          <cell r="C3937" t="str">
            <v>NSUN INST_AUR SPF50 30ML</v>
          </cell>
          <cell r="D3937" t="str">
            <v>FERT</v>
          </cell>
          <cell r="E3937" t="str">
            <v>01</v>
          </cell>
          <cell r="F3937" t="str">
            <v/>
          </cell>
          <cell r="G3937" t="str">
            <v/>
          </cell>
          <cell r="H3937" t="str">
            <v/>
          </cell>
          <cell r="I3937" t="e">
            <v>#N/A</v>
          </cell>
        </row>
        <row r="3938">
          <cell r="A3938" t="str">
            <v>86014-07700-17</v>
          </cell>
          <cell r="B3938" t="str">
            <v>0481</v>
          </cell>
          <cell r="C3938" t="str">
            <v>NSUN FC_CRM RSY_PNK SPF50 30ML</v>
          </cell>
          <cell r="D3938" t="str">
            <v>FERT</v>
          </cell>
          <cell r="E3938" t="str">
            <v>01</v>
          </cell>
          <cell r="F3938" t="str">
            <v/>
          </cell>
          <cell r="G3938" t="str">
            <v/>
          </cell>
          <cell r="H3938" t="str">
            <v/>
          </cell>
          <cell r="I3938" t="str">
            <v>R3</v>
          </cell>
        </row>
        <row r="3939">
          <cell r="A3939" t="str">
            <v>86014-07700-19</v>
          </cell>
          <cell r="B3939" t="str">
            <v>0481</v>
          </cell>
          <cell r="C3939" t="str">
            <v>NSUN FC_CRM RSY_PNK SPF50 30ML</v>
          </cell>
          <cell r="D3939" t="str">
            <v>FERT</v>
          </cell>
          <cell r="E3939" t="str">
            <v>01</v>
          </cell>
          <cell r="F3939" t="str">
            <v/>
          </cell>
          <cell r="G3939" t="str">
            <v/>
          </cell>
          <cell r="H3939" t="str">
            <v/>
          </cell>
          <cell r="I3939" t="str">
            <v>R3</v>
          </cell>
        </row>
        <row r="3940">
          <cell r="A3940" t="str">
            <v>86060-04800-19</v>
          </cell>
          <cell r="B3940" t="str">
            <v>0481</v>
          </cell>
          <cell r="C3940" t="str">
            <v>NSUN PRTCT&amp;PRFCT OIL_CTRL_GL_CRM SPF50 3</v>
          </cell>
          <cell r="D3940" t="str">
            <v>FERT</v>
          </cell>
          <cell r="E3940" t="str">
            <v>01</v>
          </cell>
          <cell r="F3940" t="str">
            <v/>
          </cell>
          <cell r="G3940" t="str">
            <v/>
          </cell>
          <cell r="H3940" t="str">
            <v/>
          </cell>
          <cell r="I3940" t="e">
            <v>#N/A</v>
          </cell>
        </row>
        <row r="3941">
          <cell r="A3941" t="str">
            <v>86060-04800-20</v>
          </cell>
          <cell r="B3941" t="str">
            <v>0481</v>
          </cell>
          <cell r="C3941" t="str">
            <v>NSUN PRTCT&amp;PRFCT OIL_CTRL_GL_CRM SPF50 3</v>
          </cell>
          <cell r="D3941" t="str">
            <v>FERT</v>
          </cell>
          <cell r="E3941" t="str">
            <v>01</v>
          </cell>
          <cell r="F3941" t="str">
            <v/>
          </cell>
          <cell r="G3941" t="str">
            <v/>
          </cell>
          <cell r="H3941" t="str">
            <v/>
          </cell>
          <cell r="I3941" t="e">
            <v>#N/A</v>
          </cell>
        </row>
        <row r="3942">
          <cell r="A3942" t="str">
            <v>86060-04800-21</v>
          </cell>
          <cell r="B3942" t="str">
            <v>0481</v>
          </cell>
          <cell r="C3942" t="str">
            <v>NSUN PRTCT&amp;PRFCT OIL_CTRL_GL_CRM SPF50 3</v>
          </cell>
          <cell r="D3942" t="str">
            <v>FERT</v>
          </cell>
          <cell r="E3942" t="str">
            <v>01</v>
          </cell>
          <cell r="F3942" t="str">
            <v/>
          </cell>
          <cell r="G3942" t="str">
            <v/>
          </cell>
          <cell r="H3942" t="str">
            <v/>
          </cell>
          <cell r="I3942" t="str">
            <v>A</v>
          </cell>
        </row>
        <row r="3943">
          <cell r="A3943" t="str">
            <v>86060-04810-20</v>
          </cell>
          <cell r="B3943" t="str">
            <v>0481</v>
          </cell>
          <cell r="C3943" t="str">
            <v>NSUN PRTCT&amp;PRFCT OIL_CTRL_GL_CRM SPF50 3</v>
          </cell>
          <cell r="D3943" t="str">
            <v>FERT</v>
          </cell>
          <cell r="E3943" t="str">
            <v>01</v>
          </cell>
          <cell r="F3943" t="str">
            <v/>
          </cell>
          <cell r="G3943" t="str">
            <v/>
          </cell>
          <cell r="H3943" t="str">
            <v/>
          </cell>
          <cell r="I3943" t="e">
            <v>#N/A</v>
          </cell>
        </row>
        <row r="3944">
          <cell r="A3944" t="str">
            <v>86060-07700-17</v>
          </cell>
          <cell r="B3944" t="str">
            <v>0481</v>
          </cell>
          <cell r="C3944" t="str">
            <v>NSUN PRTCT&amp;PRFCT OIL_CTRL_GL_CRM SPF50 3</v>
          </cell>
          <cell r="D3944" t="str">
            <v>FERT</v>
          </cell>
          <cell r="E3944" t="str">
            <v>01</v>
          </cell>
          <cell r="F3944" t="str">
            <v/>
          </cell>
          <cell r="G3944" t="str">
            <v/>
          </cell>
          <cell r="H3944" t="str">
            <v/>
          </cell>
          <cell r="I3944" t="str">
            <v>R3</v>
          </cell>
        </row>
        <row r="3945">
          <cell r="A3945" t="str">
            <v>86060-07700-19</v>
          </cell>
          <cell r="B3945" t="str">
            <v>0481</v>
          </cell>
          <cell r="C3945" t="str">
            <v>NSUN PRTCT&amp;PRFCT OIL_CTRL_GL_CRM SPF50 3</v>
          </cell>
          <cell r="D3945" t="str">
            <v>FERT</v>
          </cell>
          <cell r="E3945" t="str">
            <v>01</v>
          </cell>
          <cell r="F3945" t="str">
            <v/>
          </cell>
          <cell r="G3945" t="str">
            <v/>
          </cell>
          <cell r="H3945" t="str">
            <v/>
          </cell>
          <cell r="I3945" t="str">
            <v>R3</v>
          </cell>
        </row>
        <row r="3946">
          <cell r="A3946" t="str">
            <v>86063-07700-17</v>
          </cell>
          <cell r="B3946" t="str">
            <v>0481</v>
          </cell>
          <cell r="C3946" t="str">
            <v>NSUN KDS SWM&amp;PLY_PRT SPF50 100ML</v>
          </cell>
          <cell r="D3946" t="str">
            <v>FERT</v>
          </cell>
          <cell r="E3946" t="str">
            <v>01</v>
          </cell>
          <cell r="F3946" t="str">
            <v/>
          </cell>
          <cell r="G3946" t="str">
            <v/>
          </cell>
          <cell r="H3946" t="str">
            <v/>
          </cell>
          <cell r="I3946" t="e">
            <v>#N/A</v>
          </cell>
        </row>
        <row r="3947">
          <cell r="A3947" t="str">
            <v>86063-07701-16</v>
          </cell>
          <cell r="B3947" t="str">
            <v>0481</v>
          </cell>
          <cell r="C3947" t="str">
            <v>NSUN KDS SWM&amp;PLY_PRT SPF50 100ML</v>
          </cell>
          <cell r="D3947" t="str">
            <v>FERT</v>
          </cell>
          <cell r="E3947" t="str">
            <v>01</v>
          </cell>
          <cell r="F3947" t="str">
            <v/>
          </cell>
          <cell r="G3947" t="str">
            <v/>
          </cell>
          <cell r="H3947" t="str">
            <v/>
          </cell>
          <cell r="I3947" t="e">
            <v>#N/A</v>
          </cell>
        </row>
        <row r="3948">
          <cell r="A3948" t="str">
            <v>86066-04800-21</v>
          </cell>
          <cell r="B3948" t="str">
            <v>0481</v>
          </cell>
          <cell r="C3948" t="str">
            <v>NSUN FC_CRM SCH RSY_PNK SPF50 7ML</v>
          </cell>
          <cell r="D3948" t="str">
            <v>FERT</v>
          </cell>
          <cell r="E3948" t="str">
            <v>01</v>
          </cell>
          <cell r="F3948" t="str">
            <v/>
          </cell>
          <cell r="G3948" t="str">
            <v/>
          </cell>
          <cell r="H3948" t="str">
            <v/>
          </cell>
          <cell r="I3948" t="str">
            <v>A</v>
          </cell>
        </row>
        <row r="3949">
          <cell r="A3949" t="str">
            <v>86066-07700-21</v>
          </cell>
          <cell r="B3949" t="str">
            <v>0481</v>
          </cell>
          <cell r="C3949" t="str">
            <v>NSUN FC_CRM SCH RSY_PNK SPF50 7ML</v>
          </cell>
          <cell r="D3949" t="str">
            <v>FERT</v>
          </cell>
          <cell r="E3949" t="str">
            <v>01</v>
          </cell>
          <cell r="F3949" t="str">
            <v/>
          </cell>
          <cell r="G3949" t="str">
            <v/>
          </cell>
          <cell r="H3949" t="str">
            <v/>
          </cell>
          <cell r="I3949" t="str">
            <v>A</v>
          </cell>
        </row>
        <row r="3950">
          <cell r="A3950" t="str">
            <v>86090-07700-22</v>
          </cell>
          <cell r="B3950" t="str">
            <v>0481</v>
          </cell>
          <cell r="C3950" t="str">
            <v>NSUN SRM SPF50 180ML</v>
          </cell>
          <cell r="D3950" t="str">
            <v>FERT</v>
          </cell>
          <cell r="E3950" t="str">
            <v>01</v>
          </cell>
          <cell r="F3950" t="str">
            <v/>
          </cell>
          <cell r="G3950" t="str">
            <v/>
          </cell>
          <cell r="H3950" t="str">
            <v/>
          </cell>
          <cell r="I3950" t="str">
            <v>A</v>
          </cell>
        </row>
        <row r="3951">
          <cell r="A3951" t="str">
            <v>86092-07700-22</v>
          </cell>
          <cell r="B3951" t="str">
            <v>0481</v>
          </cell>
          <cell r="C3951" t="str">
            <v>NSUN SRM SPF50 180ML WHT</v>
          </cell>
          <cell r="D3951" t="str">
            <v>FERT</v>
          </cell>
          <cell r="E3951" t="str">
            <v>01</v>
          </cell>
          <cell r="F3951" t="str">
            <v/>
          </cell>
          <cell r="G3951" t="str">
            <v/>
          </cell>
          <cell r="H3951" t="str">
            <v/>
          </cell>
          <cell r="I3951" t="str">
            <v>A</v>
          </cell>
        </row>
        <row r="3952">
          <cell r="A3952" t="str">
            <v>86434-04500-31</v>
          </cell>
          <cell r="B3952" t="str">
            <v>0481</v>
          </cell>
          <cell r="C3952" t="str">
            <v>NF CLL_LFT SHT_MAK 1PCS</v>
          </cell>
          <cell r="D3952" t="str">
            <v>FERT</v>
          </cell>
          <cell r="E3952" t="str">
            <v>01</v>
          </cell>
          <cell r="F3952" t="str">
            <v/>
          </cell>
          <cell r="G3952" t="str">
            <v/>
          </cell>
          <cell r="H3952" t="str">
            <v>@01@</v>
          </cell>
          <cell r="I3952" t="e">
            <v>#N/A</v>
          </cell>
        </row>
        <row r="3953">
          <cell r="A3953" t="str">
            <v>86434-07400-31</v>
          </cell>
          <cell r="B3953" t="str">
            <v>0481</v>
          </cell>
          <cell r="C3953" t="str">
            <v>NF CLL_LFT SHT_MAK 1PCS</v>
          </cell>
          <cell r="D3953" t="str">
            <v>FERT</v>
          </cell>
          <cell r="E3953" t="str">
            <v>01</v>
          </cell>
          <cell r="F3953" t="str">
            <v/>
          </cell>
          <cell r="G3953" t="str">
            <v/>
          </cell>
          <cell r="H3953" t="str">
            <v>@01@</v>
          </cell>
          <cell r="I3953" t="e">
            <v>#N/A</v>
          </cell>
        </row>
        <row r="3954">
          <cell r="A3954" t="str">
            <v>86468-04800-01</v>
          </cell>
          <cell r="B3954" t="str">
            <v>0481</v>
          </cell>
          <cell r="C3954" t="str">
            <v>NFC MK_UP_CR 3IN1_WHT_FM 100ML</v>
          </cell>
          <cell r="D3954" t="str">
            <v>FERT</v>
          </cell>
          <cell r="E3954" t="str">
            <v>01</v>
          </cell>
          <cell r="F3954" t="str">
            <v/>
          </cell>
          <cell r="G3954" t="str">
            <v/>
          </cell>
          <cell r="H3954" t="str">
            <v/>
          </cell>
          <cell r="I3954" t="e">
            <v>#N/A</v>
          </cell>
        </row>
        <row r="3955">
          <cell r="A3955" t="str">
            <v>86468-04801-01</v>
          </cell>
          <cell r="B3955" t="str">
            <v>0481</v>
          </cell>
          <cell r="C3955" t="str">
            <v>NFC MK_UP_CR 3IN1_WHT_FM 100ML</v>
          </cell>
          <cell r="D3955" t="str">
            <v>FERT</v>
          </cell>
          <cell r="E3955" t="str">
            <v>01</v>
          </cell>
          <cell r="F3955" t="str">
            <v/>
          </cell>
          <cell r="G3955" t="str">
            <v/>
          </cell>
          <cell r="H3955" t="str">
            <v/>
          </cell>
          <cell r="I3955" t="e">
            <v>#N/A</v>
          </cell>
        </row>
        <row r="3956">
          <cell r="A3956" t="str">
            <v>86470-04800-01</v>
          </cell>
          <cell r="B3956" t="str">
            <v>0481</v>
          </cell>
          <cell r="C3956" t="str">
            <v>NFC MK_UP_CR 3IN1_WHT_FM 20ML</v>
          </cell>
          <cell r="D3956" t="str">
            <v>FERT</v>
          </cell>
          <cell r="E3956" t="str">
            <v>20</v>
          </cell>
          <cell r="F3956" t="str">
            <v/>
          </cell>
          <cell r="G3956" t="str">
            <v/>
          </cell>
          <cell r="H3956" t="str">
            <v/>
          </cell>
          <cell r="I3956" t="e">
            <v>#N/A</v>
          </cell>
        </row>
        <row r="3957">
          <cell r="A3957" t="str">
            <v>86471-04800-01</v>
          </cell>
          <cell r="B3957" t="str">
            <v>0481</v>
          </cell>
          <cell r="C3957" t="str">
            <v>NFC MK_UP_CR 3IN1_SCRB 100ML</v>
          </cell>
          <cell r="D3957" t="str">
            <v>FERT</v>
          </cell>
          <cell r="E3957" t="str">
            <v>01</v>
          </cell>
          <cell r="F3957" t="str">
            <v/>
          </cell>
          <cell r="G3957" t="str">
            <v/>
          </cell>
          <cell r="H3957" t="str">
            <v/>
          </cell>
          <cell r="I3957" t="e">
            <v>#N/A</v>
          </cell>
        </row>
        <row r="3958">
          <cell r="A3958" t="str">
            <v>86471-04801-15</v>
          </cell>
          <cell r="B3958" t="str">
            <v>0481</v>
          </cell>
          <cell r="C3958" t="str">
            <v>NFC MK_UP_CR 3IN1_SCRB 100ML</v>
          </cell>
          <cell r="D3958" t="str">
            <v>FERT</v>
          </cell>
          <cell r="E3958" t="str">
            <v>01</v>
          </cell>
          <cell r="F3958" t="str">
            <v/>
          </cell>
          <cell r="G3958" t="str">
            <v/>
          </cell>
          <cell r="H3958" t="str">
            <v/>
          </cell>
          <cell r="I3958" t="e">
            <v>#N/A</v>
          </cell>
        </row>
        <row r="3959">
          <cell r="A3959" t="str">
            <v>86474-04800-01</v>
          </cell>
          <cell r="B3959" t="str">
            <v>0481</v>
          </cell>
          <cell r="C3959" t="str">
            <v>NFC MK_UP_CR 3IN1_OIL_CTRL 100ML FOAM</v>
          </cell>
          <cell r="D3959" t="str">
            <v>FERT</v>
          </cell>
          <cell r="E3959" t="str">
            <v>01</v>
          </cell>
          <cell r="F3959" t="str">
            <v/>
          </cell>
          <cell r="G3959" t="str">
            <v/>
          </cell>
          <cell r="H3959" t="str">
            <v/>
          </cell>
          <cell r="I3959" t="e">
            <v>#N/A</v>
          </cell>
        </row>
        <row r="3960">
          <cell r="A3960" t="str">
            <v>86474-04801-01</v>
          </cell>
          <cell r="B3960" t="str">
            <v>0481</v>
          </cell>
          <cell r="C3960" t="str">
            <v>NFC MK_UP_CR 3IN1_OIL_CTRL 100ML FOAM</v>
          </cell>
          <cell r="D3960" t="str">
            <v>FERT</v>
          </cell>
          <cell r="E3960" t="str">
            <v>01</v>
          </cell>
          <cell r="F3960" t="str">
            <v/>
          </cell>
          <cell r="G3960" t="str">
            <v/>
          </cell>
          <cell r="H3960" t="str">
            <v/>
          </cell>
          <cell r="I3960" t="e">
            <v>#N/A</v>
          </cell>
        </row>
        <row r="3961">
          <cell r="A3961" t="str">
            <v>86475-04800-01</v>
          </cell>
          <cell r="B3961" t="str">
            <v>0481</v>
          </cell>
          <cell r="C3961" t="str">
            <v>NFC MK_UP_CR 3IN1_OIL_CTRL 100ML MUD</v>
          </cell>
          <cell r="D3961" t="str">
            <v>FERT</v>
          </cell>
          <cell r="E3961" t="str">
            <v>01</v>
          </cell>
          <cell r="F3961" t="str">
            <v/>
          </cell>
          <cell r="G3961" t="str">
            <v/>
          </cell>
          <cell r="H3961" t="str">
            <v/>
          </cell>
          <cell r="I3961" t="e">
            <v>#N/A</v>
          </cell>
        </row>
        <row r="3962">
          <cell r="A3962" t="str">
            <v>86569-04800-26</v>
          </cell>
          <cell r="B3962" t="str">
            <v>0481</v>
          </cell>
          <cell r="C3962" t="str">
            <v>NMEN CLN 100ML</v>
          </cell>
          <cell r="D3962" t="str">
            <v>FERT</v>
          </cell>
          <cell r="E3962" t="str">
            <v>01</v>
          </cell>
          <cell r="F3962" t="str">
            <v/>
          </cell>
          <cell r="G3962" t="str">
            <v/>
          </cell>
          <cell r="H3962" t="str">
            <v/>
          </cell>
          <cell r="I3962" t="str">
            <v>R1</v>
          </cell>
        </row>
        <row r="3963">
          <cell r="A3963" t="str">
            <v>86569-04800-28</v>
          </cell>
          <cell r="B3963" t="str">
            <v>0481</v>
          </cell>
          <cell r="C3963" t="str">
            <v>NMEN CLN 100ML</v>
          </cell>
          <cell r="D3963" t="str">
            <v>FERT</v>
          </cell>
          <cell r="E3963" t="str">
            <v>01</v>
          </cell>
          <cell r="F3963" t="str">
            <v/>
          </cell>
          <cell r="G3963" t="str">
            <v/>
          </cell>
          <cell r="H3963" t="str">
            <v/>
          </cell>
          <cell r="I3963" t="str">
            <v>R2</v>
          </cell>
        </row>
        <row r="3964">
          <cell r="A3964" t="str">
            <v>86569-04800-29</v>
          </cell>
          <cell r="B3964" t="str">
            <v>0481</v>
          </cell>
          <cell r="C3964" t="str">
            <v>NMEN CLN 100ML</v>
          </cell>
          <cell r="D3964" t="str">
            <v>FERT</v>
          </cell>
          <cell r="E3964" t="str">
            <v>01</v>
          </cell>
          <cell r="F3964" t="str">
            <v/>
          </cell>
          <cell r="G3964" t="str">
            <v/>
          </cell>
          <cell r="H3964" t="str">
            <v/>
          </cell>
          <cell r="I3964" t="str">
            <v>A</v>
          </cell>
        </row>
        <row r="3965">
          <cell r="A3965" t="str">
            <v>86569-04810-29</v>
          </cell>
          <cell r="B3965" t="str">
            <v>0481</v>
          </cell>
          <cell r="C3965" t="str">
            <v>NMEN CLN 100G</v>
          </cell>
          <cell r="D3965" t="str">
            <v>FERT</v>
          </cell>
          <cell r="E3965" t="str">
            <v>01</v>
          </cell>
          <cell r="F3965" t="str">
            <v/>
          </cell>
          <cell r="G3965" t="str">
            <v/>
          </cell>
          <cell r="H3965" t="str">
            <v>@01@</v>
          </cell>
          <cell r="I3965" t="e">
            <v>#N/A</v>
          </cell>
        </row>
        <row r="3966">
          <cell r="A3966" t="str">
            <v>86569-04811-29</v>
          </cell>
          <cell r="B3966" t="str">
            <v>0481</v>
          </cell>
          <cell r="C3966" t="str">
            <v>NMEN CLN 100ML</v>
          </cell>
          <cell r="D3966" t="str">
            <v>FERT</v>
          </cell>
          <cell r="E3966" t="str">
            <v>01</v>
          </cell>
          <cell r="F3966" t="str">
            <v/>
          </cell>
          <cell r="G3966" t="str">
            <v/>
          </cell>
          <cell r="H3966" t="str">
            <v/>
          </cell>
          <cell r="I3966" t="str">
            <v>A</v>
          </cell>
        </row>
        <row r="3967">
          <cell r="A3967" t="str">
            <v>86574-04800-26</v>
          </cell>
          <cell r="B3967" t="str">
            <v>0481</v>
          </cell>
          <cell r="C3967" t="str">
            <v>NMEN CLN 50ML</v>
          </cell>
          <cell r="D3967" t="str">
            <v>FERT</v>
          </cell>
          <cell r="E3967" t="str">
            <v>01</v>
          </cell>
          <cell r="F3967" t="str">
            <v/>
          </cell>
          <cell r="G3967" t="str">
            <v/>
          </cell>
          <cell r="H3967" t="str">
            <v/>
          </cell>
          <cell r="I3967" t="str">
            <v>R1</v>
          </cell>
        </row>
        <row r="3968">
          <cell r="A3968" t="str">
            <v>86574-04800-28</v>
          </cell>
          <cell r="B3968" t="str">
            <v>0481</v>
          </cell>
          <cell r="C3968" t="str">
            <v>NMEN CLN 50ML</v>
          </cell>
          <cell r="D3968" t="str">
            <v>FERT</v>
          </cell>
          <cell r="E3968" t="str">
            <v>01</v>
          </cell>
          <cell r="F3968" t="str">
            <v/>
          </cell>
          <cell r="G3968" t="str">
            <v/>
          </cell>
          <cell r="H3968" t="str">
            <v/>
          </cell>
          <cell r="I3968" t="str">
            <v>R2</v>
          </cell>
        </row>
        <row r="3969">
          <cell r="A3969" t="str">
            <v>86574-04800-29</v>
          </cell>
          <cell r="B3969" t="str">
            <v>0481</v>
          </cell>
          <cell r="C3969" t="str">
            <v>NMEN CLN 50ML</v>
          </cell>
          <cell r="D3969" t="str">
            <v>FERT</v>
          </cell>
          <cell r="E3969" t="str">
            <v>01</v>
          </cell>
          <cell r="F3969" t="str">
            <v/>
          </cell>
          <cell r="G3969" t="str">
            <v/>
          </cell>
          <cell r="H3969" t="str">
            <v/>
          </cell>
          <cell r="I3969" t="str">
            <v>A</v>
          </cell>
        </row>
        <row r="3970">
          <cell r="A3970" t="str">
            <v>86574-04810-29</v>
          </cell>
          <cell r="B3970" t="str">
            <v>0481</v>
          </cell>
          <cell r="C3970" t="str">
            <v>NMEN CLN 50G</v>
          </cell>
          <cell r="D3970" t="str">
            <v>FERT</v>
          </cell>
          <cell r="E3970" t="str">
            <v>01</v>
          </cell>
          <cell r="F3970" t="str">
            <v/>
          </cell>
          <cell r="G3970" t="str">
            <v/>
          </cell>
          <cell r="H3970" t="str">
            <v>@01@</v>
          </cell>
          <cell r="I3970" t="e">
            <v>#N/A</v>
          </cell>
        </row>
        <row r="3971">
          <cell r="A3971" t="str">
            <v>86574-04811-29</v>
          </cell>
          <cell r="B3971" t="str">
            <v>0481</v>
          </cell>
          <cell r="C3971" t="str">
            <v>NMEN CLN 50ML</v>
          </cell>
          <cell r="D3971" t="str">
            <v>FERT</v>
          </cell>
          <cell r="E3971" t="str">
            <v>01</v>
          </cell>
          <cell r="F3971" t="str">
            <v/>
          </cell>
          <cell r="G3971" t="str">
            <v/>
          </cell>
          <cell r="H3971" t="str">
            <v/>
          </cell>
          <cell r="I3971" t="str">
            <v>R1</v>
          </cell>
        </row>
        <row r="3972">
          <cell r="A3972" t="str">
            <v>86580-07700-30</v>
          </cell>
          <cell r="B3972" t="str">
            <v>0481</v>
          </cell>
          <cell r="C3972" t="str">
            <v>NF LMN630_SPT_CLR TRT_SRM 30ML</v>
          </cell>
          <cell r="D3972" t="str">
            <v>FERT</v>
          </cell>
          <cell r="E3972" t="str">
            <v>01</v>
          </cell>
          <cell r="F3972" t="str">
            <v/>
          </cell>
          <cell r="G3972" t="str">
            <v/>
          </cell>
          <cell r="H3972" t="str">
            <v/>
          </cell>
          <cell r="I3972" t="str">
            <v>A</v>
          </cell>
        </row>
        <row r="3973">
          <cell r="A3973" t="str">
            <v>86580-07740-30</v>
          </cell>
          <cell r="B3973" t="str">
            <v>0481</v>
          </cell>
          <cell r="C3973" t="str">
            <v>NF LMN630_SPT_CLR TRT_SRM 30ML BOX_SET_Z</v>
          </cell>
          <cell r="D3973" t="str">
            <v>FERT</v>
          </cell>
          <cell r="E3973" t="str">
            <v>26</v>
          </cell>
          <cell r="F3973" t="str">
            <v/>
          </cell>
          <cell r="G3973" t="str">
            <v/>
          </cell>
          <cell r="H3973" t="str">
            <v/>
          </cell>
          <cell r="I3973" t="str">
            <v>A</v>
          </cell>
        </row>
        <row r="3974">
          <cell r="A3974" t="str">
            <v>86609-04800-15</v>
          </cell>
          <cell r="B3974" t="str">
            <v>0481</v>
          </cell>
          <cell r="C3974" t="str">
            <v>NFC MK_UP_CR WHT_ACE-OIL_CNT_CLN 200ML</v>
          </cell>
          <cell r="D3974" t="str">
            <v>FERT</v>
          </cell>
          <cell r="E3974" t="str">
            <v>01</v>
          </cell>
          <cell r="F3974" t="str">
            <v/>
          </cell>
          <cell r="G3974" t="str">
            <v/>
          </cell>
          <cell r="H3974" t="str">
            <v/>
          </cell>
          <cell r="I3974" t="e">
            <v>#N/A</v>
          </cell>
        </row>
        <row r="3975">
          <cell r="A3975" t="str">
            <v>86684-04800-01</v>
          </cell>
          <cell r="B3975" t="str">
            <v>0481</v>
          </cell>
          <cell r="C3975" t="str">
            <v>NFC MK_UP_CR WHT_ACE-OIL_CNT_CLN 200ML M</v>
          </cell>
          <cell r="D3975" t="str">
            <v>FERT</v>
          </cell>
          <cell r="E3975" t="str">
            <v>01</v>
          </cell>
          <cell r="F3975" t="str">
            <v/>
          </cell>
          <cell r="G3975" t="str">
            <v/>
          </cell>
          <cell r="H3975" t="str">
            <v/>
          </cell>
          <cell r="I3975" t="e">
            <v>#N/A</v>
          </cell>
        </row>
        <row r="3976">
          <cell r="A3976" t="str">
            <v>86684-04800-29</v>
          </cell>
          <cell r="B3976" t="str">
            <v>0481</v>
          </cell>
          <cell r="C3976" t="str">
            <v>NF MK_UP_CR WHT_ACE-OIL_CNT_CLN 200ML ML</v>
          </cell>
          <cell r="D3976" t="str">
            <v>FERT</v>
          </cell>
          <cell r="E3976" t="str">
            <v>01</v>
          </cell>
          <cell r="F3976" t="str">
            <v/>
          </cell>
          <cell r="G3976" t="str">
            <v/>
          </cell>
          <cell r="H3976" t="str">
            <v/>
          </cell>
          <cell r="I3976" t="e">
            <v>#N/A</v>
          </cell>
        </row>
        <row r="3977">
          <cell r="A3977" t="str">
            <v>86686-04800-01</v>
          </cell>
          <cell r="B3977" t="str">
            <v>0481</v>
          </cell>
          <cell r="C3977" t="str">
            <v>NFC MUS 30ML _WAOC_2IN1_DAY_SRM</v>
          </cell>
          <cell r="D3977" t="str">
            <v>FERT</v>
          </cell>
          <cell r="E3977" t="str">
            <v>01</v>
          </cell>
          <cell r="F3977" t="str">
            <v/>
          </cell>
          <cell r="G3977" t="str">
            <v/>
          </cell>
          <cell r="H3977" t="str">
            <v/>
          </cell>
          <cell r="I3977" t="str">
            <v>R3</v>
          </cell>
        </row>
        <row r="3978">
          <cell r="A3978" t="str">
            <v>86686-04800-29</v>
          </cell>
          <cell r="B3978" t="str">
            <v>0481</v>
          </cell>
          <cell r="C3978" t="str">
            <v>NF MUS CL_WHT_ACN_OC_SRM_MD 30ML</v>
          </cell>
          <cell r="D3978" t="str">
            <v>FERT</v>
          </cell>
          <cell r="E3978" t="str">
            <v>01</v>
          </cell>
          <cell r="F3978" t="str">
            <v/>
          </cell>
          <cell r="G3978" t="str">
            <v/>
          </cell>
          <cell r="H3978" t="str">
            <v/>
          </cell>
          <cell r="I3978" t="e">
            <v>#N/A</v>
          </cell>
        </row>
        <row r="3979">
          <cell r="A3979" t="str">
            <v>86689-04800-01</v>
          </cell>
          <cell r="B3979" t="str">
            <v>0481</v>
          </cell>
          <cell r="C3979" t="str">
            <v>NFC MK_UP_CR 200ML CLN_TNR</v>
          </cell>
          <cell r="D3979" t="str">
            <v>FERT</v>
          </cell>
          <cell r="E3979" t="str">
            <v>01</v>
          </cell>
          <cell r="F3979" t="str">
            <v/>
          </cell>
          <cell r="G3979" t="str">
            <v/>
          </cell>
          <cell r="H3979" t="str">
            <v/>
          </cell>
          <cell r="I3979" t="str">
            <v>R3</v>
          </cell>
        </row>
        <row r="3980">
          <cell r="A3980" t="str">
            <v>86689-04800-29</v>
          </cell>
          <cell r="B3980" t="str">
            <v>0481</v>
          </cell>
          <cell r="C3980" t="str">
            <v>NF MK_UP_CR 200ML CLN_TNR</v>
          </cell>
          <cell r="D3980" t="str">
            <v>FERT</v>
          </cell>
          <cell r="E3980" t="str">
            <v>01</v>
          </cell>
          <cell r="F3980" t="str">
            <v/>
          </cell>
          <cell r="G3980" t="str">
            <v/>
          </cell>
          <cell r="H3980" t="str">
            <v/>
          </cell>
          <cell r="I3980" t="e">
            <v>#N/A</v>
          </cell>
        </row>
        <row r="3981">
          <cell r="A3981" t="str">
            <v>86693-04800-01</v>
          </cell>
          <cell r="B3981" t="str">
            <v>0481</v>
          </cell>
          <cell r="C3981" t="str">
            <v>NFC MUS WHT_CRM 50ML IN</v>
          </cell>
          <cell r="D3981" t="str">
            <v>FERT</v>
          </cell>
          <cell r="E3981" t="str">
            <v>01</v>
          </cell>
          <cell r="F3981" t="str">
            <v/>
          </cell>
          <cell r="G3981" t="str">
            <v/>
          </cell>
          <cell r="H3981" t="str">
            <v/>
          </cell>
          <cell r="I3981" t="str">
            <v>R3</v>
          </cell>
        </row>
        <row r="3982">
          <cell r="A3982" t="str">
            <v>86694-04800-01</v>
          </cell>
          <cell r="B3982" t="str">
            <v>0481</v>
          </cell>
          <cell r="C3982" t="str">
            <v>NFC MUS WHT_CRM 25ML IN</v>
          </cell>
          <cell r="D3982" t="str">
            <v>FERT</v>
          </cell>
          <cell r="E3982" t="str">
            <v>01</v>
          </cell>
          <cell r="F3982" t="str">
            <v/>
          </cell>
          <cell r="G3982" t="str">
            <v/>
          </cell>
          <cell r="H3982" t="str">
            <v/>
          </cell>
          <cell r="I3982" t="e">
            <v>#N/A</v>
          </cell>
        </row>
        <row r="3983">
          <cell r="A3983" t="str">
            <v>86698-04500-05</v>
          </cell>
          <cell r="B3983" t="str">
            <v>0481</v>
          </cell>
          <cell r="C3983" t="str">
            <v>NFC ESLS 3IN1_MCR_WTR_NRML 200ML</v>
          </cell>
          <cell r="D3983" t="str">
            <v>FERT</v>
          </cell>
          <cell r="E3983" t="str">
            <v>01</v>
          </cell>
          <cell r="F3983" t="str">
            <v/>
          </cell>
          <cell r="G3983" t="str">
            <v/>
          </cell>
          <cell r="H3983" t="str">
            <v/>
          </cell>
          <cell r="I3983" t="e">
            <v>#N/A</v>
          </cell>
        </row>
        <row r="3984">
          <cell r="A3984" t="str">
            <v>86698-04800-07</v>
          </cell>
          <cell r="B3984" t="str">
            <v>0481</v>
          </cell>
          <cell r="C3984" t="str">
            <v>NF ESLS MCLLR_WTR 200ML NRML</v>
          </cell>
          <cell r="D3984" t="str">
            <v>FERT</v>
          </cell>
          <cell r="E3984" t="str">
            <v>01</v>
          </cell>
          <cell r="F3984" t="str">
            <v/>
          </cell>
          <cell r="G3984" t="str">
            <v/>
          </cell>
          <cell r="H3984" t="str">
            <v/>
          </cell>
          <cell r="I3984" t="e">
            <v>#N/A</v>
          </cell>
        </row>
        <row r="3985">
          <cell r="A3985" t="str">
            <v>86699-04500-07</v>
          </cell>
          <cell r="B3985" t="str">
            <v>0481</v>
          </cell>
          <cell r="C3985" t="str">
            <v>NF ESLS MCL_WTR_D/S 200ML</v>
          </cell>
          <cell r="D3985" t="str">
            <v>FERT</v>
          </cell>
          <cell r="E3985" t="str">
            <v>01</v>
          </cell>
          <cell r="F3985" t="str">
            <v/>
          </cell>
          <cell r="G3985" t="str">
            <v/>
          </cell>
          <cell r="H3985" t="str">
            <v/>
          </cell>
          <cell r="I3985" t="e">
            <v>#N/A</v>
          </cell>
        </row>
        <row r="3986">
          <cell r="A3986" t="str">
            <v>86699-04800-07</v>
          </cell>
          <cell r="B3986" t="str">
            <v>0481</v>
          </cell>
          <cell r="C3986" t="str">
            <v>NF ESLS MCL_WTR_D/S 200ML</v>
          </cell>
          <cell r="D3986" t="str">
            <v>FERT</v>
          </cell>
          <cell r="E3986" t="str">
            <v>01</v>
          </cell>
          <cell r="F3986" t="str">
            <v/>
          </cell>
          <cell r="G3986" t="str">
            <v/>
          </cell>
          <cell r="H3986" t="str">
            <v/>
          </cell>
          <cell r="I3986" t="e">
            <v>#N/A</v>
          </cell>
        </row>
        <row r="3987">
          <cell r="A3987" t="str">
            <v>86723-04800-12</v>
          </cell>
          <cell r="B3987" t="str">
            <v>0481</v>
          </cell>
          <cell r="C3987" t="str">
            <v>NF BRT WSH_GEL 50ML</v>
          </cell>
          <cell r="D3987" t="str">
            <v>FERT</v>
          </cell>
          <cell r="E3987" t="str">
            <v>01</v>
          </cell>
          <cell r="F3987" t="str">
            <v/>
          </cell>
          <cell r="G3987" t="str">
            <v/>
          </cell>
          <cell r="H3987" t="str">
            <v/>
          </cell>
          <cell r="I3987" t="str">
            <v>A</v>
          </cell>
        </row>
        <row r="3988">
          <cell r="A3988" t="str">
            <v>86723-04800-21</v>
          </cell>
          <cell r="B3988" t="str">
            <v>0481</v>
          </cell>
          <cell r="C3988" t="str">
            <v>NF NFC_WHT_WASH_GEL_50ML</v>
          </cell>
          <cell r="D3988" t="str">
            <v>FERT</v>
          </cell>
          <cell r="E3988" t="str">
            <v>01</v>
          </cell>
          <cell r="F3988" t="str">
            <v/>
          </cell>
          <cell r="G3988" t="str">
            <v/>
          </cell>
          <cell r="H3988" t="str">
            <v/>
          </cell>
          <cell r="I3988" t="str">
            <v>R1</v>
          </cell>
        </row>
        <row r="3989">
          <cell r="A3989" t="str">
            <v>86723-04800-29</v>
          </cell>
          <cell r="B3989" t="str">
            <v>0481</v>
          </cell>
          <cell r="C3989" t="str">
            <v>NF WHT WSH_GEL 50ML</v>
          </cell>
          <cell r="D3989" t="str">
            <v>FERT</v>
          </cell>
          <cell r="E3989" t="str">
            <v>01</v>
          </cell>
          <cell r="F3989" t="str">
            <v/>
          </cell>
          <cell r="G3989" t="str">
            <v/>
          </cell>
          <cell r="H3989" t="str">
            <v/>
          </cell>
          <cell r="I3989" t="str">
            <v>R1</v>
          </cell>
        </row>
        <row r="3990">
          <cell r="A3990" t="str">
            <v>86724-04800-05</v>
          </cell>
          <cell r="B3990" t="str">
            <v>0481</v>
          </cell>
          <cell r="C3990" t="str">
            <v>NVIS WHT FOM 100G</v>
          </cell>
          <cell r="D3990" t="str">
            <v>FERT</v>
          </cell>
          <cell r="E3990" t="str">
            <v>01</v>
          </cell>
          <cell r="F3990" t="str">
            <v/>
          </cell>
          <cell r="G3990" t="str">
            <v/>
          </cell>
          <cell r="H3990" t="str">
            <v/>
          </cell>
          <cell r="I3990" t="str">
            <v>R1</v>
          </cell>
        </row>
        <row r="3991">
          <cell r="A3991" t="str">
            <v>86724-04800-12</v>
          </cell>
          <cell r="B3991" t="str">
            <v>0481</v>
          </cell>
          <cell r="C3991" t="str">
            <v>NF BRT FOM 100ML</v>
          </cell>
          <cell r="D3991" t="str">
            <v>FERT</v>
          </cell>
          <cell r="E3991" t="str">
            <v>01</v>
          </cell>
          <cell r="F3991" t="str">
            <v/>
          </cell>
          <cell r="G3991" t="str">
            <v/>
          </cell>
          <cell r="H3991" t="str">
            <v/>
          </cell>
          <cell r="I3991" t="str">
            <v>A</v>
          </cell>
        </row>
        <row r="3992">
          <cell r="A3992" t="str">
            <v>86724-04800-29</v>
          </cell>
          <cell r="B3992" t="str">
            <v>0481</v>
          </cell>
          <cell r="C3992" t="str">
            <v>NF WHT FOM 100ML</v>
          </cell>
          <cell r="D3992" t="str">
            <v>FERT</v>
          </cell>
          <cell r="E3992" t="str">
            <v>01</v>
          </cell>
          <cell r="F3992" t="str">
            <v/>
          </cell>
          <cell r="G3992" t="str">
            <v/>
          </cell>
          <cell r="H3992" t="str">
            <v/>
          </cell>
          <cell r="I3992" t="str">
            <v>R2</v>
          </cell>
        </row>
        <row r="3993">
          <cell r="A3993" t="str">
            <v>88004-04526-47</v>
          </cell>
          <cell r="B3993" t="str">
            <v>0481</v>
          </cell>
          <cell r="C3993" t="str">
            <v>NLC ORG_GLR_LMT_EDN 5,5ML</v>
          </cell>
          <cell r="D3993" t="str">
            <v>FERT</v>
          </cell>
          <cell r="E3993" t="str">
            <v>01</v>
          </cell>
          <cell r="F3993" t="str">
            <v/>
          </cell>
          <cell r="G3993" t="str">
            <v/>
          </cell>
          <cell r="H3993" t="str">
            <v/>
          </cell>
          <cell r="I3993" t="e">
            <v>#N/A</v>
          </cell>
        </row>
        <row r="3994">
          <cell r="A3994" t="str">
            <v>88014-09630-48</v>
          </cell>
          <cell r="B3994" t="str">
            <v>0481</v>
          </cell>
          <cell r="C3994" t="str">
            <v>NLC CR_BL_WTR_MLN&amp;PMG 7G</v>
          </cell>
          <cell r="D3994" t="str">
            <v>FERT</v>
          </cell>
          <cell r="E3994" t="str">
            <v>01</v>
          </cell>
          <cell r="F3994" t="str">
            <v/>
          </cell>
          <cell r="G3994" t="str">
            <v/>
          </cell>
          <cell r="H3994" t="str">
            <v/>
          </cell>
          <cell r="I3994" t="e">
            <v>#N/A</v>
          </cell>
        </row>
        <row r="3995">
          <cell r="A3995" t="str">
            <v>88016-09630-48</v>
          </cell>
          <cell r="B3995" t="str">
            <v>0481</v>
          </cell>
          <cell r="C3995" t="str">
            <v>NLC CR_BL_GRP&amp;MRC 7G</v>
          </cell>
          <cell r="D3995" t="str">
            <v>FERT</v>
          </cell>
          <cell r="E3995" t="str">
            <v>01</v>
          </cell>
          <cell r="F3995" t="str">
            <v/>
          </cell>
          <cell r="G3995" t="str">
            <v/>
          </cell>
          <cell r="H3995" t="str">
            <v/>
          </cell>
          <cell r="I3995" t="e">
            <v>#N/A</v>
          </cell>
        </row>
        <row r="3996">
          <cell r="A3996" t="str">
            <v>88023-08600-55</v>
          </cell>
          <cell r="B3996" t="str">
            <v>0481</v>
          </cell>
          <cell r="C3996" t="str">
            <v>NLC SCR_RSH 4,8G</v>
          </cell>
          <cell r="D3996" t="str">
            <v>FERT</v>
          </cell>
          <cell r="E3996" t="str">
            <v>01</v>
          </cell>
          <cell r="F3996" t="str">
            <v/>
          </cell>
          <cell r="G3996" t="str">
            <v/>
          </cell>
          <cell r="H3996" t="str">
            <v/>
          </cell>
          <cell r="I3996" t="str">
            <v>R1</v>
          </cell>
        </row>
        <row r="3997">
          <cell r="A3997" t="str">
            <v>88068-07700-55</v>
          </cell>
          <cell r="B3997" t="str">
            <v>0481</v>
          </cell>
          <cell r="C3997" t="str">
            <v>NLC OVR_NGT 4,8G</v>
          </cell>
          <cell r="D3997" t="str">
            <v>FERT</v>
          </cell>
          <cell r="E3997" t="str">
            <v>01</v>
          </cell>
          <cell r="F3997" t="str">
            <v/>
          </cell>
          <cell r="G3997" t="str">
            <v/>
          </cell>
          <cell r="H3997" t="str">
            <v/>
          </cell>
          <cell r="I3997" t="str">
            <v>R2</v>
          </cell>
        </row>
        <row r="3998">
          <cell r="A3998" t="str">
            <v>88187-04800-90</v>
          </cell>
          <cell r="B3998" t="str">
            <v>0481</v>
          </cell>
          <cell r="C3998" t="str">
            <v>NBODY WHT_EVN NGT_MLK 125ML</v>
          </cell>
          <cell r="D3998" t="str">
            <v>FERT</v>
          </cell>
          <cell r="E3998" t="str">
            <v>01</v>
          </cell>
          <cell r="F3998" t="str">
            <v/>
          </cell>
          <cell r="G3998" t="str">
            <v/>
          </cell>
          <cell r="H3998" t="str">
            <v/>
          </cell>
          <cell r="I3998" t="e">
            <v>#N/A</v>
          </cell>
        </row>
        <row r="3999">
          <cell r="A3999" t="str">
            <v>88188-04800-15</v>
          </cell>
          <cell r="B3999" t="str">
            <v>0481</v>
          </cell>
          <cell r="C3999" t="str">
            <v>NBODY WHT_EVN NGT_MLK 200ML</v>
          </cell>
          <cell r="D3999" t="str">
            <v>FERT</v>
          </cell>
          <cell r="E3999" t="str">
            <v>01</v>
          </cell>
          <cell r="F3999" t="str">
            <v/>
          </cell>
          <cell r="G3999" t="str">
            <v/>
          </cell>
          <cell r="H3999" t="str">
            <v/>
          </cell>
          <cell r="I3999" t="e">
            <v>#N/A</v>
          </cell>
        </row>
        <row r="4000">
          <cell r="A4000" t="str">
            <v>88188-04800-37</v>
          </cell>
          <cell r="B4000" t="str">
            <v>0481</v>
          </cell>
          <cell r="C4000" t="str">
            <v>NBODY WHT_NGT_MLK_200ML</v>
          </cell>
          <cell r="D4000" t="str">
            <v>FERT</v>
          </cell>
          <cell r="E4000" t="str">
            <v>01</v>
          </cell>
          <cell r="F4000" t="str">
            <v/>
          </cell>
          <cell r="G4000" t="str">
            <v/>
          </cell>
          <cell r="H4000" t="str">
            <v/>
          </cell>
          <cell r="I4000" t="str">
            <v>A</v>
          </cell>
        </row>
        <row r="4001">
          <cell r="A4001" t="str">
            <v>88188-04800-90</v>
          </cell>
          <cell r="B4001" t="str">
            <v>0481</v>
          </cell>
          <cell r="C4001" t="str">
            <v>NBODY WHT_EVN NGT_MLK 200ML</v>
          </cell>
          <cell r="D4001" t="str">
            <v>FERT</v>
          </cell>
          <cell r="E4001" t="str">
            <v>01</v>
          </cell>
          <cell r="F4001" t="str">
            <v/>
          </cell>
          <cell r="G4001" t="str">
            <v/>
          </cell>
          <cell r="H4001" t="str">
            <v/>
          </cell>
          <cell r="I4001" t="e">
            <v>#N/A</v>
          </cell>
        </row>
        <row r="4002">
          <cell r="A4002" t="str">
            <v>88309-08611-42</v>
          </cell>
          <cell r="B4002" t="str">
            <v>0481</v>
          </cell>
          <cell r="C4002" t="str">
            <v>NBODY XTR_BRG RPR&amp;PRT_LTN SPF30 100ML</v>
          </cell>
          <cell r="D4002" t="str">
            <v>FERT</v>
          </cell>
          <cell r="E4002" t="str">
            <v>01</v>
          </cell>
          <cell r="F4002" t="str">
            <v/>
          </cell>
          <cell r="G4002" t="str">
            <v/>
          </cell>
          <cell r="H4002" t="str">
            <v>@01@</v>
          </cell>
          <cell r="I4002" t="e">
            <v>#N/A</v>
          </cell>
        </row>
        <row r="4003">
          <cell r="A4003" t="str">
            <v>88312-07700-42</v>
          </cell>
          <cell r="B4003" t="str">
            <v>0481</v>
          </cell>
          <cell r="C4003" t="str">
            <v>NBODY XTR_BRG RPR&amp;PRT_LTN SPF30 525ML</v>
          </cell>
          <cell r="D4003" t="str">
            <v>FERT</v>
          </cell>
          <cell r="E4003" t="str">
            <v>01</v>
          </cell>
          <cell r="F4003" t="str">
            <v/>
          </cell>
          <cell r="G4003" t="str">
            <v/>
          </cell>
          <cell r="H4003" t="str">
            <v/>
          </cell>
          <cell r="I4003" t="str">
            <v>A</v>
          </cell>
        </row>
        <row r="4004">
          <cell r="A4004" t="str">
            <v>88315-07700-42</v>
          </cell>
          <cell r="B4004" t="str">
            <v>0481</v>
          </cell>
          <cell r="C4004" t="str">
            <v>NBODY XTR_BRG RPR&amp;PRT_SRM SPF50 320ML</v>
          </cell>
          <cell r="D4004" t="str">
            <v>FERT</v>
          </cell>
          <cell r="E4004" t="str">
            <v>01</v>
          </cell>
          <cell r="F4004" t="str">
            <v/>
          </cell>
          <cell r="G4004" t="str">
            <v/>
          </cell>
          <cell r="H4004" t="str">
            <v/>
          </cell>
          <cell r="I4004" t="str">
            <v>A</v>
          </cell>
        </row>
        <row r="4005">
          <cell r="A4005" t="str">
            <v>88317-04800-39</v>
          </cell>
          <cell r="B4005" t="str">
            <v>0481</v>
          </cell>
          <cell r="C4005" t="str">
            <v>NBODY WHT INS_SRM SPF25 180ML</v>
          </cell>
          <cell r="D4005" t="str">
            <v>FERT</v>
          </cell>
          <cell r="E4005" t="str">
            <v>01</v>
          </cell>
          <cell r="F4005" t="str">
            <v/>
          </cell>
          <cell r="G4005" t="str">
            <v/>
          </cell>
          <cell r="H4005" t="str">
            <v/>
          </cell>
          <cell r="I4005" t="str">
            <v>A</v>
          </cell>
        </row>
        <row r="4006">
          <cell r="A4006" t="str">
            <v>88317-04800-42</v>
          </cell>
          <cell r="B4006" t="str">
            <v>0481</v>
          </cell>
          <cell r="C4006" t="str">
            <v>NBODY XTR_BRG INS_GLW_SRM SPF33 180ML</v>
          </cell>
          <cell r="D4006" t="str">
            <v>FERT</v>
          </cell>
          <cell r="E4006" t="str">
            <v>01</v>
          </cell>
          <cell r="F4006" t="str">
            <v/>
          </cell>
          <cell r="G4006" t="str">
            <v/>
          </cell>
          <cell r="H4006" t="str">
            <v/>
          </cell>
          <cell r="I4006" t="str">
            <v>A</v>
          </cell>
        </row>
        <row r="4007">
          <cell r="A4007" t="str">
            <v>88318-04800-39</v>
          </cell>
          <cell r="B4007" t="str">
            <v>0481</v>
          </cell>
          <cell r="C4007" t="str">
            <v>NBODY WHT SRM SPF15 180ML</v>
          </cell>
          <cell r="D4007" t="str">
            <v>FERT</v>
          </cell>
          <cell r="E4007" t="str">
            <v>01</v>
          </cell>
          <cell r="F4007" t="str">
            <v/>
          </cell>
          <cell r="G4007" t="str">
            <v/>
          </cell>
          <cell r="H4007" t="str">
            <v/>
          </cell>
          <cell r="I4007" t="str">
            <v>A</v>
          </cell>
        </row>
        <row r="4008">
          <cell r="A4008" t="str">
            <v>88318-04810-42</v>
          </cell>
          <cell r="B4008" t="str">
            <v>0481</v>
          </cell>
          <cell r="C4008" t="str">
            <v>NBODY XTR_BRG CR&amp;PRT_SRM SPF15 180ML</v>
          </cell>
          <cell r="D4008" t="str">
            <v>FERT</v>
          </cell>
          <cell r="E4008" t="str">
            <v>01</v>
          </cell>
          <cell r="F4008" t="str">
            <v/>
          </cell>
          <cell r="G4008" t="str">
            <v/>
          </cell>
          <cell r="H4008" t="str">
            <v/>
          </cell>
          <cell r="I4008" t="str">
            <v>A</v>
          </cell>
        </row>
        <row r="4009">
          <cell r="A4009" t="str">
            <v>88357-04800-15</v>
          </cell>
          <cell r="B4009" t="str">
            <v>0481</v>
          </cell>
          <cell r="C4009" t="str">
            <v>NBODY WHT RPR_UV_LTN 100ML</v>
          </cell>
          <cell r="D4009" t="str">
            <v>FERT</v>
          </cell>
          <cell r="E4009" t="str">
            <v>01</v>
          </cell>
          <cell r="F4009" t="str">
            <v/>
          </cell>
          <cell r="G4009" t="str">
            <v/>
          </cell>
          <cell r="H4009" t="str">
            <v/>
          </cell>
          <cell r="I4009" t="e">
            <v>#N/A</v>
          </cell>
        </row>
        <row r="4010">
          <cell r="A4010" t="str">
            <v>88357-04800-37</v>
          </cell>
          <cell r="B4010" t="str">
            <v>0481</v>
          </cell>
          <cell r="C4010" t="str">
            <v>NBODY WHT RPR_UV_LTN 100ML</v>
          </cell>
          <cell r="D4010" t="str">
            <v>FERT</v>
          </cell>
          <cell r="E4010" t="str">
            <v>01</v>
          </cell>
          <cell r="F4010" t="str">
            <v/>
          </cell>
          <cell r="G4010" t="str">
            <v/>
          </cell>
          <cell r="H4010" t="str">
            <v/>
          </cell>
          <cell r="I4010" t="str">
            <v>A</v>
          </cell>
        </row>
        <row r="4011">
          <cell r="A4011" t="str">
            <v>88357-04800-42</v>
          </cell>
          <cell r="B4011" t="str">
            <v>0481</v>
          </cell>
          <cell r="C4011" t="str">
            <v>NBODY XTR_BRG RDN&amp;SMT_LTN 100ML</v>
          </cell>
          <cell r="D4011" t="str">
            <v>FERT</v>
          </cell>
          <cell r="E4011" t="str">
            <v>01</v>
          </cell>
          <cell r="F4011" t="str">
            <v/>
          </cell>
          <cell r="G4011" t="str">
            <v/>
          </cell>
          <cell r="H4011" t="str">
            <v/>
          </cell>
          <cell r="I4011" t="str">
            <v>A</v>
          </cell>
        </row>
        <row r="4012">
          <cell r="A4012" t="str">
            <v>88365-04800-15</v>
          </cell>
          <cell r="B4012" t="str">
            <v>0481</v>
          </cell>
          <cell r="C4012" t="str">
            <v>NBODY NGT_WHT_FRM_LTN 100ML</v>
          </cell>
          <cell r="D4012" t="str">
            <v>FERT</v>
          </cell>
          <cell r="E4012" t="str">
            <v>01</v>
          </cell>
          <cell r="F4012" t="str">
            <v/>
          </cell>
          <cell r="G4012" t="str">
            <v/>
          </cell>
          <cell r="H4012" t="str">
            <v/>
          </cell>
          <cell r="I4012" t="e">
            <v>#N/A</v>
          </cell>
        </row>
        <row r="4013">
          <cell r="A4013" t="str">
            <v>88365-04800-37</v>
          </cell>
          <cell r="B4013" t="str">
            <v>0481</v>
          </cell>
          <cell r="C4013" t="str">
            <v>NBODY NGT_WHT_FRM_LTN 100ML</v>
          </cell>
          <cell r="D4013" t="str">
            <v>FERT</v>
          </cell>
          <cell r="E4013" t="str">
            <v>01</v>
          </cell>
          <cell r="F4013" t="str">
            <v/>
          </cell>
          <cell r="G4013" t="str">
            <v/>
          </cell>
          <cell r="H4013" t="str">
            <v/>
          </cell>
          <cell r="I4013" t="e">
            <v>#N/A</v>
          </cell>
        </row>
        <row r="4014">
          <cell r="A4014" t="str">
            <v>88366-04800-15</v>
          </cell>
          <cell r="B4014" t="str">
            <v>0481</v>
          </cell>
          <cell r="C4014" t="str">
            <v>NBODY NGT_WHT_FRM_SRM 70ML</v>
          </cell>
          <cell r="D4014" t="str">
            <v>FERT</v>
          </cell>
          <cell r="E4014" t="str">
            <v>01</v>
          </cell>
          <cell r="F4014" t="str">
            <v/>
          </cell>
          <cell r="G4014" t="str">
            <v/>
          </cell>
          <cell r="H4014" t="str">
            <v/>
          </cell>
          <cell r="I4014" t="e">
            <v>#N/A</v>
          </cell>
        </row>
        <row r="4015">
          <cell r="A4015" t="str">
            <v>88367-04800-15</v>
          </cell>
          <cell r="B4015" t="str">
            <v>0481</v>
          </cell>
          <cell r="C4015" t="str">
            <v>NBODY NGT_WHT_FRM_SRM 180ML</v>
          </cell>
          <cell r="D4015" t="str">
            <v>FERT</v>
          </cell>
          <cell r="E4015" t="str">
            <v>01</v>
          </cell>
          <cell r="F4015" t="str">
            <v/>
          </cell>
          <cell r="G4015" t="str">
            <v/>
          </cell>
          <cell r="H4015" t="str">
            <v/>
          </cell>
          <cell r="I4015" t="e">
            <v>#N/A</v>
          </cell>
        </row>
        <row r="4016">
          <cell r="A4016" t="str">
            <v>88367-04800-37</v>
          </cell>
          <cell r="B4016" t="str">
            <v>0481</v>
          </cell>
          <cell r="C4016" t="str">
            <v>NBODY NGT_WHT_FRM_SRM 180ML</v>
          </cell>
          <cell r="D4016" t="str">
            <v>FERT</v>
          </cell>
          <cell r="E4016" t="str">
            <v>01</v>
          </cell>
          <cell r="F4016" t="str">
            <v/>
          </cell>
          <cell r="G4016" t="str">
            <v/>
          </cell>
          <cell r="H4016" t="str">
            <v/>
          </cell>
          <cell r="I4016" t="str">
            <v>A</v>
          </cell>
        </row>
        <row r="4017">
          <cell r="A4017" t="str">
            <v>88367-04800-42</v>
          </cell>
          <cell r="B4017" t="str">
            <v>0481</v>
          </cell>
          <cell r="C4017" t="str">
            <v>NBODY XTR_BRG NGT_NRS_SRM 180ML</v>
          </cell>
          <cell r="D4017" t="str">
            <v>FERT</v>
          </cell>
          <cell r="E4017" t="str">
            <v>01</v>
          </cell>
          <cell r="F4017" t="str">
            <v/>
          </cell>
          <cell r="G4017" t="str">
            <v/>
          </cell>
          <cell r="H4017" t="str">
            <v/>
          </cell>
          <cell r="I4017" t="str">
            <v>A</v>
          </cell>
        </row>
        <row r="4018">
          <cell r="A4018" t="str">
            <v>88378-04800-15</v>
          </cell>
          <cell r="B4018" t="str">
            <v>0481</v>
          </cell>
          <cell r="C4018" t="str">
            <v>NBODY WHT EXT_LTN SPF15 400ML</v>
          </cell>
          <cell r="D4018" t="str">
            <v>FERT</v>
          </cell>
          <cell r="E4018" t="str">
            <v>01</v>
          </cell>
          <cell r="F4018" t="str">
            <v/>
          </cell>
          <cell r="G4018" t="str">
            <v/>
          </cell>
          <cell r="H4018" t="str">
            <v/>
          </cell>
          <cell r="I4018" t="e">
            <v>#N/A</v>
          </cell>
        </row>
        <row r="4019">
          <cell r="A4019" t="str">
            <v>88378-04800-37</v>
          </cell>
          <cell r="B4019" t="str">
            <v>0481</v>
          </cell>
          <cell r="C4019" t="str">
            <v>NBODY WHT EXT_LTN SPF15 400ML</v>
          </cell>
          <cell r="D4019" t="str">
            <v>FERT</v>
          </cell>
          <cell r="E4019" t="str">
            <v>01</v>
          </cell>
          <cell r="F4019" t="str">
            <v/>
          </cell>
          <cell r="G4019" t="str">
            <v/>
          </cell>
          <cell r="H4019" t="str">
            <v/>
          </cell>
          <cell r="I4019" t="str">
            <v>A</v>
          </cell>
        </row>
        <row r="4020">
          <cell r="A4020" t="str">
            <v>88383-04800-15</v>
          </cell>
          <cell r="B4020" t="str">
            <v>0481</v>
          </cell>
          <cell r="C4020" t="str">
            <v>NBODY EXT_WHT LTN SPF15 100ML</v>
          </cell>
          <cell r="D4020" t="str">
            <v>FERT</v>
          </cell>
          <cell r="E4020" t="str">
            <v>01</v>
          </cell>
          <cell r="F4020" t="str">
            <v/>
          </cell>
          <cell r="G4020" t="str">
            <v/>
          </cell>
          <cell r="H4020" t="str">
            <v/>
          </cell>
          <cell r="I4020" t="e">
            <v>#N/A</v>
          </cell>
        </row>
        <row r="4021">
          <cell r="A4021" t="str">
            <v>88383-04800-37</v>
          </cell>
          <cell r="B4021" t="str">
            <v>0481</v>
          </cell>
          <cell r="C4021" t="str">
            <v>NBODY XTR_WHT LTN SPF15 100ML</v>
          </cell>
          <cell r="D4021" t="str">
            <v>FERT</v>
          </cell>
          <cell r="E4021" t="str">
            <v>01</v>
          </cell>
          <cell r="F4021" t="str">
            <v/>
          </cell>
          <cell r="G4021" t="str">
            <v/>
          </cell>
          <cell r="H4021" t="str">
            <v/>
          </cell>
          <cell r="I4021" t="str">
            <v>R1</v>
          </cell>
        </row>
        <row r="4022">
          <cell r="A4022" t="str">
            <v>88383-04800-42</v>
          </cell>
          <cell r="B4022" t="str">
            <v>0481</v>
          </cell>
          <cell r="C4022" t="str">
            <v>NBODY XTR_BRG RPR&amp;PRT_LTN SPF15 100ML</v>
          </cell>
          <cell r="D4022" t="str">
            <v>FERT</v>
          </cell>
          <cell r="E4022" t="str">
            <v>01</v>
          </cell>
          <cell r="F4022" t="str">
            <v/>
          </cell>
          <cell r="G4022" t="str">
            <v/>
          </cell>
          <cell r="H4022" t="str">
            <v/>
          </cell>
          <cell r="I4022" t="str">
            <v>A</v>
          </cell>
        </row>
        <row r="4023">
          <cell r="A4023" t="str">
            <v>88384-04800-15</v>
          </cell>
          <cell r="B4023" t="str">
            <v>0481</v>
          </cell>
          <cell r="C4023" t="str">
            <v>NBODY EXT_WHT LTN SPF15 200ML</v>
          </cell>
          <cell r="D4023" t="str">
            <v>FERT</v>
          </cell>
          <cell r="E4023" t="str">
            <v>01</v>
          </cell>
          <cell r="F4023" t="str">
            <v/>
          </cell>
          <cell r="G4023" t="str">
            <v/>
          </cell>
          <cell r="H4023" t="str">
            <v/>
          </cell>
          <cell r="I4023" t="e">
            <v>#N/A</v>
          </cell>
        </row>
        <row r="4024">
          <cell r="A4024" t="str">
            <v>88384-04800-37</v>
          </cell>
          <cell r="B4024" t="str">
            <v>0481</v>
          </cell>
          <cell r="C4024" t="str">
            <v>NBODY EXT_WHT LTN SPF15 200ML</v>
          </cell>
          <cell r="D4024" t="str">
            <v>FERT</v>
          </cell>
          <cell r="E4024" t="str">
            <v>01</v>
          </cell>
          <cell r="F4024" t="str">
            <v/>
          </cell>
          <cell r="G4024" t="str">
            <v/>
          </cell>
          <cell r="H4024" t="str">
            <v/>
          </cell>
          <cell r="I4024" t="e">
            <v>#N/A</v>
          </cell>
        </row>
        <row r="4025">
          <cell r="A4025" t="str">
            <v>88384-04801-15</v>
          </cell>
          <cell r="B4025" t="str">
            <v>0481</v>
          </cell>
          <cell r="C4025" t="str">
            <v>NBODY EXT_WHT LTN SPF15 200ML IDM/SAT</v>
          </cell>
          <cell r="D4025" t="str">
            <v>FERT</v>
          </cell>
          <cell r="E4025" t="str">
            <v>01</v>
          </cell>
          <cell r="F4025" t="str">
            <v/>
          </cell>
          <cell r="G4025" t="str">
            <v/>
          </cell>
          <cell r="H4025" t="str">
            <v/>
          </cell>
          <cell r="I4025" t="e">
            <v>#N/A</v>
          </cell>
        </row>
        <row r="4026">
          <cell r="A4026" t="str">
            <v>88384-04801-37</v>
          </cell>
          <cell r="B4026" t="str">
            <v>0481</v>
          </cell>
          <cell r="C4026" t="str">
            <v>NBO RPR&amp;PROTECT LTN 200ML PROMO</v>
          </cell>
          <cell r="D4026" t="str">
            <v>FERT</v>
          </cell>
          <cell r="E4026" t="str">
            <v>01</v>
          </cell>
          <cell r="F4026" t="str">
            <v/>
          </cell>
          <cell r="G4026" t="str">
            <v/>
          </cell>
          <cell r="H4026" t="str">
            <v/>
          </cell>
          <cell r="I4026" t="str">
            <v>A</v>
          </cell>
        </row>
        <row r="4027">
          <cell r="A4027" t="str">
            <v>88417-01000-00</v>
          </cell>
          <cell r="B4027" t="str">
            <v>0481</v>
          </cell>
          <cell r="C4027" t="str">
            <v>NBODY ESS VNL_ALMD_OL 200ML</v>
          </cell>
          <cell r="D4027" t="str">
            <v>FERT</v>
          </cell>
          <cell r="E4027" t="str">
            <v>01</v>
          </cell>
          <cell r="F4027" t="str">
            <v/>
          </cell>
          <cell r="G4027" t="str">
            <v/>
          </cell>
          <cell r="H4027" t="str">
            <v/>
          </cell>
          <cell r="I4027" t="e">
            <v>#N/A</v>
          </cell>
        </row>
        <row r="4028">
          <cell r="A4028" t="str">
            <v>88417-01000-37</v>
          </cell>
          <cell r="B4028" t="str">
            <v>0481</v>
          </cell>
          <cell r="C4028" t="str">
            <v>NBODY ESS VNL_ALMD_OL 200ML</v>
          </cell>
          <cell r="D4028" t="str">
            <v>FERT</v>
          </cell>
          <cell r="E4028" t="str">
            <v>01</v>
          </cell>
          <cell r="F4028" t="str">
            <v/>
          </cell>
          <cell r="G4028" t="str">
            <v/>
          </cell>
          <cell r="H4028" t="str">
            <v/>
          </cell>
          <cell r="I4028" t="e">
            <v>#N/A</v>
          </cell>
        </row>
        <row r="4029">
          <cell r="A4029" t="str">
            <v>88417-04800-00</v>
          </cell>
          <cell r="B4029" t="str">
            <v>0481</v>
          </cell>
          <cell r="C4029" t="str">
            <v>NBODY ESS VNL_ALMD_OL 200ML</v>
          </cell>
          <cell r="D4029" t="str">
            <v>FERT</v>
          </cell>
          <cell r="E4029" t="str">
            <v>01</v>
          </cell>
          <cell r="F4029" t="str">
            <v/>
          </cell>
          <cell r="G4029" t="str">
            <v/>
          </cell>
          <cell r="H4029" t="str">
            <v/>
          </cell>
          <cell r="I4029" t="e">
            <v>#N/A</v>
          </cell>
        </row>
        <row r="4030">
          <cell r="A4030" t="str">
            <v>88417-04800-37</v>
          </cell>
          <cell r="B4030" t="str">
            <v>0481</v>
          </cell>
          <cell r="C4030" t="str">
            <v>NBODY ESS VNL_ALMD_OL 200ML</v>
          </cell>
          <cell r="D4030" t="str">
            <v>FERT</v>
          </cell>
          <cell r="E4030" t="str">
            <v>01</v>
          </cell>
          <cell r="F4030" t="str">
            <v/>
          </cell>
          <cell r="G4030" t="str">
            <v/>
          </cell>
          <cell r="H4030" t="str">
            <v/>
          </cell>
          <cell r="I4030" t="str">
            <v>R1</v>
          </cell>
        </row>
        <row r="4031">
          <cell r="A4031" t="str">
            <v>88417-04810-37</v>
          </cell>
          <cell r="B4031" t="str">
            <v>0481</v>
          </cell>
          <cell r="C4031" t="str">
            <v>NBODY ESS VNL_ALMD_OL 200ML</v>
          </cell>
          <cell r="D4031" t="str">
            <v>FERT</v>
          </cell>
          <cell r="E4031" t="str">
            <v>01</v>
          </cell>
          <cell r="F4031" t="str">
            <v/>
          </cell>
          <cell r="G4031" t="str">
            <v/>
          </cell>
          <cell r="H4031" t="str">
            <v/>
          </cell>
          <cell r="I4031" t="e">
            <v>#N/A</v>
          </cell>
        </row>
        <row r="4032">
          <cell r="A4032" t="str">
            <v>88417-04820-37</v>
          </cell>
          <cell r="B4032" t="str">
            <v>0481</v>
          </cell>
          <cell r="C4032" t="str">
            <v>NBODY ESS VNL_ALM_OL 200ML</v>
          </cell>
          <cell r="D4032" t="str">
            <v>FERT</v>
          </cell>
          <cell r="E4032" t="str">
            <v>01</v>
          </cell>
          <cell r="F4032" t="str">
            <v/>
          </cell>
          <cell r="G4032" t="str">
            <v/>
          </cell>
          <cell r="H4032" t="str">
            <v/>
          </cell>
          <cell r="I4032" t="str">
            <v>R1</v>
          </cell>
        </row>
        <row r="4033">
          <cell r="A4033" t="str">
            <v>88428-01000-00</v>
          </cell>
          <cell r="B4033" t="str">
            <v>0481</v>
          </cell>
          <cell r="C4033" t="str">
            <v>NBODY ESS CHR_BLSM_JJB_OL 200ML</v>
          </cell>
          <cell r="D4033" t="str">
            <v>FERT</v>
          </cell>
          <cell r="E4033" t="str">
            <v>01</v>
          </cell>
          <cell r="F4033" t="str">
            <v/>
          </cell>
          <cell r="G4033" t="str">
            <v/>
          </cell>
          <cell r="H4033" t="str">
            <v/>
          </cell>
          <cell r="I4033" t="e">
            <v>#N/A</v>
          </cell>
        </row>
        <row r="4034">
          <cell r="A4034" t="str">
            <v>88428-01000-37</v>
          </cell>
          <cell r="B4034" t="str">
            <v>0481</v>
          </cell>
          <cell r="C4034" t="str">
            <v>NBODY ESS CHR_BLS_JJB_OL 200ML</v>
          </cell>
          <cell r="D4034" t="str">
            <v>FERT</v>
          </cell>
          <cell r="E4034" t="str">
            <v>01</v>
          </cell>
          <cell r="F4034" t="str">
            <v/>
          </cell>
          <cell r="G4034" t="str">
            <v/>
          </cell>
          <cell r="H4034" t="str">
            <v/>
          </cell>
          <cell r="I4034" t="e">
            <v>#N/A</v>
          </cell>
        </row>
        <row r="4035">
          <cell r="A4035" t="str">
            <v>88428-04800-00</v>
          </cell>
          <cell r="B4035" t="str">
            <v>0481</v>
          </cell>
          <cell r="C4035" t="str">
            <v>NBODY ESS CHR_BLSM_JJB_OL 200ML</v>
          </cell>
          <cell r="D4035" t="str">
            <v>FERT</v>
          </cell>
          <cell r="E4035" t="str">
            <v>01</v>
          </cell>
          <cell r="F4035" t="str">
            <v/>
          </cell>
          <cell r="G4035" t="str">
            <v/>
          </cell>
          <cell r="H4035" t="str">
            <v/>
          </cell>
          <cell r="I4035" t="e">
            <v>#N/A</v>
          </cell>
        </row>
        <row r="4036">
          <cell r="A4036" t="str">
            <v>88428-04800-37</v>
          </cell>
          <cell r="B4036" t="str">
            <v>0481</v>
          </cell>
          <cell r="C4036" t="str">
            <v>NBODY ESS CHR_BLSM_JJB_OL 200ML</v>
          </cell>
          <cell r="D4036" t="str">
            <v>FERT</v>
          </cell>
          <cell r="E4036" t="str">
            <v>01</v>
          </cell>
          <cell r="F4036" t="str">
            <v/>
          </cell>
          <cell r="G4036" t="str">
            <v/>
          </cell>
          <cell r="H4036" t="str">
            <v/>
          </cell>
          <cell r="I4036" t="e">
            <v>#N/A</v>
          </cell>
        </row>
        <row r="4037">
          <cell r="A4037" t="str">
            <v>88428-04810-37</v>
          </cell>
          <cell r="B4037" t="str">
            <v>0481</v>
          </cell>
          <cell r="C4037" t="str">
            <v>NBODY ESS CHR_BLSM_JJB_OL 200ML</v>
          </cell>
          <cell r="D4037" t="str">
            <v>FERT</v>
          </cell>
          <cell r="E4037" t="str">
            <v>01</v>
          </cell>
          <cell r="F4037" t="str">
            <v/>
          </cell>
          <cell r="G4037" t="str">
            <v/>
          </cell>
          <cell r="H4037" t="str">
            <v/>
          </cell>
          <cell r="I4037" t="str">
            <v>A</v>
          </cell>
        </row>
        <row r="4038">
          <cell r="A4038" t="str">
            <v>88428-04820-37</v>
          </cell>
          <cell r="B4038" t="str">
            <v>0481</v>
          </cell>
          <cell r="C4038" t="str">
            <v>NBODY ESS CHR_BLS_JJB_OL 200ML</v>
          </cell>
          <cell r="D4038" t="str">
            <v>FERT</v>
          </cell>
          <cell r="E4038" t="str">
            <v>01</v>
          </cell>
          <cell r="F4038" t="str">
            <v/>
          </cell>
          <cell r="G4038" t="str">
            <v/>
          </cell>
          <cell r="H4038" t="str">
            <v/>
          </cell>
          <cell r="I4038" t="str">
            <v>R3</v>
          </cell>
        </row>
        <row r="4039">
          <cell r="A4039" t="str">
            <v>88452-01000-00</v>
          </cell>
          <cell r="B4039" t="str">
            <v>0481</v>
          </cell>
          <cell r="C4039" t="str">
            <v>NBODY ESS RS_ARG_OL 200ML</v>
          </cell>
          <cell r="D4039" t="str">
            <v>FERT</v>
          </cell>
          <cell r="E4039" t="str">
            <v>01</v>
          </cell>
          <cell r="F4039" t="str">
            <v/>
          </cell>
          <cell r="G4039" t="str">
            <v/>
          </cell>
          <cell r="H4039" t="str">
            <v/>
          </cell>
          <cell r="I4039" t="e">
            <v>#N/A</v>
          </cell>
        </row>
        <row r="4040">
          <cell r="A4040" t="str">
            <v>88452-01000-37</v>
          </cell>
          <cell r="B4040" t="str">
            <v>0481</v>
          </cell>
          <cell r="C4040" t="str">
            <v>NBODY ESS RS_ARG_OL 200ML</v>
          </cell>
          <cell r="D4040" t="str">
            <v>FERT</v>
          </cell>
          <cell r="E4040" t="str">
            <v>01</v>
          </cell>
          <cell r="F4040" t="str">
            <v/>
          </cell>
          <cell r="G4040" t="str">
            <v/>
          </cell>
          <cell r="H4040" t="str">
            <v/>
          </cell>
          <cell r="I4040" t="e">
            <v>#N/A</v>
          </cell>
        </row>
        <row r="4041">
          <cell r="A4041" t="str">
            <v>88452-04800-00</v>
          </cell>
          <cell r="B4041" t="str">
            <v>0481</v>
          </cell>
          <cell r="C4041" t="str">
            <v>NBODY ESS RS_ARG_OL 200ML</v>
          </cell>
          <cell r="D4041" t="str">
            <v>FERT</v>
          </cell>
          <cell r="E4041" t="str">
            <v>01</v>
          </cell>
          <cell r="F4041" t="str">
            <v/>
          </cell>
          <cell r="G4041" t="str">
            <v/>
          </cell>
          <cell r="H4041" t="str">
            <v/>
          </cell>
          <cell r="I4041" t="e">
            <v>#N/A</v>
          </cell>
        </row>
        <row r="4042">
          <cell r="A4042" t="str">
            <v>88452-04800-37</v>
          </cell>
          <cell r="B4042" t="str">
            <v>0481</v>
          </cell>
          <cell r="C4042" t="str">
            <v>NBODY ESS RS_ARG_OL 200ML</v>
          </cell>
          <cell r="D4042" t="str">
            <v>FERT</v>
          </cell>
          <cell r="E4042" t="str">
            <v>01</v>
          </cell>
          <cell r="F4042" t="str">
            <v/>
          </cell>
          <cell r="G4042" t="str">
            <v/>
          </cell>
          <cell r="H4042" t="str">
            <v/>
          </cell>
          <cell r="I4042" t="e">
            <v>#N/A</v>
          </cell>
        </row>
        <row r="4043">
          <cell r="A4043" t="str">
            <v>88452-04810-37</v>
          </cell>
          <cell r="B4043" t="str">
            <v>0481</v>
          </cell>
          <cell r="C4043" t="str">
            <v>NBODY ESS RS_ARG_OL 200ML</v>
          </cell>
          <cell r="D4043" t="str">
            <v>FERT</v>
          </cell>
          <cell r="E4043" t="str">
            <v>01</v>
          </cell>
          <cell r="F4043" t="str">
            <v/>
          </cell>
          <cell r="G4043" t="str">
            <v/>
          </cell>
          <cell r="H4043" t="str">
            <v/>
          </cell>
          <cell r="I4043" t="e">
            <v>#N/A</v>
          </cell>
        </row>
        <row r="4044">
          <cell r="A4044" t="str">
            <v>88498-04800-37</v>
          </cell>
          <cell r="B4044" t="str">
            <v>0481</v>
          </cell>
          <cell r="C4044" t="str">
            <v>NBODY EXT_WHT RDNT_NRS_SRM 180ML</v>
          </cell>
          <cell r="D4044" t="str">
            <v>FERT</v>
          </cell>
          <cell r="E4044" t="str">
            <v>01</v>
          </cell>
          <cell r="F4044" t="str">
            <v/>
          </cell>
          <cell r="G4044" t="str">
            <v/>
          </cell>
          <cell r="H4044" t="str">
            <v/>
          </cell>
          <cell r="I4044" t="str">
            <v>A</v>
          </cell>
        </row>
        <row r="4045">
          <cell r="A4045" t="str">
            <v>88498-04800-42</v>
          </cell>
          <cell r="B4045" t="str">
            <v>0481</v>
          </cell>
          <cell r="C4045" t="str">
            <v>NBODY XTR_BRG RDN_SMT_SRM 180ML</v>
          </cell>
          <cell r="D4045" t="str">
            <v>FERT</v>
          </cell>
          <cell r="E4045" t="str">
            <v>01</v>
          </cell>
          <cell r="F4045" t="str">
            <v/>
          </cell>
          <cell r="G4045" t="str">
            <v/>
          </cell>
          <cell r="H4045" t="str">
            <v/>
          </cell>
          <cell r="I4045" t="str">
            <v>A</v>
          </cell>
        </row>
        <row r="4046">
          <cell r="A4046" t="str">
            <v>88521-04700-26</v>
          </cell>
          <cell r="B4046" t="str">
            <v>0481</v>
          </cell>
          <cell r="C4046" t="str">
            <v>NMEN DP_RPD_ACN_CLR FC_WSH 100ML</v>
          </cell>
          <cell r="D4046" t="str">
            <v>FERT</v>
          </cell>
          <cell r="E4046" t="str">
            <v>01</v>
          </cell>
          <cell r="F4046" t="str">
            <v/>
          </cell>
          <cell r="G4046" t="str">
            <v/>
          </cell>
          <cell r="H4046" t="str">
            <v/>
          </cell>
          <cell r="I4046" t="e">
            <v>#N/A</v>
          </cell>
        </row>
        <row r="4047">
          <cell r="A4047" t="str">
            <v>88521-04701-26</v>
          </cell>
          <cell r="B4047" t="str">
            <v>0481</v>
          </cell>
          <cell r="C4047" t="str">
            <v>NMEN DP_RPD_ACN_CLR FC_WSH 100ML</v>
          </cell>
          <cell r="D4047" t="str">
            <v>FERT</v>
          </cell>
          <cell r="E4047" t="str">
            <v>01</v>
          </cell>
          <cell r="F4047" t="str">
            <v/>
          </cell>
          <cell r="G4047" t="str">
            <v/>
          </cell>
          <cell r="H4047" t="str">
            <v/>
          </cell>
          <cell r="I4047" t="e">
            <v>#N/A</v>
          </cell>
        </row>
        <row r="4048">
          <cell r="A4048" t="str">
            <v>88521-04800-26</v>
          </cell>
          <cell r="B4048" t="str">
            <v>0481</v>
          </cell>
          <cell r="C4048" t="str">
            <v>NMEN DP_RPD_ACN_CLR FC_WSH 100ML</v>
          </cell>
          <cell r="D4048" t="str">
            <v>FERT</v>
          </cell>
          <cell r="E4048" t="str">
            <v>01</v>
          </cell>
          <cell r="F4048" t="str">
            <v/>
          </cell>
          <cell r="G4048" t="str">
            <v/>
          </cell>
          <cell r="H4048" t="str">
            <v/>
          </cell>
          <cell r="I4048" t="str">
            <v>A</v>
          </cell>
        </row>
        <row r="4049">
          <cell r="A4049" t="str">
            <v>88521-07700-26</v>
          </cell>
          <cell r="B4049" t="str">
            <v>0481</v>
          </cell>
          <cell r="C4049" t="str">
            <v>NMEN DP_RPD_ACN_CLR FC_WSH 100G</v>
          </cell>
          <cell r="D4049" t="str">
            <v>FERT</v>
          </cell>
          <cell r="E4049" t="str">
            <v>01</v>
          </cell>
          <cell r="F4049" t="str">
            <v/>
          </cell>
          <cell r="G4049" t="str">
            <v/>
          </cell>
          <cell r="H4049" t="str">
            <v/>
          </cell>
          <cell r="I4049" t="e">
            <v>#N/A</v>
          </cell>
        </row>
        <row r="4050">
          <cell r="A4050" t="str">
            <v>88521-07701-26</v>
          </cell>
          <cell r="B4050" t="str">
            <v>0481</v>
          </cell>
          <cell r="C4050" t="str">
            <v>NMEN DP_RPD_ACN_CLR FC_WSH 100G</v>
          </cell>
          <cell r="D4050" t="str">
            <v>FERT</v>
          </cell>
          <cell r="E4050" t="str">
            <v>01</v>
          </cell>
          <cell r="F4050" t="str">
            <v/>
          </cell>
          <cell r="G4050" t="str">
            <v/>
          </cell>
          <cell r="H4050" t="str">
            <v/>
          </cell>
          <cell r="I4050" t="e">
            <v>#N/A</v>
          </cell>
        </row>
        <row r="4051">
          <cell r="A4051" t="str">
            <v>88537-04800-15</v>
          </cell>
          <cell r="B4051" t="str">
            <v>0481</v>
          </cell>
          <cell r="C4051" t="str">
            <v>NMEN FC_CR WHT_MSR SPF50 40ML</v>
          </cell>
          <cell r="D4051" t="str">
            <v>FERT</v>
          </cell>
          <cell r="E4051" t="str">
            <v>01</v>
          </cell>
          <cell r="F4051" t="str">
            <v/>
          </cell>
          <cell r="G4051" t="str">
            <v/>
          </cell>
          <cell r="H4051" t="str">
            <v/>
          </cell>
          <cell r="I4051" t="e">
            <v>#N/A</v>
          </cell>
        </row>
        <row r="4052">
          <cell r="A4052" t="str">
            <v>88549-04800-26</v>
          </cell>
          <cell r="B4052" t="str">
            <v>0481</v>
          </cell>
          <cell r="C4052" t="str">
            <v>NMEN FC_CR WHT_SRM SPF50 15ML</v>
          </cell>
          <cell r="D4052" t="str">
            <v>FERT</v>
          </cell>
          <cell r="E4052" t="str">
            <v>01</v>
          </cell>
          <cell r="F4052" t="str">
            <v/>
          </cell>
          <cell r="G4052" t="str">
            <v/>
          </cell>
          <cell r="H4052" t="str">
            <v/>
          </cell>
          <cell r="I4052" t="str">
            <v>R3</v>
          </cell>
        </row>
        <row r="4053">
          <cell r="A4053" t="str">
            <v>88549-04800-28</v>
          </cell>
          <cell r="B4053" t="str">
            <v>0481</v>
          </cell>
          <cell r="C4053" t="str">
            <v>NMEN FC_CR WHT_SRM SPF50 15ML</v>
          </cell>
          <cell r="D4053" t="str">
            <v>FERT</v>
          </cell>
          <cell r="E4053" t="str">
            <v>01</v>
          </cell>
          <cell r="F4053" t="str">
            <v/>
          </cell>
          <cell r="G4053" t="str">
            <v/>
          </cell>
          <cell r="H4053" t="str">
            <v/>
          </cell>
          <cell r="I4053" t="str">
            <v>R2</v>
          </cell>
        </row>
        <row r="4054">
          <cell r="A4054" t="str">
            <v>88549-07700-29</v>
          </cell>
          <cell r="B4054" t="str">
            <v>0481</v>
          </cell>
          <cell r="C4054" t="str">
            <v>NMEN BRT SRM SPF50 15ML</v>
          </cell>
          <cell r="D4054" t="str">
            <v>FERT</v>
          </cell>
          <cell r="E4054" t="str">
            <v>01</v>
          </cell>
          <cell r="F4054" t="str">
            <v/>
          </cell>
          <cell r="G4054" t="str">
            <v/>
          </cell>
          <cell r="H4054" t="str">
            <v/>
          </cell>
          <cell r="I4054" t="str">
            <v>R1</v>
          </cell>
        </row>
        <row r="4055">
          <cell r="A4055" t="str">
            <v>88578-07700-26</v>
          </cell>
          <cell r="B4055" t="str">
            <v>0481</v>
          </cell>
          <cell r="C4055" t="str">
            <v>NMEN DP_RPD_ACN_CLR SP_TRTMNT 10ML</v>
          </cell>
          <cell r="D4055" t="str">
            <v>FERT</v>
          </cell>
          <cell r="E4055" t="str">
            <v>01</v>
          </cell>
          <cell r="F4055" t="str">
            <v/>
          </cell>
          <cell r="G4055" t="str">
            <v/>
          </cell>
          <cell r="H4055" t="str">
            <v/>
          </cell>
          <cell r="I4055" t="e">
            <v>#N/A</v>
          </cell>
        </row>
        <row r="4056">
          <cell r="A4056" t="str">
            <v>88670-04800-28</v>
          </cell>
          <cell r="B4056" t="str">
            <v>0481</v>
          </cell>
          <cell r="C4056" t="str">
            <v>NDEO RLL-ON INV_BLC&amp;WHT_FRS_FM 50ML</v>
          </cell>
          <cell r="D4056" t="str">
            <v>FERT</v>
          </cell>
          <cell r="E4056" t="str">
            <v>01</v>
          </cell>
          <cell r="F4056" t="str">
            <v/>
          </cell>
          <cell r="G4056" t="str">
            <v/>
          </cell>
          <cell r="H4056" t="str">
            <v/>
          </cell>
          <cell r="I4056" t="str">
            <v>R3</v>
          </cell>
        </row>
        <row r="4057">
          <cell r="A4057" t="str">
            <v>88670-04800-30</v>
          </cell>
          <cell r="B4057" t="str">
            <v>0481</v>
          </cell>
          <cell r="C4057" t="str">
            <v>NDEO RLL-ON B&amp;W_FRS_FML 50ML</v>
          </cell>
          <cell r="D4057" t="str">
            <v>FERT</v>
          </cell>
          <cell r="E4057" t="str">
            <v>01</v>
          </cell>
          <cell r="F4057" t="str">
            <v/>
          </cell>
          <cell r="G4057" t="str">
            <v/>
          </cell>
          <cell r="H4057" t="str">
            <v/>
          </cell>
          <cell r="I4057" t="str">
            <v>A</v>
          </cell>
        </row>
        <row r="4058">
          <cell r="A4058" t="str">
            <v>88672-04800-28</v>
          </cell>
          <cell r="B4058" t="str">
            <v>0481</v>
          </cell>
          <cell r="C4058" t="str">
            <v>NDEO RLL-ON INV_BLC&amp;WHT_FRS_FM 25ML</v>
          </cell>
          <cell r="D4058" t="str">
            <v>FERT</v>
          </cell>
          <cell r="E4058" t="str">
            <v>01</v>
          </cell>
          <cell r="F4058" t="str">
            <v/>
          </cell>
          <cell r="G4058" t="str">
            <v/>
          </cell>
          <cell r="H4058" t="str">
            <v/>
          </cell>
          <cell r="I4058" t="str">
            <v>R3</v>
          </cell>
        </row>
        <row r="4059">
          <cell r="A4059" t="str">
            <v>88672-04800-30</v>
          </cell>
          <cell r="B4059" t="str">
            <v>0481</v>
          </cell>
          <cell r="C4059" t="str">
            <v>NDEO RLL-ON B&amp;W_FRS_FML 25ML</v>
          </cell>
          <cell r="D4059" t="str">
            <v>FERT</v>
          </cell>
          <cell r="E4059" t="str">
            <v>01</v>
          </cell>
          <cell r="F4059" t="str">
            <v/>
          </cell>
          <cell r="G4059" t="str">
            <v/>
          </cell>
          <cell r="H4059" t="str">
            <v/>
          </cell>
          <cell r="I4059" t="str">
            <v>R3</v>
          </cell>
        </row>
        <row r="4060">
          <cell r="A4060" t="str">
            <v>88686-04700-26</v>
          </cell>
          <cell r="B4060" t="str">
            <v>0481</v>
          </cell>
          <cell r="C4060" t="str">
            <v>NDEO RLL-ON MINI FRS_FML 25ML MUSK</v>
          </cell>
          <cell r="D4060" t="str">
            <v>FERT</v>
          </cell>
          <cell r="E4060" t="str">
            <v>20</v>
          </cell>
          <cell r="F4060" t="str">
            <v/>
          </cell>
          <cell r="G4060" t="str">
            <v/>
          </cell>
          <cell r="H4060" t="str">
            <v/>
          </cell>
          <cell r="I4060" t="e">
            <v>#N/A</v>
          </cell>
        </row>
        <row r="4061">
          <cell r="A4061" t="str">
            <v>88835-04800-15</v>
          </cell>
          <cell r="B4061" t="str">
            <v>0481</v>
          </cell>
          <cell r="C4061" t="str">
            <v>NFM CLN WHT_FCL_FOM 50ML</v>
          </cell>
          <cell r="D4061" t="str">
            <v>FERT</v>
          </cell>
          <cell r="E4061" t="str">
            <v>01</v>
          </cell>
          <cell r="F4061" t="str">
            <v/>
          </cell>
          <cell r="G4061" t="str">
            <v/>
          </cell>
          <cell r="H4061" t="str">
            <v/>
          </cell>
          <cell r="I4061" t="str">
            <v>R1</v>
          </cell>
        </row>
        <row r="4062">
          <cell r="A4062" t="str">
            <v>88835-04800-26</v>
          </cell>
          <cell r="B4062" t="str">
            <v>0481</v>
          </cell>
          <cell r="C4062" t="str">
            <v>NMEN CLN WHT_FCL_FOM 50ML</v>
          </cell>
          <cell r="D4062" t="str">
            <v>FERT</v>
          </cell>
          <cell r="E4062" t="str">
            <v>01</v>
          </cell>
          <cell r="F4062" t="str">
            <v/>
          </cell>
          <cell r="G4062" t="str">
            <v/>
          </cell>
          <cell r="H4062" t="str">
            <v/>
          </cell>
          <cell r="I4062" t="str">
            <v>R1</v>
          </cell>
        </row>
        <row r="4063">
          <cell r="A4063" t="str">
            <v>88835-04800-28</v>
          </cell>
          <cell r="B4063" t="str">
            <v>0481</v>
          </cell>
          <cell r="C4063" t="str">
            <v>NMEN CLN WHT_FCL_FOM 50ML</v>
          </cell>
          <cell r="D4063" t="str">
            <v>FERT</v>
          </cell>
          <cell r="E4063" t="str">
            <v>01</v>
          </cell>
          <cell r="F4063" t="str">
            <v/>
          </cell>
          <cell r="G4063" t="str">
            <v/>
          </cell>
          <cell r="H4063" t="str">
            <v/>
          </cell>
          <cell r="I4063" t="str">
            <v>A</v>
          </cell>
        </row>
        <row r="4064">
          <cell r="A4064" t="str">
            <v>88835-04800-29</v>
          </cell>
          <cell r="B4064" t="str">
            <v>0481</v>
          </cell>
          <cell r="C4064" t="str">
            <v>NMEN BRT FM 50ML</v>
          </cell>
          <cell r="D4064" t="str">
            <v>FERT</v>
          </cell>
          <cell r="E4064" t="str">
            <v>01</v>
          </cell>
          <cell r="F4064" t="str">
            <v/>
          </cell>
          <cell r="G4064" t="str">
            <v/>
          </cell>
          <cell r="H4064" t="str">
            <v/>
          </cell>
          <cell r="I4064" t="str">
            <v>A</v>
          </cell>
        </row>
        <row r="4065">
          <cell r="A4065" t="str">
            <v>88835-08600-15</v>
          </cell>
          <cell r="B4065" t="str">
            <v>0481</v>
          </cell>
          <cell r="C4065" t="str">
            <v>NFM CLN WHT_FCL_FOM 50ML</v>
          </cell>
          <cell r="D4065" t="str">
            <v>FERT</v>
          </cell>
          <cell r="E4065" t="str">
            <v>01</v>
          </cell>
          <cell r="F4065" t="str">
            <v/>
          </cell>
          <cell r="G4065" t="str">
            <v/>
          </cell>
          <cell r="H4065" t="str">
            <v/>
          </cell>
          <cell r="I4065" t="e">
            <v>#N/A</v>
          </cell>
        </row>
        <row r="4066">
          <cell r="A4066" t="str">
            <v>88836-04800-01</v>
          </cell>
          <cell r="B4066" t="str">
            <v>0481</v>
          </cell>
          <cell r="C4066" t="str">
            <v>NFM CLN WHT_FCL_FOM 100ML</v>
          </cell>
          <cell r="D4066" t="str">
            <v>FERT</v>
          </cell>
          <cell r="E4066" t="str">
            <v>01</v>
          </cell>
          <cell r="F4066" t="str">
            <v/>
          </cell>
          <cell r="G4066" t="str">
            <v/>
          </cell>
          <cell r="H4066" t="str">
            <v/>
          </cell>
          <cell r="I4066" t="e">
            <v>#N/A</v>
          </cell>
        </row>
        <row r="4067">
          <cell r="A4067" t="str">
            <v>88836-04800-15</v>
          </cell>
          <cell r="B4067" t="str">
            <v>0481</v>
          </cell>
          <cell r="C4067" t="str">
            <v>NFM CLN WHT_FCL_FOM 100ML</v>
          </cell>
          <cell r="D4067" t="str">
            <v>FERT</v>
          </cell>
          <cell r="E4067" t="str">
            <v>01</v>
          </cell>
          <cell r="F4067" t="str">
            <v/>
          </cell>
          <cell r="G4067" t="str">
            <v/>
          </cell>
          <cell r="H4067" t="str">
            <v/>
          </cell>
          <cell r="I4067" t="str">
            <v>R1</v>
          </cell>
        </row>
        <row r="4068">
          <cell r="A4068" t="str">
            <v>88836-04800-26</v>
          </cell>
          <cell r="B4068" t="str">
            <v>0481</v>
          </cell>
          <cell r="C4068" t="str">
            <v>NMEN CLN WHT_FCL_FOM 100ML</v>
          </cell>
          <cell r="D4068" t="str">
            <v>FERT</v>
          </cell>
          <cell r="E4068" t="str">
            <v>01</v>
          </cell>
          <cell r="F4068" t="str">
            <v/>
          </cell>
          <cell r="G4068" t="str">
            <v/>
          </cell>
          <cell r="H4068" t="str">
            <v/>
          </cell>
          <cell r="I4068" t="str">
            <v>R3</v>
          </cell>
        </row>
        <row r="4069">
          <cell r="A4069" t="str">
            <v>88836-04800-28</v>
          </cell>
          <cell r="B4069" t="str">
            <v>0481</v>
          </cell>
          <cell r="C4069" t="str">
            <v>NMEN CLN WHT_FCL_FOM 100ML</v>
          </cell>
          <cell r="D4069" t="str">
            <v>FERT</v>
          </cell>
          <cell r="E4069" t="str">
            <v>01</v>
          </cell>
          <cell r="F4069" t="str">
            <v/>
          </cell>
          <cell r="G4069" t="str">
            <v/>
          </cell>
          <cell r="H4069" t="str">
            <v/>
          </cell>
          <cell r="I4069" t="str">
            <v>R2</v>
          </cell>
        </row>
        <row r="4070">
          <cell r="A4070" t="str">
            <v>88836-04800-29</v>
          </cell>
          <cell r="B4070" t="str">
            <v>0481</v>
          </cell>
          <cell r="C4070" t="str">
            <v>NMEN BRT FM 100ML</v>
          </cell>
          <cell r="D4070" t="str">
            <v>FERT</v>
          </cell>
          <cell r="E4070" t="str">
            <v>01</v>
          </cell>
          <cell r="F4070" t="str">
            <v/>
          </cell>
          <cell r="G4070" t="str">
            <v/>
          </cell>
          <cell r="H4070" t="str">
            <v/>
          </cell>
          <cell r="I4070" t="str">
            <v>A</v>
          </cell>
        </row>
        <row r="4071">
          <cell r="A4071" t="str">
            <v>88836-08600-15</v>
          </cell>
          <cell r="B4071" t="str">
            <v>0481</v>
          </cell>
          <cell r="C4071" t="str">
            <v>NFM CLN WHT_FCL_FOM 100ML</v>
          </cell>
          <cell r="D4071" t="str">
            <v>FERT</v>
          </cell>
          <cell r="E4071" t="str">
            <v>01</v>
          </cell>
          <cell r="F4071" t="str">
            <v/>
          </cell>
          <cell r="G4071" t="str">
            <v/>
          </cell>
          <cell r="H4071" t="str">
            <v/>
          </cell>
          <cell r="I4071" t="e">
            <v>#N/A</v>
          </cell>
        </row>
        <row r="4072">
          <cell r="A4072" t="str">
            <v>88839-04800-01</v>
          </cell>
          <cell r="B4072" t="str">
            <v>0481</v>
          </cell>
          <cell r="C4072" t="str">
            <v>NFM FC_CR WHT_MSR 40ML</v>
          </cell>
          <cell r="D4072" t="str">
            <v>FERT</v>
          </cell>
          <cell r="E4072" t="str">
            <v>01</v>
          </cell>
          <cell r="F4072" t="str">
            <v/>
          </cell>
          <cell r="G4072" t="str">
            <v/>
          </cell>
          <cell r="H4072" t="str">
            <v/>
          </cell>
          <cell r="I4072" t="e">
            <v>#N/A</v>
          </cell>
        </row>
        <row r="4073">
          <cell r="A4073" t="str">
            <v>88839-08600-15</v>
          </cell>
          <cell r="B4073" t="str">
            <v>0481</v>
          </cell>
          <cell r="C4073" t="str">
            <v>NFM FC_CR WHT_MSR 40ML</v>
          </cell>
          <cell r="D4073" t="str">
            <v>FERT</v>
          </cell>
          <cell r="E4073" t="str">
            <v>01</v>
          </cell>
          <cell r="F4073" t="str">
            <v/>
          </cell>
          <cell r="G4073" t="str">
            <v/>
          </cell>
          <cell r="H4073" t="str">
            <v/>
          </cell>
          <cell r="I4073" t="e">
            <v>#N/A</v>
          </cell>
        </row>
        <row r="4074">
          <cell r="A4074" t="str">
            <v>88839-08610-26</v>
          </cell>
          <cell r="B4074" t="str">
            <v>0481</v>
          </cell>
          <cell r="C4074" t="str">
            <v>NMEN FC_CR WHT_MSR 40ML</v>
          </cell>
          <cell r="D4074" t="str">
            <v>FERT</v>
          </cell>
          <cell r="E4074" t="str">
            <v>01</v>
          </cell>
          <cell r="F4074" t="str">
            <v/>
          </cell>
          <cell r="G4074" t="str">
            <v/>
          </cell>
          <cell r="H4074" t="str">
            <v/>
          </cell>
          <cell r="I4074" t="e">
            <v>#N/A</v>
          </cell>
        </row>
        <row r="4075">
          <cell r="A4075" t="str">
            <v>88839-08610-28</v>
          </cell>
          <cell r="B4075" t="str">
            <v>0481</v>
          </cell>
          <cell r="C4075" t="str">
            <v>NMEN FC_CR WHT_MSR 40ML</v>
          </cell>
          <cell r="D4075" t="str">
            <v>FERT</v>
          </cell>
          <cell r="E4075" t="str">
            <v>01</v>
          </cell>
          <cell r="F4075" t="str">
            <v/>
          </cell>
          <cell r="G4075" t="str">
            <v/>
          </cell>
          <cell r="H4075" t="str">
            <v/>
          </cell>
          <cell r="I4075" t="e">
            <v>#N/A</v>
          </cell>
        </row>
        <row r="4076">
          <cell r="A4076" t="str">
            <v>88868-04800-15</v>
          </cell>
          <cell r="B4076" t="str">
            <v>0481</v>
          </cell>
          <cell r="C4076" t="str">
            <v>NFM CLN WHT_ACE-OIL_CNT_FOM 50ML</v>
          </cell>
          <cell r="D4076" t="str">
            <v>FERT</v>
          </cell>
          <cell r="E4076" t="str">
            <v>01</v>
          </cell>
          <cell r="F4076" t="str">
            <v/>
          </cell>
          <cell r="G4076" t="str">
            <v/>
          </cell>
          <cell r="H4076" t="str">
            <v/>
          </cell>
          <cell r="I4076" t="str">
            <v>R3</v>
          </cell>
        </row>
        <row r="4077">
          <cell r="A4077" t="str">
            <v>88868-04800-26</v>
          </cell>
          <cell r="B4077" t="str">
            <v>0481</v>
          </cell>
          <cell r="C4077" t="str">
            <v>NMEN CLN WHT_ACE-OIL_CNT_FOM 50ML</v>
          </cell>
          <cell r="D4077" t="str">
            <v>FERT</v>
          </cell>
          <cell r="E4077" t="str">
            <v>01</v>
          </cell>
          <cell r="F4077" t="str">
            <v/>
          </cell>
          <cell r="G4077" t="str">
            <v/>
          </cell>
          <cell r="H4077" t="str">
            <v/>
          </cell>
          <cell r="I4077" t="str">
            <v>R3</v>
          </cell>
        </row>
        <row r="4078">
          <cell r="A4078" t="str">
            <v>88868-04800-28</v>
          </cell>
          <cell r="B4078" t="str">
            <v>0481</v>
          </cell>
          <cell r="C4078" t="str">
            <v>NMEN CLN WHT_ACE-OIL_CNT_FOM 50ML</v>
          </cell>
          <cell r="D4078" t="str">
            <v>FERT</v>
          </cell>
          <cell r="E4078" t="str">
            <v>01</v>
          </cell>
          <cell r="F4078" t="str">
            <v/>
          </cell>
          <cell r="G4078" t="str">
            <v/>
          </cell>
          <cell r="H4078" t="str">
            <v/>
          </cell>
          <cell r="I4078" t="str">
            <v>R1</v>
          </cell>
        </row>
        <row r="4079">
          <cell r="A4079" t="str">
            <v>88868-04800-29</v>
          </cell>
          <cell r="B4079" t="str">
            <v>0481</v>
          </cell>
          <cell r="C4079" t="str">
            <v>NMEN CLN WHT_ACE-OIL_CNT_FOM 50ML</v>
          </cell>
          <cell r="D4079" t="str">
            <v>FERT</v>
          </cell>
          <cell r="E4079" t="str">
            <v>01</v>
          </cell>
          <cell r="F4079" t="str">
            <v/>
          </cell>
          <cell r="G4079" t="str">
            <v/>
          </cell>
          <cell r="H4079" t="str">
            <v/>
          </cell>
          <cell r="I4079" t="str">
            <v>A</v>
          </cell>
        </row>
        <row r="4080">
          <cell r="A4080" t="str">
            <v>88869-04800-01</v>
          </cell>
          <cell r="B4080" t="str">
            <v>0481</v>
          </cell>
          <cell r="C4080" t="str">
            <v>NFM CLN WHT_ACE-OIL_CNT_FOM 100ML</v>
          </cell>
          <cell r="D4080" t="str">
            <v>FERT</v>
          </cell>
          <cell r="E4080" t="str">
            <v>01</v>
          </cell>
          <cell r="F4080" t="str">
            <v/>
          </cell>
          <cell r="G4080" t="str">
            <v/>
          </cell>
          <cell r="H4080" t="str">
            <v/>
          </cell>
          <cell r="I4080" t="e">
            <v>#N/A</v>
          </cell>
        </row>
        <row r="4081">
          <cell r="A4081" t="str">
            <v>88869-04800-15</v>
          </cell>
          <cell r="B4081" t="str">
            <v>0481</v>
          </cell>
          <cell r="C4081" t="str">
            <v>NFM CLN WHT_ACE-OIL_CNT_FOM 100ML</v>
          </cell>
          <cell r="D4081" t="str">
            <v>FERT</v>
          </cell>
          <cell r="E4081" t="str">
            <v>01</v>
          </cell>
          <cell r="F4081" t="str">
            <v/>
          </cell>
          <cell r="G4081" t="str">
            <v/>
          </cell>
          <cell r="H4081" t="str">
            <v/>
          </cell>
          <cell r="I4081" t="str">
            <v>R3</v>
          </cell>
        </row>
        <row r="4082">
          <cell r="A4082" t="str">
            <v>88869-04800-26</v>
          </cell>
          <cell r="B4082" t="str">
            <v>0481</v>
          </cell>
          <cell r="C4082" t="str">
            <v>NMEN CLN WHT_ACE-OIL_CNT_FOM 100ML</v>
          </cell>
          <cell r="D4082" t="str">
            <v>FERT</v>
          </cell>
          <cell r="E4082" t="str">
            <v>01</v>
          </cell>
          <cell r="F4082" t="str">
            <v/>
          </cell>
          <cell r="G4082" t="str">
            <v/>
          </cell>
          <cell r="H4082" t="str">
            <v/>
          </cell>
          <cell r="I4082" t="str">
            <v>R3</v>
          </cell>
        </row>
        <row r="4083">
          <cell r="A4083" t="str">
            <v>88869-04800-28</v>
          </cell>
          <cell r="B4083" t="str">
            <v>0481</v>
          </cell>
          <cell r="C4083" t="str">
            <v>NMEN CLN WHT_ACE-OIL_CNT_FOM 100ML</v>
          </cell>
          <cell r="D4083" t="str">
            <v>FERT</v>
          </cell>
          <cell r="E4083" t="str">
            <v>01</v>
          </cell>
          <cell r="F4083" t="str">
            <v/>
          </cell>
          <cell r="G4083" t="str">
            <v/>
          </cell>
          <cell r="H4083" t="str">
            <v/>
          </cell>
          <cell r="I4083" t="str">
            <v>R2</v>
          </cell>
        </row>
        <row r="4084">
          <cell r="A4084" t="str">
            <v>88869-04800-29</v>
          </cell>
          <cell r="B4084" t="str">
            <v>0481</v>
          </cell>
          <cell r="C4084" t="str">
            <v>NMEN CLN WHT_ACE-OIL_CNT_FOM 100ML</v>
          </cell>
          <cell r="D4084" t="str">
            <v>FERT</v>
          </cell>
          <cell r="E4084" t="str">
            <v>01</v>
          </cell>
          <cell r="F4084" t="str">
            <v/>
          </cell>
          <cell r="G4084" t="str">
            <v/>
          </cell>
          <cell r="H4084" t="str">
            <v/>
          </cell>
          <cell r="I4084" t="str">
            <v>A</v>
          </cell>
        </row>
        <row r="4085">
          <cell r="A4085" t="str">
            <v>88870-04800-15</v>
          </cell>
          <cell r="B4085" t="str">
            <v>0481</v>
          </cell>
          <cell r="C4085" t="str">
            <v>NFM FC_CR OIL_CNT_MSR 15ML</v>
          </cell>
          <cell r="D4085" t="str">
            <v>FERT</v>
          </cell>
          <cell r="E4085" t="str">
            <v>01</v>
          </cell>
          <cell r="F4085" t="str">
            <v/>
          </cell>
          <cell r="G4085" t="str">
            <v/>
          </cell>
          <cell r="H4085" t="str">
            <v/>
          </cell>
          <cell r="I4085" t="str">
            <v>R3</v>
          </cell>
        </row>
        <row r="4086">
          <cell r="A4086" t="str">
            <v>88870-04800-26</v>
          </cell>
          <cell r="B4086" t="str">
            <v>0481</v>
          </cell>
          <cell r="C4086" t="str">
            <v>NMEN FC_CR OIL_CNT_MSR 15ML</v>
          </cell>
          <cell r="D4086" t="str">
            <v>FERT</v>
          </cell>
          <cell r="E4086" t="str">
            <v>01</v>
          </cell>
          <cell r="F4086" t="str">
            <v/>
          </cell>
          <cell r="G4086" t="str">
            <v/>
          </cell>
          <cell r="H4086" t="str">
            <v/>
          </cell>
          <cell r="I4086" t="e">
            <v>#N/A</v>
          </cell>
        </row>
        <row r="4087">
          <cell r="A4087" t="str">
            <v>88879-08600-04</v>
          </cell>
          <cell r="B4087" t="str">
            <v>0481</v>
          </cell>
          <cell r="C4087" t="str">
            <v>NMEN CLN WHT_ACE-OIL_CNT_SCR 50ML</v>
          </cell>
          <cell r="D4087" t="str">
            <v>FERT</v>
          </cell>
          <cell r="E4087" t="str">
            <v>01</v>
          </cell>
          <cell r="F4087" t="str">
            <v/>
          </cell>
          <cell r="G4087" t="str">
            <v/>
          </cell>
          <cell r="H4087" t="str">
            <v/>
          </cell>
          <cell r="I4087" t="e">
            <v>#N/A</v>
          </cell>
        </row>
        <row r="4088">
          <cell r="A4088" t="str">
            <v>88879-08600-15</v>
          </cell>
          <cell r="B4088" t="str">
            <v>0481</v>
          </cell>
          <cell r="C4088" t="str">
            <v>NMEN CLN WHT_ACE-OIL_CNT_SCR 50ML</v>
          </cell>
          <cell r="D4088" t="str">
            <v>FERT</v>
          </cell>
          <cell r="E4088" t="str">
            <v>01</v>
          </cell>
          <cell r="F4088" t="str">
            <v/>
          </cell>
          <cell r="G4088" t="str">
            <v/>
          </cell>
          <cell r="H4088" t="str">
            <v/>
          </cell>
          <cell r="I4088" t="e">
            <v>#N/A</v>
          </cell>
        </row>
        <row r="4089">
          <cell r="A4089" t="str">
            <v>88880-04800-04</v>
          </cell>
          <cell r="B4089" t="str">
            <v>0481</v>
          </cell>
          <cell r="C4089" t="str">
            <v>NMEN CLN WHT_ACE-OIL_CNT_SCR 100ML</v>
          </cell>
          <cell r="D4089" t="str">
            <v>FERT</v>
          </cell>
          <cell r="E4089" t="str">
            <v>01</v>
          </cell>
          <cell r="F4089" t="str">
            <v/>
          </cell>
          <cell r="G4089" t="str">
            <v/>
          </cell>
          <cell r="H4089" t="str">
            <v/>
          </cell>
          <cell r="I4089" t="str">
            <v>R3</v>
          </cell>
        </row>
        <row r="4090">
          <cell r="A4090" t="str">
            <v>88880-04800-26</v>
          </cell>
          <cell r="B4090" t="str">
            <v>0481</v>
          </cell>
          <cell r="C4090" t="str">
            <v>NMEN CLN WHT_ACE-OIL_CNT_SCR 100ML</v>
          </cell>
          <cell r="D4090" t="str">
            <v>FERT</v>
          </cell>
          <cell r="E4090" t="str">
            <v>01</v>
          </cell>
          <cell r="F4090" t="str">
            <v/>
          </cell>
          <cell r="G4090" t="str">
            <v/>
          </cell>
          <cell r="H4090" t="str">
            <v/>
          </cell>
          <cell r="I4090" t="str">
            <v>R1</v>
          </cell>
        </row>
        <row r="4091">
          <cell r="A4091" t="str">
            <v>88880-04800-28</v>
          </cell>
          <cell r="B4091" t="str">
            <v>0481</v>
          </cell>
          <cell r="C4091" t="str">
            <v>NMEN CLN WHT_ACE-OIL_CNT_SCR 100ML</v>
          </cell>
          <cell r="D4091" t="str">
            <v>FERT</v>
          </cell>
          <cell r="E4091" t="str">
            <v>01</v>
          </cell>
          <cell r="F4091" t="str">
            <v/>
          </cell>
          <cell r="G4091" t="str">
            <v/>
          </cell>
          <cell r="H4091" t="str">
            <v/>
          </cell>
          <cell r="I4091" t="str">
            <v>R2</v>
          </cell>
        </row>
        <row r="4092">
          <cell r="A4092" t="str">
            <v>88880-04800-29</v>
          </cell>
          <cell r="B4092" t="str">
            <v>0481</v>
          </cell>
          <cell r="C4092" t="str">
            <v>NMEN CLN WHT_ACE-OIL_CNT_SCR 100ML</v>
          </cell>
          <cell r="D4092" t="str">
            <v>FERT</v>
          </cell>
          <cell r="E4092" t="str">
            <v>01</v>
          </cell>
          <cell r="F4092" t="str">
            <v/>
          </cell>
          <cell r="G4092" t="str">
            <v/>
          </cell>
          <cell r="H4092" t="str">
            <v/>
          </cell>
          <cell r="I4092" t="str">
            <v>A</v>
          </cell>
        </row>
        <row r="4093">
          <cell r="A4093" t="str">
            <v>88880-08600-04</v>
          </cell>
          <cell r="B4093" t="str">
            <v>0481</v>
          </cell>
          <cell r="C4093" t="str">
            <v>NMEN CLN WHT_ACE-OIL_CNT_SCR 100ML</v>
          </cell>
          <cell r="D4093" t="str">
            <v>FERT</v>
          </cell>
          <cell r="E4093" t="str">
            <v>01</v>
          </cell>
          <cell r="F4093" t="str">
            <v/>
          </cell>
          <cell r="G4093" t="str">
            <v/>
          </cell>
          <cell r="H4093" t="str">
            <v/>
          </cell>
          <cell r="I4093" t="str">
            <v>R2</v>
          </cell>
        </row>
        <row r="4094">
          <cell r="A4094" t="str">
            <v>88880-08600-15</v>
          </cell>
          <cell r="B4094" t="str">
            <v>0481</v>
          </cell>
          <cell r="C4094" t="str">
            <v>NMEN CLN WHT_ACE-OIL_CNT_SCR 100ML</v>
          </cell>
          <cell r="D4094" t="str">
            <v>FERT</v>
          </cell>
          <cell r="E4094" t="str">
            <v>01</v>
          </cell>
          <cell r="F4094" t="str">
            <v/>
          </cell>
          <cell r="G4094" t="str">
            <v/>
          </cell>
          <cell r="H4094" t="str">
            <v/>
          </cell>
          <cell r="I4094" t="e">
            <v>#N/A</v>
          </cell>
        </row>
        <row r="4095">
          <cell r="A4095" t="str">
            <v>89053-04800-40</v>
          </cell>
          <cell r="B4095" t="str">
            <v>0481</v>
          </cell>
          <cell r="C4095" t="str">
            <v>NSFT PLS_JAR MINI 25ML</v>
          </cell>
          <cell r="D4095" t="str">
            <v>FERT</v>
          </cell>
          <cell r="E4095" t="str">
            <v>20</v>
          </cell>
          <cell r="F4095" t="str">
            <v/>
          </cell>
          <cell r="G4095" t="str">
            <v/>
          </cell>
          <cell r="H4095" t="str">
            <v/>
          </cell>
          <cell r="I4095" t="e">
            <v>#N/A</v>
          </cell>
        </row>
        <row r="4096">
          <cell r="A4096" t="str">
            <v>89053-04800-41</v>
          </cell>
          <cell r="B4096" t="str">
            <v>0481</v>
          </cell>
          <cell r="C4096" t="str">
            <v>NSFT PLS_JAR MINI 25ML</v>
          </cell>
          <cell r="D4096" t="str">
            <v>FERT</v>
          </cell>
          <cell r="E4096" t="str">
            <v>20</v>
          </cell>
          <cell r="F4096" t="str">
            <v/>
          </cell>
          <cell r="G4096" t="str">
            <v/>
          </cell>
          <cell r="H4096" t="str">
            <v/>
          </cell>
          <cell r="I4096" t="e">
            <v>#N/A</v>
          </cell>
        </row>
        <row r="4097">
          <cell r="A4097" t="str">
            <v>89053-04800-90</v>
          </cell>
          <cell r="B4097" t="str">
            <v>0481</v>
          </cell>
          <cell r="C4097" t="str">
            <v>NSFT PLS_JAR MINI 25ML</v>
          </cell>
          <cell r="D4097" t="str">
            <v>FERT</v>
          </cell>
          <cell r="E4097" t="str">
            <v>20</v>
          </cell>
          <cell r="F4097" t="str">
            <v/>
          </cell>
          <cell r="G4097" t="str">
            <v/>
          </cell>
          <cell r="H4097" t="str">
            <v/>
          </cell>
          <cell r="I4097" t="e">
            <v>#N/A</v>
          </cell>
        </row>
        <row r="4098">
          <cell r="A4098" t="str">
            <v>89054-04800-40</v>
          </cell>
          <cell r="B4098" t="str">
            <v>0481</v>
          </cell>
          <cell r="C4098" t="str">
            <v>NSFT PLS_JAR 50ML</v>
          </cell>
          <cell r="D4098" t="str">
            <v>FERT</v>
          </cell>
          <cell r="E4098" t="str">
            <v>01</v>
          </cell>
          <cell r="F4098" t="str">
            <v/>
          </cell>
          <cell r="G4098" t="str">
            <v/>
          </cell>
          <cell r="H4098" t="str">
            <v/>
          </cell>
          <cell r="I4098" t="str">
            <v>R1</v>
          </cell>
        </row>
        <row r="4099">
          <cell r="A4099" t="str">
            <v>89054-04800-41</v>
          </cell>
          <cell r="B4099" t="str">
            <v>0481</v>
          </cell>
          <cell r="C4099" t="str">
            <v>NSFT PLS_JAR 50ML</v>
          </cell>
          <cell r="D4099" t="str">
            <v>FERT</v>
          </cell>
          <cell r="E4099" t="str">
            <v>01</v>
          </cell>
          <cell r="F4099" t="str">
            <v/>
          </cell>
          <cell r="G4099" t="str">
            <v/>
          </cell>
          <cell r="H4099" t="str">
            <v/>
          </cell>
          <cell r="I4099" t="str">
            <v>A</v>
          </cell>
        </row>
        <row r="4100">
          <cell r="A4100" t="str">
            <v>89054-04800-42</v>
          </cell>
          <cell r="B4100" t="str">
            <v>0481</v>
          </cell>
          <cell r="C4100" t="str">
            <v>NSFT PLS_JAR 50ML</v>
          </cell>
          <cell r="D4100" t="str">
            <v>FERT</v>
          </cell>
          <cell r="E4100" t="str">
            <v>01</v>
          </cell>
          <cell r="F4100" t="str">
            <v/>
          </cell>
          <cell r="G4100" t="str">
            <v/>
          </cell>
          <cell r="H4100" t="str">
            <v/>
          </cell>
          <cell r="I4100" t="str">
            <v>A</v>
          </cell>
        </row>
        <row r="4101">
          <cell r="A4101" t="str">
            <v>89054-04800-90</v>
          </cell>
          <cell r="B4101" t="str">
            <v>0481</v>
          </cell>
          <cell r="C4101" t="str">
            <v>NSFT PLS_JAR 50ML</v>
          </cell>
          <cell r="D4101" t="str">
            <v>FERT</v>
          </cell>
          <cell r="E4101" t="str">
            <v>01</v>
          </cell>
          <cell r="F4101" t="str">
            <v/>
          </cell>
          <cell r="G4101" t="str">
            <v/>
          </cell>
          <cell r="H4101" t="str">
            <v/>
          </cell>
          <cell r="I4101" t="e">
            <v>#N/A</v>
          </cell>
        </row>
        <row r="4102">
          <cell r="A4102" t="str">
            <v>89059-04800-40</v>
          </cell>
          <cell r="B4102" t="str">
            <v>0481</v>
          </cell>
          <cell r="C4102" t="str">
            <v>NSFT PLS_JAR 100ML</v>
          </cell>
          <cell r="D4102" t="str">
            <v>FERT</v>
          </cell>
          <cell r="E4102" t="str">
            <v>01</v>
          </cell>
          <cell r="F4102" t="str">
            <v/>
          </cell>
          <cell r="G4102" t="str">
            <v/>
          </cell>
          <cell r="H4102" t="str">
            <v/>
          </cell>
          <cell r="I4102" t="str">
            <v>R1</v>
          </cell>
        </row>
        <row r="4103">
          <cell r="A4103" t="str">
            <v>89059-04800-41</v>
          </cell>
          <cell r="B4103" t="str">
            <v>0481</v>
          </cell>
          <cell r="C4103" t="str">
            <v>NSFT PLS_JAR 100ML</v>
          </cell>
          <cell r="D4103" t="str">
            <v>FERT</v>
          </cell>
          <cell r="E4103" t="str">
            <v>01</v>
          </cell>
          <cell r="F4103" t="str">
            <v/>
          </cell>
          <cell r="G4103" t="str">
            <v/>
          </cell>
          <cell r="H4103" t="str">
            <v/>
          </cell>
          <cell r="I4103" t="str">
            <v>A</v>
          </cell>
        </row>
        <row r="4104">
          <cell r="A4104" t="str">
            <v>89059-04800-42</v>
          </cell>
          <cell r="B4104" t="str">
            <v>0481</v>
          </cell>
          <cell r="C4104" t="str">
            <v>NSFT PLS_JAR 100ML</v>
          </cell>
          <cell r="D4104" t="str">
            <v>FERT</v>
          </cell>
          <cell r="E4104" t="str">
            <v>01</v>
          </cell>
          <cell r="F4104" t="str">
            <v/>
          </cell>
          <cell r="G4104" t="str">
            <v/>
          </cell>
          <cell r="H4104" t="str">
            <v/>
          </cell>
          <cell r="I4104" t="str">
            <v>A</v>
          </cell>
        </row>
        <row r="4105">
          <cell r="A4105" t="str">
            <v>89059-04800-90</v>
          </cell>
          <cell r="B4105" t="str">
            <v>0481</v>
          </cell>
          <cell r="C4105" t="str">
            <v>NSFT PLS_JAR 100ML</v>
          </cell>
          <cell r="D4105" t="str">
            <v>FERT</v>
          </cell>
          <cell r="E4105" t="str">
            <v>01</v>
          </cell>
          <cell r="F4105" t="str">
            <v/>
          </cell>
          <cell r="G4105" t="str">
            <v/>
          </cell>
          <cell r="H4105" t="str">
            <v/>
          </cell>
          <cell r="I4105" t="e">
            <v>#N/A</v>
          </cell>
        </row>
        <row r="4106">
          <cell r="A4106" t="str">
            <v>89059-08603-90</v>
          </cell>
          <cell r="B4106" t="str">
            <v>0481</v>
          </cell>
          <cell r="C4106" t="str">
            <v>NSFT PLS_JAR 100ML</v>
          </cell>
          <cell r="D4106" t="str">
            <v>FERT</v>
          </cell>
          <cell r="E4106" t="str">
            <v>01</v>
          </cell>
          <cell r="F4106" t="str">
            <v/>
          </cell>
          <cell r="G4106" t="str">
            <v/>
          </cell>
          <cell r="H4106" t="str">
            <v/>
          </cell>
          <cell r="I4106" t="e">
            <v>#N/A</v>
          </cell>
        </row>
        <row r="4107">
          <cell r="A4107" t="str">
            <v>89121-04800-90</v>
          </cell>
          <cell r="B4107" t="str">
            <v>0481</v>
          </cell>
          <cell r="C4107" t="str">
            <v>NBODY WHT NGT_SRM 75ML</v>
          </cell>
          <cell r="D4107" t="str">
            <v>FERT</v>
          </cell>
          <cell r="E4107" t="str">
            <v>01</v>
          </cell>
          <cell r="F4107" t="str">
            <v/>
          </cell>
          <cell r="G4107" t="str">
            <v/>
          </cell>
          <cell r="H4107" t="str">
            <v/>
          </cell>
          <cell r="I4107" t="e">
            <v>#N/A</v>
          </cell>
        </row>
        <row r="4108">
          <cell r="A4108" t="str">
            <v>89122-04800-90</v>
          </cell>
          <cell r="B4108" t="str">
            <v>0481</v>
          </cell>
          <cell r="C4108" t="str">
            <v>NBODY WHT NGT_SRM 200ML</v>
          </cell>
          <cell r="D4108" t="str">
            <v>FERT</v>
          </cell>
          <cell r="E4108" t="str">
            <v>01</v>
          </cell>
          <cell r="F4108" t="str">
            <v/>
          </cell>
          <cell r="G4108" t="str">
            <v/>
          </cell>
          <cell r="H4108" t="str">
            <v/>
          </cell>
          <cell r="I4108" t="e">
            <v>#N/A</v>
          </cell>
        </row>
        <row r="4109">
          <cell r="A4109" t="str">
            <v>89127-04800-90</v>
          </cell>
          <cell r="B4109" t="str">
            <v>0481</v>
          </cell>
          <cell r="C4109" t="str">
            <v>NBODY WHT_EVN SRM 75ML</v>
          </cell>
          <cell r="D4109" t="str">
            <v>FERT</v>
          </cell>
          <cell r="E4109" t="str">
            <v>01</v>
          </cell>
          <cell r="F4109" t="str">
            <v/>
          </cell>
          <cell r="G4109" t="str">
            <v/>
          </cell>
          <cell r="H4109" t="str">
            <v/>
          </cell>
          <cell r="I4109" t="e">
            <v>#N/A</v>
          </cell>
        </row>
        <row r="4110">
          <cell r="A4110" t="str">
            <v>89128-04800-90</v>
          </cell>
          <cell r="B4110" t="str">
            <v>0481</v>
          </cell>
          <cell r="C4110" t="str">
            <v>NBODY WHT_EVN SRM 200ML</v>
          </cell>
          <cell r="D4110" t="str">
            <v>FERT</v>
          </cell>
          <cell r="E4110" t="str">
            <v>01</v>
          </cell>
          <cell r="F4110" t="str">
            <v/>
          </cell>
          <cell r="G4110" t="str">
            <v/>
          </cell>
          <cell r="H4110" t="str">
            <v/>
          </cell>
          <cell r="I4110" t="e">
            <v>#N/A</v>
          </cell>
        </row>
        <row r="4111">
          <cell r="A4111" t="str">
            <v>89134-04800-13</v>
          </cell>
          <cell r="B4111" t="str">
            <v>0481</v>
          </cell>
          <cell r="C4111" t="str">
            <v>NBODY WHT LTN SPF15 100ML</v>
          </cell>
          <cell r="D4111" t="str">
            <v>FERT</v>
          </cell>
          <cell r="E4111" t="str">
            <v>01</v>
          </cell>
          <cell r="F4111" t="str">
            <v/>
          </cell>
          <cell r="G4111" t="str">
            <v/>
          </cell>
          <cell r="H4111" t="str">
            <v/>
          </cell>
          <cell r="I4111" t="e">
            <v>#N/A</v>
          </cell>
        </row>
        <row r="4112">
          <cell r="A4112" t="str">
            <v>89134-04800-15</v>
          </cell>
          <cell r="B4112" t="str">
            <v>0481</v>
          </cell>
          <cell r="C4112" t="str">
            <v>NBODY WHT LTN SPF15 100ML</v>
          </cell>
          <cell r="D4112" t="str">
            <v>FERT</v>
          </cell>
          <cell r="E4112" t="str">
            <v>01</v>
          </cell>
          <cell r="F4112" t="str">
            <v/>
          </cell>
          <cell r="G4112" t="str">
            <v/>
          </cell>
          <cell r="H4112" t="str">
            <v/>
          </cell>
          <cell r="I4112" t="e">
            <v>#N/A</v>
          </cell>
        </row>
        <row r="4113">
          <cell r="A4113" t="str">
            <v>89134-04800-37</v>
          </cell>
          <cell r="B4113" t="str">
            <v>0481</v>
          </cell>
          <cell r="C4113" t="str">
            <v>NBODY WHT LTN SPF15 100ML</v>
          </cell>
          <cell r="D4113" t="str">
            <v>FERT</v>
          </cell>
          <cell r="E4113" t="str">
            <v>01</v>
          </cell>
          <cell r="F4113" t="str">
            <v/>
          </cell>
          <cell r="G4113" t="str">
            <v/>
          </cell>
          <cell r="H4113" t="str">
            <v/>
          </cell>
          <cell r="I4113" t="e">
            <v>#N/A</v>
          </cell>
        </row>
        <row r="4114">
          <cell r="A4114" t="str">
            <v>89135-04800-13</v>
          </cell>
          <cell r="B4114" t="str">
            <v>0481</v>
          </cell>
          <cell r="C4114" t="str">
            <v>NBODY WHT LTN SPF15 200ML</v>
          </cell>
          <cell r="D4114" t="str">
            <v>FERT</v>
          </cell>
          <cell r="E4114" t="str">
            <v>01</v>
          </cell>
          <cell r="F4114" t="str">
            <v/>
          </cell>
          <cell r="G4114" t="str">
            <v/>
          </cell>
          <cell r="H4114" t="str">
            <v/>
          </cell>
          <cell r="I4114" t="e">
            <v>#N/A</v>
          </cell>
        </row>
        <row r="4115">
          <cell r="A4115" t="str">
            <v>89135-04800-15</v>
          </cell>
          <cell r="B4115" t="str">
            <v>0481</v>
          </cell>
          <cell r="C4115" t="str">
            <v>NBODY WHT LTN SPF15 200ML</v>
          </cell>
          <cell r="D4115" t="str">
            <v>FERT</v>
          </cell>
          <cell r="E4115" t="str">
            <v>01</v>
          </cell>
          <cell r="F4115" t="str">
            <v/>
          </cell>
          <cell r="G4115" t="str">
            <v/>
          </cell>
          <cell r="H4115" t="str">
            <v/>
          </cell>
          <cell r="I4115" t="e">
            <v>#N/A</v>
          </cell>
        </row>
        <row r="4116">
          <cell r="A4116" t="str">
            <v>89135-04800-37</v>
          </cell>
          <cell r="B4116" t="str">
            <v>0481</v>
          </cell>
          <cell r="C4116" t="str">
            <v>NBODY WHT LTN SPF15 200ML</v>
          </cell>
          <cell r="D4116" t="str">
            <v>FERT</v>
          </cell>
          <cell r="E4116" t="str">
            <v>01</v>
          </cell>
          <cell r="F4116" t="str">
            <v/>
          </cell>
          <cell r="G4116" t="str">
            <v/>
          </cell>
          <cell r="H4116" t="str">
            <v/>
          </cell>
          <cell r="I4116" t="e">
            <v>#N/A</v>
          </cell>
        </row>
        <row r="4117">
          <cell r="A4117" t="str">
            <v>89135-04801-15</v>
          </cell>
          <cell r="B4117" t="str">
            <v>0481</v>
          </cell>
          <cell r="C4117" t="str">
            <v>NBODY WHT LTN SPF15 200ML IDM/SAT</v>
          </cell>
          <cell r="D4117" t="str">
            <v>FERT</v>
          </cell>
          <cell r="E4117" t="str">
            <v>01</v>
          </cell>
          <cell r="F4117" t="str">
            <v/>
          </cell>
          <cell r="G4117" t="str">
            <v/>
          </cell>
          <cell r="H4117" t="str">
            <v/>
          </cell>
          <cell r="I4117" t="e">
            <v>#N/A</v>
          </cell>
        </row>
        <row r="4118">
          <cell r="A4118" t="str">
            <v>89135-04801-37</v>
          </cell>
          <cell r="B4118" t="str">
            <v>0481</v>
          </cell>
          <cell r="C4118" t="str">
            <v>NBO INST GLOW LTN 200ML PROMO</v>
          </cell>
          <cell r="D4118" t="str">
            <v>FERT</v>
          </cell>
          <cell r="E4118" t="str">
            <v>01</v>
          </cell>
          <cell r="F4118" t="str">
            <v/>
          </cell>
          <cell r="G4118" t="str">
            <v/>
          </cell>
          <cell r="H4118" t="str">
            <v/>
          </cell>
          <cell r="I4118" t="str">
            <v>A</v>
          </cell>
        </row>
        <row r="4119">
          <cell r="A4119" t="str">
            <v>89135-04802-37</v>
          </cell>
          <cell r="B4119" t="str">
            <v>0481</v>
          </cell>
          <cell r="C4119" t="str">
            <v>NBODY WHT LTN SPF15 200ML</v>
          </cell>
          <cell r="D4119" t="str">
            <v>FERT</v>
          </cell>
          <cell r="E4119" t="str">
            <v>01</v>
          </cell>
          <cell r="F4119" t="str">
            <v/>
          </cell>
          <cell r="G4119" t="str">
            <v/>
          </cell>
          <cell r="H4119" t="str">
            <v/>
          </cell>
          <cell r="I4119" t="str">
            <v>R1</v>
          </cell>
        </row>
        <row r="4120">
          <cell r="A4120" t="str">
            <v>89137-04800-13</v>
          </cell>
          <cell r="B4120" t="str">
            <v>0481</v>
          </cell>
          <cell r="C4120" t="str">
            <v>NBODY WHT LTN SPF15 400ML</v>
          </cell>
          <cell r="D4120" t="str">
            <v>FERT</v>
          </cell>
          <cell r="E4120" t="str">
            <v>01</v>
          </cell>
          <cell r="F4120" t="str">
            <v/>
          </cell>
          <cell r="G4120" t="str">
            <v/>
          </cell>
          <cell r="H4120" t="str">
            <v/>
          </cell>
          <cell r="I4120" t="e">
            <v>#N/A</v>
          </cell>
        </row>
        <row r="4121">
          <cell r="A4121" t="str">
            <v>89137-04800-15</v>
          </cell>
          <cell r="B4121" t="str">
            <v>0481</v>
          </cell>
          <cell r="C4121" t="str">
            <v>NBODY WHT LTN SPF15 400ML</v>
          </cell>
          <cell r="D4121" t="str">
            <v>FERT</v>
          </cell>
          <cell r="E4121" t="str">
            <v>01</v>
          </cell>
          <cell r="F4121" t="str">
            <v/>
          </cell>
          <cell r="G4121" t="str">
            <v/>
          </cell>
          <cell r="H4121" t="str">
            <v/>
          </cell>
          <cell r="I4121" t="e">
            <v>#N/A</v>
          </cell>
        </row>
        <row r="4122">
          <cell r="A4122" t="str">
            <v>89137-04800-37</v>
          </cell>
          <cell r="B4122" t="str">
            <v>0481</v>
          </cell>
          <cell r="C4122" t="str">
            <v>NBODY WHT LTN SPF15 400ML</v>
          </cell>
          <cell r="D4122" t="str">
            <v>FERT</v>
          </cell>
          <cell r="E4122" t="str">
            <v>01</v>
          </cell>
          <cell r="F4122" t="str">
            <v/>
          </cell>
          <cell r="G4122" t="str">
            <v/>
          </cell>
          <cell r="H4122" t="str">
            <v/>
          </cell>
          <cell r="I4122" t="e">
            <v>#N/A</v>
          </cell>
        </row>
        <row r="4123">
          <cell r="A4123" t="str">
            <v>89193-03900-37</v>
          </cell>
          <cell r="B4123" t="str">
            <v>0481</v>
          </cell>
          <cell r="C4123" t="str">
            <v>NBODY ESS INT_MSE_SRM 180ML</v>
          </cell>
          <cell r="D4123" t="str">
            <v>FERT</v>
          </cell>
          <cell r="E4123" t="str">
            <v>01</v>
          </cell>
          <cell r="F4123" t="str">
            <v/>
          </cell>
          <cell r="G4123" t="str">
            <v/>
          </cell>
          <cell r="H4123" t="str">
            <v/>
          </cell>
          <cell r="I4123" t="str">
            <v>R2</v>
          </cell>
        </row>
        <row r="4124">
          <cell r="A4124" t="str">
            <v>89193-04800-37</v>
          </cell>
          <cell r="B4124" t="str">
            <v>0481</v>
          </cell>
          <cell r="C4124" t="str">
            <v>NBODY ESS INT_MSE_SRM 180ML</v>
          </cell>
          <cell r="D4124" t="str">
            <v>FERT</v>
          </cell>
          <cell r="E4124" t="str">
            <v>01</v>
          </cell>
          <cell r="F4124" t="str">
            <v/>
          </cell>
          <cell r="G4124" t="str">
            <v/>
          </cell>
          <cell r="H4124" t="str">
            <v/>
          </cell>
          <cell r="I4124" t="str">
            <v>A</v>
          </cell>
        </row>
        <row r="4125">
          <cell r="A4125" t="str">
            <v>89270-04800-09</v>
          </cell>
          <cell r="B4125" t="str">
            <v>0481</v>
          </cell>
          <cell r="C4125" t="str">
            <v>NF MK_UP_CR ACNE_WTR 125ML</v>
          </cell>
          <cell r="D4125" t="str">
            <v>FERT</v>
          </cell>
          <cell r="E4125" t="str">
            <v>01</v>
          </cell>
          <cell r="F4125" t="str">
            <v/>
          </cell>
          <cell r="G4125" t="str">
            <v/>
          </cell>
          <cell r="H4125" t="str">
            <v/>
          </cell>
          <cell r="I4125" t="str">
            <v>A</v>
          </cell>
        </row>
        <row r="4126">
          <cell r="A4126" t="str">
            <v>89270-04823-09</v>
          </cell>
          <cell r="B4126" t="str">
            <v>0481</v>
          </cell>
          <cell r="C4126" t="str">
            <v>NF MK_UP_CR ACNE_WTR 125ML</v>
          </cell>
          <cell r="D4126" t="str">
            <v>FERT</v>
          </cell>
          <cell r="E4126" t="str">
            <v>01</v>
          </cell>
          <cell r="F4126" t="str">
            <v/>
          </cell>
          <cell r="G4126" t="str">
            <v/>
          </cell>
          <cell r="H4126" t="str">
            <v/>
          </cell>
          <cell r="I4126" t="str">
            <v>A</v>
          </cell>
        </row>
        <row r="4127">
          <cell r="A4127" t="str">
            <v>89270-07700-09</v>
          </cell>
          <cell r="B4127" t="str">
            <v>0481</v>
          </cell>
          <cell r="C4127" t="str">
            <v>NF MK_UP_CR ACNE_WTR 125ML</v>
          </cell>
          <cell r="D4127" t="str">
            <v>FERT</v>
          </cell>
          <cell r="E4127" t="str">
            <v>01</v>
          </cell>
          <cell r="F4127" t="str">
            <v/>
          </cell>
          <cell r="G4127" t="str">
            <v/>
          </cell>
          <cell r="H4127" t="str">
            <v/>
          </cell>
          <cell r="I4127" t="e">
            <v>#N/A</v>
          </cell>
        </row>
        <row r="4128">
          <cell r="A4128" t="str">
            <v>89284-04800-08</v>
          </cell>
          <cell r="B4128" t="str">
            <v>0481</v>
          </cell>
          <cell r="C4128" t="str">
            <v>NFC MUS HYD_MCL_WTR 200ML</v>
          </cell>
          <cell r="D4128" t="str">
            <v>FERT</v>
          </cell>
          <cell r="E4128" t="str">
            <v>01</v>
          </cell>
          <cell r="F4128" t="str">
            <v/>
          </cell>
          <cell r="G4128" t="str">
            <v/>
          </cell>
          <cell r="H4128" t="str">
            <v/>
          </cell>
          <cell r="I4128" t="str">
            <v>R3</v>
          </cell>
        </row>
        <row r="4129">
          <cell r="A4129" t="str">
            <v>89284-04800-09</v>
          </cell>
          <cell r="B4129" t="str">
            <v>0481</v>
          </cell>
          <cell r="C4129" t="str">
            <v>NF MUS HYD_MCL_WTR 200ML</v>
          </cell>
          <cell r="D4129" t="str">
            <v>FERT</v>
          </cell>
          <cell r="E4129" t="str">
            <v>01</v>
          </cell>
          <cell r="F4129" t="str">
            <v/>
          </cell>
          <cell r="G4129" t="str">
            <v/>
          </cell>
          <cell r="H4129" t="str">
            <v/>
          </cell>
          <cell r="I4129" t="str">
            <v>R1</v>
          </cell>
        </row>
        <row r="4130">
          <cell r="A4130" t="str">
            <v>89581-07700-30</v>
          </cell>
          <cell r="B4130" t="str">
            <v>0481</v>
          </cell>
          <cell r="C4130" t="str">
            <v>NF LMN630_SPT_CLR SPF50 40ML</v>
          </cell>
          <cell r="D4130" t="str">
            <v>FERT</v>
          </cell>
          <cell r="E4130" t="str">
            <v>01</v>
          </cell>
          <cell r="F4130" t="str">
            <v/>
          </cell>
          <cell r="G4130" t="str">
            <v/>
          </cell>
          <cell r="H4130" t="str">
            <v/>
          </cell>
          <cell r="I4130" t="str">
            <v>A</v>
          </cell>
        </row>
        <row r="4131">
          <cell r="A4131" t="str">
            <v>89581-07700-31</v>
          </cell>
          <cell r="B4131" t="str">
            <v>0481</v>
          </cell>
          <cell r="C4131" t="str">
            <v>NF LMN630_SPT_CLR SPF50 40ML</v>
          </cell>
          <cell r="D4131" t="str">
            <v>FERT</v>
          </cell>
          <cell r="E4131" t="str">
            <v>01</v>
          </cell>
          <cell r="F4131" t="str">
            <v/>
          </cell>
          <cell r="G4131" t="str">
            <v/>
          </cell>
          <cell r="H4131" t="str">
            <v>@01@</v>
          </cell>
          <cell r="I4131" t="str">
            <v>S1</v>
          </cell>
        </row>
        <row r="4132">
          <cell r="A4132" t="str">
            <v>91924-07700-22</v>
          </cell>
          <cell r="B4132" t="str">
            <v>0481</v>
          </cell>
          <cell r="C4132" t="str">
            <v>NSUN TRP_PRT ANT-AGE_CRM SPF50 40ML</v>
          </cell>
          <cell r="D4132" t="str">
            <v>FERT</v>
          </cell>
          <cell r="E4132" t="str">
            <v>01</v>
          </cell>
          <cell r="F4132" t="str">
            <v/>
          </cell>
          <cell r="G4132" t="str">
            <v/>
          </cell>
          <cell r="H4132" t="str">
            <v>@01@</v>
          </cell>
          <cell r="I4132" t="e">
            <v>#N/A</v>
          </cell>
        </row>
        <row r="4133">
          <cell r="A4133" t="str">
            <v>91986-07700-22</v>
          </cell>
          <cell r="B4133" t="str">
            <v>0481</v>
          </cell>
          <cell r="C4133" t="str">
            <v>NSUN TRP_PRT SCH ANT-AGE_CRM SPF50 7ML</v>
          </cell>
          <cell r="D4133" t="str">
            <v>FERT</v>
          </cell>
          <cell r="E4133" t="str">
            <v>01</v>
          </cell>
          <cell r="F4133" t="str">
            <v/>
          </cell>
          <cell r="G4133" t="str">
            <v/>
          </cell>
          <cell r="H4133" t="str">
            <v>@01@</v>
          </cell>
          <cell r="I4133" t="e">
            <v>#N/A</v>
          </cell>
        </row>
        <row r="4134">
          <cell r="A4134" t="str">
            <v>92325-09000-45</v>
          </cell>
          <cell r="B4134" t="str">
            <v>0481</v>
          </cell>
          <cell r="C4134" t="str">
            <v>HP ROLL SOFT TAPES 2,5CM X 5MTR</v>
          </cell>
          <cell r="D4134" t="str">
            <v>FERT</v>
          </cell>
          <cell r="E4134" t="str">
            <v>01</v>
          </cell>
          <cell r="F4134" t="str">
            <v/>
          </cell>
          <cell r="G4134" t="str">
            <v/>
          </cell>
          <cell r="H4134" t="str">
            <v/>
          </cell>
          <cell r="I4134" t="str">
            <v>A</v>
          </cell>
        </row>
        <row r="4135">
          <cell r="A4135" t="str">
            <v>93575-07700-22</v>
          </cell>
          <cell r="B4135" t="str">
            <v>0481</v>
          </cell>
          <cell r="C4135" t="str">
            <v>NSUN TRP_PRT RDN SPF50 40ML</v>
          </cell>
          <cell r="D4135" t="str">
            <v>FERT</v>
          </cell>
          <cell r="E4135" t="str">
            <v>01</v>
          </cell>
          <cell r="F4135" t="str">
            <v/>
          </cell>
          <cell r="G4135" t="str">
            <v/>
          </cell>
          <cell r="H4135" t="str">
            <v>@01@</v>
          </cell>
          <cell r="I4135" t="e">
            <v>#N/A</v>
          </cell>
        </row>
        <row r="4136">
          <cell r="A4136" t="str">
            <v>93587-07700-22</v>
          </cell>
          <cell r="B4136" t="str">
            <v>0481</v>
          </cell>
          <cell r="C4136" t="str">
            <v>NSUN TRP_PRT OC_LTN SPF50 40ML</v>
          </cell>
          <cell r="D4136" t="str">
            <v>FERT</v>
          </cell>
          <cell r="E4136" t="str">
            <v>01</v>
          </cell>
          <cell r="F4136" t="str">
            <v/>
          </cell>
          <cell r="G4136" t="str">
            <v/>
          </cell>
          <cell r="H4136" t="str">
            <v>@01@</v>
          </cell>
          <cell r="I4136" t="e">
            <v>#N/A</v>
          </cell>
        </row>
        <row r="4137">
          <cell r="A4137" t="str">
            <v>93645-04800-22</v>
          </cell>
          <cell r="B4137" t="str">
            <v>0481</v>
          </cell>
          <cell r="C4137" t="str">
            <v>NSUN LTN SPF33 100ML</v>
          </cell>
          <cell r="D4137" t="str">
            <v>FERT</v>
          </cell>
          <cell r="E4137" t="str">
            <v>01</v>
          </cell>
          <cell r="F4137" t="str">
            <v/>
          </cell>
          <cell r="G4137" t="str">
            <v/>
          </cell>
          <cell r="H4137" t="str">
            <v>@01@</v>
          </cell>
          <cell r="I4137" t="e">
            <v>#N/A</v>
          </cell>
        </row>
        <row r="4138">
          <cell r="A4138" t="str">
            <v>93737-00001-00</v>
          </cell>
          <cell r="B4138" t="str">
            <v>0481</v>
          </cell>
          <cell r="C4138" t="str">
            <v>EPL FAB 60 (19X65MM) + FAB 20 (30X65MM)</v>
          </cell>
          <cell r="D4138" t="str">
            <v>FERT</v>
          </cell>
          <cell r="E4138" t="str">
            <v>01</v>
          </cell>
          <cell r="F4138" t="str">
            <v/>
          </cell>
          <cell r="G4138" t="str">
            <v/>
          </cell>
          <cell r="H4138" t="str">
            <v/>
          </cell>
          <cell r="I4138" t="str">
            <v>R0</v>
          </cell>
        </row>
        <row r="4139">
          <cell r="A4139" t="str">
            <v>93737-00001-01</v>
          </cell>
          <cell r="B4139" t="str">
            <v>0481</v>
          </cell>
          <cell r="C4139" t="str">
            <v>EPL FAB 60 (19X65MM) + FAB 20 (30X65MM)</v>
          </cell>
          <cell r="D4139" t="str">
            <v>FERT</v>
          </cell>
          <cell r="E4139" t="str">
            <v>01</v>
          </cell>
          <cell r="F4139" t="str">
            <v/>
          </cell>
          <cell r="G4139" t="str">
            <v/>
          </cell>
          <cell r="H4139" t="str">
            <v/>
          </cell>
          <cell r="I4139" t="str">
            <v>R0</v>
          </cell>
        </row>
        <row r="4140">
          <cell r="A4140" t="str">
            <v>93737-00002-00</v>
          </cell>
          <cell r="B4140" t="str">
            <v>0481</v>
          </cell>
          <cell r="C4140" t="str">
            <v>EPL FAB 30 (19X65MM) + FAB 20 (30X65MM)</v>
          </cell>
          <cell r="D4140" t="str">
            <v>FERT</v>
          </cell>
          <cell r="E4140" t="str">
            <v>01</v>
          </cell>
          <cell r="F4140" t="str">
            <v/>
          </cell>
          <cell r="G4140" t="str">
            <v/>
          </cell>
          <cell r="H4140" t="str">
            <v/>
          </cell>
          <cell r="I4140" t="str">
            <v>R0</v>
          </cell>
        </row>
        <row r="4141">
          <cell r="A4141" t="str">
            <v>93737-00002-01</v>
          </cell>
          <cell r="B4141" t="str">
            <v>0481</v>
          </cell>
          <cell r="C4141" t="str">
            <v>EPL FAB 30 (19X65MM) + FAB 20 (30X65MM)</v>
          </cell>
          <cell r="D4141" t="str">
            <v>FERT</v>
          </cell>
          <cell r="E4141" t="str">
            <v>01</v>
          </cell>
          <cell r="F4141" t="str">
            <v/>
          </cell>
          <cell r="G4141" t="str">
            <v/>
          </cell>
          <cell r="H4141" t="str">
            <v/>
          </cell>
          <cell r="I4141" t="str">
            <v>R0</v>
          </cell>
        </row>
        <row r="4142">
          <cell r="A4142" t="str">
            <v>93737-00003-00</v>
          </cell>
          <cell r="B4142" t="str">
            <v>0481</v>
          </cell>
          <cell r="C4142" t="str">
            <v>EPL PLS 60 (19X72MM) + PLS 20 (30X72MM)</v>
          </cell>
          <cell r="D4142" t="str">
            <v>FERT</v>
          </cell>
          <cell r="E4142" t="str">
            <v>01</v>
          </cell>
          <cell r="F4142" t="str">
            <v/>
          </cell>
          <cell r="G4142" t="str">
            <v/>
          </cell>
          <cell r="H4142" t="str">
            <v/>
          </cell>
          <cell r="I4142" t="str">
            <v>R0</v>
          </cell>
        </row>
        <row r="4143">
          <cell r="A4143" t="str">
            <v>93737-00004-00</v>
          </cell>
          <cell r="B4143" t="str">
            <v>0481</v>
          </cell>
          <cell r="C4143" t="str">
            <v>EPL FAB 40 (19X65MM) + PLS 40 (19X72MM)</v>
          </cell>
          <cell r="D4143" t="str">
            <v>FERT</v>
          </cell>
          <cell r="E4143" t="str">
            <v>01</v>
          </cell>
          <cell r="F4143" t="str">
            <v/>
          </cell>
          <cell r="G4143" t="str">
            <v/>
          </cell>
          <cell r="H4143" t="str">
            <v/>
          </cell>
          <cell r="I4143" t="str">
            <v>R2</v>
          </cell>
        </row>
        <row r="4144">
          <cell r="A4144" t="str">
            <v>93737-00004-01</v>
          </cell>
          <cell r="B4144" t="str">
            <v>0481</v>
          </cell>
          <cell r="C4144" t="str">
            <v>EPL FAB 40 (19X65MM) + PLS 40 (19X72MM)</v>
          </cell>
          <cell r="D4144" t="str">
            <v>FERT</v>
          </cell>
          <cell r="E4144" t="str">
            <v>01</v>
          </cell>
          <cell r="F4144" t="str">
            <v/>
          </cell>
          <cell r="G4144" t="str">
            <v/>
          </cell>
          <cell r="H4144" t="str">
            <v/>
          </cell>
          <cell r="I4144" t="str">
            <v>R0</v>
          </cell>
        </row>
        <row r="4145">
          <cell r="A4145" t="str">
            <v>93757-07700-42</v>
          </cell>
          <cell r="B4145" t="str">
            <v>0481</v>
          </cell>
          <cell r="C4145" t="str">
            <v>NBODY SPR_VTM_GLD_FRT 320ML</v>
          </cell>
          <cell r="D4145" t="str">
            <v>FERT</v>
          </cell>
          <cell r="E4145" t="str">
            <v>01</v>
          </cell>
          <cell r="F4145" t="str">
            <v/>
          </cell>
          <cell r="G4145" t="str">
            <v/>
          </cell>
          <cell r="H4145" t="str">
            <v/>
          </cell>
          <cell r="I4145" t="str">
            <v>A</v>
          </cell>
        </row>
        <row r="4146">
          <cell r="A4146" t="str">
            <v>93767-04800-40</v>
          </cell>
          <cell r="B4146" t="str">
            <v>0481</v>
          </cell>
          <cell r="C4146" t="str">
            <v>NBODY XTR_WHT SPR_VTM 180ML</v>
          </cell>
          <cell r="D4146" t="str">
            <v>FERT</v>
          </cell>
          <cell r="E4146" t="str">
            <v>01</v>
          </cell>
          <cell r="F4146" t="str">
            <v/>
          </cell>
          <cell r="G4146" t="str">
            <v/>
          </cell>
          <cell r="H4146" t="str">
            <v/>
          </cell>
          <cell r="I4146" t="str">
            <v>A</v>
          </cell>
        </row>
        <row r="4147">
          <cell r="A4147" t="str">
            <v>93771-07700-42</v>
          </cell>
          <cell r="B4147" t="str">
            <v>0481</v>
          </cell>
          <cell r="C4147" t="str">
            <v>NBODY SPR_VTM_GLD_FRT 180ML</v>
          </cell>
          <cell r="D4147" t="str">
            <v>FERT</v>
          </cell>
          <cell r="E4147" t="str">
            <v>01</v>
          </cell>
          <cell r="F4147" t="str">
            <v/>
          </cell>
          <cell r="G4147" t="str">
            <v/>
          </cell>
          <cell r="H4147" t="str">
            <v/>
          </cell>
          <cell r="I4147" t="str">
            <v>A</v>
          </cell>
        </row>
        <row r="4148">
          <cell r="A4148" t="str">
            <v>94134-07700-30</v>
          </cell>
          <cell r="B4148" t="str">
            <v>0481</v>
          </cell>
          <cell r="C4148" t="str">
            <v>NF PRF_CLL_LMN ANT_SPT_NGHT 50ML</v>
          </cell>
          <cell r="D4148" t="str">
            <v>FERT</v>
          </cell>
          <cell r="E4148" t="str">
            <v>01</v>
          </cell>
          <cell r="F4148" t="str">
            <v/>
          </cell>
          <cell r="G4148" t="str">
            <v/>
          </cell>
          <cell r="H4148" t="str">
            <v>@01@</v>
          </cell>
          <cell r="I4148" t="str">
            <v>R1</v>
          </cell>
        </row>
        <row r="4149">
          <cell r="A4149" t="str">
            <v>94136-04500-30</v>
          </cell>
          <cell r="B4149" t="str">
            <v>0481</v>
          </cell>
          <cell r="C4149" t="str">
            <v>NF PRF_CLL_LMN ANT_SPT_EYE 15ML</v>
          </cell>
          <cell r="D4149" t="str">
            <v>FERT</v>
          </cell>
          <cell r="E4149" t="str">
            <v>01</v>
          </cell>
          <cell r="F4149" t="str">
            <v/>
          </cell>
          <cell r="G4149" t="str">
            <v/>
          </cell>
          <cell r="H4149" t="str">
            <v>@01@</v>
          </cell>
          <cell r="I4149" t="str">
            <v>R2</v>
          </cell>
        </row>
        <row r="4150">
          <cell r="A4150" t="str">
            <v>94270-07700-11</v>
          </cell>
          <cell r="B4150" t="str">
            <v>0481</v>
          </cell>
          <cell r="C4150" t="str">
            <v>NF ANT_ACN FC_WSH 90ML</v>
          </cell>
          <cell r="D4150" t="str">
            <v>FERT</v>
          </cell>
          <cell r="E4150" t="str">
            <v>01</v>
          </cell>
          <cell r="F4150" t="str">
            <v/>
          </cell>
          <cell r="G4150" t="str">
            <v/>
          </cell>
          <cell r="H4150" t="str">
            <v>@01@</v>
          </cell>
          <cell r="I4150" t="e">
            <v>#N/A</v>
          </cell>
        </row>
        <row r="4151">
          <cell r="A4151" t="str">
            <v>94275-07700-11</v>
          </cell>
          <cell r="B4151" t="str">
            <v>0481</v>
          </cell>
          <cell r="C4151" t="str">
            <v>NF ANT_ACN MCLLR_WTR_MN_PHS 75ML</v>
          </cell>
          <cell r="D4151" t="str">
            <v>FERT</v>
          </cell>
          <cell r="E4151" t="str">
            <v>01</v>
          </cell>
          <cell r="F4151" t="str">
            <v/>
          </cell>
          <cell r="G4151" t="str">
            <v/>
          </cell>
          <cell r="H4151" t="str">
            <v>@01@</v>
          </cell>
          <cell r="I4151" t="e">
            <v>#N/A</v>
          </cell>
        </row>
        <row r="4152">
          <cell r="A4152" t="str">
            <v>94276-08600-11</v>
          </cell>
          <cell r="B4152" t="str">
            <v>0481</v>
          </cell>
          <cell r="C4152" t="str">
            <v>NF ANT_ACN FC_SCR 75ML</v>
          </cell>
          <cell r="D4152" t="str">
            <v>FERT</v>
          </cell>
          <cell r="E4152" t="str">
            <v>01</v>
          </cell>
          <cell r="F4152" t="str">
            <v/>
          </cell>
          <cell r="G4152" t="str">
            <v/>
          </cell>
          <cell r="H4152" t="str">
            <v>@01@</v>
          </cell>
          <cell r="I4152" t="e">
            <v>#N/A</v>
          </cell>
        </row>
        <row r="4153">
          <cell r="A4153" t="str">
            <v>94281-08600-11</v>
          </cell>
          <cell r="B4153" t="str">
            <v>0481</v>
          </cell>
          <cell r="C4153" t="str">
            <v>NF ANT_ACN TNR 200ML</v>
          </cell>
          <cell r="D4153" t="str">
            <v>FERT</v>
          </cell>
          <cell r="E4153" t="str">
            <v>01</v>
          </cell>
          <cell r="F4153" t="str">
            <v/>
          </cell>
          <cell r="G4153" t="str">
            <v/>
          </cell>
          <cell r="H4153" t="str">
            <v>@01@</v>
          </cell>
          <cell r="I4153" t="e">
            <v>#N/A</v>
          </cell>
        </row>
        <row r="4154">
          <cell r="A4154" t="str">
            <v>94414-09924-10</v>
          </cell>
          <cell r="B4154" t="str">
            <v>0481</v>
          </cell>
          <cell r="C4154" t="str">
            <v>NF RS_WTR MCLLR_WTR_MN_PHS 400ML RPET</v>
          </cell>
          <cell r="D4154" t="str">
            <v>FERT</v>
          </cell>
          <cell r="E4154" t="str">
            <v>01</v>
          </cell>
          <cell r="F4154" t="str">
            <v/>
          </cell>
          <cell r="G4154" t="str">
            <v/>
          </cell>
          <cell r="H4154" t="str">
            <v/>
          </cell>
          <cell r="I4154" t="str">
            <v>A</v>
          </cell>
        </row>
        <row r="4155">
          <cell r="A4155" t="str">
            <v>94429-07700-31</v>
          </cell>
          <cell r="B4155" t="str">
            <v>0481</v>
          </cell>
          <cell r="C4155" t="str">
            <v>NF PRF CLL_LMN_A_SPT_ADV_TRT_SR 30ML</v>
          </cell>
          <cell r="D4155" t="str">
            <v>FERT</v>
          </cell>
          <cell r="E4155" t="str">
            <v>01</v>
          </cell>
          <cell r="F4155" t="str">
            <v/>
          </cell>
          <cell r="G4155" t="str">
            <v/>
          </cell>
          <cell r="H4155" t="str">
            <v>@01@</v>
          </cell>
          <cell r="I4155" t="e">
            <v>#N/A</v>
          </cell>
        </row>
        <row r="4156">
          <cell r="A4156" t="str">
            <v>94429-07701-31</v>
          </cell>
          <cell r="B4156" t="str">
            <v>0481</v>
          </cell>
          <cell r="C4156" t="str">
            <v>NF PRF CLL_LMN_A_SPT_ADV_TRT_SR 30ML</v>
          </cell>
          <cell r="D4156" t="str">
            <v>FERT</v>
          </cell>
          <cell r="E4156" t="str">
            <v>01</v>
          </cell>
          <cell r="F4156" t="str">
            <v/>
          </cell>
          <cell r="G4156" t="str">
            <v/>
          </cell>
          <cell r="H4156" t="str">
            <v>@01@</v>
          </cell>
          <cell r="I4156" t="str">
            <v>S1</v>
          </cell>
        </row>
        <row r="4157">
          <cell r="A4157" t="str">
            <v>94483-05400-09</v>
          </cell>
          <cell r="B4157" t="str">
            <v>0481</v>
          </cell>
          <cell r="C4157" t="str">
            <v>NF ESLS PMP WSH_OIL_NRML 150ML RPET</v>
          </cell>
          <cell r="D4157" t="str">
            <v>FERT</v>
          </cell>
          <cell r="E4157" t="str">
            <v>01</v>
          </cell>
          <cell r="F4157" t="str">
            <v/>
          </cell>
          <cell r="G4157" t="str">
            <v/>
          </cell>
          <cell r="H4157" t="str">
            <v/>
          </cell>
          <cell r="I4157" t="e">
            <v>#N/A</v>
          </cell>
        </row>
        <row r="4158">
          <cell r="A4158" t="str">
            <v>94485-09540-09</v>
          </cell>
          <cell r="B4158" t="str">
            <v>0481</v>
          </cell>
          <cell r="C4158" t="str">
            <v>NF ESLS PMP WSH_OIL_SNSTV 150ML RPET</v>
          </cell>
          <cell r="D4158" t="str">
            <v>FERT</v>
          </cell>
          <cell r="E4158" t="str">
            <v>01</v>
          </cell>
          <cell r="F4158" t="str">
            <v/>
          </cell>
          <cell r="G4158" t="str">
            <v/>
          </cell>
          <cell r="H4158" t="str">
            <v/>
          </cell>
          <cell r="I4158" t="e">
            <v>#N/A</v>
          </cell>
        </row>
        <row r="4159">
          <cell r="A4159" t="str">
            <v>94485-09570-09</v>
          </cell>
          <cell r="B4159" t="str">
            <v>0481</v>
          </cell>
          <cell r="C4159" t="str">
            <v>NF ESLS PMP WSH_OIL_SNSTV 150ML RPET</v>
          </cell>
          <cell r="D4159" t="str">
            <v>FERT</v>
          </cell>
          <cell r="E4159" t="str">
            <v>01</v>
          </cell>
          <cell r="F4159" t="str">
            <v/>
          </cell>
          <cell r="G4159" t="str">
            <v/>
          </cell>
          <cell r="H4159" t="str">
            <v/>
          </cell>
          <cell r="I4159" t="e">
            <v>#N/A</v>
          </cell>
        </row>
        <row r="4160">
          <cell r="A4160" t="str">
            <v>94908-04800-32</v>
          </cell>
          <cell r="B4160" t="str">
            <v>0481</v>
          </cell>
          <cell r="C4160" t="str">
            <v>NMEN X_BRT_C&amp;HYA FM 100G SCRUB</v>
          </cell>
          <cell r="D4160" t="str">
            <v>FERT</v>
          </cell>
          <cell r="E4160" t="str">
            <v>01</v>
          </cell>
          <cell r="F4160" t="str">
            <v/>
          </cell>
          <cell r="G4160" t="str">
            <v/>
          </cell>
          <cell r="H4160" t="str">
            <v/>
          </cell>
          <cell r="I4160" t="str">
            <v>A</v>
          </cell>
        </row>
        <row r="4161">
          <cell r="A4161" t="str">
            <v>95411-00001-00</v>
          </cell>
          <cell r="B4161" t="str">
            <v>0481</v>
          </cell>
          <cell r="C4161" t="str">
            <v>TEMPLATE NART WF TRAD (NORM)</v>
          </cell>
          <cell r="D4161" t="str">
            <v>FERT</v>
          </cell>
          <cell r="E4161" t="str">
            <v>01</v>
          </cell>
          <cell r="F4161" t="str">
            <v/>
          </cell>
          <cell r="G4161" t="str">
            <v/>
          </cell>
          <cell r="H4161" t="str">
            <v/>
          </cell>
          <cell r="I4161" t="str">
            <v/>
          </cell>
        </row>
        <row r="4162">
          <cell r="A4162" t="str">
            <v>95411-00001-01</v>
          </cell>
          <cell r="B4162" t="str">
            <v>0481</v>
          </cell>
          <cell r="C4162" t="str">
            <v>TEMPLATE NART WF TRAD--&gt;FINI (NORM)</v>
          </cell>
          <cell r="D4162" t="str">
            <v>FERT</v>
          </cell>
          <cell r="E4162" t="str">
            <v>01</v>
          </cell>
          <cell r="F4162" t="str">
            <v/>
          </cell>
          <cell r="G4162" t="str">
            <v/>
          </cell>
          <cell r="H4162" t="str">
            <v/>
          </cell>
          <cell r="I4162" t="str">
            <v/>
          </cell>
        </row>
        <row r="4163">
          <cell r="A4163" t="str">
            <v>95411-00002-00</v>
          </cell>
          <cell r="B4163" t="str">
            <v>0481</v>
          </cell>
          <cell r="C4163" t="str">
            <v>TEMPLATE NART WF TRA3 (NORM)</v>
          </cell>
          <cell r="D4163" t="str">
            <v>FERT</v>
          </cell>
          <cell r="E4163" t="str">
            <v>01</v>
          </cell>
          <cell r="F4163" t="str">
            <v/>
          </cell>
          <cell r="G4163" t="str">
            <v/>
          </cell>
          <cell r="H4163" t="str">
            <v/>
          </cell>
          <cell r="I4163" t="str">
            <v/>
          </cell>
        </row>
        <row r="4164">
          <cell r="A4164" t="str">
            <v>95411-00003-00</v>
          </cell>
          <cell r="B4164" t="str">
            <v>0481</v>
          </cell>
          <cell r="C4164" t="str">
            <v>TEMPLATE NART WF RAW RAWM</v>
          </cell>
          <cell r="D4164" t="str">
            <v>ROH</v>
          </cell>
          <cell r="E4164" t="str">
            <v>01</v>
          </cell>
          <cell r="F4164" t="str">
            <v/>
          </cell>
          <cell r="G4164" t="str">
            <v/>
          </cell>
          <cell r="H4164" t="str">
            <v/>
          </cell>
          <cell r="I4164" t="str">
            <v/>
          </cell>
        </row>
        <row r="4165">
          <cell r="A4165" t="str">
            <v>95411-00004-00</v>
          </cell>
          <cell r="B4165" t="str">
            <v>0481</v>
          </cell>
          <cell r="C4165" t="str">
            <v>TEMPLATE NART WF RAW RAWG</v>
          </cell>
          <cell r="D4165" t="str">
            <v>ROH</v>
          </cell>
          <cell r="E4165" t="str">
            <v>01</v>
          </cell>
          <cell r="F4165" t="str">
            <v/>
          </cell>
          <cell r="G4165" t="str">
            <v/>
          </cell>
          <cell r="H4165" t="str">
            <v/>
          </cell>
          <cell r="I4165" t="str">
            <v/>
          </cell>
        </row>
        <row r="4166">
          <cell r="A4166" t="str">
            <v>95411-00007-00</v>
          </cell>
          <cell r="B4166" t="str">
            <v>0481</v>
          </cell>
          <cell r="C4166" t="str">
            <v>TEMPLATE NART WF ADVM (ZKL)</v>
          </cell>
          <cell r="D4166" t="str">
            <v>FERT</v>
          </cell>
          <cell r="E4166" t="str">
            <v>01</v>
          </cell>
          <cell r="F4166" t="str">
            <v/>
          </cell>
          <cell r="G4166" t="str">
            <v/>
          </cell>
          <cell r="H4166" t="str">
            <v/>
          </cell>
          <cell r="I4166" t="str">
            <v/>
          </cell>
        </row>
        <row r="4167">
          <cell r="A4167" t="str">
            <v>95411-00008-00</v>
          </cell>
          <cell r="B4167" t="str">
            <v>0481</v>
          </cell>
          <cell r="C4167" t="str">
            <v>TEMPLATE NART WF TRA3 (ZBOM)</v>
          </cell>
          <cell r="D4167" t="str">
            <v>FERT</v>
          </cell>
          <cell r="E4167" t="str">
            <v>16</v>
          </cell>
          <cell r="F4167" t="str">
            <v/>
          </cell>
          <cell r="G4167" t="str">
            <v/>
          </cell>
          <cell r="H4167" t="str">
            <v/>
          </cell>
          <cell r="I4167" t="str">
            <v/>
          </cell>
        </row>
        <row r="4168">
          <cell r="A4168" t="str">
            <v>95411-00009-00</v>
          </cell>
          <cell r="B4168" t="str">
            <v>0481</v>
          </cell>
          <cell r="C4168" t="str">
            <v>TEMPLATE NART WF TRAD (TESTER)</v>
          </cell>
          <cell r="D4168" t="str">
            <v>FERT</v>
          </cell>
          <cell r="E4168" t="str">
            <v>13</v>
          </cell>
          <cell r="F4168" t="str">
            <v/>
          </cell>
          <cell r="G4168" t="str">
            <v/>
          </cell>
          <cell r="H4168" t="str">
            <v/>
          </cell>
          <cell r="I4168" t="str">
            <v/>
          </cell>
        </row>
        <row r="4169">
          <cell r="A4169" t="str">
            <v>95411-00010-00</v>
          </cell>
          <cell r="B4169" t="str">
            <v>0481</v>
          </cell>
          <cell r="C4169" t="str">
            <v>TEMPLATE NART WF ADVG (ZKL)</v>
          </cell>
          <cell r="D4169" t="str">
            <v>FERT</v>
          </cell>
          <cell r="E4169" t="str">
            <v>13</v>
          </cell>
          <cell r="F4169" t="str">
            <v/>
          </cell>
          <cell r="G4169" t="str">
            <v/>
          </cell>
          <cell r="H4169" t="str">
            <v/>
          </cell>
          <cell r="I4169" t="str">
            <v/>
          </cell>
        </row>
        <row r="4170">
          <cell r="A4170" t="str">
            <v>95411-00070-00</v>
          </cell>
          <cell r="B4170" t="str">
            <v>0481</v>
          </cell>
          <cell r="C4170" t="str">
            <v>TEMPLATE NART WF ONLY QM A+C+D FERT</v>
          </cell>
          <cell r="D4170" t="str">
            <v>FERT</v>
          </cell>
          <cell r="E4170" t="str">
            <v>01</v>
          </cell>
          <cell r="F4170" t="str">
            <v/>
          </cell>
          <cell r="G4170" t="str">
            <v/>
          </cell>
          <cell r="H4170" t="str">
            <v/>
          </cell>
          <cell r="I4170" t="str">
            <v/>
          </cell>
        </row>
        <row r="4171">
          <cell r="A4171" t="str">
            <v>95411-00071-00</v>
          </cell>
          <cell r="B4171" t="str">
            <v>0481</v>
          </cell>
          <cell r="C4171" t="str">
            <v>TEMPLATE NART WF ONLY QM B FERT</v>
          </cell>
          <cell r="D4171" t="str">
            <v>FERT</v>
          </cell>
          <cell r="E4171" t="str">
            <v>01</v>
          </cell>
          <cell r="F4171" t="str">
            <v/>
          </cell>
          <cell r="G4171" t="str">
            <v/>
          </cell>
          <cell r="H4171" t="str">
            <v/>
          </cell>
          <cell r="I4171" t="str">
            <v/>
          </cell>
        </row>
        <row r="4172">
          <cell r="A4172" t="str">
            <v>95411-00072-00</v>
          </cell>
          <cell r="B4172" t="str">
            <v>0481</v>
          </cell>
          <cell r="C4172" t="str">
            <v>TEMPLATE NART WF ONLY QM A+B+C+D FERT 10</v>
          </cell>
          <cell r="D4172" t="str">
            <v>FERT</v>
          </cell>
          <cell r="E4172" t="str">
            <v>01</v>
          </cell>
          <cell r="F4172" t="str">
            <v/>
          </cell>
          <cell r="G4172" t="str">
            <v/>
          </cell>
          <cell r="H4172" t="str">
            <v/>
          </cell>
          <cell r="I4172" t="str">
            <v/>
          </cell>
        </row>
        <row r="4173">
          <cell r="A4173" t="str">
            <v>95411-00073-00</v>
          </cell>
          <cell r="B4173" t="str">
            <v>0481</v>
          </cell>
          <cell r="C4173" t="str">
            <v>TEMPLATE NART WF ONLY QM ROH</v>
          </cell>
          <cell r="D4173" t="str">
            <v>FERT</v>
          </cell>
          <cell r="E4173" t="str">
            <v>01</v>
          </cell>
          <cell r="F4173" t="str">
            <v/>
          </cell>
          <cell r="G4173" t="str">
            <v/>
          </cell>
          <cell r="H4173" t="str">
            <v/>
          </cell>
          <cell r="I4173" t="str">
            <v/>
          </cell>
        </row>
        <row r="4174">
          <cell r="A4174" t="str">
            <v>95411-00073-02</v>
          </cell>
          <cell r="B4174" t="str">
            <v>0481</v>
          </cell>
          <cell r="C4174" t="str">
            <v>TEMPLATE NART WF ONLY QM ROH B</v>
          </cell>
          <cell r="D4174" t="str">
            <v>FERT</v>
          </cell>
          <cell r="E4174" t="str">
            <v>01</v>
          </cell>
          <cell r="F4174" t="str">
            <v/>
          </cell>
          <cell r="G4174" t="str">
            <v/>
          </cell>
          <cell r="H4174" t="str">
            <v/>
          </cell>
          <cell r="I4174" t="str">
            <v/>
          </cell>
        </row>
        <row r="4175">
          <cell r="A4175" t="str">
            <v>95411-00074-00</v>
          </cell>
          <cell r="B4175" t="str">
            <v>0481</v>
          </cell>
          <cell r="C4175" t="str">
            <v>TEMPLATE NART WF ONLY QM ROH 02 CHEMICAL</v>
          </cell>
          <cell r="D4175" t="str">
            <v>TEIL</v>
          </cell>
          <cell r="E4175" t="str">
            <v>02</v>
          </cell>
          <cell r="F4175" t="str">
            <v/>
          </cell>
          <cell r="G4175" t="str">
            <v/>
          </cell>
          <cell r="H4175" t="str">
            <v/>
          </cell>
          <cell r="I4175" t="str">
            <v/>
          </cell>
        </row>
        <row r="4176">
          <cell r="A4176" t="str">
            <v>95411-00099-00</v>
          </cell>
          <cell r="B4176" t="str">
            <v>0481</v>
          </cell>
          <cell r="C4176" t="str">
            <v>TEMPLATE NART WF PROMO NARTS (10)</v>
          </cell>
          <cell r="D4176" t="str">
            <v>FERT</v>
          </cell>
          <cell r="E4176" t="str">
            <v>01</v>
          </cell>
          <cell r="F4176" t="str">
            <v/>
          </cell>
          <cell r="G4176" t="str">
            <v/>
          </cell>
          <cell r="H4176" t="str">
            <v/>
          </cell>
          <cell r="I4176" t="str">
            <v/>
          </cell>
        </row>
        <row r="4177">
          <cell r="A4177" t="str">
            <v>95411-00208-00</v>
          </cell>
          <cell r="B4177" t="str">
            <v>0481</v>
          </cell>
          <cell r="C4177" t="str">
            <v>TEMPLATE NART WF RAW PACG</v>
          </cell>
          <cell r="D4177" t="str">
            <v>ROH</v>
          </cell>
          <cell r="E4177" t="str">
            <v>06</v>
          </cell>
          <cell r="F4177" t="str">
            <v/>
          </cell>
          <cell r="G4177" t="str">
            <v/>
          </cell>
          <cell r="H4177" t="str">
            <v/>
          </cell>
          <cell r="I4177" t="str">
            <v/>
          </cell>
        </row>
        <row r="4178">
          <cell r="A4178" t="str">
            <v>95411-00209-00</v>
          </cell>
          <cell r="B4178" t="str">
            <v>0481</v>
          </cell>
          <cell r="C4178" t="str">
            <v>TEMPLATE NART WF RAW PAC3</v>
          </cell>
          <cell r="D4178" t="str">
            <v>ROH</v>
          </cell>
          <cell r="E4178" t="str">
            <v>06</v>
          </cell>
          <cell r="F4178" t="str">
            <v/>
          </cell>
          <cell r="G4178" t="str">
            <v/>
          </cell>
          <cell r="H4178" t="str">
            <v/>
          </cell>
          <cell r="I4178" t="str">
            <v/>
          </cell>
        </row>
        <row r="4179">
          <cell r="A4179" t="str">
            <v>95672-04800-32</v>
          </cell>
          <cell r="B4179" t="str">
            <v>0481</v>
          </cell>
          <cell r="C4179" t="str">
            <v>NDEO CRM SCH CL_KCK_ML 9ML</v>
          </cell>
          <cell r="D4179" t="str">
            <v>FERT</v>
          </cell>
          <cell r="E4179" t="str">
            <v>01</v>
          </cell>
          <cell r="F4179" t="str">
            <v/>
          </cell>
          <cell r="G4179" t="str">
            <v/>
          </cell>
          <cell r="H4179" t="str">
            <v>@01@</v>
          </cell>
          <cell r="I4179" t="str">
            <v>A</v>
          </cell>
        </row>
        <row r="4180">
          <cell r="A4180" t="str">
            <v>98300-07700-20</v>
          </cell>
          <cell r="B4180" t="str">
            <v>0481</v>
          </cell>
          <cell r="C4180" t="str">
            <v>NSUN LTN HKKDO_RS SPF50 180ML</v>
          </cell>
          <cell r="D4180" t="str">
            <v>FERT</v>
          </cell>
          <cell r="E4180" t="str">
            <v>01</v>
          </cell>
          <cell r="F4180" t="str">
            <v/>
          </cell>
          <cell r="G4180" t="str">
            <v/>
          </cell>
          <cell r="H4180" t="str">
            <v/>
          </cell>
          <cell r="I4180" t="str">
            <v>A</v>
          </cell>
        </row>
        <row r="4181">
          <cell r="A4181" t="str">
            <v>98305-04800-20</v>
          </cell>
          <cell r="B4181" t="str">
            <v>0481</v>
          </cell>
          <cell r="C4181" t="str">
            <v>NSUN LTN SPF33 100ML</v>
          </cell>
          <cell r="D4181" t="str">
            <v>FERT</v>
          </cell>
          <cell r="E4181" t="str">
            <v>01</v>
          </cell>
          <cell r="F4181" t="str">
            <v/>
          </cell>
          <cell r="G4181" t="str">
            <v/>
          </cell>
          <cell r="H4181" t="str">
            <v/>
          </cell>
          <cell r="I4181" t="e">
            <v>#N/A</v>
          </cell>
        </row>
        <row r="4182">
          <cell r="A4182" t="str">
            <v>98306-04800-21</v>
          </cell>
          <cell r="B4182" t="str">
            <v>0481</v>
          </cell>
          <cell r="C4182" t="str">
            <v>NSUN FC_FLD SCH OIL_CNT_GL SPF50+ 7ML</v>
          </cell>
          <cell r="D4182" t="str">
            <v>FERT</v>
          </cell>
          <cell r="E4182" t="str">
            <v>01</v>
          </cell>
          <cell r="F4182" t="str">
            <v/>
          </cell>
          <cell r="G4182" t="str">
            <v/>
          </cell>
          <cell r="H4182" t="str">
            <v/>
          </cell>
          <cell r="I4182" t="str">
            <v>A</v>
          </cell>
        </row>
        <row r="4183">
          <cell r="A4183" t="str">
            <v>98306-07700-21</v>
          </cell>
          <cell r="B4183" t="str">
            <v>0481</v>
          </cell>
          <cell r="C4183" t="str">
            <v>NSUN FC_FLD SCH OIL_CNT_GL SPF50+ 7ML</v>
          </cell>
          <cell r="D4183" t="str">
            <v>FERT</v>
          </cell>
          <cell r="E4183" t="str">
            <v>01</v>
          </cell>
          <cell r="F4183" t="str">
            <v/>
          </cell>
          <cell r="G4183" t="str">
            <v/>
          </cell>
          <cell r="H4183" t="str">
            <v/>
          </cell>
          <cell r="I4183" t="str">
            <v>A</v>
          </cell>
        </row>
        <row r="4184">
          <cell r="A4184" t="str">
            <v>98318-07700-01</v>
          </cell>
          <cell r="B4184" t="str">
            <v>0481</v>
          </cell>
          <cell r="C4184" t="str">
            <v>NSUN C&amp;E SRM SPF50 30ML</v>
          </cell>
          <cell r="D4184" t="str">
            <v>FERT</v>
          </cell>
          <cell r="E4184" t="str">
            <v>01</v>
          </cell>
          <cell r="F4184" t="str">
            <v/>
          </cell>
          <cell r="G4184" t="str">
            <v/>
          </cell>
          <cell r="H4184" t="str">
            <v/>
          </cell>
          <cell r="I4184" t="str">
            <v>A</v>
          </cell>
        </row>
        <row r="4185">
          <cell r="A4185" t="str">
            <v>98500-04800-31</v>
          </cell>
          <cell r="B4185" t="str">
            <v>0481</v>
          </cell>
          <cell r="C4185" t="str">
            <v>NDEO RLL_ON PRL&amp;BTY_PNK_FML 50ML</v>
          </cell>
          <cell r="D4185" t="str">
            <v>FERT</v>
          </cell>
          <cell r="E4185" t="str">
            <v>01</v>
          </cell>
          <cell r="F4185" t="str">
            <v/>
          </cell>
          <cell r="G4185" t="str">
            <v/>
          </cell>
          <cell r="H4185" t="str">
            <v>@01@</v>
          </cell>
          <cell r="I4185" t="e">
            <v>#N/A</v>
          </cell>
        </row>
        <row r="4186">
          <cell r="A4186" t="str">
            <v>98500-04810-31</v>
          </cell>
          <cell r="B4186" t="str">
            <v>0481</v>
          </cell>
          <cell r="C4186" t="str">
            <v>NDEO RLL_ON PRL&amp;BTY_PNK_FML 50ML</v>
          </cell>
          <cell r="D4186" t="str">
            <v>FERT</v>
          </cell>
          <cell r="E4186" t="str">
            <v>01</v>
          </cell>
          <cell r="F4186" t="str">
            <v/>
          </cell>
          <cell r="G4186" t="str">
            <v/>
          </cell>
          <cell r="H4186" t="str">
            <v/>
          </cell>
          <cell r="I4186" t="str">
            <v>A</v>
          </cell>
        </row>
        <row r="4187">
          <cell r="A4187" t="str">
            <v>98512-04800-31</v>
          </cell>
          <cell r="B4187" t="str">
            <v>0481</v>
          </cell>
          <cell r="C4187" t="str">
            <v>NDEO RLL_ON BRG_HJB_CL_FML 50ML</v>
          </cell>
          <cell r="D4187" t="str">
            <v>FERT</v>
          </cell>
          <cell r="E4187" t="str">
            <v>01</v>
          </cell>
          <cell r="F4187" t="str">
            <v/>
          </cell>
          <cell r="G4187" t="str">
            <v/>
          </cell>
          <cell r="H4187" t="str">
            <v/>
          </cell>
          <cell r="I4187" t="str">
            <v>A</v>
          </cell>
        </row>
        <row r="4188">
          <cell r="A4188" t="str">
            <v>98534-04800-32</v>
          </cell>
          <cell r="B4188" t="str">
            <v>0481</v>
          </cell>
          <cell r="C4188" t="str">
            <v>NDEO CRM SCH XTR_BRG_FML 9ML</v>
          </cell>
          <cell r="D4188" t="str">
            <v>FERT</v>
          </cell>
          <cell r="E4188" t="str">
            <v>01</v>
          </cell>
          <cell r="F4188" t="str">
            <v/>
          </cell>
          <cell r="G4188" t="str">
            <v/>
          </cell>
          <cell r="H4188" t="str">
            <v>@01@</v>
          </cell>
          <cell r="I4188" t="str">
            <v>A</v>
          </cell>
        </row>
        <row r="4189">
          <cell r="A4189" t="str">
            <v>98535-04800-32</v>
          </cell>
          <cell r="B4189" t="str">
            <v>0481</v>
          </cell>
          <cell r="C4189" t="str">
            <v>NDEO CRM SCH HJB_FRS_FML 9ML</v>
          </cell>
          <cell r="D4189" t="str">
            <v>FERT</v>
          </cell>
          <cell r="E4189" t="str">
            <v>01</v>
          </cell>
          <cell r="F4189" t="str">
            <v/>
          </cell>
          <cell r="G4189" t="str">
            <v/>
          </cell>
          <cell r="H4189" t="str">
            <v>@01@</v>
          </cell>
          <cell r="I4189" t="str">
            <v>A</v>
          </cell>
        </row>
        <row r="4190">
          <cell r="A4190" t="str">
            <v>98733-04800-22</v>
          </cell>
          <cell r="B4190" t="str">
            <v>0481</v>
          </cell>
          <cell r="C4190" t="str">
            <v>NF EVN_TN_C&amp;HYL MCLLR_WTR_MN_PHS 125ML</v>
          </cell>
          <cell r="D4190" t="str">
            <v>FERT</v>
          </cell>
          <cell r="E4190" t="str">
            <v>01</v>
          </cell>
          <cell r="F4190" t="str">
            <v/>
          </cell>
          <cell r="G4190" t="str">
            <v/>
          </cell>
          <cell r="H4190" t="str">
            <v>@01@</v>
          </cell>
          <cell r="I4190" t="e">
            <v>#N/A</v>
          </cell>
        </row>
        <row r="4191">
          <cell r="A4191" t="str">
            <v>98917-04800-42</v>
          </cell>
          <cell r="B4191" t="str">
            <v>0481</v>
          </cell>
          <cell r="C4191" t="str">
            <v>NBODY XTR_BRG RDN&amp;SMT_LTN 190ML</v>
          </cell>
          <cell r="D4191" t="str">
            <v>FERT</v>
          </cell>
          <cell r="E4191" t="str">
            <v>01</v>
          </cell>
          <cell r="F4191" t="str">
            <v/>
          </cell>
          <cell r="G4191" t="str">
            <v/>
          </cell>
          <cell r="H4191" t="str">
            <v/>
          </cell>
          <cell r="I4191" t="str">
            <v>A</v>
          </cell>
        </row>
        <row r="4192">
          <cell r="A4192" t="str">
            <v>98918-04800-42</v>
          </cell>
          <cell r="B4192" t="str">
            <v>0481</v>
          </cell>
          <cell r="C4192" t="str">
            <v>NBODY XTR_BRG RDN&amp;SMT_LTN 380ML</v>
          </cell>
          <cell r="D4192" t="str">
            <v>FERT</v>
          </cell>
          <cell r="E4192" t="str">
            <v>01</v>
          </cell>
          <cell r="F4192" t="str">
            <v/>
          </cell>
          <cell r="G4192" t="str">
            <v/>
          </cell>
          <cell r="H4192" t="str">
            <v/>
          </cell>
          <cell r="I4192" t="str">
            <v>A</v>
          </cell>
        </row>
        <row r="4193">
          <cell r="A4193" t="str">
            <v>98918-04811-42</v>
          </cell>
          <cell r="B4193" t="str">
            <v>0481</v>
          </cell>
          <cell r="C4193" t="str">
            <v>NBODY XTR_BRG RDN&amp;SMT_LTN 380ML</v>
          </cell>
          <cell r="D4193" t="str">
            <v>FERT</v>
          </cell>
          <cell r="E4193" t="str">
            <v>01</v>
          </cell>
          <cell r="F4193" t="str">
            <v/>
          </cell>
          <cell r="G4193" t="str">
            <v/>
          </cell>
          <cell r="H4193" t="str">
            <v/>
          </cell>
          <cell r="I4193" t="str">
            <v>A</v>
          </cell>
        </row>
        <row r="4194">
          <cell r="A4194" t="str">
            <v>98922-04800-42</v>
          </cell>
          <cell r="B4194" t="str">
            <v>0481</v>
          </cell>
          <cell r="C4194" t="str">
            <v>NBODY XTR_BRG FRM&amp;SMT_LTN 190ML</v>
          </cell>
          <cell r="D4194" t="str">
            <v>FERT</v>
          </cell>
          <cell r="E4194" t="str">
            <v>01</v>
          </cell>
          <cell r="F4194" t="str">
            <v/>
          </cell>
          <cell r="G4194" t="str">
            <v/>
          </cell>
          <cell r="H4194" t="str">
            <v/>
          </cell>
          <cell r="I4194" t="str">
            <v>A</v>
          </cell>
        </row>
        <row r="4195">
          <cell r="A4195" t="str">
            <v>98925-04800-42</v>
          </cell>
          <cell r="B4195" t="str">
            <v>0481</v>
          </cell>
          <cell r="C4195" t="str">
            <v>NBODY XTR_BRG NGT_NRS_LTN 190ML</v>
          </cell>
          <cell r="D4195" t="str">
            <v>FERT</v>
          </cell>
          <cell r="E4195" t="str">
            <v>01</v>
          </cell>
          <cell r="F4195" t="str">
            <v/>
          </cell>
          <cell r="G4195" t="str">
            <v/>
          </cell>
          <cell r="H4195" t="str">
            <v/>
          </cell>
          <cell r="I4195" t="str">
            <v>A</v>
          </cell>
        </row>
        <row r="4196">
          <cell r="A4196" t="str">
            <v>98927-04800-42</v>
          </cell>
          <cell r="B4196" t="str">
            <v>0481</v>
          </cell>
          <cell r="C4196" t="str">
            <v>NBODY XTR_BRG RPR&amp;PRT_LTN SPF15 380ML</v>
          </cell>
          <cell r="D4196" t="str">
            <v>FERT</v>
          </cell>
          <cell r="E4196" t="str">
            <v>01</v>
          </cell>
          <cell r="F4196" t="str">
            <v/>
          </cell>
          <cell r="G4196" t="str">
            <v/>
          </cell>
          <cell r="H4196" t="str">
            <v/>
          </cell>
          <cell r="I4196" t="str">
            <v>A</v>
          </cell>
        </row>
        <row r="4197">
          <cell r="A4197" t="str">
            <v>98927-04811-42</v>
          </cell>
          <cell r="B4197" t="str">
            <v>0481</v>
          </cell>
          <cell r="C4197" t="str">
            <v>NBODY XTR_BRG RPR&amp;PRT_LTN SPF15 380ML</v>
          </cell>
          <cell r="D4197" t="str">
            <v>FERT</v>
          </cell>
          <cell r="E4197" t="str">
            <v>01</v>
          </cell>
          <cell r="F4197" t="str">
            <v/>
          </cell>
          <cell r="G4197" t="str">
            <v/>
          </cell>
          <cell r="H4197" t="str">
            <v/>
          </cell>
          <cell r="I4197" t="str">
            <v>A</v>
          </cell>
        </row>
        <row r="4198">
          <cell r="A4198" t="str">
            <v>98928-04800-42</v>
          </cell>
          <cell r="B4198" t="str">
            <v>0481</v>
          </cell>
          <cell r="C4198" t="str">
            <v>NBODY XTR_BRG RPR&amp;PRT_LTN SPF15 190ML</v>
          </cell>
          <cell r="D4198" t="str">
            <v>FERT</v>
          </cell>
          <cell r="E4198" t="str">
            <v>01</v>
          </cell>
          <cell r="F4198" t="str">
            <v/>
          </cell>
          <cell r="G4198" t="str">
            <v/>
          </cell>
          <cell r="H4198" t="str">
            <v/>
          </cell>
          <cell r="I4198" t="str">
            <v>A</v>
          </cell>
        </row>
        <row r="4199">
          <cell r="A4199" t="str">
            <v>98929-04800-42</v>
          </cell>
          <cell r="B4199" t="str">
            <v>0481</v>
          </cell>
          <cell r="C4199" t="str">
            <v>NBODY XTR_BRG INS_GLW_LTN SPF15 190ML</v>
          </cell>
          <cell r="D4199" t="str">
            <v>FERT</v>
          </cell>
          <cell r="E4199" t="str">
            <v>01</v>
          </cell>
          <cell r="F4199" t="str">
            <v/>
          </cell>
          <cell r="G4199" t="str">
            <v/>
          </cell>
          <cell r="H4199" t="str">
            <v/>
          </cell>
          <cell r="I4199" t="str">
            <v>A</v>
          </cell>
        </row>
        <row r="4200">
          <cell r="A4200" t="str">
            <v>98933-07700-42</v>
          </cell>
          <cell r="B4200" t="str">
            <v>0481</v>
          </cell>
          <cell r="C4200" t="str">
            <v>NBODY BRG_SGN FRS_LVR 180ML</v>
          </cell>
          <cell r="D4200" t="str">
            <v>FERT</v>
          </cell>
          <cell r="E4200" t="str">
            <v>01</v>
          </cell>
          <cell r="F4200" t="str">
            <v/>
          </cell>
          <cell r="G4200" t="str">
            <v/>
          </cell>
          <cell r="H4200" t="str">
            <v>@01@</v>
          </cell>
          <cell r="I4200" t="str">
            <v>S1</v>
          </cell>
        </row>
        <row r="4201">
          <cell r="A4201" t="str">
            <v>98936-07700-42</v>
          </cell>
          <cell r="B4201" t="str">
            <v>0481</v>
          </cell>
          <cell r="C4201" t="str">
            <v>NBODY BRG_SGN MRC_SWT 180ML</v>
          </cell>
          <cell r="D4201" t="str">
            <v>FERT</v>
          </cell>
          <cell r="E4201" t="str">
            <v>01</v>
          </cell>
          <cell r="F4201" t="str">
            <v/>
          </cell>
          <cell r="G4201" t="str">
            <v/>
          </cell>
          <cell r="H4201" t="str">
            <v>@01@</v>
          </cell>
          <cell r="I4201" t="str">
            <v>A</v>
          </cell>
        </row>
        <row r="4202">
          <cell r="A4202" t="str">
            <v>98940-04800-41</v>
          </cell>
          <cell r="B4202" t="str">
            <v>0481</v>
          </cell>
          <cell r="C4202" t="str">
            <v>NBODY ESS PMP RCH_CRG_MLK 380ML</v>
          </cell>
          <cell r="D4202" t="str">
            <v>FERT</v>
          </cell>
          <cell r="E4202" t="str">
            <v>01</v>
          </cell>
          <cell r="F4202" t="str">
            <v/>
          </cell>
          <cell r="G4202" t="str">
            <v/>
          </cell>
          <cell r="H4202" t="str">
            <v/>
          </cell>
          <cell r="I4202" t="str">
            <v>A</v>
          </cell>
        </row>
        <row r="4203">
          <cell r="A4203" t="str">
            <v>98941-04800-41</v>
          </cell>
          <cell r="B4203" t="str">
            <v>0481</v>
          </cell>
          <cell r="C4203" t="str">
            <v>NBODY ESS RCH_CRG_MLK 190ML</v>
          </cell>
          <cell r="D4203" t="str">
            <v>FERT</v>
          </cell>
          <cell r="E4203" t="str">
            <v>01</v>
          </cell>
          <cell r="F4203" t="str">
            <v/>
          </cell>
          <cell r="G4203" t="str">
            <v/>
          </cell>
          <cell r="H4203" t="str">
            <v/>
          </cell>
          <cell r="I4203" t="str">
            <v>A</v>
          </cell>
        </row>
        <row r="4204">
          <cell r="A4204" t="str">
            <v>00116-90000-00</v>
          </cell>
          <cell r="B4204" t="str">
            <v>0482</v>
          </cell>
          <cell r="C4204" t="str">
            <v>LAURETH-7 CITRATE/116</v>
          </cell>
          <cell r="D4204" t="str">
            <v>ROH</v>
          </cell>
          <cell r="E4204" t="str">
            <v>08</v>
          </cell>
          <cell r="F4204" t="str">
            <v/>
          </cell>
          <cell r="G4204" t="str">
            <v/>
          </cell>
          <cell r="H4204" t="str">
            <v/>
          </cell>
          <cell r="I4204" t="str">
            <v>A</v>
          </cell>
        </row>
        <row r="4205">
          <cell r="A4205" t="str">
            <v>01215-09000-02</v>
          </cell>
          <cell r="B4205" t="str">
            <v>0482</v>
          </cell>
          <cell r="C4205" t="str">
            <v>HP TR STR HL 72X19 10 ID 1215</v>
          </cell>
          <cell r="D4205" t="str">
            <v>FERT</v>
          </cell>
          <cell r="E4205" t="str">
            <v>01</v>
          </cell>
          <cell r="F4205" t="str">
            <v/>
          </cell>
          <cell r="G4205" t="str">
            <v/>
          </cell>
          <cell r="H4205" t="str">
            <v/>
          </cell>
          <cell r="I4205" t="e">
            <v>#N/A</v>
          </cell>
        </row>
        <row r="4206">
          <cell r="A4206" t="str">
            <v>01226-09000-00</v>
          </cell>
          <cell r="B4206" t="str">
            <v>0482</v>
          </cell>
          <cell r="C4206" t="str">
            <v>HP ROLL FAB 1,25X 500CM 1226</v>
          </cell>
          <cell r="D4206" t="str">
            <v>FERT</v>
          </cell>
          <cell r="E4206" t="str">
            <v>01</v>
          </cell>
          <cell r="F4206" t="str">
            <v/>
          </cell>
          <cell r="G4206" t="str">
            <v/>
          </cell>
          <cell r="H4206" t="str">
            <v/>
          </cell>
          <cell r="I4206" t="e">
            <v>#N/A</v>
          </cell>
        </row>
        <row r="4207">
          <cell r="A4207" t="str">
            <v>01226-09000-01</v>
          </cell>
          <cell r="B4207" t="str">
            <v>0482</v>
          </cell>
          <cell r="C4207" t="str">
            <v>HP ROLL FAB 1,25X 500CM 1226</v>
          </cell>
          <cell r="D4207" t="str">
            <v>FERT</v>
          </cell>
          <cell r="E4207" t="str">
            <v>01</v>
          </cell>
          <cell r="F4207" t="str">
            <v/>
          </cell>
          <cell r="G4207" t="str">
            <v/>
          </cell>
          <cell r="H4207" t="str">
            <v/>
          </cell>
          <cell r="I4207" t="e">
            <v>#N/A</v>
          </cell>
        </row>
        <row r="4208">
          <cell r="A4208" t="str">
            <v>01226-09000-02</v>
          </cell>
          <cell r="B4208" t="str">
            <v>0482</v>
          </cell>
          <cell r="C4208" t="str">
            <v>HP ROLL FAB 1,25X 500CM 1226</v>
          </cell>
          <cell r="D4208" t="str">
            <v>FERT</v>
          </cell>
          <cell r="E4208" t="str">
            <v>01</v>
          </cell>
          <cell r="F4208" t="str">
            <v/>
          </cell>
          <cell r="G4208" t="str">
            <v/>
          </cell>
          <cell r="H4208" t="str">
            <v/>
          </cell>
          <cell r="I4208" t="e">
            <v>#N/A</v>
          </cell>
        </row>
        <row r="4209">
          <cell r="A4209" t="str">
            <v>01226-09000-03</v>
          </cell>
          <cell r="B4209" t="str">
            <v>0482</v>
          </cell>
          <cell r="C4209" t="str">
            <v>HP ROLL FAB 1,25X 500CM 1226</v>
          </cell>
          <cell r="D4209" t="str">
            <v>FERT</v>
          </cell>
          <cell r="E4209" t="str">
            <v>01</v>
          </cell>
          <cell r="F4209" t="str">
            <v/>
          </cell>
          <cell r="G4209" t="str">
            <v/>
          </cell>
          <cell r="H4209" t="str">
            <v/>
          </cell>
          <cell r="I4209" t="str">
            <v>R2</v>
          </cell>
        </row>
        <row r="4210">
          <cell r="A4210" t="str">
            <v>01226-09000-04</v>
          </cell>
          <cell r="B4210" t="str">
            <v>0482</v>
          </cell>
          <cell r="C4210" t="str">
            <v>HP ROLL FAB 1,25X 500CM 1226</v>
          </cell>
          <cell r="D4210" t="str">
            <v>FERT</v>
          </cell>
          <cell r="E4210" t="str">
            <v>01</v>
          </cell>
          <cell r="F4210" t="str">
            <v/>
          </cell>
          <cell r="G4210" t="str">
            <v/>
          </cell>
          <cell r="H4210" t="str">
            <v/>
          </cell>
          <cell r="I4210" t="str">
            <v>R2</v>
          </cell>
        </row>
        <row r="4211">
          <cell r="A4211" t="str">
            <v>01226-09000-05</v>
          </cell>
          <cell r="B4211" t="str">
            <v>0482</v>
          </cell>
          <cell r="C4211" t="str">
            <v>HP ROLL FAB 1,25X 500CM 1226 FWD</v>
          </cell>
          <cell r="D4211" t="str">
            <v>FERT</v>
          </cell>
          <cell r="E4211" t="str">
            <v>01</v>
          </cell>
          <cell r="F4211" t="str">
            <v/>
          </cell>
          <cell r="G4211" t="str">
            <v/>
          </cell>
          <cell r="H4211" t="str">
            <v/>
          </cell>
          <cell r="I4211" t="str">
            <v>R2</v>
          </cell>
        </row>
        <row r="4212">
          <cell r="A4212" t="str">
            <v>01226-09000-06</v>
          </cell>
          <cell r="B4212" t="str">
            <v>0482</v>
          </cell>
          <cell r="C4212" t="str">
            <v>HP ROLL FAB 1,25X 500CM 1226 FWD OPN150</v>
          </cell>
          <cell r="D4212" t="str">
            <v>FERT</v>
          </cell>
          <cell r="E4212" t="str">
            <v>01</v>
          </cell>
          <cell r="F4212" t="str">
            <v/>
          </cell>
          <cell r="G4212" t="str">
            <v/>
          </cell>
          <cell r="H4212" t="str">
            <v/>
          </cell>
          <cell r="I4212" t="str">
            <v>R1</v>
          </cell>
        </row>
        <row r="4213">
          <cell r="A4213" t="str">
            <v>01226-09000-07</v>
          </cell>
          <cell r="B4213" t="str">
            <v>0482</v>
          </cell>
          <cell r="C4213" t="str">
            <v>HP ROLL FAB 1,25X 500CM 1226 FWD OPN150</v>
          </cell>
          <cell r="D4213" t="str">
            <v>FERT</v>
          </cell>
          <cell r="E4213" t="str">
            <v>01</v>
          </cell>
          <cell r="F4213" t="str">
            <v/>
          </cell>
          <cell r="G4213" t="str">
            <v/>
          </cell>
          <cell r="H4213" t="str">
            <v>@01@</v>
          </cell>
          <cell r="I4213" t="str">
            <v>A</v>
          </cell>
        </row>
        <row r="4214">
          <cell r="A4214" t="str">
            <v>01226-09001-00</v>
          </cell>
          <cell r="B4214" t="str">
            <v>0482</v>
          </cell>
          <cell r="C4214" t="str">
            <v>HP ROLL FAB 1,25X 500CM 1226 EXPORT</v>
          </cell>
          <cell r="D4214" t="str">
            <v>FERT</v>
          </cell>
          <cell r="E4214" t="str">
            <v>01</v>
          </cell>
          <cell r="F4214" t="str">
            <v/>
          </cell>
          <cell r="G4214" t="str">
            <v/>
          </cell>
          <cell r="H4214" t="str">
            <v/>
          </cell>
          <cell r="I4214" t="e">
            <v>#N/A</v>
          </cell>
        </row>
        <row r="4215">
          <cell r="A4215" t="str">
            <v>01381-90000-00</v>
          </cell>
          <cell r="B4215" t="str">
            <v>0482</v>
          </cell>
          <cell r="C4215" t="str">
            <v>OCTYL STEARATE/1381</v>
          </cell>
          <cell r="D4215" t="str">
            <v>ROH</v>
          </cell>
          <cell r="E4215" t="str">
            <v>08</v>
          </cell>
          <cell r="F4215" t="str">
            <v/>
          </cell>
          <cell r="G4215" t="str">
            <v/>
          </cell>
          <cell r="H4215" t="str">
            <v/>
          </cell>
          <cell r="I4215" t="str">
            <v>A</v>
          </cell>
        </row>
        <row r="4216">
          <cell r="A4216" t="str">
            <v>01989-09000-01</v>
          </cell>
          <cell r="B4216" t="str">
            <v>0482</v>
          </cell>
          <cell r="C4216" t="str">
            <v>HP ROLL FAB 1,25X100CM 1989</v>
          </cell>
          <cell r="D4216" t="str">
            <v>FERT</v>
          </cell>
          <cell r="E4216" t="str">
            <v>01</v>
          </cell>
          <cell r="F4216" t="str">
            <v/>
          </cell>
          <cell r="G4216" t="str">
            <v/>
          </cell>
          <cell r="H4216" t="str">
            <v/>
          </cell>
          <cell r="I4216" t="e">
            <v>#N/A</v>
          </cell>
        </row>
        <row r="4217">
          <cell r="A4217" t="str">
            <v>01989-09000-02</v>
          </cell>
          <cell r="B4217" t="str">
            <v>0482</v>
          </cell>
          <cell r="C4217" t="str">
            <v>HP ROLL FAB 1,25X100CM 1989</v>
          </cell>
          <cell r="D4217" t="str">
            <v>FERT</v>
          </cell>
          <cell r="E4217" t="str">
            <v>01</v>
          </cell>
          <cell r="F4217" t="str">
            <v/>
          </cell>
          <cell r="G4217" t="str">
            <v/>
          </cell>
          <cell r="H4217" t="str">
            <v/>
          </cell>
          <cell r="I4217" t="e">
            <v>#N/A</v>
          </cell>
        </row>
        <row r="4218">
          <cell r="A4218" t="str">
            <v>01989-09000-03</v>
          </cell>
          <cell r="B4218" t="str">
            <v>0482</v>
          </cell>
          <cell r="C4218" t="str">
            <v>HP ROLL FAB 1,25X100CM 1989</v>
          </cell>
          <cell r="D4218" t="str">
            <v>FERT</v>
          </cell>
          <cell r="E4218" t="str">
            <v>01</v>
          </cell>
          <cell r="F4218" t="str">
            <v/>
          </cell>
          <cell r="G4218" t="str">
            <v/>
          </cell>
          <cell r="H4218" t="str">
            <v/>
          </cell>
          <cell r="I4218" t="str">
            <v>R3</v>
          </cell>
        </row>
        <row r="4219">
          <cell r="A4219" t="str">
            <v>01989-09000-04</v>
          </cell>
          <cell r="B4219" t="str">
            <v>0482</v>
          </cell>
          <cell r="C4219" t="str">
            <v>HP ROLL FAB 1,25X100CM 1989</v>
          </cell>
          <cell r="D4219" t="str">
            <v>FERT</v>
          </cell>
          <cell r="E4219" t="str">
            <v>01</v>
          </cell>
          <cell r="F4219" t="str">
            <v/>
          </cell>
          <cell r="G4219" t="str">
            <v/>
          </cell>
          <cell r="H4219" t="str">
            <v/>
          </cell>
          <cell r="I4219" t="str">
            <v>R2</v>
          </cell>
        </row>
        <row r="4220">
          <cell r="A4220" t="str">
            <v>01989-09000-05</v>
          </cell>
          <cell r="B4220" t="str">
            <v>0482</v>
          </cell>
          <cell r="C4220" t="str">
            <v>HP ROLL FAB 1,25X100CM 1989 FWD</v>
          </cell>
          <cell r="D4220" t="str">
            <v>FERT</v>
          </cell>
          <cell r="E4220" t="str">
            <v>01</v>
          </cell>
          <cell r="F4220" t="str">
            <v/>
          </cell>
          <cell r="G4220" t="str">
            <v/>
          </cell>
          <cell r="H4220" t="str">
            <v/>
          </cell>
          <cell r="I4220" t="str">
            <v>R2</v>
          </cell>
        </row>
        <row r="4221">
          <cell r="A4221" t="str">
            <v>01989-09000-06</v>
          </cell>
          <cell r="B4221" t="str">
            <v>0482</v>
          </cell>
          <cell r="C4221" t="str">
            <v>HP ROLL FAB 1,25X100CM 1989 FWD OPN150</v>
          </cell>
          <cell r="D4221" t="str">
            <v>FERT</v>
          </cell>
          <cell r="E4221" t="str">
            <v>01</v>
          </cell>
          <cell r="F4221" t="str">
            <v/>
          </cell>
          <cell r="G4221" t="str">
            <v/>
          </cell>
          <cell r="H4221" t="str">
            <v/>
          </cell>
          <cell r="I4221" t="str">
            <v>A</v>
          </cell>
        </row>
        <row r="4222">
          <cell r="A4222" t="str">
            <v>01989-09000-07</v>
          </cell>
          <cell r="B4222" t="str">
            <v>0482</v>
          </cell>
          <cell r="C4222" t="str">
            <v>HP ROLL FAB 1,25X100CM 1989</v>
          </cell>
          <cell r="D4222" t="str">
            <v>FERT</v>
          </cell>
          <cell r="E4222" t="str">
            <v>01</v>
          </cell>
          <cell r="F4222" t="str">
            <v/>
          </cell>
          <cell r="G4222" t="str">
            <v/>
          </cell>
          <cell r="H4222" t="str">
            <v>@01@</v>
          </cell>
          <cell r="I4222" t="str">
            <v>A</v>
          </cell>
        </row>
        <row r="4223">
          <cell r="A4223" t="str">
            <v>01989-09001-00</v>
          </cell>
          <cell r="B4223" t="str">
            <v>0482</v>
          </cell>
          <cell r="C4223" t="str">
            <v>HP ROLL FAB 1,25X100CM 1989 EXPORT</v>
          </cell>
          <cell r="D4223" t="str">
            <v>FERT</v>
          </cell>
          <cell r="E4223" t="str">
            <v>01</v>
          </cell>
          <cell r="F4223" t="str">
            <v/>
          </cell>
          <cell r="G4223" t="str">
            <v/>
          </cell>
          <cell r="H4223" t="str">
            <v/>
          </cell>
          <cell r="I4223" t="str">
            <v>A</v>
          </cell>
        </row>
        <row r="4224">
          <cell r="A4224" t="str">
            <v>02637-00001-45</v>
          </cell>
          <cell r="B4224" t="str">
            <v>0482</v>
          </cell>
          <cell r="C4224" t="str">
            <v>HP EL_FBC_STR 100 PCS ID</v>
          </cell>
          <cell r="D4224" t="str">
            <v>FERT</v>
          </cell>
          <cell r="E4224" t="str">
            <v>01</v>
          </cell>
          <cell r="F4224" t="str">
            <v/>
          </cell>
          <cell r="G4224" t="str">
            <v/>
          </cell>
          <cell r="H4224" t="str">
            <v>@01@</v>
          </cell>
          <cell r="I4224" t="str">
            <v>S1</v>
          </cell>
        </row>
        <row r="4225">
          <cell r="A4225" t="str">
            <v>02637-00002-45</v>
          </cell>
          <cell r="B4225" t="str">
            <v>0482</v>
          </cell>
          <cell r="C4225" t="str">
            <v>HP EL_FBC_STR 100 PCS AR</v>
          </cell>
          <cell r="D4225" t="str">
            <v>FERT</v>
          </cell>
          <cell r="E4225" t="str">
            <v>01</v>
          </cell>
          <cell r="F4225" t="str">
            <v/>
          </cell>
          <cell r="G4225" t="str">
            <v/>
          </cell>
          <cell r="H4225" t="str">
            <v/>
          </cell>
          <cell r="I4225" t="str">
            <v>A</v>
          </cell>
        </row>
        <row r="4226">
          <cell r="A4226" t="str">
            <v>02637-00003-45</v>
          </cell>
          <cell r="B4226" t="str">
            <v>0482</v>
          </cell>
          <cell r="C4226" t="str">
            <v>HP EL_FBC_STR 100 PCS MY</v>
          </cell>
          <cell r="D4226" t="str">
            <v>FERT</v>
          </cell>
          <cell r="E4226" t="str">
            <v>01</v>
          </cell>
          <cell r="F4226" t="str">
            <v/>
          </cell>
          <cell r="G4226" t="str">
            <v/>
          </cell>
          <cell r="H4226" t="str">
            <v>@01@</v>
          </cell>
          <cell r="I4226" t="str">
            <v>S1</v>
          </cell>
        </row>
        <row r="4227">
          <cell r="A4227" t="str">
            <v>02637-09000-02</v>
          </cell>
          <cell r="B4227" t="str">
            <v>0482</v>
          </cell>
          <cell r="C4227" t="str">
            <v>HP FAB STR HL 65X19 100 ID 2637</v>
          </cell>
          <cell r="D4227" t="str">
            <v>FERT</v>
          </cell>
          <cell r="E4227" t="str">
            <v>01</v>
          </cell>
          <cell r="F4227" t="str">
            <v/>
          </cell>
          <cell r="G4227" t="str">
            <v/>
          </cell>
          <cell r="H4227" t="str">
            <v/>
          </cell>
          <cell r="I4227" t="e">
            <v>#N/A</v>
          </cell>
        </row>
        <row r="4228">
          <cell r="A4228" t="str">
            <v>02637-09000-03</v>
          </cell>
          <cell r="B4228" t="str">
            <v>0482</v>
          </cell>
          <cell r="C4228" t="str">
            <v>HP FAB STR HL 65X19 100 ID 2637</v>
          </cell>
          <cell r="D4228" t="str">
            <v>FERT</v>
          </cell>
          <cell r="E4228" t="str">
            <v>01</v>
          </cell>
          <cell r="F4228" t="str">
            <v/>
          </cell>
          <cell r="G4228" t="str">
            <v/>
          </cell>
          <cell r="H4228" t="str">
            <v/>
          </cell>
          <cell r="I4228" t="e">
            <v>#N/A</v>
          </cell>
        </row>
        <row r="4229">
          <cell r="A4229" t="str">
            <v>02637-09000-04</v>
          </cell>
          <cell r="B4229" t="str">
            <v>0482</v>
          </cell>
          <cell r="C4229" t="str">
            <v>HP FAB STR HL 65X19 100 ID 2637</v>
          </cell>
          <cell r="D4229" t="str">
            <v>FERT</v>
          </cell>
          <cell r="E4229" t="str">
            <v>01</v>
          </cell>
          <cell r="F4229" t="str">
            <v/>
          </cell>
          <cell r="G4229" t="str">
            <v/>
          </cell>
          <cell r="H4229" t="str">
            <v/>
          </cell>
          <cell r="I4229" t="str">
            <v>R2</v>
          </cell>
        </row>
        <row r="4230">
          <cell r="A4230" t="str">
            <v>02637-09000-05</v>
          </cell>
          <cell r="B4230" t="str">
            <v>0482</v>
          </cell>
          <cell r="C4230" t="str">
            <v>HP FAB STR HL 65X19 100 ID 2637</v>
          </cell>
          <cell r="D4230" t="str">
            <v>FERT</v>
          </cell>
          <cell r="E4230" t="str">
            <v>01</v>
          </cell>
          <cell r="F4230" t="str">
            <v/>
          </cell>
          <cell r="G4230" t="str">
            <v/>
          </cell>
          <cell r="H4230" t="str">
            <v/>
          </cell>
          <cell r="I4230" t="str">
            <v>R1</v>
          </cell>
        </row>
        <row r="4231">
          <cell r="A4231" t="str">
            <v>02637-09000-06</v>
          </cell>
          <cell r="B4231" t="str">
            <v>0482</v>
          </cell>
          <cell r="C4231" t="str">
            <v>HP FAB STR HL 65X19 100 ID 2637</v>
          </cell>
          <cell r="D4231" t="str">
            <v>FERT</v>
          </cell>
          <cell r="E4231" t="str">
            <v>01</v>
          </cell>
          <cell r="F4231" t="str">
            <v/>
          </cell>
          <cell r="G4231" t="str">
            <v/>
          </cell>
          <cell r="H4231" t="str">
            <v/>
          </cell>
          <cell r="I4231" t="str">
            <v>A</v>
          </cell>
        </row>
        <row r="4232">
          <cell r="A4232" t="str">
            <v>02637-09001-02</v>
          </cell>
          <cell r="B4232" t="str">
            <v>0482</v>
          </cell>
          <cell r="C4232" t="str">
            <v>HP FAB STR HL 65X19 10 ID TOPLES</v>
          </cell>
          <cell r="D4232" t="str">
            <v>FERT</v>
          </cell>
          <cell r="E4232" t="str">
            <v>01</v>
          </cell>
          <cell r="F4232" t="str">
            <v/>
          </cell>
          <cell r="G4232" t="str">
            <v/>
          </cell>
          <cell r="H4232" t="str">
            <v/>
          </cell>
          <cell r="I4232" t="e">
            <v>#N/A</v>
          </cell>
        </row>
        <row r="4233">
          <cell r="A4233" t="str">
            <v>02637-09001-03</v>
          </cell>
          <cell r="B4233" t="str">
            <v>0482</v>
          </cell>
          <cell r="C4233" t="str">
            <v>HP FAB STR HL 65X19 10 ID TOPLES</v>
          </cell>
          <cell r="D4233" t="str">
            <v>FERT</v>
          </cell>
          <cell r="E4233" t="str">
            <v>01</v>
          </cell>
          <cell r="F4233" t="str">
            <v/>
          </cell>
          <cell r="G4233" t="str">
            <v/>
          </cell>
          <cell r="H4233" t="str">
            <v/>
          </cell>
          <cell r="I4233" t="e">
            <v>#N/A</v>
          </cell>
        </row>
        <row r="4234">
          <cell r="A4234" t="str">
            <v>02637-09001-04</v>
          </cell>
          <cell r="B4234" t="str">
            <v>0482</v>
          </cell>
          <cell r="C4234" t="str">
            <v>HP FAB STR HL 65X19 10 ID TOPLES</v>
          </cell>
          <cell r="D4234" t="str">
            <v>FERT</v>
          </cell>
          <cell r="E4234" t="str">
            <v>01</v>
          </cell>
          <cell r="F4234" t="str">
            <v/>
          </cell>
          <cell r="G4234" t="str">
            <v/>
          </cell>
          <cell r="H4234" t="str">
            <v/>
          </cell>
          <cell r="I4234" t="e">
            <v>#N/A</v>
          </cell>
        </row>
        <row r="4235">
          <cell r="A4235" t="str">
            <v>02637-09001-05</v>
          </cell>
          <cell r="B4235" t="str">
            <v>0482</v>
          </cell>
          <cell r="C4235" t="str">
            <v>HP FAB STR HL 65X19 10 ID TOPLES</v>
          </cell>
          <cell r="D4235" t="str">
            <v>FERT</v>
          </cell>
          <cell r="E4235" t="str">
            <v>01</v>
          </cell>
          <cell r="F4235" t="str">
            <v/>
          </cell>
          <cell r="G4235" t="str">
            <v/>
          </cell>
          <cell r="H4235" t="str">
            <v/>
          </cell>
          <cell r="I4235" t="str">
            <v>R1</v>
          </cell>
        </row>
        <row r="4236">
          <cell r="A4236" t="str">
            <v>02637-09001-06</v>
          </cell>
          <cell r="B4236" t="str">
            <v>0482</v>
          </cell>
          <cell r="C4236" t="str">
            <v>HP FAB STR HL 65X19 10 ID TOPLES</v>
          </cell>
          <cell r="D4236" t="str">
            <v>FERT</v>
          </cell>
          <cell r="E4236" t="str">
            <v>01</v>
          </cell>
          <cell r="F4236" t="str">
            <v/>
          </cell>
          <cell r="G4236" t="str">
            <v/>
          </cell>
          <cell r="H4236" t="str">
            <v/>
          </cell>
          <cell r="I4236" t="str">
            <v>A</v>
          </cell>
        </row>
        <row r="4237">
          <cell r="A4237" t="str">
            <v>02637-09001-07</v>
          </cell>
          <cell r="B4237" t="str">
            <v>0482</v>
          </cell>
          <cell r="C4237" t="str">
            <v>HP FAB STR HL 65X19 10 ID TOPLES_24 ENV</v>
          </cell>
          <cell r="D4237" t="str">
            <v>FERT</v>
          </cell>
          <cell r="E4237" t="str">
            <v>01</v>
          </cell>
          <cell r="F4237" t="str">
            <v/>
          </cell>
          <cell r="G4237" t="str">
            <v/>
          </cell>
          <cell r="H4237" t="str">
            <v>@01@</v>
          </cell>
          <cell r="I4237" t="str">
            <v>A</v>
          </cell>
        </row>
        <row r="4238">
          <cell r="A4238" t="str">
            <v>02638-09000-00</v>
          </cell>
          <cell r="B4238" t="str">
            <v>0482</v>
          </cell>
          <cell r="C4238" t="str">
            <v>HP FAB 65X32 JUMBO ID 50 PLUS 5</v>
          </cell>
          <cell r="D4238" t="str">
            <v>FERT</v>
          </cell>
          <cell r="E4238" t="str">
            <v>01</v>
          </cell>
          <cell r="F4238" t="str">
            <v/>
          </cell>
          <cell r="G4238" t="str">
            <v/>
          </cell>
          <cell r="H4238" t="str">
            <v/>
          </cell>
          <cell r="I4238" t="str">
            <v>R2</v>
          </cell>
        </row>
        <row r="4239">
          <cell r="A4239" t="str">
            <v>02638-09000-01</v>
          </cell>
          <cell r="B4239" t="str">
            <v>0482</v>
          </cell>
          <cell r="C4239" t="str">
            <v>HP FAB 65X30 JUMBO 50 PLUS 5_BMA</v>
          </cell>
          <cell r="D4239" t="str">
            <v>FERT</v>
          </cell>
          <cell r="E4239" t="str">
            <v>01</v>
          </cell>
          <cell r="F4239" t="str">
            <v/>
          </cell>
          <cell r="G4239" t="str">
            <v/>
          </cell>
          <cell r="H4239" t="str">
            <v/>
          </cell>
          <cell r="I4239" t="str">
            <v>R2</v>
          </cell>
        </row>
        <row r="4240">
          <cell r="A4240" t="str">
            <v>02638-09000-02</v>
          </cell>
          <cell r="B4240" t="str">
            <v>0482</v>
          </cell>
          <cell r="C4240" t="str">
            <v>HP FAB 65X32 JUMBO ID 50 PLUS 1</v>
          </cell>
          <cell r="D4240" t="str">
            <v>FERT</v>
          </cell>
          <cell r="E4240" t="str">
            <v>01</v>
          </cell>
          <cell r="F4240" t="str">
            <v/>
          </cell>
          <cell r="G4240" t="str">
            <v/>
          </cell>
          <cell r="H4240" t="str">
            <v/>
          </cell>
          <cell r="I4240" t="str">
            <v>R2</v>
          </cell>
        </row>
        <row r="4241">
          <cell r="A4241" t="str">
            <v>02638-09000-03</v>
          </cell>
          <cell r="B4241" t="str">
            <v>0482</v>
          </cell>
          <cell r="C4241" t="str">
            <v>HP FAB 65X32 JUMBO ID 50 PLUS 1</v>
          </cell>
          <cell r="D4241" t="str">
            <v>FERT</v>
          </cell>
          <cell r="E4241" t="str">
            <v>01</v>
          </cell>
          <cell r="F4241" t="str">
            <v/>
          </cell>
          <cell r="G4241" t="str">
            <v/>
          </cell>
          <cell r="H4241" t="str">
            <v/>
          </cell>
          <cell r="I4241" t="str">
            <v>R1</v>
          </cell>
        </row>
        <row r="4242">
          <cell r="A4242" t="str">
            <v>02638-09000-04</v>
          </cell>
          <cell r="B4242" t="str">
            <v>0482</v>
          </cell>
          <cell r="C4242" t="str">
            <v>HP FAB 65X32 JUMBO ID 50 PLUS 5</v>
          </cell>
          <cell r="D4242" t="str">
            <v>FERT</v>
          </cell>
          <cell r="E4242" t="str">
            <v>01</v>
          </cell>
          <cell r="F4242" t="str">
            <v/>
          </cell>
          <cell r="G4242" t="str">
            <v/>
          </cell>
          <cell r="H4242" t="str">
            <v/>
          </cell>
          <cell r="I4242" t="e">
            <v>#N/A</v>
          </cell>
        </row>
        <row r="4243">
          <cell r="A4243" t="str">
            <v>02638-09000-05</v>
          </cell>
          <cell r="B4243" t="str">
            <v>0482</v>
          </cell>
          <cell r="C4243" t="str">
            <v>HP FAB 65X32 JUMBO ID 50PLUS1 OPN150</v>
          </cell>
          <cell r="D4243" t="str">
            <v>FERT</v>
          </cell>
          <cell r="E4243" t="str">
            <v>01</v>
          </cell>
          <cell r="F4243" t="str">
            <v/>
          </cell>
          <cell r="G4243" t="str">
            <v/>
          </cell>
          <cell r="H4243" t="str">
            <v/>
          </cell>
          <cell r="I4243" t="str">
            <v>A</v>
          </cell>
        </row>
        <row r="4244">
          <cell r="A4244" t="str">
            <v>02728-00000-21</v>
          </cell>
          <cell r="B4244" t="str">
            <v>0482</v>
          </cell>
          <cell r="C4244" t="str">
            <v>HP MED SCPL 21 DE_FR_NL</v>
          </cell>
          <cell r="D4244" t="str">
            <v>FERT</v>
          </cell>
          <cell r="E4244" t="str">
            <v>01</v>
          </cell>
          <cell r="F4244" t="str">
            <v/>
          </cell>
          <cell r="G4244" t="str">
            <v/>
          </cell>
          <cell r="H4244" t="str">
            <v/>
          </cell>
          <cell r="I4244" t="e">
            <v>#N/A</v>
          </cell>
        </row>
        <row r="4245">
          <cell r="A4245" t="str">
            <v>02728-00000-45</v>
          </cell>
          <cell r="B4245" t="str">
            <v>0482</v>
          </cell>
          <cell r="C4245" t="str">
            <v>HP SCPL 21 PCS DE_FR_IT</v>
          </cell>
          <cell r="D4245" t="str">
            <v>FERT</v>
          </cell>
          <cell r="E4245" t="str">
            <v>01</v>
          </cell>
          <cell r="F4245" t="str">
            <v/>
          </cell>
          <cell r="G4245" t="str">
            <v/>
          </cell>
          <cell r="H4245" t="str">
            <v/>
          </cell>
          <cell r="I4245" t="e">
            <v>#N/A</v>
          </cell>
        </row>
        <row r="4246">
          <cell r="A4246" t="str">
            <v>02728-00003-45</v>
          </cell>
          <cell r="B4246" t="str">
            <v>0482</v>
          </cell>
          <cell r="C4246" t="str">
            <v>HP SCPL 21 PCS DE_FR_NL</v>
          </cell>
          <cell r="D4246" t="str">
            <v>FERT</v>
          </cell>
          <cell r="E4246" t="str">
            <v>01</v>
          </cell>
          <cell r="F4246" t="str">
            <v/>
          </cell>
          <cell r="G4246" t="str">
            <v/>
          </cell>
          <cell r="H4246" t="str">
            <v/>
          </cell>
          <cell r="I4246" t="str">
            <v>A</v>
          </cell>
        </row>
        <row r="4247">
          <cell r="A4247" t="str">
            <v>02728-00011-45</v>
          </cell>
          <cell r="B4247" t="str">
            <v>0482</v>
          </cell>
          <cell r="C4247" t="str">
            <v>EPL SCPL 21 PCS EN_FR</v>
          </cell>
          <cell r="D4247" t="str">
            <v>FERT</v>
          </cell>
          <cell r="E4247" t="str">
            <v>01</v>
          </cell>
          <cell r="F4247" t="str">
            <v/>
          </cell>
          <cell r="G4247" t="str">
            <v/>
          </cell>
          <cell r="H4247" t="str">
            <v/>
          </cell>
          <cell r="I4247" t="e">
            <v>#N/A</v>
          </cell>
        </row>
        <row r="4248">
          <cell r="A4248" t="str">
            <v>02728-00011-46</v>
          </cell>
          <cell r="B4248" t="str">
            <v>0482</v>
          </cell>
          <cell r="C4248" t="str">
            <v>EPL SCPL 21 PCS EN_FR</v>
          </cell>
          <cell r="D4248" t="str">
            <v>FERT</v>
          </cell>
          <cell r="E4248" t="str">
            <v>01</v>
          </cell>
          <cell r="F4248" t="str">
            <v/>
          </cell>
          <cell r="G4248" t="str">
            <v/>
          </cell>
          <cell r="H4248" t="str">
            <v/>
          </cell>
          <cell r="I4248" t="e">
            <v>#N/A</v>
          </cell>
        </row>
        <row r="4249">
          <cell r="A4249" t="str">
            <v>09057-09001-01</v>
          </cell>
          <cell r="B4249" t="str">
            <v>0482</v>
          </cell>
          <cell r="C4249" t="str">
            <v>HP KOYO PANAS RI 10'S RESEALABLE</v>
          </cell>
          <cell r="D4249" t="str">
            <v>FERT</v>
          </cell>
          <cell r="E4249" t="str">
            <v>01</v>
          </cell>
          <cell r="F4249" t="str">
            <v/>
          </cell>
          <cell r="G4249" t="str">
            <v/>
          </cell>
          <cell r="H4249" t="str">
            <v/>
          </cell>
          <cell r="I4249" t="e">
            <v>#N/A</v>
          </cell>
        </row>
        <row r="4250">
          <cell r="A4250" t="str">
            <v>09057-09001-02</v>
          </cell>
          <cell r="B4250" t="str">
            <v>0482</v>
          </cell>
          <cell r="C4250" t="str">
            <v>HP KOYO PANAS RI 10S RESEALABLE</v>
          </cell>
          <cell r="D4250" t="str">
            <v>FERT</v>
          </cell>
          <cell r="E4250" t="str">
            <v>01</v>
          </cell>
          <cell r="F4250" t="str">
            <v/>
          </cell>
          <cell r="G4250" t="str">
            <v/>
          </cell>
          <cell r="H4250" t="str">
            <v/>
          </cell>
          <cell r="I4250" t="e">
            <v>#N/A</v>
          </cell>
        </row>
        <row r="4251">
          <cell r="A4251" t="str">
            <v>09057-09001-03</v>
          </cell>
          <cell r="B4251" t="str">
            <v>0482</v>
          </cell>
          <cell r="C4251" t="str">
            <v>HP KOYO PANAS RI 10S RESEALABLE</v>
          </cell>
          <cell r="D4251" t="str">
            <v>FERT</v>
          </cell>
          <cell r="E4251" t="str">
            <v>01</v>
          </cell>
          <cell r="F4251" t="str">
            <v/>
          </cell>
          <cell r="G4251" t="str">
            <v/>
          </cell>
          <cell r="H4251" t="str">
            <v/>
          </cell>
          <cell r="I4251" t="str">
            <v>A</v>
          </cell>
        </row>
        <row r="4252">
          <cell r="A4252" t="str">
            <v>09057-09001-04</v>
          </cell>
          <cell r="B4252" t="str">
            <v>0482</v>
          </cell>
          <cell r="C4252" t="str">
            <v>HP KOYO PANAS RI 10S RESEALABLE</v>
          </cell>
          <cell r="D4252" t="str">
            <v>FERT</v>
          </cell>
          <cell r="E4252" t="str">
            <v>01</v>
          </cell>
          <cell r="F4252" t="str">
            <v/>
          </cell>
          <cell r="G4252" t="str">
            <v/>
          </cell>
          <cell r="H4252" t="str">
            <v/>
          </cell>
          <cell r="I4252" t="str">
            <v>A</v>
          </cell>
        </row>
        <row r="4253">
          <cell r="A4253" t="str">
            <v>09057-09001-05</v>
          </cell>
          <cell r="B4253" t="str">
            <v>0482</v>
          </cell>
          <cell r="C4253" t="str">
            <v>HP KOYO PANAS RI 10S RESEALABLE</v>
          </cell>
          <cell r="D4253" t="str">
            <v>FERT</v>
          </cell>
          <cell r="E4253" t="str">
            <v>01</v>
          </cell>
          <cell r="F4253" t="str">
            <v/>
          </cell>
          <cell r="G4253" t="str">
            <v/>
          </cell>
          <cell r="H4253" t="str">
            <v>@01@</v>
          </cell>
          <cell r="I4253" t="str">
            <v>A</v>
          </cell>
        </row>
        <row r="4254">
          <cell r="A4254" t="str">
            <v>09057-09002-01</v>
          </cell>
          <cell r="B4254" t="str">
            <v>0482</v>
          </cell>
          <cell r="C4254" t="str">
            <v>HP KOYO PANAS RI 2'S RENCENG</v>
          </cell>
          <cell r="D4254" t="str">
            <v>FERT</v>
          </cell>
          <cell r="E4254" t="str">
            <v>01</v>
          </cell>
          <cell r="F4254" t="str">
            <v/>
          </cell>
          <cell r="G4254" t="str">
            <v/>
          </cell>
          <cell r="H4254" t="str">
            <v/>
          </cell>
          <cell r="I4254" t="e">
            <v>#N/A</v>
          </cell>
        </row>
        <row r="4255">
          <cell r="A4255" t="str">
            <v>09057-09002-03</v>
          </cell>
          <cell r="B4255" t="str">
            <v>0482</v>
          </cell>
          <cell r="C4255" t="str">
            <v>HP KOYO PANAS RI 2'S RENCENG</v>
          </cell>
          <cell r="D4255" t="str">
            <v>FERT</v>
          </cell>
          <cell r="E4255" t="str">
            <v>01</v>
          </cell>
          <cell r="F4255" t="str">
            <v/>
          </cell>
          <cell r="G4255" t="str">
            <v/>
          </cell>
          <cell r="H4255" t="str">
            <v/>
          </cell>
          <cell r="I4255" t="e">
            <v>#N/A</v>
          </cell>
        </row>
        <row r="4256">
          <cell r="A4256" t="str">
            <v>09057-09003-00</v>
          </cell>
          <cell r="B4256" t="str">
            <v>0482</v>
          </cell>
          <cell r="C4256" t="str">
            <v>HP KOYO PANAS RI 2S HANGER</v>
          </cell>
          <cell r="D4256" t="str">
            <v>FERT</v>
          </cell>
          <cell r="E4256" t="str">
            <v>01</v>
          </cell>
          <cell r="F4256" t="str">
            <v/>
          </cell>
          <cell r="G4256" t="str">
            <v/>
          </cell>
          <cell r="H4256" t="str">
            <v/>
          </cell>
          <cell r="I4256" t="str">
            <v>R1</v>
          </cell>
        </row>
        <row r="4257">
          <cell r="A4257" t="str">
            <v>09057-09003-01</v>
          </cell>
          <cell r="B4257" t="str">
            <v>0482</v>
          </cell>
          <cell r="C4257" t="str">
            <v>HP KOYO PANAS RI 2S HANGER</v>
          </cell>
          <cell r="D4257" t="str">
            <v>FERT</v>
          </cell>
          <cell r="E4257" t="str">
            <v>01</v>
          </cell>
          <cell r="F4257" t="str">
            <v/>
          </cell>
          <cell r="G4257" t="str">
            <v/>
          </cell>
          <cell r="H4257" t="str">
            <v/>
          </cell>
          <cell r="I4257" t="str">
            <v>A</v>
          </cell>
        </row>
        <row r="4258">
          <cell r="A4258" t="str">
            <v>09057-09003-02</v>
          </cell>
          <cell r="B4258" t="str">
            <v>0482</v>
          </cell>
          <cell r="C4258" t="str">
            <v>HP KOYO PANAS RI 2S HANGER</v>
          </cell>
          <cell r="D4258" t="str">
            <v>FERT</v>
          </cell>
          <cell r="E4258" t="str">
            <v>01</v>
          </cell>
          <cell r="F4258" t="str">
            <v/>
          </cell>
          <cell r="G4258" t="str">
            <v/>
          </cell>
          <cell r="H4258" t="str">
            <v>@01@</v>
          </cell>
          <cell r="I4258" t="str">
            <v>A</v>
          </cell>
        </row>
        <row r="4259">
          <cell r="A4259" t="str">
            <v>09057-09004-00</v>
          </cell>
          <cell r="B4259" t="str">
            <v>0482</v>
          </cell>
          <cell r="C4259" t="str">
            <v>HP BIG PATCH PANAS 5S</v>
          </cell>
          <cell r="D4259" t="str">
            <v>FERT</v>
          </cell>
          <cell r="E4259" t="str">
            <v>01</v>
          </cell>
          <cell r="F4259" t="str">
            <v/>
          </cell>
          <cell r="G4259" t="str">
            <v/>
          </cell>
          <cell r="H4259" t="str">
            <v/>
          </cell>
          <cell r="I4259" t="str">
            <v>R2</v>
          </cell>
        </row>
        <row r="4260">
          <cell r="A4260" t="str">
            <v>09057-09004-01</v>
          </cell>
          <cell r="B4260" t="str">
            <v>0482</v>
          </cell>
          <cell r="C4260" t="str">
            <v>HP BIG PATCH PANAS 5S</v>
          </cell>
          <cell r="D4260" t="str">
            <v>FERT</v>
          </cell>
          <cell r="E4260" t="str">
            <v>01</v>
          </cell>
          <cell r="F4260" t="str">
            <v/>
          </cell>
          <cell r="G4260" t="str">
            <v/>
          </cell>
          <cell r="H4260" t="str">
            <v/>
          </cell>
          <cell r="I4260" t="e">
            <v>#N/A</v>
          </cell>
        </row>
        <row r="4261">
          <cell r="A4261" t="str">
            <v>10000-01212-22</v>
          </cell>
          <cell r="B4261" t="str">
            <v>0482</v>
          </cell>
          <cell r="C4261" t="str">
            <v>NF PRF SCH CLL_LMN_ANT_SPT SPF50 1,5ML</v>
          </cell>
          <cell r="D4261" t="str">
            <v>FERT</v>
          </cell>
          <cell r="E4261" t="str">
            <v>14</v>
          </cell>
          <cell r="F4261" t="str">
            <v/>
          </cell>
          <cell r="G4261" t="str">
            <v/>
          </cell>
          <cell r="H4261" t="str">
            <v>@01@</v>
          </cell>
          <cell r="I4261" t="e">
            <v>#N/A</v>
          </cell>
        </row>
        <row r="4262">
          <cell r="A4262" t="str">
            <v>10000-01214-22</v>
          </cell>
          <cell r="B4262" t="str">
            <v>0482</v>
          </cell>
          <cell r="C4262" t="str">
            <v>NF PRF SCH CLL_LMN_A_SPT_ADV_TRT_SR 1,5M</v>
          </cell>
          <cell r="D4262" t="str">
            <v>FERT</v>
          </cell>
          <cell r="E4262" t="str">
            <v>14</v>
          </cell>
          <cell r="F4262" t="str">
            <v/>
          </cell>
          <cell r="G4262" t="str">
            <v/>
          </cell>
          <cell r="H4262" t="str">
            <v>@01@</v>
          </cell>
          <cell r="I4262" t="e">
            <v>#N/A</v>
          </cell>
        </row>
        <row r="4263">
          <cell r="A4263" t="str">
            <v>10595-90000-00</v>
          </cell>
          <cell r="B4263" t="str">
            <v>0482</v>
          </cell>
          <cell r="C4263" t="str">
            <v>PEG-40 STEARATE/10595</v>
          </cell>
          <cell r="D4263" t="str">
            <v>ROH</v>
          </cell>
          <cell r="E4263" t="str">
            <v>08</v>
          </cell>
          <cell r="F4263" t="str">
            <v/>
          </cell>
          <cell r="G4263" t="str">
            <v/>
          </cell>
          <cell r="H4263" t="str">
            <v/>
          </cell>
          <cell r="I4263" t="str">
            <v>A</v>
          </cell>
        </row>
        <row r="4264">
          <cell r="A4264" t="str">
            <v>10661-09006-00</v>
          </cell>
          <cell r="B4264" t="str">
            <v>0482</v>
          </cell>
          <cell r="C4264" t="str">
            <v>HP JU 55X19 COL PRINCESS 10'S</v>
          </cell>
          <cell r="D4264" t="str">
            <v>FERT</v>
          </cell>
          <cell r="E4264" t="str">
            <v>01</v>
          </cell>
          <cell r="F4264" t="str">
            <v/>
          </cell>
          <cell r="G4264" t="str">
            <v/>
          </cell>
          <cell r="H4264" t="str">
            <v/>
          </cell>
          <cell r="I4264" t="e">
            <v>#N/A</v>
          </cell>
        </row>
        <row r="4265">
          <cell r="A4265" t="str">
            <v>10661-09007-00</v>
          </cell>
          <cell r="B4265" t="str">
            <v>0482</v>
          </cell>
          <cell r="C4265" t="str">
            <v>HP JU 55X19 COL PRINCESS 10S</v>
          </cell>
          <cell r="D4265" t="str">
            <v>FERT</v>
          </cell>
          <cell r="E4265" t="str">
            <v>01</v>
          </cell>
          <cell r="F4265" t="str">
            <v/>
          </cell>
          <cell r="G4265" t="str">
            <v/>
          </cell>
          <cell r="H4265" t="str">
            <v/>
          </cell>
          <cell r="I4265" t="e">
            <v>#N/A</v>
          </cell>
        </row>
        <row r="4266">
          <cell r="A4266" t="str">
            <v>10670-09004-00</v>
          </cell>
          <cell r="B4266" t="str">
            <v>0482</v>
          </cell>
          <cell r="C4266" t="str">
            <v>HP JU 55X19 COL MICKEY &amp; FRIENDS 10'S</v>
          </cell>
          <cell r="D4266" t="str">
            <v>FERT</v>
          </cell>
          <cell r="E4266" t="str">
            <v>01</v>
          </cell>
          <cell r="F4266" t="str">
            <v/>
          </cell>
          <cell r="G4266" t="str">
            <v/>
          </cell>
          <cell r="H4266" t="str">
            <v/>
          </cell>
          <cell r="I4266" t="e">
            <v>#N/A</v>
          </cell>
        </row>
        <row r="4267">
          <cell r="A4267" t="str">
            <v>10670-09005-00</v>
          </cell>
          <cell r="B4267" t="str">
            <v>0482</v>
          </cell>
          <cell r="C4267" t="str">
            <v>HP JU 55X19 COL MICKEY &amp; FRIENDS 10S</v>
          </cell>
          <cell r="D4267" t="str">
            <v>FERT</v>
          </cell>
          <cell r="E4267" t="str">
            <v>01</v>
          </cell>
          <cell r="F4267" t="str">
            <v/>
          </cell>
          <cell r="G4267" t="str">
            <v/>
          </cell>
          <cell r="H4267" t="str">
            <v/>
          </cell>
          <cell r="I4267" t="e">
            <v>#N/A</v>
          </cell>
        </row>
        <row r="4268">
          <cell r="A4268" t="str">
            <v>10928-09000-02</v>
          </cell>
          <cell r="B4268" t="str">
            <v>0482</v>
          </cell>
          <cell r="C4268" t="str">
            <v>HP FAB STR HL 65X19 10 ID 10928</v>
          </cell>
          <cell r="D4268" t="str">
            <v>FERT</v>
          </cell>
          <cell r="E4268" t="str">
            <v>01</v>
          </cell>
          <cell r="F4268" t="str">
            <v/>
          </cell>
          <cell r="G4268" t="str">
            <v/>
          </cell>
          <cell r="H4268" t="str">
            <v/>
          </cell>
          <cell r="I4268" t="e">
            <v>#N/A</v>
          </cell>
        </row>
        <row r="4269">
          <cell r="A4269" t="str">
            <v>10928-09000-03</v>
          </cell>
          <cell r="B4269" t="str">
            <v>0482</v>
          </cell>
          <cell r="C4269" t="str">
            <v>HP FAB STR HL 65X19 10 ID 10928</v>
          </cell>
          <cell r="D4269" t="str">
            <v>FERT</v>
          </cell>
          <cell r="E4269" t="str">
            <v>01</v>
          </cell>
          <cell r="F4269" t="str">
            <v/>
          </cell>
          <cell r="G4269" t="str">
            <v/>
          </cell>
          <cell r="H4269" t="str">
            <v/>
          </cell>
          <cell r="I4269" t="e">
            <v>#N/A</v>
          </cell>
        </row>
        <row r="4270">
          <cell r="A4270" t="str">
            <v>10928-09000-04</v>
          </cell>
          <cell r="B4270" t="str">
            <v>0482</v>
          </cell>
          <cell r="C4270" t="str">
            <v>HP FAB STR HL 65X19 10 ID 10928</v>
          </cell>
          <cell r="D4270" t="str">
            <v>FERT</v>
          </cell>
          <cell r="E4270" t="str">
            <v>01</v>
          </cell>
          <cell r="F4270" t="str">
            <v/>
          </cell>
          <cell r="G4270" t="str">
            <v/>
          </cell>
          <cell r="H4270" t="str">
            <v/>
          </cell>
          <cell r="I4270" t="str">
            <v>R3</v>
          </cell>
        </row>
        <row r="4271">
          <cell r="A4271" t="str">
            <v>12106-90000-00</v>
          </cell>
          <cell r="B4271" t="str">
            <v>0482</v>
          </cell>
          <cell r="C4271" t="str">
            <v>LAURIC ACID/12106</v>
          </cell>
          <cell r="D4271" t="str">
            <v>ROH</v>
          </cell>
          <cell r="E4271" t="str">
            <v>08</v>
          </cell>
          <cell r="F4271" t="str">
            <v/>
          </cell>
          <cell r="G4271" t="str">
            <v/>
          </cell>
          <cell r="H4271" t="str">
            <v/>
          </cell>
          <cell r="I4271" t="str">
            <v>A</v>
          </cell>
        </row>
        <row r="4272">
          <cell r="A4272" t="str">
            <v>16219-40001-10</v>
          </cell>
          <cell r="B4272" t="str">
            <v>0482</v>
          </cell>
          <cell r="C4272" t="str">
            <v>NDEO COOL KICK SACHET BULK</v>
          </cell>
          <cell r="D4272" t="str">
            <v>TEIL</v>
          </cell>
          <cell r="E4272" t="str">
            <v>02</v>
          </cell>
          <cell r="F4272" t="str">
            <v/>
          </cell>
          <cell r="G4272" t="str">
            <v/>
          </cell>
          <cell r="H4272" t="str">
            <v/>
          </cell>
          <cell r="I4272" t="e">
            <v>#N/A</v>
          </cell>
        </row>
        <row r="4273">
          <cell r="A4273" t="str">
            <v>16235-40001-10</v>
          </cell>
          <cell r="B4273" t="str">
            <v>0482</v>
          </cell>
          <cell r="C4273" t="str">
            <v>NDEO BRIGHTENING HIJAB FRESH SACHET BUL</v>
          </cell>
          <cell r="D4273" t="str">
            <v>TEIL</v>
          </cell>
          <cell r="E4273" t="str">
            <v>02</v>
          </cell>
          <cell r="F4273" t="str">
            <v/>
          </cell>
          <cell r="G4273" t="str">
            <v/>
          </cell>
          <cell r="H4273" t="str">
            <v/>
          </cell>
          <cell r="I4273" t="e">
            <v>#N/A</v>
          </cell>
        </row>
        <row r="4274">
          <cell r="A4274" t="str">
            <v>24391-60000-06</v>
          </cell>
          <cell r="B4274" t="str">
            <v>0482</v>
          </cell>
          <cell r="C4274" t="str">
            <v>LB.STIK,230X105MM,CARTON,UNPRINTED,BDF</v>
          </cell>
          <cell r="D4274" t="str">
            <v>ROH</v>
          </cell>
          <cell r="E4274" t="str">
            <v>19</v>
          </cell>
          <cell r="F4274" t="str">
            <v/>
          </cell>
          <cell r="G4274" t="str">
            <v/>
          </cell>
          <cell r="H4274" t="str">
            <v/>
          </cell>
          <cell r="I4274" t="str">
            <v>A</v>
          </cell>
        </row>
        <row r="4275">
          <cell r="A4275" t="str">
            <v>24391-60006-15</v>
          </cell>
          <cell r="B4275" t="str">
            <v>0482</v>
          </cell>
          <cell r="C4275" t="str">
            <v>LB.UNP.PP.CLEAR.DAIMETER 2.6CM_C_Z</v>
          </cell>
          <cell r="D4275" t="str">
            <v>ROH</v>
          </cell>
          <cell r="E4275" t="str">
            <v>19</v>
          </cell>
          <cell r="F4275" t="str">
            <v/>
          </cell>
          <cell r="G4275" t="str">
            <v/>
          </cell>
          <cell r="H4275" t="str">
            <v>@01@</v>
          </cell>
          <cell r="I4275" t="e">
            <v>#N/A</v>
          </cell>
        </row>
        <row r="4276">
          <cell r="A4276" t="str">
            <v>24391-60008-18</v>
          </cell>
          <cell r="B4276" t="str">
            <v>0482</v>
          </cell>
          <cell r="C4276" t="str">
            <v>LB.SHRI.57X80MM,UNP,BDF</v>
          </cell>
          <cell r="D4276" t="str">
            <v>ROH</v>
          </cell>
          <cell r="E4276" t="str">
            <v>19</v>
          </cell>
          <cell r="F4276" t="str">
            <v/>
          </cell>
          <cell r="G4276" t="str">
            <v/>
          </cell>
          <cell r="H4276" t="str">
            <v/>
          </cell>
          <cell r="I4276" t="str">
            <v>A</v>
          </cell>
        </row>
        <row r="4277">
          <cell r="A4277" t="str">
            <v>25365-60000-27</v>
          </cell>
          <cell r="B4277" t="str">
            <v>0482</v>
          </cell>
          <cell r="C4277" t="str">
            <v>FO.AL.DOMO25&amp;50ML.55MM.R4 4MM.PCS.NEW AW</v>
          </cell>
          <cell r="D4277" t="str">
            <v>ROH</v>
          </cell>
          <cell r="E4277" t="str">
            <v>06</v>
          </cell>
          <cell r="F4277" t="str">
            <v/>
          </cell>
          <cell r="G4277" t="str">
            <v/>
          </cell>
          <cell r="H4277" t="str">
            <v/>
          </cell>
          <cell r="I4277" t="str">
            <v>A</v>
          </cell>
        </row>
        <row r="4278">
          <cell r="A4278" t="str">
            <v>25370-60016-10</v>
          </cell>
          <cell r="B4278" t="str">
            <v>0482</v>
          </cell>
          <cell r="C4278" t="str">
            <v>FO.SHRI.PE_T0.035_W300MM,ROLL_CZ</v>
          </cell>
          <cell r="D4278" t="str">
            <v>ROH</v>
          </cell>
          <cell r="E4278" t="str">
            <v>19</v>
          </cell>
          <cell r="F4278" t="str">
            <v/>
          </cell>
          <cell r="G4278" t="str">
            <v/>
          </cell>
          <cell r="H4278" t="str">
            <v>@01@</v>
          </cell>
          <cell r="I4278" t="e">
            <v>#N/A</v>
          </cell>
        </row>
        <row r="4279">
          <cell r="A4279" t="str">
            <v>25370-60028-32</v>
          </cell>
          <cell r="B4279" t="str">
            <v>0482</v>
          </cell>
          <cell r="C4279" t="str">
            <v>BAG.OPP.COMMON.250X255MM.3P/S.SEAL,TH_CZ</v>
          </cell>
          <cell r="D4279" t="str">
            <v>ROH</v>
          </cell>
          <cell r="E4279" t="str">
            <v>19</v>
          </cell>
          <cell r="F4279" t="str">
            <v/>
          </cell>
          <cell r="G4279" t="str">
            <v/>
          </cell>
          <cell r="H4279" t="str">
            <v/>
          </cell>
          <cell r="I4279" t="e">
            <v>#N/A</v>
          </cell>
        </row>
        <row r="4280">
          <cell r="A4280" t="str">
            <v>25370-60053-04</v>
          </cell>
          <cell r="B4280" t="str">
            <v>0482</v>
          </cell>
          <cell r="C4280" t="str">
            <v>SB.UNP.3PLY.NS.DEF15ML.TH_Z</v>
          </cell>
          <cell r="D4280" t="str">
            <v>ROH</v>
          </cell>
          <cell r="E4280" t="str">
            <v>19</v>
          </cell>
          <cell r="F4280" t="str">
            <v/>
          </cell>
          <cell r="G4280" t="str">
            <v/>
          </cell>
          <cell r="H4280" t="str">
            <v/>
          </cell>
          <cell r="I4280" t="str">
            <v>A</v>
          </cell>
        </row>
        <row r="4281">
          <cell r="A4281" t="str">
            <v>25370-60053-05</v>
          </cell>
          <cell r="B4281" t="str">
            <v>0482</v>
          </cell>
          <cell r="C4281" t="str">
            <v>SB.UNP.3PLY.NS.DEF40ML.TH_Z</v>
          </cell>
          <cell r="D4281" t="str">
            <v>ROH</v>
          </cell>
          <cell r="E4281" t="str">
            <v>19</v>
          </cell>
          <cell r="F4281" t="str">
            <v/>
          </cell>
          <cell r="G4281" t="str">
            <v/>
          </cell>
          <cell r="H4281" t="str">
            <v/>
          </cell>
          <cell r="I4281" t="str">
            <v>A</v>
          </cell>
        </row>
        <row r="4282">
          <cell r="A4282" t="str">
            <v>25370-60054-57</v>
          </cell>
          <cell r="B4282" t="str">
            <v>0482</v>
          </cell>
          <cell r="C4282" t="str">
            <v>FB.PAP.NFC.86580-REGIME,30+40ML.THA_Z</v>
          </cell>
          <cell r="D4282" t="str">
            <v>ROH</v>
          </cell>
          <cell r="E4282" t="str">
            <v>06</v>
          </cell>
          <cell r="F4282" t="str">
            <v/>
          </cell>
          <cell r="G4282" t="str">
            <v/>
          </cell>
          <cell r="H4282" t="str">
            <v>@01@</v>
          </cell>
          <cell r="I4282" t="e">
            <v>#N/A</v>
          </cell>
        </row>
        <row r="4283">
          <cell r="A4283" t="str">
            <v>25370-60054-58</v>
          </cell>
          <cell r="B4283" t="str">
            <v>0482</v>
          </cell>
          <cell r="C4283" t="str">
            <v>TRAY.PL.NFC.86580.30+40ML.THA_Z</v>
          </cell>
          <cell r="D4283" t="str">
            <v>ROH</v>
          </cell>
          <cell r="E4283" t="str">
            <v>06</v>
          </cell>
          <cell r="F4283" t="str">
            <v/>
          </cell>
          <cell r="G4283" t="str">
            <v/>
          </cell>
          <cell r="H4283" t="str">
            <v>@01@</v>
          </cell>
          <cell r="I4283" t="e">
            <v>#N/A</v>
          </cell>
        </row>
        <row r="4284">
          <cell r="A4284" t="str">
            <v>25370-60055-09</v>
          </cell>
          <cell r="B4284" t="str">
            <v>0482</v>
          </cell>
          <cell r="C4284" t="str">
            <v>LB.QR.NF REGIMEN 30+40ML.THA_Z</v>
          </cell>
          <cell r="D4284" t="str">
            <v>ROH</v>
          </cell>
          <cell r="E4284" t="str">
            <v>06</v>
          </cell>
          <cell r="F4284" t="str">
            <v/>
          </cell>
          <cell r="G4284" t="str">
            <v/>
          </cell>
          <cell r="H4284" t="str">
            <v>@01@</v>
          </cell>
          <cell r="I4284" t="e">
            <v>#N/A</v>
          </cell>
        </row>
        <row r="4285">
          <cell r="A4285" t="str">
            <v>25370-60056-25</v>
          </cell>
          <cell r="B4285" t="str">
            <v>0482</v>
          </cell>
          <cell r="C4285" t="str">
            <v>SB.UNP.5PLY.W630.SET.30+40ML.ASEAN,12_CZ</v>
          </cell>
          <cell r="D4285" t="str">
            <v>ROH</v>
          </cell>
          <cell r="E4285" t="str">
            <v>19</v>
          </cell>
          <cell r="F4285" t="str">
            <v/>
          </cell>
          <cell r="G4285" t="str">
            <v/>
          </cell>
          <cell r="H4285" t="str">
            <v>@01@</v>
          </cell>
          <cell r="I4285" t="e">
            <v>#N/A</v>
          </cell>
        </row>
        <row r="4286">
          <cell r="A4286" t="str">
            <v>25501-09000-00</v>
          </cell>
          <cell r="B4286" t="str">
            <v>0482</v>
          </cell>
          <cell r="C4286" t="str">
            <v>HP FEVER PLASTER 1PC</v>
          </cell>
          <cell r="D4286" t="str">
            <v>FERT</v>
          </cell>
          <cell r="E4286" t="str">
            <v>01</v>
          </cell>
          <cell r="F4286" t="str">
            <v/>
          </cell>
          <cell r="G4286" t="str">
            <v/>
          </cell>
          <cell r="H4286" t="str">
            <v/>
          </cell>
          <cell r="I4286" t="e">
            <v>#N/A</v>
          </cell>
        </row>
        <row r="4287">
          <cell r="A4287" t="str">
            <v>25501-09001-00</v>
          </cell>
          <cell r="B4287" t="str">
            <v>0482</v>
          </cell>
          <cell r="C4287" t="str">
            <v>HP FEVER PLASTER DISNEY FROZEN 1S</v>
          </cell>
          <cell r="D4287" t="str">
            <v>FERT</v>
          </cell>
          <cell r="E4287" t="str">
            <v>01</v>
          </cell>
          <cell r="F4287" t="str">
            <v/>
          </cell>
          <cell r="G4287" t="str">
            <v/>
          </cell>
          <cell r="H4287" t="str">
            <v/>
          </cell>
          <cell r="I4287" t="e">
            <v>#N/A</v>
          </cell>
        </row>
        <row r="4288">
          <cell r="A4288" t="str">
            <v>25501-09002-00</v>
          </cell>
          <cell r="B4288" t="str">
            <v>0482</v>
          </cell>
          <cell r="C4288" t="str">
            <v>HANSAPLAST COOLING FEVER DISNEY 1S</v>
          </cell>
          <cell r="D4288" t="str">
            <v>FERT</v>
          </cell>
          <cell r="E4288" t="str">
            <v>01</v>
          </cell>
          <cell r="F4288" t="str">
            <v/>
          </cell>
          <cell r="G4288" t="str">
            <v/>
          </cell>
          <cell r="H4288" t="str">
            <v/>
          </cell>
          <cell r="I4288" t="str">
            <v>R2</v>
          </cell>
        </row>
        <row r="4289">
          <cell r="A4289" t="str">
            <v>26681-27700-20</v>
          </cell>
          <cell r="B4289" t="str">
            <v>0482</v>
          </cell>
          <cell r="C4289" t="str">
            <v>OPP.85530.PV20.TH</v>
          </cell>
          <cell r="D4289" t="str">
            <v>ROH</v>
          </cell>
          <cell r="E4289" t="str">
            <v>06</v>
          </cell>
          <cell r="F4289" t="str">
            <v/>
          </cell>
          <cell r="G4289" t="str">
            <v/>
          </cell>
          <cell r="H4289" t="str">
            <v/>
          </cell>
          <cell r="I4289" t="str">
            <v>A</v>
          </cell>
        </row>
        <row r="4290">
          <cell r="A4290" t="str">
            <v>26873-27700-20</v>
          </cell>
          <cell r="B4290" t="str">
            <v>0482</v>
          </cell>
          <cell r="C4290" t="str">
            <v>OPP.85547.PV20.TH</v>
          </cell>
          <cell r="D4290" t="str">
            <v>ROH</v>
          </cell>
          <cell r="E4290" t="str">
            <v>06</v>
          </cell>
          <cell r="F4290" t="str">
            <v/>
          </cell>
          <cell r="G4290" t="str">
            <v/>
          </cell>
          <cell r="H4290" t="str">
            <v/>
          </cell>
          <cell r="I4290" t="str">
            <v>A</v>
          </cell>
        </row>
        <row r="4291">
          <cell r="A4291" t="str">
            <v>26878-27700-20</v>
          </cell>
          <cell r="B4291" t="str">
            <v>0482</v>
          </cell>
          <cell r="C4291" t="str">
            <v>OPP.85536.PV20.TH</v>
          </cell>
          <cell r="D4291" t="str">
            <v>ROH</v>
          </cell>
          <cell r="E4291" t="str">
            <v>06</v>
          </cell>
          <cell r="F4291" t="str">
            <v/>
          </cell>
          <cell r="G4291" t="str">
            <v/>
          </cell>
          <cell r="H4291" t="str">
            <v/>
          </cell>
          <cell r="I4291" t="str">
            <v>A</v>
          </cell>
        </row>
        <row r="4292">
          <cell r="A4292" t="str">
            <v>26930-27700-20</v>
          </cell>
          <cell r="B4292" t="str">
            <v>0482</v>
          </cell>
          <cell r="C4292" t="str">
            <v>OPP.85545.PV20.TH</v>
          </cell>
          <cell r="D4292" t="str">
            <v>ROH</v>
          </cell>
          <cell r="E4292" t="str">
            <v>06</v>
          </cell>
          <cell r="F4292" t="str">
            <v/>
          </cell>
          <cell r="G4292" t="str">
            <v/>
          </cell>
          <cell r="H4292" t="str">
            <v/>
          </cell>
          <cell r="I4292" t="str">
            <v>A</v>
          </cell>
        </row>
        <row r="4293">
          <cell r="A4293" t="str">
            <v>26995-27700-20</v>
          </cell>
          <cell r="B4293" t="str">
            <v>0482</v>
          </cell>
          <cell r="C4293" t="str">
            <v>OPP.85546.PV20.TH</v>
          </cell>
          <cell r="D4293" t="str">
            <v>ROH</v>
          </cell>
          <cell r="E4293" t="str">
            <v>06</v>
          </cell>
          <cell r="F4293" t="str">
            <v/>
          </cell>
          <cell r="G4293" t="str">
            <v/>
          </cell>
          <cell r="H4293" t="str">
            <v/>
          </cell>
          <cell r="I4293" t="str">
            <v>A</v>
          </cell>
        </row>
        <row r="4294">
          <cell r="A4294" t="str">
            <v>40137-40015-00</v>
          </cell>
          <cell r="B4294" t="str">
            <v>0482</v>
          </cell>
          <cell r="C4294" t="str">
            <v>NM WHITEN.OIL CONTR.SCRUB</v>
          </cell>
          <cell r="D4294" t="str">
            <v>TEIL</v>
          </cell>
          <cell r="E4294" t="str">
            <v>03</v>
          </cell>
          <cell r="F4294" t="str">
            <v/>
          </cell>
          <cell r="G4294" t="str">
            <v/>
          </cell>
          <cell r="H4294" t="str">
            <v/>
          </cell>
          <cell r="I4294" t="str">
            <v>A</v>
          </cell>
        </row>
        <row r="4295">
          <cell r="A4295" t="str">
            <v>40554-09000-00</v>
          </cell>
          <cell r="B4295" t="str">
            <v>0482</v>
          </cell>
          <cell r="C4295" t="str">
            <v>HP STARWARS 10S ASSORTED</v>
          </cell>
          <cell r="D4295" t="str">
            <v>FERT</v>
          </cell>
          <cell r="E4295" t="str">
            <v>01</v>
          </cell>
          <cell r="F4295" t="str">
            <v/>
          </cell>
          <cell r="G4295" t="str">
            <v/>
          </cell>
          <cell r="H4295" t="str">
            <v/>
          </cell>
          <cell r="I4295" t="str">
            <v>R2</v>
          </cell>
        </row>
        <row r="4296">
          <cell r="A4296" t="str">
            <v>40556-09000-00</v>
          </cell>
          <cell r="B4296" t="str">
            <v>0482</v>
          </cell>
          <cell r="C4296" t="str">
            <v>HP DISNEY FROZEN 10S ASSORTED</v>
          </cell>
          <cell r="D4296" t="str">
            <v>FERT</v>
          </cell>
          <cell r="E4296" t="str">
            <v>01</v>
          </cell>
          <cell r="F4296" t="str">
            <v/>
          </cell>
          <cell r="G4296" t="str">
            <v/>
          </cell>
          <cell r="H4296" t="str">
            <v/>
          </cell>
          <cell r="I4296" t="str">
            <v>R3</v>
          </cell>
        </row>
        <row r="4297">
          <cell r="A4297" t="str">
            <v>40556-09000-01</v>
          </cell>
          <cell r="B4297" t="str">
            <v>0482</v>
          </cell>
          <cell r="C4297" t="str">
            <v>HP DISNEY FROZEN 10S ASSORTED</v>
          </cell>
          <cell r="D4297" t="str">
            <v>FERT</v>
          </cell>
          <cell r="E4297" t="str">
            <v>01</v>
          </cell>
          <cell r="F4297" t="str">
            <v/>
          </cell>
          <cell r="G4297" t="str">
            <v/>
          </cell>
          <cell r="H4297" t="str">
            <v/>
          </cell>
          <cell r="I4297" t="str">
            <v>R3</v>
          </cell>
        </row>
        <row r="4298">
          <cell r="A4298" t="str">
            <v>40556-09000-02</v>
          </cell>
          <cell r="B4298" t="str">
            <v>0482</v>
          </cell>
          <cell r="C4298" t="str">
            <v>HP DISNEY FROZEN 10S ASSORTED</v>
          </cell>
          <cell r="D4298" t="str">
            <v>FERT</v>
          </cell>
          <cell r="E4298" t="str">
            <v>01</v>
          </cell>
          <cell r="F4298" t="str">
            <v/>
          </cell>
          <cell r="G4298" t="str">
            <v/>
          </cell>
          <cell r="H4298" t="str">
            <v/>
          </cell>
          <cell r="I4298" t="str">
            <v>R2</v>
          </cell>
        </row>
        <row r="4299">
          <cell r="A4299" t="str">
            <v>40556-09000-03</v>
          </cell>
          <cell r="B4299" t="str">
            <v>0482</v>
          </cell>
          <cell r="C4299" t="str">
            <v>HP DISNEY FROZEN 10S ASSORTED FWD</v>
          </cell>
          <cell r="D4299" t="str">
            <v>FERT</v>
          </cell>
          <cell r="E4299" t="str">
            <v>01</v>
          </cell>
          <cell r="F4299" t="str">
            <v/>
          </cell>
          <cell r="G4299" t="str">
            <v/>
          </cell>
          <cell r="H4299" t="str">
            <v/>
          </cell>
          <cell r="I4299" t="str">
            <v>A</v>
          </cell>
        </row>
        <row r="4300">
          <cell r="A4300" t="str">
            <v>40556-09000-04</v>
          </cell>
          <cell r="B4300" t="str">
            <v>0482</v>
          </cell>
          <cell r="C4300" t="str">
            <v>HP DISNEY FROZEN 10S ASSORTED FWD</v>
          </cell>
          <cell r="D4300" t="str">
            <v>FERT</v>
          </cell>
          <cell r="E4300" t="str">
            <v>01</v>
          </cell>
          <cell r="F4300" t="str">
            <v/>
          </cell>
          <cell r="G4300" t="str">
            <v/>
          </cell>
          <cell r="H4300" t="str">
            <v>@01@</v>
          </cell>
          <cell r="I4300" t="str">
            <v>A</v>
          </cell>
        </row>
        <row r="4301">
          <cell r="A4301" t="str">
            <v>40556-09001-00</v>
          </cell>
          <cell r="B4301" t="str">
            <v>0482</v>
          </cell>
          <cell r="C4301" t="str">
            <v>HP DISNEY FROZEN 10S ASS EXPORT</v>
          </cell>
          <cell r="D4301" t="str">
            <v>FERT</v>
          </cell>
          <cell r="E4301" t="str">
            <v>01</v>
          </cell>
          <cell r="F4301" t="str">
            <v/>
          </cell>
          <cell r="G4301" t="str">
            <v/>
          </cell>
          <cell r="H4301" t="str">
            <v/>
          </cell>
          <cell r="I4301" t="e">
            <v>#N/A</v>
          </cell>
        </row>
        <row r="4302">
          <cell r="A4302" t="str">
            <v>40556-09001-01</v>
          </cell>
          <cell r="B4302" t="str">
            <v>0482</v>
          </cell>
          <cell r="C4302" t="str">
            <v>HP DISNEY FROZEN 10S ASS EXPORT VN</v>
          </cell>
          <cell r="D4302" t="str">
            <v>FERT</v>
          </cell>
          <cell r="E4302" t="str">
            <v>01</v>
          </cell>
          <cell r="F4302" t="str">
            <v/>
          </cell>
          <cell r="G4302" t="str">
            <v/>
          </cell>
          <cell r="H4302" t="str">
            <v/>
          </cell>
          <cell r="I4302" t="str">
            <v>A</v>
          </cell>
        </row>
        <row r="4303">
          <cell r="A4303" t="str">
            <v>40556-09001-02</v>
          </cell>
          <cell r="B4303" t="str">
            <v>0482</v>
          </cell>
          <cell r="C4303" t="str">
            <v>HP DISNEY FROZEN 10S ASS EXPORT FWD</v>
          </cell>
          <cell r="D4303" t="str">
            <v>FERT</v>
          </cell>
          <cell r="E4303" t="str">
            <v>01</v>
          </cell>
          <cell r="F4303" t="str">
            <v/>
          </cell>
          <cell r="G4303" t="str">
            <v/>
          </cell>
          <cell r="H4303" t="str">
            <v/>
          </cell>
          <cell r="I4303" t="str">
            <v>R2</v>
          </cell>
        </row>
        <row r="4304">
          <cell r="A4304" t="str">
            <v>40556-09001-03</v>
          </cell>
          <cell r="B4304" t="str">
            <v>0482</v>
          </cell>
          <cell r="C4304" t="str">
            <v>HP DISNEY FROZEN 10S ASS EXPORT FWD</v>
          </cell>
          <cell r="D4304" t="str">
            <v>FERT</v>
          </cell>
          <cell r="E4304" t="str">
            <v>01</v>
          </cell>
          <cell r="F4304" t="str">
            <v/>
          </cell>
          <cell r="G4304" t="str">
            <v/>
          </cell>
          <cell r="H4304" t="str">
            <v/>
          </cell>
          <cell r="I4304" t="str">
            <v>A</v>
          </cell>
        </row>
        <row r="4305">
          <cell r="A4305" t="str">
            <v>40570-09000-00</v>
          </cell>
          <cell r="B4305" t="str">
            <v>0482</v>
          </cell>
          <cell r="C4305" t="str">
            <v>HP FUN JUNIOR HASBRO HANGER</v>
          </cell>
          <cell r="D4305" t="str">
            <v>FERT</v>
          </cell>
          <cell r="E4305" t="str">
            <v>01</v>
          </cell>
          <cell r="F4305" t="str">
            <v/>
          </cell>
          <cell r="G4305" t="str">
            <v/>
          </cell>
          <cell r="H4305" t="str">
            <v/>
          </cell>
          <cell r="I4305" t="e">
            <v>#N/A</v>
          </cell>
        </row>
        <row r="4306">
          <cell r="A4306" t="str">
            <v>40570-09000-01</v>
          </cell>
          <cell r="B4306" t="str">
            <v>0482</v>
          </cell>
          <cell r="C4306" t="str">
            <v>HP FUN JUNIOR HASBRO HANGER</v>
          </cell>
          <cell r="D4306" t="str">
            <v>FERT</v>
          </cell>
          <cell r="E4306" t="str">
            <v>01</v>
          </cell>
          <cell r="F4306" t="str">
            <v/>
          </cell>
          <cell r="G4306" t="str">
            <v/>
          </cell>
          <cell r="H4306" t="str">
            <v/>
          </cell>
          <cell r="I4306" t="str">
            <v>R3</v>
          </cell>
        </row>
        <row r="4307">
          <cell r="A4307" t="str">
            <v>40570-09000-02</v>
          </cell>
          <cell r="B4307" t="str">
            <v>0482</v>
          </cell>
          <cell r="C4307" t="str">
            <v>HP FUN JUNIOR HASBRO HANGER FWD</v>
          </cell>
          <cell r="D4307" t="str">
            <v>FERT</v>
          </cell>
          <cell r="E4307" t="str">
            <v>01</v>
          </cell>
          <cell r="F4307" t="str">
            <v/>
          </cell>
          <cell r="G4307" t="str">
            <v/>
          </cell>
          <cell r="H4307" t="str">
            <v/>
          </cell>
          <cell r="I4307" t="e">
            <v>#N/A</v>
          </cell>
        </row>
        <row r="4308">
          <cell r="A4308" t="str">
            <v>40570-09001-00</v>
          </cell>
          <cell r="B4308" t="str">
            <v>0482</v>
          </cell>
          <cell r="C4308" t="str">
            <v>HP JUNIOR HASBRO HANGER EXPORT</v>
          </cell>
          <cell r="D4308" t="str">
            <v>FERT</v>
          </cell>
          <cell r="E4308" t="str">
            <v>01</v>
          </cell>
          <cell r="F4308" t="str">
            <v/>
          </cell>
          <cell r="G4308" t="str">
            <v/>
          </cell>
          <cell r="H4308" t="str">
            <v/>
          </cell>
          <cell r="I4308" t="e">
            <v>#N/A</v>
          </cell>
        </row>
        <row r="4309">
          <cell r="A4309" t="str">
            <v>40570-09001-01</v>
          </cell>
          <cell r="B4309" t="str">
            <v>0482</v>
          </cell>
          <cell r="C4309" t="str">
            <v>HP JUNIOR HASBRO HANGER EXPORT</v>
          </cell>
          <cell r="D4309" t="str">
            <v>FERT</v>
          </cell>
          <cell r="E4309" t="str">
            <v>01</v>
          </cell>
          <cell r="F4309" t="str">
            <v/>
          </cell>
          <cell r="G4309" t="str">
            <v/>
          </cell>
          <cell r="H4309" t="str">
            <v/>
          </cell>
          <cell r="I4309" t="e">
            <v>#N/A</v>
          </cell>
        </row>
        <row r="4310">
          <cell r="A4310" t="str">
            <v>41242-40005-00</v>
          </cell>
          <cell r="B4310" t="str">
            <v>0482</v>
          </cell>
          <cell r="C4310" t="str">
            <v>NFM ANTI ACNE FOAM</v>
          </cell>
          <cell r="D4310" t="str">
            <v>TEIL</v>
          </cell>
          <cell r="E4310" t="str">
            <v>03</v>
          </cell>
          <cell r="F4310" t="str">
            <v/>
          </cell>
          <cell r="G4310" t="str">
            <v/>
          </cell>
          <cell r="H4310" t="str">
            <v/>
          </cell>
          <cell r="I4310" t="e">
            <v>#N/A</v>
          </cell>
        </row>
        <row r="4311">
          <cell r="A4311" t="str">
            <v>41453-40002-00</v>
          </cell>
          <cell r="B4311" t="str">
            <v>0482</v>
          </cell>
          <cell r="C4311" t="str">
            <v>NIVEA DEO INV.B&amp;W POWER CREAM</v>
          </cell>
          <cell r="D4311" t="str">
            <v>TEIL</v>
          </cell>
          <cell r="E4311" t="str">
            <v>03</v>
          </cell>
          <cell r="F4311" t="str">
            <v/>
          </cell>
          <cell r="G4311" t="str">
            <v/>
          </cell>
          <cell r="H4311" t="str">
            <v/>
          </cell>
          <cell r="I4311" t="str">
            <v>R3</v>
          </cell>
        </row>
        <row r="4312">
          <cell r="A4312" t="str">
            <v>41453-40002-10</v>
          </cell>
          <cell r="B4312" t="str">
            <v>0482</v>
          </cell>
          <cell r="C4312" t="str">
            <v>NDEO MEN INV BLACK &amp; WHITE PCREAM - BULK</v>
          </cell>
          <cell r="D4312" t="str">
            <v>TEIL</v>
          </cell>
          <cell r="E4312" t="str">
            <v>02</v>
          </cell>
          <cell r="F4312" t="str">
            <v/>
          </cell>
          <cell r="G4312" t="str">
            <v/>
          </cell>
          <cell r="H4312" t="str">
            <v/>
          </cell>
          <cell r="I4312" t="str">
            <v>A</v>
          </cell>
        </row>
        <row r="4313">
          <cell r="A4313" t="str">
            <v>41502-40002-00</v>
          </cell>
          <cell r="B4313" t="str">
            <v>0482</v>
          </cell>
          <cell r="C4313" t="str">
            <v>NIVEA DEO INV.B&amp;W CLEAR CREAM</v>
          </cell>
          <cell r="D4313" t="str">
            <v>TEIL</v>
          </cell>
          <cell r="E4313" t="str">
            <v>03</v>
          </cell>
          <cell r="F4313" t="str">
            <v/>
          </cell>
          <cell r="G4313" t="str">
            <v/>
          </cell>
          <cell r="H4313" t="str">
            <v/>
          </cell>
          <cell r="I4313" t="str">
            <v>R3</v>
          </cell>
        </row>
        <row r="4314">
          <cell r="A4314" t="str">
            <v>41502-40002-10</v>
          </cell>
          <cell r="B4314" t="str">
            <v>0482</v>
          </cell>
          <cell r="C4314" t="str">
            <v>NDEO INVI BLACK &amp; WHITE CLEAR - BULK</v>
          </cell>
          <cell r="D4314" t="str">
            <v>TEIL</v>
          </cell>
          <cell r="E4314" t="str">
            <v>02</v>
          </cell>
          <cell r="F4314" t="str">
            <v/>
          </cell>
          <cell r="G4314" t="str">
            <v/>
          </cell>
          <cell r="H4314" t="str">
            <v/>
          </cell>
          <cell r="I4314" t="str">
            <v>A</v>
          </cell>
        </row>
        <row r="4315">
          <cell r="A4315" t="str">
            <v>41510-40005-10</v>
          </cell>
          <cell r="B4315" t="str">
            <v>0482</v>
          </cell>
          <cell r="C4315" t="str">
            <v>NDEO EXTRA BRIGHTENING SACHET BULK</v>
          </cell>
          <cell r="D4315" t="str">
            <v>TEIL</v>
          </cell>
          <cell r="E4315" t="str">
            <v>02</v>
          </cell>
          <cell r="F4315" t="str">
            <v/>
          </cell>
          <cell r="G4315" t="str">
            <v/>
          </cell>
          <cell r="H4315" t="str">
            <v/>
          </cell>
          <cell r="I4315" t="e">
            <v>#N/A</v>
          </cell>
        </row>
        <row r="4316">
          <cell r="A4316" t="str">
            <v>43000-04196-00</v>
          </cell>
          <cell r="B4316" t="str">
            <v>0482</v>
          </cell>
          <cell r="C4316" t="str">
            <v>REBATE NO TAX - CURRENT YEAR</v>
          </cell>
          <cell r="D4316" t="str">
            <v>FERT</v>
          </cell>
          <cell r="E4316" t="str">
            <v>01</v>
          </cell>
          <cell r="F4316" t="str">
            <v/>
          </cell>
          <cell r="G4316" t="str">
            <v/>
          </cell>
          <cell r="H4316" t="str">
            <v/>
          </cell>
          <cell r="I4316" t="str">
            <v>A</v>
          </cell>
        </row>
        <row r="4317">
          <cell r="A4317" t="str">
            <v>43000-04196-01</v>
          </cell>
          <cell r="B4317" t="str">
            <v>0482</v>
          </cell>
          <cell r="C4317" t="str">
            <v>REBATE NO TAX - PREVIOUS YEAR</v>
          </cell>
          <cell r="D4317" t="str">
            <v>FERT</v>
          </cell>
          <cell r="E4317" t="str">
            <v>01</v>
          </cell>
          <cell r="F4317" t="str">
            <v/>
          </cell>
          <cell r="G4317" t="str">
            <v/>
          </cell>
          <cell r="H4317" t="str">
            <v/>
          </cell>
          <cell r="I4317" t="str">
            <v>A</v>
          </cell>
        </row>
        <row r="4318">
          <cell r="A4318" t="str">
            <v>43446-40012-00</v>
          </cell>
          <cell r="B4318" t="str">
            <v>0482</v>
          </cell>
          <cell r="C4318" t="str">
            <v>NFM MULTI EFFECT DEEP CLEANS. MUD</v>
          </cell>
          <cell r="D4318" t="str">
            <v>TEIL</v>
          </cell>
          <cell r="E4318" t="str">
            <v>03</v>
          </cell>
          <cell r="F4318" t="str">
            <v/>
          </cell>
          <cell r="G4318" t="str">
            <v/>
          </cell>
          <cell r="H4318" t="str">
            <v/>
          </cell>
          <cell r="I4318" t="e">
            <v>#N/A</v>
          </cell>
        </row>
        <row r="4319">
          <cell r="A4319" t="str">
            <v>45676-09001-02</v>
          </cell>
          <cell r="B4319" t="str">
            <v>0482</v>
          </cell>
          <cell r="C4319" t="str">
            <v>HP UN STR 72X19 TA 100</v>
          </cell>
          <cell r="D4319" t="str">
            <v>FERT</v>
          </cell>
          <cell r="E4319" t="str">
            <v>01</v>
          </cell>
          <cell r="F4319" t="str">
            <v/>
          </cell>
          <cell r="G4319" t="str">
            <v/>
          </cell>
          <cell r="H4319" t="str">
            <v/>
          </cell>
          <cell r="I4319" t="e">
            <v>#N/A</v>
          </cell>
        </row>
        <row r="4320">
          <cell r="A4320" t="str">
            <v>45676-09001-03</v>
          </cell>
          <cell r="B4320" t="str">
            <v>0482</v>
          </cell>
          <cell r="C4320" t="str">
            <v>HP UN STR 72X19 TA 100</v>
          </cell>
          <cell r="D4320" t="str">
            <v>FERT</v>
          </cell>
          <cell r="E4320" t="str">
            <v>01</v>
          </cell>
          <cell r="F4320" t="str">
            <v/>
          </cell>
          <cell r="G4320" t="str">
            <v/>
          </cell>
          <cell r="H4320" t="str">
            <v/>
          </cell>
          <cell r="I4320" t="e">
            <v>#N/A</v>
          </cell>
        </row>
        <row r="4321">
          <cell r="A4321" t="str">
            <v>45676-09001-04</v>
          </cell>
          <cell r="B4321" t="str">
            <v>0482</v>
          </cell>
          <cell r="C4321" t="str">
            <v>HP UN STR 72X19 TA 100</v>
          </cell>
          <cell r="D4321" t="str">
            <v>FERT</v>
          </cell>
          <cell r="E4321" t="str">
            <v>01</v>
          </cell>
          <cell r="F4321" t="str">
            <v/>
          </cell>
          <cell r="G4321" t="str">
            <v/>
          </cell>
          <cell r="H4321" t="str">
            <v/>
          </cell>
          <cell r="I4321" t="str">
            <v>R2</v>
          </cell>
        </row>
        <row r="4322">
          <cell r="A4322" t="str">
            <v>45676-09001-05</v>
          </cell>
          <cell r="B4322" t="str">
            <v>0482</v>
          </cell>
          <cell r="C4322" t="str">
            <v>HP UN STR 72X19 TA 100</v>
          </cell>
          <cell r="D4322" t="str">
            <v>FERT</v>
          </cell>
          <cell r="E4322" t="str">
            <v>01</v>
          </cell>
          <cell r="F4322" t="str">
            <v/>
          </cell>
          <cell r="G4322" t="str">
            <v/>
          </cell>
          <cell r="H4322" t="str">
            <v/>
          </cell>
          <cell r="I4322" t="str">
            <v>R2</v>
          </cell>
        </row>
        <row r="4323">
          <cell r="A4323" t="str">
            <v>45676-09001-06</v>
          </cell>
          <cell r="B4323" t="str">
            <v>0482</v>
          </cell>
          <cell r="C4323" t="str">
            <v>HP UN STR 72X19 TA 100 FWD MY</v>
          </cell>
          <cell r="D4323" t="str">
            <v>FERT</v>
          </cell>
          <cell r="E4323" t="str">
            <v>01</v>
          </cell>
          <cell r="F4323" t="str">
            <v/>
          </cell>
          <cell r="G4323" t="str">
            <v/>
          </cell>
          <cell r="H4323" t="str">
            <v/>
          </cell>
          <cell r="I4323" t="str">
            <v>R2</v>
          </cell>
        </row>
        <row r="4324">
          <cell r="A4324" t="str">
            <v>45772-09000-04</v>
          </cell>
          <cell r="B4324" t="str">
            <v>0482</v>
          </cell>
          <cell r="C4324" t="str">
            <v>HP CLR 20</v>
          </cell>
          <cell r="D4324" t="str">
            <v>FERT</v>
          </cell>
          <cell r="E4324" t="str">
            <v>01</v>
          </cell>
          <cell r="F4324" t="str">
            <v/>
          </cell>
          <cell r="G4324" t="str">
            <v/>
          </cell>
          <cell r="H4324" t="str">
            <v/>
          </cell>
          <cell r="I4324" t="e">
            <v>#N/A</v>
          </cell>
        </row>
        <row r="4325">
          <cell r="A4325" t="str">
            <v>45772-09000-05</v>
          </cell>
          <cell r="B4325" t="str">
            <v>0482</v>
          </cell>
          <cell r="C4325" t="str">
            <v>HP CLR 20</v>
          </cell>
          <cell r="D4325" t="str">
            <v>FERT</v>
          </cell>
          <cell r="E4325" t="str">
            <v>01</v>
          </cell>
          <cell r="F4325" t="str">
            <v/>
          </cell>
          <cell r="G4325" t="str">
            <v/>
          </cell>
          <cell r="H4325" t="str">
            <v/>
          </cell>
          <cell r="I4325" t="e">
            <v>#N/A</v>
          </cell>
        </row>
        <row r="4326">
          <cell r="A4326" t="str">
            <v>45772-09000-06</v>
          </cell>
          <cell r="B4326" t="str">
            <v>0482</v>
          </cell>
          <cell r="C4326" t="str">
            <v>HP CLR 20</v>
          </cell>
          <cell r="D4326" t="str">
            <v>FERT</v>
          </cell>
          <cell r="E4326" t="str">
            <v>01</v>
          </cell>
          <cell r="F4326" t="str">
            <v/>
          </cell>
          <cell r="G4326" t="str">
            <v/>
          </cell>
          <cell r="H4326" t="str">
            <v/>
          </cell>
          <cell r="I4326" t="str">
            <v>R2</v>
          </cell>
        </row>
        <row r="4327">
          <cell r="A4327" t="str">
            <v>45772-09000-07</v>
          </cell>
          <cell r="B4327" t="str">
            <v>0482</v>
          </cell>
          <cell r="C4327" t="str">
            <v>HP CLR 20</v>
          </cell>
          <cell r="D4327" t="str">
            <v>FERT</v>
          </cell>
          <cell r="E4327" t="str">
            <v>01</v>
          </cell>
          <cell r="F4327" t="str">
            <v/>
          </cell>
          <cell r="G4327" t="str">
            <v/>
          </cell>
          <cell r="H4327" t="str">
            <v/>
          </cell>
          <cell r="I4327" t="str">
            <v>R2</v>
          </cell>
        </row>
        <row r="4328">
          <cell r="A4328" t="str">
            <v>45772-09001-22</v>
          </cell>
          <cell r="B4328" t="str">
            <v>0482</v>
          </cell>
          <cell r="C4328" t="str">
            <v>EPL CLEAR STR 72X19 TR 20 EN_FR</v>
          </cell>
          <cell r="D4328" t="str">
            <v>FERT</v>
          </cell>
          <cell r="E4328" t="str">
            <v>01</v>
          </cell>
          <cell r="F4328" t="str">
            <v/>
          </cell>
          <cell r="G4328" t="str">
            <v/>
          </cell>
          <cell r="H4328" t="str">
            <v/>
          </cell>
          <cell r="I4328" t="str">
            <v>A</v>
          </cell>
        </row>
        <row r="4329">
          <cell r="A4329" t="str">
            <v>45772-09004-00</v>
          </cell>
          <cell r="B4329" t="str">
            <v>0482</v>
          </cell>
          <cell r="C4329" t="str">
            <v>HP CLR 20_MM</v>
          </cell>
          <cell r="D4329" t="str">
            <v>FERT</v>
          </cell>
          <cell r="E4329" t="str">
            <v>01</v>
          </cell>
          <cell r="F4329" t="str">
            <v/>
          </cell>
          <cell r="G4329" t="str">
            <v/>
          </cell>
          <cell r="H4329" t="str">
            <v/>
          </cell>
          <cell r="I4329" t="str">
            <v>R2</v>
          </cell>
        </row>
        <row r="4330">
          <cell r="A4330" t="str">
            <v>45772-09004-01</v>
          </cell>
          <cell r="B4330" t="str">
            <v>0482</v>
          </cell>
          <cell r="C4330" t="str">
            <v>HP CLR 20_MM</v>
          </cell>
          <cell r="D4330" t="str">
            <v>FERT</v>
          </cell>
          <cell r="E4330" t="str">
            <v>01</v>
          </cell>
          <cell r="F4330" t="str">
            <v/>
          </cell>
          <cell r="G4330" t="str">
            <v/>
          </cell>
          <cell r="H4330" t="str">
            <v/>
          </cell>
          <cell r="I4330" t="str">
            <v>R2</v>
          </cell>
        </row>
        <row r="4331">
          <cell r="A4331" t="str">
            <v>45777-00002-45</v>
          </cell>
          <cell r="B4331" t="str">
            <v>0482</v>
          </cell>
          <cell r="C4331" t="str">
            <v>HP FAB STR 65X19 TA 20 EN_MS</v>
          </cell>
          <cell r="D4331" t="str">
            <v>FERT</v>
          </cell>
          <cell r="E4331" t="str">
            <v>01</v>
          </cell>
          <cell r="F4331" t="str">
            <v/>
          </cell>
          <cell r="G4331" t="str">
            <v/>
          </cell>
          <cell r="H4331" t="str">
            <v/>
          </cell>
          <cell r="I4331" t="str">
            <v>R2</v>
          </cell>
        </row>
        <row r="4332">
          <cell r="A4332" t="str">
            <v>45777-09001-01</v>
          </cell>
          <cell r="B4332" t="str">
            <v>0482</v>
          </cell>
          <cell r="C4332" t="str">
            <v>HP EL STR 20</v>
          </cell>
          <cell r="D4332" t="str">
            <v>FERT</v>
          </cell>
          <cell r="E4332" t="str">
            <v>01</v>
          </cell>
          <cell r="F4332" t="str">
            <v/>
          </cell>
          <cell r="G4332" t="str">
            <v/>
          </cell>
          <cell r="H4332" t="str">
            <v/>
          </cell>
          <cell r="I4332" t="e">
            <v>#N/A</v>
          </cell>
        </row>
        <row r="4333">
          <cell r="A4333" t="str">
            <v>45777-09001-02</v>
          </cell>
          <cell r="B4333" t="str">
            <v>0482</v>
          </cell>
          <cell r="C4333" t="str">
            <v>HP EL STR 20</v>
          </cell>
          <cell r="D4333" t="str">
            <v>FERT</v>
          </cell>
          <cell r="E4333" t="str">
            <v>01</v>
          </cell>
          <cell r="F4333" t="str">
            <v/>
          </cell>
          <cell r="G4333" t="str">
            <v/>
          </cell>
          <cell r="H4333" t="str">
            <v/>
          </cell>
          <cell r="I4333" t="e">
            <v>#N/A</v>
          </cell>
        </row>
        <row r="4334">
          <cell r="A4334" t="str">
            <v>45777-09001-03</v>
          </cell>
          <cell r="B4334" t="str">
            <v>0482</v>
          </cell>
          <cell r="C4334" t="str">
            <v>HP EL STR 20</v>
          </cell>
          <cell r="D4334" t="str">
            <v>FERT</v>
          </cell>
          <cell r="E4334" t="str">
            <v>01</v>
          </cell>
          <cell r="F4334" t="str">
            <v/>
          </cell>
          <cell r="G4334" t="str">
            <v/>
          </cell>
          <cell r="H4334" t="str">
            <v/>
          </cell>
          <cell r="I4334" t="str">
            <v>R2</v>
          </cell>
        </row>
        <row r="4335">
          <cell r="A4335" t="str">
            <v>45777-09001-04</v>
          </cell>
          <cell r="B4335" t="str">
            <v>0482</v>
          </cell>
          <cell r="C4335" t="str">
            <v>HP EL STR 20</v>
          </cell>
          <cell r="D4335" t="str">
            <v>FERT</v>
          </cell>
          <cell r="E4335" t="str">
            <v>01</v>
          </cell>
          <cell r="F4335" t="str">
            <v/>
          </cell>
          <cell r="G4335" t="str">
            <v/>
          </cell>
          <cell r="H4335" t="str">
            <v/>
          </cell>
          <cell r="I4335" t="str">
            <v>R2</v>
          </cell>
        </row>
        <row r="4336">
          <cell r="A4336" t="str">
            <v>45777-09001-05</v>
          </cell>
          <cell r="B4336" t="str">
            <v>0482</v>
          </cell>
          <cell r="C4336" t="str">
            <v>HP EL STR 20</v>
          </cell>
          <cell r="D4336" t="str">
            <v>FERT</v>
          </cell>
          <cell r="E4336" t="str">
            <v>01</v>
          </cell>
          <cell r="F4336" t="str">
            <v/>
          </cell>
          <cell r="G4336" t="str">
            <v/>
          </cell>
          <cell r="H4336" t="str">
            <v/>
          </cell>
          <cell r="I4336" t="str">
            <v>R2</v>
          </cell>
        </row>
        <row r="4337">
          <cell r="A4337" t="str">
            <v>45777-09002-01</v>
          </cell>
          <cell r="B4337" t="str">
            <v>0482</v>
          </cell>
          <cell r="C4337" t="str">
            <v>HP ELASTIC 20S SPEC EDITION HW</v>
          </cell>
          <cell r="D4337" t="str">
            <v>FERT</v>
          </cell>
          <cell r="E4337" t="str">
            <v>01</v>
          </cell>
          <cell r="F4337" t="str">
            <v/>
          </cell>
          <cell r="G4337" t="str">
            <v/>
          </cell>
          <cell r="H4337" t="str">
            <v/>
          </cell>
          <cell r="I4337" t="e">
            <v>#N/A</v>
          </cell>
        </row>
        <row r="4338">
          <cell r="A4338" t="str">
            <v>45777-09008-00</v>
          </cell>
          <cell r="B4338" t="str">
            <v>0482</v>
          </cell>
          <cell r="C4338" t="str">
            <v>HP EL STR 20_MM</v>
          </cell>
          <cell r="D4338" t="str">
            <v>FERT</v>
          </cell>
          <cell r="E4338" t="str">
            <v>01</v>
          </cell>
          <cell r="F4338" t="str">
            <v/>
          </cell>
          <cell r="G4338" t="str">
            <v/>
          </cell>
          <cell r="H4338" t="str">
            <v/>
          </cell>
          <cell r="I4338" t="str">
            <v>R2</v>
          </cell>
        </row>
        <row r="4339">
          <cell r="A4339" t="str">
            <v>45903-09000-02</v>
          </cell>
          <cell r="B4339" t="str">
            <v>0482</v>
          </cell>
          <cell r="C4339" t="str">
            <v>HP WR 20</v>
          </cell>
          <cell r="D4339" t="str">
            <v>FERT</v>
          </cell>
          <cell r="E4339" t="str">
            <v>01</v>
          </cell>
          <cell r="F4339" t="str">
            <v/>
          </cell>
          <cell r="G4339" t="str">
            <v/>
          </cell>
          <cell r="H4339" t="str">
            <v/>
          </cell>
          <cell r="I4339" t="e">
            <v>#N/A</v>
          </cell>
        </row>
        <row r="4340">
          <cell r="A4340" t="str">
            <v>45903-09000-03</v>
          </cell>
          <cell r="B4340" t="str">
            <v>0482</v>
          </cell>
          <cell r="C4340" t="str">
            <v>HP WR 20</v>
          </cell>
          <cell r="D4340" t="str">
            <v>FERT</v>
          </cell>
          <cell r="E4340" t="str">
            <v>01</v>
          </cell>
          <cell r="F4340" t="str">
            <v/>
          </cell>
          <cell r="G4340" t="str">
            <v/>
          </cell>
          <cell r="H4340" t="str">
            <v/>
          </cell>
          <cell r="I4340" t="e">
            <v>#N/A</v>
          </cell>
        </row>
        <row r="4341">
          <cell r="A4341" t="str">
            <v>45903-09000-04</v>
          </cell>
          <cell r="B4341" t="str">
            <v>0482</v>
          </cell>
          <cell r="C4341" t="str">
            <v>HP WR 20</v>
          </cell>
          <cell r="D4341" t="str">
            <v>FERT</v>
          </cell>
          <cell r="E4341" t="str">
            <v>01</v>
          </cell>
          <cell r="F4341" t="str">
            <v/>
          </cell>
          <cell r="G4341" t="str">
            <v/>
          </cell>
          <cell r="H4341" t="str">
            <v/>
          </cell>
          <cell r="I4341" t="str">
            <v>R2</v>
          </cell>
        </row>
        <row r="4342">
          <cell r="A4342" t="str">
            <v>45903-09000-05</v>
          </cell>
          <cell r="B4342" t="str">
            <v>0482</v>
          </cell>
          <cell r="C4342" t="str">
            <v>HP WR 20</v>
          </cell>
          <cell r="D4342" t="str">
            <v>FERT</v>
          </cell>
          <cell r="E4342" t="str">
            <v>01</v>
          </cell>
          <cell r="F4342" t="str">
            <v/>
          </cell>
          <cell r="G4342" t="str">
            <v/>
          </cell>
          <cell r="H4342" t="str">
            <v/>
          </cell>
          <cell r="I4342" t="str">
            <v>R2</v>
          </cell>
        </row>
        <row r="4343">
          <cell r="A4343" t="str">
            <v>45903-09000-06</v>
          </cell>
          <cell r="B4343" t="str">
            <v>0482</v>
          </cell>
          <cell r="C4343" t="str">
            <v>HP WR 20 FWD MY</v>
          </cell>
          <cell r="D4343" t="str">
            <v>FERT</v>
          </cell>
          <cell r="E4343" t="str">
            <v>01</v>
          </cell>
          <cell r="F4343" t="str">
            <v/>
          </cell>
          <cell r="G4343" t="str">
            <v/>
          </cell>
          <cell r="H4343" t="str">
            <v/>
          </cell>
          <cell r="I4343" t="str">
            <v>R2</v>
          </cell>
        </row>
        <row r="4344">
          <cell r="A4344" t="str">
            <v>45905-09000-02</v>
          </cell>
          <cell r="B4344" t="str">
            <v>0482</v>
          </cell>
          <cell r="C4344" t="str">
            <v>HP WR 10</v>
          </cell>
          <cell r="D4344" t="str">
            <v>FERT</v>
          </cell>
          <cell r="E4344" t="str">
            <v>01</v>
          </cell>
          <cell r="F4344" t="str">
            <v/>
          </cell>
          <cell r="G4344" t="str">
            <v/>
          </cell>
          <cell r="H4344" t="str">
            <v/>
          </cell>
          <cell r="I4344" t="e">
            <v>#N/A</v>
          </cell>
        </row>
        <row r="4345">
          <cell r="A4345" t="str">
            <v>45905-09000-04</v>
          </cell>
          <cell r="B4345" t="str">
            <v>0482</v>
          </cell>
          <cell r="C4345" t="str">
            <v>HP WR 10</v>
          </cell>
          <cell r="D4345" t="str">
            <v>FERT</v>
          </cell>
          <cell r="E4345" t="str">
            <v>01</v>
          </cell>
          <cell r="F4345" t="str">
            <v/>
          </cell>
          <cell r="G4345" t="str">
            <v/>
          </cell>
          <cell r="H4345" t="str">
            <v/>
          </cell>
          <cell r="I4345" t="e">
            <v>#N/A</v>
          </cell>
        </row>
        <row r="4346">
          <cell r="A4346" t="str">
            <v>45905-09000-05</v>
          </cell>
          <cell r="B4346" t="str">
            <v>0482</v>
          </cell>
          <cell r="C4346" t="str">
            <v>HP WR 10</v>
          </cell>
          <cell r="D4346" t="str">
            <v>FERT</v>
          </cell>
          <cell r="E4346" t="str">
            <v>01</v>
          </cell>
          <cell r="F4346" t="str">
            <v/>
          </cell>
          <cell r="G4346" t="str">
            <v/>
          </cell>
          <cell r="H4346" t="str">
            <v/>
          </cell>
          <cell r="I4346" t="str">
            <v>R2</v>
          </cell>
        </row>
        <row r="4347">
          <cell r="A4347" t="str">
            <v>45905-09000-06</v>
          </cell>
          <cell r="B4347" t="str">
            <v>0482</v>
          </cell>
          <cell r="C4347" t="str">
            <v>HP WR 10</v>
          </cell>
          <cell r="D4347" t="str">
            <v>FERT</v>
          </cell>
          <cell r="E4347" t="str">
            <v>01</v>
          </cell>
          <cell r="F4347" t="str">
            <v/>
          </cell>
          <cell r="G4347" t="str">
            <v/>
          </cell>
          <cell r="H4347" t="str">
            <v/>
          </cell>
          <cell r="I4347" t="str">
            <v>R2</v>
          </cell>
        </row>
        <row r="4348">
          <cell r="A4348" t="str">
            <v>45905-09000-07</v>
          </cell>
          <cell r="B4348" t="str">
            <v>0482</v>
          </cell>
          <cell r="C4348" t="str">
            <v>HP WR 10 FWD MY</v>
          </cell>
          <cell r="D4348" t="str">
            <v>FERT</v>
          </cell>
          <cell r="E4348" t="str">
            <v>01</v>
          </cell>
          <cell r="F4348" t="str">
            <v/>
          </cell>
          <cell r="G4348" t="str">
            <v/>
          </cell>
          <cell r="H4348" t="str">
            <v/>
          </cell>
          <cell r="I4348" t="str">
            <v>R2</v>
          </cell>
        </row>
        <row r="4349">
          <cell r="A4349" t="str">
            <v>45907-09000-02</v>
          </cell>
          <cell r="B4349" t="str">
            <v>0482</v>
          </cell>
          <cell r="C4349" t="str">
            <v>HP WR 40</v>
          </cell>
          <cell r="D4349" t="str">
            <v>FERT</v>
          </cell>
          <cell r="E4349" t="str">
            <v>01</v>
          </cell>
          <cell r="F4349" t="str">
            <v/>
          </cell>
          <cell r="G4349" t="str">
            <v/>
          </cell>
          <cell r="H4349" t="str">
            <v/>
          </cell>
          <cell r="I4349" t="e">
            <v>#N/A</v>
          </cell>
        </row>
        <row r="4350">
          <cell r="A4350" t="str">
            <v>45907-09000-03</v>
          </cell>
          <cell r="B4350" t="str">
            <v>0482</v>
          </cell>
          <cell r="C4350" t="str">
            <v>HP WR 40</v>
          </cell>
          <cell r="D4350" t="str">
            <v>FERT</v>
          </cell>
          <cell r="E4350" t="str">
            <v>01</v>
          </cell>
          <cell r="F4350" t="str">
            <v/>
          </cell>
          <cell r="G4350" t="str">
            <v/>
          </cell>
          <cell r="H4350" t="str">
            <v/>
          </cell>
          <cell r="I4350" t="e">
            <v>#N/A</v>
          </cell>
        </row>
        <row r="4351">
          <cell r="A4351" t="str">
            <v>45907-09000-04</v>
          </cell>
          <cell r="B4351" t="str">
            <v>0482</v>
          </cell>
          <cell r="C4351" t="str">
            <v>HP WR 40</v>
          </cell>
          <cell r="D4351" t="str">
            <v>FERT</v>
          </cell>
          <cell r="E4351" t="str">
            <v>01</v>
          </cell>
          <cell r="F4351" t="str">
            <v/>
          </cell>
          <cell r="G4351" t="str">
            <v/>
          </cell>
          <cell r="H4351" t="str">
            <v/>
          </cell>
          <cell r="I4351" t="str">
            <v>A</v>
          </cell>
        </row>
        <row r="4352">
          <cell r="A4352" t="str">
            <v>45907-09000-05</v>
          </cell>
          <cell r="B4352" t="str">
            <v>0482</v>
          </cell>
          <cell r="C4352" t="str">
            <v>HP WR 40</v>
          </cell>
          <cell r="D4352" t="str">
            <v>FERT</v>
          </cell>
          <cell r="E4352" t="str">
            <v>01</v>
          </cell>
          <cell r="F4352" t="str">
            <v/>
          </cell>
          <cell r="G4352" t="str">
            <v/>
          </cell>
          <cell r="H4352" t="str">
            <v/>
          </cell>
          <cell r="I4352" t="str">
            <v>R2</v>
          </cell>
        </row>
        <row r="4353">
          <cell r="A4353" t="str">
            <v>46628-09000-01</v>
          </cell>
          <cell r="B4353" t="str">
            <v>0482</v>
          </cell>
          <cell r="C4353" t="str">
            <v>HP EL STR 100</v>
          </cell>
          <cell r="D4353" t="str">
            <v>FERT</v>
          </cell>
          <cell r="E4353" t="str">
            <v>01</v>
          </cell>
          <cell r="F4353" t="str">
            <v/>
          </cell>
          <cell r="G4353" t="str">
            <v/>
          </cell>
          <cell r="H4353" t="str">
            <v/>
          </cell>
          <cell r="I4353" t="e">
            <v>#N/A</v>
          </cell>
        </row>
        <row r="4354">
          <cell r="A4354" t="str">
            <v>46628-09000-02</v>
          </cell>
          <cell r="B4354" t="str">
            <v>0482</v>
          </cell>
          <cell r="C4354" t="str">
            <v>HP EL STR 100</v>
          </cell>
          <cell r="D4354" t="str">
            <v>FERT</v>
          </cell>
          <cell r="E4354" t="str">
            <v>01</v>
          </cell>
          <cell r="F4354" t="str">
            <v/>
          </cell>
          <cell r="G4354" t="str">
            <v/>
          </cell>
          <cell r="H4354" t="str">
            <v/>
          </cell>
          <cell r="I4354" t="str">
            <v>A</v>
          </cell>
        </row>
        <row r="4355">
          <cell r="A4355" t="str">
            <v>46628-09000-03</v>
          </cell>
          <cell r="B4355" t="str">
            <v>0482</v>
          </cell>
          <cell r="C4355" t="str">
            <v>HP EL STR 100</v>
          </cell>
          <cell r="D4355" t="str">
            <v>FERT</v>
          </cell>
          <cell r="E4355" t="str">
            <v>01</v>
          </cell>
          <cell r="F4355" t="str">
            <v/>
          </cell>
          <cell r="G4355" t="str">
            <v/>
          </cell>
          <cell r="H4355" t="str">
            <v/>
          </cell>
          <cell r="I4355" t="str">
            <v>R2</v>
          </cell>
        </row>
        <row r="4356">
          <cell r="A4356" t="str">
            <v>46628-09000-04</v>
          </cell>
          <cell r="B4356" t="str">
            <v>0482</v>
          </cell>
          <cell r="C4356" t="str">
            <v>HP EL STR 100</v>
          </cell>
          <cell r="D4356" t="str">
            <v>FERT</v>
          </cell>
          <cell r="E4356" t="str">
            <v>01</v>
          </cell>
          <cell r="F4356" t="str">
            <v/>
          </cell>
          <cell r="G4356" t="str">
            <v/>
          </cell>
          <cell r="H4356" t="str">
            <v/>
          </cell>
          <cell r="I4356" t="str">
            <v>R2</v>
          </cell>
        </row>
        <row r="4357">
          <cell r="A4357" t="str">
            <v>46628-09000-05</v>
          </cell>
          <cell r="B4357" t="str">
            <v>0482</v>
          </cell>
          <cell r="C4357" t="str">
            <v>HP EL STR 100</v>
          </cell>
          <cell r="D4357" t="str">
            <v>FERT</v>
          </cell>
          <cell r="E4357" t="str">
            <v>01</v>
          </cell>
          <cell r="F4357" t="str">
            <v/>
          </cell>
          <cell r="G4357" t="str">
            <v/>
          </cell>
          <cell r="H4357" t="str">
            <v/>
          </cell>
          <cell r="I4357" t="str">
            <v>R2</v>
          </cell>
        </row>
        <row r="4358">
          <cell r="A4358" t="str">
            <v>46628-09001-20</v>
          </cell>
          <cell r="B4358" t="str">
            <v>0482</v>
          </cell>
          <cell r="C4358" t="str">
            <v>EPL FAB STR 65X19 TA 100 EN</v>
          </cell>
          <cell r="D4358" t="str">
            <v>FERT</v>
          </cell>
          <cell r="E4358" t="str">
            <v>01</v>
          </cell>
          <cell r="F4358" t="str">
            <v/>
          </cell>
          <cell r="G4358" t="str">
            <v/>
          </cell>
          <cell r="H4358" t="str">
            <v/>
          </cell>
          <cell r="I4358" t="str">
            <v>A</v>
          </cell>
        </row>
        <row r="4359">
          <cell r="A4359" t="str">
            <v>46628-09001-21</v>
          </cell>
          <cell r="B4359" t="str">
            <v>0482</v>
          </cell>
          <cell r="C4359" t="str">
            <v>EPL FAB STR 65X19 TA 100 EN</v>
          </cell>
          <cell r="D4359" t="str">
            <v>FERT</v>
          </cell>
          <cell r="E4359" t="str">
            <v>01</v>
          </cell>
          <cell r="F4359" t="str">
            <v/>
          </cell>
          <cell r="G4359" t="str">
            <v/>
          </cell>
          <cell r="H4359" t="str">
            <v/>
          </cell>
          <cell r="I4359" t="str">
            <v>A</v>
          </cell>
        </row>
        <row r="4360">
          <cell r="A4360" t="str">
            <v>46628-09001-22</v>
          </cell>
          <cell r="B4360" t="str">
            <v>0482</v>
          </cell>
          <cell r="C4360" t="str">
            <v>EPL FAB STR 65X19 TA 100 EN</v>
          </cell>
          <cell r="D4360" t="str">
            <v>FERT</v>
          </cell>
          <cell r="E4360" t="str">
            <v>01</v>
          </cell>
          <cell r="F4360" t="str">
            <v/>
          </cell>
          <cell r="G4360" t="str">
            <v/>
          </cell>
          <cell r="H4360" t="str">
            <v/>
          </cell>
          <cell r="I4360" t="str">
            <v>A</v>
          </cell>
        </row>
        <row r="4361">
          <cell r="A4361" t="str">
            <v>46628-09002-00</v>
          </cell>
          <cell r="B4361" t="str">
            <v>0482</v>
          </cell>
          <cell r="C4361" t="str">
            <v>HP EL STR 100_MM</v>
          </cell>
          <cell r="D4361" t="str">
            <v>FERT</v>
          </cell>
          <cell r="E4361" t="str">
            <v>01</v>
          </cell>
          <cell r="F4361" t="str">
            <v/>
          </cell>
          <cell r="G4361" t="str">
            <v/>
          </cell>
          <cell r="H4361" t="str">
            <v/>
          </cell>
          <cell r="I4361" t="str">
            <v>R2</v>
          </cell>
        </row>
        <row r="4362">
          <cell r="A4362" t="str">
            <v>46628-09002-01</v>
          </cell>
          <cell r="B4362" t="str">
            <v>0482</v>
          </cell>
          <cell r="C4362" t="str">
            <v>HP EL STR 100_MM</v>
          </cell>
          <cell r="D4362" t="str">
            <v>FERT</v>
          </cell>
          <cell r="E4362" t="str">
            <v>01</v>
          </cell>
          <cell r="F4362" t="str">
            <v/>
          </cell>
          <cell r="G4362" t="str">
            <v/>
          </cell>
          <cell r="H4362" t="str">
            <v/>
          </cell>
          <cell r="I4362" t="str">
            <v>A</v>
          </cell>
        </row>
        <row r="4363">
          <cell r="A4363" t="str">
            <v>46628-09002-02</v>
          </cell>
          <cell r="B4363" t="str">
            <v>0482</v>
          </cell>
          <cell r="C4363" t="str">
            <v>HP EL STR 100_MM</v>
          </cell>
          <cell r="D4363" t="str">
            <v>FERT</v>
          </cell>
          <cell r="E4363" t="str">
            <v>01</v>
          </cell>
          <cell r="F4363" t="str">
            <v/>
          </cell>
          <cell r="G4363" t="str">
            <v/>
          </cell>
          <cell r="H4363" t="str">
            <v/>
          </cell>
          <cell r="I4363" t="str">
            <v>R2</v>
          </cell>
        </row>
        <row r="4364">
          <cell r="A4364" t="str">
            <v>46629-09000-21</v>
          </cell>
          <cell r="B4364" t="str">
            <v>0482</v>
          </cell>
          <cell r="C4364" t="str">
            <v>EPL UN 72X19 TA 100 EN</v>
          </cell>
          <cell r="D4364" t="str">
            <v>FERT</v>
          </cell>
          <cell r="E4364" t="str">
            <v>01</v>
          </cell>
          <cell r="F4364" t="str">
            <v/>
          </cell>
          <cell r="G4364" t="str">
            <v/>
          </cell>
          <cell r="H4364" t="str">
            <v/>
          </cell>
          <cell r="I4364" t="str">
            <v>A</v>
          </cell>
        </row>
        <row r="4365">
          <cell r="A4365" t="str">
            <v>46629-09000-22</v>
          </cell>
          <cell r="B4365" t="str">
            <v>0482</v>
          </cell>
          <cell r="C4365" t="str">
            <v>EPL UN 72X19 TA 100 EN</v>
          </cell>
          <cell r="D4365" t="str">
            <v>FERT</v>
          </cell>
          <cell r="E4365" t="str">
            <v>01</v>
          </cell>
          <cell r="F4365" t="str">
            <v/>
          </cell>
          <cell r="G4365" t="str">
            <v/>
          </cell>
          <cell r="H4365" t="str">
            <v/>
          </cell>
          <cell r="I4365" t="str">
            <v>A</v>
          </cell>
        </row>
        <row r="4366">
          <cell r="A4366" t="str">
            <v>46629-09000-23</v>
          </cell>
          <cell r="B4366" t="str">
            <v>0482</v>
          </cell>
          <cell r="C4366" t="str">
            <v>EPL UN 72X19 TA 100 EN</v>
          </cell>
          <cell r="D4366" t="str">
            <v>FERT</v>
          </cell>
          <cell r="E4366" t="str">
            <v>01</v>
          </cell>
          <cell r="F4366" t="str">
            <v/>
          </cell>
          <cell r="G4366" t="str">
            <v/>
          </cell>
          <cell r="H4366" t="str">
            <v/>
          </cell>
          <cell r="I4366" t="str">
            <v>A</v>
          </cell>
        </row>
        <row r="4367">
          <cell r="A4367" t="str">
            <v>46900-00009-00</v>
          </cell>
          <cell r="B4367" t="str">
            <v>0482</v>
          </cell>
          <cell r="C4367" t="str">
            <v>EURO PALLET (WOOD)</v>
          </cell>
          <cell r="D4367" t="str">
            <v>VERP</v>
          </cell>
          <cell r="E4367" t="str">
            <v>01</v>
          </cell>
          <cell r="F4367" t="str">
            <v/>
          </cell>
          <cell r="G4367" t="str">
            <v/>
          </cell>
          <cell r="H4367" t="str">
            <v/>
          </cell>
          <cell r="I4367" t="str">
            <v>A</v>
          </cell>
        </row>
        <row r="4368">
          <cell r="A4368" t="str">
            <v>47086-00013-45</v>
          </cell>
          <cell r="B4368" t="str">
            <v>0482</v>
          </cell>
          <cell r="C4368" t="str">
            <v>HP EL STR ASS TA 20 ID</v>
          </cell>
          <cell r="D4368" t="str">
            <v>FERT</v>
          </cell>
          <cell r="E4368" t="str">
            <v>01</v>
          </cell>
          <cell r="F4368" t="str">
            <v/>
          </cell>
          <cell r="G4368" t="str">
            <v/>
          </cell>
          <cell r="H4368" t="str">
            <v/>
          </cell>
          <cell r="I4368" t="str">
            <v>S1</v>
          </cell>
        </row>
        <row r="4369">
          <cell r="A4369" t="str">
            <v>47087-00003-45</v>
          </cell>
          <cell r="B4369" t="str">
            <v>0482</v>
          </cell>
          <cell r="C4369" t="str">
            <v>HP FAB STR 65X19 10 EN_MS</v>
          </cell>
          <cell r="D4369" t="str">
            <v>FERT</v>
          </cell>
          <cell r="E4369" t="str">
            <v>01</v>
          </cell>
          <cell r="F4369" t="str">
            <v/>
          </cell>
          <cell r="G4369" t="str">
            <v/>
          </cell>
          <cell r="H4369" t="str">
            <v/>
          </cell>
          <cell r="I4369" t="str">
            <v>R2</v>
          </cell>
        </row>
        <row r="4370">
          <cell r="A4370" t="str">
            <v>47087-00004-45</v>
          </cell>
          <cell r="B4370" t="str">
            <v>0482</v>
          </cell>
          <cell r="C4370" t="str">
            <v>HP FAB STR 65X19 10 MY</v>
          </cell>
          <cell r="D4370" t="str">
            <v>FERT</v>
          </cell>
          <cell r="E4370" t="str">
            <v>01</v>
          </cell>
          <cell r="F4370" t="str">
            <v/>
          </cell>
          <cell r="G4370" t="str">
            <v/>
          </cell>
          <cell r="H4370" t="str">
            <v>@01@</v>
          </cell>
          <cell r="I4370" t="str">
            <v>S1</v>
          </cell>
        </row>
        <row r="4371">
          <cell r="A4371" t="str">
            <v>47087-09001-01</v>
          </cell>
          <cell r="B4371" t="str">
            <v>0482</v>
          </cell>
          <cell r="C4371" t="str">
            <v>HP EL 10</v>
          </cell>
          <cell r="D4371" t="str">
            <v>FERT</v>
          </cell>
          <cell r="E4371" t="str">
            <v>01</v>
          </cell>
          <cell r="F4371" t="str">
            <v/>
          </cell>
          <cell r="G4371" t="str">
            <v/>
          </cell>
          <cell r="H4371" t="str">
            <v/>
          </cell>
          <cell r="I4371" t="e">
            <v>#N/A</v>
          </cell>
        </row>
        <row r="4372">
          <cell r="A4372" t="str">
            <v>47087-09001-02</v>
          </cell>
          <cell r="B4372" t="str">
            <v>0482</v>
          </cell>
          <cell r="C4372" t="str">
            <v>HP EL 10</v>
          </cell>
          <cell r="D4372" t="str">
            <v>FERT</v>
          </cell>
          <cell r="E4372" t="str">
            <v>01</v>
          </cell>
          <cell r="F4372" t="str">
            <v/>
          </cell>
          <cell r="G4372" t="str">
            <v/>
          </cell>
          <cell r="H4372" t="str">
            <v/>
          </cell>
          <cell r="I4372" t="e">
            <v>#N/A</v>
          </cell>
        </row>
        <row r="4373">
          <cell r="A4373" t="str">
            <v>47087-09001-03</v>
          </cell>
          <cell r="B4373" t="str">
            <v>0482</v>
          </cell>
          <cell r="C4373" t="str">
            <v>HP EL 10</v>
          </cell>
          <cell r="D4373" t="str">
            <v>FERT</v>
          </cell>
          <cell r="E4373" t="str">
            <v>01</v>
          </cell>
          <cell r="F4373" t="str">
            <v/>
          </cell>
          <cell r="G4373" t="str">
            <v/>
          </cell>
          <cell r="H4373" t="str">
            <v/>
          </cell>
          <cell r="I4373" t="str">
            <v>R2</v>
          </cell>
        </row>
        <row r="4374">
          <cell r="A4374" t="str">
            <v>47087-09001-04</v>
          </cell>
          <cell r="B4374" t="str">
            <v>0482</v>
          </cell>
          <cell r="C4374" t="str">
            <v>HP EL 10</v>
          </cell>
          <cell r="D4374" t="str">
            <v>FERT</v>
          </cell>
          <cell r="E4374" t="str">
            <v>01</v>
          </cell>
          <cell r="F4374" t="str">
            <v/>
          </cell>
          <cell r="G4374" t="str">
            <v/>
          </cell>
          <cell r="H4374" t="str">
            <v/>
          </cell>
          <cell r="I4374" t="str">
            <v>R2</v>
          </cell>
        </row>
        <row r="4375">
          <cell r="A4375" t="str">
            <v>47087-09001-05</v>
          </cell>
          <cell r="B4375" t="str">
            <v>0482</v>
          </cell>
          <cell r="C4375" t="str">
            <v>HP EL 10</v>
          </cell>
          <cell r="D4375" t="str">
            <v>FERT</v>
          </cell>
          <cell r="E4375" t="str">
            <v>01</v>
          </cell>
          <cell r="F4375" t="str">
            <v/>
          </cell>
          <cell r="G4375" t="str">
            <v/>
          </cell>
          <cell r="H4375" t="str">
            <v/>
          </cell>
          <cell r="I4375" t="str">
            <v>R2</v>
          </cell>
        </row>
        <row r="4376">
          <cell r="A4376" t="str">
            <v>47087-09002-00</v>
          </cell>
          <cell r="B4376" t="str">
            <v>0482</v>
          </cell>
          <cell r="C4376" t="str">
            <v>HP EL 10_MM</v>
          </cell>
          <cell r="D4376" t="str">
            <v>FERT</v>
          </cell>
          <cell r="E4376" t="str">
            <v>01</v>
          </cell>
          <cell r="F4376" t="str">
            <v/>
          </cell>
          <cell r="G4376" t="str">
            <v/>
          </cell>
          <cell r="H4376" t="str">
            <v/>
          </cell>
          <cell r="I4376" t="str">
            <v>R2</v>
          </cell>
        </row>
        <row r="4377">
          <cell r="A4377" t="str">
            <v>47087-09002-01</v>
          </cell>
          <cell r="B4377" t="str">
            <v>0482</v>
          </cell>
          <cell r="C4377" t="str">
            <v>HP EL 10_MM</v>
          </cell>
          <cell r="D4377" t="str">
            <v>FERT</v>
          </cell>
          <cell r="E4377" t="str">
            <v>01</v>
          </cell>
          <cell r="F4377" t="str">
            <v/>
          </cell>
          <cell r="G4377" t="str">
            <v/>
          </cell>
          <cell r="H4377" t="str">
            <v/>
          </cell>
          <cell r="I4377" t="str">
            <v>A</v>
          </cell>
        </row>
        <row r="4378">
          <cell r="A4378" t="str">
            <v>47087-09002-02</v>
          </cell>
          <cell r="B4378" t="str">
            <v>0482</v>
          </cell>
          <cell r="C4378" t="str">
            <v>HP EL 10_MM</v>
          </cell>
          <cell r="D4378" t="str">
            <v>FERT</v>
          </cell>
          <cell r="E4378" t="str">
            <v>01</v>
          </cell>
          <cell r="F4378" t="str">
            <v/>
          </cell>
          <cell r="G4378" t="str">
            <v/>
          </cell>
          <cell r="H4378" t="str">
            <v/>
          </cell>
          <cell r="I4378" t="str">
            <v>R2</v>
          </cell>
        </row>
        <row r="4379">
          <cell r="A4379" t="str">
            <v>47268-00000-02</v>
          </cell>
          <cell r="B4379" t="str">
            <v>0482</v>
          </cell>
          <cell r="C4379" t="str">
            <v>EPL CLR 72X19 TR 20 EN_MS</v>
          </cell>
          <cell r="D4379" t="str">
            <v>FERT</v>
          </cell>
          <cell r="E4379" t="str">
            <v>01</v>
          </cell>
          <cell r="F4379" t="str">
            <v/>
          </cell>
          <cell r="G4379" t="str">
            <v/>
          </cell>
          <cell r="H4379" t="str">
            <v/>
          </cell>
          <cell r="I4379" t="str">
            <v>R3</v>
          </cell>
        </row>
        <row r="4380">
          <cell r="A4380" t="str">
            <v>47268-00000-03</v>
          </cell>
          <cell r="B4380" t="str">
            <v>0482</v>
          </cell>
          <cell r="C4380" t="str">
            <v>EPL CLR 72X19 TR 20 EN_MS</v>
          </cell>
          <cell r="D4380" t="str">
            <v>FERT</v>
          </cell>
          <cell r="E4380" t="str">
            <v>01</v>
          </cell>
          <cell r="F4380" t="str">
            <v/>
          </cell>
          <cell r="G4380" t="str">
            <v/>
          </cell>
          <cell r="H4380" t="str">
            <v/>
          </cell>
          <cell r="I4380" t="str">
            <v>R2</v>
          </cell>
        </row>
        <row r="4381">
          <cell r="A4381" t="str">
            <v>47268-00000-04</v>
          </cell>
          <cell r="B4381" t="str">
            <v>0482</v>
          </cell>
          <cell r="C4381" t="str">
            <v>EPL CLR 72X19 TR 20 EN_MS</v>
          </cell>
          <cell r="D4381" t="str">
            <v>FERT</v>
          </cell>
          <cell r="E4381" t="str">
            <v>01</v>
          </cell>
          <cell r="F4381" t="str">
            <v/>
          </cell>
          <cell r="G4381" t="str">
            <v/>
          </cell>
          <cell r="H4381" t="str">
            <v/>
          </cell>
          <cell r="I4381" t="e">
            <v>#N/A</v>
          </cell>
        </row>
        <row r="4382">
          <cell r="A4382" t="str">
            <v>47275-00000-01</v>
          </cell>
          <cell r="B4382" t="str">
            <v>0482</v>
          </cell>
          <cell r="C4382" t="str">
            <v>EPL FAB 65X19 TA 100 EN_MS</v>
          </cell>
          <cell r="D4382" t="str">
            <v>FERT</v>
          </cell>
          <cell r="E4382" t="str">
            <v>01</v>
          </cell>
          <cell r="F4382" t="str">
            <v/>
          </cell>
          <cell r="G4382" t="str">
            <v/>
          </cell>
          <cell r="H4382" t="str">
            <v/>
          </cell>
          <cell r="I4382" t="str">
            <v>R3</v>
          </cell>
        </row>
        <row r="4383">
          <cell r="A4383" t="str">
            <v>47275-00000-02</v>
          </cell>
          <cell r="B4383" t="str">
            <v>0482</v>
          </cell>
          <cell r="C4383" t="str">
            <v>EPL FAB 65X19 TA 100 EN_MS</v>
          </cell>
          <cell r="D4383" t="str">
            <v>FERT</v>
          </cell>
          <cell r="E4383" t="str">
            <v>01</v>
          </cell>
          <cell r="F4383" t="str">
            <v/>
          </cell>
          <cell r="G4383" t="str">
            <v/>
          </cell>
          <cell r="H4383" t="str">
            <v/>
          </cell>
          <cell r="I4383" t="str">
            <v>R3</v>
          </cell>
        </row>
        <row r="4384">
          <cell r="A4384" t="str">
            <v>47275-00000-03</v>
          </cell>
          <cell r="B4384" t="str">
            <v>0482</v>
          </cell>
          <cell r="C4384" t="str">
            <v>EPL FAB 65X19 TA 100 EN_MS</v>
          </cell>
          <cell r="D4384" t="str">
            <v>FERT</v>
          </cell>
          <cell r="E4384" t="str">
            <v>01</v>
          </cell>
          <cell r="F4384" t="str">
            <v/>
          </cell>
          <cell r="G4384" t="str">
            <v/>
          </cell>
          <cell r="H4384" t="str">
            <v/>
          </cell>
          <cell r="I4384" t="str">
            <v>R2</v>
          </cell>
        </row>
        <row r="4385">
          <cell r="A4385" t="str">
            <v>47276-00000-01</v>
          </cell>
          <cell r="B4385" t="str">
            <v>0482</v>
          </cell>
          <cell r="C4385" t="str">
            <v>EPL FAB 65X19 TA 20 EN_MS</v>
          </cell>
          <cell r="D4385" t="str">
            <v>FERT</v>
          </cell>
          <cell r="E4385" t="str">
            <v>01</v>
          </cell>
          <cell r="F4385" t="str">
            <v/>
          </cell>
          <cell r="G4385" t="str">
            <v/>
          </cell>
          <cell r="H4385" t="str">
            <v/>
          </cell>
          <cell r="I4385" t="str">
            <v>R3</v>
          </cell>
        </row>
        <row r="4386">
          <cell r="A4386" t="str">
            <v>47276-00000-02</v>
          </cell>
          <cell r="B4386" t="str">
            <v>0482</v>
          </cell>
          <cell r="C4386" t="str">
            <v>EPL FAB 62X19 TA 20 EN_MS</v>
          </cell>
          <cell r="D4386" t="str">
            <v>FERT</v>
          </cell>
          <cell r="E4386" t="str">
            <v>01</v>
          </cell>
          <cell r="F4386" t="str">
            <v/>
          </cell>
          <cell r="G4386" t="str">
            <v/>
          </cell>
          <cell r="H4386" t="str">
            <v/>
          </cell>
          <cell r="I4386" t="str">
            <v>R3</v>
          </cell>
        </row>
        <row r="4387">
          <cell r="A4387" t="str">
            <v>47276-00000-03</v>
          </cell>
          <cell r="B4387" t="str">
            <v>0482</v>
          </cell>
          <cell r="C4387" t="str">
            <v>EPL FAB 62X19 TA 20 EN_MS</v>
          </cell>
          <cell r="D4387" t="str">
            <v>FERT</v>
          </cell>
          <cell r="E4387" t="str">
            <v>01</v>
          </cell>
          <cell r="F4387" t="str">
            <v/>
          </cell>
          <cell r="G4387" t="str">
            <v/>
          </cell>
          <cell r="H4387" t="str">
            <v/>
          </cell>
          <cell r="I4387" t="str">
            <v>R2</v>
          </cell>
        </row>
        <row r="4388">
          <cell r="A4388" t="str">
            <v>47278-00000-02</v>
          </cell>
          <cell r="B4388" t="str">
            <v>0482</v>
          </cell>
          <cell r="C4388" t="str">
            <v>EPL PLS 72X19 TA 20 EN_MS</v>
          </cell>
          <cell r="D4388" t="str">
            <v>FERT</v>
          </cell>
          <cell r="E4388" t="str">
            <v>01</v>
          </cell>
          <cell r="F4388" t="str">
            <v/>
          </cell>
          <cell r="G4388" t="str">
            <v/>
          </cell>
          <cell r="H4388" t="str">
            <v/>
          </cell>
          <cell r="I4388" t="str">
            <v>R3</v>
          </cell>
        </row>
        <row r="4389">
          <cell r="A4389" t="str">
            <v>47278-00000-03</v>
          </cell>
          <cell r="B4389" t="str">
            <v>0482</v>
          </cell>
          <cell r="C4389" t="str">
            <v>EPL PLS 72X19 TA 20 EN_MS</v>
          </cell>
          <cell r="D4389" t="str">
            <v>FERT</v>
          </cell>
          <cell r="E4389" t="str">
            <v>01</v>
          </cell>
          <cell r="F4389" t="str">
            <v/>
          </cell>
          <cell r="G4389" t="str">
            <v/>
          </cell>
          <cell r="H4389" t="str">
            <v/>
          </cell>
          <cell r="I4389" t="str">
            <v>R2</v>
          </cell>
        </row>
        <row r="4390">
          <cell r="A4390" t="str">
            <v>47278-00000-04</v>
          </cell>
          <cell r="B4390" t="str">
            <v>0482</v>
          </cell>
          <cell r="C4390" t="str">
            <v>EPL PLS 72X19 TA 20 EN_MS</v>
          </cell>
          <cell r="D4390" t="str">
            <v>FERT</v>
          </cell>
          <cell r="E4390" t="str">
            <v>01</v>
          </cell>
          <cell r="F4390" t="str">
            <v/>
          </cell>
          <cell r="G4390" t="str">
            <v/>
          </cell>
          <cell r="H4390" t="str">
            <v/>
          </cell>
          <cell r="I4390" t="str">
            <v>R2</v>
          </cell>
        </row>
        <row r="4391">
          <cell r="A4391" t="str">
            <v>47754-09000-02</v>
          </cell>
          <cell r="B4391" t="str">
            <v>0482</v>
          </cell>
          <cell r="C4391" t="str">
            <v>HP FAB STR HL 65X32 24 ID JUMBO</v>
          </cell>
          <cell r="D4391" t="str">
            <v>FERT</v>
          </cell>
          <cell r="E4391" t="str">
            <v>01</v>
          </cell>
          <cell r="F4391" t="str">
            <v/>
          </cell>
          <cell r="G4391" t="str">
            <v/>
          </cell>
          <cell r="H4391" t="str">
            <v/>
          </cell>
          <cell r="I4391" t="e">
            <v>#N/A</v>
          </cell>
        </row>
        <row r="4392">
          <cell r="A4392" t="str">
            <v>47754-09000-03</v>
          </cell>
          <cell r="B4392" t="str">
            <v>0482</v>
          </cell>
          <cell r="C4392" t="str">
            <v>HP FAB STR HL 65X32 24 ID JUMBO</v>
          </cell>
          <cell r="D4392" t="str">
            <v>FERT</v>
          </cell>
          <cell r="E4392" t="str">
            <v>01</v>
          </cell>
          <cell r="F4392" t="str">
            <v/>
          </cell>
          <cell r="G4392" t="str">
            <v/>
          </cell>
          <cell r="H4392" t="str">
            <v/>
          </cell>
          <cell r="I4392" t="e">
            <v>#N/A</v>
          </cell>
        </row>
        <row r="4393">
          <cell r="A4393" t="str">
            <v>47754-09000-04</v>
          </cell>
          <cell r="B4393" t="str">
            <v>0482</v>
          </cell>
          <cell r="C4393" t="str">
            <v>HP FAB STR HL 65X32 24 ID JUMBO</v>
          </cell>
          <cell r="D4393" t="str">
            <v>FERT</v>
          </cell>
          <cell r="E4393" t="str">
            <v>01</v>
          </cell>
          <cell r="F4393" t="str">
            <v/>
          </cell>
          <cell r="G4393" t="str">
            <v/>
          </cell>
          <cell r="H4393" t="str">
            <v/>
          </cell>
          <cell r="I4393" t="e">
            <v>#N/A</v>
          </cell>
        </row>
        <row r="4394">
          <cell r="A4394" t="str">
            <v>47787-09000-02</v>
          </cell>
          <cell r="B4394" t="str">
            <v>0482</v>
          </cell>
          <cell r="C4394" t="str">
            <v>HP PLS STR HL ASS 10 ID 47787</v>
          </cell>
          <cell r="D4394" t="str">
            <v>FERT</v>
          </cell>
          <cell r="E4394" t="str">
            <v>01</v>
          </cell>
          <cell r="F4394" t="str">
            <v/>
          </cell>
          <cell r="G4394" t="str">
            <v/>
          </cell>
          <cell r="H4394" t="str">
            <v/>
          </cell>
          <cell r="I4394" t="e">
            <v>#N/A</v>
          </cell>
        </row>
        <row r="4395">
          <cell r="A4395" t="str">
            <v>48326-00011-00</v>
          </cell>
          <cell r="B4395" t="str">
            <v>0482</v>
          </cell>
          <cell r="C4395" t="str">
            <v>TRAYCC SHIPBOX TOPLES HP</v>
          </cell>
          <cell r="D4395" t="str">
            <v>ROH</v>
          </cell>
          <cell r="E4395" t="str">
            <v>19</v>
          </cell>
          <cell r="F4395" t="str">
            <v/>
          </cell>
          <cell r="G4395" t="str">
            <v/>
          </cell>
          <cell r="H4395" t="str">
            <v/>
          </cell>
          <cell r="I4395" t="str">
            <v>R1</v>
          </cell>
        </row>
        <row r="4396">
          <cell r="A4396" t="str">
            <v>48326-00028-09</v>
          </cell>
          <cell r="B4396" t="str">
            <v>0482</v>
          </cell>
          <cell r="C4396" t="str">
            <v>SACHET HP KOYO HANGAT RESEALABLE 10'S</v>
          </cell>
          <cell r="D4396" t="str">
            <v>ROH</v>
          </cell>
          <cell r="E4396" t="str">
            <v>06</v>
          </cell>
          <cell r="F4396" t="str">
            <v/>
          </cell>
          <cell r="G4396" t="str">
            <v/>
          </cell>
          <cell r="H4396" t="str">
            <v/>
          </cell>
          <cell r="I4396" t="e">
            <v>#N/A</v>
          </cell>
        </row>
        <row r="4397">
          <cell r="A4397" t="str">
            <v>48326-00028-17</v>
          </cell>
          <cell r="B4397" t="str">
            <v>0482</v>
          </cell>
          <cell r="C4397" t="str">
            <v>SACHET HP KOYO PANAS RESEALABLE 10S</v>
          </cell>
          <cell r="D4397" t="str">
            <v>ROH</v>
          </cell>
          <cell r="E4397" t="str">
            <v>06</v>
          </cell>
          <cell r="F4397" t="str">
            <v/>
          </cell>
          <cell r="G4397" t="str">
            <v/>
          </cell>
          <cell r="H4397" t="str">
            <v/>
          </cell>
          <cell r="I4397" t="str">
            <v>A</v>
          </cell>
        </row>
        <row r="4398">
          <cell r="A4398" t="str">
            <v>48326-00057-09</v>
          </cell>
          <cell r="B4398" t="str">
            <v>0482</v>
          </cell>
          <cell r="C4398" t="str">
            <v>FB HOTSPEED II 2637 + KOYO HANGAT 10'S</v>
          </cell>
          <cell r="D4398" t="str">
            <v>ROH</v>
          </cell>
          <cell r="E4398" t="str">
            <v>19</v>
          </cell>
          <cell r="F4398" t="str">
            <v/>
          </cell>
          <cell r="G4398" t="str">
            <v/>
          </cell>
          <cell r="H4398" t="str">
            <v/>
          </cell>
          <cell r="I4398" t="e">
            <v>#N/A</v>
          </cell>
        </row>
        <row r="4399">
          <cell r="A4399" t="str">
            <v>48326-00057-10</v>
          </cell>
          <cell r="B4399" t="str">
            <v>0482</v>
          </cell>
          <cell r="C4399" t="str">
            <v>FB HP 2637 100'S REDEMPTION</v>
          </cell>
          <cell r="D4399" t="str">
            <v>ROH</v>
          </cell>
          <cell r="E4399" t="str">
            <v>19</v>
          </cell>
          <cell r="F4399" t="str">
            <v/>
          </cell>
          <cell r="G4399" t="str">
            <v/>
          </cell>
          <cell r="H4399" t="str">
            <v/>
          </cell>
          <cell r="I4399" t="e">
            <v>#N/A</v>
          </cell>
        </row>
        <row r="4400">
          <cell r="A4400" t="str">
            <v>48326-00057-12</v>
          </cell>
          <cell r="B4400" t="str">
            <v>0482</v>
          </cell>
          <cell r="C4400" t="str">
            <v>FB HOTSPEED 2637 + KOYO PANAS 10S</v>
          </cell>
          <cell r="D4400" t="str">
            <v>ROH</v>
          </cell>
          <cell r="E4400" t="str">
            <v>19</v>
          </cell>
          <cell r="F4400" t="str">
            <v/>
          </cell>
          <cell r="G4400" t="str">
            <v/>
          </cell>
          <cell r="H4400" t="str">
            <v/>
          </cell>
          <cell r="I4400" t="str">
            <v>A</v>
          </cell>
        </row>
        <row r="4401">
          <cell r="A4401" t="str">
            <v>48326-00074-05</v>
          </cell>
          <cell r="B4401" t="str">
            <v>0482</v>
          </cell>
          <cell r="C4401" t="str">
            <v>FB TR HP 20_MM</v>
          </cell>
          <cell r="D4401" t="str">
            <v>ROH</v>
          </cell>
          <cell r="E4401" t="str">
            <v>19</v>
          </cell>
          <cell r="F4401" t="str">
            <v/>
          </cell>
          <cell r="G4401" t="str">
            <v/>
          </cell>
          <cell r="H4401" t="str">
            <v/>
          </cell>
          <cell r="I4401" t="e">
            <v>#N/A</v>
          </cell>
        </row>
        <row r="4402">
          <cell r="A4402" t="str">
            <v>48326-00075-04</v>
          </cell>
          <cell r="B4402" t="str">
            <v>0482</v>
          </cell>
          <cell r="C4402" t="str">
            <v>ENV EL HP 10_MM</v>
          </cell>
          <cell r="D4402" t="str">
            <v>ROH</v>
          </cell>
          <cell r="E4402" t="str">
            <v>19</v>
          </cell>
          <cell r="F4402" t="str">
            <v/>
          </cell>
          <cell r="G4402" t="str">
            <v/>
          </cell>
          <cell r="H4402" t="str">
            <v/>
          </cell>
          <cell r="I4402" t="e">
            <v>#N/A</v>
          </cell>
        </row>
        <row r="4403">
          <cell r="A4403" t="str">
            <v>48326-00077-05</v>
          </cell>
          <cell r="B4403" t="str">
            <v>0482</v>
          </cell>
          <cell r="C4403" t="str">
            <v>FB EL HP 100_MM</v>
          </cell>
          <cell r="D4403" t="str">
            <v>ROH</v>
          </cell>
          <cell r="E4403" t="str">
            <v>19</v>
          </cell>
          <cell r="F4403" t="str">
            <v/>
          </cell>
          <cell r="G4403" t="str">
            <v/>
          </cell>
          <cell r="H4403" t="str">
            <v/>
          </cell>
          <cell r="I4403" t="e">
            <v>#N/A</v>
          </cell>
        </row>
        <row r="4404">
          <cell r="A4404" t="str">
            <v>48326-00209-01</v>
          </cell>
          <cell r="B4404" t="str">
            <v>0482</v>
          </cell>
          <cell r="C4404" t="str">
            <v>SHIPBOX FB 2637 HP FABRIC HL 100</v>
          </cell>
          <cell r="D4404" t="str">
            <v>ROH</v>
          </cell>
          <cell r="E4404" t="str">
            <v>19</v>
          </cell>
          <cell r="F4404" t="str">
            <v/>
          </cell>
          <cell r="G4404" t="str">
            <v/>
          </cell>
          <cell r="H4404" t="str">
            <v/>
          </cell>
          <cell r="I4404" t="e">
            <v>#N/A</v>
          </cell>
        </row>
        <row r="4405">
          <cell r="A4405" t="str">
            <v>48326-00209-02</v>
          </cell>
          <cell r="B4405" t="str">
            <v>0482</v>
          </cell>
          <cell r="C4405" t="str">
            <v>SHIPBOX FB 2637 HP FABRIC HL 100</v>
          </cell>
          <cell r="D4405" t="str">
            <v>ROH</v>
          </cell>
          <cell r="E4405" t="str">
            <v>19</v>
          </cell>
          <cell r="F4405" t="str">
            <v/>
          </cell>
          <cell r="G4405" t="str">
            <v/>
          </cell>
          <cell r="H4405" t="str">
            <v/>
          </cell>
          <cell r="I4405" t="e">
            <v>#N/A</v>
          </cell>
        </row>
        <row r="4406">
          <cell r="A4406" t="str">
            <v>48326-00209-03</v>
          </cell>
          <cell r="B4406" t="str">
            <v>0482</v>
          </cell>
          <cell r="C4406" t="str">
            <v>SHIPBOX FB 2637 HP FABRIC HL 100</v>
          </cell>
          <cell r="D4406" t="str">
            <v>ROH</v>
          </cell>
          <cell r="E4406" t="str">
            <v>19</v>
          </cell>
          <cell r="F4406" t="str">
            <v/>
          </cell>
          <cell r="G4406" t="str">
            <v/>
          </cell>
          <cell r="H4406" t="str">
            <v/>
          </cell>
          <cell r="I4406" t="str">
            <v>A</v>
          </cell>
        </row>
        <row r="4407">
          <cell r="A4407" t="str">
            <v>48326-00287-00</v>
          </cell>
          <cell r="B4407" t="str">
            <v>0482</v>
          </cell>
          <cell r="C4407" t="str">
            <v>SHIPBOX HP FABRIC 100</v>
          </cell>
          <cell r="D4407" t="str">
            <v>ROH</v>
          </cell>
          <cell r="E4407" t="str">
            <v>19</v>
          </cell>
          <cell r="F4407" t="str">
            <v/>
          </cell>
          <cell r="G4407" t="str">
            <v/>
          </cell>
          <cell r="H4407" t="str">
            <v/>
          </cell>
          <cell r="I4407" t="str">
            <v>A</v>
          </cell>
        </row>
        <row r="4408">
          <cell r="A4408" t="str">
            <v>48327-00013-01</v>
          </cell>
          <cell r="B4408" t="str">
            <v>0482</v>
          </cell>
          <cell r="C4408" t="str">
            <v>PE GR 6 JAR DOMO 50ML</v>
          </cell>
          <cell r="D4408" t="str">
            <v>ROH</v>
          </cell>
          <cell r="E4408" t="str">
            <v>19</v>
          </cell>
          <cell r="F4408" t="str">
            <v/>
          </cell>
          <cell r="G4408" t="str">
            <v/>
          </cell>
          <cell r="H4408" t="str">
            <v/>
          </cell>
          <cell r="I4408" t="str">
            <v>A</v>
          </cell>
        </row>
        <row r="4409">
          <cell r="A4409" t="str">
            <v>48327-00177-03</v>
          </cell>
          <cell r="B4409" t="str">
            <v>0482</v>
          </cell>
          <cell r="C4409" t="str">
            <v>TUBE NM OC ACNE FACIAL FOAM 100ML</v>
          </cell>
          <cell r="D4409" t="str">
            <v>ROH</v>
          </cell>
          <cell r="E4409" t="str">
            <v>06</v>
          </cell>
          <cell r="F4409" t="str">
            <v/>
          </cell>
          <cell r="G4409" t="str">
            <v/>
          </cell>
          <cell r="H4409" t="str">
            <v/>
          </cell>
          <cell r="I4409" t="e">
            <v>#N/A</v>
          </cell>
        </row>
        <row r="4410">
          <cell r="A4410" t="str">
            <v>48327-00342-04</v>
          </cell>
          <cell r="B4410" t="str">
            <v>0482</v>
          </cell>
          <cell r="C4410" t="str">
            <v>SHIPBOX NM WHITENING ACNE OC FOAM 50ML</v>
          </cell>
          <cell r="D4410" t="str">
            <v>ROH</v>
          </cell>
          <cell r="E4410" t="str">
            <v>19</v>
          </cell>
          <cell r="F4410" t="str">
            <v/>
          </cell>
          <cell r="G4410" t="str">
            <v/>
          </cell>
          <cell r="H4410" t="str">
            <v/>
          </cell>
          <cell r="I4410" t="e">
            <v>#N/A</v>
          </cell>
        </row>
        <row r="4411">
          <cell r="A4411" t="str">
            <v>48327-00343-06</v>
          </cell>
          <cell r="B4411" t="str">
            <v>0482</v>
          </cell>
          <cell r="C4411" t="str">
            <v>SHIPBOX NM WHITENING ACNE OC FOAM 100ML</v>
          </cell>
          <cell r="D4411" t="str">
            <v>ROH</v>
          </cell>
          <cell r="E4411" t="str">
            <v>19</v>
          </cell>
          <cell r="F4411" t="str">
            <v/>
          </cell>
          <cell r="G4411" t="str">
            <v/>
          </cell>
          <cell r="H4411" t="str">
            <v/>
          </cell>
          <cell r="I4411" t="str">
            <v>A</v>
          </cell>
        </row>
        <row r="4412">
          <cell r="A4412" t="str">
            <v>48327-00410-09</v>
          </cell>
          <cell r="B4412" t="str">
            <v>0482</v>
          </cell>
          <cell r="C4412" t="str">
            <v>TUBE NM OCME MUD CLEANSER 100ML</v>
          </cell>
          <cell r="D4412" t="str">
            <v>ROH</v>
          </cell>
          <cell r="E4412" t="str">
            <v>06</v>
          </cell>
          <cell r="F4412" t="str">
            <v/>
          </cell>
          <cell r="G4412" t="str">
            <v/>
          </cell>
          <cell r="H4412" t="str">
            <v/>
          </cell>
          <cell r="I4412" t="e">
            <v>#N/A</v>
          </cell>
        </row>
        <row r="4413">
          <cell r="A4413" t="str">
            <v>48327-00411-10</v>
          </cell>
          <cell r="B4413" t="str">
            <v>0482</v>
          </cell>
          <cell r="C4413" t="str">
            <v>SHIPBOX NM OCME MUD CLEANSER 100ML</v>
          </cell>
          <cell r="D4413" t="str">
            <v>ROH</v>
          </cell>
          <cell r="E4413" t="str">
            <v>19</v>
          </cell>
          <cell r="F4413" t="str">
            <v/>
          </cell>
          <cell r="G4413" t="str">
            <v/>
          </cell>
          <cell r="H4413" t="str">
            <v/>
          </cell>
          <cell r="I4413" t="str">
            <v>A</v>
          </cell>
        </row>
        <row r="4414">
          <cell r="A4414" t="str">
            <v>48327-00490-01</v>
          </cell>
          <cell r="B4414" t="str">
            <v>0482</v>
          </cell>
          <cell r="C4414" t="str">
            <v>TUBE NM WHITE OC FACIAL SCRUB 100ML</v>
          </cell>
          <cell r="D4414" t="str">
            <v>ROH</v>
          </cell>
          <cell r="E4414" t="str">
            <v>06</v>
          </cell>
          <cell r="F4414" t="str">
            <v/>
          </cell>
          <cell r="G4414" t="str">
            <v/>
          </cell>
          <cell r="H4414" t="str">
            <v/>
          </cell>
          <cell r="I4414" t="e">
            <v>#N/A</v>
          </cell>
        </row>
        <row r="4415">
          <cell r="A4415" t="str">
            <v>48327-00546-03</v>
          </cell>
          <cell r="B4415" t="str">
            <v>0482</v>
          </cell>
          <cell r="C4415" t="str">
            <v>SHIPBOX NDEO EXTRA WHITENING 50ML</v>
          </cell>
          <cell r="D4415" t="str">
            <v>ROH</v>
          </cell>
          <cell r="E4415" t="str">
            <v>19</v>
          </cell>
          <cell r="F4415" t="str">
            <v/>
          </cell>
          <cell r="G4415" t="str">
            <v/>
          </cell>
          <cell r="H4415" t="str">
            <v/>
          </cell>
          <cell r="I4415" t="str">
            <v>A</v>
          </cell>
        </row>
        <row r="4416">
          <cell r="A4416" t="str">
            <v>48327-00547-03</v>
          </cell>
          <cell r="B4416" t="str">
            <v>0482</v>
          </cell>
          <cell r="C4416" t="str">
            <v>SHIPBOX NDEO EXTRA WHITENING 25ML</v>
          </cell>
          <cell r="D4416" t="str">
            <v>ROH</v>
          </cell>
          <cell r="E4416" t="str">
            <v>19</v>
          </cell>
          <cell r="F4416" t="str">
            <v/>
          </cell>
          <cell r="G4416" t="str">
            <v/>
          </cell>
          <cell r="H4416" t="str">
            <v/>
          </cell>
          <cell r="I4416" t="e">
            <v>#N/A</v>
          </cell>
        </row>
        <row r="4417">
          <cell r="A4417" t="str">
            <v>48327-00548-01</v>
          </cell>
          <cell r="B4417" t="str">
            <v>0482</v>
          </cell>
          <cell r="C4417" t="str">
            <v>SHIPBOX NDEO WMN INV BLACK &amp; WHITE 50ML</v>
          </cell>
          <cell r="D4417" t="str">
            <v>ROH</v>
          </cell>
          <cell r="E4417" t="str">
            <v>19</v>
          </cell>
          <cell r="F4417" t="str">
            <v/>
          </cell>
          <cell r="G4417" t="str">
            <v/>
          </cell>
          <cell r="H4417" t="str">
            <v/>
          </cell>
          <cell r="I4417" t="str">
            <v>A</v>
          </cell>
        </row>
        <row r="4418">
          <cell r="A4418" t="str">
            <v>48327-00558-03</v>
          </cell>
          <cell r="B4418" t="str">
            <v>0482</v>
          </cell>
          <cell r="C4418" t="str">
            <v>SHIPBOX NB EXT WHT NIGHT NOURISH SRM 180</v>
          </cell>
          <cell r="D4418" t="str">
            <v>ROH</v>
          </cell>
          <cell r="E4418" t="str">
            <v>19</v>
          </cell>
          <cell r="F4418" t="str">
            <v/>
          </cell>
          <cell r="G4418" t="str">
            <v/>
          </cell>
          <cell r="H4418" t="str">
            <v/>
          </cell>
          <cell r="I4418" t="str">
            <v>A</v>
          </cell>
        </row>
        <row r="4419">
          <cell r="A4419" t="str">
            <v>48327-00630-03</v>
          </cell>
          <cell r="B4419" t="str">
            <v>0482</v>
          </cell>
          <cell r="C4419" t="str">
            <v>SHIPBOX NBO EXT WHT ANTI AGE SRM 180ML</v>
          </cell>
          <cell r="D4419" t="str">
            <v>ROH</v>
          </cell>
          <cell r="E4419" t="str">
            <v>19</v>
          </cell>
          <cell r="F4419" t="str">
            <v/>
          </cell>
          <cell r="G4419" t="str">
            <v/>
          </cell>
          <cell r="H4419" t="str">
            <v/>
          </cell>
          <cell r="I4419" t="str">
            <v>A</v>
          </cell>
        </row>
        <row r="4420">
          <cell r="A4420" t="str">
            <v>48327-00658-00</v>
          </cell>
          <cell r="B4420" t="str">
            <v>0482</v>
          </cell>
          <cell r="C4420" t="str">
            <v>SHIPBOX NDEO FRESH ACTIVE 50ML</v>
          </cell>
          <cell r="D4420" t="str">
            <v>ROH</v>
          </cell>
          <cell r="E4420" t="str">
            <v>19</v>
          </cell>
          <cell r="F4420" t="str">
            <v/>
          </cell>
          <cell r="G4420" t="str">
            <v/>
          </cell>
          <cell r="H4420" t="str">
            <v/>
          </cell>
          <cell r="I4420" t="str">
            <v>A</v>
          </cell>
        </row>
        <row r="4421">
          <cell r="A4421" t="str">
            <v>48327-00660-01</v>
          </cell>
          <cell r="B4421" t="str">
            <v>0482</v>
          </cell>
          <cell r="C4421" t="str">
            <v>SHIPBOX NDEO HAPPY SHAVE 50ML</v>
          </cell>
          <cell r="D4421" t="str">
            <v>ROH</v>
          </cell>
          <cell r="E4421" t="str">
            <v>19</v>
          </cell>
          <cell r="F4421" t="str">
            <v/>
          </cell>
          <cell r="G4421" t="str">
            <v/>
          </cell>
          <cell r="H4421" t="str">
            <v/>
          </cell>
          <cell r="I4421" t="str">
            <v>A</v>
          </cell>
        </row>
        <row r="4422">
          <cell r="A4422" t="str">
            <v>48327-00678-00</v>
          </cell>
          <cell r="B4422" t="str">
            <v>0482</v>
          </cell>
          <cell r="C4422" t="str">
            <v>PARTITION NMEN 100ML</v>
          </cell>
          <cell r="D4422" t="str">
            <v>ROH</v>
          </cell>
          <cell r="E4422" t="str">
            <v>19</v>
          </cell>
          <cell r="F4422" t="str">
            <v/>
          </cell>
          <cell r="G4422" t="str">
            <v/>
          </cell>
          <cell r="H4422" t="str">
            <v/>
          </cell>
          <cell r="I4422" t="e">
            <v>#N/A</v>
          </cell>
        </row>
        <row r="4423">
          <cell r="A4423" t="str">
            <v>48327-00693-00</v>
          </cell>
          <cell r="B4423" t="str">
            <v>0482</v>
          </cell>
          <cell r="C4423" t="str">
            <v>SHIPBOX ACNE CONTROL FACIAL FOAM 100ML</v>
          </cell>
          <cell r="D4423" t="str">
            <v>ROH</v>
          </cell>
          <cell r="E4423" t="str">
            <v>19</v>
          </cell>
          <cell r="F4423" t="str">
            <v/>
          </cell>
          <cell r="G4423" t="str">
            <v/>
          </cell>
          <cell r="H4423" t="str">
            <v/>
          </cell>
          <cell r="I4423" t="e">
            <v>#N/A</v>
          </cell>
        </row>
        <row r="4424">
          <cell r="A4424" t="str">
            <v>48327-00694-00</v>
          </cell>
          <cell r="B4424" t="str">
            <v>0482</v>
          </cell>
          <cell r="C4424" t="str">
            <v>SHIPBOX WHITE OC MUD FACIAL FOAM 100ML</v>
          </cell>
          <cell r="D4424" t="str">
            <v>ROH</v>
          </cell>
          <cell r="E4424" t="str">
            <v>19</v>
          </cell>
          <cell r="F4424" t="str">
            <v/>
          </cell>
          <cell r="G4424" t="str">
            <v/>
          </cell>
          <cell r="H4424" t="str">
            <v/>
          </cell>
          <cell r="I4424" t="e">
            <v>#N/A</v>
          </cell>
        </row>
        <row r="4425">
          <cell r="A4425" t="str">
            <v>48327-00739-00</v>
          </cell>
          <cell r="B4425" t="str">
            <v>0482</v>
          </cell>
          <cell r="C4425" t="str">
            <v>SHIPBOX NMEN CLN WHT OIL_CNT_SCR 100ML</v>
          </cell>
          <cell r="D4425" t="str">
            <v>ROH</v>
          </cell>
          <cell r="E4425" t="str">
            <v>19</v>
          </cell>
          <cell r="F4425" t="str">
            <v/>
          </cell>
          <cell r="G4425" t="str">
            <v/>
          </cell>
          <cell r="H4425" t="str">
            <v/>
          </cell>
          <cell r="I4425" t="e">
            <v>#N/A</v>
          </cell>
        </row>
        <row r="4426">
          <cell r="A4426" t="str">
            <v>48327-00753-00</v>
          </cell>
          <cell r="B4426" t="str">
            <v>0482</v>
          </cell>
          <cell r="C4426" t="str">
            <v>SHIPBOX NM ANTI ACNE LIQ FM 150ML</v>
          </cell>
          <cell r="D4426" t="str">
            <v>ROH</v>
          </cell>
          <cell r="E4426" t="str">
            <v>19</v>
          </cell>
          <cell r="F4426" t="str">
            <v/>
          </cell>
          <cell r="G4426" t="str">
            <v/>
          </cell>
          <cell r="H4426" t="str">
            <v/>
          </cell>
          <cell r="I4426" t="str">
            <v>A</v>
          </cell>
        </row>
        <row r="4427">
          <cell r="A4427" t="str">
            <v>48327-00754-00</v>
          </cell>
          <cell r="B4427" t="str">
            <v>0482</v>
          </cell>
          <cell r="C4427" t="str">
            <v>SHIPBOX NM WHT OIL CNTRL LIQ FM 150ML</v>
          </cell>
          <cell r="D4427" t="str">
            <v>ROH</v>
          </cell>
          <cell r="E4427" t="str">
            <v>19</v>
          </cell>
          <cell r="F4427" t="str">
            <v/>
          </cell>
          <cell r="G4427" t="str">
            <v/>
          </cell>
          <cell r="H4427" t="str">
            <v/>
          </cell>
          <cell r="I4427" t="e">
            <v>#N/A</v>
          </cell>
        </row>
        <row r="4428">
          <cell r="A4428" t="str">
            <v>48327-00755-00</v>
          </cell>
          <cell r="B4428" t="str">
            <v>0482</v>
          </cell>
          <cell r="C4428" t="str">
            <v>SHIPBOX NM WHT LIQ FM 150ML</v>
          </cell>
          <cell r="D4428" t="str">
            <v>ROH</v>
          </cell>
          <cell r="E4428" t="str">
            <v>19</v>
          </cell>
          <cell r="F4428" t="str">
            <v/>
          </cell>
          <cell r="G4428" t="str">
            <v/>
          </cell>
          <cell r="H4428" t="str">
            <v/>
          </cell>
          <cell r="I4428" t="str">
            <v>A</v>
          </cell>
        </row>
        <row r="4429">
          <cell r="A4429" t="str">
            <v>48328-00002-05</v>
          </cell>
          <cell r="B4429" t="str">
            <v>0482</v>
          </cell>
          <cell r="C4429" t="str">
            <v>STICKER NLC DISC 50% SPECIAL PRICE</v>
          </cell>
          <cell r="D4429" t="str">
            <v>ROH</v>
          </cell>
          <cell r="E4429" t="str">
            <v>06</v>
          </cell>
          <cell r="F4429" t="str">
            <v/>
          </cell>
          <cell r="G4429" t="str">
            <v/>
          </cell>
          <cell r="H4429" t="str">
            <v/>
          </cell>
          <cell r="I4429" t="str">
            <v>A</v>
          </cell>
        </row>
        <row r="4430">
          <cell r="A4430" t="str">
            <v>48328-00002-13</v>
          </cell>
          <cell r="B4430" t="str">
            <v>0482</v>
          </cell>
          <cell r="C4430" t="str">
            <v>SHIPBOX NIVEA HAJJ PACKAGE II</v>
          </cell>
          <cell r="D4430" t="str">
            <v>ROH</v>
          </cell>
          <cell r="E4430" t="str">
            <v>19</v>
          </cell>
          <cell r="F4430" t="str">
            <v/>
          </cell>
          <cell r="G4430" t="str">
            <v/>
          </cell>
          <cell r="H4430" t="str">
            <v/>
          </cell>
          <cell r="I4430" t="str">
            <v>A</v>
          </cell>
        </row>
        <row r="4431">
          <cell r="A4431" t="str">
            <v>48328-00002-16</v>
          </cell>
          <cell r="B4431" t="str">
            <v>0482</v>
          </cell>
          <cell r="C4431" t="str">
            <v>HAJJ PACKAGE BAG</v>
          </cell>
          <cell r="D4431" t="str">
            <v>ROH</v>
          </cell>
          <cell r="E4431" t="str">
            <v>06</v>
          </cell>
          <cell r="F4431" t="str">
            <v/>
          </cell>
          <cell r="G4431" t="str">
            <v/>
          </cell>
          <cell r="H4431" t="str">
            <v/>
          </cell>
          <cell r="I4431" t="str">
            <v>A</v>
          </cell>
        </row>
        <row r="4432">
          <cell r="A4432" t="str">
            <v>48328-00002-28</v>
          </cell>
          <cell r="B4432" t="str">
            <v>0482</v>
          </cell>
          <cell r="C4432" t="str">
            <v>SHIPBOX NFM TOTRECHSCR 100ML+MOIST 15ML</v>
          </cell>
          <cell r="D4432" t="str">
            <v>ROH</v>
          </cell>
          <cell r="E4432" t="str">
            <v>19</v>
          </cell>
          <cell r="F4432" t="str">
            <v/>
          </cell>
          <cell r="G4432" t="str">
            <v/>
          </cell>
          <cell r="H4432" t="str">
            <v/>
          </cell>
          <cell r="I4432" t="str">
            <v>A</v>
          </cell>
        </row>
        <row r="4433">
          <cell r="A4433" t="str">
            <v>48328-00002-41</v>
          </cell>
          <cell r="B4433" t="str">
            <v>0482</v>
          </cell>
          <cell r="C4433" t="str">
            <v>SHIPBOX VAS REUSEABLE FOR GLASS BOTTLE</v>
          </cell>
          <cell r="D4433" t="str">
            <v>ROH</v>
          </cell>
          <cell r="E4433" t="str">
            <v>19</v>
          </cell>
          <cell r="F4433" t="str">
            <v/>
          </cell>
          <cell r="G4433" t="str">
            <v/>
          </cell>
          <cell r="H4433" t="str">
            <v/>
          </cell>
          <cell r="I4433" t="str">
            <v>A</v>
          </cell>
        </row>
        <row r="4434">
          <cell r="A4434" t="str">
            <v>48328-00002-42</v>
          </cell>
          <cell r="B4434" t="str">
            <v>0482</v>
          </cell>
          <cell r="C4434" t="str">
            <v>SHIPBOX VAS REUSEABLE FOR BOTTLE &amp; TUBE</v>
          </cell>
          <cell r="D4434" t="str">
            <v>ROH</v>
          </cell>
          <cell r="E4434" t="str">
            <v>19</v>
          </cell>
          <cell r="F4434" t="str">
            <v/>
          </cell>
          <cell r="G4434" t="str">
            <v/>
          </cell>
          <cell r="H4434" t="str">
            <v/>
          </cell>
          <cell r="I4434" t="str">
            <v>A</v>
          </cell>
        </row>
        <row r="4435">
          <cell r="A4435" t="str">
            <v>48328-00002-49</v>
          </cell>
          <cell r="B4435" t="str">
            <v>0482</v>
          </cell>
          <cell r="C4435" t="str">
            <v>SHIPBOX EXT WHT 400ML+NGT WHT LOT 100ML</v>
          </cell>
          <cell r="D4435" t="str">
            <v>ROH</v>
          </cell>
          <cell r="E4435" t="str">
            <v>19</v>
          </cell>
          <cell r="F4435" t="str">
            <v/>
          </cell>
          <cell r="G4435" t="str">
            <v/>
          </cell>
          <cell r="H4435" t="str">
            <v/>
          </cell>
          <cell r="I4435" t="str">
            <v>A</v>
          </cell>
        </row>
        <row r="4436">
          <cell r="A4436" t="str">
            <v>48328-00002-50</v>
          </cell>
          <cell r="B4436" t="str">
            <v>0482</v>
          </cell>
          <cell r="C4436" t="str">
            <v>TRAY EXT WHT SRM 200ML+RO EXT WHT 25ML</v>
          </cell>
          <cell r="D4436" t="str">
            <v>ROH</v>
          </cell>
          <cell r="E4436" t="str">
            <v>06</v>
          </cell>
          <cell r="F4436" t="str">
            <v/>
          </cell>
          <cell r="G4436" t="str">
            <v/>
          </cell>
          <cell r="H4436" t="str">
            <v/>
          </cell>
          <cell r="I4436" t="e">
            <v>#N/A</v>
          </cell>
        </row>
        <row r="4437">
          <cell r="A4437" t="str">
            <v>48328-00002-52</v>
          </cell>
          <cell r="B4437" t="str">
            <v>0482</v>
          </cell>
          <cell r="C4437" t="str">
            <v>PARTISI SHIPBOX SRM 200ML+RO 25ML</v>
          </cell>
          <cell r="D4437" t="str">
            <v>ROH</v>
          </cell>
          <cell r="E4437" t="str">
            <v>19</v>
          </cell>
          <cell r="F4437" t="str">
            <v/>
          </cell>
          <cell r="G4437" t="str">
            <v/>
          </cell>
          <cell r="H4437" t="str">
            <v/>
          </cell>
          <cell r="I4437" t="e">
            <v>#N/A</v>
          </cell>
        </row>
        <row r="4438">
          <cell r="A4438" t="str">
            <v>48328-00002-53</v>
          </cell>
          <cell r="B4438" t="str">
            <v>0482</v>
          </cell>
          <cell r="C4438" t="str">
            <v>SHIPBOX EXT WHT SRM 200ML+RO EW 25ML</v>
          </cell>
          <cell r="D4438" t="str">
            <v>ROH</v>
          </cell>
          <cell r="E4438" t="str">
            <v>19</v>
          </cell>
          <cell r="F4438" t="str">
            <v/>
          </cell>
          <cell r="G4438" t="str">
            <v/>
          </cell>
          <cell r="H4438" t="str">
            <v/>
          </cell>
          <cell r="I4438" t="e">
            <v>#N/A</v>
          </cell>
        </row>
        <row r="4439">
          <cell r="A4439" t="str">
            <v>48328-00002-54</v>
          </cell>
          <cell r="B4439" t="str">
            <v>0482</v>
          </cell>
          <cell r="C4439" t="str">
            <v>SHIPBOX NGT WHT SRM 200ML+RO EW 25ML</v>
          </cell>
          <cell r="D4439" t="str">
            <v>ROH</v>
          </cell>
          <cell r="E4439" t="str">
            <v>19</v>
          </cell>
          <cell r="F4439" t="str">
            <v/>
          </cell>
          <cell r="G4439" t="str">
            <v/>
          </cell>
          <cell r="H4439" t="str">
            <v/>
          </cell>
          <cell r="I4439" t="str">
            <v>A</v>
          </cell>
        </row>
        <row r="4440">
          <cell r="A4440" t="str">
            <v>48328-00002-55</v>
          </cell>
          <cell r="B4440" t="str">
            <v>0482</v>
          </cell>
          <cell r="C4440" t="str">
            <v>PLASTIC SHRINK SRM 200ML+RO 25ML</v>
          </cell>
          <cell r="D4440" t="str">
            <v>ROH</v>
          </cell>
          <cell r="E4440" t="str">
            <v>06</v>
          </cell>
          <cell r="F4440" t="str">
            <v/>
          </cell>
          <cell r="G4440" t="str">
            <v/>
          </cell>
          <cell r="H4440" t="str">
            <v/>
          </cell>
          <cell r="I4440" t="e">
            <v>#N/A</v>
          </cell>
        </row>
        <row r="4441">
          <cell r="A4441" t="str">
            <v>48328-00002-56</v>
          </cell>
          <cell r="B4441" t="str">
            <v>0482</v>
          </cell>
          <cell r="C4441" t="str">
            <v>PLASTIC SHRINK CVM 100ML+B&amp;W RO MALE 25M</v>
          </cell>
          <cell r="D4441" t="str">
            <v>ROH</v>
          </cell>
          <cell r="E4441" t="str">
            <v>06</v>
          </cell>
          <cell r="F4441" t="str">
            <v/>
          </cell>
          <cell r="G4441" t="str">
            <v/>
          </cell>
          <cell r="H4441" t="str">
            <v/>
          </cell>
          <cell r="I4441" t="e">
            <v>#N/A</v>
          </cell>
        </row>
        <row r="4442">
          <cell r="A4442" t="str">
            <v>48328-00002-58</v>
          </cell>
          <cell r="B4442" t="str">
            <v>0482</v>
          </cell>
          <cell r="C4442" t="str">
            <v>SHIPBOX CVM 100ML+B&amp;W RO MALE 25ML</v>
          </cell>
          <cell r="D4442" t="str">
            <v>ROH</v>
          </cell>
          <cell r="E4442" t="str">
            <v>19</v>
          </cell>
          <cell r="F4442" t="str">
            <v/>
          </cell>
          <cell r="G4442" t="str">
            <v/>
          </cell>
          <cell r="H4442" t="str">
            <v/>
          </cell>
          <cell r="I4442" t="str">
            <v>A</v>
          </cell>
        </row>
        <row r="4443">
          <cell r="A4443" t="str">
            <v>48328-00002-61</v>
          </cell>
          <cell r="B4443" t="str">
            <v>0482</v>
          </cell>
          <cell r="C4443" t="str">
            <v>BOTTOM STICKER NLB ORIGINAL</v>
          </cell>
          <cell r="D4443" t="str">
            <v>ROH</v>
          </cell>
          <cell r="E4443" t="str">
            <v>06</v>
          </cell>
          <cell r="F4443" t="str">
            <v/>
          </cell>
          <cell r="G4443" t="str">
            <v/>
          </cell>
          <cell r="H4443" t="str">
            <v/>
          </cell>
          <cell r="I4443" t="e">
            <v>#N/A</v>
          </cell>
        </row>
        <row r="4444">
          <cell r="A4444" t="str">
            <v>48328-00002-62</v>
          </cell>
          <cell r="B4444" t="str">
            <v>0482</v>
          </cell>
          <cell r="C4444" t="str">
            <v>BOTTOM STICKER NLB RASPBERRY</v>
          </cell>
          <cell r="D4444" t="str">
            <v>ROH</v>
          </cell>
          <cell r="E4444" t="str">
            <v>06</v>
          </cell>
          <cell r="F4444" t="str">
            <v/>
          </cell>
          <cell r="G4444" t="str">
            <v/>
          </cell>
          <cell r="H4444" t="str">
            <v/>
          </cell>
          <cell r="I4444" t="e">
            <v>#N/A</v>
          </cell>
        </row>
        <row r="4445">
          <cell r="A4445" t="str">
            <v>48328-00002-63</v>
          </cell>
          <cell r="B4445" t="str">
            <v>0482</v>
          </cell>
          <cell r="C4445" t="str">
            <v>BOTTOM STICKER NLB VANILLA</v>
          </cell>
          <cell r="D4445" t="str">
            <v>ROH</v>
          </cell>
          <cell r="E4445" t="str">
            <v>06</v>
          </cell>
          <cell r="F4445" t="str">
            <v/>
          </cell>
          <cell r="G4445" t="str">
            <v/>
          </cell>
          <cell r="H4445" t="str">
            <v/>
          </cell>
          <cell r="I4445" t="e">
            <v>#N/A</v>
          </cell>
        </row>
        <row r="4446">
          <cell r="A4446" t="str">
            <v>48328-00002-64</v>
          </cell>
          <cell r="B4446" t="str">
            <v>0482</v>
          </cell>
          <cell r="C4446" t="str">
            <v>BOTTOM STICKER NLB COCOA</v>
          </cell>
          <cell r="D4446" t="str">
            <v>ROH</v>
          </cell>
          <cell r="E4446" t="str">
            <v>06</v>
          </cell>
          <cell r="F4446" t="str">
            <v/>
          </cell>
          <cell r="G4446" t="str">
            <v/>
          </cell>
          <cell r="H4446" t="str">
            <v/>
          </cell>
          <cell r="I4446" t="e">
            <v>#N/A</v>
          </cell>
        </row>
        <row r="4447">
          <cell r="A4447" t="str">
            <v>48328-00002-65</v>
          </cell>
          <cell r="B4447" t="str">
            <v>0482</v>
          </cell>
          <cell r="C4447" t="str">
            <v>STICKER SHIPBOX NLB ORIGINAL</v>
          </cell>
          <cell r="D4447" t="str">
            <v>ROH</v>
          </cell>
          <cell r="E4447" t="str">
            <v>19</v>
          </cell>
          <cell r="F4447" t="str">
            <v/>
          </cell>
          <cell r="G4447" t="str">
            <v/>
          </cell>
          <cell r="H4447" t="str">
            <v/>
          </cell>
          <cell r="I4447" t="e">
            <v>#N/A</v>
          </cell>
        </row>
        <row r="4448">
          <cell r="A4448" t="str">
            <v>48328-00002-67</v>
          </cell>
          <cell r="B4448" t="str">
            <v>0482</v>
          </cell>
          <cell r="C4448" t="str">
            <v>STICKER SHIPBOX NLB VANILLA</v>
          </cell>
          <cell r="D4448" t="str">
            <v>ROH</v>
          </cell>
          <cell r="E4448" t="str">
            <v>19</v>
          </cell>
          <cell r="F4448" t="str">
            <v/>
          </cell>
          <cell r="G4448" t="str">
            <v/>
          </cell>
          <cell r="H4448" t="str">
            <v/>
          </cell>
          <cell r="I4448" t="e">
            <v>#N/A</v>
          </cell>
        </row>
        <row r="4449">
          <cell r="A4449" t="str">
            <v>48328-00002-68</v>
          </cell>
          <cell r="B4449" t="str">
            <v>0482</v>
          </cell>
          <cell r="C4449" t="str">
            <v>SHIPBOX NLB COCOA</v>
          </cell>
          <cell r="D4449" t="str">
            <v>ROH</v>
          </cell>
          <cell r="E4449" t="str">
            <v>19</v>
          </cell>
          <cell r="F4449" t="str">
            <v/>
          </cell>
          <cell r="G4449" t="str">
            <v/>
          </cell>
          <cell r="H4449" t="str">
            <v/>
          </cell>
          <cell r="I4449" t="e">
            <v>#N/A</v>
          </cell>
        </row>
        <row r="4450">
          <cell r="A4450" t="str">
            <v>48328-00002-69</v>
          </cell>
          <cell r="B4450" t="str">
            <v>0482</v>
          </cell>
          <cell r="C4450" t="str">
            <v>TRAY N LIP BUTTER</v>
          </cell>
          <cell r="D4450" t="str">
            <v>ROH</v>
          </cell>
          <cell r="E4450" t="str">
            <v>06</v>
          </cell>
          <cell r="F4450" t="str">
            <v/>
          </cell>
          <cell r="G4450" t="str">
            <v/>
          </cell>
          <cell r="H4450" t="str">
            <v/>
          </cell>
          <cell r="I4450" t="e">
            <v>#N/A</v>
          </cell>
        </row>
        <row r="4451">
          <cell r="A4451" t="str">
            <v>48328-00002-70</v>
          </cell>
          <cell r="B4451" t="str">
            <v>0482</v>
          </cell>
          <cell r="C4451" t="str">
            <v>TRANSPARENT SELLOTAPE</v>
          </cell>
          <cell r="D4451" t="str">
            <v>ROH</v>
          </cell>
          <cell r="E4451" t="str">
            <v>06</v>
          </cell>
          <cell r="F4451" t="str">
            <v/>
          </cell>
          <cell r="G4451" t="str">
            <v/>
          </cell>
          <cell r="H4451" t="str">
            <v/>
          </cell>
          <cell r="I4451" t="e">
            <v>#N/A</v>
          </cell>
        </row>
        <row r="4452">
          <cell r="A4452" t="str">
            <v>48328-00002-73</v>
          </cell>
          <cell r="B4452" t="str">
            <v>0482</v>
          </cell>
          <cell r="C4452" t="str">
            <v>TRAY CVM 100ML+B&amp;W 25ML</v>
          </cell>
          <cell r="D4452" t="str">
            <v>ROH</v>
          </cell>
          <cell r="E4452" t="str">
            <v>06</v>
          </cell>
          <cell r="F4452" t="str">
            <v/>
          </cell>
          <cell r="G4452" t="str">
            <v/>
          </cell>
          <cell r="H4452" t="str">
            <v/>
          </cell>
          <cell r="I4452" t="e">
            <v>#N/A</v>
          </cell>
        </row>
        <row r="4453">
          <cell r="A4453" t="str">
            <v>48328-00002-74</v>
          </cell>
          <cell r="B4453" t="str">
            <v>0482</v>
          </cell>
          <cell r="C4453" t="str">
            <v>SHIPBOX CVM 100ML+B&amp;W 25ML</v>
          </cell>
          <cell r="D4453" t="str">
            <v>ROH</v>
          </cell>
          <cell r="E4453" t="str">
            <v>19</v>
          </cell>
          <cell r="F4453" t="str">
            <v/>
          </cell>
          <cell r="G4453" t="str">
            <v/>
          </cell>
          <cell r="H4453" t="str">
            <v/>
          </cell>
          <cell r="I4453" t="e">
            <v>#N/A</v>
          </cell>
        </row>
        <row r="4454">
          <cell r="A4454" t="str">
            <v>48328-00002-75</v>
          </cell>
          <cell r="B4454" t="str">
            <v>0482</v>
          </cell>
          <cell r="C4454" t="str">
            <v>BACK STICKER NSUN AFT_SUN CLG_SPY 200ML</v>
          </cell>
          <cell r="D4454" t="str">
            <v>ROH</v>
          </cell>
          <cell r="E4454" t="str">
            <v>06</v>
          </cell>
          <cell r="F4454" t="str">
            <v/>
          </cell>
          <cell r="G4454" t="str">
            <v/>
          </cell>
          <cell r="H4454" t="str">
            <v/>
          </cell>
          <cell r="I4454" t="e">
            <v>#N/A</v>
          </cell>
        </row>
        <row r="4455">
          <cell r="A4455" t="str">
            <v>48328-00002-76</v>
          </cell>
          <cell r="B4455" t="str">
            <v>0482</v>
          </cell>
          <cell r="C4455" t="str">
            <v>BACK STC NSUN SPY INV_PRT SPF30 200ML</v>
          </cell>
          <cell r="D4455" t="str">
            <v>ROH</v>
          </cell>
          <cell r="E4455" t="str">
            <v>06</v>
          </cell>
          <cell r="F4455" t="str">
            <v/>
          </cell>
          <cell r="G4455" t="str">
            <v/>
          </cell>
          <cell r="H4455" t="str">
            <v/>
          </cell>
          <cell r="I4455" t="e">
            <v>#N/A</v>
          </cell>
        </row>
        <row r="4456">
          <cell r="A4456" t="str">
            <v>48328-00002-77</v>
          </cell>
          <cell r="B4456" t="str">
            <v>0482</v>
          </cell>
          <cell r="C4456" t="str">
            <v>FRONT STICKER NSUN SPY SPF30 150ML</v>
          </cell>
          <cell r="D4456" t="str">
            <v>ROH</v>
          </cell>
          <cell r="E4456" t="str">
            <v>06</v>
          </cell>
          <cell r="F4456" t="str">
            <v/>
          </cell>
          <cell r="G4456" t="str">
            <v/>
          </cell>
          <cell r="H4456" t="str">
            <v/>
          </cell>
          <cell r="I4456" t="e">
            <v>#N/A</v>
          </cell>
        </row>
        <row r="4457">
          <cell r="A4457" t="str">
            <v>48328-00002-78</v>
          </cell>
          <cell r="B4457" t="str">
            <v>0482</v>
          </cell>
          <cell r="C4457" t="str">
            <v>BACK STICKER NSUN SPY SPF30 150ML</v>
          </cell>
          <cell r="D4457" t="str">
            <v>ROH</v>
          </cell>
          <cell r="E4457" t="str">
            <v>06</v>
          </cell>
          <cell r="F4457" t="str">
            <v/>
          </cell>
          <cell r="G4457" t="str">
            <v/>
          </cell>
          <cell r="H4457" t="str">
            <v/>
          </cell>
          <cell r="I4457" t="e">
            <v>#N/A</v>
          </cell>
        </row>
        <row r="4458">
          <cell r="A4458" t="str">
            <v>48328-00002-79</v>
          </cell>
          <cell r="B4458" t="str">
            <v>0482</v>
          </cell>
          <cell r="C4458" t="str">
            <v>FRONT STICKER NSUN FC_CRM SPF50 50ML</v>
          </cell>
          <cell r="D4458" t="str">
            <v>ROH</v>
          </cell>
          <cell r="E4458" t="str">
            <v>06</v>
          </cell>
          <cell r="F4458" t="str">
            <v/>
          </cell>
          <cell r="G4458" t="str">
            <v/>
          </cell>
          <cell r="H4458" t="str">
            <v/>
          </cell>
          <cell r="I4458" t="e">
            <v>#N/A</v>
          </cell>
        </row>
        <row r="4459">
          <cell r="A4459" t="str">
            <v>48328-00002-80</v>
          </cell>
          <cell r="B4459" t="str">
            <v>0482</v>
          </cell>
          <cell r="C4459" t="str">
            <v>BACK STICKER NSUN FC_CRM SPF50 50ML</v>
          </cell>
          <cell r="D4459" t="str">
            <v>ROH</v>
          </cell>
          <cell r="E4459" t="str">
            <v>06</v>
          </cell>
          <cell r="F4459" t="str">
            <v/>
          </cell>
          <cell r="G4459" t="str">
            <v/>
          </cell>
          <cell r="H4459" t="str">
            <v/>
          </cell>
          <cell r="I4459" t="e">
            <v>#N/A</v>
          </cell>
        </row>
        <row r="4460">
          <cell r="A4460" t="str">
            <v>48328-00002-81</v>
          </cell>
          <cell r="B4460" t="str">
            <v>0482</v>
          </cell>
          <cell r="C4460" t="str">
            <v>BACK STICKER NSUN AFT_SUN LTN 125ML</v>
          </cell>
          <cell r="D4460" t="str">
            <v>ROH</v>
          </cell>
          <cell r="E4460" t="str">
            <v>06</v>
          </cell>
          <cell r="F4460" t="str">
            <v/>
          </cell>
          <cell r="G4460" t="str">
            <v/>
          </cell>
          <cell r="H4460" t="str">
            <v/>
          </cell>
          <cell r="I4460" t="e">
            <v>#N/A</v>
          </cell>
        </row>
        <row r="4461">
          <cell r="A4461" t="str">
            <v>48328-00002-82</v>
          </cell>
          <cell r="B4461" t="str">
            <v>0482</v>
          </cell>
          <cell r="C4461" t="str">
            <v>BACK STC NSUN LTN PRTT&amp;BRN SPF20 200ML</v>
          </cell>
          <cell r="D4461" t="str">
            <v>ROH</v>
          </cell>
          <cell r="E4461" t="str">
            <v>06</v>
          </cell>
          <cell r="F4461" t="str">
            <v/>
          </cell>
          <cell r="G4461" t="str">
            <v/>
          </cell>
          <cell r="H4461" t="str">
            <v/>
          </cell>
          <cell r="I4461" t="e">
            <v>#N/A</v>
          </cell>
        </row>
        <row r="4462">
          <cell r="A4462" t="str">
            <v>48328-00002-83</v>
          </cell>
          <cell r="B4462" t="str">
            <v>0482</v>
          </cell>
          <cell r="C4462" t="str">
            <v>BACK STC NSUN SPY INV_PRT SPF50 200ML</v>
          </cell>
          <cell r="D4462" t="str">
            <v>ROH</v>
          </cell>
          <cell r="E4462" t="str">
            <v>06</v>
          </cell>
          <cell r="F4462" t="str">
            <v/>
          </cell>
          <cell r="G4462" t="str">
            <v/>
          </cell>
          <cell r="H4462" t="str">
            <v/>
          </cell>
          <cell r="I4462" t="e">
            <v>#N/A</v>
          </cell>
        </row>
        <row r="4463">
          <cell r="A4463" t="str">
            <v>48328-00002-84</v>
          </cell>
          <cell r="B4463" t="str">
            <v>0482</v>
          </cell>
          <cell r="C4463" t="str">
            <v>BACK STC NSUN SPY PRTT&amp;BRN SPF20 200ML</v>
          </cell>
          <cell r="D4463" t="str">
            <v>ROH</v>
          </cell>
          <cell r="E4463" t="str">
            <v>06</v>
          </cell>
          <cell r="F4463" t="str">
            <v/>
          </cell>
          <cell r="G4463" t="str">
            <v/>
          </cell>
          <cell r="H4463" t="str">
            <v/>
          </cell>
          <cell r="I4463" t="e">
            <v>#N/A</v>
          </cell>
        </row>
        <row r="4464">
          <cell r="A4464" t="str">
            <v>48328-00002-85</v>
          </cell>
          <cell r="B4464" t="str">
            <v>0482</v>
          </cell>
          <cell r="C4464" t="str">
            <v>FRONT STC NSUN CRN_LTN SPF6 200ML</v>
          </cell>
          <cell r="D4464" t="str">
            <v>ROH</v>
          </cell>
          <cell r="E4464" t="str">
            <v>06</v>
          </cell>
          <cell r="F4464" t="str">
            <v/>
          </cell>
          <cell r="G4464" t="str">
            <v/>
          </cell>
          <cell r="H4464" t="str">
            <v/>
          </cell>
          <cell r="I4464" t="e">
            <v>#N/A</v>
          </cell>
        </row>
        <row r="4465">
          <cell r="A4465" t="str">
            <v>48328-00002-86</v>
          </cell>
          <cell r="B4465" t="str">
            <v>0482</v>
          </cell>
          <cell r="C4465" t="str">
            <v>BACK STC NSUN CRN_LTN SPF6 200ML</v>
          </cell>
          <cell r="D4465" t="str">
            <v>ROH</v>
          </cell>
          <cell r="E4465" t="str">
            <v>06</v>
          </cell>
          <cell r="F4465" t="str">
            <v/>
          </cell>
          <cell r="G4465" t="str">
            <v/>
          </cell>
          <cell r="H4465" t="str">
            <v/>
          </cell>
          <cell r="I4465" t="e">
            <v>#N/A</v>
          </cell>
        </row>
        <row r="4466">
          <cell r="A4466" t="str">
            <v>48328-00002-87</v>
          </cell>
          <cell r="B4466" t="str">
            <v>0482</v>
          </cell>
          <cell r="C4466" t="str">
            <v>STICKER TUBE NSUN FC_CRM WHT SPF50 50ML</v>
          </cell>
          <cell r="D4466" t="str">
            <v>ROH</v>
          </cell>
          <cell r="E4466" t="str">
            <v>06</v>
          </cell>
          <cell r="F4466" t="str">
            <v/>
          </cell>
          <cell r="G4466" t="str">
            <v/>
          </cell>
          <cell r="H4466" t="str">
            <v/>
          </cell>
          <cell r="I4466" t="e">
            <v>#N/A</v>
          </cell>
        </row>
        <row r="4467">
          <cell r="A4467" t="str">
            <v>48328-00002-88</v>
          </cell>
          <cell r="B4467" t="str">
            <v>0482</v>
          </cell>
          <cell r="C4467" t="str">
            <v>STICKER FB NSUN FC_CRM WHT SPF50 50ML</v>
          </cell>
          <cell r="D4467" t="str">
            <v>ROH</v>
          </cell>
          <cell r="E4467" t="str">
            <v>06</v>
          </cell>
          <cell r="F4467" t="str">
            <v/>
          </cell>
          <cell r="G4467" t="str">
            <v/>
          </cell>
          <cell r="H4467" t="str">
            <v/>
          </cell>
          <cell r="I4467" t="e">
            <v>#N/A</v>
          </cell>
        </row>
        <row r="4468">
          <cell r="A4468" t="str">
            <v>48328-00002-90</v>
          </cell>
          <cell r="B4468" t="str">
            <v>0482</v>
          </cell>
          <cell r="C4468" t="str">
            <v>STICKER JAR NCRM TIN 60ML</v>
          </cell>
          <cell r="D4468" t="str">
            <v>ROH</v>
          </cell>
          <cell r="E4468" t="str">
            <v>06</v>
          </cell>
          <cell r="F4468" t="str">
            <v/>
          </cell>
          <cell r="G4468" t="str">
            <v/>
          </cell>
          <cell r="H4468" t="str">
            <v/>
          </cell>
          <cell r="I4468" t="e">
            <v>#N/A</v>
          </cell>
        </row>
        <row r="4469">
          <cell r="A4469" t="str">
            <v>48328-00002-95</v>
          </cell>
          <cell r="B4469" t="str">
            <v>0482</v>
          </cell>
          <cell r="C4469" t="str">
            <v>FRONT STICKER 2 NSUN FC_CRM SPF50 50ML</v>
          </cell>
          <cell r="D4469" t="str">
            <v>ROH</v>
          </cell>
          <cell r="E4469" t="str">
            <v>06</v>
          </cell>
          <cell r="F4469" t="str">
            <v/>
          </cell>
          <cell r="G4469" t="str">
            <v/>
          </cell>
          <cell r="H4469" t="str">
            <v/>
          </cell>
          <cell r="I4469" t="str">
            <v>A</v>
          </cell>
        </row>
        <row r="4470">
          <cell r="A4470" t="str">
            <v>48328-00002-96</v>
          </cell>
          <cell r="B4470" t="str">
            <v>0482</v>
          </cell>
          <cell r="C4470" t="str">
            <v>BACK STICKER FB NSUN FC_CRM SPF50 50ML</v>
          </cell>
          <cell r="D4470" t="str">
            <v>ROH</v>
          </cell>
          <cell r="E4470" t="str">
            <v>06</v>
          </cell>
          <cell r="F4470" t="str">
            <v/>
          </cell>
          <cell r="G4470" t="str">
            <v/>
          </cell>
          <cell r="H4470" t="str">
            <v/>
          </cell>
          <cell r="I4470" t="str">
            <v>A</v>
          </cell>
        </row>
        <row r="4471">
          <cell r="A4471" t="str">
            <v>48328-00002-97</v>
          </cell>
          <cell r="B4471" t="str">
            <v>0482</v>
          </cell>
          <cell r="C4471" t="str">
            <v>STICKER TUBE2 NSUN FC_CRM WHT SPF50 50ML</v>
          </cell>
          <cell r="D4471" t="str">
            <v>ROH</v>
          </cell>
          <cell r="E4471" t="str">
            <v>06</v>
          </cell>
          <cell r="F4471" t="str">
            <v/>
          </cell>
          <cell r="G4471" t="str">
            <v/>
          </cell>
          <cell r="H4471" t="str">
            <v/>
          </cell>
          <cell r="I4471" t="e">
            <v>#N/A</v>
          </cell>
        </row>
        <row r="4472">
          <cell r="A4472" t="str">
            <v>48328-00002-98</v>
          </cell>
          <cell r="B4472" t="str">
            <v>0482</v>
          </cell>
          <cell r="C4472" t="str">
            <v>BCK STCKR TUBE SUN FC_CRM WHT SPF50 50ML</v>
          </cell>
          <cell r="D4472" t="str">
            <v>ROH</v>
          </cell>
          <cell r="E4472" t="str">
            <v>06</v>
          </cell>
          <cell r="F4472" t="str">
            <v/>
          </cell>
          <cell r="G4472" t="str">
            <v/>
          </cell>
          <cell r="H4472" t="str">
            <v/>
          </cell>
          <cell r="I4472" t="str">
            <v>A</v>
          </cell>
        </row>
        <row r="4473">
          <cell r="A4473" t="str">
            <v>48328-00002-99</v>
          </cell>
          <cell r="B4473" t="str">
            <v>0482</v>
          </cell>
          <cell r="C4473" t="str">
            <v>STICKER BELT DEO B&amp;W 50ML+FUJI 65ML</v>
          </cell>
          <cell r="D4473" t="str">
            <v>ROH</v>
          </cell>
          <cell r="E4473" t="str">
            <v>06</v>
          </cell>
          <cell r="F4473" t="str">
            <v/>
          </cell>
          <cell r="G4473" t="str">
            <v/>
          </cell>
          <cell r="H4473" t="str">
            <v/>
          </cell>
          <cell r="I4473" t="e">
            <v>#N/A</v>
          </cell>
        </row>
        <row r="4474">
          <cell r="A4474" t="str">
            <v>48328-00003-00</v>
          </cell>
          <cell r="B4474" t="str">
            <v>0482</v>
          </cell>
          <cell r="C4474" t="str">
            <v>PLASTIC SHRINK B&amp;W 50ML+FUJI 65ML</v>
          </cell>
          <cell r="D4474" t="str">
            <v>ROH</v>
          </cell>
          <cell r="E4474" t="str">
            <v>06</v>
          </cell>
          <cell r="F4474" t="str">
            <v/>
          </cell>
          <cell r="G4474" t="str">
            <v/>
          </cell>
          <cell r="H4474" t="str">
            <v/>
          </cell>
          <cell r="I4474" t="e">
            <v>#N/A</v>
          </cell>
        </row>
        <row r="4475">
          <cell r="A4475" t="str">
            <v>48328-00003-01</v>
          </cell>
          <cell r="B4475" t="str">
            <v>0482</v>
          </cell>
          <cell r="C4475" t="str">
            <v>SHIPBOX B&amp;W 50ML+FUJI 65ML</v>
          </cell>
          <cell r="D4475" t="str">
            <v>ROH</v>
          </cell>
          <cell r="E4475" t="str">
            <v>19</v>
          </cell>
          <cell r="F4475" t="str">
            <v/>
          </cell>
          <cell r="G4475" t="str">
            <v/>
          </cell>
          <cell r="H4475" t="str">
            <v/>
          </cell>
          <cell r="I4475" t="e">
            <v>#N/A</v>
          </cell>
        </row>
        <row r="4476">
          <cell r="A4476" t="str">
            <v>48328-00003-02</v>
          </cell>
          <cell r="B4476" t="str">
            <v>0482</v>
          </cell>
          <cell r="C4476" t="str">
            <v>PARTISI SHIPBOX NCRM TIN 60ML</v>
          </cell>
          <cell r="D4476" t="str">
            <v>ROH</v>
          </cell>
          <cell r="E4476" t="str">
            <v>19</v>
          </cell>
          <cell r="F4476" t="str">
            <v/>
          </cell>
          <cell r="G4476" t="str">
            <v/>
          </cell>
          <cell r="H4476" t="str">
            <v/>
          </cell>
          <cell r="I4476" t="e">
            <v>#N/A</v>
          </cell>
        </row>
        <row r="4477">
          <cell r="A4477" t="str">
            <v>48328-00003-03</v>
          </cell>
          <cell r="B4477" t="str">
            <v>0482</v>
          </cell>
          <cell r="C4477" t="str">
            <v>NECK TAG NMEN FUJI 65ML</v>
          </cell>
          <cell r="D4477" t="str">
            <v>ROH</v>
          </cell>
          <cell r="E4477" t="str">
            <v>06</v>
          </cell>
          <cell r="F4477" t="str">
            <v/>
          </cell>
          <cell r="G4477" t="str">
            <v/>
          </cell>
          <cell r="H4477" t="str">
            <v/>
          </cell>
          <cell r="I4477" t="e">
            <v>#N/A</v>
          </cell>
        </row>
        <row r="4478">
          <cell r="A4478" t="str">
            <v>48328-00003-04</v>
          </cell>
          <cell r="B4478" t="str">
            <v>0482</v>
          </cell>
          <cell r="C4478" t="str">
            <v>NECK TAG CVM 100ML+B&amp;W 25ML</v>
          </cell>
          <cell r="D4478" t="str">
            <v>ROH</v>
          </cell>
          <cell r="E4478" t="str">
            <v>06</v>
          </cell>
          <cell r="F4478" t="str">
            <v/>
          </cell>
          <cell r="G4478" t="str">
            <v/>
          </cell>
          <cell r="H4478" t="str">
            <v/>
          </cell>
          <cell r="I4478" t="e">
            <v>#N/A</v>
          </cell>
        </row>
        <row r="4479">
          <cell r="A4479" t="str">
            <v>48328-00003-05</v>
          </cell>
          <cell r="B4479" t="str">
            <v>0482</v>
          </cell>
          <cell r="C4479" t="str">
            <v>GABUS NM 100ML+B&amp;W 25ML</v>
          </cell>
          <cell r="D4479" t="str">
            <v>ROH</v>
          </cell>
          <cell r="E4479" t="str">
            <v>06</v>
          </cell>
          <cell r="F4479" t="str">
            <v/>
          </cell>
          <cell r="G4479" t="str">
            <v/>
          </cell>
          <cell r="H4479" t="str">
            <v/>
          </cell>
          <cell r="I4479" t="e">
            <v>#N/A</v>
          </cell>
        </row>
        <row r="4480">
          <cell r="A4480" t="str">
            <v>48328-00003-06</v>
          </cell>
          <cell r="B4480" t="str">
            <v>0482</v>
          </cell>
          <cell r="C4480" t="str">
            <v>TRAY TOT RCG FOAM 100ML+B&amp;W 25ML</v>
          </cell>
          <cell r="D4480" t="str">
            <v>ROH</v>
          </cell>
          <cell r="E4480" t="str">
            <v>06</v>
          </cell>
          <cell r="F4480" t="str">
            <v/>
          </cell>
          <cell r="G4480" t="str">
            <v/>
          </cell>
          <cell r="H4480" t="str">
            <v/>
          </cell>
          <cell r="I4480" t="e">
            <v>#N/A</v>
          </cell>
        </row>
        <row r="4481">
          <cell r="A4481" t="str">
            <v>48328-00003-07</v>
          </cell>
          <cell r="B4481" t="str">
            <v>0482</v>
          </cell>
          <cell r="C4481" t="str">
            <v>SHIPBOX TOT RCG FOAM 100ML+B&amp;W 25ML</v>
          </cell>
          <cell r="D4481" t="str">
            <v>ROH</v>
          </cell>
          <cell r="E4481" t="str">
            <v>19</v>
          </cell>
          <cell r="F4481" t="str">
            <v/>
          </cell>
          <cell r="G4481" t="str">
            <v/>
          </cell>
          <cell r="H4481" t="str">
            <v/>
          </cell>
          <cell r="I4481" t="e">
            <v>#N/A</v>
          </cell>
        </row>
        <row r="4482">
          <cell r="A4482" t="str">
            <v>48328-00003-08</v>
          </cell>
          <cell r="B4482" t="str">
            <v>0482</v>
          </cell>
          <cell r="C4482" t="str">
            <v>NECK TAG TOT RCG FOAM 100ML+B&amp;W 25ML</v>
          </cell>
          <cell r="D4482" t="str">
            <v>ROH</v>
          </cell>
          <cell r="E4482" t="str">
            <v>06</v>
          </cell>
          <cell r="F4482" t="str">
            <v/>
          </cell>
          <cell r="G4482" t="str">
            <v/>
          </cell>
          <cell r="H4482" t="str">
            <v/>
          </cell>
          <cell r="I4482" t="e">
            <v>#N/A</v>
          </cell>
        </row>
        <row r="4483">
          <cell r="A4483" t="str">
            <v>48328-00003-11</v>
          </cell>
          <cell r="B4483" t="str">
            <v>0482</v>
          </cell>
          <cell r="C4483" t="str">
            <v>STICKER SHIPBOX NLB ORIGINAL</v>
          </cell>
          <cell r="D4483" t="str">
            <v>ROH</v>
          </cell>
          <cell r="E4483" t="str">
            <v>19</v>
          </cell>
          <cell r="F4483" t="str">
            <v/>
          </cell>
          <cell r="G4483" t="str">
            <v/>
          </cell>
          <cell r="H4483" t="str">
            <v/>
          </cell>
          <cell r="I4483" t="e">
            <v>#N/A</v>
          </cell>
        </row>
        <row r="4484">
          <cell r="A4484" t="str">
            <v>48328-00003-12</v>
          </cell>
          <cell r="B4484" t="str">
            <v>0482</v>
          </cell>
          <cell r="C4484" t="str">
            <v>STICKER SHIPBOX NLB RASPBERRY</v>
          </cell>
          <cell r="D4484" t="str">
            <v>ROH</v>
          </cell>
          <cell r="E4484" t="str">
            <v>19</v>
          </cell>
          <cell r="F4484" t="str">
            <v/>
          </cell>
          <cell r="G4484" t="str">
            <v/>
          </cell>
          <cell r="H4484" t="str">
            <v/>
          </cell>
          <cell r="I4484" t="e">
            <v>#N/A</v>
          </cell>
        </row>
        <row r="4485">
          <cell r="A4485" t="str">
            <v>48328-00003-13</v>
          </cell>
          <cell r="B4485" t="str">
            <v>0482</v>
          </cell>
          <cell r="C4485" t="str">
            <v>STICKER SHIPBOX NLB VANILLA</v>
          </cell>
          <cell r="D4485" t="str">
            <v>ROH</v>
          </cell>
          <cell r="E4485" t="str">
            <v>19</v>
          </cell>
          <cell r="F4485" t="str">
            <v/>
          </cell>
          <cell r="G4485" t="str">
            <v/>
          </cell>
          <cell r="H4485" t="str">
            <v/>
          </cell>
          <cell r="I4485" t="e">
            <v>#N/A</v>
          </cell>
        </row>
        <row r="4486">
          <cell r="A4486" t="str">
            <v>48328-00003-14</v>
          </cell>
          <cell r="B4486" t="str">
            <v>0482</v>
          </cell>
          <cell r="C4486" t="str">
            <v>SHIPBOX NLB COCOA</v>
          </cell>
          <cell r="D4486" t="str">
            <v>ROH</v>
          </cell>
          <cell r="E4486" t="str">
            <v>19</v>
          </cell>
          <cell r="F4486" t="str">
            <v/>
          </cell>
          <cell r="G4486" t="str">
            <v/>
          </cell>
          <cell r="H4486" t="str">
            <v/>
          </cell>
          <cell r="I4486" t="e">
            <v>#N/A</v>
          </cell>
        </row>
        <row r="4487">
          <cell r="A4487" t="str">
            <v>48328-00003-25</v>
          </cell>
          <cell r="B4487" t="str">
            <v>0482</v>
          </cell>
          <cell r="C4487" t="str">
            <v>UNIQUE CODE STICKER DEO INV B&amp;W 50ML</v>
          </cell>
          <cell r="D4487" t="str">
            <v>ROH</v>
          </cell>
          <cell r="E4487" t="str">
            <v>06</v>
          </cell>
          <cell r="F4487" t="str">
            <v/>
          </cell>
          <cell r="G4487" t="str">
            <v/>
          </cell>
          <cell r="H4487" t="str">
            <v/>
          </cell>
          <cell r="I4487" t="str">
            <v>A</v>
          </cell>
        </row>
        <row r="4488">
          <cell r="A4488" t="str">
            <v>48328-00003-26</v>
          </cell>
          <cell r="B4488" t="str">
            <v>0482</v>
          </cell>
          <cell r="C4488" t="str">
            <v>UNIQUE CODE STICKER NDEO &amp; NMEN-PHASE 2</v>
          </cell>
          <cell r="D4488" t="str">
            <v>ROH</v>
          </cell>
          <cell r="E4488" t="str">
            <v>06</v>
          </cell>
          <cell r="F4488" t="str">
            <v/>
          </cell>
          <cell r="G4488" t="str">
            <v/>
          </cell>
          <cell r="H4488" t="str">
            <v/>
          </cell>
          <cell r="I4488" t="e">
            <v>#N/A</v>
          </cell>
        </row>
        <row r="4489">
          <cell r="A4489" t="str">
            <v>48328-00003-27</v>
          </cell>
          <cell r="B4489" t="str">
            <v>0482</v>
          </cell>
          <cell r="C4489" t="str">
            <v>STICKER SHIPBOX NDEO &amp; NMEN-PHASE 2</v>
          </cell>
          <cell r="D4489" t="str">
            <v>ROH</v>
          </cell>
          <cell r="E4489" t="str">
            <v>19</v>
          </cell>
          <cell r="F4489" t="str">
            <v/>
          </cell>
          <cell r="G4489" t="str">
            <v/>
          </cell>
          <cell r="H4489" t="str">
            <v/>
          </cell>
          <cell r="I4489" t="e">
            <v>#N/A</v>
          </cell>
        </row>
        <row r="4490">
          <cell r="A4490" t="str">
            <v>48328-00003-34</v>
          </cell>
          <cell r="B4490" t="str">
            <v>0482</v>
          </cell>
          <cell r="C4490" t="str">
            <v>CAP STICKER DEO COOL KICK 50ML</v>
          </cell>
          <cell r="D4490" t="str">
            <v>ROH</v>
          </cell>
          <cell r="E4490" t="str">
            <v>06</v>
          </cell>
          <cell r="F4490" t="str">
            <v/>
          </cell>
          <cell r="G4490" t="str">
            <v/>
          </cell>
          <cell r="H4490" t="str">
            <v/>
          </cell>
          <cell r="I4490" t="str">
            <v>A</v>
          </cell>
        </row>
        <row r="4491">
          <cell r="A4491" t="str">
            <v>48328-00003-39</v>
          </cell>
          <cell r="B4491" t="str">
            <v>0482</v>
          </cell>
          <cell r="C4491" t="str">
            <v>TRAY INST WHT SRM 180ML+DEO EXT WHT 25ML</v>
          </cell>
          <cell r="D4491" t="str">
            <v>ROH</v>
          </cell>
          <cell r="E4491" t="str">
            <v>06</v>
          </cell>
          <cell r="F4491" t="str">
            <v/>
          </cell>
          <cell r="G4491" t="str">
            <v/>
          </cell>
          <cell r="H4491" t="str">
            <v/>
          </cell>
          <cell r="I4491" t="e">
            <v>#N/A</v>
          </cell>
        </row>
        <row r="4492">
          <cell r="A4492" t="str">
            <v>48328-00003-40</v>
          </cell>
          <cell r="B4492" t="str">
            <v>0482</v>
          </cell>
          <cell r="C4492" t="str">
            <v>SHIPBOX INST WHT SRM 180ML+DEO EW 25ML</v>
          </cell>
          <cell r="D4492" t="str">
            <v>ROH</v>
          </cell>
          <cell r="E4492" t="str">
            <v>19</v>
          </cell>
          <cell r="F4492" t="str">
            <v/>
          </cell>
          <cell r="G4492" t="str">
            <v/>
          </cell>
          <cell r="H4492" t="str">
            <v/>
          </cell>
          <cell r="I4492" t="e">
            <v>#N/A</v>
          </cell>
        </row>
        <row r="4493">
          <cell r="A4493" t="str">
            <v>48328-00003-46</v>
          </cell>
          <cell r="B4493" t="str">
            <v>0482</v>
          </cell>
          <cell r="C4493" t="str">
            <v>BACK STC NSUN SPY INV_PRT SPF50 200ML</v>
          </cell>
          <cell r="D4493" t="str">
            <v>ROH</v>
          </cell>
          <cell r="E4493" t="str">
            <v>06</v>
          </cell>
          <cell r="F4493" t="str">
            <v/>
          </cell>
          <cell r="G4493" t="str">
            <v/>
          </cell>
          <cell r="H4493" t="str">
            <v/>
          </cell>
          <cell r="I4493" t="e">
            <v>#N/A</v>
          </cell>
        </row>
        <row r="4494">
          <cell r="A4494" t="str">
            <v>48328-00003-47</v>
          </cell>
          <cell r="B4494" t="str">
            <v>0482</v>
          </cell>
          <cell r="C4494" t="str">
            <v>BACK STICKER NSUN FC_CRM SPF50 50ML</v>
          </cell>
          <cell r="D4494" t="str">
            <v>ROH</v>
          </cell>
          <cell r="E4494" t="str">
            <v>06</v>
          </cell>
          <cell r="F4494" t="str">
            <v/>
          </cell>
          <cell r="G4494" t="str">
            <v/>
          </cell>
          <cell r="H4494" t="str">
            <v/>
          </cell>
          <cell r="I4494" t="e">
            <v>#N/A</v>
          </cell>
        </row>
        <row r="4495">
          <cell r="A4495" t="str">
            <v>48328-00003-48</v>
          </cell>
          <cell r="B4495" t="str">
            <v>0482</v>
          </cell>
          <cell r="C4495" t="str">
            <v>BACK STICKER FB NSUN FC_CRM SPF50 50ML</v>
          </cell>
          <cell r="D4495" t="str">
            <v>ROH</v>
          </cell>
          <cell r="E4495" t="str">
            <v>06</v>
          </cell>
          <cell r="F4495" t="str">
            <v/>
          </cell>
          <cell r="G4495" t="str">
            <v/>
          </cell>
          <cell r="H4495" t="str">
            <v/>
          </cell>
          <cell r="I4495" t="e">
            <v>#N/A</v>
          </cell>
        </row>
        <row r="4496">
          <cell r="A4496" t="str">
            <v>48328-00003-49</v>
          </cell>
          <cell r="B4496" t="str">
            <v>0482</v>
          </cell>
          <cell r="C4496" t="str">
            <v>BCK STCKR TUBE SUN FC_CRM WHT SPF50 50ML</v>
          </cell>
          <cell r="D4496" t="str">
            <v>ROH</v>
          </cell>
          <cell r="E4496" t="str">
            <v>06</v>
          </cell>
          <cell r="F4496" t="str">
            <v/>
          </cell>
          <cell r="G4496" t="str">
            <v/>
          </cell>
          <cell r="H4496" t="str">
            <v/>
          </cell>
          <cell r="I4496" t="e">
            <v>#N/A</v>
          </cell>
        </row>
        <row r="4497">
          <cell r="A4497" t="str">
            <v>48328-00003-50</v>
          </cell>
          <cell r="B4497" t="str">
            <v>0482</v>
          </cell>
          <cell r="C4497" t="str">
            <v>STICKER FB NSUN FC_CRM WHT SPF50 50ML</v>
          </cell>
          <cell r="D4497" t="str">
            <v>ROH</v>
          </cell>
          <cell r="E4497" t="str">
            <v>06</v>
          </cell>
          <cell r="F4497" t="str">
            <v/>
          </cell>
          <cell r="G4497" t="str">
            <v/>
          </cell>
          <cell r="H4497" t="str">
            <v/>
          </cell>
          <cell r="I4497" t="e">
            <v>#N/A</v>
          </cell>
        </row>
        <row r="4498">
          <cell r="A4498" t="str">
            <v>48328-00003-51</v>
          </cell>
          <cell r="B4498" t="str">
            <v>0482</v>
          </cell>
          <cell r="C4498" t="str">
            <v>BACK STICKER NSUN LTN SPF50+ 200ML</v>
          </cell>
          <cell r="D4498" t="str">
            <v>ROH</v>
          </cell>
          <cell r="E4498" t="str">
            <v>06</v>
          </cell>
          <cell r="F4498" t="str">
            <v/>
          </cell>
          <cell r="G4498" t="str">
            <v/>
          </cell>
          <cell r="H4498" t="str">
            <v/>
          </cell>
          <cell r="I4498" t="e">
            <v>#N/A</v>
          </cell>
        </row>
        <row r="4499">
          <cell r="A4499" t="str">
            <v>48328-00003-52</v>
          </cell>
          <cell r="B4499" t="str">
            <v>0482</v>
          </cell>
          <cell r="C4499" t="str">
            <v>BACK STCKR NSUN KDS SPY_COL SPF50+ 200ML</v>
          </cell>
          <cell r="D4499" t="str">
            <v>ROH</v>
          </cell>
          <cell r="E4499" t="str">
            <v>06</v>
          </cell>
          <cell r="F4499" t="str">
            <v/>
          </cell>
          <cell r="G4499" t="str">
            <v/>
          </cell>
          <cell r="H4499" t="str">
            <v/>
          </cell>
          <cell r="I4499" t="e">
            <v>#N/A</v>
          </cell>
        </row>
        <row r="4500">
          <cell r="A4500" t="str">
            <v>48328-00003-53</v>
          </cell>
          <cell r="B4500" t="str">
            <v>0482</v>
          </cell>
          <cell r="C4500" t="str">
            <v>BACK STICKER NSUN SPY SPF50+ 200ML</v>
          </cell>
          <cell r="D4500" t="str">
            <v>ROH</v>
          </cell>
          <cell r="E4500" t="str">
            <v>06</v>
          </cell>
          <cell r="F4500" t="str">
            <v/>
          </cell>
          <cell r="G4500" t="str">
            <v/>
          </cell>
          <cell r="H4500" t="str">
            <v/>
          </cell>
          <cell r="I4500" t="e">
            <v>#N/A</v>
          </cell>
        </row>
        <row r="4501">
          <cell r="A4501" t="str">
            <v>48328-00003-54</v>
          </cell>
          <cell r="B4501" t="str">
            <v>0482</v>
          </cell>
          <cell r="C4501" t="str">
            <v>BACK STICKER NSUN AFT_SUN LTN 125ML</v>
          </cell>
          <cell r="D4501" t="str">
            <v>ROH</v>
          </cell>
          <cell r="E4501" t="str">
            <v>06</v>
          </cell>
          <cell r="F4501" t="str">
            <v/>
          </cell>
          <cell r="G4501" t="str">
            <v/>
          </cell>
          <cell r="H4501" t="str">
            <v/>
          </cell>
          <cell r="I4501" t="str">
            <v>A</v>
          </cell>
        </row>
        <row r="4502">
          <cell r="A4502" t="str">
            <v>48328-00003-55</v>
          </cell>
          <cell r="B4502" t="str">
            <v>0482</v>
          </cell>
          <cell r="C4502" t="str">
            <v>BACK STC NSUN SPY PRTT&amp;BRN SPF20 200ML</v>
          </cell>
          <cell r="D4502" t="str">
            <v>ROH</v>
          </cell>
          <cell r="E4502" t="str">
            <v>06</v>
          </cell>
          <cell r="F4502" t="str">
            <v/>
          </cell>
          <cell r="G4502" t="str">
            <v/>
          </cell>
          <cell r="H4502" t="str">
            <v/>
          </cell>
          <cell r="I4502" t="e">
            <v>#N/A</v>
          </cell>
        </row>
        <row r="4503">
          <cell r="A4503" t="str">
            <v>48328-00003-56</v>
          </cell>
          <cell r="B4503" t="str">
            <v>0482</v>
          </cell>
          <cell r="C4503" t="str">
            <v>BACK STC NSUN LTN PRTT&amp;BRN SPF20 200ML</v>
          </cell>
          <cell r="D4503" t="str">
            <v>ROH</v>
          </cell>
          <cell r="E4503" t="str">
            <v>06</v>
          </cell>
          <cell r="F4503" t="str">
            <v/>
          </cell>
          <cell r="G4503" t="str">
            <v/>
          </cell>
          <cell r="H4503" t="str">
            <v/>
          </cell>
          <cell r="I4503" t="e">
            <v>#N/A</v>
          </cell>
        </row>
        <row r="4504">
          <cell r="A4504" t="str">
            <v>48328-00003-57</v>
          </cell>
          <cell r="B4504" t="str">
            <v>0482</v>
          </cell>
          <cell r="C4504" t="str">
            <v>TRAY AC FOAM 100ML + NDEO FA 25ML</v>
          </cell>
          <cell r="D4504" t="str">
            <v>ROH</v>
          </cell>
          <cell r="E4504" t="str">
            <v>06</v>
          </cell>
          <cell r="F4504" t="str">
            <v/>
          </cell>
          <cell r="G4504" t="str">
            <v/>
          </cell>
          <cell r="H4504" t="str">
            <v/>
          </cell>
          <cell r="I4504" t="e">
            <v>#N/A</v>
          </cell>
        </row>
        <row r="4505">
          <cell r="A4505" t="str">
            <v>48328-00003-58</v>
          </cell>
          <cell r="B4505" t="str">
            <v>0482</v>
          </cell>
          <cell r="C4505" t="str">
            <v>TRAY CVM 100ML + NDEO CK 25ML</v>
          </cell>
          <cell r="D4505" t="str">
            <v>ROH</v>
          </cell>
          <cell r="E4505" t="str">
            <v>06</v>
          </cell>
          <cell r="F4505" t="str">
            <v/>
          </cell>
          <cell r="G4505" t="str">
            <v/>
          </cell>
          <cell r="H4505" t="str">
            <v/>
          </cell>
          <cell r="I4505" t="e">
            <v>#N/A</v>
          </cell>
        </row>
        <row r="4506">
          <cell r="A4506" t="str">
            <v>48328-00003-59</v>
          </cell>
          <cell r="B4506" t="str">
            <v>0482</v>
          </cell>
          <cell r="C4506" t="str">
            <v>TRAY ADS 100ML + NDEO CK 25ML</v>
          </cell>
          <cell r="D4506" t="str">
            <v>ROH</v>
          </cell>
          <cell r="E4506" t="str">
            <v>06</v>
          </cell>
          <cell r="F4506" t="str">
            <v/>
          </cell>
          <cell r="G4506" t="str">
            <v/>
          </cell>
          <cell r="H4506" t="str">
            <v/>
          </cell>
          <cell r="I4506" t="e">
            <v>#N/A</v>
          </cell>
        </row>
        <row r="4507">
          <cell r="A4507" t="str">
            <v>48328-00003-60</v>
          </cell>
          <cell r="B4507" t="str">
            <v>0482</v>
          </cell>
          <cell r="C4507" t="str">
            <v>NECK TAG NDEO FA 25ML</v>
          </cell>
          <cell r="D4507" t="str">
            <v>ROH</v>
          </cell>
          <cell r="E4507" t="str">
            <v>06</v>
          </cell>
          <cell r="F4507" t="str">
            <v/>
          </cell>
          <cell r="G4507" t="str">
            <v/>
          </cell>
          <cell r="H4507" t="str">
            <v/>
          </cell>
          <cell r="I4507" t="e">
            <v>#N/A</v>
          </cell>
        </row>
        <row r="4508">
          <cell r="A4508" t="str">
            <v>48328-00003-61</v>
          </cell>
          <cell r="B4508" t="str">
            <v>0482</v>
          </cell>
          <cell r="C4508" t="str">
            <v>NECK TAG NDEO CK 25ML</v>
          </cell>
          <cell r="D4508" t="str">
            <v>ROH</v>
          </cell>
          <cell r="E4508" t="str">
            <v>06</v>
          </cell>
          <cell r="F4508" t="str">
            <v/>
          </cell>
          <cell r="G4508" t="str">
            <v/>
          </cell>
          <cell r="H4508" t="str">
            <v/>
          </cell>
          <cell r="I4508" t="e">
            <v>#N/A</v>
          </cell>
        </row>
        <row r="4509">
          <cell r="A4509" t="str">
            <v>48328-00003-62</v>
          </cell>
          <cell r="B4509" t="str">
            <v>0482</v>
          </cell>
          <cell r="C4509" t="str">
            <v>SHIPBOX AC FOAM 100ML + NDEO FA 25ML</v>
          </cell>
          <cell r="D4509" t="str">
            <v>ROH</v>
          </cell>
          <cell r="E4509" t="str">
            <v>19</v>
          </cell>
          <cell r="F4509" t="str">
            <v/>
          </cell>
          <cell r="G4509" t="str">
            <v/>
          </cell>
          <cell r="H4509" t="str">
            <v/>
          </cell>
          <cell r="I4509" t="e">
            <v>#N/A</v>
          </cell>
        </row>
        <row r="4510">
          <cell r="A4510" t="str">
            <v>48328-00003-63</v>
          </cell>
          <cell r="B4510" t="str">
            <v>0482</v>
          </cell>
          <cell r="C4510" t="str">
            <v>SHIPBOX CVM 100ML + NDEO CK 25ML</v>
          </cell>
          <cell r="D4510" t="str">
            <v>ROH</v>
          </cell>
          <cell r="E4510" t="str">
            <v>19</v>
          </cell>
          <cell r="F4510" t="str">
            <v/>
          </cell>
          <cell r="G4510" t="str">
            <v/>
          </cell>
          <cell r="H4510" t="str">
            <v/>
          </cell>
          <cell r="I4510" t="e">
            <v>#N/A</v>
          </cell>
        </row>
        <row r="4511">
          <cell r="A4511" t="str">
            <v>48328-00003-64</v>
          </cell>
          <cell r="B4511" t="str">
            <v>0482</v>
          </cell>
          <cell r="C4511" t="str">
            <v>SHIPBOX ADS 100ML + NDEO CK 25ML</v>
          </cell>
          <cell r="D4511" t="str">
            <v>ROH</v>
          </cell>
          <cell r="E4511" t="str">
            <v>19</v>
          </cell>
          <cell r="F4511" t="str">
            <v/>
          </cell>
          <cell r="G4511" t="str">
            <v/>
          </cell>
          <cell r="H4511" t="str">
            <v/>
          </cell>
          <cell r="I4511" t="e">
            <v>#N/A</v>
          </cell>
        </row>
        <row r="4512">
          <cell r="A4512" t="str">
            <v>48328-00003-65</v>
          </cell>
          <cell r="B4512" t="str">
            <v>0482</v>
          </cell>
          <cell r="C4512" t="str">
            <v>SHRINK NM 100ML+NDEO 25ML SAMPING</v>
          </cell>
          <cell r="D4512" t="str">
            <v>ROH</v>
          </cell>
          <cell r="E4512" t="str">
            <v>06</v>
          </cell>
          <cell r="F4512" t="str">
            <v/>
          </cell>
          <cell r="G4512" t="str">
            <v/>
          </cell>
          <cell r="H4512" t="str">
            <v/>
          </cell>
          <cell r="I4512" t="e">
            <v>#N/A</v>
          </cell>
        </row>
        <row r="4513">
          <cell r="A4513" t="str">
            <v>48328-00003-66</v>
          </cell>
          <cell r="B4513" t="str">
            <v>0482</v>
          </cell>
          <cell r="C4513" t="str">
            <v>BELT NBL INST WHT 200+NDEO HPY SHV 25</v>
          </cell>
          <cell r="D4513" t="str">
            <v>ROH</v>
          </cell>
          <cell r="E4513" t="str">
            <v>06</v>
          </cell>
          <cell r="F4513" t="str">
            <v/>
          </cell>
          <cell r="G4513" t="str">
            <v/>
          </cell>
          <cell r="H4513" t="str">
            <v/>
          </cell>
          <cell r="I4513" t="e">
            <v>#N/A</v>
          </cell>
        </row>
        <row r="4514">
          <cell r="A4514" t="str">
            <v>48328-00003-67</v>
          </cell>
          <cell r="B4514" t="str">
            <v>0482</v>
          </cell>
          <cell r="C4514" t="str">
            <v>SHRINK NBL 200ML + NDEO 25ML</v>
          </cell>
          <cell r="D4514" t="str">
            <v>ROH</v>
          </cell>
          <cell r="E4514" t="str">
            <v>06</v>
          </cell>
          <cell r="F4514" t="str">
            <v/>
          </cell>
          <cell r="G4514" t="str">
            <v/>
          </cell>
          <cell r="H4514" t="str">
            <v/>
          </cell>
          <cell r="I4514" t="e">
            <v>#N/A</v>
          </cell>
        </row>
        <row r="4515">
          <cell r="A4515" t="str">
            <v>48328-00003-68</v>
          </cell>
          <cell r="B4515" t="str">
            <v>0482</v>
          </cell>
          <cell r="C4515" t="str">
            <v>SHIPBOX NBL INST WHT 200+NDEO HPY SHV 25</v>
          </cell>
          <cell r="D4515" t="str">
            <v>ROH</v>
          </cell>
          <cell r="E4515" t="str">
            <v>19</v>
          </cell>
          <cell r="F4515" t="str">
            <v/>
          </cell>
          <cell r="G4515" t="str">
            <v/>
          </cell>
          <cell r="H4515" t="str">
            <v/>
          </cell>
          <cell r="I4515" t="e">
            <v>#N/A</v>
          </cell>
        </row>
        <row r="4516">
          <cell r="A4516" t="str">
            <v>48328-00003-69</v>
          </cell>
          <cell r="B4516" t="str">
            <v>0482</v>
          </cell>
          <cell r="C4516" t="str">
            <v>GIMMICK LIP BALM HOLDER</v>
          </cell>
          <cell r="D4516" t="str">
            <v>ROH</v>
          </cell>
          <cell r="E4516" t="str">
            <v>06</v>
          </cell>
          <cell r="F4516" t="str">
            <v/>
          </cell>
          <cell r="G4516" t="str">
            <v/>
          </cell>
          <cell r="H4516" t="str">
            <v/>
          </cell>
          <cell r="I4516" t="e">
            <v>#N/A</v>
          </cell>
        </row>
        <row r="4517">
          <cell r="A4517" t="str">
            <v>48328-00003-70</v>
          </cell>
          <cell r="B4517" t="str">
            <v>0482</v>
          </cell>
          <cell r="C4517" t="str">
            <v>SHIPBOX NLC + GIMMICK</v>
          </cell>
          <cell r="D4517" t="str">
            <v>ROH</v>
          </cell>
          <cell r="E4517" t="str">
            <v>19</v>
          </cell>
          <cell r="F4517" t="str">
            <v/>
          </cell>
          <cell r="G4517" t="str">
            <v/>
          </cell>
          <cell r="H4517" t="str">
            <v/>
          </cell>
          <cell r="I4517" t="e">
            <v>#N/A</v>
          </cell>
        </row>
        <row r="4518">
          <cell r="A4518" t="str">
            <v>48328-00003-71</v>
          </cell>
          <cell r="B4518" t="str">
            <v>0482</v>
          </cell>
          <cell r="C4518" t="str">
            <v>SHIPBOX NBO FIRM SMTH LTN 200+NDEO EW 25</v>
          </cell>
          <cell r="D4518" t="str">
            <v>ROH</v>
          </cell>
          <cell r="E4518" t="str">
            <v>19</v>
          </cell>
          <cell r="F4518" t="str">
            <v/>
          </cell>
          <cell r="G4518" t="str">
            <v/>
          </cell>
          <cell r="H4518" t="str">
            <v/>
          </cell>
          <cell r="I4518" t="e">
            <v>#N/A</v>
          </cell>
        </row>
        <row r="4519">
          <cell r="A4519" t="str">
            <v>48328-00003-72</v>
          </cell>
          <cell r="B4519" t="str">
            <v>0482</v>
          </cell>
          <cell r="C4519" t="str">
            <v>BACK STC NSUN SPY SPF30 150ML</v>
          </cell>
          <cell r="D4519" t="str">
            <v>ROH</v>
          </cell>
          <cell r="E4519" t="str">
            <v>06</v>
          </cell>
          <cell r="F4519" t="str">
            <v/>
          </cell>
          <cell r="G4519" t="str">
            <v/>
          </cell>
          <cell r="H4519" t="str">
            <v/>
          </cell>
          <cell r="I4519" t="e">
            <v>#N/A</v>
          </cell>
        </row>
        <row r="4520">
          <cell r="A4520" t="str">
            <v>48328-00003-73</v>
          </cell>
          <cell r="B4520" t="str">
            <v>0482</v>
          </cell>
          <cell r="C4520" t="str">
            <v>FRONT STC NSUN SPY SPF30 150ML</v>
          </cell>
          <cell r="D4520" t="str">
            <v>ROH</v>
          </cell>
          <cell r="E4520" t="str">
            <v>06</v>
          </cell>
          <cell r="F4520" t="str">
            <v/>
          </cell>
          <cell r="G4520" t="str">
            <v/>
          </cell>
          <cell r="H4520" t="str">
            <v/>
          </cell>
          <cell r="I4520" t="e">
            <v>#N/A</v>
          </cell>
        </row>
        <row r="4521">
          <cell r="A4521" t="str">
            <v>48328-00003-74</v>
          </cell>
          <cell r="B4521" t="str">
            <v>0482</v>
          </cell>
          <cell r="C4521" t="str">
            <v>BACK STC NSUN CRN_LTN SPF6 200ML</v>
          </cell>
          <cell r="D4521" t="str">
            <v>ROH</v>
          </cell>
          <cell r="E4521" t="str">
            <v>06</v>
          </cell>
          <cell r="F4521" t="str">
            <v/>
          </cell>
          <cell r="G4521" t="str">
            <v/>
          </cell>
          <cell r="H4521" t="str">
            <v/>
          </cell>
          <cell r="I4521" t="e">
            <v>#N/A</v>
          </cell>
        </row>
        <row r="4522">
          <cell r="A4522" t="str">
            <v>48328-00003-75</v>
          </cell>
          <cell r="B4522" t="str">
            <v>0482</v>
          </cell>
          <cell r="C4522" t="str">
            <v>BACK STC NSUN SPY PRT&amp;RFR SPF50 200ML</v>
          </cell>
          <cell r="D4522" t="str">
            <v>FERT</v>
          </cell>
          <cell r="E4522" t="str">
            <v>10</v>
          </cell>
          <cell r="F4522" t="str">
            <v/>
          </cell>
          <cell r="G4522" t="str">
            <v/>
          </cell>
          <cell r="H4522" t="str">
            <v/>
          </cell>
          <cell r="I4522" t="str">
            <v>R1</v>
          </cell>
        </row>
        <row r="4523">
          <cell r="A4523" t="str">
            <v>48328-00003-76</v>
          </cell>
          <cell r="B4523" t="str">
            <v>0482</v>
          </cell>
          <cell r="C4523" t="str">
            <v>BOTTOM STC NCREME TIN 60ML</v>
          </cell>
          <cell r="D4523" t="str">
            <v>ROH</v>
          </cell>
          <cell r="E4523" t="str">
            <v>06</v>
          </cell>
          <cell r="F4523" t="str">
            <v/>
          </cell>
          <cell r="G4523" t="str">
            <v/>
          </cell>
          <cell r="H4523" t="str">
            <v/>
          </cell>
          <cell r="I4523" t="e">
            <v>#N/A</v>
          </cell>
        </row>
        <row r="4524">
          <cell r="A4524" t="str">
            <v>48328-00003-77</v>
          </cell>
          <cell r="B4524" t="str">
            <v>0482</v>
          </cell>
          <cell r="C4524" t="str">
            <v>SHRINK NCREME TIN 60ML</v>
          </cell>
          <cell r="D4524" t="str">
            <v>FERT</v>
          </cell>
          <cell r="E4524" t="str">
            <v>19</v>
          </cell>
          <cell r="F4524" t="str">
            <v/>
          </cell>
          <cell r="G4524" t="str">
            <v/>
          </cell>
          <cell r="H4524" t="str">
            <v/>
          </cell>
          <cell r="I4524" t="e">
            <v>#N/A</v>
          </cell>
        </row>
        <row r="4525">
          <cell r="A4525" t="str">
            <v>48328-00003-78</v>
          </cell>
          <cell r="B4525" t="str">
            <v>0482</v>
          </cell>
          <cell r="C4525" t="str">
            <v>SHIPBOX NCREME TIN 60ML</v>
          </cell>
          <cell r="D4525" t="str">
            <v>ROH</v>
          </cell>
          <cell r="E4525" t="str">
            <v>19</v>
          </cell>
          <cell r="F4525" t="str">
            <v/>
          </cell>
          <cell r="G4525" t="str">
            <v/>
          </cell>
          <cell r="H4525" t="str">
            <v/>
          </cell>
          <cell r="I4525" t="e">
            <v>#N/A</v>
          </cell>
        </row>
        <row r="4526">
          <cell r="A4526" t="str">
            <v>48328-00003-79</v>
          </cell>
          <cell r="B4526" t="str">
            <v>0482</v>
          </cell>
          <cell r="C4526" t="str">
            <v>TRAY MICELLAR + MUS 25ML</v>
          </cell>
          <cell r="D4526" t="str">
            <v>ROH</v>
          </cell>
          <cell r="E4526" t="str">
            <v>06</v>
          </cell>
          <cell r="F4526" t="str">
            <v/>
          </cell>
          <cell r="G4526" t="str">
            <v/>
          </cell>
          <cell r="H4526" t="str">
            <v/>
          </cell>
          <cell r="I4526" t="e">
            <v>#N/A</v>
          </cell>
        </row>
        <row r="4527">
          <cell r="A4527" t="str">
            <v>48328-00003-80</v>
          </cell>
          <cell r="B4527" t="str">
            <v>0482</v>
          </cell>
          <cell r="C4527" t="str">
            <v>SHRINK MICELLAR + MUS 25ML</v>
          </cell>
          <cell r="D4527" t="str">
            <v>ROH</v>
          </cell>
          <cell r="E4527" t="str">
            <v>06</v>
          </cell>
          <cell r="F4527" t="str">
            <v/>
          </cell>
          <cell r="G4527" t="str">
            <v/>
          </cell>
          <cell r="H4527" t="str">
            <v/>
          </cell>
          <cell r="I4527" t="e">
            <v>#N/A</v>
          </cell>
        </row>
        <row r="4528">
          <cell r="A4528" t="str">
            <v>48328-00003-81</v>
          </cell>
          <cell r="B4528" t="str">
            <v>0482</v>
          </cell>
          <cell r="C4528" t="str">
            <v>SHIPBOX MICELLAR + MUS 25ML</v>
          </cell>
          <cell r="D4528" t="str">
            <v>ROH</v>
          </cell>
          <cell r="E4528" t="str">
            <v>19</v>
          </cell>
          <cell r="F4528" t="str">
            <v/>
          </cell>
          <cell r="G4528" t="str">
            <v/>
          </cell>
          <cell r="H4528" t="str">
            <v/>
          </cell>
          <cell r="I4528" t="e">
            <v>#N/A</v>
          </cell>
        </row>
        <row r="4529">
          <cell r="A4529" t="str">
            <v>48328-00003-82</v>
          </cell>
          <cell r="B4529" t="str">
            <v>0482</v>
          </cell>
          <cell r="C4529" t="str">
            <v>TRAY SPARKLING + NLC STRAWBERRY</v>
          </cell>
          <cell r="D4529" t="str">
            <v>ROH</v>
          </cell>
          <cell r="E4529" t="str">
            <v>06</v>
          </cell>
          <cell r="F4529" t="str">
            <v/>
          </cell>
          <cell r="G4529" t="str">
            <v/>
          </cell>
          <cell r="H4529" t="str">
            <v/>
          </cell>
          <cell r="I4529" t="e">
            <v>#N/A</v>
          </cell>
        </row>
        <row r="4530">
          <cell r="A4530" t="str">
            <v>48328-00003-83</v>
          </cell>
          <cell r="B4530" t="str">
            <v>0482</v>
          </cell>
          <cell r="C4530" t="str">
            <v>SHRINK SPARKLING + NLC STRAWBERRY</v>
          </cell>
          <cell r="D4530" t="str">
            <v>ROH</v>
          </cell>
          <cell r="E4530" t="str">
            <v>06</v>
          </cell>
          <cell r="F4530" t="str">
            <v/>
          </cell>
          <cell r="G4530" t="str">
            <v/>
          </cell>
          <cell r="H4530" t="str">
            <v/>
          </cell>
          <cell r="I4530" t="e">
            <v>#N/A</v>
          </cell>
        </row>
        <row r="4531">
          <cell r="A4531" t="str">
            <v>48328-00003-84</v>
          </cell>
          <cell r="B4531" t="str">
            <v>0482</v>
          </cell>
          <cell r="C4531" t="str">
            <v>SHIPBOX SPARKLING + NLC STRAWBERRY</v>
          </cell>
          <cell r="D4531" t="str">
            <v>ROH</v>
          </cell>
          <cell r="E4531" t="str">
            <v>19</v>
          </cell>
          <cell r="F4531" t="str">
            <v/>
          </cell>
          <cell r="G4531" t="str">
            <v/>
          </cell>
          <cell r="H4531" t="str">
            <v/>
          </cell>
          <cell r="I4531" t="e">
            <v>#N/A</v>
          </cell>
        </row>
        <row r="4532">
          <cell r="A4532" t="str">
            <v>48328-00003-85</v>
          </cell>
          <cell r="B4532" t="str">
            <v>0482</v>
          </cell>
          <cell r="C4532" t="str">
            <v>TRAY NDEO 50ML+NBO INST SRM 15ML</v>
          </cell>
          <cell r="D4532" t="str">
            <v>ROH</v>
          </cell>
          <cell r="E4532" t="str">
            <v>06</v>
          </cell>
          <cell r="F4532" t="str">
            <v/>
          </cell>
          <cell r="G4532" t="str">
            <v/>
          </cell>
          <cell r="H4532" t="str">
            <v/>
          </cell>
          <cell r="I4532" t="e">
            <v>#N/A</v>
          </cell>
        </row>
        <row r="4533">
          <cell r="A4533" t="str">
            <v>48328-00003-86</v>
          </cell>
          <cell r="B4533" t="str">
            <v>0482</v>
          </cell>
          <cell r="C4533" t="str">
            <v>SHRINK NDEO 50ML+NBO SERUM 15ML</v>
          </cell>
          <cell r="D4533" t="str">
            <v>ROH</v>
          </cell>
          <cell r="E4533" t="str">
            <v>06</v>
          </cell>
          <cell r="F4533" t="str">
            <v/>
          </cell>
          <cell r="G4533" t="str">
            <v/>
          </cell>
          <cell r="H4533" t="str">
            <v/>
          </cell>
          <cell r="I4533" t="e">
            <v>#N/A</v>
          </cell>
        </row>
        <row r="4534">
          <cell r="A4534" t="str">
            <v>48328-00003-87</v>
          </cell>
          <cell r="B4534" t="str">
            <v>0482</v>
          </cell>
          <cell r="C4534" t="str">
            <v>SHIPBOX NDEO EXTWHT 50+NBO INST SRM 15</v>
          </cell>
          <cell r="D4534" t="str">
            <v>ROH</v>
          </cell>
          <cell r="E4534" t="str">
            <v>19</v>
          </cell>
          <cell r="F4534" t="str">
            <v/>
          </cell>
          <cell r="G4534" t="str">
            <v/>
          </cell>
          <cell r="H4534" t="str">
            <v/>
          </cell>
          <cell r="I4534" t="e">
            <v>#N/A</v>
          </cell>
        </row>
        <row r="4535">
          <cell r="A4535" t="str">
            <v>48328-00003-88</v>
          </cell>
          <cell r="B4535" t="str">
            <v>0482</v>
          </cell>
          <cell r="C4535" t="str">
            <v>SHIPBOX NDEO HPYSHV 50+NBO INST SRM 15</v>
          </cell>
          <cell r="D4535" t="str">
            <v>ROH</v>
          </cell>
          <cell r="E4535" t="str">
            <v>19</v>
          </cell>
          <cell r="F4535" t="str">
            <v/>
          </cell>
          <cell r="G4535" t="str">
            <v/>
          </cell>
          <cell r="H4535" t="str">
            <v/>
          </cell>
          <cell r="I4535" t="e">
            <v>#N/A</v>
          </cell>
        </row>
        <row r="4536">
          <cell r="A4536" t="str">
            <v>48328-00003-90</v>
          </cell>
          <cell r="B4536" t="str">
            <v>0482</v>
          </cell>
          <cell r="C4536" t="str">
            <v>STICKER NM WOC CL MUD 100ML-SISI LEBAR</v>
          </cell>
          <cell r="D4536" t="str">
            <v>ROH</v>
          </cell>
          <cell r="E4536" t="str">
            <v>19</v>
          </cell>
          <cell r="F4536" t="str">
            <v/>
          </cell>
          <cell r="G4536" t="str">
            <v/>
          </cell>
          <cell r="H4536" t="str">
            <v/>
          </cell>
          <cell r="I4536" t="str">
            <v>A</v>
          </cell>
        </row>
        <row r="4537">
          <cell r="A4537" t="str">
            <v>48328-00003-91</v>
          </cell>
          <cell r="B4537" t="str">
            <v>0482</v>
          </cell>
          <cell r="C4537" t="str">
            <v>STICKER NM WOC CL MUD 100ML-SISI PANJANG</v>
          </cell>
          <cell r="D4537" t="str">
            <v>ROH</v>
          </cell>
          <cell r="E4537" t="str">
            <v>19</v>
          </cell>
          <cell r="F4537" t="str">
            <v/>
          </cell>
          <cell r="G4537" t="str">
            <v/>
          </cell>
          <cell r="H4537" t="str">
            <v/>
          </cell>
          <cell r="I4537" t="str">
            <v>A</v>
          </cell>
        </row>
        <row r="4538">
          <cell r="A4538" t="str">
            <v>48328-00003-92</v>
          </cell>
          <cell r="B4538" t="str">
            <v>0482</v>
          </cell>
          <cell r="C4538" t="str">
            <v>STICKER NM WOC CL MUD 100ML-BARCODE</v>
          </cell>
          <cell r="D4538" t="str">
            <v>ROH</v>
          </cell>
          <cell r="E4538" t="str">
            <v>19</v>
          </cell>
          <cell r="F4538" t="str">
            <v/>
          </cell>
          <cell r="G4538" t="str">
            <v/>
          </cell>
          <cell r="H4538" t="str">
            <v/>
          </cell>
          <cell r="I4538" t="str">
            <v>A</v>
          </cell>
        </row>
        <row r="4539">
          <cell r="A4539" t="str">
            <v>48328-00003-96</v>
          </cell>
          <cell r="B4539" t="str">
            <v>0482</v>
          </cell>
          <cell r="C4539" t="str">
            <v>STICKER NDEO B&amp;W MALE 50ML-SISI LEBAR</v>
          </cell>
          <cell r="D4539" t="str">
            <v>ROH</v>
          </cell>
          <cell r="E4539" t="str">
            <v>19</v>
          </cell>
          <cell r="F4539" t="str">
            <v/>
          </cell>
          <cell r="G4539" t="str">
            <v/>
          </cell>
          <cell r="H4539" t="str">
            <v/>
          </cell>
          <cell r="I4539" t="str">
            <v>A</v>
          </cell>
        </row>
        <row r="4540">
          <cell r="A4540" t="str">
            <v>48328-00003-97</v>
          </cell>
          <cell r="B4540" t="str">
            <v>0482</v>
          </cell>
          <cell r="C4540" t="str">
            <v>STICKER NDEO B&amp;W MALE 50ML-SISI PANJANG</v>
          </cell>
          <cell r="D4540" t="str">
            <v>ROH</v>
          </cell>
          <cell r="E4540" t="str">
            <v>19</v>
          </cell>
          <cell r="F4540" t="str">
            <v/>
          </cell>
          <cell r="G4540" t="str">
            <v/>
          </cell>
          <cell r="H4540" t="str">
            <v/>
          </cell>
          <cell r="I4540" t="str">
            <v>A</v>
          </cell>
        </row>
        <row r="4541">
          <cell r="A4541" t="str">
            <v>48328-00003-98</v>
          </cell>
          <cell r="B4541" t="str">
            <v>0482</v>
          </cell>
          <cell r="C4541" t="str">
            <v>STICKER NDEO B&amp;W MALE 50ML-BARCODE</v>
          </cell>
          <cell r="D4541" t="str">
            <v>ROH</v>
          </cell>
          <cell r="E4541" t="str">
            <v>19</v>
          </cell>
          <cell r="F4541" t="str">
            <v/>
          </cell>
          <cell r="G4541" t="str">
            <v/>
          </cell>
          <cell r="H4541" t="str">
            <v/>
          </cell>
          <cell r="I4541" t="str">
            <v>A</v>
          </cell>
        </row>
        <row r="4542">
          <cell r="A4542" t="str">
            <v>48328-00003-99</v>
          </cell>
          <cell r="B4542" t="str">
            <v>0482</v>
          </cell>
          <cell r="C4542" t="str">
            <v>BACK STC EYE MK-UP RMV 125ML</v>
          </cell>
          <cell r="D4542" t="str">
            <v>ROH</v>
          </cell>
          <cell r="E4542" t="str">
            <v>06</v>
          </cell>
          <cell r="F4542" t="str">
            <v/>
          </cell>
          <cell r="G4542" t="str">
            <v/>
          </cell>
          <cell r="H4542" t="str">
            <v/>
          </cell>
          <cell r="I4542" t="e">
            <v>#N/A</v>
          </cell>
        </row>
        <row r="4543">
          <cell r="A4543" t="str">
            <v>48328-00004-00</v>
          </cell>
          <cell r="B4543" t="str">
            <v>0482</v>
          </cell>
          <cell r="C4543" t="str">
            <v>FOLDING BOX STAR WARS LMTD TIN</v>
          </cell>
          <cell r="D4543" t="str">
            <v>ROH</v>
          </cell>
          <cell r="E4543" t="str">
            <v>06</v>
          </cell>
          <cell r="F4543" t="str">
            <v/>
          </cell>
          <cell r="G4543" t="str">
            <v/>
          </cell>
          <cell r="H4543" t="str">
            <v/>
          </cell>
          <cell r="I4543" t="e">
            <v>#N/A</v>
          </cell>
        </row>
        <row r="4544">
          <cell r="A4544" t="str">
            <v>48328-00004-01</v>
          </cell>
          <cell r="B4544" t="str">
            <v>0482</v>
          </cell>
          <cell r="C4544" t="str">
            <v>FOLDING BOX FROZEN LMTD TIN</v>
          </cell>
          <cell r="D4544" t="str">
            <v>ROH</v>
          </cell>
          <cell r="E4544" t="str">
            <v>06</v>
          </cell>
          <cell r="F4544" t="str">
            <v/>
          </cell>
          <cell r="G4544" t="str">
            <v/>
          </cell>
          <cell r="H4544" t="str">
            <v/>
          </cell>
          <cell r="I4544" t="e">
            <v>#N/A</v>
          </cell>
        </row>
        <row r="4545">
          <cell r="A4545" t="str">
            <v>48328-00004-02</v>
          </cell>
          <cell r="B4545" t="str">
            <v>0482</v>
          </cell>
          <cell r="C4545" t="str">
            <v>SHIPBOX STAR WARS TIN</v>
          </cell>
          <cell r="D4545" t="str">
            <v>ROH</v>
          </cell>
          <cell r="E4545" t="str">
            <v>19</v>
          </cell>
          <cell r="F4545" t="str">
            <v/>
          </cell>
          <cell r="G4545" t="str">
            <v/>
          </cell>
          <cell r="H4545" t="str">
            <v/>
          </cell>
          <cell r="I4545" t="e">
            <v>#N/A</v>
          </cell>
        </row>
        <row r="4546">
          <cell r="A4546" t="str">
            <v>48328-00004-03</v>
          </cell>
          <cell r="B4546" t="str">
            <v>0482</v>
          </cell>
          <cell r="C4546" t="str">
            <v>SHIPBOX FROZEN TIN</v>
          </cell>
          <cell r="D4546" t="str">
            <v>ROH</v>
          </cell>
          <cell r="E4546" t="str">
            <v>19</v>
          </cell>
          <cell r="F4546" t="str">
            <v/>
          </cell>
          <cell r="G4546" t="str">
            <v/>
          </cell>
          <cell r="H4546" t="str">
            <v/>
          </cell>
          <cell r="I4546" t="e">
            <v>#N/A</v>
          </cell>
        </row>
        <row r="4547">
          <cell r="A4547" t="str">
            <v>48328-00004-04</v>
          </cell>
          <cell r="B4547" t="str">
            <v>0482</v>
          </cell>
          <cell r="C4547" t="str">
            <v>FRONT STC EYE MK-UP RMV 125ML</v>
          </cell>
          <cell r="D4547" t="str">
            <v>ROH</v>
          </cell>
          <cell r="E4547" t="str">
            <v>06</v>
          </cell>
          <cell r="F4547" t="str">
            <v/>
          </cell>
          <cell r="G4547" t="str">
            <v/>
          </cell>
          <cell r="H4547" t="str">
            <v/>
          </cell>
          <cell r="I4547" t="e">
            <v>#N/A</v>
          </cell>
        </row>
        <row r="4548">
          <cell r="A4548" t="str">
            <v>48328-00004-05</v>
          </cell>
          <cell r="B4548" t="str">
            <v>0482</v>
          </cell>
          <cell r="C4548" t="str">
            <v>CAN 48680 HP STR_WRS 1</v>
          </cell>
          <cell r="D4548" t="str">
            <v>ROH</v>
          </cell>
          <cell r="E4548" t="str">
            <v>06</v>
          </cell>
          <cell r="F4548" t="str">
            <v/>
          </cell>
          <cell r="G4548" t="str">
            <v/>
          </cell>
          <cell r="H4548" t="str">
            <v/>
          </cell>
          <cell r="I4548" t="e">
            <v>#N/A</v>
          </cell>
        </row>
        <row r="4549">
          <cell r="A4549" t="str">
            <v>48328-00004-06</v>
          </cell>
          <cell r="B4549" t="str">
            <v>0482</v>
          </cell>
          <cell r="C4549" t="str">
            <v>CAN 48680 HP STR_WRS 2</v>
          </cell>
          <cell r="D4549" t="str">
            <v>ROH</v>
          </cell>
          <cell r="E4549" t="str">
            <v>06</v>
          </cell>
          <cell r="F4549" t="str">
            <v/>
          </cell>
          <cell r="G4549" t="str">
            <v/>
          </cell>
          <cell r="H4549" t="str">
            <v/>
          </cell>
          <cell r="I4549" t="e">
            <v>#N/A</v>
          </cell>
        </row>
        <row r="4550">
          <cell r="A4550" t="str">
            <v>48328-00004-07</v>
          </cell>
          <cell r="B4550" t="str">
            <v>0482</v>
          </cell>
          <cell r="C4550" t="str">
            <v>CAN 48681 HP FRN</v>
          </cell>
          <cell r="D4550" t="str">
            <v>ROH</v>
          </cell>
          <cell r="E4550" t="str">
            <v>06</v>
          </cell>
          <cell r="F4550" t="str">
            <v/>
          </cell>
          <cell r="G4550" t="str">
            <v/>
          </cell>
          <cell r="H4550" t="str">
            <v/>
          </cell>
          <cell r="I4550" t="e">
            <v>#N/A</v>
          </cell>
        </row>
        <row r="4551">
          <cell r="A4551" t="str">
            <v>48328-00004-09</v>
          </cell>
          <cell r="B4551" t="str">
            <v>0482</v>
          </cell>
          <cell r="C4551" t="str">
            <v>SHIPBOX NBC SOAP CREME CARE</v>
          </cell>
          <cell r="D4551" t="str">
            <v>ROH</v>
          </cell>
          <cell r="E4551" t="str">
            <v>19</v>
          </cell>
          <cell r="F4551" t="str">
            <v/>
          </cell>
          <cell r="G4551" t="str">
            <v/>
          </cell>
          <cell r="H4551" t="str">
            <v/>
          </cell>
          <cell r="I4551" t="e">
            <v>#N/A</v>
          </cell>
        </row>
        <row r="4552">
          <cell r="A4552" t="str">
            <v>48328-00004-10</v>
          </cell>
          <cell r="B4552" t="str">
            <v>0482</v>
          </cell>
          <cell r="C4552" t="str">
            <v>SHIPBOX NBC SOAP CREME SOFT</v>
          </cell>
          <cell r="D4552" t="str">
            <v>ROH</v>
          </cell>
          <cell r="E4552" t="str">
            <v>19</v>
          </cell>
          <cell r="F4552" t="str">
            <v/>
          </cell>
          <cell r="G4552" t="str">
            <v/>
          </cell>
          <cell r="H4552" t="str">
            <v/>
          </cell>
          <cell r="I4552" t="e">
            <v>#N/A</v>
          </cell>
        </row>
        <row r="4553">
          <cell r="A4553" t="str">
            <v>48328-00004-11</v>
          </cell>
          <cell r="B4553" t="str">
            <v>0482</v>
          </cell>
          <cell r="C4553" t="str">
            <v>SHIPBOX NCREME 50ML</v>
          </cell>
          <cell r="D4553" t="str">
            <v>FERT</v>
          </cell>
          <cell r="E4553" t="str">
            <v>19</v>
          </cell>
          <cell r="F4553" t="str">
            <v/>
          </cell>
          <cell r="G4553" t="str">
            <v/>
          </cell>
          <cell r="H4553" t="str">
            <v/>
          </cell>
          <cell r="I4553" t="e">
            <v>#N/A</v>
          </cell>
        </row>
        <row r="4554">
          <cell r="A4554" t="str">
            <v>48328-00004-12</v>
          </cell>
          <cell r="B4554" t="str">
            <v>0482</v>
          </cell>
          <cell r="C4554" t="str">
            <v>SHIPBOX NCREME 100ML</v>
          </cell>
          <cell r="D4554" t="str">
            <v>FERT</v>
          </cell>
          <cell r="E4554" t="str">
            <v>19</v>
          </cell>
          <cell r="F4554" t="str">
            <v/>
          </cell>
          <cell r="G4554" t="str">
            <v/>
          </cell>
          <cell r="H4554" t="str">
            <v/>
          </cell>
          <cell r="I4554" t="e">
            <v>#N/A</v>
          </cell>
        </row>
        <row r="4555">
          <cell r="A4555" t="str">
            <v>48328-00004-13</v>
          </cell>
          <cell r="B4555" t="str">
            <v>0482</v>
          </cell>
          <cell r="C4555" t="str">
            <v>LEAFLET 2637 REDEMPTION</v>
          </cell>
          <cell r="D4555" t="str">
            <v>ROH</v>
          </cell>
          <cell r="E4555" t="str">
            <v>06</v>
          </cell>
          <cell r="F4555" t="str">
            <v/>
          </cell>
          <cell r="G4555" t="str">
            <v/>
          </cell>
          <cell r="H4555" t="str">
            <v/>
          </cell>
          <cell r="I4555" t="e">
            <v>#N/A</v>
          </cell>
        </row>
        <row r="4556">
          <cell r="A4556" t="str">
            <v>48328-00004-16</v>
          </cell>
          <cell r="B4556" t="str">
            <v>0482</v>
          </cell>
          <cell r="C4556" t="str">
            <v>BOTTOM STC NCREME TIN 10ML</v>
          </cell>
          <cell r="D4556" t="str">
            <v>ROH</v>
          </cell>
          <cell r="E4556" t="str">
            <v>06</v>
          </cell>
          <cell r="F4556" t="str">
            <v/>
          </cell>
          <cell r="G4556" t="str">
            <v/>
          </cell>
          <cell r="H4556" t="str">
            <v/>
          </cell>
          <cell r="I4556" t="e">
            <v>#N/A</v>
          </cell>
        </row>
        <row r="4557">
          <cell r="A4557" t="str">
            <v>48328-00004-17</v>
          </cell>
          <cell r="B4557" t="str">
            <v>0482</v>
          </cell>
          <cell r="C4557" t="str">
            <v>BOTTOM STICKER NLB BLUEBERRY</v>
          </cell>
          <cell r="D4557" t="str">
            <v>ROH</v>
          </cell>
          <cell r="E4557" t="str">
            <v>06</v>
          </cell>
          <cell r="F4557" t="str">
            <v/>
          </cell>
          <cell r="G4557" t="str">
            <v/>
          </cell>
          <cell r="H4557" t="str">
            <v/>
          </cell>
          <cell r="I4557" t="e">
            <v>#N/A</v>
          </cell>
        </row>
        <row r="4558">
          <cell r="A4558" t="str">
            <v>48328-00004-19</v>
          </cell>
          <cell r="B4558" t="str">
            <v>0482</v>
          </cell>
          <cell r="C4558" t="str">
            <v>STICKER SHIPBOX NLB BLUEBERRY</v>
          </cell>
          <cell r="D4558" t="str">
            <v>ROH</v>
          </cell>
          <cell r="E4558" t="str">
            <v>19</v>
          </cell>
          <cell r="F4558" t="str">
            <v/>
          </cell>
          <cell r="G4558" t="str">
            <v/>
          </cell>
          <cell r="H4558" t="str">
            <v/>
          </cell>
          <cell r="I4558" t="e">
            <v>#N/A</v>
          </cell>
        </row>
        <row r="4559">
          <cell r="A4559" t="str">
            <v>48328-00004-20</v>
          </cell>
          <cell r="B4559" t="str">
            <v>0482</v>
          </cell>
          <cell r="C4559" t="str">
            <v>STC BELT NBO IW SRM 180ML+NDEO HS 25ML</v>
          </cell>
          <cell r="D4559" t="str">
            <v>ROH</v>
          </cell>
          <cell r="E4559" t="str">
            <v>06</v>
          </cell>
          <cell r="F4559" t="str">
            <v/>
          </cell>
          <cell r="G4559" t="str">
            <v/>
          </cell>
          <cell r="H4559" t="str">
            <v/>
          </cell>
          <cell r="I4559" t="e">
            <v>#N/A</v>
          </cell>
        </row>
        <row r="4560">
          <cell r="A4560" t="str">
            <v>48328-00004-21</v>
          </cell>
          <cell r="B4560" t="str">
            <v>0482</v>
          </cell>
          <cell r="C4560" t="str">
            <v>STC BELT NBO IW SRM 180ML+NDEO EW 25ML</v>
          </cell>
          <cell r="D4560" t="str">
            <v>ROH</v>
          </cell>
          <cell r="E4560" t="str">
            <v>06</v>
          </cell>
          <cell r="F4560" t="str">
            <v/>
          </cell>
          <cell r="G4560" t="str">
            <v/>
          </cell>
          <cell r="H4560" t="str">
            <v/>
          </cell>
          <cell r="I4560" t="e">
            <v>#N/A</v>
          </cell>
        </row>
        <row r="4561">
          <cell r="A4561" t="str">
            <v>48328-00004-22</v>
          </cell>
          <cell r="B4561" t="str">
            <v>0482</v>
          </cell>
          <cell r="C4561" t="str">
            <v>SHIPBOX NBO IW SRM 180ML+NDEO HS 25ML</v>
          </cell>
          <cell r="D4561" t="str">
            <v>ROH</v>
          </cell>
          <cell r="E4561" t="str">
            <v>19</v>
          </cell>
          <cell r="F4561" t="str">
            <v/>
          </cell>
          <cell r="G4561" t="str">
            <v/>
          </cell>
          <cell r="H4561" t="str">
            <v/>
          </cell>
          <cell r="I4561" t="e">
            <v>#N/A</v>
          </cell>
        </row>
        <row r="4562">
          <cell r="A4562" t="str">
            <v>48328-00004-23</v>
          </cell>
          <cell r="B4562" t="str">
            <v>0482</v>
          </cell>
          <cell r="C4562" t="str">
            <v>SHIPBOX NBO IW SRM 180ML+NDEO EW 25ML</v>
          </cell>
          <cell r="D4562" t="str">
            <v>ROH</v>
          </cell>
          <cell r="E4562" t="str">
            <v>19</v>
          </cell>
          <cell r="F4562" t="str">
            <v/>
          </cell>
          <cell r="G4562" t="str">
            <v/>
          </cell>
          <cell r="H4562" t="str">
            <v/>
          </cell>
          <cell r="I4562" t="e">
            <v>#N/A</v>
          </cell>
        </row>
        <row r="4563">
          <cell r="A4563" t="str">
            <v>48328-00004-24</v>
          </cell>
          <cell r="B4563" t="str">
            <v>0482</v>
          </cell>
          <cell r="C4563" t="str">
            <v>TOP PAPER COVER CREME TIN 60 + BOOK</v>
          </cell>
          <cell r="D4563" t="str">
            <v>ROH</v>
          </cell>
          <cell r="E4563" t="str">
            <v>06</v>
          </cell>
          <cell r="F4563" t="str">
            <v/>
          </cell>
          <cell r="G4563" t="str">
            <v/>
          </cell>
          <cell r="H4563" t="str">
            <v/>
          </cell>
          <cell r="I4563" t="e">
            <v>#N/A</v>
          </cell>
        </row>
        <row r="4564">
          <cell r="A4564" t="str">
            <v>48328-00004-25</v>
          </cell>
          <cell r="B4564" t="str">
            <v>0482</v>
          </cell>
          <cell r="C4564" t="str">
            <v>TOP PLASTIC COVER CREME TIN 60 + BOOK</v>
          </cell>
          <cell r="D4564" t="str">
            <v>FERT</v>
          </cell>
          <cell r="E4564" t="str">
            <v>10</v>
          </cell>
          <cell r="F4564" t="str">
            <v/>
          </cell>
          <cell r="G4564" t="str">
            <v/>
          </cell>
          <cell r="H4564" t="str">
            <v/>
          </cell>
          <cell r="I4564" t="e">
            <v>#N/A</v>
          </cell>
        </row>
        <row r="4565">
          <cell r="A4565" t="str">
            <v>48328-00004-26</v>
          </cell>
          <cell r="B4565" t="str">
            <v>0482</v>
          </cell>
          <cell r="C4565" t="str">
            <v>STORY BOOK CREME TIN 60</v>
          </cell>
          <cell r="D4565" t="str">
            <v>FERT</v>
          </cell>
          <cell r="E4565" t="str">
            <v>10</v>
          </cell>
          <cell r="F4565" t="str">
            <v/>
          </cell>
          <cell r="G4565" t="str">
            <v/>
          </cell>
          <cell r="H4565" t="str">
            <v/>
          </cell>
          <cell r="I4565" t="e">
            <v>#N/A</v>
          </cell>
        </row>
        <row r="4566">
          <cell r="A4566" t="str">
            <v>48328-00004-27</v>
          </cell>
          <cell r="B4566" t="str">
            <v>0482</v>
          </cell>
          <cell r="C4566" t="str">
            <v>PLASTIC SHRINK CREME TIN 60 + BOOK</v>
          </cell>
          <cell r="D4566" t="str">
            <v>FERT</v>
          </cell>
          <cell r="E4566" t="str">
            <v>06</v>
          </cell>
          <cell r="F4566" t="str">
            <v/>
          </cell>
          <cell r="G4566" t="str">
            <v/>
          </cell>
          <cell r="H4566" t="str">
            <v/>
          </cell>
          <cell r="I4566" t="e">
            <v>#N/A</v>
          </cell>
        </row>
        <row r="4567">
          <cell r="A4567" t="str">
            <v>48328-00004-28</v>
          </cell>
          <cell r="B4567" t="str">
            <v>0482</v>
          </cell>
          <cell r="C4567" t="str">
            <v>SHIPBOX CREME TIN 60 + BOOK</v>
          </cell>
          <cell r="D4567" t="str">
            <v>ROH</v>
          </cell>
          <cell r="E4567" t="str">
            <v>19</v>
          </cell>
          <cell r="F4567" t="str">
            <v/>
          </cell>
          <cell r="G4567" t="str">
            <v/>
          </cell>
          <cell r="H4567" t="str">
            <v/>
          </cell>
          <cell r="I4567" t="e">
            <v>#N/A</v>
          </cell>
        </row>
        <row r="4568">
          <cell r="A4568" t="str">
            <v>48328-00004-31</v>
          </cell>
          <cell r="B4568" t="str">
            <v>0482</v>
          </cell>
          <cell r="C4568" t="str">
            <v>BACK STC NSUN SPY INV_PRT SPF50 200ML</v>
          </cell>
          <cell r="D4568" t="str">
            <v>ROH</v>
          </cell>
          <cell r="E4568" t="str">
            <v>06</v>
          </cell>
          <cell r="F4568" t="str">
            <v/>
          </cell>
          <cell r="G4568" t="str">
            <v/>
          </cell>
          <cell r="H4568" t="str">
            <v/>
          </cell>
          <cell r="I4568" t="str">
            <v>A</v>
          </cell>
        </row>
        <row r="4569">
          <cell r="A4569" t="str">
            <v>48328-00004-32</v>
          </cell>
          <cell r="B4569" t="str">
            <v>0482</v>
          </cell>
          <cell r="C4569" t="str">
            <v>BACK STC NSUN SPY SPF50+ 200ML</v>
          </cell>
          <cell r="D4569" t="str">
            <v>FERT</v>
          </cell>
          <cell r="E4569" t="str">
            <v>10</v>
          </cell>
          <cell r="F4569" t="str">
            <v/>
          </cell>
          <cell r="G4569" t="str">
            <v/>
          </cell>
          <cell r="H4569" t="str">
            <v/>
          </cell>
          <cell r="I4569" t="str">
            <v>R1</v>
          </cell>
        </row>
        <row r="4570">
          <cell r="A4570" t="str">
            <v>48328-00004-33</v>
          </cell>
          <cell r="B4570" t="str">
            <v>0482</v>
          </cell>
          <cell r="C4570" t="str">
            <v>BACK STICKER NSUN LTN SPF50+ 200ML</v>
          </cell>
          <cell r="D4570" t="str">
            <v>FERT</v>
          </cell>
          <cell r="E4570" t="str">
            <v>06</v>
          </cell>
          <cell r="F4570" t="str">
            <v/>
          </cell>
          <cell r="G4570" t="str">
            <v/>
          </cell>
          <cell r="H4570" t="str">
            <v/>
          </cell>
          <cell r="I4570" t="str">
            <v>R1</v>
          </cell>
        </row>
        <row r="4571">
          <cell r="A4571" t="str">
            <v>48328-00004-34</v>
          </cell>
          <cell r="B4571" t="str">
            <v>0482</v>
          </cell>
          <cell r="C4571" t="str">
            <v>MIZZU EYESHADOW CONSPIRACY</v>
          </cell>
          <cell r="D4571" t="str">
            <v>ROH</v>
          </cell>
          <cell r="E4571" t="str">
            <v>06</v>
          </cell>
          <cell r="F4571" t="str">
            <v/>
          </cell>
          <cell r="G4571" t="str">
            <v/>
          </cell>
          <cell r="H4571" t="str">
            <v/>
          </cell>
          <cell r="I4571" t="e">
            <v>#N/A</v>
          </cell>
        </row>
        <row r="4572">
          <cell r="A4572" t="str">
            <v>48328-00004-35</v>
          </cell>
          <cell r="B4572" t="str">
            <v>0482</v>
          </cell>
          <cell r="C4572" t="str">
            <v>OUTER BOX MINYO</v>
          </cell>
          <cell r="D4572" t="str">
            <v>ROH</v>
          </cell>
          <cell r="E4572" t="str">
            <v>19</v>
          </cell>
          <cell r="F4572" t="str">
            <v/>
          </cell>
          <cell r="G4572" t="str">
            <v/>
          </cell>
          <cell r="H4572" t="str">
            <v/>
          </cell>
          <cell r="I4572" t="e">
            <v>#N/A</v>
          </cell>
        </row>
        <row r="4573">
          <cell r="A4573" t="str">
            <v>48328-00004-36</v>
          </cell>
          <cell r="B4573" t="str">
            <v>0482</v>
          </cell>
          <cell r="C4573" t="str">
            <v>INNER BOX EYESHADOW</v>
          </cell>
          <cell r="D4573" t="str">
            <v>ROH</v>
          </cell>
          <cell r="E4573" t="str">
            <v>06</v>
          </cell>
          <cell r="F4573" t="str">
            <v/>
          </cell>
          <cell r="G4573" t="str">
            <v/>
          </cell>
          <cell r="H4573" t="str">
            <v/>
          </cell>
          <cell r="I4573" t="e">
            <v>#N/A</v>
          </cell>
        </row>
        <row r="4574">
          <cell r="A4574" t="str">
            <v>48328-00004-37</v>
          </cell>
          <cell r="B4574" t="str">
            <v>0482</v>
          </cell>
          <cell r="C4574" t="str">
            <v>SHIPPING BOX NIVEA MINYO</v>
          </cell>
          <cell r="D4574" t="str">
            <v>ROH</v>
          </cell>
          <cell r="E4574" t="str">
            <v>19</v>
          </cell>
          <cell r="F4574" t="str">
            <v/>
          </cell>
          <cell r="G4574" t="str">
            <v/>
          </cell>
          <cell r="H4574" t="str">
            <v/>
          </cell>
          <cell r="I4574" t="e">
            <v>#N/A</v>
          </cell>
        </row>
        <row r="4575">
          <cell r="A4575" t="str">
            <v>48328-00004-38</v>
          </cell>
          <cell r="B4575" t="str">
            <v>0482</v>
          </cell>
          <cell r="C4575" t="str">
            <v>MIZZU EYESHADOW SUNSET</v>
          </cell>
          <cell r="D4575" t="str">
            <v>ROH</v>
          </cell>
          <cell r="E4575" t="str">
            <v>06</v>
          </cell>
          <cell r="F4575" t="str">
            <v/>
          </cell>
          <cell r="G4575" t="str">
            <v/>
          </cell>
          <cell r="H4575" t="str">
            <v/>
          </cell>
          <cell r="I4575" t="e">
            <v>#N/A</v>
          </cell>
        </row>
        <row r="4576">
          <cell r="A4576" t="str">
            <v>48328-00004-39</v>
          </cell>
          <cell r="B4576" t="str">
            <v>0482</v>
          </cell>
          <cell r="C4576" t="str">
            <v>OUTER BOX TASYA</v>
          </cell>
          <cell r="D4576" t="str">
            <v>ROH</v>
          </cell>
          <cell r="E4576" t="str">
            <v>19</v>
          </cell>
          <cell r="F4576" t="str">
            <v/>
          </cell>
          <cell r="G4576" t="str">
            <v/>
          </cell>
          <cell r="H4576" t="str">
            <v/>
          </cell>
          <cell r="I4576" t="e">
            <v>#N/A</v>
          </cell>
        </row>
        <row r="4577">
          <cell r="A4577" t="str">
            <v>48328-00004-40</v>
          </cell>
          <cell r="B4577" t="str">
            <v>0482</v>
          </cell>
          <cell r="C4577" t="str">
            <v>SHIPPING BOX NIVEA TASYA</v>
          </cell>
          <cell r="D4577" t="str">
            <v>ROH</v>
          </cell>
          <cell r="E4577" t="str">
            <v>19</v>
          </cell>
          <cell r="F4577" t="str">
            <v/>
          </cell>
          <cell r="G4577" t="str">
            <v/>
          </cell>
          <cell r="H4577" t="str">
            <v/>
          </cell>
          <cell r="I4577" t="e">
            <v>#N/A</v>
          </cell>
        </row>
        <row r="4578">
          <cell r="A4578" t="str">
            <v>48328-00004-41</v>
          </cell>
          <cell r="B4578" t="str">
            <v>0482</v>
          </cell>
          <cell r="C4578" t="str">
            <v>MIZZU LIPSTICK BELLE</v>
          </cell>
          <cell r="D4578" t="str">
            <v>ROH</v>
          </cell>
          <cell r="E4578" t="str">
            <v>06</v>
          </cell>
          <cell r="F4578" t="str">
            <v/>
          </cell>
          <cell r="G4578" t="str">
            <v/>
          </cell>
          <cell r="H4578" t="str">
            <v/>
          </cell>
          <cell r="I4578" t="e">
            <v>#N/A</v>
          </cell>
        </row>
        <row r="4579">
          <cell r="A4579" t="str">
            <v>48328-00004-42</v>
          </cell>
          <cell r="B4579" t="str">
            <v>0482</v>
          </cell>
          <cell r="C4579" t="str">
            <v>OUTER BOX ABEL</v>
          </cell>
          <cell r="D4579" t="str">
            <v>ROH</v>
          </cell>
          <cell r="E4579" t="str">
            <v>19</v>
          </cell>
          <cell r="F4579" t="str">
            <v/>
          </cell>
          <cell r="G4579" t="str">
            <v/>
          </cell>
          <cell r="H4579" t="str">
            <v/>
          </cell>
          <cell r="I4579" t="e">
            <v>#N/A</v>
          </cell>
        </row>
        <row r="4580">
          <cell r="A4580" t="str">
            <v>48328-00004-43</v>
          </cell>
          <cell r="B4580" t="str">
            <v>0482</v>
          </cell>
          <cell r="C4580" t="str">
            <v>INNER BOX LIPSTICK</v>
          </cell>
          <cell r="D4580" t="str">
            <v>ROH</v>
          </cell>
          <cell r="E4580" t="str">
            <v>06</v>
          </cell>
          <cell r="F4580" t="str">
            <v/>
          </cell>
          <cell r="G4580" t="str">
            <v/>
          </cell>
          <cell r="H4580" t="str">
            <v/>
          </cell>
          <cell r="I4580" t="e">
            <v>#N/A</v>
          </cell>
        </row>
        <row r="4581">
          <cell r="A4581" t="str">
            <v>48328-00004-44</v>
          </cell>
          <cell r="B4581" t="str">
            <v>0482</v>
          </cell>
          <cell r="C4581" t="str">
            <v>SHIPPING BOX NIVEA ABEL</v>
          </cell>
          <cell r="D4581" t="str">
            <v>ROH</v>
          </cell>
          <cell r="E4581" t="str">
            <v>19</v>
          </cell>
          <cell r="F4581" t="str">
            <v/>
          </cell>
          <cell r="G4581" t="str">
            <v/>
          </cell>
          <cell r="H4581" t="str">
            <v/>
          </cell>
          <cell r="I4581" t="e">
            <v>#N/A</v>
          </cell>
        </row>
        <row r="4582">
          <cell r="A4582" t="str">
            <v>48328-00004-45</v>
          </cell>
          <cell r="B4582" t="str">
            <v>0482</v>
          </cell>
          <cell r="C4582" t="str">
            <v>MIZZU LIPSTICK PHOEBE</v>
          </cell>
          <cell r="D4582" t="str">
            <v>ROH</v>
          </cell>
          <cell r="E4582" t="str">
            <v>06</v>
          </cell>
          <cell r="F4582" t="str">
            <v/>
          </cell>
          <cell r="G4582" t="str">
            <v/>
          </cell>
          <cell r="H4582" t="str">
            <v/>
          </cell>
          <cell r="I4582" t="e">
            <v>#N/A</v>
          </cell>
        </row>
        <row r="4583">
          <cell r="A4583" t="str">
            <v>48328-00004-46</v>
          </cell>
          <cell r="B4583" t="str">
            <v>0482</v>
          </cell>
          <cell r="C4583" t="str">
            <v>OUTER BOX KIARA</v>
          </cell>
          <cell r="D4583" t="str">
            <v>ROH</v>
          </cell>
          <cell r="E4583" t="str">
            <v>19</v>
          </cell>
          <cell r="F4583" t="str">
            <v/>
          </cell>
          <cell r="G4583" t="str">
            <v/>
          </cell>
          <cell r="H4583" t="str">
            <v/>
          </cell>
          <cell r="I4583" t="e">
            <v>#N/A</v>
          </cell>
        </row>
        <row r="4584">
          <cell r="A4584" t="str">
            <v>48328-00004-47</v>
          </cell>
          <cell r="B4584" t="str">
            <v>0482</v>
          </cell>
          <cell r="C4584" t="str">
            <v>SHIPPING BOX NIVEA KIARA</v>
          </cell>
          <cell r="D4584" t="str">
            <v>ROH</v>
          </cell>
          <cell r="E4584" t="str">
            <v>19</v>
          </cell>
          <cell r="F4584" t="str">
            <v/>
          </cell>
          <cell r="G4584" t="str">
            <v/>
          </cell>
          <cell r="H4584" t="str">
            <v/>
          </cell>
          <cell r="I4584" t="e">
            <v>#N/A</v>
          </cell>
        </row>
        <row r="4585">
          <cell r="A4585" t="str">
            <v>48328-00004-48</v>
          </cell>
          <cell r="B4585" t="str">
            <v>0482</v>
          </cell>
          <cell r="C4585" t="str">
            <v>MIZZU LIPSTICK MERMAID KISS</v>
          </cell>
          <cell r="D4585" t="str">
            <v>ROH</v>
          </cell>
          <cell r="E4585" t="str">
            <v>06</v>
          </cell>
          <cell r="F4585" t="str">
            <v/>
          </cell>
          <cell r="G4585" t="str">
            <v/>
          </cell>
          <cell r="H4585" t="str">
            <v/>
          </cell>
          <cell r="I4585" t="e">
            <v>#N/A</v>
          </cell>
        </row>
        <row r="4586">
          <cell r="A4586" t="str">
            <v>48328-00004-49</v>
          </cell>
          <cell r="B4586" t="str">
            <v>0482</v>
          </cell>
          <cell r="C4586" t="str">
            <v>OUTER BOX RACHEL</v>
          </cell>
          <cell r="D4586" t="str">
            <v>ROH</v>
          </cell>
          <cell r="E4586" t="str">
            <v>19</v>
          </cell>
          <cell r="F4586" t="str">
            <v/>
          </cell>
          <cell r="G4586" t="str">
            <v/>
          </cell>
          <cell r="H4586" t="str">
            <v/>
          </cell>
          <cell r="I4586" t="e">
            <v>#N/A</v>
          </cell>
        </row>
        <row r="4587">
          <cell r="A4587" t="str">
            <v>48328-00004-50</v>
          </cell>
          <cell r="B4587" t="str">
            <v>0482</v>
          </cell>
          <cell r="C4587" t="str">
            <v>SHIPPING BOX NIVEA RACHEL</v>
          </cell>
          <cell r="D4587" t="str">
            <v>ROH</v>
          </cell>
          <cell r="E4587" t="str">
            <v>19</v>
          </cell>
          <cell r="F4587" t="str">
            <v/>
          </cell>
          <cell r="G4587" t="str">
            <v/>
          </cell>
          <cell r="H4587" t="str">
            <v/>
          </cell>
          <cell r="I4587" t="e">
            <v>#N/A</v>
          </cell>
        </row>
        <row r="4588">
          <cell r="A4588" t="str">
            <v>48328-00004-52</v>
          </cell>
          <cell r="B4588" t="str">
            <v>0482</v>
          </cell>
          <cell r="C4588" t="str">
            <v>STORY BOOK BIMBIM</v>
          </cell>
          <cell r="D4588" t="str">
            <v>ROH</v>
          </cell>
          <cell r="E4588" t="str">
            <v>06</v>
          </cell>
          <cell r="F4588" t="str">
            <v/>
          </cell>
          <cell r="G4588" t="str">
            <v/>
          </cell>
          <cell r="H4588" t="str">
            <v/>
          </cell>
          <cell r="I4588" t="str">
            <v>A</v>
          </cell>
        </row>
        <row r="4589">
          <cell r="A4589" t="str">
            <v>48328-00004-55</v>
          </cell>
          <cell r="B4589" t="str">
            <v>0482</v>
          </cell>
          <cell r="C4589" t="str">
            <v>BACK STCKR NSUN KDS SPY_COL SPF50+ 200ML</v>
          </cell>
          <cell r="D4589" t="str">
            <v>FERT</v>
          </cell>
          <cell r="E4589" t="str">
            <v>06</v>
          </cell>
          <cell r="F4589" t="str">
            <v/>
          </cell>
          <cell r="G4589" t="str">
            <v/>
          </cell>
          <cell r="H4589" t="str">
            <v/>
          </cell>
          <cell r="I4589" t="str">
            <v>R1</v>
          </cell>
        </row>
        <row r="4590">
          <cell r="A4590" t="str">
            <v>48328-00004-56</v>
          </cell>
          <cell r="B4590" t="str">
            <v>0482</v>
          </cell>
          <cell r="C4590" t="str">
            <v>SHIPBOX NCREME TIN 60ML</v>
          </cell>
          <cell r="D4590" t="str">
            <v>ROH</v>
          </cell>
          <cell r="E4590" t="str">
            <v>19</v>
          </cell>
          <cell r="F4590" t="str">
            <v/>
          </cell>
          <cell r="G4590" t="str">
            <v/>
          </cell>
          <cell r="H4590" t="str">
            <v/>
          </cell>
          <cell r="I4590" t="e">
            <v>#N/A</v>
          </cell>
        </row>
        <row r="4591">
          <cell r="A4591" t="str">
            <v>48328-00004-57</v>
          </cell>
          <cell r="B4591" t="str">
            <v>0482</v>
          </cell>
          <cell r="C4591" t="str">
            <v>BOTTOM STICKER NLB VANILLA</v>
          </cell>
          <cell r="D4591" t="str">
            <v>ROH</v>
          </cell>
          <cell r="E4591" t="str">
            <v>06</v>
          </cell>
          <cell r="F4591" t="str">
            <v/>
          </cell>
          <cell r="G4591" t="str">
            <v/>
          </cell>
          <cell r="H4591" t="str">
            <v/>
          </cell>
          <cell r="I4591" t="e">
            <v>#N/A</v>
          </cell>
        </row>
        <row r="4592">
          <cell r="A4592" t="str">
            <v>48328-00004-58</v>
          </cell>
          <cell r="B4592" t="str">
            <v>0482</v>
          </cell>
          <cell r="C4592" t="str">
            <v>BOTTOM STICKER NLB RASPBERRY</v>
          </cell>
          <cell r="D4592" t="str">
            <v>ROH</v>
          </cell>
          <cell r="E4592" t="str">
            <v>06</v>
          </cell>
          <cell r="F4592" t="str">
            <v/>
          </cell>
          <cell r="G4592" t="str">
            <v/>
          </cell>
          <cell r="H4592" t="str">
            <v/>
          </cell>
          <cell r="I4592" t="e">
            <v>#N/A</v>
          </cell>
        </row>
        <row r="4593">
          <cell r="A4593" t="str">
            <v>48328-00004-59</v>
          </cell>
          <cell r="B4593" t="str">
            <v>0482</v>
          </cell>
          <cell r="C4593" t="str">
            <v>STC SHIPBOX NLB VANILLA</v>
          </cell>
          <cell r="D4593" t="str">
            <v>ROH</v>
          </cell>
          <cell r="E4593" t="str">
            <v>19</v>
          </cell>
          <cell r="F4593" t="str">
            <v/>
          </cell>
          <cell r="G4593" t="str">
            <v/>
          </cell>
          <cell r="H4593" t="str">
            <v/>
          </cell>
          <cell r="I4593" t="e">
            <v>#N/A</v>
          </cell>
        </row>
        <row r="4594">
          <cell r="A4594" t="str">
            <v>48328-00004-60</v>
          </cell>
          <cell r="B4594" t="str">
            <v>0482</v>
          </cell>
          <cell r="C4594" t="str">
            <v>STC SHIPBOX NLB RASPBERRY</v>
          </cell>
          <cell r="D4594" t="str">
            <v>ROH</v>
          </cell>
          <cell r="E4594" t="str">
            <v>19</v>
          </cell>
          <cell r="F4594" t="str">
            <v/>
          </cell>
          <cell r="G4594" t="str">
            <v/>
          </cell>
          <cell r="H4594" t="str">
            <v/>
          </cell>
          <cell r="I4594" t="e">
            <v>#N/A</v>
          </cell>
        </row>
        <row r="4595">
          <cell r="A4595" t="str">
            <v>48328-00004-63</v>
          </cell>
          <cell r="B4595" t="str">
            <v>0482</v>
          </cell>
          <cell r="C4595" t="str">
            <v>STICKER NBO EW INSTANT GLOW SRM 180ML</v>
          </cell>
          <cell r="D4595" t="str">
            <v>ROH</v>
          </cell>
          <cell r="E4595" t="str">
            <v>19</v>
          </cell>
          <cell r="F4595" t="str">
            <v/>
          </cell>
          <cell r="G4595" t="str">
            <v/>
          </cell>
          <cell r="H4595" t="str">
            <v/>
          </cell>
          <cell r="I4595" t="str">
            <v>A</v>
          </cell>
        </row>
        <row r="4596">
          <cell r="A4596" t="str">
            <v>48328-00004-64</v>
          </cell>
          <cell r="B4596" t="str">
            <v>0482</v>
          </cell>
          <cell r="C4596" t="str">
            <v>STICKER NBO EW REPAIR&amp;PROTECT SRM 180ML</v>
          </cell>
          <cell r="D4596" t="str">
            <v>ROH</v>
          </cell>
          <cell r="E4596" t="str">
            <v>19</v>
          </cell>
          <cell r="F4596" t="str">
            <v/>
          </cell>
          <cell r="G4596" t="str">
            <v/>
          </cell>
          <cell r="H4596" t="str">
            <v/>
          </cell>
          <cell r="I4596" t="str">
            <v>A</v>
          </cell>
        </row>
        <row r="4597">
          <cell r="A4597" t="str">
            <v>48328-00004-66</v>
          </cell>
          <cell r="B4597" t="str">
            <v>0482</v>
          </cell>
          <cell r="C4597" t="str">
            <v>STICKER NBO EW REPAIR&amp;PROTECT LOT 200ML</v>
          </cell>
          <cell r="D4597" t="str">
            <v>ROH</v>
          </cell>
          <cell r="E4597" t="str">
            <v>19</v>
          </cell>
          <cell r="F4597" t="str">
            <v/>
          </cell>
          <cell r="G4597" t="str">
            <v/>
          </cell>
          <cell r="H4597" t="str">
            <v/>
          </cell>
          <cell r="I4597" t="str">
            <v>A</v>
          </cell>
        </row>
        <row r="4598">
          <cell r="A4598" t="str">
            <v>48328-00004-67</v>
          </cell>
          <cell r="B4598" t="str">
            <v>0482</v>
          </cell>
          <cell r="C4598" t="str">
            <v>TRAY NDEO BWM 50 + NDEO FA 25</v>
          </cell>
          <cell r="D4598" t="str">
            <v>ROH</v>
          </cell>
          <cell r="E4598" t="str">
            <v>06</v>
          </cell>
          <cell r="F4598" t="str">
            <v/>
          </cell>
          <cell r="G4598" t="str">
            <v/>
          </cell>
          <cell r="H4598" t="str">
            <v/>
          </cell>
          <cell r="I4598" t="e">
            <v>#N/A</v>
          </cell>
        </row>
        <row r="4599">
          <cell r="A4599" t="str">
            <v>48328-00004-68</v>
          </cell>
          <cell r="B4599" t="str">
            <v>0482</v>
          </cell>
          <cell r="C4599" t="str">
            <v>SHRINK NCREME JAR 50ML</v>
          </cell>
          <cell r="D4599" t="str">
            <v>FERT</v>
          </cell>
          <cell r="E4599" t="str">
            <v>19</v>
          </cell>
          <cell r="F4599" t="str">
            <v/>
          </cell>
          <cell r="G4599" t="str">
            <v/>
          </cell>
          <cell r="H4599" t="str">
            <v/>
          </cell>
          <cell r="I4599" t="str">
            <v>R1</v>
          </cell>
        </row>
        <row r="4600">
          <cell r="A4600" t="str">
            <v>48328-00004-69</v>
          </cell>
          <cell r="B4600" t="str">
            <v>0482</v>
          </cell>
          <cell r="C4600" t="str">
            <v>SHIPBOX NDEO BWM 50 + NDEO FA 25</v>
          </cell>
          <cell r="D4600" t="str">
            <v>ROH</v>
          </cell>
          <cell r="E4600" t="str">
            <v>19</v>
          </cell>
          <cell r="F4600" t="str">
            <v/>
          </cell>
          <cell r="G4600" t="str">
            <v/>
          </cell>
          <cell r="H4600" t="str">
            <v/>
          </cell>
          <cell r="I4600" t="e">
            <v>#N/A</v>
          </cell>
        </row>
        <row r="4601">
          <cell r="A4601" t="str">
            <v>48328-00004-70</v>
          </cell>
          <cell r="B4601" t="str">
            <v>0482</v>
          </cell>
          <cell r="C4601" t="str">
            <v>TRAY NDEO BW CLEAR 50 + NDEO BWM 25</v>
          </cell>
          <cell r="D4601" t="str">
            <v>ROH</v>
          </cell>
          <cell r="E4601" t="str">
            <v>06</v>
          </cell>
          <cell r="F4601" t="str">
            <v/>
          </cell>
          <cell r="G4601" t="str">
            <v/>
          </cell>
          <cell r="H4601" t="str">
            <v/>
          </cell>
          <cell r="I4601" t="e">
            <v>#N/A</v>
          </cell>
        </row>
        <row r="4602">
          <cell r="A4602" t="str">
            <v>48328-00004-71</v>
          </cell>
          <cell r="B4602" t="str">
            <v>0482</v>
          </cell>
          <cell r="C4602" t="str">
            <v>SHIPBOX NDEO BW CLEAR 50 + NDEO BWM 25</v>
          </cell>
          <cell r="D4602" t="str">
            <v>ROH</v>
          </cell>
          <cell r="E4602" t="str">
            <v>19</v>
          </cell>
          <cell r="F4602" t="str">
            <v/>
          </cell>
          <cell r="G4602" t="str">
            <v/>
          </cell>
          <cell r="H4602" t="str">
            <v/>
          </cell>
          <cell r="I4602" t="e">
            <v>#N/A</v>
          </cell>
        </row>
        <row r="4603">
          <cell r="A4603" t="str">
            <v>48328-00004-73</v>
          </cell>
          <cell r="B4603" t="str">
            <v>0482</v>
          </cell>
          <cell r="C4603" t="str">
            <v>BOTTOM STC NCRM TIN 30ML</v>
          </cell>
          <cell r="D4603" t="str">
            <v>FERT</v>
          </cell>
          <cell r="E4603" t="str">
            <v>06</v>
          </cell>
          <cell r="F4603" t="str">
            <v/>
          </cell>
          <cell r="G4603" t="str">
            <v/>
          </cell>
          <cell r="H4603" t="str">
            <v/>
          </cell>
          <cell r="I4603" t="e">
            <v>#N/A</v>
          </cell>
        </row>
        <row r="4604">
          <cell r="A4604" t="str">
            <v>48328-00004-74</v>
          </cell>
          <cell r="B4604" t="str">
            <v>0482</v>
          </cell>
          <cell r="C4604" t="str">
            <v>SHRINK NCRM TIN 30ML</v>
          </cell>
          <cell r="D4604" t="str">
            <v>ROH</v>
          </cell>
          <cell r="E4604" t="str">
            <v>19</v>
          </cell>
          <cell r="F4604" t="str">
            <v/>
          </cell>
          <cell r="G4604" t="str">
            <v/>
          </cell>
          <cell r="H4604" t="str">
            <v/>
          </cell>
          <cell r="I4604" t="e">
            <v>#N/A</v>
          </cell>
        </row>
        <row r="4605">
          <cell r="A4605" t="str">
            <v>48328-00004-75</v>
          </cell>
          <cell r="B4605" t="str">
            <v>0482</v>
          </cell>
          <cell r="C4605" t="str">
            <v>SHIPBOX NCRM TIN 30ML</v>
          </cell>
          <cell r="D4605" t="str">
            <v>FERT</v>
          </cell>
          <cell r="E4605" t="str">
            <v>19</v>
          </cell>
          <cell r="F4605" t="str">
            <v/>
          </cell>
          <cell r="G4605" t="str">
            <v/>
          </cell>
          <cell r="H4605" t="str">
            <v/>
          </cell>
          <cell r="I4605" t="e">
            <v>#N/A</v>
          </cell>
        </row>
        <row r="4606">
          <cell r="A4606" t="str">
            <v>48328-00004-76</v>
          </cell>
          <cell r="B4606" t="str">
            <v>0482</v>
          </cell>
          <cell r="C4606" t="str">
            <v>TRAY NDEO BW CLEAR 50 + NDEO CK 25</v>
          </cell>
          <cell r="D4606" t="str">
            <v>ROH</v>
          </cell>
          <cell r="E4606" t="str">
            <v>06</v>
          </cell>
          <cell r="F4606" t="str">
            <v/>
          </cell>
          <cell r="G4606" t="str">
            <v/>
          </cell>
          <cell r="H4606" t="str">
            <v/>
          </cell>
          <cell r="I4606" t="e">
            <v>#N/A</v>
          </cell>
        </row>
        <row r="4607">
          <cell r="A4607" t="str">
            <v>48328-00004-77</v>
          </cell>
          <cell r="B4607" t="str">
            <v>0482</v>
          </cell>
          <cell r="C4607" t="str">
            <v>SHIPBOX NDEO BW CLEAR 50 + NDEO CK 25</v>
          </cell>
          <cell r="D4607" t="str">
            <v>ROH</v>
          </cell>
          <cell r="E4607" t="str">
            <v>19</v>
          </cell>
          <cell r="F4607" t="str">
            <v/>
          </cell>
          <cell r="G4607" t="str">
            <v/>
          </cell>
          <cell r="H4607" t="str">
            <v/>
          </cell>
          <cell r="I4607" t="e">
            <v>#N/A</v>
          </cell>
        </row>
        <row r="4608">
          <cell r="A4608" t="str">
            <v>48328-00004-78</v>
          </cell>
          <cell r="B4608" t="str">
            <v>0482</v>
          </cell>
          <cell r="C4608" t="str">
            <v>LEAFLET CREME TIN 60 OLIVE&amp;APPLE</v>
          </cell>
          <cell r="D4608" t="str">
            <v>FERT</v>
          </cell>
          <cell r="E4608" t="str">
            <v>10</v>
          </cell>
          <cell r="F4608" t="str">
            <v/>
          </cell>
          <cell r="G4608" t="str">
            <v/>
          </cell>
          <cell r="H4608" t="str">
            <v/>
          </cell>
          <cell r="I4608" t="e">
            <v>#N/A</v>
          </cell>
        </row>
        <row r="4609">
          <cell r="A4609" t="str">
            <v>48328-00004-79</v>
          </cell>
          <cell r="B4609" t="str">
            <v>0482</v>
          </cell>
          <cell r="C4609" t="str">
            <v>LEAFLET CREME TIN 60 HONEY&amp;ALMOND</v>
          </cell>
          <cell r="D4609" t="str">
            <v>FERT</v>
          </cell>
          <cell r="E4609" t="str">
            <v>10</v>
          </cell>
          <cell r="F4609" t="str">
            <v/>
          </cell>
          <cell r="G4609" t="str">
            <v/>
          </cell>
          <cell r="H4609" t="str">
            <v/>
          </cell>
          <cell r="I4609" t="e">
            <v>#N/A</v>
          </cell>
        </row>
        <row r="4610">
          <cell r="A4610" t="str">
            <v>48328-00004-80</v>
          </cell>
          <cell r="B4610" t="str">
            <v>0482</v>
          </cell>
          <cell r="C4610" t="str">
            <v>SHIPBOX CREME TIN 60 + LEAFLET</v>
          </cell>
          <cell r="D4610" t="str">
            <v>ROH</v>
          </cell>
          <cell r="E4610" t="str">
            <v>19</v>
          </cell>
          <cell r="F4610" t="str">
            <v/>
          </cell>
          <cell r="G4610" t="str">
            <v/>
          </cell>
          <cell r="H4610" t="str">
            <v/>
          </cell>
          <cell r="I4610" t="e">
            <v>#N/A</v>
          </cell>
        </row>
        <row r="4611">
          <cell r="A4611" t="str">
            <v>48328-00004-81</v>
          </cell>
          <cell r="B4611" t="str">
            <v>0482</v>
          </cell>
          <cell r="C4611" t="str">
            <v>LEAFLET CREME JAR 100 OLIVE&amp;APPLE</v>
          </cell>
          <cell r="D4611" t="str">
            <v>FERT</v>
          </cell>
          <cell r="E4611" t="str">
            <v>10</v>
          </cell>
          <cell r="F4611" t="str">
            <v/>
          </cell>
          <cell r="G4611" t="str">
            <v/>
          </cell>
          <cell r="H4611" t="str">
            <v/>
          </cell>
          <cell r="I4611" t="e">
            <v>#N/A</v>
          </cell>
        </row>
        <row r="4612">
          <cell r="A4612" t="str">
            <v>48328-00004-82</v>
          </cell>
          <cell r="B4612" t="str">
            <v>0482</v>
          </cell>
          <cell r="C4612" t="str">
            <v>LEAFLET CREME JAR 100 HONEY&amp;ALMOND</v>
          </cell>
          <cell r="D4612" t="str">
            <v>FERT</v>
          </cell>
          <cell r="E4612" t="str">
            <v>10</v>
          </cell>
          <cell r="F4612" t="str">
            <v/>
          </cell>
          <cell r="G4612" t="str">
            <v/>
          </cell>
          <cell r="H4612" t="str">
            <v/>
          </cell>
          <cell r="I4612" t="e">
            <v>#N/A</v>
          </cell>
        </row>
        <row r="4613">
          <cell r="A4613" t="str">
            <v>48328-00004-83</v>
          </cell>
          <cell r="B4613" t="str">
            <v>0482</v>
          </cell>
          <cell r="C4613" t="str">
            <v>FB NSOFT MIX ME 3IN1</v>
          </cell>
          <cell r="D4613" t="str">
            <v>FERT</v>
          </cell>
          <cell r="E4613" t="str">
            <v>10</v>
          </cell>
          <cell r="F4613" t="str">
            <v/>
          </cell>
          <cell r="G4613" t="str">
            <v/>
          </cell>
          <cell r="H4613" t="str">
            <v/>
          </cell>
          <cell r="I4613" t="e">
            <v>#N/A</v>
          </cell>
        </row>
        <row r="4614">
          <cell r="A4614" t="str">
            <v>48328-00004-84</v>
          </cell>
          <cell r="B4614" t="str">
            <v>0482</v>
          </cell>
          <cell r="C4614" t="str">
            <v>SHIPBOX CREME JAR 100 + LEAFLET</v>
          </cell>
          <cell r="D4614" t="str">
            <v>FERT</v>
          </cell>
          <cell r="E4614" t="str">
            <v>19</v>
          </cell>
          <cell r="F4614" t="str">
            <v/>
          </cell>
          <cell r="G4614" t="str">
            <v/>
          </cell>
          <cell r="H4614" t="str">
            <v/>
          </cell>
          <cell r="I4614" t="e">
            <v>#N/A</v>
          </cell>
        </row>
        <row r="4615">
          <cell r="A4615" t="str">
            <v>48328-00004-85</v>
          </cell>
          <cell r="B4615" t="str">
            <v>0482</v>
          </cell>
          <cell r="C4615" t="str">
            <v>FRONT STC NBO ESS VNL &amp; ALMND 200</v>
          </cell>
          <cell r="D4615" t="str">
            <v>ROH</v>
          </cell>
          <cell r="E4615" t="str">
            <v>06</v>
          </cell>
          <cell r="F4615" t="str">
            <v/>
          </cell>
          <cell r="G4615" t="str">
            <v/>
          </cell>
          <cell r="H4615" t="str">
            <v/>
          </cell>
          <cell r="I4615" t="e">
            <v>#N/A</v>
          </cell>
        </row>
        <row r="4616">
          <cell r="A4616" t="str">
            <v>48328-00004-86</v>
          </cell>
          <cell r="B4616" t="str">
            <v>0482</v>
          </cell>
          <cell r="C4616" t="str">
            <v>BACK STC NBO ESS VNL &amp; ALMND 200</v>
          </cell>
          <cell r="D4616" t="str">
            <v>ROH</v>
          </cell>
          <cell r="E4616" t="str">
            <v>06</v>
          </cell>
          <cell r="F4616" t="str">
            <v/>
          </cell>
          <cell r="G4616" t="str">
            <v/>
          </cell>
          <cell r="H4616" t="str">
            <v/>
          </cell>
          <cell r="I4616" t="e">
            <v>#N/A</v>
          </cell>
        </row>
        <row r="4617">
          <cell r="A4617" t="str">
            <v>48328-00004-87</v>
          </cell>
          <cell r="B4617" t="str">
            <v>0482</v>
          </cell>
          <cell r="C4617" t="str">
            <v>CAP STC NBO SENSES 200</v>
          </cell>
          <cell r="D4617" t="str">
            <v>ROH</v>
          </cell>
          <cell r="E4617" t="str">
            <v>06</v>
          </cell>
          <cell r="F4617" t="str">
            <v/>
          </cell>
          <cell r="G4617" t="str">
            <v/>
          </cell>
          <cell r="H4617" t="str">
            <v/>
          </cell>
          <cell r="I4617" t="e">
            <v>#N/A</v>
          </cell>
        </row>
        <row r="4618">
          <cell r="A4618" t="str">
            <v>48328-00004-88</v>
          </cell>
          <cell r="B4618" t="str">
            <v>0482</v>
          </cell>
          <cell r="C4618" t="str">
            <v>CTN STC NBO ESS VNL &amp; ALMND 200</v>
          </cell>
          <cell r="D4618" t="str">
            <v>ROH</v>
          </cell>
          <cell r="E4618" t="str">
            <v>19</v>
          </cell>
          <cell r="F4618" t="str">
            <v/>
          </cell>
          <cell r="G4618" t="str">
            <v/>
          </cell>
          <cell r="H4618" t="str">
            <v/>
          </cell>
          <cell r="I4618" t="e">
            <v>#N/A</v>
          </cell>
        </row>
        <row r="4619">
          <cell r="A4619" t="str">
            <v>48328-00004-89</v>
          </cell>
          <cell r="B4619" t="str">
            <v>0482</v>
          </cell>
          <cell r="C4619" t="str">
            <v>FRONT STC NBO ESS CHERRY BLSM &amp; JJB 200</v>
          </cell>
          <cell r="D4619" t="str">
            <v>ROH</v>
          </cell>
          <cell r="E4619" t="str">
            <v>06</v>
          </cell>
          <cell r="F4619" t="str">
            <v/>
          </cell>
          <cell r="G4619" t="str">
            <v/>
          </cell>
          <cell r="H4619" t="str">
            <v/>
          </cell>
          <cell r="I4619" t="e">
            <v>#N/A</v>
          </cell>
        </row>
        <row r="4620">
          <cell r="A4620" t="str">
            <v>48328-00004-90</v>
          </cell>
          <cell r="B4620" t="str">
            <v>0482</v>
          </cell>
          <cell r="C4620" t="str">
            <v>BACK STC NBO ESS CHERRY BLSM &amp; JJB 200</v>
          </cell>
          <cell r="D4620" t="str">
            <v>ROH</v>
          </cell>
          <cell r="E4620" t="str">
            <v>06</v>
          </cell>
          <cell r="F4620" t="str">
            <v/>
          </cell>
          <cell r="G4620" t="str">
            <v/>
          </cell>
          <cell r="H4620" t="str">
            <v/>
          </cell>
          <cell r="I4620" t="e">
            <v>#N/A</v>
          </cell>
        </row>
        <row r="4621">
          <cell r="A4621" t="str">
            <v>48328-00004-91</v>
          </cell>
          <cell r="B4621" t="str">
            <v>0482</v>
          </cell>
          <cell r="C4621" t="str">
            <v>BOX MIKA NBO INST WHT 180 + NSOAP CC</v>
          </cell>
          <cell r="D4621" t="str">
            <v>ROH</v>
          </cell>
          <cell r="E4621" t="str">
            <v>06</v>
          </cell>
          <cell r="F4621" t="str">
            <v/>
          </cell>
          <cell r="G4621" t="str">
            <v/>
          </cell>
          <cell r="H4621" t="str">
            <v/>
          </cell>
          <cell r="I4621" t="e">
            <v>#N/A</v>
          </cell>
        </row>
        <row r="4622">
          <cell r="A4622" t="str">
            <v>48328-00004-92</v>
          </cell>
          <cell r="B4622" t="str">
            <v>0482</v>
          </cell>
          <cell r="C4622" t="str">
            <v>CTN STC NBO ESS CHERRY BLSM &amp; JJB 200</v>
          </cell>
          <cell r="D4622" t="str">
            <v>ROH</v>
          </cell>
          <cell r="E4622" t="str">
            <v>19</v>
          </cell>
          <cell r="F4622" t="str">
            <v/>
          </cell>
          <cell r="G4622" t="str">
            <v/>
          </cell>
          <cell r="H4622" t="str">
            <v/>
          </cell>
          <cell r="I4622" t="e">
            <v>#N/A</v>
          </cell>
        </row>
        <row r="4623">
          <cell r="A4623" t="str">
            <v>48328-00004-93</v>
          </cell>
          <cell r="B4623" t="str">
            <v>0482</v>
          </cell>
          <cell r="C4623" t="str">
            <v>FRONT STC NBO ESS ROSE &amp; ARGAN 200</v>
          </cell>
          <cell r="D4623" t="str">
            <v>ROH</v>
          </cell>
          <cell r="E4623" t="str">
            <v>06</v>
          </cell>
          <cell r="F4623" t="str">
            <v/>
          </cell>
          <cell r="G4623" t="str">
            <v/>
          </cell>
          <cell r="H4623" t="str">
            <v/>
          </cell>
          <cell r="I4623" t="e">
            <v>#N/A</v>
          </cell>
        </row>
        <row r="4624">
          <cell r="A4624" t="str">
            <v>48328-00004-94</v>
          </cell>
          <cell r="B4624" t="str">
            <v>0482</v>
          </cell>
          <cell r="C4624" t="str">
            <v>BACK STC NBO ESS ROSE &amp; ARGAN 200</v>
          </cell>
          <cell r="D4624" t="str">
            <v>ROH</v>
          </cell>
          <cell r="E4624" t="str">
            <v>06</v>
          </cell>
          <cell r="F4624" t="str">
            <v/>
          </cell>
          <cell r="G4624" t="str">
            <v/>
          </cell>
          <cell r="H4624" t="str">
            <v/>
          </cell>
          <cell r="I4624" t="e">
            <v>#N/A</v>
          </cell>
        </row>
        <row r="4625">
          <cell r="A4625" t="str">
            <v>48328-00004-95</v>
          </cell>
          <cell r="B4625" t="str">
            <v>0482</v>
          </cell>
          <cell r="C4625" t="str">
            <v>STC NBO INST WHT 180+NSOAP CC</v>
          </cell>
          <cell r="D4625" t="str">
            <v>ROH</v>
          </cell>
          <cell r="E4625" t="str">
            <v>06</v>
          </cell>
          <cell r="F4625" t="str">
            <v/>
          </cell>
          <cell r="G4625" t="str">
            <v/>
          </cell>
          <cell r="H4625" t="str">
            <v/>
          </cell>
          <cell r="I4625" t="e">
            <v>#N/A</v>
          </cell>
        </row>
        <row r="4626">
          <cell r="A4626" t="str">
            <v>48328-00004-96</v>
          </cell>
          <cell r="B4626" t="str">
            <v>0482</v>
          </cell>
          <cell r="C4626" t="str">
            <v>CTN STC NBO ESS ROSE &amp; ARGAN 200</v>
          </cell>
          <cell r="D4626" t="str">
            <v>ROH</v>
          </cell>
          <cell r="E4626" t="str">
            <v>19</v>
          </cell>
          <cell r="F4626" t="str">
            <v/>
          </cell>
          <cell r="G4626" t="str">
            <v/>
          </cell>
          <cell r="H4626" t="str">
            <v/>
          </cell>
          <cell r="I4626" t="e">
            <v>#N/A</v>
          </cell>
        </row>
        <row r="4627">
          <cell r="A4627" t="str">
            <v>48328-00004-97</v>
          </cell>
          <cell r="B4627" t="str">
            <v>0482</v>
          </cell>
          <cell r="C4627" t="str">
            <v>FRONT STC NBO ESS ORNG BLSM &amp; AVCD 200</v>
          </cell>
          <cell r="D4627" t="str">
            <v>FERT</v>
          </cell>
          <cell r="E4627" t="str">
            <v>06</v>
          </cell>
          <cell r="F4627" t="str">
            <v/>
          </cell>
          <cell r="G4627" t="str">
            <v/>
          </cell>
          <cell r="H4627" t="str">
            <v/>
          </cell>
          <cell r="I4627" t="e">
            <v>#N/A</v>
          </cell>
        </row>
        <row r="4628">
          <cell r="A4628" t="str">
            <v>48328-00004-98</v>
          </cell>
          <cell r="B4628" t="str">
            <v>0482</v>
          </cell>
          <cell r="C4628" t="str">
            <v>BACK STC NBO ESS ORNG BLSM &amp; AVCD 200</v>
          </cell>
          <cell r="D4628" t="str">
            <v>ROH</v>
          </cell>
          <cell r="E4628" t="str">
            <v>06</v>
          </cell>
          <cell r="F4628" t="str">
            <v/>
          </cell>
          <cell r="G4628" t="str">
            <v/>
          </cell>
          <cell r="H4628" t="str">
            <v/>
          </cell>
          <cell r="I4628" t="e">
            <v>#N/A</v>
          </cell>
        </row>
        <row r="4629">
          <cell r="A4629" t="str">
            <v>48328-00004-99</v>
          </cell>
          <cell r="B4629" t="str">
            <v>0482</v>
          </cell>
          <cell r="C4629" t="str">
            <v>SHIPBOX NBO INST WHT 180+NSOAP CC</v>
          </cell>
          <cell r="D4629" t="str">
            <v>ROH</v>
          </cell>
          <cell r="E4629" t="str">
            <v>19</v>
          </cell>
          <cell r="F4629" t="str">
            <v/>
          </cell>
          <cell r="G4629" t="str">
            <v/>
          </cell>
          <cell r="H4629" t="str">
            <v/>
          </cell>
          <cell r="I4629" t="e">
            <v>#N/A</v>
          </cell>
        </row>
        <row r="4630">
          <cell r="A4630" t="str">
            <v>48328-00005-00</v>
          </cell>
          <cell r="B4630" t="str">
            <v>0482</v>
          </cell>
          <cell r="C4630" t="str">
            <v>CTN STC NBO ESS ORNG BLSM &amp; AVCD 200</v>
          </cell>
          <cell r="D4630" t="str">
            <v>FERT</v>
          </cell>
          <cell r="E4630" t="str">
            <v>19</v>
          </cell>
          <cell r="F4630" t="str">
            <v/>
          </cell>
          <cell r="G4630" t="str">
            <v/>
          </cell>
          <cell r="H4630" t="str">
            <v/>
          </cell>
          <cell r="I4630" t="e">
            <v>#N/A</v>
          </cell>
        </row>
        <row r="4631">
          <cell r="A4631" t="str">
            <v>48328-00005-01</v>
          </cell>
          <cell r="B4631" t="str">
            <v>0482</v>
          </cell>
          <cell r="C4631" t="str">
            <v>FB NLC SPARKLE GREEN</v>
          </cell>
          <cell r="D4631" t="str">
            <v>ROH</v>
          </cell>
          <cell r="E4631" t="str">
            <v>06</v>
          </cell>
          <cell r="F4631" t="str">
            <v/>
          </cell>
          <cell r="G4631" t="str">
            <v/>
          </cell>
          <cell r="H4631" t="str">
            <v/>
          </cell>
          <cell r="I4631" t="e">
            <v>#N/A</v>
          </cell>
        </row>
        <row r="4632">
          <cell r="A4632" t="str">
            <v>48328-00005-02</v>
          </cell>
          <cell r="B4632" t="str">
            <v>0482</v>
          </cell>
          <cell r="C4632" t="str">
            <v>FB NLC SPARKLE YELLOW</v>
          </cell>
          <cell r="D4632" t="str">
            <v>ROH</v>
          </cell>
          <cell r="E4632" t="str">
            <v>06</v>
          </cell>
          <cell r="F4632" t="str">
            <v/>
          </cell>
          <cell r="G4632" t="str">
            <v/>
          </cell>
          <cell r="H4632" t="str">
            <v/>
          </cell>
          <cell r="I4632" t="e">
            <v>#N/A</v>
          </cell>
        </row>
        <row r="4633">
          <cell r="A4633" t="str">
            <v>48328-00005-03</v>
          </cell>
          <cell r="B4633" t="str">
            <v>0482</v>
          </cell>
          <cell r="C4633" t="str">
            <v>FB NLC SPARKLE PINK</v>
          </cell>
          <cell r="D4633" t="str">
            <v>ROH</v>
          </cell>
          <cell r="E4633" t="str">
            <v>06</v>
          </cell>
          <cell r="F4633" t="str">
            <v/>
          </cell>
          <cell r="G4633" t="str">
            <v/>
          </cell>
          <cell r="H4633" t="str">
            <v/>
          </cell>
          <cell r="I4633" t="e">
            <v>#N/A</v>
          </cell>
        </row>
        <row r="4634">
          <cell r="A4634" t="str">
            <v>48328-00005-04</v>
          </cell>
          <cell r="B4634" t="str">
            <v>0482</v>
          </cell>
          <cell r="C4634" t="str">
            <v>SHIPBOX NLC SPARKLE GREEN</v>
          </cell>
          <cell r="D4634" t="str">
            <v>ROH</v>
          </cell>
          <cell r="E4634" t="str">
            <v>19</v>
          </cell>
          <cell r="F4634" t="str">
            <v/>
          </cell>
          <cell r="G4634" t="str">
            <v/>
          </cell>
          <cell r="H4634" t="str">
            <v/>
          </cell>
          <cell r="I4634" t="e">
            <v>#N/A</v>
          </cell>
        </row>
        <row r="4635">
          <cell r="A4635" t="str">
            <v>48328-00005-05</v>
          </cell>
          <cell r="B4635" t="str">
            <v>0482</v>
          </cell>
          <cell r="C4635" t="str">
            <v>SHIPBOX NLC SPARKLE YELLOW</v>
          </cell>
          <cell r="D4635" t="str">
            <v>ROH</v>
          </cell>
          <cell r="E4635" t="str">
            <v>19</v>
          </cell>
          <cell r="F4635" t="str">
            <v/>
          </cell>
          <cell r="G4635" t="str">
            <v/>
          </cell>
          <cell r="H4635" t="str">
            <v/>
          </cell>
          <cell r="I4635" t="e">
            <v>#N/A</v>
          </cell>
        </row>
        <row r="4636">
          <cell r="A4636" t="str">
            <v>48328-00005-06</v>
          </cell>
          <cell r="B4636" t="str">
            <v>0482</v>
          </cell>
          <cell r="C4636" t="str">
            <v>SHIPBOX NLC SPARKLE PINK</v>
          </cell>
          <cell r="D4636" t="str">
            <v>ROH</v>
          </cell>
          <cell r="E4636" t="str">
            <v>19</v>
          </cell>
          <cell r="F4636" t="str">
            <v/>
          </cell>
          <cell r="G4636" t="str">
            <v/>
          </cell>
          <cell r="H4636" t="str">
            <v/>
          </cell>
          <cell r="I4636" t="e">
            <v>#N/A</v>
          </cell>
        </row>
        <row r="4637">
          <cell r="A4637" t="str">
            <v>48328-00005-07</v>
          </cell>
          <cell r="B4637" t="str">
            <v>0482</v>
          </cell>
          <cell r="C4637" t="str">
            <v>INNERBOX NLC SPARKLE</v>
          </cell>
          <cell r="D4637" t="str">
            <v>ROH</v>
          </cell>
          <cell r="E4637" t="str">
            <v>06</v>
          </cell>
          <cell r="F4637" t="str">
            <v/>
          </cell>
          <cell r="G4637" t="str">
            <v/>
          </cell>
          <cell r="H4637" t="str">
            <v/>
          </cell>
          <cell r="I4637" t="e">
            <v>#N/A</v>
          </cell>
        </row>
        <row r="4638">
          <cell r="A4638" t="str">
            <v>48328-00005-08</v>
          </cell>
          <cell r="B4638" t="str">
            <v>0482</v>
          </cell>
          <cell r="C4638" t="str">
            <v>STICKER GIFT NLC SPARKLE</v>
          </cell>
          <cell r="D4638" t="str">
            <v>ROH</v>
          </cell>
          <cell r="E4638" t="str">
            <v>06</v>
          </cell>
          <cell r="F4638" t="str">
            <v/>
          </cell>
          <cell r="G4638" t="str">
            <v/>
          </cell>
          <cell r="H4638" t="str">
            <v/>
          </cell>
          <cell r="I4638" t="e">
            <v>#N/A</v>
          </cell>
        </row>
        <row r="4639">
          <cell r="A4639" t="str">
            <v>48328-00005-11</v>
          </cell>
          <cell r="B4639" t="str">
            <v>0482</v>
          </cell>
          <cell r="C4639" t="str">
            <v>STC PJG RPR &amp; PROTECT LTN 200ML</v>
          </cell>
          <cell r="D4639" t="str">
            <v>ROH</v>
          </cell>
          <cell r="E4639" t="str">
            <v>19</v>
          </cell>
          <cell r="F4639" t="str">
            <v/>
          </cell>
          <cell r="G4639" t="str">
            <v/>
          </cell>
          <cell r="H4639" t="str">
            <v/>
          </cell>
          <cell r="I4639" t="str">
            <v>A</v>
          </cell>
        </row>
        <row r="4640">
          <cell r="A4640" t="str">
            <v>48328-00005-12</v>
          </cell>
          <cell r="B4640" t="str">
            <v>0482</v>
          </cell>
          <cell r="C4640" t="str">
            <v>STC LBR RPR &amp; PROTECT LTN 200ML</v>
          </cell>
          <cell r="D4640" t="str">
            <v>ROH</v>
          </cell>
          <cell r="E4640" t="str">
            <v>19</v>
          </cell>
          <cell r="F4640" t="str">
            <v/>
          </cell>
          <cell r="G4640" t="str">
            <v/>
          </cell>
          <cell r="H4640" t="str">
            <v/>
          </cell>
          <cell r="I4640" t="str">
            <v>A</v>
          </cell>
        </row>
        <row r="4641">
          <cell r="A4641" t="str">
            <v>48328-00005-13</v>
          </cell>
          <cell r="B4641" t="str">
            <v>0482</v>
          </cell>
          <cell r="C4641" t="str">
            <v>STC GTIN RPR &amp; PROTECT LTN 200ML</v>
          </cell>
          <cell r="D4641" t="str">
            <v>ROH</v>
          </cell>
          <cell r="E4641" t="str">
            <v>19</v>
          </cell>
          <cell r="F4641" t="str">
            <v/>
          </cell>
          <cell r="G4641" t="str">
            <v/>
          </cell>
          <cell r="H4641" t="str">
            <v/>
          </cell>
          <cell r="I4641" t="str">
            <v>A</v>
          </cell>
        </row>
        <row r="4642">
          <cell r="A4642" t="str">
            <v>48328-00005-14</v>
          </cell>
          <cell r="B4642" t="str">
            <v>0482</v>
          </cell>
          <cell r="C4642" t="str">
            <v>STC PJG INST GLOW LTN 200ML</v>
          </cell>
          <cell r="D4642" t="str">
            <v>ROH</v>
          </cell>
          <cell r="E4642" t="str">
            <v>19</v>
          </cell>
          <cell r="F4642" t="str">
            <v/>
          </cell>
          <cell r="G4642" t="str">
            <v/>
          </cell>
          <cell r="H4642" t="str">
            <v/>
          </cell>
          <cell r="I4642" t="str">
            <v>A</v>
          </cell>
        </row>
        <row r="4643">
          <cell r="A4643" t="str">
            <v>48328-00005-15</v>
          </cell>
          <cell r="B4643" t="str">
            <v>0482</v>
          </cell>
          <cell r="C4643" t="str">
            <v>STC LBR INST GLOW LTN 200ML</v>
          </cell>
          <cell r="D4643" t="str">
            <v>ROH</v>
          </cell>
          <cell r="E4643" t="str">
            <v>19</v>
          </cell>
          <cell r="F4643" t="str">
            <v/>
          </cell>
          <cell r="G4643" t="str">
            <v/>
          </cell>
          <cell r="H4643" t="str">
            <v/>
          </cell>
          <cell r="I4643" t="str">
            <v>A</v>
          </cell>
        </row>
        <row r="4644">
          <cell r="A4644" t="str">
            <v>48328-00005-16</v>
          </cell>
          <cell r="B4644" t="str">
            <v>0482</v>
          </cell>
          <cell r="C4644" t="str">
            <v>STC GTIN INST GLOW LTN 200ML</v>
          </cell>
          <cell r="D4644" t="str">
            <v>ROH</v>
          </cell>
          <cell r="E4644" t="str">
            <v>19</v>
          </cell>
          <cell r="F4644" t="str">
            <v/>
          </cell>
          <cell r="G4644" t="str">
            <v/>
          </cell>
          <cell r="H4644" t="str">
            <v/>
          </cell>
          <cell r="I4644" t="str">
            <v>A</v>
          </cell>
        </row>
        <row r="4645">
          <cell r="A4645" t="str">
            <v>48328-00005-18</v>
          </cell>
          <cell r="B4645" t="str">
            <v>0482</v>
          </cell>
          <cell r="C4645" t="str">
            <v>BUKU SAKU PMI</v>
          </cell>
          <cell r="D4645" t="str">
            <v>FERT</v>
          </cell>
          <cell r="E4645" t="str">
            <v>10</v>
          </cell>
          <cell r="F4645" t="str">
            <v/>
          </cell>
          <cell r="G4645" t="str">
            <v/>
          </cell>
          <cell r="H4645" t="str">
            <v/>
          </cell>
          <cell r="I4645" t="e">
            <v>#N/A</v>
          </cell>
        </row>
        <row r="4646">
          <cell r="A4646" t="str">
            <v>48328-00005-19</v>
          </cell>
          <cell r="B4646" t="str">
            <v>0482</v>
          </cell>
          <cell r="C4646" t="str">
            <v>TIN BOX HP FIRST AID GUARDIAN</v>
          </cell>
          <cell r="D4646" t="str">
            <v>FERT</v>
          </cell>
          <cell r="E4646" t="str">
            <v>10</v>
          </cell>
          <cell r="F4646" t="str">
            <v/>
          </cell>
          <cell r="G4646" t="str">
            <v/>
          </cell>
          <cell r="H4646" t="str">
            <v/>
          </cell>
          <cell r="I4646" t="e">
            <v>#N/A</v>
          </cell>
        </row>
        <row r="4647">
          <cell r="A4647" t="str">
            <v>48328-00005-20</v>
          </cell>
          <cell r="B4647" t="str">
            <v>0482</v>
          </cell>
          <cell r="C4647" t="str">
            <v>SHIPBOX NSOFT MIX ME 3IN1</v>
          </cell>
          <cell r="D4647" t="str">
            <v>ROH</v>
          </cell>
          <cell r="E4647" t="str">
            <v>19</v>
          </cell>
          <cell r="F4647" t="str">
            <v/>
          </cell>
          <cell r="G4647" t="str">
            <v/>
          </cell>
          <cell r="H4647" t="str">
            <v/>
          </cell>
          <cell r="I4647" t="e">
            <v>#N/A</v>
          </cell>
        </row>
        <row r="4648">
          <cell r="A4648" t="str">
            <v>48328-00005-23</v>
          </cell>
          <cell r="B4648" t="str">
            <v>0482</v>
          </cell>
          <cell r="C4648" t="str">
            <v>BOX MIKA SPARKLING + NLC STRWBRY</v>
          </cell>
          <cell r="D4648" t="str">
            <v>FERT</v>
          </cell>
          <cell r="E4648" t="str">
            <v>10</v>
          </cell>
          <cell r="F4648" t="str">
            <v/>
          </cell>
          <cell r="G4648" t="str">
            <v/>
          </cell>
          <cell r="H4648" t="str">
            <v/>
          </cell>
          <cell r="I4648" t="e">
            <v>#N/A</v>
          </cell>
        </row>
        <row r="4649">
          <cell r="A4649" t="str">
            <v>48328-00005-24</v>
          </cell>
          <cell r="B4649" t="str">
            <v>0482</v>
          </cell>
          <cell r="C4649" t="str">
            <v>SHIPBOX HP FIRST AID GUARDIAN</v>
          </cell>
          <cell r="D4649" t="str">
            <v>FERT</v>
          </cell>
          <cell r="E4649" t="str">
            <v>10</v>
          </cell>
          <cell r="F4649" t="str">
            <v/>
          </cell>
          <cell r="G4649" t="str">
            <v/>
          </cell>
          <cell r="H4649" t="str">
            <v/>
          </cell>
          <cell r="I4649" t="e">
            <v>#N/A</v>
          </cell>
        </row>
        <row r="4650">
          <cell r="A4650" t="str">
            <v>48328-00005-25</v>
          </cell>
          <cell r="B4650" t="str">
            <v>0482</v>
          </cell>
          <cell r="C4650" t="str">
            <v>BELT NM TW MAX BRIGHT150+NDEO SP25</v>
          </cell>
          <cell r="D4650" t="str">
            <v>FERT</v>
          </cell>
          <cell r="E4650" t="str">
            <v>10</v>
          </cell>
          <cell r="F4650" t="str">
            <v/>
          </cell>
          <cell r="G4650" t="str">
            <v/>
          </cell>
          <cell r="H4650" t="str">
            <v/>
          </cell>
          <cell r="I4650" t="e">
            <v>#N/A</v>
          </cell>
        </row>
        <row r="4651">
          <cell r="A4651" t="str">
            <v>48328-00005-26</v>
          </cell>
          <cell r="B4651" t="str">
            <v>0482</v>
          </cell>
          <cell r="C4651" t="str">
            <v>BELT NM TW OIL ATTACK150+NDEO DI25</v>
          </cell>
          <cell r="D4651" t="str">
            <v>FERT</v>
          </cell>
          <cell r="E4651" t="str">
            <v>10</v>
          </cell>
          <cell r="F4651" t="str">
            <v/>
          </cell>
          <cell r="G4651" t="str">
            <v/>
          </cell>
          <cell r="H4651" t="str">
            <v/>
          </cell>
          <cell r="I4651" t="e">
            <v>#N/A</v>
          </cell>
        </row>
        <row r="4652">
          <cell r="A4652" t="str">
            <v>48328-00005-28</v>
          </cell>
          <cell r="B4652" t="str">
            <v>0482</v>
          </cell>
          <cell r="C4652" t="str">
            <v>TRAY SPARKLING + NLC STRWBRY</v>
          </cell>
          <cell r="D4652" t="str">
            <v>FERT</v>
          </cell>
          <cell r="E4652" t="str">
            <v>10</v>
          </cell>
          <cell r="F4652" t="str">
            <v/>
          </cell>
          <cell r="G4652" t="str">
            <v/>
          </cell>
          <cell r="H4652" t="str">
            <v/>
          </cell>
          <cell r="I4652" t="e">
            <v>#N/A</v>
          </cell>
        </row>
        <row r="4653">
          <cell r="A4653" t="str">
            <v>48328-00005-30</v>
          </cell>
          <cell r="B4653" t="str">
            <v>0482</v>
          </cell>
          <cell r="C4653" t="str">
            <v>SHIPBOX NM TW MAX BRIGHT150+NDEO SP25</v>
          </cell>
          <cell r="D4653" t="str">
            <v>FERT</v>
          </cell>
          <cell r="E4653" t="str">
            <v>10</v>
          </cell>
          <cell r="F4653" t="str">
            <v/>
          </cell>
          <cell r="G4653" t="str">
            <v/>
          </cell>
          <cell r="H4653" t="str">
            <v/>
          </cell>
          <cell r="I4653" t="e">
            <v>#N/A</v>
          </cell>
        </row>
        <row r="4654">
          <cell r="A4654" t="str">
            <v>48328-00005-31</v>
          </cell>
          <cell r="B4654" t="str">
            <v>0482</v>
          </cell>
          <cell r="C4654" t="str">
            <v>SHIPBOX NM TW OIL ATTACK150+NDEO DI25</v>
          </cell>
          <cell r="D4654" t="str">
            <v>FERT</v>
          </cell>
          <cell r="E4654" t="str">
            <v>10</v>
          </cell>
          <cell r="F4654" t="str">
            <v/>
          </cell>
          <cell r="G4654" t="str">
            <v/>
          </cell>
          <cell r="H4654" t="str">
            <v/>
          </cell>
          <cell r="I4654" t="e">
            <v>#N/A</v>
          </cell>
        </row>
        <row r="4655">
          <cell r="A4655" t="str">
            <v>48328-00005-33</v>
          </cell>
          <cell r="B4655" t="str">
            <v>0482</v>
          </cell>
          <cell r="C4655" t="str">
            <v>SHIPBOX SPARKLING + NLC STRWBRY</v>
          </cell>
          <cell r="D4655" t="str">
            <v>FERT</v>
          </cell>
          <cell r="E4655" t="str">
            <v>10</v>
          </cell>
          <cell r="F4655" t="str">
            <v/>
          </cell>
          <cell r="G4655" t="str">
            <v/>
          </cell>
          <cell r="H4655" t="str">
            <v/>
          </cell>
          <cell r="I4655" t="e">
            <v>#N/A</v>
          </cell>
        </row>
        <row r="4656">
          <cell r="A4656" t="str">
            <v>48328-00005-35</v>
          </cell>
          <cell r="B4656" t="str">
            <v>0482</v>
          </cell>
          <cell r="C4656" t="str">
            <v>BELT NBO FIRM SMTH LTN 200+NDEO EW 25</v>
          </cell>
          <cell r="D4656" t="str">
            <v>FERT</v>
          </cell>
          <cell r="E4656" t="str">
            <v>10</v>
          </cell>
          <cell r="F4656" t="str">
            <v/>
          </cell>
          <cell r="G4656" t="str">
            <v/>
          </cell>
          <cell r="H4656" t="str">
            <v/>
          </cell>
          <cell r="I4656" t="e">
            <v>#N/A</v>
          </cell>
        </row>
        <row r="4657">
          <cell r="A4657" t="str">
            <v>48328-00005-36</v>
          </cell>
          <cell r="B4657" t="str">
            <v>0482</v>
          </cell>
          <cell r="C4657" t="str">
            <v>BELT NBO RADIANT SMTH SRM 180+NDEO HS 25</v>
          </cell>
          <cell r="D4657" t="str">
            <v>FERT</v>
          </cell>
          <cell r="E4657" t="str">
            <v>10</v>
          </cell>
          <cell r="F4657" t="str">
            <v/>
          </cell>
          <cell r="G4657" t="str">
            <v/>
          </cell>
          <cell r="H4657" t="str">
            <v/>
          </cell>
          <cell r="I4657" t="e">
            <v>#N/A</v>
          </cell>
        </row>
        <row r="4658">
          <cell r="A4658" t="str">
            <v>48328-00005-37</v>
          </cell>
          <cell r="B4658" t="str">
            <v>0482</v>
          </cell>
          <cell r="C4658" t="str">
            <v>BELT NM TW MAX BRIGHT150+NDEO FA25</v>
          </cell>
          <cell r="D4658" t="str">
            <v>ROH</v>
          </cell>
          <cell r="E4658" t="str">
            <v>06</v>
          </cell>
          <cell r="F4658" t="str">
            <v/>
          </cell>
          <cell r="G4658" t="str">
            <v/>
          </cell>
          <cell r="H4658" t="str">
            <v/>
          </cell>
          <cell r="I4658" t="e">
            <v>#N/A</v>
          </cell>
        </row>
        <row r="4659">
          <cell r="A4659" t="str">
            <v>48328-00005-38</v>
          </cell>
          <cell r="B4659" t="str">
            <v>0482</v>
          </cell>
          <cell r="C4659" t="str">
            <v>BELT NM TW ACNE PROTECT150+NDEO CK25</v>
          </cell>
          <cell r="D4659" t="str">
            <v>FERT</v>
          </cell>
          <cell r="E4659" t="str">
            <v>06</v>
          </cell>
          <cell r="F4659" t="str">
            <v/>
          </cell>
          <cell r="G4659" t="str">
            <v/>
          </cell>
          <cell r="H4659" t="str">
            <v/>
          </cell>
          <cell r="I4659" t="e">
            <v>#N/A</v>
          </cell>
        </row>
        <row r="4660">
          <cell r="A4660" t="str">
            <v>48328-00005-39</v>
          </cell>
          <cell r="B4660" t="str">
            <v>0482</v>
          </cell>
          <cell r="C4660" t="str">
            <v>SHIPBOX NM TW MAX BRIGHT150+NDEO FA25</v>
          </cell>
          <cell r="D4660" t="str">
            <v>ROH</v>
          </cell>
          <cell r="E4660" t="str">
            <v>19</v>
          </cell>
          <cell r="F4660" t="str">
            <v/>
          </cell>
          <cell r="G4660" t="str">
            <v/>
          </cell>
          <cell r="H4660" t="str">
            <v/>
          </cell>
          <cell r="I4660" t="e">
            <v>#N/A</v>
          </cell>
        </row>
        <row r="4661">
          <cell r="A4661" t="str">
            <v>48328-00005-40</v>
          </cell>
          <cell r="B4661" t="str">
            <v>0482</v>
          </cell>
          <cell r="C4661" t="str">
            <v>SHIPBOX NM TW ACNE PROTECT150+NDEO CK25</v>
          </cell>
          <cell r="D4661" t="str">
            <v>ROH</v>
          </cell>
          <cell r="E4661" t="str">
            <v>19</v>
          </cell>
          <cell r="F4661" t="str">
            <v/>
          </cell>
          <cell r="G4661" t="str">
            <v/>
          </cell>
          <cell r="H4661" t="str">
            <v/>
          </cell>
          <cell r="I4661" t="e">
            <v>#N/A</v>
          </cell>
        </row>
        <row r="4662">
          <cell r="A4662" t="str">
            <v>48328-00005-41</v>
          </cell>
          <cell r="B4662" t="str">
            <v>0482</v>
          </cell>
          <cell r="C4662" t="str">
            <v>ONPACK STC PINK NCRM BOOKLET</v>
          </cell>
          <cell r="D4662" t="str">
            <v>ROH</v>
          </cell>
          <cell r="E4662" t="str">
            <v>06</v>
          </cell>
          <cell r="F4662" t="str">
            <v/>
          </cell>
          <cell r="G4662" t="str">
            <v/>
          </cell>
          <cell r="H4662" t="str">
            <v/>
          </cell>
          <cell r="I4662" t="e">
            <v>#N/A</v>
          </cell>
        </row>
        <row r="4663">
          <cell r="A4663" t="str">
            <v>48328-00005-42</v>
          </cell>
          <cell r="B4663" t="str">
            <v>0482</v>
          </cell>
          <cell r="C4663" t="str">
            <v>BOTTOM STC NCRM 60ML</v>
          </cell>
          <cell r="D4663" t="str">
            <v>ROH</v>
          </cell>
          <cell r="E4663" t="str">
            <v>06</v>
          </cell>
          <cell r="F4663" t="str">
            <v/>
          </cell>
          <cell r="G4663" t="str">
            <v/>
          </cell>
          <cell r="H4663" t="str">
            <v/>
          </cell>
          <cell r="I4663" t="e">
            <v>#N/A</v>
          </cell>
        </row>
        <row r="4664">
          <cell r="A4664" t="str">
            <v>48328-00005-43</v>
          </cell>
          <cell r="B4664" t="str">
            <v>0482</v>
          </cell>
          <cell r="C4664" t="str">
            <v>POUCH HP FIRST AID INDOMARET</v>
          </cell>
          <cell r="D4664" t="str">
            <v>ROH</v>
          </cell>
          <cell r="E4664" t="str">
            <v>19</v>
          </cell>
          <cell r="F4664" t="str">
            <v/>
          </cell>
          <cell r="G4664" t="str">
            <v/>
          </cell>
          <cell r="H4664" t="str">
            <v/>
          </cell>
          <cell r="I4664" t="e">
            <v>#N/A</v>
          </cell>
        </row>
        <row r="4665">
          <cell r="A4665" t="str">
            <v>48328-00005-44</v>
          </cell>
          <cell r="B4665" t="str">
            <v>0482</v>
          </cell>
          <cell r="C4665" t="str">
            <v>PLASTIK HP FA INDOMARET</v>
          </cell>
          <cell r="D4665" t="str">
            <v>ROH</v>
          </cell>
          <cell r="E4665" t="str">
            <v>19</v>
          </cell>
          <cell r="F4665" t="str">
            <v/>
          </cell>
          <cell r="G4665" t="str">
            <v/>
          </cell>
          <cell r="H4665" t="str">
            <v/>
          </cell>
          <cell r="I4665" t="e">
            <v>#N/A</v>
          </cell>
        </row>
        <row r="4666">
          <cell r="A4666" t="str">
            <v>48328-00005-45</v>
          </cell>
          <cell r="B4666" t="str">
            <v>0482</v>
          </cell>
          <cell r="C4666" t="str">
            <v>BARCODE HP FA INDOMARET</v>
          </cell>
          <cell r="D4666" t="str">
            <v>ROH</v>
          </cell>
          <cell r="E4666" t="str">
            <v>19</v>
          </cell>
          <cell r="F4666" t="str">
            <v/>
          </cell>
          <cell r="G4666" t="str">
            <v/>
          </cell>
          <cell r="H4666" t="str">
            <v/>
          </cell>
          <cell r="I4666" t="e">
            <v>#N/A</v>
          </cell>
        </row>
        <row r="4667">
          <cell r="A4667" t="str">
            <v>48328-00005-46</v>
          </cell>
          <cell r="B4667" t="str">
            <v>0482</v>
          </cell>
          <cell r="C4667" t="str">
            <v>NECK TAG HP FA INDOMARET</v>
          </cell>
          <cell r="D4667" t="str">
            <v>ROH</v>
          </cell>
          <cell r="E4667" t="str">
            <v>19</v>
          </cell>
          <cell r="F4667" t="str">
            <v/>
          </cell>
          <cell r="G4667" t="str">
            <v/>
          </cell>
          <cell r="H4667" t="str">
            <v/>
          </cell>
          <cell r="I4667" t="e">
            <v>#N/A</v>
          </cell>
        </row>
        <row r="4668">
          <cell r="A4668" t="str">
            <v>48328-00005-47</v>
          </cell>
          <cell r="B4668" t="str">
            <v>0482</v>
          </cell>
          <cell r="C4668" t="str">
            <v>POUCH HP FIRST AID MTI &amp; LSI</v>
          </cell>
          <cell r="D4668" t="str">
            <v>ROH</v>
          </cell>
          <cell r="E4668" t="str">
            <v>19</v>
          </cell>
          <cell r="F4668" t="str">
            <v/>
          </cell>
          <cell r="G4668" t="str">
            <v/>
          </cell>
          <cell r="H4668" t="str">
            <v/>
          </cell>
          <cell r="I4668" t="e">
            <v>#N/A</v>
          </cell>
        </row>
        <row r="4669">
          <cell r="A4669" t="str">
            <v>48328-00005-48</v>
          </cell>
          <cell r="B4669" t="str">
            <v>0482</v>
          </cell>
          <cell r="C4669" t="str">
            <v>PLASTIK HP FA MTI &amp; LSI</v>
          </cell>
          <cell r="D4669" t="str">
            <v>ROH</v>
          </cell>
          <cell r="E4669" t="str">
            <v>19</v>
          </cell>
          <cell r="F4669" t="str">
            <v/>
          </cell>
          <cell r="G4669" t="str">
            <v/>
          </cell>
          <cell r="H4669" t="str">
            <v/>
          </cell>
          <cell r="I4669" t="e">
            <v>#N/A</v>
          </cell>
        </row>
        <row r="4670">
          <cell r="A4670" t="str">
            <v>48328-00005-49</v>
          </cell>
          <cell r="B4670" t="str">
            <v>0482</v>
          </cell>
          <cell r="C4670" t="str">
            <v>BARCODE HP FA MTI &amp; LSI</v>
          </cell>
          <cell r="D4670" t="str">
            <v>ROH</v>
          </cell>
          <cell r="E4670" t="str">
            <v>19</v>
          </cell>
          <cell r="F4670" t="str">
            <v/>
          </cell>
          <cell r="G4670" t="str">
            <v/>
          </cell>
          <cell r="H4670" t="str">
            <v/>
          </cell>
          <cell r="I4670" t="e">
            <v>#N/A</v>
          </cell>
        </row>
        <row r="4671">
          <cell r="A4671" t="str">
            <v>48328-00005-50</v>
          </cell>
          <cell r="B4671" t="str">
            <v>0482</v>
          </cell>
          <cell r="C4671" t="str">
            <v>NECK TAG HP FA MTI &amp; LSI</v>
          </cell>
          <cell r="D4671" t="str">
            <v>ROH</v>
          </cell>
          <cell r="E4671" t="str">
            <v>19</v>
          </cell>
          <cell r="F4671" t="str">
            <v/>
          </cell>
          <cell r="G4671" t="str">
            <v/>
          </cell>
          <cell r="H4671" t="str">
            <v/>
          </cell>
          <cell r="I4671" t="e">
            <v>#N/A</v>
          </cell>
        </row>
        <row r="4672">
          <cell r="A4672" t="str">
            <v>48328-00005-54</v>
          </cell>
          <cell r="B4672" t="str">
            <v>0482</v>
          </cell>
          <cell r="C4672" t="str">
            <v>SHIPBOX HP FIRST AID INDOMARET</v>
          </cell>
          <cell r="D4672" t="str">
            <v>ROH</v>
          </cell>
          <cell r="E4672" t="str">
            <v>19</v>
          </cell>
          <cell r="F4672" t="str">
            <v/>
          </cell>
          <cell r="G4672" t="str">
            <v/>
          </cell>
          <cell r="H4672" t="str">
            <v/>
          </cell>
          <cell r="I4672" t="e">
            <v>#N/A</v>
          </cell>
        </row>
        <row r="4673">
          <cell r="A4673" t="str">
            <v>48328-00005-55</v>
          </cell>
          <cell r="B4673" t="str">
            <v>0482</v>
          </cell>
          <cell r="C4673" t="str">
            <v>SHIPBOX HP FIRST AID MTI &amp; LSI</v>
          </cell>
          <cell r="D4673" t="str">
            <v>ROH</v>
          </cell>
          <cell r="E4673" t="str">
            <v>19</v>
          </cell>
          <cell r="F4673" t="str">
            <v/>
          </cell>
          <cell r="G4673" t="str">
            <v/>
          </cell>
          <cell r="H4673" t="str">
            <v/>
          </cell>
          <cell r="I4673" t="e">
            <v>#N/A</v>
          </cell>
        </row>
        <row r="4674">
          <cell r="A4674" t="str">
            <v>48328-00005-57</v>
          </cell>
          <cell r="B4674" t="str">
            <v>0482</v>
          </cell>
          <cell r="C4674" t="str">
            <v>SHIPBOX NBO RDIANT SMTH SRM180+NDEO HS25</v>
          </cell>
          <cell r="D4674" t="str">
            <v>ROH</v>
          </cell>
          <cell r="E4674" t="str">
            <v>19</v>
          </cell>
          <cell r="F4674" t="str">
            <v/>
          </cell>
          <cell r="G4674" t="str">
            <v/>
          </cell>
          <cell r="H4674" t="str">
            <v/>
          </cell>
          <cell r="I4674" t="e">
            <v>#N/A</v>
          </cell>
        </row>
        <row r="4675">
          <cell r="A4675" t="str">
            <v>48328-00005-58</v>
          </cell>
          <cell r="B4675" t="str">
            <v>0482</v>
          </cell>
          <cell r="C4675" t="str">
            <v>SHRINK CREME JAR 100 + LEAFLET</v>
          </cell>
          <cell r="D4675" t="str">
            <v>ROH</v>
          </cell>
          <cell r="E4675" t="str">
            <v>06</v>
          </cell>
          <cell r="F4675" t="str">
            <v/>
          </cell>
          <cell r="G4675" t="str">
            <v/>
          </cell>
          <cell r="H4675" t="str">
            <v/>
          </cell>
          <cell r="I4675" t="e">
            <v>#N/A</v>
          </cell>
        </row>
        <row r="4676">
          <cell r="A4676" t="str">
            <v>48328-00006-00</v>
          </cell>
          <cell r="B4676" t="str">
            <v>0482</v>
          </cell>
          <cell r="C4676" t="str">
            <v>BACK STC NSUN AFTER SUN LOT</v>
          </cell>
          <cell r="D4676" t="str">
            <v>ROH</v>
          </cell>
          <cell r="E4676" t="str">
            <v>06</v>
          </cell>
          <cell r="F4676" t="str">
            <v/>
          </cell>
          <cell r="G4676" t="str">
            <v/>
          </cell>
          <cell r="H4676" t="str">
            <v/>
          </cell>
          <cell r="I4676" t="e">
            <v>#N/A</v>
          </cell>
        </row>
        <row r="4677">
          <cell r="A4677" t="str">
            <v>48328-00006-01</v>
          </cell>
          <cell r="B4677" t="str">
            <v>0482</v>
          </cell>
          <cell r="C4677" t="str">
            <v>BACK STC NSUN SPY PRT&amp;RFR CLG MST SPF50</v>
          </cell>
          <cell r="D4677" t="str">
            <v>ROH</v>
          </cell>
          <cell r="E4677" t="str">
            <v>06</v>
          </cell>
          <cell r="F4677" t="str">
            <v/>
          </cell>
          <cell r="G4677" t="str">
            <v/>
          </cell>
          <cell r="H4677" t="str">
            <v/>
          </cell>
          <cell r="I4677" t="e">
            <v>#N/A</v>
          </cell>
        </row>
        <row r="4678">
          <cell r="A4678" t="str">
            <v>48328-00006-02</v>
          </cell>
          <cell r="B4678" t="str">
            <v>0482</v>
          </cell>
          <cell r="C4678" t="str">
            <v>BACK STC NSUN SPY PRRT&amp;BRN SPF20 200ML</v>
          </cell>
          <cell r="D4678" t="str">
            <v>ROH</v>
          </cell>
          <cell r="E4678" t="str">
            <v>06</v>
          </cell>
          <cell r="F4678" t="str">
            <v/>
          </cell>
          <cell r="G4678" t="str">
            <v/>
          </cell>
          <cell r="H4678" t="str">
            <v/>
          </cell>
          <cell r="I4678" t="str">
            <v>A</v>
          </cell>
        </row>
        <row r="4679">
          <cell r="A4679" t="str">
            <v>48328-00006-03</v>
          </cell>
          <cell r="B4679" t="str">
            <v>0482</v>
          </cell>
          <cell r="C4679" t="str">
            <v>BACK STC NSUN KDS SWM&amp;PLY_PRT SPF50</v>
          </cell>
          <cell r="D4679" t="str">
            <v>ROH</v>
          </cell>
          <cell r="E4679" t="str">
            <v>06</v>
          </cell>
          <cell r="F4679" t="str">
            <v/>
          </cell>
          <cell r="G4679" t="str">
            <v/>
          </cell>
          <cell r="H4679" t="str">
            <v/>
          </cell>
          <cell r="I4679" t="str">
            <v>R1</v>
          </cell>
        </row>
        <row r="4680">
          <cell r="A4680" t="str">
            <v>48328-00006-04</v>
          </cell>
          <cell r="B4680" t="str">
            <v>0482</v>
          </cell>
          <cell r="C4680" t="str">
            <v>PAPER BAG HP FA GUARDIAN</v>
          </cell>
          <cell r="D4680" t="str">
            <v>ROH</v>
          </cell>
          <cell r="E4680" t="str">
            <v>06</v>
          </cell>
          <cell r="F4680" t="str">
            <v/>
          </cell>
          <cell r="G4680" t="str">
            <v/>
          </cell>
          <cell r="H4680" t="str">
            <v/>
          </cell>
          <cell r="I4680" t="e">
            <v>#N/A</v>
          </cell>
        </row>
        <row r="4681">
          <cell r="A4681" t="str">
            <v>48328-00006-05</v>
          </cell>
          <cell r="B4681" t="str">
            <v>0482</v>
          </cell>
          <cell r="C4681" t="str">
            <v>TIN BOX HP FIRST AID GUARDIAN TRAVEL</v>
          </cell>
          <cell r="D4681" t="str">
            <v>ROH</v>
          </cell>
          <cell r="E4681" t="str">
            <v>06</v>
          </cell>
          <cell r="F4681" t="str">
            <v/>
          </cell>
          <cell r="G4681" t="str">
            <v/>
          </cell>
          <cell r="H4681" t="str">
            <v/>
          </cell>
          <cell r="I4681" t="e">
            <v>#N/A</v>
          </cell>
        </row>
        <row r="4682">
          <cell r="A4682" t="str">
            <v>48328-00006-06</v>
          </cell>
          <cell r="B4682" t="str">
            <v>0482</v>
          </cell>
          <cell r="C4682" t="str">
            <v>TIN BOX HP FIRST AID GUARDIAN BROSIS</v>
          </cell>
          <cell r="D4682" t="str">
            <v>ROH</v>
          </cell>
          <cell r="E4682" t="str">
            <v>06</v>
          </cell>
          <cell r="F4682" t="str">
            <v/>
          </cell>
          <cell r="G4682" t="str">
            <v/>
          </cell>
          <cell r="H4682" t="str">
            <v/>
          </cell>
          <cell r="I4682" t="e">
            <v>#N/A</v>
          </cell>
        </row>
        <row r="4683">
          <cell r="A4683" t="str">
            <v>48328-00006-07</v>
          </cell>
          <cell r="B4683" t="str">
            <v>0482</v>
          </cell>
          <cell r="C4683" t="str">
            <v>FRONT STC NIVEA MICELLAIR NORMAL</v>
          </cell>
          <cell r="D4683" t="str">
            <v>ROH</v>
          </cell>
          <cell r="E4683" t="str">
            <v>06</v>
          </cell>
          <cell r="F4683" t="str">
            <v/>
          </cell>
          <cell r="G4683" t="str">
            <v/>
          </cell>
          <cell r="H4683" t="str">
            <v/>
          </cell>
          <cell r="I4683" t="e">
            <v>#N/A</v>
          </cell>
        </row>
        <row r="4684">
          <cell r="A4684" t="str">
            <v>48328-00006-08</v>
          </cell>
          <cell r="B4684" t="str">
            <v>0482</v>
          </cell>
          <cell r="C4684" t="str">
            <v>BACK STC NIVEA MICELLAIR NORMAL</v>
          </cell>
          <cell r="D4684" t="str">
            <v>ROH</v>
          </cell>
          <cell r="E4684" t="str">
            <v>06</v>
          </cell>
          <cell r="F4684" t="str">
            <v/>
          </cell>
          <cell r="G4684" t="str">
            <v/>
          </cell>
          <cell r="H4684" t="str">
            <v/>
          </cell>
          <cell r="I4684" t="e">
            <v>#N/A</v>
          </cell>
        </row>
        <row r="4685">
          <cell r="A4685" t="str">
            <v>48328-00006-09</v>
          </cell>
          <cell r="B4685" t="str">
            <v>0482</v>
          </cell>
          <cell r="C4685" t="str">
            <v>FRONT STC NIVEA MICELLAIR SENSITIVE</v>
          </cell>
          <cell r="D4685" t="str">
            <v>ROH</v>
          </cell>
          <cell r="E4685" t="str">
            <v>06</v>
          </cell>
          <cell r="F4685" t="str">
            <v/>
          </cell>
          <cell r="G4685" t="str">
            <v/>
          </cell>
          <cell r="H4685" t="str">
            <v/>
          </cell>
          <cell r="I4685" t="e">
            <v>#N/A</v>
          </cell>
        </row>
        <row r="4686">
          <cell r="A4686" t="str">
            <v>48328-00006-10</v>
          </cell>
          <cell r="B4686" t="str">
            <v>0482</v>
          </cell>
          <cell r="C4686" t="str">
            <v>BACK STC NIVEA MICELLAIR SENSITIVE</v>
          </cell>
          <cell r="D4686" t="str">
            <v>ROH</v>
          </cell>
          <cell r="E4686" t="str">
            <v>06</v>
          </cell>
          <cell r="F4686" t="str">
            <v/>
          </cell>
          <cell r="G4686" t="str">
            <v/>
          </cell>
          <cell r="H4686" t="str">
            <v/>
          </cell>
          <cell r="I4686" t="e">
            <v>#N/A</v>
          </cell>
        </row>
        <row r="4687">
          <cell r="A4687" t="str">
            <v>48328-00006-11</v>
          </cell>
          <cell r="B4687" t="str">
            <v>0482</v>
          </cell>
          <cell r="C4687" t="str">
            <v>CAP STC NIVEA MICELLAIR NORMAL</v>
          </cell>
          <cell r="D4687" t="str">
            <v>ROH</v>
          </cell>
          <cell r="E4687" t="str">
            <v>06</v>
          </cell>
          <cell r="F4687" t="str">
            <v/>
          </cell>
          <cell r="G4687" t="str">
            <v/>
          </cell>
          <cell r="H4687" t="str">
            <v/>
          </cell>
          <cell r="I4687" t="e">
            <v>#N/A</v>
          </cell>
        </row>
        <row r="4688">
          <cell r="A4688" t="str">
            <v>48328-00006-12</v>
          </cell>
          <cell r="B4688" t="str">
            <v>0482</v>
          </cell>
          <cell r="C4688" t="str">
            <v>CAP STC NIVEA MICELLAIR SENSITIVE</v>
          </cell>
          <cell r="D4688" t="str">
            <v>ROH</v>
          </cell>
          <cell r="E4688" t="str">
            <v>06</v>
          </cell>
          <cell r="F4688" t="str">
            <v/>
          </cell>
          <cell r="G4688" t="str">
            <v/>
          </cell>
          <cell r="H4688" t="str">
            <v/>
          </cell>
          <cell r="I4688" t="e">
            <v>#N/A</v>
          </cell>
        </row>
        <row r="4689">
          <cell r="A4689" t="str">
            <v>48328-00006-13</v>
          </cell>
          <cell r="B4689" t="str">
            <v>0482</v>
          </cell>
          <cell r="C4689" t="str">
            <v>NO BPOM BLACK MICELLAIR</v>
          </cell>
          <cell r="D4689" t="str">
            <v>ROH</v>
          </cell>
          <cell r="E4689" t="str">
            <v>06</v>
          </cell>
          <cell r="F4689" t="str">
            <v/>
          </cell>
          <cell r="G4689" t="str">
            <v/>
          </cell>
          <cell r="H4689" t="str">
            <v/>
          </cell>
          <cell r="I4689" t="e">
            <v>#N/A</v>
          </cell>
        </row>
        <row r="4690">
          <cell r="A4690" t="str">
            <v>48328-00006-14</v>
          </cell>
          <cell r="B4690" t="str">
            <v>0482</v>
          </cell>
          <cell r="C4690" t="str">
            <v>BACK STC NSUN FACE OC SRM 30</v>
          </cell>
          <cell r="D4690" t="str">
            <v>ROH</v>
          </cell>
          <cell r="E4690" t="str">
            <v>06</v>
          </cell>
          <cell r="F4690" t="str">
            <v/>
          </cell>
          <cell r="G4690" t="str">
            <v/>
          </cell>
          <cell r="H4690" t="str">
            <v/>
          </cell>
          <cell r="I4690" t="e">
            <v>#N/A</v>
          </cell>
        </row>
        <row r="4691">
          <cell r="A4691" t="str">
            <v>48328-00006-15</v>
          </cell>
          <cell r="B4691" t="str">
            <v>0482</v>
          </cell>
          <cell r="C4691" t="str">
            <v>BACK STC NSUN FACE INSTANT AURA SRM 30</v>
          </cell>
          <cell r="D4691" t="str">
            <v>ROH</v>
          </cell>
          <cell r="E4691" t="str">
            <v>06</v>
          </cell>
          <cell r="F4691" t="str">
            <v/>
          </cell>
          <cell r="G4691" t="str">
            <v/>
          </cell>
          <cell r="H4691" t="str">
            <v/>
          </cell>
          <cell r="I4691" t="e">
            <v>#N/A</v>
          </cell>
        </row>
        <row r="4692">
          <cell r="A4692" t="str">
            <v>48328-00006-16</v>
          </cell>
          <cell r="B4692" t="str">
            <v>0482</v>
          </cell>
          <cell r="C4692" t="str">
            <v>SHIPBOX NCREME TIN 60ML</v>
          </cell>
          <cell r="D4692" t="str">
            <v>ROH</v>
          </cell>
          <cell r="E4692" t="str">
            <v>06</v>
          </cell>
          <cell r="F4692" t="str">
            <v/>
          </cell>
          <cell r="G4692" t="str">
            <v/>
          </cell>
          <cell r="H4692" t="str">
            <v/>
          </cell>
          <cell r="I4692" t="e">
            <v>#N/A</v>
          </cell>
        </row>
        <row r="4693">
          <cell r="A4693" t="str">
            <v>48328-00006-18</v>
          </cell>
          <cell r="B4693" t="str">
            <v>0482</v>
          </cell>
          <cell r="C4693" t="str">
            <v>HANSA MOTIF BOX</v>
          </cell>
          <cell r="D4693" t="str">
            <v>ROH</v>
          </cell>
          <cell r="E4693" t="str">
            <v>06</v>
          </cell>
          <cell r="F4693" t="str">
            <v/>
          </cell>
          <cell r="G4693" t="str">
            <v/>
          </cell>
          <cell r="H4693" t="str">
            <v/>
          </cell>
          <cell r="I4693" t="str">
            <v>A</v>
          </cell>
        </row>
        <row r="4694">
          <cell r="A4694" t="str">
            <v>48328-00006-19</v>
          </cell>
          <cell r="B4694" t="str">
            <v>0482</v>
          </cell>
          <cell r="C4694" t="str">
            <v>STICKER MOTIF HANSA BLUE BOX</v>
          </cell>
          <cell r="D4694" t="str">
            <v>ROH</v>
          </cell>
          <cell r="E4694" t="str">
            <v>06</v>
          </cell>
          <cell r="F4694" t="str">
            <v/>
          </cell>
          <cell r="G4694" t="str">
            <v/>
          </cell>
          <cell r="H4694" t="str">
            <v/>
          </cell>
          <cell r="I4694" t="str">
            <v>A</v>
          </cell>
        </row>
        <row r="4695">
          <cell r="A4695" t="str">
            <v>48328-00006-20</v>
          </cell>
          <cell r="B4695" t="str">
            <v>0482</v>
          </cell>
          <cell r="C4695" t="str">
            <v>POUCH HANSA 123 PACK</v>
          </cell>
          <cell r="D4695" t="str">
            <v>ROH</v>
          </cell>
          <cell r="E4695" t="str">
            <v>06</v>
          </cell>
          <cell r="F4695" t="str">
            <v/>
          </cell>
          <cell r="G4695" t="str">
            <v/>
          </cell>
          <cell r="H4695" t="str">
            <v/>
          </cell>
          <cell r="I4695" t="e">
            <v>#N/A</v>
          </cell>
        </row>
        <row r="4696">
          <cell r="A4696" t="str">
            <v>48328-00006-21</v>
          </cell>
          <cell r="B4696" t="str">
            <v>0482</v>
          </cell>
          <cell r="C4696" t="str">
            <v>EDUCATION CARD HANSA 123 PACK</v>
          </cell>
          <cell r="D4696" t="str">
            <v>ROH</v>
          </cell>
          <cell r="E4696" t="str">
            <v>06</v>
          </cell>
          <cell r="F4696" t="str">
            <v/>
          </cell>
          <cell r="G4696" t="str">
            <v/>
          </cell>
          <cell r="H4696" t="str">
            <v/>
          </cell>
          <cell r="I4696" t="e">
            <v>#N/A</v>
          </cell>
        </row>
        <row r="4697">
          <cell r="A4697" t="str">
            <v>48328-00006-22</v>
          </cell>
          <cell r="B4697" t="str">
            <v>0482</v>
          </cell>
          <cell r="C4697" t="str">
            <v>SHIPBOX HANSA 123 PACK</v>
          </cell>
          <cell r="D4697" t="str">
            <v>ROH</v>
          </cell>
          <cell r="E4697" t="str">
            <v>06</v>
          </cell>
          <cell r="F4697" t="str">
            <v/>
          </cell>
          <cell r="G4697" t="str">
            <v/>
          </cell>
          <cell r="H4697" t="str">
            <v/>
          </cell>
          <cell r="I4697" t="e">
            <v>#N/A</v>
          </cell>
        </row>
        <row r="4698">
          <cell r="A4698" t="str">
            <v>48328-00006-23</v>
          </cell>
          <cell r="B4698" t="str">
            <v>0482</v>
          </cell>
          <cell r="C4698" t="str">
            <v>BELT NM ADS 100+NDEO RO BWM FRESH 25</v>
          </cell>
          <cell r="D4698" t="str">
            <v>ROH</v>
          </cell>
          <cell r="E4698" t="str">
            <v>06</v>
          </cell>
          <cell r="F4698" t="str">
            <v/>
          </cell>
          <cell r="G4698" t="str">
            <v/>
          </cell>
          <cell r="H4698" t="str">
            <v/>
          </cell>
          <cell r="I4698" t="e">
            <v>#N/A</v>
          </cell>
        </row>
        <row r="4699">
          <cell r="A4699" t="str">
            <v>48328-00006-24</v>
          </cell>
          <cell r="B4699" t="str">
            <v>0482</v>
          </cell>
          <cell r="C4699" t="str">
            <v>SHIPBOX NM ADS 100+NDEO RO BWM FRESH 25</v>
          </cell>
          <cell r="D4699" t="str">
            <v>ROH</v>
          </cell>
          <cell r="E4699" t="str">
            <v>06</v>
          </cell>
          <cell r="F4699" t="str">
            <v/>
          </cell>
          <cell r="G4699" t="str">
            <v/>
          </cell>
          <cell r="H4699" t="str">
            <v/>
          </cell>
          <cell r="I4699" t="e">
            <v>#N/A</v>
          </cell>
        </row>
        <row r="4700">
          <cell r="A4700" t="str">
            <v>48328-00006-25</v>
          </cell>
          <cell r="B4700" t="str">
            <v>0482</v>
          </cell>
          <cell r="C4700" t="str">
            <v>SHIPBOX NBO ESS ROSE &amp; ARGAN OIL 200ML</v>
          </cell>
          <cell r="D4700" t="str">
            <v>ROH</v>
          </cell>
          <cell r="E4700" t="str">
            <v>06</v>
          </cell>
          <cell r="F4700" t="str">
            <v/>
          </cell>
          <cell r="G4700" t="str">
            <v/>
          </cell>
          <cell r="H4700" t="str">
            <v/>
          </cell>
          <cell r="I4700" t="e">
            <v>#N/A</v>
          </cell>
        </row>
        <row r="4701">
          <cell r="A4701" t="str">
            <v>48328-00006-26</v>
          </cell>
          <cell r="B4701" t="str">
            <v>0482</v>
          </cell>
          <cell r="C4701" t="str">
            <v>FRONT STC NSUN FACE INSTANT AURA SRM 30</v>
          </cell>
          <cell r="D4701" t="str">
            <v>ROH</v>
          </cell>
          <cell r="E4701" t="str">
            <v>06</v>
          </cell>
          <cell r="F4701" t="str">
            <v/>
          </cell>
          <cell r="G4701" t="str">
            <v/>
          </cell>
          <cell r="H4701" t="str">
            <v/>
          </cell>
          <cell r="I4701" t="e">
            <v>#N/A</v>
          </cell>
        </row>
        <row r="4702">
          <cell r="A4702" t="str">
            <v>48328-00006-27</v>
          </cell>
          <cell r="B4702" t="str">
            <v>0482</v>
          </cell>
          <cell r="C4702" t="str">
            <v>SHIPBOX NBO ESS CHERRY BLSM &amp; JJB OIL</v>
          </cell>
          <cell r="D4702" t="str">
            <v>ROH</v>
          </cell>
          <cell r="E4702" t="str">
            <v>06</v>
          </cell>
          <cell r="F4702" t="str">
            <v/>
          </cell>
          <cell r="G4702" t="str">
            <v/>
          </cell>
          <cell r="H4702" t="str">
            <v/>
          </cell>
          <cell r="I4702" t="e">
            <v>#N/A</v>
          </cell>
        </row>
        <row r="4703">
          <cell r="A4703" t="str">
            <v>48328-00006-28</v>
          </cell>
          <cell r="B4703" t="str">
            <v>0482</v>
          </cell>
          <cell r="C4703" t="str">
            <v>BACK STICKER NSUN LTN SPF50+ 200ML</v>
          </cell>
          <cell r="D4703" t="str">
            <v>ROH</v>
          </cell>
          <cell r="E4703" t="str">
            <v>06</v>
          </cell>
          <cell r="F4703" t="str">
            <v/>
          </cell>
          <cell r="G4703" t="str">
            <v/>
          </cell>
          <cell r="H4703" t="str">
            <v/>
          </cell>
          <cell r="I4703" t="e">
            <v>#N/A</v>
          </cell>
        </row>
        <row r="4704">
          <cell r="A4704" t="str">
            <v>48328-00006-29</v>
          </cell>
          <cell r="B4704" t="str">
            <v>0482</v>
          </cell>
          <cell r="C4704" t="str">
            <v>FRONT STC NLC CR_BL_WTR_MLN&amp;PMG 7G</v>
          </cell>
          <cell r="D4704" t="str">
            <v>ROH</v>
          </cell>
          <cell r="E4704" t="str">
            <v>06</v>
          </cell>
          <cell r="F4704" t="str">
            <v/>
          </cell>
          <cell r="G4704" t="str">
            <v/>
          </cell>
          <cell r="H4704" t="str">
            <v/>
          </cell>
          <cell r="I4704" t="e">
            <v>#N/A</v>
          </cell>
        </row>
        <row r="4705">
          <cell r="A4705" t="str">
            <v>48328-00006-30</v>
          </cell>
          <cell r="B4705" t="str">
            <v>0482</v>
          </cell>
          <cell r="C4705" t="str">
            <v>BACK STC NLC CR_BL_WTR_MLN&amp;PMG 7G</v>
          </cell>
          <cell r="D4705" t="str">
            <v>ROH</v>
          </cell>
          <cell r="E4705" t="str">
            <v>06</v>
          </cell>
          <cell r="F4705" t="str">
            <v/>
          </cell>
          <cell r="G4705" t="str">
            <v/>
          </cell>
          <cell r="H4705" t="str">
            <v/>
          </cell>
          <cell r="I4705" t="e">
            <v>#N/A</v>
          </cell>
        </row>
        <row r="4706">
          <cell r="A4706" t="str">
            <v>48328-00006-31</v>
          </cell>
          <cell r="B4706" t="str">
            <v>0482</v>
          </cell>
          <cell r="C4706" t="str">
            <v>FRONT STC NLC CR_BL_GRP&amp;MRC 7G</v>
          </cell>
          <cell r="D4706" t="str">
            <v>ROH</v>
          </cell>
          <cell r="E4706" t="str">
            <v>06</v>
          </cell>
          <cell r="F4706" t="str">
            <v/>
          </cell>
          <cell r="G4706" t="str">
            <v/>
          </cell>
          <cell r="H4706" t="str">
            <v/>
          </cell>
          <cell r="I4706" t="e">
            <v>#N/A</v>
          </cell>
        </row>
        <row r="4707">
          <cell r="A4707" t="str">
            <v>48328-00006-32</v>
          </cell>
          <cell r="B4707" t="str">
            <v>0482</v>
          </cell>
          <cell r="C4707" t="str">
            <v>BACK STC NLC CR_BL_GRP&amp;MRC 7G</v>
          </cell>
          <cell r="D4707" t="str">
            <v>ROH</v>
          </cell>
          <cell r="E4707" t="str">
            <v>06</v>
          </cell>
          <cell r="F4707" t="str">
            <v/>
          </cell>
          <cell r="G4707" t="str">
            <v/>
          </cell>
          <cell r="H4707" t="str">
            <v/>
          </cell>
          <cell r="I4707" t="e">
            <v>#N/A</v>
          </cell>
        </row>
        <row r="4708">
          <cell r="A4708" t="str">
            <v>48328-00006-33</v>
          </cell>
          <cell r="B4708" t="str">
            <v>0482</v>
          </cell>
          <cell r="C4708" t="str">
            <v>SHIPBOX NCRM TIN 30ML</v>
          </cell>
          <cell r="D4708" t="str">
            <v>ROH</v>
          </cell>
          <cell r="E4708" t="str">
            <v>06</v>
          </cell>
          <cell r="F4708" t="str">
            <v/>
          </cell>
          <cell r="G4708" t="str">
            <v/>
          </cell>
          <cell r="H4708" t="str">
            <v/>
          </cell>
          <cell r="I4708" t="e">
            <v>#N/A</v>
          </cell>
        </row>
        <row r="4709">
          <cell r="A4709" t="str">
            <v>48328-00006-34</v>
          </cell>
          <cell r="B4709" t="str">
            <v>0482</v>
          </cell>
          <cell r="C4709" t="str">
            <v>BOTTOM STICKER NLB BLUEBERRY</v>
          </cell>
          <cell r="D4709" t="str">
            <v>ROH</v>
          </cell>
          <cell r="E4709" t="str">
            <v>06</v>
          </cell>
          <cell r="F4709" t="str">
            <v/>
          </cell>
          <cell r="G4709" t="str">
            <v/>
          </cell>
          <cell r="H4709" t="str">
            <v/>
          </cell>
          <cell r="I4709" t="e">
            <v>#N/A</v>
          </cell>
        </row>
        <row r="4710">
          <cell r="A4710" t="str">
            <v>48328-00006-35</v>
          </cell>
          <cell r="B4710" t="str">
            <v>0482</v>
          </cell>
          <cell r="C4710" t="str">
            <v>BACK STC NSUN KIDS ULTRA SENSITIVE</v>
          </cell>
          <cell r="D4710" t="str">
            <v>ROH</v>
          </cell>
          <cell r="E4710" t="str">
            <v>06</v>
          </cell>
          <cell r="F4710" t="str">
            <v/>
          </cell>
          <cell r="G4710" t="str">
            <v/>
          </cell>
          <cell r="H4710" t="str">
            <v/>
          </cell>
          <cell r="I4710" t="str">
            <v>A</v>
          </cell>
        </row>
        <row r="4711">
          <cell r="A4711" t="str">
            <v>48328-00006-36</v>
          </cell>
          <cell r="B4711" t="str">
            <v>0482</v>
          </cell>
          <cell r="C4711" t="str">
            <v>FRONT STC NSUN LTN SPF50+ 200ML</v>
          </cell>
          <cell r="D4711" t="str">
            <v>ROH</v>
          </cell>
          <cell r="E4711" t="str">
            <v>06</v>
          </cell>
          <cell r="F4711" t="str">
            <v/>
          </cell>
          <cell r="G4711" t="str">
            <v/>
          </cell>
          <cell r="H4711" t="str">
            <v/>
          </cell>
          <cell r="I4711" t="e">
            <v>#N/A</v>
          </cell>
        </row>
        <row r="4712">
          <cell r="A4712" t="str">
            <v>48328-00006-37</v>
          </cell>
          <cell r="B4712" t="str">
            <v>0482</v>
          </cell>
          <cell r="C4712" t="str">
            <v>BACK STC NSUN SPY SPF50+ 200ML</v>
          </cell>
          <cell r="D4712" t="str">
            <v>ROH</v>
          </cell>
          <cell r="E4712" t="str">
            <v>06</v>
          </cell>
          <cell r="F4712" t="str">
            <v/>
          </cell>
          <cell r="G4712" t="str">
            <v/>
          </cell>
          <cell r="H4712" t="str">
            <v/>
          </cell>
          <cell r="I4712" t="e">
            <v>#N/A</v>
          </cell>
        </row>
        <row r="4713">
          <cell r="A4713" t="str">
            <v>48328-00006-38</v>
          </cell>
          <cell r="B4713" t="str">
            <v>0482</v>
          </cell>
          <cell r="C4713" t="str">
            <v>FRONT STC NSUN SPRAY PROT &amp; REFRESH 200</v>
          </cell>
          <cell r="D4713" t="str">
            <v>ROH</v>
          </cell>
          <cell r="E4713" t="str">
            <v>06</v>
          </cell>
          <cell r="F4713" t="str">
            <v/>
          </cell>
          <cell r="G4713" t="str">
            <v/>
          </cell>
          <cell r="H4713" t="str">
            <v/>
          </cell>
          <cell r="I4713" t="e">
            <v>#N/A</v>
          </cell>
        </row>
        <row r="4714">
          <cell r="A4714" t="str">
            <v>48328-00006-39</v>
          </cell>
          <cell r="B4714" t="str">
            <v>0482</v>
          </cell>
          <cell r="C4714" t="str">
            <v>BACK STC NSUN SPRAY PROT &amp; REFRESH 200</v>
          </cell>
          <cell r="D4714" t="str">
            <v>ROH</v>
          </cell>
          <cell r="E4714" t="str">
            <v>06</v>
          </cell>
          <cell r="F4714" t="str">
            <v/>
          </cell>
          <cell r="G4714" t="str">
            <v/>
          </cell>
          <cell r="H4714" t="str">
            <v/>
          </cell>
          <cell r="I4714" t="str">
            <v>R1</v>
          </cell>
        </row>
        <row r="4715">
          <cell r="A4715" t="str">
            <v>48328-00006-40</v>
          </cell>
          <cell r="B4715" t="str">
            <v>0482</v>
          </cell>
          <cell r="C4715" t="str">
            <v>FRONT STC NSUN SPY SPF30 150ML</v>
          </cell>
          <cell r="D4715" t="str">
            <v>ROH</v>
          </cell>
          <cell r="E4715" t="str">
            <v>06</v>
          </cell>
          <cell r="F4715" t="str">
            <v/>
          </cell>
          <cell r="G4715" t="str">
            <v/>
          </cell>
          <cell r="H4715" t="str">
            <v/>
          </cell>
          <cell r="I4715" t="str">
            <v>R1</v>
          </cell>
        </row>
        <row r="4716">
          <cell r="A4716" t="str">
            <v>48328-00006-41</v>
          </cell>
          <cell r="B4716" t="str">
            <v>0482</v>
          </cell>
          <cell r="C4716" t="str">
            <v>BACK STC NSUN SPY SPF30 150ML</v>
          </cell>
          <cell r="D4716" t="str">
            <v>ROH</v>
          </cell>
          <cell r="E4716" t="str">
            <v>06</v>
          </cell>
          <cell r="F4716" t="str">
            <v/>
          </cell>
          <cell r="G4716" t="str">
            <v/>
          </cell>
          <cell r="H4716" t="str">
            <v/>
          </cell>
          <cell r="I4716" t="e">
            <v>#N/A</v>
          </cell>
        </row>
        <row r="4717">
          <cell r="A4717" t="str">
            <v>48328-00006-42</v>
          </cell>
          <cell r="B4717" t="str">
            <v>0482</v>
          </cell>
          <cell r="C4717" t="str">
            <v>BACK STC NSUN SPRAY KIDS 200</v>
          </cell>
          <cell r="D4717" t="str">
            <v>ROH</v>
          </cell>
          <cell r="E4717" t="str">
            <v>06</v>
          </cell>
          <cell r="F4717" t="str">
            <v/>
          </cell>
          <cell r="G4717" t="str">
            <v/>
          </cell>
          <cell r="H4717" t="str">
            <v/>
          </cell>
          <cell r="I4717" t="e">
            <v>#N/A</v>
          </cell>
        </row>
        <row r="4718">
          <cell r="A4718" t="str">
            <v>48328-00006-43</v>
          </cell>
          <cell r="B4718" t="str">
            <v>0482</v>
          </cell>
          <cell r="C4718" t="str">
            <v>BLISTER NSUN FACE SERUM 30ML</v>
          </cell>
          <cell r="D4718" t="str">
            <v>ROH</v>
          </cell>
          <cell r="E4718" t="str">
            <v>06</v>
          </cell>
          <cell r="F4718" t="str">
            <v/>
          </cell>
          <cell r="G4718" t="str">
            <v/>
          </cell>
          <cell r="H4718" t="str">
            <v/>
          </cell>
          <cell r="I4718" t="str">
            <v>R1</v>
          </cell>
        </row>
        <row r="4719">
          <cell r="A4719" t="str">
            <v>48328-00006-44</v>
          </cell>
          <cell r="B4719" t="str">
            <v>0482</v>
          </cell>
          <cell r="C4719" t="str">
            <v>BLISTER CARD NSUN FC_CRM RSY_PNK 30ML</v>
          </cell>
          <cell r="D4719" t="str">
            <v>ROH</v>
          </cell>
          <cell r="E4719" t="str">
            <v>06</v>
          </cell>
          <cell r="F4719" t="str">
            <v/>
          </cell>
          <cell r="G4719" t="str">
            <v/>
          </cell>
          <cell r="H4719" t="str">
            <v/>
          </cell>
          <cell r="I4719" t="e">
            <v>#N/A</v>
          </cell>
        </row>
        <row r="4720">
          <cell r="A4720" t="str">
            <v>48328-00006-45</v>
          </cell>
          <cell r="B4720" t="str">
            <v>0482</v>
          </cell>
          <cell r="C4720" t="str">
            <v>SHIPPING BOX NSUN FC_CRM RSY_PNK 30ML</v>
          </cell>
          <cell r="D4720" t="str">
            <v>ROH</v>
          </cell>
          <cell r="E4720" t="str">
            <v>06</v>
          </cell>
          <cell r="F4720" t="str">
            <v/>
          </cell>
          <cell r="G4720" t="str">
            <v/>
          </cell>
          <cell r="H4720" t="str">
            <v/>
          </cell>
          <cell r="I4720" t="e">
            <v>#N/A</v>
          </cell>
        </row>
        <row r="4721">
          <cell r="A4721" t="str">
            <v>48328-00006-46</v>
          </cell>
          <cell r="B4721" t="str">
            <v>0482</v>
          </cell>
          <cell r="C4721" t="str">
            <v>FOLDING BOX HANSA MUDIK GA LOYO PANAS</v>
          </cell>
          <cell r="D4721" t="str">
            <v>ROH</v>
          </cell>
          <cell r="E4721" t="str">
            <v>06</v>
          </cell>
          <cell r="F4721" t="str">
            <v/>
          </cell>
          <cell r="G4721" t="str">
            <v/>
          </cell>
          <cell r="H4721" t="str">
            <v/>
          </cell>
          <cell r="I4721" t="e">
            <v>#N/A</v>
          </cell>
        </row>
        <row r="4722">
          <cell r="A4722" t="str">
            <v>48328-00006-47</v>
          </cell>
          <cell r="B4722" t="str">
            <v>0482</v>
          </cell>
          <cell r="C4722" t="str">
            <v>COMPETITION CARD HANSA MUDIK GA LOYO</v>
          </cell>
          <cell r="D4722" t="str">
            <v>ROH</v>
          </cell>
          <cell r="E4722" t="str">
            <v>06</v>
          </cell>
          <cell r="F4722" t="str">
            <v/>
          </cell>
          <cell r="G4722" t="str">
            <v/>
          </cell>
          <cell r="H4722" t="str">
            <v/>
          </cell>
          <cell r="I4722" t="e">
            <v>#N/A</v>
          </cell>
        </row>
        <row r="4723">
          <cell r="A4723" t="str">
            <v>48328-00006-48</v>
          </cell>
          <cell r="B4723" t="str">
            <v>0482</v>
          </cell>
          <cell r="C4723" t="str">
            <v>EDUCATION CARD HANSA MUDIK GA LOYO</v>
          </cell>
          <cell r="D4723" t="str">
            <v>ROH</v>
          </cell>
          <cell r="E4723" t="str">
            <v>06</v>
          </cell>
          <cell r="F4723" t="str">
            <v/>
          </cell>
          <cell r="G4723" t="str">
            <v/>
          </cell>
          <cell r="H4723" t="str">
            <v/>
          </cell>
          <cell r="I4723" t="e">
            <v>#N/A</v>
          </cell>
        </row>
        <row r="4724">
          <cell r="A4724" t="str">
            <v>48328-00006-49</v>
          </cell>
          <cell r="B4724" t="str">
            <v>0482</v>
          </cell>
          <cell r="C4724" t="str">
            <v>FOLDING BOX HANSA MUDIK GA LOYO HANGAT</v>
          </cell>
          <cell r="D4724" t="str">
            <v>ROH</v>
          </cell>
          <cell r="E4724" t="str">
            <v>06</v>
          </cell>
          <cell r="F4724" t="str">
            <v/>
          </cell>
          <cell r="G4724" t="str">
            <v/>
          </cell>
          <cell r="H4724" t="str">
            <v/>
          </cell>
          <cell r="I4724" t="e">
            <v>#N/A</v>
          </cell>
        </row>
        <row r="4725">
          <cell r="A4725" t="str">
            <v>48328-00006-50</v>
          </cell>
          <cell r="B4725" t="str">
            <v>0482</v>
          </cell>
          <cell r="C4725" t="str">
            <v>SHIPPING BOX HP MUDIK GA LOYO PANAS</v>
          </cell>
          <cell r="D4725" t="str">
            <v>ROH</v>
          </cell>
          <cell r="E4725" t="str">
            <v>06</v>
          </cell>
          <cell r="F4725" t="str">
            <v/>
          </cell>
          <cell r="G4725" t="str">
            <v/>
          </cell>
          <cell r="H4725" t="str">
            <v/>
          </cell>
          <cell r="I4725" t="e">
            <v>#N/A</v>
          </cell>
        </row>
        <row r="4726">
          <cell r="A4726" t="str">
            <v>48328-00006-51</v>
          </cell>
          <cell r="B4726" t="str">
            <v>0482</v>
          </cell>
          <cell r="C4726" t="str">
            <v>SHIPPING BOX HP MUDIK GA LOYO HANGAT</v>
          </cell>
          <cell r="D4726" t="str">
            <v>ROH</v>
          </cell>
          <cell r="E4726" t="str">
            <v>06</v>
          </cell>
          <cell r="F4726" t="str">
            <v/>
          </cell>
          <cell r="G4726" t="str">
            <v/>
          </cell>
          <cell r="H4726" t="str">
            <v/>
          </cell>
          <cell r="I4726" t="e">
            <v>#N/A</v>
          </cell>
        </row>
        <row r="4727">
          <cell r="A4727" t="str">
            <v>48328-00006-52</v>
          </cell>
          <cell r="B4727" t="str">
            <v>0482</v>
          </cell>
          <cell r="C4727" t="str">
            <v>BLISTER CARD NSUN FACE SERUM OIL_CTRL_30</v>
          </cell>
          <cell r="D4727" t="str">
            <v>ROH</v>
          </cell>
          <cell r="E4727" t="str">
            <v>06</v>
          </cell>
          <cell r="F4727" t="str">
            <v/>
          </cell>
          <cell r="G4727" t="str">
            <v/>
          </cell>
          <cell r="H4727" t="str">
            <v/>
          </cell>
          <cell r="I4727" t="e">
            <v>#N/A</v>
          </cell>
        </row>
        <row r="4728">
          <cell r="A4728" t="str">
            <v>48328-00006-53</v>
          </cell>
          <cell r="B4728" t="str">
            <v>0482</v>
          </cell>
          <cell r="C4728" t="str">
            <v>FRONT STC NSUN SPY SPF50+ 200ML</v>
          </cell>
          <cell r="D4728" t="str">
            <v>ROH</v>
          </cell>
          <cell r="E4728" t="str">
            <v>06</v>
          </cell>
          <cell r="F4728" t="str">
            <v/>
          </cell>
          <cell r="G4728" t="str">
            <v/>
          </cell>
          <cell r="H4728" t="str">
            <v/>
          </cell>
          <cell r="I4728" t="e">
            <v>#N/A</v>
          </cell>
        </row>
        <row r="4729">
          <cell r="A4729" t="str">
            <v>48328-00006-54</v>
          </cell>
          <cell r="B4729" t="str">
            <v>0482</v>
          </cell>
          <cell r="C4729" t="str">
            <v>MINI BOX FIRST AID</v>
          </cell>
          <cell r="D4729" t="str">
            <v>ROH</v>
          </cell>
          <cell r="E4729" t="str">
            <v>06</v>
          </cell>
          <cell r="F4729" t="str">
            <v/>
          </cell>
          <cell r="G4729" t="str">
            <v/>
          </cell>
          <cell r="H4729" t="str">
            <v/>
          </cell>
          <cell r="I4729" t="e">
            <v>#N/A</v>
          </cell>
        </row>
        <row r="4730">
          <cell r="A4730" t="str">
            <v>48328-00006-55</v>
          </cell>
          <cell r="B4730" t="str">
            <v>0482</v>
          </cell>
          <cell r="C4730" t="str">
            <v>SLEEVE FIRST AID MINI BOX</v>
          </cell>
          <cell r="D4730" t="str">
            <v>ROH</v>
          </cell>
          <cell r="E4730" t="str">
            <v>06</v>
          </cell>
          <cell r="F4730" t="str">
            <v/>
          </cell>
          <cell r="G4730" t="str">
            <v/>
          </cell>
          <cell r="H4730" t="str">
            <v/>
          </cell>
          <cell r="I4730" t="e">
            <v>#N/A</v>
          </cell>
        </row>
        <row r="4731">
          <cell r="A4731" t="str">
            <v>48328-00006-56</v>
          </cell>
          <cell r="B4731" t="str">
            <v>0482</v>
          </cell>
          <cell r="C4731" t="str">
            <v>SHIPPING BOX FIRST AID MINI BOX</v>
          </cell>
          <cell r="D4731" t="str">
            <v>ROH</v>
          </cell>
          <cell r="E4731" t="str">
            <v>06</v>
          </cell>
          <cell r="F4731" t="str">
            <v/>
          </cell>
          <cell r="G4731" t="str">
            <v/>
          </cell>
          <cell r="H4731" t="str">
            <v/>
          </cell>
          <cell r="I4731" t="e">
            <v>#N/A</v>
          </cell>
        </row>
        <row r="4732">
          <cell r="A4732" t="str">
            <v>48328-00006-57</v>
          </cell>
          <cell r="B4732" t="str">
            <v>0482</v>
          </cell>
          <cell r="C4732" t="str">
            <v>SHIPPING BOX NSUN OIL_CTRL_GL_CRM 30ML</v>
          </cell>
          <cell r="D4732" t="str">
            <v>ROH</v>
          </cell>
          <cell r="E4732" t="str">
            <v>06</v>
          </cell>
          <cell r="F4732" t="str">
            <v/>
          </cell>
          <cell r="G4732" t="str">
            <v/>
          </cell>
          <cell r="H4732" t="str">
            <v/>
          </cell>
          <cell r="I4732" t="e">
            <v>#N/A</v>
          </cell>
        </row>
        <row r="4733">
          <cell r="A4733" t="str">
            <v>48328-00006-58</v>
          </cell>
          <cell r="B4733" t="str">
            <v>0482</v>
          </cell>
          <cell r="C4733" t="str">
            <v>BACK STICKER NSUN LTN SPF50+ 200ML</v>
          </cell>
          <cell r="D4733" t="str">
            <v>ROH</v>
          </cell>
          <cell r="E4733" t="str">
            <v>06</v>
          </cell>
          <cell r="F4733" t="str">
            <v/>
          </cell>
          <cell r="G4733" t="str">
            <v/>
          </cell>
          <cell r="H4733" t="str">
            <v/>
          </cell>
          <cell r="I4733" t="e">
            <v>#N/A</v>
          </cell>
        </row>
        <row r="4734">
          <cell r="A4734" t="str">
            <v>48328-00006-59</v>
          </cell>
          <cell r="B4734" t="str">
            <v>0482</v>
          </cell>
          <cell r="C4734" t="str">
            <v>FRONT STC NSUN SPRAY KIDS 200</v>
          </cell>
          <cell r="D4734" t="str">
            <v>ROH</v>
          </cell>
          <cell r="E4734" t="str">
            <v>06</v>
          </cell>
          <cell r="F4734" t="str">
            <v/>
          </cell>
          <cell r="G4734" t="str">
            <v/>
          </cell>
          <cell r="H4734" t="str">
            <v/>
          </cell>
          <cell r="I4734" t="e">
            <v>#N/A</v>
          </cell>
        </row>
        <row r="4735">
          <cell r="A4735" t="str">
            <v>48328-00006-60</v>
          </cell>
          <cell r="B4735" t="str">
            <v>0482</v>
          </cell>
          <cell r="C4735" t="str">
            <v>BOTTOM STC NBODY CHR_BLSM_JJ_OL_CRM200ML</v>
          </cell>
          <cell r="D4735" t="str">
            <v>ROH</v>
          </cell>
          <cell r="E4735" t="str">
            <v>06</v>
          </cell>
          <cell r="F4735" t="str">
            <v/>
          </cell>
          <cell r="G4735" t="str">
            <v/>
          </cell>
          <cell r="H4735" t="str">
            <v/>
          </cell>
          <cell r="I4735" t="e">
            <v>#N/A</v>
          </cell>
        </row>
        <row r="4736">
          <cell r="A4736" t="str">
            <v>48328-00006-61</v>
          </cell>
          <cell r="B4736" t="str">
            <v>0482</v>
          </cell>
          <cell r="C4736" t="str">
            <v>BACK STICKER NSUN AFT_SUN CLG_SPY 200ML</v>
          </cell>
          <cell r="D4736" t="str">
            <v>ROH</v>
          </cell>
          <cell r="E4736" t="str">
            <v>06</v>
          </cell>
          <cell r="F4736" t="str">
            <v/>
          </cell>
          <cell r="G4736" t="str">
            <v/>
          </cell>
          <cell r="H4736" t="str">
            <v/>
          </cell>
          <cell r="I4736" t="e">
            <v>#N/A</v>
          </cell>
        </row>
        <row r="4737">
          <cell r="A4737" t="str">
            <v>48328-00006-62</v>
          </cell>
          <cell r="B4737" t="str">
            <v>0482</v>
          </cell>
          <cell r="C4737" t="str">
            <v>MINI BOX FIRST AID INDOMARET</v>
          </cell>
          <cell r="D4737" t="str">
            <v>ROH</v>
          </cell>
          <cell r="E4737" t="str">
            <v>06</v>
          </cell>
          <cell r="F4737" t="str">
            <v/>
          </cell>
          <cell r="G4737" t="str">
            <v/>
          </cell>
          <cell r="H4737" t="str">
            <v/>
          </cell>
          <cell r="I4737" t="e">
            <v>#N/A</v>
          </cell>
        </row>
        <row r="4738">
          <cell r="A4738" t="str">
            <v>48328-00006-63</v>
          </cell>
          <cell r="B4738" t="str">
            <v>0482</v>
          </cell>
          <cell r="C4738" t="str">
            <v>SLEEVE FIRST AID MINI BOX INDOMARET</v>
          </cell>
          <cell r="D4738" t="str">
            <v>ROH</v>
          </cell>
          <cell r="E4738" t="str">
            <v>06</v>
          </cell>
          <cell r="F4738" t="str">
            <v/>
          </cell>
          <cell r="G4738" t="str">
            <v/>
          </cell>
          <cell r="H4738" t="str">
            <v/>
          </cell>
          <cell r="I4738" t="e">
            <v>#N/A</v>
          </cell>
        </row>
        <row r="4739">
          <cell r="A4739" t="str">
            <v>48328-00006-64</v>
          </cell>
          <cell r="B4739" t="str">
            <v>0482</v>
          </cell>
          <cell r="C4739" t="str">
            <v>SHIPPING BOX FIRST AID MINI BOX IDM</v>
          </cell>
          <cell r="D4739" t="str">
            <v>ROH</v>
          </cell>
          <cell r="E4739" t="str">
            <v>06</v>
          </cell>
          <cell r="F4739" t="str">
            <v/>
          </cell>
          <cell r="G4739" t="str">
            <v/>
          </cell>
          <cell r="H4739" t="str">
            <v/>
          </cell>
          <cell r="I4739" t="e">
            <v>#N/A</v>
          </cell>
        </row>
        <row r="4740">
          <cell r="A4740" t="str">
            <v>48328-00006-65</v>
          </cell>
          <cell r="B4740" t="str">
            <v>0482</v>
          </cell>
          <cell r="C4740" t="str">
            <v>FRONT STC NDEO EW HELLO KITTY</v>
          </cell>
          <cell r="D4740" t="str">
            <v>ROH</v>
          </cell>
          <cell r="E4740" t="str">
            <v>06</v>
          </cell>
          <cell r="F4740" t="str">
            <v/>
          </cell>
          <cell r="G4740" t="str">
            <v/>
          </cell>
          <cell r="H4740" t="str">
            <v/>
          </cell>
          <cell r="I4740" t="e">
            <v>#N/A</v>
          </cell>
        </row>
        <row r="4741">
          <cell r="A4741" t="str">
            <v>48328-00006-66</v>
          </cell>
          <cell r="B4741" t="str">
            <v>0482</v>
          </cell>
          <cell r="C4741" t="str">
            <v>CAP STICKER HELLO KITTY</v>
          </cell>
          <cell r="D4741" t="str">
            <v>ROH</v>
          </cell>
          <cell r="E4741" t="str">
            <v>06</v>
          </cell>
          <cell r="F4741" t="str">
            <v/>
          </cell>
          <cell r="G4741" t="str">
            <v/>
          </cell>
          <cell r="H4741" t="str">
            <v/>
          </cell>
          <cell r="I4741" t="e">
            <v>#N/A</v>
          </cell>
        </row>
        <row r="4742">
          <cell r="A4742" t="str">
            <v>48328-00006-67</v>
          </cell>
          <cell r="B4742" t="str">
            <v>0482</v>
          </cell>
          <cell r="C4742" t="str">
            <v>CARTON STICKER NDEO EW HELLO KITTY</v>
          </cell>
          <cell r="D4742" t="str">
            <v>ROH</v>
          </cell>
          <cell r="E4742" t="str">
            <v>06</v>
          </cell>
          <cell r="F4742" t="str">
            <v/>
          </cell>
          <cell r="G4742" t="str">
            <v/>
          </cell>
          <cell r="H4742" t="str">
            <v/>
          </cell>
          <cell r="I4742" t="e">
            <v>#N/A</v>
          </cell>
        </row>
        <row r="4743">
          <cell r="A4743" t="str">
            <v>48328-00006-68</v>
          </cell>
          <cell r="B4743" t="str">
            <v>0482</v>
          </cell>
          <cell r="C4743" t="str">
            <v>FRONT STC NDEO ANTI BACTERI GUDETAMA</v>
          </cell>
          <cell r="D4743" t="str">
            <v>ROH</v>
          </cell>
          <cell r="E4743" t="str">
            <v>06</v>
          </cell>
          <cell r="F4743" t="str">
            <v/>
          </cell>
          <cell r="G4743" t="str">
            <v/>
          </cell>
          <cell r="H4743" t="str">
            <v/>
          </cell>
          <cell r="I4743" t="e">
            <v>#N/A</v>
          </cell>
        </row>
        <row r="4744">
          <cell r="A4744" t="str">
            <v>48328-00006-69</v>
          </cell>
          <cell r="B4744" t="str">
            <v>0482</v>
          </cell>
          <cell r="C4744" t="str">
            <v>CAP STICKER GUDETAMA</v>
          </cell>
          <cell r="D4744" t="str">
            <v>ROH</v>
          </cell>
          <cell r="E4744" t="str">
            <v>06</v>
          </cell>
          <cell r="F4744" t="str">
            <v/>
          </cell>
          <cell r="G4744" t="str">
            <v/>
          </cell>
          <cell r="H4744" t="str">
            <v/>
          </cell>
          <cell r="I4744" t="e">
            <v>#N/A</v>
          </cell>
        </row>
        <row r="4745">
          <cell r="A4745" t="str">
            <v>48328-00006-70</v>
          </cell>
          <cell r="B4745" t="str">
            <v>0482</v>
          </cell>
          <cell r="C4745" t="str">
            <v>CARTON STICKER NDEO GUDETAMA</v>
          </cell>
          <cell r="D4745" t="str">
            <v>ROH</v>
          </cell>
          <cell r="E4745" t="str">
            <v>06</v>
          </cell>
          <cell r="F4745" t="str">
            <v/>
          </cell>
          <cell r="G4745" t="str">
            <v/>
          </cell>
          <cell r="H4745" t="str">
            <v/>
          </cell>
          <cell r="I4745" t="e">
            <v>#N/A</v>
          </cell>
        </row>
        <row r="4746">
          <cell r="A4746" t="str">
            <v>48328-00006-71</v>
          </cell>
          <cell r="B4746" t="str">
            <v>0482</v>
          </cell>
          <cell r="C4746" t="str">
            <v>BLACK TOWEL NMEN</v>
          </cell>
          <cell r="D4746" t="str">
            <v>ROH</v>
          </cell>
          <cell r="E4746" t="str">
            <v>06</v>
          </cell>
          <cell r="F4746" t="str">
            <v/>
          </cell>
          <cell r="G4746" t="str">
            <v/>
          </cell>
          <cell r="H4746" t="str">
            <v/>
          </cell>
          <cell r="I4746" t="e">
            <v>#N/A</v>
          </cell>
        </row>
        <row r="4747">
          <cell r="A4747" t="str">
            <v>48328-00006-72</v>
          </cell>
          <cell r="B4747" t="str">
            <v>0482</v>
          </cell>
          <cell r="C4747" t="str">
            <v>FOLDING BOX NM DEEP FOAM100+NDEO SPRAY</v>
          </cell>
          <cell r="D4747" t="str">
            <v>ROH</v>
          </cell>
          <cell r="E4747" t="str">
            <v>06</v>
          </cell>
          <cell r="F4747" t="str">
            <v/>
          </cell>
          <cell r="G4747" t="str">
            <v/>
          </cell>
          <cell r="H4747" t="str">
            <v/>
          </cell>
          <cell r="I4747" t="e">
            <v>#N/A</v>
          </cell>
        </row>
        <row r="4748">
          <cell r="A4748" t="str">
            <v>48328-00006-73</v>
          </cell>
          <cell r="B4748" t="str">
            <v>0482</v>
          </cell>
          <cell r="C4748" t="str">
            <v>SHIPPING BOX NM DEEP FOAM+NDEO SPRAY DEE</v>
          </cell>
          <cell r="D4748" t="str">
            <v>ROH</v>
          </cell>
          <cell r="E4748" t="str">
            <v>06</v>
          </cell>
          <cell r="F4748" t="str">
            <v/>
          </cell>
          <cell r="G4748" t="str">
            <v/>
          </cell>
          <cell r="H4748" t="str">
            <v/>
          </cell>
          <cell r="I4748" t="e">
            <v>#N/A</v>
          </cell>
        </row>
        <row r="4749">
          <cell r="A4749" t="str">
            <v>48328-00006-74</v>
          </cell>
          <cell r="B4749" t="str">
            <v>0482</v>
          </cell>
          <cell r="C4749" t="str">
            <v>FRONT STC NSUN SPY INV_PRT SPF50 200ML</v>
          </cell>
          <cell r="D4749" t="str">
            <v>ROH</v>
          </cell>
          <cell r="E4749" t="str">
            <v>06</v>
          </cell>
          <cell r="F4749" t="str">
            <v/>
          </cell>
          <cell r="G4749" t="str">
            <v/>
          </cell>
          <cell r="H4749" t="str">
            <v/>
          </cell>
          <cell r="I4749" t="e">
            <v>#N/A</v>
          </cell>
        </row>
        <row r="4750">
          <cell r="A4750" t="str">
            <v>48328-00006-75</v>
          </cell>
          <cell r="B4750" t="str">
            <v>0482</v>
          </cell>
          <cell r="C4750" t="str">
            <v>BACK STC NSUN SPY INV_PRT SPF50 200ML</v>
          </cell>
          <cell r="D4750" t="str">
            <v>ROH</v>
          </cell>
          <cell r="E4750" t="str">
            <v>06</v>
          </cell>
          <cell r="F4750" t="str">
            <v/>
          </cell>
          <cell r="G4750" t="str">
            <v/>
          </cell>
          <cell r="H4750" t="str">
            <v/>
          </cell>
          <cell r="I4750" t="e">
            <v>#N/A</v>
          </cell>
        </row>
        <row r="4751">
          <cell r="A4751" t="str">
            <v>48328-00006-90</v>
          </cell>
          <cell r="B4751" t="str">
            <v>0482</v>
          </cell>
          <cell r="C4751" t="str">
            <v>FRONT STC NSUN LTN SPF50+ 200ML</v>
          </cell>
          <cell r="D4751" t="str">
            <v>ROH</v>
          </cell>
          <cell r="E4751" t="str">
            <v>06</v>
          </cell>
          <cell r="F4751" t="str">
            <v/>
          </cell>
          <cell r="G4751" t="str">
            <v/>
          </cell>
          <cell r="H4751" t="str">
            <v/>
          </cell>
          <cell r="I4751" t="e">
            <v>#N/A</v>
          </cell>
        </row>
        <row r="4752">
          <cell r="A4752" t="str">
            <v>48328-00006-91</v>
          </cell>
          <cell r="B4752" t="str">
            <v>0482</v>
          </cell>
          <cell r="C4752" t="str">
            <v>BACK STC NSUN LTN SPF50+ 200ML</v>
          </cell>
          <cell r="D4752" t="str">
            <v>ROH</v>
          </cell>
          <cell r="E4752" t="str">
            <v>06</v>
          </cell>
          <cell r="F4752" t="str">
            <v/>
          </cell>
          <cell r="G4752" t="str">
            <v/>
          </cell>
          <cell r="H4752" t="str">
            <v/>
          </cell>
          <cell r="I4752" t="e">
            <v>#N/A</v>
          </cell>
        </row>
        <row r="4753">
          <cell r="A4753" t="str">
            <v>48328-00006-92</v>
          </cell>
          <cell r="B4753" t="str">
            <v>0482</v>
          </cell>
          <cell r="C4753" t="str">
            <v>FRONT STC CORAL REEF</v>
          </cell>
          <cell r="D4753" t="str">
            <v>ROH</v>
          </cell>
          <cell r="E4753" t="str">
            <v>06</v>
          </cell>
          <cell r="F4753" t="str">
            <v/>
          </cell>
          <cell r="G4753" t="str">
            <v/>
          </cell>
          <cell r="H4753" t="str">
            <v/>
          </cell>
          <cell r="I4753" t="e">
            <v>#N/A</v>
          </cell>
        </row>
        <row r="4754">
          <cell r="A4754" t="str">
            <v>48328-00006-93</v>
          </cell>
          <cell r="B4754" t="str">
            <v>0482</v>
          </cell>
          <cell r="C4754" t="str">
            <v>FOLDING BOX NBO SENSES ORANGE+NDEO EW 25</v>
          </cell>
          <cell r="D4754" t="str">
            <v>ROH</v>
          </cell>
          <cell r="E4754" t="str">
            <v>06</v>
          </cell>
          <cell r="F4754" t="str">
            <v/>
          </cell>
          <cell r="G4754" t="str">
            <v/>
          </cell>
          <cell r="H4754" t="str">
            <v/>
          </cell>
          <cell r="I4754" t="e">
            <v>#N/A</v>
          </cell>
        </row>
        <row r="4755">
          <cell r="A4755" t="str">
            <v>48328-00006-94</v>
          </cell>
          <cell r="B4755" t="str">
            <v>0482</v>
          </cell>
          <cell r="C4755" t="str">
            <v>SHIPPING BOX NBO SENSES ORANGE+NDEO EW25</v>
          </cell>
          <cell r="D4755" t="str">
            <v>ROH</v>
          </cell>
          <cell r="E4755" t="str">
            <v>06</v>
          </cell>
          <cell r="F4755" t="str">
            <v/>
          </cell>
          <cell r="G4755" t="str">
            <v/>
          </cell>
          <cell r="H4755" t="str">
            <v/>
          </cell>
          <cell r="I4755" t="str">
            <v>A</v>
          </cell>
        </row>
        <row r="4756">
          <cell r="A4756" t="str">
            <v>48328-00006-95</v>
          </cell>
          <cell r="B4756" t="str">
            <v>0482</v>
          </cell>
          <cell r="C4756" t="str">
            <v>STICKER NM EW DARK SPOT MINIMIZER 40ML</v>
          </cell>
          <cell r="D4756" t="str">
            <v>ROH</v>
          </cell>
          <cell r="E4756" t="str">
            <v>06</v>
          </cell>
          <cell r="F4756" t="str">
            <v/>
          </cell>
          <cell r="G4756" t="str">
            <v/>
          </cell>
          <cell r="H4756" t="str">
            <v/>
          </cell>
          <cell r="I4756" t="e">
            <v>#N/A</v>
          </cell>
        </row>
        <row r="4757">
          <cell r="A4757" t="str">
            <v>48328-00006-96</v>
          </cell>
          <cell r="B4757" t="str">
            <v>0482</v>
          </cell>
          <cell r="C4757" t="str">
            <v>SHIPPING BOX NBO SENSES ORANGE+NDEO EW25</v>
          </cell>
          <cell r="D4757" t="str">
            <v>ROH</v>
          </cell>
          <cell r="E4757" t="str">
            <v>06</v>
          </cell>
          <cell r="F4757" t="str">
            <v/>
          </cell>
          <cell r="G4757" t="str">
            <v/>
          </cell>
          <cell r="H4757" t="str">
            <v/>
          </cell>
          <cell r="I4757" t="e">
            <v>#N/A</v>
          </cell>
        </row>
        <row r="4758">
          <cell r="A4758" t="str">
            <v>48328-00006-97</v>
          </cell>
          <cell r="B4758" t="str">
            <v>0482</v>
          </cell>
          <cell r="C4758" t="str">
            <v>HOLDER NBO SENSES ORANGE+NDEO EW 25</v>
          </cell>
          <cell r="D4758" t="str">
            <v>ROH</v>
          </cell>
          <cell r="E4758" t="str">
            <v>06</v>
          </cell>
          <cell r="F4758" t="str">
            <v/>
          </cell>
          <cell r="G4758" t="str">
            <v/>
          </cell>
          <cell r="H4758" t="str">
            <v/>
          </cell>
          <cell r="I4758" t="e">
            <v>#N/A</v>
          </cell>
        </row>
        <row r="4759">
          <cell r="A4759" t="str">
            <v>48328-00006-98</v>
          </cell>
          <cell r="B4759" t="str">
            <v>0482</v>
          </cell>
          <cell r="C4759" t="str">
            <v>FRONT STC NSUN LTN PRTT&amp;BRN SPF20 200ML</v>
          </cell>
          <cell r="D4759" t="str">
            <v>ROH</v>
          </cell>
          <cell r="E4759" t="str">
            <v>06</v>
          </cell>
          <cell r="F4759" t="str">
            <v/>
          </cell>
          <cell r="G4759" t="str">
            <v/>
          </cell>
          <cell r="H4759" t="str">
            <v/>
          </cell>
          <cell r="I4759" t="str">
            <v>A</v>
          </cell>
        </row>
        <row r="4760">
          <cell r="A4760" t="str">
            <v>48328-00006-99</v>
          </cell>
          <cell r="B4760" t="str">
            <v>0482</v>
          </cell>
          <cell r="C4760" t="str">
            <v>BACK STC NSUN LTN PRTT&amp;BRN SPF20 200ML</v>
          </cell>
          <cell r="D4760" t="str">
            <v>ROH</v>
          </cell>
          <cell r="E4760" t="str">
            <v>06</v>
          </cell>
          <cell r="F4760" t="str">
            <v/>
          </cell>
          <cell r="G4760" t="str">
            <v/>
          </cell>
          <cell r="H4760" t="str">
            <v/>
          </cell>
          <cell r="I4760" t="str">
            <v>A</v>
          </cell>
        </row>
        <row r="4761">
          <cell r="A4761" t="str">
            <v>48328-00007-01</v>
          </cell>
          <cell r="B4761" t="str">
            <v>0482</v>
          </cell>
          <cell r="C4761" t="str">
            <v>FRONT STC NF ESLS PMP WSH_OIL_NRML 150ML</v>
          </cell>
          <cell r="D4761" t="str">
            <v>ROH</v>
          </cell>
          <cell r="E4761" t="str">
            <v>06</v>
          </cell>
          <cell r="F4761" t="str">
            <v/>
          </cell>
          <cell r="G4761" t="str">
            <v/>
          </cell>
          <cell r="H4761" t="str">
            <v/>
          </cell>
          <cell r="I4761" t="e">
            <v>#N/A</v>
          </cell>
        </row>
        <row r="4762">
          <cell r="A4762" t="str">
            <v>48328-00007-02</v>
          </cell>
          <cell r="B4762" t="str">
            <v>0482</v>
          </cell>
          <cell r="C4762" t="str">
            <v>BACK STC NF ESLS PMP WSH_OIL_NRML 150ML</v>
          </cell>
          <cell r="D4762" t="str">
            <v>ROH</v>
          </cell>
          <cell r="E4762" t="str">
            <v>06</v>
          </cell>
          <cell r="F4762" t="str">
            <v/>
          </cell>
          <cell r="G4762" t="str">
            <v/>
          </cell>
          <cell r="H4762" t="str">
            <v/>
          </cell>
          <cell r="I4762" t="e">
            <v>#N/A</v>
          </cell>
        </row>
        <row r="4763">
          <cell r="A4763" t="str">
            <v>48328-00007-03</v>
          </cell>
          <cell r="B4763" t="str">
            <v>0482</v>
          </cell>
          <cell r="C4763" t="str">
            <v>FRONT STC NF ESLS PMP WSH_OIL_SNSTV 150</v>
          </cell>
          <cell r="D4763" t="str">
            <v>ROH</v>
          </cell>
          <cell r="E4763" t="str">
            <v>06</v>
          </cell>
          <cell r="F4763" t="str">
            <v/>
          </cell>
          <cell r="G4763" t="str">
            <v/>
          </cell>
          <cell r="H4763" t="str">
            <v/>
          </cell>
          <cell r="I4763" t="e">
            <v>#N/A</v>
          </cell>
        </row>
        <row r="4764">
          <cell r="A4764" t="str">
            <v>48328-00007-04</v>
          </cell>
          <cell r="B4764" t="str">
            <v>0482</v>
          </cell>
          <cell r="C4764" t="str">
            <v>BACK STC NF ESLS PMP WSH_OIL_SNSTV 150ML</v>
          </cell>
          <cell r="D4764" t="str">
            <v>ROH</v>
          </cell>
          <cell r="E4764" t="str">
            <v>06</v>
          </cell>
          <cell r="F4764" t="str">
            <v/>
          </cell>
          <cell r="G4764" t="str">
            <v/>
          </cell>
          <cell r="H4764" t="str">
            <v/>
          </cell>
          <cell r="I4764" t="e">
            <v>#N/A</v>
          </cell>
        </row>
        <row r="4765">
          <cell r="A4765" t="str">
            <v>48328-00007-05</v>
          </cell>
          <cell r="B4765" t="str">
            <v>0482</v>
          </cell>
          <cell r="C4765" t="str">
            <v>BLISTER CARD NSUN FACE SERUM PINK 30ML</v>
          </cell>
          <cell r="D4765" t="str">
            <v>ROH</v>
          </cell>
          <cell r="E4765" t="str">
            <v>06</v>
          </cell>
          <cell r="F4765" t="str">
            <v/>
          </cell>
          <cell r="G4765" t="str">
            <v/>
          </cell>
          <cell r="H4765" t="str">
            <v/>
          </cell>
          <cell r="I4765" t="e">
            <v>#N/A</v>
          </cell>
        </row>
        <row r="4766">
          <cell r="A4766" t="str">
            <v>48328-00007-06</v>
          </cell>
          <cell r="B4766" t="str">
            <v>0482</v>
          </cell>
          <cell r="C4766" t="str">
            <v>SHIPPING BOX NSUN FACE SERUM PINK 30ML</v>
          </cell>
          <cell r="D4766" t="str">
            <v>ROH</v>
          </cell>
          <cell r="E4766" t="str">
            <v>06</v>
          </cell>
          <cell r="F4766" t="str">
            <v/>
          </cell>
          <cell r="G4766" t="str">
            <v/>
          </cell>
          <cell r="H4766" t="str">
            <v/>
          </cell>
          <cell r="I4766" t="e">
            <v>#N/A</v>
          </cell>
        </row>
        <row r="4767">
          <cell r="A4767" t="str">
            <v>48328-00007-07</v>
          </cell>
          <cell r="B4767" t="str">
            <v>0482</v>
          </cell>
          <cell r="C4767" t="str">
            <v>BLISTER CARD NSUN FACE SERUM OIL CONTROL</v>
          </cell>
          <cell r="D4767" t="str">
            <v>ROH</v>
          </cell>
          <cell r="E4767" t="str">
            <v>06</v>
          </cell>
          <cell r="F4767" t="str">
            <v/>
          </cell>
          <cell r="G4767" t="str">
            <v/>
          </cell>
          <cell r="H4767" t="str">
            <v/>
          </cell>
          <cell r="I4767" t="e">
            <v>#N/A</v>
          </cell>
        </row>
        <row r="4768">
          <cell r="A4768" t="str">
            <v>48328-00007-08</v>
          </cell>
          <cell r="B4768" t="str">
            <v>0482</v>
          </cell>
          <cell r="C4768" t="str">
            <v>SHIPPING BOX NSUN FACE SERUM OIL CONTROL</v>
          </cell>
          <cell r="D4768" t="str">
            <v>ROH</v>
          </cell>
          <cell r="E4768" t="str">
            <v>06</v>
          </cell>
          <cell r="F4768" t="str">
            <v/>
          </cell>
          <cell r="G4768" t="str">
            <v/>
          </cell>
          <cell r="H4768" t="str">
            <v/>
          </cell>
          <cell r="I4768" t="e">
            <v>#N/A</v>
          </cell>
        </row>
        <row r="4769">
          <cell r="A4769" t="str">
            <v>48328-00007-10</v>
          </cell>
          <cell r="B4769" t="str">
            <v>0482</v>
          </cell>
          <cell r="C4769" t="str">
            <v>STICKER NM EW DARK SPOT MINIMIZER 40ML</v>
          </cell>
          <cell r="D4769" t="str">
            <v>ROH</v>
          </cell>
          <cell r="E4769" t="str">
            <v>06</v>
          </cell>
          <cell r="F4769" t="str">
            <v/>
          </cell>
          <cell r="G4769" t="str">
            <v/>
          </cell>
          <cell r="H4769" t="str">
            <v/>
          </cell>
          <cell r="I4769" t="e">
            <v>#N/A</v>
          </cell>
        </row>
        <row r="4770">
          <cell r="A4770" t="str">
            <v>48328-00007-11</v>
          </cell>
          <cell r="B4770" t="str">
            <v>0482</v>
          </cell>
          <cell r="C4770" t="str">
            <v>STICKER BARCODE NM EW DARK SPOT MINIMIZE</v>
          </cell>
          <cell r="D4770" t="str">
            <v>ROH</v>
          </cell>
          <cell r="E4770" t="str">
            <v>06</v>
          </cell>
          <cell r="F4770" t="str">
            <v/>
          </cell>
          <cell r="G4770" t="str">
            <v/>
          </cell>
          <cell r="H4770" t="str">
            <v/>
          </cell>
          <cell r="I4770" t="e">
            <v>#N/A</v>
          </cell>
        </row>
        <row r="4771">
          <cell r="A4771" t="str">
            <v>48328-00008-00</v>
          </cell>
          <cell r="B4771" t="str">
            <v>0482</v>
          </cell>
          <cell r="C4771" t="str">
            <v>POUCH GUARDIAN</v>
          </cell>
          <cell r="D4771" t="str">
            <v>ROH</v>
          </cell>
          <cell r="E4771" t="str">
            <v>19</v>
          </cell>
          <cell r="F4771" t="str">
            <v/>
          </cell>
          <cell r="G4771" t="str">
            <v/>
          </cell>
          <cell r="H4771" t="str">
            <v/>
          </cell>
          <cell r="I4771" t="e">
            <v>#N/A</v>
          </cell>
        </row>
        <row r="4772">
          <cell r="A4772" t="str">
            <v>48328-00008-01</v>
          </cell>
          <cell r="B4772" t="str">
            <v>0482</v>
          </cell>
          <cell r="C4772" t="str">
            <v>POUCH WATSONS</v>
          </cell>
          <cell r="D4772" t="str">
            <v>ROH</v>
          </cell>
          <cell r="E4772" t="str">
            <v>19</v>
          </cell>
          <cell r="F4772" t="str">
            <v/>
          </cell>
          <cell r="G4772" t="str">
            <v/>
          </cell>
          <cell r="H4772" t="str">
            <v/>
          </cell>
          <cell r="I4772" t="e">
            <v>#N/A</v>
          </cell>
        </row>
        <row r="4773">
          <cell r="A4773" t="str">
            <v>48328-00008-02</v>
          </cell>
          <cell r="B4773" t="str">
            <v>0482</v>
          </cell>
          <cell r="C4773" t="str">
            <v>POUCH MTI</v>
          </cell>
          <cell r="D4773" t="str">
            <v>ROH</v>
          </cell>
          <cell r="E4773" t="str">
            <v>19</v>
          </cell>
          <cell r="F4773" t="str">
            <v/>
          </cell>
          <cell r="G4773" t="str">
            <v/>
          </cell>
          <cell r="H4773" t="str">
            <v/>
          </cell>
          <cell r="I4773" t="e">
            <v>#N/A</v>
          </cell>
        </row>
        <row r="4774">
          <cell r="A4774" t="str">
            <v>48328-00008-03</v>
          </cell>
          <cell r="B4774" t="str">
            <v>0482</v>
          </cell>
          <cell r="C4774" t="str">
            <v>SLEEVE 1 FROZEN</v>
          </cell>
          <cell r="D4774" t="str">
            <v>ROH</v>
          </cell>
          <cell r="E4774" t="str">
            <v>19</v>
          </cell>
          <cell r="F4774" t="str">
            <v/>
          </cell>
          <cell r="G4774" t="str">
            <v/>
          </cell>
          <cell r="H4774" t="str">
            <v/>
          </cell>
          <cell r="I4774" t="e">
            <v>#N/A</v>
          </cell>
        </row>
        <row r="4775">
          <cell r="A4775" t="str">
            <v>48328-00008-04</v>
          </cell>
          <cell r="B4775" t="str">
            <v>0482</v>
          </cell>
          <cell r="C4775" t="str">
            <v>SLEEVE 2 MARVEL</v>
          </cell>
          <cell r="D4775" t="str">
            <v>ROH</v>
          </cell>
          <cell r="E4775" t="str">
            <v>19</v>
          </cell>
          <cell r="F4775" t="str">
            <v/>
          </cell>
          <cell r="G4775" t="str">
            <v/>
          </cell>
          <cell r="H4775" t="str">
            <v/>
          </cell>
          <cell r="I4775" t="e">
            <v>#N/A</v>
          </cell>
        </row>
        <row r="4776">
          <cell r="A4776" t="str">
            <v>48328-00008-05</v>
          </cell>
          <cell r="B4776" t="str">
            <v>0482</v>
          </cell>
          <cell r="C4776" t="str">
            <v>SHIPPING BOX GUARDIAN</v>
          </cell>
          <cell r="D4776" t="str">
            <v>ROH</v>
          </cell>
          <cell r="E4776" t="str">
            <v>19</v>
          </cell>
          <cell r="F4776" t="str">
            <v/>
          </cell>
          <cell r="G4776" t="str">
            <v/>
          </cell>
          <cell r="H4776" t="str">
            <v/>
          </cell>
          <cell r="I4776" t="e">
            <v>#N/A</v>
          </cell>
        </row>
        <row r="4777">
          <cell r="A4777" t="str">
            <v>48328-00008-06</v>
          </cell>
          <cell r="B4777" t="str">
            <v>0482</v>
          </cell>
          <cell r="C4777" t="str">
            <v>SHIPPING BOX WATSONS</v>
          </cell>
          <cell r="D4777" t="str">
            <v>ROH</v>
          </cell>
          <cell r="E4777" t="str">
            <v>19</v>
          </cell>
          <cell r="F4777" t="str">
            <v/>
          </cell>
          <cell r="G4777" t="str">
            <v/>
          </cell>
          <cell r="H4777" t="str">
            <v/>
          </cell>
          <cell r="I4777" t="e">
            <v>#N/A</v>
          </cell>
        </row>
        <row r="4778">
          <cell r="A4778" t="str">
            <v>48328-00008-07</v>
          </cell>
          <cell r="B4778" t="str">
            <v>0482</v>
          </cell>
          <cell r="C4778" t="str">
            <v>SHIPPING BOX MTI</v>
          </cell>
          <cell r="D4778" t="str">
            <v>ROH</v>
          </cell>
          <cell r="E4778" t="str">
            <v>19</v>
          </cell>
          <cell r="F4778" t="str">
            <v/>
          </cell>
          <cell r="G4778" t="str">
            <v/>
          </cell>
          <cell r="H4778" t="str">
            <v/>
          </cell>
          <cell r="I4778" t="e">
            <v>#N/A</v>
          </cell>
        </row>
        <row r="4779">
          <cell r="A4779" t="str">
            <v>48328-00008-08</v>
          </cell>
          <cell r="B4779" t="str">
            <v>0482</v>
          </cell>
          <cell r="C4779" t="str">
            <v>FRONT STC WOUND SPRAY</v>
          </cell>
          <cell r="D4779" t="str">
            <v>ROH</v>
          </cell>
          <cell r="E4779" t="str">
            <v>06</v>
          </cell>
          <cell r="F4779" t="str">
            <v/>
          </cell>
          <cell r="G4779" t="str">
            <v/>
          </cell>
          <cell r="H4779" t="str">
            <v/>
          </cell>
          <cell r="I4779" t="e">
            <v>#N/A</v>
          </cell>
        </row>
        <row r="4780">
          <cell r="A4780" t="str">
            <v>48328-00008-09</v>
          </cell>
          <cell r="B4780" t="str">
            <v>0482</v>
          </cell>
          <cell r="C4780" t="str">
            <v>BACK STC WOUND SPRAY</v>
          </cell>
          <cell r="D4780" t="str">
            <v>ROH</v>
          </cell>
          <cell r="E4780" t="str">
            <v>06</v>
          </cell>
          <cell r="F4780" t="str">
            <v/>
          </cell>
          <cell r="G4780" t="str">
            <v/>
          </cell>
          <cell r="H4780" t="str">
            <v/>
          </cell>
          <cell r="I4780" t="e">
            <v>#N/A</v>
          </cell>
        </row>
        <row r="4781">
          <cell r="A4781" t="str">
            <v>48328-00008-10</v>
          </cell>
          <cell r="B4781" t="str">
            <v>0482</v>
          </cell>
          <cell r="C4781" t="str">
            <v>SHIPBOX WOUND SPRAY</v>
          </cell>
          <cell r="D4781" t="str">
            <v>ROH</v>
          </cell>
          <cell r="E4781" t="str">
            <v>06</v>
          </cell>
          <cell r="F4781" t="str">
            <v/>
          </cell>
          <cell r="G4781" t="str">
            <v/>
          </cell>
          <cell r="H4781" t="str">
            <v/>
          </cell>
          <cell r="I4781" t="e">
            <v>#N/A</v>
          </cell>
        </row>
        <row r="4782">
          <cell r="A4782" t="str">
            <v>48328-00008-11</v>
          </cell>
          <cell r="B4782" t="str">
            <v>0482</v>
          </cell>
          <cell r="C4782" t="str">
            <v>NECK TAG WOUND SPRAY</v>
          </cell>
          <cell r="D4782" t="str">
            <v>ROH</v>
          </cell>
          <cell r="E4782" t="str">
            <v>06</v>
          </cell>
          <cell r="F4782" t="str">
            <v/>
          </cell>
          <cell r="G4782" t="str">
            <v/>
          </cell>
          <cell r="H4782" t="str">
            <v/>
          </cell>
          <cell r="I4782" t="e">
            <v>#N/A</v>
          </cell>
        </row>
        <row r="4783">
          <cell r="A4783" t="str">
            <v>48328-00008-12</v>
          </cell>
          <cell r="B4783" t="str">
            <v>0482</v>
          </cell>
          <cell r="C4783" t="str">
            <v>STICKER HP COHESIVE</v>
          </cell>
          <cell r="D4783" t="str">
            <v>ROH</v>
          </cell>
          <cell r="E4783" t="str">
            <v>06</v>
          </cell>
          <cell r="F4783" t="str">
            <v/>
          </cell>
          <cell r="G4783" t="str">
            <v/>
          </cell>
          <cell r="H4783" t="str">
            <v/>
          </cell>
          <cell r="I4783" t="str">
            <v>A</v>
          </cell>
        </row>
        <row r="4784">
          <cell r="A4784" t="str">
            <v>48328-00008-13</v>
          </cell>
          <cell r="B4784" t="str">
            <v>0482</v>
          </cell>
          <cell r="C4784" t="str">
            <v>STOPLES  HP 2637</v>
          </cell>
          <cell r="D4784" t="str">
            <v>ROH</v>
          </cell>
          <cell r="E4784" t="str">
            <v>06</v>
          </cell>
          <cell r="F4784" t="str">
            <v/>
          </cell>
          <cell r="G4784" t="str">
            <v/>
          </cell>
          <cell r="H4784" t="str">
            <v/>
          </cell>
          <cell r="I4784" t="e">
            <v>#N/A</v>
          </cell>
        </row>
        <row r="4785">
          <cell r="A4785" t="str">
            <v>48328-00008-14</v>
          </cell>
          <cell r="B4785" t="str">
            <v>0482</v>
          </cell>
          <cell r="C4785" t="str">
            <v>LABEL STOPLES HP 2637</v>
          </cell>
          <cell r="D4785" t="str">
            <v>ROH</v>
          </cell>
          <cell r="E4785" t="str">
            <v>06</v>
          </cell>
          <cell r="F4785" t="str">
            <v/>
          </cell>
          <cell r="G4785" t="str">
            <v/>
          </cell>
          <cell r="H4785" t="str">
            <v/>
          </cell>
          <cell r="I4785" t="e">
            <v>#N/A</v>
          </cell>
        </row>
        <row r="4786">
          <cell r="A4786" t="str">
            <v>48328-00008-15</v>
          </cell>
          <cell r="B4786" t="str">
            <v>0482</v>
          </cell>
          <cell r="C4786" t="str">
            <v>SHIPBOX HP TOPLES</v>
          </cell>
          <cell r="D4786" t="str">
            <v>ROH</v>
          </cell>
          <cell r="E4786" t="str">
            <v>06</v>
          </cell>
          <cell r="F4786" t="str">
            <v/>
          </cell>
          <cell r="G4786" t="str">
            <v/>
          </cell>
          <cell r="H4786" t="str">
            <v/>
          </cell>
          <cell r="I4786" t="e">
            <v>#N/A</v>
          </cell>
        </row>
        <row r="4787">
          <cell r="A4787" t="str">
            <v>48328-00008-16</v>
          </cell>
          <cell r="B4787" t="str">
            <v>0482</v>
          </cell>
          <cell r="C4787" t="str">
            <v>STICKER SCRATCH &amp; WIN</v>
          </cell>
          <cell r="D4787" t="str">
            <v>ROH</v>
          </cell>
          <cell r="E4787" t="str">
            <v>06</v>
          </cell>
          <cell r="F4787" t="str">
            <v/>
          </cell>
          <cell r="G4787" t="str">
            <v/>
          </cell>
          <cell r="H4787" t="str">
            <v/>
          </cell>
          <cell r="I4787" t="e">
            <v>#N/A</v>
          </cell>
        </row>
        <row r="4788">
          <cell r="A4788" t="str">
            <v>48328-00008-17</v>
          </cell>
          <cell r="B4788" t="str">
            <v>0482</v>
          </cell>
          <cell r="C4788" t="str">
            <v>STICKER BARCODE COHESIVE 62X35MM</v>
          </cell>
          <cell r="D4788" t="str">
            <v>ROH</v>
          </cell>
          <cell r="E4788" t="str">
            <v>06</v>
          </cell>
          <cell r="F4788" t="str">
            <v/>
          </cell>
          <cell r="G4788" t="str">
            <v/>
          </cell>
          <cell r="H4788" t="str">
            <v/>
          </cell>
          <cell r="I4788" t="str">
            <v>A</v>
          </cell>
        </row>
        <row r="4789">
          <cell r="A4789" t="str">
            <v>48328-00008-18</v>
          </cell>
          <cell r="B4789" t="str">
            <v>0482</v>
          </cell>
          <cell r="C4789" t="str">
            <v>STICKER BARCODE COHESIVE 155X34MM</v>
          </cell>
          <cell r="D4789" t="str">
            <v>ROH</v>
          </cell>
          <cell r="E4789" t="str">
            <v>06</v>
          </cell>
          <cell r="F4789" t="str">
            <v/>
          </cell>
          <cell r="G4789" t="str">
            <v/>
          </cell>
          <cell r="H4789" t="str">
            <v/>
          </cell>
          <cell r="I4789" t="str">
            <v>A</v>
          </cell>
        </row>
        <row r="4790">
          <cell r="A4790" t="str">
            <v>48328-00008-19</v>
          </cell>
          <cell r="B4790" t="str">
            <v>0482</v>
          </cell>
          <cell r="C4790" t="str">
            <v>STICKER BARCODE KASA ROLL ELASTIS</v>
          </cell>
          <cell r="D4790" t="str">
            <v>ROH</v>
          </cell>
          <cell r="E4790" t="str">
            <v>06</v>
          </cell>
          <cell r="F4790" t="str">
            <v/>
          </cell>
          <cell r="G4790" t="str">
            <v/>
          </cell>
          <cell r="H4790" t="str">
            <v/>
          </cell>
          <cell r="I4790" t="str">
            <v>A</v>
          </cell>
        </row>
        <row r="4791">
          <cell r="A4791" t="str">
            <v>48328-00008-20</v>
          </cell>
          <cell r="B4791" t="str">
            <v>0482</v>
          </cell>
          <cell r="C4791" t="str">
            <v>HANGER DUO 2637 &amp; 2638</v>
          </cell>
          <cell r="D4791" t="str">
            <v>ROH</v>
          </cell>
          <cell r="E4791" t="str">
            <v>06</v>
          </cell>
          <cell r="F4791" t="str">
            <v/>
          </cell>
          <cell r="G4791" t="str">
            <v/>
          </cell>
          <cell r="H4791" t="str">
            <v/>
          </cell>
          <cell r="I4791" t="e">
            <v>#N/A</v>
          </cell>
        </row>
        <row r="4792">
          <cell r="A4792" t="str">
            <v>48328-00008-21</v>
          </cell>
          <cell r="B4792" t="str">
            <v>0482</v>
          </cell>
          <cell r="C4792" t="str">
            <v>SHIPBOX DUO 2637 &amp; 2638</v>
          </cell>
          <cell r="D4792" t="str">
            <v>ROH</v>
          </cell>
          <cell r="E4792" t="str">
            <v>06</v>
          </cell>
          <cell r="F4792" t="str">
            <v/>
          </cell>
          <cell r="G4792" t="str">
            <v/>
          </cell>
          <cell r="H4792" t="str">
            <v/>
          </cell>
          <cell r="I4792" t="e">
            <v>#N/A</v>
          </cell>
        </row>
        <row r="4793">
          <cell r="A4793" t="str">
            <v>48328-00008-22</v>
          </cell>
          <cell r="B4793" t="str">
            <v>0482</v>
          </cell>
          <cell r="C4793" t="str">
            <v>PLASTIK DUO 2637 &amp; 2638</v>
          </cell>
          <cell r="D4793" t="str">
            <v>ROH</v>
          </cell>
          <cell r="E4793" t="str">
            <v>06</v>
          </cell>
          <cell r="F4793" t="str">
            <v/>
          </cell>
          <cell r="G4793" t="str">
            <v/>
          </cell>
          <cell r="H4793" t="str">
            <v/>
          </cell>
          <cell r="I4793" t="e">
            <v>#N/A</v>
          </cell>
        </row>
        <row r="4794">
          <cell r="A4794" t="str">
            <v>48328-00008-23</v>
          </cell>
          <cell r="B4794" t="str">
            <v>0482</v>
          </cell>
          <cell r="C4794" t="str">
            <v>STICKER AQUA PROTEC XXL</v>
          </cell>
          <cell r="D4794" t="str">
            <v>ROH</v>
          </cell>
          <cell r="E4794" t="str">
            <v>06</v>
          </cell>
          <cell r="F4794" t="str">
            <v/>
          </cell>
          <cell r="G4794" t="str">
            <v/>
          </cell>
          <cell r="H4794" t="str">
            <v/>
          </cell>
          <cell r="I4794" t="str">
            <v>A</v>
          </cell>
        </row>
        <row r="4795">
          <cell r="A4795" t="str">
            <v>48328-00008-24</v>
          </cell>
          <cell r="B4795" t="str">
            <v>0482</v>
          </cell>
          <cell r="C4795" t="str">
            <v>STICKER SENSITIVE XXL</v>
          </cell>
          <cell r="D4795" t="str">
            <v>ROH</v>
          </cell>
          <cell r="E4795" t="str">
            <v>06</v>
          </cell>
          <cell r="F4795" t="str">
            <v/>
          </cell>
          <cell r="G4795" t="str">
            <v/>
          </cell>
          <cell r="H4795" t="str">
            <v/>
          </cell>
          <cell r="I4795" t="str">
            <v>A</v>
          </cell>
        </row>
        <row r="4796">
          <cell r="A4796" t="str">
            <v>48328-00008-25</v>
          </cell>
          <cell r="B4796" t="str">
            <v>0482</v>
          </cell>
          <cell r="C4796" t="str">
            <v>HANGER DUO 2637 &amp; KOYO</v>
          </cell>
          <cell r="D4796" t="str">
            <v>ROH</v>
          </cell>
          <cell r="E4796" t="str">
            <v>06</v>
          </cell>
          <cell r="F4796" t="str">
            <v/>
          </cell>
          <cell r="G4796" t="str">
            <v/>
          </cell>
          <cell r="H4796" t="str">
            <v/>
          </cell>
          <cell r="I4796" t="str">
            <v>A</v>
          </cell>
        </row>
        <row r="4797">
          <cell r="A4797" t="str">
            <v>48328-00008-26</v>
          </cell>
          <cell r="B4797" t="str">
            <v>0482</v>
          </cell>
          <cell r="C4797" t="str">
            <v>PLASTIK DUO 2637 &amp; KOYO</v>
          </cell>
          <cell r="D4797" t="str">
            <v>ROH</v>
          </cell>
          <cell r="E4797" t="str">
            <v>06</v>
          </cell>
          <cell r="F4797" t="str">
            <v/>
          </cell>
          <cell r="G4797" t="str">
            <v/>
          </cell>
          <cell r="H4797" t="str">
            <v/>
          </cell>
          <cell r="I4797" t="str">
            <v>A</v>
          </cell>
        </row>
        <row r="4798">
          <cell r="A4798" t="str">
            <v>48328-00008-27</v>
          </cell>
          <cell r="B4798" t="str">
            <v>0482</v>
          </cell>
          <cell r="C4798" t="str">
            <v>SHIPBOX DUO 2637 &amp; KOYO</v>
          </cell>
          <cell r="D4798" t="str">
            <v>ROH</v>
          </cell>
          <cell r="E4798" t="str">
            <v>19</v>
          </cell>
          <cell r="F4798" t="str">
            <v/>
          </cell>
          <cell r="G4798" t="str">
            <v/>
          </cell>
          <cell r="H4798" t="str">
            <v/>
          </cell>
          <cell r="I4798" t="str">
            <v>A</v>
          </cell>
        </row>
        <row r="4799">
          <cell r="A4799" t="str">
            <v>48328-00008-28</v>
          </cell>
          <cell r="B4799" t="str">
            <v>0482</v>
          </cell>
          <cell r="C4799" t="str">
            <v>SHIPBOX HP 2638 50+10</v>
          </cell>
          <cell r="D4799" t="str">
            <v>ROH</v>
          </cell>
          <cell r="E4799" t="str">
            <v>19</v>
          </cell>
          <cell r="F4799" t="str">
            <v/>
          </cell>
          <cell r="G4799" t="str">
            <v/>
          </cell>
          <cell r="H4799" t="str">
            <v/>
          </cell>
          <cell r="I4799" t="e">
            <v>#N/A</v>
          </cell>
        </row>
        <row r="4800">
          <cell r="A4800" t="str">
            <v>48328-00008-29</v>
          </cell>
          <cell r="B4800" t="str">
            <v>0482</v>
          </cell>
          <cell r="C4800" t="str">
            <v>SHIPBOX HP 2637 + 10 JUMBO</v>
          </cell>
          <cell r="D4800" t="str">
            <v>ROH</v>
          </cell>
          <cell r="E4800" t="str">
            <v>19</v>
          </cell>
          <cell r="F4800" t="str">
            <v/>
          </cell>
          <cell r="G4800" t="str">
            <v/>
          </cell>
          <cell r="H4800" t="str">
            <v/>
          </cell>
          <cell r="I4800" t="e">
            <v>#N/A</v>
          </cell>
        </row>
        <row r="4801">
          <cell r="A4801" t="str">
            <v>48328-00008-30</v>
          </cell>
          <cell r="B4801" t="str">
            <v>0482</v>
          </cell>
          <cell r="C4801" t="str">
            <v>STICKER HP COHESIVE</v>
          </cell>
          <cell r="D4801" t="str">
            <v>ROH</v>
          </cell>
          <cell r="E4801" t="str">
            <v>06</v>
          </cell>
          <cell r="F4801" t="str">
            <v/>
          </cell>
          <cell r="G4801" t="str">
            <v/>
          </cell>
          <cell r="H4801" t="str">
            <v/>
          </cell>
          <cell r="I4801" t="str">
            <v>A</v>
          </cell>
        </row>
        <row r="4802">
          <cell r="A4802" t="str">
            <v>48328-00008-31</v>
          </cell>
          <cell r="B4802" t="str">
            <v>0482</v>
          </cell>
          <cell r="C4802" t="str">
            <v>STICKER POUCH HP SENSITIVE 3XL</v>
          </cell>
          <cell r="D4802" t="str">
            <v>ROH</v>
          </cell>
          <cell r="E4802" t="str">
            <v>06</v>
          </cell>
          <cell r="F4802" t="str">
            <v/>
          </cell>
          <cell r="G4802" t="str">
            <v/>
          </cell>
          <cell r="H4802" t="str">
            <v/>
          </cell>
          <cell r="I4802" t="str">
            <v>A</v>
          </cell>
        </row>
        <row r="4803">
          <cell r="A4803" t="str">
            <v>48328-00008-32</v>
          </cell>
          <cell r="B4803" t="str">
            <v>0482</v>
          </cell>
          <cell r="C4803" t="str">
            <v>STICKER BDF AG BOX 3XL</v>
          </cell>
          <cell r="D4803" t="str">
            <v>ROH</v>
          </cell>
          <cell r="E4803" t="str">
            <v>06</v>
          </cell>
          <cell r="F4803" t="str">
            <v/>
          </cell>
          <cell r="G4803" t="str">
            <v/>
          </cell>
          <cell r="H4803" t="str">
            <v/>
          </cell>
          <cell r="I4803" t="str">
            <v>A</v>
          </cell>
        </row>
        <row r="4804">
          <cell r="A4804" t="str">
            <v>48328-00008-33</v>
          </cell>
          <cell r="B4804" t="str">
            <v>0482</v>
          </cell>
          <cell r="C4804" t="str">
            <v>STICKER POUCH HP SENSITIVE 4XL</v>
          </cell>
          <cell r="D4804" t="str">
            <v>ROH</v>
          </cell>
          <cell r="E4804" t="str">
            <v>06</v>
          </cell>
          <cell r="F4804" t="str">
            <v/>
          </cell>
          <cell r="G4804" t="str">
            <v/>
          </cell>
          <cell r="H4804" t="str">
            <v/>
          </cell>
          <cell r="I4804" t="str">
            <v>A</v>
          </cell>
        </row>
        <row r="4805">
          <cell r="A4805" t="str">
            <v>48328-00008-34</v>
          </cell>
          <cell r="B4805" t="str">
            <v>0482</v>
          </cell>
          <cell r="C4805" t="str">
            <v>STICKER DB HP SENSITIVE 4XL</v>
          </cell>
          <cell r="D4805" t="str">
            <v>ROH</v>
          </cell>
          <cell r="E4805" t="str">
            <v>06</v>
          </cell>
          <cell r="F4805" t="str">
            <v/>
          </cell>
          <cell r="G4805" t="str">
            <v/>
          </cell>
          <cell r="H4805" t="str">
            <v>@01@</v>
          </cell>
          <cell r="I4805" t="str">
            <v>S2</v>
          </cell>
        </row>
        <row r="4806">
          <cell r="A4806" t="str">
            <v>48328-00008-35</v>
          </cell>
          <cell r="B4806" t="str">
            <v>0482</v>
          </cell>
          <cell r="C4806" t="str">
            <v>SLEEVE HP SCAR REDUCER</v>
          </cell>
          <cell r="D4806" t="str">
            <v>ROH</v>
          </cell>
          <cell r="E4806" t="str">
            <v>06</v>
          </cell>
          <cell r="F4806" t="str">
            <v/>
          </cell>
          <cell r="G4806" t="str">
            <v/>
          </cell>
          <cell r="H4806" t="str">
            <v/>
          </cell>
          <cell r="I4806" t="str">
            <v>A</v>
          </cell>
        </row>
        <row r="4807">
          <cell r="A4807" t="str">
            <v>48328-00008-36</v>
          </cell>
          <cell r="B4807" t="str">
            <v>0482</v>
          </cell>
          <cell r="C4807" t="str">
            <v>SLEEVE HP SCAR REDUCER XL</v>
          </cell>
          <cell r="D4807" t="str">
            <v>ROH</v>
          </cell>
          <cell r="E4807" t="str">
            <v>06</v>
          </cell>
          <cell r="F4807" t="str">
            <v/>
          </cell>
          <cell r="G4807" t="str">
            <v/>
          </cell>
          <cell r="H4807" t="str">
            <v/>
          </cell>
          <cell r="I4807" t="str">
            <v>A</v>
          </cell>
        </row>
        <row r="4808">
          <cell r="A4808" t="str">
            <v>48328-00008-37</v>
          </cell>
          <cell r="B4808" t="str">
            <v>0482</v>
          </cell>
          <cell r="C4808" t="str">
            <v>STICKER BARCODE HP SENSITIVE 3XL</v>
          </cell>
          <cell r="D4808" t="str">
            <v>ROH</v>
          </cell>
          <cell r="E4808" t="str">
            <v>06</v>
          </cell>
          <cell r="F4808" t="str">
            <v/>
          </cell>
          <cell r="G4808" t="str">
            <v/>
          </cell>
          <cell r="H4808" t="str">
            <v/>
          </cell>
          <cell r="I4808" t="str">
            <v>A</v>
          </cell>
        </row>
        <row r="4809">
          <cell r="A4809" t="str">
            <v>48328-00008-38</v>
          </cell>
          <cell r="B4809" t="str">
            <v>0482</v>
          </cell>
          <cell r="C4809" t="str">
            <v>STICKER BARCODE HP SENSITIVE 4XL</v>
          </cell>
          <cell r="D4809" t="str">
            <v>ROH</v>
          </cell>
          <cell r="E4809" t="str">
            <v>06</v>
          </cell>
          <cell r="F4809" t="str">
            <v/>
          </cell>
          <cell r="G4809" t="str">
            <v/>
          </cell>
          <cell r="H4809" t="str">
            <v/>
          </cell>
          <cell r="I4809" t="str">
            <v>A</v>
          </cell>
        </row>
        <row r="4810">
          <cell r="A4810" t="str">
            <v>48328-00008-39</v>
          </cell>
          <cell r="B4810" t="str">
            <v>0482</v>
          </cell>
          <cell r="C4810" t="str">
            <v>STICKER BARCODE FOLDING BOX</v>
          </cell>
          <cell r="D4810" t="str">
            <v>ROH</v>
          </cell>
          <cell r="E4810" t="str">
            <v>06</v>
          </cell>
          <cell r="F4810" t="str">
            <v/>
          </cell>
          <cell r="G4810" t="str">
            <v/>
          </cell>
          <cell r="H4810" t="str">
            <v>@01@</v>
          </cell>
          <cell r="I4810" t="e">
            <v>#N/A</v>
          </cell>
        </row>
        <row r="4811">
          <cell r="A4811" t="str">
            <v>48328-00008-40</v>
          </cell>
          <cell r="B4811" t="str">
            <v>0482</v>
          </cell>
          <cell r="C4811" t="str">
            <v>STICKER BARCODE SHIPBOX</v>
          </cell>
          <cell r="D4811" t="str">
            <v>ROH</v>
          </cell>
          <cell r="E4811" t="str">
            <v>06</v>
          </cell>
          <cell r="F4811" t="str">
            <v/>
          </cell>
          <cell r="G4811" t="str">
            <v/>
          </cell>
          <cell r="H4811" t="str">
            <v>@01@</v>
          </cell>
          <cell r="I4811" t="e">
            <v>#N/A</v>
          </cell>
        </row>
        <row r="4812">
          <cell r="A4812" t="str">
            <v>48328-00008-41</v>
          </cell>
          <cell r="B4812" t="str">
            <v>0482</v>
          </cell>
          <cell r="C4812" t="str">
            <v>STICKER BDF AG BOX 4XL</v>
          </cell>
          <cell r="D4812" t="str">
            <v>ROH</v>
          </cell>
          <cell r="E4812" t="str">
            <v>06</v>
          </cell>
          <cell r="F4812" t="str">
            <v/>
          </cell>
          <cell r="G4812" t="str">
            <v/>
          </cell>
          <cell r="H4812" t="str">
            <v/>
          </cell>
          <cell r="I4812" t="str">
            <v>A</v>
          </cell>
        </row>
        <row r="4813">
          <cell r="A4813" t="str">
            <v>48328-00008-42</v>
          </cell>
          <cell r="B4813" t="str">
            <v>0482</v>
          </cell>
          <cell r="C4813" t="str">
            <v>STICKER BDF AG POUCH</v>
          </cell>
          <cell r="D4813" t="str">
            <v>ROH</v>
          </cell>
          <cell r="E4813" t="str">
            <v>06</v>
          </cell>
          <cell r="F4813" t="str">
            <v/>
          </cell>
          <cell r="G4813" t="str">
            <v/>
          </cell>
          <cell r="H4813" t="str">
            <v/>
          </cell>
          <cell r="I4813" t="str">
            <v>A</v>
          </cell>
        </row>
        <row r="4814">
          <cell r="A4814" t="str">
            <v>48328-00008-43</v>
          </cell>
          <cell r="B4814" t="str">
            <v>0482</v>
          </cell>
          <cell r="C4814" t="str">
            <v>STICKER ED ROLL KASA ELASTIS</v>
          </cell>
          <cell r="D4814" t="str">
            <v>ROH</v>
          </cell>
          <cell r="E4814" t="str">
            <v>06</v>
          </cell>
          <cell r="F4814" t="str">
            <v/>
          </cell>
          <cell r="G4814" t="str">
            <v/>
          </cell>
          <cell r="H4814" t="str">
            <v/>
          </cell>
          <cell r="I4814" t="str">
            <v>A</v>
          </cell>
        </row>
        <row r="4815">
          <cell r="A4815" t="str">
            <v>48328-00008-44</v>
          </cell>
          <cell r="B4815" t="str">
            <v>0482</v>
          </cell>
          <cell r="C4815" t="str">
            <v>STICKER ED SHIPBOX KASA ELASTIS</v>
          </cell>
          <cell r="D4815" t="str">
            <v>ROH</v>
          </cell>
          <cell r="E4815" t="str">
            <v>06</v>
          </cell>
          <cell r="F4815" t="str">
            <v/>
          </cell>
          <cell r="G4815" t="str">
            <v/>
          </cell>
          <cell r="H4815" t="str">
            <v/>
          </cell>
          <cell r="I4815" t="str">
            <v>A</v>
          </cell>
        </row>
        <row r="4816">
          <cell r="A4816" t="str">
            <v>48328-00008-45</v>
          </cell>
          <cell r="B4816" t="str">
            <v>0482</v>
          </cell>
          <cell r="C4816" t="str">
            <v>KAOS KOYO HANGER</v>
          </cell>
          <cell r="D4816" t="str">
            <v>ROH</v>
          </cell>
          <cell r="E4816" t="str">
            <v>19</v>
          </cell>
          <cell r="F4816" t="str">
            <v/>
          </cell>
          <cell r="G4816" t="str">
            <v/>
          </cell>
          <cell r="H4816" t="str">
            <v/>
          </cell>
          <cell r="I4816" t="str">
            <v>A</v>
          </cell>
        </row>
        <row r="4817">
          <cell r="A4817" t="str">
            <v>48328-00008-46</v>
          </cell>
          <cell r="B4817" t="str">
            <v>0482</v>
          </cell>
          <cell r="C4817" t="str">
            <v>STICKER BARCODE ROL HOSPITAL 25</v>
          </cell>
          <cell r="D4817" t="str">
            <v>ROH</v>
          </cell>
          <cell r="E4817" t="str">
            <v>06</v>
          </cell>
          <cell r="F4817" t="str">
            <v/>
          </cell>
          <cell r="G4817" t="str">
            <v/>
          </cell>
          <cell r="H4817" t="str">
            <v/>
          </cell>
          <cell r="I4817" t="str">
            <v>A</v>
          </cell>
        </row>
        <row r="4818">
          <cell r="A4818" t="str">
            <v>48328-00008-47</v>
          </cell>
          <cell r="B4818" t="str">
            <v>0482</v>
          </cell>
          <cell r="C4818" t="str">
            <v>STICKER BARCODE ROL HOSPITAL 5</v>
          </cell>
          <cell r="D4818" t="str">
            <v>ROH</v>
          </cell>
          <cell r="E4818" t="str">
            <v>06</v>
          </cell>
          <cell r="F4818" t="str">
            <v/>
          </cell>
          <cell r="G4818" t="str">
            <v/>
          </cell>
          <cell r="H4818" t="str">
            <v/>
          </cell>
          <cell r="I4818" t="str">
            <v>A</v>
          </cell>
        </row>
        <row r="4819">
          <cell r="A4819" t="str">
            <v>48328-00008-48</v>
          </cell>
          <cell r="B4819" t="str">
            <v>0482</v>
          </cell>
          <cell r="C4819" t="str">
            <v>STICKER BARCODE ROL HOSPITAL 75</v>
          </cell>
          <cell r="D4819" t="str">
            <v>ROH</v>
          </cell>
          <cell r="E4819" t="str">
            <v>06</v>
          </cell>
          <cell r="F4819" t="str">
            <v/>
          </cell>
          <cell r="G4819" t="str">
            <v/>
          </cell>
          <cell r="H4819" t="str">
            <v/>
          </cell>
          <cell r="I4819" t="str">
            <v>A</v>
          </cell>
        </row>
        <row r="4820">
          <cell r="A4820" t="str">
            <v>48328-00008-50</v>
          </cell>
          <cell r="B4820" t="str">
            <v>0482</v>
          </cell>
          <cell r="C4820" t="str">
            <v>SLEEVE HP AQUA PROTECT XL</v>
          </cell>
          <cell r="D4820" t="str">
            <v>ROH</v>
          </cell>
          <cell r="E4820" t="str">
            <v>06</v>
          </cell>
          <cell r="F4820" t="str">
            <v/>
          </cell>
          <cell r="G4820" t="str">
            <v/>
          </cell>
          <cell r="H4820" t="str">
            <v/>
          </cell>
          <cell r="I4820" t="str">
            <v>A</v>
          </cell>
        </row>
        <row r="4821">
          <cell r="A4821" t="str">
            <v>48328-00008-51</v>
          </cell>
          <cell r="B4821" t="str">
            <v>0482</v>
          </cell>
          <cell r="C4821" t="str">
            <v>SLEEVE HP AQUA PROTECT XXL</v>
          </cell>
          <cell r="D4821" t="str">
            <v>ROH</v>
          </cell>
          <cell r="E4821" t="str">
            <v>06</v>
          </cell>
          <cell r="F4821" t="str">
            <v/>
          </cell>
          <cell r="G4821" t="str">
            <v/>
          </cell>
          <cell r="H4821" t="str">
            <v/>
          </cell>
          <cell r="I4821" t="str">
            <v>A</v>
          </cell>
        </row>
        <row r="4822">
          <cell r="A4822" t="str">
            <v>48328-00008-52</v>
          </cell>
          <cell r="B4822" t="str">
            <v>0482</v>
          </cell>
          <cell r="C4822" t="str">
            <v>SLEEVE HP AQUA PROTECT 3XL</v>
          </cell>
          <cell r="D4822" t="str">
            <v>ROH</v>
          </cell>
          <cell r="E4822" t="str">
            <v>06</v>
          </cell>
          <cell r="F4822" t="str">
            <v/>
          </cell>
          <cell r="G4822" t="str">
            <v/>
          </cell>
          <cell r="H4822" t="str">
            <v/>
          </cell>
          <cell r="I4822" t="str">
            <v>A</v>
          </cell>
        </row>
        <row r="4823">
          <cell r="A4823" t="str">
            <v>48328-00008-53</v>
          </cell>
          <cell r="B4823" t="str">
            <v>0482</v>
          </cell>
          <cell r="C4823" t="str">
            <v>SLEEVE HP AQUA PROTECT 4XL</v>
          </cell>
          <cell r="D4823" t="str">
            <v>ROH</v>
          </cell>
          <cell r="E4823" t="str">
            <v>06</v>
          </cell>
          <cell r="F4823" t="str">
            <v/>
          </cell>
          <cell r="G4823" t="str">
            <v/>
          </cell>
          <cell r="H4823" t="str">
            <v/>
          </cell>
          <cell r="I4823" t="str">
            <v>A</v>
          </cell>
        </row>
        <row r="4824">
          <cell r="A4824" t="str">
            <v>48328-00008-55</v>
          </cell>
          <cell r="B4824" t="str">
            <v>0482</v>
          </cell>
          <cell r="C4824" t="str">
            <v>SLEEVE HP SENS STERIL XL</v>
          </cell>
          <cell r="D4824" t="str">
            <v>ROH</v>
          </cell>
          <cell r="E4824" t="str">
            <v>06</v>
          </cell>
          <cell r="F4824" t="str">
            <v/>
          </cell>
          <cell r="G4824" t="str">
            <v/>
          </cell>
          <cell r="H4824" t="str">
            <v/>
          </cell>
          <cell r="I4824" t="str">
            <v>A</v>
          </cell>
        </row>
        <row r="4825">
          <cell r="A4825" t="str">
            <v>48328-00008-56</v>
          </cell>
          <cell r="B4825" t="str">
            <v>0482</v>
          </cell>
          <cell r="C4825" t="str">
            <v>SLEEVE HP SENS STERIL XXL</v>
          </cell>
          <cell r="D4825" t="str">
            <v>ROH</v>
          </cell>
          <cell r="E4825" t="str">
            <v>06</v>
          </cell>
          <cell r="F4825" t="str">
            <v/>
          </cell>
          <cell r="G4825" t="str">
            <v/>
          </cell>
          <cell r="H4825" t="str">
            <v/>
          </cell>
          <cell r="I4825" t="str">
            <v>A</v>
          </cell>
        </row>
        <row r="4826">
          <cell r="A4826" t="str">
            <v>48328-00010-00</v>
          </cell>
          <cell r="B4826" t="str">
            <v>0482</v>
          </cell>
          <cell r="C4826" t="str">
            <v>SHIPBOX NCREME 50ML</v>
          </cell>
          <cell r="D4826" t="str">
            <v>ROH</v>
          </cell>
          <cell r="E4826" t="str">
            <v>19</v>
          </cell>
          <cell r="F4826" t="str">
            <v/>
          </cell>
          <cell r="G4826" t="str">
            <v/>
          </cell>
          <cell r="H4826" t="str">
            <v/>
          </cell>
          <cell r="I4826" t="e">
            <v>#N/A</v>
          </cell>
        </row>
        <row r="4827">
          <cell r="A4827" t="str">
            <v>48328-00010-01</v>
          </cell>
          <cell r="B4827" t="str">
            <v>0482</v>
          </cell>
          <cell r="C4827" t="str">
            <v>BACK STC NSUN SPY INV_PRT SPF50 200ML</v>
          </cell>
          <cell r="D4827" t="str">
            <v>ROH</v>
          </cell>
          <cell r="E4827" t="str">
            <v>19</v>
          </cell>
          <cell r="F4827" t="str">
            <v/>
          </cell>
          <cell r="G4827" t="str">
            <v/>
          </cell>
          <cell r="H4827" t="str">
            <v/>
          </cell>
          <cell r="I4827" t="str">
            <v>A</v>
          </cell>
        </row>
        <row r="4828">
          <cell r="A4828" t="str">
            <v>48328-00010-02</v>
          </cell>
          <cell r="B4828" t="str">
            <v>0482</v>
          </cell>
          <cell r="C4828" t="str">
            <v>BACK STC NSUN SPRAY PROT &amp; REFRESH 200</v>
          </cell>
          <cell r="D4828" t="str">
            <v>ROH</v>
          </cell>
          <cell r="E4828" t="str">
            <v>19</v>
          </cell>
          <cell r="F4828" t="str">
            <v/>
          </cell>
          <cell r="G4828" t="str">
            <v/>
          </cell>
          <cell r="H4828" t="str">
            <v/>
          </cell>
          <cell r="I4828" t="str">
            <v>A</v>
          </cell>
        </row>
        <row r="4829">
          <cell r="A4829" t="str">
            <v>48328-00010-03</v>
          </cell>
          <cell r="B4829" t="str">
            <v>0482</v>
          </cell>
          <cell r="C4829" t="str">
            <v>FRONT STC NSUN SPY SPF50+ 200ML</v>
          </cell>
          <cell r="D4829" t="str">
            <v>ROH</v>
          </cell>
          <cell r="E4829" t="str">
            <v>19</v>
          </cell>
          <cell r="F4829" t="str">
            <v/>
          </cell>
          <cell r="G4829" t="str">
            <v/>
          </cell>
          <cell r="H4829" t="str">
            <v/>
          </cell>
          <cell r="I4829" t="e">
            <v>#N/A</v>
          </cell>
        </row>
        <row r="4830">
          <cell r="A4830" t="str">
            <v>48328-00010-04</v>
          </cell>
          <cell r="B4830" t="str">
            <v>0482</v>
          </cell>
          <cell r="C4830" t="str">
            <v>BACK STC NSUN SPY SPF50+ 200ML</v>
          </cell>
          <cell r="D4830" t="str">
            <v>ROH</v>
          </cell>
          <cell r="E4830" t="str">
            <v>19</v>
          </cell>
          <cell r="F4830" t="str">
            <v/>
          </cell>
          <cell r="G4830" t="str">
            <v/>
          </cell>
          <cell r="H4830" t="str">
            <v/>
          </cell>
          <cell r="I4830" t="e">
            <v>#N/A</v>
          </cell>
        </row>
        <row r="4831">
          <cell r="A4831" t="str">
            <v>48328-00010-05</v>
          </cell>
          <cell r="B4831" t="str">
            <v>0482</v>
          </cell>
          <cell r="C4831" t="str">
            <v>FRONT STC NSUN LTN SPF50+ 200ML</v>
          </cell>
          <cell r="D4831" t="str">
            <v>ROH</v>
          </cell>
          <cell r="E4831" t="str">
            <v>19</v>
          </cell>
          <cell r="F4831" t="str">
            <v/>
          </cell>
          <cell r="G4831" t="str">
            <v/>
          </cell>
          <cell r="H4831" t="str">
            <v/>
          </cell>
          <cell r="I4831" t="str">
            <v>A</v>
          </cell>
        </row>
        <row r="4832">
          <cell r="A4832" t="str">
            <v>48328-00010-06</v>
          </cell>
          <cell r="B4832" t="str">
            <v>0482</v>
          </cell>
          <cell r="C4832" t="str">
            <v>BACK STC NSUN LTN SPF50+ 200ML</v>
          </cell>
          <cell r="D4832" t="str">
            <v>ROH</v>
          </cell>
          <cell r="E4832" t="str">
            <v>19</v>
          </cell>
          <cell r="F4832" t="str">
            <v/>
          </cell>
          <cell r="G4832" t="str">
            <v/>
          </cell>
          <cell r="H4832" t="str">
            <v/>
          </cell>
          <cell r="I4832" t="str">
            <v>A</v>
          </cell>
        </row>
        <row r="4833">
          <cell r="A4833" t="str">
            <v>48328-00010-07</v>
          </cell>
          <cell r="B4833" t="str">
            <v>0482</v>
          </cell>
          <cell r="C4833" t="str">
            <v>BLISTER CARD NSUN FACE SERUM PINK 30ML</v>
          </cell>
          <cell r="D4833" t="str">
            <v>ROH</v>
          </cell>
          <cell r="E4833" t="str">
            <v>19</v>
          </cell>
          <cell r="F4833" t="str">
            <v/>
          </cell>
          <cell r="G4833" t="str">
            <v/>
          </cell>
          <cell r="H4833" t="str">
            <v/>
          </cell>
          <cell r="I4833" t="e">
            <v>#N/A</v>
          </cell>
        </row>
        <row r="4834">
          <cell r="A4834" t="str">
            <v>48328-00010-08</v>
          </cell>
          <cell r="B4834" t="str">
            <v>0482</v>
          </cell>
          <cell r="C4834" t="str">
            <v>SHIPBOX NSUN FACE SERUM PINK 30ML</v>
          </cell>
          <cell r="D4834" t="str">
            <v>ROH</v>
          </cell>
          <cell r="E4834" t="str">
            <v>19</v>
          </cell>
          <cell r="F4834" t="str">
            <v/>
          </cell>
          <cell r="G4834" t="str">
            <v/>
          </cell>
          <cell r="H4834" t="str">
            <v/>
          </cell>
          <cell r="I4834" t="e">
            <v>#N/A</v>
          </cell>
        </row>
        <row r="4835">
          <cell r="A4835" t="str">
            <v>48328-00010-09</v>
          </cell>
          <cell r="B4835" t="str">
            <v>0482</v>
          </cell>
          <cell r="C4835" t="str">
            <v>BLISTER CARD NSUN FACE SRM OIL CONTROL</v>
          </cell>
          <cell r="D4835" t="str">
            <v>ROH</v>
          </cell>
          <cell r="E4835" t="str">
            <v>19</v>
          </cell>
          <cell r="F4835" t="str">
            <v/>
          </cell>
          <cell r="G4835" t="str">
            <v/>
          </cell>
          <cell r="H4835" t="str">
            <v/>
          </cell>
          <cell r="I4835" t="e">
            <v>#N/A</v>
          </cell>
        </row>
        <row r="4836">
          <cell r="A4836" t="str">
            <v>48328-00010-10</v>
          </cell>
          <cell r="B4836" t="str">
            <v>0482</v>
          </cell>
          <cell r="C4836" t="str">
            <v>SHIPBOX NSUN FACE SERUM OIL CONTROL</v>
          </cell>
          <cell r="D4836" t="str">
            <v>ROH</v>
          </cell>
          <cell r="E4836" t="str">
            <v>19</v>
          </cell>
          <cell r="F4836" t="str">
            <v/>
          </cell>
          <cell r="G4836" t="str">
            <v/>
          </cell>
          <cell r="H4836" t="str">
            <v/>
          </cell>
          <cell r="I4836" t="e">
            <v>#N/A</v>
          </cell>
        </row>
        <row r="4837">
          <cell r="A4837" t="str">
            <v>48328-00010-11</v>
          </cell>
          <cell r="B4837" t="str">
            <v>0482</v>
          </cell>
          <cell r="C4837" t="str">
            <v>CAP STC NSUN 5IN1</v>
          </cell>
          <cell r="D4837" t="str">
            <v>ROH</v>
          </cell>
          <cell r="E4837" t="str">
            <v>19</v>
          </cell>
          <cell r="F4837" t="str">
            <v/>
          </cell>
          <cell r="G4837" t="str">
            <v/>
          </cell>
          <cell r="H4837" t="str">
            <v/>
          </cell>
          <cell r="I4837" t="str">
            <v>A</v>
          </cell>
        </row>
        <row r="4838">
          <cell r="A4838" t="str">
            <v>48328-00010-12</v>
          </cell>
          <cell r="B4838" t="str">
            <v>0482</v>
          </cell>
          <cell r="C4838" t="str">
            <v>BACK STC NSUN SPRAY KIDS 200</v>
          </cell>
          <cell r="D4838" t="str">
            <v>ROH</v>
          </cell>
          <cell r="E4838" t="str">
            <v>19</v>
          </cell>
          <cell r="F4838" t="str">
            <v/>
          </cell>
          <cell r="G4838" t="str">
            <v/>
          </cell>
          <cell r="H4838" t="str">
            <v/>
          </cell>
          <cell r="I4838" t="e">
            <v>#N/A</v>
          </cell>
        </row>
        <row r="4839">
          <cell r="A4839" t="str">
            <v>48328-00010-13</v>
          </cell>
          <cell r="B4839" t="str">
            <v>0482</v>
          </cell>
          <cell r="C4839" t="str">
            <v>BACK STC NSUN SPY PRTT&amp;BRN SPF20 200ML</v>
          </cell>
          <cell r="D4839" t="str">
            <v>ROH</v>
          </cell>
          <cell r="E4839" t="str">
            <v>19</v>
          </cell>
          <cell r="F4839" t="str">
            <v/>
          </cell>
          <cell r="G4839" t="str">
            <v/>
          </cell>
          <cell r="H4839" t="str">
            <v/>
          </cell>
          <cell r="I4839" t="e">
            <v>#N/A</v>
          </cell>
        </row>
        <row r="4840">
          <cell r="A4840" t="str">
            <v>48328-00010-14</v>
          </cell>
          <cell r="B4840" t="str">
            <v>0482</v>
          </cell>
          <cell r="C4840" t="str">
            <v>BACK STICKER NSUN AFT_SUN CLG_SPY 200ML</v>
          </cell>
          <cell r="D4840" t="str">
            <v>ROH</v>
          </cell>
          <cell r="E4840" t="str">
            <v>19</v>
          </cell>
          <cell r="F4840" t="str">
            <v/>
          </cell>
          <cell r="G4840" t="str">
            <v/>
          </cell>
          <cell r="H4840" t="str">
            <v/>
          </cell>
          <cell r="I4840" t="str">
            <v>A</v>
          </cell>
        </row>
        <row r="4841">
          <cell r="A4841" t="str">
            <v>48328-00010-15</v>
          </cell>
          <cell r="B4841" t="str">
            <v>0482</v>
          </cell>
          <cell r="C4841" t="str">
            <v>BACK STC NSUN AFTER SUN LOT</v>
          </cell>
          <cell r="D4841" t="str">
            <v>ROH</v>
          </cell>
          <cell r="E4841" t="str">
            <v>19</v>
          </cell>
          <cell r="F4841" t="str">
            <v/>
          </cell>
          <cell r="G4841" t="str">
            <v/>
          </cell>
          <cell r="H4841" t="str">
            <v/>
          </cell>
          <cell r="I4841" t="e">
            <v>#N/A</v>
          </cell>
        </row>
        <row r="4842">
          <cell r="A4842" t="str">
            <v>48328-00010-16</v>
          </cell>
          <cell r="B4842" t="str">
            <v>0482</v>
          </cell>
          <cell r="C4842" t="str">
            <v>BACK STC PEARL WHITE 125</v>
          </cell>
          <cell r="D4842" t="str">
            <v>ROH</v>
          </cell>
          <cell r="E4842" t="str">
            <v>19</v>
          </cell>
          <cell r="F4842" t="str">
            <v/>
          </cell>
          <cell r="G4842" t="str">
            <v/>
          </cell>
          <cell r="H4842" t="str">
            <v/>
          </cell>
          <cell r="I4842" t="e">
            <v>#N/A</v>
          </cell>
        </row>
        <row r="4843">
          <cell r="A4843" t="str">
            <v>48328-00010-17</v>
          </cell>
          <cell r="B4843" t="str">
            <v>0482</v>
          </cell>
          <cell r="C4843" t="str">
            <v>BACK STC PEARL WHITE 200</v>
          </cell>
          <cell r="D4843" t="str">
            <v>ROH</v>
          </cell>
          <cell r="E4843" t="str">
            <v>19</v>
          </cell>
          <cell r="F4843" t="str">
            <v/>
          </cell>
          <cell r="G4843" t="str">
            <v/>
          </cell>
          <cell r="H4843" t="str">
            <v/>
          </cell>
          <cell r="I4843" t="str">
            <v>R1</v>
          </cell>
        </row>
        <row r="4844">
          <cell r="A4844" t="str">
            <v>48328-00010-18</v>
          </cell>
          <cell r="B4844" t="str">
            <v>0482</v>
          </cell>
          <cell r="C4844" t="str">
            <v>BACK STC ROLLON HOKKAIDO ROSE</v>
          </cell>
          <cell r="D4844" t="str">
            <v>ROH</v>
          </cell>
          <cell r="E4844" t="str">
            <v>19</v>
          </cell>
          <cell r="F4844" t="str">
            <v/>
          </cell>
          <cell r="G4844" t="str">
            <v/>
          </cell>
          <cell r="H4844" t="str">
            <v/>
          </cell>
          <cell r="I4844" t="e">
            <v>#N/A</v>
          </cell>
        </row>
        <row r="4845">
          <cell r="A4845" t="str">
            <v>48328-00010-19</v>
          </cell>
          <cell r="B4845" t="str">
            <v>0482</v>
          </cell>
          <cell r="C4845" t="str">
            <v>BACK STC HOKKAIDO ROSE WHIP FOAM</v>
          </cell>
          <cell r="D4845" t="str">
            <v>ROH</v>
          </cell>
          <cell r="E4845" t="str">
            <v>19</v>
          </cell>
          <cell r="F4845" t="str">
            <v/>
          </cell>
          <cell r="G4845" t="str">
            <v/>
          </cell>
          <cell r="H4845" t="str">
            <v/>
          </cell>
          <cell r="I4845" t="str">
            <v>A</v>
          </cell>
        </row>
        <row r="4846">
          <cell r="A4846" t="str">
            <v>48328-00010-20</v>
          </cell>
          <cell r="B4846" t="str">
            <v>0482</v>
          </cell>
          <cell r="C4846" t="str">
            <v>CAP STC MICELLAR HOKKAIDO ROSE</v>
          </cell>
          <cell r="D4846" t="str">
            <v>ROH</v>
          </cell>
          <cell r="E4846" t="str">
            <v>19</v>
          </cell>
          <cell r="F4846" t="str">
            <v/>
          </cell>
          <cell r="G4846" t="str">
            <v/>
          </cell>
          <cell r="H4846" t="str">
            <v/>
          </cell>
          <cell r="I4846" t="str">
            <v>A</v>
          </cell>
        </row>
        <row r="4847">
          <cell r="A4847" t="str">
            <v>48328-00010-21</v>
          </cell>
          <cell r="B4847" t="str">
            <v>0482</v>
          </cell>
          <cell r="C4847" t="str">
            <v>BACK STC MICELLAR HOKKAIDO ROSE</v>
          </cell>
          <cell r="D4847" t="str">
            <v>ROH</v>
          </cell>
          <cell r="E4847" t="str">
            <v>19</v>
          </cell>
          <cell r="F4847" t="str">
            <v/>
          </cell>
          <cell r="G4847" t="str">
            <v/>
          </cell>
          <cell r="H4847" t="str">
            <v/>
          </cell>
          <cell r="I4847" t="str">
            <v>A</v>
          </cell>
        </row>
        <row r="4848">
          <cell r="A4848" t="str">
            <v>48328-00010-22</v>
          </cell>
          <cell r="B4848" t="str">
            <v>0482</v>
          </cell>
          <cell r="C4848" t="str">
            <v>SHIPBOX NSUN SPY SPF50+ 200ML</v>
          </cell>
          <cell r="D4848" t="str">
            <v>ROH</v>
          </cell>
          <cell r="E4848" t="str">
            <v>19</v>
          </cell>
          <cell r="F4848" t="str">
            <v/>
          </cell>
          <cell r="G4848" t="str">
            <v/>
          </cell>
          <cell r="H4848" t="str">
            <v/>
          </cell>
          <cell r="I4848" t="e">
            <v>#N/A</v>
          </cell>
        </row>
        <row r="4849">
          <cell r="A4849" t="str">
            <v>48328-00010-23</v>
          </cell>
          <cell r="B4849" t="str">
            <v>0482</v>
          </cell>
          <cell r="C4849" t="str">
            <v>STICKER LIP CRAYON CORAL</v>
          </cell>
          <cell r="D4849" t="str">
            <v>ROH</v>
          </cell>
          <cell r="E4849" t="str">
            <v>06</v>
          </cell>
          <cell r="F4849" t="str">
            <v/>
          </cell>
          <cell r="G4849" t="str">
            <v/>
          </cell>
          <cell r="H4849" t="str">
            <v/>
          </cell>
          <cell r="I4849" t="e">
            <v>#N/A</v>
          </cell>
        </row>
        <row r="4850">
          <cell r="A4850" t="str">
            <v>48328-00010-24</v>
          </cell>
          <cell r="B4850" t="str">
            <v>0482</v>
          </cell>
          <cell r="C4850" t="str">
            <v>STICKER LIP CRAYON RED</v>
          </cell>
          <cell r="D4850" t="str">
            <v>ROH</v>
          </cell>
          <cell r="E4850" t="str">
            <v>06</v>
          </cell>
          <cell r="F4850" t="str">
            <v/>
          </cell>
          <cell r="G4850" t="str">
            <v/>
          </cell>
          <cell r="H4850" t="str">
            <v/>
          </cell>
          <cell r="I4850" t="e">
            <v>#N/A</v>
          </cell>
        </row>
        <row r="4851">
          <cell r="A4851" t="str">
            <v>48328-00010-25</v>
          </cell>
          <cell r="B4851" t="str">
            <v>0482</v>
          </cell>
          <cell r="C4851" t="str">
            <v>BACK STC CREME TIN 150 ML</v>
          </cell>
          <cell r="D4851" t="str">
            <v>ROH</v>
          </cell>
          <cell r="E4851" t="str">
            <v>06</v>
          </cell>
          <cell r="F4851" t="str">
            <v/>
          </cell>
          <cell r="G4851" t="str">
            <v/>
          </cell>
          <cell r="H4851" t="str">
            <v/>
          </cell>
          <cell r="I4851" t="e">
            <v>#N/A</v>
          </cell>
        </row>
        <row r="4852">
          <cell r="A4852" t="str">
            <v>48328-00010-26</v>
          </cell>
          <cell r="B4852" t="str">
            <v>0482</v>
          </cell>
          <cell r="C4852" t="str">
            <v>FLYER NBODY NEW NORMAL KIT</v>
          </cell>
          <cell r="D4852" t="str">
            <v>ROH</v>
          </cell>
          <cell r="E4852" t="str">
            <v>06</v>
          </cell>
          <cell r="F4852" t="str">
            <v/>
          </cell>
          <cell r="G4852" t="str">
            <v/>
          </cell>
          <cell r="H4852" t="str">
            <v/>
          </cell>
          <cell r="I4852" t="e">
            <v>#N/A</v>
          </cell>
        </row>
        <row r="4853">
          <cell r="A4853" t="str">
            <v>48328-00010-27</v>
          </cell>
          <cell r="B4853" t="str">
            <v>0482</v>
          </cell>
          <cell r="C4853" t="str">
            <v>FACE MASK NBODY NEW NORMAL KIT</v>
          </cell>
          <cell r="D4853" t="str">
            <v>ROH</v>
          </cell>
          <cell r="E4853" t="str">
            <v>06</v>
          </cell>
          <cell r="F4853" t="str">
            <v/>
          </cell>
          <cell r="G4853" t="str">
            <v/>
          </cell>
          <cell r="H4853" t="str">
            <v/>
          </cell>
          <cell r="I4853" t="e">
            <v>#N/A</v>
          </cell>
        </row>
        <row r="4854">
          <cell r="A4854" t="str">
            <v>48328-00010-28</v>
          </cell>
          <cell r="B4854" t="str">
            <v>0482</v>
          </cell>
          <cell r="C4854" t="str">
            <v>POUCH NBODY NEW NORMAL KIT</v>
          </cell>
          <cell r="D4854" t="str">
            <v>ROH</v>
          </cell>
          <cell r="E4854" t="str">
            <v>06</v>
          </cell>
          <cell r="F4854" t="str">
            <v/>
          </cell>
          <cell r="G4854" t="str">
            <v/>
          </cell>
          <cell r="H4854" t="str">
            <v/>
          </cell>
          <cell r="I4854" t="e">
            <v>#N/A</v>
          </cell>
        </row>
        <row r="4855">
          <cell r="A4855" t="str">
            <v>48328-00010-29</v>
          </cell>
          <cell r="B4855" t="str">
            <v>0482</v>
          </cell>
          <cell r="C4855" t="str">
            <v>FLYER NFACE NEW NORMAL KIT</v>
          </cell>
          <cell r="D4855" t="str">
            <v>ROH</v>
          </cell>
          <cell r="E4855" t="str">
            <v>06</v>
          </cell>
          <cell r="F4855" t="str">
            <v/>
          </cell>
          <cell r="G4855" t="str">
            <v/>
          </cell>
          <cell r="H4855" t="str">
            <v/>
          </cell>
          <cell r="I4855" t="e">
            <v>#N/A</v>
          </cell>
        </row>
        <row r="4856">
          <cell r="A4856" t="str">
            <v>48328-00010-30</v>
          </cell>
          <cell r="B4856" t="str">
            <v>0482</v>
          </cell>
          <cell r="C4856" t="str">
            <v>FACE MASK NFACE NEW NORMAL KIT</v>
          </cell>
          <cell r="D4856" t="str">
            <v>ROH</v>
          </cell>
          <cell r="E4856" t="str">
            <v>06</v>
          </cell>
          <cell r="F4856" t="str">
            <v/>
          </cell>
          <cell r="G4856" t="str">
            <v/>
          </cell>
          <cell r="H4856" t="str">
            <v/>
          </cell>
          <cell r="I4856" t="e">
            <v>#N/A</v>
          </cell>
        </row>
        <row r="4857">
          <cell r="A4857" t="str">
            <v>48328-00010-31</v>
          </cell>
          <cell r="B4857" t="str">
            <v>0482</v>
          </cell>
          <cell r="C4857" t="str">
            <v>POUCH NFACE NEW NORMAL KIT</v>
          </cell>
          <cell r="D4857" t="str">
            <v>ROH</v>
          </cell>
          <cell r="E4857" t="str">
            <v>06</v>
          </cell>
          <cell r="F4857" t="str">
            <v/>
          </cell>
          <cell r="G4857" t="str">
            <v/>
          </cell>
          <cell r="H4857" t="str">
            <v/>
          </cell>
          <cell r="I4857" t="e">
            <v>#N/A</v>
          </cell>
        </row>
        <row r="4858">
          <cell r="A4858" t="str">
            <v>48328-00010-32</v>
          </cell>
          <cell r="B4858" t="str">
            <v>0482</v>
          </cell>
          <cell r="C4858" t="str">
            <v>SHIPBOX NBODY NEW NORMAL KIT</v>
          </cell>
          <cell r="D4858" t="str">
            <v>ROH</v>
          </cell>
          <cell r="E4858" t="str">
            <v>19</v>
          </cell>
          <cell r="F4858" t="str">
            <v/>
          </cell>
          <cell r="G4858" t="str">
            <v/>
          </cell>
          <cell r="H4858" t="str">
            <v/>
          </cell>
          <cell r="I4858" t="e">
            <v>#N/A</v>
          </cell>
        </row>
        <row r="4859">
          <cell r="A4859" t="str">
            <v>48328-00010-33</v>
          </cell>
          <cell r="B4859" t="str">
            <v>0482</v>
          </cell>
          <cell r="C4859" t="str">
            <v>SHIPBOX NFACE NEW NORMAL KIT</v>
          </cell>
          <cell r="D4859" t="str">
            <v>ROH</v>
          </cell>
          <cell r="E4859" t="str">
            <v>19</v>
          </cell>
          <cell r="F4859" t="str">
            <v/>
          </cell>
          <cell r="G4859" t="str">
            <v/>
          </cell>
          <cell r="H4859" t="str">
            <v/>
          </cell>
          <cell r="I4859" t="e">
            <v>#N/A</v>
          </cell>
        </row>
        <row r="4860">
          <cell r="A4860" t="str">
            <v>48328-00010-34</v>
          </cell>
          <cell r="B4860" t="str">
            <v>0482</v>
          </cell>
          <cell r="C4860" t="str">
            <v>STICKER SEAL NBODY NEW NORMAL KIT</v>
          </cell>
          <cell r="D4860" t="str">
            <v>ROH</v>
          </cell>
          <cell r="E4860" t="str">
            <v>06</v>
          </cell>
          <cell r="F4860" t="str">
            <v/>
          </cell>
          <cell r="G4860" t="str">
            <v/>
          </cell>
          <cell r="H4860" t="str">
            <v/>
          </cell>
          <cell r="I4860" t="e">
            <v>#N/A</v>
          </cell>
        </row>
        <row r="4861">
          <cell r="A4861" t="str">
            <v>48328-00010-35</v>
          </cell>
          <cell r="B4861" t="str">
            <v>0482</v>
          </cell>
          <cell r="C4861" t="str">
            <v>STICKER SEAL NFACE NEW NORMAL KIT</v>
          </cell>
          <cell r="D4861" t="str">
            <v>ROH</v>
          </cell>
          <cell r="E4861" t="str">
            <v>06</v>
          </cell>
          <cell r="F4861" t="str">
            <v/>
          </cell>
          <cell r="G4861" t="str">
            <v/>
          </cell>
          <cell r="H4861" t="str">
            <v/>
          </cell>
          <cell r="I4861" t="e">
            <v>#N/A</v>
          </cell>
        </row>
        <row r="4862">
          <cell r="A4862" t="str">
            <v>48328-00010-36</v>
          </cell>
          <cell r="B4862" t="str">
            <v>0482</v>
          </cell>
          <cell r="C4862" t="str">
            <v>STICKER ON PACK SPARKLING BRIGHT</v>
          </cell>
          <cell r="D4862" t="str">
            <v>ROH</v>
          </cell>
          <cell r="E4862" t="str">
            <v>06</v>
          </cell>
          <cell r="F4862" t="str">
            <v/>
          </cell>
          <cell r="G4862" t="str">
            <v/>
          </cell>
          <cell r="H4862" t="str">
            <v/>
          </cell>
          <cell r="I4862" t="e">
            <v>#N/A</v>
          </cell>
        </row>
        <row r="4863">
          <cell r="A4863" t="str">
            <v>48328-00010-37</v>
          </cell>
          <cell r="B4863" t="str">
            <v>0482</v>
          </cell>
          <cell r="C4863" t="str">
            <v>STICKER BARCODE BPOM NFC EYE REMOVER</v>
          </cell>
          <cell r="D4863" t="str">
            <v>ROH</v>
          </cell>
          <cell r="E4863" t="str">
            <v>06</v>
          </cell>
          <cell r="F4863" t="str">
            <v/>
          </cell>
          <cell r="G4863" t="str">
            <v/>
          </cell>
          <cell r="H4863" t="str">
            <v/>
          </cell>
          <cell r="I4863" t="str">
            <v>A</v>
          </cell>
        </row>
        <row r="4864">
          <cell r="A4864" t="str">
            <v>48328-00010-38</v>
          </cell>
          <cell r="B4864" t="str">
            <v>0482</v>
          </cell>
          <cell r="C4864" t="str">
            <v>STICKER MINI NSUN TRIPLE DEFENSE</v>
          </cell>
          <cell r="D4864" t="str">
            <v>ROH</v>
          </cell>
          <cell r="E4864" t="str">
            <v>06</v>
          </cell>
          <cell r="F4864" t="str">
            <v/>
          </cell>
          <cell r="G4864" t="str">
            <v/>
          </cell>
          <cell r="H4864" t="str">
            <v/>
          </cell>
          <cell r="I4864" t="str">
            <v>A</v>
          </cell>
        </row>
        <row r="4865">
          <cell r="A4865" t="str">
            <v>48328-00010-39</v>
          </cell>
          <cell r="B4865" t="str">
            <v>0482</v>
          </cell>
          <cell r="C4865" t="str">
            <v>STICKER BACK LABEL NSUN TRIPLE DEFENSE</v>
          </cell>
          <cell r="D4865" t="str">
            <v>ROH</v>
          </cell>
          <cell r="E4865" t="str">
            <v>06</v>
          </cell>
          <cell r="F4865" t="str">
            <v/>
          </cell>
          <cell r="G4865" t="str">
            <v/>
          </cell>
          <cell r="H4865" t="str">
            <v/>
          </cell>
          <cell r="I4865" t="str">
            <v>A</v>
          </cell>
        </row>
        <row r="4866">
          <cell r="A4866" t="str">
            <v>48328-00010-40</v>
          </cell>
          <cell r="B4866" t="str">
            <v>0482</v>
          </cell>
          <cell r="C4866" t="str">
            <v>CROWNER STICKER NBO HIJAB</v>
          </cell>
          <cell r="D4866" t="str">
            <v>ROH</v>
          </cell>
          <cell r="E4866" t="str">
            <v>06</v>
          </cell>
          <cell r="F4866" t="str">
            <v/>
          </cell>
          <cell r="G4866" t="str">
            <v/>
          </cell>
          <cell r="H4866" t="str">
            <v/>
          </cell>
          <cell r="I4866" t="str">
            <v>A</v>
          </cell>
        </row>
        <row r="4867">
          <cell r="A4867" t="str">
            <v>48328-00010-41</v>
          </cell>
          <cell r="B4867" t="str">
            <v>0482</v>
          </cell>
          <cell r="C4867" t="str">
            <v>CROWNER STICKER NM WOC FOAM 100</v>
          </cell>
          <cell r="D4867" t="str">
            <v>ROH</v>
          </cell>
          <cell r="E4867" t="str">
            <v>06</v>
          </cell>
          <cell r="F4867" t="str">
            <v/>
          </cell>
          <cell r="G4867" t="str">
            <v/>
          </cell>
          <cell r="H4867" t="str">
            <v/>
          </cell>
          <cell r="I4867" t="str">
            <v>A</v>
          </cell>
        </row>
        <row r="4868">
          <cell r="A4868" t="str">
            <v>48328-00010-42</v>
          </cell>
          <cell r="B4868" t="str">
            <v>0482</v>
          </cell>
          <cell r="C4868" t="str">
            <v>CROWNER STICKER NM WOC FOAM 50</v>
          </cell>
          <cell r="D4868" t="str">
            <v>ROH</v>
          </cell>
          <cell r="E4868" t="str">
            <v>06</v>
          </cell>
          <cell r="F4868" t="str">
            <v/>
          </cell>
          <cell r="G4868" t="str">
            <v/>
          </cell>
          <cell r="H4868" t="str">
            <v/>
          </cell>
          <cell r="I4868" t="str">
            <v>A</v>
          </cell>
        </row>
        <row r="4869">
          <cell r="A4869" t="str">
            <v>48328-00010-43</v>
          </cell>
          <cell r="B4869" t="str">
            <v>0482</v>
          </cell>
          <cell r="C4869" t="str">
            <v>CROWNER STICKER NM WOC COOLING MUD FOAM</v>
          </cell>
          <cell r="D4869" t="str">
            <v>ROH</v>
          </cell>
          <cell r="E4869" t="str">
            <v>06</v>
          </cell>
          <cell r="F4869" t="str">
            <v/>
          </cell>
          <cell r="G4869" t="str">
            <v/>
          </cell>
          <cell r="H4869" t="str">
            <v/>
          </cell>
          <cell r="I4869" t="e">
            <v>#N/A</v>
          </cell>
        </row>
        <row r="4870">
          <cell r="A4870" t="str">
            <v>48328-00010-44</v>
          </cell>
          <cell r="B4870" t="str">
            <v>0482</v>
          </cell>
          <cell r="C4870" t="str">
            <v>CROWNER STICKER NM WOC COOLING MUD FOAM</v>
          </cell>
          <cell r="D4870" t="str">
            <v>ROH</v>
          </cell>
          <cell r="E4870" t="str">
            <v>06</v>
          </cell>
          <cell r="F4870" t="str">
            <v/>
          </cell>
          <cell r="G4870" t="str">
            <v/>
          </cell>
          <cell r="H4870" t="str">
            <v/>
          </cell>
          <cell r="I4870" t="e">
            <v>#N/A</v>
          </cell>
        </row>
        <row r="4871">
          <cell r="A4871" t="str">
            <v>48328-00010-45</v>
          </cell>
          <cell r="B4871" t="str">
            <v>0482</v>
          </cell>
          <cell r="C4871" t="str">
            <v>CROWNER STICKER NM WOC FACIAL SCRUB 100</v>
          </cell>
          <cell r="D4871" t="str">
            <v>ROH</v>
          </cell>
          <cell r="E4871" t="str">
            <v>06</v>
          </cell>
          <cell r="F4871" t="str">
            <v/>
          </cell>
          <cell r="G4871" t="str">
            <v/>
          </cell>
          <cell r="H4871" t="str">
            <v/>
          </cell>
          <cell r="I4871" t="str">
            <v>A</v>
          </cell>
        </row>
        <row r="4872">
          <cell r="A4872" t="str">
            <v>48328-00010-46</v>
          </cell>
          <cell r="B4872" t="str">
            <v>0482</v>
          </cell>
          <cell r="C4872" t="str">
            <v>STICKER BACK LABEL NSUN FACE EXTRA PROTE</v>
          </cell>
          <cell r="D4872" t="str">
            <v>ROH</v>
          </cell>
          <cell r="E4872" t="str">
            <v>06</v>
          </cell>
          <cell r="F4872" t="str">
            <v/>
          </cell>
          <cell r="G4872" t="str">
            <v/>
          </cell>
          <cell r="H4872" t="str">
            <v/>
          </cell>
          <cell r="I4872" t="str">
            <v>A</v>
          </cell>
        </row>
        <row r="4873">
          <cell r="A4873" t="str">
            <v>48328-00010-47</v>
          </cell>
          <cell r="B4873" t="str">
            <v>0482</v>
          </cell>
          <cell r="C4873" t="str">
            <v>STICKER FRONT LABEL EXTRA BRIGHT</v>
          </cell>
          <cell r="D4873" t="str">
            <v>ROH</v>
          </cell>
          <cell r="E4873" t="str">
            <v>06</v>
          </cell>
          <cell r="F4873" t="str">
            <v/>
          </cell>
          <cell r="G4873" t="str">
            <v/>
          </cell>
          <cell r="H4873" t="str">
            <v/>
          </cell>
          <cell r="I4873" t="str">
            <v>A</v>
          </cell>
        </row>
        <row r="4874">
          <cell r="A4874" t="str">
            <v>48328-00010-48</v>
          </cell>
          <cell r="B4874" t="str">
            <v>0482</v>
          </cell>
          <cell r="C4874" t="str">
            <v>STICKER FRONT LABEL NOTICEABLY RADIAN &amp;</v>
          </cell>
          <cell r="D4874" t="str">
            <v>ROH</v>
          </cell>
          <cell r="E4874" t="str">
            <v>06</v>
          </cell>
          <cell r="F4874" t="str">
            <v/>
          </cell>
          <cell r="G4874" t="str">
            <v/>
          </cell>
          <cell r="H4874" t="str">
            <v/>
          </cell>
          <cell r="I4874" t="str">
            <v>A</v>
          </cell>
        </row>
        <row r="4875">
          <cell r="A4875" t="str">
            <v>48328-00010-49</v>
          </cell>
          <cell r="B4875" t="str">
            <v>0482</v>
          </cell>
          <cell r="C4875" t="str">
            <v>STICKER BACK LABEL EXTRA BRIGHT C&amp;E</v>
          </cell>
          <cell r="D4875" t="str">
            <v>ROH</v>
          </cell>
          <cell r="E4875" t="str">
            <v>06</v>
          </cell>
          <cell r="F4875" t="str">
            <v/>
          </cell>
          <cell r="G4875" t="str">
            <v/>
          </cell>
          <cell r="H4875" t="str">
            <v/>
          </cell>
          <cell r="I4875" t="str">
            <v>A</v>
          </cell>
        </row>
        <row r="4876">
          <cell r="A4876" t="str">
            <v>48328-00010-50</v>
          </cell>
          <cell r="B4876" t="str">
            <v>0482</v>
          </cell>
          <cell r="C4876" t="str">
            <v>STICKER BACK LABEL GTIN &amp; BARCODE</v>
          </cell>
          <cell r="D4876" t="str">
            <v>ROH</v>
          </cell>
          <cell r="E4876" t="str">
            <v>06</v>
          </cell>
          <cell r="F4876" t="str">
            <v/>
          </cell>
          <cell r="G4876" t="str">
            <v/>
          </cell>
          <cell r="H4876" t="str">
            <v/>
          </cell>
          <cell r="I4876" t="str">
            <v>A</v>
          </cell>
        </row>
        <row r="4877">
          <cell r="A4877" t="str">
            <v>48328-00010-51</v>
          </cell>
          <cell r="B4877" t="str">
            <v>0482</v>
          </cell>
          <cell r="C4877" t="str">
            <v>STICKER BACK LABEL NSUN AEROSOL TOP</v>
          </cell>
          <cell r="D4877" t="str">
            <v>ROH</v>
          </cell>
          <cell r="E4877" t="str">
            <v>06</v>
          </cell>
          <cell r="F4877" t="str">
            <v/>
          </cell>
          <cell r="G4877" t="str">
            <v/>
          </cell>
          <cell r="H4877" t="str">
            <v/>
          </cell>
          <cell r="I4877" t="str">
            <v>A</v>
          </cell>
        </row>
        <row r="4878">
          <cell r="A4878" t="str">
            <v>48328-00010-52</v>
          </cell>
          <cell r="B4878" t="str">
            <v>0482</v>
          </cell>
          <cell r="C4878" t="str">
            <v>STICKER BACK LABEL NSUN AEROSOL BOTTOM</v>
          </cell>
          <cell r="D4878" t="str">
            <v>ROH</v>
          </cell>
          <cell r="E4878" t="str">
            <v>06</v>
          </cell>
          <cell r="F4878" t="str">
            <v/>
          </cell>
          <cell r="G4878" t="str">
            <v/>
          </cell>
          <cell r="H4878" t="str">
            <v/>
          </cell>
          <cell r="I4878" t="str">
            <v>A</v>
          </cell>
        </row>
        <row r="4879">
          <cell r="A4879" t="str">
            <v>48328-00010-53</v>
          </cell>
          <cell r="B4879" t="str">
            <v>0482</v>
          </cell>
          <cell r="C4879" t="str">
            <v>CROWNER STICKER NFC SPARKLING BRIGHT 100</v>
          </cell>
          <cell r="D4879" t="str">
            <v>ROH</v>
          </cell>
          <cell r="E4879" t="str">
            <v>06</v>
          </cell>
          <cell r="F4879" t="str">
            <v/>
          </cell>
          <cell r="G4879" t="str">
            <v/>
          </cell>
          <cell r="H4879" t="str">
            <v/>
          </cell>
          <cell r="I4879" t="str">
            <v>A</v>
          </cell>
        </row>
        <row r="4880">
          <cell r="A4880" t="str">
            <v>48328-00010-54</v>
          </cell>
          <cell r="B4880" t="str">
            <v>0482</v>
          </cell>
          <cell r="C4880" t="str">
            <v>STICKER MINI NSUN TRIPLE ACNE CONTROL</v>
          </cell>
          <cell r="D4880" t="str">
            <v>ROH</v>
          </cell>
          <cell r="E4880" t="str">
            <v>06</v>
          </cell>
          <cell r="F4880" t="str">
            <v/>
          </cell>
          <cell r="G4880" t="str">
            <v/>
          </cell>
          <cell r="H4880" t="str">
            <v/>
          </cell>
          <cell r="I4880" t="str">
            <v>A</v>
          </cell>
        </row>
        <row r="4881">
          <cell r="A4881" t="str">
            <v>48328-00010-55</v>
          </cell>
          <cell r="B4881" t="str">
            <v>0482</v>
          </cell>
          <cell r="C4881" t="str">
            <v>STICKER BACK LABEL NSUN TRIPLE ACNE CONT</v>
          </cell>
          <cell r="D4881" t="str">
            <v>ROH</v>
          </cell>
          <cell r="E4881" t="str">
            <v>06</v>
          </cell>
          <cell r="F4881" t="str">
            <v/>
          </cell>
          <cell r="G4881" t="str">
            <v/>
          </cell>
          <cell r="H4881" t="str">
            <v/>
          </cell>
          <cell r="I4881" t="str">
            <v>A</v>
          </cell>
        </row>
        <row r="4882">
          <cell r="A4882" t="str">
            <v>48328-00010-56</v>
          </cell>
          <cell r="B4882" t="str">
            <v>0482</v>
          </cell>
          <cell r="C4882" t="str">
            <v>STICKER MINI NSUN TRIPLE ANTI WRINKLE</v>
          </cell>
          <cell r="D4882" t="str">
            <v>ROH</v>
          </cell>
          <cell r="E4882" t="str">
            <v>06</v>
          </cell>
          <cell r="F4882" t="str">
            <v/>
          </cell>
          <cell r="G4882" t="str">
            <v/>
          </cell>
          <cell r="H4882" t="str">
            <v/>
          </cell>
          <cell r="I4882" t="str">
            <v>A</v>
          </cell>
        </row>
        <row r="4883">
          <cell r="A4883" t="str">
            <v>48328-00010-57</v>
          </cell>
          <cell r="B4883" t="str">
            <v>0482</v>
          </cell>
          <cell r="C4883" t="str">
            <v>STICKER BACK LABEL NSUN TRIPLE ANTI WRIN</v>
          </cell>
          <cell r="D4883" t="str">
            <v>ROH</v>
          </cell>
          <cell r="E4883" t="str">
            <v>06</v>
          </cell>
          <cell r="F4883" t="str">
            <v/>
          </cell>
          <cell r="G4883" t="str">
            <v/>
          </cell>
          <cell r="H4883" t="str">
            <v/>
          </cell>
          <cell r="I4883" t="str">
            <v>A</v>
          </cell>
        </row>
        <row r="4884">
          <cell r="A4884" t="str">
            <v>48328-00010-58</v>
          </cell>
          <cell r="B4884" t="str">
            <v>0482</v>
          </cell>
          <cell r="C4884" t="str">
            <v>BACK STICKER NSUN BODY TRIPLE PROTECT EX</v>
          </cell>
          <cell r="D4884" t="str">
            <v>ROH</v>
          </cell>
          <cell r="E4884" t="str">
            <v>06</v>
          </cell>
          <cell r="F4884" t="str">
            <v/>
          </cell>
          <cell r="G4884" t="str">
            <v/>
          </cell>
          <cell r="H4884" t="str">
            <v/>
          </cell>
          <cell r="I4884" t="str">
            <v>A</v>
          </cell>
        </row>
        <row r="4885">
          <cell r="A4885" t="str">
            <v>48328-00010-59</v>
          </cell>
          <cell r="B4885" t="str">
            <v>0482</v>
          </cell>
          <cell r="C4885" t="str">
            <v>FRONT STICKER PEARL BRIGHT 400</v>
          </cell>
          <cell r="D4885" t="str">
            <v>ROH</v>
          </cell>
          <cell r="E4885" t="str">
            <v>06</v>
          </cell>
          <cell r="F4885" t="str">
            <v/>
          </cell>
          <cell r="G4885" t="str">
            <v/>
          </cell>
          <cell r="H4885" t="str">
            <v/>
          </cell>
          <cell r="I4885" t="str">
            <v>A</v>
          </cell>
        </row>
        <row r="4886">
          <cell r="A4886" t="str">
            <v>48328-00010-60</v>
          </cell>
          <cell r="B4886" t="str">
            <v>0482</v>
          </cell>
          <cell r="C4886" t="str">
            <v>BACK STICKER PEARL BRIGHT 400</v>
          </cell>
          <cell r="D4886" t="str">
            <v>ROH</v>
          </cell>
          <cell r="E4886" t="str">
            <v>06</v>
          </cell>
          <cell r="F4886" t="str">
            <v/>
          </cell>
          <cell r="G4886" t="str">
            <v/>
          </cell>
          <cell r="H4886" t="str">
            <v/>
          </cell>
          <cell r="I4886" t="str">
            <v>A</v>
          </cell>
        </row>
        <row r="4887">
          <cell r="A4887" t="str">
            <v>48328-00010-61</v>
          </cell>
          <cell r="B4887" t="str">
            <v>0482</v>
          </cell>
          <cell r="C4887" t="str">
            <v>FRONT STICKER OIL &amp; ACNE CARE 400</v>
          </cell>
          <cell r="D4887" t="str">
            <v>ROH</v>
          </cell>
          <cell r="E4887" t="str">
            <v>06</v>
          </cell>
          <cell r="F4887" t="str">
            <v/>
          </cell>
          <cell r="G4887" t="str">
            <v/>
          </cell>
          <cell r="H4887" t="str">
            <v/>
          </cell>
          <cell r="I4887" t="str">
            <v>A</v>
          </cell>
        </row>
        <row r="4888">
          <cell r="A4888" t="str">
            <v>48328-00010-62</v>
          </cell>
          <cell r="B4888" t="str">
            <v>0482</v>
          </cell>
          <cell r="C4888" t="str">
            <v>BACK STICKER OIL &amp; ACNE 400</v>
          </cell>
          <cell r="D4888" t="str">
            <v>ROH</v>
          </cell>
          <cell r="E4888" t="str">
            <v>06</v>
          </cell>
          <cell r="F4888" t="str">
            <v/>
          </cell>
          <cell r="G4888" t="str">
            <v/>
          </cell>
          <cell r="H4888" t="str">
            <v/>
          </cell>
          <cell r="I4888" t="str">
            <v>A</v>
          </cell>
        </row>
        <row r="4889">
          <cell r="A4889" t="str">
            <v>48328-00010-63</v>
          </cell>
          <cell r="B4889" t="str">
            <v>0482</v>
          </cell>
          <cell r="C4889" t="str">
            <v>BACK STICKER PROTECT &amp; MOISTURE SPF50+</v>
          </cell>
          <cell r="D4889" t="str">
            <v>ROH</v>
          </cell>
          <cell r="E4889" t="str">
            <v>06</v>
          </cell>
          <cell r="F4889" t="str">
            <v/>
          </cell>
          <cell r="G4889" t="str">
            <v/>
          </cell>
          <cell r="H4889" t="str">
            <v/>
          </cell>
          <cell r="I4889" t="str">
            <v>A</v>
          </cell>
        </row>
        <row r="4890">
          <cell r="A4890" t="str">
            <v>48328-00010-64</v>
          </cell>
          <cell r="B4890" t="str">
            <v>0482</v>
          </cell>
          <cell r="C4890" t="str">
            <v>FRONT STICKER PROTECT &amp; BRONZE</v>
          </cell>
          <cell r="D4890" t="str">
            <v>ROH</v>
          </cell>
          <cell r="E4890" t="str">
            <v>06</v>
          </cell>
          <cell r="F4890" t="str">
            <v/>
          </cell>
          <cell r="G4890" t="str">
            <v/>
          </cell>
          <cell r="H4890" t="str">
            <v/>
          </cell>
          <cell r="I4890" t="str">
            <v>A</v>
          </cell>
        </row>
        <row r="4891">
          <cell r="A4891" t="str">
            <v>48328-00010-65</v>
          </cell>
          <cell r="B4891" t="str">
            <v>0482</v>
          </cell>
          <cell r="C4891" t="str">
            <v>BACK STICKER PROTECT &amp; BRONZE</v>
          </cell>
          <cell r="D4891" t="str">
            <v>ROH</v>
          </cell>
          <cell r="E4891" t="str">
            <v>06</v>
          </cell>
          <cell r="F4891" t="str">
            <v/>
          </cell>
          <cell r="G4891" t="str">
            <v/>
          </cell>
          <cell r="H4891" t="str">
            <v/>
          </cell>
          <cell r="I4891" t="str">
            <v>A</v>
          </cell>
        </row>
        <row r="4892">
          <cell r="A4892" t="str">
            <v>48328-00010-66</v>
          </cell>
          <cell r="B4892" t="str">
            <v>0482</v>
          </cell>
          <cell r="C4892" t="str">
            <v>FRONT STICKER KIDS ULTRA SENSITIVE</v>
          </cell>
          <cell r="D4892" t="str">
            <v>ROH</v>
          </cell>
          <cell r="E4892" t="str">
            <v>06</v>
          </cell>
          <cell r="F4892" t="str">
            <v/>
          </cell>
          <cell r="G4892" t="str">
            <v/>
          </cell>
          <cell r="H4892" t="str">
            <v/>
          </cell>
          <cell r="I4892" t="str">
            <v>A</v>
          </cell>
        </row>
        <row r="4893">
          <cell r="A4893" t="str">
            <v>48328-00010-67</v>
          </cell>
          <cell r="B4893" t="str">
            <v>0482</v>
          </cell>
          <cell r="C4893" t="str">
            <v>BACK STICKER KIDS ULTRA SENSITIVE</v>
          </cell>
          <cell r="D4893" t="str">
            <v>ROH</v>
          </cell>
          <cell r="E4893" t="str">
            <v>06</v>
          </cell>
          <cell r="F4893" t="str">
            <v/>
          </cell>
          <cell r="G4893" t="str">
            <v/>
          </cell>
          <cell r="H4893" t="str">
            <v/>
          </cell>
          <cell r="I4893" t="str">
            <v>A</v>
          </cell>
        </row>
        <row r="4894">
          <cell r="A4894" t="str">
            <v>48328-00010-68</v>
          </cell>
          <cell r="B4894" t="str">
            <v>0482</v>
          </cell>
          <cell r="C4894" t="str">
            <v>STICKER SNIFF &amp; RUB HIJAB SOFT</v>
          </cell>
          <cell r="D4894" t="str">
            <v>ROH</v>
          </cell>
          <cell r="E4894" t="str">
            <v>06</v>
          </cell>
          <cell r="F4894" t="str">
            <v/>
          </cell>
          <cell r="G4894" t="str">
            <v/>
          </cell>
          <cell r="H4894" t="str">
            <v/>
          </cell>
          <cell r="I4894" t="str">
            <v>A</v>
          </cell>
        </row>
        <row r="4895">
          <cell r="A4895" t="str">
            <v>48328-00010-69</v>
          </cell>
          <cell r="B4895" t="str">
            <v>0482</v>
          </cell>
          <cell r="C4895" t="str">
            <v>FRONT STICKER DEMUR 125ML</v>
          </cell>
          <cell r="D4895" t="str">
            <v>ROH</v>
          </cell>
          <cell r="E4895" t="str">
            <v>06</v>
          </cell>
          <cell r="F4895" t="str">
            <v/>
          </cell>
          <cell r="G4895" t="str">
            <v/>
          </cell>
          <cell r="H4895" t="str">
            <v/>
          </cell>
          <cell r="I4895" t="str">
            <v>A</v>
          </cell>
        </row>
        <row r="4896">
          <cell r="A4896" t="str">
            <v>48328-00010-70</v>
          </cell>
          <cell r="B4896" t="str">
            <v>0482</v>
          </cell>
          <cell r="C4896" t="str">
            <v>BACK STICKER DEMUR 125ML</v>
          </cell>
          <cell r="D4896" t="str">
            <v>ROH</v>
          </cell>
          <cell r="E4896" t="str">
            <v>06</v>
          </cell>
          <cell r="F4896" t="str">
            <v/>
          </cell>
          <cell r="G4896" t="str">
            <v/>
          </cell>
          <cell r="H4896" t="str">
            <v/>
          </cell>
          <cell r="I4896" t="str">
            <v>A</v>
          </cell>
        </row>
        <row r="4897">
          <cell r="A4897" t="str">
            <v>48328-00010-71</v>
          </cell>
          <cell r="B4897" t="str">
            <v>0482</v>
          </cell>
          <cell r="C4897" t="str">
            <v>BACK STICKER OAC 125ML</v>
          </cell>
          <cell r="D4897" t="str">
            <v>ROH</v>
          </cell>
          <cell r="E4897" t="str">
            <v>06</v>
          </cell>
          <cell r="F4897" t="str">
            <v/>
          </cell>
          <cell r="G4897" t="str">
            <v/>
          </cell>
          <cell r="H4897" t="str">
            <v/>
          </cell>
          <cell r="I4897" t="str">
            <v>A</v>
          </cell>
        </row>
        <row r="4898">
          <cell r="A4898" t="str">
            <v>48328-00010-73</v>
          </cell>
          <cell r="B4898" t="str">
            <v>0482</v>
          </cell>
          <cell r="C4898" t="str">
            <v>BACK STICKER NSUN AFTER SUN SPRAY 200ML</v>
          </cell>
          <cell r="D4898" t="str">
            <v>ROH</v>
          </cell>
          <cell r="E4898" t="str">
            <v>06</v>
          </cell>
          <cell r="F4898" t="str">
            <v/>
          </cell>
          <cell r="G4898" t="str">
            <v/>
          </cell>
          <cell r="H4898" t="str">
            <v/>
          </cell>
          <cell r="I4898" t="str">
            <v>A</v>
          </cell>
        </row>
        <row r="4899">
          <cell r="A4899" t="str">
            <v>48328-00010-74</v>
          </cell>
          <cell r="B4899" t="str">
            <v>0482</v>
          </cell>
          <cell r="C4899" t="str">
            <v>FRONT STICKER AFTER SUN SPRAY 200</v>
          </cell>
          <cell r="D4899" t="str">
            <v>ROH</v>
          </cell>
          <cell r="E4899" t="str">
            <v>06</v>
          </cell>
          <cell r="F4899" t="str">
            <v/>
          </cell>
          <cell r="G4899" t="str">
            <v/>
          </cell>
          <cell r="H4899" t="str">
            <v/>
          </cell>
          <cell r="I4899" t="str">
            <v>A</v>
          </cell>
        </row>
        <row r="4900">
          <cell r="A4900" t="str">
            <v>48328-00010-80</v>
          </cell>
          <cell r="B4900" t="str">
            <v>0482</v>
          </cell>
          <cell r="C4900" t="str">
            <v>FRONT STC NSUN LTN SPF50+ 200ML</v>
          </cell>
          <cell r="D4900" t="str">
            <v>ROH</v>
          </cell>
          <cell r="E4900" t="str">
            <v>06</v>
          </cell>
          <cell r="F4900" t="str">
            <v/>
          </cell>
          <cell r="G4900" t="str">
            <v/>
          </cell>
          <cell r="H4900" t="str">
            <v>@01@</v>
          </cell>
          <cell r="I4900" t="str">
            <v>S1</v>
          </cell>
        </row>
        <row r="4901">
          <cell r="A4901" t="str">
            <v>48328-00010-81</v>
          </cell>
          <cell r="B4901" t="str">
            <v>0482</v>
          </cell>
          <cell r="C4901" t="str">
            <v>BACK STC NSUN LTN SPF50+ 200ML</v>
          </cell>
          <cell r="D4901" t="str">
            <v>ROH</v>
          </cell>
          <cell r="E4901" t="str">
            <v>06</v>
          </cell>
          <cell r="F4901" t="str">
            <v/>
          </cell>
          <cell r="G4901" t="str">
            <v/>
          </cell>
          <cell r="H4901" t="str">
            <v>@01@</v>
          </cell>
          <cell r="I4901" t="str">
            <v>S1</v>
          </cell>
        </row>
        <row r="4902">
          <cell r="A4902" t="str">
            <v>48328-00010-88</v>
          </cell>
          <cell r="B4902" t="str">
            <v>0482</v>
          </cell>
          <cell r="C4902" t="str">
            <v>CROWNER STICKER NIVEA MEN VITAMIN SCRUB</v>
          </cell>
          <cell r="D4902" t="str">
            <v>ROH</v>
          </cell>
          <cell r="E4902" t="str">
            <v>06</v>
          </cell>
          <cell r="F4902" t="str">
            <v/>
          </cell>
          <cell r="G4902" t="str">
            <v/>
          </cell>
          <cell r="H4902" t="str">
            <v/>
          </cell>
          <cell r="I4902" t="str">
            <v>A</v>
          </cell>
        </row>
        <row r="4903">
          <cell r="A4903" t="str">
            <v>48328-00010-93</v>
          </cell>
          <cell r="B4903" t="str">
            <v>0482</v>
          </cell>
          <cell r="C4903" t="str">
            <v>STICKER BARCODE</v>
          </cell>
          <cell r="D4903" t="str">
            <v>ROH</v>
          </cell>
          <cell r="E4903" t="str">
            <v>06</v>
          </cell>
          <cell r="F4903" t="str">
            <v/>
          </cell>
          <cell r="G4903" t="str">
            <v/>
          </cell>
          <cell r="H4903" t="str">
            <v/>
          </cell>
          <cell r="I4903" t="str">
            <v>A</v>
          </cell>
        </row>
        <row r="4904">
          <cell r="A4904" t="str">
            <v>48328-00010-94</v>
          </cell>
          <cell r="B4904" t="str">
            <v>0482</v>
          </cell>
          <cell r="C4904" t="str">
            <v>BARCODE CARTON</v>
          </cell>
          <cell r="D4904" t="str">
            <v>ROH</v>
          </cell>
          <cell r="E4904" t="str">
            <v>06</v>
          </cell>
          <cell r="F4904" t="str">
            <v/>
          </cell>
          <cell r="G4904" t="str">
            <v/>
          </cell>
          <cell r="H4904" t="str">
            <v/>
          </cell>
          <cell r="I4904" t="str">
            <v>A</v>
          </cell>
        </row>
        <row r="4905">
          <cell r="A4905" t="str">
            <v>48328-00020-00</v>
          </cell>
          <cell r="B4905" t="str">
            <v>0482</v>
          </cell>
          <cell r="C4905" t="str">
            <v>GREEN STICKER NLC LIP BALM ORIGINAL</v>
          </cell>
          <cell r="D4905" t="str">
            <v>ROH</v>
          </cell>
          <cell r="E4905" t="str">
            <v>06</v>
          </cell>
          <cell r="F4905" t="str">
            <v/>
          </cell>
          <cell r="G4905" t="str">
            <v/>
          </cell>
          <cell r="H4905" t="str">
            <v/>
          </cell>
          <cell r="I4905" t="str">
            <v>A</v>
          </cell>
        </row>
        <row r="4906">
          <cell r="A4906" t="str">
            <v>48329-00008-04</v>
          </cell>
          <cell r="B4906" t="str">
            <v>0482</v>
          </cell>
          <cell r="C4906" t="str">
            <v>HP HIGHLOFT FAB EL STD STR 65 X 19MM</v>
          </cell>
          <cell r="D4906" t="str">
            <v>TEIL</v>
          </cell>
          <cell r="E4906" t="str">
            <v>05</v>
          </cell>
          <cell r="F4906" t="str">
            <v/>
          </cell>
          <cell r="G4906" t="str">
            <v/>
          </cell>
          <cell r="H4906" t="str">
            <v/>
          </cell>
          <cell r="I4906" t="e">
            <v>#N/A</v>
          </cell>
        </row>
        <row r="4907">
          <cell r="A4907" t="str">
            <v>48329-00008-05</v>
          </cell>
          <cell r="B4907" t="str">
            <v>0482</v>
          </cell>
          <cell r="C4907" t="str">
            <v>HP HIGHLOFT FAB EL STD STR 65 X 19MM</v>
          </cell>
          <cell r="D4907" t="str">
            <v>TEIL</v>
          </cell>
          <cell r="E4907" t="str">
            <v>05</v>
          </cell>
          <cell r="F4907" t="str">
            <v/>
          </cell>
          <cell r="G4907" t="str">
            <v/>
          </cell>
          <cell r="H4907" t="str">
            <v/>
          </cell>
          <cell r="I4907" t="str">
            <v>A</v>
          </cell>
        </row>
        <row r="4908">
          <cell r="A4908" t="str">
            <v>48329-00011-08</v>
          </cell>
          <cell r="B4908" t="str">
            <v>0482</v>
          </cell>
          <cell r="C4908" t="str">
            <v>HP KOYO HANGAT STR 60 X 40MM STRIPS</v>
          </cell>
          <cell r="D4908" t="str">
            <v>TEIL</v>
          </cell>
          <cell r="E4908" t="str">
            <v>05</v>
          </cell>
          <cell r="F4908" t="str">
            <v/>
          </cell>
          <cell r="G4908" t="str">
            <v/>
          </cell>
          <cell r="H4908" t="str">
            <v/>
          </cell>
          <cell r="I4908" t="e">
            <v>#N/A</v>
          </cell>
        </row>
        <row r="4909">
          <cell r="A4909" t="str">
            <v>48329-00118-00</v>
          </cell>
          <cell r="B4909" t="str">
            <v>0482</v>
          </cell>
          <cell r="C4909" t="str">
            <v>HP KOYO PANAS 10S RESEALABLE - WIP</v>
          </cell>
          <cell r="D4909" t="str">
            <v>TEIL</v>
          </cell>
          <cell r="E4909" t="str">
            <v>05</v>
          </cell>
          <cell r="F4909" t="str">
            <v/>
          </cell>
          <cell r="G4909" t="str">
            <v/>
          </cell>
          <cell r="H4909" t="str">
            <v/>
          </cell>
          <cell r="I4909" t="str">
            <v>A</v>
          </cell>
        </row>
        <row r="4910">
          <cell r="A4910" t="str">
            <v>48330-00002-03</v>
          </cell>
          <cell r="B4910" t="str">
            <v>0482</v>
          </cell>
          <cell r="C4910" t="str">
            <v>HP FAB STR HL 65X19 100 ID EXTRA 10'S</v>
          </cell>
          <cell r="D4910" t="str">
            <v>FERT</v>
          </cell>
          <cell r="E4910" t="str">
            <v>01</v>
          </cell>
          <cell r="F4910" t="str">
            <v/>
          </cell>
          <cell r="G4910" t="str">
            <v/>
          </cell>
          <cell r="H4910" t="str">
            <v/>
          </cell>
          <cell r="I4910" t="e">
            <v>#N/A</v>
          </cell>
        </row>
        <row r="4911">
          <cell r="A4911" t="str">
            <v>48330-00032-01</v>
          </cell>
          <cell r="B4911" t="str">
            <v>0482</v>
          </cell>
          <cell r="C4911" t="str">
            <v>HP KOYO DISTRIBUTION PACKAGE II</v>
          </cell>
          <cell r="D4911" t="str">
            <v>FERT</v>
          </cell>
          <cell r="E4911" t="str">
            <v>01</v>
          </cell>
          <cell r="F4911" t="str">
            <v/>
          </cell>
          <cell r="G4911" t="str">
            <v/>
          </cell>
          <cell r="H4911" t="str">
            <v/>
          </cell>
          <cell r="I4911" t="e">
            <v>#N/A</v>
          </cell>
        </row>
        <row r="4912">
          <cell r="A4912" t="str">
            <v>48330-00032-02</v>
          </cell>
          <cell r="B4912" t="str">
            <v>0482</v>
          </cell>
          <cell r="C4912" t="str">
            <v>HP KOYO DISTRIBUTION PACKAGE III</v>
          </cell>
          <cell r="D4912" t="str">
            <v>FERT</v>
          </cell>
          <cell r="E4912" t="str">
            <v>01</v>
          </cell>
          <cell r="F4912" t="str">
            <v/>
          </cell>
          <cell r="G4912" t="str">
            <v/>
          </cell>
          <cell r="H4912" t="str">
            <v/>
          </cell>
          <cell r="I4912" t="e">
            <v>#N/A</v>
          </cell>
        </row>
        <row r="4913">
          <cell r="A4913" t="str">
            <v>48330-00087-00</v>
          </cell>
          <cell r="B4913" t="str">
            <v>0482</v>
          </cell>
          <cell r="C4913" t="str">
            <v>NBO EXT WHT SRM 200ML+RO EXT WHT 25ML</v>
          </cell>
          <cell r="D4913" t="str">
            <v>FERT</v>
          </cell>
          <cell r="E4913" t="str">
            <v>27</v>
          </cell>
          <cell r="F4913" t="str">
            <v/>
          </cell>
          <cell r="G4913" t="str">
            <v/>
          </cell>
          <cell r="H4913" t="str">
            <v/>
          </cell>
          <cell r="I4913" t="e">
            <v>#N/A</v>
          </cell>
        </row>
        <row r="4914">
          <cell r="A4914" t="str">
            <v>48330-00091-01</v>
          </cell>
          <cell r="B4914" t="str">
            <v>0482</v>
          </cell>
          <cell r="C4914" t="str">
            <v>NBO FIRMING INSTANT WHT SRM 15ML</v>
          </cell>
          <cell r="D4914" t="str">
            <v>FERT</v>
          </cell>
          <cell r="E4914" t="str">
            <v>13</v>
          </cell>
          <cell r="F4914" t="str">
            <v/>
          </cell>
          <cell r="G4914" t="str">
            <v/>
          </cell>
          <cell r="H4914" t="str">
            <v/>
          </cell>
          <cell r="I4914" t="e">
            <v>#N/A</v>
          </cell>
        </row>
        <row r="4915">
          <cell r="A4915" t="str">
            <v>48330-00091-02</v>
          </cell>
          <cell r="B4915" t="str">
            <v>0482</v>
          </cell>
          <cell r="C4915" t="str">
            <v>NBO FIRMING INSTANT WHT SRM 15ML</v>
          </cell>
          <cell r="D4915" t="str">
            <v>FERT</v>
          </cell>
          <cell r="E4915" t="str">
            <v>01</v>
          </cell>
          <cell r="F4915" t="str">
            <v/>
          </cell>
          <cell r="G4915" t="str">
            <v/>
          </cell>
          <cell r="H4915" t="str">
            <v/>
          </cell>
          <cell r="I4915" t="e">
            <v>#N/A</v>
          </cell>
        </row>
        <row r="4916">
          <cell r="A4916" t="str">
            <v>48330-00093-00</v>
          </cell>
          <cell r="B4916" t="str">
            <v>0482</v>
          </cell>
          <cell r="C4916" t="str">
            <v>HP HOTSPEED 2637 + KOYO HANGAT 10'S</v>
          </cell>
          <cell r="D4916" t="str">
            <v>FERT</v>
          </cell>
          <cell r="E4916" t="str">
            <v>01</v>
          </cell>
          <cell r="F4916" t="str">
            <v/>
          </cell>
          <cell r="G4916" t="str">
            <v/>
          </cell>
          <cell r="H4916" t="str">
            <v/>
          </cell>
          <cell r="I4916" t="e">
            <v>#N/A</v>
          </cell>
        </row>
        <row r="4917">
          <cell r="A4917" t="str">
            <v>48330-00093-01</v>
          </cell>
          <cell r="B4917" t="str">
            <v>0482</v>
          </cell>
          <cell r="C4917" t="str">
            <v>HP HOTSPEED II 2637 + KOYO HANGAT 10S</v>
          </cell>
          <cell r="D4917" t="str">
            <v>FERT</v>
          </cell>
          <cell r="E4917" t="str">
            <v>01</v>
          </cell>
          <cell r="F4917" t="str">
            <v/>
          </cell>
          <cell r="G4917" t="str">
            <v/>
          </cell>
          <cell r="H4917" t="str">
            <v/>
          </cell>
          <cell r="I4917" t="e">
            <v>#N/A</v>
          </cell>
        </row>
        <row r="4918">
          <cell r="A4918" t="str">
            <v>48330-00093-03</v>
          </cell>
          <cell r="B4918" t="str">
            <v>0482</v>
          </cell>
          <cell r="C4918" t="str">
            <v>HP HOTSPEED 2637 + KOYO PANAS 10S</v>
          </cell>
          <cell r="D4918" t="str">
            <v>FERT</v>
          </cell>
          <cell r="E4918" t="str">
            <v>01</v>
          </cell>
          <cell r="F4918" t="str">
            <v/>
          </cell>
          <cell r="G4918" t="str">
            <v/>
          </cell>
          <cell r="H4918" t="str">
            <v/>
          </cell>
          <cell r="I4918" t="e">
            <v>#N/A</v>
          </cell>
        </row>
        <row r="4919">
          <cell r="A4919" t="str">
            <v>48330-00095-00</v>
          </cell>
          <cell r="B4919" t="str">
            <v>0482</v>
          </cell>
          <cell r="C4919" t="str">
            <v>NM CVM FOAM 100ML+B&amp;W MALE 25ML</v>
          </cell>
          <cell r="D4919" t="str">
            <v>FERT</v>
          </cell>
          <cell r="E4919" t="str">
            <v>27</v>
          </cell>
          <cell r="F4919" t="str">
            <v/>
          </cell>
          <cell r="G4919" t="str">
            <v/>
          </cell>
          <cell r="H4919" t="str">
            <v/>
          </cell>
          <cell r="I4919" t="e">
            <v>#N/A</v>
          </cell>
        </row>
        <row r="4920">
          <cell r="A4920" t="str">
            <v>48330-00096-00</v>
          </cell>
          <cell r="B4920" t="str">
            <v>0482</v>
          </cell>
          <cell r="C4920" t="str">
            <v>NM TOT RCG FOAM 100ML+B&amp;W MALE 25ML</v>
          </cell>
          <cell r="D4920" t="str">
            <v>FERT</v>
          </cell>
          <cell r="E4920" t="str">
            <v>27</v>
          </cell>
          <cell r="F4920" t="str">
            <v/>
          </cell>
          <cell r="G4920" t="str">
            <v/>
          </cell>
          <cell r="H4920" t="str">
            <v/>
          </cell>
          <cell r="I4920" t="e">
            <v>#N/A</v>
          </cell>
        </row>
        <row r="4921">
          <cell r="A4921" t="str">
            <v>48330-00097-00</v>
          </cell>
          <cell r="B4921" t="str">
            <v>0482</v>
          </cell>
          <cell r="C4921" t="str">
            <v>NMEN FUJI ACNE CONTROL 65ML</v>
          </cell>
          <cell r="D4921" t="str">
            <v>FERT</v>
          </cell>
          <cell r="E4921" t="str">
            <v>01</v>
          </cell>
          <cell r="F4921" t="str">
            <v/>
          </cell>
          <cell r="G4921" t="str">
            <v/>
          </cell>
          <cell r="H4921" t="str">
            <v/>
          </cell>
          <cell r="I4921" t="e">
            <v>#N/A</v>
          </cell>
        </row>
        <row r="4922">
          <cell r="A4922" t="str">
            <v>48330-00100-00</v>
          </cell>
          <cell r="B4922" t="str">
            <v>0482</v>
          </cell>
          <cell r="C4922" t="str">
            <v>NDEO BLACK&amp;WHITE 50ML + FUJI AA 65ML</v>
          </cell>
          <cell r="D4922" t="str">
            <v>FERT</v>
          </cell>
          <cell r="E4922" t="str">
            <v>27</v>
          </cell>
          <cell r="F4922" t="str">
            <v/>
          </cell>
          <cell r="G4922" t="str">
            <v/>
          </cell>
          <cell r="H4922" t="str">
            <v/>
          </cell>
          <cell r="I4922" t="e">
            <v>#N/A</v>
          </cell>
        </row>
        <row r="4923">
          <cell r="A4923" t="str">
            <v>48330-00104-00</v>
          </cell>
          <cell r="B4923" t="str">
            <v>0482</v>
          </cell>
          <cell r="C4923" t="str">
            <v>NMEN DEO INVISIBLE B&amp;W 50ML</v>
          </cell>
          <cell r="D4923" t="str">
            <v>FERT</v>
          </cell>
          <cell r="E4923" t="str">
            <v>01</v>
          </cell>
          <cell r="F4923" t="str">
            <v/>
          </cell>
          <cell r="G4923" t="str">
            <v/>
          </cell>
          <cell r="H4923" t="str">
            <v/>
          </cell>
          <cell r="I4923" t="e">
            <v>#N/A</v>
          </cell>
        </row>
        <row r="4924">
          <cell r="A4924" t="str">
            <v>48330-00105-00</v>
          </cell>
          <cell r="B4924" t="str">
            <v>0482</v>
          </cell>
          <cell r="C4924" t="str">
            <v>NMEN DEO COOL KICK 50ML</v>
          </cell>
          <cell r="D4924" t="str">
            <v>FERT</v>
          </cell>
          <cell r="E4924" t="str">
            <v>01</v>
          </cell>
          <cell r="F4924" t="str">
            <v/>
          </cell>
          <cell r="G4924" t="str">
            <v/>
          </cell>
          <cell r="H4924" t="str">
            <v/>
          </cell>
          <cell r="I4924" t="e">
            <v>#N/A</v>
          </cell>
        </row>
        <row r="4925">
          <cell r="A4925" t="str">
            <v>48330-00106-00</v>
          </cell>
          <cell r="B4925" t="str">
            <v>0482</v>
          </cell>
          <cell r="C4925" t="str">
            <v>NMEN DEO SILVER PROTECT 50ML</v>
          </cell>
          <cell r="D4925" t="str">
            <v>FERT</v>
          </cell>
          <cell r="E4925" t="str">
            <v>01</v>
          </cell>
          <cell r="F4925" t="str">
            <v/>
          </cell>
          <cell r="G4925" t="str">
            <v/>
          </cell>
          <cell r="H4925" t="str">
            <v/>
          </cell>
          <cell r="I4925" t="e">
            <v>#N/A</v>
          </cell>
        </row>
        <row r="4926">
          <cell r="A4926" t="str">
            <v>48330-00107-00</v>
          </cell>
          <cell r="B4926" t="str">
            <v>0482</v>
          </cell>
          <cell r="C4926" t="str">
            <v>NMEN DEO FRESH ACTIVE 50ML</v>
          </cell>
          <cell r="D4926" t="str">
            <v>FERT</v>
          </cell>
          <cell r="E4926" t="str">
            <v>01</v>
          </cell>
          <cell r="F4926" t="str">
            <v/>
          </cell>
          <cell r="G4926" t="str">
            <v/>
          </cell>
          <cell r="H4926" t="str">
            <v/>
          </cell>
          <cell r="I4926" t="e">
            <v>#N/A</v>
          </cell>
        </row>
        <row r="4927">
          <cell r="A4927" t="str">
            <v>48330-00108-00</v>
          </cell>
          <cell r="B4927" t="str">
            <v>0482</v>
          </cell>
          <cell r="C4927" t="str">
            <v>NMEN DEO DRY IMPACT 50ML</v>
          </cell>
          <cell r="D4927" t="str">
            <v>FERT</v>
          </cell>
          <cell r="E4927" t="str">
            <v>01</v>
          </cell>
          <cell r="F4927" t="str">
            <v/>
          </cell>
          <cell r="G4927" t="str">
            <v/>
          </cell>
          <cell r="H4927" t="str">
            <v/>
          </cell>
          <cell r="I4927" t="e">
            <v>#N/A</v>
          </cell>
        </row>
        <row r="4928">
          <cell r="A4928" t="str">
            <v>48330-00109-00</v>
          </cell>
          <cell r="B4928" t="str">
            <v>0482</v>
          </cell>
          <cell r="C4928" t="str">
            <v>NMEN ACNE CONTROL FACIAL FOAM 100ML</v>
          </cell>
          <cell r="D4928" t="str">
            <v>FERT</v>
          </cell>
          <cell r="E4928" t="str">
            <v>01</v>
          </cell>
          <cell r="F4928" t="str">
            <v/>
          </cell>
          <cell r="G4928" t="str">
            <v/>
          </cell>
          <cell r="H4928" t="str">
            <v/>
          </cell>
          <cell r="I4928" t="e">
            <v>#N/A</v>
          </cell>
        </row>
        <row r="4929">
          <cell r="A4929" t="str">
            <v>48330-00110-00</v>
          </cell>
          <cell r="B4929" t="str">
            <v>0482</v>
          </cell>
          <cell r="C4929" t="str">
            <v>NMEN WHITE OC MUD FACIAL FOAM 100ML</v>
          </cell>
          <cell r="D4929" t="str">
            <v>FERT</v>
          </cell>
          <cell r="E4929" t="str">
            <v>01</v>
          </cell>
          <cell r="F4929" t="str">
            <v/>
          </cell>
          <cell r="G4929" t="str">
            <v/>
          </cell>
          <cell r="H4929" t="str">
            <v/>
          </cell>
          <cell r="I4929" t="e">
            <v>#N/A</v>
          </cell>
        </row>
        <row r="4930">
          <cell r="A4930" t="str">
            <v>48330-00111-00</v>
          </cell>
          <cell r="B4930" t="str">
            <v>0482</v>
          </cell>
          <cell r="C4930" t="str">
            <v>NMEN WHITE OC FACIAL FOAM 100ML</v>
          </cell>
          <cell r="D4930" t="str">
            <v>FERT</v>
          </cell>
          <cell r="E4930" t="str">
            <v>01</v>
          </cell>
          <cell r="F4930" t="str">
            <v/>
          </cell>
          <cell r="G4930" t="str">
            <v/>
          </cell>
          <cell r="H4930" t="str">
            <v/>
          </cell>
          <cell r="I4930" t="e">
            <v>#N/A</v>
          </cell>
        </row>
        <row r="4931">
          <cell r="A4931" t="str">
            <v>48330-00112-00</v>
          </cell>
          <cell r="B4931" t="str">
            <v>0482</v>
          </cell>
          <cell r="C4931" t="str">
            <v>NMEN EXTRA WHT DARK SPOT MINIMIZER 100ML</v>
          </cell>
          <cell r="D4931" t="str">
            <v>FERT</v>
          </cell>
          <cell r="E4931" t="str">
            <v>01</v>
          </cell>
          <cell r="F4931" t="str">
            <v/>
          </cell>
          <cell r="G4931" t="str">
            <v/>
          </cell>
          <cell r="H4931" t="str">
            <v/>
          </cell>
          <cell r="I4931" t="e">
            <v>#N/A</v>
          </cell>
        </row>
        <row r="4932">
          <cell r="A4932" t="str">
            <v>48330-00113-00</v>
          </cell>
          <cell r="B4932" t="str">
            <v>0482</v>
          </cell>
          <cell r="C4932" t="str">
            <v>INSTANT WHT SRM 180ML &amp; DEO EW 25ML</v>
          </cell>
          <cell r="D4932" t="str">
            <v>FERT</v>
          </cell>
          <cell r="E4932" t="str">
            <v>27</v>
          </cell>
          <cell r="F4932" t="str">
            <v/>
          </cell>
          <cell r="G4932" t="str">
            <v/>
          </cell>
          <cell r="H4932" t="str">
            <v/>
          </cell>
          <cell r="I4932" t="e">
            <v>#N/A</v>
          </cell>
        </row>
        <row r="4933">
          <cell r="A4933" t="str">
            <v>48330-00114-00</v>
          </cell>
          <cell r="B4933" t="str">
            <v>0482</v>
          </cell>
          <cell r="C4933" t="str">
            <v>HP KOYO HANGAT RI 2'S HANGER (PLUS ONE)</v>
          </cell>
          <cell r="D4933" t="str">
            <v>FERT</v>
          </cell>
          <cell r="E4933" t="str">
            <v>01</v>
          </cell>
          <cell r="F4933" t="str">
            <v/>
          </cell>
          <cell r="G4933" t="str">
            <v/>
          </cell>
          <cell r="H4933" t="str">
            <v/>
          </cell>
          <cell r="I4933" t="e">
            <v>#N/A</v>
          </cell>
        </row>
        <row r="4934">
          <cell r="A4934" t="str">
            <v>48330-00115-00</v>
          </cell>
          <cell r="B4934" t="str">
            <v>0482</v>
          </cell>
          <cell r="C4934" t="str">
            <v>HP KOYO PANAS RI 2'S HANGER (PLUS ONE)</v>
          </cell>
          <cell r="D4934" t="str">
            <v>FERT</v>
          </cell>
          <cell r="E4934" t="str">
            <v>01</v>
          </cell>
          <cell r="F4934" t="str">
            <v/>
          </cell>
          <cell r="G4934" t="str">
            <v/>
          </cell>
          <cell r="H4934" t="str">
            <v/>
          </cell>
          <cell r="I4934" t="e">
            <v>#N/A</v>
          </cell>
        </row>
        <row r="4935">
          <cell r="A4935" t="str">
            <v>48330-00117-00</v>
          </cell>
          <cell r="B4935" t="str">
            <v>0482</v>
          </cell>
          <cell r="C4935" t="str">
            <v>NMEN CLN WHT_ACE-OIL_CNT_SCR 100ML</v>
          </cell>
          <cell r="D4935" t="str">
            <v>FERT</v>
          </cell>
          <cell r="E4935" t="str">
            <v>01</v>
          </cell>
          <cell r="F4935" t="str">
            <v/>
          </cell>
          <cell r="G4935" t="str">
            <v/>
          </cell>
          <cell r="H4935" t="str">
            <v/>
          </cell>
          <cell r="I4935" t="e">
            <v>#N/A</v>
          </cell>
        </row>
        <row r="4936">
          <cell r="A4936" t="str">
            <v>48330-00118-00</v>
          </cell>
          <cell r="B4936" t="str">
            <v>0482</v>
          </cell>
          <cell r="C4936" t="str">
            <v>NMEN FC_CR RFN_SRM_MD 120ML</v>
          </cell>
          <cell r="D4936" t="str">
            <v>FERT</v>
          </cell>
          <cell r="E4936" t="str">
            <v>01</v>
          </cell>
          <cell r="F4936" t="str">
            <v/>
          </cell>
          <cell r="G4936" t="str">
            <v/>
          </cell>
          <cell r="H4936" t="str">
            <v/>
          </cell>
          <cell r="I4936" t="e">
            <v>#N/A</v>
          </cell>
        </row>
        <row r="4937">
          <cell r="A4937" t="str">
            <v>48330-00120-00</v>
          </cell>
          <cell r="B4937" t="str">
            <v>0482</v>
          </cell>
          <cell r="C4937" t="str">
            <v>NM AC FOAM 100ML+NDEO FRESH ACTIVE 25ML</v>
          </cell>
          <cell r="D4937" t="str">
            <v>FERT</v>
          </cell>
          <cell r="E4937" t="str">
            <v>27</v>
          </cell>
          <cell r="F4937" t="str">
            <v/>
          </cell>
          <cell r="G4937" t="str">
            <v/>
          </cell>
          <cell r="H4937" t="str">
            <v/>
          </cell>
          <cell r="I4937" t="e">
            <v>#N/A</v>
          </cell>
        </row>
        <row r="4938">
          <cell r="A4938" t="str">
            <v>48330-00121-00</v>
          </cell>
          <cell r="B4938" t="str">
            <v>0482</v>
          </cell>
          <cell r="C4938" t="str">
            <v>NM CVM 100ML + NDEO COOLKICK 25ML</v>
          </cell>
          <cell r="D4938" t="str">
            <v>FERT</v>
          </cell>
          <cell r="E4938" t="str">
            <v>27</v>
          </cell>
          <cell r="F4938" t="str">
            <v/>
          </cell>
          <cell r="G4938" t="str">
            <v/>
          </cell>
          <cell r="H4938" t="str">
            <v/>
          </cell>
          <cell r="I4938" t="e">
            <v>#N/A</v>
          </cell>
        </row>
        <row r="4939">
          <cell r="A4939" t="str">
            <v>48330-00122-00</v>
          </cell>
          <cell r="B4939" t="str">
            <v>0482</v>
          </cell>
          <cell r="C4939" t="str">
            <v>NBL INST WHT 200ML+NDEO HAPPY SHV 25ML</v>
          </cell>
          <cell r="D4939" t="str">
            <v>FERT</v>
          </cell>
          <cell r="E4939" t="str">
            <v>27</v>
          </cell>
          <cell r="F4939" t="str">
            <v/>
          </cell>
          <cell r="G4939" t="str">
            <v/>
          </cell>
          <cell r="H4939" t="str">
            <v/>
          </cell>
          <cell r="I4939" t="e">
            <v>#N/A</v>
          </cell>
        </row>
        <row r="4940">
          <cell r="A4940" t="str">
            <v>48330-00123-00</v>
          </cell>
          <cell r="B4940" t="str">
            <v>0482</v>
          </cell>
          <cell r="C4940" t="str">
            <v>NM ADS 100ML + NDEO COOLKICK 25ML</v>
          </cell>
          <cell r="D4940" t="str">
            <v>FERT</v>
          </cell>
          <cell r="E4940" t="str">
            <v>27</v>
          </cell>
          <cell r="F4940" t="str">
            <v/>
          </cell>
          <cell r="G4940" t="str">
            <v/>
          </cell>
          <cell r="H4940" t="str">
            <v/>
          </cell>
          <cell r="I4940" t="e">
            <v>#N/A</v>
          </cell>
        </row>
        <row r="4941">
          <cell r="A4941" t="str">
            <v>48330-00124-00</v>
          </cell>
          <cell r="B4941" t="str">
            <v>0482</v>
          </cell>
          <cell r="C4941" t="str">
            <v>NVIS SPK 100ML &amp; NLC STRAWBERRY</v>
          </cell>
          <cell r="D4941" t="str">
            <v>FERT</v>
          </cell>
          <cell r="E4941" t="str">
            <v>27</v>
          </cell>
          <cell r="F4941" t="str">
            <v/>
          </cell>
          <cell r="G4941" t="str">
            <v/>
          </cell>
          <cell r="H4941" t="str">
            <v/>
          </cell>
          <cell r="I4941" t="e">
            <v>#N/A</v>
          </cell>
        </row>
        <row r="4942">
          <cell r="A4942" t="str">
            <v>48330-00124-01</v>
          </cell>
          <cell r="B4942" t="str">
            <v>0482</v>
          </cell>
          <cell r="C4942" t="str">
            <v>NVIS SPK 100ML &amp; NLC STRAWBERRY</v>
          </cell>
          <cell r="D4942" t="str">
            <v>FERT</v>
          </cell>
          <cell r="E4942" t="str">
            <v>27</v>
          </cell>
          <cell r="F4942" t="str">
            <v/>
          </cell>
          <cell r="G4942" t="str">
            <v/>
          </cell>
          <cell r="H4942" t="str">
            <v/>
          </cell>
          <cell r="I4942" t="e">
            <v>#N/A</v>
          </cell>
        </row>
        <row r="4943">
          <cell r="A4943" t="str">
            <v>48330-00125-00</v>
          </cell>
          <cell r="B4943" t="str">
            <v>0482</v>
          </cell>
          <cell r="C4943" t="str">
            <v>HP FAB 100S 2637 REDEMPTION KOYO</v>
          </cell>
          <cell r="D4943" t="str">
            <v>FERT</v>
          </cell>
          <cell r="E4943" t="str">
            <v>01</v>
          </cell>
          <cell r="F4943" t="str">
            <v/>
          </cell>
          <cell r="G4943" t="str">
            <v/>
          </cell>
          <cell r="H4943" t="str">
            <v/>
          </cell>
          <cell r="I4943" t="e">
            <v>#N/A</v>
          </cell>
        </row>
        <row r="4944">
          <cell r="A4944" t="str">
            <v>48330-00128-00</v>
          </cell>
          <cell r="B4944" t="str">
            <v>0482</v>
          </cell>
          <cell r="C4944" t="str">
            <v>NLC ESSENTIAL + GIMMICK</v>
          </cell>
          <cell r="D4944" t="str">
            <v>FERT</v>
          </cell>
          <cell r="E4944" t="str">
            <v>23</v>
          </cell>
          <cell r="F4944" t="str">
            <v/>
          </cell>
          <cell r="G4944" t="str">
            <v/>
          </cell>
          <cell r="H4944" t="str">
            <v/>
          </cell>
          <cell r="I4944" t="e">
            <v>#N/A</v>
          </cell>
        </row>
        <row r="4945">
          <cell r="A4945" t="str">
            <v>48330-00128-01</v>
          </cell>
          <cell r="B4945" t="str">
            <v>0482</v>
          </cell>
          <cell r="C4945" t="str">
            <v>NLC ESSENTIAL</v>
          </cell>
          <cell r="D4945" t="str">
            <v>FERT</v>
          </cell>
          <cell r="E4945" t="str">
            <v>01</v>
          </cell>
          <cell r="F4945" t="str">
            <v/>
          </cell>
          <cell r="G4945" t="str">
            <v/>
          </cell>
          <cell r="H4945" t="str">
            <v/>
          </cell>
          <cell r="I4945" t="e">
            <v>#N/A</v>
          </cell>
        </row>
        <row r="4946">
          <cell r="A4946" t="str">
            <v>48330-00129-00</v>
          </cell>
          <cell r="B4946" t="str">
            <v>0482</v>
          </cell>
          <cell r="C4946" t="str">
            <v>NLC STRAWBERRY + GIMMICK</v>
          </cell>
          <cell r="D4946" t="str">
            <v>FERT</v>
          </cell>
          <cell r="E4946" t="str">
            <v>23</v>
          </cell>
          <cell r="F4946" t="str">
            <v/>
          </cell>
          <cell r="G4946" t="str">
            <v/>
          </cell>
          <cell r="H4946" t="str">
            <v/>
          </cell>
          <cell r="I4946" t="e">
            <v>#N/A</v>
          </cell>
        </row>
        <row r="4947">
          <cell r="A4947" t="str">
            <v>48330-00129-01</v>
          </cell>
          <cell r="B4947" t="str">
            <v>0482</v>
          </cell>
          <cell r="C4947" t="str">
            <v>NLC STRAWBERRY</v>
          </cell>
          <cell r="D4947" t="str">
            <v>FERT</v>
          </cell>
          <cell r="E4947" t="str">
            <v>01</v>
          </cell>
          <cell r="F4947" t="str">
            <v/>
          </cell>
          <cell r="G4947" t="str">
            <v/>
          </cell>
          <cell r="H4947" t="str">
            <v/>
          </cell>
          <cell r="I4947" t="e">
            <v>#N/A</v>
          </cell>
        </row>
        <row r="4948">
          <cell r="A4948" t="str">
            <v>48330-00130-00</v>
          </cell>
          <cell r="B4948" t="str">
            <v>0482</v>
          </cell>
          <cell r="C4948" t="str">
            <v>NMICELLAR + NMUS 25ML</v>
          </cell>
          <cell r="D4948" t="str">
            <v>FERT</v>
          </cell>
          <cell r="E4948" t="str">
            <v>23</v>
          </cell>
          <cell r="F4948" t="str">
            <v/>
          </cell>
          <cell r="G4948" t="str">
            <v/>
          </cell>
          <cell r="H4948" t="str">
            <v/>
          </cell>
          <cell r="I4948" t="e">
            <v>#N/A</v>
          </cell>
        </row>
        <row r="4949">
          <cell r="A4949" t="str">
            <v>48330-00130-01</v>
          </cell>
          <cell r="B4949" t="str">
            <v>0482</v>
          </cell>
          <cell r="C4949" t="str">
            <v>NMUC MICELLAR WATER</v>
          </cell>
          <cell r="D4949" t="str">
            <v>FERT</v>
          </cell>
          <cell r="E4949" t="str">
            <v>01</v>
          </cell>
          <cell r="F4949" t="str">
            <v/>
          </cell>
          <cell r="G4949" t="str">
            <v/>
          </cell>
          <cell r="H4949" t="str">
            <v/>
          </cell>
          <cell r="I4949" t="e">
            <v>#N/A</v>
          </cell>
        </row>
        <row r="4950">
          <cell r="A4950" t="str">
            <v>48330-00131-00</v>
          </cell>
          <cell r="B4950" t="str">
            <v>0482</v>
          </cell>
          <cell r="C4950" t="str">
            <v>NDEO EXTWHT 50ML+NBO INST SRM 15ML</v>
          </cell>
          <cell r="D4950" t="str">
            <v>FERT</v>
          </cell>
          <cell r="E4950" t="str">
            <v>27</v>
          </cell>
          <cell r="F4950" t="str">
            <v/>
          </cell>
          <cell r="G4950" t="str">
            <v/>
          </cell>
          <cell r="H4950" t="str">
            <v/>
          </cell>
          <cell r="I4950" t="e">
            <v>#N/A</v>
          </cell>
        </row>
        <row r="4951">
          <cell r="A4951" t="str">
            <v>48330-00132-00</v>
          </cell>
          <cell r="B4951" t="str">
            <v>0482</v>
          </cell>
          <cell r="C4951" t="str">
            <v>NDEO HPYSHV 50ML+NBO INST SRM 15ML</v>
          </cell>
          <cell r="D4951" t="str">
            <v>FERT</v>
          </cell>
          <cell r="E4951" t="str">
            <v>27</v>
          </cell>
          <cell r="F4951" t="str">
            <v/>
          </cell>
          <cell r="G4951" t="str">
            <v/>
          </cell>
          <cell r="H4951" t="str">
            <v/>
          </cell>
          <cell r="I4951" t="e">
            <v>#N/A</v>
          </cell>
        </row>
        <row r="4952">
          <cell r="A4952" t="str">
            <v>48330-00133-00</v>
          </cell>
          <cell r="B4952" t="str">
            <v>0482</v>
          </cell>
          <cell r="C4952" t="str">
            <v>NMEN WHT CL_ACN_OIL_CNTR_LQD_FM 50ML</v>
          </cell>
          <cell r="D4952" t="str">
            <v>FERT</v>
          </cell>
          <cell r="E4952" t="str">
            <v>13</v>
          </cell>
          <cell r="F4952" t="str">
            <v/>
          </cell>
          <cell r="G4952" t="str">
            <v/>
          </cell>
          <cell r="H4952" t="str">
            <v/>
          </cell>
          <cell r="I4952" t="e">
            <v>#N/A</v>
          </cell>
        </row>
        <row r="4953">
          <cell r="A4953" t="str">
            <v>48330-00134-00</v>
          </cell>
          <cell r="B4953" t="str">
            <v>0482</v>
          </cell>
          <cell r="C4953" t="str">
            <v>NMEN ANT.ACN.LQD_FM 50ML</v>
          </cell>
          <cell r="D4953" t="str">
            <v>FERT</v>
          </cell>
          <cell r="E4953" t="str">
            <v>13</v>
          </cell>
          <cell r="F4953" t="str">
            <v/>
          </cell>
          <cell r="G4953" t="str">
            <v/>
          </cell>
          <cell r="H4953" t="str">
            <v/>
          </cell>
          <cell r="I4953" t="e">
            <v>#N/A</v>
          </cell>
        </row>
        <row r="4954">
          <cell r="A4954" t="str">
            <v>48330-00135-00</v>
          </cell>
          <cell r="B4954" t="str">
            <v>0482</v>
          </cell>
          <cell r="C4954" t="str">
            <v>NMEN WHT LQD_FM 50ML</v>
          </cell>
          <cell r="D4954" t="str">
            <v>FERT</v>
          </cell>
          <cell r="E4954" t="str">
            <v>13</v>
          </cell>
          <cell r="F4954" t="str">
            <v/>
          </cell>
          <cell r="G4954" t="str">
            <v/>
          </cell>
          <cell r="H4954" t="str">
            <v/>
          </cell>
          <cell r="I4954" t="e">
            <v>#N/A</v>
          </cell>
        </row>
        <row r="4955">
          <cell r="A4955" t="str">
            <v>48330-00136-00</v>
          </cell>
          <cell r="B4955" t="str">
            <v>0482</v>
          </cell>
          <cell r="C4955" t="str">
            <v>STAR WARS LIMITED EDITION</v>
          </cell>
          <cell r="D4955" t="str">
            <v>FERT</v>
          </cell>
          <cell r="E4955" t="str">
            <v>23</v>
          </cell>
          <cell r="F4955" t="str">
            <v/>
          </cell>
          <cell r="G4955" t="str">
            <v/>
          </cell>
          <cell r="H4955" t="str">
            <v/>
          </cell>
          <cell r="I4955" t="e">
            <v>#N/A</v>
          </cell>
        </row>
        <row r="4956">
          <cell r="A4956" t="str">
            <v>48330-00137-00</v>
          </cell>
          <cell r="B4956" t="str">
            <v>0482</v>
          </cell>
          <cell r="C4956" t="str">
            <v>FROZEN LIMITED EDITION</v>
          </cell>
          <cell r="D4956" t="str">
            <v>FERT</v>
          </cell>
          <cell r="E4956" t="str">
            <v>23</v>
          </cell>
          <cell r="F4956" t="str">
            <v/>
          </cell>
          <cell r="G4956" t="str">
            <v/>
          </cell>
          <cell r="H4956" t="str">
            <v/>
          </cell>
          <cell r="I4956" t="e">
            <v>#N/A</v>
          </cell>
        </row>
        <row r="4957">
          <cell r="A4957" t="str">
            <v>48330-00139-00</v>
          </cell>
          <cell r="B4957" t="str">
            <v>0482</v>
          </cell>
          <cell r="C4957" t="str">
            <v>NBO INST WHT 180ML+NDEO HS 25ML</v>
          </cell>
          <cell r="D4957" t="str">
            <v>FERT</v>
          </cell>
          <cell r="E4957" t="str">
            <v>27</v>
          </cell>
          <cell r="F4957" t="str">
            <v/>
          </cell>
          <cell r="G4957" t="str">
            <v/>
          </cell>
          <cell r="H4957" t="str">
            <v/>
          </cell>
          <cell r="I4957" t="e">
            <v>#N/A</v>
          </cell>
        </row>
        <row r="4958">
          <cell r="A4958" t="str">
            <v>48330-00140-00</v>
          </cell>
          <cell r="B4958" t="str">
            <v>0482</v>
          </cell>
          <cell r="C4958" t="str">
            <v>NBO INST WHT 180ML+NDEO EW 25ML</v>
          </cell>
          <cell r="D4958" t="str">
            <v>FERT</v>
          </cell>
          <cell r="E4958" t="str">
            <v>27</v>
          </cell>
          <cell r="F4958" t="str">
            <v/>
          </cell>
          <cell r="G4958" t="str">
            <v/>
          </cell>
          <cell r="H4958" t="str">
            <v/>
          </cell>
          <cell r="I4958" t="e">
            <v>#N/A</v>
          </cell>
        </row>
        <row r="4959">
          <cell r="A4959" t="str">
            <v>48330-00142-00</v>
          </cell>
          <cell r="B4959" t="str">
            <v>0482</v>
          </cell>
          <cell r="C4959" t="str">
            <v>NFC CLEANSED BY NIVEA EYE MINYO</v>
          </cell>
          <cell r="D4959" t="str">
            <v>FERT</v>
          </cell>
          <cell r="E4959" t="str">
            <v>23</v>
          </cell>
          <cell r="F4959" t="str">
            <v/>
          </cell>
          <cell r="G4959" t="str">
            <v/>
          </cell>
          <cell r="H4959" t="str">
            <v/>
          </cell>
          <cell r="I4959" t="e">
            <v>#N/A</v>
          </cell>
        </row>
        <row r="4960">
          <cell r="A4960" t="str">
            <v>48330-00143-00</v>
          </cell>
          <cell r="B4960" t="str">
            <v>0482</v>
          </cell>
          <cell r="C4960" t="str">
            <v>NFC CLEANSED BY NIVEA EYE TASYA</v>
          </cell>
          <cell r="D4960" t="str">
            <v>FERT</v>
          </cell>
          <cell r="E4960" t="str">
            <v>23</v>
          </cell>
          <cell r="F4960" t="str">
            <v/>
          </cell>
          <cell r="G4960" t="str">
            <v/>
          </cell>
          <cell r="H4960" t="str">
            <v/>
          </cell>
          <cell r="I4960" t="e">
            <v>#N/A</v>
          </cell>
        </row>
        <row r="4961">
          <cell r="A4961" t="str">
            <v>48330-00145-00</v>
          </cell>
          <cell r="B4961" t="str">
            <v>0482</v>
          </cell>
          <cell r="C4961" t="str">
            <v>NLC CLEANSED BY NIVEA LIP KIARA</v>
          </cell>
          <cell r="D4961" t="str">
            <v>FERT</v>
          </cell>
          <cell r="E4961" t="str">
            <v>23</v>
          </cell>
          <cell r="F4961" t="str">
            <v/>
          </cell>
          <cell r="G4961" t="str">
            <v/>
          </cell>
          <cell r="H4961" t="str">
            <v/>
          </cell>
          <cell r="I4961" t="e">
            <v>#N/A</v>
          </cell>
        </row>
        <row r="4962">
          <cell r="A4962" t="str">
            <v>48330-00146-00</v>
          </cell>
          <cell r="B4962" t="str">
            <v>0482</v>
          </cell>
          <cell r="C4962" t="str">
            <v>NLC CLEANSED BY NIVEA LIP RACHEL</v>
          </cell>
          <cell r="D4962" t="str">
            <v>FERT</v>
          </cell>
          <cell r="E4962" t="str">
            <v>23</v>
          </cell>
          <cell r="F4962" t="str">
            <v/>
          </cell>
          <cell r="G4962" t="str">
            <v/>
          </cell>
          <cell r="H4962" t="str">
            <v/>
          </cell>
          <cell r="I4962" t="e">
            <v>#N/A</v>
          </cell>
        </row>
        <row r="4963">
          <cell r="A4963" t="str">
            <v>48330-00147-00</v>
          </cell>
          <cell r="B4963" t="str">
            <v>0482</v>
          </cell>
          <cell r="C4963" t="str">
            <v>NLC CLEANSED BY NIVEA LIP ABEL</v>
          </cell>
          <cell r="D4963" t="str">
            <v>FERT</v>
          </cell>
          <cell r="E4963" t="str">
            <v>23</v>
          </cell>
          <cell r="F4963" t="str">
            <v/>
          </cell>
          <cell r="G4963" t="str">
            <v/>
          </cell>
          <cell r="H4963" t="str">
            <v/>
          </cell>
          <cell r="I4963" t="e">
            <v>#N/A</v>
          </cell>
        </row>
        <row r="4964">
          <cell r="A4964" t="str">
            <v>48330-00148-00</v>
          </cell>
          <cell r="B4964" t="str">
            <v>0482</v>
          </cell>
          <cell r="C4964" t="str">
            <v>NDEO B&amp;W MEN 50ML + FRESH ACTIVE 25ML</v>
          </cell>
          <cell r="D4964" t="str">
            <v>FERT</v>
          </cell>
          <cell r="E4964" t="str">
            <v>27</v>
          </cell>
          <cell r="F4964" t="str">
            <v/>
          </cell>
          <cell r="G4964" t="str">
            <v/>
          </cell>
          <cell r="H4964" t="str">
            <v/>
          </cell>
          <cell r="I4964" t="e">
            <v>#N/A</v>
          </cell>
        </row>
        <row r="4965">
          <cell r="A4965" t="str">
            <v>48330-00149-00</v>
          </cell>
          <cell r="B4965" t="str">
            <v>0482</v>
          </cell>
          <cell r="C4965" t="str">
            <v>NDEO B&amp;W CLEAR 50ML + B&amp;W MEN 25ML</v>
          </cell>
          <cell r="D4965" t="str">
            <v>FERT</v>
          </cell>
          <cell r="E4965" t="str">
            <v>27</v>
          </cell>
          <cell r="F4965" t="str">
            <v/>
          </cell>
          <cell r="G4965" t="str">
            <v/>
          </cell>
          <cell r="H4965" t="str">
            <v/>
          </cell>
          <cell r="I4965" t="e">
            <v>#N/A</v>
          </cell>
        </row>
        <row r="4966">
          <cell r="A4966" t="str">
            <v>48330-00150-00</v>
          </cell>
          <cell r="B4966" t="str">
            <v>0482</v>
          </cell>
          <cell r="C4966" t="str">
            <v>NDEO B&amp;W CLEAR 50ML + CK 25ML</v>
          </cell>
          <cell r="D4966" t="str">
            <v>FERT</v>
          </cell>
          <cell r="E4966" t="str">
            <v>27</v>
          </cell>
          <cell r="F4966" t="str">
            <v/>
          </cell>
          <cell r="G4966" t="str">
            <v/>
          </cell>
          <cell r="H4966" t="str">
            <v/>
          </cell>
          <cell r="I4966" t="e">
            <v>#N/A</v>
          </cell>
        </row>
        <row r="4967">
          <cell r="A4967" t="str">
            <v>48330-00151-00</v>
          </cell>
          <cell r="B4967" t="str">
            <v>0482</v>
          </cell>
          <cell r="C4967" t="str">
            <v>NLIP SPARKLE GREEN</v>
          </cell>
          <cell r="D4967" t="str">
            <v>FERT</v>
          </cell>
          <cell r="E4967" t="str">
            <v>22</v>
          </cell>
          <cell r="F4967" t="str">
            <v/>
          </cell>
          <cell r="G4967" t="str">
            <v/>
          </cell>
          <cell r="H4967" t="str">
            <v/>
          </cell>
          <cell r="I4967" t="e">
            <v>#N/A</v>
          </cell>
        </row>
        <row r="4968">
          <cell r="A4968" t="str">
            <v>48330-00152-00</v>
          </cell>
          <cell r="B4968" t="str">
            <v>0482</v>
          </cell>
          <cell r="C4968" t="str">
            <v>NLIP SPARKLE YELLOW</v>
          </cell>
          <cell r="D4968" t="str">
            <v>FERT</v>
          </cell>
          <cell r="E4968" t="str">
            <v>22</v>
          </cell>
          <cell r="F4968" t="str">
            <v/>
          </cell>
          <cell r="G4968" t="str">
            <v/>
          </cell>
          <cell r="H4968" t="str">
            <v/>
          </cell>
          <cell r="I4968" t="e">
            <v>#N/A</v>
          </cell>
        </row>
        <row r="4969">
          <cell r="A4969" t="str">
            <v>48330-00153-00</v>
          </cell>
          <cell r="B4969" t="str">
            <v>0482</v>
          </cell>
          <cell r="C4969" t="str">
            <v>NLIP SPARKLE PINK</v>
          </cell>
          <cell r="D4969" t="str">
            <v>FERT</v>
          </cell>
          <cell r="E4969" t="str">
            <v>22</v>
          </cell>
          <cell r="F4969" t="str">
            <v/>
          </cell>
          <cell r="G4969" t="str">
            <v/>
          </cell>
          <cell r="H4969" t="str">
            <v/>
          </cell>
          <cell r="I4969" t="e">
            <v>#N/A</v>
          </cell>
        </row>
        <row r="4970">
          <cell r="A4970" t="str">
            <v>48330-00154-00</v>
          </cell>
          <cell r="B4970" t="str">
            <v>0482</v>
          </cell>
          <cell r="C4970" t="str">
            <v>HP FIRST AID WATSON POUCH KAIN</v>
          </cell>
          <cell r="D4970" t="str">
            <v>FERT</v>
          </cell>
          <cell r="E4970" t="str">
            <v>23</v>
          </cell>
          <cell r="F4970" t="str">
            <v/>
          </cell>
          <cell r="G4970" t="str">
            <v/>
          </cell>
          <cell r="H4970" t="str">
            <v/>
          </cell>
          <cell r="I4970" t="e">
            <v>#N/A</v>
          </cell>
        </row>
        <row r="4971">
          <cell r="A4971" t="str">
            <v>48330-00155-00</v>
          </cell>
          <cell r="B4971" t="str">
            <v>0482</v>
          </cell>
          <cell r="C4971" t="str">
            <v>HP FIRST AID INDOMARET POUCH KAIN</v>
          </cell>
          <cell r="D4971" t="str">
            <v>FERT</v>
          </cell>
          <cell r="E4971" t="str">
            <v>23</v>
          </cell>
          <cell r="F4971" t="str">
            <v/>
          </cell>
          <cell r="G4971" t="str">
            <v/>
          </cell>
          <cell r="H4971" t="str">
            <v/>
          </cell>
          <cell r="I4971" t="e">
            <v>#N/A</v>
          </cell>
        </row>
        <row r="4972">
          <cell r="A4972" t="str">
            <v>48330-00156-00</v>
          </cell>
          <cell r="B4972" t="str">
            <v>0482</v>
          </cell>
          <cell r="C4972" t="str">
            <v>HP FIRST AID GUARDIAN TIN BOX</v>
          </cell>
          <cell r="D4972" t="str">
            <v>FERT</v>
          </cell>
          <cell r="E4972" t="str">
            <v>23</v>
          </cell>
          <cell r="F4972" t="str">
            <v/>
          </cell>
          <cell r="G4972" t="str">
            <v/>
          </cell>
          <cell r="H4972" t="str">
            <v/>
          </cell>
          <cell r="I4972" t="e">
            <v>#N/A</v>
          </cell>
        </row>
        <row r="4973">
          <cell r="A4973" t="str">
            <v>48330-00157-00</v>
          </cell>
          <cell r="B4973" t="str">
            <v>0482</v>
          </cell>
          <cell r="C4973" t="str">
            <v>NBO INST WHT 180ML+NSOAP CREME CARE</v>
          </cell>
          <cell r="D4973" t="str">
            <v>FERT</v>
          </cell>
          <cell r="E4973" t="str">
            <v>27</v>
          </cell>
          <cell r="F4973" t="str">
            <v/>
          </cell>
          <cell r="G4973" t="str">
            <v/>
          </cell>
          <cell r="H4973" t="str">
            <v/>
          </cell>
          <cell r="I4973" t="e">
            <v>#N/A</v>
          </cell>
        </row>
        <row r="4974">
          <cell r="A4974" t="str">
            <v>48330-00158-00</v>
          </cell>
          <cell r="B4974" t="str">
            <v>0482</v>
          </cell>
          <cell r="C4974" t="str">
            <v>HP FIRST AID MTI POUCH KAIN</v>
          </cell>
          <cell r="D4974" t="str">
            <v>FERT</v>
          </cell>
          <cell r="E4974" t="str">
            <v>23</v>
          </cell>
          <cell r="F4974" t="str">
            <v/>
          </cell>
          <cell r="G4974" t="str">
            <v/>
          </cell>
          <cell r="H4974" t="str">
            <v/>
          </cell>
          <cell r="I4974" t="e">
            <v>#N/A</v>
          </cell>
        </row>
        <row r="4975">
          <cell r="A4975" t="str">
            <v>48330-00159-00</v>
          </cell>
          <cell r="B4975" t="str">
            <v>0482</v>
          </cell>
          <cell r="C4975" t="str">
            <v>NDEO EW 50ML + B&amp;W CLEAR 25ML</v>
          </cell>
          <cell r="D4975" t="str">
            <v>FERT</v>
          </cell>
          <cell r="E4975" t="str">
            <v>27</v>
          </cell>
          <cell r="F4975" t="str">
            <v/>
          </cell>
          <cell r="G4975" t="str">
            <v/>
          </cell>
          <cell r="H4975" t="str">
            <v/>
          </cell>
          <cell r="I4975" t="e">
            <v>#N/A</v>
          </cell>
        </row>
        <row r="4976">
          <cell r="A4976" t="str">
            <v>48330-00160-00</v>
          </cell>
          <cell r="B4976" t="str">
            <v>0482</v>
          </cell>
          <cell r="C4976" t="str">
            <v>NDEO ST 50ML + B&amp;W CLEAR 25ML</v>
          </cell>
          <cell r="D4976" t="str">
            <v>FERT</v>
          </cell>
          <cell r="E4976" t="str">
            <v>27</v>
          </cell>
          <cell r="F4976" t="str">
            <v/>
          </cell>
          <cell r="G4976" t="str">
            <v/>
          </cell>
          <cell r="H4976" t="str">
            <v/>
          </cell>
          <cell r="I4976" t="e">
            <v>#N/A</v>
          </cell>
        </row>
        <row r="4977">
          <cell r="A4977" t="str">
            <v>48330-00161-00</v>
          </cell>
          <cell r="B4977" t="str">
            <v>0482</v>
          </cell>
          <cell r="C4977" t="str">
            <v>NM TW ACNE PROTECT 150+NDEO CK 25</v>
          </cell>
          <cell r="D4977" t="str">
            <v>FERT</v>
          </cell>
          <cell r="E4977" t="str">
            <v>27</v>
          </cell>
          <cell r="F4977" t="str">
            <v/>
          </cell>
          <cell r="G4977" t="str">
            <v/>
          </cell>
          <cell r="H4977" t="str">
            <v/>
          </cell>
          <cell r="I4977" t="e">
            <v>#N/A</v>
          </cell>
        </row>
        <row r="4978">
          <cell r="A4978" t="str">
            <v>48330-00162-00</v>
          </cell>
          <cell r="B4978" t="str">
            <v>0482</v>
          </cell>
          <cell r="C4978" t="str">
            <v>NM TW OIL ATTACK 150+NDEO DI 25</v>
          </cell>
          <cell r="D4978" t="str">
            <v>FERT</v>
          </cell>
          <cell r="E4978" t="str">
            <v>27</v>
          </cell>
          <cell r="F4978" t="str">
            <v/>
          </cell>
          <cell r="G4978" t="str">
            <v/>
          </cell>
          <cell r="H4978" t="str">
            <v/>
          </cell>
          <cell r="I4978" t="e">
            <v>#N/A</v>
          </cell>
        </row>
        <row r="4979">
          <cell r="A4979" t="str">
            <v>48330-00163-00</v>
          </cell>
          <cell r="B4979" t="str">
            <v>0482</v>
          </cell>
          <cell r="C4979" t="str">
            <v>NM TW MAX BRIGHT 150+NDEO SP 25</v>
          </cell>
          <cell r="D4979" t="str">
            <v>FERT</v>
          </cell>
          <cell r="E4979" t="str">
            <v>27</v>
          </cell>
          <cell r="F4979" t="str">
            <v/>
          </cell>
          <cell r="G4979" t="str">
            <v/>
          </cell>
          <cell r="H4979" t="str">
            <v/>
          </cell>
          <cell r="I4979" t="e">
            <v>#N/A</v>
          </cell>
        </row>
        <row r="4980">
          <cell r="A4980" t="str">
            <v>48330-00164-00</v>
          </cell>
          <cell r="B4980" t="str">
            <v>0482</v>
          </cell>
          <cell r="C4980" t="str">
            <v>NM TW MAX BRIGHT 150+NDEO FA 25</v>
          </cell>
          <cell r="D4980" t="str">
            <v>FERT</v>
          </cell>
          <cell r="E4980" t="str">
            <v>27</v>
          </cell>
          <cell r="F4980" t="str">
            <v/>
          </cell>
          <cell r="G4980" t="str">
            <v/>
          </cell>
          <cell r="H4980" t="str">
            <v/>
          </cell>
          <cell r="I4980" t="e">
            <v>#N/A</v>
          </cell>
        </row>
        <row r="4981">
          <cell r="A4981" t="str">
            <v>48330-00165-00</v>
          </cell>
          <cell r="B4981" t="str">
            <v>0482</v>
          </cell>
          <cell r="C4981" t="str">
            <v>HP FIRST AID ECOMMERCE</v>
          </cell>
          <cell r="D4981" t="str">
            <v>FERT</v>
          </cell>
          <cell r="E4981" t="str">
            <v>23</v>
          </cell>
          <cell r="F4981" t="str">
            <v/>
          </cell>
          <cell r="G4981" t="str">
            <v/>
          </cell>
          <cell r="H4981" t="str">
            <v/>
          </cell>
          <cell r="I4981" t="e">
            <v>#N/A</v>
          </cell>
        </row>
        <row r="4982">
          <cell r="A4982" t="str">
            <v>48330-00166-00</v>
          </cell>
          <cell r="B4982" t="str">
            <v>0482</v>
          </cell>
          <cell r="C4982" t="str">
            <v>NSOFT MIX ME 3IN1 DUMBO</v>
          </cell>
          <cell r="D4982" t="str">
            <v>FERT</v>
          </cell>
          <cell r="E4982" t="str">
            <v>22</v>
          </cell>
          <cell r="F4982" t="str">
            <v/>
          </cell>
          <cell r="G4982" t="str">
            <v/>
          </cell>
          <cell r="H4982" t="str">
            <v/>
          </cell>
          <cell r="I4982" t="e">
            <v>#N/A</v>
          </cell>
        </row>
        <row r="4983">
          <cell r="A4983" t="str">
            <v>48330-00167-00</v>
          </cell>
          <cell r="B4983" t="str">
            <v>0482</v>
          </cell>
          <cell r="C4983" t="str">
            <v>NBO FIRM SMOOTH LTN 200 + NDEO EW 25</v>
          </cell>
          <cell r="D4983" t="str">
            <v>FERT</v>
          </cell>
          <cell r="E4983" t="str">
            <v>27</v>
          </cell>
          <cell r="F4983" t="str">
            <v/>
          </cell>
          <cell r="G4983" t="str">
            <v/>
          </cell>
          <cell r="H4983" t="str">
            <v/>
          </cell>
          <cell r="I4983" t="e">
            <v>#N/A</v>
          </cell>
        </row>
        <row r="4984">
          <cell r="A4984" t="str">
            <v>48330-00168-00</v>
          </cell>
          <cell r="B4984" t="str">
            <v>0482</v>
          </cell>
          <cell r="C4984" t="str">
            <v>NBO RADIANT SMOOTH SRM 180 + NDEO HS 25</v>
          </cell>
          <cell r="D4984" t="str">
            <v>FERT</v>
          </cell>
          <cell r="E4984" t="str">
            <v>27</v>
          </cell>
          <cell r="F4984" t="str">
            <v/>
          </cell>
          <cell r="G4984" t="str">
            <v/>
          </cell>
          <cell r="H4984" t="str">
            <v/>
          </cell>
          <cell r="I4984" t="e">
            <v>#N/A</v>
          </cell>
        </row>
        <row r="4985">
          <cell r="A4985" t="str">
            <v>48330-00169-00</v>
          </cell>
          <cell r="B4985" t="str">
            <v>0482</v>
          </cell>
          <cell r="C4985" t="str">
            <v>NM EW DARK SPOT 100 + NDEO BWM 25</v>
          </cell>
          <cell r="D4985" t="str">
            <v>FERT</v>
          </cell>
          <cell r="E4985" t="str">
            <v>27</v>
          </cell>
          <cell r="F4985" t="str">
            <v/>
          </cell>
          <cell r="G4985" t="str">
            <v/>
          </cell>
          <cell r="H4985" t="str">
            <v/>
          </cell>
          <cell r="I4985" t="e">
            <v>#N/A</v>
          </cell>
        </row>
        <row r="4986">
          <cell r="A4986" t="str">
            <v>48330-00170-00</v>
          </cell>
          <cell r="B4986" t="str">
            <v>0482</v>
          </cell>
          <cell r="C4986" t="str">
            <v>NFC_MICELLAIR_NORMAL_200</v>
          </cell>
          <cell r="D4986" t="str">
            <v>FERT</v>
          </cell>
          <cell r="E4986" t="str">
            <v>25</v>
          </cell>
          <cell r="F4986" t="str">
            <v/>
          </cell>
          <cell r="G4986" t="str">
            <v/>
          </cell>
          <cell r="H4986" t="str">
            <v/>
          </cell>
          <cell r="I4986" t="e">
            <v>#N/A</v>
          </cell>
        </row>
        <row r="4987">
          <cell r="A4987" t="str">
            <v>48330-00171-00</v>
          </cell>
          <cell r="B4987" t="str">
            <v>0482</v>
          </cell>
          <cell r="C4987" t="str">
            <v>NFC_MICELLAIR_SENSITIVE_</v>
          </cell>
          <cell r="D4987" t="str">
            <v>FERT</v>
          </cell>
          <cell r="E4987" t="str">
            <v>25</v>
          </cell>
          <cell r="F4987" t="str">
            <v/>
          </cell>
          <cell r="G4987" t="str">
            <v/>
          </cell>
          <cell r="H4987" t="str">
            <v/>
          </cell>
          <cell r="I4987" t="e">
            <v>#N/A</v>
          </cell>
        </row>
        <row r="4988">
          <cell r="A4988" t="str">
            <v>48330-00172-00</v>
          </cell>
          <cell r="B4988" t="str">
            <v>0482</v>
          </cell>
          <cell r="C4988" t="str">
            <v>NBODY INSTNT_WHTNG 180ML +NSOAP_CREME_CA</v>
          </cell>
          <cell r="D4988" t="str">
            <v>FERT</v>
          </cell>
          <cell r="E4988" t="str">
            <v>27</v>
          </cell>
          <cell r="F4988" t="str">
            <v/>
          </cell>
          <cell r="G4988" t="str">
            <v/>
          </cell>
          <cell r="H4988" t="str">
            <v/>
          </cell>
          <cell r="I4988" t="e">
            <v>#N/A</v>
          </cell>
        </row>
        <row r="4989">
          <cell r="A4989" t="str">
            <v>48330-00173-00</v>
          </cell>
          <cell r="B4989" t="str">
            <v>0482</v>
          </cell>
          <cell r="C4989" t="str">
            <v>HANSA_123_PACK</v>
          </cell>
          <cell r="D4989" t="str">
            <v>FERT</v>
          </cell>
          <cell r="E4989" t="str">
            <v>27</v>
          </cell>
          <cell r="F4989" t="str">
            <v/>
          </cell>
          <cell r="G4989" t="str">
            <v/>
          </cell>
          <cell r="H4989" t="str">
            <v/>
          </cell>
          <cell r="I4989" t="e">
            <v>#N/A</v>
          </cell>
        </row>
        <row r="4990">
          <cell r="A4990" t="str">
            <v>48330-00174-00</v>
          </cell>
          <cell r="B4990" t="str">
            <v>0482</v>
          </cell>
          <cell r="C4990" t="str">
            <v>HANSA_MUDIK_GA_LOYO_PANA</v>
          </cell>
          <cell r="D4990" t="str">
            <v>FERT</v>
          </cell>
          <cell r="E4990" t="str">
            <v>27</v>
          </cell>
          <cell r="F4990" t="str">
            <v/>
          </cell>
          <cell r="G4990" t="str">
            <v/>
          </cell>
          <cell r="H4990" t="str">
            <v/>
          </cell>
          <cell r="I4990" t="e">
            <v>#N/A</v>
          </cell>
        </row>
        <row r="4991">
          <cell r="A4991" t="str">
            <v>48330-00175-00</v>
          </cell>
          <cell r="B4991" t="str">
            <v>0482</v>
          </cell>
          <cell r="C4991" t="str">
            <v>HANSA_MUDIK_GA_LOYO_HANG</v>
          </cell>
          <cell r="D4991" t="str">
            <v>FERT</v>
          </cell>
          <cell r="E4991" t="str">
            <v>27</v>
          </cell>
          <cell r="F4991" t="str">
            <v/>
          </cell>
          <cell r="G4991" t="str">
            <v/>
          </cell>
          <cell r="H4991" t="str">
            <v/>
          </cell>
          <cell r="I4991" t="e">
            <v>#N/A</v>
          </cell>
        </row>
        <row r="4992">
          <cell r="A4992" t="str">
            <v>48330-00176-00</v>
          </cell>
          <cell r="B4992" t="str">
            <v>0482</v>
          </cell>
          <cell r="C4992" t="str">
            <v>HP_FIRST_AID_TO_GO</v>
          </cell>
          <cell r="D4992" t="str">
            <v>FERT</v>
          </cell>
          <cell r="E4992" t="str">
            <v>27</v>
          </cell>
          <cell r="F4992" t="str">
            <v/>
          </cell>
          <cell r="G4992" t="str">
            <v/>
          </cell>
          <cell r="H4992" t="str">
            <v/>
          </cell>
          <cell r="I4992" t="e">
            <v>#N/A</v>
          </cell>
        </row>
        <row r="4993">
          <cell r="A4993" t="str">
            <v>48330-00177-00</v>
          </cell>
          <cell r="B4993" t="str">
            <v>0482</v>
          </cell>
          <cell r="C4993" t="str">
            <v>HP_FIRST_AID_TO_GO_IDM</v>
          </cell>
          <cell r="D4993" t="str">
            <v>FERT</v>
          </cell>
          <cell r="E4993" t="str">
            <v>27</v>
          </cell>
          <cell r="F4993" t="str">
            <v/>
          </cell>
          <cell r="G4993" t="str">
            <v/>
          </cell>
          <cell r="H4993" t="str">
            <v/>
          </cell>
          <cell r="I4993" t="e">
            <v>#N/A</v>
          </cell>
        </row>
        <row r="4994">
          <cell r="A4994" t="str">
            <v>48330-00199-00</v>
          </cell>
          <cell r="B4994" t="str">
            <v>0482</v>
          </cell>
          <cell r="C4994" t="str">
            <v>BANDED NDEO SPRAY + NMEN DEEP</v>
          </cell>
          <cell r="D4994" t="str">
            <v>FERT</v>
          </cell>
          <cell r="E4994" t="str">
            <v>27</v>
          </cell>
          <cell r="F4994" t="str">
            <v/>
          </cell>
          <cell r="G4994" t="str">
            <v/>
          </cell>
          <cell r="H4994" t="str">
            <v/>
          </cell>
          <cell r="I4994" t="e">
            <v>#N/A</v>
          </cell>
        </row>
        <row r="4995">
          <cell r="A4995" t="str">
            <v>48330-00199-01</v>
          </cell>
          <cell r="B4995" t="str">
            <v>0482</v>
          </cell>
          <cell r="C4995" t="str">
            <v>NLC_CRAYON_CORAL_CRUSH</v>
          </cell>
          <cell r="D4995" t="str">
            <v>FERT</v>
          </cell>
          <cell r="E4995" t="str">
            <v>25</v>
          </cell>
          <cell r="F4995" t="str">
            <v/>
          </cell>
          <cell r="G4995" t="str">
            <v/>
          </cell>
          <cell r="H4995" t="str">
            <v/>
          </cell>
          <cell r="I4995" t="str">
            <v>R2</v>
          </cell>
        </row>
        <row r="4996">
          <cell r="A4996" t="str">
            <v>48330-00199-02</v>
          </cell>
          <cell r="B4996" t="str">
            <v>0482</v>
          </cell>
          <cell r="C4996" t="str">
            <v>NLC_CRAYON_POPPY_RED</v>
          </cell>
          <cell r="D4996" t="str">
            <v>FERT</v>
          </cell>
          <cell r="E4996" t="str">
            <v>25</v>
          </cell>
          <cell r="F4996" t="str">
            <v/>
          </cell>
          <cell r="G4996" t="str">
            <v/>
          </cell>
          <cell r="H4996" t="str">
            <v/>
          </cell>
          <cell r="I4996" t="str">
            <v>R2</v>
          </cell>
        </row>
        <row r="4997">
          <cell r="A4997" t="str">
            <v>48330-00200-00</v>
          </cell>
          <cell r="B4997" t="str">
            <v>0482</v>
          </cell>
          <cell r="C4997" t="str">
            <v>FIRST_AID_GUARDIAN</v>
          </cell>
          <cell r="D4997" t="str">
            <v>FERT</v>
          </cell>
          <cell r="E4997" t="str">
            <v>27</v>
          </cell>
          <cell r="F4997" t="str">
            <v/>
          </cell>
          <cell r="G4997" t="str">
            <v/>
          </cell>
          <cell r="H4997" t="str">
            <v/>
          </cell>
          <cell r="I4997" t="e">
            <v>#N/A</v>
          </cell>
        </row>
        <row r="4998">
          <cell r="A4998" t="str">
            <v>48330-00200-01</v>
          </cell>
          <cell r="B4998" t="str">
            <v>0482</v>
          </cell>
          <cell r="C4998" t="str">
            <v>FIRST_AID_HOME_WATSONS</v>
          </cell>
          <cell r="D4998" t="str">
            <v>FERT</v>
          </cell>
          <cell r="E4998" t="str">
            <v>27</v>
          </cell>
          <cell r="F4998" t="str">
            <v/>
          </cell>
          <cell r="G4998" t="str">
            <v/>
          </cell>
          <cell r="H4998" t="str">
            <v/>
          </cell>
          <cell r="I4998" t="e">
            <v>#N/A</v>
          </cell>
        </row>
        <row r="4999">
          <cell r="A4999" t="str">
            <v>48330-00200-02</v>
          </cell>
          <cell r="B4999" t="str">
            <v>0482</v>
          </cell>
          <cell r="C4999" t="str">
            <v>FIRST_AID_HOME_MTI</v>
          </cell>
          <cell r="D4999" t="str">
            <v>FERT</v>
          </cell>
          <cell r="E4999" t="str">
            <v>27</v>
          </cell>
          <cell r="F4999" t="str">
            <v/>
          </cell>
          <cell r="G4999" t="str">
            <v/>
          </cell>
          <cell r="H4999" t="str">
            <v/>
          </cell>
          <cell r="I4999" t="e">
            <v>#N/A</v>
          </cell>
        </row>
        <row r="5000">
          <cell r="A5000" t="str">
            <v>48330-00200-03</v>
          </cell>
          <cell r="B5000" t="str">
            <v>0482</v>
          </cell>
          <cell r="C5000" t="str">
            <v>HP_WOUND_SPRAY_ANTISEPTI</v>
          </cell>
          <cell r="D5000" t="str">
            <v>FERT</v>
          </cell>
          <cell r="E5000" t="str">
            <v>25</v>
          </cell>
          <cell r="F5000" t="str">
            <v/>
          </cell>
          <cell r="G5000" t="str">
            <v/>
          </cell>
          <cell r="H5000" t="str">
            <v/>
          </cell>
          <cell r="I5000" t="e">
            <v>#N/A</v>
          </cell>
        </row>
        <row r="5001">
          <cell r="A5001" t="str">
            <v>48330-00201-00</v>
          </cell>
          <cell r="B5001" t="str">
            <v>0482</v>
          </cell>
          <cell r="C5001" t="str">
            <v>HP_ROLL_COHESIVE_4MX6CM</v>
          </cell>
          <cell r="D5001" t="str">
            <v>FERT</v>
          </cell>
          <cell r="E5001" t="str">
            <v>25</v>
          </cell>
          <cell r="F5001" t="str">
            <v/>
          </cell>
          <cell r="G5001" t="str">
            <v/>
          </cell>
          <cell r="H5001" t="str">
            <v/>
          </cell>
          <cell r="I5001" t="str">
            <v>R2</v>
          </cell>
        </row>
        <row r="5002">
          <cell r="A5002" t="str">
            <v>48330-00201-01</v>
          </cell>
          <cell r="B5002" t="str">
            <v>0482</v>
          </cell>
          <cell r="C5002" t="str">
            <v>HP_ROLL_COHESIVE_4MX6CM</v>
          </cell>
          <cell r="D5002" t="str">
            <v>FERT</v>
          </cell>
          <cell r="E5002" t="str">
            <v>25</v>
          </cell>
          <cell r="F5002" t="str">
            <v/>
          </cell>
          <cell r="G5002" t="str">
            <v/>
          </cell>
          <cell r="H5002" t="str">
            <v/>
          </cell>
          <cell r="I5002" t="str">
            <v>R1</v>
          </cell>
        </row>
        <row r="5003">
          <cell r="A5003" t="str">
            <v>48330-00202-00</v>
          </cell>
          <cell r="B5003" t="str">
            <v>0482</v>
          </cell>
          <cell r="C5003" t="str">
            <v>HP_2637_TOPLES</v>
          </cell>
          <cell r="D5003" t="str">
            <v>FERT</v>
          </cell>
          <cell r="E5003" t="str">
            <v>28</v>
          </cell>
          <cell r="F5003" t="str">
            <v/>
          </cell>
          <cell r="G5003" t="str">
            <v/>
          </cell>
          <cell r="H5003" t="str">
            <v/>
          </cell>
          <cell r="I5003" t="e">
            <v>#N/A</v>
          </cell>
        </row>
        <row r="5004">
          <cell r="A5004" t="str">
            <v>48330-00203-00</v>
          </cell>
          <cell r="B5004" t="str">
            <v>0482</v>
          </cell>
          <cell r="C5004" t="str">
            <v>HP_2637_SCRATCH_&amp;_WIN</v>
          </cell>
          <cell r="D5004" t="str">
            <v>FERT</v>
          </cell>
          <cell r="E5004" t="str">
            <v>25</v>
          </cell>
          <cell r="F5004" t="str">
            <v/>
          </cell>
          <cell r="G5004" t="str">
            <v/>
          </cell>
          <cell r="H5004" t="str">
            <v/>
          </cell>
          <cell r="I5004" t="e">
            <v>#N/A</v>
          </cell>
        </row>
        <row r="5005">
          <cell r="A5005" t="str">
            <v>48330-00204-00</v>
          </cell>
          <cell r="B5005" t="str">
            <v>0482</v>
          </cell>
          <cell r="C5005" t="str">
            <v>HP_KASA_STERIL_7,5X7,5CM</v>
          </cell>
          <cell r="D5005" t="str">
            <v>FERT</v>
          </cell>
          <cell r="E5005" t="str">
            <v>28</v>
          </cell>
          <cell r="F5005" t="str">
            <v/>
          </cell>
          <cell r="G5005" t="str">
            <v/>
          </cell>
          <cell r="H5005" t="str">
            <v/>
          </cell>
          <cell r="I5005" t="str">
            <v>R1</v>
          </cell>
        </row>
        <row r="5006">
          <cell r="A5006" t="str">
            <v>48330-00204-01</v>
          </cell>
          <cell r="B5006" t="str">
            <v>0482</v>
          </cell>
          <cell r="C5006" t="str">
            <v>HP_KASA_STERIL_7,5X7,5CM</v>
          </cell>
          <cell r="D5006" t="str">
            <v>FERT</v>
          </cell>
          <cell r="E5006" t="str">
            <v>28</v>
          </cell>
          <cell r="F5006" t="str">
            <v/>
          </cell>
          <cell r="G5006" t="str">
            <v/>
          </cell>
          <cell r="H5006" t="str">
            <v/>
          </cell>
          <cell r="I5006" t="str">
            <v>A</v>
          </cell>
        </row>
        <row r="5007">
          <cell r="A5007" t="str">
            <v>48330-00205-00</v>
          </cell>
          <cell r="B5007" t="str">
            <v>0482</v>
          </cell>
          <cell r="C5007" t="str">
            <v>HP_SENSITIVE_XL_STERIL_6</v>
          </cell>
          <cell r="D5007" t="str">
            <v>FERT</v>
          </cell>
          <cell r="E5007" t="str">
            <v>28</v>
          </cell>
          <cell r="F5007" t="str">
            <v/>
          </cell>
          <cell r="G5007" t="str">
            <v/>
          </cell>
          <cell r="H5007" t="str">
            <v/>
          </cell>
          <cell r="I5007" t="str">
            <v>R1</v>
          </cell>
        </row>
        <row r="5008">
          <cell r="A5008" t="str">
            <v>48330-00205-01</v>
          </cell>
          <cell r="B5008" t="str">
            <v>0482</v>
          </cell>
          <cell r="C5008" t="str">
            <v>HP_SENSITIVE_STERIL_XL_6</v>
          </cell>
          <cell r="D5008" t="str">
            <v>FERT</v>
          </cell>
          <cell r="E5008" t="str">
            <v>26</v>
          </cell>
          <cell r="F5008" t="str">
            <v/>
          </cell>
          <cell r="G5008" t="str">
            <v/>
          </cell>
          <cell r="H5008" t="str">
            <v/>
          </cell>
          <cell r="I5008" t="str">
            <v>R1</v>
          </cell>
        </row>
        <row r="5009">
          <cell r="A5009" t="str">
            <v>48330-00206-00</v>
          </cell>
          <cell r="B5009" t="str">
            <v>0482</v>
          </cell>
          <cell r="C5009" t="str">
            <v>HP_KASA_ROLL_ELASTIS_4MX</v>
          </cell>
          <cell r="D5009" t="str">
            <v>FERT</v>
          </cell>
          <cell r="E5009" t="str">
            <v>25</v>
          </cell>
          <cell r="F5009" t="str">
            <v/>
          </cell>
          <cell r="G5009" t="str">
            <v/>
          </cell>
          <cell r="H5009" t="str">
            <v/>
          </cell>
          <cell r="I5009" t="str">
            <v>R1</v>
          </cell>
        </row>
        <row r="5010">
          <cell r="A5010" t="str">
            <v>48330-00206-01</v>
          </cell>
          <cell r="B5010" t="str">
            <v>0482</v>
          </cell>
          <cell r="C5010" t="str">
            <v>HP_KASA_ROL_ELASTIS_4M_X</v>
          </cell>
          <cell r="D5010" t="str">
            <v>FERT</v>
          </cell>
          <cell r="E5010" t="str">
            <v>25</v>
          </cell>
          <cell r="F5010" t="str">
            <v/>
          </cell>
          <cell r="G5010" t="str">
            <v/>
          </cell>
          <cell r="H5010" t="str">
            <v/>
          </cell>
          <cell r="I5010" t="str">
            <v>R1</v>
          </cell>
        </row>
        <row r="5011">
          <cell r="A5011" t="str">
            <v>48330-00206-02</v>
          </cell>
          <cell r="B5011" t="str">
            <v>0482</v>
          </cell>
          <cell r="C5011" t="str">
            <v>HP_KASA_ROL_ELASTIS_4M_X</v>
          </cell>
          <cell r="D5011" t="str">
            <v>FERT</v>
          </cell>
          <cell r="E5011" t="str">
            <v>25</v>
          </cell>
          <cell r="F5011" t="str">
            <v/>
          </cell>
          <cell r="G5011" t="str">
            <v/>
          </cell>
          <cell r="H5011" t="str">
            <v>@01@</v>
          </cell>
          <cell r="I5011" t="str">
            <v>R1</v>
          </cell>
        </row>
        <row r="5012">
          <cell r="A5012" t="str">
            <v>48330-00207-00</v>
          </cell>
          <cell r="B5012" t="str">
            <v>0482</v>
          </cell>
          <cell r="C5012" t="str">
            <v>HP_SENSITIVE_XXL_STERIL_</v>
          </cell>
          <cell r="D5012" t="str">
            <v>FERT</v>
          </cell>
          <cell r="E5012" t="str">
            <v>28</v>
          </cell>
          <cell r="F5012" t="str">
            <v/>
          </cell>
          <cell r="G5012" t="str">
            <v/>
          </cell>
          <cell r="H5012" t="str">
            <v/>
          </cell>
          <cell r="I5012" t="str">
            <v>R1</v>
          </cell>
        </row>
        <row r="5013">
          <cell r="A5013" t="str">
            <v>48330-00207-01</v>
          </cell>
          <cell r="B5013" t="str">
            <v>0482</v>
          </cell>
          <cell r="C5013" t="str">
            <v>HP_SENSITIVE_STERIL_XXL_</v>
          </cell>
          <cell r="D5013" t="str">
            <v>FERT</v>
          </cell>
          <cell r="E5013" t="str">
            <v>26</v>
          </cell>
          <cell r="F5013" t="str">
            <v/>
          </cell>
          <cell r="G5013" t="str">
            <v/>
          </cell>
          <cell r="H5013" t="str">
            <v/>
          </cell>
          <cell r="I5013" t="str">
            <v>R1</v>
          </cell>
        </row>
        <row r="5014">
          <cell r="A5014" t="str">
            <v>48330-00208-00</v>
          </cell>
          <cell r="B5014" t="str">
            <v>0482</v>
          </cell>
          <cell r="C5014" t="str">
            <v>HP_AQUA_PROTECT_XL_STERI</v>
          </cell>
          <cell r="D5014" t="str">
            <v>FERT</v>
          </cell>
          <cell r="E5014" t="str">
            <v>28</v>
          </cell>
          <cell r="F5014" t="str">
            <v/>
          </cell>
          <cell r="G5014" t="str">
            <v/>
          </cell>
          <cell r="H5014" t="str">
            <v/>
          </cell>
          <cell r="I5014" t="str">
            <v>R1</v>
          </cell>
        </row>
        <row r="5015">
          <cell r="A5015" t="str">
            <v>48330-00208-01</v>
          </cell>
          <cell r="B5015" t="str">
            <v>0482</v>
          </cell>
          <cell r="C5015" t="str">
            <v>HP_AQUA_PROTECT_STERIL_X</v>
          </cell>
          <cell r="D5015" t="str">
            <v>FERT</v>
          </cell>
          <cell r="E5015" t="str">
            <v>26</v>
          </cell>
          <cell r="F5015" t="str">
            <v/>
          </cell>
          <cell r="G5015" t="str">
            <v/>
          </cell>
          <cell r="H5015" t="str">
            <v/>
          </cell>
          <cell r="I5015" t="str">
            <v>R1</v>
          </cell>
        </row>
        <row r="5016">
          <cell r="A5016" t="str">
            <v>48330-00209-00</v>
          </cell>
          <cell r="B5016" t="str">
            <v>0482</v>
          </cell>
          <cell r="C5016" t="str">
            <v>HP_AQUA_PROTECT_XXL_STER</v>
          </cell>
          <cell r="D5016" t="str">
            <v>FERT</v>
          </cell>
          <cell r="E5016" t="str">
            <v>28</v>
          </cell>
          <cell r="F5016" t="str">
            <v/>
          </cell>
          <cell r="G5016" t="str">
            <v/>
          </cell>
          <cell r="H5016" t="str">
            <v/>
          </cell>
          <cell r="I5016" t="str">
            <v>R2</v>
          </cell>
        </row>
        <row r="5017">
          <cell r="A5017" t="str">
            <v>48330-00209-01</v>
          </cell>
          <cell r="B5017" t="str">
            <v>0482</v>
          </cell>
          <cell r="C5017" t="str">
            <v>HP_AQUA_PROTECT_STERIL_X</v>
          </cell>
          <cell r="D5017" t="str">
            <v>FERT</v>
          </cell>
          <cell r="E5017" t="str">
            <v>26</v>
          </cell>
          <cell r="F5017" t="str">
            <v/>
          </cell>
          <cell r="G5017" t="str">
            <v/>
          </cell>
          <cell r="H5017" t="str">
            <v/>
          </cell>
          <cell r="I5017" t="str">
            <v>R1</v>
          </cell>
        </row>
        <row r="5018">
          <cell r="A5018" t="str">
            <v>48330-00210-00</v>
          </cell>
          <cell r="B5018" t="str">
            <v>0482</v>
          </cell>
          <cell r="C5018" t="str">
            <v>HP_KASA_STERIL_10X10CM_2</v>
          </cell>
          <cell r="D5018" t="str">
            <v>FERT</v>
          </cell>
          <cell r="E5018" t="str">
            <v>28</v>
          </cell>
          <cell r="F5018" t="str">
            <v/>
          </cell>
          <cell r="G5018" t="str">
            <v/>
          </cell>
          <cell r="H5018" t="str">
            <v/>
          </cell>
          <cell r="I5018" t="str">
            <v>A</v>
          </cell>
        </row>
        <row r="5019">
          <cell r="A5019" t="str">
            <v>48330-00210-01</v>
          </cell>
          <cell r="B5019" t="str">
            <v>0482</v>
          </cell>
          <cell r="C5019" t="str">
            <v>HP_KASA_STERIL_10X10CM_2</v>
          </cell>
          <cell r="D5019" t="str">
            <v>FERT</v>
          </cell>
          <cell r="E5019" t="str">
            <v>28</v>
          </cell>
          <cell r="F5019" t="str">
            <v/>
          </cell>
          <cell r="G5019" t="str">
            <v/>
          </cell>
          <cell r="H5019" t="str">
            <v/>
          </cell>
          <cell r="I5019" t="str">
            <v>A</v>
          </cell>
        </row>
        <row r="5020">
          <cell r="A5020" t="str">
            <v>48330-00211-00</v>
          </cell>
          <cell r="B5020" t="str">
            <v>0482</v>
          </cell>
          <cell r="C5020" t="str">
            <v>HP_2637_TOPLES</v>
          </cell>
          <cell r="D5020" t="str">
            <v>FERT</v>
          </cell>
          <cell r="E5020" t="str">
            <v>28</v>
          </cell>
          <cell r="F5020" t="str">
            <v/>
          </cell>
          <cell r="G5020" t="str">
            <v/>
          </cell>
          <cell r="H5020" t="str">
            <v/>
          </cell>
          <cell r="I5020" t="str">
            <v>R2</v>
          </cell>
        </row>
        <row r="5021">
          <cell r="A5021" t="str">
            <v>48330-00211-02</v>
          </cell>
          <cell r="B5021" t="str">
            <v>0482</v>
          </cell>
          <cell r="C5021" t="str">
            <v>HP_2637_TOPLES</v>
          </cell>
          <cell r="D5021" t="str">
            <v>FERT</v>
          </cell>
          <cell r="E5021" t="str">
            <v>28</v>
          </cell>
          <cell r="F5021" t="str">
            <v/>
          </cell>
          <cell r="G5021" t="str">
            <v/>
          </cell>
          <cell r="H5021" t="str">
            <v>@01@</v>
          </cell>
          <cell r="I5021" t="str">
            <v>A</v>
          </cell>
        </row>
        <row r="5022">
          <cell r="A5022" t="str">
            <v>48330-00212-00</v>
          </cell>
          <cell r="B5022" t="str">
            <v>0482</v>
          </cell>
          <cell r="C5022" t="str">
            <v>HP_DUO_2637_&amp;_2638</v>
          </cell>
          <cell r="D5022" t="str">
            <v>FERT</v>
          </cell>
          <cell r="E5022" t="str">
            <v>27</v>
          </cell>
          <cell r="F5022" t="str">
            <v/>
          </cell>
          <cell r="G5022" t="str">
            <v/>
          </cell>
          <cell r="H5022" t="str">
            <v/>
          </cell>
          <cell r="I5022" t="e">
            <v>#N/A</v>
          </cell>
        </row>
        <row r="5023">
          <cell r="A5023" t="str">
            <v>48330-00213-00</v>
          </cell>
          <cell r="B5023" t="str">
            <v>0482</v>
          </cell>
          <cell r="C5023" t="str">
            <v>HP_DUO_2637_&amp;_KOYO</v>
          </cell>
          <cell r="D5023" t="str">
            <v>FERT</v>
          </cell>
          <cell r="E5023" t="str">
            <v>27</v>
          </cell>
          <cell r="F5023" t="str">
            <v/>
          </cell>
          <cell r="G5023" t="str">
            <v/>
          </cell>
          <cell r="H5023" t="str">
            <v/>
          </cell>
          <cell r="I5023" t="str">
            <v>R2</v>
          </cell>
        </row>
        <row r="5024">
          <cell r="A5024" t="str">
            <v>48330-00214-00</v>
          </cell>
          <cell r="B5024" t="str">
            <v>0482</v>
          </cell>
          <cell r="C5024" t="str">
            <v>HP_2638_50+1</v>
          </cell>
          <cell r="D5024" t="str">
            <v>FERT</v>
          </cell>
          <cell r="E5024" t="str">
            <v>25</v>
          </cell>
          <cell r="F5024" t="str">
            <v/>
          </cell>
          <cell r="G5024" t="str">
            <v/>
          </cell>
          <cell r="H5024" t="str">
            <v/>
          </cell>
          <cell r="I5024" t="e">
            <v>#N/A</v>
          </cell>
        </row>
        <row r="5025">
          <cell r="A5025" t="str">
            <v>48330-00215-00</v>
          </cell>
          <cell r="B5025" t="str">
            <v>0482</v>
          </cell>
          <cell r="C5025" t="str">
            <v>HP_2637_+_10_JUMBO</v>
          </cell>
          <cell r="D5025" t="str">
            <v>FERT</v>
          </cell>
          <cell r="E5025" t="str">
            <v>27</v>
          </cell>
          <cell r="F5025" t="str">
            <v/>
          </cell>
          <cell r="G5025" t="str">
            <v/>
          </cell>
          <cell r="H5025" t="str">
            <v/>
          </cell>
          <cell r="I5025" t="str">
            <v>R2</v>
          </cell>
        </row>
        <row r="5026">
          <cell r="A5026" t="str">
            <v>48330-00216-00</v>
          </cell>
          <cell r="B5026" t="str">
            <v>0482</v>
          </cell>
          <cell r="C5026" t="str">
            <v>HP_SENSITIVE_3XL_STERIL_</v>
          </cell>
          <cell r="D5026" t="str">
            <v>FERT</v>
          </cell>
          <cell r="E5026" t="str">
            <v>25</v>
          </cell>
          <cell r="F5026" t="str">
            <v/>
          </cell>
          <cell r="G5026" t="str">
            <v/>
          </cell>
          <cell r="H5026" t="str">
            <v/>
          </cell>
          <cell r="I5026" t="str">
            <v>R1</v>
          </cell>
        </row>
        <row r="5027">
          <cell r="A5027" t="str">
            <v>48330-00217-00</v>
          </cell>
          <cell r="B5027" t="str">
            <v>0482</v>
          </cell>
          <cell r="C5027" t="str">
            <v>HP_SENSITIVE_4XL_STERIL_</v>
          </cell>
          <cell r="D5027" t="str">
            <v>FERT</v>
          </cell>
          <cell r="E5027" t="str">
            <v>25</v>
          </cell>
          <cell r="F5027" t="str">
            <v/>
          </cell>
          <cell r="G5027" t="str">
            <v/>
          </cell>
          <cell r="H5027" t="str">
            <v/>
          </cell>
          <cell r="I5027" t="str">
            <v>R1</v>
          </cell>
        </row>
        <row r="5028">
          <cell r="A5028" t="str">
            <v>48330-00218-00</v>
          </cell>
          <cell r="B5028" t="str">
            <v>0482</v>
          </cell>
          <cell r="C5028" t="str">
            <v>HP_PLESTER_BEKAS_LUKA_21</v>
          </cell>
          <cell r="D5028" t="str">
            <v>FERT</v>
          </cell>
          <cell r="E5028" t="str">
            <v>25</v>
          </cell>
          <cell r="F5028" t="str">
            <v/>
          </cell>
          <cell r="G5028" t="str">
            <v/>
          </cell>
          <cell r="H5028" t="str">
            <v/>
          </cell>
          <cell r="I5028" t="str">
            <v>A</v>
          </cell>
        </row>
        <row r="5029">
          <cell r="A5029" t="str">
            <v>48330-00219-00</v>
          </cell>
          <cell r="B5029" t="str">
            <v>0482</v>
          </cell>
          <cell r="C5029" t="str">
            <v>HP_PLESTER_BEKAS_LUKA_XL</v>
          </cell>
          <cell r="D5029" t="str">
            <v>FERT</v>
          </cell>
          <cell r="E5029" t="str">
            <v>25</v>
          </cell>
          <cell r="F5029" t="str">
            <v/>
          </cell>
          <cell r="G5029" t="str">
            <v/>
          </cell>
          <cell r="H5029" t="str">
            <v/>
          </cell>
          <cell r="I5029" t="str">
            <v>A</v>
          </cell>
        </row>
        <row r="5030">
          <cell r="A5030" t="str">
            <v>48330-00220-00</v>
          </cell>
          <cell r="B5030" t="str">
            <v>0482</v>
          </cell>
          <cell r="C5030" t="str">
            <v>HP_2638_50+1</v>
          </cell>
          <cell r="D5030" t="str">
            <v>FERT</v>
          </cell>
          <cell r="E5030" t="str">
            <v>25</v>
          </cell>
          <cell r="F5030" t="str">
            <v/>
          </cell>
          <cell r="G5030" t="str">
            <v/>
          </cell>
          <cell r="H5030" t="str">
            <v/>
          </cell>
          <cell r="I5030" t="e">
            <v>#N/A</v>
          </cell>
        </row>
        <row r="5031">
          <cell r="A5031" t="str">
            <v>48330-00221-00</v>
          </cell>
          <cell r="B5031" t="str">
            <v>0482</v>
          </cell>
          <cell r="C5031" t="str">
            <v>HP_KOYO_PANAS_HANGER_+_K</v>
          </cell>
          <cell r="D5031" t="str">
            <v>FERT</v>
          </cell>
          <cell r="E5031" t="str">
            <v>10</v>
          </cell>
          <cell r="F5031" t="str">
            <v/>
          </cell>
          <cell r="G5031" t="str">
            <v/>
          </cell>
          <cell r="H5031" t="str">
            <v>@01@</v>
          </cell>
          <cell r="I5031" t="str">
            <v>R1</v>
          </cell>
        </row>
        <row r="5032">
          <cell r="A5032" t="str">
            <v>48330-00222-00</v>
          </cell>
          <cell r="B5032" t="str">
            <v>0482</v>
          </cell>
          <cell r="C5032" t="str">
            <v>HP_KOYO_HANGAT_HANGER_+_</v>
          </cell>
          <cell r="D5032" t="str">
            <v>FERT</v>
          </cell>
          <cell r="E5032" t="str">
            <v>10</v>
          </cell>
          <cell r="F5032" t="str">
            <v/>
          </cell>
          <cell r="G5032" t="str">
            <v/>
          </cell>
          <cell r="H5032" t="str">
            <v>@01@</v>
          </cell>
          <cell r="I5032" t="str">
            <v>A</v>
          </cell>
        </row>
        <row r="5033">
          <cell r="A5033" t="str">
            <v>48330-00223-00</v>
          </cell>
          <cell r="B5033" t="str">
            <v>0482</v>
          </cell>
          <cell r="C5033" t="str">
            <v>HP ROL KAIN 2,5CM X 4,5M HOSPITAL FWD</v>
          </cell>
          <cell r="D5033" t="str">
            <v>FERT</v>
          </cell>
          <cell r="E5033" t="str">
            <v>25</v>
          </cell>
          <cell r="F5033" t="str">
            <v/>
          </cell>
          <cell r="G5033" t="str">
            <v/>
          </cell>
          <cell r="H5033" t="str">
            <v>@01@</v>
          </cell>
          <cell r="I5033" t="str">
            <v>A</v>
          </cell>
        </row>
        <row r="5034">
          <cell r="A5034" t="str">
            <v>48330-00224-00</v>
          </cell>
          <cell r="B5034" t="str">
            <v>0482</v>
          </cell>
          <cell r="C5034" t="str">
            <v>P ROL KAIN 5CM X 4,5M HOSPITAL FWD</v>
          </cell>
          <cell r="D5034" t="str">
            <v>FERT</v>
          </cell>
          <cell r="E5034" t="str">
            <v>25</v>
          </cell>
          <cell r="F5034" t="str">
            <v/>
          </cell>
          <cell r="G5034" t="str">
            <v/>
          </cell>
          <cell r="H5034" t="str">
            <v>@01@</v>
          </cell>
          <cell r="I5034" t="str">
            <v>A</v>
          </cell>
        </row>
        <row r="5035">
          <cell r="A5035" t="str">
            <v>48330-00225-00</v>
          </cell>
          <cell r="B5035" t="str">
            <v>0482</v>
          </cell>
          <cell r="C5035" t="str">
            <v>HP ROL KAIN 7,5CM X 4,5M HOSPITAL FWD</v>
          </cell>
          <cell r="D5035" t="str">
            <v>FERT</v>
          </cell>
          <cell r="E5035" t="str">
            <v>25</v>
          </cell>
          <cell r="F5035" t="str">
            <v/>
          </cell>
          <cell r="G5035" t="str">
            <v/>
          </cell>
          <cell r="H5035" t="str">
            <v>@01@</v>
          </cell>
          <cell r="I5035" t="str">
            <v>A</v>
          </cell>
        </row>
        <row r="5036">
          <cell r="A5036" t="str">
            <v>48330-00226-00</v>
          </cell>
          <cell r="B5036" t="str">
            <v>0482</v>
          </cell>
          <cell r="C5036" t="str">
            <v>HP AQP STE XL 6X7CM 5 PCS</v>
          </cell>
          <cell r="D5036" t="str">
            <v>FERT</v>
          </cell>
          <cell r="E5036" t="str">
            <v>25</v>
          </cell>
          <cell r="F5036" t="str">
            <v/>
          </cell>
          <cell r="G5036" t="str">
            <v/>
          </cell>
          <cell r="H5036" t="str">
            <v>@01@</v>
          </cell>
          <cell r="I5036" t="e">
            <v>#N/A</v>
          </cell>
        </row>
        <row r="5037">
          <cell r="A5037" t="str">
            <v>48330-00227-00</v>
          </cell>
          <cell r="B5037" t="str">
            <v>0482</v>
          </cell>
          <cell r="C5037" t="str">
            <v>HP AQP STE XXL 8X10CM 5 PCS</v>
          </cell>
          <cell r="D5037" t="str">
            <v>FERT</v>
          </cell>
          <cell r="E5037" t="str">
            <v>25</v>
          </cell>
          <cell r="F5037" t="str">
            <v/>
          </cell>
          <cell r="G5037" t="str">
            <v/>
          </cell>
          <cell r="H5037" t="str">
            <v>@01@</v>
          </cell>
          <cell r="I5037" t="e">
            <v>#N/A</v>
          </cell>
        </row>
        <row r="5038">
          <cell r="A5038" t="str">
            <v>48330-00228-00</v>
          </cell>
          <cell r="B5038" t="str">
            <v>0482</v>
          </cell>
          <cell r="C5038" t="str">
            <v>HP AQP STE 3XL 10X15CM 5 PCS</v>
          </cell>
          <cell r="D5038" t="str">
            <v>FERT</v>
          </cell>
          <cell r="E5038" t="str">
            <v>25</v>
          </cell>
          <cell r="F5038" t="str">
            <v/>
          </cell>
          <cell r="G5038" t="str">
            <v/>
          </cell>
          <cell r="H5038" t="str">
            <v>@01@</v>
          </cell>
          <cell r="I5038" t="e">
            <v>#N/A</v>
          </cell>
        </row>
        <row r="5039">
          <cell r="A5039" t="str">
            <v>48330-00229-00</v>
          </cell>
          <cell r="B5039" t="str">
            <v>0482</v>
          </cell>
          <cell r="C5039" t="str">
            <v>HP AQP STE 4XL 10X20CM 5 PCS</v>
          </cell>
          <cell r="D5039" t="str">
            <v>FERT</v>
          </cell>
          <cell r="E5039" t="str">
            <v>25</v>
          </cell>
          <cell r="F5039" t="str">
            <v/>
          </cell>
          <cell r="G5039" t="str">
            <v/>
          </cell>
          <cell r="H5039" t="str">
            <v>@01@</v>
          </cell>
          <cell r="I5039" t="e">
            <v>#N/A</v>
          </cell>
        </row>
        <row r="5040">
          <cell r="A5040" t="str">
            <v>48330-00230-00</v>
          </cell>
          <cell r="B5040" t="str">
            <v>0482</v>
          </cell>
          <cell r="C5040" t="str">
            <v>HP AQP STE XL 6X7CM 5 PCS</v>
          </cell>
          <cell r="D5040" t="str">
            <v>FERT</v>
          </cell>
          <cell r="E5040" t="str">
            <v>25</v>
          </cell>
          <cell r="F5040" t="str">
            <v/>
          </cell>
          <cell r="G5040" t="str">
            <v/>
          </cell>
          <cell r="H5040" t="str">
            <v>@01@</v>
          </cell>
          <cell r="I5040" t="str">
            <v>A</v>
          </cell>
        </row>
        <row r="5041">
          <cell r="A5041" t="str">
            <v>48330-00231-00</v>
          </cell>
          <cell r="B5041" t="str">
            <v>0482</v>
          </cell>
          <cell r="C5041" t="str">
            <v>HP AQP STE XXL 8X10CM 5 PCS</v>
          </cell>
          <cell r="D5041" t="str">
            <v>FERT</v>
          </cell>
          <cell r="E5041" t="str">
            <v>25</v>
          </cell>
          <cell r="F5041" t="str">
            <v/>
          </cell>
          <cell r="G5041" t="str">
            <v/>
          </cell>
          <cell r="H5041" t="str">
            <v>@01@</v>
          </cell>
          <cell r="I5041" t="str">
            <v>A</v>
          </cell>
        </row>
        <row r="5042">
          <cell r="A5042" t="str">
            <v>48330-00232-00</v>
          </cell>
          <cell r="B5042" t="str">
            <v>0482</v>
          </cell>
          <cell r="C5042" t="str">
            <v>HP AQP STE 3XL 10X15CM 5 PCS</v>
          </cell>
          <cell r="D5042" t="str">
            <v>FERT</v>
          </cell>
          <cell r="E5042" t="str">
            <v>25</v>
          </cell>
          <cell r="F5042" t="str">
            <v/>
          </cell>
          <cell r="G5042" t="str">
            <v/>
          </cell>
          <cell r="H5042" t="str">
            <v>@01@</v>
          </cell>
          <cell r="I5042" t="str">
            <v>A</v>
          </cell>
        </row>
        <row r="5043">
          <cell r="A5043" t="str">
            <v>48330-00233-00</v>
          </cell>
          <cell r="B5043" t="str">
            <v>0482</v>
          </cell>
          <cell r="C5043" t="str">
            <v>HP AQP STE 4XL 10X20CM 5 PCS</v>
          </cell>
          <cell r="D5043" t="str">
            <v>FERT</v>
          </cell>
          <cell r="E5043" t="str">
            <v>25</v>
          </cell>
          <cell r="F5043" t="str">
            <v/>
          </cell>
          <cell r="G5043" t="str">
            <v/>
          </cell>
          <cell r="H5043" t="str">
            <v>@01@</v>
          </cell>
          <cell r="I5043" t="str">
            <v>A</v>
          </cell>
        </row>
        <row r="5044">
          <cell r="A5044" t="str">
            <v>48330-00234-00</v>
          </cell>
          <cell r="B5044" t="str">
            <v>0482</v>
          </cell>
          <cell r="C5044" t="str">
            <v>HP SE STE XL 6X7CM 5 PCS</v>
          </cell>
          <cell r="D5044" t="str">
            <v>FERT</v>
          </cell>
          <cell r="E5044" t="str">
            <v>25</v>
          </cell>
          <cell r="F5044" t="str">
            <v/>
          </cell>
          <cell r="G5044" t="str">
            <v/>
          </cell>
          <cell r="H5044" t="str">
            <v>@01@</v>
          </cell>
          <cell r="I5044" t="str">
            <v>A</v>
          </cell>
        </row>
        <row r="5045">
          <cell r="A5045" t="str">
            <v>48330-00235-00</v>
          </cell>
          <cell r="B5045" t="str">
            <v>0482</v>
          </cell>
          <cell r="C5045" t="str">
            <v>HP SE STE XXL 8X10CM 5 PCS</v>
          </cell>
          <cell r="D5045" t="str">
            <v>FERT</v>
          </cell>
          <cell r="E5045" t="str">
            <v>25</v>
          </cell>
          <cell r="F5045" t="str">
            <v/>
          </cell>
          <cell r="G5045" t="str">
            <v/>
          </cell>
          <cell r="H5045" t="str">
            <v>@01@</v>
          </cell>
          <cell r="I5045" t="str">
            <v>A</v>
          </cell>
        </row>
        <row r="5046">
          <cell r="A5046" t="str">
            <v>48332-00008-00</v>
          </cell>
          <cell r="B5046" t="str">
            <v>0482</v>
          </cell>
          <cell r="C5046" t="str">
            <v>SOAP NORMAL 100G</v>
          </cell>
          <cell r="D5046" t="str">
            <v>FERT</v>
          </cell>
          <cell r="E5046" t="str">
            <v>01</v>
          </cell>
          <cell r="F5046" t="str">
            <v/>
          </cell>
          <cell r="G5046" t="str">
            <v/>
          </cell>
          <cell r="H5046" t="str">
            <v/>
          </cell>
          <cell r="I5046" t="e">
            <v>#N/A</v>
          </cell>
        </row>
        <row r="5047">
          <cell r="A5047" t="str">
            <v>48332-00008-01</v>
          </cell>
          <cell r="B5047" t="str">
            <v>0482</v>
          </cell>
          <cell r="C5047" t="str">
            <v>SOAP NORMAL 100G</v>
          </cell>
          <cell r="D5047" t="str">
            <v>FERT</v>
          </cell>
          <cell r="E5047" t="str">
            <v>01</v>
          </cell>
          <cell r="F5047" t="str">
            <v/>
          </cell>
          <cell r="G5047" t="str">
            <v/>
          </cell>
          <cell r="H5047" t="str">
            <v/>
          </cell>
          <cell r="I5047" t="e">
            <v>#N/A</v>
          </cell>
        </row>
        <row r="5048">
          <cell r="A5048" t="str">
            <v>48332-00009-00</v>
          </cell>
          <cell r="B5048" t="str">
            <v>0482</v>
          </cell>
          <cell r="C5048" t="str">
            <v>SOAP DRY 100G</v>
          </cell>
          <cell r="D5048" t="str">
            <v>FERT</v>
          </cell>
          <cell r="E5048" t="str">
            <v>01</v>
          </cell>
          <cell r="F5048" t="str">
            <v/>
          </cell>
          <cell r="G5048" t="str">
            <v/>
          </cell>
          <cell r="H5048" t="str">
            <v/>
          </cell>
          <cell r="I5048" t="e">
            <v>#N/A</v>
          </cell>
        </row>
        <row r="5049">
          <cell r="A5049" t="str">
            <v>48332-00010-00</v>
          </cell>
          <cell r="B5049" t="str">
            <v>0482</v>
          </cell>
          <cell r="C5049" t="str">
            <v>SOAP EXFOLIATING 100G</v>
          </cell>
          <cell r="D5049" t="str">
            <v>FERT</v>
          </cell>
          <cell r="E5049" t="str">
            <v>01</v>
          </cell>
          <cell r="F5049" t="str">
            <v/>
          </cell>
          <cell r="G5049" t="str">
            <v/>
          </cell>
          <cell r="H5049" t="str">
            <v/>
          </cell>
          <cell r="I5049" t="e">
            <v>#N/A</v>
          </cell>
        </row>
        <row r="5050">
          <cell r="A5050" t="str">
            <v>48332-00010-64</v>
          </cell>
          <cell r="B5050" t="str">
            <v>0482</v>
          </cell>
          <cell r="C5050" t="str">
            <v>FRONT STICKER PROTECT &amp; BRONZE</v>
          </cell>
          <cell r="D5050" t="str">
            <v>ROH</v>
          </cell>
          <cell r="E5050" t="str">
            <v>06</v>
          </cell>
          <cell r="F5050" t="str">
            <v/>
          </cell>
          <cell r="G5050" t="str">
            <v/>
          </cell>
          <cell r="H5050" t="str">
            <v/>
          </cell>
          <cell r="I5050" t="str">
            <v>S2</v>
          </cell>
        </row>
        <row r="5051">
          <cell r="A5051" t="str">
            <v>48332-00010-65</v>
          </cell>
          <cell r="B5051" t="str">
            <v>0482</v>
          </cell>
          <cell r="C5051" t="str">
            <v>BACK STICKER PROTECT &amp; BRONZE</v>
          </cell>
          <cell r="D5051" t="str">
            <v>ROH</v>
          </cell>
          <cell r="E5051" t="str">
            <v>06</v>
          </cell>
          <cell r="F5051" t="str">
            <v/>
          </cell>
          <cell r="G5051" t="str">
            <v/>
          </cell>
          <cell r="H5051" t="str">
            <v/>
          </cell>
          <cell r="I5051" t="str">
            <v>S2</v>
          </cell>
        </row>
        <row r="5052">
          <cell r="A5052" t="str">
            <v>48332-00012-01</v>
          </cell>
          <cell r="B5052" t="str">
            <v>0482</v>
          </cell>
          <cell r="C5052" t="str">
            <v>NLC_LIP_BALM_ORIGINAL_ES</v>
          </cell>
          <cell r="D5052" t="str">
            <v>FERT</v>
          </cell>
          <cell r="E5052" t="str">
            <v>25</v>
          </cell>
          <cell r="F5052" t="str">
            <v/>
          </cell>
          <cell r="G5052" t="str">
            <v/>
          </cell>
          <cell r="H5052" t="str">
            <v>@01@</v>
          </cell>
          <cell r="I5052" t="str">
            <v>A</v>
          </cell>
        </row>
        <row r="5053">
          <cell r="A5053" t="str">
            <v>48332-00033-01</v>
          </cell>
          <cell r="B5053" t="str">
            <v>0482</v>
          </cell>
          <cell r="C5053" t="str">
            <v>NSUN SPRAY SPF 30 150ML</v>
          </cell>
          <cell r="D5053" t="str">
            <v>FERT</v>
          </cell>
          <cell r="E5053" t="str">
            <v>25</v>
          </cell>
          <cell r="F5053" t="str">
            <v/>
          </cell>
          <cell r="G5053" t="str">
            <v/>
          </cell>
          <cell r="H5053" t="str">
            <v/>
          </cell>
          <cell r="I5053" t="e">
            <v>#N/A</v>
          </cell>
        </row>
        <row r="5054">
          <cell r="A5054" t="str">
            <v>48332-00033-02</v>
          </cell>
          <cell r="B5054" t="str">
            <v>0482</v>
          </cell>
          <cell r="C5054" t="str">
            <v>NSUN SPRAY SPF 30 150ML</v>
          </cell>
          <cell r="D5054" t="str">
            <v>FERT</v>
          </cell>
          <cell r="E5054" t="str">
            <v>25</v>
          </cell>
          <cell r="F5054" t="str">
            <v/>
          </cell>
          <cell r="G5054" t="str">
            <v/>
          </cell>
          <cell r="H5054" t="str">
            <v/>
          </cell>
          <cell r="I5054" t="e">
            <v>#N/A</v>
          </cell>
        </row>
        <row r="5055">
          <cell r="A5055" t="str">
            <v>48332-00033-03</v>
          </cell>
          <cell r="B5055" t="str">
            <v>0482</v>
          </cell>
          <cell r="C5055" t="str">
            <v>NSUN SPRAY SPF 30 150ML</v>
          </cell>
          <cell r="D5055" t="str">
            <v>FERT</v>
          </cell>
          <cell r="E5055" t="str">
            <v>25</v>
          </cell>
          <cell r="F5055" t="str">
            <v/>
          </cell>
          <cell r="G5055" t="str">
            <v/>
          </cell>
          <cell r="H5055" t="str">
            <v/>
          </cell>
          <cell r="I5055" t="e">
            <v>#N/A</v>
          </cell>
        </row>
        <row r="5056">
          <cell r="A5056" t="str">
            <v>48332-00033-04</v>
          </cell>
          <cell r="B5056" t="str">
            <v>0482</v>
          </cell>
          <cell r="C5056" t="str">
            <v>NSUN SPY SPF30 150ML</v>
          </cell>
          <cell r="D5056" t="str">
            <v>FERT</v>
          </cell>
          <cell r="E5056" t="str">
            <v>25</v>
          </cell>
          <cell r="F5056" t="str">
            <v/>
          </cell>
          <cell r="G5056" t="str">
            <v/>
          </cell>
          <cell r="H5056" t="str">
            <v/>
          </cell>
          <cell r="I5056" t="str">
            <v>R2</v>
          </cell>
        </row>
        <row r="5057">
          <cell r="A5057" t="str">
            <v>48332-00036-01</v>
          </cell>
          <cell r="B5057" t="str">
            <v>0482</v>
          </cell>
          <cell r="C5057" t="str">
            <v>NSUN FC_CRM SPF50 50ML</v>
          </cell>
          <cell r="D5057" t="str">
            <v>FERT</v>
          </cell>
          <cell r="E5057" t="str">
            <v>25</v>
          </cell>
          <cell r="F5057" t="str">
            <v/>
          </cell>
          <cell r="G5057" t="str">
            <v/>
          </cell>
          <cell r="H5057" t="str">
            <v/>
          </cell>
          <cell r="I5057" t="e">
            <v>#N/A</v>
          </cell>
        </row>
        <row r="5058">
          <cell r="A5058" t="str">
            <v>48332-00036-02</v>
          </cell>
          <cell r="B5058" t="str">
            <v>0482</v>
          </cell>
          <cell r="C5058" t="str">
            <v>NSUN FC_CRM SPF50 50ML</v>
          </cell>
          <cell r="D5058" t="str">
            <v>FERT</v>
          </cell>
          <cell r="E5058" t="str">
            <v>25</v>
          </cell>
          <cell r="F5058" t="str">
            <v/>
          </cell>
          <cell r="G5058" t="str">
            <v/>
          </cell>
          <cell r="H5058" t="str">
            <v/>
          </cell>
          <cell r="I5058" t="e">
            <v>#N/A</v>
          </cell>
        </row>
        <row r="5059">
          <cell r="A5059" t="str">
            <v>48332-00037-01</v>
          </cell>
          <cell r="B5059" t="str">
            <v>0482</v>
          </cell>
          <cell r="C5059" t="str">
            <v>NSUN FC_CRM WHT SPF50 50ML</v>
          </cell>
          <cell r="D5059" t="str">
            <v>FERT</v>
          </cell>
          <cell r="E5059" t="str">
            <v>25</v>
          </cell>
          <cell r="F5059" t="str">
            <v/>
          </cell>
          <cell r="G5059" t="str">
            <v/>
          </cell>
          <cell r="H5059" t="str">
            <v/>
          </cell>
          <cell r="I5059" t="e">
            <v>#N/A</v>
          </cell>
        </row>
        <row r="5060">
          <cell r="A5060" t="str">
            <v>48332-00037-02</v>
          </cell>
          <cell r="B5060" t="str">
            <v>0482</v>
          </cell>
          <cell r="C5060" t="str">
            <v>NSUN FC_CRM WHT SPF50 50ML</v>
          </cell>
          <cell r="D5060" t="str">
            <v>FERT</v>
          </cell>
          <cell r="E5060" t="str">
            <v>25</v>
          </cell>
          <cell r="F5060" t="str">
            <v/>
          </cell>
          <cell r="G5060" t="str">
            <v/>
          </cell>
          <cell r="H5060" t="str">
            <v/>
          </cell>
          <cell r="I5060" t="e">
            <v>#N/A</v>
          </cell>
        </row>
        <row r="5061">
          <cell r="A5061" t="str">
            <v>48332-00038-00</v>
          </cell>
          <cell r="B5061" t="str">
            <v>0482</v>
          </cell>
          <cell r="C5061" t="str">
            <v>NSUN AFTER SUN LOT 125ML</v>
          </cell>
          <cell r="D5061" t="str">
            <v>FERT</v>
          </cell>
          <cell r="E5061" t="str">
            <v>25</v>
          </cell>
          <cell r="F5061" t="str">
            <v/>
          </cell>
          <cell r="G5061" t="str">
            <v/>
          </cell>
          <cell r="H5061" t="str">
            <v/>
          </cell>
          <cell r="I5061" t="e">
            <v>#N/A</v>
          </cell>
        </row>
        <row r="5062">
          <cell r="A5062" t="str">
            <v>48332-00063-00</v>
          </cell>
          <cell r="B5062" t="str">
            <v>0482</v>
          </cell>
          <cell r="C5062" t="str">
            <v>NIV DAILY PROTECT SUN LOTION SPF25 100ML</v>
          </cell>
          <cell r="D5062" t="str">
            <v>FERT</v>
          </cell>
          <cell r="E5062" t="str">
            <v>01</v>
          </cell>
          <cell r="F5062" t="str">
            <v/>
          </cell>
          <cell r="G5062" t="str">
            <v/>
          </cell>
          <cell r="H5062" t="str">
            <v/>
          </cell>
          <cell r="I5062" t="e">
            <v>#N/A</v>
          </cell>
        </row>
        <row r="5063">
          <cell r="A5063" t="str">
            <v>48332-00063-01</v>
          </cell>
          <cell r="B5063" t="str">
            <v>0482</v>
          </cell>
          <cell r="C5063" t="str">
            <v>NIV DAILY PROTECT SUN LOTION SPF25 100ML</v>
          </cell>
          <cell r="D5063" t="str">
            <v>FERT</v>
          </cell>
          <cell r="E5063" t="str">
            <v>01</v>
          </cell>
          <cell r="F5063" t="str">
            <v/>
          </cell>
          <cell r="G5063" t="str">
            <v/>
          </cell>
          <cell r="H5063" t="str">
            <v/>
          </cell>
          <cell r="I5063" t="str">
            <v>A</v>
          </cell>
        </row>
        <row r="5064">
          <cell r="A5064" t="str">
            <v>48332-00070-00</v>
          </cell>
          <cell r="B5064" t="str">
            <v>0482</v>
          </cell>
          <cell r="C5064" t="str">
            <v>NLIP BUTTER ORIGINAL 16,7G</v>
          </cell>
          <cell r="D5064" t="str">
            <v>FERT</v>
          </cell>
          <cell r="E5064" t="str">
            <v>25</v>
          </cell>
          <cell r="F5064" t="str">
            <v/>
          </cell>
          <cell r="G5064" t="str">
            <v/>
          </cell>
          <cell r="H5064" t="str">
            <v/>
          </cell>
          <cell r="I5064" t="e">
            <v>#N/A</v>
          </cell>
        </row>
        <row r="5065">
          <cell r="A5065" t="str">
            <v>48332-00070-01</v>
          </cell>
          <cell r="B5065" t="str">
            <v>0482</v>
          </cell>
          <cell r="C5065" t="str">
            <v>NLIP BUTTER ORIGINAL 16,7G</v>
          </cell>
          <cell r="D5065" t="str">
            <v>FERT</v>
          </cell>
          <cell r="E5065" t="str">
            <v>25</v>
          </cell>
          <cell r="F5065" t="str">
            <v/>
          </cell>
          <cell r="G5065" t="str">
            <v/>
          </cell>
          <cell r="H5065" t="str">
            <v/>
          </cell>
          <cell r="I5065" t="e">
            <v>#N/A</v>
          </cell>
        </row>
        <row r="5066">
          <cell r="A5066" t="str">
            <v>48332-00070-02</v>
          </cell>
          <cell r="B5066" t="str">
            <v>0482</v>
          </cell>
          <cell r="C5066" t="str">
            <v>NLIP BUTTER ORIGINAL 16,7G</v>
          </cell>
          <cell r="D5066" t="str">
            <v>FERT</v>
          </cell>
          <cell r="E5066" t="str">
            <v>01</v>
          </cell>
          <cell r="F5066" t="str">
            <v/>
          </cell>
          <cell r="G5066" t="str">
            <v/>
          </cell>
          <cell r="H5066" t="str">
            <v/>
          </cell>
          <cell r="I5066" t="e">
            <v>#N/A</v>
          </cell>
        </row>
        <row r="5067">
          <cell r="A5067" t="str">
            <v>48332-00071-01</v>
          </cell>
          <cell r="B5067" t="str">
            <v>0482</v>
          </cell>
          <cell r="C5067" t="str">
            <v>NLIP BUTTER RASPBERRY 16,7G</v>
          </cell>
          <cell r="D5067" t="str">
            <v>FERT</v>
          </cell>
          <cell r="E5067" t="str">
            <v>25</v>
          </cell>
          <cell r="F5067" t="str">
            <v/>
          </cell>
          <cell r="G5067" t="str">
            <v/>
          </cell>
          <cell r="H5067" t="str">
            <v/>
          </cell>
          <cell r="I5067" t="e">
            <v>#N/A</v>
          </cell>
        </row>
        <row r="5068">
          <cell r="A5068" t="str">
            <v>48332-00071-02</v>
          </cell>
          <cell r="B5068" t="str">
            <v>0482</v>
          </cell>
          <cell r="C5068" t="str">
            <v>NLIP BUTTER RASPBERRY 16,7G</v>
          </cell>
          <cell r="D5068" t="str">
            <v>FERT</v>
          </cell>
          <cell r="E5068" t="str">
            <v>01</v>
          </cell>
          <cell r="F5068" t="str">
            <v/>
          </cell>
          <cell r="G5068" t="str">
            <v/>
          </cell>
          <cell r="H5068" t="str">
            <v/>
          </cell>
          <cell r="I5068" t="e">
            <v>#N/A</v>
          </cell>
        </row>
        <row r="5069">
          <cell r="A5069" t="str">
            <v>48332-00071-03</v>
          </cell>
          <cell r="B5069" t="str">
            <v>0482</v>
          </cell>
          <cell r="C5069" t="str">
            <v>NLIP BUTTER RASPBERRY 16,7G</v>
          </cell>
          <cell r="D5069" t="str">
            <v>FERT</v>
          </cell>
          <cell r="E5069" t="str">
            <v>25</v>
          </cell>
          <cell r="F5069" t="str">
            <v/>
          </cell>
          <cell r="G5069" t="str">
            <v/>
          </cell>
          <cell r="H5069" t="str">
            <v/>
          </cell>
          <cell r="I5069" t="e">
            <v>#N/A</v>
          </cell>
        </row>
        <row r="5070">
          <cell r="A5070" t="str">
            <v>48332-00071-04</v>
          </cell>
          <cell r="B5070" t="str">
            <v>0482</v>
          </cell>
          <cell r="C5070" t="str">
            <v>NLIP BUTTER RASPBERRY 16,7G</v>
          </cell>
          <cell r="D5070" t="str">
            <v>FERT</v>
          </cell>
          <cell r="E5070" t="str">
            <v>25</v>
          </cell>
          <cell r="F5070" t="str">
            <v/>
          </cell>
          <cell r="G5070" t="str">
            <v/>
          </cell>
          <cell r="H5070" t="str">
            <v/>
          </cell>
          <cell r="I5070" t="e">
            <v>#N/A</v>
          </cell>
        </row>
        <row r="5071">
          <cell r="A5071" t="str">
            <v>48332-00072-00</v>
          </cell>
          <cell r="B5071" t="str">
            <v>0482</v>
          </cell>
          <cell r="C5071" t="str">
            <v>NLIP BUTTER VANILLA 16,7G</v>
          </cell>
          <cell r="D5071" t="str">
            <v>FERT</v>
          </cell>
          <cell r="E5071" t="str">
            <v>25</v>
          </cell>
          <cell r="F5071" t="str">
            <v/>
          </cell>
          <cell r="G5071" t="str">
            <v/>
          </cell>
          <cell r="H5071" t="str">
            <v/>
          </cell>
          <cell r="I5071" t="e">
            <v>#N/A</v>
          </cell>
        </row>
        <row r="5072">
          <cell r="A5072" t="str">
            <v>48332-00072-01</v>
          </cell>
          <cell r="B5072" t="str">
            <v>0482</v>
          </cell>
          <cell r="C5072" t="str">
            <v>NLIP BUTTER VANILLA 16,7G</v>
          </cell>
          <cell r="D5072" t="str">
            <v>FERT</v>
          </cell>
          <cell r="E5072" t="str">
            <v>25</v>
          </cell>
          <cell r="F5072" t="str">
            <v/>
          </cell>
          <cell r="G5072" t="str">
            <v/>
          </cell>
          <cell r="H5072" t="str">
            <v/>
          </cell>
          <cell r="I5072" t="e">
            <v>#N/A</v>
          </cell>
        </row>
        <row r="5073">
          <cell r="A5073" t="str">
            <v>48332-00072-02</v>
          </cell>
          <cell r="B5073" t="str">
            <v>0482</v>
          </cell>
          <cell r="C5073" t="str">
            <v>NLIP BUTTER VANILLA 16,7G</v>
          </cell>
          <cell r="D5073" t="str">
            <v>FERT</v>
          </cell>
          <cell r="E5073" t="str">
            <v>01</v>
          </cell>
          <cell r="F5073" t="str">
            <v/>
          </cell>
          <cell r="G5073" t="str">
            <v/>
          </cell>
          <cell r="H5073" t="str">
            <v/>
          </cell>
          <cell r="I5073" t="e">
            <v>#N/A</v>
          </cell>
        </row>
        <row r="5074">
          <cell r="A5074" t="str">
            <v>48332-00072-03</v>
          </cell>
          <cell r="B5074" t="str">
            <v>0482</v>
          </cell>
          <cell r="C5074" t="str">
            <v>NLIP BUTTER VANILLA 16,7G</v>
          </cell>
          <cell r="D5074" t="str">
            <v>FERT</v>
          </cell>
          <cell r="E5074" t="str">
            <v>25</v>
          </cell>
          <cell r="F5074" t="str">
            <v/>
          </cell>
          <cell r="G5074" t="str">
            <v/>
          </cell>
          <cell r="H5074" t="str">
            <v/>
          </cell>
          <cell r="I5074" t="e">
            <v>#N/A</v>
          </cell>
        </row>
        <row r="5075">
          <cell r="A5075" t="str">
            <v>48332-00072-04</v>
          </cell>
          <cell r="B5075" t="str">
            <v>0482</v>
          </cell>
          <cell r="C5075" t="str">
            <v>NLIP BUTTER VANILLA 16,7G</v>
          </cell>
          <cell r="D5075" t="str">
            <v>FERT</v>
          </cell>
          <cell r="E5075" t="str">
            <v>25</v>
          </cell>
          <cell r="F5075" t="str">
            <v/>
          </cell>
          <cell r="G5075" t="str">
            <v/>
          </cell>
          <cell r="H5075" t="str">
            <v/>
          </cell>
          <cell r="I5075" t="e">
            <v>#N/A</v>
          </cell>
        </row>
        <row r="5076">
          <cell r="A5076" t="str">
            <v>48332-00072-05</v>
          </cell>
          <cell r="B5076" t="str">
            <v>0482</v>
          </cell>
          <cell r="C5076" t="str">
            <v>NLIP BUTTER VANILLA 16,7G</v>
          </cell>
          <cell r="D5076" t="str">
            <v>FERT</v>
          </cell>
          <cell r="E5076" t="str">
            <v>25</v>
          </cell>
          <cell r="F5076" t="str">
            <v/>
          </cell>
          <cell r="G5076" t="str">
            <v/>
          </cell>
          <cell r="H5076" t="str">
            <v/>
          </cell>
          <cell r="I5076" t="e">
            <v>#N/A</v>
          </cell>
        </row>
        <row r="5077">
          <cell r="A5077" t="str">
            <v>48332-00073-00</v>
          </cell>
          <cell r="B5077" t="str">
            <v>0482</v>
          </cell>
          <cell r="C5077" t="str">
            <v>NLIP BUTTER COCOA 16,7G</v>
          </cell>
          <cell r="D5077" t="str">
            <v>FERT</v>
          </cell>
          <cell r="E5077" t="str">
            <v>25</v>
          </cell>
          <cell r="F5077" t="str">
            <v/>
          </cell>
          <cell r="G5077" t="str">
            <v/>
          </cell>
          <cell r="H5077" t="str">
            <v/>
          </cell>
          <cell r="I5077" t="e">
            <v>#N/A</v>
          </cell>
        </row>
        <row r="5078">
          <cell r="A5078" t="str">
            <v>48332-00073-01</v>
          </cell>
          <cell r="B5078" t="str">
            <v>0482</v>
          </cell>
          <cell r="C5078" t="str">
            <v>NLIP BUTTER COCOA 16,7G</v>
          </cell>
          <cell r="D5078" t="str">
            <v>FERT</v>
          </cell>
          <cell r="E5078" t="str">
            <v>25</v>
          </cell>
          <cell r="F5078" t="str">
            <v/>
          </cell>
          <cell r="G5078" t="str">
            <v/>
          </cell>
          <cell r="H5078" t="str">
            <v/>
          </cell>
          <cell r="I5078" t="e">
            <v>#N/A</v>
          </cell>
        </row>
        <row r="5079">
          <cell r="A5079" t="str">
            <v>48332-00073-02</v>
          </cell>
          <cell r="B5079" t="str">
            <v>0482</v>
          </cell>
          <cell r="C5079" t="str">
            <v>NLIP BUTTER COCOA 16,7G</v>
          </cell>
          <cell r="D5079" t="str">
            <v>FERT</v>
          </cell>
          <cell r="E5079" t="str">
            <v>01</v>
          </cell>
          <cell r="F5079" t="str">
            <v/>
          </cell>
          <cell r="G5079" t="str">
            <v/>
          </cell>
          <cell r="H5079" t="str">
            <v/>
          </cell>
          <cell r="I5079" t="e">
            <v>#N/A</v>
          </cell>
        </row>
        <row r="5080">
          <cell r="A5080" t="str">
            <v>48332-00074-00</v>
          </cell>
          <cell r="B5080" t="str">
            <v>0482</v>
          </cell>
          <cell r="C5080" t="str">
            <v>NSUN LTN PRTT&amp;BRN SPF20 200ML</v>
          </cell>
          <cell r="D5080" t="str">
            <v>FERT</v>
          </cell>
          <cell r="E5080" t="str">
            <v>25</v>
          </cell>
          <cell r="F5080" t="str">
            <v/>
          </cell>
          <cell r="G5080" t="str">
            <v/>
          </cell>
          <cell r="H5080" t="str">
            <v/>
          </cell>
          <cell r="I5080" t="e">
            <v>#N/A</v>
          </cell>
        </row>
        <row r="5081">
          <cell r="A5081" t="str">
            <v>48332-00074-01</v>
          </cell>
          <cell r="B5081" t="str">
            <v>0482</v>
          </cell>
          <cell r="C5081" t="str">
            <v>NSUN LTN PRTT&amp;BRN SPF20 200ML</v>
          </cell>
          <cell r="D5081" t="str">
            <v>FERT</v>
          </cell>
          <cell r="E5081" t="str">
            <v>25</v>
          </cell>
          <cell r="F5081" t="str">
            <v/>
          </cell>
          <cell r="G5081" t="str">
            <v/>
          </cell>
          <cell r="H5081" t="str">
            <v/>
          </cell>
          <cell r="I5081" t="e">
            <v>#N/A</v>
          </cell>
        </row>
        <row r="5082">
          <cell r="A5082" t="str">
            <v>48332-00074-02</v>
          </cell>
          <cell r="B5082" t="str">
            <v>0482</v>
          </cell>
          <cell r="C5082" t="str">
            <v>NSUN_LTN_PRTT&amp;BRN_SPF20_</v>
          </cell>
          <cell r="D5082" t="str">
            <v>FERT</v>
          </cell>
          <cell r="E5082" t="str">
            <v>25</v>
          </cell>
          <cell r="F5082" t="str">
            <v/>
          </cell>
          <cell r="G5082" t="str">
            <v/>
          </cell>
          <cell r="H5082" t="str">
            <v/>
          </cell>
          <cell r="I5082" t="str">
            <v>R2</v>
          </cell>
        </row>
        <row r="5083">
          <cell r="A5083" t="str">
            <v>48332-00074-03</v>
          </cell>
          <cell r="B5083" t="str">
            <v>0482</v>
          </cell>
          <cell r="C5083" t="str">
            <v>NSUN LTN PRT&amp;BRN SPF20 200ML</v>
          </cell>
          <cell r="D5083" t="str">
            <v>FERT</v>
          </cell>
          <cell r="E5083" t="str">
            <v>25</v>
          </cell>
          <cell r="F5083" t="str">
            <v/>
          </cell>
          <cell r="G5083" t="str">
            <v/>
          </cell>
          <cell r="H5083" t="str">
            <v/>
          </cell>
          <cell r="I5083" t="str">
            <v>R3</v>
          </cell>
        </row>
        <row r="5084">
          <cell r="A5084" t="str">
            <v>48332-00074-04</v>
          </cell>
          <cell r="B5084" t="str">
            <v>0482</v>
          </cell>
          <cell r="C5084" t="str">
            <v>NSUN LTN PRT&amp;BRN SPF20 200ML</v>
          </cell>
          <cell r="D5084" t="str">
            <v>FERT</v>
          </cell>
          <cell r="E5084" t="str">
            <v>25</v>
          </cell>
          <cell r="F5084" t="str">
            <v/>
          </cell>
          <cell r="G5084" t="str">
            <v/>
          </cell>
          <cell r="H5084" t="str">
            <v/>
          </cell>
          <cell r="I5084" t="str">
            <v>R1</v>
          </cell>
        </row>
        <row r="5085">
          <cell r="A5085" t="str">
            <v>48332-00074-05</v>
          </cell>
          <cell r="B5085" t="str">
            <v>0482</v>
          </cell>
          <cell r="C5085" t="str">
            <v>NIVEA_SUN_PROTECT_&amp;_BRON</v>
          </cell>
          <cell r="D5085" t="str">
            <v>FERT</v>
          </cell>
          <cell r="E5085" t="str">
            <v>25</v>
          </cell>
          <cell r="F5085" t="str">
            <v/>
          </cell>
          <cell r="G5085" t="str">
            <v/>
          </cell>
          <cell r="H5085" t="str">
            <v>@01@</v>
          </cell>
          <cell r="I5085" t="str">
            <v>A</v>
          </cell>
        </row>
        <row r="5086">
          <cell r="A5086" t="str">
            <v>48332-00074-06</v>
          </cell>
          <cell r="B5086" t="str">
            <v>0482</v>
          </cell>
          <cell r="C5086" t="str">
            <v>NIVEA_SUN_PROTECT_&amp;_BRON</v>
          </cell>
          <cell r="D5086" t="str">
            <v>FERT</v>
          </cell>
          <cell r="E5086" t="str">
            <v>25</v>
          </cell>
          <cell r="F5086" t="str">
            <v/>
          </cell>
          <cell r="G5086" t="str">
            <v/>
          </cell>
          <cell r="H5086" t="str">
            <v>@01@</v>
          </cell>
          <cell r="I5086" t="str">
            <v>A</v>
          </cell>
        </row>
        <row r="5087">
          <cell r="A5087" t="str">
            <v>48332-00075-00</v>
          </cell>
          <cell r="B5087" t="str">
            <v>0482</v>
          </cell>
          <cell r="C5087" t="str">
            <v>NSUN AFT_SUN CLG_SPY 200ML</v>
          </cell>
          <cell r="D5087" t="str">
            <v>FERT</v>
          </cell>
          <cell r="E5087" t="str">
            <v>25</v>
          </cell>
          <cell r="F5087" t="str">
            <v/>
          </cell>
          <cell r="G5087" t="str">
            <v/>
          </cell>
          <cell r="H5087" t="str">
            <v/>
          </cell>
          <cell r="I5087" t="e">
            <v>#N/A</v>
          </cell>
        </row>
        <row r="5088">
          <cell r="A5088" t="str">
            <v>48332-00075-01</v>
          </cell>
          <cell r="B5088" t="str">
            <v>0482</v>
          </cell>
          <cell r="C5088" t="str">
            <v>NSUN AFT_SUN CLG_SPY 200ML</v>
          </cell>
          <cell r="D5088" t="str">
            <v>FERT</v>
          </cell>
          <cell r="E5088" t="str">
            <v>25</v>
          </cell>
          <cell r="F5088" t="str">
            <v/>
          </cell>
          <cell r="G5088" t="str">
            <v/>
          </cell>
          <cell r="H5088" t="str">
            <v/>
          </cell>
          <cell r="I5088" t="e">
            <v>#N/A</v>
          </cell>
        </row>
        <row r="5089">
          <cell r="A5089" t="str">
            <v>48332-00075-02</v>
          </cell>
          <cell r="B5089" t="str">
            <v>0482</v>
          </cell>
          <cell r="C5089" t="str">
            <v>NSUN AFT_SUN CLG_SPY 200ML</v>
          </cell>
          <cell r="D5089" t="str">
            <v>FERT</v>
          </cell>
          <cell r="E5089" t="str">
            <v>25</v>
          </cell>
          <cell r="F5089" t="str">
            <v/>
          </cell>
          <cell r="G5089" t="str">
            <v/>
          </cell>
          <cell r="H5089" t="str">
            <v/>
          </cell>
          <cell r="I5089" t="e">
            <v>#N/A</v>
          </cell>
        </row>
        <row r="5090">
          <cell r="A5090" t="str">
            <v>48332-00075-03</v>
          </cell>
          <cell r="B5090" t="str">
            <v>0482</v>
          </cell>
          <cell r="C5090" t="str">
            <v>NSUN AFT_SUN CLG_SPY 200ML</v>
          </cell>
          <cell r="D5090" t="str">
            <v>FERT</v>
          </cell>
          <cell r="E5090" t="str">
            <v>25</v>
          </cell>
          <cell r="F5090" t="str">
            <v/>
          </cell>
          <cell r="G5090" t="str">
            <v/>
          </cell>
          <cell r="H5090" t="str">
            <v/>
          </cell>
          <cell r="I5090" t="e">
            <v>#N/A</v>
          </cell>
        </row>
        <row r="5091">
          <cell r="A5091" t="str">
            <v>48332-00075-04</v>
          </cell>
          <cell r="B5091" t="str">
            <v>0482</v>
          </cell>
          <cell r="C5091" t="str">
            <v>NSUN AFT_SUN CLG_SPY 200ML</v>
          </cell>
          <cell r="D5091" t="str">
            <v>FERT</v>
          </cell>
          <cell r="E5091" t="str">
            <v>25</v>
          </cell>
          <cell r="F5091" t="str">
            <v/>
          </cell>
          <cell r="G5091" t="str">
            <v/>
          </cell>
          <cell r="H5091" t="str">
            <v/>
          </cell>
          <cell r="I5091" t="str">
            <v>R3</v>
          </cell>
        </row>
        <row r="5092">
          <cell r="A5092" t="str">
            <v>48332-00075-05</v>
          </cell>
          <cell r="B5092" t="str">
            <v>0482</v>
          </cell>
          <cell r="C5092" t="str">
            <v>NSUN AFT_SUN CLG_SPY 200ML</v>
          </cell>
          <cell r="D5092" t="str">
            <v>FERT</v>
          </cell>
          <cell r="E5092" t="str">
            <v>25</v>
          </cell>
          <cell r="F5092" t="str">
            <v/>
          </cell>
          <cell r="G5092" t="str">
            <v/>
          </cell>
          <cell r="H5092" t="str">
            <v/>
          </cell>
          <cell r="I5092" t="e">
            <v>#N/A</v>
          </cell>
        </row>
        <row r="5093">
          <cell r="A5093" t="str">
            <v>48332-00075-06</v>
          </cell>
          <cell r="B5093" t="str">
            <v>0482</v>
          </cell>
          <cell r="C5093" t="str">
            <v>NIVEA_SUN_MOISTURISING_A</v>
          </cell>
          <cell r="D5093" t="str">
            <v>FERT</v>
          </cell>
          <cell r="E5093" t="str">
            <v>25</v>
          </cell>
          <cell r="F5093" t="str">
            <v/>
          </cell>
          <cell r="G5093" t="str">
            <v/>
          </cell>
          <cell r="H5093" t="str">
            <v/>
          </cell>
          <cell r="I5093" t="e">
            <v>#N/A</v>
          </cell>
        </row>
        <row r="5094">
          <cell r="A5094" t="str">
            <v>48332-00075-07</v>
          </cell>
          <cell r="B5094" t="str">
            <v>0482</v>
          </cell>
          <cell r="C5094" t="str">
            <v>NIVEA_SUN_MOISTURISING_A</v>
          </cell>
          <cell r="D5094" t="str">
            <v>FERT</v>
          </cell>
          <cell r="E5094" t="str">
            <v>25</v>
          </cell>
          <cell r="F5094" t="str">
            <v/>
          </cell>
          <cell r="G5094" t="str">
            <v/>
          </cell>
          <cell r="H5094" t="str">
            <v>@01@</v>
          </cell>
          <cell r="I5094" t="str">
            <v>A</v>
          </cell>
        </row>
        <row r="5095">
          <cell r="A5095" t="str">
            <v>48332-00075-08</v>
          </cell>
          <cell r="B5095" t="str">
            <v>0482</v>
          </cell>
          <cell r="C5095" t="str">
            <v>NIVEA_SUN_AFTER_SUN_SPRA</v>
          </cell>
          <cell r="D5095" t="str">
            <v>FERT</v>
          </cell>
          <cell r="E5095" t="str">
            <v>25</v>
          </cell>
          <cell r="F5095" t="str">
            <v/>
          </cell>
          <cell r="G5095" t="str">
            <v/>
          </cell>
          <cell r="H5095" t="str">
            <v>@01@</v>
          </cell>
          <cell r="I5095" t="str">
            <v>A</v>
          </cell>
        </row>
        <row r="5096">
          <cell r="A5096" t="str">
            <v>48332-00076-00</v>
          </cell>
          <cell r="B5096" t="str">
            <v>0482</v>
          </cell>
          <cell r="C5096" t="str">
            <v>NSUN SPY INV_PRT SPF30 200ML</v>
          </cell>
          <cell r="D5096" t="str">
            <v>FERT</v>
          </cell>
          <cell r="E5096" t="str">
            <v>25</v>
          </cell>
          <cell r="F5096" t="str">
            <v/>
          </cell>
          <cell r="G5096" t="str">
            <v/>
          </cell>
          <cell r="H5096" t="str">
            <v/>
          </cell>
          <cell r="I5096" t="e">
            <v>#N/A</v>
          </cell>
        </row>
        <row r="5097">
          <cell r="A5097" t="str">
            <v>48332-00076-01</v>
          </cell>
          <cell r="B5097" t="str">
            <v>0482</v>
          </cell>
          <cell r="C5097" t="str">
            <v>NSUN SPY INV_PRT SPF30 200ML</v>
          </cell>
          <cell r="D5097" t="str">
            <v>FERT</v>
          </cell>
          <cell r="E5097" t="str">
            <v>25</v>
          </cell>
          <cell r="F5097" t="str">
            <v/>
          </cell>
          <cell r="G5097" t="str">
            <v/>
          </cell>
          <cell r="H5097" t="str">
            <v/>
          </cell>
          <cell r="I5097" t="e">
            <v>#N/A</v>
          </cell>
        </row>
        <row r="5098">
          <cell r="A5098" t="str">
            <v>48332-00078-00</v>
          </cell>
          <cell r="B5098" t="str">
            <v>0482</v>
          </cell>
          <cell r="C5098" t="str">
            <v>NSUN SPY PRTT&amp;BRN SPF20 200ML</v>
          </cell>
          <cell r="D5098" t="str">
            <v>FERT</v>
          </cell>
          <cell r="E5098" t="str">
            <v>25</v>
          </cell>
          <cell r="F5098" t="str">
            <v/>
          </cell>
          <cell r="G5098" t="str">
            <v/>
          </cell>
          <cell r="H5098" t="str">
            <v/>
          </cell>
          <cell r="I5098" t="e">
            <v>#N/A</v>
          </cell>
        </row>
        <row r="5099">
          <cell r="A5099" t="str">
            <v>48332-00078-01</v>
          </cell>
          <cell r="B5099" t="str">
            <v>0482</v>
          </cell>
          <cell r="C5099" t="str">
            <v>NSUN SPY PRTT&amp;BRN SPF20 200ML</v>
          </cell>
          <cell r="D5099" t="str">
            <v>FERT</v>
          </cell>
          <cell r="E5099" t="str">
            <v>25</v>
          </cell>
          <cell r="F5099" t="str">
            <v/>
          </cell>
          <cell r="G5099" t="str">
            <v/>
          </cell>
          <cell r="H5099" t="str">
            <v/>
          </cell>
          <cell r="I5099" t="e">
            <v>#N/A</v>
          </cell>
        </row>
        <row r="5100">
          <cell r="A5100" t="str">
            <v>48332-00078-02</v>
          </cell>
          <cell r="B5100" t="str">
            <v>0482</v>
          </cell>
          <cell r="C5100" t="str">
            <v>NSUN SPY PRTT&amp;BRN SPF20 200ML</v>
          </cell>
          <cell r="D5100" t="str">
            <v>FERT</v>
          </cell>
          <cell r="E5100" t="str">
            <v>25</v>
          </cell>
          <cell r="F5100" t="str">
            <v/>
          </cell>
          <cell r="G5100" t="str">
            <v/>
          </cell>
          <cell r="H5100" t="str">
            <v/>
          </cell>
          <cell r="I5100" t="e">
            <v>#N/A</v>
          </cell>
        </row>
        <row r="5101">
          <cell r="A5101" t="str">
            <v>48332-00078-03</v>
          </cell>
          <cell r="B5101" t="str">
            <v>0482</v>
          </cell>
          <cell r="C5101" t="str">
            <v>NSUN SPRY PRT&amp;BRN SPF20 200ML</v>
          </cell>
          <cell r="D5101" t="str">
            <v>FERT</v>
          </cell>
          <cell r="E5101" t="str">
            <v>25</v>
          </cell>
          <cell r="F5101" t="str">
            <v/>
          </cell>
          <cell r="G5101" t="str">
            <v/>
          </cell>
          <cell r="H5101" t="str">
            <v/>
          </cell>
          <cell r="I5101" t="e">
            <v>#N/A</v>
          </cell>
        </row>
        <row r="5102">
          <cell r="A5102" t="str">
            <v>48332-00079-00</v>
          </cell>
          <cell r="B5102" t="str">
            <v>0482</v>
          </cell>
          <cell r="C5102" t="str">
            <v>NSUN DP_TAN CRN_LTN SPF6 200ML</v>
          </cell>
          <cell r="D5102" t="str">
            <v>FERT</v>
          </cell>
          <cell r="E5102" t="str">
            <v>25</v>
          </cell>
          <cell r="F5102" t="str">
            <v/>
          </cell>
          <cell r="G5102" t="str">
            <v/>
          </cell>
          <cell r="H5102" t="str">
            <v/>
          </cell>
          <cell r="I5102" t="e">
            <v>#N/A</v>
          </cell>
        </row>
        <row r="5103">
          <cell r="A5103" t="str">
            <v>48332-00079-01</v>
          </cell>
          <cell r="B5103" t="str">
            <v>0482</v>
          </cell>
          <cell r="C5103" t="str">
            <v>NSUN DP_TAN CRN_LTN SPF6 200ML</v>
          </cell>
          <cell r="D5103" t="str">
            <v>FERT</v>
          </cell>
          <cell r="E5103" t="str">
            <v>25</v>
          </cell>
          <cell r="F5103" t="str">
            <v/>
          </cell>
          <cell r="G5103" t="str">
            <v/>
          </cell>
          <cell r="H5103" t="str">
            <v/>
          </cell>
          <cell r="I5103" t="e">
            <v>#N/A</v>
          </cell>
        </row>
        <row r="5104">
          <cell r="A5104" t="str">
            <v>48332-00079-02</v>
          </cell>
          <cell r="B5104" t="str">
            <v>0482</v>
          </cell>
          <cell r="C5104" t="str">
            <v>NSUN DP_TAN CRN_LTN SPF6 200ML</v>
          </cell>
          <cell r="D5104" t="str">
            <v>FERT</v>
          </cell>
          <cell r="E5104" t="str">
            <v>25</v>
          </cell>
          <cell r="F5104" t="str">
            <v/>
          </cell>
          <cell r="G5104" t="str">
            <v/>
          </cell>
          <cell r="H5104" t="str">
            <v/>
          </cell>
          <cell r="I5104" t="e">
            <v>#N/A</v>
          </cell>
        </row>
        <row r="5105">
          <cell r="A5105" t="str">
            <v>48332-00080-00</v>
          </cell>
          <cell r="B5105" t="str">
            <v>0482</v>
          </cell>
          <cell r="C5105" t="str">
            <v>NSUN SPY INV_PRT SPF50 200ML</v>
          </cell>
          <cell r="D5105" t="str">
            <v>FERT</v>
          </cell>
          <cell r="E5105" t="str">
            <v>25</v>
          </cell>
          <cell r="F5105" t="str">
            <v/>
          </cell>
          <cell r="G5105" t="str">
            <v/>
          </cell>
          <cell r="H5105" t="str">
            <v/>
          </cell>
          <cell r="I5105" t="e">
            <v>#N/A</v>
          </cell>
        </row>
        <row r="5106">
          <cell r="A5106" t="str">
            <v>48332-00080-01</v>
          </cell>
          <cell r="B5106" t="str">
            <v>0482</v>
          </cell>
          <cell r="C5106" t="str">
            <v>NSUN SPY INV_PRT SPF50 200ML</v>
          </cell>
          <cell r="D5106" t="str">
            <v>FERT</v>
          </cell>
          <cell r="E5106" t="str">
            <v>25</v>
          </cell>
          <cell r="F5106" t="str">
            <v/>
          </cell>
          <cell r="G5106" t="str">
            <v/>
          </cell>
          <cell r="H5106" t="str">
            <v/>
          </cell>
          <cell r="I5106" t="e">
            <v>#N/A</v>
          </cell>
        </row>
        <row r="5107">
          <cell r="A5107" t="str">
            <v>48332-00081-01</v>
          </cell>
          <cell r="B5107" t="str">
            <v>0482</v>
          </cell>
          <cell r="C5107" t="str">
            <v>NSUN SPRAY SPF 30 150ML</v>
          </cell>
          <cell r="D5107" t="str">
            <v>FERT</v>
          </cell>
          <cell r="E5107" t="str">
            <v>01</v>
          </cell>
          <cell r="F5107" t="str">
            <v/>
          </cell>
          <cell r="G5107" t="str">
            <v/>
          </cell>
          <cell r="H5107" t="str">
            <v/>
          </cell>
          <cell r="I5107" t="e">
            <v>#N/A</v>
          </cell>
        </row>
        <row r="5108">
          <cell r="A5108" t="str">
            <v>48332-00081-02</v>
          </cell>
          <cell r="B5108" t="str">
            <v>0482</v>
          </cell>
          <cell r="C5108" t="str">
            <v>NSUN SPRAY SPF 30 150ML</v>
          </cell>
          <cell r="D5108" t="str">
            <v>FERT</v>
          </cell>
          <cell r="E5108" t="str">
            <v>01</v>
          </cell>
          <cell r="F5108" t="str">
            <v/>
          </cell>
          <cell r="G5108" t="str">
            <v/>
          </cell>
          <cell r="H5108" t="str">
            <v/>
          </cell>
          <cell r="I5108" t="e">
            <v>#N/A</v>
          </cell>
        </row>
        <row r="5109">
          <cell r="A5109" t="str">
            <v>48332-00084-01</v>
          </cell>
          <cell r="B5109" t="str">
            <v>0482</v>
          </cell>
          <cell r="C5109" t="str">
            <v>NSUN SPY INV_PRT SPF50 200ML</v>
          </cell>
          <cell r="D5109" t="str">
            <v>FERT</v>
          </cell>
          <cell r="E5109" t="str">
            <v>01</v>
          </cell>
          <cell r="F5109" t="str">
            <v/>
          </cell>
          <cell r="G5109" t="str">
            <v/>
          </cell>
          <cell r="H5109" t="str">
            <v/>
          </cell>
          <cell r="I5109" t="e">
            <v>#N/A</v>
          </cell>
        </row>
        <row r="5110">
          <cell r="A5110" t="str">
            <v>48332-00085-01</v>
          </cell>
          <cell r="B5110" t="str">
            <v>0482</v>
          </cell>
          <cell r="C5110" t="str">
            <v>NSUN SPY PRTT&amp;BRN SPF20 200ML</v>
          </cell>
          <cell r="D5110" t="str">
            <v>FERT</v>
          </cell>
          <cell r="E5110" t="str">
            <v>25</v>
          </cell>
          <cell r="F5110" t="str">
            <v/>
          </cell>
          <cell r="G5110" t="str">
            <v/>
          </cell>
          <cell r="H5110" t="str">
            <v/>
          </cell>
          <cell r="I5110" t="e">
            <v>#N/A</v>
          </cell>
        </row>
        <row r="5111">
          <cell r="A5111" t="str">
            <v>48332-00086-00</v>
          </cell>
          <cell r="B5111" t="str">
            <v>0482</v>
          </cell>
          <cell r="C5111" t="str">
            <v>NSUN LTN PRTT&amp;BRN SPF20 200ML</v>
          </cell>
          <cell r="D5111" t="str">
            <v>FERT</v>
          </cell>
          <cell r="E5111" t="str">
            <v>01</v>
          </cell>
          <cell r="F5111" t="str">
            <v/>
          </cell>
          <cell r="G5111" t="str">
            <v/>
          </cell>
          <cell r="H5111" t="str">
            <v/>
          </cell>
          <cell r="I5111" t="e">
            <v>#N/A</v>
          </cell>
        </row>
        <row r="5112">
          <cell r="A5112" t="str">
            <v>48332-00086-01</v>
          </cell>
          <cell r="B5112" t="str">
            <v>0482</v>
          </cell>
          <cell r="C5112" t="str">
            <v>NSUN LTN PRTT&amp;BRN SPF20 200ML</v>
          </cell>
          <cell r="D5112" t="str">
            <v>FERT</v>
          </cell>
          <cell r="E5112" t="str">
            <v>25</v>
          </cell>
          <cell r="F5112" t="str">
            <v/>
          </cell>
          <cell r="G5112" t="str">
            <v/>
          </cell>
          <cell r="H5112" t="str">
            <v/>
          </cell>
          <cell r="I5112" t="e">
            <v>#N/A</v>
          </cell>
        </row>
        <row r="5113">
          <cell r="A5113" t="str">
            <v>48332-00087-01</v>
          </cell>
          <cell r="B5113" t="str">
            <v>0482</v>
          </cell>
          <cell r="C5113" t="str">
            <v>NSUN FC_CRM SPF50 50ML</v>
          </cell>
          <cell r="D5113" t="str">
            <v>FERT</v>
          </cell>
          <cell r="E5113" t="str">
            <v>25</v>
          </cell>
          <cell r="F5113" t="str">
            <v/>
          </cell>
          <cell r="G5113" t="str">
            <v/>
          </cell>
          <cell r="H5113" t="str">
            <v/>
          </cell>
          <cell r="I5113" t="e">
            <v>#N/A</v>
          </cell>
        </row>
        <row r="5114">
          <cell r="A5114" t="str">
            <v>48332-00088-01</v>
          </cell>
          <cell r="B5114" t="str">
            <v>0482</v>
          </cell>
          <cell r="C5114" t="str">
            <v>NSUN FC_CRM WHT SPF50 50ML</v>
          </cell>
          <cell r="D5114" t="str">
            <v>FERT</v>
          </cell>
          <cell r="E5114" t="str">
            <v>01</v>
          </cell>
          <cell r="F5114" t="str">
            <v/>
          </cell>
          <cell r="G5114" t="str">
            <v/>
          </cell>
          <cell r="H5114" t="str">
            <v/>
          </cell>
          <cell r="I5114" t="e">
            <v>#N/A</v>
          </cell>
        </row>
        <row r="5115">
          <cell r="A5115" t="str">
            <v>48332-00089-02</v>
          </cell>
          <cell r="B5115" t="str">
            <v>0482</v>
          </cell>
          <cell r="C5115" t="str">
            <v>NSUN AFT_SUN CLG_SPY 200ML</v>
          </cell>
          <cell r="D5115" t="str">
            <v>FERT</v>
          </cell>
          <cell r="E5115" t="str">
            <v>01</v>
          </cell>
          <cell r="F5115" t="str">
            <v/>
          </cell>
          <cell r="G5115" t="str">
            <v/>
          </cell>
          <cell r="H5115" t="str">
            <v/>
          </cell>
          <cell r="I5115" t="e">
            <v>#N/A</v>
          </cell>
        </row>
        <row r="5116">
          <cell r="A5116" t="str">
            <v>48332-00089-03</v>
          </cell>
          <cell r="B5116" t="str">
            <v>0482</v>
          </cell>
          <cell r="C5116" t="str">
            <v>NSUN AFT_SUN CLG_SPY 200ML</v>
          </cell>
          <cell r="D5116" t="str">
            <v>FERT</v>
          </cell>
          <cell r="E5116" t="str">
            <v>01</v>
          </cell>
          <cell r="F5116" t="str">
            <v/>
          </cell>
          <cell r="G5116" t="str">
            <v/>
          </cell>
          <cell r="H5116" t="str">
            <v/>
          </cell>
          <cell r="I5116" t="e">
            <v>#N/A</v>
          </cell>
        </row>
        <row r="5117">
          <cell r="A5117" t="str">
            <v>48332-00091-00</v>
          </cell>
          <cell r="B5117" t="str">
            <v>0482</v>
          </cell>
          <cell r="C5117" t="str">
            <v>NCRM TIN 60ML</v>
          </cell>
          <cell r="D5117" t="str">
            <v>FERT</v>
          </cell>
          <cell r="E5117" t="str">
            <v>25</v>
          </cell>
          <cell r="F5117" t="str">
            <v/>
          </cell>
          <cell r="G5117" t="str">
            <v/>
          </cell>
          <cell r="H5117" t="str">
            <v/>
          </cell>
          <cell r="I5117" t="e">
            <v>#N/A</v>
          </cell>
        </row>
        <row r="5118">
          <cell r="A5118" t="str">
            <v>48332-00091-01</v>
          </cell>
          <cell r="B5118" t="str">
            <v>0482</v>
          </cell>
          <cell r="C5118" t="str">
            <v>NCRM TIN 60ML</v>
          </cell>
          <cell r="D5118" t="str">
            <v>FERT</v>
          </cell>
          <cell r="E5118" t="str">
            <v>25</v>
          </cell>
          <cell r="F5118" t="str">
            <v/>
          </cell>
          <cell r="G5118" t="str">
            <v/>
          </cell>
          <cell r="H5118" t="str">
            <v/>
          </cell>
          <cell r="I5118" t="e">
            <v>#N/A</v>
          </cell>
        </row>
        <row r="5119">
          <cell r="A5119" t="str">
            <v>48332-00091-03</v>
          </cell>
          <cell r="B5119" t="str">
            <v>0482</v>
          </cell>
          <cell r="C5119" t="str">
            <v>NCRM TIN 60ML</v>
          </cell>
          <cell r="D5119" t="str">
            <v>FERT</v>
          </cell>
          <cell r="E5119" t="str">
            <v>01</v>
          </cell>
          <cell r="F5119" t="str">
            <v/>
          </cell>
          <cell r="G5119" t="str">
            <v/>
          </cell>
          <cell r="H5119" t="str">
            <v/>
          </cell>
          <cell r="I5119" t="e">
            <v>#N/A</v>
          </cell>
        </row>
        <row r="5120">
          <cell r="A5120" t="str">
            <v>48332-00091-04</v>
          </cell>
          <cell r="B5120" t="str">
            <v>0482</v>
          </cell>
          <cell r="C5120" t="str">
            <v>NCRM TIN 60ML</v>
          </cell>
          <cell r="D5120" t="str">
            <v>FERT</v>
          </cell>
          <cell r="E5120" t="str">
            <v>25</v>
          </cell>
          <cell r="F5120" t="str">
            <v/>
          </cell>
          <cell r="G5120" t="str">
            <v/>
          </cell>
          <cell r="H5120" t="str">
            <v/>
          </cell>
          <cell r="I5120" t="e">
            <v>#N/A</v>
          </cell>
        </row>
        <row r="5121">
          <cell r="A5121" t="str">
            <v>48332-00091-06</v>
          </cell>
          <cell r="B5121" t="str">
            <v>0482</v>
          </cell>
          <cell r="C5121" t="str">
            <v>NCRM_TIN_60ML</v>
          </cell>
          <cell r="D5121" t="str">
            <v>FERT</v>
          </cell>
          <cell r="E5121" t="str">
            <v>25</v>
          </cell>
          <cell r="F5121" t="str">
            <v/>
          </cell>
          <cell r="G5121" t="str">
            <v/>
          </cell>
          <cell r="H5121" t="str">
            <v/>
          </cell>
          <cell r="I5121" t="e">
            <v>#N/A</v>
          </cell>
        </row>
        <row r="5122">
          <cell r="A5122" t="str">
            <v>48332-00091-07</v>
          </cell>
          <cell r="B5122" t="str">
            <v>0482</v>
          </cell>
          <cell r="C5122" t="str">
            <v>NCRM_TIN_60ML</v>
          </cell>
          <cell r="D5122" t="str">
            <v>FERT</v>
          </cell>
          <cell r="E5122" t="str">
            <v>25</v>
          </cell>
          <cell r="F5122" t="str">
            <v/>
          </cell>
          <cell r="G5122" t="str">
            <v/>
          </cell>
          <cell r="H5122" t="str">
            <v/>
          </cell>
          <cell r="I5122" t="e">
            <v>#N/A</v>
          </cell>
        </row>
        <row r="5123">
          <cell r="A5123" t="str">
            <v>48332-00092-00</v>
          </cell>
          <cell r="B5123" t="str">
            <v>0482</v>
          </cell>
          <cell r="C5123" t="str">
            <v>NSUN LTN SPF50+ 200ML</v>
          </cell>
          <cell r="D5123" t="str">
            <v>FERT</v>
          </cell>
          <cell r="E5123" t="str">
            <v>25</v>
          </cell>
          <cell r="F5123" t="str">
            <v/>
          </cell>
          <cell r="G5123" t="str">
            <v/>
          </cell>
          <cell r="H5123" t="str">
            <v/>
          </cell>
          <cell r="I5123" t="e">
            <v>#N/A</v>
          </cell>
        </row>
        <row r="5124">
          <cell r="A5124" t="str">
            <v>48332-00092-02</v>
          </cell>
          <cell r="B5124" t="str">
            <v>0482</v>
          </cell>
          <cell r="C5124" t="str">
            <v>NSUN LTN SPF50+ 200ML</v>
          </cell>
          <cell r="D5124" t="str">
            <v>FERT</v>
          </cell>
          <cell r="E5124" t="str">
            <v>25</v>
          </cell>
          <cell r="F5124" t="str">
            <v/>
          </cell>
          <cell r="G5124" t="str">
            <v/>
          </cell>
          <cell r="H5124" t="str">
            <v/>
          </cell>
          <cell r="I5124" t="e">
            <v>#N/A</v>
          </cell>
        </row>
        <row r="5125">
          <cell r="A5125" t="str">
            <v>48332-00092-03</v>
          </cell>
          <cell r="B5125" t="str">
            <v>0482</v>
          </cell>
          <cell r="C5125" t="str">
            <v>NSUN LTN SPF50+ 200ML</v>
          </cell>
          <cell r="D5125" t="str">
            <v>FERT</v>
          </cell>
          <cell r="E5125" t="str">
            <v>01</v>
          </cell>
          <cell r="F5125" t="str">
            <v/>
          </cell>
          <cell r="G5125" t="str">
            <v/>
          </cell>
          <cell r="H5125" t="str">
            <v/>
          </cell>
          <cell r="I5125" t="e">
            <v>#N/A</v>
          </cell>
        </row>
        <row r="5126">
          <cell r="A5126" t="str">
            <v>48332-00092-04</v>
          </cell>
          <cell r="B5126" t="str">
            <v>0482</v>
          </cell>
          <cell r="C5126" t="str">
            <v>NSUN LTN SPF50+ 200ML</v>
          </cell>
          <cell r="D5126" t="str">
            <v>FERT</v>
          </cell>
          <cell r="E5126" t="str">
            <v>25</v>
          </cell>
          <cell r="F5126" t="str">
            <v/>
          </cell>
          <cell r="G5126" t="str">
            <v/>
          </cell>
          <cell r="H5126" t="str">
            <v/>
          </cell>
          <cell r="I5126" t="e">
            <v>#N/A</v>
          </cell>
        </row>
        <row r="5127">
          <cell r="A5127" t="str">
            <v>48332-00092-06</v>
          </cell>
          <cell r="B5127" t="str">
            <v>0482</v>
          </cell>
          <cell r="C5127" t="str">
            <v>NSUN LTN SPF50+ 200ML</v>
          </cell>
          <cell r="D5127" t="str">
            <v>FERT</v>
          </cell>
          <cell r="E5127" t="str">
            <v>25</v>
          </cell>
          <cell r="F5127" t="str">
            <v/>
          </cell>
          <cell r="G5127" t="str">
            <v/>
          </cell>
          <cell r="H5127" t="str">
            <v/>
          </cell>
          <cell r="I5127" t="e">
            <v>#N/A</v>
          </cell>
        </row>
        <row r="5128">
          <cell r="A5128" t="str">
            <v>48332-00092-07</v>
          </cell>
          <cell r="B5128" t="str">
            <v>0482</v>
          </cell>
          <cell r="C5128" t="str">
            <v>NSUN LTN SPF50+ 200ML</v>
          </cell>
          <cell r="D5128" t="str">
            <v>FERT</v>
          </cell>
          <cell r="E5128" t="str">
            <v>25</v>
          </cell>
          <cell r="F5128" t="str">
            <v/>
          </cell>
          <cell r="G5128" t="str">
            <v/>
          </cell>
          <cell r="H5128" t="str">
            <v/>
          </cell>
          <cell r="I5128" t="e">
            <v>#N/A</v>
          </cell>
        </row>
        <row r="5129">
          <cell r="A5129" t="str">
            <v>48332-00092-08</v>
          </cell>
          <cell r="B5129" t="str">
            <v>0482</v>
          </cell>
          <cell r="C5129" t="str">
            <v>NSUN LTN SPF50+ 200ML</v>
          </cell>
          <cell r="D5129" t="str">
            <v>FERT</v>
          </cell>
          <cell r="E5129" t="str">
            <v>25</v>
          </cell>
          <cell r="F5129" t="str">
            <v/>
          </cell>
          <cell r="G5129" t="str">
            <v/>
          </cell>
          <cell r="H5129" t="str">
            <v/>
          </cell>
          <cell r="I5129" t="str">
            <v>R3</v>
          </cell>
        </row>
        <row r="5130">
          <cell r="A5130" t="str">
            <v>48332-00092-09</v>
          </cell>
          <cell r="B5130" t="str">
            <v>0482</v>
          </cell>
          <cell r="C5130" t="str">
            <v>NSUN LTN SPF50+ 200ML</v>
          </cell>
          <cell r="D5130" t="str">
            <v>FERT</v>
          </cell>
          <cell r="E5130" t="str">
            <v>25</v>
          </cell>
          <cell r="F5130" t="str">
            <v/>
          </cell>
          <cell r="G5130" t="str">
            <v/>
          </cell>
          <cell r="H5130" t="str">
            <v/>
          </cell>
          <cell r="I5130" t="str">
            <v>R1</v>
          </cell>
        </row>
        <row r="5131">
          <cell r="A5131" t="str">
            <v>48332-00092-10</v>
          </cell>
          <cell r="B5131" t="str">
            <v>0482</v>
          </cell>
          <cell r="C5131" t="str">
            <v>NIVEA_SUN_PROTECT_&amp;_MOIS</v>
          </cell>
          <cell r="D5131" t="str">
            <v>FERT</v>
          </cell>
          <cell r="E5131" t="str">
            <v>25</v>
          </cell>
          <cell r="F5131" t="str">
            <v/>
          </cell>
          <cell r="G5131" t="str">
            <v/>
          </cell>
          <cell r="H5131" t="str">
            <v>@01@</v>
          </cell>
          <cell r="I5131" t="str">
            <v>A</v>
          </cell>
        </row>
        <row r="5132">
          <cell r="A5132" t="str">
            <v>48332-00092-11</v>
          </cell>
          <cell r="B5132" t="str">
            <v>0482</v>
          </cell>
          <cell r="C5132" t="str">
            <v>NIVEA_SUN_LOTION_SPF50+_</v>
          </cell>
          <cell r="D5132" t="str">
            <v>FERT</v>
          </cell>
          <cell r="E5132" t="str">
            <v>25</v>
          </cell>
          <cell r="F5132" t="str">
            <v/>
          </cell>
          <cell r="G5132" t="str">
            <v/>
          </cell>
          <cell r="H5132" t="str">
            <v>@01@</v>
          </cell>
          <cell r="I5132" t="str">
            <v>S1</v>
          </cell>
        </row>
        <row r="5133">
          <cell r="A5133" t="str">
            <v>48332-00092-12</v>
          </cell>
          <cell r="B5133" t="str">
            <v>0482</v>
          </cell>
          <cell r="C5133" t="str">
            <v>NIVEA_SUN_PROTECT_&amp;_MOIS</v>
          </cell>
          <cell r="D5133" t="str">
            <v>FERT</v>
          </cell>
          <cell r="E5133" t="str">
            <v>25</v>
          </cell>
          <cell r="F5133" t="str">
            <v/>
          </cell>
          <cell r="G5133" t="str">
            <v/>
          </cell>
          <cell r="H5133" t="str">
            <v>@01@</v>
          </cell>
          <cell r="I5133" t="str">
            <v>A</v>
          </cell>
        </row>
        <row r="5134">
          <cell r="A5134" t="str">
            <v>48332-00093-00</v>
          </cell>
          <cell r="B5134" t="str">
            <v>0482</v>
          </cell>
          <cell r="C5134" t="str">
            <v>NSUN KDS SPY_COL SPF50+ 200ML</v>
          </cell>
          <cell r="D5134" t="str">
            <v>FERT</v>
          </cell>
          <cell r="E5134" t="str">
            <v>25</v>
          </cell>
          <cell r="F5134" t="str">
            <v/>
          </cell>
          <cell r="G5134" t="str">
            <v/>
          </cell>
          <cell r="H5134" t="str">
            <v/>
          </cell>
          <cell r="I5134" t="e">
            <v>#N/A</v>
          </cell>
        </row>
        <row r="5135">
          <cell r="A5135" t="str">
            <v>48332-00093-01</v>
          </cell>
          <cell r="B5135" t="str">
            <v>0482</v>
          </cell>
          <cell r="C5135" t="str">
            <v>NSUN KDS SPY_COL SPF50+ 200ML</v>
          </cell>
          <cell r="D5135" t="str">
            <v>FERT</v>
          </cell>
          <cell r="E5135" t="str">
            <v>01</v>
          </cell>
          <cell r="F5135" t="str">
            <v/>
          </cell>
          <cell r="G5135" t="str">
            <v/>
          </cell>
          <cell r="H5135" t="str">
            <v/>
          </cell>
          <cell r="I5135" t="e">
            <v>#N/A</v>
          </cell>
        </row>
        <row r="5136">
          <cell r="A5136" t="str">
            <v>48332-00093-02</v>
          </cell>
          <cell r="B5136" t="str">
            <v>0482</v>
          </cell>
          <cell r="C5136" t="str">
            <v>NSUN KDS SPY_COL SPF50+ 200ML</v>
          </cell>
          <cell r="D5136" t="str">
            <v>FERT</v>
          </cell>
          <cell r="E5136" t="str">
            <v>25</v>
          </cell>
          <cell r="F5136" t="str">
            <v/>
          </cell>
          <cell r="G5136" t="str">
            <v/>
          </cell>
          <cell r="H5136" t="str">
            <v/>
          </cell>
          <cell r="I5136" t="e">
            <v>#N/A</v>
          </cell>
        </row>
        <row r="5137">
          <cell r="A5137" t="str">
            <v>48332-00093-03</v>
          </cell>
          <cell r="B5137" t="str">
            <v>0482</v>
          </cell>
          <cell r="C5137" t="str">
            <v>NSUN KDS SPY_COL SPF50+ 200ML</v>
          </cell>
          <cell r="D5137" t="str">
            <v>FERT</v>
          </cell>
          <cell r="E5137" t="str">
            <v>01</v>
          </cell>
          <cell r="F5137" t="str">
            <v/>
          </cell>
          <cell r="G5137" t="str">
            <v/>
          </cell>
          <cell r="H5137" t="str">
            <v/>
          </cell>
          <cell r="I5137" t="e">
            <v>#N/A</v>
          </cell>
        </row>
        <row r="5138">
          <cell r="A5138" t="str">
            <v>48332-00093-04</v>
          </cell>
          <cell r="B5138" t="str">
            <v>0482</v>
          </cell>
          <cell r="C5138" t="str">
            <v>NSUN KDS SPY_COL SPF50+ 200ML</v>
          </cell>
          <cell r="D5138" t="str">
            <v>FERT</v>
          </cell>
          <cell r="E5138" t="str">
            <v>25</v>
          </cell>
          <cell r="F5138" t="str">
            <v/>
          </cell>
          <cell r="G5138" t="str">
            <v/>
          </cell>
          <cell r="H5138" t="str">
            <v/>
          </cell>
          <cell r="I5138" t="e">
            <v>#N/A</v>
          </cell>
        </row>
        <row r="5139">
          <cell r="A5139" t="str">
            <v>48332-00093-05</v>
          </cell>
          <cell r="B5139" t="str">
            <v>0482</v>
          </cell>
          <cell r="C5139" t="str">
            <v>NSUN KDS SPY_COL SPF50+ 200ML</v>
          </cell>
          <cell r="D5139" t="str">
            <v>FERT</v>
          </cell>
          <cell r="E5139" t="str">
            <v>01</v>
          </cell>
          <cell r="F5139" t="str">
            <v/>
          </cell>
          <cell r="G5139" t="str">
            <v/>
          </cell>
          <cell r="H5139" t="str">
            <v/>
          </cell>
          <cell r="I5139" t="e">
            <v>#N/A</v>
          </cell>
        </row>
        <row r="5140">
          <cell r="A5140" t="str">
            <v>48332-00093-06</v>
          </cell>
          <cell r="B5140" t="str">
            <v>0482</v>
          </cell>
          <cell r="C5140" t="str">
            <v>NSUN KDS SPY_COL SPF50+ 200ML</v>
          </cell>
          <cell r="D5140" t="str">
            <v>FERT</v>
          </cell>
          <cell r="E5140" t="str">
            <v>25</v>
          </cell>
          <cell r="F5140" t="str">
            <v/>
          </cell>
          <cell r="G5140" t="str">
            <v/>
          </cell>
          <cell r="H5140" t="str">
            <v/>
          </cell>
          <cell r="I5140" t="e">
            <v>#N/A</v>
          </cell>
        </row>
        <row r="5141">
          <cell r="A5141" t="str">
            <v>48332-00093-07</v>
          </cell>
          <cell r="B5141" t="str">
            <v>0482</v>
          </cell>
          <cell r="C5141" t="str">
            <v>NSUN KDS SPY_COL SPF50+ 200ML</v>
          </cell>
          <cell r="D5141" t="str">
            <v>FERT</v>
          </cell>
          <cell r="E5141" t="str">
            <v>25</v>
          </cell>
          <cell r="F5141" t="str">
            <v/>
          </cell>
          <cell r="G5141" t="str">
            <v/>
          </cell>
          <cell r="H5141" t="str">
            <v/>
          </cell>
          <cell r="I5141" t="e">
            <v>#N/A</v>
          </cell>
        </row>
        <row r="5142">
          <cell r="A5142" t="str">
            <v>48332-00094-00</v>
          </cell>
          <cell r="B5142" t="str">
            <v>0482</v>
          </cell>
          <cell r="C5142" t="str">
            <v>NSUN SPY SPF50+ 200ML</v>
          </cell>
          <cell r="D5142" t="str">
            <v>FERT</v>
          </cell>
          <cell r="E5142" t="str">
            <v>25</v>
          </cell>
          <cell r="F5142" t="str">
            <v/>
          </cell>
          <cell r="G5142" t="str">
            <v/>
          </cell>
          <cell r="H5142" t="str">
            <v/>
          </cell>
          <cell r="I5142" t="e">
            <v>#N/A</v>
          </cell>
        </row>
        <row r="5143">
          <cell r="A5143" t="str">
            <v>48332-00094-02</v>
          </cell>
          <cell r="B5143" t="str">
            <v>0482</v>
          </cell>
          <cell r="C5143" t="str">
            <v>NSUN SPY SPF50+ 200ML</v>
          </cell>
          <cell r="D5143" t="str">
            <v>FERT</v>
          </cell>
          <cell r="E5143" t="str">
            <v>25</v>
          </cell>
          <cell r="F5143" t="str">
            <v/>
          </cell>
          <cell r="G5143" t="str">
            <v/>
          </cell>
          <cell r="H5143" t="str">
            <v/>
          </cell>
          <cell r="I5143" t="e">
            <v>#N/A</v>
          </cell>
        </row>
        <row r="5144">
          <cell r="A5144" t="str">
            <v>48332-00094-03</v>
          </cell>
          <cell r="B5144" t="str">
            <v>0482</v>
          </cell>
          <cell r="C5144" t="str">
            <v>NSUN SPY SPF50+ 200ML</v>
          </cell>
          <cell r="D5144" t="str">
            <v>FERT</v>
          </cell>
          <cell r="E5144" t="str">
            <v>01</v>
          </cell>
          <cell r="F5144" t="str">
            <v/>
          </cell>
          <cell r="G5144" t="str">
            <v/>
          </cell>
          <cell r="H5144" t="str">
            <v/>
          </cell>
          <cell r="I5144" t="e">
            <v>#N/A</v>
          </cell>
        </row>
        <row r="5145">
          <cell r="A5145" t="str">
            <v>48332-00094-04</v>
          </cell>
          <cell r="B5145" t="str">
            <v>0482</v>
          </cell>
          <cell r="C5145" t="str">
            <v>NSUN SPY SPF50+ 200ML</v>
          </cell>
          <cell r="D5145" t="str">
            <v>FERT</v>
          </cell>
          <cell r="E5145" t="str">
            <v>25</v>
          </cell>
          <cell r="F5145" t="str">
            <v/>
          </cell>
          <cell r="G5145" t="str">
            <v/>
          </cell>
          <cell r="H5145" t="str">
            <v/>
          </cell>
          <cell r="I5145" t="e">
            <v>#N/A</v>
          </cell>
        </row>
        <row r="5146">
          <cell r="A5146" t="str">
            <v>48332-00094-06</v>
          </cell>
          <cell r="B5146" t="str">
            <v>0482</v>
          </cell>
          <cell r="C5146" t="str">
            <v>NSUN SPY SPF50+ 200ML</v>
          </cell>
          <cell r="D5146" t="str">
            <v>FERT</v>
          </cell>
          <cell r="E5146" t="str">
            <v>25</v>
          </cell>
          <cell r="F5146" t="str">
            <v/>
          </cell>
          <cell r="G5146" t="str">
            <v/>
          </cell>
          <cell r="H5146" t="str">
            <v/>
          </cell>
          <cell r="I5146" t="e">
            <v>#N/A</v>
          </cell>
        </row>
        <row r="5147">
          <cell r="A5147" t="str">
            <v>48332-00094-07</v>
          </cell>
          <cell r="B5147" t="str">
            <v>0482</v>
          </cell>
          <cell r="C5147" t="str">
            <v>NSUN SPY SPF50+ 200ML</v>
          </cell>
          <cell r="D5147" t="str">
            <v>FERT</v>
          </cell>
          <cell r="E5147" t="str">
            <v>25</v>
          </cell>
          <cell r="F5147" t="str">
            <v/>
          </cell>
          <cell r="G5147" t="str">
            <v/>
          </cell>
          <cell r="H5147" t="str">
            <v/>
          </cell>
          <cell r="I5147" t="e">
            <v>#N/A</v>
          </cell>
        </row>
        <row r="5148">
          <cell r="A5148" t="str">
            <v>48332-00094-08</v>
          </cell>
          <cell r="B5148" t="str">
            <v>0482</v>
          </cell>
          <cell r="C5148" t="str">
            <v>NSUN SPY SPF50+ 200ML</v>
          </cell>
          <cell r="D5148" t="str">
            <v>FERT</v>
          </cell>
          <cell r="E5148" t="str">
            <v>25</v>
          </cell>
          <cell r="F5148" t="str">
            <v/>
          </cell>
          <cell r="G5148" t="str">
            <v/>
          </cell>
          <cell r="H5148" t="str">
            <v/>
          </cell>
          <cell r="I5148" t="str">
            <v>R3</v>
          </cell>
        </row>
        <row r="5149">
          <cell r="A5149" t="str">
            <v>48332-00095-00</v>
          </cell>
          <cell r="B5149" t="str">
            <v>0482</v>
          </cell>
          <cell r="C5149" t="str">
            <v>NSUN SPY PRT&amp;RFR_CLG_MST SPF50 200ML</v>
          </cell>
          <cell r="D5149" t="str">
            <v>FERT</v>
          </cell>
          <cell r="E5149" t="str">
            <v>25</v>
          </cell>
          <cell r="F5149" t="str">
            <v/>
          </cell>
          <cell r="G5149" t="str">
            <v/>
          </cell>
          <cell r="H5149" t="str">
            <v/>
          </cell>
          <cell r="I5149" t="e">
            <v>#N/A</v>
          </cell>
        </row>
        <row r="5150">
          <cell r="A5150" t="str">
            <v>48332-00095-01</v>
          </cell>
          <cell r="B5150" t="str">
            <v>0482</v>
          </cell>
          <cell r="C5150" t="str">
            <v>NSUN SPY PRT&amp;RFR_CLG_MST SPF50 200ML</v>
          </cell>
          <cell r="D5150" t="str">
            <v>FERT</v>
          </cell>
          <cell r="E5150" t="str">
            <v>01</v>
          </cell>
          <cell r="F5150" t="str">
            <v/>
          </cell>
          <cell r="G5150" t="str">
            <v/>
          </cell>
          <cell r="H5150" t="str">
            <v/>
          </cell>
          <cell r="I5150" t="e">
            <v>#N/A</v>
          </cell>
        </row>
        <row r="5151">
          <cell r="A5151" t="str">
            <v>48332-00095-02</v>
          </cell>
          <cell r="B5151" t="str">
            <v>0482</v>
          </cell>
          <cell r="C5151" t="str">
            <v>NSUN_SPY_PRT&amp;RFR_CLG_MST</v>
          </cell>
          <cell r="D5151" t="str">
            <v>FERT</v>
          </cell>
          <cell r="E5151" t="str">
            <v>25</v>
          </cell>
          <cell r="F5151" t="str">
            <v/>
          </cell>
          <cell r="G5151" t="str">
            <v/>
          </cell>
          <cell r="H5151" t="str">
            <v/>
          </cell>
          <cell r="I5151" t="e">
            <v>#N/A</v>
          </cell>
        </row>
        <row r="5152">
          <cell r="A5152" t="str">
            <v>48332-00095-03</v>
          </cell>
          <cell r="B5152" t="str">
            <v>0482</v>
          </cell>
          <cell r="C5152" t="str">
            <v>NSUN SPY PRT&amp;RFR_CLG_MST SPF50 200ML</v>
          </cell>
          <cell r="D5152" t="str">
            <v>FERT</v>
          </cell>
          <cell r="E5152" t="str">
            <v>25</v>
          </cell>
          <cell r="F5152" t="str">
            <v/>
          </cell>
          <cell r="G5152" t="str">
            <v/>
          </cell>
          <cell r="H5152" t="str">
            <v/>
          </cell>
          <cell r="I5152" t="str">
            <v>R3</v>
          </cell>
        </row>
        <row r="5153">
          <cell r="A5153" t="str">
            <v>48332-00095-04</v>
          </cell>
          <cell r="B5153" t="str">
            <v>0482</v>
          </cell>
          <cell r="C5153" t="str">
            <v>NSUN SPY PRT&amp;RFR_CLG_MST SPF50 200ML</v>
          </cell>
          <cell r="D5153" t="str">
            <v>FERT</v>
          </cell>
          <cell r="E5153" t="str">
            <v>25</v>
          </cell>
          <cell r="F5153" t="str">
            <v/>
          </cell>
          <cell r="G5153" t="str">
            <v/>
          </cell>
          <cell r="H5153" t="str">
            <v/>
          </cell>
          <cell r="I5153" t="str">
            <v>R2</v>
          </cell>
        </row>
        <row r="5154">
          <cell r="A5154" t="str">
            <v>48332-00095-05</v>
          </cell>
          <cell r="B5154" t="str">
            <v>0482</v>
          </cell>
          <cell r="C5154" t="str">
            <v>NSUN_PROTECT_&amp;_REFRESH_S</v>
          </cell>
          <cell r="D5154" t="str">
            <v>FERT</v>
          </cell>
          <cell r="E5154" t="str">
            <v>25</v>
          </cell>
          <cell r="F5154" t="str">
            <v/>
          </cell>
          <cell r="G5154" t="str">
            <v/>
          </cell>
          <cell r="H5154" t="str">
            <v>@01@</v>
          </cell>
          <cell r="I5154" t="str">
            <v>A</v>
          </cell>
        </row>
        <row r="5155">
          <cell r="A5155" t="str">
            <v>48332-00095-08</v>
          </cell>
          <cell r="B5155" t="str">
            <v>0482</v>
          </cell>
          <cell r="C5155" t="str">
            <v>NIVEA_SUN_PROTECT_&amp;_REFR</v>
          </cell>
          <cell r="D5155" t="str">
            <v>FERT</v>
          </cell>
          <cell r="E5155" t="str">
            <v>25</v>
          </cell>
          <cell r="F5155" t="str">
            <v/>
          </cell>
          <cell r="G5155" t="str">
            <v/>
          </cell>
          <cell r="H5155" t="str">
            <v>@01@</v>
          </cell>
          <cell r="I5155" t="str">
            <v>A</v>
          </cell>
        </row>
        <row r="5156">
          <cell r="A5156" t="str">
            <v>48332-00097-00</v>
          </cell>
          <cell r="B5156" t="str">
            <v>0482</v>
          </cell>
          <cell r="C5156" t="str">
            <v>NCRM PLS_JAR 100ML</v>
          </cell>
          <cell r="D5156" t="str">
            <v>FERT</v>
          </cell>
          <cell r="E5156" t="str">
            <v>01</v>
          </cell>
          <cell r="F5156" t="str">
            <v/>
          </cell>
          <cell r="G5156" t="str">
            <v/>
          </cell>
          <cell r="H5156" t="str">
            <v/>
          </cell>
          <cell r="I5156" t="e">
            <v>#N/A</v>
          </cell>
        </row>
        <row r="5157">
          <cell r="A5157" t="str">
            <v>48332-00097-01</v>
          </cell>
          <cell r="B5157" t="str">
            <v>0482</v>
          </cell>
          <cell r="C5157" t="str">
            <v>NCRM PLS_JAR 50ML</v>
          </cell>
          <cell r="D5157" t="str">
            <v>FERT</v>
          </cell>
          <cell r="E5157" t="str">
            <v>01</v>
          </cell>
          <cell r="F5157" t="str">
            <v/>
          </cell>
          <cell r="G5157" t="str">
            <v/>
          </cell>
          <cell r="H5157" t="str">
            <v/>
          </cell>
          <cell r="I5157" t="e">
            <v>#N/A</v>
          </cell>
        </row>
        <row r="5158">
          <cell r="A5158" t="str">
            <v>48332-00098-00</v>
          </cell>
          <cell r="B5158" t="str">
            <v>0482</v>
          </cell>
          <cell r="C5158" t="str">
            <v>NVIS ESLS EYE_2P_MK-UP_RMV 125ML</v>
          </cell>
          <cell r="D5158" t="str">
            <v>FERT</v>
          </cell>
          <cell r="E5158" t="str">
            <v>25</v>
          </cell>
          <cell r="F5158" t="str">
            <v/>
          </cell>
          <cell r="G5158" t="str">
            <v/>
          </cell>
          <cell r="H5158" t="str">
            <v/>
          </cell>
          <cell r="I5158" t="e">
            <v>#N/A</v>
          </cell>
        </row>
        <row r="5159">
          <cell r="A5159" t="str">
            <v>48332-00098-01</v>
          </cell>
          <cell r="B5159" t="str">
            <v>0482</v>
          </cell>
          <cell r="C5159" t="str">
            <v>NVIS ESLS EYE_2P_MK-UP_RMV 125ML</v>
          </cell>
          <cell r="D5159" t="str">
            <v>FERT</v>
          </cell>
          <cell r="E5159" t="str">
            <v>01</v>
          </cell>
          <cell r="F5159" t="str">
            <v/>
          </cell>
          <cell r="G5159" t="str">
            <v/>
          </cell>
          <cell r="H5159" t="str">
            <v/>
          </cell>
          <cell r="I5159" t="e">
            <v>#N/A</v>
          </cell>
        </row>
        <row r="5160">
          <cell r="A5160" t="str">
            <v>48332-00098-02</v>
          </cell>
          <cell r="B5160" t="str">
            <v>0482</v>
          </cell>
          <cell r="C5160" t="str">
            <v>NVIS ESLS EYE_2P_MK-UP_RMV 125ML</v>
          </cell>
          <cell r="D5160" t="str">
            <v>FERT</v>
          </cell>
          <cell r="E5160" t="str">
            <v>01</v>
          </cell>
          <cell r="F5160" t="str">
            <v/>
          </cell>
          <cell r="G5160" t="str">
            <v/>
          </cell>
          <cell r="H5160" t="str">
            <v/>
          </cell>
          <cell r="I5160" t="e">
            <v>#N/A</v>
          </cell>
        </row>
        <row r="5161">
          <cell r="A5161" t="str">
            <v>48332-00099-00</v>
          </cell>
          <cell r="B5161" t="str">
            <v>0482</v>
          </cell>
          <cell r="C5161" t="str">
            <v>NSUN SPY INV_PRT SPF50 200ML</v>
          </cell>
          <cell r="D5161" t="str">
            <v>FERT</v>
          </cell>
          <cell r="E5161" t="str">
            <v>25</v>
          </cell>
          <cell r="F5161" t="str">
            <v/>
          </cell>
          <cell r="G5161" t="str">
            <v/>
          </cell>
          <cell r="H5161" t="str">
            <v/>
          </cell>
          <cell r="I5161" t="e">
            <v>#N/A</v>
          </cell>
        </row>
        <row r="5162">
          <cell r="A5162" t="str">
            <v>48332-00099-01</v>
          </cell>
          <cell r="B5162" t="str">
            <v>0482</v>
          </cell>
          <cell r="C5162" t="str">
            <v>NSUN SPY INV_PRT SPF50 200ML</v>
          </cell>
          <cell r="D5162" t="str">
            <v>FERT</v>
          </cell>
          <cell r="E5162" t="str">
            <v>01</v>
          </cell>
          <cell r="F5162" t="str">
            <v/>
          </cell>
          <cell r="G5162" t="str">
            <v/>
          </cell>
          <cell r="H5162" t="str">
            <v/>
          </cell>
          <cell r="I5162" t="e">
            <v>#N/A</v>
          </cell>
        </row>
        <row r="5163">
          <cell r="A5163" t="str">
            <v>48332-00099-02</v>
          </cell>
          <cell r="B5163" t="str">
            <v>0482</v>
          </cell>
          <cell r="C5163" t="str">
            <v>NSUN_SPY_INV_PRT_SPF50_2</v>
          </cell>
          <cell r="D5163" t="str">
            <v>FERT</v>
          </cell>
          <cell r="E5163" t="str">
            <v>25</v>
          </cell>
          <cell r="F5163" t="str">
            <v/>
          </cell>
          <cell r="G5163" t="str">
            <v/>
          </cell>
          <cell r="H5163" t="str">
            <v/>
          </cell>
          <cell r="I5163" t="e">
            <v>#N/A</v>
          </cell>
        </row>
        <row r="5164">
          <cell r="A5164" t="str">
            <v>48332-00099-03</v>
          </cell>
          <cell r="B5164" t="str">
            <v>0482</v>
          </cell>
          <cell r="C5164" t="str">
            <v>NSUN SPY INV_PRT SPF50 200ML</v>
          </cell>
          <cell r="D5164" t="str">
            <v>FERT</v>
          </cell>
          <cell r="E5164" t="str">
            <v>25</v>
          </cell>
          <cell r="F5164" t="str">
            <v/>
          </cell>
          <cell r="G5164" t="str">
            <v/>
          </cell>
          <cell r="H5164" t="str">
            <v/>
          </cell>
          <cell r="I5164" t="str">
            <v>R3</v>
          </cell>
        </row>
        <row r="5165">
          <cell r="A5165" t="str">
            <v>48332-00099-04</v>
          </cell>
          <cell r="B5165" t="str">
            <v>0482</v>
          </cell>
          <cell r="C5165" t="str">
            <v>NSUN SPRY INV_PRT SPF50 200ML</v>
          </cell>
          <cell r="D5165" t="str">
            <v>FERT</v>
          </cell>
          <cell r="E5165" t="str">
            <v>25</v>
          </cell>
          <cell r="F5165" t="str">
            <v/>
          </cell>
          <cell r="G5165" t="str">
            <v/>
          </cell>
          <cell r="H5165" t="str">
            <v/>
          </cell>
          <cell r="I5165" t="str">
            <v>R2</v>
          </cell>
        </row>
        <row r="5166">
          <cell r="A5166" t="str">
            <v>48332-00100-00</v>
          </cell>
          <cell r="B5166" t="str">
            <v>0482</v>
          </cell>
          <cell r="C5166" t="str">
            <v>NBC SOAP CREME CARE</v>
          </cell>
          <cell r="D5166" t="str">
            <v>FERT</v>
          </cell>
          <cell r="E5166" t="str">
            <v>01</v>
          </cell>
          <cell r="F5166" t="str">
            <v/>
          </cell>
          <cell r="G5166" t="str">
            <v/>
          </cell>
          <cell r="H5166" t="str">
            <v/>
          </cell>
          <cell r="I5166" t="e">
            <v>#N/A</v>
          </cell>
        </row>
        <row r="5167">
          <cell r="A5167" t="str">
            <v>48332-00100-01</v>
          </cell>
          <cell r="B5167" t="str">
            <v>0482</v>
          </cell>
          <cell r="C5167" t="str">
            <v>NBC SOAP CREME SOFT</v>
          </cell>
          <cell r="D5167" t="str">
            <v>FERT</v>
          </cell>
          <cell r="E5167" t="str">
            <v>01</v>
          </cell>
          <cell r="F5167" t="str">
            <v/>
          </cell>
          <cell r="G5167" t="str">
            <v/>
          </cell>
          <cell r="H5167" t="str">
            <v/>
          </cell>
          <cell r="I5167" t="e">
            <v>#N/A</v>
          </cell>
        </row>
        <row r="5168">
          <cell r="A5168" t="str">
            <v>48332-00100-02</v>
          </cell>
          <cell r="B5168" t="str">
            <v>0482</v>
          </cell>
          <cell r="C5168" t="str">
            <v>NBC BAR_SOP CRM_CR 75G BOX</v>
          </cell>
          <cell r="D5168" t="str">
            <v>FERT</v>
          </cell>
          <cell r="E5168" t="str">
            <v>01</v>
          </cell>
          <cell r="F5168" t="str">
            <v/>
          </cell>
          <cell r="G5168" t="str">
            <v/>
          </cell>
          <cell r="H5168" t="str">
            <v/>
          </cell>
          <cell r="I5168" t="e">
            <v>#N/A</v>
          </cell>
        </row>
        <row r="5169">
          <cell r="A5169" t="str">
            <v>48332-00101-00</v>
          </cell>
          <cell r="B5169" t="str">
            <v>0482</v>
          </cell>
          <cell r="C5169" t="str">
            <v>NLIP BUTTER BLUEBERRY 16,7G</v>
          </cell>
          <cell r="D5169" t="str">
            <v>FERT</v>
          </cell>
          <cell r="E5169" t="str">
            <v>25</v>
          </cell>
          <cell r="F5169" t="str">
            <v/>
          </cell>
          <cell r="G5169" t="str">
            <v/>
          </cell>
          <cell r="H5169" t="str">
            <v/>
          </cell>
          <cell r="I5169" t="e">
            <v>#N/A</v>
          </cell>
        </row>
        <row r="5170">
          <cell r="A5170" t="str">
            <v>48332-00101-01</v>
          </cell>
          <cell r="B5170" t="str">
            <v>0482</v>
          </cell>
          <cell r="C5170" t="str">
            <v>NLIP BUTTER BLUEBERRY 16,7G</v>
          </cell>
          <cell r="D5170" t="str">
            <v>FERT</v>
          </cell>
          <cell r="E5170" t="str">
            <v>01</v>
          </cell>
          <cell r="F5170" t="str">
            <v/>
          </cell>
          <cell r="G5170" t="str">
            <v/>
          </cell>
          <cell r="H5170" t="str">
            <v/>
          </cell>
          <cell r="I5170" t="e">
            <v>#N/A</v>
          </cell>
        </row>
        <row r="5171">
          <cell r="A5171" t="str">
            <v>48332-00101-02</v>
          </cell>
          <cell r="B5171" t="str">
            <v>0482</v>
          </cell>
          <cell r="C5171" t="str">
            <v>NLIP BUTTER BLUEBERRY 16,7G</v>
          </cell>
          <cell r="D5171" t="str">
            <v>FERT</v>
          </cell>
          <cell r="E5171" t="str">
            <v>25</v>
          </cell>
          <cell r="F5171" t="str">
            <v/>
          </cell>
          <cell r="G5171" t="str">
            <v/>
          </cell>
          <cell r="H5171" t="str">
            <v/>
          </cell>
          <cell r="I5171" t="e">
            <v>#N/A</v>
          </cell>
        </row>
        <row r="5172">
          <cell r="A5172" t="str">
            <v>48332-00101-03</v>
          </cell>
          <cell r="B5172" t="str">
            <v>0482</v>
          </cell>
          <cell r="C5172" t="str">
            <v>NLC LP_BTR_BLBY 20ML</v>
          </cell>
          <cell r="D5172" t="str">
            <v>FERT</v>
          </cell>
          <cell r="E5172" t="str">
            <v>25</v>
          </cell>
          <cell r="F5172" t="str">
            <v/>
          </cell>
          <cell r="G5172" t="str">
            <v/>
          </cell>
          <cell r="H5172" t="str">
            <v/>
          </cell>
          <cell r="I5172" t="e">
            <v>#N/A</v>
          </cell>
        </row>
        <row r="5173">
          <cell r="A5173" t="str">
            <v>48332-00103-00</v>
          </cell>
          <cell r="B5173" t="str">
            <v>0482</v>
          </cell>
          <cell r="C5173" t="str">
            <v>NIVEA CREME TIN 60ML + STORYBOOK</v>
          </cell>
          <cell r="D5173" t="str">
            <v>FERT</v>
          </cell>
          <cell r="E5173" t="str">
            <v>23</v>
          </cell>
          <cell r="F5173" t="str">
            <v/>
          </cell>
          <cell r="G5173" t="str">
            <v/>
          </cell>
          <cell r="H5173" t="str">
            <v/>
          </cell>
          <cell r="I5173" t="e">
            <v>#N/A</v>
          </cell>
        </row>
        <row r="5174">
          <cell r="A5174" t="str">
            <v>48332-00104-00</v>
          </cell>
          <cell r="B5174" t="str">
            <v>0482</v>
          </cell>
          <cell r="C5174" t="str">
            <v>NFC MK_UP_CR WHT_ACE-OIL_CNT_CLN 200ML</v>
          </cell>
          <cell r="D5174" t="str">
            <v>FERT</v>
          </cell>
          <cell r="E5174" t="str">
            <v>01</v>
          </cell>
          <cell r="F5174" t="str">
            <v/>
          </cell>
          <cell r="G5174" t="str">
            <v/>
          </cell>
          <cell r="H5174" t="str">
            <v/>
          </cell>
          <cell r="I5174" t="e">
            <v>#N/A</v>
          </cell>
        </row>
        <row r="5175">
          <cell r="A5175" t="str">
            <v>48332-00106-01</v>
          </cell>
          <cell r="B5175" t="str">
            <v>0482</v>
          </cell>
          <cell r="C5175" t="str">
            <v>NFC MK_UP_CR 3IN1_OIL_CTRL 100ML FOAM</v>
          </cell>
          <cell r="D5175" t="str">
            <v>FERT</v>
          </cell>
          <cell r="E5175" t="str">
            <v>25</v>
          </cell>
          <cell r="F5175" t="str">
            <v/>
          </cell>
          <cell r="G5175" t="str">
            <v/>
          </cell>
          <cell r="H5175" t="str">
            <v/>
          </cell>
          <cell r="I5175" t="e">
            <v>#N/A</v>
          </cell>
        </row>
        <row r="5176">
          <cell r="A5176" t="str">
            <v>48332-00107-00</v>
          </cell>
          <cell r="B5176" t="str">
            <v>0482</v>
          </cell>
          <cell r="C5176" t="str">
            <v>NFC MK_UP_CR 3IN1_SCRB 100ML</v>
          </cell>
          <cell r="D5176" t="str">
            <v>FERT</v>
          </cell>
          <cell r="E5176" t="str">
            <v>25</v>
          </cell>
          <cell r="F5176" t="str">
            <v/>
          </cell>
          <cell r="G5176" t="str">
            <v/>
          </cell>
          <cell r="H5176" t="str">
            <v/>
          </cell>
          <cell r="I5176" t="e">
            <v>#N/A</v>
          </cell>
        </row>
        <row r="5177">
          <cell r="A5177" t="str">
            <v>48332-00108-00</v>
          </cell>
          <cell r="B5177" t="str">
            <v>0482</v>
          </cell>
          <cell r="C5177" t="str">
            <v>NFC MK UP CR 2IN1 OILCTRL 100ML FOAM</v>
          </cell>
          <cell r="D5177" t="str">
            <v>FERT</v>
          </cell>
          <cell r="E5177" t="str">
            <v>01</v>
          </cell>
          <cell r="F5177" t="str">
            <v/>
          </cell>
          <cell r="G5177" t="str">
            <v/>
          </cell>
          <cell r="H5177" t="str">
            <v/>
          </cell>
          <cell r="I5177" t="e">
            <v>#N/A</v>
          </cell>
        </row>
        <row r="5178">
          <cell r="A5178" t="str">
            <v>48332-00109-00</v>
          </cell>
          <cell r="B5178" t="str">
            <v>0482</v>
          </cell>
          <cell r="C5178" t="str">
            <v>NLIP BUTTER ORIGINAL 16,7 G</v>
          </cell>
          <cell r="D5178" t="str">
            <v>FERT</v>
          </cell>
          <cell r="E5178" t="str">
            <v>01</v>
          </cell>
          <cell r="F5178" t="str">
            <v/>
          </cell>
          <cell r="G5178" t="str">
            <v/>
          </cell>
          <cell r="H5178" t="str">
            <v/>
          </cell>
          <cell r="I5178" t="e">
            <v>#N/A</v>
          </cell>
        </row>
        <row r="5179">
          <cell r="A5179" t="str">
            <v>48332-00112-00</v>
          </cell>
          <cell r="B5179" t="str">
            <v>0482</v>
          </cell>
          <cell r="C5179" t="str">
            <v>NCRM TIN 30ML</v>
          </cell>
          <cell r="D5179" t="str">
            <v>FERT</v>
          </cell>
          <cell r="E5179" t="str">
            <v>25</v>
          </cell>
          <cell r="F5179" t="str">
            <v/>
          </cell>
          <cell r="G5179" t="str">
            <v/>
          </cell>
          <cell r="H5179" t="str">
            <v/>
          </cell>
          <cell r="I5179" t="e">
            <v>#N/A</v>
          </cell>
        </row>
        <row r="5180">
          <cell r="A5180" t="str">
            <v>48332-00112-01</v>
          </cell>
          <cell r="B5180" t="str">
            <v>0482</v>
          </cell>
          <cell r="C5180" t="str">
            <v>NCRM TIN 30ML</v>
          </cell>
          <cell r="D5180" t="str">
            <v>FERT</v>
          </cell>
          <cell r="E5180" t="str">
            <v>01</v>
          </cell>
          <cell r="F5180" t="str">
            <v/>
          </cell>
          <cell r="G5180" t="str">
            <v/>
          </cell>
          <cell r="H5180" t="str">
            <v/>
          </cell>
          <cell r="I5180" t="e">
            <v>#N/A</v>
          </cell>
        </row>
        <row r="5181">
          <cell r="A5181" t="str">
            <v>48332-00112-02</v>
          </cell>
          <cell r="B5181" t="str">
            <v>0482</v>
          </cell>
          <cell r="C5181" t="str">
            <v>NCRM TIN 30ML</v>
          </cell>
          <cell r="D5181" t="str">
            <v>FERT</v>
          </cell>
          <cell r="E5181" t="str">
            <v>28</v>
          </cell>
          <cell r="F5181" t="str">
            <v/>
          </cell>
          <cell r="G5181" t="str">
            <v/>
          </cell>
          <cell r="H5181" t="str">
            <v/>
          </cell>
          <cell r="I5181" t="str">
            <v>R3</v>
          </cell>
        </row>
        <row r="5182">
          <cell r="A5182" t="str">
            <v>48332-00113-00</v>
          </cell>
          <cell r="B5182" t="str">
            <v>0482</v>
          </cell>
          <cell r="C5182" t="str">
            <v>NBO ESS VANILLA &amp; ALMOND OIL 200ML</v>
          </cell>
          <cell r="D5182" t="str">
            <v>FERT</v>
          </cell>
          <cell r="E5182" t="str">
            <v>25</v>
          </cell>
          <cell r="F5182" t="str">
            <v/>
          </cell>
          <cell r="G5182" t="str">
            <v/>
          </cell>
          <cell r="H5182" t="str">
            <v/>
          </cell>
          <cell r="I5182" t="str">
            <v>R3</v>
          </cell>
        </row>
        <row r="5183">
          <cell r="A5183" t="str">
            <v>48332-00113-01</v>
          </cell>
          <cell r="B5183" t="str">
            <v>0482</v>
          </cell>
          <cell r="C5183" t="str">
            <v>NBO ESS VANILLA &amp; ALMOND OIL 200ML</v>
          </cell>
          <cell r="D5183" t="str">
            <v>FERT</v>
          </cell>
          <cell r="E5183" t="str">
            <v>01</v>
          </cell>
          <cell r="F5183" t="str">
            <v/>
          </cell>
          <cell r="G5183" t="str">
            <v/>
          </cell>
          <cell r="H5183" t="str">
            <v/>
          </cell>
          <cell r="I5183" t="e">
            <v>#N/A</v>
          </cell>
        </row>
        <row r="5184">
          <cell r="A5184" t="str">
            <v>48332-00113-02</v>
          </cell>
          <cell r="B5184" t="str">
            <v>0482</v>
          </cell>
          <cell r="C5184" t="str">
            <v>NBO_SENSES_VANILLA_200</v>
          </cell>
          <cell r="D5184" t="str">
            <v>FERT</v>
          </cell>
          <cell r="E5184" t="str">
            <v>25</v>
          </cell>
          <cell r="F5184" t="str">
            <v/>
          </cell>
          <cell r="G5184" t="str">
            <v/>
          </cell>
          <cell r="H5184" t="str">
            <v/>
          </cell>
          <cell r="I5184" t="str">
            <v>R1</v>
          </cell>
        </row>
        <row r="5185">
          <cell r="A5185" t="str">
            <v>48332-00114-00</v>
          </cell>
          <cell r="B5185" t="str">
            <v>0482</v>
          </cell>
          <cell r="C5185" t="str">
            <v>NBO ESS CHERRY BLSM &amp; JJB OIL 200ML</v>
          </cell>
          <cell r="D5185" t="str">
            <v>FERT</v>
          </cell>
          <cell r="E5185" t="str">
            <v>25</v>
          </cell>
          <cell r="F5185" t="str">
            <v/>
          </cell>
          <cell r="G5185" t="str">
            <v/>
          </cell>
          <cell r="H5185" t="str">
            <v/>
          </cell>
          <cell r="I5185" t="e">
            <v>#N/A</v>
          </cell>
        </row>
        <row r="5186">
          <cell r="A5186" t="str">
            <v>48332-00114-01</v>
          </cell>
          <cell r="B5186" t="str">
            <v>0482</v>
          </cell>
          <cell r="C5186" t="str">
            <v>NBO ESS CHERRY BLSM &amp; JJB OIL 200ML</v>
          </cell>
          <cell r="D5186" t="str">
            <v>FERT</v>
          </cell>
          <cell r="E5186" t="str">
            <v>01</v>
          </cell>
          <cell r="F5186" t="str">
            <v/>
          </cell>
          <cell r="G5186" t="str">
            <v/>
          </cell>
          <cell r="H5186" t="str">
            <v/>
          </cell>
          <cell r="I5186" t="e">
            <v>#N/A</v>
          </cell>
        </row>
        <row r="5187">
          <cell r="A5187" t="str">
            <v>48332-00114-02</v>
          </cell>
          <cell r="B5187" t="str">
            <v>0482</v>
          </cell>
          <cell r="C5187" t="str">
            <v>NBODY ESS CHR_BLSM_JJB_OL 200ML</v>
          </cell>
          <cell r="D5187" t="str">
            <v>FERT</v>
          </cell>
          <cell r="E5187" t="str">
            <v>28</v>
          </cell>
          <cell r="F5187" t="str">
            <v/>
          </cell>
          <cell r="G5187" t="str">
            <v/>
          </cell>
          <cell r="H5187" t="str">
            <v/>
          </cell>
          <cell r="I5187" t="str">
            <v>R1</v>
          </cell>
        </row>
        <row r="5188">
          <cell r="A5188" t="str">
            <v>48332-00115-00</v>
          </cell>
          <cell r="B5188" t="str">
            <v>0482</v>
          </cell>
          <cell r="C5188" t="str">
            <v>NBO ESS ROSE &amp; ARGAN OIL 200ML</v>
          </cell>
          <cell r="D5188" t="str">
            <v>FERT</v>
          </cell>
          <cell r="E5188" t="str">
            <v>25</v>
          </cell>
          <cell r="F5188" t="str">
            <v/>
          </cell>
          <cell r="G5188" t="str">
            <v/>
          </cell>
          <cell r="H5188" t="str">
            <v/>
          </cell>
          <cell r="I5188" t="e">
            <v>#N/A</v>
          </cell>
        </row>
        <row r="5189">
          <cell r="A5189" t="str">
            <v>48332-00115-01</v>
          </cell>
          <cell r="B5189" t="str">
            <v>0482</v>
          </cell>
          <cell r="C5189" t="str">
            <v>NBO ESS ROSE &amp; ARGAN OIL 200ML</v>
          </cell>
          <cell r="D5189" t="str">
            <v>FERT</v>
          </cell>
          <cell r="E5189" t="str">
            <v>01</v>
          </cell>
          <cell r="F5189" t="str">
            <v/>
          </cell>
          <cell r="G5189" t="str">
            <v/>
          </cell>
          <cell r="H5189" t="str">
            <v/>
          </cell>
          <cell r="I5189" t="e">
            <v>#N/A</v>
          </cell>
        </row>
        <row r="5190">
          <cell r="A5190" t="str">
            <v>48332-00115-02</v>
          </cell>
          <cell r="B5190" t="str">
            <v>0482</v>
          </cell>
          <cell r="C5190" t="str">
            <v>NBO_ESS_ROSE_&amp;_ARGAN_OIL</v>
          </cell>
          <cell r="D5190" t="str">
            <v>FERT</v>
          </cell>
          <cell r="E5190" t="str">
            <v>28</v>
          </cell>
          <cell r="F5190" t="str">
            <v/>
          </cell>
          <cell r="G5190" t="str">
            <v/>
          </cell>
          <cell r="H5190" t="str">
            <v/>
          </cell>
          <cell r="I5190" t="str">
            <v>R3</v>
          </cell>
        </row>
        <row r="5191">
          <cell r="A5191" t="str">
            <v>48332-00116-00</v>
          </cell>
          <cell r="B5191" t="str">
            <v>0482</v>
          </cell>
          <cell r="C5191" t="str">
            <v>NBO ESS ORANGE BLSM &amp; AVCD OIL 200ML</v>
          </cell>
          <cell r="D5191" t="str">
            <v>FERT</v>
          </cell>
          <cell r="E5191" t="str">
            <v>25</v>
          </cell>
          <cell r="F5191" t="str">
            <v/>
          </cell>
          <cell r="G5191" t="str">
            <v/>
          </cell>
          <cell r="H5191" t="str">
            <v/>
          </cell>
          <cell r="I5191" t="e">
            <v>#N/A</v>
          </cell>
        </row>
        <row r="5192">
          <cell r="A5192" t="str">
            <v>48332-00116-01</v>
          </cell>
          <cell r="B5192" t="str">
            <v>0482</v>
          </cell>
          <cell r="C5192" t="str">
            <v>NBO ESS ORANGE BLSM &amp; AVCD OIL 200ML</v>
          </cell>
          <cell r="D5192" t="str">
            <v>FERT</v>
          </cell>
          <cell r="E5192" t="str">
            <v>01</v>
          </cell>
          <cell r="F5192" t="str">
            <v/>
          </cell>
          <cell r="G5192" t="str">
            <v/>
          </cell>
          <cell r="H5192" t="str">
            <v/>
          </cell>
          <cell r="I5192" t="e">
            <v>#N/A</v>
          </cell>
        </row>
        <row r="5193">
          <cell r="A5193" t="str">
            <v>48332-00117-00</v>
          </cell>
          <cell r="B5193" t="str">
            <v>0482</v>
          </cell>
          <cell r="C5193" t="str">
            <v>NCREME TIN 60 + BOOKLET</v>
          </cell>
          <cell r="D5193" t="str">
            <v>FERT</v>
          </cell>
          <cell r="E5193" t="str">
            <v>23</v>
          </cell>
          <cell r="F5193" t="str">
            <v/>
          </cell>
          <cell r="G5193" t="str">
            <v/>
          </cell>
          <cell r="H5193" t="str">
            <v/>
          </cell>
          <cell r="I5193" t="e">
            <v>#N/A</v>
          </cell>
        </row>
        <row r="5194">
          <cell r="A5194" t="str">
            <v>48332-00118-00</v>
          </cell>
          <cell r="B5194" t="str">
            <v>0482</v>
          </cell>
          <cell r="C5194" t="str">
            <v>NCREME JAR 100 + BOOKLET</v>
          </cell>
          <cell r="D5194" t="str">
            <v>FERT</v>
          </cell>
          <cell r="E5194" t="str">
            <v>23</v>
          </cell>
          <cell r="F5194" t="str">
            <v/>
          </cell>
          <cell r="G5194" t="str">
            <v/>
          </cell>
          <cell r="H5194" t="str">
            <v/>
          </cell>
          <cell r="I5194" t="e">
            <v>#N/A</v>
          </cell>
        </row>
        <row r="5195">
          <cell r="A5195" t="str">
            <v>48332-00119-00</v>
          </cell>
          <cell r="B5195" t="str">
            <v>0482</v>
          </cell>
          <cell r="C5195" t="str">
            <v>NLC GLITTER_LMT_EDN 5,5ML</v>
          </cell>
          <cell r="D5195" t="str">
            <v>FERT</v>
          </cell>
          <cell r="E5195" t="str">
            <v>01</v>
          </cell>
          <cell r="F5195" t="str">
            <v/>
          </cell>
          <cell r="G5195" t="str">
            <v/>
          </cell>
          <cell r="H5195" t="str">
            <v/>
          </cell>
          <cell r="I5195" t="e">
            <v>#N/A</v>
          </cell>
        </row>
        <row r="5196">
          <cell r="A5196" t="str">
            <v>48332-00123-00</v>
          </cell>
          <cell r="B5196" t="str">
            <v>0482</v>
          </cell>
          <cell r="C5196" t="str">
            <v>NSUN AFT_SUN LTN 200ML</v>
          </cell>
          <cell r="D5196" t="str">
            <v>FERT</v>
          </cell>
          <cell r="E5196" t="str">
            <v>25</v>
          </cell>
          <cell r="F5196" t="str">
            <v/>
          </cell>
          <cell r="G5196" t="str">
            <v/>
          </cell>
          <cell r="H5196" t="str">
            <v/>
          </cell>
          <cell r="I5196" t="e">
            <v>#N/A</v>
          </cell>
        </row>
        <row r="5197">
          <cell r="A5197" t="str">
            <v>48332-00123-01</v>
          </cell>
          <cell r="B5197" t="str">
            <v>0482</v>
          </cell>
          <cell r="C5197" t="str">
            <v>NSUN AFT_SUN LTN 200ML</v>
          </cell>
          <cell r="D5197" t="str">
            <v>FERT</v>
          </cell>
          <cell r="E5197" t="str">
            <v>25</v>
          </cell>
          <cell r="F5197" t="str">
            <v/>
          </cell>
          <cell r="G5197" t="str">
            <v/>
          </cell>
          <cell r="H5197" t="str">
            <v/>
          </cell>
          <cell r="I5197" t="e">
            <v>#N/A</v>
          </cell>
        </row>
        <row r="5198">
          <cell r="A5198" t="str">
            <v>48332-00124-00</v>
          </cell>
          <cell r="B5198" t="str">
            <v>0482</v>
          </cell>
          <cell r="C5198" t="str">
            <v>NSUN_KDS_SWM&amp;PLY_PRT_SPF</v>
          </cell>
          <cell r="D5198" t="str">
            <v>FERT</v>
          </cell>
          <cell r="E5198" t="str">
            <v>25</v>
          </cell>
          <cell r="F5198" t="str">
            <v/>
          </cell>
          <cell r="G5198" t="str">
            <v/>
          </cell>
          <cell r="H5198" t="str">
            <v/>
          </cell>
          <cell r="I5198" t="str">
            <v>R2</v>
          </cell>
        </row>
        <row r="5199">
          <cell r="A5199" t="str">
            <v>48332-00150-00</v>
          </cell>
          <cell r="B5199" t="str">
            <v>0482</v>
          </cell>
          <cell r="C5199" t="str">
            <v>NF MK_UP_CR PRL_WHT_WTR 125ML</v>
          </cell>
          <cell r="D5199" t="str">
            <v>FERT</v>
          </cell>
          <cell r="E5199" t="str">
            <v>25</v>
          </cell>
          <cell r="F5199" t="str">
            <v/>
          </cell>
          <cell r="G5199" t="str">
            <v/>
          </cell>
          <cell r="H5199" t="str">
            <v/>
          </cell>
          <cell r="I5199" t="e">
            <v>#N/A</v>
          </cell>
        </row>
        <row r="5200">
          <cell r="A5200" t="str">
            <v>48332-00150-01</v>
          </cell>
          <cell r="B5200" t="str">
            <v>0482</v>
          </cell>
          <cell r="C5200" t="str">
            <v>NF MK_UP_CR PRL_WHT_WTR 200ML</v>
          </cell>
          <cell r="D5200" t="str">
            <v>FERT</v>
          </cell>
          <cell r="E5200" t="str">
            <v>25</v>
          </cell>
          <cell r="F5200" t="str">
            <v/>
          </cell>
          <cell r="G5200" t="str">
            <v/>
          </cell>
          <cell r="H5200" t="str">
            <v/>
          </cell>
          <cell r="I5200" t="e">
            <v>#N/A</v>
          </cell>
        </row>
        <row r="5201">
          <cell r="A5201" t="str">
            <v>48332-00150-02</v>
          </cell>
          <cell r="B5201" t="str">
            <v>0482</v>
          </cell>
          <cell r="C5201" t="str">
            <v>NDEO RLL-ON HKKD_RS_FML 40ML</v>
          </cell>
          <cell r="D5201" t="str">
            <v>FERT</v>
          </cell>
          <cell r="E5201" t="str">
            <v>25</v>
          </cell>
          <cell r="F5201" t="str">
            <v/>
          </cell>
          <cell r="G5201" t="str">
            <v/>
          </cell>
          <cell r="H5201" t="str">
            <v/>
          </cell>
          <cell r="I5201" t="e">
            <v>#N/A</v>
          </cell>
        </row>
        <row r="5202">
          <cell r="A5202" t="str">
            <v>48332-00150-03</v>
          </cell>
          <cell r="B5202" t="str">
            <v>0482</v>
          </cell>
          <cell r="C5202" t="str">
            <v>NF WHT HK_RS_CRG_WHP_FCL_CLNR 100ML</v>
          </cell>
          <cell r="D5202" t="str">
            <v>FERT</v>
          </cell>
          <cell r="E5202" t="str">
            <v>25</v>
          </cell>
          <cell r="F5202" t="str">
            <v/>
          </cell>
          <cell r="G5202" t="str">
            <v/>
          </cell>
          <cell r="H5202" t="str">
            <v/>
          </cell>
          <cell r="I5202" t="str">
            <v>R1</v>
          </cell>
        </row>
        <row r="5203">
          <cell r="A5203" t="str">
            <v>48332-00150-04</v>
          </cell>
          <cell r="B5203" t="str">
            <v>0482</v>
          </cell>
          <cell r="C5203" t="str">
            <v>NF WHT HK_RS_MCL_B_PHS 125ML</v>
          </cell>
          <cell r="D5203" t="str">
            <v>FERT</v>
          </cell>
          <cell r="E5203" t="str">
            <v>25</v>
          </cell>
          <cell r="F5203" t="str">
            <v/>
          </cell>
          <cell r="G5203" t="str">
            <v/>
          </cell>
          <cell r="H5203" t="str">
            <v/>
          </cell>
          <cell r="I5203" t="str">
            <v>R1</v>
          </cell>
        </row>
        <row r="5204">
          <cell r="A5204" t="str">
            <v>48332-00151-00</v>
          </cell>
          <cell r="B5204" t="str">
            <v>0482</v>
          </cell>
          <cell r="C5204" t="str">
            <v>NCREME_TIN_150ML_DONATIO</v>
          </cell>
          <cell r="D5204" t="str">
            <v>FERT</v>
          </cell>
          <cell r="E5204" t="str">
            <v>25</v>
          </cell>
          <cell r="F5204" t="str">
            <v/>
          </cell>
          <cell r="G5204" t="str">
            <v/>
          </cell>
          <cell r="H5204" t="str">
            <v/>
          </cell>
          <cell r="I5204" t="e">
            <v>#N/A</v>
          </cell>
        </row>
        <row r="5205">
          <cell r="A5205" t="str">
            <v>48332-00152-00</v>
          </cell>
          <cell r="B5205" t="str">
            <v>0482</v>
          </cell>
          <cell r="C5205" t="str">
            <v>NBODY_NEW_NORMAL_KIT</v>
          </cell>
          <cell r="D5205" t="str">
            <v>FERT</v>
          </cell>
          <cell r="E5205" t="str">
            <v>27</v>
          </cell>
          <cell r="F5205" t="str">
            <v/>
          </cell>
          <cell r="G5205" t="str">
            <v/>
          </cell>
          <cell r="H5205" t="str">
            <v/>
          </cell>
          <cell r="I5205" t="e">
            <v>#N/A</v>
          </cell>
        </row>
        <row r="5206">
          <cell r="A5206" t="str">
            <v>48332-00153-00</v>
          </cell>
          <cell r="B5206" t="str">
            <v>0482</v>
          </cell>
          <cell r="C5206" t="str">
            <v>NFACE_NEW_NORMAL_KIT</v>
          </cell>
          <cell r="D5206" t="str">
            <v>FERT</v>
          </cell>
          <cell r="E5206" t="str">
            <v>27</v>
          </cell>
          <cell r="F5206" t="str">
            <v/>
          </cell>
          <cell r="G5206" t="str">
            <v/>
          </cell>
          <cell r="H5206" t="str">
            <v/>
          </cell>
          <cell r="I5206" t="e">
            <v>#N/A</v>
          </cell>
        </row>
        <row r="5207">
          <cell r="A5207" t="str">
            <v>48332-00153-01</v>
          </cell>
          <cell r="B5207" t="str">
            <v>0482</v>
          </cell>
          <cell r="C5207" t="str">
            <v>NFACE_NEW_NORMAL_KIT</v>
          </cell>
          <cell r="D5207" t="str">
            <v>FERT</v>
          </cell>
          <cell r="E5207" t="str">
            <v>27</v>
          </cell>
          <cell r="F5207" t="str">
            <v/>
          </cell>
          <cell r="G5207" t="str">
            <v/>
          </cell>
          <cell r="H5207" t="str">
            <v/>
          </cell>
          <cell r="I5207" t="e">
            <v>#N/A</v>
          </cell>
        </row>
        <row r="5208">
          <cell r="A5208" t="str">
            <v>48332-00154-00</v>
          </cell>
          <cell r="B5208" t="str">
            <v>0482</v>
          </cell>
          <cell r="C5208" t="str">
            <v>NFC_SPARKLING_BRIGHT_FAC</v>
          </cell>
          <cell r="D5208" t="str">
            <v>FERT</v>
          </cell>
          <cell r="E5208" t="str">
            <v>21</v>
          </cell>
          <cell r="F5208" t="str">
            <v/>
          </cell>
          <cell r="G5208" t="str">
            <v/>
          </cell>
          <cell r="H5208" t="str">
            <v/>
          </cell>
          <cell r="I5208" t="e">
            <v>#N/A</v>
          </cell>
        </row>
        <row r="5209">
          <cell r="A5209" t="str">
            <v>48332-00154-01</v>
          </cell>
          <cell r="B5209" t="str">
            <v>0482</v>
          </cell>
          <cell r="C5209" t="str">
            <v>NFC_SPARKLING_BRIGHT_FAC</v>
          </cell>
          <cell r="D5209" t="str">
            <v>FERT</v>
          </cell>
          <cell r="E5209" t="str">
            <v>21</v>
          </cell>
          <cell r="F5209" t="str">
            <v/>
          </cell>
          <cell r="G5209" t="str">
            <v/>
          </cell>
          <cell r="H5209" t="str">
            <v>@01@</v>
          </cell>
          <cell r="I5209" t="str">
            <v>R1</v>
          </cell>
        </row>
        <row r="5210">
          <cell r="A5210" t="str">
            <v>48332-00155-00</v>
          </cell>
          <cell r="B5210" t="str">
            <v>0482</v>
          </cell>
          <cell r="C5210" t="str">
            <v>NFC_SPARKLING_BRIGHT_FAC</v>
          </cell>
          <cell r="D5210" t="str">
            <v>FERT</v>
          </cell>
          <cell r="E5210" t="str">
            <v>21</v>
          </cell>
          <cell r="F5210" t="str">
            <v/>
          </cell>
          <cell r="G5210" t="str">
            <v/>
          </cell>
          <cell r="H5210" t="str">
            <v/>
          </cell>
          <cell r="I5210" t="e">
            <v>#N/A</v>
          </cell>
        </row>
        <row r="5211">
          <cell r="A5211" t="str">
            <v>48332-00156-00</v>
          </cell>
          <cell r="B5211" t="str">
            <v>0482</v>
          </cell>
          <cell r="C5211" t="str">
            <v>NFC_MAKE_UP_CLEAR_EYE_RE</v>
          </cell>
          <cell r="D5211" t="str">
            <v>FERT</v>
          </cell>
          <cell r="E5211" t="str">
            <v>25</v>
          </cell>
          <cell r="F5211" t="str">
            <v/>
          </cell>
          <cell r="G5211" t="str">
            <v/>
          </cell>
          <cell r="H5211" t="str">
            <v/>
          </cell>
          <cell r="I5211" t="str">
            <v>R1</v>
          </cell>
        </row>
        <row r="5212">
          <cell r="A5212" t="str">
            <v>48332-00156-01</v>
          </cell>
          <cell r="B5212" t="str">
            <v>0482</v>
          </cell>
          <cell r="C5212" t="str">
            <v>NFC_MAKE_UP_CLEAR_EYE_RE</v>
          </cell>
          <cell r="D5212" t="str">
            <v>FERT</v>
          </cell>
          <cell r="E5212" t="str">
            <v>25</v>
          </cell>
          <cell r="F5212" t="str">
            <v/>
          </cell>
          <cell r="G5212" t="str">
            <v/>
          </cell>
          <cell r="H5212" t="str">
            <v>@01@</v>
          </cell>
          <cell r="I5212" t="str">
            <v>A</v>
          </cell>
        </row>
        <row r="5213">
          <cell r="A5213" t="str">
            <v>48332-00157-00</v>
          </cell>
          <cell r="B5213" t="str">
            <v>0482</v>
          </cell>
          <cell r="C5213" t="str">
            <v>NSUN_FACE_TRIPLE_PROTECT</v>
          </cell>
          <cell r="D5213" t="str">
            <v>FERT</v>
          </cell>
          <cell r="E5213" t="str">
            <v>25</v>
          </cell>
          <cell r="F5213" t="str">
            <v/>
          </cell>
          <cell r="G5213" t="str">
            <v/>
          </cell>
          <cell r="H5213" t="str">
            <v/>
          </cell>
          <cell r="I5213" t="str">
            <v>A</v>
          </cell>
        </row>
        <row r="5214">
          <cell r="A5214" t="str">
            <v>48332-00158-00</v>
          </cell>
          <cell r="B5214" t="str">
            <v>0482</v>
          </cell>
          <cell r="C5214" t="str">
            <v>NBO_WHITENING_COOLING_HI</v>
          </cell>
          <cell r="D5214" t="str">
            <v>FERT</v>
          </cell>
          <cell r="E5214" t="str">
            <v>21</v>
          </cell>
          <cell r="F5214" t="str">
            <v/>
          </cell>
          <cell r="G5214" t="str">
            <v/>
          </cell>
          <cell r="H5214" t="str">
            <v/>
          </cell>
          <cell r="I5214" t="str">
            <v>R1</v>
          </cell>
        </row>
        <row r="5215">
          <cell r="A5215" t="str">
            <v>48332-00159-00</v>
          </cell>
          <cell r="B5215" t="str">
            <v>0482</v>
          </cell>
          <cell r="C5215" t="str">
            <v>NM_WHITE_OIL_CLEAR_ANTI_</v>
          </cell>
          <cell r="D5215" t="str">
            <v>FERT</v>
          </cell>
          <cell r="E5215" t="str">
            <v>21</v>
          </cell>
          <cell r="F5215" t="str">
            <v/>
          </cell>
          <cell r="G5215" t="str">
            <v/>
          </cell>
          <cell r="H5215" t="str">
            <v>@01@</v>
          </cell>
          <cell r="I5215" t="str">
            <v>A</v>
          </cell>
        </row>
        <row r="5216">
          <cell r="A5216" t="str">
            <v>48332-00160-00</v>
          </cell>
          <cell r="B5216" t="str">
            <v>0482</v>
          </cell>
          <cell r="C5216" t="str">
            <v>NM_WHITE_OIL_CLEAR_ANTI_</v>
          </cell>
          <cell r="D5216" t="str">
            <v>FERT</v>
          </cell>
          <cell r="E5216" t="str">
            <v>21</v>
          </cell>
          <cell r="F5216" t="str">
            <v/>
          </cell>
          <cell r="G5216" t="str">
            <v/>
          </cell>
          <cell r="H5216" t="str">
            <v>@01@</v>
          </cell>
          <cell r="I5216" t="str">
            <v>A</v>
          </cell>
        </row>
        <row r="5217">
          <cell r="A5217" t="str">
            <v>48332-00161-00</v>
          </cell>
          <cell r="B5217" t="str">
            <v>0482</v>
          </cell>
          <cell r="C5217" t="str">
            <v>NM_WHITE_OIL_CLEAR_ANTI_</v>
          </cell>
          <cell r="D5217" t="str">
            <v>FERT</v>
          </cell>
          <cell r="E5217" t="str">
            <v>21</v>
          </cell>
          <cell r="F5217" t="str">
            <v/>
          </cell>
          <cell r="G5217" t="str">
            <v/>
          </cell>
          <cell r="H5217" t="str">
            <v>@01@</v>
          </cell>
          <cell r="I5217" t="e">
            <v>#N/A</v>
          </cell>
        </row>
        <row r="5218">
          <cell r="A5218" t="str">
            <v>48332-00162-00</v>
          </cell>
          <cell r="B5218" t="str">
            <v>0482</v>
          </cell>
          <cell r="C5218" t="str">
            <v>NM_WHITE_OIL_CLEAR_ANTI_</v>
          </cell>
          <cell r="D5218" t="str">
            <v>FERT</v>
          </cell>
          <cell r="E5218" t="str">
            <v>21</v>
          </cell>
          <cell r="F5218" t="str">
            <v/>
          </cell>
          <cell r="G5218" t="str">
            <v/>
          </cell>
          <cell r="H5218" t="str">
            <v>@01@</v>
          </cell>
          <cell r="I5218" t="e">
            <v>#N/A</v>
          </cell>
        </row>
        <row r="5219">
          <cell r="A5219" t="str">
            <v>48332-00163-00</v>
          </cell>
          <cell r="B5219" t="str">
            <v>0482</v>
          </cell>
          <cell r="C5219" t="str">
            <v>NM_WHITE_OIL_CLEAR_PORE_</v>
          </cell>
          <cell r="D5219" t="str">
            <v>FERT</v>
          </cell>
          <cell r="E5219" t="str">
            <v>21</v>
          </cell>
          <cell r="F5219" t="str">
            <v/>
          </cell>
          <cell r="G5219" t="str">
            <v/>
          </cell>
          <cell r="H5219" t="str">
            <v>@01@</v>
          </cell>
          <cell r="I5219" t="str">
            <v>A</v>
          </cell>
        </row>
        <row r="5220">
          <cell r="A5220" t="str">
            <v>48332-00164-00</v>
          </cell>
          <cell r="B5220" t="str">
            <v>0482</v>
          </cell>
          <cell r="C5220" t="str">
            <v>NSUN_FACE_EXTRA_PROTECT_</v>
          </cell>
          <cell r="D5220" t="str">
            <v>FERT</v>
          </cell>
          <cell r="E5220" t="str">
            <v>25</v>
          </cell>
          <cell r="F5220" t="str">
            <v/>
          </cell>
          <cell r="G5220" t="str">
            <v/>
          </cell>
          <cell r="H5220" t="str">
            <v/>
          </cell>
          <cell r="I5220" t="str">
            <v>A</v>
          </cell>
        </row>
        <row r="5221">
          <cell r="A5221" t="str">
            <v>48332-00165-00</v>
          </cell>
          <cell r="B5221" t="str">
            <v>0482</v>
          </cell>
          <cell r="C5221" t="str">
            <v>NIVEA_EXTRA_BRIGHT_C&amp;E_1</v>
          </cell>
          <cell r="D5221" t="str">
            <v>FERT</v>
          </cell>
          <cell r="E5221" t="str">
            <v>25</v>
          </cell>
          <cell r="F5221" t="str">
            <v/>
          </cell>
          <cell r="G5221" t="str">
            <v/>
          </cell>
          <cell r="H5221" t="str">
            <v/>
          </cell>
          <cell r="I5221" t="str">
            <v>A</v>
          </cell>
        </row>
        <row r="5222">
          <cell r="A5222" t="str">
            <v>48332-00166-00</v>
          </cell>
          <cell r="B5222" t="str">
            <v>0482</v>
          </cell>
          <cell r="C5222" t="str">
            <v>NSUN_TRIPLE_PROTECT_ACNE</v>
          </cell>
          <cell r="D5222" t="str">
            <v>FERT</v>
          </cell>
          <cell r="E5222" t="str">
            <v>25</v>
          </cell>
          <cell r="F5222" t="str">
            <v/>
          </cell>
          <cell r="G5222" t="str">
            <v/>
          </cell>
          <cell r="H5222" t="str">
            <v>@01@</v>
          </cell>
          <cell r="I5222" t="str">
            <v>A</v>
          </cell>
        </row>
        <row r="5223">
          <cell r="A5223" t="str">
            <v>48332-00167-00</v>
          </cell>
          <cell r="B5223" t="str">
            <v>0482</v>
          </cell>
          <cell r="C5223" t="str">
            <v>NSUN_TRIPLE_PROTECT_ANTI</v>
          </cell>
          <cell r="D5223" t="str">
            <v>FERT</v>
          </cell>
          <cell r="E5223" t="str">
            <v>25</v>
          </cell>
          <cell r="F5223" t="str">
            <v/>
          </cell>
          <cell r="G5223" t="str">
            <v/>
          </cell>
          <cell r="H5223" t="str">
            <v>@01@</v>
          </cell>
          <cell r="I5223" t="str">
            <v>A</v>
          </cell>
        </row>
        <row r="5224">
          <cell r="A5224" t="str">
            <v>48332-00168-00</v>
          </cell>
          <cell r="B5224" t="str">
            <v>0482</v>
          </cell>
          <cell r="C5224" t="str">
            <v>NSUN_BODY_SERUM_TRIPLE_P</v>
          </cell>
          <cell r="D5224" t="str">
            <v>FERT</v>
          </cell>
          <cell r="E5224" t="str">
            <v>25</v>
          </cell>
          <cell r="F5224" t="str">
            <v/>
          </cell>
          <cell r="G5224" t="str">
            <v/>
          </cell>
          <cell r="H5224" t="str">
            <v/>
          </cell>
          <cell r="I5224" t="str">
            <v>A</v>
          </cell>
        </row>
        <row r="5225">
          <cell r="A5225" t="str">
            <v>48332-00169-00</v>
          </cell>
          <cell r="B5225" t="str">
            <v>0482</v>
          </cell>
          <cell r="C5225" t="str">
            <v>NFC_MUC_MICELLAIR_PEARL_</v>
          </cell>
          <cell r="D5225" t="str">
            <v>FERT</v>
          </cell>
          <cell r="E5225" t="str">
            <v>25</v>
          </cell>
          <cell r="F5225" t="str">
            <v/>
          </cell>
          <cell r="G5225" t="str">
            <v/>
          </cell>
          <cell r="H5225" t="str">
            <v>@01@</v>
          </cell>
          <cell r="I5225" t="str">
            <v>A</v>
          </cell>
        </row>
        <row r="5226">
          <cell r="A5226" t="str">
            <v>48332-00170-00</v>
          </cell>
          <cell r="B5226" t="str">
            <v>0482</v>
          </cell>
          <cell r="C5226" t="str">
            <v>NFC_MUC_MICELLAIR_OIL_&amp;_</v>
          </cell>
          <cell r="D5226" t="str">
            <v>FERT</v>
          </cell>
          <cell r="E5226" t="str">
            <v>25</v>
          </cell>
          <cell r="F5226" t="str">
            <v/>
          </cell>
          <cell r="G5226" t="str">
            <v/>
          </cell>
          <cell r="H5226" t="str">
            <v>@01@</v>
          </cell>
          <cell r="I5226" t="str">
            <v>A</v>
          </cell>
        </row>
        <row r="5227">
          <cell r="A5227" t="str">
            <v>48332-00171-00</v>
          </cell>
          <cell r="B5227" t="str">
            <v>0482</v>
          </cell>
          <cell r="C5227" t="str">
            <v>NFC_MICELLAIR_OIL_&amp;_ACNE</v>
          </cell>
          <cell r="D5227" t="str">
            <v>FERT</v>
          </cell>
          <cell r="E5227" t="str">
            <v>25</v>
          </cell>
          <cell r="F5227" t="str">
            <v/>
          </cell>
          <cell r="G5227" t="str">
            <v/>
          </cell>
          <cell r="H5227" t="str">
            <v>@01@</v>
          </cell>
          <cell r="I5227" t="str">
            <v>A</v>
          </cell>
        </row>
        <row r="5228">
          <cell r="A5228" t="str">
            <v>48332-00173-00</v>
          </cell>
          <cell r="B5228" t="str">
            <v>0482</v>
          </cell>
          <cell r="C5228" t="str">
            <v>NF_BLACK_MICELLAIR_125ML</v>
          </cell>
          <cell r="D5228" t="str">
            <v>FERT</v>
          </cell>
          <cell r="E5228" t="str">
            <v>25</v>
          </cell>
          <cell r="F5228" t="str">
            <v/>
          </cell>
          <cell r="G5228" t="str">
            <v/>
          </cell>
          <cell r="H5228" t="str">
            <v/>
          </cell>
          <cell r="I5228" t="e">
            <v>#N/A</v>
          </cell>
        </row>
        <row r="5229">
          <cell r="A5229" t="str">
            <v>48332-00174-00</v>
          </cell>
          <cell r="B5229" t="str">
            <v>0482</v>
          </cell>
          <cell r="C5229" t="str">
            <v>NCRM TIN 10ML</v>
          </cell>
          <cell r="D5229" t="str">
            <v>FERT</v>
          </cell>
          <cell r="E5229" t="str">
            <v>25</v>
          </cell>
          <cell r="F5229" t="str">
            <v/>
          </cell>
          <cell r="G5229" t="str">
            <v/>
          </cell>
          <cell r="H5229" t="str">
            <v/>
          </cell>
          <cell r="I5229" t="e">
            <v>#N/A</v>
          </cell>
        </row>
        <row r="5230">
          <cell r="A5230" t="str">
            <v>48332-00175-00</v>
          </cell>
          <cell r="B5230" t="str">
            <v>0482</v>
          </cell>
          <cell r="C5230" t="str">
            <v>NSUN_FACE_PRT&amp;WHT_OC_SRM</v>
          </cell>
          <cell r="D5230" t="str">
            <v>FERT</v>
          </cell>
          <cell r="E5230" t="str">
            <v>25</v>
          </cell>
          <cell r="F5230" t="str">
            <v/>
          </cell>
          <cell r="G5230" t="str">
            <v/>
          </cell>
          <cell r="H5230" t="str">
            <v/>
          </cell>
          <cell r="I5230" t="e">
            <v>#N/A</v>
          </cell>
        </row>
        <row r="5231">
          <cell r="A5231" t="str">
            <v>48332-00176-00</v>
          </cell>
          <cell r="B5231" t="str">
            <v>0482</v>
          </cell>
          <cell r="C5231" t="str">
            <v>NSUN_FACE_INSTAURA_SRM30</v>
          </cell>
          <cell r="D5231" t="str">
            <v>FERT</v>
          </cell>
          <cell r="E5231" t="str">
            <v>25</v>
          </cell>
          <cell r="F5231" t="str">
            <v/>
          </cell>
          <cell r="G5231" t="str">
            <v/>
          </cell>
          <cell r="H5231" t="str">
            <v/>
          </cell>
          <cell r="I5231" t="e">
            <v>#N/A</v>
          </cell>
        </row>
        <row r="5232">
          <cell r="A5232" t="str">
            <v>48332-00176-01</v>
          </cell>
          <cell r="B5232" t="str">
            <v>0482</v>
          </cell>
          <cell r="C5232" t="str">
            <v>NSUN FC_CRM RSY_PNK SPF50 30ML BLISTER</v>
          </cell>
          <cell r="D5232" t="str">
            <v>FERT</v>
          </cell>
          <cell r="E5232" t="str">
            <v>27</v>
          </cell>
          <cell r="F5232" t="str">
            <v/>
          </cell>
          <cell r="G5232" t="str">
            <v/>
          </cell>
          <cell r="H5232" t="str">
            <v/>
          </cell>
          <cell r="I5232" t="str">
            <v>R3</v>
          </cell>
        </row>
        <row r="5233">
          <cell r="A5233" t="str">
            <v>48332-00176-02</v>
          </cell>
          <cell r="B5233" t="str">
            <v>0482</v>
          </cell>
          <cell r="C5233" t="str">
            <v>NSUN FC_CRM RSY_PNK SPF50 30ML BLISTER</v>
          </cell>
          <cell r="D5233" t="str">
            <v>FERT</v>
          </cell>
          <cell r="E5233" t="str">
            <v>27</v>
          </cell>
          <cell r="F5233" t="str">
            <v/>
          </cell>
          <cell r="G5233" t="str">
            <v/>
          </cell>
          <cell r="H5233" t="str">
            <v/>
          </cell>
          <cell r="I5233" t="str">
            <v>R3</v>
          </cell>
        </row>
        <row r="5234">
          <cell r="A5234" t="str">
            <v>48332-00176-03</v>
          </cell>
          <cell r="B5234" t="str">
            <v>0482</v>
          </cell>
          <cell r="C5234" t="str">
            <v>NSUN FC_CRM INST_AURA_SPF50_30ML</v>
          </cell>
          <cell r="D5234" t="str">
            <v>FERT</v>
          </cell>
          <cell r="E5234" t="str">
            <v>28</v>
          </cell>
          <cell r="F5234" t="str">
            <v/>
          </cell>
          <cell r="G5234" t="str">
            <v/>
          </cell>
          <cell r="H5234" t="str">
            <v/>
          </cell>
          <cell r="I5234" t="str">
            <v>R3</v>
          </cell>
        </row>
        <row r="5235">
          <cell r="A5235" t="str">
            <v>48332-00177-00</v>
          </cell>
          <cell r="B5235" t="str">
            <v>0482</v>
          </cell>
          <cell r="C5235" t="str">
            <v>NM_ADS_100+NDEO_BWMF_25M</v>
          </cell>
          <cell r="D5235" t="str">
            <v>FERT</v>
          </cell>
          <cell r="E5235" t="str">
            <v>27</v>
          </cell>
          <cell r="F5235" t="str">
            <v/>
          </cell>
          <cell r="G5235" t="str">
            <v/>
          </cell>
          <cell r="H5235" t="str">
            <v/>
          </cell>
          <cell r="I5235" t="e">
            <v>#N/A</v>
          </cell>
        </row>
        <row r="5236">
          <cell r="A5236" t="str">
            <v>48332-00178-00</v>
          </cell>
          <cell r="B5236" t="str">
            <v>0482</v>
          </cell>
          <cell r="C5236" t="str">
            <v>NLC CR_BL_WTR_MLN&amp;PMG 7G</v>
          </cell>
          <cell r="D5236" t="str">
            <v>FERT</v>
          </cell>
          <cell r="E5236" t="str">
            <v>25</v>
          </cell>
          <cell r="F5236" t="str">
            <v/>
          </cell>
          <cell r="G5236" t="str">
            <v/>
          </cell>
          <cell r="H5236" t="str">
            <v/>
          </cell>
          <cell r="I5236" t="e">
            <v>#N/A</v>
          </cell>
        </row>
        <row r="5237">
          <cell r="A5237" t="str">
            <v>48332-00179-00</v>
          </cell>
          <cell r="B5237" t="str">
            <v>0482</v>
          </cell>
          <cell r="C5237" t="str">
            <v>NLC CR_BL_GRP&amp;MRC 7G</v>
          </cell>
          <cell r="D5237" t="str">
            <v>FERT</v>
          </cell>
          <cell r="E5237" t="str">
            <v>25</v>
          </cell>
          <cell r="F5237" t="str">
            <v/>
          </cell>
          <cell r="G5237" t="str">
            <v/>
          </cell>
          <cell r="H5237" t="str">
            <v/>
          </cell>
          <cell r="I5237" t="str">
            <v>R3</v>
          </cell>
        </row>
        <row r="5238">
          <cell r="A5238" t="str">
            <v>48332-00180-00</v>
          </cell>
          <cell r="B5238" t="str">
            <v>0482</v>
          </cell>
          <cell r="C5238" t="str">
            <v>NSUN KDS SNS_SPY SPF50+ 200ML</v>
          </cell>
          <cell r="D5238" t="str">
            <v>FERT</v>
          </cell>
          <cell r="E5238" t="str">
            <v>25</v>
          </cell>
          <cell r="F5238" t="str">
            <v/>
          </cell>
          <cell r="G5238" t="str">
            <v/>
          </cell>
          <cell r="H5238" t="str">
            <v/>
          </cell>
          <cell r="I5238" t="str">
            <v>R2</v>
          </cell>
        </row>
        <row r="5239">
          <cell r="A5239" t="str">
            <v>48332-00180-01</v>
          </cell>
          <cell r="B5239" t="str">
            <v>0482</v>
          </cell>
          <cell r="C5239" t="str">
            <v>NIVEA_SUN_KIDS_ULTRA_SEN</v>
          </cell>
          <cell r="D5239" t="str">
            <v>FERT</v>
          </cell>
          <cell r="E5239" t="str">
            <v>25</v>
          </cell>
          <cell r="F5239" t="str">
            <v/>
          </cell>
          <cell r="G5239" t="str">
            <v/>
          </cell>
          <cell r="H5239" t="str">
            <v>@01@</v>
          </cell>
          <cell r="I5239" t="str">
            <v>A</v>
          </cell>
        </row>
        <row r="5240">
          <cell r="A5240" t="str">
            <v>48332-00181-00</v>
          </cell>
          <cell r="B5240" t="str">
            <v>0482</v>
          </cell>
          <cell r="C5240" t="str">
            <v>NSUN PRTCT&amp;PRFCT OIL_CTRL_GL_CRM SPF50 3</v>
          </cell>
          <cell r="D5240" t="str">
            <v>FERT</v>
          </cell>
          <cell r="E5240" t="str">
            <v>27</v>
          </cell>
          <cell r="F5240" t="str">
            <v/>
          </cell>
          <cell r="G5240" t="str">
            <v/>
          </cell>
          <cell r="H5240" t="str">
            <v/>
          </cell>
          <cell r="I5240" t="e">
            <v>#N/A</v>
          </cell>
        </row>
        <row r="5241">
          <cell r="A5241" t="str">
            <v>48332-00181-01</v>
          </cell>
          <cell r="B5241" t="str">
            <v>0482</v>
          </cell>
          <cell r="C5241" t="str">
            <v>NSUN PRTCT&amp;PRFCT OIL_CTRL_GL_CRM 30ML BL</v>
          </cell>
          <cell r="D5241" t="str">
            <v>FERT</v>
          </cell>
          <cell r="E5241" t="str">
            <v>27</v>
          </cell>
          <cell r="F5241" t="str">
            <v/>
          </cell>
          <cell r="G5241" t="str">
            <v/>
          </cell>
          <cell r="H5241" t="str">
            <v/>
          </cell>
          <cell r="I5241" t="str">
            <v>R3</v>
          </cell>
        </row>
        <row r="5242">
          <cell r="A5242" t="str">
            <v>48332-00181-02</v>
          </cell>
          <cell r="B5242" t="str">
            <v>0482</v>
          </cell>
          <cell r="C5242" t="str">
            <v>NSUN FC_CRM OIL_CONTROL_SPF50_30ML</v>
          </cell>
          <cell r="D5242" t="str">
            <v>FERT</v>
          </cell>
          <cell r="E5242" t="str">
            <v>28</v>
          </cell>
          <cell r="F5242" t="str">
            <v/>
          </cell>
          <cell r="G5242" t="str">
            <v/>
          </cell>
          <cell r="H5242" t="str">
            <v/>
          </cell>
          <cell r="I5242" t="str">
            <v>R3</v>
          </cell>
        </row>
        <row r="5243">
          <cell r="A5243" t="str">
            <v>48332-00182-00</v>
          </cell>
          <cell r="B5243" t="str">
            <v>0482</v>
          </cell>
          <cell r="C5243" t="str">
            <v>NBODY ESS CHR_BLSM_JJ_OL_CRM 200ML</v>
          </cell>
          <cell r="D5243" t="str">
            <v>FERT</v>
          </cell>
          <cell r="E5243" t="str">
            <v>25</v>
          </cell>
          <cell r="F5243" t="str">
            <v/>
          </cell>
          <cell r="G5243" t="str">
            <v/>
          </cell>
          <cell r="H5243" t="str">
            <v/>
          </cell>
          <cell r="I5243" t="e">
            <v>#N/A</v>
          </cell>
        </row>
        <row r="5244">
          <cell r="A5244" t="str">
            <v>48332-00183-00</v>
          </cell>
          <cell r="B5244" t="str">
            <v>0482</v>
          </cell>
          <cell r="C5244" t="str">
            <v>NDEO EXT_WHT HELLO_KITTY_LIMITED_EDT</v>
          </cell>
          <cell r="D5244" t="str">
            <v>FERT</v>
          </cell>
          <cell r="E5244" t="str">
            <v>25</v>
          </cell>
          <cell r="F5244" t="str">
            <v/>
          </cell>
          <cell r="G5244" t="str">
            <v/>
          </cell>
          <cell r="H5244" t="str">
            <v/>
          </cell>
          <cell r="I5244" t="e">
            <v>#N/A</v>
          </cell>
        </row>
        <row r="5245">
          <cell r="A5245" t="str">
            <v>48332-00184-00</v>
          </cell>
          <cell r="B5245" t="str">
            <v>0482</v>
          </cell>
          <cell r="C5245" t="str">
            <v>NDEO WHT_ANT_BAC GUDETAMA</v>
          </cell>
          <cell r="D5245" t="str">
            <v>FERT</v>
          </cell>
          <cell r="E5245" t="str">
            <v>25</v>
          </cell>
          <cell r="F5245" t="str">
            <v/>
          </cell>
          <cell r="G5245" t="str">
            <v/>
          </cell>
          <cell r="H5245" t="str">
            <v/>
          </cell>
          <cell r="I5245" t="e">
            <v>#N/A</v>
          </cell>
        </row>
        <row r="5246">
          <cell r="A5246" t="str">
            <v>48332-00185-00</v>
          </cell>
          <cell r="B5246" t="str">
            <v>0482</v>
          </cell>
          <cell r="C5246" t="str">
            <v>NDEO_SPY_DEEP_150+NM_DEE</v>
          </cell>
          <cell r="D5246" t="str">
            <v>FERT</v>
          </cell>
          <cell r="E5246" t="str">
            <v>23</v>
          </cell>
          <cell r="F5246" t="str">
            <v/>
          </cell>
          <cell r="G5246" t="str">
            <v/>
          </cell>
          <cell r="H5246" t="str">
            <v/>
          </cell>
          <cell r="I5246" t="e">
            <v>#N/A</v>
          </cell>
        </row>
        <row r="5247">
          <cell r="A5247" t="str">
            <v>48332-00186-00</v>
          </cell>
          <cell r="B5247" t="str">
            <v>0482</v>
          </cell>
          <cell r="C5247" t="str">
            <v>NF ESLS PMP WSH_OIL_NRML 150ML</v>
          </cell>
          <cell r="D5247" t="str">
            <v>FERT</v>
          </cell>
          <cell r="E5247" t="str">
            <v>25</v>
          </cell>
          <cell r="F5247" t="str">
            <v/>
          </cell>
          <cell r="G5247" t="str">
            <v/>
          </cell>
          <cell r="H5247" t="str">
            <v/>
          </cell>
          <cell r="I5247" t="e">
            <v>#N/A</v>
          </cell>
        </row>
        <row r="5248">
          <cell r="A5248" t="str">
            <v>48332-00187-00</v>
          </cell>
          <cell r="B5248" t="str">
            <v>0482</v>
          </cell>
          <cell r="C5248" t="str">
            <v>NF ESLS PMP WSH_OIL_SNSTV 150ML</v>
          </cell>
          <cell r="D5248" t="str">
            <v>FERT</v>
          </cell>
          <cell r="E5248" t="str">
            <v>25</v>
          </cell>
          <cell r="F5248" t="str">
            <v/>
          </cell>
          <cell r="G5248" t="str">
            <v/>
          </cell>
          <cell r="H5248" t="str">
            <v/>
          </cell>
          <cell r="I5248" t="e">
            <v>#N/A</v>
          </cell>
        </row>
        <row r="5249">
          <cell r="A5249" t="str">
            <v>48332-00188-00</v>
          </cell>
          <cell r="B5249" t="str">
            <v>0482</v>
          </cell>
          <cell r="C5249" t="str">
            <v>NBO_SENSES_ORANGE200+NDE</v>
          </cell>
          <cell r="D5249" t="str">
            <v>FERT</v>
          </cell>
          <cell r="E5249" t="str">
            <v>27</v>
          </cell>
          <cell r="F5249" t="str">
            <v/>
          </cell>
          <cell r="G5249" t="str">
            <v/>
          </cell>
          <cell r="H5249" t="str">
            <v/>
          </cell>
          <cell r="I5249" t="e">
            <v>#N/A</v>
          </cell>
        </row>
        <row r="5250">
          <cell r="A5250" t="str">
            <v>48332-00189-00</v>
          </cell>
          <cell r="B5250" t="str">
            <v>0482</v>
          </cell>
          <cell r="C5250" t="str">
            <v>NMEN FC_CRM WHT MOISTURIZER_40_ML</v>
          </cell>
          <cell r="D5250" t="str">
            <v>FERT</v>
          </cell>
          <cell r="E5250" t="str">
            <v>25</v>
          </cell>
          <cell r="F5250" t="str">
            <v/>
          </cell>
          <cell r="G5250" t="str">
            <v/>
          </cell>
          <cell r="H5250" t="str">
            <v/>
          </cell>
          <cell r="I5250" t="e">
            <v>#N/A</v>
          </cell>
        </row>
        <row r="5251">
          <cell r="A5251" t="str">
            <v>48332-00190-00</v>
          </cell>
          <cell r="B5251" t="str">
            <v>0482</v>
          </cell>
          <cell r="C5251" t="str">
            <v>NIVEA_DEO_HIJAB_SOFT_50M</v>
          </cell>
          <cell r="D5251" t="str">
            <v>FERT</v>
          </cell>
          <cell r="E5251" t="str">
            <v>21</v>
          </cell>
          <cell r="F5251" t="str">
            <v/>
          </cell>
          <cell r="G5251" t="str">
            <v/>
          </cell>
          <cell r="H5251" t="str">
            <v>@01@</v>
          </cell>
          <cell r="I5251" t="str">
            <v>A</v>
          </cell>
        </row>
        <row r="5252">
          <cell r="A5252" t="str">
            <v>48332-00194-02</v>
          </cell>
          <cell r="B5252" t="str">
            <v>0482</v>
          </cell>
          <cell r="C5252" t="str">
            <v>NIVEA_MEN_EXTRA_BRIGHT_S</v>
          </cell>
          <cell r="D5252" t="str">
            <v>FERT</v>
          </cell>
          <cell r="E5252" t="str">
            <v>25</v>
          </cell>
          <cell r="F5252" t="str">
            <v/>
          </cell>
          <cell r="G5252" t="str">
            <v/>
          </cell>
          <cell r="H5252" t="str">
            <v>@01@</v>
          </cell>
          <cell r="I5252" t="str">
            <v>R1</v>
          </cell>
        </row>
        <row r="5253">
          <cell r="A5253" t="str">
            <v>48332-00195-00</v>
          </cell>
          <cell r="B5253" t="str">
            <v>0482</v>
          </cell>
          <cell r="C5253" t="str">
            <v>NIVEA_MEN_VITAMIN_SCRUB_</v>
          </cell>
          <cell r="D5253" t="str">
            <v>FERT</v>
          </cell>
          <cell r="E5253" t="str">
            <v>21</v>
          </cell>
          <cell r="F5253" t="str">
            <v/>
          </cell>
          <cell r="G5253" t="str">
            <v/>
          </cell>
          <cell r="H5253" t="str">
            <v>@01@</v>
          </cell>
          <cell r="I5253" t="str">
            <v>A</v>
          </cell>
        </row>
        <row r="5254">
          <cell r="A5254" t="str">
            <v>48332-00200-00</v>
          </cell>
          <cell r="B5254" t="str">
            <v>0482</v>
          </cell>
          <cell r="C5254" t="str">
            <v>NBO RPR&amp;PRT LOTION 100ML FOR HOLGER</v>
          </cell>
          <cell r="D5254" t="str">
            <v>FERT</v>
          </cell>
          <cell r="E5254" t="str">
            <v>01</v>
          </cell>
          <cell r="F5254" t="str">
            <v/>
          </cell>
          <cell r="G5254" t="str">
            <v/>
          </cell>
          <cell r="H5254" t="str">
            <v/>
          </cell>
          <cell r="I5254" t="e">
            <v>#N/A</v>
          </cell>
        </row>
        <row r="5255">
          <cell r="A5255" t="str">
            <v>48333-00006-01</v>
          </cell>
          <cell r="B5255" t="str">
            <v>0482</v>
          </cell>
          <cell r="C5255" t="str">
            <v>HP ELASTIC ASSORTMENT ID 20S</v>
          </cell>
          <cell r="D5255" t="str">
            <v>FERT</v>
          </cell>
          <cell r="E5255" t="str">
            <v>01</v>
          </cell>
          <cell r="F5255" t="str">
            <v/>
          </cell>
          <cell r="G5255" t="str">
            <v/>
          </cell>
          <cell r="H5255" t="str">
            <v/>
          </cell>
          <cell r="I5255" t="e">
            <v>#N/A</v>
          </cell>
        </row>
        <row r="5256">
          <cell r="A5256" t="str">
            <v>48333-00006-02</v>
          </cell>
          <cell r="B5256" t="str">
            <v>0482</v>
          </cell>
          <cell r="C5256" t="str">
            <v>HP 2637 FAB 100 PLUS 10</v>
          </cell>
          <cell r="D5256" t="str">
            <v>FERT</v>
          </cell>
          <cell r="E5256" t="str">
            <v>01</v>
          </cell>
          <cell r="F5256" t="str">
            <v/>
          </cell>
          <cell r="G5256" t="str">
            <v/>
          </cell>
          <cell r="H5256" t="str">
            <v/>
          </cell>
          <cell r="I5256" t="e">
            <v>#N/A</v>
          </cell>
        </row>
        <row r="5257">
          <cell r="A5257" t="str">
            <v>48333-00021-00</v>
          </cell>
          <cell r="B5257" t="str">
            <v>0482</v>
          </cell>
          <cell r="C5257" t="str">
            <v>FIXOMULL 5CM</v>
          </cell>
          <cell r="D5257" t="str">
            <v>FERT</v>
          </cell>
          <cell r="E5257" t="str">
            <v>01</v>
          </cell>
          <cell r="F5257" t="str">
            <v/>
          </cell>
          <cell r="G5257" t="str">
            <v/>
          </cell>
          <cell r="H5257" t="str">
            <v/>
          </cell>
          <cell r="I5257" t="e">
            <v>#N/A</v>
          </cell>
        </row>
        <row r="5258">
          <cell r="A5258" t="str">
            <v>48333-00021-01</v>
          </cell>
          <cell r="B5258" t="str">
            <v>0482</v>
          </cell>
          <cell r="C5258" t="str">
            <v>FIXOMULL 5CM</v>
          </cell>
          <cell r="D5258" t="str">
            <v>FERT</v>
          </cell>
          <cell r="E5258" t="str">
            <v>01</v>
          </cell>
          <cell r="F5258" t="str">
            <v/>
          </cell>
          <cell r="G5258" t="str">
            <v/>
          </cell>
          <cell r="H5258" t="str">
            <v/>
          </cell>
          <cell r="I5258" t="e">
            <v>#N/A</v>
          </cell>
        </row>
        <row r="5259">
          <cell r="A5259" t="str">
            <v>48333-00022-00</v>
          </cell>
          <cell r="B5259" t="str">
            <v>0482</v>
          </cell>
          <cell r="C5259" t="str">
            <v>FIXOMULL 10CM</v>
          </cell>
          <cell r="D5259" t="str">
            <v>FERT</v>
          </cell>
          <cell r="E5259" t="str">
            <v>01</v>
          </cell>
          <cell r="F5259" t="str">
            <v/>
          </cell>
          <cell r="G5259" t="str">
            <v/>
          </cell>
          <cell r="H5259" t="str">
            <v/>
          </cell>
          <cell r="I5259" t="e">
            <v>#N/A</v>
          </cell>
        </row>
        <row r="5260">
          <cell r="A5260" t="str">
            <v>48333-00022-01</v>
          </cell>
          <cell r="B5260" t="str">
            <v>0482</v>
          </cell>
          <cell r="C5260" t="str">
            <v>FIXOMULL 10CM</v>
          </cell>
          <cell r="D5260" t="str">
            <v>FERT</v>
          </cell>
          <cell r="E5260" t="str">
            <v>01</v>
          </cell>
          <cell r="F5260" t="str">
            <v/>
          </cell>
          <cell r="G5260" t="str">
            <v/>
          </cell>
          <cell r="H5260" t="str">
            <v/>
          </cell>
          <cell r="I5260" t="e">
            <v>#N/A</v>
          </cell>
        </row>
        <row r="5261">
          <cell r="A5261" t="str">
            <v>48333-00023-00</v>
          </cell>
          <cell r="B5261" t="str">
            <v>0482</v>
          </cell>
          <cell r="C5261" t="str">
            <v>FIXOMULL 15CM</v>
          </cell>
          <cell r="D5261" t="str">
            <v>FERT</v>
          </cell>
          <cell r="E5261" t="str">
            <v>01</v>
          </cell>
          <cell r="F5261" t="str">
            <v/>
          </cell>
          <cell r="G5261" t="str">
            <v/>
          </cell>
          <cell r="H5261" t="str">
            <v/>
          </cell>
          <cell r="I5261" t="e">
            <v>#N/A</v>
          </cell>
        </row>
        <row r="5262">
          <cell r="A5262" t="str">
            <v>48333-00023-01</v>
          </cell>
          <cell r="B5262" t="str">
            <v>0482</v>
          </cell>
          <cell r="C5262" t="str">
            <v>FIXOMULL 15CM</v>
          </cell>
          <cell r="D5262" t="str">
            <v>FERT</v>
          </cell>
          <cell r="E5262" t="str">
            <v>01</v>
          </cell>
          <cell r="F5262" t="str">
            <v/>
          </cell>
          <cell r="G5262" t="str">
            <v/>
          </cell>
          <cell r="H5262" t="str">
            <v/>
          </cell>
          <cell r="I5262" t="e">
            <v>#N/A</v>
          </cell>
        </row>
        <row r="5263">
          <cell r="A5263" t="str">
            <v>48333-00033-00</v>
          </cell>
          <cell r="B5263" t="str">
            <v>0482</v>
          </cell>
          <cell r="C5263" t="str">
            <v>HP AQUA PROTECT ENV ASS 6'S</v>
          </cell>
          <cell r="D5263" t="str">
            <v>FERT</v>
          </cell>
          <cell r="E5263" t="str">
            <v>01</v>
          </cell>
          <cell r="F5263" t="str">
            <v/>
          </cell>
          <cell r="G5263" t="str">
            <v/>
          </cell>
          <cell r="H5263" t="str">
            <v/>
          </cell>
          <cell r="I5263" t="e">
            <v>#N/A</v>
          </cell>
        </row>
        <row r="5264">
          <cell r="A5264" t="str">
            <v>48333-00033-01</v>
          </cell>
          <cell r="B5264" t="str">
            <v>0482</v>
          </cell>
          <cell r="C5264" t="str">
            <v>HP AQUA PROTECT ENV ASS 6S</v>
          </cell>
          <cell r="D5264" t="str">
            <v>FERT</v>
          </cell>
          <cell r="E5264" t="str">
            <v>01</v>
          </cell>
          <cell r="F5264" t="str">
            <v/>
          </cell>
          <cell r="G5264" t="str">
            <v/>
          </cell>
          <cell r="H5264" t="str">
            <v/>
          </cell>
          <cell r="I5264" t="e">
            <v>#N/A</v>
          </cell>
        </row>
        <row r="5265">
          <cell r="A5265" t="str">
            <v>48333-00033-02</v>
          </cell>
          <cell r="B5265" t="str">
            <v>0482</v>
          </cell>
          <cell r="C5265" t="str">
            <v>HP AQUA PROTECT ENV ASS 6S</v>
          </cell>
          <cell r="D5265" t="str">
            <v>FERT</v>
          </cell>
          <cell r="E5265" t="str">
            <v>01</v>
          </cell>
          <cell r="F5265" t="str">
            <v/>
          </cell>
          <cell r="G5265" t="str">
            <v/>
          </cell>
          <cell r="H5265" t="str">
            <v/>
          </cell>
          <cell r="I5265" t="str">
            <v>R2</v>
          </cell>
        </row>
        <row r="5266">
          <cell r="A5266" t="str">
            <v>48333-00033-03</v>
          </cell>
          <cell r="B5266" t="str">
            <v>0482</v>
          </cell>
          <cell r="C5266" t="str">
            <v>HP AQUA PROTECT ENV ASS 6S</v>
          </cell>
          <cell r="D5266" t="str">
            <v>FERT</v>
          </cell>
          <cell r="E5266" t="str">
            <v>01</v>
          </cell>
          <cell r="F5266" t="str">
            <v/>
          </cell>
          <cell r="G5266" t="str">
            <v/>
          </cell>
          <cell r="H5266" t="str">
            <v/>
          </cell>
          <cell r="I5266" t="str">
            <v>R2</v>
          </cell>
        </row>
        <row r="5267">
          <cell r="A5267" t="str">
            <v>48333-00033-04</v>
          </cell>
          <cell r="B5267" t="str">
            <v>0482</v>
          </cell>
          <cell r="C5267" t="str">
            <v>HP AQUA PROTECT ENV ASS 6S</v>
          </cell>
          <cell r="D5267" t="str">
            <v>FERT</v>
          </cell>
          <cell r="E5267" t="str">
            <v>01</v>
          </cell>
          <cell r="F5267" t="str">
            <v/>
          </cell>
          <cell r="G5267" t="str">
            <v/>
          </cell>
          <cell r="H5267" t="str">
            <v/>
          </cell>
          <cell r="I5267" t="str">
            <v>A</v>
          </cell>
        </row>
        <row r="5268">
          <cell r="A5268" t="str">
            <v>48333-00034-00</v>
          </cell>
          <cell r="B5268" t="str">
            <v>0482</v>
          </cell>
          <cell r="C5268" t="str">
            <v>HP ROL KAIN 1,25CM X 4,5M HOSPITAL</v>
          </cell>
          <cell r="D5268" t="str">
            <v>FERT</v>
          </cell>
          <cell r="E5268" t="str">
            <v>01</v>
          </cell>
          <cell r="F5268" t="str">
            <v/>
          </cell>
          <cell r="G5268" t="str">
            <v/>
          </cell>
          <cell r="H5268" t="str">
            <v/>
          </cell>
          <cell r="I5268" t="e">
            <v>#N/A</v>
          </cell>
        </row>
        <row r="5269">
          <cell r="A5269" t="str">
            <v>48333-00034-01</v>
          </cell>
          <cell r="B5269" t="str">
            <v>0482</v>
          </cell>
          <cell r="C5269" t="str">
            <v>HP ROL KAIN 1,25CM X 4,5M HOSPITAL</v>
          </cell>
          <cell r="D5269" t="str">
            <v>FERT</v>
          </cell>
          <cell r="E5269" t="str">
            <v>01</v>
          </cell>
          <cell r="F5269" t="str">
            <v/>
          </cell>
          <cell r="G5269" t="str">
            <v/>
          </cell>
          <cell r="H5269" t="str">
            <v/>
          </cell>
          <cell r="I5269" t="e">
            <v>#N/A</v>
          </cell>
        </row>
        <row r="5270">
          <cell r="A5270" t="str">
            <v>48333-00034-02</v>
          </cell>
          <cell r="B5270" t="str">
            <v>0482</v>
          </cell>
          <cell r="C5270" t="str">
            <v>HP ROL KAIN 1,25CM X 4,5M HOSPITAL</v>
          </cell>
          <cell r="D5270" t="str">
            <v>FERT</v>
          </cell>
          <cell r="E5270" t="str">
            <v>01</v>
          </cell>
          <cell r="F5270" t="str">
            <v/>
          </cell>
          <cell r="G5270" t="str">
            <v/>
          </cell>
          <cell r="H5270" t="str">
            <v/>
          </cell>
          <cell r="I5270" t="str">
            <v>R2</v>
          </cell>
        </row>
        <row r="5271">
          <cell r="A5271" t="str">
            <v>48333-00034-03</v>
          </cell>
          <cell r="B5271" t="str">
            <v>0482</v>
          </cell>
          <cell r="C5271" t="str">
            <v>HP ROL KAIN 1,25CM X 4,5M HOSPITAL</v>
          </cell>
          <cell r="D5271" t="str">
            <v>FERT</v>
          </cell>
          <cell r="E5271" t="str">
            <v>01</v>
          </cell>
          <cell r="F5271" t="str">
            <v/>
          </cell>
          <cell r="G5271" t="str">
            <v/>
          </cell>
          <cell r="H5271" t="str">
            <v/>
          </cell>
          <cell r="I5271" t="e">
            <v>#N/A</v>
          </cell>
        </row>
        <row r="5272">
          <cell r="A5272" t="str">
            <v>48333-00034-04</v>
          </cell>
          <cell r="B5272" t="str">
            <v>0482</v>
          </cell>
          <cell r="C5272" t="str">
            <v>HP ROL KAIN 1,25CM X 4,5M HOSPITAL FWD</v>
          </cell>
          <cell r="D5272" t="str">
            <v>FERT</v>
          </cell>
          <cell r="E5272" t="str">
            <v>01</v>
          </cell>
          <cell r="F5272" t="str">
            <v/>
          </cell>
          <cell r="G5272" t="str">
            <v/>
          </cell>
          <cell r="H5272" t="str">
            <v/>
          </cell>
          <cell r="I5272" t="e">
            <v>#N/A</v>
          </cell>
        </row>
        <row r="5273">
          <cell r="A5273" t="str">
            <v>48333-00035-00</v>
          </cell>
          <cell r="B5273" t="str">
            <v>0482</v>
          </cell>
          <cell r="C5273" t="str">
            <v>HP ROL KAIN 2,5CM X 1M</v>
          </cell>
          <cell r="D5273" t="str">
            <v>FERT</v>
          </cell>
          <cell r="E5273" t="str">
            <v>01</v>
          </cell>
          <cell r="F5273" t="str">
            <v/>
          </cell>
          <cell r="G5273" t="str">
            <v/>
          </cell>
          <cell r="H5273" t="str">
            <v/>
          </cell>
          <cell r="I5273" t="e">
            <v>#N/A</v>
          </cell>
        </row>
        <row r="5274">
          <cell r="A5274" t="str">
            <v>48333-00035-01</v>
          </cell>
          <cell r="B5274" t="str">
            <v>0482</v>
          </cell>
          <cell r="C5274" t="str">
            <v>HP ROL KAIN 2,5CM X 1M</v>
          </cell>
          <cell r="D5274" t="str">
            <v>FERT</v>
          </cell>
          <cell r="E5274" t="str">
            <v>01</v>
          </cell>
          <cell r="F5274" t="str">
            <v/>
          </cell>
          <cell r="G5274" t="str">
            <v/>
          </cell>
          <cell r="H5274" t="str">
            <v/>
          </cell>
          <cell r="I5274" t="e">
            <v>#N/A</v>
          </cell>
        </row>
        <row r="5275">
          <cell r="A5275" t="str">
            <v>48333-00035-02</v>
          </cell>
          <cell r="B5275" t="str">
            <v>0482</v>
          </cell>
          <cell r="C5275" t="str">
            <v>HP ROL KAIN 2,5CM X 1M</v>
          </cell>
          <cell r="D5275" t="str">
            <v>FERT</v>
          </cell>
          <cell r="E5275" t="str">
            <v>01</v>
          </cell>
          <cell r="F5275" t="str">
            <v/>
          </cell>
          <cell r="G5275" t="str">
            <v/>
          </cell>
          <cell r="H5275" t="str">
            <v/>
          </cell>
          <cell r="I5275" t="e">
            <v>#N/A</v>
          </cell>
        </row>
        <row r="5276">
          <cell r="A5276" t="str">
            <v>48333-00035-03</v>
          </cell>
          <cell r="B5276" t="str">
            <v>0482</v>
          </cell>
          <cell r="C5276" t="str">
            <v>HP ROL KAIN 2,5CM X 1M</v>
          </cell>
          <cell r="D5276" t="str">
            <v>FERT</v>
          </cell>
          <cell r="E5276" t="str">
            <v>01</v>
          </cell>
          <cell r="F5276" t="str">
            <v/>
          </cell>
          <cell r="G5276" t="str">
            <v/>
          </cell>
          <cell r="H5276" t="str">
            <v/>
          </cell>
          <cell r="I5276" t="e">
            <v>#N/A</v>
          </cell>
        </row>
        <row r="5277">
          <cell r="A5277" t="str">
            <v>48333-00035-04</v>
          </cell>
          <cell r="B5277" t="str">
            <v>0482</v>
          </cell>
          <cell r="C5277" t="str">
            <v>HP ROL KAIN 2,5CM X 1M</v>
          </cell>
          <cell r="D5277" t="str">
            <v>FERT</v>
          </cell>
          <cell r="E5277" t="str">
            <v>01</v>
          </cell>
          <cell r="F5277" t="str">
            <v/>
          </cell>
          <cell r="G5277" t="str">
            <v/>
          </cell>
          <cell r="H5277" t="str">
            <v/>
          </cell>
          <cell r="I5277" t="e">
            <v>#N/A</v>
          </cell>
        </row>
        <row r="5278">
          <cell r="A5278" t="str">
            <v>48333-00035-05</v>
          </cell>
          <cell r="B5278" t="str">
            <v>0482</v>
          </cell>
          <cell r="C5278" t="str">
            <v>HP ROL KAIN 2,5CM X 1M FWD</v>
          </cell>
          <cell r="D5278" t="str">
            <v>FERT</v>
          </cell>
          <cell r="E5278" t="str">
            <v>01</v>
          </cell>
          <cell r="F5278" t="str">
            <v/>
          </cell>
          <cell r="G5278" t="str">
            <v/>
          </cell>
          <cell r="H5278" t="str">
            <v/>
          </cell>
          <cell r="I5278" t="e">
            <v>#N/A</v>
          </cell>
        </row>
        <row r="5279">
          <cell r="A5279" t="str">
            <v>48333-00036-00</v>
          </cell>
          <cell r="B5279" t="str">
            <v>0482</v>
          </cell>
          <cell r="C5279" t="str">
            <v>HP ROL KAIN 2,5CM X 4,5M</v>
          </cell>
          <cell r="D5279" t="str">
            <v>FERT</v>
          </cell>
          <cell r="E5279" t="str">
            <v>01</v>
          </cell>
          <cell r="F5279" t="str">
            <v/>
          </cell>
          <cell r="G5279" t="str">
            <v/>
          </cell>
          <cell r="H5279" t="str">
            <v/>
          </cell>
          <cell r="I5279" t="e">
            <v>#N/A</v>
          </cell>
        </row>
        <row r="5280">
          <cell r="A5280" t="str">
            <v>48333-00036-01</v>
          </cell>
          <cell r="B5280" t="str">
            <v>0482</v>
          </cell>
          <cell r="C5280" t="str">
            <v>HP ROL KAIN 2,5CM X 4,5M</v>
          </cell>
          <cell r="D5280" t="str">
            <v>FERT</v>
          </cell>
          <cell r="E5280" t="str">
            <v>01</v>
          </cell>
          <cell r="F5280" t="str">
            <v/>
          </cell>
          <cell r="G5280" t="str">
            <v/>
          </cell>
          <cell r="H5280" t="str">
            <v/>
          </cell>
          <cell r="I5280" t="e">
            <v>#N/A</v>
          </cell>
        </row>
        <row r="5281">
          <cell r="A5281" t="str">
            <v>48333-00036-02</v>
          </cell>
          <cell r="B5281" t="str">
            <v>0482</v>
          </cell>
          <cell r="C5281" t="str">
            <v>HP ROL KAIN 2,5CM X 4,5M</v>
          </cell>
          <cell r="D5281" t="str">
            <v>FERT</v>
          </cell>
          <cell r="E5281" t="str">
            <v>01</v>
          </cell>
          <cell r="F5281" t="str">
            <v/>
          </cell>
          <cell r="G5281" t="str">
            <v/>
          </cell>
          <cell r="H5281" t="str">
            <v/>
          </cell>
          <cell r="I5281" t="e">
            <v>#N/A</v>
          </cell>
        </row>
        <row r="5282">
          <cell r="A5282" t="str">
            <v>48333-00036-03</v>
          </cell>
          <cell r="B5282" t="str">
            <v>0482</v>
          </cell>
          <cell r="C5282" t="str">
            <v>HP ROL KAIN 2,5CM X 4,5M</v>
          </cell>
          <cell r="D5282" t="str">
            <v>FERT</v>
          </cell>
          <cell r="E5282" t="str">
            <v>01</v>
          </cell>
          <cell r="F5282" t="str">
            <v/>
          </cell>
          <cell r="G5282" t="str">
            <v/>
          </cell>
          <cell r="H5282" t="str">
            <v/>
          </cell>
          <cell r="I5282" t="e">
            <v>#N/A</v>
          </cell>
        </row>
        <row r="5283">
          <cell r="A5283" t="str">
            <v>48333-00036-04</v>
          </cell>
          <cell r="B5283" t="str">
            <v>0482</v>
          </cell>
          <cell r="C5283" t="str">
            <v>HP ROL KAIN 2,5CM X 4,5M</v>
          </cell>
          <cell r="D5283" t="str">
            <v>FERT</v>
          </cell>
          <cell r="E5283" t="str">
            <v>01</v>
          </cell>
          <cell r="F5283" t="str">
            <v/>
          </cell>
          <cell r="G5283" t="str">
            <v/>
          </cell>
          <cell r="H5283" t="str">
            <v/>
          </cell>
          <cell r="I5283" t="e">
            <v>#N/A</v>
          </cell>
        </row>
        <row r="5284">
          <cell r="A5284" t="str">
            <v>48333-00036-05</v>
          </cell>
          <cell r="B5284" t="str">
            <v>0482</v>
          </cell>
          <cell r="C5284" t="str">
            <v>HP ROL KAIN 2,5CM X 4,5M FWD</v>
          </cell>
          <cell r="D5284" t="str">
            <v>FERT</v>
          </cell>
          <cell r="E5284" t="str">
            <v>01</v>
          </cell>
          <cell r="F5284" t="str">
            <v/>
          </cell>
          <cell r="G5284" t="str">
            <v/>
          </cell>
          <cell r="H5284" t="str">
            <v/>
          </cell>
          <cell r="I5284" t="e">
            <v>#N/A</v>
          </cell>
        </row>
        <row r="5285">
          <cell r="A5285" t="str">
            <v>48333-00037-00</v>
          </cell>
          <cell r="B5285" t="str">
            <v>0482</v>
          </cell>
          <cell r="C5285" t="str">
            <v>HP ROL KAIN 2,5CM X 4,5M HOSPITAL</v>
          </cell>
          <cell r="D5285" t="str">
            <v>FERT</v>
          </cell>
          <cell r="E5285" t="str">
            <v>01</v>
          </cell>
          <cell r="F5285" t="str">
            <v/>
          </cell>
          <cell r="G5285" t="str">
            <v/>
          </cell>
          <cell r="H5285" t="str">
            <v/>
          </cell>
          <cell r="I5285" t="e">
            <v>#N/A</v>
          </cell>
        </row>
        <row r="5286">
          <cell r="A5286" t="str">
            <v>48333-00037-01</v>
          </cell>
          <cell r="B5286" t="str">
            <v>0482</v>
          </cell>
          <cell r="C5286" t="str">
            <v>HP ROL KAIN 2,5CM X 4,5M HOSPITAL</v>
          </cell>
          <cell r="D5286" t="str">
            <v>FERT</v>
          </cell>
          <cell r="E5286" t="str">
            <v>01</v>
          </cell>
          <cell r="F5286" t="str">
            <v/>
          </cell>
          <cell r="G5286" t="str">
            <v/>
          </cell>
          <cell r="H5286" t="str">
            <v/>
          </cell>
          <cell r="I5286" t="e">
            <v>#N/A</v>
          </cell>
        </row>
        <row r="5287">
          <cell r="A5287" t="str">
            <v>48333-00037-02</v>
          </cell>
          <cell r="B5287" t="str">
            <v>0482</v>
          </cell>
          <cell r="C5287" t="str">
            <v>HP ROL KAIN 2,5CM X 4,5M HOSPITAL</v>
          </cell>
          <cell r="D5287" t="str">
            <v>FERT</v>
          </cell>
          <cell r="E5287" t="str">
            <v>01</v>
          </cell>
          <cell r="F5287" t="str">
            <v/>
          </cell>
          <cell r="G5287" t="str">
            <v/>
          </cell>
          <cell r="H5287" t="str">
            <v/>
          </cell>
          <cell r="I5287" t="str">
            <v>R2</v>
          </cell>
        </row>
        <row r="5288">
          <cell r="A5288" t="str">
            <v>48333-00037-03</v>
          </cell>
          <cell r="B5288" t="str">
            <v>0482</v>
          </cell>
          <cell r="C5288" t="str">
            <v>HP ROL KAIN 2,5CM X 4,5M HOSPITAL</v>
          </cell>
          <cell r="D5288" t="str">
            <v>FERT</v>
          </cell>
          <cell r="E5288" t="str">
            <v>01</v>
          </cell>
          <cell r="F5288" t="str">
            <v/>
          </cell>
          <cell r="G5288" t="str">
            <v/>
          </cell>
          <cell r="H5288" t="str">
            <v/>
          </cell>
          <cell r="I5288" t="str">
            <v>R2</v>
          </cell>
        </row>
        <row r="5289">
          <cell r="A5289" t="str">
            <v>48333-00037-04</v>
          </cell>
          <cell r="B5289" t="str">
            <v>0482</v>
          </cell>
          <cell r="C5289" t="str">
            <v>HP ROL KAIN 2,5CM X 4,5M HOSPITAL FWD</v>
          </cell>
          <cell r="D5289" t="str">
            <v>FERT</v>
          </cell>
          <cell r="E5289" t="str">
            <v>01</v>
          </cell>
          <cell r="F5289" t="str">
            <v/>
          </cell>
          <cell r="G5289" t="str">
            <v/>
          </cell>
          <cell r="H5289" t="str">
            <v/>
          </cell>
          <cell r="I5289" t="str">
            <v>R1</v>
          </cell>
        </row>
        <row r="5290">
          <cell r="A5290" t="str">
            <v>48333-00037-05</v>
          </cell>
          <cell r="B5290" t="str">
            <v>0482</v>
          </cell>
          <cell r="C5290" t="str">
            <v>HP ROL KAIN 2,5CM X 4,5M HOSPITAL</v>
          </cell>
          <cell r="D5290" t="str">
            <v>FERT</v>
          </cell>
          <cell r="E5290" t="str">
            <v>01</v>
          </cell>
          <cell r="F5290" t="str">
            <v/>
          </cell>
          <cell r="G5290" t="str">
            <v/>
          </cell>
          <cell r="H5290" t="str">
            <v>@01@</v>
          </cell>
          <cell r="I5290" t="str">
            <v>A</v>
          </cell>
        </row>
        <row r="5291">
          <cell r="A5291" t="str">
            <v>48333-00038-00</v>
          </cell>
          <cell r="B5291" t="str">
            <v>0482</v>
          </cell>
          <cell r="C5291" t="str">
            <v>HP ROL KAIN 5CM X 4,5M</v>
          </cell>
          <cell r="D5291" t="str">
            <v>FERT</v>
          </cell>
          <cell r="E5291" t="str">
            <v>01</v>
          </cell>
          <cell r="F5291" t="str">
            <v/>
          </cell>
          <cell r="G5291" t="str">
            <v/>
          </cell>
          <cell r="H5291" t="str">
            <v/>
          </cell>
          <cell r="I5291" t="e">
            <v>#N/A</v>
          </cell>
        </row>
        <row r="5292">
          <cell r="A5292" t="str">
            <v>48333-00038-01</v>
          </cell>
          <cell r="B5292" t="str">
            <v>0482</v>
          </cell>
          <cell r="C5292" t="str">
            <v>HP ROL KAIN 5CM X 4,5M</v>
          </cell>
          <cell r="D5292" t="str">
            <v>FERT</v>
          </cell>
          <cell r="E5292" t="str">
            <v>01</v>
          </cell>
          <cell r="F5292" t="str">
            <v/>
          </cell>
          <cell r="G5292" t="str">
            <v/>
          </cell>
          <cell r="H5292" t="str">
            <v/>
          </cell>
          <cell r="I5292" t="e">
            <v>#N/A</v>
          </cell>
        </row>
        <row r="5293">
          <cell r="A5293" t="str">
            <v>48333-00038-02</v>
          </cell>
          <cell r="B5293" t="str">
            <v>0482</v>
          </cell>
          <cell r="C5293" t="str">
            <v>HP ROL KAIN 5CM X 4,5M</v>
          </cell>
          <cell r="D5293" t="str">
            <v>FERT</v>
          </cell>
          <cell r="E5293" t="str">
            <v>01</v>
          </cell>
          <cell r="F5293" t="str">
            <v/>
          </cell>
          <cell r="G5293" t="str">
            <v/>
          </cell>
          <cell r="H5293" t="str">
            <v/>
          </cell>
          <cell r="I5293" t="e">
            <v>#N/A</v>
          </cell>
        </row>
        <row r="5294">
          <cell r="A5294" t="str">
            <v>48333-00039-00</v>
          </cell>
          <cell r="B5294" t="str">
            <v>0482</v>
          </cell>
          <cell r="C5294" t="str">
            <v>HP ROL KAIN 5CM X 4,5M HOSPITAL</v>
          </cell>
          <cell r="D5294" t="str">
            <v>FERT</v>
          </cell>
          <cell r="E5294" t="str">
            <v>01</v>
          </cell>
          <cell r="F5294" t="str">
            <v/>
          </cell>
          <cell r="G5294" t="str">
            <v/>
          </cell>
          <cell r="H5294" t="str">
            <v/>
          </cell>
          <cell r="I5294" t="e">
            <v>#N/A</v>
          </cell>
        </row>
        <row r="5295">
          <cell r="A5295" t="str">
            <v>48333-00039-01</v>
          </cell>
          <cell r="B5295" t="str">
            <v>0482</v>
          </cell>
          <cell r="C5295" t="str">
            <v>HP ROL KAIN 5CM X 4,5M HOSPITAL</v>
          </cell>
          <cell r="D5295" t="str">
            <v>FERT</v>
          </cell>
          <cell r="E5295" t="str">
            <v>01</v>
          </cell>
          <cell r="F5295" t="str">
            <v/>
          </cell>
          <cell r="G5295" t="str">
            <v/>
          </cell>
          <cell r="H5295" t="str">
            <v/>
          </cell>
          <cell r="I5295" t="e">
            <v>#N/A</v>
          </cell>
        </row>
        <row r="5296">
          <cell r="A5296" t="str">
            <v>48333-00039-02</v>
          </cell>
          <cell r="B5296" t="str">
            <v>0482</v>
          </cell>
          <cell r="C5296" t="str">
            <v>HP ROL KAIN 5CM X 4,5M HOSPITAL</v>
          </cell>
          <cell r="D5296" t="str">
            <v>FERT</v>
          </cell>
          <cell r="E5296" t="str">
            <v>01</v>
          </cell>
          <cell r="F5296" t="str">
            <v/>
          </cell>
          <cell r="G5296" t="str">
            <v/>
          </cell>
          <cell r="H5296" t="str">
            <v/>
          </cell>
          <cell r="I5296" t="str">
            <v>R2</v>
          </cell>
        </row>
        <row r="5297">
          <cell r="A5297" t="str">
            <v>48333-00039-03</v>
          </cell>
          <cell r="B5297" t="str">
            <v>0482</v>
          </cell>
          <cell r="C5297" t="str">
            <v>HP ROL KAIN 5CM X 4,5M HOSPITAL</v>
          </cell>
          <cell r="D5297" t="str">
            <v>FERT</v>
          </cell>
          <cell r="E5297" t="str">
            <v>01</v>
          </cell>
          <cell r="F5297" t="str">
            <v/>
          </cell>
          <cell r="G5297" t="str">
            <v/>
          </cell>
          <cell r="H5297" t="str">
            <v/>
          </cell>
          <cell r="I5297" t="str">
            <v>R2</v>
          </cell>
        </row>
        <row r="5298">
          <cell r="A5298" t="str">
            <v>48333-00039-04</v>
          </cell>
          <cell r="B5298" t="str">
            <v>0482</v>
          </cell>
          <cell r="C5298" t="str">
            <v>HP ROL KAIN 5CM X 4,5M HOSPITAL FWD</v>
          </cell>
          <cell r="D5298" t="str">
            <v>FERT</v>
          </cell>
          <cell r="E5298" t="str">
            <v>01</v>
          </cell>
          <cell r="F5298" t="str">
            <v/>
          </cell>
          <cell r="G5298" t="str">
            <v/>
          </cell>
          <cell r="H5298" t="str">
            <v/>
          </cell>
          <cell r="I5298" t="str">
            <v>A</v>
          </cell>
        </row>
        <row r="5299">
          <cell r="A5299" t="str">
            <v>48333-00039-05</v>
          </cell>
          <cell r="B5299" t="str">
            <v>0482</v>
          </cell>
          <cell r="C5299" t="str">
            <v>HP ROL KAIN 5CM X 4,5M HOSPITAL</v>
          </cell>
          <cell r="D5299" t="str">
            <v>FERT</v>
          </cell>
          <cell r="E5299" t="str">
            <v>01</v>
          </cell>
          <cell r="F5299" t="str">
            <v/>
          </cell>
          <cell r="G5299" t="str">
            <v/>
          </cell>
          <cell r="H5299" t="str">
            <v>@01@</v>
          </cell>
          <cell r="I5299" t="str">
            <v>A</v>
          </cell>
        </row>
        <row r="5300">
          <cell r="A5300" t="str">
            <v>48333-00040-00</v>
          </cell>
          <cell r="B5300" t="str">
            <v>0482</v>
          </cell>
          <cell r="C5300" t="str">
            <v>HP ROL KAIN 7,5CM X 4,5M</v>
          </cell>
          <cell r="D5300" t="str">
            <v>FERT</v>
          </cell>
          <cell r="E5300" t="str">
            <v>01</v>
          </cell>
          <cell r="F5300" t="str">
            <v/>
          </cell>
          <cell r="G5300" t="str">
            <v/>
          </cell>
          <cell r="H5300" t="str">
            <v/>
          </cell>
          <cell r="I5300" t="e">
            <v>#N/A</v>
          </cell>
        </row>
        <row r="5301">
          <cell r="A5301" t="str">
            <v>48333-00040-01</v>
          </cell>
          <cell r="B5301" t="str">
            <v>0482</v>
          </cell>
          <cell r="C5301" t="str">
            <v>HP ROL KAIN 7,5CM X 4,5M</v>
          </cell>
          <cell r="D5301" t="str">
            <v>FERT</v>
          </cell>
          <cell r="E5301" t="str">
            <v>01</v>
          </cell>
          <cell r="F5301" t="str">
            <v/>
          </cell>
          <cell r="G5301" t="str">
            <v/>
          </cell>
          <cell r="H5301" t="str">
            <v/>
          </cell>
          <cell r="I5301" t="e">
            <v>#N/A</v>
          </cell>
        </row>
        <row r="5302">
          <cell r="A5302" t="str">
            <v>48333-00040-02</v>
          </cell>
          <cell r="B5302" t="str">
            <v>0482</v>
          </cell>
          <cell r="C5302" t="str">
            <v>HP ROL KAIN 7,5CM X 4,5M</v>
          </cell>
          <cell r="D5302" t="str">
            <v>FERT</v>
          </cell>
          <cell r="E5302" t="str">
            <v>01</v>
          </cell>
          <cell r="F5302" t="str">
            <v/>
          </cell>
          <cell r="G5302" t="str">
            <v/>
          </cell>
          <cell r="H5302" t="str">
            <v/>
          </cell>
          <cell r="I5302" t="e">
            <v>#N/A</v>
          </cell>
        </row>
        <row r="5303">
          <cell r="A5303" t="str">
            <v>48333-00041-00</v>
          </cell>
          <cell r="B5303" t="str">
            <v>0482</v>
          </cell>
          <cell r="C5303" t="str">
            <v>HP ROL KAIN 7,5CM X 4,5M HOSPITAL</v>
          </cell>
          <cell r="D5303" t="str">
            <v>FERT</v>
          </cell>
          <cell r="E5303" t="str">
            <v>01</v>
          </cell>
          <cell r="F5303" t="str">
            <v/>
          </cell>
          <cell r="G5303" t="str">
            <v/>
          </cell>
          <cell r="H5303" t="str">
            <v/>
          </cell>
          <cell r="I5303" t="e">
            <v>#N/A</v>
          </cell>
        </row>
        <row r="5304">
          <cell r="A5304" t="str">
            <v>48333-00041-01</v>
          </cell>
          <cell r="B5304" t="str">
            <v>0482</v>
          </cell>
          <cell r="C5304" t="str">
            <v>HP ROL KAIN 7,5CM X 4,5M HOSPITAL</v>
          </cell>
          <cell r="D5304" t="str">
            <v>FERT</v>
          </cell>
          <cell r="E5304" t="str">
            <v>01</v>
          </cell>
          <cell r="F5304" t="str">
            <v/>
          </cell>
          <cell r="G5304" t="str">
            <v/>
          </cell>
          <cell r="H5304" t="str">
            <v/>
          </cell>
          <cell r="I5304" t="e">
            <v>#N/A</v>
          </cell>
        </row>
        <row r="5305">
          <cell r="A5305" t="str">
            <v>48333-00041-02</v>
          </cell>
          <cell r="B5305" t="str">
            <v>0482</v>
          </cell>
          <cell r="C5305" t="str">
            <v>HP ROL KAIN 7,5CM X 4,5M HOSPITAL</v>
          </cell>
          <cell r="D5305" t="str">
            <v>FERT</v>
          </cell>
          <cell r="E5305" t="str">
            <v>01</v>
          </cell>
          <cell r="F5305" t="str">
            <v/>
          </cell>
          <cell r="G5305" t="str">
            <v/>
          </cell>
          <cell r="H5305" t="str">
            <v/>
          </cell>
          <cell r="I5305" t="str">
            <v>R2</v>
          </cell>
        </row>
        <row r="5306">
          <cell r="A5306" t="str">
            <v>48333-00041-03</v>
          </cell>
          <cell r="B5306" t="str">
            <v>0482</v>
          </cell>
          <cell r="C5306" t="str">
            <v>HP ROL KAIN 7,5CM X 4,5M HOSPITAL</v>
          </cell>
          <cell r="D5306" t="str">
            <v>FERT</v>
          </cell>
          <cell r="E5306" t="str">
            <v>01</v>
          </cell>
          <cell r="F5306" t="str">
            <v/>
          </cell>
          <cell r="G5306" t="str">
            <v/>
          </cell>
          <cell r="H5306" t="str">
            <v/>
          </cell>
          <cell r="I5306" t="str">
            <v>R2</v>
          </cell>
        </row>
        <row r="5307">
          <cell r="A5307" t="str">
            <v>48333-00041-04</v>
          </cell>
          <cell r="B5307" t="str">
            <v>0482</v>
          </cell>
          <cell r="C5307" t="str">
            <v>HP ROL KAIN 7,5CM X 4,5M HOSPITAL FWD</v>
          </cell>
          <cell r="D5307" t="str">
            <v>FERT</v>
          </cell>
          <cell r="E5307" t="str">
            <v>01</v>
          </cell>
          <cell r="F5307" t="str">
            <v/>
          </cell>
          <cell r="G5307" t="str">
            <v/>
          </cell>
          <cell r="H5307" t="str">
            <v/>
          </cell>
          <cell r="I5307" t="str">
            <v>A</v>
          </cell>
        </row>
        <row r="5308">
          <cell r="A5308" t="str">
            <v>48333-00041-05</v>
          </cell>
          <cell r="B5308" t="str">
            <v>0482</v>
          </cell>
          <cell r="C5308" t="str">
            <v>HP ROL KAIN 7,5CM X 4,5M HOSPITAL</v>
          </cell>
          <cell r="D5308" t="str">
            <v>FERT</v>
          </cell>
          <cell r="E5308" t="str">
            <v>01</v>
          </cell>
          <cell r="F5308" t="str">
            <v/>
          </cell>
          <cell r="G5308" t="str">
            <v/>
          </cell>
          <cell r="H5308" t="str">
            <v>@01@</v>
          </cell>
          <cell r="I5308" t="str">
            <v>A</v>
          </cell>
        </row>
        <row r="5309">
          <cell r="A5309" t="str">
            <v>48333-00043-00</v>
          </cell>
          <cell r="B5309" t="str">
            <v>0482</v>
          </cell>
          <cell r="C5309" t="str">
            <v>HP FOOT PLASTER ENV 6'S</v>
          </cell>
          <cell r="D5309" t="str">
            <v>FERT</v>
          </cell>
          <cell r="E5309" t="str">
            <v>01</v>
          </cell>
          <cell r="F5309" t="str">
            <v/>
          </cell>
          <cell r="G5309" t="str">
            <v/>
          </cell>
          <cell r="H5309" t="str">
            <v/>
          </cell>
          <cell r="I5309" t="e">
            <v>#N/A</v>
          </cell>
        </row>
        <row r="5310">
          <cell r="A5310" t="str">
            <v>48333-00043-01</v>
          </cell>
          <cell r="B5310" t="str">
            <v>0482</v>
          </cell>
          <cell r="C5310" t="str">
            <v>HP FOOT PLASTER ENV 6'S</v>
          </cell>
          <cell r="D5310" t="str">
            <v>FERT</v>
          </cell>
          <cell r="E5310" t="str">
            <v>01</v>
          </cell>
          <cell r="F5310" t="str">
            <v/>
          </cell>
          <cell r="G5310" t="str">
            <v/>
          </cell>
          <cell r="H5310" t="str">
            <v/>
          </cell>
          <cell r="I5310" t="e">
            <v>#N/A</v>
          </cell>
        </row>
        <row r="5311">
          <cell r="A5311" t="str">
            <v>48333-00043-02</v>
          </cell>
          <cell r="B5311" t="str">
            <v>0482</v>
          </cell>
          <cell r="C5311" t="str">
            <v>HP FOOT PLASTER ENV 6S</v>
          </cell>
          <cell r="D5311" t="str">
            <v>FERT</v>
          </cell>
          <cell r="E5311" t="str">
            <v>01</v>
          </cell>
          <cell r="F5311" t="str">
            <v/>
          </cell>
          <cell r="G5311" t="str">
            <v/>
          </cell>
          <cell r="H5311" t="str">
            <v/>
          </cell>
          <cell r="I5311" t="str">
            <v>R2</v>
          </cell>
        </row>
        <row r="5312">
          <cell r="A5312" t="str">
            <v>48333-00043-03</v>
          </cell>
          <cell r="B5312" t="str">
            <v>0482</v>
          </cell>
          <cell r="C5312" t="str">
            <v>HP FOOT PLASTER ENV 6S</v>
          </cell>
          <cell r="D5312" t="str">
            <v>FERT</v>
          </cell>
          <cell r="E5312" t="str">
            <v>01</v>
          </cell>
          <cell r="F5312" t="str">
            <v/>
          </cell>
          <cell r="G5312" t="str">
            <v/>
          </cell>
          <cell r="H5312" t="str">
            <v/>
          </cell>
          <cell r="I5312" t="e">
            <v>#N/A</v>
          </cell>
        </row>
        <row r="5313">
          <cell r="A5313" t="str">
            <v>48333-00043-04</v>
          </cell>
          <cell r="B5313" t="str">
            <v>0482</v>
          </cell>
          <cell r="C5313" t="str">
            <v>HP FOOT PLASTER ENV 6S</v>
          </cell>
          <cell r="D5313" t="str">
            <v>FERT</v>
          </cell>
          <cell r="E5313" t="str">
            <v>01</v>
          </cell>
          <cell r="F5313" t="str">
            <v/>
          </cell>
          <cell r="G5313" t="str">
            <v/>
          </cell>
          <cell r="H5313" t="str">
            <v/>
          </cell>
          <cell r="I5313" t="str">
            <v>R2</v>
          </cell>
        </row>
        <row r="5314">
          <cell r="A5314" t="str">
            <v>48333-00044-00</v>
          </cell>
          <cell r="B5314" t="str">
            <v>0482</v>
          </cell>
          <cell r="C5314" t="str">
            <v>HP DISNEY FROZEN 7'S ASSORTED</v>
          </cell>
          <cell r="D5314" t="str">
            <v>FERT</v>
          </cell>
          <cell r="E5314" t="str">
            <v>01</v>
          </cell>
          <cell r="F5314" t="str">
            <v/>
          </cell>
          <cell r="G5314" t="str">
            <v/>
          </cell>
          <cell r="H5314" t="str">
            <v/>
          </cell>
          <cell r="I5314" t="e">
            <v>#N/A</v>
          </cell>
        </row>
        <row r="5315">
          <cell r="A5315" t="str">
            <v>48333-00045-00</v>
          </cell>
          <cell r="B5315" t="str">
            <v>0482</v>
          </cell>
          <cell r="C5315" t="str">
            <v>HP STARWARS 7S ASSORTED</v>
          </cell>
          <cell r="D5315" t="str">
            <v>FERT</v>
          </cell>
          <cell r="E5315" t="str">
            <v>01</v>
          </cell>
          <cell r="F5315" t="str">
            <v/>
          </cell>
          <cell r="G5315" t="str">
            <v/>
          </cell>
          <cell r="H5315" t="str">
            <v/>
          </cell>
          <cell r="I5315" t="e">
            <v>#N/A</v>
          </cell>
        </row>
        <row r="5316">
          <cell r="A5316" t="str">
            <v>48333-00046-00</v>
          </cell>
          <cell r="B5316" t="str">
            <v>0482</v>
          </cell>
          <cell r="C5316" t="str">
            <v>HP KOYO HANGAT HANGER</v>
          </cell>
          <cell r="D5316" t="str">
            <v>FERT</v>
          </cell>
          <cell r="E5316" t="str">
            <v>01</v>
          </cell>
          <cell r="F5316" t="str">
            <v/>
          </cell>
          <cell r="G5316" t="str">
            <v/>
          </cell>
          <cell r="H5316" t="str">
            <v/>
          </cell>
          <cell r="I5316" t="e">
            <v>#N/A</v>
          </cell>
        </row>
        <row r="5317">
          <cell r="A5317" t="str">
            <v>48333-00047-00</v>
          </cell>
          <cell r="B5317" t="str">
            <v>0482</v>
          </cell>
          <cell r="C5317" t="str">
            <v>HP KOYO PANAS HANGER</v>
          </cell>
          <cell r="D5317" t="str">
            <v>FERT</v>
          </cell>
          <cell r="E5317" t="str">
            <v>01</v>
          </cell>
          <cell r="F5317" t="str">
            <v/>
          </cell>
          <cell r="G5317" t="str">
            <v/>
          </cell>
          <cell r="H5317" t="str">
            <v/>
          </cell>
          <cell r="I5317" t="e">
            <v>#N/A</v>
          </cell>
        </row>
        <row r="5318">
          <cell r="A5318" t="str">
            <v>48333-00048-00</v>
          </cell>
          <cell r="B5318" t="str">
            <v>0482</v>
          </cell>
          <cell r="C5318" t="str">
            <v>HP SENSITIVE 55X19 ENV 6S</v>
          </cell>
          <cell r="D5318" t="str">
            <v>FERT</v>
          </cell>
          <cell r="E5318" t="str">
            <v>01</v>
          </cell>
          <cell r="F5318" t="str">
            <v/>
          </cell>
          <cell r="G5318" t="str">
            <v/>
          </cell>
          <cell r="H5318" t="str">
            <v/>
          </cell>
          <cell r="I5318" t="str">
            <v>R3</v>
          </cell>
        </row>
        <row r="5319">
          <cell r="A5319" t="str">
            <v>48333-00049-00</v>
          </cell>
          <cell r="B5319" t="str">
            <v>0482</v>
          </cell>
          <cell r="C5319" t="str">
            <v>HP SENSITIVE ROLL 15CM X 5M</v>
          </cell>
          <cell r="D5319" t="str">
            <v>FERT</v>
          </cell>
          <cell r="E5319" t="str">
            <v>01</v>
          </cell>
          <cell r="F5319" t="str">
            <v/>
          </cell>
          <cell r="G5319" t="str">
            <v/>
          </cell>
          <cell r="H5319" t="str">
            <v/>
          </cell>
          <cell r="I5319" t="str">
            <v>R3</v>
          </cell>
        </row>
        <row r="5320">
          <cell r="A5320" t="str">
            <v>48333-00050-00</v>
          </cell>
          <cell r="B5320" t="str">
            <v>0482</v>
          </cell>
          <cell r="C5320" t="str">
            <v>HP SENSITIVE ROLL 10CM X 5M</v>
          </cell>
          <cell r="D5320" t="str">
            <v>FERT</v>
          </cell>
          <cell r="E5320" t="str">
            <v>01</v>
          </cell>
          <cell r="F5320" t="str">
            <v/>
          </cell>
          <cell r="G5320" t="str">
            <v/>
          </cell>
          <cell r="H5320" t="str">
            <v/>
          </cell>
          <cell r="I5320" t="str">
            <v>R2</v>
          </cell>
        </row>
        <row r="5321">
          <cell r="A5321" t="str">
            <v>48333-00051-00</v>
          </cell>
          <cell r="B5321" t="str">
            <v>0482</v>
          </cell>
          <cell r="C5321" t="str">
            <v>STRIP HP AQUA PROTECT 25X65</v>
          </cell>
          <cell r="D5321" t="str">
            <v>FERT</v>
          </cell>
          <cell r="E5321" t="str">
            <v>01</v>
          </cell>
          <cell r="F5321" t="str">
            <v/>
          </cell>
          <cell r="G5321" t="str">
            <v/>
          </cell>
          <cell r="H5321" t="str">
            <v/>
          </cell>
          <cell r="I5321" t="e">
            <v>#N/A</v>
          </cell>
        </row>
        <row r="5322">
          <cell r="A5322" t="str">
            <v>48333-00052-00</v>
          </cell>
          <cell r="B5322" t="str">
            <v>0482</v>
          </cell>
          <cell r="C5322" t="str">
            <v>STRIP HP FOOT PLASTER</v>
          </cell>
          <cell r="D5322" t="str">
            <v>FERT</v>
          </cell>
          <cell r="E5322" t="str">
            <v>01</v>
          </cell>
          <cell r="F5322" t="str">
            <v/>
          </cell>
          <cell r="G5322" t="str">
            <v/>
          </cell>
          <cell r="H5322" t="str">
            <v/>
          </cell>
          <cell r="I5322" t="e">
            <v>#N/A</v>
          </cell>
        </row>
        <row r="5323">
          <cell r="A5323" t="str">
            <v>48333-00053-00</v>
          </cell>
          <cell r="B5323" t="str">
            <v>0482</v>
          </cell>
          <cell r="C5323" t="str">
            <v>STRIP HP KAIN ELASTIS STANDARD</v>
          </cell>
          <cell r="D5323" t="str">
            <v>FERT</v>
          </cell>
          <cell r="E5323" t="str">
            <v>01</v>
          </cell>
          <cell r="F5323" t="str">
            <v/>
          </cell>
          <cell r="G5323" t="str">
            <v/>
          </cell>
          <cell r="H5323" t="str">
            <v/>
          </cell>
          <cell r="I5323" t="e">
            <v>#N/A</v>
          </cell>
        </row>
        <row r="5324">
          <cell r="A5324" t="str">
            <v>48333-00054-00</v>
          </cell>
          <cell r="B5324" t="str">
            <v>0482</v>
          </cell>
          <cell r="C5324" t="str">
            <v>STRIP HP KAIN ELASTIS JUMBO</v>
          </cell>
          <cell r="D5324" t="str">
            <v>FERT</v>
          </cell>
          <cell r="E5324" t="str">
            <v>01</v>
          </cell>
          <cell r="F5324" t="str">
            <v/>
          </cell>
          <cell r="G5324" t="str">
            <v/>
          </cell>
          <cell r="H5324" t="str">
            <v/>
          </cell>
          <cell r="I5324" t="e">
            <v>#N/A</v>
          </cell>
        </row>
        <row r="5325">
          <cell r="A5325" t="str">
            <v>48333-00055-00</v>
          </cell>
          <cell r="B5325" t="str">
            <v>0482</v>
          </cell>
          <cell r="C5325" t="str">
            <v>STRIP HP DISNEY MICKEY</v>
          </cell>
          <cell r="D5325" t="str">
            <v>FERT</v>
          </cell>
          <cell r="E5325" t="str">
            <v>01</v>
          </cell>
          <cell r="F5325" t="str">
            <v/>
          </cell>
          <cell r="G5325" t="str">
            <v/>
          </cell>
          <cell r="H5325" t="str">
            <v/>
          </cell>
          <cell r="I5325" t="e">
            <v>#N/A</v>
          </cell>
        </row>
        <row r="5326">
          <cell r="A5326" t="str">
            <v>48333-00056-00</v>
          </cell>
          <cell r="B5326" t="str">
            <v>0482</v>
          </cell>
          <cell r="C5326" t="str">
            <v>STRIP HP DISNEY PRINCESS</v>
          </cell>
          <cell r="D5326" t="str">
            <v>FERT</v>
          </cell>
          <cell r="E5326" t="str">
            <v>01</v>
          </cell>
          <cell r="F5326" t="str">
            <v/>
          </cell>
          <cell r="G5326" t="str">
            <v/>
          </cell>
          <cell r="H5326" t="str">
            <v/>
          </cell>
          <cell r="I5326" t="e">
            <v>#N/A</v>
          </cell>
        </row>
        <row r="5327">
          <cell r="A5327" t="str">
            <v>48333-00057-00</v>
          </cell>
          <cell r="B5327" t="str">
            <v>0482</v>
          </cell>
          <cell r="C5327" t="str">
            <v>STRIP HP AQUA PROTECT 39X39</v>
          </cell>
          <cell r="D5327" t="str">
            <v>FERT</v>
          </cell>
          <cell r="E5327" t="str">
            <v>01</v>
          </cell>
          <cell r="F5327" t="str">
            <v/>
          </cell>
          <cell r="G5327" t="str">
            <v/>
          </cell>
          <cell r="H5327" t="str">
            <v/>
          </cell>
          <cell r="I5327" t="e">
            <v>#N/A</v>
          </cell>
        </row>
        <row r="5328">
          <cell r="A5328" t="str">
            <v>48333-00058-00</v>
          </cell>
          <cell r="B5328" t="str">
            <v>0482</v>
          </cell>
          <cell r="C5328" t="str">
            <v>KOYO HANGAT SACHET</v>
          </cell>
          <cell r="D5328" t="str">
            <v>FERT</v>
          </cell>
          <cell r="E5328" t="str">
            <v>01</v>
          </cell>
          <cell r="F5328" t="str">
            <v/>
          </cell>
          <cell r="G5328" t="str">
            <v/>
          </cell>
          <cell r="H5328" t="str">
            <v/>
          </cell>
          <cell r="I5328" t="e">
            <v>#N/A</v>
          </cell>
        </row>
        <row r="5329">
          <cell r="A5329" t="str">
            <v>48333-00059-00</v>
          </cell>
          <cell r="B5329" t="str">
            <v>0482</v>
          </cell>
          <cell r="C5329" t="str">
            <v>KOYO PANAS SACHET</v>
          </cell>
          <cell r="D5329" t="str">
            <v>FERT</v>
          </cell>
          <cell r="E5329" t="str">
            <v>01</v>
          </cell>
          <cell r="F5329" t="str">
            <v/>
          </cell>
          <cell r="G5329" t="str">
            <v/>
          </cell>
          <cell r="H5329" t="str">
            <v/>
          </cell>
          <cell r="I5329" t="e">
            <v>#N/A</v>
          </cell>
        </row>
        <row r="5330">
          <cell r="A5330" t="str">
            <v>48333-00060-00</v>
          </cell>
          <cell r="B5330" t="str">
            <v>0482</v>
          </cell>
          <cell r="C5330" t="str">
            <v>HP 2637 FAB 100 PLUS 10</v>
          </cell>
          <cell r="D5330" t="str">
            <v>FERT</v>
          </cell>
          <cell r="E5330" t="str">
            <v>01</v>
          </cell>
          <cell r="F5330" t="str">
            <v/>
          </cell>
          <cell r="G5330" t="str">
            <v/>
          </cell>
          <cell r="H5330" t="str">
            <v/>
          </cell>
          <cell r="I5330" t="str">
            <v>R3</v>
          </cell>
        </row>
        <row r="5331">
          <cell r="A5331" t="str">
            <v>48333-00060-01</v>
          </cell>
          <cell r="B5331" t="str">
            <v>0482</v>
          </cell>
          <cell r="C5331" t="str">
            <v>HP 2637 FAB 100 PLUS 10 EXPORT</v>
          </cell>
          <cell r="D5331" t="str">
            <v>FERT</v>
          </cell>
          <cell r="E5331" t="str">
            <v>01</v>
          </cell>
          <cell r="F5331" t="str">
            <v/>
          </cell>
          <cell r="G5331" t="str">
            <v/>
          </cell>
          <cell r="H5331" t="str">
            <v/>
          </cell>
          <cell r="I5331" t="str">
            <v>A</v>
          </cell>
        </row>
        <row r="5332">
          <cell r="A5332" t="str">
            <v>48333-00060-02</v>
          </cell>
          <cell r="B5332" t="str">
            <v>0482</v>
          </cell>
          <cell r="C5332" t="str">
            <v>HP 2637 FAB 100 PLUS 10</v>
          </cell>
          <cell r="D5332" t="str">
            <v>FERT</v>
          </cell>
          <cell r="E5332" t="str">
            <v>01</v>
          </cell>
          <cell r="F5332" t="str">
            <v/>
          </cell>
          <cell r="G5332" t="str">
            <v/>
          </cell>
          <cell r="H5332" t="str">
            <v/>
          </cell>
          <cell r="I5332" t="str">
            <v>A</v>
          </cell>
        </row>
        <row r="5333">
          <cell r="A5333" t="str">
            <v>48333-00060-03</v>
          </cell>
          <cell r="B5333" t="str">
            <v>0482</v>
          </cell>
          <cell r="C5333" t="str">
            <v>HP 2637 FAB 100 PLUS 10</v>
          </cell>
          <cell r="D5333" t="str">
            <v>FERT</v>
          </cell>
          <cell r="E5333" t="str">
            <v>01</v>
          </cell>
          <cell r="F5333" t="str">
            <v/>
          </cell>
          <cell r="G5333" t="str">
            <v/>
          </cell>
          <cell r="H5333" t="str">
            <v/>
          </cell>
          <cell r="I5333" t="str">
            <v>A</v>
          </cell>
        </row>
        <row r="5334">
          <cell r="A5334" t="str">
            <v>48333-00061-00</v>
          </cell>
          <cell r="B5334" t="str">
            <v>0482</v>
          </cell>
          <cell r="C5334" t="str">
            <v>HP KOYO PANAS 2S HANGER PLUS 2</v>
          </cell>
          <cell r="D5334" t="str">
            <v>FERT</v>
          </cell>
          <cell r="E5334" t="str">
            <v>01</v>
          </cell>
          <cell r="F5334" t="str">
            <v/>
          </cell>
          <cell r="G5334" t="str">
            <v/>
          </cell>
          <cell r="H5334" t="str">
            <v/>
          </cell>
          <cell r="I5334" t="e">
            <v>#N/A</v>
          </cell>
        </row>
        <row r="5335">
          <cell r="A5335" t="str">
            <v>48333-00062-00</v>
          </cell>
          <cell r="B5335" t="str">
            <v>0482</v>
          </cell>
          <cell r="C5335" t="str">
            <v>HP KOYO HANGAT 2S HANGER PLUS 2</v>
          </cell>
          <cell r="D5335" t="str">
            <v>FERT</v>
          </cell>
          <cell r="E5335" t="str">
            <v>01</v>
          </cell>
          <cell r="F5335" t="str">
            <v/>
          </cell>
          <cell r="G5335" t="str">
            <v/>
          </cell>
          <cell r="H5335" t="str">
            <v/>
          </cell>
          <cell r="I5335" t="e">
            <v>#N/A</v>
          </cell>
        </row>
        <row r="5336">
          <cell r="A5336" t="str">
            <v>48333-00063-00</v>
          </cell>
          <cell r="B5336" t="str">
            <v>0482</v>
          </cell>
          <cell r="C5336" t="str">
            <v>HP KOYO PANAS 2S SAMPLE</v>
          </cell>
          <cell r="D5336" t="str">
            <v>FERT</v>
          </cell>
          <cell r="E5336" t="str">
            <v>01</v>
          </cell>
          <cell r="F5336" t="str">
            <v/>
          </cell>
          <cell r="G5336" t="str">
            <v/>
          </cell>
          <cell r="H5336" t="str">
            <v/>
          </cell>
          <cell r="I5336" t="e">
            <v>#N/A</v>
          </cell>
        </row>
        <row r="5337">
          <cell r="A5337" t="str">
            <v>48333-00064-00</v>
          </cell>
          <cell r="B5337" t="str">
            <v>0482</v>
          </cell>
          <cell r="C5337" t="str">
            <v>HP KOYO HANGAT 2S SAMPLE</v>
          </cell>
          <cell r="D5337" t="str">
            <v>FERT</v>
          </cell>
          <cell r="E5337" t="str">
            <v>01</v>
          </cell>
          <cell r="F5337" t="str">
            <v/>
          </cell>
          <cell r="G5337" t="str">
            <v/>
          </cell>
          <cell r="H5337" t="str">
            <v/>
          </cell>
          <cell r="I5337" t="e">
            <v>#N/A</v>
          </cell>
        </row>
        <row r="5338">
          <cell r="A5338" t="str">
            <v>48333-00065-00</v>
          </cell>
          <cell r="B5338" t="str">
            <v>0482</v>
          </cell>
          <cell r="C5338" t="str">
            <v>HP FAB STR 10 ID JUNIOR FUN</v>
          </cell>
          <cell r="D5338" t="str">
            <v>FERT</v>
          </cell>
          <cell r="E5338" t="str">
            <v>01</v>
          </cell>
          <cell r="F5338" t="str">
            <v/>
          </cell>
          <cell r="G5338" t="str">
            <v/>
          </cell>
          <cell r="H5338" t="str">
            <v/>
          </cell>
          <cell r="I5338" t="str">
            <v>R2</v>
          </cell>
        </row>
        <row r="5339">
          <cell r="A5339" t="str">
            <v>48333-00065-01</v>
          </cell>
          <cell r="B5339" t="str">
            <v>0482</v>
          </cell>
          <cell r="C5339" t="str">
            <v>HP FAB STR 10 ID JUNIOR FUN</v>
          </cell>
          <cell r="D5339" t="str">
            <v>FERT</v>
          </cell>
          <cell r="E5339" t="str">
            <v>01</v>
          </cell>
          <cell r="F5339" t="str">
            <v/>
          </cell>
          <cell r="G5339" t="str">
            <v/>
          </cell>
          <cell r="H5339" t="str">
            <v/>
          </cell>
          <cell r="I5339" t="str">
            <v>R2</v>
          </cell>
        </row>
        <row r="5340">
          <cell r="A5340" t="str">
            <v>48333-00066-00</v>
          </cell>
          <cell r="B5340" t="str">
            <v>0482</v>
          </cell>
          <cell r="C5340" t="str">
            <v>HP ELASTIC ASSORTMENT ID 20S</v>
          </cell>
          <cell r="D5340" t="str">
            <v>FERT</v>
          </cell>
          <cell r="E5340" t="str">
            <v>01</v>
          </cell>
          <cell r="F5340" t="str">
            <v/>
          </cell>
          <cell r="G5340" t="str">
            <v/>
          </cell>
          <cell r="H5340" t="str">
            <v/>
          </cell>
          <cell r="I5340" t="str">
            <v>R2</v>
          </cell>
        </row>
        <row r="5341">
          <cell r="A5341" t="str">
            <v>48333-00066-01</v>
          </cell>
          <cell r="B5341" t="str">
            <v>0482</v>
          </cell>
          <cell r="C5341" t="str">
            <v>HP ELASTIC ASSORTMENT ID 20S</v>
          </cell>
          <cell r="D5341" t="str">
            <v>FERT</v>
          </cell>
          <cell r="E5341" t="str">
            <v>01</v>
          </cell>
          <cell r="F5341" t="str">
            <v/>
          </cell>
          <cell r="G5341" t="str">
            <v/>
          </cell>
          <cell r="H5341" t="str">
            <v/>
          </cell>
          <cell r="I5341" t="str">
            <v>R2</v>
          </cell>
        </row>
        <row r="5342">
          <cell r="A5342" t="str">
            <v>48333-00066-02</v>
          </cell>
          <cell r="B5342" t="str">
            <v>0482</v>
          </cell>
          <cell r="C5342" t="str">
            <v>HP ELASTIC ASSORTMENT ID 20S</v>
          </cell>
          <cell r="D5342" t="str">
            <v>FERT</v>
          </cell>
          <cell r="E5342" t="str">
            <v>01</v>
          </cell>
          <cell r="F5342" t="str">
            <v/>
          </cell>
          <cell r="G5342" t="str">
            <v/>
          </cell>
          <cell r="H5342" t="str">
            <v/>
          </cell>
          <cell r="I5342" t="str">
            <v>A</v>
          </cell>
        </row>
        <row r="5343">
          <cell r="A5343" t="str">
            <v>48333-00067-00</v>
          </cell>
          <cell r="B5343" t="str">
            <v>0482</v>
          </cell>
          <cell r="C5343" t="str">
            <v>HP DISNEY AVENGER 10S ASSORTED</v>
          </cell>
          <cell r="D5343" t="str">
            <v>FERT</v>
          </cell>
          <cell r="E5343" t="str">
            <v>01</v>
          </cell>
          <cell r="F5343" t="str">
            <v/>
          </cell>
          <cell r="G5343" t="str">
            <v/>
          </cell>
          <cell r="H5343" t="str">
            <v/>
          </cell>
          <cell r="I5343" t="str">
            <v>R3</v>
          </cell>
        </row>
        <row r="5344">
          <cell r="A5344" t="str">
            <v>48333-00067-01</v>
          </cell>
          <cell r="B5344" t="str">
            <v>0482</v>
          </cell>
          <cell r="C5344" t="str">
            <v>HP MARVEL AVENGERS 10S ASSORTED</v>
          </cell>
          <cell r="D5344" t="str">
            <v>FERT</v>
          </cell>
          <cell r="E5344" t="str">
            <v>01</v>
          </cell>
          <cell r="F5344" t="str">
            <v/>
          </cell>
          <cell r="G5344" t="str">
            <v/>
          </cell>
          <cell r="H5344" t="str">
            <v/>
          </cell>
          <cell r="I5344" t="str">
            <v>R2</v>
          </cell>
        </row>
        <row r="5345">
          <cell r="A5345" t="str">
            <v>48333-00067-02</v>
          </cell>
          <cell r="B5345" t="str">
            <v>0482</v>
          </cell>
          <cell r="C5345" t="str">
            <v>HP MARVEL AVENGERS 10S ASSORTED FWD</v>
          </cell>
          <cell r="D5345" t="str">
            <v>FERT</v>
          </cell>
          <cell r="E5345" t="str">
            <v>01</v>
          </cell>
          <cell r="F5345" t="str">
            <v/>
          </cell>
          <cell r="G5345" t="str">
            <v/>
          </cell>
          <cell r="H5345" t="str">
            <v/>
          </cell>
          <cell r="I5345" t="str">
            <v>A</v>
          </cell>
        </row>
        <row r="5346">
          <cell r="A5346" t="str">
            <v>48333-00067-03</v>
          </cell>
          <cell r="B5346" t="str">
            <v>0482</v>
          </cell>
          <cell r="C5346" t="str">
            <v>HP MARVEL AVENGERS 10S ASSORTED FWD</v>
          </cell>
          <cell r="D5346" t="str">
            <v>FERT</v>
          </cell>
          <cell r="E5346" t="str">
            <v>01</v>
          </cell>
          <cell r="F5346" t="str">
            <v/>
          </cell>
          <cell r="G5346" t="str">
            <v/>
          </cell>
          <cell r="H5346" t="str">
            <v>@01@</v>
          </cell>
          <cell r="I5346" t="str">
            <v>A</v>
          </cell>
        </row>
        <row r="5347">
          <cell r="A5347" t="str">
            <v>48333-00068-00</v>
          </cell>
          <cell r="B5347" t="str">
            <v>0482</v>
          </cell>
          <cell r="C5347" t="str">
            <v>HP FINGER STRIPS 19X120 ENV 6S</v>
          </cell>
          <cell r="D5347" t="str">
            <v>FERT</v>
          </cell>
          <cell r="E5347" t="str">
            <v>01</v>
          </cell>
          <cell r="F5347" t="str">
            <v/>
          </cell>
          <cell r="G5347" t="str">
            <v/>
          </cell>
          <cell r="H5347" t="str">
            <v/>
          </cell>
          <cell r="I5347" t="str">
            <v>R2</v>
          </cell>
        </row>
        <row r="5348">
          <cell r="A5348" t="str">
            <v>48333-00068-01</v>
          </cell>
          <cell r="B5348" t="str">
            <v>0482</v>
          </cell>
          <cell r="C5348" t="str">
            <v>HP FINGER STRIPS 19X120 ENV 6S</v>
          </cell>
          <cell r="D5348" t="str">
            <v>FERT</v>
          </cell>
          <cell r="E5348" t="str">
            <v>01</v>
          </cell>
          <cell r="F5348" t="str">
            <v/>
          </cell>
          <cell r="G5348" t="str">
            <v/>
          </cell>
          <cell r="H5348" t="str">
            <v/>
          </cell>
          <cell r="I5348" t="str">
            <v>A</v>
          </cell>
        </row>
        <row r="5349">
          <cell r="A5349" t="str">
            <v>48333-00069-00</v>
          </cell>
          <cell r="B5349" t="str">
            <v>0482</v>
          </cell>
          <cell r="C5349" t="str">
            <v>HP TRANSPARENT ASS 10S ID</v>
          </cell>
          <cell r="D5349" t="str">
            <v>FERT</v>
          </cell>
          <cell r="E5349" t="str">
            <v>01</v>
          </cell>
          <cell r="F5349" t="str">
            <v/>
          </cell>
          <cell r="G5349" t="str">
            <v/>
          </cell>
          <cell r="H5349" t="str">
            <v/>
          </cell>
          <cell r="I5349" t="str">
            <v>R3</v>
          </cell>
        </row>
        <row r="5350">
          <cell r="A5350" t="str">
            <v>48333-00069-01</v>
          </cell>
          <cell r="B5350" t="str">
            <v>0482</v>
          </cell>
          <cell r="C5350" t="str">
            <v>HP TRANSPARENT ASS 10S ID</v>
          </cell>
          <cell r="D5350" t="str">
            <v>FERT</v>
          </cell>
          <cell r="E5350" t="str">
            <v>01</v>
          </cell>
          <cell r="F5350" t="str">
            <v/>
          </cell>
          <cell r="G5350" t="str">
            <v/>
          </cell>
          <cell r="H5350" t="str">
            <v/>
          </cell>
          <cell r="I5350" t="str">
            <v>A</v>
          </cell>
        </row>
        <row r="5351">
          <cell r="A5351" t="str">
            <v>48333-00070-00</v>
          </cell>
          <cell r="B5351" t="str">
            <v>0482</v>
          </cell>
          <cell r="C5351" t="str">
            <v>HP AQUA PROTECT ENV ASS 6S EXPORT</v>
          </cell>
          <cell r="D5351" t="str">
            <v>FERT</v>
          </cell>
          <cell r="E5351" t="str">
            <v>01</v>
          </cell>
          <cell r="F5351" t="str">
            <v/>
          </cell>
          <cell r="G5351" t="str">
            <v/>
          </cell>
          <cell r="H5351" t="str">
            <v/>
          </cell>
          <cell r="I5351" t="str">
            <v>A</v>
          </cell>
        </row>
        <row r="5352">
          <cell r="A5352" t="str">
            <v>48333-00070-01</v>
          </cell>
          <cell r="B5352" t="str">
            <v>0482</v>
          </cell>
          <cell r="C5352" t="str">
            <v>HP AQUA PROTECT ENV ASS 6S FWD EXPORT</v>
          </cell>
          <cell r="D5352" t="str">
            <v>FERT</v>
          </cell>
          <cell r="E5352" t="str">
            <v>01</v>
          </cell>
          <cell r="F5352" t="str">
            <v/>
          </cell>
          <cell r="G5352" t="str">
            <v/>
          </cell>
          <cell r="H5352" t="str">
            <v/>
          </cell>
          <cell r="I5352" t="str">
            <v>R2</v>
          </cell>
        </row>
        <row r="5353">
          <cell r="A5353" t="str">
            <v>48333-00071-00</v>
          </cell>
          <cell r="B5353" t="str">
            <v>0482</v>
          </cell>
          <cell r="C5353" t="str">
            <v>HP FOOT PLASTER ENV 6S EXPORT</v>
          </cell>
          <cell r="D5353" t="str">
            <v>FERT</v>
          </cell>
          <cell r="E5353" t="str">
            <v>01</v>
          </cell>
          <cell r="F5353" t="str">
            <v/>
          </cell>
          <cell r="G5353" t="str">
            <v/>
          </cell>
          <cell r="H5353" t="str">
            <v/>
          </cell>
          <cell r="I5353" t="e">
            <v>#N/A</v>
          </cell>
        </row>
        <row r="5354">
          <cell r="A5354" t="str">
            <v>48333-00072-00</v>
          </cell>
          <cell r="B5354" t="str">
            <v>0482</v>
          </cell>
          <cell r="C5354" t="str">
            <v>HP SENSITIVE 6S ASS</v>
          </cell>
          <cell r="D5354" t="str">
            <v>FERT</v>
          </cell>
          <cell r="E5354" t="str">
            <v>01</v>
          </cell>
          <cell r="F5354" t="str">
            <v/>
          </cell>
          <cell r="G5354" t="str">
            <v/>
          </cell>
          <cell r="H5354" t="str">
            <v/>
          </cell>
          <cell r="I5354" t="str">
            <v>R2</v>
          </cell>
        </row>
        <row r="5355">
          <cell r="A5355" t="str">
            <v>48333-00073-00</v>
          </cell>
          <cell r="B5355" t="str">
            <v>0482</v>
          </cell>
          <cell r="C5355" t="str">
            <v>HP ROLL FAB 1,25CM X 4,5M</v>
          </cell>
          <cell r="D5355" t="str">
            <v>FERT</v>
          </cell>
          <cell r="E5355" t="str">
            <v>01</v>
          </cell>
          <cell r="F5355" t="str">
            <v/>
          </cell>
          <cell r="G5355" t="str">
            <v/>
          </cell>
          <cell r="H5355" t="str">
            <v/>
          </cell>
          <cell r="I5355" t="str">
            <v>R2</v>
          </cell>
        </row>
        <row r="5356">
          <cell r="A5356" t="str">
            <v>48333-00073-01</v>
          </cell>
          <cell r="B5356" t="str">
            <v>0482</v>
          </cell>
          <cell r="C5356" t="str">
            <v>HP ROLL FAB 1,25CM X 4,5M FWD</v>
          </cell>
          <cell r="D5356" t="str">
            <v>FERT</v>
          </cell>
          <cell r="E5356" t="str">
            <v>01</v>
          </cell>
          <cell r="F5356" t="str">
            <v/>
          </cell>
          <cell r="G5356" t="str">
            <v/>
          </cell>
          <cell r="H5356" t="str">
            <v/>
          </cell>
          <cell r="I5356" t="e">
            <v>#N/A</v>
          </cell>
        </row>
        <row r="5357">
          <cell r="A5357" t="str">
            <v>48333-00073-02</v>
          </cell>
          <cell r="B5357" t="str">
            <v>0482</v>
          </cell>
          <cell r="C5357" t="str">
            <v>HP ROLL FAB 1,25CM X 4,5M FWD OPN150</v>
          </cell>
          <cell r="D5357" t="str">
            <v>FERT</v>
          </cell>
          <cell r="E5357" t="str">
            <v>01</v>
          </cell>
          <cell r="F5357" t="str">
            <v/>
          </cell>
          <cell r="G5357" t="str">
            <v/>
          </cell>
          <cell r="H5357" t="str">
            <v/>
          </cell>
          <cell r="I5357" t="str">
            <v>R1</v>
          </cell>
        </row>
        <row r="5358">
          <cell r="A5358" t="str">
            <v>48333-00073-03</v>
          </cell>
          <cell r="B5358" t="str">
            <v>0482</v>
          </cell>
          <cell r="C5358" t="str">
            <v>HP ROLL FAB 1,25CM X 4,5M</v>
          </cell>
          <cell r="D5358" t="str">
            <v>FERT</v>
          </cell>
          <cell r="E5358" t="str">
            <v>01</v>
          </cell>
          <cell r="F5358" t="str">
            <v/>
          </cell>
          <cell r="G5358" t="str">
            <v/>
          </cell>
          <cell r="H5358" t="str">
            <v>@01@</v>
          </cell>
          <cell r="I5358" t="str">
            <v>A</v>
          </cell>
        </row>
        <row r="5359">
          <cell r="A5359" t="str">
            <v>48333-00074-00</v>
          </cell>
          <cell r="B5359" t="str">
            <v>0482</v>
          </cell>
          <cell r="C5359" t="str">
            <v>HP FAB FUN ANIMAL 10S</v>
          </cell>
          <cell r="D5359" t="str">
            <v>FERT</v>
          </cell>
          <cell r="E5359" t="str">
            <v>01</v>
          </cell>
          <cell r="F5359" t="str">
            <v/>
          </cell>
          <cell r="G5359" t="str">
            <v/>
          </cell>
          <cell r="H5359" t="str">
            <v/>
          </cell>
          <cell r="I5359" t="str">
            <v>R2</v>
          </cell>
        </row>
        <row r="5360">
          <cell r="A5360" t="str">
            <v>48333-00074-01</v>
          </cell>
          <cell r="B5360" t="str">
            <v>0482</v>
          </cell>
          <cell r="C5360" t="str">
            <v>HP FAB FUN ANIMAL 10S OPN150</v>
          </cell>
          <cell r="D5360" t="str">
            <v>FERT</v>
          </cell>
          <cell r="E5360" t="str">
            <v>01</v>
          </cell>
          <cell r="F5360" t="str">
            <v/>
          </cell>
          <cell r="G5360" t="str">
            <v/>
          </cell>
          <cell r="H5360" t="str">
            <v/>
          </cell>
          <cell r="I5360" t="str">
            <v>A</v>
          </cell>
        </row>
        <row r="5361">
          <cell r="A5361" t="str">
            <v>48333-00075-00</v>
          </cell>
          <cell r="B5361" t="str">
            <v>0482</v>
          </cell>
          <cell r="C5361" t="str">
            <v>HP FAB FUN ANIMAL 100S</v>
          </cell>
          <cell r="D5361" t="str">
            <v>FERT</v>
          </cell>
          <cell r="E5361" t="str">
            <v>01</v>
          </cell>
          <cell r="F5361" t="str">
            <v/>
          </cell>
          <cell r="G5361" t="str">
            <v/>
          </cell>
          <cell r="H5361" t="str">
            <v/>
          </cell>
          <cell r="I5361" t="str">
            <v>R2</v>
          </cell>
        </row>
        <row r="5362">
          <cell r="A5362" t="str">
            <v>48333-00075-01</v>
          </cell>
          <cell r="B5362" t="str">
            <v>0482</v>
          </cell>
          <cell r="C5362" t="str">
            <v>HP FAB FUN ANIMAL 100S OPN150</v>
          </cell>
          <cell r="D5362" t="str">
            <v>FERT</v>
          </cell>
          <cell r="E5362" t="str">
            <v>01</v>
          </cell>
          <cell r="F5362" t="str">
            <v/>
          </cell>
          <cell r="G5362" t="str">
            <v/>
          </cell>
          <cell r="H5362" t="str">
            <v/>
          </cell>
          <cell r="I5362" t="str">
            <v>A</v>
          </cell>
        </row>
        <row r="5363">
          <cell r="A5363" t="str">
            <v>48333-01060-00</v>
          </cell>
          <cell r="B5363" t="str">
            <v>0482</v>
          </cell>
          <cell r="C5363" t="str">
            <v>HP 2637 FAB 100 PLUS 10 EXPORT</v>
          </cell>
          <cell r="D5363" t="str">
            <v>FERT</v>
          </cell>
          <cell r="E5363" t="str">
            <v>01</v>
          </cell>
          <cell r="F5363" t="str">
            <v/>
          </cell>
          <cell r="G5363" t="str">
            <v/>
          </cell>
          <cell r="H5363" t="str">
            <v/>
          </cell>
          <cell r="I5363" t="str">
            <v>A</v>
          </cell>
        </row>
        <row r="5364">
          <cell r="A5364" t="str">
            <v>48333-01060-01</v>
          </cell>
          <cell r="B5364" t="str">
            <v>0482</v>
          </cell>
          <cell r="C5364" t="str">
            <v>HP 2637 FAB 100 PLUS 10 EXPORT FWD</v>
          </cell>
          <cell r="D5364" t="str">
            <v>FERT</v>
          </cell>
          <cell r="E5364" t="str">
            <v>01</v>
          </cell>
          <cell r="F5364" t="str">
            <v/>
          </cell>
          <cell r="G5364" t="str">
            <v/>
          </cell>
          <cell r="H5364" t="str">
            <v/>
          </cell>
          <cell r="I5364" t="str">
            <v>A</v>
          </cell>
        </row>
        <row r="5365">
          <cell r="A5365" t="str">
            <v>48333-01067-00</v>
          </cell>
          <cell r="B5365" t="str">
            <v>0482</v>
          </cell>
          <cell r="C5365" t="str">
            <v>HP MARVEL AVENGER 10S ASS EXPORT VN</v>
          </cell>
          <cell r="D5365" t="str">
            <v>FERT</v>
          </cell>
          <cell r="E5365" t="str">
            <v>01</v>
          </cell>
          <cell r="F5365" t="str">
            <v/>
          </cell>
          <cell r="G5365" t="str">
            <v/>
          </cell>
          <cell r="H5365" t="str">
            <v/>
          </cell>
          <cell r="I5365" t="str">
            <v>A</v>
          </cell>
        </row>
        <row r="5366">
          <cell r="A5366" t="str">
            <v>48333-01067-01</v>
          </cell>
          <cell r="B5366" t="str">
            <v>0482</v>
          </cell>
          <cell r="C5366" t="str">
            <v>HP MARVEL AVENGER 10S ASS EXPORT FWD</v>
          </cell>
          <cell r="D5366" t="str">
            <v>FERT</v>
          </cell>
          <cell r="E5366" t="str">
            <v>01</v>
          </cell>
          <cell r="F5366" t="str">
            <v/>
          </cell>
          <cell r="G5366" t="str">
            <v/>
          </cell>
          <cell r="H5366" t="str">
            <v/>
          </cell>
          <cell r="I5366" t="str">
            <v>R2</v>
          </cell>
        </row>
        <row r="5367">
          <cell r="A5367" t="str">
            <v>48333-01067-02</v>
          </cell>
          <cell r="B5367" t="str">
            <v>0482</v>
          </cell>
          <cell r="C5367" t="str">
            <v>HP MARVEL AVENGER 10S ASS EXPORT FWD</v>
          </cell>
          <cell r="D5367" t="str">
            <v>FERT</v>
          </cell>
          <cell r="E5367" t="str">
            <v>01</v>
          </cell>
          <cell r="F5367" t="str">
            <v/>
          </cell>
          <cell r="G5367" t="str">
            <v/>
          </cell>
          <cell r="H5367" t="str">
            <v/>
          </cell>
          <cell r="I5367" t="str">
            <v>A</v>
          </cell>
        </row>
        <row r="5368">
          <cell r="A5368" t="str">
            <v>48333-02060-00</v>
          </cell>
          <cell r="B5368" t="str">
            <v>0482</v>
          </cell>
          <cell r="C5368" t="str">
            <v>HP 2637 FAB 100 PLUS 10 EXPORT FWD</v>
          </cell>
          <cell r="D5368" t="str">
            <v>FERT</v>
          </cell>
          <cell r="E5368" t="str">
            <v>01</v>
          </cell>
          <cell r="F5368" t="str">
            <v/>
          </cell>
          <cell r="G5368" t="str">
            <v/>
          </cell>
          <cell r="H5368" t="str">
            <v/>
          </cell>
          <cell r="I5368" t="str">
            <v>A</v>
          </cell>
        </row>
        <row r="5369">
          <cell r="A5369" t="str">
            <v>48333-02060-01</v>
          </cell>
          <cell r="B5369" t="str">
            <v>0482</v>
          </cell>
          <cell r="C5369" t="str">
            <v>HP 2637 FAB 100 PLUS 10 EXPORT FWD</v>
          </cell>
          <cell r="D5369" t="str">
            <v>FERT</v>
          </cell>
          <cell r="E5369" t="str">
            <v>01</v>
          </cell>
          <cell r="F5369" t="str">
            <v/>
          </cell>
          <cell r="G5369" t="str">
            <v/>
          </cell>
          <cell r="H5369" t="str">
            <v/>
          </cell>
          <cell r="I5369" t="str">
            <v>A</v>
          </cell>
        </row>
        <row r="5370">
          <cell r="A5370" t="str">
            <v>48342-09000-00</v>
          </cell>
          <cell r="B5370" t="str">
            <v>0482</v>
          </cell>
          <cell r="C5370" t="str">
            <v>HP FUN MY LITTLE PONI 50S</v>
          </cell>
          <cell r="D5370" t="str">
            <v>FERT</v>
          </cell>
          <cell r="E5370" t="str">
            <v>01</v>
          </cell>
          <cell r="F5370" t="str">
            <v/>
          </cell>
          <cell r="G5370" t="str">
            <v/>
          </cell>
          <cell r="H5370" t="str">
            <v/>
          </cell>
          <cell r="I5370" t="str">
            <v>R2</v>
          </cell>
        </row>
        <row r="5371">
          <cell r="A5371" t="str">
            <v>48343-09000-00</v>
          </cell>
          <cell r="B5371" t="str">
            <v>0482</v>
          </cell>
          <cell r="C5371" t="str">
            <v>HP FUN TRANSFORMER 50S</v>
          </cell>
          <cell r="D5371" t="str">
            <v>FERT</v>
          </cell>
          <cell r="E5371" t="str">
            <v>01</v>
          </cell>
          <cell r="F5371" t="str">
            <v/>
          </cell>
          <cell r="G5371" t="str">
            <v/>
          </cell>
          <cell r="H5371" t="str">
            <v/>
          </cell>
          <cell r="I5371" t="str">
            <v>R2</v>
          </cell>
        </row>
        <row r="5372">
          <cell r="A5372" t="str">
            <v>48344-00000-45</v>
          </cell>
          <cell r="B5372" t="str">
            <v>0482</v>
          </cell>
          <cell r="C5372" t="str">
            <v>HP STL_CPS 7,5X7,5CM 2 PCS ID IN POUCH</v>
          </cell>
          <cell r="D5372" t="str">
            <v>FERT</v>
          </cell>
          <cell r="E5372" t="str">
            <v>01</v>
          </cell>
          <cell r="F5372" t="str">
            <v/>
          </cell>
          <cell r="G5372" t="str">
            <v/>
          </cell>
          <cell r="H5372" t="str">
            <v/>
          </cell>
          <cell r="I5372" t="e">
            <v>#N/A</v>
          </cell>
        </row>
        <row r="5373">
          <cell r="A5373" t="str">
            <v>48345-00000-45</v>
          </cell>
          <cell r="B5373" t="str">
            <v>0482</v>
          </cell>
          <cell r="C5373" t="str">
            <v>HP STL_CPS 10X10CM 2 PCS ID IN POUCH</v>
          </cell>
          <cell r="D5373" t="str">
            <v>FERT</v>
          </cell>
          <cell r="E5373" t="str">
            <v>01</v>
          </cell>
          <cell r="F5373" t="str">
            <v/>
          </cell>
          <cell r="G5373" t="str">
            <v/>
          </cell>
          <cell r="H5373" t="str">
            <v/>
          </cell>
          <cell r="I5373" t="e">
            <v>#N/A</v>
          </cell>
        </row>
        <row r="5374">
          <cell r="A5374" t="str">
            <v>48356-09000-45</v>
          </cell>
          <cell r="B5374" t="str">
            <v>0482</v>
          </cell>
          <cell r="C5374" t="str">
            <v>HP ROLL SOFT TAPES 1,25CM X 5MTR</v>
          </cell>
          <cell r="D5374" t="str">
            <v>FERT</v>
          </cell>
          <cell r="E5374" t="str">
            <v>01</v>
          </cell>
          <cell r="F5374" t="str">
            <v/>
          </cell>
          <cell r="G5374" t="str">
            <v/>
          </cell>
          <cell r="H5374" t="str">
            <v/>
          </cell>
          <cell r="I5374" t="e">
            <v>#N/A</v>
          </cell>
        </row>
        <row r="5375">
          <cell r="A5375" t="str">
            <v>48356-09001-45</v>
          </cell>
          <cell r="B5375" t="str">
            <v>0482</v>
          </cell>
          <cell r="C5375" t="str">
            <v>HP ROLL SOFT TAPES 1,25CM X 5MTR EXPORT</v>
          </cell>
          <cell r="D5375" t="str">
            <v>FERT</v>
          </cell>
          <cell r="E5375" t="str">
            <v>01</v>
          </cell>
          <cell r="F5375" t="str">
            <v/>
          </cell>
          <cell r="G5375" t="str">
            <v/>
          </cell>
          <cell r="H5375" t="str">
            <v/>
          </cell>
          <cell r="I5375" t="str">
            <v>A</v>
          </cell>
        </row>
        <row r="5376">
          <cell r="A5376" t="str">
            <v>48380-00000-45</v>
          </cell>
          <cell r="B5376" t="str">
            <v>0482</v>
          </cell>
          <cell r="C5376" t="str">
            <v>HP SE 10X15CM 3XL 1 PCS INT</v>
          </cell>
          <cell r="D5376" t="str">
            <v>FERT</v>
          </cell>
          <cell r="E5376" t="str">
            <v>01</v>
          </cell>
          <cell r="F5376" t="str">
            <v/>
          </cell>
          <cell r="G5376" t="str">
            <v/>
          </cell>
          <cell r="H5376" t="str">
            <v/>
          </cell>
          <cell r="I5376" t="str">
            <v>R1</v>
          </cell>
        </row>
        <row r="5377">
          <cell r="A5377" t="str">
            <v>48380-00000-46</v>
          </cell>
          <cell r="B5377" t="str">
            <v>0482</v>
          </cell>
          <cell r="C5377" t="str">
            <v>HP SE 10X15CM 3XL 1 PCS EL_ID</v>
          </cell>
          <cell r="D5377" t="str">
            <v>FERT</v>
          </cell>
          <cell r="E5377" t="str">
            <v>01</v>
          </cell>
          <cell r="F5377" t="str">
            <v/>
          </cell>
          <cell r="G5377" t="str">
            <v/>
          </cell>
          <cell r="H5377" t="str">
            <v>@01@</v>
          </cell>
          <cell r="I5377" t="e">
            <v>#N/A</v>
          </cell>
        </row>
        <row r="5378">
          <cell r="A5378" t="str">
            <v>48381-00000-45</v>
          </cell>
          <cell r="B5378" t="str">
            <v>0482</v>
          </cell>
          <cell r="C5378" t="str">
            <v>HP SE 10X20CM 4XL 1 PCS INT</v>
          </cell>
          <cell r="D5378" t="str">
            <v>FERT</v>
          </cell>
          <cell r="E5378" t="str">
            <v>01</v>
          </cell>
          <cell r="F5378" t="str">
            <v/>
          </cell>
          <cell r="G5378" t="str">
            <v/>
          </cell>
          <cell r="H5378" t="str">
            <v/>
          </cell>
          <cell r="I5378" t="str">
            <v>R1</v>
          </cell>
        </row>
        <row r="5379">
          <cell r="A5379" t="str">
            <v>48381-00000-46</v>
          </cell>
          <cell r="B5379" t="str">
            <v>0482</v>
          </cell>
          <cell r="C5379" t="str">
            <v>HP SE 10X20CM 4XL 1 PCS EL_ID</v>
          </cell>
          <cell r="D5379" t="str">
            <v>FERT</v>
          </cell>
          <cell r="E5379" t="str">
            <v>01</v>
          </cell>
          <cell r="F5379" t="str">
            <v/>
          </cell>
          <cell r="G5379" t="str">
            <v/>
          </cell>
          <cell r="H5379" t="str">
            <v>@01@</v>
          </cell>
          <cell r="I5379" t="e">
            <v>#N/A</v>
          </cell>
        </row>
        <row r="5380">
          <cell r="A5380" t="str">
            <v>48382-00004-29</v>
          </cell>
          <cell r="B5380" t="str">
            <v>0482</v>
          </cell>
          <cell r="C5380" t="str">
            <v>HP WND_HLG_OIN 3,5G ID</v>
          </cell>
          <cell r="D5380" t="str">
            <v>FERT</v>
          </cell>
          <cell r="E5380" t="str">
            <v>01</v>
          </cell>
          <cell r="F5380" t="str">
            <v/>
          </cell>
          <cell r="G5380" t="str">
            <v/>
          </cell>
          <cell r="H5380" t="str">
            <v/>
          </cell>
          <cell r="I5380" t="str">
            <v>R2</v>
          </cell>
        </row>
        <row r="5381">
          <cell r="A5381" t="str">
            <v>48382-00004-45</v>
          </cell>
          <cell r="B5381" t="str">
            <v>0482</v>
          </cell>
          <cell r="C5381" t="str">
            <v>HP WND_HLG_OIN 3,5G ID</v>
          </cell>
          <cell r="D5381" t="str">
            <v>FERT</v>
          </cell>
          <cell r="E5381" t="str">
            <v>01</v>
          </cell>
          <cell r="F5381" t="str">
            <v/>
          </cell>
          <cell r="G5381" t="str">
            <v/>
          </cell>
          <cell r="H5381" t="str">
            <v/>
          </cell>
          <cell r="I5381" t="str">
            <v>R2</v>
          </cell>
        </row>
        <row r="5382">
          <cell r="A5382" t="str">
            <v>48382-00004-46</v>
          </cell>
          <cell r="B5382" t="str">
            <v>0482</v>
          </cell>
          <cell r="C5382" t="str">
            <v>HP WND_HLG_OIN 3,5G ID</v>
          </cell>
          <cell r="D5382" t="str">
            <v>FERT</v>
          </cell>
          <cell r="E5382" t="str">
            <v>01</v>
          </cell>
          <cell r="F5382" t="str">
            <v/>
          </cell>
          <cell r="G5382" t="str">
            <v/>
          </cell>
          <cell r="H5382" t="str">
            <v/>
          </cell>
          <cell r="I5382" t="e">
            <v>#N/A</v>
          </cell>
        </row>
        <row r="5383">
          <cell r="A5383" t="str">
            <v>48382-00004-47</v>
          </cell>
          <cell r="B5383" t="str">
            <v>0482</v>
          </cell>
          <cell r="C5383" t="str">
            <v>HP WND_HLG_OIN 3,5G ID_PT</v>
          </cell>
          <cell r="D5383" t="str">
            <v>FERT</v>
          </cell>
          <cell r="E5383" t="str">
            <v>01</v>
          </cell>
          <cell r="F5383" t="str">
            <v/>
          </cell>
          <cell r="G5383" t="str">
            <v/>
          </cell>
          <cell r="H5383" t="str">
            <v/>
          </cell>
          <cell r="I5383" t="e">
            <v>#N/A</v>
          </cell>
        </row>
        <row r="5384">
          <cell r="A5384" t="str">
            <v>48383-00003-25</v>
          </cell>
          <cell r="B5384" t="str">
            <v>0482</v>
          </cell>
          <cell r="C5384" t="str">
            <v>HP WND_HLG_OIN 20G EN_ID</v>
          </cell>
          <cell r="D5384" t="str">
            <v>FERT</v>
          </cell>
          <cell r="E5384" t="str">
            <v>01</v>
          </cell>
          <cell r="F5384" t="str">
            <v/>
          </cell>
          <cell r="G5384" t="str">
            <v/>
          </cell>
          <cell r="H5384" t="str">
            <v/>
          </cell>
          <cell r="I5384" t="str">
            <v>R2</v>
          </cell>
        </row>
        <row r="5385">
          <cell r="A5385" t="str">
            <v>48383-00003-29</v>
          </cell>
          <cell r="B5385" t="str">
            <v>0482</v>
          </cell>
          <cell r="C5385" t="str">
            <v>HP WND_HLG_OIN 20G EN_ID</v>
          </cell>
          <cell r="D5385" t="str">
            <v>FERT</v>
          </cell>
          <cell r="E5385" t="str">
            <v>01</v>
          </cell>
          <cell r="F5385" t="str">
            <v/>
          </cell>
          <cell r="G5385" t="str">
            <v/>
          </cell>
          <cell r="H5385" t="str">
            <v/>
          </cell>
          <cell r="I5385" t="str">
            <v>R3</v>
          </cell>
        </row>
        <row r="5386">
          <cell r="A5386" t="str">
            <v>48383-00003-45</v>
          </cell>
          <cell r="B5386" t="str">
            <v>0482</v>
          </cell>
          <cell r="C5386" t="str">
            <v>HP WND_HLG_OIN 20G ID</v>
          </cell>
          <cell r="D5386" t="str">
            <v>FERT</v>
          </cell>
          <cell r="E5386" t="str">
            <v>01</v>
          </cell>
          <cell r="F5386" t="str">
            <v/>
          </cell>
          <cell r="G5386" t="str">
            <v/>
          </cell>
          <cell r="H5386" t="str">
            <v/>
          </cell>
          <cell r="I5386" t="str">
            <v>A</v>
          </cell>
        </row>
        <row r="5387">
          <cell r="A5387" t="str">
            <v>48383-00003-46</v>
          </cell>
          <cell r="B5387" t="str">
            <v>0482</v>
          </cell>
          <cell r="C5387" t="str">
            <v>HP WND_HLG_OIN 20G ID</v>
          </cell>
          <cell r="D5387" t="str">
            <v>FERT</v>
          </cell>
          <cell r="E5387" t="str">
            <v>01</v>
          </cell>
          <cell r="F5387" t="str">
            <v/>
          </cell>
          <cell r="G5387" t="str">
            <v/>
          </cell>
          <cell r="H5387" t="str">
            <v/>
          </cell>
          <cell r="I5387" t="e">
            <v>#N/A</v>
          </cell>
        </row>
        <row r="5388">
          <cell r="A5388" t="str">
            <v>48383-00003-49</v>
          </cell>
          <cell r="B5388" t="str">
            <v>0482</v>
          </cell>
          <cell r="C5388" t="str">
            <v>HP WND_HLG_OIN 20G ID</v>
          </cell>
          <cell r="D5388" t="str">
            <v>FERT</v>
          </cell>
          <cell r="E5388" t="str">
            <v>01</v>
          </cell>
          <cell r="F5388" t="str">
            <v/>
          </cell>
          <cell r="G5388" t="str">
            <v/>
          </cell>
          <cell r="H5388" t="str">
            <v>@01@</v>
          </cell>
          <cell r="I5388" t="str">
            <v>A</v>
          </cell>
        </row>
        <row r="5389">
          <cell r="A5389" t="str">
            <v>48388-00000-47</v>
          </cell>
          <cell r="B5389" t="str">
            <v>0482</v>
          </cell>
          <cell r="C5389" t="str">
            <v>HP WND_SPY PHMB 0.04% 50ML DE</v>
          </cell>
          <cell r="D5389" t="str">
            <v>FERT</v>
          </cell>
          <cell r="E5389" t="str">
            <v>01</v>
          </cell>
          <cell r="F5389" t="str">
            <v/>
          </cell>
          <cell r="G5389" t="str">
            <v/>
          </cell>
          <cell r="H5389" t="str">
            <v/>
          </cell>
          <cell r="I5389" t="e">
            <v>#N/A</v>
          </cell>
        </row>
        <row r="5390">
          <cell r="A5390" t="str">
            <v>48388-00002-25</v>
          </cell>
          <cell r="B5390" t="str">
            <v>0482</v>
          </cell>
          <cell r="C5390" t="str">
            <v>HP WND_SPY PHMB 0.04% 50ML EN_ID</v>
          </cell>
          <cell r="D5390" t="str">
            <v>FERT</v>
          </cell>
          <cell r="E5390" t="str">
            <v>01</v>
          </cell>
          <cell r="F5390" t="str">
            <v/>
          </cell>
          <cell r="G5390" t="str">
            <v/>
          </cell>
          <cell r="H5390" t="str">
            <v/>
          </cell>
          <cell r="I5390" t="str">
            <v>R1</v>
          </cell>
        </row>
        <row r="5391">
          <cell r="A5391" t="str">
            <v>48388-00002-29</v>
          </cell>
          <cell r="B5391" t="str">
            <v>0482</v>
          </cell>
          <cell r="C5391" t="str">
            <v>HP WND_SPY PHMB 0.04% 50ML EN_ID</v>
          </cell>
          <cell r="D5391" t="str">
            <v>FERT</v>
          </cell>
          <cell r="E5391" t="str">
            <v>01</v>
          </cell>
          <cell r="F5391" t="str">
            <v/>
          </cell>
          <cell r="G5391" t="str">
            <v/>
          </cell>
          <cell r="H5391" t="str">
            <v/>
          </cell>
          <cell r="I5391" t="str">
            <v>R2</v>
          </cell>
        </row>
        <row r="5392">
          <cell r="A5392" t="str">
            <v>48388-00002-45</v>
          </cell>
          <cell r="B5392" t="str">
            <v>0482</v>
          </cell>
          <cell r="C5392" t="str">
            <v>HP WND_SPY PHMB 0.04% 50ML ID</v>
          </cell>
          <cell r="D5392" t="str">
            <v>FERT</v>
          </cell>
          <cell r="E5392" t="str">
            <v>01</v>
          </cell>
          <cell r="F5392" t="str">
            <v/>
          </cell>
          <cell r="G5392" t="str">
            <v/>
          </cell>
          <cell r="H5392" t="str">
            <v/>
          </cell>
          <cell r="I5392" t="str">
            <v>R2</v>
          </cell>
        </row>
        <row r="5393">
          <cell r="A5393" t="str">
            <v>48388-00002-46</v>
          </cell>
          <cell r="B5393" t="str">
            <v>0482</v>
          </cell>
          <cell r="C5393" t="str">
            <v>HP WND_SPY PHMB 0.04% 50ML ID</v>
          </cell>
          <cell r="D5393" t="str">
            <v>FERT</v>
          </cell>
          <cell r="E5393" t="str">
            <v>01</v>
          </cell>
          <cell r="F5393" t="str">
            <v/>
          </cell>
          <cell r="G5393" t="str">
            <v/>
          </cell>
          <cell r="H5393" t="str">
            <v/>
          </cell>
          <cell r="I5393" t="e">
            <v>#N/A</v>
          </cell>
        </row>
        <row r="5394">
          <cell r="A5394" t="str">
            <v>48388-00002-47</v>
          </cell>
          <cell r="B5394" t="str">
            <v>0482</v>
          </cell>
          <cell r="C5394" t="str">
            <v>HP WND_SPY PHMB 0.04% 50ML ID MALANG</v>
          </cell>
          <cell r="D5394" t="str">
            <v>FERT</v>
          </cell>
          <cell r="E5394" t="str">
            <v>01</v>
          </cell>
          <cell r="F5394" t="str">
            <v/>
          </cell>
          <cell r="G5394" t="str">
            <v/>
          </cell>
          <cell r="H5394" t="str">
            <v/>
          </cell>
          <cell r="I5394" t="e">
            <v>#N/A</v>
          </cell>
        </row>
        <row r="5395">
          <cell r="A5395" t="str">
            <v>48388-00008-29</v>
          </cell>
          <cell r="B5395" t="str">
            <v>0482</v>
          </cell>
          <cell r="C5395" t="str">
            <v>HP WND_SPY PHMB 0.04% 50ML ES</v>
          </cell>
          <cell r="D5395" t="str">
            <v>FERT</v>
          </cell>
          <cell r="E5395" t="str">
            <v>01</v>
          </cell>
          <cell r="F5395" t="str">
            <v/>
          </cell>
          <cell r="G5395" t="str">
            <v/>
          </cell>
          <cell r="H5395" t="str">
            <v/>
          </cell>
          <cell r="I5395" t="e">
            <v>#N/A</v>
          </cell>
        </row>
        <row r="5396">
          <cell r="A5396" t="str">
            <v>48388-00010-47</v>
          </cell>
          <cell r="B5396" t="str">
            <v>0482</v>
          </cell>
          <cell r="C5396" t="str">
            <v>HP WND_SPY PHMB 0.04% 50ML ID MALANG</v>
          </cell>
          <cell r="D5396" t="str">
            <v>FERT</v>
          </cell>
          <cell r="E5396" t="str">
            <v>01</v>
          </cell>
          <cell r="F5396" t="str">
            <v/>
          </cell>
          <cell r="G5396" t="str">
            <v/>
          </cell>
          <cell r="H5396" t="str">
            <v/>
          </cell>
          <cell r="I5396" t="e">
            <v>#N/A</v>
          </cell>
        </row>
        <row r="5397">
          <cell r="A5397" t="str">
            <v>48581-09002-00</v>
          </cell>
          <cell r="B5397" t="str">
            <v>0482</v>
          </cell>
          <cell r="C5397" t="str">
            <v>HP CARS ASS 55X19 10'S</v>
          </cell>
          <cell r="D5397" t="str">
            <v>FERT</v>
          </cell>
          <cell r="E5397" t="str">
            <v>01</v>
          </cell>
          <cell r="F5397" t="str">
            <v/>
          </cell>
          <cell r="G5397" t="str">
            <v/>
          </cell>
          <cell r="H5397" t="str">
            <v/>
          </cell>
          <cell r="I5397" t="e">
            <v>#N/A</v>
          </cell>
        </row>
        <row r="5398">
          <cell r="A5398" t="str">
            <v>48625-00000-46</v>
          </cell>
          <cell r="B5398" t="str">
            <v>0482</v>
          </cell>
          <cell r="C5398" t="str">
            <v>HP SE 6X7CM 5 PCS DE_FR_IT XL</v>
          </cell>
          <cell r="D5398" t="str">
            <v>FERT</v>
          </cell>
          <cell r="E5398" t="str">
            <v>01</v>
          </cell>
          <cell r="F5398" t="str">
            <v/>
          </cell>
          <cell r="G5398" t="str">
            <v/>
          </cell>
          <cell r="H5398" t="str">
            <v/>
          </cell>
          <cell r="I5398" t="str">
            <v>A</v>
          </cell>
        </row>
        <row r="5399">
          <cell r="A5399" t="str">
            <v>48626-00000-46</v>
          </cell>
          <cell r="B5399" t="str">
            <v>0482</v>
          </cell>
          <cell r="C5399" t="str">
            <v>HP SE 8X10CM 5 PCS DE_FR_IT XXL</v>
          </cell>
          <cell r="D5399" t="str">
            <v>FERT</v>
          </cell>
          <cell r="E5399" t="str">
            <v>01</v>
          </cell>
          <cell r="F5399" t="str">
            <v/>
          </cell>
          <cell r="G5399" t="str">
            <v/>
          </cell>
          <cell r="H5399" t="str">
            <v/>
          </cell>
          <cell r="I5399" t="str">
            <v>A</v>
          </cell>
        </row>
        <row r="5400">
          <cell r="A5400" t="str">
            <v>48627-00000-46</v>
          </cell>
          <cell r="B5400" t="str">
            <v>0482</v>
          </cell>
          <cell r="C5400" t="str">
            <v>HP AQP 6X7CM 5 PCS INT XL</v>
          </cell>
          <cell r="D5400" t="str">
            <v>FERT</v>
          </cell>
          <cell r="E5400" t="str">
            <v>01</v>
          </cell>
          <cell r="F5400" t="str">
            <v/>
          </cell>
          <cell r="G5400" t="str">
            <v/>
          </cell>
          <cell r="H5400" t="str">
            <v/>
          </cell>
          <cell r="I5400" t="str">
            <v>R1</v>
          </cell>
        </row>
        <row r="5401">
          <cell r="A5401" t="str">
            <v>48628-00000-46</v>
          </cell>
          <cell r="B5401" t="str">
            <v>0482</v>
          </cell>
          <cell r="C5401" t="str">
            <v>HP AQP 8X10CM 5 PCS DE_FR_IT XXL</v>
          </cell>
          <cell r="D5401" t="str">
            <v>FERT</v>
          </cell>
          <cell r="E5401" t="str">
            <v>01</v>
          </cell>
          <cell r="F5401" t="str">
            <v/>
          </cell>
          <cell r="G5401" t="str">
            <v/>
          </cell>
          <cell r="H5401" t="str">
            <v/>
          </cell>
          <cell r="I5401" t="str">
            <v>R1</v>
          </cell>
        </row>
        <row r="5402">
          <cell r="A5402" t="str">
            <v>48645-00001-40</v>
          </cell>
          <cell r="B5402" t="str">
            <v>0482</v>
          </cell>
          <cell r="C5402" t="str">
            <v>HP SE STE 6X7CM XL 25 PCS ID</v>
          </cell>
          <cell r="D5402" t="str">
            <v>FERT</v>
          </cell>
          <cell r="E5402" t="str">
            <v>01</v>
          </cell>
          <cell r="F5402" t="str">
            <v/>
          </cell>
          <cell r="G5402" t="str">
            <v/>
          </cell>
          <cell r="H5402" t="str">
            <v/>
          </cell>
          <cell r="I5402" t="str">
            <v>R1</v>
          </cell>
        </row>
        <row r="5403">
          <cell r="A5403" t="str">
            <v>48645-00001-45</v>
          </cell>
          <cell r="B5403" t="str">
            <v>0482</v>
          </cell>
          <cell r="C5403" t="str">
            <v>HP SE STE 6X7CM XL 25 PCS ID</v>
          </cell>
          <cell r="D5403" t="str">
            <v>FERT</v>
          </cell>
          <cell r="E5403" t="str">
            <v>01</v>
          </cell>
          <cell r="F5403" t="str">
            <v/>
          </cell>
          <cell r="G5403" t="str">
            <v/>
          </cell>
          <cell r="H5403" t="str">
            <v/>
          </cell>
          <cell r="I5403" t="str">
            <v>R1</v>
          </cell>
        </row>
        <row r="5404">
          <cell r="A5404" t="str">
            <v>48646-00001-40</v>
          </cell>
          <cell r="B5404" t="str">
            <v>0482</v>
          </cell>
          <cell r="C5404" t="str">
            <v>HP SE STE 8X10CM XXL 25 PCS ID</v>
          </cell>
          <cell r="D5404" t="str">
            <v>FERT</v>
          </cell>
          <cell r="E5404" t="str">
            <v>01</v>
          </cell>
          <cell r="F5404" t="str">
            <v/>
          </cell>
          <cell r="G5404" t="str">
            <v/>
          </cell>
          <cell r="H5404" t="str">
            <v/>
          </cell>
          <cell r="I5404" t="str">
            <v>R1</v>
          </cell>
        </row>
        <row r="5405">
          <cell r="A5405" t="str">
            <v>48646-00001-45</v>
          </cell>
          <cell r="B5405" t="str">
            <v>0482</v>
          </cell>
          <cell r="C5405" t="str">
            <v>HP SE STE 8X10CM XXL 25 PCS ID</v>
          </cell>
          <cell r="D5405" t="str">
            <v>FERT</v>
          </cell>
          <cell r="E5405" t="str">
            <v>01</v>
          </cell>
          <cell r="F5405" t="str">
            <v/>
          </cell>
          <cell r="G5405" t="str">
            <v/>
          </cell>
          <cell r="H5405" t="str">
            <v/>
          </cell>
          <cell r="I5405" t="str">
            <v>R1</v>
          </cell>
        </row>
        <row r="5406">
          <cell r="A5406" t="str">
            <v>48647-00001-46</v>
          </cell>
          <cell r="B5406" t="str">
            <v>0482</v>
          </cell>
          <cell r="C5406" t="str">
            <v>HP STE 10X15CM 3XL 25 PCS INT</v>
          </cell>
          <cell r="D5406" t="str">
            <v>FERT</v>
          </cell>
          <cell r="E5406" t="str">
            <v>01</v>
          </cell>
          <cell r="F5406" t="str">
            <v/>
          </cell>
          <cell r="G5406" t="str">
            <v/>
          </cell>
          <cell r="H5406" t="str">
            <v/>
          </cell>
          <cell r="I5406" t="e">
            <v>#N/A</v>
          </cell>
        </row>
        <row r="5407">
          <cell r="A5407" t="str">
            <v>48648-00001-46</v>
          </cell>
          <cell r="B5407" t="str">
            <v>0482</v>
          </cell>
          <cell r="C5407" t="str">
            <v>HP STE 10X20CM 4XL 25 PCS INT</v>
          </cell>
          <cell r="D5407" t="str">
            <v>FERT</v>
          </cell>
          <cell r="E5407" t="str">
            <v>01</v>
          </cell>
          <cell r="F5407" t="str">
            <v/>
          </cell>
          <cell r="G5407" t="str">
            <v/>
          </cell>
          <cell r="H5407" t="str">
            <v/>
          </cell>
          <cell r="I5407" t="e">
            <v>#N/A</v>
          </cell>
        </row>
        <row r="5408">
          <cell r="A5408" t="str">
            <v>48657-00002-26</v>
          </cell>
          <cell r="B5408" t="str">
            <v>0482</v>
          </cell>
          <cell r="C5408" t="str">
            <v>HP EL_FXN_BDG 4MX6CM 1 PCS ID</v>
          </cell>
          <cell r="D5408" t="str">
            <v>FERT</v>
          </cell>
          <cell r="E5408" t="str">
            <v>01</v>
          </cell>
          <cell r="F5408" t="str">
            <v/>
          </cell>
          <cell r="G5408" t="str">
            <v/>
          </cell>
          <cell r="H5408" t="str">
            <v/>
          </cell>
          <cell r="I5408" t="e">
            <v>#N/A</v>
          </cell>
        </row>
        <row r="5409">
          <cell r="A5409" t="str">
            <v>48657-00002-40</v>
          </cell>
          <cell r="B5409" t="str">
            <v>0482</v>
          </cell>
          <cell r="C5409" t="str">
            <v>HP EL_FXN_BDG 4MX6CM 1 PCS ID</v>
          </cell>
          <cell r="D5409" t="str">
            <v>FERT</v>
          </cell>
          <cell r="E5409" t="str">
            <v>01</v>
          </cell>
          <cell r="F5409" t="str">
            <v/>
          </cell>
          <cell r="G5409" t="str">
            <v/>
          </cell>
          <cell r="H5409" t="str">
            <v/>
          </cell>
          <cell r="I5409" t="str">
            <v>R1</v>
          </cell>
        </row>
        <row r="5410">
          <cell r="A5410" t="str">
            <v>48657-00002-45</v>
          </cell>
          <cell r="B5410" t="str">
            <v>0482</v>
          </cell>
          <cell r="C5410" t="str">
            <v>HP EL_FXN_BDG 4MX6CM 1 PCS ID</v>
          </cell>
          <cell r="D5410" t="str">
            <v>FERT</v>
          </cell>
          <cell r="E5410" t="str">
            <v>01</v>
          </cell>
          <cell r="F5410" t="str">
            <v/>
          </cell>
          <cell r="G5410" t="str">
            <v/>
          </cell>
          <cell r="H5410" t="str">
            <v/>
          </cell>
          <cell r="I5410" t="str">
            <v>A</v>
          </cell>
        </row>
        <row r="5411">
          <cell r="A5411" t="str">
            <v>48658-00001-45</v>
          </cell>
          <cell r="B5411" t="str">
            <v>0482</v>
          </cell>
          <cell r="C5411" t="str">
            <v>HP EL_FXN_BDG 4MX8CM 1 PCS ID</v>
          </cell>
          <cell r="D5411" t="str">
            <v>FERT</v>
          </cell>
          <cell r="E5411" t="str">
            <v>01</v>
          </cell>
          <cell r="F5411" t="str">
            <v/>
          </cell>
          <cell r="G5411" t="str">
            <v/>
          </cell>
          <cell r="H5411" t="str">
            <v/>
          </cell>
          <cell r="I5411" t="e">
            <v>#N/A</v>
          </cell>
        </row>
        <row r="5412">
          <cell r="A5412" t="str">
            <v>48660-00004-40</v>
          </cell>
          <cell r="B5412" t="str">
            <v>0482</v>
          </cell>
          <cell r="C5412" t="str">
            <v>HP STL_CPS 10X10CM 50 PCS ID</v>
          </cell>
          <cell r="D5412" t="str">
            <v>FERT</v>
          </cell>
          <cell r="E5412" t="str">
            <v>01</v>
          </cell>
          <cell r="F5412" t="str">
            <v/>
          </cell>
          <cell r="G5412" t="str">
            <v/>
          </cell>
          <cell r="H5412" t="str">
            <v/>
          </cell>
          <cell r="I5412" t="str">
            <v>R1</v>
          </cell>
        </row>
        <row r="5413">
          <cell r="A5413" t="str">
            <v>48660-00004-45</v>
          </cell>
          <cell r="B5413" t="str">
            <v>0482</v>
          </cell>
          <cell r="C5413" t="str">
            <v>HP STL_CPS 10X10CM 25X2 PCS ID</v>
          </cell>
          <cell r="D5413" t="str">
            <v>FERT</v>
          </cell>
          <cell r="E5413" t="str">
            <v>01</v>
          </cell>
          <cell r="F5413" t="str">
            <v/>
          </cell>
          <cell r="G5413" t="str">
            <v/>
          </cell>
          <cell r="H5413" t="str">
            <v/>
          </cell>
          <cell r="I5413" t="str">
            <v>A</v>
          </cell>
        </row>
        <row r="5414">
          <cell r="A5414" t="str">
            <v>48666-00000-25</v>
          </cell>
          <cell r="B5414" t="str">
            <v>0482</v>
          </cell>
          <cell r="C5414" t="str">
            <v>HP FXN_TP CLC 5MX1,25CM 1 PCS DE NO FB</v>
          </cell>
          <cell r="D5414" t="str">
            <v>FERT</v>
          </cell>
          <cell r="E5414" t="str">
            <v>01</v>
          </cell>
          <cell r="F5414" t="str">
            <v/>
          </cell>
          <cell r="G5414" t="str">
            <v/>
          </cell>
          <cell r="H5414" t="str">
            <v/>
          </cell>
          <cell r="I5414" t="e">
            <v>#N/A</v>
          </cell>
        </row>
        <row r="5415">
          <cell r="A5415" t="str">
            <v>48670-09000-00</v>
          </cell>
          <cell r="B5415" t="str">
            <v>0482</v>
          </cell>
          <cell r="C5415" t="str">
            <v>HP MICKEY 10S ASSORTED</v>
          </cell>
          <cell r="D5415" t="str">
            <v>FERT</v>
          </cell>
          <cell r="E5415" t="str">
            <v>01</v>
          </cell>
          <cell r="F5415" t="str">
            <v/>
          </cell>
          <cell r="G5415" t="str">
            <v/>
          </cell>
          <cell r="H5415" t="str">
            <v/>
          </cell>
          <cell r="I5415" t="str">
            <v>R2</v>
          </cell>
        </row>
        <row r="5416">
          <cell r="A5416" t="str">
            <v>48670-09000-01</v>
          </cell>
          <cell r="B5416" t="str">
            <v>0482</v>
          </cell>
          <cell r="C5416" t="str">
            <v>HP MICKEY 10S ASSORTED</v>
          </cell>
          <cell r="D5416" t="str">
            <v>FERT</v>
          </cell>
          <cell r="E5416" t="str">
            <v>01</v>
          </cell>
          <cell r="F5416" t="str">
            <v/>
          </cell>
          <cell r="G5416" t="str">
            <v/>
          </cell>
          <cell r="H5416" t="str">
            <v/>
          </cell>
          <cell r="I5416" t="str">
            <v>R2</v>
          </cell>
        </row>
        <row r="5417">
          <cell r="A5417" t="str">
            <v>48670-09000-02</v>
          </cell>
          <cell r="B5417" t="str">
            <v>0482</v>
          </cell>
          <cell r="C5417" t="str">
            <v>HP MICKEY 10S ASSORTED FWD</v>
          </cell>
          <cell r="D5417" t="str">
            <v>FERT</v>
          </cell>
          <cell r="E5417" t="str">
            <v>01</v>
          </cell>
          <cell r="F5417" t="str">
            <v/>
          </cell>
          <cell r="G5417" t="str">
            <v/>
          </cell>
          <cell r="H5417" t="str">
            <v/>
          </cell>
          <cell r="I5417" t="str">
            <v>A</v>
          </cell>
        </row>
        <row r="5418">
          <cell r="A5418" t="str">
            <v>48670-09000-03</v>
          </cell>
          <cell r="B5418" t="str">
            <v>0482</v>
          </cell>
          <cell r="C5418" t="str">
            <v>HP MICKEY 10S ASSORTED FWD</v>
          </cell>
          <cell r="D5418" t="str">
            <v>FERT</v>
          </cell>
          <cell r="E5418" t="str">
            <v>01</v>
          </cell>
          <cell r="F5418" t="str">
            <v/>
          </cell>
          <cell r="G5418" t="str">
            <v/>
          </cell>
          <cell r="H5418" t="str">
            <v>@01@</v>
          </cell>
          <cell r="I5418" t="str">
            <v>A</v>
          </cell>
        </row>
        <row r="5419">
          <cell r="A5419" t="str">
            <v>48670-09001-00</v>
          </cell>
          <cell r="B5419" t="str">
            <v>0482</v>
          </cell>
          <cell r="C5419" t="str">
            <v>HP MICKEY 10S ASS EXPORT</v>
          </cell>
          <cell r="D5419" t="str">
            <v>FERT</v>
          </cell>
          <cell r="E5419" t="str">
            <v>01</v>
          </cell>
          <cell r="F5419" t="str">
            <v/>
          </cell>
          <cell r="G5419" t="str">
            <v/>
          </cell>
          <cell r="H5419" t="str">
            <v/>
          </cell>
          <cell r="I5419" t="str">
            <v>A</v>
          </cell>
        </row>
        <row r="5420">
          <cell r="A5420" t="str">
            <v>48670-09001-01</v>
          </cell>
          <cell r="B5420" t="str">
            <v>0482</v>
          </cell>
          <cell r="C5420" t="str">
            <v>HP MICKEY 10S ASS FWD EXPORT</v>
          </cell>
          <cell r="D5420" t="str">
            <v>FERT</v>
          </cell>
          <cell r="E5420" t="str">
            <v>01</v>
          </cell>
          <cell r="F5420" t="str">
            <v/>
          </cell>
          <cell r="G5420" t="str">
            <v/>
          </cell>
          <cell r="H5420" t="str">
            <v/>
          </cell>
          <cell r="I5420" t="str">
            <v>R2</v>
          </cell>
        </row>
        <row r="5421">
          <cell r="A5421" t="str">
            <v>48670-09001-02</v>
          </cell>
          <cell r="B5421" t="str">
            <v>0482</v>
          </cell>
          <cell r="C5421" t="str">
            <v>HP MICKEY 10S ASS FWD EXPORT</v>
          </cell>
          <cell r="D5421" t="str">
            <v>FERT</v>
          </cell>
          <cell r="E5421" t="str">
            <v>01</v>
          </cell>
          <cell r="F5421" t="str">
            <v/>
          </cell>
          <cell r="G5421" t="str">
            <v/>
          </cell>
          <cell r="H5421" t="str">
            <v/>
          </cell>
          <cell r="I5421" t="str">
            <v>A</v>
          </cell>
        </row>
        <row r="5422">
          <cell r="A5422" t="str">
            <v>48671-09000-00</v>
          </cell>
          <cell r="B5422" t="str">
            <v>0482</v>
          </cell>
          <cell r="C5422" t="str">
            <v>HP PRINCESS 10S ASSORTED</v>
          </cell>
          <cell r="D5422" t="str">
            <v>FERT</v>
          </cell>
          <cell r="E5422" t="str">
            <v>01</v>
          </cell>
          <cell r="F5422" t="str">
            <v/>
          </cell>
          <cell r="G5422" t="str">
            <v/>
          </cell>
          <cell r="H5422" t="str">
            <v/>
          </cell>
          <cell r="I5422" t="str">
            <v>R3</v>
          </cell>
        </row>
        <row r="5423">
          <cell r="A5423" t="str">
            <v>48671-09000-01</v>
          </cell>
          <cell r="B5423" t="str">
            <v>0482</v>
          </cell>
          <cell r="C5423" t="str">
            <v>HP PRINCESS 10S ASSORTED</v>
          </cell>
          <cell r="D5423" t="str">
            <v>FERT</v>
          </cell>
          <cell r="E5423" t="str">
            <v>01</v>
          </cell>
          <cell r="F5423" t="str">
            <v/>
          </cell>
          <cell r="G5423" t="str">
            <v/>
          </cell>
          <cell r="H5423" t="str">
            <v/>
          </cell>
          <cell r="I5423" t="str">
            <v>R2</v>
          </cell>
        </row>
        <row r="5424">
          <cell r="A5424" t="str">
            <v>48671-09000-02</v>
          </cell>
          <cell r="B5424" t="str">
            <v>0482</v>
          </cell>
          <cell r="C5424" t="str">
            <v>HP PRINCESS 10S ASSORTED FWD</v>
          </cell>
          <cell r="D5424" t="str">
            <v>FERT</v>
          </cell>
          <cell r="E5424" t="str">
            <v>01</v>
          </cell>
          <cell r="F5424" t="str">
            <v/>
          </cell>
          <cell r="G5424" t="str">
            <v/>
          </cell>
          <cell r="H5424" t="str">
            <v/>
          </cell>
          <cell r="I5424" t="str">
            <v>R2</v>
          </cell>
        </row>
        <row r="5425">
          <cell r="A5425" t="str">
            <v>48703-00000-46</v>
          </cell>
          <cell r="B5425" t="str">
            <v>0482</v>
          </cell>
          <cell r="C5425" t="str">
            <v>HP AQP STE 10X15CM 3XL 5 PCS DE_EL_ES</v>
          </cell>
          <cell r="D5425" t="str">
            <v>FERT</v>
          </cell>
          <cell r="E5425" t="str">
            <v>01</v>
          </cell>
          <cell r="F5425" t="str">
            <v/>
          </cell>
          <cell r="G5425" t="str">
            <v/>
          </cell>
          <cell r="H5425" t="str">
            <v/>
          </cell>
          <cell r="I5425" t="str">
            <v>A</v>
          </cell>
        </row>
        <row r="5426">
          <cell r="A5426" t="str">
            <v>48705-00000-45</v>
          </cell>
          <cell r="B5426" t="str">
            <v>0482</v>
          </cell>
          <cell r="C5426" t="str">
            <v>HP SE STE 6X7CM XL 1 PCS ID</v>
          </cell>
          <cell r="D5426" t="str">
            <v>FERT</v>
          </cell>
          <cell r="E5426" t="str">
            <v>01</v>
          </cell>
          <cell r="F5426" t="str">
            <v/>
          </cell>
          <cell r="G5426" t="str">
            <v/>
          </cell>
          <cell r="H5426" t="str">
            <v/>
          </cell>
          <cell r="I5426" t="e">
            <v>#N/A</v>
          </cell>
        </row>
        <row r="5427">
          <cell r="A5427" t="str">
            <v>48705-00000-46</v>
          </cell>
          <cell r="B5427" t="str">
            <v>0482</v>
          </cell>
          <cell r="C5427" t="str">
            <v>HP SE STE 6X7CM XL 1 PCS ID</v>
          </cell>
          <cell r="D5427" t="str">
            <v>FERT</v>
          </cell>
          <cell r="E5427" t="str">
            <v>01</v>
          </cell>
          <cell r="F5427" t="str">
            <v/>
          </cell>
          <cell r="G5427" t="str">
            <v/>
          </cell>
          <cell r="H5427" t="str">
            <v>@01@</v>
          </cell>
          <cell r="I5427" t="e">
            <v>#N/A</v>
          </cell>
        </row>
        <row r="5428">
          <cell r="A5428" t="str">
            <v>48706-00000-45</v>
          </cell>
          <cell r="B5428" t="str">
            <v>0482</v>
          </cell>
          <cell r="C5428" t="str">
            <v>HP SE STE 8X10CM XXL 1 PCS ID</v>
          </cell>
          <cell r="D5428" t="str">
            <v>FERT</v>
          </cell>
          <cell r="E5428" t="str">
            <v>01</v>
          </cell>
          <cell r="F5428" t="str">
            <v/>
          </cell>
          <cell r="G5428" t="str">
            <v/>
          </cell>
          <cell r="H5428" t="str">
            <v/>
          </cell>
          <cell r="I5428" t="e">
            <v>#N/A</v>
          </cell>
        </row>
        <row r="5429">
          <cell r="A5429" t="str">
            <v>48706-00000-46</v>
          </cell>
          <cell r="B5429" t="str">
            <v>0482</v>
          </cell>
          <cell r="C5429" t="str">
            <v>HP SE STE 8X10CM XXL 1 PCS ID</v>
          </cell>
          <cell r="D5429" t="str">
            <v>FERT</v>
          </cell>
          <cell r="E5429" t="str">
            <v>01</v>
          </cell>
          <cell r="F5429" t="str">
            <v/>
          </cell>
          <cell r="G5429" t="str">
            <v/>
          </cell>
          <cell r="H5429" t="str">
            <v>@01@</v>
          </cell>
          <cell r="I5429" t="e">
            <v>#N/A</v>
          </cell>
        </row>
        <row r="5430">
          <cell r="A5430" t="str">
            <v>48707-00000-46</v>
          </cell>
          <cell r="B5430" t="str">
            <v>0482</v>
          </cell>
          <cell r="C5430" t="str">
            <v>HP AQP STE 10X20CM 4XL 5 PCS DE_EL_ES</v>
          </cell>
          <cell r="D5430" t="str">
            <v>FERT</v>
          </cell>
          <cell r="E5430" t="str">
            <v>01</v>
          </cell>
          <cell r="F5430" t="str">
            <v/>
          </cell>
          <cell r="G5430" t="str">
            <v/>
          </cell>
          <cell r="H5430" t="str">
            <v/>
          </cell>
          <cell r="I5430" t="str">
            <v>A</v>
          </cell>
        </row>
        <row r="5431">
          <cell r="A5431" t="str">
            <v>48712-00006-46</v>
          </cell>
          <cell r="B5431" t="str">
            <v>0482</v>
          </cell>
          <cell r="C5431" t="str">
            <v>HP SPT_BRC_WRT M 1PCS FR_NL</v>
          </cell>
          <cell r="D5431" t="str">
            <v>FERT</v>
          </cell>
          <cell r="E5431" t="str">
            <v>01</v>
          </cell>
          <cell r="F5431" t="str">
            <v/>
          </cell>
          <cell r="G5431" t="str">
            <v/>
          </cell>
          <cell r="H5431" t="str">
            <v/>
          </cell>
          <cell r="I5431" t="e">
            <v>#N/A</v>
          </cell>
        </row>
        <row r="5432">
          <cell r="A5432" t="str">
            <v>48714-00000-00</v>
          </cell>
          <cell r="B5432" t="str">
            <v>0482</v>
          </cell>
          <cell r="C5432" t="str">
            <v>HP TH_LN_KNG 20PCS INT</v>
          </cell>
          <cell r="D5432" t="str">
            <v>FERT</v>
          </cell>
          <cell r="E5432" t="str">
            <v>01</v>
          </cell>
          <cell r="F5432" t="str">
            <v/>
          </cell>
          <cell r="G5432" t="str">
            <v/>
          </cell>
          <cell r="H5432" t="str">
            <v/>
          </cell>
          <cell r="I5432" t="e">
            <v>#N/A</v>
          </cell>
        </row>
        <row r="5433">
          <cell r="A5433" t="str">
            <v>48715-00006-46</v>
          </cell>
          <cell r="B5433" t="str">
            <v>0482</v>
          </cell>
          <cell r="C5433" t="str">
            <v>HP SPT_BRC_ANK M 1PCS FR_NL</v>
          </cell>
          <cell r="D5433" t="str">
            <v>FERT</v>
          </cell>
          <cell r="E5433" t="str">
            <v>01</v>
          </cell>
          <cell r="F5433" t="str">
            <v/>
          </cell>
          <cell r="G5433" t="str">
            <v/>
          </cell>
          <cell r="H5433" t="str">
            <v/>
          </cell>
          <cell r="I5433" t="e">
            <v>#N/A</v>
          </cell>
        </row>
        <row r="5434">
          <cell r="A5434" t="str">
            <v>48731-00000-45</v>
          </cell>
          <cell r="B5434" t="str">
            <v>0482</v>
          </cell>
          <cell r="C5434" t="str">
            <v>HP SCPL L 21 PCS DE_FR_IT</v>
          </cell>
          <cell r="D5434" t="str">
            <v>FERT</v>
          </cell>
          <cell r="E5434" t="str">
            <v>01</v>
          </cell>
          <cell r="F5434" t="str">
            <v/>
          </cell>
          <cell r="G5434" t="str">
            <v/>
          </cell>
          <cell r="H5434" t="str">
            <v/>
          </cell>
          <cell r="I5434" t="str">
            <v>A</v>
          </cell>
        </row>
        <row r="5435">
          <cell r="A5435" t="str">
            <v>48731-00000-46</v>
          </cell>
          <cell r="B5435" t="str">
            <v>0482</v>
          </cell>
          <cell r="C5435" t="str">
            <v>HP SCPL L 21 PCS DE_FR_IT</v>
          </cell>
          <cell r="D5435" t="str">
            <v>FERT</v>
          </cell>
          <cell r="E5435" t="str">
            <v>01</v>
          </cell>
          <cell r="F5435" t="str">
            <v/>
          </cell>
          <cell r="G5435" t="str">
            <v/>
          </cell>
          <cell r="H5435" t="str">
            <v>@01@</v>
          </cell>
          <cell r="I5435" t="str">
            <v>S2</v>
          </cell>
        </row>
        <row r="5436">
          <cell r="A5436" t="str">
            <v>48732-00006-46</v>
          </cell>
          <cell r="B5436" t="str">
            <v>0482</v>
          </cell>
          <cell r="C5436" t="str">
            <v>HP SPT_BRC_KN M 1PCS FR_NL</v>
          </cell>
          <cell r="D5436" t="str">
            <v>FERT</v>
          </cell>
          <cell r="E5436" t="str">
            <v>01</v>
          </cell>
          <cell r="F5436" t="str">
            <v/>
          </cell>
          <cell r="G5436" t="str">
            <v/>
          </cell>
          <cell r="H5436" t="str">
            <v/>
          </cell>
          <cell r="I5436" t="e">
            <v>#N/A</v>
          </cell>
        </row>
        <row r="5437">
          <cell r="A5437" t="str">
            <v>48757-00001-40</v>
          </cell>
          <cell r="B5437" t="str">
            <v>0482</v>
          </cell>
          <cell r="C5437" t="str">
            <v>HP AQP STE 6X7CM XL 1 PCS ID</v>
          </cell>
          <cell r="D5437" t="str">
            <v>FERT</v>
          </cell>
          <cell r="E5437" t="str">
            <v>01</v>
          </cell>
          <cell r="F5437" t="str">
            <v/>
          </cell>
          <cell r="G5437" t="str">
            <v/>
          </cell>
          <cell r="H5437" t="str">
            <v/>
          </cell>
          <cell r="I5437" t="e">
            <v>#N/A</v>
          </cell>
        </row>
        <row r="5438">
          <cell r="A5438" t="str">
            <v>48758-00001-40</v>
          </cell>
          <cell r="B5438" t="str">
            <v>0482</v>
          </cell>
          <cell r="C5438" t="str">
            <v>HP AQP STE 8X10CM XXL 1 PCS</v>
          </cell>
          <cell r="D5438" t="str">
            <v>FERT</v>
          </cell>
          <cell r="E5438" t="str">
            <v>01</v>
          </cell>
          <cell r="F5438" t="str">
            <v/>
          </cell>
          <cell r="G5438" t="str">
            <v/>
          </cell>
          <cell r="H5438" t="str">
            <v/>
          </cell>
          <cell r="I5438" t="e">
            <v>#N/A</v>
          </cell>
        </row>
        <row r="5439">
          <cell r="A5439" t="str">
            <v>48759-00001-29</v>
          </cell>
          <cell r="B5439" t="str">
            <v>0482</v>
          </cell>
          <cell r="C5439" t="str">
            <v>HP WND_SPY PHMB 0.04% 250ML ID</v>
          </cell>
          <cell r="D5439" t="str">
            <v>FERT</v>
          </cell>
          <cell r="E5439" t="str">
            <v>01</v>
          </cell>
          <cell r="F5439" t="str">
            <v/>
          </cell>
          <cell r="G5439" t="str">
            <v/>
          </cell>
          <cell r="H5439" t="str">
            <v/>
          </cell>
          <cell r="I5439" t="e">
            <v>#N/A</v>
          </cell>
        </row>
        <row r="5440">
          <cell r="A5440" t="str">
            <v>48759-00001-45</v>
          </cell>
          <cell r="B5440" t="str">
            <v>0482</v>
          </cell>
          <cell r="C5440" t="str">
            <v>HP WND_SPY PHMB 0.04% 250ML ID</v>
          </cell>
          <cell r="D5440" t="str">
            <v>FERT</v>
          </cell>
          <cell r="E5440" t="str">
            <v>01</v>
          </cell>
          <cell r="F5440" t="str">
            <v/>
          </cell>
          <cell r="G5440" t="str">
            <v/>
          </cell>
          <cell r="H5440" t="str">
            <v/>
          </cell>
          <cell r="I5440" t="e">
            <v>#N/A</v>
          </cell>
        </row>
        <row r="5441">
          <cell r="A5441" t="str">
            <v>48759-00001-46</v>
          </cell>
          <cell r="B5441" t="str">
            <v>0482</v>
          </cell>
          <cell r="C5441" t="str">
            <v>HP WND_SPY PHMB 0.04% 250ML ID</v>
          </cell>
          <cell r="D5441" t="str">
            <v>FERT</v>
          </cell>
          <cell r="E5441" t="str">
            <v>01</v>
          </cell>
          <cell r="F5441" t="str">
            <v/>
          </cell>
          <cell r="G5441" t="str">
            <v/>
          </cell>
          <cell r="H5441" t="str">
            <v/>
          </cell>
          <cell r="I5441" t="e">
            <v>#N/A</v>
          </cell>
        </row>
        <row r="5442">
          <cell r="A5442" t="str">
            <v>48761-00003-46</v>
          </cell>
          <cell r="B5442" t="str">
            <v>0482</v>
          </cell>
          <cell r="C5442" t="str">
            <v>HP WD_AR_FXN_SNS 1MX10CM 1PCS EN_ID</v>
          </cell>
          <cell r="D5442" t="str">
            <v>FERT</v>
          </cell>
          <cell r="E5442" t="str">
            <v>01</v>
          </cell>
          <cell r="F5442" t="str">
            <v/>
          </cell>
          <cell r="G5442" t="str">
            <v/>
          </cell>
          <cell r="H5442" t="str">
            <v>@01@</v>
          </cell>
          <cell r="I5442" t="str">
            <v>A</v>
          </cell>
        </row>
        <row r="5443">
          <cell r="A5443" t="str">
            <v>48774-00000-00</v>
          </cell>
          <cell r="B5443" t="str">
            <v>0482</v>
          </cell>
          <cell r="C5443" t="str">
            <v>HP KDS_PL MVL_AVG ASS 20PCS INT</v>
          </cell>
          <cell r="D5443" t="str">
            <v>FERT</v>
          </cell>
          <cell r="E5443" t="str">
            <v>01</v>
          </cell>
          <cell r="F5443" t="str">
            <v/>
          </cell>
          <cell r="G5443" t="str">
            <v/>
          </cell>
          <cell r="H5443" t="str">
            <v/>
          </cell>
          <cell r="I5443" t="e">
            <v>#N/A</v>
          </cell>
        </row>
        <row r="5444">
          <cell r="A5444" t="str">
            <v>48775-00000-40</v>
          </cell>
          <cell r="B5444" t="str">
            <v>0482</v>
          </cell>
          <cell r="C5444" t="str">
            <v>HP STL_CPS 7,5X7,5CM 50PCS ID</v>
          </cell>
          <cell r="D5444" t="str">
            <v>FERT</v>
          </cell>
          <cell r="E5444" t="str">
            <v>01</v>
          </cell>
          <cell r="F5444" t="str">
            <v/>
          </cell>
          <cell r="G5444" t="str">
            <v/>
          </cell>
          <cell r="H5444" t="str">
            <v/>
          </cell>
          <cell r="I5444" t="str">
            <v>R1</v>
          </cell>
        </row>
        <row r="5445">
          <cell r="A5445" t="str">
            <v>48775-00000-45</v>
          </cell>
          <cell r="B5445" t="str">
            <v>0482</v>
          </cell>
          <cell r="C5445" t="str">
            <v>HP STL_CPS 7,5X7,5CM 25X2 PCS ID</v>
          </cell>
          <cell r="D5445" t="str">
            <v>FERT</v>
          </cell>
          <cell r="E5445" t="str">
            <v>01</v>
          </cell>
          <cell r="F5445" t="str">
            <v/>
          </cell>
          <cell r="G5445" t="str">
            <v/>
          </cell>
          <cell r="H5445" t="str">
            <v/>
          </cell>
          <cell r="I5445" t="str">
            <v>R1</v>
          </cell>
        </row>
        <row r="5446">
          <cell r="A5446" t="str">
            <v>48779-00002-40</v>
          </cell>
          <cell r="B5446" t="str">
            <v>0482</v>
          </cell>
          <cell r="C5446" t="str">
            <v>HP CHSV_BDG 4MX6CM R 1PCS ID</v>
          </cell>
          <cell r="D5446" t="str">
            <v>FERT</v>
          </cell>
          <cell r="E5446" t="str">
            <v>01</v>
          </cell>
          <cell r="F5446" t="str">
            <v/>
          </cell>
          <cell r="G5446" t="str">
            <v/>
          </cell>
          <cell r="H5446" t="str">
            <v/>
          </cell>
          <cell r="I5446" t="e">
            <v>#N/A</v>
          </cell>
        </row>
        <row r="5447">
          <cell r="A5447" t="str">
            <v>48779-00002-45</v>
          </cell>
          <cell r="B5447" t="str">
            <v>0482</v>
          </cell>
          <cell r="C5447" t="str">
            <v>HP CHSV_BDG 4MX6CM R 1PCS ID</v>
          </cell>
          <cell r="D5447" t="str">
            <v>FERT</v>
          </cell>
          <cell r="E5447" t="str">
            <v>01</v>
          </cell>
          <cell r="F5447" t="str">
            <v/>
          </cell>
          <cell r="G5447" t="str">
            <v/>
          </cell>
          <cell r="H5447" t="str">
            <v/>
          </cell>
          <cell r="I5447" t="str">
            <v>R1</v>
          </cell>
        </row>
        <row r="5448">
          <cell r="A5448" t="str">
            <v>48786-00000-46</v>
          </cell>
          <cell r="B5448" t="str">
            <v>0482</v>
          </cell>
          <cell r="C5448" t="str">
            <v>HP WND_SPY PHMB 0.04% 20ML 1 ID MALANG</v>
          </cell>
          <cell r="D5448" t="str">
            <v>FERT</v>
          </cell>
          <cell r="E5448" t="str">
            <v>01</v>
          </cell>
          <cell r="F5448" t="str">
            <v/>
          </cell>
          <cell r="G5448" t="str">
            <v/>
          </cell>
          <cell r="H5448" t="str">
            <v/>
          </cell>
          <cell r="I5448" t="str">
            <v>A</v>
          </cell>
        </row>
        <row r="5449">
          <cell r="A5449" t="str">
            <v>48787-00000-46</v>
          </cell>
          <cell r="B5449" t="str">
            <v>0482</v>
          </cell>
          <cell r="C5449" t="str">
            <v>HP WND_SPY PHMB 0.04% 50ML 1 ID MALANG</v>
          </cell>
          <cell r="D5449" t="str">
            <v>FERT</v>
          </cell>
          <cell r="E5449" t="str">
            <v>01</v>
          </cell>
          <cell r="F5449" t="str">
            <v/>
          </cell>
          <cell r="G5449" t="str">
            <v/>
          </cell>
          <cell r="H5449" t="str">
            <v/>
          </cell>
          <cell r="I5449" t="e">
            <v>#N/A</v>
          </cell>
        </row>
        <row r="5450">
          <cell r="A5450" t="str">
            <v>48788-00000-45</v>
          </cell>
          <cell r="B5450" t="str">
            <v>0482</v>
          </cell>
          <cell r="C5450" t="str">
            <v>HP AQP STE 6X7CM XL 1 PCS ID</v>
          </cell>
          <cell r="D5450" t="str">
            <v>FERT</v>
          </cell>
          <cell r="E5450" t="str">
            <v>01</v>
          </cell>
          <cell r="F5450" t="str">
            <v/>
          </cell>
          <cell r="G5450" t="str">
            <v/>
          </cell>
          <cell r="H5450" t="str">
            <v/>
          </cell>
          <cell r="I5450" t="e">
            <v>#N/A</v>
          </cell>
        </row>
        <row r="5451">
          <cell r="A5451" t="str">
            <v>48788-00000-46</v>
          </cell>
          <cell r="B5451" t="str">
            <v>0482</v>
          </cell>
          <cell r="C5451" t="str">
            <v>HP AQP STE 6X7CM XL 1 PCS ID</v>
          </cell>
          <cell r="D5451" t="str">
            <v>FERT</v>
          </cell>
          <cell r="E5451" t="str">
            <v>01</v>
          </cell>
          <cell r="F5451" t="str">
            <v/>
          </cell>
          <cell r="G5451" t="str">
            <v/>
          </cell>
          <cell r="H5451" t="str">
            <v>@01@</v>
          </cell>
          <cell r="I5451" t="e">
            <v>#N/A</v>
          </cell>
        </row>
        <row r="5452">
          <cell r="A5452" t="str">
            <v>48790-00000-40</v>
          </cell>
          <cell r="B5452" t="str">
            <v>0482</v>
          </cell>
          <cell r="C5452" t="str">
            <v>HP AQP STE 6X7CM XL 25 ID</v>
          </cell>
          <cell r="D5452" t="str">
            <v>FERT</v>
          </cell>
          <cell r="E5452" t="str">
            <v>01</v>
          </cell>
          <cell r="F5452" t="str">
            <v/>
          </cell>
          <cell r="G5452" t="str">
            <v/>
          </cell>
          <cell r="H5452" t="str">
            <v/>
          </cell>
          <cell r="I5452" t="str">
            <v>R1</v>
          </cell>
        </row>
        <row r="5453">
          <cell r="A5453" t="str">
            <v>48790-00000-45</v>
          </cell>
          <cell r="B5453" t="str">
            <v>0482</v>
          </cell>
          <cell r="C5453" t="str">
            <v>HP AQP STE 6X7CM XL 25 ID</v>
          </cell>
          <cell r="D5453" t="str">
            <v>FERT</v>
          </cell>
          <cell r="E5453" t="str">
            <v>01</v>
          </cell>
          <cell r="F5453" t="str">
            <v/>
          </cell>
          <cell r="G5453" t="str">
            <v/>
          </cell>
          <cell r="H5453" t="str">
            <v/>
          </cell>
          <cell r="I5453" t="str">
            <v>R1</v>
          </cell>
        </row>
        <row r="5454">
          <cell r="A5454" t="str">
            <v>48791-00000-40</v>
          </cell>
          <cell r="B5454" t="str">
            <v>0482</v>
          </cell>
          <cell r="C5454" t="str">
            <v>HP AQP STE 8X10CM XXL 25 ID</v>
          </cell>
          <cell r="D5454" t="str">
            <v>FERT</v>
          </cell>
          <cell r="E5454" t="str">
            <v>01</v>
          </cell>
          <cell r="F5454" t="str">
            <v/>
          </cell>
          <cell r="G5454" t="str">
            <v/>
          </cell>
          <cell r="H5454" t="str">
            <v/>
          </cell>
          <cell r="I5454" t="str">
            <v>R1</v>
          </cell>
        </row>
        <row r="5455">
          <cell r="A5455" t="str">
            <v>48791-00000-45</v>
          </cell>
          <cell r="B5455" t="str">
            <v>0482</v>
          </cell>
          <cell r="C5455" t="str">
            <v>HP AQP STE 8X10CM XXL 25 ID</v>
          </cell>
          <cell r="D5455" t="str">
            <v>FERT</v>
          </cell>
          <cell r="E5455" t="str">
            <v>01</v>
          </cell>
          <cell r="F5455" t="str">
            <v/>
          </cell>
          <cell r="G5455" t="str">
            <v/>
          </cell>
          <cell r="H5455" t="str">
            <v/>
          </cell>
          <cell r="I5455" t="str">
            <v>R1</v>
          </cell>
        </row>
        <row r="5456">
          <cell r="A5456" t="str">
            <v>48797-00000-45</v>
          </cell>
          <cell r="B5456" t="str">
            <v>0482</v>
          </cell>
          <cell r="C5456" t="str">
            <v>HP AQP STE 8X10CM XXL 1 PCS ID</v>
          </cell>
          <cell r="D5456" t="str">
            <v>FERT</v>
          </cell>
          <cell r="E5456" t="str">
            <v>01</v>
          </cell>
          <cell r="F5456" t="str">
            <v/>
          </cell>
          <cell r="G5456" t="str">
            <v/>
          </cell>
          <cell r="H5456" t="str">
            <v/>
          </cell>
          <cell r="I5456" t="e">
            <v>#N/A</v>
          </cell>
        </row>
        <row r="5457">
          <cell r="A5457" t="str">
            <v>48797-00000-46</v>
          </cell>
          <cell r="B5457" t="str">
            <v>0482</v>
          </cell>
          <cell r="C5457" t="str">
            <v>HP AQP STE 8X10CM XXL 1 PCS ID</v>
          </cell>
          <cell r="D5457" t="str">
            <v>FERT</v>
          </cell>
          <cell r="E5457" t="str">
            <v>01</v>
          </cell>
          <cell r="F5457" t="str">
            <v/>
          </cell>
          <cell r="G5457" t="str">
            <v/>
          </cell>
          <cell r="H5457" t="str">
            <v>@01@</v>
          </cell>
          <cell r="I5457" t="e">
            <v>#N/A</v>
          </cell>
        </row>
        <row r="5458">
          <cell r="A5458" t="str">
            <v>48830-00000-46</v>
          </cell>
          <cell r="B5458" t="str">
            <v>0482</v>
          </cell>
          <cell r="C5458" t="str">
            <v>HP WND_SPY PHMB 0.04% 40ML ID MALANG</v>
          </cell>
          <cell r="D5458" t="str">
            <v>FERT</v>
          </cell>
          <cell r="E5458" t="str">
            <v>01</v>
          </cell>
          <cell r="F5458" t="str">
            <v/>
          </cell>
          <cell r="G5458" t="str">
            <v/>
          </cell>
          <cell r="H5458" t="str">
            <v/>
          </cell>
          <cell r="I5458" t="str">
            <v>A</v>
          </cell>
        </row>
        <row r="5459">
          <cell r="A5459" t="str">
            <v>65959-09001-00</v>
          </cell>
          <cell r="B5459" t="str">
            <v>0482</v>
          </cell>
          <cell r="C5459" t="str">
            <v>PRUEFLOSADAPTER01</v>
          </cell>
          <cell r="D5459" t="str">
            <v>FERT</v>
          </cell>
          <cell r="E5459" t="str">
            <v>01</v>
          </cell>
          <cell r="F5459" t="str">
            <v/>
          </cell>
          <cell r="G5459" t="str">
            <v/>
          </cell>
          <cell r="H5459" t="str">
            <v/>
          </cell>
          <cell r="I5459" t="str">
            <v>A</v>
          </cell>
        </row>
        <row r="5460">
          <cell r="A5460" t="str">
            <v>65959-09002-00</v>
          </cell>
          <cell r="B5460" t="str">
            <v>0482</v>
          </cell>
          <cell r="C5460" t="str">
            <v>PRUEFLOSADAPTER02</v>
          </cell>
          <cell r="D5460" t="str">
            <v>FERT</v>
          </cell>
          <cell r="E5460" t="str">
            <v>01</v>
          </cell>
          <cell r="F5460" t="str">
            <v/>
          </cell>
          <cell r="G5460" t="str">
            <v/>
          </cell>
          <cell r="H5460" t="str">
            <v/>
          </cell>
          <cell r="I5460" t="str">
            <v>A</v>
          </cell>
        </row>
        <row r="5461">
          <cell r="A5461" t="str">
            <v>65959-09003-00</v>
          </cell>
          <cell r="B5461" t="str">
            <v>0482</v>
          </cell>
          <cell r="C5461" t="str">
            <v>PRUEFLOSADAPTER03</v>
          </cell>
          <cell r="D5461" t="str">
            <v>FERT</v>
          </cell>
          <cell r="E5461" t="str">
            <v>01</v>
          </cell>
          <cell r="F5461" t="str">
            <v/>
          </cell>
          <cell r="G5461" t="str">
            <v/>
          </cell>
          <cell r="H5461" t="str">
            <v/>
          </cell>
          <cell r="I5461" t="str">
            <v>A</v>
          </cell>
        </row>
        <row r="5462">
          <cell r="A5462" t="str">
            <v>76109-00001-45</v>
          </cell>
          <cell r="B5462" t="str">
            <v>0482</v>
          </cell>
          <cell r="C5462" t="str">
            <v>HP EL_FBC_STR 10 ID ASS</v>
          </cell>
          <cell r="D5462" t="str">
            <v>FERT</v>
          </cell>
          <cell r="E5462" t="str">
            <v>01</v>
          </cell>
          <cell r="F5462" t="str">
            <v/>
          </cell>
          <cell r="G5462" t="str">
            <v/>
          </cell>
          <cell r="H5462" t="str">
            <v>@01@</v>
          </cell>
          <cell r="I5462" t="str">
            <v>S1</v>
          </cell>
        </row>
        <row r="5463">
          <cell r="A5463" t="str">
            <v>76109-09000-02</v>
          </cell>
          <cell r="B5463" t="str">
            <v>0482</v>
          </cell>
          <cell r="C5463" t="str">
            <v>HP FAB STR HL ASS 10 ID 76109</v>
          </cell>
          <cell r="D5463" t="str">
            <v>FERT</v>
          </cell>
          <cell r="E5463" t="str">
            <v>01</v>
          </cell>
          <cell r="F5463" t="str">
            <v/>
          </cell>
          <cell r="G5463" t="str">
            <v/>
          </cell>
          <cell r="H5463" t="str">
            <v/>
          </cell>
          <cell r="I5463" t="e">
            <v>#N/A</v>
          </cell>
        </row>
        <row r="5464">
          <cell r="A5464" t="str">
            <v>76109-09000-03</v>
          </cell>
          <cell r="B5464" t="str">
            <v>0482</v>
          </cell>
          <cell r="C5464" t="str">
            <v>HP FAB STR HL ASS 10 ID 76109</v>
          </cell>
          <cell r="D5464" t="str">
            <v>FERT</v>
          </cell>
          <cell r="E5464" t="str">
            <v>01</v>
          </cell>
          <cell r="F5464" t="str">
            <v/>
          </cell>
          <cell r="G5464" t="str">
            <v/>
          </cell>
          <cell r="H5464" t="str">
            <v/>
          </cell>
          <cell r="I5464" t="str">
            <v>R2</v>
          </cell>
        </row>
        <row r="5465">
          <cell r="A5465" t="str">
            <v>76109-09000-04</v>
          </cell>
          <cell r="B5465" t="str">
            <v>0482</v>
          </cell>
          <cell r="C5465" t="str">
            <v>HP FAB STR HL ASS 10 ID 76109</v>
          </cell>
          <cell r="D5465" t="str">
            <v>FERT</v>
          </cell>
          <cell r="E5465" t="str">
            <v>01</v>
          </cell>
          <cell r="F5465" t="str">
            <v/>
          </cell>
          <cell r="G5465" t="str">
            <v/>
          </cell>
          <cell r="H5465" t="str">
            <v/>
          </cell>
          <cell r="I5465" t="str">
            <v>R1</v>
          </cell>
        </row>
        <row r="5466">
          <cell r="A5466" t="str">
            <v>76109-09000-05</v>
          </cell>
          <cell r="B5466" t="str">
            <v>0482</v>
          </cell>
          <cell r="C5466" t="str">
            <v>HP FAB STR HL ASS 10 ID 76109</v>
          </cell>
          <cell r="D5466" t="str">
            <v>FERT</v>
          </cell>
          <cell r="E5466" t="str">
            <v>01</v>
          </cell>
          <cell r="F5466" t="str">
            <v/>
          </cell>
          <cell r="G5466" t="str">
            <v/>
          </cell>
          <cell r="H5466" t="str">
            <v/>
          </cell>
          <cell r="I5466" t="str">
            <v>A</v>
          </cell>
        </row>
        <row r="5467">
          <cell r="A5467" t="str">
            <v>76539-09001-01</v>
          </cell>
          <cell r="B5467" t="str">
            <v>0482</v>
          </cell>
          <cell r="C5467" t="str">
            <v>HP KOYO HANGAT RI 10'S RESEALABLE</v>
          </cell>
          <cell r="D5467" t="str">
            <v>FERT</v>
          </cell>
          <cell r="E5467" t="str">
            <v>01</v>
          </cell>
          <cell r="F5467" t="str">
            <v/>
          </cell>
          <cell r="G5467" t="str">
            <v/>
          </cell>
          <cell r="H5467" t="str">
            <v/>
          </cell>
          <cell r="I5467" t="e">
            <v>#N/A</v>
          </cell>
        </row>
        <row r="5468">
          <cell r="A5468" t="str">
            <v>76539-09001-02</v>
          </cell>
          <cell r="B5468" t="str">
            <v>0482</v>
          </cell>
          <cell r="C5468" t="str">
            <v>HP KOYO HANGAT RI 10S RESEALABLE</v>
          </cell>
          <cell r="D5468" t="str">
            <v>FERT</v>
          </cell>
          <cell r="E5468" t="str">
            <v>01</v>
          </cell>
          <cell r="F5468" t="str">
            <v/>
          </cell>
          <cell r="G5468" t="str">
            <v/>
          </cell>
          <cell r="H5468" t="str">
            <v/>
          </cell>
          <cell r="I5468" t="str">
            <v>R2</v>
          </cell>
        </row>
        <row r="5469">
          <cell r="A5469" t="str">
            <v>76539-09001-03</v>
          </cell>
          <cell r="B5469" t="str">
            <v>0482</v>
          </cell>
          <cell r="C5469" t="str">
            <v>HP KOYO HANGAT RI 10S RESEALABLE</v>
          </cell>
          <cell r="D5469" t="str">
            <v>FERT</v>
          </cell>
          <cell r="E5469" t="str">
            <v>01</v>
          </cell>
          <cell r="F5469" t="str">
            <v/>
          </cell>
          <cell r="G5469" t="str">
            <v/>
          </cell>
          <cell r="H5469" t="str">
            <v/>
          </cell>
          <cell r="I5469" t="str">
            <v>A</v>
          </cell>
        </row>
        <row r="5470">
          <cell r="A5470" t="str">
            <v>76539-09001-04</v>
          </cell>
          <cell r="B5470" t="str">
            <v>0482</v>
          </cell>
          <cell r="C5470" t="str">
            <v>HP KOYO HANGAT RI 10S RESEALABLE</v>
          </cell>
          <cell r="D5470" t="str">
            <v>FERT</v>
          </cell>
          <cell r="E5470" t="str">
            <v>01</v>
          </cell>
          <cell r="F5470" t="str">
            <v/>
          </cell>
          <cell r="G5470" t="str">
            <v/>
          </cell>
          <cell r="H5470" t="str">
            <v>@01@</v>
          </cell>
          <cell r="I5470" t="str">
            <v>A</v>
          </cell>
        </row>
        <row r="5471">
          <cell r="A5471" t="str">
            <v>76539-09002-01</v>
          </cell>
          <cell r="B5471" t="str">
            <v>0482</v>
          </cell>
          <cell r="C5471" t="str">
            <v>HP KOYO HANGAT RI 2'S RENCENG</v>
          </cell>
          <cell r="D5471" t="str">
            <v>FERT</v>
          </cell>
          <cell r="E5471" t="str">
            <v>01</v>
          </cell>
          <cell r="F5471" t="str">
            <v/>
          </cell>
          <cell r="G5471" t="str">
            <v/>
          </cell>
          <cell r="H5471" t="str">
            <v/>
          </cell>
          <cell r="I5471" t="e">
            <v>#N/A</v>
          </cell>
        </row>
        <row r="5472">
          <cell r="A5472" t="str">
            <v>76539-09003-00</v>
          </cell>
          <cell r="B5472" t="str">
            <v>0482</v>
          </cell>
          <cell r="C5472" t="str">
            <v>HP KOYO HANGAT RI 2'S HANGER</v>
          </cell>
          <cell r="D5472" t="str">
            <v>FERT</v>
          </cell>
          <cell r="E5472" t="str">
            <v>01</v>
          </cell>
          <cell r="F5472" t="str">
            <v/>
          </cell>
          <cell r="G5472" t="str">
            <v/>
          </cell>
          <cell r="H5472" t="str">
            <v/>
          </cell>
          <cell r="I5472" t="str">
            <v>R1</v>
          </cell>
        </row>
        <row r="5473">
          <cell r="A5473" t="str">
            <v>76539-09003-01</v>
          </cell>
          <cell r="B5473" t="str">
            <v>0482</v>
          </cell>
          <cell r="C5473" t="str">
            <v>HP KOYO HANGAT RI 2S HANGER</v>
          </cell>
          <cell r="D5473" t="str">
            <v>FERT</v>
          </cell>
          <cell r="E5473" t="str">
            <v>01</v>
          </cell>
          <cell r="F5473" t="str">
            <v/>
          </cell>
          <cell r="G5473" t="str">
            <v/>
          </cell>
          <cell r="H5473" t="str">
            <v/>
          </cell>
          <cell r="I5473" t="str">
            <v>A</v>
          </cell>
        </row>
        <row r="5474">
          <cell r="A5474" t="str">
            <v>76539-09003-02</v>
          </cell>
          <cell r="B5474" t="str">
            <v>0482</v>
          </cell>
          <cell r="C5474" t="str">
            <v>HP KOYO HANGAT RI 2S HANGER</v>
          </cell>
          <cell r="D5474" t="str">
            <v>FERT</v>
          </cell>
          <cell r="E5474" t="str">
            <v>01</v>
          </cell>
          <cell r="F5474" t="str">
            <v/>
          </cell>
          <cell r="G5474" t="str">
            <v/>
          </cell>
          <cell r="H5474" t="str">
            <v>@01@</v>
          </cell>
          <cell r="I5474" t="str">
            <v>A</v>
          </cell>
        </row>
        <row r="5475">
          <cell r="A5475" t="str">
            <v>76539-09004-00</v>
          </cell>
          <cell r="B5475" t="str">
            <v>0482</v>
          </cell>
          <cell r="C5475" t="str">
            <v>HP BIG PATCH HANGAT 5S</v>
          </cell>
          <cell r="D5475" t="str">
            <v>FERT</v>
          </cell>
          <cell r="E5475" t="str">
            <v>01</v>
          </cell>
          <cell r="F5475" t="str">
            <v/>
          </cell>
          <cell r="G5475" t="str">
            <v/>
          </cell>
          <cell r="H5475" t="str">
            <v/>
          </cell>
          <cell r="I5475" t="e">
            <v>#N/A</v>
          </cell>
        </row>
        <row r="5476">
          <cell r="A5476" t="str">
            <v>76539-09004-01</v>
          </cell>
          <cell r="B5476" t="str">
            <v>0482</v>
          </cell>
          <cell r="C5476" t="str">
            <v>HP BIG PATCH HANGAT 5S</v>
          </cell>
          <cell r="D5476" t="str">
            <v>FERT</v>
          </cell>
          <cell r="E5476" t="str">
            <v>01</v>
          </cell>
          <cell r="F5476" t="str">
            <v/>
          </cell>
          <cell r="G5476" t="str">
            <v/>
          </cell>
          <cell r="H5476" t="str">
            <v/>
          </cell>
          <cell r="I5476" t="e">
            <v>#N/A</v>
          </cell>
        </row>
        <row r="5477">
          <cell r="A5477" t="str">
            <v>76768-09001-01</v>
          </cell>
          <cell r="B5477" t="str">
            <v>0482</v>
          </cell>
          <cell r="C5477" t="str">
            <v>HP FAB STR 8 ID JUNIOR FUN</v>
          </cell>
          <cell r="D5477" t="str">
            <v>FERT</v>
          </cell>
          <cell r="E5477" t="str">
            <v>01</v>
          </cell>
          <cell r="F5477" t="str">
            <v/>
          </cell>
          <cell r="G5477" t="str">
            <v/>
          </cell>
          <cell r="H5477" t="str">
            <v/>
          </cell>
          <cell r="I5477" t="e">
            <v>#N/A</v>
          </cell>
        </row>
        <row r="5478">
          <cell r="A5478" t="str">
            <v>76768-09001-02</v>
          </cell>
          <cell r="B5478" t="str">
            <v>0482</v>
          </cell>
          <cell r="C5478" t="str">
            <v>HP FAB STR 8 ID JUNIOR FUN (TH)</v>
          </cell>
          <cell r="D5478" t="str">
            <v>FERT</v>
          </cell>
          <cell r="E5478" t="str">
            <v>01</v>
          </cell>
          <cell r="F5478" t="str">
            <v/>
          </cell>
          <cell r="G5478" t="str">
            <v/>
          </cell>
          <cell r="H5478" t="str">
            <v/>
          </cell>
          <cell r="I5478" t="e">
            <v>#N/A</v>
          </cell>
        </row>
        <row r="5479">
          <cell r="A5479" t="str">
            <v>76768-09001-03</v>
          </cell>
          <cell r="B5479" t="str">
            <v>0482</v>
          </cell>
          <cell r="C5479" t="str">
            <v>HP FAB STR 8 ID JUNIOR FUN</v>
          </cell>
          <cell r="D5479" t="str">
            <v>FERT</v>
          </cell>
          <cell r="E5479" t="str">
            <v>01</v>
          </cell>
          <cell r="F5479" t="str">
            <v/>
          </cell>
          <cell r="G5479" t="str">
            <v/>
          </cell>
          <cell r="H5479" t="str">
            <v/>
          </cell>
          <cell r="I5479" t="e">
            <v>#N/A</v>
          </cell>
        </row>
        <row r="5480">
          <cell r="A5480" t="str">
            <v>76768-09001-04</v>
          </cell>
          <cell r="B5480" t="str">
            <v>0482</v>
          </cell>
          <cell r="C5480" t="str">
            <v>HP FAB STR 8 ID JUNIOR FUN</v>
          </cell>
          <cell r="D5480" t="str">
            <v>FERT</v>
          </cell>
          <cell r="E5480" t="str">
            <v>01</v>
          </cell>
          <cell r="F5480" t="str">
            <v/>
          </cell>
          <cell r="G5480" t="str">
            <v/>
          </cell>
          <cell r="H5480" t="str">
            <v/>
          </cell>
          <cell r="I5480" t="e">
            <v>#N/A</v>
          </cell>
        </row>
        <row r="5481">
          <cell r="A5481" t="str">
            <v>76768-09002-02</v>
          </cell>
          <cell r="B5481" t="str">
            <v>0482</v>
          </cell>
          <cell r="C5481" t="str">
            <v>HP FAB STR ASS 8 ID JUNIOR FUN + HANGER</v>
          </cell>
          <cell r="D5481" t="str">
            <v>FERT</v>
          </cell>
          <cell r="E5481" t="str">
            <v>01</v>
          </cell>
          <cell r="F5481" t="str">
            <v/>
          </cell>
          <cell r="G5481" t="str">
            <v/>
          </cell>
          <cell r="H5481" t="str">
            <v/>
          </cell>
          <cell r="I5481" t="e">
            <v>#N/A</v>
          </cell>
        </row>
        <row r="5482">
          <cell r="A5482" t="str">
            <v>76768-09002-03</v>
          </cell>
          <cell r="B5482" t="str">
            <v>0482</v>
          </cell>
          <cell r="C5482" t="str">
            <v>HP FAB STR ASS 8 ID JUNIOR FUN + HANGER</v>
          </cell>
          <cell r="D5482" t="str">
            <v>FERT</v>
          </cell>
          <cell r="E5482" t="str">
            <v>01</v>
          </cell>
          <cell r="F5482" t="str">
            <v/>
          </cell>
          <cell r="G5482" t="str">
            <v/>
          </cell>
          <cell r="H5482" t="str">
            <v/>
          </cell>
          <cell r="I5482" t="e">
            <v>#N/A</v>
          </cell>
        </row>
        <row r="5483">
          <cell r="A5483" t="str">
            <v>76768-09002-04</v>
          </cell>
          <cell r="B5483" t="str">
            <v>0482</v>
          </cell>
          <cell r="C5483" t="str">
            <v>HP FAB STR ASS 8 ID JUNIOR FUN + HANGER</v>
          </cell>
          <cell r="D5483" t="str">
            <v>FERT</v>
          </cell>
          <cell r="E5483" t="str">
            <v>01</v>
          </cell>
          <cell r="F5483" t="str">
            <v/>
          </cell>
          <cell r="G5483" t="str">
            <v/>
          </cell>
          <cell r="H5483" t="str">
            <v/>
          </cell>
          <cell r="I5483" t="e">
            <v>#N/A</v>
          </cell>
        </row>
        <row r="5484">
          <cell r="A5484" t="str">
            <v>80027-04800-28</v>
          </cell>
          <cell r="B5484" t="str">
            <v>0482</v>
          </cell>
          <cell r="C5484" t="str">
            <v>NMEN DEO SPRY_DEEP 150ML</v>
          </cell>
          <cell r="D5484" t="str">
            <v>FERT</v>
          </cell>
          <cell r="E5484" t="str">
            <v>01</v>
          </cell>
          <cell r="F5484" t="str">
            <v/>
          </cell>
          <cell r="G5484" t="str">
            <v/>
          </cell>
          <cell r="H5484" t="str">
            <v/>
          </cell>
          <cell r="I5484" t="str">
            <v>R3</v>
          </cell>
        </row>
        <row r="5485">
          <cell r="A5485" t="str">
            <v>80027-04800-30</v>
          </cell>
          <cell r="B5485" t="str">
            <v>0482</v>
          </cell>
          <cell r="C5485" t="str">
            <v>NDEO SPY DP_ML 150ML</v>
          </cell>
          <cell r="D5485" t="str">
            <v>FERT</v>
          </cell>
          <cell r="E5485" t="str">
            <v>01</v>
          </cell>
          <cell r="F5485" t="str">
            <v/>
          </cell>
          <cell r="G5485" t="str">
            <v/>
          </cell>
          <cell r="H5485" t="str">
            <v/>
          </cell>
          <cell r="I5485" t="str">
            <v>A</v>
          </cell>
        </row>
        <row r="5486">
          <cell r="A5486" t="str">
            <v>80027-04800-62</v>
          </cell>
          <cell r="B5486" t="str">
            <v>0482</v>
          </cell>
          <cell r="C5486" t="str">
            <v>NDEO SPY DP_ML 150ML</v>
          </cell>
          <cell r="D5486" t="str">
            <v>FERT</v>
          </cell>
          <cell r="E5486" t="str">
            <v>01</v>
          </cell>
          <cell r="F5486" t="str">
            <v/>
          </cell>
          <cell r="G5486" t="str">
            <v/>
          </cell>
          <cell r="H5486" t="str">
            <v/>
          </cell>
          <cell r="I5486" t="str">
            <v>A</v>
          </cell>
        </row>
        <row r="5487">
          <cell r="A5487" t="str">
            <v>80030-04800-28</v>
          </cell>
          <cell r="B5487" t="str">
            <v>0482</v>
          </cell>
          <cell r="C5487" t="str">
            <v>NMEN DEO RLL_ON_DEEP 25ML</v>
          </cell>
          <cell r="D5487" t="str">
            <v>FERT</v>
          </cell>
          <cell r="E5487" t="str">
            <v>01</v>
          </cell>
          <cell r="F5487" t="str">
            <v/>
          </cell>
          <cell r="G5487" t="str">
            <v/>
          </cell>
          <cell r="H5487" t="str">
            <v/>
          </cell>
          <cell r="I5487" t="e">
            <v>#N/A</v>
          </cell>
        </row>
        <row r="5488">
          <cell r="A5488" t="str">
            <v>80030-04800-30</v>
          </cell>
          <cell r="B5488" t="str">
            <v>0482</v>
          </cell>
          <cell r="C5488" t="str">
            <v>NDEO RLL-ON DP_ML 25ML</v>
          </cell>
          <cell r="D5488" t="str">
            <v>FERT</v>
          </cell>
          <cell r="E5488" t="str">
            <v>01</v>
          </cell>
          <cell r="F5488" t="str">
            <v/>
          </cell>
          <cell r="G5488" t="str">
            <v/>
          </cell>
          <cell r="H5488" t="str">
            <v/>
          </cell>
          <cell r="I5488" t="str">
            <v>A</v>
          </cell>
        </row>
        <row r="5489">
          <cell r="A5489" t="str">
            <v>80030-04800-32</v>
          </cell>
          <cell r="B5489" t="str">
            <v>0482</v>
          </cell>
          <cell r="C5489" t="str">
            <v>NDEO RLL_ON DP_ML 25ML</v>
          </cell>
          <cell r="D5489" t="str">
            <v>FERT</v>
          </cell>
          <cell r="E5489" t="str">
            <v>01</v>
          </cell>
          <cell r="F5489" t="str">
            <v/>
          </cell>
          <cell r="G5489" t="str">
            <v/>
          </cell>
          <cell r="H5489" t="str">
            <v>@01@</v>
          </cell>
          <cell r="I5489" t="str">
            <v>A</v>
          </cell>
        </row>
        <row r="5490">
          <cell r="A5490" t="str">
            <v>80030-04810-28</v>
          </cell>
          <cell r="B5490" t="str">
            <v>0482</v>
          </cell>
          <cell r="C5490" t="str">
            <v>NMEN DEO RLL_ON_DEEP 25ML</v>
          </cell>
          <cell r="D5490" t="str">
            <v>FERT</v>
          </cell>
          <cell r="E5490" t="str">
            <v>01</v>
          </cell>
          <cell r="F5490" t="str">
            <v/>
          </cell>
          <cell r="G5490" t="str">
            <v/>
          </cell>
          <cell r="H5490" t="str">
            <v/>
          </cell>
          <cell r="I5490" t="str">
            <v>R3</v>
          </cell>
        </row>
        <row r="5491">
          <cell r="A5491" t="str">
            <v>80030-04810-30</v>
          </cell>
          <cell r="B5491" t="str">
            <v>0482</v>
          </cell>
          <cell r="C5491" t="str">
            <v>NDEO RLL_ON DP_ML 25ML</v>
          </cell>
          <cell r="D5491" t="str">
            <v>FERT</v>
          </cell>
          <cell r="E5491" t="str">
            <v>01</v>
          </cell>
          <cell r="F5491" t="str">
            <v/>
          </cell>
          <cell r="G5491" t="str">
            <v/>
          </cell>
          <cell r="H5491" t="str">
            <v/>
          </cell>
          <cell r="I5491" t="str">
            <v>R3</v>
          </cell>
        </row>
        <row r="5492">
          <cell r="A5492" t="str">
            <v>80031-04800-28</v>
          </cell>
          <cell r="B5492" t="str">
            <v>0482</v>
          </cell>
          <cell r="C5492" t="str">
            <v>NMEN DEO RLL_ON_DEEP 50ML</v>
          </cell>
          <cell r="D5492" t="str">
            <v>FERT</v>
          </cell>
          <cell r="E5492" t="str">
            <v>01</v>
          </cell>
          <cell r="F5492" t="str">
            <v/>
          </cell>
          <cell r="G5492" t="str">
            <v/>
          </cell>
          <cell r="H5492" t="str">
            <v/>
          </cell>
          <cell r="I5492" t="str">
            <v>R3</v>
          </cell>
        </row>
        <row r="5493">
          <cell r="A5493" t="str">
            <v>80031-04800-30</v>
          </cell>
          <cell r="B5493" t="str">
            <v>0482</v>
          </cell>
          <cell r="C5493" t="str">
            <v>NDEO RLL-ON DP_ML 50ML</v>
          </cell>
          <cell r="D5493" t="str">
            <v>FERT</v>
          </cell>
          <cell r="E5493" t="str">
            <v>01</v>
          </cell>
          <cell r="F5493" t="str">
            <v/>
          </cell>
          <cell r="G5493" t="str">
            <v/>
          </cell>
          <cell r="H5493" t="str">
            <v/>
          </cell>
          <cell r="I5493" t="str">
            <v>A</v>
          </cell>
        </row>
        <row r="5494">
          <cell r="A5494" t="str">
            <v>80031-04800-32</v>
          </cell>
          <cell r="B5494" t="str">
            <v>0482</v>
          </cell>
          <cell r="C5494" t="str">
            <v>NDEO RLL_ON DP_ML 50ML</v>
          </cell>
          <cell r="D5494" t="str">
            <v>FERT</v>
          </cell>
          <cell r="E5494" t="str">
            <v>01</v>
          </cell>
          <cell r="F5494" t="str">
            <v/>
          </cell>
          <cell r="G5494" t="str">
            <v/>
          </cell>
          <cell r="H5494" t="str">
            <v>@01@</v>
          </cell>
          <cell r="I5494" t="str">
            <v>A</v>
          </cell>
        </row>
        <row r="5495">
          <cell r="A5495" t="str">
            <v>80031-04810-28</v>
          </cell>
          <cell r="B5495" t="str">
            <v>0482</v>
          </cell>
          <cell r="C5495" t="str">
            <v>NMEN DEO RLL_ON_DEEP 50ML</v>
          </cell>
          <cell r="D5495" t="str">
            <v>FERT</v>
          </cell>
          <cell r="E5495" t="str">
            <v>01</v>
          </cell>
          <cell r="F5495" t="str">
            <v/>
          </cell>
          <cell r="G5495" t="str">
            <v/>
          </cell>
          <cell r="H5495" t="str">
            <v/>
          </cell>
          <cell r="I5495" t="str">
            <v>R3</v>
          </cell>
        </row>
        <row r="5496">
          <cell r="A5496" t="str">
            <v>80031-04810-30</v>
          </cell>
          <cell r="B5496" t="str">
            <v>0482</v>
          </cell>
          <cell r="C5496" t="str">
            <v>NDEO RLL_ON DP_ML 50ML</v>
          </cell>
          <cell r="D5496" t="str">
            <v>FERT</v>
          </cell>
          <cell r="E5496" t="str">
            <v>01</v>
          </cell>
          <cell r="F5496" t="str">
            <v/>
          </cell>
          <cell r="G5496" t="str">
            <v/>
          </cell>
          <cell r="H5496" t="str">
            <v/>
          </cell>
          <cell r="I5496" t="str">
            <v>R3</v>
          </cell>
        </row>
        <row r="5497">
          <cell r="A5497" t="str">
            <v>80101-01000-41</v>
          </cell>
          <cell r="B5497" t="str">
            <v>0482</v>
          </cell>
          <cell r="C5497" t="str">
            <v>NCRM TIN 30ML</v>
          </cell>
          <cell r="D5497" t="str">
            <v>FERT</v>
          </cell>
          <cell r="E5497" t="str">
            <v>01</v>
          </cell>
          <cell r="F5497" t="str">
            <v/>
          </cell>
          <cell r="G5497" t="str">
            <v/>
          </cell>
          <cell r="H5497" t="str">
            <v/>
          </cell>
          <cell r="I5497" t="e">
            <v>#N/A</v>
          </cell>
        </row>
        <row r="5498">
          <cell r="A5498" t="str">
            <v>80101-04800-40</v>
          </cell>
          <cell r="B5498" t="str">
            <v>0482</v>
          </cell>
          <cell r="C5498" t="str">
            <v>NCRM TIN 30ML</v>
          </cell>
          <cell r="D5498" t="str">
            <v>FERT</v>
          </cell>
          <cell r="E5498" t="str">
            <v>01</v>
          </cell>
          <cell r="F5498" t="str">
            <v/>
          </cell>
          <cell r="G5498" t="str">
            <v/>
          </cell>
          <cell r="H5498" t="str">
            <v/>
          </cell>
          <cell r="I5498" t="e">
            <v>#N/A</v>
          </cell>
        </row>
        <row r="5499">
          <cell r="A5499" t="str">
            <v>80101-04800-53</v>
          </cell>
          <cell r="B5499" t="str">
            <v>0482</v>
          </cell>
          <cell r="C5499" t="str">
            <v>NCRM TIN 30ML</v>
          </cell>
          <cell r="D5499" t="str">
            <v>FERT</v>
          </cell>
          <cell r="E5499" t="str">
            <v>01</v>
          </cell>
          <cell r="F5499" t="str">
            <v/>
          </cell>
          <cell r="G5499" t="str">
            <v/>
          </cell>
          <cell r="H5499" t="str">
            <v/>
          </cell>
          <cell r="I5499" t="e">
            <v>#N/A</v>
          </cell>
        </row>
        <row r="5500">
          <cell r="A5500" t="str">
            <v>80101-08600-53</v>
          </cell>
          <cell r="B5500" t="str">
            <v>0482</v>
          </cell>
          <cell r="C5500" t="str">
            <v>NCRM TIN 30ML</v>
          </cell>
          <cell r="D5500" t="str">
            <v>FERT</v>
          </cell>
          <cell r="E5500" t="str">
            <v>01</v>
          </cell>
          <cell r="F5500" t="str">
            <v/>
          </cell>
          <cell r="G5500" t="str">
            <v/>
          </cell>
          <cell r="H5500" t="str">
            <v/>
          </cell>
          <cell r="I5500" t="e">
            <v>#N/A</v>
          </cell>
        </row>
        <row r="5501">
          <cell r="A5501" t="str">
            <v>80102-04800-40</v>
          </cell>
          <cell r="B5501" t="str">
            <v>0482</v>
          </cell>
          <cell r="C5501" t="str">
            <v>NCRM TIN 60ML</v>
          </cell>
          <cell r="D5501" t="str">
            <v>FERT</v>
          </cell>
          <cell r="E5501" t="str">
            <v>01</v>
          </cell>
          <cell r="F5501" t="str">
            <v/>
          </cell>
          <cell r="G5501" t="str">
            <v/>
          </cell>
          <cell r="H5501" t="str">
            <v/>
          </cell>
          <cell r="I5501" t="str">
            <v>A</v>
          </cell>
        </row>
        <row r="5502">
          <cell r="A5502" t="str">
            <v>80102-04800-53</v>
          </cell>
          <cell r="B5502" t="str">
            <v>0482</v>
          </cell>
          <cell r="C5502" t="str">
            <v>NCRM TIN 60ML</v>
          </cell>
          <cell r="D5502" t="str">
            <v>FERT</v>
          </cell>
          <cell r="E5502" t="str">
            <v>01</v>
          </cell>
          <cell r="F5502" t="str">
            <v/>
          </cell>
          <cell r="G5502" t="str">
            <v/>
          </cell>
          <cell r="H5502" t="str">
            <v>@01@</v>
          </cell>
          <cell r="I5502" t="e">
            <v>#N/A</v>
          </cell>
        </row>
        <row r="5503">
          <cell r="A5503" t="str">
            <v>80102-07700-17</v>
          </cell>
          <cell r="B5503" t="str">
            <v>0482</v>
          </cell>
          <cell r="C5503" t="str">
            <v>NCRM TIN 60ML</v>
          </cell>
          <cell r="D5503" t="str">
            <v>FERT</v>
          </cell>
          <cell r="E5503" t="str">
            <v>01</v>
          </cell>
          <cell r="F5503" t="str">
            <v/>
          </cell>
          <cell r="G5503" t="str">
            <v/>
          </cell>
          <cell r="H5503" t="str">
            <v/>
          </cell>
          <cell r="I5503" t="e">
            <v>#N/A</v>
          </cell>
        </row>
        <row r="5504">
          <cell r="A5504" t="str">
            <v>80102-07710-40</v>
          </cell>
          <cell r="B5504" t="str">
            <v>0482</v>
          </cell>
          <cell r="C5504" t="str">
            <v>NCRM TIN 60ML</v>
          </cell>
          <cell r="D5504" t="str">
            <v>FERT</v>
          </cell>
          <cell r="E5504" t="str">
            <v>01</v>
          </cell>
          <cell r="F5504" t="str">
            <v/>
          </cell>
          <cell r="G5504" t="str">
            <v/>
          </cell>
          <cell r="H5504" t="str">
            <v/>
          </cell>
          <cell r="I5504" t="str">
            <v>R1</v>
          </cell>
        </row>
        <row r="5505">
          <cell r="A5505" t="str">
            <v>80102-08600-53</v>
          </cell>
          <cell r="B5505" t="str">
            <v>0482</v>
          </cell>
          <cell r="C5505" t="str">
            <v>NCRM TIN 60ML</v>
          </cell>
          <cell r="D5505" t="str">
            <v>FERT</v>
          </cell>
          <cell r="E5505" t="str">
            <v>01</v>
          </cell>
          <cell r="F5505" t="str">
            <v/>
          </cell>
          <cell r="G5505" t="str">
            <v/>
          </cell>
          <cell r="H5505" t="str">
            <v/>
          </cell>
          <cell r="I5505" t="e">
            <v>#N/A</v>
          </cell>
        </row>
        <row r="5506">
          <cell r="A5506" t="str">
            <v>80102-09924-41</v>
          </cell>
          <cell r="B5506" t="str">
            <v>0482</v>
          </cell>
          <cell r="C5506" t="str">
            <v>NCRM TIN 60ML</v>
          </cell>
          <cell r="D5506" t="str">
            <v>FERT</v>
          </cell>
          <cell r="E5506" t="str">
            <v>01</v>
          </cell>
          <cell r="F5506" t="str">
            <v/>
          </cell>
          <cell r="G5506" t="str">
            <v/>
          </cell>
          <cell r="H5506" t="str">
            <v/>
          </cell>
          <cell r="I5506" t="e">
            <v>#N/A</v>
          </cell>
        </row>
        <row r="5507">
          <cell r="A5507" t="str">
            <v>80102-09940-41</v>
          </cell>
          <cell r="B5507" t="str">
            <v>0482</v>
          </cell>
          <cell r="C5507" t="str">
            <v>NCRM TIN 60ML</v>
          </cell>
          <cell r="D5507" t="str">
            <v>FERT</v>
          </cell>
          <cell r="E5507" t="str">
            <v>01</v>
          </cell>
          <cell r="F5507" t="str">
            <v/>
          </cell>
          <cell r="G5507" t="str">
            <v/>
          </cell>
          <cell r="H5507" t="str">
            <v/>
          </cell>
          <cell r="I5507" t="e">
            <v>#N/A</v>
          </cell>
        </row>
        <row r="5508">
          <cell r="A5508" t="str">
            <v>80104-07700-50</v>
          </cell>
          <cell r="B5508" t="str">
            <v>0482</v>
          </cell>
          <cell r="C5508" t="str">
            <v>NCRM TIN 150ML INT._DONATION</v>
          </cell>
          <cell r="D5508" t="str">
            <v>FERT</v>
          </cell>
          <cell r="E5508" t="str">
            <v>01</v>
          </cell>
          <cell r="F5508" t="str">
            <v/>
          </cell>
          <cell r="G5508" t="str">
            <v/>
          </cell>
          <cell r="H5508" t="str">
            <v/>
          </cell>
          <cell r="I5508" t="e">
            <v>#N/A</v>
          </cell>
        </row>
        <row r="5509">
          <cell r="A5509" t="str">
            <v>80107-02000-50</v>
          </cell>
          <cell r="B5509" t="str">
            <v>0482</v>
          </cell>
          <cell r="C5509" t="str">
            <v>NCRM TIN 400ML DONATION</v>
          </cell>
          <cell r="D5509" t="str">
            <v>FERT</v>
          </cell>
          <cell r="E5509" t="str">
            <v>01</v>
          </cell>
          <cell r="F5509" t="str">
            <v/>
          </cell>
          <cell r="G5509" t="str">
            <v/>
          </cell>
          <cell r="H5509" t="str">
            <v/>
          </cell>
          <cell r="I5509" t="e">
            <v>#N/A</v>
          </cell>
        </row>
        <row r="5510">
          <cell r="A5510" t="str">
            <v>80107-02050-50</v>
          </cell>
          <cell r="B5510" t="str">
            <v>0482</v>
          </cell>
          <cell r="C5510" t="str">
            <v>NCRM TIN 400ML IN</v>
          </cell>
          <cell r="D5510" t="str">
            <v>FERT</v>
          </cell>
          <cell r="E5510" t="str">
            <v>01</v>
          </cell>
          <cell r="F5510" t="str">
            <v/>
          </cell>
          <cell r="G5510" t="str">
            <v/>
          </cell>
          <cell r="H5510" t="str">
            <v/>
          </cell>
          <cell r="I5510" t="e">
            <v>#N/A</v>
          </cell>
        </row>
        <row r="5511">
          <cell r="A5511" t="str">
            <v>80113-00001-17</v>
          </cell>
          <cell r="B5511" t="str">
            <v>0482</v>
          </cell>
          <cell r="C5511" t="str">
            <v>NCREME TIN 10ML</v>
          </cell>
          <cell r="D5511" t="str">
            <v>FERT</v>
          </cell>
          <cell r="E5511" t="str">
            <v>20</v>
          </cell>
          <cell r="F5511" t="str">
            <v/>
          </cell>
          <cell r="G5511" t="str">
            <v/>
          </cell>
          <cell r="H5511" t="str">
            <v/>
          </cell>
          <cell r="I5511" t="e">
            <v>#N/A</v>
          </cell>
        </row>
        <row r="5512">
          <cell r="A5512" t="str">
            <v>80113-00001-41</v>
          </cell>
          <cell r="B5512" t="str">
            <v>0482</v>
          </cell>
          <cell r="C5512" t="str">
            <v>NCRM TIN 10ML</v>
          </cell>
          <cell r="D5512" t="str">
            <v>FERT</v>
          </cell>
          <cell r="E5512" t="str">
            <v>20</v>
          </cell>
          <cell r="F5512" t="str">
            <v/>
          </cell>
          <cell r="G5512" t="str">
            <v/>
          </cell>
          <cell r="H5512" t="str">
            <v/>
          </cell>
          <cell r="I5512" t="str">
            <v>R2</v>
          </cell>
        </row>
        <row r="5513">
          <cell r="A5513" t="str">
            <v>80113-00001-52</v>
          </cell>
          <cell r="B5513" t="str">
            <v>0482</v>
          </cell>
          <cell r="C5513" t="str">
            <v>NCRM TIN 10ML</v>
          </cell>
          <cell r="D5513" t="str">
            <v>FERT</v>
          </cell>
          <cell r="E5513" t="str">
            <v>01</v>
          </cell>
          <cell r="F5513" t="str">
            <v/>
          </cell>
          <cell r="G5513" t="str">
            <v/>
          </cell>
          <cell r="H5513" t="str">
            <v/>
          </cell>
          <cell r="I5513" t="str">
            <v>R2</v>
          </cell>
        </row>
        <row r="5514">
          <cell r="A5514" t="str">
            <v>80116-07700-09</v>
          </cell>
          <cell r="B5514" t="str">
            <v>0482</v>
          </cell>
          <cell r="C5514" t="str">
            <v>NF MK_UP_CR ACNE_WTR 400ML</v>
          </cell>
          <cell r="D5514" t="str">
            <v>FERT</v>
          </cell>
          <cell r="E5514" t="str">
            <v>01</v>
          </cell>
          <cell r="F5514" t="str">
            <v/>
          </cell>
          <cell r="G5514" t="str">
            <v/>
          </cell>
          <cell r="H5514" t="str">
            <v/>
          </cell>
          <cell r="I5514" t="str">
            <v>A</v>
          </cell>
        </row>
        <row r="5515">
          <cell r="A5515" t="str">
            <v>80117-04800-08</v>
          </cell>
          <cell r="B5515" t="str">
            <v>0482</v>
          </cell>
          <cell r="C5515" t="str">
            <v>NF OXY_BST_MCCL_WTR BLCK_MNRL 125ML</v>
          </cell>
          <cell r="D5515" t="str">
            <v>FERT</v>
          </cell>
          <cell r="E5515" t="str">
            <v>01</v>
          </cell>
          <cell r="F5515" t="str">
            <v/>
          </cell>
          <cell r="G5515" t="str">
            <v/>
          </cell>
          <cell r="H5515" t="str">
            <v/>
          </cell>
          <cell r="I5515" t="str">
            <v>A</v>
          </cell>
        </row>
        <row r="5516">
          <cell r="A5516" t="str">
            <v>80130-04800-17</v>
          </cell>
          <cell r="B5516" t="str">
            <v>0482</v>
          </cell>
          <cell r="C5516" t="str">
            <v>NCREME JAR 100ML</v>
          </cell>
          <cell r="D5516" t="str">
            <v>FERT</v>
          </cell>
          <cell r="E5516" t="str">
            <v>01</v>
          </cell>
          <cell r="F5516" t="str">
            <v/>
          </cell>
          <cell r="G5516" t="str">
            <v/>
          </cell>
          <cell r="H5516" t="str">
            <v/>
          </cell>
          <cell r="I5516" t="e">
            <v>#N/A</v>
          </cell>
        </row>
        <row r="5517">
          <cell r="A5517" t="str">
            <v>80130-04800-41</v>
          </cell>
          <cell r="B5517" t="str">
            <v>0482</v>
          </cell>
          <cell r="C5517" t="str">
            <v>NCRM PLS_JAR 100ML</v>
          </cell>
          <cell r="D5517" t="str">
            <v>FERT</v>
          </cell>
          <cell r="E5517" t="str">
            <v>01</v>
          </cell>
          <cell r="F5517" t="str">
            <v/>
          </cell>
          <cell r="G5517" t="str">
            <v/>
          </cell>
          <cell r="H5517" t="str">
            <v/>
          </cell>
          <cell r="I5517" t="e">
            <v>#N/A</v>
          </cell>
        </row>
        <row r="5518">
          <cell r="A5518" t="str">
            <v>80130-04800-95</v>
          </cell>
          <cell r="B5518" t="str">
            <v>0482</v>
          </cell>
          <cell r="C5518" t="str">
            <v>NCRM PLS_JAR 100ML</v>
          </cell>
          <cell r="D5518" t="str">
            <v>FERT</v>
          </cell>
          <cell r="E5518" t="str">
            <v>01</v>
          </cell>
          <cell r="F5518" t="str">
            <v/>
          </cell>
          <cell r="G5518" t="str">
            <v/>
          </cell>
          <cell r="H5518" t="str">
            <v/>
          </cell>
          <cell r="I5518" t="e">
            <v>#N/A</v>
          </cell>
        </row>
        <row r="5519">
          <cell r="A5519" t="str">
            <v>80130-04801-41</v>
          </cell>
          <cell r="B5519" t="str">
            <v>0482</v>
          </cell>
          <cell r="C5519" t="str">
            <v>NCRM PLS_JAR 100ML</v>
          </cell>
          <cell r="D5519" t="str">
            <v>FERT</v>
          </cell>
          <cell r="E5519" t="str">
            <v>28</v>
          </cell>
          <cell r="F5519" t="str">
            <v/>
          </cell>
          <cell r="G5519" t="str">
            <v/>
          </cell>
          <cell r="H5519" t="str">
            <v/>
          </cell>
          <cell r="I5519" t="e">
            <v>#N/A</v>
          </cell>
        </row>
        <row r="5520">
          <cell r="A5520" t="str">
            <v>80130-04801-95</v>
          </cell>
          <cell r="B5520" t="str">
            <v>0482</v>
          </cell>
          <cell r="C5520" t="str">
            <v>NCRM_CREME_100</v>
          </cell>
          <cell r="D5520" t="str">
            <v>FERT</v>
          </cell>
          <cell r="E5520" t="str">
            <v>28</v>
          </cell>
          <cell r="F5520" t="str">
            <v/>
          </cell>
          <cell r="G5520" t="str">
            <v/>
          </cell>
          <cell r="H5520" t="str">
            <v/>
          </cell>
          <cell r="I5520" t="e">
            <v>#N/A</v>
          </cell>
        </row>
        <row r="5521">
          <cell r="A5521" t="str">
            <v>80133-04800-17</v>
          </cell>
          <cell r="B5521" t="str">
            <v>0482</v>
          </cell>
          <cell r="C5521" t="str">
            <v>NCREME JAR 50ML</v>
          </cell>
          <cell r="D5521" t="str">
            <v>FERT</v>
          </cell>
          <cell r="E5521" t="str">
            <v>01</v>
          </cell>
          <cell r="F5521" t="str">
            <v/>
          </cell>
          <cell r="G5521" t="str">
            <v/>
          </cell>
          <cell r="H5521" t="str">
            <v/>
          </cell>
          <cell r="I5521" t="e">
            <v>#N/A</v>
          </cell>
        </row>
        <row r="5522">
          <cell r="A5522" t="str">
            <v>80133-04800-41</v>
          </cell>
          <cell r="B5522" t="str">
            <v>0482</v>
          </cell>
          <cell r="C5522" t="str">
            <v>NCRM PLS_JAR 50ML</v>
          </cell>
          <cell r="D5522" t="str">
            <v>FERT</v>
          </cell>
          <cell r="E5522" t="str">
            <v>01</v>
          </cell>
          <cell r="F5522" t="str">
            <v/>
          </cell>
          <cell r="G5522" t="str">
            <v/>
          </cell>
          <cell r="H5522" t="str">
            <v/>
          </cell>
          <cell r="I5522" t="e">
            <v>#N/A</v>
          </cell>
        </row>
        <row r="5523">
          <cell r="A5523" t="str">
            <v>80133-04800-95</v>
          </cell>
          <cell r="B5523" t="str">
            <v>0482</v>
          </cell>
          <cell r="C5523" t="str">
            <v>NCRM PLS_JAR 50ML</v>
          </cell>
          <cell r="D5523" t="str">
            <v>FERT</v>
          </cell>
          <cell r="E5523" t="str">
            <v>01</v>
          </cell>
          <cell r="F5523" t="str">
            <v/>
          </cell>
          <cell r="G5523" t="str">
            <v/>
          </cell>
          <cell r="H5523" t="str">
            <v/>
          </cell>
          <cell r="I5523" t="e">
            <v>#N/A</v>
          </cell>
        </row>
        <row r="5524">
          <cell r="A5524" t="str">
            <v>80133-04801-41</v>
          </cell>
          <cell r="B5524" t="str">
            <v>0482</v>
          </cell>
          <cell r="C5524" t="str">
            <v>NCRM PLS_JAR 50ML</v>
          </cell>
          <cell r="D5524" t="str">
            <v>FERT</v>
          </cell>
          <cell r="E5524" t="str">
            <v>28</v>
          </cell>
          <cell r="F5524" t="str">
            <v/>
          </cell>
          <cell r="G5524" t="str">
            <v/>
          </cell>
          <cell r="H5524" t="str">
            <v/>
          </cell>
          <cell r="I5524" t="e">
            <v>#N/A</v>
          </cell>
        </row>
        <row r="5525">
          <cell r="A5525" t="str">
            <v>80133-04801-95</v>
          </cell>
          <cell r="B5525" t="str">
            <v>0482</v>
          </cell>
          <cell r="C5525" t="str">
            <v>NCRM_CREME_50</v>
          </cell>
          <cell r="D5525" t="str">
            <v>FERT</v>
          </cell>
          <cell r="E5525" t="str">
            <v>28</v>
          </cell>
          <cell r="F5525" t="str">
            <v/>
          </cell>
          <cell r="G5525" t="str">
            <v/>
          </cell>
          <cell r="H5525" t="str">
            <v/>
          </cell>
          <cell r="I5525" t="str">
            <v>R2</v>
          </cell>
        </row>
        <row r="5526">
          <cell r="A5526" t="str">
            <v>80140-04800-17</v>
          </cell>
          <cell r="B5526" t="str">
            <v>0482</v>
          </cell>
          <cell r="C5526" t="str">
            <v>NCREME JAR 25ML</v>
          </cell>
          <cell r="D5526" t="str">
            <v>FERT</v>
          </cell>
          <cell r="E5526" t="str">
            <v>01</v>
          </cell>
          <cell r="F5526" t="str">
            <v/>
          </cell>
          <cell r="G5526" t="str">
            <v/>
          </cell>
          <cell r="H5526" t="str">
            <v/>
          </cell>
          <cell r="I5526" t="e">
            <v>#N/A</v>
          </cell>
        </row>
        <row r="5527">
          <cell r="A5527" t="str">
            <v>80177-04800-40</v>
          </cell>
          <cell r="B5527" t="str">
            <v>0482</v>
          </cell>
          <cell r="C5527" t="str">
            <v>NSFT PLS_JAR LMT_EDT_GRN 50ML</v>
          </cell>
          <cell r="D5527" t="str">
            <v>FERT</v>
          </cell>
          <cell r="E5527" t="str">
            <v>01</v>
          </cell>
          <cell r="F5527" t="str">
            <v/>
          </cell>
          <cell r="G5527" t="str">
            <v/>
          </cell>
          <cell r="H5527" t="str">
            <v/>
          </cell>
          <cell r="I5527" t="e">
            <v>#N/A</v>
          </cell>
        </row>
        <row r="5528">
          <cell r="A5528" t="str">
            <v>80178-04800-40</v>
          </cell>
          <cell r="B5528" t="str">
            <v>0482</v>
          </cell>
          <cell r="C5528" t="str">
            <v>NSFT PLS_JAR LMT_EDT_GRN 100ML</v>
          </cell>
          <cell r="D5528" t="str">
            <v>FERT</v>
          </cell>
          <cell r="E5528" t="str">
            <v>01</v>
          </cell>
          <cell r="F5528" t="str">
            <v/>
          </cell>
          <cell r="G5528" t="str">
            <v/>
          </cell>
          <cell r="H5528" t="str">
            <v/>
          </cell>
          <cell r="I5528" t="str">
            <v>R3</v>
          </cell>
        </row>
        <row r="5529">
          <cell r="A5529" t="str">
            <v>80181-04800-40</v>
          </cell>
          <cell r="B5529" t="str">
            <v>0482</v>
          </cell>
          <cell r="C5529" t="str">
            <v>NSFT PLS_JAR LMT_EDT_PNK 50ML</v>
          </cell>
          <cell r="D5529" t="str">
            <v>FERT</v>
          </cell>
          <cell r="E5529" t="str">
            <v>01</v>
          </cell>
          <cell r="F5529" t="str">
            <v/>
          </cell>
          <cell r="G5529" t="str">
            <v/>
          </cell>
          <cell r="H5529" t="str">
            <v/>
          </cell>
          <cell r="I5529" t="e">
            <v>#N/A</v>
          </cell>
        </row>
        <row r="5530">
          <cell r="A5530" t="str">
            <v>80182-04800-40</v>
          </cell>
          <cell r="B5530" t="str">
            <v>0482</v>
          </cell>
          <cell r="C5530" t="str">
            <v>NSFT PLS_JAR LMT_EDT_PNK 100ML</v>
          </cell>
          <cell r="D5530" t="str">
            <v>FERT</v>
          </cell>
          <cell r="E5530" t="str">
            <v>01</v>
          </cell>
          <cell r="F5530" t="str">
            <v/>
          </cell>
          <cell r="G5530" t="str">
            <v/>
          </cell>
          <cell r="H5530" t="str">
            <v/>
          </cell>
          <cell r="I5530" t="str">
            <v>R3</v>
          </cell>
        </row>
        <row r="5531">
          <cell r="A5531" t="str">
            <v>80184-04800-40</v>
          </cell>
          <cell r="B5531" t="str">
            <v>0482</v>
          </cell>
          <cell r="C5531" t="str">
            <v>NSFT PLS_JAR LMT_EDT_YLW 50ML</v>
          </cell>
          <cell r="D5531" t="str">
            <v>FERT</v>
          </cell>
          <cell r="E5531" t="str">
            <v>01</v>
          </cell>
          <cell r="F5531" t="str">
            <v/>
          </cell>
          <cell r="G5531" t="str">
            <v/>
          </cell>
          <cell r="H5531" t="str">
            <v/>
          </cell>
          <cell r="I5531" t="e">
            <v>#N/A</v>
          </cell>
        </row>
        <row r="5532">
          <cell r="A5532" t="str">
            <v>80185-04800-40</v>
          </cell>
          <cell r="B5532" t="str">
            <v>0482</v>
          </cell>
          <cell r="C5532" t="str">
            <v>NSFT PLS_JAR LMT_EDT_YLW 100ML</v>
          </cell>
          <cell r="D5532" t="str">
            <v>FERT</v>
          </cell>
          <cell r="E5532" t="str">
            <v>01</v>
          </cell>
          <cell r="F5532" t="str">
            <v/>
          </cell>
          <cell r="G5532" t="str">
            <v/>
          </cell>
          <cell r="H5532" t="str">
            <v/>
          </cell>
          <cell r="I5532" t="str">
            <v>R3</v>
          </cell>
        </row>
        <row r="5533">
          <cell r="A5533" t="str">
            <v>80200-04800-92</v>
          </cell>
          <cell r="B5533" t="str">
            <v>0482</v>
          </cell>
          <cell r="C5533" t="str">
            <v>NBODY ESS RCH_CRG_MLK 125ML</v>
          </cell>
          <cell r="D5533" t="str">
            <v>FERT</v>
          </cell>
          <cell r="E5533" t="str">
            <v>01</v>
          </cell>
          <cell r="F5533" t="str">
            <v/>
          </cell>
          <cell r="G5533" t="str">
            <v/>
          </cell>
          <cell r="H5533" t="str">
            <v/>
          </cell>
          <cell r="I5533" t="e">
            <v>#N/A</v>
          </cell>
        </row>
        <row r="5534">
          <cell r="A5534" t="str">
            <v>80203-04800-92</v>
          </cell>
          <cell r="B5534" t="str">
            <v>0482</v>
          </cell>
          <cell r="C5534" t="str">
            <v>NBODY ESS RCH_CRG_MLK 400ML</v>
          </cell>
          <cell r="D5534" t="str">
            <v>FERT</v>
          </cell>
          <cell r="E5534" t="str">
            <v>01</v>
          </cell>
          <cell r="F5534" t="str">
            <v/>
          </cell>
          <cell r="G5534" t="str">
            <v/>
          </cell>
          <cell r="H5534" t="str">
            <v/>
          </cell>
          <cell r="I5534" t="str">
            <v>R3</v>
          </cell>
        </row>
        <row r="5535">
          <cell r="A5535" t="str">
            <v>80204-04800-37</v>
          </cell>
          <cell r="B5535" t="str">
            <v>0482</v>
          </cell>
          <cell r="C5535" t="str">
            <v>NBODY ESS PMP RCH_CRG_MLK 400ML</v>
          </cell>
          <cell r="D5535" t="str">
            <v>FERT</v>
          </cell>
          <cell r="E5535" t="str">
            <v>01</v>
          </cell>
          <cell r="F5535" t="str">
            <v/>
          </cell>
          <cell r="G5535" t="str">
            <v/>
          </cell>
          <cell r="H5535" t="str">
            <v/>
          </cell>
          <cell r="I5535" t="str">
            <v>R3</v>
          </cell>
        </row>
        <row r="5536">
          <cell r="A5536" t="str">
            <v>80204-04800-39</v>
          </cell>
          <cell r="B5536" t="str">
            <v>0482</v>
          </cell>
          <cell r="C5536" t="str">
            <v>NBODY ESS PMP RCH_CRG_MLK 400ML</v>
          </cell>
          <cell r="D5536" t="str">
            <v>FERT</v>
          </cell>
          <cell r="E5536" t="str">
            <v>01</v>
          </cell>
          <cell r="F5536" t="str">
            <v/>
          </cell>
          <cell r="G5536" t="str">
            <v/>
          </cell>
          <cell r="H5536" t="str">
            <v/>
          </cell>
          <cell r="I5536" t="str">
            <v>A</v>
          </cell>
        </row>
        <row r="5537">
          <cell r="A5537" t="str">
            <v>80204-04800-41</v>
          </cell>
          <cell r="B5537" t="str">
            <v>0482</v>
          </cell>
          <cell r="C5537" t="str">
            <v>NBODY ESS PMP RCH_CRG_MLK 400ML</v>
          </cell>
          <cell r="D5537" t="str">
            <v>FERT</v>
          </cell>
          <cell r="E5537" t="str">
            <v>01</v>
          </cell>
          <cell r="F5537" t="str">
            <v/>
          </cell>
          <cell r="G5537" t="str">
            <v/>
          </cell>
          <cell r="H5537" t="str">
            <v/>
          </cell>
          <cell r="I5537" t="e">
            <v>#N/A</v>
          </cell>
        </row>
        <row r="5538">
          <cell r="A5538" t="str">
            <v>80204-04810-39</v>
          </cell>
          <cell r="B5538" t="str">
            <v>0482</v>
          </cell>
          <cell r="C5538" t="str">
            <v>NBODY ESS PMP RCH_CRG_MLK 400ML</v>
          </cell>
          <cell r="D5538" t="str">
            <v>FERT</v>
          </cell>
          <cell r="E5538" t="str">
            <v>01</v>
          </cell>
          <cell r="F5538" t="str">
            <v/>
          </cell>
          <cell r="G5538" t="str">
            <v/>
          </cell>
          <cell r="H5538" t="str">
            <v/>
          </cell>
          <cell r="I5538" t="str">
            <v>R2</v>
          </cell>
        </row>
        <row r="5539">
          <cell r="A5539" t="str">
            <v>80210-04800-37</v>
          </cell>
          <cell r="B5539" t="str">
            <v>0482</v>
          </cell>
          <cell r="C5539" t="str">
            <v>NBODY ESS RCH_CRG_MLK 200ML</v>
          </cell>
          <cell r="D5539" t="str">
            <v>FERT</v>
          </cell>
          <cell r="E5539" t="str">
            <v>01</v>
          </cell>
          <cell r="F5539" t="str">
            <v/>
          </cell>
          <cell r="G5539" t="str">
            <v/>
          </cell>
          <cell r="H5539" t="str">
            <v/>
          </cell>
          <cell r="I5539" t="str">
            <v>R3</v>
          </cell>
        </row>
        <row r="5540">
          <cell r="A5540" t="str">
            <v>80210-04800-39</v>
          </cell>
          <cell r="B5540" t="str">
            <v>0482</v>
          </cell>
          <cell r="C5540" t="str">
            <v>NBODY ESS RCH_CRG_MLK 200ML</v>
          </cell>
          <cell r="D5540" t="str">
            <v>FERT</v>
          </cell>
          <cell r="E5540" t="str">
            <v>01</v>
          </cell>
          <cell r="F5540" t="str">
            <v/>
          </cell>
          <cell r="G5540" t="str">
            <v/>
          </cell>
          <cell r="H5540" t="str">
            <v/>
          </cell>
          <cell r="I5540" t="str">
            <v>R1</v>
          </cell>
        </row>
        <row r="5541">
          <cell r="A5541" t="str">
            <v>80210-04800-41</v>
          </cell>
          <cell r="B5541" t="str">
            <v>0482</v>
          </cell>
          <cell r="C5541" t="str">
            <v>NBODY ESS RCH_CRG_MLK 200ML</v>
          </cell>
          <cell r="D5541" t="str">
            <v>FERT</v>
          </cell>
          <cell r="E5541" t="str">
            <v>01</v>
          </cell>
          <cell r="F5541" t="str">
            <v/>
          </cell>
          <cell r="G5541" t="str">
            <v/>
          </cell>
          <cell r="H5541" t="str">
            <v/>
          </cell>
          <cell r="I5541" t="e">
            <v>#N/A</v>
          </cell>
        </row>
        <row r="5542">
          <cell r="A5542" t="str">
            <v>80210-04800-92</v>
          </cell>
          <cell r="B5542" t="str">
            <v>0482</v>
          </cell>
          <cell r="C5542" t="str">
            <v>NBODY ESS RCH_CRG_MLK 200ML</v>
          </cell>
          <cell r="D5542" t="str">
            <v>FERT</v>
          </cell>
          <cell r="E5542" t="str">
            <v>01</v>
          </cell>
          <cell r="F5542" t="str">
            <v/>
          </cell>
          <cell r="G5542" t="str">
            <v/>
          </cell>
          <cell r="H5542" t="str">
            <v/>
          </cell>
          <cell r="I5542" t="e">
            <v>#N/A</v>
          </cell>
        </row>
        <row r="5543">
          <cell r="A5543" t="str">
            <v>80210-04810-39</v>
          </cell>
          <cell r="B5543" t="str">
            <v>0482</v>
          </cell>
          <cell r="C5543" t="str">
            <v>NBODY ESS RCH_CRG_MLK 200ML</v>
          </cell>
          <cell r="D5543" t="str">
            <v>FERT</v>
          </cell>
          <cell r="E5543" t="str">
            <v>01</v>
          </cell>
          <cell r="F5543" t="str">
            <v/>
          </cell>
          <cell r="G5543" t="str">
            <v/>
          </cell>
          <cell r="H5543" t="str">
            <v/>
          </cell>
          <cell r="I5543" t="str">
            <v>R2</v>
          </cell>
        </row>
        <row r="5544">
          <cell r="A5544" t="str">
            <v>80232-04800-37</v>
          </cell>
          <cell r="B5544" t="str">
            <v>0482</v>
          </cell>
          <cell r="C5544" t="str">
            <v>NBODY ESS RCH_CRG_MLK 100ML</v>
          </cell>
          <cell r="D5544" t="str">
            <v>FERT</v>
          </cell>
          <cell r="E5544" t="str">
            <v>01</v>
          </cell>
          <cell r="F5544" t="str">
            <v/>
          </cell>
          <cell r="G5544" t="str">
            <v/>
          </cell>
          <cell r="H5544" t="str">
            <v/>
          </cell>
          <cell r="I5544" t="str">
            <v>R3</v>
          </cell>
        </row>
        <row r="5545">
          <cell r="A5545" t="str">
            <v>80232-04800-39</v>
          </cell>
          <cell r="B5545" t="str">
            <v>0482</v>
          </cell>
          <cell r="C5545" t="str">
            <v>NBODY ESS RCH_CRG_MLK 100ML</v>
          </cell>
          <cell r="D5545" t="str">
            <v>FERT</v>
          </cell>
          <cell r="E5545" t="str">
            <v>01</v>
          </cell>
          <cell r="F5545" t="str">
            <v/>
          </cell>
          <cell r="G5545" t="str">
            <v/>
          </cell>
          <cell r="H5545" t="str">
            <v/>
          </cell>
          <cell r="I5545" t="str">
            <v>R1</v>
          </cell>
        </row>
        <row r="5546">
          <cell r="A5546" t="str">
            <v>80232-04800-41</v>
          </cell>
          <cell r="B5546" t="str">
            <v>0482</v>
          </cell>
          <cell r="C5546" t="str">
            <v>NBODY ESS RCH_CRG_MLK 100ML</v>
          </cell>
          <cell r="D5546" t="str">
            <v>FERT</v>
          </cell>
          <cell r="E5546" t="str">
            <v>01</v>
          </cell>
          <cell r="F5546" t="str">
            <v/>
          </cell>
          <cell r="G5546" t="str">
            <v/>
          </cell>
          <cell r="H5546" t="str">
            <v/>
          </cell>
          <cell r="I5546" t="str">
            <v>A</v>
          </cell>
        </row>
        <row r="5547">
          <cell r="A5547" t="str">
            <v>80232-04810-39</v>
          </cell>
          <cell r="B5547" t="str">
            <v>0482</v>
          </cell>
          <cell r="C5547" t="str">
            <v>NBODY ESS RCH_CRG_MLK 100ML</v>
          </cell>
          <cell r="D5547" t="str">
            <v>FERT</v>
          </cell>
          <cell r="E5547" t="str">
            <v>01</v>
          </cell>
          <cell r="F5547" t="str">
            <v/>
          </cell>
          <cell r="G5547" t="str">
            <v/>
          </cell>
          <cell r="H5547" t="str">
            <v/>
          </cell>
          <cell r="I5547" t="str">
            <v>R2</v>
          </cell>
        </row>
        <row r="5548">
          <cell r="A5548" t="str">
            <v>80243-04800-15</v>
          </cell>
          <cell r="B5548" t="str">
            <v>0482</v>
          </cell>
          <cell r="C5548" t="str">
            <v>NBODY WHT SRM SPF33 70ML</v>
          </cell>
          <cell r="D5548" t="str">
            <v>FERT</v>
          </cell>
          <cell r="E5548" t="str">
            <v>01</v>
          </cell>
          <cell r="F5548" t="str">
            <v/>
          </cell>
          <cell r="G5548" t="str">
            <v/>
          </cell>
          <cell r="H5548" t="str">
            <v/>
          </cell>
          <cell r="I5548" t="e">
            <v>#N/A</v>
          </cell>
        </row>
        <row r="5549">
          <cell r="A5549" t="str">
            <v>80243-04800-37</v>
          </cell>
          <cell r="B5549" t="str">
            <v>0482</v>
          </cell>
          <cell r="C5549" t="str">
            <v>NBODY WHT SRM SPF33 70ML</v>
          </cell>
          <cell r="D5549" t="str">
            <v>FERT</v>
          </cell>
          <cell r="E5549" t="str">
            <v>01</v>
          </cell>
          <cell r="F5549" t="str">
            <v/>
          </cell>
          <cell r="G5549" t="str">
            <v/>
          </cell>
          <cell r="H5549" t="str">
            <v/>
          </cell>
          <cell r="I5549" t="e">
            <v>#N/A</v>
          </cell>
        </row>
        <row r="5550">
          <cell r="A5550" t="str">
            <v>80243-04800-39</v>
          </cell>
          <cell r="B5550" t="str">
            <v>0482</v>
          </cell>
          <cell r="C5550" t="str">
            <v>NBODY WHT SRM SPF15 70ML</v>
          </cell>
          <cell r="D5550" t="str">
            <v>FERT</v>
          </cell>
          <cell r="E5550" t="str">
            <v>01</v>
          </cell>
          <cell r="F5550" t="str">
            <v/>
          </cell>
          <cell r="G5550" t="str">
            <v/>
          </cell>
          <cell r="H5550" t="str">
            <v/>
          </cell>
          <cell r="I5550" t="str">
            <v>A</v>
          </cell>
        </row>
        <row r="5551">
          <cell r="A5551" t="str">
            <v>80243-04800-42</v>
          </cell>
          <cell r="B5551" t="str">
            <v>0482</v>
          </cell>
          <cell r="C5551" t="str">
            <v>NBODY XTR_BRG CR&amp;PRT_SRM SPF15 70ML</v>
          </cell>
          <cell r="D5551" t="str">
            <v>FERT</v>
          </cell>
          <cell r="E5551" t="str">
            <v>01</v>
          </cell>
          <cell r="F5551" t="str">
            <v/>
          </cell>
          <cell r="G5551" t="str">
            <v/>
          </cell>
          <cell r="H5551" t="str">
            <v/>
          </cell>
          <cell r="I5551" t="str">
            <v>A</v>
          </cell>
        </row>
        <row r="5552">
          <cell r="A5552" t="str">
            <v>80403-09924-20</v>
          </cell>
          <cell r="B5552" t="str">
            <v>0482</v>
          </cell>
          <cell r="C5552" t="str">
            <v>NSUN DP_TAN OIL_SPY SPF6 200ML</v>
          </cell>
          <cell r="D5552" t="str">
            <v>FERT</v>
          </cell>
          <cell r="E5552" t="str">
            <v>01</v>
          </cell>
          <cell r="F5552" t="str">
            <v/>
          </cell>
          <cell r="G5552" t="str">
            <v/>
          </cell>
          <cell r="H5552" t="str">
            <v/>
          </cell>
          <cell r="I5552" t="e">
            <v>#N/A</v>
          </cell>
        </row>
        <row r="5553">
          <cell r="A5553" t="str">
            <v>80434-04500-15</v>
          </cell>
          <cell r="B5553" t="str">
            <v>0482</v>
          </cell>
          <cell r="C5553" t="str">
            <v>NSUN AFT_SUN CLG_SPY 200ML</v>
          </cell>
          <cell r="D5553" t="str">
            <v>FERT</v>
          </cell>
          <cell r="E5553" t="str">
            <v>01</v>
          </cell>
          <cell r="F5553" t="str">
            <v/>
          </cell>
          <cell r="G5553" t="str">
            <v/>
          </cell>
          <cell r="H5553" t="str">
            <v/>
          </cell>
          <cell r="I5553" t="e">
            <v>#N/A</v>
          </cell>
        </row>
        <row r="5554">
          <cell r="A5554" t="str">
            <v>80434-04500-16</v>
          </cell>
          <cell r="B5554" t="str">
            <v>0482</v>
          </cell>
          <cell r="C5554" t="str">
            <v>NSUN AFT_SUN CLG_SPY 200ML</v>
          </cell>
          <cell r="D5554" t="str">
            <v>FERT</v>
          </cell>
          <cell r="E5554" t="str">
            <v>01</v>
          </cell>
          <cell r="F5554" t="str">
            <v/>
          </cell>
          <cell r="G5554" t="str">
            <v/>
          </cell>
          <cell r="H5554" t="str">
            <v/>
          </cell>
          <cell r="I5554" t="e">
            <v>#N/A</v>
          </cell>
        </row>
        <row r="5555">
          <cell r="A5555" t="str">
            <v>80434-04500-17</v>
          </cell>
          <cell r="B5555" t="str">
            <v>0482</v>
          </cell>
          <cell r="C5555" t="str">
            <v>NSUN AFT_SUN CLG_SPY 200ML</v>
          </cell>
          <cell r="D5555" t="str">
            <v>FERT</v>
          </cell>
          <cell r="E5555" t="str">
            <v>01</v>
          </cell>
          <cell r="F5555" t="str">
            <v/>
          </cell>
          <cell r="G5555" t="str">
            <v/>
          </cell>
          <cell r="H5555" t="str">
            <v/>
          </cell>
          <cell r="I5555" t="e">
            <v>#N/A</v>
          </cell>
        </row>
        <row r="5556">
          <cell r="A5556" t="str">
            <v>80434-04500-18</v>
          </cell>
          <cell r="B5556" t="str">
            <v>0482</v>
          </cell>
          <cell r="C5556" t="str">
            <v>NSUN AFT_SUN CLG_SPY 200ML</v>
          </cell>
          <cell r="D5556" t="str">
            <v>FERT</v>
          </cell>
          <cell r="E5556" t="str">
            <v>01</v>
          </cell>
          <cell r="F5556" t="str">
            <v/>
          </cell>
          <cell r="G5556" t="str">
            <v/>
          </cell>
          <cell r="H5556" t="str">
            <v/>
          </cell>
          <cell r="I5556" t="e">
            <v>#N/A</v>
          </cell>
        </row>
        <row r="5557">
          <cell r="A5557" t="str">
            <v>80434-04500-19</v>
          </cell>
          <cell r="B5557" t="str">
            <v>0482</v>
          </cell>
          <cell r="C5557" t="str">
            <v>NSUN AFT_SUN CLG_SPY 200ML</v>
          </cell>
          <cell r="D5557" t="str">
            <v>FERT</v>
          </cell>
          <cell r="E5557" t="str">
            <v>01</v>
          </cell>
          <cell r="F5557" t="str">
            <v/>
          </cell>
          <cell r="G5557" t="str">
            <v/>
          </cell>
          <cell r="H5557" t="str">
            <v/>
          </cell>
          <cell r="I5557" t="e">
            <v>#N/A</v>
          </cell>
        </row>
        <row r="5558">
          <cell r="A5558" t="str">
            <v>80434-04500-20</v>
          </cell>
          <cell r="B5558" t="str">
            <v>0482</v>
          </cell>
          <cell r="C5558" t="str">
            <v>NSUN AFT_SUN CLG_SPY 200ML</v>
          </cell>
          <cell r="D5558" t="str">
            <v>FERT</v>
          </cell>
          <cell r="E5558" t="str">
            <v>01</v>
          </cell>
          <cell r="F5558" t="str">
            <v/>
          </cell>
          <cell r="G5558" t="str">
            <v/>
          </cell>
          <cell r="H5558" t="str">
            <v/>
          </cell>
          <cell r="I5558" t="str">
            <v>R2</v>
          </cell>
        </row>
        <row r="5559">
          <cell r="A5559" t="str">
            <v>80434-04500-22</v>
          </cell>
          <cell r="B5559" t="str">
            <v>0482</v>
          </cell>
          <cell r="C5559" t="str">
            <v>NSUN AFT_SUN CLG_SPY 200ML</v>
          </cell>
          <cell r="D5559" t="str">
            <v>FERT</v>
          </cell>
          <cell r="E5559" t="str">
            <v>01</v>
          </cell>
          <cell r="F5559" t="str">
            <v/>
          </cell>
          <cell r="G5559" t="str">
            <v/>
          </cell>
          <cell r="H5559" t="str">
            <v/>
          </cell>
          <cell r="I5559" t="str">
            <v>R1</v>
          </cell>
        </row>
        <row r="5560">
          <cell r="A5560" t="str">
            <v>80434-04501-23</v>
          </cell>
          <cell r="B5560" t="str">
            <v>0482</v>
          </cell>
          <cell r="C5560" t="str">
            <v>NSUN AFT_SUN CLG_SPY 200ML</v>
          </cell>
          <cell r="D5560" t="str">
            <v>FERT</v>
          </cell>
          <cell r="E5560" t="str">
            <v>01</v>
          </cell>
          <cell r="F5560" t="str">
            <v/>
          </cell>
          <cell r="G5560" t="str">
            <v/>
          </cell>
          <cell r="H5560" t="str">
            <v>@01@</v>
          </cell>
          <cell r="I5560" t="str">
            <v>A</v>
          </cell>
        </row>
        <row r="5561">
          <cell r="A5561" t="str">
            <v>80434-04502-21</v>
          </cell>
          <cell r="B5561" t="str">
            <v>0482</v>
          </cell>
          <cell r="C5561" t="str">
            <v>NSUN AFT_SUN CLG_SPY 200ML</v>
          </cell>
          <cell r="D5561" t="str">
            <v>FERT</v>
          </cell>
          <cell r="E5561" t="str">
            <v>01</v>
          </cell>
          <cell r="F5561" t="str">
            <v/>
          </cell>
          <cell r="G5561" t="str">
            <v/>
          </cell>
          <cell r="H5561" t="str">
            <v/>
          </cell>
          <cell r="I5561" t="e">
            <v>#N/A</v>
          </cell>
        </row>
        <row r="5562">
          <cell r="A5562" t="str">
            <v>80461-04500-17</v>
          </cell>
          <cell r="B5562" t="str">
            <v>0482</v>
          </cell>
          <cell r="C5562" t="str">
            <v>NSUN SPY PRT&amp;RFR_CLG_MST SPF50 200ML</v>
          </cell>
          <cell r="D5562" t="str">
            <v>FERT</v>
          </cell>
          <cell r="E5562" t="str">
            <v>01</v>
          </cell>
          <cell r="F5562" t="str">
            <v/>
          </cell>
          <cell r="G5562" t="str">
            <v/>
          </cell>
          <cell r="H5562" t="str">
            <v/>
          </cell>
          <cell r="I5562" t="e">
            <v>#N/A</v>
          </cell>
        </row>
        <row r="5563">
          <cell r="A5563" t="str">
            <v>80461-04500-18</v>
          </cell>
          <cell r="B5563" t="str">
            <v>0482</v>
          </cell>
          <cell r="C5563" t="str">
            <v>NSUN SPY PRT&amp;RFR_CLG_MST SPF50 200ML</v>
          </cell>
          <cell r="D5563" t="str">
            <v>FERT</v>
          </cell>
          <cell r="E5563" t="str">
            <v>01</v>
          </cell>
          <cell r="F5563" t="str">
            <v/>
          </cell>
          <cell r="G5563" t="str">
            <v/>
          </cell>
          <cell r="H5563" t="str">
            <v/>
          </cell>
          <cell r="I5563" t="e">
            <v>#N/A</v>
          </cell>
        </row>
        <row r="5564">
          <cell r="A5564" t="str">
            <v>80461-04500-19</v>
          </cell>
          <cell r="B5564" t="str">
            <v>0482</v>
          </cell>
          <cell r="C5564" t="str">
            <v>NSUN SPY PRT&amp;RFR_CLG_MST SPF50 200ML</v>
          </cell>
          <cell r="D5564" t="str">
            <v>FERT</v>
          </cell>
          <cell r="E5564" t="str">
            <v>01</v>
          </cell>
          <cell r="F5564" t="str">
            <v/>
          </cell>
          <cell r="G5564" t="str">
            <v/>
          </cell>
          <cell r="H5564" t="str">
            <v/>
          </cell>
          <cell r="I5564" t="e">
            <v>#N/A</v>
          </cell>
        </row>
        <row r="5565">
          <cell r="A5565" t="str">
            <v>80461-04500-20</v>
          </cell>
          <cell r="B5565" t="str">
            <v>0482</v>
          </cell>
          <cell r="C5565" t="str">
            <v>NSUN SPY PRT&amp;RFR_CLG_MST SPF50 200ML</v>
          </cell>
          <cell r="D5565" t="str">
            <v>FERT</v>
          </cell>
          <cell r="E5565" t="str">
            <v>01</v>
          </cell>
          <cell r="F5565" t="str">
            <v/>
          </cell>
          <cell r="G5565" t="str">
            <v/>
          </cell>
          <cell r="H5565" t="str">
            <v/>
          </cell>
          <cell r="I5565" t="str">
            <v>R1</v>
          </cell>
        </row>
        <row r="5566">
          <cell r="A5566" t="str">
            <v>80461-04500-21</v>
          </cell>
          <cell r="B5566" t="str">
            <v>0482</v>
          </cell>
          <cell r="C5566" t="str">
            <v>NSUN SPRY PRT&amp;RFR_CLG_MST SPF50 200ML</v>
          </cell>
          <cell r="D5566" t="str">
            <v>FERT</v>
          </cell>
          <cell r="E5566" t="str">
            <v>01</v>
          </cell>
          <cell r="F5566" t="str">
            <v/>
          </cell>
          <cell r="G5566" t="str">
            <v/>
          </cell>
          <cell r="H5566" t="str">
            <v/>
          </cell>
          <cell r="I5566" t="e">
            <v>#N/A</v>
          </cell>
        </row>
        <row r="5567">
          <cell r="A5567" t="str">
            <v>80461-04500-22</v>
          </cell>
          <cell r="B5567" t="str">
            <v>0482</v>
          </cell>
          <cell r="C5567" t="str">
            <v>NSUN SPRY PRT&amp;RFR_CLG_MST SPF50 200ML</v>
          </cell>
          <cell r="D5567" t="str">
            <v>FERT</v>
          </cell>
          <cell r="E5567" t="str">
            <v>01</v>
          </cell>
          <cell r="F5567" t="str">
            <v/>
          </cell>
          <cell r="G5567" t="str">
            <v/>
          </cell>
          <cell r="H5567" t="str">
            <v/>
          </cell>
          <cell r="I5567" t="str">
            <v>R1</v>
          </cell>
        </row>
        <row r="5568">
          <cell r="A5568" t="str">
            <v>80461-04500-23</v>
          </cell>
          <cell r="B5568" t="str">
            <v>0482</v>
          </cell>
          <cell r="C5568" t="str">
            <v>NSUN SPRY PRT&amp;RFR_CLG_MST SPF50 200ML</v>
          </cell>
          <cell r="D5568" t="str">
            <v>FERT</v>
          </cell>
          <cell r="E5568" t="str">
            <v>01</v>
          </cell>
          <cell r="F5568" t="str">
            <v/>
          </cell>
          <cell r="G5568" t="str">
            <v/>
          </cell>
          <cell r="H5568" t="str">
            <v>@01@</v>
          </cell>
          <cell r="I5568" t="str">
            <v>R2</v>
          </cell>
        </row>
        <row r="5569">
          <cell r="A5569" t="str">
            <v>80461-07700-23</v>
          </cell>
          <cell r="B5569" t="str">
            <v>0482</v>
          </cell>
          <cell r="C5569" t="str">
            <v>NSUN SPRY PRT&amp;RFR_CLG_MST SPF50 200ML</v>
          </cell>
          <cell r="D5569" t="str">
            <v>FERT</v>
          </cell>
          <cell r="E5569" t="str">
            <v>01</v>
          </cell>
          <cell r="F5569" t="str">
            <v/>
          </cell>
          <cell r="G5569" t="str">
            <v/>
          </cell>
          <cell r="H5569" t="str">
            <v>@01@</v>
          </cell>
          <cell r="I5569" t="str">
            <v>A</v>
          </cell>
        </row>
        <row r="5570">
          <cell r="A5570" t="str">
            <v>80464-04500-20</v>
          </cell>
          <cell r="B5570" t="str">
            <v>0482</v>
          </cell>
          <cell r="C5570" t="str">
            <v>NSUN AFT_SUN LTN 200ML</v>
          </cell>
          <cell r="D5570" t="str">
            <v>FERT</v>
          </cell>
          <cell r="E5570" t="str">
            <v>01</v>
          </cell>
          <cell r="F5570" t="str">
            <v/>
          </cell>
          <cell r="G5570" t="str">
            <v/>
          </cell>
          <cell r="H5570" t="str">
            <v/>
          </cell>
          <cell r="I5570" t="e">
            <v>#N/A</v>
          </cell>
        </row>
        <row r="5571">
          <cell r="A5571" t="str">
            <v>80464-04502-21</v>
          </cell>
          <cell r="B5571" t="str">
            <v>0482</v>
          </cell>
          <cell r="C5571" t="str">
            <v>NSUN AFT_SUN LTN 200ML</v>
          </cell>
          <cell r="D5571" t="str">
            <v>FERT</v>
          </cell>
          <cell r="E5571" t="str">
            <v>01</v>
          </cell>
          <cell r="F5571" t="str">
            <v/>
          </cell>
          <cell r="G5571" t="str">
            <v/>
          </cell>
          <cell r="H5571" t="str">
            <v/>
          </cell>
          <cell r="I5571" t="e">
            <v>#N/A</v>
          </cell>
        </row>
        <row r="5572">
          <cell r="A5572" t="str">
            <v>80464-07700-17</v>
          </cell>
          <cell r="B5572" t="str">
            <v>0482</v>
          </cell>
          <cell r="C5572" t="str">
            <v>NSUN AFT_SUN LTN 200ML</v>
          </cell>
          <cell r="D5572" t="str">
            <v>FERT</v>
          </cell>
          <cell r="E5572" t="str">
            <v>01</v>
          </cell>
          <cell r="F5572" t="str">
            <v/>
          </cell>
          <cell r="G5572" t="str">
            <v/>
          </cell>
          <cell r="H5572" t="str">
            <v/>
          </cell>
          <cell r="I5572" t="e">
            <v>#N/A</v>
          </cell>
        </row>
        <row r="5573">
          <cell r="A5573" t="str">
            <v>81182-03100-08</v>
          </cell>
          <cell r="B5573" t="str">
            <v>0482</v>
          </cell>
          <cell r="C5573" t="str">
            <v>NF ESLS EYE_MK-UP_RMV 125ML BI-PHASE</v>
          </cell>
          <cell r="D5573" t="str">
            <v>FERT</v>
          </cell>
          <cell r="E5573" t="str">
            <v>01</v>
          </cell>
          <cell r="F5573" t="str">
            <v/>
          </cell>
          <cell r="G5573" t="str">
            <v/>
          </cell>
          <cell r="H5573" t="str">
            <v/>
          </cell>
          <cell r="I5573" t="e">
            <v>#N/A</v>
          </cell>
        </row>
        <row r="5574">
          <cell r="A5574" t="str">
            <v>81182-04500-04</v>
          </cell>
          <cell r="B5574" t="str">
            <v>0482</v>
          </cell>
          <cell r="C5574" t="str">
            <v>NVIS ESLS EYE_2P_MK-UP_RMV 125ML</v>
          </cell>
          <cell r="D5574" t="str">
            <v>FERT</v>
          </cell>
          <cell r="E5574" t="str">
            <v>01</v>
          </cell>
          <cell r="F5574" t="str">
            <v/>
          </cell>
          <cell r="G5574" t="str">
            <v/>
          </cell>
          <cell r="H5574" t="str">
            <v/>
          </cell>
          <cell r="I5574" t="e">
            <v>#N/A</v>
          </cell>
        </row>
        <row r="5575">
          <cell r="A5575" t="str">
            <v>81182-04500-22</v>
          </cell>
          <cell r="B5575" t="str">
            <v>0482</v>
          </cell>
          <cell r="C5575" t="str">
            <v>NF EYE_MK-UP_RMVR BI-PHS 125ML</v>
          </cell>
          <cell r="D5575" t="str">
            <v>FERT</v>
          </cell>
          <cell r="E5575" t="str">
            <v>01</v>
          </cell>
          <cell r="F5575" t="str">
            <v/>
          </cell>
          <cell r="G5575" t="str">
            <v/>
          </cell>
          <cell r="H5575" t="str">
            <v>@01@</v>
          </cell>
          <cell r="I5575" t="str">
            <v>R1</v>
          </cell>
        </row>
        <row r="5576">
          <cell r="A5576" t="str">
            <v>81182-04800-04</v>
          </cell>
          <cell r="B5576" t="str">
            <v>0482</v>
          </cell>
          <cell r="C5576" t="str">
            <v>NVIS ESLS EYE_2P_MK-UP_RMV 125ML</v>
          </cell>
          <cell r="D5576" t="str">
            <v>FERT</v>
          </cell>
          <cell r="E5576" t="str">
            <v>01</v>
          </cell>
          <cell r="F5576" t="str">
            <v/>
          </cell>
          <cell r="G5576" t="str">
            <v/>
          </cell>
          <cell r="H5576" t="str">
            <v/>
          </cell>
          <cell r="I5576" t="e">
            <v>#N/A</v>
          </cell>
        </row>
        <row r="5577">
          <cell r="A5577" t="str">
            <v>81182-04800-08</v>
          </cell>
          <cell r="B5577" t="str">
            <v>0482</v>
          </cell>
          <cell r="C5577" t="str">
            <v>NF ESLS EYE_MK-UP_RMV 125ML BI-PHASE</v>
          </cell>
          <cell r="D5577" t="str">
            <v>FERT</v>
          </cell>
          <cell r="E5577" t="str">
            <v>01</v>
          </cell>
          <cell r="F5577" t="str">
            <v/>
          </cell>
          <cell r="G5577" t="str">
            <v/>
          </cell>
          <cell r="H5577" t="str">
            <v/>
          </cell>
          <cell r="I5577" t="str">
            <v>R3</v>
          </cell>
        </row>
        <row r="5578">
          <cell r="A5578" t="str">
            <v>81182-04800-20</v>
          </cell>
          <cell r="B5578" t="str">
            <v>0482</v>
          </cell>
          <cell r="C5578" t="str">
            <v>NF EYE_MK-UP_RMVR BI-PHS 125ML</v>
          </cell>
          <cell r="D5578" t="str">
            <v>FERT</v>
          </cell>
          <cell r="E5578" t="str">
            <v>01</v>
          </cell>
          <cell r="F5578" t="str">
            <v/>
          </cell>
          <cell r="G5578" t="str">
            <v/>
          </cell>
          <cell r="H5578" t="str">
            <v/>
          </cell>
          <cell r="I5578" t="str">
            <v>R1</v>
          </cell>
        </row>
        <row r="5579">
          <cell r="A5579" t="str">
            <v>81182-04800-95</v>
          </cell>
          <cell r="B5579" t="str">
            <v>0482</v>
          </cell>
          <cell r="C5579" t="str">
            <v>NVIS ESLS EYE_2P_MK-UP_RMV 125ML</v>
          </cell>
          <cell r="D5579" t="str">
            <v>FERT</v>
          </cell>
          <cell r="E5579" t="str">
            <v>01</v>
          </cell>
          <cell r="F5579" t="str">
            <v/>
          </cell>
          <cell r="G5579" t="str">
            <v/>
          </cell>
          <cell r="H5579" t="str">
            <v/>
          </cell>
          <cell r="I5579" t="e">
            <v>#N/A</v>
          </cell>
        </row>
        <row r="5580">
          <cell r="A5580" t="str">
            <v>81349-04800-01</v>
          </cell>
          <cell r="B5580" t="str">
            <v>0482</v>
          </cell>
          <cell r="C5580" t="str">
            <v>NFM CLN OIL_CONTR.FACE_SCRUB_100</v>
          </cell>
          <cell r="D5580" t="str">
            <v>FERT</v>
          </cell>
          <cell r="E5580" t="str">
            <v>01</v>
          </cell>
          <cell r="F5580" t="str">
            <v/>
          </cell>
          <cell r="G5580" t="str">
            <v/>
          </cell>
          <cell r="H5580" t="str">
            <v/>
          </cell>
          <cell r="I5580" t="e">
            <v>#N/A</v>
          </cell>
        </row>
        <row r="5581">
          <cell r="A5581" t="str">
            <v>81349-04800-08</v>
          </cell>
          <cell r="B5581" t="str">
            <v>0482</v>
          </cell>
          <cell r="C5581" t="str">
            <v>NMEN CLN OIL_CONTR.FAC.SCRUB_100G</v>
          </cell>
          <cell r="D5581" t="str">
            <v>FERT</v>
          </cell>
          <cell r="E5581" t="str">
            <v>01</v>
          </cell>
          <cell r="F5581" t="str">
            <v/>
          </cell>
          <cell r="G5581" t="str">
            <v/>
          </cell>
          <cell r="H5581" t="str">
            <v/>
          </cell>
          <cell r="I5581" t="str">
            <v>R3</v>
          </cell>
        </row>
        <row r="5582">
          <cell r="A5582" t="str">
            <v>81602-04800-25</v>
          </cell>
          <cell r="B5582" t="str">
            <v>0482</v>
          </cell>
          <cell r="C5582" t="str">
            <v>NDEO SPY DRY_ML 150ML</v>
          </cell>
          <cell r="D5582" t="str">
            <v>FERT</v>
          </cell>
          <cell r="E5582" t="str">
            <v>01</v>
          </cell>
          <cell r="F5582" t="str">
            <v/>
          </cell>
          <cell r="G5582" t="str">
            <v/>
          </cell>
          <cell r="H5582" t="str">
            <v/>
          </cell>
          <cell r="I5582" t="e">
            <v>#N/A</v>
          </cell>
        </row>
        <row r="5583">
          <cell r="A5583" t="str">
            <v>81602-04800-28</v>
          </cell>
          <cell r="B5583" t="str">
            <v>0482</v>
          </cell>
          <cell r="C5583" t="str">
            <v>NDEO SPY DRY_IMP_ML 150ML</v>
          </cell>
          <cell r="D5583" t="str">
            <v>FERT</v>
          </cell>
          <cell r="E5583" t="str">
            <v>01</v>
          </cell>
          <cell r="F5583" t="str">
            <v/>
          </cell>
          <cell r="G5583" t="str">
            <v/>
          </cell>
          <cell r="H5583" t="str">
            <v/>
          </cell>
          <cell r="I5583" t="e">
            <v>#N/A</v>
          </cell>
        </row>
        <row r="5584">
          <cell r="A5584" t="str">
            <v>81603-04800-24</v>
          </cell>
          <cell r="B5584" t="str">
            <v>0482</v>
          </cell>
          <cell r="C5584" t="str">
            <v>NDEO SPY DRY_FML 150ML</v>
          </cell>
          <cell r="D5584" t="str">
            <v>FERT</v>
          </cell>
          <cell r="E5584" t="str">
            <v>01</v>
          </cell>
          <cell r="F5584" t="str">
            <v/>
          </cell>
          <cell r="G5584" t="str">
            <v/>
          </cell>
          <cell r="H5584" t="str">
            <v/>
          </cell>
          <cell r="I5584" t="e">
            <v>#N/A</v>
          </cell>
        </row>
        <row r="5585">
          <cell r="A5585" t="str">
            <v>81603-04800-25</v>
          </cell>
          <cell r="B5585" t="str">
            <v>0482</v>
          </cell>
          <cell r="C5585" t="str">
            <v>NDEO SPY DRY_FML 150ML</v>
          </cell>
          <cell r="D5585" t="str">
            <v>FERT</v>
          </cell>
          <cell r="E5585" t="str">
            <v>01</v>
          </cell>
          <cell r="F5585" t="str">
            <v/>
          </cell>
          <cell r="G5585" t="str">
            <v/>
          </cell>
          <cell r="H5585" t="str">
            <v/>
          </cell>
          <cell r="I5585" t="e">
            <v>#N/A</v>
          </cell>
        </row>
        <row r="5586">
          <cell r="A5586" t="str">
            <v>81603-04800-28</v>
          </cell>
          <cell r="B5586" t="str">
            <v>0482</v>
          </cell>
          <cell r="C5586" t="str">
            <v>NDEO SPY DRY_CMF_FML 150ML</v>
          </cell>
          <cell r="D5586" t="str">
            <v>FERT</v>
          </cell>
          <cell r="E5586" t="str">
            <v>01</v>
          </cell>
          <cell r="F5586" t="str">
            <v/>
          </cell>
          <cell r="G5586" t="str">
            <v/>
          </cell>
          <cell r="H5586" t="str">
            <v/>
          </cell>
          <cell r="I5586" t="e">
            <v>#N/A</v>
          </cell>
        </row>
        <row r="5587">
          <cell r="A5587" t="str">
            <v>81610-04800-25</v>
          </cell>
          <cell r="B5587" t="str">
            <v>0482</v>
          </cell>
          <cell r="C5587" t="str">
            <v>NDEO RLL-ON DRY_ML 50ML</v>
          </cell>
          <cell r="D5587" t="str">
            <v>FERT</v>
          </cell>
          <cell r="E5587" t="str">
            <v>01</v>
          </cell>
          <cell r="F5587" t="str">
            <v/>
          </cell>
          <cell r="G5587" t="str">
            <v/>
          </cell>
          <cell r="H5587" t="str">
            <v/>
          </cell>
          <cell r="I5587" t="e">
            <v>#N/A</v>
          </cell>
        </row>
        <row r="5588">
          <cell r="A5588" t="str">
            <v>81610-04800-28</v>
          </cell>
          <cell r="B5588" t="str">
            <v>0482</v>
          </cell>
          <cell r="C5588" t="str">
            <v>NDEO RLL-ON DRY_IMP_ML 50ML</v>
          </cell>
          <cell r="D5588" t="str">
            <v>FERT</v>
          </cell>
          <cell r="E5588" t="str">
            <v>01</v>
          </cell>
          <cell r="F5588" t="str">
            <v/>
          </cell>
          <cell r="G5588" t="str">
            <v/>
          </cell>
          <cell r="H5588" t="str">
            <v/>
          </cell>
          <cell r="I5588" t="str">
            <v>A</v>
          </cell>
        </row>
        <row r="5589">
          <cell r="A5589" t="str">
            <v>81611-04800-13</v>
          </cell>
          <cell r="B5589" t="str">
            <v>0482</v>
          </cell>
          <cell r="C5589" t="str">
            <v>NDEO RLL-ON DRY_FML 50ML</v>
          </cell>
          <cell r="D5589" t="str">
            <v>FERT</v>
          </cell>
          <cell r="E5589" t="str">
            <v>01</v>
          </cell>
          <cell r="F5589" t="str">
            <v/>
          </cell>
          <cell r="G5589" t="str">
            <v/>
          </cell>
          <cell r="H5589" t="str">
            <v/>
          </cell>
          <cell r="I5589" t="e">
            <v>#N/A</v>
          </cell>
        </row>
        <row r="5590">
          <cell r="A5590" t="str">
            <v>81611-04800-28</v>
          </cell>
          <cell r="B5590" t="str">
            <v>0482</v>
          </cell>
          <cell r="C5590" t="str">
            <v>NDEO RLL-ON DRY_CMF_FML 50ML</v>
          </cell>
          <cell r="D5590" t="str">
            <v>FERT</v>
          </cell>
          <cell r="E5590" t="str">
            <v>01</v>
          </cell>
          <cell r="F5590" t="str">
            <v/>
          </cell>
          <cell r="G5590" t="str">
            <v/>
          </cell>
          <cell r="H5590" t="str">
            <v/>
          </cell>
          <cell r="I5590" t="str">
            <v>A</v>
          </cell>
        </row>
        <row r="5591">
          <cell r="A5591" t="str">
            <v>81612-04800-13</v>
          </cell>
          <cell r="B5591" t="str">
            <v>0482</v>
          </cell>
          <cell r="C5591" t="str">
            <v>NDEO RLL-ON MINI DRY_FML 25ML</v>
          </cell>
          <cell r="D5591" t="str">
            <v>FERT</v>
          </cell>
          <cell r="E5591" t="str">
            <v>20</v>
          </cell>
          <cell r="F5591" t="str">
            <v/>
          </cell>
          <cell r="G5591" t="str">
            <v/>
          </cell>
          <cell r="H5591" t="str">
            <v/>
          </cell>
          <cell r="I5591" t="e">
            <v>#N/A</v>
          </cell>
        </row>
        <row r="5592">
          <cell r="A5592" t="str">
            <v>81612-04800-28</v>
          </cell>
          <cell r="B5592" t="str">
            <v>0482</v>
          </cell>
          <cell r="C5592" t="str">
            <v>NDEO RLL-ON MINI DRY_CMF_FML 25ML</v>
          </cell>
          <cell r="D5592" t="str">
            <v>FERT</v>
          </cell>
          <cell r="E5592" t="str">
            <v>20</v>
          </cell>
          <cell r="F5592" t="str">
            <v/>
          </cell>
          <cell r="G5592" t="str">
            <v/>
          </cell>
          <cell r="H5592" t="str">
            <v/>
          </cell>
          <cell r="I5592" t="str">
            <v>A</v>
          </cell>
        </row>
        <row r="5593">
          <cell r="A5593" t="str">
            <v>81617-04800-25</v>
          </cell>
          <cell r="B5593" t="str">
            <v>0482</v>
          </cell>
          <cell r="C5593" t="str">
            <v>NDEO RLL-ON MINI DRY_ML 25ML</v>
          </cell>
          <cell r="D5593" t="str">
            <v>FERT</v>
          </cell>
          <cell r="E5593" t="str">
            <v>20</v>
          </cell>
          <cell r="F5593" t="str">
            <v/>
          </cell>
          <cell r="G5593" t="str">
            <v/>
          </cell>
          <cell r="H5593" t="str">
            <v/>
          </cell>
          <cell r="I5593" t="e">
            <v>#N/A</v>
          </cell>
        </row>
        <row r="5594">
          <cell r="A5594" t="str">
            <v>81617-04800-28</v>
          </cell>
          <cell r="B5594" t="str">
            <v>0482</v>
          </cell>
          <cell r="C5594" t="str">
            <v>NDEO RLL-ON MINI DRY_IMP 25ML</v>
          </cell>
          <cell r="D5594" t="str">
            <v>FERT</v>
          </cell>
          <cell r="E5594" t="str">
            <v>20</v>
          </cell>
          <cell r="F5594" t="str">
            <v/>
          </cell>
          <cell r="G5594" t="str">
            <v/>
          </cell>
          <cell r="H5594" t="str">
            <v/>
          </cell>
          <cell r="I5594" t="e">
            <v>#N/A</v>
          </cell>
        </row>
        <row r="5595">
          <cell r="A5595" t="str">
            <v>81682-04800-24</v>
          </cell>
          <cell r="B5595" t="str">
            <v>0482</v>
          </cell>
          <cell r="C5595" t="str">
            <v>NDEO SPY INV_BLC&amp;WHT_PWR_ML 50ML</v>
          </cell>
          <cell r="D5595" t="str">
            <v>FERT</v>
          </cell>
          <cell r="E5595" t="str">
            <v>01</v>
          </cell>
          <cell r="F5595" t="str">
            <v/>
          </cell>
          <cell r="G5595" t="str">
            <v/>
          </cell>
          <cell r="H5595" t="str">
            <v/>
          </cell>
          <cell r="I5595" t="e">
            <v>#N/A</v>
          </cell>
        </row>
        <row r="5596">
          <cell r="A5596" t="str">
            <v>81682-04800-25</v>
          </cell>
          <cell r="B5596" t="str">
            <v>0482</v>
          </cell>
          <cell r="C5596" t="str">
            <v>NDEO SPY INV_BLC&amp;WHT_PWR_ML 50ML</v>
          </cell>
          <cell r="D5596" t="str">
            <v>FERT</v>
          </cell>
          <cell r="E5596" t="str">
            <v>01</v>
          </cell>
          <cell r="F5596" t="str">
            <v/>
          </cell>
          <cell r="G5596" t="str">
            <v/>
          </cell>
          <cell r="H5596" t="str">
            <v/>
          </cell>
          <cell r="I5596" t="e">
            <v>#N/A</v>
          </cell>
        </row>
        <row r="5597">
          <cell r="A5597" t="str">
            <v>81775-04800-03</v>
          </cell>
          <cell r="B5597" t="str">
            <v>0482</v>
          </cell>
          <cell r="C5597" t="str">
            <v>NFM OCME_CLG_MUD_CLNSR_100ML</v>
          </cell>
          <cell r="D5597" t="str">
            <v>FERT</v>
          </cell>
          <cell r="E5597" t="str">
            <v>01</v>
          </cell>
          <cell r="F5597" t="str">
            <v/>
          </cell>
          <cell r="G5597" t="str">
            <v/>
          </cell>
          <cell r="H5597" t="str">
            <v/>
          </cell>
          <cell r="I5597" t="e">
            <v>#N/A</v>
          </cell>
        </row>
        <row r="5598">
          <cell r="A5598" t="str">
            <v>81775-04800-26</v>
          </cell>
          <cell r="B5598" t="str">
            <v>0482</v>
          </cell>
          <cell r="C5598" t="str">
            <v>NMEN CLN OIL_CNT_MD 100ML</v>
          </cell>
          <cell r="D5598" t="str">
            <v>FERT</v>
          </cell>
          <cell r="E5598" t="str">
            <v>01</v>
          </cell>
          <cell r="F5598" t="str">
            <v/>
          </cell>
          <cell r="G5598" t="str">
            <v/>
          </cell>
          <cell r="H5598" t="str">
            <v/>
          </cell>
          <cell r="I5598" t="e">
            <v>#N/A</v>
          </cell>
        </row>
        <row r="5599">
          <cell r="A5599" t="str">
            <v>81775-04800-28</v>
          </cell>
          <cell r="B5599" t="str">
            <v>0482</v>
          </cell>
          <cell r="C5599" t="str">
            <v>NMEN CLN OIL_CNT_MD 100G</v>
          </cell>
          <cell r="D5599" t="str">
            <v>FERT</v>
          </cell>
          <cell r="E5599" t="str">
            <v>01</v>
          </cell>
          <cell r="F5599" t="str">
            <v/>
          </cell>
          <cell r="G5599" t="str">
            <v/>
          </cell>
          <cell r="H5599" t="str">
            <v/>
          </cell>
          <cell r="I5599" t="e">
            <v>#N/A</v>
          </cell>
        </row>
        <row r="5600">
          <cell r="A5600" t="str">
            <v>81775-04801-15</v>
          </cell>
          <cell r="B5600" t="str">
            <v>0482</v>
          </cell>
          <cell r="C5600" t="str">
            <v>NFM CLN OIL_CNT_MD 100ML</v>
          </cell>
          <cell r="D5600" t="str">
            <v>FERT</v>
          </cell>
          <cell r="E5600" t="str">
            <v>01</v>
          </cell>
          <cell r="F5600" t="str">
            <v/>
          </cell>
          <cell r="G5600" t="str">
            <v/>
          </cell>
          <cell r="H5600" t="str">
            <v/>
          </cell>
          <cell r="I5600" t="str">
            <v>R1</v>
          </cell>
        </row>
        <row r="5601">
          <cell r="A5601" t="str">
            <v>81775-08600-15</v>
          </cell>
          <cell r="B5601" t="str">
            <v>0482</v>
          </cell>
          <cell r="C5601" t="str">
            <v>NFM CLN OIL_CNT_MD 100ML</v>
          </cell>
          <cell r="D5601" t="str">
            <v>FERT</v>
          </cell>
          <cell r="E5601" t="str">
            <v>01</v>
          </cell>
          <cell r="F5601" t="str">
            <v/>
          </cell>
          <cell r="G5601" t="str">
            <v/>
          </cell>
          <cell r="H5601" t="str">
            <v/>
          </cell>
          <cell r="I5601" t="str">
            <v>R2</v>
          </cell>
        </row>
        <row r="5602">
          <cell r="A5602" t="str">
            <v>81775-08610-15</v>
          </cell>
          <cell r="B5602" t="str">
            <v>0482</v>
          </cell>
          <cell r="C5602" t="str">
            <v>NFM CLN OIL_CNT_MD 100ML</v>
          </cell>
          <cell r="D5602" t="str">
            <v>FERT</v>
          </cell>
          <cell r="E5602" t="str">
            <v>01</v>
          </cell>
          <cell r="F5602" t="str">
            <v/>
          </cell>
          <cell r="G5602" t="str">
            <v/>
          </cell>
          <cell r="H5602" t="str">
            <v/>
          </cell>
          <cell r="I5602" t="e">
            <v>#N/A</v>
          </cell>
        </row>
        <row r="5603">
          <cell r="A5603" t="str">
            <v>81779-04800-03</v>
          </cell>
          <cell r="B5603" t="str">
            <v>0482</v>
          </cell>
          <cell r="C5603" t="str">
            <v>NFM CLN OIL_CNT_MD 50G</v>
          </cell>
          <cell r="D5603" t="str">
            <v>FERT</v>
          </cell>
          <cell r="E5603" t="str">
            <v>01</v>
          </cell>
          <cell r="F5603" t="str">
            <v/>
          </cell>
          <cell r="G5603" t="str">
            <v/>
          </cell>
          <cell r="H5603" t="str">
            <v/>
          </cell>
          <cell r="I5603" t="e">
            <v>#N/A</v>
          </cell>
        </row>
        <row r="5604">
          <cell r="A5604" t="str">
            <v>81779-04800-15</v>
          </cell>
          <cell r="B5604" t="str">
            <v>0482</v>
          </cell>
          <cell r="C5604" t="str">
            <v>NFM CLN OIL_CNT_MD 50G</v>
          </cell>
          <cell r="D5604" t="str">
            <v>FERT</v>
          </cell>
          <cell r="E5604" t="str">
            <v>01</v>
          </cell>
          <cell r="F5604" t="str">
            <v/>
          </cell>
          <cell r="G5604" t="str">
            <v/>
          </cell>
          <cell r="H5604" t="str">
            <v/>
          </cell>
          <cell r="I5604" t="str">
            <v>R1</v>
          </cell>
        </row>
        <row r="5605">
          <cell r="A5605" t="str">
            <v>81779-08600-15</v>
          </cell>
          <cell r="B5605" t="str">
            <v>0482</v>
          </cell>
          <cell r="C5605" t="str">
            <v>NFM CLN OIL_CNT_MD 50G</v>
          </cell>
          <cell r="D5605" t="str">
            <v>FERT</v>
          </cell>
          <cell r="E5605" t="str">
            <v>01</v>
          </cell>
          <cell r="F5605" t="str">
            <v/>
          </cell>
          <cell r="G5605" t="str">
            <v/>
          </cell>
          <cell r="H5605" t="str">
            <v/>
          </cell>
          <cell r="I5605" t="e">
            <v>#N/A</v>
          </cell>
        </row>
        <row r="5606">
          <cell r="A5606" t="str">
            <v>81779-08610-15</v>
          </cell>
          <cell r="B5606" t="str">
            <v>0482</v>
          </cell>
          <cell r="C5606" t="str">
            <v>NFM CLN OIL_CNT_MD 50G</v>
          </cell>
          <cell r="D5606" t="str">
            <v>FERT</v>
          </cell>
          <cell r="E5606" t="str">
            <v>01</v>
          </cell>
          <cell r="F5606" t="str">
            <v/>
          </cell>
          <cell r="G5606" t="str">
            <v/>
          </cell>
          <cell r="H5606" t="str">
            <v/>
          </cell>
          <cell r="I5606" t="e">
            <v>#N/A</v>
          </cell>
        </row>
        <row r="5607">
          <cell r="A5607" t="str">
            <v>81857-04800-14</v>
          </cell>
          <cell r="B5607" t="str">
            <v>0482</v>
          </cell>
          <cell r="C5607" t="str">
            <v>NBODY WHT_EVN CRM 50ML</v>
          </cell>
          <cell r="D5607" t="str">
            <v>FERT</v>
          </cell>
          <cell r="E5607" t="str">
            <v>01</v>
          </cell>
          <cell r="F5607" t="str">
            <v/>
          </cell>
          <cell r="G5607" t="str">
            <v/>
          </cell>
          <cell r="H5607" t="str">
            <v/>
          </cell>
          <cell r="I5607" t="e">
            <v>#N/A</v>
          </cell>
        </row>
        <row r="5608">
          <cell r="A5608" t="str">
            <v>81857-04800-37</v>
          </cell>
          <cell r="B5608" t="str">
            <v>0482</v>
          </cell>
          <cell r="C5608" t="str">
            <v>NBODY WHT_EVN CRM 50ML</v>
          </cell>
          <cell r="D5608" t="str">
            <v>FERT</v>
          </cell>
          <cell r="E5608" t="str">
            <v>01</v>
          </cell>
          <cell r="F5608" t="str">
            <v/>
          </cell>
          <cell r="G5608" t="str">
            <v/>
          </cell>
          <cell r="H5608" t="str">
            <v/>
          </cell>
          <cell r="I5608" t="str">
            <v>A</v>
          </cell>
        </row>
        <row r="5609">
          <cell r="A5609" t="str">
            <v>81857-04800-42</v>
          </cell>
          <cell r="B5609" t="str">
            <v>0482</v>
          </cell>
          <cell r="C5609" t="str">
            <v>NBODY XTR_BRG JAR RDN_SMT_CRM 50ML</v>
          </cell>
          <cell r="D5609" t="str">
            <v>FERT</v>
          </cell>
          <cell r="E5609" t="str">
            <v>01</v>
          </cell>
          <cell r="F5609" t="str">
            <v/>
          </cell>
          <cell r="G5609" t="str">
            <v/>
          </cell>
          <cell r="H5609" t="str">
            <v/>
          </cell>
          <cell r="I5609" t="str">
            <v>A</v>
          </cell>
        </row>
        <row r="5610">
          <cell r="A5610" t="str">
            <v>81857-04800-90</v>
          </cell>
          <cell r="B5610" t="str">
            <v>0482</v>
          </cell>
          <cell r="C5610" t="str">
            <v>NBODY WHT EXT_RPR_CRM 50ML</v>
          </cell>
          <cell r="D5610" t="str">
            <v>FERT</v>
          </cell>
          <cell r="E5610" t="str">
            <v>01</v>
          </cell>
          <cell r="F5610" t="str">
            <v/>
          </cell>
          <cell r="G5610" t="str">
            <v/>
          </cell>
          <cell r="H5610" t="str">
            <v/>
          </cell>
          <cell r="I5610" t="e">
            <v>#N/A</v>
          </cell>
        </row>
        <row r="5611">
          <cell r="A5611" t="str">
            <v>81858-04800-14</v>
          </cell>
          <cell r="B5611" t="str">
            <v>0482</v>
          </cell>
          <cell r="C5611" t="str">
            <v>NBODY WHT_EVN CRM 100ML</v>
          </cell>
          <cell r="D5611" t="str">
            <v>FERT</v>
          </cell>
          <cell r="E5611" t="str">
            <v>01</v>
          </cell>
          <cell r="F5611" t="str">
            <v/>
          </cell>
          <cell r="G5611" t="str">
            <v/>
          </cell>
          <cell r="H5611" t="str">
            <v/>
          </cell>
          <cell r="I5611" t="e">
            <v>#N/A</v>
          </cell>
        </row>
        <row r="5612">
          <cell r="A5612" t="str">
            <v>81858-04800-37</v>
          </cell>
          <cell r="B5612" t="str">
            <v>0482</v>
          </cell>
          <cell r="C5612" t="str">
            <v>NBODY WHT_EVN CRM 100ML</v>
          </cell>
          <cell r="D5612" t="str">
            <v>FERT</v>
          </cell>
          <cell r="E5612" t="str">
            <v>01</v>
          </cell>
          <cell r="F5612" t="str">
            <v/>
          </cell>
          <cell r="G5612" t="str">
            <v/>
          </cell>
          <cell r="H5612" t="str">
            <v/>
          </cell>
          <cell r="I5612" t="str">
            <v>A</v>
          </cell>
        </row>
        <row r="5613">
          <cell r="A5613" t="str">
            <v>81858-04800-42</v>
          </cell>
          <cell r="B5613" t="str">
            <v>0482</v>
          </cell>
          <cell r="C5613" t="str">
            <v>NBODY XTR_BRG JAR RDN_SMT_CRM 100ML</v>
          </cell>
          <cell r="D5613" t="str">
            <v>FERT</v>
          </cell>
          <cell r="E5613" t="str">
            <v>01</v>
          </cell>
          <cell r="F5613" t="str">
            <v/>
          </cell>
          <cell r="G5613" t="str">
            <v/>
          </cell>
          <cell r="H5613" t="str">
            <v/>
          </cell>
          <cell r="I5613" t="str">
            <v>A</v>
          </cell>
        </row>
        <row r="5614">
          <cell r="A5614" t="str">
            <v>81858-04800-90</v>
          </cell>
          <cell r="B5614" t="str">
            <v>0482</v>
          </cell>
          <cell r="C5614" t="str">
            <v>NBODY WHT_EVN CRM 100ML</v>
          </cell>
          <cell r="D5614" t="str">
            <v>FERT</v>
          </cell>
          <cell r="E5614" t="str">
            <v>01</v>
          </cell>
          <cell r="F5614" t="str">
            <v/>
          </cell>
          <cell r="G5614" t="str">
            <v/>
          </cell>
          <cell r="H5614" t="str">
            <v/>
          </cell>
          <cell r="I5614" t="e">
            <v>#N/A</v>
          </cell>
        </row>
        <row r="5615">
          <cell r="A5615" t="str">
            <v>81862-04800-14</v>
          </cell>
          <cell r="B5615" t="str">
            <v>0482</v>
          </cell>
          <cell r="C5615" t="str">
            <v>NBODY WHT_EVN MINI CRM 25ML</v>
          </cell>
          <cell r="D5615" t="str">
            <v>FERT</v>
          </cell>
          <cell r="E5615" t="str">
            <v>20</v>
          </cell>
          <cell r="F5615" t="str">
            <v/>
          </cell>
          <cell r="G5615" t="str">
            <v/>
          </cell>
          <cell r="H5615" t="str">
            <v/>
          </cell>
          <cell r="I5615" t="e">
            <v>#N/A</v>
          </cell>
        </row>
        <row r="5616">
          <cell r="A5616" t="str">
            <v>81862-04800-37</v>
          </cell>
          <cell r="B5616" t="str">
            <v>0482</v>
          </cell>
          <cell r="C5616" t="str">
            <v>NBODY WHT_EVN MINI CRM 25ML</v>
          </cell>
          <cell r="D5616" t="str">
            <v>FERT</v>
          </cell>
          <cell r="E5616" t="str">
            <v>20</v>
          </cell>
          <cell r="F5616" t="str">
            <v/>
          </cell>
          <cell r="G5616" t="str">
            <v/>
          </cell>
          <cell r="H5616" t="str">
            <v/>
          </cell>
          <cell r="I5616" t="e">
            <v>#N/A</v>
          </cell>
        </row>
        <row r="5617">
          <cell r="A5617" t="str">
            <v>81862-04800-90</v>
          </cell>
          <cell r="B5617" t="str">
            <v>0482</v>
          </cell>
          <cell r="C5617" t="str">
            <v>NBODY WHT_EVN MINI CRM 25ML</v>
          </cell>
          <cell r="D5617" t="str">
            <v>FERT</v>
          </cell>
          <cell r="E5617" t="str">
            <v>20</v>
          </cell>
          <cell r="F5617" t="str">
            <v/>
          </cell>
          <cell r="G5617" t="str">
            <v/>
          </cell>
          <cell r="H5617" t="str">
            <v/>
          </cell>
          <cell r="I5617" t="e">
            <v>#N/A</v>
          </cell>
        </row>
        <row r="5618">
          <cell r="A5618" t="str">
            <v>81923-04800-04</v>
          </cell>
          <cell r="B5618" t="str">
            <v>0482</v>
          </cell>
          <cell r="C5618" t="str">
            <v>NVIS OIL_RGLG FOM 100ML</v>
          </cell>
          <cell r="D5618" t="str">
            <v>FERT</v>
          </cell>
          <cell r="E5618" t="str">
            <v>01</v>
          </cell>
          <cell r="F5618" t="str">
            <v/>
          </cell>
          <cell r="G5618" t="str">
            <v/>
          </cell>
          <cell r="H5618" t="str">
            <v/>
          </cell>
          <cell r="I5618" t="e">
            <v>#N/A</v>
          </cell>
        </row>
        <row r="5619">
          <cell r="A5619" t="str">
            <v>82230-04800-25</v>
          </cell>
          <cell r="B5619" t="str">
            <v>0482</v>
          </cell>
          <cell r="C5619" t="str">
            <v>NDEO SPY INV_BLC&amp;WHT_FRS_FM 150ML</v>
          </cell>
          <cell r="D5619" t="str">
            <v>FERT</v>
          </cell>
          <cell r="E5619" t="str">
            <v>01</v>
          </cell>
          <cell r="F5619" t="str">
            <v/>
          </cell>
          <cell r="G5619" t="str">
            <v/>
          </cell>
          <cell r="H5619" t="str">
            <v/>
          </cell>
          <cell r="I5619" t="e">
            <v>#N/A</v>
          </cell>
        </row>
        <row r="5620">
          <cell r="A5620" t="str">
            <v>82234-04800-23</v>
          </cell>
          <cell r="B5620" t="str">
            <v>0482</v>
          </cell>
          <cell r="C5620" t="str">
            <v>NDEO RLL-ON INV_BLC&amp;WHT_FRS_FM 50ML</v>
          </cell>
          <cell r="D5620" t="str">
            <v>FERT</v>
          </cell>
          <cell r="E5620" t="str">
            <v>01</v>
          </cell>
          <cell r="F5620" t="str">
            <v/>
          </cell>
          <cell r="G5620" t="str">
            <v/>
          </cell>
          <cell r="H5620" t="str">
            <v/>
          </cell>
          <cell r="I5620" t="e">
            <v>#N/A</v>
          </cell>
        </row>
        <row r="5621">
          <cell r="A5621" t="str">
            <v>82234-04800-28</v>
          </cell>
          <cell r="B5621" t="str">
            <v>0482</v>
          </cell>
          <cell r="C5621" t="str">
            <v>NDEO RLL-ON INV_BLC&amp;WHT_PUR_FM 50ML</v>
          </cell>
          <cell r="D5621" t="str">
            <v>FERT</v>
          </cell>
          <cell r="E5621" t="str">
            <v>01</v>
          </cell>
          <cell r="F5621" t="str">
            <v/>
          </cell>
          <cell r="G5621" t="str">
            <v/>
          </cell>
          <cell r="H5621" t="str">
            <v/>
          </cell>
          <cell r="I5621" t="e">
            <v>#N/A</v>
          </cell>
        </row>
        <row r="5622">
          <cell r="A5622" t="str">
            <v>82235-04800-13</v>
          </cell>
          <cell r="B5622" t="str">
            <v>0482</v>
          </cell>
          <cell r="C5622" t="str">
            <v>NDEO RLL-ON MINI INV_BLC&amp;WHT_CLR_FM 25ML</v>
          </cell>
          <cell r="D5622" t="str">
            <v>FERT</v>
          </cell>
          <cell r="E5622" t="str">
            <v>20</v>
          </cell>
          <cell r="F5622" t="str">
            <v/>
          </cell>
          <cell r="G5622" t="str">
            <v/>
          </cell>
          <cell r="H5622" t="str">
            <v/>
          </cell>
          <cell r="I5622" t="e">
            <v>#N/A</v>
          </cell>
        </row>
        <row r="5623">
          <cell r="A5623" t="str">
            <v>82235-04800-28</v>
          </cell>
          <cell r="B5623" t="str">
            <v>0482</v>
          </cell>
          <cell r="C5623" t="str">
            <v>NDEO RLL-ON MINI INV_BLC&amp;WHT_CLR_FM 25ML</v>
          </cell>
          <cell r="D5623" t="str">
            <v>FERT</v>
          </cell>
          <cell r="E5623" t="str">
            <v>20</v>
          </cell>
          <cell r="F5623" t="str">
            <v/>
          </cell>
          <cell r="G5623" t="str">
            <v/>
          </cell>
          <cell r="H5623" t="str">
            <v/>
          </cell>
          <cell r="I5623" t="str">
            <v>R3</v>
          </cell>
        </row>
        <row r="5624">
          <cell r="A5624" t="str">
            <v>82235-04800-30</v>
          </cell>
          <cell r="B5624" t="str">
            <v>0482</v>
          </cell>
          <cell r="C5624" t="str">
            <v>NDEO RLL-ON B&amp;W_CLR_FML 25ML</v>
          </cell>
          <cell r="D5624" t="str">
            <v>FERT</v>
          </cell>
          <cell r="E5624" t="str">
            <v>20</v>
          </cell>
          <cell r="F5624" t="str">
            <v/>
          </cell>
          <cell r="G5624" t="str">
            <v/>
          </cell>
          <cell r="H5624" t="str">
            <v/>
          </cell>
          <cell r="I5624" t="str">
            <v>A</v>
          </cell>
        </row>
        <row r="5625">
          <cell r="A5625" t="str">
            <v>82237-04800-24</v>
          </cell>
          <cell r="B5625" t="str">
            <v>0482</v>
          </cell>
          <cell r="C5625" t="str">
            <v>NDEO SPY INV_BLC&amp;WHT_CLR_FM 150ML</v>
          </cell>
          <cell r="D5625" t="str">
            <v>FERT</v>
          </cell>
          <cell r="E5625" t="str">
            <v>01</v>
          </cell>
          <cell r="F5625" t="str">
            <v/>
          </cell>
          <cell r="G5625" t="str">
            <v/>
          </cell>
          <cell r="H5625" t="str">
            <v/>
          </cell>
          <cell r="I5625" t="e">
            <v>#N/A</v>
          </cell>
        </row>
        <row r="5626">
          <cell r="A5626" t="str">
            <v>82237-04800-25</v>
          </cell>
          <cell r="B5626" t="str">
            <v>0482</v>
          </cell>
          <cell r="C5626" t="str">
            <v>NDEO SPY INV_BLC&amp;WHT_CLR_FM 150ML</v>
          </cell>
          <cell r="D5626" t="str">
            <v>FERT</v>
          </cell>
          <cell r="E5626" t="str">
            <v>01</v>
          </cell>
          <cell r="F5626" t="str">
            <v/>
          </cell>
          <cell r="G5626" t="str">
            <v/>
          </cell>
          <cell r="H5626" t="str">
            <v/>
          </cell>
          <cell r="I5626" t="e">
            <v>#N/A</v>
          </cell>
        </row>
        <row r="5627">
          <cell r="A5627" t="str">
            <v>82237-04800-28</v>
          </cell>
          <cell r="B5627" t="str">
            <v>0482</v>
          </cell>
          <cell r="C5627" t="str">
            <v>NDEO SPY INV_BLC&amp;WHT_CLR_FM 150ML</v>
          </cell>
          <cell r="D5627" t="str">
            <v>FERT</v>
          </cell>
          <cell r="E5627" t="str">
            <v>01</v>
          </cell>
          <cell r="F5627" t="str">
            <v/>
          </cell>
          <cell r="G5627" t="str">
            <v/>
          </cell>
          <cell r="H5627" t="str">
            <v/>
          </cell>
          <cell r="I5627" t="str">
            <v>R3</v>
          </cell>
        </row>
        <row r="5628">
          <cell r="A5628" t="str">
            <v>82237-04800-30</v>
          </cell>
          <cell r="B5628" t="str">
            <v>0482</v>
          </cell>
          <cell r="C5628" t="str">
            <v>NDEO SPY B&amp;W_CLR_FML 150ML</v>
          </cell>
          <cell r="D5628" t="str">
            <v>FERT</v>
          </cell>
          <cell r="E5628" t="str">
            <v>01</v>
          </cell>
          <cell r="F5628" t="str">
            <v/>
          </cell>
          <cell r="G5628" t="str">
            <v/>
          </cell>
          <cell r="H5628" t="str">
            <v/>
          </cell>
          <cell r="I5628" t="str">
            <v>A</v>
          </cell>
        </row>
        <row r="5629">
          <cell r="A5629" t="str">
            <v>82237-04800-62</v>
          </cell>
          <cell r="B5629" t="str">
            <v>0482</v>
          </cell>
          <cell r="C5629" t="str">
            <v>NDEO SPY B&amp;W_CLR_FML 150ML</v>
          </cell>
          <cell r="D5629" t="str">
            <v>FERT</v>
          </cell>
          <cell r="E5629" t="str">
            <v>01</v>
          </cell>
          <cell r="F5629" t="str">
            <v/>
          </cell>
          <cell r="G5629" t="str">
            <v/>
          </cell>
          <cell r="H5629" t="str">
            <v/>
          </cell>
          <cell r="I5629" t="str">
            <v>A</v>
          </cell>
        </row>
        <row r="5630">
          <cell r="A5630" t="str">
            <v>82240-04800-13</v>
          </cell>
          <cell r="B5630" t="str">
            <v>0482</v>
          </cell>
          <cell r="C5630" t="str">
            <v>NDEO RLL-ON INV_BLC&amp;WHT_CLR_FM 50ML</v>
          </cell>
          <cell r="D5630" t="str">
            <v>FERT</v>
          </cell>
          <cell r="E5630" t="str">
            <v>01</v>
          </cell>
          <cell r="F5630" t="str">
            <v/>
          </cell>
          <cell r="G5630" t="str">
            <v/>
          </cell>
          <cell r="H5630" t="str">
            <v/>
          </cell>
          <cell r="I5630" t="e">
            <v>#N/A</v>
          </cell>
        </row>
        <row r="5631">
          <cell r="A5631" t="str">
            <v>82240-04800-28</v>
          </cell>
          <cell r="B5631" t="str">
            <v>0482</v>
          </cell>
          <cell r="C5631" t="str">
            <v>NDEO RLL-ON INV_BLC&amp;WHT_CLR_FM 50ML</v>
          </cell>
          <cell r="D5631" t="str">
            <v>FERT</v>
          </cell>
          <cell r="E5631" t="str">
            <v>01</v>
          </cell>
          <cell r="F5631" t="str">
            <v/>
          </cell>
          <cell r="G5631" t="str">
            <v/>
          </cell>
          <cell r="H5631" t="str">
            <v/>
          </cell>
          <cell r="I5631" t="str">
            <v>R1</v>
          </cell>
        </row>
        <row r="5632">
          <cell r="A5632" t="str">
            <v>82240-04800-30</v>
          </cell>
          <cell r="B5632" t="str">
            <v>0482</v>
          </cell>
          <cell r="C5632" t="str">
            <v>NDEO RLL-ON B&amp;W_CLR_FML 50ML</v>
          </cell>
          <cell r="D5632" t="str">
            <v>FERT</v>
          </cell>
          <cell r="E5632" t="str">
            <v>01</v>
          </cell>
          <cell r="F5632" t="str">
            <v/>
          </cell>
          <cell r="G5632" t="str">
            <v/>
          </cell>
          <cell r="H5632" t="str">
            <v/>
          </cell>
          <cell r="I5632" t="str">
            <v>A</v>
          </cell>
        </row>
        <row r="5633">
          <cell r="A5633" t="str">
            <v>82241-04800-25</v>
          </cell>
          <cell r="B5633" t="str">
            <v>0482</v>
          </cell>
          <cell r="C5633" t="str">
            <v>NDEO SPY INV_BLC&amp;WHT_PWR_ML 150ML</v>
          </cell>
          <cell r="D5633" t="str">
            <v>FERT</v>
          </cell>
          <cell r="E5633" t="str">
            <v>01</v>
          </cell>
          <cell r="F5633" t="str">
            <v/>
          </cell>
          <cell r="G5633" t="str">
            <v/>
          </cell>
          <cell r="H5633" t="str">
            <v/>
          </cell>
          <cell r="I5633" t="e">
            <v>#N/A</v>
          </cell>
        </row>
        <row r="5634">
          <cell r="A5634" t="str">
            <v>82241-04800-28</v>
          </cell>
          <cell r="B5634" t="str">
            <v>0482</v>
          </cell>
          <cell r="C5634" t="str">
            <v>NDEO SPY INV_BLC&amp;WHT_PWR_ML 150ML</v>
          </cell>
          <cell r="D5634" t="str">
            <v>FERT</v>
          </cell>
          <cell r="E5634" t="str">
            <v>01</v>
          </cell>
          <cell r="F5634" t="str">
            <v/>
          </cell>
          <cell r="G5634" t="str">
            <v/>
          </cell>
          <cell r="H5634" t="str">
            <v/>
          </cell>
          <cell r="I5634" t="e">
            <v>#N/A</v>
          </cell>
        </row>
        <row r="5635">
          <cell r="A5635" t="str">
            <v>82241-04800-30</v>
          </cell>
          <cell r="B5635" t="str">
            <v>0482</v>
          </cell>
          <cell r="C5635" t="str">
            <v>NDEO SPY B&amp;W_PWR_ML 150ML</v>
          </cell>
          <cell r="D5635" t="str">
            <v>FERT</v>
          </cell>
          <cell r="E5635" t="str">
            <v>01</v>
          </cell>
          <cell r="F5635" t="str">
            <v/>
          </cell>
          <cell r="G5635" t="str">
            <v/>
          </cell>
          <cell r="H5635" t="str">
            <v/>
          </cell>
          <cell r="I5635" t="str">
            <v>R1</v>
          </cell>
        </row>
        <row r="5636">
          <cell r="A5636" t="str">
            <v>82241-04800-62</v>
          </cell>
          <cell r="B5636" t="str">
            <v>0482</v>
          </cell>
          <cell r="C5636" t="str">
            <v>NDEO SPY B&amp;W_PWR_ML 150ML</v>
          </cell>
          <cell r="D5636" t="str">
            <v>FERT</v>
          </cell>
          <cell r="E5636" t="str">
            <v>01</v>
          </cell>
          <cell r="F5636" t="str">
            <v/>
          </cell>
          <cell r="G5636" t="str">
            <v/>
          </cell>
          <cell r="H5636" t="str">
            <v/>
          </cell>
          <cell r="I5636" t="str">
            <v>A</v>
          </cell>
        </row>
        <row r="5637">
          <cell r="A5637" t="str">
            <v>82245-04800-13</v>
          </cell>
          <cell r="B5637" t="str">
            <v>0482</v>
          </cell>
          <cell r="C5637" t="str">
            <v>NDEO RLL-ON INV_BLC&amp;WHT_PWR_ML 50ML</v>
          </cell>
          <cell r="D5637" t="str">
            <v>FERT</v>
          </cell>
          <cell r="E5637" t="str">
            <v>01</v>
          </cell>
          <cell r="F5637" t="str">
            <v/>
          </cell>
          <cell r="G5637" t="str">
            <v/>
          </cell>
          <cell r="H5637" t="str">
            <v/>
          </cell>
          <cell r="I5637" t="e">
            <v>#N/A</v>
          </cell>
        </row>
        <row r="5638">
          <cell r="A5638" t="str">
            <v>82245-04800-28</v>
          </cell>
          <cell r="B5638" t="str">
            <v>0482</v>
          </cell>
          <cell r="C5638" t="str">
            <v>NDEO RLL-ON INV_BLC&amp;WHT_PWR_ML 50ML</v>
          </cell>
          <cell r="D5638" t="str">
            <v>FERT</v>
          </cell>
          <cell r="E5638" t="str">
            <v>01</v>
          </cell>
          <cell r="F5638" t="str">
            <v/>
          </cell>
          <cell r="G5638" t="str">
            <v/>
          </cell>
          <cell r="H5638" t="str">
            <v/>
          </cell>
          <cell r="I5638" t="str">
            <v>R1</v>
          </cell>
        </row>
        <row r="5639">
          <cell r="A5639" t="str">
            <v>82245-04800-30</v>
          </cell>
          <cell r="B5639" t="str">
            <v>0482</v>
          </cell>
          <cell r="C5639" t="str">
            <v>NDEO RLL-ON B&amp;W_PWR_ML 50ML</v>
          </cell>
          <cell r="D5639" t="str">
            <v>FERT</v>
          </cell>
          <cell r="E5639" t="str">
            <v>01</v>
          </cell>
          <cell r="F5639" t="str">
            <v/>
          </cell>
          <cell r="G5639" t="str">
            <v/>
          </cell>
          <cell r="H5639" t="str">
            <v/>
          </cell>
          <cell r="I5639" t="str">
            <v>A</v>
          </cell>
        </row>
        <row r="5640">
          <cell r="A5640" t="str">
            <v>82246-04800-13</v>
          </cell>
          <cell r="B5640" t="str">
            <v>0482</v>
          </cell>
          <cell r="C5640" t="str">
            <v>NDEO RLL-ON MINI INV_BLC&amp;WHT_PWR_ML 25ML</v>
          </cell>
          <cell r="D5640" t="str">
            <v>FERT</v>
          </cell>
          <cell r="E5640" t="str">
            <v>20</v>
          </cell>
          <cell r="F5640" t="str">
            <v/>
          </cell>
          <cell r="G5640" t="str">
            <v/>
          </cell>
          <cell r="H5640" t="str">
            <v/>
          </cell>
          <cell r="I5640" t="e">
            <v>#N/A</v>
          </cell>
        </row>
        <row r="5641">
          <cell r="A5641" t="str">
            <v>82246-04800-28</v>
          </cell>
          <cell r="B5641" t="str">
            <v>0482</v>
          </cell>
          <cell r="C5641" t="str">
            <v>NDEO RLL-ON INV_BLC&amp;WHT_PWR_ML 25ML</v>
          </cell>
          <cell r="D5641" t="str">
            <v>FERT</v>
          </cell>
          <cell r="E5641" t="str">
            <v>01</v>
          </cell>
          <cell r="F5641" t="str">
            <v/>
          </cell>
          <cell r="G5641" t="str">
            <v/>
          </cell>
          <cell r="H5641" t="str">
            <v/>
          </cell>
          <cell r="I5641" t="str">
            <v>R3</v>
          </cell>
        </row>
        <row r="5642">
          <cell r="A5642" t="str">
            <v>82246-04800-30</v>
          </cell>
          <cell r="B5642" t="str">
            <v>0482</v>
          </cell>
          <cell r="C5642" t="str">
            <v>NDEO RLL-ON B&amp;W_PWR_ML 25ML</v>
          </cell>
          <cell r="D5642" t="str">
            <v>FERT</v>
          </cell>
          <cell r="E5642" t="str">
            <v>01</v>
          </cell>
          <cell r="F5642" t="str">
            <v/>
          </cell>
          <cell r="G5642" t="str">
            <v/>
          </cell>
          <cell r="H5642" t="str">
            <v/>
          </cell>
          <cell r="I5642" t="str">
            <v>A</v>
          </cell>
        </row>
        <row r="5643">
          <cell r="A5643" t="str">
            <v>82254-04800-25</v>
          </cell>
          <cell r="B5643" t="str">
            <v>0482</v>
          </cell>
          <cell r="C5643" t="str">
            <v>NDEO RLL-ON MINI SHG_WHT_FML 25ML</v>
          </cell>
          <cell r="D5643" t="str">
            <v>FERT</v>
          </cell>
          <cell r="E5643" t="str">
            <v>20</v>
          </cell>
          <cell r="F5643" t="str">
            <v/>
          </cell>
          <cell r="G5643" t="str">
            <v/>
          </cell>
          <cell r="H5643" t="str">
            <v/>
          </cell>
          <cell r="I5643" t="e">
            <v>#N/A</v>
          </cell>
        </row>
        <row r="5644">
          <cell r="A5644" t="str">
            <v>82254-04800-27</v>
          </cell>
          <cell r="B5644" t="str">
            <v>0482</v>
          </cell>
          <cell r="C5644" t="str">
            <v>NDEO RLL-ON MINI SHG_WHT_FML 25ML</v>
          </cell>
          <cell r="D5644" t="str">
            <v>FERT</v>
          </cell>
          <cell r="E5644" t="str">
            <v>20</v>
          </cell>
          <cell r="F5644" t="str">
            <v/>
          </cell>
          <cell r="G5644" t="str">
            <v/>
          </cell>
          <cell r="H5644" t="str">
            <v/>
          </cell>
          <cell r="I5644" t="e">
            <v>#N/A</v>
          </cell>
        </row>
        <row r="5645">
          <cell r="A5645" t="str">
            <v>82254-04800-28</v>
          </cell>
          <cell r="B5645" t="str">
            <v>0482</v>
          </cell>
          <cell r="C5645" t="str">
            <v>NDEO RLL-ON MINI SHG_WHT_FML 25ML</v>
          </cell>
          <cell r="D5645" t="str">
            <v>FERT</v>
          </cell>
          <cell r="E5645" t="str">
            <v>20</v>
          </cell>
          <cell r="F5645" t="str">
            <v/>
          </cell>
          <cell r="G5645" t="str">
            <v/>
          </cell>
          <cell r="H5645" t="str">
            <v/>
          </cell>
          <cell r="I5645" t="str">
            <v>R2</v>
          </cell>
        </row>
        <row r="5646">
          <cell r="A5646" t="str">
            <v>82254-04820-31</v>
          </cell>
          <cell r="B5646" t="str">
            <v>0482</v>
          </cell>
          <cell r="C5646" t="str">
            <v>NDEO RLL_ON MINI BRG_HPY_SHV_FML 25ML</v>
          </cell>
          <cell r="D5646" t="str">
            <v>FERT</v>
          </cell>
          <cell r="E5646" t="str">
            <v>01</v>
          </cell>
          <cell r="F5646" t="str">
            <v/>
          </cell>
          <cell r="G5646" t="str">
            <v/>
          </cell>
          <cell r="H5646" t="str">
            <v/>
          </cell>
          <cell r="I5646" t="str">
            <v>A</v>
          </cell>
        </row>
        <row r="5647">
          <cell r="A5647" t="str">
            <v>82264-04800-25</v>
          </cell>
          <cell r="B5647" t="str">
            <v>0482</v>
          </cell>
          <cell r="C5647" t="str">
            <v>NDEO SPY WHT_HPY_SHV 150ML</v>
          </cell>
          <cell r="D5647" t="str">
            <v>FERT</v>
          </cell>
          <cell r="E5647" t="str">
            <v>01</v>
          </cell>
          <cell r="F5647" t="str">
            <v/>
          </cell>
          <cell r="G5647" t="str">
            <v/>
          </cell>
          <cell r="H5647" t="str">
            <v/>
          </cell>
          <cell r="I5647" t="e">
            <v>#N/A</v>
          </cell>
        </row>
        <row r="5648">
          <cell r="A5648" t="str">
            <v>82264-04800-28</v>
          </cell>
          <cell r="B5648" t="str">
            <v>0482</v>
          </cell>
          <cell r="C5648" t="str">
            <v>NDEO SPY WHT_HPY_SHV 150ML</v>
          </cell>
          <cell r="D5648" t="str">
            <v>FERT</v>
          </cell>
          <cell r="E5648" t="str">
            <v>01</v>
          </cell>
          <cell r="F5648" t="str">
            <v/>
          </cell>
          <cell r="G5648" t="str">
            <v/>
          </cell>
          <cell r="H5648" t="str">
            <v/>
          </cell>
          <cell r="I5648" t="str">
            <v>R1</v>
          </cell>
        </row>
        <row r="5649">
          <cell r="A5649" t="str">
            <v>82264-04800-31</v>
          </cell>
          <cell r="B5649" t="str">
            <v>0482</v>
          </cell>
          <cell r="C5649" t="str">
            <v>NDEO SPY BRG_HPY_SHV_FML 150ML</v>
          </cell>
          <cell r="D5649" t="str">
            <v>FERT</v>
          </cell>
          <cell r="E5649" t="str">
            <v>01</v>
          </cell>
          <cell r="F5649" t="str">
            <v/>
          </cell>
          <cell r="G5649" t="str">
            <v/>
          </cell>
          <cell r="H5649" t="str">
            <v/>
          </cell>
          <cell r="I5649" t="str">
            <v>R1</v>
          </cell>
        </row>
        <row r="5650">
          <cell r="A5650" t="str">
            <v>82264-04800-62</v>
          </cell>
          <cell r="B5650" t="str">
            <v>0482</v>
          </cell>
          <cell r="C5650" t="str">
            <v>NDEO SPY WHT_HPY_SHV 150ML</v>
          </cell>
          <cell r="D5650" t="str">
            <v>FERT</v>
          </cell>
          <cell r="E5650" t="str">
            <v>01</v>
          </cell>
          <cell r="F5650" t="str">
            <v/>
          </cell>
          <cell r="G5650" t="str">
            <v/>
          </cell>
          <cell r="H5650" t="str">
            <v>@01@</v>
          </cell>
          <cell r="I5650" t="e">
            <v>#N/A</v>
          </cell>
        </row>
        <row r="5651">
          <cell r="A5651" t="str">
            <v>82267-01000-39</v>
          </cell>
          <cell r="B5651" t="str">
            <v>0482</v>
          </cell>
          <cell r="C5651" t="str">
            <v>NDEO SPY STR_PRT_ML 150ML</v>
          </cell>
          <cell r="D5651" t="str">
            <v>FERT</v>
          </cell>
          <cell r="E5651" t="str">
            <v>01</v>
          </cell>
          <cell r="F5651" t="str">
            <v/>
          </cell>
          <cell r="G5651" t="str">
            <v/>
          </cell>
          <cell r="H5651" t="str">
            <v/>
          </cell>
          <cell r="I5651" t="e">
            <v>#N/A</v>
          </cell>
        </row>
        <row r="5652">
          <cell r="A5652" t="str">
            <v>82274-04800-23</v>
          </cell>
          <cell r="B5652" t="str">
            <v>0482</v>
          </cell>
          <cell r="C5652" t="str">
            <v>NDEO RLL-ON MINI INV_BLC&amp;WHT_FRS_FM 25ML</v>
          </cell>
          <cell r="D5652" t="str">
            <v>FERT</v>
          </cell>
          <cell r="E5652" t="str">
            <v>20</v>
          </cell>
          <cell r="F5652" t="str">
            <v/>
          </cell>
          <cell r="G5652" t="str">
            <v/>
          </cell>
          <cell r="H5652" t="str">
            <v/>
          </cell>
          <cell r="I5652" t="e">
            <v>#N/A</v>
          </cell>
        </row>
        <row r="5653">
          <cell r="A5653" t="str">
            <v>82274-04800-28</v>
          </cell>
          <cell r="B5653" t="str">
            <v>0482</v>
          </cell>
          <cell r="C5653" t="str">
            <v>NDEO RLL-ON MINI INV_BLC&amp;WHT_PUR_FM 25ML</v>
          </cell>
          <cell r="D5653" t="str">
            <v>FERT</v>
          </cell>
          <cell r="E5653" t="str">
            <v>20</v>
          </cell>
          <cell r="F5653" t="str">
            <v/>
          </cell>
          <cell r="G5653" t="str">
            <v/>
          </cell>
          <cell r="H5653" t="str">
            <v/>
          </cell>
          <cell r="I5653" t="e">
            <v>#N/A</v>
          </cell>
        </row>
        <row r="5654">
          <cell r="A5654" t="str">
            <v>82282-04800-28</v>
          </cell>
          <cell r="B5654" t="str">
            <v>0482</v>
          </cell>
          <cell r="C5654" t="str">
            <v>NDEO SPY INV_BLC&amp;WHT_SLK_SMTH_FM 150ML</v>
          </cell>
          <cell r="D5654" t="str">
            <v>FERT</v>
          </cell>
          <cell r="E5654" t="str">
            <v>01</v>
          </cell>
          <cell r="F5654" t="str">
            <v/>
          </cell>
          <cell r="G5654" t="str">
            <v/>
          </cell>
          <cell r="H5654" t="str">
            <v/>
          </cell>
          <cell r="I5654" t="e">
            <v>#N/A</v>
          </cell>
        </row>
        <row r="5655">
          <cell r="A5655" t="str">
            <v>82366-04500-10</v>
          </cell>
          <cell r="B5655" t="str">
            <v>0482</v>
          </cell>
          <cell r="C5655" t="str">
            <v>NF MCLLR_WTR IN_OIL_RS 400ML</v>
          </cell>
          <cell r="D5655" t="str">
            <v>FERT</v>
          </cell>
          <cell r="E5655" t="str">
            <v>01</v>
          </cell>
          <cell r="F5655" t="str">
            <v/>
          </cell>
          <cell r="G5655" t="str">
            <v/>
          </cell>
          <cell r="H5655" t="str">
            <v>@01@</v>
          </cell>
          <cell r="I5655" t="str">
            <v>A</v>
          </cell>
        </row>
        <row r="5656">
          <cell r="A5656" t="str">
            <v>82378-04800-14</v>
          </cell>
          <cell r="B5656" t="str">
            <v>0482</v>
          </cell>
          <cell r="C5656" t="str">
            <v>NFM CLN OC_ACN_FM 100G</v>
          </cell>
          <cell r="D5656" t="str">
            <v>FERT</v>
          </cell>
          <cell r="E5656" t="str">
            <v>01</v>
          </cell>
          <cell r="F5656" t="str">
            <v/>
          </cell>
          <cell r="G5656" t="str">
            <v/>
          </cell>
          <cell r="H5656" t="str">
            <v/>
          </cell>
          <cell r="I5656" t="str">
            <v>R3</v>
          </cell>
        </row>
        <row r="5657">
          <cell r="A5657" t="str">
            <v>82378-04800-24</v>
          </cell>
          <cell r="B5657" t="str">
            <v>0482</v>
          </cell>
          <cell r="C5657" t="str">
            <v>NFM CLN OC_ACN_FM 100ML</v>
          </cell>
          <cell r="D5657" t="str">
            <v>FERT</v>
          </cell>
          <cell r="E5657" t="str">
            <v>01</v>
          </cell>
          <cell r="F5657" t="str">
            <v/>
          </cell>
          <cell r="G5657" t="str">
            <v/>
          </cell>
          <cell r="H5657" t="str">
            <v/>
          </cell>
          <cell r="I5657" t="e">
            <v>#N/A</v>
          </cell>
        </row>
        <row r="5658">
          <cell r="A5658" t="str">
            <v>82378-04800-26</v>
          </cell>
          <cell r="B5658" t="str">
            <v>0482</v>
          </cell>
          <cell r="C5658" t="str">
            <v>NMEN CLN OC_ACN_FM 100ML</v>
          </cell>
          <cell r="D5658" t="str">
            <v>FERT</v>
          </cell>
          <cell r="E5658" t="str">
            <v>01</v>
          </cell>
          <cell r="F5658" t="str">
            <v/>
          </cell>
          <cell r="G5658" t="str">
            <v/>
          </cell>
          <cell r="H5658" t="str">
            <v/>
          </cell>
          <cell r="I5658" t="str">
            <v>R1</v>
          </cell>
        </row>
        <row r="5659">
          <cell r="A5659" t="str">
            <v>82378-04800-28</v>
          </cell>
          <cell r="B5659" t="str">
            <v>0482</v>
          </cell>
          <cell r="C5659" t="str">
            <v>NMEN CLN OC_ACN_FM 100ML</v>
          </cell>
          <cell r="D5659" t="str">
            <v>FERT</v>
          </cell>
          <cell r="E5659" t="str">
            <v>01</v>
          </cell>
          <cell r="F5659" t="str">
            <v/>
          </cell>
          <cell r="G5659" t="str">
            <v/>
          </cell>
          <cell r="H5659" t="str">
            <v/>
          </cell>
          <cell r="I5659" t="str">
            <v>A</v>
          </cell>
        </row>
        <row r="5660">
          <cell r="A5660" t="str">
            <v>82379-04800-14</v>
          </cell>
          <cell r="B5660" t="str">
            <v>0482</v>
          </cell>
          <cell r="C5660" t="str">
            <v>NFM CLN OC_ACN_FM 50G</v>
          </cell>
          <cell r="D5660" t="str">
            <v>FERT</v>
          </cell>
          <cell r="E5660" t="str">
            <v>01</v>
          </cell>
          <cell r="F5660" t="str">
            <v/>
          </cell>
          <cell r="G5660" t="str">
            <v/>
          </cell>
          <cell r="H5660" t="str">
            <v/>
          </cell>
          <cell r="I5660" t="str">
            <v>R3</v>
          </cell>
        </row>
        <row r="5661">
          <cell r="A5661" t="str">
            <v>82379-04800-26</v>
          </cell>
          <cell r="B5661" t="str">
            <v>0482</v>
          </cell>
          <cell r="C5661" t="str">
            <v>NMEN CLN OC_ACN_FM 50ML</v>
          </cell>
          <cell r="D5661" t="str">
            <v>FERT</v>
          </cell>
          <cell r="E5661" t="str">
            <v>01</v>
          </cell>
          <cell r="F5661" t="str">
            <v/>
          </cell>
          <cell r="G5661" t="str">
            <v/>
          </cell>
          <cell r="H5661" t="str">
            <v/>
          </cell>
          <cell r="I5661" t="str">
            <v>R3</v>
          </cell>
        </row>
        <row r="5662">
          <cell r="A5662" t="str">
            <v>82379-04800-28</v>
          </cell>
          <cell r="B5662" t="str">
            <v>0482</v>
          </cell>
          <cell r="C5662" t="str">
            <v>NMEN CLN OC_ACN_FM 50ML</v>
          </cell>
          <cell r="D5662" t="str">
            <v>FERT</v>
          </cell>
          <cell r="E5662" t="str">
            <v>01</v>
          </cell>
          <cell r="F5662" t="str">
            <v/>
          </cell>
          <cell r="G5662" t="str">
            <v/>
          </cell>
          <cell r="H5662" t="str">
            <v/>
          </cell>
          <cell r="I5662" t="str">
            <v>A</v>
          </cell>
        </row>
        <row r="5663">
          <cell r="A5663" t="str">
            <v>82411-04800-50</v>
          </cell>
          <cell r="B5663" t="str">
            <v>0482</v>
          </cell>
          <cell r="C5663" t="str">
            <v>NBC BAR_SOP CRM_CR 75G BOX</v>
          </cell>
          <cell r="D5663" t="str">
            <v>FERT</v>
          </cell>
          <cell r="E5663" t="str">
            <v>01</v>
          </cell>
          <cell r="F5663" t="str">
            <v/>
          </cell>
          <cell r="G5663" t="str">
            <v/>
          </cell>
          <cell r="H5663" t="str">
            <v/>
          </cell>
          <cell r="I5663" t="e">
            <v>#N/A</v>
          </cell>
        </row>
        <row r="5664">
          <cell r="A5664" t="str">
            <v>82411-04801-50</v>
          </cell>
          <cell r="B5664" t="str">
            <v>0482</v>
          </cell>
          <cell r="C5664" t="str">
            <v>NBC SOAP CREME CARE</v>
          </cell>
          <cell r="D5664" t="str">
            <v>FERT</v>
          </cell>
          <cell r="E5664" t="str">
            <v>28</v>
          </cell>
          <cell r="F5664" t="str">
            <v/>
          </cell>
          <cell r="G5664" t="str">
            <v/>
          </cell>
          <cell r="H5664" t="str">
            <v/>
          </cell>
          <cell r="I5664" t="e">
            <v>#N/A</v>
          </cell>
        </row>
        <row r="5665">
          <cell r="A5665" t="str">
            <v>82411-04810-50</v>
          </cell>
          <cell r="B5665" t="str">
            <v>0482</v>
          </cell>
          <cell r="C5665" t="str">
            <v>NBC BAR_SOP CRM_CR 75G BOX_INDIA</v>
          </cell>
          <cell r="D5665" t="str">
            <v>FERT</v>
          </cell>
          <cell r="E5665" t="str">
            <v>01</v>
          </cell>
          <cell r="F5665" t="str">
            <v/>
          </cell>
          <cell r="G5665" t="str">
            <v/>
          </cell>
          <cell r="H5665" t="str">
            <v/>
          </cell>
          <cell r="I5665" t="e">
            <v>#N/A</v>
          </cell>
        </row>
        <row r="5666">
          <cell r="A5666" t="str">
            <v>82449-04800-50</v>
          </cell>
          <cell r="B5666" t="str">
            <v>0482</v>
          </cell>
          <cell r="C5666" t="str">
            <v>NBC BAR_SOP CRM_SFT 75G BOX</v>
          </cell>
          <cell r="D5666" t="str">
            <v>FERT</v>
          </cell>
          <cell r="E5666" t="str">
            <v>01</v>
          </cell>
          <cell r="F5666" t="str">
            <v/>
          </cell>
          <cell r="G5666" t="str">
            <v/>
          </cell>
          <cell r="H5666" t="str">
            <v/>
          </cell>
          <cell r="I5666" t="e">
            <v>#N/A</v>
          </cell>
        </row>
        <row r="5667">
          <cell r="A5667" t="str">
            <v>82449-04801-50</v>
          </cell>
          <cell r="B5667" t="str">
            <v>0482</v>
          </cell>
          <cell r="C5667" t="str">
            <v>NBC SOAP CREME SOFT</v>
          </cell>
          <cell r="D5667" t="str">
            <v>FERT</v>
          </cell>
          <cell r="E5667" t="str">
            <v>28</v>
          </cell>
          <cell r="F5667" t="str">
            <v/>
          </cell>
          <cell r="G5667" t="str">
            <v/>
          </cell>
          <cell r="H5667" t="str">
            <v/>
          </cell>
          <cell r="I5667" t="e">
            <v>#N/A</v>
          </cell>
        </row>
        <row r="5668">
          <cell r="A5668" t="str">
            <v>82449-04810-50</v>
          </cell>
          <cell r="B5668" t="str">
            <v>0482</v>
          </cell>
          <cell r="C5668" t="str">
            <v>NBC BAR_SOP CRM_SFT 75G BOX</v>
          </cell>
          <cell r="D5668" t="str">
            <v>FERT</v>
          </cell>
          <cell r="E5668" t="str">
            <v>01</v>
          </cell>
          <cell r="F5668" t="str">
            <v/>
          </cell>
          <cell r="G5668" t="str">
            <v/>
          </cell>
          <cell r="H5668" t="str">
            <v/>
          </cell>
          <cell r="I5668" t="e">
            <v>#N/A</v>
          </cell>
        </row>
        <row r="5669">
          <cell r="A5669" t="str">
            <v>82610-09924-12</v>
          </cell>
          <cell r="B5669" t="str">
            <v>0482</v>
          </cell>
          <cell r="C5669" t="str">
            <v>NF MCLLR_WTR RS 100ML</v>
          </cell>
          <cell r="D5669" t="str">
            <v>FERT</v>
          </cell>
          <cell r="E5669" t="str">
            <v>01</v>
          </cell>
          <cell r="F5669" t="str">
            <v/>
          </cell>
          <cell r="G5669" t="str">
            <v/>
          </cell>
          <cell r="H5669" t="str">
            <v>@01@</v>
          </cell>
          <cell r="I5669" t="str">
            <v>A</v>
          </cell>
        </row>
        <row r="5670">
          <cell r="A5670" t="str">
            <v>82808-04800-25</v>
          </cell>
          <cell r="B5670" t="str">
            <v>0482</v>
          </cell>
          <cell r="C5670" t="str">
            <v>NDEO RLL-ON FRS_ACT_ML 50ML</v>
          </cell>
          <cell r="D5670" t="str">
            <v>FERT</v>
          </cell>
          <cell r="E5670" t="str">
            <v>01</v>
          </cell>
          <cell r="F5670" t="str">
            <v/>
          </cell>
          <cell r="G5670" t="str">
            <v/>
          </cell>
          <cell r="H5670" t="str">
            <v/>
          </cell>
          <cell r="I5670" t="e">
            <v>#N/A</v>
          </cell>
        </row>
        <row r="5671">
          <cell r="A5671" t="str">
            <v>82808-04800-28</v>
          </cell>
          <cell r="B5671" t="str">
            <v>0482</v>
          </cell>
          <cell r="C5671" t="str">
            <v>NDEO RLL-ON FRS_ML 50ML</v>
          </cell>
          <cell r="D5671" t="str">
            <v>FERT</v>
          </cell>
          <cell r="E5671" t="str">
            <v>01</v>
          </cell>
          <cell r="F5671" t="str">
            <v/>
          </cell>
          <cell r="G5671" t="str">
            <v/>
          </cell>
          <cell r="H5671" t="str">
            <v/>
          </cell>
          <cell r="I5671" t="str">
            <v>A</v>
          </cell>
        </row>
        <row r="5672">
          <cell r="A5672" t="str">
            <v>82819-04800-25</v>
          </cell>
          <cell r="B5672" t="str">
            <v>0482</v>
          </cell>
          <cell r="C5672" t="str">
            <v>NDEO RLL-ON MINI FRS_ML 25ML</v>
          </cell>
          <cell r="D5672" t="str">
            <v>FERT</v>
          </cell>
          <cell r="E5672" t="str">
            <v>20</v>
          </cell>
          <cell r="F5672" t="str">
            <v/>
          </cell>
          <cell r="G5672" t="str">
            <v/>
          </cell>
          <cell r="H5672" t="str">
            <v/>
          </cell>
          <cell r="I5672" t="e">
            <v>#N/A</v>
          </cell>
        </row>
        <row r="5673">
          <cell r="A5673" t="str">
            <v>82819-04800-28</v>
          </cell>
          <cell r="B5673" t="str">
            <v>0482</v>
          </cell>
          <cell r="C5673" t="str">
            <v>NDEO RLL-ON MINI FRS_ACT_ML 25ML AP</v>
          </cell>
          <cell r="D5673" t="str">
            <v>FERT</v>
          </cell>
          <cell r="E5673" t="str">
            <v>20</v>
          </cell>
          <cell r="F5673" t="str">
            <v/>
          </cell>
          <cell r="G5673" t="str">
            <v/>
          </cell>
          <cell r="H5673" t="str">
            <v/>
          </cell>
          <cell r="I5673" t="e">
            <v>#N/A</v>
          </cell>
        </row>
        <row r="5674">
          <cell r="A5674" t="str">
            <v>82864-04800-13</v>
          </cell>
          <cell r="B5674" t="str">
            <v>0482</v>
          </cell>
          <cell r="C5674" t="str">
            <v>NDEO RLL-ON MINI EXT_WHT_FML 25ML</v>
          </cell>
          <cell r="D5674" t="str">
            <v>FERT</v>
          </cell>
          <cell r="E5674" t="str">
            <v>20</v>
          </cell>
          <cell r="F5674" t="str">
            <v/>
          </cell>
          <cell r="G5674" t="str">
            <v/>
          </cell>
          <cell r="H5674" t="str">
            <v/>
          </cell>
          <cell r="I5674" t="e">
            <v>#N/A</v>
          </cell>
        </row>
        <row r="5675">
          <cell r="A5675" t="str">
            <v>82864-04800-25</v>
          </cell>
          <cell r="B5675" t="str">
            <v>0482</v>
          </cell>
          <cell r="C5675" t="str">
            <v>NDEO RLL-ON MINI EXT_WHT_FML 25ML</v>
          </cell>
          <cell r="D5675" t="str">
            <v>FERT</v>
          </cell>
          <cell r="E5675" t="str">
            <v>20</v>
          </cell>
          <cell r="F5675" t="str">
            <v/>
          </cell>
          <cell r="G5675" t="str">
            <v/>
          </cell>
          <cell r="H5675" t="str">
            <v/>
          </cell>
          <cell r="I5675" t="e">
            <v>#N/A</v>
          </cell>
        </row>
        <row r="5676">
          <cell r="A5676" t="str">
            <v>82864-04800-27</v>
          </cell>
          <cell r="B5676" t="str">
            <v>0482</v>
          </cell>
          <cell r="C5676" t="str">
            <v>NDEO RLL-ON MINI EXT_WHT_FML 25ML</v>
          </cell>
          <cell r="D5676" t="str">
            <v>FERT</v>
          </cell>
          <cell r="E5676" t="str">
            <v>20</v>
          </cell>
          <cell r="F5676" t="str">
            <v/>
          </cell>
          <cell r="G5676" t="str">
            <v/>
          </cell>
          <cell r="H5676" t="str">
            <v/>
          </cell>
          <cell r="I5676" t="e">
            <v>#N/A</v>
          </cell>
        </row>
        <row r="5677">
          <cell r="A5677" t="str">
            <v>82864-04800-28</v>
          </cell>
          <cell r="B5677" t="str">
            <v>0482</v>
          </cell>
          <cell r="C5677" t="str">
            <v>NDEO RLL-ON MINI EXT_WHT_FML 25ML</v>
          </cell>
          <cell r="D5677" t="str">
            <v>FERT</v>
          </cell>
          <cell r="E5677" t="str">
            <v>20</v>
          </cell>
          <cell r="F5677" t="str">
            <v/>
          </cell>
          <cell r="G5677" t="str">
            <v/>
          </cell>
          <cell r="H5677" t="str">
            <v/>
          </cell>
          <cell r="I5677" t="str">
            <v>R3</v>
          </cell>
        </row>
        <row r="5678">
          <cell r="A5678" t="str">
            <v>82864-04820-32</v>
          </cell>
          <cell r="B5678" t="str">
            <v>0482</v>
          </cell>
          <cell r="C5678" t="str">
            <v>NDEO RLL_ON MINI XTR_BRG_FML 25ML</v>
          </cell>
          <cell r="D5678" t="str">
            <v>FERT</v>
          </cell>
          <cell r="E5678" t="str">
            <v>20</v>
          </cell>
          <cell r="F5678" t="str">
            <v/>
          </cell>
          <cell r="G5678" t="str">
            <v/>
          </cell>
          <cell r="H5678" t="str">
            <v/>
          </cell>
          <cell r="I5678" t="str">
            <v>A</v>
          </cell>
        </row>
        <row r="5679">
          <cell r="A5679" t="str">
            <v>82864-04820-33</v>
          </cell>
          <cell r="B5679" t="str">
            <v>0482</v>
          </cell>
          <cell r="C5679" t="str">
            <v>NDEO RLL_ON MINI XTR_BRG_FML 25ML</v>
          </cell>
          <cell r="D5679" t="str">
            <v>FERT</v>
          </cell>
          <cell r="E5679" t="str">
            <v>20</v>
          </cell>
          <cell r="F5679" t="str">
            <v/>
          </cell>
          <cell r="G5679" t="str">
            <v/>
          </cell>
          <cell r="H5679" t="str">
            <v>@01@</v>
          </cell>
          <cell r="I5679" t="str">
            <v>A</v>
          </cell>
        </row>
        <row r="5680">
          <cell r="A5680" t="str">
            <v>82877-04800-25</v>
          </cell>
          <cell r="B5680" t="str">
            <v>0482</v>
          </cell>
          <cell r="C5680" t="str">
            <v>NDEO SPY FRS_AP_ML 150ML</v>
          </cell>
          <cell r="D5680" t="str">
            <v>FERT</v>
          </cell>
          <cell r="E5680" t="str">
            <v>01</v>
          </cell>
          <cell r="F5680" t="str">
            <v/>
          </cell>
          <cell r="G5680" t="str">
            <v/>
          </cell>
          <cell r="H5680" t="str">
            <v/>
          </cell>
          <cell r="I5680" t="e">
            <v>#N/A</v>
          </cell>
        </row>
        <row r="5681">
          <cell r="A5681" t="str">
            <v>82877-04800-28</v>
          </cell>
          <cell r="B5681" t="str">
            <v>0482</v>
          </cell>
          <cell r="C5681" t="str">
            <v>NDEO SPY FRS_ACT_ML 150ML AP</v>
          </cell>
          <cell r="D5681" t="str">
            <v>FERT</v>
          </cell>
          <cell r="E5681" t="str">
            <v>01</v>
          </cell>
          <cell r="F5681" t="str">
            <v/>
          </cell>
          <cell r="G5681" t="str">
            <v/>
          </cell>
          <cell r="H5681" t="str">
            <v/>
          </cell>
          <cell r="I5681" t="e">
            <v>#N/A</v>
          </cell>
        </row>
        <row r="5682">
          <cell r="A5682" t="str">
            <v>82883-04800-25</v>
          </cell>
          <cell r="B5682" t="str">
            <v>0482</v>
          </cell>
          <cell r="C5682" t="str">
            <v>NDEO SPY CL_KCK 150ML</v>
          </cell>
          <cell r="D5682" t="str">
            <v>FERT</v>
          </cell>
          <cell r="E5682" t="str">
            <v>01</v>
          </cell>
          <cell r="F5682" t="str">
            <v/>
          </cell>
          <cell r="G5682" t="str">
            <v/>
          </cell>
          <cell r="H5682" t="str">
            <v/>
          </cell>
          <cell r="I5682" t="e">
            <v>#N/A</v>
          </cell>
        </row>
        <row r="5683">
          <cell r="A5683" t="str">
            <v>82883-04800-28</v>
          </cell>
          <cell r="B5683" t="str">
            <v>0482</v>
          </cell>
          <cell r="C5683" t="str">
            <v>NDEO SPY CL_KCK 150ML</v>
          </cell>
          <cell r="D5683" t="str">
            <v>FERT</v>
          </cell>
          <cell r="E5683" t="str">
            <v>01</v>
          </cell>
          <cell r="F5683" t="str">
            <v/>
          </cell>
          <cell r="G5683" t="str">
            <v/>
          </cell>
          <cell r="H5683" t="str">
            <v/>
          </cell>
          <cell r="I5683" t="str">
            <v>R3</v>
          </cell>
        </row>
        <row r="5684">
          <cell r="A5684" t="str">
            <v>82883-04800-31</v>
          </cell>
          <cell r="B5684" t="str">
            <v>0482</v>
          </cell>
          <cell r="C5684" t="str">
            <v>NDEO SPY CL_KCK 150ML</v>
          </cell>
          <cell r="D5684" t="str">
            <v>FERT</v>
          </cell>
          <cell r="E5684" t="str">
            <v>01</v>
          </cell>
          <cell r="F5684" t="str">
            <v/>
          </cell>
          <cell r="G5684" t="str">
            <v/>
          </cell>
          <cell r="H5684" t="str">
            <v/>
          </cell>
          <cell r="I5684" t="str">
            <v>A</v>
          </cell>
        </row>
        <row r="5685">
          <cell r="A5685" t="str">
            <v>82883-04800-62</v>
          </cell>
          <cell r="B5685" t="str">
            <v>0482</v>
          </cell>
          <cell r="C5685" t="str">
            <v>NDEO SPY CL_KCK_ML 150ML</v>
          </cell>
          <cell r="D5685" t="str">
            <v>FERT</v>
          </cell>
          <cell r="E5685" t="str">
            <v>01</v>
          </cell>
          <cell r="F5685" t="str">
            <v/>
          </cell>
          <cell r="G5685" t="str">
            <v/>
          </cell>
          <cell r="H5685" t="str">
            <v/>
          </cell>
          <cell r="I5685" t="str">
            <v>A</v>
          </cell>
        </row>
        <row r="5686">
          <cell r="A5686" t="str">
            <v>82886-04800-13</v>
          </cell>
          <cell r="B5686" t="str">
            <v>0482</v>
          </cell>
          <cell r="C5686" t="str">
            <v>NDEO RLL-ON AQ_CL 50ML</v>
          </cell>
          <cell r="D5686" t="str">
            <v>FERT</v>
          </cell>
          <cell r="E5686" t="str">
            <v>01</v>
          </cell>
          <cell r="F5686" t="str">
            <v/>
          </cell>
          <cell r="G5686" t="str">
            <v/>
          </cell>
          <cell r="H5686" t="str">
            <v/>
          </cell>
          <cell r="I5686" t="e">
            <v>#N/A</v>
          </cell>
        </row>
        <row r="5687">
          <cell r="A5687" t="str">
            <v>82886-04800-28</v>
          </cell>
          <cell r="B5687" t="str">
            <v>0482</v>
          </cell>
          <cell r="C5687" t="str">
            <v>NDEO RLL-ON CL_KCK 50ML</v>
          </cell>
          <cell r="D5687" t="str">
            <v>FERT</v>
          </cell>
          <cell r="E5687" t="str">
            <v>01</v>
          </cell>
          <cell r="F5687" t="str">
            <v/>
          </cell>
          <cell r="G5687" t="str">
            <v/>
          </cell>
          <cell r="H5687" t="str">
            <v/>
          </cell>
          <cell r="I5687" t="str">
            <v>R3</v>
          </cell>
        </row>
        <row r="5688">
          <cell r="A5688" t="str">
            <v>82886-04800-31</v>
          </cell>
          <cell r="B5688" t="str">
            <v>0482</v>
          </cell>
          <cell r="C5688" t="str">
            <v>NDEO RLL-ON CL_KCK_ML 50ML</v>
          </cell>
          <cell r="D5688" t="str">
            <v>FERT</v>
          </cell>
          <cell r="E5688" t="str">
            <v>01</v>
          </cell>
          <cell r="F5688" t="str">
            <v/>
          </cell>
          <cell r="G5688" t="str">
            <v/>
          </cell>
          <cell r="H5688" t="str">
            <v/>
          </cell>
          <cell r="I5688" t="str">
            <v>A</v>
          </cell>
        </row>
        <row r="5689">
          <cell r="A5689" t="str">
            <v>82886-04800-33</v>
          </cell>
          <cell r="B5689" t="str">
            <v>0482</v>
          </cell>
          <cell r="C5689" t="str">
            <v>NDEO RLL_ON CL_KCK_ML 50ML</v>
          </cell>
          <cell r="D5689" t="str">
            <v>FERT</v>
          </cell>
          <cell r="E5689" t="str">
            <v>01</v>
          </cell>
          <cell r="F5689" t="str">
            <v/>
          </cell>
          <cell r="G5689" t="str">
            <v/>
          </cell>
          <cell r="H5689" t="str">
            <v>@01@</v>
          </cell>
          <cell r="I5689" t="str">
            <v>A</v>
          </cell>
        </row>
        <row r="5690">
          <cell r="A5690" t="str">
            <v>82916-08700-13</v>
          </cell>
          <cell r="B5690" t="str">
            <v>0482</v>
          </cell>
          <cell r="C5690" t="str">
            <v>NDEO SCH DRY_CMF_FML 10ML</v>
          </cell>
          <cell r="D5690" t="str">
            <v>FERT</v>
          </cell>
          <cell r="E5690" t="str">
            <v>01</v>
          </cell>
          <cell r="F5690" t="str">
            <v/>
          </cell>
          <cell r="G5690" t="str">
            <v/>
          </cell>
          <cell r="H5690" t="str">
            <v/>
          </cell>
          <cell r="I5690" t="e">
            <v>#N/A</v>
          </cell>
        </row>
        <row r="5691">
          <cell r="A5691" t="str">
            <v>82917-08700-13</v>
          </cell>
          <cell r="B5691" t="str">
            <v>0482</v>
          </cell>
          <cell r="C5691" t="str">
            <v>NDEO SCH INV_BLC&amp;WHT_CLR_FM 10ML</v>
          </cell>
          <cell r="D5691" t="str">
            <v>FERT</v>
          </cell>
          <cell r="E5691" t="str">
            <v>01</v>
          </cell>
          <cell r="F5691" t="str">
            <v/>
          </cell>
          <cell r="G5691" t="str">
            <v/>
          </cell>
          <cell r="H5691" t="str">
            <v/>
          </cell>
          <cell r="I5691" t="str">
            <v>R2</v>
          </cell>
        </row>
        <row r="5692">
          <cell r="A5692" t="str">
            <v>82917-08700-30</v>
          </cell>
          <cell r="B5692" t="str">
            <v>0482</v>
          </cell>
          <cell r="C5692" t="str">
            <v>NDEO SCH B&amp;W_PUR_FML 10ML</v>
          </cell>
          <cell r="D5692" t="str">
            <v>FERT</v>
          </cell>
          <cell r="E5692" t="str">
            <v>01</v>
          </cell>
          <cell r="F5692" t="str">
            <v/>
          </cell>
          <cell r="G5692" t="str">
            <v/>
          </cell>
          <cell r="H5692" t="str">
            <v/>
          </cell>
          <cell r="I5692" t="e">
            <v>#N/A</v>
          </cell>
        </row>
        <row r="5693">
          <cell r="A5693" t="str">
            <v>82918-08700-13</v>
          </cell>
          <cell r="B5693" t="str">
            <v>0482</v>
          </cell>
          <cell r="C5693" t="str">
            <v>NDEO SCH INV_BLC&amp;WHT_PWR_ML 10ML</v>
          </cell>
          <cell r="D5693" t="str">
            <v>FERT</v>
          </cell>
          <cell r="E5693" t="str">
            <v>01</v>
          </cell>
          <cell r="F5693" t="str">
            <v/>
          </cell>
          <cell r="G5693" t="str">
            <v/>
          </cell>
          <cell r="H5693" t="str">
            <v/>
          </cell>
          <cell r="I5693" t="e">
            <v>#N/A</v>
          </cell>
        </row>
        <row r="5694">
          <cell r="A5694" t="str">
            <v>82918-08700-30</v>
          </cell>
          <cell r="B5694" t="str">
            <v>0482</v>
          </cell>
          <cell r="C5694" t="str">
            <v>NDEO SCH B&amp;W_PWR_ML 10ML</v>
          </cell>
          <cell r="D5694" t="str">
            <v>FERT</v>
          </cell>
          <cell r="E5694" t="str">
            <v>01</v>
          </cell>
          <cell r="F5694" t="str">
            <v/>
          </cell>
          <cell r="G5694" t="str">
            <v/>
          </cell>
          <cell r="H5694" t="str">
            <v/>
          </cell>
          <cell r="I5694" t="e">
            <v>#N/A</v>
          </cell>
        </row>
        <row r="5695">
          <cell r="A5695" t="str">
            <v>82920-08700-13</v>
          </cell>
          <cell r="B5695" t="str">
            <v>0482</v>
          </cell>
          <cell r="C5695" t="str">
            <v>NDEO SCH SLV_PRTT_ML 10ML</v>
          </cell>
          <cell r="D5695" t="str">
            <v>FERT</v>
          </cell>
          <cell r="E5695" t="str">
            <v>01</v>
          </cell>
          <cell r="F5695" t="str">
            <v/>
          </cell>
          <cell r="G5695" t="str">
            <v/>
          </cell>
          <cell r="H5695" t="str">
            <v/>
          </cell>
          <cell r="I5695" t="e">
            <v>#N/A</v>
          </cell>
        </row>
        <row r="5696">
          <cell r="A5696" t="str">
            <v>82959-04800-24</v>
          </cell>
          <cell r="B5696" t="str">
            <v>0482</v>
          </cell>
          <cell r="C5696" t="str">
            <v>NDEO SPY SLV_PRTT_DYN_PWR 150ML</v>
          </cell>
          <cell r="D5696" t="str">
            <v>FERT</v>
          </cell>
          <cell r="E5696" t="str">
            <v>01</v>
          </cell>
          <cell r="F5696" t="str">
            <v/>
          </cell>
          <cell r="G5696" t="str">
            <v/>
          </cell>
          <cell r="H5696" t="str">
            <v/>
          </cell>
          <cell r="I5696" t="e">
            <v>#N/A</v>
          </cell>
        </row>
        <row r="5697">
          <cell r="A5697" t="str">
            <v>82959-04800-25</v>
          </cell>
          <cell r="B5697" t="str">
            <v>0482</v>
          </cell>
          <cell r="C5697" t="str">
            <v>NDEO SPY SLV_PRTT_DYN_PWR 150ML</v>
          </cell>
          <cell r="D5697" t="str">
            <v>FERT</v>
          </cell>
          <cell r="E5697" t="str">
            <v>01</v>
          </cell>
          <cell r="F5697" t="str">
            <v/>
          </cell>
          <cell r="G5697" t="str">
            <v/>
          </cell>
          <cell r="H5697" t="str">
            <v/>
          </cell>
          <cell r="I5697" t="e">
            <v>#N/A</v>
          </cell>
        </row>
        <row r="5698">
          <cell r="A5698" t="str">
            <v>82959-04800-28</v>
          </cell>
          <cell r="B5698" t="str">
            <v>0482</v>
          </cell>
          <cell r="C5698" t="str">
            <v>NDEO SPY SLV_PRTT_DYN_PWR 150ML</v>
          </cell>
          <cell r="D5698" t="str">
            <v>FERT</v>
          </cell>
          <cell r="E5698" t="str">
            <v>01</v>
          </cell>
          <cell r="F5698" t="str">
            <v/>
          </cell>
          <cell r="G5698" t="str">
            <v/>
          </cell>
          <cell r="H5698" t="str">
            <v/>
          </cell>
          <cell r="I5698" t="e">
            <v>#N/A</v>
          </cell>
        </row>
        <row r="5699">
          <cell r="A5699" t="str">
            <v>82959-04800-29</v>
          </cell>
          <cell r="B5699" t="str">
            <v>0482</v>
          </cell>
          <cell r="C5699" t="str">
            <v>NDEO SPY SLV_PRTT_DYN_PWR 150ML</v>
          </cell>
          <cell r="D5699" t="str">
            <v>FERT</v>
          </cell>
          <cell r="E5699" t="str">
            <v>01</v>
          </cell>
          <cell r="F5699" t="str">
            <v/>
          </cell>
          <cell r="G5699" t="str">
            <v/>
          </cell>
          <cell r="H5699" t="str">
            <v/>
          </cell>
          <cell r="I5699" t="e">
            <v>#N/A</v>
          </cell>
        </row>
        <row r="5700">
          <cell r="A5700" t="str">
            <v>82967-04800-25</v>
          </cell>
          <cell r="B5700" t="str">
            <v>0482</v>
          </cell>
          <cell r="C5700" t="str">
            <v>NDEO SPY EXT_WHT_FML 150ML</v>
          </cell>
          <cell r="D5700" t="str">
            <v>FERT</v>
          </cell>
          <cell r="E5700" t="str">
            <v>01</v>
          </cell>
          <cell r="F5700" t="str">
            <v/>
          </cell>
          <cell r="G5700" t="str">
            <v/>
          </cell>
          <cell r="H5700" t="str">
            <v/>
          </cell>
          <cell r="I5700" t="e">
            <v>#N/A</v>
          </cell>
        </row>
        <row r="5701">
          <cell r="A5701" t="str">
            <v>82967-04800-28</v>
          </cell>
          <cell r="B5701" t="str">
            <v>0482</v>
          </cell>
          <cell r="C5701" t="str">
            <v>NDEO SPY EXT_WHT_FML 150ML</v>
          </cell>
          <cell r="D5701" t="str">
            <v>FERT</v>
          </cell>
          <cell r="E5701" t="str">
            <v>01</v>
          </cell>
          <cell r="F5701" t="str">
            <v/>
          </cell>
          <cell r="G5701" t="str">
            <v/>
          </cell>
          <cell r="H5701" t="str">
            <v/>
          </cell>
          <cell r="I5701" t="str">
            <v>R1</v>
          </cell>
        </row>
        <row r="5702">
          <cell r="A5702" t="str">
            <v>82967-04820-40</v>
          </cell>
          <cell r="B5702" t="str">
            <v>0482</v>
          </cell>
          <cell r="C5702" t="str">
            <v>NDEO SPY XTR_BRG_FML 150ML</v>
          </cell>
          <cell r="D5702" t="str">
            <v>FERT</v>
          </cell>
          <cell r="E5702" t="str">
            <v>01</v>
          </cell>
          <cell r="F5702" t="str">
            <v/>
          </cell>
          <cell r="G5702" t="str">
            <v/>
          </cell>
          <cell r="H5702" t="str">
            <v/>
          </cell>
          <cell r="I5702" t="str">
            <v>A</v>
          </cell>
        </row>
        <row r="5703">
          <cell r="A5703" t="str">
            <v>82967-04820-62</v>
          </cell>
          <cell r="B5703" t="str">
            <v>0482</v>
          </cell>
          <cell r="C5703" t="str">
            <v>NDEO SPY XTR_WHT_FML 150ML</v>
          </cell>
          <cell r="D5703" t="str">
            <v>FERT</v>
          </cell>
          <cell r="E5703" t="str">
            <v>01</v>
          </cell>
          <cell r="F5703" t="str">
            <v/>
          </cell>
          <cell r="G5703" t="str">
            <v/>
          </cell>
          <cell r="H5703" t="str">
            <v>@01@</v>
          </cell>
          <cell r="I5703" t="str">
            <v>A</v>
          </cell>
        </row>
        <row r="5704">
          <cell r="A5704" t="str">
            <v>82978-04800-13</v>
          </cell>
          <cell r="B5704" t="str">
            <v>0482</v>
          </cell>
          <cell r="C5704" t="str">
            <v>NDEO RLL-ON MINI AQ_CL 25ML</v>
          </cell>
          <cell r="D5704" t="str">
            <v>FERT</v>
          </cell>
          <cell r="E5704" t="str">
            <v>20</v>
          </cell>
          <cell r="F5704" t="str">
            <v/>
          </cell>
          <cell r="G5704" t="str">
            <v/>
          </cell>
          <cell r="H5704" t="str">
            <v/>
          </cell>
          <cell r="I5704" t="e">
            <v>#N/A</v>
          </cell>
        </row>
        <row r="5705">
          <cell r="A5705" t="str">
            <v>82978-04800-28</v>
          </cell>
          <cell r="B5705" t="str">
            <v>0482</v>
          </cell>
          <cell r="C5705" t="str">
            <v>NDEO RLL-ON MINI AQ_CL 25ML</v>
          </cell>
          <cell r="D5705" t="str">
            <v>FERT</v>
          </cell>
          <cell r="E5705" t="str">
            <v>20</v>
          </cell>
          <cell r="F5705" t="str">
            <v/>
          </cell>
          <cell r="G5705" t="str">
            <v/>
          </cell>
          <cell r="H5705" t="str">
            <v/>
          </cell>
          <cell r="I5705" t="str">
            <v>R3</v>
          </cell>
        </row>
        <row r="5706">
          <cell r="A5706" t="str">
            <v>82978-04800-31</v>
          </cell>
          <cell r="B5706" t="str">
            <v>0482</v>
          </cell>
          <cell r="C5706" t="str">
            <v>NDEO RLL-ON MINI CL_KCK_ML 25ML</v>
          </cell>
          <cell r="D5706" t="str">
            <v>FERT</v>
          </cell>
          <cell r="E5706" t="str">
            <v>20</v>
          </cell>
          <cell r="F5706" t="str">
            <v/>
          </cell>
          <cell r="G5706" t="str">
            <v/>
          </cell>
          <cell r="H5706" t="str">
            <v/>
          </cell>
          <cell r="I5706" t="str">
            <v>A</v>
          </cell>
        </row>
        <row r="5707">
          <cell r="A5707" t="str">
            <v>82978-04800-33</v>
          </cell>
          <cell r="B5707" t="str">
            <v>0482</v>
          </cell>
          <cell r="C5707" t="str">
            <v>NDEO RLL_ON MINI CL_KCK_ML 25ML</v>
          </cell>
          <cell r="D5707" t="str">
            <v>FERT</v>
          </cell>
          <cell r="E5707" t="str">
            <v>20</v>
          </cell>
          <cell r="F5707" t="str">
            <v/>
          </cell>
          <cell r="G5707" t="str">
            <v/>
          </cell>
          <cell r="H5707" t="str">
            <v>@01@</v>
          </cell>
          <cell r="I5707" t="str">
            <v>A</v>
          </cell>
        </row>
        <row r="5708">
          <cell r="A5708" t="str">
            <v>83188-04800-31</v>
          </cell>
          <cell r="B5708" t="str">
            <v>0482</v>
          </cell>
          <cell r="C5708" t="str">
            <v>NDEO RLL-ON SP_DRY_CL_XTR_ML 50ML</v>
          </cell>
          <cell r="D5708" t="str">
            <v>FERT</v>
          </cell>
          <cell r="E5708" t="str">
            <v>01</v>
          </cell>
          <cell r="F5708" t="str">
            <v/>
          </cell>
          <cell r="G5708" t="str">
            <v/>
          </cell>
          <cell r="H5708" t="str">
            <v/>
          </cell>
          <cell r="I5708" t="str">
            <v>A</v>
          </cell>
        </row>
        <row r="5709">
          <cell r="A5709" t="str">
            <v>83233-04800-15</v>
          </cell>
          <cell r="B5709" t="str">
            <v>0482</v>
          </cell>
          <cell r="C5709" t="str">
            <v>NBODY WHT INS_SRM SPF33 70ML</v>
          </cell>
          <cell r="D5709" t="str">
            <v>FERT</v>
          </cell>
          <cell r="E5709" t="str">
            <v>01</v>
          </cell>
          <cell r="F5709" t="str">
            <v/>
          </cell>
          <cell r="G5709" t="str">
            <v/>
          </cell>
          <cell r="H5709" t="str">
            <v/>
          </cell>
          <cell r="I5709" t="e">
            <v>#N/A</v>
          </cell>
        </row>
        <row r="5710">
          <cell r="A5710" t="str">
            <v>83234-04800-15</v>
          </cell>
          <cell r="B5710" t="str">
            <v>0482</v>
          </cell>
          <cell r="C5710" t="str">
            <v>NBODY WHT INS_SRM SPF33 180ML</v>
          </cell>
          <cell r="D5710" t="str">
            <v>FERT</v>
          </cell>
          <cell r="E5710" t="str">
            <v>01</v>
          </cell>
          <cell r="F5710" t="str">
            <v/>
          </cell>
          <cell r="G5710" t="str">
            <v/>
          </cell>
          <cell r="H5710" t="str">
            <v/>
          </cell>
          <cell r="I5710" t="e">
            <v>#N/A</v>
          </cell>
        </row>
        <row r="5711">
          <cell r="A5711" t="str">
            <v>83234-04800-37</v>
          </cell>
          <cell r="B5711" t="str">
            <v>0482</v>
          </cell>
          <cell r="C5711" t="str">
            <v>NBODY WHT INS_SRM SPF33 180ML</v>
          </cell>
          <cell r="D5711" t="str">
            <v>FERT</v>
          </cell>
          <cell r="E5711" t="str">
            <v>01</v>
          </cell>
          <cell r="F5711" t="str">
            <v/>
          </cell>
          <cell r="G5711" t="str">
            <v/>
          </cell>
          <cell r="H5711" t="str">
            <v/>
          </cell>
          <cell r="I5711" t="e">
            <v>#N/A</v>
          </cell>
        </row>
        <row r="5712">
          <cell r="A5712" t="str">
            <v>83234-04801-15</v>
          </cell>
          <cell r="B5712" t="str">
            <v>0482</v>
          </cell>
          <cell r="C5712" t="str">
            <v>NBODY WHT INS_SRM SPF33 180ML IDM/SAT</v>
          </cell>
          <cell r="D5712" t="str">
            <v>FERT</v>
          </cell>
          <cell r="E5712" t="str">
            <v>01</v>
          </cell>
          <cell r="F5712" t="str">
            <v/>
          </cell>
          <cell r="G5712" t="str">
            <v/>
          </cell>
          <cell r="H5712" t="str">
            <v/>
          </cell>
          <cell r="I5712" t="e">
            <v>#N/A</v>
          </cell>
        </row>
        <row r="5713">
          <cell r="A5713" t="str">
            <v>83244-01000-00</v>
          </cell>
          <cell r="B5713" t="str">
            <v>0482</v>
          </cell>
          <cell r="C5713" t="str">
            <v>NBODY ESS ORNG_BLSSMS&amp;AVCD_OIL 200ML</v>
          </cell>
          <cell r="D5713" t="str">
            <v>FERT</v>
          </cell>
          <cell r="E5713" t="str">
            <v>01</v>
          </cell>
          <cell r="F5713" t="str">
            <v/>
          </cell>
          <cell r="G5713" t="str">
            <v/>
          </cell>
          <cell r="H5713" t="str">
            <v/>
          </cell>
          <cell r="I5713" t="e">
            <v>#N/A</v>
          </cell>
        </row>
        <row r="5714">
          <cell r="A5714" t="str">
            <v>83244-01000-37</v>
          </cell>
          <cell r="B5714" t="str">
            <v>0482</v>
          </cell>
          <cell r="C5714" t="str">
            <v>NBODY ESS ORN_BLS&amp;AVC_OIL 200ML</v>
          </cell>
          <cell r="D5714" t="str">
            <v>FERT</v>
          </cell>
          <cell r="E5714" t="str">
            <v>01</v>
          </cell>
          <cell r="F5714" t="str">
            <v/>
          </cell>
          <cell r="G5714" t="str">
            <v/>
          </cell>
          <cell r="H5714" t="str">
            <v/>
          </cell>
          <cell r="I5714" t="e">
            <v>#N/A</v>
          </cell>
        </row>
        <row r="5715">
          <cell r="A5715" t="str">
            <v>83244-04800-00</v>
          </cell>
          <cell r="B5715" t="str">
            <v>0482</v>
          </cell>
          <cell r="C5715" t="str">
            <v>NBODY ESS ORNG_BLSSMS&amp;AVCD_OIL 200ML</v>
          </cell>
          <cell r="D5715" t="str">
            <v>FERT</v>
          </cell>
          <cell r="E5715" t="str">
            <v>01</v>
          </cell>
          <cell r="F5715" t="str">
            <v/>
          </cell>
          <cell r="G5715" t="str">
            <v/>
          </cell>
          <cell r="H5715" t="str">
            <v/>
          </cell>
          <cell r="I5715" t="e">
            <v>#N/A</v>
          </cell>
        </row>
        <row r="5716">
          <cell r="A5716" t="str">
            <v>83244-04800-37</v>
          </cell>
          <cell r="B5716" t="str">
            <v>0482</v>
          </cell>
          <cell r="C5716" t="str">
            <v>NBODY ESS ORNG_BLSSMS&amp;AVCD_OIL 200ML</v>
          </cell>
          <cell r="D5716" t="str">
            <v>FERT</v>
          </cell>
          <cell r="E5716" t="str">
            <v>01</v>
          </cell>
          <cell r="F5716" t="str">
            <v/>
          </cell>
          <cell r="G5716" t="str">
            <v/>
          </cell>
          <cell r="H5716" t="str">
            <v/>
          </cell>
          <cell r="I5716" t="e">
            <v>#N/A</v>
          </cell>
        </row>
        <row r="5717">
          <cell r="A5717" t="str">
            <v>83244-04810-37</v>
          </cell>
          <cell r="B5717" t="str">
            <v>0482</v>
          </cell>
          <cell r="C5717" t="str">
            <v>NBODY ESS ORNG_BLSSMS&amp;AVCD_OIL 200ML</v>
          </cell>
          <cell r="D5717" t="str">
            <v>FERT</v>
          </cell>
          <cell r="E5717" t="str">
            <v>01</v>
          </cell>
          <cell r="F5717" t="str">
            <v/>
          </cell>
          <cell r="G5717" t="str">
            <v/>
          </cell>
          <cell r="H5717" t="str">
            <v/>
          </cell>
          <cell r="I5717" t="e">
            <v>#N/A</v>
          </cell>
        </row>
        <row r="5718">
          <cell r="A5718" t="str">
            <v>83444-04800-30</v>
          </cell>
          <cell r="B5718" t="str">
            <v>0482</v>
          </cell>
          <cell r="C5718" t="str">
            <v>NDEO RLL-ON HJB_FRS_FML 25ML</v>
          </cell>
          <cell r="D5718" t="str">
            <v>FERT</v>
          </cell>
          <cell r="E5718" t="str">
            <v>01</v>
          </cell>
          <cell r="F5718" t="str">
            <v/>
          </cell>
          <cell r="G5718" t="str">
            <v/>
          </cell>
          <cell r="H5718" t="str">
            <v/>
          </cell>
          <cell r="I5718" t="str">
            <v>R1</v>
          </cell>
        </row>
        <row r="5719">
          <cell r="A5719" t="str">
            <v>83444-04800-33</v>
          </cell>
          <cell r="B5719" t="str">
            <v>0482</v>
          </cell>
          <cell r="C5719" t="str">
            <v>NDEO RLL_ON HJB_FRS 25ML</v>
          </cell>
          <cell r="D5719" t="str">
            <v>FERT</v>
          </cell>
          <cell r="E5719" t="str">
            <v>01</v>
          </cell>
          <cell r="F5719" t="str">
            <v/>
          </cell>
          <cell r="G5719" t="str">
            <v/>
          </cell>
          <cell r="H5719" t="str">
            <v>@01@</v>
          </cell>
          <cell r="I5719" t="str">
            <v>A</v>
          </cell>
        </row>
        <row r="5720">
          <cell r="A5720" t="str">
            <v>83444-04800-62</v>
          </cell>
          <cell r="B5720" t="str">
            <v>0482</v>
          </cell>
          <cell r="C5720" t="str">
            <v>NDEO RLL_ON HJB_FRS_FML 25ML</v>
          </cell>
          <cell r="D5720" t="str">
            <v>FERT</v>
          </cell>
          <cell r="E5720" t="str">
            <v>01</v>
          </cell>
          <cell r="F5720" t="str">
            <v/>
          </cell>
          <cell r="G5720" t="str">
            <v/>
          </cell>
          <cell r="H5720" t="str">
            <v/>
          </cell>
          <cell r="I5720" t="str">
            <v>A</v>
          </cell>
        </row>
        <row r="5721">
          <cell r="A5721" t="str">
            <v>83444-04810-30</v>
          </cell>
          <cell r="B5721" t="str">
            <v>0482</v>
          </cell>
          <cell r="C5721" t="str">
            <v>NDEO RLL-ON HJB_FRS_FML 25ML</v>
          </cell>
          <cell r="D5721" t="str">
            <v>FERT</v>
          </cell>
          <cell r="E5721" t="str">
            <v>01</v>
          </cell>
          <cell r="F5721" t="str">
            <v/>
          </cell>
          <cell r="G5721" t="str">
            <v/>
          </cell>
          <cell r="H5721" t="str">
            <v/>
          </cell>
          <cell r="I5721" t="str">
            <v>R1</v>
          </cell>
        </row>
        <row r="5722">
          <cell r="A5722" t="str">
            <v>83445-04800-30</v>
          </cell>
          <cell r="B5722" t="str">
            <v>0482</v>
          </cell>
          <cell r="C5722" t="str">
            <v>NDEO RLL-ON HJB_FRS 50ML</v>
          </cell>
          <cell r="D5722" t="str">
            <v>FERT</v>
          </cell>
          <cell r="E5722" t="str">
            <v>01</v>
          </cell>
          <cell r="F5722" t="str">
            <v/>
          </cell>
          <cell r="G5722" t="str">
            <v/>
          </cell>
          <cell r="H5722" t="str">
            <v/>
          </cell>
          <cell r="I5722" t="str">
            <v>R3</v>
          </cell>
        </row>
        <row r="5723">
          <cell r="A5723" t="str">
            <v>83445-04800-33</v>
          </cell>
          <cell r="B5723" t="str">
            <v>0482</v>
          </cell>
          <cell r="C5723" t="str">
            <v>NDEO RLL_ON HJB_FRS 50ML</v>
          </cell>
          <cell r="D5723" t="str">
            <v>FERT</v>
          </cell>
          <cell r="E5723" t="str">
            <v>01</v>
          </cell>
          <cell r="F5723" t="str">
            <v/>
          </cell>
          <cell r="G5723" t="str">
            <v/>
          </cell>
          <cell r="H5723" t="str">
            <v>@01@</v>
          </cell>
          <cell r="I5723" t="str">
            <v>A</v>
          </cell>
        </row>
        <row r="5724">
          <cell r="A5724" t="str">
            <v>83445-04800-62</v>
          </cell>
          <cell r="B5724" t="str">
            <v>0482</v>
          </cell>
          <cell r="C5724" t="str">
            <v>NDEO RLL_ON HJB_FRS_FML 50ML</v>
          </cell>
          <cell r="D5724" t="str">
            <v>FERT</v>
          </cell>
          <cell r="E5724" t="str">
            <v>01</v>
          </cell>
          <cell r="F5724" t="str">
            <v/>
          </cell>
          <cell r="G5724" t="str">
            <v/>
          </cell>
          <cell r="H5724" t="str">
            <v/>
          </cell>
          <cell r="I5724" t="str">
            <v>A</v>
          </cell>
        </row>
        <row r="5725">
          <cell r="A5725" t="str">
            <v>83445-04810-30</v>
          </cell>
          <cell r="B5725" t="str">
            <v>0482</v>
          </cell>
          <cell r="C5725" t="str">
            <v>NDEO RLL_ON HJB_FRS_FML 50ML</v>
          </cell>
          <cell r="D5725" t="str">
            <v>FERT</v>
          </cell>
          <cell r="E5725" t="str">
            <v>01</v>
          </cell>
          <cell r="F5725" t="str">
            <v/>
          </cell>
          <cell r="G5725" t="str">
            <v/>
          </cell>
          <cell r="H5725" t="str">
            <v/>
          </cell>
          <cell r="I5725" t="str">
            <v>R1</v>
          </cell>
        </row>
        <row r="5726">
          <cell r="A5726" t="str">
            <v>83495-04800-30</v>
          </cell>
          <cell r="B5726" t="str">
            <v>0482</v>
          </cell>
          <cell r="C5726" t="str">
            <v>NDEO SPY HJB_FRS_FML 150ML</v>
          </cell>
          <cell r="D5726" t="str">
            <v>FERT</v>
          </cell>
          <cell r="E5726" t="str">
            <v>01</v>
          </cell>
          <cell r="F5726" t="str">
            <v/>
          </cell>
          <cell r="G5726" t="str">
            <v/>
          </cell>
          <cell r="H5726" t="str">
            <v/>
          </cell>
          <cell r="I5726" t="str">
            <v>R1</v>
          </cell>
        </row>
        <row r="5727">
          <cell r="A5727" t="str">
            <v>83495-04800-62</v>
          </cell>
          <cell r="B5727" t="str">
            <v>0482</v>
          </cell>
          <cell r="C5727" t="str">
            <v>NDEO SPY HJB_FRS 150ML</v>
          </cell>
          <cell r="D5727" t="str">
            <v>FERT</v>
          </cell>
          <cell r="E5727" t="str">
            <v>01</v>
          </cell>
          <cell r="F5727" t="str">
            <v/>
          </cell>
          <cell r="G5727" t="str">
            <v/>
          </cell>
          <cell r="H5727" t="str">
            <v/>
          </cell>
          <cell r="I5727" t="str">
            <v>A</v>
          </cell>
        </row>
        <row r="5728">
          <cell r="A5728" t="str">
            <v>83495-04800-63</v>
          </cell>
          <cell r="B5728" t="str">
            <v>0482</v>
          </cell>
          <cell r="C5728" t="str">
            <v>NDEO SPY HJB_FRS 150ML</v>
          </cell>
          <cell r="D5728" t="str">
            <v>FERT</v>
          </cell>
          <cell r="E5728" t="str">
            <v>01</v>
          </cell>
          <cell r="F5728" t="str">
            <v/>
          </cell>
          <cell r="G5728" t="str">
            <v/>
          </cell>
          <cell r="H5728" t="str">
            <v>@01@</v>
          </cell>
          <cell r="I5728" t="str">
            <v>A</v>
          </cell>
        </row>
        <row r="5729">
          <cell r="A5729" t="str">
            <v>83731-04800-27</v>
          </cell>
          <cell r="B5729" t="str">
            <v>0482</v>
          </cell>
          <cell r="C5729" t="str">
            <v>NDEO SPY PRL&amp;BTY 150ML</v>
          </cell>
          <cell r="D5729" t="str">
            <v>FERT</v>
          </cell>
          <cell r="E5729" t="str">
            <v>01</v>
          </cell>
          <cell r="F5729" t="str">
            <v/>
          </cell>
          <cell r="G5729" t="str">
            <v/>
          </cell>
          <cell r="H5729" t="str">
            <v/>
          </cell>
          <cell r="I5729" t="e">
            <v>#N/A</v>
          </cell>
        </row>
        <row r="5730">
          <cell r="A5730" t="str">
            <v>83731-04800-28</v>
          </cell>
          <cell r="B5730" t="str">
            <v>0482</v>
          </cell>
          <cell r="C5730" t="str">
            <v>NDEO SPY PRL&amp;BTY 150ML</v>
          </cell>
          <cell r="D5730" t="str">
            <v>FERT</v>
          </cell>
          <cell r="E5730" t="str">
            <v>01</v>
          </cell>
          <cell r="F5730" t="str">
            <v/>
          </cell>
          <cell r="G5730" t="str">
            <v/>
          </cell>
          <cell r="H5730" t="str">
            <v/>
          </cell>
          <cell r="I5730" t="str">
            <v>R1</v>
          </cell>
        </row>
        <row r="5731">
          <cell r="A5731" t="str">
            <v>83731-04800-32</v>
          </cell>
          <cell r="B5731" t="str">
            <v>0482</v>
          </cell>
          <cell r="C5731" t="str">
            <v>NDEO SPY PRL&amp;BTY_FML 150ML</v>
          </cell>
          <cell r="D5731" t="str">
            <v>FERT</v>
          </cell>
          <cell r="E5731" t="str">
            <v>01</v>
          </cell>
          <cell r="F5731" t="str">
            <v/>
          </cell>
          <cell r="G5731" t="str">
            <v/>
          </cell>
          <cell r="H5731" t="str">
            <v/>
          </cell>
          <cell r="I5731" t="str">
            <v>R1</v>
          </cell>
        </row>
        <row r="5732">
          <cell r="A5732" t="str">
            <v>83731-04800-62</v>
          </cell>
          <cell r="B5732" t="str">
            <v>0482</v>
          </cell>
          <cell r="C5732" t="str">
            <v>NDEO SPY PRL&amp;BTY_FML 150ML</v>
          </cell>
          <cell r="D5732" t="str">
            <v>FERT</v>
          </cell>
          <cell r="E5732" t="str">
            <v>01</v>
          </cell>
          <cell r="F5732" t="str">
            <v/>
          </cell>
          <cell r="G5732" t="str">
            <v/>
          </cell>
          <cell r="H5732" t="str">
            <v/>
          </cell>
          <cell r="I5732" t="str">
            <v>A</v>
          </cell>
        </row>
        <row r="5733">
          <cell r="A5733" t="str">
            <v>83734-04800-27</v>
          </cell>
          <cell r="B5733" t="str">
            <v>0482</v>
          </cell>
          <cell r="C5733" t="str">
            <v>NDEO RLL-ON PRL&amp;BTY 25ML</v>
          </cell>
          <cell r="D5733" t="str">
            <v>FERT</v>
          </cell>
          <cell r="E5733" t="str">
            <v>01</v>
          </cell>
          <cell r="F5733" t="str">
            <v/>
          </cell>
          <cell r="G5733" t="str">
            <v/>
          </cell>
          <cell r="H5733" t="str">
            <v/>
          </cell>
          <cell r="I5733" t="e">
            <v>#N/A</v>
          </cell>
        </row>
        <row r="5734">
          <cell r="A5734" t="str">
            <v>83734-04800-28</v>
          </cell>
          <cell r="B5734" t="str">
            <v>0482</v>
          </cell>
          <cell r="C5734" t="str">
            <v>NDEO RLL-ON PRL&amp;BTY 25ML</v>
          </cell>
          <cell r="D5734" t="str">
            <v>FERT</v>
          </cell>
          <cell r="E5734" t="str">
            <v>01</v>
          </cell>
          <cell r="F5734" t="str">
            <v/>
          </cell>
          <cell r="G5734" t="str">
            <v/>
          </cell>
          <cell r="H5734" t="str">
            <v/>
          </cell>
          <cell r="I5734" t="e">
            <v>#N/A</v>
          </cell>
        </row>
        <row r="5735">
          <cell r="A5735" t="str">
            <v>83734-04800-32</v>
          </cell>
          <cell r="B5735" t="str">
            <v>0482</v>
          </cell>
          <cell r="C5735" t="str">
            <v>NDEO RLL_ON MINI PRL&amp;BTY_FML 25ML</v>
          </cell>
          <cell r="D5735" t="str">
            <v>FERT</v>
          </cell>
          <cell r="E5735" t="str">
            <v>01</v>
          </cell>
          <cell r="F5735" t="str">
            <v/>
          </cell>
          <cell r="G5735" t="str">
            <v/>
          </cell>
          <cell r="H5735" t="str">
            <v/>
          </cell>
          <cell r="I5735" t="str">
            <v>A</v>
          </cell>
        </row>
        <row r="5736">
          <cell r="A5736" t="str">
            <v>83734-04810-28</v>
          </cell>
          <cell r="B5736" t="str">
            <v>0482</v>
          </cell>
          <cell r="C5736" t="str">
            <v>NDEO RLL-ON PRL&amp;BTY 25ML</v>
          </cell>
          <cell r="D5736" t="str">
            <v>FERT</v>
          </cell>
          <cell r="E5736" t="str">
            <v>01</v>
          </cell>
          <cell r="F5736" t="str">
            <v/>
          </cell>
          <cell r="G5736" t="str">
            <v/>
          </cell>
          <cell r="H5736" t="str">
            <v/>
          </cell>
          <cell r="I5736" t="str">
            <v>R2</v>
          </cell>
        </row>
        <row r="5737">
          <cell r="A5737" t="str">
            <v>83734-04820-28</v>
          </cell>
          <cell r="B5737" t="str">
            <v>0482</v>
          </cell>
          <cell r="C5737" t="str">
            <v>NDEO RLL_ON PRL&amp;BTY_FML 25ML</v>
          </cell>
          <cell r="D5737" t="str">
            <v>FERT</v>
          </cell>
          <cell r="E5737" t="str">
            <v>01</v>
          </cell>
          <cell r="F5737" t="str">
            <v/>
          </cell>
          <cell r="G5737" t="str">
            <v/>
          </cell>
          <cell r="H5737" t="str">
            <v/>
          </cell>
          <cell r="I5737" t="str">
            <v>R3</v>
          </cell>
        </row>
        <row r="5738">
          <cell r="A5738" t="str">
            <v>83735-04800-27</v>
          </cell>
          <cell r="B5738" t="str">
            <v>0482</v>
          </cell>
          <cell r="C5738" t="str">
            <v>NDEO RLL-ON PRL&amp;BTY 50ML</v>
          </cell>
          <cell r="D5738" t="str">
            <v>FERT</v>
          </cell>
          <cell r="E5738" t="str">
            <v>01</v>
          </cell>
          <cell r="F5738" t="str">
            <v/>
          </cell>
          <cell r="G5738" t="str">
            <v/>
          </cell>
          <cell r="H5738" t="str">
            <v/>
          </cell>
          <cell r="I5738" t="str">
            <v>R3</v>
          </cell>
        </row>
        <row r="5739">
          <cell r="A5739" t="str">
            <v>83735-04800-28</v>
          </cell>
          <cell r="B5739" t="str">
            <v>0482</v>
          </cell>
          <cell r="C5739" t="str">
            <v>NDEO RLL-ON PRL&amp;BTY 50ML FML</v>
          </cell>
          <cell r="D5739" t="str">
            <v>FERT</v>
          </cell>
          <cell r="E5739" t="str">
            <v>01</v>
          </cell>
          <cell r="F5739" t="str">
            <v/>
          </cell>
          <cell r="G5739" t="str">
            <v/>
          </cell>
          <cell r="H5739" t="str">
            <v/>
          </cell>
          <cell r="I5739" t="e">
            <v>#N/A</v>
          </cell>
        </row>
        <row r="5740">
          <cell r="A5740" t="str">
            <v>83735-04800-32</v>
          </cell>
          <cell r="B5740" t="str">
            <v>0482</v>
          </cell>
          <cell r="C5740" t="str">
            <v>NDEO RLL_ON PRL&amp;BTY_FML 50ML</v>
          </cell>
          <cell r="D5740" t="str">
            <v>FERT</v>
          </cell>
          <cell r="E5740" t="str">
            <v>01</v>
          </cell>
          <cell r="F5740" t="str">
            <v/>
          </cell>
          <cell r="G5740" t="str">
            <v/>
          </cell>
          <cell r="H5740" t="str">
            <v/>
          </cell>
          <cell r="I5740" t="str">
            <v>A</v>
          </cell>
        </row>
        <row r="5741">
          <cell r="A5741" t="str">
            <v>83735-04810-28</v>
          </cell>
          <cell r="B5741" t="str">
            <v>0482</v>
          </cell>
          <cell r="C5741" t="str">
            <v>NDEO RLL-ON PRL&amp;BTY 50ML FML</v>
          </cell>
          <cell r="D5741" t="str">
            <v>FERT</v>
          </cell>
          <cell r="E5741" t="str">
            <v>01</v>
          </cell>
          <cell r="F5741" t="str">
            <v/>
          </cell>
          <cell r="G5741" t="str">
            <v/>
          </cell>
          <cell r="H5741" t="str">
            <v/>
          </cell>
          <cell r="I5741" t="str">
            <v>R2</v>
          </cell>
        </row>
        <row r="5742">
          <cell r="A5742" t="str">
            <v>83735-04820-28</v>
          </cell>
          <cell r="B5742" t="str">
            <v>0482</v>
          </cell>
          <cell r="C5742" t="str">
            <v>NDEO RLL_ON PRL&amp;BTY_FML 50ML</v>
          </cell>
          <cell r="D5742" t="str">
            <v>FERT</v>
          </cell>
          <cell r="E5742" t="str">
            <v>01</v>
          </cell>
          <cell r="F5742" t="str">
            <v/>
          </cell>
          <cell r="G5742" t="str">
            <v/>
          </cell>
          <cell r="H5742" t="str">
            <v/>
          </cell>
          <cell r="I5742" t="str">
            <v>R2</v>
          </cell>
        </row>
        <row r="5743">
          <cell r="A5743" t="str">
            <v>83739-04800-24</v>
          </cell>
          <cell r="B5743" t="str">
            <v>0482</v>
          </cell>
          <cell r="C5743" t="str">
            <v>NDEO SPY CL_KCK 50ML</v>
          </cell>
          <cell r="D5743" t="str">
            <v>FERT</v>
          </cell>
          <cell r="E5743" t="str">
            <v>01</v>
          </cell>
          <cell r="F5743" t="str">
            <v/>
          </cell>
          <cell r="G5743" t="str">
            <v/>
          </cell>
          <cell r="H5743" t="str">
            <v/>
          </cell>
          <cell r="I5743" t="e">
            <v>#N/A</v>
          </cell>
        </row>
        <row r="5744">
          <cell r="A5744" t="str">
            <v>83739-04800-25</v>
          </cell>
          <cell r="B5744" t="str">
            <v>0482</v>
          </cell>
          <cell r="C5744" t="str">
            <v>NDEO SPY CL_KCK 50ML</v>
          </cell>
          <cell r="D5744" t="str">
            <v>FERT</v>
          </cell>
          <cell r="E5744" t="str">
            <v>01</v>
          </cell>
          <cell r="F5744" t="str">
            <v/>
          </cell>
          <cell r="G5744" t="str">
            <v/>
          </cell>
          <cell r="H5744" t="str">
            <v/>
          </cell>
          <cell r="I5744" t="e">
            <v>#N/A</v>
          </cell>
        </row>
        <row r="5745">
          <cell r="A5745" t="str">
            <v>83745-04800-25</v>
          </cell>
          <cell r="B5745" t="str">
            <v>0482</v>
          </cell>
          <cell r="C5745" t="str">
            <v>NDEO SPY SLV_PRTT_DYN_PWR 50ML MALE</v>
          </cell>
          <cell r="D5745" t="str">
            <v>FERT</v>
          </cell>
          <cell r="E5745" t="str">
            <v>01</v>
          </cell>
          <cell r="F5745" t="str">
            <v/>
          </cell>
          <cell r="G5745" t="str">
            <v/>
          </cell>
          <cell r="H5745" t="str">
            <v/>
          </cell>
          <cell r="I5745" t="e">
            <v>#N/A</v>
          </cell>
        </row>
        <row r="5746">
          <cell r="A5746" t="str">
            <v>83747-04800-25</v>
          </cell>
          <cell r="B5746" t="str">
            <v>0482</v>
          </cell>
          <cell r="C5746" t="str">
            <v>NDEO RLL-ON EXT_WHT_FML 50ML</v>
          </cell>
          <cell r="D5746" t="str">
            <v>FERT</v>
          </cell>
          <cell r="E5746" t="str">
            <v>01</v>
          </cell>
          <cell r="F5746" t="str">
            <v/>
          </cell>
          <cell r="G5746" t="str">
            <v/>
          </cell>
          <cell r="H5746" t="str">
            <v/>
          </cell>
          <cell r="I5746" t="e">
            <v>#N/A</v>
          </cell>
        </row>
        <row r="5747">
          <cell r="A5747" t="str">
            <v>83747-04800-27</v>
          </cell>
          <cell r="B5747" t="str">
            <v>0482</v>
          </cell>
          <cell r="C5747" t="str">
            <v>NDEO RLL-ON EXT_WHT_FML 50ML</v>
          </cell>
          <cell r="D5747" t="str">
            <v>FERT</v>
          </cell>
          <cell r="E5747" t="str">
            <v>01</v>
          </cell>
          <cell r="F5747" t="str">
            <v/>
          </cell>
          <cell r="G5747" t="str">
            <v/>
          </cell>
          <cell r="H5747" t="str">
            <v/>
          </cell>
          <cell r="I5747" t="e">
            <v>#N/A</v>
          </cell>
        </row>
        <row r="5748">
          <cell r="A5748" t="str">
            <v>83747-04800-28</v>
          </cell>
          <cell r="B5748" t="str">
            <v>0482</v>
          </cell>
          <cell r="C5748" t="str">
            <v>NDEO RLL-ON EXT_WHT_FML 50ML</v>
          </cell>
          <cell r="D5748" t="str">
            <v>FERT</v>
          </cell>
          <cell r="E5748" t="str">
            <v>01</v>
          </cell>
          <cell r="F5748" t="str">
            <v/>
          </cell>
          <cell r="G5748" t="str">
            <v/>
          </cell>
          <cell r="H5748" t="str">
            <v/>
          </cell>
          <cell r="I5748" t="str">
            <v>R1</v>
          </cell>
        </row>
        <row r="5749">
          <cell r="A5749" t="str">
            <v>83747-04820-32</v>
          </cell>
          <cell r="B5749" t="str">
            <v>0482</v>
          </cell>
          <cell r="C5749" t="str">
            <v>NDEO RLL_ON XTR_BRG_FML 50ML</v>
          </cell>
          <cell r="D5749" t="str">
            <v>FERT</v>
          </cell>
          <cell r="E5749" t="str">
            <v>01</v>
          </cell>
          <cell r="F5749" t="str">
            <v/>
          </cell>
          <cell r="G5749" t="str">
            <v/>
          </cell>
          <cell r="H5749" t="str">
            <v/>
          </cell>
          <cell r="I5749" t="str">
            <v>A</v>
          </cell>
        </row>
        <row r="5750">
          <cell r="A5750" t="str">
            <v>83747-04820-33</v>
          </cell>
          <cell r="B5750" t="str">
            <v>0482</v>
          </cell>
          <cell r="C5750" t="str">
            <v>NDEO RLL_ON XTR_BRG_FML 50ML</v>
          </cell>
          <cell r="D5750" t="str">
            <v>FERT</v>
          </cell>
          <cell r="E5750" t="str">
            <v>01</v>
          </cell>
          <cell r="F5750" t="str">
            <v/>
          </cell>
          <cell r="G5750" t="str">
            <v/>
          </cell>
          <cell r="H5750" t="str">
            <v>@01@</v>
          </cell>
          <cell r="I5750" t="str">
            <v>A</v>
          </cell>
        </row>
        <row r="5751">
          <cell r="A5751" t="str">
            <v>83760-04800-28</v>
          </cell>
          <cell r="B5751" t="str">
            <v>0482</v>
          </cell>
          <cell r="C5751" t="str">
            <v>NDEO RLL-ON INV_BLC&amp;WHT_SLK_SMTH_FM 25ML</v>
          </cell>
          <cell r="D5751" t="str">
            <v>FERT</v>
          </cell>
          <cell r="E5751" t="str">
            <v>01</v>
          </cell>
          <cell r="F5751" t="str">
            <v/>
          </cell>
          <cell r="G5751" t="str">
            <v/>
          </cell>
          <cell r="H5751" t="str">
            <v/>
          </cell>
          <cell r="I5751" t="e">
            <v>#N/A</v>
          </cell>
        </row>
        <row r="5752">
          <cell r="A5752" t="str">
            <v>83760-04800-30</v>
          </cell>
          <cell r="B5752" t="str">
            <v>0482</v>
          </cell>
          <cell r="C5752" t="str">
            <v>NDEO RLL-ON B&amp;W_RDN_SMT_FML 25ML</v>
          </cell>
          <cell r="D5752" t="str">
            <v>FERT</v>
          </cell>
          <cell r="E5752" t="str">
            <v>01</v>
          </cell>
          <cell r="F5752" t="str">
            <v/>
          </cell>
          <cell r="G5752" t="str">
            <v/>
          </cell>
          <cell r="H5752" t="str">
            <v/>
          </cell>
          <cell r="I5752" t="e">
            <v>#N/A</v>
          </cell>
        </row>
        <row r="5753">
          <cell r="A5753" t="str">
            <v>83760-04810-28</v>
          </cell>
          <cell r="B5753" t="str">
            <v>0482</v>
          </cell>
          <cell r="C5753" t="str">
            <v>NDEO RLL-ON INV_BLC&amp;WHT_RDNT&amp;SMTH 25ML</v>
          </cell>
          <cell r="D5753" t="str">
            <v>FERT</v>
          </cell>
          <cell r="E5753" t="str">
            <v>01</v>
          </cell>
          <cell r="F5753" t="str">
            <v/>
          </cell>
          <cell r="G5753" t="str">
            <v/>
          </cell>
          <cell r="H5753" t="str">
            <v/>
          </cell>
          <cell r="I5753" t="e">
            <v>#N/A</v>
          </cell>
        </row>
        <row r="5754">
          <cell r="A5754" t="str">
            <v>83778-04800-13</v>
          </cell>
          <cell r="B5754" t="str">
            <v>0482</v>
          </cell>
          <cell r="C5754" t="str">
            <v>NDEO RLL-ON SLV_PRTT 50ML MALE</v>
          </cell>
          <cell r="D5754" t="str">
            <v>FERT</v>
          </cell>
          <cell r="E5754" t="str">
            <v>01</v>
          </cell>
          <cell r="F5754" t="str">
            <v/>
          </cell>
          <cell r="G5754" t="str">
            <v/>
          </cell>
          <cell r="H5754" t="str">
            <v/>
          </cell>
          <cell r="I5754" t="e">
            <v>#N/A</v>
          </cell>
        </row>
        <row r="5755">
          <cell r="A5755" t="str">
            <v>83778-04800-28</v>
          </cell>
          <cell r="B5755" t="str">
            <v>0482</v>
          </cell>
          <cell r="C5755" t="str">
            <v>NDEO RLL-ON SLV_PRTT 50ML ML</v>
          </cell>
          <cell r="D5755" t="str">
            <v>FERT</v>
          </cell>
          <cell r="E5755" t="str">
            <v>01</v>
          </cell>
          <cell r="F5755" t="str">
            <v/>
          </cell>
          <cell r="G5755" t="str">
            <v/>
          </cell>
          <cell r="H5755" t="str">
            <v/>
          </cell>
          <cell r="I5755" t="e">
            <v>#N/A</v>
          </cell>
        </row>
        <row r="5756">
          <cell r="A5756" t="str">
            <v>83778-04800-29</v>
          </cell>
          <cell r="B5756" t="str">
            <v>0482</v>
          </cell>
          <cell r="C5756" t="str">
            <v>NDEO RLL-ON SLV_PRTT 50ML MALE</v>
          </cell>
          <cell r="D5756" t="str">
            <v>FERT</v>
          </cell>
          <cell r="E5756" t="str">
            <v>01</v>
          </cell>
          <cell r="F5756" t="str">
            <v/>
          </cell>
          <cell r="G5756" t="str">
            <v/>
          </cell>
          <cell r="H5756" t="str">
            <v/>
          </cell>
          <cell r="I5756" t="str">
            <v>A</v>
          </cell>
        </row>
        <row r="5757">
          <cell r="A5757" t="str">
            <v>83778-04800-33</v>
          </cell>
          <cell r="B5757" t="str">
            <v>0482</v>
          </cell>
          <cell r="C5757" t="str">
            <v>NDEO RLL_ON SLV_PRT_ML 50ML</v>
          </cell>
          <cell r="D5757" t="str">
            <v>FERT</v>
          </cell>
          <cell r="E5757" t="str">
            <v>01</v>
          </cell>
          <cell r="F5757" t="str">
            <v/>
          </cell>
          <cell r="G5757" t="str">
            <v/>
          </cell>
          <cell r="H5757" t="str">
            <v>@01@</v>
          </cell>
          <cell r="I5757" t="str">
            <v>A</v>
          </cell>
        </row>
        <row r="5758">
          <cell r="A5758" t="str">
            <v>83779-04800-13</v>
          </cell>
          <cell r="B5758" t="str">
            <v>0482</v>
          </cell>
          <cell r="C5758" t="str">
            <v>NDEO RLL-ON MINI SLV_PRTT 25ML</v>
          </cell>
          <cell r="D5758" t="str">
            <v>FERT</v>
          </cell>
          <cell r="E5758" t="str">
            <v>20</v>
          </cell>
          <cell r="F5758" t="str">
            <v/>
          </cell>
          <cell r="G5758" t="str">
            <v/>
          </cell>
          <cell r="H5758" t="str">
            <v/>
          </cell>
          <cell r="I5758" t="e">
            <v>#N/A</v>
          </cell>
        </row>
        <row r="5759">
          <cell r="A5759" t="str">
            <v>83779-04800-28</v>
          </cell>
          <cell r="B5759" t="str">
            <v>0482</v>
          </cell>
          <cell r="C5759" t="str">
            <v>NDEO RLL-ON MINI SLV_PRTT 25ML MALE</v>
          </cell>
          <cell r="D5759" t="str">
            <v>FERT</v>
          </cell>
          <cell r="E5759" t="str">
            <v>20</v>
          </cell>
          <cell r="F5759" t="str">
            <v/>
          </cell>
          <cell r="G5759" t="str">
            <v/>
          </cell>
          <cell r="H5759" t="str">
            <v/>
          </cell>
          <cell r="I5759" t="e">
            <v>#N/A</v>
          </cell>
        </row>
        <row r="5760">
          <cell r="A5760" t="str">
            <v>83779-04800-29</v>
          </cell>
          <cell r="B5760" t="str">
            <v>0482</v>
          </cell>
          <cell r="C5760" t="str">
            <v>NDEO RLL-ON MINI SLV_PRTT 25ML</v>
          </cell>
          <cell r="D5760" t="str">
            <v>FERT</v>
          </cell>
          <cell r="E5760" t="str">
            <v>20</v>
          </cell>
          <cell r="F5760" t="str">
            <v/>
          </cell>
          <cell r="G5760" t="str">
            <v/>
          </cell>
          <cell r="H5760" t="str">
            <v/>
          </cell>
          <cell r="I5760" t="str">
            <v>R1</v>
          </cell>
        </row>
        <row r="5761">
          <cell r="A5761" t="str">
            <v>83779-04800-33</v>
          </cell>
          <cell r="B5761" t="str">
            <v>0482</v>
          </cell>
          <cell r="C5761" t="str">
            <v>NDEO RLL_ON MINI SLV_PRT_ML 25ML</v>
          </cell>
          <cell r="D5761" t="str">
            <v>FERT</v>
          </cell>
          <cell r="E5761" t="str">
            <v>20</v>
          </cell>
          <cell r="F5761" t="str">
            <v/>
          </cell>
          <cell r="G5761" t="str">
            <v/>
          </cell>
          <cell r="H5761" t="str">
            <v>@01@</v>
          </cell>
          <cell r="I5761" t="str">
            <v>S1</v>
          </cell>
        </row>
        <row r="5762">
          <cell r="A5762" t="str">
            <v>83781-04800-25</v>
          </cell>
          <cell r="B5762" t="str">
            <v>0482</v>
          </cell>
          <cell r="C5762" t="str">
            <v>NDEO RLL-ON SHG_WHT_FML 50ML</v>
          </cell>
          <cell r="D5762" t="str">
            <v>FERT</v>
          </cell>
          <cell r="E5762" t="str">
            <v>01</v>
          </cell>
          <cell r="F5762" t="str">
            <v/>
          </cell>
          <cell r="G5762" t="str">
            <v/>
          </cell>
          <cell r="H5762" t="str">
            <v/>
          </cell>
          <cell r="I5762" t="e">
            <v>#N/A</v>
          </cell>
        </row>
        <row r="5763">
          <cell r="A5763" t="str">
            <v>83781-04800-27</v>
          </cell>
          <cell r="B5763" t="str">
            <v>0482</v>
          </cell>
          <cell r="C5763" t="str">
            <v>NDEO RLL-ON SHG_WHT_FML 50ML</v>
          </cell>
          <cell r="D5763" t="str">
            <v>FERT</v>
          </cell>
          <cell r="E5763" t="str">
            <v>01</v>
          </cell>
          <cell r="F5763" t="str">
            <v/>
          </cell>
          <cell r="G5763" t="str">
            <v/>
          </cell>
          <cell r="H5763" t="str">
            <v/>
          </cell>
          <cell r="I5763" t="e">
            <v>#N/A</v>
          </cell>
        </row>
        <row r="5764">
          <cell r="A5764" t="str">
            <v>83781-04800-28</v>
          </cell>
          <cell r="B5764" t="str">
            <v>0482</v>
          </cell>
          <cell r="C5764" t="str">
            <v>NDEO RLL-ON SHG_WHT_FML 50ML</v>
          </cell>
          <cell r="D5764" t="str">
            <v>FERT</v>
          </cell>
          <cell r="E5764" t="str">
            <v>01</v>
          </cell>
          <cell r="F5764" t="str">
            <v/>
          </cell>
          <cell r="G5764" t="str">
            <v/>
          </cell>
          <cell r="H5764" t="str">
            <v/>
          </cell>
          <cell r="I5764" t="str">
            <v>R2</v>
          </cell>
        </row>
        <row r="5765">
          <cell r="A5765" t="str">
            <v>83781-04820-31</v>
          </cell>
          <cell r="B5765" t="str">
            <v>0482</v>
          </cell>
          <cell r="C5765" t="str">
            <v>NDEO RLL_ON BRG_HPY_SHV_FML 50ML</v>
          </cell>
          <cell r="D5765" t="str">
            <v>FERT</v>
          </cell>
          <cell r="E5765" t="str">
            <v>01</v>
          </cell>
          <cell r="F5765" t="str">
            <v/>
          </cell>
          <cell r="G5765" t="str">
            <v/>
          </cell>
          <cell r="H5765" t="str">
            <v/>
          </cell>
          <cell r="I5765" t="str">
            <v>A</v>
          </cell>
        </row>
        <row r="5766">
          <cell r="A5766" t="str">
            <v>83803-04800-90</v>
          </cell>
          <cell r="B5766" t="str">
            <v>0482</v>
          </cell>
          <cell r="C5766" t="str">
            <v>NBODY WHT_EVN LTN 125ML</v>
          </cell>
          <cell r="D5766" t="str">
            <v>FERT</v>
          </cell>
          <cell r="E5766" t="str">
            <v>01</v>
          </cell>
          <cell r="F5766" t="str">
            <v/>
          </cell>
          <cell r="G5766" t="str">
            <v/>
          </cell>
          <cell r="H5766" t="str">
            <v/>
          </cell>
          <cell r="I5766" t="e">
            <v>#N/A</v>
          </cell>
        </row>
        <row r="5767">
          <cell r="A5767" t="str">
            <v>83804-04800-14</v>
          </cell>
          <cell r="B5767" t="str">
            <v>0482</v>
          </cell>
          <cell r="C5767" t="str">
            <v>NBODY WHT_EVN LTN 200ML</v>
          </cell>
          <cell r="D5767" t="str">
            <v>FERT</v>
          </cell>
          <cell r="E5767" t="str">
            <v>01</v>
          </cell>
          <cell r="F5767" t="str">
            <v/>
          </cell>
          <cell r="G5767" t="str">
            <v/>
          </cell>
          <cell r="H5767" t="str">
            <v/>
          </cell>
          <cell r="I5767" t="e">
            <v>#N/A</v>
          </cell>
        </row>
        <row r="5768">
          <cell r="A5768" t="str">
            <v>83804-04800-37</v>
          </cell>
          <cell r="B5768" t="str">
            <v>0482</v>
          </cell>
          <cell r="C5768" t="str">
            <v>NBODY WHT_EVN LTN 200ML</v>
          </cell>
          <cell r="D5768" t="str">
            <v>FERT</v>
          </cell>
          <cell r="E5768" t="str">
            <v>01</v>
          </cell>
          <cell r="F5768" t="str">
            <v/>
          </cell>
          <cell r="G5768" t="str">
            <v/>
          </cell>
          <cell r="H5768" t="str">
            <v/>
          </cell>
          <cell r="I5768" t="str">
            <v>A</v>
          </cell>
        </row>
        <row r="5769">
          <cell r="A5769" t="str">
            <v>83804-04800-90</v>
          </cell>
          <cell r="B5769" t="str">
            <v>0482</v>
          </cell>
          <cell r="C5769" t="str">
            <v>NBODY WHT_EVN LTN 200ML</v>
          </cell>
          <cell r="D5769" t="str">
            <v>FERT</v>
          </cell>
          <cell r="E5769" t="str">
            <v>01</v>
          </cell>
          <cell r="F5769" t="str">
            <v/>
          </cell>
          <cell r="G5769" t="str">
            <v/>
          </cell>
          <cell r="H5769" t="str">
            <v/>
          </cell>
          <cell r="I5769" t="e">
            <v>#N/A</v>
          </cell>
        </row>
        <row r="5770">
          <cell r="A5770" t="str">
            <v>83804-04810-37</v>
          </cell>
          <cell r="B5770" t="str">
            <v>0482</v>
          </cell>
          <cell r="C5770" t="str">
            <v>NBODY WHT_EVN LTN 200ML</v>
          </cell>
          <cell r="D5770" t="str">
            <v>FERT</v>
          </cell>
          <cell r="E5770" t="str">
            <v>01</v>
          </cell>
          <cell r="F5770" t="str">
            <v/>
          </cell>
          <cell r="G5770" t="str">
            <v/>
          </cell>
          <cell r="H5770" t="str">
            <v/>
          </cell>
          <cell r="I5770" t="str">
            <v>R2</v>
          </cell>
        </row>
        <row r="5771">
          <cell r="A5771" t="str">
            <v>83807-04800-14</v>
          </cell>
          <cell r="B5771" t="str">
            <v>0482</v>
          </cell>
          <cell r="C5771" t="str">
            <v>NBODY WHT_EVN PMP LTN 400ML</v>
          </cell>
          <cell r="D5771" t="str">
            <v>FERT</v>
          </cell>
          <cell r="E5771" t="str">
            <v>01</v>
          </cell>
          <cell r="F5771" t="str">
            <v/>
          </cell>
          <cell r="G5771" t="str">
            <v/>
          </cell>
          <cell r="H5771" t="str">
            <v/>
          </cell>
          <cell r="I5771" t="e">
            <v>#N/A</v>
          </cell>
        </row>
        <row r="5772">
          <cell r="A5772" t="str">
            <v>83807-04800-37</v>
          </cell>
          <cell r="B5772" t="str">
            <v>0482</v>
          </cell>
          <cell r="C5772" t="str">
            <v>NBODY WHT_EVN PMP LTN 400ML</v>
          </cell>
          <cell r="D5772" t="str">
            <v>FERT</v>
          </cell>
          <cell r="E5772" t="str">
            <v>01</v>
          </cell>
          <cell r="F5772" t="str">
            <v/>
          </cell>
          <cell r="G5772" t="str">
            <v/>
          </cell>
          <cell r="H5772" t="str">
            <v/>
          </cell>
          <cell r="I5772" t="str">
            <v>A</v>
          </cell>
        </row>
        <row r="5773">
          <cell r="A5773" t="str">
            <v>83807-04800-90</v>
          </cell>
          <cell r="B5773" t="str">
            <v>0482</v>
          </cell>
          <cell r="C5773" t="str">
            <v>NBODY WHT_EVN PMP LTN 400ML</v>
          </cell>
          <cell r="D5773" t="str">
            <v>FERT</v>
          </cell>
          <cell r="E5773" t="str">
            <v>01</v>
          </cell>
          <cell r="F5773" t="str">
            <v/>
          </cell>
          <cell r="G5773" t="str">
            <v/>
          </cell>
          <cell r="H5773" t="str">
            <v/>
          </cell>
          <cell r="I5773" t="e">
            <v>#N/A</v>
          </cell>
        </row>
        <row r="5774">
          <cell r="A5774" t="str">
            <v>83807-04810-37</v>
          </cell>
          <cell r="B5774" t="str">
            <v>0482</v>
          </cell>
          <cell r="C5774" t="str">
            <v>NBODY WHT_EVN PMP LTN 400ML</v>
          </cell>
          <cell r="D5774" t="str">
            <v>FERT</v>
          </cell>
          <cell r="E5774" t="str">
            <v>01</v>
          </cell>
          <cell r="F5774" t="str">
            <v/>
          </cell>
          <cell r="G5774" t="str">
            <v/>
          </cell>
          <cell r="H5774" t="str">
            <v/>
          </cell>
          <cell r="I5774" t="str">
            <v>R2</v>
          </cell>
        </row>
        <row r="5775">
          <cell r="A5775" t="str">
            <v>83818-04800-15</v>
          </cell>
          <cell r="B5775" t="str">
            <v>0482</v>
          </cell>
          <cell r="C5775" t="str">
            <v>NBODY WHT SUN_SRM SPF33 70ML</v>
          </cell>
          <cell r="D5775" t="str">
            <v>FERT</v>
          </cell>
          <cell r="E5775" t="str">
            <v>01</v>
          </cell>
          <cell r="F5775" t="str">
            <v/>
          </cell>
          <cell r="G5775" t="str">
            <v/>
          </cell>
          <cell r="H5775" t="str">
            <v/>
          </cell>
          <cell r="I5775" t="e">
            <v>#N/A</v>
          </cell>
        </row>
        <row r="5776">
          <cell r="A5776" t="str">
            <v>83819-04800-37</v>
          </cell>
          <cell r="B5776" t="str">
            <v>0482</v>
          </cell>
          <cell r="C5776" t="str">
            <v>NBODY WHT_EVN PMP EXT_LTN 400ML _PUMP</v>
          </cell>
          <cell r="D5776" t="str">
            <v>FERT</v>
          </cell>
          <cell r="E5776" t="str">
            <v>01</v>
          </cell>
          <cell r="F5776" t="str">
            <v/>
          </cell>
          <cell r="G5776" t="str">
            <v/>
          </cell>
          <cell r="H5776" t="str">
            <v/>
          </cell>
          <cell r="I5776" t="str">
            <v>R3</v>
          </cell>
        </row>
        <row r="5777">
          <cell r="A5777" t="str">
            <v>83821-04800-15</v>
          </cell>
          <cell r="B5777" t="str">
            <v>0482</v>
          </cell>
          <cell r="C5777" t="str">
            <v>NBODY WHT SUN_SRM 180ML</v>
          </cell>
          <cell r="D5777" t="str">
            <v>FERT</v>
          </cell>
          <cell r="E5777" t="str">
            <v>01</v>
          </cell>
          <cell r="F5777" t="str">
            <v/>
          </cell>
          <cell r="G5777" t="str">
            <v/>
          </cell>
          <cell r="H5777" t="str">
            <v/>
          </cell>
          <cell r="I5777" t="e">
            <v>#N/A</v>
          </cell>
        </row>
        <row r="5778">
          <cell r="A5778" t="str">
            <v>83821-04800-37</v>
          </cell>
          <cell r="B5778" t="str">
            <v>0482</v>
          </cell>
          <cell r="C5778" t="str">
            <v>NBODY WHT SUN_SRM 180ML</v>
          </cell>
          <cell r="D5778" t="str">
            <v>FERT</v>
          </cell>
          <cell r="E5778" t="str">
            <v>01</v>
          </cell>
          <cell r="F5778" t="str">
            <v/>
          </cell>
          <cell r="G5778" t="str">
            <v/>
          </cell>
          <cell r="H5778" t="str">
            <v/>
          </cell>
          <cell r="I5778" t="e">
            <v>#N/A</v>
          </cell>
        </row>
        <row r="5779">
          <cell r="A5779" t="str">
            <v>83821-04800-39</v>
          </cell>
          <cell r="B5779" t="str">
            <v>0482</v>
          </cell>
          <cell r="C5779" t="str">
            <v>NBODY WHT SUN_SRM 180ML</v>
          </cell>
          <cell r="D5779" t="str">
            <v>FERT</v>
          </cell>
          <cell r="E5779" t="str">
            <v>01</v>
          </cell>
          <cell r="F5779" t="str">
            <v/>
          </cell>
          <cell r="G5779" t="str">
            <v/>
          </cell>
          <cell r="H5779" t="str">
            <v/>
          </cell>
          <cell r="I5779" t="str">
            <v>A</v>
          </cell>
        </row>
        <row r="5780">
          <cell r="A5780" t="str">
            <v>83821-04800-42</v>
          </cell>
          <cell r="B5780" t="str">
            <v>0482</v>
          </cell>
          <cell r="C5780" t="str">
            <v>NBODY XTR_BRG ANT_AGE_SRM 180ML</v>
          </cell>
          <cell r="D5780" t="str">
            <v>FERT</v>
          </cell>
          <cell r="E5780" t="str">
            <v>01</v>
          </cell>
          <cell r="F5780" t="str">
            <v/>
          </cell>
          <cell r="G5780" t="str">
            <v/>
          </cell>
          <cell r="H5780" t="str">
            <v/>
          </cell>
          <cell r="I5780" t="str">
            <v>A</v>
          </cell>
        </row>
        <row r="5781">
          <cell r="A5781" t="str">
            <v>83837-04800-15</v>
          </cell>
          <cell r="B5781" t="str">
            <v>0482</v>
          </cell>
          <cell r="C5781" t="str">
            <v>NBODY WHT SRM SPF33 180ML</v>
          </cell>
          <cell r="D5781" t="str">
            <v>FERT</v>
          </cell>
          <cell r="E5781" t="str">
            <v>01</v>
          </cell>
          <cell r="F5781" t="str">
            <v/>
          </cell>
          <cell r="G5781" t="str">
            <v/>
          </cell>
          <cell r="H5781" t="str">
            <v/>
          </cell>
          <cell r="I5781" t="e">
            <v>#N/A</v>
          </cell>
        </row>
        <row r="5782">
          <cell r="A5782" t="str">
            <v>83837-04800-37</v>
          </cell>
          <cell r="B5782" t="str">
            <v>0482</v>
          </cell>
          <cell r="C5782" t="str">
            <v>NBODY WHT SRM SPF33 180ML</v>
          </cell>
          <cell r="D5782" t="str">
            <v>FERT</v>
          </cell>
          <cell r="E5782" t="str">
            <v>01</v>
          </cell>
          <cell r="F5782" t="str">
            <v/>
          </cell>
          <cell r="G5782" t="str">
            <v/>
          </cell>
          <cell r="H5782" t="str">
            <v/>
          </cell>
          <cell r="I5782" t="e">
            <v>#N/A</v>
          </cell>
        </row>
        <row r="5783">
          <cell r="A5783" t="str">
            <v>83837-04801-15</v>
          </cell>
          <cell r="B5783" t="str">
            <v>0482</v>
          </cell>
          <cell r="C5783" t="str">
            <v>NBODY EXT WHT SRM SPF33 180ML_MM MTKA</v>
          </cell>
          <cell r="D5783" t="str">
            <v>FERT</v>
          </cell>
          <cell r="E5783" t="str">
            <v>01</v>
          </cell>
          <cell r="F5783" t="str">
            <v/>
          </cell>
          <cell r="G5783" t="str">
            <v/>
          </cell>
          <cell r="H5783" t="str">
            <v/>
          </cell>
          <cell r="I5783" t="e">
            <v>#N/A</v>
          </cell>
        </row>
        <row r="5784">
          <cell r="A5784" t="str">
            <v>83837-04801-37</v>
          </cell>
          <cell r="B5784" t="str">
            <v>0482</v>
          </cell>
          <cell r="C5784" t="str">
            <v>NBODY EXT WHT SRM SPF33 180ML_MM MTKA</v>
          </cell>
          <cell r="D5784" t="str">
            <v>FERT</v>
          </cell>
          <cell r="E5784" t="str">
            <v>01</v>
          </cell>
          <cell r="F5784" t="str">
            <v/>
          </cell>
          <cell r="G5784" t="str">
            <v/>
          </cell>
          <cell r="H5784" t="str">
            <v/>
          </cell>
          <cell r="I5784" t="e">
            <v>#N/A</v>
          </cell>
        </row>
        <row r="5785">
          <cell r="A5785" t="str">
            <v>83853-04800-37</v>
          </cell>
          <cell r="B5785" t="str">
            <v>0482</v>
          </cell>
          <cell r="C5785" t="str">
            <v>NBODY WHT_EVN EXT_LTN 100ML</v>
          </cell>
          <cell r="D5785" t="str">
            <v>FERT</v>
          </cell>
          <cell r="E5785" t="str">
            <v>01</v>
          </cell>
          <cell r="F5785" t="str">
            <v/>
          </cell>
          <cell r="G5785" t="str">
            <v/>
          </cell>
          <cell r="H5785" t="str">
            <v/>
          </cell>
          <cell r="I5785" t="e">
            <v>#N/A</v>
          </cell>
        </row>
        <row r="5786">
          <cell r="A5786" t="str">
            <v>83854-04800-37</v>
          </cell>
          <cell r="B5786" t="str">
            <v>0482</v>
          </cell>
          <cell r="C5786" t="str">
            <v>NBODY WHT_EVN EXT_LTN 200ML</v>
          </cell>
          <cell r="D5786" t="str">
            <v>FERT</v>
          </cell>
          <cell r="E5786" t="str">
            <v>01</v>
          </cell>
          <cell r="F5786" t="str">
            <v/>
          </cell>
          <cell r="G5786" t="str">
            <v/>
          </cell>
          <cell r="H5786" t="str">
            <v/>
          </cell>
          <cell r="I5786" t="str">
            <v>R1</v>
          </cell>
        </row>
        <row r="5787">
          <cell r="A5787" t="str">
            <v>83862-04800-92</v>
          </cell>
          <cell r="B5787" t="str">
            <v>0482</v>
          </cell>
          <cell r="C5787" t="str">
            <v>NBODY ESS INT_MSE_SRM 75ML</v>
          </cell>
          <cell r="D5787" t="str">
            <v>FERT</v>
          </cell>
          <cell r="E5787" t="str">
            <v>01</v>
          </cell>
          <cell r="F5787" t="str">
            <v/>
          </cell>
          <cell r="G5787" t="str">
            <v/>
          </cell>
          <cell r="H5787" t="str">
            <v/>
          </cell>
          <cell r="I5787" t="e">
            <v>#N/A</v>
          </cell>
        </row>
        <row r="5788">
          <cell r="A5788" t="str">
            <v>83863-04800-92</v>
          </cell>
          <cell r="B5788" t="str">
            <v>0482</v>
          </cell>
          <cell r="C5788" t="str">
            <v>NBODY ESS INT_MSE_SRM 200ML</v>
          </cell>
          <cell r="D5788" t="str">
            <v>FERT</v>
          </cell>
          <cell r="E5788" t="str">
            <v>01</v>
          </cell>
          <cell r="F5788" t="str">
            <v/>
          </cell>
          <cell r="G5788" t="str">
            <v/>
          </cell>
          <cell r="H5788" t="str">
            <v/>
          </cell>
          <cell r="I5788" t="e">
            <v>#N/A</v>
          </cell>
        </row>
        <row r="5789">
          <cell r="A5789" t="str">
            <v>83922-04800-12</v>
          </cell>
          <cell r="B5789" t="str">
            <v>0482</v>
          </cell>
          <cell r="C5789" t="str">
            <v>NMEN FC_CR CRM_SKN_CR 75ML TIN</v>
          </cell>
          <cell r="D5789" t="str">
            <v>FERT</v>
          </cell>
          <cell r="E5789" t="str">
            <v>01</v>
          </cell>
          <cell r="F5789" t="str">
            <v/>
          </cell>
          <cell r="G5789" t="str">
            <v/>
          </cell>
          <cell r="H5789" t="str">
            <v/>
          </cell>
          <cell r="I5789" t="str">
            <v>R1</v>
          </cell>
        </row>
        <row r="5790">
          <cell r="A5790" t="str">
            <v>83922-04800-13</v>
          </cell>
          <cell r="B5790" t="str">
            <v>0482</v>
          </cell>
          <cell r="C5790" t="str">
            <v>NMEN FC_CR CRM_SKN_CR 75ML TIN</v>
          </cell>
          <cell r="D5790" t="str">
            <v>FERT</v>
          </cell>
          <cell r="E5790" t="str">
            <v>01</v>
          </cell>
          <cell r="F5790" t="str">
            <v/>
          </cell>
          <cell r="G5790" t="str">
            <v/>
          </cell>
          <cell r="H5790" t="str">
            <v/>
          </cell>
          <cell r="I5790" t="e">
            <v>#N/A</v>
          </cell>
        </row>
        <row r="5791">
          <cell r="A5791" t="str">
            <v>83922-04800-29</v>
          </cell>
          <cell r="B5791" t="str">
            <v>0482</v>
          </cell>
          <cell r="C5791" t="str">
            <v>NMEN FC_CR CRM_SKN_CR 75ML TIN</v>
          </cell>
          <cell r="D5791" t="str">
            <v>FERT</v>
          </cell>
          <cell r="E5791" t="str">
            <v>01</v>
          </cell>
          <cell r="F5791" t="str">
            <v/>
          </cell>
          <cell r="G5791" t="str">
            <v/>
          </cell>
          <cell r="H5791" t="str">
            <v/>
          </cell>
          <cell r="I5791" t="str">
            <v>A</v>
          </cell>
        </row>
        <row r="5792">
          <cell r="A5792" t="str">
            <v>83923-04800-12</v>
          </cell>
          <cell r="B5792" t="str">
            <v>0482</v>
          </cell>
          <cell r="C5792" t="str">
            <v>NMEN FC_CR CRM_SKN_CR 30ML TIN</v>
          </cell>
          <cell r="D5792" t="str">
            <v>FERT</v>
          </cell>
          <cell r="E5792" t="str">
            <v>01</v>
          </cell>
          <cell r="F5792" t="str">
            <v/>
          </cell>
          <cell r="G5792" t="str">
            <v/>
          </cell>
          <cell r="H5792" t="str">
            <v/>
          </cell>
          <cell r="I5792" t="str">
            <v>R2</v>
          </cell>
        </row>
        <row r="5793">
          <cell r="A5793" t="str">
            <v>83923-04800-13</v>
          </cell>
          <cell r="B5793" t="str">
            <v>0482</v>
          </cell>
          <cell r="C5793" t="str">
            <v>NMEN FC_CR CRM_SKN_CR 30ML TIN</v>
          </cell>
          <cell r="D5793" t="str">
            <v>FERT</v>
          </cell>
          <cell r="E5793" t="str">
            <v>01</v>
          </cell>
          <cell r="F5793" t="str">
            <v/>
          </cell>
          <cell r="G5793" t="str">
            <v/>
          </cell>
          <cell r="H5793" t="str">
            <v/>
          </cell>
          <cell r="I5793" t="e">
            <v>#N/A</v>
          </cell>
        </row>
        <row r="5794">
          <cell r="A5794" t="str">
            <v>83923-04800-29</v>
          </cell>
          <cell r="B5794" t="str">
            <v>0482</v>
          </cell>
          <cell r="C5794" t="str">
            <v>NMEN FC_CR CRM_SKN_CR 30ML TIN</v>
          </cell>
          <cell r="D5794" t="str">
            <v>FERT</v>
          </cell>
          <cell r="E5794" t="str">
            <v>01</v>
          </cell>
          <cell r="F5794" t="str">
            <v/>
          </cell>
          <cell r="G5794" t="str">
            <v/>
          </cell>
          <cell r="H5794" t="str">
            <v/>
          </cell>
          <cell r="I5794" t="str">
            <v>A</v>
          </cell>
        </row>
        <row r="5795">
          <cell r="A5795" t="str">
            <v>83946-04800-14</v>
          </cell>
          <cell r="B5795" t="str">
            <v>0482</v>
          </cell>
          <cell r="C5795" t="str">
            <v>NMEN FC_CR RFN_SRM_MD 120ML</v>
          </cell>
          <cell r="D5795" t="str">
            <v>FERT</v>
          </cell>
          <cell r="E5795" t="str">
            <v>01</v>
          </cell>
          <cell r="F5795" t="str">
            <v/>
          </cell>
          <cell r="G5795" t="str">
            <v/>
          </cell>
          <cell r="H5795" t="str">
            <v/>
          </cell>
          <cell r="I5795" t="e">
            <v>#N/A</v>
          </cell>
        </row>
        <row r="5796">
          <cell r="A5796" t="str">
            <v>83946-04800-15</v>
          </cell>
          <cell r="B5796" t="str">
            <v>0482</v>
          </cell>
          <cell r="C5796" t="str">
            <v>NMEN FC_CR RFN_SRM_MD 120ML</v>
          </cell>
          <cell r="D5796" t="str">
            <v>FERT</v>
          </cell>
          <cell r="E5796" t="str">
            <v>01</v>
          </cell>
          <cell r="F5796" t="str">
            <v/>
          </cell>
          <cell r="G5796" t="str">
            <v/>
          </cell>
          <cell r="H5796" t="str">
            <v/>
          </cell>
          <cell r="I5796" t="e">
            <v>#N/A</v>
          </cell>
        </row>
        <row r="5797">
          <cell r="A5797" t="str">
            <v>83947-04800-15</v>
          </cell>
          <cell r="B5797" t="str">
            <v>0482</v>
          </cell>
          <cell r="C5797" t="str">
            <v>NMEN FC_CR SRM_CLN_MD 120ML</v>
          </cell>
          <cell r="D5797" t="str">
            <v>FERT</v>
          </cell>
          <cell r="E5797" t="str">
            <v>01</v>
          </cell>
          <cell r="F5797" t="str">
            <v/>
          </cell>
          <cell r="G5797" t="str">
            <v/>
          </cell>
          <cell r="H5797" t="str">
            <v/>
          </cell>
          <cell r="I5797" t="e">
            <v>#N/A</v>
          </cell>
        </row>
        <row r="5798">
          <cell r="A5798" t="str">
            <v>83967-07700-08</v>
          </cell>
          <cell r="B5798" t="str">
            <v>0482</v>
          </cell>
          <cell r="C5798" t="str">
            <v>NMEN WHT ANT.ACN.LQD_FM 20ML</v>
          </cell>
          <cell r="D5798" t="str">
            <v>FERT</v>
          </cell>
          <cell r="E5798" t="str">
            <v>01</v>
          </cell>
          <cell r="F5798" t="str">
            <v/>
          </cell>
          <cell r="G5798" t="str">
            <v/>
          </cell>
          <cell r="H5798" t="str">
            <v/>
          </cell>
          <cell r="I5798" t="e">
            <v>#N/A</v>
          </cell>
        </row>
        <row r="5799">
          <cell r="A5799" t="str">
            <v>83968-04800-01</v>
          </cell>
          <cell r="B5799" t="str">
            <v>0482</v>
          </cell>
          <cell r="C5799" t="str">
            <v>NMEN WHT CL_ACN_OIL_CNTR_LQD_FM 150ML</v>
          </cell>
          <cell r="D5799" t="str">
            <v>FERT</v>
          </cell>
          <cell r="E5799" t="str">
            <v>01</v>
          </cell>
          <cell r="F5799" t="str">
            <v/>
          </cell>
          <cell r="G5799" t="str">
            <v/>
          </cell>
          <cell r="H5799" t="str">
            <v/>
          </cell>
          <cell r="I5799" t="e">
            <v>#N/A</v>
          </cell>
        </row>
        <row r="5800">
          <cell r="A5800" t="str">
            <v>83968-04800-08</v>
          </cell>
          <cell r="B5800" t="str">
            <v>0482</v>
          </cell>
          <cell r="C5800" t="str">
            <v>NMEN WHT CL_ACN_OIL_CNTR_LQD_FM 150ML</v>
          </cell>
          <cell r="D5800" t="str">
            <v>FERT</v>
          </cell>
          <cell r="E5800" t="str">
            <v>01</v>
          </cell>
          <cell r="F5800" t="str">
            <v/>
          </cell>
          <cell r="G5800" t="str">
            <v/>
          </cell>
          <cell r="H5800" t="str">
            <v/>
          </cell>
          <cell r="I5800" t="e">
            <v>#N/A</v>
          </cell>
        </row>
        <row r="5801">
          <cell r="A5801" t="str">
            <v>83968-07780-01</v>
          </cell>
          <cell r="B5801" t="str">
            <v>0482</v>
          </cell>
          <cell r="C5801" t="str">
            <v>NMEN WHT CL_ACN_OIL_CNTR_LQD_FM 150ML</v>
          </cell>
          <cell r="D5801" t="str">
            <v>FERT</v>
          </cell>
          <cell r="E5801" t="str">
            <v>01</v>
          </cell>
          <cell r="F5801" t="str">
            <v/>
          </cell>
          <cell r="G5801" t="str">
            <v/>
          </cell>
          <cell r="H5801" t="str">
            <v/>
          </cell>
          <cell r="I5801" t="e">
            <v>#N/A</v>
          </cell>
        </row>
        <row r="5802">
          <cell r="A5802" t="str">
            <v>83968-07780-08</v>
          </cell>
          <cell r="B5802" t="str">
            <v>0482</v>
          </cell>
          <cell r="C5802" t="str">
            <v>NMEN WHT CL_ACN_OIL_CNTR_LQD_FM 150ML</v>
          </cell>
          <cell r="D5802" t="str">
            <v>FERT</v>
          </cell>
          <cell r="E5802" t="str">
            <v>01</v>
          </cell>
          <cell r="F5802" t="str">
            <v/>
          </cell>
          <cell r="G5802" t="str">
            <v/>
          </cell>
          <cell r="H5802" t="str">
            <v/>
          </cell>
          <cell r="I5802" t="e">
            <v>#N/A</v>
          </cell>
        </row>
        <row r="5803">
          <cell r="A5803" t="str">
            <v>83976-04800-01</v>
          </cell>
          <cell r="B5803" t="str">
            <v>0482</v>
          </cell>
          <cell r="C5803" t="str">
            <v>NMEN WHT LQD_FM 150ML</v>
          </cell>
          <cell r="D5803" t="str">
            <v>FERT</v>
          </cell>
          <cell r="E5803" t="str">
            <v>01</v>
          </cell>
          <cell r="F5803" t="str">
            <v/>
          </cell>
          <cell r="G5803" t="str">
            <v/>
          </cell>
          <cell r="H5803" t="str">
            <v/>
          </cell>
          <cell r="I5803" t="e">
            <v>#N/A</v>
          </cell>
        </row>
        <row r="5804">
          <cell r="A5804" t="str">
            <v>83976-04800-08</v>
          </cell>
          <cell r="B5804" t="str">
            <v>0482</v>
          </cell>
          <cell r="C5804" t="str">
            <v>NMEN WHT LQD_FM 150ML</v>
          </cell>
          <cell r="D5804" t="str">
            <v>FERT</v>
          </cell>
          <cell r="E5804" t="str">
            <v>01</v>
          </cell>
          <cell r="F5804" t="str">
            <v/>
          </cell>
          <cell r="G5804" t="str">
            <v/>
          </cell>
          <cell r="H5804" t="str">
            <v/>
          </cell>
          <cell r="I5804" t="e">
            <v>#N/A</v>
          </cell>
        </row>
        <row r="5805">
          <cell r="A5805" t="str">
            <v>83976-07780-01</v>
          </cell>
          <cell r="B5805" t="str">
            <v>0482</v>
          </cell>
          <cell r="C5805" t="str">
            <v>NMEN WHT LQD_FM 150ML</v>
          </cell>
          <cell r="D5805" t="str">
            <v>FERT</v>
          </cell>
          <cell r="E5805" t="str">
            <v>01</v>
          </cell>
          <cell r="F5805" t="str">
            <v/>
          </cell>
          <cell r="G5805" t="str">
            <v/>
          </cell>
          <cell r="H5805" t="str">
            <v/>
          </cell>
          <cell r="I5805" t="e">
            <v>#N/A</v>
          </cell>
        </row>
        <row r="5806">
          <cell r="A5806" t="str">
            <v>83976-07780-08</v>
          </cell>
          <cell r="B5806" t="str">
            <v>0482</v>
          </cell>
          <cell r="C5806" t="str">
            <v>NMEN WHT LQD_FM 150ML</v>
          </cell>
          <cell r="D5806" t="str">
            <v>FERT</v>
          </cell>
          <cell r="E5806" t="str">
            <v>01</v>
          </cell>
          <cell r="F5806" t="str">
            <v/>
          </cell>
          <cell r="G5806" t="str">
            <v/>
          </cell>
          <cell r="H5806" t="str">
            <v/>
          </cell>
          <cell r="I5806" t="e">
            <v>#N/A</v>
          </cell>
        </row>
        <row r="5807">
          <cell r="A5807" t="str">
            <v>83978-04800-01</v>
          </cell>
          <cell r="B5807" t="str">
            <v>0482</v>
          </cell>
          <cell r="C5807" t="str">
            <v>NMEN ANT.ACN.LQD_FM 150ML</v>
          </cell>
          <cell r="D5807" t="str">
            <v>FERT</v>
          </cell>
          <cell r="E5807" t="str">
            <v>01</v>
          </cell>
          <cell r="F5807" t="str">
            <v/>
          </cell>
          <cell r="G5807" t="str">
            <v/>
          </cell>
          <cell r="H5807" t="str">
            <v/>
          </cell>
          <cell r="I5807" t="e">
            <v>#N/A</v>
          </cell>
        </row>
        <row r="5808">
          <cell r="A5808" t="str">
            <v>83978-04800-08</v>
          </cell>
          <cell r="B5808" t="str">
            <v>0482</v>
          </cell>
          <cell r="C5808" t="str">
            <v>NMEN ANT.ACN.LQD_FM 150ML</v>
          </cell>
          <cell r="D5808" t="str">
            <v>FERT</v>
          </cell>
          <cell r="E5808" t="str">
            <v>01</v>
          </cell>
          <cell r="F5808" t="str">
            <v/>
          </cell>
          <cell r="G5808" t="str">
            <v/>
          </cell>
          <cell r="H5808" t="str">
            <v/>
          </cell>
          <cell r="I5808" t="e">
            <v>#N/A</v>
          </cell>
        </row>
        <row r="5809">
          <cell r="A5809" t="str">
            <v>83978-07780-01</v>
          </cell>
          <cell r="B5809" t="str">
            <v>0482</v>
          </cell>
          <cell r="C5809" t="str">
            <v>NMEN ANT.ACN.LQD_FM 150ML</v>
          </cell>
          <cell r="D5809" t="str">
            <v>FERT</v>
          </cell>
          <cell r="E5809" t="str">
            <v>01</v>
          </cell>
          <cell r="F5809" t="str">
            <v/>
          </cell>
          <cell r="G5809" t="str">
            <v/>
          </cell>
          <cell r="H5809" t="str">
            <v/>
          </cell>
          <cell r="I5809" t="e">
            <v>#N/A</v>
          </cell>
        </row>
        <row r="5810">
          <cell r="A5810" t="str">
            <v>83978-07780-08</v>
          </cell>
          <cell r="B5810" t="str">
            <v>0482</v>
          </cell>
          <cell r="C5810" t="str">
            <v>NMEN ANT.ACN.LQD_FM 150ML</v>
          </cell>
          <cell r="D5810" t="str">
            <v>FERT</v>
          </cell>
          <cell r="E5810" t="str">
            <v>01</v>
          </cell>
          <cell r="F5810" t="str">
            <v/>
          </cell>
          <cell r="G5810" t="str">
            <v/>
          </cell>
          <cell r="H5810" t="str">
            <v/>
          </cell>
          <cell r="I5810" t="e">
            <v>#N/A</v>
          </cell>
        </row>
        <row r="5811">
          <cell r="A5811" t="str">
            <v>84374-07700-37</v>
          </cell>
          <cell r="B5811" t="str">
            <v>0482</v>
          </cell>
          <cell r="C5811" t="str">
            <v>NBODY WHT VTM_C&amp;E 180ML</v>
          </cell>
          <cell r="D5811" t="str">
            <v>FERT</v>
          </cell>
          <cell r="E5811" t="str">
            <v>01</v>
          </cell>
          <cell r="F5811" t="str">
            <v/>
          </cell>
          <cell r="G5811" t="str">
            <v/>
          </cell>
          <cell r="H5811" t="str">
            <v/>
          </cell>
          <cell r="I5811" t="str">
            <v>R1</v>
          </cell>
        </row>
        <row r="5812">
          <cell r="A5812" t="str">
            <v>84374-07700-41</v>
          </cell>
          <cell r="B5812" t="str">
            <v>0482</v>
          </cell>
          <cell r="C5812" t="str">
            <v>NBODY WHT VTM_C&amp;E 180ML</v>
          </cell>
          <cell r="D5812" t="str">
            <v>FERT</v>
          </cell>
          <cell r="E5812" t="str">
            <v>01</v>
          </cell>
          <cell r="F5812" t="str">
            <v/>
          </cell>
          <cell r="G5812" t="str">
            <v/>
          </cell>
          <cell r="H5812" t="str">
            <v>@01@</v>
          </cell>
          <cell r="I5812" t="str">
            <v>A</v>
          </cell>
        </row>
        <row r="5813">
          <cell r="A5813" t="str">
            <v>84375-07700-41</v>
          </cell>
          <cell r="B5813" t="str">
            <v>0482</v>
          </cell>
          <cell r="C5813" t="str">
            <v>NBODY WHT VTM_C&amp;E 320ML</v>
          </cell>
          <cell r="D5813" t="str">
            <v>FERT</v>
          </cell>
          <cell r="E5813" t="str">
            <v>01</v>
          </cell>
          <cell r="F5813" t="str">
            <v/>
          </cell>
          <cell r="G5813" t="str">
            <v/>
          </cell>
          <cell r="H5813" t="str">
            <v/>
          </cell>
          <cell r="I5813" t="str">
            <v>A</v>
          </cell>
        </row>
        <row r="5814">
          <cell r="A5814" t="str">
            <v>84387-04500-21</v>
          </cell>
          <cell r="B5814" t="str">
            <v>0482</v>
          </cell>
          <cell r="C5814" t="str">
            <v>NBODY ESS CHR_BLS_JJ_OL_CRM 200ML</v>
          </cell>
          <cell r="D5814" t="str">
            <v>FERT</v>
          </cell>
          <cell r="E5814" t="str">
            <v>01</v>
          </cell>
          <cell r="F5814" t="str">
            <v/>
          </cell>
          <cell r="G5814" t="str">
            <v/>
          </cell>
          <cell r="H5814" t="str">
            <v/>
          </cell>
          <cell r="I5814" t="e">
            <v>#N/A</v>
          </cell>
        </row>
        <row r="5815">
          <cell r="A5815" t="str">
            <v>84387-04500-37</v>
          </cell>
          <cell r="B5815" t="str">
            <v>0482</v>
          </cell>
          <cell r="C5815" t="str">
            <v>NBODY ESS CHR_BLSM_JJ_CRM 200ML</v>
          </cell>
          <cell r="D5815" t="str">
            <v>FERT</v>
          </cell>
          <cell r="E5815" t="str">
            <v>01</v>
          </cell>
          <cell r="F5815" t="str">
            <v/>
          </cell>
          <cell r="G5815" t="str">
            <v/>
          </cell>
          <cell r="H5815" t="str">
            <v/>
          </cell>
          <cell r="I5815" t="e">
            <v>#N/A</v>
          </cell>
        </row>
        <row r="5816">
          <cell r="A5816" t="str">
            <v>84387-04501-21</v>
          </cell>
          <cell r="B5816" t="str">
            <v>0482</v>
          </cell>
          <cell r="C5816" t="str">
            <v>NBODY ESS CHR_BLS_JJ_OL_CRM 200ML</v>
          </cell>
          <cell r="D5816" t="str">
            <v>FERT</v>
          </cell>
          <cell r="E5816" t="str">
            <v>01</v>
          </cell>
          <cell r="F5816" t="str">
            <v/>
          </cell>
          <cell r="G5816" t="str">
            <v/>
          </cell>
          <cell r="H5816" t="str">
            <v/>
          </cell>
          <cell r="I5816" t="e">
            <v>#N/A</v>
          </cell>
        </row>
        <row r="5817">
          <cell r="A5817" t="str">
            <v>84412-04800-01</v>
          </cell>
          <cell r="B5817" t="str">
            <v>0482</v>
          </cell>
          <cell r="C5817" t="str">
            <v>NMEN CLN DEEP_WHT_OC_LQD_FM 150ML</v>
          </cell>
          <cell r="D5817" t="str">
            <v>FERT</v>
          </cell>
          <cell r="E5817" t="str">
            <v>01</v>
          </cell>
          <cell r="F5817" t="str">
            <v/>
          </cell>
          <cell r="G5817" t="str">
            <v/>
          </cell>
          <cell r="H5817" t="str">
            <v/>
          </cell>
          <cell r="I5817" t="str">
            <v>R3</v>
          </cell>
        </row>
        <row r="5818">
          <cell r="A5818" t="str">
            <v>84412-07780-01</v>
          </cell>
          <cell r="B5818" t="str">
            <v>0482</v>
          </cell>
          <cell r="C5818" t="str">
            <v>NMEN CLN DEEP_WHT_OC_LQD_FM 150ML</v>
          </cell>
          <cell r="D5818" t="str">
            <v>FERT</v>
          </cell>
          <cell r="E5818" t="str">
            <v>01</v>
          </cell>
          <cell r="F5818" t="str">
            <v/>
          </cell>
          <cell r="G5818" t="str">
            <v/>
          </cell>
          <cell r="H5818" t="str">
            <v/>
          </cell>
          <cell r="I5818" t="e">
            <v>#N/A</v>
          </cell>
        </row>
        <row r="5819">
          <cell r="A5819" t="str">
            <v>84413-04800-01</v>
          </cell>
          <cell r="B5819" t="str">
            <v>0482</v>
          </cell>
          <cell r="C5819" t="str">
            <v>NMEN CLN DEEP_WHT_OC_LQD_FM 50ML</v>
          </cell>
          <cell r="D5819" t="str">
            <v>FERT</v>
          </cell>
          <cell r="E5819" t="str">
            <v>01</v>
          </cell>
          <cell r="F5819" t="str">
            <v/>
          </cell>
          <cell r="G5819" t="str">
            <v/>
          </cell>
          <cell r="H5819" t="str">
            <v/>
          </cell>
          <cell r="I5819" t="e">
            <v>#N/A</v>
          </cell>
        </row>
        <row r="5820">
          <cell r="A5820" t="str">
            <v>84415-04800-01</v>
          </cell>
          <cell r="B5820" t="str">
            <v>0482</v>
          </cell>
          <cell r="C5820" t="str">
            <v>NMEN CLN DEEP_WHT_OC_MUD_FM 100ML</v>
          </cell>
          <cell r="D5820" t="str">
            <v>FERT</v>
          </cell>
          <cell r="E5820" t="str">
            <v>01</v>
          </cell>
          <cell r="F5820" t="str">
            <v/>
          </cell>
          <cell r="G5820" t="str">
            <v/>
          </cell>
          <cell r="H5820" t="str">
            <v/>
          </cell>
          <cell r="I5820" t="str">
            <v>R3</v>
          </cell>
        </row>
        <row r="5821">
          <cell r="A5821" t="str">
            <v>84415-04800-26</v>
          </cell>
          <cell r="B5821" t="str">
            <v>0482</v>
          </cell>
          <cell r="C5821" t="str">
            <v>NMEN CLN DEEP_WHT_OC_MUD_FM 100ML</v>
          </cell>
          <cell r="D5821" t="str">
            <v>FERT</v>
          </cell>
          <cell r="E5821" t="str">
            <v>01</v>
          </cell>
          <cell r="F5821" t="str">
            <v/>
          </cell>
          <cell r="G5821" t="str">
            <v/>
          </cell>
          <cell r="H5821" t="str">
            <v/>
          </cell>
          <cell r="I5821" t="str">
            <v>R3</v>
          </cell>
        </row>
        <row r="5822">
          <cell r="A5822" t="str">
            <v>84415-04800-28</v>
          </cell>
          <cell r="B5822" t="str">
            <v>0482</v>
          </cell>
          <cell r="C5822" t="str">
            <v>NMEN CLN DEEP_WHT_OC_MUD_FM 100ML</v>
          </cell>
          <cell r="D5822" t="str">
            <v>FERT</v>
          </cell>
          <cell r="E5822" t="str">
            <v>01</v>
          </cell>
          <cell r="F5822" t="str">
            <v/>
          </cell>
          <cell r="G5822" t="str">
            <v/>
          </cell>
          <cell r="H5822" t="str">
            <v/>
          </cell>
          <cell r="I5822" t="str">
            <v>R1</v>
          </cell>
        </row>
        <row r="5823">
          <cell r="A5823" t="str">
            <v>84415-04801-01</v>
          </cell>
          <cell r="B5823" t="str">
            <v>0482</v>
          </cell>
          <cell r="C5823" t="str">
            <v>NMEN CLN DEEP_WHT_OC_MUD_FM 100ML</v>
          </cell>
          <cell r="D5823" t="str">
            <v>FERT</v>
          </cell>
          <cell r="E5823" t="str">
            <v>01</v>
          </cell>
          <cell r="F5823" t="str">
            <v/>
          </cell>
          <cell r="G5823" t="str">
            <v/>
          </cell>
          <cell r="H5823" t="str">
            <v/>
          </cell>
          <cell r="I5823" t="str">
            <v>R3</v>
          </cell>
        </row>
        <row r="5824">
          <cell r="A5824" t="str">
            <v>84415-04810-26</v>
          </cell>
          <cell r="B5824" t="str">
            <v>0482</v>
          </cell>
          <cell r="C5824" t="str">
            <v>NMEN CLN DEEP_WHT_OC_MUD_FM 100ML</v>
          </cell>
          <cell r="D5824" t="str">
            <v>FERT</v>
          </cell>
          <cell r="E5824" t="str">
            <v>01</v>
          </cell>
          <cell r="F5824" t="str">
            <v/>
          </cell>
          <cell r="G5824" t="str">
            <v/>
          </cell>
          <cell r="H5824" t="str">
            <v/>
          </cell>
          <cell r="I5824" t="e">
            <v>#N/A</v>
          </cell>
        </row>
        <row r="5825">
          <cell r="A5825" t="str">
            <v>84416-04800-26</v>
          </cell>
          <cell r="B5825" t="str">
            <v>0482</v>
          </cell>
          <cell r="C5825" t="str">
            <v>NMEN CLN DEEP_WHT_OC_MUD_FM 50ML</v>
          </cell>
          <cell r="D5825" t="str">
            <v>FERT</v>
          </cell>
          <cell r="E5825" t="str">
            <v>01</v>
          </cell>
          <cell r="F5825" t="str">
            <v/>
          </cell>
          <cell r="G5825" t="str">
            <v/>
          </cell>
          <cell r="H5825" t="str">
            <v/>
          </cell>
          <cell r="I5825" t="str">
            <v>R3</v>
          </cell>
        </row>
        <row r="5826">
          <cell r="A5826" t="str">
            <v>84416-04800-28</v>
          </cell>
          <cell r="B5826" t="str">
            <v>0482</v>
          </cell>
          <cell r="C5826" t="str">
            <v>NMEN CLN DEEP_WHT_OC_MUD_FM 50ML</v>
          </cell>
          <cell r="D5826" t="str">
            <v>FERT</v>
          </cell>
          <cell r="E5826" t="str">
            <v>01</v>
          </cell>
          <cell r="F5826" t="str">
            <v/>
          </cell>
          <cell r="G5826" t="str">
            <v/>
          </cell>
          <cell r="H5826" t="str">
            <v/>
          </cell>
          <cell r="I5826" t="str">
            <v>R1</v>
          </cell>
        </row>
        <row r="5827">
          <cell r="A5827" t="str">
            <v>84427-04800-26</v>
          </cell>
          <cell r="B5827" t="str">
            <v>0482</v>
          </cell>
          <cell r="C5827" t="str">
            <v>NMEN FCL ACN_MD_SCR 100ML</v>
          </cell>
          <cell r="D5827" t="str">
            <v>FERT</v>
          </cell>
          <cell r="E5827" t="str">
            <v>01</v>
          </cell>
          <cell r="F5827" t="str">
            <v/>
          </cell>
          <cell r="G5827" t="str">
            <v/>
          </cell>
          <cell r="H5827" t="str">
            <v/>
          </cell>
          <cell r="I5827" t="str">
            <v>R1</v>
          </cell>
        </row>
        <row r="5828">
          <cell r="A5828" t="str">
            <v>84427-04800-28</v>
          </cell>
          <cell r="B5828" t="str">
            <v>0482</v>
          </cell>
          <cell r="C5828" t="str">
            <v>NMEN FCL ACN_MD_SCR 100ML</v>
          </cell>
          <cell r="D5828" t="str">
            <v>FERT</v>
          </cell>
          <cell r="E5828" t="str">
            <v>01</v>
          </cell>
          <cell r="F5828" t="str">
            <v/>
          </cell>
          <cell r="G5828" t="str">
            <v/>
          </cell>
          <cell r="H5828" t="str">
            <v/>
          </cell>
          <cell r="I5828" t="str">
            <v>A</v>
          </cell>
        </row>
        <row r="5829">
          <cell r="A5829" t="str">
            <v>84427-08600-26</v>
          </cell>
          <cell r="B5829" t="str">
            <v>0482</v>
          </cell>
          <cell r="C5829" t="str">
            <v>NMEN FCL ACN_MD_SCR 100ML</v>
          </cell>
          <cell r="D5829" t="str">
            <v>FERT</v>
          </cell>
          <cell r="E5829" t="str">
            <v>01</v>
          </cell>
          <cell r="F5829" t="str">
            <v/>
          </cell>
          <cell r="G5829" t="str">
            <v/>
          </cell>
          <cell r="H5829" t="str">
            <v/>
          </cell>
          <cell r="I5829" t="e">
            <v>#N/A</v>
          </cell>
        </row>
        <row r="5830">
          <cell r="A5830" t="str">
            <v>84480-04800-28</v>
          </cell>
          <cell r="B5830" t="str">
            <v>0482</v>
          </cell>
          <cell r="C5830" t="str">
            <v>NDEO RLL-ON INV_BLC&amp;WHT_RDNT&amp;SMTH 50ML</v>
          </cell>
          <cell r="D5830" t="str">
            <v>FERT</v>
          </cell>
          <cell r="E5830" t="str">
            <v>01</v>
          </cell>
          <cell r="F5830" t="str">
            <v/>
          </cell>
          <cell r="G5830" t="str">
            <v/>
          </cell>
          <cell r="H5830" t="str">
            <v/>
          </cell>
          <cell r="I5830" t="str">
            <v>R3</v>
          </cell>
        </row>
        <row r="5831">
          <cell r="A5831" t="str">
            <v>84480-04800-30</v>
          </cell>
          <cell r="B5831" t="str">
            <v>0482</v>
          </cell>
          <cell r="C5831" t="str">
            <v>NDEO RLL-ON B&amp;W_RDN_SMT_FML 50ML</v>
          </cell>
          <cell r="D5831" t="str">
            <v>FERT</v>
          </cell>
          <cell r="E5831" t="str">
            <v>01</v>
          </cell>
          <cell r="F5831" t="str">
            <v/>
          </cell>
          <cell r="G5831" t="str">
            <v/>
          </cell>
          <cell r="H5831" t="str">
            <v/>
          </cell>
          <cell r="I5831" t="str">
            <v>A</v>
          </cell>
        </row>
        <row r="5832">
          <cell r="A5832" t="str">
            <v>84481-04800-28</v>
          </cell>
          <cell r="B5832" t="str">
            <v>0482</v>
          </cell>
          <cell r="C5832" t="str">
            <v>NDEO SPY INV_BLC&amp;WHT_RDNT&amp;SMTH 150ML</v>
          </cell>
          <cell r="D5832" t="str">
            <v>FERT</v>
          </cell>
          <cell r="E5832" t="str">
            <v>01</v>
          </cell>
          <cell r="F5832" t="str">
            <v/>
          </cell>
          <cell r="G5832" t="str">
            <v/>
          </cell>
          <cell r="H5832" t="str">
            <v/>
          </cell>
          <cell r="I5832" t="str">
            <v>R3</v>
          </cell>
        </row>
        <row r="5833">
          <cell r="A5833" t="str">
            <v>84481-04800-30</v>
          </cell>
          <cell r="B5833" t="str">
            <v>0482</v>
          </cell>
          <cell r="C5833" t="str">
            <v>NDEO SPY B&amp;W_RDN_SMT_FML 150ML</v>
          </cell>
          <cell r="D5833" t="str">
            <v>FERT</v>
          </cell>
          <cell r="E5833" t="str">
            <v>01</v>
          </cell>
          <cell r="F5833" t="str">
            <v/>
          </cell>
          <cell r="G5833" t="str">
            <v/>
          </cell>
          <cell r="H5833" t="str">
            <v/>
          </cell>
          <cell r="I5833" t="e">
            <v>#N/A</v>
          </cell>
        </row>
        <row r="5834">
          <cell r="A5834" t="str">
            <v>84481-07700-62</v>
          </cell>
          <cell r="B5834" t="str">
            <v>0482</v>
          </cell>
          <cell r="C5834" t="str">
            <v>NDEO SPY B&amp;W_RDN_SMT_FML 150ML</v>
          </cell>
          <cell r="D5834" t="str">
            <v>FERT</v>
          </cell>
          <cell r="E5834" t="str">
            <v>01</v>
          </cell>
          <cell r="F5834" t="str">
            <v/>
          </cell>
          <cell r="G5834" t="str">
            <v/>
          </cell>
          <cell r="H5834" t="str">
            <v/>
          </cell>
          <cell r="I5834" t="e">
            <v>#N/A</v>
          </cell>
        </row>
        <row r="5835">
          <cell r="A5835" t="str">
            <v>84543-04800-37</v>
          </cell>
          <cell r="B5835" t="str">
            <v>0482</v>
          </cell>
          <cell r="C5835" t="str">
            <v>NBODY ESS CHR_BLSM_JJB_OL 100ML</v>
          </cell>
          <cell r="D5835" t="str">
            <v>FERT</v>
          </cell>
          <cell r="E5835" t="str">
            <v>01</v>
          </cell>
          <cell r="F5835" t="str">
            <v/>
          </cell>
          <cell r="G5835" t="str">
            <v/>
          </cell>
          <cell r="H5835" t="str">
            <v/>
          </cell>
          <cell r="I5835" t="e">
            <v>#N/A</v>
          </cell>
        </row>
        <row r="5836">
          <cell r="A5836" t="str">
            <v>84543-04801-37</v>
          </cell>
          <cell r="B5836" t="str">
            <v>0482</v>
          </cell>
          <cell r="C5836" t="str">
            <v>NBODY ESS CHR_BLS_JJB_OL 100ML</v>
          </cell>
          <cell r="D5836" t="str">
            <v>FERT</v>
          </cell>
          <cell r="E5836" t="str">
            <v>01</v>
          </cell>
          <cell r="F5836" t="str">
            <v/>
          </cell>
          <cell r="G5836" t="str">
            <v/>
          </cell>
          <cell r="H5836" t="str">
            <v/>
          </cell>
          <cell r="I5836" t="e">
            <v>#N/A</v>
          </cell>
        </row>
        <row r="5837">
          <cell r="A5837" t="str">
            <v>84602-04800-39</v>
          </cell>
          <cell r="B5837" t="str">
            <v>0482</v>
          </cell>
          <cell r="C5837" t="str">
            <v>NBODY WHT CLG_HJB_SRM 180ML</v>
          </cell>
          <cell r="D5837" t="str">
            <v>FERT</v>
          </cell>
          <cell r="E5837" t="str">
            <v>01</v>
          </cell>
          <cell r="F5837" t="str">
            <v/>
          </cell>
          <cell r="G5837" t="str">
            <v/>
          </cell>
          <cell r="H5837" t="str">
            <v/>
          </cell>
          <cell r="I5837" t="str">
            <v>R2</v>
          </cell>
        </row>
        <row r="5838">
          <cell r="A5838" t="str">
            <v>84602-04800-41</v>
          </cell>
          <cell r="B5838" t="str">
            <v>0482</v>
          </cell>
          <cell r="C5838" t="str">
            <v>NBODY WHT CLG_HJB_SRM 180ML</v>
          </cell>
          <cell r="D5838" t="str">
            <v>FERT</v>
          </cell>
          <cell r="E5838" t="str">
            <v>01</v>
          </cell>
          <cell r="F5838" t="str">
            <v/>
          </cell>
          <cell r="G5838" t="str">
            <v/>
          </cell>
          <cell r="H5838" t="str">
            <v/>
          </cell>
          <cell r="I5838" t="str">
            <v>A</v>
          </cell>
        </row>
        <row r="5839">
          <cell r="A5839" t="str">
            <v>84602-04801-39</v>
          </cell>
          <cell r="B5839" t="str">
            <v>0482</v>
          </cell>
          <cell r="C5839" t="str">
            <v>NBODY WHT CLG_HJB_SRM 180ML</v>
          </cell>
          <cell r="D5839" t="str">
            <v>FERT</v>
          </cell>
          <cell r="E5839" t="str">
            <v>01</v>
          </cell>
          <cell r="F5839" t="str">
            <v/>
          </cell>
          <cell r="G5839" t="str">
            <v/>
          </cell>
          <cell r="H5839" t="str">
            <v/>
          </cell>
          <cell r="I5839" t="str">
            <v>R1</v>
          </cell>
        </row>
        <row r="5840">
          <cell r="A5840" t="str">
            <v>84910-04800-08</v>
          </cell>
          <cell r="B5840" t="str">
            <v>0482</v>
          </cell>
          <cell r="C5840" t="str">
            <v>NF MK_UP_CR PRL_WHT_WTR 125ML</v>
          </cell>
          <cell r="D5840" t="str">
            <v>FERT</v>
          </cell>
          <cell r="E5840" t="str">
            <v>01</v>
          </cell>
          <cell r="F5840" t="str">
            <v/>
          </cell>
          <cell r="G5840" t="str">
            <v/>
          </cell>
          <cell r="H5840" t="str">
            <v/>
          </cell>
          <cell r="I5840" t="str">
            <v>R3</v>
          </cell>
        </row>
        <row r="5841">
          <cell r="A5841" t="str">
            <v>84910-04800-09</v>
          </cell>
          <cell r="B5841" t="str">
            <v>0482</v>
          </cell>
          <cell r="C5841" t="str">
            <v>NF MK_UP_CR PRL_WHT_WTR 125ML</v>
          </cell>
          <cell r="D5841" t="str">
            <v>FERT</v>
          </cell>
          <cell r="E5841" t="str">
            <v>01</v>
          </cell>
          <cell r="F5841" t="str">
            <v/>
          </cell>
          <cell r="G5841" t="str">
            <v/>
          </cell>
          <cell r="H5841" t="str">
            <v/>
          </cell>
          <cell r="I5841" t="str">
            <v>A</v>
          </cell>
        </row>
        <row r="5842">
          <cell r="A5842" t="str">
            <v>84910-04800-12</v>
          </cell>
          <cell r="B5842" t="str">
            <v>0482</v>
          </cell>
          <cell r="C5842" t="str">
            <v>NF BRT PRL_WTR 125ML</v>
          </cell>
          <cell r="D5842" t="str">
            <v>FERT</v>
          </cell>
          <cell r="E5842" t="str">
            <v>01</v>
          </cell>
          <cell r="F5842" t="str">
            <v/>
          </cell>
          <cell r="G5842" t="str">
            <v/>
          </cell>
          <cell r="H5842" t="str">
            <v/>
          </cell>
          <cell r="I5842" t="str">
            <v>A</v>
          </cell>
        </row>
        <row r="5843">
          <cell r="A5843" t="str">
            <v>84910-04823-12</v>
          </cell>
          <cell r="B5843" t="str">
            <v>0482</v>
          </cell>
          <cell r="C5843" t="str">
            <v>NF BRT PRL_WTR 125ML</v>
          </cell>
          <cell r="D5843" t="str">
            <v>FERT</v>
          </cell>
          <cell r="E5843" t="str">
            <v>01</v>
          </cell>
          <cell r="F5843" t="str">
            <v/>
          </cell>
          <cell r="G5843" t="str">
            <v/>
          </cell>
          <cell r="H5843" t="str">
            <v/>
          </cell>
          <cell r="I5843" t="str">
            <v>A</v>
          </cell>
        </row>
        <row r="5844">
          <cell r="A5844" t="str">
            <v>84911-04800-08</v>
          </cell>
          <cell r="B5844" t="str">
            <v>0482</v>
          </cell>
          <cell r="C5844" t="str">
            <v>NF MK_UP_CR PRL_WHT_WTR 200ML</v>
          </cell>
          <cell r="D5844" t="str">
            <v>FERT</v>
          </cell>
          <cell r="E5844" t="str">
            <v>01</v>
          </cell>
          <cell r="F5844" t="str">
            <v/>
          </cell>
          <cell r="G5844" t="str">
            <v/>
          </cell>
          <cell r="H5844" t="str">
            <v/>
          </cell>
          <cell r="I5844" t="str">
            <v>R3</v>
          </cell>
        </row>
        <row r="5845">
          <cell r="A5845" t="str">
            <v>84911-04800-09</v>
          </cell>
          <cell r="B5845" t="str">
            <v>0482</v>
          </cell>
          <cell r="C5845" t="str">
            <v>NF MK_UP_CR PRL_WHT_WTR 200ML</v>
          </cell>
          <cell r="D5845" t="str">
            <v>FERT</v>
          </cell>
          <cell r="E5845" t="str">
            <v>01</v>
          </cell>
          <cell r="F5845" t="str">
            <v/>
          </cell>
          <cell r="G5845" t="str">
            <v/>
          </cell>
          <cell r="H5845" t="str">
            <v/>
          </cell>
          <cell r="I5845" t="str">
            <v>R1</v>
          </cell>
        </row>
        <row r="5846">
          <cell r="A5846" t="str">
            <v>84911-04800-12</v>
          </cell>
          <cell r="B5846" t="str">
            <v>0482</v>
          </cell>
          <cell r="C5846" t="str">
            <v>NF BRT PRL_WTR 200ML</v>
          </cell>
          <cell r="D5846" t="str">
            <v>FERT</v>
          </cell>
          <cell r="E5846" t="str">
            <v>01</v>
          </cell>
          <cell r="F5846" t="str">
            <v/>
          </cell>
          <cell r="G5846" t="str">
            <v/>
          </cell>
          <cell r="H5846" t="str">
            <v/>
          </cell>
          <cell r="I5846" t="e">
            <v>#N/A</v>
          </cell>
        </row>
        <row r="5847">
          <cell r="A5847" t="str">
            <v>84911-04823-12</v>
          </cell>
          <cell r="B5847" t="str">
            <v>0482</v>
          </cell>
          <cell r="C5847" t="str">
            <v>NF BRT PRL_WTR 200ML</v>
          </cell>
          <cell r="D5847" t="str">
            <v>FERT</v>
          </cell>
          <cell r="E5847" t="str">
            <v>01</v>
          </cell>
          <cell r="F5847" t="str">
            <v/>
          </cell>
          <cell r="G5847" t="str">
            <v/>
          </cell>
          <cell r="H5847" t="str">
            <v>@01@</v>
          </cell>
          <cell r="I5847" t="str">
            <v>A</v>
          </cell>
        </row>
        <row r="5848">
          <cell r="A5848" t="str">
            <v>84912-07700-09</v>
          </cell>
          <cell r="B5848" t="str">
            <v>0482</v>
          </cell>
          <cell r="C5848" t="str">
            <v>NF MK_UP_CR PRL_WHT_WTR 400ML</v>
          </cell>
          <cell r="D5848" t="str">
            <v>FERT</v>
          </cell>
          <cell r="E5848" t="str">
            <v>01</v>
          </cell>
          <cell r="F5848" t="str">
            <v/>
          </cell>
          <cell r="G5848" t="str">
            <v/>
          </cell>
          <cell r="H5848" t="str">
            <v/>
          </cell>
          <cell r="I5848" t="str">
            <v>R1</v>
          </cell>
        </row>
        <row r="5849">
          <cell r="A5849" t="str">
            <v>84912-07700-22</v>
          </cell>
          <cell r="B5849" t="str">
            <v>0482</v>
          </cell>
          <cell r="C5849" t="str">
            <v>NF MK_UP_CR PRL_BRT_WTR 400ML</v>
          </cell>
          <cell r="D5849" t="str">
            <v>FERT</v>
          </cell>
          <cell r="E5849" t="str">
            <v>01</v>
          </cell>
          <cell r="F5849" t="str">
            <v/>
          </cell>
          <cell r="G5849" t="str">
            <v/>
          </cell>
          <cell r="H5849" t="str">
            <v>@01@</v>
          </cell>
          <cell r="I5849" t="str">
            <v>A</v>
          </cell>
        </row>
        <row r="5850">
          <cell r="A5850" t="str">
            <v>84917-09540-09</v>
          </cell>
          <cell r="B5850" t="str">
            <v>0482</v>
          </cell>
          <cell r="C5850" t="str">
            <v>NF ESLS PMP WSH_OIL_NRML 150ML</v>
          </cell>
          <cell r="D5850" t="str">
            <v>FERT</v>
          </cell>
          <cell r="E5850" t="str">
            <v>01</v>
          </cell>
          <cell r="F5850" t="str">
            <v/>
          </cell>
          <cell r="G5850" t="str">
            <v/>
          </cell>
          <cell r="H5850" t="str">
            <v/>
          </cell>
          <cell r="I5850" t="e">
            <v>#N/A</v>
          </cell>
        </row>
        <row r="5851">
          <cell r="A5851" t="str">
            <v>84919-09540-09</v>
          </cell>
          <cell r="B5851" t="str">
            <v>0482</v>
          </cell>
          <cell r="C5851" t="str">
            <v>NF ESLS PMP WSH_OIL_SNSTV 150ML</v>
          </cell>
          <cell r="D5851" t="str">
            <v>FERT</v>
          </cell>
          <cell r="E5851" t="str">
            <v>01</v>
          </cell>
          <cell r="F5851" t="str">
            <v/>
          </cell>
          <cell r="G5851" t="str">
            <v/>
          </cell>
          <cell r="H5851" t="str">
            <v/>
          </cell>
          <cell r="I5851" t="e">
            <v>#N/A</v>
          </cell>
        </row>
        <row r="5852">
          <cell r="A5852" t="str">
            <v>84921-03450-31</v>
          </cell>
          <cell r="B5852" t="str">
            <v>0482</v>
          </cell>
          <cell r="C5852" t="str">
            <v>NF Q10 PWR_SHT_MSK 1PCS</v>
          </cell>
          <cell r="D5852" t="str">
            <v>FERT</v>
          </cell>
          <cell r="E5852" t="str">
            <v>01</v>
          </cell>
          <cell r="F5852" t="str">
            <v/>
          </cell>
          <cell r="G5852" t="str">
            <v/>
          </cell>
          <cell r="H5852" t="str">
            <v>@01@</v>
          </cell>
          <cell r="I5852" t="e">
            <v>#N/A</v>
          </cell>
        </row>
        <row r="5853">
          <cell r="A5853" t="str">
            <v>84937-04800-08</v>
          </cell>
          <cell r="B5853" t="str">
            <v>0482</v>
          </cell>
          <cell r="C5853" t="str">
            <v>NF MUS HYD_MCL_WTR 125ML</v>
          </cell>
          <cell r="D5853" t="str">
            <v>FERT</v>
          </cell>
          <cell r="E5853" t="str">
            <v>01</v>
          </cell>
          <cell r="F5853" t="str">
            <v/>
          </cell>
          <cell r="G5853" t="str">
            <v/>
          </cell>
          <cell r="H5853" t="str">
            <v/>
          </cell>
          <cell r="I5853" t="str">
            <v>R3</v>
          </cell>
        </row>
        <row r="5854">
          <cell r="A5854" t="str">
            <v>84937-04800-09</v>
          </cell>
          <cell r="B5854" t="str">
            <v>0482</v>
          </cell>
          <cell r="C5854" t="str">
            <v>NF MUS HYD_MCL_WTR 125ML</v>
          </cell>
          <cell r="D5854" t="str">
            <v>FERT</v>
          </cell>
          <cell r="E5854" t="str">
            <v>01</v>
          </cell>
          <cell r="F5854" t="str">
            <v/>
          </cell>
          <cell r="G5854" t="str">
            <v/>
          </cell>
          <cell r="H5854" t="str">
            <v/>
          </cell>
          <cell r="I5854" t="str">
            <v>R1</v>
          </cell>
        </row>
        <row r="5855">
          <cell r="A5855" t="str">
            <v>84937-04823-09</v>
          </cell>
          <cell r="B5855" t="str">
            <v>0482</v>
          </cell>
          <cell r="C5855" t="str">
            <v>NF MUS HYD_MCL_WTR 125ML</v>
          </cell>
          <cell r="D5855" t="str">
            <v>FERT</v>
          </cell>
          <cell r="E5855" t="str">
            <v>01</v>
          </cell>
          <cell r="F5855" t="str">
            <v/>
          </cell>
          <cell r="G5855" t="str">
            <v/>
          </cell>
          <cell r="H5855" t="str">
            <v/>
          </cell>
          <cell r="I5855" t="e">
            <v>#N/A</v>
          </cell>
        </row>
        <row r="5856">
          <cell r="A5856" t="str">
            <v>84984-08600-19</v>
          </cell>
          <cell r="B5856" t="str">
            <v>0482</v>
          </cell>
          <cell r="C5856" t="str">
            <v>NF WHT HK_RS_CRG_WHP_FCL_CLNR 100ML</v>
          </cell>
          <cell r="D5856" t="str">
            <v>FERT</v>
          </cell>
          <cell r="E5856" t="str">
            <v>01</v>
          </cell>
          <cell r="F5856" t="str">
            <v/>
          </cell>
          <cell r="G5856" t="str">
            <v/>
          </cell>
          <cell r="H5856" t="str">
            <v/>
          </cell>
          <cell r="I5856" t="str">
            <v>R1</v>
          </cell>
        </row>
        <row r="5857">
          <cell r="A5857" t="str">
            <v>84998-04800-22</v>
          </cell>
          <cell r="B5857" t="str">
            <v>0482</v>
          </cell>
          <cell r="C5857" t="str">
            <v>NF WHT HK_RS_MCL_B_PHS 125ML</v>
          </cell>
          <cell r="D5857" t="str">
            <v>FERT</v>
          </cell>
          <cell r="E5857" t="str">
            <v>01</v>
          </cell>
          <cell r="F5857" t="str">
            <v/>
          </cell>
          <cell r="G5857" t="str">
            <v/>
          </cell>
          <cell r="H5857" t="str">
            <v/>
          </cell>
          <cell r="I5857" t="str">
            <v>R1</v>
          </cell>
        </row>
        <row r="5858">
          <cell r="A5858" t="str">
            <v>84998-07700-19</v>
          </cell>
          <cell r="B5858" t="str">
            <v>0482</v>
          </cell>
          <cell r="C5858" t="str">
            <v>NF WHT HK_RS_MCL_B_PHS 125ML</v>
          </cell>
          <cell r="D5858" t="str">
            <v>FERT</v>
          </cell>
          <cell r="E5858" t="str">
            <v>01</v>
          </cell>
          <cell r="F5858" t="str">
            <v/>
          </cell>
          <cell r="G5858" t="str">
            <v/>
          </cell>
          <cell r="H5858" t="str">
            <v/>
          </cell>
          <cell r="I5858" t="e">
            <v>#N/A</v>
          </cell>
        </row>
        <row r="5859">
          <cell r="A5859" t="str">
            <v>84998-07710-19</v>
          </cell>
          <cell r="B5859" t="str">
            <v>0482</v>
          </cell>
          <cell r="C5859" t="str">
            <v>NF WHT HK_RS_MCL_B_PHS 125ML</v>
          </cell>
          <cell r="D5859" t="str">
            <v>FERT</v>
          </cell>
          <cell r="E5859" t="str">
            <v>01</v>
          </cell>
          <cell r="F5859" t="str">
            <v/>
          </cell>
          <cell r="G5859" t="str">
            <v/>
          </cell>
          <cell r="H5859" t="str">
            <v/>
          </cell>
          <cell r="I5859" t="str">
            <v>R1</v>
          </cell>
        </row>
        <row r="5860">
          <cell r="A5860" t="str">
            <v>85061-04800-33</v>
          </cell>
          <cell r="B5860" t="str">
            <v>0482</v>
          </cell>
          <cell r="C5860" t="str">
            <v>NLC ESL 4,8G</v>
          </cell>
          <cell r="D5860" t="str">
            <v>FERT</v>
          </cell>
          <cell r="E5860" t="str">
            <v>01</v>
          </cell>
          <cell r="F5860" t="str">
            <v/>
          </cell>
          <cell r="G5860" t="str">
            <v/>
          </cell>
          <cell r="H5860" t="str">
            <v/>
          </cell>
          <cell r="I5860" t="e">
            <v>#N/A</v>
          </cell>
        </row>
        <row r="5861">
          <cell r="A5861" t="str">
            <v>85061-04800-46</v>
          </cell>
          <cell r="B5861" t="str">
            <v>0482</v>
          </cell>
          <cell r="C5861" t="str">
            <v>NLC ESL 4,8G</v>
          </cell>
          <cell r="D5861" t="str">
            <v>FERT</v>
          </cell>
          <cell r="E5861" t="str">
            <v>01</v>
          </cell>
          <cell r="F5861" t="str">
            <v/>
          </cell>
          <cell r="G5861" t="str">
            <v/>
          </cell>
          <cell r="H5861" t="str">
            <v/>
          </cell>
          <cell r="I5861" t="e">
            <v>#N/A</v>
          </cell>
        </row>
        <row r="5862">
          <cell r="A5862" t="str">
            <v>85061-04800-47</v>
          </cell>
          <cell r="B5862" t="str">
            <v>0482</v>
          </cell>
          <cell r="C5862" t="str">
            <v>NLC ESL 4,8G</v>
          </cell>
          <cell r="D5862" t="str">
            <v>FERT</v>
          </cell>
          <cell r="E5862" t="str">
            <v>01</v>
          </cell>
          <cell r="F5862" t="str">
            <v/>
          </cell>
          <cell r="G5862" t="str">
            <v/>
          </cell>
          <cell r="H5862" t="str">
            <v/>
          </cell>
          <cell r="I5862" t="e">
            <v>#N/A</v>
          </cell>
        </row>
        <row r="5863">
          <cell r="A5863" t="str">
            <v>85061-04800-48</v>
          </cell>
          <cell r="B5863" t="str">
            <v>0482</v>
          </cell>
          <cell r="C5863" t="str">
            <v>NLC ESL 5,5ML</v>
          </cell>
          <cell r="D5863" t="str">
            <v>FERT</v>
          </cell>
          <cell r="E5863" t="str">
            <v>01</v>
          </cell>
          <cell r="F5863" t="str">
            <v/>
          </cell>
          <cell r="G5863" t="str">
            <v/>
          </cell>
          <cell r="H5863" t="str">
            <v/>
          </cell>
          <cell r="I5863" t="str">
            <v>R1</v>
          </cell>
        </row>
        <row r="5864">
          <cell r="A5864" t="str">
            <v>85061-04800-49</v>
          </cell>
          <cell r="B5864" t="str">
            <v>0482</v>
          </cell>
          <cell r="C5864" t="str">
            <v>NLC ESL 4,8G</v>
          </cell>
          <cell r="D5864" t="str">
            <v>FERT</v>
          </cell>
          <cell r="E5864" t="str">
            <v>01</v>
          </cell>
          <cell r="F5864" t="str">
            <v/>
          </cell>
          <cell r="G5864" t="str">
            <v/>
          </cell>
          <cell r="H5864" t="str">
            <v/>
          </cell>
          <cell r="I5864" t="str">
            <v>A</v>
          </cell>
        </row>
        <row r="5865">
          <cell r="A5865" t="str">
            <v>85061-04800-54</v>
          </cell>
          <cell r="B5865" t="str">
            <v>0482</v>
          </cell>
          <cell r="C5865" t="str">
            <v>NLC ESL 4,8G</v>
          </cell>
          <cell r="D5865" t="str">
            <v>FERT</v>
          </cell>
          <cell r="E5865" t="str">
            <v>01</v>
          </cell>
          <cell r="F5865" t="str">
            <v/>
          </cell>
          <cell r="G5865" t="str">
            <v/>
          </cell>
          <cell r="H5865" t="str">
            <v/>
          </cell>
          <cell r="I5865" t="str">
            <v>A</v>
          </cell>
        </row>
        <row r="5866">
          <cell r="A5866" t="str">
            <v>85061-04801-48</v>
          </cell>
          <cell r="B5866" t="str">
            <v>0482</v>
          </cell>
          <cell r="C5866" t="str">
            <v>NLC ESL 5,5ML</v>
          </cell>
          <cell r="D5866" t="str">
            <v>FERT</v>
          </cell>
          <cell r="E5866" t="str">
            <v>01</v>
          </cell>
          <cell r="F5866" t="str">
            <v/>
          </cell>
          <cell r="G5866" t="str">
            <v/>
          </cell>
          <cell r="H5866" t="str">
            <v/>
          </cell>
          <cell r="I5866" t="e">
            <v>#N/A</v>
          </cell>
        </row>
        <row r="5867">
          <cell r="A5867" t="str">
            <v>85061-04817-47</v>
          </cell>
          <cell r="B5867" t="str">
            <v>0482</v>
          </cell>
          <cell r="C5867" t="str">
            <v>NLC ESL 4,8G</v>
          </cell>
          <cell r="D5867" t="str">
            <v>FERT</v>
          </cell>
          <cell r="E5867" t="str">
            <v>01</v>
          </cell>
          <cell r="F5867" t="str">
            <v/>
          </cell>
          <cell r="G5867" t="str">
            <v/>
          </cell>
          <cell r="H5867" t="str">
            <v/>
          </cell>
          <cell r="I5867" t="e">
            <v>#N/A</v>
          </cell>
        </row>
        <row r="5868">
          <cell r="A5868" t="str">
            <v>85061-04820-48</v>
          </cell>
          <cell r="B5868" t="str">
            <v>0482</v>
          </cell>
          <cell r="C5868" t="str">
            <v>NLC ESL 5,5ML</v>
          </cell>
          <cell r="D5868" t="str">
            <v>FERT</v>
          </cell>
          <cell r="E5868" t="str">
            <v>01</v>
          </cell>
          <cell r="F5868" t="str">
            <v/>
          </cell>
          <cell r="G5868" t="str">
            <v/>
          </cell>
          <cell r="H5868" t="str">
            <v/>
          </cell>
          <cell r="I5868" t="e">
            <v>#N/A</v>
          </cell>
        </row>
        <row r="5869">
          <cell r="A5869" t="str">
            <v>85061-04820-49</v>
          </cell>
          <cell r="B5869" t="str">
            <v>0482</v>
          </cell>
          <cell r="C5869" t="str">
            <v>NLC ESL 5,5ML</v>
          </cell>
          <cell r="D5869" t="str">
            <v>FERT</v>
          </cell>
          <cell r="E5869" t="str">
            <v>01</v>
          </cell>
          <cell r="F5869" t="str">
            <v/>
          </cell>
          <cell r="G5869" t="str">
            <v/>
          </cell>
          <cell r="H5869" t="str">
            <v>@01@</v>
          </cell>
          <cell r="I5869" t="e">
            <v>#N/A</v>
          </cell>
        </row>
        <row r="5870">
          <cell r="A5870" t="str">
            <v>85061-08600-54</v>
          </cell>
          <cell r="B5870" t="str">
            <v>0482</v>
          </cell>
          <cell r="C5870" t="str">
            <v>NLC ESL 4,8G</v>
          </cell>
          <cell r="D5870" t="str">
            <v>FERT</v>
          </cell>
          <cell r="E5870" t="str">
            <v>01</v>
          </cell>
          <cell r="F5870" t="str">
            <v/>
          </cell>
          <cell r="G5870" t="str">
            <v/>
          </cell>
          <cell r="H5870" t="str">
            <v>@01@</v>
          </cell>
          <cell r="I5870" t="e">
            <v>#N/A</v>
          </cell>
        </row>
        <row r="5871">
          <cell r="A5871" t="str">
            <v>85063-04800-34</v>
          </cell>
          <cell r="B5871" t="str">
            <v>0482</v>
          </cell>
          <cell r="C5871" t="str">
            <v>NLC MED_PRT 4,8G</v>
          </cell>
          <cell r="D5871" t="str">
            <v>FERT</v>
          </cell>
          <cell r="E5871" t="str">
            <v>01</v>
          </cell>
          <cell r="F5871" t="str">
            <v/>
          </cell>
          <cell r="G5871" t="str">
            <v/>
          </cell>
          <cell r="H5871" t="str">
            <v/>
          </cell>
          <cell r="I5871" t="e">
            <v>#N/A</v>
          </cell>
        </row>
        <row r="5872">
          <cell r="A5872" t="str">
            <v>85063-04800-46</v>
          </cell>
          <cell r="B5872" t="str">
            <v>0482</v>
          </cell>
          <cell r="C5872" t="str">
            <v>NLC MED_PRT 4,8G</v>
          </cell>
          <cell r="D5872" t="str">
            <v>FERT</v>
          </cell>
          <cell r="E5872" t="str">
            <v>01</v>
          </cell>
          <cell r="F5872" t="str">
            <v/>
          </cell>
          <cell r="G5872" t="str">
            <v/>
          </cell>
          <cell r="H5872" t="str">
            <v/>
          </cell>
          <cell r="I5872" t="e">
            <v>#N/A</v>
          </cell>
        </row>
        <row r="5873">
          <cell r="A5873" t="str">
            <v>85063-04800-47</v>
          </cell>
          <cell r="B5873" t="str">
            <v>0482</v>
          </cell>
          <cell r="C5873" t="str">
            <v>NLC MED_PRT 4,8G</v>
          </cell>
          <cell r="D5873" t="str">
            <v>FERT</v>
          </cell>
          <cell r="E5873" t="str">
            <v>01</v>
          </cell>
          <cell r="F5873" t="str">
            <v/>
          </cell>
          <cell r="G5873" t="str">
            <v/>
          </cell>
          <cell r="H5873" t="str">
            <v/>
          </cell>
          <cell r="I5873" t="e">
            <v>#N/A</v>
          </cell>
        </row>
        <row r="5874">
          <cell r="A5874" t="str">
            <v>85063-04800-48</v>
          </cell>
          <cell r="B5874" t="str">
            <v>0482</v>
          </cell>
          <cell r="C5874" t="str">
            <v>NLC MED_PRT 5,5ML</v>
          </cell>
          <cell r="D5874" t="str">
            <v>FERT</v>
          </cell>
          <cell r="E5874" t="str">
            <v>01</v>
          </cell>
          <cell r="F5874" t="str">
            <v/>
          </cell>
          <cell r="G5874" t="str">
            <v/>
          </cell>
          <cell r="H5874" t="str">
            <v/>
          </cell>
          <cell r="I5874" t="str">
            <v>R2</v>
          </cell>
        </row>
        <row r="5875">
          <cell r="A5875" t="str">
            <v>85063-04820-48</v>
          </cell>
          <cell r="B5875" t="str">
            <v>0482</v>
          </cell>
          <cell r="C5875" t="str">
            <v>NLC MED_PRT 5,5ML</v>
          </cell>
          <cell r="D5875" t="str">
            <v>FERT</v>
          </cell>
          <cell r="E5875" t="str">
            <v>01</v>
          </cell>
          <cell r="F5875" t="str">
            <v/>
          </cell>
          <cell r="G5875" t="str">
            <v/>
          </cell>
          <cell r="H5875" t="str">
            <v/>
          </cell>
          <cell r="I5875" t="e">
            <v>#N/A</v>
          </cell>
        </row>
        <row r="5876">
          <cell r="A5876" t="str">
            <v>85083-04800-33</v>
          </cell>
          <cell r="B5876" t="str">
            <v>0482</v>
          </cell>
          <cell r="C5876" t="str">
            <v>NLC SBY 4,8G</v>
          </cell>
          <cell r="D5876" t="str">
            <v>FERT</v>
          </cell>
          <cell r="E5876" t="str">
            <v>01</v>
          </cell>
          <cell r="F5876" t="str">
            <v/>
          </cell>
          <cell r="G5876" t="str">
            <v/>
          </cell>
          <cell r="H5876" t="str">
            <v/>
          </cell>
          <cell r="I5876" t="e">
            <v>#N/A</v>
          </cell>
        </row>
        <row r="5877">
          <cell r="A5877" t="str">
            <v>85083-04800-46</v>
          </cell>
          <cell r="B5877" t="str">
            <v>0482</v>
          </cell>
          <cell r="C5877" t="str">
            <v>NLC SBY 4,8G</v>
          </cell>
          <cell r="D5877" t="str">
            <v>FERT</v>
          </cell>
          <cell r="E5877" t="str">
            <v>01</v>
          </cell>
          <cell r="F5877" t="str">
            <v/>
          </cell>
          <cell r="G5877" t="str">
            <v/>
          </cell>
          <cell r="H5877" t="str">
            <v/>
          </cell>
          <cell r="I5877" t="e">
            <v>#N/A</v>
          </cell>
        </row>
        <row r="5878">
          <cell r="A5878" t="str">
            <v>85083-04800-48</v>
          </cell>
          <cell r="B5878" t="str">
            <v>0482</v>
          </cell>
          <cell r="C5878" t="str">
            <v>NLC SBY 5,5ML</v>
          </cell>
          <cell r="D5878" t="str">
            <v>FERT</v>
          </cell>
          <cell r="E5878" t="str">
            <v>01</v>
          </cell>
          <cell r="F5878" t="str">
            <v/>
          </cell>
          <cell r="G5878" t="str">
            <v/>
          </cell>
          <cell r="H5878" t="str">
            <v/>
          </cell>
          <cell r="I5878" t="str">
            <v>R1</v>
          </cell>
        </row>
        <row r="5879">
          <cell r="A5879" t="str">
            <v>85083-04800-49</v>
          </cell>
          <cell r="B5879" t="str">
            <v>0482</v>
          </cell>
          <cell r="C5879" t="str">
            <v>NLC SBY 4,8G</v>
          </cell>
          <cell r="D5879" t="str">
            <v>FERT</v>
          </cell>
          <cell r="E5879" t="str">
            <v>01</v>
          </cell>
          <cell r="F5879" t="str">
            <v/>
          </cell>
          <cell r="G5879" t="str">
            <v/>
          </cell>
          <cell r="H5879" t="str">
            <v/>
          </cell>
          <cell r="I5879" t="str">
            <v>R1</v>
          </cell>
        </row>
        <row r="5880">
          <cell r="A5880" t="str">
            <v>85083-04800-54</v>
          </cell>
          <cell r="B5880" t="str">
            <v>0482</v>
          </cell>
          <cell r="C5880" t="str">
            <v>NLC SBY 4,8G</v>
          </cell>
          <cell r="D5880" t="str">
            <v>FERT</v>
          </cell>
          <cell r="E5880" t="str">
            <v>01</v>
          </cell>
          <cell r="F5880" t="str">
            <v/>
          </cell>
          <cell r="G5880" t="str">
            <v/>
          </cell>
          <cell r="H5880" t="str">
            <v/>
          </cell>
          <cell r="I5880" t="str">
            <v>A</v>
          </cell>
        </row>
        <row r="5881">
          <cell r="A5881" t="str">
            <v>85083-04820-48</v>
          </cell>
          <cell r="B5881" t="str">
            <v>0482</v>
          </cell>
          <cell r="C5881" t="str">
            <v>NLC SBY 5,5ML</v>
          </cell>
          <cell r="D5881" t="str">
            <v>FERT</v>
          </cell>
          <cell r="E5881" t="str">
            <v>01</v>
          </cell>
          <cell r="F5881" t="str">
            <v/>
          </cell>
          <cell r="G5881" t="str">
            <v/>
          </cell>
          <cell r="H5881" t="str">
            <v/>
          </cell>
          <cell r="I5881" t="e">
            <v>#N/A</v>
          </cell>
        </row>
        <row r="5882">
          <cell r="A5882" t="str">
            <v>85083-04820-49</v>
          </cell>
          <cell r="B5882" t="str">
            <v>0482</v>
          </cell>
          <cell r="C5882" t="str">
            <v>NLC SBY 5,5ML</v>
          </cell>
          <cell r="D5882" t="str">
            <v>FERT</v>
          </cell>
          <cell r="E5882" t="str">
            <v>01</v>
          </cell>
          <cell r="F5882" t="str">
            <v/>
          </cell>
          <cell r="G5882" t="str">
            <v/>
          </cell>
          <cell r="H5882" t="str">
            <v>@01@</v>
          </cell>
          <cell r="I5882" t="e">
            <v>#N/A</v>
          </cell>
        </row>
        <row r="5883">
          <cell r="A5883" t="str">
            <v>85083-08600-54</v>
          </cell>
          <cell r="B5883" t="str">
            <v>0482</v>
          </cell>
          <cell r="C5883" t="str">
            <v>NLC SBY 4,8G</v>
          </cell>
          <cell r="D5883" t="str">
            <v>FERT</v>
          </cell>
          <cell r="E5883" t="str">
            <v>01</v>
          </cell>
          <cell r="F5883" t="str">
            <v/>
          </cell>
          <cell r="G5883" t="str">
            <v/>
          </cell>
          <cell r="H5883" t="str">
            <v>@01@</v>
          </cell>
          <cell r="I5883" t="e">
            <v>#N/A</v>
          </cell>
        </row>
        <row r="5884">
          <cell r="A5884" t="str">
            <v>85128-04800-00</v>
          </cell>
          <cell r="B5884" t="str">
            <v>0482</v>
          </cell>
          <cell r="C5884" t="str">
            <v>NLC CBY_CLR_CRL 3G</v>
          </cell>
          <cell r="D5884" t="str">
            <v>FERT</v>
          </cell>
          <cell r="E5884" t="str">
            <v>01</v>
          </cell>
          <cell r="F5884" t="str">
            <v/>
          </cell>
          <cell r="G5884" t="str">
            <v/>
          </cell>
          <cell r="H5884" t="str">
            <v/>
          </cell>
          <cell r="I5884" t="e">
            <v>#N/A</v>
          </cell>
        </row>
        <row r="5885">
          <cell r="A5885" t="str">
            <v>85132-04800-00</v>
          </cell>
          <cell r="B5885" t="str">
            <v>0482</v>
          </cell>
          <cell r="C5885" t="str">
            <v>NLC CBY_CLR_RD 3G</v>
          </cell>
          <cell r="D5885" t="str">
            <v>FERT</v>
          </cell>
          <cell r="E5885" t="str">
            <v>01</v>
          </cell>
          <cell r="F5885" t="str">
            <v/>
          </cell>
          <cell r="G5885" t="str">
            <v/>
          </cell>
          <cell r="H5885" t="str">
            <v/>
          </cell>
          <cell r="I5885" t="e">
            <v>#N/A</v>
          </cell>
        </row>
        <row r="5886">
          <cell r="A5886" t="str">
            <v>85133-04800-33</v>
          </cell>
          <cell r="B5886" t="str">
            <v>0482</v>
          </cell>
          <cell r="C5886" t="str">
            <v>NLC SUN SPF30 4,8G INT</v>
          </cell>
          <cell r="D5886" t="str">
            <v>FERT</v>
          </cell>
          <cell r="E5886" t="str">
            <v>01</v>
          </cell>
          <cell r="F5886" t="str">
            <v/>
          </cell>
          <cell r="G5886" t="str">
            <v/>
          </cell>
          <cell r="H5886" t="str">
            <v/>
          </cell>
          <cell r="I5886" t="e">
            <v>#N/A</v>
          </cell>
        </row>
        <row r="5887">
          <cell r="A5887" t="str">
            <v>85133-08600-54</v>
          </cell>
          <cell r="B5887" t="str">
            <v>0482</v>
          </cell>
          <cell r="C5887" t="str">
            <v>NLC SUN SPF30 4,8G INT</v>
          </cell>
          <cell r="D5887" t="str">
            <v>FERT</v>
          </cell>
          <cell r="E5887" t="str">
            <v>01</v>
          </cell>
          <cell r="F5887" t="str">
            <v/>
          </cell>
          <cell r="G5887" t="str">
            <v/>
          </cell>
          <cell r="H5887" t="str">
            <v>@01@</v>
          </cell>
          <cell r="I5887" t="str">
            <v>A</v>
          </cell>
        </row>
        <row r="5888">
          <cell r="A5888" t="str">
            <v>85234-04800-33</v>
          </cell>
          <cell r="B5888" t="str">
            <v>0482</v>
          </cell>
          <cell r="C5888" t="str">
            <v>NLC LIP_SMT_CRBY&amp;RPBY 4,8G</v>
          </cell>
          <cell r="D5888" t="str">
            <v>FERT</v>
          </cell>
          <cell r="E5888" t="str">
            <v>01</v>
          </cell>
          <cell r="F5888" t="str">
            <v/>
          </cell>
          <cell r="G5888" t="str">
            <v/>
          </cell>
          <cell r="H5888" t="str">
            <v/>
          </cell>
          <cell r="I5888" t="e">
            <v>#N/A</v>
          </cell>
        </row>
        <row r="5889">
          <cell r="A5889" t="str">
            <v>85236-04800-48</v>
          </cell>
          <cell r="B5889" t="str">
            <v>0482</v>
          </cell>
          <cell r="C5889" t="str">
            <v>NLC FR_SHN_PNK_WTR_MLN 5,5ML</v>
          </cell>
          <cell r="D5889" t="str">
            <v>FERT</v>
          </cell>
          <cell r="E5889" t="str">
            <v>01</v>
          </cell>
          <cell r="F5889" t="str">
            <v/>
          </cell>
          <cell r="G5889" t="str">
            <v/>
          </cell>
          <cell r="H5889" t="str">
            <v/>
          </cell>
          <cell r="I5889" t="str">
            <v>R1</v>
          </cell>
        </row>
        <row r="5890">
          <cell r="A5890" t="str">
            <v>85236-04820-48</v>
          </cell>
          <cell r="B5890" t="str">
            <v>0482</v>
          </cell>
          <cell r="C5890" t="str">
            <v>NLC FR_SHN_PNK_WTR_MLN 5,5ML</v>
          </cell>
          <cell r="D5890" t="str">
            <v>FERT</v>
          </cell>
          <cell r="E5890" t="str">
            <v>01</v>
          </cell>
          <cell r="F5890" t="str">
            <v/>
          </cell>
          <cell r="G5890" t="str">
            <v/>
          </cell>
          <cell r="H5890" t="str">
            <v/>
          </cell>
          <cell r="I5890" t="e">
            <v>#N/A</v>
          </cell>
        </row>
        <row r="5891">
          <cell r="A5891" t="str">
            <v>85253-04524-36</v>
          </cell>
          <cell r="B5891" t="str">
            <v>0482</v>
          </cell>
          <cell r="C5891" t="str">
            <v>NLC LP_BTR_TIN_ORG 16,7G</v>
          </cell>
          <cell r="D5891" t="str">
            <v>FERT</v>
          </cell>
          <cell r="E5891" t="str">
            <v>01</v>
          </cell>
          <cell r="F5891" t="str">
            <v/>
          </cell>
          <cell r="G5891" t="str">
            <v/>
          </cell>
          <cell r="H5891" t="str">
            <v/>
          </cell>
          <cell r="I5891" t="e">
            <v>#N/A</v>
          </cell>
        </row>
        <row r="5892">
          <cell r="A5892" t="str">
            <v>85254-04524-34</v>
          </cell>
          <cell r="B5892" t="str">
            <v>0482</v>
          </cell>
          <cell r="C5892" t="str">
            <v>NLC LP_BTR_TIN_RPBY_RS 16,7G</v>
          </cell>
          <cell r="D5892" t="str">
            <v>FERT</v>
          </cell>
          <cell r="E5892" t="str">
            <v>01</v>
          </cell>
          <cell r="F5892" t="str">
            <v/>
          </cell>
          <cell r="G5892" t="str">
            <v/>
          </cell>
          <cell r="H5892" t="str">
            <v/>
          </cell>
          <cell r="I5892" t="e">
            <v>#N/A</v>
          </cell>
        </row>
        <row r="5893">
          <cell r="A5893" t="str">
            <v>85254-04524-46</v>
          </cell>
          <cell r="B5893" t="str">
            <v>0482</v>
          </cell>
          <cell r="C5893" t="str">
            <v>NLC LP_BTR_TIN_RPBY_RS 16,7G</v>
          </cell>
          <cell r="D5893" t="str">
            <v>FERT</v>
          </cell>
          <cell r="E5893" t="str">
            <v>01</v>
          </cell>
          <cell r="F5893" t="str">
            <v/>
          </cell>
          <cell r="G5893" t="str">
            <v/>
          </cell>
          <cell r="H5893" t="str">
            <v/>
          </cell>
          <cell r="I5893" t="e">
            <v>#N/A</v>
          </cell>
        </row>
        <row r="5894">
          <cell r="A5894" t="str">
            <v>85254-04824-48</v>
          </cell>
          <cell r="B5894" t="str">
            <v>0482</v>
          </cell>
          <cell r="C5894" t="str">
            <v>NLC LP_BTR_TIN_RPBY_RS 20ML</v>
          </cell>
          <cell r="D5894" t="str">
            <v>FERT</v>
          </cell>
          <cell r="E5894" t="str">
            <v>01</v>
          </cell>
          <cell r="F5894" t="str">
            <v/>
          </cell>
          <cell r="G5894" t="str">
            <v/>
          </cell>
          <cell r="H5894" t="str">
            <v/>
          </cell>
          <cell r="I5894" t="e">
            <v>#N/A</v>
          </cell>
        </row>
        <row r="5895">
          <cell r="A5895" t="str">
            <v>85264-04524-34</v>
          </cell>
          <cell r="B5895" t="str">
            <v>0482</v>
          </cell>
          <cell r="C5895" t="str">
            <v>NLC LP_BTR_TIN_VNL 16,7G</v>
          </cell>
          <cell r="D5895" t="str">
            <v>FERT</v>
          </cell>
          <cell r="E5895" t="str">
            <v>01</v>
          </cell>
          <cell r="F5895" t="str">
            <v/>
          </cell>
          <cell r="G5895" t="str">
            <v/>
          </cell>
          <cell r="H5895" t="str">
            <v/>
          </cell>
          <cell r="I5895" t="e">
            <v>#N/A</v>
          </cell>
        </row>
        <row r="5896">
          <cell r="A5896" t="str">
            <v>85264-04524-46</v>
          </cell>
          <cell r="B5896" t="str">
            <v>0482</v>
          </cell>
          <cell r="C5896" t="str">
            <v>NLC LP_BTR_TIN_VNL 16,7G</v>
          </cell>
          <cell r="D5896" t="str">
            <v>FERT</v>
          </cell>
          <cell r="E5896" t="str">
            <v>01</v>
          </cell>
          <cell r="F5896" t="str">
            <v/>
          </cell>
          <cell r="G5896" t="str">
            <v/>
          </cell>
          <cell r="H5896" t="str">
            <v/>
          </cell>
          <cell r="I5896" t="e">
            <v>#N/A</v>
          </cell>
        </row>
        <row r="5897">
          <cell r="A5897" t="str">
            <v>85264-04824-48</v>
          </cell>
          <cell r="B5897" t="str">
            <v>0482</v>
          </cell>
          <cell r="C5897" t="str">
            <v>NLC LP_BTR_TIN_VNL 20ML</v>
          </cell>
          <cell r="D5897" t="str">
            <v>FERT</v>
          </cell>
          <cell r="E5897" t="str">
            <v>01</v>
          </cell>
          <cell r="F5897" t="str">
            <v/>
          </cell>
          <cell r="G5897" t="str">
            <v/>
          </cell>
          <cell r="H5897" t="str">
            <v/>
          </cell>
          <cell r="I5897" t="e">
            <v>#N/A</v>
          </cell>
        </row>
        <row r="5898">
          <cell r="A5898" t="str">
            <v>85267-04524-46</v>
          </cell>
          <cell r="B5898" t="str">
            <v>0482</v>
          </cell>
          <cell r="C5898" t="str">
            <v>NLC LP_BTR_BLBY 16,7G</v>
          </cell>
          <cell r="D5898" t="str">
            <v>FERT</v>
          </cell>
          <cell r="E5898" t="str">
            <v>01</v>
          </cell>
          <cell r="F5898" t="str">
            <v/>
          </cell>
          <cell r="G5898" t="str">
            <v/>
          </cell>
          <cell r="H5898" t="str">
            <v/>
          </cell>
          <cell r="I5898" t="e">
            <v>#N/A</v>
          </cell>
        </row>
        <row r="5899">
          <cell r="A5899" t="str">
            <v>85267-04824-48</v>
          </cell>
          <cell r="B5899" t="str">
            <v>0482</v>
          </cell>
          <cell r="C5899" t="str">
            <v>NLC LP_BTR_BLBY 20ML</v>
          </cell>
          <cell r="D5899" t="str">
            <v>FERT</v>
          </cell>
          <cell r="E5899" t="str">
            <v>01</v>
          </cell>
          <cell r="F5899" t="str">
            <v/>
          </cell>
          <cell r="G5899" t="str">
            <v/>
          </cell>
          <cell r="H5899" t="str">
            <v/>
          </cell>
          <cell r="I5899" t="str">
            <v>R3</v>
          </cell>
        </row>
        <row r="5900">
          <cell r="A5900" t="str">
            <v>85271-04525-34</v>
          </cell>
          <cell r="B5900" t="str">
            <v>0482</v>
          </cell>
          <cell r="C5900" t="str">
            <v>NLC LP_BTR_CC_BTR 16,7G</v>
          </cell>
          <cell r="D5900" t="str">
            <v>FERT</v>
          </cell>
          <cell r="E5900" t="str">
            <v>01</v>
          </cell>
          <cell r="F5900" t="str">
            <v/>
          </cell>
          <cell r="G5900" t="str">
            <v/>
          </cell>
          <cell r="H5900" t="str">
            <v/>
          </cell>
          <cell r="I5900" t="e">
            <v>#N/A</v>
          </cell>
        </row>
        <row r="5901">
          <cell r="A5901" t="str">
            <v>85276-04800-48</v>
          </cell>
          <cell r="B5901" t="str">
            <v>0482</v>
          </cell>
          <cell r="C5901" t="str">
            <v>NLC CR&amp;CLR_RD 5,5ML</v>
          </cell>
          <cell r="D5901" t="str">
            <v>FERT</v>
          </cell>
          <cell r="E5901" t="str">
            <v>01</v>
          </cell>
          <cell r="F5901" t="str">
            <v/>
          </cell>
          <cell r="G5901" t="str">
            <v/>
          </cell>
          <cell r="H5901" t="str">
            <v/>
          </cell>
          <cell r="I5901" t="str">
            <v>R3</v>
          </cell>
        </row>
        <row r="5902">
          <cell r="A5902" t="str">
            <v>85300-04800-29</v>
          </cell>
          <cell r="B5902" t="str">
            <v>0482</v>
          </cell>
          <cell r="C5902" t="str">
            <v>NDEO RLL-ON HKKD_RS_FML 50ML</v>
          </cell>
          <cell r="D5902" t="str">
            <v>FERT</v>
          </cell>
          <cell r="E5902" t="str">
            <v>01</v>
          </cell>
          <cell r="F5902" t="str">
            <v/>
          </cell>
          <cell r="G5902" t="str">
            <v/>
          </cell>
          <cell r="H5902" t="str">
            <v/>
          </cell>
          <cell r="I5902" t="e">
            <v>#N/A</v>
          </cell>
        </row>
        <row r="5903">
          <cell r="A5903" t="str">
            <v>85301-07700-29</v>
          </cell>
          <cell r="B5903" t="str">
            <v>0482</v>
          </cell>
          <cell r="C5903" t="str">
            <v>NDEO RLL-ON HKKD_RS_FML 40ML</v>
          </cell>
          <cell r="D5903" t="str">
            <v>FERT</v>
          </cell>
          <cell r="E5903" t="str">
            <v>01</v>
          </cell>
          <cell r="F5903" t="str">
            <v/>
          </cell>
          <cell r="G5903" t="str">
            <v/>
          </cell>
          <cell r="H5903" t="str">
            <v/>
          </cell>
          <cell r="I5903" t="e">
            <v>#N/A</v>
          </cell>
        </row>
        <row r="5904">
          <cell r="A5904" t="str">
            <v>85301-07700-41</v>
          </cell>
          <cell r="B5904" t="str">
            <v>0482</v>
          </cell>
          <cell r="C5904" t="str">
            <v>NDEO RLL_ON HKK_RS_FML 40ML</v>
          </cell>
          <cell r="D5904" t="str">
            <v>FERT</v>
          </cell>
          <cell r="E5904" t="str">
            <v>01</v>
          </cell>
          <cell r="F5904" t="str">
            <v/>
          </cell>
          <cell r="G5904" t="str">
            <v/>
          </cell>
          <cell r="H5904" t="str">
            <v/>
          </cell>
          <cell r="I5904" t="e">
            <v>#N/A</v>
          </cell>
        </row>
        <row r="5905">
          <cell r="A5905" t="str">
            <v>85316-04800-29</v>
          </cell>
          <cell r="B5905" t="str">
            <v>0482</v>
          </cell>
          <cell r="C5905" t="str">
            <v>NDEO RLL-ON WHT_ANT_BAC 50ML FML</v>
          </cell>
          <cell r="D5905" t="str">
            <v>FERT</v>
          </cell>
          <cell r="E5905" t="str">
            <v>01</v>
          </cell>
          <cell r="F5905" t="str">
            <v/>
          </cell>
          <cell r="G5905" t="str">
            <v/>
          </cell>
          <cell r="H5905" t="str">
            <v/>
          </cell>
          <cell r="I5905" t="e">
            <v>#N/A</v>
          </cell>
        </row>
        <row r="5906">
          <cell r="A5906" t="str">
            <v>85316-04800-30</v>
          </cell>
          <cell r="B5906" t="str">
            <v>0482</v>
          </cell>
          <cell r="C5906" t="str">
            <v>NDEO RLL-ON WHT_ANT_BAC_FML 50ML</v>
          </cell>
          <cell r="D5906" t="str">
            <v>FERT</v>
          </cell>
          <cell r="E5906" t="str">
            <v>01</v>
          </cell>
          <cell r="F5906" t="str">
            <v/>
          </cell>
          <cell r="G5906" t="str">
            <v/>
          </cell>
          <cell r="H5906" t="str">
            <v/>
          </cell>
          <cell r="I5906" t="str">
            <v>R2</v>
          </cell>
        </row>
        <row r="5907">
          <cell r="A5907" t="str">
            <v>85316-04800-32</v>
          </cell>
          <cell r="B5907" t="str">
            <v>0482</v>
          </cell>
          <cell r="C5907" t="str">
            <v>NDEO RLL_ON XTR_BRG_ANT_BAC_FML 50ML</v>
          </cell>
          <cell r="D5907" t="str">
            <v>FERT</v>
          </cell>
          <cell r="E5907" t="str">
            <v>01</v>
          </cell>
          <cell r="F5907" t="str">
            <v/>
          </cell>
          <cell r="G5907" t="str">
            <v/>
          </cell>
          <cell r="H5907" t="str">
            <v/>
          </cell>
          <cell r="I5907" t="str">
            <v>A</v>
          </cell>
        </row>
        <row r="5908">
          <cell r="A5908" t="str">
            <v>85316-04810-29</v>
          </cell>
          <cell r="B5908" t="str">
            <v>0482</v>
          </cell>
          <cell r="C5908" t="str">
            <v>NDEO RLL-ON WHT_ANT_BAC_FML 50ML</v>
          </cell>
          <cell r="D5908" t="str">
            <v>FERT</v>
          </cell>
          <cell r="E5908" t="str">
            <v>01</v>
          </cell>
          <cell r="F5908" t="str">
            <v/>
          </cell>
          <cell r="G5908" t="str">
            <v/>
          </cell>
          <cell r="H5908" t="str">
            <v/>
          </cell>
          <cell r="I5908" t="e">
            <v>#N/A</v>
          </cell>
        </row>
        <row r="5909">
          <cell r="A5909" t="str">
            <v>85316-04810-30</v>
          </cell>
          <cell r="B5909" t="str">
            <v>0482</v>
          </cell>
          <cell r="C5909" t="str">
            <v>NDEO RLL_ON WHT_ANT_BCT_FML 50ML</v>
          </cell>
          <cell r="D5909" t="str">
            <v>FERT</v>
          </cell>
          <cell r="E5909" t="str">
            <v>01</v>
          </cell>
          <cell r="F5909" t="str">
            <v/>
          </cell>
          <cell r="G5909" t="str">
            <v/>
          </cell>
          <cell r="H5909" t="str">
            <v/>
          </cell>
          <cell r="I5909" t="str">
            <v>R2</v>
          </cell>
        </row>
        <row r="5910">
          <cell r="A5910" t="str">
            <v>85317-04800-29</v>
          </cell>
          <cell r="B5910" t="str">
            <v>0482</v>
          </cell>
          <cell r="C5910" t="str">
            <v>NDEO RLL-ON HKKD_RS_FML 25ML</v>
          </cell>
          <cell r="D5910" t="str">
            <v>FERT</v>
          </cell>
          <cell r="E5910" t="str">
            <v>01</v>
          </cell>
          <cell r="F5910" t="str">
            <v/>
          </cell>
          <cell r="G5910" t="str">
            <v/>
          </cell>
          <cell r="H5910" t="str">
            <v/>
          </cell>
          <cell r="I5910" t="e">
            <v>#N/A</v>
          </cell>
        </row>
        <row r="5911">
          <cell r="A5911" t="str">
            <v>85318-04800-29</v>
          </cell>
          <cell r="B5911" t="str">
            <v>0482</v>
          </cell>
          <cell r="C5911" t="str">
            <v>NDEO RLL-ON SKR_FML 50ML</v>
          </cell>
          <cell r="D5911" t="str">
            <v>FERT</v>
          </cell>
          <cell r="E5911" t="str">
            <v>01</v>
          </cell>
          <cell r="F5911" t="str">
            <v/>
          </cell>
          <cell r="G5911" t="str">
            <v/>
          </cell>
          <cell r="H5911" t="str">
            <v/>
          </cell>
          <cell r="I5911" t="e">
            <v>#N/A</v>
          </cell>
        </row>
        <row r="5912">
          <cell r="A5912" t="str">
            <v>85319-04800-29</v>
          </cell>
          <cell r="B5912" t="str">
            <v>0482</v>
          </cell>
          <cell r="C5912" t="str">
            <v>NDEO RLL-ON SKR_FML 25ML</v>
          </cell>
          <cell r="D5912" t="str">
            <v>FERT</v>
          </cell>
          <cell r="E5912" t="str">
            <v>01</v>
          </cell>
          <cell r="F5912" t="str">
            <v/>
          </cell>
          <cell r="G5912" t="str">
            <v/>
          </cell>
          <cell r="H5912" t="str">
            <v/>
          </cell>
          <cell r="I5912" t="e">
            <v>#N/A</v>
          </cell>
        </row>
        <row r="5913">
          <cell r="A5913" t="str">
            <v>85320-04800-29</v>
          </cell>
          <cell r="B5913" t="str">
            <v>0482</v>
          </cell>
          <cell r="C5913" t="str">
            <v>NDEO RLL-ON LLY_FML 50ML</v>
          </cell>
          <cell r="D5913" t="str">
            <v>FERT</v>
          </cell>
          <cell r="E5913" t="str">
            <v>01</v>
          </cell>
          <cell r="F5913" t="str">
            <v/>
          </cell>
          <cell r="G5913" t="str">
            <v/>
          </cell>
          <cell r="H5913" t="str">
            <v/>
          </cell>
          <cell r="I5913" t="e">
            <v>#N/A</v>
          </cell>
        </row>
        <row r="5914">
          <cell r="A5914" t="str">
            <v>85321-04800-29</v>
          </cell>
          <cell r="B5914" t="str">
            <v>0482</v>
          </cell>
          <cell r="C5914" t="str">
            <v>NDEO RLL-ON LLY_FML 25ML</v>
          </cell>
          <cell r="D5914" t="str">
            <v>FERT</v>
          </cell>
          <cell r="E5914" t="str">
            <v>01</v>
          </cell>
          <cell r="F5914" t="str">
            <v/>
          </cell>
          <cell r="G5914" t="str">
            <v/>
          </cell>
          <cell r="H5914" t="str">
            <v/>
          </cell>
          <cell r="I5914" t="e">
            <v>#N/A</v>
          </cell>
        </row>
        <row r="5915">
          <cell r="A5915" t="str">
            <v>85366-04800-29</v>
          </cell>
          <cell r="B5915" t="str">
            <v>0482</v>
          </cell>
          <cell r="C5915" t="str">
            <v>NDEO RLL-ON DP_ESP_ML 50ML</v>
          </cell>
          <cell r="D5915" t="str">
            <v>FERT</v>
          </cell>
          <cell r="E5915" t="str">
            <v>01</v>
          </cell>
          <cell r="F5915" t="str">
            <v/>
          </cell>
          <cell r="G5915" t="str">
            <v/>
          </cell>
          <cell r="H5915" t="str">
            <v/>
          </cell>
          <cell r="I5915" t="str">
            <v>R3</v>
          </cell>
        </row>
        <row r="5916">
          <cell r="A5916" t="str">
            <v>85366-04800-32</v>
          </cell>
          <cell r="B5916" t="str">
            <v>0482</v>
          </cell>
          <cell r="C5916" t="str">
            <v>NDEO RLL_ON DP_ESP_ML 50ML</v>
          </cell>
          <cell r="D5916" t="str">
            <v>FERT</v>
          </cell>
          <cell r="E5916" t="str">
            <v>01</v>
          </cell>
          <cell r="F5916" t="str">
            <v/>
          </cell>
          <cell r="G5916" t="str">
            <v/>
          </cell>
          <cell r="H5916" t="str">
            <v>@01@</v>
          </cell>
          <cell r="I5916" t="str">
            <v>A</v>
          </cell>
        </row>
        <row r="5917">
          <cell r="A5917" t="str">
            <v>85366-04810-29</v>
          </cell>
          <cell r="B5917" t="str">
            <v>0482</v>
          </cell>
          <cell r="C5917" t="str">
            <v>NDEO RLL-ON DP_ESP_ML 50ML</v>
          </cell>
          <cell r="D5917" t="str">
            <v>FERT</v>
          </cell>
          <cell r="E5917" t="str">
            <v>01</v>
          </cell>
          <cell r="F5917" t="str">
            <v/>
          </cell>
          <cell r="G5917" t="str">
            <v/>
          </cell>
          <cell r="H5917" t="str">
            <v/>
          </cell>
          <cell r="I5917" t="str">
            <v>A</v>
          </cell>
        </row>
        <row r="5918">
          <cell r="A5918" t="str">
            <v>85366-04820-29</v>
          </cell>
          <cell r="B5918" t="str">
            <v>0482</v>
          </cell>
          <cell r="C5918" t="str">
            <v>NDEO RLL_ON DP_ESP_ML 50ML</v>
          </cell>
          <cell r="D5918" t="str">
            <v>FERT</v>
          </cell>
          <cell r="E5918" t="str">
            <v>01</v>
          </cell>
          <cell r="F5918" t="str">
            <v/>
          </cell>
          <cell r="G5918" t="str">
            <v/>
          </cell>
          <cell r="H5918" t="str">
            <v/>
          </cell>
          <cell r="I5918" t="str">
            <v>R2</v>
          </cell>
        </row>
        <row r="5919">
          <cell r="A5919" t="str">
            <v>85367-04800-29</v>
          </cell>
          <cell r="B5919" t="str">
            <v>0482</v>
          </cell>
          <cell r="C5919" t="str">
            <v>NDEO SPY DP_ESP_ML 150ML</v>
          </cell>
          <cell r="D5919" t="str">
            <v>FERT</v>
          </cell>
          <cell r="E5919" t="str">
            <v>01</v>
          </cell>
          <cell r="F5919" t="str">
            <v/>
          </cell>
          <cell r="G5919" t="str">
            <v/>
          </cell>
          <cell r="H5919" t="str">
            <v/>
          </cell>
          <cell r="I5919" t="str">
            <v>R1</v>
          </cell>
        </row>
        <row r="5920">
          <cell r="A5920" t="str">
            <v>85367-04800-62</v>
          </cell>
          <cell r="B5920" t="str">
            <v>0482</v>
          </cell>
          <cell r="C5920" t="str">
            <v>NDEO SPY DP_ESP_ML 150ML</v>
          </cell>
          <cell r="D5920" t="str">
            <v>FERT</v>
          </cell>
          <cell r="E5920" t="str">
            <v>01</v>
          </cell>
          <cell r="F5920" t="str">
            <v/>
          </cell>
          <cell r="G5920" t="str">
            <v/>
          </cell>
          <cell r="H5920" t="str">
            <v>@01@</v>
          </cell>
          <cell r="I5920" t="e">
            <v>#N/A</v>
          </cell>
        </row>
        <row r="5921">
          <cell r="A5921" t="str">
            <v>85405-07700-16</v>
          </cell>
          <cell r="B5921" t="str">
            <v>0482</v>
          </cell>
          <cell r="C5921" t="str">
            <v>NSUN SPY SPF30 150ML</v>
          </cell>
          <cell r="D5921" t="str">
            <v>FERT</v>
          </cell>
          <cell r="E5921" t="str">
            <v>01</v>
          </cell>
          <cell r="F5921" t="str">
            <v/>
          </cell>
          <cell r="G5921" t="str">
            <v/>
          </cell>
          <cell r="H5921" t="str">
            <v/>
          </cell>
          <cell r="I5921" t="e">
            <v>#N/A</v>
          </cell>
        </row>
        <row r="5922">
          <cell r="A5922" t="str">
            <v>85405-07700-17</v>
          </cell>
          <cell r="B5922" t="str">
            <v>0482</v>
          </cell>
          <cell r="C5922" t="str">
            <v>NSUN SPY SPF30 150ML</v>
          </cell>
          <cell r="D5922" t="str">
            <v>FERT</v>
          </cell>
          <cell r="E5922" t="str">
            <v>01</v>
          </cell>
          <cell r="F5922" t="str">
            <v/>
          </cell>
          <cell r="G5922" t="str">
            <v/>
          </cell>
          <cell r="H5922" t="str">
            <v/>
          </cell>
          <cell r="I5922" t="e">
            <v>#N/A</v>
          </cell>
        </row>
        <row r="5923">
          <cell r="A5923" t="str">
            <v>85405-07700-18</v>
          </cell>
          <cell r="B5923" t="str">
            <v>0482</v>
          </cell>
          <cell r="C5923" t="str">
            <v>NSUN SPY SPF30 150ML</v>
          </cell>
          <cell r="D5923" t="str">
            <v>FERT</v>
          </cell>
          <cell r="E5923" t="str">
            <v>01</v>
          </cell>
          <cell r="F5923" t="str">
            <v/>
          </cell>
          <cell r="G5923" t="str">
            <v/>
          </cell>
          <cell r="H5923" t="str">
            <v/>
          </cell>
          <cell r="I5923" t="e">
            <v>#N/A</v>
          </cell>
        </row>
        <row r="5924">
          <cell r="A5924" t="str">
            <v>85405-07700-20</v>
          </cell>
          <cell r="B5924" t="str">
            <v>0482</v>
          </cell>
          <cell r="C5924" t="str">
            <v>NSUN SPRY SPF30 150ML</v>
          </cell>
          <cell r="D5924" t="str">
            <v>FERT</v>
          </cell>
          <cell r="E5924" t="str">
            <v>01</v>
          </cell>
          <cell r="F5924" t="str">
            <v/>
          </cell>
          <cell r="G5924" t="str">
            <v/>
          </cell>
          <cell r="H5924" t="str">
            <v/>
          </cell>
          <cell r="I5924" t="e">
            <v>#N/A</v>
          </cell>
        </row>
        <row r="5925">
          <cell r="A5925" t="str">
            <v>85416-08600-15</v>
          </cell>
          <cell r="B5925" t="str">
            <v>0482</v>
          </cell>
          <cell r="C5925" t="str">
            <v>NSUN FC_CRM SPF50 50ML</v>
          </cell>
          <cell r="D5925" t="str">
            <v>FERT</v>
          </cell>
          <cell r="E5925" t="str">
            <v>01</v>
          </cell>
          <cell r="F5925" t="str">
            <v/>
          </cell>
          <cell r="G5925" t="str">
            <v/>
          </cell>
          <cell r="H5925" t="str">
            <v/>
          </cell>
          <cell r="I5925" t="e">
            <v>#N/A</v>
          </cell>
        </row>
        <row r="5926">
          <cell r="A5926" t="str">
            <v>85416-08600-16</v>
          </cell>
          <cell r="B5926" t="str">
            <v>0482</v>
          </cell>
          <cell r="C5926" t="str">
            <v>NSUN FC_CRM SPF50 50ML</v>
          </cell>
          <cell r="D5926" t="str">
            <v>FERT</v>
          </cell>
          <cell r="E5926" t="str">
            <v>01</v>
          </cell>
          <cell r="F5926" t="str">
            <v/>
          </cell>
          <cell r="G5926" t="str">
            <v/>
          </cell>
          <cell r="H5926" t="str">
            <v/>
          </cell>
          <cell r="I5926" t="e">
            <v>#N/A</v>
          </cell>
        </row>
        <row r="5927">
          <cell r="A5927" t="str">
            <v>85442-04500-15</v>
          </cell>
          <cell r="B5927" t="str">
            <v>0482</v>
          </cell>
          <cell r="C5927" t="str">
            <v>NSUN SPY PRTT&amp;BRN SPF20 200ML</v>
          </cell>
          <cell r="D5927" t="str">
            <v>FERT</v>
          </cell>
          <cell r="E5927" t="str">
            <v>01</v>
          </cell>
          <cell r="F5927" t="str">
            <v/>
          </cell>
          <cell r="G5927" t="str">
            <v/>
          </cell>
          <cell r="H5927" t="str">
            <v/>
          </cell>
          <cell r="I5927" t="e">
            <v>#N/A</v>
          </cell>
        </row>
        <row r="5928">
          <cell r="A5928" t="str">
            <v>85442-04500-17</v>
          </cell>
          <cell r="B5928" t="str">
            <v>0482</v>
          </cell>
          <cell r="C5928" t="str">
            <v>NSUN SPY PRTT&amp;BRN SPF20 200ML</v>
          </cell>
          <cell r="D5928" t="str">
            <v>FERT</v>
          </cell>
          <cell r="E5928" t="str">
            <v>01</v>
          </cell>
          <cell r="F5928" t="str">
            <v/>
          </cell>
          <cell r="G5928" t="str">
            <v/>
          </cell>
          <cell r="H5928" t="str">
            <v/>
          </cell>
          <cell r="I5928" t="e">
            <v>#N/A</v>
          </cell>
        </row>
        <row r="5929">
          <cell r="A5929" t="str">
            <v>85442-04500-18</v>
          </cell>
          <cell r="B5929" t="str">
            <v>0482</v>
          </cell>
          <cell r="C5929" t="str">
            <v>NSUN SPY PRTT&amp;BRN SPF20 200ML</v>
          </cell>
          <cell r="D5929" t="str">
            <v>FERT</v>
          </cell>
          <cell r="E5929" t="str">
            <v>01</v>
          </cell>
          <cell r="F5929" t="str">
            <v/>
          </cell>
          <cell r="G5929" t="str">
            <v/>
          </cell>
          <cell r="H5929" t="str">
            <v/>
          </cell>
          <cell r="I5929" t="e">
            <v>#N/A</v>
          </cell>
        </row>
        <row r="5930">
          <cell r="A5930" t="str">
            <v>85442-04500-19</v>
          </cell>
          <cell r="B5930" t="str">
            <v>0482</v>
          </cell>
          <cell r="C5930" t="str">
            <v>NSUN SPY PRTT&amp;BRN SPF20 200ML</v>
          </cell>
          <cell r="D5930" t="str">
            <v>FERT</v>
          </cell>
          <cell r="E5930" t="str">
            <v>01</v>
          </cell>
          <cell r="F5930" t="str">
            <v/>
          </cell>
          <cell r="G5930" t="str">
            <v/>
          </cell>
          <cell r="H5930" t="str">
            <v/>
          </cell>
          <cell r="I5930" t="e">
            <v>#N/A</v>
          </cell>
        </row>
        <row r="5931">
          <cell r="A5931" t="str">
            <v>85442-04500-20</v>
          </cell>
          <cell r="B5931" t="str">
            <v>0482</v>
          </cell>
          <cell r="C5931" t="str">
            <v>NSUN SPY PRTT&amp;BRN SPF20 200ML</v>
          </cell>
          <cell r="D5931" t="str">
            <v>FERT</v>
          </cell>
          <cell r="E5931" t="str">
            <v>01</v>
          </cell>
          <cell r="F5931" t="str">
            <v/>
          </cell>
          <cell r="G5931" t="str">
            <v/>
          </cell>
          <cell r="H5931" t="str">
            <v/>
          </cell>
          <cell r="I5931" t="e">
            <v>#N/A</v>
          </cell>
        </row>
        <row r="5932">
          <cell r="A5932" t="str">
            <v>85530-07701-20</v>
          </cell>
          <cell r="B5932" t="str">
            <v>0482</v>
          </cell>
          <cell r="C5932" t="str">
            <v>NSUN SRM TRP_DFN_HKK_RS SPF50 15ML _Z</v>
          </cell>
          <cell r="D5932" t="str">
            <v>FERT</v>
          </cell>
          <cell r="E5932" t="str">
            <v>25</v>
          </cell>
          <cell r="F5932" t="str">
            <v/>
          </cell>
          <cell r="G5932" t="str">
            <v/>
          </cell>
          <cell r="H5932" t="str">
            <v/>
          </cell>
          <cell r="I5932" t="e">
            <v>#N/A</v>
          </cell>
        </row>
        <row r="5933">
          <cell r="A5933" t="str">
            <v>85536-07701-20</v>
          </cell>
          <cell r="B5933" t="str">
            <v>0482</v>
          </cell>
          <cell r="C5933" t="str">
            <v>NSUN SRM TRP_DFN_HKK_RS SPF0 40ML _Z</v>
          </cell>
          <cell r="D5933" t="str">
            <v>FERT</v>
          </cell>
          <cell r="E5933" t="str">
            <v>25</v>
          </cell>
          <cell r="F5933" t="str">
            <v/>
          </cell>
          <cell r="G5933" t="str">
            <v/>
          </cell>
          <cell r="H5933" t="str">
            <v/>
          </cell>
          <cell r="I5933" t="str">
            <v>A</v>
          </cell>
        </row>
        <row r="5934">
          <cell r="A5934" t="str">
            <v>85536-07701-22</v>
          </cell>
          <cell r="B5934" t="str">
            <v>0482</v>
          </cell>
          <cell r="C5934" t="str">
            <v>NSUN SRM TRP_DFN_HKK_RS SPF0 40ML _Z</v>
          </cell>
          <cell r="D5934" t="str">
            <v>FERT</v>
          </cell>
          <cell r="E5934" t="str">
            <v>25</v>
          </cell>
          <cell r="F5934" t="str">
            <v/>
          </cell>
          <cell r="G5934" t="str">
            <v/>
          </cell>
          <cell r="H5934" t="str">
            <v>@01@</v>
          </cell>
          <cell r="I5934" t="str">
            <v>A</v>
          </cell>
        </row>
        <row r="5935">
          <cell r="A5935" t="str">
            <v>85545-07701-20</v>
          </cell>
          <cell r="B5935" t="str">
            <v>0482</v>
          </cell>
          <cell r="C5935" t="str">
            <v>NSUN SRM TRP_DFN_HML_SLT SPF50 40ML _Z</v>
          </cell>
          <cell r="D5935" t="str">
            <v>FERT</v>
          </cell>
          <cell r="E5935" t="str">
            <v>25</v>
          </cell>
          <cell r="F5935" t="str">
            <v/>
          </cell>
          <cell r="G5935" t="str">
            <v/>
          </cell>
          <cell r="H5935" t="str">
            <v/>
          </cell>
          <cell r="I5935" t="str">
            <v>A</v>
          </cell>
        </row>
        <row r="5936">
          <cell r="A5936" t="str">
            <v>85546-07701-20</v>
          </cell>
          <cell r="B5936" t="str">
            <v>0482</v>
          </cell>
          <cell r="C5936" t="str">
            <v>NSUN SRM TRP_DFN_GLD_ALG SPF50 40ML _Z</v>
          </cell>
          <cell r="D5936" t="str">
            <v>FERT</v>
          </cell>
          <cell r="E5936" t="str">
            <v>25</v>
          </cell>
          <cell r="F5936" t="str">
            <v/>
          </cell>
          <cell r="G5936" t="str">
            <v/>
          </cell>
          <cell r="H5936" t="str">
            <v/>
          </cell>
          <cell r="I5936" t="str">
            <v>A</v>
          </cell>
        </row>
        <row r="5937">
          <cell r="A5937" t="str">
            <v>85547-07701-20</v>
          </cell>
          <cell r="B5937" t="str">
            <v>0482</v>
          </cell>
          <cell r="C5937" t="str">
            <v>NSUN SRM TRP_DFN_HML_SLT SPF50 15ML _Z</v>
          </cell>
          <cell r="D5937" t="str">
            <v>FERT</v>
          </cell>
          <cell r="E5937" t="str">
            <v>25</v>
          </cell>
          <cell r="F5937" t="str">
            <v/>
          </cell>
          <cell r="G5937" t="str">
            <v/>
          </cell>
          <cell r="H5937" t="str">
            <v/>
          </cell>
          <cell r="I5937" t="e">
            <v>#N/A</v>
          </cell>
        </row>
        <row r="5938">
          <cell r="A5938" t="str">
            <v>85578-08600-15</v>
          </cell>
          <cell r="B5938" t="str">
            <v>0482</v>
          </cell>
          <cell r="C5938" t="str">
            <v>NSUN AFT_SUN LTN 125ML</v>
          </cell>
          <cell r="D5938" t="str">
            <v>FERT</v>
          </cell>
          <cell r="E5938" t="str">
            <v>01</v>
          </cell>
          <cell r="F5938" t="str">
            <v/>
          </cell>
          <cell r="G5938" t="str">
            <v/>
          </cell>
          <cell r="H5938" t="str">
            <v/>
          </cell>
          <cell r="I5938" t="e">
            <v>#N/A</v>
          </cell>
        </row>
        <row r="5939">
          <cell r="A5939" t="str">
            <v>85598-04800-10</v>
          </cell>
          <cell r="B5939" t="str">
            <v>0482</v>
          </cell>
          <cell r="C5939" t="str">
            <v>NSUN KDS LTN SPF25 100ML</v>
          </cell>
          <cell r="D5939" t="str">
            <v>FERT</v>
          </cell>
          <cell r="E5939" t="str">
            <v>01</v>
          </cell>
          <cell r="F5939" t="str">
            <v/>
          </cell>
          <cell r="G5939" t="str">
            <v/>
          </cell>
          <cell r="H5939" t="str">
            <v/>
          </cell>
          <cell r="I5939" t="e">
            <v>#N/A</v>
          </cell>
        </row>
        <row r="5940">
          <cell r="A5940" t="str">
            <v>85598-04800-16</v>
          </cell>
          <cell r="B5940" t="str">
            <v>0482</v>
          </cell>
          <cell r="C5940" t="str">
            <v>NSUN KDS LTN SPF25 100ML</v>
          </cell>
          <cell r="D5940" t="str">
            <v>FERT</v>
          </cell>
          <cell r="E5940" t="str">
            <v>01</v>
          </cell>
          <cell r="F5940" t="str">
            <v/>
          </cell>
          <cell r="G5940" t="str">
            <v/>
          </cell>
          <cell r="H5940" t="str">
            <v/>
          </cell>
          <cell r="I5940" t="e">
            <v>#N/A</v>
          </cell>
        </row>
        <row r="5941">
          <cell r="A5941" t="str">
            <v>85598-04800-18</v>
          </cell>
          <cell r="B5941" t="str">
            <v>0482</v>
          </cell>
          <cell r="C5941" t="str">
            <v>NSUN KDS LTN SPF25 100ML</v>
          </cell>
          <cell r="D5941" t="str">
            <v>FERT</v>
          </cell>
          <cell r="E5941" t="str">
            <v>01</v>
          </cell>
          <cell r="F5941" t="str">
            <v/>
          </cell>
          <cell r="G5941" t="str">
            <v/>
          </cell>
          <cell r="H5941" t="str">
            <v/>
          </cell>
          <cell r="I5941" t="e">
            <v>#N/A</v>
          </cell>
        </row>
        <row r="5942">
          <cell r="A5942" t="str">
            <v>85601-08600-15</v>
          </cell>
          <cell r="B5942" t="str">
            <v>0482</v>
          </cell>
          <cell r="C5942" t="str">
            <v>NSUN FC_CRM WHT SPF50 50ML</v>
          </cell>
          <cell r="D5942" t="str">
            <v>FERT</v>
          </cell>
          <cell r="E5942" t="str">
            <v>01</v>
          </cell>
          <cell r="F5942" t="str">
            <v/>
          </cell>
          <cell r="G5942" t="str">
            <v/>
          </cell>
          <cell r="H5942" t="str">
            <v/>
          </cell>
          <cell r="I5942" t="e">
            <v>#N/A</v>
          </cell>
        </row>
        <row r="5943">
          <cell r="A5943" t="str">
            <v>85601-08600-16</v>
          </cell>
          <cell r="B5943" t="str">
            <v>0482</v>
          </cell>
          <cell r="C5943" t="str">
            <v>NSUN FC_CRM WHT SPF50 50ML</v>
          </cell>
          <cell r="D5943" t="str">
            <v>FERT</v>
          </cell>
          <cell r="E5943" t="str">
            <v>01</v>
          </cell>
          <cell r="F5943" t="str">
            <v/>
          </cell>
          <cell r="G5943" t="str">
            <v/>
          </cell>
          <cell r="H5943" t="str">
            <v/>
          </cell>
          <cell r="I5943" t="e">
            <v>#N/A</v>
          </cell>
        </row>
        <row r="5944">
          <cell r="A5944" t="str">
            <v>85666-01000-20</v>
          </cell>
          <cell r="B5944" t="str">
            <v>0482</v>
          </cell>
          <cell r="C5944" t="str">
            <v>NSUN LTN SPF50+ 200ML</v>
          </cell>
          <cell r="D5944" t="str">
            <v>FERT</v>
          </cell>
          <cell r="E5944" t="str">
            <v>01</v>
          </cell>
          <cell r="F5944" t="str">
            <v/>
          </cell>
          <cell r="G5944" t="str">
            <v/>
          </cell>
          <cell r="H5944" t="str">
            <v/>
          </cell>
          <cell r="I5944" t="str">
            <v>R1</v>
          </cell>
        </row>
        <row r="5945">
          <cell r="A5945" t="str">
            <v>85666-01000-21</v>
          </cell>
          <cell r="B5945" t="str">
            <v>0482</v>
          </cell>
          <cell r="C5945" t="str">
            <v>NSUN LTN SPF50+ 200ML</v>
          </cell>
          <cell r="D5945" t="str">
            <v>FERT</v>
          </cell>
          <cell r="E5945" t="str">
            <v>01</v>
          </cell>
          <cell r="F5945" t="str">
            <v/>
          </cell>
          <cell r="G5945" t="str">
            <v/>
          </cell>
          <cell r="H5945" t="str">
            <v/>
          </cell>
          <cell r="I5945" t="e">
            <v>#N/A</v>
          </cell>
        </row>
        <row r="5946">
          <cell r="A5946" t="str">
            <v>85666-04500-16</v>
          </cell>
          <cell r="B5946" t="str">
            <v>0482</v>
          </cell>
          <cell r="C5946" t="str">
            <v>NSUN LTN SPF50+ 200ML</v>
          </cell>
          <cell r="D5946" t="str">
            <v>FERT</v>
          </cell>
          <cell r="E5946" t="str">
            <v>01</v>
          </cell>
          <cell r="F5946" t="str">
            <v/>
          </cell>
          <cell r="G5946" t="str">
            <v/>
          </cell>
          <cell r="H5946" t="str">
            <v/>
          </cell>
          <cell r="I5946" t="e">
            <v>#N/A</v>
          </cell>
        </row>
        <row r="5947">
          <cell r="A5947" t="str">
            <v>85666-04500-17</v>
          </cell>
          <cell r="B5947" t="str">
            <v>0482</v>
          </cell>
          <cell r="C5947" t="str">
            <v>NSUN LTN SPF50+ 200ML</v>
          </cell>
          <cell r="D5947" t="str">
            <v>FERT</v>
          </cell>
          <cell r="E5947" t="str">
            <v>01</v>
          </cell>
          <cell r="F5947" t="str">
            <v/>
          </cell>
          <cell r="G5947" t="str">
            <v/>
          </cell>
          <cell r="H5947" t="str">
            <v/>
          </cell>
          <cell r="I5947" t="e">
            <v>#N/A</v>
          </cell>
        </row>
        <row r="5948">
          <cell r="A5948" t="str">
            <v>85666-04500-18</v>
          </cell>
          <cell r="B5948" t="str">
            <v>0482</v>
          </cell>
          <cell r="C5948" t="str">
            <v>NSUN LTN SPF50+ 200ML</v>
          </cell>
          <cell r="D5948" t="str">
            <v>FERT</v>
          </cell>
          <cell r="E5948" t="str">
            <v>01</v>
          </cell>
          <cell r="F5948" t="str">
            <v/>
          </cell>
          <cell r="G5948" t="str">
            <v/>
          </cell>
          <cell r="H5948" t="str">
            <v/>
          </cell>
          <cell r="I5948" t="e">
            <v>#N/A</v>
          </cell>
        </row>
        <row r="5949">
          <cell r="A5949" t="str">
            <v>85666-04500-19</v>
          </cell>
          <cell r="B5949" t="str">
            <v>0482</v>
          </cell>
          <cell r="C5949" t="str">
            <v>NSUN LTN SPF50+ 200ML</v>
          </cell>
          <cell r="D5949" t="str">
            <v>FERT</v>
          </cell>
          <cell r="E5949" t="str">
            <v>01</v>
          </cell>
          <cell r="F5949" t="str">
            <v/>
          </cell>
          <cell r="G5949" t="str">
            <v/>
          </cell>
          <cell r="H5949" t="str">
            <v/>
          </cell>
          <cell r="I5949" t="e">
            <v>#N/A</v>
          </cell>
        </row>
        <row r="5950">
          <cell r="A5950" t="str">
            <v>85666-04500-22</v>
          </cell>
          <cell r="B5950" t="str">
            <v>0482</v>
          </cell>
          <cell r="C5950" t="str">
            <v>NSUN LTN SPF50+ 200ML</v>
          </cell>
          <cell r="D5950" t="str">
            <v>FERT</v>
          </cell>
          <cell r="E5950" t="str">
            <v>01</v>
          </cell>
          <cell r="F5950" t="str">
            <v/>
          </cell>
          <cell r="G5950" t="str">
            <v/>
          </cell>
          <cell r="H5950" t="str">
            <v/>
          </cell>
          <cell r="I5950" t="str">
            <v>A</v>
          </cell>
        </row>
        <row r="5951">
          <cell r="A5951" t="str">
            <v>85666-04500-23</v>
          </cell>
          <cell r="B5951" t="str">
            <v>0482</v>
          </cell>
          <cell r="C5951" t="str">
            <v>NSUN LTN SPF50+ 200ML</v>
          </cell>
          <cell r="D5951" t="str">
            <v>FERT</v>
          </cell>
          <cell r="E5951" t="str">
            <v>01</v>
          </cell>
          <cell r="F5951" t="str">
            <v/>
          </cell>
          <cell r="G5951" t="str">
            <v/>
          </cell>
          <cell r="H5951" t="str">
            <v>@01@</v>
          </cell>
          <cell r="I5951" t="str">
            <v>A</v>
          </cell>
        </row>
        <row r="5952">
          <cell r="A5952" t="str">
            <v>85666-06100-19</v>
          </cell>
          <cell r="B5952" t="str">
            <v>0482</v>
          </cell>
          <cell r="C5952" t="str">
            <v>NSUN LTN SPF50+ 200ML</v>
          </cell>
          <cell r="D5952" t="str">
            <v>FERT</v>
          </cell>
          <cell r="E5952" t="str">
            <v>01</v>
          </cell>
          <cell r="F5952" t="str">
            <v/>
          </cell>
          <cell r="G5952" t="str">
            <v/>
          </cell>
          <cell r="H5952" t="str">
            <v/>
          </cell>
          <cell r="I5952" t="e">
            <v>#N/A</v>
          </cell>
        </row>
        <row r="5953">
          <cell r="A5953" t="str">
            <v>85666-06100-20</v>
          </cell>
          <cell r="B5953" t="str">
            <v>0482</v>
          </cell>
          <cell r="C5953" t="str">
            <v>NSUN LTN SPF50+ 200ML</v>
          </cell>
          <cell r="D5953" t="str">
            <v>FERT</v>
          </cell>
          <cell r="E5953" t="str">
            <v>01</v>
          </cell>
          <cell r="F5953" t="str">
            <v/>
          </cell>
          <cell r="G5953" t="str">
            <v/>
          </cell>
          <cell r="H5953" t="str">
            <v/>
          </cell>
          <cell r="I5953" t="e">
            <v>#N/A</v>
          </cell>
        </row>
        <row r="5954">
          <cell r="A5954" t="str">
            <v>85666-06600-19</v>
          </cell>
          <cell r="B5954" t="str">
            <v>0482</v>
          </cell>
          <cell r="C5954" t="str">
            <v>NSUN LTN SPF50+ 200ML</v>
          </cell>
          <cell r="D5954" t="str">
            <v>FERT</v>
          </cell>
          <cell r="E5954" t="str">
            <v>01</v>
          </cell>
          <cell r="F5954" t="str">
            <v/>
          </cell>
          <cell r="G5954" t="str">
            <v/>
          </cell>
          <cell r="H5954" t="str">
            <v/>
          </cell>
          <cell r="I5954" t="e">
            <v>#N/A</v>
          </cell>
        </row>
        <row r="5955">
          <cell r="A5955" t="str">
            <v>85666-06600-20</v>
          </cell>
          <cell r="B5955" t="str">
            <v>0482</v>
          </cell>
          <cell r="C5955" t="str">
            <v>NSUN LTN SPF50+ 200ML</v>
          </cell>
          <cell r="D5955" t="str">
            <v>FERT</v>
          </cell>
          <cell r="E5955" t="str">
            <v>01</v>
          </cell>
          <cell r="F5955" t="str">
            <v/>
          </cell>
          <cell r="G5955" t="str">
            <v/>
          </cell>
          <cell r="H5955" t="str">
            <v/>
          </cell>
          <cell r="I5955" t="e">
            <v>#N/A</v>
          </cell>
        </row>
        <row r="5956">
          <cell r="A5956" t="str">
            <v>85667-04500-16</v>
          </cell>
          <cell r="B5956" t="str">
            <v>0482</v>
          </cell>
          <cell r="C5956" t="str">
            <v>NSUN KDS SPY_COL SPF50+ 200ML</v>
          </cell>
          <cell r="D5956" t="str">
            <v>FERT</v>
          </cell>
          <cell r="E5956" t="str">
            <v>01</v>
          </cell>
          <cell r="F5956" t="str">
            <v/>
          </cell>
          <cell r="G5956" t="str">
            <v/>
          </cell>
          <cell r="H5956" t="str">
            <v/>
          </cell>
          <cell r="I5956" t="e">
            <v>#N/A</v>
          </cell>
        </row>
        <row r="5957">
          <cell r="A5957" t="str">
            <v>85667-04500-17</v>
          </cell>
          <cell r="B5957" t="str">
            <v>0482</v>
          </cell>
          <cell r="C5957" t="str">
            <v>NSUN KDS SPY_COL SPF50+ 200ML</v>
          </cell>
          <cell r="D5957" t="str">
            <v>FERT</v>
          </cell>
          <cell r="E5957" t="str">
            <v>01</v>
          </cell>
          <cell r="F5957" t="str">
            <v/>
          </cell>
          <cell r="G5957" t="str">
            <v/>
          </cell>
          <cell r="H5957" t="str">
            <v/>
          </cell>
          <cell r="I5957" t="e">
            <v>#N/A</v>
          </cell>
        </row>
        <row r="5958">
          <cell r="A5958" t="str">
            <v>85667-04500-18</v>
          </cell>
          <cell r="B5958" t="str">
            <v>0482</v>
          </cell>
          <cell r="C5958" t="str">
            <v>NSUN KDS SPY_COL SPF50+ 200ML</v>
          </cell>
          <cell r="D5958" t="str">
            <v>FERT</v>
          </cell>
          <cell r="E5958" t="str">
            <v>01</v>
          </cell>
          <cell r="F5958" t="str">
            <v/>
          </cell>
          <cell r="G5958" t="str">
            <v/>
          </cell>
          <cell r="H5958" t="str">
            <v/>
          </cell>
          <cell r="I5958" t="e">
            <v>#N/A</v>
          </cell>
        </row>
        <row r="5959">
          <cell r="A5959" t="str">
            <v>85667-04500-19</v>
          </cell>
          <cell r="B5959" t="str">
            <v>0482</v>
          </cell>
          <cell r="C5959" t="str">
            <v>NSUN KDS SPY_COL SPF50+ 200ML</v>
          </cell>
          <cell r="D5959" t="str">
            <v>FERT</v>
          </cell>
          <cell r="E5959" t="str">
            <v>01</v>
          </cell>
          <cell r="F5959" t="str">
            <v/>
          </cell>
          <cell r="G5959" t="str">
            <v/>
          </cell>
          <cell r="H5959" t="str">
            <v/>
          </cell>
          <cell r="I5959" t="e">
            <v>#N/A</v>
          </cell>
        </row>
        <row r="5960">
          <cell r="A5960" t="str">
            <v>85667-04500-20</v>
          </cell>
          <cell r="B5960" t="str">
            <v>0482</v>
          </cell>
          <cell r="C5960" t="str">
            <v>NSUN KDS SPY_COL SPF50+ 200ML</v>
          </cell>
          <cell r="D5960" t="str">
            <v>FERT</v>
          </cell>
          <cell r="E5960" t="str">
            <v>01</v>
          </cell>
          <cell r="F5960" t="str">
            <v/>
          </cell>
          <cell r="G5960" t="str">
            <v/>
          </cell>
          <cell r="H5960" t="str">
            <v/>
          </cell>
          <cell r="I5960" t="e">
            <v>#N/A</v>
          </cell>
        </row>
        <row r="5961">
          <cell r="A5961" t="str">
            <v>85669-01000-20</v>
          </cell>
          <cell r="B5961" t="str">
            <v>0482</v>
          </cell>
          <cell r="C5961" t="str">
            <v>NSUN SPY SPF50+ 200ML</v>
          </cell>
          <cell r="D5961" t="str">
            <v>FERT</v>
          </cell>
          <cell r="E5961" t="str">
            <v>01</v>
          </cell>
          <cell r="F5961" t="str">
            <v/>
          </cell>
          <cell r="G5961" t="str">
            <v/>
          </cell>
          <cell r="H5961" t="str">
            <v/>
          </cell>
          <cell r="I5961" t="e">
            <v>#N/A</v>
          </cell>
        </row>
        <row r="5962">
          <cell r="A5962" t="str">
            <v>85669-01000-21</v>
          </cell>
          <cell r="B5962" t="str">
            <v>0482</v>
          </cell>
          <cell r="C5962" t="str">
            <v>NSUN SPRY SPF50+ 200ML</v>
          </cell>
          <cell r="D5962" t="str">
            <v>FERT</v>
          </cell>
          <cell r="E5962" t="str">
            <v>01</v>
          </cell>
          <cell r="F5962" t="str">
            <v/>
          </cell>
          <cell r="G5962" t="str">
            <v/>
          </cell>
          <cell r="H5962" t="str">
            <v/>
          </cell>
          <cell r="I5962" t="e">
            <v>#N/A</v>
          </cell>
        </row>
        <row r="5963">
          <cell r="A5963" t="str">
            <v>85669-04500-16</v>
          </cell>
          <cell r="B5963" t="str">
            <v>0482</v>
          </cell>
          <cell r="C5963" t="str">
            <v>NSUN SPY SPF50+ 200ML</v>
          </cell>
          <cell r="D5963" t="str">
            <v>FERT</v>
          </cell>
          <cell r="E5963" t="str">
            <v>01</v>
          </cell>
          <cell r="F5963" t="str">
            <v/>
          </cell>
          <cell r="G5963" t="str">
            <v/>
          </cell>
          <cell r="H5963" t="str">
            <v/>
          </cell>
          <cell r="I5963" t="e">
            <v>#N/A</v>
          </cell>
        </row>
        <row r="5964">
          <cell r="A5964" t="str">
            <v>85669-04500-17</v>
          </cell>
          <cell r="B5964" t="str">
            <v>0482</v>
          </cell>
          <cell r="C5964" t="str">
            <v>NSUN SPY SPF50+ 200ML</v>
          </cell>
          <cell r="D5964" t="str">
            <v>FERT</v>
          </cell>
          <cell r="E5964" t="str">
            <v>01</v>
          </cell>
          <cell r="F5964" t="str">
            <v/>
          </cell>
          <cell r="G5964" t="str">
            <v/>
          </cell>
          <cell r="H5964" t="str">
            <v/>
          </cell>
          <cell r="I5964" t="e">
            <v>#N/A</v>
          </cell>
        </row>
        <row r="5965">
          <cell r="A5965" t="str">
            <v>85669-04500-18</v>
          </cell>
          <cell r="B5965" t="str">
            <v>0482</v>
          </cell>
          <cell r="C5965" t="str">
            <v>NSUN SPY SPF50+ 200ML</v>
          </cell>
          <cell r="D5965" t="str">
            <v>FERT</v>
          </cell>
          <cell r="E5965" t="str">
            <v>01</v>
          </cell>
          <cell r="F5965" t="str">
            <v/>
          </cell>
          <cell r="G5965" t="str">
            <v/>
          </cell>
          <cell r="H5965" t="str">
            <v/>
          </cell>
          <cell r="I5965" t="e">
            <v>#N/A</v>
          </cell>
        </row>
        <row r="5966">
          <cell r="A5966" t="str">
            <v>85669-04500-19</v>
          </cell>
          <cell r="B5966" t="str">
            <v>0482</v>
          </cell>
          <cell r="C5966" t="str">
            <v>NSUN SPY SPF50+ 200ML</v>
          </cell>
          <cell r="D5966" t="str">
            <v>FERT</v>
          </cell>
          <cell r="E5966" t="str">
            <v>01</v>
          </cell>
          <cell r="F5966" t="str">
            <v/>
          </cell>
          <cell r="G5966" t="str">
            <v/>
          </cell>
          <cell r="H5966" t="str">
            <v/>
          </cell>
          <cell r="I5966" t="e">
            <v>#N/A</v>
          </cell>
        </row>
        <row r="5967">
          <cell r="A5967" t="str">
            <v>85706-04800-37</v>
          </cell>
          <cell r="B5967" t="str">
            <v>0482</v>
          </cell>
          <cell r="C5967" t="str">
            <v>NBODY ESS RDNT_RS_ARG_OL 200ML</v>
          </cell>
          <cell r="D5967" t="str">
            <v>FERT</v>
          </cell>
          <cell r="E5967" t="str">
            <v>01</v>
          </cell>
          <cell r="F5967" t="str">
            <v/>
          </cell>
          <cell r="G5967" t="str">
            <v/>
          </cell>
          <cell r="H5967" t="str">
            <v/>
          </cell>
          <cell r="I5967" t="str">
            <v>R3</v>
          </cell>
        </row>
        <row r="5968">
          <cell r="A5968" t="str">
            <v>85706-04800-40</v>
          </cell>
          <cell r="B5968" t="str">
            <v>0482</v>
          </cell>
          <cell r="C5968" t="str">
            <v>NBODY ESS RDN_RS_ARG_OL 200ML</v>
          </cell>
          <cell r="D5968" t="str">
            <v>FERT</v>
          </cell>
          <cell r="E5968" t="str">
            <v>01</v>
          </cell>
          <cell r="F5968" t="str">
            <v/>
          </cell>
          <cell r="G5968" t="str">
            <v/>
          </cell>
          <cell r="H5968" t="str">
            <v/>
          </cell>
          <cell r="I5968" t="str">
            <v>R1</v>
          </cell>
        </row>
        <row r="5969">
          <cell r="A5969" t="str">
            <v>85706-04801-37</v>
          </cell>
          <cell r="B5969" t="str">
            <v>0482</v>
          </cell>
          <cell r="C5969" t="str">
            <v>NBODY ESS RDN_RS_ARG_OL 200ML</v>
          </cell>
          <cell r="D5969" t="str">
            <v>FERT</v>
          </cell>
          <cell r="E5969" t="str">
            <v>01</v>
          </cell>
          <cell r="F5969" t="str">
            <v/>
          </cell>
          <cell r="G5969" t="str">
            <v/>
          </cell>
          <cell r="H5969" t="str">
            <v/>
          </cell>
          <cell r="I5969" t="str">
            <v>R2</v>
          </cell>
        </row>
        <row r="5970">
          <cell r="A5970" t="str">
            <v>85715-04800-37</v>
          </cell>
          <cell r="B5970" t="str">
            <v>0482</v>
          </cell>
          <cell r="C5970" t="str">
            <v>NBODY ESS RDNT_ORNG_BLSS_AVC_OL 200ML</v>
          </cell>
          <cell r="D5970" t="str">
            <v>FERT</v>
          </cell>
          <cell r="E5970" t="str">
            <v>01</v>
          </cell>
          <cell r="F5970" t="str">
            <v/>
          </cell>
          <cell r="G5970" t="str">
            <v/>
          </cell>
          <cell r="H5970" t="str">
            <v/>
          </cell>
          <cell r="I5970" t="str">
            <v>R3</v>
          </cell>
        </row>
        <row r="5971">
          <cell r="A5971" t="str">
            <v>85715-04800-40</v>
          </cell>
          <cell r="B5971" t="str">
            <v>0482</v>
          </cell>
          <cell r="C5971" t="str">
            <v>NBODY ESS RDN_ORN_BLS_AVC_OL 200ML</v>
          </cell>
          <cell r="D5971" t="str">
            <v>FERT</v>
          </cell>
          <cell r="E5971" t="str">
            <v>01</v>
          </cell>
          <cell r="F5971" t="str">
            <v/>
          </cell>
          <cell r="G5971" t="str">
            <v/>
          </cell>
          <cell r="H5971" t="str">
            <v/>
          </cell>
          <cell r="I5971" t="str">
            <v>R1</v>
          </cell>
        </row>
        <row r="5972">
          <cell r="A5972" t="str">
            <v>85715-04801-37</v>
          </cell>
          <cell r="B5972" t="str">
            <v>0482</v>
          </cell>
          <cell r="C5972" t="str">
            <v>NBODY ESS RDN_ORN_BLS_AVC_OL 200ML</v>
          </cell>
          <cell r="D5972" t="str">
            <v>FERT</v>
          </cell>
          <cell r="E5972" t="str">
            <v>01</v>
          </cell>
          <cell r="F5972" t="str">
            <v/>
          </cell>
          <cell r="G5972" t="str">
            <v/>
          </cell>
          <cell r="H5972" t="str">
            <v/>
          </cell>
          <cell r="I5972" t="str">
            <v>R2</v>
          </cell>
        </row>
        <row r="5973">
          <cell r="A5973" t="str">
            <v>85733-04800-39</v>
          </cell>
          <cell r="B5973" t="str">
            <v>0482</v>
          </cell>
          <cell r="C5973" t="str">
            <v>NBODY WHT CLG_LTS_SRM 180ML</v>
          </cell>
          <cell r="D5973" t="str">
            <v>FERT</v>
          </cell>
          <cell r="E5973" t="str">
            <v>01</v>
          </cell>
          <cell r="F5973" t="str">
            <v/>
          </cell>
          <cell r="G5973" t="str">
            <v/>
          </cell>
          <cell r="H5973" t="str">
            <v/>
          </cell>
          <cell r="I5973" t="e">
            <v>#N/A</v>
          </cell>
        </row>
        <row r="5974">
          <cell r="A5974" t="str">
            <v>85778-01000-15</v>
          </cell>
          <cell r="B5974" t="str">
            <v>0482</v>
          </cell>
          <cell r="C5974" t="str">
            <v>NSUN DP_TAN CRN_LTN SPF6 200ML</v>
          </cell>
          <cell r="D5974" t="str">
            <v>FERT</v>
          </cell>
          <cell r="E5974" t="str">
            <v>01</v>
          </cell>
          <cell r="F5974" t="str">
            <v/>
          </cell>
          <cell r="G5974" t="str">
            <v/>
          </cell>
          <cell r="H5974" t="str">
            <v/>
          </cell>
          <cell r="I5974" t="e">
            <v>#N/A</v>
          </cell>
        </row>
        <row r="5975">
          <cell r="A5975" t="str">
            <v>85778-01000-16</v>
          </cell>
          <cell r="B5975" t="str">
            <v>0482</v>
          </cell>
          <cell r="C5975" t="str">
            <v>NSUN DP_TAN CRN_LTN SPF6 200ML</v>
          </cell>
          <cell r="D5975" t="str">
            <v>FERT</v>
          </cell>
          <cell r="E5975" t="str">
            <v>01</v>
          </cell>
          <cell r="F5975" t="str">
            <v/>
          </cell>
          <cell r="G5975" t="str">
            <v/>
          </cell>
          <cell r="H5975" t="str">
            <v/>
          </cell>
          <cell r="I5975" t="e">
            <v>#N/A</v>
          </cell>
        </row>
        <row r="5976">
          <cell r="A5976" t="str">
            <v>85778-07400-15</v>
          </cell>
          <cell r="B5976" t="str">
            <v>0482</v>
          </cell>
          <cell r="C5976" t="str">
            <v>NSUN DP_TAN CRN_LTN SPF6 200ML</v>
          </cell>
          <cell r="D5976" t="str">
            <v>FERT</v>
          </cell>
          <cell r="E5976" t="str">
            <v>01</v>
          </cell>
          <cell r="F5976" t="str">
            <v/>
          </cell>
          <cell r="G5976" t="str">
            <v/>
          </cell>
          <cell r="H5976" t="str">
            <v/>
          </cell>
          <cell r="I5976" t="e">
            <v>#N/A</v>
          </cell>
        </row>
        <row r="5977">
          <cell r="A5977" t="str">
            <v>85782-04800-10</v>
          </cell>
          <cell r="B5977" t="str">
            <v>0482</v>
          </cell>
          <cell r="C5977" t="str">
            <v>NSUN LTN SPF20 100ML</v>
          </cell>
          <cell r="D5977" t="str">
            <v>FERT</v>
          </cell>
          <cell r="E5977" t="str">
            <v>01</v>
          </cell>
          <cell r="F5977" t="str">
            <v/>
          </cell>
          <cell r="G5977" t="str">
            <v/>
          </cell>
          <cell r="H5977" t="str">
            <v/>
          </cell>
          <cell r="I5977" t="e">
            <v>#N/A</v>
          </cell>
        </row>
        <row r="5978">
          <cell r="A5978" t="str">
            <v>85782-04800-16</v>
          </cell>
          <cell r="B5978" t="str">
            <v>0482</v>
          </cell>
          <cell r="C5978" t="str">
            <v>NSUN LTN SPF20 100ML</v>
          </cell>
          <cell r="D5978" t="str">
            <v>FERT</v>
          </cell>
          <cell r="E5978" t="str">
            <v>01</v>
          </cell>
          <cell r="F5978" t="str">
            <v/>
          </cell>
          <cell r="G5978" t="str">
            <v/>
          </cell>
          <cell r="H5978" t="str">
            <v/>
          </cell>
          <cell r="I5978" t="e">
            <v>#N/A</v>
          </cell>
        </row>
        <row r="5979">
          <cell r="A5979" t="str">
            <v>85783-04800-10</v>
          </cell>
          <cell r="B5979" t="str">
            <v>0482</v>
          </cell>
          <cell r="C5979" t="str">
            <v>NSUN LTN SPF30 100ML</v>
          </cell>
          <cell r="D5979" t="str">
            <v>FERT</v>
          </cell>
          <cell r="E5979" t="str">
            <v>01</v>
          </cell>
          <cell r="F5979" t="str">
            <v/>
          </cell>
          <cell r="G5979" t="str">
            <v/>
          </cell>
          <cell r="H5979" t="str">
            <v/>
          </cell>
          <cell r="I5979" t="e">
            <v>#N/A</v>
          </cell>
        </row>
        <row r="5980">
          <cell r="A5980" t="str">
            <v>85783-04800-16</v>
          </cell>
          <cell r="B5980" t="str">
            <v>0482</v>
          </cell>
          <cell r="C5980" t="str">
            <v>NSUN LTN SPF30 100ML</v>
          </cell>
          <cell r="D5980" t="str">
            <v>FERT</v>
          </cell>
          <cell r="E5980" t="str">
            <v>01</v>
          </cell>
          <cell r="F5980" t="str">
            <v/>
          </cell>
          <cell r="G5980" t="str">
            <v/>
          </cell>
          <cell r="H5980" t="str">
            <v/>
          </cell>
          <cell r="I5980" t="e">
            <v>#N/A</v>
          </cell>
        </row>
        <row r="5981">
          <cell r="A5981" t="str">
            <v>85783-04800-18</v>
          </cell>
          <cell r="B5981" t="str">
            <v>0482</v>
          </cell>
          <cell r="C5981" t="str">
            <v>NSUN LTN SPF30 100ML</v>
          </cell>
          <cell r="D5981" t="str">
            <v>FERT</v>
          </cell>
          <cell r="E5981" t="str">
            <v>01</v>
          </cell>
          <cell r="F5981" t="str">
            <v/>
          </cell>
          <cell r="G5981" t="str">
            <v/>
          </cell>
          <cell r="H5981" t="str">
            <v/>
          </cell>
          <cell r="I5981" t="str">
            <v>R1</v>
          </cell>
        </row>
        <row r="5982">
          <cell r="A5982" t="str">
            <v>85783-04800-20</v>
          </cell>
          <cell r="B5982" t="str">
            <v>0482</v>
          </cell>
          <cell r="C5982" t="str">
            <v>NSUN LTN SPF30 100ML</v>
          </cell>
          <cell r="D5982" t="str">
            <v>FERT</v>
          </cell>
          <cell r="E5982" t="str">
            <v>01</v>
          </cell>
          <cell r="F5982" t="str">
            <v/>
          </cell>
          <cell r="G5982" t="str">
            <v/>
          </cell>
          <cell r="H5982" t="str">
            <v/>
          </cell>
          <cell r="I5982" t="str">
            <v>R1</v>
          </cell>
        </row>
        <row r="5983">
          <cell r="A5983" t="str">
            <v>85784-04800-10</v>
          </cell>
          <cell r="B5983" t="str">
            <v>0482</v>
          </cell>
          <cell r="C5983" t="str">
            <v>NSUN LTN SPF50 100ML</v>
          </cell>
          <cell r="D5983" t="str">
            <v>FERT</v>
          </cell>
          <cell r="E5983" t="str">
            <v>01</v>
          </cell>
          <cell r="F5983" t="str">
            <v/>
          </cell>
          <cell r="G5983" t="str">
            <v/>
          </cell>
          <cell r="H5983" t="str">
            <v/>
          </cell>
          <cell r="I5983" t="e">
            <v>#N/A</v>
          </cell>
        </row>
        <row r="5984">
          <cell r="A5984" t="str">
            <v>85784-04800-16</v>
          </cell>
          <cell r="B5984" t="str">
            <v>0482</v>
          </cell>
          <cell r="C5984" t="str">
            <v>NSUN LTN SPF50 100ML</v>
          </cell>
          <cell r="D5984" t="str">
            <v>FERT</v>
          </cell>
          <cell r="E5984" t="str">
            <v>01</v>
          </cell>
          <cell r="F5984" t="str">
            <v/>
          </cell>
          <cell r="G5984" t="str">
            <v/>
          </cell>
          <cell r="H5984" t="str">
            <v/>
          </cell>
          <cell r="I5984" t="str">
            <v>R2</v>
          </cell>
        </row>
        <row r="5985">
          <cell r="A5985" t="str">
            <v>85784-04800-20</v>
          </cell>
          <cell r="B5985" t="str">
            <v>0482</v>
          </cell>
          <cell r="C5985" t="str">
            <v>NSUN LTN SPF50 100ML</v>
          </cell>
          <cell r="D5985" t="str">
            <v>FERT</v>
          </cell>
          <cell r="E5985" t="str">
            <v>01</v>
          </cell>
          <cell r="F5985" t="str">
            <v/>
          </cell>
          <cell r="G5985" t="str">
            <v/>
          </cell>
          <cell r="H5985" t="str">
            <v/>
          </cell>
          <cell r="I5985" t="str">
            <v>R1</v>
          </cell>
        </row>
        <row r="5986">
          <cell r="A5986" t="str">
            <v>85787-04800-15</v>
          </cell>
          <cell r="B5986" t="str">
            <v>0482</v>
          </cell>
          <cell r="C5986" t="str">
            <v>NSUN LTN WHT SPF50 100ML</v>
          </cell>
          <cell r="D5986" t="str">
            <v>FERT</v>
          </cell>
          <cell r="E5986" t="str">
            <v>01</v>
          </cell>
          <cell r="F5986" t="str">
            <v/>
          </cell>
          <cell r="G5986" t="str">
            <v/>
          </cell>
          <cell r="H5986" t="str">
            <v/>
          </cell>
          <cell r="I5986" t="e">
            <v>#N/A</v>
          </cell>
        </row>
        <row r="5987">
          <cell r="A5987" t="str">
            <v>85787-04800-16</v>
          </cell>
          <cell r="B5987" t="str">
            <v>0482</v>
          </cell>
          <cell r="C5987" t="str">
            <v>NSUN LTN WHT SPF50 100ML</v>
          </cell>
          <cell r="D5987" t="str">
            <v>FERT</v>
          </cell>
          <cell r="E5987" t="str">
            <v>01</v>
          </cell>
          <cell r="F5987" t="str">
            <v/>
          </cell>
          <cell r="G5987" t="str">
            <v/>
          </cell>
          <cell r="H5987" t="str">
            <v/>
          </cell>
          <cell r="I5987" t="e">
            <v>#N/A</v>
          </cell>
        </row>
        <row r="5988">
          <cell r="A5988" t="str">
            <v>85803-04500-15</v>
          </cell>
          <cell r="B5988" t="str">
            <v>0482</v>
          </cell>
          <cell r="C5988" t="str">
            <v>NSUN SPY INV_PRT SPF30 200ML</v>
          </cell>
          <cell r="D5988" t="str">
            <v>FERT</v>
          </cell>
          <cell r="E5988" t="str">
            <v>01</v>
          </cell>
          <cell r="F5988" t="str">
            <v/>
          </cell>
          <cell r="G5988" t="str">
            <v/>
          </cell>
          <cell r="H5988" t="str">
            <v/>
          </cell>
          <cell r="I5988" t="e">
            <v>#N/A</v>
          </cell>
        </row>
        <row r="5989">
          <cell r="A5989" t="str">
            <v>85803-04500-16</v>
          </cell>
          <cell r="B5989" t="str">
            <v>0482</v>
          </cell>
          <cell r="C5989" t="str">
            <v>NSUN SPY INV_PRT SPF30 200ML</v>
          </cell>
          <cell r="D5989" t="str">
            <v>FERT</v>
          </cell>
          <cell r="E5989" t="str">
            <v>01</v>
          </cell>
          <cell r="F5989" t="str">
            <v/>
          </cell>
          <cell r="G5989" t="str">
            <v/>
          </cell>
          <cell r="H5989" t="str">
            <v/>
          </cell>
          <cell r="I5989" t="e">
            <v>#N/A</v>
          </cell>
        </row>
        <row r="5990">
          <cell r="A5990" t="str">
            <v>85824-04500-15</v>
          </cell>
          <cell r="B5990" t="str">
            <v>0482</v>
          </cell>
          <cell r="C5990" t="str">
            <v>NSUN LTN PRTT&amp;BRN SPF20 200ML</v>
          </cell>
          <cell r="D5990" t="str">
            <v>FERT</v>
          </cell>
          <cell r="E5990" t="str">
            <v>01</v>
          </cell>
          <cell r="F5990" t="str">
            <v/>
          </cell>
          <cell r="G5990" t="str">
            <v/>
          </cell>
          <cell r="H5990" t="str">
            <v/>
          </cell>
          <cell r="I5990" t="e">
            <v>#N/A</v>
          </cell>
        </row>
        <row r="5991">
          <cell r="A5991" t="str">
            <v>85824-04500-17</v>
          </cell>
          <cell r="B5991" t="str">
            <v>0482</v>
          </cell>
          <cell r="C5991" t="str">
            <v>NSUN LTN PRTT&amp;BRN SPF20 200ML</v>
          </cell>
          <cell r="D5991" t="str">
            <v>FERT</v>
          </cell>
          <cell r="E5991" t="str">
            <v>01</v>
          </cell>
          <cell r="F5991" t="str">
            <v/>
          </cell>
          <cell r="G5991" t="str">
            <v/>
          </cell>
          <cell r="H5991" t="str">
            <v/>
          </cell>
          <cell r="I5991" t="e">
            <v>#N/A</v>
          </cell>
        </row>
        <row r="5992">
          <cell r="A5992" t="str">
            <v>85824-04500-18</v>
          </cell>
          <cell r="B5992" t="str">
            <v>0482</v>
          </cell>
          <cell r="C5992" t="str">
            <v>NSUN LTN PRTT&amp;BRN SPF20 200ML</v>
          </cell>
          <cell r="D5992" t="str">
            <v>FERT</v>
          </cell>
          <cell r="E5992" t="str">
            <v>01</v>
          </cell>
          <cell r="F5992" t="str">
            <v/>
          </cell>
          <cell r="G5992" t="str">
            <v/>
          </cell>
          <cell r="H5992" t="str">
            <v/>
          </cell>
          <cell r="I5992" t="e">
            <v>#N/A</v>
          </cell>
        </row>
        <row r="5993">
          <cell r="A5993" t="str">
            <v>85824-05100-20</v>
          </cell>
          <cell r="B5993" t="str">
            <v>0482</v>
          </cell>
          <cell r="C5993" t="str">
            <v>NSUN LTN PRTT&amp;BRN SPF20 200ML</v>
          </cell>
          <cell r="D5993" t="str">
            <v>FERT</v>
          </cell>
          <cell r="E5993" t="str">
            <v>01</v>
          </cell>
          <cell r="F5993" t="str">
            <v/>
          </cell>
          <cell r="G5993" t="str">
            <v/>
          </cell>
          <cell r="H5993" t="str">
            <v/>
          </cell>
          <cell r="I5993" t="str">
            <v>R1</v>
          </cell>
        </row>
        <row r="5994">
          <cell r="A5994" t="str">
            <v>85824-05100-22</v>
          </cell>
          <cell r="B5994" t="str">
            <v>0482</v>
          </cell>
          <cell r="C5994" t="str">
            <v>NSUN LTN PRTT&amp;BRN SPF20 200ML</v>
          </cell>
          <cell r="D5994" t="str">
            <v>FERT</v>
          </cell>
          <cell r="E5994" t="str">
            <v>01</v>
          </cell>
          <cell r="F5994" t="str">
            <v/>
          </cell>
          <cell r="G5994" t="str">
            <v/>
          </cell>
          <cell r="H5994" t="str">
            <v/>
          </cell>
          <cell r="I5994" t="str">
            <v>R1</v>
          </cell>
        </row>
        <row r="5995">
          <cell r="A5995" t="str">
            <v>85824-05100-23</v>
          </cell>
          <cell r="B5995" t="str">
            <v>0482</v>
          </cell>
          <cell r="C5995" t="str">
            <v>NSUN LTN PRTT&amp;BRN SPF20 200ML</v>
          </cell>
          <cell r="D5995" t="str">
            <v>FERT</v>
          </cell>
          <cell r="E5995" t="str">
            <v>01</v>
          </cell>
          <cell r="F5995" t="str">
            <v/>
          </cell>
          <cell r="G5995" t="str">
            <v/>
          </cell>
          <cell r="H5995" t="str">
            <v>@01@</v>
          </cell>
          <cell r="I5995" t="str">
            <v>A</v>
          </cell>
        </row>
        <row r="5996">
          <cell r="A5996" t="str">
            <v>85824-06400-19</v>
          </cell>
          <cell r="B5996" t="str">
            <v>0482</v>
          </cell>
          <cell r="C5996" t="str">
            <v>NSUN LTN PRTT&amp;BRN SPF20 200ML</v>
          </cell>
          <cell r="D5996" t="str">
            <v>FERT</v>
          </cell>
          <cell r="E5996" t="str">
            <v>01</v>
          </cell>
          <cell r="F5996" t="str">
            <v/>
          </cell>
          <cell r="G5996" t="str">
            <v/>
          </cell>
          <cell r="H5996" t="str">
            <v/>
          </cell>
          <cell r="I5996" t="e">
            <v>#N/A</v>
          </cell>
        </row>
        <row r="5997">
          <cell r="A5997" t="str">
            <v>85824-07000-19</v>
          </cell>
          <cell r="B5997" t="str">
            <v>0482</v>
          </cell>
          <cell r="C5997" t="str">
            <v>NSUN LTN PRTT&amp;BRN SPF20 200ML</v>
          </cell>
          <cell r="D5997" t="str">
            <v>FERT</v>
          </cell>
          <cell r="E5997" t="str">
            <v>01</v>
          </cell>
          <cell r="F5997" t="str">
            <v/>
          </cell>
          <cell r="G5997" t="str">
            <v/>
          </cell>
          <cell r="H5997" t="str">
            <v/>
          </cell>
          <cell r="I5997" t="e">
            <v>#N/A</v>
          </cell>
        </row>
        <row r="5998">
          <cell r="A5998" t="str">
            <v>85847-01000-19</v>
          </cell>
          <cell r="B5998" t="str">
            <v>0482</v>
          </cell>
          <cell r="C5998" t="str">
            <v>NSUN KDS SNS_SPY SPF50+ 200ML</v>
          </cell>
          <cell r="D5998" t="str">
            <v>FERT</v>
          </cell>
          <cell r="E5998" t="str">
            <v>01</v>
          </cell>
          <cell r="F5998" t="str">
            <v/>
          </cell>
          <cell r="G5998" t="str">
            <v/>
          </cell>
          <cell r="H5998" t="str">
            <v/>
          </cell>
          <cell r="I5998" t="e">
            <v>#N/A</v>
          </cell>
        </row>
        <row r="5999">
          <cell r="A5999" t="str">
            <v>85847-04500-19</v>
          </cell>
          <cell r="B5999" t="str">
            <v>0482</v>
          </cell>
          <cell r="C5999" t="str">
            <v>NSUN KDS SNS_SPY SPF50+ 200ML</v>
          </cell>
          <cell r="D5999" t="str">
            <v>FERT</v>
          </cell>
          <cell r="E5999" t="str">
            <v>01</v>
          </cell>
          <cell r="F5999" t="str">
            <v/>
          </cell>
          <cell r="G5999" t="str">
            <v/>
          </cell>
          <cell r="H5999" t="str">
            <v/>
          </cell>
          <cell r="I5999" t="str">
            <v>R2</v>
          </cell>
        </row>
        <row r="6000">
          <cell r="A6000" t="str">
            <v>85847-04500-20</v>
          </cell>
          <cell r="B6000" t="str">
            <v>0482</v>
          </cell>
          <cell r="C6000" t="str">
            <v>NSUN KDS SNS_SPY SPF50+ 200ML</v>
          </cell>
          <cell r="D6000" t="str">
            <v>FERT</v>
          </cell>
          <cell r="E6000" t="str">
            <v>01</v>
          </cell>
          <cell r="F6000" t="str">
            <v/>
          </cell>
          <cell r="G6000" t="str">
            <v/>
          </cell>
          <cell r="H6000" t="str">
            <v/>
          </cell>
          <cell r="I6000" t="e">
            <v>#N/A</v>
          </cell>
        </row>
        <row r="6001">
          <cell r="A6001" t="str">
            <v>85847-04500-22</v>
          </cell>
          <cell r="B6001" t="str">
            <v>0482</v>
          </cell>
          <cell r="C6001" t="str">
            <v>NSUN KDS SNS_SPY SPF50+ 200ML</v>
          </cell>
          <cell r="D6001" t="str">
            <v>FERT</v>
          </cell>
          <cell r="E6001" t="str">
            <v>01</v>
          </cell>
          <cell r="F6001" t="str">
            <v/>
          </cell>
          <cell r="G6001" t="str">
            <v/>
          </cell>
          <cell r="H6001" t="str">
            <v/>
          </cell>
          <cell r="I6001" t="str">
            <v>A</v>
          </cell>
        </row>
        <row r="6002">
          <cell r="A6002" t="str">
            <v>85847-04500-23</v>
          </cell>
          <cell r="B6002" t="str">
            <v>0482</v>
          </cell>
          <cell r="C6002" t="str">
            <v>NSUN KDS SNS_SPY SPF50+ 200ML</v>
          </cell>
          <cell r="D6002" t="str">
            <v>FERT</v>
          </cell>
          <cell r="E6002" t="str">
            <v>01</v>
          </cell>
          <cell r="F6002" t="str">
            <v/>
          </cell>
          <cell r="G6002" t="str">
            <v/>
          </cell>
          <cell r="H6002" t="str">
            <v>@01@</v>
          </cell>
          <cell r="I6002" t="str">
            <v>A</v>
          </cell>
        </row>
        <row r="6003">
          <cell r="A6003" t="str">
            <v>85847-04501-21</v>
          </cell>
          <cell r="B6003" t="str">
            <v>0482</v>
          </cell>
          <cell r="C6003" t="str">
            <v>NSUN KDS SNS_SPY SPF50+ 200ML</v>
          </cell>
          <cell r="D6003" t="str">
            <v>FERT</v>
          </cell>
          <cell r="E6003" t="str">
            <v>01</v>
          </cell>
          <cell r="F6003" t="str">
            <v/>
          </cell>
          <cell r="G6003" t="str">
            <v/>
          </cell>
          <cell r="H6003" t="str">
            <v/>
          </cell>
          <cell r="I6003" t="e">
            <v>#N/A</v>
          </cell>
        </row>
        <row r="6004">
          <cell r="A6004" t="str">
            <v>85847-07000-19</v>
          </cell>
          <cell r="B6004" t="str">
            <v>0482</v>
          </cell>
          <cell r="C6004" t="str">
            <v>NSUN KDS SNS_SPY SPF50+ 200ML</v>
          </cell>
          <cell r="D6004" t="str">
            <v>FERT</v>
          </cell>
          <cell r="E6004" t="str">
            <v>01</v>
          </cell>
          <cell r="F6004" t="str">
            <v/>
          </cell>
          <cell r="G6004" t="str">
            <v/>
          </cell>
          <cell r="H6004" t="str">
            <v/>
          </cell>
          <cell r="I6004" t="e">
            <v>#N/A</v>
          </cell>
        </row>
        <row r="6005">
          <cell r="A6005" t="str">
            <v>85860-04500-15</v>
          </cell>
          <cell r="B6005" t="str">
            <v>0482</v>
          </cell>
          <cell r="C6005" t="str">
            <v>NSUN SPY INV_PRT SPF50 200ML</v>
          </cell>
          <cell r="D6005" t="str">
            <v>FERT</v>
          </cell>
          <cell r="E6005" t="str">
            <v>01</v>
          </cell>
          <cell r="F6005" t="str">
            <v/>
          </cell>
          <cell r="G6005" t="str">
            <v/>
          </cell>
          <cell r="H6005" t="str">
            <v/>
          </cell>
          <cell r="I6005" t="e">
            <v>#N/A</v>
          </cell>
        </row>
        <row r="6006">
          <cell r="A6006" t="str">
            <v>85860-04500-16</v>
          </cell>
          <cell r="B6006" t="str">
            <v>0482</v>
          </cell>
          <cell r="C6006" t="str">
            <v>NSUN SPY INV_PRT SPF50 200ML</v>
          </cell>
          <cell r="D6006" t="str">
            <v>FERT</v>
          </cell>
          <cell r="E6006" t="str">
            <v>01</v>
          </cell>
          <cell r="F6006" t="str">
            <v/>
          </cell>
          <cell r="G6006" t="str">
            <v/>
          </cell>
          <cell r="H6006" t="str">
            <v/>
          </cell>
          <cell r="I6006" t="e">
            <v>#N/A</v>
          </cell>
        </row>
        <row r="6007">
          <cell r="A6007" t="str">
            <v>85860-04500-17</v>
          </cell>
          <cell r="B6007" t="str">
            <v>0482</v>
          </cell>
          <cell r="C6007" t="str">
            <v>NSUN SPY INV_PRT SPF50 200ML</v>
          </cell>
          <cell r="D6007" t="str">
            <v>FERT</v>
          </cell>
          <cell r="E6007" t="str">
            <v>01</v>
          </cell>
          <cell r="F6007" t="str">
            <v/>
          </cell>
          <cell r="G6007" t="str">
            <v/>
          </cell>
          <cell r="H6007" t="str">
            <v/>
          </cell>
          <cell r="I6007" t="e">
            <v>#N/A</v>
          </cell>
        </row>
        <row r="6008">
          <cell r="A6008" t="str">
            <v>85860-04500-18</v>
          </cell>
          <cell r="B6008" t="str">
            <v>0482</v>
          </cell>
          <cell r="C6008" t="str">
            <v>NSUN SPY INV_PRT SPF50 200ML</v>
          </cell>
          <cell r="D6008" t="str">
            <v>FERT</v>
          </cell>
          <cell r="E6008" t="str">
            <v>01</v>
          </cell>
          <cell r="F6008" t="str">
            <v/>
          </cell>
          <cell r="G6008" t="str">
            <v/>
          </cell>
          <cell r="H6008" t="str">
            <v/>
          </cell>
          <cell r="I6008" t="e">
            <v>#N/A</v>
          </cell>
        </row>
        <row r="6009">
          <cell r="A6009" t="str">
            <v>85860-04500-19</v>
          </cell>
          <cell r="B6009" t="str">
            <v>0482</v>
          </cell>
          <cell r="C6009" t="str">
            <v>NSUN SPY INV_PRT SPF50 200ML</v>
          </cell>
          <cell r="D6009" t="str">
            <v>FERT</v>
          </cell>
          <cell r="E6009" t="str">
            <v>01</v>
          </cell>
          <cell r="F6009" t="str">
            <v/>
          </cell>
          <cell r="G6009" t="str">
            <v/>
          </cell>
          <cell r="H6009" t="str">
            <v/>
          </cell>
          <cell r="I6009" t="e">
            <v>#N/A</v>
          </cell>
        </row>
        <row r="6010">
          <cell r="A6010" t="str">
            <v>85860-04500-20</v>
          </cell>
          <cell r="B6010" t="str">
            <v>0482</v>
          </cell>
          <cell r="C6010" t="str">
            <v>NSUN SPY INV_PRT SPF50 200ML</v>
          </cell>
          <cell r="D6010" t="str">
            <v>FERT</v>
          </cell>
          <cell r="E6010" t="str">
            <v>01</v>
          </cell>
          <cell r="F6010" t="str">
            <v/>
          </cell>
          <cell r="G6010" t="str">
            <v/>
          </cell>
          <cell r="H6010" t="str">
            <v/>
          </cell>
          <cell r="I6010" t="str">
            <v>R1</v>
          </cell>
        </row>
        <row r="6011">
          <cell r="A6011" t="str">
            <v>85860-04500-21</v>
          </cell>
          <cell r="B6011" t="str">
            <v>0482</v>
          </cell>
          <cell r="C6011" t="str">
            <v>NSUN SPRY INV_PRT SPF50 200ML</v>
          </cell>
          <cell r="D6011" t="str">
            <v>FERT</v>
          </cell>
          <cell r="E6011" t="str">
            <v>01</v>
          </cell>
          <cell r="F6011" t="str">
            <v/>
          </cell>
          <cell r="G6011" t="str">
            <v/>
          </cell>
          <cell r="H6011" t="str">
            <v/>
          </cell>
          <cell r="I6011" t="e">
            <v>#N/A</v>
          </cell>
        </row>
        <row r="6012">
          <cell r="A6012" t="str">
            <v>85968-04800-26</v>
          </cell>
          <cell r="B6012" t="str">
            <v>0482</v>
          </cell>
          <cell r="C6012" t="str">
            <v>NDEO PWD_RLL_ON WHT 50ML</v>
          </cell>
          <cell r="D6012" t="str">
            <v>FERT</v>
          </cell>
          <cell r="E6012" t="str">
            <v>01</v>
          </cell>
          <cell r="F6012" t="str">
            <v/>
          </cell>
          <cell r="G6012" t="str">
            <v/>
          </cell>
          <cell r="H6012" t="str">
            <v/>
          </cell>
          <cell r="I6012" t="e">
            <v>#N/A</v>
          </cell>
        </row>
        <row r="6013">
          <cell r="A6013" t="str">
            <v>85968-04800-28</v>
          </cell>
          <cell r="B6013" t="str">
            <v>0482</v>
          </cell>
          <cell r="C6013" t="str">
            <v>NDEO PWD_RLL_ON WHT 50ML</v>
          </cell>
          <cell r="D6013" t="str">
            <v>FERT</v>
          </cell>
          <cell r="E6013" t="str">
            <v>01</v>
          </cell>
          <cell r="F6013" t="str">
            <v/>
          </cell>
          <cell r="G6013" t="str">
            <v/>
          </cell>
          <cell r="H6013" t="str">
            <v/>
          </cell>
          <cell r="I6013" t="str">
            <v>R1</v>
          </cell>
        </row>
        <row r="6014">
          <cell r="A6014" t="str">
            <v>85968-04820-31</v>
          </cell>
          <cell r="B6014" t="str">
            <v>0482</v>
          </cell>
          <cell r="C6014" t="str">
            <v>NDEO PWD_RLL_ON BRG_FML 50ML</v>
          </cell>
          <cell r="D6014" t="str">
            <v>FERT</v>
          </cell>
          <cell r="E6014" t="str">
            <v>01</v>
          </cell>
          <cell r="F6014" t="str">
            <v/>
          </cell>
          <cell r="G6014" t="str">
            <v/>
          </cell>
          <cell r="H6014" t="str">
            <v/>
          </cell>
          <cell r="I6014" t="str">
            <v>A</v>
          </cell>
        </row>
        <row r="6015">
          <cell r="A6015" t="str">
            <v>85969-04800-26</v>
          </cell>
          <cell r="B6015" t="str">
            <v>0482</v>
          </cell>
          <cell r="C6015" t="str">
            <v>NDEO PWD_RLL_ON WHT 25ML</v>
          </cell>
          <cell r="D6015" t="str">
            <v>FERT</v>
          </cell>
          <cell r="E6015" t="str">
            <v>01</v>
          </cell>
          <cell r="F6015" t="str">
            <v/>
          </cell>
          <cell r="G6015" t="str">
            <v/>
          </cell>
          <cell r="H6015" t="str">
            <v/>
          </cell>
          <cell r="I6015" t="e">
            <v>#N/A</v>
          </cell>
        </row>
        <row r="6016">
          <cell r="A6016" t="str">
            <v>85969-04800-28</v>
          </cell>
          <cell r="B6016" t="str">
            <v>0482</v>
          </cell>
          <cell r="C6016" t="str">
            <v>NDEO PWD_RLL_ON WHT 25ML</v>
          </cell>
          <cell r="D6016" t="str">
            <v>FERT</v>
          </cell>
          <cell r="E6016" t="str">
            <v>01</v>
          </cell>
          <cell r="F6016" t="str">
            <v/>
          </cell>
          <cell r="G6016" t="str">
            <v/>
          </cell>
          <cell r="H6016" t="str">
            <v/>
          </cell>
          <cell r="I6016" t="str">
            <v>R2</v>
          </cell>
        </row>
        <row r="6017">
          <cell r="A6017" t="str">
            <v>85969-04820-31</v>
          </cell>
          <cell r="B6017" t="str">
            <v>0482</v>
          </cell>
          <cell r="C6017" t="str">
            <v>NDEO PWD_RLL_ON BRG_FML 25ML</v>
          </cell>
          <cell r="D6017" t="str">
            <v>FERT</v>
          </cell>
          <cell r="E6017" t="str">
            <v>01</v>
          </cell>
          <cell r="F6017" t="str">
            <v/>
          </cell>
          <cell r="G6017" t="str">
            <v/>
          </cell>
          <cell r="H6017" t="str">
            <v/>
          </cell>
          <cell r="I6017" t="str">
            <v>A</v>
          </cell>
        </row>
        <row r="6018">
          <cell r="A6018" t="str">
            <v>85970-04800-27</v>
          </cell>
          <cell r="B6018" t="str">
            <v>0482</v>
          </cell>
          <cell r="C6018" t="str">
            <v>NDEO RLL-ON INV_BLC&amp;WHT_FRS_ML 50ML</v>
          </cell>
          <cell r="D6018" t="str">
            <v>FERT</v>
          </cell>
          <cell r="E6018" t="str">
            <v>01</v>
          </cell>
          <cell r="F6018" t="str">
            <v/>
          </cell>
          <cell r="G6018" t="str">
            <v/>
          </cell>
          <cell r="H6018" t="str">
            <v/>
          </cell>
          <cell r="I6018" t="str">
            <v>R3</v>
          </cell>
        </row>
        <row r="6019">
          <cell r="A6019" t="str">
            <v>85970-04800-28</v>
          </cell>
          <cell r="B6019" t="str">
            <v>0482</v>
          </cell>
          <cell r="C6019" t="str">
            <v>NDEO RLL-ON INV_BLC&amp;WHT_FRS_ML 50ML</v>
          </cell>
          <cell r="D6019" t="str">
            <v>FERT</v>
          </cell>
          <cell r="E6019" t="str">
            <v>01</v>
          </cell>
          <cell r="F6019" t="str">
            <v/>
          </cell>
          <cell r="G6019" t="str">
            <v/>
          </cell>
          <cell r="H6019" t="str">
            <v/>
          </cell>
          <cell r="I6019" t="e">
            <v>#N/A</v>
          </cell>
        </row>
        <row r="6020">
          <cell r="A6020" t="str">
            <v>85970-04800-30</v>
          </cell>
          <cell r="B6020" t="str">
            <v>0482</v>
          </cell>
          <cell r="C6020" t="str">
            <v>NDEO RLL-ON B&amp;W_FRS_ML 50ML</v>
          </cell>
          <cell r="D6020" t="str">
            <v>FERT</v>
          </cell>
          <cell r="E6020" t="str">
            <v>01</v>
          </cell>
          <cell r="F6020" t="str">
            <v/>
          </cell>
          <cell r="G6020" t="str">
            <v/>
          </cell>
          <cell r="H6020" t="str">
            <v/>
          </cell>
          <cell r="I6020" t="str">
            <v>A</v>
          </cell>
        </row>
        <row r="6021">
          <cell r="A6021" t="str">
            <v>85970-04810-28</v>
          </cell>
          <cell r="B6021" t="str">
            <v>0482</v>
          </cell>
          <cell r="C6021" t="str">
            <v>NDEO RLL-ON INV_BLC&amp;WHT_FRS_ML 50ML</v>
          </cell>
          <cell r="D6021" t="str">
            <v>FERT</v>
          </cell>
          <cell r="E6021" t="str">
            <v>01</v>
          </cell>
          <cell r="F6021" t="str">
            <v/>
          </cell>
          <cell r="G6021" t="str">
            <v/>
          </cell>
          <cell r="H6021" t="str">
            <v/>
          </cell>
          <cell r="I6021" t="str">
            <v>R3</v>
          </cell>
        </row>
        <row r="6022">
          <cell r="A6022" t="str">
            <v>85970-04810-30</v>
          </cell>
          <cell r="B6022" t="str">
            <v>0482</v>
          </cell>
          <cell r="C6022" t="str">
            <v>NDEO RLL_ON B&amp;W_FRS_ML 50ML</v>
          </cell>
          <cell r="D6022" t="str">
            <v>FERT</v>
          </cell>
          <cell r="E6022" t="str">
            <v>01</v>
          </cell>
          <cell r="F6022" t="str">
            <v/>
          </cell>
          <cell r="G6022" t="str">
            <v/>
          </cell>
          <cell r="H6022" t="str">
            <v/>
          </cell>
          <cell r="I6022" t="str">
            <v>R2</v>
          </cell>
        </row>
        <row r="6023">
          <cell r="A6023" t="str">
            <v>85972-04800-27</v>
          </cell>
          <cell r="B6023" t="str">
            <v>0482</v>
          </cell>
          <cell r="C6023" t="str">
            <v>NDEO RLL-ON INV_BLC&amp;WHT_FRS_ML 25ML</v>
          </cell>
          <cell r="D6023" t="str">
            <v>FERT</v>
          </cell>
          <cell r="E6023" t="str">
            <v>01</v>
          </cell>
          <cell r="F6023" t="str">
            <v/>
          </cell>
          <cell r="G6023" t="str">
            <v/>
          </cell>
          <cell r="H6023" t="str">
            <v/>
          </cell>
          <cell r="I6023" t="e">
            <v>#N/A</v>
          </cell>
        </row>
        <row r="6024">
          <cell r="A6024" t="str">
            <v>85972-04800-28</v>
          </cell>
          <cell r="B6024" t="str">
            <v>0482</v>
          </cell>
          <cell r="C6024" t="str">
            <v>NDEO RLL-ON INV_BLC&amp;WHT_FRS_ML 25ML</v>
          </cell>
          <cell r="D6024" t="str">
            <v>FERT</v>
          </cell>
          <cell r="E6024" t="str">
            <v>01</v>
          </cell>
          <cell r="F6024" t="str">
            <v/>
          </cell>
          <cell r="G6024" t="str">
            <v/>
          </cell>
          <cell r="H6024" t="str">
            <v/>
          </cell>
          <cell r="I6024" t="e">
            <v>#N/A</v>
          </cell>
        </row>
        <row r="6025">
          <cell r="A6025" t="str">
            <v>85972-04800-30</v>
          </cell>
          <cell r="B6025" t="str">
            <v>0482</v>
          </cell>
          <cell r="C6025" t="str">
            <v>NDEO RLL-ON B&amp;W_FRS_ML 25ML</v>
          </cell>
          <cell r="D6025" t="str">
            <v>FERT</v>
          </cell>
          <cell r="E6025" t="str">
            <v>01</v>
          </cell>
          <cell r="F6025" t="str">
            <v/>
          </cell>
          <cell r="G6025" t="str">
            <v/>
          </cell>
          <cell r="H6025" t="str">
            <v/>
          </cell>
          <cell r="I6025" t="str">
            <v>R2</v>
          </cell>
        </row>
        <row r="6026">
          <cell r="A6026" t="str">
            <v>85972-04810-28</v>
          </cell>
          <cell r="B6026" t="str">
            <v>0482</v>
          </cell>
          <cell r="C6026" t="str">
            <v>NDEO RLL-ON INV_BLC&amp;WHT_FRS_ML 25ML</v>
          </cell>
          <cell r="D6026" t="str">
            <v>FERT</v>
          </cell>
          <cell r="E6026" t="str">
            <v>01</v>
          </cell>
          <cell r="F6026" t="str">
            <v/>
          </cell>
          <cell r="G6026" t="str">
            <v/>
          </cell>
          <cell r="H6026" t="str">
            <v/>
          </cell>
          <cell r="I6026" t="e">
            <v>#N/A</v>
          </cell>
        </row>
        <row r="6027">
          <cell r="A6027" t="str">
            <v>85972-04810-30</v>
          </cell>
          <cell r="B6027" t="str">
            <v>0482</v>
          </cell>
          <cell r="C6027" t="str">
            <v>NDEO RLL_ON B&amp;W_FRS_ML 25ML</v>
          </cell>
          <cell r="D6027" t="str">
            <v>FERT</v>
          </cell>
          <cell r="E6027" t="str">
            <v>01</v>
          </cell>
          <cell r="F6027" t="str">
            <v/>
          </cell>
          <cell r="G6027" t="str">
            <v/>
          </cell>
          <cell r="H6027" t="str">
            <v/>
          </cell>
          <cell r="I6027" t="str">
            <v>R3</v>
          </cell>
        </row>
        <row r="6028">
          <cell r="A6028" t="str">
            <v>85974-04800-27</v>
          </cell>
          <cell r="B6028" t="str">
            <v>0482</v>
          </cell>
          <cell r="C6028" t="str">
            <v>NDEO SPY INV_BLC&amp;WHT_FRS_ML 150ML</v>
          </cell>
          <cell r="D6028" t="str">
            <v>FERT</v>
          </cell>
          <cell r="E6028" t="str">
            <v>01</v>
          </cell>
          <cell r="F6028" t="str">
            <v/>
          </cell>
          <cell r="G6028" t="str">
            <v/>
          </cell>
          <cell r="H6028" t="str">
            <v/>
          </cell>
          <cell r="I6028" t="str">
            <v>R3</v>
          </cell>
        </row>
        <row r="6029">
          <cell r="A6029" t="str">
            <v>85974-04800-28</v>
          </cell>
          <cell r="B6029" t="str">
            <v>0482</v>
          </cell>
          <cell r="C6029" t="str">
            <v>NDEO SPY INV_BLC&amp;WHT_FRS_ML 150ML</v>
          </cell>
          <cell r="D6029" t="str">
            <v>FERT</v>
          </cell>
          <cell r="E6029" t="str">
            <v>01</v>
          </cell>
          <cell r="F6029" t="str">
            <v/>
          </cell>
          <cell r="G6029" t="str">
            <v/>
          </cell>
          <cell r="H6029" t="str">
            <v/>
          </cell>
          <cell r="I6029" t="e">
            <v>#N/A</v>
          </cell>
        </row>
        <row r="6030">
          <cell r="A6030" t="str">
            <v>85974-04800-30</v>
          </cell>
          <cell r="B6030" t="str">
            <v>0482</v>
          </cell>
          <cell r="C6030" t="str">
            <v>NDEO SPY B&amp;W_FRS_ML 150ML</v>
          </cell>
          <cell r="D6030" t="str">
            <v>FERT</v>
          </cell>
          <cell r="E6030" t="str">
            <v>01</v>
          </cell>
          <cell r="F6030" t="str">
            <v/>
          </cell>
          <cell r="G6030" t="str">
            <v/>
          </cell>
          <cell r="H6030" t="str">
            <v/>
          </cell>
          <cell r="I6030" t="str">
            <v>A</v>
          </cell>
        </row>
        <row r="6031">
          <cell r="A6031" t="str">
            <v>85974-04800-62</v>
          </cell>
          <cell r="B6031" t="str">
            <v>0482</v>
          </cell>
          <cell r="C6031" t="str">
            <v>NDEO SPY B&amp;W_FRS_ML 150ML</v>
          </cell>
          <cell r="D6031" t="str">
            <v>FERT</v>
          </cell>
          <cell r="E6031" t="str">
            <v>01</v>
          </cell>
          <cell r="F6031" t="str">
            <v/>
          </cell>
          <cell r="G6031" t="str">
            <v/>
          </cell>
          <cell r="H6031" t="str">
            <v/>
          </cell>
          <cell r="I6031" t="str">
            <v>A</v>
          </cell>
        </row>
        <row r="6032">
          <cell r="A6032" t="str">
            <v>86014-04800-19</v>
          </cell>
          <cell r="B6032" t="str">
            <v>0482</v>
          </cell>
          <cell r="C6032" t="str">
            <v>NSUN FC_CRM RSY_PNK SPF50 30ML</v>
          </cell>
          <cell r="D6032" t="str">
            <v>FERT</v>
          </cell>
          <cell r="E6032" t="str">
            <v>01</v>
          </cell>
          <cell r="F6032" t="str">
            <v/>
          </cell>
          <cell r="G6032" t="str">
            <v/>
          </cell>
          <cell r="H6032" t="str">
            <v/>
          </cell>
          <cell r="I6032" t="e">
            <v>#N/A</v>
          </cell>
        </row>
        <row r="6033">
          <cell r="A6033" t="str">
            <v>86014-04800-20</v>
          </cell>
          <cell r="B6033" t="str">
            <v>0482</v>
          </cell>
          <cell r="C6033" t="str">
            <v>NSUN INST_AUR SPF50 30ML</v>
          </cell>
          <cell r="D6033" t="str">
            <v>FERT</v>
          </cell>
          <cell r="E6033" t="str">
            <v>01</v>
          </cell>
          <cell r="F6033" t="str">
            <v/>
          </cell>
          <cell r="G6033" t="str">
            <v/>
          </cell>
          <cell r="H6033" t="str">
            <v/>
          </cell>
          <cell r="I6033" t="e">
            <v>#N/A</v>
          </cell>
        </row>
        <row r="6034">
          <cell r="A6034" t="str">
            <v>86014-04800-21</v>
          </cell>
          <cell r="B6034" t="str">
            <v>0482</v>
          </cell>
          <cell r="C6034" t="str">
            <v>NSUN INST_AUR SPF50 30ML</v>
          </cell>
          <cell r="D6034" t="str">
            <v>FERT</v>
          </cell>
          <cell r="E6034" t="str">
            <v>01</v>
          </cell>
          <cell r="F6034" t="str">
            <v/>
          </cell>
          <cell r="G6034" t="str">
            <v/>
          </cell>
          <cell r="H6034" t="str">
            <v/>
          </cell>
          <cell r="I6034" t="str">
            <v>A</v>
          </cell>
        </row>
        <row r="6035">
          <cell r="A6035" t="str">
            <v>86014-04810-20</v>
          </cell>
          <cell r="B6035" t="str">
            <v>0482</v>
          </cell>
          <cell r="C6035" t="str">
            <v>NSUN INST_AUR SPF50 30ML</v>
          </cell>
          <cell r="D6035" t="str">
            <v>FERT</v>
          </cell>
          <cell r="E6035" t="str">
            <v>01</v>
          </cell>
          <cell r="F6035" t="str">
            <v/>
          </cell>
          <cell r="G6035" t="str">
            <v/>
          </cell>
          <cell r="H6035" t="str">
            <v/>
          </cell>
          <cell r="I6035" t="e">
            <v>#N/A</v>
          </cell>
        </row>
        <row r="6036">
          <cell r="A6036" t="str">
            <v>86014-07700-17</v>
          </cell>
          <cell r="B6036" t="str">
            <v>0482</v>
          </cell>
          <cell r="C6036" t="str">
            <v>NSUN FC_CRM RSY_PNK SPF50 30ML</v>
          </cell>
          <cell r="D6036" t="str">
            <v>FERT</v>
          </cell>
          <cell r="E6036" t="str">
            <v>01</v>
          </cell>
          <cell r="F6036" t="str">
            <v/>
          </cell>
          <cell r="G6036" t="str">
            <v/>
          </cell>
          <cell r="H6036" t="str">
            <v/>
          </cell>
          <cell r="I6036" t="str">
            <v>R3</v>
          </cell>
        </row>
        <row r="6037">
          <cell r="A6037" t="str">
            <v>86014-07700-19</v>
          </cell>
          <cell r="B6037" t="str">
            <v>0482</v>
          </cell>
          <cell r="C6037" t="str">
            <v>NSUN FC_CRM RSY_PNK SPF50 30ML</v>
          </cell>
          <cell r="D6037" t="str">
            <v>FERT</v>
          </cell>
          <cell r="E6037" t="str">
            <v>01</v>
          </cell>
          <cell r="F6037" t="str">
            <v/>
          </cell>
          <cell r="G6037" t="str">
            <v/>
          </cell>
          <cell r="H6037" t="str">
            <v/>
          </cell>
          <cell r="I6037" t="str">
            <v>R3</v>
          </cell>
        </row>
        <row r="6038">
          <cell r="A6038" t="str">
            <v>86060-04800-19</v>
          </cell>
          <cell r="B6038" t="str">
            <v>0482</v>
          </cell>
          <cell r="C6038" t="str">
            <v>NSUN PRTCT&amp;PRFCT OIL_CTRL_GL_CRM SPF50 3</v>
          </cell>
          <cell r="D6038" t="str">
            <v>FERT</v>
          </cell>
          <cell r="E6038" t="str">
            <v>01</v>
          </cell>
          <cell r="F6038" t="str">
            <v/>
          </cell>
          <cell r="G6038" t="str">
            <v/>
          </cell>
          <cell r="H6038" t="str">
            <v/>
          </cell>
          <cell r="I6038" t="e">
            <v>#N/A</v>
          </cell>
        </row>
        <row r="6039">
          <cell r="A6039" t="str">
            <v>86060-04800-20</v>
          </cell>
          <cell r="B6039" t="str">
            <v>0482</v>
          </cell>
          <cell r="C6039" t="str">
            <v>NSUN PRTCT&amp;PRFCT OIL_CTRL_GL_CRM SPF50 3</v>
          </cell>
          <cell r="D6039" t="str">
            <v>FERT</v>
          </cell>
          <cell r="E6039" t="str">
            <v>01</v>
          </cell>
          <cell r="F6039" t="str">
            <v/>
          </cell>
          <cell r="G6039" t="str">
            <v/>
          </cell>
          <cell r="H6039" t="str">
            <v/>
          </cell>
          <cell r="I6039" t="e">
            <v>#N/A</v>
          </cell>
        </row>
        <row r="6040">
          <cell r="A6040" t="str">
            <v>86060-04800-21</v>
          </cell>
          <cell r="B6040" t="str">
            <v>0482</v>
          </cell>
          <cell r="C6040" t="str">
            <v>NSUN PRTCT&amp;PRFCT OIL_CTRL_GL_CRM SPF50 3</v>
          </cell>
          <cell r="D6040" t="str">
            <v>FERT</v>
          </cell>
          <cell r="E6040" t="str">
            <v>01</v>
          </cell>
          <cell r="F6040" t="str">
            <v/>
          </cell>
          <cell r="G6040" t="str">
            <v/>
          </cell>
          <cell r="H6040" t="str">
            <v/>
          </cell>
          <cell r="I6040" t="str">
            <v>A</v>
          </cell>
        </row>
        <row r="6041">
          <cell r="A6041" t="str">
            <v>86060-04810-20</v>
          </cell>
          <cell r="B6041" t="str">
            <v>0482</v>
          </cell>
          <cell r="C6041" t="str">
            <v>NSUN PRTCT&amp;PRFCT OIL_CTRL_GL_CRM SPF50 3</v>
          </cell>
          <cell r="D6041" t="str">
            <v>FERT</v>
          </cell>
          <cell r="E6041" t="str">
            <v>01</v>
          </cell>
          <cell r="F6041" t="str">
            <v/>
          </cell>
          <cell r="G6041" t="str">
            <v/>
          </cell>
          <cell r="H6041" t="str">
            <v/>
          </cell>
          <cell r="I6041" t="e">
            <v>#N/A</v>
          </cell>
        </row>
        <row r="6042">
          <cell r="A6042" t="str">
            <v>86060-07700-17</v>
          </cell>
          <cell r="B6042" t="str">
            <v>0482</v>
          </cell>
          <cell r="C6042" t="str">
            <v>NSUN PRTCT&amp;PRFCT OIL_CTRL_GL_CRM SPF50 3</v>
          </cell>
          <cell r="D6042" t="str">
            <v>FERT</v>
          </cell>
          <cell r="E6042" t="str">
            <v>01</v>
          </cell>
          <cell r="F6042" t="str">
            <v/>
          </cell>
          <cell r="G6042" t="str">
            <v/>
          </cell>
          <cell r="H6042" t="str">
            <v/>
          </cell>
          <cell r="I6042" t="str">
            <v>R3</v>
          </cell>
        </row>
        <row r="6043">
          <cell r="A6043" t="str">
            <v>86060-07700-19</v>
          </cell>
          <cell r="B6043" t="str">
            <v>0482</v>
          </cell>
          <cell r="C6043" t="str">
            <v>NSUN PRTCT&amp;PRFCT OIL_CTRL_GL_CRM SPF50 3</v>
          </cell>
          <cell r="D6043" t="str">
            <v>FERT</v>
          </cell>
          <cell r="E6043" t="str">
            <v>01</v>
          </cell>
          <cell r="F6043" t="str">
            <v/>
          </cell>
          <cell r="G6043" t="str">
            <v/>
          </cell>
          <cell r="H6043" t="str">
            <v/>
          </cell>
          <cell r="I6043" t="str">
            <v>R3</v>
          </cell>
        </row>
        <row r="6044">
          <cell r="A6044" t="str">
            <v>86063-07700-17</v>
          </cell>
          <cell r="B6044" t="str">
            <v>0482</v>
          </cell>
          <cell r="C6044" t="str">
            <v>NSUN KDS SWM&amp;PLY_PRT SPF50 100ML</v>
          </cell>
          <cell r="D6044" t="str">
            <v>FERT</v>
          </cell>
          <cell r="E6044" t="str">
            <v>01</v>
          </cell>
          <cell r="F6044" t="str">
            <v/>
          </cell>
          <cell r="G6044" t="str">
            <v/>
          </cell>
          <cell r="H6044" t="str">
            <v/>
          </cell>
          <cell r="I6044" t="e">
            <v>#N/A</v>
          </cell>
        </row>
        <row r="6045">
          <cell r="A6045" t="str">
            <v>86063-07701-16</v>
          </cell>
          <cell r="B6045" t="str">
            <v>0482</v>
          </cell>
          <cell r="C6045" t="str">
            <v>NSUN KDS SWM&amp;PLY_PRT SPF50 100ML</v>
          </cell>
          <cell r="D6045" t="str">
            <v>FERT</v>
          </cell>
          <cell r="E6045" t="str">
            <v>01</v>
          </cell>
          <cell r="F6045" t="str">
            <v/>
          </cell>
          <cell r="G6045" t="str">
            <v/>
          </cell>
          <cell r="H6045" t="str">
            <v/>
          </cell>
          <cell r="I6045" t="e">
            <v>#N/A</v>
          </cell>
        </row>
        <row r="6046">
          <cell r="A6046" t="str">
            <v>86066-04800-21</v>
          </cell>
          <cell r="B6046" t="str">
            <v>0482</v>
          </cell>
          <cell r="C6046" t="str">
            <v>NSUN FC_CRM SCH RSY_PNK SPF50 7ML</v>
          </cell>
          <cell r="D6046" t="str">
            <v>FERT</v>
          </cell>
          <cell r="E6046" t="str">
            <v>01</v>
          </cell>
          <cell r="F6046" t="str">
            <v/>
          </cell>
          <cell r="G6046" t="str">
            <v/>
          </cell>
          <cell r="H6046" t="str">
            <v>@01@</v>
          </cell>
          <cell r="I6046" t="str">
            <v>A</v>
          </cell>
        </row>
        <row r="6047">
          <cell r="A6047" t="str">
            <v>86066-07700-21</v>
          </cell>
          <cell r="B6047" t="str">
            <v>0482</v>
          </cell>
          <cell r="C6047" t="str">
            <v>NSUN FC_CRM SCH RSY_PNK SPF50 7ML</v>
          </cell>
          <cell r="D6047" t="str">
            <v>FERT</v>
          </cell>
          <cell r="E6047" t="str">
            <v>01</v>
          </cell>
          <cell r="F6047" t="str">
            <v/>
          </cell>
          <cell r="G6047" t="str">
            <v/>
          </cell>
          <cell r="H6047" t="str">
            <v>@01@</v>
          </cell>
          <cell r="I6047" t="str">
            <v>A</v>
          </cell>
        </row>
        <row r="6048">
          <cell r="A6048" t="str">
            <v>86090-07700-22</v>
          </cell>
          <cell r="B6048" t="str">
            <v>0482</v>
          </cell>
          <cell r="C6048" t="str">
            <v>NSUN SRM SPF50 180ML</v>
          </cell>
          <cell r="D6048" t="str">
            <v>FERT</v>
          </cell>
          <cell r="E6048" t="str">
            <v>01</v>
          </cell>
          <cell r="F6048" t="str">
            <v/>
          </cell>
          <cell r="G6048" t="str">
            <v/>
          </cell>
          <cell r="H6048" t="str">
            <v>@01@</v>
          </cell>
          <cell r="I6048" t="str">
            <v>A</v>
          </cell>
        </row>
        <row r="6049">
          <cell r="A6049" t="str">
            <v>86092-07700-22</v>
          </cell>
          <cell r="B6049" t="str">
            <v>0482</v>
          </cell>
          <cell r="C6049" t="str">
            <v>NSUN SRM SPF50 180ML WHT</v>
          </cell>
          <cell r="D6049" t="str">
            <v>FERT</v>
          </cell>
          <cell r="E6049" t="str">
            <v>01</v>
          </cell>
          <cell r="F6049" t="str">
            <v/>
          </cell>
          <cell r="G6049" t="str">
            <v/>
          </cell>
          <cell r="H6049" t="str">
            <v>@01@</v>
          </cell>
          <cell r="I6049" t="str">
            <v>A</v>
          </cell>
        </row>
        <row r="6050">
          <cell r="A6050" t="str">
            <v>86434-04500-31</v>
          </cell>
          <cell r="B6050" t="str">
            <v>0482</v>
          </cell>
          <cell r="C6050" t="str">
            <v>NF CLL_LFT SHT_MAK 1PCS</v>
          </cell>
          <cell r="D6050" t="str">
            <v>FERT</v>
          </cell>
          <cell r="E6050" t="str">
            <v>01</v>
          </cell>
          <cell r="F6050" t="str">
            <v/>
          </cell>
          <cell r="G6050" t="str">
            <v/>
          </cell>
          <cell r="H6050" t="str">
            <v>@01@</v>
          </cell>
          <cell r="I6050" t="e">
            <v>#N/A</v>
          </cell>
        </row>
        <row r="6051">
          <cell r="A6051" t="str">
            <v>86434-07400-31</v>
          </cell>
          <cell r="B6051" t="str">
            <v>0482</v>
          </cell>
          <cell r="C6051" t="str">
            <v>NF CLL_LFT SHT_MAK 1PCS</v>
          </cell>
          <cell r="D6051" t="str">
            <v>FERT</v>
          </cell>
          <cell r="E6051" t="str">
            <v>01</v>
          </cell>
          <cell r="F6051" t="str">
            <v/>
          </cell>
          <cell r="G6051" t="str">
            <v/>
          </cell>
          <cell r="H6051" t="str">
            <v>@01@</v>
          </cell>
          <cell r="I6051" t="e">
            <v>#N/A</v>
          </cell>
        </row>
        <row r="6052">
          <cell r="A6052" t="str">
            <v>86468-04800-01</v>
          </cell>
          <cell r="B6052" t="str">
            <v>0482</v>
          </cell>
          <cell r="C6052" t="str">
            <v>NFC MK_UP_CR 3IN1_WHT_FM 100ML</v>
          </cell>
          <cell r="D6052" t="str">
            <v>FERT</v>
          </cell>
          <cell r="E6052" t="str">
            <v>01</v>
          </cell>
          <cell r="F6052" t="str">
            <v/>
          </cell>
          <cell r="G6052" t="str">
            <v/>
          </cell>
          <cell r="H6052" t="str">
            <v/>
          </cell>
          <cell r="I6052" t="e">
            <v>#N/A</v>
          </cell>
        </row>
        <row r="6053">
          <cell r="A6053" t="str">
            <v>86468-04801-01</v>
          </cell>
          <cell r="B6053" t="str">
            <v>0482</v>
          </cell>
          <cell r="C6053" t="str">
            <v>NFC MK_UP_CR 3IN1_WHT_FM 100ML</v>
          </cell>
          <cell r="D6053" t="str">
            <v>FERT</v>
          </cell>
          <cell r="E6053" t="str">
            <v>01</v>
          </cell>
          <cell r="F6053" t="str">
            <v/>
          </cell>
          <cell r="G6053" t="str">
            <v/>
          </cell>
          <cell r="H6053" t="str">
            <v/>
          </cell>
          <cell r="I6053" t="e">
            <v>#N/A</v>
          </cell>
        </row>
        <row r="6054">
          <cell r="A6054" t="str">
            <v>86470-04800-01</v>
          </cell>
          <cell r="B6054" t="str">
            <v>0482</v>
          </cell>
          <cell r="C6054" t="str">
            <v>NFC MK_UP_CR 3IN1_WHT_FM 20ML</v>
          </cell>
          <cell r="D6054" t="str">
            <v>FERT</v>
          </cell>
          <cell r="E6054" t="str">
            <v>20</v>
          </cell>
          <cell r="F6054" t="str">
            <v/>
          </cell>
          <cell r="G6054" t="str">
            <v/>
          </cell>
          <cell r="H6054" t="str">
            <v/>
          </cell>
          <cell r="I6054" t="e">
            <v>#N/A</v>
          </cell>
        </row>
        <row r="6055">
          <cell r="A6055" t="str">
            <v>86471-04800-01</v>
          </cell>
          <cell r="B6055" t="str">
            <v>0482</v>
          </cell>
          <cell r="C6055" t="str">
            <v>NFC MK_UP_CR 3IN1_SCRB 100ML</v>
          </cell>
          <cell r="D6055" t="str">
            <v>FERT</v>
          </cell>
          <cell r="E6055" t="str">
            <v>01</v>
          </cell>
          <cell r="F6055" t="str">
            <v/>
          </cell>
          <cell r="G6055" t="str">
            <v/>
          </cell>
          <cell r="H6055" t="str">
            <v/>
          </cell>
          <cell r="I6055" t="e">
            <v>#N/A</v>
          </cell>
        </row>
        <row r="6056">
          <cell r="A6056" t="str">
            <v>86471-04801-15</v>
          </cell>
          <cell r="B6056" t="str">
            <v>0482</v>
          </cell>
          <cell r="C6056" t="str">
            <v>NFC MK_UP_CR 3IN1_SCRB 100ML</v>
          </cell>
          <cell r="D6056" t="str">
            <v>FERT</v>
          </cell>
          <cell r="E6056" t="str">
            <v>01</v>
          </cell>
          <cell r="F6056" t="str">
            <v/>
          </cell>
          <cell r="G6056" t="str">
            <v/>
          </cell>
          <cell r="H6056" t="str">
            <v/>
          </cell>
          <cell r="I6056" t="e">
            <v>#N/A</v>
          </cell>
        </row>
        <row r="6057">
          <cell r="A6057" t="str">
            <v>86474-04800-01</v>
          </cell>
          <cell r="B6057" t="str">
            <v>0482</v>
          </cell>
          <cell r="C6057" t="str">
            <v>NFC MK_UP_CR 3IN1_OIL_CTRL 100ML FOAM</v>
          </cell>
          <cell r="D6057" t="str">
            <v>FERT</v>
          </cell>
          <cell r="E6057" t="str">
            <v>01</v>
          </cell>
          <cell r="F6057" t="str">
            <v/>
          </cell>
          <cell r="G6057" t="str">
            <v/>
          </cell>
          <cell r="H6057" t="str">
            <v/>
          </cell>
          <cell r="I6057" t="e">
            <v>#N/A</v>
          </cell>
        </row>
        <row r="6058">
          <cell r="A6058" t="str">
            <v>86474-04801-01</v>
          </cell>
          <cell r="B6058" t="str">
            <v>0482</v>
          </cell>
          <cell r="C6058" t="str">
            <v>NFC MK_UP_CR 3IN1_OIL_CTRL 100ML FOAM</v>
          </cell>
          <cell r="D6058" t="str">
            <v>FERT</v>
          </cell>
          <cell r="E6058" t="str">
            <v>01</v>
          </cell>
          <cell r="F6058" t="str">
            <v/>
          </cell>
          <cell r="G6058" t="str">
            <v/>
          </cell>
          <cell r="H6058" t="str">
            <v/>
          </cell>
          <cell r="I6058" t="e">
            <v>#N/A</v>
          </cell>
        </row>
        <row r="6059">
          <cell r="A6059" t="str">
            <v>86475-04800-01</v>
          </cell>
          <cell r="B6059" t="str">
            <v>0482</v>
          </cell>
          <cell r="C6059" t="str">
            <v>NFC MK_UP_CR 3IN1_OIL_CTRL 100ML MUD</v>
          </cell>
          <cell r="D6059" t="str">
            <v>FERT</v>
          </cell>
          <cell r="E6059" t="str">
            <v>01</v>
          </cell>
          <cell r="F6059" t="str">
            <v/>
          </cell>
          <cell r="G6059" t="str">
            <v/>
          </cell>
          <cell r="H6059" t="str">
            <v/>
          </cell>
          <cell r="I6059" t="e">
            <v>#N/A</v>
          </cell>
        </row>
        <row r="6060">
          <cell r="A6060" t="str">
            <v>86569-04800-26</v>
          </cell>
          <cell r="B6060" t="str">
            <v>0482</v>
          </cell>
          <cell r="C6060" t="str">
            <v>NMEN CLN 100ML</v>
          </cell>
          <cell r="D6060" t="str">
            <v>FERT</v>
          </cell>
          <cell r="E6060" t="str">
            <v>01</v>
          </cell>
          <cell r="F6060" t="str">
            <v/>
          </cell>
          <cell r="G6060" t="str">
            <v/>
          </cell>
          <cell r="H6060" t="str">
            <v/>
          </cell>
          <cell r="I6060" t="str">
            <v>R1</v>
          </cell>
        </row>
        <row r="6061">
          <cell r="A6061" t="str">
            <v>86569-04800-28</v>
          </cell>
          <cell r="B6061" t="str">
            <v>0482</v>
          </cell>
          <cell r="C6061" t="str">
            <v>NMEN CLN 100ML</v>
          </cell>
          <cell r="D6061" t="str">
            <v>FERT</v>
          </cell>
          <cell r="E6061" t="str">
            <v>01</v>
          </cell>
          <cell r="F6061" t="str">
            <v/>
          </cell>
          <cell r="G6061" t="str">
            <v/>
          </cell>
          <cell r="H6061" t="str">
            <v/>
          </cell>
          <cell r="I6061" t="str">
            <v>R2</v>
          </cell>
        </row>
        <row r="6062">
          <cell r="A6062" t="str">
            <v>86569-04800-29</v>
          </cell>
          <cell r="B6062" t="str">
            <v>0482</v>
          </cell>
          <cell r="C6062" t="str">
            <v>NMEN CLN 100ML</v>
          </cell>
          <cell r="D6062" t="str">
            <v>FERT</v>
          </cell>
          <cell r="E6062" t="str">
            <v>01</v>
          </cell>
          <cell r="F6062" t="str">
            <v/>
          </cell>
          <cell r="G6062" t="str">
            <v/>
          </cell>
          <cell r="H6062" t="str">
            <v/>
          </cell>
          <cell r="I6062" t="str">
            <v>A</v>
          </cell>
        </row>
        <row r="6063">
          <cell r="A6063" t="str">
            <v>86569-04810-29</v>
          </cell>
          <cell r="B6063" t="str">
            <v>0482</v>
          </cell>
          <cell r="C6063" t="str">
            <v>NMEN CLN 100G</v>
          </cell>
          <cell r="D6063" t="str">
            <v>FERT</v>
          </cell>
          <cell r="E6063" t="str">
            <v>01</v>
          </cell>
          <cell r="F6063" t="str">
            <v/>
          </cell>
          <cell r="G6063" t="str">
            <v/>
          </cell>
          <cell r="H6063" t="str">
            <v>@01@</v>
          </cell>
          <cell r="I6063" t="e">
            <v>#N/A</v>
          </cell>
        </row>
        <row r="6064">
          <cell r="A6064" t="str">
            <v>86569-04811-29</v>
          </cell>
          <cell r="B6064" t="str">
            <v>0482</v>
          </cell>
          <cell r="C6064" t="str">
            <v>NMEN CLN 100ML</v>
          </cell>
          <cell r="D6064" t="str">
            <v>FERT</v>
          </cell>
          <cell r="E6064" t="str">
            <v>01</v>
          </cell>
          <cell r="F6064" t="str">
            <v/>
          </cell>
          <cell r="G6064" t="str">
            <v/>
          </cell>
          <cell r="H6064" t="str">
            <v/>
          </cell>
          <cell r="I6064" t="str">
            <v>A</v>
          </cell>
        </row>
        <row r="6065">
          <cell r="A6065" t="str">
            <v>86574-04800-26</v>
          </cell>
          <cell r="B6065" t="str">
            <v>0482</v>
          </cell>
          <cell r="C6065" t="str">
            <v>NMEN CLN 50ML</v>
          </cell>
          <cell r="D6065" t="str">
            <v>FERT</v>
          </cell>
          <cell r="E6065" t="str">
            <v>01</v>
          </cell>
          <cell r="F6065" t="str">
            <v/>
          </cell>
          <cell r="G6065" t="str">
            <v/>
          </cell>
          <cell r="H6065" t="str">
            <v/>
          </cell>
          <cell r="I6065" t="str">
            <v>R1</v>
          </cell>
        </row>
        <row r="6066">
          <cell r="A6066" t="str">
            <v>86574-04800-28</v>
          </cell>
          <cell r="B6066" t="str">
            <v>0482</v>
          </cell>
          <cell r="C6066" t="str">
            <v>NMEN CLN 50ML</v>
          </cell>
          <cell r="D6066" t="str">
            <v>FERT</v>
          </cell>
          <cell r="E6066" t="str">
            <v>01</v>
          </cell>
          <cell r="F6066" t="str">
            <v/>
          </cell>
          <cell r="G6066" t="str">
            <v/>
          </cell>
          <cell r="H6066" t="str">
            <v/>
          </cell>
          <cell r="I6066" t="str">
            <v>R2</v>
          </cell>
        </row>
        <row r="6067">
          <cell r="A6067" t="str">
            <v>86574-04800-29</v>
          </cell>
          <cell r="B6067" t="str">
            <v>0482</v>
          </cell>
          <cell r="C6067" t="str">
            <v>NMEN CLN 50ML</v>
          </cell>
          <cell r="D6067" t="str">
            <v>FERT</v>
          </cell>
          <cell r="E6067" t="str">
            <v>01</v>
          </cell>
          <cell r="F6067" t="str">
            <v/>
          </cell>
          <cell r="G6067" t="str">
            <v/>
          </cell>
          <cell r="H6067" t="str">
            <v/>
          </cell>
          <cell r="I6067" t="str">
            <v>A</v>
          </cell>
        </row>
        <row r="6068">
          <cell r="A6068" t="str">
            <v>86574-04810-29</v>
          </cell>
          <cell r="B6068" t="str">
            <v>0482</v>
          </cell>
          <cell r="C6068" t="str">
            <v>NMEN CLN 50G</v>
          </cell>
          <cell r="D6068" t="str">
            <v>FERT</v>
          </cell>
          <cell r="E6068" t="str">
            <v>01</v>
          </cell>
          <cell r="F6068" t="str">
            <v/>
          </cell>
          <cell r="G6068" t="str">
            <v/>
          </cell>
          <cell r="H6068" t="str">
            <v>@01@</v>
          </cell>
          <cell r="I6068" t="e">
            <v>#N/A</v>
          </cell>
        </row>
        <row r="6069">
          <cell r="A6069" t="str">
            <v>86574-04811-29</v>
          </cell>
          <cell r="B6069" t="str">
            <v>0482</v>
          </cell>
          <cell r="C6069" t="str">
            <v>NMEN CLN 50ML</v>
          </cell>
          <cell r="D6069" t="str">
            <v>FERT</v>
          </cell>
          <cell r="E6069" t="str">
            <v>01</v>
          </cell>
          <cell r="F6069" t="str">
            <v/>
          </cell>
          <cell r="G6069" t="str">
            <v/>
          </cell>
          <cell r="H6069" t="str">
            <v/>
          </cell>
          <cell r="I6069" t="str">
            <v>R1</v>
          </cell>
        </row>
        <row r="6070">
          <cell r="A6070" t="str">
            <v>86580-07700-30</v>
          </cell>
          <cell r="B6070" t="str">
            <v>0482</v>
          </cell>
          <cell r="C6070" t="str">
            <v>NF LMN630_SPT_CLR TRT_SRM 30ML</v>
          </cell>
          <cell r="D6070" t="str">
            <v>FERT</v>
          </cell>
          <cell r="E6070" t="str">
            <v>01</v>
          </cell>
          <cell r="F6070" t="str">
            <v/>
          </cell>
          <cell r="G6070" t="str">
            <v/>
          </cell>
          <cell r="H6070" t="str">
            <v/>
          </cell>
          <cell r="I6070" t="str">
            <v>A</v>
          </cell>
        </row>
        <row r="6071">
          <cell r="A6071" t="str">
            <v>86580-07740-30</v>
          </cell>
          <cell r="B6071" t="str">
            <v>0482</v>
          </cell>
          <cell r="C6071" t="str">
            <v>NF LMN630_SPT_CLR TRT_SRM 30ML BOX_SET_Z</v>
          </cell>
          <cell r="D6071" t="str">
            <v>FERT</v>
          </cell>
          <cell r="E6071" t="str">
            <v>26</v>
          </cell>
          <cell r="F6071" t="str">
            <v/>
          </cell>
          <cell r="G6071" t="str">
            <v/>
          </cell>
          <cell r="H6071" t="str">
            <v/>
          </cell>
          <cell r="I6071" t="str">
            <v>A</v>
          </cell>
        </row>
        <row r="6072">
          <cell r="A6072" t="str">
            <v>86609-04800-15</v>
          </cell>
          <cell r="B6072" t="str">
            <v>0482</v>
          </cell>
          <cell r="C6072" t="str">
            <v>NFC MK_UP_CR WHT_ACE-OIL_CNT_CLN 200ML</v>
          </cell>
          <cell r="D6072" t="str">
            <v>FERT</v>
          </cell>
          <cell r="E6072" t="str">
            <v>01</v>
          </cell>
          <cell r="F6072" t="str">
            <v/>
          </cell>
          <cell r="G6072" t="str">
            <v/>
          </cell>
          <cell r="H6072" t="str">
            <v/>
          </cell>
          <cell r="I6072" t="e">
            <v>#N/A</v>
          </cell>
        </row>
        <row r="6073">
          <cell r="A6073" t="str">
            <v>86684-04800-01</v>
          </cell>
          <cell r="B6073" t="str">
            <v>0482</v>
          </cell>
          <cell r="C6073" t="str">
            <v>NFC MK_UP_CR WHT_ACE-OIL_CNT_CLN 200ML M</v>
          </cell>
          <cell r="D6073" t="str">
            <v>FERT</v>
          </cell>
          <cell r="E6073" t="str">
            <v>01</v>
          </cell>
          <cell r="F6073" t="str">
            <v/>
          </cell>
          <cell r="G6073" t="str">
            <v/>
          </cell>
          <cell r="H6073" t="str">
            <v/>
          </cell>
          <cell r="I6073" t="e">
            <v>#N/A</v>
          </cell>
        </row>
        <row r="6074">
          <cell r="A6074" t="str">
            <v>86684-04800-29</v>
          </cell>
          <cell r="B6074" t="str">
            <v>0482</v>
          </cell>
          <cell r="C6074" t="str">
            <v>NF MK_UP_CR WHT_ACE-OIL_CNT_CLN 200ML ML</v>
          </cell>
          <cell r="D6074" t="str">
            <v>FERT</v>
          </cell>
          <cell r="E6074" t="str">
            <v>01</v>
          </cell>
          <cell r="F6074" t="str">
            <v/>
          </cell>
          <cell r="G6074" t="str">
            <v/>
          </cell>
          <cell r="H6074" t="str">
            <v/>
          </cell>
          <cell r="I6074" t="e">
            <v>#N/A</v>
          </cell>
        </row>
        <row r="6075">
          <cell r="A6075" t="str">
            <v>86686-04800-01</v>
          </cell>
          <cell r="B6075" t="str">
            <v>0482</v>
          </cell>
          <cell r="C6075" t="str">
            <v>NFC MUS 30ML _WAOC_2IN1_DAY_SRM</v>
          </cell>
          <cell r="D6075" t="str">
            <v>FERT</v>
          </cell>
          <cell r="E6075" t="str">
            <v>01</v>
          </cell>
          <cell r="F6075" t="str">
            <v/>
          </cell>
          <cell r="G6075" t="str">
            <v/>
          </cell>
          <cell r="H6075" t="str">
            <v/>
          </cell>
          <cell r="I6075" t="str">
            <v>R3</v>
          </cell>
        </row>
        <row r="6076">
          <cell r="A6076" t="str">
            <v>86686-04800-29</v>
          </cell>
          <cell r="B6076" t="str">
            <v>0482</v>
          </cell>
          <cell r="C6076" t="str">
            <v>NF MUS CL_WHT_ACN_OC_SRM_MD 30ML</v>
          </cell>
          <cell r="D6076" t="str">
            <v>FERT</v>
          </cell>
          <cell r="E6076" t="str">
            <v>01</v>
          </cell>
          <cell r="F6076" t="str">
            <v/>
          </cell>
          <cell r="G6076" t="str">
            <v/>
          </cell>
          <cell r="H6076" t="str">
            <v/>
          </cell>
          <cell r="I6076" t="e">
            <v>#N/A</v>
          </cell>
        </row>
        <row r="6077">
          <cell r="A6077" t="str">
            <v>86689-04800-01</v>
          </cell>
          <cell r="B6077" t="str">
            <v>0482</v>
          </cell>
          <cell r="C6077" t="str">
            <v>NFC MK_UP_CR 200ML CLN_TNR</v>
          </cell>
          <cell r="D6077" t="str">
            <v>FERT</v>
          </cell>
          <cell r="E6077" t="str">
            <v>01</v>
          </cell>
          <cell r="F6077" t="str">
            <v/>
          </cell>
          <cell r="G6077" t="str">
            <v/>
          </cell>
          <cell r="H6077" t="str">
            <v/>
          </cell>
          <cell r="I6077" t="str">
            <v>R3</v>
          </cell>
        </row>
        <row r="6078">
          <cell r="A6078" t="str">
            <v>86689-04800-29</v>
          </cell>
          <cell r="B6078" t="str">
            <v>0482</v>
          </cell>
          <cell r="C6078" t="str">
            <v>NF MK_UP_CR 200ML CLN_TNR</v>
          </cell>
          <cell r="D6078" t="str">
            <v>FERT</v>
          </cell>
          <cell r="E6078" t="str">
            <v>01</v>
          </cell>
          <cell r="F6078" t="str">
            <v/>
          </cell>
          <cell r="G6078" t="str">
            <v/>
          </cell>
          <cell r="H6078" t="str">
            <v/>
          </cell>
          <cell r="I6078" t="e">
            <v>#N/A</v>
          </cell>
        </row>
        <row r="6079">
          <cell r="A6079" t="str">
            <v>86693-04800-01</v>
          </cell>
          <cell r="B6079" t="str">
            <v>0482</v>
          </cell>
          <cell r="C6079" t="str">
            <v>NFC MUS WHT_CRM 50ML IN</v>
          </cell>
          <cell r="D6079" t="str">
            <v>FERT</v>
          </cell>
          <cell r="E6079" t="str">
            <v>01</v>
          </cell>
          <cell r="F6079" t="str">
            <v/>
          </cell>
          <cell r="G6079" t="str">
            <v/>
          </cell>
          <cell r="H6079" t="str">
            <v/>
          </cell>
          <cell r="I6079" t="str">
            <v>R3</v>
          </cell>
        </row>
        <row r="6080">
          <cell r="A6080" t="str">
            <v>86694-04800-01</v>
          </cell>
          <cell r="B6080" t="str">
            <v>0482</v>
          </cell>
          <cell r="C6080" t="str">
            <v>NFC MUS WHT_CRM 25ML IN</v>
          </cell>
          <cell r="D6080" t="str">
            <v>FERT</v>
          </cell>
          <cell r="E6080" t="str">
            <v>01</v>
          </cell>
          <cell r="F6080" t="str">
            <v/>
          </cell>
          <cell r="G6080" t="str">
            <v/>
          </cell>
          <cell r="H6080" t="str">
            <v/>
          </cell>
          <cell r="I6080" t="e">
            <v>#N/A</v>
          </cell>
        </row>
        <row r="6081">
          <cell r="A6081" t="str">
            <v>86698-04500-05</v>
          </cell>
          <cell r="B6081" t="str">
            <v>0482</v>
          </cell>
          <cell r="C6081" t="str">
            <v>NFC ESLS 3IN1_MCR_WTR_NRML 200ML</v>
          </cell>
          <cell r="D6081" t="str">
            <v>FERT</v>
          </cell>
          <cell r="E6081" t="str">
            <v>01</v>
          </cell>
          <cell r="F6081" t="str">
            <v/>
          </cell>
          <cell r="G6081" t="str">
            <v/>
          </cell>
          <cell r="H6081" t="str">
            <v/>
          </cell>
          <cell r="I6081" t="e">
            <v>#N/A</v>
          </cell>
        </row>
        <row r="6082">
          <cell r="A6082" t="str">
            <v>86698-04800-07</v>
          </cell>
          <cell r="B6082" t="str">
            <v>0482</v>
          </cell>
          <cell r="C6082" t="str">
            <v>NF ESLS MCLLR_WTR 200ML NRML</v>
          </cell>
          <cell r="D6082" t="str">
            <v>FERT</v>
          </cell>
          <cell r="E6082" t="str">
            <v>01</v>
          </cell>
          <cell r="F6082" t="str">
            <v/>
          </cell>
          <cell r="G6082" t="str">
            <v/>
          </cell>
          <cell r="H6082" t="str">
            <v/>
          </cell>
          <cell r="I6082" t="e">
            <v>#N/A</v>
          </cell>
        </row>
        <row r="6083">
          <cell r="A6083" t="str">
            <v>86699-04500-07</v>
          </cell>
          <cell r="B6083" t="str">
            <v>0482</v>
          </cell>
          <cell r="C6083" t="str">
            <v>NF ESLS MCL_WTR_D/S 200ML</v>
          </cell>
          <cell r="D6083" t="str">
            <v>FERT</v>
          </cell>
          <cell r="E6083" t="str">
            <v>01</v>
          </cell>
          <cell r="F6083" t="str">
            <v/>
          </cell>
          <cell r="G6083" t="str">
            <v/>
          </cell>
          <cell r="H6083" t="str">
            <v/>
          </cell>
          <cell r="I6083" t="e">
            <v>#N/A</v>
          </cell>
        </row>
        <row r="6084">
          <cell r="A6084" t="str">
            <v>86699-04800-07</v>
          </cell>
          <cell r="B6084" t="str">
            <v>0482</v>
          </cell>
          <cell r="C6084" t="str">
            <v>NF ESLS MCL_WTR_D/S 200ML</v>
          </cell>
          <cell r="D6084" t="str">
            <v>FERT</v>
          </cell>
          <cell r="E6084" t="str">
            <v>01</v>
          </cell>
          <cell r="F6084" t="str">
            <v/>
          </cell>
          <cell r="G6084" t="str">
            <v/>
          </cell>
          <cell r="H6084" t="str">
            <v/>
          </cell>
          <cell r="I6084" t="e">
            <v>#N/A</v>
          </cell>
        </row>
        <row r="6085">
          <cell r="A6085" t="str">
            <v>86723-04800-12</v>
          </cell>
          <cell r="B6085" t="str">
            <v>0482</v>
          </cell>
          <cell r="C6085" t="str">
            <v>NF BRT WSH_GEL 50ML</v>
          </cell>
          <cell r="D6085" t="str">
            <v>FERT</v>
          </cell>
          <cell r="E6085" t="str">
            <v>01</v>
          </cell>
          <cell r="F6085" t="str">
            <v/>
          </cell>
          <cell r="G6085" t="str">
            <v/>
          </cell>
          <cell r="H6085" t="str">
            <v/>
          </cell>
          <cell r="I6085" t="str">
            <v>A</v>
          </cell>
        </row>
        <row r="6086">
          <cell r="A6086" t="str">
            <v>86723-04800-21</v>
          </cell>
          <cell r="B6086" t="str">
            <v>0482</v>
          </cell>
          <cell r="C6086" t="str">
            <v>NF NFC_WHT_WASH_GEL_50ML</v>
          </cell>
          <cell r="D6086" t="str">
            <v>FERT</v>
          </cell>
          <cell r="E6086" t="str">
            <v>01</v>
          </cell>
          <cell r="F6086" t="str">
            <v/>
          </cell>
          <cell r="G6086" t="str">
            <v/>
          </cell>
          <cell r="H6086" t="str">
            <v/>
          </cell>
          <cell r="I6086" t="str">
            <v>R1</v>
          </cell>
        </row>
        <row r="6087">
          <cell r="A6087" t="str">
            <v>86723-04800-29</v>
          </cell>
          <cell r="B6087" t="str">
            <v>0482</v>
          </cell>
          <cell r="C6087" t="str">
            <v>NF WHT WSH_GEL 50ML</v>
          </cell>
          <cell r="D6087" t="str">
            <v>FERT</v>
          </cell>
          <cell r="E6087" t="str">
            <v>01</v>
          </cell>
          <cell r="F6087" t="str">
            <v/>
          </cell>
          <cell r="G6087" t="str">
            <v/>
          </cell>
          <cell r="H6087" t="str">
            <v/>
          </cell>
          <cell r="I6087" t="str">
            <v>R1</v>
          </cell>
        </row>
        <row r="6088">
          <cell r="A6088" t="str">
            <v>86724-04800-05</v>
          </cell>
          <cell r="B6088" t="str">
            <v>0482</v>
          </cell>
          <cell r="C6088" t="str">
            <v>NVIS WHT FOM 100G</v>
          </cell>
          <cell r="D6088" t="str">
            <v>FERT</v>
          </cell>
          <cell r="E6088" t="str">
            <v>01</v>
          </cell>
          <cell r="F6088" t="str">
            <v/>
          </cell>
          <cell r="G6088" t="str">
            <v/>
          </cell>
          <cell r="H6088" t="str">
            <v/>
          </cell>
          <cell r="I6088" t="str">
            <v>R1</v>
          </cell>
        </row>
        <row r="6089">
          <cell r="A6089" t="str">
            <v>86724-04800-12</v>
          </cell>
          <cell r="B6089" t="str">
            <v>0482</v>
          </cell>
          <cell r="C6089" t="str">
            <v>NF BRT FOM 100ML</v>
          </cell>
          <cell r="D6089" t="str">
            <v>FERT</v>
          </cell>
          <cell r="E6089" t="str">
            <v>01</v>
          </cell>
          <cell r="F6089" t="str">
            <v/>
          </cell>
          <cell r="G6089" t="str">
            <v/>
          </cell>
          <cell r="H6089" t="str">
            <v/>
          </cell>
          <cell r="I6089" t="str">
            <v>A</v>
          </cell>
        </row>
        <row r="6090">
          <cell r="A6090" t="str">
            <v>86724-04800-29</v>
          </cell>
          <cell r="B6090" t="str">
            <v>0482</v>
          </cell>
          <cell r="C6090" t="str">
            <v>NF WHT FOM 100ML</v>
          </cell>
          <cell r="D6090" t="str">
            <v>FERT</v>
          </cell>
          <cell r="E6090" t="str">
            <v>01</v>
          </cell>
          <cell r="F6090" t="str">
            <v/>
          </cell>
          <cell r="G6090" t="str">
            <v/>
          </cell>
          <cell r="H6090" t="str">
            <v/>
          </cell>
          <cell r="I6090" t="str">
            <v>R2</v>
          </cell>
        </row>
        <row r="6091">
          <cell r="A6091" t="str">
            <v>88004-04526-47</v>
          </cell>
          <cell r="B6091" t="str">
            <v>0482</v>
          </cell>
          <cell r="C6091" t="str">
            <v>NLC ORG_GLR_LMT_EDN 5,5ML</v>
          </cell>
          <cell r="D6091" t="str">
            <v>FERT</v>
          </cell>
          <cell r="E6091" t="str">
            <v>01</v>
          </cell>
          <cell r="F6091" t="str">
            <v/>
          </cell>
          <cell r="G6091" t="str">
            <v/>
          </cell>
          <cell r="H6091" t="str">
            <v/>
          </cell>
          <cell r="I6091" t="e">
            <v>#N/A</v>
          </cell>
        </row>
        <row r="6092">
          <cell r="A6092" t="str">
            <v>88014-09630-48</v>
          </cell>
          <cell r="B6092" t="str">
            <v>0482</v>
          </cell>
          <cell r="C6092" t="str">
            <v>NLC CR_BL_WTR_MLN&amp;PMG 7G</v>
          </cell>
          <cell r="D6092" t="str">
            <v>FERT</v>
          </cell>
          <cell r="E6092" t="str">
            <v>01</v>
          </cell>
          <cell r="F6092" t="str">
            <v/>
          </cell>
          <cell r="G6092" t="str">
            <v/>
          </cell>
          <cell r="H6092" t="str">
            <v/>
          </cell>
          <cell r="I6092" t="e">
            <v>#N/A</v>
          </cell>
        </row>
        <row r="6093">
          <cell r="A6093" t="str">
            <v>88016-09630-48</v>
          </cell>
          <cell r="B6093" t="str">
            <v>0482</v>
          </cell>
          <cell r="C6093" t="str">
            <v>NLC CR_BL_GRP&amp;MRC 7G</v>
          </cell>
          <cell r="D6093" t="str">
            <v>FERT</v>
          </cell>
          <cell r="E6093" t="str">
            <v>01</v>
          </cell>
          <cell r="F6093" t="str">
            <v/>
          </cell>
          <cell r="G6093" t="str">
            <v/>
          </cell>
          <cell r="H6093" t="str">
            <v/>
          </cell>
          <cell r="I6093" t="e">
            <v>#N/A</v>
          </cell>
        </row>
        <row r="6094">
          <cell r="A6094" t="str">
            <v>88023-08600-55</v>
          </cell>
          <cell r="B6094" t="str">
            <v>0482</v>
          </cell>
          <cell r="C6094" t="str">
            <v>NLC SCR_RSH 4,8G</v>
          </cell>
          <cell r="D6094" t="str">
            <v>FERT</v>
          </cell>
          <cell r="E6094" t="str">
            <v>01</v>
          </cell>
          <cell r="F6094" t="str">
            <v/>
          </cell>
          <cell r="G6094" t="str">
            <v/>
          </cell>
          <cell r="H6094" t="str">
            <v>@01@</v>
          </cell>
          <cell r="I6094" t="str">
            <v>R1</v>
          </cell>
        </row>
        <row r="6095">
          <cell r="A6095" t="str">
            <v>88068-07700-55</v>
          </cell>
          <cell r="B6095" t="str">
            <v>0482</v>
          </cell>
          <cell r="C6095" t="str">
            <v>NLC OVR_NGT 4,8G</v>
          </cell>
          <cell r="D6095" t="str">
            <v>FERT</v>
          </cell>
          <cell r="E6095" t="str">
            <v>01</v>
          </cell>
          <cell r="F6095" t="str">
            <v/>
          </cell>
          <cell r="G6095" t="str">
            <v/>
          </cell>
          <cell r="H6095" t="str">
            <v>@01@</v>
          </cell>
          <cell r="I6095" t="str">
            <v>R2</v>
          </cell>
        </row>
        <row r="6096">
          <cell r="A6096" t="str">
            <v>88187-04800-90</v>
          </cell>
          <cell r="B6096" t="str">
            <v>0482</v>
          </cell>
          <cell r="C6096" t="str">
            <v>NBODY WHT_EVN NGT_MLK 125ML</v>
          </cell>
          <cell r="D6096" t="str">
            <v>FERT</v>
          </cell>
          <cell r="E6096" t="str">
            <v>01</v>
          </cell>
          <cell r="F6096" t="str">
            <v/>
          </cell>
          <cell r="G6096" t="str">
            <v/>
          </cell>
          <cell r="H6096" t="str">
            <v/>
          </cell>
          <cell r="I6096" t="e">
            <v>#N/A</v>
          </cell>
        </row>
        <row r="6097">
          <cell r="A6097" t="str">
            <v>88188-04800-15</v>
          </cell>
          <cell r="B6097" t="str">
            <v>0482</v>
          </cell>
          <cell r="C6097" t="str">
            <v>NBODY WHT_EVN NGT_MLK 200ML</v>
          </cell>
          <cell r="D6097" t="str">
            <v>FERT</v>
          </cell>
          <cell r="E6097" t="str">
            <v>01</v>
          </cell>
          <cell r="F6097" t="str">
            <v/>
          </cell>
          <cell r="G6097" t="str">
            <v/>
          </cell>
          <cell r="H6097" t="str">
            <v/>
          </cell>
          <cell r="I6097" t="e">
            <v>#N/A</v>
          </cell>
        </row>
        <row r="6098">
          <cell r="A6098" t="str">
            <v>88188-04800-37</v>
          </cell>
          <cell r="B6098" t="str">
            <v>0482</v>
          </cell>
          <cell r="C6098" t="str">
            <v>NBODY WHT_NGT_MLK_200ML</v>
          </cell>
          <cell r="D6098" t="str">
            <v>FERT</v>
          </cell>
          <cell r="E6098" t="str">
            <v>01</v>
          </cell>
          <cell r="F6098" t="str">
            <v/>
          </cell>
          <cell r="G6098" t="str">
            <v/>
          </cell>
          <cell r="H6098" t="str">
            <v/>
          </cell>
          <cell r="I6098" t="str">
            <v>A</v>
          </cell>
        </row>
        <row r="6099">
          <cell r="A6099" t="str">
            <v>88188-04800-90</v>
          </cell>
          <cell r="B6099" t="str">
            <v>0482</v>
          </cell>
          <cell r="C6099" t="str">
            <v>NBODY WHT_EVN NGT_MLK 200ML</v>
          </cell>
          <cell r="D6099" t="str">
            <v>FERT</v>
          </cell>
          <cell r="E6099" t="str">
            <v>01</v>
          </cell>
          <cell r="F6099" t="str">
            <v/>
          </cell>
          <cell r="G6099" t="str">
            <v/>
          </cell>
          <cell r="H6099" t="str">
            <v/>
          </cell>
          <cell r="I6099" t="e">
            <v>#N/A</v>
          </cell>
        </row>
        <row r="6100">
          <cell r="A6100" t="str">
            <v>88309-08611-42</v>
          </cell>
          <cell r="B6100" t="str">
            <v>0482</v>
          </cell>
          <cell r="C6100" t="str">
            <v>NBODY XTR_BRG RPR&amp;PRT_LTN SPF30 100ML</v>
          </cell>
          <cell r="D6100" t="str">
            <v>FERT</v>
          </cell>
          <cell r="E6100" t="str">
            <v>01</v>
          </cell>
          <cell r="F6100" t="str">
            <v/>
          </cell>
          <cell r="G6100" t="str">
            <v/>
          </cell>
          <cell r="H6100" t="str">
            <v>@01@</v>
          </cell>
          <cell r="I6100" t="e">
            <v>#N/A</v>
          </cell>
        </row>
        <row r="6101">
          <cell r="A6101" t="str">
            <v>88312-07700-42</v>
          </cell>
          <cell r="B6101" t="str">
            <v>0482</v>
          </cell>
          <cell r="C6101" t="str">
            <v>NBODY XTR_BRG RPR&amp;PRT_LTN SPF30 525ML</v>
          </cell>
          <cell r="D6101" t="str">
            <v>FERT</v>
          </cell>
          <cell r="E6101" t="str">
            <v>01</v>
          </cell>
          <cell r="F6101" t="str">
            <v/>
          </cell>
          <cell r="G6101" t="str">
            <v/>
          </cell>
          <cell r="H6101" t="str">
            <v>@01@</v>
          </cell>
          <cell r="I6101" t="str">
            <v>A</v>
          </cell>
        </row>
        <row r="6102">
          <cell r="A6102" t="str">
            <v>88315-07700-42</v>
          </cell>
          <cell r="B6102" t="str">
            <v>0482</v>
          </cell>
          <cell r="C6102" t="str">
            <v>NBODY XTR_BRG RPR&amp;PRT_SRM SPF50 320ML</v>
          </cell>
          <cell r="D6102" t="str">
            <v>FERT</v>
          </cell>
          <cell r="E6102" t="str">
            <v>01</v>
          </cell>
          <cell r="F6102" t="str">
            <v/>
          </cell>
          <cell r="G6102" t="str">
            <v/>
          </cell>
          <cell r="H6102" t="str">
            <v/>
          </cell>
          <cell r="I6102" t="str">
            <v>A</v>
          </cell>
        </row>
        <row r="6103">
          <cell r="A6103" t="str">
            <v>88317-04800-39</v>
          </cell>
          <cell r="B6103" t="str">
            <v>0482</v>
          </cell>
          <cell r="C6103" t="str">
            <v>NBODY WHT INS_SRM SPF25 180ML</v>
          </cell>
          <cell r="D6103" t="str">
            <v>FERT</v>
          </cell>
          <cell r="E6103" t="str">
            <v>01</v>
          </cell>
          <cell r="F6103" t="str">
            <v/>
          </cell>
          <cell r="G6103" t="str">
            <v/>
          </cell>
          <cell r="H6103" t="str">
            <v/>
          </cell>
          <cell r="I6103" t="str">
            <v>A</v>
          </cell>
        </row>
        <row r="6104">
          <cell r="A6104" t="str">
            <v>88317-04800-42</v>
          </cell>
          <cell r="B6104" t="str">
            <v>0482</v>
          </cell>
          <cell r="C6104" t="str">
            <v>NBODY XTR_BRG INS_GLW_SRM SPF33 180ML</v>
          </cell>
          <cell r="D6104" t="str">
            <v>FERT</v>
          </cell>
          <cell r="E6104" t="str">
            <v>01</v>
          </cell>
          <cell r="F6104" t="str">
            <v/>
          </cell>
          <cell r="G6104" t="str">
            <v/>
          </cell>
          <cell r="H6104" t="str">
            <v/>
          </cell>
          <cell r="I6104" t="str">
            <v>A</v>
          </cell>
        </row>
        <row r="6105">
          <cell r="A6105" t="str">
            <v>88318-04800-39</v>
          </cell>
          <cell r="B6105" t="str">
            <v>0482</v>
          </cell>
          <cell r="C6105" t="str">
            <v>NBODY WHT SRM SPF15 180ML</v>
          </cell>
          <cell r="D6105" t="str">
            <v>FERT</v>
          </cell>
          <cell r="E6105" t="str">
            <v>01</v>
          </cell>
          <cell r="F6105" t="str">
            <v/>
          </cell>
          <cell r="G6105" t="str">
            <v/>
          </cell>
          <cell r="H6105" t="str">
            <v/>
          </cell>
          <cell r="I6105" t="str">
            <v>A</v>
          </cell>
        </row>
        <row r="6106">
          <cell r="A6106" t="str">
            <v>88318-04810-42</v>
          </cell>
          <cell r="B6106" t="str">
            <v>0482</v>
          </cell>
          <cell r="C6106" t="str">
            <v>NBODY XTR_BRG CR&amp;PRT_SRM SPF15 180ML</v>
          </cell>
          <cell r="D6106" t="str">
            <v>FERT</v>
          </cell>
          <cell r="E6106" t="str">
            <v>01</v>
          </cell>
          <cell r="F6106" t="str">
            <v/>
          </cell>
          <cell r="G6106" t="str">
            <v/>
          </cell>
          <cell r="H6106" t="str">
            <v>@01@</v>
          </cell>
          <cell r="I6106" t="str">
            <v>A</v>
          </cell>
        </row>
        <row r="6107">
          <cell r="A6107" t="str">
            <v>88357-04800-15</v>
          </cell>
          <cell r="B6107" t="str">
            <v>0482</v>
          </cell>
          <cell r="C6107" t="str">
            <v>NBODY WHT RPR_UV_LTN 100ML</v>
          </cell>
          <cell r="D6107" t="str">
            <v>FERT</v>
          </cell>
          <cell r="E6107" t="str">
            <v>01</v>
          </cell>
          <cell r="F6107" t="str">
            <v/>
          </cell>
          <cell r="G6107" t="str">
            <v/>
          </cell>
          <cell r="H6107" t="str">
            <v/>
          </cell>
          <cell r="I6107" t="e">
            <v>#N/A</v>
          </cell>
        </row>
        <row r="6108">
          <cell r="A6108" t="str">
            <v>88357-04800-37</v>
          </cell>
          <cell r="B6108" t="str">
            <v>0482</v>
          </cell>
          <cell r="C6108" t="str">
            <v>NBODY WHT RPR_UV_LTN 100ML</v>
          </cell>
          <cell r="D6108" t="str">
            <v>FERT</v>
          </cell>
          <cell r="E6108" t="str">
            <v>01</v>
          </cell>
          <cell r="F6108" t="str">
            <v/>
          </cell>
          <cell r="G6108" t="str">
            <v/>
          </cell>
          <cell r="H6108" t="str">
            <v/>
          </cell>
          <cell r="I6108" t="str">
            <v>A</v>
          </cell>
        </row>
        <row r="6109">
          <cell r="A6109" t="str">
            <v>88357-04800-42</v>
          </cell>
          <cell r="B6109" t="str">
            <v>0482</v>
          </cell>
          <cell r="C6109" t="str">
            <v>NBODY XTR_BRG RDN&amp;SMT_LTN 100ML</v>
          </cell>
          <cell r="D6109" t="str">
            <v>FERT</v>
          </cell>
          <cell r="E6109" t="str">
            <v>01</v>
          </cell>
          <cell r="F6109" t="str">
            <v/>
          </cell>
          <cell r="G6109" t="str">
            <v/>
          </cell>
          <cell r="H6109" t="str">
            <v/>
          </cell>
          <cell r="I6109" t="str">
            <v>A</v>
          </cell>
        </row>
        <row r="6110">
          <cell r="A6110" t="str">
            <v>88365-04800-15</v>
          </cell>
          <cell r="B6110" t="str">
            <v>0482</v>
          </cell>
          <cell r="C6110" t="str">
            <v>NBODY NGT_WHT_FRM_LTN 100ML</v>
          </cell>
          <cell r="D6110" t="str">
            <v>FERT</v>
          </cell>
          <cell r="E6110" t="str">
            <v>01</v>
          </cell>
          <cell r="F6110" t="str">
            <v/>
          </cell>
          <cell r="G6110" t="str">
            <v/>
          </cell>
          <cell r="H6110" t="str">
            <v/>
          </cell>
          <cell r="I6110" t="e">
            <v>#N/A</v>
          </cell>
        </row>
        <row r="6111">
          <cell r="A6111" t="str">
            <v>88365-04800-37</v>
          </cell>
          <cell r="B6111" t="str">
            <v>0482</v>
          </cell>
          <cell r="C6111" t="str">
            <v>NBODY NGT_WHT_FRM_LTN 100ML</v>
          </cell>
          <cell r="D6111" t="str">
            <v>FERT</v>
          </cell>
          <cell r="E6111" t="str">
            <v>01</v>
          </cell>
          <cell r="F6111" t="str">
            <v/>
          </cell>
          <cell r="G6111" t="str">
            <v/>
          </cell>
          <cell r="H6111" t="str">
            <v/>
          </cell>
          <cell r="I6111" t="e">
            <v>#N/A</v>
          </cell>
        </row>
        <row r="6112">
          <cell r="A6112" t="str">
            <v>88366-04800-15</v>
          </cell>
          <cell r="B6112" t="str">
            <v>0482</v>
          </cell>
          <cell r="C6112" t="str">
            <v>NBODY NGT_WHT_FRM_SRM 70ML</v>
          </cell>
          <cell r="D6112" t="str">
            <v>FERT</v>
          </cell>
          <cell r="E6112" t="str">
            <v>01</v>
          </cell>
          <cell r="F6112" t="str">
            <v/>
          </cell>
          <cell r="G6112" t="str">
            <v/>
          </cell>
          <cell r="H6112" t="str">
            <v/>
          </cell>
          <cell r="I6112" t="e">
            <v>#N/A</v>
          </cell>
        </row>
        <row r="6113">
          <cell r="A6113" t="str">
            <v>88367-04800-15</v>
          </cell>
          <cell r="B6113" t="str">
            <v>0482</v>
          </cell>
          <cell r="C6113" t="str">
            <v>NBODY NGT_WHT_FRM_SRM 180ML</v>
          </cell>
          <cell r="D6113" t="str">
            <v>FERT</v>
          </cell>
          <cell r="E6113" t="str">
            <v>01</v>
          </cell>
          <cell r="F6113" t="str">
            <v/>
          </cell>
          <cell r="G6113" t="str">
            <v/>
          </cell>
          <cell r="H6113" t="str">
            <v/>
          </cell>
          <cell r="I6113" t="e">
            <v>#N/A</v>
          </cell>
        </row>
        <row r="6114">
          <cell r="A6114" t="str">
            <v>88367-04800-37</v>
          </cell>
          <cell r="B6114" t="str">
            <v>0482</v>
          </cell>
          <cell r="C6114" t="str">
            <v>NBODY NGT_WHT_FRM_SRM 180ML</v>
          </cell>
          <cell r="D6114" t="str">
            <v>FERT</v>
          </cell>
          <cell r="E6114" t="str">
            <v>01</v>
          </cell>
          <cell r="F6114" t="str">
            <v/>
          </cell>
          <cell r="G6114" t="str">
            <v/>
          </cell>
          <cell r="H6114" t="str">
            <v/>
          </cell>
          <cell r="I6114" t="str">
            <v>A</v>
          </cell>
        </row>
        <row r="6115">
          <cell r="A6115" t="str">
            <v>88367-04800-42</v>
          </cell>
          <cell r="B6115" t="str">
            <v>0482</v>
          </cell>
          <cell r="C6115" t="str">
            <v>NBODY XTR_BRG NGT_NRS_SRM 180ML</v>
          </cell>
          <cell r="D6115" t="str">
            <v>FERT</v>
          </cell>
          <cell r="E6115" t="str">
            <v>01</v>
          </cell>
          <cell r="F6115" t="str">
            <v/>
          </cell>
          <cell r="G6115" t="str">
            <v/>
          </cell>
          <cell r="H6115" t="str">
            <v/>
          </cell>
          <cell r="I6115" t="str">
            <v>A</v>
          </cell>
        </row>
        <row r="6116">
          <cell r="A6116" t="str">
            <v>88378-04800-15</v>
          </cell>
          <cell r="B6116" t="str">
            <v>0482</v>
          </cell>
          <cell r="C6116" t="str">
            <v>NBODY WHT EXT_LTN SPF15 400ML</v>
          </cell>
          <cell r="D6116" t="str">
            <v>FERT</v>
          </cell>
          <cell r="E6116" t="str">
            <v>01</v>
          </cell>
          <cell r="F6116" t="str">
            <v/>
          </cell>
          <cell r="G6116" t="str">
            <v/>
          </cell>
          <cell r="H6116" t="str">
            <v/>
          </cell>
          <cell r="I6116" t="e">
            <v>#N/A</v>
          </cell>
        </row>
        <row r="6117">
          <cell r="A6117" t="str">
            <v>88378-04800-37</v>
          </cell>
          <cell r="B6117" t="str">
            <v>0482</v>
          </cell>
          <cell r="C6117" t="str">
            <v>NBODY WHT EXT_LTN SPF15 400ML</v>
          </cell>
          <cell r="D6117" t="str">
            <v>FERT</v>
          </cell>
          <cell r="E6117" t="str">
            <v>01</v>
          </cell>
          <cell r="F6117" t="str">
            <v/>
          </cell>
          <cell r="G6117" t="str">
            <v/>
          </cell>
          <cell r="H6117" t="str">
            <v/>
          </cell>
          <cell r="I6117" t="str">
            <v>A</v>
          </cell>
        </row>
        <row r="6118">
          <cell r="A6118" t="str">
            <v>88383-04800-15</v>
          </cell>
          <cell r="B6118" t="str">
            <v>0482</v>
          </cell>
          <cell r="C6118" t="str">
            <v>NBODY EXT_WHT LTN SPF15 100ML</v>
          </cell>
          <cell r="D6118" t="str">
            <v>FERT</v>
          </cell>
          <cell r="E6118" t="str">
            <v>01</v>
          </cell>
          <cell r="F6118" t="str">
            <v/>
          </cell>
          <cell r="G6118" t="str">
            <v/>
          </cell>
          <cell r="H6118" t="str">
            <v/>
          </cell>
          <cell r="I6118" t="e">
            <v>#N/A</v>
          </cell>
        </row>
        <row r="6119">
          <cell r="A6119" t="str">
            <v>88383-04800-37</v>
          </cell>
          <cell r="B6119" t="str">
            <v>0482</v>
          </cell>
          <cell r="C6119" t="str">
            <v>NBODY XTR_WHT LTN SPF15 100ML</v>
          </cell>
          <cell r="D6119" t="str">
            <v>FERT</v>
          </cell>
          <cell r="E6119" t="str">
            <v>01</v>
          </cell>
          <cell r="F6119" t="str">
            <v/>
          </cell>
          <cell r="G6119" t="str">
            <v/>
          </cell>
          <cell r="H6119" t="str">
            <v/>
          </cell>
          <cell r="I6119" t="str">
            <v>R1</v>
          </cell>
        </row>
        <row r="6120">
          <cell r="A6120" t="str">
            <v>88383-04800-42</v>
          </cell>
          <cell r="B6120" t="str">
            <v>0482</v>
          </cell>
          <cell r="C6120" t="str">
            <v>NBODY XTR_BRG RPR&amp;PRT_LTN SPF15 100ML</v>
          </cell>
          <cell r="D6120" t="str">
            <v>FERT</v>
          </cell>
          <cell r="E6120" t="str">
            <v>01</v>
          </cell>
          <cell r="F6120" t="str">
            <v/>
          </cell>
          <cell r="G6120" t="str">
            <v/>
          </cell>
          <cell r="H6120" t="str">
            <v/>
          </cell>
          <cell r="I6120" t="str">
            <v>A</v>
          </cell>
        </row>
        <row r="6121">
          <cell r="A6121" t="str">
            <v>88384-04800-15</v>
          </cell>
          <cell r="B6121" t="str">
            <v>0482</v>
          </cell>
          <cell r="C6121" t="str">
            <v>NBODY EXT_WHT LTN SPF15 200ML</v>
          </cell>
          <cell r="D6121" t="str">
            <v>FERT</v>
          </cell>
          <cell r="E6121" t="str">
            <v>01</v>
          </cell>
          <cell r="F6121" t="str">
            <v/>
          </cell>
          <cell r="G6121" t="str">
            <v/>
          </cell>
          <cell r="H6121" t="str">
            <v/>
          </cell>
          <cell r="I6121" t="e">
            <v>#N/A</v>
          </cell>
        </row>
        <row r="6122">
          <cell r="A6122" t="str">
            <v>88384-04800-37</v>
          </cell>
          <cell r="B6122" t="str">
            <v>0482</v>
          </cell>
          <cell r="C6122" t="str">
            <v>NBODY EXT_WHT LTN SPF15 200ML</v>
          </cell>
          <cell r="D6122" t="str">
            <v>FERT</v>
          </cell>
          <cell r="E6122" t="str">
            <v>01</v>
          </cell>
          <cell r="F6122" t="str">
            <v/>
          </cell>
          <cell r="G6122" t="str">
            <v/>
          </cell>
          <cell r="H6122" t="str">
            <v/>
          </cell>
          <cell r="I6122" t="e">
            <v>#N/A</v>
          </cell>
        </row>
        <row r="6123">
          <cell r="A6123" t="str">
            <v>88384-04801-15</v>
          </cell>
          <cell r="B6123" t="str">
            <v>0482</v>
          </cell>
          <cell r="C6123" t="str">
            <v>NBODY EXT_WHT LTN SPF15 200ML IDM/SAT</v>
          </cell>
          <cell r="D6123" t="str">
            <v>FERT</v>
          </cell>
          <cell r="E6123" t="str">
            <v>01</v>
          </cell>
          <cell r="F6123" t="str">
            <v/>
          </cell>
          <cell r="G6123" t="str">
            <v/>
          </cell>
          <cell r="H6123" t="str">
            <v/>
          </cell>
          <cell r="I6123" t="e">
            <v>#N/A</v>
          </cell>
        </row>
        <row r="6124">
          <cell r="A6124" t="str">
            <v>88384-04801-37</v>
          </cell>
          <cell r="B6124" t="str">
            <v>0482</v>
          </cell>
          <cell r="C6124" t="str">
            <v>NBO RPR&amp;PROTECT LTN 200ML PROMO</v>
          </cell>
          <cell r="D6124" t="str">
            <v>FERT</v>
          </cell>
          <cell r="E6124" t="str">
            <v>01</v>
          </cell>
          <cell r="F6124" t="str">
            <v/>
          </cell>
          <cell r="G6124" t="str">
            <v/>
          </cell>
          <cell r="H6124" t="str">
            <v/>
          </cell>
          <cell r="I6124" t="str">
            <v>A</v>
          </cell>
        </row>
        <row r="6125">
          <cell r="A6125" t="str">
            <v>88411-09830-39</v>
          </cell>
          <cell r="B6125" t="str">
            <v>0482</v>
          </cell>
          <cell r="C6125" t="str">
            <v>NBODY ESS CC_LTN 400ML</v>
          </cell>
          <cell r="D6125" t="str">
            <v>FERT</v>
          </cell>
          <cell r="E6125" t="str">
            <v>01</v>
          </cell>
          <cell r="F6125" t="str">
            <v/>
          </cell>
          <cell r="G6125" t="str">
            <v/>
          </cell>
          <cell r="H6125" t="str">
            <v/>
          </cell>
          <cell r="I6125" t="e">
            <v>#N/A</v>
          </cell>
        </row>
        <row r="6126">
          <cell r="A6126" t="str">
            <v>88417-01000-00</v>
          </cell>
          <cell r="B6126" t="str">
            <v>0482</v>
          </cell>
          <cell r="C6126" t="str">
            <v>NBODY ESS VNL_ALMD_OL 200ML</v>
          </cell>
          <cell r="D6126" t="str">
            <v>FERT</v>
          </cell>
          <cell r="E6126" t="str">
            <v>01</v>
          </cell>
          <cell r="F6126" t="str">
            <v/>
          </cell>
          <cell r="G6126" t="str">
            <v/>
          </cell>
          <cell r="H6126" t="str">
            <v/>
          </cell>
          <cell r="I6126" t="e">
            <v>#N/A</v>
          </cell>
        </row>
        <row r="6127">
          <cell r="A6127" t="str">
            <v>88417-01000-37</v>
          </cell>
          <cell r="B6127" t="str">
            <v>0482</v>
          </cell>
          <cell r="C6127" t="str">
            <v>NBODY ESS VNL_ALMD_OL 200ML</v>
          </cell>
          <cell r="D6127" t="str">
            <v>FERT</v>
          </cell>
          <cell r="E6127" t="str">
            <v>01</v>
          </cell>
          <cell r="F6127" t="str">
            <v/>
          </cell>
          <cell r="G6127" t="str">
            <v/>
          </cell>
          <cell r="H6127" t="str">
            <v/>
          </cell>
          <cell r="I6127" t="e">
            <v>#N/A</v>
          </cell>
        </row>
        <row r="6128">
          <cell r="A6128" t="str">
            <v>88417-04800-00</v>
          </cell>
          <cell r="B6128" t="str">
            <v>0482</v>
          </cell>
          <cell r="C6128" t="str">
            <v>NBODY ESS VNL_ALMD_OL 200ML</v>
          </cell>
          <cell r="D6128" t="str">
            <v>FERT</v>
          </cell>
          <cell r="E6128" t="str">
            <v>01</v>
          </cell>
          <cell r="F6128" t="str">
            <v/>
          </cell>
          <cell r="G6128" t="str">
            <v/>
          </cell>
          <cell r="H6128" t="str">
            <v/>
          </cell>
          <cell r="I6128" t="e">
            <v>#N/A</v>
          </cell>
        </row>
        <row r="6129">
          <cell r="A6129" t="str">
            <v>88417-04800-37</v>
          </cell>
          <cell r="B6129" t="str">
            <v>0482</v>
          </cell>
          <cell r="C6129" t="str">
            <v>NBODY ESS VNL_ALMD_OL 200ML</v>
          </cell>
          <cell r="D6129" t="str">
            <v>FERT</v>
          </cell>
          <cell r="E6129" t="str">
            <v>01</v>
          </cell>
          <cell r="F6129" t="str">
            <v/>
          </cell>
          <cell r="G6129" t="str">
            <v/>
          </cell>
          <cell r="H6129" t="str">
            <v/>
          </cell>
          <cell r="I6129" t="str">
            <v>R1</v>
          </cell>
        </row>
        <row r="6130">
          <cell r="A6130" t="str">
            <v>88417-04810-37</v>
          </cell>
          <cell r="B6130" t="str">
            <v>0482</v>
          </cell>
          <cell r="C6130" t="str">
            <v>NBODY ESS VNL_ALMD_OL 200ML</v>
          </cell>
          <cell r="D6130" t="str">
            <v>FERT</v>
          </cell>
          <cell r="E6130" t="str">
            <v>01</v>
          </cell>
          <cell r="F6130" t="str">
            <v/>
          </cell>
          <cell r="G6130" t="str">
            <v/>
          </cell>
          <cell r="H6130" t="str">
            <v/>
          </cell>
          <cell r="I6130" t="e">
            <v>#N/A</v>
          </cell>
        </row>
        <row r="6131">
          <cell r="A6131" t="str">
            <v>88417-04820-37</v>
          </cell>
          <cell r="B6131" t="str">
            <v>0482</v>
          </cell>
          <cell r="C6131" t="str">
            <v>NBODY ESS VNL_ALM_OL 200ML</v>
          </cell>
          <cell r="D6131" t="str">
            <v>FERT</v>
          </cell>
          <cell r="E6131" t="str">
            <v>01</v>
          </cell>
          <cell r="F6131" t="str">
            <v/>
          </cell>
          <cell r="G6131" t="str">
            <v/>
          </cell>
          <cell r="H6131" t="str">
            <v/>
          </cell>
          <cell r="I6131" t="str">
            <v>R1</v>
          </cell>
        </row>
        <row r="6132">
          <cell r="A6132" t="str">
            <v>88428-01000-00</v>
          </cell>
          <cell r="B6132" t="str">
            <v>0482</v>
          </cell>
          <cell r="C6132" t="str">
            <v>NBODY ESS CHR_BLSM_JJB_OL 200ML</v>
          </cell>
          <cell r="D6132" t="str">
            <v>FERT</v>
          </cell>
          <cell r="E6132" t="str">
            <v>01</v>
          </cell>
          <cell r="F6132" t="str">
            <v/>
          </cell>
          <cell r="G6132" t="str">
            <v/>
          </cell>
          <cell r="H6132" t="str">
            <v/>
          </cell>
          <cell r="I6132" t="e">
            <v>#N/A</v>
          </cell>
        </row>
        <row r="6133">
          <cell r="A6133" t="str">
            <v>88428-01000-37</v>
          </cell>
          <cell r="B6133" t="str">
            <v>0482</v>
          </cell>
          <cell r="C6133" t="str">
            <v>NBODY ESS CHR_BLS_JJB_OL 200ML</v>
          </cell>
          <cell r="D6133" t="str">
            <v>FERT</v>
          </cell>
          <cell r="E6133" t="str">
            <v>01</v>
          </cell>
          <cell r="F6133" t="str">
            <v/>
          </cell>
          <cell r="G6133" t="str">
            <v/>
          </cell>
          <cell r="H6133" t="str">
            <v/>
          </cell>
          <cell r="I6133" t="e">
            <v>#N/A</v>
          </cell>
        </row>
        <row r="6134">
          <cell r="A6134" t="str">
            <v>88428-04800-00</v>
          </cell>
          <cell r="B6134" t="str">
            <v>0482</v>
          </cell>
          <cell r="C6134" t="str">
            <v>NBODY ESS CHR_BLSM_JJB_OL 200ML</v>
          </cell>
          <cell r="D6134" t="str">
            <v>FERT</v>
          </cell>
          <cell r="E6134" t="str">
            <v>01</v>
          </cell>
          <cell r="F6134" t="str">
            <v/>
          </cell>
          <cell r="G6134" t="str">
            <v/>
          </cell>
          <cell r="H6134" t="str">
            <v/>
          </cell>
          <cell r="I6134" t="e">
            <v>#N/A</v>
          </cell>
        </row>
        <row r="6135">
          <cell r="A6135" t="str">
            <v>88428-04800-37</v>
          </cell>
          <cell r="B6135" t="str">
            <v>0482</v>
          </cell>
          <cell r="C6135" t="str">
            <v>NBODY ESS CHR_BLSM_JJB_OL 200ML</v>
          </cell>
          <cell r="D6135" t="str">
            <v>FERT</v>
          </cell>
          <cell r="E6135" t="str">
            <v>01</v>
          </cell>
          <cell r="F6135" t="str">
            <v/>
          </cell>
          <cell r="G6135" t="str">
            <v/>
          </cell>
          <cell r="H6135" t="str">
            <v/>
          </cell>
          <cell r="I6135" t="e">
            <v>#N/A</v>
          </cell>
        </row>
        <row r="6136">
          <cell r="A6136" t="str">
            <v>88428-04810-37</v>
          </cell>
          <cell r="B6136" t="str">
            <v>0482</v>
          </cell>
          <cell r="C6136" t="str">
            <v>NBODY ESS CHR_BLSM_JJB_OL 200ML</v>
          </cell>
          <cell r="D6136" t="str">
            <v>FERT</v>
          </cell>
          <cell r="E6136" t="str">
            <v>01</v>
          </cell>
          <cell r="F6136" t="str">
            <v/>
          </cell>
          <cell r="G6136" t="str">
            <v/>
          </cell>
          <cell r="H6136" t="str">
            <v/>
          </cell>
          <cell r="I6136" t="str">
            <v>A</v>
          </cell>
        </row>
        <row r="6137">
          <cell r="A6137" t="str">
            <v>88428-04820-37</v>
          </cell>
          <cell r="B6137" t="str">
            <v>0482</v>
          </cell>
          <cell r="C6137" t="str">
            <v>NBODY ESS CHR_BLS_JJB_OL 200ML</v>
          </cell>
          <cell r="D6137" t="str">
            <v>FERT</v>
          </cell>
          <cell r="E6137" t="str">
            <v>01</v>
          </cell>
          <cell r="F6137" t="str">
            <v/>
          </cell>
          <cell r="G6137" t="str">
            <v/>
          </cell>
          <cell r="H6137" t="str">
            <v/>
          </cell>
          <cell r="I6137" t="str">
            <v>R3</v>
          </cell>
        </row>
        <row r="6138">
          <cell r="A6138" t="str">
            <v>88452-01000-00</v>
          </cell>
          <cell r="B6138" t="str">
            <v>0482</v>
          </cell>
          <cell r="C6138" t="str">
            <v>NBODY ESS RS_ARG_OL 200ML</v>
          </cell>
          <cell r="D6138" t="str">
            <v>FERT</v>
          </cell>
          <cell r="E6138" t="str">
            <v>01</v>
          </cell>
          <cell r="F6138" t="str">
            <v/>
          </cell>
          <cell r="G6138" t="str">
            <v/>
          </cell>
          <cell r="H6138" t="str">
            <v/>
          </cell>
          <cell r="I6138" t="e">
            <v>#N/A</v>
          </cell>
        </row>
        <row r="6139">
          <cell r="A6139" t="str">
            <v>88452-01000-37</v>
          </cell>
          <cell r="B6139" t="str">
            <v>0482</v>
          </cell>
          <cell r="C6139" t="str">
            <v>NBODY ESS RS_ARG_OL 200ML</v>
          </cell>
          <cell r="D6139" t="str">
            <v>FERT</v>
          </cell>
          <cell r="E6139" t="str">
            <v>01</v>
          </cell>
          <cell r="F6139" t="str">
            <v/>
          </cell>
          <cell r="G6139" t="str">
            <v/>
          </cell>
          <cell r="H6139" t="str">
            <v/>
          </cell>
          <cell r="I6139" t="e">
            <v>#N/A</v>
          </cell>
        </row>
        <row r="6140">
          <cell r="A6140" t="str">
            <v>88452-04800-00</v>
          </cell>
          <cell r="B6140" t="str">
            <v>0482</v>
          </cell>
          <cell r="C6140" t="str">
            <v>NBODY ESS RS_ARG_OL 200ML</v>
          </cell>
          <cell r="D6140" t="str">
            <v>FERT</v>
          </cell>
          <cell r="E6140" t="str">
            <v>01</v>
          </cell>
          <cell r="F6140" t="str">
            <v/>
          </cell>
          <cell r="G6140" t="str">
            <v/>
          </cell>
          <cell r="H6140" t="str">
            <v/>
          </cell>
          <cell r="I6140" t="e">
            <v>#N/A</v>
          </cell>
        </row>
        <row r="6141">
          <cell r="A6141" t="str">
            <v>88452-04800-37</v>
          </cell>
          <cell r="B6141" t="str">
            <v>0482</v>
          </cell>
          <cell r="C6141" t="str">
            <v>NBODY ESS RS_ARG_OL 200ML</v>
          </cell>
          <cell r="D6141" t="str">
            <v>FERT</v>
          </cell>
          <cell r="E6141" t="str">
            <v>01</v>
          </cell>
          <cell r="F6141" t="str">
            <v/>
          </cell>
          <cell r="G6141" t="str">
            <v/>
          </cell>
          <cell r="H6141" t="str">
            <v/>
          </cell>
          <cell r="I6141" t="e">
            <v>#N/A</v>
          </cell>
        </row>
        <row r="6142">
          <cell r="A6142" t="str">
            <v>88452-04810-37</v>
          </cell>
          <cell r="B6142" t="str">
            <v>0482</v>
          </cell>
          <cell r="C6142" t="str">
            <v>NBODY ESS RS_ARG_OL 200ML</v>
          </cell>
          <cell r="D6142" t="str">
            <v>FERT</v>
          </cell>
          <cell r="E6142" t="str">
            <v>01</v>
          </cell>
          <cell r="F6142" t="str">
            <v/>
          </cell>
          <cell r="G6142" t="str">
            <v/>
          </cell>
          <cell r="H6142" t="str">
            <v/>
          </cell>
          <cell r="I6142" t="e">
            <v>#N/A</v>
          </cell>
        </row>
        <row r="6143">
          <cell r="A6143" t="str">
            <v>88498-04800-37</v>
          </cell>
          <cell r="B6143" t="str">
            <v>0482</v>
          </cell>
          <cell r="C6143" t="str">
            <v>NBODY EXT_WHT RDNT_NRS_SRM 180ML</v>
          </cell>
          <cell r="D6143" t="str">
            <v>FERT</v>
          </cell>
          <cell r="E6143" t="str">
            <v>01</v>
          </cell>
          <cell r="F6143" t="str">
            <v/>
          </cell>
          <cell r="G6143" t="str">
            <v/>
          </cell>
          <cell r="H6143" t="str">
            <v/>
          </cell>
          <cell r="I6143" t="str">
            <v>A</v>
          </cell>
        </row>
        <row r="6144">
          <cell r="A6144" t="str">
            <v>88498-04800-42</v>
          </cell>
          <cell r="B6144" t="str">
            <v>0482</v>
          </cell>
          <cell r="C6144" t="str">
            <v>NBODY XTR_BRG RDN_SMT_SRM 180ML</v>
          </cell>
          <cell r="D6144" t="str">
            <v>FERT</v>
          </cell>
          <cell r="E6144" t="str">
            <v>01</v>
          </cell>
          <cell r="F6144" t="str">
            <v/>
          </cell>
          <cell r="G6144" t="str">
            <v/>
          </cell>
          <cell r="H6144" t="str">
            <v>@01@</v>
          </cell>
          <cell r="I6144" t="str">
            <v>A</v>
          </cell>
        </row>
        <row r="6145">
          <cell r="A6145" t="str">
            <v>88521-04700-26</v>
          </cell>
          <cell r="B6145" t="str">
            <v>0482</v>
          </cell>
          <cell r="C6145" t="str">
            <v>NMEN DP_RPD_ACN_CLR FC_WSH 100ML</v>
          </cell>
          <cell r="D6145" t="str">
            <v>FERT</v>
          </cell>
          <cell r="E6145" t="str">
            <v>01</v>
          </cell>
          <cell r="F6145" t="str">
            <v/>
          </cell>
          <cell r="G6145" t="str">
            <v/>
          </cell>
          <cell r="H6145" t="str">
            <v/>
          </cell>
          <cell r="I6145" t="e">
            <v>#N/A</v>
          </cell>
        </row>
        <row r="6146">
          <cell r="A6146" t="str">
            <v>88521-04701-26</v>
          </cell>
          <cell r="B6146" t="str">
            <v>0482</v>
          </cell>
          <cell r="C6146" t="str">
            <v>NMEN DP_RPD_ACN_CLR FC_WSH 100ML</v>
          </cell>
          <cell r="D6146" t="str">
            <v>FERT</v>
          </cell>
          <cell r="E6146" t="str">
            <v>01</v>
          </cell>
          <cell r="F6146" t="str">
            <v/>
          </cell>
          <cell r="G6146" t="str">
            <v/>
          </cell>
          <cell r="H6146" t="str">
            <v/>
          </cell>
          <cell r="I6146" t="e">
            <v>#N/A</v>
          </cell>
        </row>
        <row r="6147">
          <cell r="A6147" t="str">
            <v>88521-04800-26</v>
          </cell>
          <cell r="B6147" t="str">
            <v>0482</v>
          </cell>
          <cell r="C6147" t="str">
            <v>NMEN DP_RPD_ACN_CLR FC_WSH 100ML</v>
          </cell>
          <cell r="D6147" t="str">
            <v>FERT</v>
          </cell>
          <cell r="E6147" t="str">
            <v>01</v>
          </cell>
          <cell r="F6147" t="str">
            <v/>
          </cell>
          <cell r="G6147" t="str">
            <v/>
          </cell>
          <cell r="H6147" t="str">
            <v/>
          </cell>
          <cell r="I6147" t="str">
            <v>A</v>
          </cell>
        </row>
        <row r="6148">
          <cell r="A6148" t="str">
            <v>88521-07700-26</v>
          </cell>
          <cell r="B6148" t="str">
            <v>0482</v>
          </cell>
          <cell r="C6148" t="str">
            <v>NMEN DP_RPD_ACN_CLR FC_WSH 100G</v>
          </cell>
          <cell r="D6148" t="str">
            <v>FERT</v>
          </cell>
          <cell r="E6148" t="str">
            <v>01</v>
          </cell>
          <cell r="F6148" t="str">
            <v/>
          </cell>
          <cell r="G6148" t="str">
            <v/>
          </cell>
          <cell r="H6148" t="str">
            <v/>
          </cell>
          <cell r="I6148" t="e">
            <v>#N/A</v>
          </cell>
        </row>
        <row r="6149">
          <cell r="A6149" t="str">
            <v>88521-07701-26</v>
          </cell>
          <cell r="B6149" t="str">
            <v>0482</v>
          </cell>
          <cell r="C6149" t="str">
            <v>NMEN DP_RPD_ACN_CLR FC_WSH 100G</v>
          </cell>
          <cell r="D6149" t="str">
            <v>FERT</v>
          </cell>
          <cell r="E6149" t="str">
            <v>01</v>
          </cell>
          <cell r="F6149" t="str">
            <v/>
          </cell>
          <cell r="G6149" t="str">
            <v/>
          </cell>
          <cell r="H6149" t="str">
            <v/>
          </cell>
          <cell r="I6149" t="e">
            <v>#N/A</v>
          </cell>
        </row>
        <row r="6150">
          <cell r="A6150" t="str">
            <v>88537-04800-15</v>
          </cell>
          <cell r="B6150" t="str">
            <v>0482</v>
          </cell>
          <cell r="C6150" t="str">
            <v>NMEN FC_CR WHT_MSR SPF50 40ML</v>
          </cell>
          <cell r="D6150" t="str">
            <v>FERT</v>
          </cell>
          <cell r="E6150" t="str">
            <v>01</v>
          </cell>
          <cell r="F6150" t="str">
            <v/>
          </cell>
          <cell r="G6150" t="str">
            <v/>
          </cell>
          <cell r="H6150" t="str">
            <v/>
          </cell>
          <cell r="I6150" t="e">
            <v>#N/A</v>
          </cell>
        </row>
        <row r="6151">
          <cell r="A6151" t="str">
            <v>88549-04800-26</v>
          </cell>
          <cell r="B6151" t="str">
            <v>0482</v>
          </cell>
          <cell r="C6151" t="str">
            <v>NMEN FC_CR WHT_SRM SPF50 15ML</v>
          </cell>
          <cell r="D6151" t="str">
            <v>FERT</v>
          </cell>
          <cell r="E6151" t="str">
            <v>01</v>
          </cell>
          <cell r="F6151" t="str">
            <v/>
          </cell>
          <cell r="G6151" t="str">
            <v/>
          </cell>
          <cell r="H6151" t="str">
            <v/>
          </cell>
          <cell r="I6151" t="str">
            <v>R3</v>
          </cell>
        </row>
        <row r="6152">
          <cell r="A6152" t="str">
            <v>88549-04800-28</v>
          </cell>
          <cell r="B6152" t="str">
            <v>0482</v>
          </cell>
          <cell r="C6152" t="str">
            <v>NMEN FC_CR WHT_SRM SPF50 15ML</v>
          </cell>
          <cell r="D6152" t="str">
            <v>FERT</v>
          </cell>
          <cell r="E6152" t="str">
            <v>01</v>
          </cell>
          <cell r="F6152" t="str">
            <v/>
          </cell>
          <cell r="G6152" t="str">
            <v/>
          </cell>
          <cell r="H6152" t="str">
            <v/>
          </cell>
          <cell r="I6152" t="str">
            <v>R2</v>
          </cell>
        </row>
        <row r="6153">
          <cell r="A6153" t="str">
            <v>88549-07700-29</v>
          </cell>
          <cell r="B6153" t="str">
            <v>0482</v>
          </cell>
          <cell r="C6153" t="str">
            <v>NMEN BRT SRM SPF50 15ML</v>
          </cell>
          <cell r="D6153" t="str">
            <v>FERT</v>
          </cell>
          <cell r="E6153" t="str">
            <v>01</v>
          </cell>
          <cell r="F6153" t="str">
            <v/>
          </cell>
          <cell r="G6153" t="str">
            <v/>
          </cell>
          <cell r="H6153" t="str">
            <v/>
          </cell>
          <cell r="I6153" t="str">
            <v>R1</v>
          </cell>
        </row>
        <row r="6154">
          <cell r="A6154" t="str">
            <v>88578-07700-26</v>
          </cell>
          <cell r="B6154" t="str">
            <v>0482</v>
          </cell>
          <cell r="C6154" t="str">
            <v>NMEN DP_RPD_ACN_CLR SP_TRTMNT 10ML</v>
          </cell>
          <cell r="D6154" t="str">
            <v>FERT</v>
          </cell>
          <cell r="E6154" t="str">
            <v>01</v>
          </cell>
          <cell r="F6154" t="str">
            <v/>
          </cell>
          <cell r="G6154" t="str">
            <v/>
          </cell>
          <cell r="H6154" t="str">
            <v/>
          </cell>
          <cell r="I6154" t="e">
            <v>#N/A</v>
          </cell>
        </row>
        <row r="6155">
          <cell r="A6155" t="str">
            <v>88670-04800-28</v>
          </cell>
          <cell r="B6155" t="str">
            <v>0482</v>
          </cell>
          <cell r="C6155" t="str">
            <v>NDEO RLL-ON INV_BLC&amp;WHT_FRS_FM 50ML</v>
          </cell>
          <cell r="D6155" t="str">
            <v>FERT</v>
          </cell>
          <cell r="E6155" t="str">
            <v>01</v>
          </cell>
          <cell r="F6155" t="str">
            <v/>
          </cell>
          <cell r="G6155" t="str">
            <v/>
          </cell>
          <cell r="H6155" t="str">
            <v/>
          </cell>
          <cell r="I6155" t="str">
            <v>R3</v>
          </cell>
        </row>
        <row r="6156">
          <cell r="A6156" t="str">
            <v>88670-04800-30</v>
          </cell>
          <cell r="B6156" t="str">
            <v>0482</v>
          </cell>
          <cell r="C6156" t="str">
            <v>NDEO RLL-ON B&amp;W_FRS_FML 50ML</v>
          </cell>
          <cell r="D6156" t="str">
            <v>FERT</v>
          </cell>
          <cell r="E6156" t="str">
            <v>01</v>
          </cell>
          <cell r="F6156" t="str">
            <v/>
          </cell>
          <cell r="G6156" t="str">
            <v/>
          </cell>
          <cell r="H6156" t="str">
            <v/>
          </cell>
          <cell r="I6156" t="str">
            <v>A</v>
          </cell>
        </row>
        <row r="6157">
          <cell r="A6157" t="str">
            <v>88672-04800-28</v>
          </cell>
          <cell r="B6157" t="str">
            <v>0482</v>
          </cell>
          <cell r="C6157" t="str">
            <v>NDEO RLL-ON INV_BLC&amp;WHT_FRS_FM 25ML</v>
          </cell>
          <cell r="D6157" t="str">
            <v>FERT</v>
          </cell>
          <cell r="E6157" t="str">
            <v>01</v>
          </cell>
          <cell r="F6157" t="str">
            <v/>
          </cell>
          <cell r="G6157" t="str">
            <v/>
          </cell>
          <cell r="H6157" t="str">
            <v/>
          </cell>
          <cell r="I6157" t="str">
            <v>R3</v>
          </cell>
        </row>
        <row r="6158">
          <cell r="A6158" t="str">
            <v>88672-04800-30</v>
          </cell>
          <cell r="B6158" t="str">
            <v>0482</v>
          </cell>
          <cell r="C6158" t="str">
            <v>NDEO RLL-ON B&amp;W_FRS_FML 25ML</v>
          </cell>
          <cell r="D6158" t="str">
            <v>FERT</v>
          </cell>
          <cell r="E6158" t="str">
            <v>01</v>
          </cell>
          <cell r="F6158" t="str">
            <v/>
          </cell>
          <cell r="G6158" t="str">
            <v/>
          </cell>
          <cell r="H6158" t="str">
            <v/>
          </cell>
          <cell r="I6158" t="str">
            <v>R3</v>
          </cell>
        </row>
        <row r="6159">
          <cell r="A6159" t="str">
            <v>88686-04700-26</v>
          </cell>
          <cell r="B6159" t="str">
            <v>0482</v>
          </cell>
          <cell r="C6159" t="str">
            <v>NDEO RLL-ON MINI FRS_FML 25ML MUSK</v>
          </cell>
          <cell r="D6159" t="str">
            <v>FERT</v>
          </cell>
          <cell r="E6159" t="str">
            <v>20</v>
          </cell>
          <cell r="F6159" t="str">
            <v/>
          </cell>
          <cell r="G6159" t="str">
            <v/>
          </cell>
          <cell r="H6159" t="str">
            <v/>
          </cell>
          <cell r="I6159" t="e">
            <v>#N/A</v>
          </cell>
        </row>
        <row r="6160">
          <cell r="A6160" t="str">
            <v>88835-04800-15</v>
          </cell>
          <cell r="B6160" t="str">
            <v>0482</v>
          </cell>
          <cell r="C6160" t="str">
            <v>NFM CLN WHT_FCL_FOM 50ML</v>
          </cell>
          <cell r="D6160" t="str">
            <v>FERT</v>
          </cell>
          <cell r="E6160" t="str">
            <v>01</v>
          </cell>
          <cell r="F6160" t="str">
            <v/>
          </cell>
          <cell r="G6160" t="str">
            <v/>
          </cell>
          <cell r="H6160" t="str">
            <v/>
          </cell>
          <cell r="I6160" t="str">
            <v>R1</v>
          </cell>
        </row>
        <row r="6161">
          <cell r="A6161" t="str">
            <v>88835-04800-26</v>
          </cell>
          <cell r="B6161" t="str">
            <v>0482</v>
          </cell>
          <cell r="C6161" t="str">
            <v>NMEN CLN WHT_FCL_FOM 50ML</v>
          </cell>
          <cell r="D6161" t="str">
            <v>FERT</v>
          </cell>
          <cell r="E6161" t="str">
            <v>01</v>
          </cell>
          <cell r="F6161" t="str">
            <v/>
          </cell>
          <cell r="G6161" t="str">
            <v/>
          </cell>
          <cell r="H6161" t="str">
            <v/>
          </cell>
          <cell r="I6161" t="str">
            <v>R1</v>
          </cell>
        </row>
        <row r="6162">
          <cell r="A6162" t="str">
            <v>88835-04800-28</v>
          </cell>
          <cell r="B6162" t="str">
            <v>0482</v>
          </cell>
          <cell r="C6162" t="str">
            <v>NMEN CLN WHT_FCL_FOM 50ML</v>
          </cell>
          <cell r="D6162" t="str">
            <v>FERT</v>
          </cell>
          <cell r="E6162" t="str">
            <v>01</v>
          </cell>
          <cell r="F6162" t="str">
            <v/>
          </cell>
          <cell r="G6162" t="str">
            <v/>
          </cell>
          <cell r="H6162" t="str">
            <v/>
          </cell>
          <cell r="I6162" t="str">
            <v>A</v>
          </cell>
        </row>
        <row r="6163">
          <cell r="A6163" t="str">
            <v>88835-04800-29</v>
          </cell>
          <cell r="B6163" t="str">
            <v>0482</v>
          </cell>
          <cell r="C6163" t="str">
            <v>NMEN BRT FM 50ML</v>
          </cell>
          <cell r="D6163" t="str">
            <v>FERT</v>
          </cell>
          <cell r="E6163" t="str">
            <v>01</v>
          </cell>
          <cell r="F6163" t="str">
            <v/>
          </cell>
          <cell r="G6163" t="str">
            <v/>
          </cell>
          <cell r="H6163" t="str">
            <v/>
          </cell>
          <cell r="I6163" t="str">
            <v>A</v>
          </cell>
        </row>
        <row r="6164">
          <cell r="A6164" t="str">
            <v>88835-08600-15</v>
          </cell>
          <cell r="B6164" t="str">
            <v>0482</v>
          </cell>
          <cell r="C6164" t="str">
            <v>NFM CLN WHT_FCL_FOM 50ML</v>
          </cell>
          <cell r="D6164" t="str">
            <v>FERT</v>
          </cell>
          <cell r="E6164" t="str">
            <v>01</v>
          </cell>
          <cell r="F6164" t="str">
            <v/>
          </cell>
          <cell r="G6164" t="str">
            <v/>
          </cell>
          <cell r="H6164" t="str">
            <v/>
          </cell>
          <cell r="I6164" t="e">
            <v>#N/A</v>
          </cell>
        </row>
        <row r="6165">
          <cell r="A6165" t="str">
            <v>88836-04800-01</v>
          </cell>
          <cell r="B6165" t="str">
            <v>0482</v>
          </cell>
          <cell r="C6165" t="str">
            <v>NFM CLN WHT_FCL_FOM 100ML</v>
          </cell>
          <cell r="D6165" t="str">
            <v>FERT</v>
          </cell>
          <cell r="E6165" t="str">
            <v>01</v>
          </cell>
          <cell r="F6165" t="str">
            <v/>
          </cell>
          <cell r="G6165" t="str">
            <v/>
          </cell>
          <cell r="H6165" t="str">
            <v/>
          </cell>
          <cell r="I6165" t="e">
            <v>#N/A</v>
          </cell>
        </row>
        <row r="6166">
          <cell r="A6166" t="str">
            <v>88836-04800-15</v>
          </cell>
          <cell r="B6166" t="str">
            <v>0482</v>
          </cell>
          <cell r="C6166" t="str">
            <v>NFM CLN WHT_FCL_FOM 100ML</v>
          </cell>
          <cell r="D6166" t="str">
            <v>FERT</v>
          </cell>
          <cell r="E6166" t="str">
            <v>01</v>
          </cell>
          <cell r="F6166" t="str">
            <v/>
          </cell>
          <cell r="G6166" t="str">
            <v/>
          </cell>
          <cell r="H6166" t="str">
            <v/>
          </cell>
          <cell r="I6166" t="str">
            <v>R1</v>
          </cell>
        </row>
        <row r="6167">
          <cell r="A6167" t="str">
            <v>88836-04800-26</v>
          </cell>
          <cell r="B6167" t="str">
            <v>0482</v>
          </cell>
          <cell r="C6167" t="str">
            <v>NMEN CLN WHT_FCL_FOM 100ML</v>
          </cell>
          <cell r="D6167" t="str">
            <v>FERT</v>
          </cell>
          <cell r="E6167" t="str">
            <v>01</v>
          </cell>
          <cell r="F6167" t="str">
            <v/>
          </cell>
          <cell r="G6167" t="str">
            <v/>
          </cell>
          <cell r="H6167" t="str">
            <v/>
          </cell>
          <cell r="I6167" t="str">
            <v>R3</v>
          </cell>
        </row>
        <row r="6168">
          <cell r="A6168" t="str">
            <v>88836-04800-28</v>
          </cell>
          <cell r="B6168" t="str">
            <v>0482</v>
          </cell>
          <cell r="C6168" t="str">
            <v>NMEN CLN WHT_FCL_FOM 100ML</v>
          </cell>
          <cell r="D6168" t="str">
            <v>FERT</v>
          </cell>
          <cell r="E6168" t="str">
            <v>01</v>
          </cell>
          <cell r="F6168" t="str">
            <v/>
          </cell>
          <cell r="G6168" t="str">
            <v/>
          </cell>
          <cell r="H6168" t="str">
            <v/>
          </cell>
          <cell r="I6168" t="str">
            <v>R2</v>
          </cell>
        </row>
        <row r="6169">
          <cell r="A6169" t="str">
            <v>88836-04800-29</v>
          </cell>
          <cell r="B6169" t="str">
            <v>0482</v>
          </cell>
          <cell r="C6169" t="str">
            <v>NMEN BRT FM 100ML</v>
          </cell>
          <cell r="D6169" t="str">
            <v>FERT</v>
          </cell>
          <cell r="E6169" t="str">
            <v>01</v>
          </cell>
          <cell r="F6169" t="str">
            <v/>
          </cell>
          <cell r="G6169" t="str">
            <v/>
          </cell>
          <cell r="H6169" t="str">
            <v/>
          </cell>
          <cell r="I6169" t="str">
            <v>A</v>
          </cell>
        </row>
        <row r="6170">
          <cell r="A6170" t="str">
            <v>88836-08600-15</v>
          </cell>
          <cell r="B6170" t="str">
            <v>0482</v>
          </cell>
          <cell r="C6170" t="str">
            <v>NFM CLN WHT_FCL_FOM 100ML</v>
          </cell>
          <cell r="D6170" t="str">
            <v>FERT</v>
          </cell>
          <cell r="E6170" t="str">
            <v>01</v>
          </cell>
          <cell r="F6170" t="str">
            <v/>
          </cell>
          <cell r="G6170" t="str">
            <v/>
          </cell>
          <cell r="H6170" t="str">
            <v/>
          </cell>
          <cell r="I6170" t="e">
            <v>#N/A</v>
          </cell>
        </row>
        <row r="6171">
          <cell r="A6171" t="str">
            <v>88839-04800-01</v>
          </cell>
          <cell r="B6171" t="str">
            <v>0482</v>
          </cell>
          <cell r="C6171" t="str">
            <v>NFM FC_CR WHT_MSR 40ML</v>
          </cell>
          <cell r="D6171" t="str">
            <v>FERT</v>
          </cell>
          <cell r="E6171" t="str">
            <v>01</v>
          </cell>
          <cell r="F6171" t="str">
            <v/>
          </cell>
          <cell r="G6171" t="str">
            <v/>
          </cell>
          <cell r="H6171" t="str">
            <v/>
          </cell>
          <cell r="I6171" t="e">
            <v>#N/A</v>
          </cell>
        </row>
        <row r="6172">
          <cell r="A6172" t="str">
            <v>88839-08600-15</v>
          </cell>
          <cell r="B6172" t="str">
            <v>0482</v>
          </cell>
          <cell r="C6172" t="str">
            <v>NFM FC_CR WHT_MSR 40ML</v>
          </cell>
          <cell r="D6172" t="str">
            <v>FERT</v>
          </cell>
          <cell r="E6172" t="str">
            <v>01</v>
          </cell>
          <cell r="F6172" t="str">
            <v/>
          </cell>
          <cell r="G6172" t="str">
            <v/>
          </cell>
          <cell r="H6172" t="str">
            <v/>
          </cell>
          <cell r="I6172" t="e">
            <v>#N/A</v>
          </cell>
        </row>
        <row r="6173">
          <cell r="A6173" t="str">
            <v>88839-08610-26</v>
          </cell>
          <cell r="B6173" t="str">
            <v>0482</v>
          </cell>
          <cell r="C6173" t="str">
            <v>NMEN FC_CR WHT_MSR 40ML</v>
          </cell>
          <cell r="D6173" t="str">
            <v>FERT</v>
          </cell>
          <cell r="E6173" t="str">
            <v>01</v>
          </cell>
          <cell r="F6173" t="str">
            <v/>
          </cell>
          <cell r="G6173" t="str">
            <v/>
          </cell>
          <cell r="H6173" t="str">
            <v/>
          </cell>
          <cell r="I6173" t="e">
            <v>#N/A</v>
          </cell>
        </row>
        <row r="6174">
          <cell r="A6174" t="str">
            <v>88839-08610-28</v>
          </cell>
          <cell r="B6174" t="str">
            <v>0482</v>
          </cell>
          <cell r="C6174" t="str">
            <v>NMEN FC_CR WHT_MSR 40ML</v>
          </cell>
          <cell r="D6174" t="str">
            <v>FERT</v>
          </cell>
          <cell r="E6174" t="str">
            <v>01</v>
          </cell>
          <cell r="F6174" t="str">
            <v/>
          </cell>
          <cell r="G6174" t="str">
            <v/>
          </cell>
          <cell r="H6174" t="str">
            <v/>
          </cell>
          <cell r="I6174" t="e">
            <v>#N/A</v>
          </cell>
        </row>
        <row r="6175">
          <cell r="A6175" t="str">
            <v>88868-04800-15</v>
          </cell>
          <cell r="B6175" t="str">
            <v>0482</v>
          </cell>
          <cell r="C6175" t="str">
            <v>NFM CLN WHT_ACE-OIL_CNT_FOM 50ML</v>
          </cell>
          <cell r="D6175" t="str">
            <v>FERT</v>
          </cell>
          <cell r="E6175" t="str">
            <v>01</v>
          </cell>
          <cell r="F6175" t="str">
            <v/>
          </cell>
          <cell r="G6175" t="str">
            <v/>
          </cell>
          <cell r="H6175" t="str">
            <v/>
          </cell>
          <cell r="I6175" t="str">
            <v>R3</v>
          </cell>
        </row>
        <row r="6176">
          <cell r="A6176" t="str">
            <v>88868-04800-26</v>
          </cell>
          <cell r="B6176" t="str">
            <v>0482</v>
          </cell>
          <cell r="C6176" t="str">
            <v>NMEN CLN WHT_ACE-OIL_CNT_FOM 50ML</v>
          </cell>
          <cell r="D6176" t="str">
            <v>FERT</v>
          </cell>
          <cell r="E6176" t="str">
            <v>01</v>
          </cell>
          <cell r="F6176" t="str">
            <v/>
          </cell>
          <cell r="G6176" t="str">
            <v/>
          </cell>
          <cell r="H6176" t="str">
            <v/>
          </cell>
          <cell r="I6176" t="str">
            <v>R3</v>
          </cell>
        </row>
        <row r="6177">
          <cell r="A6177" t="str">
            <v>88868-04800-28</v>
          </cell>
          <cell r="B6177" t="str">
            <v>0482</v>
          </cell>
          <cell r="C6177" t="str">
            <v>NMEN CLN WHT_ACE-OIL_CNT_FOM 50ML</v>
          </cell>
          <cell r="D6177" t="str">
            <v>FERT</v>
          </cell>
          <cell r="E6177" t="str">
            <v>01</v>
          </cell>
          <cell r="F6177" t="str">
            <v/>
          </cell>
          <cell r="G6177" t="str">
            <v/>
          </cell>
          <cell r="H6177" t="str">
            <v/>
          </cell>
          <cell r="I6177" t="str">
            <v>R1</v>
          </cell>
        </row>
        <row r="6178">
          <cell r="A6178" t="str">
            <v>88868-04800-29</v>
          </cell>
          <cell r="B6178" t="str">
            <v>0482</v>
          </cell>
          <cell r="C6178" t="str">
            <v>NMEN CLN WHT_ACE-OIL_CNT_FOM 50ML</v>
          </cell>
          <cell r="D6178" t="str">
            <v>FERT</v>
          </cell>
          <cell r="E6178" t="str">
            <v>01</v>
          </cell>
          <cell r="F6178" t="str">
            <v/>
          </cell>
          <cell r="G6178" t="str">
            <v/>
          </cell>
          <cell r="H6178" t="str">
            <v/>
          </cell>
          <cell r="I6178" t="str">
            <v>A</v>
          </cell>
        </row>
        <row r="6179">
          <cell r="A6179" t="str">
            <v>88869-04800-01</v>
          </cell>
          <cell r="B6179" t="str">
            <v>0482</v>
          </cell>
          <cell r="C6179" t="str">
            <v>NFM CLN WHT_ACE-OIL_CNT_FOM 100ML</v>
          </cell>
          <cell r="D6179" t="str">
            <v>FERT</v>
          </cell>
          <cell r="E6179" t="str">
            <v>01</v>
          </cell>
          <cell r="F6179" t="str">
            <v/>
          </cell>
          <cell r="G6179" t="str">
            <v/>
          </cell>
          <cell r="H6179" t="str">
            <v/>
          </cell>
          <cell r="I6179" t="e">
            <v>#N/A</v>
          </cell>
        </row>
        <row r="6180">
          <cell r="A6180" t="str">
            <v>88869-04800-15</v>
          </cell>
          <cell r="B6180" t="str">
            <v>0482</v>
          </cell>
          <cell r="C6180" t="str">
            <v>NFM CLN WHT_ACE-OIL_CNT_FOM 100ML</v>
          </cell>
          <cell r="D6180" t="str">
            <v>FERT</v>
          </cell>
          <cell r="E6180" t="str">
            <v>01</v>
          </cell>
          <cell r="F6180" t="str">
            <v/>
          </cell>
          <cell r="G6180" t="str">
            <v/>
          </cell>
          <cell r="H6180" t="str">
            <v/>
          </cell>
          <cell r="I6180" t="str">
            <v>R3</v>
          </cell>
        </row>
        <row r="6181">
          <cell r="A6181" t="str">
            <v>88869-04800-26</v>
          </cell>
          <cell r="B6181" t="str">
            <v>0482</v>
          </cell>
          <cell r="C6181" t="str">
            <v>NMEN CLN WHT_ACE-OIL_CNT_FOM 100ML</v>
          </cell>
          <cell r="D6181" t="str">
            <v>FERT</v>
          </cell>
          <cell r="E6181" t="str">
            <v>01</v>
          </cell>
          <cell r="F6181" t="str">
            <v/>
          </cell>
          <cell r="G6181" t="str">
            <v/>
          </cell>
          <cell r="H6181" t="str">
            <v/>
          </cell>
          <cell r="I6181" t="str">
            <v>R3</v>
          </cell>
        </row>
        <row r="6182">
          <cell r="A6182" t="str">
            <v>88869-04800-28</v>
          </cell>
          <cell r="B6182" t="str">
            <v>0482</v>
          </cell>
          <cell r="C6182" t="str">
            <v>NMEN CLN WHT_ACE-OIL_CNT_FOM 100ML</v>
          </cell>
          <cell r="D6182" t="str">
            <v>FERT</v>
          </cell>
          <cell r="E6182" t="str">
            <v>01</v>
          </cell>
          <cell r="F6182" t="str">
            <v/>
          </cell>
          <cell r="G6182" t="str">
            <v/>
          </cell>
          <cell r="H6182" t="str">
            <v/>
          </cell>
          <cell r="I6182" t="str">
            <v>R2</v>
          </cell>
        </row>
        <row r="6183">
          <cell r="A6183" t="str">
            <v>88869-04800-29</v>
          </cell>
          <cell r="B6183" t="str">
            <v>0482</v>
          </cell>
          <cell r="C6183" t="str">
            <v>NMEN CLN WHT_ACE-OIL_CNT_FOM 100ML</v>
          </cell>
          <cell r="D6183" t="str">
            <v>FERT</v>
          </cell>
          <cell r="E6183" t="str">
            <v>01</v>
          </cell>
          <cell r="F6183" t="str">
            <v/>
          </cell>
          <cell r="G6183" t="str">
            <v/>
          </cell>
          <cell r="H6183" t="str">
            <v/>
          </cell>
          <cell r="I6183" t="str">
            <v>A</v>
          </cell>
        </row>
        <row r="6184">
          <cell r="A6184" t="str">
            <v>88870-04800-15</v>
          </cell>
          <cell r="B6184" t="str">
            <v>0482</v>
          </cell>
          <cell r="C6184" t="str">
            <v>NFM FC_CR OIL_CNT_MSR 15ML</v>
          </cell>
          <cell r="D6184" t="str">
            <v>FERT</v>
          </cell>
          <cell r="E6184" t="str">
            <v>01</v>
          </cell>
          <cell r="F6184" t="str">
            <v/>
          </cell>
          <cell r="G6184" t="str">
            <v/>
          </cell>
          <cell r="H6184" t="str">
            <v/>
          </cell>
          <cell r="I6184" t="str">
            <v>R3</v>
          </cell>
        </row>
        <row r="6185">
          <cell r="A6185" t="str">
            <v>88870-04800-26</v>
          </cell>
          <cell r="B6185" t="str">
            <v>0482</v>
          </cell>
          <cell r="C6185" t="str">
            <v>NMEN FC_CR OIL_CNT_MSR 15ML</v>
          </cell>
          <cell r="D6185" t="str">
            <v>FERT</v>
          </cell>
          <cell r="E6185" t="str">
            <v>01</v>
          </cell>
          <cell r="F6185" t="str">
            <v/>
          </cell>
          <cell r="G6185" t="str">
            <v/>
          </cell>
          <cell r="H6185" t="str">
            <v/>
          </cell>
          <cell r="I6185" t="e">
            <v>#N/A</v>
          </cell>
        </row>
        <row r="6186">
          <cell r="A6186" t="str">
            <v>88879-08600-04</v>
          </cell>
          <cell r="B6186" t="str">
            <v>0482</v>
          </cell>
          <cell r="C6186" t="str">
            <v>NMEN CLN WHT_ACE-OIL_CNT_SCR 50ML</v>
          </cell>
          <cell r="D6186" t="str">
            <v>FERT</v>
          </cell>
          <cell r="E6186" t="str">
            <v>01</v>
          </cell>
          <cell r="F6186" t="str">
            <v/>
          </cell>
          <cell r="G6186" t="str">
            <v/>
          </cell>
          <cell r="H6186" t="str">
            <v/>
          </cell>
          <cell r="I6186" t="e">
            <v>#N/A</v>
          </cell>
        </row>
        <row r="6187">
          <cell r="A6187" t="str">
            <v>88879-08600-15</v>
          </cell>
          <cell r="B6187" t="str">
            <v>0482</v>
          </cell>
          <cell r="C6187" t="str">
            <v>NMEN CLN WHT_ACE-OIL_CNT_SCR 50ML</v>
          </cell>
          <cell r="D6187" t="str">
            <v>FERT</v>
          </cell>
          <cell r="E6187" t="str">
            <v>01</v>
          </cell>
          <cell r="F6187" t="str">
            <v/>
          </cell>
          <cell r="G6187" t="str">
            <v/>
          </cell>
          <cell r="H6187" t="str">
            <v/>
          </cell>
          <cell r="I6187" t="e">
            <v>#N/A</v>
          </cell>
        </row>
        <row r="6188">
          <cell r="A6188" t="str">
            <v>88880-04800-04</v>
          </cell>
          <cell r="B6188" t="str">
            <v>0482</v>
          </cell>
          <cell r="C6188" t="str">
            <v>NMEN CLN WHT_ACE-OIL_CNT_SCR 100ML</v>
          </cell>
          <cell r="D6188" t="str">
            <v>FERT</v>
          </cell>
          <cell r="E6188" t="str">
            <v>01</v>
          </cell>
          <cell r="F6188" t="str">
            <v/>
          </cell>
          <cell r="G6188" t="str">
            <v/>
          </cell>
          <cell r="H6188" t="str">
            <v/>
          </cell>
          <cell r="I6188" t="str">
            <v>R3</v>
          </cell>
        </row>
        <row r="6189">
          <cell r="A6189" t="str">
            <v>88880-04800-26</v>
          </cell>
          <cell r="B6189" t="str">
            <v>0482</v>
          </cell>
          <cell r="C6189" t="str">
            <v>NMEN CLN WHT_ACE-OIL_CNT_SCR 100ML</v>
          </cell>
          <cell r="D6189" t="str">
            <v>FERT</v>
          </cell>
          <cell r="E6189" t="str">
            <v>01</v>
          </cell>
          <cell r="F6189" t="str">
            <v/>
          </cell>
          <cell r="G6189" t="str">
            <v/>
          </cell>
          <cell r="H6189" t="str">
            <v/>
          </cell>
          <cell r="I6189" t="str">
            <v>R1</v>
          </cell>
        </row>
        <row r="6190">
          <cell r="A6190" t="str">
            <v>88880-04800-28</v>
          </cell>
          <cell r="B6190" t="str">
            <v>0482</v>
          </cell>
          <cell r="C6190" t="str">
            <v>NMEN CLN WHT_ACE-OIL_CNT_SCR 100ML</v>
          </cell>
          <cell r="D6190" t="str">
            <v>FERT</v>
          </cell>
          <cell r="E6190" t="str">
            <v>01</v>
          </cell>
          <cell r="F6190" t="str">
            <v/>
          </cell>
          <cell r="G6190" t="str">
            <v/>
          </cell>
          <cell r="H6190" t="str">
            <v/>
          </cell>
          <cell r="I6190" t="str">
            <v>R2</v>
          </cell>
        </row>
        <row r="6191">
          <cell r="A6191" t="str">
            <v>88880-04800-29</v>
          </cell>
          <cell r="B6191" t="str">
            <v>0482</v>
          </cell>
          <cell r="C6191" t="str">
            <v>NMEN CLN WHT_ACE-OIL_CNT_SCR 100ML</v>
          </cell>
          <cell r="D6191" t="str">
            <v>FERT</v>
          </cell>
          <cell r="E6191" t="str">
            <v>01</v>
          </cell>
          <cell r="F6191" t="str">
            <v/>
          </cell>
          <cell r="G6191" t="str">
            <v/>
          </cell>
          <cell r="H6191" t="str">
            <v/>
          </cell>
          <cell r="I6191" t="str">
            <v>A</v>
          </cell>
        </row>
        <row r="6192">
          <cell r="A6192" t="str">
            <v>88880-08600-04</v>
          </cell>
          <cell r="B6192" t="str">
            <v>0482</v>
          </cell>
          <cell r="C6192" t="str">
            <v>NMEN CLN WHT_ACE-OIL_CNT_SCR 100ML</v>
          </cell>
          <cell r="D6192" t="str">
            <v>FERT</v>
          </cell>
          <cell r="E6192" t="str">
            <v>01</v>
          </cell>
          <cell r="F6192" t="str">
            <v/>
          </cell>
          <cell r="G6192" t="str">
            <v/>
          </cell>
          <cell r="H6192" t="str">
            <v/>
          </cell>
          <cell r="I6192" t="str">
            <v>R2</v>
          </cell>
        </row>
        <row r="6193">
          <cell r="A6193" t="str">
            <v>88880-08600-15</v>
          </cell>
          <cell r="B6193" t="str">
            <v>0482</v>
          </cell>
          <cell r="C6193" t="str">
            <v>NMEN CLN WHT_ACE-OIL_CNT_SCR 100ML</v>
          </cell>
          <cell r="D6193" t="str">
            <v>FERT</v>
          </cell>
          <cell r="E6193" t="str">
            <v>01</v>
          </cell>
          <cell r="F6193" t="str">
            <v/>
          </cell>
          <cell r="G6193" t="str">
            <v/>
          </cell>
          <cell r="H6193" t="str">
            <v/>
          </cell>
          <cell r="I6193" t="e">
            <v>#N/A</v>
          </cell>
        </row>
        <row r="6194">
          <cell r="A6194" t="str">
            <v>89053-04800-40</v>
          </cell>
          <cell r="B6194" t="str">
            <v>0482</v>
          </cell>
          <cell r="C6194" t="str">
            <v>NSFT PLS_JAR MINI 25ML</v>
          </cell>
          <cell r="D6194" t="str">
            <v>FERT</v>
          </cell>
          <cell r="E6194" t="str">
            <v>20</v>
          </cell>
          <cell r="F6194" t="str">
            <v/>
          </cell>
          <cell r="G6194" t="str">
            <v/>
          </cell>
          <cell r="H6194" t="str">
            <v/>
          </cell>
          <cell r="I6194" t="e">
            <v>#N/A</v>
          </cell>
        </row>
        <row r="6195">
          <cell r="A6195" t="str">
            <v>89053-04800-41</v>
          </cell>
          <cell r="B6195" t="str">
            <v>0482</v>
          </cell>
          <cell r="C6195" t="str">
            <v>NSFT PLS_JAR MINI 25ML</v>
          </cell>
          <cell r="D6195" t="str">
            <v>FERT</v>
          </cell>
          <cell r="E6195" t="str">
            <v>20</v>
          </cell>
          <cell r="F6195" t="str">
            <v/>
          </cell>
          <cell r="G6195" t="str">
            <v/>
          </cell>
          <cell r="H6195" t="str">
            <v/>
          </cell>
          <cell r="I6195" t="e">
            <v>#N/A</v>
          </cell>
        </row>
        <row r="6196">
          <cell r="A6196" t="str">
            <v>89053-04800-90</v>
          </cell>
          <cell r="B6196" t="str">
            <v>0482</v>
          </cell>
          <cell r="C6196" t="str">
            <v>NSFT PLS_JAR MINI 25ML</v>
          </cell>
          <cell r="D6196" t="str">
            <v>FERT</v>
          </cell>
          <cell r="E6196" t="str">
            <v>20</v>
          </cell>
          <cell r="F6196" t="str">
            <v/>
          </cell>
          <cell r="G6196" t="str">
            <v/>
          </cell>
          <cell r="H6196" t="str">
            <v/>
          </cell>
          <cell r="I6196" t="e">
            <v>#N/A</v>
          </cell>
        </row>
        <row r="6197">
          <cell r="A6197" t="str">
            <v>89054-04800-40</v>
          </cell>
          <cell r="B6197" t="str">
            <v>0482</v>
          </cell>
          <cell r="C6197" t="str">
            <v>NSFT PLS_JAR 50ML</v>
          </cell>
          <cell r="D6197" t="str">
            <v>FERT</v>
          </cell>
          <cell r="E6197" t="str">
            <v>01</v>
          </cell>
          <cell r="F6197" t="str">
            <v/>
          </cell>
          <cell r="G6197" t="str">
            <v/>
          </cell>
          <cell r="H6197" t="str">
            <v/>
          </cell>
          <cell r="I6197" t="str">
            <v>R1</v>
          </cell>
        </row>
        <row r="6198">
          <cell r="A6198" t="str">
            <v>89054-04800-41</v>
          </cell>
          <cell r="B6198" t="str">
            <v>0482</v>
          </cell>
          <cell r="C6198" t="str">
            <v>NSFT PLS_JAR 50ML</v>
          </cell>
          <cell r="D6198" t="str">
            <v>FERT</v>
          </cell>
          <cell r="E6198" t="str">
            <v>01</v>
          </cell>
          <cell r="F6198" t="str">
            <v/>
          </cell>
          <cell r="G6198" t="str">
            <v/>
          </cell>
          <cell r="H6198" t="str">
            <v/>
          </cell>
          <cell r="I6198" t="str">
            <v>A</v>
          </cell>
        </row>
        <row r="6199">
          <cell r="A6199" t="str">
            <v>89054-04800-42</v>
          </cell>
          <cell r="B6199" t="str">
            <v>0482</v>
          </cell>
          <cell r="C6199" t="str">
            <v>NSFT PLS_JAR 50ML</v>
          </cell>
          <cell r="D6199" t="str">
            <v>FERT</v>
          </cell>
          <cell r="E6199" t="str">
            <v>01</v>
          </cell>
          <cell r="F6199" t="str">
            <v/>
          </cell>
          <cell r="G6199" t="str">
            <v/>
          </cell>
          <cell r="H6199" t="str">
            <v/>
          </cell>
          <cell r="I6199" t="str">
            <v>A</v>
          </cell>
        </row>
        <row r="6200">
          <cell r="A6200" t="str">
            <v>89054-04800-90</v>
          </cell>
          <cell r="B6200" t="str">
            <v>0482</v>
          </cell>
          <cell r="C6200" t="str">
            <v>NSFT PLS_JAR 50ML</v>
          </cell>
          <cell r="D6200" t="str">
            <v>FERT</v>
          </cell>
          <cell r="E6200" t="str">
            <v>01</v>
          </cell>
          <cell r="F6200" t="str">
            <v/>
          </cell>
          <cell r="G6200" t="str">
            <v/>
          </cell>
          <cell r="H6200" t="str">
            <v/>
          </cell>
          <cell r="I6200" t="e">
            <v>#N/A</v>
          </cell>
        </row>
        <row r="6201">
          <cell r="A6201" t="str">
            <v>89059-04800-40</v>
          </cell>
          <cell r="B6201" t="str">
            <v>0482</v>
          </cell>
          <cell r="C6201" t="str">
            <v>NSFT PLS_JAR 100ML</v>
          </cell>
          <cell r="D6201" t="str">
            <v>FERT</v>
          </cell>
          <cell r="E6201" t="str">
            <v>01</v>
          </cell>
          <cell r="F6201" t="str">
            <v/>
          </cell>
          <cell r="G6201" t="str">
            <v/>
          </cell>
          <cell r="H6201" t="str">
            <v/>
          </cell>
          <cell r="I6201" t="str">
            <v>R1</v>
          </cell>
        </row>
        <row r="6202">
          <cell r="A6202" t="str">
            <v>89059-04800-41</v>
          </cell>
          <cell r="B6202" t="str">
            <v>0482</v>
          </cell>
          <cell r="C6202" t="str">
            <v>NSFT PLS_JAR 100ML</v>
          </cell>
          <cell r="D6202" t="str">
            <v>FERT</v>
          </cell>
          <cell r="E6202" t="str">
            <v>01</v>
          </cell>
          <cell r="F6202" t="str">
            <v/>
          </cell>
          <cell r="G6202" t="str">
            <v/>
          </cell>
          <cell r="H6202" t="str">
            <v/>
          </cell>
          <cell r="I6202" t="str">
            <v>A</v>
          </cell>
        </row>
        <row r="6203">
          <cell r="A6203" t="str">
            <v>89059-04800-42</v>
          </cell>
          <cell r="B6203" t="str">
            <v>0482</v>
          </cell>
          <cell r="C6203" t="str">
            <v>NSFT PLS_JAR 100ML</v>
          </cell>
          <cell r="D6203" t="str">
            <v>FERT</v>
          </cell>
          <cell r="E6203" t="str">
            <v>01</v>
          </cell>
          <cell r="F6203" t="str">
            <v/>
          </cell>
          <cell r="G6203" t="str">
            <v/>
          </cell>
          <cell r="H6203" t="str">
            <v/>
          </cell>
          <cell r="I6203" t="str">
            <v>A</v>
          </cell>
        </row>
        <row r="6204">
          <cell r="A6204" t="str">
            <v>89059-04800-90</v>
          </cell>
          <cell r="B6204" t="str">
            <v>0482</v>
          </cell>
          <cell r="C6204" t="str">
            <v>NSFT PLS_JAR 100ML</v>
          </cell>
          <cell r="D6204" t="str">
            <v>FERT</v>
          </cell>
          <cell r="E6204" t="str">
            <v>01</v>
          </cell>
          <cell r="F6204" t="str">
            <v/>
          </cell>
          <cell r="G6204" t="str">
            <v/>
          </cell>
          <cell r="H6204" t="str">
            <v/>
          </cell>
          <cell r="I6204" t="e">
            <v>#N/A</v>
          </cell>
        </row>
        <row r="6205">
          <cell r="A6205" t="str">
            <v>89059-08603-90</v>
          </cell>
          <cell r="B6205" t="str">
            <v>0482</v>
          </cell>
          <cell r="C6205" t="str">
            <v>NSFT PLS_JAR 100ML</v>
          </cell>
          <cell r="D6205" t="str">
            <v>FERT</v>
          </cell>
          <cell r="E6205" t="str">
            <v>01</v>
          </cell>
          <cell r="F6205" t="str">
            <v/>
          </cell>
          <cell r="G6205" t="str">
            <v/>
          </cell>
          <cell r="H6205" t="str">
            <v/>
          </cell>
          <cell r="I6205" t="e">
            <v>#N/A</v>
          </cell>
        </row>
        <row r="6206">
          <cell r="A6206" t="str">
            <v>89121-04800-90</v>
          </cell>
          <cell r="B6206" t="str">
            <v>0482</v>
          </cell>
          <cell r="C6206" t="str">
            <v>NBODY WHT NGT_SRM 75ML</v>
          </cell>
          <cell r="D6206" t="str">
            <v>FERT</v>
          </cell>
          <cell r="E6206" t="str">
            <v>01</v>
          </cell>
          <cell r="F6206" t="str">
            <v/>
          </cell>
          <cell r="G6206" t="str">
            <v/>
          </cell>
          <cell r="H6206" t="str">
            <v/>
          </cell>
          <cell r="I6206" t="e">
            <v>#N/A</v>
          </cell>
        </row>
        <row r="6207">
          <cell r="A6207" t="str">
            <v>89122-04800-90</v>
          </cell>
          <cell r="B6207" t="str">
            <v>0482</v>
          </cell>
          <cell r="C6207" t="str">
            <v>NBODY WHT NGT_SRM 200ML</v>
          </cell>
          <cell r="D6207" t="str">
            <v>FERT</v>
          </cell>
          <cell r="E6207" t="str">
            <v>01</v>
          </cell>
          <cell r="F6207" t="str">
            <v/>
          </cell>
          <cell r="G6207" t="str">
            <v/>
          </cell>
          <cell r="H6207" t="str">
            <v/>
          </cell>
          <cell r="I6207" t="e">
            <v>#N/A</v>
          </cell>
        </row>
        <row r="6208">
          <cell r="A6208" t="str">
            <v>89127-04800-90</v>
          </cell>
          <cell r="B6208" t="str">
            <v>0482</v>
          </cell>
          <cell r="C6208" t="str">
            <v>NBODY WHT_EVN SRM 75ML</v>
          </cell>
          <cell r="D6208" t="str">
            <v>FERT</v>
          </cell>
          <cell r="E6208" t="str">
            <v>01</v>
          </cell>
          <cell r="F6208" t="str">
            <v/>
          </cell>
          <cell r="G6208" t="str">
            <v/>
          </cell>
          <cell r="H6208" t="str">
            <v/>
          </cell>
          <cell r="I6208" t="e">
            <v>#N/A</v>
          </cell>
        </row>
        <row r="6209">
          <cell r="A6209" t="str">
            <v>89128-04800-90</v>
          </cell>
          <cell r="B6209" t="str">
            <v>0482</v>
          </cell>
          <cell r="C6209" t="str">
            <v>NBODY WHT_EVN SRM 200ML</v>
          </cell>
          <cell r="D6209" t="str">
            <v>FERT</v>
          </cell>
          <cell r="E6209" t="str">
            <v>01</v>
          </cell>
          <cell r="F6209" t="str">
            <v/>
          </cell>
          <cell r="G6209" t="str">
            <v/>
          </cell>
          <cell r="H6209" t="str">
            <v/>
          </cell>
          <cell r="I6209" t="e">
            <v>#N/A</v>
          </cell>
        </row>
        <row r="6210">
          <cell r="A6210" t="str">
            <v>89134-04800-13</v>
          </cell>
          <cell r="B6210" t="str">
            <v>0482</v>
          </cell>
          <cell r="C6210" t="str">
            <v>NBODY WHT LTN SPF15 100ML</v>
          </cell>
          <cell r="D6210" t="str">
            <v>FERT</v>
          </cell>
          <cell r="E6210" t="str">
            <v>01</v>
          </cell>
          <cell r="F6210" t="str">
            <v/>
          </cell>
          <cell r="G6210" t="str">
            <v/>
          </cell>
          <cell r="H6210" t="str">
            <v/>
          </cell>
          <cell r="I6210" t="e">
            <v>#N/A</v>
          </cell>
        </row>
        <row r="6211">
          <cell r="A6211" t="str">
            <v>89134-04800-15</v>
          </cell>
          <cell r="B6211" t="str">
            <v>0482</v>
          </cell>
          <cell r="C6211" t="str">
            <v>NBODY WHT LTN SPF15 100ML</v>
          </cell>
          <cell r="D6211" t="str">
            <v>FERT</v>
          </cell>
          <cell r="E6211" t="str">
            <v>01</v>
          </cell>
          <cell r="F6211" t="str">
            <v/>
          </cell>
          <cell r="G6211" t="str">
            <v/>
          </cell>
          <cell r="H6211" t="str">
            <v/>
          </cell>
          <cell r="I6211" t="e">
            <v>#N/A</v>
          </cell>
        </row>
        <row r="6212">
          <cell r="A6212" t="str">
            <v>89134-04800-37</v>
          </cell>
          <cell r="B6212" t="str">
            <v>0482</v>
          </cell>
          <cell r="C6212" t="str">
            <v>NBODY WHT LTN SPF15 100ML</v>
          </cell>
          <cell r="D6212" t="str">
            <v>FERT</v>
          </cell>
          <cell r="E6212" t="str">
            <v>01</v>
          </cell>
          <cell r="F6212" t="str">
            <v/>
          </cell>
          <cell r="G6212" t="str">
            <v/>
          </cell>
          <cell r="H6212" t="str">
            <v/>
          </cell>
          <cell r="I6212" t="e">
            <v>#N/A</v>
          </cell>
        </row>
        <row r="6213">
          <cell r="A6213" t="str">
            <v>89135-04800-13</v>
          </cell>
          <cell r="B6213" t="str">
            <v>0482</v>
          </cell>
          <cell r="C6213" t="str">
            <v>NBODY WHT LTN SPF15 200ML</v>
          </cell>
          <cell r="D6213" t="str">
            <v>FERT</v>
          </cell>
          <cell r="E6213" t="str">
            <v>01</v>
          </cell>
          <cell r="F6213" t="str">
            <v/>
          </cell>
          <cell r="G6213" t="str">
            <v/>
          </cell>
          <cell r="H6213" t="str">
            <v/>
          </cell>
          <cell r="I6213" t="e">
            <v>#N/A</v>
          </cell>
        </row>
        <row r="6214">
          <cell r="A6214" t="str">
            <v>89135-04800-15</v>
          </cell>
          <cell r="B6214" t="str">
            <v>0482</v>
          </cell>
          <cell r="C6214" t="str">
            <v>NBODY WHT LTN SPF15 200ML</v>
          </cell>
          <cell r="D6214" t="str">
            <v>FERT</v>
          </cell>
          <cell r="E6214" t="str">
            <v>01</v>
          </cell>
          <cell r="F6214" t="str">
            <v/>
          </cell>
          <cell r="G6214" t="str">
            <v/>
          </cell>
          <cell r="H6214" t="str">
            <v/>
          </cell>
          <cell r="I6214" t="e">
            <v>#N/A</v>
          </cell>
        </row>
        <row r="6215">
          <cell r="A6215" t="str">
            <v>89135-04800-37</v>
          </cell>
          <cell r="B6215" t="str">
            <v>0482</v>
          </cell>
          <cell r="C6215" t="str">
            <v>NBODY WHT LTN SPF15 200ML</v>
          </cell>
          <cell r="D6215" t="str">
            <v>FERT</v>
          </cell>
          <cell r="E6215" t="str">
            <v>01</v>
          </cell>
          <cell r="F6215" t="str">
            <v/>
          </cell>
          <cell r="G6215" t="str">
            <v/>
          </cell>
          <cell r="H6215" t="str">
            <v/>
          </cell>
          <cell r="I6215" t="e">
            <v>#N/A</v>
          </cell>
        </row>
        <row r="6216">
          <cell r="A6216" t="str">
            <v>89135-04801-15</v>
          </cell>
          <cell r="B6216" t="str">
            <v>0482</v>
          </cell>
          <cell r="C6216" t="str">
            <v>NBODY WHT LTN SPF15 200ML IDM/SAT</v>
          </cell>
          <cell r="D6216" t="str">
            <v>FERT</v>
          </cell>
          <cell r="E6216" t="str">
            <v>01</v>
          </cell>
          <cell r="F6216" t="str">
            <v/>
          </cell>
          <cell r="G6216" t="str">
            <v/>
          </cell>
          <cell r="H6216" t="str">
            <v/>
          </cell>
          <cell r="I6216" t="e">
            <v>#N/A</v>
          </cell>
        </row>
        <row r="6217">
          <cell r="A6217" t="str">
            <v>89135-04801-37</v>
          </cell>
          <cell r="B6217" t="str">
            <v>0482</v>
          </cell>
          <cell r="C6217" t="str">
            <v>NBO INST GLOW LTN 200ML PROMO</v>
          </cell>
          <cell r="D6217" t="str">
            <v>FERT</v>
          </cell>
          <cell r="E6217" t="str">
            <v>01</v>
          </cell>
          <cell r="F6217" t="str">
            <v/>
          </cell>
          <cell r="G6217" t="str">
            <v/>
          </cell>
          <cell r="H6217" t="str">
            <v/>
          </cell>
          <cell r="I6217" t="str">
            <v>A</v>
          </cell>
        </row>
        <row r="6218">
          <cell r="A6218" t="str">
            <v>89135-04802-37</v>
          </cell>
          <cell r="B6218" t="str">
            <v>0482</v>
          </cell>
          <cell r="C6218" t="str">
            <v>NBODY WHT LTN SPF15 200ML</v>
          </cell>
          <cell r="D6218" t="str">
            <v>FERT</v>
          </cell>
          <cell r="E6218" t="str">
            <v>01</v>
          </cell>
          <cell r="F6218" t="str">
            <v/>
          </cell>
          <cell r="G6218" t="str">
            <v/>
          </cell>
          <cell r="H6218" t="str">
            <v/>
          </cell>
          <cell r="I6218" t="str">
            <v>R1</v>
          </cell>
        </row>
        <row r="6219">
          <cell r="A6219" t="str">
            <v>89137-04800-13</v>
          </cell>
          <cell r="B6219" t="str">
            <v>0482</v>
          </cell>
          <cell r="C6219" t="str">
            <v>NBODY WHT LTN SPF15 400ML</v>
          </cell>
          <cell r="D6219" t="str">
            <v>FERT</v>
          </cell>
          <cell r="E6219" t="str">
            <v>01</v>
          </cell>
          <cell r="F6219" t="str">
            <v/>
          </cell>
          <cell r="G6219" t="str">
            <v/>
          </cell>
          <cell r="H6219" t="str">
            <v/>
          </cell>
          <cell r="I6219" t="e">
            <v>#N/A</v>
          </cell>
        </row>
        <row r="6220">
          <cell r="A6220" t="str">
            <v>89137-04800-15</v>
          </cell>
          <cell r="B6220" t="str">
            <v>0482</v>
          </cell>
          <cell r="C6220" t="str">
            <v>NBODY WHT LTN SPF15 400ML</v>
          </cell>
          <cell r="D6220" t="str">
            <v>FERT</v>
          </cell>
          <cell r="E6220" t="str">
            <v>01</v>
          </cell>
          <cell r="F6220" t="str">
            <v/>
          </cell>
          <cell r="G6220" t="str">
            <v/>
          </cell>
          <cell r="H6220" t="str">
            <v/>
          </cell>
          <cell r="I6220" t="e">
            <v>#N/A</v>
          </cell>
        </row>
        <row r="6221">
          <cell r="A6221" t="str">
            <v>89137-04800-37</v>
          </cell>
          <cell r="B6221" t="str">
            <v>0482</v>
          </cell>
          <cell r="C6221" t="str">
            <v>NBODY WHT LTN SPF15 400ML</v>
          </cell>
          <cell r="D6221" t="str">
            <v>FERT</v>
          </cell>
          <cell r="E6221" t="str">
            <v>01</v>
          </cell>
          <cell r="F6221" t="str">
            <v/>
          </cell>
          <cell r="G6221" t="str">
            <v/>
          </cell>
          <cell r="H6221" t="str">
            <v/>
          </cell>
          <cell r="I6221" t="e">
            <v>#N/A</v>
          </cell>
        </row>
        <row r="6222">
          <cell r="A6222" t="str">
            <v>89193-03900-37</v>
          </cell>
          <cell r="B6222" t="str">
            <v>0482</v>
          </cell>
          <cell r="C6222" t="str">
            <v>NBODY ESS INT_MSE_SRM 180ML</v>
          </cell>
          <cell r="D6222" t="str">
            <v>FERT</v>
          </cell>
          <cell r="E6222" t="str">
            <v>01</v>
          </cell>
          <cell r="F6222" t="str">
            <v/>
          </cell>
          <cell r="G6222" t="str">
            <v/>
          </cell>
          <cell r="H6222" t="str">
            <v/>
          </cell>
          <cell r="I6222" t="str">
            <v>R2</v>
          </cell>
        </row>
        <row r="6223">
          <cell r="A6223" t="str">
            <v>89193-04800-37</v>
          </cell>
          <cell r="B6223" t="str">
            <v>0482</v>
          </cell>
          <cell r="C6223" t="str">
            <v>NBODY ESS INT_MSE_SRM 180ML</v>
          </cell>
          <cell r="D6223" t="str">
            <v>FERT</v>
          </cell>
          <cell r="E6223" t="str">
            <v>01</v>
          </cell>
          <cell r="F6223" t="str">
            <v/>
          </cell>
          <cell r="G6223" t="str">
            <v/>
          </cell>
          <cell r="H6223" t="str">
            <v/>
          </cell>
          <cell r="I6223" t="str">
            <v>A</v>
          </cell>
        </row>
        <row r="6224">
          <cell r="A6224" t="str">
            <v>89270-04800-09</v>
          </cell>
          <cell r="B6224" t="str">
            <v>0482</v>
          </cell>
          <cell r="C6224" t="str">
            <v>NF MK_UP_CR ACNE_WTR 125ML</v>
          </cell>
          <cell r="D6224" t="str">
            <v>FERT</v>
          </cell>
          <cell r="E6224" t="str">
            <v>01</v>
          </cell>
          <cell r="F6224" t="str">
            <v/>
          </cell>
          <cell r="G6224" t="str">
            <v/>
          </cell>
          <cell r="H6224" t="str">
            <v/>
          </cell>
          <cell r="I6224" t="str">
            <v>A</v>
          </cell>
        </row>
        <row r="6225">
          <cell r="A6225" t="str">
            <v>89270-04823-09</v>
          </cell>
          <cell r="B6225" t="str">
            <v>0482</v>
          </cell>
          <cell r="C6225" t="str">
            <v>NF MK_UP_CR ACNE_WTR 125ML</v>
          </cell>
          <cell r="D6225" t="str">
            <v>FERT</v>
          </cell>
          <cell r="E6225" t="str">
            <v>01</v>
          </cell>
          <cell r="F6225" t="str">
            <v/>
          </cell>
          <cell r="G6225" t="str">
            <v/>
          </cell>
          <cell r="H6225" t="str">
            <v/>
          </cell>
          <cell r="I6225" t="str">
            <v>A</v>
          </cell>
        </row>
        <row r="6226">
          <cell r="A6226" t="str">
            <v>89270-07700-09</v>
          </cell>
          <cell r="B6226" t="str">
            <v>0482</v>
          </cell>
          <cell r="C6226" t="str">
            <v>NF MK_UP_CR ACNE_WTR 125ML</v>
          </cell>
          <cell r="D6226" t="str">
            <v>FERT</v>
          </cell>
          <cell r="E6226" t="str">
            <v>01</v>
          </cell>
          <cell r="F6226" t="str">
            <v/>
          </cell>
          <cell r="G6226" t="str">
            <v/>
          </cell>
          <cell r="H6226" t="str">
            <v/>
          </cell>
          <cell r="I6226" t="e">
            <v>#N/A</v>
          </cell>
        </row>
        <row r="6227">
          <cell r="A6227" t="str">
            <v>89284-04800-08</v>
          </cell>
          <cell r="B6227" t="str">
            <v>0482</v>
          </cell>
          <cell r="C6227" t="str">
            <v>NFC MUS HYD_MCL_WTR 200ML</v>
          </cell>
          <cell r="D6227" t="str">
            <v>FERT</v>
          </cell>
          <cell r="E6227" t="str">
            <v>01</v>
          </cell>
          <cell r="F6227" t="str">
            <v/>
          </cell>
          <cell r="G6227" t="str">
            <v/>
          </cell>
          <cell r="H6227" t="str">
            <v/>
          </cell>
          <cell r="I6227" t="str">
            <v>R3</v>
          </cell>
        </row>
        <row r="6228">
          <cell r="A6228" t="str">
            <v>89284-04800-09</v>
          </cell>
          <cell r="B6228" t="str">
            <v>0482</v>
          </cell>
          <cell r="C6228" t="str">
            <v>NF MUS HYD_MCL_WTR 200ML</v>
          </cell>
          <cell r="D6228" t="str">
            <v>FERT</v>
          </cell>
          <cell r="E6228" t="str">
            <v>01</v>
          </cell>
          <cell r="F6228" t="str">
            <v/>
          </cell>
          <cell r="G6228" t="str">
            <v/>
          </cell>
          <cell r="H6228" t="str">
            <v/>
          </cell>
          <cell r="I6228" t="str">
            <v>R1</v>
          </cell>
        </row>
        <row r="6229">
          <cell r="A6229" t="str">
            <v>89581-07700-30</v>
          </cell>
          <cell r="B6229" t="str">
            <v>0482</v>
          </cell>
          <cell r="C6229" t="str">
            <v>NF LMN630_SPT_CLR SPF50 40ML</v>
          </cell>
          <cell r="D6229" t="str">
            <v>FERT</v>
          </cell>
          <cell r="E6229" t="str">
            <v>01</v>
          </cell>
          <cell r="F6229" t="str">
            <v/>
          </cell>
          <cell r="G6229" t="str">
            <v/>
          </cell>
          <cell r="H6229" t="str">
            <v/>
          </cell>
          <cell r="I6229" t="str">
            <v>A</v>
          </cell>
        </row>
        <row r="6230">
          <cell r="A6230" t="str">
            <v>89581-07700-31</v>
          </cell>
          <cell r="B6230" t="str">
            <v>0482</v>
          </cell>
          <cell r="C6230" t="str">
            <v>NF LMN630_SPT_CLR SPF50 40ML</v>
          </cell>
          <cell r="D6230" t="str">
            <v>FERT</v>
          </cell>
          <cell r="E6230" t="str">
            <v>01</v>
          </cell>
          <cell r="F6230" t="str">
            <v/>
          </cell>
          <cell r="G6230" t="str">
            <v/>
          </cell>
          <cell r="H6230" t="str">
            <v>@01@</v>
          </cell>
          <cell r="I6230" t="str">
            <v>S1</v>
          </cell>
        </row>
        <row r="6231">
          <cell r="A6231" t="str">
            <v>91924-07700-22</v>
          </cell>
          <cell r="B6231" t="str">
            <v>0482</v>
          </cell>
          <cell r="C6231" t="str">
            <v>NSUN TRP_PRT ANT-AGE_CRM SPF50 40ML</v>
          </cell>
          <cell r="D6231" t="str">
            <v>FERT</v>
          </cell>
          <cell r="E6231" t="str">
            <v>01</v>
          </cell>
          <cell r="F6231" t="str">
            <v/>
          </cell>
          <cell r="G6231" t="str">
            <v/>
          </cell>
          <cell r="H6231" t="str">
            <v>@01@</v>
          </cell>
          <cell r="I6231" t="e">
            <v>#N/A</v>
          </cell>
        </row>
        <row r="6232">
          <cell r="A6232" t="str">
            <v>91986-07700-22</v>
          </cell>
          <cell r="B6232" t="str">
            <v>0482</v>
          </cell>
          <cell r="C6232" t="str">
            <v>NSUN TRP_PRT SCH ANT-AGE_CRM SPF50 7ML</v>
          </cell>
          <cell r="D6232" t="str">
            <v>FERT</v>
          </cell>
          <cell r="E6232" t="str">
            <v>01</v>
          </cell>
          <cell r="F6232" t="str">
            <v/>
          </cell>
          <cell r="G6232" t="str">
            <v/>
          </cell>
          <cell r="H6232" t="str">
            <v>@01@</v>
          </cell>
          <cell r="I6232" t="e">
            <v>#N/A</v>
          </cell>
        </row>
        <row r="6233">
          <cell r="A6233" t="str">
            <v>92325-09000-45</v>
          </cell>
          <cell r="B6233" t="str">
            <v>0482</v>
          </cell>
          <cell r="C6233" t="str">
            <v>HP ROLL SOFT TAPES 2,5CM X 5MTR</v>
          </cell>
          <cell r="D6233" t="str">
            <v>FERT</v>
          </cell>
          <cell r="E6233" t="str">
            <v>01</v>
          </cell>
          <cell r="F6233" t="str">
            <v/>
          </cell>
          <cell r="G6233" t="str">
            <v/>
          </cell>
          <cell r="H6233" t="str">
            <v/>
          </cell>
          <cell r="I6233" t="str">
            <v>A</v>
          </cell>
        </row>
        <row r="6234">
          <cell r="A6234" t="str">
            <v>93575-07700-22</v>
          </cell>
          <cell r="B6234" t="str">
            <v>0482</v>
          </cell>
          <cell r="C6234" t="str">
            <v>NSUN TRP_PRT RDN SPF50 40ML</v>
          </cell>
          <cell r="D6234" t="str">
            <v>FERT</v>
          </cell>
          <cell r="E6234" t="str">
            <v>01</v>
          </cell>
          <cell r="F6234" t="str">
            <v/>
          </cell>
          <cell r="G6234" t="str">
            <v/>
          </cell>
          <cell r="H6234" t="str">
            <v>@01@</v>
          </cell>
          <cell r="I6234" t="e">
            <v>#N/A</v>
          </cell>
        </row>
        <row r="6235">
          <cell r="A6235" t="str">
            <v>93587-07700-22</v>
          </cell>
          <cell r="B6235" t="str">
            <v>0482</v>
          </cell>
          <cell r="C6235" t="str">
            <v>NSUN TRP_PRT OC_LTN SPF50 40ML</v>
          </cell>
          <cell r="D6235" t="str">
            <v>FERT</v>
          </cell>
          <cell r="E6235" t="str">
            <v>01</v>
          </cell>
          <cell r="F6235" t="str">
            <v/>
          </cell>
          <cell r="G6235" t="str">
            <v/>
          </cell>
          <cell r="H6235" t="str">
            <v>@01@</v>
          </cell>
          <cell r="I6235" t="e">
            <v>#N/A</v>
          </cell>
        </row>
        <row r="6236">
          <cell r="A6236" t="str">
            <v>93645-04800-22</v>
          </cell>
          <cell r="B6236" t="str">
            <v>0482</v>
          </cell>
          <cell r="C6236" t="str">
            <v>NSUN LTN SPF33 100ML</v>
          </cell>
          <cell r="D6236" t="str">
            <v>FERT</v>
          </cell>
          <cell r="E6236" t="str">
            <v>01</v>
          </cell>
          <cell r="F6236" t="str">
            <v/>
          </cell>
          <cell r="G6236" t="str">
            <v/>
          </cell>
          <cell r="H6236" t="str">
            <v>@01@</v>
          </cell>
          <cell r="I6236" t="e">
            <v>#N/A</v>
          </cell>
        </row>
        <row r="6237">
          <cell r="A6237" t="str">
            <v>93737-00001-00</v>
          </cell>
          <cell r="B6237" t="str">
            <v>0482</v>
          </cell>
          <cell r="C6237" t="str">
            <v>EPL FAB 60 (19X65MM) + FAB 20 (30X65MM)</v>
          </cell>
          <cell r="D6237" t="str">
            <v>FERT</v>
          </cell>
          <cell r="E6237" t="str">
            <v>01</v>
          </cell>
          <cell r="F6237" t="str">
            <v/>
          </cell>
          <cell r="G6237" t="str">
            <v/>
          </cell>
          <cell r="H6237" t="str">
            <v/>
          </cell>
          <cell r="I6237" t="str">
            <v>R0</v>
          </cell>
        </row>
        <row r="6238">
          <cell r="A6238" t="str">
            <v>93737-00001-01</v>
          </cell>
          <cell r="B6238" t="str">
            <v>0482</v>
          </cell>
          <cell r="C6238" t="str">
            <v>EPL FAB 60 (19X65MM) + FAB 20 (30X65MM)</v>
          </cell>
          <cell r="D6238" t="str">
            <v>FERT</v>
          </cell>
          <cell r="E6238" t="str">
            <v>01</v>
          </cell>
          <cell r="F6238" t="str">
            <v/>
          </cell>
          <cell r="G6238" t="str">
            <v/>
          </cell>
          <cell r="H6238" t="str">
            <v/>
          </cell>
          <cell r="I6238" t="str">
            <v>R0</v>
          </cell>
        </row>
        <row r="6239">
          <cell r="A6239" t="str">
            <v>93737-00002-00</v>
          </cell>
          <cell r="B6239" t="str">
            <v>0482</v>
          </cell>
          <cell r="C6239" t="str">
            <v>EPL FAB 30 (19X65MM) + FAB 20 (30X65MM)</v>
          </cell>
          <cell r="D6239" t="str">
            <v>FERT</v>
          </cell>
          <cell r="E6239" t="str">
            <v>01</v>
          </cell>
          <cell r="F6239" t="str">
            <v/>
          </cell>
          <cell r="G6239" t="str">
            <v/>
          </cell>
          <cell r="H6239" t="str">
            <v/>
          </cell>
          <cell r="I6239" t="str">
            <v>R0</v>
          </cell>
        </row>
        <row r="6240">
          <cell r="A6240" t="str">
            <v>93737-00002-01</v>
          </cell>
          <cell r="B6240" t="str">
            <v>0482</v>
          </cell>
          <cell r="C6240" t="str">
            <v>EPL FAB 30 (19X65MM) + FAB 20 (30X65MM)</v>
          </cell>
          <cell r="D6240" t="str">
            <v>FERT</v>
          </cell>
          <cell r="E6240" t="str">
            <v>01</v>
          </cell>
          <cell r="F6240" t="str">
            <v/>
          </cell>
          <cell r="G6240" t="str">
            <v/>
          </cell>
          <cell r="H6240" t="str">
            <v/>
          </cell>
          <cell r="I6240" t="str">
            <v>R0</v>
          </cell>
        </row>
        <row r="6241">
          <cell r="A6241" t="str">
            <v>93737-00003-00</v>
          </cell>
          <cell r="B6241" t="str">
            <v>0482</v>
          </cell>
          <cell r="C6241" t="str">
            <v>EPL PLS 60 (19X72MM) + PLS 20 (30X72MM)</v>
          </cell>
          <cell r="D6241" t="str">
            <v>FERT</v>
          </cell>
          <cell r="E6241" t="str">
            <v>01</v>
          </cell>
          <cell r="F6241" t="str">
            <v/>
          </cell>
          <cell r="G6241" t="str">
            <v/>
          </cell>
          <cell r="H6241" t="str">
            <v/>
          </cell>
          <cell r="I6241" t="str">
            <v>R0</v>
          </cell>
        </row>
        <row r="6242">
          <cell r="A6242" t="str">
            <v>93737-00004-00</v>
          </cell>
          <cell r="B6242" t="str">
            <v>0482</v>
          </cell>
          <cell r="C6242" t="str">
            <v>EPL FAB 40 (19X65MM) + PLS 40 (19X72MM)</v>
          </cell>
          <cell r="D6242" t="str">
            <v>FERT</v>
          </cell>
          <cell r="E6242" t="str">
            <v>01</v>
          </cell>
          <cell r="F6242" t="str">
            <v/>
          </cell>
          <cell r="G6242" t="str">
            <v/>
          </cell>
          <cell r="H6242" t="str">
            <v/>
          </cell>
          <cell r="I6242" t="str">
            <v>R2</v>
          </cell>
        </row>
        <row r="6243">
          <cell r="A6243" t="str">
            <v>93737-00004-01</v>
          </cell>
          <cell r="B6243" t="str">
            <v>0482</v>
          </cell>
          <cell r="C6243" t="str">
            <v>EPL FAB 40 (19X65MM) + PLS 40 (19X72MM)</v>
          </cell>
          <cell r="D6243" t="str">
            <v>FERT</v>
          </cell>
          <cell r="E6243" t="str">
            <v>01</v>
          </cell>
          <cell r="F6243" t="str">
            <v/>
          </cell>
          <cell r="G6243" t="str">
            <v/>
          </cell>
          <cell r="H6243" t="str">
            <v/>
          </cell>
          <cell r="I6243" t="str">
            <v>R0</v>
          </cell>
        </row>
        <row r="6244">
          <cell r="A6244" t="str">
            <v>93757-07700-42</v>
          </cell>
          <cell r="B6244" t="str">
            <v>0482</v>
          </cell>
          <cell r="C6244" t="str">
            <v>NBODY SPR_VTM_GLD_FRT 320ML</v>
          </cell>
          <cell r="D6244" t="str">
            <v>FERT</v>
          </cell>
          <cell r="E6244" t="str">
            <v>01</v>
          </cell>
          <cell r="F6244" t="str">
            <v/>
          </cell>
          <cell r="G6244" t="str">
            <v/>
          </cell>
          <cell r="H6244" t="str">
            <v>@01@</v>
          </cell>
          <cell r="I6244" t="str">
            <v>A</v>
          </cell>
        </row>
        <row r="6245">
          <cell r="A6245" t="str">
            <v>93767-04800-40</v>
          </cell>
          <cell r="B6245" t="str">
            <v>0482</v>
          </cell>
          <cell r="C6245" t="str">
            <v>NBODY XTR_WHT SPR_VTM 180ML</v>
          </cell>
          <cell r="D6245" t="str">
            <v>FERT</v>
          </cell>
          <cell r="E6245" t="str">
            <v>01</v>
          </cell>
          <cell r="F6245" t="str">
            <v/>
          </cell>
          <cell r="G6245" t="str">
            <v/>
          </cell>
          <cell r="H6245" t="str">
            <v/>
          </cell>
          <cell r="I6245" t="str">
            <v>A</v>
          </cell>
        </row>
        <row r="6246">
          <cell r="A6246" t="str">
            <v>93771-07700-42</v>
          </cell>
          <cell r="B6246" t="str">
            <v>0482</v>
          </cell>
          <cell r="C6246" t="str">
            <v>NBODY SPR_VTM_GLD_FRT 180ML</v>
          </cell>
          <cell r="D6246" t="str">
            <v>FERT</v>
          </cell>
          <cell r="E6246" t="str">
            <v>01</v>
          </cell>
          <cell r="F6246" t="str">
            <v/>
          </cell>
          <cell r="G6246" t="str">
            <v/>
          </cell>
          <cell r="H6246" t="str">
            <v>@01@</v>
          </cell>
          <cell r="I6246" t="str">
            <v>A</v>
          </cell>
        </row>
        <row r="6247">
          <cell r="A6247" t="str">
            <v>94134-07700-30</v>
          </cell>
          <cell r="B6247" t="str">
            <v>0482</v>
          </cell>
          <cell r="C6247" t="str">
            <v>NF PRF_CLL_LMN ANT_SPT_NGHT 50ML</v>
          </cell>
          <cell r="D6247" t="str">
            <v>FERT</v>
          </cell>
          <cell r="E6247" t="str">
            <v>01</v>
          </cell>
          <cell r="F6247" t="str">
            <v/>
          </cell>
          <cell r="G6247" t="str">
            <v/>
          </cell>
          <cell r="H6247" t="str">
            <v>@01@</v>
          </cell>
          <cell r="I6247" t="str">
            <v>R1</v>
          </cell>
        </row>
        <row r="6248">
          <cell r="A6248" t="str">
            <v>94136-04500-30</v>
          </cell>
          <cell r="B6248" t="str">
            <v>0482</v>
          </cell>
          <cell r="C6248" t="str">
            <v>NF PRF_CLL_LMN ANT_SPT_EYE 15ML</v>
          </cell>
          <cell r="D6248" t="str">
            <v>FERT</v>
          </cell>
          <cell r="E6248" t="str">
            <v>01</v>
          </cell>
          <cell r="F6248" t="str">
            <v/>
          </cell>
          <cell r="G6248" t="str">
            <v/>
          </cell>
          <cell r="H6248" t="str">
            <v>@01@</v>
          </cell>
          <cell r="I6248" t="str">
            <v>R2</v>
          </cell>
        </row>
        <row r="6249">
          <cell r="A6249" t="str">
            <v>94270-07700-11</v>
          </cell>
          <cell r="B6249" t="str">
            <v>0482</v>
          </cell>
          <cell r="C6249" t="str">
            <v>NF ANT_ACN FC_WSH 90ML</v>
          </cell>
          <cell r="D6249" t="str">
            <v>FERT</v>
          </cell>
          <cell r="E6249" t="str">
            <v>01</v>
          </cell>
          <cell r="F6249" t="str">
            <v/>
          </cell>
          <cell r="G6249" t="str">
            <v/>
          </cell>
          <cell r="H6249" t="str">
            <v>@01@</v>
          </cell>
          <cell r="I6249" t="e">
            <v>#N/A</v>
          </cell>
        </row>
        <row r="6250">
          <cell r="A6250" t="str">
            <v>94275-07700-11</v>
          </cell>
          <cell r="B6250" t="str">
            <v>0482</v>
          </cell>
          <cell r="C6250" t="str">
            <v>NF ANT_ACN MCLLR_WTR_MN_PHS 75ML</v>
          </cell>
          <cell r="D6250" t="str">
            <v>FERT</v>
          </cell>
          <cell r="E6250" t="str">
            <v>01</v>
          </cell>
          <cell r="F6250" t="str">
            <v/>
          </cell>
          <cell r="G6250" t="str">
            <v/>
          </cell>
          <cell r="H6250" t="str">
            <v>@01@</v>
          </cell>
          <cell r="I6250" t="e">
            <v>#N/A</v>
          </cell>
        </row>
        <row r="6251">
          <cell r="A6251" t="str">
            <v>94276-08600-11</v>
          </cell>
          <cell r="B6251" t="str">
            <v>0482</v>
          </cell>
          <cell r="C6251" t="str">
            <v>NF ANT_ACN FC_SCR 75ML</v>
          </cell>
          <cell r="D6251" t="str">
            <v>FERT</v>
          </cell>
          <cell r="E6251" t="str">
            <v>01</v>
          </cell>
          <cell r="F6251" t="str">
            <v/>
          </cell>
          <cell r="G6251" t="str">
            <v/>
          </cell>
          <cell r="H6251" t="str">
            <v>@01@</v>
          </cell>
          <cell r="I6251" t="e">
            <v>#N/A</v>
          </cell>
        </row>
        <row r="6252">
          <cell r="A6252" t="str">
            <v>94281-08600-11</v>
          </cell>
          <cell r="B6252" t="str">
            <v>0482</v>
          </cell>
          <cell r="C6252" t="str">
            <v>NF ANT_ACN TNR 200ML</v>
          </cell>
          <cell r="D6252" t="str">
            <v>FERT</v>
          </cell>
          <cell r="E6252" t="str">
            <v>01</v>
          </cell>
          <cell r="F6252" t="str">
            <v/>
          </cell>
          <cell r="G6252" t="str">
            <v/>
          </cell>
          <cell r="H6252" t="str">
            <v>@01@</v>
          </cell>
          <cell r="I6252" t="e">
            <v>#N/A</v>
          </cell>
        </row>
        <row r="6253">
          <cell r="A6253" t="str">
            <v>94414-09924-10</v>
          </cell>
          <cell r="B6253" t="str">
            <v>0482</v>
          </cell>
          <cell r="C6253" t="str">
            <v>NF RS_WTR MCLLR_WTR_MN_PHS 400ML RPET</v>
          </cell>
          <cell r="D6253" t="str">
            <v>FERT</v>
          </cell>
          <cell r="E6253" t="str">
            <v>01</v>
          </cell>
          <cell r="F6253" t="str">
            <v/>
          </cell>
          <cell r="G6253" t="str">
            <v/>
          </cell>
          <cell r="H6253" t="str">
            <v/>
          </cell>
          <cell r="I6253" t="str">
            <v>A</v>
          </cell>
        </row>
        <row r="6254">
          <cell r="A6254" t="str">
            <v>94429-07700-31</v>
          </cell>
          <cell r="B6254" t="str">
            <v>0482</v>
          </cell>
          <cell r="C6254" t="str">
            <v>NF PRF CLL_LMN_A_SPT_ADV_TRT_SR 30ML</v>
          </cell>
          <cell r="D6254" t="str">
            <v>FERT</v>
          </cell>
          <cell r="E6254" t="str">
            <v>01</v>
          </cell>
          <cell r="F6254" t="str">
            <v/>
          </cell>
          <cell r="G6254" t="str">
            <v/>
          </cell>
          <cell r="H6254" t="str">
            <v>@01@</v>
          </cell>
          <cell r="I6254" t="e">
            <v>#N/A</v>
          </cell>
        </row>
        <row r="6255">
          <cell r="A6255" t="str">
            <v>94429-07701-31</v>
          </cell>
          <cell r="B6255" t="str">
            <v>0482</v>
          </cell>
          <cell r="C6255" t="str">
            <v>NF PRF CLL_LMN_A_SPT_ADV_TRT_SR 30ML</v>
          </cell>
          <cell r="D6255" t="str">
            <v>FERT</v>
          </cell>
          <cell r="E6255" t="str">
            <v>01</v>
          </cell>
          <cell r="F6255" t="str">
            <v/>
          </cell>
          <cell r="G6255" t="str">
            <v/>
          </cell>
          <cell r="H6255" t="str">
            <v>@01@</v>
          </cell>
          <cell r="I6255" t="str">
            <v>S1</v>
          </cell>
        </row>
        <row r="6256">
          <cell r="A6256" t="str">
            <v>94483-05400-09</v>
          </cell>
          <cell r="B6256" t="str">
            <v>0482</v>
          </cell>
          <cell r="C6256" t="str">
            <v>NF ESLS PMP WSH_OIL_NRML 150ML RPET</v>
          </cell>
          <cell r="D6256" t="str">
            <v>FERT</v>
          </cell>
          <cell r="E6256" t="str">
            <v>01</v>
          </cell>
          <cell r="F6256" t="str">
            <v/>
          </cell>
          <cell r="G6256" t="str">
            <v/>
          </cell>
          <cell r="H6256" t="str">
            <v/>
          </cell>
          <cell r="I6256" t="e">
            <v>#N/A</v>
          </cell>
        </row>
        <row r="6257">
          <cell r="A6257" t="str">
            <v>94485-09540-09</v>
          </cell>
          <cell r="B6257" t="str">
            <v>0482</v>
          </cell>
          <cell r="C6257" t="str">
            <v>NF ESLS PMP WSH_OIL_SNSTV 150ML RPET</v>
          </cell>
          <cell r="D6257" t="str">
            <v>FERT</v>
          </cell>
          <cell r="E6257" t="str">
            <v>01</v>
          </cell>
          <cell r="F6257" t="str">
            <v/>
          </cell>
          <cell r="G6257" t="str">
            <v/>
          </cell>
          <cell r="H6257" t="str">
            <v/>
          </cell>
          <cell r="I6257" t="e">
            <v>#N/A</v>
          </cell>
        </row>
        <row r="6258">
          <cell r="A6258" t="str">
            <v>94485-09570-09</v>
          </cell>
          <cell r="B6258" t="str">
            <v>0482</v>
          </cell>
          <cell r="C6258" t="str">
            <v>NF ESLS PMP WSH_OIL_SNSTV 150ML RPET</v>
          </cell>
          <cell r="D6258" t="str">
            <v>FERT</v>
          </cell>
          <cell r="E6258" t="str">
            <v>01</v>
          </cell>
          <cell r="F6258" t="str">
            <v/>
          </cell>
          <cell r="G6258" t="str">
            <v/>
          </cell>
          <cell r="H6258" t="str">
            <v/>
          </cell>
          <cell r="I6258" t="e">
            <v>#N/A</v>
          </cell>
        </row>
        <row r="6259">
          <cell r="A6259" t="str">
            <v>94908-04800-32</v>
          </cell>
          <cell r="B6259" t="str">
            <v>0482</v>
          </cell>
          <cell r="C6259" t="str">
            <v>NMEN X_BRT_C&amp;HYA FM 100G SCRUB</v>
          </cell>
          <cell r="D6259" t="str">
            <v>FERT</v>
          </cell>
          <cell r="E6259" t="str">
            <v>01</v>
          </cell>
          <cell r="F6259" t="str">
            <v/>
          </cell>
          <cell r="G6259" t="str">
            <v/>
          </cell>
          <cell r="H6259" t="str">
            <v/>
          </cell>
          <cell r="I6259" t="str">
            <v>A</v>
          </cell>
        </row>
        <row r="6260">
          <cell r="A6260" t="str">
            <v>95411-00001-00</v>
          </cell>
          <cell r="B6260" t="str">
            <v>0482</v>
          </cell>
          <cell r="C6260" t="str">
            <v>TEMPLATE NART WF TRAD (NORM)</v>
          </cell>
          <cell r="D6260" t="str">
            <v>FERT</v>
          </cell>
          <cell r="E6260" t="str">
            <v>01</v>
          </cell>
          <cell r="F6260" t="str">
            <v/>
          </cell>
          <cell r="G6260" t="str">
            <v/>
          </cell>
          <cell r="H6260" t="str">
            <v/>
          </cell>
          <cell r="I6260" t="str">
            <v/>
          </cell>
        </row>
        <row r="6261">
          <cell r="A6261" t="str">
            <v>95411-00001-01</v>
          </cell>
          <cell r="B6261" t="str">
            <v>0482</v>
          </cell>
          <cell r="C6261" t="str">
            <v>TEMPLATE NART WF TRAD--&gt;FINI (NORM)</v>
          </cell>
          <cell r="D6261" t="str">
            <v>FERT</v>
          </cell>
          <cell r="E6261" t="str">
            <v>01</v>
          </cell>
          <cell r="F6261" t="str">
            <v/>
          </cell>
          <cell r="G6261" t="str">
            <v/>
          </cell>
          <cell r="H6261" t="str">
            <v/>
          </cell>
          <cell r="I6261" t="str">
            <v/>
          </cell>
        </row>
        <row r="6262">
          <cell r="A6262" t="str">
            <v>95411-00001-02</v>
          </cell>
          <cell r="B6262" t="str">
            <v>0482</v>
          </cell>
          <cell r="C6262" t="str">
            <v>TEMPLATE NART WF TRAD NORM EUCERIN</v>
          </cell>
          <cell r="D6262" t="str">
            <v>FERT</v>
          </cell>
          <cell r="E6262" t="str">
            <v>01</v>
          </cell>
          <cell r="F6262" t="str">
            <v/>
          </cell>
          <cell r="G6262" t="str">
            <v/>
          </cell>
          <cell r="H6262" t="str">
            <v/>
          </cell>
          <cell r="I6262" t="e">
            <v>#N/A</v>
          </cell>
        </row>
        <row r="6263">
          <cell r="A6263" t="str">
            <v>95411-00001-05</v>
          </cell>
          <cell r="B6263" t="str">
            <v>0482</v>
          </cell>
          <cell r="C6263" t="str">
            <v>TEMPLATE NART WF TRAD--FINI NORM HEALTH</v>
          </cell>
          <cell r="D6263" t="str">
            <v>FERT</v>
          </cell>
          <cell r="E6263" t="str">
            <v>01</v>
          </cell>
          <cell r="F6263" t="str">
            <v/>
          </cell>
          <cell r="G6263" t="str">
            <v/>
          </cell>
          <cell r="H6263" t="str">
            <v/>
          </cell>
          <cell r="I6263" t="str">
            <v/>
          </cell>
        </row>
        <row r="6264">
          <cell r="A6264" t="str">
            <v>95411-00001-10</v>
          </cell>
          <cell r="B6264" t="str">
            <v>0482</v>
          </cell>
          <cell r="C6264" t="str">
            <v>TEMPLATE NART SALES WF PRAT1</v>
          </cell>
          <cell r="D6264" t="str">
            <v>FERT</v>
          </cell>
          <cell r="E6264" t="str">
            <v>01</v>
          </cell>
          <cell r="F6264" t="str">
            <v/>
          </cell>
          <cell r="G6264" t="str">
            <v/>
          </cell>
          <cell r="H6264" t="str">
            <v/>
          </cell>
          <cell r="I6264" t="str">
            <v/>
          </cell>
        </row>
        <row r="6265">
          <cell r="A6265" t="str">
            <v>95411-00002-00</v>
          </cell>
          <cell r="B6265" t="str">
            <v>0482</v>
          </cell>
          <cell r="C6265" t="str">
            <v>TEMPLATE NART WF TRA3 (NORM)</v>
          </cell>
          <cell r="D6265" t="str">
            <v>FERT</v>
          </cell>
          <cell r="E6265" t="str">
            <v>01</v>
          </cell>
          <cell r="F6265" t="str">
            <v/>
          </cell>
          <cell r="G6265" t="str">
            <v/>
          </cell>
          <cell r="H6265" t="str">
            <v/>
          </cell>
          <cell r="I6265" t="str">
            <v/>
          </cell>
        </row>
        <row r="6266">
          <cell r="A6266" t="str">
            <v>95411-00002-02</v>
          </cell>
          <cell r="B6266" t="str">
            <v>0482</v>
          </cell>
          <cell r="C6266" t="str">
            <v>TEMPLATE NART WF TRA3 NORM EUCERIN</v>
          </cell>
          <cell r="D6266" t="str">
            <v>FERT</v>
          </cell>
          <cell r="E6266" t="str">
            <v>01</v>
          </cell>
          <cell r="F6266" t="str">
            <v/>
          </cell>
          <cell r="G6266" t="str">
            <v/>
          </cell>
          <cell r="H6266" t="str">
            <v/>
          </cell>
          <cell r="I6266" t="str">
            <v/>
          </cell>
        </row>
        <row r="6267">
          <cell r="A6267" t="str">
            <v>95411-00003-00</v>
          </cell>
          <cell r="B6267" t="str">
            <v>0482</v>
          </cell>
          <cell r="C6267" t="str">
            <v>TEMPLATE NART WF RAW RAWM</v>
          </cell>
          <cell r="D6267" t="str">
            <v>ROH</v>
          </cell>
          <cell r="E6267" t="str">
            <v>01</v>
          </cell>
          <cell r="F6267" t="str">
            <v/>
          </cell>
          <cell r="G6267" t="str">
            <v/>
          </cell>
          <cell r="H6267" t="str">
            <v/>
          </cell>
          <cell r="I6267" t="str">
            <v/>
          </cell>
        </row>
        <row r="6268">
          <cell r="A6268" t="str">
            <v>95411-00004-00</v>
          </cell>
          <cell r="B6268" t="str">
            <v>0482</v>
          </cell>
          <cell r="C6268" t="str">
            <v>TEMPLATE NART WF RAW RAWG</v>
          </cell>
          <cell r="D6268" t="str">
            <v>ROH</v>
          </cell>
          <cell r="E6268" t="str">
            <v>01</v>
          </cell>
          <cell r="F6268" t="str">
            <v/>
          </cell>
          <cell r="G6268" t="str">
            <v/>
          </cell>
          <cell r="H6268" t="str">
            <v/>
          </cell>
          <cell r="I6268" t="str">
            <v/>
          </cell>
        </row>
        <row r="6269">
          <cell r="A6269" t="str">
            <v>95411-00007-00</v>
          </cell>
          <cell r="B6269" t="str">
            <v>0482</v>
          </cell>
          <cell r="C6269" t="str">
            <v>TEMPLATE NART WF ADVM (ZKL)</v>
          </cell>
          <cell r="D6269" t="str">
            <v>FERT</v>
          </cell>
          <cell r="E6269" t="str">
            <v>01</v>
          </cell>
          <cell r="F6269" t="str">
            <v/>
          </cell>
          <cell r="G6269" t="str">
            <v/>
          </cell>
          <cell r="H6269" t="str">
            <v/>
          </cell>
          <cell r="I6269" t="str">
            <v/>
          </cell>
        </row>
        <row r="6270">
          <cell r="A6270" t="str">
            <v>95411-00007-10</v>
          </cell>
          <cell r="B6270" t="str">
            <v>0482</v>
          </cell>
          <cell r="C6270" t="str">
            <v>TEMPLATE NART SALES WF PRAT1</v>
          </cell>
          <cell r="D6270" t="str">
            <v>FERT</v>
          </cell>
          <cell r="E6270" t="str">
            <v>01</v>
          </cell>
          <cell r="F6270" t="str">
            <v/>
          </cell>
          <cell r="G6270" t="str">
            <v/>
          </cell>
          <cell r="H6270" t="str">
            <v/>
          </cell>
          <cell r="I6270" t="str">
            <v/>
          </cell>
        </row>
        <row r="6271">
          <cell r="A6271" t="str">
            <v>95411-00008-00</v>
          </cell>
          <cell r="B6271" t="str">
            <v>0482</v>
          </cell>
          <cell r="C6271" t="str">
            <v>TEMPLATE NART WF TRA3 (ZBOM)</v>
          </cell>
          <cell r="D6271" t="str">
            <v>FERT</v>
          </cell>
          <cell r="E6271" t="str">
            <v>16</v>
          </cell>
          <cell r="F6271" t="str">
            <v/>
          </cell>
          <cell r="G6271" t="str">
            <v/>
          </cell>
          <cell r="H6271" t="str">
            <v/>
          </cell>
          <cell r="I6271" t="str">
            <v/>
          </cell>
        </row>
        <row r="6272">
          <cell r="A6272" t="str">
            <v>95411-00009-00</v>
          </cell>
          <cell r="B6272" t="str">
            <v>0482</v>
          </cell>
          <cell r="C6272" t="str">
            <v>TEMPLATE NART WF TRAD (TESTER)</v>
          </cell>
          <cell r="D6272" t="str">
            <v>FERT</v>
          </cell>
          <cell r="E6272" t="str">
            <v>13</v>
          </cell>
          <cell r="F6272" t="str">
            <v/>
          </cell>
          <cell r="G6272" t="str">
            <v/>
          </cell>
          <cell r="H6272" t="str">
            <v/>
          </cell>
          <cell r="I6272" t="str">
            <v/>
          </cell>
        </row>
        <row r="6273">
          <cell r="A6273" t="str">
            <v>95411-00010-00</v>
          </cell>
          <cell r="B6273" t="str">
            <v>0482</v>
          </cell>
          <cell r="C6273" t="str">
            <v>TEMPLATE NART WF ADVG (ZKL)</v>
          </cell>
          <cell r="D6273" t="str">
            <v>FERT</v>
          </cell>
          <cell r="E6273" t="str">
            <v>13</v>
          </cell>
          <cell r="F6273" t="str">
            <v/>
          </cell>
          <cell r="G6273" t="str">
            <v/>
          </cell>
          <cell r="H6273" t="str">
            <v/>
          </cell>
          <cell r="I6273" t="str">
            <v/>
          </cell>
        </row>
        <row r="6274">
          <cell r="A6274" t="str">
            <v>95411-00070-00</v>
          </cell>
          <cell r="B6274" t="str">
            <v>0482</v>
          </cell>
          <cell r="C6274" t="str">
            <v>TEMPLATE NART WF ONLY QM A+C+D FERT</v>
          </cell>
          <cell r="D6274" t="str">
            <v>FERT</v>
          </cell>
          <cell r="E6274" t="str">
            <v>01</v>
          </cell>
          <cell r="F6274" t="str">
            <v/>
          </cell>
          <cell r="G6274" t="str">
            <v/>
          </cell>
          <cell r="H6274" t="str">
            <v/>
          </cell>
          <cell r="I6274" t="str">
            <v/>
          </cell>
        </row>
        <row r="6275">
          <cell r="A6275" t="str">
            <v>95411-00071-00</v>
          </cell>
          <cell r="B6275" t="str">
            <v>0482</v>
          </cell>
          <cell r="C6275" t="str">
            <v>TEMPLATE NART WF ONLY QM B FERT</v>
          </cell>
          <cell r="D6275" t="str">
            <v>FERT</v>
          </cell>
          <cell r="E6275" t="str">
            <v>01</v>
          </cell>
          <cell r="F6275" t="str">
            <v/>
          </cell>
          <cell r="G6275" t="str">
            <v/>
          </cell>
          <cell r="H6275" t="str">
            <v/>
          </cell>
          <cell r="I6275" t="str">
            <v/>
          </cell>
        </row>
        <row r="6276">
          <cell r="A6276" t="str">
            <v>95411-00072-00</v>
          </cell>
          <cell r="B6276" t="str">
            <v>0482</v>
          </cell>
          <cell r="C6276" t="str">
            <v>TEMPLATE NART WF ONLY QM A+B+C+D FERT 10</v>
          </cell>
          <cell r="D6276" t="str">
            <v>FERT</v>
          </cell>
          <cell r="E6276" t="str">
            <v>01</v>
          </cell>
          <cell r="F6276" t="str">
            <v/>
          </cell>
          <cell r="G6276" t="str">
            <v/>
          </cell>
          <cell r="H6276" t="str">
            <v/>
          </cell>
          <cell r="I6276" t="str">
            <v/>
          </cell>
        </row>
        <row r="6277">
          <cell r="A6277" t="str">
            <v>95411-00073-00</v>
          </cell>
          <cell r="B6277" t="str">
            <v>0482</v>
          </cell>
          <cell r="C6277" t="str">
            <v>TEMPLATE NART WF ONLY QM ROH</v>
          </cell>
          <cell r="D6277" t="str">
            <v>FERT</v>
          </cell>
          <cell r="E6277" t="str">
            <v>01</v>
          </cell>
          <cell r="F6277" t="str">
            <v/>
          </cell>
          <cell r="G6277" t="str">
            <v/>
          </cell>
          <cell r="H6277" t="str">
            <v/>
          </cell>
          <cell r="I6277" t="str">
            <v/>
          </cell>
        </row>
        <row r="6278">
          <cell r="A6278" t="str">
            <v>95411-00073-02</v>
          </cell>
          <cell r="B6278" t="str">
            <v>0482</v>
          </cell>
          <cell r="C6278" t="str">
            <v>TEMPLATE NART WF ONLY QM ROH B</v>
          </cell>
          <cell r="D6278" t="str">
            <v>FERT</v>
          </cell>
          <cell r="E6278" t="str">
            <v>01</v>
          </cell>
          <cell r="F6278" t="str">
            <v/>
          </cell>
          <cell r="G6278" t="str">
            <v/>
          </cell>
          <cell r="H6278" t="str">
            <v/>
          </cell>
          <cell r="I6278" t="str">
            <v/>
          </cell>
        </row>
        <row r="6279">
          <cell r="A6279" t="str">
            <v>95411-00074-00</v>
          </cell>
          <cell r="B6279" t="str">
            <v>0482</v>
          </cell>
          <cell r="C6279" t="str">
            <v>TEMPLATE NART WF ONLY QM ROH 02 CHEMICAL</v>
          </cell>
          <cell r="D6279" t="str">
            <v>TEIL</v>
          </cell>
          <cell r="E6279" t="str">
            <v>02</v>
          </cell>
          <cell r="F6279" t="str">
            <v/>
          </cell>
          <cell r="G6279" t="str">
            <v/>
          </cell>
          <cell r="H6279" t="str">
            <v/>
          </cell>
          <cell r="I6279" t="str">
            <v/>
          </cell>
        </row>
        <row r="6280">
          <cell r="A6280" t="str">
            <v>95411-00099-00</v>
          </cell>
          <cell r="B6280" t="str">
            <v>0482</v>
          </cell>
          <cell r="C6280" t="str">
            <v>TEMPLATE NART WF PROMO NARTS (10)</v>
          </cell>
          <cell r="D6280" t="str">
            <v>FERT</v>
          </cell>
          <cell r="E6280" t="str">
            <v>01</v>
          </cell>
          <cell r="F6280" t="str">
            <v/>
          </cell>
          <cell r="G6280" t="str">
            <v/>
          </cell>
          <cell r="H6280" t="str">
            <v/>
          </cell>
          <cell r="I6280" t="str">
            <v/>
          </cell>
        </row>
        <row r="6281">
          <cell r="A6281" t="str">
            <v>95411-00208-00</v>
          </cell>
          <cell r="B6281" t="str">
            <v>0482</v>
          </cell>
          <cell r="C6281" t="str">
            <v>TEMPLATE NART WF RAW PACG</v>
          </cell>
          <cell r="D6281" t="str">
            <v>ROH</v>
          </cell>
          <cell r="E6281" t="str">
            <v>06</v>
          </cell>
          <cell r="F6281" t="str">
            <v/>
          </cell>
          <cell r="G6281" t="str">
            <v/>
          </cell>
          <cell r="H6281" t="str">
            <v/>
          </cell>
          <cell r="I6281" t="str">
            <v/>
          </cell>
        </row>
        <row r="6282">
          <cell r="A6282" t="str">
            <v>95411-00209-00</v>
          </cell>
          <cell r="B6282" t="str">
            <v>0482</v>
          </cell>
          <cell r="C6282" t="str">
            <v>TEMPLATE NART WF RAW PAC3</v>
          </cell>
          <cell r="D6282" t="str">
            <v>ROH</v>
          </cell>
          <cell r="E6282" t="str">
            <v>06</v>
          </cell>
          <cell r="F6282" t="str">
            <v/>
          </cell>
          <cell r="G6282" t="str">
            <v/>
          </cell>
          <cell r="H6282" t="str">
            <v/>
          </cell>
          <cell r="I6282" t="str">
            <v/>
          </cell>
        </row>
        <row r="6283">
          <cell r="A6283" t="str">
            <v>95672-04800-32</v>
          </cell>
          <cell r="B6283" t="str">
            <v>0482</v>
          </cell>
          <cell r="C6283" t="str">
            <v>NDEO CRM SCH CL_KCK_ML 9ML</v>
          </cell>
          <cell r="D6283" t="str">
            <v>FERT</v>
          </cell>
          <cell r="E6283" t="str">
            <v>01</v>
          </cell>
          <cell r="F6283" t="str">
            <v/>
          </cell>
          <cell r="G6283" t="str">
            <v/>
          </cell>
          <cell r="H6283" t="str">
            <v>@01@</v>
          </cell>
          <cell r="I6283" t="str">
            <v>A</v>
          </cell>
        </row>
        <row r="6284">
          <cell r="A6284" t="str">
            <v>98300-07700-20</v>
          </cell>
          <cell r="B6284" t="str">
            <v>0482</v>
          </cell>
          <cell r="C6284" t="str">
            <v>NSUN LTN HKKDO_RS SPF50 180ML</v>
          </cell>
          <cell r="D6284" t="str">
            <v>FERT</v>
          </cell>
          <cell r="E6284" t="str">
            <v>01</v>
          </cell>
          <cell r="F6284" t="str">
            <v/>
          </cell>
          <cell r="G6284" t="str">
            <v/>
          </cell>
          <cell r="H6284" t="str">
            <v/>
          </cell>
          <cell r="I6284" t="str">
            <v>A</v>
          </cell>
        </row>
        <row r="6285">
          <cell r="A6285" t="str">
            <v>98305-04800-20</v>
          </cell>
          <cell r="B6285" t="str">
            <v>0482</v>
          </cell>
          <cell r="C6285" t="str">
            <v>NSUN LTN SPF33 100ML</v>
          </cell>
          <cell r="D6285" t="str">
            <v>FERT</v>
          </cell>
          <cell r="E6285" t="str">
            <v>01</v>
          </cell>
          <cell r="F6285" t="str">
            <v/>
          </cell>
          <cell r="G6285" t="str">
            <v/>
          </cell>
          <cell r="H6285" t="str">
            <v/>
          </cell>
          <cell r="I6285" t="e">
            <v>#N/A</v>
          </cell>
        </row>
        <row r="6286">
          <cell r="A6286" t="str">
            <v>98306-04800-21</v>
          </cell>
          <cell r="B6286" t="str">
            <v>0482</v>
          </cell>
          <cell r="C6286" t="str">
            <v>NSUN FC_FLD SCH OIL_CNT_GL SPF50+ 7ML</v>
          </cell>
          <cell r="D6286" t="str">
            <v>FERT</v>
          </cell>
          <cell r="E6286" t="str">
            <v>01</v>
          </cell>
          <cell r="F6286" t="str">
            <v/>
          </cell>
          <cell r="G6286" t="str">
            <v/>
          </cell>
          <cell r="H6286" t="str">
            <v>@01@</v>
          </cell>
          <cell r="I6286" t="str">
            <v>A</v>
          </cell>
        </row>
        <row r="6287">
          <cell r="A6287" t="str">
            <v>98306-07700-21</v>
          </cell>
          <cell r="B6287" t="str">
            <v>0482</v>
          </cell>
          <cell r="C6287" t="str">
            <v>NSUN FC_FLD SCH OIL_CNT_GL SPF50+ 7ML</v>
          </cell>
          <cell r="D6287" t="str">
            <v>FERT</v>
          </cell>
          <cell r="E6287" t="str">
            <v>01</v>
          </cell>
          <cell r="F6287" t="str">
            <v/>
          </cell>
          <cell r="G6287" t="str">
            <v/>
          </cell>
          <cell r="H6287" t="str">
            <v>@01@</v>
          </cell>
          <cell r="I6287" t="str">
            <v>A</v>
          </cell>
        </row>
        <row r="6288">
          <cell r="A6288" t="str">
            <v>98318-07700-01</v>
          </cell>
          <cell r="B6288" t="str">
            <v>0482</v>
          </cell>
          <cell r="C6288" t="str">
            <v>NSUN C&amp;E SRM SPF50 30ML</v>
          </cell>
          <cell r="D6288" t="str">
            <v>FERT</v>
          </cell>
          <cell r="E6288" t="str">
            <v>01</v>
          </cell>
          <cell r="F6288" t="str">
            <v/>
          </cell>
          <cell r="G6288" t="str">
            <v/>
          </cell>
          <cell r="H6288" t="str">
            <v/>
          </cell>
          <cell r="I6288" t="str">
            <v>A</v>
          </cell>
        </row>
        <row r="6289">
          <cell r="A6289" t="str">
            <v>98500-04800-31</v>
          </cell>
          <cell r="B6289" t="str">
            <v>0482</v>
          </cell>
          <cell r="C6289" t="str">
            <v>NDEO RLL_ON PRL&amp;BTY_PNK_FML 50ML</v>
          </cell>
          <cell r="D6289" t="str">
            <v>FERT</v>
          </cell>
          <cell r="E6289" t="str">
            <v>01</v>
          </cell>
          <cell r="F6289" t="str">
            <v/>
          </cell>
          <cell r="G6289" t="str">
            <v/>
          </cell>
          <cell r="H6289" t="str">
            <v>@01@</v>
          </cell>
          <cell r="I6289" t="e">
            <v>#N/A</v>
          </cell>
        </row>
        <row r="6290">
          <cell r="A6290" t="str">
            <v>98500-04810-31</v>
          </cell>
          <cell r="B6290" t="str">
            <v>0482</v>
          </cell>
          <cell r="C6290" t="str">
            <v>NDEO RLL_ON PRL&amp;BTY_PNK_FML 50ML</v>
          </cell>
          <cell r="D6290" t="str">
            <v>FERT</v>
          </cell>
          <cell r="E6290" t="str">
            <v>01</v>
          </cell>
          <cell r="F6290" t="str">
            <v/>
          </cell>
          <cell r="G6290" t="str">
            <v/>
          </cell>
          <cell r="H6290" t="str">
            <v/>
          </cell>
          <cell r="I6290" t="str">
            <v>A</v>
          </cell>
        </row>
        <row r="6291">
          <cell r="A6291" t="str">
            <v>98512-04800-31</v>
          </cell>
          <cell r="B6291" t="str">
            <v>0482</v>
          </cell>
          <cell r="C6291" t="str">
            <v>NDEO RLL_ON BRG_HJB_CL_FML 50ML</v>
          </cell>
          <cell r="D6291" t="str">
            <v>FERT</v>
          </cell>
          <cell r="E6291" t="str">
            <v>01</v>
          </cell>
          <cell r="F6291" t="str">
            <v/>
          </cell>
          <cell r="G6291" t="str">
            <v/>
          </cell>
          <cell r="H6291" t="str">
            <v/>
          </cell>
          <cell r="I6291" t="str">
            <v>A</v>
          </cell>
        </row>
        <row r="6292">
          <cell r="A6292" t="str">
            <v>98534-04800-32</v>
          </cell>
          <cell r="B6292" t="str">
            <v>0482</v>
          </cell>
          <cell r="C6292" t="str">
            <v>NDEO CRM SCH XTR_BRG_FML 9ML</v>
          </cell>
          <cell r="D6292" t="str">
            <v>FERT</v>
          </cell>
          <cell r="E6292" t="str">
            <v>01</v>
          </cell>
          <cell r="F6292" t="str">
            <v/>
          </cell>
          <cell r="G6292" t="str">
            <v/>
          </cell>
          <cell r="H6292" t="str">
            <v>@01@</v>
          </cell>
          <cell r="I6292" t="str">
            <v>A</v>
          </cell>
        </row>
        <row r="6293">
          <cell r="A6293" t="str">
            <v>98535-04800-32</v>
          </cell>
          <cell r="B6293" t="str">
            <v>0482</v>
          </cell>
          <cell r="C6293" t="str">
            <v>NDEO CRM SCH HJB_FRS_FML 9ML</v>
          </cell>
          <cell r="D6293" t="str">
            <v>FERT</v>
          </cell>
          <cell r="E6293" t="str">
            <v>01</v>
          </cell>
          <cell r="F6293" t="str">
            <v/>
          </cell>
          <cell r="G6293" t="str">
            <v/>
          </cell>
          <cell r="H6293" t="str">
            <v>@01@</v>
          </cell>
          <cell r="I6293" t="str">
            <v>A</v>
          </cell>
        </row>
        <row r="6294">
          <cell r="A6294" t="str">
            <v>98733-04800-22</v>
          </cell>
          <cell r="B6294" t="str">
            <v>0482</v>
          </cell>
          <cell r="C6294" t="str">
            <v>NF EVN_TN_C&amp;HYL MCLLR_WTR_MN_PHS 125ML</v>
          </cell>
          <cell r="D6294" t="str">
            <v>FERT</v>
          </cell>
          <cell r="E6294" t="str">
            <v>01</v>
          </cell>
          <cell r="F6294" t="str">
            <v/>
          </cell>
          <cell r="G6294" t="str">
            <v/>
          </cell>
          <cell r="H6294" t="str">
            <v>@01@</v>
          </cell>
          <cell r="I6294" t="e">
            <v>#N/A</v>
          </cell>
        </row>
        <row r="6295">
          <cell r="A6295" t="str">
            <v>98917-04800-42</v>
          </cell>
          <cell r="B6295" t="str">
            <v>0482</v>
          </cell>
          <cell r="C6295" t="str">
            <v>NBODY XTR_BRG RDN&amp;SMT_LTN 190ML</v>
          </cell>
          <cell r="D6295" t="str">
            <v>FERT</v>
          </cell>
          <cell r="E6295" t="str">
            <v>01</v>
          </cell>
          <cell r="F6295" t="str">
            <v/>
          </cell>
          <cell r="G6295" t="str">
            <v/>
          </cell>
          <cell r="H6295" t="str">
            <v/>
          </cell>
          <cell r="I6295" t="str">
            <v>A</v>
          </cell>
        </row>
        <row r="6296">
          <cell r="A6296" t="str">
            <v>98918-04800-42</v>
          </cell>
          <cell r="B6296" t="str">
            <v>0482</v>
          </cell>
          <cell r="C6296" t="str">
            <v>NBODY XTR_BRG RDN&amp;SMT_LTN 380ML</v>
          </cell>
          <cell r="D6296" t="str">
            <v>FERT</v>
          </cell>
          <cell r="E6296" t="str">
            <v>01</v>
          </cell>
          <cell r="F6296" t="str">
            <v/>
          </cell>
          <cell r="G6296" t="str">
            <v/>
          </cell>
          <cell r="H6296" t="str">
            <v/>
          </cell>
          <cell r="I6296" t="str">
            <v>A</v>
          </cell>
        </row>
        <row r="6297">
          <cell r="A6297" t="str">
            <v>98918-04811-42</v>
          </cell>
          <cell r="B6297" t="str">
            <v>0482</v>
          </cell>
          <cell r="C6297" t="str">
            <v>NBODY XTR_BRG RDN&amp;SMT_LTN 380ML</v>
          </cell>
          <cell r="D6297" t="str">
            <v>FERT</v>
          </cell>
          <cell r="E6297" t="str">
            <v>01</v>
          </cell>
          <cell r="F6297" t="str">
            <v/>
          </cell>
          <cell r="G6297" t="str">
            <v/>
          </cell>
          <cell r="H6297" t="str">
            <v/>
          </cell>
          <cell r="I6297" t="str">
            <v>A</v>
          </cell>
        </row>
        <row r="6298">
          <cell r="A6298" t="str">
            <v>98922-04800-42</v>
          </cell>
          <cell r="B6298" t="str">
            <v>0482</v>
          </cell>
          <cell r="C6298" t="str">
            <v>NBODY XTR_BRG FRM&amp;SMT_LTN 190ML</v>
          </cell>
          <cell r="D6298" t="str">
            <v>FERT</v>
          </cell>
          <cell r="E6298" t="str">
            <v>01</v>
          </cell>
          <cell r="F6298" t="str">
            <v/>
          </cell>
          <cell r="G6298" t="str">
            <v/>
          </cell>
          <cell r="H6298" t="str">
            <v/>
          </cell>
          <cell r="I6298" t="str">
            <v>A</v>
          </cell>
        </row>
        <row r="6299">
          <cell r="A6299" t="str">
            <v>98925-04800-42</v>
          </cell>
          <cell r="B6299" t="str">
            <v>0482</v>
          </cell>
          <cell r="C6299" t="str">
            <v>NBODY XTR_BRG NGT_NRS_LTN 190ML</v>
          </cell>
          <cell r="D6299" t="str">
            <v>FERT</v>
          </cell>
          <cell r="E6299" t="str">
            <v>01</v>
          </cell>
          <cell r="F6299" t="str">
            <v/>
          </cell>
          <cell r="G6299" t="str">
            <v/>
          </cell>
          <cell r="H6299" t="str">
            <v/>
          </cell>
          <cell r="I6299" t="str">
            <v>A</v>
          </cell>
        </row>
        <row r="6300">
          <cell r="A6300" t="str">
            <v>98927-04800-42</v>
          </cell>
          <cell r="B6300" t="str">
            <v>0482</v>
          </cell>
          <cell r="C6300" t="str">
            <v>NBODY XTR_BRG RPR&amp;PRT_LTN SPF15 380ML</v>
          </cell>
          <cell r="D6300" t="str">
            <v>FERT</v>
          </cell>
          <cell r="E6300" t="str">
            <v>01</v>
          </cell>
          <cell r="F6300" t="str">
            <v/>
          </cell>
          <cell r="G6300" t="str">
            <v/>
          </cell>
          <cell r="H6300" t="str">
            <v/>
          </cell>
          <cell r="I6300" t="str">
            <v>A</v>
          </cell>
        </row>
        <row r="6301">
          <cell r="A6301" t="str">
            <v>98927-04811-42</v>
          </cell>
          <cell r="B6301" t="str">
            <v>0482</v>
          </cell>
          <cell r="C6301" t="str">
            <v>NBODY XTR_BRG RPR&amp;PRT_LTN SPF15 380ML</v>
          </cell>
          <cell r="D6301" t="str">
            <v>FERT</v>
          </cell>
          <cell r="E6301" t="str">
            <v>01</v>
          </cell>
          <cell r="F6301" t="str">
            <v/>
          </cell>
          <cell r="G6301" t="str">
            <v/>
          </cell>
          <cell r="H6301" t="str">
            <v/>
          </cell>
          <cell r="I6301" t="str">
            <v>A</v>
          </cell>
        </row>
        <row r="6302">
          <cell r="A6302" t="str">
            <v>98928-04800-42</v>
          </cell>
          <cell r="B6302" t="str">
            <v>0482</v>
          </cell>
          <cell r="C6302" t="str">
            <v>NBODY XTR_BRG RPR&amp;PRT_LTN SPF15 190ML</v>
          </cell>
          <cell r="D6302" t="str">
            <v>FERT</v>
          </cell>
          <cell r="E6302" t="str">
            <v>01</v>
          </cell>
          <cell r="F6302" t="str">
            <v/>
          </cell>
          <cell r="G6302" t="str">
            <v/>
          </cell>
          <cell r="H6302" t="str">
            <v/>
          </cell>
          <cell r="I6302" t="str">
            <v>A</v>
          </cell>
        </row>
        <row r="6303">
          <cell r="A6303" t="str">
            <v>98929-04800-42</v>
          </cell>
          <cell r="B6303" t="str">
            <v>0482</v>
          </cell>
          <cell r="C6303" t="str">
            <v>NBODY XTR_BRG INS_GLW_LTN SPF15 190ML</v>
          </cell>
          <cell r="D6303" t="str">
            <v>FERT</v>
          </cell>
          <cell r="E6303" t="str">
            <v>01</v>
          </cell>
          <cell r="F6303" t="str">
            <v/>
          </cell>
          <cell r="G6303" t="str">
            <v/>
          </cell>
          <cell r="H6303" t="str">
            <v/>
          </cell>
          <cell r="I6303" t="str">
            <v>A</v>
          </cell>
        </row>
        <row r="6304">
          <cell r="A6304" t="str">
            <v>98933-07700-42</v>
          </cell>
          <cell r="B6304" t="str">
            <v>0482</v>
          </cell>
          <cell r="C6304" t="str">
            <v>NBODY BRG_SGN FRS_LVR 180ML</v>
          </cell>
          <cell r="D6304" t="str">
            <v>FERT</v>
          </cell>
          <cell r="E6304" t="str">
            <v>01</v>
          </cell>
          <cell r="F6304" t="str">
            <v/>
          </cell>
          <cell r="G6304" t="str">
            <v/>
          </cell>
          <cell r="H6304" t="str">
            <v>@01@</v>
          </cell>
          <cell r="I6304" t="str">
            <v>S1</v>
          </cell>
        </row>
        <row r="6305">
          <cell r="A6305" t="str">
            <v>98936-07700-42</v>
          </cell>
          <cell r="B6305" t="str">
            <v>0482</v>
          </cell>
          <cell r="C6305" t="str">
            <v>NBODY BRG_SGN MRC_SWT 180ML</v>
          </cell>
          <cell r="D6305" t="str">
            <v>FERT</v>
          </cell>
          <cell r="E6305" t="str">
            <v>01</v>
          </cell>
          <cell r="F6305" t="str">
            <v/>
          </cell>
          <cell r="G6305" t="str">
            <v/>
          </cell>
          <cell r="H6305" t="str">
            <v>@01@</v>
          </cell>
          <cell r="I6305" t="str">
            <v>A</v>
          </cell>
        </row>
        <row r="6306">
          <cell r="A6306" t="str">
            <v>98940-04800-41</v>
          </cell>
          <cell r="B6306" t="str">
            <v>0482</v>
          </cell>
          <cell r="C6306" t="str">
            <v>NBODY ESS PMP RCH_CRG_MLK 380ML</v>
          </cell>
          <cell r="D6306" t="str">
            <v>FERT</v>
          </cell>
          <cell r="E6306" t="str">
            <v>01</v>
          </cell>
          <cell r="F6306" t="str">
            <v/>
          </cell>
          <cell r="G6306" t="str">
            <v/>
          </cell>
          <cell r="H6306" t="str">
            <v/>
          </cell>
          <cell r="I6306" t="str">
            <v>A</v>
          </cell>
        </row>
        <row r="6307">
          <cell r="A6307" t="str">
            <v>98941-04800-41</v>
          </cell>
          <cell r="B6307" t="str">
            <v>0482</v>
          </cell>
          <cell r="C6307" t="str">
            <v>NBODY ESS RCH_CRG_MLK 190ML</v>
          </cell>
          <cell r="D6307" t="str">
            <v>FERT</v>
          </cell>
          <cell r="E6307" t="str">
            <v>01</v>
          </cell>
          <cell r="F6307" t="str">
            <v/>
          </cell>
          <cell r="G6307" t="str">
            <v/>
          </cell>
          <cell r="H6307" t="str">
            <v/>
          </cell>
          <cell r="I6307" t="str">
            <v>A</v>
          </cell>
        </row>
        <row r="6308">
          <cell r="A6308" t="str">
            <v>48332-00203-00</v>
          </cell>
          <cell r="B6308" t="str">
            <v>0482</v>
          </cell>
          <cell r="C6308" t="str">
            <v>NIVEA_ROSE_CARE_MICELLAR</v>
          </cell>
          <cell r="D6308" t="str">
            <v>FERT</v>
          </cell>
          <cell r="E6308" t="str">
            <v>01</v>
          </cell>
          <cell r="I6308" t="str">
            <v>A</v>
          </cell>
        </row>
        <row r="6309">
          <cell r="A6309" t="str">
            <v>48332-00201-00</v>
          </cell>
          <cell r="B6309" t="str">
            <v>0482</v>
          </cell>
          <cell r="C6309" t="str">
            <v xml:space="preserve"> IVEA_ROSE_CARE_MICELLAR</v>
          </cell>
          <cell r="D6309" t="str">
            <v>FERT</v>
          </cell>
          <cell r="E6309" t="str">
            <v>01</v>
          </cell>
          <cell r="I6309" t="str">
            <v>A</v>
          </cell>
        </row>
        <row r="6310">
          <cell r="A6310" t="str">
            <v>48332-00202-00</v>
          </cell>
          <cell r="B6310" t="str">
            <v>0482</v>
          </cell>
          <cell r="C6310" t="str">
            <v>NIVEA_ROSE_CARE_MICELLAR</v>
          </cell>
          <cell r="D6310" t="str">
            <v>FERT</v>
          </cell>
          <cell r="E6310" t="str">
            <v>01</v>
          </cell>
          <cell r="I6310" t="str">
            <v>A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CE2E-B3AF-4DB1-AFF0-40E792346315}">
  <dimension ref="A1:AK1423"/>
  <sheetViews>
    <sheetView topLeftCell="E1" zoomScale="70" zoomScaleNormal="70" workbookViewId="0">
      <pane ySplit="2" topLeftCell="A3" activePane="bottomLeft" state="frozen"/>
      <selection pane="bottomLeft" activeCell="G5" sqref="G5"/>
    </sheetView>
  </sheetViews>
  <sheetFormatPr defaultColWidth="7.625" defaultRowHeight="15"/>
  <cols>
    <col min="1" max="1" width="9.5" style="9" bestFit="1" customWidth="1"/>
    <col min="2" max="2" width="14.25" style="9" bestFit="1" customWidth="1"/>
    <col min="3" max="3" width="14.875" style="9" bestFit="1" customWidth="1"/>
    <col min="4" max="4" width="57.125" style="9" customWidth="1"/>
    <col min="5" max="5" width="18.125" style="9" customWidth="1"/>
    <col min="6" max="6" width="16" style="9" customWidth="1"/>
    <col min="7" max="7" width="61" style="9" customWidth="1"/>
    <col min="8" max="8" width="6.625" style="9" customWidth="1"/>
    <col min="9" max="9" width="9.875" style="9" customWidth="1"/>
    <col min="10" max="10" width="9.375" style="9" customWidth="1"/>
    <col min="11" max="13" width="15.125" style="9" customWidth="1"/>
    <col min="14" max="14" width="15.125" style="29" customWidth="1"/>
    <col min="15" max="15" width="9.875" style="9" bestFit="1" customWidth="1"/>
    <col min="16" max="16" width="10.375" style="30" bestFit="1" customWidth="1"/>
    <col min="17" max="19" width="10.375" style="31" customWidth="1"/>
    <col min="20" max="22" width="8.125" style="31" bestFit="1" customWidth="1"/>
    <col min="23" max="25" width="8.125" style="31" customWidth="1"/>
    <col min="26" max="28" width="8.125" style="31" bestFit="1" customWidth="1"/>
    <col min="29" max="31" width="10.375" style="32" customWidth="1"/>
    <col min="32" max="32" width="13.375" style="33" bestFit="1" customWidth="1"/>
    <col min="33" max="33" width="12.125" style="33" bestFit="1" customWidth="1"/>
    <col min="34" max="34" width="11.5" style="31" customWidth="1"/>
    <col min="35" max="35" width="43.875" style="9" bestFit="1" customWidth="1"/>
    <col min="36" max="36" width="15.125" style="9" bestFit="1" customWidth="1"/>
    <col min="37" max="37" width="22.75" style="9" customWidth="1"/>
    <col min="38" max="16384" width="7.625" style="9"/>
  </cols>
  <sheetData>
    <row r="1" spans="1:37" ht="4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8" t="s">
        <v>33</v>
      </c>
      <c r="AI1" s="1" t="s">
        <v>34</v>
      </c>
      <c r="AJ1" s="2" t="s">
        <v>35</v>
      </c>
      <c r="AK1" s="1" t="s">
        <v>36</v>
      </c>
    </row>
    <row r="2" spans="1:37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1"/>
      <c r="N2" s="11"/>
      <c r="O2" s="12"/>
      <c r="P2" s="13"/>
      <c r="Q2" s="12"/>
      <c r="R2" s="12"/>
      <c r="S2" s="12"/>
      <c r="T2" s="14"/>
      <c r="U2" s="14"/>
      <c r="V2" s="14"/>
      <c r="W2" s="14"/>
      <c r="X2" s="14"/>
      <c r="Y2" s="14"/>
      <c r="Z2" s="14"/>
      <c r="AA2" s="14"/>
      <c r="AB2" s="14"/>
      <c r="AC2" s="15"/>
      <c r="AD2" s="15"/>
      <c r="AE2" s="15"/>
      <c r="AF2" s="16"/>
      <c r="AG2" s="16"/>
      <c r="AH2" s="17"/>
      <c r="AI2" s="10"/>
      <c r="AJ2" s="11"/>
      <c r="AK2" s="10"/>
    </row>
    <row r="3" spans="1:37">
      <c r="A3" s="18" t="str">
        <f>[5]SKU!AC3</f>
        <v>Hansaplast</v>
      </c>
      <c r="B3" s="18" t="str">
        <f>[5]SKU!AE3</f>
        <v>Wound</v>
      </c>
      <c r="C3" s="18" t="str">
        <f>[5]SKU!AJ3</f>
        <v>Wound Plasters</v>
      </c>
      <c r="D3" s="18" t="str">
        <f>[5]SKU!G3</f>
        <v>HP 2637</v>
      </c>
      <c r="E3" s="19" t="str">
        <f>[5]SKU!I3</f>
        <v>02637-09000-06</v>
      </c>
      <c r="F3" s="19" t="str">
        <f>[5]SKU!J3</f>
        <v>02637-09000-06</v>
      </c>
      <c r="G3" s="18" t="str">
        <f>[5]SKU!K3</f>
        <v>Hansaplast Kain Elastis 100 Lembar Standar 2637</v>
      </c>
      <c r="H3" s="18" t="str">
        <f>IF([5]SKU!L3="R","Regular",
IF([5]SKU!L3="P","Promo",
IF([5]SKU!L3="S","Sample",
IF([5]SKU!L3="V","VAS",""))))</f>
        <v>Regular</v>
      </c>
      <c r="I3" s="18" t="str">
        <f>IF([5]SKU!QC3="A","Active",
IF([5]SKU!QC3="D","Discontinue",
IF([5]SKU!QC3="N","NPD","")))</f>
        <v>Active</v>
      </c>
      <c r="J3" s="18" t="str">
        <f>VLOOKUP(IFERROR(VLOOKUP(E3,'[5]Material Status'!A:I,9,0),""),'[5]Material Status'!U:W,3,0)</f>
        <v>Active</v>
      </c>
      <c r="K3" s="20" t="str">
        <f>IFERROR(VLOOKUP(E3,'[5]LOG Data SAP'!$D:$AO,11,0),
IF(D3=D2,K2,""))</f>
        <v>8999777026370</v>
      </c>
      <c r="L3" s="20" t="str">
        <f>IFERROR(VLOOKUP(E3,'[5]LOG Data SAP'!$D:$AO,13,0),
IF(D3=D2,L2,""))</f>
        <v/>
      </c>
      <c r="M3" s="20" t="str">
        <f>IFERROR(VLOOKUP(E3,'[5]LOG Data SAP'!$D:$AO,15,0),
IF(D3=D2,M2,""))</f>
        <v>8999777011536</v>
      </c>
      <c r="N3" s="21">
        <f>[5]SKU!VH3</f>
        <v>1080</v>
      </c>
      <c r="O3" s="22">
        <f>[5]SKU!VN3</f>
        <v>25454</v>
      </c>
      <c r="P3" s="23">
        <f>[5]SKU!VO3</f>
        <v>45383</v>
      </c>
      <c r="Q3" s="24">
        <f>IFERROR(_xlfn.NUMBERVALUE(VLOOKUP(E3,'[5]LOG Data SAP'!$D:$M,9,0)),
IF(D3=D2,Q2,""))</f>
        <v>0</v>
      </c>
      <c r="R3" s="24">
        <f>IFERROR(_xlfn.NUMBERVALUE(VLOOKUP(E3,'[5]LOG Data SAP'!$D:$M,10,0)),
IF(D3=D2,R2,""))</f>
        <v>100</v>
      </c>
      <c r="S3" s="24">
        <f t="shared" ref="S3:S66" si="0">IFERROR(IF(Q3=0,0,R3/Q3),
IF(D3=D2,S2,""))</f>
        <v>0</v>
      </c>
      <c r="T3" s="25">
        <f>IFERROR(VLOOKUP($E3,'[5]LOG Data SAP'!$D:$V,17,0)/10,
IF(D3=D2,T2,""))</f>
        <v>9.3000000000000007</v>
      </c>
      <c r="U3" s="25">
        <f>IFERROR(VLOOKUP($E3,'[5]LOG Data SAP'!$D:$V,18,0)/10,
IF(D3=D2,U2,""))</f>
        <v>3.8</v>
      </c>
      <c r="V3" s="25">
        <f>IFERROR(VLOOKUP($E3,'[5]LOG Data SAP'!$D:$V,19,0)/10,
IF(D3=D2,V2,""))</f>
        <v>14</v>
      </c>
      <c r="W3" s="25">
        <f>IFERROR(VLOOKUP($E3,'[5]LOG Data SAP'!$D:$AO,21,0)/10,
IF(D3=D2,W2,""))</f>
        <v>0</v>
      </c>
      <c r="X3" s="25">
        <f>IFERROR(VLOOKUP($E3,'[5]LOG Data SAP'!$D:$AO,22,0)/10,
IF(D3=D2,X2,""))</f>
        <v>0</v>
      </c>
      <c r="Y3" s="25">
        <f>IFERROR(VLOOKUP($E3,'[5]LOG Data SAP'!$D:$AO,23,0)/10,
IF(D3=D2,Y2,""))</f>
        <v>0</v>
      </c>
      <c r="Z3" s="25">
        <f>IFERROR(VLOOKUP($E3,'[5]LOG Data SAP'!$D:$AO,25,0)/10,
IF(D3=D2,Z2,""))</f>
        <v>48.9</v>
      </c>
      <c r="AA3" s="25">
        <f>IFERROR(VLOOKUP($E3,'[5]LOG Data SAP'!$D:$AO,26,0)/10,
IF(D3=D2,AA2,""))</f>
        <v>29.2</v>
      </c>
      <c r="AB3" s="25">
        <f>IFERROR(VLOOKUP($E3,'[5]LOG Data SAP'!$D:$AO,27,0)/10,
IF(D3=D2,AB2,""))</f>
        <v>40.5</v>
      </c>
      <c r="AC3" s="26">
        <f>IFERROR(VLOOKUP($E3,'[5]LOG Data SAP'!$D:$AO,29,0)/IF(VLOOKUP($E3,'[5]LOG Data SAP'!$D:$AO,30,0)="G",1000,1),
IF(D3=D2,AC2,""))</f>
        <v>8.3000000000000004E-2</v>
      </c>
      <c r="AD3" s="26">
        <f>IFERROR(VLOOKUP($E3,'[5]LOG Data SAP'!$D:$AO,31,0)/IF(VLOOKUP($E3,'[5]LOG Data SAP'!$D:$AO,32,0)="G",1000,1),
IF(D3=D2,AD2,""))</f>
        <v>0</v>
      </c>
      <c r="AE3" s="26">
        <f>IFERROR(VLOOKUP($E3,'[5]LOG Data SAP'!$D:$AO,33,0)/IF(VLOOKUP($E3,'[5]LOG Data SAP'!$D:$AO,34,0)="G",1000,1),
IF(D3=D2,AE2,""))</f>
        <v>9.0500000000000007</v>
      </c>
      <c r="AF3" s="27">
        <f t="shared" ref="AF3:AF66" si="1">IF(SUM(T3:V3)=0,"",T3*U3*V3)</f>
        <v>494.76000000000005</v>
      </c>
      <c r="AG3" s="27" t="str">
        <f t="shared" ref="AG3:AG66" si="2">IF(SUM(W3:Y3)=0,"",W3*X3*Y3)</f>
        <v/>
      </c>
      <c r="AH3" s="28">
        <f t="shared" ref="AH3:AH66" si="3">IF(SUM(Z3:AB3)=0,"",Z3*AA3*AB3/1000000)</f>
        <v>5.7829139999999994E-2</v>
      </c>
      <c r="AI3" s="18" t="str">
        <f>IFERROR(VLOOKUP(E3,'[5]LOG Data SAP'!$D:$E,2,0),IF(D3=D2,AI2,""))</f>
        <v>HP FAB STR HL 65X19 100 ID 2637</v>
      </c>
      <c r="AJ3" s="20" t="str">
        <f>IFERROR([5]SKU!VI3,IF(D3=D2,AJ2,""))</f>
        <v>02637</v>
      </c>
      <c r="AK3" s="18" t="str">
        <f>VLOOKUP(E3,[5]SKU!I:X,16,FALSE)</f>
        <v>3005.90.90</v>
      </c>
    </row>
    <row r="4" spans="1:37">
      <c r="A4" s="18" t="str">
        <f>[5]SKU!AC4</f>
        <v>Hansaplast</v>
      </c>
      <c r="B4" s="18" t="str">
        <f>[5]SKU!AE4</f>
        <v>Wound</v>
      </c>
      <c r="C4" s="18" t="str">
        <f>[5]SKU!AJ4</f>
        <v>Wound Plasters</v>
      </c>
      <c r="D4" s="18" t="str">
        <f>[5]SKU!G4</f>
        <v>HP 2637</v>
      </c>
      <c r="E4" s="19" t="str">
        <f>[5]SKU!I4</f>
        <v>02637-09000-05</v>
      </c>
      <c r="F4" s="19" t="str">
        <f>[5]SKU!J4</f>
        <v>02637-09000-06</v>
      </c>
      <c r="G4" s="18" t="str">
        <f>[5]SKU!K4</f>
        <v>Hansaplast Kain Elastis 100 Lembar Standar 2637</v>
      </c>
      <c r="H4" s="18" t="str">
        <f>IF([5]SKU!L4="R","Regular",
IF([5]SKU!L4="P","Promo",
IF([5]SKU!L4="S","Sample",
IF([5]SKU!L4="V","VAS",""))))</f>
        <v>Regular</v>
      </c>
      <c r="I4" s="18" t="str">
        <f>IF([5]SKU!QC4="A","Active",
IF([5]SKU!QC4="D","Discontinue",
IF([5]SKU!QC4="N","NPD","")))</f>
        <v>Active</v>
      </c>
      <c r="J4" s="18" t="str">
        <f>VLOOKUP(IFERROR(VLOOKUP(E4,'[5]Material Status'!A:I,9,0),""),'[5]Material Status'!U:W,3,0)</f>
        <v>Inactive</v>
      </c>
      <c r="K4" s="20" t="str">
        <f>IFERROR(VLOOKUP(E4,'[5]LOG Data SAP'!$D:$AO,11,0),
IF(D4=D3,K3,""))</f>
        <v>8999777026370</v>
      </c>
      <c r="L4" s="20" t="str">
        <f>IFERROR(VLOOKUP(E4,'[5]LOG Data SAP'!$D:$AO,13,0),
IF(D4=D3,L3,""))</f>
        <v/>
      </c>
      <c r="M4" s="20" t="str">
        <f>IFERROR(VLOOKUP(E4,'[5]LOG Data SAP'!$D:$AO,15,0),
IF(D4=D3,M3,""))</f>
        <v>8999777011536</v>
      </c>
      <c r="N4" s="21">
        <f>[5]SKU!VH4</f>
        <v>1080</v>
      </c>
      <c r="O4" s="22">
        <f>[5]SKU!VN4</f>
        <v>25454</v>
      </c>
      <c r="P4" s="23">
        <f>[5]SKU!VO4</f>
        <v>45383</v>
      </c>
      <c r="Q4" s="24">
        <f>IFERROR(_xlfn.NUMBERVALUE(VLOOKUP(E4,'[5]LOG Data SAP'!$D:$M,9,0)),
IF(D4=D3,Q3,""))</f>
        <v>0</v>
      </c>
      <c r="R4" s="24">
        <f>IFERROR(_xlfn.NUMBERVALUE(VLOOKUP(E4,'[5]LOG Data SAP'!$D:$M,10,0)),
IF(D4=D3,R3,""))</f>
        <v>100</v>
      </c>
      <c r="S4" s="24">
        <f t="shared" si="0"/>
        <v>0</v>
      </c>
      <c r="T4" s="25">
        <f>IFERROR(VLOOKUP($E4,'[5]LOG Data SAP'!$D:$V,17,0)/10,
IF(D4=D3,T3,""))</f>
        <v>9.3000000000000007</v>
      </c>
      <c r="U4" s="25">
        <f>IFERROR(VLOOKUP($E4,'[5]LOG Data SAP'!$D:$V,18,0)/10,
IF(D4=D3,U3,""))</f>
        <v>3.8</v>
      </c>
      <c r="V4" s="25">
        <f>IFERROR(VLOOKUP($E4,'[5]LOG Data SAP'!$D:$V,19,0)/10,
IF(D4=D3,V3,""))</f>
        <v>14</v>
      </c>
      <c r="W4" s="25">
        <f>IFERROR(VLOOKUP($E4,'[5]LOG Data SAP'!$D:$AO,21,0)/10,
IF(D4=D3,W3,""))</f>
        <v>0</v>
      </c>
      <c r="X4" s="25">
        <f>IFERROR(VLOOKUP($E4,'[5]LOG Data SAP'!$D:$AO,22,0)/10,
IF(D4=D3,X3,""))</f>
        <v>0</v>
      </c>
      <c r="Y4" s="25">
        <f>IFERROR(VLOOKUP($E4,'[5]LOG Data SAP'!$D:$AO,23,0)/10,
IF(D4=D3,Y3,""))</f>
        <v>0</v>
      </c>
      <c r="Z4" s="25">
        <f>IFERROR(VLOOKUP($E4,'[5]LOG Data SAP'!$D:$AO,25,0)/10,
IF(D4=D3,Z3,""))</f>
        <v>48.9</v>
      </c>
      <c r="AA4" s="25">
        <f>IFERROR(VLOOKUP($E4,'[5]LOG Data SAP'!$D:$AO,26,0)/10,
IF(D4=D3,AA3,""))</f>
        <v>29.2</v>
      </c>
      <c r="AB4" s="25">
        <f>IFERROR(VLOOKUP($E4,'[5]LOG Data SAP'!$D:$AO,27,0)/10,
IF(D4=D3,AB3,""))</f>
        <v>40.5</v>
      </c>
      <c r="AC4" s="26">
        <f>IFERROR(VLOOKUP($E4,'[5]LOG Data SAP'!$D:$AO,29,0)/IF(VLOOKUP($E4,'[5]LOG Data SAP'!$D:$AO,30,0)="G",1000,1),
IF(D4=D3,AC3,""))</f>
        <v>8.3000000000000004E-2</v>
      </c>
      <c r="AD4" s="26">
        <f>IFERROR(VLOOKUP($E4,'[5]LOG Data SAP'!$D:$AO,31,0)/IF(VLOOKUP($E4,'[5]LOG Data SAP'!$D:$AO,32,0)="G",1000,1),
IF(D4=D3,AD3,""))</f>
        <v>0</v>
      </c>
      <c r="AE4" s="26">
        <f>IFERROR(VLOOKUP($E4,'[5]LOG Data SAP'!$D:$AO,33,0)/IF(VLOOKUP($E4,'[5]LOG Data SAP'!$D:$AO,34,0)="G",1000,1),
IF(D4=D3,AE3,""))</f>
        <v>9.0500000000000007</v>
      </c>
      <c r="AF4" s="27">
        <f t="shared" si="1"/>
        <v>494.76000000000005</v>
      </c>
      <c r="AG4" s="27" t="str">
        <f t="shared" si="2"/>
        <v/>
      </c>
      <c r="AH4" s="28">
        <f t="shared" si="3"/>
        <v>5.7829139999999994E-2</v>
      </c>
      <c r="AI4" s="18" t="str">
        <f>IFERROR(VLOOKUP(E4,'[5]LOG Data SAP'!$D:$E,2,0),IF(D4=D3,AI3,""))</f>
        <v>HP FAB STR HL 65X19 100 ID 2637</v>
      </c>
      <c r="AJ4" s="20" t="str">
        <f>IFERROR([5]SKU!VI4,IF(D4=D3,AJ3,""))</f>
        <v>02637</v>
      </c>
      <c r="AK4" s="18" t="str">
        <f>VLOOKUP(E4,[5]SKU!I:X,16,FALSE)</f>
        <v>3005.90.90</v>
      </c>
    </row>
    <row r="5" spans="1:37">
      <c r="A5" s="18" t="str">
        <f>[5]SKU!AC5</f>
        <v>Hansaplast</v>
      </c>
      <c r="B5" s="18" t="str">
        <f>[5]SKU!AE5</f>
        <v>Wound</v>
      </c>
      <c r="C5" s="18" t="str">
        <f>[5]SKU!AJ5</f>
        <v>Wound Plasters</v>
      </c>
      <c r="D5" s="18" t="str">
        <f>[5]SKU!G5</f>
        <v>HP 2637</v>
      </c>
      <c r="E5" s="19" t="str">
        <f>[5]SKU!I5</f>
        <v>02637-09000-04</v>
      </c>
      <c r="F5" s="19" t="str">
        <f>[5]SKU!J5</f>
        <v>02637-09000-06</v>
      </c>
      <c r="G5" s="18" t="str">
        <f>[5]SKU!K5</f>
        <v>HP Scare Kain Elastis 100's Std 2637</v>
      </c>
      <c r="H5" s="18" t="str">
        <f>IF([5]SKU!L5="R","Regular",
IF([5]SKU!L5="P","Promo",
IF([5]SKU!L5="S","Sample",
IF([5]SKU!L5="V","VAS",""))))</f>
        <v>Regular</v>
      </c>
      <c r="I5" s="18" t="str">
        <f>IF([5]SKU!QC5="A","Active",
IF([5]SKU!QC5="D","Discontinue",
IF([5]SKU!QC5="N","NPD","")))</f>
        <v>Active</v>
      </c>
      <c r="J5" s="18" t="str">
        <f>VLOOKUP(IFERROR(VLOOKUP(E5,'[5]Material Status'!A:I,9,0),""),'[5]Material Status'!U:W,3,0)</f>
        <v>Inactive</v>
      </c>
      <c r="K5" s="20" t="str">
        <f>IFERROR(VLOOKUP(E5,'[5]LOG Data SAP'!$D:$AO,11,0),
IF(D5=D4,K4,""))</f>
        <v>8999777026370</v>
      </c>
      <c r="L5" s="20" t="str">
        <f>IFERROR(VLOOKUP(E5,'[5]LOG Data SAP'!$D:$AO,13,0),
IF(D5=D4,L4,""))</f>
        <v/>
      </c>
      <c r="M5" s="20" t="str">
        <f>IFERROR(VLOOKUP(E5,'[5]LOG Data SAP'!$D:$AO,15,0),
IF(D5=D4,M4,""))</f>
        <v>8999777011536</v>
      </c>
      <c r="N5" s="21">
        <f>[5]SKU!VH5</f>
        <v>1080</v>
      </c>
      <c r="O5" s="22">
        <f>[5]SKU!VN5</f>
        <v>25454</v>
      </c>
      <c r="P5" s="23">
        <f>[5]SKU!VO5</f>
        <v>45383</v>
      </c>
      <c r="Q5" s="24">
        <f>IFERROR(_xlfn.NUMBERVALUE(VLOOKUP(E5,'[5]LOG Data SAP'!$D:$M,9,0)),
IF(D5=D4,Q4,""))</f>
        <v>0</v>
      </c>
      <c r="R5" s="24">
        <f>IFERROR(_xlfn.NUMBERVALUE(VLOOKUP(E5,'[5]LOG Data SAP'!$D:$M,10,0)),
IF(D5=D4,R4,""))</f>
        <v>100</v>
      </c>
      <c r="S5" s="24">
        <f t="shared" si="0"/>
        <v>0</v>
      </c>
      <c r="T5" s="25">
        <f>IFERROR(VLOOKUP($E5,'[5]LOG Data SAP'!$D:$V,17,0)/10,
IF(D5=D4,T4,""))</f>
        <v>9.3000000000000007</v>
      </c>
      <c r="U5" s="25">
        <f>IFERROR(VLOOKUP($E5,'[5]LOG Data SAP'!$D:$V,18,0)/10,
IF(D5=D4,U4,""))</f>
        <v>3.8</v>
      </c>
      <c r="V5" s="25">
        <f>IFERROR(VLOOKUP($E5,'[5]LOG Data SAP'!$D:$V,19,0)/10,
IF(D5=D4,V4,""))</f>
        <v>14</v>
      </c>
      <c r="W5" s="25">
        <f>IFERROR(VLOOKUP($E5,'[5]LOG Data SAP'!$D:$AO,21,0)/10,
IF(D5=D4,W4,""))</f>
        <v>0</v>
      </c>
      <c r="X5" s="25">
        <f>IFERROR(VLOOKUP($E5,'[5]LOG Data SAP'!$D:$AO,22,0)/10,
IF(D5=D4,X4,""))</f>
        <v>0</v>
      </c>
      <c r="Y5" s="25">
        <f>IFERROR(VLOOKUP($E5,'[5]LOG Data SAP'!$D:$AO,23,0)/10,
IF(D5=D4,Y4,""))</f>
        <v>0</v>
      </c>
      <c r="Z5" s="25">
        <f>IFERROR(VLOOKUP($E5,'[5]LOG Data SAP'!$D:$AO,25,0)/10,
IF(D5=D4,Z4,""))</f>
        <v>48.9</v>
      </c>
      <c r="AA5" s="25">
        <f>IFERROR(VLOOKUP($E5,'[5]LOG Data SAP'!$D:$AO,26,0)/10,
IF(D5=D4,AA4,""))</f>
        <v>29.2</v>
      </c>
      <c r="AB5" s="25">
        <f>IFERROR(VLOOKUP($E5,'[5]LOG Data SAP'!$D:$AO,27,0)/10,
IF(D5=D4,AB4,""))</f>
        <v>40.5</v>
      </c>
      <c r="AC5" s="26">
        <f>IFERROR(VLOOKUP($E5,'[5]LOG Data SAP'!$D:$AO,29,0)/IF(VLOOKUP($E5,'[5]LOG Data SAP'!$D:$AO,30,0)="G",1000,1),
IF(D5=D4,AC4,""))</f>
        <v>8.3000000000000004E-2</v>
      </c>
      <c r="AD5" s="26">
        <f>IFERROR(VLOOKUP($E5,'[5]LOG Data SAP'!$D:$AO,31,0)/IF(VLOOKUP($E5,'[5]LOG Data SAP'!$D:$AO,32,0)="G",1000,1),
IF(D5=D4,AD4,""))</f>
        <v>0</v>
      </c>
      <c r="AE5" s="26">
        <f>IFERROR(VLOOKUP($E5,'[5]LOG Data SAP'!$D:$AO,33,0)/IF(VLOOKUP($E5,'[5]LOG Data SAP'!$D:$AO,34,0)="G",1000,1),
IF(D5=D4,AE4,""))</f>
        <v>9.0500000000000007</v>
      </c>
      <c r="AF5" s="27">
        <f t="shared" si="1"/>
        <v>494.76000000000005</v>
      </c>
      <c r="AG5" s="27" t="str">
        <f t="shared" si="2"/>
        <v/>
      </c>
      <c r="AH5" s="28">
        <f t="shared" si="3"/>
        <v>5.7829139999999994E-2</v>
      </c>
      <c r="AI5" s="18" t="str">
        <f>IFERROR(VLOOKUP(E5,'[5]LOG Data SAP'!$D:$E,2,0),IF(D5=D4,AI4,""))</f>
        <v>HP FAB STR HL 65X19 100 ID 2637</v>
      </c>
      <c r="AJ5" s="20" t="str">
        <f>IFERROR([5]SKU!VI5,IF(D5=D4,AJ4,""))</f>
        <v>02637</v>
      </c>
      <c r="AK5" s="18" t="str">
        <f>VLOOKUP(E5,[5]SKU!I:X,16,FALSE)</f>
        <v>3005.90.90</v>
      </c>
    </row>
    <row r="6" spans="1:37">
      <c r="A6" s="18" t="str">
        <f>[5]SKU!AC6</f>
        <v>Hansaplast</v>
      </c>
      <c r="B6" s="18" t="str">
        <f>[5]SKU!AE6</f>
        <v>Wound</v>
      </c>
      <c r="C6" s="18" t="str">
        <f>[5]SKU!AJ6</f>
        <v>Wound Plasters</v>
      </c>
      <c r="D6" s="18" t="str">
        <f>[5]SKU!G6</f>
        <v>HP 2637</v>
      </c>
      <c r="E6" s="19" t="str">
        <f>[5]SKU!I6</f>
        <v>02637-09000-03</v>
      </c>
      <c r="F6" s="19" t="str">
        <f>[5]SKU!J6</f>
        <v>02637-09000-06</v>
      </c>
      <c r="G6" s="18" t="str">
        <f>[5]SKU!K6</f>
        <v>HP Scare Kain Elastis 100's Std 2637</v>
      </c>
      <c r="H6" s="18" t="str">
        <f>IF([5]SKU!L6="R","Regular",
IF([5]SKU!L6="P","Promo",
IF([5]SKU!L6="S","Sample",
IF([5]SKU!L6="V","VAS",""))))</f>
        <v>Regular</v>
      </c>
      <c r="I6" s="18" t="str">
        <f>IF([5]SKU!QC6="A","Active",
IF([5]SKU!QC6="D","Discontinue",
IF([5]SKU!QC6="N","NPD","")))</f>
        <v>Active</v>
      </c>
      <c r="J6" s="18" t="str">
        <f>VLOOKUP(IFERROR(VLOOKUP(E6,'[5]Material Status'!A:I,9,0),""),'[5]Material Status'!U:W,3,0)</f>
        <v>Inactive</v>
      </c>
      <c r="K6" s="20" t="str">
        <f>IFERROR(VLOOKUP(E6,'[5]LOG Data SAP'!$D:$AO,11,0),
IF(D6=D5,K5,""))</f>
        <v/>
      </c>
      <c r="L6" s="20" t="str">
        <f>IFERROR(VLOOKUP(E6,'[5]LOG Data SAP'!$D:$AO,13,0),
IF(D6=D5,L5,""))</f>
        <v/>
      </c>
      <c r="M6" s="20" t="str">
        <f>IFERROR(VLOOKUP(E6,'[5]LOG Data SAP'!$D:$AO,15,0),
IF(D6=D5,M5,""))</f>
        <v/>
      </c>
      <c r="N6" s="21">
        <f>[5]SKU!VH6</f>
        <v>1080</v>
      </c>
      <c r="O6" s="22">
        <f>[5]SKU!VN6</f>
        <v>25454</v>
      </c>
      <c r="P6" s="23">
        <f>[5]SKU!VO6</f>
        <v>45383</v>
      </c>
      <c r="Q6" s="24">
        <f>IFERROR(_xlfn.NUMBERVALUE(VLOOKUP(E6,'[5]LOG Data SAP'!$D:$M,9,0)),
IF(D6=D5,Q5,""))</f>
        <v>1</v>
      </c>
      <c r="R6" s="24">
        <f>IFERROR(_xlfn.NUMBERVALUE(VLOOKUP(E6,'[5]LOG Data SAP'!$D:$M,10,0)),
IF(D6=D5,R5,""))</f>
        <v>100</v>
      </c>
      <c r="S6" s="24">
        <f t="shared" si="0"/>
        <v>100</v>
      </c>
      <c r="T6" s="25">
        <f>IFERROR(VLOOKUP($E6,'[5]LOG Data SAP'!$D:$V,17,0)/10,
IF(D6=D5,T5,""))</f>
        <v>9.3000000000000007</v>
      </c>
      <c r="U6" s="25">
        <f>IFERROR(VLOOKUP($E6,'[5]LOG Data SAP'!$D:$V,18,0)/10,
IF(D6=D5,U5,""))</f>
        <v>3.8</v>
      </c>
      <c r="V6" s="25">
        <f>IFERROR(VLOOKUP($E6,'[5]LOG Data SAP'!$D:$V,19,0)/10,
IF(D6=D5,V5,""))</f>
        <v>14</v>
      </c>
      <c r="W6" s="25">
        <f>IFERROR(VLOOKUP($E6,'[5]LOG Data SAP'!$D:$AO,21,0)/10,
IF(D6=D5,W5,""))</f>
        <v>9.3000000000000007</v>
      </c>
      <c r="X6" s="25">
        <f>IFERROR(VLOOKUP($E6,'[5]LOG Data SAP'!$D:$AO,22,0)/10,
IF(D6=D5,X5,""))</f>
        <v>3.8</v>
      </c>
      <c r="Y6" s="25">
        <f>IFERROR(VLOOKUP($E6,'[5]LOG Data SAP'!$D:$AO,23,0)/10,
IF(D6=D5,Y5,""))</f>
        <v>14</v>
      </c>
      <c r="Z6" s="25">
        <f>IFERROR(VLOOKUP($E6,'[5]LOG Data SAP'!$D:$AO,25,0)/10,
IF(D6=D5,Z5,""))</f>
        <v>48.9</v>
      </c>
      <c r="AA6" s="25">
        <f>IFERROR(VLOOKUP($E6,'[5]LOG Data SAP'!$D:$AO,26,0)/10,
IF(D6=D5,AA5,""))</f>
        <v>29.2</v>
      </c>
      <c r="AB6" s="25">
        <f>IFERROR(VLOOKUP($E6,'[5]LOG Data SAP'!$D:$AO,27,0)/10,
IF(D6=D5,AB5,""))</f>
        <v>40.5</v>
      </c>
      <c r="AC6" s="26">
        <f>IFERROR(VLOOKUP($E6,'[5]LOG Data SAP'!$D:$AO,29,0)/IF(VLOOKUP($E6,'[5]LOG Data SAP'!$D:$AO,30,0)="G",1000,1),
IF(D6=D5,AC5,""))</f>
        <v>8.3000000000000004E-2</v>
      </c>
      <c r="AD6" s="26">
        <f>IFERROR(VLOOKUP($E6,'[5]LOG Data SAP'!$D:$AO,31,0)/IF(VLOOKUP($E6,'[5]LOG Data SAP'!$D:$AO,32,0)="G",1000,1),
IF(D6=D5,AD5,""))</f>
        <v>8.3000000000000004E-2</v>
      </c>
      <c r="AE6" s="26">
        <f>IFERROR(VLOOKUP($E6,'[5]LOG Data SAP'!$D:$AO,33,0)/IF(VLOOKUP($E6,'[5]LOG Data SAP'!$D:$AO,34,0)="G",1000,1),
IF(D6=D5,AE5,""))</f>
        <v>9.0500000000000007</v>
      </c>
      <c r="AF6" s="27">
        <f t="shared" si="1"/>
        <v>494.76000000000005</v>
      </c>
      <c r="AG6" s="27">
        <f t="shared" si="2"/>
        <v>494.76000000000005</v>
      </c>
      <c r="AH6" s="28">
        <f t="shared" si="3"/>
        <v>5.7829139999999994E-2</v>
      </c>
      <c r="AI6" s="18" t="str">
        <f>IFERROR(VLOOKUP(E6,'[5]LOG Data SAP'!$D:$E,2,0),IF(D6=D5,AI5,""))</f>
        <v>HP FAB STR HL 65X19 100 ID 2637</v>
      </c>
      <c r="AJ6" s="20" t="str">
        <f>IFERROR([5]SKU!VI6,IF(D6=D5,AJ5,""))</f>
        <v>02637</v>
      </c>
      <c r="AK6" s="18" t="str">
        <f>VLOOKUP(E6,[5]SKU!I:X,16,FALSE)</f>
        <v>3005.90.90</v>
      </c>
    </row>
    <row r="7" spans="1:37">
      <c r="A7" s="18" t="str">
        <f>[5]SKU!AC7</f>
        <v>Hansaplast</v>
      </c>
      <c r="B7" s="18" t="str">
        <f>[5]SKU!AE7</f>
        <v>Wound</v>
      </c>
      <c r="C7" s="18" t="str">
        <f>[5]SKU!AJ7</f>
        <v>Wound Plasters</v>
      </c>
      <c r="D7" s="18" t="str">
        <f>[5]SKU!G7</f>
        <v>HP 2637</v>
      </c>
      <c r="E7" s="19" t="str">
        <f>[5]SKU!I7</f>
        <v>02637-09000-02</v>
      </c>
      <c r="F7" s="19" t="str">
        <f>[5]SKU!J7</f>
        <v>02637-09000-06</v>
      </c>
      <c r="G7" s="18" t="str">
        <f>[5]SKU!K7</f>
        <v>HP Scare Kain Elastis 100's Std 2637 (evolution)</v>
      </c>
      <c r="H7" s="18" t="str">
        <f>IF([5]SKU!L7="R","Regular",
IF([5]SKU!L7="P","Promo",
IF([5]SKU!L7="S","Sample",
IF([5]SKU!L7="V","VAS",""))))</f>
        <v>Regular</v>
      </c>
      <c r="I7" s="18" t="str">
        <f>IF([5]SKU!QC7="A","Active",
IF([5]SKU!QC7="D","Discontinue",
IF([5]SKU!QC7="N","NPD","")))</f>
        <v>Active</v>
      </c>
      <c r="J7" s="18" t="str">
        <f>VLOOKUP(IFERROR(VLOOKUP(E7,'[5]Material Status'!A:I,9,0),""),'[5]Material Status'!U:W,3,0)</f>
        <v>Inactive</v>
      </c>
      <c r="K7" s="20" t="str">
        <f>IFERROR(VLOOKUP(E7,'[5]LOG Data SAP'!$D:$AO,11,0),
IF(D7=D6,K6,""))</f>
        <v>8999777026370</v>
      </c>
      <c r="L7" s="20" t="str">
        <f>IFERROR(VLOOKUP(E7,'[5]LOG Data SAP'!$D:$AO,13,0),
IF(D7=D6,L6,""))</f>
        <v>08999777002411</v>
      </c>
      <c r="M7" s="20" t="str">
        <f>IFERROR(VLOOKUP(E7,'[5]LOG Data SAP'!$D:$AO,15,0),
IF(D7=D6,M6,""))</f>
        <v>18999777026377</v>
      </c>
      <c r="N7" s="21">
        <f>[5]SKU!VH7</f>
        <v>1080</v>
      </c>
      <c r="O7" s="22">
        <f>[5]SKU!VN7</f>
        <v>25454</v>
      </c>
      <c r="P7" s="23">
        <f>[5]SKU!VO7</f>
        <v>45383</v>
      </c>
      <c r="Q7" s="24">
        <f>IFERROR(_xlfn.NUMBERVALUE(VLOOKUP(E7,'[5]LOG Data SAP'!$D:$M,9,0)),
IF(D7=D6,Q6,""))</f>
        <v>1</v>
      </c>
      <c r="R7" s="24">
        <f>IFERROR(_xlfn.NUMBERVALUE(VLOOKUP(E7,'[5]LOG Data SAP'!$D:$M,10,0)),
IF(D7=D6,R6,""))</f>
        <v>100</v>
      </c>
      <c r="S7" s="24">
        <f t="shared" si="0"/>
        <v>100</v>
      </c>
      <c r="T7" s="25">
        <f>IFERROR(VLOOKUP($E7,'[5]LOG Data SAP'!$D:$V,17,0)/10,
IF(D7=D6,T6,""))</f>
        <v>9.3000000000000007</v>
      </c>
      <c r="U7" s="25">
        <f>IFERROR(VLOOKUP($E7,'[5]LOG Data SAP'!$D:$V,18,0)/10,
IF(D7=D6,U6,""))</f>
        <v>3.8</v>
      </c>
      <c r="V7" s="25">
        <f>IFERROR(VLOOKUP($E7,'[5]LOG Data SAP'!$D:$V,19,0)/10,
IF(D7=D6,V6,""))</f>
        <v>14</v>
      </c>
      <c r="W7" s="25">
        <f>IFERROR(VLOOKUP($E7,'[5]LOG Data SAP'!$D:$AO,21,0)/10,
IF(D7=D6,W6,""))</f>
        <v>9.3000000000000007</v>
      </c>
      <c r="X7" s="25">
        <f>IFERROR(VLOOKUP($E7,'[5]LOG Data SAP'!$D:$AO,22,0)/10,
IF(D7=D6,X6,""))</f>
        <v>3.8</v>
      </c>
      <c r="Y7" s="25">
        <f>IFERROR(VLOOKUP($E7,'[5]LOG Data SAP'!$D:$AO,23,0)/10,
IF(D7=D6,Y6,""))</f>
        <v>14</v>
      </c>
      <c r="Z7" s="25">
        <f>IFERROR(VLOOKUP($E7,'[5]LOG Data SAP'!$D:$AO,25,0)/10,
IF(D7=D6,Z6,""))</f>
        <v>48.9</v>
      </c>
      <c r="AA7" s="25">
        <f>IFERROR(VLOOKUP($E7,'[5]LOG Data SAP'!$D:$AO,26,0)/10,
IF(D7=D6,AA6,""))</f>
        <v>29.2</v>
      </c>
      <c r="AB7" s="25">
        <f>IFERROR(VLOOKUP($E7,'[5]LOG Data SAP'!$D:$AO,27,0)/10,
IF(D7=D6,AB6,""))</f>
        <v>40.5</v>
      </c>
      <c r="AC7" s="26">
        <f>IFERROR(VLOOKUP($E7,'[5]LOG Data SAP'!$D:$AO,29,0)/IF(VLOOKUP($E7,'[5]LOG Data SAP'!$D:$AO,30,0)="G",1000,1),
IF(D7=D6,AC6,""))</f>
        <v>8.3000000000000004E-2</v>
      </c>
      <c r="AD7" s="26">
        <f>IFERROR(VLOOKUP($E7,'[5]LOG Data SAP'!$D:$AO,31,0)/IF(VLOOKUP($E7,'[5]LOG Data SAP'!$D:$AO,32,0)="G",1000,1),
IF(D7=D6,AD6,""))</f>
        <v>8.3000000000000004E-2</v>
      </c>
      <c r="AE7" s="26">
        <f>IFERROR(VLOOKUP($E7,'[5]LOG Data SAP'!$D:$AO,33,0)/IF(VLOOKUP($E7,'[5]LOG Data SAP'!$D:$AO,34,0)="G",1000,1),
IF(D7=D6,AE6,""))</f>
        <v>9.0500000000000007</v>
      </c>
      <c r="AF7" s="27">
        <f t="shared" si="1"/>
        <v>494.76000000000005</v>
      </c>
      <c r="AG7" s="27">
        <f t="shared" si="2"/>
        <v>494.76000000000005</v>
      </c>
      <c r="AH7" s="28">
        <f t="shared" si="3"/>
        <v>5.7829139999999994E-2</v>
      </c>
      <c r="AI7" s="18" t="str">
        <f>IFERROR(VLOOKUP(E7,'[5]LOG Data SAP'!$D:$E,2,0),IF(D7=D6,AI6,""))</f>
        <v>HP FAB STR HL 65X19 100 ID 2637</v>
      </c>
      <c r="AJ7" s="20" t="str">
        <f>IFERROR([5]SKU!VI7,IF(D7=D6,AJ6,""))</f>
        <v>02637</v>
      </c>
      <c r="AK7" s="18" t="str">
        <f>VLOOKUP(E7,[5]SKU!I:X,16,FALSE)</f>
        <v>3005.90.90</v>
      </c>
    </row>
    <row r="8" spans="1:37">
      <c r="A8" s="18" t="str">
        <f>[5]SKU!AC8</f>
        <v>Hansaplast</v>
      </c>
      <c r="B8" s="18" t="str">
        <f>[5]SKU!AE8</f>
        <v>Wound</v>
      </c>
      <c r="C8" s="18" t="str">
        <f>[5]SKU!AJ8</f>
        <v>Wound Plasters</v>
      </c>
      <c r="D8" s="18" t="str">
        <f>[5]SKU!G8</f>
        <v>HP 2637</v>
      </c>
      <c r="E8" s="19" t="str">
        <f>[5]SKU!I8</f>
        <v>02637-09000-01</v>
      </c>
      <c r="F8" s="19" t="str">
        <f>[5]SKU!J8</f>
        <v>02637-09000-06</v>
      </c>
      <c r="G8" s="18" t="str">
        <f>[5]SKU!K8</f>
        <v>HP Scare Kain Elastis 100's Std 2637</v>
      </c>
      <c r="H8" s="18" t="str">
        <f>IF([5]SKU!L8="R","Regular",
IF([5]SKU!L8="P","Promo",
IF([5]SKU!L8="S","Sample",
IF([5]SKU!L8="V","VAS",""))))</f>
        <v>Regular</v>
      </c>
      <c r="I8" s="18" t="str">
        <f>IF([5]SKU!QC8="A","Active",
IF([5]SKU!QC8="D","Discontinue",
IF([5]SKU!QC8="N","NPD","")))</f>
        <v>Active</v>
      </c>
      <c r="J8" s="18" t="str">
        <f>VLOOKUP(IFERROR(VLOOKUP(E8,'[5]Material Status'!A:I,9,0),""),'[5]Material Status'!U:W,3,0)</f>
        <v>Inactive</v>
      </c>
      <c r="K8" s="20" t="str">
        <f>IFERROR(VLOOKUP(E8,'[5]LOG Data SAP'!$D:$AO,11,0),
IF(D8=D7,K7,""))</f>
        <v>8999777026370</v>
      </c>
      <c r="L8" s="20" t="str">
        <f>IFERROR(VLOOKUP(E8,'[5]LOG Data SAP'!$D:$AO,13,0),
IF(D8=D7,L7,""))</f>
        <v>08999777002411</v>
      </c>
      <c r="M8" s="20" t="str">
        <f>IFERROR(VLOOKUP(E8,'[5]LOG Data SAP'!$D:$AO,15,0),
IF(D8=D7,M7,""))</f>
        <v>18999777026377</v>
      </c>
      <c r="N8" s="21">
        <f>[5]SKU!VH8</f>
        <v>1080</v>
      </c>
      <c r="O8" s="22">
        <f>[5]SKU!VN8</f>
        <v>17500</v>
      </c>
      <c r="P8" s="23">
        <f>[5]SKU!VO8</f>
        <v>43100</v>
      </c>
      <c r="Q8" s="24">
        <f>IFERROR(_xlfn.NUMBERVALUE(VLOOKUP(E8,'[5]LOG Data SAP'!$D:$M,9,0)),
IF(D8=D7,Q7,""))</f>
        <v>1</v>
      </c>
      <c r="R8" s="24">
        <f>IFERROR(_xlfn.NUMBERVALUE(VLOOKUP(E8,'[5]LOG Data SAP'!$D:$M,10,0)),
IF(D8=D7,R7,""))</f>
        <v>100</v>
      </c>
      <c r="S8" s="24">
        <f t="shared" si="0"/>
        <v>100</v>
      </c>
      <c r="T8" s="25">
        <f>IFERROR(VLOOKUP($E8,'[5]LOG Data SAP'!$D:$V,17,0)/10,
IF(D8=D7,T7,""))</f>
        <v>9.3000000000000007</v>
      </c>
      <c r="U8" s="25">
        <f>IFERROR(VLOOKUP($E8,'[5]LOG Data SAP'!$D:$V,18,0)/10,
IF(D8=D7,U7,""))</f>
        <v>3.8</v>
      </c>
      <c r="V8" s="25">
        <f>IFERROR(VLOOKUP($E8,'[5]LOG Data SAP'!$D:$V,19,0)/10,
IF(D8=D7,V7,""))</f>
        <v>14</v>
      </c>
      <c r="W8" s="25">
        <f>IFERROR(VLOOKUP($E8,'[5]LOG Data SAP'!$D:$AO,21,0)/10,
IF(D8=D7,W7,""))</f>
        <v>9.3000000000000007</v>
      </c>
      <c r="X8" s="25">
        <f>IFERROR(VLOOKUP($E8,'[5]LOG Data SAP'!$D:$AO,22,0)/10,
IF(D8=D7,X7,""))</f>
        <v>3.8</v>
      </c>
      <c r="Y8" s="25">
        <f>IFERROR(VLOOKUP($E8,'[5]LOG Data SAP'!$D:$AO,23,0)/10,
IF(D8=D7,Y7,""))</f>
        <v>14</v>
      </c>
      <c r="Z8" s="25">
        <f>IFERROR(VLOOKUP($E8,'[5]LOG Data SAP'!$D:$AO,25,0)/10,
IF(D8=D7,Z7,""))</f>
        <v>48.9</v>
      </c>
      <c r="AA8" s="25">
        <f>IFERROR(VLOOKUP($E8,'[5]LOG Data SAP'!$D:$AO,26,0)/10,
IF(D8=D7,AA7,""))</f>
        <v>29.2</v>
      </c>
      <c r="AB8" s="25">
        <f>IFERROR(VLOOKUP($E8,'[5]LOG Data SAP'!$D:$AO,27,0)/10,
IF(D8=D7,AB7,""))</f>
        <v>40.5</v>
      </c>
      <c r="AC8" s="26">
        <f>IFERROR(VLOOKUP($E8,'[5]LOG Data SAP'!$D:$AO,29,0)/IF(VLOOKUP($E8,'[5]LOG Data SAP'!$D:$AO,30,0)="G",1000,1),
IF(D8=D7,AC7,""))</f>
        <v>8.3000000000000004E-2</v>
      </c>
      <c r="AD8" s="26">
        <f>IFERROR(VLOOKUP($E8,'[5]LOG Data SAP'!$D:$AO,31,0)/IF(VLOOKUP($E8,'[5]LOG Data SAP'!$D:$AO,32,0)="G",1000,1),
IF(D8=D7,AD7,""))</f>
        <v>8.3000000000000004E-2</v>
      </c>
      <c r="AE8" s="26">
        <f>IFERROR(VLOOKUP($E8,'[5]LOG Data SAP'!$D:$AO,33,0)/IF(VLOOKUP($E8,'[5]LOG Data SAP'!$D:$AO,34,0)="G",1000,1),
IF(D8=D7,AE7,""))</f>
        <v>9.0500000000000007</v>
      </c>
      <c r="AF8" s="27">
        <f t="shared" si="1"/>
        <v>494.76000000000005</v>
      </c>
      <c r="AG8" s="27">
        <f t="shared" si="2"/>
        <v>494.76000000000005</v>
      </c>
      <c r="AH8" s="28">
        <f t="shared" si="3"/>
        <v>5.7829139999999994E-2</v>
      </c>
      <c r="AI8" s="18" t="str">
        <f>IFERROR(VLOOKUP(E8,'[5]LOG Data SAP'!$D:$E,2,0),IF(D8=D7,AI7,""))</f>
        <v>HP FAB STR HL 65X19 100 ID 2637</v>
      </c>
      <c r="AJ8" s="20" t="str">
        <f>IFERROR([5]SKU!VI8,IF(D8=D7,AJ7,""))</f>
        <v>02637</v>
      </c>
      <c r="AK8" s="18" t="str">
        <f>VLOOKUP(E8,[5]SKU!I:X,16,FALSE)</f>
        <v>3005.90.90</v>
      </c>
    </row>
    <row r="9" spans="1:37">
      <c r="A9" s="18" t="str">
        <f>[5]SKU!AC9</f>
        <v>Hansaplast</v>
      </c>
      <c r="B9" s="18" t="str">
        <f>[5]SKU!AE9</f>
        <v>Wound</v>
      </c>
      <c r="C9" s="18" t="str">
        <f>[5]SKU!AJ9</f>
        <v>Wound Plasters</v>
      </c>
      <c r="D9" s="18" t="str">
        <f>[5]SKU!G9</f>
        <v>HP 2637</v>
      </c>
      <c r="E9" s="19" t="str">
        <f>[5]SKU!I9</f>
        <v>02637-09000-00</v>
      </c>
      <c r="F9" s="19" t="str">
        <f>[5]SKU!J9</f>
        <v>02637-09000-06</v>
      </c>
      <c r="G9" s="18" t="str">
        <f>[5]SKU!K9</f>
        <v>HP Scare Kain Elastis 100's Std 2637</v>
      </c>
      <c r="H9" s="18" t="str">
        <f>IF([5]SKU!L9="R","Regular",
IF([5]SKU!L9="P","Promo",
IF([5]SKU!L9="S","Sample",
IF([5]SKU!L9="V","VAS",""))))</f>
        <v>Regular</v>
      </c>
      <c r="I9" s="18" t="str">
        <f>IF([5]SKU!QC9="A","Active",
IF([5]SKU!QC9="D","Discontinue",
IF([5]SKU!QC9="N","NPD","")))</f>
        <v>Active</v>
      </c>
      <c r="J9" s="18" t="str">
        <f>VLOOKUP(IFERROR(VLOOKUP(E9,'[5]Material Status'!A:I,9,0),""),'[5]Material Status'!U:W,3,0)</f>
        <v>Inactive</v>
      </c>
      <c r="K9" s="20" t="str">
        <f>IFERROR(VLOOKUP(E9,'[5]LOG Data SAP'!$D:$AO,11,0),
IF(D9=D8,K8,""))</f>
        <v>8999777026370</v>
      </c>
      <c r="L9" s="20" t="str">
        <f>IFERROR(VLOOKUP(E9,'[5]LOG Data SAP'!$D:$AO,13,0),
IF(D9=D8,L8,""))</f>
        <v>08999777002411</v>
      </c>
      <c r="M9" s="20" t="str">
        <f>IFERROR(VLOOKUP(E9,'[5]LOG Data SAP'!$D:$AO,15,0),
IF(D9=D8,M8,""))</f>
        <v>18999777026377</v>
      </c>
      <c r="N9" s="21">
        <f>[5]SKU!VH9</f>
        <v>1080</v>
      </c>
      <c r="O9" s="22">
        <f>[5]SKU!VN9</f>
        <v>17500</v>
      </c>
      <c r="P9" s="23">
        <f>[5]SKU!VO9</f>
        <v>43100</v>
      </c>
      <c r="Q9" s="24">
        <f>IFERROR(_xlfn.NUMBERVALUE(VLOOKUP(E9,'[5]LOG Data SAP'!$D:$M,9,0)),
IF(D9=D8,Q8,""))</f>
        <v>1</v>
      </c>
      <c r="R9" s="24">
        <f>IFERROR(_xlfn.NUMBERVALUE(VLOOKUP(E9,'[5]LOG Data SAP'!$D:$M,10,0)),
IF(D9=D8,R8,""))</f>
        <v>100</v>
      </c>
      <c r="S9" s="24">
        <f t="shared" si="0"/>
        <v>100</v>
      </c>
      <c r="T9" s="25">
        <f>IFERROR(VLOOKUP($E9,'[5]LOG Data SAP'!$D:$V,17,0)/10,
IF(D9=D8,T8,""))</f>
        <v>9.3000000000000007</v>
      </c>
      <c r="U9" s="25">
        <f>IFERROR(VLOOKUP($E9,'[5]LOG Data SAP'!$D:$V,18,0)/10,
IF(D9=D8,U8,""))</f>
        <v>3.8</v>
      </c>
      <c r="V9" s="25">
        <f>IFERROR(VLOOKUP($E9,'[5]LOG Data SAP'!$D:$V,19,0)/10,
IF(D9=D8,V8,""))</f>
        <v>14</v>
      </c>
      <c r="W9" s="25">
        <f>IFERROR(VLOOKUP($E9,'[5]LOG Data SAP'!$D:$AO,21,0)/10,
IF(D9=D8,W8,""))</f>
        <v>9.3000000000000007</v>
      </c>
      <c r="X9" s="25">
        <f>IFERROR(VLOOKUP($E9,'[5]LOG Data SAP'!$D:$AO,22,0)/10,
IF(D9=D8,X8,""))</f>
        <v>3.8</v>
      </c>
      <c r="Y9" s="25">
        <f>IFERROR(VLOOKUP($E9,'[5]LOG Data SAP'!$D:$AO,23,0)/10,
IF(D9=D8,Y8,""))</f>
        <v>14</v>
      </c>
      <c r="Z9" s="25">
        <f>IFERROR(VLOOKUP($E9,'[5]LOG Data SAP'!$D:$AO,25,0)/10,
IF(D9=D8,Z8,""))</f>
        <v>48.9</v>
      </c>
      <c r="AA9" s="25">
        <f>IFERROR(VLOOKUP($E9,'[5]LOG Data SAP'!$D:$AO,26,0)/10,
IF(D9=D8,AA8,""))</f>
        <v>29.2</v>
      </c>
      <c r="AB9" s="25">
        <f>IFERROR(VLOOKUP($E9,'[5]LOG Data SAP'!$D:$AO,27,0)/10,
IF(D9=D8,AB8,""))</f>
        <v>40.5</v>
      </c>
      <c r="AC9" s="26">
        <f>IFERROR(VLOOKUP($E9,'[5]LOG Data SAP'!$D:$AO,29,0)/IF(VLOOKUP($E9,'[5]LOG Data SAP'!$D:$AO,30,0)="G",1000,1),
IF(D9=D8,AC8,""))</f>
        <v>8.3000000000000004E-2</v>
      </c>
      <c r="AD9" s="26">
        <f>IFERROR(VLOOKUP($E9,'[5]LOG Data SAP'!$D:$AO,31,0)/IF(VLOOKUP($E9,'[5]LOG Data SAP'!$D:$AO,32,0)="G",1000,1),
IF(D9=D8,AD8,""))</f>
        <v>8.3000000000000004E-2</v>
      </c>
      <c r="AE9" s="26">
        <f>IFERROR(VLOOKUP($E9,'[5]LOG Data SAP'!$D:$AO,33,0)/IF(VLOOKUP($E9,'[5]LOG Data SAP'!$D:$AO,34,0)="G",1000,1),
IF(D9=D8,AE8,""))</f>
        <v>9.0500000000000007</v>
      </c>
      <c r="AF9" s="27">
        <f t="shared" si="1"/>
        <v>494.76000000000005</v>
      </c>
      <c r="AG9" s="27">
        <f t="shared" si="2"/>
        <v>494.76000000000005</v>
      </c>
      <c r="AH9" s="28">
        <f t="shared" si="3"/>
        <v>5.7829139999999994E-2</v>
      </c>
      <c r="AI9" s="18" t="str">
        <f>IFERROR(VLOOKUP(E9,'[5]LOG Data SAP'!$D:$E,2,0),IF(D9=D8,AI8,""))</f>
        <v>HP FAB STR HL 65X19 100 ID 2637</v>
      </c>
      <c r="AJ9" s="20" t="str">
        <f>IFERROR([5]SKU!VI9,IF(D9=D8,AJ8,""))</f>
        <v>02637</v>
      </c>
      <c r="AK9" s="18" t="str">
        <f>VLOOKUP(E9,[5]SKU!I:X,16,FALSE)</f>
        <v>3005.90.90</v>
      </c>
    </row>
    <row r="10" spans="1:37">
      <c r="A10" s="18" t="str">
        <f>[5]SKU!AC10</f>
        <v>Hansaplast</v>
      </c>
      <c r="B10" s="18" t="str">
        <f>[5]SKU!AE10</f>
        <v>Wound</v>
      </c>
      <c r="C10" s="18" t="str">
        <f>[5]SKU!AJ10</f>
        <v>Wound Plasters</v>
      </c>
      <c r="D10" s="18" t="str">
        <f>[5]SKU!G10</f>
        <v>HP 2637</v>
      </c>
      <c r="E10" s="19" t="str">
        <f>[5]SKU!I10</f>
        <v>48333-00001-00</v>
      </c>
      <c r="F10" s="19" t="str">
        <f>[5]SKU!J10</f>
        <v>02637-09000-06</v>
      </c>
      <c r="G10" s="18" t="str">
        <f>[5]SKU!K10</f>
        <v>HP Silvercare Kain Elastis 100's Std 26</v>
      </c>
      <c r="H10" s="18" t="str">
        <f>IF([5]SKU!L10="R","Regular",
IF([5]SKU!L10="P","Promo",
IF([5]SKU!L10="S","Sample",
IF([5]SKU!L10="V","VAS",""))))</f>
        <v>Regular</v>
      </c>
      <c r="I10" s="18" t="str">
        <f>IF([5]SKU!QC10="A","Active",
IF([5]SKU!QC10="D","Discontinue",
IF([5]SKU!QC10="N","NPD","")))</f>
        <v>Active</v>
      </c>
      <c r="J10" s="18" t="str">
        <f>VLOOKUP(IFERROR(VLOOKUP(E10,'[5]Material Status'!A:I,9,0),""),'[5]Material Status'!U:W,3,0)</f>
        <v>Inactive</v>
      </c>
      <c r="K10" s="20" t="str">
        <f>IFERROR(VLOOKUP(E10,'[5]LOG Data SAP'!$D:$AO,11,0),
IF(D10=D9,K9,""))</f>
        <v>8999777026370</v>
      </c>
      <c r="L10" s="20" t="str">
        <f>IFERROR(VLOOKUP(E10,'[5]LOG Data SAP'!$D:$AO,13,0),
IF(D10=D9,L9,""))</f>
        <v>08999777002411</v>
      </c>
      <c r="M10" s="20" t="str">
        <f>IFERROR(VLOOKUP(E10,'[5]LOG Data SAP'!$D:$AO,15,0),
IF(D10=D9,M9,""))</f>
        <v>18999777026377</v>
      </c>
      <c r="N10" s="21">
        <f>[5]SKU!VH10</f>
        <v>1080</v>
      </c>
      <c r="O10" s="22">
        <f>[5]SKU!VN10</f>
        <v>17500</v>
      </c>
      <c r="P10" s="23">
        <f>[5]SKU!VO10</f>
        <v>43100</v>
      </c>
      <c r="Q10" s="24">
        <f>IFERROR(_xlfn.NUMBERVALUE(VLOOKUP(E10,'[5]LOG Data SAP'!$D:$M,9,0)),
IF(D10=D9,Q9,""))</f>
        <v>1</v>
      </c>
      <c r="R10" s="24">
        <f>IFERROR(_xlfn.NUMBERVALUE(VLOOKUP(E10,'[5]LOG Data SAP'!$D:$M,10,0)),
IF(D10=D9,R9,""))</f>
        <v>100</v>
      </c>
      <c r="S10" s="24">
        <f t="shared" si="0"/>
        <v>100</v>
      </c>
      <c r="T10" s="25">
        <f>IFERROR(VLOOKUP($E10,'[5]LOG Data SAP'!$D:$V,17,0)/10,
IF(D10=D9,T9,""))</f>
        <v>9.3000000000000007</v>
      </c>
      <c r="U10" s="25">
        <f>IFERROR(VLOOKUP($E10,'[5]LOG Data SAP'!$D:$V,18,0)/10,
IF(D10=D9,U9,""))</f>
        <v>3.8</v>
      </c>
      <c r="V10" s="25">
        <f>IFERROR(VLOOKUP($E10,'[5]LOG Data SAP'!$D:$V,19,0)/10,
IF(D10=D9,V9,""))</f>
        <v>14</v>
      </c>
      <c r="W10" s="25">
        <f>IFERROR(VLOOKUP($E10,'[5]LOG Data SAP'!$D:$AO,21,0)/10,
IF(D10=D9,W9,""))</f>
        <v>9.3000000000000007</v>
      </c>
      <c r="X10" s="25">
        <f>IFERROR(VLOOKUP($E10,'[5]LOG Data SAP'!$D:$AO,22,0)/10,
IF(D10=D9,X9,""))</f>
        <v>3.8</v>
      </c>
      <c r="Y10" s="25">
        <f>IFERROR(VLOOKUP($E10,'[5]LOG Data SAP'!$D:$AO,23,0)/10,
IF(D10=D9,Y9,""))</f>
        <v>14</v>
      </c>
      <c r="Z10" s="25">
        <f>IFERROR(VLOOKUP($E10,'[5]LOG Data SAP'!$D:$AO,25,0)/10,
IF(D10=D9,Z9,""))</f>
        <v>48.9</v>
      </c>
      <c r="AA10" s="25">
        <f>IFERROR(VLOOKUP($E10,'[5]LOG Data SAP'!$D:$AO,26,0)/10,
IF(D10=D9,AA9,""))</f>
        <v>29.2</v>
      </c>
      <c r="AB10" s="25">
        <f>IFERROR(VLOOKUP($E10,'[5]LOG Data SAP'!$D:$AO,27,0)/10,
IF(D10=D9,AB9,""))</f>
        <v>40.5</v>
      </c>
      <c r="AC10" s="26">
        <f>IFERROR(VLOOKUP($E10,'[5]LOG Data SAP'!$D:$AO,29,0)/IF(VLOOKUP($E10,'[5]LOG Data SAP'!$D:$AO,30,0)="G",1000,1),
IF(D10=D9,AC9,""))</f>
        <v>8.3000000000000004E-2</v>
      </c>
      <c r="AD10" s="26">
        <f>IFERROR(VLOOKUP($E10,'[5]LOG Data SAP'!$D:$AO,31,0)/IF(VLOOKUP($E10,'[5]LOG Data SAP'!$D:$AO,32,0)="G",1000,1),
IF(D10=D9,AD9,""))</f>
        <v>8.3000000000000004E-2</v>
      </c>
      <c r="AE10" s="26">
        <f>IFERROR(VLOOKUP($E10,'[5]LOG Data SAP'!$D:$AO,33,0)/IF(VLOOKUP($E10,'[5]LOG Data SAP'!$D:$AO,34,0)="G",1000,1),
IF(D10=D9,AE9,""))</f>
        <v>9.0500000000000007</v>
      </c>
      <c r="AF10" s="27">
        <f t="shared" si="1"/>
        <v>494.76000000000005</v>
      </c>
      <c r="AG10" s="27">
        <f t="shared" si="2"/>
        <v>494.76000000000005</v>
      </c>
      <c r="AH10" s="28">
        <f t="shared" si="3"/>
        <v>5.7829139999999994E-2</v>
      </c>
      <c r="AI10" s="18" t="str">
        <f>IFERROR(VLOOKUP(E10,'[5]LOG Data SAP'!$D:$E,2,0),IF(D10=D9,AI9,""))</f>
        <v>HP FAB STR HL 65X19 100 ID 2637</v>
      </c>
      <c r="AJ10" s="20" t="str">
        <f>IFERROR([5]SKU!VI10,IF(D10=D9,AJ9,""))</f>
        <v>02637</v>
      </c>
      <c r="AK10" s="18" t="str">
        <f>VLOOKUP(E10,[5]SKU!I:X,16,FALSE)</f>
        <v>3005.90.90</v>
      </c>
    </row>
    <row r="11" spans="1:37">
      <c r="A11" s="18" t="str">
        <f>[5]SKU!AC11</f>
        <v>Hansaplast</v>
      </c>
      <c r="B11" s="18" t="str">
        <f>[5]SKU!AE11</f>
        <v>Wound</v>
      </c>
      <c r="C11" s="18" t="str">
        <f>[5]SKU!AJ11</f>
        <v>Wound Plasters</v>
      </c>
      <c r="D11" s="18" t="str">
        <f>[5]SKU!G11</f>
        <v>HP 2637</v>
      </c>
      <c r="E11" s="19" t="str">
        <f>[5]SKU!I11</f>
        <v>48333-00060-03</v>
      </c>
      <c r="F11" s="19" t="str">
        <f>[5]SKU!J11</f>
        <v>02637-09000-06</v>
      </c>
      <c r="G11" s="18" t="str">
        <f>[5]SKU!K11</f>
        <v>HP Scare Kain Elastis 100's Std 2637 Extra 10's</v>
      </c>
      <c r="H11" s="18" t="str">
        <f>IF([5]SKU!L11="R","Regular",
IF([5]SKU!L11="P","Promo",
IF([5]SKU!L11="S","Sample",
IF([5]SKU!L11="V","VAS",""))))</f>
        <v>Promo</v>
      </c>
      <c r="I11" s="18" t="str">
        <f>IF([5]SKU!QC11="A","Active",
IF([5]SKU!QC11="D","Discontinue",
IF([5]SKU!QC11="N","NPD","")))</f>
        <v>Active</v>
      </c>
      <c r="J11" s="18" t="str">
        <f>VLOOKUP(IFERROR(VLOOKUP(E11,'[5]Material Status'!A:I,9,0),""),'[5]Material Status'!U:W,3,0)</f>
        <v>Active</v>
      </c>
      <c r="K11" s="20" t="str">
        <f>IFERROR(VLOOKUP(E11,'[5]LOG Data SAP'!$D:$AO,11,0),
IF(D11=D10,K10,""))</f>
        <v>8999777026370</v>
      </c>
      <c r="L11" s="20" t="str">
        <f>IFERROR(VLOOKUP(E11,'[5]LOG Data SAP'!$D:$AO,13,0),
IF(D11=D10,L10,""))</f>
        <v/>
      </c>
      <c r="M11" s="20" t="str">
        <f>IFERROR(VLOOKUP(E11,'[5]LOG Data SAP'!$D:$AO,15,0),
IF(D11=D10,M10,""))</f>
        <v>8999777011536</v>
      </c>
      <c r="N11" s="21">
        <f>[5]SKU!VH11</f>
        <v>1080</v>
      </c>
      <c r="O11" s="22">
        <f>[5]SKU!VN11</f>
        <v>25454</v>
      </c>
      <c r="P11" s="23">
        <f>[5]SKU!VO11</f>
        <v>45383</v>
      </c>
      <c r="Q11" s="24">
        <f>IFERROR(_xlfn.NUMBERVALUE(VLOOKUP(E11,'[5]LOG Data SAP'!$D:$M,9,0)),
IF(D11=D10,Q10,""))</f>
        <v>0</v>
      </c>
      <c r="R11" s="24">
        <f>IFERROR(_xlfn.NUMBERVALUE(VLOOKUP(E11,'[5]LOG Data SAP'!$D:$M,10,0)),
IF(D11=D10,R10,""))</f>
        <v>100</v>
      </c>
      <c r="S11" s="24">
        <f t="shared" si="0"/>
        <v>0</v>
      </c>
      <c r="T11" s="25">
        <f>IFERROR(VLOOKUP($E11,'[5]LOG Data SAP'!$D:$V,17,0)/10,
IF(D11=D10,T10,""))</f>
        <v>9.3000000000000007</v>
      </c>
      <c r="U11" s="25">
        <f>IFERROR(VLOOKUP($E11,'[5]LOG Data SAP'!$D:$V,18,0)/10,
IF(D11=D10,U10,""))</f>
        <v>3.8</v>
      </c>
      <c r="V11" s="25">
        <f>IFERROR(VLOOKUP($E11,'[5]LOG Data SAP'!$D:$V,19,0)/10,
IF(D11=D10,V10,""))</f>
        <v>14</v>
      </c>
      <c r="W11" s="25">
        <f>IFERROR(VLOOKUP($E11,'[5]LOG Data SAP'!$D:$AO,21,0)/10,
IF(D11=D10,W10,""))</f>
        <v>0</v>
      </c>
      <c r="X11" s="25">
        <f>IFERROR(VLOOKUP($E11,'[5]LOG Data SAP'!$D:$AO,22,0)/10,
IF(D11=D10,X10,""))</f>
        <v>0</v>
      </c>
      <c r="Y11" s="25">
        <f>IFERROR(VLOOKUP($E11,'[5]LOG Data SAP'!$D:$AO,23,0)/10,
IF(D11=D10,Y10,""))</f>
        <v>0</v>
      </c>
      <c r="Z11" s="25">
        <f>IFERROR(VLOOKUP($E11,'[5]LOG Data SAP'!$D:$AO,25,0)/10,
IF(D11=D10,Z10,""))</f>
        <v>48.9</v>
      </c>
      <c r="AA11" s="25">
        <f>IFERROR(VLOOKUP($E11,'[5]LOG Data SAP'!$D:$AO,26,0)/10,
IF(D11=D10,AA10,""))</f>
        <v>29.2</v>
      </c>
      <c r="AB11" s="25">
        <f>IFERROR(VLOOKUP($E11,'[5]LOG Data SAP'!$D:$AO,27,0)/10,
IF(D11=D10,AB10,""))</f>
        <v>40.5</v>
      </c>
      <c r="AC11" s="26">
        <f>IFERROR(VLOOKUP($E11,'[5]LOG Data SAP'!$D:$AO,29,0)/IF(VLOOKUP($E11,'[5]LOG Data SAP'!$D:$AO,30,0)="G",1000,1),
IF(D11=D10,AC10,""))</f>
        <v>8.5999999999999993E-2</v>
      </c>
      <c r="AD11" s="26">
        <f>IFERROR(VLOOKUP($E11,'[5]LOG Data SAP'!$D:$AO,31,0)/IF(VLOOKUP($E11,'[5]LOG Data SAP'!$D:$AO,32,0)="G",1000,1),
IF(D11=D10,AD10,""))</f>
        <v>0</v>
      </c>
      <c r="AE11" s="26">
        <f>IFERROR(VLOOKUP($E11,'[5]LOG Data SAP'!$D:$AO,33,0)/IF(VLOOKUP($E11,'[5]LOG Data SAP'!$D:$AO,34,0)="G",1000,1),
IF(D11=D10,AE10,""))</f>
        <v>9.1920000000000002</v>
      </c>
      <c r="AF11" s="27">
        <f t="shared" si="1"/>
        <v>494.76000000000005</v>
      </c>
      <c r="AG11" s="27" t="str">
        <f t="shared" si="2"/>
        <v/>
      </c>
      <c r="AH11" s="28">
        <f t="shared" si="3"/>
        <v>5.7829139999999994E-2</v>
      </c>
      <c r="AI11" s="18" t="str">
        <f>IFERROR(VLOOKUP(E11,'[5]LOG Data SAP'!$D:$E,2,0),IF(D11=D10,AI10,""))</f>
        <v>HP 2637 FAB 100 PLUS 10</v>
      </c>
      <c r="AJ11" s="20" t="str">
        <f>IFERROR([5]SKU!VI11,IF(D11=D10,AJ10,""))</f>
        <v>02637</v>
      </c>
      <c r="AK11" s="18" t="str">
        <f>VLOOKUP(E11,[5]SKU!I:X,16,FALSE)</f>
        <v>3005.90.90</v>
      </c>
    </row>
    <row r="12" spans="1:37">
      <c r="A12" s="18" t="str">
        <f>[5]SKU!AC12</f>
        <v>Hansaplast</v>
      </c>
      <c r="B12" s="18" t="str">
        <f>[5]SKU!AE12</f>
        <v>Wound</v>
      </c>
      <c r="C12" s="18" t="str">
        <f>[5]SKU!AJ12</f>
        <v>Wound Plasters</v>
      </c>
      <c r="D12" s="18" t="str">
        <f>[5]SKU!G12</f>
        <v>HP 2637</v>
      </c>
      <c r="E12" s="19" t="str">
        <f>[5]SKU!I12</f>
        <v>48333-00060-02</v>
      </c>
      <c r="F12" s="19" t="str">
        <f>[5]SKU!J12</f>
        <v>02637-09000-06</v>
      </c>
      <c r="G12" s="18" t="str">
        <f>[5]SKU!K12</f>
        <v>HP Scare Kain Elastis 100's Std 2637 Extra 10's</v>
      </c>
      <c r="H12" s="18" t="str">
        <f>IF([5]SKU!L12="R","Regular",
IF([5]SKU!L12="P","Promo",
IF([5]SKU!L12="S","Sample",
IF([5]SKU!L12="V","VAS",""))))</f>
        <v>Promo</v>
      </c>
      <c r="I12" s="18" t="str">
        <f>IF([5]SKU!QC12="A","Active",
IF([5]SKU!QC12="D","Discontinue",
IF([5]SKU!QC12="N","NPD","")))</f>
        <v>Active</v>
      </c>
      <c r="J12" s="18" t="str">
        <f>VLOOKUP(IFERROR(VLOOKUP(E12,'[5]Material Status'!A:I,9,0),""),'[5]Material Status'!U:W,3,0)</f>
        <v>Active</v>
      </c>
      <c r="K12" s="20" t="str">
        <f>IFERROR(VLOOKUP(E12,'[5]LOG Data SAP'!$D:$AO,11,0),
IF(D12=D11,K11,""))</f>
        <v>8999777026370</v>
      </c>
      <c r="L12" s="20" t="str">
        <f>IFERROR(VLOOKUP(E12,'[5]LOG Data SAP'!$D:$AO,13,0),
IF(D12=D11,L11,""))</f>
        <v/>
      </c>
      <c r="M12" s="20" t="str">
        <f>IFERROR(VLOOKUP(E12,'[5]LOG Data SAP'!$D:$AO,15,0),
IF(D12=D11,M11,""))</f>
        <v>8999777011536</v>
      </c>
      <c r="N12" s="21">
        <f>[5]SKU!VH12</f>
        <v>1080</v>
      </c>
      <c r="O12" s="22">
        <f>[5]SKU!VN12</f>
        <v>25454</v>
      </c>
      <c r="P12" s="23">
        <f>[5]SKU!VO12</f>
        <v>45383</v>
      </c>
      <c r="Q12" s="24">
        <f>IFERROR(_xlfn.NUMBERVALUE(VLOOKUP(E12,'[5]LOG Data SAP'!$D:$M,9,0)),
IF(D12=D11,Q11,""))</f>
        <v>0</v>
      </c>
      <c r="R12" s="24">
        <f>IFERROR(_xlfn.NUMBERVALUE(VLOOKUP(E12,'[5]LOG Data SAP'!$D:$M,10,0)),
IF(D12=D11,R11,""))</f>
        <v>100</v>
      </c>
      <c r="S12" s="24">
        <f t="shared" si="0"/>
        <v>0</v>
      </c>
      <c r="T12" s="25">
        <f>IFERROR(VLOOKUP($E12,'[5]LOG Data SAP'!$D:$V,17,0)/10,
IF(D12=D11,T11,""))</f>
        <v>9.3000000000000007</v>
      </c>
      <c r="U12" s="25">
        <f>IFERROR(VLOOKUP($E12,'[5]LOG Data SAP'!$D:$V,18,0)/10,
IF(D12=D11,U11,""))</f>
        <v>3.8</v>
      </c>
      <c r="V12" s="25">
        <f>IFERROR(VLOOKUP($E12,'[5]LOG Data SAP'!$D:$V,19,0)/10,
IF(D12=D11,V11,""))</f>
        <v>14</v>
      </c>
      <c r="W12" s="25">
        <f>IFERROR(VLOOKUP($E12,'[5]LOG Data SAP'!$D:$AO,21,0)/10,
IF(D12=D11,W11,""))</f>
        <v>0</v>
      </c>
      <c r="X12" s="25">
        <f>IFERROR(VLOOKUP($E12,'[5]LOG Data SAP'!$D:$AO,22,0)/10,
IF(D12=D11,X11,""))</f>
        <v>0</v>
      </c>
      <c r="Y12" s="25">
        <f>IFERROR(VLOOKUP($E12,'[5]LOG Data SAP'!$D:$AO,23,0)/10,
IF(D12=D11,Y11,""))</f>
        <v>0</v>
      </c>
      <c r="Z12" s="25">
        <f>IFERROR(VLOOKUP($E12,'[5]LOG Data SAP'!$D:$AO,25,0)/10,
IF(D12=D11,Z11,""))</f>
        <v>48.9</v>
      </c>
      <c r="AA12" s="25">
        <f>IFERROR(VLOOKUP($E12,'[5]LOG Data SAP'!$D:$AO,26,0)/10,
IF(D12=D11,AA11,""))</f>
        <v>29.2</v>
      </c>
      <c r="AB12" s="25">
        <f>IFERROR(VLOOKUP($E12,'[5]LOG Data SAP'!$D:$AO,27,0)/10,
IF(D12=D11,AB11,""))</f>
        <v>40.5</v>
      </c>
      <c r="AC12" s="26">
        <f>IFERROR(VLOOKUP($E12,'[5]LOG Data SAP'!$D:$AO,29,0)/IF(VLOOKUP($E12,'[5]LOG Data SAP'!$D:$AO,30,0)="G",1000,1),
IF(D12=D11,AC11,""))</f>
        <v>8.5999999999999993E-2</v>
      </c>
      <c r="AD12" s="26">
        <f>IFERROR(VLOOKUP($E12,'[5]LOG Data SAP'!$D:$AO,31,0)/IF(VLOOKUP($E12,'[5]LOG Data SAP'!$D:$AO,32,0)="G",1000,1),
IF(D12=D11,AD11,""))</f>
        <v>0</v>
      </c>
      <c r="AE12" s="26">
        <f>IFERROR(VLOOKUP($E12,'[5]LOG Data SAP'!$D:$AO,33,0)/IF(VLOOKUP($E12,'[5]LOG Data SAP'!$D:$AO,34,0)="G",1000,1),
IF(D12=D11,AE11,""))</f>
        <v>9.1920000000000002</v>
      </c>
      <c r="AF12" s="27">
        <f t="shared" si="1"/>
        <v>494.76000000000005</v>
      </c>
      <c r="AG12" s="27" t="str">
        <f t="shared" si="2"/>
        <v/>
      </c>
      <c r="AH12" s="28">
        <f t="shared" si="3"/>
        <v>5.7829139999999994E-2</v>
      </c>
      <c r="AI12" s="18" t="str">
        <f>IFERROR(VLOOKUP(E12,'[5]LOG Data SAP'!$D:$E,2,0),IF(D12=D11,AI11,""))</f>
        <v>HP 2637 FAB 100 PLUS 10</v>
      </c>
      <c r="AJ12" s="20" t="str">
        <f>IFERROR([5]SKU!VI12,IF(D12=D11,AJ11,""))</f>
        <v>02637</v>
      </c>
      <c r="AK12" s="18" t="str">
        <f>VLOOKUP(E12,[5]SKU!I:X,16,FALSE)</f>
        <v>3005.90.90</v>
      </c>
    </row>
    <row r="13" spans="1:37">
      <c r="A13" s="18" t="str">
        <f>[5]SKU!AC13</f>
        <v>Hansaplast</v>
      </c>
      <c r="B13" s="18" t="str">
        <f>[5]SKU!AE13</f>
        <v>Wound</v>
      </c>
      <c r="C13" s="18" t="str">
        <f>[5]SKU!AJ13</f>
        <v>Wound Plasters</v>
      </c>
      <c r="D13" s="18" t="str">
        <f>[5]SKU!G13</f>
        <v>HP 2637</v>
      </c>
      <c r="E13" s="19" t="str">
        <f>[5]SKU!I13</f>
        <v>48330-00203-00</v>
      </c>
      <c r="F13" s="19" t="str">
        <f>[5]SKU!J13</f>
        <v>02637-09000-06</v>
      </c>
      <c r="G13" s="18" t="str">
        <f>[5]SKU!K13</f>
        <v>HP Scare Kain Elastis 100's + Kupon Gosok</v>
      </c>
      <c r="H13" s="18" t="str">
        <f>IF([5]SKU!L13="R","Regular",
IF([5]SKU!L13="P","Promo",
IF([5]SKU!L13="S","Sample",
IF([5]SKU!L13="V","VAS",""))))</f>
        <v>Promo</v>
      </c>
      <c r="I13" s="18" t="str">
        <f>IF([5]SKU!QC13="A","Active",
IF([5]SKU!QC13="D","Discontinue",
IF([5]SKU!QC13="N","NPD","")))</f>
        <v>Active</v>
      </c>
      <c r="J13" s="18" t="str">
        <f>VLOOKUP(IFERROR(VLOOKUP(E13,'[5]Material Status'!A:I,9,0),""),'[5]Material Status'!U:W,3,0)</f>
        <v>Inactive</v>
      </c>
      <c r="K13" s="20" t="str">
        <f>IFERROR(VLOOKUP(E13,'[5]LOG Data SAP'!$D:$AO,11,0),
IF(D13=D12,K12,""))</f>
        <v>8999777026370</v>
      </c>
      <c r="L13" s="20" t="str">
        <f>IFERROR(VLOOKUP(E13,'[5]LOG Data SAP'!$D:$AO,13,0),
IF(D13=D12,L12,""))</f>
        <v/>
      </c>
      <c r="M13" s="20" t="str">
        <f>IFERROR(VLOOKUP(E13,'[5]LOG Data SAP'!$D:$AO,15,0),
IF(D13=D12,M12,""))</f>
        <v>8999777017033</v>
      </c>
      <c r="N13" s="21">
        <f>[5]SKU!VH13</f>
        <v>1080</v>
      </c>
      <c r="O13" s="22">
        <f>[5]SKU!VN13</f>
        <v>25454</v>
      </c>
      <c r="P13" s="23">
        <f>[5]SKU!VO13</f>
        <v>45383</v>
      </c>
      <c r="Q13" s="24">
        <f>IFERROR(_xlfn.NUMBERVALUE(VLOOKUP(E13,'[5]LOG Data SAP'!$D:$M,9,0)),
IF(D13=D12,Q12,""))</f>
        <v>0</v>
      </c>
      <c r="R13" s="24">
        <f>IFERROR(_xlfn.NUMBERVALUE(VLOOKUP(E13,'[5]LOG Data SAP'!$D:$M,10,0)),
IF(D13=D12,R12,""))</f>
        <v>100</v>
      </c>
      <c r="S13" s="24">
        <f t="shared" si="0"/>
        <v>0</v>
      </c>
      <c r="T13" s="25">
        <f>IFERROR(VLOOKUP($E13,'[5]LOG Data SAP'!$D:$V,17,0)/10,
IF(D13=D12,T12,""))</f>
        <v>9.3000000000000007</v>
      </c>
      <c r="U13" s="25">
        <f>IFERROR(VLOOKUP($E13,'[5]LOG Data SAP'!$D:$V,18,0)/10,
IF(D13=D12,U12,""))</f>
        <v>3.8</v>
      </c>
      <c r="V13" s="25">
        <f>IFERROR(VLOOKUP($E13,'[5]LOG Data SAP'!$D:$V,19,0)/10,
IF(D13=D12,V12,""))</f>
        <v>14</v>
      </c>
      <c r="W13" s="25">
        <f>IFERROR(VLOOKUP($E13,'[5]LOG Data SAP'!$D:$AO,21,0)/10,
IF(D13=D12,W12,""))</f>
        <v>0</v>
      </c>
      <c r="X13" s="25">
        <f>IFERROR(VLOOKUP($E13,'[5]LOG Data SAP'!$D:$AO,22,0)/10,
IF(D13=D12,X12,""))</f>
        <v>0</v>
      </c>
      <c r="Y13" s="25">
        <f>IFERROR(VLOOKUP($E13,'[5]LOG Data SAP'!$D:$AO,23,0)/10,
IF(D13=D12,Y12,""))</f>
        <v>0</v>
      </c>
      <c r="Z13" s="25">
        <f>IFERROR(VLOOKUP($E13,'[5]LOG Data SAP'!$D:$AO,25,0)/10,
IF(D13=D12,Z12,""))</f>
        <v>48.9</v>
      </c>
      <c r="AA13" s="25">
        <f>IFERROR(VLOOKUP($E13,'[5]LOG Data SAP'!$D:$AO,26,0)/10,
IF(D13=D12,AA12,""))</f>
        <v>29.2</v>
      </c>
      <c r="AB13" s="25">
        <f>IFERROR(VLOOKUP($E13,'[5]LOG Data SAP'!$D:$AO,27,0)/10,
IF(D13=D12,AB12,""))</f>
        <v>40.5</v>
      </c>
      <c r="AC13" s="26">
        <f>IFERROR(VLOOKUP($E13,'[5]LOG Data SAP'!$D:$AO,29,0)/IF(VLOOKUP($E13,'[5]LOG Data SAP'!$D:$AO,30,0)="G",1000,1),
IF(D13=D12,AC12,""))</f>
        <v>8.3000000000000004E-2</v>
      </c>
      <c r="AD13" s="26">
        <f>IFERROR(VLOOKUP($E13,'[5]LOG Data SAP'!$D:$AO,31,0)/IF(VLOOKUP($E13,'[5]LOG Data SAP'!$D:$AO,32,0)="G",1000,1),
IF(D13=D12,AD12,""))</f>
        <v>0</v>
      </c>
      <c r="AE13" s="26">
        <f>IFERROR(VLOOKUP($E13,'[5]LOG Data SAP'!$D:$AO,33,0)/IF(VLOOKUP($E13,'[5]LOG Data SAP'!$D:$AO,34,0)="G",1000,1),
IF(D13=D12,AE12,""))</f>
        <v>9.0500000000000007</v>
      </c>
      <c r="AF13" s="27">
        <f t="shared" si="1"/>
        <v>494.76000000000005</v>
      </c>
      <c r="AG13" s="27" t="str">
        <f t="shared" si="2"/>
        <v/>
      </c>
      <c r="AH13" s="28">
        <f t="shared" si="3"/>
        <v>5.7829139999999994E-2</v>
      </c>
      <c r="AI13" s="18" t="str">
        <f>IFERROR(VLOOKUP(E13,'[5]LOG Data SAP'!$D:$E,2,0),IF(D13=D12,AI12,""))</f>
        <v>HP_2637_SCRATCH_&amp;_WIN</v>
      </c>
      <c r="AJ13" s="20" t="str">
        <f>IFERROR([5]SKU!VI13,IF(D13=D12,AJ12,""))</f>
        <v>02637</v>
      </c>
      <c r="AK13" s="18" t="str">
        <f>VLOOKUP(E13,[5]SKU!I:X,16,FALSE)</f>
        <v>3005.90.90</v>
      </c>
    </row>
    <row r="14" spans="1:37">
      <c r="A14" s="18" t="str">
        <f>[5]SKU!AC14</f>
        <v>Hansaplast</v>
      </c>
      <c r="B14" s="18" t="str">
        <f>[5]SKU!AE14</f>
        <v>Wound</v>
      </c>
      <c r="C14" s="18" t="str">
        <f>[5]SKU!AJ14</f>
        <v>Wound Plasters</v>
      </c>
      <c r="D14" s="18" t="str">
        <f>[5]SKU!G14</f>
        <v>HP 2637</v>
      </c>
      <c r="E14" s="19" t="str">
        <f>[5]SKU!I14</f>
        <v>48333-00060-00</v>
      </c>
      <c r="F14" s="19" t="str">
        <f>[5]SKU!J14</f>
        <v>02637-09000-06</v>
      </c>
      <c r="G14" s="18" t="str">
        <f>[5]SKU!K14</f>
        <v>HP Scare Kain Elastis 100's Std 2637 Extra 10's</v>
      </c>
      <c r="H14" s="18" t="str">
        <f>IF([5]SKU!L14="R","Regular",
IF([5]SKU!L14="P","Promo",
IF([5]SKU!L14="S","Sample",
IF([5]SKU!L14="V","VAS",""))))</f>
        <v>Promo</v>
      </c>
      <c r="I14" s="18" t="str">
        <f>IF([5]SKU!QC14="A","Active",
IF([5]SKU!QC14="D","Discontinue",
IF([5]SKU!QC14="N","NPD","")))</f>
        <v>Active</v>
      </c>
      <c r="J14" s="18" t="str">
        <f>VLOOKUP(IFERROR(VLOOKUP(E14,'[5]Material Status'!A:I,9,0),""),'[5]Material Status'!U:W,3,0)</f>
        <v>Inactive</v>
      </c>
      <c r="K14" s="20" t="str">
        <f>IFERROR(VLOOKUP(E14,'[5]LOG Data SAP'!$D:$AO,11,0),
IF(D14=D13,K13,""))</f>
        <v>8999777026370</v>
      </c>
      <c r="L14" s="20" t="str">
        <f>IFERROR(VLOOKUP(E14,'[5]LOG Data SAP'!$D:$AO,13,0),
IF(D14=D13,L13,""))</f>
        <v/>
      </c>
      <c r="M14" s="20" t="str">
        <f>IFERROR(VLOOKUP(E14,'[5]LOG Data SAP'!$D:$AO,15,0),
IF(D14=D13,M13,""))</f>
        <v>8999777011536</v>
      </c>
      <c r="N14" s="21">
        <f>[5]SKU!VH14</f>
        <v>1080</v>
      </c>
      <c r="O14" s="22">
        <f>[5]SKU!VN14</f>
        <v>25454</v>
      </c>
      <c r="P14" s="23">
        <f>[5]SKU!VO14</f>
        <v>45383</v>
      </c>
      <c r="Q14" s="24">
        <f>IFERROR(_xlfn.NUMBERVALUE(VLOOKUP(E14,'[5]LOG Data SAP'!$D:$M,9,0)),
IF(D14=D13,Q13,""))</f>
        <v>0</v>
      </c>
      <c r="R14" s="24">
        <f>IFERROR(_xlfn.NUMBERVALUE(VLOOKUP(E14,'[5]LOG Data SAP'!$D:$M,10,0)),
IF(D14=D13,R13,""))</f>
        <v>100</v>
      </c>
      <c r="S14" s="24">
        <f t="shared" si="0"/>
        <v>0</v>
      </c>
      <c r="T14" s="25">
        <f>IFERROR(VLOOKUP($E14,'[5]LOG Data SAP'!$D:$V,17,0)/10,
IF(D14=D13,T13,""))</f>
        <v>9.3000000000000007</v>
      </c>
      <c r="U14" s="25">
        <f>IFERROR(VLOOKUP($E14,'[5]LOG Data SAP'!$D:$V,18,0)/10,
IF(D14=D13,U13,""))</f>
        <v>3.8</v>
      </c>
      <c r="V14" s="25">
        <f>IFERROR(VLOOKUP($E14,'[5]LOG Data SAP'!$D:$V,19,0)/10,
IF(D14=D13,V13,""))</f>
        <v>14</v>
      </c>
      <c r="W14" s="25">
        <f>IFERROR(VLOOKUP($E14,'[5]LOG Data SAP'!$D:$AO,21,0)/10,
IF(D14=D13,W13,""))</f>
        <v>0</v>
      </c>
      <c r="X14" s="25">
        <f>IFERROR(VLOOKUP($E14,'[5]LOG Data SAP'!$D:$AO,22,0)/10,
IF(D14=D13,X13,""))</f>
        <v>0</v>
      </c>
      <c r="Y14" s="25">
        <f>IFERROR(VLOOKUP($E14,'[5]LOG Data SAP'!$D:$AO,23,0)/10,
IF(D14=D13,Y13,""))</f>
        <v>0</v>
      </c>
      <c r="Z14" s="25">
        <f>IFERROR(VLOOKUP($E14,'[5]LOG Data SAP'!$D:$AO,25,0)/10,
IF(D14=D13,Z13,""))</f>
        <v>48.9</v>
      </c>
      <c r="AA14" s="25">
        <f>IFERROR(VLOOKUP($E14,'[5]LOG Data SAP'!$D:$AO,26,0)/10,
IF(D14=D13,AA13,""))</f>
        <v>29.2</v>
      </c>
      <c r="AB14" s="25">
        <f>IFERROR(VLOOKUP($E14,'[5]LOG Data SAP'!$D:$AO,27,0)/10,
IF(D14=D13,AB13,""))</f>
        <v>40.5</v>
      </c>
      <c r="AC14" s="26">
        <f>IFERROR(VLOOKUP($E14,'[5]LOG Data SAP'!$D:$AO,29,0)/IF(VLOOKUP($E14,'[5]LOG Data SAP'!$D:$AO,30,0)="G",1000,1),
IF(D14=D13,AC13,""))</f>
        <v>8.5999999999999993E-2</v>
      </c>
      <c r="AD14" s="26">
        <f>IFERROR(VLOOKUP($E14,'[5]LOG Data SAP'!$D:$AO,31,0)/IF(VLOOKUP($E14,'[5]LOG Data SAP'!$D:$AO,32,0)="G",1000,1),
IF(D14=D13,AD13,""))</f>
        <v>0</v>
      </c>
      <c r="AE14" s="26">
        <f>IFERROR(VLOOKUP($E14,'[5]LOG Data SAP'!$D:$AO,33,0)/IF(VLOOKUP($E14,'[5]LOG Data SAP'!$D:$AO,34,0)="G",1000,1),
IF(D14=D13,AE13,""))</f>
        <v>9.1920000000000002</v>
      </c>
      <c r="AF14" s="27">
        <f t="shared" si="1"/>
        <v>494.76000000000005</v>
      </c>
      <c r="AG14" s="27" t="str">
        <f t="shared" si="2"/>
        <v/>
      </c>
      <c r="AH14" s="28">
        <f t="shared" si="3"/>
        <v>5.7829139999999994E-2</v>
      </c>
      <c r="AI14" s="18" t="str">
        <f>IFERROR(VLOOKUP(E14,'[5]LOG Data SAP'!$D:$E,2,0),IF(D14=D13,AI13,""))</f>
        <v>HP 2637 FAB 100 PLUS 10</v>
      </c>
      <c r="AJ14" s="20" t="str">
        <f>IFERROR([5]SKU!VI14,IF(D14=D13,AJ13,""))</f>
        <v>02637</v>
      </c>
      <c r="AK14" s="18" t="str">
        <f>VLOOKUP(E14,[5]SKU!I:X,16,FALSE)</f>
        <v>3005.90.90</v>
      </c>
    </row>
    <row r="15" spans="1:37">
      <c r="A15" s="18" t="str">
        <f>[5]SKU!AC15</f>
        <v>Hansaplast</v>
      </c>
      <c r="B15" s="18" t="str">
        <f>[5]SKU!AE15</f>
        <v>Wound</v>
      </c>
      <c r="C15" s="18" t="str">
        <f>[5]SKU!AJ15</f>
        <v>Wound Plasters</v>
      </c>
      <c r="D15" s="18" t="str">
        <f>[5]SKU!G15</f>
        <v>HP 2637</v>
      </c>
      <c r="E15" s="19" t="str">
        <f>[5]SKU!I15</f>
        <v>48330-00002-03</v>
      </c>
      <c r="F15" s="19" t="str">
        <f>[5]SKU!J15</f>
        <v>02637-09000-06</v>
      </c>
      <c r="G15" s="18" t="str">
        <f>[5]SKU!K15</f>
        <v>HP Scare Kain Elastis 100's Std 2637 Extra 10's (evolution)</v>
      </c>
      <c r="H15" s="18" t="str">
        <f>IF([5]SKU!L15="R","Regular",
IF([5]SKU!L15="P","Promo",
IF([5]SKU!L15="S","Sample",
IF([5]SKU!L15="V","VAS",""))))</f>
        <v>Promo</v>
      </c>
      <c r="I15" s="18" t="str">
        <f>IF([5]SKU!QC15="A","Active",
IF([5]SKU!QC15="D","Discontinue",
IF([5]SKU!QC15="N","NPD","")))</f>
        <v>Active</v>
      </c>
      <c r="J15" s="18" t="str">
        <f>VLOOKUP(IFERROR(VLOOKUP(E15,'[5]Material Status'!A:I,9,0),""),'[5]Material Status'!U:W,3,0)</f>
        <v>Inactive</v>
      </c>
      <c r="K15" s="20" t="str">
        <f>IFERROR(VLOOKUP(E15,'[5]LOG Data SAP'!$D:$AO,11,0),
IF(D15=D14,K14,""))</f>
        <v>8999777026370</v>
      </c>
      <c r="L15" s="20" t="str">
        <f>IFERROR(VLOOKUP(E15,'[5]LOG Data SAP'!$D:$AO,13,0),
IF(D15=D14,L14,""))</f>
        <v>08999777002411</v>
      </c>
      <c r="M15" s="20" t="str">
        <f>IFERROR(VLOOKUP(E15,'[5]LOG Data SAP'!$D:$AO,15,0),
IF(D15=D14,M14,""))</f>
        <v>18999777026377</v>
      </c>
      <c r="N15" s="21">
        <f>[5]SKU!VH15</f>
        <v>1080</v>
      </c>
      <c r="O15" s="22">
        <f>[5]SKU!VN15</f>
        <v>20228</v>
      </c>
      <c r="P15" s="23">
        <f>[5]SKU!VO15</f>
        <v>43830</v>
      </c>
      <c r="Q15" s="24">
        <f>IFERROR(_xlfn.NUMBERVALUE(VLOOKUP(E15,'[5]LOG Data SAP'!$D:$M,9,0)),
IF(D15=D14,Q14,""))</f>
        <v>1</v>
      </c>
      <c r="R15" s="24">
        <f>IFERROR(_xlfn.NUMBERVALUE(VLOOKUP(E15,'[5]LOG Data SAP'!$D:$M,10,0)),
IF(D15=D14,R14,""))</f>
        <v>100</v>
      </c>
      <c r="S15" s="24">
        <f t="shared" si="0"/>
        <v>100</v>
      </c>
      <c r="T15" s="25">
        <f>IFERROR(VLOOKUP($E15,'[5]LOG Data SAP'!$D:$V,17,0)/10,
IF(D15=D14,T14,""))</f>
        <v>9.3000000000000007</v>
      </c>
      <c r="U15" s="25">
        <f>IFERROR(VLOOKUP($E15,'[5]LOG Data SAP'!$D:$V,18,0)/10,
IF(D15=D14,U14,""))</f>
        <v>3.8</v>
      </c>
      <c r="V15" s="25">
        <f>IFERROR(VLOOKUP($E15,'[5]LOG Data SAP'!$D:$V,19,0)/10,
IF(D15=D14,V14,""))</f>
        <v>14</v>
      </c>
      <c r="W15" s="25">
        <f>IFERROR(VLOOKUP($E15,'[5]LOG Data SAP'!$D:$AO,21,0)/10,
IF(D15=D14,W14,""))</f>
        <v>9.3000000000000007</v>
      </c>
      <c r="X15" s="25">
        <f>IFERROR(VLOOKUP($E15,'[5]LOG Data SAP'!$D:$AO,22,0)/10,
IF(D15=D14,X14,""))</f>
        <v>3.8</v>
      </c>
      <c r="Y15" s="25">
        <f>IFERROR(VLOOKUP($E15,'[5]LOG Data SAP'!$D:$AO,23,0)/10,
IF(D15=D14,Y14,""))</f>
        <v>14</v>
      </c>
      <c r="Z15" s="25">
        <f>IFERROR(VLOOKUP($E15,'[5]LOG Data SAP'!$D:$AO,25,0)/10,
IF(D15=D14,Z14,""))</f>
        <v>48.9</v>
      </c>
      <c r="AA15" s="25">
        <f>IFERROR(VLOOKUP($E15,'[5]LOG Data SAP'!$D:$AO,26,0)/10,
IF(D15=D14,AA14,""))</f>
        <v>29.2</v>
      </c>
      <c r="AB15" s="25">
        <f>IFERROR(VLOOKUP($E15,'[5]LOG Data SAP'!$D:$AO,27,0)/10,
IF(D15=D14,AB14,""))</f>
        <v>40.5</v>
      </c>
      <c r="AC15" s="26">
        <f>IFERROR(VLOOKUP($E15,'[5]LOG Data SAP'!$D:$AO,29,0)/IF(VLOOKUP($E15,'[5]LOG Data SAP'!$D:$AO,30,0)="G",1000,1),
IF(D15=D14,AC14,""))</f>
        <v>8.5999999999999993E-2</v>
      </c>
      <c r="AD15" s="26">
        <f>IFERROR(VLOOKUP($E15,'[5]LOG Data SAP'!$D:$AO,31,0)/IF(VLOOKUP($E15,'[5]LOG Data SAP'!$D:$AO,32,0)="G",1000,1),
IF(D15=D14,AD14,""))</f>
        <v>8.5999999999999993E-2</v>
      </c>
      <c r="AE15" s="26">
        <f>IFERROR(VLOOKUP($E15,'[5]LOG Data SAP'!$D:$AO,33,0)/IF(VLOOKUP($E15,'[5]LOG Data SAP'!$D:$AO,34,0)="G",1000,1),
IF(D15=D14,AE14,""))</f>
        <v>9.2370000000000001</v>
      </c>
      <c r="AF15" s="27">
        <f t="shared" si="1"/>
        <v>494.76000000000005</v>
      </c>
      <c r="AG15" s="27">
        <f t="shared" si="2"/>
        <v>494.76000000000005</v>
      </c>
      <c r="AH15" s="28">
        <f t="shared" si="3"/>
        <v>5.7829139999999994E-2</v>
      </c>
      <c r="AI15" s="18" t="str">
        <f>IFERROR(VLOOKUP(E15,'[5]LOG Data SAP'!$D:$E,2,0),IF(D15=D14,AI14,""))</f>
        <v>HP FAB STR HL 65X19 100 ID EXTRA 10'S</v>
      </c>
      <c r="AJ15" s="20" t="str">
        <f>IFERROR([5]SKU!VI15,IF(D15=D14,AJ14,""))</f>
        <v>02637</v>
      </c>
      <c r="AK15" s="18" t="str">
        <f>VLOOKUP(E15,[5]SKU!I:X,16,FALSE)</f>
        <v>3005.90.90</v>
      </c>
    </row>
    <row r="16" spans="1:37">
      <c r="A16" s="18" t="str">
        <f>[5]SKU!AC16</f>
        <v>Hansaplast</v>
      </c>
      <c r="B16" s="18" t="str">
        <f>[5]SKU!AE16</f>
        <v>Wound</v>
      </c>
      <c r="C16" s="18" t="str">
        <f>[5]SKU!AJ16</f>
        <v>Wound Plasters</v>
      </c>
      <c r="D16" s="18" t="str">
        <f>[5]SKU!G16</f>
        <v>HP 2637</v>
      </c>
      <c r="E16" s="19" t="str">
        <f>[5]SKU!I16</f>
        <v>48330-00001-03</v>
      </c>
      <c r="F16" s="19" t="str">
        <f>[5]SKU!J16</f>
        <v>02637-09000-06</v>
      </c>
      <c r="G16" s="18" t="str">
        <f>[5]SKU!K16</f>
        <v>HP Fab Str Swp 65X19 100 ID Extra 10's</v>
      </c>
      <c r="H16" s="18" t="str">
        <f>IF([5]SKU!L16="R","Regular",
IF([5]SKU!L16="P","Promo",
IF([5]SKU!L16="S","Sample",
IF([5]SKU!L16="V","VAS",""))))</f>
        <v>Promo</v>
      </c>
      <c r="I16" s="18" t="str">
        <f>IF([5]SKU!QC16="A","Active",
IF([5]SKU!QC16="D","Discontinue",
IF([5]SKU!QC16="N","NPD","")))</f>
        <v>Active</v>
      </c>
      <c r="J16" s="18" t="str">
        <f>VLOOKUP(IFERROR(VLOOKUP(E16,'[5]Material Status'!A:I,9,0),""),'[5]Material Status'!U:W,3,0)</f>
        <v>Inactive</v>
      </c>
      <c r="K16" s="20" t="str">
        <f>IFERROR(VLOOKUP(E16,'[5]LOG Data SAP'!$D:$AO,11,0),
IF(D16=D15,K15,""))</f>
        <v>8999777026370</v>
      </c>
      <c r="L16" s="20" t="str">
        <f>IFERROR(VLOOKUP(E16,'[5]LOG Data SAP'!$D:$AO,13,0),
IF(D16=D15,L15,""))</f>
        <v>08999777002411</v>
      </c>
      <c r="M16" s="20" t="str">
        <f>IFERROR(VLOOKUP(E16,'[5]LOG Data SAP'!$D:$AO,15,0),
IF(D16=D15,M15,""))</f>
        <v>18999777026377</v>
      </c>
      <c r="N16" s="21">
        <f>[5]SKU!VH16</f>
        <v>1080</v>
      </c>
      <c r="O16" s="22">
        <f>[5]SKU!VN16</f>
        <v>17500</v>
      </c>
      <c r="P16" s="23">
        <f>[5]SKU!VO16</f>
        <v>43100</v>
      </c>
      <c r="Q16" s="24">
        <f>IFERROR(_xlfn.NUMBERVALUE(VLOOKUP(E16,'[5]LOG Data SAP'!$D:$M,9,0)),
IF(D16=D15,Q15,""))</f>
        <v>1</v>
      </c>
      <c r="R16" s="24">
        <f>IFERROR(_xlfn.NUMBERVALUE(VLOOKUP(E16,'[5]LOG Data SAP'!$D:$M,10,0)),
IF(D16=D15,R15,""))</f>
        <v>100</v>
      </c>
      <c r="S16" s="24">
        <f t="shared" si="0"/>
        <v>100</v>
      </c>
      <c r="T16" s="25">
        <f>IFERROR(VLOOKUP($E16,'[5]LOG Data SAP'!$D:$V,17,0)/10,
IF(D16=D15,T15,""))</f>
        <v>9.3000000000000007</v>
      </c>
      <c r="U16" s="25">
        <f>IFERROR(VLOOKUP($E16,'[5]LOG Data SAP'!$D:$V,18,0)/10,
IF(D16=D15,U15,""))</f>
        <v>3.8</v>
      </c>
      <c r="V16" s="25">
        <f>IFERROR(VLOOKUP($E16,'[5]LOG Data SAP'!$D:$V,19,0)/10,
IF(D16=D15,V15,""))</f>
        <v>14</v>
      </c>
      <c r="W16" s="25">
        <f>IFERROR(VLOOKUP($E16,'[5]LOG Data SAP'!$D:$AO,21,0)/10,
IF(D16=D15,W15,""))</f>
        <v>9.3000000000000007</v>
      </c>
      <c r="X16" s="25">
        <f>IFERROR(VLOOKUP($E16,'[5]LOG Data SAP'!$D:$AO,22,0)/10,
IF(D16=D15,X15,""))</f>
        <v>3.8</v>
      </c>
      <c r="Y16" s="25">
        <f>IFERROR(VLOOKUP($E16,'[5]LOG Data SAP'!$D:$AO,23,0)/10,
IF(D16=D15,Y15,""))</f>
        <v>14</v>
      </c>
      <c r="Z16" s="25">
        <f>IFERROR(VLOOKUP($E16,'[5]LOG Data SAP'!$D:$AO,25,0)/10,
IF(D16=D15,Z15,""))</f>
        <v>48.9</v>
      </c>
      <c r="AA16" s="25">
        <f>IFERROR(VLOOKUP($E16,'[5]LOG Data SAP'!$D:$AO,26,0)/10,
IF(D16=D15,AA15,""))</f>
        <v>29.2</v>
      </c>
      <c r="AB16" s="25">
        <f>IFERROR(VLOOKUP($E16,'[5]LOG Data SAP'!$D:$AO,27,0)/10,
IF(D16=D15,AB15,""))</f>
        <v>40.5</v>
      </c>
      <c r="AC16" s="26">
        <f>IFERROR(VLOOKUP($E16,'[5]LOG Data SAP'!$D:$AO,29,0)/IF(VLOOKUP($E16,'[5]LOG Data SAP'!$D:$AO,30,0)="G",1000,1),
IF(D16=D15,AC15,""))</f>
        <v>8.5999999999999993E-2</v>
      </c>
      <c r="AD16" s="26">
        <f>IFERROR(VLOOKUP($E16,'[5]LOG Data SAP'!$D:$AO,31,0)/IF(VLOOKUP($E16,'[5]LOG Data SAP'!$D:$AO,32,0)="G",1000,1),
IF(D16=D15,AD15,""))</f>
        <v>8.5999999999999993E-2</v>
      </c>
      <c r="AE16" s="26">
        <f>IFERROR(VLOOKUP($E16,'[5]LOG Data SAP'!$D:$AO,33,0)/IF(VLOOKUP($E16,'[5]LOG Data SAP'!$D:$AO,34,0)="G",1000,1),
IF(D16=D15,AE15,""))</f>
        <v>9.2370000000000001</v>
      </c>
      <c r="AF16" s="27">
        <f t="shared" si="1"/>
        <v>494.76000000000005</v>
      </c>
      <c r="AG16" s="27">
        <f t="shared" si="2"/>
        <v>494.76000000000005</v>
      </c>
      <c r="AH16" s="28">
        <f t="shared" si="3"/>
        <v>5.7829139999999994E-2</v>
      </c>
      <c r="AI16" s="18" t="str">
        <f>IFERROR(VLOOKUP(E16,'[5]LOG Data SAP'!$D:$E,2,0),IF(D16=D15,AI15,""))</f>
        <v>HP FAB STR HL 65X19 100 ID EXTRA 10'S</v>
      </c>
      <c r="AJ16" s="20" t="str">
        <f>IFERROR([5]SKU!VI16,IF(D16=D15,AJ15,""))</f>
        <v>02637</v>
      </c>
      <c r="AK16" s="18" t="str">
        <f>VLOOKUP(E16,[5]SKU!I:X,16,FALSE)</f>
        <v>3005.90.90</v>
      </c>
    </row>
    <row r="17" spans="1:37">
      <c r="A17" s="18" t="str">
        <f>[5]SKU!AC17</f>
        <v>Hansaplast</v>
      </c>
      <c r="B17" s="18" t="str">
        <f>[5]SKU!AE17</f>
        <v>Wound</v>
      </c>
      <c r="C17" s="18" t="str">
        <f>[5]SKU!AJ17</f>
        <v>Wound Plasters</v>
      </c>
      <c r="D17" s="18" t="str">
        <f>[5]SKU!G17</f>
        <v>HP 2637</v>
      </c>
      <c r="E17" s="19" t="str">
        <f>[5]SKU!I17</f>
        <v>48330-00000-47</v>
      </c>
      <c r="F17" s="19" t="str">
        <f>[5]SKU!J17</f>
        <v>02637-09000-06</v>
      </c>
      <c r="G17" s="18" t="str">
        <f>[5]SKU!K17</f>
        <v>HP Fab Str Swp 65X19 100 ID Extra 10's</v>
      </c>
      <c r="H17" s="18" t="str">
        <f>IF([5]SKU!L17="R","Regular",
IF([5]SKU!L17="P","Promo",
IF([5]SKU!L17="S","Sample",
IF([5]SKU!L17="V","VAS",""))))</f>
        <v>Promo</v>
      </c>
      <c r="I17" s="18" t="str">
        <f>IF([5]SKU!QC17="A","Active",
IF([5]SKU!QC17="D","Discontinue",
IF([5]SKU!QC17="N","NPD","")))</f>
        <v>Active</v>
      </c>
      <c r="J17" s="18" t="str">
        <f>VLOOKUP(IFERROR(VLOOKUP(E17,'[5]Material Status'!A:I,9,0),""),'[5]Material Status'!U:W,3,0)</f>
        <v>Inactive</v>
      </c>
      <c r="K17" s="20" t="str">
        <f>IFERROR(VLOOKUP(E17,'[5]LOG Data SAP'!$D:$AO,11,0),
IF(D17=D16,K16,""))</f>
        <v>8999777026370</v>
      </c>
      <c r="L17" s="20" t="str">
        <f>IFERROR(VLOOKUP(E17,'[5]LOG Data SAP'!$D:$AO,13,0),
IF(D17=D16,L16,""))</f>
        <v>08999777002411</v>
      </c>
      <c r="M17" s="20" t="str">
        <f>IFERROR(VLOOKUP(E17,'[5]LOG Data SAP'!$D:$AO,15,0),
IF(D17=D16,M16,""))</f>
        <v>18999777026377</v>
      </c>
      <c r="N17" s="21">
        <f>[5]SKU!VH17</f>
        <v>1080</v>
      </c>
      <c r="O17" s="22">
        <f>[5]SKU!VN17</f>
        <v>17500</v>
      </c>
      <c r="P17" s="23">
        <f>[5]SKU!VO17</f>
        <v>43100</v>
      </c>
      <c r="Q17" s="24">
        <f>IFERROR(_xlfn.NUMBERVALUE(VLOOKUP(E17,'[5]LOG Data SAP'!$D:$M,9,0)),
IF(D17=D16,Q16,""))</f>
        <v>1</v>
      </c>
      <c r="R17" s="24">
        <f>IFERROR(_xlfn.NUMBERVALUE(VLOOKUP(E17,'[5]LOG Data SAP'!$D:$M,10,0)),
IF(D17=D16,R16,""))</f>
        <v>100</v>
      </c>
      <c r="S17" s="24">
        <f t="shared" si="0"/>
        <v>100</v>
      </c>
      <c r="T17" s="25">
        <f>IFERROR(VLOOKUP($E17,'[5]LOG Data SAP'!$D:$V,17,0)/10,
IF(D17=D16,T16,""))</f>
        <v>9.3000000000000007</v>
      </c>
      <c r="U17" s="25">
        <f>IFERROR(VLOOKUP($E17,'[5]LOG Data SAP'!$D:$V,18,0)/10,
IF(D17=D16,U16,""))</f>
        <v>3.8</v>
      </c>
      <c r="V17" s="25">
        <f>IFERROR(VLOOKUP($E17,'[5]LOG Data SAP'!$D:$V,19,0)/10,
IF(D17=D16,V16,""))</f>
        <v>14</v>
      </c>
      <c r="W17" s="25">
        <f>IFERROR(VLOOKUP($E17,'[5]LOG Data SAP'!$D:$AO,21,0)/10,
IF(D17=D16,W16,""))</f>
        <v>9.3000000000000007</v>
      </c>
      <c r="X17" s="25">
        <f>IFERROR(VLOOKUP($E17,'[5]LOG Data SAP'!$D:$AO,22,0)/10,
IF(D17=D16,X16,""))</f>
        <v>3.8</v>
      </c>
      <c r="Y17" s="25">
        <f>IFERROR(VLOOKUP($E17,'[5]LOG Data SAP'!$D:$AO,23,0)/10,
IF(D17=D16,Y16,""))</f>
        <v>14</v>
      </c>
      <c r="Z17" s="25">
        <f>IFERROR(VLOOKUP($E17,'[5]LOG Data SAP'!$D:$AO,25,0)/10,
IF(D17=D16,Z16,""))</f>
        <v>48.9</v>
      </c>
      <c r="AA17" s="25">
        <f>IFERROR(VLOOKUP($E17,'[5]LOG Data SAP'!$D:$AO,26,0)/10,
IF(D17=D16,AA16,""))</f>
        <v>29.2</v>
      </c>
      <c r="AB17" s="25">
        <f>IFERROR(VLOOKUP($E17,'[5]LOG Data SAP'!$D:$AO,27,0)/10,
IF(D17=D16,AB16,""))</f>
        <v>40.5</v>
      </c>
      <c r="AC17" s="26">
        <f>IFERROR(VLOOKUP($E17,'[5]LOG Data SAP'!$D:$AO,29,0)/IF(VLOOKUP($E17,'[5]LOG Data SAP'!$D:$AO,30,0)="G",1000,1),
IF(D17=D16,AC16,""))</f>
        <v>8.5999999999999993E-2</v>
      </c>
      <c r="AD17" s="26">
        <f>IFERROR(VLOOKUP($E17,'[5]LOG Data SAP'!$D:$AO,31,0)/IF(VLOOKUP($E17,'[5]LOG Data SAP'!$D:$AO,32,0)="G",1000,1),
IF(D17=D16,AD16,""))</f>
        <v>8.5999999999999993E-2</v>
      </c>
      <c r="AE17" s="26">
        <f>IFERROR(VLOOKUP($E17,'[5]LOG Data SAP'!$D:$AO,33,0)/IF(VLOOKUP($E17,'[5]LOG Data SAP'!$D:$AO,34,0)="G",1000,1),
IF(D17=D16,AE16,""))</f>
        <v>9.2370000000000001</v>
      </c>
      <c r="AF17" s="27">
        <f t="shared" si="1"/>
        <v>494.76000000000005</v>
      </c>
      <c r="AG17" s="27">
        <f t="shared" si="2"/>
        <v>494.76000000000005</v>
      </c>
      <c r="AH17" s="28">
        <f t="shared" si="3"/>
        <v>5.7829139999999994E-2</v>
      </c>
      <c r="AI17" s="18" t="str">
        <f>IFERROR(VLOOKUP(E17,'[5]LOG Data SAP'!$D:$E,2,0),IF(D17=D16,AI16,""))</f>
        <v>HP FAB STR HL 65X19 100 ID EXTRA 10'S</v>
      </c>
      <c r="AJ17" s="20" t="str">
        <f>IFERROR([5]SKU!VI17,IF(D17=D16,AJ16,""))</f>
        <v>02637</v>
      </c>
      <c r="AK17" s="18" t="str">
        <f>VLOOKUP(E17,[5]SKU!I:X,16,FALSE)</f>
        <v>3005.90.90</v>
      </c>
    </row>
    <row r="18" spans="1:37">
      <c r="A18" s="18" t="str">
        <f>[5]SKU!AC18</f>
        <v>Hansaplast</v>
      </c>
      <c r="B18" s="18" t="str">
        <f>[5]SKU!AE18</f>
        <v>Wound</v>
      </c>
      <c r="C18" s="18" t="str">
        <f>[5]SKU!AJ18</f>
        <v>Wound Plasters</v>
      </c>
      <c r="D18" s="18" t="str">
        <f>[5]SKU!G18</f>
        <v>HP 2637</v>
      </c>
      <c r="E18" s="19" t="str">
        <f>[5]SKU!I18</f>
        <v>48330-00000-20</v>
      </c>
      <c r="F18" s="19" t="str">
        <f>[5]SKU!J18</f>
        <v>02637-09000-06</v>
      </c>
      <c r="G18" s="18" t="str">
        <f>[5]SKU!K18</f>
        <v>HP Fab Str Swp 65X19 100 Id Promo Pen</v>
      </c>
      <c r="H18" s="18" t="str">
        <f>IF([5]SKU!L18="R","Regular",
IF([5]SKU!L18="P","Promo",
IF([5]SKU!L18="S","Sample",
IF([5]SKU!L18="V","VAS",""))))</f>
        <v>Promo</v>
      </c>
      <c r="I18" s="18" t="str">
        <f>IF([5]SKU!QC18="A","Active",
IF([5]SKU!QC18="D","Discontinue",
IF([5]SKU!QC18="N","NPD","")))</f>
        <v>Active</v>
      </c>
      <c r="J18" s="18" t="str">
        <f>VLOOKUP(IFERROR(VLOOKUP(E18,'[5]Material Status'!A:I,9,0),""),'[5]Material Status'!U:W,3,0)</f>
        <v>Inactive</v>
      </c>
      <c r="K18" s="20" t="str">
        <f>IFERROR(VLOOKUP(E18,'[5]LOG Data SAP'!$D:$AO,11,0),
IF(D18=D17,K17,""))</f>
        <v>8999777026370</v>
      </c>
      <c r="L18" s="20" t="str">
        <f>IFERROR(VLOOKUP(E18,'[5]LOG Data SAP'!$D:$AO,13,0),
IF(D18=D17,L17,""))</f>
        <v>08999777002411</v>
      </c>
      <c r="M18" s="20" t="str">
        <f>IFERROR(VLOOKUP(E18,'[5]LOG Data SAP'!$D:$AO,15,0),
IF(D18=D17,M17,""))</f>
        <v>18999777026377</v>
      </c>
      <c r="N18" s="21">
        <f>[5]SKU!VH18</f>
        <v>1080</v>
      </c>
      <c r="O18" s="22">
        <f>[5]SKU!VN18</f>
        <v>17500</v>
      </c>
      <c r="P18" s="23">
        <f>[5]SKU!VO18</f>
        <v>43100</v>
      </c>
      <c r="Q18" s="24">
        <f>IFERROR(_xlfn.NUMBERVALUE(VLOOKUP(E18,'[5]LOG Data SAP'!$D:$M,9,0)),
IF(D18=D17,Q17,""))</f>
        <v>1</v>
      </c>
      <c r="R18" s="24">
        <f>IFERROR(_xlfn.NUMBERVALUE(VLOOKUP(E18,'[5]LOG Data SAP'!$D:$M,10,0)),
IF(D18=D17,R17,""))</f>
        <v>100</v>
      </c>
      <c r="S18" s="24">
        <f t="shared" si="0"/>
        <v>100</v>
      </c>
      <c r="T18" s="25">
        <f>IFERROR(VLOOKUP($E18,'[5]LOG Data SAP'!$D:$V,17,0)/10,
IF(D18=D17,T17,""))</f>
        <v>9.3000000000000007</v>
      </c>
      <c r="U18" s="25">
        <f>IFERROR(VLOOKUP($E18,'[5]LOG Data SAP'!$D:$V,18,0)/10,
IF(D18=D17,U17,""))</f>
        <v>3.8</v>
      </c>
      <c r="V18" s="25">
        <f>IFERROR(VLOOKUP($E18,'[5]LOG Data SAP'!$D:$V,19,0)/10,
IF(D18=D17,V17,""))</f>
        <v>14</v>
      </c>
      <c r="W18" s="25">
        <f>IFERROR(VLOOKUP($E18,'[5]LOG Data SAP'!$D:$AO,21,0)/10,
IF(D18=D17,W17,""))</f>
        <v>9.3000000000000007</v>
      </c>
      <c r="X18" s="25">
        <f>IFERROR(VLOOKUP($E18,'[5]LOG Data SAP'!$D:$AO,22,0)/10,
IF(D18=D17,X17,""))</f>
        <v>3.8</v>
      </c>
      <c r="Y18" s="25">
        <f>IFERROR(VLOOKUP($E18,'[5]LOG Data SAP'!$D:$AO,23,0)/10,
IF(D18=D17,Y17,""))</f>
        <v>14</v>
      </c>
      <c r="Z18" s="25">
        <f>IFERROR(VLOOKUP($E18,'[5]LOG Data SAP'!$D:$AO,25,0)/10,
IF(D18=D17,Z17,""))</f>
        <v>48.9</v>
      </c>
      <c r="AA18" s="25">
        <f>IFERROR(VLOOKUP($E18,'[5]LOG Data SAP'!$D:$AO,26,0)/10,
IF(D18=D17,AA17,""))</f>
        <v>29.2</v>
      </c>
      <c r="AB18" s="25">
        <f>IFERROR(VLOOKUP($E18,'[5]LOG Data SAP'!$D:$AO,27,0)/10,
IF(D18=D17,AB17,""))</f>
        <v>40.5</v>
      </c>
      <c r="AC18" s="26">
        <f>IFERROR(VLOOKUP($E18,'[5]LOG Data SAP'!$D:$AO,29,0)/IF(VLOOKUP($E18,'[5]LOG Data SAP'!$D:$AO,30,0)="G",1000,1),
IF(D18=D17,AC17,""))</f>
        <v>8.5999999999999993E-2</v>
      </c>
      <c r="AD18" s="26">
        <f>IFERROR(VLOOKUP($E18,'[5]LOG Data SAP'!$D:$AO,31,0)/IF(VLOOKUP($E18,'[5]LOG Data SAP'!$D:$AO,32,0)="G",1000,1),
IF(D18=D17,AD17,""))</f>
        <v>8.5999999999999993E-2</v>
      </c>
      <c r="AE18" s="26">
        <f>IFERROR(VLOOKUP($E18,'[5]LOG Data SAP'!$D:$AO,33,0)/IF(VLOOKUP($E18,'[5]LOG Data SAP'!$D:$AO,34,0)="G",1000,1),
IF(D18=D17,AE17,""))</f>
        <v>9.2370000000000001</v>
      </c>
      <c r="AF18" s="27">
        <f t="shared" si="1"/>
        <v>494.76000000000005</v>
      </c>
      <c r="AG18" s="27">
        <f t="shared" si="2"/>
        <v>494.76000000000005</v>
      </c>
      <c r="AH18" s="28">
        <f t="shared" si="3"/>
        <v>5.7829139999999994E-2</v>
      </c>
      <c r="AI18" s="18" t="str">
        <f>IFERROR(VLOOKUP(E18,'[5]LOG Data SAP'!$D:$E,2,0),IF(D18=D17,AI17,""))</f>
        <v>HP FAB STR HL 65X19 100 ID EXTRA 10'S</v>
      </c>
      <c r="AJ18" s="20" t="str">
        <f>IFERROR([5]SKU!VI18,IF(D18=D17,AJ17,""))</f>
        <v>02637</v>
      </c>
      <c r="AK18" s="18" t="str">
        <f>VLOOKUP(E18,[5]SKU!I:X,16,FALSE)</f>
        <v>3005.90.90</v>
      </c>
    </row>
    <row r="19" spans="1:37">
      <c r="A19" s="18" t="str">
        <f>[5]SKU!AC19</f>
        <v>Hansaplast</v>
      </c>
      <c r="B19" s="18" t="str">
        <f>[5]SKU!AE19</f>
        <v>Wound</v>
      </c>
      <c r="C19" s="18" t="str">
        <f>[5]SKU!AJ19</f>
        <v>Wound Plasters</v>
      </c>
      <c r="D19" s="18" t="str">
        <f>[5]SKU!G19</f>
        <v>HP 2637</v>
      </c>
      <c r="E19" s="19" t="str">
        <f>[5]SKU!I19</f>
        <v>48330-00215-00</v>
      </c>
      <c r="F19" s="19" t="str">
        <f>[5]SKU!J19</f>
        <v>02637-09000-06</v>
      </c>
      <c r="G19" s="18" t="str">
        <f>[5]SKU!K19</f>
        <v>HP Hanger Duo Kain Elastis 100's Standard 2637 + Kain Elastis 50's Jumbo 2638</v>
      </c>
      <c r="H19" s="18" t="str">
        <f>IF([5]SKU!L19="R","Regular",
IF([5]SKU!L19="P","Promo",
IF([5]SKU!L19="S","Sample",
IF([5]SKU!L19="V","VAS",""))))</f>
        <v>VAS</v>
      </c>
      <c r="I19" s="18" t="str">
        <f>IF([5]SKU!QC19="A","Active",
IF([5]SKU!QC19="D","Discontinue",
IF([5]SKU!QC19="N","NPD","")))</f>
        <v>Active</v>
      </c>
      <c r="J19" s="18" t="str">
        <f>VLOOKUP(IFERROR(VLOOKUP(E19,'[5]Material Status'!A:I,9,0),""),'[5]Material Status'!U:W,3,0)</f>
        <v>Inactive</v>
      </c>
      <c r="K19" s="20" t="str">
        <f>IFERROR(VLOOKUP(E19,'[5]LOG Data SAP'!$D:$AO,11,0),
IF(D19=D18,K18,""))</f>
        <v>8999777026370</v>
      </c>
      <c r="L19" s="20" t="str">
        <f>IFERROR(VLOOKUP(E19,'[5]LOG Data SAP'!$D:$AO,13,0),
IF(D19=D18,L18,""))</f>
        <v/>
      </c>
      <c r="M19" s="20" t="str">
        <f>IFERROR(VLOOKUP(E19,'[5]LOG Data SAP'!$D:$AO,15,0),
IF(D19=D18,M18,""))</f>
        <v>8999777017361</v>
      </c>
      <c r="N19" s="21">
        <f>[5]SKU!VH19</f>
        <v>1080</v>
      </c>
      <c r="O19" s="22">
        <f>[5]SKU!VN19</f>
        <v>2272727</v>
      </c>
      <c r="P19" s="23">
        <f>[5]SKU!VO19</f>
        <v>45383</v>
      </c>
      <c r="Q19" s="24">
        <f>IFERROR(_xlfn.NUMBERVALUE(VLOOKUP(E19,'[5]LOG Data SAP'!$D:$M,9,0)),
IF(D19=D18,Q18,""))</f>
        <v>0</v>
      </c>
      <c r="R19" s="24">
        <f>IFERROR(_xlfn.NUMBERVALUE(VLOOKUP(E19,'[5]LOG Data SAP'!$D:$M,10,0)),
IF(D19=D18,R18,""))</f>
        <v>1</v>
      </c>
      <c r="S19" s="24">
        <f t="shared" si="0"/>
        <v>0</v>
      </c>
      <c r="T19" s="25">
        <f>IFERROR(VLOOKUP($E19,'[5]LOG Data SAP'!$D:$V,17,0)/10,
IF(D19=D18,T18,""))</f>
        <v>48.9</v>
      </c>
      <c r="U19" s="25">
        <f>IFERROR(VLOOKUP($E19,'[5]LOG Data SAP'!$D:$V,18,0)/10,
IF(D19=D18,U18,""))</f>
        <v>29.2</v>
      </c>
      <c r="V19" s="25">
        <f>IFERROR(VLOOKUP($E19,'[5]LOG Data SAP'!$D:$V,19,0)/10,
IF(D19=D18,V18,""))</f>
        <v>49.9</v>
      </c>
      <c r="W19" s="25">
        <f>IFERROR(VLOOKUP($E19,'[5]LOG Data SAP'!$D:$AO,21,0)/10,
IF(D19=D18,W18,""))</f>
        <v>0</v>
      </c>
      <c r="X19" s="25">
        <f>IFERROR(VLOOKUP($E19,'[5]LOG Data SAP'!$D:$AO,22,0)/10,
IF(D19=D18,X18,""))</f>
        <v>0</v>
      </c>
      <c r="Y19" s="25">
        <f>IFERROR(VLOOKUP($E19,'[5]LOG Data SAP'!$D:$AO,23,0)/10,
IF(D19=D18,Y18,""))</f>
        <v>0</v>
      </c>
      <c r="Z19" s="25">
        <f>IFERROR(VLOOKUP($E19,'[5]LOG Data SAP'!$D:$AO,25,0)/10,
IF(D19=D18,Z18,""))</f>
        <v>48.9</v>
      </c>
      <c r="AA19" s="25">
        <f>IFERROR(VLOOKUP($E19,'[5]LOG Data SAP'!$D:$AO,26,0)/10,
IF(D19=D18,AA18,""))</f>
        <v>29.2</v>
      </c>
      <c r="AB19" s="25">
        <f>IFERROR(VLOOKUP($E19,'[5]LOG Data SAP'!$D:$AO,27,0)/10,
IF(D19=D18,AB18,""))</f>
        <v>49.9</v>
      </c>
      <c r="AC19" s="26">
        <f>IFERROR(VLOOKUP($E19,'[5]LOG Data SAP'!$D:$AO,29,0)/IF(VLOOKUP($E19,'[5]LOG Data SAP'!$D:$AO,30,0)="G",1000,1),
IF(D19=D18,AC18,""))</f>
        <v>9.3849999999999998</v>
      </c>
      <c r="AD19" s="26">
        <f>IFERROR(VLOOKUP($E19,'[5]LOG Data SAP'!$D:$AO,31,0)/IF(VLOOKUP($E19,'[5]LOG Data SAP'!$D:$AO,32,0)="G",1000,1),
IF(D19=D18,AD18,""))</f>
        <v>0</v>
      </c>
      <c r="AE19" s="26">
        <f>IFERROR(VLOOKUP($E19,'[5]LOG Data SAP'!$D:$AO,33,0)/IF(VLOOKUP($E19,'[5]LOG Data SAP'!$D:$AO,34,0)="G",1000,1),
IF(D19=D18,AE18,""))</f>
        <v>9.3849999999999998</v>
      </c>
      <c r="AF19" s="27">
        <f t="shared" si="1"/>
        <v>71251.211999999985</v>
      </c>
      <c r="AG19" s="27" t="str">
        <f t="shared" si="2"/>
        <v/>
      </c>
      <c r="AH19" s="28">
        <f t="shared" si="3"/>
        <v>7.125121199999998E-2</v>
      </c>
      <c r="AI19" s="18" t="str">
        <f>IFERROR(VLOOKUP(E19,'[5]LOG Data SAP'!$D:$E,2,0),IF(D19=D18,AI18,""))</f>
        <v>HP_2637_+_10_JUMBO</v>
      </c>
      <c r="AJ19" s="20" t="str">
        <f>IFERROR([5]SKU!VI19,IF(D19=D18,AJ18,""))</f>
        <v>02637</v>
      </c>
      <c r="AK19" s="18" t="str">
        <f>VLOOKUP(E19,[5]SKU!I:X,16,FALSE)</f>
        <v>3005.90.90</v>
      </c>
    </row>
    <row r="20" spans="1:37">
      <c r="A20" s="18" t="str">
        <f>[5]SKU!AC20</f>
        <v>Hansaplast</v>
      </c>
      <c r="B20" s="18" t="str">
        <f>[5]SKU!AE20</f>
        <v>Wound</v>
      </c>
      <c r="C20" s="18" t="str">
        <f>[5]SKU!AJ20</f>
        <v>Wound Plasters</v>
      </c>
      <c r="D20" s="18" t="str">
        <f>[5]SKU!G20</f>
        <v>HP 2637</v>
      </c>
      <c r="E20" s="19" t="str">
        <f>[5]SKU!I20</f>
        <v>48330-00213-00</v>
      </c>
      <c r="F20" s="19" t="str">
        <f>[5]SKU!J20</f>
        <v>02637-09000-06</v>
      </c>
      <c r="G20" s="18" t="str">
        <f>[5]SKU!K20</f>
        <v>HP Hanger Duo Kain Elastis 100's Standard 2637 + Koyo</v>
      </c>
      <c r="H20" s="18" t="str">
        <f>IF([5]SKU!L20="R","Regular",
IF([5]SKU!L20="P","Promo",
IF([5]SKU!L20="S","Sample",
IF([5]SKU!L20="V","VAS",""))))</f>
        <v>VAS</v>
      </c>
      <c r="I20" s="18" t="str">
        <f>IF([5]SKU!QC20="A","Active",
IF([5]SKU!QC20="D","Discontinue",
IF([5]SKU!QC20="N","NPD","")))</f>
        <v>Active</v>
      </c>
      <c r="J20" s="18" t="str">
        <f>VLOOKUP(IFERROR(VLOOKUP(E20,'[5]Material Status'!A:I,9,0),""),'[5]Material Status'!U:W,3,0)</f>
        <v>Inactive</v>
      </c>
      <c r="K20" s="20" t="str">
        <f>IFERROR(VLOOKUP(E20,'[5]LOG Data SAP'!$D:$AO,11,0),
IF(D20=D19,K19,""))</f>
        <v>8999777026370</v>
      </c>
      <c r="L20" s="20" t="str">
        <f>IFERROR(VLOOKUP(E20,'[5]LOG Data SAP'!$D:$AO,13,0),
IF(D20=D19,L19,""))</f>
        <v/>
      </c>
      <c r="M20" s="20" t="str">
        <f>IFERROR(VLOOKUP(E20,'[5]LOG Data SAP'!$D:$AO,15,0),
IF(D20=D19,M19,""))</f>
        <v>8999777017347</v>
      </c>
      <c r="N20" s="21">
        <f>[5]SKU!VH20</f>
        <v>720</v>
      </c>
      <c r="O20" s="22">
        <f>[5]SKU!VN20</f>
        <v>40541</v>
      </c>
      <c r="P20" s="23">
        <f>[5]SKU!VO20</f>
        <v>45383</v>
      </c>
      <c r="Q20" s="24">
        <f>IFERROR(_xlfn.NUMBERVALUE(VLOOKUP(E20,'[5]LOG Data SAP'!$D:$M,9,0)),
IF(D20=D19,Q19,""))</f>
        <v>0</v>
      </c>
      <c r="R20" s="24">
        <f>IFERROR(_xlfn.NUMBERVALUE(VLOOKUP(E20,'[5]LOG Data SAP'!$D:$M,10,0)),
IF(D20=D19,R19,""))</f>
        <v>50</v>
      </c>
      <c r="S20" s="24">
        <f t="shared" si="0"/>
        <v>0</v>
      </c>
      <c r="T20" s="25">
        <f>IFERROR(VLOOKUP($E20,'[5]LOG Data SAP'!$D:$V,17,0)/10,
IF(D20=D19,T19,""))</f>
        <v>30</v>
      </c>
      <c r="U20" s="25">
        <f>IFERROR(VLOOKUP($E20,'[5]LOG Data SAP'!$D:$V,18,0)/10,
IF(D20=D19,U19,""))</f>
        <v>25</v>
      </c>
      <c r="V20" s="25">
        <f>IFERROR(VLOOKUP($E20,'[5]LOG Data SAP'!$D:$V,19,0)/10,
IF(D20=D19,V19,""))</f>
        <v>4.5</v>
      </c>
      <c r="W20" s="25">
        <f>IFERROR(VLOOKUP($E20,'[5]LOG Data SAP'!$D:$AO,21,0)/10,
IF(D20=D19,W19,""))</f>
        <v>0</v>
      </c>
      <c r="X20" s="25">
        <f>IFERROR(VLOOKUP($E20,'[5]LOG Data SAP'!$D:$AO,22,0)/10,
IF(D20=D19,X19,""))</f>
        <v>0</v>
      </c>
      <c r="Y20" s="25">
        <f>IFERROR(VLOOKUP($E20,'[5]LOG Data SAP'!$D:$AO,23,0)/10,
IF(D20=D19,Y19,""))</f>
        <v>0</v>
      </c>
      <c r="Z20" s="25">
        <f>IFERROR(VLOOKUP($E20,'[5]LOG Data SAP'!$D:$AO,25,0)/10,
IF(D20=D19,Z19,""))</f>
        <v>94.8</v>
      </c>
      <c r="AA20" s="25">
        <f>IFERROR(VLOOKUP($E20,'[5]LOG Data SAP'!$D:$AO,26,0)/10,
IF(D20=D19,AA19,""))</f>
        <v>61.8</v>
      </c>
      <c r="AB20" s="25">
        <f>IFERROR(VLOOKUP($E20,'[5]LOG Data SAP'!$D:$AO,27,0)/10,
IF(D20=D19,AB19,""))</f>
        <v>27.6</v>
      </c>
      <c r="AC20" s="26">
        <f>IFERROR(VLOOKUP($E20,'[5]LOG Data SAP'!$D:$AO,29,0)/IF(VLOOKUP($E20,'[5]LOG Data SAP'!$D:$AO,30,0)="G",1000,1),
IF(D20=D19,AC19,""))</f>
        <v>0.19800000000000001</v>
      </c>
      <c r="AD20" s="26">
        <f>IFERROR(VLOOKUP($E20,'[5]LOG Data SAP'!$D:$AO,31,0)/IF(VLOOKUP($E20,'[5]LOG Data SAP'!$D:$AO,32,0)="G",1000,1),
IF(D20=D19,AD19,""))</f>
        <v>0</v>
      </c>
      <c r="AE20" s="26">
        <f>IFERROR(VLOOKUP($E20,'[5]LOG Data SAP'!$D:$AO,33,0)/IF(VLOOKUP($E20,'[5]LOG Data SAP'!$D:$AO,34,0)="G",1000,1),
IF(D20=D19,AE19,""))</f>
        <v>11.355</v>
      </c>
      <c r="AF20" s="27">
        <f t="shared" si="1"/>
        <v>3375</v>
      </c>
      <c r="AG20" s="27" t="str">
        <f t="shared" si="2"/>
        <v/>
      </c>
      <c r="AH20" s="28">
        <f t="shared" si="3"/>
        <v>0.16169846399999999</v>
      </c>
      <c r="AI20" s="18" t="str">
        <f>IFERROR(VLOOKUP(E20,'[5]LOG Data SAP'!$D:$E,2,0),IF(D20=D19,AI19,""))</f>
        <v>HP_DUO_2637_&amp;_KOYO</v>
      </c>
      <c r="AJ20" s="20" t="str">
        <f>IFERROR([5]SKU!VI20,IF(D20=D19,AJ19,""))</f>
        <v>02637</v>
      </c>
      <c r="AK20" s="18" t="str">
        <f>VLOOKUP(E20,[5]SKU!I:X,16,FALSE)</f>
        <v>3005.90.90</v>
      </c>
    </row>
    <row r="21" spans="1:37">
      <c r="A21" s="18" t="str">
        <f>[5]SKU!AC21</f>
        <v>Hansaplast</v>
      </c>
      <c r="B21" s="18" t="str">
        <f>[5]SKU!AE21</f>
        <v>Wound</v>
      </c>
      <c r="C21" s="18" t="str">
        <f>[5]SKU!AJ21</f>
        <v>Wound Plasters</v>
      </c>
      <c r="D21" s="18" t="str">
        <f>[5]SKU!G21</f>
        <v>HP 2637</v>
      </c>
      <c r="E21" s="19" t="str">
        <f>[5]SKU!I21</f>
        <v>48330-00212-00</v>
      </c>
      <c r="F21" s="19" t="str">
        <f>[5]SKU!J21</f>
        <v>02637-09000-06</v>
      </c>
      <c r="G21" s="18" t="str">
        <f>[5]SKU!K21</f>
        <v>HP Hanger Duo Kain Elastis 100's Standard 2637 + Kain Elastis 50's Jumbo 2638</v>
      </c>
      <c r="H21" s="18" t="str">
        <f>IF([5]SKU!L21="R","Regular",
IF([5]SKU!L21="P","Promo",
IF([5]SKU!L21="S","Sample",
IF([5]SKU!L21="V","VAS",""))))</f>
        <v>VAS</v>
      </c>
      <c r="I21" s="18" t="str">
        <f>IF([5]SKU!QC21="A","Active",
IF([5]SKU!QC21="D","Discontinue",
IF([5]SKU!QC21="N","NPD","")))</f>
        <v>Active</v>
      </c>
      <c r="J21" s="18" t="str">
        <f>VLOOKUP(IFERROR(VLOOKUP(E21,'[5]Material Status'!A:I,9,0),""),'[5]Material Status'!U:W,3,0)</f>
        <v>Inactive</v>
      </c>
      <c r="K21" s="20" t="str">
        <f>IFERROR(VLOOKUP(E21,'[5]LOG Data SAP'!$D:$AO,11,0),
IF(D21=D20,K20,""))</f>
        <v>8999777026370</v>
      </c>
      <c r="L21" s="20" t="str">
        <f>IFERROR(VLOOKUP(E21,'[5]LOG Data SAP'!$D:$AO,13,0),
IF(D21=D20,L20,""))</f>
        <v/>
      </c>
      <c r="M21" s="20" t="str">
        <f>IFERROR(VLOOKUP(E21,'[5]LOG Data SAP'!$D:$AO,15,0),
IF(D21=D20,M20,""))</f>
        <v>8999777017316</v>
      </c>
      <c r="N21" s="21">
        <f>[5]SKU!VH21</f>
        <v>1080</v>
      </c>
      <c r="O21" s="22">
        <f>[5]SKU!VN21</f>
        <v>36364</v>
      </c>
      <c r="P21" s="23">
        <f>[5]SKU!VO21</f>
        <v>45383</v>
      </c>
      <c r="Q21" s="24">
        <f>IFERROR(_xlfn.NUMBERVALUE(VLOOKUP(E21,'[5]LOG Data SAP'!$D:$M,9,0)),
IF(D21=D20,Q20,""))</f>
        <v>0</v>
      </c>
      <c r="R21" s="24">
        <f>IFERROR(_xlfn.NUMBERVALUE(VLOOKUP(E21,'[5]LOG Data SAP'!$D:$M,10,0)),
IF(D21=D20,R20,""))</f>
        <v>50</v>
      </c>
      <c r="S21" s="24">
        <f t="shared" si="0"/>
        <v>0</v>
      </c>
      <c r="T21" s="25">
        <f>IFERROR(VLOOKUP($E21,'[5]LOG Data SAP'!$D:$V,17,0)/10,
IF(D21=D20,T20,""))</f>
        <v>26</v>
      </c>
      <c r="U21" s="25">
        <f>IFERROR(VLOOKUP($E21,'[5]LOG Data SAP'!$D:$V,18,0)/10,
IF(D21=D20,U20,""))</f>
        <v>4.7</v>
      </c>
      <c r="V21" s="25">
        <f>IFERROR(VLOOKUP($E21,'[5]LOG Data SAP'!$D:$V,19,0)/10,
IF(D21=D20,V20,""))</f>
        <v>35</v>
      </c>
      <c r="W21" s="25">
        <f>IFERROR(VLOOKUP($E21,'[5]LOG Data SAP'!$D:$AO,21,0)/10,
IF(D21=D20,W20,""))</f>
        <v>0</v>
      </c>
      <c r="X21" s="25">
        <f>IFERROR(VLOOKUP($E21,'[5]LOG Data SAP'!$D:$AO,22,0)/10,
IF(D21=D20,X20,""))</f>
        <v>0</v>
      </c>
      <c r="Y21" s="25">
        <f>IFERROR(VLOOKUP($E21,'[5]LOG Data SAP'!$D:$AO,23,0)/10,
IF(D21=D20,Y20,""))</f>
        <v>0</v>
      </c>
      <c r="Z21" s="25">
        <f>IFERROR(VLOOKUP($E21,'[5]LOG Data SAP'!$D:$AO,25,0)/10,
IF(D21=D20,Z20,""))</f>
        <v>83.8</v>
      </c>
      <c r="AA21" s="25">
        <f>IFERROR(VLOOKUP($E21,'[5]LOG Data SAP'!$D:$AO,26,0)/10,
IF(D21=D20,AA20,""))</f>
        <v>55.8</v>
      </c>
      <c r="AB21" s="25">
        <f>IFERROR(VLOOKUP($E21,'[5]LOG Data SAP'!$D:$AO,27,0)/10,
IF(D21=D20,AB20,""))</f>
        <v>38.1</v>
      </c>
      <c r="AC21" s="26">
        <f>IFERROR(VLOOKUP($E21,'[5]LOG Data SAP'!$D:$AO,29,0)/IF(VLOOKUP($E21,'[5]LOG Data SAP'!$D:$AO,30,0)="G",1000,1),
IF(D21=D20,AC20,""))</f>
        <v>0.245</v>
      </c>
      <c r="AD21" s="26">
        <f>IFERROR(VLOOKUP($E21,'[5]LOG Data SAP'!$D:$AO,31,0)/IF(VLOOKUP($E21,'[5]LOG Data SAP'!$D:$AO,32,0)="G",1000,1),
IF(D21=D20,AD20,""))</f>
        <v>0</v>
      </c>
      <c r="AE21" s="26">
        <f>IFERROR(VLOOKUP($E21,'[5]LOG Data SAP'!$D:$AO,33,0)/IF(VLOOKUP($E21,'[5]LOG Data SAP'!$D:$AO,34,0)="G",1000,1),
IF(D21=D20,AE20,""))</f>
        <v>13.596</v>
      </c>
      <c r="AF21" s="27">
        <f t="shared" si="1"/>
        <v>4277</v>
      </c>
      <c r="AG21" s="27" t="str">
        <f t="shared" si="2"/>
        <v/>
      </c>
      <c r="AH21" s="28">
        <f t="shared" si="3"/>
        <v>0.178157124</v>
      </c>
      <c r="AI21" s="18" t="str">
        <f>IFERROR(VLOOKUP(E21,'[5]LOG Data SAP'!$D:$E,2,0),IF(D21=D20,AI20,""))</f>
        <v>HP_DUO_2637_&amp;_2638</v>
      </c>
      <c r="AJ21" s="20" t="str">
        <f>IFERROR([5]SKU!VI21,IF(D21=D20,AJ20,""))</f>
        <v>02637</v>
      </c>
      <c r="AK21" s="18" t="str">
        <f>VLOOKUP(E21,[5]SKU!I:X,16,FALSE)</f>
        <v>3005.90.90</v>
      </c>
    </row>
    <row r="22" spans="1:37">
      <c r="A22" s="18" t="str">
        <f>[5]SKU!AC22</f>
        <v>Hansaplast</v>
      </c>
      <c r="B22" s="18" t="str">
        <f>[5]SKU!AE22</f>
        <v>Wound</v>
      </c>
      <c r="C22" s="18" t="str">
        <f>[5]SKU!AJ22</f>
        <v>Wound Plasters</v>
      </c>
      <c r="D22" s="18" t="str">
        <f>[5]SKU!G22</f>
        <v>HP 2637</v>
      </c>
      <c r="E22" s="19" t="str">
        <f>[5]SKU!I22</f>
        <v>48330-00125-00</v>
      </c>
      <c r="F22" s="19" t="str">
        <f>[5]SKU!J22</f>
        <v>02637-09000-06</v>
      </c>
      <c r="G22" s="18" t="str">
        <f>[5]SKU!K22</f>
        <v>HP Scare Kain Elastis 100's Std 2637 Redemption Koyo</v>
      </c>
      <c r="H22" s="18" t="str">
        <f>IF([5]SKU!L22="R","Regular",
IF([5]SKU!L22="P","Promo",
IF([5]SKU!L22="S","Sample",
IF([5]SKU!L22="V","VAS",""))))</f>
        <v>VAS</v>
      </c>
      <c r="I22" s="18" t="str">
        <f>IF([5]SKU!QC22="A","Active",
IF([5]SKU!QC22="D","Discontinue",
IF([5]SKU!QC22="N","NPD","")))</f>
        <v>Active</v>
      </c>
      <c r="J22" s="18" t="str">
        <f>VLOOKUP(IFERROR(VLOOKUP(E22,'[5]Material Status'!A:I,9,0),""),'[5]Material Status'!U:W,3,0)</f>
        <v>Inactive</v>
      </c>
      <c r="K22" s="20" t="str">
        <f>IFERROR(VLOOKUP(E22,'[5]LOG Data SAP'!$D:$AO,11,0),
IF(D22=D21,K21,""))</f>
        <v>8999777026370</v>
      </c>
      <c r="L22" s="20" t="str">
        <f>IFERROR(VLOOKUP(E22,'[5]LOG Data SAP'!$D:$AO,13,0),
IF(D22=D21,L21,""))</f>
        <v/>
      </c>
      <c r="M22" s="20" t="str">
        <f>IFERROR(VLOOKUP(E22,'[5]LOG Data SAP'!$D:$AO,15,0),
IF(D22=D21,M21,""))</f>
        <v>8999777009410</v>
      </c>
      <c r="N22" s="21">
        <f>[5]SKU!VH22</f>
        <v>720</v>
      </c>
      <c r="O22" s="22">
        <f>[5]SKU!VN22</f>
        <v>25454</v>
      </c>
      <c r="P22" s="23">
        <f>[5]SKU!VO22</f>
        <v>45383</v>
      </c>
      <c r="Q22" s="24">
        <f>IFERROR(_xlfn.NUMBERVALUE(VLOOKUP(E22,'[5]LOG Data SAP'!$D:$M,9,0)),
IF(D22=D21,Q21,""))</f>
        <v>0</v>
      </c>
      <c r="R22" s="24">
        <f>IFERROR(_xlfn.NUMBERVALUE(VLOOKUP(E22,'[5]LOG Data SAP'!$D:$M,10,0)),
IF(D22=D21,R21,""))</f>
        <v>100</v>
      </c>
      <c r="S22" s="24">
        <f t="shared" si="0"/>
        <v>0</v>
      </c>
      <c r="T22" s="25">
        <f>IFERROR(VLOOKUP($E22,'[5]LOG Data SAP'!$D:$V,17,0)/10,
IF(D22=D21,T21,""))</f>
        <v>9.3000000000000007</v>
      </c>
      <c r="U22" s="25">
        <f>IFERROR(VLOOKUP($E22,'[5]LOG Data SAP'!$D:$V,18,0)/10,
IF(D22=D21,U21,""))</f>
        <v>3.8</v>
      </c>
      <c r="V22" s="25">
        <f>IFERROR(VLOOKUP($E22,'[5]LOG Data SAP'!$D:$V,19,0)/10,
IF(D22=D21,V21,""))</f>
        <v>14</v>
      </c>
      <c r="W22" s="25">
        <f>IFERROR(VLOOKUP($E22,'[5]LOG Data SAP'!$D:$AO,21,0)/10,
IF(D22=D21,W21,""))</f>
        <v>0</v>
      </c>
      <c r="X22" s="25">
        <f>IFERROR(VLOOKUP($E22,'[5]LOG Data SAP'!$D:$AO,22,0)/10,
IF(D22=D21,X21,""))</f>
        <v>0</v>
      </c>
      <c r="Y22" s="25">
        <f>IFERROR(VLOOKUP($E22,'[5]LOG Data SAP'!$D:$AO,23,0)/10,
IF(D22=D21,Y21,""))</f>
        <v>0</v>
      </c>
      <c r="Z22" s="25">
        <f>IFERROR(VLOOKUP($E22,'[5]LOG Data SAP'!$D:$AO,25,0)/10,
IF(D22=D21,Z21,""))</f>
        <v>48.9</v>
      </c>
      <c r="AA22" s="25">
        <f>IFERROR(VLOOKUP($E22,'[5]LOG Data SAP'!$D:$AO,26,0)/10,
IF(D22=D21,AA21,""))</f>
        <v>29.2</v>
      </c>
      <c r="AB22" s="25">
        <f>IFERROR(VLOOKUP($E22,'[5]LOG Data SAP'!$D:$AO,27,0)/10,
IF(D22=D21,AB21,""))</f>
        <v>40.5</v>
      </c>
      <c r="AC22" s="26">
        <f>IFERROR(VLOOKUP($E22,'[5]LOG Data SAP'!$D:$AO,29,0)/IF(VLOOKUP($E22,'[5]LOG Data SAP'!$D:$AO,30,0)="G",1000,1),
IF(D22=D21,AC21,""))</f>
        <v>8.1000000000000003E-2</v>
      </c>
      <c r="AD22" s="26">
        <f>IFERROR(VLOOKUP($E22,'[5]LOG Data SAP'!$D:$AO,31,0)/IF(VLOOKUP($E22,'[5]LOG Data SAP'!$D:$AO,32,0)="G",1000,1),
IF(D22=D21,AD21,""))</f>
        <v>0</v>
      </c>
      <c r="AE22" s="26">
        <f>IFERROR(VLOOKUP($E22,'[5]LOG Data SAP'!$D:$AO,33,0)/IF(VLOOKUP($E22,'[5]LOG Data SAP'!$D:$AO,34,0)="G",1000,1),
IF(D22=D21,AE21,""))</f>
        <v>8.6669999999999998</v>
      </c>
      <c r="AF22" s="27">
        <f t="shared" si="1"/>
        <v>494.76000000000005</v>
      </c>
      <c r="AG22" s="27" t="str">
        <f t="shared" si="2"/>
        <v/>
      </c>
      <c r="AH22" s="28">
        <f t="shared" si="3"/>
        <v>5.7829139999999994E-2</v>
      </c>
      <c r="AI22" s="18" t="str">
        <f>IFERROR(VLOOKUP(E22,'[5]LOG Data SAP'!$D:$E,2,0),IF(D22=D21,AI21,""))</f>
        <v>HP FAB 100S 2637 REDEMPTION KOYO</v>
      </c>
      <c r="AJ22" s="20" t="str">
        <f>IFERROR([5]SKU!VI22,IF(D22=D21,AJ21,""))</f>
        <v>02637</v>
      </c>
      <c r="AK22" s="18" t="str">
        <f>VLOOKUP(E22,[5]SKU!I:X,16,FALSE)</f>
        <v>3005.90.90</v>
      </c>
    </row>
    <row r="23" spans="1:37">
      <c r="A23" s="18" t="str">
        <f>[5]SKU!AC23</f>
        <v>Hansaplast</v>
      </c>
      <c r="B23" s="18" t="str">
        <f>[5]SKU!AE23</f>
        <v>Wound</v>
      </c>
      <c r="C23" s="18" t="str">
        <f>[5]SKU!AJ23</f>
        <v>Wound Plasters</v>
      </c>
      <c r="D23" s="18" t="str">
        <f>[5]SKU!G23</f>
        <v>HP 2637</v>
      </c>
      <c r="E23" s="19" t="str">
        <f>[5]SKU!I23</f>
        <v>48330-00093-03</v>
      </c>
      <c r="F23" s="19" t="str">
        <f>[5]SKU!J23</f>
        <v>02637-09000-06</v>
      </c>
      <c r="G23" s="18" t="str">
        <f>[5]SKU!K23</f>
        <v>HP 2637 + HP Koyo Panas Resealable 10's</v>
      </c>
      <c r="H23" s="18" t="str">
        <f>IF([5]SKU!L23="R","Regular",
IF([5]SKU!L23="P","Promo",
IF([5]SKU!L23="S","Sample",
IF([5]SKU!L23="V","VAS",""))))</f>
        <v>VAS</v>
      </c>
      <c r="I23" s="18" t="str">
        <f>IF([5]SKU!QC23="A","Active",
IF([5]SKU!QC23="D","Discontinue",
IF([5]SKU!QC23="N","NPD","")))</f>
        <v>Active</v>
      </c>
      <c r="J23" s="18" t="str">
        <f>VLOOKUP(IFERROR(VLOOKUP(E23,'[5]Material Status'!A:I,9,0),""),'[5]Material Status'!U:W,3,0)</f>
        <v>Inactive</v>
      </c>
      <c r="K23" s="20" t="str">
        <f>IFERROR(VLOOKUP(E23,'[5]LOG Data SAP'!$D:$AO,11,0),
IF(D23=D22,K22,""))</f>
        <v>8999777013257</v>
      </c>
      <c r="L23" s="20" t="str">
        <f>IFERROR(VLOOKUP(E23,'[5]LOG Data SAP'!$D:$AO,13,0),
IF(D23=D22,L22,""))</f>
        <v/>
      </c>
      <c r="M23" s="20" t="str">
        <f>IFERROR(VLOOKUP(E23,'[5]LOG Data SAP'!$D:$AO,15,0),
IF(D23=D22,M22,""))</f>
        <v>8999777013264</v>
      </c>
      <c r="N23" s="21">
        <f>[5]SKU!VH23</f>
        <v>720</v>
      </c>
      <c r="O23" s="22">
        <f>[5]SKU!VN23</f>
        <v>25454</v>
      </c>
      <c r="P23" s="23">
        <f>[5]SKU!VO23</f>
        <v>45383</v>
      </c>
      <c r="Q23" s="24">
        <f>IFERROR(_xlfn.NUMBERVALUE(VLOOKUP(E23,'[5]LOG Data SAP'!$D:$M,9,0)),
IF(D23=D22,Q22,""))</f>
        <v>0</v>
      </c>
      <c r="R23" s="24">
        <f>IFERROR(_xlfn.NUMBERVALUE(VLOOKUP(E23,'[5]LOG Data SAP'!$D:$M,10,0)),
IF(D23=D22,R22,""))</f>
        <v>100</v>
      </c>
      <c r="S23" s="24">
        <f t="shared" si="0"/>
        <v>0</v>
      </c>
      <c r="T23" s="25">
        <f>IFERROR(VLOOKUP($E23,'[5]LOG Data SAP'!$D:$V,17,0)/10,
IF(D23=D22,T22,""))</f>
        <v>9.3000000000000007</v>
      </c>
      <c r="U23" s="25">
        <f>IFERROR(VLOOKUP($E23,'[5]LOG Data SAP'!$D:$V,18,0)/10,
IF(D23=D22,U22,""))</f>
        <v>3.8</v>
      </c>
      <c r="V23" s="25">
        <f>IFERROR(VLOOKUP($E23,'[5]LOG Data SAP'!$D:$V,19,0)/10,
IF(D23=D22,V22,""))</f>
        <v>14</v>
      </c>
      <c r="W23" s="25">
        <f>IFERROR(VLOOKUP($E23,'[5]LOG Data SAP'!$D:$AO,21,0)/10,
IF(D23=D22,W22,""))</f>
        <v>0</v>
      </c>
      <c r="X23" s="25">
        <f>IFERROR(VLOOKUP($E23,'[5]LOG Data SAP'!$D:$AO,22,0)/10,
IF(D23=D22,X22,""))</f>
        <v>0</v>
      </c>
      <c r="Y23" s="25">
        <f>IFERROR(VLOOKUP($E23,'[5]LOG Data SAP'!$D:$AO,23,0)/10,
IF(D23=D22,Y22,""))</f>
        <v>0</v>
      </c>
      <c r="Z23" s="25">
        <f>IFERROR(VLOOKUP($E23,'[5]LOG Data SAP'!$D:$AO,25,0)/10,
IF(D23=D22,Z22,""))</f>
        <v>48.9</v>
      </c>
      <c r="AA23" s="25">
        <f>IFERROR(VLOOKUP($E23,'[5]LOG Data SAP'!$D:$AO,26,0)/10,
IF(D23=D22,AA22,""))</f>
        <v>29.2</v>
      </c>
      <c r="AB23" s="25">
        <f>IFERROR(VLOOKUP($E23,'[5]LOG Data SAP'!$D:$AO,27,0)/10,
IF(D23=D22,AB22,""))</f>
        <v>40.5</v>
      </c>
      <c r="AC23" s="26">
        <f>IFERROR(VLOOKUP($E23,'[5]LOG Data SAP'!$D:$AO,29,0)/IF(VLOOKUP($E23,'[5]LOG Data SAP'!$D:$AO,30,0)="G",1000,1),
IF(D23=D22,AC22,""))</f>
        <v>8.8999999999999996E-2</v>
      </c>
      <c r="AD23" s="26">
        <f>IFERROR(VLOOKUP($E23,'[5]LOG Data SAP'!$D:$AO,31,0)/IF(VLOOKUP($E23,'[5]LOG Data SAP'!$D:$AO,32,0)="G",1000,1),
IF(D23=D22,AD22,""))</f>
        <v>0</v>
      </c>
      <c r="AE23" s="26">
        <f>IFERROR(VLOOKUP($E23,'[5]LOG Data SAP'!$D:$AO,33,0)/IF(VLOOKUP($E23,'[5]LOG Data SAP'!$D:$AO,34,0)="G",1000,1),
IF(D23=D22,AE22,""))</f>
        <v>9.5220000000000002</v>
      </c>
      <c r="AF23" s="27">
        <f t="shared" si="1"/>
        <v>494.76000000000005</v>
      </c>
      <c r="AG23" s="27" t="str">
        <f t="shared" si="2"/>
        <v/>
      </c>
      <c r="AH23" s="28">
        <f t="shared" si="3"/>
        <v>5.7829139999999994E-2</v>
      </c>
      <c r="AI23" s="18" t="str">
        <f>IFERROR(VLOOKUP(E23,'[5]LOG Data SAP'!$D:$E,2,0),IF(D23=D22,AI22,""))</f>
        <v>HP HOTSPEED 2637 + KOYO PANAS 10S</v>
      </c>
      <c r="AJ23" s="20" t="str">
        <f>IFERROR([5]SKU!VI23,IF(D23=D22,AJ22,""))</f>
        <v>02637</v>
      </c>
      <c r="AK23" s="18" t="str">
        <f>VLOOKUP(E23,[5]SKU!I:X,16,FALSE)</f>
        <v>3005.90.90</v>
      </c>
    </row>
    <row r="24" spans="1:37">
      <c r="A24" s="18" t="str">
        <f>[5]SKU!AC24</f>
        <v>Hansaplast</v>
      </c>
      <c r="B24" s="18" t="str">
        <f>[5]SKU!AE24</f>
        <v>Wound</v>
      </c>
      <c r="C24" s="18" t="str">
        <f>[5]SKU!AJ24</f>
        <v>Wound Plasters</v>
      </c>
      <c r="D24" s="18" t="str">
        <f>[5]SKU!G24</f>
        <v>HP 2637</v>
      </c>
      <c r="E24" s="19" t="str">
        <f>[5]SKU!I24</f>
        <v>48330-00093-01</v>
      </c>
      <c r="F24" s="19" t="str">
        <f>[5]SKU!J24</f>
        <v>02637-09000-06</v>
      </c>
      <c r="G24" s="18" t="str">
        <f>[5]SKU!K24</f>
        <v>HP 2637 + HP Koyo Hangat Resealable 10's</v>
      </c>
      <c r="H24" s="18" t="str">
        <f>IF([5]SKU!L24="R","Regular",
IF([5]SKU!L24="P","Promo",
IF([5]SKU!L24="S","Sample",
IF([5]SKU!L24="V","VAS",""))))</f>
        <v>VAS</v>
      </c>
      <c r="I24" s="18" t="str">
        <f>IF([5]SKU!QC24="A","Active",
IF([5]SKU!QC24="D","Discontinue",
IF([5]SKU!QC24="N","NPD","")))</f>
        <v>Active</v>
      </c>
      <c r="J24" s="18" t="str">
        <f>VLOOKUP(IFERROR(VLOOKUP(E24,'[5]Material Status'!A:I,9,0),""),'[5]Material Status'!U:W,3,0)</f>
        <v>Inactive</v>
      </c>
      <c r="K24" s="20" t="str">
        <f>IFERROR(VLOOKUP(E24,'[5]LOG Data SAP'!$D:$AO,11,0),
IF(D24=D23,K23,""))</f>
        <v>8999777026370</v>
      </c>
      <c r="L24" s="20" t="str">
        <f>IFERROR(VLOOKUP(E24,'[5]LOG Data SAP'!$D:$AO,13,0),
IF(D24=D23,L23,""))</f>
        <v>08999777002411</v>
      </c>
      <c r="M24" s="20" t="str">
        <f>IFERROR(VLOOKUP(E24,'[5]LOG Data SAP'!$D:$AO,15,0),
IF(D24=D23,M23,""))</f>
        <v>18999777026377</v>
      </c>
      <c r="N24" s="21">
        <f>[5]SKU!VH24</f>
        <v>720</v>
      </c>
      <c r="O24" s="22">
        <f>[5]SKU!VN24</f>
        <v>25454</v>
      </c>
      <c r="P24" s="23">
        <f>[5]SKU!VO24</f>
        <v>45383</v>
      </c>
      <c r="Q24" s="24">
        <f>IFERROR(_xlfn.NUMBERVALUE(VLOOKUP(E24,'[5]LOG Data SAP'!$D:$M,9,0)),
IF(D24=D23,Q23,""))</f>
        <v>1</v>
      </c>
      <c r="R24" s="24">
        <f>IFERROR(_xlfn.NUMBERVALUE(VLOOKUP(E24,'[5]LOG Data SAP'!$D:$M,10,0)),
IF(D24=D23,R23,""))</f>
        <v>100</v>
      </c>
      <c r="S24" s="24">
        <f t="shared" si="0"/>
        <v>100</v>
      </c>
      <c r="T24" s="25">
        <f>IFERROR(VLOOKUP($E24,'[5]LOG Data SAP'!$D:$V,17,0)/10,
IF(D24=D23,T23,""))</f>
        <v>9.3000000000000007</v>
      </c>
      <c r="U24" s="25">
        <f>IFERROR(VLOOKUP($E24,'[5]LOG Data SAP'!$D:$V,18,0)/10,
IF(D24=D23,U23,""))</f>
        <v>3.8</v>
      </c>
      <c r="V24" s="25">
        <f>IFERROR(VLOOKUP($E24,'[5]LOG Data SAP'!$D:$V,19,0)/10,
IF(D24=D23,V23,""))</f>
        <v>14</v>
      </c>
      <c r="W24" s="25">
        <f>IFERROR(VLOOKUP($E24,'[5]LOG Data SAP'!$D:$AO,21,0)/10,
IF(D24=D23,W23,""))</f>
        <v>9.3000000000000007</v>
      </c>
      <c r="X24" s="25">
        <f>IFERROR(VLOOKUP($E24,'[5]LOG Data SAP'!$D:$AO,22,0)/10,
IF(D24=D23,X23,""))</f>
        <v>3.8</v>
      </c>
      <c r="Y24" s="25">
        <f>IFERROR(VLOOKUP($E24,'[5]LOG Data SAP'!$D:$AO,23,0)/10,
IF(D24=D23,Y23,""))</f>
        <v>14</v>
      </c>
      <c r="Z24" s="25">
        <f>IFERROR(VLOOKUP($E24,'[5]LOG Data SAP'!$D:$AO,25,0)/10,
IF(D24=D23,Z23,""))</f>
        <v>48.9</v>
      </c>
      <c r="AA24" s="25">
        <f>IFERROR(VLOOKUP($E24,'[5]LOG Data SAP'!$D:$AO,26,0)/10,
IF(D24=D23,AA23,""))</f>
        <v>29.2</v>
      </c>
      <c r="AB24" s="25">
        <f>IFERROR(VLOOKUP($E24,'[5]LOG Data SAP'!$D:$AO,27,0)/10,
IF(D24=D23,AB23,""))</f>
        <v>40.5</v>
      </c>
      <c r="AC24" s="26">
        <f>IFERROR(VLOOKUP($E24,'[5]LOG Data SAP'!$D:$AO,29,0)/IF(VLOOKUP($E24,'[5]LOG Data SAP'!$D:$AO,30,0)="G",1000,1),
IF(D24=D23,AC23,""))</f>
        <v>0.09</v>
      </c>
      <c r="AD24" s="26">
        <f>IFERROR(VLOOKUP($E24,'[5]LOG Data SAP'!$D:$AO,31,0)/IF(VLOOKUP($E24,'[5]LOG Data SAP'!$D:$AO,32,0)="G",1000,1),
IF(D24=D23,AD23,""))</f>
        <v>0.09</v>
      </c>
      <c r="AE24" s="26">
        <f>IFERROR(VLOOKUP($E24,'[5]LOG Data SAP'!$D:$AO,33,0)/IF(VLOOKUP($E24,'[5]LOG Data SAP'!$D:$AO,34,0)="G",1000,1),
IF(D24=D23,AE23,""))</f>
        <v>9.6470000000000002</v>
      </c>
      <c r="AF24" s="27">
        <f t="shared" si="1"/>
        <v>494.76000000000005</v>
      </c>
      <c r="AG24" s="27">
        <f t="shared" si="2"/>
        <v>494.76000000000005</v>
      </c>
      <c r="AH24" s="28">
        <f t="shared" si="3"/>
        <v>5.7829139999999994E-2</v>
      </c>
      <c r="AI24" s="18" t="str">
        <f>IFERROR(VLOOKUP(E24,'[5]LOG Data SAP'!$D:$E,2,0),IF(D24=D23,AI23,""))</f>
        <v>HP HOTSPEED II 2637 + KOYO HANGAT 10S</v>
      </c>
      <c r="AJ24" s="20" t="str">
        <f>IFERROR([5]SKU!VI24,IF(D24=D23,AJ23,""))</f>
        <v>02637</v>
      </c>
      <c r="AK24" s="18" t="str">
        <f>VLOOKUP(E24,[5]SKU!I:X,16,FALSE)</f>
        <v>3005.90.90</v>
      </c>
    </row>
    <row r="25" spans="1:37">
      <c r="A25" s="18" t="str">
        <f>[5]SKU!AC25</f>
        <v>Hansaplast</v>
      </c>
      <c r="B25" s="18" t="str">
        <f>[5]SKU!AE25</f>
        <v>Wound</v>
      </c>
      <c r="C25" s="18" t="str">
        <f>[5]SKU!AJ25</f>
        <v>Wound Plasters</v>
      </c>
      <c r="D25" s="18" t="str">
        <f>[5]SKU!G25</f>
        <v>HP 2637</v>
      </c>
      <c r="E25" s="19" t="str">
        <f>[5]SKU!I25</f>
        <v>48330-00093-00</v>
      </c>
      <c r="F25" s="19" t="str">
        <f>[5]SKU!J25</f>
        <v>02637-09000-06</v>
      </c>
      <c r="G25" s="18" t="str">
        <f>[5]SKU!K25</f>
        <v>HP 2637 + HP Koyo Hangat Resealable 10's</v>
      </c>
      <c r="H25" s="18" t="str">
        <f>IF([5]SKU!L25="R","Regular",
IF([5]SKU!L25="P","Promo",
IF([5]SKU!L25="S","Sample",
IF([5]SKU!L25="V","VAS",""))))</f>
        <v>VAS</v>
      </c>
      <c r="I25" s="18" t="str">
        <f>IF([5]SKU!QC25="A","Active",
IF([5]SKU!QC25="D","Discontinue",
IF([5]SKU!QC25="N","NPD","")))</f>
        <v>Active</v>
      </c>
      <c r="J25" s="18" t="str">
        <f>VLOOKUP(IFERROR(VLOOKUP(E25,'[5]Material Status'!A:I,9,0),""),'[5]Material Status'!U:W,3,0)</f>
        <v>Inactive</v>
      </c>
      <c r="K25" s="20" t="str">
        <f>IFERROR(VLOOKUP(E25,'[5]LOG Data SAP'!$D:$AO,11,0),
IF(D25=D24,K24,""))</f>
        <v/>
      </c>
      <c r="L25" s="20" t="str">
        <f>IFERROR(VLOOKUP(E25,'[5]LOG Data SAP'!$D:$AO,13,0),
IF(D25=D24,L24,""))</f>
        <v/>
      </c>
      <c r="M25" s="20" t="str">
        <f>IFERROR(VLOOKUP(E25,'[5]LOG Data SAP'!$D:$AO,15,0),
IF(D25=D24,M24,""))</f>
        <v/>
      </c>
      <c r="N25" s="21">
        <f>[5]SKU!VH25</f>
        <v>1080</v>
      </c>
      <c r="O25" s="22">
        <f>[5]SKU!VN25</f>
        <v>20228</v>
      </c>
      <c r="P25" s="23">
        <f>[5]SKU!VO25</f>
        <v>43830</v>
      </c>
      <c r="Q25" s="24">
        <f>IFERROR(_xlfn.NUMBERVALUE(VLOOKUP(E25,'[5]LOG Data SAP'!$D:$M,9,0)),
IF(D25=D24,Q24,""))</f>
        <v>1</v>
      </c>
      <c r="R25" s="24">
        <f>IFERROR(_xlfn.NUMBERVALUE(VLOOKUP(E25,'[5]LOG Data SAP'!$D:$M,10,0)),
IF(D25=D24,R24,""))</f>
        <v>100</v>
      </c>
      <c r="S25" s="24">
        <f t="shared" si="0"/>
        <v>100</v>
      </c>
      <c r="T25" s="25">
        <f>IFERROR(VLOOKUP($E25,'[5]LOG Data SAP'!$D:$V,17,0)/10,
IF(D25=D24,T24,""))</f>
        <v>9.3000000000000007</v>
      </c>
      <c r="U25" s="25">
        <f>IFERROR(VLOOKUP($E25,'[5]LOG Data SAP'!$D:$V,18,0)/10,
IF(D25=D24,U24,""))</f>
        <v>3.8</v>
      </c>
      <c r="V25" s="25">
        <f>IFERROR(VLOOKUP($E25,'[5]LOG Data SAP'!$D:$V,19,0)/10,
IF(D25=D24,V24,""))</f>
        <v>14</v>
      </c>
      <c r="W25" s="25">
        <f>IFERROR(VLOOKUP($E25,'[5]LOG Data SAP'!$D:$AO,21,0)/10,
IF(D25=D24,W24,""))</f>
        <v>9.3000000000000007</v>
      </c>
      <c r="X25" s="25">
        <f>IFERROR(VLOOKUP($E25,'[5]LOG Data SAP'!$D:$AO,22,0)/10,
IF(D25=D24,X24,""))</f>
        <v>3.8</v>
      </c>
      <c r="Y25" s="25">
        <f>IFERROR(VLOOKUP($E25,'[5]LOG Data SAP'!$D:$AO,23,0)/10,
IF(D25=D24,Y24,""))</f>
        <v>14</v>
      </c>
      <c r="Z25" s="25">
        <f>IFERROR(VLOOKUP($E25,'[5]LOG Data SAP'!$D:$AO,25,0)/10,
IF(D25=D24,Z24,""))</f>
        <v>48.9</v>
      </c>
      <c r="AA25" s="25">
        <f>IFERROR(VLOOKUP($E25,'[5]LOG Data SAP'!$D:$AO,26,0)/10,
IF(D25=D24,AA24,""))</f>
        <v>29.2</v>
      </c>
      <c r="AB25" s="25">
        <f>IFERROR(VLOOKUP($E25,'[5]LOG Data SAP'!$D:$AO,27,0)/10,
IF(D25=D24,AB24,""))</f>
        <v>40.5</v>
      </c>
      <c r="AC25" s="26">
        <f>IFERROR(VLOOKUP($E25,'[5]LOG Data SAP'!$D:$AO,29,0)/IF(VLOOKUP($E25,'[5]LOG Data SAP'!$D:$AO,30,0)="G",1000,1),
IF(D25=D24,AC24,""))</f>
        <v>0.09</v>
      </c>
      <c r="AD25" s="26">
        <f>IFERROR(VLOOKUP($E25,'[5]LOG Data SAP'!$D:$AO,31,0)/IF(VLOOKUP($E25,'[5]LOG Data SAP'!$D:$AO,32,0)="G",1000,1),
IF(D25=D24,AD24,""))</f>
        <v>0.09</v>
      </c>
      <c r="AE25" s="26">
        <f>IFERROR(VLOOKUP($E25,'[5]LOG Data SAP'!$D:$AO,33,0)/IF(VLOOKUP($E25,'[5]LOG Data SAP'!$D:$AO,34,0)="G",1000,1),
IF(D25=D24,AE24,""))</f>
        <v>9.6470000000000002</v>
      </c>
      <c r="AF25" s="27">
        <f t="shared" si="1"/>
        <v>494.76000000000005</v>
      </c>
      <c r="AG25" s="27">
        <f t="shared" si="2"/>
        <v>494.76000000000005</v>
      </c>
      <c r="AH25" s="28">
        <f t="shared" si="3"/>
        <v>5.7829139999999994E-2</v>
      </c>
      <c r="AI25" s="18" t="str">
        <f>IFERROR(VLOOKUP(E25,'[5]LOG Data SAP'!$D:$E,2,0),IF(D25=D24,AI24,""))</f>
        <v>HP HOTSPEED 2637 + KOYO HANGAT 10'S</v>
      </c>
      <c r="AJ25" s="20" t="str">
        <f>IFERROR([5]SKU!VI25,IF(D25=D24,AJ24,""))</f>
        <v>02637</v>
      </c>
      <c r="AK25" s="18" t="str">
        <f>VLOOKUP(E25,[5]SKU!I:X,16,FALSE)</f>
        <v>3005.90.90</v>
      </c>
    </row>
    <row r="26" spans="1:37">
      <c r="A26" s="18" t="str">
        <f>[5]SKU!AC26</f>
        <v>Hansaplast</v>
      </c>
      <c r="B26" s="18" t="str">
        <f>[5]SKU!AE26</f>
        <v>Wound</v>
      </c>
      <c r="C26" s="18" t="str">
        <f>[5]SKU!AJ26</f>
        <v>Wound Plasters</v>
      </c>
      <c r="D26" s="18" t="str">
        <f>[5]SKU!G26</f>
        <v>HP 2637</v>
      </c>
      <c r="E26" s="19" t="str">
        <f>[5]SKU!I26</f>
        <v>48330-00009-00</v>
      </c>
      <c r="F26" s="19" t="str">
        <f>[5]SKU!J26</f>
        <v>02637-09000-06</v>
      </c>
      <c r="G26" s="18" t="str">
        <f>[5]SKU!K26</f>
        <v>HP 2637 + Koyo Panas Package</v>
      </c>
      <c r="H26" s="18" t="str">
        <f>IF([5]SKU!L26="R","Regular",
IF([5]SKU!L26="P","Promo",
IF([5]SKU!L26="S","Sample",
IF([5]SKU!L26="V","VAS",""))))</f>
        <v>VAS</v>
      </c>
      <c r="I26" s="18" t="str">
        <f>IF([5]SKU!QC26="A","Active",
IF([5]SKU!QC26="D","Discontinue",
IF([5]SKU!QC26="N","NPD","")))</f>
        <v>Active</v>
      </c>
      <c r="J26" s="18" t="str">
        <f>VLOOKUP(IFERROR(VLOOKUP(E26,'[5]Material Status'!A:I,9,0),""),'[5]Material Status'!U:W,3,0)</f>
        <v>Inactive</v>
      </c>
      <c r="K26" s="20" t="str">
        <f>IFERROR(VLOOKUP(E26,'[5]LOG Data SAP'!$D:$AO,11,0),
IF(D26=D25,K25,""))</f>
        <v/>
      </c>
      <c r="L26" s="20" t="str">
        <f>IFERROR(VLOOKUP(E26,'[5]LOG Data SAP'!$D:$AO,13,0),
IF(D26=D25,L25,""))</f>
        <v/>
      </c>
      <c r="M26" s="20" t="str">
        <f>IFERROR(VLOOKUP(E26,'[5]LOG Data SAP'!$D:$AO,15,0),
IF(D26=D25,M25,""))</f>
        <v/>
      </c>
      <c r="N26" s="21">
        <f>[5]SKU!VH26</f>
        <v>1080</v>
      </c>
      <c r="O26" s="22">
        <f>[5]SKU!VN26</f>
        <v>49318</v>
      </c>
      <c r="P26" s="23">
        <f>[5]SKU!VO26</f>
        <v>43100</v>
      </c>
      <c r="Q26" s="24">
        <f>IFERROR(_xlfn.NUMBERVALUE(VLOOKUP(E26,'[5]LOG Data SAP'!$D:$M,9,0)),
IF(D26=D25,Q25,""))</f>
        <v>1</v>
      </c>
      <c r="R26" s="24">
        <f>IFERROR(_xlfn.NUMBERVALUE(VLOOKUP(E26,'[5]LOG Data SAP'!$D:$M,10,0)),
IF(D26=D25,R25,""))</f>
        <v>100</v>
      </c>
      <c r="S26" s="24">
        <f t="shared" si="0"/>
        <v>100</v>
      </c>
      <c r="T26" s="25">
        <f>IFERROR(VLOOKUP($E26,'[5]LOG Data SAP'!$D:$V,17,0)/10,
IF(D26=D25,T25,""))</f>
        <v>9.3000000000000007</v>
      </c>
      <c r="U26" s="25">
        <f>IFERROR(VLOOKUP($E26,'[5]LOG Data SAP'!$D:$V,18,0)/10,
IF(D26=D25,U25,""))</f>
        <v>3.8</v>
      </c>
      <c r="V26" s="25">
        <f>IFERROR(VLOOKUP($E26,'[5]LOG Data SAP'!$D:$V,19,0)/10,
IF(D26=D25,V25,""))</f>
        <v>14</v>
      </c>
      <c r="W26" s="25">
        <f>IFERROR(VLOOKUP($E26,'[5]LOG Data SAP'!$D:$AO,21,0)/10,
IF(D26=D25,W25,""))</f>
        <v>9.3000000000000007</v>
      </c>
      <c r="X26" s="25">
        <f>IFERROR(VLOOKUP($E26,'[5]LOG Data SAP'!$D:$AO,22,0)/10,
IF(D26=D25,X25,""))</f>
        <v>3.8</v>
      </c>
      <c r="Y26" s="25">
        <f>IFERROR(VLOOKUP($E26,'[5]LOG Data SAP'!$D:$AO,23,0)/10,
IF(D26=D25,Y25,""))</f>
        <v>14</v>
      </c>
      <c r="Z26" s="25">
        <f>IFERROR(VLOOKUP($E26,'[5]LOG Data SAP'!$D:$AO,25,0)/10,
IF(D26=D25,Z25,""))</f>
        <v>48.9</v>
      </c>
      <c r="AA26" s="25">
        <f>IFERROR(VLOOKUP($E26,'[5]LOG Data SAP'!$D:$AO,26,0)/10,
IF(D26=D25,AA25,""))</f>
        <v>29.2</v>
      </c>
      <c r="AB26" s="25">
        <f>IFERROR(VLOOKUP($E26,'[5]LOG Data SAP'!$D:$AO,27,0)/10,
IF(D26=D25,AB25,""))</f>
        <v>40.5</v>
      </c>
      <c r="AC26" s="26">
        <f>IFERROR(VLOOKUP($E26,'[5]LOG Data SAP'!$D:$AO,29,0)/IF(VLOOKUP($E26,'[5]LOG Data SAP'!$D:$AO,30,0)="G",1000,1),
IF(D26=D25,AC25,""))</f>
        <v>0.09</v>
      </c>
      <c r="AD26" s="26">
        <f>IFERROR(VLOOKUP($E26,'[5]LOG Data SAP'!$D:$AO,31,0)/IF(VLOOKUP($E26,'[5]LOG Data SAP'!$D:$AO,32,0)="G",1000,1),
IF(D26=D25,AD25,""))</f>
        <v>0.09</v>
      </c>
      <c r="AE26" s="26">
        <f>IFERROR(VLOOKUP($E26,'[5]LOG Data SAP'!$D:$AO,33,0)/IF(VLOOKUP($E26,'[5]LOG Data SAP'!$D:$AO,34,0)="G",1000,1),
IF(D26=D25,AE25,""))</f>
        <v>9.6470000000000002</v>
      </c>
      <c r="AF26" s="27">
        <f t="shared" si="1"/>
        <v>494.76000000000005</v>
      </c>
      <c r="AG26" s="27">
        <f t="shared" si="2"/>
        <v>494.76000000000005</v>
      </c>
      <c r="AH26" s="28">
        <f t="shared" si="3"/>
        <v>5.7829139999999994E-2</v>
      </c>
      <c r="AI26" s="18" t="str">
        <f>IFERROR(VLOOKUP(E26,'[5]LOG Data SAP'!$D:$E,2,0),IF(D26=D25,AI25,""))</f>
        <v>HP HOTSPEED 2637 + KOYO HANGAT 10'S</v>
      </c>
      <c r="AJ26" s="20" t="str">
        <f>IFERROR([5]SKU!VI26,IF(D26=D25,AJ25,""))</f>
        <v>02637</v>
      </c>
      <c r="AK26" s="18" t="str">
        <f>VLOOKUP(E26,[5]SKU!I:X,16,FALSE)</f>
        <v>3005.90.90</v>
      </c>
    </row>
    <row r="27" spans="1:37">
      <c r="A27" s="18" t="str">
        <f>[5]SKU!AC27</f>
        <v>Hansaplast</v>
      </c>
      <c r="B27" s="18" t="str">
        <f>[5]SKU!AE27</f>
        <v>Wound</v>
      </c>
      <c r="C27" s="18" t="str">
        <f>[5]SKU!AJ27</f>
        <v>Wound Plasters</v>
      </c>
      <c r="D27" s="18" t="str">
        <f>[5]SKU!G27</f>
        <v>HP 2637</v>
      </c>
      <c r="E27" s="19" t="str">
        <f>[5]SKU!I27</f>
        <v>48330-00008-00</v>
      </c>
      <c r="F27" s="19" t="str">
        <f>[5]SKU!J27</f>
        <v>02637-09000-06</v>
      </c>
      <c r="G27" s="18" t="str">
        <f>[5]SKU!K27</f>
        <v>HP 2637 + Koyo Hangat Package</v>
      </c>
      <c r="H27" s="18" t="str">
        <f>IF([5]SKU!L27="R","Regular",
IF([5]SKU!L27="P","Promo",
IF([5]SKU!L27="S","Sample",
IF([5]SKU!L27="V","VAS",""))))</f>
        <v>VAS</v>
      </c>
      <c r="I27" s="18" t="str">
        <f>IF([5]SKU!QC27="A","Active",
IF([5]SKU!QC27="D","Discontinue",
IF([5]SKU!QC27="N","NPD","")))</f>
        <v>Active</v>
      </c>
      <c r="J27" s="18" t="str">
        <f>VLOOKUP(IFERROR(VLOOKUP(E27,'[5]Material Status'!A:I,9,0),""),'[5]Material Status'!U:W,3,0)</f>
        <v>Inactive</v>
      </c>
      <c r="K27" s="20" t="str">
        <f>IFERROR(VLOOKUP(E27,'[5]LOG Data SAP'!$D:$AO,11,0),
IF(D27=D26,K26,""))</f>
        <v/>
      </c>
      <c r="L27" s="20" t="str">
        <f>IFERROR(VLOOKUP(E27,'[5]LOG Data SAP'!$D:$AO,13,0),
IF(D27=D26,L26,""))</f>
        <v/>
      </c>
      <c r="M27" s="20" t="str">
        <f>IFERROR(VLOOKUP(E27,'[5]LOG Data SAP'!$D:$AO,15,0),
IF(D27=D26,M26,""))</f>
        <v/>
      </c>
      <c r="N27" s="21">
        <f>[5]SKU!VH27</f>
        <v>1080</v>
      </c>
      <c r="O27" s="22">
        <f>[5]SKU!VN27</f>
        <v>49318</v>
      </c>
      <c r="P27" s="23">
        <f>[5]SKU!VO27</f>
        <v>43100</v>
      </c>
      <c r="Q27" s="24">
        <f>IFERROR(_xlfn.NUMBERVALUE(VLOOKUP(E27,'[5]LOG Data SAP'!$D:$M,9,0)),
IF(D27=D26,Q26,""))</f>
        <v>1</v>
      </c>
      <c r="R27" s="24">
        <f>IFERROR(_xlfn.NUMBERVALUE(VLOOKUP(E27,'[5]LOG Data SAP'!$D:$M,10,0)),
IF(D27=D26,R26,""))</f>
        <v>100</v>
      </c>
      <c r="S27" s="24">
        <f t="shared" si="0"/>
        <v>100</v>
      </c>
      <c r="T27" s="25">
        <f>IFERROR(VLOOKUP($E27,'[5]LOG Data SAP'!$D:$V,17,0)/10,
IF(D27=D26,T26,""))</f>
        <v>9.3000000000000007</v>
      </c>
      <c r="U27" s="25">
        <f>IFERROR(VLOOKUP($E27,'[5]LOG Data SAP'!$D:$V,18,0)/10,
IF(D27=D26,U26,""))</f>
        <v>3.8</v>
      </c>
      <c r="V27" s="25">
        <f>IFERROR(VLOOKUP($E27,'[5]LOG Data SAP'!$D:$V,19,0)/10,
IF(D27=D26,V26,""))</f>
        <v>14</v>
      </c>
      <c r="W27" s="25">
        <f>IFERROR(VLOOKUP($E27,'[5]LOG Data SAP'!$D:$AO,21,0)/10,
IF(D27=D26,W26,""))</f>
        <v>9.3000000000000007</v>
      </c>
      <c r="X27" s="25">
        <f>IFERROR(VLOOKUP($E27,'[5]LOG Data SAP'!$D:$AO,22,0)/10,
IF(D27=D26,X26,""))</f>
        <v>3.8</v>
      </c>
      <c r="Y27" s="25">
        <f>IFERROR(VLOOKUP($E27,'[5]LOG Data SAP'!$D:$AO,23,0)/10,
IF(D27=D26,Y26,""))</f>
        <v>14</v>
      </c>
      <c r="Z27" s="25">
        <f>IFERROR(VLOOKUP($E27,'[5]LOG Data SAP'!$D:$AO,25,0)/10,
IF(D27=D26,Z26,""))</f>
        <v>48.9</v>
      </c>
      <c r="AA27" s="25">
        <f>IFERROR(VLOOKUP($E27,'[5]LOG Data SAP'!$D:$AO,26,0)/10,
IF(D27=D26,AA26,""))</f>
        <v>29.2</v>
      </c>
      <c r="AB27" s="25">
        <f>IFERROR(VLOOKUP($E27,'[5]LOG Data SAP'!$D:$AO,27,0)/10,
IF(D27=D26,AB26,""))</f>
        <v>40.5</v>
      </c>
      <c r="AC27" s="26">
        <f>IFERROR(VLOOKUP($E27,'[5]LOG Data SAP'!$D:$AO,29,0)/IF(VLOOKUP($E27,'[5]LOG Data SAP'!$D:$AO,30,0)="G",1000,1),
IF(D27=D26,AC26,""))</f>
        <v>0.09</v>
      </c>
      <c r="AD27" s="26">
        <f>IFERROR(VLOOKUP($E27,'[5]LOG Data SAP'!$D:$AO,31,0)/IF(VLOOKUP($E27,'[5]LOG Data SAP'!$D:$AO,32,0)="G",1000,1),
IF(D27=D26,AD26,""))</f>
        <v>0.09</v>
      </c>
      <c r="AE27" s="26">
        <f>IFERROR(VLOOKUP($E27,'[5]LOG Data SAP'!$D:$AO,33,0)/IF(VLOOKUP($E27,'[5]LOG Data SAP'!$D:$AO,34,0)="G",1000,1),
IF(D27=D26,AE26,""))</f>
        <v>9.6470000000000002</v>
      </c>
      <c r="AF27" s="27">
        <f t="shared" si="1"/>
        <v>494.76000000000005</v>
      </c>
      <c r="AG27" s="27">
        <f t="shared" si="2"/>
        <v>494.76000000000005</v>
      </c>
      <c r="AH27" s="28">
        <f t="shared" si="3"/>
        <v>5.7829139999999994E-2</v>
      </c>
      <c r="AI27" s="18" t="str">
        <f>IFERROR(VLOOKUP(E27,'[5]LOG Data SAP'!$D:$E,2,0),IF(D27=D26,AI26,""))</f>
        <v>HP HOTSPEED 2637 + KOYO HANGAT 10'S</v>
      </c>
      <c r="AJ27" s="20" t="str">
        <f>IFERROR([5]SKU!VI27,IF(D27=D26,AJ26,""))</f>
        <v>02637</v>
      </c>
      <c r="AK27" s="18" t="str">
        <f>VLOOKUP(E27,[5]SKU!I:X,16,FALSE)</f>
        <v>3005.90.90</v>
      </c>
    </row>
    <row r="28" spans="1:37">
      <c r="A28" s="18" t="str">
        <f>[5]SKU!AC28</f>
        <v>Hansaplast</v>
      </c>
      <c r="B28" s="18" t="str">
        <f>[5]SKU!AE28</f>
        <v>Wound</v>
      </c>
      <c r="C28" s="18" t="str">
        <f>[5]SKU!AJ28</f>
        <v>Wound Plasters</v>
      </c>
      <c r="D28" s="18" t="str">
        <f>[5]SKU!G28</f>
        <v>HP 2637</v>
      </c>
      <c r="E28" s="19" t="str">
        <f>[5]SKU!I28</f>
        <v>48330-00003-00</v>
      </c>
      <c r="F28" s="19" t="str">
        <f>[5]SKU!J28</f>
        <v>02637-09000-06</v>
      </c>
      <c r="G28" s="18" t="str">
        <f>[5]SKU!K28</f>
        <v>2637+Koyo</v>
      </c>
      <c r="H28" s="18" t="str">
        <f>IF([5]SKU!L28="R","Regular",
IF([5]SKU!L28="P","Promo",
IF([5]SKU!L28="S","Sample",
IF([5]SKU!L28="V","VAS",""))))</f>
        <v>VAS</v>
      </c>
      <c r="I28" s="18" t="str">
        <f>IF([5]SKU!QC28="A","Active",
IF([5]SKU!QC28="D","Discontinue",
IF([5]SKU!QC28="N","NPD","")))</f>
        <v>Active</v>
      </c>
      <c r="J28" s="18" t="str">
        <f>VLOOKUP(IFERROR(VLOOKUP(E28,'[5]Material Status'!A:I,9,0),""),'[5]Material Status'!U:W,3,0)</f>
        <v>Inactive</v>
      </c>
      <c r="K28" s="20" t="str">
        <f>IFERROR(VLOOKUP(E28,'[5]LOG Data SAP'!$D:$AO,11,0),
IF(D28=D27,K27,""))</f>
        <v/>
      </c>
      <c r="L28" s="20" t="str">
        <f>IFERROR(VLOOKUP(E28,'[5]LOG Data SAP'!$D:$AO,13,0),
IF(D28=D27,L27,""))</f>
        <v/>
      </c>
      <c r="M28" s="20" t="str">
        <f>IFERROR(VLOOKUP(E28,'[5]LOG Data SAP'!$D:$AO,15,0),
IF(D28=D27,M27,""))</f>
        <v/>
      </c>
      <c r="N28" s="21">
        <f>[5]SKU!VH28</f>
        <v>1080</v>
      </c>
      <c r="O28" s="22">
        <f>[5]SKU!VN28</f>
        <v>17500</v>
      </c>
      <c r="P28" s="23">
        <f>[5]SKU!VO28</f>
        <v>43100</v>
      </c>
      <c r="Q28" s="24">
        <f>IFERROR(_xlfn.NUMBERVALUE(VLOOKUP(E28,'[5]LOG Data SAP'!$D:$M,9,0)),
IF(D28=D27,Q27,""))</f>
        <v>1</v>
      </c>
      <c r="R28" s="24">
        <f>IFERROR(_xlfn.NUMBERVALUE(VLOOKUP(E28,'[5]LOG Data SAP'!$D:$M,10,0)),
IF(D28=D27,R27,""))</f>
        <v>100</v>
      </c>
      <c r="S28" s="24">
        <f t="shared" si="0"/>
        <v>100</v>
      </c>
      <c r="T28" s="25">
        <f>IFERROR(VLOOKUP($E28,'[5]LOG Data SAP'!$D:$V,17,0)/10,
IF(D28=D27,T27,""))</f>
        <v>9.3000000000000007</v>
      </c>
      <c r="U28" s="25">
        <f>IFERROR(VLOOKUP($E28,'[5]LOG Data SAP'!$D:$V,18,0)/10,
IF(D28=D27,U27,""))</f>
        <v>3.8</v>
      </c>
      <c r="V28" s="25">
        <f>IFERROR(VLOOKUP($E28,'[5]LOG Data SAP'!$D:$V,19,0)/10,
IF(D28=D27,V27,""))</f>
        <v>14</v>
      </c>
      <c r="W28" s="25">
        <f>IFERROR(VLOOKUP($E28,'[5]LOG Data SAP'!$D:$AO,21,0)/10,
IF(D28=D27,W27,""))</f>
        <v>9.3000000000000007</v>
      </c>
      <c r="X28" s="25">
        <f>IFERROR(VLOOKUP($E28,'[5]LOG Data SAP'!$D:$AO,22,0)/10,
IF(D28=D27,X27,""))</f>
        <v>3.8</v>
      </c>
      <c r="Y28" s="25">
        <f>IFERROR(VLOOKUP($E28,'[5]LOG Data SAP'!$D:$AO,23,0)/10,
IF(D28=D27,Y27,""))</f>
        <v>14</v>
      </c>
      <c r="Z28" s="25">
        <f>IFERROR(VLOOKUP($E28,'[5]LOG Data SAP'!$D:$AO,25,0)/10,
IF(D28=D27,Z27,""))</f>
        <v>48.9</v>
      </c>
      <c r="AA28" s="25">
        <f>IFERROR(VLOOKUP($E28,'[5]LOG Data SAP'!$D:$AO,26,0)/10,
IF(D28=D27,AA27,""))</f>
        <v>29.2</v>
      </c>
      <c r="AB28" s="25">
        <f>IFERROR(VLOOKUP($E28,'[5]LOG Data SAP'!$D:$AO,27,0)/10,
IF(D28=D27,AB27,""))</f>
        <v>40.5</v>
      </c>
      <c r="AC28" s="26">
        <f>IFERROR(VLOOKUP($E28,'[5]LOG Data SAP'!$D:$AO,29,0)/IF(VLOOKUP($E28,'[5]LOG Data SAP'!$D:$AO,30,0)="G",1000,1),
IF(D28=D27,AC27,""))</f>
        <v>0.09</v>
      </c>
      <c r="AD28" s="26">
        <f>IFERROR(VLOOKUP($E28,'[5]LOG Data SAP'!$D:$AO,31,0)/IF(VLOOKUP($E28,'[5]LOG Data SAP'!$D:$AO,32,0)="G",1000,1),
IF(D28=D27,AD27,""))</f>
        <v>0.09</v>
      </c>
      <c r="AE28" s="26">
        <f>IFERROR(VLOOKUP($E28,'[5]LOG Data SAP'!$D:$AO,33,0)/IF(VLOOKUP($E28,'[5]LOG Data SAP'!$D:$AO,34,0)="G",1000,1),
IF(D28=D27,AE27,""))</f>
        <v>9.6470000000000002</v>
      </c>
      <c r="AF28" s="27">
        <f t="shared" si="1"/>
        <v>494.76000000000005</v>
      </c>
      <c r="AG28" s="27">
        <f t="shared" si="2"/>
        <v>494.76000000000005</v>
      </c>
      <c r="AH28" s="28">
        <f t="shared" si="3"/>
        <v>5.7829139999999994E-2</v>
      </c>
      <c r="AI28" s="18" t="str">
        <f>IFERROR(VLOOKUP(E28,'[5]LOG Data SAP'!$D:$E,2,0),IF(D28=D27,AI27,""))</f>
        <v>HP HOTSPEED 2637 + KOYO HANGAT 10'S</v>
      </c>
      <c r="AJ28" s="20" t="str">
        <f>IFERROR([5]SKU!VI28,IF(D28=D27,AJ27,""))</f>
        <v>02637</v>
      </c>
      <c r="AK28" s="18" t="str">
        <f>VLOOKUP(E28,[5]SKU!I:X,16,FALSE)</f>
        <v>3005.90.90</v>
      </c>
    </row>
    <row r="29" spans="1:37">
      <c r="A29" s="18" t="str">
        <f>[5]SKU!AC29</f>
        <v>Hansaplast</v>
      </c>
      <c r="B29" s="18" t="str">
        <f>[5]SKU!AE29</f>
        <v>Wound</v>
      </c>
      <c r="C29" s="18" t="str">
        <f>[5]SKU!AJ29</f>
        <v>Wound Plasters</v>
      </c>
      <c r="D29" s="18" t="str">
        <f>[5]SKU!G29</f>
        <v>HP 2637</v>
      </c>
      <c r="E29" s="19" t="str">
        <f>[5]SKU!I29</f>
        <v>48330-00000-64</v>
      </c>
      <c r="F29" s="19" t="str">
        <f>[5]SKU!J29</f>
        <v>02637-09000-06</v>
      </c>
      <c r="G29" s="18" t="str">
        <f>[5]SKU!K29</f>
        <v>2637+Koyo</v>
      </c>
      <c r="H29" s="18" t="str">
        <f>IF([5]SKU!L29="R","Regular",
IF([5]SKU!L29="P","Promo",
IF([5]SKU!L29="S","Sample",
IF([5]SKU!L29="V","VAS",""))))</f>
        <v>VAS</v>
      </c>
      <c r="I29" s="18" t="str">
        <f>IF([5]SKU!QC29="A","Active",
IF([5]SKU!QC29="D","Discontinue",
IF([5]SKU!QC29="N","NPD","")))</f>
        <v>Active</v>
      </c>
      <c r="J29" s="18" t="str">
        <f>VLOOKUP(IFERROR(VLOOKUP(E29,'[5]Material Status'!A:I,9,0),""),'[5]Material Status'!U:W,3,0)</f>
        <v>Inactive</v>
      </c>
      <c r="K29" s="20" t="str">
        <f>IFERROR(VLOOKUP(E29,'[5]LOG Data SAP'!$D:$AO,11,0),
IF(D29=D28,K28,""))</f>
        <v/>
      </c>
      <c r="L29" s="20" t="str">
        <f>IFERROR(VLOOKUP(E29,'[5]LOG Data SAP'!$D:$AO,13,0),
IF(D29=D28,L28,""))</f>
        <v/>
      </c>
      <c r="M29" s="20" t="str">
        <f>IFERROR(VLOOKUP(E29,'[5]LOG Data SAP'!$D:$AO,15,0),
IF(D29=D28,M28,""))</f>
        <v/>
      </c>
      <c r="N29" s="21">
        <f>[5]SKU!VH29</f>
        <v>1080</v>
      </c>
      <c r="O29" s="22">
        <f>[5]SKU!VN29</f>
        <v>17500</v>
      </c>
      <c r="P29" s="23">
        <f>[5]SKU!VO29</f>
        <v>43100</v>
      </c>
      <c r="Q29" s="24">
        <f>IFERROR(_xlfn.NUMBERVALUE(VLOOKUP(E29,'[5]LOG Data SAP'!$D:$M,9,0)),
IF(D29=D28,Q28,""))</f>
        <v>1</v>
      </c>
      <c r="R29" s="24">
        <f>IFERROR(_xlfn.NUMBERVALUE(VLOOKUP(E29,'[5]LOG Data SAP'!$D:$M,10,0)),
IF(D29=D28,R28,""))</f>
        <v>100</v>
      </c>
      <c r="S29" s="24">
        <f t="shared" si="0"/>
        <v>100</v>
      </c>
      <c r="T29" s="25">
        <f>IFERROR(VLOOKUP($E29,'[5]LOG Data SAP'!$D:$V,17,0)/10,
IF(D29=D28,T28,""))</f>
        <v>9.3000000000000007</v>
      </c>
      <c r="U29" s="25">
        <f>IFERROR(VLOOKUP($E29,'[5]LOG Data SAP'!$D:$V,18,0)/10,
IF(D29=D28,U28,""))</f>
        <v>3.8</v>
      </c>
      <c r="V29" s="25">
        <f>IFERROR(VLOOKUP($E29,'[5]LOG Data SAP'!$D:$V,19,0)/10,
IF(D29=D28,V28,""))</f>
        <v>14</v>
      </c>
      <c r="W29" s="25">
        <f>IFERROR(VLOOKUP($E29,'[5]LOG Data SAP'!$D:$AO,21,0)/10,
IF(D29=D28,W28,""))</f>
        <v>9.3000000000000007</v>
      </c>
      <c r="X29" s="25">
        <f>IFERROR(VLOOKUP($E29,'[5]LOG Data SAP'!$D:$AO,22,0)/10,
IF(D29=D28,X28,""))</f>
        <v>3.8</v>
      </c>
      <c r="Y29" s="25">
        <f>IFERROR(VLOOKUP($E29,'[5]LOG Data SAP'!$D:$AO,23,0)/10,
IF(D29=D28,Y28,""))</f>
        <v>14</v>
      </c>
      <c r="Z29" s="25">
        <f>IFERROR(VLOOKUP($E29,'[5]LOG Data SAP'!$D:$AO,25,0)/10,
IF(D29=D28,Z28,""))</f>
        <v>48.9</v>
      </c>
      <c r="AA29" s="25">
        <f>IFERROR(VLOOKUP($E29,'[5]LOG Data SAP'!$D:$AO,26,0)/10,
IF(D29=D28,AA28,""))</f>
        <v>29.2</v>
      </c>
      <c r="AB29" s="25">
        <f>IFERROR(VLOOKUP($E29,'[5]LOG Data SAP'!$D:$AO,27,0)/10,
IF(D29=D28,AB28,""))</f>
        <v>40.5</v>
      </c>
      <c r="AC29" s="26">
        <f>IFERROR(VLOOKUP($E29,'[5]LOG Data SAP'!$D:$AO,29,0)/IF(VLOOKUP($E29,'[5]LOG Data SAP'!$D:$AO,30,0)="G",1000,1),
IF(D29=D28,AC28,""))</f>
        <v>0.09</v>
      </c>
      <c r="AD29" s="26">
        <f>IFERROR(VLOOKUP($E29,'[5]LOG Data SAP'!$D:$AO,31,0)/IF(VLOOKUP($E29,'[5]LOG Data SAP'!$D:$AO,32,0)="G",1000,1),
IF(D29=D28,AD28,""))</f>
        <v>0.09</v>
      </c>
      <c r="AE29" s="26">
        <f>IFERROR(VLOOKUP($E29,'[5]LOG Data SAP'!$D:$AO,33,0)/IF(VLOOKUP($E29,'[5]LOG Data SAP'!$D:$AO,34,0)="G",1000,1),
IF(D29=D28,AE28,""))</f>
        <v>9.6470000000000002</v>
      </c>
      <c r="AF29" s="27">
        <f t="shared" si="1"/>
        <v>494.76000000000005</v>
      </c>
      <c r="AG29" s="27">
        <f t="shared" si="2"/>
        <v>494.76000000000005</v>
      </c>
      <c r="AH29" s="28">
        <f t="shared" si="3"/>
        <v>5.7829139999999994E-2</v>
      </c>
      <c r="AI29" s="18" t="str">
        <f>IFERROR(VLOOKUP(E29,'[5]LOG Data SAP'!$D:$E,2,0),IF(D29=D28,AI28,""))</f>
        <v>HP HOTSPEED 2637 + KOYO HANGAT 10'S</v>
      </c>
      <c r="AJ29" s="20" t="str">
        <f>IFERROR([5]SKU!VI29,IF(D29=D28,AJ28,""))</f>
        <v>02637</v>
      </c>
      <c r="AK29" s="18" t="str">
        <f>VLOOKUP(E29,[5]SKU!I:X,16,FALSE)</f>
        <v>3005.90.90</v>
      </c>
    </row>
    <row r="30" spans="1:37">
      <c r="A30" s="18" t="str">
        <f>[5]SKU!AC30</f>
        <v>Hansaplast</v>
      </c>
      <c r="B30" s="18" t="str">
        <f>[5]SKU!AE30</f>
        <v>Wound</v>
      </c>
      <c r="C30" s="18" t="str">
        <f>[5]SKU!AJ30</f>
        <v>Wound Plasters</v>
      </c>
      <c r="D30" s="18" t="str">
        <f>[5]SKU!G30</f>
        <v>HP 2637 Hanger + Antiseptik 20ml</v>
      </c>
      <c r="E30" s="19" t="str">
        <f>[5]SKU!I30</f>
        <v>48330-00237-02</v>
      </c>
      <c r="F30" s="19" t="str">
        <f>[5]SKU!J30</f>
        <v>48330-00237-02</v>
      </c>
      <c r="G30" s="18" t="str">
        <f>[5]SKU!K30</f>
        <v>Hansaplast Hanger Duo Kain Elastis+ Antiseptik Pembersih Luka 20ml</v>
      </c>
      <c r="H30" s="18" t="str">
        <f>IF([5]SKU!L30="R","Regular",
IF([5]SKU!L30="P","Promo",
IF([5]SKU!L30="S","Sample",
IF([5]SKU!L30="V","VAS",""))))</f>
        <v>Promo</v>
      </c>
      <c r="I30" s="18" t="str">
        <f>IF([5]SKU!QC30="A","Active",
IF([5]SKU!QC30="D","Discontinue",
IF([5]SKU!QC30="N","NPD","")))</f>
        <v>NPD</v>
      </c>
      <c r="J30" s="18" t="str">
        <f>VLOOKUP(IFERROR(VLOOKUP(E30,'[5]Material Status'!A:I,9,0),""),'[5]Material Status'!U:W,3,0)</f>
        <v>Active</v>
      </c>
      <c r="K30" s="20" t="str">
        <f>IFERROR(VLOOKUP(E30,'[5]LOG Data SAP'!$D:$AO,11,0),
IF(D30=D29,K29,""))</f>
        <v>8999777026370</v>
      </c>
      <c r="L30" s="20" t="str">
        <f>IFERROR(VLOOKUP(E30,'[5]LOG Data SAP'!$D:$AO,13,0),
IF(D30=D29,L29,""))</f>
        <v/>
      </c>
      <c r="M30" s="20" t="str">
        <f>IFERROR(VLOOKUP(E30,'[5]LOG Data SAP'!$D:$AO,15,0),
IF(D30=D29,M29,""))</f>
        <v/>
      </c>
      <c r="N30" s="21">
        <f>[5]SKU!VH30</f>
        <v>1095</v>
      </c>
      <c r="O30" s="22">
        <f>[5]SKU!VN30</f>
        <v>57962</v>
      </c>
      <c r="P30" s="23">
        <f>[5]SKU!VO30</f>
        <v>45383</v>
      </c>
      <c r="Q30" s="24">
        <f>IFERROR(_xlfn.NUMBERVALUE(VLOOKUP(E30,'[5]LOG Data SAP'!$D:$M,9,0)),
IF(D30=D29,Q29,""))</f>
        <v>0</v>
      </c>
      <c r="R30" s="24">
        <f>IFERROR(_xlfn.NUMBERVALUE(VLOOKUP(E30,'[5]LOG Data SAP'!$D:$M,10,0)),
IF(D30=D29,R29,""))</f>
        <v>10</v>
      </c>
      <c r="S30" s="24">
        <f t="shared" si="0"/>
        <v>0</v>
      </c>
      <c r="T30" s="25">
        <f>IFERROR(VLOOKUP($E30,'[5]LOG Data SAP'!$D:$V,17,0)/10,
IF(D30=D29,T29,""))</f>
        <v>9.3000000000000007</v>
      </c>
      <c r="U30" s="25">
        <f>IFERROR(VLOOKUP($E30,'[5]LOG Data SAP'!$D:$V,18,0)/10,
IF(D30=D29,U29,""))</f>
        <v>3.8</v>
      </c>
      <c r="V30" s="25">
        <f>IFERROR(VLOOKUP($E30,'[5]LOG Data SAP'!$D:$V,19,0)/10,
IF(D30=D29,V29,""))</f>
        <v>14</v>
      </c>
      <c r="W30" s="25">
        <f>IFERROR(VLOOKUP($E30,'[5]LOG Data SAP'!$D:$AO,21,0)/10,
IF(D30=D29,W29,""))</f>
        <v>0</v>
      </c>
      <c r="X30" s="25">
        <f>IFERROR(VLOOKUP($E30,'[5]LOG Data SAP'!$D:$AO,22,0)/10,
IF(D30=D29,X29,""))</f>
        <v>0</v>
      </c>
      <c r="Y30" s="25">
        <f>IFERROR(VLOOKUP($E30,'[5]LOG Data SAP'!$D:$AO,23,0)/10,
IF(D30=D29,Y29,""))</f>
        <v>0</v>
      </c>
      <c r="Z30" s="25">
        <f>IFERROR(VLOOKUP($E30,'[5]LOG Data SAP'!$D:$AO,25,0)/10,
IF(D30=D29,Z29,""))</f>
        <v>35</v>
      </c>
      <c r="AA30" s="25">
        <f>IFERROR(VLOOKUP($E30,'[5]LOG Data SAP'!$D:$AO,26,0)/10,
IF(D30=D29,AA29,""))</f>
        <v>30</v>
      </c>
      <c r="AB30" s="25">
        <f>IFERROR(VLOOKUP($E30,'[5]LOG Data SAP'!$D:$AO,27,0)/10,
IF(D30=D29,AB29,""))</f>
        <v>54</v>
      </c>
      <c r="AC30" s="26">
        <f>IFERROR(VLOOKUP($E30,'[5]LOG Data SAP'!$D:$AO,29,0)/IF(VLOOKUP($E30,'[5]LOG Data SAP'!$D:$AO,30,0)="G",1000,1),
IF(D30=D29,AC29,""))</f>
        <v>8.2999999999999998E-5</v>
      </c>
      <c r="AD30" s="26">
        <f>IFERROR(VLOOKUP($E30,'[5]LOG Data SAP'!$D:$AO,31,0)/IF(VLOOKUP($E30,'[5]LOG Data SAP'!$D:$AO,32,0)="G",1000,1),
IF(D30=D29,AD29,""))</f>
        <v>0</v>
      </c>
      <c r="AE30" s="26">
        <f>IFERROR(VLOOKUP($E30,'[5]LOG Data SAP'!$D:$AO,33,0)/IF(VLOOKUP($E30,'[5]LOG Data SAP'!$D:$AO,34,0)="G",1000,1),
IF(D30=D29,AE29,""))</f>
        <v>9.0500000000000007</v>
      </c>
      <c r="AF30" s="27">
        <f t="shared" si="1"/>
        <v>494.76000000000005</v>
      </c>
      <c r="AG30" s="27" t="str">
        <f t="shared" si="2"/>
        <v/>
      </c>
      <c r="AH30" s="28">
        <f t="shared" si="3"/>
        <v>5.67E-2</v>
      </c>
      <c r="AI30" s="18" t="str">
        <f>IFERROR(VLOOKUP(E30,'[5]LOG Data SAP'!$D:$E,2,0),IF(D30=D29,AI29,""))</f>
        <v>HP DUO HANGER 2637 ANTISEPTI</v>
      </c>
      <c r="AJ30" s="20" t="str">
        <f>IFERROR([5]SKU!VI30,IF(D30=D29,AJ29,""))</f>
        <v>02637</v>
      </c>
      <c r="AK30" s="18" t="str">
        <f>VLOOKUP(E30,[5]SKU!I:X,16,FALSE)</f>
        <v>3005.90.90</v>
      </c>
    </row>
    <row r="31" spans="1:37">
      <c r="A31" s="18" t="str">
        <f>[5]SKU!AC31</f>
        <v>Hansaplast</v>
      </c>
      <c r="B31" s="18" t="str">
        <f>[5]SKU!AE31</f>
        <v>Wound</v>
      </c>
      <c r="C31" s="18" t="str">
        <f>[5]SKU!AJ31</f>
        <v>Wound Plasters</v>
      </c>
      <c r="D31" s="18" t="str">
        <f>[5]SKU!G31</f>
        <v>HP 2637 Hanger + Kain Elastis Fun</v>
      </c>
      <c r="E31" s="19" t="str">
        <f>[5]SKU!I31</f>
        <v>48330-00238-02</v>
      </c>
      <c r="F31" s="19" t="str">
        <f>[5]SKU!J31</f>
        <v>48330-00238-02</v>
      </c>
      <c r="G31" s="18" t="str">
        <f>[5]SKU!K31</f>
        <v>Hansaplast Hanger Trio Kain Elastis + Kain Elastis FUN</v>
      </c>
      <c r="H31" s="18" t="str">
        <f>IF([5]SKU!L31="R","Regular",
IF([5]SKU!L31="P","Promo",
IF([5]SKU!L31="S","Sample",
IF([5]SKU!L31="V","VAS",""))))</f>
        <v>Promo</v>
      </c>
      <c r="I31" s="18" t="str">
        <f>IF([5]SKU!QC31="A","Active",
IF([5]SKU!QC31="D","Discontinue",
IF([5]SKU!QC31="N","NPD","")))</f>
        <v>Discontinue</v>
      </c>
      <c r="J31" s="18" t="str">
        <f>VLOOKUP(IFERROR(VLOOKUP(E31,'[5]Material Status'!A:I,9,0),""),'[5]Material Status'!U:W,3,0)</f>
        <v>Active</v>
      </c>
      <c r="K31" s="20" t="str">
        <f>IFERROR(VLOOKUP(E31,'[5]LOG Data SAP'!$D:$AO,11,0),
IF(D31=D30,K30,""))</f>
        <v>8999777026370</v>
      </c>
      <c r="L31" s="20" t="str">
        <f>IFERROR(VLOOKUP(E31,'[5]LOG Data SAP'!$D:$AO,13,0),
IF(D31=D30,L30,""))</f>
        <v/>
      </c>
      <c r="M31" s="20" t="str">
        <f>IFERROR(VLOOKUP(E31,'[5]LOG Data SAP'!$D:$AO,15,0),
IF(D31=D30,M30,""))</f>
        <v/>
      </c>
      <c r="N31" s="21">
        <f>[5]SKU!VH31</f>
        <v>1095</v>
      </c>
      <c r="O31" s="22">
        <f>[5]SKU!VN31</f>
        <v>76361</v>
      </c>
      <c r="P31" s="23">
        <f>[5]SKU!VO31</f>
        <v>45383</v>
      </c>
      <c r="Q31" s="24">
        <f>IFERROR(_xlfn.NUMBERVALUE(VLOOKUP(E31,'[5]LOG Data SAP'!$D:$M,9,0)),
IF(D31=D30,Q30,""))</f>
        <v>0</v>
      </c>
      <c r="R31" s="24">
        <f>IFERROR(_xlfn.NUMBERVALUE(VLOOKUP(E31,'[5]LOG Data SAP'!$D:$M,10,0)),
IF(D31=D30,R30,""))</f>
        <v>10</v>
      </c>
      <c r="S31" s="24">
        <f t="shared" si="0"/>
        <v>0</v>
      </c>
      <c r="T31" s="25">
        <f>IFERROR(VLOOKUP($E31,'[5]LOG Data SAP'!$D:$V,17,0)/10,
IF(D31=D30,T30,""))</f>
        <v>9.3000000000000007</v>
      </c>
      <c r="U31" s="25">
        <f>IFERROR(VLOOKUP($E31,'[5]LOG Data SAP'!$D:$V,18,0)/10,
IF(D31=D30,U30,""))</f>
        <v>3.8</v>
      </c>
      <c r="V31" s="25">
        <f>IFERROR(VLOOKUP($E31,'[5]LOG Data SAP'!$D:$V,19,0)/10,
IF(D31=D30,V30,""))</f>
        <v>14</v>
      </c>
      <c r="W31" s="25">
        <f>IFERROR(VLOOKUP($E31,'[5]LOG Data SAP'!$D:$AO,21,0)/10,
IF(D31=D30,W30,""))</f>
        <v>0</v>
      </c>
      <c r="X31" s="25">
        <f>IFERROR(VLOOKUP($E31,'[5]LOG Data SAP'!$D:$AO,22,0)/10,
IF(D31=D30,X30,""))</f>
        <v>0</v>
      </c>
      <c r="Y31" s="25">
        <f>IFERROR(VLOOKUP($E31,'[5]LOG Data SAP'!$D:$AO,23,0)/10,
IF(D31=D30,Y30,""))</f>
        <v>0</v>
      </c>
      <c r="Z31" s="25">
        <f>IFERROR(VLOOKUP($E31,'[5]LOG Data SAP'!$D:$AO,25,0)/10,
IF(D31=D30,Z30,""))</f>
        <v>35</v>
      </c>
      <c r="AA31" s="25">
        <f>IFERROR(VLOOKUP($E31,'[5]LOG Data SAP'!$D:$AO,26,0)/10,
IF(D31=D30,AA30,""))</f>
        <v>30</v>
      </c>
      <c r="AB31" s="25">
        <f>IFERROR(VLOOKUP($E31,'[5]LOG Data SAP'!$D:$AO,27,0)/10,
IF(D31=D30,AB30,""))</f>
        <v>54</v>
      </c>
      <c r="AC31" s="26">
        <f>IFERROR(VLOOKUP($E31,'[5]LOG Data SAP'!$D:$AO,29,0)/IF(VLOOKUP($E31,'[5]LOG Data SAP'!$D:$AO,30,0)="G",1000,1),
IF(D31=D30,AC30,""))</f>
        <v>0.83</v>
      </c>
      <c r="AD31" s="26">
        <f>IFERROR(VLOOKUP($E31,'[5]LOG Data SAP'!$D:$AO,31,0)/IF(VLOOKUP($E31,'[5]LOG Data SAP'!$D:$AO,32,0)="G",1000,1),
IF(D31=D30,AD30,""))</f>
        <v>0</v>
      </c>
      <c r="AE31" s="26">
        <f>IFERROR(VLOOKUP($E31,'[5]LOG Data SAP'!$D:$AO,33,0)/IF(VLOOKUP($E31,'[5]LOG Data SAP'!$D:$AO,34,0)="G",1000,1),
IF(D31=D30,AE30,""))</f>
        <v>9.0500000000000007</v>
      </c>
      <c r="AF31" s="27">
        <f t="shared" si="1"/>
        <v>494.76000000000005</v>
      </c>
      <c r="AG31" s="27" t="str">
        <f t="shared" si="2"/>
        <v/>
      </c>
      <c r="AH31" s="28">
        <f t="shared" si="3"/>
        <v>5.67E-2</v>
      </c>
      <c r="AI31" s="18" t="str">
        <f>IFERROR(VLOOKUP(E31,'[5]LOG Data SAP'!$D:$E,2,0),IF(D31=D30,AI30,""))</f>
        <v>HP TRIO HANGER 2637 JUMBO FU</v>
      </c>
      <c r="AJ31" s="20" t="str">
        <f>IFERROR([5]SKU!VI31,IF(D31=D30,AJ30,""))</f>
        <v>02637</v>
      </c>
      <c r="AK31" s="18" t="str">
        <f>VLOOKUP(E31,[5]SKU!I:X,16,FALSE)</f>
        <v>3005.90.90</v>
      </c>
    </row>
    <row r="32" spans="1:37">
      <c r="A32" s="18" t="str">
        <f>[5]SKU!AC32</f>
        <v>Hansaplast</v>
      </c>
      <c r="B32" s="18" t="str">
        <f>[5]SKU!AE32</f>
        <v>Wound</v>
      </c>
      <c r="C32" s="18" t="str">
        <f>[5]SKU!AJ32</f>
        <v>Wound Plasters</v>
      </c>
      <c r="D32" s="18" t="str">
        <f>[5]SKU!G32</f>
        <v>HP 2638 Kain Elastis Jumbo 50s</v>
      </c>
      <c r="E32" s="19" t="str">
        <f>[5]SKU!I32</f>
        <v>02638-09000-05</v>
      </c>
      <c r="F32" s="19" t="str">
        <f>[5]SKU!J32</f>
        <v>02638-09000-05</v>
      </c>
      <c r="G32" s="18" t="str">
        <f>[5]SKU!K32</f>
        <v>Hansaplast Kain Elastis 50 Lembar Jumbo 2638 Speed</v>
      </c>
      <c r="H32" s="18" t="str">
        <f>IF([5]SKU!L32="R","Regular",
IF([5]SKU!L32="P","Promo",
IF([5]SKU!L32="S","Sample",
IF([5]SKU!L32="V","VAS",""))))</f>
        <v>Regular</v>
      </c>
      <c r="I32" s="18" t="str">
        <f>IF([5]SKU!QC32="A","Active",
IF([5]SKU!QC32="D","Discontinue",
IF([5]SKU!QC32="N","NPD","")))</f>
        <v>Active</v>
      </c>
      <c r="J32" s="18" t="str">
        <f>VLOOKUP(IFERROR(VLOOKUP(E32,'[5]Material Status'!A:I,9,0),""),'[5]Material Status'!U:W,3,0)</f>
        <v>Active</v>
      </c>
      <c r="K32" s="20" t="str">
        <f>IFERROR(VLOOKUP(E32,'[5]LOG Data SAP'!$D:$AO,11,0),
IF(D32=D31,K31,""))</f>
        <v>8999777015596</v>
      </c>
      <c r="L32" s="20" t="str">
        <f>IFERROR(VLOOKUP(E32,'[5]LOG Data SAP'!$D:$AO,13,0),
IF(D32=D31,L31,""))</f>
        <v/>
      </c>
      <c r="M32" s="20" t="str">
        <f>IFERROR(VLOOKUP(E32,'[5]LOG Data SAP'!$D:$AO,15,0),
IF(D32=D31,M31,""))</f>
        <v>8999777015602</v>
      </c>
      <c r="N32" s="21">
        <f>[5]SKU!VH32</f>
        <v>1080</v>
      </c>
      <c r="O32" s="22">
        <f>[5]SKU!VN32</f>
        <v>25454</v>
      </c>
      <c r="P32" s="23">
        <f>[5]SKU!VO32</f>
        <v>45383</v>
      </c>
      <c r="Q32" s="24">
        <f>IFERROR(_xlfn.NUMBERVALUE(VLOOKUP(E32,'[5]LOG Data SAP'!$D:$M,9,0)),
IF(D32=D31,Q31,""))</f>
        <v>0</v>
      </c>
      <c r="R32" s="24">
        <f>IFERROR(_xlfn.NUMBERVALUE(VLOOKUP(E32,'[5]LOG Data SAP'!$D:$M,10,0)),
IF(D32=D31,R31,""))</f>
        <v>50</v>
      </c>
      <c r="S32" s="24">
        <f t="shared" si="0"/>
        <v>0</v>
      </c>
      <c r="T32" s="25">
        <f>IFERROR(VLOOKUP($E32,'[5]LOG Data SAP'!$D:$V,17,0)/10,
IF(D32=D31,T31,""))</f>
        <v>9.3000000000000007</v>
      </c>
      <c r="U32" s="25">
        <f>IFERROR(VLOOKUP($E32,'[5]LOG Data SAP'!$D:$V,18,0)/10,
IF(D32=D31,U31,""))</f>
        <v>3.8</v>
      </c>
      <c r="V32" s="25">
        <f>IFERROR(VLOOKUP($E32,'[5]LOG Data SAP'!$D:$V,19,0)/10,
IF(D32=D31,V31,""))</f>
        <v>14</v>
      </c>
      <c r="W32" s="25">
        <f>IFERROR(VLOOKUP($E32,'[5]LOG Data SAP'!$D:$AO,21,0)/10,
IF(D32=D31,W31,""))</f>
        <v>0</v>
      </c>
      <c r="X32" s="25">
        <f>IFERROR(VLOOKUP($E32,'[5]LOG Data SAP'!$D:$AO,22,0)/10,
IF(D32=D31,X31,""))</f>
        <v>0</v>
      </c>
      <c r="Y32" s="25">
        <f>IFERROR(VLOOKUP($E32,'[5]LOG Data SAP'!$D:$AO,23,0)/10,
IF(D32=D31,Y31,""))</f>
        <v>0</v>
      </c>
      <c r="Z32" s="25">
        <f>IFERROR(VLOOKUP($E32,'[5]LOG Data SAP'!$D:$AO,25,0)/10,
IF(D32=D31,Z31,""))</f>
        <v>48.9</v>
      </c>
      <c r="AA32" s="25">
        <f>IFERROR(VLOOKUP($E32,'[5]LOG Data SAP'!$D:$AO,26,0)/10,
IF(D32=D31,AA31,""))</f>
        <v>29.2</v>
      </c>
      <c r="AB32" s="25">
        <f>IFERROR(VLOOKUP($E32,'[5]LOG Data SAP'!$D:$AO,27,0)/10,
IF(D32=D31,AB31,""))</f>
        <v>21.5</v>
      </c>
      <c r="AC32" s="26">
        <f>IFERROR(VLOOKUP($E32,'[5]LOG Data SAP'!$D:$AO,29,0)/IF(VLOOKUP($E32,'[5]LOG Data SAP'!$D:$AO,30,0)="G",1000,1),
IF(D32=D31,AC31,""))</f>
        <v>6.8000000000000005E-2</v>
      </c>
      <c r="AD32" s="26">
        <f>IFERROR(VLOOKUP($E32,'[5]LOG Data SAP'!$D:$AO,31,0)/IF(VLOOKUP($E32,'[5]LOG Data SAP'!$D:$AO,32,0)="G",1000,1),
IF(D32=D31,AD31,""))</f>
        <v>0</v>
      </c>
      <c r="AE32" s="26">
        <f>IFERROR(VLOOKUP($E32,'[5]LOG Data SAP'!$D:$AO,33,0)/IF(VLOOKUP($E32,'[5]LOG Data SAP'!$D:$AO,34,0)="G",1000,1),
IF(D32=D31,AE31,""))</f>
        <v>3.762</v>
      </c>
      <c r="AF32" s="27">
        <f t="shared" si="1"/>
        <v>494.76000000000005</v>
      </c>
      <c r="AG32" s="27" t="str">
        <f t="shared" si="2"/>
        <v/>
      </c>
      <c r="AH32" s="28">
        <f t="shared" si="3"/>
        <v>3.0699419999999998E-2</v>
      </c>
      <c r="AI32" s="18" t="str">
        <f>IFERROR(VLOOKUP(E32,'[5]LOG Data SAP'!$D:$E,2,0),IF(D32=D31,AI31,""))</f>
        <v>HP FAB 65X32 JUMBO ID 50PLUS1 OPN150</v>
      </c>
      <c r="AJ32" s="20" t="str">
        <f>IFERROR([5]SKU!VI32,IF(D32=D31,AJ31,""))</f>
        <v>02638</v>
      </c>
      <c r="AK32" s="18" t="str">
        <f>VLOOKUP(E32,[5]SKU!I:X,16,FALSE)</f>
        <v>3005.90.90</v>
      </c>
    </row>
    <row r="33" spans="1:37">
      <c r="A33" s="18" t="str">
        <f>[5]SKU!AC33</f>
        <v>Hansaplast</v>
      </c>
      <c r="B33" s="18" t="str">
        <f>[5]SKU!AE33</f>
        <v>Wound</v>
      </c>
      <c r="C33" s="18" t="str">
        <f>[5]SKU!AJ33</f>
        <v>Wound Plasters</v>
      </c>
      <c r="D33" s="18" t="str">
        <f>[5]SKU!G33</f>
        <v>HP 2638 Kain Elastis Jumbo 50s</v>
      </c>
      <c r="E33" s="19" t="str">
        <f>[5]SKU!I33</f>
        <v>02638-09000-04</v>
      </c>
      <c r="F33" s="19" t="str">
        <f>[5]SKU!J33</f>
        <v>02638-09000-05</v>
      </c>
      <c r="G33" s="18" t="str">
        <f>[5]SKU!K33</f>
        <v>Hansaplast Kain Elastis 50 Lembar Jumbo 2638 Speed</v>
      </c>
      <c r="H33" s="18" t="str">
        <f>IF([5]SKU!L33="R","Regular",
IF([5]SKU!L33="P","Promo",
IF([5]SKU!L33="S","Sample",
IF([5]SKU!L33="V","VAS",""))))</f>
        <v>Regular</v>
      </c>
      <c r="I33" s="18" t="str">
        <f>IF([5]SKU!QC33="A","Active",
IF([5]SKU!QC33="D","Discontinue",
IF([5]SKU!QC33="N","NPD","")))</f>
        <v>Active</v>
      </c>
      <c r="J33" s="18" t="str">
        <f>VLOOKUP(IFERROR(VLOOKUP(E33,'[5]Material Status'!A:I,9,0),""),'[5]Material Status'!U:W,3,0)</f>
        <v>Inactive</v>
      </c>
      <c r="K33" s="20" t="str">
        <f>IFERROR(VLOOKUP(E33,'[5]LOG Data SAP'!$D:$AO,11,0),
IF(D33=D32,K32,""))</f>
        <v>8999777015596</v>
      </c>
      <c r="L33" s="20" t="str">
        <f>IFERROR(VLOOKUP(E33,'[5]LOG Data SAP'!$D:$AO,13,0),
IF(D33=D32,L32,""))</f>
        <v/>
      </c>
      <c r="M33" s="20" t="str">
        <f>IFERROR(VLOOKUP(E33,'[5]LOG Data SAP'!$D:$AO,15,0),
IF(D33=D32,M32,""))</f>
        <v>8999777015602</v>
      </c>
      <c r="N33" s="21">
        <f>[5]SKU!VH33</f>
        <v>1080</v>
      </c>
      <c r="O33" s="22">
        <f>[5]SKU!VN33</f>
        <v>25454</v>
      </c>
      <c r="P33" s="23">
        <f>[5]SKU!VO33</f>
        <v>45383</v>
      </c>
      <c r="Q33" s="24">
        <f>IFERROR(_xlfn.NUMBERVALUE(VLOOKUP(E33,'[5]LOG Data SAP'!$D:$M,9,0)),
IF(D33=D32,Q32,""))</f>
        <v>0</v>
      </c>
      <c r="R33" s="24">
        <f>IFERROR(_xlfn.NUMBERVALUE(VLOOKUP(E33,'[5]LOG Data SAP'!$D:$M,10,0)),
IF(D33=D32,R32,""))</f>
        <v>50</v>
      </c>
      <c r="S33" s="24">
        <f t="shared" si="0"/>
        <v>0</v>
      </c>
      <c r="T33" s="25">
        <f>IFERROR(VLOOKUP($E33,'[5]LOG Data SAP'!$D:$V,17,0)/10,
IF(D33=D32,T32,""))</f>
        <v>9.3000000000000007</v>
      </c>
      <c r="U33" s="25">
        <f>IFERROR(VLOOKUP($E33,'[5]LOG Data SAP'!$D:$V,18,0)/10,
IF(D33=D32,U32,""))</f>
        <v>3.8</v>
      </c>
      <c r="V33" s="25">
        <f>IFERROR(VLOOKUP($E33,'[5]LOG Data SAP'!$D:$V,19,0)/10,
IF(D33=D32,V32,""))</f>
        <v>14</v>
      </c>
      <c r="W33" s="25">
        <f>IFERROR(VLOOKUP($E33,'[5]LOG Data SAP'!$D:$AO,21,0)/10,
IF(D33=D32,W32,""))</f>
        <v>0</v>
      </c>
      <c r="X33" s="25">
        <f>IFERROR(VLOOKUP($E33,'[5]LOG Data SAP'!$D:$AO,22,0)/10,
IF(D33=D32,X32,""))</f>
        <v>0</v>
      </c>
      <c r="Y33" s="25">
        <f>IFERROR(VLOOKUP($E33,'[5]LOG Data SAP'!$D:$AO,23,0)/10,
IF(D33=D32,Y32,""))</f>
        <v>0</v>
      </c>
      <c r="Z33" s="25">
        <f>IFERROR(VLOOKUP($E33,'[5]LOG Data SAP'!$D:$AO,25,0)/10,
IF(D33=D32,Z32,""))</f>
        <v>48.9</v>
      </c>
      <c r="AA33" s="25">
        <f>IFERROR(VLOOKUP($E33,'[5]LOG Data SAP'!$D:$AO,26,0)/10,
IF(D33=D32,AA32,""))</f>
        <v>29.2</v>
      </c>
      <c r="AB33" s="25">
        <f>IFERROR(VLOOKUP($E33,'[5]LOG Data SAP'!$D:$AO,27,0)/10,
IF(D33=D32,AB32,""))</f>
        <v>21.5</v>
      </c>
      <c r="AC33" s="26">
        <f>IFERROR(VLOOKUP($E33,'[5]LOG Data SAP'!$D:$AO,29,0)/IF(VLOOKUP($E33,'[5]LOG Data SAP'!$D:$AO,30,0)="G",1000,1),
IF(D33=D32,AC32,""))</f>
        <v>7.1999999999999995E-2</v>
      </c>
      <c r="AD33" s="26">
        <f>IFERROR(VLOOKUP($E33,'[5]LOG Data SAP'!$D:$AO,31,0)/IF(VLOOKUP($E33,'[5]LOG Data SAP'!$D:$AO,32,0)="G",1000,1),
IF(D33=D32,AD32,""))</f>
        <v>0</v>
      </c>
      <c r="AE33" s="26">
        <f>IFERROR(VLOOKUP($E33,'[5]LOG Data SAP'!$D:$AO,33,0)/IF(VLOOKUP($E33,'[5]LOG Data SAP'!$D:$AO,34,0)="G",1000,1),
IF(D33=D32,AE32,""))</f>
        <v>3.9660000000000002</v>
      </c>
      <c r="AF33" s="27">
        <f t="shared" si="1"/>
        <v>494.76000000000005</v>
      </c>
      <c r="AG33" s="27" t="str">
        <f t="shared" si="2"/>
        <v/>
      </c>
      <c r="AH33" s="28">
        <f t="shared" si="3"/>
        <v>3.0699419999999998E-2</v>
      </c>
      <c r="AI33" s="18" t="str">
        <f>IFERROR(VLOOKUP(E33,'[5]LOG Data SAP'!$D:$E,2,0),IF(D33=D32,AI32,""))</f>
        <v>HP FAB 65X32 JUMBO ID 50 PLUS 5</v>
      </c>
      <c r="AJ33" s="20" t="str">
        <f>IFERROR([5]SKU!VI33,IF(D33=D32,AJ32,""))</f>
        <v>02638</v>
      </c>
      <c r="AK33" s="18" t="str">
        <f>VLOOKUP(E33,[5]SKU!I:X,16,FALSE)</f>
        <v>3005.90.90</v>
      </c>
    </row>
    <row r="34" spans="1:37">
      <c r="A34" s="18" t="str">
        <f>[5]SKU!AC34</f>
        <v>Hansaplast</v>
      </c>
      <c r="B34" s="18" t="str">
        <f>[5]SKU!AE34</f>
        <v>Wound</v>
      </c>
      <c r="C34" s="18" t="str">
        <f>[5]SKU!AJ34</f>
        <v>Wound Plasters</v>
      </c>
      <c r="D34" s="18" t="str">
        <f>[5]SKU!G34</f>
        <v>HP 2638 Kain Elastis Jumbo 50s</v>
      </c>
      <c r="E34" s="19" t="str">
        <f>[5]SKU!I34</f>
        <v>02638-09000-03</v>
      </c>
      <c r="F34" s="19" t="str">
        <f>[5]SKU!J34</f>
        <v>02638-09000-05</v>
      </c>
      <c r="G34" s="18" t="str">
        <f>[5]SKU!K34</f>
        <v>Hansaplast Kain Elastis 50 Lembar Jumbo 2638 Speed</v>
      </c>
      <c r="H34" s="18" t="str">
        <f>IF([5]SKU!L34="R","Regular",
IF([5]SKU!L34="P","Promo",
IF([5]SKU!L34="S","Sample",
IF([5]SKU!L34="V","VAS",""))))</f>
        <v>Regular</v>
      </c>
      <c r="I34" s="18" t="str">
        <f>IF([5]SKU!QC34="A","Active",
IF([5]SKU!QC34="D","Discontinue",
IF([5]SKU!QC34="N","NPD","")))</f>
        <v>Active</v>
      </c>
      <c r="J34" s="18" t="str">
        <f>VLOOKUP(IFERROR(VLOOKUP(E34,'[5]Material Status'!A:I,9,0),""),'[5]Material Status'!U:W,3,0)</f>
        <v>Inactive</v>
      </c>
      <c r="K34" s="20" t="str">
        <f>IFERROR(VLOOKUP(E34,'[5]LOG Data SAP'!$D:$AO,11,0),
IF(D34=D33,K33,""))</f>
        <v>8999777015596</v>
      </c>
      <c r="L34" s="20" t="str">
        <f>IFERROR(VLOOKUP(E34,'[5]LOG Data SAP'!$D:$AO,13,0),
IF(D34=D33,L33,""))</f>
        <v/>
      </c>
      <c r="M34" s="20" t="str">
        <f>IFERROR(VLOOKUP(E34,'[5]LOG Data SAP'!$D:$AO,15,0),
IF(D34=D33,M33,""))</f>
        <v>8999777015602</v>
      </c>
      <c r="N34" s="21">
        <f>[5]SKU!VH34</f>
        <v>1080</v>
      </c>
      <c r="O34" s="22">
        <f>[5]SKU!VN34</f>
        <v>25454</v>
      </c>
      <c r="P34" s="23">
        <f>[5]SKU!VO34</f>
        <v>45383</v>
      </c>
      <c r="Q34" s="24">
        <f>IFERROR(_xlfn.NUMBERVALUE(VLOOKUP(E34,'[5]LOG Data SAP'!$D:$M,9,0)),
IF(D34=D33,Q33,""))</f>
        <v>0</v>
      </c>
      <c r="R34" s="24">
        <f>IFERROR(_xlfn.NUMBERVALUE(VLOOKUP(E34,'[5]LOG Data SAP'!$D:$M,10,0)),
IF(D34=D33,R33,""))</f>
        <v>50</v>
      </c>
      <c r="S34" s="24">
        <f t="shared" si="0"/>
        <v>0</v>
      </c>
      <c r="T34" s="25">
        <f>IFERROR(VLOOKUP($E34,'[5]LOG Data SAP'!$D:$V,17,0)/10,
IF(D34=D33,T33,""))</f>
        <v>9.3000000000000007</v>
      </c>
      <c r="U34" s="25">
        <f>IFERROR(VLOOKUP($E34,'[5]LOG Data SAP'!$D:$V,18,0)/10,
IF(D34=D33,U33,""))</f>
        <v>3.8</v>
      </c>
      <c r="V34" s="25">
        <f>IFERROR(VLOOKUP($E34,'[5]LOG Data SAP'!$D:$V,19,0)/10,
IF(D34=D33,V33,""))</f>
        <v>14</v>
      </c>
      <c r="W34" s="25">
        <f>IFERROR(VLOOKUP($E34,'[5]LOG Data SAP'!$D:$AO,21,0)/10,
IF(D34=D33,W33,""))</f>
        <v>0</v>
      </c>
      <c r="X34" s="25">
        <f>IFERROR(VLOOKUP($E34,'[5]LOG Data SAP'!$D:$AO,22,0)/10,
IF(D34=D33,X33,""))</f>
        <v>0</v>
      </c>
      <c r="Y34" s="25">
        <f>IFERROR(VLOOKUP($E34,'[5]LOG Data SAP'!$D:$AO,23,0)/10,
IF(D34=D33,Y33,""))</f>
        <v>0</v>
      </c>
      <c r="Z34" s="25">
        <f>IFERROR(VLOOKUP($E34,'[5]LOG Data SAP'!$D:$AO,25,0)/10,
IF(D34=D33,Z33,""))</f>
        <v>48.9</v>
      </c>
      <c r="AA34" s="25">
        <f>IFERROR(VLOOKUP($E34,'[5]LOG Data SAP'!$D:$AO,26,0)/10,
IF(D34=D33,AA33,""))</f>
        <v>29.2</v>
      </c>
      <c r="AB34" s="25">
        <f>IFERROR(VLOOKUP($E34,'[5]LOG Data SAP'!$D:$AO,27,0)/10,
IF(D34=D33,AB33,""))</f>
        <v>21.5</v>
      </c>
      <c r="AC34" s="26">
        <f>IFERROR(VLOOKUP($E34,'[5]LOG Data SAP'!$D:$AO,29,0)/IF(VLOOKUP($E34,'[5]LOG Data SAP'!$D:$AO,30,0)="G",1000,1),
IF(D34=D33,AC33,""))</f>
        <v>6.8000000000000005E-2</v>
      </c>
      <c r="AD34" s="26">
        <f>IFERROR(VLOOKUP($E34,'[5]LOG Data SAP'!$D:$AO,31,0)/IF(VLOOKUP($E34,'[5]LOG Data SAP'!$D:$AO,32,0)="G",1000,1),
IF(D34=D33,AD33,""))</f>
        <v>0</v>
      </c>
      <c r="AE34" s="26">
        <f>IFERROR(VLOOKUP($E34,'[5]LOG Data SAP'!$D:$AO,33,0)/IF(VLOOKUP($E34,'[5]LOG Data SAP'!$D:$AO,34,0)="G",1000,1),
IF(D34=D33,AE33,""))</f>
        <v>3.762</v>
      </c>
      <c r="AF34" s="27">
        <f t="shared" si="1"/>
        <v>494.76000000000005</v>
      </c>
      <c r="AG34" s="27" t="str">
        <f t="shared" si="2"/>
        <v/>
      </c>
      <c r="AH34" s="28">
        <f t="shared" si="3"/>
        <v>3.0699419999999998E-2</v>
      </c>
      <c r="AI34" s="18" t="str">
        <f>IFERROR(VLOOKUP(E34,'[5]LOG Data SAP'!$D:$E,2,0),IF(D34=D33,AI33,""))</f>
        <v>HP FAB 65X32 JUMBO ID 50 PLUS 1</v>
      </c>
      <c r="AJ34" s="20" t="str">
        <f>IFERROR([5]SKU!VI34,IF(D34=D33,AJ33,""))</f>
        <v>02638</v>
      </c>
      <c r="AK34" s="18" t="str">
        <f>VLOOKUP(E34,[5]SKU!I:X,16,FALSE)</f>
        <v>3005.90.90</v>
      </c>
    </row>
    <row r="35" spans="1:37">
      <c r="A35" s="18" t="str">
        <f>[5]SKU!AC35</f>
        <v>Hansaplast</v>
      </c>
      <c r="B35" s="18" t="str">
        <f>[5]SKU!AE35</f>
        <v>Wound</v>
      </c>
      <c r="C35" s="18" t="str">
        <f>[5]SKU!AJ35</f>
        <v>Wound Plasters</v>
      </c>
      <c r="D35" s="18" t="str">
        <f>[5]SKU!G35</f>
        <v>HP 2638 Kain Elastis Jumbo 50s</v>
      </c>
      <c r="E35" s="19" t="str">
        <f>[5]SKU!I35</f>
        <v>02638-09000-02</v>
      </c>
      <c r="F35" s="19" t="str">
        <f>[5]SKU!J35</f>
        <v>02638-09000-05</v>
      </c>
      <c r="G35" s="18" t="str">
        <f>[5]SKU!K35</f>
        <v>Hansaplast Kain Elastis 50 Lembar Jumbo 2638 Speed</v>
      </c>
      <c r="H35" s="18" t="str">
        <f>IF([5]SKU!L35="R","Regular",
IF([5]SKU!L35="P","Promo",
IF([5]SKU!L35="S","Sample",
IF([5]SKU!L35="V","VAS",""))))</f>
        <v>Regular</v>
      </c>
      <c r="I35" s="18" t="str">
        <f>IF([5]SKU!QC35="A","Active",
IF([5]SKU!QC35="D","Discontinue",
IF([5]SKU!QC35="N","NPD","")))</f>
        <v>Active</v>
      </c>
      <c r="J35" s="18" t="str">
        <f>VLOOKUP(IFERROR(VLOOKUP(E35,'[5]Material Status'!A:I,9,0),""),'[5]Material Status'!U:W,3,0)</f>
        <v>Inactive</v>
      </c>
      <c r="K35" s="20" t="str">
        <f>IFERROR(VLOOKUP(E35,'[5]LOG Data SAP'!$D:$AO,11,0),
IF(D35=D34,K34,""))</f>
        <v>8999777015794</v>
      </c>
      <c r="L35" s="20" t="str">
        <f>IFERROR(VLOOKUP(E35,'[5]LOG Data SAP'!$D:$AO,13,0),
IF(D35=D34,L34,""))</f>
        <v/>
      </c>
      <c r="M35" s="20" t="str">
        <f>IFERROR(VLOOKUP(E35,'[5]LOG Data SAP'!$D:$AO,15,0),
IF(D35=D34,M34,""))</f>
        <v>8999777015800</v>
      </c>
      <c r="N35" s="21">
        <f>[5]SKU!VH35</f>
        <v>1080</v>
      </c>
      <c r="O35" s="22">
        <f>[5]SKU!VN35</f>
        <v>25454</v>
      </c>
      <c r="P35" s="23">
        <f>[5]SKU!VO35</f>
        <v>45383</v>
      </c>
      <c r="Q35" s="24">
        <f>IFERROR(_xlfn.NUMBERVALUE(VLOOKUP(E35,'[5]LOG Data SAP'!$D:$M,9,0)),
IF(D35=D34,Q34,""))</f>
        <v>0</v>
      </c>
      <c r="R35" s="24">
        <f>IFERROR(_xlfn.NUMBERVALUE(VLOOKUP(E35,'[5]LOG Data SAP'!$D:$M,10,0)),
IF(D35=D34,R34,""))</f>
        <v>50</v>
      </c>
      <c r="S35" s="24">
        <f t="shared" si="0"/>
        <v>0</v>
      </c>
      <c r="T35" s="25">
        <f>IFERROR(VLOOKUP($E35,'[5]LOG Data SAP'!$D:$V,17,0)/10,
IF(D35=D34,T34,""))</f>
        <v>9.3000000000000007</v>
      </c>
      <c r="U35" s="25">
        <f>IFERROR(VLOOKUP($E35,'[5]LOG Data SAP'!$D:$V,18,0)/10,
IF(D35=D34,U34,""))</f>
        <v>3.8</v>
      </c>
      <c r="V35" s="25">
        <f>IFERROR(VLOOKUP($E35,'[5]LOG Data SAP'!$D:$V,19,0)/10,
IF(D35=D34,V34,""))</f>
        <v>14</v>
      </c>
      <c r="W35" s="25">
        <f>IFERROR(VLOOKUP($E35,'[5]LOG Data SAP'!$D:$AO,21,0)/10,
IF(D35=D34,W34,""))</f>
        <v>0</v>
      </c>
      <c r="X35" s="25">
        <f>IFERROR(VLOOKUP($E35,'[5]LOG Data SAP'!$D:$AO,22,0)/10,
IF(D35=D34,X34,""))</f>
        <v>0</v>
      </c>
      <c r="Y35" s="25">
        <f>IFERROR(VLOOKUP($E35,'[5]LOG Data SAP'!$D:$AO,23,0)/10,
IF(D35=D34,Y34,""))</f>
        <v>0</v>
      </c>
      <c r="Z35" s="25">
        <f>IFERROR(VLOOKUP($E35,'[5]LOG Data SAP'!$D:$AO,25,0)/10,
IF(D35=D34,Z34,""))</f>
        <v>48.9</v>
      </c>
      <c r="AA35" s="25">
        <f>IFERROR(VLOOKUP($E35,'[5]LOG Data SAP'!$D:$AO,26,0)/10,
IF(D35=D34,AA34,""))</f>
        <v>29.2</v>
      </c>
      <c r="AB35" s="25">
        <f>IFERROR(VLOOKUP($E35,'[5]LOG Data SAP'!$D:$AO,27,0)/10,
IF(D35=D34,AB34,""))</f>
        <v>21.5</v>
      </c>
      <c r="AC35" s="26">
        <f>IFERROR(VLOOKUP($E35,'[5]LOG Data SAP'!$D:$AO,29,0)/IF(VLOOKUP($E35,'[5]LOG Data SAP'!$D:$AO,30,0)="G",1000,1),
IF(D35=D34,AC34,""))</f>
        <v>6.8000000000000005E-2</v>
      </c>
      <c r="AD35" s="26">
        <f>IFERROR(VLOOKUP($E35,'[5]LOG Data SAP'!$D:$AO,31,0)/IF(VLOOKUP($E35,'[5]LOG Data SAP'!$D:$AO,32,0)="G",1000,1),
IF(D35=D34,AD34,""))</f>
        <v>0</v>
      </c>
      <c r="AE35" s="26">
        <f>IFERROR(VLOOKUP($E35,'[5]LOG Data SAP'!$D:$AO,33,0)/IF(VLOOKUP($E35,'[5]LOG Data SAP'!$D:$AO,34,0)="G",1000,1),
IF(D35=D34,AE34,""))</f>
        <v>3.762</v>
      </c>
      <c r="AF35" s="27">
        <f t="shared" si="1"/>
        <v>494.76000000000005</v>
      </c>
      <c r="AG35" s="27" t="str">
        <f t="shared" si="2"/>
        <v/>
      </c>
      <c r="AH35" s="28">
        <f t="shared" si="3"/>
        <v>3.0699419999999998E-2</v>
      </c>
      <c r="AI35" s="18" t="str">
        <f>IFERROR(VLOOKUP(E35,'[5]LOG Data SAP'!$D:$E,2,0),IF(D35=D34,AI34,""))</f>
        <v>HP FAB 65X32 JUMBO ID 50 PLUS 1</v>
      </c>
      <c r="AJ35" s="20" t="str">
        <f>IFERROR([5]SKU!VI35,IF(D35=D34,AJ34,""))</f>
        <v>02638</v>
      </c>
      <c r="AK35" s="18" t="str">
        <f>VLOOKUP(E35,[5]SKU!I:X,16,FALSE)</f>
        <v>3005.90.90</v>
      </c>
    </row>
    <row r="36" spans="1:37">
      <c r="A36" s="18" t="str">
        <f>[5]SKU!AC36</f>
        <v>Hansaplast</v>
      </c>
      <c r="B36" s="18" t="str">
        <f>[5]SKU!AE36</f>
        <v>Wound</v>
      </c>
      <c r="C36" s="18" t="str">
        <f>[5]SKU!AJ36</f>
        <v>Wound Plasters</v>
      </c>
      <c r="D36" s="18" t="str">
        <f>[5]SKU!G36</f>
        <v>HP 2638 Kain Elastis Jumbo 50s</v>
      </c>
      <c r="E36" s="19" t="str">
        <f>[5]SKU!I36</f>
        <v>02638-09000-01</v>
      </c>
      <c r="F36" s="19" t="str">
        <f>[5]SKU!J36</f>
        <v>02638-09000-05</v>
      </c>
      <c r="G36" s="18" t="str">
        <f>[5]SKU!K36</f>
        <v>Hansaplast Kain Elastis 50 Lembar Jumbo 2638 Speed</v>
      </c>
      <c r="H36" s="18" t="str">
        <f>IF([5]SKU!L36="R","Regular",
IF([5]SKU!L36="P","Promo",
IF([5]SKU!L36="S","Sample",
IF([5]SKU!L36="V","VAS",""))))</f>
        <v>Regular</v>
      </c>
      <c r="I36" s="18" t="str">
        <f>IF([5]SKU!QC36="A","Active",
IF([5]SKU!QC36="D","Discontinue",
IF([5]SKU!QC36="N","NPD","")))</f>
        <v>Active</v>
      </c>
      <c r="J36" s="18" t="str">
        <f>VLOOKUP(IFERROR(VLOOKUP(E36,'[5]Material Status'!A:I,9,0),""),'[5]Material Status'!U:W,3,0)</f>
        <v>Inactive</v>
      </c>
      <c r="K36" s="20" t="str">
        <f>IFERROR(VLOOKUP(E36,'[5]LOG Data SAP'!$D:$AO,11,0),
IF(D36=D35,K35,""))</f>
        <v>8999777015596</v>
      </c>
      <c r="L36" s="20" t="str">
        <f>IFERROR(VLOOKUP(E36,'[5]LOG Data SAP'!$D:$AO,13,0),
IF(D36=D35,L35,""))</f>
        <v/>
      </c>
      <c r="M36" s="20" t="str">
        <f>IFERROR(VLOOKUP(E36,'[5]LOG Data SAP'!$D:$AO,15,0),
IF(D36=D35,M35,""))</f>
        <v>8999777015602</v>
      </c>
      <c r="N36" s="21">
        <f>[5]SKU!VH36</f>
        <v>1800</v>
      </c>
      <c r="O36" s="22">
        <f>[5]SKU!VN36</f>
        <v>25454</v>
      </c>
      <c r="P36" s="23">
        <f>[5]SKU!VO36</f>
        <v>45383</v>
      </c>
      <c r="Q36" s="24">
        <f>IFERROR(_xlfn.NUMBERVALUE(VLOOKUP(E36,'[5]LOG Data SAP'!$D:$M,9,0)),
IF(D36=D35,Q35,""))</f>
        <v>0</v>
      </c>
      <c r="R36" s="24">
        <f>IFERROR(_xlfn.NUMBERVALUE(VLOOKUP(E36,'[5]LOG Data SAP'!$D:$M,10,0)),
IF(D36=D35,R35,""))</f>
        <v>50</v>
      </c>
      <c r="S36" s="24">
        <f t="shared" si="0"/>
        <v>0</v>
      </c>
      <c r="T36" s="25">
        <f>IFERROR(VLOOKUP($E36,'[5]LOG Data SAP'!$D:$V,17,0)/10,
IF(D36=D35,T35,""))</f>
        <v>9.3000000000000007</v>
      </c>
      <c r="U36" s="25">
        <f>IFERROR(VLOOKUP($E36,'[5]LOG Data SAP'!$D:$V,18,0)/10,
IF(D36=D35,U35,""))</f>
        <v>3.8</v>
      </c>
      <c r="V36" s="25">
        <f>IFERROR(VLOOKUP($E36,'[5]LOG Data SAP'!$D:$V,19,0)/10,
IF(D36=D35,V35,""))</f>
        <v>14</v>
      </c>
      <c r="W36" s="25">
        <f>IFERROR(VLOOKUP($E36,'[5]LOG Data SAP'!$D:$AO,21,0)/10,
IF(D36=D35,W35,""))</f>
        <v>0</v>
      </c>
      <c r="X36" s="25">
        <f>IFERROR(VLOOKUP($E36,'[5]LOG Data SAP'!$D:$AO,22,0)/10,
IF(D36=D35,X35,""))</f>
        <v>0</v>
      </c>
      <c r="Y36" s="25">
        <f>IFERROR(VLOOKUP($E36,'[5]LOG Data SAP'!$D:$AO,23,0)/10,
IF(D36=D35,Y35,""))</f>
        <v>0</v>
      </c>
      <c r="Z36" s="25">
        <f>IFERROR(VLOOKUP($E36,'[5]LOG Data SAP'!$D:$AO,25,0)/10,
IF(D36=D35,Z35,""))</f>
        <v>48.9</v>
      </c>
      <c r="AA36" s="25">
        <f>IFERROR(VLOOKUP($E36,'[5]LOG Data SAP'!$D:$AO,26,0)/10,
IF(D36=D35,AA35,""))</f>
        <v>29.2</v>
      </c>
      <c r="AB36" s="25">
        <f>IFERROR(VLOOKUP($E36,'[5]LOG Data SAP'!$D:$AO,27,0)/10,
IF(D36=D35,AB35,""))</f>
        <v>21.5</v>
      </c>
      <c r="AC36" s="26">
        <f>IFERROR(VLOOKUP($E36,'[5]LOG Data SAP'!$D:$AO,29,0)/IF(VLOOKUP($E36,'[5]LOG Data SAP'!$D:$AO,30,0)="G",1000,1),
IF(D36=D35,AC35,""))</f>
        <v>6.8000000000000005E-2</v>
      </c>
      <c r="AD36" s="26">
        <f>IFERROR(VLOOKUP($E36,'[5]LOG Data SAP'!$D:$AO,31,0)/IF(VLOOKUP($E36,'[5]LOG Data SAP'!$D:$AO,32,0)="G",1000,1),
IF(D36=D35,AD35,""))</f>
        <v>0</v>
      </c>
      <c r="AE36" s="26">
        <f>IFERROR(VLOOKUP($E36,'[5]LOG Data SAP'!$D:$AO,33,0)/IF(VLOOKUP($E36,'[5]LOG Data SAP'!$D:$AO,34,0)="G",1000,1),
IF(D36=D35,AE35,""))</f>
        <v>3.762</v>
      </c>
      <c r="AF36" s="27">
        <f t="shared" si="1"/>
        <v>494.76000000000005</v>
      </c>
      <c r="AG36" s="27" t="str">
        <f t="shared" si="2"/>
        <v/>
      </c>
      <c r="AH36" s="28">
        <f t="shared" si="3"/>
        <v>3.0699419999999998E-2</v>
      </c>
      <c r="AI36" s="18" t="str">
        <f>IFERROR(VLOOKUP(E36,'[5]LOG Data SAP'!$D:$E,2,0),IF(D36=D35,AI35,""))</f>
        <v>HP FAB 65X30 JUMBO 50 PLUS 5_BMA</v>
      </c>
      <c r="AJ36" s="20" t="str">
        <f>IFERROR([5]SKU!VI36,IF(D36=D35,AJ35,""))</f>
        <v>02638</v>
      </c>
      <c r="AK36" s="18" t="str">
        <f>VLOOKUP(E36,[5]SKU!I:X,16,FALSE)</f>
        <v>3005.90.90</v>
      </c>
    </row>
    <row r="37" spans="1:37">
      <c r="A37" s="18" t="str">
        <f>[5]SKU!AC37</f>
        <v>Hansaplast</v>
      </c>
      <c r="B37" s="18" t="str">
        <f>[5]SKU!AE37</f>
        <v>Wound</v>
      </c>
      <c r="C37" s="18" t="str">
        <f>[5]SKU!AJ37</f>
        <v>Wound Plasters</v>
      </c>
      <c r="D37" s="18" t="str">
        <f>[5]SKU!G37</f>
        <v>HP 2638 Kain Elastis Jumbo 50s</v>
      </c>
      <c r="E37" s="19" t="str">
        <f>[5]SKU!I37</f>
        <v>02638-09000-00</v>
      </c>
      <c r="F37" s="19" t="str">
        <f>[5]SKU!J37</f>
        <v>02638-09000-05</v>
      </c>
      <c r="G37" s="18" t="str">
        <f>[5]SKU!K37</f>
        <v>HP Kain Elastis Jumbo 50's + 5</v>
      </c>
      <c r="H37" s="18" t="str">
        <f>IF([5]SKU!L37="R","Regular",
IF([5]SKU!L37="P","Promo",
IF([5]SKU!L37="S","Sample",
IF([5]SKU!L37="V","VAS",""))))</f>
        <v>Regular</v>
      </c>
      <c r="I37" s="18" t="str">
        <f>IF([5]SKU!QC37="A","Active",
IF([5]SKU!QC37="D","Discontinue",
IF([5]SKU!QC37="N","NPD","")))</f>
        <v>Active</v>
      </c>
      <c r="J37" s="18" t="str">
        <f>VLOOKUP(IFERROR(VLOOKUP(E37,'[5]Material Status'!A:I,9,0),""),'[5]Material Status'!U:W,3,0)</f>
        <v>Inactive</v>
      </c>
      <c r="K37" s="20" t="str">
        <f>IFERROR(VLOOKUP(E37,'[5]LOG Data SAP'!$D:$AO,11,0),
IF(D37=D36,K36,""))</f>
        <v>8999777015596</v>
      </c>
      <c r="L37" s="20" t="str">
        <f>IFERROR(VLOOKUP(E37,'[5]LOG Data SAP'!$D:$AO,13,0),
IF(D37=D36,L36,""))</f>
        <v/>
      </c>
      <c r="M37" s="20" t="str">
        <f>IFERROR(VLOOKUP(E37,'[5]LOG Data SAP'!$D:$AO,15,0),
IF(D37=D36,M36,""))</f>
        <v>8999777015602</v>
      </c>
      <c r="N37" s="21">
        <f>[5]SKU!VH37</f>
        <v>1080</v>
      </c>
      <c r="O37" s="22">
        <f>[5]SKU!VN37</f>
        <v>25454</v>
      </c>
      <c r="P37" s="23">
        <f>[5]SKU!VO37</f>
        <v>45383</v>
      </c>
      <c r="Q37" s="24">
        <f>IFERROR(_xlfn.NUMBERVALUE(VLOOKUP(E37,'[5]LOG Data SAP'!$D:$M,9,0)),
IF(D37=D36,Q36,""))</f>
        <v>0</v>
      </c>
      <c r="R37" s="24">
        <f>IFERROR(_xlfn.NUMBERVALUE(VLOOKUP(E37,'[5]LOG Data SAP'!$D:$M,10,0)),
IF(D37=D36,R36,""))</f>
        <v>50</v>
      </c>
      <c r="S37" s="24">
        <f t="shared" si="0"/>
        <v>0</v>
      </c>
      <c r="T37" s="25">
        <f>IFERROR(VLOOKUP($E37,'[5]LOG Data SAP'!$D:$V,17,0)/10,
IF(D37=D36,T36,""))</f>
        <v>9.3000000000000007</v>
      </c>
      <c r="U37" s="25">
        <f>IFERROR(VLOOKUP($E37,'[5]LOG Data SAP'!$D:$V,18,0)/10,
IF(D37=D36,U36,""))</f>
        <v>3.8</v>
      </c>
      <c r="V37" s="25">
        <f>IFERROR(VLOOKUP($E37,'[5]LOG Data SAP'!$D:$V,19,0)/10,
IF(D37=D36,V36,""))</f>
        <v>14</v>
      </c>
      <c r="W37" s="25">
        <f>IFERROR(VLOOKUP($E37,'[5]LOG Data SAP'!$D:$AO,21,0)/10,
IF(D37=D36,W36,""))</f>
        <v>0</v>
      </c>
      <c r="X37" s="25">
        <f>IFERROR(VLOOKUP($E37,'[5]LOG Data SAP'!$D:$AO,22,0)/10,
IF(D37=D36,X36,""))</f>
        <v>0</v>
      </c>
      <c r="Y37" s="25">
        <f>IFERROR(VLOOKUP($E37,'[5]LOG Data SAP'!$D:$AO,23,0)/10,
IF(D37=D36,Y36,""))</f>
        <v>0</v>
      </c>
      <c r="Z37" s="25">
        <f>IFERROR(VLOOKUP($E37,'[5]LOG Data SAP'!$D:$AO,25,0)/10,
IF(D37=D36,Z36,""))</f>
        <v>48.9</v>
      </c>
      <c r="AA37" s="25">
        <f>IFERROR(VLOOKUP($E37,'[5]LOG Data SAP'!$D:$AO,26,0)/10,
IF(D37=D36,AA36,""))</f>
        <v>29.2</v>
      </c>
      <c r="AB37" s="25">
        <f>IFERROR(VLOOKUP($E37,'[5]LOG Data SAP'!$D:$AO,27,0)/10,
IF(D37=D36,AB36,""))</f>
        <v>21.5</v>
      </c>
      <c r="AC37" s="26">
        <f>IFERROR(VLOOKUP($E37,'[5]LOG Data SAP'!$D:$AO,29,0)/IF(VLOOKUP($E37,'[5]LOG Data SAP'!$D:$AO,30,0)="G",1000,1),
IF(D37=D36,AC36,""))</f>
        <v>7.1999999999999995E-2</v>
      </c>
      <c r="AD37" s="26">
        <f>IFERROR(VLOOKUP($E37,'[5]LOG Data SAP'!$D:$AO,31,0)/IF(VLOOKUP($E37,'[5]LOG Data SAP'!$D:$AO,32,0)="G",1000,1),
IF(D37=D36,AD36,""))</f>
        <v>0</v>
      </c>
      <c r="AE37" s="26">
        <f>IFERROR(VLOOKUP($E37,'[5]LOG Data SAP'!$D:$AO,33,0)/IF(VLOOKUP($E37,'[5]LOG Data SAP'!$D:$AO,34,0)="G",1000,1),
IF(D37=D36,AE36,""))</f>
        <v>3.9660000000000002</v>
      </c>
      <c r="AF37" s="27">
        <f t="shared" si="1"/>
        <v>494.76000000000005</v>
      </c>
      <c r="AG37" s="27" t="str">
        <f t="shared" si="2"/>
        <v/>
      </c>
      <c r="AH37" s="28">
        <f t="shared" si="3"/>
        <v>3.0699419999999998E-2</v>
      </c>
      <c r="AI37" s="18" t="str">
        <f>IFERROR(VLOOKUP(E37,'[5]LOG Data SAP'!$D:$E,2,0),IF(D37=D36,AI36,""))</f>
        <v>HP FAB 65X32 JUMBO ID 50 PLUS 5</v>
      </c>
      <c r="AJ37" s="20" t="str">
        <f>IFERROR([5]SKU!VI37,IF(D37=D36,AJ36,""))</f>
        <v>02638</v>
      </c>
      <c r="AK37" s="18" t="str">
        <f>VLOOKUP(E37,[5]SKU!I:X,16,FALSE)</f>
        <v>3005.90.90</v>
      </c>
    </row>
    <row r="38" spans="1:37">
      <c r="A38" s="18" t="str">
        <f>[5]SKU!AC38</f>
        <v>Hansaplast</v>
      </c>
      <c r="B38" s="18" t="str">
        <f>[5]SKU!AE38</f>
        <v>Wound</v>
      </c>
      <c r="C38" s="18" t="str">
        <f>[5]SKU!AJ38</f>
        <v>Wound Plasters</v>
      </c>
      <c r="D38" s="18" t="str">
        <f>[5]SKU!G38</f>
        <v>HP Jumbo 24s</v>
      </c>
      <c r="E38" s="19" t="str">
        <f>[5]SKU!I38</f>
        <v>47754-09000-04</v>
      </c>
      <c r="F38" s="19" t="str">
        <f>[5]SKU!J38</f>
        <v>47754-09000-04</v>
      </c>
      <c r="G38" s="18" t="str">
        <f>[5]SKU!K38</f>
        <v>Hansaplast Kain Elastis 24 Lembar Jumbo</v>
      </c>
      <c r="H38" s="18" t="str">
        <f>IF([5]SKU!L38="R","Regular",
IF([5]SKU!L38="P","Promo",
IF([5]SKU!L38="S","Sample",
IF([5]SKU!L38="V","VAS",""))))</f>
        <v>Regular</v>
      </c>
      <c r="I38" s="18" t="str">
        <f>IF([5]SKU!QC38="A","Active",
IF([5]SKU!QC38="D","Discontinue",
IF([5]SKU!QC38="N","NPD","")))</f>
        <v>Discontinue</v>
      </c>
      <c r="J38" s="18" t="str">
        <f>VLOOKUP(IFERROR(VLOOKUP(E38,'[5]Material Status'!A:I,9,0),""),'[5]Material Status'!U:W,3,0)</f>
        <v>Inactive</v>
      </c>
      <c r="K38" s="20" t="str">
        <f>IFERROR(VLOOKUP(E38,'[5]LOG Data SAP'!$D:$AO,11,0),
IF(D38=D37,K37,""))</f>
        <v>8999777011970</v>
      </c>
      <c r="L38" s="20" t="str">
        <f>IFERROR(VLOOKUP(E38,'[5]LOG Data SAP'!$D:$AO,13,0),
IF(D38=D37,L37,""))</f>
        <v/>
      </c>
      <c r="M38" s="20" t="str">
        <f>IFERROR(VLOOKUP(E38,'[5]LOG Data SAP'!$D:$AO,15,0),
IF(D38=D37,M37,""))</f>
        <v>8999777011987</v>
      </c>
      <c r="N38" s="21">
        <f>[5]SKU!VH38</f>
        <v>1080</v>
      </c>
      <c r="O38" s="22">
        <f>[5]SKU!VN38</f>
        <v>11040</v>
      </c>
      <c r="P38" s="23">
        <f>[5]SKU!VO38</f>
        <v>44926</v>
      </c>
      <c r="Q38" s="24">
        <f>IFERROR(_xlfn.NUMBERVALUE(VLOOKUP(E38,'[5]LOG Data SAP'!$D:$M,9,0)),
IF(D38=D37,Q37,""))</f>
        <v>0</v>
      </c>
      <c r="R38" s="24">
        <f>IFERROR(_xlfn.NUMBERVALUE(VLOOKUP(E38,'[5]LOG Data SAP'!$D:$M,10,0)),
IF(D38=D37,R37,""))</f>
        <v>200</v>
      </c>
      <c r="S38" s="24">
        <f t="shared" si="0"/>
        <v>0</v>
      </c>
      <c r="T38" s="25">
        <f>IFERROR(VLOOKUP($E38,'[5]LOG Data SAP'!$D:$V,17,0)/10,
IF(D38=D37,T37,""))</f>
        <v>9.3000000000000007</v>
      </c>
      <c r="U38" s="25">
        <f>IFERROR(VLOOKUP($E38,'[5]LOG Data SAP'!$D:$V,18,0)/10,
IF(D38=D37,U37,""))</f>
        <v>1.9</v>
      </c>
      <c r="V38" s="25">
        <f>IFERROR(VLOOKUP($E38,'[5]LOG Data SAP'!$D:$V,19,0)/10,
IF(D38=D37,V37,""))</f>
        <v>14</v>
      </c>
      <c r="W38" s="25">
        <f>IFERROR(VLOOKUP($E38,'[5]LOG Data SAP'!$D:$AO,21,0)/10,
IF(D38=D37,W37,""))</f>
        <v>0</v>
      </c>
      <c r="X38" s="25">
        <f>IFERROR(VLOOKUP($E38,'[5]LOG Data SAP'!$D:$AO,22,0)/10,
IF(D38=D37,X37,""))</f>
        <v>0</v>
      </c>
      <c r="Y38" s="25">
        <f>IFERROR(VLOOKUP($E38,'[5]LOG Data SAP'!$D:$AO,23,0)/10,
IF(D38=D37,Y37,""))</f>
        <v>0</v>
      </c>
      <c r="Z38" s="25">
        <f>IFERROR(VLOOKUP($E38,'[5]LOG Data SAP'!$D:$AO,25,0)/10,
IF(D38=D37,Z37,""))</f>
        <v>48.9</v>
      </c>
      <c r="AA38" s="25">
        <f>IFERROR(VLOOKUP($E38,'[5]LOG Data SAP'!$D:$AO,26,0)/10,
IF(D38=D37,AA37,""))</f>
        <v>29.2</v>
      </c>
      <c r="AB38" s="25">
        <f>IFERROR(VLOOKUP($E38,'[5]LOG Data SAP'!$D:$AO,27,0)/10,
IF(D38=D37,AB37,""))</f>
        <v>40.5</v>
      </c>
      <c r="AC38" s="26">
        <f>IFERROR(VLOOKUP($E38,'[5]LOG Data SAP'!$D:$AO,29,0)/IF(VLOOKUP($E38,'[5]LOG Data SAP'!$D:$AO,30,0)="G",1000,1),
IF(D38=D37,AC37,""))</f>
        <v>3.6999999999999998E-2</v>
      </c>
      <c r="AD38" s="26">
        <f>IFERROR(VLOOKUP($E38,'[5]LOG Data SAP'!$D:$AO,31,0)/IF(VLOOKUP($E38,'[5]LOG Data SAP'!$D:$AO,32,0)="G",1000,1),
IF(D38=D37,AD37,""))</f>
        <v>0</v>
      </c>
      <c r="AE38" s="26">
        <f>IFERROR(VLOOKUP($E38,'[5]LOG Data SAP'!$D:$AO,33,0)/IF(VLOOKUP($E38,'[5]LOG Data SAP'!$D:$AO,34,0)="G",1000,1),
IF(D38=D37,AE37,""))</f>
        <v>8.0489999999999995</v>
      </c>
      <c r="AF38" s="27">
        <f t="shared" si="1"/>
        <v>247.38000000000002</v>
      </c>
      <c r="AG38" s="27" t="str">
        <f t="shared" si="2"/>
        <v/>
      </c>
      <c r="AH38" s="28">
        <f t="shared" si="3"/>
        <v>5.7829139999999994E-2</v>
      </c>
      <c r="AI38" s="18" t="str">
        <f>IFERROR(VLOOKUP(E38,'[5]LOG Data SAP'!$D:$E,2,0),IF(D38=D37,AI37,""))</f>
        <v>HP FAB STR HL 65X32 24 ID JUMBO</v>
      </c>
      <c r="AJ38" s="20" t="str">
        <f>IFERROR([5]SKU!VI38,IF(D38=D37,AJ37,""))</f>
        <v>02617</v>
      </c>
      <c r="AK38" s="18" t="str">
        <f>VLOOKUP(E38,[5]SKU!I:X,16,FALSE)</f>
        <v>3005.90.90</v>
      </c>
    </row>
    <row r="39" spans="1:37">
      <c r="A39" s="18" t="str">
        <f>[5]SKU!AC39</f>
        <v>Hansaplast</v>
      </c>
      <c r="B39" s="18" t="str">
        <f>[5]SKU!AE39</f>
        <v>Wound</v>
      </c>
      <c r="C39" s="18" t="str">
        <f>[5]SKU!AJ39</f>
        <v>Wound Plasters</v>
      </c>
      <c r="D39" s="18" t="str">
        <f>[5]SKU!G39</f>
        <v>HP Jumbo 24s</v>
      </c>
      <c r="E39" s="19" t="str">
        <f>[5]SKU!I39</f>
        <v>47754-09000-03</v>
      </c>
      <c r="F39" s="19" t="str">
        <f>[5]SKU!J39</f>
        <v>47754-09000-04</v>
      </c>
      <c r="G39" s="18" t="str">
        <f>[5]SKU!K39</f>
        <v>HP Scare Kain Elastis 24's Jumbo 47754</v>
      </c>
      <c r="H39" s="18" t="str">
        <f>IF([5]SKU!L39="R","Regular",
IF([5]SKU!L39="P","Promo",
IF([5]SKU!L39="S","Sample",
IF([5]SKU!L39="V","VAS",""))))</f>
        <v>Regular</v>
      </c>
      <c r="I39" s="18" t="str">
        <f>IF([5]SKU!QC39="A","Active",
IF([5]SKU!QC39="D","Discontinue",
IF([5]SKU!QC39="N","NPD","")))</f>
        <v>Discontinue</v>
      </c>
      <c r="J39" s="18" t="str">
        <f>VLOOKUP(IFERROR(VLOOKUP(E39,'[5]Material Status'!A:I,9,0),""),'[5]Material Status'!U:W,3,0)</f>
        <v>Inactive</v>
      </c>
      <c r="K39" s="20" t="str">
        <f>IFERROR(VLOOKUP(E39,'[5]LOG Data SAP'!$D:$AO,11,0),
IF(D39=D38,K38,""))</f>
        <v/>
      </c>
      <c r="L39" s="20" t="str">
        <f>IFERROR(VLOOKUP(E39,'[5]LOG Data SAP'!$D:$AO,13,0),
IF(D39=D38,L38,""))</f>
        <v/>
      </c>
      <c r="M39" s="20" t="str">
        <f>IFERROR(VLOOKUP(E39,'[5]LOG Data SAP'!$D:$AO,15,0),
IF(D39=D38,M38,""))</f>
        <v/>
      </c>
      <c r="N39" s="21">
        <f>[5]SKU!VH39</f>
        <v>1080</v>
      </c>
      <c r="O39" s="22">
        <f>[5]SKU!VN39</f>
        <v>11040</v>
      </c>
      <c r="P39" s="23">
        <f>[5]SKU!VO39</f>
        <v>44926</v>
      </c>
      <c r="Q39" s="24">
        <f>IFERROR(_xlfn.NUMBERVALUE(VLOOKUP(E39,'[5]LOG Data SAP'!$D:$M,9,0)),
IF(D39=D38,Q38,""))</f>
        <v>1</v>
      </c>
      <c r="R39" s="24">
        <f>IFERROR(_xlfn.NUMBERVALUE(VLOOKUP(E39,'[5]LOG Data SAP'!$D:$M,10,0)),
IF(D39=D38,R38,""))</f>
        <v>200</v>
      </c>
      <c r="S39" s="24">
        <f t="shared" si="0"/>
        <v>200</v>
      </c>
      <c r="T39" s="25">
        <f>IFERROR(VLOOKUP($E39,'[5]LOG Data SAP'!$D:$V,17,0)/10,
IF(D39=D38,T38,""))</f>
        <v>9.3000000000000007</v>
      </c>
      <c r="U39" s="25">
        <f>IFERROR(VLOOKUP($E39,'[5]LOG Data SAP'!$D:$V,18,0)/10,
IF(D39=D38,U38,""))</f>
        <v>1.9</v>
      </c>
      <c r="V39" s="25">
        <f>IFERROR(VLOOKUP($E39,'[5]LOG Data SAP'!$D:$V,19,0)/10,
IF(D39=D38,V38,""))</f>
        <v>14</v>
      </c>
      <c r="W39" s="25">
        <f>IFERROR(VLOOKUP($E39,'[5]LOG Data SAP'!$D:$AO,21,0)/10,
IF(D39=D38,W38,""))</f>
        <v>9.3000000000000007</v>
      </c>
      <c r="X39" s="25">
        <f>IFERROR(VLOOKUP($E39,'[5]LOG Data SAP'!$D:$AO,22,0)/10,
IF(D39=D38,X38,""))</f>
        <v>1.9</v>
      </c>
      <c r="Y39" s="25">
        <f>IFERROR(VLOOKUP($E39,'[5]LOG Data SAP'!$D:$AO,23,0)/10,
IF(D39=D38,Y38,""))</f>
        <v>14</v>
      </c>
      <c r="Z39" s="25">
        <f>IFERROR(VLOOKUP($E39,'[5]LOG Data SAP'!$D:$AO,25,0)/10,
IF(D39=D38,Z38,""))</f>
        <v>48.9</v>
      </c>
      <c r="AA39" s="25">
        <f>IFERROR(VLOOKUP($E39,'[5]LOG Data SAP'!$D:$AO,26,0)/10,
IF(D39=D38,AA38,""))</f>
        <v>29.2</v>
      </c>
      <c r="AB39" s="25">
        <f>IFERROR(VLOOKUP($E39,'[5]LOG Data SAP'!$D:$AO,27,0)/10,
IF(D39=D38,AB38,""))</f>
        <v>40.5</v>
      </c>
      <c r="AC39" s="26">
        <f>IFERROR(VLOOKUP($E39,'[5]LOG Data SAP'!$D:$AO,29,0)/IF(VLOOKUP($E39,'[5]LOG Data SAP'!$D:$AO,30,0)="G",1000,1),
IF(D39=D38,AC38,""))</f>
        <v>3.6999999999999998E-2</v>
      </c>
      <c r="AD39" s="26">
        <f>IFERROR(VLOOKUP($E39,'[5]LOG Data SAP'!$D:$AO,31,0)/IF(VLOOKUP($E39,'[5]LOG Data SAP'!$D:$AO,32,0)="G",1000,1),
IF(D39=D38,AD38,""))</f>
        <v>3.6999999999999998E-2</v>
      </c>
      <c r="AE39" s="26">
        <f>IFERROR(VLOOKUP($E39,'[5]LOG Data SAP'!$D:$AO,33,0)/IF(VLOOKUP($E39,'[5]LOG Data SAP'!$D:$AO,34,0)="G",1000,1),
IF(D39=D38,AE38,""))</f>
        <v>8.0489999999999995</v>
      </c>
      <c r="AF39" s="27">
        <f t="shared" si="1"/>
        <v>247.38000000000002</v>
      </c>
      <c r="AG39" s="27">
        <f t="shared" si="2"/>
        <v>247.38000000000002</v>
      </c>
      <c r="AH39" s="28">
        <f t="shared" si="3"/>
        <v>5.7829139999999994E-2</v>
      </c>
      <c r="AI39" s="18" t="str">
        <f>IFERROR(VLOOKUP(E39,'[5]LOG Data SAP'!$D:$E,2,0),IF(D39=D38,AI38,""))</f>
        <v>HP FAB STR HL 65X32 24 ID JUMBO</v>
      </c>
      <c r="AJ39" s="20" t="str">
        <f>IFERROR([5]SKU!VI39,IF(D39=D38,AJ38,""))</f>
        <v>02617</v>
      </c>
      <c r="AK39" s="18" t="str">
        <f>VLOOKUP(E39,[5]SKU!I:X,16,FALSE)</f>
        <v>3005.90.90</v>
      </c>
    </row>
    <row r="40" spans="1:37">
      <c r="A40" s="18" t="str">
        <f>[5]SKU!AC40</f>
        <v>Hansaplast</v>
      </c>
      <c r="B40" s="18" t="str">
        <f>[5]SKU!AE40</f>
        <v>Wound</v>
      </c>
      <c r="C40" s="18" t="str">
        <f>[5]SKU!AJ40</f>
        <v>Wound Plasters</v>
      </c>
      <c r="D40" s="18" t="str">
        <f>[5]SKU!G40</f>
        <v>HP Jumbo 24s</v>
      </c>
      <c r="E40" s="19" t="str">
        <f>[5]SKU!I40</f>
        <v>47754-09000-02</v>
      </c>
      <c r="F40" s="19" t="str">
        <f>[5]SKU!J40</f>
        <v>47754-09000-04</v>
      </c>
      <c r="G40" s="18" t="str">
        <f>[5]SKU!K40</f>
        <v>HP Scare Kain Elastis 24's Jumbo 47754 (evolution)</v>
      </c>
      <c r="H40" s="18" t="str">
        <f>IF([5]SKU!L40="R","Regular",
IF([5]SKU!L40="P","Promo",
IF([5]SKU!L40="S","Sample",
IF([5]SKU!L40="V","VAS",""))))</f>
        <v>Regular</v>
      </c>
      <c r="I40" s="18" t="str">
        <f>IF([5]SKU!QC40="A","Active",
IF([5]SKU!QC40="D","Discontinue",
IF([5]SKU!QC40="N","NPD","")))</f>
        <v>Discontinue</v>
      </c>
      <c r="J40" s="18" t="str">
        <f>VLOOKUP(IFERROR(VLOOKUP(E40,'[5]Material Status'!A:I,9,0),""),'[5]Material Status'!U:W,3,0)</f>
        <v>Inactive</v>
      </c>
      <c r="K40" s="20" t="str">
        <f>IFERROR(VLOOKUP(E40,'[5]LOG Data SAP'!$D:$AO,11,0),
IF(D40=D39,K39,""))</f>
        <v>8999777026172</v>
      </c>
      <c r="L40" s="20" t="str">
        <f>IFERROR(VLOOKUP(E40,'[5]LOG Data SAP'!$D:$AO,13,0),
IF(D40=D39,L39,""))</f>
        <v>08999777002459</v>
      </c>
      <c r="M40" s="20" t="str">
        <f>IFERROR(VLOOKUP(E40,'[5]LOG Data SAP'!$D:$AO,15,0),
IF(D40=D39,M39,""))</f>
        <v>18999777026179</v>
      </c>
      <c r="N40" s="21">
        <f>[5]SKU!VH40</f>
        <v>1080</v>
      </c>
      <c r="O40" s="22">
        <f>[5]SKU!VN40</f>
        <v>11040</v>
      </c>
      <c r="P40" s="23">
        <f>[5]SKU!VO40</f>
        <v>44926</v>
      </c>
      <c r="Q40" s="24">
        <f>IFERROR(_xlfn.NUMBERVALUE(VLOOKUP(E40,'[5]LOG Data SAP'!$D:$M,9,0)),
IF(D40=D39,Q39,""))</f>
        <v>1</v>
      </c>
      <c r="R40" s="24">
        <f>IFERROR(_xlfn.NUMBERVALUE(VLOOKUP(E40,'[5]LOG Data SAP'!$D:$M,10,0)),
IF(D40=D39,R39,""))</f>
        <v>200</v>
      </c>
      <c r="S40" s="24">
        <f t="shared" si="0"/>
        <v>200</v>
      </c>
      <c r="T40" s="25">
        <f>IFERROR(VLOOKUP($E40,'[5]LOG Data SAP'!$D:$V,17,0)/10,
IF(D40=D39,T39,""))</f>
        <v>9.3000000000000007</v>
      </c>
      <c r="U40" s="25">
        <f>IFERROR(VLOOKUP($E40,'[5]LOG Data SAP'!$D:$V,18,0)/10,
IF(D40=D39,U39,""))</f>
        <v>1.9</v>
      </c>
      <c r="V40" s="25">
        <f>IFERROR(VLOOKUP($E40,'[5]LOG Data SAP'!$D:$V,19,0)/10,
IF(D40=D39,V39,""))</f>
        <v>14</v>
      </c>
      <c r="W40" s="25">
        <f>IFERROR(VLOOKUP($E40,'[5]LOG Data SAP'!$D:$AO,21,0)/10,
IF(D40=D39,W39,""))</f>
        <v>9.3000000000000007</v>
      </c>
      <c r="X40" s="25">
        <f>IFERROR(VLOOKUP($E40,'[5]LOG Data SAP'!$D:$AO,22,0)/10,
IF(D40=D39,X39,""))</f>
        <v>1.9</v>
      </c>
      <c r="Y40" s="25">
        <f>IFERROR(VLOOKUP($E40,'[5]LOG Data SAP'!$D:$AO,23,0)/10,
IF(D40=D39,Y39,""))</f>
        <v>14</v>
      </c>
      <c r="Z40" s="25">
        <f>IFERROR(VLOOKUP($E40,'[5]LOG Data SAP'!$D:$AO,25,0)/10,
IF(D40=D39,Z39,""))</f>
        <v>48.9</v>
      </c>
      <c r="AA40" s="25">
        <f>IFERROR(VLOOKUP($E40,'[5]LOG Data SAP'!$D:$AO,26,0)/10,
IF(D40=D39,AA39,""))</f>
        <v>29.2</v>
      </c>
      <c r="AB40" s="25">
        <f>IFERROR(VLOOKUP($E40,'[5]LOG Data SAP'!$D:$AO,27,0)/10,
IF(D40=D39,AB39,""))</f>
        <v>40.5</v>
      </c>
      <c r="AC40" s="26">
        <f>IFERROR(VLOOKUP($E40,'[5]LOG Data SAP'!$D:$AO,29,0)/IF(VLOOKUP($E40,'[5]LOG Data SAP'!$D:$AO,30,0)="G",1000,1),
IF(D40=D39,AC39,""))</f>
        <v>3.6999999999999998E-2</v>
      </c>
      <c r="AD40" s="26">
        <f>IFERROR(VLOOKUP($E40,'[5]LOG Data SAP'!$D:$AO,31,0)/IF(VLOOKUP($E40,'[5]LOG Data SAP'!$D:$AO,32,0)="G",1000,1),
IF(D40=D39,AD39,""))</f>
        <v>3.6999999999999998E-2</v>
      </c>
      <c r="AE40" s="26">
        <f>IFERROR(VLOOKUP($E40,'[5]LOG Data SAP'!$D:$AO,33,0)/IF(VLOOKUP($E40,'[5]LOG Data SAP'!$D:$AO,34,0)="G",1000,1),
IF(D40=D39,AE39,""))</f>
        <v>8.0489999999999995</v>
      </c>
      <c r="AF40" s="27">
        <f t="shared" si="1"/>
        <v>247.38000000000002</v>
      </c>
      <c r="AG40" s="27">
        <f t="shared" si="2"/>
        <v>247.38000000000002</v>
      </c>
      <c r="AH40" s="28">
        <f t="shared" si="3"/>
        <v>5.7829139999999994E-2</v>
      </c>
      <c r="AI40" s="18" t="str">
        <f>IFERROR(VLOOKUP(E40,'[5]LOG Data SAP'!$D:$E,2,0),IF(D40=D39,AI39,""))</f>
        <v>HP FAB STR HL 65X32 24 ID JUMBO</v>
      </c>
      <c r="AJ40" s="20" t="str">
        <f>IFERROR([5]SKU!VI40,IF(D40=D39,AJ39,""))</f>
        <v>02617</v>
      </c>
      <c r="AK40" s="18" t="str">
        <f>VLOOKUP(E40,[5]SKU!I:X,16,FALSE)</f>
        <v>3005.90.90</v>
      </c>
    </row>
    <row r="41" spans="1:37">
      <c r="A41" s="18" t="str">
        <f>[5]SKU!AC41</f>
        <v>Hansaplast</v>
      </c>
      <c r="B41" s="18" t="str">
        <f>[5]SKU!AE41</f>
        <v>Wound</v>
      </c>
      <c r="C41" s="18" t="str">
        <f>[5]SKU!AJ41</f>
        <v>Wound Plasters</v>
      </c>
      <c r="D41" s="18" t="str">
        <f>[5]SKU!G41</f>
        <v>HP Jumbo 24s</v>
      </c>
      <c r="E41" s="19" t="str">
        <f>[5]SKU!I41</f>
        <v>47754-09000-01</v>
      </c>
      <c r="F41" s="19" t="str">
        <f>[5]SKU!J41</f>
        <v>47754-09000-04</v>
      </c>
      <c r="G41" s="18" t="str">
        <f>[5]SKU!K41</f>
        <v>HP Scare Kain Elastis 24's Jumbo 47754</v>
      </c>
      <c r="H41" s="18" t="str">
        <f>IF([5]SKU!L41="R","Regular",
IF([5]SKU!L41="P","Promo",
IF([5]SKU!L41="S","Sample",
IF([5]SKU!L41="V","VAS",""))))</f>
        <v>Regular</v>
      </c>
      <c r="I41" s="18" t="str">
        <f>IF([5]SKU!QC41="A","Active",
IF([5]SKU!QC41="D","Discontinue",
IF([5]SKU!QC41="N","NPD","")))</f>
        <v>Discontinue</v>
      </c>
      <c r="J41" s="18" t="str">
        <f>VLOOKUP(IFERROR(VLOOKUP(E41,'[5]Material Status'!A:I,9,0),""),'[5]Material Status'!U:W,3,0)</f>
        <v>Inactive</v>
      </c>
      <c r="K41" s="20" t="str">
        <f>IFERROR(VLOOKUP(E41,'[5]LOG Data SAP'!$D:$AO,11,0),
IF(D41=D40,K40,""))</f>
        <v>8999777026172</v>
      </c>
      <c r="L41" s="20" t="str">
        <f>IFERROR(VLOOKUP(E41,'[5]LOG Data SAP'!$D:$AO,13,0),
IF(D41=D40,L40,""))</f>
        <v>08999777002459</v>
      </c>
      <c r="M41" s="20" t="str">
        <f>IFERROR(VLOOKUP(E41,'[5]LOG Data SAP'!$D:$AO,15,0),
IF(D41=D40,M40,""))</f>
        <v>18999777026179</v>
      </c>
      <c r="N41" s="21">
        <f>[5]SKU!VH41</f>
        <v>1080</v>
      </c>
      <c r="O41" s="22">
        <f>[5]SKU!VN41</f>
        <v>11040</v>
      </c>
      <c r="P41" s="23">
        <f>[5]SKU!VO41</f>
        <v>43100</v>
      </c>
      <c r="Q41" s="24">
        <f>IFERROR(_xlfn.NUMBERVALUE(VLOOKUP(E41,'[5]LOG Data SAP'!$D:$M,9,0)),
IF(D41=D40,Q40,""))</f>
        <v>1</v>
      </c>
      <c r="R41" s="24">
        <f>IFERROR(_xlfn.NUMBERVALUE(VLOOKUP(E41,'[5]LOG Data SAP'!$D:$M,10,0)),
IF(D41=D40,R40,""))</f>
        <v>200</v>
      </c>
      <c r="S41" s="24">
        <f t="shared" si="0"/>
        <v>200</v>
      </c>
      <c r="T41" s="25">
        <f>IFERROR(VLOOKUP($E41,'[5]LOG Data SAP'!$D:$V,17,0)/10,
IF(D41=D40,T40,""))</f>
        <v>9.3000000000000007</v>
      </c>
      <c r="U41" s="25">
        <f>IFERROR(VLOOKUP($E41,'[5]LOG Data SAP'!$D:$V,18,0)/10,
IF(D41=D40,U40,""))</f>
        <v>1.9</v>
      </c>
      <c r="V41" s="25">
        <f>IFERROR(VLOOKUP($E41,'[5]LOG Data SAP'!$D:$V,19,0)/10,
IF(D41=D40,V40,""))</f>
        <v>14</v>
      </c>
      <c r="W41" s="25">
        <f>IFERROR(VLOOKUP($E41,'[5]LOG Data SAP'!$D:$AO,21,0)/10,
IF(D41=D40,W40,""))</f>
        <v>9.3000000000000007</v>
      </c>
      <c r="X41" s="25">
        <f>IFERROR(VLOOKUP($E41,'[5]LOG Data SAP'!$D:$AO,22,0)/10,
IF(D41=D40,X40,""))</f>
        <v>1.9</v>
      </c>
      <c r="Y41" s="25">
        <f>IFERROR(VLOOKUP($E41,'[5]LOG Data SAP'!$D:$AO,23,0)/10,
IF(D41=D40,Y40,""))</f>
        <v>14</v>
      </c>
      <c r="Z41" s="25">
        <f>IFERROR(VLOOKUP($E41,'[5]LOG Data SAP'!$D:$AO,25,0)/10,
IF(D41=D40,Z40,""))</f>
        <v>48.9</v>
      </c>
      <c r="AA41" s="25">
        <f>IFERROR(VLOOKUP($E41,'[5]LOG Data SAP'!$D:$AO,26,0)/10,
IF(D41=D40,AA40,""))</f>
        <v>29.2</v>
      </c>
      <c r="AB41" s="25">
        <f>IFERROR(VLOOKUP($E41,'[5]LOG Data SAP'!$D:$AO,27,0)/10,
IF(D41=D40,AB40,""))</f>
        <v>40.5</v>
      </c>
      <c r="AC41" s="26">
        <f>IFERROR(VLOOKUP($E41,'[5]LOG Data SAP'!$D:$AO,29,0)/IF(VLOOKUP($E41,'[5]LOG Data SAP'!$D:$AO,30,0)="G",1000,1),
IF(D41=D40,AC40,""))</f>
        <v>3.6999999999999998E-2</v>
      </c>
      <c r="AD41" s="26">
        <f>IFERROR(VLOOKUP($E41,'[5]LOG Data SAP'!$D:$AO,31,0)/IF(VLOOKUP($E41,'[5]LOG Data SAP'!$D:$AO,32,0)="G",1000,1),
IF(D41=D40,AD40,""))</f>
        <v>3.6999999999999998E-2</v>
      </c>
      <c r="AE41" s="26">
        <f>IFERROR(VLOOKUP($E41,'[5]LOG Data SAP'!$D:$AO,33,0)/IF(VLOOKUP($E41,'[5]LOG Data SAP'!$D:$AO,34,0)="G",1000,1),
IF(D41=D40,AE40,""))</f>
        <v>8.0489999999999995</v>
      </c>
      <c r="AF41" s="27">
        <f t="shared" si="1"/>
        <v>247.38000000000002</v>
      </c>
      <c r="AG41" s="27">
        <f t="shared" si="2"/>
        <v>247.38000000000002</v>
      </c>
      <c r="AH41" s="28">
        <f t="shared" si="3"/>
        <v>5.7829139999999994E-2</v>
      </c>
      <c r="AI41" s="18" t="str">
        <f>IFERROR(VLOOKUP(E41,'[5]LOG Data SAP'!$D:$E,2,0),IF(D41=D40,AI40,""))</f>
        <v>HP FAB STR HL 65X32 24 ID JUMBO</v>
      </c>
      <c r="AJ41" s="20" t="str">
        <f>IFERROR([5]SKU!VI41,IF(D41=D40,AJ40,""))</f>
        <v>02617</v>
      </c>
      <c r="AK41" s="18" t="str">
        <f>VLOOKUP(E41,[5]SKU!I:X,16,FALSE)</f>
        <v>3005.90.90</v>
      </c>
    </row>
    <row r="42" spans="1:37">
      <c r="A42" s="18" t="str">
        <f>[5]SKU!AC42</f>
        <v>Hansaplast</v>
      </c>
      <c r="B42" s="18" t="str">
        <f>[5]SKU!AE42</f>
        <v>Wound</v>
      </c>
      <c r="C42" s="18" t="str">
        <f>[5]SKU!AJ42</f>
        <v>Wound Plasters</v>
      </c>
      <c r="D42" s="18" t="str">
        <f>[5]SKU!G42</f>
        <v>HP Jumbo 24s</v>
      </c>
      <c r="E42" s="19" t="str">
        <f>[5]SKU!I42</f>
        <v>47754-09000-00</v>
      </c>
      <c r="F42" s="19" t="str">
        <f>[5]SKU!J42</f>
        <v>47754-09000-04</v>
      </c>
      <c r="G42" s="18" t="str">
        <f>[5]SKU!K42</f>
        <v>HP Scare Kain Elastis 24's Jumbo 47754</v>
      </c>
      <c r="H42" s="18" t="str">
        <f>IF([5]SKU!L42="R","Regular",
IF([5]SKU!L42="P","Promo",
IF([5]SKU!L42="S","Sample",
IF([5]SKU!L42="V","VAS",""))))</f>
        <v>Regular</v>
      </c>
      <c r="I42" s="18" t="str">
        <f>IF([5]SKU!QC42="A","Active",
IF([5]SKU!QC42="D","Discontinue",
IF([5]SKU!QC42="N","NPD","")))</f>
        <v>Discontinue</v>
      </c>
      <c r="J42" s="18" t="str">
        <f>VLOOKUP(IFERROR(VLOOKUP(E42,'[5]Material Status'!A:I,9,0),""),'[5]Material Status'!U:W,3,0)</f>
        <v>Inactive</v>
      </c>
      <c r="K42" s="20" t="str">
        <f>IFERROR(VLOOKUP(E42,'[5]LOG Data SAP'!$D:$AO,11,0),
IF(D42=D41,K41,""))</f>
        <v>8999777026172</v>
      </c>
      <c r="L42" s="20" t="str">
        <f>IFERROR(VLOOKUP(E42,'[5]LOG Data SAP'!$D:$AO,13,0),
IF(D42=D41,L41,""))</f>
        <v>08999777002459</v>
      </c>
      <c r="M42" s="20" t="str">
        <f>IFERROR(VLOOKUP(E42,'[5]LOG Data SAP'!$D:$AO,15,0),
IF(D42=D41,M41,""))</f>
        <v>18999777026179</v>
      </c>
      <c r="N42" s="21">
        <f>[5]SKU!VH42</f>
        <v>1080</v>
      </c>
      <c r="O42" s="22">
        <f>[5]SKU!VN42</f>
        <v>7950</v>
      </c>
      <c r="P42" s="23">
        <f>[5]SKU!VO42</f>
        <v>43100</v>
      </c>
      <c r="Q42" s="24">
        <f>IFERROR(_xlfn.NUMBERVALUE(VLOOKUP(E42,'[5]LOG Data SAP'!$D:$M,9,0)),
IF(D42=D41,Q41,""))</f>
        <v>1</v>
      </c>
      <c r="R42" s="24">
        <f>IFERROR(_xlfn.NUMBERVALUE(VLOOKUP(E42,'[5]LOG Data SAP'!$D:$M,10,0)),
IF(D42=D41,R41,""))</f>
        <v>200</v>
      </c>
      <c r="S42" s="24">
        <f t="shared" si="0"/>
        <v>200</v>
      </c>
      <c r="T42" s="25">
        <f>IFERROR(VLOOKUP($E42,'[5]LOG Data SAP'!$D:$V,17,0)/10,
IF(D42=D41,T41,""))</f>
        <v>9.3000000000000007</v>
      </c>
      <c r="U42" s="25">
        <f>IFERROR(VLOOKUP($E42,'[5]LOG Data SAP'!$D:$V,18,0)/10,
IF(D42=D41,U41,""))</f>
        <v>1.9</v>
      </c>
      <c r="V42" s="25">
        <f>IFERROR(VLOOKUP($E42,'[5]LOG Data SAP'!$D:$V,19,0)/10,
IF(D42=D41,V41,""))</f>
        <v>14</v>
      </c>
      <c r="W42" s="25">
        <f>IFERROR(VLOOKUP($E42,'[5]LOG Data SAP'!$D:$AO,21,0)/10,
IF(D42=D41,W41,""))</f>
        <v>9.3000000000000007</v>
      </c>
      <c r="X42" s="25">
        <f>IFERROR(VLOOKUP($E42,'[5]LOG Data SAP'!$D:$AO,22,0)/10,
IF(D42=D41,X41,""))</f>
        <v>1.9</v>
      </c>
      <c r="Y42" s="25">
        <f>IFERROR(VLOOKUP($E42,'[5]LOG Data SAP'!$D:$AO,23,0)/10,
IF(D42=D41,Y41,""))</f>
        <v>14</v>
      </c>
      <c r="Z42" s="25">
        <f>IFERROR(VLOOKUP($E42,'[5]LOG Data SAP'!$D:$AO,25,0)/10,
IF(D42=D41,Z41,""))</f>
        <v>48.9</v>
      </c>
      <c r="AA42" s="25">
        <f>IFERROR(VLOOKUP($E42,'[5]LOG Data SAP'!$D:$AO,26,0)/10,
IF(D42=D41,AA41,""))</f>
        <v>29.2</v>
      </c>
      <c r="AB42" s="25">
        <f>IFERROR(VLOOKUP($E42,'[5]LOG Data SAP'!$D:$AO,27,0)/10,
IF(D42=D41,AB41,""))</f>
        <v>40.5</v>
      </c>
      <c r="AC42" s="26">
        <f>IFERROR(VLOOKUP($E42,'[5]LOG Data SAP'!$D:$AO,29,0)/IF(VLOOKUP($E42,'[5]LOG Data SAP'!$D:$AO,30,0)="G",1000,1),
IF(D42=D41,AC41,""))</f>
        <v>3.6999999999999998E-2</v>
      </c>
      <c r="AD42" s="26">
        <f>IFERROR(VLOOKUP($E42,'[5]LOG Data SAP'!$D:$AO,31,0)/IF(VLOOKUP($E42,'[5]LOG Data SAP'!$D:$AO,32,0)="G",1000,1),
IF(D42=D41,AD41,""))</f>
        <v>3.6999999999999998E-2</v>
      </c>
      <c r="AE42" s="26">
        <f>IFERROR(VLOOKUP($E42,'[5]LOG Data SAP'!$D:$AO,33,0)/IF(VLOOKUP($E42,'[5]LOG Data SAP'!$D:$AO,34,0)="G",1000,1),
IF(D42=D41,AE41,""))</f>
        <v>8.0489999999999995</v>
      </c>
      <c r="AF42" s="27">
        <f t="shared" si="1"/>
        <v>247.38000000000002</v>
      </c>
      <c r="AG42" s="27">
        <f t="shared" si="2"/>
        <v>247.38000000000002</v>
      </c>
      <c r="AH42" s="28">
        <f t="shared" si="3"/>
        <v>5.7829139999999994E-2</v>
      </c>
      <c r="AI42" s="18" t="str">
        <f>IFERROR(VLOOKUP(E42,'[5]LOG Data SAP'!$D:$E,2,0),IF(D42=D41,AI41,""))</f>
        <v>HP FAB STR HL 65X32 24 ID JUMBO</v>
      </c>
      <c r="AJ42" s="20" t="str">
        <f>IFERROR([5]SKU!VI42,IF(D42=D41,AJ41,""))</f>
        <v>02617</v>
      </c>
      <c r="AK42" s="18" t="str">
        <f>VLOOKUP(E42,[5]SKU!I:X,16,FALSE)</f>
        <v>3005.90.90</v>
      </c>
    </row>
    <row r="43" spans="1:37">
      <c r="A43" s="18" t="str">
        <f>[5]SKU!AC43</f>
        <v>Hansaplast</v>
      </c>
      <c r="B43" s="18" t="str">
        <f>[5]SKU!AE43</f>
        <v>Wound</v>
      </c>
      <c r="C43" s="18" t="str">
        <f>[5]SKU!AJ43</f>
        <v>Wound Plasters</v>
      </c>
      <c r="D43" s="18" t="str">
        <f>[5]SKU!G43</f>
        <v>HP Jumbo 24s</v>
      </c>
      <c r="E43" s="19" t="str">
        <f>[5]SKU!I43</f>
        <v>02617-00000-05</v>
      </c>
      <c r="F43" s="19" t="str">
        <f>[5]SKU!J43</f>
        <v>47754-09000-04</v>
      </c>
      <c r="G43" s="18" t="str">
        <f>[5]SKU!K43</f>
        <v>HP Scare Kain Elastis 24's Jumbo 2617</v>
      </c>
      <c r="H43" s="18" t="str">
        <f>IF([5]SKU!L43="R","Regular",
IF([5]SKU!L43="P","Promo",
IF([5]SKU!L43="S","Sample",
IF([5]SKU!L43="V","VAS",""))))</f>
        <v>Regular</v>
      </c>
      <c r="I43" s="18" t="str">
        <f>IF([5]SKU!QC43="A","Active",
IF([5]SKU!QC43="D","Discontinue",
IF([5]SKU!QC43="N","NPD","")))</f>
        <v>Discontinue</v>
      </c>
      <c r="J43" s="18" t="str">
        <f>VLOOKUP(IFERROR(VLOOKUP(E43,'[5]Material Status'!A:I,9,0),""),'[5]Material Status'!U:W,3,0)</f>
        <v>Inactive</v>
      </c>
      <c r="K43" s="20" t="str">
        <f>IFERROR(VLOOKUP(E43,'[5]LOG Data SAP'!$D:$AO,11,0),
IF(D43=D42,K42,""))</f>
        <v>8999777026172</v>
      </c>
      <c r="L43" s="20" t="str">
        <f>IFERROR(VLOOKUP(E43,'[5]LOG Data SAP'!$D:$AO,13,0),
IF(D43=D42,L42,""))</f>
        <v>08999777002459</v>
      </c>
      <c r="M43" s="20" t="str">
        <f>IFERROR(VLOOKUP(E43,'[5]LOG Data SAP'!$D:$AO,15,0),
IF(D43=D42,M42,""))</f>
        <v>18999777026179</v>
      </c>
      <c r="N43" s="21">
        <f>[5]SKU!VH43</f>
        <v>1080</v>
      </c>
      <c r="O43" s="22">
        <f>[5]SKU!VN43</f>
        <v>7950</v>
      </c>
      <c r="P43" s="23">
        <f>[5]SKU!VO43</f>
        <v>43100</v>
      </c>
      <c r="Q43" s="24">
        <f>IFERROR(_xlfn.NUMBERVALUE(VLOOKUP(E43,'[5]LOG Data SAP'!$D:$M,9,0)),
IF(D43=D42,Q42,""))</f>
        <v>1</v>
      </c>
      <c r="R43" s="24">
        <f>IFERROR(_xlfn.NUMBERVALUE(VLOOKUP(E43,'[5]LOG Data SAP'!$D:$M,10,0)),
IF(D43=D42,R42,""))</f>
        <v>200</v>
      </c>
      <c r="S43" s="24">
        <f t="shared" si="0"/>
        <v>200</v>
      </c>
      <c r="T43" s="25">
        <f>IFERROR(VLOOKUP($E43,'[5]LOG Data SAP'!$D:$V,17,0)/10,
IF(D43=D42,T42,""))</f>
        <v>9.3000000000000007</v>
      </c>
      <c r="U43" s="25">
        <f>IFERROR(VLOOKUP($E43,'[5]LOG Data SAP'!$D:$V,18,0)/10,
IF(D43=D42,U42,""))</f>
        <v>1.9</v>
      </c>
      <c r="V43" s="25">
        <f>IFERROR(VLOOKUP($E43,'[5]LOG Data SAP'!$D:$V,19,0)/10,
IF(D43=D42,V42,""))</f>
        <v>14</v>
      </c>
      <c r="W43" s="25">
        <f>IFERROR(VLOOKUP($E43,'[5]LOG Data SAP'!$D:$AO,21,0)/10,
IF(D43=D42,W42,""))</f>
        <v>9.3000000000000007</v>
      </c>
      <c r="X43" s="25">
        <f>IFERROR(VLOOKUP($E43,'[5]LOG Data SAP'!$D:$AO,22,0)/10,
IF(D43=D42,X42,""))</f>
        <v>1.9</v>
      </c>
      <c r="Y43" s="25">
        <f>IFERROR(VLOOKUP($E43,'[5]LOG Data SAP'!$D:$AO,23,0)/10,
IF(D43=D42,Y42,""))</f>
        <v>14</v>
      </c>
      <c r="Z43" s="25">
        <f>IFERROR(VLOOKUP($E43,'[5]LOG Data SAP'!$D:$AO,25,0)/10,
IF(D43=D42,Z42,""))</f>
        <v>48.9</v>
      </c>
      <c r="AA43" s="25">
        <f>IFERROR(VLOOKUP($E43,'[5]LOG Data SAP'!$D:$AO,26,0)/10,
IF(D43=D42,AA42,""))</f>
        <v>29.2</v>
      </c>
      <c r="AB43" s="25">
        <f>IFERROR(VLOOKUP($E43,'[5]LOG Data SAP'!$D:$AO,27,0)/10,
IF(D43=D42,AB42,""))</f>
        <v>40.5</v>
      </c>
      <c r="AC43" s="26">
        <f>IFERROR(VLOOKUP($E43,'[5]LOG Data SAP'!$D:$AO,29,0)/IF(VLOOKUP($E43,'[5]LOG Data SAP'!$D:$AO,30,0)="G",1000,1),
IF(D43=D42,AC42,""))</f>
        <v>3.6999999999999998E-2</v>
      </c>
      <c r="AD43" s="26">
        <f>IFERROR(VLOOKUP($E43,'[5]LOG Data SAP'!$D:$AO,31,0)/IF(VLOOKUP($E43,'[5]LOG Data SAP'!$D:$AO,32,0)="G",1000,1),
IF(D43=D42,AD42,""))</f>
        <v>3.6999999999999998E-2</v>
      </c>
      <c r="AE43" s="26">
        <f>IFERROR(VLOOKUP($E43,'[5]LOG Data SAP'!$D:$AO,33,0)/IF(VLOOKUP($E43,'[5]LOG Data SAP'!$D:$AO,34,0)="G",1000,1),
IF(D43=D42,AE42,""))</f>
        <v>8.0489999999999995</v>
      </c>
      <c r="AF43" s="27">
        <f t="shared" si="1"/>
        <v>247.38000000000002</v>
      </c>
      <c r="AG43" s="27">
        <f t="shared" si="2"/>
        <v>247.38000000000002</v>
      </c>
      <c r="AH43" s="28">
        <f t="shared" si="3"/>
        <v>5.7829139999999994E-2</v>
      </c>
      <c r="AI43" s="18" t="str">
        <f>IFERROR(VLOOKUP(E43,'[5]LOG Data SAP'!$D:$E,2,0),IF(D43=D42,AI42,""))</f>
        <v>HP FAB STR HL 65X32 24 ID JUMBO</v>
      </c>
      <c r="AJ43" s="20" t="str">
        <f>IFERROR([5]SKU!VI43,IF(D43=D42,AJ42,""))</f>
        <v>02617</v>
      </c>
      <c r="AK43" s="18" t="str">
        <f>VLOOKUP(E43,[5]SKU!I:X,16,FALSE)</f>
        <v>3005.90.90</v>
      </c>
    </row>
    <row r="44" spans="1:37">
      <c r="A44" s="18" t="str">
        <f>[5]SKU!AC44</f>
        <v>Hansaplast</v>
      </c>
      <c r="B44" s="18" t="str">
        <f>[5]SKU!AE44</f>
        <v>Wound</v>
      </c>
      <c r="C44" s="18" t="str">
        <f>[5]SKU!AJ44</f>
        <v>Wound Plasters</v>
      </c>
      <c r="D44" s="18" t="str">
        <f>[5]SKU!G44</f>
        <v>HP Kain Elastis 10s</v>
      </c>
      <c r="E44" s="19" t="str">
        <f>[5]SKU!I44</f>
        <v>10928-09000-04</v>
      </c>
      <c r="F44" s="19" t="str">
        <f>[5]SKU!J44</f>
        <v>10928-09000-04</v>
      </c>
      <c r="G44" s="18" t="str">
        <f>[5]SKU!K44</f>
        <v>Hansaplast Kain Elastis 10 Lembar Standard</v>
      </c>
      <c r="H44" s="18" t="str">
        <f>IF([5]SKU!L44="R","Regular",
IF([5]SKU!L44="P","Promo",
IF([5]SKU!L44="S","Sample",
IF([5]SKU!L44="V","VAS",""))))</f>
        <v>Regular</v>
      </c>
      <c r="I44" s="18" t="str">
        <f>IF([5]SKU!QC44="A","Active",
IF([5]SKU!QC44="D","Discontinue",
IF([5]SKU!QC44="N","NPD","")))</f>
        <v>Discontinue</v>
      </c>
      <c r="J44" s="18" t="str">
        <f>VLOOKUP(IFERROR(VLOOKUP(E44,'[5]Material Status'!A:I,9,0),""),'[5]Material Status'!U:W,3,0)</f>
        <v>Inactive</v>
      </c>
      <c r="K44" s="20" t="str">
        <f>IFERROR(VLOOKUP(E44,'[5]LOG Data SAP'!$D:$AO,11,0),
IF(D44=D43,K43,""))</f>
        <v>8999777026134</v>
      </c>
      <c r="L44" s="20" t="str">
        <f>IFERROR(VLOOKUP(E44,'[5]LOG Data SAP'!$D:$AO,13,0),
IF(D44=D43,L43,""))</f>
        <v>08999777002473</v>
      </c>
      <c r="M44" s="20" t="str">
        <f>IFERROR(VLOOKUP(E44,'[5]LOG Data SAP'!$D:$AO,15,0),
IF(D44=D43,M43,""))</f>
        <v>18999777026131</v>
      </c>
      <c r="N44" s="21">
        <f>[5]SKU!VH44</f>
        <v>1080</v>
      </c>
      <c r="O44" s="22">
        <f>[5]SKU!VN44</f>
        <v>2800</v>
      </c>
      <c r="P44" s="23">
        <f>[5]SKU!VO44</f>
        <v>45383</v>
      </c>
      <c r="Q44" s="24">
        <f>IFERROR(_xlfn.NUMBERVALUE(VLOOKUP(E44,'[5]LOG Data SAP'!$D:$M,9,0)),
IF(D44=D43,Q43,""))</f>
        <v>30</v>
      </c>
      <c r="R44" s="24">
        <f>IFERROR(_xlfn.NUMBERVALUE(VLOOKUP(E44,'[5]LOG Data SAP'!$D:$M,10,0)),
IF(D44=D43,R43,""))</f>
        <v>180</v>
      </c>
      <c r="S44" s="24">
        <f t="shared" si="0"/>
        <v>6</v>
      </c>
      <c r="T44" s="25">
        <f>IFERROR(VLOOKUP($E44,'[5]LOG Data SAP'!$D:$V,17,0)/10,
IF(D44=D43,T43,""))</f>
        <v>8</v>
      </c>
      <c r="U44" s="25">
        <f>IFERROR(VLOOKUP($E44,'[5]LOG Data SAP'!$D:$V,18,0)/10,
IF(D44=D43,U43,""))</f>
        <v>0.6</v>
      </c>
      <c r="V44" s="25">
        <f>IFERROR(VLOOKUP($E44,'[5]LOG Data SAP'!$D:$V,19,0)/10,
IF(D44=D43,V43,""))</f>
        <v>10.6</v>
      </c>
      <c r="W44" s="25">
        <f>IFERROR(VLOOKUP($E44,'[5]LOG Data SAP'!$D:$AO,21,0)/10,
IF(D44=D43,W43,""))</f>
        <v>16.7</v>
      </c>
      <c r="X44" s="25">
        <f>IFERROR(VLOOKUP($E44,'[5]LOG Data SAP'!$D:$AO,22,0)/10,
IF(D44=D43,X43,""))</f>
        <v>9.3000000000000007</v>
      </c>
      <c r="Y44" s="25">
        <f>IFERROR(VLOOKUP($E44,'[5]LOG Data SAP'!$D:$AO,23,0)/10,
IF(D44=D43,Y43,""))</f>
        <v>10.9</v>
      </c>
      <c r="Z44" s="25">
        <f>IFERROR(VLOOKUP($E44,'[5]LOG Data SAP'!$D:$AO,25,0)/10,
IF(D44=D43,Z43,""))</f>
        <v>30.1</v>
      </c>
      <c r="AA44" s="25">
        <f>IFERROR(VLOOKUP($E44,'[5]LOG Data SAP'!$D:$AO,26,0)/10,
IF(D44=D43,AA43,""))</f>
        <v>17.899999999999999</v>
      </c>
      <c r="AB44" s="25">
        <f>IFERROR(VLOOKUP($E44,'[5]LOG Data SAP'!$D:$AO,27,0)/10,
IF(D44=D43,AB43,""))</f>
        <v>23.2</v>
      </c>
      <c r="AC44" s="26">
        <f>IFERROR(VLOOKUP($E44,'[5]LOG Data SAP'!$D:$AO,29,0)/IF(VLOOKUP($E44,'[5]LOG Data SAP'!$D:$AO,30,0)="G",1000,1),
IF(D44=D43,AC43,""))</f>
        <v>8.9999999999999993E-3</v>
      </c>
      <c r="AD44" s="26">
        <f>IFERROR(VLOOKUP($E44,'[5]LOG Data SAP'!$D:$AO,31,0)/IF(VLOOKUP($E44,'[5]LOG Data SAP'!$D:$AO,32,0)="G",1000,1),
IF(D44=D43,AD43,""))</f>
        <v>0.3</v>
      </c>
      <c r="AE44" s="26">
        <f>IFERROR(VLOOKUP($E44,'[5]LOG Data SAP'!$D:$AO,33,0)/IF(VLOOKUP($E44,'[5]LOG Data SAP'!$D:$AO,34,0)="G",1000,1),
IF(D44=D43,AE43,""))</f>
        <v>1.966</v>
      </c>
      <c r="AF44" s="27">
        <f t="shared" si="1"/>
        <v>50.879999999999995</v>
      </c>
      <c r="AG44" s="27">
        <f t="shared" si="2"/>
        <v>1692.8790000000001</v>
      </c>
      <c r="AH44" s="28">
        <f t="shared" si="3"/>
        <v>1.2499927999999999E-2</v>
      </c>
      <c r="AI44" s="18" t="str">
        <f>IFERROR(VLOOKUP(E44,'[5]LOG Data SAP'!$D:$E,2,0),IF(D44=D43,AI43,""))</f>
        <v>HP FAB STR HL 65X19 10 ID 10928</v>
      </c>
      <c r="AJ44" s="20" t="str">
        <f>IFERROR([5]SKU!VI44,IF(D44=D43,AJ43,""))</f>
        <v>40091</v>
      </c>
      <c r="AK44" s="18" t="str">
        <f>VLOOKUP(E44,[5]SKU!I:X,16,FALSE)</f>
        <v>3005.90.90</v>
      </c>
    </row>
    <row r="45" spans="1:37">
      <c r="A45" s="18" t="str">
        <f>[5]SKU!AC45</f>
        <v>Hansaplast</v>
      </c>
      <c r="B45" s="18" t="str">
        <f>[5]SKU!AE45</f>
        <v>Wound</v>
      </c>
      <c r="C45" s="18" t="str">
        <f>[5]SKU!AJ45</f>
        <v>Wound Plasters</v>
      </c>
      <c r="D45" s="18" t="str">
        <f>[5]SKU!G45</f>
        <v>HP Kain Elastis 10s</v>
      </c>
      <c r="E45" s="19" t="str">
        <f>[5]SKU!I45</f>
        <v>10928-09000-03</v>
      </c>
      <c r="F45" s="19" t="str">
        <f>[5]SKU!J45</f>
        <v>10928-09000-04</v>
      </c>
      <c r="G45" s="18" t="str">
        <f>[5]SKU!K45</f>
        <v>HP Scare Kain Elastis 10's 10928</v>
      </c>
      <c r="H45" s="18" t="str">
        <f>IF([5]SKU!L45="R","Regular",
IF([5]SKU!L45="P","Promo",
IF([5]SKU!L45="S","Sample",
IF([5]SKU!L45="V","VAS",""))))</f>
        <v>Regular</v>
      </c>
      <c r="I45" s="18" t="str">
        <f>IF([5]SKU!QC45="A","Active",
IF([5]SKU!QC45="D","Discontinue",
IF([5]SKU!QC45="N","NPD","")))</f>
        <v>Discontinue</v>
      </c>
      <c r="J45" s="18" t="str">
        <f>VLOOKUP(IFERROR(VLOOKUP(E45,'[5]Material Status'!A:I,9,0),""),'[5]Material Status'!U:W,3,0)</f>
        <v>Inactive</v>
      </c>
      <c r="K45" s="20" t="str">
        <f>IFERROR(VLOOKUP(E45,'[5]LOG Data SAP'!$D:$AO,11,0),
IF(D45=D44,K44,""))</f>
        <v/>
      </c>
      <c r="L45" s="20" t="str">
        <f>IFERROR(VLOOKUP(E45,'[5]LOG Data SAP'!$D:$AO,13,0),
IF(D45=D44,L44,""))</f>
        <v/>
      </c>
      <c r="M45" s="20" t="str">
        <f>IFERROR(VLOOKUP(E45,'[5]LOG Data SAP'!$D:$AO,15,0),
IF(D45=D44,M44,""))</f>
        <v/>
      </c>
      <c r="N45" s="21">
        <f>[5]SKU!VH45</f>
        <v>1080</v>
      </c>
      <c r="O45" s="22">
        <f>[5]SKU!VN45</f>
        <v>2800</v>
      </c>
      <c r="P45" s="23">
        <f>[5]SKU!VO45</f>
        <v>45383</v>
      </c>
      <c r="Q45" s="24">
        <f>IFERROR(_xlfn.NUMBERVALUE(VLOOKUP(E45,'[5]LOG Data SAP'!$D:$M,9,0)),
IF(D45=D44,Q44,""))</f>
        <v>30</v>
      </c>
      <c r="R45" s="24">
        <f>IFERROR(_xlfn.NUMBERVALUE(VLOOKUP(E45,'[5]LOG Data SAP'!$D:$M,10,0)),
IF(D45=D44,R44,""))</f>
        <v>180</v>
      </c>
      <c r="S45" s="24">
        <f t="shared" si="0"/>
        <v>6</v>
      </c>
      <c r="T45" s="25">
        <f>IFERROR(VLOOKUP($E45,'[5]LOG Data SAP'!$D:$V,17,0)/10,
IF(D45=D44,T44,""))</f>
        <v>8</v>
      </c>
      <c r="U45" s="25">
        <f>IFERROR(VLOOKUP($E45,'[5]LOG Data SAP'!$D:$V,18,0)/10,
IF(D45=D44,U44,""))</f>
        <v>9.3000000000000007</v>
      </c>
      <c r="V45" s="25">
        <f>IFERROR(VLOOKUP($E45,'[5]LOG Data SAP'!$D:$V,19,0)/10,
IF(D45=D44,V44,""))</f>
        <v>10.6</v>
      </c>
      <c r="W45" s="25">
        <f>IFERROR(VLOOKUP($E45,'[5]LOG Data SAP'!$D:$AO,21,0)/10,
IF(D45=D44,W44,""))</f>
        <v>16.7</v>
      </c>
      <c r="X45" s="25">
        <f>IFERROR(VLOOKUP($E45,'[5]LOG Data SAP'!$D:$AO,22,0)/10,
IF(D45=D44,X44,""))</f>
        <v>9.3000000000000007</v>
      </c>
      <c r="Y45" s="25">
        <f>IFERROR(VLOOKUP($E45,'[5]LOG Data SAP'!$D:$AO,23,0)/10,
IF(D45=D44,Y44,""))</f>
        <v>10.9</v>
      </c>
      <c r="Z45" s="25">
        <f>IFERROR(VLOOKUP($E45,'[5]LOG Data SAP'!$D:$AO,25,0)/10,
IF(D45=D44,Z44,""))</f>
        <v>30.1</v>
      </c>
      <c r="AA45" s="25">
        <f>IFERROR(VLOOKUP($E45,'[5]LOG Data SAP'!$D:$AO,26,0)/10,
IF(D45=D44,AA44,""))</f>
        <v>17.899999999999999</v>
      </c>
      <c r="AB45" s="25">
        <f>IFERROR(VLOOKUP($E45,'[5]LOG Data SAP'!$D:$AO,27,0)/10,
IF(D45=D44,AB44,""))</f>
        <v>23.2</v>
      </c>
      <c r="AC45" s="26">
        <f>IFERROR(VLOOKUP($E45,'[5]LOG Data SAP'!$D:$AO,29,0)/IF(VLOOKUP($E45,'[5]LOG Data SAP'!$D:$AO,30,0)="G",1000,1),
IF(D45=D44,AC44,""))</f>
        <v>8.9999999999999993E-3</v>
      </c>
      <c r="AD45" s="26">
        <f>IFERROR(VLOOKUP($E45,'[5]LOG Data SAP'!$D:$AO,31,0)/IF(VLOOKUP($E45,'[5]LOG Data SAP'!$D:$AO,32,0)="G",1000,1),
IF(D45=D44,AD44,""))</f>
        <v>0.3</v>
      </c>
      <c r="AE45" s="26">
        <f>IFERROR(VLOOKUP($E45,'[5]LOG Data SAP'!$D:$AO,33,0)/IF(VLOOKUP($E45,'[5]LOG Data SAP'!$D:$AO,34,0)="G",1000,1),
IF(D45=D44,AE44,""))</f>
        <v>1.966</v>
      </c>
      <c r="AF45" s="27">
        <f t="shared" si="1"/>
        <v>788.64</v>
      </c>
      <c r="AG45" s="27">
        <f t="shared" si="2"/>
        <v>1692.8790000000001</v>
      </c>
      <c r="AH45" s="28">
        <f t="shared" si="3"/>
        <v>1.2499927999999999E-2</v>
      </c>
      <c r="AI45" s="18" t="str">
        <f>IFERROR(VLOOKUP(E45,'[5]LOG Data SAP'!$D:$E,2,0),IF(D45=D44,AI44,""))</f>
        <v>HP FAB STR HL 65X19 10 ID 10928</v>
      </c>
      <c r="AJ45" s="20" t="str">
        <f>IFERROR([5]SKU!VI45,IF(D45=D44,AJ44,""))</f>
        <v>40091</v>
      </c>
      <c r="AK45" s="18" t="str">
        <f>VLOOKUP(E45,[5]SKU!I:X,16,FALSE)</f>
        <v>3005.90.90</v>
      </c>
    </row>
    <row r="46" spans="1:37">
      <c r="A46" s="18" t="str">
        <f>[5]SKU!AC46</f>
        <v>Hansaplast</v>
      </c>
      <c r="B46" s="18" t="str">
        <f>[5]SKU!AE46</f>
        <v>Wound</v>
      </c>
      <c r="C46" s="18" t="str">
        <f>[5]SKU!AJ46</f>
        <v>Wound Plasters</v>
      </c>
      <c r="D46" s="18" t="str">
        <f>[5]SKU!G46</f>
        <v>HP Kain Elastis 10s</v>
      </c>
      <c r="E46" s="19" t="str">
        <f>[5]SKU!I46</f>
        <v>10928-09000-02</v>
      </c>
      <c r="F46" s="19" t="str">
        <f>[5]SKU!J46</f>
        <v>10928-09000-04</v>
      </c>
      <c r="G46" s="18" t="str">
        <f>[5]SKU!K46</f>
        <v>HP Scare Kain Elastis 10's 10928 (evolution)</v>
      </c>
      <c r="H46" s="18" t="str">
        <f>IF([5]SKU!L46="R","Regular",
IF([5]SKU!L46="P","Promo",
IF([5]SKU!L46="S","Sample",
IF([5]SKU!L46="V","VAS",""))))</f>
        <v>Regular</v>
      </c>
      <c r="I46" s="18" t="str">
        <f>IF([5]SKU!QC46="A","Active",
IF([5]SKU!QC46="D","Discontinue",
IF([5]SKU!QC46="N","NPD","")))</f>
        <v>Discontinue</v>
      </c>
      <c r="J46" s="18" t="str">
        <f>VLOOKUP(IFERROR(VLOOKUP(E46,'[5]Material Status'!A:I,9,0),""),'[5]Material Status'!U:W,3,0)</f>
        <v>Inactive</v>
      </c>
      <c r="K46" s="20" t="str">
        <f>IFERROR(VLOOKUP(E46,'[5]LOG Data SAP'!$D:$AO,11,0),
IF(D46=D45,K45,""))</f>
        <v>8999777026134</v>
      </c>
      <c r="L46" s="20" t="str">
        <f>IFERROR(VLOOKUP(E46,'[5]LOG Data SAP'!$D:$AO,13,0),
IF(D46=D45,L45,""))</f>
        <v>08999777002473</v>
      </c>
      <c r="M46" s="20" t="str">
        <f>IFERROR(VLOOKUP(E46,'[5]LOG Data SAP'!$D:$AO,15,0),
IF(D46=D45,M45,""))</f>
        <v>18999777026131</v>
      </c>
      <c r="N46" s="21">
        <f>[5]SKU!VH46</f>
        <v>1080</v>
      </c>
      <c r="O46" s="22">
        <f>[5]SKU!VN46</f>
        <v>2800</v>
      </c>
      <c r="P46" s="23">
        <f>[5]SKU!VO46</f>
        <v>45383</v>
      </c>
      <c r="Q46" s="24">
        <f>IFERROR(_xlfn.NUMBERVALUE(VLOOKUP(E46,'[5]LOG Data SAP'!$D:$M,9,0)),
IF(D46=D45,Q45,""))</f>
        <v>30</v>
      </c>
      <c r="R46" s="24">
        <f>IFERROR(_xlfn.NUMBERVALUE(VLOOKUP(E46,'[5]LOG Data SAP'!$D:$M,10,0)),
IF(D46=D45,R45,""))</f>
        <v>180</v>
      </c>
      <c r="S46" s="24">
        <f t="shared" si="0"/>
        <v>6</v>
      </c>
      <c r="T46" s="25">
        <f>IFERROR(VLOOKUP($E46,'[5]LOG Data SAP'!$D:$V,17,0)/10,
IF(D46=D45,T45,""))</f>
        <v>8</v>
      </c>
      <c r="U46" s="25">
        <f>IFERROR(VLOOKUP($E46,'[5]LOG Data SAP'!$D:$V,18,0)/10,
IF(D46=D45,U45,""))</f>
        <v>9.3000000000000007</v>
      </c>
      <c r="V46" s="25">
        <f>IFERROR(VLOOKUP($E46,'[5]LOG Data SAP'!$D:$V,19,0)/10,
IF(D46=D45,V45,""))</f>
        <v>10.6</v>
      </c>
      <c r="W46" s="25">
        <f>IFERROR(VLOOKUP($E46,'[5]LOG Data SAP'!$D:$AO,21,0)/10,
IF(D46=D45,W45,""))</f>
        <v>16.7</v>
      </c>
      <c r="X46" s="25">
        <f>IFERROR(VLOOKUP($E46,'[5]LOG Data SAP'!$D:$AO,22,0)/10,
IF(D46=D45,X45,""))</f>
        <v>9.3000000000000007</v>
      </c>
      <c r="Y46" s="25">
        <f>IFERROR(VLOOKUP($E46,'[5]LOG Data SAP'!$D:$AO,23,0)/10,
IF(D46=D45,Y45,""))</f>
        <v>10.9</v>
      </c>
      <c r="Z46" s="25">
        <f>IFERROR(VLOOKUP($E46,'[5]LOG Data SAP'!$D:$AO,25,0)/10,
IF(D46=D45,Z45,""))</f>
        <v>30.1</v>
      </c>
      <c r="AA46" s="25">
        <f>IFERROR(VLOOKUP($E46,'[5]LOG Data SAP'!$D:$AO,26,0)/10,
IF(D46=D45,AA45,""))</f>
        <v>17.899999999999999</v>
      </c>
      <c r="AB46" s="25">
        <f>IFERROR(VLOOKUP($E46,'[5]LOG Data SAP'!$D:$AO,27,0)/10,
IF(D46=D45,AB45,""))</f>
        <v>23.2</v>
      </c>
      <c r="AC46" s="26">
        <f>IFERROR(VLOOKUP($E46,'[5]LOG Data SAP'!$D:$AO,29,0)/IF(VLOOKUP($E46,'[5]LOG Data SAP'!$D:$AO,30,0)="G",1000,1),
IF(D46=D45,AC45,""))</f>
        <v>8.9999999999999993E-3</v>
      </c>
      <c r="AD46" s="26">
        <f>IFERROR(VLOOKUP($E46,'[5]LOG Data SAP'!$D:$AO,31,0)/IF(VLOOKUP($E46,'[5]LOG Data SAP'!$D:$AO,32,0)="G",1000,1),
IF(D46=D45,AD45,""))</f>
        <v>0.3</v>
      </c>
      <c r="AE46" s="26">
        <f>IFERROR(VLOOKUP($E46,'[5]LOG Data SAP'!$D:$AO,33,0)/IF(VLOOKUP($E46,'[5]LOG Data SAP'!$D:$AO,34,0)="G",1000,1),
IF(D46=D45,AE45,""))</f>
        <v>1.966</v>
      </c>
      <c r="AF46" s="27">
        <f t="shared" si="1"/>
        <v>788.64</v>
      </c>
      <c r="AG46" s="27">
        <f t="shared" si="2"/>
        <v>1692.8790000000001</v>
      </c>
      <c r="AH46" s="28">
        <f t="shared" si="3"/>
        <v>1.2499927999999999E-2</v>
      </c>
      <c r="AI46" s="18" t="str">
        <f>IFERROR(VLOOKUP(E46,'[5]LOG Data SAP'!$D:$E,2,0),IF(D46=D45,AI45,""))</f>
        <v>HP FAB STR HL 65X19 10 ID 10928</v>
      </c>
      <c r="AJ46" s="20" t="str">
        <f>IFERROR([5]SKU!VI46,IF(D46=D45,AJ45,""))</f>
        <v>40091</v>
      </c>
      <c r="AK46" s="18" t="str">
        <f>VLOOKUP(E46,[5]SKU!I:X,16,FALSE)</f>
        <v>3005.90.90</v>
      </c>
    </row>
    <row r="47" spans="1:37">
      <c r="A47" s="18" t="str">
        <f>[5]SKU!AC47</f>
        <v>Hansaplast</v>
      </c>
      <c r="B47" s="18" t="str">
        <f>[5]SKU!AE47</f>
        <v>Wound</v>
      </c>
      <c r="C47" s="18" t="str">
        <f>[5]SKU!AJ47</f>
        <v>Wound Plasters</v>
      </c>
      <c r="D47" s="18" t="str">
        <f>[5]SKU!G47</f>
        <v>HP Kain Elastis 10s</v>
      </c>
      <c r="E47" s="19" t="str">
        <f>[5]SKU!I47</f>
        <v>10928-09000-01</v>
      </c>
      <c r="F47" s="19" t="str">
        <f>[5]SKU!J47</f>
        <v>10928-09000-04</v>
      </c>
      <c r="G47" s="18" t="str">
        <f>[5]SKU!K47</f>
        <v>HP Scare Kain Elastis 10's 10928</v>
      </c>
      <c r="H47" s="18" t="str">
        <f>IF([5]SKU!L47="R","Regular",
IF([5]SKU!L47="P","Promo",
IF([5]SKU!L47="S","Sample",
IF([5]SKU!L47="V","VAS",""))))</f>
        <v>Regular</v>
      </c>
      <c r="I47" s="18" t="str">
        <f>IF([5]SKU!QC47="A","Active",
IF([5]SKU!QC47="D","Discontinue",
IF([5]SKU!QC47="N","NPD","")))</f>
        <v>Discontinue</v>
      </c>
      <c r="J47" s="18" t="str">
        <f>VLOOKUP(IFERROR(VLOOKUP(E47,'[5]Material Status'!A:I,9,0),""),'[5]Material Status'!U:W,3,0)</f>
        <v>Inactive</v>
      </c>
      <c r="K47" s="20" t="str">
        <f>IFERROR(VLOOKUP(E47,'[5]LOG Data SAP'!$D:$AO,11,0),
IF(D47=D46,K46,""))</f>
        <v>8999777026134</v>
      </c>
      <c r="L47" s="20" t="str">
        <f>IFERROR(VLOOKUP(E47,'[5]LOG Data SAP'!$D:$AO,13,0),
IF(D47=D46,L46,""))</f>
        <v>08999777002473</v>
      </c>
      <c r="M47" s="20" t="str">
        <f>IFERROR(VLOOKUP(E47,'[5]LOG Data SAP'!$D:$AO,15,0),
IF(D47=D46,M46,""))</f>
        <v>18999777026131</v>
      </c>
      <c r="N47" s="21">
        <f>[5]SKU!VH47</f>
        <v>1080</v>
      </c>
      <c r="O47" s="22">
        <f>[5]SKU!VN47</f>
        <v>2545</v>
      </c>
      <c r="P47" s="23">
        <f>[5]SKU!VO47</f>
        <v>43100</v>
      </c>
      <c r="Q47" s="24">
        <f>IFERROR(_xlfn.NUMBERVALUE(VLOOKUP(E47,'[5]LOG Data SAP'!$D:$M,9,0)),
IF(D47=D46,Q46,""))</f>
        <v>30</v>
      </c>
      <c r="R47" s="24">
        <f>IFERROR(_xlfn.NUMBERVALUE(VLOOKUP(E47,'[5]LOG Data SAP'!$D:$M,10,0)),
IF(D47=D46,R46,""))</f>
        <v>180</v>
      </c>
      <c r="S47" s="24">
        <f t="shared" si="0"/>
        <v>6</v>
      </c>
      <c r="T47" s="25">
        <f>IFERROR(VLOOKUP($E47,'[5]LOG Data SAP'!$D:$V,17,0)/10,
IF(D47=D46,T46,""))</f>
        <v>8</v>
      </c>
      <c r="U47" s="25">
        <f>IFERROR(VLOOKUP($E47,'[5]LOG Data SAP'!$D:$V,18,0)/10,
IF(D47=D46,U46,""))</f>
        <v>9.3000000000000007</v>
      </c>
      <c r="V47" s="25">
        <f>IFERROR(VLOOKUP($E47,'[5]LOG Data SAP'!$D:$V,19,0)/10,
IF(D47=D46,V46,""))</f>
        <v>10.6</v>
      </c>
      <c r="W47" s="25">
        <f>IFERROR(VLOOKUP($E47,'[5]LOG Data SAP'!$D:$AO,21,0)/10,
IF(D47=D46,W46,""))</f>
        <v>16.7</v>
      </c>
      <c r="X47" s="25">
        <f>IFERROR(VLOOKUP($E47,'[5]LOG Data SAP'!$D:$AO,22,0)/10,
IF(D47=D46,X46,""))</f>
        <v>9.3000000000000007</v>
      </c>
      <c r="Y47" s="25">
        <f>IFERROR(VLOOKUP($E47,'[5]LOG Data SAP'!$D:$AO,23,0)/10,
IF(D47=D46,Y46,""))</f>
        <v>10.9</v>
      </c>
      <c r="Z47" s="25">
        <f>IFERROR(VLOOKUP($E47,'[5]LOG Data SAP'!$D:$AO,25,0)/10,
IF(D47=D46,Z46,""))</f>
        <v>30.1</v>
      </c>
      <c r="AA47" s="25">
        <f>IFERROR(VLOOKUP($E47,'[5]LOG Data SAP'!$D:$AO,26,0)/10,
IF(D47=D46,AA46,""))</f>
        <v>17.899999999999999</v>
      </c>
      <c r="AB47" s="25">
        <f>IFERROR(VLOOKUP($E47,'[5]LOG Data SAP'!$D:$AO,27,0)/10,
IF(D47=D46,AB46,""))</f>
        <v>23.2</v>
      </c>
      <c r="AC47" s="26">
        <f>IFERROR(VLOOKUP($E47,'[5]LOG Data SAP'!$D:$AO,29,0)/IF(VLOOKUP($E47,'[5]LOG Data SAP'!$D:$AO,30,0)="G",1000,1),
IF(D47=D46,AC46,""))</f>
        <v>8.9999999999999993E-3</v>
      </c>
      <c r="AD47" s="26">
        <f>IFERROR(VLOOKUP($E47,'[5]LOG Data SAP'!$D:$AO,31,0)/IF(VLOOKUP($E47,'[5]LOG Data SAP'!$D:$AO,32,0)="G",1000,1),
IF(D47=D46,AD46,""))</f>
        <v>0.3</v>
      </c>
      <c r="AE47" s="26">
        <f>IFERROR(VLOOKUP($E47,'[5]LOG Data SAP'!$D:$AO,33,0)/IF(VLOOKUP($E47,'[5]LOG Data SAP'!$D:$AO,34,0)="G",1000,1),
IF(D47=D46,AE46,""))</f>
        <v>1.966</v>
      </c>
      <c r="AF47" s="27">
        <f t="shared" si="1"/>
        <v>788.64</v>
      </c>
      <c r="AG47" s="27">
        <f t="shared" si="2"/>
        <v>1692.8790000000001</v>
      </c>
      <c r="AH47" s="28">
        <f t="shared" si="3"/>
        <v>1.2499927999999999E-2</v>
      </c>
      <c r="AI47" s="18" t="str">
        <f>IFERROR(VLOOKUP(E47,'[5]LOG Data SAP'!$D:$E,2,0),IF(D47=D46,AI46,""))</f>
        <v>HP FAB STR HL 65X19 10 ID 10928</v>
      </c>
      <c r="AJ47" s="20" t="str">
        <f>IFERROR([5]SKU!VI47,IF(D47=D46,AJ46,""))</f>
        <v>40091</v>
      </c>
      <c r="AK47" s="18" t="str">
        <f>VLOOKUP(E47,[5]SKU!I:X,16,FALSE)</f>
        <v>3005.90.90</v>
      </c>
    </row>
    <row r="48" spans="1:37">
      <c r="A48" s="18" t="str">
        <f>[5]SKU!AC48</f>
        <v>Hansaplast</v>
      </c>
      <c r="B48" s="18" t="str">
        <f>[5]SKU!AE48</f>
        <v>Wound</v>
      </c>
      <c r="C48" s="18" t="str">
        <f>[5]SKU!AJ48</f>
        <v>Wound Plasters</v>
      </c>
      <c r="D48" s="18" t="str">
        <f>[5]SKU!G48</f>
        <v>HP Kain Elastis 10s</v>
      </c>
      <c r="E48" s="19" t="str">
        <f>[5]SKU!I48</f>
        <v>10928-09000-00</v>
      </c>
      <c r="F48" s="19" t="str">
        <f>[5]SKU!J48</f>
        <v>10928-09000-04</v>
      </c>
      <c r="G48" s="18" t="str">
        <f>[5]SKU!K48</f>
        <v>HP Scare Kain Elastis 10's 10928</v>
      </c>
      <c r="H48" s="18" t="str">
        <f>IF([5]SKU!L48="R","Regular",
IF([5]SKU!L48="P","Promo",
IF([5]SKU!L48="S","Sample",
IF([5]SKU!L48="V","VAS",""))))</f>
        <v>Regular</v>
      </c>
      <c r="I48" s="18" t="str">
        <f>IF([5]SKU!QC48="A","Active",
IF([5]SKU!QC48="D","Discontinue",
IF([5]SKU!QC48="N","NPD","")))</f>
        <v>Discontinue</v>
      </c>
      <c r="J48" s="18" t="str">
        <f>VLOOKUP(IFERROR(VLOOKUP(E48,'[5]Material Status'!A:I,9,0),""),'[5]Material Status'!U:W,3,0)</f>
        <v>Inactive</v>
      </c>
      <c r="K48" s="20" t="str">
        <f>IFERROR(VLOOKUP(E48,'[5]LOG Data SAP'!$D:$AO,11,0),
IF(D48=D47,K47,""))</f>
        <v>8999777026134</v>
      </c>
      <c r="L48" s="20" t="str">
        <f>IFERROR(VLOOKUP(E48,'[5]LOG Data SAP'!$D:$AO,13,0),
IF(D48=D47,L47,""))</f>
        <v>08999777002473</v>
      </c>
      <c r="M48" s="20" t="str">
        <f>IFERROR(VLOOKUP(E48,'[5]LOG Data SAP'!$D:$AO,15,0),
IF(D48=D47,M47,""))</f>
        <v>18999777026131</v>
      </c>
      <c r="N48" s="21">
        <f>[5]SKU!VH48</f>
        <v>1080</v>
      </c>
      <c r="O48" s="22">
        <f>[5]SKU!VN48</f>
        <v>1850</v>
      </c>
      <c r="P48" s="23">
        <f>[5]SKU!VO48</f>
        <v>43100</v>
      </c>
      <c r="Q48" s="24">
        <f>IFERROR(_xlfn.NUMBERVALUE(VLOOKUP(E48,'[5]LOG Data SAP'!$D:$M,9,0)),
IF(D48=D47,Q47,""))</f>
        <v>30</v>
      </c>
      <c r="R48" s="24">
        <f>IFERROR(_xlfn.NUMBERVALUE(VLOOKUP(E48,'[5]LOG Data SAP'!$D:$M,10,0)),
IF(D48=D47,R47,""))</f>
        <v>180</v>
      </c>
      <c r="S48" s="24">
        <f t="shared" si="0"/>
        <v>6</v>
      </c>
      <c r="T48" s="25">
        <f>IFERROR(VLOOKUP($E48,'[5]LOG Data SAP'!$D:$V,17,0)/10,
IF(D48=D47,T47,""))</f>
        <v>8</v>
      </c>
      <c r="U48" s="25">
        <f>IFERROR(VLOOKUP($E48,'[5]LOG Data SAP'!$D:$V,18,0)/10,
IF(D48=D47,U47,""))</f>
        <v>9.3000000000000007</v>
      </c>
      <c r="V48" s="25">
        <f>IFERROR(VLOOKUP($E48,'[5]LOG Data SAP'!$D:$V,19,0)/10,
IF(D48=D47,V47,""))</f>
        <v>10.6</v>
      </c>
      <c r="W48" s="25">
        <f>IFERROR(VLOOKUP($E48,'[5]LOG Data SAP'!$D:$AO,21,0)/10,
IF(D48=D47,W47,""))</f>
        <v>16.7</v>
      </c>
      <c r="X48" s="25">
        <f>IFERROR(VLOOKUP($E48,'[5]LOG Data SAP'!$D:$AO,22,0)/10,
IF(D48=D47,X47,""))</f>
        <v>9.3000000000000007</v>
      </c>
      <c r="Y48" s="25">
        <f>IFERROR(VLOOKUP($E48,'[5]LOG Data SAP'!$D:$AO,23,0)/10,
IF(D48=D47,Y47,""))</f>
        <v>10.9</v>
      </c>
      <c r="Z48" s="25">
        <f>IFERROR(VLOOKUP($E48,'[5]LOG Data SAP'!$D:$AO,25,0)/10,
IF(D48=D47,Z47,""))</f>
        <v>30.1</v>
      </c>
      <c r="AA48" s="25">
        <f>IFERROR(VLOOKUP($E48,'[5]LOG Data SAP'!$D:$AO,26,0)/10,
IF(D48=D47,AA47,""))</f>
        <v>17.899999999999999</v>
      </c>
      <c r="AB48" s="25">
        <f>IFERROR(VLOOKUP($E48,'[5]LOG Data SAP'!$D:$AO,27,0)/10,
IF(D48=D47,AB47,""))</f>
        <v>23.2</v>
      </c>
      <c r="AC48" s="26">
        <f>IFERROR(VLOOKUP($E48,'[5]LOG Data SAP'!$D:$AO,29,0)/IF(VLOOKUP($E48,'[5]LOG Data SAP'!$D:$AO,30,0)="G",1000,1),
IF(D48=D47,AC47,""))</f>
        <v>8.9999999999999993E-3</v>
      </c>
      <c r="AD48" s="26">
        <f>IFERROR(VLOOKUP($E48,'[5]LOG Data SAP'!$D:$AO,31,0)/IF(VLOOKUP($E48,'[5]LOG Data SAP'!$D:$AO,32,0)="G",1000,1),
IF(D48=D47,AD47,""))</f>
        <v>0.3</v>
      </c>
      <c r="AE48" s="26">
        <f>IFERROR(VLOOKUP($E48,'[5]LOG Data SAP'!$D:$AO,33,0)/IF(VLOOKUP($E48,'[5]LOG Data SAP'!$D:$AO,34,0)="G",1000,1),
IF(D48=D47,AE47,""))</f>
        <v>1.966</v>
      </c>
      <c r="AF48" s="27">
        <f t="shared" si="1"/>
        <v>788.64</v>
      </c>
      <c r="AG48" s="27">
        <f t="shared" si="2"/>
        <v>1692.8790000000001</v>
      </c>
      <c r="AH48" s="28">
        <f t="shared" si="3"/>
        <v>1.2499927999999999E-2</v>
      </c>
      <c r="AI48" s="18" t="str">
        <f>IFERROR(VLOOKUP(E48,'[5]LOG Data SAP'!$D:$E,2,0),IF(D48=D47,AI47,""))</f>
        <v>HP FAB STR HL 65X19 10 ID 10928</v>
      </c>
      <c r="AJ48" s="20" t="str">
        <f>IFERROR([5]SKU!VI48,IF(D48=D47,AJ47,""))</f>
        <v>40091</v>
      </c>
      <c r="AK48" s="18" t="str">
        <f>VLOOKUP(E48,[5]SKU!I:X,16,FALSE)</f>
        <v>3005.90.90</v>
      </c>
    </row>
    <row r="49" spans="1:37">
      <c r="A49" s="18" t="str">
        <f>[5]SKU!AC49</f>
        <v>Hansaplast</v>
      </c>
      <c r="B49" s="18" t="str">
        <f>[5]SKU!AE49</f>
        <v>Wound</v>
      </c>
      <c r="C49" s="18" t="str">
        <f>[5]SKU!AJ49</f>
        <v>Wound Plasters</v>
      </c>
      <c r="D49" s="18" t="str">
        <f>[5]SKU!G49</f>
        <v>HP Kain Elastis 10s</v>
      </c>
      <c r="E49" s="19" t="str">
        <f>[5]SKU!I49</f>
        <v>02613-00000-05</v>
      </c>
      <c r="F49" s="19" t="str">
        <f>[5]SKU!J49</f>
        <v>10928-09000-04</v>
      </c>
      <c r="G49" s="18" t="str">
        <f>[5]SKU!K49</f>
        <v>HP Scare Kain Elastis 10's Std 2613</v>
      </c>
      <c r="H49" s="18" t="str">
        <f>IF([5]SKU!L49="R","Regular",
IF([5]SKU!L49="P","Promo",
IF([5]SKU!L49="S","Sample",
IF([5]SKU!L49="V","VAS",""))))</f>
        <v>Regular</v>
      </c>
      <c r="I49" s="18" t="str">
        <f>IF([5]SKU!QC49="A","Active",
IF([5]SKU!QC49="D","Discontinue",
IF([5]SKU!QC49="N","NPD","")))</f>
        <v>Discontinue</v>
      </c>
      <c r="J49" s="18" t="str">
        <f>VLOOKUP(IFERROR(VLOOKUP(E49,'[5]Material Status'!A:I,9,0),""),'[5]Material Status'!U:W,3,0)</f>
        <v>Inactive</v>
      </c>
      <c r="K49" s="20" t="str">
        <f>IFERROR(VLOOKUP(E49,'[5]LOG Data SAP'!$D:$AO,11,0),
IF(D49=D48,K48,""))</f>
        <v>8999777026134</v>
      </c>
      <c r="L49" s="20" t="str">
        <f>IFERROR(VLOOKUP(E49,'[5]LOG Data SAP'!$D:$AO,13,0),
IF(D49=D48,L48,""))</f>
        <v>08999777002473</v>
      </c>
      <c r="M49" s="20" t="str">
        <f>IFERROR(VLOOKUP(E49,'[5]LOG Data SAP'!$D:$AO,15,0),
IF(D49=D48,M48,""))</f>
        <v>18999777026131</v>
      </c>
      <c r="N49" s="21">
        <f>[5]SKU!VH49</f>
        <v>1080</v>
      </c>
      <c r="O49" s="22">
        <f>[5]SKU!VN49</f>
        <v>1850</v>
      </c>
      <c r="P49" s="23">
        <f>[5]SKU!VO49</f>
        <v>43100</v>
      </c>
      <c r="Q49" s="24">
        <f>IFERROR(_xlfn.NUMBERVALUE(VLOOKUP(E49,'[5]LOG Data SAP'!$D:$M,9,0)),
IF(D49=D48,Q48,""))</f>
        <v>30</v>
      </c>
      <c r="R49" s="24">
        <f>IFERROR(_xlfn.NUMBERVALUE(VLOOKUP(E49,'[5]LOG Data SAP'!$D:$M,10,0)),
IF(D49=D48,R48,""))</f>
        <v>180</v>
      </c>
      <c r="S49" s="24">
        <f t="shared" si="0"/>
        <v>6</v>
      </c>
      <c r="T49" s="25">
        <f>IFERROR(VLOOKUP($E49,'[5]LOG Data SAP'!$D:$V,17,0)/10,
IF(D49=D48,T48,""))</f>
        <v>8</v>
      </c>
      <c r="U49" s="25">
        <f>IFERROR(VLOOKUP($E49,'[5]LOG Data SAP'!$D:$V,18,0)/10,
IF(D49=D48,U48,""))</f>
        <v>9.3000000000000007</v>
      </c>
      <c r="V49" s="25">
        <f>IFERROR(VLOOKUP($E49,'[5]LOG Data SAP'!$D:$V,19,0)/10,
IF(D49=D48,V48,""))</f>
        <v>10.6</v>
      </c>
      <c r="W49" s="25">
        <f>IFERROR(VLOOKUP($E49,'[5]LOG Data SAP'!$D:$AO,21,0)/10,
IF(D49=D48,W48,""))</f>
        <v>16.7</v>
      </c>
      <c r="X49" s="25">
        <f>IFERROR(VLOOKUP($E49,'[5]LOG Data SAP'!$D:$AO,22,0)/10,
IF(D49=D48,X48,""))</f>
        <v>9.3000000000000007</v>
      </c>
      <c r="Y49" s="25">
        <f>IFERROR(VLOOKUP($E49,'[5]LOG Data SAP'!$D:$AO,23,0)/10,
IF(D49=D48,Y48,""))</f>
        <v>10.9</v>
      </c>
      <c r="Z49" s="25">
        <f>IFERROR(VLOOKUP($E49,'[5]LOG Data SAP'!$D:$AO,25,0)/10,
IF(D49=D48,Z48,""))</f>
        <v>30.1</v>
      </c>
      <c r="AA49" s="25">
        <f>IFERROR(VLOOKUP($E49,'[5]LOG Data SAP'!$D:$AO,26,0)/10,
IF(D49=D48,AA48,""))</f>
        <v>17.899999999999999</v>
      </c>
      <c r="AB49" s="25">
        <f>IFERROR(VLOOKUP($E49,'[5]LOG Data SAP'!$D:$AO,27,0)/10,
IF(D49=D48,AB48,""))</f>
        <v>23.2</v>
      </c>
      <c r="AC49" s="26">
        <f>IFERROR(VLOOKUP($E49,'[5]LOG Data SAP'!$D:$AO,29,0)/IF(VLOOKUP($E49,'[5]LOG Data SAP'!$D:$AO,30,0)="G",1000,1),
IF(D49=D48,AC48,""))</f>
        <v>8.9999999999999993E-3</v>
      </c>
      <c r="AD49" s="26">
        <f>IFERROR(VLOOKUP($E49,'[5]LOG Data SAP'!$D:$AO,31,0)/IF(VLOOKUP($E49,'[5]LOG Data SAP'!$D:$AO,32,0)="G",1000,1),
IF(D49=D48,AD48,""))</f>
        <v>0.3</v>
      </c>
      <c r="AE49" s="26">
        <f>IFERROR(VLOOKUP($E49,'[5]LOG Data SAP'!$D:$AO,33,0)/IF(VLOOKUP($E49,'[5]LOG Data SAP'!$D:$AO,34,0)="G",1000,1),
IF(D49=D48,AE48,""))</f>
        <v>1.966</v>
      </c>
      <c r="AF49" s="27">
        <f t="shared" si="1"/>
        <v>788.64</v>
      </c>
      <c r="AG49" s="27">
        <f t="shared" si="2"/>
        <v>1692.8790000000001</v>
      </c>
      <c r="AH49" s="28">
        <f t="shared" si="3"/>
        <v>1.2499927999999999E-2</v>
      </c>
      <c r="AI49" s="18" t="str">
        <f>IFERROR(VLOOKUP(E49,'[5]LOG Data SAP'!$D:$E,2,0),IF(D49=D48,AI48,""))</f>
        <v>HP FAB STR HL 65X19 10 ID 10928</v>
      </c>
      <c r="AJ49" s="20" t="str">
        <f>IFERROR([5]SKU!VI49,IF(D49=D48,AJ48,""))</f>
        <v>40091</v>
      </c>
      <c r="AK49" s="18" t="str">
        <f>VLOOKUP(E49,[5]SKU!I:X,16,FALSE)</f>
        <v>3005.90.90</v>
      </c>
    </row>
    <row r="50" spans="1:37">
      <c r="A50" s="18" t="str">
        <f>[5]SKU!AC50</f>
        <v>Hansaplast</v>
      </c>
      <c r="B50" s="18" t="str">
        <f>[5]SKU!AE50</f>
        <v>Wound</v>
      </c>
      <c r="C50" s="18" t="str">
        <f>[5]SKU!AJ50</f>
        <v>Wound Plasters</v>
      </c>
      <c r="D50" s="18" t="str">
        <f>[5]SKU!G50</f>
        <v>HP Kain Elastis Mix 10s</v>
      </c>
      <c r="E50" s="19" t="str">
        <f>[5]SKU!I50</f>
        <v>76109-09000-05</v>
      </c>
      <c r="F50" s="19" t="str">
        <f>[5]SKU!J50</f>
        <v>76109-09000-05</v>
      </c>
      <c r="G50" s="18" t="str">
        <f>[5]SKU!K50</f>
        <v>Hansaplast Kain Elastis Mix 10 Lembar</v>
      </c>
      <c r="H50" s="18" t="str">
        <f>IF([5]SKU!L50="R","Regular",
IF([5]SKU!L50="P","Promo",
IF([5]SKU!L50="S","Sample",
IF([5]SKU!L50="V","VAS",""))))</f>
        <v>Regular</v>
      </c>
      <c r="I50" s="18" t="str">
        <f>IF([5]SKU!QC50="A","Active",
IF([5]SKU!QC50="D","Discontinue",
IF([5]SKU!QC50="N","NPD","")))</f>
        <v>Active</v>
      </c>
      <c r="J50" s="18" t="str">
        <f>VLOOKUP(IFERROR(VLOOKUP(E50,'[5]Material Status'!A:I,9,0),""),'[5]Material Status'!U:W,3,0)</f>
        <v>Active</v>
      </c>
      <c r="K50" s="20" t="str">
        <f>IFERROR(VLOOKUP(E50,'[5]LOG Data SAP'!$D:$AO,11,0),
IF(D50=D49,K49,""))</f>
        <v>8999777761097</v>
      </c>
      <c r="L50" s="20" t="str">
        <f>IFERROR(VLOOKUP(E50,'[5]LOG Data SAP'!$D:$AO,13,0),
IF(D50=D49,L49,""))</f>
        <v>08999777002497</v>
      </c>
      <c r="M50" s="20" t="str">
        <f>IFERROR(VLOOKUP(E50,'[5]LOG Data SAP'!$D:$AO,15,0),
IF(D50=D49,M49,""))</f>
        <v>18999777761094</v>
      </c>
      <c r="N50" s="21">
        <f>[5]SKU!VH50</f>
        <v>1080</v>
      </c>
      <c r="O50" s="22">
        <f>[5]SKU!VN50</f>
        <v>5232</v>
      </c>
      <c r="P50" s="23">
        <f>[5]SKU!VO50</f>
        <v>45383</v>
      </c>
      <c r="Q50" s="24">
        <f>IFERROR(_xlfn.NUMBERVALUE(VLOOKUP(E50,'[5]LOG Data SAP'!$D:$M,9,0)),
IF(D50=D49,Q49,""))</f>
        <v>30</v>
      </c>
      <c r="R50" s="24">
        <f>IFERROR(_xlfn.NUMBERVALUE(VLOOKUP(E50,'[5]LOG Data SAP'!$D:$M,10,0)),
IF(D50=D49,R49,""))</f>
        <v>180</v>
      </c>
      <c r="S50" s="24">
        <f t="shared" si="0"/>
        <v>6</v>
      </c>
      <c r="T50" s="25">
        <f>IFERROR(VLOOKUP($E50,'[5]LOG Data SAP'!$D:$V,17,0)/10,
IF(D50=D49,T49,""))</f>
        <v>8</v>
      </c>
      <c r="U50" s="25">
        <f>IFERROR(VLOOKUP($E50,'[5]LOG Data SAP'!$D:$V,18,0)/10,
IF(D50=D49,U49,""))</f>
        <v>9.3000000000000007</v>
      </c>
      <c r="V50" s="25">
        <f>IFERROR(VLOOKUP($E50,'[5]LOG Data SAP'!$D:$V,19,0)/10,
IF(D50=D49,V49,""))</f>
        <v>10.6</v>
      </c>
      <c r="W50" s="25">
        <f>IFERROR(VLOOKUP($E50,'[5]LOG Data SAP'!$D:$AO,21,0)/10,
IF(D50=D49,W49,""))</f>
        <v>16.7</v>
      </c>
      <c r="X50" s="25">
        <f>IFERROR(VLOOKUP($E50,'[5]LOG Data SAP'!$D:$AO,22,0)/10,
IF(D50=D49,X49,""))</f>
        <v>9.3000000000000007</v>
      </c>
      <c r="Y50" s="25">
        <f>IFERROR(VLOOKUP($E50,'[5]LOG Data SAP'!$D:$AO,23,0)/10,
IF(D50=D49,Y49,""))</f>
        <v>10.9</v>
      </c>
      <c r="Z50" s="25">
        <f>IFERROR(VLOOKUP($E50,'[5]LOG Data SAP'!$D:$AO,25,0)/10,
IF(D50=D49,Z49,""))</f>
        <v>30.1</v>
      </c>
      <c r="AA50" s="25">
        <f>IFERROR(VLOOKUP($E50,'[5]LOG Data SAP'!$D:$AO,26,0)/10,
IF(D50=D49,AA49,""))</f>
        <v>17.899999999999999</v>
      </c>
      <c r="AB50" s="25">
        <f>IFERROR(VLOOKUP($E50,'[5]LOG Data SAP'!$D:$AO,27,0)/10,
IF(D50=D49,AB49,""))</f>
        <v>23.2</v>
      </c>
      <c r="AC50" s="26">
        <f>IFERROR(VLOOKUP($E50,'[5]LOG Data SAP'!$D:$AO,29,0)/IF(VLOOKUP($E50,'[5]LOG Data SAP'!$D:$AO,30,0)="G",1000,1),
IF(D50=D49,AC49,""))</f>
        <v>0.01</v>
      </c>
      <c r="AD50" s="26">
        <f>IFERROR(VLOOKUP($E50,'[5]LOG Data SAP'!$D:$AO,31,0)/IF(VLOOKUP($E50,'[5]LOG Data SAP'!$D:$AO,32,0)="G",1000,1),
IF(D50=D49,AD49,""))</f>
        <v>0.32300000000000001</v>
      </c>
      <c r="AE50" s="26">
        <f>IFERROR(VLOOKUP($E50,'[5]LOG Data SAP'!$D:$AO,33,0)/IF(VLOOKUP($E50,'[5]LOG Data SAP'!$D:$AO,34,0)="G",1000,1),
IF(D50=D49,AE49,""))</f>
        <v>2.1030000000000002</v>
      </c>
      <c r="AF50" s="27">
        <f t="shared" si="1"/>
        <v>788.64</v>
      </c>
      <c r="AG50" s="27">
        <f t="shared" si="2"/>
        <v>1692.8790000000001</v>
      </c>
      <c r="AH50" s="28">
        <f t="shared" si="3"/>
        <v>1.2499927999999999E-2</v>
      </c>
      <c r="AI50" s="18" t="str">
        <f>IFERROR(VLOOKUP(E50,'[5]LOG Data SAP'!$D:$E,2,0),IF(D50=D49,AI49,""))</f>
        <v>HP FAB STR HL ASS 10 ID 76109</v>
      </c>
      <c r="AJ50" s="20" t="str">
        <f>IFERROR([5]SKU!VI50,IF(D50=D49,AJ49,""))</f>
        <v>76109</v>
      </c>
      <c r="AK50" s="18" t="str">
        <f>VLOOKUP(E50,[5]SKU!I:X,16,FALSE)</f>
        <v>3005.90.90</v>
      </c>
    </row>
    <row r="51" spans="1:37">
      <c r="A51" s="18" t="str">
        <f>[5]SKU!AC51</f>
        <v>Hansaplast</v>
      </c>
      <c r="B51" s="18" t="str">
        <f>[5]SKU!AE51</f>
        <v>Wound</v>
      </c>
      <c r="C51" s="18" t="str">
        <f>[5]SKU!AJ51</f>
        <v>Wound Plasters</v>
      </c>
      <c r="D51" s="18" t="str">
        <f>[5]SKU!G51</f>
        <v>HP Kain Elastis Mix 10s</v>
      </c>
      <c r="E51" s="19" t="str">
        <f>[5]SKU!I51</f>
        <v>76109-09000-04</v>
      </c>
      <c r="F51" s="19" t="str">
        <f>[5]SKU!J51</f>
        <v>76109-09000-05</v>
      </c>
      <c r="G51" s="18" t="str">
        <f>[5]SKU!K51</f>
        <v>Hansaplast Kain Elastis Mix 10 Lembar</v>
      </c>
      <c r="H51" s="18" t="str">
        <f>IF([5]SKU!L51="R","Regular",
IF([5]SKU!L51="P","Promo",
IF([5]SKU!L51="S","Sample",
IF([5]SKU!L51="V","VAS",""))))</f>
        <v>Regular</v>
      </c>
      <c r="I51" s="18" t="str">
        <f>IF([5]SKU!QC51="A","Active",
IF([5]SKU!QC51="D","Discontinue",
IF([5]SKU!QC51="N","NPD","")))</f>
        <v>Active</v>
      </c>
      <c r="J51" s="18" t="str">
        <f>VLOOKUP(IFERROR(VLOOKUP(E51,'[5]Material Status'!A:I,9,0),""),'[5]Material Status'!U:W,3,0)</f>
        <v>Inactive</v>
      </c>
      <c r="K51" s="20" t="str">
        <f>IFERROR(VLOOKUP(E51,'[5]LOG Data SAP'!$D:$AO,11,0),
IF(D51=D50,K50,""))</f>
        <v>8999777761097</v>
      </c>
      <c r="L51" s="20" t="str">
        <f>IFERROR(VLOOKUP(E51,'[5]LOG Data SAP'!$D:$AO,13,0),
IF(D51=D50,L50,""))</f>
        <v>08999777002497</v>
      </c>
      <c r="M51" s="20" t="str">
        <f>IFERROR(VLOOKUP(E51,'[5]LOG Data SAP'!$D:$AO,15,0),
IF(D51=D50,M50,""))</f>
        <v>18999777761094</v>
      </c>
      <c r="N51" s="21">
        <f>[5]SKU!VH51</f>
        <v>1080</v>
      </c>
      <c r="O51" s="22">
        <f>[5]SKU!VN51</f>
        <v>5232</v>
      </c>
      <c r="P51" s="23">
        <f>[5]SKU!VO51</f>
        <v>45383</v>
      </c>
      <c r="Q51" s="24">
        <f>IFERROR(_xlfn.NUMBERVALUE(VLOOKUP(E51,'[5]LOG Data SAP'!$D:$M,9,0)),
IF(D51=D50,Q50,""))</f>
        <v>30</v>
      </c>
      <c r="R51" s="24">
        <f>IFERROR(_xlfn.NUMBERVALUE(VLOOKUP(E51,'[5]LOG Data SAP'!$D:$M,10,0)),
IF(D51=D50,R50,""))</f>
        <v>180</v>
      </c>
      <c r="S51" s="24">
        <f t="shared" si="0"/>
        <v>6</v>
      </c>
      <c r="T51" s="25">
        <f>IFERROR(VLOOKUP($E51,'[5]LOG Data SAP'!$D:$V,17,0)/10,
IF(D51=D50,T50,""))</f>
        <v>8</v>
      </c>
      <c r="U51" s="25">
        <f>IFERROR(VLOOKUP($E51,'[5]LOG Data SAP'!$D:$V,18,0)/10,
IF(D51=D50,U50,""))</f>
        <v>0.6</v>
      </c>
      <c r="V51" s="25">
        <f>IFERROR(VLOOKUP($E51,'[5]LOG Data SAP'!$D:$V,19,0)/10,
IF(D51=D50,V50,""))</f>
        <v>10.6</v>
      </c>
      <c r="W51" s="25">
        <f>IFERROR(VLOOKUP($E51,'[5]LOG Data SAP'!$D:$AO,21,0)/10,
IF(D51=D50,W50,""))</f>
        <v>16.7</v>
      </c>
      <c r="X51" s="25">
        <f>IFERROR(VLOOKUP($E51,'[5]LOG Data SAP'!$D:$AO,22,0)/10,
IF(D51=D50,X50,""))</f>
        <v>9.3000000000000007</v>
      </c>
      <c r="Y51" s="25">
        <f>IFERROR(VLOOKUP($E51,'[5]LOG Data SAP'!$D:$AO,23,0)/10,
IF(D51=D50,Y50,""))</f>
        <v>10.9</v>
      </c>
      <c r="Z51" s="25">
        <f>IFERROR(VLOOKUP($E51,'[5]LOG Data SAP'!$D:$AO,25,0)/10,
IF(D51=D50,Z50,""))</f>
        <v>30.1</v>
      </c>
      <c r="AA51" s="25">
        <f>IFERROR(VLOOKUP($E51,'[5]LOG Data SAP'!$D:$AO,26,0)/10,
IF(D51=D50,AA50,""))</f>
        <v>17.899999999999999</v>
      </c>
      <c r="AB51" s="25">
        <f>IFERROR(VLOOKUP($E51,'[5]LOG Data SAP'!$D:$AO,27,0)/10,
IF(D51=D50,AB50,""))</f>
        <v>23.2</v>
      </c>
      <c r="AC51" s="26">
        <f>IFERROR(VLOOKUP($E51,'[5]LOG Data SAP'!$D:$AO,29,0)/IF(VLOOKUP($E51,'[5]LOG Data SAP'!$D:$AO,30,0)="G",1000,1),
IF(D51=D50,AC50,""))</f>
        <v>0.01</v>
      </c>
      <c r="AD51" s="26">
        <f>IFERROR(VLOOKUP($E51,'[5]LOG Data SAP'!$D:$AO,31,0)/IF(VLOOKUP($E51,'[5]LOG Data SAP'!$D:$AO,32,0)="G",1000,1),
IF(D51=D50,AD50,""))</f>
        <v>0.32300000000000001</v>
      </c>
      <c r="AE51" s="26">
        <f>IFERROR(VLOOKUP($E51,'[5]LOG Data SAP'!$D:$AO,33,0)/IF(VLOOKUP($E51,'[5]LOG Data SAP'!$D:$AO,34,0)="G",1000,1),
IF(D51=D50,AE50,""))</f>
        <v>2.1030000000000002</v>
      </c>
      <c r="AF51" s="27">
        <f t="shared" si="1"/>
        <v>50.879999999999995</v>
      </c>
      <c r="AG51" s="27">
        <f t="shared" si="2"/>
        <v>1692.8790000000001</v>
      </c>
      <c r="AH51" s="28">
        <f t="shared" si="3"/>
        <v>1.2499927999999999E-2</v>
      </c>
      <c r="AI51" s="18" t="str">
        <f>IFERROR(VLOOKUP(E51,'[5]LOG Data SAP'!$D:$E,2,0),IF(D51=D50,AI50,""))</f>
        <v>HP FAB STR HL ASS 10 ID 76109</v>
      </c>
      <c r="AJ51" s="20" t="str">
        <f>IFERROR([5]SKU!VI51,IF(D51=D50,AJ50,""))</f>
        <v>76109</v>
      </c>
      <c r="AK51" s="18" t="str">
        <f>VLOOKUP(E51,[5]SKU!I:X,16,FALSE)</f>
        <v>3005.90.90</v>
      </c>
    </row>
    <row r="52" spans="1:37">
      <c r="A52" s="18" t="str">
        <f>[5]SKU!AC52</f>
        <v>Hansaplast</v>
      </c>
      <c r="B52" s="18" t="str">
        <f>[5]SKU!AE52</f>
        <v>Wound</v>
      </c>
      <c r="C52" s="18" t="str">
        <f>[5]SKU!AJ52</f>
        <v>Wound Plasters</v>
      </c>
      <c r="D52" s="18" t="str">
        <f>[5]SKU!G52</f>
        <v>HP Kain Elastis Mix 10s</v>
      </c>
      <c r="E52" s="19" t="str">
        <f>[5]SKU!I52</f>
        <v>76109-09000-03</v>
      </c>
      <c r="F52" s="19" t="str">
        <f>[5]SKU!J52</f>
        <v>76109-09000-05</v>
      </c>
      <c r="G52" s="18" t="str">
        <f>[5]SKU!K52</f>
        <v>HP Scare Kain Elastis 10's Ass 76109</v>
      </c>
      <c r="H52" s="18" t="str">
        <f>IF([5]SKU!L52="R","Regular",
IF([5]SKU!L52="P","Promo",
IF([5]SKU!L52="S","Sample",
IF([5]SKU!L52="V","VAS",""))))</f>
        <v>Regular</v>
      </c>
      <c r="I52" s="18" t="str">
        <f>IF([5]SKU!QC52="A","Active",
IF([5]SKU!QC52="D","Discontinue",
IF([5]SKU!QC52="N","NPD","")))</f>
        <v>Active</v>
      </c>
      <c r="J52" s="18" t="str">
        <f>VLOOKUP(IFERROR(VLOOKUP(E52,'[5]Material Status'!A:I,9,0),""),'[5]Material Status'!U:W,3,0)</f>
        <v>Inactive</v>
      </c>
      <c r="K52" s="20" t="str">
        <f>IFERROR(VLOOKUP(E52,'[5]LOG Data SAP'!$D:$AO,11,0),
IF(D52=D51,K51,""))</f>
        <v>8999777761097</v>
      </c>
      <c r="L52" s="20" t="str">
        <f>IFERROR(VLOOKUP(E52,'[5]LOG Data SAP'!$D:$AO,13,0),
IF(D52=D51,L51,""))</f>
        <v>08999777002497</v>
      </c>
      <c r="M52" s="20" t="str">
        <f>IFERROR(VLOOKUP(E52,'[5]LOG Data SAP'!$D:$AO,15,0),
IF(D52=D51,M51,""))</f>
        <v>18999777761094</v>
      </c>
      <c r="N52" s="21">
        <f>[5]SKU!VH52</f>
        <v>1080</v>
      </c>
      <c r="O52" s="22">
        <f>[5]SKU!VN52</f>
        <v>5232</v>
      </c>
      <c r="P52" s="23">
        <f>[5]SKU!VO52</f>
        <v>45383</v>
      </c>
      <c r="Q52" s="24">
        <f>IFERROR(_xlfn.NUMBERVALUE(VLOOKUP(E52,'[5]LOG Data SAP'!$D:$M,9,0)),
IF(D52=D51,Q51,""))</f>
        <v>30</v>
      </c>
      <c r="R52" s="24">
        <f>IFERROR(_xlfn.NUMBERVALUE(VLOOKUP(E52,'[5]LOG Data SAP'!$D:$M,10,0)),
IF(D52=D51,R51,""))</f>
        <v>180</v>
      </c>
      <c r="S52" s="24">
        <f t="shared" si="0"/>
        <v>6</v>
      </c>
      <c r="T52" s="25">
        <f>IFERROR(VLOOKUP($E52,'[5]LOG Data SAP'!$D:$V,17,0)/10,
IF(D52=D51,T51,""))</f>
        <v>8</v>
      </c>
      <c r="U52" s="25">
        <f>IFERROR(VLOOKUP($E52,'[5]LOG Data SAP'!$D:$V,18,0)/10,
IF(D52=D51,U51,""))</f>
        <v>0.6</v>
      </c>
      <c r="V52" s="25">
        <f>IFERROR(VLOOKUP($E52,'[5]LOG Data SAP'!$D:$V,19,0)/10,
IF(D52=D51,V51,""))</f>
        <v>10.6</v>
      </c>
      <c r="W52" s="25">
        <f>IFERROR(VLOOKUP($E52,'[5]LOG Data SAP'!$D:$AO,21,0)/10,
IF(D52=D51,W51,""))</f>
        <v>16.7</v>
      </c>
      <c r="X52" s="25">
        <f>IFERROR(VLOOKUP($E52,'[5]LOG Data SAP'!$D:$AO,22,0)/10,
IF(D52=D51,X51,""))</f>
        <v>9.3000000000000007</v>
      </c>
      <c r="Y52" s="25">
        <f>IFERROR(VLOOKUP($E52,'[5]LOG Data SAP'!$D:$AO,23,0)/10,
IF(D52=D51,Y51,""))</f>
        <v>10.9</v>
      </c>
      <c r="Z52" s="25">
        <f>IFERROR(VLOOKUP($E52,'[5]LOG Data SAP'!$D:$AO,25,0)/10,
IF(D52=D51,Z51,""))</f>
        <v>30.1</v>
      </c>
      <c r="AA52" s="25">
        <f>IFERROR(VLOOKUP($E52,'[5]LOG Data SAP'!$D:$AO,26,0)/10,
IF(D52=D51,AA51,""))</f>
        <v>17.899999999999999</v>
      </c>
      <c r="AB52" s="25">
        <f>IFERROR(VLOOKUP($E52,'[5]LOG Data SAP'!$D:$AO,27,0)/10,
IF(D52=D51,AB51,""))</f>
        <v>23.2</v>
      </c>
      <c r="AC52" s="26">
        <f>IFERROR(VLOOKUP($E52,'[5]LOG Data SAP'!$D:$AO,29,0)/IF(VLOOKUP($E52,'[5]LOG Data SAP'!$D:$AO,30,0)="G",1000,1),
IF(D52=D51,AC51,""))</f>
        <v>0.01</v>
      </c>
      <c r="AD52" s="26">
        <f>IFERROR(VLOOKUP($E52,'[5]LOG Data SAP'!$D:$AO,31,0)/IF(VLOOKUP($E52,'[5]LOG Data SAP'!$D:$AO,32,0)="G",1000,1),
IF(D52=D51,AD51,""))</f>
        <v>0.32300000000000001</v>
      </c>
      <c r="AE52" s="26">
        <f>IFERROR(VLOOKUP($E52,'[5]LOG Data SAP'!$D:$AO,33,0)/IF(VLOOKUP($E52,'[5]LOG Data SAP'!$D:$AO,34,0)="G",1000,1),
IF(D52=D51,AE51,""))</f>
        <v>2.1030000000000002</v>
      </c>
      <c r="AF52" s="27">
        <f t="shared" si="1"/>
        <v>50.879999999999995</v>
      </c>
      <c r="AG52" s="27">
        <f t="shared" si="2"/>
        <v>1692.8790000000001</v>
      </c>
      <c r="AH52" s="28">
        <f t="shared" si="3"/>
        <v>1.2499927999999999E-2</v>
      </c>
      <c r="AI52" s="18" t="str">
        <f>IFERROR(VLOOKUP(E52,'[5]LOG Data SAP'!$D:$E,2,0),IF(D52=D51,AI51,""))</f>
        <v>HP FAB STR HL ASS 10 ID 76109</v>
      </c>
      <c r="AJ52" s="20" t="str">
        <f>IFERROR([5]SKU!VI52,IF(D52=D51,AJ51,""))</f>
        <v>76109</v>
      </c>
      <c r="AK52" s="18" t="str">
        <f>VLOOKUP(E52,[5]SKU!I:X,16,FALSE)</f>
        <v>3005.90.90</v>
      </c>
    </row>
    <row r="53" spans="1:37">
      <c r="A53" s="18" t="str">
        <f>[5]SKU!AC53</f>
        <v>Hansaplast</v>
      </c>
      <c r="B53" s="18" t="str">
        <f>[5]SKU!AE53</f>
        <v>Wound</v>
      </c>
      <c r="C53" s="18" t="str">
        <f>[5]SKU!AJ53</f>
        <v>Wound Plasters</v>
      </c>
      <c r="D53" s="18" t="str">
        <f>[5]SKU!G53</f>
        <v>HP Kain Elastis Mix 10s</v>
      </c>
      <c r="E53" s="19" t="str">
        <f>[5]SKU!I53</f>
        <v>76109-09000-02</v>
      </c>
      <c r="F53" s="19" t="str">
        <f>[5]SKU!J53</f>
        <v>76109-09000-05</v>
      </c>
      <c r="G53" s="18" t="str">
        <f>[5]SKU!K53</f>
        <v>HP Scare Kain Elastis 10's Ass 76109 (evolution)</v>
      </c>
      <c r="H53" s="18" t="str">
        <f>IF([5]SKU!L53="R","Regular",
IF([5]SKU!L53="P","Promo",
IF([5]SKU!L53="S","Sample",
IF([5]SKU!L53="V","VAS",""))))</f>
        <v>Regular</v>
      </c>
      <c r="I53" s="18" t="str">
        <f>IF([5]SKU!QC53="A","Active",
IF([5]SKU!QC53="D","Discontinue",
IF([5]SKU!QC53="N","NPD","")))</f>
        <v>Active</v>
      </c>
      <c r="J53" s="18" t="str">
        <f>VLOOKUP(IFERROR(VLOOKUP(E53,'[5]Material Status'!A:I,9,0),""),'[5]Material Status'!U:W,3,0)</f>
        <v>Inactive</v>
      </c>
      <c r="K53" s="20" t="str">
        <f>IFERROR(VLOOKUP(E53,'[5]LOG Data SAP'!$D:$AO,11,0),
IF(D53=D52,K52,""))</f>
        <v>8999777761097</v>
      </c>
      <c r="L53" s="20" t="str">
        <f>IFERROR(VLOOKUP(E53,'[5]LOG Data SAP'!$D:$AO,13,0),
IF(D53=D52,L52,""))</f>
        <v>08999777002497</v>
      </c>
      <c r="M53" s="20" t="str">
        <f>IFERROR(VLOOKUP(E53,'[5]LOG Data SAP'!$D:$AO,15,0),
IF(D53=D52,M52,""))</f>
        <v>18999777761094</v>
      </c>
      <c r="N53" s="21">
        <f>[5]SKU!VH53</f>
        <v>1080</v>
      </c>
      <c r="O53" s="22">
        <f>[5]SKU!VN53</f>
        <v>5232</v>
      </c>
      <c r="P53" s="23">
        <f>[5]SKU!VO53</f>
        <v>45383</v>
      </c>
      <c r="Q53" s="24">
        <f>IFERROR(_xlfn.NUMBERVALUE(VLOOKUP(E53,'[5]LOG Data SAP'!$D:$M,9,0)),
IF(D53=D52,Q52,""))</f>
        <v>30</v>
      </c>
      <c r="R53" s="24">
        <f>IFERROR(_xlfn.NUMBERVALUE(VLOOKUP(E53,'[5]LOG Data SAP'!$D:$M,10,0)),
IF(D53=D52,R52,""))</f>
        <v>180</v>
      </c>
      <c r="S53" s="24">
        <f t="shared" si="0"/>
        <v>6</v>
      </c>
      <c r="T53" s="25">
        <f>IFERROR(VLOOKUP($E53,'[5]LOG Data SAP'!$D:$V,17,0)/10,
IF(D53=D52,T52,""))</f>
        <v>8</v>
      </c>
      <c r="U53" s="25">
        <f>IFERROR(VLOOKUP($E53,'[5]LOG Data SAP'!$D:$V,18,0)/10,
IF(D53=D52,U52,""))</f>
        <v>9.3000000000000007</v>
      </c>
      <c r="V53" s="25">
        <f>IFERROR(VLOOKUP($E53,'[5]LOG Data SAP'!$D:$V,19,0)/10,
IF(D53=D52,V52,""))</f>
        <v>10.6</v>
      </c>
      <c r="W53" s="25">
        <f>IFERROR(VLOOKUP($E53,'[5]LOG Data SAP'!$D:$AO,21,0)/10,
IF(D53=D52,W52,""))</f>
        <v>16.7</v>
      </c>
      <c r="X53" s="25">
        <f>IFERROR(VLOOKUP($E53,'[5]LOG Data SAP'!$D:$AO,22,0)/10,
IF(D53=D52,X52,""))</f>
        <v>9.3000000000000007</v>
      </c>
      <c r="Y53" s="25">
        <f>IFERROR(VLOOKUP($E53,'[5]LOG Data SAP'!$D:$AO,23,0)/10,
IF(D53=D52,Y52,""))</f>
        <v>10.9</v>
      </c>
      <c r="Z53" s="25">
        <f>IFERROR(VLOOKUP($E53,'[5]LOG Data SAP'!$D:$AO,25,0)/10,
IF(D53=D52,Z52,""))</f>
        <v>30.1</v>
      </c>
      <c r="AA53" s="25">
        <f>IFERROR(VLOOKUP($E53,'[5]LOG Data SAP'!$D:$AO,26,0)/10,
IF(D53=D52,AA52,""))</f>
        <v>17.899999999999999</v>
      </c>
      <c r="AB53" s="25">
        <f>IFERROR(VLOOKUP($E53,'[5]LOG Data SAP'!$D:$AO,27,0)/10,
IF(D53=D52,AB52,""))</f>
        <v>23.2</v>
      </c>
      <c r="AC53" s="26">
        <f>IFERROR(VLOOKUP($E53,'[5]LOG Data SAP'!$D:$AO,29,0)/IF(VLOOKUP($E53,'[5]LOG Data SAP'!$D:$AO,30,0)="G",1000,1),
IF(D53=D52,AC52,""))</f>
        <v>0.01</v>
      </c>
      <c r="AD53" s="26">
        <f>IFERROR(VLOOKUP($E53,'[5]LOG Data SAP'!$D:$AO,31,0)/IF(VLOOKUP($E53,'[5]LOG Data SAP'!$D:$AO,32,0)="G",1000,1),
IF(D53=D52,AD52,""))</f>
        <v>0.32300000000000001</v>
      </c>
      <c r="AE53" s="26">
        <f>IFERROR(VLOOKUP($E53,'[5]LOG Data SAP'!$D:$AO,33,0)/IF(VLOOKUP($E53,'[5]LOG Data SAP'!$D:$AO,34,0)="G",1000,1),
IF(D53=D52,AE52,""))</f>
        <v>2.1030000000000002</v>
      </c>
      <c r="AF53" s="27">
        <f t="shared" si="1"/>
        <v>788.64</v>
      </c>
      <c r="AG53" s="27">
        <f t="shared" si="2"/>
        <v>1692.8790000000001</v>
      </c>
      <c r="AH53" s="28">
        <f t="shared" si="3"/>
        <v>1.2499927999999999E-2</v>
      </c>
      <c r="AI53" s="18" t="str">
        <f>IFERROR(VLOOKUP(E53,'[5]LOG Data SAP'!$D:$E,2,0),IF(D53=D52,AI52,""))</f>
        <v>HP FAB STR HL ASS 10 ID 76109</v>
      </c>
      <c r="AJ53" s="20" t="str">
        <f>IFERROR([5]SKU!VI53,IF(D53=D52,AJ52,""))</f>
        <v>76109</v>
      </c>
      <c r="AK53" s="18" t="str">
        <f>VLOOKUP(E53,[5]SKU!I:X,16,FALSE)</f>
        <v>3005.90.90</v>
      </c>
    </row>
    <row r="54" spans="1:37">
      <c r="A54" s="18" t="str">
        <f>[5]SKU!AC54</f>
        <v>Hansaplast</v>
      </c>
      <c r="B54" s="18" t="str">
        <f>[5]SKU!AE54</f>
        <v>Wound</v>
      </c>
      <c r="C54" s="18" t="str">
        <f>[5]SKU!AJ54</f>
        <v>Wound Plasters</v>
      </c>
      <c r="D54" s="18" t="str">
        <f>[5]SKU!G54</f>
        <v>HP Kain Elastis Mix 10s</v>
      </c>
      <c r="E54" s="19" t="str">
        <f>[5]SKU!I54</f>
        <v>76109-09000-01</v>
      </c>
      <c r="F54" s="19" t="str">
        <f>[5]SKU!J54</f>
        <v>76109-09000-05</v>
      </c>
      <c r="G54" s="18" t="str">
        <f>[5]SKU!K54</f>
        <v>HP Scare Kain Elastis 10's Ass 76109</v>
      </c>
      <c r="H54" s="18" t="str">
        <f>IF([5]SKU!L54="R","Regular",
IF([5]SKU!L54="P","Promo",
IF([5]SKU!L54="S","Sample",
IF([5]SKU!L54="V","VAS",""))))</f>
        <v>Regular</v>
      </c>
      <c r="I54" s="18" t="str">
        <f>IF([5]SKU!QC54="A","Active",
IF([5]SKU!QC54="D","Discontinue",
IF([5]SKU!QC54="N","NPD","")))</f>
        <v>Active</v>
      </c>
      <c r="J54" s="18" t="str">
        <f>VLOOKUP(IFERROR(VLOOKUP(E54,'[5]Material Status'!A:I,9,0),""),'[5]Material Status'!U:W,3,0)</f>
        <v>Inactive</v>
      </c>
      <c r="K54" s="20" t="str">
        <f>IFERROR(VLOOKUP(E54,'[5]LOG Data SAP'!$D:$AO,11,0),
IF(D54=D53,K53,""))</f>
        <v>8999777761097</v>
      </c>
      <c r="L54" s="20" t="str">
        <f>IFERROR(VLOOKUP(E54,'[5]LOG Data SAP'!$D:$AO,13,0),
IF(D54=D53,L53,""))</f>
        <v>08999777002497</v>
      </c>
      <c r="M54" s="20" t="str">
        <f>IFERROR(VLOOKUP(E54,'[5]LOG Data SAP'!$D:$AO,15,0),
IF(D54=D53,M53,""))</f>
        <v>18999777761094</v>
      </c>
      <c r="N54" s="21">
        <f>[5]SKU!VH54</f>
        <v>1080</v>
      </c>
      <c r="O54" s="22">
        <f>[5]SKU!VN54</f>
        <v>5232</v>
      </c>
      <c r="P54" s="23">
        <f>[5]SKU!VO54</f>
        <v>45383</v>
      </c>
      <c r="Q54" s="24">
        <f>IFERROR(_xlfn.NUMBERVALUE(VLOOKUP(E54,'[5]LOG Data SAP'!$D:$M,9,0)),
IF(D54=D53,Q53,""))</f>
        <v>30</v>
      </c>
      <c r="R54" s="24">
        <f>IFERROR(_xlfn.NUMBERVALUE(VLOOKUP(E54,'[5]LOG Data SAP'!$D:$M,10,0)),
IF(D54=D53,R53,""))</f>
        <v>180</v>
      </c>
      <c r="S54" s="24">
        <f t="shared" si="0"/>
        <v>6</v>
      </c>
      <c r="T54" s="25">
        <f>IFERROR(VLOOKUP($E54,'[5]LOG Data SAP'!$D:$V,17,0)/10,
IF(D54=D53,T53,""))</f>
        <v>8</v>
      </c>
      <c r="U54" s="25">
        <f>IFERROR(VLOOKUP($E54,'[5]LOG Data SAP'!$D:$V,18,0)/10,
IF(D54=D53,U53,""))</f>
        <v>9.3000000000000007</v>
      </c>
      <c r="V54" s="25">
        <f>IFERROR(VLOOKUP($E54,'[5]LOG Data SAP'!$D:$V,19,0)/10,
IF(D54=D53,V53,""))</f>
        <v>10.6</v>
      </c>
      <c r="W54" s="25">
        <f>IFERROR(VLOOKUP($E54,'[5]LOG Data SAP'!$D:$AO,21,0)/10,
IF(D54=D53,W53,""))</f>
        <v>16.7</v>
      </c>
      <c r="X54" s="25">
        <f>IFERROR(VLOOKUP($E54,'[5]LOG Data SAP'!$D:$AO,22,0)/10,
IF(D54=D53,X53,""))</f>
        <v>9.3000000000000007</v>
      </c>
      <c r="Y54" s="25">
        <f>IFERROR(VLOOKUP($E54,'[5]LOG Data SAP'!$D:$AO,23,0)/10,
IF(D54=D53,Y53,""))</f>
        <v>10.9</v>
      </c>
      <c r="Z54" s="25">
        <f>IFERROR(VLOOKUP($E54,'[5]LOG Data SAP'!$D:$AO,25,0)/10,
IF(D54=D53,Z53,""))</f>
        <v>30.1</v>
      </c>
      <c r="AA54" s="25">
        <f>IFERROR(VLOOKUP($E54,'[5]LOG Data SAP'!$D:$AO,26,0)/10,
IF(D54=D53,AA53,""))</f>
        <v>17.899999999999999</v>
      </c>
      <c r="AB54" s="25">
        <f>IFERROR(VLOOKUP($E54,'[5]LOG Data SAP'!$D:$AO,27,0)/10,
IF(D54=D53,AB53,""))</f>
        <v>23.2</v>
      </c>
      <c r="AC54" s="26">
        <f>IFERROR(VLOOKUP($E54,'[5]LOG Data SAP'!$D:$AO,29,0)/IF(VLOOKUP($E54,'[5]LOG Data SAP'!$D:$AO,30,0)="G",1000,1),
IF(D54=D53,AC53,""))</f>
        <v>0.01</v>
      </c>
      <c r="AD54" s="26">
        <f>IFERROR(VLOOKUP($E54,'[5]LOG Data SAP'!$D:$AO,31,0)/IF(VLOOKUP($E54,'[5]LOG Data SAP'!$D:$AO,32,0)="G",1000,1),
IF(D54=D53,AD53,""))</f>
        <v>0.32300000000000001</v>
      </c>
      <c r="AE54" s="26">
        <f>IFERROR(VLOOKUP($E54,'[5]LOG Data SAP'!$D:$AO,33,0)/IF(VLOOKUP($E54,'[5]LOG Data SAP'!$D:$AO,34,0)="G",1000,1),
IF(D54=D53,AE53,""))</f>
        <v>2.1030000000000002</v>
      </c>
      <c r="AF54" s="27">
        <f t="shared" si="1"/>
        <v>788.64</v>
      </c>
      <c r="AG54" s="27">
        <f t="shared" si="2"/>
        <v>1692.8790000000001</v>
      </c>
      <c r="AH54" s="28">
        <f t="shared" si="3"/>
        <v>1.2499927999999999E-2</v>
      </c>
      <c r="AI54" s="18" t="str">
        <f>IFERROR(VLOOKUP(E54,'[5]LOG Data SAP'!$D:$E,2,0),IF(D54=D53,AI53,""))</f>
        <v>HP FAB STR HL ASS 10 ID 76109</v>
      </c>
      <c r="AJ54" s="20" t="str">
        <f>IFERROR([5]SKU!VI54,IF(D54=D53,AJ53,""))</f>
        <v>76109</v>
      </c>
      <c r="AK54" s="18" t="str">
        <f>VLOOKUP(E54,[5]SKU!I:X,16,FALSE)</f>
        <v>3005.90.90</v>
      </c>
    </row>
    <row r="55" spans="1:37">
      <c r="A55" s="18" t="str">
        <f>[5]SKU!AC55</f>
        <v>Hansaplast</v>
      </c>
      <c r="B55" s="18" t="str">
        <f>[5]SKU!AE55</f>
        <v>Wound</v>
      </c>
      <c r="C55" s="18" t="str">
        <f>[5]SKU!AJ55</f>
        <v>Wound Plasters</v>
      </c>
      <c r="D55" s="18" t="str">
        <f>[5]SKU!G55</f>
        <v>HP Kain Elastis Mix 10s</v>
      </c>
      <c r="E55" s="19" t="str">
        <f>[5]SKU!I55</f>
        <v>76109-09000-00</v>
      </c>
      <c r="F55" s="19" t="str">
        <f>[5]SKU!J55</f>
        <v>76109-09000-05</v>
      </c>
      <c r="G55" s="18" t="str">
        <f>[5]SKU!K55</f>
        <v>HP Scare Kain Elastis 10's Ass 76109</v>
      </c>
      <c r="H55" s="18" t="str">
        <f>IF([5]SKU!L55="R","Regular",
IF([5]SKU!L55="P","Promo",
IF([5]SKU!L55="S","Sample",
IF([5]SKU!L55="V","VAS",""))))</f>
        <v>Regular</v>
      </c>
      <c r="I55" s="18" t="str">
        <f>IF([5]SKU!QC55="A","Active",
IF([5]SKU!QC55="D","Discontinue",
IF([5]SKU!QC55="N","NPD","")))</f>
        <v>Active</v>
      </c>
      <c r="J55" s="18" t="str">
        <f>VLOOKUP(IFERROR(VLOOKUP(E55,'[5]Material Status'!A:I,9,0),""),'[5]Material Status'!U:W,3,0)</f>
        <v>Inactive</v>
      </c>
      <c r="K55" s="20" t="str">
        <f>IFERROR(VLOOKUP(E55,'[5]LOG Data SAP'!$D:$AO,11,0),
IF(D55=D54,K54,""))</f>
        <v>8999777761097</v>
      </c>
      <c r="L55" s="20" t="str">
        <f>IFERROR(VLOOKUP(E55,'[5]LOG Data SAP'!$D:$AO,13,0),
IF(D55=D54,L54,""))</f>
        <v>08999777002497</v>
      </c>
      <c r="M55" s="20" t="str">
        <f>IFERROR(VLOOKUP(E55,'[5]LOG Data SAP'!$D:$AO,15,0),
IF(D55=D54,M54,""))</f>
        <v>18999777761094</v>
      </c>
      <c r="N55" s="21">
        <f>[5]SKU!VH55</f>
        <v>1080</v>
      </c>
      <c r="O55" s="22">
        <f>[5]SKU!VN55</f>
        <v>2350</v>
      </c>
      <c r="P55" s="23">
        <f>[5]SKU!VO55</f>
        <v>43100</v>
      </c>
      <c r="Q55" s="24">
        <f>IFERROR(_xlfn.NUMBERVALUE(VLOOKUP(E55,'[5]LOG Data SAP'!$D:$M,9,0)),
IF(D55=D54,Q54,""))</f>
        <v>30</v>
      </c>
      <c r="R55" s="24">
        <f>IFERROR(_xlfn.NUMBERVALUE(VLOOKUP(E55,'[5]LOG Data SAP'!$D:$M,10,0)),
IF(D55=D54,R54,""))</f>
        <v>180</v>
      </c>
      <c r="S55" s="24">
        <f t="shared" si="0"/>
        <v>6</v>
      </c>
      <c r="T55" s="25">
        <f>IFERROR(VLOOKUP($E55,'[5]LOG Data SAP'!$D:$V,17,0)/10,
IF(D55=D54,T54,""))</f>
        <v>8</v>
      </c>
      <c r="U55" s="25">
        <f>IFERROR(VLOOKUP($E55,'[5]LOG Data SAP'!$D:$V,18,0)/10,
IF(D55=D54,U54,""))</f>
        <v>9.3000000000000007</v>
      </c>
      <c r="V55" s="25">
        <f>IFERROR(VLOOKUP($E55,'[5]LOG Data SAP'!$D:$V,19,0)/10,
IF(D55=D54,V54,""))</f>
        <v>10.6</v>
      </c>
      <c r="W55" s="25">
        <f>IFERROR(VLOOKUP($E55,'[5]LOG Data SAP'!$D:$AO,21,0)/10,
IF(D55=D54,W54,""))</f>
        <v>16.7</v>
      </c>
      <c r="X55" s="25">
        <f>IFERROR(VLOOKUP($E55,'[5]LOG Data SAP'!$D:$AO,22,0)/10,
IF(D55=D54,X54,""))</f>
        <v>9.3000000000000007</v>
      </c>
      <c r="Y55" s="25">
        <f>IFERROR(VLOOKUP($E55,'[5]LOG Data SAP'!$D:$AO,23,0)/10,
IF(D55=D54,Y54,""))</f>
        <v>10.9</v>
      </c>
      <c r="Z55" s="25">
        <f>IFERROR(VLOOKUP($E55,'[5]LOG Data SAP'!$D:$AO,25,0)/10,
IF(D55=D54,Z54,""))</f>
        <v>30.1</v>
      </c>
      <c r="AA55" s="25">
        <f>IFERROR(VLOOKUP($E55,'[5]LOG Data SAP'!$D:$AO,26,0)/10,
IF(D55=D54,AA54,""))</f>
        <v>17.899999999999999</v>
      </c>
      <c r="AB55" s="25">
        <f>IFERROR(VLOOKUP($E55,'[5]LOG Data SAP'!$D:$AO,27,0)/10,
IF(D55=D54,AB54,""))</f>
        <v>23.2</v>
      </c>
      <c r="AC55" s="26">
        <f>IFERROR(VLOOKUP($E55,'[5]LOG Data SAP'!$D:$AO,29,0)/IF(VLOOKUP($E55,'[5]LOG Data SAP'!$D:$AO,30,0)="G",1000,1),
IF(D55=D54,AC54,""))</f>
        <v>0.01</v>
      </c>
      <c r="AD55" s="26">
        <f>IFERROR(VLOOKUP($E55,'[5]LOG Data SAP'!$D:$AO,31,0)/IF(VLOOKUP($E55,'[5]LOG Data SAP'!$D:$AO,32,0)="G",1000,1),
IF(D55=D54,AD54,""))</f>
        <v>0.32300000000000001</v>
      </c>
      <c r="AE55" s="26">
        <f>IFERROR(VLOOKUP($E55,'[5]LOG Data SAP'!$D:$AO,33,0)/IF(VLOOKUP($E55,'[5]LOG Data SAP'!$D:$AO,34,0)="G",1000,1),
IF(D55=D54,AE54,""))</f>
        <v>2.1030000000000002</v>
      </c>
      <c r="AF55" s="27">
        <f t="shared" si="1"/>
        <v>788.64</v>
      </c>
      <c r="AG55" s="27">
        <f t="shared" si="2"/>
        <v>1692.8790000000001</v>
      </c>
      <c r="AH55" s="28">
        <f t="shared" si="3"/>
        <v>1.2499927999999999E-2</v>
      </c>
      <c r="AI55" s="18" t="str">
        <f>IFERROR(VLOOKUP(E55,'[5]LOG Data SAP'!$D:$E,2,0),IF(D55=D54,AI54,""))</f>
        <v>HP FAB STR HL ASS 10 ID 76109</v>
      </c>
      <c r="AJ55" s="20" t="str">
        <f>IFERROR([5]SKU!VI55,IF(D55=D54,AJ54,""))</f>
        <v>76109</v>
      </c>
      <c r="AK55" s="18" t="str">
        <f>VLOOKUP(E55,[5]SKU!I:X,16,FALSE)</f>
        <v>3005.90.90</v>
      </c>
    </row>
    <row r="56" spans="1:37">
      <c r="A56" s="18" t="str">
        <f>[5]SKU!AC56</f>
        <v>Hansaplast</v>
      </c>
      <c r="B56" s="18" t="str">
        <f>[5]SKU!AE56</f>
        <v>Wound</v>
      </c>
      <c r="C56" s="18" t="str">
        <f>[5]SKU!AJ56</f>
        <v>Wound Plasters</v>
      </c>
      <c r="D56" s="18" t="str">
        <f>[5]SKU!G56</f>
        <v>HP Kain Elastis Mix 10s</v>
      </c>
      <c r="E56" s="19" t="str">
        <f>[5]SKU!I56</f>
        <v>76109-00000-05</v>
      </c>
      <c r="F56" s="19" t="str">
        <f>[5]SKU!J56</f>
        <v>76109-09000-05</v>
      </c>
      <c r="G56" s="18" t="str">
        <f>[5]SKU!K56</f>
        <v>HP Scare Kain Elastis 10's Ass 76109</v>
      </c>
      <c r="H56" s="18" t="str">
        <f>IF([5]SKU!L56="R","Regular",
IF([5]SKU!L56="P","Promo",
IF([5]SKU!L56="S","Sample",
IF([5]SKU!L56="V","VAS",""))))</f>
        <v>Regular</v>
      </c>
      <c r="I56" s="18" t="str">
        <f>IF([5]SKU!QC56="A","Active",
IF([5]SKU!QC56="D","Discontinue",
IF([5]SKU!QC56="N","NPD","")))</f>
        <v>Active</v>
      </c>
      <c r="J56" s="18" t="str">
        <f>VLOOKUP(IFERROR(VLOOKUP(E56,'[5]Material Status'!A:I,9,0),""),'[5]Material Status'!U:W,3,0)</f>
        <v>Inactive</v>
      </c>
      <c r="K56" s="20" t="str">
        <f>IFERROR(VLOOKUP(E56,'[5]LOG Data SAP'!$D:$AO,11,0),
IF(D56=D55,K55,""))</f>
        <v>8999777761097</v>
      </c>
      <c r="L56" s="20" t="str">
        <f>IFERROR(VLOOKUP(E56,'[5]LOG Data SAP'!$D:$AO,13,0),
IF(D56=D55,L55,""))</f>
        <v>08999777002497</v>
      </c>
      <c r="M56" s="20" t="str">
        <f>IFERROR(VLOOKUP(E56,'[5]LOG Data SAP'!$D:$AO,15,0),
IF(D56=D55,M55,""))</f>
        <v>18999777761094</v>
      </c>
      <c r="N56" s="21">
        <f>[5]SKU!VH56</f>
        <v>1080</v>
      </c>
      <c r="O56" s="22">
        <f>[5]SKU!VN56</f>
        <v>2350</v>
      </c>
      <c r="P56" s="23">
        <f>[5]SKU!VO56</f>
        <v>43100</v>
      </c>
      <c r="Q56" s="24">
        <f>IFERROR(_xlfn.NUMBERVALUE(VLOOKUP(E56,'[5]LOG Data SAP'!$D:$M,9,0)),
IF(D56=D55,Q55,""))</f>
        <v>30</v>
      </c>
      <c r="R56" s="24">
        <f>IFERROR(_xlfn.NUMBERVALUE(VLOOKUP(E56,'[5]LOG Data SAP'!$D:$M,10,0)),
IF(D56=D55,R55,""))</f>
        <v>180</v>
      </c>
      <c r="S56" s="24">
        <f t="shared" si="0"/>
        <v>6</v>
      </c>
      <c r="T56" s="25">
        <f>IFERROR(VLOOKUP($E56,'[5]LOG Data SAP'!$D:$V,17,0)/10,
IF(D56=D55,T55,""))</f>
        <v>8</v>
      </c>
      <c r="U56" s="25">
        <f>IFERROR(VLOOKUP($E56,'[5]LOG Data SAP'!$D:$V,18,0)/10,
IF(D56=D55,U55,""))</f>
        <v>9.3000000000000007</v>
      </c>
      <c r="V56" s="25">
        <f>IFERROR(VLOOKUP($E56,'[5]LOG Data SAP'!$D:$V,19,0)/10,
IF(D56=D55,V55,""))</f>
        <v>10.6</v>
      </c>
      <c r="W56" s="25">
        <f>IFERROR(VLOOKUP($E56,'[5]LOG Data SAP'!$D:$AO,21,0)/10,
IF(D56=D55,W55,""))</f>
        <v>16.7</v>
      </c>
      <c r="X56" s="25">
        <f>IFERROR(VLOOKUP($E56,'[5]LOG Data SAP'!$D:$AO,22,0)/10,
IF(D56=D55,X55,""))</f>
        <v>9.3000000000000007</v>
      </c>
      <c r="Y56" s="25">
        <f>IFERROR(VLOOKUP($E56,'[5]LOG Data SAP'!$D:$AO,23,0)/10,
IF(D56=D55,Y55,""))</f>
        <v>10.9</v>
      </c>
      <c r="Z56" s="25">
        <f>IFERROR(VLOOKUP($E56,'[5]LOG Data SAP'!$D:$AO,25,0)/10,
IF(D56=D55,Z55,""))</f>
        <v>30.1</v>
      </c>
      <c r="AA56" s="25">
        <f>IFERROR(VLOOKUP($E56,'[5]LOG Data SAP'!$D:$AO,26,0)/10,
IF(D56=D55,AA55,""))</f>
        <v>17.899999999999999</v>
      </c>
      <c r="AB56" s="25">
        <f>IFERROR(VLOOKUP($E56,'[5]LOG Data SAP'!$D:$AO,27,0)/10,
IF(D56=D55,AB55,""))</f>
        <v>23.2</v>
      </c>
      <c r="AC56" s="26">
        <f>IFERROR(VLOOKUP($E56,'[5]LOG Data SAP'!$D:$AO,29,0)/IF(VLOOKUP($E56,'[5]LOG Data SAP'!$D:$AO,30,0)="G",1000,1),
IF(D56=D55,AC55,""))</f>
        <v>0.01</v>
      </c>
      <c r="AD56" s="26">
        <f>IFERROR(VLOOKUP($E56,'[5]LOG Data SAP'!$D:$AO,31,0)/IF(VLOOKUP($E56,'[5]LOG Data SAP'!$D:$AO,32,0)="G",1000,1),
IF(D56=D55,AD55,""))</f>
        <v>0.32300000000000001</v>
      </c>
      <c r="AE56" s="26">
        <f>IFERROR(VLOOKUP($E56,'[5]LOG Data SAP'!$D:$AO,33,0)/IF(VLOOKUP($E56,'[5]LOG Data SAP'!$D:$AO,34,0)="G",1000,1),
IF(D56=D55,AE55,""))</f>
        <v>2.1030000000000002</v>
      </c>
      <c r="AF56" s="27">
        <f t="shared" si="1"/>
        <v>788.64</v>
      </c>
      <c r="AG56" s="27">
        <f t="shared" si="2"/>
        <v>1692.8790000000001</v>
      </c>
      <c r="AH56" s="28">
        <f t="shared" si="3"/>
        <v>1.2499927999999999E-2</v>
      </c>
      <c r="AI56" s="18" t="str">
        <f>IFERROR(VLOOKUP(E56,'[5]LOG Data SAP'!$D:$E,2,0),IF(D56=D55,AI55,""))</f>
        <v>HP FAB STR HL ASS 10 ID 76109</v>
      </c>
      <c r="AJ56" s="20" t="str">
        <f>IFERROR([5]SKU!VI56,IF(D56=D55,AJ55,""))</f>
        <v>76109</v>
      </c>
      <c r="AK56" s="18" t="str">
        <f>VLOOKUP(E56,[5]SKU!I:X,16,FALSE)</f>
        <v>3005.90.90</v>
      </c>
    </row>
    <row r="57" spans="1:37">
      <c r="A57" s="18" t="str">
        <f>[5]SKU!AC57</f>
        <v>Hansaplast</v>
      </c>
      <c r="B57" s="18" t="str">
        <f>[5]SKU!AE57</f>
        <v>Wound</v>
      </c>
      <c r="C57" s="18" t="str">
        <f>[5]SKU!AJ57</f>
        <v>Wound Plasters</v>
      </c>
      <c r="D57" s="18" t="str">
        <f>[5]SKU!G57</f>
        <v>HP Kain Elastis Mix 10s</v>
      </c>
      <c r="E57" s="19" t="str">
        <f>[5]SKU!I57</f>
        <v>48330-00000-45</v>
      </c>
      <c r="F57" s="19" t="str">
        <f>[5]SKU!J57</f>
        <v>76109-09000-05</v>
      </c>
      <c r="G57" s="18" t="str">
        <f>[5]SKU!K57</f>
        <v>Hansaplast Family Package</v>
      </c>
      <c r="H57" s="18" t="str">
        <f>IF([5]SKU!L57="R","Regular",
IF([5]SKU!L57="P","Promo",
IF([5]SKU!L57="S","Sample",
IF([5]SKU!L57="V","VAS",""))))</f>
        <v>VAS</v>
      </c>
      <c r="I57" s="18" t="str">
        <f>IF([5]SKU!QC57="A","Active",
IF([5]SKU!QC57="D","Discontinue",
IF([5]SKU!QC57="N","NPD","")))</f>
        <v>Active</v>
      </c>
      <c r="J57" s="18" t="str">
        <f>VLOOKUP(IFERROR(VLOOKUP(E57,'[5]Material Status'!A:I,9,0),""),'[5]Material Status'!U:W,3,0)</f>
        <v>Inactive</v>
      </c>
      <c r="K57" s="20" t="str">
        <f>IFERROR(VLOOKUP(E57,'[5]LOG Data SAP'!$D:$AO,11,0),
IF(D57=D56,K56,""))</f>
        <v>8999777761097</v>
      </c>
      <c r="L57" s="20" t="str">
        <f>IFERROR(VLOOKUP(E57,'[5]LOG Data SAP'!$D:$AO,13,0),
IF(D57=D56,L56,""))</f>
        <v>08999777002497</v>
      </c>
      <c r="M57" s="20" t="str">
        <f>IFERROR(VLOOKUP(E57,'[5]LOG Data SAP'!$D:$AO,15,0),
IF(D57=D56,M56,""))</f>
        <v>18999777761094</v>
      </c>
      <c r="N57" s="21">
        <f>[5]SKU!VH57</f>
        <v>1080</v>
      </c>
      <c r="O57" s="22">
        <f>[5]SKU!VN57</f>
        <v>37727</v>
      </c>
      <c r="P57" s="23">
        <f>[5]SKU!VO57</f>
        <v>43100</v>
      </c>
      <c r="Q57" s="24">
        <f>IFERROR(_xlfn.NUMBERVALUE(VLOOKUP(E57,'[5]LOG Data SAP'!$D:$M,9,0)),
IF(D57=D56,Q56,""))</f>
        <v>30</v>
      </c>
      <c r="R57" s="24">
        <f>IFERROR(_xlfn.NUMBERVALUE(VLOOKUP(E57,'[5]LOG Data SAP'!$D:$M,10,0)),
IF(D57=D56,R56,""))</f>
        <v>180</v>
      </c>
      <c r="S57" s="24">
        <f t="shared" si="0"/>
        <v>6</v>
      </c>
      <c r="T57" s="25">
        <f>IFERROR(VLOOKUP($E57,'[5]LOG Data SAP'!$D:$V,17,0)/10,
IF(D57=D56,T56,""))</f>
        <v>8</v>
      </c>
      <c r="U57" s="25">
        <f>IFERROR(VLOOKUP($E57,'[5]LOG Data SAP'!$D:$V,18,0)/10,
IF(D57=D56,U56,""))</f>
        <v>9.3000000000000007</v>
      </c>
      <c r="V57" s="25">
        <f>IFERROR(VLOOKUP($E57,'[5]LOG Data SAP'!$D:$V,19,0)/10,
IF(D57=D56,V56,""))</f>
        <v>10.6</v>
      </c>
      <c r="W57" s="25">
        <f>IFERROR(VLOOKUP($E57,'[5]LOG Data SAP'!$D:$AO,21,0)/10,
IF(D57=D56,W56,""))</f>
        <v>16.7</v>
      </c>
      <c r="X57" s="25">
        <f>IFERROR(VLOOKUP($E57,'[5]LOG Data SAP'!$D:$AO,22,0)/10,
IF(D57=D56,X56,""))</f>
        <v>9.3000000000000007</v>
      </c>
      <c r="Y57" s="25">
        <f>IFERROR(VLOOKUP($E57,'[5]LOG Data SAP'!$D:$AO,23,0)/10,
IF(D57=D56,Y56,""))</f>
        <v>10.9</v>
      </c>
      <c r="Z57" s="25">
        <f>IFERROR(VLOOKUP($E57,'[5]LOG Data SAP'!$D:$AO,25,0)/10,
IF(D57=D56,Z56,""))</f>
        <v>30.1</v>
      </c>
      <c r="AA57" s="25">
        <f>IFERROR(VLOOKUP($E57,'[5]LOG Data SAP'!$D:$AO,26,0)/10,
IF(D57=D56,AA56,""))</f>
        <v>17.899999999999999</v>
      </c>
      <c r="AB57" s="25">
        <f>IFERROR(VLOOKUP($E57,'[5]LOG Data SAP'!$D:$AO,27,0)/10,
IF(D57=D56,AB56,""))</f>
        <v>23.2</v>
      </c>
      <c r="AC57" s="26">
        <f>IFERROR(VLOOKUP($E57,'[5]LOG Data SAP'!$D:$AO,29,0)/IF(VLOOKUP($E57,'[5]LOG Data SAP'!$D:$AO,30,0)="G",1000,1),
IF(D57=D56,AC56,""))</f>
        <v>0.01</v>
      </c>
      <c r="AD57" s="26">
        <f>IFERROR(VLOOKUP($E57,'[5]LOG Data SAP'!$D:$AO,31,0)/IF(VLOOKUP($E57,'[5]LOG Data SAP'!$D:$AO,32,0)="G",1000,1),
IF(D57=D56,AD56,""))</f>
        <v>0.32300000000000001</v>
      </c>
      <c r="AE57" s="26">
        <f>IFERROR(VLOOKUP($E57,'[5]LOG Data SAP'!$D:$AO,33,0)/IF(VLOOKUP($E57,'[5]LOG Data SAP'!$D:$AO,34,0)="G",1000,1),
IF(D57=D56,AE56,""))</f>
        <v>2.1030000000000002</v>
      </c>
      <c r="AF57" s="27">
        <f t="shared" si="1"/>
        <v>788.64</v>
      </c>
      <c r="AG57" s="27">
        <f t="shared" si="2"/>
        <v>1692.8790000000001</v>
      </c>
      <c r="AH57" s="28">
        <f t="shared" si="3"/>
        <v>1.2499927999999999E-2</v>
      </c>
      <c r="AI57" s="18" t="str">
        <f>IFERROR(VLOOKUP(E57,'[5]LOG Data SAP'!$D:$E,2,0),IF(D57=D56,AI56,""))</f>
        <v>HP FAB STR HL ASS 10 ID 76109</v>
      </c>
      <c r="AJ57" s="20" t="str">
        <f>IFERROR([5]SKU!VI57,IF(D57=D56,AJ56,""))</f>
        <v>76109</v>
      </c>
      <c r="AK57" s="18" t="str">
        <f>VLOOKUP(E57,[5]SKU!I:X,16,FALSE)</f>
        <v>3005.90.90</v>
      </c>
    </row>
    <row r="58" spans="1:37">
      <c r="A58" s="18" t="str">
        <f>[5]SKU!AC58</f>
        <v>Hansaplast</v>
      </c>
      <c r="B58" s="18" t="str">
        <f>[5]SKU!AE58</f>
        <v>Wound</v>
      </c>
      <c r="C58" s="18" t="str">
        <f>[5]SKU!AJ58</f>
        <v>Wound Plasters</v>
      </c>
      <c r="D58" s="18" t="str">
        <f>[5]SKU!G58</f>
        <v>HP Kain Elastis Mix 20s</v>
      </c>
      <c r="E58" s="19" t="str">
        <f>[5]SKU!I58</f>
        <v>48333-00066-02</v>
      </c>
      <c r="F58" s="19" t="str">
        <f>[5]SKU!J58</f>
        <v>48333-00066-02</v>
      </c>
      <c r="G58" s="18" t="str">
        <f>[5]SKU!K58</f>
        <v>Hansaplast Kain Elastis Mix 20 Lembar</v>
      </c>
      <c r="H58" s="18" t="str">
        <f>IF([5]SKU!L58="R","Regular",
IF([5]SKU!L58="P","Promo",
IF([5]SKU!L58="S","Sample",
IF([5]SKU!L58="V","VAS",""))))</f>
        <v>Regular</v>
      </c>
      <c r="I58" s="18" t="str">
        <f>IF([5]SKU!QC58="A","Active",
IF([5]SKU!QC58="D","Discontinue",
IF([5]SKU!QC58="N","NPD","")))</f>
        <v>Active</v>
      </c>
      <c r="J58" s="18" t="str">
        <f>VLOOKUP(IFERROR(VLOOKUP(E58,'[5]Material Status'!A:I,9,0),""),'[5]Material Status'!U:W,3,0)</f>
        <v>Active</v>
      </c>
      <c r="K58" s="20" t="str">
        <f>IFERROR(VLOOKUP(E58,'[5]LOG Data SAP'!$D:$AO,11,0),
IF(D58=D57,K57,""))</f>
        <v>8999777016142</v>
      </c>
      <c r="L58" s="20" t="str">
        <f>IFERROR(VLOOKUP(E58,'[5]LOG Data SAP'!$D:$AO,13,0),
IF(D58=D57,L57,""))</f>
        <v/>
      </c>
      <c r="M58" s="20" t="str">
        <f>IFERROR(VLOOKUP(E58,'[5]LOG Data SAP'!$D:$AO,15,0),
IF(D58=D57,M57,""))</f>
        <v>8999777017057</v>
      </c>
      <c r="N58" s="21">
        <f>[5]SKU!VH58</f>
        <v>1080</v>
      </c>
      <c r="O58" s="22">
        <f>[5]SKU!VN58</f>
        <v>10016</v>
      </c>
      <c r="P58" s="23">
        <f>[5]SKU!VO58</f>
        <v>45383</v>
      </c>
      <c r="Q58" s="24">
        <f>IFERROR(_xlfn.NUMBERVALUE(VLOOKUP(E58,'[5]LOG Data SAP'!$D:$M,9,0)),
IF(D58=D57,Q57,""))</f>
        <v>0</v>
      </c>
      <c r="R58" s="24">
        <f>IFERROR(_xlfn.NUMBERVALUE(VLOOKUP(E58,'[5]LOG Data SAP'!$D:$M,10,0)),
IF(D58=D57,R57,""))</f>
        <v>10</v>
      </c>
      <c r="S58" s="24">
        <f t="shared" si="0"/>
        <v>0</v>
      </c>
      <c r="T58" s="25">
        <f>IFERROR(VLOOKUP($E58,'[5]LOG Data SAP'!$D:$V,17,0)/10,
IF(D58=D57,T57,""))</f>
        <v>8</v>
      </c>
      <c r="U58" s="25">
        <f>IFERROR(VLOOKUP($E58,'[5]LOG Data SAP'!$D:$V,18,0)/10,
IF(D58=D57,U57,""))</f>
        <v>2</v>
      </c>
      <c r="V58" s="25">
        <f>IFERROR(VLOOKUP($E58,'[5]LOG Data SAP'!$D:$V,19,0)/10,
IF(D58=D57,V57,""))</f>
        <v>10.7</v>
      </c>
      <c r="W58" s="25">
        <f>IFERROR(VLOOKUP($E58,'[5]LOG Data SAP'!$D:$AO,21,0)/10,
IF(D58=D57,W57,""))</f>
        <v>0</v>
      </c>
      <c r="X58" s="25">
        <f>IFERROR(VLOOKUP($E58,'[5]LOG Data SAP'!$D:$AO,22,0)/10,
IF(D58=D57,X57,""))</f>
        <v>0</v>
      </c>
      <c r="Y58" s="25">
        <f>IFERROR(VLOOKUP($E58,'[5]LOG Data SAP'!$D:$AO,23,0)/10,
IF(D58=D57,Y57,""))</f>
        <v>0</v>
      </c>
      <c r="Z58" s="25">
        <f>IFERROR(VLOOKUP($E58,'[5]LOG Data SAP'!$D:$AO,25,0)/10,
IF(D58=D57,Z57,""))</f>
        <v>22.6</v>
      </c>
      <c r="AA58" s="25">
        <f>IFERROR(VLOOKUP($E58,'[5]LOG Data SAP'!$D:$AO,26,0)/10,
IF(D58=D57,AA57,""))</f>
        <v>9</v>
      </c>
      <c r="AB58" s="25">
        <f>IFERROR(VLOOKUP($E58,'[5]LOG Data SAP'!$D:$AO,27,0)/10,
IF(D58=D57,AB57,""))</f>
        <v>12.7</v>
      </c>
      <c r="AC58" s="26">
        <f>IFERROR(VLOOKUP($E58,'[5]LOG Data SAP'!$D:$AO,29,0)/IF(VLOOKUP($E58,'[5]LOG Data SAP'!$D:$AO,30,0)="G",1000,1),
IF(D58=D57,AC57,""))</f>
        <v>2.4E-2</v>
      </c>
      <c r="AD58" s="26">
        <f>IFERROR(VLOOKUP($E58,'[5]LOG Data SAP'!$D:$AO,31,0)/IF(VLOOKUP($E58,'[5]LOG Data SAP'!$D:$AO,32,0)="G",1000,1),
IF(D58=D57,AD57,""))</f>
        <v>0</v>
      </c>
      <c r="AE58" s="26">
        <f>IFERROR(VLOOKUP($E58,'[5]LOG Data SAP'!$D:$AO,33,0)/IF(VLOOKUP($E58,'[5]LOG Data SAP'!$D:$AO,34,0)="G",1000,1),
IF(D58=D57,AE57,""))</f>
        <v>0.30399999999999999</v>
      </c>
      <c r="AF58" s="27">
        <f t="shared" si="1"/>
        <v>171.2</v>
      </c>
      <c r="AG58" s="27" t="str">
        <f t="shared" si="2"/>
        <v/>
      </c>
      <c r="AH58" s="28">
        <f t="shared" si="3"/>
        <v>2.58318E-3</v>
      </c>
      <c r="AI58" s="18" t="str">
        <f>IFERROR(VLOOKUP(E58,'[5]LOG Data SAP'!$D:$E,2,0),IF(D58=D57,AI57,""))</f>
        <v>HP ELASTIC ASSORTMENT ID 20S</v>
      </c>
      <c r="AJ58" s="20" t="str">
        <f>IFERROR([5]SKU!VI58,IF(D58=D57,AJ57,""))</f>
        <v>47086</v>
      </c>
      <c r="AK58" s="18" t="str">
        <f>VLOOKUP(E58,[5]SKU!I:X,16,FALSE)</f>
        <v>3005.90.90</v>
      </c>
    </row>
    <row r="59" spans="1:37">
      <c r="A59" s="18" t="str">
        <f>[5]SKU!AC59</f>
        <v>Hansaplast</v>
      </c>
      <c r="B59" s="18" t="str">
        <f>[5]SKU!AE59</f>
        <v>Wound</v>
      </c>
      <c r="C59" s="18" t="str">
        <f>[5]SKU!AJ59</f>
        <v>Wound Plasters</v>
      </c>
      <c r="D59" s="18" t="str">
        <f>[5]SKU!G59</f>
        <v>HP Kain Elastis Mix 20s</v>
      </c>
      <c r="E59" s="19" t="str">
        <f>[5]SKU!I59</f>
        <v>48333-00066-01</v>
      </c>
      <c r="F59" s="19" t="str">
        <f>[5]SKU!J59</f>
        <v>48333-00066-02</v>
      </c>
      <c r="G59" s="18" t="str">
        <f>[5]SKU!K59</f>
        <v>Hansaplast Kain Elastis Mix 20 Lembar</v>
      </c>
      <c r="H59" s="18" t="str">
        <f>IF([5]SKU!L59="R","Regular",
IF([5]SKU!L59="P","Promo",
IF([5]SKU!L59="S","Sample",
IF([5]SKU!L59="V","VAS",""))))</f>
        <v>Regular</v>
      </c>
      <c r="I59" s="18" t="str">
        <f>IF([5]SKU!QC59="A","Active",
IF([5]SKU!QC59="D","Discontinue",
IF([5]SKU!QC59="N","NPD","")))</f>
        <v>Active</v>
      </c>
      <c r="J59" s="18" t="str">
        <f>VLOOKUP(IFERROR(VLOOKUP(E59,'[5]Material Status'!A:I,9,0),""),'[5]Material Status'!U:W,3,0)</f>
        <v>Inactive</v>
      </c>
      <c r="K59" s="20" t="str">
        <f>IFERROR(VLOOKUP(E59,'[5]LOG Data SAP'!$D:$AO,11,0),
IF(D59=D58,K58,""))</f>
        <v>8999777016142</v>
      </c>
      <c r="L59" s="20" t="str">
        <f>IFERROR(VLOOKUP(E59,'[5]LOG Data SAP'!$D:$AO,13,0),
IF(D59=D58,L58,""))</f>
        <v/>
      </c>
      <c r="M59" s="20" t="str">
        <f>IFERROR(VLOOKUP(E59,'[5]LOG Data SAP'!$D:$AO,15,0),
IF(D59=D58,M58,""))</f>
        <v>8999777017057</v>
      </c>
      <c r="N59" s="21">
        <f>[5]SKU!VH59</f>
        <v>1080</v>
      </c>
      <c r="O59" s="22">
        <f>[5]SKU!VN59</f>
        <v>10016</v>
      </c>
      <c r="P59" s="23">
        <f>[5]SKU!VO59</f>
        <v>45383</v>
      </c>
      <c r="Q59" s="24">
        <f>IFERROR(_xlfn.NUMBERVALUE(VLOOKUP(E59,'[5]LOG Data SAP'!$D:$M,9,0)),
IF(D59=D58,Q58,""))</f>
        <v>0</v>
      </c>
      <c r="R59" s="24">
        <f>IFERROR(_xlfn.NUMBERVALUE(VLOOKUP(E59,'[5]LOG Data SAP'!$D:$M,10,0)),
IF(D59=D58,R58,""))</f>
        <v>10</v>
      </c>
      <c r="S59" s="24">
        <f t="shared" si="0"/>
        <v>0</v>
      </c>
      <c r="T59" s="25">
        <f>IFERROR(VLOOKUP($E59,'[5]LOG Data SAP'!$D:$V,17,0)/10,
IF(D59=D58,T58,""))</f>
        <v>8</v>
      </c>
      <c r="U59" s="25">
        <f>IFERROR(VLOOKUP($E59,'[5]LOG Data SAP'!$D:$V,18,0)/10,
IF(D59=D58,U58,""))</f>
        <v>2</v>
      </c>
      <c r="V59" s="25">
        <f>IFERROR(VLOOKUP($E59,'[5]LOG Data SAP'!$D:$V,19,0)/10,
IF(D59=D58,V58,""))</f>
        <v>10.7</v>
      </c>
      <c r="W59" s="25">
        <f>IFERROR(VLOOKUP($E59,'[5]LOG Data SAP'!$D:$AO,21,0)/10,
IF(D59=D58,W58,""))</f>
        <v>0</v>
      </c>
      <c r="X59" s="25">
        <f>IFERROR(VLOOKUP($E59,'[5]LOG Data SAP'!$D:$AO,22,0)/10,
IF(D59=D58,X58,""))</f>
        <v>0</v>
      </c>
      <c r="Y59" s="25">
        <f>IFERROR(VLOOKUP($E59,'[5]LOG Data SAP'!$D:$AO,23,0)/10,
IF(D59=D58,Y58,""))</f>
        <v>0</v>
      </c>
      <c r="Z59" s="25">
        <f>IFERROR(VLOOKUP($E59,'[5]LOG Data SAP'!$D:$AO,25,0)/10,
IF(D59=D58,Z58,""))</f>
        <v>22.6</v>
      </c>
      <c r="AA59" s="25">
        <f>IFERROR(VLOOKUP($E59,'[5]LOG Data SAP'!$D:$AO,26,0)/10,
IF(D59=D58,AA58,""))</f>
        <v>9</v>
      </c>
      <c r="AB59" s="25">
        <f>IFERROR(VLOOKUP($E59,'[5]LOG Data SAP'!$D:$AO,27,0)/10,
IF(D59=D58,AB58,""))</f>
        <v>12.7</v>
      </c>
      <c r="AC59" s="26">
        <f>IFERROR(VLOOKUP($E59,'[5]LOG Data SAP'!$D:$AO,29,0)/IF(VLOOKUP($E59,'[5]LOG Data SAP'!$D:$AO,30,0)="G",1000,1),
IF(D59=D58,AC58,""))</f>
        <v>2.4E-2</v>
      </c>
      <c r="AD59" s="26">
        <f>IFERROR(VLOOKUP($E59,'[5]LOG Data SAP'!$D:$AO,31,0)/IF(VLOOKUP($E59,'[5]LOG Data SAP'!$D:$AO,32,0)="G",1000,1),
IF(D59=D58,AD58,""))</f>
        <v>0</v>
      </c>
      <c r="AE59" s="26">
        <f>IFERROR(VLOOKUP($E59,'[5]LOG Data SAP'!$D:$AO,33,0)/IF(VLOOKUP($E59,'[5]LOG Data SAP'!$D:$AO,34,0)="G",1000,1),
IF(D59=D58,AE58,""))</f>
        <v>0.30399999999999999</v>
      </c>
      <c r="AF59" s="27">
        <f t="shared" si="1"/>
        <v>171.2</v>
      </c>
      <c r="AG59" s="27" t="str">
        <f t="shared" si="2"/>
        <v/>
      </c>
      <c r="AH59" s="28">
        <f t="shared" si="3"/>
        <v>2.58318E-3</v>
      </c>
      <c r="AI59" s="18" t="str">
        <f>IFERROR(VLOOKUP(E59,'[5]LOG Data SAP'!$D:$E,2,0),IF(D59=D58,AI58,""))</f>
        <v>HP ELASTIC ASSORTMENT ID 20S</v>
      </c>
      <c r="AJ59" s="20" t="str">
        <f>IFERROR([5]SKU!VI59,IF(D59=D58,AJ58,""))</f>
        <v>47086</v>
      </c>
      <c r="AK59" s="18" t="str">
        <f>VLOOKUP(E59,[5]SKU!I:X,16,FALSE)</f>
        <v>3005.90.90</v>
      </c>
    </row>
    <row r="60" spans="1:37">
      <c r="A60" s="18" t="str">
        <f>[5]SKU!AC60</f>
        <v>Hansaplast</v>
      </c>
      <c r="B60" s="18" t="str">
        <f>[5]SKU!AE60</f>
        <v>Wound</v>
      </c>
      <c r="C60" s="18" t="str">
        <f>[5]SKU!AJ60</f>
        <v>Wound Plasters</v>
      </c>
      <c r="D60" s="18" t="str">
        <f>[5]SKU!G60</f>
        <v>HP Kain Elastis Mix 20s</v>
      </c>
      <c r="E60" s="19" t="str">
        <f>[5]SKU!I60</f>
        <v>48333-00066-00</v>
      </c>
      <c r="F60" s="19" t="str">
        <f>[5]SKU!J60</f>
        <v>48333-00066-02</v>
      </c>
      <c r="G60" s="18" t="str">
        <f>[5]SKU!K60</f>
        <v>HP Kain Elastis 20's Assorted</v>
      </c>
      <c r="H60" s="18" t="str">
        <f>IF([5]SKU!L60="R","Regular",
IF([5]SKU!L60="P","Promo",
IF([5]SKU!L60="S","Sample",
IF([5]SKU!L60="V","VAS",""))))</f>
        <v>Regular</v>
      </c>
      <c r="I60" s="18" t="str">
        <f>IF([5]SKU!QC60="A","Active",
IF([5]SKU!QC60="D","Discontinue",
IF([5]SKU!QC60="N","NPD","")))</f>
        <v>Active</v>
      </c>
      <c r="J60" s="18" t="str">
        <f>VLOOKUP(IFERROR(VLOOKUP(E60,'[5]Material Status'!A:I,9,0),""),'[5]Material Status'!U:W,3,0)</f>
        <v>Inactive</v>
      </c>
      <c r="K60" s="20" t="str">
        <f>IFERROR(VLOOKUP(E60,'[5]LOG Data SAP'!$D:$AO,11,0),
IF(D60=D59,K59,""))</f>
        <v>8999777016142</v>
      </c>
      <c r="L60" s="20" t="str">
        <f>IFERROR(VLOOKUP(E60,'[5]LOG Data SAP'!$D:$AO,13,0),
IF(D60=D59,L59,""))</f>
        <v>8999777016159</v>
      </c>
      <c r="M60" s="20" t="str">
        <f>IFERROR(VLOOKUP(E60,'[5]LOG Data SAP'!$D:$AO,15,0),
IF(D60=D59,M59,""))</f>
        <v>8999777016166</v>
      </c>
      <c r="N60" s="21">
        <f>[5]SKU!VH60</f>
        <v>1080</v>
      </c>
      <c r="O60" s="22">
        <f>[5]SKU!VN60</f>
        <v>10016</v>
      </c>
      <c r="P60" s="23">
        <f>[5]SKU!VO60</f>
        <v>45383</v>
      </c>
      <c r="Q60" s="24">
        <f>IFERROR(_xlfn.NUMBERVALUE(VLOOKUP(E60,'[5]LOG Data SAP'!$D:$M,9,0)),
IF(D60=D59,Q59,""))</f>
        <v>10</v>
      </c>
      <c r="R60" s="24">
        <f>IFERROR(_xlfn.NUMBERVALUE(VLOOKUP(E60,'[5]LOG Data SAP'!$D:$M,10,0)),
IF(D60=D59,R59,""))</f>
        <v>10</v>
      </c>
      <c r="S60" s="24">
        <f t="shared" si="0"/>
        <v>1</v>
      </c>
      <c r="T60" s="25">
        <f>IFERROR(VLOOKUP($E60,'[5]LOG Data SAP'!$D:$V,17,0)/10,
IF(D60=D59,T59,""))</f>
        <v>8</v>
      </c>
      <c r="U60" s="25">
        <f>IFERROR(VLOOKUP($E60,'[5]LOG Data SAP'!$D:$V,18,0)/10,
IF(D60=D59,U59,""))</f>
        <v>2</v>
      </c>
      <c r="V60" s="25">
        <f>IFERROR(VLOOKUP($E60,'[5]LOG Data SAP'!$D:$V,19,0)/10,
IF(D60=D59,V59,""))</f>
        <v>10.7</v>
      </c>
      <c r="W60" s="25">
        <f>IFERROR(VLOOKUP($E60,'[5]LOG Data SAP'!$D:$AO,21,0)/10,
IF(D60=D59,W59,""))</f>
        <v>21.5</v>
      </c>
      <c r="X60" s="25">
        <f>IFERROR(VLOOKUP($E60,'[5]LOG Data SAP'!$D:$AO,22,0)/10,
IF(D60=D59,X59,""))</f>
        <v>8.5</v>
      </c>
      <c r="Y60" s="25">
        <f>IFERROR(VLOOKUP($E60,'[5]LOG Data SAP'!$D:$AO,23,0)/10,
IF(D60=D59,Y59,""))</f>
        <v>12</v>
      </c>
      <c r="Z60" s="25">
        <f>IFERROR(VLOOKUP($E60,'[5]LOG Data SAP'!$D:$AO,25,0)/10,
IF(D60=D59,Z59,""))</f>
        <v>22.6</v>
      </c>
      <c r="AA60" s="25">
        <f>IFERROR(VLOOKUP($E60,'[5]LOG Data SAP'!$D:$AO,26,0)/10,
IF(D60=D59,AA59,""))</f>
        <v>9</v>
      </c>
      <c r="AB60" s="25">
        <f>IFERROR(VLOOKUP($E60,'[5]LOG Data SAP'!$D:$AO,27,0)/10,
IF(D60=D59,AB59,""))</f>
        <v>12.7</v>
      </c>
      <c r="AC60" s="26">
        <f>IFERROR(VLOOKUP($E60,'[5]LOG Data SAP'!$D:$AO,29,0)/IF(VLOOKUP($E60,'[5]LOG Data SAP'!$D:$AO,30,0)="G",1000,1),
IF(D60=D59,AC59,""))</f>
        <v>2.4E-2</v>
      </c>
      <c r="AD60" s="26">
        <f>IFERROR(VLOOKUP($E60,'[5]LOG Data SAP'!$D:$AO,31,0)/IF(VLOOKUP($E60,'[5]LOG Data SAP'!$D:$AO,32,0)="G",1000,1),
IF(D60=D59,AD59,""))</f>
        <v>0.30399999999999999</v>
      </c>
      <c r="AE60" s="26">
        <f>IFERROR(VLOOKUP($E60,'[5]LOG Data SAP'!$D:$AO,33,0)/IF(VLOOKUP($E60,'[5]LOG Data SAP'!$D:$AO,34,0)="G",1000,1),
IF(D60=D59,AE59,""))</f>
        <v>0.30399999999999999</v>
      </c>
      <c r="AF60" s="27">
        <f t="shared" si="1"/>
        <v>171.2</v>
      </c>
      <c r="AG60" s="27">
        <f t="shared" si="2"/>
        <v>2193</v>
      </c>
      <c r="AH60" s="28">
        <f t="shared" si="3"/>
        <v>2.58318E-3</v>
      </c>
      <c r="AI60" s="18" t="str">
        <f>IFERROR(VLOOKUP(E60,'[5]LOG Data SAP'!$D:$E,2,0),IF(D60=D59,AI59,""))</f>
        <v>HP ELASTIC ASSORTMENT ID 20S</v>
      </c>
      <c r="AJ60" s="20" t="str">
        <f>IFERROR([5]SKU!VI60,IF(D60=D59,AJ59,""))</f>
        <v>47086</v>
      </c>
      <c r="AK60" s="18" t="str">
        <f>VLOOKUP(E60,[5]SKU!I:X,16,FALSE)</f>
        <v>3005.90.90</v>
      </c>
    </row>
    <row r="61" spans="1:37">
      <c r="A61" s="18" t="str">
        <f>[5]SKU!AC61</f>
        <v>Hansaplast</v>
      </c>
      <c r="B61" s="18" t="str">
        <f>[5]SKU!AE61</f>
        <v>Wound</v>
      </c>
      <c r="C61" s="18" t="str">
        <f>[5]SKU!AJ61</f>
        <v>Wound Plasters</v>
      </c>
      <c r="D61" s="18" t="str">
        <f>[5]SKU!G61</f>
        <v>HP Kain Elastis Toples 40x10s</v>
      </c>
      <c r="E61" s="19" t="str">
        <f>[5]SKU!I61</f>
        <v>48330-00211-02</v>
      </c>
      <c r="F61" s="19" t="str">
        <f>[5]SKU!J61</f>
        <v>48330-00211-02</v>
      </c>
      <c r="G61" s="18" t="str">
        <f>[5]SKU!K61</f>
        <v>Hansaplast Kain Elastis 40 x 10 Lembar Toples</v>
      </c>
      <c r="H61" s="18" t="str">
        <f>IF([5]SKU!L61="R","Regular",
IF([5]SKU!L61="P","Promo",
IF([5]SKU!L61="S","Sample",
IF([5]SKU!L61="V","VAS",""))))</f>
        <v>Regular</v>
      </c>
      <c r="I61" s="18" t="str">
        <f>IF([5]SKU!QC61="A","Active",
IF([5]SKU!QC61="D","Discontinue",
IF([5]SKU!QC61="N","NPD","")))</f>
        <v>Active</v>
      </c>
      <c r="J61" s="18" t="str">
        <f>VLOOKUP(IFERROR(VLOOKUP(E61,'[5]Material Status'!A:I,9,0),""),'[5]Material Status'!U:W,3,0)</f>
        <v>Active</v>
      </c>
      <c r="K61" s="20" t="str">
        <f>IFERROR(VLOOKUP(E61,'[5]LOG Data SAP'!$D:$AO,11,0),
IF(D61=D60,K60,""))</f>
        <v>8999777012526</v>
      </c>
      <c r="L61" s="20" t="str">
        <f>IFERROR(VLOOKUP(E61,'[5]LOG Data SAP'!$D:$AO,13,0),
IF(D61=D60,L60,""))</f>
        <v/>
      </c>
      <c r="M61" s="20" t="str">
        <f>IFERROR(VLOOKUP(E61,'[5]LOG Data SAP'!$D:$AO,15,0),
IF(D61=D60,M60,""))</f>
        <v/>
      </c>
      <c r="N61" s="21">
        <f>[5]SKU!VH61</f>
        <v>1080</v>
      </c>
      <c r="O61" s="22">
        <f>[5]SKU!VN61</f>
        <v>127802</v>
      </c>
      <c r="P61" s="23">
        <f>[5]SKU!VO61</f>
        <v>45383</v>
      </c>
      <c r="Q61" s="24">
        <f>IFERROR(_xlfn.NUMBERVALUE(VLOOKUP(E61,'[5]LOG Data SAP'!$D:$M,9,0)),
IF(D61=D60,Q60,""))</f>
        <v>0</v>
      </c>
      <c r="R61" s="24">
        <f>IFERROR(_xlfn.NUMBERVALUE(VLOOKUP(E61,'[5]LOG Data SAP'!$D:$M,10,0)),
IF(D61=D60,R60,""))</f>
        <v>20</v>
      </c>
      <c r="S61" s="24">
        <f t="shared" si="0"/>
        <v>0</v>
      </c>
      <c r="T61" s="25">
        <f>IFERROR(VLOOKUP($E61,'[5]LOG Data SAP'!$D:$V,17,0)/10,
IF(D61=D60,T60,""))</f>
        <v>8</v>
      </c>
      <c r="U61" s="25">
        <f>IFERROR(VLOOKUP($E61,'[5]LOG Data SAP'!$D:$V,18,0)/10,
IF(D61=D60,U60,""))</f>
        <v>0.5</v>
      </c>
      <c r="V61" s="25">
        <f>IFERROR(VLOOKUP($E61,'[5]LOG Data SAP'!$D:$V,19,0)/10,
IF(D61=D60,V60,""))</f>
        <v>10.6</v>
      </c>
      <c r="W61" s="25">
        <f>IFERROR(VLOOKUP($E61,'[5]LOG Data SAP'!$D:$AO,21,0)/10,
IF(D61=D60,W60,""))</f>
        <v>0</v>
      </c>
      <c r="X61" s="25">
        <f>IFERROR(VLOOKUP($E61,'[5]LOG Data SAP'!$D:$AO,22,0)/10,
IF(D61=D60,X60,""))</f>
        <v>0</v>
      </c>
      <c r="Y61" s="25">
        <f>IFERROR(VLOOKUP($E61,'[5]LOG Data SAP'!$D:$AO,23,0)/10,
IF(D61=D60,Y60,""))</f>
        <v>0</v>
      </c>
      <c r="Z61" s="25">
        <f>IFERROR(VLOOKUP($E61,'[5]LOG Data SAP'!$D:$AO,25,0)/10,
IF(D61=D60,Z60,""))</f>
        <v>63.1</v>
      </c>
      <c r="AA61" s="25">
        <f>IFERROR(VLOOKUP($E61,'[5]LOG Data SAP'!$D:$AO,26,0)/10,
IF(D61=D60,AA60,""))</f>
        <v>25.9</v>
      </c>
      <c r="AB61" s="25">
        <f>IFERROR(VLOOKUP($E61,'[5]LOG Data SAP'!$D:$AO,27,0)/10,
IF(D61=D60,AB60,""))</f>
        <v>43</v>
      </c>
      <c r="AC61" s="26">
        <f>IFERROR(VLOOKUP($E61,'[5]LOG Data SAP'!$D:$AO,29,0)/IF(VLOOKUP($E61,'[5]LOG Data SAP'!$D:$AO,30,0)="G",1000,1),
IF(D61=D60,AC60,""))</f>
        <v>8.9999999999999985E-6</v>
      </c>
      <c r="AD61" s="26">
        <f>IFERROR(VLOOKUP($E61,'[5]LOG Data SAP'!$D:$AO,31,0)/IF(VLOOKUP($E61,'[5]LOG Data SAP'!$D:$AO,32,0)="G",1000,1),
IF(D61=D60,AD60,""))</f>
        <v>0</v>
      </c>
      <c r="AE61" s="26">
        <f>IFERROR(VLOOKUP($E61,'[5]LOG Data SAP'!$D:$AO,33,0)/IF(VLOOKUP($E61,'[5]LOG Data SAP'!$D:$AO,34,0)="G",1000,1),
IF(D61=D60,AE60,""))</f>
        <v>10.45</v>
      </c>
      <c r="AF61" s="27">
        <f t="shared" si="1"/>
        <v>42.4</v>
      </c>
      <c r="AG61" s="27" t="str">
        <f t="shared" si="2"/>
        <v/>
      </c>
      <c r="AH61" s="28">
        <f t="shared" si="3"/>
        <v>7.0274470000000006E-2</v>
      </c>
      <c r="AI61" s="18" t="str">
        <f>IFERROR(VLOOKUP(E61,'[5]LOG Data SAP'!$D:$E,2,0),IF(D61=D60,AI60,""))</f>
        <v>HP_2637_TOPLES</v>
      </c>
      <c r="AJ61" s="20" t="str">
        <f>IFERROR([5]SKU!VI61,IF(D61=D60,AJ60,""))</f>
        <v>40058</v>
      </c>
      <c r="AK61" s="18" t="str">
        <f>VLOOKUP(E61,[5]SKU!I:X,16,FALSE)</f>
        <v>3005.90.90</v>
      </c>
    </row>
    <row r="62" spans="1:37">
      <c r="A62" s="18" t="str">
        <f>[5]SKU!AC62</f>
        <v>Hansaplast</v>
      </c>
      <c r="B62" s="18" t="str">
        <f>[5]SKU!AE62</f>
        <v>Wound</v>
      </c>
      <c r="C62" s="18" t="str">
        <f>[5]SKU!AJ62</f>
        <v>Wound Plasters</v>
      </c>
      <c r="D62" s="18" t="str">
        <f>[5]SKU!G62</f>
        <v>HP Kain Elastis Toples 40x10s</v>
      </c>
      <c r="E62" s="19" t="str">
        <f>[5]SKU!I62</f>
        <v>48330-00211-00</v>
      </c>
      <c r="F62" s="19" t="str">
        <f>[5]SKU!J62</f>
        <v>48330-00211-02</v>
      </c>
      <c r="G62" s="18" t="str">
        <f>[5]SKU!K62</f>
        <v>Hansaplast Kain Elastis 40 x 10 Lembar Toples</v>
      </c>
      <c r="H62" s="18" t="str">
        <f>IF([5]SKU!L62="R","Regular",
IF([5]SKU!L62="P","Promo",
IF([5]SKU!L62="S","Sample",
IF([5]SKU!L62="V","VAS",""))))</f>
        <v>Regular</v>
      </c>
      <c r="I62" s="18" t="str">
        <f>IF([5]SKU!QC62="A","Active",
IF([5]SKU!QC62="D","Discontinue",
IF([5]SKU!QC62="N","NPD","")))</f>
        <v>Active</v>
      </c>
      <c r="J62" s="18" t="str">
        <f>VLOOKUP(IFERROR(VLOOKUP(E62,'[5]Material Status'!A:I,9,0),""),'[5]Material Status'!U:W,3,0)</f>
        <v>Inactive</v>
      </c>
      <c r="K62" s="20" t="str">
        <f>IFERROR(VLOOKUP(E62,'[5]LOG Data SAP'!$D:$AO,11,0),
IF(D62=D61,K61,""))</f>
        <v>8999777012526</v>
      </c>
      <c r="L62" s="20" t="str">
        <f>IFERROR(VLOOKUP(E62,'[5]LOG Data SAP'!$D:$AO,13,0),
IF(D62=D61,L61,""))</f>
        <v/>
      </c>
      <c r="M62" s="20" t="str">
        <f>IFERROR(VLOOKUP(E62,'[5]LOG Data SAP'!$D:$AO,15,0),
IF(D62=D61,M61,""))</f>
        <v>04005805251172</v>
      </c>
      <c r="N62" s="21">
        <f>[5]SKU!VH62</f>
        <v>1080</v>
      </c>
      <c r="O62" s="22">
        <f>[5]SKU!VN62</f>
        <v>127802</v>
      </c>
      <c r="P62" s="23">
        <f>[5]SKU!VO62</f>
        <v>45383</v>
      </c>
      <c r="Q62" s="24">
        <f>IFERROR(_xlfn.NUMBERVALUE(VLOOKUP(E62,'[5]LOG Data SAP'!$D:$M,9,0)),
IF(D62=D61,Q61,""))</f>
        <v>0</v>
      </c>
      <c r="R62" s="24">
        <f>IFERROR(_xlfn.NUMBERVALUE(VLOOKUP(E62,'[5]LOG Data SAP'!$D:$M,10,0)),
IF(D62=D61,R61,""))</f>
        <v>20</v>
      </c>
      <c r="S62" s="24">
        <f t="shared" si="0"/>
        <v>0</v>
      </c>
      <c r="T62" s="25">
        <f>IFERROR(VLOOKUP($E62,'[5]LOG Data SAP'!$D:$V,17,0)/10,
IF(D62=D61,T61,""))</f>
        <v>11.5</v>
      </c>
      <c r="U62" s="25">
        <f>IFERROR(VLOOKUP($E62,'[5]LOG Data SAP'!$D:$V,18,0)/10,
IF(D62=D61,U61,""))</f>
        <v>11.5</v>
      </c>
      <c r="V62" s="25">
        <f>IFERROR(VLOOKUP($E62,'[5]LOG Data SAP'!$D:$V,19,0)/10,
IF(D62=D61,V61,""))</f>
        <v>20.3</v>
      </c>
      <c r="W62" s="25">
        <f>IFERROR(VLOOKUP($E62,'[5]LOG Data SAP'!$D:$AO,21,0)/10,
IF(D62=D61,W61,""))</f>
        <v>0</v>
      </c>
      <c r="X62" s="25">
        <f>IFERROR(VLOOKUP($E62,'[5]LOG Data SAP'!$D:$AO,22,0)/10,
IF(D62=D61,X61,""))</f>
        <v>0</v>
      </c>
      <c r="Y62" s="25">
        <f>IFERROR(VLOOKUP($E62,'[5]LOG Data SAP'!$D:$AO,23,0)/10,
IF(D62=D61,Y61,""))</f>
        <v>0</v>
      </c>
      <c r="Z62" s="25">
        <f>IFERROR(VLOOKUP($E62,'[5]LOG Data SAP'!$D:$AO,25,0)/10,
IF(D62=D61,Z61,""))</f>
        <v>63.1</v>
      </c>
      <c r="AA62" s="25">
        <f>IFERROR(VLOOKUP($E62,'[5]LOG Data SAP'!$D:$AO,26,0)/10,
IF(D62=D61,AA61,""))</f>
        <v>25.9</v>
      </c>
      <c r="AB62" s="25">
        <f>IFERROR(VLOOKUP($E62,'[5]LOG Data SAP'!$D:$AO,27,0)/10,
IF(D62=D61,AB61,""))</f>
        <v>43</v>
      </c>
      <c r="AC62" s="26">
        <f>IFERROR(VLOOKUP($E62,'[5]LOG Data SAP'!$D:$AO,29,0)/IF(VLOOKUP($E62,'[5]LOG Data SAP'!$D:$AO,30,0)="G",1000,1),
IF(D62=D61,AC61,""))</f>
        <v>0.44800000000000001</v>
      </c>
      <c r="AD62" s="26">
        <f>IFERROR(VLOOKUP($E62,'[5]LOG Data SAP'!$D:$AO,31,0)/IF(VLOOKUP($E62,'[5]LOG Data SAP'!$D:$AO,32,0)="G",1000,1),
IF(D62=D61,AD61,""))</f>
        <v>0</v>
      </c>
      <c r="AE62" s="26">
        <f>IFERROR(VLOOKUP($E62,'[5]LOG Data SAP'!$D:$AO,33,0)/IF(VLOOKUP($E62,'[5]LOG Data SAP'!$D:$AO,34,0)="G",1000,1),
IF(D62=D61,AE61,""))</f>
        <v>10.45</v>
      </c>
      <c r="AF62" s="27">
        <f t="shared" si="1"/>
        <v>2684.6750000000002</v>
      </c>
      <c r="AG62" s="27" t="str">
        <f t="shared" si="2"/>
        <v/>
      </c>
      <c r="AH62" s="28">
        <f t="shared" si="3"/>
        <v>7.0274470000000006E-2</v>
      </c>
      <c r="AI62" s="18" t="str">
        <f>IFERROR(VLOOKUP(E62,'[5]LOG Data SAP'!$D:$E,2,0),IF(D62=D61,AI61,""))</f>
        <v>HP_2637_TOPLES</v>
      </c>
      <c r="AJ62" s="20" t="str">
        <f>IFERROR([5]SKU!VI62,IF(D62=D61,AJ61,""))</f>
        <v>40058</v>
      </c>
      <c r="AK62" s="18" t="str">
        <f>VLOOKUP(E62,[5]SKU!I:X,16,FALSE)</f>
        <v>3005.90.90</v>
      </c>
    </row>
    <row r="63" spans="1:37">
      <c r="A63" s="18" t="str">
        <f>[5]SKU!AC63</f>
        <v>Hansaplast</v>
      </c>
      <c r="B63" s="18" t="str">
        <f>[5]SKU!AE63</f>
        <v>Wound</v>
      </c>
      <c r="C63" s="18" t="str">
        <f>[5]SKU!AJ63</f>
        <v>Wound Plasters</v>
      </c>
      <c r="D63" s="18" t="str">
        <f>[5]SKU!G63</f>
        <v>HP Kain Elastis Toples 40x10s</v>
      </c>
      <c r="E63" s="19" t="str">
        <f>[5]SKU!I63</f>
        <v>48330-00202-00</v>
      </c>
      <c r="F63" s="19" t="str">
        <f>[5]SKU!J63</f>
        <v>48330-00211-02</v>
      </c>
      <c r="G63" s="18" t="str">
        <f>[5]SKU!K63</f>
        <v>HP Scare Kain Elastis 10's Std 2637 Toples</v>
      </c>
      <c r="H63" s="18" t="str">
        <f>IF([5]SKU!L63="R","Regular",
IF([5]SKU!L63="P","Promo",
IF([5]SKU!L63="S","Sample",
IF([5]SKU!L63="V","VAS",""))))</f>
        <v>Regular</v>
      </c>
      <c r="I63" s="18" t="str">
        <f>IF([5]SKU!QC63="A","Active",
IF([5]SKU!QC63="D","Discontinue",
IF([5]SKU!QC63="N","NPD","")))</f>
        <v>Active</v>
      </c>
      <c r="J63" s="18" t="str">
        <f>VLOOKUP(IFERROR(VLOOKUP(E63,'[5]Material Status'!A:I,9,0),""),'[5]Material Status'!U:W,3,0)</f>
        <v>Inactive</v>
      </c>
      <c r="K63" s="20" t="str">
        <f>IFERROR(VLOOKUP(E63,'[5]LOG Data SAP'!$D:$AO,11,0),
IF(D63=D62,K62,""))</f>
        <v>8999777012526</v>
      </c>
      <c r="L63" s="20" t="str">
        <f>IFERROR(VLOOKUP(E63,'[5]LOG Data SAP'!$D:$AO,13,0),
IF(D63=D62,L62,""))</f>
        <v/>
      </c>
      <c r="M63" s="20" t="str">
        <f>IFERROR(VLOOKUP(E63,'[5]LOG Data SAP'!$D:$AO,15,0),
IF(D63=D62,M62,""))</f>
        <v>8999777016982</v>
      </c>
      <c r="N63" s="21">
        <f>[5]SKU!VH63</f>
        <v>1080</v>
      </c>
      <c r="O63" s="22">
        <f>[5]SKU!VN63</f>
        <v>127802</v>
      </c>
      <c r="P63" s="23">
        <f>[5]SKU!VO63</f>
        <v>45383</v>
      </c>
      <c r="Q63" s="24">
        <f>IFERROR(_xlfn.NUMBERVALUE(VLOOKUP(E63,'[5]LOG Data SAP'!$D:$M,9,0)),
IF(D63=D62,Q62,""))</f>
        <v>0</v>
      </c>
      <c r="R63" s="24">
        <f>IFERROR(_xlfn.NUMBERVALUE(VLOOKUP(E63,'[5]LOG Data SAP'!$D:$M,10,0)),
IF(D63=D62,R62,""))</f>
        <v>20</v>
      </c>
      <c r="S63" s="24">
        <f t="shared" si="0"/>
        <v>0</v>
      </c>
      <c r="T63" s="25">
        <f>IFERROR(VLOOKUP($E63,'[5]LOG Data SAP'!$D:$V,17,0)/10,
IF(D63=D62,T62,""))</f>
        <v>11.5</v>
      </c>
      <c r="U63" s="25">
        <f>IFERROR(VLOOKUP($E63,'[5]LOG Data SAP'!$D:$V,18,0)/10,
IF(D63=D62,U62,""))</f>
        <v>11.5</v>
      </c>
      <c r="V63" s="25">
        <f>IFERROR(VLOOKUP($E63,'[5]LOG Data SAP'!$D:$V,19,0)/10,
IF(D63=D62,V62,""))</f>
        <v>20.3</v>
      </c>
      <c r="W63" s="25">
        <f>IFERROR(VLOOKUP($E63,'[5]LOG Data SAP'!$D:$AO,21,0)/10,
IF(D63=D62,W62,""))</f>
        <v>0</v>
      </c>
      <c r="X63" s="25">
        <f>IFERROR(VLOOKUP($E63,'[5]LOG Data SAP'!$D:$AO,22,0)/10,
IF(D63=D62,X62,""))</f>
        <v>0</v>
      </c>
      <c r="Y63" s="25">
        <f>IFERROR(VLOOKUP($E63,'[5]LOG Data SAP'!$D:$AO,23,0)/10,
IF(D63=D62,Y62,""))</f>
        <v>0</v>
      </c>
      <c r="Z63" s="25">
        <f>IFERROR(VLOOKUP($E63,'[5]LOG Data SAP'!$D:$AO,25,0)/10,
IF(D63=D62,Z62,""))</f>
        <v>63.1</v>
      </c>
      <c r="AA63" s="25">
        <f>IFERROR(VLOOKUP($E63,'[5]LOG Data SAP'!$D:$AO,26,0)/10,
IF(D63=D62,AA62,""))</f>
        <v>25.9</v>
      </c>
      <c r="AB63" s="25">
        <f>IFERROR(VLOOKUP($E63,'[5]LOG Data SAP'!$D:$AO,27,0)/10,
IF(D63=D62,AB62,""))</f>
        <v>43</v>
      </c>
      <c r="AC63" s="26">
        <f>IFERROR(VLOOKUP($E63,'[5]LOG Data SAP'!$D:$AO,29,0)/IF(VLOOKUP($E63,'[5]LOG Data SAP'!$D:$AO,30,0)="G",1000,1),
IF(D63=D62,AC62,""))</f>
        <v>0.44800000000000001</v>
      </c>
      <c r="AD63" s="26">
        <f>IFERROR(VLOOKUP($E63,'[5]LOG Data SAP'!$D:$AO,31,0)/IF(VLOOKUP($E63,'[5]LOG Data SAP'!$D:$AO,32,0)="G",1000,1),
IF(D63=D62,AD62,""))</f>
        <v>0</v>
      </c>
      <c r="AE63" s="26">
        <f>IFERROR(VLOOKUP($E63,'[5]LOG Data SAP'!$D:$AO,33,0)/IF(VLOOKUP($E63,'[5]LOG Data SAP'!$D:$AO,34,0)="G",1000,1),
IF(D63=D62,AE62,""))</f>
        <v>10.45</v>
      </c>
      <c r="AF63" s="27">
        <f t="shared" si="1"/>
        <v>2684.6750000000002</v>
      </c>
      <c r="AG63" s="27" t="str">
        <f t="shared" si="2"/>
        <v/>
      </c>
      <c r="AH63" s="28">
        <f t="shared" si="3"/>
        <v>7.0274470000000006E-2</v>
      </c>
      <c r="AI63" s="18" t="str">
        <f>IFERROR(VLOOKUP(E63,'[5]LOG Data SAP'!$D:$E,2,0),IF(D63=D62,AI62,""))</f>
        <v>HP_2637_TOPLES</v>
      </c>
      <c r="AJ63" s="20" t="str">
        <f>IFERROR([5]SKU!VI63,IF(D63=D62,AJ62,""))</f>
        <v>40058</v>
      </c>
      <c r="AK63" s="18" t="str">
        <f>VLOOKUP(E63,[5]SKU!I:X,16,FALSE)</f>
        <v>3005.90.90</v>
      </c>
    </row>
    <row r="64" spans="1:37">
      <c r="A64" s="18" t="str">
        <f>[5]SKU!AC64</f>
        <v>Hansaplast</v>
      </c>
      <c r="B64" s="18" t="str">
        <f>[5]SKU!AE64</f>
        <v>Wound</v>
      </c>
      <c r="C64" s="18" t="str">
        <f>[5]SKU!AJ64</f>
        <v>Wound Plasters</v>
      </c>
      <c r="D64" s="18" t="str">
        <f>[5]SKU!G64</f>
        <v>HP Kain Elastis Toples 40x10s</v>
      </c>
      <c r="E64" s="19" t="str">
        <f>[5]SKU!I64</f>
        <v>02637-09001-04</v>
      </c>
      <c r="F64" s="19" t="str">
        <f>[5]SKU!J64</f>
        <v>48330-00211-02</v>
      </c>
      <c r="G64" s="18" t="str">
        <f>[5]SKU!K64</f>
        <v>HP Scare Kain Elastis 10's Std 2637 Top</v>
      </c>
      <c r="H64" s="18" t="str">
        <f>IF([5]SKU!L64="R","Regular",
IF([5]SKU!L64="P","Promo",
IF([5]SKU!L64="S","Sample",
IF([5]SKU!L64="V","VAS",""))))</f>
        <v>Regular</v>
      </c>
      <c r="I64" s="18" t="str">
        <f>IF([5]SKU!QC64="A","Active",
IF([5]SKU!QC64="D","Discontinue",
IF([5]SKU!QC64="N","NPD","")))</f>
        <v>Active</v>
      </c>
      <c r="J64" s="18" t="str">
        <f>VLOOKUP(IFERROR(VLOOKUP(E64,'[5]Material Status'!A:I,9,0),""),'[5]Material Status'!U:W,3,0)</f>
        <v>Inactive</v>
      </c>
      <c r="K64" s="20" t="str">
        <f>IFERROR(VLOOKUP(E64,'[5]LOG Data SAP'!$D:$AO,11,0),
IF(D64=D63,K63,""))</f>
        <v>8999777012526</v>
      </c>
      <c r="L64" s="20" t="str">
        <f>IFERROR(VLOOKUP(E64,'[5]LOG Data SAP'!$D:$AO,13,0),
IF(D64=D63,L63,""))</f>
        <v/>
      </c>
      <c r="M64" s="20" t="str">
        <f>IFERROR(VLOOKUP(E64,'[5]LOG Data SAP'!$D:$AO,15,0),
IF(D64=D63,M63,""))</f>
        <v>04005805251172</v>
      </c>
      <c r="N64" s="21">
        <f>[5]SKU!VH64</f>
        <v>1080</v>
      </c>
      <c r="O64" s="22">
        <f>[5]SKU!VN64</f>
        <v>127802</v>
      </c>
      <c r="P64" s="23">
        <f>[5]SKU!VO64</f>
        <v>45383</v>
      </c>
      <c r="Q64" s="24">
        <f>IFERROR(_xlfn.NUMBERVALUE(VLOOKUP(E64,'[5]LOG Data SAP'!$D:$M,9,0)),
IF(D64=D63,Q63,""))</f>
        <v>0</v>
      </c>
      <c r="R64" s="24">
        <f>IFERROR(_xlfn.NUMBERVALUE(VLOOKUP(E64,'[5]LOG Data SAP'!$D:$M,10,0)),
IF(D64=D63,R63,""))</f>
        <v>20</v>
      </c>
      <c r="S64" s="24">
        <f t="shared" si="0"/>
        <v>0</v>
      </c>
      <c r="T64" s="25">
        <f>IFERROR(VLOOKUP($E64,'[5]LOG Data SAP'!$D:$V,17,0)/10,
IF(D64=D63,T63,""))</f>
        <v>11.5</v>
      </c>
      <c r="U64" s="25">
        <f>IFERROR(VLOOKUP($E64,'[5]LOG Data SAP'!$D:$V,18,0)/10,
IF(D64=D63,U63,""))</f>
        <v>11.5</v>
      </c>
      <c r="V64" s="25">
        <f>IFERROR(VLOOKUP($E64,'[5]LOG Data SAP'!$D:$V,19,0)/10,
IF(D64=D63,V63,""))</f>
        <v>20.3</v>
      </c>
      <c r="W64" s="25">
        <f>IFERROR(VLOOKUP($E64,'[5]LOG Data SAP'!$D:$AO,21,0)/10,
IF(D64=D63,W63,""))</f>
        <v>0</v>
      </c>
      <c r="X64" s="25">
        <f>IFERROR(VLOOKUP($E64,'[5]LOG Data SAP'!$D:$AO,22,0)/10,
IF(D64=D63,X63,""))</f>
        <v>0</v>
      </c>
      <c r="Y64" s="25">
        <f>IFERROR(VLOOKUP($E64,'[5]LOG Data SAP'!$D:$AO,23,0)/10,
IF(D64=D63,Y63,""))</f>
        <v>0</v>
      </c>
      <c r="Z64" s="25">
        <f>IFERROR(VLOOKUP($E64,'[5]LOG Data SAP'!$D:$AO,25,0)/10,
IF(D64=D63,Z63,""))</f>
        <v>63.1</v>
      </c>
      <c r="AA64" s="25">
        <f>IFERROR(VLOOKUP($E64,'[5]LOG Data SAP'!$D:$AO,26,0)/10,
IF(D64=D63,AA63,""))</f>
        <v>25.9</v>
      </c>
      <c r="AB64" s="25">
        <f>IFERROR(VLOOKUP($E64,'[5]LOG Data SAP'!$D:$AO,27,0)/10,
IF(D64=D63,AB63,""))</f>
        <v>43</v>
      </c>
      <c r="AC64" s="26">
        <f>IFERROR(VLOOKUP($E64,'[5]LOG Data SAP'!$D:$AO,29,0)/IF(VLOOKUP($E64,'[5]LOG Data SAP'!$D:$AO,30,0)="G",1000,1),
IF(D64=D63,AC63,""))</f>
        <v>0.44800000000000001</v>
      </c>
      <c r="AD64" s="26">
        <f>IFERROR(VLOOKUP($E64,'[5]LOG Data SAP'!$D:$AO,31,0)/IF(VLOOKUP($E64,'[5]LOG Data SAP'!$D:$AO,32,0)="G",1000,1),
IF(D64=D63,AD63,""))</f>
        <v>0</v>
      </c>
      <c r="AE64" s="26">
        <f>IFERROR(VLOOKUP($E64,'[5]LOG Data SAP'!$D:$AO,33,0)/IF(VLOOKUP($E64,'[5]LOG Data SAP'!$D:$AO,34,0)="G",1000,1),
IF(D64=D63,AE63,""))</f>
        <v>10.45</v>
      </c>
      <c r="AF64" s="27">
        <f t="shared" si="1"/>
        <v>2684.6750000000002</v>
      </c>
      <c r="AG64" s="27" t="str">
        <f t="shared" si="2"/>
        <v/>
      </c>
      <c r="AH64" s="28">
        <f t="shared" si="3"/>
        <v>7.0274470000000006E-2</v>
      </c>
      <c r="AI64" s="18" t="str">
        <f>IFERROR(VLOOKUP(E64,'[5]LOG Data SAP'!$D:$E,2,0),IF(D64=D63,AI63,""))</f>
        <v>HP FAB STR HL 65X19 10 ID TOPLES</v>
      </c>
      <c r="AJ64" s="20" t="str">
        <f>IFERROR([5]SKU!VI64,IF(D64=D63,AJ63,""))</f>
        <v>40058</v>
      </c>
      <c r="AK64" s="18" t="str">
        <f>VLOOKUP(E64,[5]SKU!I:X,16,FALSE)</f>
        <v>3005.90.90</v>
      </c>
    </row>
    <row r="65" spans="1:37">
      <c r="A65" s="18" t="str">
        <f>[5]SKU!AC65</f>
        <v>Hansaplast</v>
      </c>
      <c r="B65" s="18" t="str">
        <f>[5]SKU!AE65</f>
        <v>Wound</v>
      </c>
      <c r="C65" s="18" t="str">
        <f>[5]SKU!AJ65</f>
        <v>Wound Plasters</v>
      </c>
      <c r="D65" s="18" t="str">
        <f>[5]SKU!G65</f>
        <v>HP Kain Elastis Toples 40x10s</v>
      </c>
      <c r="E65" s="19" t="str">
        <f>[5]SKU!I65</f>
        <v>02637-09001-03</v>
      </c>
      <c r="F65" s="19" t="str">
        <f>[5]SKU!J65</f>
        <v>48330-00211-02</v>
      </c>
      <c r="G65" s="18" t="str">
        <f>[5]SKU!K65</f>
        <v>HP Scare Kain Elastis 10's Std 2637 Top</v>
      </c>
      <c r="H65" s="18" t="str">
        <f>IF([5]SKU!L65="R","Regular",
IF([5]SKU!L65="P","Promo",
IF([5]SKU!L65="S","Sample",
IF([5]SKU!L65="V","VAS",""))))</f>
        <v>Regular</v>
      </c>
      <c r="I65" s="18" t="str">
        <f>IF([5]SKU!QC65="A","Active",
IF([5]SKU!QC65="D","Discontinue",
IF([5]SKU!QC65="N","NPD","")))</f>
        <v>Active</v>
      </c>
      <c r="J65" s="18" t="str">
        <f>VLOOKUP(IFERROR(VLOOKUP(E65,'[5]Material Status'!A:I,9,0),""),'[5]Material Status'!U:W,3,0)</f>
        <v>Inactive</v>
      </c>
      <c r="K65" s="20" t="str">
        <f>IFERROR(VLOOKUP(E65,'[5]LOG Data SAP'!$D:$AO,11,0),
IF(D65=D64,K64,""))</f>
        <v>8999777026134</v>
      </c>
      <c r="L65" s="20" t="str">
        <f>IFERROR(VLOOKUP(E65,'[5]LOG Data SAP'!$D:$AO,13,0),
IF(D65=D64,L64,""))</f>
        <v/>
      </c>
      <c r="M65" s="20" t="str">
        <f>IFERROR(VLOOKUP(E65,'[5]LOG Data SAP'!$D:$AO,15,0),
IF(D65=D64,M64,""))</f>
        <v>8999777011550</v>
      </c>
      <c r="N65" s="21">
        <f>[5]SKU!VH65</f>
        <v>1080</v>
      </c>
      <c r="O65" s="22">
        <f>[5]SKU!VN65</f>
        <v>127802</v>
      </c>
      <c r="P65" s="23">
        <f>[5]SKU!VO65</f>
        <v>45383</v>
      </c>
      <c r="Q65" s="24">
        <f>IFERROR(_xlfn.NUMBERVALUE(VLOOKUP(E65,'[5]LOG Data SAP'!$D:$M,9,0)),
IF(D65=D64,Q64,""))</f>
        <v>0</v>
      </c>
      <c r="R65" s="24">
        <f>IFERROR(_xlfn.NUMBERVALUE(VLOOKUP(E65,'[5]LOG Data SAP'!$D:$M,10,0)),
IF(D65=D64,R64,""))</f>
        <v>20</v>
      </c>
      <c r="S65" s="24">
        <f t="shared" si="0"/>
        <v>0</v>
      </c>
      <c r="T65" s="25">
        <f>IFERROR(VLOOKUP($E65,'[5]LOG Data SAP'!$D:$V,17,0)/10,
IF(D65=D64,T64,""))</f>
        <v>11.5</v>
      </c>
      <c r="U65" s="25">
        <f>IFERROR(VLOOKUP($E65,'[5]LOG Data SAP'!$D:$V,18,0)/10,
IF(D65=D64,U64,""))</f>
        <v>11.5</v>
      </c>
      <c r="V65" s="25">
        <f>IFERROR(VLOOKUP($E65,'[5]LOG Data SAP'!$D:$V,19,0)/10,
IF(D65=D64,V64,""))</f>
        <v>20.3</v>
      </c>
      <c r="W65" s="25">
        <f>IFERROR(VLOOKUP($E65,'[5]LOG Data SAP'!$D:$AO,21,0)/10,
IF(D65=D64,W64,""))</f>
        <v>0</v>
      </c>
      <c r="X65" s="25">
        <f>IFERROR(VLOOKUP($E65,'[5]LOG Data SAP'!$D:$AO,22,0)/10,
IF(D65=D64,X64,""))</f>
        <v>0</v>
      </c>
      <c r="Y65" s="25">
        <f>IFERROR(VLOOKUP($E65,'[5]LOG Data SAP'!$D:$AO,23,0)/10,
IF(D65=D64,Y64,""))</f>
        <v>0</v>
      </c>
      <c r="Z65" s="25">
        <f>IFERROR(VLOOKUP($E65,'[5]LOG Data SAP'!$D:$AO,25,0)/10,
IF(D65=D64,Z64,""))</f>
        <v>63.1</v>
      </c>
      <c r="AA65" s="25">
        <f>IFERROR(VLOOKUP($E65,'[5]LOG Data SAP'!$D:$AO,26,0)/10,
IF(D65=D64,AA64,""))</f>
        <v>25.9</v>
      </c>
      <c r="AB65" s="25">
        <f>IFERROR(VLOOKUP($E65,'[5]LOG Data SAP'!$D:$AO,27,0)/10,
IF(D65=D64,AB64,""))</f>
        <v>43</v>
      </c>
      <c r="AC65" s="26">
        <f>IFERROR(VLOOKUP($E65,'[5]LOG Data SAP'!$D:$AO,29,0)/IF(VLOOKUP($E65,'[5]LOG Data SAP'!$D:$AO,30,0)="G",1000,1),
IF(D65=D64,AC64,""))</f>
        <v>0.44800000000000001</v>
      </c>
      <c r="AD65" s="26">
        <f>IFERROR(VLOOKUP($E65,'[5]LOG Data SAP'!$D:$AO,31,0)/IF(VLOOKUP($E65,'[5]LOG Data SAP'!$D:$AO,32,0)="G",1000,1),
IF(D65=D64,AD64,""))</f>
        <v>0</v>
      </c>
      <c r="AE65" s="26">
        <f>IFERROR(VLOOKUP($E65,'[5]LOG Data SAP'!$D:$AO,33,0)/IF(VLOOKUP($E65,'[5]LOG Data SAP'!$D:$AO,34,0)="G",1000,1),
IF(D65=D64,AE64,""))</f>
        <v>10.45</v>
      </c>
      <c r="AF65" s="27">
        <f t="shared" si="1"/>
        <v>2684.6750000000002</v>
      </c>
      <c r="AG65" s="27" t="str">
        <f t="shared" si="2"/>
        <v/>
      </c>
      <c r="AH65" s="28">
        <f t="shared" si="3"/>
        <v>7.0274470000000006E-2</v>
      </c>
      <c r="AI65" s="18" t="str">
        <f>IFERROR(VLOOKUP(E65,'[5]LOG Data SAP'!$D:$E,2,0),IF(D65=D64,AI64,""))</f>
        <v>HP FAB STR HL 65X19 10 ID TOPLES</v>
      </c>
      <c r="AJ65" s="20" t="str">
        <f>IFERROR([5]SKU!VI65,IF(D65=D64,AJ64,""))</f>
        <v>40058</v>
      </c>
      <c r="AK65" s="18" t="str">
        <f>VLOOKUP(E65,[5]SKU!I:X,16,FALSE)</f>
        <v>3005.90.90</v>
      </c>
    </row>
    <row r="66" spans="1:37">
      <c r="A66" s="18" t="str">
        <f>[5]SKU!AC66</f>
        <v>Hansaplast</v>
      </c>
      <c r="B66" s="18" t="str">
        <f>[5]SKU!AE66</f>
        <v>Wound</v>
      </c>
      <c r="C66" s="18" t="str">
        <f>[5]SKU!AJ66</f>
        <v>Wound Plasters</v>
      </c>
      <c r="D66" s="18" t="str">
        <f>[5]SKU!G66</f>
        <v>HP Kain Elastis Toples 40x10s</v>
      </c>
      <c r="E66" s="19" t="str">
        <f>[5]SKU!I66</f>
        <v>02637-09001-02</v>
      </c>
      <c r="F66" s="19" t="str">
        <f>[5]SKU!J66</f>
        <v>48330-00211-02</v>
      </c>
      <c r="G66" s="18" t="str">
        <f>[5]SKU!K66</f>
        <v>HP Scare Kain Elastis 10's Std 2637 Top (evolution)</v>
      </c>
      <c r="H66" s="18" t="str">
        <f>IF([5]SKU!L66="R","Regular",
IF([5]SKU!L66="P","Promo",
IF([5]SKU!L66="S","Sample",
IF([5]SKU!L66="V","VAS",""))))</f>
        <v>Regular</v>
      </c>
      <c r="I66" s="18" t="str">
        <f>IF([5]SKU!QC66="A","Active",
IF([5]SKU!QC66="D","Discontinue",
IF([5]SKU!QC66="N","NPD","")))</f>
        <v>Active</v>
      </c>
      <c r="J66" s="18" t="str">
        <f>VLOOKUP(IFERROR(VLOOKUP(E66,'[5]Material Status'!A:I,9,0),""),'[5]Material Status'!U:W,3,0)</f>
        <v>Inactive</v>
      </c>
      <c r="K66" s="20" t="str">
        <f>IFERROR(VLOOKUP(E66,'[5]LOG Data SAP'!$D:$AO,11,0),
IF(D66=D65,K65,""))</f>
        <v>8999777026134</v>
      </c>
      <c r="L66" s="20" t="str">
        <f>IFERROR(VLOOKUP(E66,'[5]LOG Data SAP'!$D:$AO,13,0),
IF(D66=D65,L65,""))</f>
        <v>08999777002435</v>
      </c>
      <c r="M66" s="20" t="str">
        <f>IFERROR(VLOOKUP(E66,'[5]LOG Data SAP'!$D:$AO,15,0),
IF(D66=D65,M65,""))</f>
        <v>18999777263710</v>
      </c>
      <c r="N66" s="21">
        <f>[5]SKU!VH66</f>
        <v>1080</v>
      </c>
      <c r="O66" s="22">
        <f>[5]SKU!VN66</f>
        <v>127802</v>
      </c>
      <c r="P66" s="23">
        <f>[5]SKU!VO66</f>
        <v>45383</v>
      </c>
      <c r="Q66" s="24">
        <f>IFERROR(_xlfn.NUMBERVALUE(VLOOKUP(E66,'[5]LOG Data SAP'!$D:$M,9,0)),
IF(D66=D65,Q65,""))</f>
        <v>1</v>
      </c>
      <c r="R66" s="24">
        <f>IFERROR(_xlfn.NUMBERVALUE(VLOOKUP(E66,'[5]LOG Data SAP'!$D:$M,10,0)),
IF(D66=D65,R65,""))</f>
        <v>20</v>
      </c>
      <c r="S66" s="24">
        <f t="shared" si="0"/>
        <v>20</v>
      </c>
      <c r="T66" s="25">
        <f>IFERROR(VLOOKUP($E66,'[5]LOG Data SAP'!$D:$V,17,0)/10,
IF(D66=D65,T65,""))</f>
        <v>11.5</v>
      </c>
      <c r="U66" s="25">
        <f>IFERROR(VLOOKUP($E66,'[5]LOG Data SAP'!$D:$V,18,0)/10,
IF(D66=D65,U65,""))</f>
        <v>11.5</v>
      </c>
      <c r="V66" s="25">
        <f>IFERROR(VLOOKUP($E66,'[5]LOG Data SAP'!$D:$V,19,0)/10,
IF(D66=D65,V65,""))</f>
        <v>20.3</v>
      </c>
      <c r="W66" s="25">
        <f>IFERROR(VLOOKUP($E66,'[5]LOG Data SAP'!$D:$AO,21,0)/10,
IF(D66=D65,W65,""))</f>
        <v>11.5</v>
      </c>
      <c r="X66" s="25">
        <f>IFERROR(VLOOKUP($E66,'[5]LOG Data SAP'!$D:$AO,22,0)/10,
IF(D66=D65,X65,""))</f>
        <v>11.5</v>
      </c>
      <c r="Y66" s="25">
        <f>IFERROR(VLOOKUP($E66,'[5]LOG Data SAP'!$D:$AO,23,0)/10,
IF(D66=D65,Y65,""))</f>
        <v>20.3</v>
      </c>
      <c r="Z66" s="25">
        <f>IFERROR(VLOOKUP($E66,'[5]LOG Data SAP'!$D:$AO,25,0)/10,
IF(D66=D65,Z65,""))</f>
        <v>63.1</v>
      </c>
      <c r="AA66" s="25">
        <f>IFERROR(VLOOKUP($E66,'[5]LOG Data SAP'!$D:$AO,26,0)/10,
IF(D66=D65,AA65,""))</f>
        <v>25.9</v>
      </c>
      <c r="AB66" s="25">
        <f>IFERROR(VLOOKUP($E66,'[5]LOG Data SAP'!$D:$AO,27,0)/10,
IF(D66=D65,AB65,""))</f>
        <v>43</v>
      </c>
      <c r="AC66" s="26">
        <f>IFERROR(VLOOKUP($E66,'[5]LOG Data SAP'!$D:$AO,29,0)/IF(VLOOKUP($E66,'[5]LOG Data SAP'!$D:$AO,30,0)="G",1000,1),
IF(D66=D65,AC65,""))</f>
        <v>0.44800000000000001</v>
      </c>
      <c r="AD66" s="26">
        <f>IFERROR(VLOOKUP($E66,'[5]LOG Data SAP'!$D:$AO,31,0)/IF(VLOOKUP($E66,'[5]LOG Data SAP'!$D:$AO,32,0)="G",1000,1),
IF(D66=D65,AD65,""))</f>
        <v>0.44800000000000001</v>
      </c>
      <c r="AE66" s="26">
        <f>IFERROR(VLOOKUP($E66,'[5]LOG Data SAP'!$D:$AO,33,0)/IF(VLOOKUP($E66,'[5]LOG Data SAP'!$D:$AO,34,0)="G",1000,1),
IF(D66=D65,AE65,""))</f>
        <v>10.45</v>
      </c>
      <c r="AF66" s="27">
        <f t="shared" si="1"/>
        <v>2684.6750000000002</v>
      </c>
      <c r="AG66" s="27">
        <f t="shared" si="2"/>
        <v>2684.6750000000002</v>
      </c>
      <c r="AH66" s="28">
        <f t="shared" si="3"/>
        <v>7.0274470000000006E-2</v>
      </c>
      <c r="AI66" s="18" t="str">
        <f>IFERROR(VLOOKUP(E66,'[5]LOG Data SAP'!$D:$E,2,0),IF(D66=D65,AI65,""))</f>
        <v>HP FAB STR HL 65X19 10 ID TOPLES</v>
      </c>
      <c r="AJ66" s="20" t="str">
        <f>IFERROR([5]SKU!VI66,IF(D66=D65,AJ65,""))</f>
        <v>40058</v>
      </c>
      <c r="AK66" s="18" t="str">
        <f>VLOOKUP(E66,[5]SKU!I:X,16,FALSE)</f>
        <v>3005.90.90</v>
      </c>
    </row>
    <row r="67" spans="1:37">
      <c r="A67" s="18" t="str">
        <f>[5]SKU!AC67</f>
        <v>Hansaplast</v>
      </c>
      <c r="B67" s="18" t="str">
        <f>[5]SKU!AE67</f>
        <v>Wound</v>
      </c>
      <c r="C67" s="18" t="str">
        <f>[5]SKU!AJ67</f>
        <v>Wound Plasters</v>
      </c>
      <c r="D67" s="18" t="str">
        <f>[5]SKU!G67</f>
        <v>HP Kain Elastis Toples 40x10s</v>
      </c>
      <c r="E67" s="19" t="str">
        <f>[5]SKU!I67</f>
        <v>02637-09001-01</v>
      </c>
      <c r="F67" s="19" t="str">
        <f>[5]SKU!J67</f>
        <v>48330-00211-02</v>
      </c>
      <c r="G67" s="18" t="str">
        <f>[5]SKU!K67</f>
        <v>HP Scare Kain Elastis 10's Std 2637 Top</v>
      </c>
      <c r="H67" s="18" t="str">
        <f>IF([5]SKU!L67="R","Regular",
IF([5]SKU!L67="P","Promo",
IF([5]SKU!L67="S","Sample",
IF([5]SKU!L67="V","VAS",""))))</f>
        <v>Regular</v>
      </c>
      <c r="I67" s="18" t="str">
        <f>IF([5]SKU!QC67="A","Active",
IF([5]SKU!QC67="D","Discontinue",
IF([5]SKU!QC67="N","NPD","")))</f>
        <v>Active</v>
      </c>
      <c r="J67" s="18" t="str">
        <f>VLOOKUP(IFERROR(VLOOKUP(E67,'[5]Material Status'!A:I,9,0),""),'[5]Material Status'!U:W,3,0)</f>
        <v>Inactive</v>
      </c>
      <c r="K67" s="20" t="str">
        <f>IFERROR(VLOOKUP(E67,'[5]LOG Data SAP'!$D:$AO,11,0),
IF(D67=D66,K66,""))</f>
        <v>8999777026134</v>
      </c>
      <c r="L67" s="20" t="str">
        <f>IFERROR(VLOOKUP(E67,'[5]LOG Data SAP'!$D:$AO,13,0),
IF(D67=D66,L66,""))</f>
        <v>08999777002435</v>
      </c>
      <c r="M67" s="20" t="str">
        <f>IFERROR(VLOOKUP(E67,'[5]LOG Data SAP'!$D:$AO,15,0),
IF(D67=D66,M66,""))</f>
        <v>18999777263710</v>
      </c>
      <c r="N67" s="21">
        <f>[5]SKU!VH67</f>
        <v>1080</v>
      </c>
      <c r="O67" s="22">
        <f>[5]SKU!VN67</f>
        <v>100364</v>
      </c>
      <c r="P67" s="23">
        <f>[5]SKU!VO67</f>
        <v>43100</v>
      </c>
      <c r="Q67" s="24">
        <f>IFERROR(_xlfn.NUMBERVALUE(VLOOKUP(E67,'[5]LOG Data SAP'!$D:$M,9,0)),
IF(D67=D66,Q66,""))</f>
        <v>1</v>
      </c>
      <c r="R67" s="24">
        <f>IFERROR(_xlfn.NUMBERVALUE(VLOOKUP(E67,'[5]LOG Data SAP'!$D:$M,10,0)),
IF(D67=D66,R66,""))</f>
        <v>20</v>
      </c>
      <c r="S67" s="24">
        <f t="shared" ref="S67:S130" si="4">IFERROR(IF(Q67=0,0,R67/Q67),
IF(D67=D66,S66,""))</f>
        <v>20</v>
      </c>
      <c r="T67" s="25">
        <f>IFERROR(VLOOKUP($E67,'[5]LOG Data SAP'!$D:$V,17,0)/10,
IF(D67=D66,T66,""))</f>
        <v>11.5</v>
      </c>
      <c r="U67" s="25">
        <f>IFERROR(VLOOKUP($E67,'[5]LOG Data SAP'!$D:$V,18,0)/10,
IF(D67=D66,U66,""))</f>
        <v>11.5</v>
      </c>
      <c r="V67" s="25">
        <f>IFERROR(VLOOKUP($E67,'[5]LOG Data SAP'!$D:$V,19,0)/10,
IF(D67=D66,V66,""))</f>
        <v>20.3</v>
      </c>
      <c r="W67" s="25">
        <f>IFERROR(VLOOKUP($E67,'[5]LOG Data SAP'!$D:$AO,21,0)/10,
IF(D67=D66,W66,""))</f>
        <v>11.5</v>
      </c>
      <c r="X67" s="25">
        <f>IFERROR(VLOOKUP($E67,'[5]LOG Data SAP'!$D:$AO,22,0)/10,
IF(D67=D66,X66,""))</f>
        <v>11.5</v>
      </c>
      <c r="Y67" s="25">
        <f>IFERROR(VLOOKUP($E67,'[5]LOG Data SAP'!$D:$AO,23,0)/10,
IF(D67=D66,Y66,""))</f>
        <v>20.3</v>
      </c>
      <c r="Z67" s="25">
        <f>IFERROR(VLOOKUP($E67,'[5]LOG Data SAP'!$D:$AO,25,0)/10,
IF(D67=D66,Z66,""))</f>
        <v>63.1</v>
      </c>
      <c r="AA67" s="25">
        <f>IFERROR(VLOOKUP($E67,'[5]LOG Data SAP'!$D:$AO,26,0)/10,
IF(D67=D66,AA66,""))</f>
        <v>25.9</v>
      </c>
      <c r="AB67" s="25">
        <f>IFERROR(VLOOKUP($E67,'[5]LOG Data SAP'!$D:$AO,27,0)/10,
IF(D67=D66,AB66,""))</f>
        <v>43</v>
      </c>
      <c r="AC67" s="26">
        <f>IFERROR(VLOOKUP($E67,'[5]LOG Data SAP'!$D:$AO,29,0)/IF(VLOOKUP($E67,'[5]LOG Data SAP'!$D:$AO,30,0)="G",1000,1),
IF(D67=D66,AC66,""))</f>
        <v>0.44800000000000001</v>
      </c>
      <c r="AD67" s="26">
        <f>IFERROR(VLOOKUP($E67,'[5]LOG Data SAP'!$D:$AO,31,0)/IF(VLOOKUP($E67,'[5]LOG Data SAP'!$D:$AO,32,0)="G",1000,1),
IF(D67=D66,AD66,""))</f>
        <v>0.44800000000000001</v>
      </c>
      <c r="AE67" s="26">
        <f>IFERROR(VLOOKUP($E67,'[5]LOG Data SAP'!$D:$AO,33,0)/IF(VLOOKUP($E67,'[5]LOG Data SAP'!$D:$AO,34,0)="G",1000,1),
IF(D67=D66,AE66,""))</f>
        <v>10.45</v>
      </c>
      <c r="AF67" s="27">
        <f t="shared" ref="AF67:AF130" si="5">IF(SUM(T67:V67)=0,"",T67*U67*V67)</f>
        <v>2684.6750000000002</v>
      </c>
      <c r="AG67" s="27">
        <f t="shared" ref="AG67:AG130" si="6">IF(SUM(W67:Y67)=0,"",W67*X67*Y67)</f>
        <v>2684.6750000000002</v>
      </c>
      <c r="AH67" s="28">
        <f t="shared" ref="AH67:AH130" si="7">IF(SUM(Z67:AB67)=0,"",Z67*AA67*AB67/1000000)</f>
        <v>7.0274470000000006E-2</v>
      </c>
      <c r="AI67" s="18" t="str">
        <f>IFERROR(VLOOKUP(E67,'[5]LOG Data SAP'!$D:$E,2,0),IF(D67=D66,AI66,""))</f>
        <v>HP FAB STR HL 65X19 10 ID TOPLES</v>
      </c>
      <c r="AJ67" s="20" t="str">
        <f>IFERROR([5]SKU!VI67,IF(D67=D66,AJ66,""))</f>
        <v>40058</v>
      </c>
      <c r="AK67" s="18" t="str">
        <f>VLOOKUP(E67,[5]SKU!I:X,16,FALSE)</f>
        <v>3005.90.90</v>
      </c>
    </row>
    <row r="68" spans="1:37">
      <c r="A68" s="18" t="str">
        <f>[5]SKU!AC68</f>
        <v>Hansaplast</v>
      </c>
      <c r="B68" s="18" t="str">
        <f>[5]SKU!AE68</f>
        <v>Wound</v>
      </c>
      <c r="C68" s="18" t="str">
        <f>[5]SKU!AJ68</f>
        <v>Wound Plasters</v>
      </c>
      <c r="D68" s="18" t="str">
        <f>[5]SKU!G68</f>
        <v>HP Kain Elastis Toples 40x10s</v>
      </c>
      <c r="E68" s="19" t="str">
        <f>[5]SKU!I68</f>
        <v>02637-09001-00</v>
      </c>
      <c r="F68" s="19" t="str">
        <f>[5]SKU!J68</f>
        <v>48330-00211-02</v>
      </c>
      <c r="G68" s="18" t="str">
        <f>[5]SKU!K68</f>
        <v>HP Scare Kain Elastis 10's Std 2637 Top</v>
      </c>
      <c r="H68" s="18" t="str">
        <f>IF([5]SKU!L68="R","Regular",
IF([5]SKU!L68="P","Promo",
IF([5]SKU!L68="S","Sample",
IF([5]SKU!L68="V","VAS",""))))</f>
        <v>Regular</v>
      </c>
      <c r="I68" s="18" t="str">
        <f>IF([5]SKU!QC68="A","Active",
IF([5]SKU!QC68="D","Discontinue",
IF([5]SKU!QC68="N","NPD","")))</f>
        <v>Active</v>
      </c>
      <c r="J68" s="18" t="str">
        <f>VLOOKUP(IFERROR(VLOOKUP(E68,'[5]Material Status'!A:I,9,0),""),'[5]Material Status'!U:W,3,0)</f>
        <v>Inactive</v>
      </c>
      <c r="K68" s="20" t="str">
        <f>IFERROR(VLOOKUP(E68,'[5]LOG Data SAP'!$D:$AO,11,0),
IF(D68=D67,K67,""))</f>
        <v>8999777026134</v>
      </c>
      <c r="L68" s="20" t="str">
        <f>IFERROR(VLOOKUP(E68,'[5]LOG Data SAP'!$D:$AO,13,0),
IF(D68=D67,L67,""))</f>
        <v>08999777002435</v>
      </c>
      <c r="M68" s="20" t="str">
        <f>IFERROR(VLOOKUP(E68,'[5]LOG Data SAP'!$D:$AO,15,0),
IF(D68=D67,M67,""))</f>
        <v>18999777263710</v>
      </c>
      <c r="N68" s="21">
        <f>[5]SKU!VH68</f>
        <v>1080</v>
      </c>
      <c r="O68" s="22">
        <f>[5]SKU!VN68</f>
        <v>74000</v>
      </c>
      <c r="P68" s="23">
        <f>[5]SKU!VO68</f>
        <v>43100</v>
      </c>
      <c r="Q68" s="24">
        <f>IFERROR(_xlfn.NUMBERVALUE(VLOOKUP(E68,'[5]LOG Data SAP'!$D:$M,9,0)),
IF(D68=D67,Q67,""))</f>
        <v>1</v>
      </c>
      <c r="R68" s="24">
        <f>IFERROR(_xlfn.NUMBERVALUE(VLOOKUP(E68,'[5]LOG Data SAP'!$D:$M,10,0)),
IF(D68=D67,R67,""))</f>
        <v>20</v>
      </c>
      <c r="S68" s="24">
        <f t="shared" si="4"/>
        <v>20</v>
      </c>
      <c r="T68" s="25">
        <f>IFERROR(VLOOKUP($E68,'[5]LOG Data SAP'!$D:$V,17,0)/10,
IF(D68=D67,T67,""))</f>
        <v>11.5</v>
      </c>
      <c r="U68" s="25">
        <f>IFERROR(VLOOKUP($E68,'[5]LOG Data SAP'!$D:$V,18,0)/10,
IF(D68=D67,U67,""))</f>
        <v>11.5</v>
      </c>
      <c r="V68" s="25">
        <f>IFERROR(VLOOKUP($E68,'[5]LOG Data SAP'!$D:$V,19,0)/10,
IF(D68=D67,V67,""))</f>
        <v>20.3</v>
      </c>
      <c r="W68" s="25">
        <f>IFERROR(VLOOKUP($E68,'[5]LOG Data SAP'!$D:$AO,21,0)/10,
IF(D68=D67,W67,""))</f>
        <v>11.5</v>
      </c>
      <c r="X68" s="25">
        <f>IFERROR(VLOOKUP($E68,'[5]LOG Data SAP'!$D:$AO,22,0)/10,
IF(D68=D67,X67,""))</f>
        <v>11.5</v>
      </c>
      <c r="Y68" s="25">
        <f>IFERROR(VLOOKUP($E68,'[5]LOG Data SAP'!$D:$AO,23,0)/10,
IF(D68=D67,Y67,""))</f>
        <v>20.3</v>
      </c>
      <c r="Z68" s="25">
        <f>IFERROR(VLOOKUP($E68,'[5]LOG Data SAP'!$D:$AO,25,0)/10,
IF(D68=D67,Z67,""))</f>
        <v>63.1</v>
      </c>
      <c r="AA68" s="25">
        <f>IFERROR(VLOOKUP($E68,'[5]LOG Data SAP'!$D:$AO,26,0)/10,
IF(D68=D67,AA67,""))</f>
        <v>25.9</v>
      </c>
      <c r="AB68" s="25">
        <f>IFERROR(VLOOKUP($E68,'[5]LOG Data SAP'!$D:$AO,27,0)/10,
IF(D68=D67,AB67,""))</f>
        <v>43</v>
      </c>
      <c r="AC68" s="26">
        <f>IFERROR(VLOOKUP($E68,'[5]LOG Data SAP'!$D:$AO,29,0)/IF(VLOOKUP($E68,'[5]LOG Data SAP'!$D:$AO,30,0)="G",1000,1),
IF(D68=D67,AC67,""))</f>
        <v>0.44800000000000001</v>
      </c>
      <c r="AD68" s="26">
        <f>IFERROR(VLOOKUP($E68,'[5]LOG Data SAP'!$D:$AO,31,0)/IF(VLOOKUP($E68,'[5]LOG Data SAP'!$D:$AO,32,0)="G",1000,1),
IF(D68=D67,AD67,""))</f>
        <v>0.44800000000000001</v>
      </c>
      <c r="AE68" s="26">
        <f>IFERROR(VLOOKUP($E68,'[5]LOG Data SAP'!$D:$AO,33,0)/IF(VLOOKUP($E68,'[5]LOG Data SAP'!$D:$AO,34,0)="G",1000,1),
IF(D68=D67,AE67,""))</f>
        <v>10.45</v>
      </c>
      <c r="AF68" s="27">
        <f t="shared" si="5"/>
        <v>2684.6750000000002</v>
      </c>
      <c r="AG68" s="27">
        <f t="shared" si="6"/>
        <v>2684.6750000000002</v>
      </c>
      <c r="AH68" s="28">
        <f t="shared" si="7"/>
        <v>7.0274470000000006E-2</v>
      </c>
      <c r="AI68" s="18" t="str">
        <f>IFERROR(VLOOKUP(E68,'[5]LOG Data SAP'!$D:$E,2,0),IF(D68=D67,AI67,""))</f>
        <v>HP FAB STR HL 65X19 10 ID TOPLES</v>
      </c>
      <c r="AJ68" s="20" t="str">
        <f>IFERROR([5]SKU!VI68,IF(D68=D67,AJ67,""))</f>
        <v>40058</v>
      </c>
      <c r="AK68" s="18" t="str">
        <f>VLOOKUP(E68,[5]SKU!I:X,16,FALSE)</f>
        <v>3005.90.90</v>
      </c>
    </row>
    <row r="69" spans="1:37">
      <c r="A69" s="18" t="str">
        <f>[5]SKU!AC69</f>
        <v>Hansaplast</v>
      </c>
      <c r="B69" s="18" t="str">
        <f>[5]SKU!AE69</f>
        <v>Wound</v>
      </c>
      <c r="C69" s="18" t="str">
        <f>[5]SKU!AJ69</f>
        <v>Wound Plasters</v>
      </c>
      <c r="D69" s="18" t="str">
        <f>[5]SKU!G69</f>
        <v>HP Kain Elastis Toples 40x10s</v>
      </c>
      <c r="E69" s="19" t="str">
        <f>[5]SKU!I69</f>
        <v>48333-00002-00</v>
      </c>
      <c r="F69" s="19" t="str">
        <f>[5]SKU!J69</f>
        <v>48330-00211-02</v>
      </c>
      <c r="G69" s="18" t="str">
        <f>[5]SKU!K69</f>
        <v>HP Scare Kain Elastis 10's Std 2637 Top</v>
      </c>
      <c r="H69" s="18" t="str">
        <f>IF([5]SKU!L69="R","Regular",
IF([5]SKU!L69="P","Promo",
IF([5]SKU!L69="S","Sample",
IF([5]SKU!L69="V","VAS",""))))</f>
        <v>Regular</v>
      </c>
      <c r="I69" s="18" t="str">
        <f>IF([5]SKU!QC69="A","Active",
IF([5]SKU!QC69="D","Discontinue",
IF([5]SKU!QC69="N","NPD","")))</f>
        <v>Active</v>
      </c>
      <c r="J69" s="18" t="str">
        <f>VLOOKUP(IFERROR(VLOOKUP(E69,'[5]Material Status'!A:I,9,0),""),'[5]Material Status'!U:W,3,0)</f>
        <v>Inactive</v>
      </c>
      <c r="K69" s="20" t="str">
        <f>IFERROR(VLOOKUP(E69,'[5]LOG Data SAP'!$D:$AO,11,0),
IF(D69=D68,K68,""))</f>
        <v>8999777026134</v>
      </c>
      <c r="L69" s="20" t="str">
        <f>IFERROR(VLOOKUP(E69,'[5]LOG Data SAP'!$D:$AO,13,0),
IF(D69=D68,L68,""))</f>
        <v>08999777002435</v>
      </c>
      <c r="M69" s="20" t="str">
        <f>IFERROR(VLOOKUP(E69,'[5]LOG Data SAP'!$D:$AO,15,0),
IF(D69=D68,M68,""))</f>
        <v>18999777263710</v>
      </c>
      <c r="N69" s="21">
        <f>[5]SKU!VH69</f>
        <v>1080</v>
      </c>
      <c r="O69" s="22">
        <f>[5]SKU!VN69</f>
        <v>87500</v>
      </c>
      <c r="P69" s="23">
        <f>[5]SKU!VO69</f>
        <v>43100</v>
      </c>
      <c r="Q69" s="24">
        <f>IFERROR(_xlfn.NUMBERVALUE(VLOOKUP(E69,'[5]LOG Data SAP'!$D:$M,9,0)),
IF(D69=D68,Q68,""))</f>
        <v>1</v>
      </c>
      <c r="R69" s="24">
        <f>IFERROR(_xlfn.NUMBERVALUE(VLOOKUP(E69,'[5]LOG Data SAP'!$D:$M,10,0)),
IF(D69=D68,R68,""))</f>
        <v>20</v>
      </c>
      <c r="S69" s="24">
        <f t="shared" si="4"/>
        <v>20</v>
      </c>
      <c r="T69" s="25">
        <f>IFERROR(VLOOKUP($E69,'[5]LOG Data SAP'!$D:$V,17,0)/10,
IF(D69=D68,T68,""))</f>
        <v>11.5</v>
      </c>
      <c r="U69" s="25">
        <f>IFERROR(VLOOKUP($E69,'[5]LOG Data SAP'!$D:$V,18,0)/10,
IF(D69=D68,U68,""))</f>
        <v>11.5</v>
      </c>
      <c r="V69" s="25">
        <f>IFERROR(VLOOKUP($E69,'[5]LOG Data SAP'!$D:$V,19,0)/10,
IF(D69=D68,V68,""))</f>
        <v>20.3</v>
      </c>
      <c r="W69" s="25">
        <f>IFERROR(VLOOKUP($E69,'[5]LOG Data SAP'!$D:$AO,21,0)/10,
IF(D69=D68,W68,""))</f>
        <v>11.5</v>
      </c>
      <c r="X69" s="25">
        <f>IFERROR(VLOOKUP($E69,'[5]LOG Data SAP'!$D:$AO,22,0)/10,
IF(D69=D68,X68,""))</f>
        <v>11.5</v>
      </c>
      <c r="Y69" s="25">
        <f>IFERROR(VLOOKUP($E69,'[5]LOG Data SAP'!$D:$AO,23,0)/10,
IF(D69=D68,Y68,""))</f>
        <v>20.3</v>
      </c>
      <c r="Z69" s="25">
        <f>IFERROR(VLOOKUP($E69,'[5]LOG Data SAP'!$D:$AO,25,0)/10,
IF(D69=D68,Z68,""))</f>
        <v>63.1</v>
      </c>
      <c r="AA69" s="25">
        <f>IFERROR(VLOOKUP($E69,'[5]LOG Data SAP'!$D:$AO,26,0)/10,
IF(D69=D68,AA68,""))</f>
        <v>25.9</v>
      </c>
      <c r="AB69" s="25">
        <f>IFERROR(VLOOKUP($E69,'[5]LOG Data SAP'!$D:$AO,27,0)/10,
IF(D69=D68,AB68,""))</f>
        <v>43</v>
      </c>
      <c r="AC69" s="26">
        <f>IFERROR(VLOOKUP($E69,'[5]LOG Data SAP'!$D:$AO,29,0)/IF(VLOOKUP($E69,'[5]LOG Data SAP'!$D:$AO,30,0)="G",1000,1),
IF(D69=D68,AC68,""))</f>
        <v>0.44800000000000001</v>
      </c>
      <c r="AD69" s="26">
        <f>IFERROR(VLOOKUP($E69,'[5]LOG Data SAP'!$D:$AO,31,0)/IF(VLOOKUP($E69,'[5]LOG Data SAP'!$D:$AO,32,0)="G",1000,1),
IF(D69=D68,AD68,""))</f>
        <v>0.44800000000000001</v>
      </c>
      <c r="AE69" s="26">
        <f>IFERROR(VLOOKUP($E69,'[5]LOG Data SAP'!$D:$AO,33,0)/IF(VLOOKUP($E69,'[5]LOG Data SAP'!$D:$AO,34,0)="G",1000,1),
IF(D69=D68,AE68,""))</f>
        <v>10.45</v>
      </c>
      <c r="AF69" s="27">
        <f t="shared" si="5"/>
        <v>2684.6750000000002</v>
      </c>
      <c r="AG69" s="27">
        <f t="shared" si="6"/>
        <v>2684.6750000000002</v>
      </c>
      <c r="AH69" s="28">
        <f t="shared" si="7"/>
        <v>7.0274470000000006E-2</v>
      </c>
      <c r="AI69" s="18" t="str">
        <f>IFERROR(VLOOKUP(E69,'[5]LOG Data SAP'!$D:$E,2,0),IF(D69=D68,AI68,""))</f>
        <v>HP FAB STR HL 65X19 10 ID TOPLES</v>
      </c>
      <c r="AJ69" s="20" t="str">
        <f>IFERROR([5]SKU!VI69,IF(D69=D68,AJ68,""))</f>
        <v>40058</v>
      </c>
      <c r="AK69" s="18" t="str">
        <f>VLOOKUP(E69,[5]SKU!I:X,16,FALSE)</f>
        <v>3005.90.90</v>
      </c>
    </row>
    <row r="70" spans="1:37">
      <c r="A70" s="18" t="str">
        <f>[5]SKU!AC70</f>
        <v>Hansaplast</v>
      </c>
      <c r="B70" s="18" t="str">
        <f>[5]SKU!AE70</f>
        <v>Wound</v>
      </c>
      <c r="C70" s="18" t="str">
        <f>[5]SKU!AJ70</f>
        <v>Wound Plasters</v>
      </c>
      <c r="D70" s="18" t="str">
        <f>[5]SKU!G70</f>
        <v>HP Kain Elastis Toples 24x10s</v>
      </c>
      <c r="E70" s="19" t="str">
        <f>[5]SKU!I70</f>
        <v>48330-00211-03</v>
      </c>
      <c r="F70" s="19" t="str">
        <f>[5]SKU!J70</f>
        <v>48330-00211-03</v>
      </c>
      <c r="G70" s="18" t="str">
        <f>[5]SKU!K70</f>
        <v>Hansaplast Kain Elastis 24 x 10 Lembar Toples</v>
      </c>
      <c r="H70" s="18" t="str">
        <f>IF([5]SKU!L70="R","Regular",
IF([5]SKU!L70="P","Promo",
IF([5]SKU!L70="S","Sample",
IF([5]SKU!L70="V","VAS",""))))</f>
        <v>Regular</v>
      </c>
      <c r="I70" s="18" t="str">
        <f>IF([5]SKU!QC70="A","Active",
IF([5]SKU!QC70="D","Discontinue",
IF([5]SKU!QC70="N","NPD","")))</f>
        <v>Active</v>
      </c>
      <c r="J70" s="18" t="str">
        <f>VLOOKUP(IFERROR(VLOOKUP(E70,'[5]Material Status'!A:I,9,0),""),'[5]Material Status'!U:W,3,0)</f>
        <v>Active</v>
      </c>
      <c r="K70" s="20" t="str">
        <f>IFERROR(VLOOKUP(E70,'[5]LOG Data SAP'!$D:$AO,11,0),
IF(D70=D69,K69,""))</f>
        <v>8999777026134</v>
      </c>
      <c r="L70" s="20" t="str">
        <f>IFERROR(VLOOKUP(E70,'[5]LOG Data SAP'!$D:$AO,13,0),
IF(D70=D69,L69,""))</f>
        <v/>
      </c>
      <c r="M70" s="20" t="str">
        <f>IFERROR(VLOOKUP(E70,'[5]LOG Data SAP'!$D:$AO,15,0),
IF(D70=D69,M69,""))</f>
        <v>8999777011550</v>
      </c>
      <c r="N70" s="21">
        <f>[5]SKU!VH70</f>
        <v>1080</v>
      </c>
      <c r="O70" s="22">
        <f>[5]SKU!VN70</f>
        <v>107962</v>
      </c>
      <c r="P70" s="23">
        <f>[5]SKU!VO70</f>
        <v>45383</v>
      </c>
      <c r="Q70" s="24">
        <f>IFERROR(_xlfn.NUMBERVALUE(VLOOKUP(E70,'[5]LOG Data SAP'!$D:$M,9,0)),
IF(D70=D69,Q69,""))</f>
        <v>0</v>
      </c>
      <c r="R70" s="24">
        <f>IFERROR(_xlfn.NUMBERVALUE(VLOOKUP(E70,'[5]LOG Data SAP'!$D:$M,10,0)),
IF(D70=D69,R69,""))</f>
        <v>20</v>
      </c>
      <c r="S70" s="24">
        <f t="shared" si="4"/>
        <v>0</v>
      </c>
      <c r="T70" s="25">
        <f>IFERROR(VLOOKUP($E70,'[5]LOG Data SAP'!$D:$V,17,0)/10,
IF(D70=D69,T69,""))</f>
        <v>11.5</v>
      </c>
      <c r="U70" s="25">
        <f>IFERROR(VLOOKUP($E70,'[5]LOG Data SAP'!$D:$V,18,0)/10,
IF(D70=D69,U69,""))</f>
        <v>11.5</v>
      </c>
      <c r="V70" s="25">
        <f>IFERROR(VLOOKUP($E70,'[5]LOG Data SAP'!$D:$V,19,0)/10,
IF(D70=D69,V69,""))</f>
        <v>20.3</v>
      </c>
      <c r="W70" s="25">
        <f>IFERROR(VLOOKUP($E70,'[5]LOG Data SAP'!$D:$AO,21,0)/10,
IF(D70=D69,W69,""))</f>
        <v>0</v>
      </c>
      <c r="X70" s="25">
        <f>IFERROR(VLOOKUP($E70,'[5]LOG Data SAP'!$D:$AO,22,0)/10,
IF(D70=D69,X69,""))</f>
        <v>0</v>
      </c>
      <c r="Y70" s="25">
        <f>IFERROR(VLOOKUP($E70,'[5]LOG Data SAP'!$D:$AO,23,0)/10,
IF(D70=D69,Y69,""))</f>
        <v>0</v>
      </c>
      <c r="Z70" s="25">
        <f>IFERROR(VLOOKUP($E70,'[5]LOG Data SAP'!$D:$AO,25,0)/10,
IF(D70=D69,Z69,""))</f>
        <v>66.599999999999994</v>
      </c>
      <c r="AA70" s="25">
        <f>IFERROR(VLOOKUP($E70,'[5]LOG Data SAP'!$D:$AO,26,0)/10,
IF(D70=D69,AA69,""))</f>
        <v>27.1</v>
      </c>
      <c r="AB70" s="25">
        <f>IFERROR(VLOOKUP($E70,'[5]LOG Data SAP'!$D:$AO,27,0)/10,
IF(D70=D69,AB69,""))</f>
        <v>39.200000000000003</v>
      </c>
      <c r="AC70" s="26">
        <f>IFERROR(VLOOKUP($E70,'[5]LOG Data SAP'!$D:$AO,29,0)/IF(VLOOKUP($E70,'[5]LOG Data SAP'!$D:$AO,30,0)="G",1000,1),
IF(D70=D69,AC69,""))</f>
        <v>0.29399999999999998</v>
      </c>
      <c r="AD70" s="26">
        <f>IFERROR(VLOOKUP($E70,'[5]LOG Data SAP'!$D:$AO,31,0)/IF(VLOOKUP($E70,'[5]LOG Data SAP'!$D:$AO,32,0)="G",1000,1),
IF(D70=D69,AD69,""))</f>
        <v>0</v>
      </c>
      <c r="AE70" s="26">
        <f>IFERROR(VLOOKUP($E70,'[5]LOG Data SAP'!$D:$AO,33,0)/IF(VLOOKUP($E70,'[5]LOG Data SAP'!$D:$AO,34,0)="G",1000,1),
IF(D70=D69,AE69,""))</f>
        <v>6.6</v>
      </c>
      <c r="AF70" s="27">
        <f t="shared" si="5"/>
        <v>2684.6750000000002</v>
      </c>
      <c r="AG70" s="27" t="str">
        <f t="shared" si="6"/>
        <v/>
      </c>
      <c r="AH70" s="28">
        <f t="shared" si="7"/>
        <v>7.0750512000000002E-2</v>
      </c>
      <c r="AI70" s="18" t="str">
        <f>IFERROR(VLOOKUP(E70,'[5]LOG Data SAP'!$D:$E,2,0),IF(D70=D69,AI69,""))</f>
        <v>HP EL_FBC TOPLES 24X10 STRIPS</v>
      </c>
      <c r="AJ70" s="20" t="str">
        <f>IFERROR([5]SKU!VI70,IF(D70=D69,AJ69,""))</f>
        <v>40123</v>
      </c>
      <c r="AK70" s="18" t="str">
        <f>VLOOKUP(E70,[5]SKU!I:X,16,FALSE)</f>
        <v>3005.90.90</v>
      </c>
    </row>
    <row r="71" spans="1:37">
      <c r="A71" s="18" t="str">
        <f>[5]SKU!AC71</f>
        <v>Hansaplast</v>
      </c>
      <c r="B71" s="18" t="str">
        <f>[5]SKU!AE71</f>
        <v>Wound</v>
      </c>
      <c r="C71" s="18" t="str">
        <f>[5]SKU!AJ71</f>
        <v>Wound Plasters</v>
      </c>
      <c r="D71" s="18" t="str">
        <f>[5]SKU!G71</f>
        <v>HP Aqua Protect 6s</v>
      </c>
      <c r="E71" s="19" t="str">
        <f>[5]SKU!I71</f>
        <v>48333-00033-04</v>
      </c>
      <c r="F71" s="19" t="str">
        <f>[5]SKU!J71</f>
        <v>48333-00033-04</v>
      </c>
      <c r="G71" s="18" t="str">
        <f>[5]SKU!K71</f>
        <v>Hansaplast Aqua Protect 6 Lembar</v>
      </c>
      <c r="H71" s="18" t="str">
        <f>IF([5]SKU!L71="R","Regular",
IF([5]SKU!L71="P","Promo",
IF([5]SKU!L71="S","Sample",
IF([5]SKU!L71="V","VAS",""))))</f>
        <v>Regular</v>
      </c>
      <c r="I71" s="18" t="str">
        <f>IF([5]SKU!QC71="A","Active",
IF([5]SKU!QC71="D","Discontinue",
IF([5]SKU!QC71="N","NPD","")))</f>
        <v>Active</v>
      </c>
      <c r="J71" s="18" t="str">
        <f>VLOOKUP(IFERROR(VLOOKUP(E71,'[5]Material Status'!A:I,9,0),""),'[5]Material Status'!U:W,3,0)</f>
        <v>Active</v>
      </c>
      <c r="K71" s="20" t="str">
        <f>IFERROR(VLOOKUP(E71,'[5]LOG Data SAP'!$D:$AO,11,0),
IF(D71=D70,K70,""))</f>
        <v>8999777007690</v>
      </c>
      <c r="L71" s="20" t="str">
        <f>IFERROR(VLOOKUP(E71,'[5]LOG Data SAP'!$D:$AO,13,0),
IF(D71=D70,L70,""))</f>
        <v>8999777007706</v>
      </c>
      <c r="M71" s="20" t="str">
        <f>IFERROR(VLOOKUP(E71,'[5]LOG Data SAP'!$D:$AO,15,0),
IF(D71=D70,M70,""))</f>
        <v>8999777007713</v>
      </c>
      <c r="N71" s="21">
        <f>[5]SKU!VH71</f>
        <v>1800</v>
      </c>
      <c r="O71" s="22">
        <f>[5]SKU!VN71</f>
        <v>11189</v>
      </c>
      <c r="P71" s="23">
        <f>[5]SKU!VO71</f>
        <v>45383</v>
      </c>
      <c r="Q71" s="24">
        <f>IFERROR(_xlfn.NUMBERVALUE(VLOOKUP(E71,'[5]LOG Data SAP'!$D:$M,9,0)),
IF(D71=D70,Q70,""))</f>
        <v>10</v>
      </c>
      <c r="R71" s="24">
        <f>IFERROR(_xlfn.NUMBERVALUE(VLOOKUP(E71,'[5]LOG Data SAP'!$D:$M,10,0)),
IF(D71=D70,R70,""))</f>
        <v>100</v>
      </c>
      <c r="S71" s="24">
        <f t="shared" si="4"/>
        <v>10</v>
      </c>
      <c r="T71" s="25">
        <f>IFERROR(VLOOKUP($E71,'[5]LOG Data SAP'!$D:$V,17,0)/10,
IF(D71=D70,T70,""))</f>
        <v>8</v>
      </c>
      <c r="U71" s="25">
        <f>IFERROR(VLOOKUP($E71,'[5]LOG Data SAP'!$D:$V,18,0)/10,
IF(D71=D70,U70,""))</f>
        <v>0.5</v>
      </c>
      <c r="V71" s="25">
        <f>IFERROR(VLOOKUP($E71,'[5]LOG Data SAP'!$D:$V,19,0)/10,
IF(D71=D70,V70,""))</f>
        <v>10.6</v>
      </c>
      <c r="W71" s="25">
        <f>IFERROR(VLOOKUP($E71,'[5]LOG Data SAP'!$D:$AO,21,0)/10,
IF(D71=D70,W70,""))</f>
        <v>8.5</v>
      </c>
      <c r="X71" s="25">
        <f>IFERROR(VLOOKUP($E71,'[5]LOG Data SAP'!$D:$AO,22,0)/10,
IF(D71=D70,X70,""))</f>
        <v>5.5</v>
      </c>
      <c r="Y71" s="25">
        <f>IFERROR(VLOOKUP($E71,'[5]LOG Data SAP'!$D:$AO,23,0)/10,
IF(D71=D70,Y70,""))</f>
        <v>11</v>
      </c>
      <c r="Z71" s="25">
        <f>IFERROR(VLOOKUP($E71,'[5]LOG Data SAP'!$D:$AO,25,0)/10,
IF(D71=D70,Z70,""))</f>
        <v>29.1</v>
      </c>
      <c r="AA71" s="25">
        <f>IFERROR(VLOOKUP($E71,'[5]LOG Data SAP'!$D:$AO,26,0)/10,
IF(D71=D70,AA70,""))</f>
        <v>18.100000000000001</v>
      </c>
      <c r="AB71" s="25">
        <f>IFERROR(VLOOKUP($E71,'[5]LOG Data SAP'!$D:$AO,27,0)/10,
IF(D71=D70,AB70,""))</f>
        <v>13.2</v>
      </c>
      <c r="AC71" s="26">
        <f>IFERROR(VLOOKUP($E71,'[5]LOG Data SAP'!$D:$AO,29,0)/IF(VLOOKUP($E71,'[5]LOG Data SAP'!$D:$AO,30,0)="G",1000,1),
IF(D71=D70,AC70,""))</f>
        <v>8.9999999999999993E-3</v>
      </c>
      <c r="AD71" s="26">
        <f>IFERROR(VLOOKUP($E71,'[5]LOG Data SAP'!$D:$AO,31,0)/IF(VLOOKUP($E71,'[5]LOG Data SAP'!$D:$AO,32,0)="G",1000,1),
IF(D71=D70,AD70,""))</f>
        <v>0.10299999999999999</v>
      </c>
      <c r="AE71" s="26">
        <f>IFERROR(VLOOKUP($E71,'[5]LOG Data SAP'!$D:$AO,33,0)/IF(VLOOKUP($E71,'[5]LOG Data SAP'!$D:$AO,34,0)="G",1000,1),
IF(D71=D70,AE70,""))</f>
        <v>1.163</v>
      </c>
      <c r="AF71" s="27">
        <f t="shared" si="5"/>
        <v>42.4</v>
      </c>
      <c r="AG71" s="27">
        <f t="shared" si="6"/>
        <v>514.25</v>
      </c>
      <c r="AH71" s="28">
        <f t="shared" si="7"/>
        <v>6.9525719999999997E-3</v>
      </c>
      <c r="AI71" s="18" t="str">
        <f>IFERROR(VLOOKUP(E71,'[5]LOG Data SAP'!$D:$E,2,0),IF(D71=D70,AI70,""))</f>
        <v>HP AQUA PROTECT ENV ASS 6S</v>
      </c>
      <c r="AJ71" s="20" t="str">
        <f>IFERROR([5]SKU!VI71,IF(D71=D70,AJ70,""))</f>
        <v>35280</v>
      </c>
      <c r="AK71" s="18" t="str">
        <f>VLOOKUP(E71,[5]SKU!I:X,16,FALSE)</f>
        <v>3005.90.90</v>
      </c>
    </row>
    <row r="72" spans="1:37">
      <c r="A72" s="18" t="str">
        <f>[5]SKU!AC72</f>
        <v>Hansaplast</v>
      </c>
      <c r="B72" s="18" t="str">
        <f>[5]SKU!AE72</f>
        <v>Wound</v>
      </c>
      <c r="C72" s="18" t="str">
        <f>[5]SKU!AJ72</f>
        <v>Wound Plasters</v>
      </c>
      <c r="D72" s="18" t="str">
        <f>[5]SKU!G72</f>
        <v>HP Aqua Protect 6s</v>
      </c>
      <c r="E72" s="19" t="str">
        <f>[5]SKU!I72</f>
        <v>48333-00033-03</v>
      </c>
      <c r="F72" s="19" t="str">
        <f>[5]SKU!J72</f>
        <v>48333-00033-04</v>
      </c>
      <c r="G72" s="18" t="str">
        <f>[5]SKU!K72</f>
        <v>Hansaplast Aqua Protect 6 Lembar</v>
      </c>
      <c r="H72" s="18" t="str">
        <f>IF([5]SKU!L72="R","Regular",
IF([5]SKU!L72="P","Promo",
IF([5]SKU!L72="S","Sample",
IF([5]SKU!L72="V","VAS",""))))</f>
        <v>Regular</v>
      </c>
      <c r="I72" s="18" t="str">
        <f>IF([5]SKU!QC72="A","Active",
IF([5]SKU!QC72="D","Discontinue",
IF([5]SKU!QC72="N","NPD","")))</f>
        <v>Active</v>
      </c>
      <c r="J72" s="18" t="str">
        <f>VLOOKUP(IFERROR(VLOOKUP(E72,'[5]Material Status'!A:I,9,0),""),'[5]Material Status'!U:W,3,0)</f>
        <v>Inactive</v>
      </c>
      <c r="K72" s="20" t="str">
        <f>IFERROR(VLOOKUP(E72,'[5]LOG Data SAP'!$D:$AO,11,0),
IF(D72=D71,K71,""))</f>
        <v>8999777007690</v>
      </c>
      <c r="L72" s="20" t="str">
        <f>IFERROR(VLOOKUP(E72,'[5]LOG Data SAP'!$D:$AO,13,0),
IF(D72=D71,L71,""))</f>
        <v>8999777007706</v>
      </c>
      <c r="M72" s="20" t="str">
        <f>IFERROR(VLOOKUP(E72,'[5]LOG Data SAP'!$D:$AO,15,0),
IF(D72=D71,M71,""))</f>
        <v>8999777007713</v>
      </c>
      <c r="N72" s="21">
        <f>[5]SKU!VH72</f>
        <v>1080</v>
      </c>
      <c r="O72" s="22">
        <f>[5]SKU!VN72</f>
        <v>11189</v>
      </c>
      <c r="P72" s="23">
        <f>[5]SKU!VO72</f>
        <v>45383</v>
      </c>
      <c r="Q72" s="24">
        <f>IFERROR(_xlfn.NUMBERVALUE(VLOOKUP(E72,'[5]LOG Data SAP'!$D:$M,9,0)),
IF(D72=D71,Q71,""))</f>
        <v>10</v>
      </c>
      <c r="R72" s="24">
        <f>IFERROR(_xlfn.NUMBERVALUE(VLOOKUP(E72,'[5]LOG Data SAP'!$D:$M,10,0)),
IF(D72=D71,R71,""))</f>
        <v>100</v>
      </c>
      <c r="S72" s="24">
        <f t="shared" si="4"/>
        <v>10</v>
      </c>
      <c r="T72" s="25">
        <f>IFERROR(VLOOKUP($E72,'[5]LOG Data SAP'!$D:$V,17,0)/10,
IF(D72=D71,T71,""))</f>
        <v>8</v>
      </c>
      <c r="U72" s="25">
        <f>IFERROR(VLOOKUP($E72,'[5]LOG Data SAP'!$D:$V,18,0)/10,
IF(D72=D71,U71,""))</f>
        <v>0.6</v>
      </c>
      <c r="V72" s="25">
        <f>IFERROR(VLOOKUP($E72,'[5]LOG Data SAP'!$D:$V,19,0)/10,
IF(D72=D71,V71,""))</f>
        <v>10.6</v>
      </c>
      <c r="W72" s="25">
        <f>IFERROR(VLOOKUP($E72,'[5]LOG Data SAP'!$D:$AO,21,0)/10,
IF(D72=D71,W71,""))</f>
        <v>8.5</v>
      </c>
      <c r="X72" s="25">
        <f>IFERROR(VLOOKUP($E72,'[5]LOG Data SAP'!$D:$AO,22,0)/10,
IF(D72=D71,X71,""))</f>
        <v>5.5</v>
      </c>
      <c r="Y72" s="25">
        <f>IFERROR(VLOOKUP($E72,'[5]LOG Data SAP'!$D:$AO,23,0)/10,
IF(D72=D71,Y71,""))</f>
        <v>11</v>
      </c>
      <c r="Z72" s="25">
        <f>IFERROR(VLOOKUP($E72,'[5]LOG Data SAP'!$D:$AO,25,0)/10,
IF(D72=D71,Z71,""))</f>
        <v>29.1</v>
      </c>
      <c r="AA72" s="25">
        <f>IFERROR(VLOOKUP($E72,'[5]LOG Data SAP'!$D:$AO,26,0)/10,
IF(D72=D71,AA71,""))</f>
        <v>18.100000000000001</v>
      </c>
      <c r="AB72" s="25">
        <f>IFERROR(VLOOKUP($E72,'[5]LOG Data SAP'!$D:$AO,27,0)/10,
IF(D72=D71,AB71,""))</f>
        <v>13.2</v>
      </c>
      <c r="AC72" s="26">
        <f>IFERROR(VLOOKUP($E72,'[5]LOG Data SAP'!$D:$AO,29,0)/IF(VLOOKUP($E72,'[5]LOG Data SAP'!$D:$AO,30,0)="G",1000,1),
IF(D72=D71,AC71,""))</f>
        <v>8.9999999999999993E-3</v>
      </c>
      <c r="AD72" s="26">
        <f>IFERROR(VLOOKUP($E72,'[5]LOG Data SAP'!$D:$AO,31,0)/IF(VLOOKUP($E72,'[5]LOG Data SAP'!$D:$AO,32,0)="G",1000,1),
IF(D72=D71,AD71,""))</f>
        <v>0.10299999999999999</v>
      </c>
      <c r="AE72" s="26">
        <f>IFERROR(VLOOKUP($E72,'[5]LOG Data SAP'!$D:$AO,33,0)/IF(VLOOKUP($E72,'[5]LOG Data SAP'!$D:$AO,34,0)="G",1000,1),
IF(D72=D71,AE71,""))</f>
        <v>1.163</v>
      </c>
      <c r="AF72" s="27">
        <f t="shared" si="5"/>
        <v>50.879999999999995</v>
      </c>
      <c r="AG72" s="27">
        <f t="shared" si="6"/>
        <v>514.25</v>
      </c>
      <c r="AH72" s="28">
        <f t="shared" si="7"/>
        <v>6.9525719999999997E-3</v>
      </c>
      <c r="AI72" s="18" t="str">
        <f>IFERROR(VLOOKUP(E72,'[5]LOG Data SAP'!$D:$E,2,0),IF(D72=D71,AI71,""))</f>
        <v>HP AQUA PROTECT ENV ASS 6S</v>
      </c>
      <c r="AJ72" s="20" t="str">
        <f>IFERROR([5]SKU!VI72,IF(D72=D71,AJ71,""))</f>
        <v>35280</v>
      </c>
      <c r="AK72" s="18" t="str">
        <f>VLOOKUP(E72,[5]SKU!I:X,16,FALSE)</f>
        <v>3005.90.90</v>
      </c>
    </row>
    <row r="73" spans="1:37">
      <c r="A73" s="18" t="str">
        <f>[5]SKU!AC73</f>
        <v>Hansaplast</v>
      </c>
      <c r="B73" s="18" t="str">
        <f>[5]SKU!AE73</f>
        <v>Wound</v>
      </c>
      <c r="C73" s="18" t="str">
        <f>[5]SKU!AJ73</f>
        <v>Wound Plasters</v>
      </c>
      <c r="D73" s="18" t="str">
        <f>[5]SKU!G73</f>
        <v>HP Aqua Protect 6s</v>
      </c>
      <c r="E73" s="19" t="str">
        <f>[5]SKU!I73</f>
        <v>48333-00033-02</v>
      </c>
      <c r="F73" s="19" t="str">
        <f>[5]SKU!J73</f>
        <v>48333-00033-04</v>
      </c>
      <c r="G73" s="18" t="str">
        <f>[5]SKU!K73</f>
        <v>HP Aqua Protect 6's</v>
      </c>
      <c r="H73" s="18" t="str">
        <f>IF([5]SKU!L73="R","Regular",
IF([5]SKU!L73="P","Promo",
IF([5]SKU!L73="S","Sample",
IF([5]SKU!L73="V","VAS",""))))</f>
        <v>Regular</v>
      </c>
      <c r="I73" s="18" t="str">
        <f>IF([5]SKU!QC73="A","Active",
IF([5]SKU!QC73="D","Discontinue",
IF([5]SKU!QC73="N","NPD","")))</f>
        <v>Active</v>
      </c>
      <c r="J73" s="18" t="str">
        <f>VLOOKUP(IFERROR(VLOOKUP(E73,'[5]Material Status'!A:I,9,0),""),'[5]Material Status'!U:W,3,0)</f>
        <v>Inactive</v>
      </c>
      <c r="K73" s="20" t="str">
        <f>IFERROR(VLOOKUP(E73,'[5]LOG Data SAP'!$D:$AO,11,0),
IF(D73=D72,K72,""))</f>
        <v>8999777007690</v>
      </c>
      <c r="L73" s="20" t="str">
        <f>IFERROR(VLOOKUP(E73,'[5]LOG Data SAP'!$D:$AO,13,0),
IF(D73=D72,L72,""))</f>
        <v>8999777007706</v>
      </c>
      <c r="M73" s="20" t="str">
        <f>IFERROR(VLOOKUP(E73,'[5]LOG Data SAP'!$D:$AO,15,0),
IF(D73=D72,M72,""))</f>
        <v>8999777007713</v>
      </c>
      <c r="N73" s="21">
        <f>[5]SKU!VH73</f>
        <v>1800</v>
      </c>
      <c r="O73" s="22">
        <f>[5]SKU!VN73</f>
        <v>11189</v>
      </c>
      <c r="P73" s="23">
        <f>[5]SKU!VO73</f>
        <v>45383</v>
      </c>
      <c r="Q73" s="24">
        <f>IFERROR(_xlfn.NUMBERVALUE(VLOOKUP(E73,'[5]LOG Data SAP'!$D:$M,9,0)),
IF(D73=D72,Q72,""))</f>
        <v>10</v>
      </c>
      <c r="R73" s="24">
        <f>IFERROR(_xlfn.NUMBERVALUE(VLOOKUP(E73,'[5]LOG Data SAP'!$D:$M,10,0)),
IF(D73=D72,R72,""))</f>
        <v>100</v>
      </c>
      <c r="S73" s="24">
        <f t="shared" si="4"/>
        <v>10</v>
      </c>
      <c r="T73" s="25">
        <f>IFERROR(VLOOKUP($E73,'[5]LOG Data SAP'!$D:$V,17,0)/10,
IF(D73=D72,T72,""))</f>
        <v>8</v>
      </c>
      <c r="U73" s="25">
        <f>IFERROR(VLOOKUP($E73,'[5]LOG Data SAP'!$D:$V,18,0)/10,
IF(D73=D72,U72,""))</f>
        <v>0.5</v>
      </c>
      <c r="V73" s="25">
        <f>IFERROR(VLOOKUP($E73,'[5]LOG Data SAP'!$D:$V,19,0)/10,
IF(D73=D72,V72,""))</f>
        <v>11.6</v>
      </c>
      <c r="W73" s="25">
        <f>IFERROR(VLOOKUP($E73,'[5]LOG Data SAP'!$D:$AO,21,0)/10,
IF(D73=D72,W72,""))</f>
        <v>8.5</v>
      </c>
      <c r="X73" s="25">
        <f>IFERROR(VLOOKUP($E73,'[5]LOG Data SAP'!$D:$AO,22,0)/10,
IF(D73=D72,X72,""))</f>
        <v>5.5</v>
      </c>
      <c r="Y73" s="25">
        <f>IFERROR(VLOOKUP($E73,'[5]LOG Data SAP'!$D:$AO,23,0)/10,
IF(D73=D72,Y72,""))</f>
        <v>12</v>
      </c>
      <c r="Z73" s="25">
        <f>IFERROR(VLOOKUP($E73,'[5]LOG Data SAP'!$D:$AO,25,0)/10,
IF(D73=D72,Z72,""))</f>
        <v>29.1</v>
      </c>
      <c r="AA73" s="25">
        <f>IFERROR(VLOOKUP($E73,'[5]LOG Data SAP'!$D:$AO,26,0)/10,
IF(D73=D72,AA72,""))</f>
        <v>18.100000000000001</v>
      </c>
      <c r="AB73" s="25">
        <f>IFERROR(VLOOKUP($E73,'[5]LOG Data SAP'!$D:$AO,27,0)/10,
IF(D73=D72,AB72,""))</f>
        <v>14.2</v>
      </c>
      <c r="AC73" s="26">
        <f>IFERROR(VLOOKUP($E73,'[5]LOG Data SAP'!$D:$AO,29,0)/IF(VLOOKUP($E73,'[5]LOG Data SAP'!$D:$AO,30,0)="G",1000,1),
IF(D73=D72,AC72,""))</f>
        <v>0.01</v>
      </c>
      <c r="AD73" s="26">
        <f>IFERROR(VLOOKUP($E73,'[5]LOG Data SAP'!$D:$AO,31,0)/IF(VLOOKUP($E73,'[5]LOG Data SAP'!$D:$AO,32,0)="G",1000,1),
IF(D73=D72,AD72,""))</f>
        <v>0.115</v>
      </c>
      <c r="AE73" s="26">
        <f>IFERROR(VLOOKUP($E73,'[5]LOG Data SAP'!$D:$AO,33,0)/IF(VLOOKUP($E73,'[5]LOG Data SAP'!$D:$AO,34,0)="G",1000,1),
IF(D73=D72,AE72,""))</f>
        <v>1.3160000000000001</v>
      </c>
      <c r="AF73" s="27">
        <f t="shared" si="5"/>
        <v>46.4</v>
      </c>
      <c r="AG73" s="27">
        <f t="shared" si="6"/>
        <v>561</v>
      </c>
      <c r="AH73" s="28">
        <f t="shared" si="7"/>
        <v>7.4792820000000003E-3</v>
      </c>
      <c r="AI73" s="18" t="str">
        <f>IFERROR(VLOOKUP(E73,'[5]LOG Data SAP'!$D:$E,2,0),IF(D73=D72,AI72,""))</f>
        <v>HP AQUA PROTECT ENV ASS 6S</v>
      </c>
      <c r="AJ73" s="20" t="str">
        <f>IFERROR([5]SKU!VI73,IF(D73=D72,AJ72,""))</f>
        <v>35280</v>
      </c>
      <c r="AK73" s="18" t="str">
        <f>VLOOKUP(E73,[5]SKU!I:X,16,FALSE)</f>
        <v>3005.90.90</v>
      </c>
    </row>
    <row r="74" spans="1:37">
      <c r="A74" s="18" t="str">
        <f>[5]SKU!AC74</f>
        <v>Hansaplast</v>
      </c>
      <c r="B74" s="18" t="str">
        <f>[5]SKU!AE74</f>
        <v>Wound</v>
      </c>
      <c r="C74" s="18" t="str">
        <f>[5]SKU!AJ74</f>
        <v>Wound Plasters</v>
      </c>
      <c r="D74" s="18" t="str">
        <f>[5]SKU!G74</f>
        <v>HP Aqua Protect 6s</v>
      </c>
      <c r="E74" s="19" t="str">
        <f>[5]SKU!I74</f>
        <v>48333-00033-01</v>
      </c>
      <c r="F74" s="19" t="str">
        <f>[5]SKU!J74</f>
        <v>48333-00033-04</v>
      </c>
      <c r="G74" s="18" t="str">
        <f>[5]SKU!K74</f>
        <v>HP Aqua Protect 6's</v>
      </c>
      <c r="H74" s="18" t="str">
        <f>IF([5]SKU!L74="R","Regular",
IF([5]SKU!L74="P","Promo",
IF([5]SKU!L74="S","Sample",
IF([5]SKU!L74="V","VAS",""))))</f>
        <v>Regular</v>
      </c>
      <c r="I74" s="18" t="str">
        <f>IF([5]SKU!QC74="A","Active",
IF([5]SKU!QC74="D","Discontinue",
IF([5]SKU!QC74="N","NPD","")))</f>
        <v>Active</v>
      </c>
      <c r="J74" s="18" t="str">
        <f>VLOOKUP(IFERROR(VLOOKUP(E74,'[5]Material Status'!A:I,9,0),""),'[5]Material Status'!U:W,3,0)</f>
        <v>Inactive</v>
      </c>
      <c r="K74" s="20" t="str">
        <f>IFERROR(VLOOKUP(E74,'[5]LOG Data SAP'!$D:$AO,11,0),
IF(D74=D73,K73,""))</f>
        <v>8999777007690</v>
      </c>
      <c r="L74" s="20" t="str">
        <f>IFERROR(VLOOKUP(E74,'[5]LOG Data SAP'!$D:$AO,13,0),
IF(D74=D73,L73,""))</f>
        <v>8999777007706</v>
      </c>
      <c r="M74" s="20" t="str">
        <f>IFERROR(VLOOKUP(E74,'[5]LOG Data SAP'!$D:$AO,15,0),
IF(D74=D73,M73,""))</f>
        <v>8999777007713</v>
      </c>
      <c r="N74" s="21">
        <f>[5]SKU!VH74</f>
        <v>1800</v>
      </c>
      <c r="O74" s="22">
        <f>[5]SKU!VN74</f>
        <v>11189</v>
      </c>
      <c r="P74" s="23">
        <f>[5]SKU!VO74</f>
        <v>45383</v>
      </c>
      <c r="Q74" s="24">
        <f>IFERROR(_xlfn.NUMBERVALUE(VLOOKUP(E74,'[5]LOG Data SAP'!$D:$M,9,0)),
IF(D74=D73,Q73,""))</f>
        <v>10</v>
      </c>
      <c r="R74" s="24">
        <f>IFERROR(_xlfn.NUMBERVALUE(VLOOKUP(E74,'[5]LOG Data SAP'!$D:$M,10,0)),
IF(D74=D73,R73,""))</f>
        <v>100</v>
      </c>
      <c r="S74" s="24">
        <f t="shared" si="4"/>
        <v>10</v>
      </c>
      <c r="T74" s="25">
        <f>IFERROR(VLOOKUP($E74,'[5]LOG Data SAP'!$D:$V,17,0)/10,
IF(D74=D73,T73,""))</f>
        <v>8</v>
      </c>
      <c r="U74" s="25">
        <f>IFERROR(VLOOKUP($E74,'[5]LOG Data SAP'!$D:$V,18,0)/10,
IF(D74=D73,U73,""))</f>
        <v>5.5</v>
      </c>
      <c r="V74" s="25">
        <f>IFERROR(VLOOKUP($E74,'[5]LOG Data SAP'!$D:$V,19,0)/10,
IF(D74=D73,V73,""))</f>
        <v>11.6</v>
      </c>
      <c r="W74" s="25">
        <f>IFERROR(VLOOKUP($E74,'[5]LOG Data SAP'!$D:$AO,21,0)/10,
IF(D74=D73,W73,""))</f>
        <v>8.5</v>
      </c>
      <c r="X74" s="25">
        <f>IFERROR(VLOOKUP($E74,'[5]LOG Data SAP'!$D:$AO,22,0)/10,
IF(D74=D73,X73,""))</f>
        <v>5.5</v>
      </c>
      <c r="Y74" s="25">
        <f>IFERROR(VLOOKUP($E74,'[5]LOG Data SAP'!$D:$AO,23,0)/10,
IF(D74=D73,Y73,""))</f>
        <v>12</v>
      </c>
      <c r="Z74" s="25">
        <f>IFERROR(VLOOKUP($E74,'[5]LOG Data SAP'!$D:$AO,25,0)/10,
IF(D74=D73,Z73,""))</f>
        <v>29.1</v>
      </c>
      <c r="AA74" s="25">
        <f>IFERROR(VLOOKUP($E74,'[5]LOG Data SAP'!$D:$AO,26,0)/10,
IF(D74=D73,AA73,""))</f>
        <v>18.100000000000001</v>
      </c>
      <c r="AB74" s="25">
        <f>IFERROR(VLOOKUP($E74,'[5]LOG Data SAP'!$D:$AO,27,0)/10,
IF(D74=D73,AB73,""))</f>
        <v>14.2</v>
      </c>
      <c r="AC74" s="26">
        <f>IFERROR(VLOOKUP($E74,'[5]LOG Data SAP'!$D:$AO,29,0)/IF(VLOOKUP($E74,'[5]LOG Data SAP'!$D:$AO,30,0)="G",1000,1),
IF(D74=D73,AC73,""))</f>
        <v>0.01</v>
      </c>
      <c r="AD74" s="26">
        <f>IFERROR(VLOOKUP($E74,'[5]LOG Data SAP'!$D:$AO,31,0)/IF(VLOOKUP($E74,'[5]LOG Data SAP'!$D:$AO,32,0)="G",1000,1),
IF(D74=D73,AD73,""))</f>
        <v>0.115</v>
      </c>
      <c r="AE74" s="26">
        <f>IFERROR(VLOOKUP($E74,'[5]LOG Data SAP'!$D:$AO,33,0)/IF(VLOOKUP($E74,'[5]LOG Data SAP'!$D:$AO,34,0)="G",1000,1),
IF(D74=D73,AE73,""))</f>
        <v>1.3160000000000001</v>
      </c>
      <c r="AF74" s="27">
        <f t="shared" si="5"/>
        <v>510.4</v>
      </c>
      <c r="AG74" s="27">
        <f t="shared" si="6"/>
        <v>561</v>
      </c>
      <c r="AH74" s="28">
        <f t="shared" si="7"/>
        <v>7.4792820000000003E-3</v>
      </c>
      <c r="AI74" s="18" t="str">
        <f>IFERROR(VLOOKUP(E74,'[5]LOG Data SAP'!$D:$E,2,0),IF(D74=D73,AI73,""))</f>
        <v>HP AQUA PROTECT ENV ASS 6S</v>
      </c>
      <c r="AJ74" s="20" t="str">
        <f>IFERROR([5]SKU!VI74,IF(D74=D73,AJ73,""))</f>
        <v>35280</v>
      </c>
      <c r="AK74" s="18" t="str">
        <f>VLOOKUP(E74,[5]SKU!I:X,16,FALSE)</f>
        <v>3005.90.90</v>
      </c>
    </row>
    <row r="75" spans="1:37">
      <c r="A75" s="18" t="str">
        <f>[5]SKU!AC75</f>
        <v>Hansaplast</v>
      </c>
      <c r="B75" s="18" t="str">
        <f>[5]SKU!AE75</f>
        <v>Wound</v>
      </c>
      <c r="C75" s="18" t="str">
        <f>[5]SKU!AJ75</f>
        <v>Wound Plasters</v>
      </c>
      <c r="D75" s="18" t="str">
        <f>[5]SKU!G75</f>
        <v>HP Aqua Protect 6s</v>
      </c>
      <c r="E75" s="19" t="str">
        <f>[5]SKU!I75</f>
        <v>48333-00033-00</v>
      </c>
      <c r="F75" s="19" t="str">
        <f>[5]SKU!J75</f>
        <v>48333-00033-04</v>
      </c>
      <c r="G75" s="18" t="str">
        <f>[5]SKU!K75</f>
        <v>HP Aqua Protect 6's</v>
      </c>
      <c r="H75" s="18" t="str">
        <f>IF([5]SKU!L75="R","Regular",
IF([5]SKU!L75="P","Promo",
IF([5]SKU!L75="S","Sample",
IF([5]SKU!L75="V","VAS",""))))</f>
        <v>Regular</v>
      </c>
      <c r="I75" s="18" t="str">
        <f>IF([5]SKU!QC75="A","Active",
IF([5]SKU!QC75="D","Discontinue",
IF([5]SKU!QC75="N","NPD","")))</f>
        <v>Active</v>
      </c>
      <c r="J75" s="18" t="str">
        <f>VLOOKUP(IFERROR(VLOOKUP(E75,'[5]Material Status'!A:I,9,0),""),'[5]Material Status'!U:W,3,0)</f>
        <v>Inactive</v>
      </c>
      <c r="K75" s="20" t="str">
        <f>IFERROR(VLOOKUP(E75,'[5]LOG Data SAP'!$D:$AO,11,0),
IF(D75=D74,K74,""))</f>
        <v>8999777007690</v>
      </c>
      <c r="L75" s="20" t="str">
        <f>IFERROR(VLOOKUP(E75,'[5]LOG Data SAP'!$D:$AO,13,0),
IF(D75=D74,L74,""))</f>
        <v>8999777007706</v>
      </c>
      <c r="M75" s="20" t="str">
        <f>IFERROR(VLOOKUP(E75,'[5]LOG Data SAP'!$D:$AO,15,0),
IF(D75=D74,M74,""))</f>
        <v>8999777007713</v>
      </c>
      <c r="N75" s="21">
        <f>[5]SKU!VH75</f>
        <v>1800</v>
      </c>
      <c r="O75" s="22">
        <f>[5]SKU!VN75</f>
        <v>11189</v>
      </c>
      <c r="P75" s="23">
        <f>[5]SKU!VO75</f>
        <v>45383</v>
      </c>
      <c r="Q75" s="24">
        <f>IFERROR(_xlfn.NUMBERVALUE(VLOOKUP(E75,'[5]LOG Data SAP'!$D:$M,9,0)),
IF(D75=D74,Q74,""))</f>
        <v>10</v>
      </c>
      <c r="R75" s="24">
        <f>IFERROR(_xlfn.NUMBERVALUE(VLOOKUP(E75,'[5]LOG Data SAP'!$D:$M,10,0)),
IF(D75=D74,R74,""))</f>
        <v>100</v>
      </c>
      <c r="S75" s="24">
        <f t="shared" si="4"/>
        <v>10</v>
      </c>
      <c r="T75" s="25">
        <f>IFERROR(VLOOKUP($E75,'[5]LOG Data SAP'!$D:$V,17,0)/10,
IF(D75=D74,T74,""))</f>
        <v>8</v>
      </c>
      <c r="U75" s="25">
        <f>IFERROR(VLOOKUP($E75,'[5]LOG Data SAP'!$D:$V,18,0)/10,
IF(D75=D74,U74,""))</f>
        <v>0.5</v>
      </c>
      <c r="V75" s="25">
        <f>IFERROR(VLOOKUP($E75,'[5]LOG Data SAP'!$D:$V,19,0)/10,
IF(D75=D74,V74,""))</f>
        <v>10.6</v>
      </c>
      <c r="W75" s="25">
        <f>IFERROR(VLOOKUP($E75,'[5]LOG Data SAP'!$D:$AO,21,0)/10,
IF(D75=D74,W74,""))</f>
        <v>8.5</v>
      </c>
      <c r="X75" s="25">
        <f>IFERROR(VLOOKUP($E75,'[5]LOG Data SAP'!$D:$AO,22,0)/10,
IF(D75=D74,X74,""))</f>
        <v>5.5</v>
      </c>
      <c r="Y75" s="25">
        <f>IFERROR(VLOOKUP($E75,'[5]LOG Data SAP'!$D:$AO,23,0)/10,
IF(D75=D74,Y74,""))</f>
        <v>11</v>
      </c>
      <c r="Z75" s="25">
        <f>IFERROR(VLOOKUP($E75,'[5]LOG Data SAP'!$D:$AO,25,0)/10,
IF(D75=D74,Z74,""))</f>
        <v>28.7</v>
      </c>
      <c r="AA75" s="25">
        <f>IFERROR(VLOOKUP($E75,'[5]LOG Data SAP'!$D:$AO,26,0)/10,
IF(D75=D74,AA74,""))</f>
        <v>17.8</v>
      </c>
      <c r="AB75" s="25">
        <f>IFERROR(VLOOKUP($E75,'[5]LOG Data SAP'!$D:$AO,27,0)/10,
IF(D75=D74,AB74,""))</f>
        <v>12</v>
      </c>
      <c r="AC75" s="26">
        <f>IFERROR(VLOOKUP($E75,'[5]LOG Data SAP'!$D:$AO,29,0)/IF(VLOOKUP($E75,'[5]LOG Data SAP'!$D:$AO,30,0)="G",1000,1),
IF(D75=D74,AC74,""))</f>
        <v>8.7219999999999989E-3</v>
      </c>
      <c r="AD75" s="26">
        <f>IFERROR(VLOOKUP($E75,'[5]LOG Data SAP'!$D:$AO,31,0)/IF(VLOOKUP($E75,'[5]LOG Data SAP'!$D:$AO,32,0)="G",1000,1),
IF(D75=D74,AD74,""))</f>
        <v>0.10254000000000001</v>
      </c>
      <c r="AE75" s="26">
        <f>IFERROR(VLOOKUP($E75,'[5]LOG Data SAP'!$D:$AO,33,0)/IF(VLOOKUP($E75,'[5]LOG Data SAP'!$D:$AO,34,0)="G",1000,1),
IF(D75=D74,AE74,""))</f>
        <v>1.163</v>
      </c>
      <c r="AF75" s="27">
        <f t="shared" si="5"/>
        <v>42.4</v>
      </c>
      <c r="AG75" s="27">
        <f t="shared" si="6"/>
        <v>514.25</v>
      </c>
      <c r="AH75" s="28">
        <f t="shared" si="7"/>
        <v>6.1303199999999999E-3</v>
      </c>
      <c r="AI75" s="18" t="str">
        <f>IFERROR(VLOOKUP(E75,'[5]LOG Data SAP'!$D:$E,2,0),IF(D75=D74,AI74,""))</f>
        <v>HP AQUA PROTECT ENV ASS 6'S</v>
      </c>
      <c r="AJ75" s="20" t="str">
        <f>IFERROR([5]SKU!VI75,IF(D75=D74,AJ74,""))</f>
        <v>35280</v>
      </c>
      <c r="AK75" s="18" t="str">
        <f>VLOOKUP(E75,[5]SKU!I:X,16,FALSE)</f>
        <v>3005.90.90</v>
      </c>
    </row>
    <row r="76" spans="1:37">
      <c r="A76" s="18" t="str">
        <f>[5]SKU!AC76</f>
        <v>Hansaplast</v>
      </c>
      <c r="B76" s="18" t="str">
        <f>[5]SKU!AE76</f>
        <v>Wound</v>
      </c>
      <c r="C76" s="18" t="str">
        <f>[5]SKU!AJ76</f>
        <v>Wound Plasters</v>
      </c>
      <c r="D76" s="18" t="str">
        <f>[5]SKU!G76</f>
        <v>HP Frozen 10s</v>
      </c>
      <c r="E76" s="19" t="str">
        <f>[5]SKU!I76</f>
        <v>40556-09000-04</v>
      </c>
      <c r="F76" s="19" t="str">
        <f>[5]SKU!J76</f>
        <v>40556-09000-04</v>
      </c>
      <c r="G76" s="18" t="str">
        <f>[5]SKU!K76</f>
        <v>Hansaplast Disney Frozen 10 Lembar</v>
      </c>
      <c r="H76" s="18" t="str">
        <f>IF([5]SKU!L76="R","Regular",
IF([5]SKU!L76="P","Promo",
IF([5]SKU!L76="S","Sample",
IF([5]SKU!L76="V","VAS",""))))</f>
        <v>Regular</v>
      </c>
      <c r="I76" s="18" t="str">
        <f>IF([5]SKU!QC76="A","Active",
IF([5]SKU!QC76="D","Discontinue",
IF([5]SKU!QC76="N","NPD","")))</f>
        <v>Active</v>
      </c>
      <c r="J76" s="18" t="str">
        <f>VLOOKUP(IFERROR(VLOOKUP(E76,'[5]Material Status'!A:I,9,0),""),'[5]Material Status'!U:W,3,0)</f>
        <v>Active</v>
      </c>
      <c r="K76" s="20" t="str">
        <f>IFERROR(VLOOKUP(E76,'[5]LOG Data SAP'!$D:$AO,11,0),
IF(D76=D75,K75,""))</f>
        <v>8999777009014</v>
      </c>
      <c r="L76" s="20" t="str">
        <f>IFERROR(VLOOKUP(E76,'[5]LOG Data SAP'!$D:$AO,13,0),
IF(D76=D75,L75,""))</f>
        <v>8999777009021</v>
      </c>
      <c r="M76" s="20" t="str">
        <f>IFERROR(VLOOKUP(E76,'[5]LOG Data SAP'!$D:$AO,15,0),
IF(D76=D75,M75,""))</f>
        <v>8999777009038</v>
      </c>
      <c r="N76" s="21">
        <f>[5]SKU!VH76</f>
        <v>1080</v>
      </c>
      <c r="O76" s="22">
        <f>[5]SKU!VN76</f>
        <v>9110</v>
      </c>
      <c r="P76" s="23">
        <f>[5]SKU!VO76</f>
        <v>45413</v>
      </c>
      <c r="Q76" s="24">
        <f>IFERROR(_xlfn.NUMBERVALUE(VLOOKUP(E76,'[5]LOG Data SAP'!$D:$M,9,0)),
IF(D76=D75,Q75,""))</f>
        <v>30</v>
      </c>
      <c r="R76" s="24">
        <f>IFERROR(_xlfn.NUMBERVALUE(VLOOKUP(E76,'[5]LOG Data SAP'!$D:$M,10,0)),
IF(D76=D75,R75,""))</f>
        <v>180</v>
      </c>
      <c r="S76" s="24">
        <f t="shared" si="4"/>
        <v>6</v>
      </c>
      <c r="T76" s="25">
        <f>IFERROR(VLOOKUP($E76,'[5]LOG Data SAP'!$D:$V,17,0)/10,
IF(D76=D75,T75,""))</f>
        <v>8</v>
      </c>
      <c r="U76" s="25">
        <f>IFERROR(VLOOKUP($E76,'[5]LOG Data SAP'!$D:$V,18,0)/10,
IF(D76=D75,U75,""))</f>
        <v>9.3000000000000007</v>
      </c>
      <c r="V76" s="25">
        <f>IFERROR(VLOOKUP($E76,'[5]LOG Data SAP'!$D:$V,19,0)/10,
IF(D76=D75,V75,""))</f>
        <v>10.6</v>
      </c>
      <c r="W76" s="25">
        <f>IFERROR(VLOOKUP($E76,'[5]LOG Data SAP'!$D:$AO,21,0)/10,
IF(D76=D75,W75,""))</f>
        <v>16.7</v>
      </c>
      <c r="X76" s="25">
        <f>IFERROR(VLOOKUP($E76,'[5]LOG Data SAP'!$D:$AO,22,0)/10,
IF(D76=D75,X75,""))</f>
        <v>9.3000000000000007</v>
      </c>
      <c r="Y76" s="25">
        <f>IFERROR(VLOOKUP($E76,'[5]LOG Data SAP'!$D:$AO,23,0)/10,
IF(D76=D75,Y75,""))</f>
        <v>10.9</v>
      </c>
      <c r="Z76" s="25">
        <f>IFERROR(VLOOKUP($E76,'[5]LOG Data SAP'!$D:$AO,25,0)/10,
IF(D76=D75,Z75,""))</f>
        <v>30.1</v>
      </c>
      <c r="AA76" s="25">
        <f>IFERROR(VLOOKUP($E76,'[5]LOG Data SAP'!$D:$AO,26,0)/10,
IF(D76=D75,AA75,""))</f>
        <v>17.899999999999999</v>
      </c>
      <c r="AB76" s="25">
        <f>IFERROR(VLOOKUP($E76,'[5]LOG Data SAP'!$D:$AO,27,0)/10,
IF(D76=D75,AB75,""))</f>
        <v>23.2</v>
      </c>
      <c r="AC76" s="26">
        <f>IFERROR(VLOOKUP($E76,'[5]LOG Data SAP'!$D:$AO,29,0)/IF(VLOOKUP($E76,'[5]LOG Data SAP'!$D:$AO,30,0)="G",1000,1),
IF(D76=D75,AC75,""))</f>
        <v>7.0000000000000001E-3</v>
      </c>
      <c r="AD76" s="26">
        <f>IFERROR(VLOOKUP($E76,'[5]LOG Data SAP'!$D:$AO,31,0)/IF(VLOOKUP($E76,'[5]LOG Data SAP'!$D:$AO,32,0)="G",1000,1),
IF(D76=D75,AD75,""))</f>
        <v>0.23599999999999999</v>
      </c>
      <c r="AE76" s="26">
        <f>IFERROR(VLOOKUP($E76,'[5]LOG Data SAP'!$D:$AO,33,0)/IF(VLOOKUP($E76,'[5]LOG Data SAP'!$D:$AO,34,0)="G",1000,1),
IF(D76=D75,AE75,""))</f>
        <v>1.581</v>
      </c>
      <c r="AF76" s="27">
        <f t="shared" si="5"/>
        <v>788.64</v>
      </c>
      <c r="AG76" s="27">
        <f t="shared" si="6"/>
        <v>1692.8790000000001</v>
      </c>
      <c r="AH76" s="28">
        <f t="shared" si="7"/>
        <v>1.2499927999999999E-2</v>
      </c>
      <c r="AI76" s="18" t="str">
        <f>IFERROR(VLOOKUP(E76,'[5]LOG Data SAP'!$D:$E,2,0),IF(D76=D75,AI75,""))</f>
        <v>HP DISNEY FROZEN 10S ASSORTED FWD</v>
      </c>
      <c r="AJ76" s="20" t="str">
        <f>IFERROR([5]SKU!VI76,IF(D76=D75,AJ75,""))</f>
        <v>40556</v>
      </c>
      <c r="AK76" s="18" t="str">
        <f>VLOOKUP(E76,[5]SKU!I:X,16,FALSE)</f>
        <v>3005.90.90</v>
      </c>
    </row>
    <row r="77" spans="1:37">
      <c r="A77" s="18" t="str">
        <f>[5]SKU!AC77</f>
        <v>Hansaplast</v>
      </c>
      <c r="B77" s="18" t="str">
        <f>[5]SKU!AE77</f>
        <v>Wound</v>
      </c>
      <c r="C77" s="18" t="str">
        <f>[5]SKU!AJ77</f>
        <v>Wound Plasters</v>
      </c>
      <c r="D77" s="18" t="str">
        <f>[5]SKU!G77</f>
        <v>HP Frozen 10s</v>
      </c>
      <c r="E77" s="19" t="str">
        <f>[5]SKU!I77</f>
        <v>40556-09000-03</v>
      </c>
      <c r="F77" s="19" t="str">
        <f>[5]SKU!J77</f>
        <v>40556-09000-04</v>
      </c>
      <c r="G77" s="18" t="str">
        <f>[5]SKU!K77</f>
        <v>Hansaplast Disney Frozen 10 Lembar</v>
      </c>
      <c r="H77" s="18" t="str">
        <f>IF([5]SKU!L77="R","Regular",
IF([5]SKU!L77="P","Promo",
IF([5]SKU!L77="S","Sample",
IF([5]SKU!L77="V","VAS",""))))</f>
        <v>Regular</v>
      </c>
      <c r="I77" s="18" t="str">
        <f>IF([5]SKU!QC77="A","Active",
IF([5]SKU!QC77="D","Discontinue",
IF([5]SKU!QC77="N","NPD","")))</f>
        <v>Active</v>
      </c>
      <c r="J77" s="18" t="str">
        <f>VLOOKUP(IFERROR(VLOOKUP(E77,'[5]Material Status'!A:I,9,0),""),'[5]Material Status'!U:W,3,0)</f>
        <v>Active</v>
      </c>
      <c r="K77" s="20" t="str">
        <f>IFERROR(VLOOKUP(E77,'[5]LOG Data SAP'!$D:$AO,11,0),
IF(D77=D76,K76,""))</f>
        <v>8999777009014</v>
      </c>
      <c r="L77" s="20" t="str">
        <f>IFERROR(VLOOKUP(E77,'[5]LOG Data SAP'!$D:$AO,13,0),
IF(D77=D76,L76,""))</f>
        <v>8999777009021</v>
      </c>
      <c r="M77" s="20" t="str">
        <f>IFERROR(VLOOKUP(E77,'[5]LOG Data SAP'!$D:$AO,15,0),
IF(D77=D76,M76,""))</f>
        <v>8999777009038</v>
      </c>
      <c r="N77" s="21">
        <f>[5]SKU!VH77</f>
        <v>1080</v>
      </c>
      <c r="O77" s="22">
        <f>[5]SKU!VN77</f>
        <v>9110</v>
      </c>
      <c r="P77" s="23">
        <f>[5]SKU!VO77</f>
        <v>45383</v>
      </c>
      <c r="Q77" s="24">
        <f>IFERROR(_xlfn.NUMBERVALUE(VLOOKUP(E77,'[5]LOG Data SAP'!$D:$M,9,0)),
IF(D77=D76,Q76,""))</f>
        <v>30</v>
      </c>
      <c r="R77" s="24">
        <f>IFERROR(_xlfn.NUMBERVALUE(VLOOKUP(E77,'[5]LOG Data SAP'!$D:$M,10,0)),
IF(D77=D76,R76,""))</f>
        <v>180</v>
      </c>
      <c r="S77" s="24">
        <f t="shared" si="4"/>
        <v>6</v>
      </c>
      <c r="T77" s="25">
        <f>IFERROR(VLOOKUP($E77,'[5]LOG Data SAP'!$D:$V,17,0)/10,
IF(D77=D76,T76,""))</f>
        <v>8</v>
      </c>
      <c r="U77" s="25">
        <f>IFERROR(VLOOKUP($E77,'[5]LOG Data SAP'!$D:$V,18,0)/10,
IF(D77=D76,U76,""))</f>
        <v>0.5</v>
      </c>
      <c r="V77" s="25">
        <f>IFERROR(VLOOKUP($E77,'[5]LOG Data SAP'!$D:$V,19,0)/10,
IF(D77=D76,V76,""))</f>
        <v>10.6</v>
      </c>
      <c r="W77" s="25">
        <f>IFERROR(VLOOKUP($E77,'[5]LOG Data SAP'!$D:$AO,21,0)/10,
IF(D77=D76,W76,""))</f>
        <v>16.7</v>
      </c>
      <c r="X77" s="25">
        <f>IFERROR(VLOOKUP($E77,'[5]LOG Data SAP'!$D:$AO,22,0)/10,
IF(D77=D76,X76,""))</f>
        <v>9.3000000000000007</v>
      </c>
      <c r="Y77" s="25">
        <f>IFERROR(VLOOKUP($E77,'[5]LOG Data SAP'!$D:$AO,23,0)/10,
IF(D77=D76,Y76,""))</f>
        <v>10.9</v>
      </c>
      <c r="Z77" s="25">
        <f>IFERROR(VLOOKUP($E77,'[5]LOG Data SAP'!$D:$AO,25,0)/10,
IF(D77=D76,Z76,""))</f>
        <v>30.1</v>
      </c>
      <c r="AA77" s="25">
        <f>IFERROR(VLOOKUP($E77,'[5]LOG Data SAP'!$D:$AO,26,0)/10,
IF(D77=D76,AA76,""))</f>
        <v>17.899999999999999</v>
      </c>
      <c r="AB77" s="25">
        <f>IFERROR(VLOOKUP($E77,'[5]LOG Data SAP'!$D:$AO,27,0)/10,
IF(D77=D76,AB76,""))</f>
        <v>23.2</v>
      </c>
      <c r="AC77" s="26">
        <f>IFERROR(VLOOKUP($E77,'[5]LOG Data SAP'!$D:$AO,29,0)/IF(VLOOKUP($E77,'[5]LOG Data SAP'!$D:$AO,30,0)="G",1000,1),
IF(D77=D76,AC76,""))</f>
        <v>7.0000000000000001E-3</v>
      </c>
      <c r="AD77" s="26">
        <f>IFERROR(VLOOKUP($E77,'[5]LOG Data SAP'!$D:$AO,31,0)/IF(VLOOKUP($E77,'[5]LOG Data SAP'!$D:$AO,32,0)="G",1000,1),
IF(D77=D76,AD76,""))</f>
        <v>0.24299999999999999</v>
      </c>
      <c r="AE77" s="26">
        <f>IFERROR(VLOOKUP($E77,'[5]LOG Data SAP'!$D:$AO,33,0)/IF(VLOOKUP($E77,'[5]LOG Data SAP'!$D:$AO,34,0)="G",1000,1),
IF(D77=D76,AE76,""))</f>
        <v>1.6220000000000001</v>
      </c>
      <c r="AF77" s="27">
        <f t="shared" si="5"/>
        <v>42.4</v>
      </c>
      <c r="AG77" s="27">
        <f t="shared" si="6"/>
        <v>1692.8790000000001</v>
      </c>
      <c r="AH77" s="28">
        <f t="shared" si="7"/>
        <v>1.2499927999999999E-2</v>
      </c>
      <c r="AI77" s="18" t="str">
        <f>IFERROR(VLOOKUP(E77,'[5]LOG Data SAP'!$D:$E,2,0),IF(D77=D76,AI76,""))</f>
        <v>HP DISNEY FROZEN 10S ASSORTED FWD</v>
      </c>
      <c r="AJ77" s="20" t="str">
        <f>IFERROR([5]SKU!VI77,IF(D77=D76,AJ76,""))</f>
        <v>40556</v>
      </c>
      <c r="AK77" s="18" t="str">
        <f>VLOOKUP(E77,[5]SKU!I:X,16,FALSE)</f>
        <v>3005.90.90</v>
      </c>
    </row>
    <row r="78" spans="1:37">
      <c r="A78" s="18" t="str">
        <f>[5]SKU!AC78</f>
        <v>Hansaplast</v>
      </c>
      <c r="B78" s="18" t="str">
        <f>[5]SKU!AE78</f>
        <v>Wound</v>
      </c>
      <c r="C78" s="18" t="str">
        <f>[5]SKU!AJ78</f>
        <v>Wound Plasters</v>
      </c>
      <c r="D78" s="18" t="str">
        <f>[5]SKU!G78</f>
        <v>HP Frozen 10s</v>
      </c>
      <c r="E78" s="19" t="str">
        <f>[5]SKU!I78</f>
        <v>40556-09000-02</v>
      </c>
      <c r="F78" s="19" t="str">
        <f>[5]SKU!J78</f>
        <v>40556-09000-04</v>
      </c>
      <c r="G78" s="18" t="str">
        <f>[5]SKU!K78</f>
        <v>HP Disney Frozen 7's</v>
      </c>
      <c r="H78" s="18" t="str">
        <f>IF([5]SKU!L78="R","Regular",
IF([5]SKU!L78="P","Promo",
IF([5]SKU!L78="S","Sample",
IF([5]SKU!L78="V","VAS",""))))</f>
        <v>Regular</v>
      </c>
      <c r="I78" s="18" t="str">
        <f>IF([5]SKU!QC78="A","Active",
IF([5]SKU!QC78="D","Discontinue",
IF([5]SKU!QC78="N","NPD","")))</f>
        <v>Active</v>
      </c>
      <c r="J78" s="18" t="str">
        <f>VLOOKUP(IFERROR(VLOOKUP(E78,'[5]Material Status'!A:I,9,0),""),'[5]Material Status'!U:W,3,0)</f>
        <v>Inactive</v>
      </c>
      <c r="K78" s="20" t="str">
        <f>IFERROR(VLOOKUP(E78,'[5]LOG Data SAP'!$D:$AO,11,0),
IF(D78=D77,K77,""))</f>
        <v>8999777009014</v>
      </c>
      <c r="L78" s="20" t="str">
        <f>IFERROR(VLOOKUP(E78,'[5]LOG Data SAP'!$D:$AO,13,0),
IF(D78=D77,L77,""))</f>
        <v>8999777009021</v>
      </c>
      <c r="M78" s="20" t="str">
        <f>IFERROR(VLOOKUP(E78,'[5]LOG Data SAP'!$D:$AO,15,0),
IF(D78=D77,M77,""))</f>
        <v>8999777009038</v>
      </c>
      <c r="N78" s="21">
        <f>[5]SKU!VH78</f>
        <v>1080</v>
      </c>
      <c r="O78" s="22">
        <f>[5]SKU!VN78</f>
        <v>9110</v>
      </c>
      <c r="P78" s="23">
        <f>[5]SKU!VO78</f>
        <v>45383</v>
      </c>
      <c r="Q78" s="24">
        <f>IFERROR(_xlfn.NUMBERVALUE(VLOOKUP(E78,'[5]LOG Data SAP'!$D:$M,9,0)),
IF(D78=D77,Q77,""))</f>
        <v>30</v>
      </c>
      <c r="R78" s="24">
        <f>IFERROR(_xlfn.NUMBERVALUE(VLOOKUP(E78,'[5]LOG Data SAP'!$D:$M,10,0)),
IF(D78=D77,R77,""))</f>
        <v>180</v>
      </c>
      <c r="S78" s="24">
        <f t="shared" si="4"/>
        <v>6</v>
      </c>
      <c r="T78" s="25">
        <f>IFERROR(VLOOKUP($E78,'[5]LOG Data SAP'!$D:$V,17,0)/10,
IF(D78=D77,T77,""))</f>
        <v>8</v>
      </c>
      <c r="U78" s="25">
        <f>IFERROR(VLOOKUP($E78,'[5]LOG Data SAP'!$D:$V,18,0)/10,
IF(D78=D77,U77,""))</f>
        <v>0.6</v>
      </c>
      <c r="V78" s="25">
        <f>IFERROR(VLOOKUP($E78,'[5]LOG Data SAP'!$D:$V,19,0)/10,
IF(D78=D77,V77,""))</f>
        <v>10.6</v>
      </c>
      <c r="W78" s="25">
        <f>IFERROR(VLOOKUP($E78,'[5]LOG Data SAP'!$D:$AO,21,0)/10,
IF(D78=D77,W77,""))</f>
        <v>16.7</v>
      </c>
      <c r="X78" s="25">
        <f>IFERROR(VLOOKUP($E78,'[5]LOG Data SAP'!$D:$AO,22,0)/10,
IF(D78=D77,X77,""))</f>
        <v>9.3000000000000007</v>
      </c>
      <c r="Y78" s="25">
        <f>IFERROR(VLOOKUP($E78,'[5]LOG Data SAP'!$D:$AO,23,0)/10,
IF(D78=D77,Y77,""))</f>
        <v>10.9</v>
      </c>
      <c r="Z78" s="25">
        <f>IFERROR(VLOOKUP($E78,'[5]LOG Data SAP'!$D:$AO,25,0)/10,
IF(D78=D77,Z77,""))</f>
        <v>30.1</v>
      </c>
      <c r="AA78" s="25">
        <f>IFERROR(VLOOKUP($E78,'[5]LOG Data SAP'!$D:$AO,26,0)/10,
IF(D78=D77,AA77,""))</f>
        <v>17.899999999999999</v>
      </c>
      <c r="AB78" s="25">
        <f>IFERROR(VLOOKUP($E78,'[5]LOG Data SAP'!$D:$AO,27,0)/10,
IF(D78=D77,AB77,""))</f>
        <v>23.2</v>
      </c>
      <c r="AC78" s="26">
        <f>IFERROR(VLOOKUP($E78,'[5]LOG Data SAP'!$D:$AO,29,0)/IF(VLOOKUP($E78,'[5]LOG Data SAP'!$D:$AO,30,0)="G",1000,1),
IF(D78=D77,AC77,""))</f>
        <v>7.0000000000000001E-3</v>
      </c>
      <c r="AD78" s="26">
        <f>IFERROR(VLOOKUP($E78,'[5]LOG Data SAP'!$D:$AO,31,0)/IF(VLOOKUP($E78,'[5]LOG Data SAP'!$D:$AO,32,0)="G",1000,1),
IF(D78=D77,AD77,""))</f>
        <v>0.24299999999999999</v>
      </c>
      <c r="AE78" s="26">
        <f>IFERROR(VLOOKUP($E78,'[5]LOG Data SAP'!$D:$AO,33,0)/IF(VLOOKUP($E78,'[5]LOG Data SAP'!$D:$AO,34,0)="G",1000,1),
IF(D78=D77,AE77,""))</f>
        <v>1.6220000000000001</v>
      </c>
      <c r="AF78" s="27">
        <f t="shared" si="5"/>
        <v>50.879999999999995</v>
      </c>
      <c r="AG78" s="27">
        <f t="shared" si="6"/>
        <v>1692.8790000000001</v>
      </c>
      <c r="AH78" s="28">
        <f t="shared" si="7"/>
        <v>1.2499927999999999E-2</v>
      </c>
      <c r="AI78" s="18" t="str">
        <f>IFERROR(VLOOKUP(E78,'[5]LOG Data SAP'!$D:$E,2,0),IF(D78=D77,AI77,""))</f>
        <v>HP DISNEY FROZEN 10S ASSORTED</v>
      </c>
      <c r="AJ78" s="20" t="str">
        <f>IFERROR([5]SKU!VI78,IF(D78=D77,AJ77,""))</f>
        <v>40556</v>
      </c>
      <c r="AK78" s="18" t="str">
        <f>VLOOKUP(E78,[5]SKU!I:X,16,FALSE)</f>
        <v>3005.90.90</v>
      </c>
    </row>
    <row r="79" spans="1:37">
      <c r="A79" s="18" t="str">
        <f>[5]SKU!AC79</f>
        <v>Hansaplast</v>
      </c>
      <c r="B79" s="18" t="str">
        <f>[5]SKU!AE79</f>
        <v>Wound</v>
      </c>
      <c r="C79" s="18" t="str">
        <f>[5]SKU!AJ79</f>
        <v>Wound Plasters</v>
      </c>
      <c r="D79" s="18" t="str">
        <f>[5]SKU!G79</f>
        <v>HP Frozen 10s</v>
      </c>
      <c r="E79" s="19" t="str">
        <f>[5]SKU!I79</f>
        <v>40556-09000-01</v>
      </c>
      <c r="F79" s="19" t="str">
        <f>[5]SKU!J79</f>
        <v>40556-09000-04</v>
      </c>
      <c r="G79" s="18" t="str">
        <f>[5]SKU!K79</f>
        <v>HP Disney Frozen 7's</v>
      </c>
      <c r="H79" s="18" t="str">
        <f>IF([5]SKU!L79="R","Regular",
IF([5]SKU!L79="P","Promo",
IF([5]SKU!L79="S","Sample",
IF([5]SKU!L79="V","VAS",""))))</f>
        <v>Regular</v>
      </c>
      <c r="I79" s="18" t="str">
        <f>IF([5]SKU!QC79="A","Active",
IF([5]SKU!QC79="D","Discontinue",
IF([5]SKU!QC79="N","NPD","")))</f>
        <v>Active</v>
      </c>
      <c r="J79" s="18" t="str">
        <f>VLOOKUP(IFERROR(VLOOKUP(E79,'[5]Material Status'!A:I,9,0),""),'[5]Material Status'!U:W,3,0)</f>
        <v>Inactive</v>
      </c>
      <c r="K79" s="20" t="str">
        <f>IFERROR(VLOOKUP(E79,'[5]LOG Data SAP'!$D:$AO,11,0),
IF(D79=D78,K78,""))</f>
        <v>8999777009014</v>
      </c>
      <c r="L79" s="20" t="str">
        <f>IFERROR(VLOOKUP(E79,'[5]LOG Data SAP'!$D:$AO,13,0),
IF(D79=D78,L78,""))</f>
        <v>8999777009021</v>
      </c>
      <c r="M79" s="20" t="str">
        <f>IFERROR(VLOOKUP(E79,'[5]LOG Data SAP'!$D:$AO,15,0),
IF(D79=D78,M78,""))</f>
        <v>8999777009038</v>
      </c>
      <c r="N79" s="21">
        <f>[5]SKU!VH79</f>
        <v>1080</v>
      </c>
      <c r="O79" s="22">
        <f>[5]SKU!VN79</f>
        <v>9110</v>
      </c>
      <c r="P79" s="23">
        <f>[5]SKU!VO79</f>
        <v>45383</v>
      </c>
      <c r="Q79" s="24">
        <f>IFERROR(_xlfn.NUMBERVALUE(VLOOKUP(E79,'[5]LOG Data SAP'!$D:$M,9,0)),
IF(D79=D78,Q78,""))</f>
        <v>30</v>
      </c>
      <c r="R79" s="24">
        <f>IFERROR(_xlfn.NUMBERVALUE(VLOOKUP(E79,'[5]LOG Data SAP'!$D:$M,10,0)),
IF(D79=D78,R78,""))</f>
        <v>180</v>
      </c>
      <c r="S79" s="24">
        <f t="shared" si="4"/>
        <v>6</v>
      </c>
      <c r="T79" s="25">
        <f>IFERROR(VLOOKUP($E79,'[5]LOG Data SAP'!$D:$V,17,0)/10,
IF(D79=D78,T78,""))</f>
        <v>8</v>
      </c>
      <c r="U79" s="25">
        <f>IFERROR(VLOOKUP($E79,'[5]LOG Data SAP'!$D:$V,18,0)/10,
IF(D79=D78,U78,""))</f>
        <v>0.6</v>
      </c>
      <c r="V79" s="25">
        <f>IFERROR(VLOOKUP($E79,'[5]LOG Data SAP'!$D:$V,19,0)/10,
IF(D79=D78,V78,""))</f>
        <v>10.6</v>
      </c>
      <c r="W79" s="25">
        <f>IFERROR(VLOOKUP($E79,'[5]LOG Data SAP'!$D:$AO,21,0)/10,
IF(D79=D78,W78,""))</f>
        <v>16.7</v>
      </c>
      <c r="X79" s="25">
        <f>IFERROR(VLOOKUP($E79,'[5]LOG Data SAP'!$D:$AO,22,0)/10,
IF(D79=D78,X78,""))</f>
        <v>9.3000000000000007</v>
      </c>
      <c r="Y79" s="25">
        <f>IFERROR(VLOOKUP($E79,'[5]LOG Data SAP'!$D:$AO,23,0)/10,
IF(D79=D78,Y78,""))</f>
        <v>10.9</v>
      </c>
      <c r="Z79" s="25">
        <f>IFERROR(VLOOKUP($E79,'[5]LOG Data SAP'!$D:$AO,25,0)/10,
IF(D79=D78,Z78,""))</f>
        <v>30.1</v>
      </c>
      <c r="AA79" s="25">
        <f>IFERROR(VLOOKUP($E79,'[5]LOG Data SAP'!$D:$AO,26,0)/10,
IF(D79=D78,AA78,""))</f>
        <v>17.899999999999999</v>
      </c>
      <c r="AB79" s="25">
        <f>IFERROR(VLOOKUP($E79,'[5]LOG Data SAP'!$D:$AO,27,0)/10,
IF(D79=D78,AB78,""))</f>
        <v>23.2</v>
      </c>
      <c r="AC79" s="26">
        <f>IFERROR(VLOOKUP($E79,'[5]LOG Data SAP'!$D:$AO,29,0)/IF(VLOOKUP($E79,'[5]LOG Data SAP'!$D:$AO,30,0)="G",1000,1),
IF(D79=D78,AC78,""))</f>
        <v>7.0000000000000001E-3</v>
      </c>
      <c r="AD79" s="26">
        <f>IFERROR(VLOOKUP($E79,'[5]LOG Data SAP'!$D:$AO,31,0)/IF(VLOOKUP($E79,'[5]LOG Data SAP'!$D:$AO,32,0)="G",1000,1),
IF(D79=D78,AD78,""))</f>
        <v>0.24299999999999999</v>
      </c>
      <c r="AE79" s="26">
        <f>IFERROR(VLOOKUP($E79,'[5]LOG Data SAP'!$D:$AO,33,0)/IF(VLOOKUP($E79,'[5]LOG Data SAP'!$D:$AO,34,0)="G",1000,1),
IF(D79=D78,AE78,""))</f>
        <v>1.6220000000000001</v>
      </c>
      <c r="AF79" s="27">
        <f t="shared" si="5"/>
        <v>50.879999999999995</v>
      </c>
      <c r="AG79" s="27">
        <f t="shared" si="6"/>
        <v>1692.8790000000001</v>
      </c>
      <c r="AH79" s="28">
        <f t="shared" si="7"/>
        <v>1.2499927999999999E-2</v>
      </c>
      <c r="AI79" s="18" t="str">
        <f>IFERROR(VLOOKUP(E79,'[5]LOG Data SAP'!$D:$E,2,0),IF(D79=D78,AI78,""))</f>
        <v>HP DISNEY FROZEN 10S ASSORTED</v>
      </c>
      <c r="AJ79" s="20" t="str">
        <f>IFERROR([5]SKU!VI79,IF(D79=D78,AJ78,""))</f>
        <v>40556</v>
      </c>
      <c r="AK79" s="18" t="str">
        <f>VLOOKUP(E79,[5]SKU!I:X,16,FALSE)</f>
        <v>3005.90.90</v>
      </c>
    </row>
    <row r="80" spans="1:37">
      <c r="A80" s="18" t="str">
        <f>[5]SKU!AC80</f>
        <v>Hansaplast</v>
      </c>
      <c r="B80" s="18" t="str">
        <f>[5]SKU!AE80</f>
        <v>Wound</v>
      </c>
      <c r="C80" s="18" t="str">
        <f>[5]SKU!AJ80</f>
        <v>Wound Plasters</v>
      </c>
      <c r="D80" s="18" t="str">
        <f>[5]SKU!G80</f>
        <v>HP Frozen 10s</v>
      </c>
      <c r="E80" s="19" t="str">
        <f>[5]SKU!I80</f>
        <v>40556-09000-00</v>
      </c>
      <c r="F80" s="19" t="str">
        <f>[5]SKU!J80</f>
        <v>40556-09000-04</v>
      </c>
      <c r="G80" s="18" t="str">
        <f>[5]SKU!K80</f>
        <v>HP Disney Frozen 7's</v>
      </c>
      <c r="H80" s="18" t="str">
        <f>IF([5]SKU!L80="R","Regular",
IF([5]SKU!L80="P","Promo",
IF([5]SKU!L80="S","Sample",
IF([5]SKU!L80="V","VAS",""))))</f>
        <v>Regular</v>
      </c>
      <c r="I80" s="18" t="str">
        <f>IF([5]SKU!QC80="A","Active",
IF([5]SKU!QC80="D","Discontinue",
IF([5]SKU!QC80="N","NPD","")))</f>
        <v>Active</v>
      </c>
      <c r="J80" s="18" t="str">
        <f>VLOOKUP(IFERROR(VLOOKUP(E80,'[5]Material Status'!A:I,9,0),""),'[5]Material Status'!U:W,3,0)</f>
        <v>Inactive</v>
      </c>
      <c r="K80" s="20" t="str">
        <f>IFERROR(VLOOKUP(E80,'[5]LOG Data SAP'!$D:$AO,11,0),
IF(D80=D79,K79,""))</f>
        <v>8999777009014</v>
      </c>
      <c r="L80" s="20" t="str">
        <f>IFERROR(VLOOKUP(E80,'[5]LOG Data SAP'!$D:$AO,13,0),
IF(D80=D79,L79,""))</f>
        <v>8999777009021</v>
      </c>
      <c r="M80" s="20" t="str">
        <f>IFERROR(VLOOKUP(E80,'[5]LOG Data SAP'!$D:$AO,15,0),
IF(D80=D79,M79,""))</f>
        <v>8999777009038</v>
      </c>
      <c r="N80" s="21">
        <f>[5]SKU!VH80</f>
        <v>1080</v>
      </c>
      <c r="O80" s="22">
        <f>[5]SKU!VN80</f>
        <v>9110</v>
      </c>
      <c r="P80" s="23">
        <f>[5]SKU!VO80</f>
        <v>45383</v>
      </c>
      <c r="Q80" s="24">
        <f>IFERROR(_xlfn.NUMBERVALUE(VLOOKUP(E80,'[5]LOG Data SAP'!$D:$M,9,0)),
IF(D80=D79,Q79,""))</f>
        <v>30</v>
      </c>
      <c r="R80" s="24">
        <f>IFERROR(_xlfn.NUMBERVALUE(VLOOKUP(E80,'[5]LOG Data SAP'!$D:$M,10,0)),
IF(D80=D79,R79,""))</f>
        <v>180</v>
      </c>
      <c r="S80" s="24">
        <f t="shared" si="4"/>
        <v>6</v>
      </c>
      <c r="T80" s="25">
        <f>IFERROR(VLOOKUP($E80,'[5]LOG Data SAP'!$D:$V,17,0)/10,
IF(D80=D79,T79,""))</f>
        <v>8</v>
      </c>
      <c r="U80" s="25">
        <f>IFERROR(VLOOKUP($E80,'[5]LOG Data SAP'!$D:$V,18,0)/10,
IF(D80=D79,U79,""))</f>
        <v>0.5</v>
      </c>
      <c r="V80" s="25">
        <f>IFERROR(VLOOKUP($E80,'[5]LOG Data SAP'!$D:$V,19,0)/10,
IF(D80=D79,V79,""))</f>
        <v>10.6</v>
      </c>
      <c r="W80" s="25">
        <f>IFERROR(VLOOKUP($E80,'[5]LOG Data SAP'!$D:$AO,21,0)/10,
IF(D80=D79,W79,""))</f>
        <v>16.7</v>
      </c>
      <c r="X80" s="25">
        <f>IFERROR(VLOOKUP($E80,'[5]LOG Data SAP'!$D:$AO,22,0)/10,
IF(D80=D79,X79,""))</f>
        <v>9.3000000000000007</v>
      </c>
      <c r="Y80" s="25">
        <f>IFERROR(VLOOKUP($E80,'[5]LOG Data SAP'!$D:$AO,23,0)/10,
IF(D80=D79,Y79,""))</f>
        <v>10.9</v>
      </c>
      <c r="Z80" s="25">
        <f>IFERROR(VLOOKUP($E80,'[5]LOG Data SAP'!$D:$AO,25,0)/10,
IF(D80=D79,Z79,""))</f>
        <v>30.1</v>
      </c>
      <c r="AA80" s="25">
        <f>IFERROR(VLOOKUP($E80,'[5]LOG Data SAP'!$D:$AO,26,0)/10,
IF(D80=D79,AA79,""))</f>
        <v>17.899999999999999</v>
      </c>
      <c r="AB80" s="25">
        <f>IFERROR(VLOOKUP($E80,'[5]LOG Data SAP'!$D:$AO,27,0)/10,
IF(D80=D79,AB79,""))</f>
        <v>23.2</v>
      </c>
      <c r="AC80" s="26">
        <f>IFERROR(VLOOKUP($E80,'[5]LOG Data SAP'!$D:$AO,29,0)/IF(VLOOKUP($E80,'[5]LOG Data SAP'!$D:$AO,30,0)="G",1000,1),
IF(D80=D79,AC79,""))</f>
        <v>7.0000000000000001E-3</v>
      </c>
      <c r="AD80" s="26">
        <f>IFERROR(VLOOKUP($E80,'[5]LOG Data SAP'!$D:$AO,31,0)/IF(VLOOKUP($E80,'[5]LOG Data SAP'!$D:$AO,32,0)="G",1000,1),
IF(D80=D79,AD79,""))</f>
        <v>0.24299999999999999</v>
      </c>
      <c r="AE80" s="26">
        <f>IFERROR(VLOOKUP($E80,'[5]LOG Data SAP'!$D:$AO,33,0)/IF(VLOOKUP($E80,'[5]LOG Data SAP'!$D:$AO,34,0)="G",1000,1),
IF(D80=D79,AE79,""))</f>
        <v>1.6220000000000001</v>
      </c>
      <c r="AF80" s="27">
        <f t="shared" si="5"/>
        <v>42.4</v>
      </c>
      <c r="AG80" s="27">
        <f t="shared" si="6"/>
        <v>1692.8790000000001</v>
      </c>
      <c r="AH80" s="28">
        <f t="shared" si="7"/>
        <v>1.2499927999999999E-2</v>
      </c>
      <c r="AI80" s="18" t="str">
        <f>IFERROR(VLOOKUP(E80,'[5]LOG Data SAP'!$D:$E,2,0),IF(D80=D79,AI79,""))</f>
        <v>HP DISNEY FROZEN 10S ASSORTED</v>
      </c>
      <c r="AJ80" s="20" t="str">
        <f>IFERROR([5]SKU!VI80,IF(D80=D79,AJ79,""))</f>
        <v>40556</v>
      </c>
      <c r="AK80" s="18" t="str">
        <f>VLOOKUP(E80,[5]SKU!I:X,16,FALSE)</f>
        <v>3005.90.90</v>
      </c>
    </row>
    <row r="81" spans="1:37">
      <c r="A81" s="18" t="str">
        <f>[5]SKU!AC81</f>
        <v>Hansaplast</v>
      </c>
      <c r="B81" s="18" t="str">
        <f>[5]SKU!AE81</f>
        <v>Wound</v>
      </c>
      <c r="C81" s="18" t="str">
        <f>[5]SKU!AJ81</f>
        <v>Wound Plasters</v>
      </c>
      <c r="D81" s="18" t="str">
        <f>[5]SKU!G81</f>
        <v>HP Frozen 10s</v>
      </c>
      <c r="E81" s="19" t="str">
        <f>[5]SKU!I81</f>
        <v>48333-00044-00</v>
      </c>
      <c r="F81" s="19" t="str">
        <f>[5]SKU!J81</f>
        <v>40556-09000-04</v>
      </c>
      <c r="G81" s="18" t="str">
        <f>[5]SKU!K81</f>
        <v>HP Disney Frozen 7's</v>
      </c>
      <c r="H81" s="18" t="str">
        <f>IF([5]SKU!L81="R","Regular",
IF([5]SKU!L81="P","Promo",
IF([5]SKU!L81="S","Sample",
IF([5]SKU!L81="V","VAS",""))))</f>
        <v>Regular</v>
      </c>
      <c r="I81" s="18" t="str">
        <f>IF([5]SKU!QC81="A","Active",
IF([5]SKU!QC81="D","Discontinue",
IF([5]SKU!QC81="N","NPD","")))</f>
        <v>Active</v>
      </c>
      <c r="J81" s="18" t="str">
        <f>VLOOKUP(IFERROR(VLOOKUP(E81,'[5]Material Status'!A:I,9,0),""),'[5]Material Status'!U:W,3,0)</f>
        <v>Inactive</v>
      </c>
      <c r="K81" s="20" t="str">
        <f>IFERROR(VLOOKUP(E81,'[5]LOG Data SAP'!$D:$AO,11,0),
IF(D81=D80,K80,""))</f>
        <v>8999777009014</v>
      </c>
      <c r="L81" s="20" t="str">
        <f>IFERROR(VLOOKUP(E81,'[5]LOG Data SAP'!$D:$AO,13,0),
IF(D81=D80,L80,""))</f>
        <v>8999777009021</v>
      </c>
      <c r="M81" s="20" t="str">
        <f>IFERROR(VLOOKUP(E81,'[5]LOG Data SAP'!$D:$AO,15,0),
IF(D81=D80,M80,""))</f>
        <v>8999777009038</v>
      </c>
      <c r="N81" s="21">
        <f>[5]SKU!VH81</f>
        <v>1080</v>
      </c>
      <c r="O81" s="22">
        <f>[5]SKU!VN81</f>
        <v>8676</v>
      </c>
      <c r="P81" s="23">
        <f>[5]SKU!VO81</f>
        <v>45383</v>
      </c>
      <c r="Q81" s="24">
        <f>IFERROR(_xlfn.NUMBERVALUE(VLOOKUP(E81,'[5]LOG Data SAP'!$D:$M,9,0)),
IF(D81=D80,Q80,""))</f>
        <v>30</v>
      </c>
      <c r="R81" s="24">
        <f>IFERROR(_xlfn.NUMBERVALUE(VLOOKUP(E81,'[5]LOG Data SAP'!$D:$M,10,0)),
IF(D81=D80,R80,""))</f>
        <v>180</v>
      </c>
      <c r="S81" s="24">
        <f t="shared" si="4"/>
        <v>6</v>
      </c>
      <c r="T81" s="25">
        <f>IFERROR(VLOOKUP($E81,'[5]LOG Data SAP'!$D:$V,17,0)/10,
IF(D81=D80,T80,""))</f>
        <v>8</v>
      </c>
      <c r="U81" s="25">
        <f>IFERROR(VLOOKUP($E81,'[5]LOG Data SAP'!$D:$V,18,0)/10,
IF(D81=D80,U80,""))</f>
        <v>0.5</v>
      </c>
      <c r="V81" s="25">
        <f>IFERROR(VLOOKUP($E81,'[5]LOG Data SAP'!$D:$V,19,0)/10,
IF(D81=D80,V80,""))</f>
        <v>10.6</v>
      </c>
      <c r="W81" s="25">
        <f>IFERROR(VLOOKUP($E81,'[5]LOG Data SAP'!$D:$AO,21,0)/10,
IF(D81=D80,W80,""))</f>
        <v>16.7</v>
      </c>
      <c r="X81" s="25">
        <f>IFERROR(VLOOKUP($E81,'[5]LOG Data SAP'!$D:$AO,22,0)/10,
IF(D81=D80,X80,""))</f>
        <v>9.3000000000000007</v>
      </c>
      <c r="Y81" s="25">
        <f>IFERROR(VLOOKUP($E81,'[5]LOG Data SAP'!$D:$AO,23,0)/10,
IF(D81=D80,Y80,""))</f>
        <v>10.9</v>
      </c>
      <c r="Z81" s="25">
        <f>IFERROR(VLOOKUP($E81,'[5]LOG Data SAP'!$D:$AO,25,0)/10,
IF(D81=D80,Z80,""))</f>
        <v>30.1</v>
      </c>
      <c r="AA81" s="25">
        <f>IFERROR(VLOOKUP($E81,'[5]LOG Data SAP'!$D:$AO,26,0)/10,
IF(D81=D80,AA80,""))</f>
        <v>17.899999999999999</v>
      </c>
      <c r="AB81" s="25">
        <f>IFERROR(VLOOKUP($E81,'[5]LOG Data SAP'!$D:$AO,27,0)/10,
IF(D81=D80,AB80,""))</f>
        <v>23.2</v>
      </c>
      <c r="AC81" s="26">
        <f>IFERROR(VLOOKUP($E81,'[5]LOG Data SAP'!$D:$AO,29,0)/IF(VLOOKUP($E81,'[5]LOG Data SAP'!$D:$AO,30,0)="G",1000,1),
IF(D81=D80,AC80,""))</f>
        <v>5.5899999999999995E-3</v>
      </c>
      <c r="AD81" s="26">
        <f>IFERROR(VLOOKUP($E81,'[5]LOG Data SAP'!$D:$AO,31,0)/IF(VLOOKUP($E81,'[5]LOG Data SAP'!$D:$AO,32,0)="G",1000,1),
IF(D81=D80,AD80,""))</f>
        <v>0.2</v>
      </c>
      <c r="AE81" s="26">
        <f>IFERROR(VLOOKUP($E81,'[5]LOG Data SAP'!$D:$AO,33,0)/IF(VLOOKUP($E81,'[5]LOG Data SAP'!$D:$AO,34,0)="G",1000,1),
IF(D81=D80,AE80,""))</f>
        <v>1.365</v>
      </c>
      <c r="AF81" s="27">
        <f t="shared" si="5"/>
        <v>42.4</v>
      </c>
      <c r="AG81" s="27">
        <f t="shared" si="6"/>
        <v>1692.8790000000001</v>
      </c>
      <c r="AH81" s="28">
        <f t="shared" si="7"/>
        <v>1.2499927999999999E-2</v>
      </c>
      <c r="AI81" s="18" t="str">
        <f>IFERROR(VLOOKUP(E81,'[5]LOG Data SAP'!$D:$E,2,0),IF(D81=D80,AI80,""))</f>
        <v>HP DISNEY FROZEN 7'S ASSORTED</v>
      </c>
      <c r="AJ81" s="20" t="str">
        <f>IFERROR([5]SKU!VI81,IF(D81=D80,AJ80,""))</f>
        <v>44989</v>
      </c>
      <c r="AK81" s="18" t="str">
        <f>VLOOKUP(E81,[5]SKU!I:X,16,FALSE)</f>
        <v>3005.90.90</v>
      </c>
    </row>
    <row r="82" spans="1:37">
      <c r="A82" s="18" t="str">
        <f>[5]SKU!AC82</f>
        <v>Hansaplast</v>
      </c>
      <c r="B82" s="18" t="str">
        <f>[5]SKU!AE82</f>
        <v>Wound</v>
      </c>
      <c r="C82" s="18" t="str">
        <f>[5]SKU!AJ82</f>
        <v>Wound Plasters</v>
      </c>
      <c r="D82" s="18" t="str">
        <f>[5]SKU!G82</f>
        <v>HP Mickey 10s</v>
      </c>
      <c r="E82" s="19" t="str">
        <f>[5]SKU!I82</f>
        <v>48670-09000-03</v>
      </c>
      <c r="F82" s="19" t="str">
        <f>[5]SKU!J82</f>
        <v>48670-09000-02</v>
      </c>
      <c r="G82" s="18" t="str">
        <f>[5]SKU!K82</f>
        <v>Hansaplast Disney Mickey 10 Lembar</v>
      </c>
      <c r="H82" s="18" t="str">
        <f>IF([5]SKU!L82="R","Regular",
IF([5]SKU!L82="P","Promo",
IF([5]SKU!L82="S","Sample",
IF([5]SKU!L82="V","VAS",""))))</f>
        <v>Regular</v>
      </c>
      <c r="I82" s="18" t="str">
        <f>IF([5]SKU!QC82="A","Active",
IF([5]SKU!QC82="D","Discontinue",
IF([5]SKU!QC82="N","NPD","")))</f>
        <v>Active</v>
      </c>
      <c r="J82" s="18" t="str">
        <f>VLOOKUP(IFERROR(VLOOKUP(E82,'[5]Material Status'!A:I,9,0),""),'[5]Material Status'!U:W,3,0)</f>
        <v>Active</v>
      </c>
      <c r="K82" s="20" t="str">
        <f>IFERROR(VLOOKUP(E82,'[5]LOG Data SAP'!$D:$AO,11,0),
IF(D82=D81,K81,""))</f>
        <v>4005800034473</v>
      </c>
      <c r="L82" s="20" t="str">
        <f>IFERROR(VLOOKUP(E82,'[5]LOG Data SAP'!$D:$AO,13,0),
IF(D82=D81,L81,""))</f>
        <v>4005800209512</v>
      </c>
      <c r="M82" s="20" t="str">
        <f>IFERROR(VLOOKUP(E82,'[5]LOG Data SAP'!$D:$AO,15,0),
IF(D82=D81,M81,""))</f>
        <v>8999777011161</v>
      </c>
      <c r="N82" s="21">
        <f>[5]SKU!VH82</f>
        <v>1080</v>
      </c>
      <c r="O82" s="22">
        <f>[5]SKU!VN82</f>
        <v>9110</v>
      </c>
      <c r="P82" s="23">
        <f>[5]SKU!VO82</f>
        <v>45413</v>
      </c>
      <c r="Q82" s="24">
        <f>IFERROR(_xlfn.NUMBERVALUE(VLOOKUP(E82,'[5]LOG Data SAP'!$D:$M,9,0)),
IF(D82=D81,Q81,""))</f>
        <v>30</v>
      </c>
      <c r="R82" s="24">
        <f>IFERROR(_xlfn.NUMBERVALUE(VLOOKUP(E82,'[5]LOG Data SAP'!$D:$M,10,0)),
IF(D82=D81,R81,""))</f>
        <v>180</v>
      </c>
      <c r="S82" s="24">
        <f t="shared" si="4"/>
        <v>6</v>
      </c>
      <c r="T82" s="25">
        <f>IFERROR(VLOOKUP($E82,'[5]LOG Data SAP'!$D:$V,17,0)/10,
IF(D82=D81,T81,""))</f>
        <v>8</v>
      </c>
      <c r="U82" s="25">
        <f>IFERROR(VLOOKUP($E82,'[5]LOG Data SAP'!$D:$V,18,0)/10,
IF(D82=D81,U81,""))</f>
        <v>9.3000000000000007</v>
      </c>
      <c r="V82" s="25">
        <f>IFERROR(VLOOKUP($E82,'[5]LOG Data SAP'!$D:$V,19,0)/10,
IF(D82=D81,V81,""))</f>
        <v>10.6</v>
      </c>
      <c r="W82" s="25">
        <f>IFERROR(VLOOKUP($E82,'[5]LOG Data SAP'!$D:$AO,21,0)/10,
IF(D82=D81,W81,""))</f>
        <v>16.7</v>
      </c>
      <c r="X82" s="25">
        <f>IFERROR(VLOOKUP($E82,'[5]LOG Data SAP'!$D:$AO,22,0)/10,
IF(D82=D81,X81,""))</f>
        <v>9.3000000000000007</v>
      </c>
      <c r="Y82" s="25">
        <f>IFERROR(VLOOKUP($E82,'[5]LOG Data SAP'!$D:$AO,23,0)/10,
IF(D82=D81,Y81,""))</f>
        <v>10.9</v>
      </c>
      <c r="Z82" s="25">
        <f>IFERROR(VLOOKUP($E82,'[5]LOG Data SAP'!$D:$AO,25,0)/10,
IF(D82=D81,Z81,""))</f>
        <v>30.1</v>
      </c>
      <c r="AA82" s="25">
        <f>IFERROR(VLOOKUP($E82,'[5]LOG Data SAP'!$D:$AO,26,0)/10,
IF(D82=D81,AA81,""))</f>
        <v>17.899999999999999</v>
      </c>
      <c r="AB82" s="25">
        <f>IFERROR(VLOOKUP($E82,'[5]LOG Data SAP'!$D:$AO,27,0)/10,
IF(D82=D81,AB81,""))</f>
        <v>23.2</v>
      </c>
      <c r="AC82" s="26">
        <f>IFERROR(VLOOKUP($E82,'[5]LOG Data SAP'!$D:$AO,29,0)/IF(VLOOKUP($E82,'[5]LOG Data SAP'!$D:$AO,30,0)="G",1000,1),
IF(D82=D81,AC81,""))</f>
        <v>7.0000000000000001E-3</v>
      </c>
      <c r="AD82" s="26">
        <f>IFERROR(VLOOKUP($E82,'[5]LOG Data SAP'!$D:$AO,31,0)/IF(VLOOKUP($E82,'[5]LOG Data SAP'!$D:$AO,32,0)="G",1000,1),
IF(D82=D81,AD81,""))</f>
        <v>0.23599999999999999</v>
      </c>
      <c r="AE82" s="26">
        <f>IFERROR(VLOOKUP($E82,'[5]LOG Data SAP'!$D:$AO,33,0)/IF(VLOOKUP($E82,'[5]LOG Data SAP'!$D:$AO,34,0)="G",1000,1),
IF(D82=D81,AE81,""))</f>
        <v>1.581</v>
      </c>
      <c r="AF82" s="27">
        <f t="shared" si="5"/>
        <v>788.64</v>
      </c>
      <c r="AG82" s="27">
        <f t="shared" si="6"/>
        <v>1692.8790000000001</v>
      </c>
      <c r="AH82" s="28">
        <f t="shared" si="7"/>
        <v>1.2499927999999999E-2</v>
      </c>
      <c r="AI82" s="18" t="str">
        <f>IFERROR(VLOOKUP(E82,'[5]LOG Data SAP'!$D:$E,2,0),IF(D82=D81,AI81,""))</f>
        <v>HP MICKEY 10S ASSORTED FWD</v>
      </c>
      <c r="AJ82" s="20" t="str">
        <f>IFERROR([5]SKU!VI82,IF(D82=D81,AJ81,""))</f>
        <v>48670</v>
      </c>
      <c r="AK82" s="18" t="str">
        <f>VLOOKUP(E82,[5]SKU!I:X,16,FALSE)</f>
        <v>3005.90.90</v>
      </c>
    </row>
    <row r="83" spans="1:37">
      <c r="A83" s="18" t="str">
        <f>[5]SKU!AC83</f>
        <v>Hansaplast</v>
      </c>
      <c r="B83" s="18" t="str">
        <f>[5]SKU!AE83</f>
        <v>Wound</v>
      </c>
      <c r="C83" s="18" t="str">
        <f>[5]SKU!AJ83</f>
        <v>Wound Plasters</v>
      </c>
      <c r="D83" s="18" t="str">
        <f>[5]SKU!G83</f>
        <v>HP Mickey 10s</v>
      </c>
      <c r="E83" s="19" t="str">
        <f>[5]SKU!I83</f>
        <v>48670-09000-02</v>
      </c>
      <c r="F83" s="19" t="str">
        <f>[5]SKU!J83</f>
        <v>48670-09000-02</v>
      </c>
      <c r="G83" s="18" t="str">
        <f>[5]SKU!K83</f>
        <v>Hansaplast Disney Mickey 10 Lembar</v>
      </c>
      <c r="H83" s="18" t="str">
        <f>IF([5]SKU!L83="R","Regular",
IF([5]SKU!L83="P","Promo",
IF([5]SKU!L83="S","Sample",
IF([5]SKU!L83="V","VAS",""))))</f>
        <v>Regular</v>
      </c>
      <c r="I83" s="18" t="str">
        <f>IF([5]SKU!QC83="A","Active",
IF([5]SKU!QC83="D","Discontinue",
IF([5]SKU!QC83="N","NPD","")))</f>
        <v>Active</v>
      </c>
      <c r="J83" s="18" t="str">
        <f>VLOOKUP(IFERROR(VLOOKUP(E83,'[5]Material Status'!A:I,9,0),""),'[5]Material Status'!U:W,3,0)</f>
        <v>Active</v>
      </c>
      <c r="K83" s="20" t="str">
        <f>IFERROR(VLOOKUP(E83,'[5]LOG Data SAP'!$D:$AO,11,0),
IF(D83=D82,K82,""))</f>
        <v>4005800034473</v>
      </c>
      <c r="L83" s="20" t="str">
        <f>IFERROR(VLOOKUP(E83,'[5]LOG Data SAP'!$D:$AO,13,0),
IF(D83=D82,L82,""))</f>
        <v>4005800209512</v>
      </c>
      <c r="M83" s="20" t="str">
        <f>IFERROR(VLOOKUP(E83,'[5]LOG Data SAP'!$D:$AO,15,0),
IF(D83=D82,M82,""))</f>
        <v>8999777011161</v>
      </c>
      <c r="N83" s="21">
        <f>[5]SKU!VH83</f>
        <v>1080</v>
      </c>
      <c r="O83" s="22">
        <f>[5]SKU!VN83</f>
        <v>9110</v>
      </c>
      <c r="P83" s="23">
        <f>[5]SKU!VO83</f>
        <v>45383</v>
      </c>
      <c r="Q83" s="24">
        <f>IFERROR(_xlfn.NUMBERVALUE(VLOOKUP(E83,'[5]LOG Data SAP'!$D:$M,9,0)),
IF(D83=D82,Q82,""))</f>
        <v>30</v>
      </c>
      <c r="R83" s="24">
        <f>IFERROR(_xlfn.NUMBERVALUE(VLOOKUP(E83,'[5]LOG Data SAP'!$D:$M,10,0)),
IF(D83=D82,R82,""))</f>
        <v>180</v>
      </c>
      <c r="S83" s="24">
        <f t="shared" si="4"/>
        <v>6</v>
      </c>
      <c r="T83" s="25">
        <f>IFERROR(VLOOKUP($E83,'[5]LOG Data SAP'!$D:$V,17,0)/10,
IF(D83=D82,T82,""))</f>
        <v>8</v>
      </c>
      <c r="U83" s="25">
        <f>IFERROR(VLOOKUP($E83,'[5]LOG Data SAP'!$D:$V,18,0)/10,
IF(D83=D82,U82,""))</f>
        <v>0.5</v>
      </c>
      <c r="V83" s="25">
        <f>IFERROR(VLOOKUP($E83,'[5]LOG Data SAP'!$D:$V,19,0)/10,
IF(D83=D82,V82,""))</f>
        <v>10.6</v>
      </c>
      <c r="W83" s="25">
        <f>IFERROR(VLOOKUP($E83,'[5]LOG Data SAP'!$D:$AO,21,0)/10,
IF(D83=D82,W82,""))</f>
        <v>16.7</v>
      </c>
      <c r="X83" s="25">
        <f>IFERROR(VLOOKUP($E83,'[5]LOG Data SAP'!$D:$AO,22,0)/10,
IF(D83=D82,X82,""))</f>
        <v>9.3000000000000007</v>
      </c>
      <c r="Y83" s="25">
        <f>IFERROR(VLOOKUP($E83,'[5]LOG Data SAP'!$D:$AO,23,0)/10,
IF(D83=D82,Y82,""))</f>
        <v>10.9</v>
      </c>
      <c r="Z83" s="25">
        <f>IFERROR(VLOOKUP($E83,'[5]LOG Data SAP'!$D:$AO,25,0)/10,
IF(D83=D82,Z82,""))</f>
        <v>30.1</v>
      </c>
      <c r="AA83" s="25">
        <f>IFERROR(VLOOKUP($E83,'[5]LOG Data SAP'!$D:$AO,26,0)/10,
IF(D83=D82,AA82,""))</f>
        <v>17.899999999999999</v>
      </c>
      <c r="AB83" s="25">
        <f>IFERROR(VLOOKUP($E83,'[5]LOG Data SAP'!$D:$AO,27,0)/10,
IF(D83=D82,AB82,""))</f>
        <v>23.2</v>
      </c>
      <c r="AC83" s="26">
        <f>IFERROR(VLOOKUP($E83,'[5]LOG Data SAP'!$D:$AO,29,0)/IF(VLOOKUP($E83,'[5]LOG Data SAP'!$D:$AO,30,0)="G",1000,1),
IF(D83=D82,AC82,""))</f>
        <v>7.0000000000000001E-3</v>
      </c>
      <c r="AD83" s="26">
        <f>IFERROR(VLOOKUP($E83,'[5]LOG Data SAP'!$D:$AO,31,0)/IF(VLOOKUP($E83,'[5]LOG Data SAP'!$D:$AO,32,0)="G",1000,1),
IF(D83=D82,AD82,""))</f>
        <v>0.24299999999999999</v>
      </c>
      <c r="AE83" s="26">
        <f>IFERROR(VLOOKUP($E83,'[5]LOG Data SAP'!$D:$AO,33,0)/IF(VLOOKUP($E83,'[5]LOG Data SAP'!$D:$AO,34,0)="G",1000,1),
IF(D83=D82,AE82,""))</f>
        <v>1.6220000000000001</v>
      </c>
      <c r="AF83" s="27">
        <f t="shared" si="5"/>
        <v>42.4</v>
      </c>
      <c r="AG83" s="27">
        <f t="shared" si="6"/>
        <v>1692.8790000000001</v>
      </c>
      <c r="AH83" s="28">
        <f t="shared" si="7"/>
        <v>1.2499927999999999E-2</v>
      </c>
      <c r="AI83" s="18" t="str">
        <f>IFERROR(VLOOKUP(E83,'[5]LOG Data SAP'!$D:$E,2,0),IF(D83=D82,AI82,""))</f>
        <v>HP MICKEY 10S ASSORTED FWD</v>
      </c>
      <c r="AJ83" s="20" t="str">
        <f>IFERROR([5]SKU!VI83,IF(D83=D82,AJ82,""))</f>
        <v>48670</v>
      </c>
      <c r="AK83" s="18" t="str">
        <f>VLOOKUP(E83,[5]SKU!I:X,16,FALSE)</f>
        <v>3005.90.90</v>
      </c>
    </row>
    <row r="84" spans="1:37">
      <c r="A84" s="18" t="str">
        <f>[5]SKU!AC84</f>
        <v>Hansaplast</v>
      </c>
      <c r="B84" s="18" t="str">
        <f>[5]SKU!AE84</f>
        <v>Wound</v>
      </c>
      <c r="C84" s="18" t="str">
        <f>[5]SKU!AJ84</f>
        <v>Wound Plasters</v>
      </c>
      <c r="D84" s="18" t="str">
        <f>[5]SKU!G84</f>
        <v>HP Mickey 10s</v>
      </c>
      <c r="E84" s="19" t="str">
        <f>[5]SKU!I84</f>
        <v>48670-09000-01</v>
      </c>
      <c r="F84" s="19" t="str">
        <f>[5]SKU!J84</f>
        <v>48670-09000-02</v>
      </c>
      <c r="G84" s="18" t="str">
        <f>[5]SKU!K84</f>
        <v>HP Ju 55X19 Mickey &amp; Friends 10's</v>
      </c>
      <c r="H84" s="18" t="str">
        <f>IF([5]SKU!L84="R","Regular",
IF([5]SKU!L84="P","Promo",
IF([5]SKU!L84="S","Sample",
IF([5]SKU!L84="V","VAS",""))))</f>
        <v>Regular</v>
      </c>
      <c r="I84" s="18" t="str">
        <f>IF([5]SKU!QC84="A","Active",
IF([5]SKU!QC84="D","Discontinue",
IF([5]SKU!QC84="N","NPD","")))</f>
        <v>Active</v>
      </c>
      <c r="J84" s="18" t="str">
        <f>VLOOKUP(IFERROR(VLOOKUP(E84,'[5]Material Status'!A:I,9,0),""),'[5]Material Status'!U:W,3,0)</f>
        <v>Inactive</v>
      </c>
      <c r="K84" s="20" t="str">
        <f>IFERROR(VLOOKUP(E84,'[5]LOG Data SAP'!$D:$AO,11,0),
IF(D84=D83,K83,""))</f>
        <v>4005800034473</v>
      </c>
      <c r="L84" s="20" t="str">
        <f>IFERROR(VLOOKUP(E84,'[5]LOG Data SAP'!$D:$AO,13,0),
IF(D84=D83,L83,""))</f>
        <v>4005800209512</v>
      </c>
      <c r="M84" s="20" t="str">
        <f>IFERROR(VLOOKUP(E84,'[5]LOG Data SAP'!$D:$AO,15,0),
IF(D84=D83,M83,""))</f>
        <v>8999777011161</v>
      </c>
      <c r="N84" s="21">
        <f>[5]SKU!VH84</f>
        <v>1080</v>
      </c>
      <c r="O84" s="22">
        <f>[5]SKU!VN84</f>
        <v>9110</v>
      </c>
      <c r="P84" s="23">
        <f>[5]SKU!VO84</f>
        <v>45383</v>
      </c>
      <c r="Q84" s="24">
        <f>IFERROR(_xlfn.NUMBERVALUE(VLOOKUP(E84,'[5]LOG Data SAP'!$D:$M,9,0)),
IF(D84=D83,Q83,""))</f>
        <v>30</v>
      </c>
      <c r="R84" s="24">
        <f>IFERROR(_xlfn.NUMBERVALUE(VLOOKUP(E84,'[5]LOG Data SAP'!$D:$M,10,0)),
IF(D84=D83,R83,""))</f>
        <v>180</v>
      </c>
      <c r="S84" s="24">
        <f t="shared" si="4"/>
        <v>6</v>
      </c>
      <c r="T84" s="25">
        <f>IFERROR(VLOOKUP($E84,'[5]LOG Data SAP'!$D:$V,17,0)/10,
IF(D84=D83,T83,""))</f>
        <v>8</v>
      </c>
      <c r="U84" s="25">
        <f>IFERROR(VLOOKUP($E84,'[5]LOG Data SAP'!$D:$V,18,0)/10,
IF(D84=D83,U83,""))</f>
        <v>0.6</v>
      </c>
      <c r="V84" s="25">
        <f>IFERROR(VLOOKUP($E84,'[5]LOG Data SAP'!$D:$V,19,0)/10,
IF(D84=D83,V83,""))</f>
        <v>10.6</v>
      </c>
      <c r="W84" s="25">
        <f>IFERROR(VLOOKUP($E84,'[5]LOG Data SAP'!$D:$AO,21,0)/10,
IF(D84=D83,W83,""))</f>
        <v>16.7</v>
      </c>
      <c r="X84" s="25">
        <f>IFERROR(VLOOKUP($E84,'[5]LOG Data SAP'!$D:$AO,22,0)/10,
IF(D84=D83,X83,""))</f>
        <v>9.3000000000000007</v>
      </c>
      <c r="Y84" s="25">
        <f>IFERROR(VLOOKUP($E84,'[5]LOG Data SAP'!$D:$AO,23,0)/10,
IF(D84=D83,Y83,""))</f>
        <v>10.9</v>
      </c>
      <c r="Z84" s="25">
        <f>IFERROR(VLOOKUP($E84,'[5]LOG Data SAP'!$D:$AO,25,0)/10,
IF(D84=D83,Z83,""))</f>
        <v>30.1</v>
      </c>
      <c r="AA84" s="25">
        <f>IFERROR(VLOOKUP($E84,'[5]LOG Data SAP'!$D:$AO,26,0)/10,
IF(D84=D83,AA83,""))</f>
        <v>17.899999999999999</v>
      </c>
      <c r="AB84" s="25">
        <f>IFERROR(VLOOKUP($E84,'[5]LOG Data SAP'!$D:$AO,27,0)/10,
IF(D84=D83,AB83,""))</f>
        <v>23.2</v>
      </c>
      <c r="AC84" s="26">
        <f>IFERROR(VLOOKUP($E84,'[5]LOG Data SAP'!$D:$AO,29,0)/IF(VLOOKUP($E84,'[5]LOG Data SAP'!$D:$AO,30,0)="G",1000,1),
IF(D84=D83,AC83,""))</f>
        <v>7.0000000000000001E-3</v>
      </c>
      <c r="AD84" s="26">
        <f>IFERROR(VLOOKUP($E84,'[5]LOG Data SAP'!$D:$AO,31,0)/IF(VLOOKUP($E84,'[5]LOG Data SAP'!$D:$AO,32,0)="G",1000,1),
IF(D84=D83,AD83,""))</f>
        <v>0.24299999999999999</v>
      </c>
      <c r="AE84" s="26">
        <f>IFERROR(VLOOKUP($E84,'[5]LOG Data SAP'!$D:$AO,33,0)/IF(VLOOKUP($E84,'[5]LOG Data SAP'!$D:$AO,34,0)="G",1000,1),
IF(D84=D83,AE83,""))</f>
        <v>1.6220000000000001</v>
      </c>
      <c r="AF84" s="27">
        <f t="shared" si="5"/>
        <v>50.879999999999995</v>
      </c>
      <c r="AG84" s="27">
        <f t="shared" si="6"/>
        <v>1692.8790000000001</v>
      </c>
      <c r="AH84" s="28">
        <f t="shared" si="7"/>
        <v>1.2499927999999999E-2</v>
      </c>
      <c r="AI84" s="18" t="str">
        <f>IFERROR(VLOOKUP(E84,'[5]LOG Data SAP'!$D:$E,2,0),IF(D84=D83,AI83,""))</f>
        <v>HP MICKEY 10S ASSORTED</v>
      </c>
      <c r="AJ84" s="20" t="str">
        <f>IFERROR([5]SKU!VI84,IF(D84=D83,AJ83,""))</f>
        <v>48670</v>
      </c>
      <c r="AK84" s="18" t="str">
        <f>VLOOKUP(E84,[5]SKU!I:X,16,FALSE)</f>
        <v>3005.90.90</v>
      </c>
    </row>
    <row r="85" spans="1:37">
      <c r="A85" s="18" t="str">
        <f>[5]SKU!AC85</f>
        <v>Hansaplast</v>
      </c>
      <c r="B85" s="18" t="str">
        <f>[5]SKU!AE85</f>
        <v>Wound</v>
      </c>
      <c r="C85" s="18" t="str">
        <f>[5]SKU!AJ85</f>
        <v>Wound Plasters</v>
      </c>
      <c r="D85" s="18" t="str">
        <f>[5]SKU!G85</f>
        <v>HP Mickey 10s</v>
      </c>
      <c r="E85" s="19" t="str">
        <f>[5]SKU!I85</f>
        <v>48670-09000-00</v>
      </c>
      <c r="F85" s="19" t="str">
        <f>[5]SKU!J85</f>
        <v>48670-09000-02</v>
      </c>
      <c r="G85" s="18" t="str">
        <f>[5]SKU!K85</f>
        <v>HP Ju 55X19 Mickey &amp; Friends 10's</v>
      </c>
      <c r="H85" s="18" t="str">
        <f>IF([5]SKU!L85="R","Regular",
IF([5]SKU!L85="P","Promo",
IF([5]SKU!L85="S","Sample",
IF([5]SKU!L85="V","VAS",""))))</f>
        <v>Regular</v>
      </c>
      <c r="I85" s="18" t="str">
        <f>IF([5]SKU!QC85="A","Active",
IF([5]SKU!QC85="D","Discontinue",
IF([5]SKU!QC85="N","NPD","")))</f>
        <v>Active</v>
      </c>
      <c r="J85" s="18" t="str">
        <f>VLOOKUP(IFERROR(VLOOKUP(E85,'[5]Material Status'!A:I,9,0),""),'[5]Material Status'!U:W,3,0)</f>
        <v>Inactive</v>
      </c>
      <c r="K85" s="20" t="str">
        <f>IFERROR(VLOOKUP(E85,'[5]LOG Data SAP'!$D:$AO,11,0),
IF(D85=D84,K84,""))</f>
        <v>4005800034473</v>
      </c>
      <c r="L85" s="20" t="str">
        <f>IFERROR(VLOOKUP(E85,'[5]LOG Data SAP'!$D:$AO,13,0),
IF(D85=D84,L84,""))</f>
        <v>4005800209512</v>
      </c>
      <c r="M85" s="20" t="str">
        <f>IFERROR(VLOOKUP(E85,'[5]LOG Data SAP'!$D:$AO,15,0),
IF(D85=D84,M84,""))</f>
        <v>8999777011161</v>
      </c>
      <c r="N85" s="21">
        <f>[5]SKU!VH85</f>
        <v>1080</v>
      </c>
      <c r="O85" s="22">
        <f>[5]SKU!VN85</f>
        <v>9110</v>
      </c>
      <c r="P85" s="23">
        <f>[5]SKU!VO85</f>
        <v>45383</v>
      </c>
      <c r="Q85" s="24">
        <f>IFERROR(_xlfn.NUMBERVALUE(VLOOKUP(E85,'[5]LOG Data SAP'!$D:$M,9,0)),
IF(D85=D84,Q84,""))</f>
        <v>30</v>
      </c>
      <c r="R85" s="24">
        <f>IFERROR(_xlfn.NUMBERVALUE(VLOOKUP(E85,'[5]LOG Data SAP'!$D:$M,10,0)),
IF(D85=D84,R84,""))</f>
        <v>180</v>
      </c>
      <c r="S85" s="24">
        <f t="shared" si="4"/>
        <v>6</v>
      </c>
      <c r="T85" s="25">
        <f>IFERROR(VLOOKUP($E85,'[5]LOG Data SAP'!$D:$V,17,0)/10,
IF(D85=D84,T84,""))</f>
        <v>8</v>
      </c>
      <c r="U85" s="25">
        <f>IFERROR(VLOOKUP($E85,'[5]LOG Data SAP'!$D:$V,18,0)/10,
IF(D85=D84,U84,""))</f>
        <v>0.6</v>
      </c>
      <c r="V85" s="25">
        <f>IFERROR(VLOOKUP($E85,'[5]LOG Data SAP'!$D:$V,19,0)/10,
IF(D85=D84,V84,""))</f>
        <v>10.6</v>
      </c>
      <c r="W85" s="25">
        <f>IFERROR(VLOOKUP($E85,'[5]LOG Data SAP'!$D:$AO,21,0)/10,
IF(D85=D84,W84,""))</f>
        <v>16.7</v>
      </c>
      <c r="X85" s="25">
        <f>IFERROR(VLOOKUP($E85,'[5]LOG Data SAP'!$D:$AO,22,0)/10,
IF(D85=D84,X84,""))</f>
        <v>9.3000000000000007</v>
      </c>
      <c r="Y85" s="25">
        <f>IFERROR(VLOOKUP($E85,'[5]LOG Data SAP'!$D:$AO,23,0)/10,
IF(D85=D84,Y84,""))</f>
        <v>10.9</v>
      </c>
      <c r="Z85" s="25">
        <f>IFERROR(VLOOKUP($E85,'[5]LOG Data SAP'!$D:$AO,25,0)/10,
IF(D85=D84,Z84,""))</f>
        <v>30.1</v>
      </c>
      <c r="AA85" s="25">
        <f>IFERROR(VLOOKUP($E85,'[5]LOG Data SAP'!$D:$AO,26,0)/10,
IF(D85=D84,AA84,""))</f>
        <v>17.899999999999999</v>
      </c>
      <c r="AB85" s="25">
        <f>IFERROR(VLOOKUP($E85,'[5]LOG Data SAP'!$D:$AO,27,0)/10,
IF(D85=D84,AB84,""))</f>
        <v>23.2</v>
      </c>
      <c r="AC85" s="26">
        <f>IFERROR(VLOOKUP($E85,'[5]LOG Data SAP'!$D:$AO,29,0)/IF(VLOOKUP($E85,'[5]LOG Data SAP'!$D:$AO,30,0)="G",1000,1),
IF(D85=D84,AC84,""))</f>
        <v>6.9999999999999999E-6</v>
      </c>
      <c r="AD85" s="26">
        <f>IFERROR(VLOOKUP($E85,'[5]LOG Data SAP'!$D:$AO,31,0)/IF(VLOOKUP($E85,'[5]LOG Data SAP'!$D:$AO,32,0)="G",1000,1),
IF(D85=D84,AD84,""))</f>
        <v>0.24299999999999999</v>
      </c>
      <c r="AE85" s="26">
        <f>IFERROR(VLOOKUP($E85,'[5]LOG Data SAP'!$D:$AO,33,0)/IF(VLOOKUP($E85,'[5]LOG Data SAP'!$D:$AO,34,0)="G",1000,1),
IF(D85=D84,AE84,""))</f>
        <v>1.6220000000000001</v>
      </c>
      <c r="AF85" s="27">
        <f t="shared" si="5"/>
        <v>50.879999999999995</v>
      </c>
      <c r="AG85" s="27">
        <f t="shared" si="6"/>
        <v>1692.8790000000001</v>
      </c>
      <c r="AH85" s="28">
        <f t="shared" si="7"/>
        <v>1.2499927999999999E-2</v>
      </c>
      <c r="AI85" s="18" t="str">
        <f>IFERROR(VLOOKUP(E85,'[5]LOG Data SAP'!$D:$E,2,0),IF(D85=D84,AI84,""))</f>
        <v>HP MICKEY 10S ASSORTED</v>
      </c>
      <c r="AJ85" s="20" t="str">
        <f>IFERROR([5]SKU!VI85,IF(D85=D84,AJ84,""))</f>
        <v>48670</v>
      </c>
      <c r="AK85" s="18" t="str">
        <f>VLOOKUP(E85,[5]SKU!I:X,16,FALSE)</f>
        <v>3005.90.90</v>
      </c>
    </row>
    <row r="86" spans="1:37">
      <c r="A86" s="18" t="str">
        <f>[5]SKU!AC86</f>
        <v>Hansaplast</v>
      </c>
      <c r="B86" s="18" t="str">
        <f>[5]SKU!AE86</f>
        <v>Wound</v>
      </c>
      <c r="C86" s="18" t="str">
        <f>[5]SKU!AJ86</f>
        <v>Wound Plasters</v>
      </c>
      <c r="D86" s="18" t="str">
        <f>[5]SKU!G86</f>
        <v>HP Mickey 10s</v>
      </c>
      <c r="E86" s="19" t="str">
        <f>[5]SKU!I86</f>
        <v>10670-09005-00</v>
      </c>
      <c r="F86" s="19" t="str">
        <f>[5]SKU!J86</f>
        <v>48670-09000-02</v>
      </c>
      <c r="G86" s="18" t="str">
        <f>[5]SKU!K86</f>
        <v>HP Ju 55X19 Mickey &amp; Friends 10's (evolution)</v>
      </c>
      <c r="H86" s="18" t="str">
        <f>IF([5]SKU!L86="R","Regular",
IF([5]SKU!L86="P","Promo",
IF([5]SKU!L86="S","Sample",
IF([5]SKU!L86="V","VAS",""))))</f>
        <v>Regular</v>
      </c>
      <c r="I86" s="18" t="str">
        <f>IF([5]SKU!QC86="A","Active",
IF([5]SKU!QC86="D","Discontinue",
IF([5]SKU!QC86="N","NPD","")))</f>
        <v>Active</v>
      </c>
      <c r="J86" s="18" t="str">
        <f>VLOOKUP(IFERROR(VLOOKUP(E86,'[5]Material Status'!A:I,9,0),""),'[5]Material Status'!U:W,3,0)</f>
        <v>Inactive</v>
      </c>
      <c r="K86" s="20" t="str">
        <f>IFERROR(VLOOKUP(E86,'[5]LOG Data SAP'!$D:$AO,11,0),
IF(D86=D85,K85,""))</f>
        <v>4005800034473</v>
      </c>
      <c r="L86" s="20" t="str">
        <f>IFERROR(VLOOKUP(E86,'[5]LOG Data SAP'!$D:$AO,13,0),
IF(D86=D85,L85,""))</f>
        <v/>
      </c>
      <c r="M86" s="20" t="str">
        <f>IFERROR(VLOOKUP(E86,'[5]LOG Data SAP'!$D:$AO,15,0),
IF(D86=D85,M85,""))</f>
        <v>8999777011079</v>
      </c>
      <c r="N86" s="21">
        <f>[5]SKU!VH86</f>
        <v>1080</v>
      </c>
      <c r="O86" s="22">
        <f>[5]SKU!VN86</f>
        <v>9110</v>
      </c>
      <c r="P86" s="23">
        <f>[5]SKU!VO86</f>
        <v>45383</v>
      </c>
      <c r="Q86" s="24">
        <f>IFERROR(_xlfn.NUMBERVALUE(VLOOKUP(E86,'[5]LOG Data SAP'!$D:$M,9,0)),
IF(D86=D85,Q85,""))</f>
        <v>0</v>
      </c>
      <c r="R86" s="24">
        <f>IFERROR(_xlfn.NUMBERVALUE(VLOOKUP(E86,'[5]LOG Data SAP'!$D:$M,10,0)),
IF(D86=D85,R85,""))</f>
        <v>180</v>
      </c>
      <c r="S86" s="24">
        <f t="shared" si="4"/>
        <v>0</v>
      </c>
      <c r="T86" s="25">
        <f>IFERROR(VLOOKUP($E86,'[5]LOG Data SAP'!$D:$V,17,0)/10,
IF(D86=D85,T85,""))</f>
        <v>8</v>
      </c>
      <c r="U86" s="25">
        <f>IFERROR(VLOOKUP($E86,'[5]LOG Data SAP'!$D:$V,18,0)/10,
IF(D86=D85,U85,""))</f>
        <v>9.3000000000000007</v>
      </c>
      <c r="V86" s="25">
        <f>IFERROR(VLOOKUP($E86,'[5]LOG Data SAP'!$D:$V,19,0)/10,
IF(D86=D85,V85,""))</f>
        <v>10.6</v>
      </c>
      <c r="W86" s="25">
        <f>IFERROR(VLOOKUP($E86,'[5]LOG Data SAP'!$D:$AO,21,0)/10,
IF(D86=D85,W85,""))</f>
        <v>0</v>
      </c>
      <c r="X86" s="25">
        <f>IFERROR(VLOOKUP($E86,'[5]LOG Data SAP'!$D:$AO,22,0)/10,
IF(D86=D85,X85,""))</f>
        <v>0</v>
      </c>
      <c r="Y86" s="25">
        <f>IFERROR(VLOOKUP($E86,'[5]LOG Data SAP'!$D:$AO,23,0)/10,
IF(D86=D85,Y85,""))</f>
        <v>0</v>
      </c>
      <c r="Z86" s="25">
        <f>IFERROR(VLOOKUP($E86,'[5]LOG Data SAP'!$D:$AO,25,0)/10,
IF(D86=D85,Z85,""))</f>
        <v>30.1</v>
      </c>
      <c r="AA86" s="25">
        <f>IFERROR(VLOOKUP($E86,'[5]LOG Data SAP'!$D:$AO,26,0)/10,
IF(D86=D85,AA85,""))</f>
        <v>17.899999999999999</v>
      </c>
      <c r="AB86" s="25">
        <f>IFERROR(VLOOKUP($E86,'[5]LOG Data SAP'!$D:$AO,27,0)/10,
IF(D86=D85,AB85,""))</f>
        <v>23.2</v>
      </c>
      <c r="AC86" s="26">
        <f>IFERROR(VLOOKUP($E86,'[5]LOG Data SAP'!$D:$AO,29,0)/IF(VLOOKUP($E86,'[5]LOG Data SAP'!$D:$AO,30,0)="G",1000,1),
IF(D86=D85,AC85,""))</f>
        <v>6.0000000000000001E-3</v>
      </c>
      <c r="AD86" s="26">
        <f>IFERROR(VLOOKUP($E86,'[5]LOG Data SAP'!$D:$AO,31,0)/IF(VLOOKUP($E86,'[5]LOG Data SAP'!$D:$AO,32,0)="G",1000,1),
IF(D86=D85,AD85,""))</f>
        <v>0</v>
      </c>
      <c r="AE86" s="26">
        <f>IFERROR(VLOOKUP($E86,'[5]LOG Data SAP'!$D:$AO,33,0)/IF(VLOOKUP($E86,'[5]LOG Data SAP'!$D:$AO,34,0)="G",1000,1),
IF(D86=D85,AE85,""))</f>
        <v>1.5549999999999999</v>
      </c>
      <c r="AF86" s="27">
        <f t="shared" si="5"/>
        <v>788.64</v>
      </c>
      <c r="AG86" s="27" t="str">
        <f t="shared" si="6"/>
        <v/>
      </c>
      <c r="AH86" s="28">
        <f t="shared" si="7"/>
        <v>1.2499927999999999E-2</v>
      </c>
      <c r="AI86" s="18" t="str">
        <f>IFERROR(VLOOKUP(E86,'[5]LOG Data SAP'!$D:$E,2,0),IF(D86=D85,AI85,""))</f>
        <v>HP JU 55X19 COL MICKEY &amp; FRIENDS 10S</v>
      </c>
      <c r="AJ86" s="20" t="str">
        <f>IFERROR([5]SKU!VI86,IF(D86=D85,AJ85,""))</f>
        <v>48670</v>
      </c>
      <c r="AK86" s="18" t="str">
        <f>VLOOKUP(E86,[5]SKU!I:X,16,FALSE)</f>
        <v>3005.90.90</v>
      </c>
    </row>
    <row r="87" spans="1:37">
      <c r="A87" s="18" t="str">
        <f>[5]SKU!AC87</f>
        <v>Hansaplast</v>
      </c>
      <c r="B87" s="18" t="str">
        <f>[5]SKU!AE87</f>
        <v>Wound</v>
      </c>
      <c r="C87" s="18" t="str">
        <f>[5]SKU!AJ87</f>
        <v>Wound Plasters</v>
      </c>
      <c r="D87" s="18" t="str">
        <f>[5]SKU!G87</f>
        <v>HP Mickey 10s</v>
      </c>
      <c r="E87" s="19" t="str">
        <f>[5]SKU!I87</f>
        <v>10670-09004-00</v>
      </c>
      <c r="F87" s="19" t="str">
        <f>[5]SKU!J87</f>
        <v>48670-09000-02</v>
      </c>
      <c r="G87" s="18" t="str">
        <f>[5]SKU!K87</f>
        <v>HP Ju 55X19 Mickey &amp; Friends 10's (evolution)</v>
      </c>
      <c r="H87" s="18" t="str">
        <f>IF([5]SKU!L87="R","Regular",
IF([5]SKU!L87="P","Promo",
IF([5]SKU!L87="S","Sample",
IF([5]SKU!L87="V","VAS",""))))</f>
        <v>Regular</v>
      </c>
      <c r="I87" s="18" t="str">
        <f>IF([5]SKU!QC87="A","Active",
IF([5]SKU!QC87="D","Discontinue",
IF([5]SKU!QC87="N","NPD","")))</f>
        <v>Active</v>
      </c>
      <c r="J87" s="18" t="str">
        <f>VLOOKUP(IFERROR(VLOOKUP(E87,'[5]Material Status'!A:I,9,0),""),'[5]Material Status'!U:W,3,0)</f>
        <v>Inactive</v>
      </c>
      <c r="K87" s="20" t="str">
        <f>IFERROR(VLOOKUP(E87,'[5]LOG Data SAP'!$D:$AO,11,0),
IF(D87=D86,K86,""))</f>
        <v>4005800034473</v>
      </c>
      <c r="L87" s="20" t="str">
        <f>IFERROR(VLOOKUP(E87,'[5]LOG Data SAP'!$D:$AO,13,0),
IF(D87=D86,L86,""))</f>
        <v>04005801034472</v>
      </c>
      <c r="M87" s="20" t="str">
        <f>IFERROR(VLOOKUP(E87,'[5]LOG Data SAP'!$D:$AO,15,0),
IF(D87=D86,M86,""))</f>
        <v>04005802034471</v>
      </c>
      <c r="N87" s="21">
        <f>[5]SKU!VH87</f>
        <v>1080</v>
      </c>
      <c r="O87" s="22">
        <f>[5]SKU!VN87</f>
        <v>9110</v>
      </c>
      <c r="P87" s="23">
        <f>[5]SKU!VO87</f>
        <v>45383</v>
      </c>
      <c r="Q87" s="24">
        <f>IFERROR(_xlfn.NUMBERVALUE(VLOOKUP(E87,'[5]LOG Data SAP'!$D:$M,9,0)),
IF(D87=D86,Q86,""))</f>
        <v>30</v>
      </c>
      <c r="R87" s="24">
        <f>IFERROR(_xlfn.NUMBERVALUE(VLOOKUP(E87,'[5]LOG Data SAP'!$D:$M,10,0)),
IF(D87=D86,R86,""))</f>
        <v>180</v>
      </c>
      <c r="S87" s="24">
        <f t="shared" si="4"/>
        <v>6</v>
      </c>
      <c r="T87" s="25">
        <f>IFERROR(VLOOKUP($E87,'[5]LOG Data SAP'!$D:$V,17,0)/10,
IF(D87=D86,T86,""))</f>
        <v>8</v>
      </c>
      <c r="U87" s="25">
        <f>IFERROR(VLOOKUP($E87,'[5]LOG Data SAP'!$D:$V,18,0)/10,
IF(D87=D86,U86,""))</f>
        <v>9.3000000000000007</v>
      </c>
      <c r="V87" s="25">
        <f>IFERROR(VLOOKUP($E87,'[5]LOG Data SAP'!$D:$V,19,0)/10,
IF(D87=D86,V86,""))</f>
        <v>10.6</v>
      </c>
      <c r="W87" s="25">
        <f>IFERROR(VLOOKUP($E87,'[5]LOG Data SAP'!$D:$AO,21,0)/10,
IF(D87=D86,W86,""))</f>
        <v>16.7</v>
      </c>
      <c r="X87" s="25">
        <f>IFERROR(VLOOKUP($E87,'[5]LOG Data SAP'!$D:$AO,22,0)/10,
IF(D87=D86,X86,""))</f>
        <v>9.3000000000000007</v>
      </c>
      <c r="Y87" s="25">
        <f>IFERROR(VLOOKUP($E87,'[5]LOG Data SAP'!$D:$AO,23,0)/10,
IF(D87=D86,Y86,""))</f>
        <v>10.9</v>
      </c>
      <c r="Z87" s="25">
        <f>IFERROR(VLOOKUP($E87,'[5]LOG Data SAP'!$D:$AO,25,0)/10,
IF(D87=D86,Z86,""))</f>
        <v>30.1</v>
      </c>
      <c r="AA87" s="25">
        <f>IFERROR(VLOOKUP($E87,'[5]LOG Data SAP'!$D:$AO,26,0)/10,
IF(D87=D86,AA86,""))</f>
        <v>17.899999999999999</v>
      </c>
      <c r="AB87" s="25">
        <f>IFERROR(VLOOKUP($E87,'[5]LOG Data SAP'!$D:$AO,27,0)/10,
IF(D87=D86,AB86,""))</f>
        <v>23.2</v>
      </c>
      <c r="AC87" s="26">
        <f>IFERROR(VLOOKUP($E87,'[5]LOG Data SAP'!$D:$AO,29,0)/IF(VLOOKUP($E87,'[5]LOG Data SAP'!$D:$AO,30,0)="G",1000,1),
IF(D87=D86,AC86,""))</f>
        <v>6.0000000000000001E-3</v>
      </c>
      <c r="AD87" s="26">
        <f>IFERROR(VLOOKUP($E87,'[5]LOG Data SAP'!$D:$AO,31,0)/IF(VLOOKUP($E87,'[5]LOG Data SAP'!$D:$AO,32,0)="G",1000,1),
IF(D87=D86,AD86,""))</f>
        <v>0.23100000000000001</v>
      </c>
      <c r="AE87" s="26">
        <f>IFERROR(VLOOKUP($E87,'[5]LOG Data SAP'!$D:$AO,33,0)/IF(VLOOKUP($E87,'[5]LOG Data SAP'!$D:$AO,34,0)="G",1000,1),
IF(D87=D86,AE86,""))</f>
        <v>1.5549999999999999</v>
      </c>
      <c r="AF87" s="27">
        <f t="shared" si="5"/>
        <v>788.64</v>
      </c>
      <c r="AG87" s="27">
        <f t="shared" si="6"/>
        <v>1692.8790000000001</v>
      </c>
      <c r="AH87" s="28">
        <f t="shared" si="7"/>
        <v>1.2499927999999999E-2</v>
      </c>
      <c r="AI87" s="18" t="str">
        <f>IFERROR(VLOOKUP(E87,'[5]LOG Data SAP'!$D:$E,2,0),IF(D87=D86,AI86,""))</f>
        <v>HP JU 55X19 COL MICKEY &amp; FRIENDS 10'S</v>
      </c>
      <c r="AJ87" s="20" t="str">
        <f>IFERROR([5]SKU!VI87,IF(D87=D86,AJ86,""))</f>
        <v>48670</v>
      </c>
      <c r="AK87" s="18" t="str">
        <f>VLOOKUP(E87,[5]SKU!I:X,16,FALSE)</f>
        <v>3005.90.90</v>
      </c>
    </row>
    <row r="88" spans="1:37">
      <c r="A88" s="18" t="str">
        <f>[5]SKU!AC88</f>
        <v>Hansaplast</v>
      </c>
      <c r="B88" s="18" t="str">
        <f>[5]SKU!AE88</f>
        <v>Wound</v>
      </c>
      <c r="C88" s="18" t="str">
        <f>[5]SKU!AJ88</f>
        <v>Wound Plasters</v>
      </c>
      <c r="D88" s="18" t="str">
        <f>[5]SKU!G88</f>
        <v>HP Mickey 10s</v>
      </c>
      <c r="E88" s="19" t="str">
        <f>[5]SKU!I88</f>
        <v>10670-09003-00</v>
      </c>
      <c r="F88" s="19" t="str">
        <f>[5]SKU!J88</f>
        <v>48670-09000-02</v>
      </c>
      <c r="G88" s="18" t="str">
        <f>[5]SKU!K88</f>
        <v>HP Ju 55X19 Mickey &amp; Friends 10's</v>
      </c>
      <c r="H88" s="18" t="str">
        <f>IF([5]SKU!L88="R","Regular",
IF([5]SKU!L88="P","Promo",
IF([5]SKU!L88="S","Sample",
IF([5]SKU!L88="V","VAS",""))))</f>
        <v>Regular</v>
      </c>
      <c r="I88" s="18" t="str">
        <f>IF([5]SKU!QC88="A","Active",
IF([5]SKU!QC88="D","Discontinue",
IF([5]SKU!QC88="N","NPD","")))</f>
        <v>Active</v>
      </c>
      <c r="J88" s="18" t="str">
        <f>VLOOKUP(IFERROR(VLOOKUP(E88,'[5]Material Status'!A:I,9,0),""),'[5]Material Status'!U:W,3,0)</f>
        <v>Inactive</v>
      </c>
      <c r="K88" s="20" t="str">
        <f>IFERROR(VLOOKUP(E88,'[5]LOG Data SAP'!$D:$AO,11,0),
IF(D88=D87,K87,""))</f>
        <v>4005800034473</v>
      </c>
      <c r="L88" s="20" t="str">
        <f>IFERROR(VLOOKUP(E88,'[5]LOG Data SAP'!$D:$AO,13,0),
IF(D88=D87,L87,""))</f>
        <v>04005801034472</v>
      </c>
      <c r="M88" s="20" t="str">
        <f>IFERROR(VLOOKUP(E88,'[5]LOG Data SAP'!$D:$AO,15,0),
IF(D88=D87,M87,""))</f>
        <v>04005802034471</v>
      </c>
      <c r="N88" s="21">
        <f>[5]SKU!VH88</f>
        <v>1080</v>
      </c>
      <c r="O88" s="22">
        <f>[5]SKU!VN88</f>
        <v>5091</v>
      </c>
      <c r="P88" s="23">
        <f>[5]SKU!VO88</f>
        <v>43100</v>
      </c>
      <c r="Q88" s="24">
        <f>IFERROR(_xlfn.NUMBERVALUE(VLOOKUP(E88,'[5]LOG Data SAP'!$D:$M,9,0)),
IF(D88=D87,Q87,""))</f>
        <v>30</v>
      </c>
      <c r="R88" s="24">
        <f>IFERROR(_xlfn.NUMBERVALUE(VLOOKUP(E88,'[5]LOG Data SAP'!$D:$M,10,0)),
IF(D88=D87,R87,""))</f>
        <v>180</v>
      </c>
      <c r="S88" s="24">
        <f t="shared" si="4"/>
        <v>6</v>
      </c>
      <c r="T88" s="25">
        <f>IFERROR(VLOOKUP($E88,'[5]LOG Data SAP'!$D:$V,17,0)/10,
IF(D88=D87,T87,""))</f>
        <v>8</v>
      </c>
      <c r="U88" s="25">
        <f>IFERROR(VLOOKUP($E88,'[5]LOG Data SAP'!$D:$V,18,0)/10,
IF(D88=D87,U87,""))</f>
        <v>9.3000000000000007</v>
      </c>
      <c r="V88" s="25">
        <f>IFERROR(VLOOKUP($E88,'[5]LOG Data SAP'!$D:$V,19,0)/10,
IF(D88=D87,V87,""))</f>
        <v>10.6</v>
      </c>
      <c r="W88" s="25">
        <f>IFERROR(VLOOKUP($E88,'[5]LOG Data SAP'!$D:$AO,21,0)/10,
IF(D88=D87,W87,""))</f>
        <v>16.7</v>
      </c>
      <c r="X88" s="25">
        <f>IFERROR(VLOOKUP($E88,'[5]LOG Data SAP'!$D:$AO,22,0)/10,
IF(D88=D87,X87,""))</f>
        <v>9.3000000000000007</v>
      </c>
      <c r="Y88" s="25">
        <f>IFERROR(VLOOKUP($E88,'[5]LOG Data SAP'!$D:$AO,23,0)/10,
IF(D88=D87,Y87,""))</f>
        <v>10.9</v>
      </c>
      <c r="Z88" s="25">
        <f>IFERROR(VLOOKUP($E88,'[5]LOG Data SAP'!$D:$AO,25,0)/10,
IF(D88=D87,Z87,""))</f>
        <v>30.1</v>
      </c>
      <c r="AA88" s="25">
        <f>IFERROR(VLOOKUP($E88,'[5]LOG Data SAP'!$D:$AO,26,0)/10,
IF(D88=D87,AA87,""))</f>
        <v>17.899999999999999</v>
      </c>
      <c r="AB88" s="25">
        <f>IFERROR(VLOOKUP($E88,'[5]LOG Data SAP'!$D:$AO,27,0)/10,
IF(D88=D87,AB87,""))</f>
        <v>23.2</v>
      </c>
      <c r="AC88" s="26">
        <f>IFERROR(VLOOKUP($E88,'[5]LOG Data SAP'!$D:$AO,29,0)/IF(VLOOKUP($E88,'[5]LOG Data SAP'!$D:$AO,30,0)="G",1000,1),
IF(D88=D87,AC87,""))</f>
        <v>6.0000000000000001E-3</v>
      </c>
      <c r="AD88" s="26">
        <f>IFERROR(VLOOKUP($E88,'[5]LOG Data SAP'!$D:$AO,31,0)/IF(VLOOKUP($E88,'[5]LOG Data SAP'!$D:$AO,32,0)="G",1000,1),
IF(D88=D87,AD87,""))</f>
        <v>0.23100000000000001</v>
      </c>
      <c r="AE88" s="26">
        <f>IFERROR(VLOOKUP($E88,'[5]LOG Data SAP'!$D:$AO,33,0)/IF(VLOOKUP($E88,'[5]LOG Data SAP'!$D:$AO,34,0)="G",1000,1),
IF(D88=D87,AE87,""))</f>
        <v>1.5549999999999999</v>
      </c>
      <c r="AF88" s="27">
        <f t="shared" si="5"/>
        <v>788.64</v>
      </c>
      <c r="AG88" s="27">
        <f t="shared" si="6"/>
        <v>1692.8790000000001</v>
      </c>
      <c r="AH88" s="28">
        <f t="shared" si="7"/>
        <v>1.2499927999999999E-2</v>
      </c>
      <c r="AI88" s="18" t="str">
        <f>IFERROR(VLOOKUP(E88,'[5]LOG Data SAP'!$D:$E,2,0),IF(D88=D87,AI87,""))</f>
        <v>HP JU 55X19 COL MICKEY &amp; FRIENDS 10'S</v>
      </c>
      <c r="AJ88" s="20" t="str">
        <f>IFERROR([5]SKU!VI88,IF(D88=D87,AJ87,""))</f>
        <v>48670</v>
      </c>
      <c r="AK88" s="18" t="str">
        <f>VLOOKUP(E88,[5]SKU!I:X,16,FALSE)</f>
        <v>3005.90.90</v>
      </c>
    </row>
    <row r="89" spans="1:37">
      <c r="A89" s="18" t="str">
        <f>[5]SKU!AC89</f>
        <v>Hansaplast</v>
      </c>
      <c r="B89" s="18" t="str">
        <f>[5]SKU!AE89</f>
        <v>Wound</v>
      </c>
      <c r="C89" s="18" t="str">
        <f>[5]SKU!AJ89</f>
        <v>Wound Plasters</v>
      </c>
      <c r="D89" s="18" t="str">
        <f>[5]SKU!G89</f>
        <v>HP Mickey 10s</v>
      </c>
      <c r="E89" s="19" t="str">
        <f>[5]SKU!I89</f>
        <v>10670-09001-00</v>
      </c>
      <c r="F89" s="19" t="str">
        <f>[5]SKU!J89</f>
        <v>48670-09000-02</v>
      </c>
      <c r="G89" s="18" t="str">
        <f>[5]SKU!K89</f>
        <v>HP Ju 55X19 Col Mickey &amp; Friends 10's</v>
      </c>
      <c r="H89" s="18" t="str">
        <f>IF([5]SKU!L89="R","Regular",
IF([5]SKU!L89="P","Promo",
IF([5]SKU!L89="S","Sample",
IF([5]SKU!L89="V","VAS",""))))</f>
        <v>Regular</v>
      </c>
      <c r="I89" s="18" t="str">
        <f>IF([5]SKU!QC89="A","Active",
IF([5]SKU!QC89="D","Discontinue",
IF([5]SKU!QC89="N","NPD","")))</f>
        <v>Active</v>
      </c>
      <c r="J89" s="18" t="str">
        <f>VLOOKUP(IFERROR(VLOOKUP(E89,'[5]Material Status'!A:I,9,0),""),'[5]Material Status'!U:W,3,0)</f>
        <v>Inactive</v>
      </c>
      <c r="K89" s="20" t="str">
        <f>IFERROR(VLOOKUP(E89,'[5]LOG Data SAP'!$D:$AO,11,0),
IF(D89=D88,K88,""))</f>
        <v>4005800034473</v>
      </c>
      <c r="L89" s="20" t="str">
        <f>IFERROR(VLOOKUP(E89,'[5]LOG Data SAP'!$D:$AO,13,0),
IF(D89=D88,L88,""))</f>
        <v>04005801034472</v>
      </c>
      <c r="M89" s="20" t="str">
        <f>IFERROR(VLOOKUP(E89,'[5]LOG Data SAP'!$D:$AO,15,0),
IF(D89=D88,M88,""))</f>
        <v>04005802034471</v>
      </c>
      <c r="N89" s="21">
        <f>[5]SKU!VH89</f>
        <v>1080</v>
      </c>
      <c r="O89" s="22">
        <f>[5]SKU!VN89</f>
        <v>3500</v>
      </c>
      <c r="P89" s="23">
        <f>[5]SKU!VO89</f>
        <v>43100</v>
      </c>
      <c r="Q89" s="24">
        <f>IFERROR(_xlfn.NUMBERVALUE(VLOOKUP(E89,'[5]LOG Data SAP'!$D:$M,9,0)),
IF(D89=D88,Q88,""))</f>
        <v>30</v>
      </c>
      <c r="R89" s="24">
        <f>IFERROR(_xlfn.NUMBERVALUE(VLOOKUP(E89,'[5]LOG Data SAP'!$D:$M,10,0)),
IF(D89=D88,R88,""))</f>
        <v>180</v>
      </c>
      <c r="S89" s="24">
        <f t="shared" si="4"/>
        <v>6</v>
      </c>
      <c r="T89" s="25">
        <f>IFERROR(VLOOKUP($E89,'[5]LOG Data SAP'!$D:$V,17,0)/10,
IF(D89=D88,T88,""))</f>
        <v>8</v>
      </c>
      <c r="U89" s="25">
        <f>IFERROR(VLOOKUP($E89,'[5]LOG Data SAP'!$D:$V,18,0)/10,
IF(D89=D88,U88,""))</f>
        <v>9.3000000000000007</v>
      </c>
      <c r="V89" s="25">
        <f>IFERROR(VLOOKUP($E89,'[5]LOG Data SAP'!$D:$V,19,0)/10,
IF(D89=D88,V88,""))</f>
        <v>10.6</v>
      </c>
      <c r="W89" s="25">
        <f>IFERROR(VLOOKUP($E89,'[5]LOG Data SAP'!$D:$AO,21,0)/10,
IF(D89=D88,W88,""))</f>
        <v>16.7</v>
      </c>
      <c r="X89" s="25">
        <f>IFERROR(VLOOKUP($E89,'[5]LOG Data SAP'!$D:$AO,22,0)/10,
IF(D89=D88,X88,""))</f>
        <v>9.3000000000000007</v>
      </c>
      <c r="Y89" s="25">
        <f>IFERROR(VLOOKUP($E89,'[5]LOG Data SAP'!$D:$AO,23,0)/10,
IF(D89=D88,Y88,""))</f>
        <v>10.9</v>
      </c>
      <c r="Z89" s="25">
        <f>IFERROR(VLOOKUP($E89,'[5]LOG Data SAP'!$D:$AO,25,0)/10,
IF(D89=D88,Z88,""))</f>
        <v>30.1</v>
      </c>
      <c r="AA89" s="25">
        <f>IFERROR(VLOOKUP($E89,'[5]LOG Data SAP'!$D:$AO,26,0)/10,
IF(D89=D88,AA88,""))</f>
        <v>17.899999999999999</v>
      </c>
      <c r="AB89" s="25">
        <f>IFERROR(VLOOKUP($E89,'[5]LOG Data SAP'!$D:$AO,27,0)/10,
IF(D89=D88,AB88,""))</f>
        <v>23.2</v>
      </c>
      <c r="AC89" s="26">
        <f>IFERROR(VLOOKUP($E89,'[5]LOG Data SAP'!$D:$AO,29,0)/IF(VLOOKUP($E89,'[5]LOG Data SAP'!$D:$AO,30,0)="G",1000,1),
IF(D89=D88,AC88,""))</f>
        <v>6.0000000000000001E-3</v>
      </c>
      <c r="AD89" s="26">
        <f>IFERROR(VLOOKUP($E89,'[5]LOG Data SAP'!$D:$AO,31,0)/IF(VLOOKUP($E89,'[5]LOG Data SAP'!$D:$AO,32,0)="G",1000,1),
IF(D89=D88,AD88,""))</f>
        <v>0.23100000000000001</v>
      </c>
      <c r="AE89" s="26">
        <f>IFERROR(VLOOKUP($E89,'[5]LOG Data SAP'!$D:$AO,33,0)/IF(VLOOKUP($E89,'[5]LOG Data SAP'!$D:$AO,34,0)="G",1000,1),
IF(D89=D88,AE88,""))</f>
        <v>1.5549999999999999</v>
      </c>
      <c r="AF89" s="27">
        <f t="shared" si="5"/>
        <v>788.64</v>
      </c>
      <c r="AG89" s="27">
        <f t="shared" si="6"/>
        <v>1692.8790000000001</v>
      </c>
      <c r="AH89" s="28">
        <f t="shared" si="7"/>
        <v>1.2499927999999999E-2</v>
      </c>
      <c r="AI89" s="18" t="str">
        <f>IFERROR(VLOOKUP(E89,'[5]LOG Data SAP'!$D:$E,2,0),IF(D89=D88,AI88,""))</f>
        <v>HP JU 55X19 COL MICKEY &amp; FRIENDS 10'S</v>
      </c>
      <c r="AJ89" s="20" t="str">
        <f>IFERROR([5]SKU!VI89,IF(D89=D88,AJ88,""))</f>
        <v>48670</v>
      </c>
      <c r="AK89" s="18" t="str">
        <f>VLOOKUP(E89,[5]SKU!I:X,16,FALSE)</f>
        <v>3005.90.90</v>
      </c>
    </row>
    <row r="90" spans="1:37">
      <c r="A90" s="18" t="str">
        <f>[5]SKU!AC90</f>
        <v>Hansaplast</v>
      </c>
      <c r="B90" s="18" t="str">
        <f>[5]SKU!AE90</f>
        <v>Wound</v>
      </c>
      <c r="C90" s="18" t="str">
        <f>[5]SKU!AJ90</f>
        <v>Wound Plasters</v>
      </c>
      <c r="D90" s="18" t="str">
        <f>[5]SKU!G90</f>
        <v>HP Mickey 10s</v>
      </c>
      <c r="E90" s="19" t="str">
        <f>[5]SKU!I90</f>
        <v>10670-09000-00</v>
      </c>
      <c r="F90" s="19" t="str">
        <f>[5]SKU!J90</f>
        <v>48670-09000-02</v>
      </c>
      <c r="G90" s="18" t="str">
        <f>[5]SKU!K90</f>
        <v>HP Ju 55X19 Col 10 Es Mickey &amp; Friends</v>
      </c>
      <c r="H90" s="18" t="str">
        <f>IF([5]SKU!L90="R","Regular",
IF([5]SKU!L90="P","Promo",
IF([5]SKU!L90="S","Sample",
IF([5]SKU!L90="V","VAS",""))))</f>
        <v>Regular</v>
      </c>
      <c r="I90" s="18" t="str">
        <f>IF([5]SKU!QC90="A","Active",
IF([5]SKU!QC90="D","Discontinue",
IF([5]SKU!QC90="N","NPD","")))</f>
        <v>Active</v>
      </c>
      <c r="J90" s="18" t="str">
        <f>VLOOKUP(IFERROR(VLOOKUP(E90,'[5]Material Status'!A:I,9,0),""),'[5]Material Status'!U:W,3,0)</f>
        <v>Inactive</v>
      </c>
      <c r="K90" s="20" t="str">
        <f>IFERROR(VLOOKUP(E90,'[5]LOG Data SAP'!$D:$AO,11,0),
IF(D90=D89,K89,""))</f>
        <v>4005800034473</v>
      </c>
      <c r="L90" s="20" t="str">
        <f>IFERROR(VLOOKUP(E90,'[5]LOG Data SAP'!$D:$AO,13,0),
IF(D90=D89,L89,""))</f>
        <v>04005801034472</v>
      </c>
      <c r="M90" s="20" t="str">
        <f>IFERROR(VLOOKUP(E90,'[5]LOG Data SAP'!$D:$AO,15,0),
IF(D90=D89,M89,""))</f>
        <v>04005802034471</v>
      </c>
      <c r="N90" s="21">
        <f>[5]SKU!VH90</f>
        <v>1080</v>
      </c>
      <c r="O90" s="22">
        <f>[5]SKU!VN90</f>
        <v>10909</v>
      </c>
      <c r="P90" s="23">
        <f>[5]SKU!VO90</f>
        <v>43100</v>
      </c>
      <c r="Q90" s="24">
        <f>IFERROR(_xlfn.NUMBERVALUE(VLOOKUP(E90,'[5]LOG Data SAP'!$D:$M,9,0)),
IF(D90=D89,Q89,""))</f>
        <v>30</v>
      </c>
      <c r="R90" s="24">
        <f>IFERROR(_xlfn.NUMBERVALUE(VLOOKUP(E90,'[5]LOG Data SAP'!$D:$M,10,0)),
IF(D90=D89,R89,""))</f>
        <v>180</v>
      </c>
      <c r="S90" s="24">
        <f t="shared" si="4"/>
        <v>6</v>
      </c>
      <c r="T90" s="25">
        <f>IFERROR(VLOOKUP($E90,'[5]LOG Data SAP'!$D:$V,17,0)/10,
IF(D90=D89,T89,""))</f>
        <v>8</v>
      </c>
      <c r="U90" s="25">
        <f>IFERROR(VLOOKUP($E90,'[5]LOG Data SAP'!$D:$V,18,0)/10,
IF(D90=D89,U89,""))</f>
        <v>9.3000000000000007</v>
      </c>
      <c r="V90" s="25">
        <f>IFERROR(VLOOKUP($E90,'[5]LOG Data SAP'!$D:$V,19,0)/10,
IF(D90=D89,V89,""))</f>
        <v>10.6</v>
      </c>
      <c r="W90" s="25">
        <f>IFERROR(VLOOKUP($E90,'[5]LOG Data SAP'!$D:$AO,21,0)/10,
IF(D90=D89,W89,""))</f>
        <v>16.7</v>
      </c>
      <c r="X90" s="25">
        <f>IFERROR(VLOOKUP($E90,'[5]LOG Data SAP'!$D:$AO,22,0)/10,
IF(D90=D89,X89,""))</f>
        <v>9.3000000000000007</v>
      </c>
      <c r="Y90" s="25">
        <f>IFERROR(VLOOKUP($E90,'[5]LOG Data SAP'!$D:$AO,23,0)/10,
IF(D90=D89,Y89,""))</f>
        <v>10.9</v>
      </c>
      <c r="Z90" s="25">
        <f>IFERROR(VLOOKUP($E90,'[5]LOG Data SAP'!$D:$AO,25,0)/10,
IF(D90=D89,Z89,""))</f>
        <v>30.1</v>
      </c>
      <c r="AA90" s="25">
        <f>IFERROR(VLOOKUP($E90,'[5]LOG Data SAP'!$D:$AO,26,0)/10,
IF(D90=D89,AA89,""))</f>
        <v>17.899999999999999</v>
      </c>
      <c r="AB90" s="25">
        <f>IFERROR(VLOOKUP($E90,'[5]LOG Data SAP'!$D:$AO,27,0)/10,
IF(D90=D89,AB89,""))</f>
        <v>23.2</v>
      </c>
      <c r="AC90" s="26">
        <f>IFERROR(VLOOKUP($E90,'[5]LOG Data SAP'!$D:$AO,29,0)/IF(VLOOKUP($E90,'[5]LOG Data SAP'!$D:$AO,30,0)="G",1000,1),
IF(D90=D89,AC89,""))</f>
        <v>6.0000000000000001E-3</v>
      </c>
      <c r="AD90" s="26">
        <f>IFERROR(VLOOKUP($E90,'[5]LOG Data SAP'!$D:$AO,31,0)/IF(VLOOKUP($E90,'[5]LOG Data SAP'!$D:$AO,32,0)="G",1000,1),
IF(D90=D89,AD89,""))</f>
        <v>0.23100000000000001</v>
      </c>
      <c r="AE90" s="26">
        <f>IFERROR(VLOOKUP($E90,'[5]LOG Data SAP'!$D:$AO,33,0)/IF(VLOOKUP($E90,'[5]LOG Data SAP'!$D:$AO,34,0)="G",1000,1),
IF(D90=D89,AE89,""))</f>
        <v>1.5549999999999999</v>
      </c>
      <c r="AF90" s="27">
        <f t="shared" si="5"/>
        <v>788.64</v>
      </c>
      <c r="AG90" s="27">
        <f t="shared" si="6"/>
        <v>1692.8790000000001</v>
      </c>
      <c r="AH90" s="28">
        <f t="shared" si="7"/>
        <v>1.2499927999999999E-2</v>
      </c>
      <c r="AI90" s="18" t="str">
        <f>IFERROR(VLOOKUP(E90,'[5]LOG Data SAP'!$D:$E,2,0),IF(D90=D89,AI89,""))</f>
        <v>HP JU 55X19 COL MICKEY &amp; FRIENDS 10'S</v>
      </c>
      <c r="AJ90" s="20" t="str">
        <f>IFERROR([5]SKU!VI90,IF(D90=D89,AJ89,""))</f>
        <v>48670</v>
      </c>
      <c r="AK90" s="18" t="str">
        <f>VLOOKUP(E90,[5]SKU!I:X,16,FALSE)</f>
        <v>3005.90.90</v>
      </c>
    </row>
    <row r="91" spans="1:37">
      <c r="A91" s="18" t="str">
        <f>[5]SKU!AC91</f>
        <v>Hansaplast</v>
      </c>
      <c r="B91" s="18" t="str">
        <f>[5]SKU!AE91</f>
        <v>Wound</v>
      </c>
      <c r="C91" s="18" t="str">
        <f>[5]SKU!AJ91</f>
        <v>Wound Plasters</v>
      </c>
      <c r="D91" s="18" t="str">
        <f>[5]SKU!G91</f>
        <v>HP Mickey 10s</v>
      </c>
      <c r="E91" s="19" t="str">
        <f>[5]SKU!I91</f>
        <v>48330-00000-46</v>
      </c>
      <c r="F91" s="19" t="str">
        <f>[5]SKU!J91</f>
        <v>48670-09000-02</v>
      </c>
      <c r="G91" s="18" t="str">
        <f>[5]SKU!K91</f>
        <v>HP Ju Disney Mickey &amp; Princess 24's</v>
      </c>
      <c r="H91" s="18" t="str">
        <f>IF([5]SKU!L91="R","Regular",
IF([5]SKU!L91="P","Promo",
IF([5]SKU!L91="S","Sample",
IF([5]SKU!L91="V","VAS",""))))</f>
        <v>VAS</v>
      </c>
      <c r="I91" s="18" t="str">
        <f>IF([5]SKU!QC91="A","Active",
IF([5]SKU!QC91="D","Discontinue",
IF([5]SKU!QC91="N","NPD","")))</f>
        <v>Active</v>
      </c>
      <c r="J91" s="18" t="str">
        <f>VLOOKUP(IFERROR(VLOOKUP(E91,'[5]Material Status'!A:I,9,0),""),'[5]Material Status'!U:W,3,0)</f>
        <v>Inactive</v>
      </c>
      <c r="K91" s="20" t="str">
        <f>IFERROR(VLOOKUP(E91,'[5]LOG Data SAP'!$D:$AO,11,0),
IF(D91=D90,K90,""))</f>
        <v>4005800034473</v>
      </c>
      <c r="L91" s="20" t="str">
        <f>IFERROR(VLOOKUP(E91,'[5]LOG Data SAP'!$D:$AO,13,0),
IF(D91=D90,L90,""))</f>
        <v>04005801034472</v>
      </c>
      <c r="M91" s="20" t="str">
        <f>IFERROR(VLOOKUP(E91,'[5]LOG Data SAP'!$D:$AO,15,0),
IF(D91=D90,M90,""))</f>
        <v>04005802034471</v>
      </c>
      <c r="N91" s="21">
        <f>[5]SKU!VH91</f>
        <v>1080</v>
      </c>
      <c r="O91" s="22">
        <f>[5]SKU!VN91</f>
        <v>21818</v>
      </c>
      <c r="P91" s="23">
        <f>[5]SKU!VO91</f>
        <v>43100</v>
      </c>
      <c r="Q91" s="24">
        <f>IFERROR(_xlfn.NUMBERVALUE(VLOOKUP(E91,'[5]LOG Data SAP'!$D:$M,9,0)),
IF(D91=D90,Q90,""))</f>
        <v>30</v>
      </c>
      <c r="R91" s="24">
        <f>IFERROR(_xlfn.NUMBERVALUE(VLOOKUP(E91,'[5]LOG Data SAP'!$D:$M,10,0)),
IF(D91=D90,R90,""))</f>
        <v>180</v>
      </c>
      <c r="S91" s="24">
        <f t="shared" si="4"/>
        <v>6</v>
      </c>
      <c r="T91" s="25">
        <f>IFERROR(VLOOKUP($E91,'[5]LOG Data SAP'!$D:$V,17,0)/10,
IF(D91=D90,T90,""))</f>
        <v>8</v>
      </c>
      <c r="U91" s="25">
        <f>IFERROR(VLOOKUP($E91,'[5]LOG Data SAP'!$D:$V,18,0)/10,
IF(D91=D90,U90,""))</f>
        <v>9.3000000000000007</v>
      </c>
      <c r="V91" s="25">
        <f>IFERROR(VLOOKUP($E91,'[5]LOG Data SAP'!$D:$V,19,0)/10,
IF(D91=D90,V90,""))</f>
        <v>10.6</v>
      </c>
      <c r="W91" s="25">
        <f>IFERROR(VLOOKUP($E91,'[5]LOG Data SAP'!$D:$AO,21,0)/10,
IF(D91=D90,W90,""))</f>
        <v>16.7</v>
      </c>
      <c r="X91" s="25">
        <f>IFERROR(VLOOKUP($E91,'[5]LOG Data SAP'!$D:$AO,22,0)/10,
IF(D91=D90,X90,""))</f>
        <v>9.3000000000000007</v>
      </c>
      <c r="Y91" s="25">
        <f>IFERROR(VLOOKUP($E91,'[5]LOG Data SAP'!$D:$AO,23,0)/10,
IF(D91=D90,Y90,""))</f>
        <v>10.9</v>
      </c>
      <c r="Z91" s="25">
        <f>IFERROR(VLOOKUP($E91,'[5]LOG Data SAP'!$D:$AO,25,0)/10,
IF(D91=D90,Z90,""))</f>
        <v>30.1</v>
      </c>
      <c r="AA91" s="25">
        <f>IFERROR(VLOOKUP($E91,'[5]LOG Data SAP'!$D:$AO,26,0)/10,
IF(D91=D90,AA90,""))</f>
        <v>17.899999999999999</v>
      </c>
      <c r="AB91" s="25">
        <f>IFERROR(VLOOKUP($E91,'[5]LOG Data SAP'!$D:$AO,27,0)/10,
IF(D91=D90,AB90,""))</f>
        <v>23.2</v>
      </c>
      <c r="AC91" s="26">
        <f>IFERROR(VLOOKUP($E91,'[5]LOG Data SAP'!$D:$AO,29,0)/IF(VLOOKUP($E91,'[5]LOG Data SAP'!$D:$AO,30,0)="G",1000,1),
IF(D91=D90,AC90,""))</f>
        <v>6.0000000000000001E-3</v>
      </c>
      <c r="AD91" s="26">
        <f>IFERROR(VLOOKUP($E91,'[5]LOG Data SAP'!$D:$AO,31,0)/IF(VLOOKUP($E91,'[5]LOG Data SAP'!$D:$AO,32,0)="G",1000,1),
IF(D91=D90,AD90,""))</f>
        <v>0.23100000000000001</v>
      </c>
      <c r="AE91" s="26">
        <f>IFERROR(VLOOKUP($E91,'[5]LOG Data SAP'!$D:$AO,33,0)/IF(VLOOKUP($E91,'[5]LOG Data SAP'!$D:$AO,34,0)="G",1000,1),
IF(D91=D90,AE90,""))</f>
        <v>1.5549999999999999</v>
      </c>
      <c r="AF91" s="27">
        <f t="shared" si="5"/>
        <v>788.64</v>
      </c>
      <c r="AG91" s="27">
        <f t="shared" si="6"/>
        <v>1692.8790000000001</v>
      </c>
      <c r="AH91" s="28">
        <f t="shared" si="7"/>
        <v>1.2499927999999999E-2</v>
      </c>
      <c r="AI91" s="18" t="str">
        <f>IFERROR(VLOOKUP(E91,'[5]LOG Data SAP'!$D:$E,2,0),IF(D91=D90,AI90,""))</f>
        <v>HP JU 55X19 COL MICKEY &amp; FRIENDS 10'S</v>
      </c>
      <c r="AJ91" s="20" t="str">
        <f>IFERROR([5]SKU!VI91,IF(D91=D90,AJ90,""))</f>
        <v>48670</v>
      </c>
      <c r="AK91" s="18" t="str">
        <f>VLOOKUP(E91,[5]SKU!I:X,16,FALSE)</f>
        <v>3005.90.90</v>
      </c>
    </row>
    <row r="92" spans="1:37">
      <c r="A92" s="18" t="str">
        <f>[5]SKU!AC92</f>
        <v>Hansaplast</v>
      </c>
      <c r="B92" s="18" t="str">
        <f>[5]SKU!AE92</f>
        <v>Wound</v>
      </c>
      <c r="C92" s="18" t="str">
        <f>[5]SKU!AJ92</f>
        <v>Wound Plasters</v>
      </c>
      <c r="D92" s="18" t="str">
        <f>[5]SKU!G92</f>
        <v>HP Princess 10s</v>
      </c>
      <c r="E92" s="19" t="str">
        <f>[5]SKU!I92</f>
        <v>48671-09000-02</v>
      </c>
      <c r="F92" s="19" t="str">
        <f>[5]SKU!J92</f>
        <v>48671-09000-02</v>
      </c>
      <c r="G92" s="18" t="str">
        <f>[5]SKU!K92</f>
        <v>Hansaplast Disney Princess 10 Lembar</v>
      </c>
      <c r="H92" s="18" t="str">
        <f>IF([5]SKU!L92="R","Regular",
IF([5]SKU!L92="P","Promo",
IF([5]SKU!L92="S","Sample",
IF([5]SKU!L92="V","VAS",""))))</f>
        <v>Regular</v>
      </c>
      <c r="I92" s="18" t="str">
        <f>IF([5]SKU!QC92="A","Active",
IF([5]SKU!QC92="D","Discontinue",
IF([5]SKU!QC92="N","NPD","")))</f>
        <v>Discontinue</v>
      </c>
      <c r="J92" s="18" t="str">
        <f>VLOOKUP(IFERROR(VLOOKUP(E92,'[5]Material Status'!A:I,9,0),""),'[5]Material Status'!U:W,3,0)</f>
        <v>Inactive</v>
      </c>
      <c r="K92" s="20" t="str">
        <f>IFERROR(VLOOKUP(E92,'[5]LOG Data SAP'!$D:$AO,11,0),
IF(D92=D91,K91,""))</f>
        <v>4005800034466</v>
      </c>
      <c r="L92" s="20" t="str">
        <f>IFERROR(VLOOKUP(E92,'[5]LOG Data SAP'!$D:$AO,13,0),
IF(D92=D91,L91,""))</f>
        <v>4005800209499</v>
      </c>
      <c r="M92" s="20" t="str">
        <f>IFERROR(VLOOKUP(E92,'[5]LOG Data SAP'!$D:$AO,15,0),
IF(D92=D91,M91,""))</f>
        <v>8999777011154</v>
      </c>
      <c r="N92" s="21">
        <f>[5]SKU!VH92</f>
        <v>1080</v>
      </c>
      <c r="O92" s="22">
        <f>[5]SKU!VN92</f>
        <v>7651</v>
      </c>
      <c r="P92" s="23">
        <f>[5]SKU!VO92</f>
        <v>45383</v>
      </c>
      <c r="Q92" s="24">
        <f>IFERROR(_xlfn.NUMBERVALUE(VLOOKUP(E92,'[5]LOG Data SAP'!$D:$M,9,0)),
IF(D92=D91,Q91,""))</f>
        <v>30</v>
      </c>
      <c r="R92" s="24">
        <f>IFERROR(_xlfn.NUMBERVALUE(VLOOKUP(E92,'[5]LOG Data SAP'!$D:$M,10,0)),
IF(D92=D91,R91,""))</f>
        <v>180</v>
      </c>
      <c r="S92" s="24">
        <f t="shared" si="4"/>
        <v>6</v>
      </c>
      <c r="T92" s="25">
        <f>IFERROR(VLOOKUP($E92,'[5]LOG Data SAP'!$D:$V,17,0)/10,
IF(D92=D91,T91,""))</f>
        <v>8</v>
      </c>
      <c r="U92" s="25">
        <f>IFERROR(VLOOKUP($E92,'[5]LOG Data SAP'!$D:$V,18,0)/10,
IF(D92=D91,U91,""))</f>
        <v>0.5</v>
      </c>
      <c r="V92" s="25">
        <f>IFERROR(VLOOKUP($E92,'[5]LOG Data SAP'!$D:$V,19,0)/10,
IF(D92=D91,V91,""))</f>
        <v>10.6</v>
      </c>
      <c r="W92" s="25">
        <f>IFERROR(VLOOKUP($E92,'[5]LOG Data SAP'!$D:$AO,21,0)/10,
IF(D92=D91,W91,""))</f>
        <v>16.7</v>
      </c>
      <c r="X92" s="25">
        <f>IFERROR(VLOOKUP($E92,'[5]LOG Data SAP'!$D:$AO,22,0)/10,
IF(D92=D91,X91,""))</f>
        <v>9.3000000000000007</v>
      </c>
      <c r="Y92" s="25">
        <f>IFERROR(VLOOKUP($E92,'[5]LOG Data SAP'!$D:$AO,23,0)/10,
IF(D92=D91,Y91,""))</f>
        <v>10.9</v>
      </c>
      <c r="Z92" s="25">
        <f>IFERROR(VLOOKUP($E92,'[5]LOG Data SAP'!$D:$AO,25,0)/10,
IF(D92=D91,Z91,""))</f>
        <v>30.1</v>
      </c>
      <c r="AA92" s="25">
        <f>IFERROR(VLOOKUP($E92,'[5]LOG Data SAP'!$D:$AO,26,0)/10,
IF(D92=D91,AA91,""))</f>
        <v>17.899999999999999</v>
      </c>
      <c r="AB92" s="25">
        <f>IFERROR(VLOOKUP($E92,'[5]LOG Data SAP'!$D:$AO,27,0)/10,
IF(D92=D91,AB91,""))</f>
        <v>23.2</v>
      </c>
      <c r="AC92" s="26">
        <f>IFERROR(VLOOKUP($E92,'[5]LOG Data SAP'!$D:$AO,29,0)/IF(VLOOKUP($E92,'[5]LOG Data SAP'!$D:$AO,30,0)="G",1000,1),
IF(D92=D91,AC91,""))</f>
        <v>7.0000000000000001E-3</v>
      </c>
      <c r="AD92" s="26">
        <f>IFERROR(VLOOKUP($E92,'[5]LOG Data SAP'!$D:$AO,31,0)/IF(VLOOKUP($E92,'[5]LOG Data SAP'!$D:$AO,32,0)="G",1000,1),
IF(D92=D91,AD91,""))</f>
        <v>0.24299999999999999</v>
      </c>
      <c r="AE92" s="26">
        <f>IFERROR(VLOOKUP($E92,'[5]LOG Data SAP'!$D:$AO,33,0)/IF(VLOOKUP($E92,'[5]LOG Data SAP'!$D:$AO,34,0)="G",1000,1),
IF(D92=D91,AE91,""))</f>
        <v>1.6220000000000001</v>
      </c>
      <c r="AF92" s="27">
        <f t="shared" si="5"/>
        <v>42.4</v>
      </c>
      <c r="AG92" s="27">
        <f t="shared" si="6"/>
        <v>1692.8790000000001</v>
      </c>
      <c r="AH92" s="28">
        <f t="shared" si="7"/>
        <v>1.2499927999999999E-2</v>
      </c>
      <c r="AI92" s="18" t="str">
        <f>IFERROR(VLOOKUP(E92,'[5]LOG Data SAP'!$D:$E,2,0),IF(D92=D91,AI91,""))</f>
        <v>HP PRINCESS 10S ASSORTED FWD</v>
      </c>
      <c r="AJ92" s="20" t="str">
        <f>IFERROR([5]SKU!VI92,IF(D92=D91,AJ91,""))</f>
        <v>48671</v>
      </c>
      <c r="AK92" s="18" t="str">
        <f>VLOOKUP(E92,[5]SKU!I:X,16,FALSE)</f>
        <v>3005.90.90</v>
      </c>
    </row>
    <row r="93" spans="1:37">
      <c r="A93" s="18" t="str">
        <f>[5]SKU!AC93</f>
        <v>Hansaplast</v>
      </c>
      <c r="B93" s="18" t="str">
        <f>[5]SKU!AE93</f>
        <v>Wound</v>
      </c>
      <c r="C93" s="18" t="str">
        <f>[5]SKU!AJ93</f>
        <v>Wound Plasters</v>
      </c>
      <c r="D93" s="18" t="str">
        <f>[5]SKU!G93</f>
        <v>HP Princess 10s</v>
      </c>
      <c r="E93" s="19" t="str">
        <f>[5]SKU!I93</f>
        <v>48671-09000-01</v>
      </c>
      <c r="F93" s="19" t="str">
        <f>[5]SKU!J93</f>
        <v>48671-09000-02</v>
      </c>
      <c r="G93" s="18" t="str">
        <f>[5]SKU!K93</f>
        <v>HP Ju 55X19 Princess 10's</v>
      </c>
      <c r="H93" s="18" t="str">
        <f>IF([5]SKU!L93="R","Regular",
IF([5]SKU!L93="P","Promo",
IF([5]SKU!L93="S","Sample",
IF([5]SKU!L93="V","VAS",""))))</f>
        <v>Regular</v>
      </c>
      <c r="I93" s="18" t="str">
        <f>IF([5]SKU!QC93="A","Active",
IF([5]SKU!QC93="D","Discontinue",
IF([5]SKU!QC93="N","NPD","")))</f>
        <v>Discontinue</v>
      </c>
      <c r="J93" s="18" t="str">
        <f>VLOOKUP(IFERROR(VLOOKUP(E93,'[5]Material Status'!A:I,9,0),""),'[5]Material Status'!U:W,3,0)</f>
        <v>Inactive</v>
      </c>
      <c r="K93" s="20" t="str">
        <f>IFERROR(VLOOKUP(E93,'[5]LOG Data SAP'!$D:$AO,11,0),
IF(D93=D92,K92,""))</f>
        <v>4005800034466</v>
      </c>
      <c r="L93" s="20" t="str">
        <f>IFERROR(VLOOKUP(E93,'[5]LOG Data SAP'!$D:$AO,13,0),
IF(D93=D92,L92,""))</f>
        <v>4005800209499</v>
      </c>
      <c r="M93" s="20" t="str">
        <f>IFERROR(VLOOKUP(E93,'[5]LOG Data SAP'!$D:$AO,15,0),
IF(D93=D92,M92,""))</f>
        <v>8999777011154</v>
      </c>
      <c r="N93" s="21">
        <f>[5]SKU!VH93</f>
        <v>1080</v>
      </c>
      <c r="O93" s="22">
        <f>[5]SKU!VN93</f>
        <v>7651</v>
      </c>
      <c r="P93" s="23">
        <f>[5]SKU!VO93</f>
        <v>45383</v>
      </c>
      <c r="Q93" s="24">
        <f>IFERROR(_xlfn.NUMBERVALUE(VLOOKUP(E93,'[5]LOG Data SAP'!$D:$M,9,0)),
IF(D93=D92,Q92,""))</f>
        <v>30</v>
      </c>
      <c r="R93" s="24">
        <f>IFERROR(_xlfn.NUMBERVALUE(VLOOKUP(E93,'[5]LOG Data SAP'!$D:$M,10,0)),
IF(D93=D92,R92,""))</f>
        <v>180</v>
      </c>
      <c r="S93" s="24">
        <f t="shared" si="4"/>
        <v>6</v>
      </c>
      <c r="T93" s="25">
        <f>IFERROR(VLOOKUP($E93,'[5]LOG Data SAP'!$D:$V,17,0)/10,
IF(D93=D92,T92,""))</f>
        <v>8</v>
      </c>
      <c r="U93" s="25">
        <f>IFERROR(VLOOKUP($E93,'[5]LOG Data SAP'!$D:$V,18,0)/10,
IF(D93=D92,U92,""))</f>
        <v>0.6</v>
      </c>
      <c r="V93" s="25">
        <f>IFERROR(VLOOKUP($E93,'[5]LOG Data SAP'!$D:$V,19,0)/10,
IF(D93=D92,V92,""))</f>
        <v>10.6</v>
      </c>
      <c r="W93" s="25">
        <f>IFERROR(VLOOKUP($E93,'[5]LOG Data SAP'!$D:$AO,21,0)/10,
IF(D93=D92,W92,""))</f>
        <v>16.7</v>
      </c>
      <c r="X93" s="25">
        <f>IFERROR(VLOOKUP($E93,'[5]LOG Data SAP'!$D:$AO,22,0)/10,
IF(D93=D92,X92,""))</f>
        <v>9.3000000000000007</v>
      </c>
      <c r="Y93" s="25">
        <f>IFERROR(VLOOKUP($E93,'[5]LOG Data SAP'!$D:$AO,23,0)/10,
IF(D93=D92,Y92,""))</f>
        <v>10.9</v>
      </c>
      <c r="Z93" s="25">
        <f>IFERROR(VLOOKUP($E93,'[5]LOG Data SAP'!$D:$AO,25,0)/10,
IF(D93=D92,Z92,""))</f>
        <v>30.1</v>
      </c>
      <c r="AA93" s="25">
        <f>IFERROR(VLOOKUP($E93,'[5]LOG Data SAP'!$D:$AO,26,0)/10,
IF(D93=D92,AA92,""))</f>
        <v>17.899999999999999</v>
      </c>
      <c r="AB93" s="25">
        <f>IFERROR(VLOOKUP($E93,'[5]LOG Data SAP'!$D:$AO,27,0)/10,
IF(D93=D92,AB92,""))</f>
        <v>23.2</v>
      </c>
      <c r="AC93" s="26">
        <f>IFERROR(VLOOKUP($E93,'[5]LOG Data SAP'!$D:$AO,29,0)/IF(VLOOKUP($E93,'[5]LOG Data SAP'!$D:$AO,30,0)="G",1000,1),
IF(D93=D92,AC92,""))</f>
        <v>7.0000000000000001E-3</v>
      </c>
      <c r="AD93" s="26">
        <f>IFERROR(VLOOKUP($E93,'[5]LOG Data SAP'!$D:$AO,31,0)/IF(VLOOKUP($E93,'[5]LOG Data SAP'!$D:$AO,32,0)="G",1000,1),
IF(D93=D92,AD92,""))</f>
        <v>0.24299999999999999</v>
      </c>
      <c r="AE93" s="26">
        <f>IFERROR(VLOOKUP($E93,'[5]LOG Data SAP'!$D:$AO,33,0)/IF(VLOOKUP($E93,'[5]LOG Data SAP'!$D:$AO,34,0)="G",1000,1),
IF(D93=D92,AE92,""))</f>
        <v>1.6220000000000001</v>
      </c>
      <c r="AF93" s="27">
        <f t="shared" si="5"/>
        <v>50.879999999999995</v>
      </c>
      <c r="AG93" s="27">
        <f t="shared" si="6"/>
        <v>1692.8790000000001</v>
      </c>
      <c r="AH93" s="28">
        <f t="shared" si="7"/>
        <v>1.2499927999999999E-2</v>
      </c>
      <c r="AI93" s="18" t="str">
        <f>IFERROR(VLOOKUP(E93,'[5]LOG Data SAP'!$D:$E,2,0),IF(D93=D92,AI92,""))</f>
        <v>HP PRINCESS 10S ASSORTED</v>
      </c>
      <c r="AJ93" s="20" t="str">
        <f>IFERROR([5]SKU!VI93,IF(D93=D92,AJ92,""))</f>
        <v>48671</v>
      </c>
      <c r="AK93" s="18" t="str">
        <f>VLOOKUP(E93,[5]SKU!I:X,16,FALSE)</f>
        <v>3005.90.90</v>
      </c>
    </row>
    <row r="94" spans="1:37">
      <c r="A94" s="18" t="str">
        <f>[5]SKU!AC94</f>
        <v>Hansaplast</v>
      </c>
      <c r="B94" s="18" t="str">
        <f>[5]SKU!AE94</f>
        <v>Wound</v>
      </c>
      <c r="C94" s="18" t="str">
        <f>[5]SKU!AJ94</f>
        <v>Wound Plasters</v>
      </c>
      <c r="D94" s="18" t="str">
        <f>[5]SKU!G94</f>
        <v>HP Princess 10s</v>
      </c>
      <c r="E94" s="19" t="str">
        <f>[5]SKU!I94</f>
        <v>48671-09000-00</v>
      </c>
      <c r="F94" s="19" t="str">
        <f>[5]SKU!J94</f>
        <v>48671-09000-02</v>
      </c>
      <c r="G94" s="18" t="str">
        <f>[5]SKU!K94</f>
        <v>HP Ju 55X19 Princess 10's</v>
      </c>
      <c r="H94" s="18" t="str">
        <f>IF([5]SKU!L94="R","Regular",
IF([5]SKU!L94="P","Promo",
IF([5]SKU!L94="S","Sample",
IF([5]SKU!L94="V","VAS",""))))</f>
        <v>Regular</v>
      </c>
      <c r="I94" s="18" t="str">
        <f>IF([5]SKU!QC94="A","Active",
IF([5]SKU!QC94="D","Discontinue",
IF([5]SKU!QC94="N","NPD","")))</f>
        <v>Discontinue</v>
      </c>
      <c r="J94" s="18" t="str">
        <f>VLOOKUP(IFERROR(VLOOKUP(E94,'[5]Material Status'!A:I,9,0),""),'[5]Material Status'!U:W,3,0)</f>
        <v>Inactive</v>
      </c>
      <c r="K94" s="20" t="str">
        <f>IFERROR(VLOOKUP(E94,'[5]LOG Data SAP'!$D:$AO,11,0),
IF(D94=D93,K93,""))</f>
        <v>4005800034466</v>
      </c>
      <c r="L94" s="20" t="str">
        <f>IFERROR(VLOOKUP(E94,'[5]LOG Data SAP'!$D:$AO,13,0),
IF(D94=D93,L93,""))</f>
        <v>4005800209499</v>
      </c>
      <c r="M94" s="20" t="str">
        <f>IFERROR(VLOOKUP(E94,'[5]LOG Data SAP'!$D:$AO,15,0),
IF(D94=D93,M93,""))</f>
        <v>8999777011154</v>
      </c>
      <c r="N94" s="21">
        <f>[5]SKU!VH94</f>
        <v>1080</v>
      </c>
      <c r="O94" s="22">
        <f>[5]SKU!VN94</f>
        <v>7651</v>
      </c>
      <c r="P94" s="23">
        <f>[5]SKU!VO94</f>
        <v>45383</v>
      </c>
      <c r="Q94" s="24">
        <f>IFERROR(_xlfn.NUMBERVALUE(VLOOKUP(E94,'[5]LOG Data SAP'!$D:$M,9,0)),
IF(D94=D93,Q93,""))</f>
        <v>30</v>
      </c>
      <c r="R94" s="24">
        <f>IFERROR(_xlfn.NUMBERVALUE(VLOOKUP(E94,'[5]LOG Data SAP'!$D:$M,10,0)),
IF(D94=D93,R93,""))</f>
        <v>180</v>
      </c>
      <c r="S94" s="24">
        <f t="shared" si="4"/>
        <v>6</v>
      </c>
      <c r="T94" s="25">
        <f>IFERROR(VLOOKUP($E94,'[5]LOG Data SAP'!$D:$V,17,0)/10,
IF(D94=D93,T93,""))</f>
        <v>8</v>
      </c>
      <c r="U94" s="25">
        <f>IFERROR(VLOOKUP($E94,'[5]LOG Data SAP'!$D:$V,18,0)/10,
IF(D94=D93,U93,""))</f>
        <v>0.6</v>
      </c>
      <c r="V94" s="25">
        <f>IFERROR(VLOOKUP($E94,'[5]LOG Data SAP'!$D:$V,19,0)/10,
IF(D94=D93,V93,""))</f>
        <v>10.6</v>
      </c>
      <c r="W94" s="25">
        <f>IFERROR(VLOOKUP($E94,'[5]LOG Data SAP'!$D:$AO,21,0)/10,
IF(D94=D93,W93,""))</f>
        <v>16.7</v>
      </c>
      <c r="X94" s="25">
        <f>IFERROR(VLOOKUP($E94,'[5]LOG Data SAP'!$D:$AO,22,0)/10,
IF(D94=D93,X93,""))</f>
        <v>9.3000000000000007</v>
      </c>
      <c r="Y94" s="25">
        <f>IFERROR(VLOOKUP($E94,'[5]LOG Data SAP'!$D:$AO,23,0)/10,
IF(D94=D93,Y93,""))</f>
        <v>10.9</v>
      </c>
      <c r="Z94" s="25">
        <f>IFERROR(VLOOKUP($E94,'[5]LOG Data SAP'!$D:$AO,25,0)/10,
IF(D94=D93,Z93,""))</f>
        <v>30.1</v>
      </c>
      <c r="AA94" s="25">
        <f>IFERROR(VLOOKUP($E94,'[5]LOG Data SAP'!$D:$AO,26,0)/10,
IF(D94=D93,AA93,""))</f>
        <v>17.899999999999999</v>
      </c>
      <c r="AB94" s="25">
        <f>IFERROR(VLOOKUP($E94,'[5]LOG Data SAP'!$D:$AO,27,0)/10,
IF(D94=D93,AB93,""))</f>
        <v>23.2</v>
      </c>
      <c r="AC94" s="26">
        <f>IFERROR(VLOOKUP($E94,'[5]LOG Data SAP'!$D:$AO,29,0)/IF(VLOOKUP($E94,'[5]LOG Data SAP'!$D:$AO,30,0)="G",1000,1),
IF(D94=D93,AC93,""))</f>
        <v>7.0000000000000001E-3</v>
      </c>
      <c r="AD94" s="26">
        <f>IFERROR(VLOOKUP($E94,'[5]LOG Data SAP'!$D:$AO,31,0)/IF(VLOOKUP($E94,'[5]LOG Data SAP'!$D:$AO,32,0)="G",1000,1),
IF(D94=D93,AD93,""))</f>
        <v>0.24299999999999999</v>
      </c>
      <c r="AE94" s="26">
        <f>IFERROR(VLOOKUP($E94,'[5]LOG Data SAP'!$D:$AO,33,0)/IF(VLOOKUP($E94,'[5]LOG Data SAP'!$D:$AO,34,0)="G",1000,1),
IF(D94=D93,AE93,""))</f>
        <v>1.6220000000000001</v>
      </c>
      <c r="AF94" s="27">
        <f t="shared" si="5"/>
        <v>50.879999999999995</v>
      </c>
      <c r="AG94" s="27">
        <f t="shared" si="6"/>
        <v>1692.8790000000001</v>
      </c>
      <c r="AH94" s="28">
        <f t="shared" si="7"/>
        <v>1.2499927999999999E-2</v>
      </c>
      <c r="AI94" s="18" t="str">
        <f>IFERROR(VLOOKUP(E94,'[5]LOG Data SAP'!$D:$E,2,0),IF(D94=D93,AI93,""))</f>
        <v>HP PRINCESS 10S ASSORTED</v>
      </c>
      <c r="AJ94" s="20" t="str">
        <f>IFERROR([5]SKU!VI94,IF(D94=D93,AJ93,""))</f>
        <v>48671</v>
      </c>
      <c r="AK94" s="18" t="str">
        <f>VLOOKUP(E94,[5]SKU!I:X,16,FALSE)</f>
        <v>3005.90.90</v>
      </c>
    </row>
    <row r="95" spans="1:37">
      <c r="A95" s="18" t="str">
        <f>[5]SKU!AC95</f>
        <v>Hansaplast</v>
      </c>
      <c r="B95" s="18" t="str">
        <f>[5]SKU!AE95</f>
        <v>Wound</v>
      </c>
      <c r="C95" s="18" t="str">
        <f>[5]SKU!AJ95</f>
        <v>Wound Plasters</v>
      </c>
      <c r="D95" s="18" t="str">
        <f>[5]SKU!G95</f>
        <v>HP Princess 10s</v>
      </c>
      <c r="E95" s="19" t="str">
        <f>[5]SKU!I95</f>
        <v>10661-09007-00</v>
      </c>
      <c r="F95" s="19" t="str">
        <f>[5]SKU!J95</f>
        <v>48671-09000-02</v>
      </c>
      <c r="G95" s="18" t="str">
        <f>[5]SKU!K95</f>
        <v>HP Ju 55X19 Princess 10's</v>
      </c>
      <c r="H95" s="18" t="str">
        <f>IF([5]SKU!L95="R","Regular",
IF([5]SKU!L95="P","Promo",
IF([5]SKU!L95="S","Sample",
IF([5]SKU!L95="V","VAS",""))))</f>
        <v>Regular</v>
      </c>
      <c r="I95" s="18" t="str">
        <f>IF([5]SKU!QC95="A","Active",
IF([5]SKU!QC95="D","Discontinue",
IF([5]SKU!QC95="N","NPD","")))</f>
        <v>Discontinue</v>
      </c>
      <c r="J95" s="18" t="str">
        <f>VLOOKUP(IFERROR(VLOOKUP(E95,'[5]Material Status'!A:I,9,0),""),'[5]Material Status'!U:W,3,0)</f>
        <v>Inactive</v>
      </c>
      <c r="K95" s="20" t="str">
        <f>IFERROR(VLOOKUP(E95,'[5]LOG Data SAP'!$D:$AO,11,0),
IF(D95=D94,K94,""))</f>
        <v>4005800034466</v>
      </c>
      <c r="L95" s="20" t="str">
        <f>IFERROR(VLOOKUP(E95,'[5]LOG Data SAP'!$D:$AO,13,0),
IF(D95=D94,L94,""))</f>
        <v/>
      </c>
      <c r="M95" s="20" t="str">
        <f>IFERROR(VLOOKUP(E95,'[5]LOG Data SAP'!$D:$AO,15,0),
IF(D95=D94,M94,""))</f>
        <v>8999777011062</v>
      </c>
      <c r="N95" s="21">
        <f>[5]SKU!VH95</f>
        <v>1080</v>
      </c>
      <c r="O95" s="22">
        <f>[5]SKU!VN95</f>
        <v>7651</v>
      </c>
      <c r="P95" s="23">
        <f>[5]SKU!VO95</f>
        <v>45383</v>
      </c>
      <c r="Q95" s="24">
        <f>IFERROR(_xlfn.NUMBERVALUE(VLOOKUP(E95,'[5]LOG Data SAP'!$D:$M,9,0)),
IF(D95=D94,Q94,""))</f>
        <v>0</v>
      </c>
      <c r="R95" s="24">
        <f>IFERROR(_xlfn.NUMBERVALUE(VLOOKUP(E95,'[5]LOG Data SAP'!$D:$M,10,0)),
IF(D95=D94,R94,""))</f>
        <v>180</v>
      </c>
      <c r="S95" s="24">
        <f t="shared" si="4"/>
        <v>0</v>
      </c>
      <c r="T95" s="25">
        <f>IFERROR(VLOOKUP($E95,'[5]LOG Data SAP'!$D:$V,17,0)/10,
IF(D95=D94,T94,""))</f>
        <v>8</v>
      </c>
      <c r="U95" s="25">
        <f>IFERROR(VLOOKUP($E95,'[5]LOG Data SAP'!$D:$V,18,0)/10,
IF(D95=D94,U94,""))</f>
        <v>9.3000000000000007</v>
      </c>
      <c r="V95" s="25">
        <f>IFERROR(VLOOKUP($E95,'[5]LOG Data SAP'!$D:$V,19,0)/10,
IF(D95=D94,V94,""))</f>
        <v>10.6</v>
      </c>
      <c r="W95" s="25">
        <f>IFERROR(VLOOKUP($E95,'[5]LOG Data SAP'!$D:$AO,21,0)/10,
IF(D95=D94,W94,""))</f>
        <v>0</v>
      </c>
      <c r="X95" s="25">
        <f>IFERROR(VLOOKUP($E95,'[5]LOG Data SAP'!$D:$AO,22,0)/10,
IF(D95=D94,X94,""))</f>
        <v>0</v>
      </c>
      <c r="Y95" s="25">
        <f>IFERROR(VLOOKUP($E95,'[5]LOG Data SAP'!$D:$AO,23,0)/10,
IF(D95=D94,Y94,""))</f>
        <v>0</v>
      </c>
      <c r="Z95" s="25">
        <f>IFERROR(VLOOKUP($E95,'[5]LOG Data SAP'!$D:$AO,25,0)/10,
IF(D95=D94,Z94,""))</f>
        <v>30.1</v>
      </c>
      <c r="AA95" s="25">
        <f>IFERROR(VLOOKUP($E95,'[5]LOG Data SAP'!$D:$AO,26,0)/10,
IF(D95=D94,AA94,""))</f>
        <v>17.899999999999999</v>
      </c>
      <c r="AB95" s="25">
        <f>IFERROR(VLOOKUP($E95,'[5]LOG Data SAP'!$D:$AO,27,0)/10,
IF(D95=D94,AB94,""))</f>
        <v>23.2</v>
      </c>
      <c r="AC95" s="26">
        <f>IFERROR(VLOOKUP($E95,'[5]LOG Data SAP'!$D:$AO,29,0)/IF(VLOOKUP($E95,'[5]LOG Data SAP'!$D:$AO,30,0)="G",1000,1),
IF(D95=D94,AC94,""))</f>
        <v>6.0000000000000001E-3</v>
      </c>
      <c r="AD95" s="26">
        <f>IFERROR(VLOOKUP($E95,'[5]LOG Data SAP'!$D:$AO,31,0)/IF(VLOOKUP($E95,'[5]LOG Data SAP'!$D:$AO,32,0)="G",1000,1),
IF(D95=D94,AD94,""))</f>
        <v>0</v>
      </c>
      <c r="AE95" s="26">
        <f>IFERROR(VLOOKUP($E95,'[5]LOG Data SAP'!$D:$AO,33,0)/IF(VLOOKUP($E95,'[5]LOG Data SAP'!$D:$AO,34,0)="G",1000,1),
IF(D95=D94,AE94,""))</f>
        <v>1.5549999999999999</v>
      </c>
      <c r="AF95" s="27">
        <f t="shared" si="5"/>
        <v>788.64</v>
      </c>
      <c r="AG95" s="27" t="str">
        <f t="shared" si="6"/>
        <v/>
      </c>
      <c r="AH95" s="28">
        <f t="shared" si="7"/>
        <v>1.2499927999999999E-2</v>
      </c>
      <c r="AI95" s="18" t="str">
        <f>IFERROR(VLOOKUP(E95,'[5]LOG Data SAP'!$D:$E,2,0),IF(D95=D94,AI94,""))</f>
        <v>HP JU 55X19 COL PRINCESS 10S</v>
      </c>
      <c r="AJ95" s="20" t="str">
        <f>IFERROR([5]SKU!VI95,IF(D95=D94,AJ94,""))</f>
        <v>48671</v>
      </c>
      <c r="AK95" s="18" t="str">
        <f>VLOOKUP(E95,[5]SKU!I:X,16,FALSE)</f>
        <v>3005.90.90</v>
      </c>
    </row>
    <row r="96" spans="1:37">
      <c r="A96" s="18" t="str">
        <f>[5]SKU!AC96</f>
        <v>Hansaplast</v>
      </c>
      <c r="B96" s="18" t="str">
        <f>[5]SKU!AE96</f>
        <v>Wound</v>
      </c>
      <c r="C96" s="18" t="str">
        <f>[5]SKU!AJ96</f>
        <v>Wound Plasters</v>
      </c>
      <c r="D96" s="18" t="str">
        <f>[5]SKU!G96</f>
        <v>HP Princess 10s</v>
      </c>
      <c r="E96" s="19" t="str">
        <f>[5]SKU!I96</f>
        <v>10661-09006-00</v>
      </c>
      <c r="F96" s="19" t="str">
        <f>[5]SKU!J96</f>
        <v>48671-09000-02</v>
      </c>
      <c r="G96" s="18" t="str">
        <f>[5]SKU!K96</f>
        <v>HP Ju 55X19 Princess 10's (evolution)</v>
      </c>
      <c r="H96" s="18" t="str">
        <f>IF([5]SKU!L96="R","Regular",
IF([5]SKU!L96="P","Promo",
IF([5]SKU!L96="S","Sample",
IF([5]SKU!L96="V","VAS",""))))</f>
        <v>Regular</v>
      </c>
      <c r="I96" s="18" t="str">
        <f>IF([5]SKU!QC96="A","Active",
IF([5]SKU!QC96="D","Discontinue",
IF([5]SKU!QC96="N","NPD","")))</f>
        <v>Discontinue</v>
      </c>
      <c r="J96" s="18" t="str">
        <f>VLOOKUP(IFERROR(VLOOKUP(E96,'[5]Material Status'!A:I,9,0),""),'[5]Material Status'!U:W,3,0)</f>
        <v>Inactive</v>
      </c>
      <c r="K96" s="20" t="str">
        <f>IFERROR(VLOOKUP(E96,'[5]LOG Data SAP'!$D:$AO,11,0),
IF(D96=D95,K95,""))</f>
        <v>4005800034466</v>
      </c>
      <c r="L96" s="20" t="str">
        <f>IFERROR(VLOOKUP(E96,'[5]LOG Data SAP'!$D:$AO,13,0),
IF(D96=D95,L95,""))</f>
        <v>04005801034465</v>
      </c>
      <c r="M96" s="20" t="str">
        <f>IFERROR(VLOOKUP(E96,'[5]LOG Data SAP'!$D:$AO,15,0),
IF(D96=D95,M95,""))</f>
        <v>04005802034464</v>
      </c>
      <c r="N96" s="21">
        <f>[5]SKU!VH96</f>
        <v>1080</v>
      </c>
      <c r="O96" s="22">
        <f>[5]SKU!VN96</f>
        <v>7651</v>
      </c>
      <c r="P96" s="23">
        <f>[5]SKU!VO96</f>
        <v>45383</v>
      </c>
      <c r="Q96" s="24">
        <f>IFERROR(_xlfn.NUMBERVALUE(VLOOKUP(E96,'[5]LOG Data SAP'!$D:$M,9,0)),
IF(D96=D95,Q95,""))</f>
        <v>30</v>
      </c>
      <c r="R96" s="24">
        <f>IFERROR(_xlfn.NUMBERVALUE(VLOOKUP(E96,'[5]LOG Data SAP'!$D:$M,10,0)),
IF(D96=D95,R95,""))</f>
        <v>180</v>
      </c>
      <c r="S96" s="24">
        <f t="shared" si="4"/>
        <v>6</v>
      </c>
      <c r="T96" s="25">
        <f>IFERROR(VLOOKUP($E96,'[5]LOG Data SAP'!$D:$V,17,0)/10,
IF(D96=D95,T95,""))</f>
        <v>8</v>
      </c>
      <c r="U96" s="25">
        <f>IFERROR(VLOOKUP($E96,'[5]LOG Data SAP'!$D:$V,18,0)/10,
IF(D96=D95,U95,""))</f>
        <v>9.3000000000000007</v>
      </c>
      <c r="V96" s="25">
        <f>IFERROR(VLOOKUP($E96,'[5]LOG Data SAP'!$D:$V,19,0)/10,
IF(D96=D95,V95,""))</f>
        <v>10.6</v>
      </c>
      <c r="W96" s="25">
        <f>IFERROR(VLOOKUP($E96,'[5]LOG Data SAP'!$D:$AO,21,0)/10,
IF(D96=D95,W95,""))</f>
        <v>16.7</v>
      </c>
      <c r="X96" s="25">
        <f>IFERROR(VLOOKUP($E96,'[5]LOG Data SAP'!$D:$AO,22,0)/10,
IF(D96=D95,X95,""))</f>
        <v>9.3000000000000007</v>
      </c>
      <c r="Y96" s="25">
        <f>IFERROR(VLOOKUP($E96,'[5]LOG Data SAP'!$D:$AO,23,0)/10,
IF(D96=D95,Y95,""))</f>
        <v>10.9</v>
      </c>
      <c r="Z96" s="25">
        <f>IFERROR(VLOOKUP($E96,'[5]LOG Data SAP'!$D:$AO,25,0)/10,
IF(D96=D95,Z95,""))</f>
        <v>30.1</v>
      </c>
      <c r="AA96" s="25">
        <f>IFERROR(VLOOKUP($E96,'[5]LOG Data SAP'!$D:$AO,26,0)/10,
IF(D96=D95,AA95,""))</f>
        <v>17.899999999999999</v>
      </c>
      <c r="AB96" s="25">
        <f>IFERROR(VLOOKUP($E96,'[5]LOG Data SAP'!$D:$AO,27,0)/10,
IF(D96=D95,AB95,""))</f>
        <v>23.2</v>
      </c>
      <c r="AC96" s="26">
        <f>IFERROR(VLOOKUP($E96,'[5]LOG Data SAP'!$D:$AO,29,0)/IF(VLOOKUP($E96,'[5]LOG Data SAP'!$D:$AO,30,0)="G",1000,1),
IF(D96=D95,AC95,""))</f>
        <v>6.0000000000000001E-3</v>
      </c>
      <c r="AD96" s="26">
        <f>IFERROR(VLOOKUP($E96,'[5]LOG Data SAP'!$D:$AO,31,0)/IF(VLOOKUP($E96,'[5]LOG Data SAP'!$D:$AO,32,0)="G",1000,1),
IF(D96=D95,AD95,""))</f>
        <v>0.23100000000000001</v>
      </c>
      <c r="AE96" s="26">
        <f>IFERROR(VLOOKUP($E96,'[5]LOG Data SAP'!$D:$AO,33,0)/IF(VLOOKUP($E96,'[5]LOG Data SAP'!$D:$AO,34,0)="G",1000,1),
IF(D96=D95,AE95,""))</f>
        <v>1.5549999999999999</v>
      </c>
      <c r="AF96" s="27">
        <f t="shared" si="5"/>
        <v>788.64</v>
      </c>
      <c r="AG96" s="27">
        <f t="shared" si="6"/>
        <v>1692.8790000000001</v>
      </c>
      <c r="AH96" s="28">
        <f t="shared" si="7"/>
        <v>1.2499927999999999E-2</v>
      </c>
      <c r="AI96" s="18" t="str">
        <f>IFERROR(VLOOKUP(E96,'[5]LOG Data SAP'!$D:$E,2,0),IF(D96=D95,AI95,""))</f>
        <v>HP JU 55X19 COL PRINCESS 10'S</v>
      </c>
      <c r="AJ96" s="20" t="str">
        <f>IFERROR([5]SKU!VI96,IF(D96=D95,AJ95,""))</f>
        <v>48671</v>
      </c>
      <c r="AK96" s="18" t="str">
        <f>VLOOKUP(E96,[5]SKU!I:X,16,FALSE)</f>
        <v>3005.90.90</v>
      </c>
    </row>
    <row r="97" spans="1:37">
      <c r="A97" s="18" t="str">
        <f>[5]SKU!AC97</f>
        <v>Hansaplast</v>
      </c>
      <c r="B97" s="18" t="str">
        <f>[5]SKU!AE97</f>
        <v>Wound</v>
      </c>
      <c r="C97" s="18" t="str">
        <f>[5]SKU!AJ97</f>
        <v>Wound Plasters</v>
      </c>
      <c r="D97" s="18" t="str">
        <f>[5]SKU!G97</f>
        <v>HP Princess 10s</v>
      </c>
      <c r="E97" s="19" t="str">
        <f>[5]SKU!I97</f>
        <v>10661-09005-00</v>
      </c>
      <c r="F97" s="19" t="str">
        <f>[5]SKU!J97</f>
        <v>48671-09000-02</v>
      </c>
      <c r="G97" s="18" t="str">
        <f>[5]SKU!K97</f>
        <v>HP Ju 55X19 Princess 10's</v>
      </c>
      <c r="H97" s="18" t="str">
        <f>IF([5]SKU!L97="R","Regular",
IF([5]SKU!L97="P","Promo",
IF([5]SKU!L97="S","Sample",
IF([5]SKU!L97="V","VAS",""))))</f>
        <v>Regular</v>
      </c>
      <c r="I97" s="18" t="str">
        <f>IF([5]SKU!QC97="A","Active",
IF([5]SKU!QC97="D","Discontinue",
IF([5]SKU!QC97="N","NPD","")))</f>
        <v>Discontinue</v>
      </c>
      <c r="J97" s="18" t="str">
        <f>VLOOKUP(IFERROR(VLOOKUP(E97,'[5]Material Status'!A:I,9,0),""),'[5]Material Status'!U:W,3,0)</f>
        <v>Inactive</v>
      </c>
      <c r="K97" s="20" t="str">
        <f>IFERROR(VLOOKUP(E97,'[5]LOG Data SAP'!$D:$AO,11,0),
IF(D97=D96,K96,""))</f>
        <v>4005800034466</v>
      </c>
      <c r="L97" s="20" t="str">
        <f>IFERROR(VLOOKUP(E97,'[5]LOG Data SAP'!$D:$AO,13,0),
IF(D97=D96,L96,""))</f>
        <v>04005801034465</v>
      </c>
      <c r="M97" s="20" t="str">
        <f>IFERROR(VLOOKUP(E97,'[5]LOG Data SAP'!$D:$AO,15,0),
IF(D97=D96,M96,""))</f>
        <v>04005802034464</v>
      </c>
      <c r="N97" s="21">
        <f>[5]SKU!VH97</f>
        <v>1080</v>
      </c>
      <c r="O97" s="22">
        <f>[5]SKU!VN97</f>
        <v>5091</v>
      </c>
      <c r="P97" s="23">
        <f>[5]SKU!VO97</f>
        <v>43100</v>
      </c>
      <c r="Q97" s="24">
        <f>IFERROR(_xlfn.NUMBERVALUE(VLOOKUP(E97,'[5]LOG Data SAP'!$D:$M,9,0)),
IF(D97=D96,Q96,""))</f>
        <v>30</v>
      </c>
      <c r="R97" s="24">
        <f>IFERROR(_xlfn.NUMBERVALUE(VLOOKUP(E97,'[5]LOG Data SAP'!$D:$M,10,0)),
IF(D97=D96,R96,""))</f>
        <v>180</v>
      </c>
      <c r="S97" s="24">
        <f t="shared" si="4"/>
        <v>6</v>
      </c>
      <c r="T97" s="25">
        <f>IFERROR(VLOOKUP($E97,'[5]LOG Data SAP'!$D:$V,17,0)/10,
IF(D97=D96,T96,""))</f>
        <v>8</v>
      </c>
      <c r="U97" s="25">
        <f>IFERROR(VLOOKUP($E97,'[5]LOG Data SAP'!$D:$V,18,0)/10,
IF(D97=D96,U96,""))</f>
        <v>9.3000000000000007</v>
      </c>
      <c r="V97" s="25">
        <f>IFERROR(VLOOKUP($E97,'[5]LOG Data SAP'!$D:$V,19,0)/10,
IF(D97=D96,V96,""))</f>
        <v>10.6</v>
      </c>
      <c r="W97" s="25">
        <f>IFERROR(VLOOKUP($E97,'[5]LOG Data SAP'!$D:$AO,21,0)/10,
IF(D97=D96,W96,""))</f>
        <v>16.7</v>
      </c>
      <c r="X97" s="25">
        <f>IFERROR(VLOOKUP($E97,'[5]LOG Data SAP'!$D:$AO,22,0)/10,
IF(D97=D96,X96,""))</f>
        <v>9.3000000000000007</v>
      </c>
      <c r="Y97" s="25">
        <f>IFERROR(VLOOKUP($E97,'[5]LOG Data SAP'!$D:$AO,23,0)/10,
IF(D97=D96,Y96,""))</f>
        <v>10.9</v>
      </c>
      <c r="Z97" s="25">
        <f>IFERROR(VLOOKUP($E97,'[5]LOG Data SAP'!$D:$AO,25,0)/10,
IF(D97=D96,Z96,""))</f>
        <v>30.1</v>
      </c>
      <c r="AA97" s="25">
        <f>IFERROR(VLOOKUP($E97,'[5]LOG Data SAP'!$D:$AO,26,0)/10,
IF(D97=D96,AA96,""))</f>
        <v>17.899999999999999</v>
      </c>
      <c r="AB97" s="25">
        <f>IFERROR(VLOOKUP($E97,'[5]LOG Data SAP'!$D:$AO,27,0)/10,
IF(D97=D96,AB96,""))</f>
        <v>23.2</v>
      </c>
      <c r="AC97" s="26">
        <f>IFERROR(VLOOKUP($E97,'[5]LOG Data SAP'!$D:$AO,29,0)/IF(VLOOKUP($E97,'[5]LOG Data SAP'!$D:$AO,30,0)="G",1000,1),
IF(D97=D96,AC96,""))</f>
        <v>6.0000000000000001E-3</v>
      </c>
      <c r="AD97" s="26">
        <f>IFERROR(VLOOKUP($E97,'[5]LOG Data SAP'!$D:$AO,31,0)/IF(VLOOKUP($E97,'[5]LOG Data SAP'!$D:$AO,32,0)="G",1000,1),
IF(D97=D96,AD96,""))</f>
        <v>0.23100000000000001</v>
      </c>
      <c r="AE97" s="26">
        <f>IFERROR(VLOOKUP($E97,'[5]LOG Data SAP'!$D:$AO,33,0)/IF(VLOOKUP($E97,'[5]LOG Data SAP'!$D:$AO,34,0)="G",1000,1),
IF(D97=D96,AE96,""))</f>
        <v>1.5549999999999999</v>
      </c>
      <c r="AF97" s="27">
        <f t="shared" si="5"/>
        <v>788.64</v>
      </c>
      <c r="AG97" s="27">
        <f t="shared" si="6"/>
        <v>1692.8790000000001</v>
      </c>
      <c r="AH97" s="28">
        <f t="shared" si="7"/>
        <v>1.2499927999999999E-2</v>
      </c>
      <c r="AI97" s="18" t="str">
        <f>IFERROR(VLOOKUP(E97,'[5]LOG Data SAP'!$D:$E,2,0),IF(D97=D96,AI96,""))</f>
        <v>HP JU 55X19 COL PRINCESS 10'S</v>
      </c>
      <c r="AJ97" s="20" t="str">
        <f>IFERROR([5]SKU!VI97,IF(D97=D96,AJ96,""))</f>
        <v>48671</v>
      </c>
      <c r="AK97" s="18" t="str">
        <f>VLOOKUP(E97,[5]SKU!I:X,16,FALSE)</f>
        <v>3005.90.90</v>
      </c>
    </row>
    <row r="98" spans="1:37">
      <c r="A98" s="18" t="str">
        <f>[5]SKU!AC98</f>
        <v>Hansaplast</v>
      </c>
      <c r="B98" s="18" t="str">
        <f>[5]SKU!AE98</f>
        <v>Wound</v>
      </c>
      <c r="C98" s="18" t="str">
        <f>[5]SKU!AJ98</f>
        <v>Wound Plasters</v>
      </c>
      <c r="D98" s="18" t="str">
        <f>[5]SKU!G98</f>
        <v>HP Princess 10s</v>
      </c>
      <c r="E98" s="19" t="str">
        <f>[5]SKU!I98</f>
        <v>10661-09004-00</v>
      </c>
      <c r="F98" s="19" t="str">
        <f>[5]SKU!J98</f>
        <v>48671-09000-02</v>
      </c>
      <c r="G98" s="18" t="str">
        <f>[5]SKU!K98</f>
        <v>HP Ju 55X19 Col Princess 10's</v>
      </c>
      <c r="H98" s="18" t="str">
        <f>IF([5]SKU!L98="R","Regular",
IF([5]SKU!L98="P","Promo",
IF([5]SKU!L98="S","Sample",
IF([5]SKU!L98="V","VAS",""))))</f>
        <v>Regular</v>
      </c>
      <c r="I98" s="18" t="str">
        <f>IF([5]SKU!QC98="A","Active",
IF([5]SKU!QC98="D","Discontinue",
IF([5]SKU!QC98="N","NPD","")))</f>
        <v>Discontinue</v>
      </c>
      <c r="J98" s="18" t="str">
        <f>VLOOKUP(IFERROR(VLOOKUP(E98,'[5]Material Status'!A:I,9,0),""),'[5]Material Status'!U:W,3,0)</f>
        <v>Inactive</v>
      </c>
      <c r="K98" s="20" t="str">
        <f>IFERROR(VLOOKUP(E98,'[5]LOG Data SAP'!$D:$AO,11,0),
IF(D98=D97,K97,""))</f>
        <v>4005800034466</v>
      </c>
      <c r="L98" s="20" t="str">
        <f>IFERROR(VLOOKUP(E98,'[5]LOG Data SAP'!$D:$AO,13,0),
IF(D98=D97,L97,""))</f>
        <v>04005801034465</v>
      </c>
      <c r="M98" s="20" t="str">
        <f>IFERROR(VLOOKUP(E98,'[5]LOG Data SAP'!$D:$AO,15,0),
IF(D98=D97,M97,""))</f>
        <v>04005802034464</v>
      </c>
      <c r="N98" s="21">
        <f>[5]SKU!VH98</f>
        <v>1080</v>
      </c>
      <c r="O98" s="22">
        <f>[5]SKU!VN98</f>
        <v>3500</v>
      </c>
      <c r="P98" s="23">
        <f>[5]SKU!VO98</f>
        <v>43100</v>
      </c>
      <c r="Q98" s="24">
        <f>IFERROR(_xlfn.NUMBERVALUE(VLOOKUP(E98,'[5]LOG Data SAP'!$D:$M,9,0)),
IF(D98=D97,Q97,""))</f>
        <v>30</v>
      </c>
      <c r="R98" s="24">
        <f>IFERROR(_xlfn.NUMBERVALUE(VLOOKUP(E98,'[5]LOG Data SAP'!$D:$M,10,0)),
IF(D98=D97,R97,""))</f>
        <v>180</v>
      </c>
      <c r="S98" s="24">
        <f t="shared" si="4"/>
        <v>6</v>
      </c>
      <c r="T98" s="25">
        <f>IFERROR(VLOOKUP($E98,'[5]LOG Data SAP'!$D:$V,17,0)/10,
IF(D98=D97,T97,""))</f>
        <v>8</v>
      </c>
      <c r="U98" s="25">
        <f>IFERROR(VLOOKUP($E98,'[5]LOG Data SAP'!$D:$V,18,0)/10,
IF(D98=D97,U97,""))</f>
        <v>9.3000000000000007</v>
      </c>
      <c r="V98" s="25">
        <f>IFERROR(VLOOKUP($E98,'[5]LOG Data SAP'!$D:$V,19,0)/10,
IF(D98=D97,V97,""))</f>
        <v>10.6</v>
      </c>
      <c r="W98" s="25">
        <f>IFERROR(VLOOKUP($E98,'[5]LOG Data SAP'!$D:$AO,21,0)/10,
IF(D98=D97,W97,""))</f>
        <v>16.7</v>
      </c>
      <c r="X98" s="25">
        <f>IFERROR(VLOOKUP($E98,'[5]LOG Data SAP'!$D:$AO,22,0)/10,
IF(D98=D97,X97,""))</f>
        <v>9.3000000000000007</v>
      </c>
      <c r="Y98" s="25">
        <f>IFERROR(VLOOKUP($E98,'[5]LOG Data SAP'!$D:$AO,23,0)/10,
IF(D98=D97,Y97,""))</f>
        <v>10.9</v>
      </c>
      <c r="Z98" s="25">
        <f>IFERROR(VLOOKUP($E98,'[5]LOG Data SAP'!$D:$AO,25,0)/10,
IF(D98=D97,Z97,""))</f>
        <v>30.1</v>
      </c>
      <c r="AA98" s="25">
        <f>IFERROR(VLOOKUP($E98,'[5]LOG Data SAP'!$D:$AO,26,0)/10,
IF(D98=D97,AA97,""))</f>
        <v>17.899999999999999</v>
      </c>
      <c r="AB98" s="25">
        <f>IFERROR(VLOOKUP($E98,'[5]LOG Data SAP'!$D:$AO,27,0)/10,
IF(D98=D97,AB97,""))</f>
        <v>23.2</v>
      </c>
      <c r="AC98" s="26">
        <f>IFERROR(VLOOKUP($E98,'[5]LOG Data SAP'!$D:$AO,29,0)/IF(VLOOKUP($E98,'[5]LOG Data SAP'!$D:$AO,30,0)="G",1000,1),
IF(D98=D97,AC97,""))</f>
        <v>6.0000000000000001E-3</v>
      </c>
      <c r="AD98" s="26">
        <f>IFERROR(VLOOKUP($E98,'[5]LOG Data SAP'!$D:$AO,31,0)/IF(VLOOKUP($E98,'[5]LOG Data SAP'!$D:$AO,32,0)="G",1000,1),
IF(D98=D97,AD97,""))</f>
        <v>0.23100000000000001</v>
      </c>
      <c r="AE98" s="26">
        <f>IFERROR(VLOOKUP($E98,'[5]LOG Data SAP'!$D:$AO,33,0)/IF(VLOOKUP($E98,'[5]LOG Data SAP'!$D:$AO,34,0)="G",1000,1),
IF(D98=D97,AE97,""))</f>
        <v>1.5549999999999999</v>
      </c>
      <c r="AF98" s="27">
        <f t="shared" si="5"/>
        <v>788.64</v>
      </c>
      <c r="AG98" s="27">
        <f t="shared" si="6"/>
        <v>1692.8790000000001</v>
      </c>
      <c r="AH98" s="28">
        <f t="shared" si="7"/>
        <v>1.2499927999999999E-2</v>
      </c>
      <c r="AI98" s="18" t="str">
        <f>IFERROR(VLOOKUP(E98,'[5]LOG Data SAP'!$D:$E,2,0),IF(D98=D97,AI97,""))</f>
        <v>HP JU 55X19 COL PRINCESS 10'S</v>
      </c>
      <c r="AJ98" s="20" t="str">
        <f>IFERROR([5]SKU!VI98,IF(D98=D97,AJ97,""))</f>
        <v>48671</v>
      </c>
      <c r="AK98" s="18" t="str">
        <f>VLOOKUP(E98,[5]SKU!I:X,16,FALSE)</f>
        <v>3005.90.90</v>
      </c>
    </row>
    <row r="99" spans="1:37">
      <c r="A99" s="18" t="str">
        <f>[5]SKU!AC99</f>
        <v>Hansaplast</v>
      </c>
      <c r="B99" s="18" t="str">
        <f>[5]SKU!AE99</f>
        <v>Wound</v>
      </c>
      <c r="C99" s="18" t="str">
        <f>[5]SKU!AJ99</f>
        <v>Wound Plasters</v>
      </c>
      <c r="D99" s="18" t="str">
        <f>[5]SKU!G99</f>
        <v>HP Princess 10s</v>
      </c>
      <c r="E99" s="19" t="str">
        <f>[5]SKU!I99</f>
        <v>10661-09003-00</v>
      </c>
      <c r="F99" s="19" t="str">
        <f>[5]SKU!J99</f>
        <v>48671-09000-02</v>
      </c>
      <c r="G99" s="18" t="str">
        <f>[5]SKU!K99</f>
        <v>HP Ju Col 10 Es Princess</v>
      </c>
      <c r="H99" s="18" t="str">
        <f>IF([5]SKU!L99="R","Regular",
IF([5]SKU!L99="P","Promo",
IF([5]SKU!L99="S","Sample",
IF([5]SKU!L99="V","VAS",""))))</f>
        <v>Regular</v>
      </c>
      <c r="I99" s="18" t="str">
        <f>IF([5]SKU!QC99="A","Active",
IF([5]SKU!QC99="D","Discontinue",
IF([5]SKU!QC99="N","NPD","")))</f>
        <v>Discontinue</v>
      </c>
      <c r="J99" s="18" t="str">
        <f>VLOOKUP(IFERROR(VLOOKUP(E99,'[5]Material Status'!A:I,9,0),""),'[5]Material Status'!U:W,3,0)</f>
        <v>Inactive</v>
      </c>
      <c r="K99" s="20" t="str">
        <f>IFERROR(VLOOKUP(E99,'[5]LOG Data SAP'!$D:$AO,11,0),
IF(D99=D98,K98,""))</f>
        <v>4005800034466</v>
      </c>
      <c r="L99" s="20" t="str">
        <f>IFERROR(VLOOKUP(E99,'[5]LOG Data SAP'!$D:$AO,13,0),
IF(D99=D98,L98,""))</f>
        <v>04005801034465</v>
      </c>
      <c r="M99" s="20" t="str">
        <f>IFERROR(VLOOKUP(E99,'[5]LOG Data SAP'!$D:$AO,15,0),
IF(D99=D98,M98,""))</f>
        <v>04005802034464</v>
      </c>
      <c r="N99" s="21">
        <f>[5]SKU!VH99</f>
        <v>1080</v>
      </c>
      <c r="O99" s="22">
        <f>[5]SKU!VN99</f>
        <v>10909</v>
      </c>
      <c r="P99" s="23">
        <f>[5]SKU!VO99</f>
        <v>43100</v>
      </c>
      <c r="Q99" s="24">
        <f>IFERROR(_xlfn.NUMBERVALUE(VLOOKUP(E99,'[5]LOG Data SAP'!$D:$M,9,0)),
IF(D99=D98,Q98,""))</f>
        <v>30</v>
      </c>
      <c r="R99" s="24">
        <f>IFERROR(_xlfn.NUMBERVALUE(VLOOKUP(E99,'[5]LOG Data SAP'!$D:$M,10,0)),
IF(D99=D98,R98,""))</f>
        <v>180</v>
      </c>
      <c r="S99" s="24">
        <f t="shared" si="4"/>
        <v>6</v>
      </c>
      <c r="T99" s="25">
        <f>IFERROR(VLOOKUP($E99,'[5]LOG Data SAP'!$D:$V,17,0)/10,
IF(D99=D98,T98,""))</f>
        <v>8</v>
      </c>
      <c r="U99" s="25">
        <f>IFERROR(VLOOKUP($E99,'[5]LOG Data SAP'!$D:$V,18,0)/10,
IF(D99=D98,U98,""))</f>
        <v>9.3000000000000007</v>
      </c>
      <c r="V99" s="25">
        <f>IFERROR(VLOOKUP($E99,'[5]LOG Data SAP'!$D:$V,19,0)/10,
IF(D99=D98,V98,""))</f>
        <v>10.6</v>
      </c>
      <c r="W99" s="25">
        <f>IFERROR(VLOOKUP($E99,'[5]LOG Data SAP'!$D:$AO,21,0)/10,
IF(D99=D98,W98,""))</f>
        <v>16.7</v>
      </c>
      <c r="X99" s="25">
        <f>IFERROR(VLOOKUP($E99,'[5]LOG Data SAP'!$D:$AO,22,0)/10,
IF(D99=D98,X98,""))</f>
        <v>9.3000000000000007</v>
      </c>
      <c r="Y99" s="25">
        <f>IFERROR(VLOOKUP($E99,'[5]LOG Data SAP'!$D:$AO,23,0)/10,
IF(D99=D98,Y98,""))</f>
        <v>10.9</v>
      </c>
      <c r="Z99" s="25">
        <f>IFERROR(VLOOKUP($E99,'[5]LOG Data SAP'!$D:$AO,25,0)/10,
IF(D99=D98,Z98,""))</f>
        <v>30.1</v>
      </c>
      <c r="AA99" s="25">
        <f>IFERROR(VLOOKUP($E99,'[5]LOG Data SAP'!$D:$AO,26,0)/10,
IF(D99=D98,AA98,""))</f>
        <v>17.899999999999999</v>
      </c>
      <c r="AB99" s="25">
        <f>IFERROR(VLOOKUP($E99,'[5]LOG Data SAP'!$D:$AO,27,0)/10,
IF(D99=D98,AB98,""))</f>
        <v>23.2</v>
      </c>
      <c r="AC99" s="26">
        <f>IFERROR(VLOOKUP($E99,'[5]LOG Data SAP'!$D:$AO,29,0)/IF(VLOOKUP($E99,'[5]LOG Data SAP'!$D:$AO,30,0)="G",1000,1),
IF(D99=D98,AC98,""))</f>
        <v>6.0000000000000001E-3</v>
      </c>
      <c r="AD99" s="26">
        <f>IFERROR(VLOOKUP($E99,'[5]LOG Data SAP'!$D:$AO,31,0)/IF(VLOOKUP($E99,'[5]LOG Data SAP'!$D:$AO,32,0)="G",1000,1),
IF(D99=D98,AD98,""))</f>
        <v>0.23100000000000001</v>
      </c>
      <c r="AE99" s="26">
        <f>IFERROR(VLOOKUP($E99,'[5]LOG Data SAP'!$D:$AO,33,0)/IF(VLOOKUP($E99,'[5]LOG Data SAP'!$D:$AO,34,0)="G",1000,1),
IF(D99=D98,AE98,""))</f>
        <v>1.5549999999999999</v>
      </c>
      <c r="AF99" s="27">
        <f t="shared" si="5"/>
        <v>788.64</v>
      </c>
      <c r="AG99" s="27">
        <f t="shared" si="6"/>
        <v>1692.8790000000001</v>
      </c>
      <c r="AH99" s="28">
        <f t="shared" si="7"/>
        <v>1.2499927999999999E-2</v>
      </c>
      <c r="AI99" s="18" t="str">
        <f>IFERROR(VLOOKUP(E99,'[5]LOG Data SAP'!$D:$E,2,0),IF(D99=D98,AI98,""))</f>
        <v>HP JU 55X19 COL PRINCESS 10'S</v>
      </c>
      <c r="AJ99" s="20" t="str">
        <f>IFERROR([5]SKU!VI99,IF(D99=D98,AJ98,""))</f>
        <v>48671</v>
      </c>
      <c r="AK99" s="18" t="str">
        <f>VLOOKUP(E99,[5]SKU!I:X,16,FALSE)</f>
        <v>3005.90.90</v>
      </c>
    </row>
    <row r="100" spans="1:37">
      <c r="A100" s="18" t="str">
        <f>[5]SKU!AC100</f>
        <v>Hansaplast</v>
      </c>
      <c r="B100" s="18" t="str">
        <f>[5]SKU!AE100</f>
        <v>Wound</v>
      </c>
      <c r="C100" s="18" t="str">
        <f>[5]SKU!AJ100</f>
        <v>Wound Plasters</v>
      </c>
      <c r="D100" s="18" t="str">
        <f>[5]SKU!G100</f>
        <v>HP Disney Marvel Avengers 10s</v>
      </c>
      <c r="E100" s="19" t="str">
        <f>[5]SKU!I100</f>
        <v>48333-00067-03</v>
      </c>
      <c r="F100" s="19" t="str">
        <f>[5]SKU!J100</f>
        <v>48333-00067-02</v>
      </c>
      <c r="G100" s="18" t="str">
        <f>[5]SKU!K100</f>
        <v>Hansaplast Disney Marvel 10 Lembar</v>
      </c>
      <c r="H100" s="18" t="str">
        <f>IF([5]SKU!L100="R","Regular",
IF([5]SKU!L100="P","Promo",
IF([5]SKU!L100="S","Sample",
IF([5]SKU!L100="V","VAS",""))))</f>
        <v>Regular</v>
      </c>
      <c r="I100" s="18" t="str">
        <f>IF([5]SKU!QC100="A","Active",
IF([5]SKU!QC100="D","Discontinue",
IF([5]SKU!QC100="N","NPD","")))</f>
        <v>Active</v>
      </c>
      <c r="J100" s="18" t="str">
        <f>VLOOKUP(IFERROR(VLOOKUP(E100,'[5]Material Status'!A:I,9,0),""),'[5]Material Status'!U:W,3,0)</f>
        <v>Active</v>
      </c>
      <c r="K100" s="20" t="str">
        <f>IFERROR(VLOOKUP(E100,'[5]LOG Data SAP'!$D:$AO,11,0),
IF(D100=D99,K99,""))</f>
        <v>8999777016173</v>
      </c>
      <c r="L100" s="20" t="str">
        <f>IFERROR(VLOOKUP(E100,'[5]LOG Data SAP'!$D:$AO,13,0),
IF(D100=D99,L99,""))</f>
        <v>8999777016180</v>
      </c>
      <c r="M100" s="20" t="str">
        <f>IFERROR(VLOOKUP(E100,'[5]LOG Data SAP'!$D:$AO,15,0),
IF(D100=D99,M99,""))</f>
        <v>8999777016197</v>
      </c>
      <c r="N100" s="21">
        <f>[5]SKU!VH100</f>
        <v>1080</v>
      </c>
      <c r="O100" s="22">
        <f>[5]SKU!VN100</f>
        <v>9110</v>
      </c>
      <c r="P100" s="23">
        <f>[5]SKU!VO100</f>
        <v>45413</v>
      </c>
      <c r="Q100" s="24">
        <f>IFERROR(_xlfn.NUMBERVALUE(VLOOKUP(E100,'[5]LOG Data SAP'!$D:$M,9,0)),
IF(D100=D99,Q99,""))</f>
        <v>30</v>
      </c>
      <c r="R100" s="24">
        <f>IFERROR(_xlfn.NUMBERVALUE(VLOOKUP(E100,'[5]LOG Data SAP'!$D:$M,10,0)),
IF(D100=D99,R99,""))</f>
        <v>180</v>
      </c>
      <c r="S100" s="24">
        <f t="shared" si="4"/>
        <v>6</v>
      </c>
      <c r="T100" s="25">
        <f>IFERROR(VLOOKUP($E100,'[5]LOG Data SAP'!$D:$V,17,0)/10,
IF(D100=D99,T99,""))</f>
        <v>8</v>
      </c>
      <c r="U100" s="25">
        <f>IFERROR(VLOOKUP($E100,'[5]LOG Data SAP'!$D:$V,18,0)/10,
IF(D100=D99,U99,""))</f>
        <v>9.3000000000000007</v>
      </c>
      <c r="V100" s="25">
        <f>IFERROR(VLOOKUP($E100,'[5]LOG Data SAP'!$D:$V,19,0)/10,
IF(D100=D99,V99,""))</f>
        <v>10.6</v>
      </c>
      <c r="W100" s="25">
        <f>IFERROR(VLOOKUP($E100,'[5]LOG Data SAP'!$D:$AO,21,0)/10,
IF(D100=D99,W99,""))</f>
        <v>16.7</v>
      </c>
      <c r="X100" s="25">
        <f>IFERROR(VLOOKUP($E100,'[5]LOG Data SAP'!$D:$AO,22,0)/10,
IF(D100=D99,X99,""))</f>
        <v>9.3000000000000007</v>
      </c>
      <c r="Y100" s="25">
        <f>IFERROR(VLOOKUP($E100,'[5]LOG Data SAP'!$D:$AO,23,0)/10,
IF(D100=D99,Y99,""))</f>
        <v>10.9</v>
      </c>
      <c r="Z100" s="25">
        <f>IFERROR(VLOOKUP($E100,'[5]LOG Data SAP'!$D:$AO,25,0)/10,
IF(D100=D99,Z99,""))</f>
        <v>30.1</v>
      </c>
      <c r="AA100" s="25">
        <f>IFERROR(VLOOKUP($E100,'[5]LOG Data SAP'!$D:$AO,26,0)/10,
IF(D100=D99,AA99,""))</f>
        <v>17.899999999999999</v>
      </c>
      <c r="AB100" s="25">
        <f>IFERROR(VLOOKUP($E100,'[5]LOG Data SAP'!$D:$AO,27,0)/10,
IF(D100=D99,AB99,""))</f>
        <v>23.2</v>
      </c>
      <c r="AC100" s="26">
        <f>IFERROR(VLOOKUP($E100,'[5]LOG Data SAP'!$D:$AO,29,0)/IF(VLOOKUP($E100,'[5]LOG Data SAP'!$D:$AO,30,0)="G",1000,1),
IF(D100=D99,AC99,""))</f>
        <v>7.0000000000000001E-3</v>
      </c>
      <c r="AD100" s="26">
        <f>IFERROR(VLOOKUP($E100,'[5]LOG Data SAP'!$D:$AO,31,0)/IF(VLOOKUP($E100,'[5]LOG Data SAP'!$D:$AO,32,0)="G",1000,1),
IF(D100=D99,AD99,""))</f>
        <v>0.23599999999999999</v>
      </c>
      <c r="AE100" s="26">
        <f>IFERROR(VLOOKUP($E100,'[5]LOG Data SAP'!$D:$AO,33,0)/IF(VLOOKUP($E100,'[5]LOG Data SAP'!$D:$AO,34,0)="G",1000,1),
IF(D100=D99,AE99,""))</f>
        <v>1.581</v>
      </c>
      <c r="AF100" s="27">
        <f t="shared" si="5"/>
        <v>788.64</v>
      </c>
      <c r="AG100" s="27">
        <f t="shared" si="6"/>
        <v>1692.8790000000001</v>
      </c>
      <c r="AH100" s="28">
        <f t="shared" si="7"/>
        <v>1.2499927999999999E-2</v>
      </c>
      <c r="AI100" s="18" t="str">
        <f>IFERROR(VLOOKUP(E100,'[5]LOG Data SAP'!$D:$E,2,0),IF(D100=D99,AI99,""))</f>
        <v>HP MARVEL AVENGERS 10S ASSORTED FWD</v>
      </c>
      <c r="AJ100" s="20" t="str">
        <f>IFERROR([5]SKU!VI100,IF(D100=D99,AJ99,""))</f>
        <v>40056</v>
      </c>
      <c r="AK100" s="18" t="str">
        <f>VLOOKUP(E100,[5]SKU!I:X,16,FALSE)</f>
        <v>3005.90.90</v>
      </c>
    </row>
    <row r="101" spans="1:37">
      <c r="A101" s="18" t="str">
        <f>[5]SKU!AC101</f>
        <v>Hansaplast</v>
      </c>
      <c r="B101" s="18" t="str">
        <f>[5]SKU!AE101</f>
        <v>Wound</v>
      </c>
      <c r="C101" s="18" t="str">
        <f>[5]SKU!AJ101</f>
        <v>Wound Plasters</v>
      </c>
      <c r="D101" s="18" t="str">
        <f>[5]SKU!G101</f>
        <v>HP Disney Marvel Avengers 10s</v>
      </c>
      <c r="E101" s="19" t="str">
        <f>[5]SKU!I101</f>
        <v>48333-00067-02</v>
      </c>
      <c r="F101" s="19" t="str">
        <f>[5]SKU!J101</f>
        <v>48333-00067-02</v>
      </c>
      <c r="G101" s="18" t="str">
        <f>[5]SKU!K101</f>
        <v>Hansaplast Disney Marvel 10 Lembar</v>
      </c>
      <c r="H101" s="18" t="str">
        <f>IF([5]SKU!L101="R","Regular",
IF([5]SKU!L101="P","Promo",
IF([5]SKU!L101="S","Sample",
IF([5]SKU!L101="V","VAS",""))))</f>
        <v>Regular</v>
      </c>
      <c r="I101" s="18" t="str">
        <f>IF([5]SKU!QC101="A","Active",
IF([5]SKU!QC101="D","Discontinue",
IF([5]SKU!QC101="N","NPD","")))</f>
        <v>Active</v>
      </c>
      <c r="J101" s="18" t="str">
        <f>VLOOKUP(IFERROR(VLOOKUP(E101,'[5]Material Status'!A:I,9,0),""),'[5]Material Status'!U:W,3,0)</f>
        <v>Active</v>
      </c>
      <c r="K101" s="20" t="str">
        <f>IFERROR(VLOOKUP(E101,'[5]LOG Data SAP'!$D:$AO,11,0),
IF(D101=D100,K100,""))</f>
        <v>8999777016173</v>
      </c>
      <c r="L101" s="20" t="str">
        <f>IFERROR(VLOOKUP(E101,'[5]LOG Data SAP'!$D:$AO,13,0),
IF(D101=D100,L100,""))</f>
        <v>8999777016180</v>
      </c>
      <c r="M101" s="20" t="str">
        <f>IFERROR(VLOOKUP(E101,'[5]LOG Data SAP'!$D:$AO,15,0),
IF(D101=D100,M100,""))</f>
        <v>8999777016197</v>
      </c>
      <c r="N101" s="21">
        <f>[5]SKU!VH101</f>
        <v>1080</v>
      </c>
      <c r="O101" s="22">
        <f>[5]SKU!VN101</f>
        <v>9110</v>
      </c>
      <c r="P101" s="23">
        <f>[5]SKU!VO101</f>
        <v>45383</v>
      </c>
      <c r="Q101" s="24">
        <f>IFERROR(_xlfn.NUMBERVALUE(VLOOKUP(E101,'[5]LOG Data SAP'!$D:$M,9,0)),
IF(D101=D100,Q100,""))</f>
        <v>30</v>
      </c>
      <c r="R101" s="24">
        <f>IFERROR(_xlfn.NUMBERVALUE(VLOOKUP(E101,'[5]LOG Data SAP'!$D:$M,10,0)),
IF(D101=D100,R100,""))</f>
        <v>180</v>
      </c>
      <c r="S101" s="24">
        <f t="shared" si="4"/>
        <v>6</v>
      </c>
      <c r="T101" s="25">
        <f>IFERROR(VLOOKUP($E101,'[5]LOG Data SAP'!$D:$V,17,0)/10,
IF(D101=D100,T100,""))</f>
        <v>8</v>
      </c>
      <c r="U101" s="25">
        <f>IFERROR(VLOOKUP($E101,'[5]LOG Data SAP'!$D:$V,18,0)/10,
IF(D101=D100,U100,""))</f>
        <v>0.5</v>
      </c>
      <c r="V101" s="25">
        <f>IFERROR(VLOOKUP($E101,'[5]LOG Data SAP'!$D:$V,19,0)/10,
IF(D101=D100,V100,""))</f>
        <v>10.6</v>
      </c>
      <c r="W101" s="25">
        <f>IFERROR(VLOOKUP($E101,'[5]LOG Data SAP'!$D:$AO,21,0)/10,
IF(D101=D100,W100,""))</f>
        <v>16.7</v>
      </c>
      <c r="X101" s="25">
        <f>IFERROR(VLOOKUP($E101,'[5]LOG Data SAP'!$D:$AO,22,0)/10,
IF(D101=D100,X100,""))</f>
        <v>9.3000000000000007</v>
      </c>
      <c r="Y101" s="25">
        <f>IFERROR(VLOOKUP($E101,'[5]LOG Data SAP'!$D:$AO,23,0)/10,
IF(D101=D100,Y100,""))</f>
        <v>10.9</v>
      </c>
      <c r="Z101" s="25">
        <f>IFERROR(VLOOKUP($E101,'[5]LOG Data SAP'!$D:$AO,25,0)/10,
IF(D101=D100,Z100,""))</f>
        <v>30.1</v>
      </c>
      <c r="AA101" s="25">
        <f>IFERROR(VLOOKUP($E101,'[5]LOG Data SAP'!$D:$AO,26,0)/10,
IF(D101=D100,AA100,""))</f>
        <v>17.899999999999999</v>
      </c>
      <c r="AB101" s="25">
        <f>IFERROR(VLOOKUP($E101,'[5]LOG Data SAP'!$D:$AO,27,0)/10,
IF(D101=D100,AB100,""))</f>
        <v>23.2</v>
      </c>
      <c r="AC101" s="26">
        <f>IFERROR(VLOOKUP($E101,'[5]LOG Data SAP'!$D:$AO,29,0)/IF(VLOOKUP($E101,'[5]LOG Data SAP'!$D:$AO,30,0)="G",1000,1),
IF(D101=D100,AC100,""))</f>
        <v>7.0000000000000001E-3</v>
      </c>
      <c r="AD101" s="26">
        <f>IFERROR(VLOOKUP($E101,'[5]LOG Data SAP'!$D:$AO,31,0)/IF(VLOOKUP($E101,'[5]LOG Data SAP'!$D:$AO,32,0)="G",1000,1),
IF(D101=D100,AD100,""))</f>
        <v>0.24299999999999999</v>
      </c>
      <c r="AE101" s="26">
        <f>IFERROR(VLOOKUP($E101,'[5]LOG Data SAP'!$D:$AO,33,0)/IF(VLOOKUP($E101,'[5]LOG Data SAP'!$D:$AO,34,0)="G",1000,1),
IF(D101=D100,AE100,""))</f>
        <v>1.6220000000000001</v>
      </c>
      <c r="AF101" s="27">
        <f t="shared" si="5"/>
        <v>42.4</v>
      </c>
      <c r="AG101" s="27">
        <f t="shared" si="6"/>
        <v>1692.8790000000001</v>
      </c>
      <c r="AH101" s="28">
        <f t="shared" si="7"/>
        <v>1.2499927999999999E-2</v>
      </c>
      <c r="AI101" s="18" t="str">
        <f>IFERROR(VLOOKUP(E101,'[5]LOG Data SAP'!$D:$E,2,0),IF(D101=D100,AI100,""))</f>
        <v>HP MARVEL AVENGERS 10S ASSORTED FWD</v>
      </c>
      <c r="AJ101" s="20" t="str">
        <f>IFERROR([5]SKU!VI101,IF(D101=D100,AJ100,""))</f>
        <v>40056</v>
      </c>
      <c r="AK101" s="18" t="str">
        <f>VLOOKUP(E101,[5]SKU!I:X,16,FALSE)</f>
        <v>3005.90.90</v>
      </c>
    </row>
    <row r="102" spans="1:37">
      <c r="A102" s="18" t="str">
        <f>[5]SKU!AC102</f>
        <v>Hansaplast</v>
      </c>
      <c r="B102" s="18" t="str">
        <f>[5]SKU!AE102</f>
        <v>Wound</v>
      </c>
      <c r="C102" s="18" t="str">
        <f>[5]SKU!AJ102</f>
        <v>Wound Plasters</v>
      </c>
      <c r="D102" s="18" t="str">
        <f>[5]SKU!G102</f>
        <v>HP Disney Marvel Avengers 10s</v>
      </c>
      <c r="E102" s="19" t="str">
        <f>[5]SKU!I102</f>
        <v>48333-00067-01</v>
      </c>
      <c r="F102" s="19" t="str">
        <f>[5]SKU!J102</f>
        <v>48333-00067-02</v>
      </c>
      <c r="G102" s="18" t="str">
        <f>[5]SKU!K102</f>
        <v>HP Disney Marvel Avengers 10's</v>
      </c>
      <c r="H102" s="18" t="str">
        <f>IF([5]SKU!L102="R","Regular",
IF([5]SKU!L102="P","Promo",
IF([5]SKU!L102="S","Sample",
IF([5]SKU!L102="V","VAS",""))))</f>
        <v>Regular</v>
      </c>
      <c r="I102" s="18" t="str">
        <f>IF([5]SKU!QC102="A","Active",
IF([5]SKU!QC102="D","Discontinue",
IF([5]SKU!QC102="N","NPD","")))</f>
        <v>Active</v>
      </c>
      <c r="J102" s="18" t="str">
        <f>VLOOKUP(IFERROR(VLOOKUP(E102,'[5]Material Status'!A:I,9,0),""),'[5]Material Status'!U:W,3,0)</f>
        <v>Inactive</v>
      </c>
      <c r="K102" s="20" t="str">
        <f>IFERROR(VLOOKUP(E102,'[5]LOG Data SAP'!$D:$AO,11,0),
IF(D102=D101,K101,""))</f>
        <v>8999777016173</v>
      </c>
      <c r="L102" s="20" t="str">
        <f>IFERROR(VLOOKUP(E102,'[5]LOG Data SAP'!$D:$AO,13,0),
IF(D102=D101,L101,""))</f>
        <v>8999777016180</v>
      </c>
      <c r="M102" s="20" t="str">
        <f>IFERROR(VLOOKUP(E102,'[5]LOG Data SAP'!$D:$AO,15,0),
IF(D102=D101,M101,""))</f>
        <v>8999777016197</v>
      </c>
      <c r="N102" s="21">
        <f>[5]SKU!VH102</f>
        <v>1080</v>
      </c>
      <c r="O102" s="22">
        <f>[5]SKU!VN102</f>
        <v>9110</v>
      </c>
      <c r="P102" s="23">
        <f>[5]SKU!VO102</f>
        <v>45383</v>
      </c>
      <c r="Q102" s="24">
        <f>IFERROR(_xlfn.NUMBERVALUE(VLOOKUP(E102,'[5]LOG Data SAP'!$D:$M,9,0)),
IF(D102=D101,Q101,""))</f>
        <v>30</v>
      </c>
      <c r="R102" s="24">
        <f>IFERROR(_xlfn.NUMBERVALUE(VLOOKUP(E102,'[5]LOG Data SAP'!$D:$M,10,0)),
IF(D102=D101,R101,""))</f>
        <v>180</v>
      </c>
      <c r="S102" s="24">
        <f t="shared" si="4"/>
        <v>6</v>
      </c>
      <c r="T102" s="25">
        <f>IFERROR(VLOOKUP($E102,'[5]LOG Data SAP'!$D:$V,17,0)/10,
IF(D102=D101,T101,""))</f>
        <v>8</v>
      </c>
      <c r="U102" s="25">
        <f>IFERROR(VLOOKUP($E102,'[5]LOG Data SAP'!$D:$V,18,0)/10,
IF(D102=D101,U101,""))</f>
        <v>0.6</v>
      </c>
      <c r="V102" s="25">
        <f>IFERROR(VLOOKUP($E102,'[5]LOG Data SAP'!$D:$V,19,0)/10,
IF(D102=D101,V101,""))</f>
        <v>10.6</v>
      </c>
      <c r="W102" s="25">
        <f>IFERROR(VLOOKUP($E102,'[5]LOG Data SAP'!$D:$AO,21,0)/10,
IF(D102=D101,W101,""))</f>
        <v>16.7</v>
      </c>
      <c r="X102" s="25">
        <f>IFERROR(VLOOKUP($E102,'[5]LOG Data SAP'!$D:$AO,22,0)/10,
IF(D102=D101,X101,""))</f>
        <v>9.3000000000000007</v>
      </c>
      <c r="Y102" s="25">
        <f>IFERROR(VLOOKUP($E102,'[5]LOG Data SAP'!$D:$AO,23,0)/10,
IF(D102=D101,Y101,""))</f>
        <v>10.9</v>
      </c>
      <c r="Z102" s="25">
        <f>IFERROR(VLOOKUP($E102,'[5]LOG Data SAP'!$D:$AO,25,0)/10,
IF(D102=D101,Z101,""))</f>
        <v>30.1</v>
      </c>
      <c r="AA102" s="25">
        <f>IFERROR(VLOOKUP($E102,'[5]LOG Data SAP'!$D:$AO,26,0)/10,
IF(D102=D101,AA101,""))</f>
        <v>17.899999999999999</v>
      </c>
      <c r="AB102" s="25">
        <f>IFERROR(VLOOKUP($E102,'[5]LOG Data SAP'!$D:$AO,27,0)/10,
IF(D102=D101,AB101,""))</f>
        <v>23.2</v>
      </c>
      <c r="AC102" s="26">
        <f>IFERROR(VLOOKUP($E102,'[5]LOG Data SAP'!$D:$AO,29,0)/IF(VLOOKUP($E102,'[5]LOG Data SAP'!$D:$AO,30,0)="G",1000,1),
IF(D102=D101,AC101,""))</f>
        <v>7.0000000000000001E-3</v>
      </c>
      <c r="AD102" s="26">
        <f>IFERROR(VLOOKUP($E102,'[5]LOG Data SAP'!$D:$AO,31,0)/IF(VLOOKUP($E102,'[5]LOG Data SAP'!$D:$AO,32,0)="G",1000,1),
IF(D102=D101,AD101,""))</f>
        <v>0.24299999999999999</v>
      </c>
      <c r="AE102" s="26">
        <f>IFERROR(VLOOKUP($E102,'[5]LOG Data SAP'!$D:$AO,33,0)/IF(VLOOKUP($E102,'[5]LOG Data SAP'!$D:$AO,34,0)="G",1000,1),
IF(D102=D101,AE101,""))</f>
        <v>1.6220000000000001</v>
      </c>
      <c r="AF102" s="27">
        <f t="shared" si="5"/>
        <v>50.879999999999995</v>
      </c>
      <c r="AG102" s="27">
        <f t="shared" si="6"/>
        <v>1692.8790000000001</v>
      </c>
      <c r="AH102" s="28">
        <f t="shared" si="7"/>
        <v>1.2499927999999999E-2</v>
      </c>
      <c r="AI102" s="18" t="str">
        <f>IFERROR(VLOOKUP(E102,'[5]LOG Data SAP'!$D:$E,2,0),IF(D102=D101,AI101,""))</f>
        <v>HP MARVEL AVENGERS 10S ASSORTED</v>
      </c>
      <c r="AJ102" s="20" t="str">
        <f>IFERROR([5]SKU!VI102,IF(D102=D101,AJ101,""))</f>
        <v>40056</v>
      </c>
      <c r="AK102" s="18" t="str">
        <f>VLOOKUP(E102,[5]SKU!I:X,16,FALSE)</f>
        <v>3005.90.90</v>
      </c>
    </row>
    <row r="103" spans="1:37">
      <c r="A103" s="18" t="str">
        <f>[5]SKU!AC103</f>
        <v>Hansaplast</v>
      </c>
      <c r="B103" s="18" t="str">
        <f>[5]SKU!AE103</f>
        <v>Wound</v>
      </c>
      <c r="C103" s="18" t="str">
        <f>[5]SKU!AJ103</f>
        <v>Wound Plasters</v>
      </c>
      <c r="D103" s="18" t="str">
        <f>[5]SKU!G103</f>
        <v>HP Disney Marvel Avengers 10s</v>
      </c>
      <c r="E103" s="19" t="str">
        <f>[5]SKU!I103</f>
        <v>48333-00067-00</v>
      </c>
      <c r="F103" s="19" t="str">
        <f>[5]SKU!J103</f>
        <v>48333-00067-02</v>
      </c>
      <c r="G103" s="18" t="str">
        <f>[5]SKU!K103</f>
        <v>HP Disney Marvel Avengers 10's</v>
      </c>
      <c r="H103" s="18" t="str">
        <f>IF([5]SKU!L103="R","Regular",
IF([5]SKU!L103="P","Promo",
IF([5]SKU!L103="S","Sample",
IF([5]SKU!L103="V","VAS",""))))</f>
        <v>Regular</v>
      </c>
      <c r="I103" s="18" t="str">
        <f>IF([5]SKU!QC103="A","Active",
IF([5]SKU!QC103="D","Discontinue",
IF([5]SKU!QC103="N","NPD","")))</f>
        <v>Active</v>
      </c>
      <c r="J103" s="18" t="str">
        <f>VLOOKUP(IFERROR(VLOOKUP(E103,'[5]Material Status'!A:I,9,0),""),'[5]Material Status'!U:W,3,0)</f>
        <v>Inactive</v>
      </c>
      <c r="K103" s="20" t="str">
        <f>IFERROR(VLOOKUP(E103,'[5]LOG Data SAP'!$D:$AO,11,0),
IF(D103=D102,K102,""))</f>
        <v>8999777016173</v>
      </c>
      <c r="L103" s="20" t="str">
        <f>IFERROR(VLOOKUP(E103,'[5]LOG Data SAP'!$D:$AO,13,0),
IF(D103=D102,L102,""))</f>
        <v>8999777016180</v>
      </c>
      <c r="M103" s="20" t="str">
        <f>IFERROR(VLOOKUP(E103,'[5]LOG Data SAP'!$D:$AO,15,0),
IF(D103=D102,M102,""))</f>
        <v>8999777016197</v>
      </c>
      <c r="N103" s="21">
        <f>[5]SKU!VH103</f>
        <v>1080</v>
      </c>
      <c r="O103" s="22">
        <f>[5]SKU!VN103</f>
        <v>9110</v>
      </c>
      <c r="P103" s="23">
        <f>[5]SKU!VO103</f>
        <v>45383</v>
      </c>
      <c r="Q103" s="24">
        <f>IFERROR(_xlfn.NUMBERVALUE(VLOOKUP(E103,'[5]LOG Data SAP'!$D:$M,9,0)),
IF(D103=D102,Q102,""))</f>
        <v>30</v>
      </c>
      <c r="R103" s="24">
        <f>IFERROR(_xlfn.NUMBERVALUE(VLOOKUP(E103,'[5]LOG Data SAP'!$D:$M,10,0)),
IF(D103=D102,R102,""))</f>
        <v>180</v>
      </c>
      <c r="S103" s="24">
        <f t="shared" si="4"/>
        <v>6</v>
      </c>
      <c r="T103" s="25">
        <f>IFERROR(VLOOKUP($E103,'[5]LOG Data SAP'!$D:$V,17,0)/10,
IF(D103=D102,T102,""))</f>
        <v>8</v>
      </c>
      <c r="U103" s="25">
        <f>IFERROR(VLOOKUP($E103,'[5]LOG Data SAP'!$D:$V,18,0)/10,
IF(D103=D102,U102,""))</f>
        <v>0.6</v>
      </c>
      <c r="V103" s="25">
        <f>IFERROR(VLOOKUP($E103,'[5]LOG Data SAP'!$D:$V,19,0)/10,
IF(D103=D102,V102,""))</f>
        <v>10.6</v>
      </c>
      <c r="W103" s="25">
        <f>IFERROR(VLOOKUP($E103,'[5]LOG Data SAP'!$D:$AO,21,0)/10,
IF(D103=D102,W102,""))</f>
        <v>16.7</v>
      </c>
      <c r="X103" s="25">
        <f>IFERROR(VLOOKUP($E103,'[5]LOG Data SAP'!$D:$AO,22,0)/10,
IF(D103=D102,X102,""))</f>
        <v>9.3000000000000007</v>
      </c>
      <c r="Y103" s="25">
        <f>IFERROR(VLOOKUP($E103,'[5]LOG Data SAP'!$D:$AO,23,0)/10,
IF(D103=D102,Y102,""))</f>
        <v>10.9</v>
      </c>
      <c r="Z103" s="25">
        <f>IFERROR(VLOOKUP($E103,'[5]LOG Data SAP'!$D:$AO,25,0)/10,
IF(D103=D102,Z102,""))</f>
        <v>30.1</v>
      </c>
      <c r="AA103" s="25">
        <f>IFERROR(VLOOKUP($E103,'[5]LOG Data SAP'!$D:$AO,26,0)/10,
IF(D103=D102,AA102,""))</f>
        <v>17.899999999999999</v>
      </c>
      <c r="AB103" s="25">
        <f>IFERROR(VLOOKUP($E103,'[5]LOG Data SAP'!$D:$AO,27,0)/10,
IF(D103=D102,AB102,""))</f>
        <v>23.2</v>
      </c>
      <c r="AC103" s="26">
        <f>IFERROR(VLOOKUP($E103,'[5]LOG Data SAP'!$D:$AO,29,0)/IF(VLOOKUP($E103,'[5]LOG Data SAP'!$D:$AO,30,0)="G",1000,1),
IF(D103=D102,AC102,""))</f>
        <v>7.0000000000000001E-3</v>
      </c>
      <c r="AD103" s="26">
        <f>IFERROR(VLOOKUP($E103,'[5]LOG Data SAP'!$D:$AO,31,0)/IF(VLOOKUP($E103,'[5]LOG Data SAP'!$D:$AO,32,0)="G",1000,1),
IF(D103=D102,AD102,""))</f>
        <v>0.24299999999999999</v>
      </c>
      <c r="AE103" s="26">
        <f>IFERROR(VLOOKUP($E103,'[5]LOG Data SAP'!$D:$AO,33,0)/IF(VLOOKUP($E103,'[5]LOG Data SAP'!$D:$AO,34,0)="G",1000,1),
IF(D103=D102,AE102,""))</f>
        <v>1.6220000000000001</v>
      </c>
      <c r="AF103" s="27">
        <f t="shared" si="5"/>
        <v>50.879999999999995</v>
      </c>
      <c r="AG103" s="27">
        <f t="shared" si="6"/>
        <v>1692.8790000000001</v>
      </c>
      <c r="AH103" s="28">
        <f t="shared" si="7"/>
        <v>1.2499927999999999E-2</v>
      </c>
      <c r="AI103" s="18" t="str">
        <f>IFERROR(VLOOKUP(E103,'[5]LOG Data SAP'!$D:$E,2,0),IF(D103=D102,AI102,""))</f>
        <v>HP DISNEY AVENGER 10S ASSORTED</v>
      </c>
      <c r="AJ103" s="20" t="str">
        <f>IFERROR([5]SKU!VI103,IF(D103=D102,AJ102,""))</f>
        <v>40056</v>
      </c>
      <c r="AK103" s="18" t="str">
        <f>VLOOKUP(E103,[5]SKU!I:X,16,FALSE)</f>
        <v>3005.90.90</v>
      </c>
    </row>
    <row r="104" spans="1:37">
      <c r="A104" s="18" t="str">
        <f>[5]SKU!AC104</f>
        <v>Hansaplast</v>
      </c>
      <c r="B104" s="18" t="str">
        <f>[5]SKU!AE104</f>
        <v>Wound</v>
      </c>
      <c r="C104" s="18" t="str">
        <f>[5]SKU!AJ104</f>
        <v>Wound Plasters</v>
      </c>
      <c r="D104" s="18" t="str">
        <f>[5]SKU!G104</f>
        <v>HP Cars 10s</v>
      </c>
      <c r="E104" s="19" t="str">
        <f>[5]SKU!I104</f>
        <v>48581-09002-00</v>
      </c>
      <c r="F104" s="19" t="str">
        <f>[5]SKU!J104</f>
        <v>48581-09002-00</v>
      </c>
      <c r="G104" s="18" t="str">
        <f>[5]SKU!K104</f>
        <v>Hansaplast Disney Cars 10 Lembar</v>
      </c>
      <c r="H104" s="18" t="str">
        <f>IF([5]SKU!L104="R","Regular",
IF([5]SKU!L104="P","Promo",
IF([5]SKU!L104="S","Sample",
IF([5]SKU!L104="V","VAS",""))))</f>
        <v>Regular</v>
      </c>
      <c r="I104" s="18" t="str">
        <f>IF([5]SKU!QC104="A","Active",
IF([5]SKU!QC104="D","Discontinue",
IF([5]SKU!QC104="N","NPD","")))</f>
        <v>Discontinue</v>
      </c>
      <c r="J104" s="18" t="str">
        <f>VLOOKUP(IFERROR(VLOOKUP(E104,'[5]Material Status'!A:I,9,0),""),'[5]Material Status'!U:W,3,0)</f>
        <v>Inactive</v>
      </c>
      <c r="K104" s="20" t="str">
        <f>IFERROR(VLOOKUP(E104,'[5]LOG Data SAP'!$D:$AO,11,0),
IF(D104=D103,K103,""))</f>
        <v>4005800043857</v>
      </c>
      <c r="L104" s="20" t="str">
        <f>IFERROR(VLOOKUP(E104,'[5]LOG Data SAP'!$D:$AO,13,0),
IF(D104=D103,L103,""))</f>
        <v>04005801043856</v>
      </c>
      <c r="M104" s="20" t="str">
        <f>IFERROR(VLOOKUP(E104,'[5]LOG Data SAP'!$D:$AO,15,0),
IF(D104=D103,M103,""))</f>
        <v>04005802043855</v>
      </c>
      <c r="N104" s="21">
        <f>[5]SKU!VH104</f>
        <v>1080</v>
      </c>
      <c r="O104" s="22">
        <f>[5]SKU!VN104</f>
        <v>5091</v>
      </c>
      <c r="P104" s="23">
        <f>[5]SKU!VO104</f>
        <v>44926</v>
      </c>
      <c r="Q104" s="24">
        <f>IFERROR(_xlfn.NUMBERVALUE(VLOOKUP(E104,'[5]LOG Data SAP'!$D:$M,9,0)),
IF(D104=D103,Q103,""))</f>
        <v>30</v>
      </c>
      <c r="R104" s="24">
        <f>IFERROR(_xlfn.NUMBERVALUE(VLOOKUP(E104,'[5]LOG Data SAP'!$D:$M,10,0)),
IF(D104=D103,R103,""))</f>
        <v>180</v>
      </c>
      <c r="S104" s="24">
        <f t="shared" si="4"/>
        <v>6</v>
      </c>
      <c r="T104" s="25">
        <f>IFERROR(VLOOKUP($E104,'[5]LOG Data SAP'!$D:$V,17,0)/10,
IF(D104=D103,T103,""))</f>
        <v>8</v>
      </c>
      <c r="U104" s="25">
        <f>IFERROR(VLOOKUP($E104,'[5]LOG Data SAP'!$D:$V,18,0)/10,
IF(D104=D103,U103,""))</f>
        <v>9.3000000000000007</v>
      </c>
      <c r="V104" s="25">
        <f>IFERROR(VLOOKUP($E104,'[5]LOG Data SAP'!$D:$V,19,0)/10,
IF(D104=D103,V103,""))</f>
        <v>10.6</v>
      </c>
      <c r="W104" s="25">
        <f>IFERROR(VLOOKUP($E104,'[5]LOG Data SAP'!$D:$AO,21,0)/10,
IF(D104=D103,W103,""))</f>
        <v>16.7</v>
      </c>
      <c r="X104" s="25">
        <f>IFERROR(VLOOKUP($E104,'[5]LOG Data SAP'!$D:$AO,22,0)/10,
IF(D104=D103,X103,""))</f>
        <v>9.3000000000000007</v>
      </c>
      <c r="Y104" s="25">
        <f>IFERROR(VLOOKUP($E104,'[5]LOG Data SAP'!$D:$AO,23,0)/10,
IF(D104=D103,Y103,""))</f>
        <v>10.9</v>
      </c>
      <c r="Z104" s="25">
        <f>IFERROR(VLOOKUP($E104,'[5]LOG Data SAP'!$D:$AO,25,0)/10,
IF(D104=D103,Z103,""))</f>
        <v>30.1</v>
      </c>
      <c r="AA104" s="25">
        <f>IFERROR(VLOOKUP($E104,'[5]LOG Data SAP'!$D:$AO,26,0)/10,
IF(D104=D103,AA103,""))</f>
        <v>17.899999999999999</v>
      </c>
      <c r="AB104" s="25">
        <f>IFERROR(VLOOKUP($E104,'[5]LOG Data SAP'!$D:$AO,27,0)/10,
IF(D104=D103,AB103,""))</f>
        <v>23.2</v>
      </c>
      <c r="AC104" s="26">
        <f>IFERROR(VLOOKUP($E104,'[5]LOG Data SAP'!$D:$AO,29,0)/IF(VLOOKUP($E104,'[5]LOG Data SAP'!$D:$AO,30,0)="G",1000,1),
IF(D104=D103,AC103,""))</f>
        <v>6.0000000000000001E-3</v>
      </c>
      <c r="AD104" s="26">
        <f>IFERROR(VLOOKUP($E104,'[5]LOG Data SAP'!$D:$AO,31,0)/IF(VLOOKUP($E104,'[5]LOG Data SAP'!$D:$AO,32,0)="G",1000,1),
IF(D104=D103,AD103,""))</f>
        <v>0.23100000000000001</v>
      </c>
      <c r="AE104" s="26">
        <f>IFERROR(VLOOKUP($E104,'[5]LOG Data SAP'!$D:$AO,33,0)/IF(VLOOKUP($E104,'[5]LOG Data SAP'!$D:$AO,34,0)="G",1000,1),
IF(D104=D103,AE103,""))</f>
        <v>1.5549999999999999</v>
      </c>
      <c r="AF104" s="27">
        <f t="shared" si="5"/>
        <v>788.64</v>
      </c>
      <c r="AG104" s="27">
        <f t="shared" si="6"/>
        <v>1692.8790000000001</v>
      </c>
      <c r="AH104" s="28">
        <f t="shared" si="7"/>
        <v>1.2499927999999999E-2</v>
      </c>
      <c r="AI104" s="18" t="str">
        <f>IFERROR(VLOOKUP(E104,'[5]LOG Data SAP'!$D:$E,2,0),IF(D104=D103,AI103,""))</f>
        <v>HP CARS ASS 55X19 10'S</v>
      </c>
      <c r="AJ104" s="20" t="str">
        <f>IFERROR([5]SKU!VI104,IF(D104=D103,AJ103,""))</f>
        <v>40071</v>
      </c>
      <c r="AK104" s="18" t="str">
        <f>VLOOKUP(E104,[5]SKU!I:X,16,FALSE)</f>
        <v>3005.90.90</v>
      </c>
    </row>
    <row r="105" spans="1:37">
      <c r="A105" s="18" t="str">
        <f>[5]SKU!AC105</f>
        <v>Hansaplast</v>
      </c>
      <c r="B105" s="18" t="str">
        <f>[5]SKU!AE105</f>
        <v>Wound</v>
      </c>
      <c r="C105" s="18" t="str">
        <f>[5]SKU!AJ105</f>
        <v>Wound Plasters</v>
      </c>
      <c r="D105" s="18" t="str">
        <f>[5]SKU!G105</f>
        <v>HP Cars 10s</v>
      </c>
      <c r="E105" s="19" t="str">
        <f>[5]SKU!I105</f>
        <v>48581-09001-00</v>
      </c>
      <c r="F105" s="19" t="str">
        <f>[5]SKU!J105</f>
        <v>48581-09002-00</v>
      </c>
      <c r="G105" s="18" t="str">
        <f>[5]SKU!K105</f>
        <v>HP Ju 55X19 Cars 10's</v>
      </c>
      <c r="H105" s="18" t="str">
        <f>IF([5]SKU!L105="R","Regular",
IF([5]SKU!L105="P","Promo",
IF([5]SKU!L105="S","Sample",
IF([5]SKU!L105="V","VAS",""))))</f>
        <v>Regular</v>
      </c>
      <c r="I105" s="18" t="str">
        <f>IF([5]SKU!QC105="A","Active",
IF([5]SKU!QC105="D","Discontinue",
IF([5]SKU!QC105="N","NPD","")))</f>
        <v>Discontinue</v>
      </c>
      <c r="J105" s="18" t="str">
        <f>VLOOKUP(IFERROR(VLOOKUP(E105,'[5]Material Status'!A:I,9,0),""),'[5]Material Status'!U:W,3,0)</f>
        <v>Inactive</v>
      </c>
      <c r="K105" s="20" t="str">
        <f>IFERROR(VLOOKUP(E105,'[5]LOG Data SAP'!$D:$AO,11,0),
IF(D105=D104,K104,""))</f>
        <v>4005800043857</v>
      </c>
      <c r="L105" s="20" t="str">
        <f>IFERROR(VLOOKUP(E105,'[5]LOG Data SAP'!$D:$AO,13,0),
IF(D105=D104,L104,""))</f>
        <v>04005801043856</v>
      </c>
      <c r="M105" s="20" t="str">
        <f>IFERROR(VLOOKUP(E105,'[5]LOG Data SAP'!$D:$AO,15,0),
IF(D105=D104,M104,""))</f>
        <v>04005802043855</v>
      </c>
      <c r="N105" s="21">
        <f>[5]SKU!VH105</f>
        <v>1080</v>
      </c>
      <c r="O105" s="22">
        <f>[5]SKU!VN105</f>
        <v>5091</v>
      </c>
      <c r="P105" s="23">
        <f>[5]SKU!VO105</f>
        <v>43100</v>
      </c>
      <c r="Q105" s="24">
        <f>IFERROR(_xlfn.NUMBERVALUE(VLOOKUP(E105,'[5]LOG Data SAP'!$D:$M,9,0)),
IF(D105=D104,Q104,""))</f>
        <v>30</v>
      </c>
      <c r="R105" s="24">
        <f>IFERROR(_xlfn.NUMBERVALUE(VLOOKUP(E105,'[5]LOG Data SAP'!$D:$M,10,0)),
IF(D105=D104,R104,""))</f>
        <v>180</v>
      </c>
      <c r="S105" s="24">
        <f t="shared" si="4"/>
        <v>6</v>
      </c>
      <c r="T105" s="25">
        <f>IFERROR(VLOOKUP($E105,'[5]LOG Data SAP'!$D:$V,17,0)/10,
IF(D105=D104,T104,""))</f>
        <v>8</v>
      </c>
      <c r="U105" s="25">
        <f>IFERROR(VLOOKUP($E105,'[5]LOG Data SAP'!$D:$V,18,0)/10,
IF(D105=D104,U104,""))</f>
        <v>9.3000000000000007</v>
      </c>
      <c r="V105" s="25">
        <f>IFERROR(VLOOKUP($E105,'[5]LOG Data SAP'!$D:$V,19,0)/10,
IF(D105=D104,V104,""))</f>
        <v>10.6</v>
      </c>
      <c r="W105" s="25">
        <f>IFERROR(VLOOKUP($E105,'[5]LOG Data SAP'!$D:$AO,21,0)/10,
IF(D105=D104,W104,""))</f>
        <v>16.7</v>
      </c>
      <c r="X105" s="25">
        <f>IFERROR(VLOOKUP($E105,'[5]LOG Data SAP'!$D:$AO,22,0)/10,
IF(D105=D104,X104,""))</f>
        <v>9.3000000000000007</v>
      </c>
      <c r="Y105" s="25">
        <f>IFERROR(VLOOKUP($E105,'[5]LOG Data SAP'!$D:$AO,23,0)/10,
IF(D105=D104,Y104,""))</f>
        <v>10.9</v>
      </c>
      <c r="Z105" s="25">
        <f>IFERROR(VLOOKUP($E105,'[5]LOG Data SAP'!$D:$AO,25,0)/10,
IF(D105=D104,Z104,""))</f>
        <v>30.1</v>
      </c>
      <c r="AA105" s="25">
        <f>IFERROR(VLOOKUP($E105,'[5]LOG Data SAP'!$D:$AO,26,0)/10,
IF(D105=D104,AA104,""))</f>
        <v>17.899999999999999</v>
      </c>
      <c r="AB105" s="25">
        <f>IFERROR(VLOOKUP($E105,'[5]LOG Data SAP'!$D:$AO,27,0)/10,
IF(D105=D104,AB104,""))</f>
        <v>23.2</v>
      </c>
      <c r="AC105" s="26">
        <f>IFERROR(VLOOKUP($E105,'[5]LOG Data SAP'!$D:$AO,29,0)/IF(VLOOKUP($E105,'[5]LOG Data SAP'!$D:$AO,30,0)="G",1000,1),
IF(D105=D104,AC104,""))</f>
        <v>6.0000000000000001E-3</v>
      </c>
      <c r="AD105" s="26">
        <f>IFERROR(VLOOKUP($E105,'[5]LOG Data SAP'!$D:$AO,31,0)/IF(VLOOKUP($E105,'[5]LOG Data SAP'!$D:$AO,32,0)="G",1000,1),
IF(D105=D104,AD104,""))</f>
        <v>0.23100000000000001</v>
      </c>
      <c r="AE105" s="26">
        <f>IFERROR(VLOOKUP($E105,'[5]LOG Data SAP'!$D:$AO,33,0)/IF(VLOOKUP($E105,'[5]LOG Data SAP'!$D:$AO,34,0)="G",1000,1),
IF(D105=D104,AE104,""))</f>
        <v>1.5549999999999999</v>
      </c>
      <c r="AF105" s="27">
        <f t="shared" si="5"/>
        <v>788.64</v>
      </c>
      <c r="AG105" s="27">
        <f t="shared" si="6"/>
        <v>1692.8790000000001</v>
      </c>
      <c r="AH105" s="28">
        <f t="shared" si="7"/>
        <v>1.2499927999999999E-2</v>
      </c>
      <c r="AI105" s="18" t="str">
        <f>IFERROR(VLOOKUP(E105,'[5]LOG Data SAP'!$D:$E,2,0),IF(D105=D104,AI104,""))</f>
        <v>HP CARS ASS 55X19 10'S</v>
      </c>
      <c r="AJ105" s="20" t="str">
        <f>IFERROR([5]SKU!VI105,IF(D105=D104,AJ104,""))</f>
        <v>40071</v>
      </c>
      <c r="AK105" s="18" t="str">
        <f>VLOOKUP(E105,[5]SKU!I:X,16,FALSE)</f>
        <v>3005.90.90</v>
      </c>
    </row>
    <row r="106" spans="1:37">
      <c r="A106" s="18" t="str">
        <f>[5]SKU!AC106</f>
        <v>Hansaplast</v>
      </c>
      <c r="B106" s="18" t="str">
        <f>[5]SKU!AE106</f>
        <v>Wound</v>
      </c>
      <c r="C106" s="18" t="str">
        <f>[5]SKU!AJ106</f>
        <v>Wound Plasters</v>
      </c>
      <c r="D106" s="18" t="str">
        <f>[5]SKU!G106</f>
        <v>HP Lion King 20s</v>
      </c>
      <c r="E106" s="19" t="str">
        <f>[5]SKU!I106</f>
        <v>48714-00000-00</v>
      </c>
      <c r="F106" s="19" t="str">
        <f>[5]SKU!J106</f>
        <v>48714-00000-00</v>
      </c>
      <c r="G106" s="18" t="str">
        <f>[5]SKU!K106</f>
        <v>Hansaplast Disney Lion King 20 Lembar</v>
      </c>
      <c r="H106" s="18" t="str">
        <f>IF([5]SKU!L106="R","Regular",
IF([5]SKU!L106="P","Promo",
IF([5]SKU!L106="S","Sample",
IF([5]SKU!L106="V","VAS",""))))</f>
        <v>Regular</v>
      </c>
      <c r="I106" s="18" t="str">
        <f>IF([5]SKU!QC106="A","Active",
IF([5]SKU!QC106="D","Discontinue",
IF([5]SKU!QC106="N","NPD","")))</f>
        <v>Discontinue</v>
      </c>
      <c r="J106" s="18" t="str">
        <f>VLOOKUP(IFERROR(VLOOKUP(E106,'[5]Material Status'!A:I,9,0),""),'[5]Material Status'!U:W,3,0)</f>
        <v>Inactive</v>
      </c>
      <c r="K106" s="20" t="str">
        <f>IFERROR(VLOOKUP(E106,'[5]LOG Data SAP'!$D:$AO,11,0),
IF(D106=D105,K105,""))</f>
        <v>4005800257346</v>
      </c>
      <c r="L106" s="20" t="str">
        <f>IFERROR(VLOOKUP(E106,'[5]LOG Data SAP'!$D:$AO,13,0),
IF(D106=D105,L105,""))</f>
        <v/>
      </c>
      <c r="M106" s="20" t="str">
        <f>IFERROR(VLOOKUP(E106,'[5]LOG Data SAP'!$D:$AO,15,0),
IF(D106=D105,M105,""))</f>
        <v>4005800257353</v>
      </c>
      <c r="N106" s="21">
        <f>[5]SKU!VH106</f>
        <v>1440</v>
      </c>
      <c r="O106" s="22" t="str">
        <f>[5]SKU!VN106</f>
        <v/>
      </c>
      <c r="P106" s="23">
        <f>[5]SKU!VO106</f>
        <v>44926</v>
      </c>
      <c r="Q106" s="24">
        <f>IFERROR(_xlfn.NUMBERVALUE(VLOOKUP(E106,'[5]LOG Data SAP'!$D:$M,9,0)),
IF(D106=D105,Q105,""))</f>
        <v>0</v>
      </c>
      <c r="R106" s="24">
        <f>IFERROR(_xlfn.NUMBERVALUE(VLOOKUP(E106,'[5]LOG Data SAP'!$D:$M,10,0)),
IF(D106=D105,R105,""))</f>
        <v>10</v>
      </c>
      <c r="S106" s="24">
        <f t="shared" si="4"/>
        <v>0</v>
      </c>
      <c r="T106" s="25">
        <f>IFERROR(VLOOKUP($E106,'[5]LOG Data SAP'!$D:$V,17,0)/10,
IF(D106=D105,T105,""))</f>
        <v>8</v>
      </c>
      <c r="U106" s="25">
        <f>IFERROR(VLOOKUP($E106,'[5]LOG Data SAP'!$D:$V,18,0)/10,
IF(D106=D105,U105,""))</f>
        <v>2</v>
      </c>
      <c r="V106" s="25">
        <f>IFERROR(VLOOKUP($E106,'[5]LOG Data SAP'!$D:$V,19,0)/10,
IF(D106=D105,V105,""))</f>
        <v>13</v>
      </c>
      <c r="W106" s="25">
        <f>IFERROR(VLOOKUP($E106,'[5]LOG Data SAP'!$D:$AO,21,0)/10,
IF(D106=D105,W105,""))</f>
        <v>0</v>
      </c>
      <c r="X106" s="25">
        <f>IFERROR(VLOOKUP($E106,'[5]LOG Data SAP'!$D:$AO,22,0)/10,
IF(D106=D105,X105,""))</f>
        <v>0</v>
      </c>
      <c r="Y106" s="25">
        <f>IFERROR(VLOOKUP($E106,'[5]LOG Data SAP'!$D:$AO,23,0)/10,
IF(D106=D105,Y105,""))</f>
        <v>0</v>
      </c>
      <c r="Z106" s="25">
        <f>IFERROR(VLOOKUP($E106,'[5]LOG Data SAP'!$D:$AO,25,0)/10,
IF(D106=D105,Z105,""))</f>
        <v>22.5</v>
      </c>
      <c r="AA106" s="25">
        <f>IFERROR(VLOOKUP($E106,'[5]LOG Data SAP'!$D:$AO,26,0)/10,
IF(D106=D105,AA105,""))</f>
        <v>9.1999999999999993</v>
      </c>
      <c r="AB106" s="25">
        <f>IFERROR(VLOOKUP($E106,'[5]LOG Data SAP'!$D:$AO,27,0)/10,
IF(D106=D105,AB105,""))</f>
        <v>13.5</v>
      </c>
      <c r="AC106" s="26">
        <f>IFERROR(VLOOKUP($E106,'[5]LOG Data SAP'!$D:$AO,29,0)/IF(VLOOKUP($E106,'[5]LOG Data SAP'!$D:$AO,30,0)="G",1000,1),
IF(D106=D105,AC105,""))</f>
        <v>1.7999999999999999E-2</v>
      </c>
      <c r="AD106" s="26">
        <f>IFERROR(VLOOKUP($E106,'[5]LOG Data SAP'!$D:$AO,31,0)/IF(VLOOKUP($E106,'[5]LOG Data SAP'!$D:$AO,32,0)="G",1000,1),
IF(D106=D105,AD105,""))</f>
        <v>0</v>
      </c>
      <c r="AE106" s="26">
        <f>IFERROR(VLOOKUP($E106,'[5]LOG Data SAP'!$D:$AO,33,0)/IF(VLOOKUP($E106,'[5]LOG Data SAP'!$D:$AO,34,0)="G",1000,1),
IF(D106=D105,AE105,""))</f>
        <v>0.24</v>
      </c>
      <c r="AF106" s="27">
        <f t="shared" si="5"/>
        <v>208</v>
      </c>
      <c r="AG106" s="27" t="str">
        <f t="shared" si="6"/>
        <v/>
      </c>
      <c r="AH106" s="28">
        <f t="shared" si="7"/>
        <v>2.7944999999999997E-3</v>
      </c>
      <c r="AI106" s="18" t="str">
        <f>IFERROR(VLOOKUP(E106,'[5]LOG Data SAP'!$D:$E,2,0),IF(D106=D105,AI105,""))</f>
        <v>HP TH_LN_KNG 20PCS INT</v>
      </c>
      <c r="AJ106" s="20" t="str">
        <f>IFERROR([5]SKU!VI106,IF(D106=D105,AJ105,""))</f>
        <v>48714</v>
      </c>
      <c r="AK106" s="18" t="str">
        <f>VLOOKUP(E106,[5]SKU!I:X,16,FALSE)</f>
        <v>3005.90.90</v>
      </c>
    </row>
    <row r="107" spans="1:37">
      <c r="A107" s="18" t="str">
        <f>[5]SKU!AC107</f>
        <v>Hansaplast</v>
      </c>
      <c r="B107" s="18" t="str">
        <f>[5]SKU!AE107</f>
        <v>Wound</v>
      </c>
      <c r="C107" s="18" t="str">
        <f>[5]SKU!AJ107</f>
        <v>Wound Plasters</v>
      </c>
      <c r="D107" s="18" t="str">
        <f>[5]SKU!G107</f>
        <v>HP Star Wars 10s</v>
      </c>
      <c r="E107" s="19" t="str">
        <f>[5]SKU!I107</f>
        <v>40554-09000-00</v>
      </c>
      <c r="F107" s="19" t="str">
        <f>[5]SKU!J107</f>
        <v>40554-09000-00</v>
      </c>
      <c r="G107" s="18" t="str">
        <f>[5]SKU!K107</f>
        <v>Hansaplast Disney Star Wars 10 Lembar</v>
      </c>
      <c r="H107" s="18" t="str">
        <f>IF([5]SKU!L107="R","Regular",
IF([5]SKU!L107="P","Promo",
IF([5]SKU!L107="S","Sample",
IF([5]SKU!L107="V","VAS",""))))</f>
        <v>Regular</v>
      </c>
      <c r="I107" s="18" t="str">
        <f>IF([5]SKU!QC107="A","Active",
IF([5]SKU!QC107="D","Discontinue",
IF([5]SKU!QC107="N","NPD","")))</f>
        <v>Discontinue</v>
      </c>
      <c r="J107" s="18" t="str">
        <f>VLOOKUP(IFERROR(VLOOKUP(E107,'[5]Material Status'!A:I,9,0),""),'[5]Material Status'!U:W,3,0)</f>
        <v>Inactive</v>
      </c>
      <c r="K107" s="20" t="str">
        <f>IFERROR(VLOOKUP(E107,'[5]LOG Data SAP'!$D:$AO,11,0),
IF(D107=D106,K106,""))</f>
        <v>8999777009045</v>
      </c>
      <c r="L107" s="20" t="str">
        <f>IFERROR(VLOOKUP(E107,'[5]LOG Data SAP'!$D:$AO,13,0),
IF(D107=D106,L106,""))</f>
        <v>8999777009052</v>
      </c>
      <c r="M107" s="20" t="str">
        <f>IFERROR(VLOOKUP(E107,'[5]LOG Data SAP'!$D:$AO,15,0),
IF(D107=D106,M106,""))</f>
        <v>8999777009069</v>
      </c>
      <c r="N107" s="21">
        <f>[5]SKU!VH107</f>
        <v>1080</v>
      </c>
      <c r="O107" s="22">
        <f>[5]SKU!VN107</f>
        <v>6439</v>
      </c>
      <c r="P107" s="23">
        <f>[5]SKU!VO107</f>
        <v>44926</v>
      </c>
      <c r="Q107" s="24">
        <f>IFERROR(_xlfn.NUMBERVALUE(VLOOKUP(E107,'[5]LOG Data SAP'!$D:$M,9,0)),
IF(D107=D106,Q106,""))</f>
        <v>30</v>
      </c>
      <c r="R107" s="24">
        <f>IFERROR(_xlfn.NUMBERVALUE(VLOOKUP(E107,'[5]LOG Data SAP'!$D:$M,10,0)),
IF(D107=D106,R106,""))</f>
        <v>180</v>
      </c>
      <c r="S107" s="24">
        <f t="shared" si="4"/>
        <v>6</v>
      </c>
      <c r="T107" s="25">
        <f>IFERROR(VLOOKUP($E107,'[5]LOG Data SAP'!$D:$V,17,0)/10,
IF(D107=D106,T106,""))</f>
        <v>8</v>
      </c>
      <c r="U107" s="25">
        <f>IFERROR(VLOOKUP($E107,'[5]LOG Data SAP'!$D:$V,18,0)/10,
IF(D107=D106,U106,""))</f>
        <v>0.5</v>
      </c>
      <c r="V107" s="25">
        <f>IFERROR(VLOOKUP($E107,'[5]LOG Data SAP'!$D:$V,19,0)/10,
IF(D107=D106,V106,""))</f>
        <v>10.6</v>
      </c>
      <c r="W107" s="25">
        <f>IFERROR(VLOOKUP($E107,'[5]LOG Data SAP'!$D:$AO,21,0)/10,
IF(D107=D106,W106,""))</f>
        <v>16.7</v>
      </c>
      <c r="X107" s="25">
        <f>IFERROR(VLOOKUP($E107,'[5]LOG Data SAP'!$D:$AO,22,0)/10,
IF(D107=D106,X106,""))</f>
        <v>9.3000000000000007</v>
      </c>
      <c r="Y107" s="25">
        <f>IFERROR(VLOOKUP($E107,'[5]LOG Data SAP'!$D:$AO,23,0)/10,
IF(D107=D106,Y106,""))</f>
        <v>10.9</v>
      </c>
      <c r="Z107" s="25">
        <f>IFERROR(VLOOKUP($E107,'[5]LOG Data SAP'!$D:$AO,25,0)/10,
IF(D107=D106,Z106,""))</f>
        <v>30.1</v>
      </c>
      <c r="AA107" s="25">
        <f>IFERROR(VLOOKUP($E107,'[5]LOG Data SAP'!$D:$AO,26,0)/10,
IF(D107=D106,AA106,""))</f>
        <v>17.899999999999999</v>
      </c>
      <c r="AB107" s="25">
        <f>IFERROR(VLOOKUP($E107,'[5]LOG Data SAP'!$D:$AO,27,0)/10,
IF(D107=D106,AB106,""))</f>
        <v>23.2</v>
      </c>
      <c r="AC107" s="26">
        <f>IFERROR(VLOOKUP($E107,'[5]LOG Data SAP'!$D:$AO,29,0)/IF(VLOOKUP($E107,'[5]LOG Data SAP'!$D:$AO,30,0)="G",1000,1),
IF(D107=D106,AC106,""))</f>
        <v>7.0000000000000001E-3</v>
      </c>
      <c r="AD107" s="26">
        <f>IFERROR(VLOOKUP($E107,'[5]LOG Data SAP'!$D:$AO,31,0)/IF(VLOOKUP($E107,'[5]LOG Data SAP'!$D:$AO,32,0)="G",1000,1),
IF(D107=D106,AD106,""))</f>
        <v>0.24299999999999999</v>
      </c>
      <c r="AE107" s="26">
        <f>IFERROR(VLOOKUP($E107,'[5]LOG Data SAP'!$D:$AO,33,0)/IF(VLOOKUP($E107,'[5]LOG Data SAP'!$D:$AO,34,0)="G",1000,1),
IF(D107=D106,AE106,""))</f>
        <v>1.6220000000000001</v>
      </c>
      <c r="AF107" s="27">
        <f t="shared" si="5"/>
        <v>42.4</v>
      </c>
      <c r="AG107" s="27">
        <f t="shared" si="6"/>
        <v>1692.8790000000001</v>
      </c>
      <c r="AH107" s="28">
        <f t="shared" si="7"/>
        <v>1.2499927999999999E-2</v>
      </c>
      <c r="AI107" s="18" t="str">
        <f>IFERROR(VLOOKUP(E107,'[5]LOG Data SAP'!$D:$E,2,0),IF(D107=D106,AI106,""))</f>
        <v>HP STARWARS 10S ASSORTED</v>
      </c>
      <c r="AJ107" s="20" t="str">
        <f>IFERROR([5]SKU!VI107,IF(D107=D106,AJ106,""))</f>
        <v>40554</v>
      </c>
      <c r="AK107" s="18" t="str">
        <f>VLOOKUP(E107,[5]SKU!I:X,16,FALSE)</f>
        <v>3005.90.90</v>
      </c>
    </row>
    <row r="108" spans="1:37">
      <c r="A108" s="18" t="str">
        <f>[5]SKU!AC108</f>
        <v>Hansaplast</v>
      </c>
      <c r="B108" s="18" t="str">
        <f>[5]SKU!AE108</f>
        <v>Wound</v>
      </c>
      <c r="C108" s="18" t="str">
        <f>[5]SKU!AJ108</f>
        <v>Wound Plasters</v>
      </c>
      <c r="D108" s="18" t="str">
        <f>[5]SKU!G108</f>
        <v>HP Star Wars 10s</v>
      </c>
      <c r="E108" s="19" t="str">
        <f>[5]SKU!I108</f>
        <v>48333-00045-00</v>
      </c>
      <c r="F108" s="19" t="str">
        <f>[5]SKU!J108</f>
        <v>40554-09000-00</v>
      </c>
      <c r="G108" s="18" t="str">
        <f>[5]SKU!K108</f>
        <v>HP Star Wars 7's</v>
      </c>
      <c r="H108" s="18" t="str">
        <f>IF([5]SKU!L108="R","Regular",
IF([5]SKU!L108="P","Promo",
IF([5]SKU!L108="S","Sample",
IF([5]SKU!L108="V","VAS",""))))</f>
        <v>Regular</v>
      </c>
      <c r="I108" s="18" t="str">
        <f>IF([5]SKU!QC108="A","Active",
IF([5]SKU!QC108="D","Discontinue",
IF([5]SKU!QC108="N","NPD","")))</f>
        <v>Discontinue</v>
      </c>
      <c r="J108" s="18" t="str">
        <f>VLOOKUP(IFERROR(VLOOKUP(E108,'[5]Material Status'!A:I,9,0),""),'[5]Material Status'!U:W,3,0)</f>
        <v>Inactive</v>
      </c>
      <c r="K108" s="20" t="str">
        <f>IFERROR(VLOOKUP(E108,'[5]LOG Data SAP'!$D:$AO,11,0),
IF(D108=D107,K107,""))</f>
        <v>8999777009045</v>
      </c>
      <c r="L108" s="20" t="str">
        <f>IFERROR(VLOOKUP(E108,'[5]LOG Data SAP'!$D:$AO,13,0),
IF(D108=D107,L107,""))</f>
        <v>8999777009052</v>
      </c>
      <c r="M108" s="20" t="str">
        <f>IFERROR(VLOOKUP(E108,'[5]LOG Data SAP'!$D:$AO,15,0),
IF(D108=D107,M107,""))</f>
        <v>8999777009069</v>
      </c>
      <c r="N108" s="21">
        <f>[5]SKU!VH108</f>
        <v>1080</v>
      </c>
      <c r="O108" s="22">
        <f>[5]SKU!VN108</f>
        <v>6439</v>
      </c>
      <c r="P108" s="23">
        <f>[5]SKU!VO108</f>
        <v>44926</v>
      </c>
      <c r="Q108" s="24">
        <f>IFERROR(_xlfn.NUMBERVALUE(VLOOKUP(E108,'[5]LOG Data SAP'!$D:$M,9,0)),
IF(D108=D107,Q107,""))</f>
        <v>30</v>
      </c>
      <c r="R108" s="24">
        <f>IFERROR(_xlfn.NUMBERVALUE(VLOOKUP(E108,'[5]LOG Data SAP'!$D:$M,10,0)),
IF(D108=D107,R107,""))</f>
        <v>180</v>
      </c>
      <c r="S108" s="24">
        <f t="shared" si="4"/>
        <v>6</v>
      </c>
      <c r="T108" s="25">
        <f>IFERROR(VLOOKUP($E108,'[5]LOG Data SAP'!$D:$V,17,0)/10,
IF(D108=D107,T107,""))</f>
        <v>8</v>
      </c>
      <c r="U108" s="25">
        <f>IFERROR(VLOOKUP($E108,'[5]LOG Data SAP'!$D:$V,18,0)/10,
IF(D108=D107,U107,""))</f>
        <v>0.5</v>
      </c>
      <c r="V108" s="25">
        <f>IFERROR(VLOOKUP($E108,'[5]LOG Data SAP'!$D:$V,19,0)/10,
IF(D108=D107,V107,""))</f>
        <v>10.6</v>
      </c>
      <c r="W108" s="25">
        <f>IFERROR(VLOOKUP($E108,'[5]LOG Data SAP'!$D:$AO,21,0)/10,
IF(D108=D107,W107,""))</f>
        <v>16.7</v>
      </c>
      <c r="X108" s="25">
        <f>IFERROR(VLOOKUP($E108,'[5]LOG Data SAP'!$D:$AO,22,0)/10,
IF(D108=D107,X107,""))</f>
        <v>9.3000000000000007</v>
      </c>
      <c r="Y108" s="25">
        <f>IFERROR(VLOOKUP($E108,'[5]LOG Data SAP'!$D:$AO,23,0)/10,
IF(D108=D107,Y107,""))</f>
        <v>10.9</v>
      </c>
      <c r="Z108" s="25">
        <f>IFERROR(VLOOKUP($E108,'[5]LOG Data SAP'!$D:$AO,25,0)/10,
IF(D108=D107,Z107,""))</f>
        <v>30.1</v>
      </c>
      <c r="AA108" s="25">
        <f>IFERROR(VLOOKUP($E108,'[5]LOG Data SAP'!$D:$AO,26,0)/10,
IF(D108=D107,AA107,""))</f>
        <v>17.899999999999999</v>
      </c>
      <c r="AB108" s="25">
        <f>IFERROR(VLOOKUP($E108,'[5]LOG Data SAP'!$D:$AO,27,0)/10,
IF(D108=D107,AB107,""))</f>
        <v>23.2</v>
      </c>
      <c r="AC108" s="26">
        <f>IFERROR(VLOOKUP($E108,'[5]LOG Data SAP'!$D:$AO,29,0)/IF(VLOOKUP($E108,'[5]LOG Data SAP'!$D:$AO,30,0)="G",1000,1),
IF(D108=D107,AC107,""))</f>
        <v>5.5899999999999995E-3</v>
      </c>
      <c r="AD108" s="26">
        <f>IFERROR(VLOOKUP($E108,'[5]LOG Data SAP'!$D:$AO,31,0)/IF(VLOOKUP($E108,'[5]LOG Data SAP'!$D:$AO,32,0)="G",1000,1),
IF(D108=D107,AD107,""))</f>
        <v>0.2</v>
      </c>
      <c r="AE108" s="26">
        <f>IFERROR(VLOOKUP($E108,'[5]LOG Data SAP'!$D:$AO,33,0)/IF(VLOOKUP($E108,'[5]LOG Data SAP'!$D:$AO,34,0)="G",1000,1),
IF(D108=D107,AE107,""))</f>
        <v>1.365</v>
      </c>
      <c r="AF108" s="27">
        <f t="shared" si="5"/>
        <v>42.4</v>
      </c>
      <c r="AG108" s="27">
        <f t="shared" si="6"/>
        <v>1692.8790000000001</v>
      </c>
      <c r="AH108" s="28">
        <f t="shared" si="7"/>
        <v>1.2499927999999999E-2</v>
      </c>
      <c r="AI108" s="18" t="str">
        <f>IFERROR(VLOOKUP(E108,'[5]LOG Data SAP'!$D:$E,2,0),IF(D108=D107,AI107,""))</f>
        <v>HP STARWARS 7S ASSORTED</v>
      </c>
      <c r="AJ108" s="20" t="str">
        <f>IFERROR([5]SKU!VI108,IF(D108=D107,AJ107,""))</f>
        <v>44991</v>
      </c>
      <c r="AK108" s="18" t="str">
        <f>VLOOKUP(E108,[5]SKU!I:X,16,FALSE)</f>
        <v>3005.90.90</v>
      </c>
    </row>
    <row r="109" spans="1:37">
      <c r="A109" s="18" t="str">
        <f>[5]SKU!AC109</f>
        <v>Hansaplast</v>
      </c>
      <c r="B109" s="18" t="str">
        <f>[5]SKU!AE109</f>
        <v>Wound</v>
      </c>
      <c r="C109" s="18" t="str">
        <f>[5]SKU!AJ109</f>
        <v>Wound Plasters</v>
      </c>
      <c r="D109" s="18" t="str">
        <f>[5]SKU!G109</f>
        <v>HP Frozen Limited Edition</v>
      </c>
      <c r="E109" s="19" t="str">
        <f>[5]SKU!I109</f>
        <v>48330-00137-00</v>
      </c>
      <c r="F109" s="19" t="str">
        <f>[5]SKU!J109</f>
        <v>48330-00137-00</v>
      </c>
      <c r="G109" s="18" t="str">
        <f>[5]SKU!K109</f>
        <v>Hansaplast Disney Frozen 16 Lembar Limited Edition</v>
      </c>
      <c r="H109" s="18" t="str">
        <f>IF([5]SKU!L109="R","Regular",
IF([5]SKU!L109="P","Promo",
IF([5]SKU!L109="S","Sample",
IF([5]SKU!L109="V","VAS",""))))</f>
        <v>VAS</v>
      </c>
      <c r="I109" s="18" t="str">
        <f>IF([5]SKU!QC109="A","Active",
IF([5]SKU!QC109="D","Discontinue",
IF([5]SKU!QC109="N","NPD","")))</f>
        <v>Discontinue</v>
      </c>
      <c r="J109" s="18" t="str">
        <f>VLOOKUP(IFERROR(VLOOKUP(E109,'[5]Material Status'!A:I,9,0),""),'[5]Material Status'!U:W,3,0)</f>
        <v>Inactive</v>
      </c>
      <c r="K109" s="20" t="str">
        <f>IFERROR(VLOOKUP(E109,'[5]LOG Data SAP'!$D:$AO,11,0),
IF(D109=D108,K108,""))</f>
        <v>8999777010287</v>
      </c>
      <c r="L109" s="20" t="str">
        <f>IFERROR(VLOOKUP(E109,'[5]LOG Data SAP'!$D:$AO,13,0),
IF(D109=D108,L108,""))</f>
        <v/>
      </c>
      <c r="M109" s="20" t="str">
        <f>IFERROR(VLOOKUP(E109,'[5]LOG Data SAP'!$D:$AO,15,0),
IF(D109=D108,M108,""))</f>
        <v>8999777010294</v>
      </c>
      <c r="N109" s="21">
        <f>[5]SKU!VH109</f>
        <v>900</v>
      </c>
      <c r="O109" s="22">
        <f>[5]SKU!VN109</f>
        <v>22727</v>
      </c>
      <c r="P109" s="23">
        <f>[5]SKU!VO109</f>
        <v>44926</v>
      </c>
      <c r="Q109" s="24">
        <f>IFERROR(_xlfn.NUMBERVALUE(VLOOKUP(E109,'[5]LOG Data SAP'!$D:$M,9,0)),
IF(D109=D108,Q108,""))</f>
        <v>0</v>
      </c>
      <c r="R109" s="24">
        <f>IFERROR(_xlfn.NUMBERVALUE(VLOOKUP(E109,'[5]LOG Data SAP'!$D:$M,10,0)),
IF(D109=D108,R108,""))</f>
        <v>12</v>
      </c>
      <c r="S109" s="24">
        <f t="shared" si="4"/>
        <v>0</v>
      </c>
      <c r="T109" s="25">
        <f>IFERROR(VLOOKUP($E109,'[5]LOG Data SAP'!$D:$V,17,0)/10,
IF(D109=D108,T108,""))</f>
        <v>9</v>
      </c>
      <c r="U109" s="25">
        <f>IFERROR(VLOOKUP($E109,'[5]LOG Data SAP'!$D:$V,18,0)/10,
IF(D109=D108,U108,""))</f>
        <v>2.1</v>
      </c>
      <c r="V109" s="25">
        <f>IFERROR(VLOOKUP($E109,'[5]LOG Data SAP'!$D:$V,19,0)/10,
IF(D109=D108,V108,""))</f>
        <v>13.3</v>
      </c>
      <c r="W109" s="25">
        <f>IFERROR(VLOOKUP($E109,'[5]LOG Data SAP'!$D:$AO,21,0)/10,
IF(D109=D108,W108,""))</f>
        <v>0</v>
      </c>
      <c r="X109" s="25">
        <f>IFERROR(VLOOKUP($E109,'[5]LOG Data SAP'!$D:$AO,22,0)/10,
IF(D109=D108,X108,""))</f>
        <v>0</v>
      </c>
      <c r="Y109" s="25">
        <f>IFERROR(VLOOKUP($E109,'[5]LOG Data SAP'!$D:$AO,23,0)/10,
IF(D109=D108,Y108,""))</f>
        <v>0</v>
      </c>
      <c r="Z109" s="25">
        <f>IFERROR(VLOOKUP($E109,'[5]LOG Data SAP'!$D:$AO,25,0)/10,
IF(D109=D108,Z108,""))</f>
        <v>28.1</v>
      </c>
      <c r="AA109" s="25">
        <f>IFERROR(VLOOKUP($E109,'[5]LOG Data SAP'!$D:$AO,26,0)/10,
IF(D109=D108,AA108,""))</f>
        <v>12.6</v>
      </c>
      <c r="AB109" s="25">
        <f>IFERROR(VLOOKUP($E109,'[5]LOG Data SAP'!$D:$AO,27,0)/10,
IF(D109=D108,AB108,""))</f>
        <v>15.7</v>
      </c>
      <c r="AC109" s="26">
        <f>IFERROR(VLOOKUP($E109,'[5]LOG Data SAP'!$D:$AO,29,0)/IF(VLOOKUP($E109,'[5]LOG Data SAP'!$D:$AO,30,0)="G",1000,1),
IF(D109=D108,AC108,""))</f>
        <v>6.3E-2</v>
      </c>
      <c r="AD109" s="26">
        <f>IFERROR(VLOOKUP($E109,'[5]LOG Data SAP'!$D:$AO,31,0)/IF(VLOOKUP($E109,'[5]LOG Data SAP'!$D:$AO,32,0)="G",1000,1),
IF(D109=D108,AD108,""))</f>
        <v>0</v>
      </c>
      <c r="AE109" s="26">
        <f>IFERROR(VLOOKUP($E109,'[5]LOG Data SAP'!$D:$AO,33,0)/IF(VLOOKUP($E109,'[5]LOG Data SAP'!$D:$AO,34,0)="G",1000,1),
IF(D109=D108,AE108,""))</f>
        <v>0.85599999999999998</v>
      </c>
      <c r="AF109" s="27">
        <f t="shared" si="5"/>
        <v>251.37000000000003</v>
      </c>
      <c r="AG109" s="27" t="str">
        <f t="shared" si="6"/>
        <v/>
      </c>
      <c r="AH109" s="28">
        <f t="shared" si="7"/>
        <v>5.5587420000000002E-3</v>
      </c>
      <c r="AI109" s="18" t="str">
        <f>IFERROR(VLOOKUP(E109,'[5]LOG Data SAP'!$D:$E,2,0),IF(D109=D108,AI108,""))</f>
        <v>FROZEN LIMITED EDITION</v>
      </c>
      <c r="AJ109" s="20" t="str">
        <f>IFERROR([5]SKU!VI109,IF(D109=D108,AJ108,""))</f>
        <v>48681</v>
      </c>
      <c r="AK109" s="18" t="str">
        <f>VLOOKUP(E109,[5]SKU!I:X,16,FALSE)</f>
        <v>3005.90.90</v>
      </c>
    </row>
    <row r="110" spans="1:37">
      <c r="A110" s="18" t="str">
        <f>[5]SKU!AC110</f>
        <v>Hansaplast</v>
      </c>
      <c r="B110" s="18" t="str">
        <f>[5]SKU!AE110</f>
        <v>Wound</v>
      </c>
      <c r="C110" s="18" t="str">
        <f>[5]SKU!AJ110</f>
        <v>Wound Plasters</v>
      </c>
      <c r="D110" s="18" t="str">
        <f>[5]SKU!G110</f>
        <v>HP Star Wars Limited Edition</v>
      </c>
      <c r="E110" s="19" t="str">
        <f>[5]SKU!I110</f>
        <v>48330-00136-00</v>
      </c>
      <c r="F110" s="19" t="str">
        <f>[5]SKU!J110</f>
        <v>48330-00136-00</v>
      </c>
      <c r="G110" s="18" t="str">
        <f>[5]SKU!K110</f>
        <v>Hansaplast Disney Star Wars 16 Lembar Limited Edition</v>
      </c>
      <c r="H110" s="18" t="str">
        <f>IF([5]SKU!L110="R","Regular",
IF([5]SKU!L110="P","Promo",
IF([5]SKU!L110="S","Sample",
IF([5]SKU!L110="V","VAS",""))))</f>
        <v>VAS</v>
      </c>
      <c r="I110" s="18" t="str">
        <f>IF([5]SKU!QC110="A","Active",
IF([5]SKU!QC110="D","Discontinue",
IF([5]SKU!QC110="N","NPD","")))</f>
        <v>Discontinue</v>
      </c>
      <c r="J110" s="18" t="str">
        <f>VLOOKUP(IFERROR(VLOOKUP(E110,'[5]Material Status'!A:I,9,0),""),'[5]Material Status'!U:W,3,0)</f>
        <v>Inactive</v>
      </c>
      <c r="K110" s="20" t="str">
        <f>IFERROR(VLOOKUP(E110,'[5]LOG Data SAP'!$D:$AO,11,0),
IF(D110=D109,K109,""))</f>
        <v>8999777010263</v>
      </c>
      <c r="L110" s="20" t="str">
        <f>IFERROR(VLOOKUP(E110,'[5]LOG Data SAP'!$D:$AO,13,0),
IF(D110=D109,L109,""))</f>
        <v/>
      </c>
      <c r="M110" s="20" t="str">
        <f>IFERROR(VLOOKUP(E110,'[5]LOG Data SAP'!$D:$AO,15,0),
IF(D110=D109,M109,""))</f>
        <v>8999777010270</v>
      </c>
      <c r="N110" s="21">
        <f>[5]SKU!VH110</f>
        <v>720</v>
      </c>
      <c r="O110" s="22">
        <f>[5]SKU!VN110</f>
        <v>22727</v>
      </c>
      <c r="P110" s="23">
        <f>[5]SKU!VO110</f>
        <v>44926</v>
      </c>
      <c r="Q110" s="24">
        <f>IFERROR(_xlfn.NUMBERVALUE(VLOOKUP(E110,'[5]LOG Data SAP'!$D:$M,9,0)),
IF(D110=D109,Q109,""))</f>
        <v>0</v>
      </c>
      <c r="R110" s="24">
        <f>IFERROR(_xlfn.NUMBERVALUE(VLOOKUP(E110,'[5]LOG Data SAP'!$D:$M,10,0)),
IF(D110=D109,R109,""))</f>
        <v>12</v>
      </c>
      <c r="S110" s="24">
        <f t="shared" si="4"/>
        <v>0</v>
      </c>
      <c r="T110" s="25">
        <f>IFERROR(VLOOKUP($E110,'[5]LOG Data SAP'!$D:$V,17,0)/10,
IF(D110=D109,T109,""))</f>
        <v>9</v>
      </c>
      <c r="U110" s="25">
        <f>IFERROR(VLOOKUP($E110,'[5]LOG Data SAP'!$D:$V,18,0)/10,
IF(D110=D109,U109,""))</f>
        <v>2.1</v>
      </c>
      <c r="V110" s="25">
        <f>IFERROR(VLOOKUP($E110,'[5]LOG Data SAP'!$D:$V,19,0)/10,
IF(D110=D109,V109,""))</f>
        <v>13.3</v>
      </c>
      <c r="W110" s="25">
        <f>IFERROR(VLOOKUP($E110,'[5]LOG Data SAP'!$D:$AO,21,0)/10,
IF(D110=D109,W109,""))</f>
        <v>0</v>
      </c>
      <c r="X110" s="25">
        <f>IFERROR(VLOOKUP($E110,'[5]LOG Data SAP'!$D:$AO,22,0)/10,
IF(D110=D109,X109,""))</f>
        <v>0</v>
      </c>
      <c r="Y110" s="25">
        <f>IFERROR(VLOOKUP($E110,'[5]LOG Data SAP'!$D:$AO,23,0)/10,
IF(D110=D109,Y109,""))</f>
        <v>0</v>
      </c>
      <c r="Z110" s="25">
        <f>IFERROR(VLOOKUP($E110,'[5]LOG Data SAP'!$D:$AO,25,0)/10,
IF(D110=D109,Z109,""))</f>
        <v>28.1</v>
      </c>
      <c r="AA110" s="25">
        <f>IFERROR(VLOOKUP($E110,'[5]LOG Data SAP'!$D:$AO,26,0)/10,
IF(D110=D109,AA109,""))</f>
        <v>12.6</v>
      </c>
      <c r="AB110" s="25">
        <f>IFERROR(VLOOKUP($E110,'[5]LOG Data SAP'!$D:$AO,27,0)/10,
IF(D110=D109,AB109,""))</f>
        <v>15.7</v>
      </c>
      <c r="AC110" s="26">
        <f>IFERROR(VLOOKUP($E110,'[5]LOG Data SAP'!$D:$AO,29,0)/IF(VLOOKUP($E110,'[5]LOG Data SAP'!$D:$AO,30,0)="G",1000,1),
IF(D110=D109,AC109,""))</f>
        <v>6.3E-2</v>
      </c>
      <c r="AD110" s="26">
        <f>IFERROR(VLOOKUP($E110,'[5]LOG Data SAP'!$D:$AO,31,0)/IF(VLOOKUP($E110,'[5]LOG Data SAP'!$D:$AO,32,0)="G",1000,1),
IF(D110=D109,AD109,""))</f>
        <v>0</v>
      </c>
      <c r="AE110" s="26">
        <f>IFERROR(VLOOKUP($E110,'[5]LOG Data SAP'!$D:$AO,33,0)/IF(VLOOKUP($E110,'[5]LOG Data SAP'!$D:$AO,34,0)="G",1000,1),
IF(D110=D109,AE109,""))</f>
        <v>0.85599999999999998</v>
      </c>
      <c r="AF110" s="27">
        <f t="shared" si="5"/>
        <v>251.37000000000003</v>
      </c>
      <c r="AG110" s="27" t="str">
        <f t="shared" si="6"/>
        <v/>
      </c>
      <c r="AH110" s="28">
        <f t="shared" si="7"/>
        <v>5.5587420000000002E-3</v>
      </c>
      <c r="AI110" s="18" t="str">
        <f>IFERROR(VLOOKUP(E110,'[5]LOG Data SAP'!$D:$E,2,0),IF(D110=D109,AI109,""))</f>
        <v>STAR WARS LIMITED EDITION</v>
      </c>
      <c r="AJ110" s="20" t="str">
        <f>IFERROR([5]SKU!VI110,IF(D110=D109,AJ109,""))</f>
        <v>48680</v>
      </c>
      <c r="AK110" s="18" t="str">
        <f>VLOOKUP(E110,[5]SKU!I:X,16,FALSE)</f>
        <v>3005.90.90</v>
      </c>
    </row>
    <row r="111" spans="1:37">
      <c r="A111" s="18" t="str">
        <f>[5]SKU!AC111</f>
        <v>Hansaplast</v>
      </c>
      <c r="B111" s="18" t="str">
        <f>[5]SKU!AE111</f>
        <v>Wound</v>
      </c>
      <c r="C111" s="18" t="str">
        <f>[5]SKU!AJ111</f>
        <v>Wound Plasters</v>
      </c>
      <c r="D111" s="18" t="str">
        <f>[5]SKU!G111</f>
        <v>HP Transparent 10s</v>
      </c>
      <c r="E111" s="19" t="str">
        <f>[5]SKU!I111</f>
        <v>48333-00069-01</v>
      </c>
      <c r="F111" s="19" t="str">
        <f>[5]SKU!J111</f>
        <v>48333-00069-01</v>
      </c>
      <c r="G111" s="18" t="str">
        <f>[5]SKU!K111</f>
        <v>Hansaplast Transparan 10 Lembar</v>
      </c>
      <c r="H111" s="18" t="str">
        <f>IF([5]SKU!L111="R","Regular",
IF([5]SKU!L111="P","Promo",
IF([5]SKU!L111="S","Sample",
IF([5]SKU!L111="V","VAS",""))))</f>
        <v>Regular</v>
      </c>
      <c r="I111" s="18" t="str">
        <f>IF([5]SKU!QC111="A","Active",
IF([5]SKU!QC111="D","Discontinue",
IF([5]SKU!QC111="N","NPD","")))</f>
        <v>Active</v>
      </c>
      <c r="J111" s="18" t="str">
        <f>VLOOKUP(IFERROR(VLOOKUP(E111,'[5]Material Status'!A:I,9,0),""),'[5]Material Status'!U:W,3,0)</f>
        <v>Active</v>
      </c>
      <c r="K111" s="20" t="str">
        <f>IFERROR(VLOOKUP(E111,'[5]LOG Data SAP'!$D:$AO,11,0),
IF(D111=D110,K110,""))</f>
        <v>8999777012151</v>
      </c>
      <c r="L111" s="20" t="str">
        <f>IFERROR(VLOOKUP(E111,'[5]LOG Data SAP'!$D:$AO,13,0),
IF(D111=D110,L110,""))</f>
        <v>08999777002558</v>
      </c>
      <c r="M111" s="20" t="str">
        <f>IFERROR(VLOOKUP(E111,'[5]LOG Data SAP'!$D:$AO,15,0),
IF(D111=D110,M110,""))</f>
        <v>18999777012158</v>
      </c>
      <c r="N111" s="21">
        <f>[5]SKU!VH111</f>
        <v>1080</v>
      </c>
      <c r="O111" s="22">
        <f>[5]SKU!VN111</f>
        <v>7660</v>
      </c>
      <c r="P111" s="23">
        <f>[5]SKU!VO111</f>
        <v>45383</v>
      </c>
      <c r="Q111" s="24">
        <f>IFERROR(_xlfn.NUMBERVALUE(VLOOKUP(E111,'[5]LOG Data SAP'!$D:$M,9,0)),
IF(D111=D110,Q110,""))</f>
        <v>30</v>
      </c>
      <c r="R111" s="24">
        <f>IFERROR(_xlfn.NUMBERVALUE(VLOOKUP(E111,'[5]LOG Data SAP'!$D:$M,10,0)),
IF(D111=D110,R110,""))</f>
        <v>180</v>
      </c>
      <c r="S111" s="24">
        <f t="shared" si="4"/>
        <v>6</v>
      </c>
      <c r="T111" s="25">
        <f>IFERROR(VLOOKUP($E111,'[5]LOG Data SAP'!$D:$V,17,0)/10,
IF(D111=D110,T110,""))</f>
        <v>8</v>
      </c>
      <c r="U111" s="25">
        <f>IFERROR(VLOOKUP($E111,'[5]LOG Data SAP'!$D:$V,18,0)/10,
IF(D111=D110,U110,""))</f>
        <v>0.6</v>
      </c>
      <c r="V111" s="25">
        <f>IFERROR(VLOOKUP($E111,'[5]LOG Data SAP'!$D:$V,19,0)/10,
IF(D111=D110,V110,""))</f>
        <v>10.6</v>
      </c>
      <c r="W111" s="25">
        <f>IFERROR(VLOOKUP($E111,'[5]LOG Data SAP'!$D:$AO,21,0)/10,
IF(D111=D110,W110,""))</f>
        <v>16.7</v>
      </c>
      <c r="X111" s="25">
        <f>IFERROR(VLOOKUP($E111,'[5]LOG Data SAP'!$D:$AO,22,0)/10,
IF(D111=D110,X110,""))</f>
        <v>9.3000000000000007</v>
      </c>
      <c r="Y111" s="25">
        <f>IFERROR(VLOOKUP($E111,'[5]LOG Data SAP'!$D:$AO,23,0)/10,
IF(D111=D110,Y110,""))</f>
        <v>10.9</v>
      </c>
      <c r="Z111" s="25">
        <f>IFERROR(VLOOKUP($E111,'[5]LOG Data SAP'!$D:$AO,25,0)/10,
IF(D111=D110,Z110,""))</f>
        <v>30.1</v>
      </c>
      <c r="AA111" s="25">
        <f>IFERROR(VLOOKUP($E111,'[5]LOG Data SAP'!$D:$AO,26,0)/10,
IF(D111=D110,AA110,""))</f>
        <v>17.899999999999999</v>
      </c>
      <c r="AB111" s="25">
        <f>IFERROR(VLOOKUP($E111,'[5]LOG Data SAP'!$D:$AO,27,0)/10,
IF(D111=D110,AB110,""))</f>
        <v>23.2</v>
      </c>
      <c r="AC111" s="26">
        <f>IFERROR(VLOOKUP($E111,'[5]LOG Data SAP'!$D:$AO,29,0)/IF(VLOOKUP($E111,'[5]LOG Data SAP'!$D:$AO,30,0)="G",1000,1),
IF(D111=D110,AC110,""))</f>
        <v>8.0000000000000002E-3</v>
      </c>
      <c r="AD111" s="26">
        <f>IFERROR(VLOOKUP($E111,'[5]LOG Data SAP'!$D:$AO,31,0)/IF(VLOOKUP($E111,'[5]LOG Data SAP'!$D:$AO,32,0)="G",1000,1),
IF(D111=D110,AD110,""))</f>
        <v>0.27200000000000002</v>
      </c>
      <c r="AE111" s="26">
        <f>IFERROR(VLOOKUP($E111,'[5]LOG Data SAP'!$D:$AO,33,0)/IF(VLOOKUP($E111,'[5]LOG Data SAP'!$D:$AO,34,0)="G",1000,1),
IF(D111=D110,AE110,""))</f>
        <v>1.7969999999999999</v>
      </c>
      <c r="AF111" s="27">
        <f t="shared" si="5"/>
        <v>50.879999999999995</v>
      </c>
      <c r="AG111" s="27">
        <f t="shared" si="6"/>
        <v>1692.8790000000001</v>
      </c>
      <c r="AH111" s="28">
        <f t="shared" si="7"/>
        <v>1.2499927999999999E-2</v>
      </c>
      <c r="AI111" s="18" t="str">
        <f>IFERROR(VLOOKUP(E111,'[5]LOG Data SAP'!$D:$E,2,0),IF(D111=D110,AI110,""))</f>
        <v>HP TRANSPARENT ASS 10S ID</v>
      </c>
      <c r="AJ111" s="20" t="str">
        <f>IFERROR([5]SKU!VI111,IF(D111=D110,AJ110,""))</f>
        <v>40172</v>
      </c>
      <c r="AK111" s="18" t="str">
        <f>VLOOKUP(E111,[5]SKU!I:X,16,FALSE)</f>
        <v>3005.90.90</v>
      </c>
    </row>
    <row r="112" spans="1:37">
      <c r="A112" s="18" t="str">
        <f>[5]SKU!AC112</f>
        <v>Hansaplast</v>
      </c>
      <c r="B112" s="18" t="str">
        <f>[5]SKU!AE112</f>
        <v>Wound</v>
      </c>
      <c r="C112" s="18" t="str">
        <f>[5]SKU!AJ112</f>
        <v>Wound Plasters</v>
      </c>
      <c r="D112" s="18" t="str">
        <f>[5]SKU!G112</f>
        <v>HP Transparent 10s</v>
      </c>
      <c r="E112" s="19" t="str">
        <f>[5]SKU!I112</f>
        <v>48333-00069-00</v>
      </c>
      <c r="F112" s="19" t="str">
        <f>[5]SKU!J112</f>
        <v>48333-00069-01</v>
      </c>
      <c r="G112" s="18" t="str">
        <f>[5]SKU!K112</f>
        <v>HP Transparan 10's Assorted</v>
      </c>
      <c r="H112" s="18" t="str">
        <f>IF([5]SKU!L112="R","Regular",
IF([5]SKU!L112="P","Promo",
IF([5]SKU!L112="S","Sample",
IF([5]SKU!L112="V","VAS",""))))</f>
        <v>Regular</v>
      </c>
      <c r="I112" s="18" t="str">
        <f>IF([5]SKU!QC112="A","Active",
IF([5]SKU!QC112="D","Discontinue",
IF([5]SKU!QC112="N","NPD","")))</f>
        <v>Active</v>
      </c>
      <c r="J112" s="18" t="str">
        <f>VLOOKUP(IFERROR(VLOOKUP(E112,'[5]Material Status'!A:I,9,0),""),'[5]Material Status'!U:W,3,0)</f>
        <v>Inactive</v>
      </c>
      <c r="K112" s="20" t="str">
        <f>IFERROR(VLOOKUP(E112,'[5]LOG Data SAP'!$D:$AO,11,0),
IF(D112=D111,K111,""))</f>
        <v>8999777012151</v>
      </c>
      <c r="L112" s="20" t="str">
        <f>IFERROR(VLOOKUP(E112,'[5]LOG Data SAP'!$D:$AO,13,0),
IF(D112=D111,L111,""))</f>
        <v>08999777002558</v>
      </c>
      <c r="M112" s="20" t="str">
        <f>IFERROR(VLOOKUP(E112,'[5]LOG Data SAP'!$D:$AO,15,0),
IF(D112=D111,M111,""))</f>
        <v>18999777012158</v>
      </c>
      <c r="N112" s="21">
        <f>[5]SKU!VH112</f>
        <v>1080</v>
      </c>
      <c r="O112" s="22">
        <f>[5]SKU!VN112</f>
        <v>7660</v>
      </c>
      <c r="P112" s="23">
        <f>[5]SKU!VO112</f>
        <v>45383</v>
      </c>
      <c r="Q112" s="24">
        <f>IFERROR(_xlfn.NUMBERVALUE(VLOOKUP(E112,'[5]LOG Data SAP'!$D:$M,9,0)),
IF(D112=D111,Q111,""))</f>
        <v>30</v>
      </c>
      <c r="R112" s="24">
        <f>IFERROR(_xlfn.NUMBERVALUE(VLOOKUP(E112,'[5]LOG Data SAP'!$D:$M,10,0)),
IF(D112=D111,R111,""))</f>
        <v>180</v>
      </c>
      <c r="S112" s="24">
        <f t="shared" si="4"/>
        <v>6</v>
      </c>
      <c r="T112" s="25">
        <f>IFERROR(VLOOKUP($E112,'[5]LOG Data SAP'!$D:$V,17,0)/10,
IF(D112=D111,T111,""))</f>
        <v>8</v>
      </c>
      <c r="U112" s="25">
        <f>IFERROR(VLOOKUP($E112,'[5]LOG Data SAP'!$D:$V,18,0)/10,
IF(D112=D111,U111,""))</f>
        <v>9.3000000000000007</v>
      </c>
      <c r="V112" s="25">
        <f>IFERROR(VLOOKUP($E112,'[5]LOG Data SAP'!$D:$V,19,0)/10,
IF(D112=D111,V111,""))</f>
        <v>10.6</v>
      </c>
      <c r="W112" s="25">
        <f>IFERROR(VLOOKUP($E112,'[5]LOG Data SAP'!$D:$AO,21,0)/10,
IF(D112=D111,W111,""))</f>
        <v>16.7</v>
      </c>
      <c r="X112" s="25">
        <f>IFERROR(VLOOKUP($E112,'[5]LOG Data SAP'!$D:$AO,22,0)/10,
IF(D112=D111,X111,""))</f>
        <v>9.3000000000000007</v>
      </c>
      <c r="Y112" s="25">
        <f>IFERROR(VLOOKUP($E112,'[5]LOG Data SAP'!$D:$AO,23,0)/10,
IF(D112=D111,Y111,""))</f>
        <v>10.9</v>
      </c>
      <c r="Z112" s="25">
        <f>IFERROR(VLOOKUP($E112,'[5]LOG Data SAP'!$D:$AO,25,0)/10,
IF(D112=D111,Z111,""))</f>
        <v>30.1</v>
      </c>
      <c r="AA112" s="25">
        <f>IFERROR(VLOOKUP($E112,'[5]LOG Data SAP'!$D:$AO,26,0)/10,
IF(D112=D111,AA111,""))</f>
        <v>17.899999999999999</v>
      </c>
      <c r="AB112" s="25">
        <f>IFERROR(VLOOKUP($E112,'[5]LOG Data SAP'!$D:$AO,27,0)/10,
IF(D112=D111,AB111,""))</f>
        <v>23.2</v>
      </c>
      <c r="AC112" s="26">
        <f>IFERROR(VLOOKUP($E112,'[5]LOG Data SAP'!$D:$AO,29,0)/IF(VLOOKUP($E112,'[5]LOG Data SAP'!$D:$AO,30,0)="G",1000,1),
IF(D112=D111,AC111,""))</f>
        <v>8.0000000000000002E-3</v>
      </c>
      <c r="AD112" s="26">
        <f>IFERROR(VLOOKUP($E112,'[5]LOG Data SAP'!$D:$AO,31,0)/IF(VLOOKUP($E112,'[5]LOG Data SAP'!$D:$AO,32,0)="G",1000,1),
IF(D112=D111,AD111,""))</f>
        <v>0.27200000000000002</v>
      </c>
      <c r="AE112" s="26">
        <f>IFERROR(VLOOKUP($E112,'[5]LOG Data SAP'!$D:$AO,33,0)/IF(VLOOKUP($E112,'[5]LOG Data SAP'!$D:$AO,34,0)="G",1000,1),
IF(D112=D111,AE111,""))</f>
        <v>1.7969999999999999</v>
      </c>
      <c r="AF112" s="27">
        <f t="shared" si="5"/>
        <v>788.64</v>
      </c>
      <c r="AG112" s="27">
        <f t="shared" si="6"/>
        <v>1692.8790000000001</v>
      </c>
      <c r="AH112" s="28">
        <f t="shared" si="7"/>
        <v>1.2499927999999999E-2</v>
      </c>
      <c r="AI112" s="18" t="str">
        <f>IFERROR(VLOOKUP(E112,'[5]LOG Data SAP'!$D:$E,2,0),IF(D112=D111,AI111,""))</f>
        <v>HP TRANSPARENT ASS 10S ID</v>
      </c>
      <c r="AJ112" s="20" t="str">
        <f>IFERROR([5]SKU!VI112,IF(D112=D111,AJ111,""))</f>
        <v>40172</v>
      </c>
      <c r="AK112" s="18" t="str">
        <f>VLOOKUP(E112,[5]SKU!I:X,16,FALSE)</f>
        <v>3005.90.90</v>
      </c>
    </row>
    <row r="113" spans="1:37">
      <c r="A113" s="18" t="str">
        <f>[5]SKU!AC113</f>
        <v>Hansaplast</v>
      </c>
      <c r="B113" s="18" t="str">
        <f>[5]SKU!AE113</f>
        <v>Wound</v>
      </c>
      <c r="C113" s="18" t="str">
        <f>[5]SKU!AJ113</f>
        <v>Wound Plasters</v>
      </c>
      <c r="D113" s="18" t="str">
        <f>[5]SKU!G113</f>
        <v>HP Transparent 10s</v>
      </c>
      <c r="E113" s="19" t="str">
        <f>[5]SKU!I113</f>
        <v>01215-09000-02</v>
      </c>
      <c r="F113" s="19" t="str">
        <f>[5]SKU!J113</f>
        <v>48333-00069-01</v>
      </c>
      <c r="G113" s="18" t="str">
        <f>[5]SKU!K113</f>
        <v>HP Scare Transparan 10's 1215 (evolution)</v>
      </c>
      <c r="H113" s="18" t="str">
        <f>IF([5]SKU!L113="R","Regular",
IF([5]SKU!L113="P","Promo",
IF([5]SKU!L113="S","Sample",
IF([5]SKU!L113="V","VAS",""))))</f>
        <v>Regular</v>
      </c>
      <c r="I113" s="18" t="str">
        <f>IF([5]SKU!QC113="A","Active",
IF([5]SKU!QC113="D","Discontinue",
IF([5]SKU!QC113="N","NPD","")))</f>
        <v>Active</v>
      </c>
      <c r="J113" s="18" t="str">
        <f>VLOOKUP(IFERROR(VLOOKUP(E113,'[5]Material Status'!A:I,9,0),""),'[5]Material Status'!U:W,3,0)</f>
        <v>Inactive</v>
      </c>
      <c r="K113" s="20" t="str">
        <f>IFERROR(VLOOKUP(E113,'[5]LOG Data SAP'!$D:$AO,11,0),
IF(D113=D112,K112,""))</f>
        <v>8999777012151</v>
      </c>
      <c r="L113" s="20" t="str">
        <f>IFERROR(VLOOKUP(E113,'[5]LOG Data SAP'!$D:$AO,13,0),
IF(D113=D112,L112,""))</f>
        <v>08999777002558</v>
      </c>
      <c r="M113" s="20" t="str">
        <f>IFERROR(VLOOKUP(E113,'[5]LOG Data SAP'!$D:$AO,15,0),
IF(D113=D112,M112,""))</f>
        <v>18999777012158</v>
      </c>
      <c r="N113" s="21">
        <f>[5]SKU!VH113</f>
        <v>1080</v>
      </c>
      <c r="O113" s="22">
        <f>[5]SKU!VN113</f>
        <v>7295</v>
      </c>
      <c r="P113" s="23">
        <f>[5]SKU!VO113</f>
        <v>45383</v>
      </c>
      <c r="Q113" s="24">
        <f>IFERROR(_xlfn.NUMBERVALUE(VLOOKUP(E113,'[5]LOG Data SAP'!$D:$M,9,0)),
IF(D113=D112,Q112,""))</f>
        <v>30</v>
      </c>
      <c r="R113" s="24">
        <f>IFERROR(_xlfn.NUMBERVALUE(VLOOKUP(E113,'[5]LOG Data SAP'!$D:$M,10,0)),
IF(D113=D112,R112,""))</f>
        <v>180</v>
      </c>
      <c r="S113" s="24">
        <f t="shared" si="4"/>
        <v>6</v>
      </c>
      <c r="T113" s="25">
        <f>IFERROR(VLOOKUP($E113,'[5]LOG Data SAP'!$D:$V,17,0)/10,
IF(D113=D112,T112,""))</f>
        <v>8</v>
      </c>
      <c r="U113" s="25">
        <f>IFERROR(VLOOKUP($E113,'[5]LOG Data SAP'!$D:$V,18,0)/10,
IF(D113=D112,U112,""))</f>
        <v>0.6</v>
      </c>
      <c r="V113" s="25">
        <f>IFERROR(VLOOKUP($E113,'[5]LOG Data SAP'!$D:$V,19,0)/10,
IF(D113=D112,V112,""))</f>
        <v>10.6</v>
      </c>
      <c r="W113" s="25">
        <f>IFERROR(VLOOKUP($E113,'[5]LOG Data SAP'!$D:$AO,21,0)/10,
IF(D113=D112,W112,""))</f>
        <v>16.7</v>
      </c>
      <c r="X113" s="25">
        <f>IFERROR(VLOOKUP($E113,'[5]LOG Data SAP'!$D:$AO,22,0)/10,
IF(D113=D112,X112,""))</f>
        <v>9.3000000000000007</v>
      </c>
      <c r="Y113" s="25">
        <f>IFERROR(VLOOKUP($E113,'[5]LOG Data SAP'!$D:$AO,23,0)/10,
IF(D113=D112,Y112,""))</f>
        <v>10.9</v>
      </c>
      <c r="Z113" s="25">
        <f>IFERROR(VLOOKUP($E113,'[5]LOG Data SAP'!$D:$AO,25,0)/10,
IF(D113=D112,Z112,""))</f>
        <v>30.1</v>
      </c>
      <c r="AA113" s="25">
        <f>IFERROR(VLOOKUP($E113,'[5]LOG Data SAP'!$D:$AO,26,0)/10,
IF(D113=D112,AA112,""))</f>
        <v>17.899999999999999</v>
      </c>
      <c r="AB113" s="25">
        <f>IFERROR(VLOOKUP($E113,'[5]LOG Data SAP'!$D:$AO,27,0)/10,
IF(D113=D112,AB112,""))</f>
        <v>23.2</v>
      </c>
      <c r="AC113" s="26">
        <f>IFERROR(VLOOKUP($E113,'[5]LOG Data SAP'!$D:$AO,29,0)/IF(VLOOKUP($E113,'[5]LOG Data SAP'!$D:$AO,30,0)="G",1000,1),
IF(D113=D112,AC112,""))</f>
        <v>8.0000000000000002E-3</v>
      </c>
      <c r="AD113" s="26">
        <f>IFERROR(VLOOKUP($E113,'[5]LOG Data SAP'!$D:$AO,31,0)/IF(VLOOKUP($E113,'[5]LOG Data SAP'!$D:$AO,32,0)="G",1000,1),
IF(D113=D112,AD112,""))</f>
        <v>0.27200000000000002</v>
      </c>
      <c r="AE113" s="26">
        <f>IFERROR(VLOOKUP($E113,'[5]LOG Data SAP'!$D:$AO,33,0)/IF(VLOOKUP($E113,'[5]LOG Data SAP'!$D:$AO,34,0)="G",1000,1),
IF(D113=D112,AE112,""))</f>
        <v>1.95</v>
      </c>
      <c r="AF113" s="27">
        <f t="shared" si="5"/>
        <v>50.879999999999995</v>
      </c>
      <c r="AG113" s="27">
        <f t="shared" si="6"/>
        <v>1692.8790000000001</v>
      </c>
      <c r="AH113" s="28">
        <f t="shared" si="7"/>
        <v>1.2499927999999999E-2</v>
      </c>
      <c r="AI113" s="18" t="str">
        <f>IFERROR(VLOOKUP(E113,'[5]LOG Data SAP'!$D:$E,2,0),IF(D113=D112,AI112,""))</f>
        <v>HP TR STR HL 72X19 10 ID 1215</v>
      </c>
      <c r="AJ113" s="20" t="str">
        <f>IFERROR([5]SKU!VI113,IF(D113=D112,AJ112,""))</f>
        <v>01215</v>
      </c>
      <c r="AK113" s="18" t="str">
        <f>VLOOKUP(E113,[5]SKU!I:X,16,FALSE)</f>
        <v>3005.90.90</v>
      </c>
    </row>
    <row r="114" spans="1:37">
      <c r="A114" s="18" t="str">
        <f>[5]SKU!AC114</f>
        <v>Hansaplast</v>
      </c>
      <c r="B114" s="18" t="str">
        <f>[5]SKU!AE114</f>
        <v>Wound</v>
      </c>
      <c r="C114" s="18" t="str">
        <f>[5]SKU!AJ114</f>
        <v>Wound Plasters</v>
      </c>
      <c r="D114" s="18" t="str">
        <f>[5]SKU!G114</f>
        <v>HP Transparent 10s</v>
      </c>
      <c r="E114" s="19" t="str">
        <f>[5]SKU!I114</f>
        <v>01215-09000-01</v>
      </c>
      <c r="F114" s="19" t="str">
        <f>[5]SKU!J114</f>
        <v>48333-00069-01</v>
      </c>
      <c r="G114" s="18" t="str">
        <f>[5]SKU!K114</f>
        <v>HP Scare Transparan 10's 1215</v>
      </c>
      <c r="H114" s="18" t="str">
        <f>IF([5]SKU!L114="R","Regular",
IF([5]SKU!L114="P","Promo",
IF([5]SKU!L114="S","Sample",
IF([5]SKU!L114="V","VAS",""))))</f>
        <v>Regular</v>
      </c>
      <c r="I114" s="18" t="str">
        <f>IF([5]SKU!QC114="A","Active",
IF([5]SKU!QC114="D","Discontinue",
IF([5]SKU!QC114="N","NPD","")))</f>
        <v>Active</v>
      </c>
      <c r="J114" s="18" t="str">
        <f>VLOOKUP(IFERROR(VLOOKUP(E114,'[5]Material Status'!A:I,9,0),""),'[5]Material Status'!U:W,3,0)</f>
        <v>Inactive</v>
      </c>
      <c r="K114" s="20" t="str">
        <f>IFERROR(VLOOKUP(E114,'[5]LOG Data SAP'!$D:$AO,11,0),
IF(D114=D113,K113,""))</f>
        <v>8999777012151</v>
      </c>
      <c r="L114" s="20" t="str">
        <f>IFERROR(VLOOKUP(E114,'[5]LOG Data SAP'!$D:$AO,13,0),
IF(D114=D113,L113,""))</f>
        <v>08999777002558</v>
      </c>
      <c r="M114" s="20" t="str">
        <f>IFERROR(VLOOKUP(E114,'[5]LOG Data SAP'!$D:$AO,15,0),
IF(D114=D113,M113,""))</f>
        <v>18999777012158</v>
      </c>
      <c r="N114" s="21">
        <f>[5]SKU!VH114</f>
        <v>1080</v>
      </c>
      <c r="O114" s="22">
        <f>[5]SKU!VN114</f>
        <v>5303</v>
      </c>
      <c r="P114" s="23">
        <f>[5]SKU!VO114</f>
        <v>43100</v>
      </c>
      <c r="Q114" s="24">
        <f>IFERROR(_xlfn.NUMBERVALUE(VLOOKUP(E114,'[5]LOG Data SAP'!$D:$M,9,0)),
IF(D114=D113,Q113,""))</f>
        <v>30</v>
      </c>
      <c r="R114" s="24">
        <f>IFERROR(_xlfn.NUMBERVALUE(VLOOKUP(E114,'[5]LOG Data SAP'!$D:$M,10,0)),
IF(D114=D113,R113,""))</f>
        <v>180</v>
      </c>
      <c r="S114" s="24">
        <f t="shared" si="4"/>
        <v>6</v>
      </c>
      <c r="T114" s="25">
        <f>IFERROR(VLOOKUP($E114,'[5]LOG Data SAP'!$D:$V,17,0)/10,
IF(D114=D113,T113,""))</f>
        <v>8</v>
      </c>
      <c r="U114" s="25">
        <f>IFERROR(VLOOKUP($E114,'[5]LOG Data SAP'!$D:$V,18,0)/10,
IF(D114=D113,U113,""))</f>
        <v>0.6</v>
      </c>
      <c r="V114" s="25">
        <f>IFERROR(VLOOKUP($E114,'[5]LOG Data SAP'!$D:$V,19,0)/10,
IF(D114=D113,V113,""))</f>
        <v>10.6</v>
      </c>
      <c r="W114" s="25">
        <f>IFERROR(VLOOKUP($E114,'[5]LOG Data SAP'!$D:$AO,21,0)/10,
IF(D114=D113,W113,""))</f>
        <v>16.7</v>
      </c>
      <c r="X114" s="25">
        <f>IFERROR(VLOOKUP($E114,'[5]LOG Data SAP'!$D:$AO,22,0)/10,
IF(D114=D113,X113,""))</f>
        <v>9.3000000000000007</v>
      </c>
      <c r="Y114" s="25">
        <f>IFERROR(VLOOKUP($E114,'[5]LOG Data SAP'!$D:$AO,23,0)/10,
IF(D114=D113,Y113,""))</f>
        <v>10.9</v>
      </c>
      <c r="Z114" s="25">
        <f>IFERROR(VLOOKUP($E114,'[5]LOG Data SAP'!$D:$AO,25,0)/10,
IF(D114=D113,Z113,""))</f>
        <v>30.1</v>
      </c>
      <c r="AA114" s="25">
        <f>IFERROR(VLOOKUP($E114,'[5]LOG Data SAP'!$D:$AO,26,0)/10,
IF(D114=D113,AA113,""))</f>
        <v>17.899999999999999</v>
      </c>
      <c r="AB114" s="25">
        <f>IFERROR(VLOOKUP($E114,'[5]LOG Data SAP'!$D:$AO,27,0)/10,
IF(D114=D113,AB113,""))</f>
        <v>23.2</v>
      </c>
      <c r="AC114" s="26">
        <f>IFERROR(VLOOKUP($E114,'[5]LOG Data SAP'!$D:$AO,29,0)/IF(VLOOKUP($E114,'[5]LOG Data SAP'!$D:$AO,30,0)="G",1000,1),
IF(D114=D113,AC113,""))</f>
        <v>8.0000000000000002E-3</v>
      </c>
      <c r="AD114" s="26">
        <f>IFERROR(VLOOKUP($E114,'[5]LOG Data SAP'!$D:$AO,31,0)/IF(VLOOKUP($E114,'[5]LOG Data SAP'!$D:$AO,32,0)="G",1000,1),
IF(D114=D113,AD113,""))</f>
        <v>0.27200000000000002</v>
      </c>
      <c r="AE114" s="26">
        <f>IFERROR(VLOOKUP($E114,'[5]LOG Data SAP'!$D:$AO,33,0)/IF(VLOOKUP($E114,'[5]LOG Data SAP'!$D:$AO,34,0)="G",1000,1),
IF(D114=D113,AE113,""))</f>
        <v>1.95</v>
      </c>
      <c r="AF114" s="27">
        <f t="shared" si="5"/>
        <v>50.879999999999995</v>
      </c>
      <c r="AG114" s="27">
        <f t="shared" si="6"/>
        <v>1692.8790000000001</v>
      </c>
      <c r="AH114" s="28">
        <f t="shared" si="7"/>
        <v>1.2499927999999999E-2</v>
      </c>
      <c r="AI114" s="18" t="str">
        <f>IFERROR(VLOOKUP(E114,'[5]LOG Data SAP'!$D:$E,2,0),IF(D114=D113,AI113,""))</f>
        <v>HP TR STR HL 72X19 10 ID 1215</v>
      </c>
      <c r="AJ114" s="20" t="str">
        <f>IFERROR([5]SKU!VI114,IF(D114=D113,AJ113,""))</f>
        <v>01215</v>
      </c>
      <c r="AK114" s="18" t="str">
        <f>VLOOKUP(E114,[5]SKU!I:X,16,FALSE)</f>
        <v>3005.90.90</v>
      </c>
    </row>
    <row r="115" spans="1:37">
      <c r="A115" s="18" t="str">
        <f>[5]SKU!AC115</f>
        <v>Hansaplast</v>
      </c>
      <c r="B115" s="18" t="str">
        <f>[5]SKU!AE115</f>
        <v>Wound</v>
      </c>
      <c r="C115" s="18" t="str">
        <f>[5]SKU!AJ115</f>
        <v>Wound Plasters</v>
      </c>
      <c r="D115" s="18" t="str">
        <f>[5]SKU!G115</f>
        <v>HP Transparent 10s</v>
      </c>
      <c r="E115" s="19" t="str">
        <f>[5]SKU!I115</f>
        <v>01215-09000-00</v>
      </c>
      <c r="F115" s="19" t="str">
        <f>[5]SKU!J115</f>
        <v>48333-00069-01</v>
      </c>
      <c r="G115" s="18" t="str">
        <f>[5]SKU!K115</f>
        <v>HP Scare Transparan 10's 1215</v>
      </c>
      <c r="H115" s="18" t="str">
        <f>IF([5]SKU!L115="R","Regular",
IF([5]SKU!L115="P","Promo",
IF([5]SKU!L115="S","Sample",
IF([5]SKU!L115="V","VAS",""))))</f>
        <v>Regular</v>
      </c>
      <c r="I115" s="18" t="str">
        <f>IF([5]SKU!QC115="A","Active",
IF([5]SKU!QC115="D","Discontinue",
IF([5]SKU!QC115="N","NPD","")))</f>
        <v>Active</v>
      </c>
      <c r="J115" s="18" t="str">
        <f>VLOOKUP(IFERROR(VLOOKUP(E115,'[5]Material Status'!A:I,9,0),""),'[5]Material Status'!U:W,3,0)</f>
        <v>Inactive</v>
      </c>
      <c r="K115" s="20" t="str">
        <f>IFERROR(VLOOKUP(E115,'[5]LOG Data SAP'!$D:$AO,11,0),
IF(D115=D114,K114,""))</f>
        <v>8999777012151</v>
      </c>
      <c r="L115" s="20" t="str">
        <f>IFERROR(VLOOKUP(E115,'[5]LOG Data SAP'!$D:$AO,13,0),
IF(D115=D114,L114,""))</f>
        <v>08999777002558</v>
      </c>
      <c r="M115" s="20" t="str">
        <f>IFERROR(VLOOKUP(E115,'[5]LOG Data SAP'!$D:$AO,15,0),
IF(D115=D114,M114,""))</f>
        <v>18999777012158</v>
      </c>
      <c r="N115" s="21">
        <f>[5]SKU!VH115</f>
        <v>1080</v>
      </c>
      <c r="O115" s="22">
        <f>[5]SKU!VN115</f>
        <v>3650</v>
      </c>
      <c r="P115" s="23">
        <f>[5]SKU!VO115</f>
        <v>43100</v>
      </c>
      <c r="Q115" s="24">
        <f>IFERROR(_xlfn.NUMBERVALUE(VLOOKUP(E115,'[5]LOG Data SAP'!$D:$M,9,0)),
IF(D115=D114,Q114,""))</f>
        <v>30</v>
      </c>
      <c r="R115" s="24">
        <f>IFERROR(_xlfn.NUMBERVALUE(VLOOKUP(E115,'[5]LOG Data SAP'!$D:$M,10,0)),
IF(D115=D114,R114,""))</f>
        <v>180</v>
      </c>
      <c r="S115" s="24">
        <f t="shared" si="4"/>
        <v>6</v>
      </c>
      <c r="T115" s="25">
        <f>IFERROR(VLOOKUP($E115,'[5]LOG Data SAP'!$D:$V,17,0)/10,
IF(D115=D114,T114,""))</f>
        <v>8</v>
      </c>
      <c r="U115" s="25">
        <f>IFERROR(VLOOKUP($E115,'[5]LOG Data SAP'!$D:$V,18,0)/10,
IF(D115=D114,U114,""))</f>
        <v>0.6</v>
      </c>
      <c r="V115" s="25">
        <f>IFERROR(VLOOKUP($E115,'[5]LOG Data SAP'!$D:$V,19,0)/10,
IF(D115=D114,V114,""))</f>
        <v>10.6</v>
      </c>
      <c r="W115" s="25">
        <f>IFERROR(VLOOKUP($E115,'[5]LOG Data SAP'!$D:$AO,21,0)/10,
IF(D115=D114,W114,""))</f>
        <v>16.7</v>
      </c>
      <c r="X115" s="25">
        <f>IFERROR(VLOOKUP($E115,'[5]LOG Data SAP'!$D:$AO,22,0)/10,
IF(D115=D114,X114,""))</f>
        <v>9.3000000000000007</v>
      </c>
      <c r="Y115" s="25">
        <f>IFERROR(VLOOKUP($E115,'[5]LOG Data SAP'!$D:$AO,23,0)/10,
IF(D115=D114,Y114,""))</f>
        <v>10.9</v>
      </c>
      <c r="Z115" s="25">
        <f>IFERROR(VLOOKUP($E115,'[5]LOG Data SAP'!$D:$AO,25,0)/10,
IF(D115=D114,Z114,""))</f>
        <v>30.1</v>
      </c>
      <c r="AA115" s="25">
        <f>IFERROR(VLOOKUP($E115,'[5]LOG Data SAP'!$D:$AO,26,0)/10,
IF(D115=D114,AA114,""))</f>
        <v>17.899999999999999</v>
      </c>
      <c r="AB115" s="25">
        <f>IFERROR(VLOOKUP($E115,'[5]LOG Data SAP'!$D:$AO,27,0)/10,
IF(D115=D114,AB114,""))</f>
        <v>23.2</v>
      </c>
      <c r="AC115" s="26">
        <f>IFERROR(VLOOKUP($E115,'[5]LOG Data SAP'!$D:$AO,29,0)/IF(VLOOKUP($E115,'[5]LOG Data SAP'!$D:$AO,30,0)="G",1000,1),
IF(D115=D114,AC114,""))</f>
        <v>8.0000000000000002E-3</v>
      </c>
      <c r="AD115" s="26">
        <f>IFERROR(VLOOKUP($E115,'[5]LOG Data SAP'!$D:$AO,31,0)/IF(VLOOKUP($E115,'[5]LOG Data SAP'!$D:$AO,32,0)="G",1000,1),
IF(D115=D114,AD114,""))</f>
        <v>0.27200000000000002</v>
      </c>
      <c r="AE115" s="26">
        <f>IFERROR(VLOOKUP($E115,'[5]LOG Data SAP'!$D:$AO,33,0)/IF(VLOOKUP($E115,'[5]LOG Data SAP'!$D:$AO,34,0)="G",1000,1),
IF(D115=D114,AE114,""))</f>
        <v>1.95</v>
      </c>
      <c r="AF115" s="27">
        <f t="shared" si="5"/>
        <v>50.879999999999995</v>
      </c>
      <c r="AG115" s="27">
        <f t="shared" si="6"/>
        <v>1692.8790000000001</v>
      </c>
      <c r="AH115" s="28">
        <f t="shared" si="7"/>
        <v>1.2499927999999999E-2</v>
      </c>
      <c r="AI115" s="18" t="str">
        <f>IFERROR(VLOOKUP(E115,'[5]LOG Data SAP'!$D:$E,2,0),IF(D115=D114,AI114,""))</f>
        <v>HP TR STR HL 72X19 10 ID 1215</v>
      </c>
      <c r="AJ115" s="20" t="str">
        <f>IFERROR([5]SKU!VI115,IF(D115=D114,AJ114,""))</f>
        <v>01215</v>
      </c>
      <c r="AK115" s="18" t="str">
        <f>VLOOKUP(E115,[5]SKU!I:X,16,FALSE)</f>
        <v>3005.90.90</v>
      </c>
    </row>
    <row r="116" spans="1:37">
      <c r="A116" s="18" t="str">
        <f>[5]SKU!AC116</f>
        <v>Hansaplast</v>
      </c>
      <c r="B116" s="18" t="str">
        <f>[5]SKU!AE116</f>
        <v>Wound</v>
      </c>
      <c r="C116" s="18" t="str">
        <f>[5]SKU!AJ116</f>
        <v>Wound Plasters</v>
      </c>
      <c r="D116" s="18" t="str">
        <f>[5]SKU!G116</f>
        <v>HP Transparent 10s</v>
      </c>
      <c r="E116" s="19" t="str">
        <f>[5]SKU!I116</f>
        <v>01215-00000-05</v>
      </c>
      <c r="F116" s="19" t="str">
        <f>[5]SKU!J116</f>
        <v>48333-00069-01</v>
      </c>
      <c r="G116" s="18" t="str">
        <f>[5]SKU!K116</f>
        <v>HP Scare Tran 10's Std 1215</v>
      </c>
      <c r="H116" s="18" t="str">
        <f>IF([5]SKU!L116="R","Regular",
IF([5]SKU!L116="P","Promo",
IF([5]SKU!L116="S","Sample",
IF([5]SKU!L116="V","VAS",""))))</f>
        <v>Regular</v>
      </c>
      <c r="I116" s="18" t="str">
        <f>IF([5]SKU!QC116="A","Active",
IF([5]SKU!QC116="D","Discontinue",
IF([5]SKU!QC116="N","NPD","")))</f>
        <v>Active</v>
      </c>
      <c r="J116" s="18" t="str">
        <f>VLOOKUP(IFERROR(VLOOKUP(E116,'[5]Material Status'!A:I,9,0),""),'[5]Material Status'!U:W,3,0)</f>
        <v>Inactive</v>
      </c>
      <c r="K116" s="20" t="str">
        <f>IFERROR(VLOOKUP(E116,'[5]LOG Data SAP'!$D:$AO,11,0),
IF(D116=D115,K115,""))</f>
        <v>8999777012151</v>
      </c>
      <c r="L116" s="20" t="str">
        <f>IFERROR(VLOOKUP(E116,'[5]LOG Data SAP'!$D:$AO,13,0),
IF(D116=D115,L115,""))</f>
        <v>08999777002558</v>
      </c>
      <c r="M116" s="20" t="str">
        <f>IFERROR(VLOOKUP(E116,'[5]LOG Data SAP'!$D:$AO,15,0),
IF(D116=D115,M115,""))</f>
        <v>18999777012158</v>
      </c>
      <c r="N116" s="21">
        <f>[5]SKU!VH116</f>
        <v>1080</v>
      </c>
      <c r="O116" s="22">
        <f>[5]SKU!VN116</f>
        <v>3650</v>
      </c>
      <c r="P116" s="23">
        <f>[5]SKU!VO116</f>
        <v>43100</v>
      </c>
      <c r="Q116" s="24">
        <f>IFERROR(_xlfn.NUMBERVALUE(VLOOKUP(E116,'[5]LOG Data SAP'!$D:$M,9,0)),
IF(D116=D115,Q115,""))</f>
        <v>30</v>
      </c>
      <c r="R116" s="24">
        <f>IFERROR(_xlfn.NUMBERVALUE(VLOOKUP(E116,'[5]LOG Data SAP'!$D:$M,10,0)),
IF(D116=D115,R115,""))</f>
        <v>180</v>
      </c>
      <c r="S116" s="24">
        <f t="shared" si="4"/>
        <v>6</v>
      </c>
      <c r="T116" s="25">
        <f>IFERROR(VLOOKUP($E116,'[5]LOG Data SAP'!$D:$V,17,0)/10,
IF(D116=D115,T115,""))</f>
        <v>8</v>
      </c>
      <c r="U116" s="25">
        <f>IFERROR(VLOOKUP($E116,'[5]LOG Data SAP'!$D:$V,18,0)/10,
IF(D116=D115,U115,""))</f>
        <v>0.6</v>
      </c>
      <c r="V116" s="25">
        <f>IFERROR(VLOOKUP($E116,'[5]LOG Data SAP'!$D:$V,19,0)/10,
IF(D116=D115,V115,""))</f>
        <v>10.6</v>
      </c>
      <c r="W116" s="25">
        <f>IFERROR(VLOOKUP($E116,'[5]LOG Data SAP'!$D:$AO,21,0)/10,
IF(D116=D115,W115,""))</f>
        <v>16.7</v>
      </c>
      <c r="X116" s="25">
        <f>IFERROR(VLOOKUP($E116,'[5]LOG Data SAP'!$D:$AO,22,0)/10,
IF(D116=D115,X115,""))</f>
        <v>9.3000000000000007</v>
      </c>
      <c r="Y116" s="25">
        <f>IFERROR(VLOOKUP($E116,'[5]LOG Data SAP'!$D:$AO,23,0)/10,
IF(D116=D115,Y115,""))</f>
        <v>10.9</v>
      </c>
      <c r="Z116" s="25">
        <f>IFERROR(VLOOKUP($E116,'[5]LOG Data SAP'!$D:$AO,25,0)/10,
IF(D116=D115,Z115,""))</f>
        <v>30.1</v>
      </c>
      <c r="AA116" s="25">
        <f>IFERROR(VLOOKUP($E116,'[5]LOG Data SAP'!$D:$AO,26,0)/10,
IF(D116=D115,AA115,""))</f>
        <v>17.899999999999999</v>
      </c>
      <c r="AB116" s="25">
        <f>IFERROR(VLOOKUP($E116,'[5]LOG Data SAP'!$D:$AO,27,0)/10,
IF(D116=D115,AB115,""))</f>
        <v>23.2</v>
      </c>
      <c r="AC116" s="26">
        <f>IFERROR(VLOOKUP($E116,'[5]LOG Data SAP'!$D:$AO,29,0)/IF(VLOOKUP($E116,'[5]LOG Data SAP'!$D:$AO,30,0)="G",1000,1),
IF(D116=D115,AC115,""))</f>
        <v>8.0000000000000002E-3</v>
      </c>
      <c r="AD116" s="26">
        <f>IFERROR(VLOOKUP($E116,'[5]LOG Data SAP'!$D:$AO,31,0)/IF(VLOOKUP($E116,'[5]LOG Data SAP'!$D:$AO,32,0)="G",1000,1),
IF(D116=D115,AD115,""))</f>
        <v>0.27200000000000002</v>
      </c>
      <c r="AE116" s="26">
        <f>IFERROR(VLOOKUP($E116,'[5]LOG Data SAP'!$D:$AO,33,0)/IF(VLOOKUP($E116,'[5]LOG Data SAP'!$D:$AO,34,0)="G",1000,1),
IF(D116=D115,AE115,""))</f>
        <v>1.95</v>
      </c>
      <c r="AF116" s="27">
        <f t="shared" si="5"/>
        <v>50.879999999999995</v>
      </c>
      <c r="AG116" s="27">
        <f t="shared" si="6"/>
        <v>1692.8790000000001</v>
      </c>
      <c r="AH116" s="28">
        <f t="shared" si="7"/>
        <v>1.2499927999999999E-2</v>
      </c>
      <c r="AI116" s="18" t="str">
        <f>IFERROR(VLOOKUP(E116,'[5]LOG Data SAP'!$D:$E,2,0),IF(D116=D115,AI115,""))</f>
        <v>HP TR STR HL 72X19 10 ID 1215</v>
      </c>
      <c r="AJ116" s="20" t="str">
        <f>IFERROR([5]SKU!VI116,IF(D116=D115,AJ115,""))</f>
        <v>01215</v>
      </c>
      <c r="AK116" s="18" t="str">
        <f>VLOOKUP(E116,[5]SKU!I:X,16,FALSE)</f>
        <v>3005.90.90</v>
      </c>
    </row>
    <row r="117" spans="1:37">
      <c r="A117" s="18" t="str">
        <f>[5]SKU!AC117</f>
        <v>Hansaplast</v>
      </c>
      <c r="B117" s="18" t="str">
        <f>[5]SKU!AE117</f>
        <v>Wound</v>
      </c>
      <c r="C117" s="18" t="str">
        <f>[5]SKU!AJ117</f>
        <v>Wound Plasters</v>
      </c>
      <c r="D117" s="18" t="str">
        <f>[5]SKU!G117</f>
        <v>HP Sensitive 6s</v>
      </c>
      <c r="E117" s="19" t="str">
        <f>[5]SKU!I117</f>
        <v>48333-00072-00</v>
      </c>
      <c r="F117" s="19" t="str">
        <f>[5]SKU!J117</f>
        <v>48333-00072-00</v>
      </c>
      <c r="G117" s="18" t="str">
        <f>[5]SKU!K117</f>
        <v>Hansaplast Sensitive 6 Lembar Assorted</v>
      </c>
      <c r="H117" s="18" t="str">
        <f>IF([5]SKU!L117="R","Regular",
IF([5]SKU!L117="P","Promo",
IF([5]SKU!L117="S","Sample",
IF([5]SKU!L117="V","VAS",""))))</f>
        <v>Regular</v>
      </c>
      <c r="I117" s="18" t="str">
        <f>IF([5]SKU!QC117="A","Active",
IF([5]SKU!QC117="D","Discontinue",
IF([5]SKU!QC117="N","NPD","")))</f>
        <v>Discontinue</v>
      </c>
      <c r="J117" s="18" t="str">
        <f>VLOOKUP(IFERROR(VLOOKUP(E117,'[5]Material Status'!A:I,9,0),""),'[5]Material Status'!U:W,3,0)</f>
        <v>Inactive</v>
      </c>
      <c r="K117" s="20" t="str">
        <f>IFERROR(VLOOKUP(E117,'[5]LOG Data SAP'!$D:$AO,11,0),
IF(D117=D116,K116,""))</f>
        <v>8999777013165</v>
      </c>
      <c r="L117" s="20" t="str">
        <f>IFERROR(VLOOKUP(E117,'[5]LOG Data SAP'!$D:$AO,13,0),
IF(D117=D116,L116,""))</f>
        <v>8999777016968</v>
      </c>
      <c r="M117" s="20" t="str">
        <f>IFERROR(VLOOKUP(E117,'[5]LOG Data SAP'!$D:$AO,15,0),
IF(D117=D116,M116,""))</f>
        <v>8999777016975</v>
      </c>
      <c r="N117" s="21">
        <f>[5]SKU!VH117</f>
        <v>1080</v>
      </c>
      <c r="O117" s="22">
        <f>[5]SKU!VN117</f>
        <v>7141</v>
      </c>
      <c r="P117" s="23">
        <f>[5]SKU!VO117</f>
        <v>45383</v>
      </c>
      <c r="Q117" s="24">
        <f>IFERROR(_xlfn.NUMBERVALUE(VLOOKUP(E117,'[5]LOG Data SAP'!$D:$M,9,0)),
IF(D117=D116,Q116,""))</f>
        <v>10</v>
      </c>
      <c r="R117" s="24">
        <f>IFERROR(_xlfn.NUMBERVALUE(VLOOKUP(E117,'[5]LOG Data SAP'!$D:$M,10,0)),
IF(D117=D116,R116,""))</f>
        <v>100</v>
      </c>
      <c r="S117" s="24">
        <f t="shared" si="4"/>
        <v>10</v>
      </c>
      <c r="T117" s="25">
        <f>IFERROR(VLOOKUP($E117,'[5]LOG Data SAP'!$D:$V,17,0)/10,
IF(D117=D116,T116,""))</f>
        <v>8</v>
      </c>
      <c r="U117" s="25">
        <f>IFERROR(VLOOKUP($E117,'[5]LOG Data SAP'!$D:$V,18,0)/10,
IF(D117=D116,U116,""))</f>
        <v>0.4</v>
      </c>
      <c r="V117" s="25">
        <f>IFERROR(VLOOKUP($E117,'[5]LOG Data SAP'!$D:$V,19,0)/10,
IF(D117=D116,V116,""))</f>
        <v>10.6</v>
      </c>
      <c r="W117" s="25">
        <f>IFERROR(VLOOKUP($E117,'[5]LOG Data SAP'!$D:$AO,21,0)/10,
IF(D117=D116,W116,""))</f>
        <v>8.5</v>
      </c>
      <c r="X117" s="25">
        <f>IFERROR(VLOOKUP($E117,'[5]LOG Data SAP'!$D:$AO,22,0)/10,
IF(D117=D116,X116,""))</f>
        <v>4.5</v>
      </c>
      <c r="Y117" s="25">
        <f>IFERROR(VLOOKUP($E117,'[5]LOG Data SAP'!$D:$AO,23,0)/10,
IF(D117=D116,Y116,""))</f>
        <v>11</v>
      </c>
      <c r="Z117" s="25">
        <f>IFERROR(VLOOKUP($E117,'[5]LOG Data SAP'!$D:$AO,25,0)/10,
IF(D117=D116,Z116,""))</f>
        <v>24.6</v>
      </c>
      <c r="AA117" s="25">
        <f>IFERROR(VLOOKUP($E117,'[5]LOG Data SAP'!$D:$AO,26,0)/10,
IF(D117=D116,AA116,""))</f>
        <v>18.399999999999999</v>
      </c>
      <c r="AB117" s="25">
        <f>IFERROR(VLOOKUP($E117,'[5]LOG Data SAP'!$D:$AO,27,0)/10,
IF(D117=D116,AB116,""))</f>
        <v>13</v>
      </c>
      <c r="AC117" s="26">
        <f>IFERROR(VLOOKUP($E117,'[5]LOG Data SAP'!$D:$AO,29,0)/IF(VLOOKUP($E117,'[5]LOG Data SAP'!$D:$AO,30,0)="G",1000,1),
IF(D117=D116,AC116,""))</f>
        <v>5.0000000000000001E-3</v>
      </c>
      <c r="AD117" s="26">
        <f>IFERROR(VLOOKUP($E117,'[5]LOG Data SAP'!$D:$AO,31,0)/IF(VLOOKUP($E117,'[5]LOG Data SAP'!$D:$AO,32,0)="G",1000,1),
IF(D117=D116,AD116,""))</f>
        <v>0.06</v>
      </c>
      <c r="AE117" s="26">
        <f>IFERROR(VLOOKUP($E117,'[5]LOG Data SAP'!$D:$AO,33,0)/IF(VLOOKUP($E117,'[5]LOG Data SAP'!$D:$AO,34,0)="G",1000,1),
IF(D117=D116,AE116,""))</f>
        <v>0.73699999999999999</v>
      </c>
      <c r="AF117" s="27">
        <f t="shared" si="5"/>
        <v>33.92</v>
      </c>
      <c r="AG117" s="27">
        <f t="shared" si="6"/>
        <v>420.75</v>
      </c>
      <c r="AH117" s="28">
        <f t="shared" si="7"/>
        <v>5.8843199999999993E-3</v>
      </c>
      <c r="AI117" s="18" t="str">
        <f>IFERROR(VLOOKUP(E117,'[5]LOG Data SAP'!$D:$E,2,0),IF(D117=D116,AI116,""))</f>
        <v>HP SENSITIVE 6S ASS</v>
      </c>
      <c r="AJ117" s="20" t="str">
        <f>IFERROR([5]SKU!VI117,IF(D117=D116,AJ116,""))</f>
        <v>42317</v>
      </c>
      <c r="AK117" s="18" t="str">
        <f>VLOOKUP(E117,[5]SKU!I:X,16,FALSE)</f>
        <v>3005.90.90</v>
      </c>
    </row>
    <row r="118" spans="1:37">
      <c r="A118" s="18" t="str">
        <f>[5]SKU!AC118</f>
        <v>Hansaplast</v>
      </c>
      <c r="B118" s="18" t="str">
        <f>[5]SKU!AE118</f>
        <v>Wound</v>
      </c>
      <c r="C118" s="18" t="str">
        <f>[5]SKU!AJ118</f>
        <v>Wound Plasters</v>
      </c>
      <c r="D118" s="18" t="str">
        <f>[5]SKU!G118</f>
        <v>HP Sensitive 6s</v>
      </c>
      <c r="E118" s="19" t="str">
        <f>[5]SKU!I118</f>
        <v>48333-00048-00</v>
      </c>
      <c r="F118" s="19" t="str">
        <f>[5]SKU!J118</f>
        <v>48333-00072-00</v>
      </c>
      <c r="G118" s="18" t="str">
        <f>[5]SKU!K118</f>
        <v>HP Sensitive 6's</v>
      </c>
      <c r="H118" s="18" t="str">
        <f>IF([5]SKU!L118="R","Regular",
IF([5]SKU!L118="P","Promo",
IF([5]SKU!L118="S","Sample",
IF([5]SKU!L118="V","VAS",""))))</f>
        <v>Regular</v>
      </c>
      <c r="I118" s="18" t="str">
        <f>IF([5]SKU!QC118="A","Active",
IF([5]SKU!QC118="D","Discontinue",
IF([5]SKU!QC118="N","NPD","")))</f>
        <v>Discontinue</v>
      </c>
      <c r="J118" s="18" t="str">
        <f>VLOOKUP(IFERROR(VLOOKUP(E118,'[5]Material Status'!A:I,9,0),""),'[5]Material Status'!U:W,3,0)</f>
        <v>Inactive</v>
      </c>
      <c r="K118" s="20" t="str">
        <f>IFERROR(VLOOKUP(E118,'[5]LOG Data SAP'!$D:$AO,11,0),
IF(D118=D117,K117,""))</f>
        <v>8999777013165</v>
      </c>
      <c r="L118" s="20" t="str">
        <f>IFERROR(VLOOKUP(E118,'[5]LOG Data SAP'!$D:$AO,13,0),
IF(D118=D117,L117,""))</f>
        <v>8999777013172</v>
      </c>
      <c r="M118" s="20" t="str">
        <f>IFERROR(VLOOKUP(E118,'[5]LOG Data SAP'!$D:$AO,15,0),
IF(D118=D117,M117,""))</f>
        <v>04005805254654</v>
      </c>
      <c r="N118" s="21">
        <f>[5]SKU!VH118</f>
        <v>1080</v>
      </c>
      <c r="O118" s="22">
        <f>[5]SKU!VN118</f>
        <v>7141</v>
      </c>
      <c r="P118" s="23">
        <f>[5]SKU!VO118</f>
        <v>45383</v>
      </c>
      <c r="Q118" s="24">
        <f>IFERROR(_xlfn.NUMBERVALUE(VLOOKUP(E118,'[5]LOG Data SAP'!$D:$M,9,0)),
IF(D118=D117,Q117,""))</f>
        <v>10</v>
      </c>
      <c r="R118" s="24">
        <f>IFERROR(_xlfn.NUMBERVALUE(VLOOKUP(E118,'[5]LOG Data SAP'!$D:$M,10,0)),
IF(D118=D117,R117,""))</f>
        <v>100</v>
      </c>
      <c r="S118" s="24">
        <f t="shared" si="4"/>
        <v>10</v>
      </c>
      <c r="T118" s="25">
        <f>IFERROR(VLOOKUP($E118,'[5]LOG Data SAP'!$D:$V,17,0)/10,
IF(D118=D117,T117,""))</f>
        <v>8</v>
      </c>
      <c r="U118" s="25">
        <f>IFERROR(VLOOKUP($E118,'[5]LOG Data SAP'!$D:$V,18,0)/10,
IF(D118=D117,U117,""))</f>
        <v>10.6</v>
      </c>
      <c r="V118" s="25">
        <f>IFERROR(VLOOKUP($E118,'[5]LOG Data SAP'!$D:$V,19,0)/10,
IF(D118=D117,V117,""))</f>
        <v>0.4</v>
      </c>
      <c r="W118" s="25">
        <f>IFERROR(VLOOKUP($E118,'[5]LOG Data SAP'!$D:$AO,21,0)/10,
IF(D118=D117,W117,""))</f>
        <v>8.5</v>
      </c>
      <c r="X118" s="25">
        <f>IFERROR(VLOOKUP($E118,'[5]LOG Data SAP'!$D:$AO,22,0)/10,
IF(D118=D117,X117,""))</f>
        <v>4.5</v>
      </c>
      <c r="Y118" s="25">
        <f>IFERROR(VLOOKUP($E118,'[5]LOG Data SAP'!$D:$AO,23,0)/10,
IF(D118=D117,Y117,""))</f>
        <v>11</v>
      </c>
      <c r="Z118" s="25">
        <f>IFERROR(VLOOKUP($E118,'[5]LOG Data SAP'!$D:$AO,25,0)/10,
IF(D118=D117,Z117,""))</f>
        <v>24.6</v>
      </c>
      <c r="AA118" s="25">
        <f>IFERROR(VLOOKUP($E118,'[5]LOG Data SAP'!$D:$AO,26,0)/10,
IF(D118=D117,AA117,""))</f>
        <v>18.399999999999999</v>
      </c>
      <c r="AB118" s="25">
        <f>IFERROR(VLOOKUP($E118,'[5]LOG Data SAP'!$D:$AO,27,0)/10,
IF(D118=D117,AB117,""))</f>
        <v>13</v>
      </c>
      <c r="AC118" s="26">
        <f>IFERROR(VLOOKUP($E118,'[5]LOG Data SAP'!$D:$AO,29,0)/IF(VLOOKUP($E118,'[5]LOG Data SAP'!$D:$AO,30,0)="G",1000,1),
IF(D118=D117,AC117,""))</f>
        <v>5.0000000000000001E-3</v>
      </c>
      <c r="AD118" s="26">
        <f>IFERROR(VLOOKUP($E118,'[5]LOG Data SAP'!$D:$AO,31,0)/IF(VLOOKUP($E118,'[5]LOG Data SAP'!$D:$AO,32,0)="G",1000,1),
IF(D118=D117,AD117,""))</f>
        <v>0.06</v>
      </c>
      <c r="AE118" s="26">
        <f>IFERROR(VLOOKUP($E118,'[5]LOG Data SAP'!$D:$AO,33,0)/IF(VLOOKUP($E118,'[5]LOG Data SAP'!$D:$AO,34,0)="G",1000,1),
IF(D118=D117,AE117,""))</f>
        <v>0.73699999999999999</v>
      </c>
      <c r="AF118" s="27">
        <f t="shared" si="5"/>
        <v>33.92</v>
      </c>
      <c r="AG118" s="27">
        <f t="shared" si="6"/>
        <v>420.75</v>
      </c>
      <c r="AH118" s="28">
        <f t="shared" si="7"/>
        <v>5.8843199999999993E-3</v>
      </c>
      <c r="AI118" s="18" t="str">
        <f>IFERROR(VLOOKUP(E118,'[5]LOG Data SAP'!$D:$E,2,0),IF(D118=D117,AI117,""))</f>
        <v>HP SENSITIVE 55X19 ENV 6S</v>
      </c>
      <c r="AJ118" s="20" t="str">
        <f>IFERROR([5]SKU!VI118,IF(D118=D117,AJ117,""))</f>
        <v>37638</v>
      </c>
      <c r="AK118" s="18" t="str">
        <f>VLOOKUP(E118,[5]SKU!I:X,16,FALSE)</f>
        <v>3005.90.90</v>
      </c>
    </row>
    <row r="119" spans="1:37">
      <c r="A119" s="18" t="str">
        <f>[5]SKU!AC119</f>
        <v>Hansaplast</v>
      </c>
      <c r="B119" s="18" t="str">
        <f>[5]SKU!AE119</f>
        <v>Wound</v>
      </c>
      <c r="C119" s="18" t="str">
        <f>[5]SKU!AJ119</f>
        <v>Wound Plasters</v>
      </c>
      <c r="D119" s="18" t="str">
        <f>[5]SKU!G119</f>
        <v>HP Plastic Mix 10s</v>
      </c>
      <c r="E119" s="19" t="str">
        <f>[5]SKU!I119</f>
        <v>47787-09000-02</v>
      </c>
      <c r="F119" s="19" t="str">
        <f>[5]SKU!J119</f>
        <v>47787-09000-02</v>
      </c>
      <c r="G119" s="18" t="str">
        <f>[5]SKU!K119</f>
        <v>Hansaplast Plastik Mix 10 Lembar</v>
      </c>
      <c r="H119" s="18" t="str">
        <f>IF([5]SKU!L119="R","Regular",
IF([5]SKU!L119="P","Promo",
IF([5]SKU!L119="S","Sample",
IF([5]SKU!L119="V","VAS",""))))</f>
        <v>Regular</v>
      </c>
      <c r="I119" s="18" t="str">
        <f>IF([5]SKU!QC119="A","Active",
IF([5]SKU!QC119="D","Discontinue",
IF([5]SKU!QC119="N","NPD","")))</f>
        <v>Discontinue</v>
      </c>
      <c r="J119" s="18" t="str">
        <f>VLOOKUP(IFERROR(VLOOKUP(E119,'[5]Material Status'!A:I,9,0),""),'[5]Material Status'!U:W,3,0)</f>
        <v>Inactive</v>
      </c>
      <c r="K119" s="20" t="str">
        <f>IFERROR(VLOOKUP(E119,'[5]LOG Data SAP'!$D:$AO,11,0),
IF(D119=D118,K118,""))</f>
        <v>8999777928490</v>
      </c>
      <c r="L119" s="20" t="str">
        <f>IFERROR(VLOOKUP(E119,'[5]LOG Data SAP'!$D:$AO,13,0),
IF(D119=D118,L118,""))</f>
        <v>08999777002572</v>
      </c>
      <c r="M119" s="20" t="str">
        <f>IFERROR(VLOOKUP(E119,'[5]LOG Data SAP'!$D:$AO,15,0),
IF(D119=D118,M118,""))</f>
        <v>18999777928497</v>
      </c>
      <c r="N119" s="21">
        <f>[5]SKU!VH119</f>
        <v>1080</v>
      </c>
      <c r="O119" s="22">
        <f>[5]SKU!VN119</f>
        <v>5303</v>
      </c>
      <c r="P119" s="23">
        <f>[5]SKU!VO119</f>
        <v>44926</v>
      </c>
      <c r="Q119" s="24">
        <f>IFERROR(_xlfn.NUMBERVALUE(VLOOKUP(E119,'[5]LOG Data SAP'!$D:$M,9,0)),
IF(D119=D118,Q118,""))</f>
        <v>30</v>
      </c>
      <c r="R119" s="24">
        <f>IFERROR(_xlfn.NUMBERVALUE(VLOOKUP(E119,'[5]LOG Data SAP'!$D:$M,10,0)),
IF(D119=D118,R118,""))</f>
        <v>180</v>
      </c>
      <c r="S119" s="24">
        <f t="shared" si="4"/>
        <v>6</v>
      </c>
      <c r="T119" s="25">
        <f>IFERROR(VLOOKUP($E119,'[5]LOG Data SAP'!$D:$V,17,0)/10,
IF(D119=D118,T118,""))</f>
        <v>8</v>
      </c>
      <c r="U119" s="25">
        <f>IFERROR(VLOOKUP($E119,'[5]LOG Data SAP'!$D:$V,18,0)/10,
IF(D119=D118,U118,""))</f>
        <v>0.6</v>
      </c>
      <c r="V119" s="25">
        <f>IFERROR(VLOOKUP($E119,'[5]LOG Data SAP'!$D:$V,19,0)/10,
IF(D119=D118,V118,""))</f>
        <v>10.6</v>
      </c>
      <c r="W119" s="25">
        <f>IFERROR(VLOOKUP($E119,'[5]LOG Data SAP'!$D:$AO,21,0)/10,
IF(D119=D118,W118,""))</f>
        <v>16.7</v>
      </c>
      <c r="X119" s="25">
        <f>IFERROR(VLOOKUP($E119,'[5]LOG Data SAP'!$D:$AO,22,0)/10,
IF(D119=D118,X118,""))</f>
        <v>9.3000000000000007</v>
      </c>
      <c r="Y119" s="25">
        <f>IFERROR(VLOOKUP($E119,'[5]LOG Data SAP'!$D:$AO,23,0)/10,
IF(D119=D118,Y118,""))</f>
        <v>10.9</v>
      </c>
      <c r="Z119" s="25">
        <f>IFERROR(VLOOKUP($E119,'[5]LOG Data SAP'!$D:$AO,25,0)/10,
IF(D119=D118,Z118,""))</f>
        <v>30.1</v>
      </c>
      <c r="AA119" s="25">
        <f>IFERROR(VLOOKUP($E119,'[5]LOG Data SAP'!$D:$AO,26,0)/10,
IF(D119=D118,AA118,""))</f>
        <v>17.899999999999999</v>
      </c>
      <c r="AB119" s="25">
        <f>IFERROR(VLOOKUP($E119,'[5]LOG Data SAP'!$D:$AO,27,0)/10,
IF(D119=D118,AB118,""))</f>
        <v>23.2</v>
      </c>
      <c r="AC119" s="26">
        <f>IFERROR(VLOOKUP($E119,'[5]LOG Data SAP'!$D:$AO,29,0)/IF(VLOOKUP($E119,'[5]LOG Data SAP'!$D:$AO,30,0)="G",1000,1),
IF(D119=D118,AC118,""))</f>
        <v>0.01</v>
      </c>
      <c r="AD119" s="26">
        <f>IFERROR(VLOOKUP($E119,'[5]LOG Data SAP'!$D:$AO,31,0)/IF(VLOOKUP($E119,'[5]LOG Data SAP'!$D:$AO,32,0)="G",1000,1),
IF(D119=D118,AD118,""))</f>
        <v>0.315</v>
      </c>
      <c r="AE119" s="26">
        <f>IFERROR(VLOOKUP($E119,'[5]LOG Data SAP'!$D:$AO,33,0)/IF(VLOOKUP($E119,'[5]LOG Data SAP'!$D:$AO,34,0)="G",1000,1),
IF(D119=D118,AE118,""))</f>
        <v>2.06</v>
      </c>
      <c r="AF119" s="27">
        <f t="shared" si="5"/>
        <v>50.879999999999995</v>
      </c>
      <c r="AG119" s="27">
        <f t="shared" si="6"/>
        <v>1692.8790000000001</v>
      </c>
      <c r="AH119" s="28">
        <f t="shared" si="7"/>
        <v>1.2499927999999999E-2</v>
      </c>
      <c r="AI119" s="18" t="str">
        <f>IFERROR(VLOOKUP(E119,'[5]LOG Data SAP'!$D:$E,2,0),IF(D119=D118,AI118,""))</f>
        <v>HP PLS STR HL ASS 10 ID 47787</v>
      </c>
      <c r="AJ119" s="20" t="str">
        <f>IFERROR([5]SKU!VI119,IF(D119=D118,AJ118,""))</f>
        <v>40092</v>
      </c>
      <c r="AK119" s="18" t="str">
        <f>VLOOKUP(E119,[5]SKU!I:X,16,FALSE)</f>
        <v>3005.90.90</v>
      </c>
    </row>
    <row r="120" spans="1:37">
      <c r="A120" s="18" t="str">
        <f>[5]SKU!AC120</f>
        <v>Hansaplast</v>
      </c>
      <c r="B120" s="18" t="str">
        <f>[5]SKU!AE120</f>
        <v>Wound</v>
      </c>
      <c r="C120" s="18" t="str">
        <f>[5]SKU!AJ120</f>
        <v>Wound Plasters</v>
      </c>
      <c r="D120" s="18" t="str">
        <f>[5]SKU!G120</f>
        <v>HP Plastic Mix 10s</v>
      </c>
      <c r="E120" s="19" t="str">
        <f>[5]SKU!I120</f>
        <v>47787-09000-01</v>
      </c>
      <c r="F120" s="19" t="str">
        <f>[5]SKU!J120</f>
        <v>47787-09000-02</v>
      </c>
      <c r="G120" s="18" t="str">
        <f>[5]SKU!K120</f>
        <v>HP Scare Plastik 10's Ass 47787</v>
      </c>
      <c r="H120" s="18" t="str">
        <f>IF([5]SKU!L120="R","Regular",
IF([5]SKU!L120="P","Promo",
IF([5]SKU!L120="S","Sample",
IF([5]SKU!L120="V","VAS",""))))</f>
        <v>Regular</v>
      </c>
      <c r="I120" s="18" t="str">
        <f>IF([5]SKU!QC120="A","Active",
IF([5]SKU!QC120="D","Discontinue",
IF([5]SKU!QC120="N","NPD","")))</f>
        <v>Discontinue</v>
      </c>
      <c r="J120" s="18" t="str">
        <f>VLOOKUP(IFERROR(VLOOKUP(E120,'[5]Material Status'!A:I,9,0),""),'[5]Material Status'!U:W,3,0)</f>
        <v>Inactive</v>
      </c>
      <c r="K120" s="20" t="str">
        <f>IFERROR(VLOOKUP(E120,'[5]LOG Data SAP'!$D:$AO,11,0),
IF(D120=D119,K119,""))</f>
        <v>8999777928490</v>
      </c>
      <c r="L120" s="20" t="str">
        <f>IFERROR(VLOOKUP(E120,'[5]LOG Data SAP'!$D:$AO,13,0),
IF(D120=D119,L119,""))</f>
        <v>08999777002572</v>
      </c>
      <c r="M120" s="20" t="str">
        <f>IFERROR(VLOOKUP(E120,'[5]LOG Data SAP'!$D:$AO,15,0),
IF(D120=D119,M119,""))</f>
        <v>18999777928497</v>
      </c>
      <c r="N120" s="21">
        <f>[5]SKU!VH120</f>
        <v>1080</v>
      </c>
      <c r="O120" s="22">
        <f>[5]SKU!VN120</f>
        <v>5303</v>
      </c>
      <c r="P120" s="23">
        <f>[5]SKU!VO120</f>
        <v>43100</v>
      </c>
      <c r="Q120" s="24">
        <f>IFERROR(_xlfn.NUMBERVALUE(VLOOKUP(E120,'[5]LOG Data SAP'!$D:$M,9,0)),
IF(D120=D119,Q119,""))</f>
        <v>30</v>
      </c>
      <c r="R120" s="24">
        <f>IFERROR(_xlfn.NUMBERVALUE(VLOOKUP(E120,'[5]LOG Data SAP'!$D:$M,10,0)),
IF(D120=D119,R119,""))</f>
        <v>180</v>
      </c>
      <c r="S120" s="24">
        <f t="shared" si="4"/>
        <v>6</v>
      </c>
      <c r="T120" s="25">
        <f>IFERROR(VLOOKUP($E120,'[5]LOG Data SAP'!$D:$V,17,0)/10,
IF(D120=D119,T119,""))</f>
        <v>8</v>
      </c>
      <c r="U120" s="25">
        <f>IFERROR(VLOOKUP($E120,'[5]LOG Data SAP'!$D:$V,18,0)/10,
IF(D120=D119,U119,""))</f>
        <v>0.6</v>
      </c>
      <c r="V120" s="25">
        <f>IFERROR(VLOOKUP($E120,'[5]LOG Data SAP'!$D:$V,19,0)/10,
IF(D120=D119,V119,""))</f>
        <v>10.6</v>
      </c>
      <c r="W120" s="25">
        <f>IFERROR(VLOOKUP($E120,'[5]LOG Data SAP'!$D:$AO,21,0)/10,
IF(D120=D119,W119,""))</f>
        <v>16.7</v>
      </c>
      <c r="X120" s="25">
        <f>IFERROR(VLOOKUP($E120,'[5]LOG Data SAP'!$D:$AO,22,0)/10,
IF(D120=D119,X119,""))</f>
        <v>9.3000000000000007</v>
      </c>
      <c r="Y120" s="25">
        <f>IFERROR(VLOOKUP($E120,'[5]LOG Data SAP'!$D:$AO,23,0)/10,
IF(D120=D119,Y119,""))</f>
        <v>10.9</v>
      </c>
      <c r="Z120" s="25">
        <f>IFERROR(VLOOKUP($E120,'[5]LOG Data SAP'!$D:$AO,25,0)/10,
IF(D120=D119,Z119,""))</f>
        <v>30.1</v>
      </c>
      <c r="AA120" s="25">
        <f>IFERROR(VLOOKUP($E120,'[5]LOG Data SAP'!$D:$AO,26,0)/10,
IF(D120=D119,AA119,""))</f>
        <v>17.899999999999999</v>
      </c>
      <c r="AB120" s="25">
        <f>IFERROR(VLOOKUP($E120,'[5]LOG Data SAP'!$D:$AO,27,0)/10,
IF(D120=D119,AB119,""))</f>
        <v>23.2</v>
      </c>
      <c r="AC120" s="26">
        <f>IFERROR(VLOOKUP($E120,'[5]LOG Data SAP'!$D:$AO,29,0)/IF(VLOOKUP($E120,'[5]LOG Data SAP'!$D:$AO,30,0)="G",1000,1),
IF(D120=D119,AC119,""))</f>
        <v>0.01</v>
      </c>
      <c r="AD120" s="26">
        <f>IFERROR(VLOOKUP($E120,'[5]LOG Data SAP'!$D:$AO,31,0)/IF(VLOOKUP($E120,'[5]LOG Data SAP'!$D:$AO,32,0)="G",1000,1),
IF(D120=D119,AD119,""))</f>
        <v>0.315</v>
      </c>
      <c r="AE120" s="26">
        <f>IFERROR(VLOOKUP($E120,'[5]LOG Data SAP'!$D:$AO,33,0)/IF(VLOOKUP($E120,'[5]LOG Data SAP'!$D:$AO,34,0)="G",1000,1),
IF(D120=D119,AE119,""))</f>
        <v>2.06</v>
      </c>
      <c r="AF120" s="27">
        <f t="shared" si="5"/>
        <v>50.879999999999995</v>
      </c>
      <c r="AG120" s="27">
        <f t="shared" si="6"/>
        <v>1692.8790000000001</v>
      </c>
      <c r="AH120" s="28">
        <f t="shared" si="7"/>
        <v>1.2499927999999999E-2</v>
      </c>
      <c r="AI120" s="18" t="str">
        <f>IFERROR(VLOOKUP(E120,'[5]LOG Data SAP'!$D:$E,2,0),IF(D120=D119,AI119,""))</f>
        <v>HP PLS STR HL ASS 10 ID 47787</v>
      </c>
      <c r="AJ120" s="20" t="str">
        <f>IFERROR([5]SKU!VI120,IF(D120=D119,AJ119,""))</f>
        <v>40092</v>
      </c>
      <c r="AK120" s="18" t="str">
        <f>VLOOKUP(E120,[5]SKU!I:X,16,FALSE)</f>
        <v>3005.90.90</v>
      </c>
    </row>
    <row r="121" spans="1:37">
      <c r="A121" s="18" t="str">
        <f>[5]SKU!AC121</f>
        <v>Hansaplast</v>
      </c>
      <c r="B121" s="18" t="str">
        <f>[5]SKU!AE121</f>
        <v>Wound</v>
      </c>
      <c r="C121" s="18" t="str">
        <f>[5]SKU!AJ121</f>
        <v>Wound Plasters</v>
      </c>
      <c r="D121" s="18" t="str">
        <f>[5]SKU!G121</f>
        <v>HP Plastic Mix 10s</v>
      </c>
      <c r="E121" s="19" t="str">
        <f>[5]SKU!I121</f>
        <v>47787-09000-00</v>
      </c>
      <c r="F121" s="19" t="str">
        <f>[5]SKU!J121</f>
        <v>47787-09000-02</v>
      </c>
      <c r="G121" s="18" t="str">
        <f>[5]SKU!K121</f>
        <v>HP Scare Plastik 10's Ass 47787</v>
      </c>
      <c r="H121" s="18" t="str">
        <f>IF([5]SKU!L121="R","Regular",
IF([5]SKU!L121="P","Promo",
IF([5]SKU!L121="S","Sample",
IF([5]SKU!L121="V","VAS",""))))</f>
        <v>Regular</v>
      </c>
      <c r="I121" s="18" t="str">
        <f>IF([5]SKU!QC121="A","Active",
IF([5]SKU!QC121="D","Discontinue",
IF([5]SKU!QC121="N","NPD","")))</f>
        <v>Discontinue</v>
      </c>
      <c r="J121" s="18" t="str">
        <f>VLOOKUP(IFERROR(VLOOKUP(E121,'[5]Material Status'!A:I,9,0),""),'[5]Material Status'!U:W,3,0)</f>
        <v>Inactive</v>
      </c>
      <c r="K121" s="20" t="str">
        <f>IFERROR(VLOOKUP(E121,'[5]LOG Data SAP'!$D:$AO,11,0),
IF(D121=D120,K120,""))</f>
        <v>8999777928490</v>
      </c>
      <c r="L121" s="20" t="str">
        <f>IFERROR(VLOOKUP(E121,'[5]LOG Data SAP'!$D:$AO,13,0),
IF(D121=D120,L120,""))</f>
        <v>08999777002572</v>
      </c>
      <c r="M121" s="20" t="str">
        <f>IFERROR(VLOOKUP(E121,'[5]LOG Data SAP'!$D:$AO,15,0),
IF(D121=D120,M120,""))</f>
        <v>18999777928497</v>
      </c>
      <c r="N121" s="21">
        <f>[5]SKU!VH121</f>
        <v>1080</v>
      </c>
      <c r="O121" s="22">
        <f>[5]SKU!VN121</f>
        <v>3650</v>
      </c>
      <c r="P121" s="23">
        <f>[5]SKU!VO121</f>
        <v>43100</v>
      </c>
      <c r="Q121" s="24">
        <f>IFERROR(_xlfn.NUMBERVALUE(VLOOKUP(E121,'[5]LOG Data SAP'!$D:$M,9,0)),
IF(D121=D120,Q120,""))</f>
        <v>30</v>
      </c>
      <c r="R121" s="24">
        <f>IFERROR(_xlfn.NUMBERVALUE(VLOOKUP(E121,'[5]LOG Data SAP'!$D:$M,10,0)),
IF(D121=D120,R120,""))</f>
        <v>180</v>
      </c>
      <c r="S121" s="24">
        <f t="shared" si="4"/>
        <v>6</v>
      </c>
      <c r="T121" s="25">
        <f>IFERROR(VLOOKUP($E121,'[5]LOG Data SAP'!$D:$V,17,0)/10,
IF(D121=D120,T120,""))</f>
        <v>8</v>
      </c>
      <c r="U121" s="25">
        <f>IFERROR(VLOOKUP($E121,'[5]LOG Data SAP'!$D:$V,18,0)/10,
IF(D121=D120,U120,""))</f>
        <v>0.6</v>
      </c>
      <c r="V121" s="25">
        <f>IFERROR(VLOOKUP($E121,'[5]LOG Data SAP'!$D:$V,19,0)/10,
IF(D121=D120,V120,""))</f>
        <v>10.6</v>
      </c>
      <c r="W121" s="25">
        <f>IFERROR(VLOOKUP($E121,'[5]LOG Data SAP'!$D:$AO,21,0)/10,
IF(D121=D120,W120,""))</f>
        <v>16.7</v>
      </c>
      <c r="X121" s="25">
        <f>IFERROR(VLOOKUP($E121,'[5]LOG Data SAP'!$D:$AO,22,0)/10,
IF(D121=D120,X120,""))</f>
        <v>9.3000000000000007</v>
      </c>
      <c r="Y121" s="25">
        <f>IFERROR(VLOOKUP($E121,'[5]LOG Data SAP'!$D:$AO,23,0)/10,
IF(D121=D120,Y120,""))</f>
        <v>10.9</v>
      </c>
      <c r="Z121" s="25">
        <f>IFERROR(VLOOKUP($E121,'[5]LOG Data SAP'!$D:$AO,25,0)/10,
IF(D121=D120,Z120,""))</f>
        <v>30.1</v>
      </c>
      <c r="AA121" s="25">
        <f>IFERROR(VLOOKUP($E121,'[5]LOG Data SAP'!$D:$AO,26,0)/10,
IF(D121=D120,AA120,""))</f>
        <v>17.899999999999999</v>
      </c>
      <c r="AB121" s="25">
        <f>IFERROR(VLOOKUP($E121,'[5]LOG Data SAP'!$D:$AO,27,0)/10,
IF(D121=D120,AB120,""))</f>
        <v>23.2</v>
      </c>
      <c r="AC121" s="26">
        <f>IFERROR(VLOOKUP($E121,'[5]LOG Data SAP'!$D:$AO,29,0)/IF(VLOOKUP($E121,'[5]LOG Data SAP'!$D:$AO,30,0)="G",1000,1),
IF(D121=D120,AC120,""))</f>
        <v>0.01</v>
      </c>
      <c r="AD121" s="26">
        <f>IFERROR(VLOOKUP($E121,'[5]LOG Data SAP'!$D:$AO,31,0)/IF(VLOOKUP($E121,'[5]LOG Data SAP'!$D:$AO,32,0)="G",1000,1),
IF(D121=D120,AD120,""))</f>
        <v>0.315</v>
      </c>
      <c r="AE121" s="26">
        <f>IFERROR(VLOOKUP($E121,'[5]LOG Data SAP'!$D:$AO,33,0)/IF(VLOOKUP($E121,'[5]LOG Data SAP'!$D:$AO,34,0)="G",1000,1),
IF(D121=D120,AE120,""))</f>
        <v>2.06</v>
      </c>
      <c r="AF121" s="27">
        <f t="shared" si="5"/>
        <v>50.879999999999995</v>
      </c>
      <c r="AG121" s="27">
        <f t="shared" si="6"/>
        <v>1692.8790000000001</v>
      </c>
      <c r="AH121" s="28">
        <f t="shared" si="7"/>
        <v>1.2499927999999999E-2</v>
      </c>
      <c r="AI121" s="18" t="str">
        <f>IFERROR(VLOOKUP(E121,'[5]LOG Data SAP'!$D:$E,2,0),IF(D121=D120,AI120,""))</f>
        <v>HP PLS STR HL ASS 10 ID 47787</v>
      </c>
      <c r="AJ121" s="20" t="str">
        <f>IFERROR([5]SKU!VI121,IF(D121=D120,AJ120,""))</f>
        <v>40092</v>
      </c>
      <c r="AK121" s="18" t="str">
        <f>VLOOKUP(E121,[5]SKU!I:X,16,FALSE)</f>
        <v>3005.90.90</v>
      </c>
    </row>
    <row r="122" spans="1:37">
      <c r="A122" s="18" t="str">
        <f>[5]SKU!AC122</f>
        <v>Hansaplast</v>
      </c>
      <c r="B122" s="18" t="str">
        <f>[5]SKU!AE122</f>
        <v>Wound</v>
      </c>
      <c r="C122" s="18" t="str">
        <f>[5]SKU!AJ122</f>
        <v>Wound Plasters</v>
      </c>
      <c r="D122" s="18" t="str">
        <f>[5]SKU!G122</f>
        <v>HP Plastic Mix 10s</v>
      </c>
      <c r="E122" s="19" t="str">
        <f>[5]SKU!I122</f>
        <v>92849-00000-05</v>
      </c>
      <c r="F122" s="19" t="str">
        <f>[5]SKU!J122</f>
        <v>47787-09000-02</v>
      </c>
      <c r="G122" s="18" t="str">
        <f>[5]SKU!K122</f>
        <v>HP Scare Plastik 10's Ass 92849</v>
      </c>
      <c r="H122" s="18" t="str">
        <f>IF([5]SKU!L122="R","Regular",
IF([5]SKU!L122="P","Promo",
IF([5]SKU!L122="S","Sample",
IF([5]SKU!L122="V","VAS",""))))</f>
        <v>Regular</v>
      </c>
      <c r="I122" s="18" t="str">
        <f>IF([5]SKU!QC122="A","Active",
IF([5]SKU!QC122="D","Discontinue",
IF([5]SKU!QC122="N","NPD","")))</f>
        <v>Discontinue</v>
      </c>
      <c r="J122" s="18" t="str">
        <f>VLOOKUP(IFERROR(VLOOKUP(E122,'[5]Material Status'!A:I,9,0),""),'[5]Material Status'!U:W,3,0)</f>
        <v>Inactive</v>
      </c>
      <c r="K122" s="20" t="str">
        <f>IFERROR(VLOOKUP(E122,'[5]LOG Data SAP'!$D:$AO,11,0),
IF(D122=D121,K121,""))</f>
        <v>8999777928490</v>
      </c>
      <c r="L122" s="20" t="str">
        <f>IFERROR(VLOOKUP(E122,'[5]LOG Data SAP'!$D:$AO,13,0),
IF(D122=D121,L121,""))</f>
        <v>08999777002572</v>
      </c>
      <c r="M122" s="20" t="str">
        <f>IFERROR(VLOOKUP(E122,'[5]LOG Data SAP'!$D:$AO,15,0),
IF(D122=D121,M121,""))</f>
        <v>18999777928497</v>
      </c>
      <c r="N122" s="21">
        <f>[5]SKU!VH122</f>
        <v>1080</v>
      </c>
      <c r="O122" s="22">
        <f>[5]SKU!VN122</f>
        <v>3650</v>
      </c>
      <c r="P122" s="23">
        <f>[5]SKU!VO122</f>
        <v>43100</v>
      </c>
      <c r="Q122" s="24">
        <f>IFERROR(_xlfn.NUMBERVALUE(VLOOKUP(E122,'[5]LOG Data SAP'!$D:$M,9,0)),
IF(D122=D121,Q121,""))</f>
        <v>30</v>
      </c>
      <c r="R122" s="24">
        <f>IFERROR(_xlfn.NUMBERVALUE(VLOOKUP(E122,'[5]LOG Data SAP'!$D:$M,10,0)),
IF(D122=D121,R121,""))</f>
        <v>180</v>
      </c>
      <c r="S122" s="24">
        <f t="shared" si="4"/>
        <v>6</v>
      </c>
      <c r="T122" s="25">
        <f>IFERROR(VLOOKUP($E122,'[5]LOG Data SAP'!$D:$V,17,0)/10,
IF(D122=D121,T121,""))</f>
        <v>8</v>
      </c>
      <c r="U122" s="25">
        <f>IFERROR(VLOOKUP($E122,'[5]LOG Data SAP'!$D:$V,18,0)/10,
IF(D122=D121,U121,""))</f>
        <v>0.6</v>
      </c>
      <c r="V122" s="25">
        <f>IFERROR(VLOOKUP($E122,'[5]LOG Data SAP'!$D:$V,19,0)/10,
IF(D122=D121,V121,""))</f>
        <v>10.6</v>
      </c>
      <c r="W122" s="25">
        <f>IFERROR(VLOOKUP($E122,'[5]LOG Data SAP'!$D:$AO,21,0)/10,
IF(D122=D121,W121,""))</f>
        <v>16.7</v>
      </c>
      <c r="X122" s="25">
        <f>IFERROR(VLOOKUP($E122,'[5]LOG Data SAP'!$D:$AO,22,0)/10,
IF(D122=D121,X121,""))</f>
        <v>9.3000000000000007</v>
      </c>
      <c r="Y122" s="25">
        <f>IFERROR(VLOOKUP($E122,'[5]LOG Data SAP'!$D:$AO,23,0)/10,
IF(D122=D121,Y121,""))</f>
        <v>10.9</v>
      </c>
      <c r="Z122" s="25">
        <f>IFERROR(VLOOKUP($E122,'[5]LOG Data SAP'!$D:$AO,25,0)/10,
IF(D122=D121,Z121,""))</f>
        <v>30.1</v>
      </c>
      <c r="AA122" s="25">
        <f>IFERROR(VLOOKUP($E122,'[5]LOG Data SAP'!$D:$AO,26,0)/10,
IF(D122=D121,AA121,""))</f>
        <v>17.899999999999999</v>
      </c>
      <c r="AB122" s="25">
        <f>IFERROR(VLOOKUP($E122,'[5]LOG Data SAP'!$D:$AO,27,0)/10,
IF(D122=D121,AB121,""))</f>
        <v>23.2</v>
      </c>
      <c r="AC122" s="26">
        <f>IFERROR(VLOOKUP($E122,'[5]LOG Data SAP'!$D:$AO,29,0)/IF(VLOOKUP($E122,'[5]LOG Data SAP'!$D:$AO,30,0)="G",1000,1),
IF(D122=D121,AC121,""))</f>
        <v>0.01</v>
      </c>
      <c r="AD122" s="26">
        <f>IFERROR(VLOOKUP($E122,'[5]LOG Data SAP'!$D:$AO,31,0)/IF(VLOOKUP($E122,'[5]LOG Data SAP'!$D:$AO,32,0)="G",1000,1),
IF(D122=D121,AD121,""))</f>
        <v>0.315</v>
      </c>
      <c r="AE122" s="26">
        <f>IFERROR(VLOOKUP($E122,'[5]LOG Data SAP'!$D:$AO,33,0)/IF(VLOOKUP($E122,'[5]LOG Data SAP'!$D:$AO,34,0)="G",1000,1),
IF(D122=D121,AE121,""))</f>
        <v>2.06</v>
      </c>
      <c r="AF122" s="27">
        <f t="shared" si="5"/>
        <v>50.879999999999995</v>
      </c>
      <c r="AG122" s="27">
        <f t="shared" si="6"/>
        <v>1692.8790000000001</v>
      </c>
      <c r="AH122" s="28">
        <f t="shared" si="7"/>
        <v>1.2499927999999999E-2</v>
      </c>
      <c r="AI122" s="18" t="str">
        <f>IFERROR(VLOOKUP(E122,'[5]LOG Data SAP'!$D:$E,2,0),IF(D122=D121,AI121,""))</f>
        <v>HP PLS STR HL ASS 10 ID 47787</v>
      </c>
      <c r="AJ122" s="20" t="str">
        <f>IFERROR([5]SKU!VI122,IF(D122=D121,AJ121,""))</f>
        <v>40092</v>
      </c>
      <c r="AK122" s="18" t="str">
        <f>VLOOKUP(E122,[5]SKU!I:X,16,FALSE)</f>
        <v>3005.90.90</v>
      </c>
    </row>
    <row r="123" spans="1:37">
      <c r="A123" s="18" t="str">
        <f>[5]SKU!AC123</f>
        <v>Hansaplast</v>
      </c>
      <c r="B123" s="18" t="str">
        <f>[5]SKU!AE123</f>
        <v>Wound</v>
      </c>
      <c r="C123" s="18" t="str">
        <f>[5]SKU!AJ123</f>
        <v>Wound Plasters</v>
      </c>
      <c r="D123" s="18" t="str">
        <f>[5]SKU!G123</f>
        <v>HP Kain Elastis Finger Strips 6s</v>
      </c>
      <c r="E123" s="19" t="str">
        <f>[5]SKU!I123</f>
        <v>48333-00068-01</v>
      </c>
      <c r="F123" s="19" t="str">
        <f>[5]SKU!J123</f>
        <v>48333-00068-01</v>
      </c>
      <c r="G123" s="18" t="str">
        <f>[5]SKU!K123</f>
        <v>Hansaplast Kain Elastis Finger Strips 6 Lembar</v>
      </c>
      <c r="H123" s="18" t="str">
        <f>IF([5]SKU!L123="R","Regular",
IF([5]SKU!L123="P","Promo",
IF([5]SKU!L123="S","Sample",
IF([5]SKU!L123="V","VAS",""))))</f>
        <v>Regular</v>
      </c>
      <c r="I123" s="18" t="str">
        <f>IF([5]SKU!QC123="A","Active",
IF([5]SKU!QC123="D","Discontinue",
IF([5]SKU!QC123="N","NPD","")))</f>
        <v>Active</v>
      </c>
      <c r="J123" s="18" t="str">
        <f>VLOOKUP(IFERROR(VLOOKUP(E123,'[5]Material Status'!A:I,9,0),""),'[5]Material Status'!U:W,3,0)</f>
        <v>Active</v>
      </c>
      <c r="K123" s="20" t="str">
        <f>IFERROR(VLOOKUP(E123,'[5]LOG Data SAP'!$D:$AO,11,0),
IF(D123=D122,K122,""))</f>
        <v>8999777016203</v>
      </c>
      <c r="L123" s="20" t="str">
        <f>IFERROR(VLOOKUP(E123,'[5]LOG Data SAP'!$D:$AO,13,0),
IF(D123=D122,L122,""))</f>
        <v>8999777016210</v>
      </c>
      <c r="M123" s="20" t="str">
        <f>IFERROR(VLOOKUP(E123,'[5]LOG Data SAP'!$D:$AO,15,0),
IF(D123=D122,M122,""))</f>
        <v>8999777016227</v>
      </c>
      <c r="N123" s="21">
        <f>[5]SKU!VH123</f>
        <v>1080</v>
      </c>
      <c r="O123" s="22">
        <f>[5]SKU!VN123</f>
        <v>10607</v>
      </c>
      <c r="P123" s="23">
        <f>[5]SKU!VO123</f>
        <v>45383</v>
      </c>
      <c r="Q123" s="24">
        <f>IFERROR(_xlfn.NUMBERVALUE(VLOOKUP(E123,'[5]LOG Data SAP'!$D:$M,9,0)),
IF(D123=D122,Q122,""))</f>
        <v>10</v>
      </c>
      <c r="R123" s="24">
        <f>IFERROR(_xlfn.NUMBERVALUE(VLOOKUP(E123,'[5]LOG Data SAP'!$D:$M,10,0)),
IF(D123=D122,R122,""))</f>
        <v>100</v>
      </c>
      <c r="S123" s="24">
        <f t="shared" si="4"/>
        <v>10</v>
      </c>
      <c r="T123" s="25">
        <f>IFERROR(VLOOKUP($E123,'[5]LOG Data SAP'!$D:$V,17,0)/10,
IF(D123=D122,T122,""))</f>
        <v>8</v>
      </c>
      <c r="U123" s="25">
        <f>IFERROR(VLOOKUP($E123,'[5]LOG Data SAP'!$D:$V,18,0)/10,
IF(D123=D122,U122,""))</f>
        <v>0.5</v>
      </c>
      <c r="V123" s="25">
        <f>IFERROR(VLOOKUP($E123,'[5]LOG Data SAP'!$D:$V,19,0)/10,
IF(D123=D122,V122,""))</f>
        <v>10.6</v>
      </c>
      <c r="W123" s="25">
        <f>IFERROR(VLOOKUP($E123,'[5]LOG Data SAP'!$D:$AO,21,0)/10,
IF(D123=D122,W122,""))</f>
        <v>8.5</v>
      </c>
      <c r="X123" s="25">
        <f>IFERROR(VLOOKUP($E123,'[5]LOG Data SAP'!$D:$AO,22,0)/10,
IF(D123=D122,X122,""))</f>
        <v>5.5</v>
      </c>
      <c r="Y123" s="25">
        <f>IFERROR(VLOOKUP($E123,'[5]LOG Data SAP'!$D:$AO,23,0)/10,
IF(D123=D122,Y122,""))</f>
        <v>11</v>
      </c>
      <c r="Z123" s="25">
        <f>IFERROR(VLOOKUP($E123,'[5]LOG Data SAP'!$D:$AO,25,0)/10,
IF(D123=D122,Z122,""))</f>
        <v>29.6</v>
      </c>
      <c r="AA123" s="25">
        <f>IFERROR(VLOOKUP($E123,'[5]LOG Data SAP'!$D:$AO,26,0)/10,
IF(D123=D122,AA122,""))</f>
        <v>18.399999999999999</v>
      </c>
      <c r="AB123" s="25">
        <f>IFERROR(VLOOKUP($E123,'[5]LOG Data SAP'!$D:$AO,27,0)/10,
IF(D123=D122,AB122,""))</f>
        <v>13</v>
      </c>
      <c r="AC123" s="26">
        <f>IFERROR(VLOOKUP($E123,'[5]LOG Data SAP'!$D:$AO,29,0)/IF(VLOOKUP($E123,'[5]LOG Data SAP'!$D:$AO,30,0)="G",1000,1),
IF(D123=D122,AC122,""))</f>
        <v>1E-3</v>
      </c>
      <c r="AD123" s="26">
        <f>IFERROR(VLOOKUP($E123,'[5]LOG Data SAP'!$D:$AO,31,0)/IF(VLOOKUP($E123,'[5]LOG Data SAP'!$D:$AO,32,0)="G",1000,1),
IF(D123=D122,AD122,""))</f>
        <v>0.01</v>
      </c>
      <c r="AE123" s="26">
        <f>IFERROR(VLOOKUP($E123,'[5]LOG Data SAP'!$D:$AO,33,0)/IF(VLOOKUP($E123,'[5]LOG Data SAP'!$D:$AO,34,0)="G",1000,1),
IF(D123=D122,AE122,""))</f>
        <v>1.048</v>
      </c>
      <c r="AF123" s="27">
        <f t="shared" si="5"/>
        <v>42.4</v>
      </c>
      <c r="AG123" s="27">
        <f t="shared" si="6"/>
        <v>514.25</v>
      </c>
      <c r="AH123" s="28">
        <f t="shared" si="7"/>
        <v>7.0803199999999993E-3</v>
      </c>
      <c r="AI123" s="18" t="str">
        <f>IFERROR(VLOOKUP(E123,'[5]LOG Data SAP'!$D:$E,2,0),IF(D123=D122,AI122,""))</f>
        <v>HP FINGER STRIPS 19X120 ENV 6S</v>
      </c>
      <c r="AJ123" s="20" t="str">
        <f>IFERROR([5]SKU!VI123,IF(D123=D122,AJ122,""))</f>
        <v>40167</v>
      </c>
      <c r="AK123" s="18" t="str">
        <f>VLOOKUP(E123,[5]SKU!I:X,16,FALSE)</f>
        <v>3005.90.90</v>
      </c>
    </row>
    <row r="124" spans="1:37">
      <c r="A124" s="18" t="str">
        <f>[5]SKU!AC124</f>
        <v>Hansaplast</v>
      </c>
      <c r="B124" s="18" t="str">
        <f>[5]SKU!AE124</f>
        <v>Wound</v>
      </c>
      <c r="C124" s="18" t="str">
        <f>[5]SKU!AJ124</f>
        <v>Wound Plasters</v>
      </c>
      <c r="D124" s="18" t="str">
        <f>[5]SKU!G124</f>
        <v>HP Kain Elastis Finger Strips 6s</v>
      </c>
      <c r="E124" s="19" t="str">
        <f>[5]SKU!I124</f>
        <v>48333-00068-00</v>
      </c>
      <c r="F124" s="19" t="str">
        <f>[5]SKU!J124</f>
        <v>48333-00068-01</v>
      </c>
      <c r="G124" s="18" t="str">
        <f>[5]SKU!K124</f>
        <v>HP Finger Strips 6's</v>
      </c>
      <c r="H124" s="18" t="str">
        <f>IF([5]SKU!L124="R","Regular",
IF([5]SKU!L124="P","Promo",
IF([5]SKU!L124="S","Sample",
IF([5]SKU!L124="V","VAS",""))))</f>
        <v>Regular</v>
      </c>
      <c r="I124" s="18" t="str">
        <f>IF([5]SKU!QC124="A","Active",
IF([5]SKU!QC124="D","Discontinue",
IF([5]SKU!QC124="N","NPD","")))</f>
        <v>Active</v>
      </c>
      <c r="J124" s="18" t="str">
        <f>VLOOKUP(IFERROR(VLOOKUP(E124,'[5]Material Status'!A:I,9,0),""),'[5]Material Status'!U:W,3,0)</f>
        <v>Inactive</v>
      </c>
      <c r="K124" s="20" t="str">
        <f>IFERROR(VLOOKUP(E124,'[5]LOG Data SAP'!$D:$AO,11,0),
IF(D124=D123,K123,""))</f>
        <v>8999777016203</v>
      </c>
      <c r="L124" s="20" t="str">
        <f>IFERROR(VLOOKUP(E124,'[5]LOG Data SAP'!$D:$AO,13,0),
IF(D124=D123,L123,""))</f>
        <v>8999777016210</v>
      </c>
      <c r="M124" s="20" t="str">
        <f>IFERROR(VLOOKUP(E124,'[5]LOG Data SAP'!$D:$AO,15,0),
IF(D124=D123,M123,""))</f>
        <v>8999777016227</v>
      </c>
      <c r="N124" s="21">
        <f>[5]SKU!VH124</f>
        <v>1080</v>
      </c>
      <c r="O124" s="22">
        <f>[5]SKU!VN124</f>
        <v>10607</v>
      </c>
      <c r="P124" s="23">
        <f>[5]SKU!VO124</f>
        <v>45383</v>
      </c>
      <c r="Q124" s="24">
        <f>IFERROR(_xlfn.NUMBERVALUE(VLOOKUP(E124,'[5]LOG Data SAP'!$D:$M,9,0)),
IF(D124=D123,Q123,""))</f>
        <v>10</v>
      </c>
      <c r="R124" s="24">
        <f>IFERROR(_xlfn.NUMBERVALUE(VLOOKUP(E124,'[5]LOG Data SAP'!$D:$M,10,0)),
IF(D124=D123,R123,""))</f>
        <v>100</v>
      </c>
      <c r="S124" s="24">
        <f t="shared" si="4"/>
        <v>10</v>
      </c>
      <c r="T124" s="25">
        <f>IFERROR(VLOOKUP($E124,'[5]LOG Data SAP'!$D:$V,17,0)/10,
IF(D124=D123,T123,""))</f>
        <v>8</v>
      </c>
      <c r="U124" s="25">
        <f>IFERROR(VLOOKUP($E124,'[5]LOG Data SAP'!$D:$V,18,0)/10,
IF(D124=D123,U123,""))</f>
        <v>0.5</v>
      </c>
      <c r="V124" s="25">
        <f>IFERROR(VLOOKUP($E124,'[5]LOG Data SAP'!$D:$V,19,0)/10,
IF(D124=D123,V123,""))</f>
        <v>10.6</v>
      </c>
      <c r="W124" s="25">
        <f>IFERROR(VLOOKUP($E124,'[5]LOG Data SAP'!$D:$AO,21,0)/10,
IF(D124=D123,W123,""))</f>
        <v>8.5</v>
      </c>
      <c r="X124" s="25">
        <f>IFERROR(VLOOKUP($E124,'[5]LOG Data SAP'!$D:$AO,22,0)/10,
IF(D124=D123,X123,""))</f>
        <v>5.5</v>
      </c>
      <c r="Y124" s="25">
        <f>IFERROR(VLOOKUP($E124,'[5]LOG Data SAP'!$D:$AO,23,0)/10,
IF(D124=D123,Y123,""))</f>
        <v>11</v>
      </c>
      <c r="Z124" s="25">
        <f>IFERROR(VLOOKUP($E124,'[5]LOG Data SAP'!$D:$AO,25,0)/10,
IF(D124=D123,Z123,""))</f>
        <v>29.6</v>
      </c>
      <c r="AA124" s="25">
        <f>IFERROR(VLOOKUP($E124,'[5]LOG Data SAP'!$D:$AO,26,0)/10,
IF(D124=D123,AA123,""))</f>
        <v>18.399999999999999</v>
      </c>
      <c r="AB124" s="25">
        <f>IFERROR(VLOOKUP($E124,'[5]LOG Data SAP'!$D:$AO,27,0)/10,
IF(D124=D123,AB123,""))</f>
        <v>13</v>
      </c>
      <c r="AC124" s="26">
        <f>IFERROR(VLOOKUP($E124,'[5]LOG Data SAP'!$D:$AO,29,0)/IF(VLOOKUP($E124,'[5]LOG Data SAP'!$D:$AO,30,0)="G",1000,1),
IF(D124=D123,AC123,""))</f>
        <v>1E-3</v>
      </c>
      <c r="AD124" s="26">
        <f>IFERROR(VLOOKUP($E124,'[5]LOG Data SAP'!$D:$AO,31,0)/IF(VLOOKUP($E124,'[5]LOG Data SAP'!$D:$AO,32,0)="G",1000,1),
IF(D124=D123,AD123,""))</f>
        <v>0.01</v>
      </c>
      <c r="AE124" s="26">
        <f>IFERROR(VLOOKUP($E124,'[5]LOG Data SAP'!$D:$AO,33,0)/IF(VLOOKUP($E124,'[5]LOG Data SAP'!$D:$AO,34,0)="G",1000,1),
IF(D124=D123,AE123,""))</f>
        <v>1.048</v>
      </c>
      <c r="AF124" s="27">
        <f t="shared" si="5"/>
        <v>42.4</v>
      </c>
      <c r="AG124" s="27">
        <f t="shared" si="6"/>
        <v>514.25</v>
      </c>
      <c r="AH124" s="28">
        <f t="shared" si="7"/>
        <v>7.0803199999999993E-3</v>
      </c>
      <c r="AI124" s="18" t="str">
        <f>IFERROR(VLOOKUP(E124,'[5]LOG Data SAP'!$D:$E,2,0),IF(D124=D123,AI123,""))</f>
        <v>HP FINGER STRIPS 19X120 ENV 6S</v>
      </c>
      <c r="AJ124" s="20" t="str">
        <f>IFERROR([5]SKU!VI124,IF(D124=D123,AJ123,""))</f>
        <v>40167</v>
      </c>
      <c r="AK124" s="18" t="str">
        <f>VLOOKUP(E124,[5]SKU!I:X,16,FALSE)</f>
        <v>3005.90.90</v>
      </c>
    </row>
    <row r="125" spans="1:37">
      <c r="A125" s="18" t="str">
        <f>[5]SKU!AC125</f>
        <v>Hansaplast</v>
      </c>
      <c r="B125" s="18" t="str">
        <f>[5]SKU!AE125</f>
        <v>Wound</v>
      </c>
      <c r="C125" s="18" t="str">
        <f>[5]SKU!AJ125</f>
        <v>Wound Plasters</v>
      </c>
      <c r="D125" s="18" t="str">
        <f>[5]SKU!G125</f>
        <v>HP Junior Fun 10s</v>
      </c>
      <c r="E125" s="19" t="str">
        <f>[5]SKU!I125</f>
        <v>48333-00074-01</v>
      </c>
      <c r="F125" s="19" t="str">
        <f>[5]SKU!J125</f>
        <v>48333-00074-01</v>
      </c>
      <c r="G125" s="18" t="str">
        <f>[5]SKU!K125</f>
        <v>Hansaplast Kain Elastis FUN 10 Lembar</v>
      </c>
      <c r="H125" s="18" t="str">
        <f>IF([5]SKU!L125="R","Regular",
IF([5]SKU!L125="P","Promo",
IF([5]SKU!L125="S","Sample",
IF([5]SKU!L125="V","VAS",""))))</f>
        <v>Regular</v>
      </c>
      <c r="I125" s="18" t="str">
        <f>IF([5]SKU!QC125="A","Active",
IF([5]SKU!QC125="D","Discontinue",
IF([5]SKU!QC125="N","NPD","")))</f>
        <v>Active</v>
      </c>
      <c r="J125" s="18" t="str">
        <f>VLOOKUP(IFERROR(VLOOKUP(E125,'[5]Material Status'!A:I,9,0),""),'[5]Material Status'!U:W,3,0)</f>
        <v>Active</v>
      </c>
      <c r="K125" s="20" t="str">
        <f>IFERROR(VLOOKUP(E125,'[5]LOG Data SAP'!$D:$AO,11,0),
IF(D125=D124,K124,""))</f>
        <v>8999777016425</v>
      </c>
      <c r="L125" s="20" t="str">
        <f>IFERROR(VLOOKUP(E125,'[5]LOG Data SAP'!$D:$AO,13,0),
IF(D125=D124,L124,""))</f>
        <v>8999777016432</v>
      </c>
      <c r="M125" s="20" t="str">
        <f>IFERROR(VLOOKUP(E125,'[5]LOG Data SAP'!$D:$AO,15,0),
IF(D125=D124,M124,""))</f>
        <v>8999777016449</v>
      </c>
      <c r="N125" s="21">
        <f>[5]SKU!VH125</f>
        <v>1080</v>
      </c>
      <c r="O125" s="22">
        <f>[5]SKU!VN125</f>
        <v>5780</v>
      </c>
      <c r="P125" s="23">
        <f>[5]SKU!VO125</f>
        <v>45383</v>
      </c>
      <c r="Q125" s="24">
        <f>IFERROR(_xlfn.NUMBERVALUE(VLOOKUP(E125,'[5]LOG Data SAP'!$D:$M,9,0)),
IF(D125=D124,Q124,""))</f>
        <v>30</v>
      </c>
      <c r="R125" s="24">
        <f>IFERROR(_xlfn.NUMBERVALUE(VLOOKUP(E125,'[5]LOG Data SAP'!$D:$M,10,0)),
IF(D125=D124,R124,""))</f>
        <v>180</v>
      </c>
      <c r="S125" s="24">
        <f t="shared" si="4"/>
        <v>6</v>
      </c>
      <c r="T125" s="25">
        <f>IFERROR(VLOOKUP($E125,'[5]LOG Data SAP'!$D:$V,17,0)/10,
IF(D125=D124,T124,""))</f>
        <v>8</v>
      </c>
      <c r="U125" s="25">
        <f>IFERROR(VLOOKUP($E125,'[5]LOG Data SAP'!$D:$V,18,0)/10,
IF(D125=D124,U124,""))</f>
        <v>0.5</v>
      </c>
      <c r="V125" s="25">
        <f>IFERROR(VLOOKUP($E125,'[5]LOG Data SAP'!$D:$V,19,0)/10,
IF(D125=D124,V124,""))</f>
        <v>10.6</v>
      </c>
      <c r="W125" s="25">
        <f>IFERROR(VLOOKUP($E125,'[5]LOG Data SAP'!$D:$AO,21,0)/10,
IF(D125=D124,W124,""))</f>
        <v>16.7</v>
      </c>
      <c r="X125" s="25">
        <f>IFERROR(VLOOKUP($E125,'[5]LOG Data SAP'!$D:$AO,22,0)/10,
IF(D125=D124,X124,""))</f>
        <v>9.3000000000000007</v>
      </c>
      <c r="Y125" s="25">
        <f>IFERROR(VLOOKUP($E125,'[5]LOG Data SAP'!$D:$AO,23,0)/10,
IF(D125=D124,Y124,""))</f>
        <v>10.9</v>
      </c>
      <c r="Z125" s="25">
        <f>IFERROR(VLOOKUP($E125,'[5]LOG Data SAP'!$D:$AO,25,0)/10,
IF(D125=D124,Z124,""))</f>
        <v>30.1</v>
      </c>
      <c r="AA125" s="25">
        <f>IFERROR(VLOOKUP($E125,'[5]LOG Data SAP'!$D:$AO,26,0)/10,
IF(D125=D124,AA124,""))</f>
        <v>17.899999999999999</v>
      </c>
      <c r="AB125" s="25">
        <f>IFERROR(VLOOKUP($E125,'[5]LOG Data SAP'!$D:$AO,27,0)/10,
IF(D125=D124,AB124,""))</f>
        <v>23.2</v>
      </c>
      <c r="AC125" s="26">
        <f>IFERROR(VLOOKUP($E125,'[5]LOG Data SAP'!$D:$AO,29,0)/IF(VLOOKUP($E125,'[5]LOG Data SAP'!$D:$AO,30,0)="G",1000,1),
IF(D125=D124,AC124,""))</f>
        <v>8.9999999999999993E-3</v>
      </c>
      <c r="AD125" s="26">
        <f>IFERROR(VLOOKUP($E125,'[5]LOG Data SAP'!$D:$AO,31,0)/IF(VLOOKUP($E125,'[5]LOG Data SAP'!$D:$AO,32,0)="G",1000,1),
IF(D125=D124,AD124,""))</f>
        <v>0.3</v>
      </c>
      <c r="AE125" s="26">
        <f>IFERROR(VLOOKUP($E125,'[5]LOG Data SAP'!$D:$AO,33,0)/IF(VLOOKUP($E125,'[5]LOG Data SAP'!$D:$AO,34,0)="G",1000,1),
IF(D125=D124,AE124,""))</f>
        <v>1.966</v>
      </c>
      <c r="AF125" s="27">
        <f t="shared" si="5"/>
        <v>42.4</v>
      </c>
      <c r="AG125" s="27">
        <f t="shared" si="6"/>
        <v>1692.8790000000001</v>
      </c>
      <c r="AH125" s="28">
        <f t="shared" si="7"/>
        <v>1.2499927999999999E-2</v>
      </c>
      <c r="AI125" s="18" t="str">
        <f>IFERROR(VLOOKUP(E125,'[5]LOG Data SAP'!$D:$E,2,0),IF(D125=D124,AI124,""))</f>
        <v>HP FAB FUN ANIMAL 10S OPN150</v>
      </c>
      <c r="AJ125" s="20" t="str">
        <f>IFERROR([5]SKU!VI125,IF(D125=D124,AJ124,""))</f>
        <v>40089</v>
      </c>
      <c r="AK125" s="18" t="str">
        <f>VLOOKUP(E125,[5]SKU!I:X,16,FALSE)</f>
        <v>3005.90.90</v>
      </c>
    </row>
    <row r="126" spans="1:37">
      <c r="A126" s="18" t="str">
        <f>[5]SKU!AC126</f>
        <v>Hansaplast</v>
      </c>
      <c r="B126" s="18" t="str">
        <f>[5]SKU!AE126</f>
        <v>Wound</v>
      </c>
      <c r="C126" s="18" t="str">
        <f>[5]SKU!AJ126</f>
        <v>Wound Plasters</v>
      </c>
      <c r="D126" s="18" t="str">
        <f>[5]SKU!G126</f>
        <v>HP Junior Fun 10s</v>
      </c>
      <c r="E126" s="19" t="str">
        <f>[5]SKU!I126</f>
        <v>48333-00074-00</v>
      </c>
      <c r="F126" s="19" t="str">
        <f>[5]SKU!J126</f>
        <v>48333-00074-01</v>
      </c>
      <c r="G126" s="18" t="str">
        <f>[5]SKU!K126</f>
        <v>Hansaplast Kain Elastis FUN 10 Lembar</v>
      </c>
      <c r="H126" s="18" t="str">
        <f>IF([5]SKU!L126="R","Regular",
IF([5]SKU!L126="P","Promo",
IF([5]SKU!L126="S","Sample",
IF([5]SKU!L126="V","VAS",""))))</f>
        <v>Regular</v>
      </c>
      <c r="I126" s="18" t="str">
        <f>IF([5]SKU!QC126="A","Active",
IF([5]SKU!QC126="D","Discontinue",
IF([5]SKU!QC126="N","NPD","")))</f>
        <v>Active</v>
      </c>
      <c r="J126" s="18" t="str">
        <f>VLOOKUP(IFERROR(VLOOKUP(E126,'[5]Material Status'!A:I,9,0),""),'[5]Material Status'!U:W,3,0)</f>
        <v>Inactive</v>
      </c>
      <c r="K126" s="20" t="str">
        <f>IFERROR(VLOOKUP(E126,'[5]LOG Data SAP'!$D:$AO,11,0),
IF(D126=D125,K125,""))</f>
        <v>8999777016425</v>
      </c>
      <c r="L126" s="20" t="str">
        <f>IFERROR(VLOOKUP(E126,'[5]LOG Data SAP'!$D:$AO,13,0),
IF(D126=D125,L125,""))</f>
        <v>8999777016432</v>
      </c>
      <c r="M126" s="20" t="str">
        <f>IFERROR(VLOOKUP(E126,'[5]LOG Data SAP'!$D:$AO,15,0),
IF(D126=D125,M125,""))</f>
        <v>8999777016449</v>
      </c>
      <c r="N126" s="21">
        <f>[5]SKU!VH126</f>
        <v>1080</v>
      </c>
      <c r="O126" s="22">
        <f>[5]SKU!VN126</f>
        <v>5780</v>
      </c>
      <c r="P126" s="23">
        <f>[5]SKU!VO126</f>
        <v>45383</v>
      </c>
      <c r="Q126" s="24">
        <f>IFERROR(_xlfn.NUMBERVALUE(VLOOKUP(E126,'[5]LOG Data SAP'!$D:$M,9,0)),
IF(D126=D125,Q125,""))</f>
        <v>30</v>
      </c>
      <c r="R126" s="24">
        <f>IFERROR(_xlfn.NUMBERVALUE(VLOOKUP(E126,'[5]LOG Data SAP'!$D:$M,10,0)),
IF(D126=D125,R125,""))</f>
        <v>180</v>
      </c>
      <c r="S126" s="24">
        <f t="shared" si="4"/>
        <v>6</v>
      </c>
      <c r="T126" s="25">
        <f>IFERROR(VLOOKUP($E126,'[5]LOG Data SAP'!$D:$V,17,0)/10,
IF(D126=D125,T125,""))</f>
        <v>8</v>
      </c>
      <c r="U126" s="25">
        <f>IFERROR(VLOOKUP($E126,'[5]LOG Data SAP'!$D:$V,18,0)/10,
IF(D126=D125,U125,""))</f>
        <v>0.5</v>
      </c>
      <c r="V126" s="25">
        <f>IFERROR(VLOOKUP($E126,'[5]LOG Data SAP'!$D:$V,19,0)/10,
IF(D126=D125,V125,""))</f>
        <v>10.6</v>
      </c>
      <c r="W126" s="25">
        <f>IFERROR(VLOOKUP($E126,'[5]LOG Data SAP'!$D:$AO,21,0)/10,
IF(D126=D125,W125,""))</f>
        <v>16.7</v>
      </c>
      <c r="X126" s="25">
        <f>IFERROR(VLOOKUP($E126,'[5]LOG Data SAP'!$D:$AO,22,0)/10,
IF(D126=D125,X125,""))</f>
        <v>9.3000000000000007</v>
      </c>
      <c r="Y126" s="25">
        <f>IFERROR(VLOOKUP($E126,'[5]LOG Data SAP'!$D:$AO,23,0)/10,
IF(D126=D125,Y125,""))</f>
        <v>10.9</v>
      </c>
      <c r="Z126" s="25">
        <f>IFERROR(VLOOKUP($E126,'[5]LOG Data SAP'!$D:$AO,25,0)/10,
IF(D126=D125,Z125,""))</f>
        <v>30.1</v>
      </c>
      <c r="AA126" s="25">
        <f>IFERROR(VLOOKUP($E126,'[5]LOG Data SAP'!$D:$AO,26,0)/10,
IF(D126=D125,AA125,""))</f>
        <v>17.899999999999999</v>
      </c>
      <c r="AB126" s="25">
        <f>IFERROR(VLOOKUP($E126,'[5]LOG Data SAP'!$D:$AO,27,0)/10,
IF(D126=D125,AB125,""))</f>
        <v>23.2</v>
      </c>
      <c r="AC126" s="26">
        <f>IFERROR(VLOOKUP($E126,'[5]LOG Data SAP'!$D:$AO,29,0)/IF(VLOOKUP($E126,'[5]LOG Data SAP'!$D:$AO,30,0)="G",1000,1),
IF(D126=D125,AC125,""))</f>
        <v>8.9999999999999993E-3</v>
      </c>
      <c r="AD126" s="26">
        <f>IFERROR(VLOOKUP($E126,'[5]LOG Data SAP'!$D:$AO,31,0)/IF(VLOOKUP($E126,'[5]LOG Data SAP'!$D:$AO,32,0)="G",1000,1),
IF(D126=D125,AD125,""))</f>
        <v>0.3</v>
      </c>
      <c r="AE126" s="26">
        <f>IFERROR(VLOOKUP($E126,'[5]LOG Data SAP'!$D:$AO,33,0)/IF(VLOOKUP($E126,'[5]LOG Data SAP'!$D:$AO,34,0)="G",1000,1),
IF(D126=D125,AE125,""))</f>
        <v>1.966</v>
      </c>
      <c r="AF126" s="27">
        <f t="shared" si="5"/>
        <v>42.4</v>
      </c>
      <c r="AG126" s="27">
        <f t="shared" si="6"/>
        <v>1692.8790000000001</v>
      </c>
      <c r="AH126" s="28">
        <f t="shared" si="7"/>
        <v>1.2499927999999999E-2</v>
      </c>
      <c r="AI126" s="18" t="str">
        <f>IFERROR(VLOOKUP(E126,'[5]LOG Data SAP'!$D:$E,2,0),IF(D126=D125,AI125,""))</f>
        <v>HP FAB FUN ANIMAL 10S</v>
      </c>
      <c r="AJ126" s="20" t="str">
        <f>IFERROR([5]SKU!VI126,IF(D126=D125,AJ125,""))</f>
        <v>40089</v>
      </c>
      <c r="AK126" s="18" t="str">
        <f>VLOOKUP(E126,[5]SKU!I:X,16,FALSE)</f>
        <v>3005.90.90</v>
      </c>
    </row>
    <row r="127" spans="1:37">
      <c r="A127" s="18" t="str">
        <f>[5]SKU!AC127</f>
        <v>Hansaplast</v>
      </c>
      <c r="B127" s="18" t="str">
        <f>[5]SKU!AE127</f>
        <v>Wound</v>
      </c>
      <c r="C127" s="18" t="str">
        <f>[5]SKU!AJ127</f>
        <v>Wound Plasters</v>
      </c>
      <c r="D127" s="18" t="str">
        <f>[5]SKU!G127</f>
        <v>HP Junior Fun 10s</v>
      </c>
      <c r="E127" s="19" t="str">
        <f>[5]SKU!I127</f>
        <v>48333-00065-01</v>
      </c>
      <c r="F127" s="19" t="str">
        <f>[5]SKU!J127</f>
        <v>48333-00074-01</v>
      </c>
      <c r="G127" s="18" t="str">
        <f>[5]SKU!K127</f>
        <v>Hansaplast Kain Elastis FUN 10 Lembar</v>
      </c>
      <c r="H127" s="18" t="str">
        <f>IF([5]SKU!L127="R","Regular",
IF([5]SKU!L127="P","Promo",
IF([5]SKU!L127="S","Sample",
IF([5]SKU!L127="V","VAS",""))))</f>
        <v>Regular</v>
      </c>
      <c r="I127" s="18" t="str">
        <f>IF([5]SKU!QC127="A","Active",
IF([5]SKU!QC127="D","Discontinue",
IF([5]SKU!QC127="N","NPD","")))</f>
        <v>Active</v>
      </c>
      <c r="J127" s="18" t="str">
        <f>VLOOKUP(IFERROR(VLOOKUP(E127,'[5]Material Status'!A:I,9,0),""),'[5]Material Status'!U:W,3,0)</f>
        <v>Inactive</v>
      </c>
      <c r="K127" s="20" t="str">
        <f>IFERROR(VLOOKUP(E127,'[5]LOG Data SAP'!$D:$AO,11,0),
IF(D127=D126,K126,""))</f>
        <v>8999777016425</v>
      </c>
      <c r="L127" s="20" t="str">
        <f>IFERROR(VLOOKUP(E127,'[5]LOG Data SAP'!$D:$AO,13,0),
IF(D127=D126,L126,""))</f>
        <v>8999777016432</v>
      </c>
      <c r="M127" s="20" t="str">
        <f>IFERROR(VLOOKUP(E127,'[5]LOG Data SAP'!$D:$AO,15,0),
IF(D127=D126,M126,""))</f>
        <v>8999777016449</v>
      </c>
      <c r="N127" s="21">
        <f>[5]SKU!VH127</f>
        <v>1080</v>
      </c>
      <c r="O127" s="22">
        <f>[5]SKU!VN127</f>
        <v>5780</v>
      </c>
      <c r="P127" s="23">
        <f>[5]SKU!VO127</f>
        <v>45383</v>
      </c>
      <c r="Q127" s="24">
        <f>IFERROR(_xlfn.NUMBERVALUE(VLOOKUP(E127,'[5]LOG Data SAP'!$D:$M,9,0)),
IF(D127=D126,Q126,""))</f>
        <v>30</v>
      </c>
      <c r="R127" s="24">
        <f>IFERROR(_xlfn.NUMBERVALUE(VLOOKUP(E127,'[5]LOG Data SAP'!$D:$M,10,0)),
IF(D127=D126,R126,""))</f>
        <v>180</v>
      </c>
      <c r="S127" s="24">
        <f t="shared" si="4"/>
        <v>6</v>
      </c>
      <c r="T127" s="25">
        <f>IFERROR(VLOOKUP($E127,'[5]LOG Data SAP'!$D:$V,17,0)/10,
IF(D127=D126,T126,""))</f>
        <v>8</v>
      </c>
      <c r="U127" s="25">
        <f>IFERROR(VLOOKUP($E127,'[5]LOG Data SAP'!$D:$V,18,0)/10,
IF(D127=D126,U126,""))</f>
        <v>0.6</v>
      </c>
      <c r="V127" s="25">
        <f>IFERROR(VLOOKUP($E127,'[5]LOG Data SAP'!$D:$V,19,0)/10,
IF(D127=D126,V126,""))</f>
        <v>10.6</v>
      </c>
      <c r="W127" s="25">
        <f>IFERROR(VLOOKUP($E127,'[5]LOG Data SAP'!$D:$AO,21,0)/10,
IF(D127=D126,W126,""))</f>
        <v>16.7</v>
      </c>
      <c r="X127" s="25">
        <f>IFERROR(VLOOKUP($E127,'[5]LOG Data SAP'!$D:$AO,22,0)/10,
IF(D127=D126,X126,""))</f>
        <v>9.3000000000000007</v>
      </c>
      <c r="Y127" s="25">
        <f>IFERROR(VLOOKUP($E127,'[5]LOG Data SAP'!$D:$AO,23,0)/10,
IF(D127=D126,Y126,""))</f>
        <v>10.9</v>
      </c>
      <c r="Z127" s="25">
        <f>IFERROR(VLOOKUP($E127,'[5]LOG Data SAP'!$D:$AO,25,0)/10,
IF(D127=D126,Z126,""))</f>
        <v>30.1</v>
      </c>
      <c r="AA127" s="25">
        <f>IFERROR(VLOOKUP($E127,'[5]LOG Data SAP'!$D:$AO,26,0)/10,
IF(D127=D126,AA126,""))</f>
        <v>17.899999999999999</v>
      </c>
      <c r="AB127" s="25">
        <f>IFERROR(VLOOKUP($E127,'[5]LOG Data SAP'!$D:$AO,27,0)/10,
IF(D127=D126,AB126,""))</f>
        <v>23.2</v>
      </c>
      <c r="AC127" s="26">
        <f>IFERROR(VLOOKUP($E127,'[5]LOG Data SAP'!$D:$AO,29,0)/IF(VLOOKUP($E127,'[5]LOG Data SAP'!$D:$AO,30,0)="G",1000,1),
IF(D127=D126,AC126,""))</f>
        <v>8.9999999999999993E-3</v>
      </c>
      <c r="AD127" s="26">
        <f>IFERROR(VLOOKUP($E127,'[5]LOG Data SAP'!$D:$AO,31,0)/IF(VLOOKUP($E127,'[5]LOG Data SAP'!$D:$AO,32,0)="G",1000,1),
IF(D127=D126,AD126,""))</f>
        <v>0.3</v>
      </c>
      <c r="AE127" s="26">
        <f>IFERROR(VLOOKUP($E127,'[5]LOG Data SAP'!$D:$AO,33,0)/IF(VLOOKUP($E127,'[5]LOG Data SAP'!$D:$AO,34,0)="G",1000,1),
IF(D127=D126,AE126,""))</f>
        <v>1.966</v>
      </c>
      <c r="AF127" s="27">
        <f t="shared" si="5"/>
        <v>50.879999999999995</v>
      </c>
      <c r="AG127" s="27">
        <f t="shared" si="6"/>
        <v>1692.8790000000001</v>
      </c>
      <c r="AH127" s="28">
        <f t="shared" si="7"/>
        <v>1.2499927999999999E-2</v>
      </c>
      <c r="AI127" s="18" t="str">
        <f>IFERROR(VLOOKUP(E127,'[5]LOG Data SAP'!$D:$E,2,0),IF(D127=D126,AI126,""))</f>
        <v>HP FAB STR 10 ID JUNIOR FUN</v>
      </c>
      <c r="AJ127" s="20" t="str">
        <f>IFERROR([5]SKU!VI127,IF(D127=D126,AJ126,""))</f>
        <v>40089</v>
      </c>
      <c r="AK127" s="18" t="str">
        <f>VLOOKUP(E127,[5]SKU!I:X,16,FALSE)</f>
        <v>3005.90.90</v>
      </c>
    </row>
    <row r="128" spans="1:37">
      <c r="A128" s="18" t="str">
        <f>[5]SKU!AC128</f>
        <v>Hansaplast</v>
      </c>
      <c r="B128" s="18" t="str">
        <f>[5]SKU!AE128</f>
        <v>Wound</v>
      </c>
      <c r="C128" s="18" t="str">
        <f>[5]SKU!AJ128</f>
        <v>Wound Plasters</v>
      </c>
      <c r="D128" s="18" t="str">
        <f>[5]SKU!G128</f>
        <v>HP Junior Fun 10s</v>
      </c>
      <c r="E128" s="19" t="str">
        <f>[5]SKU!I128</f>
        <v>48333-00065-00</v>
      </c>
      <c r="F128" s="19" t="str">
        <f>[5]SKU!J128</f>
        <v>48333-00074-01</v>
      </c>
      <c r="G128" s="18" t="str">
        <f>[5]SKU!K128</f>
        <v>HP Fun Kain Elastis 8 Strips</v>
      </c>
      <c r="H128" s="18" t="str">
        <f>IF([5]SKU!L128="R","Regular",
IF([5]SKU!L128="P","Promo",
IF([5]SKU!L128="S","Sample",
IF([5]SKU!L128="V","VAS",""))))</f>
        <v>Regular</v>
      </c>
      <c r="I128" s="18" t="str">
        <f>IF([5]SKU!QC128="A","Active",
IF([5]SKU!QC128="D","Discontinue",
IF([5]SKU!QC128="N","NPD","")))</f>
        <v>Active</v>
      </c>
      <c r="J128" s="18" t="str">
        <f>VLOOKUP(IFERROR(VLOOKUP(E128,'[5]Material Status'!A:I,9,0),""),'[5]Material Status'!U:W,3,0)</f>
        <v>Inactive</v>
      </c>
      <c r="K128" s="20" t="str">
        <f>IFERROR(VLOOKUP(E128,'[5]LOG Data SAP'!$D:$AO,11,0),
IF(D128=D127,K127,""))</f>
        <v>8999777016425</v>
      </c>
      <c r="L128" s="20" t="str">
        <f>IFERROR(VLOOKUP(E128,'[5]LOG Data SAP'!$D:$AO,13,0),
IF(D128=D127,L127,""))</f>
        <v>8999777016432</v>
      </c>
      <c r="M128" s="20" t="str">
        <f>IFERROR(VLOOKUP(E128,'[5]LOG Data SAP'!$D:$AO,15,0),
IF(D128=D127,M127,""))</f>
        <v>8999777016449</v>
      </c>
      <c r="N128" s="21">
        <f>[5]SKU!VH128</f>
        <v>1080</v>
      </c>
      <c r="O128" s="22">
        <f>[5]SKU!VN128</f>
        <v>5780</v>
      </c>
      <c r="P128" s="23">
        <f>[5]SKU!VO128</f>
        <v>45383</v>
      </c>
      <c r="Q128" s="24">
        <f>IFERROR(_xlfn.NUMBERVALUE(VLOOKUP(E128,'[5]LOG Data SAP'!$D:$M,9,0)),
IF(D128=D127,Q127,""))</f>
        <v>30</v>
      </c>
      <c r="R128" s="24">
        <f>IFERROR(_xlfn.NUMBERVALUE(VLOOKUP(E128,'[5]LOG Data SAP'!$D:$M,10,0)),
IF(D128=D127,R127,""))</f>
        <v>180</v>
      </c>
      <c r="S128" s="24">
        <f t="shared" si="4"/>
        <v>6</v>
      </c>
      <c r="T128" s="25">
        <f>IFERROR(VLOOKUP($E128,'[5]LOG Data SAP'!$D:$V,17,0)/10,
IF(D128=D127,T127,""))</f>
        <v>8</v>
      </c>
      <c r="U128" s="25">
        <f>IFERROR(VLOOKUP($E128,'[5]LOG Data SAP'!$D:$V,18,0)/10,
IF(D128=D127,U127,""))</f>
        <v>0.6</v>
      </c>
      <c r="V128" s="25">
        <f>IFERROR(VLOOKUP($E128,'[5]LOG Data SAP'!$D:$V,19,0)/10,
IF(D128=D127,V127,""))</f>
        <v>10.6</v>
      </c>
      <c r="W128" s="25">
        <f>IFERROR(VLOOKUP($E128,'[5]LOG Data SAP'!$D:$AO,21,0)/10,
IF(D128=D127,W127,""))</f>
        <v>16.7</v>
      </c>
      <c r="X128" s="25">
        <f>IFERROR(VLOOKUP($E128,'[5]LOG Data SAP'!$D:$AO,22,0)/10,
IF(D128=D127,X127,""))</f>
        <v>9.3000000000000007</v>
      </c>
      <c r="Y128" s="25">
        <f>IFERROR(VLOOKUP($E128,'[5]LOG Data SAP'!$D:$AO,23,0)/10,
IF(D128=D127,Y127,""))</f>
        <v>10.9</v>
      </c>
      <c r="Z128" s="25">
        <f>IFERROR(VLOOKUP($E128,'[5]LOG Data SAP'!$D:$AO,25,0)/10,
IF(D128=D127,Z127,""))</f>
        <v>30.1</v>
      </c>
      <c r="AA128" s="25">
        <f>IFERROR(VLOOKUP($E128,'[5]LOG Data SAP'!$D:$AO,26,0)/10,
IF(D128=D127,AA127,""))</f>
        <v>17.899999999999999</v>
      </c>
      <c r="AB128" s="25">
        <f>IFERROR(VLOOKUP($E128,'[5]LOG Data SAP'!$D:$AO,27,0)/10,
IF(D128=D127,AB127,""))</f>
        <v>23.2</v>
      </c>
      <c r="AC128" s="26">
        <f>IFERROR(VLOOKUP($E128,'[5]LOG Data SAP'!$D:$AO,29,0)/IF(VLOOKUP($E128,'[5]LOG Data SAP'!$D:$AO,30,0)="G",1000,1),
IF(D128=D127,AC127,""))</f>
        <v>8.9999999999999993E-3</v>
      </c>
      <c r="AD128" s="26">
        <f>IFERROR(VLOOKUP($E128,'[5]LOG Data SAP'!$D:$AO,31,0)/IF(VLOOKUP($E128,'[5]LOG Data SAP'!$D:$AO,32,0)="G",1000,1),
IF(D128=D127,AD127,""))</f>
        <v>0.3</v>
      </c>
      <c r="AE128" s="26">
        <f>IFERROR(VLOOKUP($E128,'[5]LOG Data SAP'!$D:$AO,33,0)/IF(VLOOKUP($E128,'[5]LOG Data SAP'!$D:$AO,34,0)="G",1000,1),
IF(D128=D127,AE127,""))</f>
        <v>1.966</v>
      </c>
      <c r="AF128" s="27">
        <f t="shared" si="5"/>
        <v>50.879999999999995</v>
      </c>
      <c r="AG128" s="27">
        <f t="shared" si="6"/>
        <v>1692.8790000000001</v>
      </c>
      <c r="AH128" s="28">
        <f t="shared" si="7"/>
        <v>1.2499927999999999E-2</v>
      </c>
      <c r="AI128" s="18" t="str">
        <f>IFERROR(VLOOKUP(E128,'[5]LOG Data SAP'!$D:$E,2,0),IF(D128=D127,AI127,""))</f>
        <v>HP FAB STR 10 ID JUNIOR FUN</v>
      </c>
      <c r="AJ128" s="20" t="str">
        <f>IFERROR([5]SKU!VI128,IF(D128=D127,AJ127,""))</f>
        <v>40089</v>
      </c>
      <c r="AK128" s="18" t="str">
        <f>VLOOKUP(E128,[5]SKU!I:X,16,FALSE)</f>
        <v>3005.90.90</v>
      </c>
    </row>
    <row r="129" spans="1:37">
      <c r="A129" s="18" t="str">
        <f>[5]SKU!AC129</f>
        <v>Hansaplast</v>
      </c>
      <c r="B129" s="18" t="str">
        <f>[5]SKU!AE129</f>
        <v>Wound</v>
      </c>
      <c r="C129" s="18" t="str">
        <f>[5]SKU!AJ129</f>
        <v>Wound Plasters</v>
      </c>
      <c r="D129" s="18" t="str">
        <f>[5]SKU!G129</f>
        <v>HP Junior Fun 100s</v>
      </c>
      <c r="E129" s="19" t="str">
        <f>[5]SKU!I129</f>
        <v>48333-00075-01</v>
      </c>
      <c r="F129" s="19" t="str">
        <f>[5]SKU!J129</f>
        <v>48333-00075-01</v>
      </c>
      <c r="G129" s="18" t="str">
        <f>[5]SKU!K129</f>
        <v>Hansaplast Kain Elastis FUN 100 Lembar</v>
      </c>
      <c r="H129" s="18" t="str">
        <f>IF([5]SKU!L129="R","Regular",
IF([5]SKU!L129="P","Promo",
IF([5]SKU!L129="S","Sample",
IF([5]SKU!L129="V","VAS",""))))</f>
        <v>Regular</v>
      </c>
      <c r="I129" s="18" t="str">
        <f>IF([5]SKU!QC129="A","Active",
IF([5]SKU!QC129="D","Discontinue",
IF([5]SKU!QC129="N","NPD","")))</f>
        <v>Active</v>
      </c>
      <c r="J129" s="18" t="str">
        <f>VLOOKUP(IFERROR(VLOOKUP(E129,'[5]Material Status'!A:I,9,0),""),'[5]Material Status'!U:W,3,0)</f>
        <v>Active</v>
      </c>
      <c r="K129" s="20" t="str">
        <f>IFERROR(VLOOKUP(E129,'[5]LOG Data SAP'!$D:$AO,11,0),
IF(D129=D128,K128,""))</f>
        <v>8999777017804</v>
      </c>
      <c r="L129" s="20" t="str">
        <f>IFERROR(VLOOKUP(E129,'[5]LOG Data SAP'!$D:$AO,13,0),
IF(D129=D128,L128,""))</f>
        <v/>
      </c>
      <c r="M129" s="20" t="str">
        <f>IFERROR(VLOOKUP(E129,'[5]LOG Data SAP'!$D:$AO,15,0),
IF(D129=D128,M128,""))</f>
        <v>8999777017972</v>
      </c>
      <c r="N129" s="21">
        <f>[5]SKU!VH129</f>
        <v>1080</v>
      </c>
      <c r="O129" s="22">
        <f>[5]SKU!VN129</f>
        <v>25454</v>
      </c>
      <c r="P129" s="23">
        <f>[5]SKU!VO129</f>
        <v>45383</v>
      </c>
      <c r="Q129" s="24">
        <f>IFERROR(_xlfn.NUMBERVALUE(VLOOKUP(E129,'[5]LOG Data SAP'!$D:$M,9,0)),
IF(D129=D128,Q128,""))</f>
        <v>0</v>
      </c>
      <c r="R129" s="24">
        <f>IFERROR(_xlfn.NUMBERVALUE(VLOOKUP(E129,'[5]LOG Data SAP'!$D:$M,10,0)),
IF(D129=D128,R128,""))</f>
        <v>50</v>
      </c>
      <c r="S129" s="24">
        <f t="shared" si="4"/>
        <v>0</v>
      </c>
      <c r="T129" s="25">
        <f>IFERROR(VLOOKUP($E129,'[5]LOG Data SAP'!$D:$V,17,0)/10,
IF(D129=D128,T128,""))</f>
        <v>9.3000000000000007</v>
      </c>
      <c r="U129" s="25">
        <f>IFERROR(VLOOKUP($E129,'[5]LOG Data SAP'!$D:$V,18,0)/10,
IF(D129=D128,U128,""))</f>
        <v>3.8</v>
      </c>
      <c r="V129" s="25">
        <f>IFERROR(VLOOKUP($E129,'[5]LOG Data SAP'!$D:$V,19,0)/10,
IF(D129=D128,V128,""))</f>
        <v>14</v>
      </c>
      <c r="W129" s="25">
        <f>IFERROR(VLOOKUP($E129,'[5]LOG Data SAP'!$D:$AO,21,0)/10,
IF(D129=D128,W128,""))</f>
        <v>0</v>
      </c>
      <c r="X129" s="25">
        <f>IFERROR(VLOOKUP($E129,'[5]LOG Data SAP'!$D:$AO,22,0)/10,
IF(D129=D128,X128,""))</f>
        <v>0</v>
      </c>
      <c r="Y129" s="25">
        <f>IFERROR(VLOOKUP($E129,'[5]LOG Data SAP'!$D:$AO,23,0)/10,
IF(D129=D128,Y128,""))</f>
        <v>0</v>
      </c>
      <c r="Z129" s="25">
        <f>IFERROR(VLOOKUP($E129,'[5]LOG Data SAP'!$D:$AO,25,0)/10,
IF(D129=D128,Z128,""))</f>
        <v>48.9</v>
      </c>
      <c r="AA129" s="25">
        <f>IFERROR(VLOOKUP($E129,'[5]LOG Data SAP'!$D:$AO,26,0)/10,
IF(D129=D128,AA128,""))</f>
        <v>29.2</v>
      </c>
      <c r="AB129" s="25">
        <f>IFERROR(VLOOKUP($E129,'[5]LOG Data SAP'!$D:$AO,27,0)/10,
IF(D129=D128,AB128,""))</f>
        <v>21.5</v>
      </c>
      <c r="AC129" s="26">
        <f>IFERROR(VLOOKUP($E129,'[5]LOG Data SAP'!$D:$AO,29,0)/IF(VLOOKUP($E129,'[5]LOG Data SAP'!$D:$AO,30,0)="G",1000,1),
IF(D129=D128,AC128,""))</f>
        <v>0.08</v>
      </c>
      <c r="AD129" s="26">
        <f>IFERROR(VLOOKUP($E129,'[5]LOG Data SAP'!$D:$AO,31,0)/IF(VLOOKUP($E129,'[5]LOG Data SAP'!$D:$AO,32,0)="G",1000,1),
IF(D129=D128,AD128,""))</f>
        <v>0</v>
      </c>
      <c r="AE129" s="26">
        <f>IFERROR(VLOOKUP($E129,'[5]LOG Data SAP'!$D:$AO,33,0)/IF(VLOOKUP($E129,'[5]LOG Data SAP'!$D:$AO,34,0)="G",1000,1),
IF(D129=D128,AE128,""))</f>
        <v>4.38</v>
      </c>
      <c r="AF129" s="27">
        <f t="shared" si="5"/>
        <v>494.76000000000005</v>
      </c>
      <c r="AG129" s="27" t="str">
        <f t="shared" si="6"/>
        <v/>
      </c>
      <c r="AH129" s="28">
        <f t="shared" si="7"/>
        <v>3.0699419999999998E-2</v>
      </c>
      <c r="AI129" s="18" t="str">
        <f>IFERROR(VLOOKUP(E129,'[5]LOG Data SAP'!$D:$E,2,0),IF(D129=D128,AI128,""))</f>
        <v>HP FAB FUN ANIMAL 100S OPN150</v>
      </c>
      <c r="AJ129" s="20" t="str">
        <f>IFERROR([5]SKU!VI129,IF(D129=D128,AJ128,""))</f>
        <v>40104</v>
      </c>
      <c r="AK129" s="18" t="str">
        <f>VLOOKUP(E129,[5]SKU!I:X,16,FALSE)</f>
        <v>3005.90.90</v>
      </c>
    </row>
    <row r="130" spans="1:37">
      <c r="A130" s="18" t="str">
        <f>[5]SKU!AC130</f>
        <v>Hansaplast</v>
      </c>
      <c r="B130" s="18" t="str">
        <f>[5]SKU!AE130</f>
        <v>Wound</v>
      </c>
      <c r="C130" s="18" t="str">
        <f>[5]SKU!AJ130</f>
        <v>Wound Plasters</v>
      </c>
      <c r="D130" s="18" t="str">
        <f>[5]SKU!G130</f>
        <v>HP Junior Fun 100s</v>
      </c>
      <c r="E130" s="19" t="str">
        <f>[5]SKU!I130</f>
        <v>48333-00075-00</v>
      </c>
      <c r="F130" s="19" t="str">
        <f>[5]SKU!J130</f>
        <v>48333-00075-01</v>
      </c>
      <c r="G130" s="18" t="str">
        <f>[5]SKU!K130</f>
        <v>Hansaplast Kain Elastis FUN 100 Lembar</v>
      </c>
      <c r="H130" s="18" t="str">
        <f>IF([5]SKU!L130="R","Regular",
IF([5]SKU!L130="P","Promo",
IF([5]SKU!L130="S","Sample",
IF([5]SKU!L130="V","VAS",""))))</f>
        <v>Regular</v>
      </c>
      <c r="I130" s="18" t="str">
        <f>IF([5]SKU!QC130="A","Active",
IF([5]SKU!QC130="D","Discontinue",
IF([5]SKU!QC130="N","NPD","")))</f>
        <v>Active</v>
      </c>
      <c r="J130" s="18" t="str">
        <f>VLOOKUP(IFERROR(VLOOKUP(E130,'[5]Material Status'!A:I,9,0),""),'[5]Material Status'!U:W,3,0)</f>
        <v>Inactive</v>
      </c>
      <c r="K130" s="20" t="str">
        <f>IFERROR(VLOOKUP(E130,'[5]LOG Data SAP'!$D:$AO,11,0),
IF(D130=D129,K129,""))</f>
        <v>8999777017804</v>
      </c>
      <c r="L130" s="20" t="str">
        <f>IFERROR(VLOOKUP(E130,'[5]LOG Data SAP'!$D:$AO,13,0),
IF(D130=D129,L129,""))</f>
        <v/>
      </c>
      <c r="M130" s="20" t="str">
        <f>IFERROR(VLOOKUP(E130,'[5]LOG Data SAP'!$D:$AO,15,0),
IF(D130=D129,M129,""))</f>
        <v>8999777002510</v>
      </c>
      <c r="N130" s="21">
        <f>[5]SKU!VH130</f>
        <v>1080</v>
      </c>
      <c r="O130" s="22">
        <f>[5]SKU!VN130</f>
        <v>25454</v>
      </c>
      <c r="P130" s="23">
        <f>[5]SKU!VO130</f>
        <v>45383</v>
      </c>
      <c r="Q130" s="24">
        <f>IFERROR(_xlfn.NUMBERVALUE(VLOOKUP(E130,'[5]LOG Data SAP'!$D:$M,9,0)),
IF(D130=D129,Q129,""))</f>
        <v>0</v>
      </c>
      <c r="R130" s="24">
        <f>IFERROR(_xlfn.NUMBERVALUE(VLOOKUP(E130,'[5]LOG Data SAP'!$D:$M,10,0)),
IF(D130=D129,R129,""))</f>
        <v>100</v>
      </c>
      <c r="S130" s="24">
        <f t="shared" si="4"/>
        <v>0</v>
      </c>
      <c r="T130" s="25">
        <f>IFERROR(VLOOKUP($E130,'[5]LOG Data SAP'!$D:$V,17,0)/10,
IF(D130=D129,T129,""))</f>
        <v>9.3000000000000007</v>
      </c>
      <c r="U130" s="25">
        <f>IFERROR(VLOOKUP($E130,'[5]LOG Data SAP'!$D:$V,18,0)/10,
IF(D130=D129,U129,""))</f>
        <v>3.8</v>
      </c>
      <c r="V130" s="25">
        <f>IFERROR(VLOOKUP($E130,'[5]LOG Data SAP'!$D:$V,19,0)/10,
IF(D130=D129,V129,""))</f>
        <v>14</v>
      </c>
      <c r="W130" s="25">
        <f>IFERROR(VLOOKUP($E130,'[5]LOG Data SAP'!$D:$AO,21,0)/10,
IF(D130=D129,W129,""))</f>
        <v>0</v>
      </c>
      <c r="X130" s="25">
        <f>IFERROR(VLOOKUP($E130,'[5]LOG Data SAP'!$D:$AO,22,0)/10,
IF(D130=D129,X129,""))</f>
        <v>0</v>
      </c>
      <c r="Y130" s="25">
        <f>IFERROR(VLOOKUP($E130,'[5]LOG Data SAP'!$D:$AO,23,0)/10,
IF(D130=D129,Y129,""))</f>
        <v>0</v>
      </c>
      <c r="Z130" s="25">
        <f>IFERROR(VLOOKUP($E130,'[5]LOG Data SAP'!$D:$AO,25,0)/10,
IF(D130=D129,Z129,""))</f>
        <v>48.9</v>
      </c>
      <c r="AA130" s="25">
        <f>IFERROR(VLOOKUP($E130,'[5]LOG Data SAP'!$D:$AO,26,0)/10,
IF(D130=D129,AA129,""))</f>
        <v>29.2</v>
      </c>
      <c r="AB130" s="25">
        <f>IFERROR(VLOOKUP($E130,'[5]LOG Data SAP'!$D:$AO,27,0)/10,
IF(D130=D129,AB129,""))</f>
        <v>40.5</v>
      </c>
      <c r="AC130" s="26">
        <f>IFERROR(VLOOKUP($E130,'[5]LOG Data SAP'!$D:$AO,29,0)/IF(VLOOKUP($E130,'[5]LOG Data SAP'!$D:$AO,30,0)="G",1000,1),
IF(D130=D129,AC129,""))</f>
        <v>8.3000000000000004E-2</v>
      </c>
      <c r="AD130" s="26">
        <f>IFERROR(VLOOKUP($E130,'[5]LOG Data SAP'!$D:$AO,31,0)/IF(VLOOKUP($E130,'[5]LOG Data SAP'!$D:$AO,32,0)="G",1000,1),
IF(D130=D129,AD129,""))</f>
        <v>0</v>
      </c>
      <c r="AE130" s="26">
        <f>IFERROR(VLOOKUP($E130,'[5]LOG Data SAP'!$D:$AO,33,0)/IF(VLOOKUP($E130,'[5]LOG Data SAP'!$D:$AO,34,0)="G",1000,1),
IF(D130=D129,AE129,""))</f>
        <v>9.0500000000000007</v>
      </c>
      <c r="AF130" s="27">
        <f t="shared" si="5"/>
        <v>494.76000000000005</v>
      </c>
      <c r="AG130" s="27" t="str">
        <f t="shared" si="6"/>
        <v/>
      </c>
      <c r="AH130" s="28">
        <f t="shared" si="7"/>
        <v>5.7829139999999994E-2</v>
      </c>
      <c r="AI130" s="18" t="str">
        <f>IFERROR(VLOOKUP(E130,'[5]LOG Data SAP'!$D:$E,2,0),IF(D130=D129,AI129,""))</f>
        <v>HP FAB FUN ANIMAL 100S</v>
      </c>
      <c r="AJ130" s="20" t="str">
        <f>IFERROR([5]SKU!VI130,IF(D130=D129,AJ129,""))</f>
        <v>40104</v>
      </c>
      <c r="AK130" s="18" t="str">
        <f>VLOOKUP(E130,[5]SKU!I:X,16,FALSE)</f>
        <v>3005.90.90</v>
      </c>
    </row>
    <row r="131" spans="1:37">
      <c r="A131" s="18" t="str">
        <f>[5]SKU!AC131</f>
        <v>Hansaplast</v>
      </c>
      <c r="B131" s="18" t="str">
        <f>[5]SKU!AE131</f>
        <v>Wound</v>
      </c>
      <c r="C131" s="18" t="str">
        <f>[5]SKU!AJ131</f>
        <v>Wound Plasters</v>
      </c>
      <c r="D131" s="18" t="str">
        <f>[5]SKU!G131</f>
        <v>HP Junior Fun 100s + Kaos</v>
      </c>
      <c r="E131" s="19" t="str">
        <f>[5]SKU!I131</f>
        <v>48330-00236-02</v>
      </c>
      <c r="F131" s="19" t="str">
        <f>[5]SKU!J131</f>
        <v>48333-00075-01</v>
      </c>
      <c r="G131" s="18" t="str">
        <f>[5]SKU!K131</f>
        <v>Hansaplast Kain Elastis FUN 100 Lembar + 2 Kaos Anak</v>
      </c>
      <c r="H131" s="18" t="str">
        <f>IF([5]SKU!L131="R","Regular",
IF([5]SKU!L131="P","Promo",
IF([5]SKU!L131="S","Sample",
IF([5]SKU!L131="V","VAS",""))))</f>
        <v>Promo</v>
      </c>
      <c r="I131" s="18" t="str">
        <f>IF([5]SKU!QC131="A","Active",
IF([5]SKU!QC131="D","Discontinue",
IF([5]SKU!QC131="N","NPD","")))</f>
        <v>NPD</v>
      </c>
      <c r="J131" s="18" t="str">
        <f>VLOOKUP(IFERROR(VLOOKUP(E131,'[5]Material Status'!A:I,9,0),""),'[5]Material Status'!U:W,3,0)</f>
        <v>Active</v>
      </c>
      <c r="K131" s="20" t="str">
        <f>IFERROR(VLOOKUP(E131,'[5]LOG Data SAP'!$D:$AO,11,0),
IF(D131=D130,K130,""))</f>
        <v>8999777017804</v>
      </c>
      <c r="L131" s="20" t="str">
        <f>IFERROR(VLOOKUP(E131,'[5]LOG Data SAP'!$D:$AO,13,0),
IF(D131=D130,L130,""))</f>
        <v/>
      </c>
      <c r="M131" s="20" t="str">
        <f>IFERROR(VLOOKUP(E131,'[5]LOG Data SAP'!$D:$AO,15,0),
IF(D131=D130,M130,""))</f>
        <v>8999777017972</v>
      </c>
      <c r="N131" s="21">
        <f>[5]SKU!VH131</f>
        <v>1080</v>
      </c>
      <c r="O131" s="22">
        <f>[5]SKU!VN131</f>
        <v>1272700</v>
      </c>
      <c r="P131" s="23">
        <f>[5]SKU!VO131</f>
        <v>45383</v>
      </c>
      <c r="Q131" s="24">
        <f>IFERROR(_xlfn.NUMBERVALUE(VLOOKUP(E131,'[5]LOG Data SAP'!$D:$M,9,0)),
IF(D131=D130,Q130,""))</f>
        <v>0</v>
      </c>
      <c r="R131" s="24">
        <f>IFERROR(_xlfn.NUMBERVALUE(VLOOKUP(E131,'[5]LOG Data SAP'!$D:$M,10,0)),
IF(D131=D130,R130,""))</f>
        <v>1</v>
      </c>
      <c r="S131" s="24">
        <f t="shared" ref="S131:S194" si="8">IFERROR(IF(Q131=0,0,R131/Q131),
IF(D131=D130,S130,""))</f>
        <v>0</v>
      </c>
      <c r="T131" s="25">
        <f>IFERROR(VLOOKUP($E131,'[5]LOG Data SAP'!$D:$V,17,0)/10,
IF(D131=D130,T130,""))</f>
        <v>9.3000000000000007</v>
      </c>
      <c r="U131" s="25">
        <f>IFERROR(VLOOKUP($E131,'[5]LOG Data SAP'!$D:$V,18,0)/10,
IF(D131=D130,U130,""))</f>
        <v>3.8</v>
      </c>
      <c r="V131" s="25">
        <f>IFERROR(VLOOKUP($E131,'[5]LOG Data SAP'!$D:$V,19,0)/10,
IF(D131=D130,V130,""))</f>
        <v>14</v>
      </c>
      <c r="W131" s="25">
        <f>IFERROR(VLOOKUP($E131,'[5]LOG Data SAP'!$D:$AO,21,0)/10,
IF(D131=D130,W130,""))</f>
        <v>0</v>
      </c>
      <c r="X131" s="25">
        <f>IFERROR(VLOOKUP($E131,'[5]LOG Data SAP'!$D:$AO,22,0)/10,
IF(D131=D130,X130,""))</f>
        <v>0</v>
      </c>
      <c r="Y131" s="25">
        <f>IFERROR(VLOOKUP($E131,'[5]LOG Data SAP'!$D:$AO,23,0)/10,
IF(D131=D130,Y130,""))</f>
        <v>0</v>
      </c>
      <c r="Z131" s="25">
        <f>IFERROR(VLOOKUP($E131,'[5]LOG Data SAP'!$D:$AO,25,0)/10,
IF(D131=D130,Z130,""))</f>
        <v>48.9</v>
      </c>
      <c r="AA131" s="25">
        <f>IFERROR(VLOOKUP($E131,'[5]LOG Data SAP'!$D:$AO,26,0)/10,
IF(D131=D130,AA130,""))</f>
        <v>29.2</v>
      </c>
      <c r="AB131" s="25">
        <f>IFERROR(VLOOKUP($E131,'[5]LOG Data SAP'!$D:$AO,27,0)/10,
IF(D131=D130,AB130,""))</f>
        <v>21.5</v>
      </c>
      <c r="AC131" s="26">
        <f>IFERROR(VLOOKUP($E131,'[5]LOG Data SAP'!$D:$AO,29,0)/IF(VLOOKUP($E131,'[5]LOG Data SAP'!$D:$AO,30,0)="G",1000,1),
IF(D131=D130,AC130,""))</f>
        <v>8.0000000000000007E-5</v>
      </c>
      <c r="AD131" s="26">
        <f>IFERROR(VLOOKUP($E131,'[5]LOG Data SAP'!$D:$AO,31,0)/IF(VLOOKUP($E131,'[5]LOG Data SAP'!$D:$AO,32,0)="G",1000,1),
IF(D131=D130,AD130,""))</f>
        <v>0</v>
      </c>
      <c r="AE131" s="26">
        <f>IFERROR(VLOOKUP($E131,'[5]LOG Data SAP'!$D:$AO,33,0)/IF(VLOOKUP($E131,'[5]LOG Data SAP'!$D:$AO,34,0)="G",1000,1),
IF(D131=D130,AE130,""))</f>
        <v>4.38</v>
      </c>
      <c r="AF131" s="27">
        <f t="shared" ref="AF131:AF194" si="9">IF(SUM(T131:V131)=0,"",T131*U131*V131)</f>
        <v>494.76000000000005</v>
      </c>
      <c r="AG131" s="27" t="str">
        <f t="shared" ref="AG131:AG194" si="10">IF(SUM(W131:Y131)=0,"",W131*X131*Y131)</f>
        <v/>
      </c>
      <c r="AH131" s="28">
        <f t="shared" ref="AH131:AH194" si="11">IF(SUM(Z131:AB131)=0,"",Z131*AA131*AB131/1000000)</f>
        <v>3.0699419999999998E-2</v>
      </c>
      <c r="AI131" s="18" t="str">
        <f>IFERROR(VLOOKUP(E131,'[5]LOG Data SAP'!$D:$E,2,0),IF(D131=D130,AI130,""))</f>
        <v>HP FAB FUN ANIMAL 100S + 2 KAOS</v>
      </c>
      <c r="AJ131" s="20" t="str">
        <f>IFERROR([5]SKU!VI131,IF(D131=D130,AJ130,""))</f>
        <v>40104</v>
      </c>
      <c r="AK131" s="18" t="str">
        <f>VLOOKUP(E131,[5]SKU!I:X,16,FALSE)</f>
        <v>3005.90.90</v>
      </c>
    </row>
    <row r="132" spans="1:37">
      <c r="A132" s="18" t="str">
        <f>[5]SKU!AC132</f>
        <v>Hansaplast</v>
      </c>
      <c r="B132" s="18" t="str">
        <f>[5]SKU!AE132</f>
        <v>Wound</v>
      </c>
      <c r="C132" s="18" t="str">
        <f>[5]SKU!AJ132</f>
        <v>Wound Plasters</v>
      </c>
      <c r="D132" s="18" t="str">
        <f>[5]SKU!G132</f>
        <v>HP Fun 8s</v>
      </c>
      <c r="E132" s="19" t="str">
        <f>[5]SKU!I132</f>
        <v>76768-09001-04</v>
      </c>
      <c r="F132" s="19" t="str">
        <f>[5]SKU!J132</f>
        <v>76768-09001-04</v>
      </c>
      <c r="G132" s="18" t="str">
        <f>[5]SKU!K132</f>
        <v>Hansaplast Kain Elastis FUN 8 Lembar</v>
      </c>
      <c r="H132" s="18" t="str">
        <f>IF([5]SKU!L132="R","Regular",
IF([5]SKU!L132="P","Promo",
IF([5]SKU!L132="S","Sample",
IF([5]SKU!L132="V","VAS",""))))</f>
        <v>Regular</v>
      </c>
      <c r="I132" s="18" t="str">
        <f>IF([5]SKU!QC132="A","Active",
IF([5]SKU!QC132="D","Discontinue",
IF([5]SKU!QC132="N","NPD","")))</f>
        <v>Discontinue</v>
      </c>
      <c r="J132" s="18" t="str">
        <f>VLOOKUP(IFERROR(VLOOKUP(E132,'[5]Material Status'!A:I,9,0),""),'[5]Material Status'!U:W,3,0)</f>
        <v>Inactive</v>
      </c>
      <c r="K132" s="20" t="str">
        <f>IFERROR(VLOOKUP(E132,'[5]LOG Data SAP'!$D:$AO,11,0),
IF(D132=D131,K131,""))</f>
        <v>8999777011574</v>
      </c>
      <c r="L132" s="20" t="str">
        <f>IFERROR(VLOOKUP(E132,'[5]LOG Data SAP'!$D:$AO,13,0),
IF(D132=D131,L131,""))</f>
        <v>8999777011581</v>
      </c>
      <c r="M132" s="20" t="str">
        <f>IFERROR(VLOOKUP(E132,'[5]LOG Data SAP'!$D:$AO,15,0),
IF(D132=D131,M131,""))</f>
        <v>8999777011598</v>
      </c>
      <c r="N132" s="21">
        <f>[5]SKU!VH132</f>
        <v>1080</v>
      </c>
      <c r="O132" s="22">
        <f>[5]SKU!VN132</f>
        <v>1931</v>
      </c>
      <c r="P132" s="23">
        <f>[5]SKU!VO132</f>
        <v>44926</v>
      </c>
      <c r="Q132" s="24">
        <f>IFERROR(_xlfn.NUMBERVALUE(VLOOKUP(E132,'[5]LOG Data SAP'!$D:$M,9,0)),
IF(D132=D131,Q131,""))</f>
        <v>30</v>
      </c>
      <c r="R132" s="24">
        <f>IFERROR(_xlfn.NUMBERVALUE(VLOOKUP(E132,'[5]LOG Data SAP'!$D:$M,10,0)),
IF(D132=D131,R131,""))</f>
        <v>180</v>
      </c>
      <c r="S132" s="24">
        <f t="shared" si="8"/>
        <v>6</v>
      </c>
      <c r="T132" s="25">
        <f>IFERROR(VLOOKUP($E132,'[5]LOG Data SAP'!$D:$V,17,0)/10,
IF(D132=D131,T131,""))</f>
        <v>8</v>
      </c>
      <c r="U132" s="25">
        <f>IFERROR(VLOOKUP($E132,'[5]LOG Data SAP'!$D:$V,18,0)/10,
IF(D132=D131,U131,""))</f>
        <v>0.6</v>
      </c>
      <c r="V132" s="25">
        <f>IFERROR(VLOOKUP($E132,'[5]LOG Data SAP'!$D:$V,19,0)/10,
IF(D132=D131,V131,""))</f>
        <v>10.6</v>
      </c>
      <c r="W132" s="25">
        <f>IFERROR(VLOOKUP($E132,'[5]LOG Data SAP'!$D:$AO,21,0)/10,
IF(D132=D131,W131,""))</f>
        <v>16.7</v>
      </c>
      <c r="X132" s="25">
        <f>IFERROR(VLOOKUP($E132,'[5]LOG Data SAP'!$D:$AO,22,0)/10,
IF(D132=D131,X131,""))</f>
        <v>9.3000000000000007</v>
      </c>
      <c r="Y132" s="25">
        <f>IFERROR(VLOOKUP($E132,'[5]LOG Data SAP'!$D:$AO,23,0)/10,
IF(D132=D131,Y131,""))</f>
        <v>10.9</v>
      </c>
      <c r="Z132" s="25">
        <f>IFERROR(VLOOKUP($E132,'[5]LOG Data SAP'!$D:$AO,25,0)/10,
IF(D132=D131,Z131,""))</f>
        <v>30.1</v>
      </c>
      <c r="AA132" s="25">
        <f>IFERROR(VLOOKUP($E132,'[5]LOG Data SAP'!$D:$AO,26,0)/10,
IF(D132=D131,AA131,""))</f>
        <v>17.899999999999999</v>
      </c>
      <c r="AB132" s="25">
        <f>IFERROR(VLOOKUP($E132,'[5]LOG Data SAP'!$D:$AO,27,0)/10,
IF(D132=D131,AB131,""))</f>
        <v>23.2</v>
      </c>
      <c r="AC132" s="26">
        <f>IFERROR(VLOOKUP($E132,'[5]LOG Data SAP'!$D:$AO,29,0)/IF(VLOOKUP($E132,'[5]LOG Data SAP'!$D:$AO,30,0)="G",1000,1),
IF(D132=D131,AC131,""))</f>
        <v>8.0000000000000002E-3</v>
      </c>
      <c r="AD132" s="26">
        <f>IFERROR(VLOOKUP($E132,'[5]LOG Data SAP'!$D:$AO,31,0)/IF(VLOOKUP($E132,'[5]LOG Data SAP'!$D:$AO,32,0)="G",1000,1),
IF(D132=D131,AD131,""))</f>
        <v>0.26100000000000001</v>
      </c>
      <c r="AE132" s="26">
        <f>IFERROR(VLOOKUP($E132,'[5]LOG Data SAP'!$D:$AO,33,0)/IF(VLOOKUP($E132,'[5]LOG Data SAP'!$D:$AO,34,0)="G",1000,1),
IF(D132=D131,AE131,""))</f>
        <v>1.736</v>
      </c>
      <c r="AF132" s="27">
        <f t="shared" si="9"/>
        <v>50.879999999999995</v>
      </c>
      <c r="AG132" s="27">
        <f t="shared" si="10"/>
        <v>1692.8790000000001</v>
      </c>
      <c r="AH132" s="28">
        <f t="shared" si="11"/>
        <v>1.2499927999999999E-2</v>
      </c>
      <c r="AI132" s="18" t="str">
        <f>IFERROR(VLOOKUP(E132,'[5]LOG Data SAP'!$D:$E,2,0),IF(D132=D131,AI131,""))</f>
        <v>HP FAB STR 8 ID JUNIOR FUN</v>
      </c>
      <c r="AJ132" s="20" t="str">
        <f>IFERROR([5]SKU!VI132,IF(D132=D131,AJ131,""))</f>
        <v>76768</v>
      </c>
      <c r="AK132" s="18" t="str">
        <f>VLOOKUP(E132,[5]SKU!I:X,16,FALSE)</f>
        <v>3005.90.90</v>
      </c>
    </row>
    <row r="133" spans="1:37">
      <c r="A133" s="18" t="str">
        <f>[5]SKU!AC133</f>
        <v>Hansaplast</v>
      </c>
      <c r="B133" s="18" t="str">
        <f>[5]SKU!AE133</f>
        <v>Wound</v>
      </c>
      <c r="C133" s="18" t="str">
        <f>[5]SKU!AJ133</f>
        <v>Wound Plasters</v>
      </c>
      <c r="D133" s="18" t="str">
        <f>[5]SKU!G133</f>
        <v>HP Fun 8s</v>
      </c>
      <c r="E133" s="19" t="str">
        <f>[5]SKU!I133</f>
        <v>76768-09001-03</v>
      </c>
      <c r="F133" s="19" t="str">
        <f>[5]SKU!J133</f>
        <v>76768-09001-04</v>
      </c>
      <c r="G133" s="18" t="str">
        <f>[5]SKU!K133</f>
        <v>HP Fun Kain Elastis 8 Strips</v>
      </c>
      <c r="H133" s="18" t="str">
        <f>IF([5]SKU!L133="R","Regular",
IF([5]SKU!L133="P","Promo",
IF([5]SKU!L133="S","Sample",
IF([5]SKU!L133="V","VAS",""))))</f>
        <v>Regular</v>
      </c>
      <c r="I133" s="18" t="str">
        <f>IF([5]SKU!QC133="A","Active",
IF([5]SKU!QC133="D","Discontinue",
IF([5]SKU!QC133="N","NPD","")))</f>
        <v>Discontinue</v>
      </c>
      <c r="J133" s="18" t="str">
        <f>VLOOKUP(IFERROR(VLOOKUP(E133,'[5]Material Status'!A:I,9,0),""),'[5]Material Status'!U:W,3,0)</f>
        <v>Inactive</v>
      </c>
      <c r="K133" s="20" t="str">
        <f>IFERROR(VLOOKUP(E133,'[5]LOG Data SAP'!$D:$AO,11,0),
IF(D133=D132,K132,""))</f>
        <v>4005800045998</v>
      </c>
      <c r="L133" s="20" t="str">
        <f>IFERROR(VLOOKUP(E133,'[5]LOG Data SAP'!$D:$AO,13,0),
IF(D133=D132,L132,""))</f>
        <v>04005801045997</v>
      </c>
      <c r="M133" s="20" t="str">
        <f>IFERROR(VLOOKUP(E133,'[5]LOG Data SAP'!$D:$AO,15,0),
IF(D133=D132,M132,""))</f>
        <v>04005802045996</v>
      </c>
      <c r="N133" s="21">
        <f>[5]SKU!VH133</f>
        <v>1080</v>
      </c>
      <c r="O133" s="22">
        <f>[5]SKU!VN133</f>
        <v>1931</v>
      </c>
      <c r="P133" s="23">
        <f>[5]SKU!VO133</f>
        <v>44926</v>
      </c>
      <c r="Q133" s="24">
        <f>IFERROR(_xlfn.NUMBERVALUE(VLOOKUP(E133,'[5]LOG Data SAP'!$D:$M,9,0)),
IF(D133=D132,Q132,""))</f>
        <v>30</v>
      </c>
      <c r="R133" s="24">
        <f>IFERROR(_xlfn.NUMBERVALUE(VLOOKUP(E133,'[5]LOG Data SAP'!$D:$M,10,0)),
IF(D133=D132,R132,""))</f>
        <v>180</v>
      </c>
      <c r="S133" s="24">
        <f t="shared" si="8"/>
        <v>6</v>
      </c>
      <c r="T133" s="25">
        <f>IFERROR(VLOOKUP($E133,'[5]LOG Data SAP'!$D:$V,17,0)/10,
IF(D133=D132,T132,""))</f>
        <v>8</v>
      </c>
      <c r="U133" s="25">
        <f>IFERROR(VLOOKUP($E133,'[5]LOG Data SAP'!$D:$V,18,0)/10,
IF(D133=D132,U132,""))</f>
        <v>9.3000000000000007</v>
      </c>
      <c r="V133" s="25">
        <f>IFERROR(VLOOKUP($E133,'[5]LOG Data SAP'!$D:$V,19,0)/10,
IF(D133=D132,V132,""))</f>
        <v>10.6</v>
      </c>
      <c r="W133" s="25">
        <f>IFERROR(VLOOKUP($E133,'[5]LOG Data SAP'!$D:$AO,21,0)/10,
IF(D133=D132,W132,""))</f>
        <v>16.7</v>
      </c>
      <c r="X133" s="25">
        <f>IFERROR(VLOOKUP($E133,'[5]LOG Data SAP'!$D:$AO,22,0)/10,
IF(D133=D132,X132,""))</f>
        <v>9.3000000000000007</v>
      </c>
      <c r="Y133" s="25">
        <f>IFERROR(VLOOKUP($E133,'[5]LOG Data SAP'!$D:$AO,23,0)/10,
IF(D133=D132,Y132,""))</f>
        <v>10.9</v>
      </c>
      <c r="Z133" s="25">
        <f>IFERROR(VLOOKUP($E133,'[5]LOG Data SAP'!$D:$AO,25,0)/10,
IF(D133=D132,Z132,""))</f>
        <v>30.1</v>
      </c>
      <c r="AA133" s="25">
        <f>IFERROR(VLOOKUP($E133,'[5]LOG Data SAP'!$D:$AO,26,0)/10,
IF(D133=D132,AA132,""))</f>
        <v>17.899999999999999</v>
      </c>
      <c r="AB133" s="25">
        <f>IFERROR(VLOOKUP($E133,'[5]LOG Data SAP'!$D:$AO,27,0)/10,
IF(D133=D132,AB132,""))</f>
        <v>23.2</v>
      </c>
      <c r="AC133" s="26">
        <f>IFERROR(VLOOKUP($E133,'[5]LOG Data SAP'!$D:$AO,29,0)/IF(VLOOKUP($E133,'[5]LOG Data SAP'!$D:$AO,30,0)="G",1000,1),
IF(D133=D132,AC132,""))</f>
        <v>8.0000000000000002E-3</v>
      </c>
      <c r="AD133" s="26">
        <f>IFERROR(VLOOKUP($E133,'[5]LOG Data SAP'!$D:$AO,31,0)/IF(VLOOKUP($E133,'[5]LOG Data SAP'!$D:$AO,32,0)="G",1000,1),
IF(D133=D132,AD132,""))</f>
        <v>0.26100000000000001</v>
      </c>
      <c r="AE133" s="26">
        <f>IFERROR(VLOOKUP($E133,'[5]LOG Data SAP'!$D:$AO,33,0)/IF(VLOOKUP($E133,'[5]LOG Data SAP'!$D:$AO,34,0)="G",1000,1),
IF(D133=D132,AE132,""))</f>
        <v>1.736</v>
      </c>
      <c r="AF133" s="27">
        <f t="shared" si="9"/>
        <v>788.64</v>
      </c>
      <c r="AG133" s="27">
        <f t="shared" si="10"/>
        <v>1692.8790000000001</v>
      </c>
      <c r="AH133" s="28">
        <f t="shared" si="11"/>
        <v>1.2499927999999999E-2</v>
      </c>
      <c r="AI133" s="18" t="str">
        <f>IFERROR(VLOOKUP(E133,'[5]LOG Data SAP'!$D:$E,2,0),IF(D133=D132,AI132,""))</f>
        <v>HP FAB STR 8 ID JUNIOR FUN</v>
      </c>
      <c r="AJ133" s="20" t="str">
        <f>IFERROR([5]SKU!VI133,IF(D133=D132,AJ132,""))</f>
        <v>76768</v>
      </c>
      <c r="AK133" s="18" t="str">
        <f>VLOOKUP(E133,[5]SKU!I:X,16,FALSE)</f>
        <v>3005.90.90</v>
      </c>
    </row>
    <row r="134" spans="1:37">
      <c r="A134" s="18" t="str">
        <f>[5]SKU!AC134</f>
        <v>Hansaplast</v>
      </c>
      <c r="B134" s="18" t="str">
        <f>[5]SKU!AE134</f>
        <v>Wound</v>
      </c>
      <c r="C134" s="18" t="str">
        <f>[5]SKU!AJ134</f>
        <v>Wound Plasters</v>
      </c>
      <c r="D134" s="18" t="str">
        <f>[5]SKU!G134</f>
        <v>HP Fun 8s</v>
      </c>
      <c r="E134" s="19" t="str">
        <f>[5]SKU!I134</f>
        <v>76768-09001-01</v>
      </c>
      <c r="F134" s="19" t="str">
        <f>[5]SKU!J134</f>
        <v>76768-09001-04</v>
      </c>
      <c r="G134" s="18" t="str">
        <f>[5]SKU!K134</f>
        <v>HP Fun Kain Elastis 8 Strips (evolution)</v>
      </c>
      <c r="H134" s="18" t="str">
        <f>IF([5]SKU!L134="R","Regular",
IF([5]SKU!L134="P","Promo",
IF([5]SKU!L134="S","Sample",
IF([5]SKU!L134="V","VAS",""))))</f>
        <v>Regular</v>
      </c>
      <c r="I134" s="18" t="str">
        <f>IF([5]SKU!QC134="A","Active",
IF([5]SKU!QC134="D","Discontinue",
IF([5]SKU!QC134="N","NPD","")))</f>
        <v>Discontinue</v>
      </c>
      <c r="J134" s="18" t="str">
        <f>VLOOKUP(IFERROR(VLOOKUP(E134,'[5]Material Status'!A:I,9,0),""),'[5]Material Status'!U:W,3,0)</f>
        <v>Inactive</v>
      </c>
      <c r="K134" s="20" t="str">
        <f>IFERROR(VLOOKUP(E134,'[5]LOG Data SAP'!$D:$AO,11,0),
IF(D134=D133,K133,""))</f>
        <v>4005800045998</v>
      </c>
      <c r="L134" s="20" t="str">
        <f>IFERROR(VLOOKUP(E134,'[5]LOG Data SAP'!$D:$AO,13,0),
IF(D134=D133,L133,""))</f>
        <v>04005801045997</v>
      </c>
      <c r="M134" s="20" t="str">
        <f>IFERROR(VLOOKUP(E134,'[5]LOG Data SAP'!$D:$AO,15,0),
IF(D134=D133,M133,""))</f>
        <v>04005802045996</v>
      </c>
      <c r="N134" s="21">
        <f>[5]SKU!VH134</f>
        <v>1080</v>
      </c>
      <c r="O134" s="22">
        <f>[5]SKU!VN134</f>
        <v>1931</v>
      </c>
      <c r="P134" s="23">
        <f>[5]SKU!VO134</f>
        <v>44926</v>
      </c>
      <c r="Q134" s="24">
        <f>IFERROR(_xlfn.NUMBERVALUE(VLOOKUP(E134,'[5]LOG Data SAP'!$D:$M,9,0)),
IF(D134=D133,Q133,""))</f>
        <v>30</v>
      </c>
      <c r="R134" s="24">
        <f>IFERROR(_xlfn.NUMBERVALUE(VLOOKUP(E134,'[5]LOG Data SAP'!$D:$M,10,0)),
IF(D134=D133,R133,""))</f>
        <v>180</v>
      </c>
      <c r="S134" s="24">
        <f t="shared" si="8"/>
        <v>6</v>
      </c>
      <c r="T134" s="25">
        <f>IFERROR(VLOOKUP($E134,'[5]LOG Data SAP'!$D:$V,17,0)/10,
IF(D134=D133,T133,""))</f>
        <v>8</v>
      </c>
      <c r="U134" s="25">
        <f>IFERROR(VLOOKUP($E134,'[5]LOG Data SAP'!$D:$V,18,0)/10,
IF(D134=D133,U133,""))</f>
        <v>9.3000000000000007</v>
      </c>
      <c r="V134" s="25">
        <f>IFERROR(VLOOKUP($E134,'[5]LOG Data SAP'!$D:$V,19,0)/10,
IF(D134=D133,V133,""))</f>
        <v>10.6</v>
      </c>
      <c r="W134" s="25">
        <f>IFERROR(VLOOKUP($E134,'[5]LOG Data SAP'!$D:$AO,21,0)/10,
IF(D134=D133,W133,""))</f>
        <v>16.7</v>
      </c>
      <c r="X134" s="25">
        <f>IFERROR(VLOOKUP($E134,'[5]LOG Data SAP'!$D:$AO,22,0)/10,
IF(D134=D133,X133,""))</f>
        <v>9.3000000000000007</v>
      </c>
      <c r="Y134" s="25">
        <f>IFERROR(VLOOKUP($E134,'[5]LOG Data SAP'!$D:$AO,23,0)/10,
IF(D134=D133,Y133,""))</f>
        <v>10.9</v>
      </c>
      <c r="Z134" s="25">
        <f>IFERROR(VLOOKUP($E134,'[5]LOG Data SAP'!$D:$AO,25,0)/10,
IF(D134=D133,Z133,""))</f>
        <v>30.1</v>
      </c>
      <c r="AA134" s="25">
        <f>IFERROR(VLOOKUP($E134,'[5]LOG Data SAP'!$D:$AO,26,0)/10,
IF(D134=D133,AA133,""))</f>
        <v>17.899999999999999</v>
      </c>
      <c r="AB134" s="25">
        <f>IFERROR(VLOOKUP($E134,'[5]LOG Data SAP'!$D:$AO,27,0)/10,
IF(D134=D133,AB133,""))</f>
        <v>23.2</v>
      </c>
      <c r="AC134" s="26">
        <f>IFERROR(VLOOKUP($E134,'[5]LOG Data SAP'!$D:$AO,29,0)/IF(VLOOKUP($E134,'[5]LOG Data SAP'!$D:$AO,30,0)="G",1000,1),
IF(D134=D133,AC133,""))</f>
        <v>8.0000000000000002E-3</v>
      </c>
      <c r="AD134" s="26">
        <f>IFERROR(VLOOKUP($E134,'[5]LOG Data SAP'!$D:$AO,31,0)/IF(VLOOKUP($E134,'[5]LOG Data SAP'!$D:$AO,32,0)="G",1000,1),
IF(D134=D133,AD133,""))</f>
        <v>0.26100000000000001</v>
      </c>
      <c r="AE134" s="26">
        <f>IFERROR(VLOOKUP($E134,'[5]LOG Data SAP'!$D:$AO,33,0)/IF(VLOOKUP($E134,'[5]LOG Data SAP'!$D:$AO,34,0)="G",1000,1),
IF(D134=D133,AE133,""))</f>
        <v>1.736</v>
      </c>
      <c r="AF134" s="27">
        <f t="shared" si="9"/>
        <v>788.64</v>
      </c>
      <c r="AG134" s="27">
        <f t="shared" si="10"/>
        <v>1692.8790000000001</v>
      </c>
      <c r="AH134" s="28">
        <f t="shared" si="11"/>
        <v>1.2499927999999999E-2</v>
      </c>
      <c r="AI134" s="18" t="str">
        <f>IFERROR(VLOOKUP(E134,'[5]LOG Data SAP'!$D:$E,2,0),IF(D134=D133,AI133,""))</f>
        <v>HP FAB STR 8 ID JUNIOR FUN</v>
      </c>
      <c r="AJ134" s="20" t="str">
        <f>IFERROR([5]SKU!VI134,IF(D134=D133,AJ133,""))</f>
        <v>76768</v>
      </c>
      <c r="AK134" s="18" t="str">
        <f>VLOOKUP(E134,[5]SKU!I:X,16,FALSE)</f>
        <v>3005.90.90</v>
      </c>
    </row>
    <row r="135" spans="1:37">
      <c r="A135" s="18" t="str">
        <f>[5]SKU!AC135</f>
        <v>Hansaplast</v>
      </c>
      <c r="B135" s="18" t="str">
        <f>[5]SKU!AE135</f>
        <v>Wound</v>
      </c>
      <c r="C135" s="18" t="str">
        <f>[5]SKU!AJ135</f>
        <v>Wound Plasters</v>
      </c>
      <c r="D135" s="18" t="str">
        <f>[5]SKU!G135</f>
        <v>HP Fun 8s</v>
      </c>
      <c r="E135" s="19" t="str">
        <f>[5]SKU!I135</f>
        <v>76768-09001-00</v>
      </c>
      <c r="F135" s="19" t="str">
        <f>[5]SKU!J135</f>
        <v>76768-09001-04</v>
      </c>
      <c r="G135" s="18" t="str">
        <f>[5]SKU!K135</f>
        <v>HP Fun Kain Elastis 8 Strips</v>
      </c>
      <c r="H135" s="18" t="str">
        <f>IF([5]SKU!L135="R","Regular",
IF([5]SKU!L135="P","Promo",
IF([5]SKU!L135="S","Sample",
IF([5]SKU!L135="V","VAS",""))))</f>
        <v>Regular</v>
      </c>
      <c r="I135" s="18" t="str">
        <f>IF([5]SKU!QC135="A","Active",
IF([5]SKU!QC135="D","Discontinue",
IF([5]SKU!QC135="N","NPD","")))</f>
        <v>Discontinue</v>
      </c>
      <c r="J135" s="18" t="str">
        <f>VLOOKUP(IFERROR(VLOOKUP(E135,'[5]Material Status'!A:I,9,0),""),'[5]Material Status'!U:W,3,0)</f>
        <v>Inactive</v>
      </c>
      <c r="K135" s="20" t="str">
        <f>IFERROR(VLOOKUP(E135,'[5]LOG Data SAP'!$D:$AO,11,0),
IF(D135=D134,K134,""))</f>
        <v>4005800045998</v>
      </c>
      <c r="L135" s="20" t="str">
        <f>IFERROR(VLOOKUP(E135,'[5]LOG Data SAP'!$D:$AO,13,0),
IF(D135=D134,L134,""))</f>
        <v>04005801045997</v>
      </c>
      <c r="M135" s="20" t="str">
        <f>IFERROR(VLOOKUP(E135,'[5]LOG Data SAP'!$D:$AO,15,0),
IF(D135=D134,M134,""))</f>
        <v>04005802045996</v>
      </c>
      <c r="N135" s="21">
        <f>[5]SKU!VH135</f>
        <v>1080</v>
      </c>
      <c r="O135" s="22">
        <f>[5]SKU!VN135</f>
        <v>1931</v>
      </c>
      <c r="P135" s="23">
        <f>[5]SKU!VO135</f>
        <v>43100</v>
      </c>
      <c r="Q135" s="24">
        <f>IFERROR(_xlfn.NUMBERVALUE(VLOOKUP(E135,'[5]LOG Data SAP'!$D:$M,9,0)),
IF(D135=D134,Q134,""))</f>
        <v>30</v>
      </c>
      <c r="R135" s="24">
        <f>IFERROR(_xlfn.NUMBERVALUE(VLOOKUP(E135,'[5]LOG Data SAP'!$D:$M,10,0)),
IF(D135=D134,R134,""))</f>
        <v>180</v>
      </c>
      <c r="S135" s="24">
        <f t="shared" si="8"/>
        <v>6</v>
      </c>
      <c r="T135" s="25">
        <f>IFERROR(VLOOKUP($E135,'[5]LOG Data SAP'!$D:$V,17,0)/10,
IF(D135=D134,T134,""))</f>
        <v>8</v>
      </c>
      <c r="U135" s="25">
        <f>IFERROR(VLOOKUP($E135,'[5]LOG Data SAP'!$D:$V,18,0)/10,
IF(D135=D134,U134,""))</f>
        <v>9.3000000000000007</v>
      </c>
      <c r="V135" s="25">
        <f>IFERROR(VLOOKUP($E135,'[5]LOG Data SAP'!$D:$V,19,0)/10,
IF(D135=D134,V134,""))</f>
        <v>10.6</v>
      </c>
      <c r="W135" s="25">
        <f>IFERROR(VLOOKUP($E135,'[5]LOG Data SAP'!$D:$AO,21,0)/10,
IF(D135=D134,W134,""))</f>
        <v>16.7</v>
      </c>
      <c r="X135" s="25">
        <f>IFERROR(VLOOKUP($E135,'[5]LOG Data SAP'!$D:$AO,22,0)/10,
IF(D135=D134,X134,""))</f>
        <v>9.3000000000000007</v>
      </c>
      <c r="Y135" s="25">
        <f>IFERROR(VLOOKUP($E135,'[5]LOG Data SAP'!$D:$AO,23,0)/10,
IF(D135=D134,Y134,""))</f>
        <v>10.9</v>
      </c>
      <c r="Z135" s="25">
        <f>IFERROR(VLOOKUP($E135,'[5]LOG Data SAP'!$D:$AO,25,0)/10,
IF(D135=D134,Z134,""))</f>
        <v>30.1</v>
      </c>
      <c r="AA135" s="25">
        <f>IFERROR(VLOOKUP($E135,'[5]LOG Data SAP'!$D:$AO,26,0)/10,
IF(D135=D134,AA134,""))</f>
        <v>17.899999999999999</v>
      </c>
      <c r="AB135" s="25">
        <f>IFERROR(VLOOKUP($E135,'[5]LOG Data SAP'!$D:$AO,27,0)/10,
IF(D135=D134,AB134,""))</f>
        <v>23.2</v>
      </c>
      <c r="AC135" s="26">
        <f>IFERROR(VLOOKUP($E135,'[5]LOG Data SAP'!$D:$AO,29,0)/IF(VLOOKUP($E135,'[5]LOG Data SAP'!$D:$AO,30,0)="G",1000,1),
IF(D135=D134,AC134,""))</f>
        <v>8.0000000000000002E-3</v>
      </c>
      <c r="AD135" s="26">
        <f>IFERROR(VLOOKUP($E135,'[5]LOG Data SAP'!$D:$AO,31,0)/IF(VLOOKUP($E135,'[5]LOG Data SAP'!$D:$AO,32,0)="G",1000,1),
IF(D135=D134,AD134,""))</f>
        <v>0.26100000000000001</v>
      </c>
      <c r="AE135" s="26">
        <f>IFERROR(VLOOKUP($E135,'[5]LOG Data SAP'!$D:$AO,33,0)/IF(VLOOKUP($E135,'[5]LOG Data SAP'!$D:$AO,34,0)="G",1000,1),
IF(D135=D134,AE134,""))</f>
        <v>1.736</v>
      </c>
      <c r="AF135" s="27">
        <f t="shared" si="9"/>
        <v>788.64</v>
      </c>
      <c r="AG135" s="27">
        <f t="shared" si="10"/>
        <v>1692.8790000000001</v>
      </c>
      <c r="AH135" s="28">
        <f t="shared" si="11"/>
        <v>1.2499927999999999E-2</v>
      </c>
      <c r="AI135" s="18" t="str">
        <f>IFERROR(VLOOKUP(E135,'[5]LOG Data SAP'!$D:$E,2,0),IF(D135=D134,AI134,""))</f>
        <v>HP FAB STR 8 ID JUNIOR FUN</v>
      </c>
      <c r="AJ135" s="20" t="str">
        <f>IFERROR([5]SKU!VI135,IF(D135=D134,AJ134,""))</f>
        <v>76768</v>
      </c>
      <c r="AK135" s="18" t="str">
        <f>VLOOKUP(E135,[5]SKU!I:X,16,FALSE)</f>
        <v>3005.90.90</v>
      </c>
    </row>
    <row r="136" spans="1:37">
      <c r="A136" s="18" t="str">
        <f>[5]SKU!AC136</f>
        <v>Hansaplast</v>
      </c>
      <c r="B136" s="18" t="str">
        <f>[5]SKU!AE136</f>
        <v>Wound</v>
      </c>
      <c r="C136" s="18" t="str">
        <f>[5]SKU!AJ136</f>
        <v>Wound Plasters</v>
      </c>
      <c r="D136" s="18" t="str">
        <f>[5]SKU!G136</f>
        <v>HP Fun Hanger</v>
      </c>
      <c r="E136" s="19" t="str">
        <f>[5]SKU!I136</f>
        <v>76768-09002-04</v>
      </c>
      <c r="F136" s="19" t="str">
        <f>[5]SKU!J136</f>
        <v>76768-09002-04</v>
      </c>
      <c r="G136" s="18" t="str">
        <f>[5]SKU!K136</f>
        <v>Hansaplast Kain Elastis FUN 8 Lembar Hanger</v>
      </c>
      <c r="H136" s="18" t="str">
        <f>IF([5]SKU!L136="R","Regular",
IF([5]SKU!L136="P","Promo",
IF([5]SKU!L136="S","Sample",
IF([5]SKU!L136="V","VAS",""))))</f>
        <v>Regular</v>
      </c>
      <c r="I136" s="18" t="str">
        <f>IF([5]SKU!QC136="A","Active",
IF([5]SKU!QC136="D","Discontinue",
IF([5]SKU!QC136="N","NPD","")))</f>
        <v>Discontinue</v>
      </c>
      <c r="J136" s="18" t="str">
        <f>VLOOKUP(IFERROR(VLOOKUP(E136,'[5]Material Status'!A:I,9,0),""),'[5]Material Status'!U:W,3,0)</f>
        <v>Inactive</v>
      </c>
      <c r="K136" s="20" t="str">
        <f>IFERROR(VLOOKUP(E136,'[5]LOG Data SAP'!$D:$AO,11,0),
IF(D136=D135,K135,""))</f>
        <v>4005800045981</v>
      </c>
      <c r="L136" s="20" t="str">
        <f>IFERROR(VLOOKUP(E136,'[5]LOG Data SAP'!$D:$AO,13,0),
IF(D136=D135,L135,""))</f>
        <v/>
      </c>
      <c r="M136" s="20" t="str">
        <f>IFERROR(VLOOKUP(E136,'[5]LOG Data SAP'!$D:$AO,15,0),
IF(D136=D135,M135,""))</f>
        <v>8999777011635</v>
      </c>
      <c r="N136" s="21">
        <f>[5]SKU!VH136</f>
        <v>1080</v>
      </c>
      <c r="O136" s="22">
        <f>[5]SKU!VN136</f>
        <v>16234</v>
      </c>
      <c r="P136" s="23">
        <f>[5]SKU!VO136</f>
        <v>44926</v>
      </c>
      <c r="Q136" s="24">
        <f>IFERROR(_xlfn.NUMBERVALUE(VLOOKUP(E136,'[5]LOG Data SAP'!$D:$M,9,0)),
IF(D136=D135,Q135,""))</f>
        <v>0</v>
      </c>
      <c r="R136" s="24">
        <f>IFERROR(_xlfn.NUMBERVALUE(VLOOKUP(E136,'[5]LOG Data SAP'!$D:$M,10,0)),
IF(D136=D135,R135,""))</f>
        <v>50</v>
      </c>
      <c r="S136" s="24">
        <f t="shared" si="8"/>
        <v>0</v>
      </c>
      <c r="T136" s="25">
        <f>IFERROR(VLOOKUP($E136,'[5]LOG Data SAP'!$D:$V,17,0)/10,
IF(D136=D135,T135,""))</f>
        <v>20</v>
      </c>
      <c r="U136" s="25">
        <f>IFERROR(VLOOKUP($E136,'[5]LOG Data SAP'!$D:$V,18,0)/10,
IF(D136=D135,U135,""))</f>
        <v>2.5</v>
      </c>
      <c r="V136" s="25">
        <f>IFERROR(VLOOKUP($E136,'[5]LOG Data SAP'!$D:$V,19,0)/10,
IF(D136=D135,V135,""))</f>
        <v>35</v>
      </c>
      <c r="W136" s="25">
        <f>IFERROR(VLOOKUP($E136,'[5]LOG Data SAP'!$D:$AO,21,0)/10,
IF(D136=D135,W135,""))</f>
        <v>0</v>
      </c>
      <c r="X136" s="25">
        <f>IFERROR(VLOOKUP($E136,'[5]LOG Data SAP'!$D:$AO,22,0)/10,
IF(D136=D135,X135,""))</f>
        <v>0</v>
      </c>
      <c r="Y136" s="25">
        <f>IFERROR(VLOOKUP($E136,'[5]LOG Data SAP'!$D:$AO,23,0)/10,
IF(D136=D135,Y135,""))</f>
        <v>0</v>
      </c>
      <c r="Z136" s="25">
        <f>IFERROR(VLOOKUP($E136,'[5]LOG Data SAP'!$D:$AO,25,0)/10,
IF(D136=D135,Z135,""))</f>
        <v>42.8</v>
      </c>
      <c r="AA136" s="25">
        <f>IFERROR(VLOOKUP($E136,'[5]LOG Data SAP'!$D:$AO,26,0)/10,
IF(D136=D135,AA135,""))</f>
        <v>36.799999999999997</v>
      </c>
      <c r="AB136" s="25">
        <f>IFERROR(VLOOKUP($E136,'[5]LOG Data SAP'!$D:$AO,27,0)/10,
IF(D136=D135,AB135,""))</f>
        <v>23.1</v>
      </c>
      <c r="AC136" s="26">
        <f>IFERROR(VLOOKUP($E136,'[5]LOG Data SAP'!$D:$AO,29,0)/IF(VLOOKUP($E136,'[5]LOG Data SAP'!$D:$AO,30,0)="G",1000,1),
IF(D136=D135,AC135,""))</f>
        <v>0.104</v>
      </c>
      <c r="AD136" s="26">
        <f>IFERROR(VLOOKUP($E136,'[5]LOG Data SAP'!$D:$AO,31,0)/IF(VLOOKUP($E136,'[5]LOG Data SAP'!$D:$AO,32,0)="G",1000,1),
IF(D136=D135,AD135,""))</f>
        <v>0</v>
      </c>
      <c r="AE136" s="26">
        <f>IFERROR(VLOOKUP($E136,'[5]LOG Data SAP'!$D:$AO,33,0)/IF(VLOOKUP($E136,'[5]LOG Data SAP'!$D:$AO,34,0)="G",1000,1),
IF(D136=D135,AE135,""))</f>
        <v>5.7229999999999999</v>
      </c>
      <c r="AF136" s="27">
        <f t="shared" si="9"/>
        <v>1750</v>
      </c>
      <c r="AG136" s="27" t="str">
        <f t="shared" si="10"/>
        <v/>
      </c>
      <c r="AH136" s="28">
        <f t="shared" si="11"/>
        <v>3.6383423999999998E-2</v>
      </c>
      <c r="AI136" s="18" t="str">
        <f>IFERROR(VLOOKUP(E136,'[5]LOG Data SAP'!$D:$E,2,0),IF(D136=D135,AI135,""))</f>
        <v>HP FAB STR ASS 8 ID JUNIOR FUN + HANGER</v>
      </c>
      <c r="AJ136" s="20" t="str">
        <f>IFERROR([5]SKU!VI136,IF(D136=D135,AJ135,""))</f>
        <v>40069</v>
      </c>
      <c r="AK136" s="18" t="str">
        <f>VLOOKUP(E136,[5]SKU!I:X,16,FALSE)</f>
        <v>3005.90.90</v>
      </c>
    </row>
    <row r="137" spans="1:37">
      <c r="A137" s="18" t="str">
        <f>[5]SKU!AC137</f>
        <v>Hansaplast</v>
      </c>
      <c r="B137" s="18" t="str">
        <f>[5]SKU!AE137</f>
        <v>Wound</v>
      </c>
      <c r="C137" s="18" t="str">
        <f>[5]SKU!AJ137</f>
        <v>Wound Plasters</v>
      </c>
      <c r="D137" s="18" t="str">
        <f>[5]SKU!G137</f>
        <v>HP Fun Hanger</v>
      </c>
      <c r="E137" s="19" t="str">
        <f>[5]SKU!I137</f>
        <v>76768-09002-03</v>
      </c>
      <c r="F137" s="19" t="str">
        <f>[5]SKU!J137</f>
        <v>76768-09002-04</v>
      </c>
      <c r="G137" s="18" t="str">
        <f>[5]SKU!K137</f>
        <v>HP Fun Kain Elastis 8's + Hanger</v>
      </c>
      <c r="H137" s="18" t="str">
        <f>IF([5]SKU!L137="R","Regular",
IF([5]SKU!L137="P","Promo",
IF([5]SKU!L137="S","Sample",
IF([5]SKU!L137="V","VAS",""))))</f>
        <v>Regular</v>
      </c>
      <c r="I137" s="18" t="str">
        <f>IF([5]SKU!QC137="A","Active",
IF([5]SKU!QC137="D","Discontinue",
IF([5]SKU!QC137="N","NPD","")))</f>
        <v>Discontinue</v>
      </c>
      <c r="J137" s="18" t="str">
        <f>VLOOKUP(IFERROR(VLOOKUP(E137,'[5]Material Status'!A:I,9,0),""),'[5]Material Status'!U:W,3,0)</f>
        <v>Inactive</v>
      </c>
      <c r="K137" s="20" t="str">
        <f>IFERROR(VLOOKUP(E137,'[5]LOG Data SAP'!$D:$AO,11,0),
IF(D137=D136,K136,""))</f>
        <v>4005800045981</v>
      </c>
      <c r="L137" s="20" t="str">
        <f>IFERROR(VLOOKUP(E137,'[5]LOG Data SAP'!$D:$AO,13,0),
IF(D137=D136,L136,""))</f>
        <v>8999777011611</v>
      </c>
      <c r="M137" s="20" t="str">
        <f>IFERROR(VLOOKUP(E137,'[5]LOG Data SAP'!$D:$AO,15,0),
IF(D137=D136,M136,""))</f>
        <v>8999777011628</v>
      </c>
      <c r="N137" s="21">
        <f>[5]SKU!VH137</f>
        <v>1080</v>
      </c>
      <c r="O137" s="22">
        <f>[5]SKU!VN137</f>
        <v>16234</v>
      </c>
      <c r="P137" s="23">
        <f>[5]SKU!VO137</f>
        <v>44926</v>
      </c>
      <c r="Q137" s="24">
        <f>IFERROR(_xlfn.NUMBERVALUE(VLOOKUP(E137,'[5]LOG Data SAP'!$D:$M,9,0)),
IF(D137=D136,Q136,""))</f>
        <v>10</v>
      </c>
      <c r="R137" s="24">
        <f>IFERROR(_xlfn.NUMBERVALUE(VLOOKUP(E137,'[5]LOG Data SAP'!$D:$M,10,0)),
IF(D137=D136,R136,""))</f>
        <v>50</v>
      </c>
      <c r="S137" s="24">
        <f t="shared" si="8"/>
        <v>5</v>
      </c>
      <c r="T137" s="25">
        <f>IFERROR(VLOOKUP($E137,'[5]LOG Data SAP'!$D:$V,17,0)/10,
IF(D137=D136,T136,""))</f>
        <v>20</v>
      </c>
      <c r="U137" s="25">
        <f>IFERROR(VLOOKUP($E137,'[5]LOG Data SAP'!$D:$V,18,0)/10,
IF(D137=D136,U136,""))</f>
        <v>2.5</v>
      </c>
      <c r="V137" s="25">
        <f>IFERROR(VLOOKUP($E137,'[5]LOG Data SAP'!$D:$V,19,0)/10,
IF(D137=D136,V136,""))</f>
        <v>37.5</v>
      </c>
      <c r="W137" s="25">
        <f>IFERROR(VLOOKUP($E137,'[5]LOG Data SAP'!$D:$AO,21,0)/10,
IF(D137=D136,W136,""))</f>
        <v>0</v>
      </c>
      <c r="X137" s="25">
        <f>IFERROR(VLOOKUP($E137,'[5]LOG Data SAP'!$D:$AO,22,0)/10,
IF(D137=D136,X136,""))</f>
        <v>0</v>
      </c>
      <c r="Y137" s="25">
        <f>IFERROR(VLOOKUP($E137,'[5]LOG Data SAP'!$D:$AO,23,0)/10,
IF(D137=D136,Y136,""))</f>
        <v>0</v>
      </c>
      <c r="Z137" s="25">
        <f>IFERROR(VLOOKUP($E137,'[5]LOG Data SAP'!$D:$AO,25,0)/10,
IF(D137=D136,Z136,""))</f>
        <v>42.6</v>
      </c>
      <c r="AA137" s="25">
        <f>IFERROR(VLOOKUP($E137,'[5]LOG Data SAP'!$D:$AO,26,0)/10,
IF(D137=D136,AA136,""))</f>
        <v>39.1</v>
      </c>
      <c r="AB137" s="25">
        <f>IFERROR(VLOOKUP($E137,'[5]LOG Data SAP'!$D:$AO,27,0)/10,
IF(D137=D136,AB136,""))</f>
        <v>24.7</v>
      </c>
      <c r="AC137" s="26">
        <f>IFERROR(VLOOKUP($E137,'[5]LOG Data SAP'!$D:$AO,29,0)/IF(VLOOKUP($E137,'[5]LOG Data SAP'!$D:$AO,30,0)="G",1000,1),
IF(D137=D136,AC136,""))</f>
        <v>0.106</v>
      </c>
      <c r="AD137" s="26">
        <f>IFERROR(VLOOKUP($E137,'[5]LOG Data SAP'!$D:$AO,31,0)/IF(VLOOKUP($E137,'[5]LOG Data SAP'!$D:$AO,32,0)="G",1000,1),
IF(D137=D136,AD136,""))</f>
        <v>0</v>
      </c>
      <c r="AE137" s="26">
        <f>IFERROR(VLOOKUP($E137,'[5]LOG Data SAP'!$D:$AO,33,0)/IF(VLOOKUP($E137,'[5]LOG Data SAP'!$D:$AO,34,0)="G",1000,1),
IF(D137=D136,AE136,""))</f>
        <v>5.9089999999999998</v>
      </c>
      <c r="AF137" s="27">
        <f t="shared" si="9"/>
        <v>1875</v>
      </c>
      <c r="AG137" s="27" t="str">
        <f t="shared" si="10"/>
        <v/>
      </c>
      <c r="AH137" s="28">
        <f t="shared" si="11"/>
        <v>4.1141802000000005E-2</v>
      </c>
      <c r="AI137" s="18" t="str">
        <f>IFERROR(VLOOKUP(E137,'[5]LOG Data SAP'!$D:$E,2,0),IF(D137=D136,AI136,""))</f>
        <v>HP FAB STR ASS 8 ID JUNIOR FUN + HANGER</v>
      </c>
      <c r="AJ137" s="20" t="str">
        <f>IFERROR([5]SKU!VI137,IF(D137=D136,AJ136,""))</f>
        <v>40069</v>
      </c>
      <c r="AK137" s="18" t="str">
        <f>VLOOKUP(E137,[5]SKU!I:X,16,FALSE)</f>
        <v>3005.90.90</v>
      </c>
    </row>
    <row r="138" spans="1:37">
      <c r="A138" s="18" t="str">
        <f>[5]SKU!AC138</f>
        <v>Hansaplast</v>
      </c>
      <c r="B138" s="18" t="str">
        <f>[5]SKU!AE138</f>
        <v>Wound</v>
      </c>
      <c r="C138" s="18" t="str">
        <f>[5]SKU!AJ138</f>
        <v>Wound Plasters</v>
      </c>
      <c r="D138" s="18" t="str">
        <f>[5]SKU!G138</f>
        <v>HP Fun Hanger</v>
      </c>
      <c r="E138" s="19" t="str">
        <f>[5]SKU!I138</f>
        <v>76768-09002-02</v>
      </c>
      <c r="F138" s="19" t="str">
        <f>[5]SKU!J138</f>
        <v>76768-09002-04</v>
      </c>
      <c r="G138" s="18" t="str">
        <f>[5]SKU!K138</f>
        <v>HP Fun Kain Elastis 8's + Hanger (evolution)</v>
      </c>
      <c r="H138" s="18" t="str">
        <f>IF([5]SKU!L138="R","Regular",
IF([5]SKU!L138="P","Promo",
IF([5]SKU!L138="S","Sample",
IF([5]SKU!L138="V","VAS",""))))</f>
        <v>Regular</v>
      </c>
      <c r="I138" s="18" t="str">
        <f>IF([5]SKU!QC138="A","Active",
IF([5]SKU!QC138="D","Discontinue",
IF([5]SKU!QC138="N","NPD","")))</f>
        <v>Discontinue</v>
      </c>
      <c r="J138" s="18" t="str">
        <f>VLOOKUP(IFERROR(VLOOKUP(E138,'[5]Material Status'!A:I,9,0),""),'[5]Material Status'!U:W,3,0)</f>
        <v>Inactive</v>
      </c>
      <c r="K138" s="20" t="str">
        <f>IFERROR(VLOOKUP(E138,'[5]LOG Data SAP'!$D:$AO,11,0),
IF(D138=D137,K137,""))</f>
        <v>4005800045981</v>
      </c>
      <c r="L138" s="20" t="str">
        <f>IFERROR(VLOOKUP(E138,'[5]LOG Data SAP'!$D:$AO,13,0),
IF(D138=D137,L137,""))</f>
        <v>8999777005733</v>
      </c>
      <c r="M138" s="20" t="str">
        <f>IFERROR(VLOOKUP(E138,'[5]LOG Data SAP'!$D:$AO,15,0),
IF(D138=D137,M137,""))</f>
        <v>04005802045989</v>
      </c>
      <c r="N138" s="21">
        <f>[5]SKU!VH138</f>
        <v>1080</v>
      </c>
      <c r="O138" s="22">
        <f>[5]SKU!VN138</f>
        <v>16234</v>
      </c>
      <c r="P138" s="23">
        <f>[5]SKU!VO138</f>
        <v>44926</v>
      </c>
      <c r="Q138" s="24">
        <f>IFERROR(_xlfn.NUMBERVALUE(VLOOKUP(E138,'[5]LOG Data SAP'!$D:$M,9,0)),
IF(D138=D137,Q137,""))</f>
        <v>1</v>
      </c>
      <c r="R138" s="24">
        <f>IFERROR(_xlfn.NUMBERVALUE(VLOOKUP(E138,'[5]LOG Data SAP'!$D:$M,10,0)),
IF(D138=D137,R137,""))</f>
        <v>50</v>
      </c>
      <c r="S138" s="24">
        <f t="shared" si="8"/>
        <v>50</v>
      </c>
      <c r="T138" s="25">
        <f>IFERROR(VLOOKUP($E138,'[5]LOG Data SAP'!$D:$V,17,0)/10,
IF(D138=D137,T137,""))</f>
        <v>20</v>
      </c>
      <c r="U138" s="25">
        <f>IFERROR(VLOOKUP($E138,'[5]LOG Data SAP'!$D:$V,18,0)/10,
IF(D138=D137,U137,""))</f>
        <v>2.5</v>
      </c>
      <c r="V138" s="25">
        <f>IFERROR(VLOOKUP($E138,'[5]LOG Data SAP'!$D:$V,19,0)/10,
IF(D138=D137,V137,""))</f>
        <v>37.5</v>
      </c>
      <c r="W138" s="25">
        <f>IFERROR(VLOOKUP($E138,'[5]LOG Data SAP'!$D:$AO,21,0)/10,
IF(D138=D137,W137,""))</f>
        <v>20</v>
      </c>
      <c r="X138" s="25">
        <f>IFERROR(VLOOKUP($E138,'[5]LOG Data SAP'!$D:$AO,22,0)/10,
IF(D138=D137,X137,""))</f>
        <v>2.5</v>
      </c>
      <c r="Y138" s="25">
        <f>IFERROR(VLOOKUP($E138,'[5]LOG Data SAP'!$D:$AO,23,0)/10,
IF(D138=D137,Y137,""))</f>
        <v>37.5</v>
      </c>
      <c r="Z138" s="25">
        <f>IFERROR(VLOOKUP($E138,'[5]LOG Data SAP'!$D:$AO,25,0)/10,
IF(D138=D137,Z137,""))</f>
        <v>42.6</v>
      </c>
      <c r="AA138" s="25">
        <f>IFERROR(VLOOKUP($E138,'[5]LOG Data SAP'!$D:$AO,26,0)/10,
IF(D138=D137,AA137,""))</f>
        <v>39.1</v>
      </c>
      <c r="AB138" s="25">
        <f>IFERROR(VLOOKUP($E138,'[5]LOG Data SAP'!$D:$AO,27,0)/10,
IF(D138=D137,AB137,""))</f>
        <v>24.7</v>
      </c>
      <c r="AC138" s="26">
        <f>IFERROR(VLOOKUP($E138,'[5]LOG Data SAP'!$D:$AO,29,0)/IF(VLOOKUP($E138,'[5]LOG Data SAP'!$D:$AO,30,0)="G",1000,1),
IF(D138=D137,AC137,""))</f>
        <v>0.104</v>
      </c>
      <c r="AD138" s="26">
        <f>IFERROR(VLOOKUP($E138,'[5]LOG Data SAP'!$D:$AO,31,0)/IF(VLOOKUP($E138,'[5]LOG Data SAP'!$D:$AO,32,0)="G",1000,1),
IF(D138=D137,AD137,""))</f>
        <v>0.104</v>
      </c>
      <c r="AE138" s="26">
        <f>IFERROR(VLOOKUP($E138,'[5]LOG Data SAP'!$D:$AO,33,0)/IF(VLOOKUP($E138,'[5]LOG Data SAP'!$D:$AO,34,0)="G",1000,1),
IF(D138=D137,AE137,""))</f>
        <v>5.7229999999999999</v>
      </c>
      <c r="AF138" s="27">
        <f t="shared" si="9"/>
        <v>1875</v>
      </c>
      <c r="AG138" s="27">
        <f t="shared" si="10"/>
        <v>1875</v>
      </c>
      <c r="AH138" s="28">
        <f t="shared" si="11"/>
        <v>4.1141802000000005E-2</v>
      </c>
      <c r="AI138" s="18" t="str">
        <f>IFERROR(VLOOKUP(E138,'[5]LOG Data SAP'!$D:$E,2,0),IF(D138=D137,AI137,""))</f>
        <v>HP FAB STR ASS 8 ID JUNIOR FUN + HANGER</v>
      </c>
      <c r="AJ138" s="20" t="str">
        <f>IFERROR([5]SKU!VI138,IF(D138=D137,AJ137,""))</f>
        <v>40069</v>
      </c>
      <c r="AK138" s="18" t="str">
        <f>VLOOKUP(E138,[5]SKU!I:X,16,FALSE)</f>
        <v>3005.90.90</v>
      </c>
    </row>
    <row r="139" spans="1:37">
      <c r="A139" s="18" t="str">
        <f>[5]SKU!AC139</f>
        <v>Hansaplast</v>
      </c>
      <c r="B139" s="18" t="str">
        <f>[5]SKU!AE139</f>
        <v>Wound</v>
      </c>
      <c r="C139" s="18" t="str">
        <f>[5]SKU!AJ139</f>
        <v>Wound Plasters</v>
      </c>
      <c r="D139" s="18" t="str">
        <f>[5]SKU!G139</f>
        <v>HP Fun Hanger</v>
      </c>
      <c r="E139" s="19" t="str">
        <f>[5]SKU!I139</f>
        <v>76768-09002-01</v>
      </c>
      <c r="F139" s="19" t="str">
        <f>[5]SKU!J139</f>
        <v>76768-09002-04</v>
      </c>
      <c r="G139" s="18" t="str">
        <f>[5]SKU!K139</f>
        <v>HP Fun Kain Elastis 8's + Hanger (evolution)</v>
      </c>
      <c r="H139" s="18" t="str">
        <f>IF([5]SKU!L139="R","Regular",
IF([5]SKU!L139="P","Promo",
IF([5]SKU!L139="S","Sample",
IF([5]SKU!L139="V","VAS",""))))</f>
        <v>Regular</v>
      </c>
      <c r="I139" s="18" t="str">
        <f>IF([5]SKU!QC139="A","Active",
IF([5]SKU!QC139="D","Discontinue",
IF([5]SKU!QC139="N","NPD","")))</f>
        <v>Discontinue</v>
      </c>
      <c r="J139" s="18" t="str">
        <f>VLOOKUP(IFERROR(VLOOKUP(E139,'[5]Material Status'!A:I,9,0),""),'[5]Material Status'!U:W,3,0)</f>
        <v>Inactive</v>
      </c>
      <c r="K139" s="20" t="str">
        <f>IFERROR(VLOOKUP(E139,'[5]LOG Data SAP'!$D:$AO,11,0),
IF(D139=D138,K138,""))</f>
        <v>4005800045981</v>
      </c>
      <c r="L139" s="20" t="str">
        <f>IFERROR(VLOOKUP(E139,'[5]LOG Data SAP'!$D:$AO,13,0),
IF(D139=D138,L138,""))</f>
        <v>8999777005733</v>
      </c>
      <c r="M139" s="20" t="str">
        <f>IFERROR(VLOOKUP(E139,'[5]LOG Data SAP'!$D:$AO,15,0),
IF(D139=D138,M138,""))</f>
        <v>04005802045989</v>
      </c>
      <c r="N139" s="21">
        <f>[5]SKU!VH139</f>
        <v>1080</v>
      </c>
      <c r="O139" s="22">
        <f>[5]SKU!VN139</f>
        <v>16234</v>
      </c>
      <c r="P139" s="23">
        <f>[5]SKU!VO139</f>
        <v>43100</v>
      </c>
      <c r="Q139" s="24">
        <f>IFERROR(_xlfn.NUMBERVALUE(VLOOKUP(E139,'[5]LOG Data SAP'!$D:$M,9,0)),
IF(D139=D138,Q138,""))</f>
        <v>1</v>
      </c>
      <c r="R139" s="24">
        <f>IFERROR(_xlfn.NUMBERVALUE(VLOOKUP(E139,'[5]LOG Data SAP'!$D:$M,10,0)),
IF(D139=D138,R138,""))</f>
        <v>50</v>
      </c>
      <c r="S139" s="24">
        <f t="shared" si="8"/>
        <v>50</v>
      </c>
      <c r="T139" s="25">
        <f>IFERROR(VLOOKUP($E139,'[5]LOG Data SAP'!$D:$V,17,0)/10,
IF(D139=D138,T138,""))</f>
        <v>20</v>
      </c>
      <c r="U139" s="25">
        <f>IFERROR(VLOOKUP($E139,'[5]LOG Data SAP'!$D:$V,18,0)/10,
IF(D139=D138,U138,""))</f>
        <v>2.5</v>
      </c>
      <c r="V139" s="25">
        <f>IFERROR(VLOOKUP($E139,'[5]LOG Data SAP'!$D:$V,19,0)/10,
IF(D139=D138,V138,""))</f>
        <v>37.5</v>
      </c>
      <c r="W139" s="25">
        <f>IFERROR(VLOOKUP($E139,'[5]LOG Data SAP'!$D:$AO,21,0)/10,
IF(D139=D138,W138,""))</f>
        <v>20</v>
      </c>
      <c r="X139" s="25">
        <f>IFERROR(VLOOKUP($E139,'[5]LOG Data SAP'!$D:$AO,22,0)/10,
IF(D139=D138,X138,""))</f>
        <v>2.5</v>
      </c>
      <c r="Y139" s="25">
        <f>IFERROR(VLOOKUP($E139,'[5]LOG Data SAP'!$D:$AO,23,0)/10,
IF(D139=D138,Y138,""))</f>
        <v>37.5</v>
      </c>
      <c r="Z139" s="25">
        <f>IFERROR(VLOOKUP($E139,'[5]LOG Data SAP'!$D:$AO,25,0)/10,
IF(D139=D138,Z138,""))</f>
        <v>42.6</v>
      </c>
      <c r="AA139" s="25">
        <f>IFERROR(VLOOKUP($E139,'[5]LOG Data SAP'!$D:$AO,26,0)/10,
IF(D139=D138,AA138,""))</f>
        <v>39.1</v>
      </c>
      <c r="AB139" s="25">
        <f>IFERROR(VLOOKUP($E139,'[5]LOG Data SAP'!$D:$AO,27,0)/10,
IF(D139=D138,AB138,""))</f>
        <v>24.7</v>
      </c>
      <c r="AC139" s="26">
        <f>IFERROR(VLOOKUP($E139,'[5]LOG Data SAP'!$D:$AO,29,0)/IF(VLOOKUP($E139,'[5]LOG Data SAP'!$D:$AO,30,0)="G",1000,1),
IF(D139=D138,AC138,""))</f>
        <v>0.104</v>
      </c>
      <c r="AD139" s="26">
        <f>IFERROR(VLOOKUP($E139,'[5]LOG Data SAP'!$D:$AO,31,0)/IF(VLOOKUP($E139,'[5]LOG Data SAP'!$D:$AO,32,0)="G",1000,1),
IF(D139=D138,AD138,""))</f>
        <v>0.104</v>
      </c>
      <c r="AE139" s="26">
        <f>IFERROR(VLOOKUP($E139,'[5]LOG Data SAP'!$D:$AO,33,0)/IF(VLOOKUP($E139,'[5]LOG Data SAP'!$D:$AO,34,0)="G",1000,1),
IF(D139=D138,AE138,""))</f>
        <v>5.7229999999999999</v>
      </c>
      <c r="AF139" s="27">
        <f t="shared" si="9"/>
        <v>1875</v>
      </c>
      <c r="AG139" s="27">
        <f t="shared" si="10"/>
        <v>1875</v>
      </c>
      <c r="AH139" s="28">
        <f t="shared" si="11"/>
        <v>4.1141802000000005E-2</v>
      </c>
      <c r="AI139" s="18" t="str">
        <f>IFERROR(VLOOKUP(E139,'[5]LOG Data SAP'!$D:$E,2,0),IF(D139=D138,AI138,""))</f>
        <v>HP FAB STR ASS 8 ID JUNIOR FUN + HANGER</v>
      </c>
      <c r="AJ139" s="20" t="str">
        <f>IFERROR([5]SKU!VI139,IF(D139=D138,AJ138,""))</f>
        <v>40069</v>
      </c>
      <c r="AK139" s="18" t="str">
        <f>VLOOKUP(E139,[5]SKU!I:X,16,FALSE)</f>
        <v>3005.90.90</v>
      </c>
    </row>
    <row r="140" spans="1:37">
      <c r="A140" s="18" t="str">
        <f>[5]SKU!AC140</f>
        <v>Hansaplast</v>
      </c>
      <c r="B140" s="18" t="str">
        <f>[5]SKU!AE140</f>
        <v>Wound</v>
      </c>
      <c r="C140" s="18" t="str">
        <f>[5]SKU!AJ140</f>
        <v>Wound Plasters</v>
      </c>
      <c r="D140" s="18" t="str">
        <f>[5]SKU!G140</f>
        <v>HP Fun Hanger</v>
      </c>
      <c r="E140" s="19" t="str">
        <f>[5]SKU!I140</f>
        <v>76768-09002-00</v>
      </c>
      <c r="F140" s="19" t="str">
        <f>[5]SKU!J140</f>
        <v>76768-09002-04</v>
      </c>
      <c r="G140" s="18" t="str">
        <f>[5]SKU!K140</f>
        <v>HP Fun Kain Elastis 8's + Hanger</v>
      </c>
      <c r="H140" s="18" t="str">
        <f>IF([5]SKU!L140="R","Regular",
IF([5]SKU!L140="P","Promo",
IF([5]SKU!L140="S","Sample",
IF([5]SKU!L140="V","VAS",""))))</f>
        <v>Regular</v>
      </c>
      <c r="I140" s="18" t="str">
        <f>IF([5]SKU!QC140="A","Active",
IF([5]SKU!QC140="D","Discontinue",
IF([5]SKU!QC140="N","NPD","")))</f>
        <v>Discontinue</v>
      </c>
      <c r="J140" s="18" t="str">
        <f>VLOOKUP(IFERROR(VLOOKUP(E140,'[5]Material Status'!A:I,9,0),""),'[5]Material Status'!U:W,3,0)</f>
        <v>Inactive</v>
      </c>
      <c r="K140" s="20" t="str">
        <f>IFERROR(VLOOKUP(E140,'[5]LOG Data SAP'!$D:$AO,11,0),
IF(D140=D139,K139,""))</f>
        <v>4005800045981</v>
      </c>
      <c r="L140" s="20" t="str">
        <f>IFERROR(VLOOKUP(E140,'[5]LOG Data SAP'!$D:$AO,13,0),
IF(D140=D139,L139,""))</f>
        <v>8999777005733</v>
      </c>
      <c r="M140" s="20" t="str">
        <f>IFERROR(VLOOKUP(E140,'[5]LOG Data SAP'!$D:$AO,15,0),
IF(D140=D139,M139,""))</f>
        <v>04005802045989</v>
      </c>
      <c r="N140" s="21">
        <f>[5]SKU!VH140</f>
        <v>1080</v>
      </c>
      <c r="O140" s="22">
        <f>[5]SKU!VN140</f>
        <v>16234.000000000002</v>
      </c>
      <c r="P140" s="23">
        <f>[5]SKU!VO140</f>
        <v>43100</v>
      </c>
      <c r="Q140" s="24">
        <f>IFERROR(_xlfn.NUMBERVALUE(VLOOKUP(E140,'[5]LOG Data SAP'!$D:$M,9,0)),
IF(D140=D139,Q139,""))</f>
        <v>1</v>
      </c>
      <c r="R140" s="24">
        <f>IFERROR(_xlfn.NUMBERVALUE(VLOOKUP(E140,'[5]LOG Data SAP'!$D:$M,10,0)),
IF(D140=D139,R139,""))</f>
        <v>50</v>
      </c>
      <c r="S140" s="24">
        <f t="shared" si="8"/>
        <v>50</v>
      </c>
      <c r="T140" s="25">
        <f>IFERROR(VLOOKUP($E140,'[5]LOG Data SAP'!$D:$V,17,0)/10,
IF(D140=D139,T139,""))</f>
        <v>20</v>
      </c>
      <c r="U140" s="25">
        <f>IFERROR(VLOOKUP($E140,'[5]LOG Data SAP'!$D:$V,18,0)/10,
IF(D140=D139,U139,""))</f>
        <v>2.5</v>
      </c>
      <c r="V140" s="25">
        <f>IFERROR(VLOOKUP($E140,'[5]LOG Data SAP'!$D:$V,19,0)/10,
IF(D140=D139,V139,""))</f>
        <v>37.5</v>
      </c>
      <c r="W140" s="25">
        <f>IFERROR(VLOOKUP($E140,'[5]LOG Data SAP'!$D:$AO,21,0)/10,
IF(D140=D139,W139,""))</f>
        <v>20</v>
      </c>
      <c r="X140" s="25">
        <f>IFERROR(VLOOKUP($E140,'[5]LOG Data SAP'!$D:$AO,22,0)/10,
IF(D140=D139,X139,""))</f>
        <v>2.5</v>
      </c>
      <c r="Y140" s="25">
        <f>IFERROR(VLOOKUP($E140,'[5]LOG Data SAP'!$D:$AO,23,0)/10,
IF(D140=D139,Y139,""))</f>
        <v>37.5</v>
      </c>
      <c r="Z140" s="25">
        <f>IFERROR(VLOOKUP($E140,'[5]LOG Data SAP'!$D:$AO,25,0)/10,
IF(D140=D139,Z139,""))</f>
        <v>42.6</v>
      </c>
      <c r="AA140" s="25">
        <f>IFERROR(VLOOKUP($E140,'[5]LOG Data SAP'!$D:$AO,26,0)/10,
IF(D140=D139,AA139,""))</f>
        <v>39.1</v>
      </c>
      <c r="AB140" s="25">
        <f>IFERROR(VLOOKUP($E140,'[5]LOG Data SAP'!$D:$AO,27,0)/10,
IF(D140=D139,AB139,""))</f>
        <v>24.7</v>
      </c>
      <c r="AC140" s="26">
        <f>IFERROR(VLOOKUP($E140,'[5]LOG Data SAP'!$D:$AO,29,0)/IF(VLOOKUP($E140,'[5]LOG Data SAP'!$D:$AO,30,0)="G",1000,1),
IF(D140=D139,AC139,""))</f>
        <v>0.104</v>
      </c>
      <c r="AD140" s="26">
        <f>IFERROR(VLOOKUP($E140,'[5]LOG Data SAP'!$D:$AO,31,0)/IF(VLOOKUP($E140,'[5]LOG Data SAP'!$D:$AO,32,0)="G",1000,1),
IF(D140=D139,AD139,""))</f>
        <v>0.104</v>
      </c>
      <c r="AE140" s="26">
        <f>IFERROR(VLOOKUP($E140,'[5]LOG Data SAP'!$D:$AO,33,0)/IF(VLOOKUP($E140,'[5]LOG Data SAP'!$D:$AO,34,0)="G",1000,1),
IF(D140=D139,AE139,""))</f>
        <v>5.7229999999999999</v>
      </c>
      <c r="AF140" s="27">
        <f t="shared" si="9"/>
        <v>1875</v>
      </c>
      <c r="AG140" s="27">
        <f t="shared" si="10"/>
        <v>1875</v>
      </c>
      <c r="AH140" s="28">
        <f t="shared" si="11"/>
        <v>4.1141802000000005E-2</v>
      </c>
      <c r="AI140" s="18" t="str">
        <f>IFERROR(VLOOKUP(E140,'[5]LOG Data SAP'!$D:$E,2,0),IF(D140=D139,AI139,""))</f>
        <v>HP FAB STR ASS 8 ID JUNIOR FUN + HANGER</v>
      </c>
      <c r="AJ140" s="20" t="str">
        <f>IFERROR([5]SKU!VI140,IF(D140=D139,AJ139,""))</f>
        <v>40069</v>
      </c>
      <c r="AK140" s="18" t="str">
        <f>VLOOKUP(E140,[5]SKU!I:X,16,FALSE)</f>
        <v>3005.90.90</v>
      </c>
    </row>
    <row r="141" spans="1:37">
      <c r="A141" s="18" t="str">
        <f>[5]SKU!AC141</f>
        <v>Hansaplast</v>
      </c>
      <c r="B141" s="18" t="str">
        <f>[5]SKU!AE141</f>
        <v>Wound</v>
      </c>
      <c r="C141" s="18" t="str">
        <f>[5]SKU!AJ141</f>
        <v>Wound Plasters</v>
      </c>
      <c r="D141" s="18" t="str">
        <f>[5]SKU!G141</f>
        <v>HP Fun Hanger</v>
      </c>
      <c r="E141" s="19" t="str">
        <f>[5]SKU!I141</f>
        <v>48330-00084-00</v>
      </c>
      <c r="F141" s="19" t="str">
        <f>[5]SKU!J141</f>
        <v>76768-09002-04</v>
      </c>
      <c r="G141" s="18" t="str">
        <f>[5]SKU!K141</f>
        <v>HP Fun Kain Elastis 8's Hanger + Activity Book</v>
      </c>
      <c r="H141" s="18" t="str">
        <f>IF([5]SKU!L141="R","Regular",
IF([5]SKU!L141="P","Promo",
IF([5]SKU!L141="S","Sample",
IF([5]SKU!L141="V","VAS",""))))</f>
        <v>Promo</v>
      </c>
      <c r="I141" s="18" t="str">
        <f>IF([5]SKU!QC141="A","Active",
IF([5]SKU!QC141="D","Discontinue",
IF([5]SKU!QC141="N","NPD","")))</f>
        <v>Discontinue</v>
      </c>
      <c r="J141" s="18" t="str">
        <f>VLOOKUP(IFERROR(VLOOKUP(E141,'[5]Material Status'!A:I,9,0),""),'[5]Material Status'!U:W,3,0)</f>
        <v>Inactive</v>
      </c>
      <c r="K141" s="20" t="str">
        <f>IFERROR(VLOOKUP(E141,'[5]LOG Data SAP'!$D:$AO,11,0),
IF(D141=D140,K140,""))</f>
        <v>4005800045981</v>
      </c>
      <c r="L141" s="20" t="str">
        <f>IFERROR(VLOOKUP(E141,'[5]LOG Data SAP'!$D:$AO,13,0),
IF(D141=D140,L140,""))</f>
        <v>8999777005733</v>
      </c>
      <c r="M141" s="20" t="str">
        <f>IFERROR(VLOOKUP(E141,'[5]LOG Data SAP'!$D:$AO,15,0),
IF(D141=D140,M140,""))</f>
        <v>04005802045989</v>
      </c>
      <c r="N141" s="21">
        <f>[5]SKU!VH141</f>
        <v>1080</v>
      </c>
      <c r="O141" s="22">
        <f>[5]SKU!VN141</f>
        <v>16234</v>
      </c>
      <c r="P141" s="23">
        <f>[5]SKU!VO141</f>
        <v>43100</v>
      </c>
      <c r="Q141" s="24">
        <f>IFERROR(_xlfn.NUMBERVALUE(VLOOKUP(E141,'[5]LOG Data SAP'!$D:$M,9,0)),
IF(D141=D140,Q140,""))</f>
        <v>1</v>
      </c>
      <c r="R141" s="24">
        <f>IFERROR(_xlfn.NUMBERVALUE(VLOOKUP(E141,'[5]LOG Data SAP'!$D:$M,10,0)),
IF(D141=D140,R140,""))</f>
        <v>50</v>
      </c>
      <c r="S141" s="24">
        <f t="shared" si="8"/>
        <v>50</v>
      </c>
      <c r="T141" s="25">
        <f>IFERROR(VLOOKUP($E141,'[5]LOG Data SAP'!$D:$V,17,0)/10,
IF(D141=D140,T140,""))</f>
        <v>20</v>
      </c>
      <c r="U141" s="25">
        <f>IFERROR(VLOOKUP($E141,'[5]LOG Data SAP'!$D:$V,18,0)/10,
IF(D141=D140,U140,""))</f>
        <v>2.5</v>
      </c>
      <c r="V141" s="25">
        <f>IFERROR(VLOOKUP($E141,'[5]LOG Data SAP'!$D:$V,19,0)/10,
IF(D141=D140,V140,""))</f>
        <v>37.5</v>
      </c>
      <c r="W141" s="25">
        <f>IFERROR(VLOOKUP($E141,'[5]LOG Data SAP'!$D:$AO,21,0)/10,
IF(D141=D140,W140,""))</f>
        <v>20</v>
      </c>
      <c r="X141" s="25">
        <f>IFERROR(VLOOKUP($E141,'[5]LOG Data SAP'!$D:$AO,22,0)/10,
IF(D141=D140,X140,""))</f>
        <v>2.5</v>
      </c>
      <c r="Y141" s="25">
        <f>IFERROR(VLOOKUP($E141,'[5]LOG Data SAP'!$D:$AO,23,0)/10,
IF(D141=D140,Y140,""))</f>
        <v>37.5</v>
      </c>
      <c r="Z141" s="25">
        <f>IFERROR(VLOOKUP($E141,'[5]LOG Data SAP'!$D:$AO,25,0)/10,
IF(D141=D140,Z140,""))</f>
        <v>42.6</v>
      </c>
      <c r="AA141" s="25">
        <f>IFERROR(VLOOKUP($E141,'[5]LOG Data SAP'!$D:$AO,26,0)/10,
IF(D141=D140,AA140,""))</f>
        <v>39.1</v>
      </c>
      <c r="AB141" s="25">
        <f>IFERROR(VLOOKUP($E141,'[5]LOG Data SAP'!$D:$AO,27,0)/10,
IF(D141=D140,AB140,""))</f>
        <v>24.7</v>
      </c>
      <c r="AC141" s="26">
        <f>IFERROR(VLOOKUP($E141,'[5]LOG Data SAP'!$D:$AO,29,0)/IF(VLOOKUP($E141,'[5]LOG Data SAP'!$D:$AO,30,0)="G",1000,1),
IF(D141=D140,AC140,""))</f>
        <v>0.104</v>
      </c>
      <c r="AD141" s="26">
        <f>IFERROR(VLOOKUP($E141,'[5]LOG Data SAP'!$D:$AO,31,0)/IF(VLOOKUP($E141,'[5]LOG Data SAP'!$D:$AO,32,0)="G",1000,1),
IF(D141=D140,AD140,""))</f>
        <v>0.104</v>
      </c>
      <c r="AE141" s="26">
        <f>IFERROR(VLOOKUP($E141,'[5]LOG Data SAP'!$D:$AO,33,0)/IF(VLOOKUP($E141,'[5]LOG Data SAP'!$D:$AO,34,0)="G",1000,1),
IF(D141=D140,AE140,""))</f>
        <v>5.7229999999999999</v>
      </c>
      <c r="AF141" s="27">
        <f t="shared" si="9"/>
        <v>1875</v>
      </c>
      <c r="AG141" s="27">
        <f t="shared" si="10"/>
        <v>1875</v>
      </c>
      <c r="AH141" s="28">
        <f t="shared" si="11"/>
        <v>4.1141802000000005E-2</v>
      </c>
      <c r="AI141" s="18" t="str">
        <f>IFERROR(VLOOKUP(E141,'[5]LOG Data SAP'!$D:$E,2,0),IF(D141=D140,AI140,""))</f>
        <v>HP FAB STR ASS 8 ID JUNIOR FUN + HANGER</v>
      </c>
      <c r="AJ141" s="20" t="str">
        <f>IFERROR([5]SKU!VI141,IF(D141=D140,AJ140,""))</f>
        <v>40069</v>
      </c>
      <c r="AK141" s="18" t="str">
        <f>VLOOKUP(E141,[5]SKU!I:X,16,FALSE)</f>
        <v>3005.90.90</v>
      </c>
    </row>
    <row r="142" spans="1:37">
      <c r="A142" s="18" t="str">
        <f>[5]SKU!AC142</f>
        <v>Hansaplast</v>
      </c>
      <c r="B142" s="18" t="str">
        <f>[5]SKU!AE142</f>
        <v>Wound</v>
      </c>
      <c r="C142" s="18" t="str">
        <f>[5]SKU!AJ142</f>
        <v>Wound Plasters</v>
      </c>
      <c r="D142" s="18" t="str">
        <f>[5]SKU!G142</f>
        <v>HP Fun Hanger</v>
      </c>
      <c r="E142" s="19" t="str">
        <f>[5]SKU!I142</f>
        <v>48330-00034-00</v>
      </c>
      <c r="F142" s="19" t="str">
        <f>[5]SKU!J142</f>
        <v>76768-09002-04</v>
      </c>
      <c r="G142" s="18" t="str">
        <f>[5]SKU!K142</f>
        <v>HP Ju Fun 8's Hanger + Pencil</v>
      </c>
      <c r="H142" s="18" t="str">
        <f>IF([5]SKU!L142="R","Regular",
IF([5]SKU!L142="P","Promo",
IF([5]SKU!L142="S","Sample",
IF([5]SKU!L142="V","VAS",""))))</f>
        <v>Promo</v>
      </c>
      <c r="I142" s="18" t="str">
        <f>IF([5]SKU!QC142="A","Active",
IF([5]SKU!QC142="D","Discontinue",
IF([5]SKU!QC142="N","NPD","")))</f>
        <v>Discontinue</v>
      </c>
      <c r="J142" s="18" t="str">
        <f>VLOOKUP(IFERROR(VLOOKUP(E142,'[5]Material Status'!A:I,9,0),""),'[5]Material Status'!U:W,3,0)</f>
        <v>Inactive</v>
      </c>
      <c r="K142" s="20" t="str">
        <f>IFERROR(VLOOKUP(E142,'[5]LOG Data SAP'!$D:$AO,11,0),
IF(D142=D141,K141,""))</f>
        <v>4005800045981</v>
      </c>
      <c r="L142" s="20" t="str">
        <f>IFERROR(VLOOKUP(E142,'[5]LOG Data SAP'!$D:$AO,13,0),
IF(D142=D141,L141,""))</f>
        <v>8999777005733</v>
      </c>
      <c r="M142" s="20" t="str">
        <f>IFERROR(VLOOKUP(E142,'[5]LOG Data SAP'!$D:$AO,15,0),
IF(D142=D141,M141,""))</f>
        <v>04005802045989</v>
      </c>
      <c r="N142" s="21">
        <f>[5]SKU!VH142</f>
        <v>1080</v>
      </c>
      <c r="O142" s="22">
        <f>[5]SKU!VN142</f>
        <v>13636</v>
      </c>
      <c r="P142" s="23">
        <f>[5]SKU!VO142</f>
        <v>43100</v>
      </c>
      <c r="Q142" s="24">
        <f>IFERROR(_xlfn.NUMBERVALUE(VLOOKUP(E142,'[5]LOG Data SAP'!$D:$M,9,0)),
IF(D142=D141,Q141,""))</f>
        <v>1</v>
      </c>
      <c r="R142" s="24">
        <f>IFERROR(_xlfn.NUMBERVALUE(VLOOKUP(E142,'[5]LOG Data SAP'!$D:$M,10,0)),
IF(D142=D141,R141,""))</f>
        <v>50</v>
      </c>
      <c r="S142" s="24">
        <f t="shared" si="8"/>
        <v>50</v>
      </c>
      <c r="T142" s="25">
        <f>IFERROR(VLOOKUP($E142,'[5]LOG Data SAP'!$D:$V,17,0)/10,
IF(D142=D141,T141,""))</f>
        <v>20</v>
      </c>
      <c r="U142" s="25">
        <f>IFERROR(VLOOKUP($E142,'[5]LOG Data SAP'!$D:$V,18,0)/10,
IF(D142=D141,U141,""))</f>
        <v>2.5</v>
      </c>
      <c r="V142" s="25">
        <f>IFERROR(VLOOKUP($E142,'[5]LOG Data SAP'!$D:$V,19,0)/10,
IF(D142=D141,V141,""))</f>
        <v>37.5</v>
      </c>
      <c r="W142" s="25">
        <f>IFERROR(VLOOKUP($E142,'[5]LOG Data SAP'!$D:$AO,21,0)/10,
IF(D142=D141,W141,""))</f>
        <v>20</v>
      </c>
      <c r="X142" s="25">
        <f>IFERROR(VLOOKUP($E142,'[5]LOG Data SAP'!$D:$AO,22,0)/10,
IF(D142=D141,X141,""))</f>
        <v>2.5</v>
      </c>
      <c r="Y142" s="25">
        <f>IFERROR(VLOOKUP($E142,'[5]LOG Data SAP'!$D:$AO,23,0)/10,
IF(D142=D141,Y141,""))</f>
        <v>37.5</v>
      </c>
      <c r="Z142" s="25">
        <f>IFERROR(VLOOKUP($E142,'[5]LOG Data SAP'!$D:$AO,25,0)/10,
IF(D142=D141,Z141,""))</f>
        <v>42.6</v>
      </c>
      <c r="AA142" s="25">
        <f>IFERROR(VLOOKUP($E142,'[5]LOG Data SAP'!$D:$AO,26,0)/10,
IF(D142=D141,AA141,""))</f>
        <v>39.1</v>
      </c>
      <c r="AB142" s="25">
        <f>IFERROR(VLOOKUP($E142,'[5]LOG Data SAP'!$D:$AO,27,0)/10,
IF(D142=D141,AB141,""))</f>
        <v>24.7</v>
      </c>
      <c r="AC142" s="26">
        <f>IFERROR(VLOOKUP($E142,'[5]LOG Data SAP'!$D:$AO,29,0)/IF(VLOOKUP($E142,'[5]LOG Data SAP'!$D:$AO,30,0)="G",1000,1),
IF(D142=D141,AC141,""))</f>
        <v>0.104</v>
      </c>
      <c r="AD142" s="26">
        <f>IFERROR(VLOOKUP($E142,'[5]LOG Data SAP'!$D:$AO,31,0)/IF(VLOOKUP($E142,'[5]LOG Data SAP'!$D:$AO,32,0)="G",1000,1),
IF(D142=D141,AD141,""))</f>
        <v>0.104</v>
      </c>
      <c r="AE142" s="26">
        <f>IFERROR(VLOOKUP($E142,'[5]LOG Data SAP'!$D:$AO,33,0)/IF(VLOOKUP($E142,'[5]LOG Data SAP'!$D:$AO,34,0)="G",1000,1),
IF(D142=D141,AE141,""))</f>
        <v>5.7229999999999999</v>
      </c>
      <c r="AF142" s="27">
        <f t="shared" si="9"/>
        <v>1875</v>
      </c>
      <c r="AG142" s="27">
        <f t="shared" si="10"/>
        <v>1875</v>
      </c>
      <c r="AH142" s="28">
        <f t="shared" si="11"/>
        <v>4.1141802000000005E-2</v>
      </c>
      <c r="AI142" s="18" t="str">
        <f>IFERROR(VLOOKUP(E142,'[5]LOG Data SAP'!$D:$E,2,0),IF(D142=D141,AI141,""))</f>
        <v>HP FAB STR ASS 8 ID JUNIOR FUN + HANGER</v>
      </c>
      <c r="AJ142" s="20" t="str">
        <f>IFERROR([5]SKU!VI142,IF(D142=D141,AJ141,""))</f>
        <v>40069</v>
      </c>
      <c r="AK142" s="18" t="str">
        <f>VLOOKUP(E142,[5]SKU!I:X,16,FALSE)</f>
        <v>3005.90.90</v>
      </c>
    </row>
    <row r="143" spans="1:37">
      <c r="A143" s="18" t="str">
        <f>[5]SKU!AC143</f>
        <v>Hansaplast</v>
      </c>
      <c r="B143" s="18" t="str">
        <f>[5]SKU!AE143</f>
        <v>Wound</v>
      </c>
      <c r="C143" s="18" t="str">
        <f>[5]SKU!AJ143</f>
        <v>Wound Plasters</v>
      </c>
      <c r="D143" s="18" t="str">
        <f>[5]SKU!G143</f>
        <v>HP Fun 10s</v>
      </c>
      <c r="E143" s="19" t="str">
        <f>[5]SKU!I143</f>
        <v>76768-09000-00</v>
      </c>
      <c r="F143" s="19" t="str">
        <f>[5]SKU!J143</f>
        <v>76768-09000-00</v>
      </c>
      <c r="G143" s="18" t="str">
        <f>[5]SKU!K143</f>
        <v>Hansaplast Kain Elastis FUN 10 Lembar</v>
      </c>
      <c r="H143" s="18" t="str">
        <f>IF([5]SKU!L143="R","Regular",
IF([5]SKU!L143="P","Promo",
IF([5]SKU!L143="S","Sample",
IF([5]SKU!L143="V","VAS",""))))</f>
        <v>Regular</v>
      </c>
      <c r="I143" s="18" t="str">
        <f>IF([5]SKU!QC143="A","Active",
IF([5]SKU!QC143="D","Discontinue",
IF([5]SKU!QC143="N","NPD","")))</f>
        <v>Discontinue</v>
      </c>
      <c r="J143" s="18" t="str">
        <f>VLOOKUP(IFERROR(VLOOKUP(E143,'[5]Material Status'!A:I,9,0),""),'[5]Material Status'!U:W,3,0)</f>
        <v>Inactive</v>
      </c>
      <c r="K143" s="20" t="str">
        <f>IFERROR(VLOOKUP(E143,'[5]LOG Data SAP'!$D:$AO,11,0),
IF(D143=D142,K142,""))</f>
        <v/>
      </c>
      <c r="L143" s="20" t="str">
        <f>IFERROR(VLOOKUP(E143,'[5]LOG Data SAP'!$D:$AO,13,0),
IF(D143=D142,L142,""))</f>
        <v/>
      </c>
      <c r="M143" s="20" t="str">
        <f>IFERROR(VLOOKUP(E143,'[5]LOG Data SAP'!$D:$AO,15,0),
IF(D143=D142,M142,""))</f>
        <v/>
      </c>
      <c r="N143" s="21">
        <f>[5]SKU!VH143</f>
        <v>1080</v>
      </c>
      <c r="O143" s="22">
        <f>[5]SKU!VN143</f>
        <v>2600</v>
      </c>
      <c r="P143" s="23">
        <f>[5]SKU!VO143</f>
        <v>43100</v>
      </c>
      <c r="Q143" s="24" t="str">
        <f>IFERROR(_xlfn.NUMBERVALUE(VLOOKUP(E143,'[5]LOG Data SAP'!$D:$M,9,0)),
IF(D143=D142,Q142,""))</f>
        <v/>
      </c>
      <c r="R143" s="24" t="str">
        <f>IFERROR(_xlfn.NUMBERVALUE(VLOOKUP(E143,'[5]LOG Data SAP'!$D:$M,10,0)),
IF(D143=D142,R142,""))</f>
        <v/>
      </c>
      <c r="S143" s="24" t="str">
        <f t="shared" si="8"/>
        <v/>
      </c>
      <c r="T143" s="25" t="str">
        <f>IFERROR(VLOOKUP($E143,'[5]LOG Data SAP'!$D:$V,17,0)/10,
IF(D143=D142,T142,""))</f>
        <v/>
      </c>
      <c r="U143" s="25" t="str">
        <f>IFERROR(VLOOKUP($E143,'[5]LOG Data SAP'!$D:$V,18,0)/10,
IF(D143=D142,U142,""))</f>
        <v/>
      </c>
      <c r="V143" s="25" t="str">
        <f>IFERROR(VLOOKUP($E143,'[5]LOG Data SAP'!$D:$V,19,0)/10,
IF(D143=D142,V142,""))</f>
        <v/>
      </c>
      <c r="W143" s="25" t="str">
        <f>IFERROR(VLOOKUP($E143,'[5]LOG Data SAP'!$D:$AO,21,0)/10,
IF(D143=D142,W142,""))</f>
        <v/>
      </c>
      <c r="X143" s="25" t="str">
        <f>IFERROR(VLOOKUP($E143,'[5]LOG Data SAP'!$D:$AO,22,0)/10,
IF(D143=D142,X142,""))</f>
        <v/>
      </c>
      <c r="Y143" s="25" t="str">
        <f>IFERROR(VLOOKUP($E143,'[5]LOG Data SAP'!$D:$AO,23,0)/10,
IF(D143=D142,Y142,""))</f>
        <v/>
      </c>
      <c r="Z143" s="25" t="str">
        <f>IFERROR(VLOOKUP($E143,'[5]LOG Data SAP'!$D:$AO,25,0)/10,
IF(D143=D142,Z142,""))</f>
        <v/>
      </c>
      <c r="AA143" s="25" t="str">
        <f>IFERROR(VLOOKUP($E143,'[5]LOG Data SAP'!$D:$AO,26,0)/10,
IF(D143=D142,AA142,""))</f>
        <v/>
      </c>
      <c r="AB143" s="25" t="str">
        <f>IFERROR(VLOOKUP($E143,'[5]LOG Data SAP'!$D:$AO,27,0)/10,
IF(D143=D142,AB142,""))</f>
        <v/>
      </c>
      <c r="AC143" s="26" t="str">
        <f>IFERROR(VLOOKUP($E143,'[5]LOG Data SAP'!$D:$AO,29,0)/IF(VLOOKUP($E143,'[5]LOG Data SAP'!$D:$AO,30,0)="G",1000,1),
IF(D143=D142,AC142,""))</f>
        <v/>
      </c>
      <c r="AD143" s="26" t="str">
        <f>IFERROR(VLOOKUP($E143,'[5]LOG Data SAP'!$D:$AO,31,0)/IF(VLOOKUP($E143,'[5]LOG Data SAP'!$D:$AO,32,0)="G",1000,1),
IF(D143=D142,AD142,""))</f>
        <v/>
      </c>
      <c r="AE143" s="26" t="str">
        <f>IFERROR(VLOOKUP($E143,'[5]LOG Data SAP'!$D:$AO,33,0)/IF(VLOOKUP($E143,'[5]LOG Data SAP'!$D:$AO,34,0)="G",1000,1),
IF(D143=D142,AE142,""))</f>
        <v/>
      </c>
      <c r="AF143" s="27" t="str">
        <f t="shared" si="9"/>
        <v/>
      </c>
      <c r="AG143" s="27" t="str">
        <f t="shared" si="10"/>
        <v/>
      </c>
      <c r="AH143" s="28" t="str">
        <f t="shared" si="11"/>
        <v/>
      </c>
      <c r="AI143" s="18" t="str">
        <f>IFERROR(VLOOKUP(E143,'[5]LOG Data SAP'!$D:$E,2,0),IF(D143=D142,AI142,""))</f>
        <v/>
      </c>
      <c r="AJ143" s="20" t="str">
        <f>IFERROR([5]SKU!VI143,IF(D143=D142,AJ142,""))</f>
        <v/>
      </c>
      <c r="AK143" s="18" t="str">
        <f>VLOOKUP(E143,[5]SKU!I:X,16,FALSE)</f>
        <v>3005.90.90</v>
      </c>
    </row>
    <row r="144" spans="1:37">
      <c r="A144" s="18" t="str">
        <f>[5]SKU!AC144</f>
        <v>Hansaplast</v>
      </c>
      <c r="B144" s="18" t="str">
        <f>[5]SKU!AE144</f>
        <v>Wound</v>
      </c>
      <c r="C144" s="18" t="str">
        <f>[5]SKU!AJ144</f>
        <v>Wound Plasters</v>
      </c>
      <c r="D144" s="18" t="str">
        <f>[5]SKU!G144</f>
        <v>HP Fun 10s</v>
      </c>
      <c r="E144" s="19" t="str">
        <f>[5]SKU!I144</f>
        <v>76768-00000-06</v>
      </c>
      <c r="F144" s="19" t="str">
        <f>[5]SKU!J144</f>
        <v>76768-09000-00</v>
      </c>
      <c r="G144" s="18" t="str">
        <f>[5]SKU!K144</f>
        <v>HP Scare Kain Elastis Fun 10's 76768</v>
      </c>
      <c r="H144" s="18" t="str">
        <f>IF([5]SKU!L144="R","Regular",
IF([5]SKU!L144="P","Promo",
IF([5]SKU!L144="S","Sample",
IF([5]SKU!L144="V","VAS",""))))</f>
        <v>Regular</v>
      </c>
      <c r="I144" s="18" t="str">
        <f>IF([5]SKU!QC144="A","Active",
IF([5]SKU!QC144="D","Discontinue",
IF([5]SKU!QC144="N","NPD","")))</f>
        <v>Discontinue</v>
      </c>
      <c r="J144" s="18" t="str">
        <f>VLOOKUP(IFERROR(VLOOKUP(E144,'[5]Material Status'!A:I,9,0),""),'[5]Material Status'!U:W,3,0)</f>
        <v>Inactive</v>
      </c>
      <c r="K144" s="20" t="str">
        <f>IFERROR(VLOOKUP(E144,'[5]LOG Data SAP'!$D:$AO,11,0),
IF(D144=D143,K143,""))</f>
        <v/>
      </c>
      <c r="L144" s="20" t="str">
        <f>IFERROR(VLOOKUP(E144,'[5]LOG Data SAP'!$D:$AO,13,0),
IF(D144=D143,L143,""))</f>
        <v/>
      </c>
      <c r="M144" s="20" t="str">
        <f>IFERROR(VLOOKUP(E144,'[5]LOG Data SAP'!$D:$AO,15,0),
IF(D144=D143,M143,""))</f>
        <v/>
      </c>
      <c r="N144" s="21">
        <f>[5]SKU!VH144</f>
        <v>1080</v>
      </c>
      <c r="O144" s="22">
        <f>[5]SKU!VN144</f>
        <v>2600</v>
      </c>
      <c r="P144" s="23">
        <f>[5]SKU!VO144</f>
        <v>43100</v>
      </c>
      <c r="Q144" s="24" t="str">
        <f>IFERROR(_xlfn.NUMBERVALUE(VLOOKUP(E144,'[5]LOG Data SAP'!$D:$M,9,0)),
IF(D144=D143,Q143,""))</f>
        <v/>
      </c>
      <c r="R144" s="24" t="str">
        <f>IFERROR(_xlfn.NUMBERVALUE(VLOOKUP(E144,'[5]LOG Data SAP'!$D:$M,10,0)),
IF(D144=D143,R143,""))</f>
        <v/>
      </c>
      <c r="S144" s="24" t="str">
        <f t="shared" si="8"/>
        <v/>
      </c>
      <c r="T144" s="25" t="str">
        <f>IFERROR(VLOOKUP($E144,'[5]LOG Data SAP'!$D:$V,17,0)/10,
IF(D144=D143,T143,""))</f>
        <v/>
      </c>
      <c r="U144" s="25" t="str">
        <f>IFERROR(VLOOKUP($E144,'[5]LOG Data SAP'!$D:$V,18,0)/10,
IF(D144=D143,U143,""))</f>
        <v/>
      </c>
      <c r="V144" s="25" t="str">
        <f>IFERROR(VLOOKUP($E144,'[5]LOG Data SAP'!$D:$V,19,0)/10,
IF(D144=D143,V143,""))</f>
        <v/>
      </c>
      <c r="W144" s="25" t="str">
        <f>IFERROR(VLOOKUP($E144,'[5]LOG Data SAP'!$D:$AO,21,0)/10,
IF(D144=D143,W143,""))</f>
        <v/>
      </c>
      <c r="X144" s="25" t="str">
        <f>IFERROR(VLOOKUP($E144,'[5]LOG Data SAP'!$D:$AO,22,0)/10,
IF(D144=D143,X143,""))</f>
        <v/>
      </c>
      <c r="Y144" s="25" t="str">
        <f>IFERROR(VLOOKUP($E144,'[5]LOG Data SAP'!$D:$AO,23,0)/10,
IF(D144=D143,Y143,""))</f>
        <v/>
      </c>
      <c r="Z144" s="25" t="str">
        <f>IFERROR(VLOOKUP($E144,'[5]LOG Data SAP'!$D:$AO,25,0)/10,
IF(D144=D143,Z143,""))</f>
        <v/>
      </c>
      <c r="AA144" s="25" t="str">
        <f>IFERROR(VLOOKUP($E144,'[5]LOG Data SAP'!$D:$AO,26,0)/10,
IF(D144=D143,AA143,""))</f>
        <v/>
      </c>
      <c r="AB144" s="25" t="str">
        <f>IFERROR(VLOOKUP($E144,'[5]LOG Data SAP'!$D:$AO,27,0)/10,
IF(D144=D143,AB143,""))</f>
        <v/>
      </c>
      <c r="AC144" s="26" t="str">
        <f>IFERROR(VLOOKUP($E144,'[5]LOG Data SAP'!$D:$AO,29,0)/IF(VLOOKUP($E144,'[5]LOG Data SAP'!$D:$AO,30,0)="G",1000,1),
IF(D144=D143,AC143,""))</f>
        <v/>
      </c>
      <c r="AD144" s="26" t="str">
        <f>IFERROR(VLOOKUP($E144,'[5]LOG Data SAP'!$D:$AO,31,0)/IF(VLOOKUP($E144,'[5]LOG Data SAP'!$D:$AO,32,0)="G",1000,1),
IF(D144=D143,AD143,""))</f>
        <v/>
      </c>
      <c r="AE144" s="26" t="str">
        <f>IFERROR(VLOOKUP($E144,'[5]LOG Data SAP'!$D:$AO,33,0)/IF(VLOOKUP($E144,'[5]LOG Data SAP'!$D:$AO,34,0)="G",1000,1),
IF(D144=D143,AE143,""))</f>
        <v/>
      </c>
      <c r="AF144" s="27" t="str">
        <f t="shared" si="9"/>
        <v/>
      </c>
      <c r="AG144" s="27" t="str">
        <f t="shared" si="10"/>
        <v/>
      </c>
      <c r="AH144" s="28" t="str">
        <f t="shared" si="11"/>
        <v/>
      </c>
      <c r="AI144" s="18" t="str">
        <f>IFERROR(VLOOKUP(E144,'[5]LOG Data SAP'!$D:$E,2,0),IF(D144=D143,AI143,""))</f>
        <v/>
      </c>
      <c r="AJ144" s="20" t="str">
        <f>IFERROR([5]SKU!VI144,IF(D144=D143,AJ143,""))</f>
        <v/>
      </c>
      <c r="AK144" s="18" t="str">
        <f>VLOOKUP(E144,[5]SKU!I:X,16,FALSE)</f>
        <v>3005.90.90</v>
      </c>
    </row>
    <row r="145" spans="1:37">
      <c r="A145" s="18" t="str">
        <f>[5]SKU!AC145</f>
        <v>Hansaplast</v>
      </c>
      <c r="B145" s="18" t="str">
        <f>[5]SKU!AE145</f>
        <v>Wound</v>
      </c>
      <c r="C145" s="18" t="str">
        <f>[5]SKU!AJ145</f>
        <v>Wound Plasters</v>
      </c>
      <c r="D145" s="18" t="str">
        <f>[5]SKU!G145</f>
        <v>HP Fun 50s</v>
      </c>
      <c r="E145" s="19" t="str">
        <f>[5]SKU!I145</f>
        <v>76766-09000-00</v>
      </c>
      <c r="F145" s="19" t="str">
        <f>[5]SKU!J145</f>
        <v>76766-09000-00</v>
      </c>
      <c r="G145" s="18" t="str">
        <f>[5]SKU!K145</f>
        <v>Hansaplast Kain Elastis FUN 50 Lembar</v>
      </c>
      <c r="H145" s="18" t="str">
        <f>IF([5]SKU!L145="R","Regular",
IF([5]SKU!L145="P","Promo",
IF([5]SKU!L145="S","Sample",
IF([5]SKU!L145="V","VAS",""))))</f>
        <v>Regular</v>
      </c>
      <c r="I145" s="18" t="str">
        <f>IF([5]SKU!QC145="A","Active",
IF([5]SKU!QC145="D","Discontinue",
IF([5]SKU!QC145="N","NPD","")))</f>
        <v>Discontinue</v>
      </c>
      <c r="J145" s="18" t="str">
        <f>VLOOKUP(IFERROR(VLOOKUP(E145,'[5]Material Status'!A:I,9,0),""),'[5]Material Status'!U:W,3,0)</f>
        <v>Inactive</v>
      </c>
      <c r="K145" s="20" t="str">
        <f>IFERROR(VLOOKUP(E145,'[5]LOG Data SAP'!$D:$AO,11,0),
IF(D145=D144,K144,""))</f>
        <v/>
      </c>
      <c r="L145" s="20" t="str">
        <f>IFERROR(VLOOKUP(E145,'[5]LOG Data SAP'!$D:$AO,13,0),
IF(D145=D144,L144,""))</f>
        <v/>
      </c>
      <c r="M145" s="20" t="str">
        <f>IFERROR(VLOOKUP(E145,'[5]LOG Data SAP'!$D:$AO,15,0),
IF(D145=D144,M144,""))</f>
        <v/>
      </c>
      <c r="N145" s="21">
        <f>[5]SKU!VH145</f>
        <v>1080</v>
      </c>
      <c r="O145" s="22">
        <f>[5]SKU!VN145</f>
        <v>12000</v>
      </c>
      <c r="P145" s="23">
        <f>[5]SKU!VO145</f>
        <v>43100</v>
      </c>
      <c r="Q145" s="24" t="str">
        <f>IFERROR(_xlfn.NUMBERVALUE(VLOOKUP(E145,'[5]LOG Data SAP'!$D:$M,9,0)),
IF(D145=D144,Q144,""))</f>
        <v/>
      </c>
      <c r="R145" s="24" t="str">
        <f>IFERROR(_xlfn.NUMBERVALUE(VLOOKUP(E145,'[5]LOG Data SAP'!$D:$M,10,0)),
IF(D145=D144,R144,""))</f>
        <v/>
      </c>
      <c r="S145" s="24" t="str">
        <f t="shared" si="8"/>
        <v/>
      </c>
      <c r="T145" s="25" t="str">
        <f>IFERROR(VLOOKUP($E145,'[5]LOG Data SAP'!$D:$V,17,0)/10,
IF(D145=D144,T144,""))</f>
        <v/>
      </c>
      <c r="U145" s="25" t="str">
        <f>IFERROR(VLOOKUP($E145,'[5]LOG Data SAP'!$D:$V,18,0)/10,
IF(D145=D144,U144,""))</f>
        <v/>
      </c>
      <c r="V145" s="25" t="str">
        <f>IFERROR(VLOOKUP($E145,'[5]LOG Data SAP'!$D:$V,19,0)/10,
IF(D145=D144,V144,""))</f>
        <v/>
      </c>
      <c r="W145" s="25" t="str">
        <f>IFERROR(VLOOKUP($E145,'[5]LOG Data SAP'!$D:$AO,21,0)/10,
IF(D145=D144,W144,""))</f>
        <v/>
      </c>
      <c r="X145" s="25" t="str">
        <f>IFERROR(VLOOKUP($E145,'[5]LOG Data SAP'!$D:$AO,22,0)/10,
IF(D145=D144,X144,""))</f>
        <v/>
      </c>
      <c r="Y145" s="25" t="str">
        <f>IFERROR(VLOOKUP($E145,'[5]LOG Data SAP'!$D:$AO,23,0)/10,
IF(D145=D144,Y144,""))</f>
        <v/>
      </c>
      <c r="Z145" s="25" t="str">
        <f>IFERROR(VLOOKUP($E145,'[5]LOG Data SAP'!$D:$AO,25,0)/10,
IF(D145=D144,Z144,""))</f>
        <v/>
      </c>
      <c r="AA145" s="25" t="str">
        <f>IFERROR(VLOOKUP($E145,'[5]LOG Data SAP'!$D:$AO,26,0)/10,
IF(D145=D144,AA144,""))</f>
        <v/>
      </c>
      <c r="AB145" s="25" t="str">
        <f>IFERROR(VLOOKUP($E145,'[5]LOG Data SAP'!$D:$AO,27,0)/10,
IF(D145=D144,AB144,""))</f>
        <v/>
      </c>
      <c r="AC145" s="26" t="str">
        <f>IFERROR(VLOOKUP($E145,'[5]LOG Data SAP'!$D:$AO,29,0)/IF(VLOOKUP($E145,'[5]LOG Data SAP'!$D:$AO,30,0)="G",1000,1),
IF(D145=D144,AC144,""))</f>
        <v/>
      </c>
      <c r="AD145" s="26" t="str">
        <f>IFERROR(VLOOKUP($E145,'[5]LOG Data SAP'!$D:$AO,31,0)/IF(VLOOKUP($E145,'[5]LOG Data SAP'!$D:$AO,32,0)="G",1000,1),
IF(D145=D144,AD144,""))</f>
        <v/>
      </c>
      <c r="AE145" s="26" t="str">
        <f>IFERROR(VLOOKUP($E145,'[5]LOG Data SAP'!$D:$AO,33,0)/IF(VLOOKUP($E145,'[5]LOG Data SAP'!$D:$AO,34,0)="G",1000,1),
IF(D145=D144,AE144,""))</f>
        <v/>
      </c>
      <c r="AF145" s="27" t="str">
        <f t="shared" si="9"/>
        <v/>
      </c>
      <c r="AG145" s="27" t="str">
        <f t="shared" si="10"/>
        <v/>
      </c>
      <c r="AH145" s="28" t="str">
        <f t="shared" si="11"/>
        <v/>
      </c>
      <c r="AI145" s="18" t="str">
        <f>IFERROR(VLOOKUP(E145,'[5]LOG Data SAP'!$D:$E,2,0),IF(D145=D144,AI144,""))</f>
        <v/>
      </c>
      <c r="AJ145" s="20" t="str">
        <f>IFERROR([5]SKU!VI145,IF(D145=D144,AJ144,""))</f>
        <v/>
      </c>
      <c r="AK145" s="18" t="str">
        <f>VLOOKUP(E145,[5]SKU!I:X,16,FALSE)</f>
        <v>3005.90.90</v>
      </c>
    </row>
    <row r="146" spans="1:37">
      <c r="A146" s="18" t="str">
        <f>[5]SKU!AC146</f>
        <v>Hansaplast</v>
      </c>
      <c r="B146" s="18" t="str">
        <f>[5]SKU!AE146</f>
        <v>Wound</v>
      </c>
      <c r="C146" s="18" t="str">
        <f>[5]SKU!AJ146</f>
        <v>Wound Plasters</v>
      </c>
      <c r="D146" s="18" t="str">
        <f>[5]SKU!G146</f>
        <v>HP Fun 50s</v>
      </c>
      <c r="E146" s="19" t="str">
        <f>[5]SKU!I146</f>
        <v>76766-00000-06</v>
      </c>
      <c r="F146" s="19" t="str">
        <f>[5]SKU!J146</f>
        <v>76766-09000-00</v>
      </c>
      <c r="G146" s="18" t="str">
        <f>[5]SKU!K146</f>
        <v>HP Scare Kain Elastis Fun 50's 76766</v>
      </c>
      <c r="H146" s="18" t="str">
        <f>IF([5]SKU!L146="R","Regular",
IF([5]SKU!L146="P","Promo",
IF([5]SKU!L146="S","Sample",
IF([5]SKU!L146="V","VAS",""))))</f>
        <v>Regular</v>
      </c>
      <c r="I146" s="18" t="str">
        <f>IF([5]SKU!QC146="A","Active",
IF([5]SKU!QC146="D","Discontinue",
IF([5]SKU!QC146="N","NPD","")))</f>
        <v>Discontinue</v>
      </c>
      <c r="J146" s="18" t="str">
        <f>VLOOKUP(IFERROR(VLOOKUP(E146,'[5]Material Status'!A:I,9,0),""),'[5]Material Status'!U:W,3,0)</f>
        <v>Inactive</v>
      </c>
      <c r="K146" s="20" t="str">
        <f>IFERROR(VLOOKUP(E146,'[5]LOG Data SAP'!$D:$AO,11,0),
IF(D146=D145,K145,""))</f>
        <v/>
      </c>
      <c r="L146" s="20" t="str">
        <f>IFERROR(VLOOKUP(E146,'[5]LOG Data SAP'!$D:$AO,13,0),
IF(D146=D145,L145,""))</f>
        <v/>
      </c>
      <c r="M146" s="20" t="str">
        <f>IFERROR(VLOOKUP(E146,'[5]LOG Data SAP'!$D:$AO,15,0),
IF(D146=D145,M145,""))</f>
        <v/>
      </c>
      <c r="N146" s="21">
        <f>[5]SKU!VH146</f>
        <v>1080</v>
      </c>
      <c r="O146" s="22">
        <f>[5]SKU!VN146</f>
        <v>12000</v>
      </c>
      <c r="P146" s="23">
        <f>[5]SKU!VO146</f>
        <v>43100</v>
      </c>
      <c r="Q146" s="24" t="str">
        <f>IFERROR(_xlfn.NUMBERVALUE(VLOOKUP(E146,'[5]LOG Data SAP'!$D:$M,9,0)),
IF(D146=D145,Q145,""))</f>
        <v/>
      </c>
      <c r="R146" s="24" t="str">
        <f>IFERROR(_xlfn.NUMBERVALUE(VLOOKUP(E146,'[5]LOG Data SAP'!$D:$M,10,0)),
IF(D146=D145,R145,""))</f>
        <v/>
      </c>
      <c r="S146" s="24" t="str">
        <f t="shared" si="8"/>
        <v/>
      </c>
      <c r="T146" s="25" t="str">
        <f>IFERROR(VLOOKUP($E146,'[5]LOG Data SAP'!$D:$V,17,0)/10,
IF(D146=D145,T145,""))</f>
        <v/>
      </c>
      <c r="U146" s="25" t="str">
        <f>IFERROR(VLOOKUP($E146,'[5]LOG Data SAP'!$D:$V,18,0)/10,
IF(D146=D145,U145,""))</f>
        <v/>
      </c>
      <c r="V146" s="25" t="str">
        <f>IFERROR(VLOOKUP($E146,'[5]LOG Data SAP'!$D:$V,19,0)/10,
IF(D146=D145,V145,""))</f>
        <v/>
      </c>
      <c r="W146" s="25" t="str">
        <f>IFERROR(VLOOKUP($E146,'[5]LOG Data SAP'!$D:$AO,21,0)/10,
IF(D146=D145,W145,""))</f>
        <v/>
      </c>
      <c r="X146" s="25" t="str">
        <f>IFERROR(VLOOKUP($E146,'[5]LOG Data SAP'!$D:$AO,22,0)/10,
IF(D146=D145,X145,""))</f>
        <v/>
      </c>
      <c r="Y146" s="25" t="str">
        <f>IFERROR(VLOOKUP($E146,'[5]LOG Data SAP'!$D:$AO,23,0)/10,
IF(D146=D145,Y145,""))</f>
        <v/>
      </c>
      <c r="Z146" s="25" t="str">
        <f>IFERROR(VLOOKUP($E146,'[5]LOG Data SAP'!$D:$AO,25,0)/10,
IF(D146=D145,Z145,""))</f>
        <v/>
      </c>
      <c r="AA146" s="25" t="str">
        <f>IFERROR(VLOOKUP($E146,'[5]LOG Data SAP'!$D:$AO,26,0)/10,
IF(D146=D145,AA145,""))</f>
        <v/>
      </c>
      <c r="AB146" s="25" t="str">
        <f>IFERROR(VLOOKUP($E146,'[5]LOG Data SAP'!$D:$AO,27,0)/10,
IF(D146=D145,AB145,""))</f>
        <v/>
      </c>
      <c r="AC146" s="26" t="str">
        <f>IFERROR(VLOOKUP($E146,'[5]LOG Data SAP'!$D:$AO,29,0)/IF(VLOOKUP($E146,'[5]LOG Data SAP'!$D:$AO,30,0)="G",1000,1),
IF(D146=D145,AC145,""))</f>
        <v/>
      </c>
      <c r="AD146" s="26" t="str">
        <f>IFERROR(VLOOKUP($E146,'[5]LOG Data SAP'!$D:$AO,31,0)/IF(VLOOKUP($E146,'[5]LOG Data SAP'!$D:$AO,32,0)="G",1000,1),
IF(D146=D145,AD145,""))</f>
        <v/>
      </c>
      <c r="AE146" s="26" t="str">
        <f>IFERROR(VLOOKUP($E146,'[5]LOG Data SAP'!$D:$AO,33,0)/IF(VLOOKUP($E146,'[5]LOG Data SAP'!$D:$AO,34,0)="G",1000,1),
IF(D146=D145,AE145,""))</f>
        <v/>
      </c>
      <c r="AF146" s="27" t="str">
        <f t="shared" si="9"/>
        <v/>
      </c>
      <c r="AG146" s="27" t="str">
        <f t="shared" si="10"/>
        <v/>
      </c>
      <c r="AH146" s="28" t="str">
        <f t="shared" si="11"/>
        <v/>
      </c>
      <c r="AI146" s="18" t="str">
        <f>IFERROR(VLOOKUP(E146,'[5]LOG Data SAP'!$D:$E,2,0),IF(D146=D145,AI145,""))</f>
        <v/>
      </c>
      <c r="AJ146" s="20" t="str">
        <f>IFERROR([5]SKU!VI146,IF(D146=D145,AJ145,""))</f>
        <v/>
      </c>
      <c r="AK146" s="18" t="str">
        <f>VLOOKUP(E146,[5]SKU!I:X,16,FALSE)</f>
        <v>3005.90.90</v>
      </c>
    </row>
    <row r="147" spans="1:37">
      <c r="A147" s="18" t="str">
        <f>[5]SKU!AC147</f>
        <v>Hansaplast</v>
      </c>
      <c r="B147" s="18" t="str">
        <f>[5]SKU!AE147</f>
        <v>Wound</v>
      </c>
      <c r="C147" s="18" t="str">
        <f>[5]SKU!AJ147</f>
        <v>Wound Plasters</v>
      </c>
      <c r="D147" s="18" t="str">
        <f>[5]SKU!G147</f>
        <v>HP Fun Hasbro My Little Pony 50s</v>
      </c>
      <c r="E147" s="19" t="str">
        <f>[5]SKU!I147</f>
        <v>48342-09000-00</v>
      </c>
      <c r="F147" s="19" t="str">
        <f>[5]SKU!J147</f>
        <v>48342-09000-00</v>
      </c>
      <c r="G147" s="18" t="str">
        <f>[5]SKU!K147</f>
        <v>Hansaplast Kain Elastis FUN HASBRO My Little Pony</v>
      </c>
      <c r="H147" s="18" t="str">
        <f>IF([5]SKU!L147="R","Regular",
IF([5]SKU!L147="P","Promo",
IF([5]SKU!L147="S","Sample",
IF([5]SKU!L147="V","VAS",""))))</f>
        <v>Regular</v>
      </c>
      <c r="I147" s="18" t="str">
        <f>IF([5]SKU!QC147="A","Active",
IF([5]SKU!QC147="D","Discontinue",
IF([5]SKU!QC147="N","NPD","")))</f>
        <v>Discontinue</v>
      </c>
      <c r="J147" s="18" t="str">
        <f>VLOOKUP(IFERROR(VLOOKUP(E147,'[5]Material Status'!A:I,9,0),""),'[5]Material Status'!U:W,3,0)</f>
        <v>Inactive</v>
      </c>
      <c r="K147" s="20" t="str">
        <f>IFERROR(VLOOKUP(E147,'[5]LOG Data SAP'!$D:$AO,11,0),
IF(D147=D146,K146,""))</f>
        <v>8999777016876</v>
      </c>
      <c r="L147" s="20" t="str">
        <f>IFERROR(VLOOKUP(E147,'[5]LOG Data SAP'!$D:$AO,13,0),
IF(D147=D146,L146,""))</f>
        <v/>
      </c>
      <c r="M147" s="20" t="str">
        <f>IFERROR(VLOOKUP(E147,'[5]LOG Data SAP'!$D:$AO,15,0),
IF(D147=D146,M146,""))</f>
        <v>8999777016883</v>
      </c>
      <c r="N147" s="21">
        <f>[5]SKU!VH147</f>
        <v>1080</v>
      </c>
      <c r="O147" s="22" t="str">
        <f>[5]SKU!VN147</f>
        <v/>
      </c>
      <c r="P147" s="23">
        <f>[5]SKU!VO147</f>
        <v>44926</v>
      </c>
      <c r="Q147" s="24">
        <f>IFERROR(_xlfn.NUMBERVALUE(VLOOKUP(E147,'[5]LOG Data SAP'!$D:$M,9,0)),
IF(D147=D146,Q146,""))</f>
        <v>0</v>
      </c>
      <c r="R147" s="24">
        <f>IFERROR(_xlfn.NUMBERVALUE(VLOOKUP(E147,'[5]LOG Data SAP'!$D:$M,10,0)),
IF(D147=D146,R146,""))</f>
        <v>50</v>
      </c>
      <c r="S147" s="24">
        <f t="shared" si="8"/>
        <v>0</v>
      </c>
      <c r="T147" s="25">
        <f>IFERROR(VLOOKUP($E147,'[5]LOG Data SAP'!$D:$V,17,0)/10,
IF(D147=D146,T146,""))</f>
        <v>9.3000000000000007</v>
      </c>
      <c r="U147" s="25">
        <f>IFERROR(VLOOKUP($E147,'[5]LOG Data SAP'!$D:$V,18,0)/10,
IF(D147=D146,U146,""))</f>
        <v>1.9</v>
      </c>
      <c r="V147" s="25">
        <f>IFERROR(VLOOKUP($E147,'[5]LOG Data SAP'!$D:$V,19,0)/10,
IF(D147=D146,V146,""))</f>
        <v>14</v>
      </c>
      <c r="W147" s="25">
        <f>IFERROR(VLOOKUP($E147,'[5]LOG Data SAP'!$D:$AO,21,0)/10,
IF(D147=D146,W146,""))</f>
        <v>0</v>
      </c>
      <c r="X147" s="25">
        <f>IFERROR(VLOOKUP($E147,'[5]LOG Data SAP'!$D:$AO,22,0)/10,
IF(D147=D146,X146,""))</f>
        <v>0</v>
      </c>
      <c r="Y147" s="25">
        <f>IFERROR(VLOOKUP($E147,'[5]LOG Data SAP'!$D:$AO,23,0)/10,
IF(D147=D146,Y146,""))</f>
        <v>0</v>
      </c>
      <c r="Z147" s="25">
        <f>IFERROR(VLOOKUP($E147,'[5]LOG Data SAP'!$D:$AO,25,0)/10,
IF(D147=D146,Z146,""))</f>
        <v>48.1</v>
      </c>
      <c r="AA147" s="25">
        <f>IFERROR(VLOOKUP($E147,'[5]LOG Data SAP'!$D:$AO,26,0)/10,
IF(D147=D146,AA146,""))</f>
        <v>21.1</v>
      </c>
      <c r="AB147" s="25">
        <f>IFERROR(VLOOKUP($E147,'[5]LOG Data SAP'!$D:$AO,27,0)/10,
IF(D147=D146,AB146,""))</f>
        <v>16.2</v>
      </c>
      <c r="AC147" s="26">
        <f>IFERROR(VLOOKUP($E147,'[5]LOG Data SAP'!$D:$AO,29,0)/IF(VLOOKUP($E147,'[5]LOG Data SAP'!$D:$AO,30,0)="G",1000,1),
IF(D147=D146,AC146,""))</f>
        <v>4.4999999999999998E-2</v>
      </c>
      <c r="AD147" s="26">
        <f>IFERROR(VLOOKUP($E147,'[5]LOG Data SAP'!$D:$AO,31,0)/IF(VLOOKUP($E147,'[5]LOG Data SAP'!$D:$AO,32,0)="G",1000,1),
IF(D147=D146,AD146,""))</f>
        <v>0</v>
      </c>
      <c r="AE147" s="26">
        <f>IFERROR(VLOOKUP($E147,'[5]LOG Data SAP'!$D:$AO,33,0)/IF(VLOOKUP($E147,'[5]LOG Data SAP'!$D:$AO,34,0)="G",1000,1),
IF(D147=D146,AE146,""))</f>
        <v>2.5019999999999998</v>
      </c>
      <c r="AF147" s="27">
        <f t="shared" si="9"/>
        <v>247.38000000000002</v>
      </c>
      <c r="AG147" s="27" t="str">
        <f t="shared" si="10"/>
        <v/>
      </c>
      <c r="AH147" s="28">
        <f t="shared" si="11"/>
        <v>1.6441542E-2</v>
      </c>
      <c r="AI147" s="18" t="str">
        <f>IFERROR(VLOOKUP(E147,'[5]LOG Data SAP'!$D:$E,2,0),IF(D147=D146,AI146,""))</f>
        <v>HP FUN MY LITTLE PONI 50S</v>
      </c>
      <c r="AJ147" s="20" t="str">
        <f>IFERROR([5]SKU!VI147,IF(D147=D146,AJ146,""))</f>
        <v>48342</v>
      </c>
      <c r="AK147" s="18" t="str">
        <f>VLOOKUP(E147,[5]SKU!I:X,16,FALSE)</f>
        <v>3005.90.90</v>
      </c>
    </row>
    <row r="148" spans="1:37">
      <c r="A148" s="18" t="str">
        <f>[5]SKU!AC148</f>
        <v>Hansaplast</v>
      </c>
      <c r="B148" s="18" t="str">
        <f>[5]SKU!AE148</f>
        <v>Wound</v>
      </c>
      <c r="C148" s="18" t="str">
        <f>[5]SKU!AJ148</f>
        <v>Wound Plasters</v>
      </c>
      <c r="D148" s="18" t="str">
        <f>[5]SKU!G148</f>
        <v>HP Fun Hasbro Transformers 50s</v>
      </c>
      <c r="E148" s="19" t="str">
        <f>[5]SKU!I148</f>
        <v>48343-09000-00</v>
      </c>
      <c r="F148" s="19" t="str">
        <f>[5]SKU!J148</f>
        <v>48343-09000-00</v>
      </c>
      <c r="G148" s="18" t="str">
        <f>[5]SKU!K148</f>
        <v>Hansaplast Kain Elastis FUN HASBRO Transformers</v>
      </c>
      <c r="H148" s="18" t="str">
        <f>IF([5]SKU!L148="R","Regular",
IF([5]SKU!L148="P","Promo",
IF([5]SKU!L148="S","Sample",
IF([5]SKU!L148="V","VAS",""))))</f>
        <v>Regular</v>
      </c>
      <c r="I148" s="18" t="str">
        <f>IF([5]SKU!QC148="A","Active",
IF([5]SKU!QC148="D","Discontinue",
IF([5]SKU!QC148="N","NPD","")))</f>
        <v>Discontinue</v>
      </c>
      <c r="J148" s="18" t="str">
        <f>VLOOKUP(IFERROR(VLOOKUP(E148,'[5]Material Status'!A:I,9,0),""),'[5]Material Status'!U:W,3,0)</f>
        <v>Inactive</v>
      </c>
      <c r="K148" s="20" t="str">
        <f>IFERROR(VLOOKUP(E148,'[5]LOG Data SAP'!$D:$AO,11,0),
IF(D148=D147,K147,""))</f>
        <v>8999777016890</v>
      </c>
      <c r="L148" s="20" t="str">
        <f>IFERROR(VLOOKUP(E148,'[5]LOG Data SAP'!$D:$AO,13,0),
IF(D148=D147,L147,""))</f>
        <v/>
      </c>
      <c r="M148" s="20" t="str">
        <f>IFERROR(VLOOKUP(E148,'[5]LOG Data SAP'!$D:$AO,15,0),
IF(D148=D147,M147,""))</f>
        <v>8999777016906</v>
      </c>
      <c r="N148" s="21">
        <f>[5]SKU!VH148</f>
        <v>1080</v>
      </c>
      <c r="O148" s="22" t="str">
        <f>[5]SKU!VN148</f>
        <v/>
      </c>
      <c r="P148" s="23">
        <f>[5]SKU!VO148</f>
        <v>44926</v>
      </c>
      <c r="Q148" s="24">
        <f>IFERROR(_xlfn.NUMBERVALUE(VLOOKUP(E148,'[5]LOG Data SAP'!$D:$M,9,0)),
IF(D148=D147,Q147,""))</f>
        <v>0</v>
      </c>
      <c r="R148" s="24">
        <f>IFERROR(_xlfn.NUMBERVALUE(VLOOKUP(E148,'[5]LOG Data SAP'!$D:$M,10,0)),
IF(D148=D147,R147,""))</f>
        <v>50</v>
      </c>
      <c r="S148" s="24">
        <f t="shared" si="8"/>
        <v>0</v>
      </c>
      <c r="T148" s="25">
        <f>IFERROR(VLOOKUP($E148,'[5]LOG Data SAP'!$D:$V,17,0)/10,
IF(D148=D147,T147,""))</f>
        <v>9.3000000000000007</v>
      </c>
      <c r="U148" s="25">
        <f>IFERROR(VLOOKUP($E148,'[5]LOG Data SAP'!$D:$V,18,0)/10,
IF(D148=D147,U147,""))</f>
        <v>1.9</v>
      </c>
      <c r="V148" s="25">
        <f>IFERROR(VLOOKUP($E148,'[5]LOG Data SAP'!$D:$V,19,0)/10,
IF(D148=D147,V147,""))</f>
        <v>14</v>
      </c>
      <c r="W148" s="25">
        <f>IFERROR(VLOOKUP($E148,'[5]LOG Data SAP'!$D:$AO,21,0)/10,
IF(D148=D147,W147,""))</f>
        <v>0</v>
      </c>
      <c r="X148" s="25">
        <f>IFERROR(VLOOKUP($E148,'[5]LOG Data SAP'!$D:$AO,22,0)/10,
IF(D148=D147,X147,""))</f>
        <v>0</v>
      </c>
      <c r="Y148" s="25">
        <f>IFERROR(VLOOKUP($E148,'[5]LOG Data SAP'!$D:$AO,23,0)/10,
IF(D148=D147,Y147,""))</f>
        <v>0</v>
      </c>
      <c r="Z148" s="25">
        <f>IFERROR(VLOOKUP($E148,'[5]LOG Data SAP'!$D:$AO,25,0)/10,
IF(D148=D147,Z147,""))</f>
        <v>48.1</v>
      </c>
      <c r="AA148" s="25">
        <f>IFERROR(VLOOKUP($E148,'[5]LOG Data SAP'!$D:$AO,26,0)/10,
IF(D148=D147,AA147,""))</f>
        <v>21.1</v>
      </c>
      <c r="AB148" s="25">
        <f>IFERROR(VLOOKUP($E148,'[5]LOG Data SAP'!$D:$AO,27,0)/10,
IF(D148=D147,AB147,""))</f>
        <v>16.2</v>
      </c>
      <c r="AC148" s="26">
        <f>IFERROR(VLOOKUP($E148,'[5]LOG Data SAP'!$D:$AO,29,0)/IF(VLOOKUP($E148,'[5]LOG Data SAP'!$D:$AO,30,0)="G",1000,1),
IF(D148=D147,AC147,""))</f>
        <v>4.4999999999999998E-2</v>
      </c>
      <c r="AD148" s="26">
        <f>IFERROR(VLOOKUP($E148,'[5]LOG Data SAP'!$D:$AO,31,0)/IF(VLOOKUP($E148,'[5]LOG Data SAP'!$D:$AO,32,0)="G",1000,1),
IF(D148=D147,AD147,""))</f>
        <v>0</v>
      </c>
      <c r="AE148" s="26">
        <f>IFERROR(VLOOKUP($E148,'[5]LOG Data SAP'!$D:$AO,33,0)/IF(VLOOKUP($E148,'[5]LOG Data SAP'!$D:$AO,34,0)="G",1000,1),
IF(D148=D147,AE147,""))</f>
        <v>2.5019999999999998</v>
      </c>
      <c r="AF148" s="27">
        <f t="shared" si="9"/>
        <v>247.38000000000002</v>
      </c>
      <c r="AG148" s="27" t="str">
        <f t="shared" si="10"/>
        <v/>
      </c>
      <c r="AH148" s="28">
        <f t="shared" si="11"/>
        <v>1.6441542E-2</v>
      </c>
      <c r="AI148" s="18" t="str">
        <f>IFERROR(VLOOKUP(E148,'[5]LOG Data SAP'!$D:$E,2,0),IF(D148=D147,AI147,""))</f>
        <v>HP FUN TRANSFORMER 50S</v>
      </c>
      <c r="AJ148" s="20" t="str">
        <f>IFERROR([5]SKU!VI148,IF(D148=D147,AJ147,""))</f>
        <v>48343</v>
      </c>
      <c r="AK148" s="18" t="str">
        <f>VLOOKUP(E148,[5]SKU!I:X,16,FALSE)</f>
        <v>3005.90.90</v>
      </c>
    </row>
    <row r="149" spans="1:37">
      <c r="A149" s="18" t="str">
        <f>[5]SKU!AC149</f>
        <v>Hansaplast</v>
      </c>
      <c r="B149" s="18" t="str">
        <f>[5]SKU!AE149</f>
        <v>Wound</v>
      </c>
      <c r="C149" s="18" t="str">
        <f>[5]SKU!AJ149</f>
        <v>Wound Plasters</v>
      </c>
      <c r="D149" s="18" t="str">
        <f>[5]SKU!G149</f>
        <v>HP Fun Junior Hasbro Hanger 2x50s</v>
      </c>
      <c r="E149" s="19" t="str">
        <f>[5]SKU!I149</f>
        <v>40570-09000-01</v>
      </c>
      <c r="F149" s="19" t="str">
        <f>[5]SKU!J149</f>
        <v>40570-09000-01</v>
      </c>
      <c r="G149" s="18" t="str">
        <f>[5]SKU!K149</f>
        <v>Hansaplast Kain Elastis FUN HASBRO Hanger</v>
      </c>
      <c r="H149" s="18" t="str">
        <f>IF([5]SKU!L149="R","Regular",
IF([5]SKU!L149="P","Promo",
IF([5]SKU!L149="S","Sample",
IF([5]SKU!L149="V","VAS",""))))</f>
        <v>Regular</v>
      </c>
      <c r="I149" s="18" t="str">
        <f>IF([5]SKU!QC149="A","Active",
IF([5]SKU!QC149="D","Discontinue",
IF([5]SKU!QC149="N","NPD","")))</f>
        <v>Discontinue</v>
      </c>
      <c r="J149" s="18" t="str">
        <f>VLOOKUP(IFERROR(VLOOKUP(E149,'[5]Material Status'!A:I,9,0),""),'[5]Material Status'!U:W,3,0)</f>
        <v>Inactive</v>
      </c>
      <c r="K149" s="20" t="str">
        <f>IFERROR(VLOOKUP(E149,'[5]LOG Data SAP'!$D:$AO,11,0),
IF(D149=D148,K148,""))</f>
        <v>8999777013189</v>
      </c>
      <c r="L149" s="20" t="str">
        <f>IFERROR(VLOOKUP(E149,'[5]LOG Data SAP'!$D:$AO,13,0),
IF(D149=D148,L148,""))</f>
        <v/>
      </c>
      <c r="M149" s="20" t="str">
        <f>IFERROR(VLOOKUP(E149,'[5]LOG Data SAP'!$D:$AO,15,0),
IF(D149=D148,M148,""))</f>
        <v>8999777013196</v>
      </c>
      <c r="N149" s="21">
        <f>[5]SKU!VH149</f>
        <v>1080</v>
      </c>
      <c r="O149" s="22" t="str">
        <f>[5]SKU!VN149</f>
        <v/>
      </c>
      <c r="P149" s="23">
        <f>[5]SKU!VO149</f>
        <v>44926</v>
      </c>
      <c r="Q149" s="24">
        <f>IFERROR(_xlfn.NUMBERVALUE(VLOOKUP(E149,'[5]LOG Data SAP'!$D:$M,9,0)),
IF(D149=D148,Q148,""))</f>
        <v>0</v>
      </c>
      <c r="R149" s="24">
        <f>IFERROR(_xlfn.NUMBERVALUE(VLOOKUP(E149,'[5]LOG Data SAP'!$D:$M,10,0)),
IF(D149=D148,R148,""))</f>
        <v>50</v>
      </c>
      <c r="S149" s="24">
        <f t="shared" si="8"/>
        <v>0</v>
      </c>
      <c r="T149" s="25">
        <f>IFERROR(VLOOKUP($E149,'[5]LOG Data SAP'!$D:$V,17,0)/10,
IF(D149=D148,T148,""))</f>
        <v>28</v>
      </c>
      <c r="U149" s="25">
        <f>IFERROR(VLOOKUP($E149,'[5]LOG Data SAP'!$D:$V,18,0)/10,
IF(D149=D148,U148,""))</f>
        <v>2.5</v>
      </c>
      <c r="V149" s="25">
        <f>IFERROR(VLOOKUP($E149,'[5]LOG Data SAP'!$D:$V,19,0)/10,
IF(D149=D148,V148,""))</f>
        <v>25</v>
      </c>
      <c r="W149" s="25">
        <f>IFERROR(VLOOKUP($E149,'[5]LOG Data SAP'!$D:$AO,21,0)/10,
IF(D149=D148,W148,""))</f>
        <v>0</v>
      </c>
      <c r="X149" s="25">
        <f>IFERROR(VLOOKUP($E149,'[5]LOG Data SAP'!$D:$AO,22,0)/10,
IF(D149=D148,X148,""))</f>
        <v>0</v>
      </c>
      <c r="Y149" s="25">
        <f>IFERROR(VLOOKUP($E149,'[5]LOG Data SAP'!$D:$AO,23,0)/10,
IF(D149=D148,Y148,""))</f>
        <v>0</v>
      </c>
      <c r="Z149" s="25">
        <f>IFERROR(VLOOKUP($E149,'[5]LOG Data SAP'!$D:$AO,25,0)/10,
IF(D149=D148,Z148,""))</f>
        <v>50.8</v>
      </c>
      <c r="AA149" s="25">
        <f>IFERROR(VLOOKUP($E149,'[5]LOG Data SAP'!$D:$AO,26,0)/10,
IF(D149=D148,AA148,""))</f>
        <v>39.799999999999997</v>
      </c>
      <c r="AB149" s="25">
        <f>IFERROR(VLOOKUP($E149,'[5]LOG Data SAP'!$D:$AO,27,0)/10,
IF(D149=D148,AB148,""))</f>
        <v>33.6</v>
      </c>
      <c r="AC149" s="26">
        <f>IFERROR(VLOOKUP($E149,'[5]LOG Data SAP'!$D:$AO,29,0)/IF(VLOOKUP($E149,'[5]LOG Data SAP'!$D:$AO,30,0)="G",1000,1),
IF(D149=D148,AC148,""))</f>
        <v>0.14861000000000002</v>
      </c>
      <c r="AD149" s="26">
        <f>IFERROR(VLOOKUP($E149,'[5]LOG Data SAP'!$D:$AO,31,0)/IF(VLOOKUP($E149,'[5]LOG Data SAP'!$D:$AO,32,0)="G",1000,1),
IF(D149=D148,AD148,""))</f>
        <v>0</v>
      </c>
      <c r="AE149" s="26">
        <f>IFERROR(VLOOKUP($E149,'[5]LOG Data SAP'!$D:$AO,33,0)/IF(VLOOKUP($E149,'[5]LOG Data SAP'!$D:$AO,34,0)="G",1000,1),
IF(D149=D148,AE148,""))</f>
        <v>8.2240000000000002</v>
      </c>
      <c r="AF149" s="27">
        <f t="shared" si="9"/>
        <v>1750</v>
      </c>
      <c r="AG149" s="27" t="str">
        <f t="shared" si="10"/>
        <v/>
      </c>
      <c r="AH149" s="28">
        <f t="shared" si="11"/>
        <v>6.793382399999999E-2</v>
      </c>
      <c r="AI149" s="18" t="str">
        <f>IFERROR(VLOOKUP(E149,'[5]LOG Data SAP'!$D:$E,2,0),IF(D149=D148,AI148,""))</f>
        <v>HP FUN JUNIOR HASBRO HANGER</v>
      </c>
      <c r="AJ149" s="20" t="str">
        <f>IFERROR([5]SKU!VI149,IF(D149=D148,AJ148,""))</f>
        <v>40570</v>
      </c>
      <c r="AK149" s="18" t="str">
        <f>VLOOKUP(E149,[5]SKU!I:X,16,FALSE)</f>
        <v>3005.90.90</v>
      </c>
    </row>
    <row r="150" spans="1:37">
      <c r="A150" s="18" t="str">
        <f>[5]SKU!AC150</f>
        <v>Hansaplast</v>
      </c>
      <c r="B150" s="18" t="str">
        <f>[5]SKU!AE150</f>
        <v>Wound</v>
      </c>
      <c r="C150" s="18" t="str">
        <f>[5]SKU!AJ150</f>
        <v>Wound Plasters</v>
      </c>
      <c r="D150" s="18" t="str">
        <f>[5]SKU!G150</f>
        <v>HP Fun Junior Hasbro Hanger 2x50s</v>
      </c>
      <c r="E150" s="19" t="str">
        <f>[5]SKU!I150</f>
        <v>40570-09000-00</v>
      </c>
      <c r="F150" s="19" t="str">
        <f>[5]SKU!J150</f>
        <v>40570-09000-01</v>
      </c>
      <c r="G150" s="18" t="str">
        <f>[5]SKU!K150</f>
        <v>HP Fun Junior Hasbro Hanger</v>
      </c>
      <c r="H150" s="18" t="str">
        <f>IF([5]SKU!L150="R","Regular",
IF([5]SKU!L150="P","Promo",
IF([5]SKU!L150="S","Sample",
IF([5]SKU!L150="V","VAS",""))))</f>
        <v>Regular</v>
      </c>
      <c r="I150" s="18" t="str">
        <f>IF([5]SKU!QC150="A","Active",
IF([5]SKU!QC150="D","Discontinue",
IF([5]SKU!QC150="N","NPD","")))</f>
        <v>Discontinue</v>
      </c>
      <c r="J150" s="18" t="str">
        <f>VLOOKUP(IFERROR(VLOOKUP(E150,'[5]Material Status'!A:I,9,0),""),'[5]Material Status'!U:W,3,0)</f>
        <v>Inactive</v>
      </c>
      <c r="K150" s="20" t="str">
        <f>IFERROR(VLOOKUP(E150,'[5]LOG Data SAP'!$D:$AO,11,0),
IF(D150=D149,K149,""))</f>
        <v>8999777013189</v>
      </c>
      <c r="L150" s="20" t="str">
        <f>IFERROR(VLOOKUP(E150,'[5]LOG Data SAP'!$D:$AO,13,0),
IF(D150=D149,L149,""))</f>
        <v/>
      </c>
      <c r="M150" s="20" t="str">
        <f>IFERROR(VLOOKUP(E150,'[5]LOG Data SAP'!$D:$AO,15,0),
IF(D150=D149,M149,""))</f>
        <v>8999777013196</v>
      </c>
      <c r="N150" s="21">
        <f>[5]SKU!VH150</f>
        <v>1080</v>
      </c>
      <c r="O150" s="22" t="str">
        <f>[5]SKU!VN150</f>
        <v/>
      </c>
      <c r="P150" s="23">
        <f>[5]SKU!VO150</f>
        <v>44926</v>
      </c>
      <c r="Q150" s="24">
        <f>IFERROR(_xlfn.NUMBERVALUE(VLOOKUP(E150,'[5]LOG Data SAP'!$D:$M,9,0)),
IF(D150=D149,Q149,""))</f>
        <v>0</v>
      </c>
      <c r="R150" s="24">
        <f>IFERROR(_xlfn.NUMBERVALUE(VLOOKUP(E150,'[5]LOG Data SAP'!$D:$M,10,0)),
IF(D150=D149,R149,""))</f>
        <v>50</v>
      </c>
      <c r="S150" s="24">
        <f t="shared" si="8"/>
        <v>0</v>
      </c>
      <c r="T150" s="25">
        <f>IFERROR(VLOOKUP($E150,'[5]LOG Data SAP'!$D:$V,17,0)/10,
IF(D150=D149,T149,""))</f>
        <v>28</v>
      </c>
      <c r="U150" s="25">
        <f>IFERROR(VLOOKUP($E150,'[5]LOG Data SAP'!$D:$V,18,0)/10,
IF(D150=D149,U149,""))</f>
        <v>2.5</v>
      </c>
      <c r="V150" s="25">
        <f>IFERROR(VLOOKUP($E150,'[5]LOG Data SAP'!$D:$V,19,0)/10,
IF(D150=D149,V149,""))</f>
        <v>25</v>
      </c>
      <c r="W150" s="25">
        <f>IFERROR(VLOOKUP($E150,'[5]LOG Data SAP'!$D:$AO,21,0)/10,
IF(D150=D149,W149,""))</f>
        <v>0</v>
      </c>
      <c r="X150" s="25">
        <f>IFERROR(VLOOKUP($E150,'[5]LOG Data SAP'!$D:$AO,22,0)/10,
IF(D150=D149,X149,""))</f>
        <v>0</v>
      </c>
      <c r="Y150" s="25">
        <f>IFERROR(VLOOKUP($E150,'[5]LOG Data SAP'!$D:$AO,23,0)/10,
IF(D150=D149,Y149,""))</f>
        <v>0</v>
      </c>
      <c r="Z150" s="25">
        <f>IFERROR(VLOOKUP($E150,'[5]LOG Data SAP'!$D:$AO,25,0)/10,
IF(D150=D149,Z149,""))</f>
        <v>50.8</v>
      </c>
      <c r="AA150" s="25">
        <f>IFERROR(VLOOKUP($E150,'[5]LOG Data SAP'!$D:$AO,26,0)/10,
IF(D150=D149,AA149,""))</f>
        <v>39.799999999999997</v>
      </c>
      <c r="AB150" s="25">
        <f>IFERROR(VLOOKUP($E150,'[5]LOG Data SAP'!$D:$AO,27,0)/10,
IF(D150=D149,AB149,""))</f>
        <v>33.6</v>
      </c>
      <c r="AC150" s="26">
        <f>IFERROR(VLOOKUP($E150,'[5]LOG Data SAP'!$D:$AO,29,0)/IF(VLOOKUP($E150,'[5]LOG Data SAP'!$D:$AO,30,0)="G",1000,1),
IF(D150=D149,AC149,""))</f>
        <v>0.14815999999999999</v>
      </c>
      <c r="AD150" s="26">
        <f>IFERROR(VLOOKUP($E150,'[5]LOG Data SAP'!$D:$AO,31,0)/IF(VLOOKUP($E150,'[5]LOG Data SAP'!$D:$AO,32,0)="G",1000,1),
IF(D150=D149,AD149,""))</f>
        <v>0</v>
      </c>
      <c r="AE150" s="26">
        <f>IFERROR(VLOOKUP($E150,'[5]LOG Data SAP'!$D:$AO,33,0)/IF(VLOOKUP($E150,'[5]LOG Data SAP'!$D:$AO,34,0)="G",1000,1),
IF(D150=D149,AE149,""))</f>
        <v>8.2240000000000002</v>
      </c>
      <c r="AF150" s="27">
        <f t="shared" si="9"/>
        <v>1750</v>
      </c>
      <c r="AG150" s="27" t="str">
        <f t="shared" si="10"/>
        <v/>
      </c>
      <c r="AH150" s="28">
        <f t="shared" si="11"/>
        <v>6.793382399999999E-2</v>
      </c>
      <c r="AI150" s="18" t="str">
        <f>IFERROR(VLOOKUP(E150,'[5]LOG Data SAP'!$D:$E,2,0),IF(D150=D149,AI149,""))</f>
        <v>HP FUN JUNIOR HASBRO HANGER</v>
      </c>
      <c r="AJ150" s="20" t="str">
        <f>IFERROR([5]SKU!VI150,IF(D150=D149,AJ149,""))</f>
        <v>40570</v>
      </c>
      <c r="AK150" s="18" t="str">
        <f>VLOOKUP(E150,[5]SKU!I:X,16,FALSE)</f>
        <v>3005.90.90</v>
      </c>
    </row>
    <row r="151" spans="1:37">
      <c r="A151" s="18" t="str">
        <f>[5]SKU!AC151</f>
        <v>Hansaplast</v>
      </c>
      <c r="B151" s="18" t="str">
        <f>[5]SKU!AE151</f>
        <v>Foot</v>
      </c>
      <c r="C151" s="18" t="str">
        <f>[5]SKU!AJ151</f>
        <v>Foot</v>
      </c>
      <c r="D151" s="18" t="str">
        <f>[5]SKU!G151</f>
        <v>HP Foot Plaster 6s</v>
      </c>
      <c r="E151" s="19" t="str">
        <f>[5]SKU!I151</f>
        <v>48333-00043-04</v>
      </c>
      <c r="F151" s="19" t="str">
        <f>[5]SKU!J151</f>
        <v>48333-00043-04</v>
      </c>
      <c r="G151" s="18" t="str">
        <f>[5]SKU!K151</f>
        <v>Hansaplast Foot Plaster 6 Lembar</v>
      </c>
      <c r="H151" s="18" t="str">
        <f>IF([5]SKU!L151="R","Regular",
IF([5]SKU!L151="P","Promo",
IF([5]SKU!L151="S","Sample",
IF([5]SKU!L151="V","VAS",""))))</f>
        <v>Regular</v>
      </c>
      <c r="I151" s="18" t="str">
        <f>IF([5]SKU!QC151="A","Active",
IF([5]SKU!QC151="D","Discontinue",
IF([5]SKU!QC151="N","NPD","")))</f>
        <v>Discontinue</v>
      </c>
      <c r="J151" s="18" t="str">
        <f>VLOOKUP(IFERROR(VLOOKUP(E151,'[5]Material Status'!A:I,9,0),""),'[5]Material Status'!U:W,3,0)</f>
        <v>Inactive</v>
      </c>
      <c r="K151" s="20" t="str">
        <f>IFERROR(VLOOKUP(E151,'[5]LOG Data SAP'!$D:$AO,11,0),
IF(D151=D150,K150,""))</f>
        <v>8999777008895</v>
      </c>
      <c r="L151" s="20" t="str">
        <f>IFERROR(VLOOKUP(E151,'[5]LOG Data SAP'!$D:$AO,13,0),
IF(D151=D150,L150,""))</f>
        <v>8999777016944</v>
      </c>
      <c r="M151" s="20" t="str">
        <f>IFERROR(VLOOKUP(E151,'[5]LOG Data SAP'!$D:$AO,15,0),
IF(D151=D150,M150,""))</f>
        <v>8999777016951</v>
      </c>
      <c r="N151" s="21">
        <f>[5]SKU!VH151</f>
        <v>1080</v>
      </c>
      <c r="O151" s="22">
        <f>[5]SKU!VN151</f>
        <v>9384</v>
      </c>
      <c r="P151" s="23">
        <f>[5]SKU!VO151</f>
        <v>45383</v>
      </c>
      <c r="Q151" s="24">
        <f>IFERROR(_xlfn.NUMBERVALUE(VLOOKUP(E151,'[5]LOG Data SAP'!$D:$M,9,0)),
IF(D151=D150,Q150,""))</f>
        <v>15</v>
      </c>
      <c r="R151" s="24">
        <f>IFERROR(_xlfn.NUMBERVALUE(VLOOKUP(E151,'[5]LOG Data SAP'!$D:$M,10,0)),
IF(D151=D150,R150,""))</f>
        <v>180</v>
      </c>
      <c r="S151" s="24">
        <f t="shared" si="8"/>
        <v>12</v>
      </c>
      <c r="T151" s="25">
        <f>IFERROR(VLOOKUP($E151,'[5]LOG Data SAP'!$D:$V,17,0)/10,
IF(D151=D150,T150,""))</f>
        <v>10.6</v>
      </c>
      <c r="U151" s="25">
        <f>IFERROR(VLOOKUP($E151,'[5]LOG Data SAP'!$D:$V,18,0)/10,
IF(D151=D150,U150,""))</f>
        <v>8</v>
      </c>
      <c r="V151" s="25">
        <f>IFERROR(VLOOKUP($E151,'[5]LOG Data SAP'!$D:$V,19,0)/10,
IF(D151=D150,V150,""))</f>
        <v>0.8</v>
      </c>
      <c r="W151" s="25">
        <f>IFERROR(VLOOKUP($E151,'[5]LOG Data SAP'!$D:$AO,21,0)/10,
IF(D151=D150,W150,""))</f>
        <v>12</v>
      </c>
      <c r="X151" s="25">
        <f>IFERROR(VLOOKUP($E151,'[5]LOG Data SAP'!$D:$AO,22,0)/10,
IF(D151=D150,X150,""))</f>
        <v>8.5</v>
      </c>
      <c r="Y151" s="25">
        <f>IFERROR(VLOOKUP($E151,'[5]LOG Data SAP'!$D:$AO,23,0)/10,
IF(D151=D150,Y150,""))</f>
        <v>11</v>
      </c>
      <c r="Z151" s="25">
        <f>IFERROR(VLOOKUP($E151,'[5]LOG Data SAP'!$D:$AO,25,0)/10,
IF(D151=D150,Z150,""))</f>
        <v>27.1</v>
      </c>
      <c r="AA151" s="25">
        <f>IFERROR(VLOOKUP($E151,'[5]LOG Data SAP'!$D:$AO,26,0)/10,
IF(D151=D150,AA150,""))</f>
        <v>25.6</v>
      </c>
      <c r="AB151" s="25">
        <f>IFERROR(VLOOKUP($E151,'[5]LOG Data SAP'!$D:$AO,27,0)/10,
IF(D151=D150,AB150,""))</f>
        <v>24.2</v>
      </c>
      <c r="AC151" s="26">
        <f>IFERROR(VLOOKUP($E151,'[5]LOG Data SAP'!$D:$AO,29,0)/IF(VLOOKUP($E151,'[5]LOG Data SAP'!$D:$AO,30,0)="G",1000,1),
IF(D151=D150,AC150,""))</f>
        <v>0.01</v>
      </c>
      <c r="AD151" s="26">
        <f>IFERROR(VLOOKUP($E151,'[5]LOG Data SAP'!$D:$AO,31,0)/IF(VLOOKUP($E151,'[5]LOG Data SAP'!$D:$AO,32,0)="G",1000,1),
IF(D151=D150,AD150,""))</f>
        <v>0.152</v>
      </c>
      <c r="AE151" s="26">
        <f>IFERROR(VLOOKUP($E151,'[5]LOG Data SAP'!$D:$AO,33,0)/IF(VLOOKUP($E151,'[5]LOG Data SAP'!$D:$AO,34,0)="G",1000,1),
IF(D151=D150,AE150,""))</f>
        <v>2.028</v>
      </c>
      <c r="AF151" s="27">
        <f t="shared" si="9"/>
        <v>67.84</v>
      </c>
      <c r="AG151" s="27">
        <f t="shared" si="10"/>
        <v>1122</v>
      </c>
      <c r="AH151" s="28">
        <f t="shared" si="11"/>
        <v>1.6788992000000003E-2</v>
      </c>
      <c r="AI151" s="18" t="str">
        <f>IFERROR(VLOOKUP(E151,'[5]LOG Data SAP'!$D:$E,2,0),IF(D151=D150,AI150,""))</f>
        <v>HP FOOT PLASTER ENV 6S</v>
      </c>
      <c r="AJ151" s="20" t="str">
        <f>IFERROR([5]SKU!VI151,IF(D151=D150,AJ150,""))</f>
        <v>02643</v>
      </c>
      <c r="AK151" s="18" t="str">
        <f>VLOOKUP(E151,[5]SKU!I:X,16,FALSE)</f>
        <v>3005.90.90</v>
      </c>
    </row>
    <row r="152" spans="1:37">
      <c r="A152" s="18" t="str">
        <f>[5]SKU!AC152</f>
        <v>Hansaplast</v>
      </c>
      <c r="B152" s="18" t="str">
        <f>[5]SKU!AE152</f>
        <v>Foot</v>
      </c>
      <c r="C152" s="18" t="str">
        <f>[5]SKU!AJ152</f>
        <v>Foot</v>
      </c>
      <c r="D152" s="18" t="str">
        <f>[5]SKU!G152</f>
        <v>HP Foot Plaster 6s</v>
      </c>
      <c r="E152" s="19" t="str">
        <f>[5]SKU!I152</f>
        <v>48333-00043-02</v>
      </c>
      <c r="F152" s="19" t="str">
        <f>[5]SKU!J152</f>
        <v>48333-00043-04</v>
      </c>
      <c r="G152" s="18" t="str">
        <f>[5]SKU!K152</f>
        <v>HP Foot Plaster 6's</v>
      </c>
      <c r="H152" s="18" t="str">
        <f>IF([5]SKU!L152="R","Regular",
IF([5]SKU!L152="P","Promo",
IF([5]SKU!L152="S","Sample",
IF([5]SKU!L152="V","VAS",""))))</f>
        <v>Regular</v>
      </c>
      <c r="I152" s="18" t="str">
        <f>IF([5]SKU!QC152="A","Active",
IF([5]SKU!QC152="D","Discontinue",
IF([5]SKU!QC152="N","NPD","")))</f>
        <v>Discontinue</v>
      </c>
      <c r="J152" s="18" t="str">
        <f>VLOOKUP(IFERROR(VLOOKUP(E152,'[5]Material Status'!A:I,9,0),""),'[5]Material Status'!U:W,3,0)</f>
        <v>Inactive</v>
      </c>
      <c r="K152" s="20" t="str">
        <f>IFERROR(VLOOKUP(E152,'[5]LOG Data SAP'!$D:$AO,11,0),
IF(D152=D151,K151,""))</f>
        <v>8999777008895</v>
      </c>
      <c r="L152" s="20" t="str">
        <f>IFERROR(VLOOKUP(E152,'[5]LOG Data SAP'!$D:$AO,13,0),
IF(D152=D151,L151,""))</f>
        <v>8999777008901</v>
      </c>
      <c r="M152" s="20" t="str">
        <f>IFERROR(VLOOKUP(E152,'[5]LOG Data SAP'!$D:$AO,15,0),
IF(D152=D151,M151,""))</f>
        <v>8999777008918</v>
      </c>
      <c r="N152" s="21">
        <f>[5]SKU!VH152</f>
        <v>1080</v>
      </c>
      <c r="O152" s="22">
        <f>[5]SKU!VN152</f>
        <v>9384</v>
      </c>
      <c r="P152" s="23">
        <f>[5]SKU!VO152</f>
        <v>45383</v>
      </c>
      <c r="Q152" s="24">
        <f>IFERROR(_xlfn.NUMBERVALUE(VLOOKUP(E152,'[5]LOG Data SAP'!$D:$M,9,0)),
IF(D152=D151,Q151,""))</f>
        <v>15</v>
      </c>
      <c r="R152" s="24">
        <f>IFERROR(_xlfn.NUMBERVALUE(VLOOKUP(E152,'[5]LOG Data SAP'!$D:$M,10,0)),
IF(D152=D151,R151,""))</f>
        <v>180</v>
      </c>
      <c r="S152" s="24">
        <f t="shared" si="8"/>
        <v>12</v>
      </c>
      <c r="T152" s="25">
        <f>IFERROR(VLOOKUP($E152,'[5]LOG Data SAP'!$D:$V,17,0)/10,
IF(D152=D151,T151,""))</f>
        <v>11.6</v>
      </c>
      <c r="U152" s="25">
        <f>IFERROR(VLOOKUP($E152,'[5]LOG Data SAP'!$D:$V,18,0)/10,
IF(D152=D151,U151,""))</f>
        <v>8</v>
      </c>
      <c r="V152" s="25">
        <f>IFERROR(VLOOKUP($E152,'[5]LOG Data SAP'!$D:$V,19,0)/10,
IF(D152=D151,V151,""))</f>
        <v>0.8</v>
      </c>
      <c r="W152" s="25">
        <f>IFERROR(VLOOKUP($E152,'[5]LOG Data SAP'!$D:$AO,21,0)/10,
IF(D152=D151,W151,""))</f>
        <v>12</v>
      </c>
      <c r="X152" s="25">
        <f>IFERROR(VLOOKUP($E152,'[5]LOG Data SAP'!$D:$AO,22,0)/10,
IF(D152=D151,X151,""))</f>
        <v>8.5</v>
      </c>
      <c r="Y152" s="25">
        <f>IFERROR(VLOOKUP($E152,'[5]LOG Data SAP'!$D:$AO,23,0)/10,
IF(D152=D151,Y151,""))</f>
        <v>12</v>
      </c>
      <c r="Z152" s="25">
        <f>IFERROR(VLOOKUP($E152,'[5]LOG Data SAP'!$D:$AO,25,0)/10,
IF(D152=D151,Z151,""))</f>
        <v>27.1</v>
      </c>
      <c r="AA152" s="25">
        <f>IFERROR(VLOOKUP($E152,'[5]LOG Data SAP'!$D:$AO,26,0)/10,
IF(D152=D151,AA151,""))</f>
        <v>25.6</v>
      </c>
      <c r="AB152" s="25">
        <f>IFERROR(VLOOKUP($E152,'[5]LOG Data SAP'!$D:$AO,27,0)/10,
IF(D152=D151,AB151,""))</f>
        <v>25</v>
      </c>
      <c r="AC152" s="26">
        <f>IFERROR(VLOOKUP($E152,'[5]LOG Data SAP'!$D:$AO,29,0)/IF(VLOOKUP($E152,'[5]LOG Data SAP'!$D:$AO,30,0)="G",1000,1),
IF(D152=D151,AC151,""))</f>
        <v>1.0109999999999999E-2</v>
      </c>
      <c r="AD152" s="26">
        <f>IFERROR(VLOOKUP($E152,'[5]LOG Data SAP'!$D:$AO,31,0)/IF(VLOOKUP($E152,'[5]LOG Data SAP'!$D:$AO,32,0)="G",1000,1),
IF(D152=D151,AD151,""))</f>
        <v>0.152</v>
      </c>
      <c r="AE152" s="26">
        <f>IFERROR(VLOOKUP($E152,'[5]LOG Data SAP'!$D:$AO,33,0)/IF(VLOOKUP($E152,'[5]LOG Data SAP'!$D:$AO,34,0)="G",1000,1),
IF(D152=D151,AE151,""))</f>
        <v>2.028</v>
      </c>
      <c r="AF152" s="27">
        <f t="shared" si="9"/>
        <v>74.239999999999995</v>
      </c>
      <c r="AG152" s="27">
        <f t="shared" si="10"/>
        <v>1224</v>
      </c>
      <c r="AH152" s="28">
        <f t="shared" si="11"/>
        <v>1.7344000000000005E-2</v>
      </c>
      <c r="AI152" s="18" t="str">
        <f>IFERROR(VLOOKUP(E152,'[5]LOG Data SAP'!$D:$E,2,0),IF(D152=D151,AI151,""))</f>
        <v>HP FOOT PLASTER ENV 6S</v>
      </c>
      <c r="AJ152" s="20" t="str">
        <f>IFERROR([5]SKU!VI152,IF(D152=D151,AJ151,""))</f>
        <v>02643</v>
      </c>
      <c r="AK152" s="18" t="str">
        <f>VLOOKUP(E152,[5]SKU!I:X,16,FALSE)</f>
        <v>3005.90.90</v>
      </c>
    </row>
    <row r="153" spans="1:37">
      <c r="A153" s="18" t="str">
        <f>[5]SKU!AC153</f>
        <v>Hansaplast</v>
      </c>
      <c r="B153" s="18" t="str">
        <f>[5]SKU!AE153</f>
        <v>Foot</v>
      </c>
      <c r="C153" s="18" t="str">
        <f>[5]SKU!AJ153</f>
        <v>Foot</v>
      </c>
      <c r="D153" s="18" t="str">
        <f>[5]SKU!G153</f>
        <v>HP Foot Plaster 6s</v>
      </c>
      <c r="E153" s="19" t="str">
        <f>[5]SKU!I153</f>
        <v>48333-00043-01</v>
      </c>
      <c r="F153" s="19" t="str">
        <f>[5]SKU!J153</f>
        <v>48333-00043-04</v>
      </c>
      <c r="G153" s="18" t="str">
        <f>[5]SKU!K153</f>
        <v>HP Foot Plaster 6's</v>
      </c>
      <c r="H153" s="18" t="str">
        <f>IF([5]SKU!L153="R","Regular",
IF([5]SKU!L153="P","Promo",
IF([5]SKU!L153="S","Sample",
IF([5]SKU!L153="V","VAS",""))))</f>
        <v>Regular</v>
      </c>
      <c r="I153" s="18" t="str">
        <f>IF([5]SKU!QC153="A","Active",
IF([5]SKU!QC153="D","Discontinue",
IF([5]SKU!QC153="N","NPD","")))</f>
        <v>Discontinue</v>
      </c>
      <c r="J153" s="18" t="str">
        <f>VLOOKUP(IFERROR(VLOOKUP(E153,'[5]Material Status'!A:I,9,0),""),'[5]Material Status'!U:W,3,0)</f>
        <v>Inactive</v>
      </c>
      <c r="K153" s="20" t="str">
        <f>IFERROR(VLOOKUP(E153,'[5]LOG Data SAP'!$D:$AO,11,0),
IF(D153=D152,K152,""))</f>
        <v>8999777008895</v>
      </c>
      <c r="L153" s="20" t="str">
        <f>IFERROR(VLOOKUP(E153,'[5]LOG Data SAP'!$D:$AO,13,0),
IF(D153=D152,L152,""))</f>
        <v>8999777008901</v>
      </c>
      <c r="M153" s="20" t="str">
        <f>IFERROR(VLOOKUP(E153,'[5]LOG Data SAP'!$D:$AO,15,0),
IF(D153=D152,M152,""))</f>
        <v>8999777008918</v>
      </c>
      <c r="N153" s="21">
        <f>[5]SKU!VH153</f>
        <v>1080</v>
      </c>
      <c r="O153" s="22">
        <f>[5]SKU!VN153</f>
        <v>9384</v>
      </c>
      <c r="P153" s="23">
        <f>[5]SKU!VO153</f>
        <v>45383</v>
      </c>
      <c r="Q153" s="24">
        <f>IFERROR(_xlfn.NUMBERVALUE(VLOOKUP(E153,'[5]LOG Data SAP'!$D:$M,9,0)),
IF(D153=D152,Q152,""))</f>
        <v>15</v>
      </c>
      <c r="R153" s="24">
        <f>IFERROR(_xlfn.NUMBERVALUE(VLOOKUP(E153,'[5]LOG Data SAP'!$D:$M,10,0)),
IF(D153=D152,R152,""))</f>
        <v>180</v>
      </c>
      <c r="S153" s="24">
        <f t="shared" si="8"/>
        <v>12</v>
      </c>
      <c r="T153" s="25">
        <f>IFERROR(VLOOKUP($E153,'[5]LOG Data SAP'!$D:$V,17,0)/10,
IF(D153=D152,T152,""))</f>
        <v>11.6</v>
      </c>
      <c r="U153" s="25">
        <f>IFERROR(VLOOKUP($E153,'[5]LOG Data SAP'!$D:$V,18,0)/10,
IF(D153=D152,U152,""))</f>
        <v>8</v>
      </c>
      <c r="V153" s="25">
        <f>IFERROR(VLOOKUP($E153,'[5]LOG Data SAP'!$D:$V,19,0)/10,
IF(D153=D152,V152,""))</f>
        <v>0.5</v>
      </c>
      <c r="W153" s="25">
        <f>IFERROR(VLOOKUP($E153,'[5]LOG Data SAP'!$D:$AO,21,0)/10,
IF(D153=D152,W152,""))</f>
        <v>12</v>
      </c>
      <c r="X153" s="25">
        <f>IFERROR(VLOOKUP($E153,'[5]LOG Data SAP'!$D:$AO,22,0)/10,
IF(D153=D152,X152,""))</f>
        <v>8.5</v>
      </c>
      <c r="Y153" s="25">
        <f>IFERROR(VLOOKUP($E153,'[5]LOG Data SAP'!$D:$AO,23,0)/10,
IF(D153=D152,Y152,""))</f>
        <v>12</v>
      </c>
      <c r="Z153" s="25">
        <f>IFERROR(VLOOKUP($E153,'[5]LOG Data SAP'!$D:$AO,25,0)/10,
IF(D153=D152,Z152,""))</f>
        <v>26.5</v>
      </c>
      <c r="AA153" s="25">
        <f>IFERROR(VLOOKUP($E153,'[5]LOG Data SAP'!$D:$AO,26,0)/10,
IF(D153=D152,AA152,""))</f>
        <v>25</v>
      </c>
      <c r="AB153" s="25">
        <f>IFERROR(VLOOKUP($E153,'[5]LOG Data SAP'!$D:$AO,27,0)/10,
IF(D153=D152,AB152,""))</f>
        <v>25</v>
      </c>
      <c r="AC153" s="26">
        <f>IFERROR(VLOOKUP($E153,'[5]LOG Data SAP'!$D:$AO,29,0)/IF(VLOOKUP($E153,'[5]LOG Data SAP'!$D:$AO,30,0)="G",1000,1),
IF(D153=D152,AC152,""))</f>
        <v>1.0109999999999999E-2</v>
      </c>
      <c r="AD153" s="26">
        <f>IFERROR(VLOOKUP($E153,'[5]LOG Data SAP'!$D:$AO,31,0)/IF(VLOOKUP($E153,'[5]LOG Data SAP'!$D:$AO,32,0)="G",1000,1),
IF(D153=D152,AD152,""))</f>
        <v>0.152</v>
      </c>
      <c r="AE153" s="26">
        <f>IFERROR(VLOOKUP($E153,'[5]LOG Data SAP'!$D:$AO,33,0)/IF(VLOOKUP($E153,'[5]LOG Data SAP'!$D:$AO,34,0)="G",1000,1),
IF(D153=D152,AE152,""))</f>
        <v>2.028</v>
      </c>
      <c r="AF153" s="27">
        <f t="shared" si="9"/>
        <v>46.4</v>
      </c>
      <c r="AG153" s="27">
        <f t="shared" si="10"/>
        <v>1224</v>
      </c>
      <c r="AH153" s="28">
        <f t="shared" si="11"/>
        <v>1.6562500000000001E-2</v>
      </c>
      <c r="AI153" s="18" t="str">
        <f>IFERROR(VLOOKUP(E153,'[5]LOG Data SAP'!$D:$E,2,0),IF(D153=D152,AI152,""))</f>
        <v>HP FOOT PLASTER ENV 6'S</v>
      </c>
      <c r="AJ153" s="20" t="str">
        <f>IFERROR([5]SKU!VI153,IF(D153=D152,AJ152,""))</f>
        <v>02643</v>
      </c>
      <c r="AK153" s="18" t="str">
        <f>VLOOKUP(E153,[5]SKU!I:X,16,FALSE)</f>
        <v>3005.90.90</v>
      </c>
    </row>
    <row r="154" spans="1:37">
      <c r="A154" s="18" t="str">
        <f>[5]SKU!AC154</f>
        <v>Hansaplast</v>
      </c>
      <c r="B154" s="18" t="str">
        <f>[5]SKU!AE154</f>
        <v>Foot</v>
      </c>
      <c r="C154" s="18" t="str">
        <f>[5]SKU!AJ154</f>
        <v>Foot</v>
      </c>
      <c r="D154" s="18" t="str">
        <f>[5]SKU!G154</f>
        <v>HP Foot Plaster 6s</v>
      </c>
      <c r="E154" s="19" t="str">
        <f>[5]SKU!I154</f>
        <v>48333-00043-00</v>
      </c>
      <c r="F154" s="19" t="str">
        <f>[5]SKU!J154</f>
        <v>48333-00043-04</v>
      </c>
      <c r="G154" s="18" t="str">
        <f>[5]SKU!K154</f>
        <v>HP Foot Plaster 6's</v>
      </c>
      <c r="H154" s="18" t="str">
        <f>IF([5]SKU!L154="R","Regular",
IF([5]SKU!L154="P","Promo",
IF([5]SKU!L154="S","Sample",
IF([5]SKU!L154="V","VAS",""))))</f>
        <v>Regular</v>
      </c>
      <c r="I154" s="18" t="str">
        <f>IF([5]SKU!QC154="A","Active",
IF([5]SKU!QC154="D","Discontinue",
IF([5]SKU!QC154="N","NPD","")))</f>
        <v>Discontinue</v>
      </c>
      <c r="J154" s="18" t="str">
        <f>VLOOKUP(IFERROR(VLOOKUP(E154,'[5]Material Status'!A:I,9,0),""),'[5]Material Status'!U:W,3,0)</f>
        <v>Inactive</v>
      </c>
      <c r="K154" s="20" t="str">
        <f>IFERROR(VLOOKUP(E154,'[5]LOG Data SAP'!$D:$AO,11,0),
IF(D154=D153,K153,""))</f>
        <v>8999777008895</v>
      </c>
      <c r="L154" s="20" t="str">
        <f>IFERROR(VLOOKUP(E154,'[5]LOG Data SAP'!$D:$AO,13,0),
IF(D154=D153,L153,""))</f>
        <v>8999777008901</v>
      </c>
      <c r="M154" s="20" t="str">
        <f>IFERROR(VLOOKUP(E154,'[5]LOG Data SAP'!$D:$AO,15,0),
IF(D154=D153,M153,""))</f>
        <v>8999777008918</v>
      </c>
      <c r="N154" s="21">
        <f>[5]SKU!VH154</f>
        <v>1080</v>
      </c>
      <c r="O154" s="22">
        <f>[5]SKU!VN154</f>
        <v>9384</v>
      </c>
      <c r="P154" s="23">
        <f>[5]SKU!VO154</f>
        <v>45383</v>
      </c>
      <c r="Q154" s="24">
        <f>IFERROR(_xlfn.NUMBERVALUE(VLOOKUP(E154,'[5]LOG Data SAP'!$D:$M,9,0)),
IF(D154=D153,Q153,""))</f>
        <v>15</v>
      </c>
      <c r="R154" s="24">
        <f>IFERROR(_xlfn.NUMBERVALUE(VLOOKUP(E154,'[5]LOG Data SAP'!$D:$M,10,0)),
IF(D154=D153,R153,""))</f>
        <v>180</v>
      </c>
      <c r="S154" s="24">
        <f t="shared" si="8"/>
        <v>12</v>
      </c>
      <c r="T154" s="25">
        <f>IFERROR(VLOOKUP($E154,'[5]LOG Data SAP'!$D:$V,17,0)/10,
IF(D154=D153,T153,""))</f>
        <v>11.6</v>
      </c>
      <c r="U154" s="25">
        <f>IFERROR(VLOOKUP($E154,'[5]LOG Data SAP'!$D:$V,18,0)/10,
IF(D154=D153,U153,""))</f>
        <v>8</v>
      </c>
      <c r="V154" s="25">
        <f>IFERROR(VLOOKUP($E154,'[5]LOG Data SAP'!$D:$V,19,0)/10,
IF(D154=D153,V153,""))</f>
        <v>0.5</v>
      </c>
      <c r="W154" s="25">
        <f>IFERROR(VLOOKUP($E154,'[5]LOG Data SAP'!$D:$AO,21,0)/10,
IF(D154=D153,W153,""))</f>
        <v>12</v>
      </c>
      <c r="X154" s="25">
        <f>IFERROR(VLOOKUP($E154,'[5]LOG Data SAP'!$D:$AO,22,0)/10,
IF(D154=D153,X153,""))</f>
        <v>8.5</v>
      </c>
      <c r="Y154" s="25">
        <f>IFERROR(VLOOKUP($E154,'[5]LOG Data SAP'!$D:$AO,23,0)/10,
IF(D154=D153,Y153,""))</f>
        <v>12</v>
      </c>
      <c r="Z154" s="25">
        <f>IFERROR(VLOOKUP($E154,'[5]LOG Data SAP'!$D:$AO,25,0)/10,
IF(D154=D153,Z153,""))</f>
        <v>26.5</v>
      </c>
      <c r="AA154" s="25">
        <f>IFERROR(VLOOKUP($E154,'[5]LOG Data SAP'!$D:$AO,26,0)/10,
IF(D154=D153,AA153,""))</f>
        <v>25</v>
      </c>
      <c r="AB154" s="25">
        <f>IFERROR(VLOOKUP($E154,'[5]LOG Data SAP'!$D:$AO,27,0)/10,
IF(D154=D153,AB153,""))</f>
        <v>25</v>
      </c>
      <c r="AC154" s="26">
        <f>IFERROR(VLOOKUP($E154,'[5]LOG Data SAP'!$D:$AO,29,0)/IF(VLOOKUP($E154,'[5]LOG Data SAP'!$D:$AO,30,0)="G",1000,1),
IF(D154=D153,AC153,""))</f>
        <v>1.0109999999999999E-2</v>
      </c>
      <c r="AD154" s="26">
        <f>IFERROR(VLOOKUP($E154,'[5]LOG Data SAP'!$D:$AO,31,0)/IF(VLOOKUP($E154,'[5]LOG Data SAP'!$D:$AO,32,0)="G",1000,1),
IF(D154=D153,AD153,""))</f>
        <v>0.152</v>
      </c>
      <c r="AE154" s="26">
        <f>IFERROR(VLOOKUP($E154,'[5]LOG Data SAP'!$D:$AO,33,0)/IF(VLOOKUP($E154,'[5]LOG Data SAP'!$D:$AO,34,0)="G",1000,1),
IF(D154=D153,AE153,""))</f>
        <v>2.028</v>
      </c>
      <c r="AF154" s="27">
        <f t="shared" si="9"/>
        <v>46.4</v>
      </c>
      <c r="AG154" s="27">
        <f t="shared" si="10"/>
        <v>1224</v>
      </c>
      <c r="AH154" s="28">
        <f t="shared" si="11"/>
        <v>1.6562500000000001E-2</v>
      </c>
      <c r="AI154" s="18" t="str">
        <f>IFERROR(VLOOKUP(E154,'[5]LOG Data SAP'!$D:$E,2,0),IF(D154=D153,AI153,""))</f>
        <v>HP FOOT PLASTER ENV 6'S</v>
      </c>
      <c r="AJ154" s="20" t="str">
        <f>IFERROR([5]SKU!VI154,IF(D154=D153,AJ153,""))</f>
        <v>02643</v>
      </c>
      <c r="AK154" s="18" t="str">
        <f>VLOOKUP(E154,[5]SKU!I:X,16,FALSE)</f>
        <v>3005.90.90</v>
      </c>
    </row>
    <row r="155" spans="1:37">
      <c r="A155" s="18" t="str">
        <f>[5]SKU!AC155</f>
        <v>Hansaplast</v>
      </c>
      <c r="B155" s="18" t="str">
        <f>[5]SKU!AE155</f>
        <v>Wound</v>
      </c>
      <c r="C155" s="18" t="str">
        <f>[5]SKU!AJ155</f>
        <v>Cleansing &amp; Healing</v>
      </c>
      <c r="D155" s="18" t="str">
        <f>[5]SKU!G155</f>
        <v>HP Antiseptik Pembersih Luka Spray 50ml</v>
      </c>
      <c r="E155" s="19" t="str">
        <f>[5]SKU!I155</f>
        <v>48388-00002-45</v>
      </c>
      <c r="F155" s="19" t="str">
        <f>[5]SKU!J155</f>
        <v>48388-00002-45</v>
      </c>
      <c r="G155" s="18" t="str">
        <f>[5]SKU!K155</f>
        <v>Hansaplast Spray Antiseptik Pembersih Luka 50ml</v>
      </c>
      <c r="H155" s="18" t="str">
        <f>IF([5]SKU!L155="R","Regular",
IF([5]SKU!L155="P","Promo",
IF([5]SKU!L155="S","Sample",
IF([5]SKU!L155="V","VAS",""))))</f>
        <v>Regular</v>
      </c>
      <c r="I155" s="18" t="str">
        <f>IF([5]SKU!QC155="A","Active",
IF([5]SKU!QC155="D","Discontinue",
IF([5]SKU!QC155="N","NPD","")))</f>
        <v>Discontinue</v>
      </c>
      <c r="J155" s="18" t="str">
        <f>VLOOKUP(IFERROR(VLOOKUP(E155,'[5]Material Status'!A:I,9,0),""),'[5]Material Status'!U:W,3,0)</f>
        <v>Inactive</v>
      </c>
      <c r="K155" s="20" t="str">
        <f>IFERROR(VLOOKUP(E155,'[5]LOG Data SAP'!$D:$AO,11,0),
IF(D155=D154,K154,""))</f>
        <v>8999777010768</v>
      </c>
      <c r="L155" s="20" t="str">
        <f>IFERROR(VLOOKUP(E155,'[5]LOG Data SAP'!$D:$AO,13,0),
IF(D155=D154,L154,""))</f>
        <v>8999777010775</v>
      </c>
      <c r="M155" s="20" t="str">
        <f>IFERROR(VLOOKUP(E155,'[5]LOG Data SAP'!$D:$AO,15,0),
IF(D155=D154,M154,""))</f>
        <v>4005800198748</v>
      </c>
      <c r="N155" s="21">
        <f>[5]SKU!VH155</f>
        <v>1080</v>
      </c>
      <c r="O155" s="22">
        <f>[5]SKU!VN155</f>
        <v>21455</v>
      </c>
      <c r="P155" s="23">
        <f>[5]SKU!VO155</f>
        <v>45383</v>
      </c>
      <c r="Q155" s="24">
        <f>IFERROR(_xlfn.NUMBERVALUE(VLOOKUP(E155,'[5]LOG Data SAP'!$D:$M,9,0)),
IF(D155=D154,Q154,""))</f>
        <v>5</v>
      </c>
      <c r="R155" s="24">
        <f>IFERROR(_xlfn.NUMBERVALUE(VLOOKUP(E155,'[5]LOG Data SAP'!$D:$M,10,0)),
IF(D155=D154,R154,""))</f>
        <v>40</v>
      </c>
      <c r="S155" s="24">
        <f t="shared" si="8"/>
        <v>8</v>
      </c>
      <c r="T155" s="25">
        <f>IFERROR(VLOOKUP($E155,'[5]LOG Data SAP'!$D:$V,17,0)/10,
IF(D155=D154,T154,""))</f>
        <v>5</v>
      </c>
      <c r="U155" s="25">
        <f>IFERROR(VLOOKUP($E155,'[5]LOG Data SAP'!$D:$V,18,0)/10,
IF(D155=D154,U154,""))</f>
        <v>2.9</v>
      </c>
      <c r="V155" s="25">
        <f>IFERROR(VLOOKUP($E155,'[5]LOG Data SAP'!$D:$V,19,0)/10,
IF(D155=D154,V154,""))</f>
        <v>12.1</v>
      </c>
      <c r="W155" s="25">
        <f>IFERROR(VLOOKUP($E155,'[5]LOG Data SAP'!$D:$AO,21,0)/10,
IF(D155=D154,W154,""))</f>
        <v>14.9</v>
      </c>
      <c r="X155" s="25">
        <f>IFERROR(VLOOKUP($E155,'[5]LOG Data SAP'!$D:$AO,22,0)/10,
IF(D155=D154,X154,""))</f>
        <v>5.0999999999999996</v>
      </c>
      <c r="Y155" s="25">
        <f>IFERROR(VLOOKUP($E155,'[5]LOG Data SAP'!$D:$AO,23,0)/10,
IF(D155=D154,Y154,""))</f>
        <v>12.2</v>
      </c>
      <c r="Z155" s="25">
        <f>IFERROR(VLOOKUP($E155,'[5]LOG Data SAP'!$D:$AO,25,0)/10,
IF(D155=D154,Z154,""))</f>
        <v>31.6</v>
      </c>
      <c r="AA155" s="25">
        <f>IFERROR(VLOOKUP($E155,'[5]LOG Data SAP'!$D:$AO,26,0)/10,
IF(D155=D154,AA154,""))</f>
        <v>21.3</v>
      </c>
      <c r="AB155" s="25">
        <f>IFERROR(VLOOKUP($E155,'[5]LOG Data SAP'!$D:$AO,27,0)/10,
IF(D155=D154,AB154,""))</f>
        <v>14</v>
      </c>
      <c r="AC155" s="26">
        <f>IFERROR(VLOOKUP($E155,'[5]LOG Data SAP'!$D:$AO,29,0)/IF(VLOOKUP($E155,'[5]LOG Data SAP'!$D:$AO,30,0)="G",1000,1),
IF(D155=D154,AC154,""))</f>
        <v>7.0000000000000007E-2</v>
      </c>
      <c r="AD155" s="26">
        <f>IFERROR(VLOOKUP($E155,'[5]LOG Data SAP'!$D:$AO,31,0)/IF(VLOOKUP($E155,'[5]LOG Data SAP'!$D:$AO,32,0)="G",1000,1),
IF(D155=D154,AD154,""))</f>
        <v>0.36299999999999999</v>
      </c>
      <c r="AE155" s="26">
        <f>IFERROR(VLOOKUP($E155,'[5]LOG Data SAP'!$D:$AO,33,0)/IF(VLOOKUP($E155,'[5]LOG Data SAP'!$D:$AO,34,0)="G",1000,1),
IF(D155=D154,AE154,""))</f>
        <v>3</v>
      </c>
      <c r="AF155" s="27">
        <f t="shared" si="9"/>
        <v>175.45</v>
      </c>
      <c r="AG155" s="27">
        <f t="shared" si="10"/>
        <v>927.07799999999986</v>
      </c>
      <c r="AH155" s="28">
        <f t="shared" si="11"/>
        <v>9.4231200000000001E-3</v>
      </c>
      <c r="AI155" s="18" t="str">
        <f>IFERROR(VLOOKUP(E155,'[5]LOG Data SAP'!$D:$E,2,0),IF(D155=D154,AI154,""))</f>
        <v>HP WND_SPY PHMB 0.04% 50ML ID</v>
      </c>
      <c r="AJ155" s="20" t="str">
        <f>IFERROR([5]SKU!VI155,IF(D155=D154,AJ154,""))</f>
        <v>48388</v>
      </c>
      <c r="AK155" s="18" t="str">
        <f>VLOOKUP(E155,[5]SKU!I:X,16,FALSE)</f>
        <v>3004.90.30</v>
      </c>
    </row>
    <row r="156" spans="1:37">
      <c r="A156" s="18" t="str">
        <f>[5]SKU!AC156</f>
        <v>Hansaplast</v>
      </c>
      <c r="B156" s="18" t="str">
        <f>[5]SKU!AE156</f>
        <v>Wound</v>
      </c>
      <c r="C156" s="18" t="str">
        <f>[5]SKU!AJ156</f>
        <v>Cleansing &amp; Healing</v>
      </c>
      <c r="D156" s="18" t="str">
        <f>[5]SKU!G156</f>
        <v>HP Antiseptik Pembersih Luka Spray 50ml</v>
      </c>
      <c r="E156" s="19" t="str">
        <f>[5]SKU!I156</f>
        <v>48388-00002-29</v>
      </c>
      <c r="F156" s="19" t="str">
        <f>[5]SKU!J156</f>
        <v>48388-00002-45</v>
      </c>
      <c r="G156" s="18" t="str">
        <f>[5]SKU!K156</f>
        <v>HP Wound Spray Antiseptic</v>
      </c>
      <c r="H156" s="18" t="str">
        <f>IF([5]SKU!L156="R","Regular",
IF([5]SKU!L156="P","Promo",
IF([5]SKU!L156="S","Sample",
IF([5]SKU!L156="V","VAS",""))))</f>
        <v>Regular</v>
      </c>
      <c r="I156" s="18" t="str">
        <f>IF([5]SKU!QC156="A","Active",
IF([5]SKU!QC156="D","Discontinue",
IF([5]SKU!QC156="N","NPD","")))</f>
        <v>Discontinue</v>
      </c>
      <c r="J156" s="18" t="str">
        <f>VLOOKUP(IFERROR(VLOOKUP(E156,'[5]Material Status'!A:I,9,0),""),'[5]Material Status'!U:W,3,0)</f>
        <v>Inactive</v>
      </c>
      <c r="K156" s="20" t="str">
        <f>IFERROR(VLOOKUP(E156,'[5]LOG Data SAP'!$D:$AO,11,0),
IF(D156=D155,K155,""))</f>
        <v>8999777010768</v>
      </c>
      <c r="L156" s="20" t="str">
        <f>IFERROR(VLOOKUP(E156,'[5]LOG Data SAP'!$D:$AO,13,0),
IF(D156=D155,L155,""))</f>
        <v>8999777010775</v>
      </c>
      <c r="M156" s="20" t="str">
        <f>IFERROR(VLOOKUP(E156,'[5]LOG Data SAP'!$D:$AO,15,0),
IF(D156=D155,M155,""))</f>
        <v>4005800198748</v>
      </c>
      <c r="N156" s="21">
        <f>[5]SKU!VH156</f>
        <v>1080</v>
      </c>
      <c r="O156" s="22">
        <f>[5]SKU!VN156</f>
        <v>21455</v>
      </c>
      <c r="P156" s="23">
        <f>[5]SKU!VO156</f>
        <v>45383</v>
      </c>
      <c r="Q156" s="24">
        <f>IFERROR(_xlfn.NUMBERVALUE(VLOOKUP(E156,'[5]LOG Data SAP'!$D:$M,9,0)),
IF(D156=D155,Q155,""))</f>
        <v>5</v>
      </c>
      <c r="R156" s="24">
        <f>IFERROR(_xlfn.NUMBERVALUE(VLOOKUP(E156,'[5]LOG Data SAP'!$D:$M,10,0)),
IF(D156=D155,R155,""))</f>
        <v>40</v>
      </c>
      <c r="S156" s="24">
        <f t="shared" si="8"/>
        <v>8</v>
      </c>
      <c r="T156" s="25">
        <f>IFERROR(VLOOKUP($E156,'[5]LOG Data SAP'!$D:$V,17,0)/10,
IF(D156=D155,T155,""))</f>
        <v>5</v>
      </c>
      <c r="U156" s="25">
        <f>IFERROR(VLOOKUP($E156,'[5]LOG Data SAP'!$D:$V,18,0)/10,
IF(D156=D155,U155,""))</f>
        <v>2.9</v>
      </c>
      <c r="V156" s="25">
        <f>IFERROR(VLOOKUP($E156,'[5]LOG Data SAP'!$D:$V,19,0)/10,
IF(D156=D155,V155,""))</f>
        <v>12.1</v>
      </c>
      <c r="W156" s="25">
        <f>IFERROR(VLOOKUP($E156,'[5]LOG Data SAP'!$D:$AO,21,0)/10,
IF(D156=D155,W155,""))</f>
        <v>14.9</v>
      </c>
      <c r="X156" s="25">
        <f>IFERROR(VLOOKUP($E156,'[5]LOG Data SAP'!$D:$AO,22,0)/10,
IF(D156=D155,X155,""))</f>
        <v>5.0999999999999996</v>
      </c>
      <c r="Y156" s="25">
        <f>IFERROR(VLOOKUP($E156,'[5]LOG Data SAP'!$D:$AO,23,0)/10,
IF(D156=D155,Y155,""))</f>
        <v>12.2</v>
      </c>
      <c r="Z156" s="25">
        <f>IFERROR(VLOOKUP($E156,'[5]LOG Data SAP'!$D:$AO,25,0)/10,
IF(D156=D155,Z155,""))</f>
        <v>31.6</v>
      </c>
      <c r="AA156" s="25">
        <f>IFERROR(VLOOKUP($E156,'[5]LOG Data SAP'!$D:$AO,26,0)/10,
IF(D156=D155,AA155,""))</f>
        <v>21.3</v>
      </c>
      <c r="AB156" s="25">
        <f>IFERROR(VLOOKUP($E156,'[5]LOG Data SAP'!$D:$AO,27,0)/10,
IF(D156=D155,AB155,""))</f>
        <v>14</v>
      </c>
      <c r="AC156" s="26">
        <f>IFERROR(VLOOKUP($E156,'[5]LOG Data SAP'!$D:$AO,29,0)/IF(VLOOKUP($E156,'[5]LOG Data SAP'!$D:$AO,30,0)="G",1000,1),
IF(D156=D155,AC155,""))</f>
        <v>7.0000000000000007E-2</v>
      </c>
      <c r="AD156" s="26">
        <f>IFERROR(VLOOKUP($E156,'[5]LOG Data SAP'!$D:$AO,31,0)/IF(VLOOKUP($E156,'[5]LOG Data SAP'!$D:$AO,32,0)="G",1000,1),
IF(D156=D155,AD155,""))</f>
        <v>0.36299999999999999</v>
      </c>
      <c r="AE156" s="26">
        <f>IFERROR(VLOOKUP($E156,'[5]LOG Data SAP'!$D:$AO,33,0)/IF(VLOOKUP($E156,'[5]LOG Data SAP'!$D:$AO,34,0)="G",1000,1),
IF(D156=D155,AE155,""))</f>
        <v>3</v>
      </c>
      <c r="AF156" s="27">
        <f t="shared" si="9"/>
        <v>175.45</v>
      </c>
      <c r="AG156" s="27">
        <f t="shared" si="10"/>
        <v>927.07799999999986</v>
      </c>
      <c r="AH156" s="28">
        <f t="shared" si="11"/>
        <v>9.4231200000000001E-3</v>
      </c>
      <c r="AI156" s="18" t="str">
        <f>IFERROR(VLOOKUP(E156,'[5]LOG Data SAP'!$D:$E,2,0),IF(D156=D155,AI155,""))</f>
        <v>HP WND_SPY PHMB 0.04% 50ML EN_ID</v>
      </c>
      <c r="AJ156" s="20" t="str">
        <f>IFERROR([5]SKU!VI156,IF(D156=D155,AJ155,""))</f>
        <v>48388</v>
      </c>
      <c r="AK156" s="18" t="str">
        <f>VLOOKUP(E156,[5]SKU!I:X,16,FALSE)</f>
        <v>3004.90.30</v>
      </c>
    </row>
    <row r="157" spans="1:37">
      <c r="A157" s="18" t="str">
        <f>[5]SKU!AC157</f>
        <v>Hansaplast</v>
      </c>
      <c r="B157" s="18" t="str">
        <f>[5]SKU!AE157</f>
        <v>Wound</v>
      </c>
      <c r="C157" s="18" t="str">
        <f>[5]SKU!AJ157</f>
        <v>Cleansing &amp; Healing</v>
      </c>
      <c r="D157" s="18" t="str">
        <f>[5]SKU!G157</f>
        <v>HP Antiseptik Pembersih Luka Spray 50ml</v>
      </c>
      <c r="E157" s="19" t="str">
        <f>[5]SKU!I157</f>
        <v>48330-00200-03</v>
      </c>
      <c r="F157" s="19" t="str">
        <f>[5]SKU!J157</f>
        <v>48388-00002-45</v>
      </c>
      <c r="G157" s="18" t="str">
        <f>[5]SKU!K157</f>
        <v>HP Wound Spray Antiseptic</v>
      </c>
      <c r="H157" s="18" t="str">
        <f>IF([5]SKU!L157="R","Regular",
IF([5]SKU!L157="P","Promo",
IF([5]SKU!L157="S","Sample",
IF([5]SKU!L157="V","VAS",""))))</f>
        <v>Regular</v>
      </c>
      <c r="I157" s="18" t="str">
        <f>IF([5]SKU!QC157="A","Active",
IF([5]SKU!QC157="D","Discontinue",
IF([5]SKU!QC157="N","NPD","")))</f>
        <v>Discontinue</v>
      </c>
      <c r="J157" s="18" t="str">
        <f>VLOOKUP(IFERROR(VLOOKUP(E157,'[5]Material Status'!A:I,9,0),""),'[5]Material Status'!U:W,3,0)</f>
        <v>Inactive</v>
      </c>
      <c r="K157" s="20" t="str">
        <f>IFERROR(VLOOKUP(E157,'[5]LOG Data SAP'!$D:$AO,11,0),
IF(D157=D156,K156,""))</f>
        <v>8999777010768</v>
      </c>
      <c r="L157" s="20" t="str">
        <f>IFERROR(VLOOKUP(E157,'[5]LOG Data SAP'!$D:$AO,13,0),
IF(D157=D156,L156,""))</f>
        <v>8999777010775</v>
      </c>
      <c r="M157" s="20" t="str">
        <f>IFERROR(VLOOKUP(E157,'[5]LOG Data SAP'!$D:$AO,15,0),
IF(D157=D156,M156,""))</f>
        <v>8999777016753</v>
      </c>
      <c r="N157" s="21">
        <f>[5]SKU!VH157</f>
        <v>1080</v>
      </c>
      <c r="O157" s="22">
        <f>[5]SKU!VN157</f>
        <v>21455</v>
      </c>
      <c r="P157" s="23">
        <f>[5]SKU!VO157</f>
        <v>45383</v>
      </c>
      <c r="Q157" s="24">
        <f>IFERROR(_xlfn.NUMBERVALUE(VLOOKUP(E157,'[5]LOG Data SAP'!$D:$M,9,0)),
IF(D157=D156,Q156,""))</f>
        <v>5</v>
      </c>
      <c r="R157" s="24">
        <f>IFERROR(_xlfn.NUMBERVALUE(VLOOKUP(E157,'[5]LOG Data SAP'!$D:$M,10,0)),
IF(D157=D156,R156,""))</f>
        <v>40</v>
      </c>
      <c r="S157" s="24">
        <f t="shared" si="8"/>
        <v>8</v>
      </c>
      <c r="T157" s="25">
        <f>IFERROR(VLOOKUP($E157,'[5]LOG Data SAP'!$D:$V,17,0)/10,
IF(D157=D156,T156,""))</f>
        <v>4.5</v>
      </c>
      <c r="U157" s="25">
        <f>IFERROR(VLOOKUP($E157,'[5]LOG Data SAP'!$D:$V,18,0)/10,
IF(D157=D156,U156,""))</f>
        <v>2.8</v>
      </c>
      <c r="V157" s="25">
        <f>IFERROR(VLOOKUP($E157,'[5]LOG Data SAP'!$D:$V,19,0)/10,
IF(D157=D156,V156,""))</f>
        <v>11.7</v>
      </c>
      <c r="W157" s="25">
        <f>IFERROR(VLOOKUP($E157,'[5]LOG Data SAP'!$D:$AO,21,0)/10,
IF(D157=D156,W156,""))</f>
        <v>15.2</v>
      </c>
      <c r="X157" s="25">
        <f>IFERROR(VLOOKUP($E157,'[5]LOG Data SAP'!$D:$AO,22,0)/10,
IF(D157=D156,X156,""))</f>
        <v>4.5</v>
      </c>
      <c r="Y157" s="25">
        <f>IFERROR(VLOOKUP($E157,'[5]LOG Data SAP'!$D:$AO,23,0)/10,
IF(D157=D156,Y156,""))</f>
        <v>11.7</v>
      </c>
      <c r="Z157" s="25">
        <f>IFERROR(VLOOKUP($E157,'[5]LOG Data SAP'!$D:$AO,25,0)/10,
IF(D157=D156,Z156,""))</f>
        <v>31.1</v>
      </c>
      <c r="AA157" s="25">
        <f>IFERROR(VLOOKUP($E157,'[5]LOG Data SAP'!$D:$AO,26,0)/10,
IF(D157=D156,AA156,""))</f>
        <v>20.3</v>
      </c>
      <c r="AB157" s="25">
        <f>IFERROR(VLOOKUP($E157,'[5]LOG Data SAP'!$D:$AO,27,0)/10,
IF(D157=D156,AB156,""))</f>
        <v>13.4</v>
      </c>
      <c r="AC157" s="26">
        <f>IFERROR(VLOOKUP($E157,'[5]LOG Data SAP'!$D:$AO,29,0)/IF(VLOOKUP($E157,'[5]LOG Data SAP'!$D:$AO,30,0)="G",1000,1),
IF(D157=D156,AC156,""))</f>
        <v>7.0000000000000007E-2</v>
      </c>
      <c r="AD157" s="26">
        <f>IFERROR(VLOOKUP($E157,'[5]LOG Data SAP'!$D:$AO,31,0)/IF(VLOOKUP($E157,'[5]LOG Data SAP'!$D:$AO,32,0)="G",1000,1),
IF(D157=D156,AD156,""))</f>
        <v>0.35099999999999998</v>
      </c>
      <c r="AE157" s="26">
        <f>IFERROR(VLOOKUP($E157,'[5]LOG Data SAP'!$D:$AO,33,0)/IF(VLOOKUP($E157,'[5]LOG Data SAP'!$D:$AO,34,0)="G",1000,1),
IF(D157=D156,AE156,""))</f>
        <v>2.972</v>
      </c>
      <c r="AF157" s="27">
        <f t="shared" si="9"/>
        <v>147.41999999999999</v>
      </c>
      <c r="AG157" s="27">
        <f t="shared" si="10"/>
        <v>800.27999999999986</v>
      </c>
      <c r="AH157" s="28">
        <f t="shared" si="11"/>
        <v>8.4598220000000005E-3</v>
      </c>
      <c r="AI157" s="18" t="str">
        <f>IFERROR(VLOOKUP(E157,'[5]LOG Data SAP'!$D:$E,2,0),IF(D157=D156,AI156,""))</f>
        <v>HP_WOUND_SPRAY_ANTISEPTI</v>
      </c>
      <c r="AJ157" s="20" t="str">
        <f>IFERROR([5]SKU!VI157,IF(D157=D156,AJ156,""))</f>
        <v>48388</v>
      </c>
      <c r="AK157" s="18" t="str">
        <f>VLOOKUP(E157,[5]SKU!I:X,16,FALSE)</f>
        <v>3004.90.30</v>
      </c>
    </row>
    <row r="158" spans="1:37">
      <c r="A158" s="18" t="str">
        <f>[5]SKU!AC158</f>
        <v>Hansaplast</v>
      </c>
      <c r="B158" s="18" t="str">
        <f>[5]SKU!AE158</f>
        <v>Wound</v>
      </c>
      <c r="C158" s="18" t="str">
        <f>[5]SKU!AJ158</f>
        <v>Cleansing &amp; Healing</v>
      </c>
      <c r="D158" s="18" t="str">
        <f>[5]SKU!G158</f>
        <v>HP Antiseptik Pembersih Luka Spray 50ml</v>
      </c>
      <c r="E158" s="19" t="str">
        <f>[5]SKU!I158</f>
        <v>48388-00002-25</v>
      </c>
      <c r="F158" s="19" t="str">
        <f>[5]SKU!J158</f>
        <v>48388-00002-45</v>
      </c>
      <c r="G158" s="18" t="str">
        <f>[5]SKU!K158</f>
        <v>HP Wound Spray Antiseptic</v>
      </c>
      <c r="H158" s="18" t="str">
        <f>IF([5]SKU!L158="R","Regular",
IF([5]SKU!L158="P","Promo",
IF([5]SKU!L158="S","Sample",
IF([5]SKU!L158="V","VAS",""))))</f>
        <v>Regular</v>
      </c>
      <c r="I158" s="18" t="str">
        <f>IF([5]SKU!QC158="A","Active",
IF([5]SKU!QC158="D","Discontinue",
IF([5]SKU!QC158="N","NPD","")))</f>
        <v>Discontinue</v>
      </c>
      <c r="J158" s="18" t="str">
        <f>VLOOKUP(IFERROR(VLOOKUP(E158,'[5]Material Status'!A:I,9,0),""),'[5]Material Status'!U:W,3,0)</f>
        <v>Inactive</v>
      </c>
      <c r="K158" s="20" t="str">
        <f>IFERROR(VLOOKUP(E158,'[5]LOG Data SAP'!$D:$AO,11,0),
IF(D158=D157,K157,""))</f>
        <v>8999777010768</v>
      </c>
      <c r="L158" s="20" t="str">
        <f>IFERROR(VLOOKUP(E158,'[5]LOG Data SAP'!$D:$AO,13,0),
IF(D158=D157,L157,""))</f>
        <v>8999777010775</v>
      </c>
      <c r="M158" s="20" t="str">
        <f>IFERROR(VLOOKUP(E158,'[5]LOG Data SAP'!$D:$AO,15,0),
IF(D158=D157,M157,""))</f>
        <v>4005800198748</v>
      </c>
      <c r="N158" s="21">
        <f>[5]SKU!VH158</f>
        <v>1080</v>
      </c>
      <c r="O158" s="22">
        <f>[5]SKU!VN158</f>
        <v>21455</v>
      </c>
      <c r="P158" s="23">
        <f>[5]SKU!VO158</f>
        <v>45383</v>
      </c>
      <c r="Q158" s="24">
        <f>IFERROR(_xlfn.NUMBERVALUE(VLOOKUP(E158,'[5]LOG Data SAP'!$D:$M,9,0)),
IF(D158=D157,Q157,""))</f>
        <v>5</v>
      </c>
      <c r="R158" s="24">
        <f>IFERROR(_xlfn.NUMBERVALUE(VLOOKUP(E158,'[5]LOG Data SAP'!$D:$M,10,0)),
IF(D158=D157,R157,""))</f>
        <v>40</v>
      </c>
      <c r="S158" s="24">
        <f t="shared" si="8"/>
        <v>8</v>
      </c>
      <c r="T158" s="25">
        <f>IFERROR(VLOOKUP($E158,'[5]LOG Data SAP'!$D:$V,17,0)/10,
IF(D158=D157,T157,""))</f>
        <v>5</v>
      </c>
      <c r="U158" s="25">
        <f>IFERROR(VLOOKUP($E158,'[5]LOG Data SAP'!$D:$V,18,0)/10,
IF(D158=D157,U157,""))</f>
        <v>2.9</v>
      </c>
      <c r="V158" s="25">
        <f>IFERROR(VLOOKUP($E158,'[5]LOG Data SAP'!$D:$V,19,0)/10,
IF(D158=D157,V157,""))</f>
        <v>12.1</v>
      </c>
      <c r="W158" s="25">
        <f>IFERROR(VLOOKUP($E158,'[5]LOG Data SAP'!$D:$AO,21,0)/10,
IF(D158=D157,W157,""))</f>
        <v>14.9</v>
      </c>
      <c r="X158" s="25">
        <f>IFERROR(VLOOKUP($E158,'[5]LOG Data SAP'!$D:$AO,22,0)/10,
IF(D158=D157,X157,""))</f>
        <v>5.0999999999999996</v>
      </c>
      <c r="Y158" s="25">
        <f>IFERROR(VLOOKUP($E158,'[5]LOG Data SAP'!$D:$AO,23,0)/10,
IF(D158=D157,Y157,""))</f>
        <v>12.2</v>
      </c>
      <c r="Z158" s="25">
        <f>IFERROR(VLOOKUP($E158,'[5]LOG Data SAP'!$D:$AO,25,0)/10,
IF(D158=D157,Z157,""))</f>
        <v>31.6</v>
      </c>
      <c r="AA158" s="25">
        <f>IFERROR(VLOOKUP($E158,'[5]LOG Data SAP'!$D:$AO,26,0)/10,
IF(D158=D157,AA157,""))</f>
        <v>21.3</v>
      </c>
      <c r="AB158" s="25">
        <f>IFERROR(VLOOKUP($E158,'[5]LOG Data SAP'!$D:$AO,27,0)/10,
IF(D158=D157,AB157,""))</f>
        <v>14</v>
      </c>
      <c r="AC158" s="26">
        <f>IFERROR(VLOOKUP($E158,'[5]LOG Data SAP'!$D:$AO,29,0)/IF(VLOOKUP($E158,'[5]LOG Data SAP'!$D:$AO,30,0)="G",1000,1),
IF(D158=D157,AC157,""))</f>
        <v>7.0000000000000007E-2</v>
      </c>
      <c r="AD158" s="26">
        <f>IFERROR(VLOOKUP($E158,'[5]LOG Data SAP'!$D:$AO,31,0)/IF(VLOOKUP($E158,'[5]LOG Data SAP'!$D:$AO,32,0)="G",1000,1),
IF(D158=D157,AD157,""))</f>
        <v>0.36299999999999999</v>
      </c>
      <c r="AE158" s="26">
        <f>IFERROR(VLOOKUP($E158,'[5]LOG Data SAP'!$D:$AO,33,0)/IF(VLOOKUP($E158,'[5]LOG Data SAP'!$D:$AO,34,0)="G",1000,1),
IF(D158=D157,AE157,""))</f>
        <v>3</v>
      </c>
      <c r="AF158" s="27">
        <f t="shared" si="9"/>
        <v>175.45</v>
      </c>
      <c r="AG158" s="27">
        <f t="shared" si="10"/>
        <v>927.07799999999986</v>
      </c>
      <c r="AH158" s="28">
        <f t="shared" si="11"/>
        <v>9.4231200000000001E-3</v>
      </c>
      <c r="AI158" s="18" t="str">
        <f>IFERROR(VLOOKUP(E158,'[5]LOG Data SAP'!$D:$E,2,0),IF(D158=D157,AI157,""))</f>
        <v>HP WND_SPY PHMB 0.04% 50ML EN_ID</v>
      </c>
      <c r="AJ158" s="20" t="str">
        <f>IFERROR([5]SKU!VI158,IF(D158=D157,AJ157,""))</f>
        <v>48388</v>
      </c>
      <c r="AK158" s="18" t="str">
        <f>VLOOKUP(E158,[5]SKU!I:X,16,FALSE)</f>
        <v>3004.90.30</v>
      </c>
    </row>
    <row r="159" spans="1:37">
      <c r="A159" s="18" t="str">
        <f>[5]SKU!AC159</f>
        <v>Hansaplast</v>
      </c>
      <c r="B159" s="18" t="str">
        <f>[5]SKU!AE159</f>
        <v>Wound</v>
      </c>
      <c r="C159" s="18" t="str">
        <f>[5]SKU!AJ159</f>
        <v>Cleansing &amp; Healing</v>
      </c>
      <c r="D159" s="18" t="str">
        <f>[5]SKU!G159</f>
        <v>HP Antiseptik Pembersih Luka Spray 40ml</v>
      </c>
      <c r="E159" s="19" t="str">
        <f>[5]SKU!I159</f>
        <v>48830-00000-46</v>
      </c>
      <c r="F159" s="19" t="str">
        <f>[5]SKU!J159</f>
        <v>48830-00000-46</v>
      </c>
      <c r="G159" s="18" t="str">
        <f>[5]SKU!K159</f>
        <v>Hansaplast Spray Antiseptik Pembersih Luka 40ml</v>
      </c>
      <c r="H159" s="18" t="str">
        <f>IF([5]SKU!L159="R","Regular",
IF([5]SKU!L159="P","Promo",
IF([5]SKU!L159="S","Sample",
IF([5]SKU!L159="V","VAS",""))))</f>
        <v>Regular</v>
      </c>
      <c r="I159" s="18" t="str">
        <f>IF([5]SKU!QC159="A","Active",
IF([5]SKU!QC159="D","Discontinue",
IF([5]SKU!QC159="N","NPD","")))</f>
        <v>Active</v>
      </c>
      <c r="J159" s="18" t="str">
        <f>VLOOKUP(IFERROR(VLOOKUP(E159,'[5]Material Status'!A:I,9,0),""),'[5]Material Status'!U:W,3,0)</f>
        <v>Active</v>
      </c>
      <c r="K159" s="20" t="str">
        <f>IFERROR(VLOOKUP(E159,'[5]LOG Data SAP'!$D:$AO,11,0),
IF(D159=D158,K158,""))</f>
        <v>8999777010768</v>
      </c>
      <c r="L159" s="20" t="str">
        <f>IFERROR(VLOOKUP(E159,'[5]LOG Data SAP'!$D:$AO,13,0),
IF(D159=D158,L158,""))</f>
        <v/>
      </c>
      <c r="M159" s="20" t="str">
        <f>IFERROR(VLOOKUP(E159,'[5]LOG Data SAP'!$D:$AO,15,0),
IF(D159=D158,M158,""))</f>
        <v>8999777017132</v>
      </c>
      <c r="N159" s="21">
        <f>[5]SKU!VH159</f>
        <v>1080</v>
      </c>
      <c r="O159" s="22">
        <f>[5]SKU!VN159</f>
        <v>21455</v>
      </c>
      <c r="P159" s="23">
        <f>[5]SKU!VO159</f>
        <v>45383</v>
      </c>
      <c r="Q159" s="24">
        <f>IFERROR(_xlfn.NUMBERVALUE(VLOOKUP(E159,'[5]LOG Data SAP'!$D:$M,9,0)),
IF(D159=D158,Q158,""))</f>
        <v>0</v>
      </c>
      <c r="R159" s="24">
        <f>IFERROR(_xlfn.NUMBERVALUE(VLOOKUP(E159,'[5]LOG Data SAP'!$D:$M,10,0)),
IF(D159=D158,R158,""))</f>
        <v>10</v>
      </c>
      <c r="S159" s="24">
        <f t="shared" si="8"/>
        <v>0</v>
      </c>
      <c r="T159" s="25">
        <f>IFERROR(VLOOKUP($E159,'[5]LOG Data SAP'!$D:$V,17,0)/10,
IF(D159=D158,T158,""))</f>
        <v>5</v>
      </c>
      <c r="U159" s="25">
        <f>IFERROR(VLOOKUP($E159,'[5]LOG Data SAP'!$D:$V,18,0)/10,
IF(D159=D158,U158,""))</f>
        <v>2.9</v>
      </c>
      <c r="V159" s="25">
        <f>IFERROR(VLOOKUP($E159,'[5]LOG Data SAP'!$D:$V,19,0)/10,
IF(D159=D158,V158,""))</f>
        <v>12</v>
      </c>
      <c r="W159" s="25">
        <f>IFERROR(VLOOKUP($E159,'[5]LOG Data SAP'!$D:$AO,21,0)/10,
IF(D159=D158,W158,""))</f>
        <v>0</v>
      </c>
      <c r="X159" s="25">
        <f>IFERROR(VLOOKUP($E159,'[5]LOG Data SAP'!$D:$AO,22,0)/10,
IF(D159=D158,X158,""))</f>
        <v>0</v>
      </c>
      <c r="Y159" s="25">
        <f>IFERROR(VLOOKUP($E159,'[5]LOG Data SAP'!$D:$AO,23,0)/10,
IF(D159=D158,Y158,""))</f>
        <v>0</v>
      </c>
      <c r="Z159" s="25">
        <f>IFERROR(VLOOKUP($E159,'[5]LOG Data SAP'!$D:$AO,25,0)/10,
IF(D159=D158,Z158,""))</f>
        <v>16.100000000000001</v>
      </c>
      <c r="AA159" s="25">
        <f>IFERROR(VLOOKUP($E159,'[5]LOG Data SAP'!$D:$AO,26,0)/10,
IF(D159=D158,AA158,""))</f>
        <v>10.6</v>
      </c>
      <c r="AB159" s="25">
        <f>IFERROR(VLOOKUP($E159,'[5]LOG Data SAP'!$D:$AO,27,0)/10,
IF(D159=D158,AB158,""))</f>
        <v>13.9</v>
      </c>
      <c r="AC159" s="26">
        <f>IFERROR(VLOOKUP($E159,'[5]LOG Data SAP'!$D:$AO,29,0)/IF(VLOOKUP($E159,'[5]LOG Data SAP'!$D:$AO,30,0)="G",1000,1),
IF(D159=D158,AC158,""))</f>
        <v>6.2E-2</v>
      </c>
      <c r="AD159" s="26">
        <f>IFERROR(VLOOKUP($E159,'[5]LOG Data SAP'!$D:$AO,31,0)/IF(VLOOKUP($E159,'[5]LOG Data SAP'!$D:$AO,32,0)="G",1000,1),
IF(D159=D158,AD158,""))</f>
        <v>0</v>
      </c>
      <c r="AE159" s="26">
        <f>IFERROR(VLOOKUP($E159,'[5]LOG Data SAP'!$D:$AO,33,0)/IF(VLOOKUP($E159,'[5]LOG Data SAP'!$D:$AO,34,0)="G",1000,1),
IF(D159=D158,AE158,""))</f>
        <v>0.68500000000000005</v>
      </c>
      <c r="AF159" s="27">
        <f t="shared" si="9"/>
        <v>174</v>
      </c>
      <c r="AG159" s="27" t="str">
        <f t="shared" si="10"/>
        <v/>
      </c>
      <c r="AH159" s="28">
        <f t="shared" si="11"/>
        <v>2.3721739999999999E-3</v>
      </c>
      <c r="AI159" s="18" t="str">
        <f>IFERROR(VLOOKUP(E159,'[5]LOG Data SAP'!$D:$E,2,0),IF(D159=D158,AI158,""))</f>
        <v>HP WND_SPY PHMB 0.04% 40ML ID MALANG</v>
      </c>
      <c r="AJ159" s="20" t="str">
        <f>IFERROR([5]SKU!VI159,IF(D159=D158,AJ158,""))</f>
        <v>48830</v>
      </c>
      <c r="AK159" s="18" t="str">
        <f>VLOOKUP(E159,[5]SKU!I:X,16,FALSE)</f>
        <v>3004.90.30</v>
      </c>
    </row>
    <row r="160" spans="1:37">
      <c r="A160" s="18" t="str">
        <f>[5]SKU!AC160</f>
        <v>Hansaplast</v>
      </c>
      <c r="B160" s="18" t="str">
        <f>[5]SKU!AE160</f>
        <v>Wound</v>
      </c>
      <c r="C160" s="18" t="str">
        <f>[5]SKU!AJ160</f>
        <v>Cleansing &amp; Healing</v>
      </c>
      <c r="D160" s="18" t="str">
        <f>[5]SKU!G160</f>
        <v>HP Antiseptik Pembersih Luka 20ml</v>
      </c>
      <c r="E160" s="19" t="str">
        <f>[5]SKU!I160</f>
        <v>48786-00000-46</v>
      </c>
      <c r="F160" s="19" t="str">
        <f>[5]SKU!J160</f>
        <v>48786-00000-46</v>
      </c>
      <c r="G160" s="18" t="str">
        <f>[5]SKU!K160</f>
        <v>Hansaplast Antiseptik Pembersih Luka 20ml</v>
      </c>
      <c r="H160" s="18" t="str">
        <f>IF([5]SKU!L160="R","Regular",
IF([5]SKU!L160="P","Promo",
IF([5]SKU!L160="S","Sample",
IF([5]SKU!L160="V","VAS",""))))</f>
        <v>Regular</v>
      </c>
      <c r="I160" s="18" t="str">
        <f>IF([5]SKU!QC160="A","Active",
IF([5]SKU!QC160="D","Discontinue",
IF([5]SKU!QC160="N","NPD","")))</f>
        <v>Active</v>
      </c>
      <c r="J160" s="18" t="str">
        <f>VLOOKUP(IFERROR(VLOOKUP(E160,'[5]Material Status'!A:I,9,0),""),'[5]Material Status'!U:W,3,0)</f>
        <v>Active</v>
      </c>
      <c r="K160" s="20" t="str">
        <f>IFERROR(VLOOKUP(E160,'[5]LOG Data SAP'!$D:$AO,11,0),
IF(D160=D159,K159,""))</f>
        <v>42428954</v>
      </c>
      <c r="L160" s="20" t="str">
        <f>IFERROR(VLOOKUP(E160,'[5]LOG Data SAP'!$D:$AO,13,0),
IF(D160=D159,L159,""))</f>
        <v/>
      </c>
      <c r="M160" s="20" t="str">
        <f>IFERROR(VLOOKUP(E160,'[5]LOG Data SAP'!$D:$AO,15,0),
IF(D160=D159,M159,""))</f>
        <v>8999777017248</v>
      </c>
      <c r="N160" s="21">
        <f>[5]SKU!VH160</f>
        <v>1080</v>
      </c>
      <c r="O160" s="22">
        <f>[5]SKU!VN160</f>
        <v>10836</v>
      </c>
      <c r="P160" s="23">
        <f>[5]SKU!VO160</f>
        <v>45383</v>
      </c>
      <c r="Q160" s="24">
        <f>IFERROR(_xlfn.NUMBERVALUE(VLOOKUP(E160,'[5]LOG Data SAP'!$D:$M,9,0)),
IF(D160=D159,Q159,""))</f>
        <v>0</v>
      </c>
      <c r="R160" s="24">
        <f>IFERROR(_xlfn.NUMBERVALUE(VLOOKUP(E160,'[5]LOG Data SAP'!$D:$M,10,0)),
IF(D160=D159,R159,""))</f>
        <v>20</v>
      </c>
      <c r="S160" s="24">
        <f t="shared" si="8"/>
        <v>0</v>
      </c>
      <c r="T160" s="25">
        <f>IFERROR(VLOOKUP($E160,'[5]LOG Data SAP'!$D:$V,17,0)/10,
IF(D160=D159,T159,""))</f>
        <v>3.7</v>
      </c>
      <c r="U160" s="25">
        <f>IFERROR(VLOOKUP($E160,'[5]LOG Data SAP'!$D:$V,18,0)/10,
IF(D160=D159,U159,""))</f>
        <v>2.2000000000000002</v>
      </c>
      <c r="V160" s="25">
        <f>IFERROR(VLOOKUP($E160,'[5]LOG Data SAP'!$D:$V,19,0)/10,
IF(D160=D159,V159,""))</f>
        <v>8</v>
      </c>
      <c r="W160" s="25">
        <f>IFERROR(VLOOKUP($E160,'[5]LOG Data SAP'!$D:$AO,21,0)/10,
IF(D160=D159,W159,""))</f>
        <v>0</v>
      </c>
      <c r="X160" s="25">
        <f>IFERROR(VLOOKUP($E160,'[5]LOG Data SAP'!$D:$AO,22,0)/10,
IF(D160=D159,X159,""))</f>
        <v>0</v>
      </c>
      <c r="Y160" s="25">
        <f>IFERROR(VLOOKUP($E160,'[5]LOG Data SAP'!$D:$AO,23,0)/10,
IF(D160=D159,Y159,""))</f>
        <v>0</v>
      </c>
      <c r="Z160" s="25">
        <f>IFERROR(VLOOKUP($E160,'[5]LOG Data SAP'!$D:$AO,25,0)/10,
IF(D160=D159,Z159,""))</f>
        <v>16.3</v>
      </c>
      <c r="AA160" s="25">
        <f>IFERROR(VLOOKUP($E160,'[5]LOG Data SAP'!$D:$AO,26,0)/10,
IF(D160=D159,AA159,""))</f>
        <v>12.1</v>
      </c>
      <c r="AB160" s="25">
        <f>IFERROR(VLOOKUP($E160,'[5]LOG Data SAP'!$D:$AO,27,0)/10,
IF(D160=D159,AB159,""))</f>
        <v>9.6999999999999993</v>
      </c>
      <c r="AC160" s="26">
        <f>IFERROR(VLOOKUP($E160,'[5]LOG Data SAP'!$D:$AO,29,0)/IF(VLOOKUP($E160,'[5]LOG Data SAP'!$D:$AO,30,0)="G",1000,1),
IF(D160=D159,AC159,""))</f>
        <v>2.9000000000000001E-2</v>
      </c>
      <c r="AD160" s="26">
        <f>IFERROR(VLOOKUP($E160,'[5]LOG Data SAP'!$D:$AO,31,0)/IF(VLOOKUP($E160,'[5]LOG Data SAP'!$D:$AO,32,0)="G",1000,1),
IF(D160=D159,AD159,""))</f>
        <v>0</v>
      </c>
      <c r="AE160" s="26">
        <f>IFERROR(VLOOKUP($E160,'[5]LOG Data SAP'!$D:$AO,33,0)/IF(VLOOKUP($E160,'[5]LOG Data SAP'!$D:$AO,34,0)="G",1000,1),
IF(D160=D159,AE159,""))</f>
        <v>0.64</v>
      </c>
      <c r="AF160" s="27">
        <f t="shared" si="9"/>
        <v>65.12</v>
      </c>
      <c r="AG160" s="27" t="str">
        <f t="shared" si="10"/>
        <v/>
      </c>
      <c r="AH160" s="28">
        <f t="shared" si="11"/>
        <v>1.9131309999999998E-3</v>
      </c>
      <c r="AI160" s="18" t="str">
        <f>IFERROR(VLOOKUP(E160,'[5]LOG Data SAP'!$D:$E,2,0),IF(D160=D159,AI159,""))</f>
        <v>HP WND_SPY PHMB 0.04% 20ML 1 ID MALANG</v>
      </c>
      <c r="AJ160" s="20" t="str">
        <f>IFERROR([5]SKU!VI160,IF(D160=D159,AJ159,""))</f>
        <v>48786</v>
      </c>
      <c r="AK160" s="18" t="str">
        <f>VLOOKUP(E160,[5]SKU!I:X,16,FALSE)</f>
        <v>3004.90.30</v>
      </c>
    </row>
    <row r="161" spans="1:37">
      <c r="A161" s="18" t="str">
        <f>[5]SKU!AC161</f>
        <v>Hansaplast</v>
      </c>
      <c r="B161" s="18" t="str">
        <f>[5]SKU!AE161</f>
        <v>Wound</v>
      </c>
      <c r="C161" s="18" t="str">
        <f>[5]SKU!AJ161</f>
        <v>Cleansing &amp; Healing</v>
      </c>
      <c r="D161" s="18" t="str">
        <f>[5]SKU!G161</f>
        <v>HP Salep Luka 3.5g</v>
      </c>
      <c r="E161" s="19" t="str">
        <f>[5]SKU!I161</f>
        <v>48382-00004-45</v>
      </c>
      <c r="F161" s="19" t="str">
        <f>[5]SKU!J161</f>
        <v>48382-00004-45</v>
      </c>
      <c r="G161" s="18" t="str">
        <f>[5]SKU!K161</f>
        <v>Hansaplast Salep Luka 3.5g</v>
      </c>
      <c r="H161" s="18" t="str">
        <f>IF([5]SKU!L161="R","Regular",
IF([5]SKU!L161="P","Promo",
IF([5]SKU!L161="S","Sample",
IF([5]SKU!L161="V","VAS",""))))</f>
        <v>Regular</v>
      </c>
      <c r="I161" s="18" t="str">
        <f>IF([5]SKU!QC161="A","Active",
IF([5]SKU!QC161="D","Discontinue",
IF([5]SKU!QC161="N","NPD","")))</f>
        <v>Discontinue</v>
      </c>
      <c r="J161" s="18" t="str">
        <f>VLOOKUP(IFERROR(VLOOKUP(E161,'[5]Material Status'!A:I,9,0),""),'[5]Material Status'!U:W,3,0)</f>
        <v>Inactive</v>
      </c>
      <c r="K161" s="20" t="str">
        <f>IFERROR(VLOOKUP(E161,'[5]LOG Data SAP'!$D:$AO,11,0),
IF(D161=D160,K160,""))</f>
        <v>8999777015510</v>
      </c>
      <c r="L161" s="20" t="str">
        <f>IFERROR(VLOOKUP(E161,'[5]LOG Data SAP'!$D:$AO,13,0),
IF(D161=D160,L160,""))</f>
        <v>8999777015527</v>
      </c>
      <c r="M161" s="20" t="str">
        <f>IFERROR(VLOOKUP(E161,'[5]LOG Data SAP'!$D:$AO,15,0),
IF(D161=D160,M160,""))</f>
        <v>8999777015534</v>
      </c>
      <c r="N161" s="21">
        <f>[5]SKU!VH161</f>
        <v>1080</v>
      </c>
      <c r="O161" s="22">
        <f>[5]SKU!VN161</f>
        <v>14545</v>
      </c>
      <c r="P161" s="23">
        <f>[5]SKU!VO161</f>
        <v>45383</v>
      </c>
      <c r="Q161" s="24">
        <f>IFERROR(_xlfn.NUMBERVALUE(VLOOKUP(E161,'[5]LOG Data SAP'!$D:$M,9,0)),
IF(D161=D160,Q160,""))</f>
        <v>10</v>
      </c>
      <c r="R161" s="24">
        <f>IFERROR(_xlfn.NUMBERVALUE(VLOOKUP(E161,'[5]LOG Data SAP'!$D:$M,10,0)),
IF(D161=D160,R160,""))</f>
        <v>80</v>
      </c>
      <c r="S161" s="24">
        <f t="shared" si="8"/>
        <v>8</v>
      </c>
      <c r="T161" s="25">
        <f>IFERROR(VLOOKUP($E161,'[5]LOG Data SAP'!$D:$V,17,0)/10,
IF(D161=D160,T160,""))</f>
        <v>2</v>
      </c>
      <c r="U161" s="25">
        <f>IFERROR(VLOOKUP($E161,'[5]LOG Data SAP'!$D:$V,18,0)/10,
IF(D161=D160,U160,""))</f>
        <v>2.6</v>
      </c>
      <c r="V161" s="25">
        <f>IFERROR(VLOOKUP($E161,'[5]LOG Data SAP'!$D:$V,19,0)/10,
IF(D161=D160,V160,""))</f>
        <v>8</v>
      </c>
      <c r="W161" s="25">
        <f>IFERROR(VLOOKUP($E161,'[5]LOG Data SAP'!$D:$AO,21,0)/10,
IF(D161=D160,W160,""))</f>
        <v>20</v>
      </c>
      <c r="X161" s="25">
        <f>IFERROR(VLOOKUP($E161,'[5]LOG Data SAP'!$D:$AO,22,0)/10,
IF(D161=D160,X160,""))</f>
        <v>2.6</v>
      </c>
      <c r="Y161" s="25">
        <f>IFERROR(VLOOKUP($E161,'[5]LOG Data SAP'!$D:$AO,23,0)/10,
IF(D161=D160,Y160,""))</f>
        <v>8</v>
      </c>
      <c r="Z161" s="25">
        <f>IFERROR(VLOOKUP($E161,'[5]LOG Data SAP'!$D:$AO,25,0)/10,
IF(D161=D160,Z160,""))</f>
        <v>22.1</v>
      </c>
      <c r="AA161" s="25">
        <f>IFERROR(VLOOKUP($E161,'[5]LOG Data SAP'!$D:$AO,26,0)/10,
IF(D161=D160,AA160,""))</f>
        <v>12.6</v>
      </c>
      <c r="AB161" s="25">
        <f>IFERROR(VLOOKUP($E161,'[5]LOG Data SAP'!$D:$AO,27,0)/10,
IF(D161=D160,AB160,""))</f>
        <v>17.8</v>
      </c>
      <c r="AC161" s="26">
        <f>IFERROR(VLOOKUP($E161,'[5]LOG Data SAP'!$D:$AO,29,0)/IF(VLOOKUP($E161,'[5]LOG Data SAP'!$D:$AO,30,0)="G",1000,1),
IF(D161=D160,AC160,""))</f>
        <v>1.0999999999999999E-2</v>
      </c>
      <c r="AD161" s="26">
        <f>IFERROR(VLOOKUP($E161,'[5]LOG Data SAP'!$D:$AO,31,0)/IF(VLOOKUP($E161,'[5]LOG Data SAP'!$D:$AO,32,0)="G",1000,1),
IF(D161=D160,AD160,""))</f>
        <v>0.11</v>
      </c>
      <c r="AE161" s="26">
        <f>IFERROR(VLOOKUP($E161,'[5]LOG Data SAP'!$D:$AO,33,0)/IF(VLOOKUP($E161,'[5]LOG Data SAP'!$D:$AO,34,0)="G",1000,1),
IF(D161=D160,AE160,""))</f>
        <v>0.94</v>
      </c>
      <c r="AF161" s="27">
        <f t="shared" si="9"/>
        <v>41.6</v>
      </c>
      <c r="AG161" s="27">
        <f t="shared" si="10"/>
        <v>416</v>
      </c>
      <c r="AH161" s="28">
        <f t="shared" si="11"/>
        <v>4.9565880000000005E-3</v>
      </c>
      <c r="AI161" s="18" t="str">
        <f>IFERROR(VLOOKUP(E161,'[5]LOG Data SAP'!$D:$E,2,0),IF(D161=D160,AI160,""))</f>
        <v>HP WND_HLG_OIN 3,5G ID</v>
      </c>
      <c r="AJ161" s="20" t="str">
        <f>IFERROR([5]SKU!VI161,IF(D161=D160,AJ160,""))</f>
        <v>48382</v>
      </c>
      <c r="AK161" s="18" t="str">
        <f>VLOOKUP(E161,[5]SKU!I:X,16,FALSE)</f>
        <v>3005.90.90</v>
      </c>
    </row>
    <row r="162" spans="1:37">
      <c r="A162" s="18" t="str">
        <f>[5]SKU!AC162</f>
        <v>Hansaplast</v>
      </c>
      <c r="B162" s="18" t="str">
        <f>[5]SKU!AE162</f>
        <v>Wound</v>
      </c>
      <c r="C162" s="18" t="str">
        <f>[5]SKU!AJ162</f>
        <v>Cleansing &amp; Healing</v>
      </c>
      <c r="D162" s="18" t="str">
        <f>[5]SKU!G162</f>
        <v>HP Salep Luka 3.5g</v>
      </c>
      <c r="E162" s="19" t="str">
        <f>[5]SKU!I162</f>
        <v>48382-00004-29</v>
      </c>
      <c r="F162" s="19" t="str">
        <f>[5]SKU!J162</f>
        <v>48382-00004-45</v>
      </c>
      <c r="G162" s="18" t="str">
        <f>[5]SKU!K162</f>
        <v>HP Salep Luka 3.5gr</v>
      </c>
      <c r="H162" s="18" t="str">
        <f>IF([5]SKU!L162="R","Regular",
IF([5]SKU!L162="P","Promo",
IF([5]SKU!L162="S","Sample",
IF([5]SKU!L162="V","VAS",""))))</f>
        <v>Regular</v>
      </c>
      <c r="I162" s="18" t="str">
        <f>IF([5]SKU!QC162="A","Active",
IF([5]SKU!QC162="D","Discontinue",
IF([5]SKU!QC162="N","NPD","")))</f>
        <v>Discontinue</v>
      </c>
      <c r="J162" s="18" t="str">
        <f>VLOOKUP(IFERROR(VLOOKUP(E162,'[5]Material Status'!A:I,9,0),""),'[5]Material Status'!U:W,3,0)</f>
        <v>Inactive</v>
      </c>
      <c r="K162" s="20" t="str">
        <f>IFERROR(VLOOKUP(E162,'[5]LOG Data SAP'!$D:$AO,11,0),
IF(D162=D161,K161,""))</f>
        <v>8999777015510</v>
      </c>
      <c r="L162" s="20" t="str">
        <f>IFERROR(VLOOKUP(E162,'[5]LOG Data SAP'!$D:$AO,13,0),
IF(D162=D161,L161,""))</f>
        <v>8999777015527</v>
      </c>
      <c r="M162" s="20" t="str">
        <f>IFERROR(VLOOKUP(E162,'[5]LOG Data SAP'!$D:$AO,15,0),
IF(D162=D161,M161,""))</f>
        <v>8999777015534</v>
      </c>
      <c r="N162" s="21">
        <f>[5]SKU!VH162</f>
        <v>1080</v>
      </c>
      <c r="O162" s="22">
        <f>[5]SKU!VN162</f>
        <v>14545</v>
      </c>
      <c r="P162" s="23">
        <f>[5]SKU!VO162</f>
        <v>45383</v>
      </c>
      <c r="Q162" s="24">
        <f>IFERROR(_xlfn.NUMBERVALUE(VLOOKUP(E162,'[5]LOG Data SAP'!$D:$M,9,0)),
IF(D162=D161,Q161,""))</f>
        <v>10</v>
      </c>
      <c r="R162" s="24">
        <f>IFERROR(_xlfn.NUMBERVALUE(VLOOKUP(E162,'[5]LOG Data SAP'!$D:$M,10,0)),
IF(D162=D161,R161,""))</f>
        <v>80</v>
      </c>
      <c r="S162" s="24">
        <f t="shared" si="8"/>
        <v>8</v>
      </c>
      <c r="T162" s="25">
        <f>IFERROR(VLOOKUP($E162,'[5]LOG Data SAP'!$D:$V,17,0)/10,
IF(D162=D161,T161,""))</f>
        <v>2</v>
      </c>
      <c r="U162" s="25">
        <f>IFERROR(VLOOKUP($E162,'[5]LOG Data SAP'!$D:$V,18,0)/10,
IF(D162=D161,U161,""))</f>
        <v>2.6</v>
      </c>
      <c r="V162" s="25">
        <f>IFERROR(VLOOKUP($E162,'[5]LOG Data SAP'!$D:$V,19,0)/10,
IF(D162=D161,V161,""))</f>
        <v>8</v>
      </c>
      <c r="W162" s="25">
        <f>IFERROR(VLOOKUP($E162,'[5]LOG Data SAP'!$D:$AO,21,0)/10,
IF(D162=D161,W161,""))</f>
        <v>20</v>
      </c>
      <c r="X162" s="25">
        <f>IFERROR(VLOOKUP($E162,'[5]LOG Data SAP'!$D:$AO,22,0)/10,
IF(D162=D161,X161,""))</f>
        <v>2.6</v>
      </c>
      <c r="Y162" s="25">
        <f>IFERROR(VLOOKUP($E162,'[5]LOG Data SAP'!$D:$AO,23,0)/10,
IF(D162=D161,Y161,""))</f>
        <v>8</v>
      </c>
      <c r="Z162" s="25">
        <f>IFERROR(VLOOKUP($E162,'[5]LOG Data SAP'!$D:$AO,25,0)/10,
IF(D162=D161,Z161,""))</f>
        <v>22.1</v>
      </c>
      <c r="AA162" s="25">
        <f>IFERROR(VLOOKUP($E162,'[5]LOG Data SAP'!$D:$AO,26,0)/10,
IF(D162=D161,AA161,""))</f>
        <v>12.6</v>
      </c>
      <c r="AB162" s="25">
        <f>IFERROR(VLOOKUP($E162,'[5]LOG Data SAP'!$D:$AO,27,0)/10,
IF(D162=D161,AB161,""))</f>
        <v>17.8</v>
      </c>
      <c r="AC162" s="26">
        <f>IFERROR(VLOOKUP($E162,'[5]LOG Data SAP'!$D:$AO,29,0)/IF(VLOOKUP($E162,'[5]LOG Data SAP'!$D:$AO,30,0)="G",1000,1),
IF(D162=D161,AC161,""))</f>
        <v>1.0999999999999999E-2</v>
      </c>
      <c r="AD162" s="26">
        <f>IFERROR(VLOOKUP($E162,'[5]LOG Data SAP'!$D:$AO,31,0)/IF(VLOOKUP($E162,'[5]LOG Data SAP'!$D:$AO,32,0)="G",1000,1),
IF(D162=D161,AD161,""))</f>
        <v>0.11</v>
      </c>
      <c r="AE162" s="26">
        <f>IFERROR(VLOOKUP($E162,'[5]LOG Data SAP'!$D:$AO,33,0)/IF(VLOOKUP($E162,'[5]LOG Data SAP'!$D:$AO,34,0)="G",1000,1),
IF(D162=D161,AE161,""))</f>
        <v>0.94</v>
      </c>
      <c r="AF162" s="27">
        <f t="shared" si="9"/>
        <v>41.6</v>
      </c>
      <c r="AG162" s="27">
        <f t="shared" si="10"/>
        <v>416</v>
      </c>
      <c r="AH162" s="28">
        <f t="shared" si="11"/>
        <v>4.9565880000000005E-3</v>
      </c>
      <c r="AI162" s="18" t="str">
        <f>IFERROR(VLOOKUP(E162,'[5]LOG Data SAP'!$D:$E,2,0),IF(D162=D161,AI161,""))</f>
        <v>HP WND_HLG_OIN 3,5G ID</v>
      </c>
      <c r="AJ162" s="20" t="str">
        <f>IFERROR([5]SKU!VI162,IF(D162=D161,AJ161,""))</f>
        <v>48382</v>
      </c>
      <c r="AK162" s="18" t="str">
        <f>VLOOKUP(E162,[5]SKU!I:X,16,FALSE)</f>
        <v>3005.90.90</v>
      </c>
    </row>
    <row r="163" spans="1:37">
      <c r="A163" s="18" t="str">
        <f>[5]SKU!AC163</f>
        <v>Hansaplast</v>
      </c>
      <c r="B163" s="18" t="str">
        <f>[5]SKU!AE163</f>
        <v>Wound</v>
      </c>
      <c r="C163" s="18" t="str">
        <f>[5]SKU!AJ163</f>
        <v>Cleansing &amp; Healing</v>
      </c>
      <c r="D163" s="18" t="str">
        <f>[5]SKU!G163</f>
        <v>HP Salep Luka 20g</v>
      </c>
      <c r="E163" s="19" t="str">
        <f>[5]SKU!I163</f>
        <v>48383-00003-45</v>
      </c>
      <c r="F163" s="19" t="str">
        <f>[5]SKU!J163</f>
        <v>48383-00003-45</v>
      </c>
      <c r="G163" s="18" t="str">
        <f>[5]SKU!K163</f>
        <v>Hansaplast Salep Luka 20g</v>
      </c>
      <c r="H163" s="18" t="str">
        <f>IF([5]SKU!L163="R","Regular",
IF([5]SKU!L163="P","Promo",
IF([5]SKU!L163="S","Sample",
IF([5]SKU!L163="V","VAS",""))))</f>
        <v>Regular</v>
      </c>
      <c r="I163" s="18" t="str">
        <f>IF([5]SKU!QC163="A","Active",
IF([5]SKU!QC163="D","Discontinue",
IF([5]SKU!QC163="N","NPD","")))</f>
        <v>Active</v>
      </c>
      <c r="J163" s="18" t="str">
        <f>VLOOKUP(IFERROR(VLOOKUP(E163,'[5]Material Status'!A:I,9,0),""),'[5]Material Status'!U:W,3,0)</f>
        <v>Active</v>
      </c>
      <c r="K163" s="20" t="str">
        <f>IFERROR(VLOOKUP(E163,'[5]LOG Data SAP'!$D:$AO,11,0),
IF(D163=D162,K162,""))</f>
        <v>8999777010782</v>
      </c>
      <c r="L163" s="20" t="str">
        <f>IFERROR(VLOOKUP(E163,'[5]LOG Data SAP'!$D:$AO,13,0),
IF(D163=D162,L162,""))</f>
        <v>8999777010799</v>
      </c>
      <c r="M163" s="20" t="str">
        <f>IFERROR(VLOOKUP(E163,'[5]LOG Data SAP'!$D:$AO,15,0),
IF(D163=D162,M162,""))</f>
        <v>04005805234151</v>
      </c>
      <c r="N163" s="21">
        <f>[5]SKU!VH163</f>
        <v>1080</v>
      </c>
      <c r="O163" s="22">
        <f>[5]SKU!VN163</f>
        <v>34091</v>
      </c>
      <c r="P163" s="23">
        <f>[5]SKU!VO163</f>
        <v>45383</v>
      </c>
      <c r="Q163" s="24">
        <f>IFERROR(_xlfn.NUMBERVALUE(VLOOKUP(E163,'[5]LOG Data SAP'!$D:$M,9,0)),
IF(D163=D162,Q162,""))</f>
        <v>5</v>
      </c>
      <c r="R163" s="24">
        <f>IFERROR(_xlfn.NUMBERVALUE(VLOOKUP(E163,'[5]LOG Data SAP'!$D:$M,10,0)),
IF(D163=D162,R162,""))</f>
        <v>40</v>
      </c>
      <c r="S163" s="24">
        <f t="shared" si="8"/>
        <v>8</v>
      </c>
      <c r="T163" s="25">
        <f>IFERROR(VLOOKUP($E163,'[5]LOG Data SAP'!$D:$V,17,0)/10,
IF(D163=D162,T162,""))</f>
        <v>2.8</v>
      </c>
      <c r="U163" s="25">
        <f>IFERROR(VLOOKUP($E163,'[5]LOG Data SAP'!$D:$V,18,0)/10,
IF(D163=D162,U162,""))</f>
        <v>3.5</v>
      </c>
      <c r="V163" s="25">
        <f>IFERROR(VLOOKUP($E163,'[5]LOG Data SAP'!$D:$V,19,0)/10,
IF(D163=D162,V162,""))</f>
        <v>13</v>
      </c>
      <c r="W163" s="25">
        <f>IFERROR(VLOOKUP($E163,'[5]LOG Data SAP'!$D:$AO,21,0)/10,
IF(D163=D162,W162,""))</f>
        <v>14</v>
      </c>
      <c r="X163" s="25">
        <f>IFERROR(VLOOKUP($E163,'[5]LOG Data SAP'!$D:$AO,22,0)/10,
IF(D163=D162,X162,""))</f>
        <v>3.5</v>
      </c>
      <c r="Y163" s="25">
        <f>IFERROR(VLOOKUP($E163,'[5]LOG Data SAP'!$D:$AO,23,0)/10,
IF(D163=D162,Y162,""))</f>
        <v>13</v>
      </c>
      <c r="Z163" s="25">
        <f>IFERROR(VLOOKUP($E163,'[5]LOG Data SAP'!$D:$AO,25,0)/10,
IF(D163=D162,Z162,""))</f>
        <v>30.3</v>
      </c>
      <c r="AA163" s="25">
        <f>IFERROR(VLOOKUP($E163,'[5]LOG Data SAP'!$D:$AO,26,0)/10,
IF(D163=D162,AA162,""))</f>
        <v>16.3</v>
      </c>
      <c r="AB163" s="25">
        <f>IFERROR(VLOOKUP($E163,'[5]LOG Data SAP'!$D:$AO,27,0)/10,
IF(D163=D162,AB162,""))</f>
        <v>15.1</v>
      </c>
      <c r="AC163" s="26">
        <f>IFERROR(VLOOKUP($E163,'[5]LOG Data SAP'!$D:$AO,29,0)/IF(VLOOKUP($E163,'[5]LOG Data SAP'!$D:$AO,30,0)="G",1000,1),
IF(D163=D162,AC162,""))</f>
        <v>3.5000000000000003E-2</v>
      </c>
      <c r="AD163" s="26">
        <f>IFERROR(VLOOKUP($E163,'[5]LOG Data SAP'!$D:$AO,31,0)/IF(VLOOKUP($E163,'[5]LOG Data SAP'!$D:$AO,32,0)="G",1000,1),
IF(D163=D162,AD162,""))</f>
        <v>0.17799999999999999</v>
      </c>
      <c r="AE163" s="26">
        <f>IFERROR(VLOOKUP($E163,'[5]LOG Data SAP'!$D:$AO,33,0)/IF(VLOOKUP($E163,'[5]LOG Data SAP'!$D:$AO,34,0)="G",1000,1),
IF(D163=D162,AE162,""))</f>
        <v>1.512</v>
      </c>
      <c r="AF163" s="27">
        <f t="shared" si="9"/>
        <v>127.39999999999999</v>
      </c>
      <c r="AG163" s="27">
        <f t="shared" si="10"/>
        <v>637</v>
      </c>
      <c r="AH163" s="28">
        <f t="shared" si="11"/>
        <v>7.4577390000000006E-3</v>
      </c>
      <c r="AI163" s="18" t="str">
        <f>IFERROR(VLOOKUP(E163,'[5]LOG Data SAP'!$D:$E,2,0),IF(D163=D162,AI162,""))</f>
        <v>HP WND_HLG_OIN 20G ID</v>
      </c>
      <c r="AJ163" s="20" t="str">
        <f>IFERROR([5]SKU!VI163,IF(D163=D162,AJ162,""))</f>
        <v>48383</v>
      </c>
      <c r="AK163" s="18" t="str">
        <f>VLOOKUP(E163,[5]SKU!I:X,16,FALSE)</f>
        <v>3005.90.90</v>
      </c>
    </row>
    <row r="164" spans="1:37">
      <c r="A164" s="18" t="str">
        <f>[5]SKU!AC164</f>
        <v>Hansaplast</v>
      </c>
      <c r="B164" s="18" t="str">
        <f>[5]SKU!AE164</f>
        <v>Wound</v>
      </c>
      <c r="C164" s="18" t="str">
        <f>[5]SKU!AJ164</f>
        <v>Cleansing &amp; Healing</v>
      </c>
      <c r="D164" s="18" t="str">
        <f>[5]SKU!G164</f>
        <v>HP Salep Luka 20g</v>
      </c>
      <c r="E164" s="19" t="str">
        <f>[5]SKU!I164</f>
        <v>48383-00003-29</v>
      </c>
      <c r="F164" s="19" t="str">
        <f>[5]SKU!J164</f>
        <v>48383-00003-45</v>
      </c>
      <c r="G164" s="18" t="str">
        <f>[5]SKU!K164</f>
        <v>HP Salep Luka 20gr</v>
      </c>
      <c r="H164" s="18" t="str">
        <f>IF([5]SKU!L164="R","Regular",
IF([5]SKU!L164="P","Promo",
IF([5]SKU!L164="S","Sample",
IF([5]SKU!L164="V","VAS",""))))</f>
        <v>Regular</v>
      </c>
      <c r="I164" s="18" t="str">
        <f>IF([5]SKU!QC164="A","Active",
IF([5]SKU!QC164="D","Discontinue",
IF([5]SKU!QC164="N","NPD","")))</f>
        <v>Active</v>
      </c>
      <c r="J164" s="18" t="str">
        <f>VLOOKUP(IFERROR(VLOOKUP(E164,'[5]Material Status'!A:I,9,0),""),'[5]Material Status'!U:W,3,0)</f>
        <v>Inactive</v>
      </c>
      <c r="K164" s="20" t="str">
        <f>IFERROR(VLOOKUP(E164,'[5]LOG Data SAP'!$D:$AO,11,0),
IF(D164=D163,K163,""))</f>
        <v>8999777010782</v>
      </c>
      <c r="L164" s="20" t="str">
        <f>IFERROR(VLOOKUP(E164,'[5]LOG Data SAP'!$D:$AO,13,0),
IF(D164=D163,L163,""))</f>
        <v>8999777010799</v>
      </c>
      <c r="M164" s="20" t="str">
        <f>IFERROR(VLOOKUP(E164,'[5]LOG Data SAP'!$D:$AO,15,0),
IF(D164=D163,M163,""))</f>
        <v>04005805234151</v>
      </c>
      <c r="N164" s="21">
        <f>[5]SKU!VH164</f>
        <v>1080</v>
      </c>
      <c r="O164" s="22">
        <f>[5]SKU!VN164</f>
        <v>34091</v>
      </c>
      <c r="P164" s="23">
        <f>[5]SKU!VO164</f>
        <v>45383</v>
      </c>
      <c r="Q164" s="24">
        <f>IFERROR(_xlfn.NUMBERVALUE(VLOOKUP(E164,'[5]LOG Data SAP'!$D:$M,9,0)),
IF(D164=D163,Q163,""))</f>
        <v>5</v>
      </c>
      <c r="R164" s="24">
        <f>IFERROR(_xlfn.NUMBERVALUE(VLOOKUP(E164,'[5]LOG Data SAP'!$D:$M,10,0)),
IF(D164=D163,R163,""))</f>
        <v>40</v>
      </c>
      <c r="S164" s="24">
        <f t="shared" si="8"/>
        <v>8</v>
      </c>
      <c r="T164" s="25">
        <f>IFERROR(VLOOKUP($E164,'[5]LOG Data SAP'!$D:$V,17,0)/10,
IF(D164=D163,T163,""))</f>
        <v>2.8</v>
      </c>
      <c r="U164" s="25">
        <f>IFERROR(VLOOKUP($E164,'[5]LOG Data SAP'!$D:$V,18,0)/10,
IF(D164=D163,U163,""))</f>
        <v>3.5</v>
      </c>
      <c r="V164" s="25">
        <f>IFERROR(VLOOKUP($E164,'[5]LOG Data SAP'!$D:$V,19,0)/10,
IF(D164=D163,V163,""))</f>
        <v>13</v>
      </c>
      <c r="W164" s="25">
        <f>IFERROR(VLOOKUP($E164,'[5]LOG Data SAP'!$D:$AO,21,0)/10,
IF(D164=D163,W163,""))</f>
        <v>14</v>
      </c>
      <c r="X164" s="25">
        <f>IFERROR(VLOOKUP($E164,'[5]LOG Data SAP'!$D:$AO,22,0)/10,
IF(D164=D163,X163,""))</f>
        <v>3.5</v>
      </c>
      <c r="Y164" s="25">
        <f>IFERROR(VLOOKUP($E164,'[5]LOG Data SAP'!$D:$AO,23,0)/10,
IF(D164=D163,Y163,""))</f>
        <v>13</v>
      </c>
      <c r="Z164" s="25">
        <f>IFERROR(VLOOKUP($E164,'[5]LOG Data SAP'!$D:$AO,25,0)/10,
IF(D164=D163,Z163,""))</f>
        <v>30.3</v>
      </c>
      <c r="AA164" s="25">
        <f>IFERROR(VLOOKUP($E164,'[5]LOG Data SAP'!$D:$AO,26,0)/10,
IF(D164=D163,AA163,""))</f>
        <v>16.3</v>
      </c>
      <c r="AB164" s="25">
        <f>IFERROR(VLOOKUP($E164,'[5]LOG Data SAP'!$D:$AO,27,0)/10,
IF(D164=D163,AB163,""))</f>
        <v>15.1</v>
      </c>
      <c r="AC164" s="26">
        <f>IFERROR(VLOOKUP($E164,'[5]LOG Data SAP'!$D:$AO,29,0)/IF(VLOOKUP($E164,'[5]LOG Data SAP'!$D:$AO,30,0)="G",1000,1),
IF(D164=D163,AC163,""))</f>
        <v>3.5000000000000003E-2</v>
      </c>
      <c r="AD164" s="26">
        <f>IFERROR(VLOOKUP($E164,'[5]LOG Data SAP'!$D:$AO,31,0)/IF(VLOOKUP($E164,'[5]LOG Data SAP'!$D:$AO,32,0)="G",1000,1),
IF(D164=D163,AD163,""))</f>
        <v>0.17799999999999999</v>
      </c>
      <c r="AE164" s="26">
        <f>IFERROR(VLOOKUP($E164,'[5]LOG Data SAP'!$D:$AO,33,0)/IF(VLOOKUP($E164,'[5]LOG Data SAP'!$D:$AO,34,0)="G",1000,1),
IF(D164=D163,AE163,""))</f>
        <v>1.512</v>
      </c>
      <c r="AF164" s="27">
        <f t="shared" si="9"/>
        <v>127.39999999999999</v>
      </c>
      <c r="AG164" s="27">
        <f t="shared" si="10"/>
        <v>637</v>
      </c>
      <c r="AH164" s="28">
        <f t="shared" si="11"/>
        <v>7.4577390000000006E-3</v>
      </c>
      <c r="AI164" s="18" t="str">
        <f>IFERROR(VLOOKUP(E164,'[5]LOG Data SAP'!$D:$E,2,0),IF(D164=D163,AI163,""))</f>
        <v>HP WND_HLG_OIN 20G EN_ID</v>
      </c>
      <c r="AJ164" s="20" t="str">
        <f>IFERROR([5]SKU!VI164,IF(D164=D163,AJ163,""))</f>
        <v>48383</v>
      </c>
      <c r="AK164" s="18" t="str">
        <f>VLOOKUP(E164,[5]SKU!I:X,16,FALSE)</f>
        <v>3005.90.90</v>
      </c>
    </row>
    <row r="165" spans="1:37">
      <c r="A165" s="18" t="str">
        <f>[5]SKU!AC165</f>
        <v>Hansaplast</v>
      </c>
      <c r="B165" s="18" t="str">
        <f>[5]SKU!AE165</f>
        <v>Wound</v>
      </c>
      <c r="C165" s="18" t="str">
        <f>[5]SKU!AJ165</f>
        <v>Cleansing &amp; Healing</v>
      </c>
      <c r="D165" s="18" t="str">
        <f>[5]SKU!G165</f>
        <v>HP Salep Luka 20g</v>
      </c>
      <c r="E165" s="19" t="str">
        <f>[5]SKU!I165</f>
        <v>48383-00003-25</v>
      </c>
      <c r="F165" s="19" t="str">
        <f>[5]SKU!J165</f>
        <v>48383-00003-45</v>
      </c>
      <c r="G165" s="18" t="str">
        <f>[5]SKU!K165</f>
        <v>HP Wound Healing Ointment</v>
      </c>
      <c r="H165" s="18" t="str">
        <f>IF([5]SKU!L165="R","Regular",
IF([5]SKU!L165="P","Promo",
IF([5]SKU!L165="S","Sample",
IF([5]SKU!L165="V","VAS",""))))</f>
        <v>Regular</v>
      </c>
      <c r="I165" s="18" t="str">
        <f>IF([5]SKU!QC165="A","Active",
IF([5]SKU!QC165="D","Discontinue",
IF([5]SKU!QC165="N","NPD","")))</f>
        <v>Active</v>
      </c>
      <c r="J165" s="18" t="str">
        <f>VLOOKUP(IFERROR(VLOOKUP(E165,'[5]Material Status'!A:I,9,0),""),'[5]Material Status'!U:W,3,0)</f>
        <v>Inactive</v>
      </c>
      <c r="K165" s="20" t="str">
        <f>IFERROR(VLOOKUP(E165,'[5]LOG Data SAP'!$D:$AO,11,0),
IF(D165=D164,K164,""))</f>
        <v>8999777010782</v>
      </c>
      <c r="L165" s="20" t="str">
        <f>IFERROR(VLOOKUP(E165,'[5]LOG Data SAP'!$D:$AO,13,0),
IF(D165=D164,L164,""))</f>
        <v>8999777010799</v>
      </c>
      <c r="M165" s="20" t="str">
        <f>IFERROR(VLOOKUP(E165,'[5]LOG Data SAP'!$D:$AO,15,0),
IF(D165=D164,M164,""))</f>
        <v>04005805234151</v>
      </c>
      <c r="N165" s="21">
        <f>[5]SKU!VH165</f>
        <v>1080</v>
      </c>
      <c r="O165" s="22">
        <f>[5]SKU!VN165</f>
        <v>34091</v>
      </c>
      <c r="P165" s="23">
        <f>[5]SKU!VO165</f>
        <v>45383</v>
      </c>
      <c r="Q165" s="24">
        <f>IFERROR(_xlfn.NUMBERVALUE(VLOOKUP(E165,'[5]LOG Data SAP'!$D:$M,9,0)),
IF(D165=D164,Q164,""))</f>
        <v>5</v>
      </c>
      <c r="R165" s="24">
        <f>IFERROR(_xlfn.NUMBERVALUE(VLOOKUP(E165,'[5]LOG Data SAP'!$D:$M,10,0)),
IF(D165=D164,R164,""))</f>
        <v>40</v>
      </c>
      <c r="S165" s="24">
        <f t="shared" si="8"/>
        <v>8</v>
      </c>
      <c r="T165" s="25">
        <f>IFERROR(VLOOKUP($E165,'[5]LOG Data SAP'!$D:$V,17,0)/10,
IF(D165=D164,T164,""))</f>
        <v>2.8</v>
      </c>
      <c r="U165" s="25">
        <f>IFERROR(VLOOKUP($E165,'[5]LOG Data SAP'!$D:$V,18,0)/10,
IF(D165=D164,U164,""))</f>
        <v>3.5</v>
      </c>
      <c r="V165" s="25">
        <f>IFERROR(VLOOKUP($E165,'[5]LOG Data SAP'!$D:$V,19,0)/10,
IF(D165=D164,V164,""))</f>
        <v>13</v>
      </c>
      <c r="W165" s="25">
        <f>IFERROR(VLOOKUP($E165,'[5]LOG Data SAP'!$D:$AO,21,0)/10,
IF(D165=D164,W164,""))</f>
        <v>14</v>
      </c>
      <c r="X165" s="25">
        <f>IFERROR(VLOOKUP($E165,'[5]LOG Data SAP'!$D:$AO,22,0)/10,
IF(D165=D164,X164,""))</f>
        <v>3.5</v>
      </c>
      <c r="Y165" s="25">
        <f>IFERROR(VLOOKUP($E165,'[5]LOG Data SAP'!$D:$AO,23,0)/10,
IF(D165=D164,Y164,""))</f>
        <v>13</v>
      </c>
      <c r="Z165" s="25">
        <f>IFERROR(VLOOKUP($E165,'[5]LOG Data SAP'!$D:$AO,25,0)/10,
IF(D165=D164,Z164,""))</f>
        <v>30.3</v>
      </c>
      <c r="AA165" s="25">
        <f>IFERROR(VLOOKUP($E165,'[5]LOG Data SAP'!$D:$AO,26,0)/10,
IF(D165=D164,AA164,""))</f>
        <v>16.3</v>
      </c>
      <c r="AB165" s="25">
        <f>IFERROR(VLOOKUP($E165,'[5]LOG Data SAP'!$D:$AO,27,0)/10,
IF(D165=D164,AB164,""))</f>
        <v>15.1</v>
      </c>
      <c r="AC165" s="26">
        <f>IFERROR(VLOOKUP($E165,'[5]LOG Data SAP'!$D:$AO,29,0)/IF(VLOOKUP($E165,'[5]LOG Data SAP'!$D:$AO,30,0)="G",1000,1),
IF(D165=D164,AC164,""))</f>
        <v>3.5000000000000003E-2</v>
      </c>
      <c r="AD165" s="26">
        <f>IFERROR(VLOOKUP($E165,'[5]LOG Data SAP'!$D:$AO,31,0)/IF(VLOOKUP($E165,'[5]LOG Data SAP'!$D:$AO,32,0)="G",1000,1),
IF(D165=D164,AD164,""))</f>
        <v>0.17799999999999999</v>
      </c>
      <c r="AE165" s="26">
        <f>IFERROR(VLOOKUP($E165,'[5]LOG Data SAP'!$D:$AO,33,0)/IF(VLOOKUP($E165,'[5]LOG Data SAP'!$D:$AO,34,0)="G",1000,1),
IF(D165=D164,AE164,""))</f>
        <v>1.512</v>
      </c>
      <c r="AF165" s="27">
        <f t="shared" si="9"/>
        <v>127.39999999999999</v>
      </c>
      <c r="AG165" s="27">
        <f t="shared" si="10"/>
        <v>637</v>
      </c>
      <c r="AH165" s="28">
        <f t="shared" si="11"/>
        <v>7.4577390000000006E-3</v>
      </c>
      <c r="AI165" s="18" t="str">
        <f>IFERROR(VLOOKUP(E165,'[5]LOG Data SAP'!$D:$E,2,0),IF(D165=D164,AI164,""))</f>
        <v>HP WND_HLG_OIN 20G EN_ID</v>
      </c>
      <c r="AJ165" s="20" t="str">
        <f>IFERROR([5]SKU!VI165,IF(D165=D164,AJ164,""))</f>
        <v>48383</v>
      </c>
      <c r="AK165" s="18" t="str">
        <f>VLOOKUP(E165,[5]SKU!I:X,16,FALSE)</f>
        <v>3005.90.90</v>
      </c>
    </row>
    <row r="166" spans="1:37">
      <c r="A166" s="18" t="str">
        <f>[5]SKU!AC166</f>
        <v>Hansaplast</v>
      </c>
      <c r="B166" s="18" t="str">
        <f>[5]SKU!AE166</f>
        <v>Wound</v>
      </c>
      <c r="C166" s="18" t="str">
        <f>[5]SKU!AJ166</f>
        <v>Fixation</v>
      </c>
      <c r="D166" s="18" t="str">
        <f>[5]SKU!G166</f>
        <v>HP Roll Kain 1.25cm x 5m</v>
      </c>
      <c r="E166" s="19" t="str">
        <f>[5]SKU!I166</f>
        <v>01226-09000-07</v>
      </c>
      <c r="F166" s="19" t="str">
        <f>[5]SKU!J166</f>
        <v>01226-09000-06</v>
      </c>
      <c r="G166" s="18" t="str">
        <f>[5]SKU!K166</f>
        <v>Hansaplast Rol Kain 1.25cm x 5m</v>
      </c>
      <c r="H166" s="18" t="str">
        <f>IF([5]SKU!L166="R","Regular",
IF([5]SKU!L166="P","Promo",
IF([5]SKU!L166="S","Sample",
IF([5]SKU!L166="V","VAS",""))))</f>
        <v>Regular</v>
      </c>
      <c r="I166" s="18" t="str">
        <f>IF([5]SKU!QC166="A","Active",
IF([5]SKU!QC166="D","Discontinue",
IF([5]SKU!QC166="N","NPD","")))</f>
        <v>Active</v>
      </c>
      <c r="J166" s="18" t="str">
        <f>VLOOKUP(IFERROR(VLOOKUP(E166,'[5]Material Status'!A:I,9,0),""),'[5]Material Status'!U:W,3,0)</f>
        <v>Active</v>
      </c>
      <c r="K166" s="20" t="str">
        <f>IFERROR(VLOOKUP(E166,'[5]LOG Data SAP'!$D:$AO,11,0),
IF(D166=D165,K165,""))</f>
        <v>8999777012267</v>
      </c>
      <c r="L166" s="20" t="str">
        <f>IFERROR(VLOOKUP(E166,'[5]LOG Data SAP'!$D:$AO,13,0),
IF(D166=D165,L165,""))</f>
        <v>08999777002695</v>
      </c>
      <c r="M166" s="20" t="str">
        <f>IFERROR(VLOOKUP(E166,'[5]LOG Data SAP'!$D:$AO,15,0),
IF(D166=D165,M165,""))</f>
        <v>18999777012264</v>
      </c>
      <c r="N166" s="21">
        <f>[5]SKU!VH166</f>
        <v>1080</v>
      </c>
      <c r="O166" s="22">
        <f>[5]SKU!VN166</f>
        <v>9700</v>
      </c>
      <c r="P166" s="23">
        <f>[5]SKU!VO166</f>
        <v>45383</v>
      </c>
      <c r="Q166" s="24">
        <f>IFERROR(_xlfn.NUMBERVALUE(VLOOKUP(E166,'[5]LOG Data SAP'!$D:$M,9,0)),
IF(D166=D165,Q165,""))</f>
        <v>10</v>
      </c>
      <c r="R166" s="24">
        <f>IFERROR(_xlfn.NUMBERVALUE(VLOOKUP(E166,'[5]LOG Data SAP'!$D:$M,10,0)),
IF(D166=D165,R165,""))</f>
        <v>240</v>
      </c>
      <c r="S166" s="24">
        <f t="shared" si="8"/>
        <v>24</v>
      </c>
      <c r="T166" s="25">
        <f>IFERROR(VLOOKUP($E166,'[5]LOG Data SAP'!$D:$V,17,0)/10,
IF(D166=D165,T165,""))</f>
        <v>5.6</v>
      </c>
      <c r="U166" s="25">
        <f>IFERROR(VLOOKUP($E166,'[5]LOG Data SAP'!$D:$V,18,0)/10,
IF(D166=D165,U165,""))</f>
        <v>5.6</v>
      </c>
      <c r="V166" s="25">
        <f>IFERROR(VLOOKUP($E166,'[5]LOG Data SAP'!$D:$V,19,0)/10,
IF(D166=D165,V165,""))</f>
        <v>2.1</v>
      </c>
      <c r="W166" s="25">
        <f>IFERROR(VLOOKUP($E166,'[5]LOG Data SAP'!$D:$AO,21,0)/10,
IF(D166=D165,W165,""))</f>
        <v>17</v>
      </c>
      <c r="X166" s="25">
        <f>IFERROR(VLOOKUP($E166,'[5]LOG Data SAP'!$D:$AO,22,0)/10,
IF(D166=D165,X165,""))</f>
        <v>6.8</v>
      </c>
      <c r="Y166" s="25">
        <f>IFERROR(VLOOKUP($E166,'[5]LOG Data SAP'!$D:$AO,23,0)/10,
IF(D166=D165,Y165,""))</f>
        <v>4</v>
      </c>
      <c r="Z166" s="25">
        <f>IFERROR(VLOOKUP($E166,'[5]LOG Data SAP'!$D:$AO,25,0)/10,
IF(D166=D165,Z165,""))</f>
        <v>43.3</v>
      </c>
      <c r="AA166" s="25">
        <f>IFERROR(VLOOKUP($E166,'[5]LOG Data SAP'!$D:$AO,26,0)/10,
IF(D166=D165,AA165,""))</f>
        <v>37</v>
      </c>
      <c r="AB166" s="25">
        <f>IFERROR(VLOOKUP($E166,'[5]LOG Data SAP'!$D:$AO,27,0)/10,
IF(D166=D165,AB165,""))</f>
        <v>13.9</v>
      </c>
      <c r="AC166" s="26">
        <f>IFERROR(VLOOKUP($E166,'[5]LOG Data SAP'!$D:$AO,29,0)/IF(VLOOKUP($E166,'[5]LOG Data SAP'!$D:$AO,30,0)="G",1000,1),
IF(D166=D165,AC165,""))</f>
        <v>2.5000000000000001E-2</v>
      </c>
      <c r="AD166" s="26">
        <f>IFERROR(VLOOKUP($E166,'[5]LOG Data SAP'!$D:$AO,31,0)/IF(VLOOKUP($E166,'[5]LOG Data SAP'!$D:$AO,32,0)="G",1000,1),
IF(D166=D165,AD165,""))</f>
        <v>0.27</v>
      </c>
      <c r="AE166" s="26">
        <f>IFERROR(VLOOKUP($E166,'[5]LOG Data SAP'!$D:$AO,33,0)/IF(VLOOKUP($E166,'[5]LOG Data SAP'!$D:$AO,34,0)="G",1000,1),
IF(D166=D165,AE165,""))</f>
        <v>7</v>
      </c>
      <c r="AF166" s="27">
        <f t="shared" si="9"/>
        <v>65.855999999999995</v>
      </c>
      <c r="AG166" s="27">
        <f t="shared" si="10"/>
        <v>462.4</v>
      </c>
      <c r="AH166" s="28">
        <f t="shared" si="11"/>
        <v>2.2269189999999998E-2</v>
      </c>
      <c r="AI166" s="18" t="str">
        <f>IFERROR(VLOOKUP(E166,'[5]LOG Data SAP'!$D:$E,2,0),IF(D166=D165,AI165,""))</f>
        <v>HP ROLL FAB 1,25X 500CM 1226 FWD OPN150</v>
      </c>
      <c r="AJ166" s="20" t="str">
        <f>IFERROR([5]SKU!VI166,IF(D166=D165,AJ165,""))</f>
        <v>01226</v>
      </c>
      <c r="AK166" s="18" t="str">
        <f>VLOOKUP(E166,[5]SKU!I:X,16,FALSE)</f>
        <v>3005.90.90</v>
      </c>
    </row>
    <row r="167" spans="1:37">
      <c r="A167" s="18" t="str">
        <f>[5]SKU!AC167</f>
        <v>Hansaplast</v>
      </c>
      <c r="B167" s="18" t="str">
        <f>[5]SKU!AE167</f>
        <v>Wound</v>
      </c>
      <c r="C167" s="18" t="str">
        <f>[5]SKU!AJ167</f>
        <v>Fixation</v>
      </c>
      <c r="D167" s="18" t="str">
        <f>[5]SKU!G167</f>
        <v>HP Roll Kain 1.25cm x 5m</v>
      </c>
      <c r="E167" s="19" t="str">
        <f>[5]SKU!I167</f>
        <v>01226-09000-06</v>
      </c>
      <c r="F167" s="19" t="str">
        <f>[5]SKU!J167</f>
        <v>01226-09000-06</v>
      </c>
      <c r="G167" s="18" t="str">
        <f>[5]SKU!K167</f>
        <v>Hansaplast Rol Kain 1.25cm x 5m</v>
      </c>
      <c r="H167" s="18" t="str">
        <f>IF([5]SKU!L167="R","Regular",
IF([5]SKU!L167="P","Promo",
IF([5]SKU!L167="S","Sample",
IF([5]SKU!L167="V","VAS",""))))</f>
        <v>Regular</v>
      </c>
      <c r="I167" s="18" t="str">
        <f>IF([5]SKU!QC167="A","Active",
IF([5]SKU!QC167="D","Discontinue",
IF([5]SKU!QC167="N","NPD","")))</f>
        <v>Active</v>
      </c>
      <c r="J167" s="18" t="str">
        <f>VLOOKUP(IFERROR(VLOOKUP(E167,'[5]Material Status'!A:I,9,0),""),'[5]Material Status'!U:W,3,0)</f>
        <v>Inactive</v>
      </c>
      <c r="K167" s="20" t="str">
        <f>IFERROR(VLOOKUP(E167,'[5]LOG Data SAP'!$D:$AO,11,0),
IF(D167=D166,K166,""))</f>
        <v>8999777012267</v>
      </c>
      <c r="L167" s="20" t="str">
        <f>IFERROR(VLOOKUP(E167,'[5]LOG Data SAP'!$D:$AO,13,0),
IF(D167=D166,L166,""))</f>
        <v>08999777002695</v>
      </c>
      <c r="M167" s="20" t="str">
        <f>IFERROR(VLOOKUP(E167,'[5]LOG Data SAP'!$D:$AO,15,0),
IF(D167=D166,M166,""))</f>
        <v>18999777012264</v>
      </c>
      <c r="N167" s="21">
        <f>[5]SKU!VH167</f>
        <v>1080</v>
      </c>
      <c r="O167" s="22">
        <f>[5]SKU!VN167</f>
        <v>9700</v>
      </c>
      <c r="P167" s="23">
        <f>[5]SKU!VO167</f>
        <v>45383</v>
      </c>
      <c r="Q167" s="24">
        <f>IFERROR(_xlfn.NUMBERVALUE(VLOOKUP(E167,'[5]LOG Data SAP'!$D:$M,9,0)),
IF(D167=D166,Q166,""))</f>
        <v>10</v>
      </c>
      <c r="R167" s="24">
        <f>IFERROR(_xlfn.NUMBERVALUE(VLOOKUP(E167,'[5]LOG Data SAP'!$D:$M,10,0)),
IF(D167=D166,R166,""))</f>
        <v>240</v>
      </c>
      <c r="S167" s="24">
        <f t="shared" si="8"/>
        <v>24</v>
      </c>
      <c r="T167" s="25">
        <f>IFERROR(VLOOKUP($E167,'[5]LOG Data SAP'!$D:$V,17,0)/10,
IF(D167=D166,T166,""))</f>
        <v>5.6</v>
      </c>
      <c r="U167" s="25">
        <f>IFERROR(VLOOKUP($E167,'[5]LOG Data SAP'!$D:$V,18,0)/10,
IF(D167=D166,U166,""))</f>
        <v>5.6</v>
      </c>
      <c r="V167" s="25">
        <f>IFERROR(VLOOKUP($E167,'[5]LOG Data SAP'!$D:$V,19,0)/10,
IF(D167=D166,V166,""))</f>
        <v>2.1</v>
      </c>
      <c r="W167" s="25">
        <f>IFERROR(VLOOKUP($E167,'[5]LOG Data SAP'!$D:$AO,21,0)/10,
IF(D167=D166,W166,""))</f>
        <v>17</v>
      </c>
      <c r="X167" s="25">
        <f>IFERROR(VLOOKUP($E167,'[5]LOG Data SAP'!$D:$AO,22,0)/10,
IF(D167=D166,X166,""))</f>
        <v>6.8</v>
      </c>
      <c r="Y167" s="25">
        <f>IFERROR(VLOOKUP($E167,'[5]LOG Data SAP'!$D:$AO,23,0)/10,
IF(D167=D166,Y166,""))</f>
        <v>4</v>
      </c>
      <c r="Z167" s="25">
        <f>IFERROR(VLOOKUP($E167,'[5]LOG Data SAP'!$D:$AO,25,0)/10,
IF(D167=D166,Z166,""))</f>
        <v>43.3</v>
      </c>
      <c r="AA167" s="25">
        <f>IFERROR(VLOOKUP($E167,'[5]LOG Data SAP'!$D:$AO,26,0)/10,
IF(D167=D166,AA166,""))</f>
        <v>37</v>
      </c>
      <c r="AB167" s="25">
        <f>IFERROR(VLOOKUP($E167,'[5]LOG Data SAP'!$D:$AO,27,0)/10,
IF(D167=D166,AB166,""))</f>
        <v>13.9</v>
      </c>
      <c r="AC167" s="26">
        <f>IFERROR(VLOOKUP($E167,'[5]LOG Data SAP'!$D:$AO,29,0)/IF(VLOOKUP($E167,'[5]LOG Data SAP'!$D:$AO,30,0)="G",1000,1),
IF(D167=D166,AC166,""))</f>
        <v>2.5000000000000001E-2</v>
      </c>
      <c r="AD167" s="26">
        <f>IFERROR(VLOOKUP($E167,'[5]LOG Data SAP'!$D:$AO,31,0)/IF(VLOOKUP($E167,'[5]LOG Data SAP'!$D:$AO,32,0)="G",1000,1),
IF(D167=D166,AD166,""))</f>
        <v>0.27</v>
      </c>
      <c r="AE167" s="26">
        <f>IFERROR(VLOOKUP($E167,'[5]LOG Data SAP'!$D:$AO,33,0)/IF(VLOOKUP($E167,'[5]LOG Data SAP'!$D:$AO,34,0)="G",1000,1),
IF(D167=D166,AE166,""))</f>
        <v>7</v>
      </c>
      <c r="AF167" s="27">
        <f t="shared" si="9"/>
        <v>65.855999999999995</v>
      </c>
      <c r="AG167" s="27">
        <f t="shared" si="10"/>
        <v>462.4</v>
      </c>
      <c r="AH167" s="28">
        <f t="shared" si="11"/>
        <v>2.2269189999999998E-2</v>
      </c>
      <c r="AI167" s="18" t="str">
        <f>IFERROR(VLOOKUP(E167,'[5]LOG Data SAP'!$D:$E,2,0),IF(D167=D166,AI166,""))</f>
        <v>HP ROLL FAB 1,25X 500CM 1226 FWD OPN150</v>
      </c>
      <c r="AJ167" s="20" t="str">
        <f>IFERROR([5]SKU!VI167,IF(D167=D166,AJ166,""))</f>
        <v>01226</v>
      </c>
      <c r="AK167" s="18" t="str">
        <f>VLOOKUP(E167,[5]SKU!I:X,16,FALSE)</f>
        <v>3005.90.90</v>
      </c>
    </row>
    <row r="168" spans="1:37">
      <c r="A168" s="18" t="str">
        <f>[5]SKU!AC168</f>
        <v>Hansaplast</v>
      </c>
      <c r="B168" s="18" t="str">
        <f>[5]SKU!AE168</f>
        <v>Wound</v>
      </c>
      <c r="C168" s="18" t="str">
        <f>[5]SKU!AJ168</f>
        <v>Fixation</v>
      </c>
      <c r="D168" s="18" t="str">
        <f>[5]SKU!G168</f>
        <v>HP Roll Kain 1.25cm x 5m</v>
      </c>
      <c r="E168" s="19" t="str">
        <f>[5]SKU!I168</f>
        <v>01226-09000-05</v>
      </c>
      <c r="F168" s="19" t="str">
        <f>[5]SKU!J168</f>
        <v>01226-09000-06</v>
      </c>
      <c r="G168" s="18" t="str">
        <f>[5]SKU!K168</f>
        <v>Hansaplast Rol Kain 1.25cm x 5m</v>
      </c>
      <c r="H168" s="18" t="str">
        <f>IF([5]SKU!L168="R","Regular",
IF([5]SKU!L168="P","Promo",
IF([5]SKU!L168="S","Sample",
IF([5]SKU!L168="V","VAS",""))))</f>
        <v>Regular</v>
      </c>
      <c r="I168" s="18" t="str">
        <f>IF([5]SKU!QC168="A","Active",
IF([5]SKU!QC168="D","Discontinue",
IF([5]SKU!QC168="N","NPD","")))</f>
        <v>Active</v>
      </c>
      <c r="J168" s="18" t="str">
        <f>VLOOKUP(IFERROR(VLOOKUP(E168,'[5]Material Status'!A:I,9,0),""),'[5]Material Status'!U:W,3,0)</f>
        <v>Inactive</v>
      </c>
      <c r="K168" s="20" t="str">
        <f>IFERROR(VLOOKUP(E168,'[5]LOG Data SAP'!$D:$AO,11,0),
IF(D168=D167,K167,""))</f>
        <v>8999777012267</v>
      </c>
      <c r="L168" s="20" t="str">
        <f>IFERROR(VLOOKUP(E168,'[5]LOG Data SAP'!$D:$AO,13,0),
IF(D168=D167,L167,""))</f>
        <v>08999777002695</v>
      </c>
      <c r="M168" s="20" t="str">
        <f>IFERROR(VLOOKUP(E168,'[5]LOG Data SAP'!$D:$AO,15,0),
IF(D168=D167,M167,""))</f>
        <v>18999777012264</v>
      </c>
      <c r="N168" s="21">
        <f>[5]SKU!VH168</f>
        <v>1080</v>
      </c>
      <c r="O168" s="22">
        <f>[5]SKU!VN168</f>
        <v>9700</v>
      </c>
      <c r="P168" s="23">
        <f>[5]SKU!VO168</f>
        <v>45383</v>
      </c>
      <c r="Q168" s="24">
        <f>IFERROR(_xlfn.NUMBERVALUE(VLOOKUP(E168,'[5]LOG Data SAP'!$D:$M,9,0)),
IF(D168=D167,Q167,""))</f>
        <v>10</v>
      </c>
      <c r="R168" s="24">
        <f>IFERROR(_xlfn.NUMBERVALUE(VLOOKUP(E168,'[5]LOG Data SAP'!$D:$M,10,0)),
IF(D168=D167,R167,""))</f>
        <v>240</v>
      </c>
      <c r="S168" s="24">
        <f t="shared" si="8"/>
        <v>24</v>
      </c>
      <c r="T168" s="25">
        <f>IFERROR(VLOOKUP($E168,'[5]LOG Data SAP'!$D:$V,17,0)/10,
IF(D168=D167,T167,""))</f>
        <v>5.6</v>
      </c>
      <c r="U168" s="25">
        <f>IFERROR(VLOOKUP($E168,'[5]LOG Data SAP'!$D:$V,18,0)/10,
IF(D168=D167,U167,""))</f>
        <v>5.6</v>
      </c>
      <c r="V168" s="25">
        <f>IFERROR(VLOOKUP($E168,'[5]LOG Data SAP'!$D:$V,19,0)/10,
IF(D168=D167,V167,""))</f>
        <v>2.1</v>
      </c>
      <c r="W168" s="25">
        <f>IFERROR(VLOOKUP($E168,'[5]LOG Data SAP'!$D:$AO,21,0)/10,
IF(D168=D167,W167,""))</f>
        <v>17</v>
      </c>
      <c r="X168" s="25">
        <f>IFERROR(VLOOKUP($E168,'[5]LOG Data SAP'!$D:$AO,22,0)/10,
IF(D168=D167,X167,""))</f>
        <v>6.8</v>
      </c>
      <c r="Y168" s="25">
        <f>IFERROR(VLOOKUP($E168,'[5]LOG Data SAP'!$D:$AO,23,0)/10,
IF(D168=D167,Y167,""))</f>
        <v>4</v>
      </c>
      <c r="Z168" s="25">
        <f>IFERROR(VLOOKUP($E168,'[5]LOG Data SAP'!$D:$AO,25,0)/10,
IF(D168=D167,Z167,""))</f>
        <v>43.3</v>
      </c>
      <c r="AA168" s="25">
        <f>IFERROR(VLOOKUP($E168,'[5]LOG Data SAP'!$D:$AO,26,0)/10,
IF(D168=D167,AA167,""))</f>
        <v>37</v>
      </c>
      <c r="AB168" s="25">
        <f>IFERROR(VLOOKUP($E168,'[5]LOG Data SAP'!$D:$AO,27,0)/10,
IF(D168=D167,AB167,""))</f>
        <v>13.9</v>
      </c>
      <c r="AC168" s="26">
        <f>IFERROR(VLOOKUP($E168,'[5]LOG Data SAP'!$D:$AO,29,0)/IF(VLOOKUP($E168,'[5]LOG Data SAP'!$D:$AO,30,0)="G",1000,1),
IF(D168=D167,AC167,""))</f>
        <v>2.5000000000000001E-2</v>
      </c>
      <c r="AD168" s="26">
        <f>IFERROR(VLOOKUP($E168,'[5]LOG Data SAP'!$D:$AO,31,0)/IF(VLOOKUP($E168,'[5]LOG Data SAP'!$D:$AO,32,0)="G",1000,1),
IF(D168=D167,AD167,""))</f>
        <v>0.27</v>
      </c>
      <c r="AE168" s="26">
        <f>IFERROR(VLOOKUP($E168,'[5]LOG Data SAP'!$D:$AO,33,0)/IF(VLOOKUP($E168,'[5]LOG Data SAP'!$D:$AO,34,0)="G",1000,1),
IF(D168=D167,AE167,""))</f>
        <v>7</v>
      </c>
      <c r="AF168" s="27">
        <f t="shared" si="9"/>
        <v>65.855999999999995</v>
      </c>
      <c r="AG168" s="27">
        <f t="shared" si="10"/>
        <v>462.4</v>
      </c>
      <c r="AH168" s="28">
        <f t="shared" si="11"/>
        <v>2.2269189999999998E-2</v>
      </c>
      <c r="AI168" s="18" t="str">
        <f>IFERROR(VLOOKUP(E168,'[5]LOG Data SAP'!$D:$E,2,0),IF(D168=D167,AI167,""))</f>
        <v>HP ROLL FAB 1,25X 500CM 1226 FWD</v>
      </c>
      <c r="AJ168" s="20" t="str">
        <f>IFERROR([5]SKU!VI168,IF(D168=D167,AJ167,""))</f>
        <v>01226</v>
      </c>
      <c r="AK168" s="18" t="str">
        <f>VLOOKUP(E168,[5]SKU!I:X,16,FALSE)</f>
        <v>3005.90.90</v>
      </c>
    </row>
    <row r="169" spans="1:37">
      <c r="A169" s="18" t="str">
        <f>[5]SKU!AC169</f>
        <v>Hansaplast</v>
      </c>
      <c r="B169" s="18" t="str">
        <f>[5]SKU!AE169</f>
        <v>Wound</v>
      </c>
      <c r="C169" s="18" t="str">
        <f>[5]SKU!AJ169</f>
        <v>Fixation</v>
      </c>
      <c r="D169" s="18" t="str">
        <f>[5]SKU!G169</f>
        <v>HP Roll Kain 1.25cm x 5m</v>
      </c>
      <c r="E169" s="19" t="str">
        <f>[5]SKU!I169</f>
        <v>01226-09000-04</v>
      </c>
      <c r="F169" s="19" t="str">
        <f>[5]SKU!J169</f>
        <v>01226-09000-06</v>
      </c>
      <c r="G169" s="18" t="str">
        <f>[5]SKU!K169</f>
        <v>Hansaplast Rol Kain 1.25cm x 5m</v>
      </c>
      <c r="H169" s="18" t="str">
        <f>IF([5]SKU!L169="R","Regular",
IF([5]SKU!L169="P","Promo",
IF([5]SKU!L169="S","Sample",
IF([5]SKU!L169="V","VAS",""))))</f>
        <v>Regular</v>
      </c>
      <c r="I169" s="18" t="str">
        <f>IF([5]SKU!QC169="A","Active",
IF([5]SKU!QC169="D","Discontinue",
IF([5]SKU!QC169="N","NPD","")))</f>
        <v>Active</v>
      </c>
      <c r="J169" s="18" t="str">
        <f>VLOOKUP(IFERROR(VLOOKUP(E169,'[5]Material Status'!A:I,9,0),""),'[5]Material Status'!U:W,3,0)</f>
        <v>Inactive</v>
      </c>
      <c r="K169" s="20" t="str">
        <f>IFERROR(VLOOKUP(E169,'[5]LOG Data SAP'!$D:$AO,11,0),
IF(D169=D168,K168,""))</f>
        <v>8999777012267</v>
      </c>
      <c r="L169" s="20" t="str">
        <f>IFERROR(VLOOKUP(E169,'[5]LOG Data SAP'!$D:$AO,13,0),
IF(D169=D168,L168,""))</f>
        <v>08999777002695</v>
      </c>
      <c r="M169" s="20" t="str">
        <f>IFERROR(VLOOKUP(E169,'[5]LOG Data SAP'!$D:$AO,15,0),
IF(D169=D168,M168,""))</f>
        <v>18999777012264</v>
      </c>
      <c r="N169" s="21">
        <f>[5]SKU!VH169</f>
        <v>1080</v>
      </c>
      <c r="O169" s="22">
        <f>[5]SKU!VN169</f>
        <v>9700</v>
      </c>
      <c r="P169" s="23">
        <f>[5]SKU!VO169</f>
        <v>45383</v>
      </c>
      <c r="Q169" s="24">
        <f>IFERROR(_xlfn.NUMBERVALUE(VLOOKUP(E169,'[5]LOG Data SAP'!$D:$M,9,0)),
IF(D169=D168,Q168,""))</f>
        <v>10</v>
      </c>
      <c r="R169" s="24">
        <f>IFERROR(_xlfn.NUMBERVALUE(VLOOKUP(E169,'[5]LOG Data SAP'!$D:$M,10,0)),
IF(D169=D168,R168,""))</f>
        <v>240</v>
      </c>
      <c r="S169" s="24">
        <f t="shared" si="8"/>
        <v>24</v>
      </c>
      <c r="T169" s="25">
        <f>IFERROR(VLOOKUP($E169,'[5]LOG Data SAP'!$D:$V,17,0)/10,
IF(D169=D168,T168,""))</f>
        <v>5.6</v>
      </c>
      <c r="U169" s="25">
        <f>IFERROR(VLOOKUP($E169,'[5]LOG Data SAP'!$D:$V,18,0)/10,
IF(D169=D168,U168,""))</f>
        <v>5.6</v>
      </c>
      <c r="V169" s="25">
        <f>IFERROR(VLOOKUP($E169,'[5]LOG Data SAP'!$D:$V,19,0)/10,
IF(D169=D168,V168,""))</f>
        <v>2.1</v>
      </c>
      <c r="W169" s="25">
        <f>IFERROR(VLOOKUP($E169,'[5]LOG Data SAP'!$D:$AO,21,0)/10,
IF(D169=D168,W168,""))</f>
        <v>17</v>
      </c>
      <c r="X169" s="25">
        <f>IFERROR(VLOOKUP($E169,'[5]LOG Data SAP'!$D:$AO,22,0)/10,
IF(D169=D168,X168,""))</f>
        <v>6.8</v>
      </c>
      <c r="Y169" s="25">
        <f>IFERROR(VLOOKUP($E169,'[5]LOG Data SAP'!$D:$AO,23,0)/10,
IF(D169=D168,Y168,""))</f>
        <v>4</v>
      </c>
      <c r="Z169" s="25">
        <f>IFERROR(VLOOKUP($E169,'[5]LOG Data SAP'!$D:$AO,25,0)/10,
IF(D169=D168,Z168,""))</f>
        <v>43.3</v>
      </c>
      <c r="AA169" s="25">
        <f>IFERROR(VLOOKUP($E169,'[5]LOG Data SAP'!$D:$AO,26,0)/10,
IF(D169=D168,AA168,""))</f>
        <v>37</v>
      </c>
      <c r="AB169" s="25">
        <f>IFERROR(VLOOKUP($E169,'[5]LOG Data SAP'!$D:$AO,27,0)/10,
IF(D169=D168,AB168,""))</f>
        <v>13.9</v>
      </c>
      <c r="AC169" s="26">
        <f>IFERROR(VLOOKUP($E169,'[5]LOG Data SAP'!$D:$AO,29,0)/IF(VLOOKUP($E169,'[5]LOG Data SAP'!$D:$AO,30,0)="G",1000,1),
IF(D169=D168,AC168,""))</f>
        <v>2.5000000000000001E-2</v>
      </c>
      <c r="AD169" s="26">
        <f>IFERROR(VLOOKUP($E169,'[5]LOG Data SAP'!$D:$AO,31,0)/IF(VLOOKUP($E169,'[5]LOG Data SAP'!$D:$AO,32,0)="G",1000,1),
IF(D169=D168,AD168,""))</f>
        <v>0.27</v>
      </c>
      <c r="AE169" s="26">
        <f>IFERROR(VLOOKUP($E169,'[5]LOG Data SAP'!$D:$AO,33,0)/IF(VLOOKUP($E169,'[5]LOG Data SAP'!$D:$AO,34,0)="G",1000,1),
IF(D169=D168,AE168,""))</f>
        <v>7</v>
      </c>
      <c r="AF169" s="27">
        <f t="shared" si="9"/>
        <v>65.855999999999995</v>
      </c>
      <c r="AG169" s="27">
        <f t="shared" si="10"/>
        <v>462.4</v>
      </c>
      <c r="AH169" s="28">
        <f t="shared" si="11"/>
        <v>2.2269189999999998E-2</v>
      </c>
      <c r="AI169" s="18" t="str">
        <f>IFERROR(VLOOKUP(E169,'[5]LOG Data SAP'!$D:$E,2,0),IF(D169=D168,AI168,""))</f>
        <v>HP ROLL FAB 1,25X 500CM 1226</v>
      </c>
      <c r="AJ169" s="20" t="str">
        <f>IFERROR([5]SKU!VI169,IF(D169=D168,AJ168,""))</f>
        <v>01226</v>
      </c>
      <c r="AK169" s="18" t="str">
        <f>VLOOKUP(E169,[5]SKU!I:X,16,FALSE)</f>
        <v>3005.90.90</v>
      </c>
    </row>
    <row r="170" spans="1:37">
      <c r="A170" s="18" t="str">
        <f>[5]SKU!AC170</f>
        <v>Hansaplast</v>
      </c>
      <c r="B170" s="18" t="str">
        <f>[5]SKU!AE170</f>
        <v>Wound</v>
      </c>
      <c r="C170" s="18" t="str">
        <f>[5]SKU!AJ170</f>
        <v>Fixation</v>
      </c>
      <c r="D170" s="18" t="str">
        <f>[5]SKU!G170</f>
        <v>HP Roll Kain 1.25cm x 5m</v>
      </c>
      <c r="E170" s="19" t="str">
        <f>[5]SKU!I170</f>
        <v>01226-09000-03</v>
      </c>
      <c r="F170" s="19" t="str">
        <f>[5]SKU!J170</f>
        <v>01226-09000-06</v>
      </c>
      <c r="G170" s="18" t="str">
        <f>[5]SKU!K170</f>
        <v>HP Plester Roll Kain 1226</v>
      </c>
      <c r="H170" s="18" t="str">
        <f>IF([5]SKU!L170="R","Regular",
IF([5]SKU!L170="P","Promo",
IF([5]SKU!L170="S","Sample",
IF([5]SKU!L170="V","VAS",""))))</f>
        <v>Regular</v>
      </c>
      <c r="I170" s="18" t="str">
        <f>IF([5]SKU!QC170="A","Active",
IF([5]SKU!QC170="D","Discontinue",
IF([5]SKU!QC170="N","NPD","")))</f>
        <v>Active</v>
      </c>
      <c r="J170" s="18" t="str">
        <f>VLOOKUP(IFERROR(VLOOKUP(E170,'[5]Material Status'!A:I,9,0),""),'[5]Material Status'!U:W,3,0)</f>
        <v>Inactive</v>
      </c>
      <c r="K170" s="20" t="str">
        <f>IFERROR(VLOOKUP(E170,'[5]LOG Data SAP'!$D:$AO,11,0),
IF(D170=D169,K169,""))</f>
        <v>8999777012267</v>
      </c>
      <c r="L170" s="20" t="str">
        <f>IFERROR(VLOOKUP(E170,'[5]LOG Data SAP'!$D:$AO,13,0),
IF(D170=D169,L169,""))</f>
        <v>08999777002695</v>
      </c>
      <c r="M170" s="20" t="str">
        <f>IFERROR(VLOOKUP(E170,'[5]LOG Data SAP'!$D:$AO,15,0),
IF(D170=D169,M169,""))</f>
        <v>18999777012264</v>
      </c>
      <c r="N170" s="21">
        <f>[5]SKU!VH170</f>
        <v>1080</v>
      </c>
      <c r="O170" s="22">
        <f>[5]SKU!VN170</f>
        <v>9700</v>
      </c>
      <c r="P170" s="23">
        <f>[5]SKU!VO170</f>
        <v>45383</v>
      </c>
      <c r="Q170" s="24">
        <f>IFERROR(_xlfn.NUMBERVALUE(VLOOKUP(E170,'[5]LOG Data SAP'!$D:$M,9,0)),
IF(D170=D169,Q169,""))</f>
        <v>10</v>
      </c>
      <c r="R170" s="24">
        <f>IFERROR(_xlfn.NUMBERVALUE(VLOOKUP(E170,'[5]LOG Data SAP'!$D:$M,10,0)),
IF(D170=D169,R169,""))</f>
        <v>240</v>
      </c>
      <c r="S170" s="24">
        <f t="shared" si="8"/>
        <v>24</v>
      </c>
      <c r="T170" s="25">
        <f>IFERROR(VLOOKUP($E170,'[5]LOG Data SAP'!$D:$V,17,0)/10,
IF(D170=D169,T169,""))</f>
        <v>5.6</v>
      </c>
      <c r="U170" s="25">
        <f>IFERROR(VLOOKUP($E170,'[5]LOG Data SAP'!$D:$V,18,0)/10,
IF(D170=D169,U169,""))</f>
        <v>5.6</v>
      </c>
      <c r="V170" s="25">
        <f>IFERROR(VLOOKUP($E170,'[5]LOG Data SAP'!$D:$V,19,0)/10,
IF(D170=D169,V169,""))</f>
        <v>2.1</v>
      </c>
      <c r="W170" s="25">
        <f>IFERROR(VLOOKUP($E170,'[5]LOG Data SAP'!$D:$AO,21,0)/10,
IF(D170=D169,W169,""))</f>
        <v>17</v>
      </c>
      <c r="X170" s="25">
        <f>IFERROR(VLOOKUP($E170,'[5]LOG Data SAP'!$D:$AO,22,0)/10,
IF(D170=D169,X169,""))</f>
        <v>6.8</v>
      </c>
      <c r="Y170" s="25">
        <f>IFERROR(VLOOKUP($E170,'[5]LOG Data SAP'!$D:$AO,23,0)/10,
IF(D170=D169,Y169,""))</f>
        <v>4</v>
      </c>
      <c r="Z170" s="25">
        <f>IFERROR(VLOOKUP($E170,'[5]LOG Data SAP'!$D:$AO,25,0)/10,
IF(D170=D169,Z169,""))</f>
        <v>43.3</v>
      </c>
      <c r="AA170" s="25">
        <f>IFERROR(VLOOKUP($E170,'[5]LOG Data SAP'!$D:$AO,26,0)/10,
IF(D170=D169,AA169,""))</f>
        <v>37</v>
      </c>
      <c r="AB170" s="25">
        <f>IFERROR(VLOOKUP($E170,'[5]LOG Data SAP'!$D:$AO,27,0)/10,
IF(D170=D169,AB169,""))</f>
        <v>13.9</v>
      </c>
      <c r="AC170" s="26">
        <f>IFERROR(VLOOKUP($E170,'[5]LOG Data SAP'!$D:$AO,29,0)/IF(VLOOKUP($E170,'[5]LOG Data SAP'!$D:$AO,30,0)="G",1000,1),
IF(D170=D169,AC169,""))</f>
        <v>2.5000000000000001E-2</v>
      </c>
      <c r="AD170" s="26">
        <f>IFERROR(VLOOKUP($E170,'[5]LOG Data SAP'!$D:$AO,31,0)/IF(VLOOKUP($E170,'[5]LOG Data SAP'!$D:$AO,32,0)="G",1000,1),
IF(D170=D169,AD169,""))</f>
        <v>0.27</v>
      </c>
      <c r="AE170" s="26">
        <f>IFERROR(VLOOKUP($E170,'[5]LOG Data SAP'!$D:$AO,33,0)/IF(VLOOKUP($E170,'[5]LOG Data SAP'!$D:$AO,34,0)="G",1000,1),
IF(D170=D169,AE169,""))</f>
        <v>7</v>
      </c>
      <c r="AF170" s="27">
        <f t="shared" si="9"/>
        <v>65.855999999999995</v>
      </c>
      <c r="AG170" s="27">
        <f t="shared" si="10"/>
        <v>462.4</v>
      </c>
      <c r="AH170" s="28">
        <f t="shared" si="11"/>
        <v>2.2269189999999998E-2</v>
      </c>
      <c r="AI170" s="18" t="str">
        <f>IFERROR(VLOOKUP(E170,'[5]LOG Data SAP'!$D:$E,2,0),IF(D170=D169,AI169,""))</f>
        <v>HP ROLL FAB 1,25X 500CM 1226</v>
      </c>
      <c r="AJ170" s="20" t="str">
        <f>IFERROR([5]SKU!VI170,IF(D170=D169,AJ169,""))</f>
        <v>01226</v>
      </c>
      <c r="AK170" s="18" t="str">
        <f>VLOOKUP(E170,[5]SKU!I:X,16,FALSE)</f>
        <v>3005.90.90</v>
      </c>
    </row>
    <row r="171" spans="1:37">
      <c r="A171" s="18" t="str">
        <f>[5]SKU!AC171</f>
        <v>Hansaplast</v>
      </c>
      <c r="B171" s="18" t="str">
        <f>[5]SKU!AE171</f>
        <v>Wound</v>
      </c>
      <c r="C171" s="18" t="str">
        <f>[5]SKU!AJ171</f>
        <v>Fixation</v>
      </c>
      <c r="D171" s="18" t="str">
        <f>[5]SKU!G171</f>
        <v>HP Roll Kain 1.25cm x 5m</v>
      </c>
      <c r="E171" s="19" t="str">
        <f>[5]SKU!I171</f>
        <v>01226-09000-02</v>
      </c>
      <c r="F171" s="19" t="str">
        <f>[5]SKU!J171</f>
        <v>01226-09000-06</v>
      </c>
      <c r="G171" s="18" t="str">
        <f>[5]SKU!K171</f>
        <v>HP Plester Roll Kain 1226</v>
      </c>
      <c r="H171" s="18" t="str">
        <f>IF([5]SKU!L171="R","Regular",
IF([5]SKU!L171="P","Promo",
IF([5]SKU!L171="S","Sample",
IF([5]SKU!L171="V","VAS",""))))</f>
        <v>Regular</v>
      </c>
      <c r="I171" s="18" t="str">
        <f>IF([5]SKU!QC171="A","Active",
IF([5]SKU!QC171="D","Discontinue",
IF([5]SKU!QC171="N","NPD","")))</f>
        <v>Active</v>
      </c>
      <c r="J171" s="18" t="str">
        <f>VLOOKUP(IFERROR(VLOOKUP(E171,'[5]Material Status'!A:I,9,0),""),'[5]Material Status'!U:W,3,0)</f>
        <v>Inactive</v>
      </c>
      <c r="K171" s="20" t="str">
        <f>IFERROR(VLOOKUP(E171,'[5]LOG Data SAP'!$D:$AO,11,0),
IF(D171=D170,K170,""))</f>
        <v>8999777012267</v>
      </c>
      <c r="L171" s="20" t="str">
        <f>IFERROR(VLOOKUP(E171,'[5]LOG Data SAP'!$D:$AO,13,0),
IF(D171=D170,L170,""))</f>
        <v>08999777002695</v>
      </c>
      <c r="M171" s="20" t="str">
        <f>IFERROR(VLOOKUP(E171,'[5]LOG Data SAP'!$D:$AO,15,0),
IF(D171=D170,M170,""))</f>
        <v>18999777012264</v>
      </c>
      <c r="N171" s="21">
        <f>[5]SKU!VH171</f>
        <v>1080</v>
      </c>
      <c r="O171" s="22">
        <f>[5]SKU!VN171</f>
        <v>9700</v>
      </c>
      <c r="P171" s="23">
        <f>[5]SKU!VO171</f>
        <v>45383</v>
      </c>
      <c r="Q171" s="24">
        <f>IFERROR(_xlfn.NUMBERVALUE(VLOOKUP(E171,'[5]LOG Data SAP'!$D:$M,9,0)),
IF(D171=D170,Q170,""))</f>
        <v>10</v>
      </c>
      <c r="R171" s="24">
        <f>IFERROR(_xlfn.NUMBERVALUE(VLOOKUP(E171,'[5]LOG Data SAP'!$D:$M,10,0)),
IF(D171=D170,R170,""))</f>
        <v>240</v>
      </c>
      <c r="S171" s="24">
        <f t="shared" si="8"/>
        <v>24</v>
      </c>
      <c r="T171" s="25">
        <f>IFERROR(VLOOKUP($E171,'[5]LOG Data SAP'!$D:$V,17,0)/10,
IF(D171=D170,T170,""))</f>
        <v>5.6</v>
      </c>
      <c r="U171" s="25">
        <f>IFERROR(VLOOKUP($E171,'[5]LOG Data SAP'!$D:$V,18,0)/10,
IF(D171=D170,U170,""))</f>
        <v>5.6</v>
      </c>
      <c r="V171" s="25">
        <f>IFERROR(VLOOKUP($E171,'[5]LOG Data SAP'!$D:$V,19,0)/10,
IF(D171=D170,V170,""))</f>
        <v>2.1</v>
      </c>
      <c r="W171" s="25">
        <f>IFERROR(VLOOKUP($E171,'[5]LOG Data SAP'!$D:$AO,21,0)/10,
IF(D171=D170,W170,""))</f>
        <v>17</v>
      </c>
      <c r="X171" s="25">
        <f>IFERROR(VLOOKUP($E171,'[5]LOG Data SAP'!$D:$AO,22,0)/10,
IF(D171=D170,X170,""))</f>
        <v>6.8</v>
      </c>
      <c r="Y171" s="25">
        <f>IFERROR(VLOOKUP($E171,'[5]LOG Data SAP'!$D:$AO,23,0)/10,
IF(D171=D170,Y170,""))</f>
        <v>4</v>
      </c>
      <c r="Z171" s="25">
        <f>IFERROR(VLOOKUP($E171,'[5]LOG Data SAP'!$D:$AO,25,0)/10,
IF(D171=D170,Z170,""))</f>
        <v>43.3</v>
      </c>
      <c r="AA171" s="25">
        <f>IFERROR(VLOOKUP($E171,'[5]LOG Data SAP'!$D:$AO,26,0)/10,
IF(D171=D170,AA170,""))</f>
        <v>37</v>
      </c>
      <c r="AB171" s="25">
        <f>IFERROR(VLOOKUP($E171,'[5]LOG Data SAP'!$D:$AO,27,0)/10,
IF(D171=D170,AB170,""))</f>
        <v>13.9</v>
      </c>
      <c r="AC171" s="26">
        <f>IFERROR(VLOOKUP($E171,'[5]LOG Data SAP'!$D:$AO,29,0)/IF(VLOOKUP($E171,'[5]LOG Data SAP'!$D:$AO,30,0)="G",1000,1),
IF(D171=D170,AC170,""))</f>
        <v>2.5000000000000001E-2</v>
      </c>
      <c r="AD171" s="26">
        <f>IFERROR(VLOOKUP($E171,'[5]LOG Data SAP'!$D:$AO,31,0)/IF(VLOOKUP($E171,'[5]LOG Data SAP'!$D:$AO,32,0)="G",1000,1),
IF(D171=D170,AD170,""))</f>
        <v>0.27</v>
      </c>
      <c r="AE171" s="26">
        <f>IFERROR(VLOOKUP($E171,'[5]LOG Data SAP'!$D:$AO,33,0)/IF(VLOOKUP($E171,'[5]LOG Data SAP'!$D:$AO,34,0)="G",1000,1),
IF(D171=D170,AE170,""))</f>
        <v>7</v>
      </c>
      <c r="AF171" s="27">
        <f t="shared" si="9"/>
        <v>65.855999999999995</v>
      </c>
      <c r="AG171" s="27">
        <f t="shared" si="10"/>
        <v>462.4</v>
      </c>
      <c r="AH171" s="28">
        <f t="shared" si="11"/>
        <v>2.2269189999999998E-2</v>
      </c>
      <c r="AI171" s="18" t="str">
        <f>IFERROR(VLOOKUP(E171,'[5]LOG Data SAP'!$D:$E,2,0),IF(D171=D170,AI170,""))</f>
        <v>HP ROLL FAB 1,25X 500CM 1226</v>
      </c>
      <c r="AJ171" s="20" t="str">
        <f>IFERROR([5]SKU!VI171,IF(D171=D170,AJ170,""))</f>
        <v>01226</v>
      </c>
      <c r="AK171" s="18" t="str">
        <f>VLOOKUP(E171,[5]SKU!I:X,16,FALSE)</f>
        <v>3005.90.90</v>
      </c>
    </row>
    <row r="172" spans="1:37">
      <c r="A172" s="18" t="str">
        <f>[5]SKU!AC172</f>
        <v>Hansaplast</v>
      </c>
      <c r="B172" s="18" t="str">
        <f>[5]SKU!AE172</f>
        <v>Wound</v>
      </c>
      <c r="C172" s="18" t="str">
        <f>[5]SKU!AJ172</f>
        <v>Fixation</v>
      </c>
      <c r="D172" s="18" t="str">
        <f>[5]SKU!G172</f>
        <v>HP Roll Kain 1.25cm x 5m</v>
      </c>
      <c r="E172" s="19" t="str">
        <f>[5]SKU!I172</f>
        <v>01226-09000-01</v>
      </c>
      <c r="F172" s="19" t="str">
        <f>[5]SKU!J172</f>
        <v>01226-09000-06</v>
      </c>
      <c r="G172" s="18" t="str">
        <f>[5]SKU!K172</f>
        <v>HP Plester Roll Kain 1226 (evolution)</v>
      </c>
      <c r="H172" s="18" t="str">
        <f>IF([5]SKU!L172="R","Regular",
IF([5]SKU!L172="P","Promo",
IF([5]SKU!L172="S","Sample",
IF([5]SKU!L172="V","VAS",""))))</f>
        <v>Regular</v>
      </c>
      <c r="I172" s="18" t="str">
        <f>IF([5]SKU!QC172="A","Active",
IF([5]SKU!QC172="D","Discontinue",
IF([5]SKU!QC172="N","NPD","")))</f>
        <v>Active</v>
      </c>
      <c r="J172" s="18" t="str">
        <f>VLOOKUP(IFERROR(VLOOKUP(E172,'[5]Material Status'!A:I,9,0),""),'[5]Material Status'!U:W,3,0)</f>
        <v>Inactive</v>
      </c>
      <c r="K172" s="20" t="str">
        <f>IFERROR(VLOOKUP(E172,'[5]LOG Data SAP'!$D:$AO,11,0),
IF(D172=D171,K171,""))</f>
        <v>8999777012267</v>
      </c>
      <c r="L172" s="20" t="str">
        <f>IFERROR(VLOOKUP(E172,'[5]LOG Data SAP'!$D:$AO,13,0),
IF(D172=D171,L171,""))</f>
        <v>08999777002695</v>
      </c>
      <c r="M172" s="20" t="str">
        <f>IFERROR(VLOOKUP(E172,'[5]LOG Data SAP'!$D:$AO,15,0),
IF(D172=D171,M171,""))</f>
        <v>18999777012264</v>
      </c>
      <c r="N172" s="21">
        <f>[5]SKU!VH172</f>
        <v>1080</v>
      </c>
      <c r="O172" s="22">
        <f>[5]SKU!VN172</f>
        <v>9700</v>
      </c>
      <c r="P172" s="23">
        <f>[5]SKU!VO172</f>
        <v>45383</v>
      </c>
      <c r="Q172" s="24">
        <f>IFERROR(_xlfn.NUMBERVALUE(VLOOKUP(E172,'[5]LOG Data SAP'!$D:$M,9,0)),
IF(D172=D171,Q171,""))</f>
        <v>10</v>
      </c>
      <c r="R172" s="24">
        <f>IFERROR(_xlfn.NUMBERVALUE(VLOOKUP(E172,'[5]LOG Data SAP'!$D:$M,10,0)),
IF(D172=D171,R171,""))</f>
        <v>240</v>
      </c>
      <c r="S172" s="24">
        <f t="shared" si="8"/>
        <v>24</v>
      </c>
      <c r="T172" s="25">
        <f>IFERROR(VLOOKUP($E172,'[5]LOG Data SAP'!$D:$V,17,0)/10,
IF(D172=D171,T171,""))</f>
        <v>5.6</v>
      </c>
      <c r="U172" s="25">
        <f>IFERROR(VLOOKUP($E172,'[5]LOG Data SAP'!$D:$V,18,0)/10,
IF(D172=D171,U171,""))</f>
        <v>5.6</v>
      </c>
      <c r="V172" s="25">
        <f>IFERROR(VLOOKUP($E172,'[5]LOG Data SAP'!$D:$V,19,0)/10,
IF(D172=D171,V171,""))</f>
        <v>2.1</v>
      </c>
      <c r="W172" s="25">
        <f>IFERROR(VLOOKUP($E172,'[5]LOG Data SAP'!$D:$AO,21,0)/10,
IF(D172=D171,W171,""))</f>
        <v>17</v>
      </c>
      <c r="X172" s="25">
        <f>IFERROR(VLOOKUP($E172,'[5]LOG Data SAP'!$D:$AO,22,0)/10,
IF(D172=D171,X171,""))</f>
        <v>6.8</v>
      </c>
      <c r="Y172" s="25">
        <f>IFERROR(VLOOKUP($E172,'[5]LOG Data SAP'!$D:$AO,23,0)/10,
IF(D172=D171,Y171,""))</f>
        <v>4</v>
      </c>
      <c r="Z172" s="25">
        <f>IFERROR(VLOOKUP($E172,'[5]LOG Data SAP'!$D:$AO,25,0)/10,
IF(D172=D171,Z171,""))</f>
        <v>43.3</v>
      </c>
      <c r="AA172" s="25">
        <f>IFERROR(VLOOKUP($E172,'[5]LOG Data SAP'!$D:$AO,26,0)/10,
IF(D172=D171,AA171,""))</f>
        <v>37</v>
      </c>
      <c r="AB172" s="25">
        <f>IFERROR(VLOOKUP($E172,'[5]LOG Data SAP'!$D:$AO,27,0)/10,
IF(D172=D171,AB171,""))</f>
        <v>13.9</v>
      </c>
      <c r="AC172" s="26">
        <f>IFERROR(VLOOKUP($E172,'[5]LOG Data SAP'!$D:$AO,29,0)/IF(VLOOKUP($E172,'[5]LOG Data SAP'!$D:$AO,30,0)="G",1000,1),
IF(D172=D171,AC171,""))</f>
        <v>2.5000000000000001E-2</v>
      </c>
      <c r="AD172" s="26">
        <f>IFERROR(VLOOKUP($E172,'[5]LOG Data SAP'!$D:$AO,31,0)/IF(VLOOKUP($E172,'[5]LOG Data SAP'!$D:$AO,32,0)="G",1000,1),
IF(D172=D171,AD171,""))</f>
        <v>0.27</v>
      </c>
      <c r="AE172" s="26">
        <f>IFERROR(VLOOKUP($E172,'[5]LOG Data SAP'!$D:$AO,33,0)/IF(VLOOKUP($E172,'[5]LOG Data SAP'!$D:$AO,34,0)="G",1000,1),
IF(D172=D171,AE171,""))</f>
        <v>7</v>
      </c>
      <c r="AF172" s="27">
        <f t="shared" si="9"/>
        <v>65.855999999999995</v>
      </c>
      <c r="AG172" s="27">
        <f t="shared" si="10"/>
        <v>462.4</v>
      </c>
      <c r="AH172" s="28">
        <f t="shared" si="11"/>
        <v>2.2269189999999998E-2</v>
      </c>
      <c r="AI172" s="18" t="str">
        <f>IFERROR(VLOOKUP(E172,'[5]LOG Data SAP'!$D:$E,2,0),IF(D172=D171,AI171,""))</f>
        <v>HP ROLL FAB 1,25X 500CM 1226</v>
      </c>
      <c r="AJ172" s="20" t="str">
        <f>IFERROR([5]SKU!VI172,IF(D172=D171,AJ171,""))</f>
        <v>01226</v>
      </c>
      <c r="AK172" s="18" t="str">
        <f>VLOOKUP(E172,[5]SKU!I:X,16,FALSE)</f>
        <v>3005.90.90</v>
      </c>
    </row>
    <row r="173" spans="1:37">
      <c r="A173" s="18" t="str">
        <f>[5]SKU!AC173</f>
        <v>Hansaplast</v>
      </c>
      <c r="B173" s="18" t="str">
        <f>[5]SKU!AE173</f>
        <v>Wound</v>
      </c>
      <c r="C173" s="18" t="str">
        <f>[5]SKU!AJ173</f>
        <v>Fixation</v>
      </c>
      <c r="D173" s="18" t="str">
        <f>[5]SKU!G173</f>
        <v>HP Roll Kain 1.25cm x 5m</v>
      </c>
      <c r="E173" s="19" t="str">
        <f>[5]SKU!I173</f>
        <v>48333-00007-00</v>
      </c>
      <c r="F173" s="19" t="str">
        <f>[5]SKU!J173</f>
        <v>01226-09000-06</v>
      </c>
      <c r="G173" s="18" t="str">
        <f>[5]SKU!K173</f>
        <v>HP Plester Rol Silk 1.25cm X 4.5m</v>
      </c>
      <c r="H173" s="18" t="str">
        <f>IF([5]SKU!L173="R","Regular",
IF([5]SKU!L173="P","Promo",
IF([5]SKU!L173="S","Sample",
IF([5]SKU!L173="V","VAS",""))))</f>
        <v>Regular</v>
      </c>
      <c r="I173" s="18" t="str">
        <f>IF([5]SKU!QC173="A","Active",
IF([5]SKU!QC173="D","Discontinue",
IF([5]SKU!QC173="N","NPD","")))</f>
        <v>Active</v>
      </c>
      <c r="J173" s="18" t="str">
        <f>VLOOKUP(IFERROR(VLOOKUP(E173,'[5]Material Status'!A:I,9,0),""),'[5]Material Status'!U:W,3,0)</f>
        <v>Inactive</v>
      </c>
      <c r="K173" s="20" t="str">
        <f>IFERROR(VLOOKUP(E173,'[5]LOG Data SAP'!$D:$AO,11,0),
IF(D173=D172,K172,""))</f>
        <v>8999777012267</v>
      </c>
      <c r="L173" s="20" t="str">
        <f>IFERROR(VLOOKUP(E173,'[5]LOG Data SAP'!$D:$AO,13,0),
IF(D173=D172,L172,""))</f>
        <v>08999777002695</v>
      </c>
      <c r="M173" s="20" t="str">
        <f>IFERROR(VLOOKUP(E173,'[5]LOG Data SAP'!$D:$AO,15,0),
IF(D173=D172,M172,""))</f>
        <v>18999777012264</v>
      </c>
      <c r="N173" s="21">
        <f>[5]SKU!VH173</f>
        <v>1080</v>
      </c>
      <c r="O173" s="22">
        <f>[5]SKU!VN173</f>
        <v>6600</v>
      </c>
      <c r="P173" s="23">
        <f>[5]SKU!VO173</f>
        <v>43100</v>
      </c>
      <c r="Q173" s="24">
        <f>IFERROR(_xlfn.NUMBERVALUE(VLOOKUP(E173,'[5]LOG Data SAP'!$D:$M,9,0)),
IF(D173=D172,Q172,""))</f>
        <v>10</v>
      </c>
      <c r="R173" s="24">
        <f>IFERROR(_xlfn.NUMBERVALUE(VLOOKUP(E173,'[5]LOG Data SAP'!$D:$M,10,0)),
IF(D173=D172,R172,""))</f>
        <v>240</v>
      </c>
      <c r="S173" s="24">
        <f t="shared" si="8"/>
        <v>24</v>
      </c>
      <c r="T173" s="25">
        <f>IFERROR(VLOOKUP($E173,'[5]LOG Data SAP'!$D:$V,17,0)/10,
IF(D173=D172,T172,""))</f>
        <v>5.6</v>
      </c>
      <c r="U173" s="25">
        <f>IFERROR(VLOOKUP($E173,'[5]LOG Data SAP'!$D:$V,18,0)/10,
IF(D173=D172,U172,""))</f>
        <v>5.6</v>
      </c>
      <c r="V173" s="25">
        <f>IFERROR(VLOOKUP($E173,'[5]LOG Data SAP'!$D:$V,19,0)/10,
IF(D173=D172,V172,""))</f>
        <v>2.1</v>
      </c>
      <c r="W173" s="25">
        <f>IFERROR(VLOOKUP($E173,'[5]LOG Data SAP'!$D:$AO,21,0)/10,
IF(D173=D172,W172,""))</f>
        <v>17</v>
      </c>
      <c r="X173" s="25">
        <f>IFERROR(VLOOKUP($E173,'[5]LOG Data SAP'!$D:$AO,22,0)/10,
IF(D173=D172,X172,""))</f>
        <v>6.8</v>
      </c>
      <c r="Y173" s="25">
        <f>IFERROR(VLOOKUP($E173,'[5]LOG Data SAP'!$D:$AO,23,0)/10,
IF(D173=D172,Y172,""))</f>
        <v>4</v>
      </c>
      <c r="Z173" s="25">
        <f>IFERROR(VLOOKUP($E173,'[5]LOG Data SAP'!$D:$AO,25,0)/10,
IF(D173=D172,Z172,""))</f>
        <v>43.3</v>
      </c>
      <c r="AA173" s="25">
        <f>IFERROR(VLOOKUP($E173,'[5]LOG Data SAP'!$D:$AO,26,0)/10,
IF(D173=D172,AA172,""))</f>
        <v>37</v>
      </c>
      <c r="AB173" s="25">
        <f>IFERROR(VLOOKUP($E173,'[5]LOG Data SAP'!$D:$AO,27,0)/10,
IF(D173=D172,AB172,""))</f>
        <v>13.9</v>
      </c>
      <c r="AC173" s="26">
        <f>IFERROR(VLOOKUP($E173,'[5]LOG Data SAP'!$D:$AO,29,0)/IF(VLOOKUP($E173,'[5]LOG Data SAP'!$D:$AO,30,0)="G",1000,1),
IF(D173=D172,AC172,""))</f>
        <v>2.5000000000000001E-2</v>
      </c>
      <c r="AD173" s="26">
        <f>IFERROR(VLOOKUP($E173,'[5]LOG Data SAP'!$D:$AO,31,0)/IF(VLOOKUP($E173,'[5]LOG Data SAP'!$D:$AO,32,0)="G",1000,1),
IF(D173=D172,AD172,""))</f>
        <v>0.27</v>
      </c>
      <c r="AE173" s="26">
        <f>IFERROR(VLOOKUP($E173,'[5]LOG Data SAP'!$D:$AO,33,0)/IF(VLOOKUP($E173,'[5]LOG Data SAP'!$D:$AO,34,0)="G",1000,1),
IF(D173=D172,AE172,""))</f>
        <v>7</v>
      </c>
      <c r="AF173" s="27">
        <f t="shared" si="9"/>
        <v>65.855999999999995</v>
      </c>
      <c r="AG173" s="27">
        <f t="shared" si="10"/>
        <v>462.4</v>
      </c>
      <c r="AH173" s="28">
        <f t="shared" si="11"/>
        <v>2.2269189999999998E-2</v>
      </c>
      <c r="AI173" s="18" t="str">
        <f>IFERROR(VLOOKUP(E173,'[5]LOG Data SAP'!$D:$E,2,0),IF(D173=D172,AI172,""))</f>
        <v>HP ROLL FAB 1,25X 500CM 1226</v>
      </c>
      <c r="AJ173" s="20" t="str">
        <f>IFERROR([5]SKU!VI173,IF(D173=D172,AJ172,""))</f>
        <v>01226</v>
      </c>
      <c r="AK173" s="18" t="str">
        <f>VLOOKUP(E173,[5]SKU!I:X,16,FALSE)</f>
        <v>3005.90.90</v>
      </c>
    </row>
    <row r="174" spans="1:37">
      <c r="A174" s="18" t="str">
        <f>[5]SKU!AC174</f>
        <v>Hansaplast</v>
      </c>
      <c r="B174" s="18" t="str">
        <f>[5]SKU!AE174</f>
        <v>Wound</v>
      </c>
      <c r="C174" s="18" t="str">
        <f>[5]SKU!AJ174</f>
        <v>Fixation</v>
      </c>
      <c r="D174" s="18" t="str">
        <f>[5]SKU!G174</f>
        <v>HP Roll Kain 1.25cm x 5m</v>
      </c>
      <c r="E174" s="19" t="str">
        <f>[5]SKU!I174</f>
        <v>01226-09000-00</v>
      </c>
      <c r="F174" s="19" t="str">
        <f>[5]SKU!J174</f>
        <v>01226-09000-06</v>
      </c>
      <c r="G174" s="18" t="str">
        <f>[5]SKU!K174</f>
        <v>HP Plester Roll Kain 1226</v>
      </c>
      <c r="H174" s="18" t="str">
        <f>IF([5]SKU!L174="R","Regular",
IF([5]SKU!L174="P","Promo",
IF([5]SKU!L174="S","Sample",
IF([5]SKU!L174="V","VAS",""))))</f>
        <v>Regular</v>
      </c>
      <c r="I174" s="18" t="str">
        <f>IF([5]SKU!QC174="A","Active",
IF([5]SKU!QC174="D","Discontinue",
IF([5]SKU!QC174="N","NPD","")))</f>
        <v>Active</v>
      </c>
      <c r="J174" s="18" t="str">
        <f>VLOOKUP(IFERROR(VLOOKUP(E174,'[5]Material Status'!A:I,9,0),""),'[5]Material Status'!U:W,3,0)</f>
        <v>Inactive</v>
      </c>
      <c r="K174" s="20" t="str">
        <f>IFERROR(VLOOKUP(E174,'[5]LOG Data SAP'!$D:$AO,11,0),
IF(D174=D173,K173,""))</f>
        <v>8999777012267</v>
      </c>
      <c r="L174" s="20" t="str">
        <f>IFERROR(VLOOKUP(E174,'[5]LOG Data SAP'!$D:$AO,13,0),
IF(D174=D173,L173,""))</f>
        <v>08999777002695</v>
      </c>
      <c r="M174" s="20" t="str">
        <f>IFERROR(VLOOKUP(E174,'[5]LOG Data SAP'!$D:$AO,15,0),
IF(D174=D173,M173,""))</f>
        <v>18999777012264</v>
      </c>
      <c r="N174" s="21">
        <f>[5]SKU!VH174</f>
        <v>1080</v>
      </c>
      <c r="O174" s="22">
        <f>[5]SKU!VN174</f>
        <v>9700</v>
      </c>
      <c r="P174" s="23">
        <f>[5]SKU!VO174</f>
        <v>45383</v>
      </c>
      <c r="Q174" s="24">
        <f>IFERROR(_xlfn.NUMBERVALUE(VLOOKUP(E174,'[5]LOG Data SAP'!$D:$M,9,0)),
IF(D174=D173,Q173,""))</f>
        <v>10</v>
      </c>
      <c r="R174" s="24">
        <f>IFERROR(_xlfn.NUMBERVALUE(VLOOKUP(E174,'[5]LOG Data SAP'!$D:$M,10,0)),
IF(D174=D173,R173,""))</f>
        <v>240</v>
      </c>
      <c r="S174" s="24">
        <f t="shared" si="8"/>
        <v>24</v>
      </c>
      <c r="T174" s="25">
        <f>IFERROR(VLOOKUP($E174,'[5]LOG Data SAP'!$D:$V,17,0)/10,
IF(D174=D173,T173,""))</f>
        <v>5.6</v>
      </c>
      <c r="U174" s="25">
        <f>IFERROR(VLOOKUP($E174,'[5]LOG Data SAP'!$D:$V,18,0)/10,
IF(D174=D173,U173,""))</f>
        <v>5.6</v>
      </c>
      <c r="V174" s="25">
        <f>IFERROR(VLOOKUP($E174,'[5]LOG Data SAP'!$D:$V,19,0)/10,
IF(D174=D173,V173,""))</f>
        <v>2.1</v>
      </c>
      <c r="W174" s="25">
        <f>IFERROR(VLOOKUP($E174,'[5]LOG Data SAP'!$D:$AO,21,0)/10,
IF(D174=D173,W173,""))</f>
        <v>17</v>
      </c>
      <c r="X174" s="25">
        <f>IFERROR(VLOOKUP($E174,'[5]LOG Data SAP'!$D:$AO,22,0)/10,
IF(D174=D173,X173,""))</f>
        <v>6.8</v>
      </c>
      <c r="Y174" s="25">
        <f>IFERROR(VLOOKUP($E174,'[5]LOG Data SAP'!$D:$AO,23,0)/10,
IF(D174=D173,Y173,""))</f>
        <v>4</v>
      </c>
      <c r="Z174" s="25">
        <f>IFERROR(VLOOKUP($E174,'[5]LOG Data SAP'!$D:$AO,25,0)/10,
IF(D174=D173,Z173,""))</f>
        <v>43.3</v>
      </c>
      <c r="AA174" s="25">
        <f>IFERROR(VLOOKUP($E174,'[5]LOG Data SAP'!$D:$AO,26,0)/10,
IF(D174=D173,AA173,""))</f>
        <v>37</v>
      </c>
      <c r="AB174" s="25">
        <f>IFERROR(VLOOKUP($E174,'[5]LOG Data SAP'!$D:$AO,27,0)/10,
IF(D174=D173,AB173,""))</f>
        <v>13.9</v>
      </c>
      <c r="AC174" s="26">
        <f>IFERROR(VLOOKUP($E174,'[5]LOG Data SAP'!$D:$AO,29,0)/IF(VLOOKUP($E174,'[5]LOG Data SAP'!$D:$AO,30,0)="G",1000,1),
IF(D174=D173,AC173,""))</f>
        <v>2.5000000000000001E-2</v>
      </c>
      <c r="AD174" s="26">
        <f>IFERROR(VLOOKUP($E174,'[5]LOG Data SAP'!$D:$AO,31,0)/IF(VLOOKUP($E174,'[5]LOG Data SAP'!$D:$AO,32,0)="G",1000,1),
IF(D174=D173,AD173,""))</f>
        <v>0.27</v>
      </c>
      <c r="AE174" s="26">
        <f>IFERROR(VLOOKUP($E174,'[5]LOG Data SAP'!$D:$AO,33,0)/IF(VLOOKUP($E174,'[5]LOG Data SAP'!$D:$AO,34,0)="G",1000,1),
IF(D174=D173,AE173,""))</f>
        <v>7</v>
      </c>
      <c r="AF174" s="27">
        <f t="shared" si="9"/>
        <v>65.855999999999995</v>
      </c>
      <c r="AG174" s="27">
        <f t="shared" si="10"/>
        <v>462.4</v>
      </c>
      <c r="AH174" s="28">
        <f t="shared" si="11"/>
        <v>2.2269189999999998E-2</v>
      </c>
      <c r="AI174" s="18" t="str">
        <f>IFERROR(VLOOKUP(E174,'[5]LOG Data SAP'!$D:$E,2,0),IF(D174=D173,AI173,""))</f>
        <v>HP ROLL FAB 1,25X 500CM 1226</v>
      </c>
      <c r="AJ174" s="20" t="str">
        <f>IFERROR([5]SKU!VI174,IF(D174=D173,AJ173,""))</f>
        <v>01226</v>
      </c>
      <c r="AK174" s="18" t="str">
        <f>VLOOKUP(E174,[5]SKU!I:X,16,FALSE)</f>
        <v>3005.90.90</v>
      </c>
    </row>
    <row r="175" spans="1:37">
      <c r="A175" s="18" t="str">
        <f>[5]SKU!AC175</f>
        <v>Hansaplast</v>
      </c>
      <c r="B175" s="18" t="str">
        <f>[5]SKU!AE175</f>
        <v>Wound</v>
      </c>
      <c r="C175" s="18" t="str">
        <f>[5]SKU!AJ175</f>
        <v>Fixation</v>
      </c>
      <c r="D175" s="18" t="str">
        <f>[5]SKU!G175</f>
        <v>HP Roll Kain 1.25cm x 5m</v>
      </c>
      <c r="E175" s="19" t="str">
        <f>[5]SKU!I175</f>
        <v>48333-00008-00</v>
      </c>
      <c r="F175" s="19" t="str">
        <f>[5]SKU!J175</f>
        <v>01226-09000-06</v>
      </c>
      <c r="G175" s="18" t="str">
        <f>[5]SKU!K175</f>
        <v>HP Plester Roll Kain 1226</v>
      </c>
      <c r="H175" s="18" t="str">
        <f>IF([5]SKU!L175="R","Regular",
IF([5]SKU!L175="P","Promo",
IF([5]SKU!L175="S","Sample",
IF([5]SKU!L175="V","VAS",""))))</f>
        <v>Regular</v>
      </c>
      <c r="I175" s="18" t="str">
        <f>IF([5]SKU!QC175="A","Active",
IF([5]SKU!QC175="D","Discontinue",
IF([5]SKU!QC175="N","NPD","")))</f>
        <v>Active</v>
      </c>
      <c r="J175" s="18" t="str">
        <f>VLOOKUP(IFERROR(VLOOKUP(E175,'[5]Material Status'!A:I,9,0),""),'[5]Material Status'!U:W,3,0)</f>
        <v>Inactive</v>
      </c>
      <c r="K175" s="20" t="str">
        <f>IFERROR(VLOOKUP(E175,'[5]LOG Data SAP'!$D:$AO,11,0),
IF(D175=D174,K174,""))</f>
        <v>8999777012267</v>
      </c>
      <c r="L175" s="20" t="str">
        <f>IFERROR(VLOOKUP(E175,'[5]LOG Data SAP'!$D:$AO,13,0),
IF(D175=D174,L174,""))</f>
        <v>08999777002695</v>
      </c>
      <c r="M175" s="20" t="str">
        <f>IFERROR(VLOOKUP(E175,'[5]LOG Data SAP'!$D:$AO,15,0),
IF(D175=D174,M174,""))</f>
        <v>18999777012264</v>
      </c>
      <c r="N175" s="21">
        <f>[5]SKU!VH175</f>
        <v>1080</v>
      </c>
      <c r="O175" s="22">
        <f>[5]SKU!VN175</f>
        <v>5000</v>
      </c>
      <c r="P175" s="23">
        <f>[5]SKU!VO175</f>
        <v>43100</v>
      </c>
      <c r="Q175" s="24">
        <f>IFERROR(_xlfn.NUMBERVALUE(VLOOKUP(E175,'[5]LOG Data SAP'!$D:$M,9,0)),
IF(D175=D174,Q174,""))</f>
        <v>10</v>
      </c>
      <c r="R175" s="24">
        <f>IFERROR(_xlfn.NUMBERVALUE(VLOOKUP(E175,'[5]LOG Data SAP'!$D:$M,10,0)),
IF(D175=D174,R174,""))</f>
        <v>240</v>
      </c>
      <c r="S175" s="24">
        <f t="shared" si="8"/>
        <v>24</v>
      </c>
      <c r="T175" s="25">
        <f>IFERROR(VLOOKUP($E175,'[5]LOG Data SAP'!$D:$V,17,0)/10,
IF(D175=D174,T174,""))</f>
        <v>5.6</v>
      </c>
      <c r="U175" s="25">
        <f>IFERROR(VLOOKUP($E175,'[5]LOG Data SAP'!$D:$V,18,0)/10,
IF(D175=D174,U174,""))</f>
        <v>5.6</v>
      </c>
      <c r="V175" s="25">
        <f>IFERROR(VLOOKUP($E175,'[5]LOG Data SAP'!$D:$V,19,0)/10,
IF(D175=D174,V174,""))</f>
        <v>2.1</v>
      </c>
      <c r="W175" s="25">
        <f>IFERROR(VLOOKUP($E175,'[5]LOG Data SAP'!$D:$AO,21,0)/10,
IF(D175=D174,W174,""))</f>
        <v>17</v>
      </c>
      <c r="X175" s="25">
        <f>IFERROR(VLOOKUP($E175,'[5]LOG Data SAP'!$D:$AO,22,0)/10,
IF(D175=D174,X174,""))</f>
        <v>6.8</v>
      </c>
      <c r="Y175" s="25">
        <f>IFERROR(VLOOKUP($E175,'[5]LOG Data SAP'!$D:$AO,23,0)/10,
IF(D175=D174,Y174,""))</f>
        <v>4</v>
      </c>
      <c r="Z175" s="25">
        <f>IFERROR(VLOOKUP($E175,'[5]LOG Data SAP'!$D:$AO,25,0)/10,
IF(D175=D174,Z174,""))</f>
        <v>43.3</v>
      </c>
      <c r="AA175" s="25">
        <f>IFERROR(VLOOKUP($E175,'[5]LOG Data SAP'!$D:$AO,26,0)/10,
IF(D175=D174,AA174,""))</f>
        <v>37</v>
      </c>
      <c r="AB175" s="25">
        <f>IFERROR(VLOOKUP($E175,'[5]LOG Data SAP'!$D:$AO,27,0)/10,
IF(D175=D174,AB174,""))</f>
        <v>13.9</v>
      </c>
      <c r="AC175" s="26">
        <f>IFERROR(VLOOKUP($E175,'[5]LOG Data SAP'!$D:$AO,29,0)/IF(VLOOKUP($E175,'[5]LOG Data SAP'!$D:$AO,30,0)="G",1000,1),
IF(D175=D174,AC174,""))</f>
        <v>2.5000000000000001E-2</v>
      </c>
      <c r="AD175" s="26">
        <f>IFERROR(VLOOKUP($E175,'[5]LOG Data SAP'!$D:$AO,31,0)/IF(VLOOKUP($E175,'[5]LOG Data SAP'!$D:$AO,32,0)="G",1000,1),
IF(D175=D174,AD174,""))</f>
        <v>0.27</v>
      </c>
      <c r="AE175" s="26">
        <f>IFERROR(VLOOKUP($E175,'[5]LOG Data SAP'!$D:$AO,33,0)/IF(VLOOKUP($E175,'[5]LOG Data SAP'!$D:$AO,34,0)="G",1000,1),
IF(D175=D174,AE174,""))</f>
        <v>7</v>
      </c>
      <c r="AF175" s="27">
        <f t="shared" si="9"/>
        <v>65.855999999999995</v>
      </c>
      <c r="AG175" s="27">
        <f t="shared" si="10"/>
        <v>462.4</v>
      </c>
      <c r="AH175" s="28">
        <f t="shared" si="11"/>
        <v>2.2269189999999998E-2</v>
      </c>
      <c r="AI175" s="18" t="str">
        <f>IFERROR(VLOOKUP(E175,'[5]LOG Data SAP'!$D:$E,2,0),IF(D175=D174,AI174,""))</f>
        <v>HP ROLL FAB 1,25X 500CM 1226</v>
      </c>
      <c r="AJ175" s="20" t="str">
        <f>IFERROR([5]SKU!VI175,IF(D175=D174,AJ174,""))</f>
        <v>01226</v>
      </c>
      <c r="AK175" s="18" t="str">
        <f>VLOOKUP(E175,[5]SKU!I:X,16,FALSE)</f>
        <v>3005.90.90</v>
      </c>
    </row>
    <row r="176" spans="1:37">
      <c r="A176" s="18" t="str">
        <f>[5]SKU!AC176</f>
        <v>Hansaplast</v>
      </c>
      <c r="B176" s="18" t="str">
        <f>[5]SKU!AE176</f>
        <v>Wound</v>
      </c>
      <c r="C176" s="18" t="str">
        <f>[5]SKU!AJ176</f>
        <v>Fixation</v>
      </c>
      <c r="D176" s="18" t="str">
        <f>[5]SKU!G176</f>
        <v>HP Roll Kain 1.25cm x 1m</v>
      </c>
      <c r="E176" s="19" t="str">
        <f>[5]SKU!I176</f>
        <v>01989-09000-07</v>
      </c>
      <c r="F176" s="19" t="str">
        <f>[5]SKU!J176</f>
        <v>01989-09000-07</v>
      </c>
      <c r="G176" s="18" t="str">
        <f>[5]SKU!K176</f>
        <v>Hansaplast Rol Kain 1.25cm x 1m</v>
      </c>
      <c r="H176" s="18" t="str">
        <f>IF([5]SKU!L176="R","Regular",
IF([5]SKU!L176="P","Promo",
IF([5]SKU!L176="S","Sample",
IF([5]SKU!L176="V","VAS",""))))</f>
        <v>Regular</v>
      </c>
      <c r="I176" s="18" t="str">
        <f>IF([5]SKU!QC176="A","Active",
IF([5]SKU!QC176="D","Discontinue",
IF([5]SKU!QC176="N","NPD","")))</f>
        <v>Active</v>
      </c>
      <c r="J176" s="18" t="str">
        <f>VLOOKUP(IFERROR(VLOOKUP(E176,'[5]Material Status'!A:I,9,0),""),'[5]Material Status'!U:W,3,0)</f>
        <v>Active</v>
      </c>
      <c r="K176" s="20" t="str">
        <f>IFERROR(VLOOKUP(E176,'[5]LOG Data SAP'!$D:$AO,11,0),
IF(D176=D175,K175,""))</f>
        <v>8999777019891</v>
      </c>
      <c r="L176" s="20" t="str">
        <f>IFERROR(VLOOKUP(E176,'[5]LOG Data SAP'!$D:$AO,13,0),
IF(D176=D175,L175,""))</f>
        <v>08999777002671</v>
      </c>
      <c r="M176" s="20" t="str">
        <f>IFERROR(VLOOKUP(E176,'[5]LOG Data SAP'!$D:$AO,15,0),
IF(D176=D175,M175,""))</f>
        <v>18999777019898</v>
      </c>
      <c r="N176" s="21">
        <f>[5]SKU!VH176</f>
        <v>1080</v>
      </c>
      <c r="O176" s="22">
        <f>[5]SKU!VN176</f>
        <v>3440</v>
      </c>
      <c r="P176" s="23">
        <f>[5]SKU!VO176</f>
        <v>45383</v>
      </c>
      <c r="Q176" s="24">
        <f>IFERROR(_xlfn.NUMBERVALUE(VLOOKUP(E176,'[5]LOG Data SAP'!$D:$M,9,0)),
IF(D176=D175,Q175,""))</f>
        <v>20</v>
      </c>
      <c r="R176" s="24">
        <f>IFERROR(_xlfn.NUMBERVALUE(VLOOKUP(E176,'[5]LOG Data SAP'!$D:$M,10,0)),
IF(D176=D175,R175,""))</f>
        <v>1000</v>
      </c>
      <c r="S176" s="24">
        <f t="shared" si="8"/>
        <v>50</v>
      </c>
      <c r="T176" s="25">
        <f>IFERROR(VLOOKUP($E176,'[5]LOG Data SAP'!$D:$V,17,0)/10,
IF(D176=D175,T175,""))</f>
        <v>3.2</v>
      </c>
      <c r="U176" s="25">
        <f>IFERROR(VLOOKUP($E176,'[5]LOG Data SAP'!$D:$V,18,0)/10,
IF(D176=D175,U175,""))</f>
        <v>3.2</v>
      </c>
      <c r="V176" s="25">
        <f>IFERROR(VLOOKUP($E176,'[5]LOG Data SAP'!$D:$V,19,0)/10,
IF(D176=D175,V175,""))</f>
        <v>2.1</v>
      </c>
      <c r="W176" s="25">
        <f>IFERROR(VLOOKUP($E176,'[5]LOG Data SAP'!$D:$AO,21,0)/10,
IF(D176=D175,W175,""))</f>
        <v>17</v>
      </c>
      <c r="X176" s="25">
        <f>IFERROR(VLOOKUP($E176,'[5]LOG Data SAP'!$D:$AO,22,0)/10,
IF(D176=D175,X175,""))</f>
        <v>6.8</v>
      </c>
      <c r="Y176" s="25">
        <f>IFERROR(VLOOKUP($E176,'[5]LOG Data SAP'!$D:$AO,23,0)/10,
IF(D176=D175,Y175,""))</f>
        <v>4.3</v>
      </c>
      <c r="Z176" s="25">
        <f>IFERROR(VLOOKUP($E176,'[5]LOG Data SAP'!$D:$AO,25,0)/10,
IF(D176=D175,Z175,""))</f>
        <v>35.299999999999997</v>
      </c>
      <c r="AA176" s="25">
        <f>IFERROR(VLOOKUP($E176,'[5]LOG Data SAP'!$D:$AO,26,0)/10,
IF(D176=D175,AA175,""))</f>
        <v>35.299999999999997</v>
      </c>
      <c r="AB176" s="25">
        <f>IFERROR(VLOOKUP($E176,'[5]LOG Data SAP'!$D:$AO,27,0)/10,
IF(D176=D175,AB175,""))</f>
        <v>22.9</v>
      </c>
      <c r="AC176" s="26">
        <f>IFERROR(VLOOKUP($E176,'[5]LOG Data SAP'!$D:$AO,29,0)/IF(VLOOKUP($E176,'[5]LOG Data SAP'!$D:$AO,30,0)="G",1000,1),
IF(D176=D175,AC175,""))</f>
        <v>7.0000000000000001E-3</v>
      </c>
      <c r="AD176" s="26">
        <f>IFERROR(VLOOKUP($E176,'[5]LOG Data SAP'!$D:$AO,31,0)/IF(VLOOKUP($E176,'[5]LOG Data SAP'!$D:$AO,32,0)="G",1000,1),
IF(D176=D175,AD175,""))</f>
        <v>0.16300000000000001</v>
      </c>
      <c r="AE176" s="26">
        <f>IFERROR(VLOOKUP($E176,'[5]LOG Data SAP'!$D:$AO,33,0)/IF(VLOOKUP($E176,'[5]LOG Data SAP'!$D:$AO,34,0)="G",1000,1),
IF(D176=D175,AE175,""))</f>
        <v>8.5</v>
      </c>
      <c r="AF176" s="27">
        <f t="shared" si="9"/>
        <v>21.504000000000005</v>
      </c>
      <c r="AG176" s="27">
        <f t="shared" si="10"/>
        <v>497.07999999999993</v>
      </c>
      <c r="AH176" s="28">
        <f t="shared" si="11"/>
        <v>2.8535460999999991E-2</v>
      </c>
      <c r="AI176" s="18" t="str">
        <f>IFERROR(VLOOKUP(E176,'[5]LOG Data SAP'!$D:$E,2,0),IF(D176=D175,AI175,""))</f>
        <v>HP ROLL FAB 1,25X100CM 1989</v>
      </c>
      <c r="AJ176" s="20" t="str">
        <f>IFERROR([5]SKU!VI176,IF(D176=D175,AJ175,""))</f>
        <v>01989</v>
      </c>
      <c r="AK176" s="18" t="str">
        <f>VLOOKUP(E176,[5]SKU!I:X,16,FALSE)</f>
        <v>3005.90.90</v>
      </c>
    </row>
    <row r="177" spans="1:37">
      <c r="A177" s="18" t="str">
        <f>[5]SKU!AC177</f>
        <v>Hansaplast</v>
      </c>
      <c r="B177" s="18" t="str">
        <f>[5]SKU!AE177</f>
        <v>Wound</v>
      </c>
      <c r="C177" s="18" t="str">
        <f>[5]SKU!AJ177</f>
        <v>Fixation</v>
      </c>
      <c r="D177" s="18" t="str">
        <f>[5]SKU!G177</f>
        <v>HP Roll Kain 1.25cm x 1m</v>
      </c>
      <c r="E177" s="19" t="str">
        <f>[5]SKU!I177</f>
        <v>01989-09000-06</v>
      </c>
      <c r="F177" s="19" t="str">
        <f>[5]SKU!J177</f>
        <v>01989-09000-07</v>
      </c>
      <c r="G177" s="18" t="str">
        <f>[5]SKU!K177</f>
        <v>Hansaplast Rol Kain 1.25cm x 1m</v>
      </c>
      <c r="H177" s="18" t="str">
        <f>IF([5]SKU!L177="R","Regular",
IF([5]SKU!L177="P","Promo",
IF([5]SKU!L177="S","Sample",
IF([5]SKU!L177="V","VAS",""))))</f>
        <v>Regular</v>
      </c>
      <c r="I177" s="18" t="str">
        <f>IF([5]SKU!QC177="A","Active",
IF([5]SKU!QC177="D","Discontinue",
IF([5]SKU!QC177="N","NPD","")))</f>
        <v>Active</v>
      </c>
      <c r="J177" s="18" t="str">
        <f>VLOOKUP(IFERROR(VLOOKUP(E177,'[5]Material Status'!A:I,9,0),""),'[5]Material Status'!U:W,3,0)</f>
        <v>Active</v>
      </c>
      <c r="K177" s="20" t="str">
        <f>IFERROR(VLOOKUP(E177,'[5]LOG Data SAP'!$D:$AO,11,0),
IF(D177=D176,K176,""))</f>
        <v>8999777019891</v>
      </c>
      <c r="L177" s="20" t="str">
        <f>IFERROR(VLOOKUP(E177,'[5]LOG Data SAP'!$D:$AO,13,0),
IF(D177=D176,L176,""))</f>
        <v>08999777002671</v>
      </c>
      <c r="M177" s="20" t="str">
        <f>IFERROR(VLOOKUP(E177,'[5]LOG Data SAP'!$D:$AO,15,0),
IF(D177=D176,M176,""))</f>
        <v>18999777019898</v>
      </c>
      <c r="N177" s="21">
        <f>[5]SKU!VH177</f>
        <v>1080</v>
      </c>
      <c r="O177" s="22">
        <f>[5]SKU!VN177</f>
        <v>3440</v>
      </c>
      <c r="P177" s="23">
        <f>[5]SKU!VO177</f>
        <v>45383</v>
      </c>
      <c r="Q177" s="24">
        <f>IFERROR(_xlfn.NUMBERVALUE(VLOOKUP(E177,'[5]LOG Data SAP'!$D:$M,9,0)),
IF(D177=D176,Q176,""))</f>
        <v>20</v>
      </c>
      <c r="R177" s="24">
        <f>IFERROR(_xlfn.NUMBERVALUE(VLOOKUP(E177,'[5]LOG Data SAP'!$D:$M,10,0)),
IF(D177=D176,R176,""))</f>
        <v>1000</v>
      </c>
      <c r="S177" s="24">
        <f t="shared" si="8"/>
        <v>50</v>
      </c>
      <c r="T177" s="25">
        <f>IFERROR(VLOOKUP($E177,'[5]LOG Data SAP'!$D:$V,17,0)/10,
IF(D177=D176,T176,""))</f>
        <v>3.2</v>
      </c>
      <c r="U177" s="25">
        <f>IFERROR(VLOOKUP($E177,'[5]LOG Data SAP'!$D:$V,18,0)/10,
IF(D177=D176,U176,""))</f>
        <v>3.2</v>
      </c>
      <c r="V177" s="25">
        <f>IFERROR(VLOOKUP($E177,'[5]LOG Data SAP'!$D:$V,19,0)/10,
IF(D177=D176,V176,""))</f>
        <v>2.1</v>
      </c>
      <c r="W177" s="25">
        <f>IFERROR(VLOOKUP($E177,'[5]LOG Data SAP'!$D:$AO,21,0)/10,
IF(D177=D176,W176,""))</f>
        <v>17</v>
      </c>
      <c r="X177" s="25">
        <f>IFERROR(VLOOKUP($E177,'[5]LOG Data SAP'!$D:$AO,22,0)/10,
IF(D177=D176,X176,""))</f>
        <v>6.8</v>
      </c>
      <c r="Y177" s="25">
        <f>IFERROR(VLOOKUP($E177,'[5]LOG Data SAP'!$D:$AO,23,0)/10,
IF(D177=D176,Y176,""))</f>
        <v>4.3</v>
      </c>
      <c r="Z177" s="25">
        <f>IFERROR(VLOOKUP($E177,'[5]LOG Data SAP'!$D:$AO,25,0)/10,
IF(D177=D176,Z176,""))</f>
        <v>35.299999999999997</v>
      </c>
      <c r="AA177" s="25">
        <f>IFERROR(VLOOKUP($E177,'[5]LOG Data SAP'!$D:$AO,26,0)/10,
IF(D177=D176,AA176,""))</f>
        <v>35.299999999999997</v>
      </c>
      <c r="AB177" s="25">
        <f>IFERROR(VLOOKUP($E177,'[5]LOG Data SAP'!$D:$AO,27,0)/10,
IF(D177=D176,AB176,""))</f>
        <v>22.9</v>
      </c>
      <c r="AC177" s="26">
        <f>IFERROR(VLOOKUP($E177,'[5]LOG Data SAP'!$D:$AO,29,0)/IF(VLOOKUP($E177,'[5]LOG Data SAP'!$D:$AO,30,0)="G",1000,1),
IF(D177=D176,AC176,""))</f>
        <v>7.0000000000000001E-3</v>
      </c>
      <c r="AD177" s="26">
        <f>IFERROR(VLOOKUP($E177,'[5]LOG Data SAP'!$D:$AO,31,0)/IF(VLOOKUP($E177,'[5]LOG Data SAP'!$D:$AO,32,0)="G",1000,1),
IF(D177=D176,AD176,""))</f>
        <v>0.16300000000000001</v>
      </c>
      <c r="AE177" s="26">
        <f>IFERROR(VLOOKUP($E177,'[5]LOG Data SAP'!$D:$AO,33,0)/IF(VLOOKUP($E177,'[5]LOG Data SAP'!$D:$AO,34,0)="G",1000,1),
IF(D177=D176,AE176,""))</f>
        <v>8.5</v>
      </c>
      <c r="AF177" s="27">
        <f t="shared" si="9"/>
        <v>21.504000000000005</v>
      </c>
      <c r="AG177" s="27">
        <f t="shared" si="10"/>
        <v>497.07999999999993</v>
      </c>
      <c r="AH177" s="28">
        <f t="shared" si="11"/>
        <v>2.8535460999999991E-2</v>
      </c>
      <c r="AI177" s="18" t="str">
        <f>IFERROR(VLOOKUP(E177,'[5]LOG Data SAP'!$D:$E,2,0),IF(D177=D176,AI176,""))</f>
        <v>HP ROLL FAB 1,25X100CM 1989 FWD OPN150</v>
      </c>
      <c r="AJ177" s="20" t="str">
        <f>IFERROR([5]SKU!VI177,IF(D177=D176,AJ176,""))</f>
        <v>01989</v>
      </c>
      <c r="AK177" s="18" t="str">
        <f>VLOOKUP(E177,[5]SKU!I:X,16,FALSE)</f>
        <v>3005.90.90</v>
      </c>
    </row>
    <row r="178" spans="1:37">
      <c r="A178" s="18" t="str">
        <f>[5]SKU!AC178</f>
        <v>Hansaplast</v>
      </c>
      <c r="B178" s="18" t="str">
        <f>[5]SKU!AE178</f>
        <v>Wound</v>
      </c>
      <c r="C178" s="18" t="str">
        <f>[5]SKU!AJ178</f>
        <v>Fixation</v>
      </c>
      <c r="D178" s="18" t="str">
        <f>[5]SKU!G178</f>
        <v>HP Roll Kain 1.25cm x 1m</v>
      </c>
      <c r="E178" s="19" t="str">
        <f>[5]SKU!I178</f>
        <v>01989-09000-05</v>
      </c>
      <c r="F178" s="19" t="str">
        <f>[5]SKU!J178</f>
        <v>01989-09000-07</v>
      </c>
      <c r="G178" s="18" t="str">
        <f>[5]SKU!K178</f>
        <v>Hansaplast Rol Kain 1.25cm x 1m</v>
      </c>
      <c r="H178" s="18" t="str">
        <f>IF([5]SKU!L178="R","Regular",
IF([5]SKU!L178="P","Promo",
IF([5]SKU!L178="S","Sample",
IF([5]SKU!L178="V","VAS",""))))</f>
        <v>Regular</v>
      </c>
      <c r="I178" s="18" t="str">
        <f>IF([5]SKU!QC178="A","Active",
IF([5]SKU!QC178="D","Discontinue",
IF([5]SKU!QC178="N","NPD","")))</f>
        <v>Active</v>
      </c>
      <c r="J178" s="18" t="str">
        <f>VLOOKUP(IFERROR(VLOOKUP(E178,'[5]Material Status'!A:I,9,0),""),'[5]Material Status'!U:W,3,0)</f>
        <v>Inactive</v>
      </c>
      <c r="K178" s="20" t="str">
        <f>IFERROR(VLOOKUP(E178,'[5]LOG Data SAP'!$D:$AO,11,0),
IF(D178=D177,K177,""))</f>
        <v>8999777019891</v>
      </c>
      <c r="L178" s="20" t="str">
        <f>IFERROR(VLOOKUP(E178,'[5]LOG Data SAP'!$D:$AO,13,0),
IF(D178=D177,L177,""))</f>
        <v>08999777002671</v>
      </c>
      <c r="M178" s="20" t="str">
        <f>IFERROR(VLOOKUP(E178,'[5]LOG Data SAP'!$D:$AO,15,0),
IF(D178=D177,M177,""))</f>
        <v>18999777019898</v>
      </c>
      <c r="N178" s="21">
        <f>[5]SKU!VH178</f>
        <v>1080</v>
      </c>
      <c r="O178" s="22">
        <f>[5]SKU!VN178</f>
        <v>3440</v>
      </c>
      <c r="P178" s="23">
        <f>[5]SKU!VO178</f>
        <v>45383</v>
      </c>
      <c r="Q178" s="24">
        <f>IFERROR(_xlfn.NUMBERVALUE(VLOOKUP(E178,'[5]LOG Data SAP'!$D:$M,9,0)),
IF(D178=D177,Q177,""))</f>
        <v>20</v>
      </c>
      <c r="R178" s="24">
        <f>IFERROR(_xlfn.NUMBERVALUE(VLOOKUP(E178,'[5]LOG Data SAP'!$D:$M,10,0)),
IF(D178=D177,R177,""))</f>
        <v>1000</v>
      </c>
      <c r="S178" s="24">
        <f t="shared" si="8"/>
        <v>50</v>
      </c>
      <c r="T178" s="25">
        <f>IFERROR(VLOOKUP($E178,'[5]LOG Data SAP'!$D:$V,17,0)/10,
IF(D178=D177,T177,""))</f>
        <v>3.2</v>
      </c>
      <c r="U178" s="25">
        <f>IFERROR(VLOOKUP($E178,'[5]LOG Data SAP'!$D:$V,18,0)/10,
IF(D178=D177,U177,""))</f>
        <v>3.2</v>
      </c>
      <c r="V178" s="25">
        <f>IFERROR(VLOOKUP($E178,'[5]LOG Data SAP'!$D:$V,19,0)/10,
IF(D178=D177,V177,""))</f>
        <v>2.1</v>
      </c>
      <c r="W178" s="25">
        <f>IFERROR(VLOOKUP($E178,'[5]LOG Data SAP'!$D:$AO,21,0)/10,
IF(D178=D177,W177,""))</f>
        <v>17</v>
      </c>
      <c r="X178" s="25">
        <f>IFERROR(VLOOKUP($E178,'[5]LOG Data SAP'!$D:$AO,22,0)/10,
IF(D178=D177,X177,""))</f>
        <v>6.8</v>
      </c>
      <c r="Y178" s="25">
        <f>IFERROR(VLOOKUP($E178,'[5]LOG Data SAP'!$D:$AO,23,0)/10,
IF(D178=D177,Y177,""))</f>
        <v>4.3</v>
      </c>
      <c r="Z178" s="25">
        <f>IFERROR(VLOOKUP($E178,'[5]LOG Data SAP'!$D:$AO,25,0)/10,
IF(D178=D177,Z177,""))</f>
        <v>35.299999999999997</v>
      </c>
      <c r="AA178" s="25">
        <f>IFERROR(VLOOKUP($E178,'[5]LOG Data SAP'!$D:$AO,26,0)/10,
IF(D178=D177,AA177,""))</f>
        <v>35.299999999999997</v>
      </c>
      <c r="AB178" s="25">
        <f>IFERROR(VLOOKUP($E178,'[5]LOG Data SAP'!$D:$AO,27,0)/10,
IF(D178=D177,AB177,""))</f>
        <v>22.9</v>
      </c>
      <c r="AC178" s="26">
        <f>IFERROR(VLOOKUP($E178,'[5]LOG Data SAP'!$D:$AO,29,0)/IF(VLOOKUP($E178,'[5]LOG Data SAP'!$D:$AO,30,0)="G",1000,1),
IF(D178=D177,AC177,""))</f>
        <v>7.0000000000000001E-3</v>
      </c>
      <c r="AD178" s="26">
        <f>IFERROR(VLOOKUP($E178,'[5]LOG Data SAP'!$D:$AO,31,0)/IF(VLOOKUP($E178,'[5]LOG Data SAP'!$D:$AO,32,0)="G",1000,1),
IF(D178=D177,AD177,""))</f>
        <v>0.16300000000000001</v>
      </c>
      <c r="AE178" s="26">
        <f>IFERROR(VLOOKUP($E178,'[5]LOG Data SAP'!$D:$AO,33,0)/IF(VLOOKUP($E178,'[5]LOG Data SAP'!$D:$AO,34,0)="G",1000,1),
IF(D178=D177,AE177,""))</f>
        <v>8.5</v>
      </c>
      <c r="AF178" s="27">
        <f t="shared" si="9"/>
        <v>21.504000000000005</v>
      </c>
      <c r="AG178" s="27">
        <f t="shared" si="10"/>
        <v>497.07999999999993</v>
      </c>
      <c r="AH178" s="28">
        <f t="shared" si="11"/>
        <v>2.8535460999999991E-2</v>
      </c>
      <c r="AI178" s="18" t="str">
        <f>IFERROR(VLOOKUP(E178,'[5]LOG Data SAP'!$D:$E,2,0),IF(D178=D177,AI177,""))</f>
        <v>HP ROLL FAB 1,25X100CM 1989 FWD</v>
      </c>
      <c r="AJ178" s="20" t="str">
        <f>IFERROR([5]SKU!VI178,IF(D178=D177,AJ177,""))</f>
        <v>01989</v>
      </c>
      <c r="AK178" s="18" t="str">
        <f>VLOOKUP(E178,[5]SKU!I:X,16,FALSE)</f>
        <v>3005.90.90</v>
      </c>
    </row>
    <row r="179" spans="1:37">
      <c r="A179" s="18" t="str">
        <f>[5]SKU!AC179</f>
        <v>Hansaplast</v>
      </c>
      <c r="B179" s="18" t="str">
        <f>[5]SKU!AE179</f>
        <v>Wound</v>
      </c>
      <c r="C179" s="18" t="str">
        <f>[5]SKU!AJ179</f>
        <v>Fixation</v>
      </c>
      <c r="D179" s="18" t="str">
        <f>[5]SKU!G179</f>
        <v>HP Roll Kain 1.25cm x 1m</v>
      </c>
      <c r="E179" s="19" t="str">
        <f>[5]SKU!I179</f>
        <v>01989-09000-04</v>
      </c>
      <c r="F179" s="19" t="str">
        <f>[5]SKU!J179</f>
        <v>01989-09000-07</v>
      </c>
      <c r="G179" s="18" t="str">
        <f>[5]SKU!K179</f>
        <v>Hansaplast Rol Kain 1.25cm x 1m</v>
      </c>
      <c r="H179" s="18" t="str">
        <f>IF([5]SKU!L179="R","Regular",
IF([5]SKU!L179="P","Promo",
IF([5]SKU!L179="S","Sample",
IF([5]SKU!L179="V","VAS",""))))</f>
        <v>Regular</v>
      </c>
      <c r="I179" s="18" t="str">
        <f>IF([5]SKU!QC179="A","Active",
IF([5]SKU!QC179="D","Discontinue",
IF([5]SKU!QC179="N","NPD","")))</f>
        <v>Active</v>
      </c>
      <c r="J179" s="18" t="str">
        <f>VLOOKUP(IFERROR(VLOOKUP(E179,'[5]Material Status'!A:I,9,0),""),'[5]Material Status'!U:W,3,0)</f>
        <v>Inactive</v>
      </c>
      <c r="K179" s="20" t="str">
        <f>IFERROR(VLOOKUP(E179,'[5]LOG Data SAP'!$D:$AO,11,0),
IF(D179=D178,K178,""))</f>
        <v>8999777019891</v>
      </c>
      <c r="L179" s="20" t="str">
        <f>IFERROR(VLOOKUP(E179,'[5]LOG Data SAP'!$D:$AO,13,0),
IF(D179=D178,L178,""))</f>
        <v>08999777002671</v>
      </c>
      <c r="M179" s="20" t="str">
        <f>IFERROR(VLOOKUP(E179,'[5]LOG Data SAP'!$D:$AO,15,0),
IF(D179=D178,M178,""))</f>
        <v>18999777019898</v>
      </c>
      <c r="N179" s="21">
        <f>[5]SKU!VH179</f>
        <v>1080</v>
      </c>
      <c r="O179" s="22">
        <f>[5]SKU!VN179</f>
        <v>3440</v>
      </c>
      <c r="P179" s="23">
        <f>[5]SKU!VO179</f>
        <v>45383</v>
      </c>
      <c r="Q179" s="24">
        <f>IFERROR(_xlfn.NUMBERVALUE(VLOOKUP(E179,'[5]LOG Data SAP'!$D:$M,9,0)),
IF(D179=D178,Q178,""))</f>
        <v>20</v>
      </c>
      <c r="R179" s="24">
        <f>IFERROR(_xlfn.NUMBERVALUE(VLOOKUP(E179,'[5]LOG Data SAP'!$D:$M,10,0)),
IF(D179=D178,R178,""))</f>
        <v>1000</v>
      </c>
      <c r="S179" s="24">
        <f t="shared" si="8"/>
        <v>50</v>
      </c>
      <c r="T179" s="25">
        <f>IFERROR(VLOOKUP($E179,'[5]LOG Data SAP'!$D:$V,17,0)/10,
IF(D179=D178,T178,""))</f>
        <v>3.2</v>
      </c>
      <c r="U179" s="25">
        <f>IFERROR(VLOOKUP($E179,'[5]LOG Data SAP'!$D:$V,18,0)/10,
IF(D179=D178,U178,""))</f>
        <v>3.2</v>
      </c>
      <c r="V179" s="25">
        <f>IFERROR(VLOOKUP($E179,'[5]LOG Data SAP'!$D:$V,19,0)/10,
IF(D179=D178,V178,""))</f>
        <v>2.1</v>
      </c>
      <c r="W179" s="25">
        <f>IFERROR(VLOOKUP($E179,'[5]LOG Data SAP'!$D:$AO,21,0)/10,
IF(D179=D178,W178,""))</f>
        <v>17</v>
      </c>
      <c r="X179" s="25">
        <f>IFERROR(VLOOKUP($E179,'[5]LOG Data SAP'!$D:$AO,22,0)/10,
IF(D179=D178,X178,""))</f>
        <v>6.8</v>
      </c>
      <c r="Y179" s="25">
        <f>IFERROR(VLOOKUP($E179,'[5]LOG Data SAP'!$D:$AO,23,0)/10,
IF(D179=D178,Y178,""))</f>
        <v>4.3</v>
      </c>
      <c r="Z179" s="25">
        <f>IFERROR(VLOOKUP($E179,'[5]LOG Data SAP'!$D:$AO,25,0)/10,
IF(D179=D178,Z178,""))</f>
        <v>35.299999999999997</v>
      </c>
      <c r="AA179" s="25">
        <f>IFERROR(VLOOKUP($E179,'[5]LOG Data SAP'!$D:$AO,26,0)/10,
IF(D179=D178,AA178,""))</f>
        <v>35.299999999999997</v>
      </c>
      <c r="AB179" s="25">
        <f>IFERROR(VLOOKUP($E179,'[5]LOG Data SAP'!$D:$AO,27,0)/10,
IF(D179=D178,AB178,""))</f>
        <v>22.9</v>
      </c>
      <c r="AC179" s="26">
        <f>IFERROR(VLOOKUP($E179,'[5]LOG Data SAP'!$D:$AO,29,0)/IF(VLOOKUP($E179,'[5]LOG Data SAP'!$D:$AO,30,0)="G",1000,1),
IF(D179=D178,AC178,""))</f>
        <v>7.0000000000000001E-3</v>
      </c>
      <c r="AD179" s="26">
        <f>IFERROR(VLOOKUP($E179,'[5]LOG Data SAP'!$D:$AO,31,0)/IF(VLOOKUP($E179,'[5]LOG Data SAP'!$D:$AO,32,0)="G",1000,1),
IF(D179=D178,AD178,""))</f>
        <v>0.16300000000000001</v>
      </c>
      <c r="AE179" s="26">
        <f>IFERROR(VLOOKUP($E179,'[5]LOG Data SAP'!$D:$AO,33,0)/IF(VLOOKUP($E179,'[5]LOG Data SAP'!$D:$AO,34,0)="G",1000,1),
IF(D179=D178,AE178,""))</f>
        <v>8.5</v>
      </c>
      <c r="AF179" s="27">
        <f t="shared" si="9"/>
        <v>21.504000000000005</v>
      </c>
      <c r="AG179" s="27">
        <f t="shared" si="10"/>
        <v>497.07999999999993</v>
      </c>
      <c r="AH179" s="28">
        <f t="shared" si="11"/>
        <v>2.8535460999999991E-2</v>
      </c>
      <c r="AI179" s="18" t="str">
        <f>IFERROR(VLOOKUP(E179,'[5]LOG Data SAP'!$D:$E,2,0),IF(D179=D178,AI178,""))</f>
        <v>HP ROLL FAB 1,25X100CM 1989</v>
      </c>
      <c r="AJ179" s="20" t="str">
        <f>IFERROR([5]SKU!VI179,IF(D179=D178,AJ178,""))</f>
        <v>01989</v>
      </c>
      <c r="AK179" s="18" t="str">
        <f>VLOOKUP(E179,[5]SKU!I:X,16,FALSE)</f>
        <v>3005.90.90</v>
      </c>
    </row>
    <row r="180" spans="1:37">
      <c r="A180" s="18" t="str">
        <f>[5]SKU!AC180</f>
        <v>Hansaplast</v>
      </c>
      <c r="B180" s="18" t="str">
        <f>[5]SKU!AE180</f>
        <v>Wound</v>
      </c>
      <c r="C180" s="18" t="str">
        <f>[5]SKU!AJ180</f>
        <v>Fixation</v>
      </c>
      <c r="D180" s="18" t="str">
        <f>[5]SKU!G180</f>
        <v>HP Roll Kain 1.25cm x 1m</v>
      </c>
      <c r="E180" s="19" t="str">
        <f>[5]SKU!I180</f>
        <v>01989-09000-03</v>
      </c>
      <c r="F180" s="19" t="str">
        <f>[5]SKU!J180</f>
        <v>01989-09000-07</v>
      </c>
      <c r="G180" s="18" t="str">
        <f>[5]SKU!K180</f>
        <v>HP Plester Roll Kain 1,25 cm X 1 m</v>
      </c>
      <c r="H180" s="18" t="str">
        <f>IF([5]SKU!L180="R","Regular",
IF([5]SKU!L180="P","Promo",
IF([5]SKU!L180="S","Sample",
IF([5]SKU!L180="V","VAS",""))))</f>
        <v>Regular</v>
      </c>
      <c r="I180" s="18" t="str">
        <f>IF([5]SKU!QC180="A","Active",
IF([5]SKU!QC180="D","Discontinue",
IF([5]SKU!QC180="N","NPD","")))</f>
        <v>Active</v>
      </c>
      <c r="J180" s="18" t="str">
        <f>VLOOKUP(IFERROR(VLOOKUP(E180,'[5]Material Status'!A:I,9,0),""),'[5]Material Status'!U:W,3,0)</f>
        <v>Inactive</v>
      </c>
      <c r="K180" s="20" t="str">
        <f>IFERROR(VLOOKUP(E180,'[5]LOG Data SAP'!$D:$AO,11,0),
IF(D180=D179,K179,""))</f>
        <v>8999777019891</v>
      </c>
      <c r="L180" s="20" t="str">
        <f>IFERROR(VLOOKUP(E180,'[5]LOG Data SAP'!$D:$AO,13,0),
IF(D180=D179,L179,""))</f>
        <v>08999777002671</v>
      </c>
      <c r="M180" s="20" t="str">
        <f>IFERROR(VLOOKUP(E180,'[5]LOG Data SAP'!$D:$AO,15,0),
IF(D180=D179,M179,""))</f>
        <v>18999777019898</v>
      </c>
      <c r="N180" s="21">
        <f>[5]SKU!VH180</f>
        <v>1080</v>
      </c>
      <c r="O180" s="22">
        <f>[5]SKU!VN180</f>
        <v>3440</v>
      </c>
      <c r="P180" s="23">
        <f>[5]SKU!VO180</f>
        <v>45383</v>
      </c>
      <c r="Q180" s="24">
        <f>IFERROR(_xlfn.NUMBERVALUE(VLOOKUP(E180,'[5]LOG Data SAP'!$D:$M,9,0)),
IF(D180=D179,Q179,""))</f>
        <v>20</v>
      </c>
      <c r="R180" s="24">
        <f>IFERROR(_xlfn.NUMBERVALUE(VLOOKUP(E180,'[5]LOG Data SAP'!$D:$M,10,0)),
IF(D180=D179,R179,""))</f>
        <v>1000</v>
      </c>
      <c r="S180" s="24">
        <f t="shared" si="8"/>
        <v>50</v>
      </c>
      <c r="T180" s="25">
        <f>IFERROR(VLOOKUP($E180,'[5]LOG Data SAP'!$D:$V,17,0)/10,
IF(D180=D179,T179,""))</f>
        <v>3.2</v>
      </c>
      <c r="U180" s="25">
        <f>IFERROR(VLOOKUP($E180,'[5]LOG Data SAP'!$D:$V,18,0)/10,
IF(D180=D179,U179,""))</f>
        <v>3.2</v>
      </c>
      <c r="V180" s="25">
        <f>IFERROR(VLOOKUP($E180,'[5]LOG Data SAP'!$D:$V,19,0)/10,
IF(D180=D179,V179,""))</f>
        <v>2.1</v>
      </c>
      <c r="W180" s="25">
        <f>IFERROR(VLOOKUP($E180,'[5]LOG Data SAP'!$D:$AO,21,0)/10,
IF(D180=D179,W179,""))</f>
        <v>17</v>
      </c>
      <c r="X180" s="25">
        <f>IFERROR(VLOOKUP($E180,'[5]LOG Data SAP'!$D:$AO,22,0)/10,
IF(D180=D179,X179,""))</f>
        <v>6.8</v>
      </c>
      <c r="Y180" s="25">
        <f>IFERROR(VLOOKUP($E180,'[5]LOG Data SAP'!$D:$AO,23,0)/10,
IF(D180=D179,Y179,""))</f>
        <v>4.3</v>
      </c>
      <c r="Z180" s="25">
        <f>IFERROR(VLOOKUP($E180,'[5]LOG Data SAP'!$D:$AO,25,0)/10,
IF(D180=D179,Z179,""))</f>
        <v>35.299999999999997</v>
      </c>
      <c r="AA180" s="25">
        <f>IFERROR(VLOOKUP($E180,'[5]LOG Data SAP'!$D:$AO,26,0)/10,
IF(D180=D179,AA179,""))</f>
        <v>35.299999999999997</v>
      </c>
      <c r="AB180" s="25">
        <f>IFERROR(VLOOKUP($E180,'[5]LOG Data SAP'!$D:$AO,27,0)/10,
IF(D180=D179,AB179,""))</f>
        <v>22.9</v>
      </c>
      <c r="AC180" s="26">
        <f>IFERROR(VLOOKUP($E180,'[5]LOG Data SAP'!$D:$AO,29,0)/IF(VLOOKUP($E180,'[5]LOG Data SAP'!$D:$AO,30,0)="G",1000,1),
IF(D180=D179,AC179,""))</f>
        <v>7.0000000000000001E-3</v>
      </c>
      <c r="AD180" s="26">
        <f>IFERROR(VLOOKUP($E180,'[5]LOG Data SAP'!$D:$AO,31,0)/IF(VLOOKUP($E180,'[5]LOG Data SAP'!$D:$AO,32,0)="G",1000,1),
IF(D180=D179,AD179,""))</f>
        <v>0.16300000000000001</v>
      </c>
      <c r="AE180" s="26">
        <f>IFERROR(VLOOKUP($E180,'[5]LOG Data SAP'!$D:$AO,33,0)/IF(VLOOKUP($E180,'[5]LOG Data SAP'!$D:$AO,34,0)="G",1000,1),
IF(D180=D179,AE179,""))</f>
        <v>8.5</v>
      </c>
      <c r="AF180" s="27">
        <f t="shared" si="9"/>
        <v>21.504000000000005</v>
      </c>
      <c r="AG180" s="27">
        <f t="shared" si="10"/>
        <v>497.07999999999993</v>
      </c>
      <c r="AH180" s="28">
        <f t="shared" si="11"/>
        <v>2.8535460999999991E-2</v>
      </c>
      <c r="AI180" s="18" t="str">
        <f>IFERROR(VLOOKUP(E180,'[5]LOG Data SAP'!$D:$E,2,0),IF(D180=D179,AI179,""))</f>
        <v>HP ROLL FAB 1,25X100CM 1989</v>
      </c>
      <c r="AJ180" s="20" t="str">
        <f>IFERROR([5]SKU!VI180,IF(D180=D179,AJ179,""))</f>
        <v>01989</v>
      </c>
      <c r="AK180" s="18" t="str">
        <f>VLOOKUP(E180,[5]SKU!I:X,16,FALSE)</f>
        <v>3005.90.90</v>
      </c>
    </row>
    <row r="181" spans="1:37">
      <c r="A181" s="18" t="str">
        <f>[5]SKU!AC181</f>
        <v>Hansaplast</v>
      </c>
      <c r="B181" s="18" t="str">
        <f>[5]SKU!AE181</f>
        <v>Wound</v>
      </c>
      <c r="C181" s="18" t="str">
        <f>[5]SKU!AJ181</f>
        <v>Fixation</v>
      </c>
      <c r="D181" s="18" t="str">
        <f>[5]SKU!G181</f>
        <v>HP Roll Kain 1.25cm x 1m</v>
      </c>
      <c r="E181" s="19" t="str">
        <f>[5]SKU!I181</f>
        <v>01989-09000-02</v>
      </c>
      <c r="F181" s="19" t="str">
        <f>[5]SKU!J181</f>
        <v>01989-09000-07</v>
      </c>
      <c r="G181" s="18" t="str">
        <f>[5]SKU!K181</f>
        <v>HP Plester Roll Kain 1,25 cm X 1 m</v>
      </c>
      <c r="H181" s="18" t="str">
        <f>IF([5]SKU!L181="R","Regular",
IF([5]SKU!L181="P","Promo",
IF([5]SKU!L181="S","Sample",
IF([5]SKU!L181="V","VAS",""))))</f>
        <v>Regular</v>
      </c>
      <c r="I181" s="18" t="str">
        <f>IF([5]SKU!QC181="A","Active",
IF([5]SKU!QC181="D","Discontinue",
IF([5]SKU!QC181="N","NPD","")))</f>
        <v>Active</v>
      </c>
      <c r="J181" s="18" t="str">
        <f>VLOOKUP(IFERROR(VLOOKUP(E181,'[5]Material Status'!A:I,9,0),""),'[5]Material Status'!U:W,3,0)</f>
        <v>Inactive</v>
      </c>
      <c r="K181" s="20" t="str">
        <f>IFERROR(VLOOKUP(E181,'[5]LOG Data SAP'!$D:$AO,11,0),
IF(D181=D180,K180,""))</f>
        <v/>
      </c>
      <c r="L181" s="20" t="str">
        <f>IFERROR(VLOOKUP(E181,'[5]LOG Data SAP'!$D:$AO,13,0),
IF(D181=D180,L180,""))</f>
        <v/>
      </c>
      <c r="M181" s="20" t="str">
        <f>IFERROR(VLOOKUP(E181,'[5]LOG Data SAP'!$D:$AO,15,0),
IF(D181=D180,M180,""))</f>
        <v/>
      </c>
      <c r="N181" s="21">
        <f>[5]SKU!VH181</f>
        <v>1080</v>
      </c>
      <c r="O181" s="22">
        <f>[5]SKU!VN181</f>
        <v>3440</v>
      </c>
      <c r="P181" s="23">
        <f>[5]SKU!VO181</f>
        <v>45383</v>
      </c>
      <c r="Q181" s="24">
        <f>IFERROR(_xlfn.NUMBERVALUE(VLOOKUP(E181,'[5]LOG Data SAP'!$D:$M,9,0)),
IF(D181=D180,Q180,""))</f>
        <v>20</v>
      </c>
      <c r="R181" s="24">
        <f>IFERROR(_xlfn.NUMBERVALUE(VLOOKUP(E181,'[5]LOG Data SAP'!$D:$M,10,0)),
IF(D181=D180,R180,""))</f>
        <v>1000</v>
      </c>
      <c r="S181" s="24">
        <f t="shared" si="8"/>
        <v>50</v>
      </c>
      <c r="T181" s="25">
        <f>IFERROR(VLOOKUP($E181,'[5]LOG Data SAP'!$D:$V,17,0)/10,
IF(D181=D180,T180,""))</f>
        <v>3.2</v>
      </c>
      <c r="U181" s="25">
        <f>IFERROR(VLOOKUP($E181,'[5]LOG Data SAP'!$D:$V,18,0)/10,
IF(D181=D180,U180,""))</f>
        <v>3.2</v>
      </c>
      <c r="V181" s="25">
        <f>IFERROR(VLOOKUP($E181,'[5]LOG Data SAP'!$D:$V,19,0)/10,
IF(D181=D180,V180,""))</f>
        <v>2.1</v>
      </c>
      <c r="W181" s="25">
        <f>IFERROR(VLOOKUP($E181,'[5]LOG Data SAP'!$D:$AO,21,0)/10,
IF(D181=D180,W180,""))</f>
        <v>17</v>
      </c>
      <c r="X181" s="25">
        <f>IFERROR(VLOOKUP($E181,'[5]LOG Data SAP'!$D:$AO,22,0)/10,
IF(D181=D180,X180,""))</f>
        <v>6.8</v>
      </c>
      <c r="Y181" s="25">
        <f>IFERROR(VLOOKUP($E181,'[5]LOG Data SAP'!$D:$AO,23,0)/10,
IF(D181=D180,Y180,""))</f>
        <v>4.3</v>
      </c>
      <c r="Z181" s="25">
        <f>IFERROR(VLOOKUP($E181,'[5]LOG Data SAP'!$D:$AO,25,0)/10,
IF(D181=D180,Z180,""))</f>
        <v>35.299999999999997</v>
      </c>
      <c r="AA181" s="25">
        <f>IFERROR(VLOOKUP($E181,'[5]LOG Data SAP'!$D:$AO,26,0)/10,
IF(D181=D180,AA180,""))</f>
        <v>35.299999999999997</v>
      </c>
      <c r="AB181" s="25">
        <f>IFERROR(VLOOKUP($E181,'[5]LOG Data SAP'!$D:$AO,27,0)/10,
IF(D181=D180,AB180,""))</f>
        <v>22.9</v>
      </c>
      <c r="AC181" s="26">
        <f>IFERROR(VLOOKUP($E181,'[5]LOG Data SAP'!$D:$AO,29,0)/IF(VLOOKUP($E181,'[5]LOG Data SAP'!$D:$AO,30,0)="G",1000,1),
IF(D181=D180,AC180,""))</f>
        <v>7.0000000000000001E-3</v>
      </c>
      <c r="AD181" s="26">
        <f>IFERROR(VLOOKUP($E181,'[5]LOG Data SAP'!$D:$AO,31,0)/IF(VLOOKUP($E181,'[5]LOG Data SAP'!$D:$AO,32,0)="G",1000,1),
IF(D181=D180,AD180,""))</f>
        <v>0.16300000000000001</v>
      </c>
      <c r="AE181" s="26">
        <f>IFERROR(VLOOKUP($E181,'[5]LOG Data SAP'!$D:$AO,33,0)/IF(VLOOKUP($E181,'[5]LOG Data SAP'!$D:$AO,34,0)="G",1000,1),
IF(D181=D180,AE180,""))</f>
        <v>8.5</v>
      </c>
      <c r="AF181" s="27">
        <f t="shared" si="9"/>
        <v>21.504000000000005</v>
      </c>
      <c r="AG181" s="27">
        <f t="shared" si="10"/>
        <v>497.07999999999993</v>
      </c>
      <c r="AH181" s="28">
        <f t="shared" si="11"/>
        <v>2.8535460999999991E-2</v>
      </c>
      <c r="AI181" s="18" t="str">
        <f>IFERROR(VLOOKUP(E181,'[5]LOG Data SAP'!$D:$E,2,0),IF(D181=D180,AI180,""))</f>
        <v>HP ROLL FAB 1,25X100CM 1989</v>
      </c>
      <c r="AJ181" s="20" t="str">
        <f>IFERROR([5]SKU!VI181,IF(D181=D180,AJ180,""))</f>
        <v>01989</v>
      </c>
      <c r="AK181" s="18" t="str">
        <f>VLOOKUP(E181,[5]SKU!I:X,16,FALSE)</f>
        <v>3005.90.90</v>
      </c>
    </row>
    <row r="182" spans="1:37">
      <c r="A182" s="18" t="str">
        <f>[5]SKU!AC182</f>
        <v>Hansaplast</v>
      </c>
      <c r="B182" s="18" t="str">
        <f>[5]SKU!AE182</f>
        <v>Wound</v>
      </c>
      <c r="C182" s="18" t="str">
        <f>[5]SKU!AJ182</f>
        <v>Fixation</v>
      </c>
      <c r="D182" s="18" t="str">
        <f>[5]SKU!G182</f>
        <v>HP Roll Kain 1.25cm x 1m</v>
      </c>
      <c r="E182" s="19" t="str">
        <f>[5]SKU!I182</f>
        <v>01989-09000-01</v>
      </c>
      <c r="F182" s="19" t="str">
        <f>[5]SKU!J182</f>
        <v>01989-09000-07</v>
      </c>
      <c r="G182" s="18" t="str">
        <f>[5]SKU!K182</f>
        <v>HP Plester Roll Kain 1,25 cm X 1 m (evolution)</v>
      </c>
      <c r="H182" s="18" t="str">
        <f>IF([5]SKU!L182="R","Regular",
IF([5]SKU!L182="P","Promo",
IF([5]SKU!L182="S","Sample",
IF([5]SKU!L182="V","VAS",""))))</f>
        <v>Regular</v>
      </c>
      <c r="I182" s="18" t="str">
        <f>IF([5]SKU!QC182="A","Active",
IF([5]SKU!QC182="D","Discontinue",
IF([5]SKU!QC182="N","NPD","")))</f>
        <v>Active</v>
      </c>
      <c r="J182" s="18" t="str">
        <f>VLOOKUP(IFERROR(VLOOKUP(E182,'[5]Material Status'!A:I,9,0),""),'[5]Material Status'!U:W,3,0)</f>
        <v>Inactive</v>
      </c>
      <c r="K182" s="20" t="str">
        <f>IFERROR(VLOOKUP(E182,'[5]LOG Data SAP'!$D:$AO,11,0),
IF(D182=D181,K181,""))</f>
        <v>8999777019891</v>
      </c>
      <c r="L182" s="20" t="str">
        <f>IFERROR(VLOOKUP(E182,'[5]LOG Data SAP'!$D:$AO,13,0),
IF(D182=D181,L181,""))</f>
        <v>08999777002671</v>
      </c>
      <c r="M182" s="20" t="str">
        <f>IFERROR(VLOOKUP(E182,'[5]LOG Data SAP'!$D:$AO,15,0),
IF(D182=D181,M181,""))</f>
        <v>18999777019898</v>
      </c>
      <c r="N182" s="21">
        <f>[5]SKU!VH182</f>
        <v>1080</v>
      </c>
      <c r="O182" s="22">
        <f>[5]SKU!VN182</f>
        <v>3440</v>
      </c>
      <c r="P182" s="23">
        <f>[5]SKU!VO182</f>
        <v>45383</v>
      </c>
      <c r="Q182" s="24">
        <f>IFERROR(_xlfn.NUMBERVALUE(VLOOKUP(E182,'[5]LOG Data SAP'!$D:$M,9,0)),
IF(D182=D181,Q181,""))</f>
        <v>20</v>
      </c>
      <c r="R182" s="24">
        <f>IFERROR(_xlfn.NUMBERVALUE(VLOOKUP(E182,'[5]LOG Data SAP'!$D:$M,10,0)),
IF(D182=D181,R181,""))</f>
        <v>1000</v>
      </c>
      <c r="S182" s="24">
        <f t="shared" si="8"/>
        <v>50</v>
      </c>
      <c r="T182" s="25">
        <f>IFERROR(VLOOKUP($E182,'[5]LOG Data SAP'!$D:$V,17,0)/10,
IF(D182=D181,T181,""))</f>
        <v>3.2</v>
      </c>
      <c r="U182" s="25">
        <f>IFERROR(VLOOKUP($E182,'[5]LOG Data SAP'!$D:$V,18,0)/10,
IF(D182=D181,U181,""))</f>
        <v>3.2</v>
      </c>
      <c r="V182" s="25">
        <f>IFERROR(VLOOKUP($E182,'[5]LOG Data SAP'!$D:$V,19,0)/10,
IF(D182=D181,V181,""))</f>
        <v>2.1</v>
      </c>
      <c r="W182" s="25">
        <f>IFERROR(VLOOKUP($E182,'[5]LOG Data SAP'!$D:$AO,21,0)/10,
IF(D182=D181,W181,""))</f>
        <v>17</v>
      </c>
      <c r="X182" s="25">
        <f>IFERROR(VLOOKUP($E182,'[5]LOG Data SAP'!$D:$AO,22,0)/10,
IF(D182=D181,X181,""))</f>
        <v>6.8</v>
      </c>
      <c r="Y182" s="25">
        <f>IFERROR(VLOOKUP($E182,'[5]LOG Data SAP'!$D:$AO,23,0)/10,
IF(D182=D181,Y181,""))</f>
        <v>4.3</v>
      </c>
      <c r="Z182" s="25">
        <f>IFERROR(VLOOKUP($E182,'[5]LOG Data SAP'!$D:$AO,25,0)/10,
IF(D182=D181,Z181,""))</f>
        <v>35.299999999999997</v>
      </c>
      <c r="AA182" s="25">
        <f>IFERROR(VLOOKUP($E182,'[5]LOG Data SAP'!$D:$AO,26,0)/10,
IF(D182=D181,AA181,""))</f>
        <v>35.299999999999997</v>
      </c>
      <c r="AB182" s="25">
        <f>IFERROR(VLOOKUP($E182,'[5]LOG Data SAP'!$D:$AO,27,0)/10,
IF(D182=D181,AB181,""))</f>
        <v>22.9</v>
      </c>
      <c r="AC182" s="26">
        <f>IFERROR(VLOOKUP($E182,'[5]LOG Data SAP'!$D:$AO,29,0)/IF(VLOOKUP($E182,'[5]LOG Data SAP'!$D:$AO,30,0)="G",1000,1),
IF(D182=D181,AC181,""))</f>
        <v>7.0000000000000001E-3</v>
      </c>
      <c r="AD182" s="26">
        <f>IFERROR(VLOOKUP($E182,'[5]LOG Data SAP'!$D:$AO,31,0)/IF(VLOOKUP($E182,'[5]LOG Data SAP'!$D:$AO,32,0)="G",1000,1),
IF(D182=D181,AD181,""))</f>
        <v>0.16300000000000001</v>
      </c>
      <c r="AE182" s="26">
        <f>IFERROR(VLOOKUP($E182,'[5]LOG Data SAP'!$D:$AO,33,0)/IF(VLOOKUP($E182,'[5]LOG Data SAP'!$D:$AO,34,0)="G",1000,1),
IF(D182=D181,AE181,""))</f>
        <v>8.5</v>
      </c>
      <c r="AF182" s="27">
        <f t="shared" si="9"/>
        <v>21.504000000000005</v>
      </c>
      <c r="AG182" s="27">
        <f t="shared" si="10"/>
        <v>497.07999999999993</v>
      </c>
      <c r="AH182" s="28">
        <f t="shared" si="11"/>
        <v>2.8535460999999991E-2</v>
      </c>
      <c r="AI182" s="18" t="str">
        <f>IFERROR(VLOOKUP(E182,'[5]LOG Data SAP'!$D:$E,2,0),IF(D182=D181,AI181,""))</f>
        <v>HP ROLL FAB 1,25X100CM 1989</v>
      </c>
      <c r="AJ182" s="20" t="str">
        <f>IFERROR([5]SKU!VI182,IF(D182=D181,AJ181,""))</f>
        <v>01989</v>
      </c>
      <c r="AK182" s="18" t="str">
        <f>VLOOKUP(E182,[5]SKU!I:X,16,FALSE)</f>
        <v>3005.90.90</v>
      </c>
    </row>
    <row r="183" spans="1:37">
      <c r="A183" s="18" t="str">
        <f>[5]SKU!AC183</f>
        <v>Hansaplast</v>
      </c>
      <c r="B183" s="18" t="str">
        <f>[5]SKU!AE183</f>
        <v>Wound</v>
      </c>
      <c r="C183" s="18" t="str">
        <f>[5]SKU!AJ183</f>
        <v>Fixation</v>
      </c>
      <c r="D183" s="18" t="str">
        <f>[5]SKU!G183</f>
        <v>HP Roll Kain 1.25cm x 1m</v>
      </c>
      <c r="E183" s="19" t="str">
        <f>[5]SKU!I183</f>
        <v>01989-09000-00</v>
      </c>
      <c r="F183" s="19" t="str">
        <f>[5]SKU!J183</f>
        <v>01989-09000-07</v>
      </c>
      <c r="G183" s="18" t="str">
        <f>[5]SKU!K183</f>
        <v>HP Plester Roll Kain 1989</v>
      </c>
      <c r="H183" s="18" t="str">
        <f>IF([5]SKU!L183="R","Regular",
IF([5]SKU!L183="P","Promo",
IF([5]SKU!L183="S","Sample",
IF([5]SKU!L183="V","VAS",""))))</f>
        <v>Regular</v>
      </c>
      <c r="I183" s="18" t="str">
        <f>IF([5]SKU!QC183="A","Active",
IF([5]SKU!QC183="D","Discontinue",
IF([5]SKU!QC183="N","NPD","")))</f>
        <v>Active</v>
      </c>
      <c r="J183" s="18" t="str">
        <f>VLOOKUP(IFERROR(VLOOKUP(E183,'[5]Material Status'!A:I,9,0),""),'[5]Material Status'!U:W,3,0)</f>
        <v>Inactive</v>
      </c>
      <c r="K183" s="20" t="str">
        <f>IFERROR(VLOOKUP(E183,'[5]LOG Data SAP'!$D:$AO,11,0),
IF(D183=D182,K182,""))</f>
        <v>8999777019891</v>
      </c>
      <c r="L183" s="20" t="str">
        <f>IFERROR(VLOOKUP(E183,'[5]LOG Data SAP'!$D:$AO,13,0),
IF(D183=D182,L182,""))</f>
        <v>08999777002671</v>
      </c>
      <c r="M183" s="20" t="str">
        <f>IFERROR(VLOOKUP(E183,'[5]LOG Data SAP'!$D:$AO,15,0),
IF(D183=D182,M182,""))</f>
        <v>18999777019898</v>
      </c>
      <c r="N183" s="21">
        <f>[5]SKU!VH183</f>
        <v>1080</v>
      </c>
      <c r="O183" s="22">
        <f>[5]SKU!VN183</f>
        <v>3440</v>
      </c>
      <c r="P183" s="23">
        <f>[5]SKU!VO183</f>
        <v>45383</v>
      </c>
      <c r="Q183" s="24">
        <f>IFERROR(_xlfn.NUMBERVALUE(VLOOKUP(E183,'[5]LOG Data SAP'!$D:$M,9,0)),
IF(D183=D182,Q182,""))</f>
        <v>20</v>
      </c>
      <c r="R183" s="24">
        <f>IFERROR(_xlfn.NUMBERVALUE(VLOOKUP(E183,'[5]LOG Data SAP'!$D:$M,10,0)),
IF(D183=D182,R182,""))</f>
        <v>1000</v>
      </c>
      <c r="S183" s="24">
        <f t="shared" si="8"/>
        <v>50</v>
      </c>
      <c r="T183" s="25">
        <f>IFERROR(VLOOKUP($E183,'[5]LOG Data SAP'!$D:$V,17,0)/10,
IF(D183=D182,T182,""))</f>
        <v>3.2</v>
      </c>
      <c r="U183" s="25">
        <f>IFERROR(VLOOKUP($E183,'[5]LOG Data SAP'!$D:$V,18,0)/10,
IF(D183=D182,U182,""))</f>
        <v>3.2</v>
      </c>
      <c r="V183" s="25">
        <f>IFERROR(VLOOKUP($E183,'[5]LOG Data SAP'!$D:$V,19,0)/10,
IF(D183=D182,V182,""))</f>
        <v>2.1</v>
      </c>
      <c r="W183" s="25">
        <f>IFERROR(VLOOKUP($E183,'[5]LOG Data SAP'!$D:$AO,21,0)/10,
IF(D183=D182,W182,""))</f>
        <v>17</v>
      </c>
      <c r="X183" s="25">
        <f>IFERROR(VLOOKUP($E183,'[5]LOG Data SAP'!$D:$AO,22,0)/10,
IF(D183=D182,X182,""))</f>
        <v>6.8</v>
      </c>
      <c r="Y183" s="25">
        <f>IFERROR(VLOOKUP($E183,'[5]LOG Data SAP'!$D:$AO,23,0)/10,
IF(D183=D182,Y182,""))</f>
        <v>4.3</v>
      </c>
      <c r="Z183" s="25">
        <f>IFERROR(VLOOKUP($E183,'[5]LOG Data SAP'!$D:$AO,25,0)/10,
IF(D183=D182,Z182,""))</f>
        <v>35.299999999999997</v>
      </c>
      <c r="AA183" s="25">
        <f>IFERROR(VLOOKUP($E183,'[5]LOG Data SAP'!$D:$AO,26,0)/10,
IF(D183=D182,AA182,""))</f>
        <v>35.299999999999997</v>
      </c>
      <c r="AB183" s="25">
        <f>IFERROR(VLOOKUP($E183,'[5]LOG Data SAP'!$D:$AO,27,0)/10,
IF(D183=D182,AB182,""))</f>
        <v>22.9</v>
      </c>
      <c r="AC183" s="26">
        <f>IFERROR(VLOOKUP($E183,'[5]LOG Data SAP'!$D:$AO,29,0)/IF(VLOOKUP($E183,'[5]LOG Data SAP'!$D:$AO,30,0)="G",1000,1),
IF(D183=D182,AC182,""))</f>
        <v>7.0000000000000001E-3</v>
      </c>
      <c r="AD183" s="26">
        <f>IFERROR(VLOOKUP($E183,'[5]LOG Data SAP'!$D:$AO,31,0)/IF(VLOOKUP($E183,'[5]LOG Data SAP'!$D:$AO,32,0)="G",1000,1),
IF(D183=D182,AD182,""))</f>
        <v>0.16300000000000001</v>
      </c>
      <c r="AE183" s="26">
        <f>IFERROR(VLOOKUP($E183,'[5]LOG Data SAP'!$D:$AO,33,0)/IF(VLOOKUP($E183,'[5]LOG Data SAP'!$D:$AO,34,0)="G",1000,1),
IF(D183=D182,AE182,""))</f>
        <v>8.5</v>
      </c>
      <c r="AF183" s="27">
        <f t="shared" si="9"/>
        <v>21.504000000000005</v>
      </c>
      <c r="AG183" s="27">
        <f t="shared" si="10"/>
        <v>497.07999999999993</v>
      </c>
      <c r="AH183" s="28">
        <f t="shared" si="11"/>
        <v>2.8535460999999991E-2</v>
      </c>
      <c r="AI183" s="18" t="str">
        <f>IFERROR(VLOOKUP(E183,'[5]LOG Data SAP'!$D:$E,2,0),IF(D183=D182,AI182,""))</f>
        <v>HP ROLL FAB 1,25X100CM 1989</v>
      </c>
      <c r="AJ183" s="20" t="str">
        <f>IFERROR([5]SKU!VI183,IF(D183=D182,AJ182,""))</f>
        <v>01989</v>
      </c>
      <c r="AK183" s="18" t="str">
        <f>VLOOKUP(E183,[5]SKU!I:X,16,FALSE)</f>
        <v>3005.90.90</v>
      </c>
    </row>
    <row r="184" spans="1:37">
      <c r="A184" s="18" t="str">
        <f>[5]SKU!AC184</f>
        <v>Hansaplast</v>
      </c>
      <c r="B184" s="18" t="str">
        <f>[5]SKU!AE184</f>
        <v>Wound</v>
      </c>
      <c r="C184" s="18" t="str">
        <f>[5]SKU!AJ184</f>
        <v>Fixation</v>
      </c>
      <c r="D184" s="18" t="str">
        <f>[5]SKU!G184</f>
        <v>HP Roll Kain 1.25cm x 1m</v>
      </c>
      <c r="E184" s="19" t="str">
        <f>[5]SKU!I184</f>
        <v>01989-00000-00</v>
      </c>
      <c r="F184" s="19" t="str">
        <f>[5]SKU!J184</f>
        <v>01989-09000-07</v>
      </c>
      <c r="G184" s="18" t="str">
        <f>[5]SKU!K184</f>
        <v>HP Plester Roll Kain 1989</v>
      </c>
      <c r="H184" s="18" t="str">
        <f>IF([5]SKU!L184="R","Regular",
IF([5]SKU!L184="P","Promo",
IF([5]SKU!L184="S","Sample",
IF([5]SKU!L184="V","VAS",""))))</f>
        <v>Regular</v>
      </c>
      <c r="I184" s="18" t="str">
        <f>IF([5]SKU!QC184="A","Active",
IF([5]SKU!QC184="D","Discontinue",
IF([5]SKU!QC184="N","NPD","")))</f>
        <v>Active</v>
      </c>
      <c r="J184" s="18" t="str">
        <f>VLOOKUP(IFERROR(VLOOKUP(E184,'[5]Material Status'!A:I,9,0),""),'[5]Material Status'!U:W,3,0)</f>
        <v>Inactive</v>
      </c>
      <c r="K184" s="20" t="str">
        <f>IFERROR(VLOOKUP(E184,'[5]LOG Data SAP'!$D:$AO,11,0),
IF(D184=D183,K183,""))</f>
        <v>8999777019891</v>
      </c>
      <c r="L184" s="20" t="str">
        <f>IFERROR(VLOOKUP(E184,'[5]LOG Data SAP'!$D:$AO,13,0),
IF(D184=D183,L183,""))</f>
        <v>08999777002671</v>
      </c>
      <c r="M184" s="20" t="str">
        <f>IFERROR(VLOOKUP(E184,'[5]LOG Data SAP'!$D:$AO,15,0),
IF(D184=D183,M183,""))</f>
        <v>18999777019898</v>
      </c>
      <c r="N184" s="21">
        <f>[5]SKU!VH184</f>
        <v>1080</v>
      </c>
      <c r="O184" s="22">
        <f>[5]SKU!VN184</f>
        <v>1500</v>
      </c>
      <c r="P184" s="23">
        <f>[5]SKU!VO184</f>
        <v>43100</v>
      </c>
      <c r="Q184" s="24">
        <f>IFERROR(_xlfn.NUMBERVALUE(VLOOKUP(E184,'[5]LOG Data SAP'!$D:$M,9,0)),
IF(D184=D183,Q183,""))</f>
        <v>20</v>
      </c>
      <c r="R184" s="24">
        <f>IFERROR(_xlfn.NUMBERVALUE(VLOOKUP(E184,'[5]LOG Data SAP'!$D:$M,10,0)),
IF(D184=D183,R183,""))</f>
        <v>1000</v>
      </c>
      <c r="S184" s="24">
        <f t="shared" si="8"/>
        <v>50</v>
      </c>
      <c r="T184" s="25">
        <f>IFERROR(VLOOKUP($E184,'[5]LOG Data SAP'!$D:$V,17,0)/10,
IF(D184=D183,T183,""))</f>
        <v>3.2</v>
      </c>
      <c r="U184" s="25">
        <f>IFERROR(VLOOKUP($E184,'[5]LOG Data SAP'!$D:$V,18,0)/10,
IF(D184=D183,U183,""))</f>
        <v>3.2</v>
      </c>
      <c r="V184" s="25">
        <f>IFERROR(VLOOKUP($E184,'[5]LOG Data SAP'!$D:$V,19,0)/10,
IF(D184=D183,V183,""))</f>
        <v>2.1</v>
      </c>
      <c r="W184" s="25">
        <f>IFERROR(VLOOKUP($E184,'[5]LOG Data SAP'!$D:$AO,21,0)/10,
IF(D184=D183,W183,""))</f>
        <v>17</v>
      </c>
      <c r="X184" s="25">
        <f>IFERROR(VLOOKUP($E184,'[5]LOG Data SAP'!$D:$AO,22,0)/10,
IF(D184=D183,X183,""))</f>
        <v>6.8</v>
      </c>
      <c r="Y184" s="25">
        <f>IFERROR(VLOOKUP($E184,'[5]LOG Data SAP'!$D:$AO,23,0)/10,
IF(D184=D183,Y183,""))</f>
        <v>4.3</v>
      </c>
      <c r="Z184" s="25">
        <f>IFERROR(VLOOKUP($E184,'[5]LOG Data SAP'!$D:$AO,25,0)/10,
IF(D184=D183,Z183,""))</f>
        <v>35.299999999999997</v>
      </c>
      <c r="AA184" s="25">
        <f>IFERROR(VLOOKUP($E184,'[5]LOG Data SAP'!$D:$AO,26,0)/10,
IF(D184=D183,AA183,""))</f>
        <v>35.299999999999997</v>
      </c>
      <c r="AB184" s="25">
        <f>IFERROR(VLOOKUP($E184,'[5]LOG Data SAP'!$D:$AO,27,0)/10,
IF(D184=D183,AB183,""))</f>
        <v>22.9</v>
      </c>
      <c r="AC184" s="26">
        <f>IFERROR(VLOOKUP($E184,'[5]LOG Data SAP'!$D:$AO,29,0)/IF(VLOOKUP($E184,'[5]LOG Data SAP'!$D:$AO,30,0)="G",1000,1),
IF(D184=D183,AC183,""))</f>
        <v>7.0000000000000001E-3</v>
      </c>
      <c r="AD184" s="26">
        <f>IFERROR(VLOOKUP($E184,'[5]LOG Data SAP'!$D:$AO,31,0)/IF(VLOOKUP($E184,'[5]LOG Data SAP'!$D:$AO,32,0)="G",1000,1),
IF(D184=D183,AD183,""))</f>
        <v>0.16300000000000001</v>
      </c>
      <c r="AE184" s="26">
        <f>IFERROR(VLOOKUP($E184,'[5]LOG Data SAP'!$D:$AO,33,0)/IF(VLOOKUP($E184,'[5]LOG Data SAP'!$D:$AO,34,0)="G",1000,1),
IF(D184=D183,AE183,""))</f>
        <v>8.5</v>
      </c>
      <c r="AF184" s="27">
        <f t="shared" si="9"/>
        <v>21.504000000000005</v>
      </c>
      <c r="AG184" s="27">
        <f t="shared" si="10"/>
        <v>497.07999999999993</v>
      </c>
      <c r="AH184" s="28">
        <f t="shared" si="11"/>
        <v>2.8535460999999991E-2</v>
      </c>
      <c r="AI184" s="18" t="str">
        <f>IFERROR(VLOOKUP(E184,'[5]LOG Data SAP'!$D:$E,2,0),IF(D184=D183,AI183,""))</f>
        <v>HP ROLL FAB 1,25X100CM 1989</v>
      </c>
      <c r="AJ184" s="20" t="str">
        <f>IFERROR([5]SKU!VI184,IF(D184=D183,AJ183,""))</f>
        <v>01989</v>
      </c>
      <c r="AK184" s="18" t="str">
        <f>VLOOKUP(E184,[5]SKU!I:X,16,FALSE)</f>
        <v>3005.90.90</v>
      </c>
    </row>
    <row r="185" spans="1:37">
      <c r="A185" s="18" t="str">
        <f>[5]SKU!AC185</f>
        <v>Hansaplast</v>
      </c>
      <c r="B185" s="18" t="str">
        <f>[5]SKU!AE185</f>
        <v>Wound</v>
      </c>
      <c r="C185" s="18" t="str">
        <f>[5]SKU!AJ185</f>
        <v>Fixation</v>
      </c>
      <c r="D185" s="18" t="str">
        <f>[5]SKU!G185</f>
        <v>HP Roll Kain 1.25cm x 4.5m</v>
      </c>
      <c r="E185" s="19" t="str">
        <f>[5]SKU!I185</f>
        <v>48333-00073-03</v>
      </c>
      <c r="F185" s="19" t="str">
        <f>[5]SKU!J185</f>
        <v>48333-00073-03</v>
      </c>
      <c r="G185" s="18" t="str">
        <f>[5]SKU!K185</f>
        <v>Hansaplast Rol Kain 1.25cm x 4.5m</v>
      </c>
      <c r="H185" s="18" t="str">
        <f>IF([5]SKU!L185="R","Regular",
IF([5]SKU!L185="P","Promo",
IF([5]SKU!L185="S","Sample",
IF([5]SKU!L185="V","VAS",""))))</f>
        <v>Regular</v>
      </c>
      <c r="I185" s="18" t="str">
        <f>IF([5]SKU!QC185="A","Active",
IF([5]SKU!QC185="D","Discontinue",
IF([5]SKU!QC185="N","NPD","")))</f>
        <v>Active</v>
      </c>
      <c r="J185" s="18" t="str">
        <f>VLOOKUP(IFERROR(VLOOKUP(E185,'[5]Material Status'!A:I,9,0),""),'[5]Material Status'!U:W,3,0)</f>
        <v>Active</v>
      </c>
      <c r="K185" s="20" t="str">
        <f>IFERROR(VLOOKUP(E185,'[5]LOG Data SAP'!$D:$AO,11,0),
IF(D185=D184,K184,""))</f>
        <v>8999777016845</v>
      </c>
      <c r="L185" s="20" t="str">
        <f>IFERROR(VLOOKUP(E185,'[5]LOG Data SAP'!$D:$AO,13,0),
IF(D185=D184,L184,""))</f>
        <v>8999777016852</v>
      </c>
      <c r="M185" s="20" t="str">
        <f>IFERROR(VLOOKUP(E185,'[5]LOG Data SAP'!$D:$AO,15,0),
IF(D185=D184,M184,""))</f>
        <v>8999777016869</v>
      </c>
      <c r="N185" s="21">
        <f>[5]SKU!VH185</f>
        <v>1080</v>
      </c>
      <c r="O185" s="22">
        <f>[5]SKU!VN185</f>
        <v>9220</v>
      </c>
      <c r="P185" s="23">
        <f>[5]SKU!VO185</f>
        <v>45383</v>
      </c>
      <c r="Q185" s="24">
        <f>IFERROR(_xlfn.NUMBERVALUE(VLOOKUP(E185,'[5]LOG Data SAP'!$D:$M,9,0)),
IF(D185=D184,Q184,""))</f>
        <v>10</v>
      </c>
      <c r="R185" s="24">
        <f>IFERROR(_xlfn.NUMBERVALUE(VLOOKUP(E185,'[5]LOG Data SAP'!$D:$M,10,0)),
IF(D185=D184,R184,""))</f>
        <v>240</v>
      </c>
      <c r="S185" s="24">
        <f t="shared" si="8"/>
        <v>24</v>
      </c>
      <c r="T185" s="25">
        <f>IFERROR(VLOOKUP($E185,'[5]LOG Data SAP'!$D:$V,17,0)/10,
IF(D185=D184,T184,""))</f>
        <v>5.6</v>
      </c>
      <c r="U185" s="25">
        <f>IFERROR(VLOOKUP($E185,'[5]LOG Data SAP'!$D:$V,18,0)/10,
IF(D185=D184,U184,""))</f>
        <v>5.6</v>
      </c>
      <c r="V185" s="25">
        <f>IFERROR(VLOOKUP($E185,'[5]LOG Data SAP'!$D:$V,19,0)/10,
IF(D185=D184,V184,""))</f>
        <v>2.1</v>
      </c>
      <c r="W185" s="25">
        <f>IFERROR(VLOOKUP($E185,'[5]LOG Data SAP'!$D:$AO,21,0)/10,
IF(D185=D184,W184,""))</f>
        <v>17</v>
      </c>
      <c r="X185" s="25">
        <f>IFERROR(VLOOKUP($E185,'[5]LOG Data SAP'!$D:$AO,22,0)/10,
IF(D185=D184,X184,""))</f>
        <v>6.8</v>
      </c>
      <c r="Y185" s="25">
        <f>IFERROR(VLOOKUP($E185,'[5]LOG Data SAP'!$D:$AO,23,0)/10,
IF(D185=D184,Y184,""))</f>
        <v>4</v>
      </c>
      <c r="Z185" s="25">
        <f>IFERROR(VLOOKUP($E185,'[5]LOG Data SAP'!$D:$AO,25,0)/10,
IF(D185=D184,Z184,""))</f>
        <v>43.3</v>
      </c>
      <c r="AA185" s="25">
        <f>IFERROR(VLOOKUP($E185,'[5]LOG Data SAP'!$D:$AO,26,0)/10,
IF(D185=D184,AA184,""))</f>
        <v>37</v>
      </c>
      <c r="AB185" s="25">
        <f>IFERROR(VLOOKUP($E185,'[5]LOG Data SAP'!$D:$AO,27,0)/10,
IF(D185=D184,AB184,""))</f>
        <v>13.9</v>
      </c>
      <c r="AC185" s="26">
        <f>IFERROR(VLOOKUP($E185,'[5]LOG Data SAP'!$D:$AO,29,0)/IF(VLOOKUP($E185,'[5]LOG Data SAP'!$D:$AO,30,0)="G",1000,1),
IF(D185=D184,AC184,""))</f>
        <v>2.4E-2</v>
      </c>
      <c r="AD185" s="26">
        <f>IFERROR(VLOOKUP($E185,'[5]LOG Data SAP'!$D:$AO,31,0)/IF(VLOOKUP($E185,'[5]LOG Data SAP'!$D:$AO,32,0)="G",1000,1),
IF(D185=D184,AD184,""))</f>
        <v>0.26</v>
      </c>
      <c r="AE185" s="26">
        <f>IFERROR(VLOOKUP($E185,'[5]LOG Data SAP'!$D:$AO,33,0)/IF(VLOOKUP($E185,'[5]LOG Data SAP'!$D:$AO,34,0)="G",1000,1),
IF(D185=D184,AE184,""))</f>
        <v>6.76</v>
      </c>
      <c r="AF185" s="27">
        <f t="shared" si="9"/>
        <v>65.855999999999995</v>
      </c>
      <c r="AG185" s="27">
        <f t="shared" si="10"/>
        <v>462.4</v>
      </c>
      <c r="AH185" s="28">
        <f t="shared" si="11"/>
        <v>2.2269189999999998E-2</v>
      </c>
      <c r="AI185" s="18" t="str">
        <f>IFERROR(VLOOKUP(E185,'[5]LOG Data SAP'!$D:$E,2,0),IF(D185=D184,AI184,""))</f>
        <v>HP ROLL FAB 1,25CM X 4,5M</v>
      </c>
      <c r="AJ185" s="20" t="str">
        <f>IFERROR([5]SKU!VI185,IF(D185=D184,AJ184,""))</f>
        <v>42362</v>
      </c>
      <c r="AK185" s="18" t="str">
        <f>VLOOKUP(E185,[5]SKU!I:X,16,FALSE)</f>
        <v>3005.90.90</v>
      </c>
    </row>
    <row r="186" spans="1:37">
      <c r="A186" s="18" t="str">
        <f>[5]SKU!AC186</f>
        <v>Hansaplast</v>
      </c>
      <c r="B186" s="18" t="str">
        <f>[5]SKU!AE186</f>
        <v>Wound</v>
      </c>
      <c r="C186" s="18" t="str">
        <f>[5]SKU!AJ186</f>
        <v>Fixation</v>
      </c>
      <c r="D186" s="18" t="str">
        <f>[5]SKU!G186</f>
        <v>HP Roll Kain 1.25cm x 4.5m</v>
      </c>
      <c r="E186" s="19" t="str">
        <f>[5]SKU!I186</f>
        <v>48333-00073-02</v>
      </c>
      <c r="F186" s="19" t="str">
        <f>[5]SKU!J186</f>
        <v>48333-00073-03</v>
      </c>
      <c r="G186" s="18" t="str">
        <f>[5]SKU!K186</f>
        <v>Hansaplast Rol Kain 1.25cm x 4.5m</v>
      </c>
      <c r="H186" s="18" t="str">
        <f>IF([5]SKU!L186="R","Regular",
IF([5]SKU!L186="P","Promo",
IF([5]SKU!L186="S","Sample",
IF([5]SKU!L186="V","VAS",""))))</f>
        <v>Regular</v>
      </c>
      <c r="I186" s="18" t="str">
        <f>IF([5]SKU!QC186="A","Active",
IF([5]SKU!QC186="D","Discontinue",
IF([5]SKU!QC186="N","NPD","")))</f>
        <v>Active</v>
      </c>
      <c r="J186" s="18" t="str">
        <f>VLOOKUP(IFERROR(VLOOKUP(E186,'[5]Material Status'!A:I,9,0),""),'[5]Material Status'!U:W,3,0)</f>
        <v>Inactive</v>
      </c>
      <c r="K186" s="20" t="str">
        <f>IFERROR(VLOOKUP(E186,'[5]LOG Data SAP'!$D:$AO,11,0),
IF(D186=D185,K185,""))</f>
        <v>8999777016845</v>
      </c>
      <c r="L186" s="20" t="str">
        <f>IFERROR(VLOOKUP(E186,'[5]LOG Data SAP'!$D:$AO,13,0),
IF(D186=D185,L185,""))</f>
        <v>8999777016852</v>
      </c>
      <c r="M186" s="20" t="str">
        <f>IFERROR(VLOOKUP(E186,'[5]LOG Data SAP'!$D:$AO,15,0),
IF(D186=D185,M185,""))</f>
        <v>8999777016869</v>
      </c>
      <c r="N186" s="21">
        <f>[5]SKU!VH186</f>
        <v>1080</v>
      </c>
      <c r="O186" s="22">
        <f>[5]SKU!VN186</f>
        <v>9220</v>
      </c>
      <c r="P186" s="23">
        <f>[5]SKU!VO186</f>
        <v>45383</v>
      </c>
      <c r="Q186" s="24">
        <f>IFERROR(_xlfn.NUMBERVALUE(VLOOKUP(E186,'[5]LOG Data SAP'!$D:$M,9,0)),
IF(D186=D185,Q185,""))</f>
        <v>10</v>
      </c>
      <c r="R186" s="24">
        <f>IFERROR(_xlfn.NUMBERVALUE(VLOOKUP(E186,'[5]LOG Data SAP'!$D:$M,10,0)),
IF(D186=D185,R185,""))</f>
        <v>240</v>
      </c>
      <c r="S186" s="24">
        <f t="shared" si="8"/>
        <v>24</v>
      </c>
      <c r="T186" s="25">
        <f>IFERROR(VLOOKUP($E186,'[5]LOG Data SAP'!$D:$V,17,0)/10,
IF(D186=D185,T185,""))</f>
        <v>5.6</v>
      </c>
      <c r="U186" s="25">
        <f>IFERROR(VLOOKUP($E186,'[5]LOG Data SAP'!$D:$V,18,0)/10,
IF(D186=D185,U185,""))</f>
        <v>5.6</v>
      </c>
      <c r="V186" s="25">
        <f>IFERROR(VLOOKUP($E186,'[5]LOG Data SAP'!$D:$V,19,0)/10,
IF(D186=D185,V185,""))</f>
        <v>2.1</v>
      </c>
      <c r="W186" s="25">
        <f>IFERROR(VLOOKUP($E186,'[5]LOG Data SAP'!$D:$AO,21,0)/10,
IF(D186=D185,W185,""))</f>
        <v>17</v>
      </c>
      <c r="X186" s="25">
        <f>IFERROR(VLOOKUP($E186,'[5]LOG Data SAP'!$D:$AO,22,0)/10,
IF(D186=D185,X185,""))</f>
        <v>6.8</v>
      </c>
      <c r="Y186" s="25">
        <f>IFERROR(VLOOKUP($E186,'[5]LOG Data SAP'!$D:$AO,23,0)/10,
IF(D186=D185,Y185,""))</f>
        <v>4</v>
      </c>
      <c r="Z186" s="25">
        <f>IFERROR(VLOOKUP($E186,'[5]LOG Data SAP'!$D:$AO,25,0)/10,
IF(D186=D185,Z185,""))</f>
        <v>43.3</v>
      </c>
      <c r="AA186" s="25">
        <f>IFERROR(VLOOKUP($E186,'[5]LOG Data SAP'!$D:$AO,26,0)/10,
IF(D186=D185,AA185,""))</f>
        <v>37</v>
      </c>
      <c r="AB186" s="25">
        <f>IFERROR(VLOOKUP($E186,'[5]LOG Data SAP'!$D:$AO,27,0)/10,
IF(D186=D185,AB185,""))</f>
        <v>13.9</v>
      </c>
      <c r="AC186" s="26">
        <f>IFERROR(VLOOKUP($E186,'[5]LOG Data SAP'!$D:$AO,29,0)/IF(VLOOKUP($E186,'[5]LOG Data SAP'!$D:$AO,30,0)="G",1000,1),
IF(D186=D185,AC185,""))</f>
        <v>2.4E-2</v>
      </c>
      <c r="AD186" s="26">
        <f>IFERROR(VLOOKUP($E186,'[5]LOG Data SAP'!$D:$AO,31,0)/IF(VLOOKUP($E186,'[5]LOG Data SAP'!$D:$AO,32,0)="G",1000,1),
IF(D186=D185,AD185,""))</f>
        <v>0.26</v>
      </c>
      <c r="AE186" s="26">
        <f>IFERROR(VLOOKUP($E186,'[5]LOG Data SAP'!$D:$AO,33,0)/IF(VLOOKUP($E186,'[5]LOG Data SAP'!$D:$AO,34,0)="G",1000,1),
IF(D186=D185,AE185,""))</f>
        <v>6.76</v>
      </c>
      <c r="AF186" s="27">
        <f t="shared" si="9"/>
        <v>65.855999999999995</v>
      </c>
      <c r="AG186" s="27">
        <f t="shared" si="10"/>
        <v>462.4</v>
      </c>
      <c r="AH186" s="28">
        <f t="shared" si="11"/>
        <v>2.2269189999999998E-2</v>
      </c>
      <c r="AI186" s="18" t="str">
        <f>IFERROR(VLOOKUP(E186,'[5]LOG Data SAP'!$D:$E,2,0),IF(D186=D185,AI185,""))</f>
        <v>HP ROLL FAB 1,25CM X 4,5M FWD OPN150</v>
      </c>
      <c r="AJ186" s="20" t="str">
        <f>IFERROR([5]SKU!VI186,IF(D186=D185,AJ185,""))</f>
        <v>42362</v>
      </c>
      <c r="AK186" s="18" t="str">
        <f>VLOOKUP(E186,[5]SKU!I:X,16,FALSE)</f>
        <v>3005.90.90</v>
      </c>
    </row>
    <row r="187" spans="1:37">
      <c r="A187" s="18" t="str">
        <f>[5]SKU!AC187</f>
        <v>Hansaplast</v>
      </c>
      <c r="B187" s="18" t="str">
        <f>[5]SKU!AE187</f>
        <v>Wound</v>
      </c>
      <c r="C187" s="18" t="str">
        <f>[5]SKU!AJ187</f>
        <v>Fixation</v>
      </c>
      <c r="D187" s="18" t="str">
        <f>[5]SKU!G187</f>
        <v>HP Roll Kain 1.25cm x 4.5m</v>
      </c>
      <c r="E187" s="19" t="str">
        <f>[5]SKU!I187</f>
        <v>48333-00073-01</v>
      </c>
      <c r="F187" s="19" t="str">
        <f>[5]SKU!J187</f>
        <v>48333-00073-03</v>
      </c>
      <c r="G187" s="18" t="str">
        <f>[5]SKU!K187</f>
        <v>Hansaplast Rol Kain 1.25cm x 4.5m</v>
      </c>
      <c r="H187" s="18" t="str">
        <f>IF([5]SKU!L187="R","Regular",
IF([5]SKU!L187="P","Promo",
IF([5]SKU!L187="S","Sample",
IF([5]SKU!L187="V","VAS",""))))</f>
        <v>Regular</v>
      </c>
      <c r="I187" s="18" t="str">
        <f>IF([5]SKU!QC187="A","Active",
IF([5]SKU!QC187="D","Discontinue",
IF([5]SKU!QC187="N","NPD","")))</f>
        <v>Active</v>
      </c>
      <c r="J187" s="18" t="str">
        <f>VLOOKUP(IFERROR(VLOOKUP(E187,'[5]Material Status'!A:I,9,0),""),'[5]Material Status'!U:W,3,0)</f>
        <v>Inactive</v>
      </c>
      <c r="K187" s="20" t="str">
        <f>IFERROR(VLOOKUP(E187,'[5]LOG Data SAP'!$D:$AO,11,0),
IF(D187=D186,K186,""))</f>
        <v>8999777016845</v>
      </c>
      <c r="L187" s="20" t="str">
        <f>IFERROR(VLOOKUP(E187,'[5]LOG Data SAP'!$D:$AO,13,0),
IF(D187=D186,L186,""))</f>
        <v>8999777016852</v>
      </c>
      <c r="M187" s="20" t="str">
        <f>IFERROR(VLOOKUP(E187,'[5]LOG Data SAP'!$D:$AO,15,0),
IF(D187=D186,M186,""))</f>
        <v>8999777016869</v>
      </c>
      <c r="N187" s="21">
        <f>[5]SKU!VH187</f>
        <v>1080</v>
      </c>
      <c r="O187" s="22">
        <f>[5]SKU!VN187</f>
        <v>9220</v>
      </c>
      <c r="P187" s="23">
        <f>[5]SKU!VO187</f>
        <v>45383</v>
      </c>
      <c r="Q187" s="24">
        <f>IFERROR(_xlfn.NUMBERVALUE(VLOOKUP(E187,'[5]LOG Data SAP'!$D:$M,9,0)),
IF(D187=D186,Q186,""))</f>
        <v>10</v>
      </c>
      <c r="R187" s="24">
        <f>IFERROR(_xlfn.NUMBERVALUE(VLOOKUP(E187,'[5]LOG Data SAP'!$D:$M,10,0)),
IF(D187=D186,R186,""))</f>
        <v>240</v>
      </c>
      <c r="S187" s="24">
        <f t="shared" si="8"/>
        <v>24</v>
      </c>
      <c r="T187" s="25">
        <f>IFERROR(VLOOKUP($E187,'[5]LOG Data SAP'!$D:$V,17,0)/10,
IF(D187=D186,T186,""))</f>
        <v>5.6</v>
      </c>
      <c r="U187" s="25">
        <f>IFERROR(VLOOKUP($E187,'[5]LOG Data SAP'!$D:$V,18,0)/10,
IF(D187=D186,U186,""))</f>
        <v>5.6</v>
      </c>
      <c r="V187" s="25">
        <f>IFERROR(VLOOKUP($E187,'[5]LOG Data SAP'!$D:$V,19,0)/10,
IF(D187=D186,V186,""))</f>
        <v>2.1</v>
      </c>
      <c r="W187" s="25">
        <f>IFERROR(VLOOKUP($E187,'[5]LOG Data SAP'!$D:$AO,21,0)/10,
IF(D187=D186,W186,""))</f>
        <v>17</v>
      </c>
      <c r="X187" s="25">
        <f>IFERROR(VLOOKUP($E187,'[5]LOG Data SAP'!$D:$AO,22,0)/10,
IF(D187=D186,X186,""))</f>
        <v>6.8</v>
      </c>
      <c r="Y187" s="25">
        <f>IFERROR(VLOOKUP($E187,'[5]LOG Data SAP'!$D:$AO,23,0)/10,
IF(D187=D186,Y186,""))</f>
        <v>4</v>
      </c>
      <c r="Z187" s="25">
        <f>IFERROR(VLOOKUP($E187,'[5]LOG Data SAP'!$D:$AO,25,0)/10,
IF(D187=D186,Z186,""))</f>
        <v>43.3</v>
      </c>
      <c r="AA187" s="25">
        <f>IFERROR(VLOOKUP($E187,'[5]LOG Data SAP'!$D:$AO,26,0)/10,
IF(D187=D186,AA186,""))</f>
        <v>37</v>
      </c>
      <c r="AB187" s="25">
        <f>IFERROR(VLOOKUP($E187,'[5]LOG Data SAP'!$D:$AO,27,0)/10,
IF(D187=D186,AB186,""))</f>
        <v>13.9</v>
      </c>
      <c r="AC187" s="26">
        <f>IFERROR(VLOOKUP($E187,'[5]LOG Data SAP'!$D:$AO,29,0)/IF(VLOOKUP($E187,'[5]LOG Data SAP'!$D:$AO,30,0)="G",1000,1),
IF(D187=D186,AC186,""))</f>
        <v>2.4E-2</v>
      </c>
      <c r="AD187" s="26">
        <f>IFERROR(VLOOKUP($E187,'[5]LOG Data SAP'!$D:$AO,31,0)/IF(VLOOKUP($E187,'[5]LOG Data SAP'!$D:$AO,32,0)="G",1000,1),
IF(D187=D186,AD186,""))</f>
        <v>0.26</v>
      </c>
      <c r="AE187" s="26">
        <f>IFERROR(VLOOKUP($E187,'[5]LOG Data SAP'!$D:$AO,33,0)/IF(VLOOKUP($E187,'[5]LOG Data SAP'!$D:$AO,34,0)="G",1000,1),
IF(D187=D186,AE186,""))</f>
        <v>6.76</v>
      </c>
      <c r="AF187" s="27">
        <f t="shared" si="9"/>
        <v>65.855999999999995</v>
      </c>
      <c r="AG187" s="27">
        <f t="shared" si="10"/>
        <v>462.4</v>
      </c>
      <c r="AH187" s="28">
        <f t="shared" si="11"/>
        <v>2.2269189999999998E-2</v>
      </c>
      <c r="AI187" s="18" t="str">
        <f>IFERROR(VLOOKUP(E187,'[5]LOG Data SAP'!$D:$E,2,0),IF(D187=D186,AI186,""))</f>
        <v>HP ROLL FAB 1,25CM X 4,5M FWD</v>
      </c>
      <c r="AJ187" s="20" t="str">
        <f>IFERROR([5]SKU!VI187,IF(D187=D186,AJ186,""))</f>
        <v>42362</v>
      </c>
      <c r="AK187" s="18" t="str">
        <f>VLOOKUP(E187,[5]SKU!I:X,16,FALSE)</f>
        <v>3005.90.90</v>
      </c>
    </row>
    <row r="188" spans="1:37">
      <c r="A188" s="18" t="str">
        <f>[5]SKU!AC188</f>
        <v>Hansaplast</v>
      </c>
      <c r="B188" s="18" t="str">
        <f>[5]SKU!AE188</f>
        <v>Wound</v>
      </c>
      <c r="C188" s="18" t="str">
        <f>[5]SKU!AJ188</f>
        <v>Fixation</v>
      </c>
      <c r="D188" s="18" t="str">
        <f>[5]SKU!G188</f>
        <v>HP Roll Kain 1.25cm x 4.5m</v>
      </c>
      <c r="E188" s="19" t="str">
        <f>[5]SKU!I188</f>
        <v>48333-00073-00</v>
      </c>
      <c r="F188" s="19" t="str">
        <f>[5]SKU!J188</f>
        <v>48333-00073-03</v>
      </c>
      <c r="G188" s="18" t="str">
        <f>[5]SKU!K188</f>
        <v>Hansaplast Rol Kain 1.25cm x 4.5m</v>
      </c>
      <c r="H188" s="18" t="str">
        <f>IF([5]SKU!L188="R","Regular",
IF([5]SKU!L188="P","Promo",
IF([5]SKU!L188="S","Sample",
IF([5]SKU!L188="V","VAS",""))))</f>
        <v>Regular</v>
      </c>
      <c r="I188" s="18" t="str">
        <f>IF([5]SKU!QC188="A","Active",
IF([5]SKU!QC188="D","Discontinue",
IF([5]SKU!QC188="N","NPD","")))</f>
        <v>Active</v>
      </c>
      <c r="J188" s="18" t="str">
        <f>VLOOKUP(IFERROR(VLOOKUP(E188,'[5]Material Status'!A:I,9,0),""),'[5]Material Status'!U:W,3,0)</f>
        <v>Inactive</v>
      </c>
      <c r="K188" s="20" t="str">
        <f>IFERROR(VLOOKUP(E188,'[5]LOG Data SAP'!$D:$AO,11,0),
IF(D188=D187,K187,""))</f>
        <v>8999777016845</v>
      </c>
      <c r="L188" s="20" t="str">
        <f>IFERROR(VLOOKUP(E188,'[5]LOG Data SAP'!$D:$AO,13,0),
IF(D188=D187,L187,""))</f>
        <v>8999777016852</v>
      </c>
      <c r="M188" s="20" t="str">
        <f>IFERROR(VLOOKUP(E188,'[5]LOG Data SAP'!$D:$AO,15,0),
IF(D188=D187,M187,""))</f>
        <v>8999777016869</v>
      </c>
      <c r="N188" s="21">
        <f>[5]SKU!VH188</f>
        <v>1080</v>
      </c>
      <c r="O188" s="22">
        <f>[5]SKU!VN188</f>
        <v>9220</v>
      </c>
      <c r="P188" s="23">
        <f>[5]SKU!VO188</f>
        <v>45383</v>
      </c>
      <c r="Q188" s="24">
        <f>IFERROR(_xlfn.NUMBERVALUE(VLOOKUP(E188,'[5]LOG Data SAP'!$D:$M,9,0)),
IF(D188=D187,Q187,""))</f>
        <v>10</v>
      </c>
      <c r="R188" s="24">
        <f>IFERROR(_xlfn.NUMBERVALUE(VLOOKUP(E188,'[5]LOG Data SAP'!$D:$M,10,0)),
IF(D188=D187,R187,""))</f>
        <v>240</v>
      </c>
      <c r="S188" s="24">
        <f t="shared" si="8"/>
        <v>24</v>
      </c>
      <c r="T188" s="25">
        <f>IFERROR(VLOOKUP($E188,'[5]LOG Data SAP'!$D:$V,17,0)/10,
IF(D188=D187,T187,""))</f>
        <v>5.6</v>
      </c>
      <c r="U188" s="25">
        <f>IFERROR(VLOOKUP($E188,'[5]LOG Data SAP'!$D:$V,18,0)/10,
IF(D188=D187,U187,""))</f>
        <v>5.6</v>
      </c>
      <c r="V188" s="25">
        <f>IFERROR(VLOOKUP($E188,'[5]LOG Data SAP'!$D:$V,19,0)/10,
IF(D188=D187,V187,""))</f>
        <v>2.1</v>
      </c>
      <c r="W188" s="25">
        <f>IFERROR(VLOOKUP($E188,'[5]LOG Data SAP'!$D:$AO,21,0)/10,
IF(D188=D187,W187,""))</f>
        <v>17</v>
      </c>
      <c r="X188" s="25">
        <f>IFERROR(VLOOKUP($E188,'[5]LOG Data SAP'!$D:$AO,22,0)/10,
IF(D188=D187,X187,""))</f>
        <v>6.8</v>
      </c>
      <c r="Y188" s="25">
        <f>IFERROR(VLOOKUP($E188,'[5]LOG Data SAP'!$D:$AO,23,0)/10,
IF(D188=D187,Y187,""))</f>
        <v>4</v>
      </c>
      <c r="Z188" s="25">
        <f>IFERROR(VLOOKUP($E188,'[5]LOG Data SAP'!$D:$AO,25,0)/10,
IF(D188=D187,Z187,""))</f>
        <v>43.3</v>
      </c>
      <c r="AA188" s="25">
        <f>IFERROR(VLOOKUP($E188,'[5]LOG Data SAP'!$D:$AO,26,0)/10,
IF(D188=D187,AA187,""))</f>
        <v>37</v>
      </c>
      <c r="AB188" s="25">
        <f>IFERROR(VLOOKUP($E188,'[5]LOG Data SAP'!$D:$AO,27,0)/10,
IF(D188=D187,AB187,""))</f>
        <v>13.9</v>
      </c>
      <c r="AC188" s="26">
        <f>IFERROR(VLOOKUP($E188,'[5]LOG Data SAP'!$D:$AO,29,0)/IF(VLOOKUP($E188,'[5]LOG Data SAP'!$D:$AO,30,0)="G",1000,1),
IF(D188=D187,AC187,""))</f>
        <v>2.4E-2</v>
      </c>
      <c r="AD188" s="26">
        <f>IFERROR(VLOOKUP($E188,'[5]LOG Data SAP'!$D:$AO,31,0)/IF(VLOOKUP($E188,'[5]LOG Data SAP'!$D:$AO,32,0)="G",1000,1),
IF(D188=D187,AD187,""))</f>
        <v>0.26</v>
      </c>
      <c r="AE188" s="26">
        <f>IFERROR(VLOOKUP($E188,'[5]LOG Data SAP'!$D:$AO,33,0)/IF(VLOOKUP($E188,'[5]LOG Data SAP'!$D:$AO,34,0)="G",1000,1),
IF(D188=D187,AE187,""))</f>
        <v>6.76</v>
      </c>
      <c r="AF188" s="27">
        <f t="shared" si="9"/>
        <v>65.855999999999995</v>
      </c>
      <c r="AG188" s="27">
        <f t="shared" si="10"/>
        <v>462.4</v>
      </c>
      <c r="AH188" s="28">
        <f t="shared" si="11"/>
        <v>2.2269189999999998E-2</v>
      </c>
      <c r="AI188" s="18" t="str">
        <f>IFERROR(VLOOKUP(E188,'[5]LOG Data SAP'!$D:$E,2,0),IF(D188=D187,AI187,""))</f>
        <v>HP ROLL FAB 1,25CM X 4,5M</v>
      </c>
      <c r="AJ188" s="20" t="str">
        <f>IFERROR([5]SKU!VI188,IF(D188=D187,AJ187,""))</f>
        <v>42362</v>
      </c>
      <c r="AK188" s="18" t="str">
        <f>VLOOKUP(E188,[5]SKU!I:X,16,FALSE)</f>
        <v>3005.90.90</v>
      </c>
    </row>
    <row r="189" spans="1:37">
      <c r="A189" s="18" t="str">
        <f>[5]SKU!AC189</f>
        <v>Hansaplast</v>
      </c>
      <c r="B189" s="18" t="str">
        <f>[5]SKU!AE189</f>
        <v>Wound</v>
      </c>
      <c r="C189" s="18" t="str">
        <f>[5]SKU!AJ189</f>
        <v>Fixation</v>
      </c>
      <c r="D189" s="18" t="str">
        <f>[5]SKU!G189</f>
        <v>HP Roll Kain 1.25cm x 4.5m Hospital</v>
      </c>
      <c r="E189" s="19" t="str">
        <f>[5]SKU!I189</f>
        <v>48333-00034-04</v>
      </c>
      <c r="F189" s="19" t="str">
        <f>[5]SKU!J189</f>
        <v>48333-00034-02</v>
      </c>
      <c r="G189" s="18" t="str">
        <f>[5]SKU!K189</f>
        <v>Hansaplast Rol Kain 1.25cm x4.5m Hospital</v>
      </c>
      <c r="H189" s="18" t="str">
        <f>IF([5]SKU!L189="R","Regular",
IF([5]SKU!L189="P","Promo",
IF([5]SKU!L189="S","Sample",
IF([5]SKU!L189="V","VAS",""))))</f>
        <v>Regular</v>
      </c>
      <c r="I189" s="18" t="str">
        <f>IF([5]SKU!QC189="A","Active",
IF([5]SKU!QC189="D","Discontinue",
IF([5]SKU!QC189="N","NPD","")))</f>
        <v>Discontinue</v>
      </c>
      <c r="J189" s="18" t="str">
        <f>VLOOKUP(IFERROR(VLOOKUP(E189,'[5]Material Status'!A:I,9,0),""),'[5]Material Status'!U:W,3,0)</f>
        <v>Inactive</v>
      </c>
      <c r="K189" s="20" t="str">
        <f>IFERROR(VLOOKUP(E189,'[5]LOG Data SAP'!$D:$AO,11,0),
IF(D189=D188,K188,""))</f>
        <v>8999777007805</v>
      </c>
      <c r="L189" s="20" t="str">
        <f>IFERROR(VLOOKUP(E189,'[5]LOG Data SAP'!$D:$AO,13,0),
IF(D189=D188,L188,""))</f>
        <v>8999777007812</v>
      </c>
      <c r="M189" s="20" t="str">
        <f>IFERROR(VLOOKUP(E189,'[5]LOG Data SAP'!$D:$AO,15,0),
IF(D189=D188,M188,""))</f>
        <v>8999777007829</v>
      </c>
      <c r="N189" s="21">
        <f>[5]SKU!VH189</f>
        <v>1080</v>
      </c>
      <c r="O189" s="22">
        <f>[5]SKU!VN189</f>
        <v>7764</v>
      </c>
      <c r="P189" s="23">
        <f>[5]SKU!VO189</f>
        <v>45383</v>
      </c>
      <c r="Q189" s="24">
        <f>IFERROR(_xlfn.NUMBERVALUE(VLOOKUP(E189,'[5]LOG Data SAP'!$D:$M,9,0)),
IF(D189=D188,Q188,""))</f>
        <v>10</v>
      </c>
      <c r="R189" s="24">
        <f>IFERROR(_xlfn.NUMBERVALUE(VLOOKUP(E189,'[5]LOG Data SAP'!$D:$M,10,0)),
IF(D189=D188,R188,""))</f>
        <v>500</v>
      </c>
      <c r="S189" s="24">
        <f t="shared" si="8"/>
        <v>50</v>
      </c>
      <c r="T189" s="25">
        <f>IFERROR(VLOOKUP($E189,'[5]LOG Data SAP'!$D:$V,17,0)/10,
IF(D189=D188,T188,""))</f>
        <v>5.4</v>
      </c>
      <c r="U189" s="25">
        <f>IFERROR(VLOOKUP($E189,'[5]LOG Data SAP'!$D:$V,18,0)/10,
IF(D189=D188,U188,""))</f>
        <v>5.4</v>
      </c>
      <c r="V189" s="25">
        <f>IFERROR(VLOOKUP($E189,'[5]LOG Data SAP'!$D:$V,19,0)/10,
IF(D189=D188,V188,""))</f>
        <v>19.7</v>
      </c>
      <c r="W189" s="25">
        <f>IFERROR(VLOOKUP($E189,'[5]LOG Data SAP'!$D:$AO,21,0)/10,
IF(D189=D188,W188,""))</f>
        <v>11</v>
      </c>
      <c r="X189" s="25">
        <f>IFERROR(VLOOKUP($E189,'[5]LOG Data SAP'!$D:$AO,22,0)/10,
IF(D189=D188,X188,""))</f>
        <v>9.8000000000000007</v>
      </c>
      <c r="Y189" s="25">
        <f>IFERROR(VLOOKUP($E189,'[5]LOG Data SAP'!$D:$AO,23,0)/10,
IF(D189=D188,Y188,""))</f>
        <v>5.5</v>
      </c>
      <c r="Z189" s="25">
        <f>IFERROR(VLOOKUP($E189,'[5]LOG Data SAP'!$D:$AO,25,0)/10,
IF(D189=D188,Z188,""))</f>
        <v>51</v>
      </c>
      <c r="AA189" s="25">
        <f>IFERROR(VLOOKUP($E189,'[5]LOG Data SAP'!$D:$AO,26,0)/10,
IF(D189=D188,AA188,""))</f>
        <v>23.7</v>
      </c>
      <c r="AB189" s="25">
        <f>IFERROR(VLOOKUP($E189,'[5]LOG Data SAP'!$D:$AO,27,0)/10,
IF(D189=D188,AB188,""))</f>
        <v>30.4</v>
      </c>
      <c r="AC189" s="26">
        <f>IFERROR(VLOOKUP($E189,'[5]LOG Data SAP'!$D:$AO,29,0)/IF(VLOOKUP($E189,'[5]LOG Data SAP'!$D:$AO,30,0)="G",1000,1),
IF(D189=D188,AC188,""))</f>
        <v>0.02</v>
      </c>
      <c r="AD189" s="26">
        <f>IFERROR(VLOOKUP($E189,'[5]LOG Data SAP'!$D:$AO,31,0)/IF(VLOOKUP($E189,'[5]LOG Data SAP'!$D:$AO,32,0)="G",1000,1),
IF(D189=D188,AD188,""))</f>
        <v>0.215</v>
      </c>
      <c r="AE189" s="26">
        <f>IFERROR(VLOOKUP($E189,'[5]LOG Data SAP'!$D:$AO,33,0)/IF(VLOOKUP($E189,'[5]LOG Data SAP'!$D:$AO,34,0)="G",1000,1),
IF(D189=D188,AE188,""))</f>
        <v>10.9</v>
      </c>
      <c r="AF189" s="27">
        <f t="shared" si="9"/>
        <v>574.452</v>
      </c>
      <c r="AG189" s="27">
        <f t="shared" si="10"/>
        <v>592.90000000000009</v>
      </c>
      <c r="AH189" s="28">
        <f t="shared" si="11"/>
        <v>3.6744480000000003E-2</v>
      </c>
      <c r="AI189" s="18" t="str">
        <f>IFERROR(VLOOKUP(E189,'[5]LOG Data SAP'!$D:$E,2,0),IF(D189=D188,AI188,""))</f>
        <v>HP ROL KAIN 1,25CM X 4,5M HOSPITAL FWD</v>
      </c>
      <c r="AJ189" s="20" t="str">
        <f>IFERROR([5]SKU!VI189,IF(D189=D188,AJ188,""))</f>
        <v>40059</v>
      </c>
      <c r="AK189" s="18" t="str">
        <f>VLOOKUP(E189,[5]SKU!I:X,16,FALSE)</f>
        <v>3005.90.90</v>
      </c>
    </row>
    <row r="190" spans="1:37">
      <c r="A190" s="18" t="str">
        <f>[5]SKU!AC190</f>
        <v>Hansaplast</v>
      </c>
      <c r="B190" s="18" t="str">
        <f>[5]SKU!AE190</f>
        <v>Wound</v>
      </c>
      <c r="C190" s="18" t="str">
        <f>[5]SKU!AJ190</f>
        <v>Fixation</v>
      </c>
      <c r="D190" s="18" t="str">
        <f>[5]SKU!G190</f>
        <v>HP Roll Kain 1.25cm x 4.5m Hospital</v>
      </c>
      <c r="E190" s="19" t="str">
        <f>[5]SKU!I190</f>
        <v>48333-00034-03</v>
      </c>
      <c r="F190" s="19" t="str">
        <f>[5]SKU!J190</f>
        <v>48333-00034-02</v>
      </c>
      <c r="G190" s="18" t="str">
        <f>[5]SKU!K190</f>
        <v>Hansaplast Rol Kain 1.25cm x4.5m Hospital</v>
      </c>
      <c r="H190" s="18" t="str">
        <f>IF([5]SKU!L190="R","Regular",
IF([5]SKU!L190="P","Promo",
IF([5]SKU!L190="S","Sample",
IF([5]SKU!L190="V","VAS",""))))</f>
        <v>Regular</v>
      </c>
      <c r="I190" s="18" t="str">
        <f>IF([5]SKU!QC190="A","Active",
IF([5]SKU!QC190="D","Discontinue",
IF([5]SKU!QC190="N","NPD","")))</f>
        <v>Discontinue</v>
      </c>
      <c r="J190" s="18" t="str">
        <f>VLOOKUP(IFERROR(VLOOKUP(E190,'[5]Material Status'!A:I,9,0),""),'[5]Material Status'!U:W,3,0)</f>
        <v>Inactive</v>
      </c>
      <c r="K190" s="20" t="str">
        <f>IFERROR(VLOOKUP(E190,'[5]LOG Data SAP'!$D:$AO,11,0),
IF(D190=D189,K189,""))</f>
        <v>8999777007805</v>
      </c>
      <c r="L190" s="20" t="str">
        <f>IFERROR(VLOOKUP(E190,'[5]LOG Data SAP'!$D:$AO,13,0),
IF(D190=D189,L189,""))</f>
        <v>8999777007812</v>
      </c>
      <c r="M190" s="20" t="str">
        <f>IFERROR(VLOOKUP(E190,'[5]LOG Data SAP'!$D:$AO,15,0),
IF(D190=D189,M189,""))</f>
        <v>8999777007829</v>
      </c>
      <c r="N190" s="21">
        <f>[5]SKU!VH190</f>
        <v>1080</v>
      </c>
      <c r="O190" s="22">
        <f>[5]SKU!VN190</f>
        <v>7764</v>
      </c>
      <c r="P190" s="23">
        <f>[5]SKU!VO190</f>
        <v>45383</v>
      </c>
      <c r="Q190" s="24">
        <f>IFERROR(_xlfn.NUMBERVALUE(VLOOKUP(E190,'[5]LOG Data SAP'!$D:$M,9,0)),
IF(D190=D189,Q189,""))</f>
        <v>10</v>
      </c>
      <c r="R190" s="24">
        <f>IFERROR(_xlfn.NUMBERVALUE(VLOOKUP(E190,'[5]LOG Data SAP'!$D:$M,10,0)),
IF(D190=D189,R189,""))</f>
        <v>500</v>
      </c>
      <c r="S190" s="24">
        <f t="shared" si="8"/>
        <v>50</v>
      </c>
      <c r="T190" s="25">
        <f>IFERROR(VLOOKUP($E190,'[5]LOG Data SAP'!$D:$V,17,0)/10,
IF(D190=D189,T189,""))</f>
        <v>5.4</v>
      </c>
      <c r="U190" s="25">
        <f>IFERROR(VLOOKUP($E190,'[5]LOG Data SAP'!$D:$V,18,0)/10,
IF(D190=D189,U189,""))</f>
        <v>5.4</v>
      </c>
      <c r="V190" s="25">
        <f>IFERROR(VLOOKUP($E190,'[5]LOG Data SAP'!$D:$V,19,0)/10,
IF(D190=D189,V189,""))</f>
        <v>19.7</v>
      </c>
      <c r="W190" s="25">
        <f>IFERROR(VLOOKUP($E190,'[5]LOG Data SAP'!$D:$AO,21,0)/10,
IF(D190=D189,W189,""))</f>
        <v>11</v>
      </c>
      <c r="X190" s="25">
        <f>IFERROR(VLOOKUP($E190,'[5]LOG Data SAP'!$D:$AO,22,0)/10,
IF(D190=D189,X189,""))</f>
        <v>9.8000000000000007</v>
      </c>
      <c r="Y190" s="25">
        <f>IFERROR(VLOOKUP($E190,'[5]LOG Data SAP'!$D:$AO,23,0)/10,
IF(D190=D189,Y189,""))</f>
        <v>5.5</v>
      </c>
      <c r="Z190" s="25">
        <f>IFERROR(VLOOKUP($E190,'[5]LOG Data SAP'!$D:$AO,25,0)/10,
IF(D190=D189,Z189,""))</f>
        <v>51</v>
      </c>
      <c r="AA190" s="25">
        <f>IFERROR(VLOOKUP($E190,'[5]LOG Data SAP'!$D:$AO,26,0)/10,
IF(D190=D189,AA189,""))</f>
        <v>23.7</v>
      </c>
      <c r="AB190" s="25">
        <f>IFERROR(VLOOKUP($E190,'[5]LOG Data SAP'!$D:$AO,27,0)/10,
IF(D190=D189,AB189,""))</f>
        <v>30.4</v>
      </c>
      <c r="AC190" s="26">
        <f>IFERROR(VLOOKUP($E190,'[5]LOG Data SAP'!$D:$AO,29,0)/IF(VLOOKUP($E190,'[5]LOG Data SAP'!$D:$AO,30,0)="G",1000,1),
IF(D190=D189,AC189,""))</f>
        <v>0.02</v>
      </c>
      <c r="AD190" s="26">
        <f>IFERROR(VLOOKUP($E190,'[5]LOG Data SAP'!$D:$AO,31,0)/IF(VLOOKUP($E190,'[5]LOG Data SAP'!$D:$AO,32,0)="G",1000,1),
IF(D190=D189,AD189,""))</f>
        <v>0.215</v>
      </c>
      <c r="AE190" s="26">
        <f>IFERROR(VLOOKUP($E190,'[5]LOG Data SAP'!$D:$AO,33,0)/IF(VLOOKUP($E190,'[5]LOG Data SAP'!$D:$AO,34,0)="G",1000,1),
IF(D190=D189,AE189,""))</f>
        <v>10.9</v>
      </c>
      <c r="AF190" s="27">
        <f t="shared" si="9"/>
        <v>574.452</v>
      </c>
      <c r="AG190" s="27">
        <f t="shared" si="10"/>
        <v>592.90000000000009</v>
      </c>
      <c r="AH190" s="28">
        <f t="shared" si="11"/>
        <v>3.6744480000000003E-2</v>
      </c>
      <c r="AI190" s="18" t="str">
        <f>IFERROR(VLOOKUP(E190,'[5]LOG Data SAP'!$D:$E,2,0),IF(D190=D189,AI189,""))</f>
        <v>HP ROL KAIN 1,25CM X 4,5M HOSPITAL</v>
      </c>
      <c r="AJ190" s="20" t="str">
        <f>IFERROR([5]SKU!VI190,IF(D190=D189,AJ189,""))</f>
        <v>40059</v>
      </c>
      <c r="AK190" s="18" t="str">
        <f>VLOOKUP(E190,[5]SKU!I:X,16,FALSE)</f>
        <v>3005.90.90</v>
      </c>
    </row>
    <row r="191" spans="1:37">
      <c r="A191" s="18" t="str">
        <f>[5]SKU!AC191</f>
        <v>Hansaplast</v>
      </c>
      <c r="B191" s="18" t="str">
        <f>[5]SKU!AE191</f>
        <v>Wound</v>
      </c>
      <c r="C191" s="18" t="str">
        <f>[5]SKU!AJ191</f>
        <v>Fixation</v>
      </c>
      <c r="D191" s="18" t="str">
        <f>[5]SKU!G191</f>
        <v>HP Roll Kain 1.25cm x 4.5m Hospital</v>
      </c>
      <c r="E191" s="19" t="str">
        <f>[5]SKU!I191</f>
        <v>48333-00034-02</v>
      </c>
      <c r="F191" s="19" t="str">
        <f>[5]SKU!J191</f>
        <v>48333-00034-02</v>
      </c>
      <c r="G191" s="18" t="str">
        <f>[5]SKU!K191</f>
        <v>Hansaplast Rol Kain 1.25cm x4.5m Hospital</v>
      </c>
      <c r="H191" s="18" t="str">
        <f>IF([5]SKU!L191="R","Regular",
IF([5]SKU!L191="P","Promo",
IF([5]SKU!L191="S","Sample",
IF([5]SKU!L191="V","VAS",""))))</f>
        <v>Regular</v>
      </c>
      <c r="I191" s="18" t="str">
        <f>IF([5]SKU!QC191="A","Active",
IF([5]SKU!QC191="D","Discontinue",
IF([5]SKU!QC191="N","NPD","")))</f>
        <v>Discontinue</v>
      </c>
      <c r="J191" s="18" t="str">
        <f>VLOOKUP(IFERROR(VLOOKUP(E191,'[5]Material Status'!A:I,9,0),""),'[5]Material Status'!U:W,3,0)</f>
        <v>Inactive</v>
      </c>
      <c r="K191" s="20" t="str">
        <f>IFERROR(VLOOKUP(E191,'[5]LOG Data SAP'!$D:$AO,11,0),
IF(D191=D190,K190,""))</f>
        <v>8999777007805</v>
      </c>
      <c r="L191" s="20" t="str">
        <f>IFERROR(VLOOKUP(E191,'[5]LOG Data SAP'!$D:$AO,13,0),
IF(D191=D190,L190,""))</f>
        <v>8999777007812</v>
      </c>
      <c r="M191" s="20" t="str">
        <f>IFERROR(VLOOKUP(E191,'[5]LOG Data SAP'!$D:$AO,15,0),
IF(D191=D190,M190,""))</f>
        <v>8999777007829</v>
      </c>
      <c r="N191" s="21">
        <f>[5]SKU!VH191</f>
        <v>1080</v>
      </c>
      <c r="O191" s="22">
        <f>[5]SKU!VN191</f>
        <v>7764</v>
      </c>
      <c r="P191" s="23">
        <f>[5]SKU!VO191</f>
        <v>45383</v>
      </c>
      <c r="Q191" s="24">
        <f>IFERROR(_xlfn.NUMBERVALUE(VLOOKUP(E191,'[5]LOG Data SAP'!$D:$M,9,0)),
IF(D191=D190,Q190,""))</f>
        <v>10</v>
      </c>
      <c r="R191" s="24">
        <f>IFERROR(_xlfn.NUMBERVALUE(VLOOKUP(E191,'[5]LOG Data SAP'!$D:$M,10,0)),
IF(D191=D190,R190,""))</f>
        <v>500</v>
      </c>
      <c r="S191" s="24">
        <f t="shared" si="8"/>
        <v>50</v>
      </c>
      <c r="T191" s="25">
        <f>IFERROR(VLOOKUP($E191,'[5]LOG Data SAP'!$D:$V,17,0)/10,
IF(D191=D190,T190,""))</f>
        <v>5.4</v>
      </c>
      <c r="U191" s="25">
        <f>IFERROR(VLOOKUP($E191,'[5]LOG Data SAP'!$D:$V,18,0)/10,
IF(D191=D190,U190,""))</f>
        <v>5.4</v>
      </c>
      <c r="V191" s="25">
        <f>IFERROR(VLOOKUP($E191,'[5]LOG Data SAP'!$D:$V,19,0)/10,
IF(D191=D190,V190,""))</f>
        <v>19.7</v>
      </c>
      <c r="W191" s="25">
        <f>IFERROR(VLOOKUP($E191,'[5]LOG Data SAP'!$D:$AO,21,0)/10,
IF(D191=D190,W190,""))</f>
        <v>11</v>
      </c>
      <c r="X191" s="25">
        <f>IFERROR(VLOOKUP($E191,'[5]LOG Data SAP'!$D:$AO,22,0)/10,
IF(D191=D190,X190,""))</f>
        <v>9.8000000000000007</v>
      </c>
      <c r="Y191" s="25">
        <f>IFERROR(VLOOKUP($E191,'[5]LOG Data SAP'!$D:$AO,23,0)/10,
IF(D191=D190,Y190,""))</f>
        <v>5.5</v>
      </c>
      <c r="Z191" s="25">
        <f>IFERROR(VLOOKUP($E191,'[5]LOG Data SAP'!$D:$AO,25,0)/10,
IF(D191=D190,Z190,""))</f>
        <v>51</v>
      </c>
      <c r="AA191" s="25">
        <f>IFERROR(VLOOKUP($E191,'[5]LOG Data SAP'!$D:$AO,26,0)/10,
IF(D191=D190,AA190,""))</f>
        <v>23.7</v>
      </c>
      <c r="AB191" s="25">
        <f>IFERROR(VLOOKUP($E191,'[5]LOG Data SAP'!$D:$AO,27,0)/10,
IF(D191=D190,AB190,""))</f>
        <v>30.4</v>
      </c>
      <c r="AC191" s="26">
        <f>IFERROR(VLOOKUP($E191,'[5]LOG Data SAP'!$D:$AO,29,0)/IF(VLOOKUP($E191,'[5]LOG Data SAP'!$D:$AO,30,0)="G",1000,1),
IF(D191=D190,AC190,""))</f>
        <v>0.02</v>
      </c>
      <c r="AD191" s="26">
        <f>IFERROR(VLOOKUP($E191,'[5]LOG Data SAP'!$D:$AO,31,0)/IF(VLOOKUP($E191,'[5]LOG Data SAP'!$D:$AO,32,0)="G",1000,1),
IF(D191=D190,AD190,""))</f>
        <v>0.215</v>
      </c>
      <c r="AE191" s="26">
        <f>IFERROR(VLOOKUP($E191,'[5]LOG Data SAP'!$D:$AO,33,0)/IF(VLOOKUP($E191,'[5]LOG Data SAP'!$D:$AO,34,0)="G",1000,1),
IF(D191=D190,AE190,""))</f>
        <v>10.9</v>
      </c>
      <c r="AF191" s="27">
        <f t="shared" si="9"/>
        <v>574.452</v>
      </c>
      <c r="AG191" s="27">
        <f t="shared" si="10"/>
        <v>592.90000000000009</v>
      </c>
      <c r="AH191" s="28">
        <f t="shared" si="11"/>
        <v>3.6744480000000003E-2</v>
      </c>
      <c r="AI191" s="18" t="str">
        <f>IFERROR(VLOOKUP(E191,'[5]LOG Data SAP'!$D:$E,2,0),IF(D191=D190,AI190,""))</f>
        <v>HP ROL KAIN 1,25CM X 4,5M HOSPITAL</v>
      </c>
      <c r="AJ191" s="20" t="str">
        <f>IFERROR([5]SKU!VI191,IF(D191=D190,AJ190,""))</f>
        <v>40059</v>
      </c>
      <c r="AK191" s="18" t="str">
        <f>VLOOKUP(E191,[5]SKU!I:X,16,FALSE)</f>
        <v>3005.90.90</v>
      </c>
    </row>
    <row r="192" spans="1:37">
      <c r="A192" s="18" t="str">
        <f>[5]SKU!AC192</f>
        <v>Hansaplast</v>
      </c>
      <c r="B192" s="18" t="str">
        <f>[5]SKU!AE192</f>
        <v>Wound</v>
      </c>
      <c r="C192" s="18" t="str">
        <f>[5]SKU!AJ192</f>
        <v>Fixation</v>
      </c>
      <c r="D192" s="18" t="str">
        <f>[5]SKU!G192</f>
        <v>HP Roll Kain 1.25cm x 4.5m Hospital</v>
      </c>
      <c r="E192" s="19" t="str">
        <f>[5]SKU!I192</f>
        <v>48333-00034-01</v>
      </c>
      <c r="F192" s="19" t="str">
        <f>[5]SKU!J192</f>
        <v>48333-00034-02</v>
      </c>
      <c r="G192" s="18" t="str">
        <f>[5]SKU!K192</f>
        <v>HP Roll Kain 1.25cm x 4.5m Hospital</v>
      </c>
      <c r="H192" s="18" t="str">
        <f>IF([5]SKU!L192="R","Regular",
IF([5]SKU!L192="P","Promo",
IF([5]SKU!L192="S","Sample",
IF([5]SKU!L192="V","VAS",""))))</f>
        <v>Regular</v>
      </c>
      <c r="I192" s="18" t="str">
        <f>IF([5]SKU!QC192="A","Active",
IF([5]SKU!QC192="D","Discontinue",
IF([5]SKU!QC192="N","NPD","")))</f>
        <v>Discontinue</v>
      </c>
      <c r="J192" s="18" t="str">
        <f>VLOOKUP(IFERROR(VLOOKUP(E192,'[5]Material Status'!A:I,9,0),""),'[5]Material Status'!U:W,3,0)</f>
        <v>Inactive</v>
      </c>
      <c r="K192" s="20" t="str">
        <f>IFERROR(VLOOKUP(E192,'[5]LOG Data SAP'!$D:$AO,11,0),
IF(D192=D191,K191,""))</f>
        <v>8999777007805</v>
      </c>
      <c r="L192" s="20" t="str">
        <f>IFERROR(VLOOKUP(E192,'[5]LOG Data SAP'!$D:$AO,13,0),
IF(D192=D191,L191,""))</f>
        <v>8999777007812</v>
      </c>
      <c r="M192" s="20" t="str">
        <f>IFERROR(VLOOKUP(E192,'[5]LOG Data SAP'!$D:$AO,15,0),
IF(D192=D191,M191,""))</f>
        <v>8999777007829</v>
      </c>
      <c r="N192" s="21">
        <f>[5]SKU!VH192</f>
        <v>1080</v>
      </c>
      <c r="O192" s="22">
        <f>[5]SKU!VN192</f>
        <v>7764</v>
      </c>
      <c r="P192" s="23">
        <f>[5]SKU!VO192</f>
        <v>45383</v>
      </c>
      <c r="Q192" s="24">
        <f>IFERROR(_xlfn.NUMBERVALUE(VLOOKUP(E192,'[5]LOG Data SAP'!$D:$M,9,0)),
IF(D192=D191,Q191,""))</f>
        <v>10</v>
      </c>
      <c r="R192" s="24">
        <f>IFERROR(_xlfn.NUMBERVALUE(VLOOKUP(E192,'[5]LOG Data SAP'!$D:$M,10,0)),
IF(D192=D191,R191,""))</f>
        <v>500</v>
      </c>
      <c r="S192" s="24">
        <f t="shared" si="8"/>
        <v>50</v>
      </c>
      <c r="T192" s="25">
        <f>IFERROR(VLOOKUP($E192,'[5]LOG Data SAP'!$D:$V,17,0)/10,
IF(D192=D191,T191,""))</f>
        <v>5.4</v>
      </c>
      <c r="U192" s="25">
        <f>IFERROR(VLOOKUP($E192,'[5]LOG Data SAP'!$D:$V,18,0)/10,
IF(D192=D191,U191,""))</f>
        <v>5.4</v>
      </c>
      <c r="V192" s="25">
        <f>IFERROR(VLOOKUP($E192,'[5]LOG Data SAP'!$D:$V,19,0)/10,
IF(D192=D191,V191,""))</f>
        <v>19.7</v>
      </c>
      <c r="W192" s="25">
        <f>IFERROR(VLOOKUP($E192,'[5]LOG Data SAP'!$D:$AO,21,0)/10,
IF(D192=D191,W191,""))</f>
        <v>11</v>
      </c>
      <c r="X192" s="25">
        <f>IFERROR(VLOOKUP($E192,'[5]LOG Data SAP'!$D:$AO,22,0)/10,
IF(D192=D191,X191,""))</f>
        <v>9.8000000000000007</v>
      </c>
      <c r="Y192" s="25">
        <f>IFERROR(VLOOKUP($E192,'[5]LOG Data SAP'!$D:$AO,23,0)/10,
IF(D192=D191,Y191,""))</f>
        <v>5.5</v>
      </c>
      <c r="Z192" s="25">
        <f>IFERROR(VLOOKUP($E192,'[5]LOG Data SAP'!$D:$AO,25,0)/10,
IF(D192=D191,Z191,""))</f>
        <v>51</v>
      </c>
      <c r="AA192" s="25">
        <f>IFERROR(VLOOKUP($E192,'[5]LOG Data SAP'!$D:$AO,26,0)/10,
IF(D192=D191,AA191,""))</f>
        <v>23.7</v>
      </c>
      <c r="AB192" s="25">
        <f>IFERROR(VLOOKUP($E192,'[5]LOG Data SAP'!$D:$AO,27,0)/10,
IF(D192=D191,AB191,""))</f>
        <v>30.4</v>
      </c>
      <c r="AC192" s="26">
        <f>IFERROR(VLOOKUP($E192,'[5]LOG Data SAP'!$D:$AO,29,0)/IF(VLOOKUP($E192,'[5]LOG Data SAP'!$D:$AO,30,0)="G",1000,1),
IF(D192=D191,AC191,""))</f>
        <v>0.02</v>
      </c>
      <c r="AD192" s="26">
        <f>IFERROR(VLOOKUP($E192,'[5]LOG Data SAP'!$D:$AO,31,0)/IF(VLOOKUP($E192,'[5]LOG Data SAP'!$D:$AO,32,0)="G",1000,1),
IF(D192=D191,AD191,""))</f>
        <v>0.215</v>
      </c>
      <c r="AE192" s="26">
        <f>IFERROR(VLOOKUP($E192,'[5]LOG Data SAP'!$D:$AO,33,0)/IF(VLOOKUP($E192,'[5]LOG Data SAP'!$D:$AO,34,0)="G",1000,1),
IF(D192=D191,AE191,""))</f>
        <v>10.9</v>
      </c>
      <c r="AF192" s="27">
        <f t="shared" si="9"/>
        <v>574.452</v>
      </c>
      <c r="AG192" s="27">
        <f t="shared" si="10"/>
        <v>592.90000000000009</v>
      </c>
      <c r="AH192" s="28">
        <f t="shared" si="11"/>
        <v>3.6744480000000003E-2</v>
      </c>
      <c r="AI192" s="18" t="str">
        <f>IFERROR(VLOOKUP(E192,'[5]LOG Data SAP'!$D:$E,2,0),IF(D192=D191,AI191,""))</f>
        <v>HP ROL KAIN 1,25CM X 4,5M HOSPITAL</v>
      </c>
      <c r="AJ192" s="20" t="str">
        <f>IFERROR([5]SKU!VI192,IF(D192=D191,AJ191,""))</f>
        <v>40059</v>
      </c>
      <c r="AK192" s="18" t="str">
        <f>VLOOKUP(E192,[5]SKU!I:X,16,FALSE)</f>
        <v>3005.90.90</v>
      </c>
    </row>
    <row r="193" spans="1:37">
      <c r="A193" s="18" t="str">
        <f>[5]SKU!AC193</f>
        <v>Hansaplast</v>
      </c>
      <c r="B193" s="18" t="str">
        <f>[5]SKU!AE193</f>
        <v>Wound</v>
      </c>
      <c r="C193" s="18" t="str">
        <f>[5]SKU!AJ193</f>
        <v>Fixation</v>
      </c>
      <c r="D193" s="18" t="str">
        <f>[5]SKU!G193</f>
        <v>HP Roll Kain 1.25cm x 4.5m Hospital</v>
      </c>
      <c r="E193" s="19" t="str">
        <f>[5]SKU!I193</f>
        <v>48333-00034-00</v>
      </c>
      <c r="F193" s="19" t="str">
        <f>[5]SKU!J193</f>
        <v>48333-00034-02</v>
      </c>
      <c r="G193" s="18" t="str">
        <f>[5]SKU!K193</f>
        <v>HP Roll Kain 1.25cm x 4.5m Hospital</v>
      </c>
      <c r="H193" s="18" t="str">
        <f>IF([5]SKU!L193="R","Regular",
IF([5]SKU!L193="P","Promo",
IF([5]SKU!L193="S","Sample",
IF([5]SKU!L193="V","VAS",""))))</f>
        <v>Regular</v>
      </c>
      <c r="I193" s="18" t="str">
        <f>IF([5]SKU!QC193="A","Active",
IF([5]SKU!QC193="D","Discontinue",
IF([5]SKU!QC193="N","NPD","")))</f>
        <v>Discontinue</v>
      </c>
      <c r="J193" s="18" t="str">
        <f>VLOOKUP(IFERROR(VLOOKUP(E193,'[5]Material Status'!A:I,9,0),""),'[5]Material Status'!U:W,3,0)</f>
        <v>Inactive</v>
      </c>
      <c r="K193" s="20" t="str">
        <f>IFERROR(VLOOKUP(E193,'[5]LOG Data SAP'!$D:$AO,11,0),
IF(D193=D192,K192,""))</f>
        <v>8999777007805</v>
      </c>
      <c r="L193" s="20" t="str">
        <f>IFERROR(VLOOKUP(E193,'[5]LOG Data SAP'!$D:$AO,13,0),
IF(D193=D192,L192,""))</f>
        <v>8999777007812</v>
      </c>
      <c r="M193" s="20" t="str">
        <f>IFERROR(VLOOKUP(E193,'[5]LOG Data SAP'!$D:$AO,15,0),
IF(D193=D192,M192,""))</f>
        <v>8999777007829</v>
      </c>
      <c r="N193" s="21">
        <f>[5]SKU!VH193</f>
        <v>1080</v>
      </c>
      <c r="O193" s="22">
        <f>[5]SKU!VN193</f>
        <v>7764</v>
      </c>
      <c r="P193" s="23">
        <f>[5]SKU!VO193</f>
        <v>45383</v>
      </c>
      <c r="Q193" s="24">
        <f>IFERROR(_xlfn.NUMBERVALUE(VLOOKUP(E193,'[5]LOG Data SAP'!$D:$M,9,0)),
IF(D193=D192,Q192,""))</f>
        <v>10</v>
      </c>
      <c r="R193" s="24">
        <f>IFERROR(_xlfn.NUMBERVALUE(VLOOKUP(E193,'[5]LOG Data SAP'!$D:$M,10,0)),
IF(D193=D192,R192,""))</f>
        <v>500</v>
      </c>
      <c r="S193" s="24">
        <f t="shared" si="8"/>
        <v>50</v>
      </c>
      <c r="T193" s="25">
        <f>IFERROR(VLOOKUP($E193,'[5]LOG Data SAP'!$D:$V,17,0)/10,
IF(D193=D192,T192,""))</f>
        <v>5.4</v>
      </c>
      <c r="U193" s="25">
        <f>IFERROR(VLOOKUP($E193,'[5]LOG Data SAP'!$D:$V,18,0)/10,
IF(D193=D192,U192,""))</f>
        <v>5.4</v>
      </c>
      <c r="V193" s="25">
        <f>IFERROR(VLOOKUP($E193,'[5]LOG Data SAP'!$D:$V,19,0)/10,
IF(D193=D192,V192,""))</f>
        <v>19.7</v>
      </c>
      <c r="W193" s="25">
        <f>IFERROR(VLOOKUP($E193,'[5]LOG Data SAP'!$D:$AO,21,0)/10,
IF(D193=D192,W192,""))</f>
        <v>11</v>
      </c>
      <c r="X193" s="25">
        <f>IFERROR(VLOOKUP($E193,'[5]LOG Data SAP'!$D:$AO,22,0)/10,
IF(D193=D192,X192,""))</f>
        <v>9.8000000000000007</v>
      </c>
      <c r="Y193" s="25">
        <f>IFERROR(VLOOKUP($E193,'[5]LOG Data SAP'!$D:$AO,23,0)/10,
IF(D193=D192,Y192,""))</f>
        <v>5.5</v>
      </c>
      <c r="Z193" s="25">
        <f>IFERROR(VLOOKUP($E193,'[5]LOG Data SAP'!$D:$AO,25,0)/10,
IF(D193=D192,Z192,""))</f>
        <v>51</v>
      </c>
      <c r="AA193" s="25">
        <f>IFERROR(VLOOKUP($E193,'[5]LOG Data SAP'!$D:$AO,26,0)/10,
IF(D193=D192,AA192,""))</f>
        <v>23.7</v>
      </c>
      <c r="AB193" s="25">
        <f>IFERROR(VLOOKUP($E193,'[5]LOG Data SAP'!$D:$AO,27,0)/10,
IF(D193=D192,AB192,""))</f>
        <v>30.4</v>
      </c>
      <c r="AC193" s="26">
        <f>IFERROR(VLOOKUP($E193,'[5]LOG Data SAP'!$D:$AO,29,0)/IF(VLOOKUP($E193,'[5]LOG Data SAP'!$D:$AO,30,0)="G",1000,1),
IF(D193=D192,AC192,""))</f>
        <v>0.02</v>
      </c>
      <c r="AD193" s="26">
        <f>IFERROR(VLOOKUP($E193,'[5]LOG Data SAP'!$D:$AO,31,0)/IF(VLOOKUP($E193,'[5]LOG Data SAP'!$D:$AO,32,0)="G",1000,1),
IF(D193=D192,AD192,""))</f>
        <v>0.215</v>
      </c>
      <c r="AE193" s="26">
        <f>IFERROR(VLOOKUP($E193,'[5]LOG Data SAP'!$D:$AO,33,0)/IF(VLOOKUP($E193,'[5]LOG Data SAP'!$D:$AO,34,0)="G",1000,1),
IF(D193=D192,AE192,""))</f>
        <v>10.9</v>
      </c>
      <c r="AF193" s="27">
        <f t="shared" si="9"/>
        <v>574.452</v>
      </c>
      <c r="AG193" s="27">
        <f t="shared" si="10"/>
        <v>592.90000000000009</v>
      </c>
      <c r="AH193" s="28">
        <f t="shared" si="11"/>
        <v>3.6744480000000003E-2</v>
      </c>
      <c r="AI193" s="18" t="str">
        <f>IFERROR(VLOOKUP(E193,'[5]LOG Data SAP'!$D:$E,2,0),IF(D193=D192,AI192,""))</f>
        <v>HP ROL KAIN 1,25CM X 4,5M HOSPITAL</v>
      </c>
      <c r="AJ193" s="20" t="str">
        <f>IFERROR([5]SKU!VI193,IF(D193=D192,AJ192,""))</f>
        <v>40059</v>
      </c>
      <c r="AK193" s="18" t="str">
        <f>VLOOKUP(E193,[5]SKU!I:X,16,FALSE)</f>
        <v>3005.90.90</v>
      </c>
    </row>
    <row r="194" spans="1:37">
      <c r="A194" s="18" t="str">
        <f>[5]SKU!AC194</f>
        <v>Hansaplast</v>
      </c>
      <c r="B194" s="18" t="str">
        <f>[5]SKU!AE194</f>
        <v>Wound</v>
      </c>
      <c r="C194" s="18" t="str">
        <f>[5]SKU!AJ194</f>
        <v>Fixation</v>
      </c>
      <c r="D194" s="18" t="str">
        <f>[5]SKU!G194</f>
        <v>HP Roll Kain 2.5cm x 1m</v>
      </c>
      <c r="E194" s="19" t="str">
        <f>[5]SKU!I194</f>
        <v>48333-00035-04</v>
      </c>
      <c r="F194" s="19" t="str">
        <f>[5]SKU!J194</f>
        <v>48333-00035-03</v>
      </c>
      <c r="G194" s="18" t="str">
        <f>[5]SKU!K194</f>
        <v>Hansaplast Rol Kain 2.5cm x 1m</v>
      </c>
      <c r="H194" s="18" t="str">
        <f>IF([5]SKU!L194="R","Regular",
IF([5]SKU!L194="P","Promo",
IF([5]SKU!L194="S","Sample",
IF([5]SKU!L194="V","VAS",""))))</f>
        <v>Regular</v>
      </c>
      <c r="I194" s="18" t="str">
        <f>IF([5]SKU!QC194="A","Active",
IF([5]SKU!QC194="D","Discontinue",
IF([5]SKU!QC194="N","NPD","")))</f>
        <v>Discontinue</v>
      </c>
      <c r="J194" s="18" t="str">
        <f>VLOOKUP(IFERROR(VLOOKUP(E194,'[5]Material Status'!A:I,9,0),""),'[5]Material Status'!U:W,3,0)</f>
        <v>Inactive</v>
      </c>
      <c r="K194" s="20" t="str">
        <f>IFERROR(VLOOKUP(E194,'[5]LOG Data SAP'!$D:$AO,11,0),
IF(D194=D193,K193,""))</f>
        <v>8999777007843</v>
      </c>
      <c r="L194" s="20" t="str">
        <f>IFERROR(VLOOKUP(E194,'[5]LOG Data SAP'!$D:$AO,13,0),
IF(D194=D193,L193,""))</f>
        <v>8999777007850</v>
      </c>
      <c r="M194" s="20" t="str">
        <f>IFERROR(VLOOKUP(E194,'[5]LOG Data SAP'!$D:$AO,15,0),
IF(D194=D193,M193,""))</f>
        <v>8999777007867</v>
      </c>
      <c r="N194" s="21">
        <f>[5]SKU!VH194</f>
        <v>1080</v>
      </c>
      <c r="O194" s="22">
        <f>[5]SKU!VN194</f>
        <v>5957</v>
      </c>
      <c r="P194" s="23">
        <f>[5]SKU!VO194</f>
        <v>45383</v>
      </c>
      <c r="Q194" s="24">
        <f>IFERROR(_xlfn.NUMBERVALUE(VLOOKUP(E194,'[5]LOG Data SAP'!$D:$M,9,0)),
IF(D194=D193,Q193,""))</f>
        <v>20</v>
      </c>
      <c r="R194" s="24">
        <f>IFERROR(_xlfn.NUMBERVALUE(VLOOKUP(E194,'[5]LOG Data SAP'!$D:$M,10,0)),
IF(D194=D193,R193,""))</f>
        <v>480</v>
      </c>
      <c r="S194" s="24">
        <f t="shared" si="8"/>
        <v>24</v>
      </c>
      <c r="T194" s="25">
        <f>IFERROR(VLOOKUP($E194,'[5]LOG Data SAP'!$D:$V,17,0)/10,
IF(D194=D193,T193,""))</f>
        <v>3.2</v>
      </c>
      <c r="U194" s="25">
        <f>IFERROR(VLOOKUP($E194,'[5]LOG Data SAP'!$D:$V,18,0)/10,
IF(D194=D193,U193,""))</f>
        <v>3.2</v>
      </c>
      <c r="V194" s="25">
        <f>IFERROR(VLOOKUP($E194,'[5]LOG Data SAP'!$D:$V,19,0)/10,
IF(D194=D193,V193,""))</f>
        <v>2.1</v>
      </c>
      <c r="W194" s="25">
        <f>IFERROR(VLOOKUP($E194,'[5]LOG Data SAP'!$D:$AO,21,0)/10,
IF(D194=D193,W193,""))</f>
        <v>16.399999999999999</v>
      </c>
      <c r="X194" s="25">
        <f>IFERROR(VLOOKUP($E194,'[5]LOG Data SAP'!$D:$AO,22,0)/10,
IF(D194=D193,X193,""))</f>
        <v>6.6</v>
      </c>
      <c r="Y194" s="25">
        <f>IFERROR(VLOOKUP($E194,'[5]LOG Data SAP'!$D:$AO,23,0)/10,
IF(D194=D193,Y193,""))</f>
        <v>6.4</v>
      </c>
      <c r="Z194" s="25">
        <f>IFERROR(VLOOKUP($E194,'[5]LOG Data SAP'!$D:$AO,25,0)/10,
IF(D194=D193,Z193,""))</f>
        <v>35.1</v>
      </c>
      <c r="AA194" s="25">
        <f>IFERROR(VLOOKUP($E194,'[5]LOG Data SAP'!$D:$AO,26,0)/10,
IF(D194=D193,AA193,""))</f>
        <v>22.1</v>
      </c>
      <c r="AB194" s="25">
        <f>IFERROR(VLOOKUP($E194,'[5]LOG Data SAP'!$D:$AO,27,0)/10,
IF(D194=D193,AB193,""))</f>
        <v>28.8</v>
      </c>
      <c r="AC194" s="26">
        <f>IFERROR(VLOOKUP($E194,'[5]LOG Data SAP'!$D:$AO,29,0)/IF(VLOOKUP($E194,'[5]LOG Data SAP'!$D:$AO,30,0)="G",1000,1),
IF(D194=D193,AC193,""))</f>
        <v>1.2E-2</v>
      </c>
      <c r="AD194" s="26">
        <f>IFERROR(VLOOKUP($E194,'[5]LOG Data SAP'!$D:$AO,31,0)/IF(VLOOKUP($E194,'[5]LOG Data SAP'!$D:$AO,32,0)="G",1000,1),
IF(D194=D193,AD193,""))</f>
        <v>0.25900000000000001</v>
      </c>
      <c r="AE194" s="26">
        <f>IFERROR(VLOOKUP($E194,'[5]LOG Data SAP'!$D:$AO,33,0)/IF(VLOOKUP($E194,'[5]LOG Data SAP'!$D:$AO,34,0)="G",1000,1),
IF(D194=D193,AE193,""))</f>
        <v>6.43</v>
      </c>
      <c r="AF194" s="27">
        <f t="shared" si="9"/>
        <v>21.504000000000005</v>
      </c>
      <c r="AG194" s="27">
        <f t="shared" si="10"/>
        <v>692.73599999999988</v>
      </c>
      <c r="AH194" s="28">
        <f t="shared" si="11"/>
        <v>2.2340447999999999E-2</v>
      </c>
      <c r="AI194" s="18" t="str">
        <f>IFERROR(VLOOKUP(E194,'[5]LOG Data SAP'!$D:$E,2,0),IF(D194=D193,AI193,""))</f>
        <v>HP ROL KAIN 2,5CM X 1M</v>
      </c>
      <c r="AJ194" s="20" t="str">
        <f>IFERROR([5]SKU!VI194,IF(D194=D193,AJ193,""))</f>
        <v>40064</v>
      </c>
      <c r="AK194" s="18" t="str">
        <f>VLOOKUP(E194,[5]SKU!I:X,16,FALSE)</f>
        <v>3005.90.90</v>
      </c>
    </row>
    <row r="195" spans="1:37">
      <c r="A195" s="18" t="str">
        <f>[5]SKU!AC195</f>
        <v>Hansaplast</v>
      </c>
      <c r="B195" s="18" t="str">
        <f>[5]SKU!AE195</f>
        <v>Wound</v>
      </c>
      <c r="C195" s="18" t="str">
        <f>[5]SKU!AJ195</f>
        <v>Fixation</v>
      </c>
      <c r="D195" s="18" t="str">
        <f>[5]SKU!G195</f>
        <v>HP Roll Kain 2.5cm x 1m</v>
      </c>
      <c r="E195" s="19" t="str">
        <f>[5]SKU!I195</f>
        <v>48333-00035-03</v>
      </c>
      <c r="F195" s="19" t="str">
        <f>[5]SKU!J195</f>
        <v>48333-00035-03</v>
      </c>
      <c r="G195" s="18" t="str">
        <f>[5]SKU!K195</f>
        <v>Hansaplast Rol Kain 2.5cm x 1m</v>
      </c>
      <c r="H195" s="18" t="str">
        <f>IF([5]SKU!L195="R","Regular",
IF([5]SKU!L195="P","Promo",
IF([5]SKU!L195="S","Sample",
IF([5]SKU!L195="V","VAS",""))))</f>
        <v>Regular</v>
      </c>
      <c r="I195" s="18" t="str">
        <f>IF([5]SKU!QC195="A","Active",
IF([5]SKU!QC195="D","Discontinue",
IF([5]SKU!QC195="N","NPD","")))</f>
        <v>Discontinue</v>
      </c>
      <c r="J195" s="18" t="str">
        <f>VLOOKUP(IFERROR(VLOOKUP(E195,'[5]Material Status'!A:I,9,0),""),'[5]Material Status'!U:W,3,0)</f>
        <v>Inactive</v>
      </c>
      <c r="K195" s="20" t="str">
        <f>IFERROR(VLOOKUP(E195,'[5]LOG Data SAP'!$D:$AO,11,0),
IF(D195=D194,K194,""))</f>
        <v>8999777007843</v>
      </c>
      <c r="L195" s="20" t="str">
        <f>IFERROR(VLOOKUP(E195,'[5]LOG Data SAP'!$D:$AO,13,0),
IF(D195=D194,L194,""))</f>
        <v>8999777007850</v>
      </c>
      <c r="M195" s="20" t="str">
        <f>IFERROR(VLOOKUP(E195,'[5]LOG Data SAP'!$D:$AO,15,0),
IF(D195=D194,M194,""))</f>
        <v>8999777007867</v>
      </c>
      <c r="N195" s="21">
        <f>[5]SKU!VH195</f>
        <v>1080</v>
      </c>
      <c r="O195" s="22">
        <f>[5]SKU!VN195</f>
        <v>5957</v>
      </c>
      <c r="P195" s="23">
        <f>[5]SKU!VO195</f>
        <v>45383</v>
      </c>
      <c r="Q195" s="24">
        <f>IFERROR(_xlfn.NUMBERVALUE(VLOOKUP(E195,'[5]LOG Data SAP'!$D:$M,9,0)),
IF(D195=D194,Q194,""))</f>
        <v>20</v>
      </c>
      <c r="R195" s="24">
        <f>IFERROR(_xlfn.NUMBERVALUE(VLOOKUP(E195,'[5]LOG Data SAP'!$D:$M,10,0)),
IF(D195=D194,R194,""))</f>
        <v>480</v>
      </c>
      <c r="S195" s="24">
        <f t="shared" ref="S195:S258" si="12">IFERROR(IF(Q195=0,0,R195/Q195),
IF(D195=D194,S194,""))</f>
        <v>24</v>
      </c>
      <c r="T195" s="25">
        <f>IFERROR(VLOOKUP($E195,'[5]LOG Data SAP'!$D:$V,17,0)/10,
IF(D195=D194,T194,""))</f>
        <v>3.2</v>
      </c>
      <c r="U195" s="25">
        <f>IFERROR(VLOOKUP($E195,'[5]LOG Data SAP'!$D:$V,18,0)/10,
IF(D195=D194,U194,""))</f>
        <v>3.2</v>
      </c>
      <c r="V195" s="25">
        <f>IFERROR(VLOOKUP($E195,'[5]LOG Data SAP'!$D:$V,19,0)/10,
IF(D195=D194,V194,""))</f>
        <v>2.1</v>
      </c>
      <c r="W195" s="25">
        <f>IFERROR(VLOOKUP($E195,'[5]LOG Data SAP'!$D:$AO,21,0)/10,
IF(D195=D194,W194,""))</f>
        <v>16.399999999999999</v>
      </c>
      <c r="X195" s="25">
        <f>IFERROR(VLOOKUP($E195,'[5]LOG Data SAP'!$D:$AO,22,0)/10,
IF(D195=D194,X194,""))</f>
        <v>6.6</v>
      </c>
      <c r="Y195" s="25">
        <f>IFERROR(VLOOKUP($E195,'[5]LOG Data SAP'!$D:$AO,23,0)/10,
IF(D195=D194,Y194,""))</f>
        <v>6.4</v>
      </c>
      <c r="Z195" s="25">
        <f>IFERROR(VLOOKUP($E195,'[5]LOG Data SAP'!$D:$AO,25,0)/10,
IF(D195=D194,Z194,""))</f>
        <v>35.1</v>
      </c>
      <c r="AA195" s="25">
        <f>IFERROR(VLOOKUP($E195,'[5]LOG Data SAP'!$D:$AO,26,0)/10,
IF(D195=D194,AA194,""))</f>
        <v>22.1</v>
      </c>
      <c r="AB195" s="25">
        <f>IFERROR(VLOOKUP($E195,'[5]LOG Data SAP'!$D:$AO,27,0)/10,
IF(D195=D194,AB194,""))</f>
        <v>28.8</v>
      </c>
      <c r="AC195" s="26">
        <f>IFERROR(VLOOKUP($E195,'[5]LOG Data SAP'!$D:$AO,29,0)/IF(VLOOKUP($E195,'[5]LOG Data SAP'!$D:$AO,30,0)="G",1000,1),
IF(D195=D194,AC194,""))</f>
        <v>1.2E-2</v>
      </c>
      <c r="AD195" s="26">
        <f>IFERROR(VLOOKUP($E195,'[5]LOG Data SAP'!$D:$AO,31,0)/IF(VLOOKUP($E195,'[5]LOG Data SAP'!$D:$AO,32,0)="G",1000,1),
IF(D195=D194,AD194,""))</f>
        <v>0.25900000000000001</v>
      </c>
      <c r="AE195" s="26">
        <f>IFERROR(VLOOKUP($E195,'[5]LOG Data SAP'!$D:$AO,33,0)/IF(VLOOKUP($E195,'[5]LOG Data SAP'!$D:$AO,34,0)="G",1000,1),
IF(D195=D194,AE194,""))</f>
        <v>6.43</v>
      </c>
      <c r="AF195" s="27">
        <f t="shared" ref="AF195:AF258" si="13">IF(SUM(T195:V195)=0,"",T195*U195*V195)</f>
        <v>21.504000000000005</v>
      </c>
      <c r="AG195" s="27">
        <f t="shared" ref="AG195:AG258" si="14">IF(SUM(W195:Y195)=0,"",W195*X195*Y195)</f>
        <v>692.73599999999988</v>
      </c>
      <c r="AH195" s="28">
        <f t="shared" ref="AH195:AH258" si="15">IF(SUM(Z195:AB195)=0,"",Z195*AA195*AB195/1000000)</f>
        <v>2.2340447999999999E-2</v>
      </c>
      <c r="AI195" s="18" t="str">
        <f>IFERROR(VLOOKUP(E195,'[5]LOG Data SAP'!$D:$E,2,0),IF(D195=D194,AI194,""))</f>
        <v>HP ROL KAIN 2,5CM X 1M</v>
      </c>
      <c r="AJ195" s="20" t="str">
        <f>IFERROR([5]SKU!VI195,IF(D195=D194,AJ194,""))</f>
        <v>40064</v>
      </c>
      <c r="AK195" s="18" t="str">
        <f>VLOOKUP(E195,[5]SKU!I:X,16,FALSE)</f>
        <v>3005.90.90</v>
      </c>
    </row>
    <row r="196" spans="1:37">
      <c r="A196" s="18" t="str">
        <f>[5]SKU!AC196</f>
        <v>Hansaplast</v>
      </c>
      <c r="B196" s="18" t="str">
        <f>[5]SKU!AE196</f>
        <v>Wound</v>
      </c>
      <c r="C196" s="18" t="str">
        <f>[5]SKU!AJ196</f>
        <v>Fixation</v>
      </c>
      <c r="D196" s="18" t="str">
        <f>[5]SKU!G196</f>
        <v>HP Roll Kain 2.5cm x 1m</v>
      </c>
      <c r="E196" s="19" t="str">
        <f>[5]SKU!I196</f>
        <v>48333-00035-01</v>
      </c>
      <c r="F196" s="19" t="str">
        <f>[5]SKU!J196</f>
        <v>48333-00035-03</v>
      </c>
      <c r="G196" s="18" t="str">
        <f>[5]SKU!K196</f>
        <v>HP Roll Kain 2.5cm x 1m</v>
      </c>
      <c r="H196" s="18" t="str">
        <f>IF([5]SKU!L196="R","Regular",
IF([5]SKU!L196="P","Promo",
IF([5]SKU!L196="S","Sample",
IF([5]SKU!L196="V","VAS",""))))</f>
        <v>Regular</v>
      </c>
      <c r="I196" s="18" t="str">
        <f>IF([5]SKU!QC196="A","Active",
IF([5]SKU!QC196="D","Discontinue",
IF([5]SKU!QC196="N","NPD","")))</f>
        <v>Discontinue</v>
      </c>
      <c r="J196" s="18" t="str">
        <f>VLOOKUP(IFERROR(VLOOKUP(E196,'[5]Material Status'!A:I,9,0),""),'[5]Material Status'!U:W,3,0)</f>
        <v>Inactive</v>
      </c>
      <c r="K196" s="20" t="str">
        <f>IFERROR(VLOOKUP(E196,'[5]LOG Data SAP'!$D:$AO,11,0),
IF(D196=D195,K195,""))</f>
        <v>8999777007843</v>
      </c>
      <c r="L196" s="20" t="str">
        <f>IFERROR(VLOOKUP(E196,'[5]LOG Data SAP'!$D:$AO,13,0),
IF(D196=D195,L195,""))</f>
        <v>8999777007850</v>
      </c>
      <c r="M196" s="20" t="str">
        <f>IFERROR(VLOOKUP(E196,'[5]LOG Data SAP'!$D:$AO,15,0),
IF(D196=D195,M195,""))</f>
        <v>8999777007867</v>
      </c>
      <c r="N196" s="21">
        <f>[5]SKU!VH196</f>
        <v>1080</v>
      </c>
      <c r="O196" s="22">
        <f>[5]SKU!VN196</f>
        <v>5957</v>
      </c>
      <c r="P196" s="23">
        <f>[5]SKU!VO196</f>
        <v>45383</v>
      </c>
      <c r="Q196" s="24">
        <f>IFERROR(_xlfn.NUMBERVALUE(VLOOKUP(E196,'[5]LOG Data SAP'!$D:$M,9,0)),
IF(D196=D195,Q195,""))</f>
        <v>20</v>
      </c>
      <c r="R196" s="24">
        <f>IFERROR(_xlfn.NUMBERVALUE(VLOOKUP(E196,'[5]LOG Data SAP'!$D:$M,10,0)),
IF(D196=D195,R195,""))</f>
        <v>480</v>
      </c>
      <c r="S196" s="24">
        <f t="shared" si="12"/>
        <v>24</v>
      </c>
      <c r="T196" s="25">
        <f>IFERROR(VLOOKUP($E196,'[5]LOG Data SAP'!$D:$V,17,0)/10,
IF(D196=D195,T195,""))</f>
        <v>3.2</v>
      </c>
      <c r="U196" s="25">
        <f>IFERROR(VLOOKUP($E196,'[5]LOG Data SAP'!$D:$V,18,0)/10,
IF(D196=D195,U195,""))</f>
        <v>3.2</v>
      </c>
      <c r="V196" s="25">
        <f>IFERROR(VLOOKUP($E196,'[5]LOG Data SAP'!$D:$V,19,0)/10,
IF(D196=D195,V195,""))</f>
        <v>2.1</v>
      </c>
      <c r="W196" s="25">
        <f>IFERROR(VLOOKUP($E196,'[5]LOG Data SAP'!$D:$AO,21,0)/10,
IF(D196=D195,W195,""))</f>
        <v>16.399999999999999</v>
      </c>
      <c r="X196" s="25">
        <f>IFERROR(VLOOKUP($E196,'[5]LOG Data SAP'!$D:$AO,22,0)/10,
IF(D196=D195,X195,""))</f>
        <v>6.6</v>
      </c>
      <c r="Y196" s="25">
        <f>IFERROR(VLOOKUP($E196,'[5]LOG Data SAP'!$D:$AO,23,0)/10,
IF(D196=D195,Y195,""))</f>
        <v>6.4</v>
      </c>
      <c r="Z196" s="25">
        <f>IFERROR(VLOOKUP($E196,'[5]LOG Data SAP'!$D:$AO,25,0)/10,
IF(D196=D195,Z195,""))</f>
        <v>35.1</v>
      </c>
      <c r="AA196" s="25">
        <f>IFERROR(VLOOKUP($E196,'[5]LOG Data SAP'!$D:$AO,26,0)/10,
IF(D196=D195,AA195,""))</f>
        <v>22.1</v>
      </c>
      <c r="AB196" s="25">
        <f>IFERROR(VLOOKUP($E196,'[5]LOG Data SAP'!$D:$AO,27,0)/10,
IF(D196=D195,AB195,""))</f>
        <v>28.8</v>
      </c>
      <c r="AC196" s="26">
        <f>IFERROR(VLOOKUP($E196,'[5]LOG Data SAP'!$D:$AO,29,0)/IF(VLOOKUP($E196,'[5]LOG Data SAP'!$D:$AO,30,0)="G",1000,1),
IF(D196=D195,AC195,""))</f>
        <v>1.2E-2</v>
      </c>
      <c r="AD196" s="26">
        <f>IFERROR(VLOOKUP($E196,'[5]LOG Data SAP'!$D:$AO,31,0)/IF(VLOOKUP($E196,'[5]LOG Data SAP'!$D:$AO,32,0)="G",1000,1),
IF(D196=D195,AD195,""))</f>
        <v>0.25900000000000001</v>
      </c>
      <c r="AE196" s="26">
        <f>IFERROR(VLOOKUP($E196,'[5]LOG Data SAP'!$D:$AO,33,0)/IF(VLOOKUP($E196,'[5]LOG Data SAP'!$D:$AO,34,0)="G",1000,1),
IF(D196=D195,AE195,""))</f>
        <v>6.43</v>
      </c>
      <c r="AF196" s="27">
        <f t="shared" si="13"/>
        <v>21.504000000000005</v>
      </c>
      <c r="AG196" s="27">
        <f t="shared" si="14"/>
        <v>692.73599999999988</v>
      </c>
      <c r="AH196" s="28">
        <f t="shared" si="15"/>
        <v>2.2340447999999999E-2</v>
      </c>
      <c r="AI196" s="18" t="str">
        <f>IFERROR(VLOOKUP(E196,'[5]LOG Data SAP'!$D:$E,2,0),IF(D196=D195,AI195,""))</f>
        <v>HP ROL KAIN 2,5CM X 1M</v>
      </c>
      <c r="AJ196" s="20" t="str">
        <f>IFERROR([5]SKU!VI196,IF(D196=D195,AJ195,""))</f>
        <v>40064</v>
      </c>
      <c r="AK196" s="18" t="str">
        <f>VLOOKUP(E196,[5]SKU!I:X,16,FALSE)</f>
        <v>3005.90.90</v>
      </c>
    </row>
    <row r="197" spans="1:37">
      <c r="A197" s="18" t="str">
        <f>[5]SKU!AC197</f>
        <v>Hansaplast</v>
      </c>
      <c r="B197" s="18" t="str">
        <f>[5]SKU!AE197</f>
        <v>Wound</v>
      </c>
      <c r="C197" s="18" t="str">
        <f>[5]SKU!AJ197</f>
        <v>Fixation</v>
      </c>
      <c r="D197" s="18" t="str">
        <f>[5]SKU!G197</f>
        <v>HP Roll Kain 2.5cm x 1m</v>
      </c>
      <c r="E197" s="19" t="str">
        <f>[5]SKU!I197</f>
        <v>48333-00035-00</v>
      </c>
      <c r="F197" s="19" t="str">
        <f>[5]SKU!J197</f>
        <v>48333-00035-03</v>
      </c>
      <c r="G197" s="18" t="str">
        <f>[5]SKU!K197</f>
        <v>HP Roll Kain 2.5cm x 1m</v>
      </c>
      <c r="H197" s="18" t="str">
        <f>IF([5]SKU!L197="R","Regular",
IF([5]SKU!L197="P","Promo",
IF([5]SKU!L197="S","Sample",
IF([5]SKU!L197="V","VAS",""))))</f>
        <v>Regular</v>
      </c>
      <c r="I197" s="18" t="str">
        <f>IF([5]SKU!QC197="A","Active",
IF([5]SKU!QC197="D","Discontinue",
IF([5]SKU!QC197="N","NPD","")))</f>
        <v>Discontinue</v>
      </c>
      <c r="J197" s="18" t="str">
        <f>VLOOKUP(IFERROR(VLOOKUP(E197,'[5]Material Status'!A:I,9,0),""),'[5]Material Status'!U:W,3,0)</f>
        <v>Inactive</v>
      </c>
      <c r="K197" s="20" t="str">
        <f>IFERROR(VLOOKUP(E197,'[5]LOG Data SAP'!$D:$AO,11,0),
IF(D197=D196,K196,""))</f>
        <v>8999777007843</v>
      </c>
      <c r="L197" s="20" t="str">
        <f>IFERROR(VLOOKUP(E197,'[5]LOG Data SAP'!$D:$AO,13,0),
IF(D197=D196,L196,""))</f>
        <v>8999777007850</v>
      </c>
      <c r="M197" s="20" t="str">
        <f>IFERROR(VLOOKUP(E197,'[5]LOG Data SAP'!$D:$AO,15,0),
IF(D197=D196,M196,""))</f>
        <v>8999777007867</v>
      </c>
      <c r="N197" s="21">
        <f>[5]SKU!VH197</f>
        <v>1080</v>
      </c>
      <c r="O197" s="22">
        <f>[5]SKU!VN197</f>
        <v>5957</v>
      </c>
      <c r="P197" s="23">
        <f>[5]SKU!VO197</f>
        <v>45383</v>
      </c>
      <c r="Q197" s="24">
        <f>IFERROR(_xlfn.NUMBERVALUE(VLOOKUP(E197,'[5]LOG Data SAP'!$D:$M,9,0)),
IF(D197=D196,Q196,""))</f>
        <v>20</v>
      </c>
      <c r="R197" s="24">
        <f>IFERROR(_xlfn.NUMBERVALUE(VLOOKUP(E197,'[5]LOG Data SAP'!$D:$M,10,0)),
IF(D197=D196,R196,""))</f>
        <v>480</v>
      </c>
      <c r="S197" s="24">
        <f t="shared" si="12"/>
        <v>24</v>
      </c>
      <c r="T197" s="25">
        <f>IFERROR(VLOOKUP($E197,'[5]LOG Data SAP'!$D:$V,17,0)/10,
IF(D197=D196,T196,""))</f>
        <v>3.2</v>
      </c>
      <c r="U197" s="25">
        <f>IFERROR(VLOOKUP($E197,'[5]LOG Data SAP'!$D:$V,18,0)/10,
IF(D197=D196,U196,""))</f>
        <v>3.2</v>
      </c>
      <c r="V197" s="25">
        <f>IFERROR(VLOOKUP($E197,'[5]LOG Data SAP'!$D:$V,19,0)/10,
IF(D197=D196,V196,""))</f>
        <v>2.1</v>
      </c>
      <c r="W197" s="25">
        <f>IFERROR(VLOOKUP($E197,'[5]LOG Data SAP'!$D:$AO,21,0)/10,
IF(D197=D196,W196,""))</f>
        <v>16.399999999999999</v>
      </c>
      <c r="X197" s="25">
        <f>IFERROR(VLOOKUP($E197,'[5]LOG Data SAP'!$D:$AO,22,0)/10,
IF(D197=D196,X196,""))</f>
        <v>6.6</v>
      </c>
      <c r="Y197" s="25">
        <f>IFERROR(VLOOKUP($E197,'[5]LOG Data SAP'!$D:$AO,23,0)/10,
IF(D197=D196,Y196,""))</f>
        <v>6.4</v>
      </c>
      <c r="Z197" s="25">
        <f>IFERROR(VLOOKUP($E197,'[5]LOG Data SAP'!$D:$AO,25,0)/10,
IF(D197=D196,Z196,""))</f>
        <v>35.1</v>
      </c>
      <c r="AA197" s="25">
        <f>IFERROR(VLOOKUP($E197,'[5]LOG Data SAP'!$D:$AO,26,0)/10,
IF(D197=D196,AA196,""))</f>
        <v>22.1</v>
      </c>
      <c r="AB197" s="25">
        <f>IFERROR(VLOOKUP($E197,'[5]LOG Data SAP'!$D:$AO,27,0)/10,
IF(D197=D196,AB196,""))</f>
        <v>28.8</v>
      </c>
      <c r="AC197" s="26">
        <f>IFERROR(VLOOKUP($E197,'[5]LOG Data SAP'!$D:$AO,29,0)/IF(VLOOKUP($E197,'[5]LOG Data SAP'!$D:$AO,30,0)="G",1000,1),
IF(D197=D196,AC196,""))</f>
        <v>1.2E-2</v>
      </c>
      <c r="AD197" s="26">
        <f>IFERROR(VLOOKUP($E197,'[5]LOG Data SAP'!$D:$AO,31,0)/IF(VLOOKUP($E197,'[5]LOG Data SAP'!$D:$AO,32,0)="G",1000,1),
IF(D197=D196,AD196,""))</f>
        <v>0.25900000000000001</v>
      </c>
      <c r="AE197" s="26">
        <f>IFERROR(VLOOKUP($E197,'[5]LOG Data SAP'!$D:$AO,33,0)/IF(VLOOKUP($E197,'[5]LOG Data SAP'!$D:$AO,34,0)="G",1000,1),
IF(D197=D196,AE196,""))</f>
        <v>6.43</v>
      </c>
      <c r="AF197" s="27">
        <f t="shared" si="13"/>
        <v>21.504000000000005</v>
      </c>
      <c r="AG197" s="27">
        <f t="shared" si="14"/>
        <v>692.73599999999988</v>
      </c>
      <c r="AH197" s="28">
        <f t="shared" si="15"/>
        <v>2.2340447999999999E-2</v>
      </c>
      <c r="AI197" s="18" t="str">
        <f>IFERROR(VLOOKUP(E197,'[5]LOG Data SAP'!$D:$E,2,0),IF(D197=D196,AI196,""))</f>
        <v>HP ROL KAIN 2,5CM X 1M</v>
      </c>
      <c r="AJ197" s="20" t="str">
        <f>IFERROR([5]SKU!VI197,IF(D197=D196,AJ196,""))</f>
        <v>40064</v>
      </c>
      <c r="AK197" s="18" t="str">
        <f>VLOOKUP(E197,[5]SKU!I:X,16,FALSE)</f>
        <v>3005.90.90</v>
      </c>
    </row>
    <row r="198" spans="1:37">
      <c r="A198" s="18" t="str">
        <f>[5]SKU!AC198</f>
        <v>Hansaplast</v>
      </c>
      <c r="B198" s="18" t="str">
        <f>[5]SKU!AE198</f>
        <v>Wound</v>
      </c>
      <c r="C198" s="18" t="str">
        <f>[5]SKU!AJ198</f>
        <v>Fixation</v>
      </c>
      <c r="D198" s="18" t="str">
        <f>[5]SKU!G198</f>
        <v>HP Roll Kain 2.5cm x 4.5m</v>
      </c>
      <c r="E198" s="19" t="str">
        <f>[5]SKU!I198</f>
        <v>48333-00036-04</v>
      </c>
      <c r="F198" s="19" t="str">
        <f>[5]SKU!J198</f>
        <v>48333-00036-03</v>
      </c>
      <c r="G198" s="18" t="str">
        <f>[5]SKU!K198</f>
        <v>Hansaplast Rol Kain 2.5cm x 4.5m</v>
      </c>
      <c r="H198" s="18" t="str">
        <f>IF([5]SKU!L198="R","Regular",
IF([5]SKU!L198="P","Promo",
IF([5]SKU!L198="S","Sample",
IF([5]SKU!L198="V","VAS",""))))</f>
        <v>Regular</v>
      </c>
      <c r="I198" s="18" t="str">
        <f>IF([5]SKU!QC198="A","Active",
IF([5]SKU!QC198="D","Discontinue",
IF([5]SKU!QC198="N","NPD","")))</f>
        <v>Discontinue</v>
      </c>
      <c r="J198" s="18" t="str">
        <f>VLOOKUP(IFERROR(VLOOKUP(E198,'[5]Material Status'!A:I,9,0),""),'[5]Material Status'!U:W,3,0)</f>
        <v>Inactive</v>
      </c>
      <c r="K198" s="20" t="str">
        <f>IFERROR(VLOOKUP(E198,'[5]LOG Data SAP'!$D:$AO,11,0),
IF(D198=D197,K197,""))</f>
        <v>8999777007881</v>
      </c>
      <c r="L198" s="20" t="str">
        <f>IFERROR(VLOOKUP(E198,'[5]LOG Data SAP'!$D:$AO,13,0),
IF(D198=D197,L197,""))</f>
        <v>8999777012847</v>
      </c>
      <c r="M198" s="20" t="str">
        <f>IFERROR(VLOOKUP(E198,'[5]LOG Data SAP'!$D:$AO,15,0),
IF(D198=D197,M197,""))</f>
        <v>8999777012854</v>
      </c>
      <c r="N198" s="21">
        <f>[5]SKU!VH198</f>
        <v>1080</v>
      </c>
      <c r="O198" s="22">
        <f>[5]SKU!VN198</f>
        <v>12329</v>
      </c>
      <c r="P198" s="23">
        <f>[5]SKU!VO198</f>
        <v>45383</v>
      </c>
      <c r="Q198" s="24">
        <f>IFERROR(_xlfn.NUMBERVALUE(VLOOKUP(E198,'[5]LOG Data SAP'!$D:$M,9,0)),
IF(D198=D197,Q197,""))</f>
        <v>10</v>
      </c>
      <c r="R198" s="24">
        <f>IFERROR(_xlfn.NUMBERVALUE(VLOOKUP(E198,'[5]LOG Data SAP'!$D:$M,10,0)),
IF(D198=D197,R197,""))</f>
        <v>250</v>
      </c>
      <c r="S198" s="24">
        <f t="shared" si="12"/>
        <v>25</v>
      </c>
      <c r="T198" s="25">
        <f>IFERROR(VLOOKUP($E198,'[5]LOG Data SAP'!$D:$V,17,0)/10,
IF(D198=D197,T197,""))</f>
        <v>5.6</v>
      </c>
      <c r="U198" s="25">
        <f>IFERROR(VLOOKUP($E198,'[5]LOG Data SAP'!$D:$V,18,0)/10,
IF(D198=D197,U197,""))</f>
        <v>5.6</v>
      </c>
      <c r="V198" s="25">
        <f>IFERROR(VLOOKUP($E198,'[5]LOG Data SAP'!$D:$V,19,0)/10,
IF(D198=D197,V197,""))</f>
        <v>3.4</v>
      </c>
      <c r="W198" s="25">
        <f>IFERROR(VLOOKUP($E198,'[5]LOG Data SAP'!$D:$AO,21,0)/10,
IF(D198=D197,W197,""))</f>
        <v>17</v>
      </c>
      <c r="X198" s="25">
        <f>IFERROR(VLOOKUP($E198,'[5]LOG Data SAP'!$D:$AO,22,0)/10,
IF(D198=D197,X197,""))</f>
        <v>11.5</v>
      </c>
      <c r="Y198" s="25">
        <f>IFERROR(VLOOKUP($E198,'[5]LOG Data SAP'!$D:$AO,23,0)/10,
IF(D198=D197,Y197,""))</f>
        <v>6</v>
      </c>
      <c r="Z198" s="25">
        <f>IFERROR(VLOOKUP($E198,'[5]LOG Data SAP'!$D:$AO,25,0)/10,
IF(D198=D197,Z197,""))</f>
        <v>60.2</v>
      </c>
      <c r="AA198" s="25">
        <f>IFERROR(VLOOKUP($E198,'[5]LOG Data SAP'!$D:$AO,26,0)/10,
IF(D198=D197,AA197,""))</f>
        <v>18.5</v>
      </c>
      <c r="AB198" s="25">
        <f>IFERROR(VLOOKUP($E198,'[5]LOG Data SAP'!$D:$AO,27,0)/10,
IF(D198=D197,AB197,""))</f>
        <v>32.9</v>
      </c>
      <c r="AC198" s="26">
        <f>IFERROR(VLOOKUP($E198,'[5]LOG Data SAP'!$D:$AO,29,0)/IF(VLOOKUP($E198,'[5]LOG Data SAP'!$D:$AO,30,0)="G",1000,1),
IF(D198=D197,AC197,""))</f>
        <v>3.5000000000000003E-2</v>
      </c>
      <c r="AD198" s="26">
        <f>IFERROR(VLOOKUP($E198,'[5]LOG Data SAP'!$D:$AO,31,0)/IF(VLOOKUP($E198,'[5]LOG Data SAP'!$D:$AO,32,0)="G",1000,1),
IF(D198=D197,AD197,""))</f>
        <v>0.375</v>
      </c>
      <c r="AE198" s="26">
        <f>IFERROR(VLOOKUP($E198,'[5]LOG Data SAP'!$D:$AO,33,0)/IF(VLOOKUP($E198,'[5]LOG Data SAP'!$D:$AO,34,0)="G",1000,1),
IF(D198=D197,AE197,""))</f>
        <v>10</v>
      </c>
      <c r="AF198" s="27">
        <f t="shared" si="13"/>
        <v>106.62399999999998</v>
      </c>
      <c r="AG198" s="27">
        <f t="shared" si="14"/>
        <v>1173</v>
      </c>
      <c r="AH198" s="28">
        <f t="shared" si="15"/>
        <v>3.6640730000000003E-2</v>
      </c>
      <c r="AI198" s="18" t="str">
        <f>IFERROR(VLOOKUP(E198,'[5]LOG Data SAP'!$D:$E,2,0),IF(D198=D197,AI197,""))</f>
        <v>HP ROL KAIN 2,5CM X 4,5M</v>
      </c>
      <c r="AJ198" s="20" t="str">
        <f>IFERROR([5]SKU!VI198,IF(D198=D197,AJ197,""))</f>
        <v>40065</v>
      </c>
      <c r="AK198" s="18" t="str">
        <f>VLOOKUP(E198,[5]SKU!I:X,16,FALSE)</f>
        <v>3005.90.90</v>
      </c>
    </row>
    <row r="199" spans="1:37">
      <c r="A199" s="18" t="str">
        <f>[5]SKU!AC199</f>
        <v>Hansaplast</v>
      </c>
      <c r="B199" s="18" t="str">
        <f>[5]SKU!AE199</f>
        <v>Wound</v>
      </c>
      <c r="C199" s="18" t="str">
        <f>[5]SKU!AJ199</f>
        <v>Fixation</v>
      </c>
      <c r="D199" s="18" t="str">
        <f>[5]SKU!G199</f>
        <v>HP Roll Kain 2.5cm x 4.5m</v>
      </c>
      <c r="E199" s="19" t="str">
        <f>[5]SKU!I199</f>
        <v>48333-00036-03</v>
      </c>
      <c r="F199" s="19" t="str">
        <f>[5]SKU!J199</f>
        <v>48333-00036-03</v>
      </c>
      <c r="G199" s="18" t="str">
        <f>[5]SKU!K199</f>
        <v>Hansaplast Rol Kain 2.5cm x 4.5m</v>
      </c>
      <c r="H199" s="18" t="str">
        <f>IF([5]SKU!L199="R","Regular",
IF([5]SKU!L199="P","Promo",
IF([5]SKU!L199="S","Sample",
IF([5]SKU!L199="V","VAS",""))))</f>
        <v>Regular</v>
      </c>
      <c r="I199" s="18" t="str">
        <f>IF([5]SKU!QC199="A","Active",
IF([5]SKU!QC199="D","Discontinue",
IF([5]SKU!QC199="N","NPD","")))</f>
        <v>Discontinue</v>
      </c>
      <c r="J199" s="18" t="str">
        <f>VLOOKUP(IFERROR(VLOOKUP(E199,'[5]Material Status'!A:I,9,0),""),'[5]Material Status'!U:W,3,0)</f>
        <v>Inactive</v>
      </c>
      <c r="K199" s="20" t="str">
        <f>IFERROR(VLOOKUP(E199,'[5]LOG Data SAP'!$D:$AO,11,0),
IF(D199=D198,K198,""))</f>
        <v>8999777007881</v>
      </c>
      <c r="L199" s="20" t="str">
        <f>IFERROR(VLOOKUP(E199,'[5]LOG Data SAP'!$D:$AO,13,0),
IF(D199=D198,L198,""))</f>
        <v>8999777012847</v>
      </c>
      <c r="M199" s="20" t="str">
        <f>IFERROR(VLOOKUP(E199,'[5]LOG Data SAP'!$D:$AO,15,0),
IF(D199=D198,M198,""))</f>
        <v>8999777012854</v>
      </c>
      <c r="N199" s="21">
        <f>[5]SKU!VH199</f>
        <v>1080</v>
      </c>
      <c r="O199" s="22">
        <f>[5]SKU!VN199</f>
        <v>12329</v>
      </c>
      <c r="P199" s="23">
        <f>[5]SKU!VO199</f>
        <v>45383</v>
      </c>
      <c r="Q199" s="24">
        <f>IFERROR(_xlfn.NUMBERVALUE(VLOOKUP(E199,'[5]LOG Data SAP'!$D:$M,9,0)),
IF(D199=D198,Q198,""))</f>
        <v>10</v>
      </c>
      <c r="R199" s="24">
        <f>IFERROR(_xlfn.NUMBERVALUE(VLOOKUP(E199,'[5]LOG Data SAP'!$D:$M,10,0)),
IF(D199=D198,R198,""))</f>
        <v>250</v>
      </c>
      <c r="S199" s="24">
        <f t="shared" si="12"/>
        <v>25</v>
      </c>
      <c r="T199" s="25">
        <f>IFERROR(VLOOKUP($E199,'[5]LOG Data SAP'!$D:$V,17,0)/10,
IF(D199=D198,T198,""))</f>
        <v>5.6</v>
      </c>
      <c r="U199" s="25">
        <f>IFERROR(VLOOKUP($E199,'[5]LOG Data SAP'!$D:$V,18,0)/10,
IF(D199=D198,U198,""))</f>
        <v>5.6</v>
      </c>
      <c r="V199" s="25">
        <f>IFERROR(VLOOKUP($E199,'[5]LOG Data SAP'!$D:$V,19,0)/10,
IF(D199=D198,V198,""))</f>
        <v>3.4</v>
      </c>
      <c r="W199" s="25">
        <f>IFERROR(VLOOKUP($E199,'[5]LOG Data SAP'!$D:$AO,21,0)/10,
IF(D199=D198,W198,""))</f>
        <v>17</v>
      </c>
      <c r="X199" s="25">
        <f>IFERROR(VLOOKUP($E199,'[5]LOG Data SAP'!$D:$AO,22,0)/10,
IF(D199=D198,X198,""))</f>
        <v>11.5</v>
      </c>
      <c r="Y199" s="25">
        <f>IFERROR(VLOOKUP($E199,'[5]LOG Data SAP'!$D:$AO,23,0)/10,
IF(D199=D198,Y198,""))</f>
        <v>6</v>
      </c>
      <c r="Z199" s="25">
        <f>IFERROR(VLOOKUP($E199,'[5]LOG Data SAP'!$D:$AO,25,0)/10,
IF(D199=D198,Z198,""))</f>
        <v>60.2</v>
      </c>
      <c r="AA199" s="25">
        <f>IFERROR(VLOOKUP($E199,'[5]LOG Data SAP'!$D:$AO,26,0)/10,
IF(D199=D198,AA198,""))</f>
        <v>18.5</v>
      </c>
      <c r="AB199" s="25">
        <f>IFERROR(VLOOKUP($E199,'[5]LOG Data SAP'!$D:$AO,27,0)/10,
IF(D199=D198,AB198,""))</f>
        <v>32.9</v>
      </c>
      <c r="AC199" s="26">
        <f>IFERROR(VLOOKUP($E199,'[5]LOG Data SAP'!$D:$AO,29,0)/IF(VLOOKUP($E199,'[5]LOG Data SAP'!$D:$AO,30,0)="G",1000,1),
IF(D199=D198,AC198,""))</f>
        <v>3.5000000000000003E-2</v>
      </c>
      <c r="AD199" s="26">
        <f>IFERROR(VLOOKUP($E199,'[5]LOG Data SAP'!$D:$AO,31,0)/IF(VLOOKUP($E199,'[5]LOG Data SAP'!$D:$AO,32,0)="G",1000,1),
IF(D199=D198,AD198,""))</f>
        <v>0.375</v>
      </c>
      <c r="AE199" s="26">
        <f>IFERROR(VLOOKUP($E199,'[5]LOG Data SAP'!$D:$AO,33,0)/IF(VLOOKUP($E199,'[5]LOG Data SAP'!$D:$AO,34,0)="G",1000,1),
IF(D199=D198,AE198,""))</f>
        <v>10</v>
      </c>
      <c r="AF199" s="27">
        <f t="shared" si="13"/>
        <v>106.62399999999998</v>
      </c>
      <c r="AG199" s="27">
        <f t="shared" si="14"/>
        <v>1173</v>
      </c>
      <c r="AH199" s="28">
        <f t="shared" si="15"/>
        <v>3.6640730000000003E-2</v>
      </c>
      <c r="AI199" s="18" t="str">
        <f>IFERROR(VLOOKUP(E199,'[5]LOG Data SAP'!$D:$E,2,0),IF(D199=D198,AI198,""))</f>
        <v>HP ROL KAIN 2,5CM X 4,5M</v>
      </c>
      <c r="AJ199" s="20" t="str">
        <f>IFERROR([5]SKU!VI199,IF(D199=D198,AJ198,""))</f>
        <v>40065</v>
      </c>
      <c r="AK199" s="18" t="str">
        <f>VLOOKUP(E199,[5]SKU!I:X,16,FALSE)</f>
        <v>3005.90.90</v>
      </c>
    </row>
    <row r="200" spans="1:37">
      <c r="A200" s="18" t="str">
        <f>[5]SKU!AC200</f>
        <v>Hansaplast</v>
      </c>
      <c r="B200" s="18" t="str">
        <f>[5]SKU!AE200</f>
        <v>Wound</v>
      </c>
      <c r="C200" s="18" t="str">
        <f>[5]SKU!AJ200</f>
        <v>Fixation</v>
      </c>
      <c r="D200" s="18" t="str">
        <f>[5]SKU!G200</f>
        <v>HP Roll Kain 2.5cm x 4.5m</v>
      </c>
      <c r="E200" s="19" t="str">
        <f>[5]SKU!I200</f>
        <v>48333-00036-02</v>
      </c>
      <c r="F200" s="19" t="str">
        <f>[5]SKU!J200</f>
        <v>48333-00036-03</v>
      </c>
      <c r="G200" s="18" t="str">
        <f>[5]SKU!K200</f>
        <v>HP Roll Kain 2.5cm x 4.5m</v>
      </c>
      <c r="H200" s="18" t="str">
        <f>IF([5]SKU!L200="R","Regular",
IF([5]SKU!L200="P","Promo",
IF([5]SKU!L200="S","Sample",
IF([5]SKU!L200="V","VAS",""))))</f>
        <v>Regular</v>
      </c>
      <c r="I200" s="18" t="str">
        <f>IF([5]SKU!QC200="A","Active",
IF([5]SKU!QC200="D","Discontinue",
IF([5]SKU!QC200="N","NPD","")))</f>
        <v>Discontinue</v>
      </c>
      <c r="J200" s="18" t="str">
        <f>VLOOKUP(IFERROR(VLOOKUP(E200,'[5]Material Status'!A:I,9,0),""),'[5]Material Status'!U:W,3,0)</f>
        <v>Inactive</v>
      </c>
      <c r="K200" s="20" t="str">
        <f>IFERROR(VLOOKUP(E200,'[5]LOG Data SAP'!$D:$AO,11,0),
IF(D200=D199,K199,""))</f>
        <v>8999777007881</v>
      </c>
      <c r="L200" s="20" t="str">
        <f>IFERROR(VLOOKUP(E200,'[5]LOG Data SAP'!$D:$AO,13,0),
IF(D200=D199,L199,""))</f>
        <v>8999777012847</v>
      </c>
      <c r="M200" s="20" t="str">
        <f>IFERROR(VLOOKUP(E200,'[5]LOG Data SAP'!$D:$AO,15,0),
IF(D200=D199,M199,""))</f>
        <v>8999777012854</v>
      </c>
      <c r="N200" s="21">
        <f>[5]SKU!VH200</f>
        <v>1080</v>
      </c>
      <c r="O200" s="22">
        <f>[5]SKU!VN200</f>
        <v>12329</v>
      </c>
      <c r="P200" s="23">
        <f>[5]SKU!VO200</f>
        <v>45383</v>
      </c>
      <c r="Q200" s="24">
        <f>IFERROR(_xlfn.NUMBERVALUE(VLOOKUP(E200,'[5]LOG Data SAP'!$D:$M,9,0)),
IF(D200=D199,Q199,""))</f>
        <v>10</v>
      </c>
      <c r="R200" s="24">
        <f>IFERROR(_xlfn.NUMBERVALUE(VLOOKUP(E200,'[5]LOG Data SAP'!$D:$M,10,0)),
IF(D200=D199,R199,""))</f>
        <v>250</v>
      </c>
      <c r="S200" s="24">
        <f t="shared" si="12"/>
        <v>25</v>
      </c>
      <c r="T200" s="25">
        <f>IFERROR(VLOOKUP($E200,'[5]LOG Data SAP'!$D:$V,17,0)/10,
IF(D200=D199,T199,""))</f>
        <v>5.6</v>
      </c>
      <c r="U200" s="25">
        <f>IFERROR(VLOOKUP($E200,'[5]LOG Data SAP'!$D:$V,18,0)/10,
IF(D200=D199,U199,""))</f>
        <v>5.6</v>
      </c>
      <c r="V200" s="25">
        <f>IFERROR(VLOOKUP($E200,'[5]LOG Data SAP'!$D:$V,19,0)/10,
IF(D200=D199,V199,""))</f>
        <v>3.4</v>
      </c>
      <c r="W200" s="25">
        <f>IFERROR(VLOOKUP($E200,'[5]LOG Data SAP'!$D:$AO,21,0)/10,
IF(D200=D199,W199,""))</f>
        <v>17</v>
      </c>
      <c r="X200" s="25">
        <f>IFERROR(VLOOKUP($E200,'[5]LOG Data SAP'!$D:$AO,22,0)/10,
IF(D200=D199,X199,""))</f>
        <v>11.5</v>
      </c>
      <c r="Y200" s="25">
        <f>IFERROR(VLOOKUP($E200,'[5]LOG Data SAP'!$D:$AO,23,0)/10,
IF(D200=D199,Y199,""))</f>
        <v>6</v>
      </c>
      <c r="Z200" s="25">
        <f>IFERROR(VLOOKUP($E200,'[5]LOG Data SAP'!$D:$AO,25,0)/10,
IF(D200=D199,Z199,""))</f>
        <v>60.2</v>
      </c>
      <c r="AA200" s="25">
        <f>IFERROR(VLOOKUP($E200,'[5]LOG Data SAP'!$D:$AO,26,0)/10,
IF(D200=D199,AA199,""))</f>
        <v>18.5</v>
      </c>
      <c r="AB200" s="25">
        <f>IFERROR(VLOOKUP($E200,'[5]LOG Data SAP'!$D:$AO,27,0)/10,
IF(D200=D199,AB199,""))</f>
        <v>32.9</v>
      </c>
      <c r="AC200" s="26">
        <f>IFERROR(VLOOKUP($E200,'[5]LOG Data SAP'!$D:$AO,29,0)/IF(VLOOKUP($E200,'[5]LOG Data SAP'!$D:$AO,30,0)="G",1000,1),
IF(D200=D199,AC199,""))</f>
        <v>3.5000000000000003E-2</v>
      </c>
      <c r="AD200" s="26">
        <f>IFERROR(VLOOKUP($E200,'[5]LOG Data SAP'!$D:$AO,31,0)/IF(VLOOKUP($E200,'[5]LOG Data SAP'!$D:$AO,32,0)="G",1000,1),
IF(D200=D199,AD199,""))</f>
        <v>0.375</v>
      </c>
      <c r="AE200" s="26">
        <f>IFERROR(VLOOKUP($E200,'[5]LOG Data SAP'!$D:$AO,33,0)/IF(VLOOKUP($E200,'[5]LOG Data SAP'!$D:$AO,34,0)="G",1000,1),
IF(D200=D199,AE199,""))</f>
        <v>10</v>
      </c>
      <c r="AF200" s="27">
        <f t="shared" si="13"/>
        <v>106.62399999999998</v>
      </c>
      <c r="AG200" s="27">
        <f t="shared" si="14"/>
        <v>1173</v>
      </c>
      <c r="AH200" s="28">
        <f t="shared" si="15"/>
        <v>3.6640730000000003E-2</v>
      </c>
      <c r="AI200" s="18" t="str">
        <f>IFERROR(VLOOKUP(E200,'[5]LOG Data SAP'!$D:$E,2,0),IF(D200=D199,AI199,""))</f>
        <v>HP ROL KAIN 2,5CM X 4,5M</v>
      </c>
      <c r="AJ200" s="20" t="str">
        <f>IFERROR([5]SKU!VI200,IF(D200=D199,AJ199,""))</f>
        <v>40065</v>
      </c>
      <c r="AK200" s="18" t="str">
        <f>VLOOKUP(E200,[5]SKU!I:X,16,FALSE)</f>
        <v>3005.90.90</v>
      </c>
    </row>
    <row r="201" spans="1:37">
      <c r="A201" s="18" t="str">
        <f>[5]SKU!AC201</f>
        <v>Hansaplast</v>
      </c>
      <c r="B201" s="18" t="str">
        <f>[5]SKU!AE201</f>
        <v>Wound</v>
      </c>
      <c r="C201" s="18" t="str">
        <f>[5]SKU!AJ201</f>
        <v>Fixation</v>
      </c>
      <c r="D201" s="18" t="str">
        <f>[5]SKU!G201</f>
        <v>HP Roll Kain 2.5cm x 4.5m</v>
      </c>
      <c r="E201" s="19" t="str">
        <f>[5]SKU!I201</f>
        <v>48333-00036-01</v>
      </c>
      <c r="F201" s="19" t="str">
        <f>[5]SKU!J201</f>
        <v>48333-00036-03</v>
      </c>
      <c r="G201" s="18" t="str">
        <f>[5]SKU!K201</f>
        <v>HP Roll Kain 2.5cm x 4.5m</v>
      </c>
      <c r="H201" s="18" t="str">
        <f>IF([5]SKU!L201="R","Regular",
IF([5]SKU!L201="P","Promo",
IF([5]SKU!L201="S","Sample",
IF([5]SKU!L201="V","VAS",""))))</f>
        <v>Regular</v>
      </c>
      <c r="I201" s="18" t="str">
        <f>IF([5]SKU!QC201="A","Active",
IF([5]SKU!QC201="D","Discontinue",
IF([5]SKU!QC201="N","NPD","")))</f>
        <v>Discontinue</v>
      </c>
      <c r="J201" s="18" t="str">
        <f>VLOOKUP(IFERROR(VLOOKUP(E201,'[5]Material Status'!A:I,9,0),""),'[5]Material Status'!U:W,3,0)</f>
        <v>Inactive</v>
      </c>
      <c r="K201" s="20" t="str">
        <f>IFERROR(VLOOKUP(E201,'[5]LOG Data SAP'!$D:$AO,11,0),
IF(D201=D200,K200,""))</f>
        <v>8999777007881</v>
      </c>
      <c r="L201" s="20" t="str">
        <f>IFERROR(VLOOKUP(E201,'[5]LOG Data SAP'!$D:$AO,13,0),
IF(D201=D200,L200,""))</f>
        <v>8999777007898</v>
      </c>
      <c r="M201" s="20" t="str">
        <f>IFERROR(VLOOKUP(E201,'[5]LOG Data SAP'!$D:$AO,15,0),
IF(D201=D200,M200,""))</f>
        <v>8999777007904</v>
      </c>
      <c r="N201" s="21">
        <f>[5]SKU!VH201</f>
        <v>1080</v>
      </c>
      <c r="O201" s="22">
        <f>[5]SKU!VN201</f>
        <v>12329</v>
      </c>
      <c r="P201" s="23">
        <f>[5]SKU!VO201</f>
        <v>45383</v>
      </c>
      <c r="Q201" s="24">
        <f>IFERROR(_xlfn.NUMBERVALUE(VLOOKUP(E201,'[5]LOG Data SAP'!$D:$M,9,0)),
IF(D201=D200,Q200,""))</f>
        <v>10</v>
      </c>
      <c r="R201" s="24">
        <f>IFERROR(_xlfn.NUMBERVALUE(VLOOKUP(E201,'[5]LOG Data SAP'!$D:$M,10,0)),
IF(D201=D200,R200,""))</f>
        <v>250</v>
      </c>
      <c r="S201" s="24">
        <f t="shared" si="12"/>
        <v>25</v>
      </c>
      <c r="T201" s="25">
        <f>IFERROR(VLOOKUP($E201,'[5]LOG Data SAP'!$D:$V,17,0)/10,
IF(D201=D200,T200,""))</f>
        <v>5.6</v>
      </c>
      <c r="U201" s="25">
        <f>IFERROR(VLOOKUP($E201,'[5]LOG Data SAP'!$D:$V,18,0)/10,
IF(D201=D200,U200,""))</f>
        <v>5.6</v>
      </c>
      <c r="V201" s="25">
        <f>IFERROR(VLOOKUP($E201,'[5]LOG Data SAP'!$D:$V,19,0)/10,
IF(D201=D200,V200,""))</f>
        <v>3.4</v>
      </c>
      <c r="W201" s="25">
        <f>IFERROR(VLOOKUP($E201,'[5]LOG Data SAP'!$D:$AO,21,0)/10,
IF(D201=D200,W200,""))</f>
        <v>17</v>
      </c>
      <c r="X201" s="25">
        <f>IFERROR(VLOOKUP($E201,'[5]LOG Data SAP'!$D:$AO,22,0)/10,
IF(D201=D200,X200,""))</f>
        <v>11.5</v>
      </c>
      <c r="Y201" s="25">
        <f>IFERROR(VLOOKUP($E201,'[5]LOG Data SAP'!$D:$AO,23,0)/10,
IF(D201=D200,Y200,""))</f>
        <v>6</v>
      </c>
      <c r="Z201" s="25">
        <f>IFERROR(VLOOKUP($E201,'[5]LOG Data SAP'!$D:$AO,25,0)/10,
IF(D201=D200,Z200,""))</f>
        <v>60.2</v>
      </c>
      <c r="AA201" s="25">
        <f>IFERROR(VLOOKUP($E201,'[5]LOG Data SAP'!$D:$AO,26,0)/10,
IF(D201=D200,AA200,""))</f>
        <v>18.5</v>
      </c>
      <c r="AB201" s="25">
        <f>IFERROR(VLOOKUP($E201,'[5]LOG Data SAP'!$D:$AO,27,0)/10,
IF(D201=D200,AB200,""))</f>
        <v>32.9</v>
      </c>
      <c r="AC201" s="26">
        <f>IFERROR(VLOOKUP($E201,'[5]LOG Data SAP'!$D:$AO,29,0)/IF(VLOOKUP($E201,'[5]LOG Data SAP'!$D:$AO,30,0)="G",1000,1),
IF(D201=D200,AC200,""))</f>
        <v>3.5000000000000003E-2</v>
      </c>
      <c r="AD201" s="26">
        <f>IFERROR(VLOOKUP($E201,'[5]LOG Data SAP'!$D:$AO,31,0)/IF(VLOOKUP($E201,'[5]LOG Data SAP'!$D:$AO,32,0)="G",1000,1),
IF(D201=D200,AD200,""))</f>
        <v>0.375</v>
      </c>
      <c r="AE201" s="26">
        <f>IFERROR(VLOOKUP($E201,'[5]LOG Data SAP'!$D:$AO,33,0)/IF(VLOOKUP($E201,'[5]LOG Data SAP'!$D:$AO,34,0)="G",1000,1),
IF(D201=D200,AE200,""))</f>
        <v>10</v>
      </c>
      <c r="AF201" s="27">
        <f t="shared" si="13"/>
        <v>106.62399999999998</v>
      </c>
      <c r="AG201" s="27">
        <f t="shared" si="14"/>
        <v>1173</v>
      </c>
      <c r="AH201" s="28">
        <f t="shared" si="15"/>
        <v>3.6640730000000003E-2</v>
      </c>
      <c r="AI201" s="18" t="str">
        <f>IFERROR(VLOOKUP(E201,'[5]LOG Data SAP'!$D:$E,2,0),IF(D201=D200,AI200,""))</f>
        <v>HP ROL KAIN 2,5CM X 4,5M</v>
      </c>
      <c r="AJ201" s="20" t="str">
        <f>IFERROR([5]SKU!VI201,IF(D201=D200,AJ200,""))</f>
        <v>40065</v>
      </c>
      <c r="AK201" s="18" t="str">
        <f>VLOOKUP(E201,[5]SKU!I:X,16,FALSE)</f>
        <v>3005.90.90</v>
      </c>
    </row>
    <row r="202" spans="1:37">
      <c r="A202" s="18" t="str">
        <f>[5]SKU!AC202</f>
        <v>Hansaplast</v>
      </c>
      <c r="B202" s="18" t="str">
        <f>[5]SKU!AE202</f>
        <v>Wound</v>
      </c>
      <c r="C202" s="18" t="str">
        <f>[5]SKU!AJ202</f>
        <v>Fixation</v>
      </c>
      <c r="D202" s="18" t="str">
        <f>[5]SKU!G202</f>
        <v>HP Roll Kain 2.5cm x 4.5m</v>
      </c>
      <c r="E202" s="19" t="str">
        <f>[5]SKU!I202</f>
        <v>48333-00036-00</v>
      </c>
      <c r="F202" s="19" t="str">
        <f>[5]SKU!J202</f>
        <v>48333-00036-03</v>
      </c>
      <c r="G202" s="18" t="str">
        <f>[5]SKU!K202</f>
        <v>HP Roll Kain 2.5cm x 4.5m</v>
      </c>
      <c r="H202" s="18" t="str">
        <f>IF([5]SKU!L202="R","Regular",
IF([5]SKU!L202="P","Promo",
IF([5]SKU!L202="S","Sample",
IF([5]SKU!L202="V","VAS",""))))</f>
        <v>Regular</v>
      </c>
      <c r="I202" s="18" t="str">
        <f>IF([5]SKU!QC202="A","Active",
IF([5]SKU!QC202="D","Discontinue",
IF([5]SKU!QC202="N","NPD","")))</f>
        <v>Discontinue</v>
      </c>
      <c r="J202" s="18" t="str">
        <f>VLOOKUP(IFERROR(VLOOKUP(E202,'[5]Material Status'!A:I,9,0),""),'[5]Material Status'!U:W,3,0)</f>
        <v>Inactive</v>
      </c>
      <c r="K202" s="20" t="str">
        <f>IFERROR(VLOOKUP(E202,'[5]LOG Data SAP'!$D:$AO,11,0),
IF(D202=D201,K201,""))</f>
        <v>8999777007881</v>
      </c>
      <c r="L202" s="20" t="str">
        <f>IFERROR(VLOOKUP(E202,'[5]LOG Data SAP'!$D:$AO,13,0),
IF(D202=D201,L201,""))</f>
        <v>8999777007898</v>
      </c>
      <c r="M202" s="20" t="str">
        <f>IFERROR(VLOOKUP(E202,'[5]LOG Data SAP'!$D:$AO,15,0),
IF(D202=D201,M201,""))</f>
        <v>8999777007904</v>
      </c>
      <c r="N202" s="21">
        <f>[5]SKU!VH202</f>
        <v>1080</v>
      </c>
      <c r="O202" s="22">
        <f>[5]SKU!VN202</f>
        <v>12329</v>
      </c>
      <c r="P202" s="23">
        <f>[5]SKU!VO202</f>
        <v>45383</v>
      </c>
      <c r="Q202" s="24">
        <f>IFERROR(_xlfn.NUMBERVALUE(VLOOKUP(E202,'[5]LOG Data SAP'!$D:$M,9,0)),
IF(D202=D201,Q201,""))</f>
        <v>10</v>
      </c>
      <c r="R202" s="24">
        <f>IFERROR(_xlfn.NUMBERVALUE(VLOOKUP(E202,'[5]LOG Data SAP'!$D:$M,10,0)),
IF(D202=D201,R201,""))</f>
        <v>250</v>
      </c>
      <c r="S202" s="24">
        <f t="shared" si="12"/>
        <v>25</v>
      </c>
      <c r="T202" s="25">
        <f>IFERROR(VLOOKUP($E202,'[5]LOG Data SAP'!$D:$V,17,0)/10,
IF(D202=D201,T201,""))</f>
        <v>5.6</v>
      </c>
      <c r="U202" s="25">
        <f>IFERROR(VLOOKUP($E202,'[5]LOG Data SAP'!$D:$V,18,0)/10,
IF(D202=D201,U201,""))</f>
        <v>5.6</v>
      </c>
      <c r="V202" s="25">
        <f>IFERROR(VLOOKUP($E202,'[5]LOG Data SAP'!$D:$V,19,0)/10,
IF(D202=D201,V201,""))</f>
        <v>3.4</v>
      </c>
      <c r="W202" s="25">
        <f>IFERROR(VLOOKUP($E202,'[5]LOG Data SAP'!$D:$AO,21,0)/10,
IF(D202=D201,W201,""))</f>
        <v>17</v>
      </c>
      <c r="X202" s="25">
        <f>IFERROR(VLOOKUP($E202,'[5]LOG Data SAP'!$D:$AO,22,0)/10,
IF(D202=D201,X201,""))</f>
        <v>11.5</v>
      </c>
      <c r="Y202" s="25">
        <f>IFERROR(VLOOKUP($E202,'[5]LOG Data SAP'!$D:$AO,23,0)/10,
IF(D202=D201,Y201,""))</f>
        <v>6</v>
      </c>
      <c r="Z202" s="25">
        <f>IFERROR(VLOOKUP($E202,'[5]LOG Data SAP'!$D:$AO,25,0)/10,
IF(D202=D201,Z201,""))</f>
        <v>60.2</v>
      </c>
      <c r="AA202" s="25">
        <f>IFERROR(VLOOKUP($E202,'[5]LOG Data SAP'!$D:$AO,26,0)/10,
IF(D202=D201,AA201,""))</f>
        <v>18.5</v>
      </c>
      <c r="AB202" s="25">
        <f>IFERROR(VLOOKUP($E202,'[5]LOG Data SAP'!$D:$AO,27,0)/10,
IF(D202=D201,AB201,""))</f>
        <v>32.9</v>
      </c>
      <c r="AC202" s="26">
        <f>IFERROR(VLOOKUP($E202,'[5]LOG Data SAP'!$D:$AO,29,0)/IF(VLOOKUP($E202,'[5]LOG Data SAP'!$D:$AO,30,0)="G",1000,1),
IF(D202=D201,AC201,""))</f>
        <v>3.5000000000000003E-2</v>
      </c>
      <c r="AD202" s="26">
        <f>IFERROR(VLOOKUP($E202,'[5]LOG Data SAP'!$D:$AO,31,0)/IF(VLOOKUP($E202,'[5]LOG Data SAP'!$D:$AO,32,0)="G",1000,1),
IF(D202=D201,AD201,""))</f>
        <v>0.375</v>
      </c>
      <c r="AE202" s="26">
        <f>IFERROR(VLOOKUP($E202,'[5]LOG Data SAP'!$D:$AO,33,0)/IF(VLOOKUP($E202,'[5]LOG Data SAP'!$D:$AO,34,0)="G",1000,1),
IF(D202=D201,AE201,""))</f>
        <v>10</v>
      </c>
      <c r="AF202" s="27">
        <f t="shared" si="13"/>
        <v>106.62399999999998</v>
      </c>
      <c r="AG202" s="27">
        <f t="shared" si="14"/>
        <v>1173</v>
      </c>
      <c r="AH202" s="28">
        <f t="shared" si="15"/>
        <v>3.6640730000000003E-2</v>
      </c>
      <c r="AI202" s="18" t="str">
        <f>IFERROR(VLOOKUP(E202,'[5]LOG Data SAP'!$D:$E,2,0),IF(D202=D201,AI201,""))</f>
        <v>HP ROL KAIN 2,5CM X 4,5M</v>
      </c>
      <c r="AJ202" s="20" t="str">
        <f>IFERROR([5]SKU!VI202,IF(D202=D201,AJ201,""))</f>
        <v>40065</v>
      </c>
      <c r="AK202" s="18" t="str">
        <f>VLOOKUP(E202,[5]SKU!I:X,16,FALSE)</f>
        <v>3005.90.90</v>
      </c>
    </row>
    <row r="203" spans="1:37">
      <c r="A203" s="18" t="str">
        <f>[5]SKU!AC203</f>
        <v>Hansaplast</v>
      </c>
      <c r="B203" s="18" t="str">
        <f>[5]SKU!AE203</f>
        <v>Wound</v>
      </c>
      <c r="C203" s="18" t="str">
        <f>[5]SKU!AJ203</f>
        <v>Fixation</v>
      </c>
      <c r="D203" s="18" t="str">
        <f>[5]SKU!G203</f>
        <v>HP Roll Kain 2.5cm x 4.5m Hospital</v>
      </c>
      <c r="E203" s="19" t="str">
        <f>[5]SKU!I203</f>
        <v>48330-00223-00</v>
      </c>
      <c r="F203" s="19" t="str">
        <f>[5]SKU!J203</f>
        <v>48333-00037-04</v>
      </c>
      <c r="G203" s="18" t="str">
        <f>[5]SKU!K203</f>
        <v>Hansaplast Rol Kain 2.5cm x 4.5m Hospital</v>
      </c>
      <c r="H203" s="18" t="str">
        <f>IF([5]SKU!L203="R","Regular",
IF([5]SKU!L203="P","Promo",
IF([5]SKU!L203="S","Sample",
IF([5]SKU!L203="V","VAS",""))))</f>
        <v>Regular</v>
      </c>
      <c r="I203" s="18" t="str">
        <f>IF([5]SKU!QC203="A","Active",
IF([5]SKU!QC203="D","Discontinue",
IF([5]SKU!QC203="N","NPD","")))</f>
        <v>Active</v>
      </c>
      <c r="J203" s="18" t="str">
        <f>VLOOKUP(IFERROR(VLOOKUP(E203,'[5]Material Status'!A:I,9,0),""),'[5]Material Status'!U:W,3,0)</f>
        <v>Active</v>
      </c>
      <c r="K203" s="20" t="str">
        <f>IFERROR(VLOOKUP(E203,'[5]LOG Data SAP'!$D:$AO,11,0),
IF(D203=D202,K202,""))</f>
        <v>8999777016999</v>
      </c>
      <c r="L203" s="20" t="str">
        <f>IFERROR(VLOOKUP(E203,'[5]LOG Data SAP'!$D:$AO,13,0),
IF(D203=D202,L202,""))</f>
        <v>8999777017002</v>
      </c>
      <c r="M203" s="20" t="str">
        <f>IFERROR(VLOOKUP(E203,'[5]LOG Data SAP'!$D:$AO,15,0),
IF(D203=D202,M202,""))</f>
        <v>8999777017019</v>
      </c>
      <c r="N203" s="21">
        <f>[5]SKU!VH203</f>
        <v>1080</v>
      </c>
      <c r="O203" s="22">
        <f>[5]SKU!VN203</f>
        <v>18075</v>
      </c>
      <c r="P203" s="23">
        <f>[5]SKU!VO203</f>
        <v>45383</v>
      </c>
      <c r="Q203" s="24">
        <f>IFERROR(_xlfn.NUMBERVALUE(VLOOKUP(E203,'[5]LOG Data SAP'!$D:$M,9,0)),
IF(D203=D202,Q202,""))</f>
        <v>10</v>
      </c>
      <c r="R203" s="24">
        <f>IFERROR(_xlfn.NUMBERVALUE(VLOOKUP(E203,'[5]LOG Data SAP'!$D:$M,10,0)),
IF(D203=D202,R202,""))</f>
        <v>250</v>
      </c>
      <c r="S203" s="24">
        <f t="shared" si="12"/>
        <v>25</v>
      </c>
      <c r="T203" s="25">
        <f>IFERROR(VLOOKUP($E203,'[5]LOG Data SAP'!$D:$V,17,0)/10,
IF(D203=D202,T202,""))</f>
        <v>5.4</v>
      </c>
      <c r="U203" s="25">
        <f>IFERROR(VLOOKUP($E203,'[5]LOG Data SAP'!$D:$V,18,0)/10,
IF(D203=D202,U202,""))</f>
        <v>5.4</v>
      </c>
      <c r="V203" s="25">
        <f>IFERROR(VLOOKUP($E203,'[5]LOG Data SAP'!$D:$V,19,0)/10,
IF(D203=D202,V202,""))</f>
        <v>3.2</v>
      </c>
      <c r="W203" s="25">
        <f>IFERROR(VLOOKUP($E203,'[5]LOG Data SAP'!$D:$AO,21,0)/10,
IF(D203=D202,W202,""))</f>
        <v>16</v>
      </c>
      <c r="X203" s="25">
        <f>IFERROR(VLOOKUP($E203,'[5]LOG Data SAP'!$D:$AO,22,0)/10,
IF(D203=D202,X202,""))</f>
        <v>10.7</v>
      </c>
      <c r="Y203" s="25">
        <f>IFERROR(VLOOKUP($E203,'[5]LOG Data SAP'!$D:$AO,23,0)/10,
IF(D203=D202,Y202,""))</f>
        <v>5.5</v>
      </c>
      <c r="Z203" s="25">
        <f>IFERROR(VLOOKUP($E203,'[5]LOG Data SAP'!$D:$AO,25,0)/10,
IF(D203=D202,Z202,""))</f>
        <v>55.7</v>
      </c>
      <c r="AA203" s="25">
        <f>IFERROR(VLOOKUP($E203,'[5]LOG Data SAP'!$D:$AO,26,0)/10,
IF(D203=D202,AA202,""))</f>
        <v>17.600000000000001</v>
      </c>
      <c r="AB203" s="25">
        <f>IFERROR(VLOOKUP($E203,'[5]LOG Data SAP'!$D:$AO,27,0)/10,
IF(D203=D202,AB202,""))</f>
        <v>30.4</v>
      </c>
      <c r="AC203" s="26">
        <f>IFERROR(VLOOKUP($E203,'[5]LOG Data SAP'!$D:$AO,29,0)/IF(VLOOKUP($E203,'[5]LOG Data SAP'!$D:$AO,30,0)="G",1000,1),
IF(D203=D202,AC202,""))</f>
        <v>3.4000000000000002E-2</v>
      </c>
      <c r="AD203" s="26">
        <f>IFERROR(VLOOKUP($E203,'[5]LOG Data SAP'!$D:$AO,31,0)/IF(VLOOKUP($E203,'[5]LOG Data SAP'!$D:$AO,32,0)="G",1000,1),
IF(D203=D202,AD202,""))</f>
        <v>0.36499999999999999</v>
      </c>
      <c r="AE203" s="26">
        <f>IFERROR(VLOOKUP($E203,'[5]LOG Data SAP'!$D:$AO,33,0)/IF(VLOOKUP($E203,'[5]LOG Data SAP'!$D:$AO,34,0)="G",1000,1),
IF(D203=D202,AE202,""))</f>
        <v>9.8000000000000007</v>
      </c>
      <c r="AF203" s="27">
        <f t="shared" si="13"/>
        <v>93.312000000000012</v>
      </c>
      <c r="AG203" s="27">
        <f t="shared" si="14"/>
        <v>941.59999999999991</v>
      </c>
      <c r="AH203" s="28">
        <f t="shared" si="15"/>
        <v>2.9801728000000003E-2</v>
      </c>
      <c r="AI203" s="18" t="str">
        <f>IFERROR(VLOOKUP(E203,'[5]LOG Data SAP'!$D:$E,2,0),IF(D203=D202,AI202,""))</f>
        <v>HP ROL KAIN 2,5CM X 4,5M HOSPITAL FWD</v>
      </c>
      <c r="AJ203" s="20" t="str">
        <f>IFERROR([5]SKU!VI203,IF(D203=D202,AJ202,""))</f>
        <v>40061</v>
      </c>
      <c r="AK203" s="18" t="str">
        <f>VLOOKUP(E203,[5]SKU!I:X,16,FALSE)</f>
        <v>3005.90.90</v>
      </c>
    </row>
    <row r="204" spans="1:37">
      <c r="A204" s="18" t="str">
        <f>[5]SKU!AC204</f>
        <v>Hansaplast</v>
      </c>
      <c r="B204" s="18" t="str">
        <f>[5]SKU!AE204</f>
        <v>Wound</v>
      </c>
      <c r="C204" s="18" t="str">
        <f>[5]SKU!AJ204</f>
        <v>Fixation</v>
      </c>
      <c r="D204" s="18" t="str">
        <f>[5]SKU!G204</f>
        <v>HP Roll Kain 2.5cm x 4.5m Hospital</v>
      </c>
      <c r="E204" s="19" t="str">
        <f>[5]SKU!I204</f>
        <v>48333-00037-04</v>
      </c>
      <c r="F204" s="19" t="str">
        <f>[5]SKU!J204</f>
        <v>48333-00037-04</v>
      </c>
      <c r="G204" s="18" t="str">
        <f>[5]SKU!K204</f>
        <v>Hansaplast Rol Kain 2.5cm x 4.5m Hospital</v>
      </c>
      <c r="H204" s="18" t="str">
        <f>IF([5]SKU!L204="R","Regular",
IF([5]SKU!L204="P","Promo",
IF([5]SKU!L204="S","Sample",
IF([5]SKU!L204="V","VAS",""))))</f>
        <v>Regular</v>
      </c>
      <c r="I204" s="18" t="str">
        <f>IF([5]SKU!QC204="A","Active",
IF([5]SKU!QC204="D","Discontinue",
IF([5]SKU!QC204="N","NPD","")))</f>
        <v>Active</v>
      </c>
      <c r="J204" s="18" t="str">
        <f>VLOOKUP(IFERROR(VLOOKUP(E204,'[5]Material Status'!A:I,9,0),""),'[5]Material Status'!U:W,3,0)</f>
        <v>Inactive</v>
      </c>
      <c r="K204" s="20" t="str">
        <f>IFERROR(VLOOKUP(E204,'[5]LOG Data SAP'!$D:$AO,11,0),
IF(D204=D203,K203,""))</f>
        <v>8999777016999</v>
      </c>
      <c r="L204" s="20" t="str">
        <f>IFERROR(VLOOKUP(E204,'[5]LOG Data SAP'!$D:$AO,13,0),
IF(D204=D203,L203,""))</f>
        <v>8999777017002</v>
      </c>
      <c r="M204" s="20" t="str">
        <f>IFERROR(VLOOKUP(E204,'[5]LOG Data SAP'!$D:$AO,15,0),
IF(D204=D203,M203,""))</f>
        <v>8999777017019</v>
      </c>
      <c r="N204" s="21">
        <f>[5]SKU!VH204</f>
        <v>1080</v>
      </c>
      <c r="O204" s="22">
        <f>[5]SKU!VN204</f>
        <v>18075</v>
      </c>
      <c r="P204" s="23">
        <f>[5]SKU!VO204</f>
        <v>45383</v>
      </c>
      <c r="Q204" s="24">
        <f>IFERROR(_xlfn.NUMBERVALUE(VLOOKUP(E204,'[5]LOG Data SAP'!$D:$M,9,0)),
IF(D204=D203,Q203,""))</f>
        <v>10</v>
      </c>
      <c r="R204" s="24">
        <f>IFERROR(_xlfn.NUMBERVALUE(VLOOKUP(E204,'[5]LOG Data SAP'!$D:$M,10,0)),
IF(D204=D203,R203,""))</f>
        <v>250</v>
      </c>
      <c r="S204" s="24">
        <f t="shared" si="12"/>
        <v>25</v>
      </c>
      <c r="T204" s="25">
        <f>IFERROR(VLOOKUP($E204,'[5]LOG Data SAP'!$D:$V,17,0)/10,
IF(D204=D203,T203,""))</f>
        <v>5.4</v>
      </c>
      <c r="U204" s="25">
        <f>IFERROR(VLOOKUP($E204,'[5]LOG Data SAP'!$D:$V,18,0)/10,
IF(D204=D203,U203,""))</f>
        <v>5.4</v>
      </c>
      <c r="V204" s="25">
        <f>IFERROR(VLOOKUP($E204,'[5]LOG Data SAP'!$D:$V,19,0)/10,
IF(D204=D203,V203,""))</f>
        <v>3.2</v>
      </c>
      <c r="W204" s="25">
        <f>IFERROR(VLOOKUP($E204,'[5]LOG Data SAP'!$D:$AO,21,0)/10,
IF(D204=D203,W203,""))</f>
        <v>16</v>
      </c>
      <c r="X204" s="25">
        <f>IFERROR(VLOOKUP($E204,'[5]LOG Data SAP'!$D:$AO,22,0)/10,
IF(D204=D203,X203,""))</f>
        <v>10.7</v>
      </c>
      <c r="Y204" s="25">
        <f>IFERROR(VLOOKUP($E204,'[5]LOG Data SAP'!$D:$AO,23,0)/10,
IF(D204=D203,Y203,""))</f>
        <v>5.5</v>
      </c>
      <c r="Z204" s="25">
        <f>IFERROR(VLOOKUP($E204,'[5]LOG Data SAP'!$D:$AO,25,0)/10,
IF(D204=D203,Z203,""))</f>
        <v>55.7</v>
      </c>
      <c r="AA204" s="25">
        <f>IFERROR(VLOOKUP($E204,'[5]LOG Data SAP'!$D:$AO,26,0)/10,
IF(D204=D203,AA203,""))</f>
        <v>17.600000000000001</v>
      </c>
      <c r="AB204" s="25">
        <f>IFERROR(VLOOKUP($E204,'[5]LOG Data SAP'!$D:$AO,27,0)/10,
IF(D204=D203,AB203,""))</f>
        <v>30.4</v>
      </c>
      <c r="AC204" s="26">
        <f>IFERROR(VLOOKUP($E204,'[5]LOG Data SAP'!$D:$AO,29,0)/IF(VLOOKUP($E204,'[5]LOG Data SAP'!$D:$AO,30,0)="G",1000,1),
IF(D204=D203,AC203,""))</f>
        <v>3.4000000000000002E-2</v>
      </c>
      <c r="AD204" s="26">
        <f>IFERROR(VLOOKUP($E204,'[5]LOG Data SAP'!$D:$AO,31,0)/IF(VLOOKUP($E204,'[5]LOG Data SAP'!$D:$AO,32,0)="G",1000,1),
IF(D204=D203,AD203,""))</f>
        <v>0.36499999999999999</v>
      </c>
      <c r="AE204" s="26">
        <f>IFERROR(VLOOKUP($E204,'[5]LOG Data SAP'!$D:$AO,33,0)/IF(VLOOKUP($E204,'[5]LOG Data SAP'!$D:$AO,34,0)="G",1000,1),
IF(D204=D203,AE203,""))</f>
        <v>9.8000000000000007</v>
      </c>
      <c r="AF204" s="27">
        <f t="shared" si="13"/>
        <v>93.312000000000012</v>
      </c>
      <c r="AG204" s="27">
        <f t="shared" si="14"/>
        <v>941.59999999999991</v>
      </c>
      <c r="AH204" s="28">
        <f t="shared" si="15"/>
        <v>2.9801728000000003E-2</v>
      </c>
      <c r="AI204" s="18" t="str">
        <f>IFERROR(VLOOKUP(E204,'[5]LOG Data SAP'!$D:$E,2,0),IF(D204=D203,AI203,""))</f>
        <v>HP ROL KAIN 2,5CM X 4,5M HOSPITAL FWD</v>
      </c>
      <c r="AJ204" s="20" t="str">
        <f>IFERROR([5]SKU!VI204,IF(D204=D203,AJ203,""))</f>
        <v>40061</v>
      </c>
      <c r="AK204" s="18" t="str">
        <f>VLOOKUP(E204,[5]SKU!I:X,16,FALSE)</f>
        <v>3005.90.90</v>
      </c>
    </row>
    <row r="205" spans="1:37">
      <c r="A205" s="18" t="str">
        <f>[5]SKU!AC205</f>
        <v>Hansaplast</v>
      </c>
      <c r="B205" s="18" t="str">
        <f>[5]SKU!AE205</f>
        <v>Wound</v>
      </c>
      <c r="C205" s="18" t="str">
        <f>[5]SKU!AJ205</f>
        <v>Fixation</v>
      </c>
      <c r="D205" s="18" t="str">
        <f>[5]SKU!G205</f>
        <v>HP Roll Kain 2.5cm x 4.5m Hospital</v>
      </c>
      <c r="E205" s="19" t="str">
        <f>[5]SKU!I205</f>
        <v>48333-00037-03</v>
      </c>
      <c r="F205" s="19" t="str">
        <f>[5]SKU!J205</f>
        <v>48333-00037-04</v>
      </c>
      <c r="G205" s="18" t="str">
        <f>[5]SKU!K205</f>
        <v>Hansaplast Rol Kain 2.5cm x 4.5m Hospital</v>
      </c>
      <c r="H205" s="18" t="str">
        <f>IF([5]SKU!L205="R","Regular",
IF([5]SKU!L205="P","Promo",
IF([5]SKU!L205="S","Sample",
IF([5]SKU!L205="V","VAS",""))))</f>
        <v>Regular</v>
      </c>
      <c r="I205" s="18" t="str">
        <f>IF([5]SKU!QC205="A","Active",
IF([5]SKU!QC205="D","Discontinue",
IF([5]SKU!QC205="N","NPD","")))</f>
        <v>Active</v>
      </c>
      <c r="J205" s="18" t="str">
        <f>VLOOKUP(IFERROR(VLOOKUP(E205,'[5]Material Status'!A:I,9,0),""),'[5]Material Status'!U:W,3,0)</f>
        <v>Inactive</v>
      </c>
      <c r="K205" s="20" t="str">
        <f>IFERROR(VLOOKUP(E205,'[5]LOG Data SAP'!$D:$AO,11,0),
IF(D205=D204,K204,""))</f>
        <v>8999777016999</v>
      </c>
      <c r="L205" s="20" t="str">
        <f>IFERROR(VLOOKUP(E205,'[5]LOG Data SAP'!$D:$AO,13,0),
IF(D205=D204,L204,""))</f>
        <v>8999777017002</v>
      </c>
      <c r="M205" s="20" t="str">
        <f>IFERROR(VLOOKUP(E205,'[5]LOG Data SAP'!$D:$AO,15,0),
IF(D205=D204,M204,""))</f>
        <v>8999777017019</v>
      </c>
      <c r="N205" s="21">
        <f>[5]SKU!VH205</f>
        <v>1080</v>
      </c>
      <c r="O205" s="22">
        <f>[5]SKU!VN205</f>
        <v>18075</v>
      </c>
      <c r="P205" s="23">
        <f>[5]SKU!VO205</f>
        <v>45383</v>
      </c>
      <c r="Q205" s="24">
        <f>IFERROR(_xlfn.NUMBERVALUE(VLOOKUP(E205,'[5]LOG Data SAP'!$D:$M,9,0)),
IF(D205=D204,Q204,""))</f>
        <v>10</v>
      </c>
      <c r="R205" s="24">
        <f>IFERROR(_xlfn.NUMBERVALUE(VLOOKUP(E205,'[5]LOG Data SAP'!$D:$M,10,0)),
IF(D205=D204,R204,""))</f>
        <v>250</v>
      </c>
      <c r="S205" s="24">
        <f t="shared" si="12"/>
        <v>25</v>
      </c>
      <c r="T205" s="25">
        <f>IFERROR(VLOOKUP($E205,'[5]LOG Data SAP'!$D:$V,17,0)/10,
IF(D205=D204,T204,""))</f>
        <v>5.4</v>
      </c>
      <c r="U205" s="25">
        <f>IFERROR(VLOOKUP($E205,'[5]LOG Data SAP'!$D:$V,18,0)/10,
IF(D205=D204,U204,""))</f>
        <v>5.4</v>
      </c>
      <c r="V205" s="25">
        <f>IFERROR(VLOOKUP($E205,'[5]LOG Data SAP'!$D:$V,19,0)/10,
IF(D205=D204,V204,""))</f>
        <v>3.2</v>
      </c>
      <c r="W205" s="25">
        <f>IFERROR(VLOOKUP($E205,'[5]LOG Data SAP'!$D:$AO,21,0)/10,
IF(D205=D204,W204,""))</f>
        <v>16</v>
      </c>
      <c r="X205" s="25">
        <f>IFERROR(VLOOKUP($E205,'[5]LOG Data SAP'!$D:$AO,22,0)/10,
IF(D205=D204,X204,""))</f>
        <v>10.7</v>
      </c>
      <c r="Y205" s="25">
        <f>IFERROR(VLOOKUP($E205,'[5]LOG Data SAP'!$D:$AO,23,0)/10,
IF(D205=D204,Y204,""))</f>
        <v>5.5</v>
      </c>
      <c r="Z205" s="25">
        <f>IFERROR(VLOOKUP($E205,'[5]LOG Data SAP'!$D:$AO,25,0)/10,
IF(D205=D204,Z204,""))</f>
        <v>55.7</v>
      </c>
      <c r="AA205" s="25">
        <f>IFERROR(VLOOKUP($E205,'[5]LOG Data SAP'!$D:$AO,26,0)/10,
IF(D205=D204,AA204,""))</f>
        <v>17.600000000000001</v>
      </c>
      <c r="AB205" s="25">
        <f>IFERROR(VLOOKUP($E205,'[5]LOG Data SAP'!$D:$AO,27,0)/10,
IF(D205=D204,AB204,""))</f>
        <v>30.4</v>
      </c>
      <c r="AC205" s="26">
        <f>IFERROR(VLOOKUP($E205,'[5]LOG Data SAP'!$D:$AO,29,0)/IF(VLOOKUP($E205,'[5]LOG Data SAP'!$D:$AO,30,0)="G",1000,1),
IF(D205=D204,AC204,""))</f>
        <v>3.4000000000000002E-2</v>
      </c>
      <c r="AD205" s="26">
        <f>IFERROR(VLOOKUP($E205,'[5]LOG Data SAP'!$D:$AO,31,0)/IF(VLOOKUP($E205,'[5]LOG Data SAP'!$D:$AO,32,0)="G",1000,1),
IF(D205=D204,AD204,""))</f>
        <v>0.36499999999999999</v>
      </c>
      <c r="AE205" s="26">
        <f>IFERROR(VLOOKUP($E205,'[5]LOG Data SAP'!$D:$AO,33,0)/IF(VLOOKUP($E205,'[5]LOG Data SAP'!$D:$AO,34,0)="G",1000,1),
IF(D205=D204,AE204,""))</f>
        <v>9.8000000000000007</v>
      </c>
      <c r="AF205" s="27">
        <f t="shared" si="13"/>
        <v>93.312000000000012</v>
      </c>
      <c r="AG205" s="27">
        <f t="shared" si="14"/>
        <v>941.59999999999991</v>
      </c>
      <c r="AH205" s="28">
        <f t="shared" si="15"/>
        <v>2.9801728000000003E-2</v>
      </c>
      <c r="AI205" s="18" t="str">
        <f>IFERROR(VLOOKUP(E205,'[5]LOG Data SAP'!$D:$E,2,0),IF(D205=D204,AI204,""))</f>
        <v>HP ROL KAIN 2,5CM X 4,5M HOSPITAL</v>
      </c>
      <c r="AJ205" s="20" t="str">
        <f>IFERROR([5]SKU!VI205,IF(D205=D204,AJ204,""))</f>
        <v>40061</v>
      </c>
      <c r="AK205" s="18" t="str">
        <f>VLOOKUP(E205,[5]SKU!I:X,16,FALSE)</f>
        <v>3005.90.90</v>
      </c>
    </row>
    <row r="206" spans="1:37">
      <c r="A206" s="18" t="str">
        <f>[5]SKU!AC206</f>
        <v>Hansaplast</v>
      </c>
      <c r="B206" s="18" t="str">
        <f>[5]SKU!AE206</f>
        <v>Wound</v>
      </c>
      <c r="C206" s="18" t="str">
        <f>[5]SKU!AJ206</f>
        <v>Fixation</v>
      </c>
      <c r="D206" s="18" t="str">
        <f>[5]SKU!G206</f>
        <v>HP Roll Kain 2.5cm x 4.5m Hospital</v>
      </c>
      <c r="E206" s="19" t="str">
        <f>[5]SKU!I206</f>
        <v>48333-00037-02</v>
      </c>
      <c r="F206" s="19" t="str">
        <f>[5]SKU!J206</f>
        <v>48333-00037-04</v>
      </c>
      <c r="G206" s="18" t="str">
        <f>[5]SKU!K206</f>
        <v>Hansaplast Rol Kain 2.5cm x 4.5m Hospital</v>
      </c>
      <c r="H206" s="18" t="str">
        <f>IF([5]SKU!L206="R","Regular",
IF([5]SKU!L206="P","Promo",
IF([5]SKU!L206="S","Sample",
IF([5]SKU!L206="V","VAS",""))))</f>
        <v>Regular</v>
      </c>
      <c r="I206" s="18" t="str">
        <f>IF([5]SKU!QC206="A","Active",
IF([5]SKU!QC206="D","Discontinue",
IF([5]SKU!QC206="N","NPD","")))</f>
        <v>Active</v>
      </c>
      <c r="J206" s="18" t="str">
        <f>VLOOKUP(IFERROR(VLOOKUP(E206,'[5]Material Status'!A:I,9,0),""),'[5]Material Status'!U:W,3,0)</f>
        <v>Inactive</v>
      </c>
      <c r="K206" s="20" t="str">
        <f>IFERROR(VLOOKUP(E206,'[5]LOG Data SAP'!$D:$AO,11,0),
IF(D206=D205,K205,""))</f>
        <v>8999777007881</v>
      </c>
      <c r="L206" s="20" t="str">
        <f>IFERROR(VLOOKUP(E206,'[5]LOG Data SAP'!$D:$AO,13,0),
IF(D206=D205,L205,""))</f>
        <v>8999777012816</v>
      </c>
      <c r="M206" s="20" t="str">
        <f>IFERROR(VLOOKUP(E206,'[5]LOG Data SAP'!$D:$AO,15,0),
IF(D206=D205,M205,""))</f>
        <v>8999777012823</v>
      </c>
      <c r="N206" s="21">
        <f>[5]SKU!VH206</f>
        <v>1080</v>
      </c>
      <c r="O206" s="22">
        <f>[5]SKU!VN206</f>
        <v>18075</v>
      </c>
      <c r="P206" s="23">
        <f>[5]SKU!VO206</f>
        <v>45383</v>
      </c>
      <c r="Q206" s="24">
        <f>IFERROR(_xlfn.NUMBERVALUE(VLOOKUP(E206,'[5]LOG Data SAP'!$D:$M,9,0)),
IF(D206=D205,Q205,""))</f>
        <v>10</v>
      </c>
      <c r="R206" s="24">
        <f>IFERROR(_xlfn.NUMBERVALUE(VLOOKUP(E206,'[5]LOG Data SAP'!$D:$M,10,0)),
IF(D206=D205,R205,""))</f>
        <v>250</v>
      </c>
      <c r="S206" s="24">
        <f t="shared" si="12"/>
        <v>25</v>
      </c>
      <c r="T206" s="25">
        <f>IFERROR(VLOOKUP($E206,'[5]LOG Data SAP'!$D:$V,17,0)/10,
IF(D206=D205,T205,""))</f>
        <v>5.4</v>
      </c>
      <c r="U206" s="25">
        <f>IFERROR(VLOOKUP($E206,'[5]LOG Data SAP'!$D:$V,18,0)/10,
IF(D206=D205,U205,""))</f>
        <v>5.4</v>
      </c>
      <c r="V206" s="25">
        <f>IFERROR(VLOOKUP($E206,'[5]LOG Data SAP'!$D:$V,19,0)/10,
IF(D206=D205,V205,""))</f>
        <v>3.2</v>
      </c>
      <c r="W206" s="25">
        <f>IFERROR(VLOOKUP($E206,'[5]LOG Data SAP'!$D:$AO,21,0)/10,
IF(D206=D205,W205,""))</f>
        <v>16</v>
      </c>
      <c r="X206" s="25">
        <f>IFERROR(VLOOKUP($E206,'[5]LOG Data SAP'!$D:$AO,22,0)/10,
IF(D206=D205,X205,""))</f>
        <v>10.7</v>
      </c>
      <c r="Y206" s="25">
        <f>IFERROR(VLOOKUP($E206,'[5]LOG Data SAP'!$D:$AO,23,0)/10,
IF(D206=D205,Y205,""))</f>
        <v>5.5</v>
      </c>
      <c r="Z206" s="25">
        <f>IFERROR(VLOOKUP($E206,'[5]LOG Data SAP'!$D:$AO,25,0)/10,
IF(D206=D205,Z205,""))</f>
        <v>55.7</v>
      </c>
      <c r="AA206" s="25">
        <f>IFERROR(VLOOKUP($E206,'[5]LOG Data SAP'!$D:$AO,26,0)/10,
IF(D206=D205,AA205,""))</f>
        <v>17.600000000000001</v>
      </c>
      <c r="AB206" s="25">
        <f>IFERROR(VLOOKUP($E206,'[5]LOG Data SAP'!$D:$AO,27,0)/10,
IF(D206=D205,AB205,""))</f>
        <v>30.4</v>
      </c>
      <c r="AC206" s="26">
        <f>IFERROR(VLOOKUP($E206,'[5]LOG Data SAP'!$D:$AO,29,0)/IF(VLOOKUP($E206,'[5]LOG Data SAP'!$D:$AO,30,0)="G",1000,1),
IF(D206=D205,AC205,""))</f>
        <v>3.4000000000000002E-2</v>
      </c>
      <c r="AD206" s="26">
        <f>IFERROR(VLOOKUP($E206,'[5]LOG Data SAP'!$D:$AO,31,0)/IF(VLOOKUP($E206,'[5]LOG Data SAP'!$D:$AO,32,0)="G",1000,1),
IF(D206=D205,AD205,""))</f>
        <v>0.36499999999999999</v>
      </c>
      <c r="AE206" s="26">
        <f>IFERROR(VLOOKUP($E206,'[5]LOG Data SAP'!$D:$AO,33,0)/IF(VLOOKUP($E206,'[5]LOG Data SAP'!$D:$AO,34,0)="G",1000,1),
IF(D206=D205,AE205,""))</f>
        <v>9.8000000000000007</v>
      </c>
      <c r="AF206" s="27">
        <f t="shared" si="13"/>
        <v>93.312000000000012</v>
      </c>
      <c r="AG206" s="27">
        <f t="shared" si="14"/>
        <v>941.59999999999991</v>
      </c>
      <c r="AH206" s="28">
        <f t="shared" si="15"/>
        <v>2.9801728000000003E-2</v>
      </c>
      <c r="AI206" s="18" t="str">
        <f>IFERROR(VLOOKUP(E206,'[5]LOG Data SAP'!$D:$E,2,0),IF(D206=D205,AI205,""))</f>
        <v>HP ROL KAIN 2,5CM X 4,5M HOSPITAL</v>
      </c>
      <c r="AJ206" s="20" t="str">
        <f>IFERROR([5]SKU!VI206,IF(D206=D205,AJ205,""))</f>
        <v>40061</v>
      </c>
      <c r="AK206" s="18" t="str">
        <f>VLOOKUP(E206,[5]SKU!I:X,16,FALSE)</f>
        <v>3005.90.90</v>
      </c>
    </row>
    <row r="207" spans="1:37">
      <c r="A207" s="18" t="str">
        <f>[5]SKU!AC207</f>
        <v>Hansaplast</v>
      </c>
      <c r="B207" s="18" t="str">
        <f>[5]SKU!AE207</f>
        <v>Wound</v>
      </c>
      <c r="C207" s="18" t="str">
        <f>[5]SKU!AJ207</f>
        <v>Fixation</v>
      </c>
      <c r="D207" s="18" t="str">
        <f>[5]SKU!G207</f>
        <v>HP Roll Kain 2.5cm x 4.5m Hospital</v>
      </c>
      <c r="E207" s="19" t="str">
        <f>[5]SKU!I207</f>
        <v>48333-00037-01</v>
      </c>
      <c r="F207" s="19" t="str">
        <f>[5]SKU!J207</f>
        <v>48333-00037-04</v>
      </c>
      <c r="G207" s="18" t="str">
        <f>[5]SKU!K207</f>
        <v>HP Roll Kain 2.5cm x 4.5m Hospital</v>
      </c>
      <c r="H207" s="18" t="str">
        <f>IF([5]SKU!L207="R","Regular",
IF([5]SKU!L207="P","Promo",
IF([5]SKU!L207="S","Sample",
IF([5]SKU!L207="V","VAS",""))))</f>
        <v>Regular</v>
      </c>
      <c r="I207" s="18" t="str">
        <f>IF([5]SKU!QC207="A","Active",
IF([5]SKU!QC207="D","Discontinue",
IF([5]SKU!QC207="N","NPD","")))</f>
        <v>Active</v>
      </c>
      <c r="J207" s="18" t="str">
        <f>VLOOKUP(IFERROR(VLOOKUP(E207,'[5]Material Status'!A:I,9,0),""),'[5]Material Status'!U:W,3,0)</f>
        <v>Inactive</v>
      </c>
      <c r="K207" s="20" t="str">
        <f>IFERROR(VLOOKUP(E207,'[5]LOG Data SAP'!$D:$AO,11,0),
IF(D207=D206,K206,""))</f>
        <v>8999777007881</v>
      </c>
      <c r="L207" s="20" t="str">
        <f>IFERROR(VLOOKUP(E207,'[5]LOG Data SAP'!$D:$AO,13,0),
IF(D207=D206,L206,""))</f>
        <v>8999777007898</v>
      </c>
      <c r="M207" s="20" t="str">
        <f>IFERROR(VLOOKUP(E207,'[5]LOG Data SAP'!$D:$AO,15,0),
IF(D207=D206,M206,""))</f>
        <v>8999777007904</v>
      </c>
      <c r="N207" s="21">
        <f>[5]SKU!VH207</f>
        <v>1080</v>
      </c>
      <c r="O207" s="22">
        <f>[5]SKU!VN207</f>
        <v>18075</v>
      </c>
      <c r="P207" s="23">
        <f>[5]SKU!VO207</f>
        <v>45383</v>
      </c>
      <c r="Q207" s="24">
        <f>IFERROR(_xlfn.NUMBERVALUE(VLOOKUP(E207,'[5]LOG Data SAP'!$D:$M,9,0)),
IF(D207=D206,Q206,""))</f>
        <v>10</v>
      </c>
      <c r="R207" s="24">
        <f>IFERROR(_xlfn.NUMBERVALUE(VLOOKUP(E207,'[5]LOG Data SAP'!$D:$M,10,0)),
IF(D207=D206,R206,""))</f>
        <v>250</v>
      </c>
      <c r="S207" s="24">
        <f t="shared" si="12"/>
        <v>25</v>
      </c>
      <c r="T207" s="25">
        <f>IFERROR(VLOOKUP($E207,'[5]LOG Data SAP'!$D:$V,17,0)/10,
IF(D207=D206,T206,""))</f>
        <v>5.4</v>
      </c>
      <c r="U207" s="25">
        <f>IFERROR(VLOOKUP($E207,'[5]LOG Data SAP'!$D:$V,18,0)/10,
IF(D207=D206,U206,""))</f>
        <v>5.4</v>
      </c>
      <c r="V207" s="25">
        <f>IFERROR(VLOOKUP($E207,'[5]LOG Data SAP'!$D:$V,19,0)/10,
IF(D207=D206,V206,""))</f>
        <v>3.2</v>
      </c>
      <c r="W207" s="25">
        <f>IFERROR(VLOOKUP($E207,'[5]LOG Data SAP'!$D:$AO,21,0)/10,
IF(D207=D206,W206,""))</f>
        <v>16</v>
      </c>
      <c r="X207" s="25">
        <f>IFERROR(VLOOKUP($E207,'[5]LOG Data SAP'!$D:$AO,22,0)/10,
IF(D207=D206,X206,""))</f>
        <v>10.7</v>
      </c>
      <c r="Y207" s="25">
        <f>IFERROR(VLOOKUP($E207,'[5]LOG Data SAP'!$D:$AO,23,0)/10,
IF(D207=D206,Y206,""))</f>
        <v>5.5</v>
      </c>
      <c r="Z207" s="25">
        <f>IFERROR(VLOOKUP($E207,'[5]LOG Data SAP'!$D:$AO,25,0)/10,
IF(D207=D206,Z206,""))</f>
        <v>55.7</v>
      </c>
      <c r="AA207" s="25">
        <f>IFERROR(VLOOKUP($E207,'[5]LOG Data SAP'!$D:$AO,26,0)/10,
IF(D207=D206,AA206,""))</f>
        <v>17.600000000000001</v>
      </c>
      <c r="AB207" s="25">
        <f>IFERROR(VLOOKUP($E207,'[5]LOG Data SAP'!$D:$AO,27,0)/10,
IF(D207=D206,AB206,""))</f>
        <v>30.4</v>
      </c>
      <c r="AC207" s="26">
        <f>IFERROR(VLOOKUP($E207,'[5]LOG Data SAP'!$D:$AO,29,0)/IF(VLOOKUP($E207,'[5]LOG Data SAP'!$D:$AO,30,0)="G",1000,1),
IF(D207=D206,AC206,""))</f>
        <v>3.4000000000000002E-2</v>
      </c>
      <c r="AD207" s="26">
        <f>IFERROR(VLOOKUP($E207,'[5]LOG Data SAP'!$D:$AO,31,0)/IF(VLOOKUP($E207,'[5]LOG Data SAP'!$D:$AO,32,0)="G",1000,1),
IF(D207=D206,AD206,""))</f>
        <v>0.36499999999999999</v>
      </c>
      <c r="AE207" s="26">
        <f>IFERROR(VLOOKUP($E207,'[5]LOG Data SAP'!$D:$AO,33,0)/IF(VLOOKUP($E207,'[5]LOG Data SAP'!$D:$AO,34,0)="G",1000,1),
IF(D207=D206,AE206,""))</f>
        <v>9.8000000000000007</v>
      </c>
      <c r="AF207" s="27">
        <f t="shared" si="13"/>
        <v>93.312000000000012</v>
      </c>
      <c r="AG207" s="27">
        <f t="shared" si="14"/>
        <v>941.59999999999991</v>
      </c>
      <c r="AH207" s="28">
        <f t="shared" si="15"/>
        <v>2.9801728000000003E-2</v>
      </c>
      <c r="AI207" s="18" t="str">
        <f>IFERROR(VLOOKUP(E207,'[5]LOG Data SAP'!$D:$E,2,0),IF(D207=D206,AI206,""))</f>
        <v>HP ROL KAIN 2,5CM X 4,5M HOSPITAL</v>
      </c>
      <c r="AJ207" s="20" t="str">
        <f>IFERROR([5]SKU!VI207,IF(D207=D206,AJ206,""))</f>
        <v>40061</v>
      </c>
      <c r="AK207" s="18" t="str">
        <f>VLOOKUP(E207,[5]SKU!I:X,16,FALSE)</f>
        <v>3005.90.90</v>
      </c>
    </row>
    <row r="208" spans="1:37">
      <c r="A208" s="18" t="str">
        <f>[5]SKU!AC208</f>
        <v>Hansaplast</v>
      </c>
      <c r="B208" s="18" t="str">
        <f>[5]SKU!AE208</f>
        <v>Wound</v>
      </c>
      <c r="C208" s="18" t="str">
        <f>[5]SKU!AJ208</f>
        <v>Fixation</v>
      </c>
      <c r="D208" s="18" t="str">
        <f>[5]SKU!G208</f>
        <v>HP Roll Kain 2.5cm x 4.5m Hospital</v>
      </c>
      <c r="E208" s="19" t="str">
        <f>[5]SKU!I208</f>
        <v>48333-00037-00</v>
      </c>
      <c r="F208" s="19" t="str">
        <f>[5]SKU!J208</f>
        <v>48333-00037-04</v>
      </c>
      <c r="G208" s="18" t="str">
        <f>[5]SKU!K208</f>
        <v>HP Roll Kain 2.5cm x 4.5m Hospital</v>
      </c>
      <c r="H208" s="18" t="str">
        <f>IF([5]SKU!L208="R","Regular",
IF([5]SKU!L208="P","Promo",
IF([5]SKU!L208="S","Sample",
IF([5]SKU!L208="V","VAS",""))))</f>
        <v>Regular</v>
      </c>
      <c r="I208" s="18" t="str">
        <f>IF([5]SKU!QC208="A","Active",
IF([5]SKU!QC208="D","Discontinue",
IF([5]SKU!QC208="N","NPD","")))</f>
        <v>Active</v>
      </c>
      <c r="J208" s="18" t="str">
        <f>VLOOKUP(IFERROR(VLOOKUP(E208,'[5]Material Status'!A:I,9,0),""),'[5]Material Status'!U:W,3,0)</f>
        <v>Inactive</v>
      </c>
      <c r="K208" s="20" t="str">
        <f>IFERROR(VLOOKUP(E208,'[5]LOG Data SAP'!$D:$AO,11,0),
IF(D208=D207,K207,""))</f>
        <v>8999777007928</v>
      </c>
      <c r="L208" s="20" t="str">
        <f>IFERROR(VLOOKUP(E208,'[5]LOG Data SAP'!$D:$AO,13,0),
IF(D208=D207,L207,""))</f>
        <v>8999777007935</v>
      </c>
      <c r="M208" s="20" t="str">
        <f>IFERROR(VLOOKUP(E208,'[5]LOG Data SAP'!$D:$AO,15,0),
IF(D208=D207,M207,""))</f>
        <v>8999777007942</v>
      </c>
      <c r="N208" s="21">
        <f>[5]SKU!VH208</f>
        <v>1080</v>
      </c>
      <c r="O208" s="22">
        <f>[5]SKU!VN208</f>
        <v>18075</v>
      </c>
      <c r="P208" s="23">
        <f>[5]SKU!VO208</f>
        <v>45383</v>
      </c>
      <c r="Q208" s="24">
        <f>IFERROR(_xlfn.NUMBERVALUE(VLOOKUP(E208,'[5]LOG Data SAP'!$D:$M,9,0)),
IF(D208=D207,Q207,""))</f>
        <v>10</v>
      </c>
      <c r="R208" s="24">
        <f>IFERROR(_xlfn.NUMBERVALUE(VLOOKUP(E208,'[5]LOG Data SAP'!$D:$M,10,0)),
IF(D208=D207,R207,""))</f>
        <v>250</v>
      </c>
      <c r="S208" s="24">
        <f t="shared" si="12"/>
        <v>25</v>
      </c>
      <c r="T208" s="25">
        <f>IFERROR(VLOOKUP($E208,'[5]LOG Data SAP'!$D:$V,17,0)/10,
IF(D208=D207,T207,""))</f>
        <v>5.4</v>
      </c>
      <c r="U208" s="25">
        <f>IFERROR(VLOOKUP($E208,'[5]LOG Data SAP'!$D:$V,18,0)/10,
IF(D208=D207,U207,""))</f>
        <v>5.4</v>
      </c>
      <c r="V208" s="25">
        <f>IFERROR(VLOOKUP($E208,'[5]LOG Data SAP'!$D:$V,19,0)/10,
IF(D208=D207,V207,""))</f>
        <v>3.2</v>
      </c>
      <c r="W208" s="25">
        <f>IFERROR(VLOOKUP($E208,'[5]LOG Data SAP'!$D:$AO,21,0)/10,
IF(D208=D207,W207,""))</f>
        <v>16</v>
      </c>
      <c r="X208" s="25">
        <f>IFERROR(VLOOKUP($E208,'[5]LOG Data SAP'!$D:$AO,22,0)/10,
IF(D208=D207,X207,""))</f>
        <v>10.7</v>
      </c>
      <c r="Y208" s="25">
        <f>IFERROR(VLOOKUP($E208,'[5]LOG Data SAP'!$D:$AO,23,0)/10,
IF(D208=D207,Y207,""))</f>
        <v>5.5</v>
      </c>
      <c r="Z208" s="25">
        <f>IFERROR(VLOOKUP($E208,'[5]LOG Data SAP'!$D:$AO,25,0)/10,
IF(D208=D207,Z207,""))</f>
        <v>55.7</v>
      </c>
      <c r="AA208" s="25">
        <f>IFERROR(VLOOKUP($E208,'[5]LOG Data SAP'!$D:$AO,26,0)/10,
IF(D208=D207,AA207,""))</f>
        <v>17.600000000000001</v>
      </c>
      <c r="AB208" s="25">
        <f>IFERROR(VLOOKUP($E208,'[5]LOG Data SAP'!$D:$AO,27,0)/10,
IF(D208=D207,AB207,""))</f>
        <v>30.4</v>
      </c>
      <c r="AC208" s="26">
        <f>IFERROR(VLOOKUP($E208,'[5]LOG Data SAP'!$D:$AO,29,0)/IF(VLOOKUP($E208,'[5]LOG Data SAP'!$D:$AO,30,0)="G",1000,1),
IF(D208=D207,AC207,""))</f>
        <v>3.4000000000000002E-2</v>
      </c>
      <c r="AD208" s="26">
        <f>IFERROR(VLOOKUP($E208,'[5]LOG Data SAP'!$D:$AO,31,0)/IF(VLOOKUP($E208,'[5]LOG Data SAP'!$D:$AO,32,0)="G",1000,1),
IF(D208=D207,AD207,""))</f>
        <v>0.36499999999999999</v>
      </c>
      <c r="AE208" s="26">
        <f>IFERROR(VLOOKUP($E208,'[5]LOG Data SAP'!$D:$AO,33,0)/IF(VLOOKUP($E208,'[5]LOG Data SAP'!$D:$AO,34,0)="G",1000,1),
IF(D208=D207,AE207,""))</f>
        <v>9.8000000000000007</v>
      </c>
      <c r="AF208" s="27">
        <f t="shared" si="13"/>
        <v>93.312000000000012</v>
      </c>
      <c r="AG208" s="27">
        <f t="shared" si="14"/>
        <v>941.59999999999991</v>
      </c>
      <c r="AH208" s="28">
        <f t="shared" si="15"/>
        <v>2.9801728000000003E-2</v>
      </c>
      <c r="AI208" s="18" t="str">
        <f>IFERROR(VLOOKUP(E208,'[5]LOG Data SAP'!$D:$E,2,0),IF(D208=D207,AI207,""))</f>
        <v>HP ROL KAIN 2,5CM X 4,5M HOSPITAL</v>
      </c>
      <c r="AJ208" s="20" t="str">
        <f>IFERROR([5]SKU!VI208,IF(D208=D207,AJ207,""))</f>
        <v>40061</v>
      </c>
      <c r="AK208" s="18" t="str">
        <f>VLOOKUP(E208,[5]SKU!I:X,16,FALSE)</f>
        <v>3005.90.90</v>
      </c>
    </row>
    <row r="209" spans="1:37">
      <c r="A209" s="18" t="str">
        <f>[5]SKU!AC209</f>
        <v>Hansaplast</v>
      </c>
      <c r="B209" s="18" t="str">
        <f>[5]SKU!AE209</f>
        <v>Wound</v>
      </c>
      <c r="C209" s="18" t="str">
        <f>[5]SKU!AJ209</f>
        <v>Fixation</v>
      </c>
      <c r="D209" s="18" t="str">
        <f>[5]SKU!G209</f>
        <v>HP Roll Kain 5cm x 4.5m</v>
      </c>
      <c r="E209" s="19" t="str">
        <f>[5]SKU!I209</f>
        <v>48333-00038-01</v>
      </c>
      <c r="F209" s="19" t="str">
        <f>[5]SKU!J209</f>
        <v>48333-00038-01</v>
      </c>
      <c r="G209" s="18" t="str">
        <f>[5]SKU!K209</f>
        <v>Hansaplast Rol Kain 5cm x 4.5m</v>
      </c>
      <c r="H209" s="18" t="str">
        <f>IF([5]SKU!L209="R","Regular",
IF([5]SKU!L209="P","Promo",
IF([5]SKU!L209="S","Sample",
IF([5]SKU!L209="V","VAS",""))))</f>
        <v>Regular</v>
      </c>
      <c r="I209" s="18" t="str">
        <f>IF([5]SKU!QC209="A","Active",
IF([5]SKU!QC209="D","Discontinue",
IF([5]SKU!QC209="N","NPD","")))</f>
        <v>Discontinue</v>
      </c>
      <c r="J209" s="18" t="str">
        <f>VLOOKUP(IFERROR(VLOOKUP(E209,'[5]Material Status'!A:I,9,0),""),'[5]Material Status'!U:W,3,0)</f>
        <v>Inactive</v>
      </c>
      <c r="K209" s="20" t="str">
        <f>IFERROR(VLOOKUP(E209,'[5]LOG Data SAP'!$D:$AO,11,0),
IF(D209=D208,K208,""))</f>
        <v>8999777007966</v>
      </c>
      <c r="L209" s="20" t="str">
        <f>IFERROR(VLOOKUP(E209,'[5]LOG Data SAP'!$D:$AO,13,0),
IF(D209=D208,L208,""))</f>
        <v>8999777007973</v>
      </c>
      <c r="M209" s="20" t="str">
        <f>IFERROR(VLOOKUP(E209,'[5]LOG Data SAP'!$D:$AO,15,0),
IF(D209=D208,M208,""))</f>
        <v>8999777007980</v>
      </c>
      <c r="N209" s="21">
        <f>[5]SKU!VH209</f>
        <v>1080</v>
      </c>
      <c r="O209" s="22">
        <f>[5]SKU!VN209</f>
        <v>25758</v>
      </c>
      <c r="P209" s="23">
        <f>[5]SKU!VO209</f>
        <v>45383</v>
      </c>
      <c r="Q209" s="24">
        <f>IFERROR(_xlfn.NUMBERVALUE(VLOOKUP(E209,'[5]LOG Data SAP'!$D:$M,9,0)),
IF(D209=D208,Q208,""))</f>
        <v>10</v>
      </c>
      <c r="R209" s="24">
        <f>IFERROR(_xlfn.NUMBERVALUE(VLOOKUP(E209,'[5]LOG Data SAP'!$D:$M,10,0)),
IF(D209=D208,R208,""))</f>
        <v>200</v>
      </c>
      <c r="S209" s="24">
        <f t="shared" si="12"/>
        <v>20</v>
      </c>
      <c r="T209" s="25">
        <f>IFERROR(VLOOKUP($E209,'[5]LOG Data SAP'!$D:$V,17,0)/10,
IF(D209=D208,T208,""))</f>
        <v>5.6</v>
      </c>
      <c r="U209" s="25">
        <f>IFERROR(VLOOKUP($E209,'[5]LOG Data SAP'!$D:$V,18,0)/10,
IF(D209=D208,U208,""))</f>
        <v>5.6</v>
      </c>
      <c r="V209" s="25">
        <f>IFERROR(VLOOKUP($E209,'[5]LOG Data SAP'!$D:$V,19,0)/10,
IF(D209=D208,V208,""))</f>
        <v>5.9</v>
      </c>
      <c r="W209" s="25">
        <f>IFERROR(VLOOKUP($E209,'[5]LOG Data SAP'!$D:$AO,21,0)/10,
IF(D209=D208,W208,""))</f>
        <v>29.5</v>
      </c>
      <c r="X209" s="25">
        <f>IFERROR(VLOOKUP($E209,'[5]LOG Data SAP'!$D:$AO,22,0)/10,
IF(D209=D208,X208,""))</f>
        <v>11.7</v>
      </c>
      <c r="Y209" s="25">
        <f>IFERROR(VLOOKUP($E209,'[5]LOG Data SAP'!$D:$AO,23,0)/10,
IF(D209=D208,Y208,""))</f>
        <v>6</v>
      </c>
      <c r="Z209" s="25">
        <f>IFERROR(VLOOKUP($E209,'[5]LOG Data SAP'!$D:$AO,25,0)/10,
IF(D209=D208,Z208,""))</f>
        <v>49.9</v>
      </c>
      <c r="AA209" s="25">
        <f>IFERROR(VLOOKUP($E209,'[5]LOG Data SAP'!$D:$AO,26,0)/10,
IF(D209=D208,AA208,""))</f>
        <v>31</v>
      </c>
      <c r="AB209" s="25">
        <f>IFERROR(VLOOKUP($E209,'[5]LOG Data SAP'!$D:$AO,27,0)/10,
IF(D209=D208,AB208,""))</f>
        <v>33.4</v>
      </c>
      <c r="AC209" s="26">
        <f>IFERROR(VLOOKUP($E209,'[5]LOG Data SAP'!$D:$AO,29,0)/IF(VLOOKUP($E209,'[5]LOG Data SAP'!$D:$AO,30,0)="G",1000,1),
IF(D209=D208,AC208,""))</f>
        <v>7.0999999999999994E-2</v>
      </c>
      <c r="AD209" s="26">
        <f>IFERROR(VLOOKUP($E209,'[5]LOG Data SAP'!$D:$AO,31,0)/IF(VLOOKUP($E209,'[5]LOG Data SAP'!$D:$AO,32,0)="G",1000,1),
IF(D209=D208,AD208,""))</f>
        <v>0.76200000000000001</v>
      </c>
      <c r="AE209" s="26">
        <f>IFERROR(VLOOKUP($E209,'[5]LOG Data SAP'!$D:$AO,33,0)/IF(VLOOKUP($E209,'[5]LOG Data SAP'!$D:$AO,34,0)="G",1000,1),
IF(D209=D208,AE208,""))</f>
        <v>15.85</v>
      </c>
      <c r="AF209" s="27">
        <f t="shared" si="13"/>
        <v>185.024</v>
      </c>
      <c r="AG209" s="27">
        <f t="shared" si="14"/>
        <v>2070.8999999999996</v>
      </c>
      <c r="AH209" s="28">
        <f t="shared" si="15"/>
        <v>5.166645999999999E-2</v>
      </c>
      <c r="AI209" s="18" t="str">
        <f>IFERROR(VLOOKUP(E209,'[5]LOG Data SAP'!$D:$E,2,0),IF(D209=D208,AI208,""))</f>
        <v>HP ROL KAIN 5CM X 4,5M</v>
      </c>
      <c r="AJ209" s="20" t="str">
        <f>IFERROR([5]SKU!VI209,IF(D209=D208,AJ208,""))</f>
        <v>40066</v>
      </c>
      <c r="AK209" s="18" t="str">
        <f>VLOOKUP(E209,[5]SKU!I:X,16,FALSE)</f>
        <v>3005.90.90</v>
      </c>
    </row>
    <row r="210" spans="1:37">
      <c r="A210" s="18" t="str">
        <f>[5]SKU!AC210</f>
        <v>Hansaplast</v>
      </c>
      <c r="B210" s="18" t="str">
        <f>[5]SKU!AE210</f>
        <v>Wound</v>
      </c>
      <c r="C210" s="18" t="str">
        <f>[5]SKU!AJ210</f>
        <v>Fixation</v>
      </c>
      <c r="D210" s="18" t="str">
        <f>[5]SKU!G210</f>
        <v>HP Roll Kain 5cm x 4.5m</v>
      </c>
      <c r="E210" s="19" t="str">
        <f>[5]SKU!I210</f>
        <v>48333-00038-00</v>
      </c>
      <c r="F210" s="19" t="str">
        <f>[5]SKU!J210</f>
        <v>48333-00038-01</v>
      </c>
      <c r="G210" s="18" t="str">
        <f>[5]SKU!K210</f>
        <v>HP Roll Kain 5cm x 4.5m</v>
      </c>
      <c r="H210" s="18" t="str">
        <f>IF([5]SKU!L210="R","Regular",
IF([5]SKU!L210="P","Promo",
IF([5]SKU!L210="S","Sample",
IF([5]SKU!L210="V","VAS",""))))</f>
        <v>Regular</v>
      </c>
      <c r="I210" s="18" t="str">
        <f>IF([5]SKU!QC210="A","Active",
IF([5]SKU!QC210="D","Discontinue",
IF([5]SKU!QC210="N","NPD","")))</f>
        <v>Discontinue</v>
      </c>
      <c r="J210" s="18" t="str">
        <f>VLOOKUP(IFERROR(VLOOKUP(E210,'[5]Material Status'!A:I,9,0),""),'[5]Material Status'!U:W,3,0)</f>
        <v>Inactive</v>
      </c>
      <c r="K210" s="20" t="str">
        <f>IFERROR(VLOOKUP(E210,'[5]LOG Data SAP'!$D:$AO,11,0),
IF(D210=D209,K209,""))</f>
        <v>8999777007966</v>
      </c>
      <c r="L210" s="20" t="str">
        <f>IFERROR(VLOOKUP(E210,'[5]LOG Data SAP'!$D:$AO,13,0),
IF(D210=D209,L209,""))</f>
        <v>8999777007973</v>
      </c>
      <c r="M210" s="20" t="str">
        <f>IFERROR(VLOOKUP(E210,'[5]LOG Data SAP'!$D:$AO,15,0),
IF(D210=D209,M209,""))</f>
        <v>8999777007980</v>
      </c>
      <c r="N210" s="21">
        <f>[5]SKU!VH210</f>
        <v>1080</v>
      </c>
      <c r="O210" s="22">
        <f>[5]SKU!VN210</f>
        <v>25758</v>
      </c>
      <c r="P210" s="23">
        <f>[5]SKU!VO210</f>
        <v>45383</v>
      </c>
      <c r="Q210" s="24">
        <f>IFERROR(_xlfn.NUMBERVALUE(VLOOKUP(E210,'[5]LOG Data SAP'!$D:$M,9,0)),
IF(D210=D209,Q209,""))</f>
        <v>10</v>
      </c>
      <c r="R210" s="24">
        <f>IFERROR(_xlfn.NUMBERVALUE(VLOOKUP(E210,'[5]LOG Data SAP'!$D:$M,10,0)),
IF(D210=D209,R209,""))</f>
        <v>200</v>
      </c>
      <c r="S210" s="24">
        <f t="shared" si="12"/>
        <v>20</v>
      </c>
      <c r="T210" s="25">
        <f>IFERROR(VLOOKUP($E210,'[5]LOG Data SAP'!$D:$V,17,0)/10,
IF(D210=D209,T209,""))</f>
        <v>5.6</v>
      </c>
      <c r="U210" s="25">
        <f>IFERROR(VLOOKUP($E210,'[5]LOG Data SAP'!$D:$V,18,0)/10,
IF(D210=D209,U209,""))</f>
        <v>5.6</v>
      </c>
      <c r="V210" s="25">
        <f>IFERROR(VLOOKUP($E210,'[5]LOG Data SAP'!$D:$V,19,0)/10,
IF(D210=D209,V209,""))</f>
        <v>5.9</v>
      </c>
      <c r="W210" s="25">
        <f>IFERROR(VLOOKUP($E210,'[5]LOG Data SAP'!$D:$AO,21,0)/10,
IF(D210=D209,W209,""))</f>
        <v>29.5</v>
      </c>
      <c r="X210" s="25">
        <f>IFERROR(VLOOKUP($E210,'[5]LOG Data SAP'!$D:$AO,22,0)/10,
IF(D210=D209,X209,""))</f>
        <v>11.7</v>
      </c>
      <c r="Y210" s="25">
        <f>IFERROR(VLOOKUP($E210,'[5]LOG Data SAP'!$D:$AO,23,0)/10,
IF(D210=D209,Y209,""))</f>
        <v>6</v>
      </c>
      <c r="Z210" s="25">
        <f>IFERROR(VLOOKUP($E210,'[5]LOG Data SAP'!$D:$AO,25,0)/10,
IF(D210=D209,Z209,""))</f>
        <v>49.9</v>
      </c>
      <c r="AA210" s="25">
        <f>IFERROR(VLOOKUP($E210,'[5]LOG Data SAP'!$D:$AO,26,0)/10,
IF(D210=D209,AA209,""))</f>
        <v>31</v>
      </c>
      <c r="AB210" s="25">
        <f>IFERROR(VLOOKUP($E210,'[5]LOG Data SAP'!$D:$AO,27,0)/10,
IF(D210=D209,AB209,""))</f>
        <v>33.4</v>
      </c>
      <c r="AC210" s="26">
        <f>IFERROR(VLOOKUP($E210,'[5]LOG Data SAP'!$D:$AO,29,0)/IF(VLOOKUP($E210,'[5]LOG Data SAP'!$D:$AO,30,0)="G",1000,1),
IF(D210=D209,AC209,""))</f>
        <v>7.0999999999999994E-2</v>
      </c>
      <c r="AD210" s="26">
        <f>IFERROR(VLOOKUP($E210,'[5]LOG Data SAP'!$D:$AO,31,0)/IF(VLOOKUP($E210,'[5]LOG Data SAP'!$D:$AO,32,0)="G",1000,1),
IF(D210=D209,AD209,""))</f>
        <v>0.76200000000000001</v>
      </c>
      <c r="AE210" s="26">
        <f>IFERROR(VLOOKUP($E210,'[5]LOG Data SAP'!$D:$AO,33,0)/IF(VLOOKUP($E210,'[5]LOG Data SAP'!$D:$AO,34,0)="G",1000,1),
IF(D210=D209,AE209,""))</f>
        <v>15.85</v>
      </c>
      <c r="AF210" s="27">
        <f t="shared" si="13"/>
        <v>185.024</v>
      </c>
      <c r="AG210" s="27">
        <f t="shared" si="14"/>
        <v>2070.8999999999996</v>
      </c>
      <c r="AH210" s="28">
        <f t="shared" si="15"/>
        <v>5.166645999999999E-2</v>
      </c>
      <c r="AI210" s="18" t="str">
        <f>IFERROR(VLOOKUP(E210,'[5]LOG Data SAP'!$D:$E,2,0),IF(D210=D209,AI209,""))</f>
        <v>HP ROL KAIN 5CM X 4,5M</v>
      </c>
      <c r="AJ210" s="20" t="str">
        <f>IFERROR([5]SKU!VI210,IF(D210=D209,AJ209,""))</f>
        <v>40066</v>
      </c>
      <c r="AK210" s="18" t="str">
        <f>VLOOKUP(E210,[5]SKU!I:X,16,FALSE)</f>
        <v>3005.90.90</v>
      </c>
    </row>
    <row r="211" spans="1:37">
      <c r="A211" s="18" t="str">
        <f>[5]SKU!AC211</f>
        <v>Hansaplast</v>
      </c>
      <c r="B211" s="18" t="str">
        <f>[5]SKU!AE211</f>
        <v>Wound</v>
      </c>
      <c r="C211" s="18" t="str">
        <f>[5]SKU!AJ211</f>
        <v>Fixation</v>
      </c>
      <c r="D211" s="18" t="str">
        <f>[5]SKU!G211</f>
        <v>HP Roll Kain 5cm x 4.5m Hospital</v>
      </c>
      <c r="E211" s="19" t="str">
        <f>[5]SKU!I211</f>
        <v>48330-00224-00</v>
      </c>
      <c r="F211" s="19" t="str">
        <f>[5]SKU!J211</f>
        <v>48333-00039-04</v>
      </c>
      <c r="G211" s="18" t="str">
        <f>[5]SKU!K211</f>
        <v>Hansaplast Rol Kain 5cm x 4.5m Hospital</v>
      </c>
      <c r="H211" s="18" t="str">
        <f>IF([5]SKU!L211="R","Regular",
IF([5]SKU!L211="P","Promo",
IF([5]SKU!L211="S","Sample",
IF([5]SKU!L211="V","VAS",""))))</f>
        <v>Regular</v>
      </c>
      <c r="I211" s="18" t="str">
        <f>IF([5]SKU!QC211="A","Active",
IF([5]SKU!QC211="D","Discontinue",
IF([5]SKU!QC211="N","NPD","")))</f>
        <v>Active</v>
      </c>
      <c r="J211" s="18" t="str">
        <f>VLOOKUP(IFERROR(VLOOKUP(E211,'[5]Material Status'!A:I,9,0),""),'[5]Material Status'!U:W,3,0)</f>
        <v>Active</v>
      </c>
      <c r="K211" s="20" t="str">
        <f>IFERROR(VLOOKUP(E211,'[5]LOG Data SAP'!$D:$AO,11,0),
IF(D211=D210,K210,""))</f>
        <v>8999777008000</v>
      </c>
      <c r="L211" s="20" t="str">
        <f>IFERROR(VLOOKUP(E211,'[5]LOG Data SAP'!$D:$AO,13,0),
IF(D211=D210,L210,""))</f>
        <v>8999777012786</v>
      </c>
      <c r="M211" s="20" t="str">
        <f>IFERROR(VLOOKUP(E211,'[5]LOG Data SAP'!$D:$AO,15,0),
IF(D211=D210,M210,""))</f>
        <v>8999777012793</v>
      </c>
      <c r="N211" s="21">
        <f>[5]SKU!VH211</f>
        <v>1080</v>
      </c>
      <c r="O211" s="22">
        <f>[5]SKU!VN211</f>
        <v>36174</v>
      </c>
      <c r="P211" s="23">
        <f>[5]SKU!VO211</f>
        <v>45383</v>
      </c>
      <c r="Q211" s="24">
        <f>IFERROR(_xlfn.NUMBERVALUE(VLOOKUP(E211,'[5]LOG Data SAP'!$D:$M,9,0)),
IF(D211=D210,Q210,""))</f>
        <v>10</v>
      </c>
      <c r="R211" s="24">
        <f>IFERROR(_xlfn.NUMBERVALUE(VLOOKUP(E211,'[5]LOG Data SAP'!$D:$M,10,0)),
IF(D211=D210,R210,""))</f>
        <v>200</v>
      </c>
      <c r="S211" s="24">
        <f t="shared" si="12"/>
        <v>20</v>
      </c>
      <c r="T211" s="25">
        <f>IFERROR(VLOOKUP($E211,'[5]LOG Data SAP'!$D:$V,17,0)/10,
IF(D211=D210,T210,""))</f>
        <v>5.4</v>
      </c>
      <c r="U211" s="25">
        <f>IFERROR(VLOOKUP($E211,'[5]LOG Data SAP'!$D:$V,18,0)/10,
IF(D211=D210,U210,""))</f>
        <v>5.4</v>
      </c>
      <c r="V211" s="25">
        <f>IFERROR(VLOOKUP($E211,'[5]LOG Data SAP'!$D:$V,19,0)/10,
IF(D211=D210,V210,""))</f>
        <v>5.3</v>
      </c>
      <c r="W211" s="25">
        <f>IFERROR(VLOOKUP($E211,'[5]LOG Data SAP'!$D:$AO,21,0)/10,
IF(D211=D210,W210,""))</f>
        <v>26.8</v>
      </c>
      <c r="X211" s="25">
        <f>IFERROR(VLOOKUP($E211,'[5]LOG Data SAP'!$D:$AO,22,0)/10,
IF(D211=D210,X210,""))</f>
        <v>11</v>
      </c>
      <c r="Y211" s="25">
        <f>IFERROR(VLOOKUP($E211,'[5]LOG Data SAP'!$D:$AO,23,0)/10,
IF(D211=D210,Y210,""))</f>
        <v>6</v>
      </c>
      <c r="Z211" s="25">
        <f>IFERROR(VLOOKUP($E211,'[5]LOG Data SAP'!$D:$AO,25,0)/10,
IF(D211=D210,Z210,""))</f>
        <v>45.5</v>
      </c>
      <c r="AA211" s="25">
        <f>IFERROR(VLOOKUP($E211,'[5]LOG Data SAP'!$D:$AO,26,0)/10,
IF(D211=D210,AA210,""))</f>
        <v>28.8</v>
      </c>
      <c r="AB211" s="25">
        <f>IFERROR(VLOOKUP($E211,'[5]LOG Data SAP'!$D:$AO,27,0)/10,
IF(D211=D210,AB210,""))</f>
        <v>33.200000000000003</v>
      </c>
      <c r="AC211" s="26">
        <f>IFERROR(VLOOKUP($E211,'[5]LOG Data SAP'!$D:$AO,29,0)/IF(VLOOKUP($E211,'[5]LOG Data SAP'!$D:$AO,30,0)="G",1000,1),
IF(D211=D210,AC210,""))</f>
        <v>6.0999999999999999E-2</v>
      </c>
      <c r="AD211" s="26">
        <f>IFERROR(VLOOKUP($E211,'[5]LOG Data SAP'!$D:$AO,31,0)/IF(VLOOKUP($E211,'[5]LOG Data SAP'!$D:$AO,32,0)="G",1000,1),
IF(D211=D210,AD210,""))</f>
        <v>0.66200000000000003</v>
      </c>
      <c r="AE211" s="26">
        <f>IFERROR(VLOOKUP($E211,'[5]LOG Data SAP'!$D:$AO,33,0)/IF(VLOOKUP($E211,'[5]LOG Data SAP'!$D:$AO,34,0)="G",1000,1),
IF(D211=D210,AE210,""))</f>
        <v>13.85</v>
      </c>
      <c r="AF211" s="27">
        <f t="shared" si="13"/>
        <v>154.548</v>
      </c>
      <c r="AG211" s="27">
        <f t="shared" si="14"/>
        <v>1768.8000000000002</v>
      </c>
      <c r="AH211" s="28">
        <f t="shared" si="15"/>
        <v>4.3505280000000007E-2</v>
      </c>
      <c r="AI211" s="18" t="str">
        <f>IFERROR(VLOOKUP(E211,'[5]LOG Data SAP'!$D:$E,2,0),IF(D211=D210,AI210,""))</f>
        <v>HP ROL KAIN 5CM X 4,5M HOSPITAL FWD</v>
      </c>
      <c r="AJ211" s="20" t="str">
        <f>IFERROR([5]SKU!VI211,IF(D211=D210,AJ210,""))</f>
        <v>40062</v>
      </c>
      <c r="AK211" s="18" t="str">
        <f>VLOOKUP(E211,[5]SKU!I:X,16,FALSE)</f>
        <v>3005.90.90</v>
      </c>
    </row>
    <row r="212" spans="1:37">
      <c r="A212" s="18" t="str">
        <f>[5]SKU!AC212</f>
        <v>Hansaplast</v>
      </c>
      <c r="B212" s="18" t="str">
        <f>[5]SKU!AE212</f>
        <v>Wound</v>
      </c>
      <c r="C212" s="18" t="str">
        <f>[5]SKU!AJ212</f>
        <v>Fixation</v>
      </c>
      <c r="D212" s="18" t="str">
        <f>[5]SKU!G212</f>
        <v>HP Roll Kain 5cm x 4.5m Hospital</v>
      </c>
      <c r="E212" s="19" t="str">
        <f>[5]SKU!I212</f>
        <v>48333-00039-04</v>
      </c>
      <c r="F212" s="19" t="str">
        <f>[5]SKU!J212</f>
        <v>48333-00039-04</v>
      </c>
      <c r="G212" s="18" t="str">
        <f>[5]SKU!K212</f>
        <v>Hansaplast Rol Kain 5cm x 4.5m Hospital</v>
      </c>
      <c r="H212" s="18" t="str">
        <f>IF([5]SKU!L212="R","Regular",
IF([5]SKU!L212="P","Promo",
IF([5]SKU!L212="S","Sample",
IF([5]SKU!L212="V","VAS",""))))</f>
        <v>Regular</v>
      </c>
      <c r="I212" s="18" t="str">
        <f>IF([5]SKU!QC212="A","Active",
IF([5]SKU!QC212="D","Discontinue",
IF([5]SKU!QC212="N","NPD","")))</f>
        <v>Active</v>
      </c>
      <c r="J212" s="18" t="str">
        <f>VLOOKUP(IFERROR(VLOOKUP(E212,'[5]Material Status'!A:I,9,0),""),'[5]Material Status'!U:W,3,0)</f>
        <v>Active</v>
      </c>
      <c r="K212" s="20" t="str">
        <f>IFERROR(VLOOKUP(E212,'[5]LOG Data SAP'!$D:$AO,11,0),
IF(D212=D211,K211,""))</f>
        <v>8999777008000</v>
      </c>
      <c r="L212" s="20" t="str">
        <f>IFERROR(VLOOKUP(E212,'[5]LOG Data SAP'!$D:$AO,13,0),
IF(D212=D211,L211,""))</f>
        <v>8999777012786</v>
      </c>
      <c r="M212" s="20" t="str">
        <f>IFERROR(VLOOKUP(E212,'[5]LOG Data SAP'!$D:$AO,15,0),
IF(D212=D211,M211,""))</f>
        <v>8999777012793</v>
      </c>
      <c r="N212" s="21">
        <f>[5]SKU!VH212</f>
        <v>1080</v>
      </c>
      <c r="O212" s="22">
        <f>[5]SKU!VN212</f>
        <v>36174</v>
      </c>
      <c r="P212" s="23">
        <f>[5]SKU!VO212</f>
        <v>45383</v>
      </c>
      <c r="Q212" s="24">
        <f>IFERROR(_xlfn.NUMBERVALUE(VLOOKUP(E212,'[5]LOG Data SAP'!$D:$M,9,0)),
IF(D212=D211,Q211,""))</f>
        <v>10</v>
      </c>
      <c r="R212" s="24">
        <f>IFERROR(_xlfn.NUMBERVALUE(VLOOKUP(E212,'[5]LOG Data SAP'!$D:$M,10,0)),
IF(D212=D211,R211,""))</f>
        <v>200</v>
      </c>
      <c r="S212" s="24">
        <f t="shared" si="12"/>
        <v>20</v>
      </c>
      <c r="T212" s="25">
        <f>IFERROR(VLOOKUP($E212,'[5]LOG Data SAP'!$D:$V,17,0)/10,
IF(D212=D211,T211,""))</f>
        <v>5.4</v>
      </c>
      <c r="U212" s="25">
        <f>IFERROR(VLOOKUP($E212,'[5]LOG Data SAP'!$D:$V,18,0)/10,
IF(D212=D211,U211,""))</f>
        <v>5.4</v>
      </c>
      <c r="V212" s="25">
        <f>IFERROR(VLOOKUP($E212,'[5]LOG Data SAP'!$D:$V,19,0)/10,
IF(D212=D211,V211,""))</f>
        <v>5.3</v>
      </c>
      <c r="W212" s="25">
        <f>IFERROR(VLOOKUP($E212,'[5]LOG Data SAP'!$D:$AO,21,0)/10,
IF(D212=D211,W211,""))</f>
        <v>26.8</v>
      </c>
      <c r="X212" s="25">
        <f>IFERROR(VLOOKUP($E212,'[5]LOG Data SAP'!$D:$AO,22,0)/10,
IF(D212=D211,X211,""))</f>
        <v>11</v>
      </c>
      <c r="Y212" s="25">
        <f>IFERROR(VLOOKUP($E212,'[5]LOG Data SAP'!$D:$AO,23,0)/10,
IF(D212=D211,Y211,""))</f>
        <v>6</v>
      </c>
      <c r="Z212" s="25">
        <f>IFERROR(VLOOKUP($E212,'[5]LOG Data SAP'!$D:$AO,25,0)/10,
IF(D212=D211,Z211,""))</f>
        <v>45.5</v>
      </c>
      <c r="AA212" s="25">
        <f>IFERROR(VLOOKUP($E212,'[5]LOG Data SAP'!$D:$AO,26,0)/10,
IF(D212=D211,AA211,""))</f>
        <v>28.8</v>
      </c>
      <c r="AB212" s="25">
        <f>IFERROR(VLOOKUP($E212,'[5]LOG Data SAP'!$D:$AO,27,0)/10,
IF(D212=D211,AB211,""))</f>
        <v>33.200000000000003</v>
      </c>
      <c r="AC212" s="26">
        <f>IFERROR(VLOOKUP($E212,'[5]LOG Data SAP'!$D:$AO,29,0)/IF(VLOOKUP($E212,'[5]LOG Data SAP'!$D:$AO,30,0)="G",1000,1),
IF(D212=D211,AC211,""))</f>
        <v>6.0999999999999999E-2</v>
      </c>
      <c r="AD212" s="26">
        <f>IFERROR(VLOOKUP($E212,'[5]LOG Data SAP'!$D:$AO,31,0)/IF(VLOOKUP($E212,'[5]LOG Data SAP'!$D:$AO,32,0)="G",1000,1),
IF(D212=D211,AD211,""))</f>
        <v>0.66200000000000003</v>
      </c>
      <c r="AE212" s="26">
        <f>IFERROR(VLOOKUP($E212,'[5]LOG Data SAP'!$D:$AO,33,0)/IF(VLOOKUP($E212,'[5]LOG Data SAP'!$D:$AO,34,0)="G",1000,1),
IF(D212=D211,AE211,""))</f>
        <v>13.85</v>
      </c>
      <c r="AF212" s="27">
        <f t="shared" si="13"/>
        <v>154.548</v>
      </c>
      <c r="AG212" s="27">
        <f t="shared" si="14"/>
        <v>1768.8000000000002</v>
      </c>
      <c r="AH212" s="28">
        <f t="shared" si="15"/>
        <v>4.3505280000000007E-2</v>
      </c>
      <c r="AI212" s="18" t="str">
        <f>IFERROR(VLOOKUP(E212,'[5]LOG Data SAP'!$D:$E,2,0),IF(D212=D211,AI211,""))</f>
        <v>HP ROL KAIN 5CM X 4,5M HOSPITAL FWD</v>
      </c>
      <c r="AJ212" s="20" t="str">
        <f>IFERROR([5]SKU!VI212,IF(D212=D211,AJ211,""))</f>
        <v>40062</v>
      </c>
      <c r="AK212" s="18" t="str">
        <f>VLOOKUP(E212,[5]SKU!I:X,16,FALSE)</f>
        <v>3005.90.90</v>
      </c>
    </row>
    <row r="213" spans="1:37">
      <c r="A213" s="18" t="str">
        <f>[5]SKU!AC213</f>
        <v>Hansaplast</v>
      </c>
      <c r="B213" s="18" t="str">
        <f>[5]SKU!AE213</f>
        <v>Wound</v>
      </c>
      <c r="C213" s="18" t="str">
        <f>[5]SKU!AJ213</f>
        <v>Fixation</v>
      </c>
      <c r="D213" s="18" t="str">
        <f>[5]SKU!G213</f>
        <v>HP Roll Kain 5cm x 4.5m Hospital</v>
      </c>
      <c r="E213" s="19" t="str">
        <f>[5]SKU!I213</f>
        <v>48333-00039-03</v>
      </c>
      <c r="F213" s="19" t="str">
        <f>[5]SKU!J213</f>
        <v>48333-00039-04</v>
      </c>
      <c r="G213" s="18" t="str">
        <f>[5]SKU!K213</f>
        <v>Hansaplast Rol Kain 5cm x 4.5m Hospital</v>
      </c>
      <c r="H213" s="18" t="str">
        <f>IF([5]SKU!L213="R","Regular",
IF([5]SKU!L213="P","Promo",
IF([5]SKU!L213="S","Sample",
IF([5]SKU!L213="V","VAS",""))))</f>
        <v>Regular</v>
      </c>
      <c r="I213" s="18" t="str">
        <f>IF([5]SKU!QC213="A","Active",
IF([5]SKU!QC213="D","Discontinue",
IF([5]SKU!QC213="N","NPD","")))</f>
        <v>Active</v>
      </c>
      <c r="J213" s="18" t="str">
        <f>VLOOKUP(IFERROR(VLOOKUP(E213,'[5]Material Status'!A:I,9,0),""),'[5]Material Status'!U:W,3,0)</f>
        <v>Inactive</v>
      </c>
      <c r="K213" s="20" t="str">
        <f>IFERROR(VLOOKUP(E213,'[5]LOG Data SAP'!$D:$AO,11,0),
IF(D213=D212,K212,""))</f>
        <v>8999777008000</v>
      </c>
      <c r="L213" s="20" t="str">
        <f>IFERROR(VLOOKUP(E213,'[5]LOG Data SAP'!$D:$AO,13,0),
IF(D213=D212,L212,""))</f>
        <v>8999777012786</v>
      </c>
      <c r="M213" s="20" t="str">
        <f>IFERROR(VLOOKUP(E213,'[5]LOG Data SAP'!$D:$AO,15,0),
IF(D213=D212,M212,""))</f>
        <v>8999777012793</v>
      </c>
      <c r="N213" s="21">
        <f>[5]SKU!VH213</f>
        <v>1080</v>
      </c>
      <c r="O213" s="22">
        <f>[5]SKU!VN213</f>
        <v>36174</v>
      </c>
      <c r="P213" s="23">
        <f>[5]SKU!VO213</f>
        <v>45383</v>
      </c>
      <c r="Q213" s="24">
        <f>IFERROR(_xlfn.NUMBERVALUE(VLOOKUP(E213,'[5]LOG Data SAP'!$D:$M,9,0)),
IF(D213=D212,Q212,""))</f>
        <v>10</v>
      </c>
      <c r="R213" s="24">
        <f>IFERROR(_xlfn.NUMBERVALUE(VLOOKUP(E213,'[5]LOG Data SAP'!$D:$M,10,0)),
IF(D213=D212,R212,""))</f>
        <v>200</v>
      </c>
      <c r="S213" s="24">
        <f t="shared" si="12"/>
        <v>20</v>
      </c>
      <c r="T213" s="25">
        <f>IFERROR(VLOOKUP($E213,'[5]LOG Data SAP'!$D:$V,17,0)/10,
IF(D213=D212,T212,""))</f>
        <v>5.4</v>
      </c>
      <c r="U213" s="25">
        <f>IFERROR(VLOOKUP($E213,'[5]LOG Data SAP'!$D:$V,18,0)/10,
IF(D213=D212,U212,""))</f>
        <v>5.4</v>
      </c>
      <c r="V213" s="25">
        <f>IFERROR(VLOOKUP($E213,'[5]LOG Data SAP'!$D:$V,19,0)/10,
IF(D213=D212,V212,""))</f>
        <v>5.3</v>
      </c>
      <c r="W213" s="25">
        <f>IFERROR(VLOOKUP($E213,'[5]LOG Data SAP'!$D:$AO,21,0)/10,
IF(D213=D212,W212,""))</f>
        <v>26.8</v>
      </c>
      <c r="X213" s="25">
        <f>IFERROR(VLOOKUP($E213,'[5]LOG Data SAP'!$D:$AO,22,0)/10,
IF(D213=D212,X212,""))</f>
        <v>11</v>
      </c>
      <c r="Y213" s="25">
        <f>IFERROR(VLOOKUP($E213,'[5]LOG Data SAP'!$D:$AO,23,0)/10,
IF(D213=D212,Y212,""))</f>
        <v>6</v>
      </c>
      <c r="Z213" s="25">
        <f>IFERROR(VLOOKUP($E213,'[5]LOG Data SAP'!$D:$AO,25,0)/10,
IF(D213=D212,Z212,""))</f>
        <v>45.5</v>
      </c>
      <c r="AA213" s="25">
        <f>IFERROR(VLOOKUP($E213,'[5]LOG Data SAP'!$D:$AO,26,0)/10,
IF(D213=D212,AA212,""))</f>
        <v>28.8</v>
      </c>
      <c r="AB213" s="25">
        <f>IFERROR(VLOOKUP($E213,'[5]LOG Data SAP'!$D:$AO,27,0)/10,
IF(D213=D212,AB212,""))</f>
        <v>33.200000000000003</v>
      </c>
      <c r="AC213" s="26">
        <f>IFERROR(VLOOKUP($E213,'[5]LOG Data SAP'!$D:$AO,29,0)/IF(VLOOKUP($E213,'[5]LOG Data SAP'!$D:$AO,30,0)="G",1000,1),
IF(D213=D212,AC212,""))</f>
        <v>6.0999999999999999E-2</v>
      </c>
      <c r="AD213" s="26">
        <f>IFERROR(VLOOKUP($E213,'[5]LOG Data SAP'!$D:$AO,31,0)/IF(VLOOKUP($E213,'[5]LOG Data SAP'!$D:$AO,32,0)="G",1000,1),
IF(D213=D212,AD212,""))</f>
        <v>0.66200000000000003</v>
      </c>
      <c r="AE213" s="26">
        <f>IFERROR(VLOOKUP($E213,'[5]LOG Data SAP'!$D:$AO,33,0)/IF(VLOOKUP($E213,'[5]LOG Data SAP'!$D:$AO,34,0)="G",1000,1),
IF(D213=D212,AE212,""))</f>
        <v>13.85</v>
      </c>
      <c r="AF213" s="27">
        <f t="shared" si="13"/>
        <v>154.548</v>
      </c>
      <c r="AG213" s="27">
        <f t="shared" si="14"/>
        <v>1768.8000000000002</v>
      </c>
      <c r="AH213" s="28">
        <f t="shared" si="15"/>
        <v>4.3505280000000007E-2</v>
      </c>
      <c r="AI213" s="18" t="str">
        <f>IFERROR(VLOOKUP(E213,'[5]LOG Data SAP'!$D:$E,2,0),IF(D213=D212,AI212,""))</f>
        <v>HP ROL KAIN 5CM X 4,5M HOSPITAL</v>
      </c>
      <c r="AJ213" s="20" t="str">
        <f>IFERROR([5]SKU!VI213,IF(D213=D212,AJ212,""))</f>
        <v>40062</v>
      </c>
      <c r="AK213" s="18" t="str">
        <f>VLOOKUP(E213,[5]SKU!I:X,16,FALSE)</f>
        <v>3005.90.90</v>
      </c>
    </row>
    <row r="214" spans="1:37">
      <c r="A214" s="18" t="str">
        <f>[5]SKU!AC214</f>
        <v>Hansaplast</v>
      </c>
      <c r="B214" s="18" t="str">
        <f>[5]SKU!AE214</f>
        <v>Wound</v>
      </c>
      <c r="C214" s="18" t="str">
        <f>[5]SKU!AJ214</f>
        <v>Fixation</v>
      </c>
      <c r="D214" s="18" t="str">
        <f>[5]SKU!G214</f>
        <v>HP Roll Kain 5cm x 4.5m Hospital</v>
      </c>
      <c r="E214" s="19" t="str">
        <f>[5]SKU!I214</f>
        <v>48333-00039-02</v>
      </c>
      <c r="F214" s="19" t="str">
        <f>[5]SKU!J214</f>
        <v>48333-00039-04</v>
      </c>
      <c r="G214" s="18" t="str">
        <f>[5]SKU!K214</f>
        <v>Hansaplast Rol Kain 5cm x 4.5m Hospital</v>
      </c>
      <c r="H214" s="18" t="str">
        <f>IF([5]SKU!L214="R","Regular",
IF([5]SKU!L214="P","Promo",
IF([5]SKU!L214="S","Sample",
IF([5]SKU!L214="V","VAS",""))))</f>
        <v>Regular</v>
      </c>
      <c r="I214" s="18" t="str">
        <f>IF([5]SKU!QC214="A","Active",
IF([5]SKU!QC214="D","Discontinue",
IF([5]SKU!QC214="N","NPD","")))</f>
        <v>Active</v>
      </c>
      <c r="J214" s="18" t="str">
        <f>VLOOKUP(IFERROR(VLOOKUP(E214,'[5]Material Status'!A:I,9,0),""),'[5]Material Status'!U:W,3,0)</f>
        <v>Inactive</v>
      </c>
      <c r="K214" s="20" t="str">
        <f>IFERROR(VLOOKUP(E214,'[5]LOG Data SAP'!$D:$AO,11,0),
IF(D214=D213,K213,""))</f>
        <v>8999777008000</v>
      </c>
      <c r="L214" s="20" t="str">
        <f>IFERROR(VLOOKUP(E214,'[5]LOG Data SAP'!$D:$AO,13,0),
IF(D214=D213,L213,""))</f>
        <v>8999777012786</v>
      </c>
      <c r="M214" s="20" t="str">
        <f>IFERROR(VLOOKUP(E214,'[5]LOG Data SAP'!$D:$AO,15,0),
IF(D214=D213,M213,""))</f>
        <v>8999777012793</v>
      </c>
      <c r="N214" s="21">
        <f>[5]SKU!VH214</f>
        <v>1080</v>
      </c>
      <c r="O214" s="22">
        <f>[5]SKU!VN214</f>
        <v>36174</v>
      </c>
      <c r="P214" s="23">
        <f>[5]SKU!VO214</f>
        <v>45383</v>
      </c>
      <c r="Q214" s="24">
        <f>IFERROR(_xlfn.NUMBERVALUE(VLOOKUP(E214,'[5]LOG Data SAP'!$D:$M,9,0)),
IF(D214=D213,Q213,""))</f>
        <v>10</v>
      </c>
      <c r="R214" s="24">
        <f>IFERROR(_xlfn.NUMBERVALUE(VLOOKUP(E214,'[5]LOG Data SAP'!$D:$M,10,0)),
IF(D214=D213,R213,""))</f>
        <v>200</v>
      </c>
      <c r="S214" s="24">
        <f t="shared" si="12"/>
        <v>20</v>
      </c>
      <c r="T214" s="25">
        <f>IFERROR(VLOOKUP($E214,'[5]LOG Data SAP'!$D:$V,17,0)/10,
IF(D214=D213,T213,""))</f>
        <v>5.4</v>
      </c>
      <c r="U214" s="25">
        <f>IFERROR(VLOOKUP($E214,'[5]LOG Data SAP'!$D:$V,18,0)/10,
IF(D214=D213,U213,""))</f>
        <v>5.4</v>
      </c>
      <c r="V214" s="25">
        <f>IFERROR(VLOOKUP($E214,'[5]LOG Data SAP'!$D:$V,19,0)/10,
IF(D214=D213,V213,""))</f>
        <v>5.3</v>
      </c>
      <c r="W214" s="25">
        <f>IFERROR(VLOOKUP($E214,'[5]LOG Data SAP'!$D:$AO,21,0)/10,
IF(D214=D213,W213,""))</f>
        <v>26.8</v>
      </c>
      <c r="X214" s="25">
        <f>IFERROR(VLOOKUP($E214,'[5]LOG Data SAP'!$D:$AO,22,0)/10,
IF(D214=D213,X213,""))</f>
        <v>11</v>
      </c>
      <c r="Y214" s="25">
        <f>IFERROR(VLOOKUP($E214,'[5]LOG Data SAP'!$D:$AO,23,0)/10,
IF(D214=D213,Y213,""))</f>
        <v>6</v>
      </c>
      <c r="Z214" s="25">
        <f>IFERROR(VLOOKUP($E214,'[5]LOG Data SAP'!$D:$AO,25,0)/10,
IF(D214=D213,Z213,""))</f>
        <v>45.5</v>
      </c>
      <c r="AA214" s="25">
        <f>IFERROR(VLOOKUP($E214,'[5]LOG Data SAP'!$D:$AO,26,0)/10,
IF(D214=D213,AA213,""))</f>
        <v>28.8</v>
      </c>
      <c r="AB214" s="25">
        <f>IFERROR(VLOOKUP($E214,'[5]LOG Data SAP'!$D:$AO,27,0)/10,
IF(D214=D213,AB213,""))</f>
        <v>33.200000000000003</v>
      </c>
      <c r="AC214" s="26">
        <f>IFERROR(VLOOKUP($E214,'[5]LOG Data SAP'!$D:$AO,29,0)/IF(VLOOKUP($E214,'[5]LOG Data SAP'!$D:$AO,30,0)="G",1000,1),
IF(D214=D213,AC213,""))</f>
        <v>6.0999999999999999E-2</v>
      </c>
      <c r="AD214" s="26">
        <f>IFERROR(VLOOKUP($E214,'[5]LOG Data SAP'!$D:$AO,31,0)/IF(VLOOKUP($E214,'[5]LOG Data SAP'!$D:$AO,32,0)="G",1000,1),
IF(D214=D213,AD213,""))</f>
        <v>0.66200000000000003</v>
      </c>
      <c r="AE214" s="26">
        <f>IFERROR(VLOOKUP($E214,'[5]LOG Data SAP'!$D:$AO,33,0)/IF(VLOOKUP($E214,'[5]LOG Data SAP'!$D:$AO,34,0)="G",1000,1),
IF(D214=D213,AE213,""))</f>
        <v>13.85</v>
      </c>
      <c r="AF214" s="27">
        <f t="shared" si="13"/>
        <v>154.548</v>
      </c>
      <c r="AG214" s="27">
        <f t="shared" si="14"/>
        <v>1768.8000000000002</v>
      </c>
      <c r="AH214" s="28">
        <f t="shared" si="15"/>
        <v>4.3505280000000007E-2</v>
      </c>
      <c r="AI214" s="18" t="str">
        <f>IFERROR(VLOOKUP(E214,'[5]LOG Data SAP'!$D:$E,2,0),IF(D214=D213,AI213,""))</f>
        <v>HP ROL KAIN 5CM X 4,5M HOSPITAL</v>
      </c>
      <c r="AJ214" s="20" t="str">
        <f>IFERROR([5]SKU!VI214,IF(D214=D213,AJ213,""))</f>
        <v>40062</v>
      </c>
      <c r="AK214" s="18" t="str">
        <f>VLOOKUP(E214,[5]SKU!I:X,16,FALSE)</f>
        <v>3005.90.90</v>
      </c>
    </row>
    <row r="215" spans="1:37">
      <c r="A215" s="18" t="str">
        <f>[5]SKU!AC215</f>
        <v>Hansaplast</v>
      </c>
      <c r="B215" s="18" t="str">
        <f>[5]SKU!AE215</f>
        <v>Wound</v>
      </c>
      <c r="C215" s="18" t="str">
        <f>[5]SKU!AJ215</f>
        <v>Fixation</v>
      </c>
      <c r="D215" s="18" t="str">
        <f>[5]SKU!G215</f>
        <v>HP Roll Kain 5cm x 4.5m Hospital</v>
      </c>
      <c r="E215" s="19" t="str">
        <f>[5]SKU!I215</f>
        <v>48333-00039-01</v>
      </c>
      <c r="F215" s="19" t="str">
        <f>[5]SKU!J215</f>
        <v>48333-00039-04</v>
      </c>
      <c r="G215" s="18" t="str">
        <f>[5]SKU!K215</f>
        <v>HP Roll Kain 5cm x 4.5m Hospital</v>
      </c>
      <c r="H215" s="18" t="str">
        <f>IF([5]SKU!L215="R","Regular",
IF([5]SKU!L215="P","Promo",
IF([5]SKU!L215="S","Sample",
IF([5]SKU!L215="V","VAS",""))))</f>
        <v>Regular</v>
      </c>
      <c r="I215" s="18" t="str">
        <f>IF([5]SKU!QC215="A","Active",
IF([5]SKU!QC215="D","Discontinue",
IF([5]SKU!QC215="N","NPD","")))</f>
        <v>Active</v>
      </c>
      <c r="J215" s="18" t="str">
        <f>VLOOKUP(IFERROR(VLOOKUP(E215,'[5]Material Status'!A:I,9,0),""),'[5]Material Status'!U:W,3,0)</f>
        <v>Inactive</v>
      </c>
      <c r="K215" s="20" t="str">
        <f>IFERROR(VLOOKUP(E215,'[5]LOG Data SAP'!$D:$AO,11,0),
IF(D215=D214,K214,""))</f>
        <v>8999777008000</v>
      </c>
      <c r="L215" s="20" t="str">
        <f>IFERROR(VLOOKUP(E215,'[5]LOG Data SAP'!$D:$AO,13,0),
IF(D215=D214,L214,""))</f>
        <v>8999777008017</v>
      </c>
      <c r="M215" s="20" t="str">
        <f>IFERROR(VLOOKUP(E215,'[5]LOG Data SAP'!$D:$AO,15,0),
IF(D215=D214,M214,""))</f>
        <v>8999777008024</v>
      </c>
      <c r="N215" s="21">
        <f>[5]SKU!VH215</f>
        <v>1080</v>
      </c>
      <c r="O215" s="22">
        <f>[5]SKU!VN215</f>
        <v>36174</v>
      </c>
      <c r="P215" s="23">
        <f>[5]SKU!VO215</f>
        <v>45383</v>
      </c>
      <c r="Q215" s="24">
        <f>IFERROR(_xlfn.NUMBERVALUE(VLOOKUP(E215,'[5]LOG Data SAP'!$D:$M,9,0)),
IF(D215=D214,Q214,""))</f>
        <v>10</v>
      </c>
      <c r="R215" s="24">
        <f>IFERROR(_xlfn.NUMBERVALUE(VLOOKUP(E215,'[5]LOG Data SAP'!$D:$M,10,0)),
IF(D215=D214,R214,""))</f>
        <v>200</v>
      </c>
      <c r="S215" s="24">
        <f t="shared" si="12"/>
        <v>20</v>
      </c>
      <c r="T215" s="25">
        <f>IFERROR(VLOOKUP($E215,'[5]LOG Data SAP'!$D:$V,17,0)/10,
IF(D215=D214,T214,""))</f>
        <v>5.4</v>
      </c>
      <c r="U215" s="25">
        <f>IFERROR(VLOOKUP($E215,'[5]LOG Data SAP'!$D:$V,18,0)/10,
IF(D215=D214,U214,""))</f>
        <v>5.4</v>
      </c>
      <c r="V215" s="25">
        <f>IFERROR(VLOOKUP($E215,'[5]LOG Data SAP'!$D:$V,19,0)/10,
IF(D215=D214,V214,""))</f>
        <v>5.3</v>
      </c>
      <c r="W215" s="25">
        <f>IFERROR(VLOOKUP($E215,'[5]LOG Data SAP'!$D:$AO,21,0)/10,
IF(D215=D214,W214,""))</f>
        <v>26.8</v>
      </c>
      <c r="X215" s="25">
        <f>IFERROR(VLOOKUP($E215,'[5]LOG Data SAP'!$D:$AO,22,0)/10,
IF(D215=D214,X214,""))</f>
        <v>11</v>
      </c>
      <c r="Y215" s="25">
        <f>IFERROR(VLOOKUP($E215,'[5]LOG Data SAP'!$D:$AO,23,0)/10,
IF(D215=D214,Y214,""))</f>
        <v>6</v>
      </c>
      <c r="Z215" s="25">
        <f>IFERROR(VLOOKUP($E215,'[5]LOG Data SAP'!$D:$AO,25,0)/10,
IF(D215=D214,Z214,""))</f>
        <v>45.5</v>
      </c>
      <c r="AA215" s="25">
        <f>IFERROR(VLOOKUP($E215,'[5]LOG Data SAP'!$D:$AO,26,0)/10,
IF(D215=D214,AA214,""))</f>
        <v>28.8</v>
      </c>
      <c r="AB215" s="25">
        <f>IFERROR(VLOOKUP($E215,'[5]LOG Data SAP'!$D:$AO,27,0)/10,
IF(D215=D214,AB214,""))</f>
        <v>33.200000000000003</v>
      </c>
      <c r="AC215" s="26">
        <f>IFERROR(VLOOKUP($E215,'[5]LOG Data SAP'!$D:$AO,29,0)/IF(VLOOKUP($E215,'[5]LOG Data SAP'!$D:$AO,30,0)="G",1000,1),
IF(D215=D214,AC214,""))</f>
        <v>6.0999999999999999E-2</v>
      </c>
      <c r="AD215" s="26">
        <f>IFERROR(VLOOKUP($E215,'[5]LOG Data SAP'!$D:$AO,31,0)/IF(VLOOKUP($E215,'[5]LOG Data SAP'!$D:$AO,32,0)="G",1000,1),
IF(D215=D214,AD214,""))</f>
        <v>0.66200000000000003</v>
      </c>
      <c r="AE215" s="26">
        <f>IFERROR(VLOOKUP($E215,'[5]LOG Data SAP'!$D:$AO,33,0)/IF(VLOOKUP($E215,'[5]LOG Data SAP'!$D:$AO,34,0)="G",1000,1),
IF(D215=D214,AE214,""))</f>
        <v>13.85</v>
      </c>
      <c r="AF215" s="27">
        <f t="shared" si="13"/>
        <v>154.548</v>
      </c>
      <c r="AG215" s="27">
        <f t="shared" si="14"/>
        <v>1768.8000000000002</v>
      </c>
      <c r="AH215" s="28">
        <f t="shared" si="15"/>
        <v>4.3505280000000007E-2</v>
      </c>
      <c r="AI215" s="18" t="str">
        <f>IFERROR(VLOOKUP(E215,'[5]LOG Data SAP'!$D:$E,2,0),IF(D215=D214,AI214,""))</f>
        <v>HP ROL KAIN 5CM X 4,5M HOSPITAL</v>
      </c>
      <c r="AJ215" s="20" t="str">
        <f>IFERROR([5]SKU!VI215,IF(D215=D214,AJ214,""))</f>
        <v>40062</v>
      </c>
      <c r="AK215" s="18" t="str">
        <f>VLOOKUP(E215,[5]SKU!I:X,16,FALSE)</f>
        <v>3005.90.90</v>
      </c>
    </row>
    <row r="216" spans="1:37">
      <c r="A216" s="18" t="str">
        <f>[5]SKU!AC216</f>
        <v>Hansaplast</v>
      </c>
      <c r="B216" s="18" t="str">
        <f>[5]SKU!AE216</f>
        <v>Wound</v>
      </c>
      <c r="C216" s="18" t="str">
        <f>[5]SKU!AJ216</f>
        <v>Fixation</v>
      </c>
      <c r="D216" s="18" t="str">
        <f>[5]SKU!G216</f>
        <v>HP Roll Kain 5cm x 4.5m Hospital</v>
      </c>
      <c r="E216" s="19" t="str">
        <f>[5]SKU!I216</f>
        <v>48333-00039-00</v>
      </c>
      <c r="F216" s="19" t="str">
        <f>[5]SKU!J216</f>
        <v>48333-00039-04</v>
      </c>
      <c r="G216" s="18" t="str">
        <f>[5]SKU!K216</f>
        <v>HP Roll Kain 5cm x 4.5m Hospital</v>
      </c>
      <c r="H216" s="18" t="str">
        <f>IF([5]SKU!L216="R","Regular",
IF([5]SKU!L216="P","Promo",
IF([5]SKU!L216="S","Sample",
IF([5]SKU!L216="V","VAS",""))))</f>
        <v>Regular</v>
      </c>
      <c r="I216" s="18" t="str">
        <f>IF([5]SKU!QC216="A","Active",
IF([5]SKU!QC216="D","Discontinue",
IF([5]SKU!QC216="N","NPD","")))</f>
        <v>Active</v>
      </c>
      <c r="J216" s="18" t="str">
        <f>VLOOKUP(IFERROR(VLOOKUP(E216,'[5]Material Status'!A:I,9,0),""),'[5]Material Status'!U:W,3,0)</f>
        <v>Inactive</v>
      </c>
      <c r="K216" s="20" t="str">
        <f>IFERROR(VLOOKUP(E216,'[5]LOG Data SAP'!$D:$AO,11,0),
IF(D216=D215,K215,""))</f>
        <v>8999777008000</v>
      </c>
      <c r="L216" s="20" t="str">
        <f>IFERROR(VLOOKUP(E216,'[5]LOG Data SAP'!$D:$AO,13,0),
IF(D216=D215,L215,""))</f>
        <v>8999777008017</v>
      </c>
      <c r="M216" s="20" t="str">
        <f>IFERROR(VLOOKUP(E216,'[5]LOG Data SAP'!$D:$AO,15,0),
IF(D216=D215,M215,""))</f>
        <v>8999777008024</v>
      </c>
      <c r="N216" s="21">
        <f>[5]SKU!VH216</f>
        <v>1080</v>
      </c>
      <c r="O216" s="22">
        <f>[5]SKU!VN216</f>
        <v>36174</v>
      </c>
      <c r="P216" s="23">
        <f>[5]SKU!VO216</f>
        <v>45383</v>
      </c>
      <c r="Q216" s="24">
        <f>IFERROR(_xlfn.NUMBERVALUE(VLOOKUP(E216,'[5]LOG Data SAP'!$D:$M,9,0)),
IF(D216=D215,Q215,""))</f>
        <v>10</v>
      </c>
      <c r="R216" s="24">
        <f>IFERROR(_xlfn.NUMBERVALUE(VLOOKUP(E216,'[5]LOG Data SAP'!$D:$M,10,0)),
IF(D216=D215,R215,""))</f>
        <v>200</v>
      </c>
      <c r="S216" s="24">
        <f t="shared" si="12"/>
        <v>20</v>
      </c>
      <c r="T216" s="25">
        <f>IFERROR(VLOOKUP($E216,'[5]LOG Data SAP'!$D:$V,17,0)/10,
IF(D216=D215,T215,""))</f>
        <v>5.4</v>
      </c>
      <c r="U216" s="25">
        <f>IFERROR(VLOOKUP($E216,'[5]LOG Data SAP'!$D:$V,18,0)/10,
IF(D216=D215,U215,""))</f>
        <v>5.4</v>
      </c>
      <c r="V216" s="25">
        <f>IFERROR(VLOOKUP($E216,'[5]LOG Data SAP'!$D:$V,19,0)/10,
IF(D216=D215,V215,""))</f>
        <v>5.3</v>
      </c>
      <c r="W216" s="25">
        <f>IFERROR(VLOOKUP($E216,'[5]LOG Data SAP'!$D:$AO,21,0)/10,
IF(D216=D215,W215,""))</f>
        <v>26.8</v>
      </c>
      <c r="X216" s="25">
        <f>IFERROR(VLOOKUP($E216,'[5]LOG Data SAP'!$D:$AO,22,0)/10,
IF(D216=D215,X215,""))</f>
        <v>11</v>
      </c>
      <c r="Y216" s="25">
        <f>IFERROR(VLOOKUP($E216,'[5]LOG Data SAP'!$D:$AO,23,0)/10,
IF(D216=D215,Y215,""))</f>
        <v>6</v>
      </c>
      <c r="Z216" s="25">
        <f>IFERROR(VLOOKUP($E216,'[5]LOG Data SAP'!$D:$AO,25,0)/10,
IF(D216=D215,Z215,""))</f>
        <v>45.5</v>
      </c>
      <c r="AA216" s="25">
        <f>IFERROR(VLOOKUP($E216,'[5]LOG Data SAP'!$D:$AO,26,0)/10,
IF(D216=D215,AA215,""))</f>
        <v>28.8</v>
      </c>
      <c r="AB216" s="25">
        <f>IFERROR(VLOOKUP($E216,'[5]LOG Data SAP'!$D:$AO,27,0)/10,
IF(D216=D215,AB215,""))</f>
        <v>33.200000000000003</v>
      </c>
      <c r="AC216" s="26">
        <f>IFERROR(VLOOKUP($E216,'[5]LOG Data SAP'!$D:$AO,29,0)/IF(VLOOKUP($E216,'[5]LOG Data SAP'!$D:$AO,30,0)="G",1000,1),
IF(D216=D215,AC215,""))</f>
        <v>6.0999999999999999E-2</v>
      </c>
      <c r="AD216" s="26">
        <f>IFERROR(VLOOKUP($E216,'[5]LOG Data SAP'!$D:$AO,31,0)/IF(VLOOKUP($E216,'[5]LOG Data SAP'!$D:$AO,32,0)="G",1000,1),
IF(D216=D215,AD215,""))</f>
        <v>0.66200000000000003</v>
      </c>
      <c r="AE216" s="26">
        <f>IFERROR(VLOOKUP($E216,'[5]LOG Data SAP'!$D:$AO,33,0)/IF(VLOOKUP($E216,'[5]LOG Data SAP'!$D:$AO,34,0)="G",1000,1),
IF(D216=D215,AE215,""))</f>
        <v>13.85</v>
      </c>
      <c r="AF216" s="27">
        <f t="shared" si="13"/>
        <v>154.548</v>
      </c>
      <c r="AG216" s="27">
        <f t="shared" si="14"/>
        <v>1768.8000000000002</v>
      </c>
      <c r="AH216" s="28">
        <f t="shared" si="15"/>
        <v>4.3505280000000007E-2</v>
      </c>
      <c r="AI216" s="18" t="str">
        <f>IFERROR(VLOOKUP(E216,'[5]LOG Data SAP'!$D:$E,2,0),IF(D216=D215,AI215,""))</f>
        <v>HP ROL KAIN 5CM X 4,5M HOSPITAL</v>
      </c>
      <c r="AJ216" s="20" t="str">
        <f>IFERROR([5]SKU!VI216,IF(D216=D215,AJ215,""))</f>
        <v>40062</v>
      </c>
      <c r="AK216" s="18" t="str">
        <f>VLOOKUP(E216,[5]SKU!I:X,16,FALSE)</f>
        <v>3005.90.90</v>
      </c>
    </row>
    <row r="217" spans="1:37">
      <c r="A217" s="18" t="str">
        <f>[5]SKU!AC217</f>
        <v>Hansaplast</v>
      </c>
      <c r="B217" s="18" t="str">
        <f>[5]SKU!AE217</f>
        <v>Wound</v>
      </c>
      <c r="C217" s="18" t="str">
        <f>[5]SKU!AJ217</f>
        <v>Fixation</v>
      </c>
      <c r="D217" s="18" t="str">
        <f>[5]SKU!G217</f>
        <v>HP Roll Kain 7.5cm x 4.5m</v>
      </c>
      <c r="E217" s="19" t="str">
        <f>[5]SKU!I217</f>
        <v>48333-00040-01</v>
      </c>
      <c r="F217" s="19" t="str">
        <f>[5]SKU!J217</f>
        <v>48333-00040-01</v>
      </c>
      <c r="G217" s="18" t="str">
        <f>[5]SKU!K217</f>
        <v>Hansaplast Rol Kain 7.5cm x 4.5m</v>
      </c>
      <c r="H217" s="18" t="str">
        <f>IF([5]SKU!L217="R","Regular",
IF([5]SKU!L217="P","Promo",
IF([5]SKU!L217="S","Sample",
IF([5]SKU!L217="V","VAS",""))))</f>
        <v>Regular</v>
      </c>
      <c r="I217" s="18" t="str">
        <f>IF([5]SKU!QC217="A","Active",
IF([5]SKU!QC217="D","Discontinue",
IF([5]SKU!QC217="N","NPD","")))</f>
        <v>Discontinue</v>
      </c>
      <c r="J217" s="18" t="str">
        <f>VLOOKUP(IFERROR(VLOOKUP(E217,'[5]Material Status'!A:I,9,0),""),'[5]Material Status'!U:W,3,0)</f>
        <v>Inactive</v>
      </c>
      <c r="K217" s="20" t="str">
        <f>IFERROR(VLOOKUP(E217,'[5]LOG Data SAP'!$D:$AO,11,0),
IF(D217=D216,K216,""))</f>
        <v>8999777008048</v>
      </c>
      <c r="L217" s="20" t="str">
        <f>IFERROR(VLOOKUP(E217,'[5]LOG Data SAP'!$D:$AO,13,0),
IF(D217=D216,L216,""))</f>
        <v>8999777008055</v>
      </c>
      <c r="M217" s="20" t="str">
        <f>IFERROR(VLOOKUP(E217,'[5]LOG Data SAP'!$D:$AO,15,0),
IF(D217=D216,M216,""))</f>
        <v>8999777008062</v>
      </c>
      <c r="N217" s="21">
        <f>[5]SKU!VH217</f>
        <v>1080</v>
      </c>
      <c r="O217" s="22">
        <f>[5]SKU!VN217</f>
        <v>32197</v>
      </c>
      <c r="P217" s="23">
        <f>[5]SKU!VO217</f>
        <v>45383</v>
      </c>
      <c r="Q217" s="24">
        <f>IFERROR(_xlfn.NUMBERVALUE(VLOOKUP(E217,'[5]LOG Data SAP'!$D:$M,9,0)),
IF(D217=D216,Q216,""))</f>
        <v>10</v>
      </c>
      <c r="R217" s="24">
        <f>IFERROR(_xlfn.NUMBERVALUE(VLOOKUP(E217,'[5]LOG Data SAP'!$D:$M,10,0)),
IF(D217=D216,R216,""))</f>
        <v>120</v>
      </c>
      <c r="S217" s="24">
        <f t="shared" si="12"/>
        <v>12</v>
      </c>
      <c r="T217" s="25">
        <f>IFERROR(VLOOKUP($E217,'[5]LOG Data SAP'!$D:$V,17,0)/10,
IF(D217=D216,T216,""))</f>
        <v>5.6</v>
      </c>
      <c r="U217" s="25">
        <f>IFERROR(VLOOKUP($E217,'[5]LOG Data SAP'!$D:$V,18,0)/10,
IF(D217=D216,U216,""))</f>
        <v>5.6</v>
      </c>
      <c r="V217" s="25">
        <f>IFERROR(VLOOKUP($E217,'[5]LOG Data SAP'!$D:$V,19,0)/10,
IF(D217=D216,V216,""))</f>
        <v>8.4</v>
      </c>
      <c r="W217" s="25">
        <f>IFERROR(VLOOKUP($E217,'[5]LOG Data SAP'!$D:$AO,21,0)/10,
IF(D217=D216,W216,""))</f>
        <v>29</v>
      </c>
      <c r="X217" s="25">
        <f>IFERROR(VLOOKUP($E217,'[5]LOG Data SAP'!$D:$AO,22,0)/10,
IF(D217=D216,X216,""))</f>
        <v>11.5</v>
      </c>
      <c r="Y217" s="25">
        <f>IFERROR(VLOOKUP($E217,'[5]LOG Data SAP'!$D:$AO,23,0)/10,
IF(D217=D216,Y216,""))</f>
        <v>8.6999999999999993</v>
      </c>
      <c r="Z217" s="25">
        <f>IFERROR(VLOOKUP($E217,'[5]LOG Data SAP'!$D:$AO,25,0)/10,
IF(D217=D216,Z216,""))</f>
        <v>48.2</v>
      </c>
      <c r="AA217" s="25">
        <f>IFERROR(VLOOKUP($E217,'[5]LOG Data SAP'!$D:$AO,26,0)/10,
IF(D217=D216,AA216,""))</f>
        <v>31</v>
      </c>
      <c r="AB217" s="25">
        <f>IFERROR(VLOOKUP($E217,'[5]LOG Data SAP'!$D:$AO,27,0)/10,
IF(D217=D216,AB216,""))</f>
        <v>29.4</v>
      </c>
      <c r="AC217" s="26">
        <f>IFERROR(VLOOKUP($E217,'[5]LOG Data SAP'!$D:$AO,29,0)/IF(VLOOKUP($E217,'[5]LOG Data SAP'!$D:$AO,30,0)="G",1000,1),
IF(D217=D216,AC216,""))</f>
        <v>0.107</v>
      </c>
      <c r="AD217" s="26">
        <f>IFERROR(VLOOKUP($E217,'[5]LOG Data SAP'!$D:$AO,31,0)/IF(VLOOKUP($E217,'[5]LOG Data SAP'!$D:$AO,32,0)="G",1000,1),
IF(D217=D216,AD216,""))</f>
        <v>1.1200000000000001</v>
      </c>
      <c r="AE217" s="26">
        <f>IFERROR(VLOOKUP($E217,'[5]LOG Data SAP'!$D:$AO,33,0)/IF(VLOOKUP($E217,'[5]LOG Data SAP'!$D:$AO,34,0)="G",1000,1),
IF(D217=D216,AE216,""))</f>
        <v>13.73</v>
      </c>
      <c r="AF217" s="27">
        <f t="shared" si="13"/>
        <v>263.42399999999998</v>
      </c>
      <c r="AG217" s="27">
        <f t="shared" si="14"/>
        <v>2901.45</v>
      </c>
      <c r="AH217" s="28">
        <f t="shared" si="15"/>
        <v>4.3929479999999993E-2</v>
      </c>
      <c r="AI217" s="18" t="str">
        <f>IFERROR(VLOOKUP(E217,'[5]LOG Data SAP'!$D:$E,2,0),IF(D217=D216,AI216,""))</f>
        <v>HP ROL KAIN 7,5CM X 4,5M</v>
      </c>
      <c r="AJ217" s="20" t="str">
        <f>IFERROR([5]SKU!VI217,IF(D217=D216,AJ216,""))</f>
        <v>40067</v>
      </c>
      <c r="AK217" s="18" t="str">
        <f>VLOOKUP(E217,[5]SKU!I:X,16,FALSE)</f>
        <v>3005.90.90</v>
      </c>
    </row>
    <row r="218" spans="1:37">
      <c r="A218" s="18" t="str">
        <f>[5]SKU!AC218</f>
        <v>Hansaplast</v>
      </c>
      <c r="B218" s="18" t="str">
        <f>[5]SKU!AE218</f>
        <v>Wound</v>
      </c>
      <c r="C218" s="18" t="str">
        <f>[5]SKU!AJ218</f>
        <v>Fixation</v>
      </c>
      <c r="D218" s="18" t="str">
        <f>[5]SKU!G218</f>
        <v>HP Roll Kain 7.5cm x 4.5m</v>
      </c>
      <c r="E218" s="19" t="str">
        <f>[5]SKU!I218</f>
        <v>48333-00040-00</v>
      </c>
      <c r="F218" s="19" t="str">
        <f>[5]SKU!J218</f>
        <v>48333-00040-01</v>
      </c>
      <c r="G218" s="18" t="str">
        <f>[5]SKU!K218</f>
        <v>HP Roll Kain 7.5cm x 4.5m</v>
      </c>
      <c r="H218" s="18" t="str">
        <f>IF([5]SKU!L218="R","Regular",
IF([5]SKU!L218="P","Promo",
IF([5]SKU!L218="S","Sample",
IF([5]SKU!L218="V","VAS",""))))</f>
        <v>Regular</v>
      </c>
      <c r="I218" s="18" t="str">
        <f>IF([5]SKU!QC218="A","Active",
IF([5]SKU!QC218="D","Discontinue",
IF([5]SKU!QC218="N","NPD","")))</f>
        <v>Discontinue</v>
      </c>
      <c r="J218" s="18" t="str">
        <f>VLOOKUP(IFERROR(VLOOKUP(E218,'[5]Material Status'!A:I,9,0),""),'[5]Material Status'!U:W,3,0)</f>
        <v>Inactive</v>
      </c>
      <c r="K218" s="20" t="str">
        <f>IFERROR(VLOOKUP(E218,'[5]LOG Data SAP'!$D:$AO,11,0),
IF(D218=D217,K217,""))</f>
        <v>8999777008048</v>
      </c>
      <c r="L218" s="20" t="str">
        <f>IFERROR(VLOOKUP(E218,'[5]LOG Data SAP'!$D:$AO,13,0),
IF(D218=D217,L217,""))</f>
        <v>8999777008055</v>
      </c>
      <c r="M218" s="20" t="str">
        <f>IFERROR(VLOOKUP(E218,'[5]LOG Data SAP'!$D:$AO,15,0),
IF(D218=D217,M217,""))</f>
        <v>8999777008062</v>
      </c>
      <c r="N218" s="21">
        <f>[5]SKU!VH218</f>
        <v>1080</v>
      </c>
      <c r="O218" s="22">
        <f>[5]SKU!VN218</f>
        <v>32197</v>
      </c>
      <c r="P218" s="23">
        <f>[5]SKU!VO218</f>
        <v>45383</v>
      </c>
      <c r="Q218" s="24">
        <f>IFERROR(_xlfn.NUMBERVALUE(VLOOKUP(E218,'[5]LOG Data SAP'!$D:$M,9,0)),
IF(D218=D217,Q217,""))</f>
        <v>10</v>
      </c>
      <c r="R218" s="24">
        <f>IFERROR(_xlfn.NUMBERVALUE(VLOOKUP(E218,'[5]LOG Data SAP'!$D:$M,10,0)),
IF(D218=D217,R217,""))</f>
        <v>120</v>
      </c>
      <c r="S218" s="24">
        <f t="shared" si="12"/>
        <v>12</v>
      </c>
      <c r="T218" s="25">
        <f>IFERROR(VLOOKUP($E218,'[5]LOG Data SAP'!$D:$V,17,0)/10,
IF(D218=D217,T217,""))</f>
        <v>5.6</v>
      </c>
      <c r="U218" s="25">
        <f>IFERROR(VLOOKUP($E218,'[5]LOG Data SAP'!$D:$V,18,0)/10,
IF(D218=D217,U217,""))</f>
        <v>5.6</v>
      </c>
      <c r="V218" s="25">
        <f>IFERROR(VLOOKUP($E218,'[5]LOG Data SAP'!$D:$V,19,0)/10,
IF(D218=D217,V217,""))</f>
        <v>8.4</v>
      </c>
      <c r="W218" s="25">
        <f>IFERROR(VLOOKUP($E218,'[5]LOG Data SAP'!$D:$AO,21,0)/10,
IF(D218=D217,W217,""))</f>
        <v>29</v>
      </c>
      <c r="X218" s="25">
        <f>IFERROR(VLOOKUP($E218,'[5]LOG Data SAP'!$D:$AO,22,0)/10,
IF(D218=D217,X217,""))</f>
        <v>11.5</v>
      </c>
      <c r="Y218" s="25">
        <f>IFERROR(VLOOKUP($E218,'[5]LOG Data SAP'!$D:$AO,23,0)/10,
IF(D218=D217,Y217,""))</f>
        <v>8.6999999999999993</v>
      </c>
      <c r="Z218" s="25">
        <f>IFERROR(VLOOKUP($E218,'[5]LOG Data SAP'!$D:$AO,25,0)/10,
IF(D218=D217,Z217,""))</f>
        <v>48.2</v>
      </c>
      <c r="AA218" s="25">
        <f>IFERROR(VLOOKUP($E218,'[5]LOG Data SAP'!$D:$AO,26,0)/10,
IF(D218=D217,AA217,""))</f>
        <v>31</v>
      </c>
      <c r="AB218" s="25">
        <f>IFERROR(VLOOKUP($E218,'[5]LOG Data SAP'!$D:$AO,27,0)/10,
IF(D218=D217,AB217,""))</f>
        <v>29.4</v>
      </c>
      <c r="AC218" s="26">
        <f>IFERROR(VLOOKUP($E218,'[5]LOG Data SAP'!$D:$AO,29,0)/IF(VLOOKUP($E218,'[5]LOG Data SAP'!$D:$AO,30,0)="G",1000,1),
IF(D218=D217,AC217,""))</f>
        <v>0.107</v>
      </c>
      <c r="AD218" s="26">
        <f>IFERROR(VLOOKUP($E218,'[5]LOG Data SAP'!$D:$AO,31,0)/IF(VLOOKUP($E218,'[5]LOG Data SAP'!$D:$AO,32,0)="G",1000,1),
IF(D218=D217,AD217,""))</f>
        <v>1.1200000000000001</v>
      </c>
      <c r="AE218" s="26">
        <f>IFERROR(VLOOKUP($E218,'[5]LOG Data SAP'!$D:$AO,33,0)/IF(VLOOKUP($E218,'[5]LOG Data SAP'!$D:$AO,34,0)="G",1000,1),
IF(D218=D217,AE217,""))</f>
        <v>13.73</v>
      </c>
      <c r="AF218" s="27">
        <f t="shared" si="13"/>
        <v>263.42399999999998</v>
      </c>
      <c r="AG218" s="27">
        <f t="shared" si="14"/>
        <v>2901.45</v>
      </c>
      <c r="AH218" s="28">
        <f t="shared" si="15"/>
        <v>4.3929479999999993E-2</v>
      </c>
      <c r="AI218" s="18" t="str">
        <f>IFERROR(VLOOKUP(E218,'[5]LOG Data SAP'!$D:$E,2,0),IF(D218=D217,AI217,""))</f>
        <v>HP ROL KAIN 7,5CM X 4,5M</v>
      </c>
      <c r="AJ218" s="20" t="str">
        <f>IFERROR([5]SKU!VI218,IF(D218=D217,AJ217,""))</f>
        <v>40067</v>
      </c>
      <c r="AK218" s="18" t="str">
        <f>VLOOKUP(E218,[5]SKU!I:X,16,FALSE)</f>
        <v>3005.90.90</v>
      </c>
    </row>
    <row r="219" spans="1:37">
      <c r="A219" s="18" t="str">
        <f>[5]SKU!AC219</f>
        <v>Hansaplast</v>
      </c>
      <c r="B219" s="18" t="str">
        <f>[5]SKU!AE219</f>
        <v>Wound</v>
      </c>
      <c r="C219" s="18" t="str">
        <f>[5]SKU!AJ219</f>
        <v>Fixation</v>
      </c>
      <c r="D219" s="18" t="str">
        <f>[5]SKU!G219</f>
        <v>HP Roll Kain 7.5cm x 4.5m Hospital</v>
      </c>
      <c r="E219" s="19" t="str">
        <f>[5]SKU!I219</f>
        <v>48330-00225-00</v>
      </c>
      <c r="F219" s="19" t="str">
        <f>[5]SKU!J219</f>
        <v>48333-00041-04</v>
      </c>
      <c r="G219" s="18" t="str">
        <f>[5]SKU!K219</f>
        <v>Hansaplast Rol Kain 7.5cm x 4.5m Hospital</v>
      </c>
      <c r="H219" s="18" t="str">
        <f>IF([5]SKU!L219="R","Regular",
IF([5]SKU!L219="P","Promo",
IF([5]SKU!L219="S","Sample",
IF([5]SKU!L219="V","VAS",""))))</f>
        <v>Regular</v>
      </c>
      <c r="I219" s="18" t="str">
        <f>IF([5]SKU!QC219="A","Active",
IF([5]SKU!QC219="D","Discontinue",
IF([5]SKU!QC219="N","NPD","")))</f>
        <v>Active</v>
      </c>
      <c r="J219" s="18" t="str">
        <f>VLOOKUP(IFERROR(VLOOKUP(E219,'[5]Material Status'!A:I,9,0),""),'[5]Material Status'!U:W,3,0)</f>
        <v>Active</v>
      </c>
      <c r="K219" s="20" t="str">
        <f>IFERROR(VLOOKUP(E219,'[5]LOG Data SAP'!$D:$AO,11,0),
IF(D219=D218,K218,""))</f>
        <v>8999777008086</v>
      </c>
      <c r="L219" s="20" t="str">
        <f>IFERROR(VLOOKUP(E219,'[5]LOG Data SAP'!$D:$AO,13,0),
IF(D219=D218,L218,""))</f>
        <v>8999777012724</v>
      </c>
      <c r="M219" s="20" t="str">
        <f>IFERROR(VLOOKUP(E219,'[5]LOG Data SAP'!$D:$AO,15,0),
IF(D219=D218,M218,""))</f>
        <v>8999777012731</v>
      </c>
      <c r="N219" s="21">
        <f>[5]SKU!VH219</f>
        <v>1080</v>
      </c>
      <c r="O219" s="22">
        <f>[5]SKU!VN219</f>
        <v>49846</v>
      </c>
      <c r="P219" s="23">
        <f>[5]SKU!VO219</f>
        <v>45383</v>
      </c>
      <c r="Q219" s="24">
        <f>IFERROR(_xlfn.NUMBERVALUE(VLOOKUP(E219,'[5]LOG Data SAP'!$D:$M,9,0)),
IF(D219=D218,Q218,""))</f>
        <v>10</v>
      </c>
      <c r="R219" s="24">
        <f>IFERROR(_xlfn.NUMBERVALUE(VLOOKUP(E219,'[5]LOG Data SAP'!$D:$M,10,0)),
IF(D219=D218,R218,""))</f>
        <v>120</v>
      </c>
      <c r="S219" s="24">
        <f t="shared" si="12"/>
        <v>12</v>
      </c>
      <c r="T219" s="25">
        <f>IFERROR(VLOOKUP($E219,'[5]LOG Data SAP'!$D:$V,17,0)/10,
IF(D219=D218,T218,""))</f>
        <v>5.4</v>
      </c>
      <c r="U219" s="25">
        <f>IFERROR(VLOOKUP($E219,'[5]LOG Data SAP'!$D:$V,18,0)/10,
IF(D219=D218,U218,""))</f>
        <v>5.4</v>
      </c>
      <c r="V219" s="25">
        <f>IFERROR(VLOOKUP($E219,'[5]LOG Data SAP'!$D:$V,19,0)/10,
IF(D219=D218,V218,""))</f>
        <v>8.1999999999999993</v>
      </c>
      <c r="W219" s="25">
        <f>IFERROR(VLOOKUP($E219,'[5]LOG Data SAP'!$D:$AO,21,0)/10,
IF(D219=D218,W218,""))</f>
        <v>27</v>
      </c>
      <c r="X219" s="25">
        <f>IFERROR(VLOOKUP($E219,'[5]LOG Data SAP'!$D:$AO,22,0)/10,
IF(D219=D218,X218,""))</f>
        <v>11</v>
      </c>
      <c r="Y219" s="25">
        <f>IFERROR(VLOOKUP($E219,'[5]LOG Data SAP'!$D:$AO,23,0)/10,
IF(D219=D218,Y218,""))</f>
        <v>8.5</v>
      </c>
      <c r="Z219" s="25">
        <f>IFERROR(VLOOKUP($E219,'[5]LOG Data SAP'!$D:$AO,25,0)/10,
IF(D219=D218,Z218,""))</f>
        <v>45.9</v>
      </c>
      <c r="AA219" s="25">
        <f>IFERROR(VLOOKUP($E219,'[5]LOG Data SAP'!$D:$AO,26,0)/10,
IF(D219=D218,AA218,""))</f>
        <v>28.8</v>
      </c>
      <c r="AB219" s="25">
        <f>IFERROR(VLOOKUP($E219,'[5]LOG Data SAP'!$D:$AO,27,0)/10,
IF(D219=D218,AB218,""))</f>
        <v>28.8</v>
      </c>
      <c r="AC219" s="26">
        <f>IFERROR(VLOOKUP($E219,'[5]LOG Data SAP'!$D:$AO,29,0)/IF(VLOOKUP($E219,'[5]LOG Data SAP'!$D:$AO,30,0)="G",1000,1),
IF(D219=D218,AC218,""))</f>
        <v>8.7999999999999995E-2</v>
      </c>
      <c r="AD219" s="26">
        <f>IFERROR(VLOOKUP($E219,'[5]LOG Data SAP'!$D:$AO,31,0)/IF(VLOOKUP($E219,'[5]LOG Data SAP'!$D:$AO,32,0)="G",1000,1),
IF(D219=D218,AD218,""))</f>
        <v>0.94899999999999995</v>
      </c>
      <c r="AE219" s="26">
        <f>IFERROR(VLOOKUP($E219,'[5]LOG Data SAP'!$D:$AO,33,0)/IF(VLOOKUP($E219,'[5]LOG Data SAP'!$D:$AO,34,0)="G",1000,1),
IF(D219=D218,AE218,""))</f>
        <v>12.03</v>
      </c>
      <c r="AF219" s="27">
        <f t="shared" si="13"/>
        <v>239.11200000000002</v>
      </c>
      <c r="AG219" s="27">
        <f t="shared" si="14"/>
        <v>2524.5</v>
      </c>
      <c r="AH219" s="28">
        <f t="shared" si="15"/>
        <v>3.8071296000000004E-2</v>
      </c>
      <c r="AI219" s="18" t="str">
        <f>IFERROR(VLOOKUP(E219,'[5]LOG Data SAP'!$D:$E,2,0),IF(D219=D218,AI218,""))</f>
        <v>HP ROL KAIN 7,5CM X 4,5M HOSPITAL FWD</v>
      </c>
      <c r="AJ219" s="20" t="str">
        <f>IFERROR([5]SKU!VI219,IF(D219=D218,AJ218,""))</f>
        <v>40063</v>
      </c>
      <c r="AK219" s="18" t="str">
        <f>VLOOKUP(E219,[5]SKU!I:X,16,FALSE)</f>
        <v>3005.90.90</v>
      </c>
    </row>
    <row r="220" spans="1:37">
      <c r="A220" s="18" t="str">
        <f>[5]SKU!AC220</f>
        <v>Hansaplast</v>
      </c>
      <c r="B220" s="18" t="str">
        <f>[5]SKU!AE220</f>
        <v>Wound</v>
      </c>
      <c r="C220" s="18" t="str">
        <f>[5]SKU!AJ220</f>
        <v>Fixation</v>
      </c>
      <c r="D220" s="18" t="str">
        <f>[5]SKU!G220</f>
        <v>HP Roll Kain 7.5cm x 4.5m Hospital</v>
      </c>
      <c r="E220" s="19" t="str">
        <f>[5]SKU!I220</f>
        <v>48333-00041-04</v>
      </c>
      <c r="F220" s="19" t="str">
        <f>[5]SKU!J220</f>
        <v>48333-00041-04</v>
      </c>
      <c r="G220" s="18" t="str">
        <f>[5]SKU!K220</f>
        <v>Hansaplast Rol Kain 7.5cm x 4.5m Hospital</v>
      </c>
      <c r="H220" s="18" t="str">
        <f>IF([5]SKU!L220="R","Regular",
IF([5]SKU!L220="P","Promo",
IF([5]SKU!L220="S","Sample",
IF([5]SKU!L220="V","VAS",""))))</f>
        <v>Regular</v>
      </c>
      <c r="I220" s="18" t="str">
        <f>IF([5]SKU!QC220="A","Active",
IF([5]SKU!QC220="D","Discontinue",
IF([5]SKU!QC220="N","NPD","")))</f>
        <v>Active</v>
      </c>
      <c r="J220" s="18" t="str">
        <f>VLOOKUP(IFERROR(VLOOKUP(E220,'[5]Material Status'!A:I,9,0),""),'[5]Material Status'!U:W,3,0)</f>
        <v>Active</v>
      </c>
      <c r="K220" s="20" t="str">
        <f>IFERROR(VLOOKUP(E220,'[5]LOG Data SAP'!$D:$AO,11,0),
IF(D220=D219,K219,""))</f>
        <v>8999777008086</v>
      </c>
      <c r="L220" s="20" t="str">
        <f>IFERROR(VLOOKUP(E220,'[5]LOG Data SAP'!$D:$AO,13,0),
IF(D220=D219,L219,""))</f>
        <v>8999777012724</v>
      </c>
      <c r="M220" s="20" t="str">
        <f>IFERROR(VLOOKUP(E220,'[5]LOG Data SAP'!$D:$AO,15,0),
IF(D220=D219,M219,""))</f>
        <v>8999777012731</v>
      </c>
      <c r="N220" s="21">
        <f>[5]SKU!VH220</f>
        <v>1080</v>
      </c>
      <c r="O220" s="22">
        <f>[5]SKU!VN220</f>
        <v>49846</v>
      </c>
      <c r="P220" s="23">
        <f>[5]SKU!VO220</f>
        <v>45383</v>
      </c>
      <c r="Q220" s="24">
        <f>IFERROR(_xlfn.NUMBERVALUE(VLOOKUP(E220,'[5]LOG Data SAP'!$D:$M,9,0)),
IF(D220=D219,Q219,""))</f>
        <v>10</v>
      </c>
      <c r="R220" s="24">
        <f>IFERROR(_xlfn.NUMBERVALUE(VLOOKUP(E220,'[5]LOG Data SAP'!$D:$M,10,0)),
IF(D220=D219,R219,""))</f>
        <v>120</v>
      </c>
      <c r="S220" s="24">
        <f t="shared" si="12"/>
        <v>12</v>
      </c>
      <c r="T220" s="25">
        <f>IFERROR(VLOOKUP($E220,'[5]LOG Data SAP'!$D:$V,17,0)/10,
IF(D220=D219,T219,""))</f>
        <v>5.4</v>
      </c>
      <c r="U220" s="25">
        <f>IFERROR(VLOOKUP($E220,'[5]LOG Data SAP'!$D:$V,18,0)/10,
IF(D220=D219,U219,""))</f>
        <v>5.4</v>
      </c>
      <c r="V220" s="25">
        <f>IFERROR(VLOOKUP($E220,'[5]LOG Data SAP'!$D:$V,19,0)/10,
IF(D220=D219,V219,""))</f>
        <v>8.1999999999999993</v>
      </c>
      <c r="W220" s="25">
        <f>IFERROR(VLOOKUP($E220,'[5]LOG Data SAP'!$D:$AO,21,0)/10,
IF(D220=D219,W219,""))</f>
        <v>27</v>
      </c>
      <c r="X220" s="25">
        <f>IFERROR(VLOOKUP($E220,'[5]LOG Data SAP'!$D:$AO,22,0)/10,
IF(D220=D219,X219,""))</f>
        <v>11</v>
      </c>
      <c r="Y220" s="25">
        <f>IFERROR(VLOOKUP($E220,'[5]LOG Data SAP'!$D:$AO,23,0)/10,
IF(D220=D219,Y219,""))</f>
        <v>8.5</v>
      </c>
      <c r="Z220" s="25">
        <f>IFERROR(VLOOKUP($E220,'[5]LOG Data SAP'!$D:$AO,25,0)/10,
IF(D220=D219,Z219,""))</f>
        <v>45.9</v>
      </c>
      <c r="AA220" s="25">
        <f>IFERROR(VLOOKUP($E220,'[5]LOG Data SAP'!$D:$AO,26,0)/10,
IF(D220=D219,AA219,""))</f>
        <v>28.8</v>
      </c>
      <c r="AB220" s="25">
        <f>IFERROR(VLOOKUP($E220,'[5]LOG Data SAP'!$D:$AO,27,0)/10,
IF(D220=D219,AB219,""))</f>
        <v>28.8</v>
      </c>
      <c r="AC220" s="26">
        <f>IFERROR(VLOOKUP($E220,'[5]LOG Data SAP'!$D:$AO,29,0)/IF(VLOOKUP($E220,'[5]LOG Data SAP'!$D:$AO,30,0)="G",1000,1),
IF(D220=D219,AC219,""))</f>
        <v>8.7999999999999995E-2</v>
      </c>
      <c r="AD220" s="26">
        <f>IFERROR(VLOOKUP($E220,'[5]LOG Data SAP'!$D:$AO,31,0)/IF(VLOOKUP($E220,'[5]LOG Data SAP'!$D:$AO,32,0)="G",1000,1),
IF(D220=D219,AD219,""))</f>
        <v>0.94899999999999995</v>
      </c>
      <c r="AE220" s="26">
        <f>IFERROR(VLOOKUP($E220,'[5]LOG Data SAP'!$D:$AO,33,0)/IF(VLOOKUP($E220,'[5]LOG Data SAP'!$D:$AO,34,0)="G",1000,1),
IF(D220=D219,AE219,""))</f>
        <v>12.03</v>
      </c>
      <c r="AF220" s="27">
        <f t="shared" si="13"/>
        <v>239.11200000000002</v>
      </c>
      <c r="AG220" s="27">
        <f t="shared" si="14"/>
        <v>2524.5</v>
      </c>
      <c r="AH220" s="28">
        <f t="shared" si="15"/>
        <v>3.8071296000000004E-2</v>
      </c>
      <c r="AI220" s="18" t="str">
        <f>IFERROR(VLOOKUP(E220,'[5]LOG Data SAP'!$D:$E,2,0),IF(D220=D219,AI219,""))</f>
        <v>HP ROL KAIN 7,5CM X 4,5M HOSPITAL FWD</v>
      </c>
      <c r="AJ220" s="20" t="str">
        <f>IFERROR([5]SKU!VI220,IF(D220=D219,AJ219,""))</f>
        <v>40063</v>
      </c>
      <c r="AK220" s="18" t="str">
        <f>VLOOKUP(E220,[5]SKU!I:X,16,FALSE)</f>
        <v>3005.90.90</v>
      </c>
    </row>
    <row r="221" spans="1:37">
      <c r="A221" s="18" t="str">
        <f>[5]SKU!AC221</f>
        <v>Hansaplast</v>
      </c>
      <c r="B221" s="18" t="str">
        <f>[5]SKU!AE221</f>
        <v>Wound</v>
      </c>
      <c r="C221" s="18" t="str">
        <f>[5]SKU!AJ221</f>
        <v>Fixation</v>
      </c>
      <c r="D221" s="18" t="str">
        <f>[5]SKU!G221</f>
        <v>HP Roll Kain 7.5cm x 4.5m Hospital</v>
      </c>
      <c r="E221" s="19" t="str">
        <f>[5]SKU!I221</f>
        <v>48333-00041-03</v>
      </c>
      <c r="F221" s="19" t="str">
        <f>[5]SKU!J221</f>
        <v>48333-00041-04</v>
      </c>
      <c r="G221" s="18" t="str">
        <f>[5]SKU!K221</f>
        <v>Hansaplast Rol Kain 7.5cm x 4.5m Hospital</v>
      </c>
      <c r="H221" s="18" t="str">
        <f>IF([5]SKU!L221="R","Regular",
IF([5]SKU!L221="P","Promo",
IF([5]SKU!L221="S","Sample",
IF([5]SKU!L221="V","VAS",""))))</f>
        <v>Regular</v>
      </c>
      <c r="I221" s="18" t="str">
        <f>IF([5]SKU!QC221="A","Active",
IF([5]SKU!QC221="D","Discontinue",
IF([5]SKU!QC221="N","NPD","")))</f>
        <v>Active</v>
      </c>
      <c r="J221" s="18" t="str">
        <f>VLOOKUP(IFERROR(VLOOKUP(E221,'[5]Material Status'!A:I,9,0),""),'[5]Material Status'!U:W,3,0)</f>
        <v>Inactive</v>
      </c>
      <c r="K221" s="20" t="str">
        <f>IFERROR(VLOOKUP(E221,'[5]LOG Data SAP'!$D:$AO,11,0),
IF(D221=D220,K220,""))</f>
        <v>8999777008086</v>
      </c>
      <c r="L221" s="20" t="str">
        <f>IFERROR(VLOOKUP(E221,'[5]LOG Data SAP'!$D:$AO,13,0),
IF(D221=D220,L220,""))</f>
        <v>8999777012724</v>
      </c>
      <c r="M221" s="20" t="str">
        <f>IFERROR(VLOOKUP(E221,'[5]LOG Data SAP'!$D:$AO,15,0),
IF(D221=D220,M220,""))</f>
        <v>8999777012731</v>
      </c>
      <c r="N221" s="21">
        <f>[5]SKU!VH221</f>
        <v>1080</v>
      </c>
      <c r="O221" s="22">
        <f>[5]SKU!VN221</f>
        <v>49846</v>
      </c>
      <c r="P221" s="23">
        <f>[5]SKU!VO221</f>
        <v>45383</v>
      </c>
      <c r="Q221" s="24">
        <f>IFERROR(_xlfn.NUMBERVALUE(VLOOKUP(E221,'[5]LOG Data SAP'!$D:$M,9,0)),
IF(D221=D220,Q220,""))</f>
        <v>10</v>
      </c>
      <c r="R221" s="24">
        <f>IFERROR(_xlfn.NUMBERVALUE(VLOOKUP(E221,'[5]LOG Data SAP'!$D:$M,10,0)),
IF(D221=D220,R220,""))</f>
        <v>120</v>
      </c>
      <c r="S221" s="24">
        <f t="shared" si="12"/>
        <v>12</v>
      </c>
      <c r="T221" s="25">
        <f>IFERROR(VLOOKUP($E221,'[5]LOG Data SAP'!$D:$V,17,0)/10,
IF(D221=D220,T220,""))</f>
        <v>5.4</v>
      </c>
      <c r="U221" s="25">
        <f>IFERROR(VLOOKUP($E221,'[5]LOG Data SAP'!$D:$V,18,0)/10,
IF(D221=D220,U220,""))</f>
        <v>5.4</v>
      </c>
      <c r="V221" s="25">
        <f>IFERROR(VLOOKUP($E221,'[5]LOG Data SAP'!$D:$V,19,0)/10,
IF(D221=D220,V220,""))</f>
        <v>8.1999999999999993</v>
      </c>
      <c r="W221" s="25">
        <f>IFERROR(VLOOKUP($E221,'[5]LOG Data SAP'!$D:$AO,21,0)/10,
IF(D221=D220,W220,""))</f>
        <v>27</v>
      </c>
      <c r="X221" s="25">
        <f>IFERROR(VLOOKUP($E221,'[5]LOG Data SAP'!$D:$AO,22,0)/10,
IF(D221=D220,X220,""))</f>
        <v>11</v>
      </c>
      <c r="Y221" s="25">
        <f>IFERROR(VLOOKUP($E221,'[5]LOG Data SAP'!$D:$AO,23,0)/10,
IF(D221=D220,Y220,""))</f>
        <v>8.5</v>
      </c>
      <c r="Z221" s="25">
        <f>IFERROR(VLOOKUP($E221,'[5]LOG Data SAP'!$D:$AO,25,0)/10,
IF(D221=D220,Z220,""))</f>
        <v>45.9</v>
      </c>
      <c r="AA221" s="25">
        <f>IFERROR(VLOOKUP($E221,'[5]LOG Data SAP'!$D:$AO,26,0)/10,
IF(D221=D220,AA220,""))</f>
        <v>28.8</v>
      </c>
      <c r="AB221" s="25">
        <f>IFERROR(VLOOKUP($E221,'[5]LOG Data SAP'!$D:$AO,27,0)/10,
IF(D221=D220,AB220,""))</f>
        <v>28.8</v>
      </c>
      <c r="AC221" s="26">
        <f>IFERROR(VLOOKUP($E221,'[5]LOG Data SAP'!$D:$AO,29,0)/IF(VLOOKUP($E221,'[5]LOG Data SAP'!$D:$AO,30,0)="G",1000,1),
IF(D221=D220,AC220,""))</f>
        <v>8.7999999999999995E-2</v>
      </c>
      <c r="AD221" s="26">
        <f>IFERROR(VLOOKUP($E221,'[5]LOG Data SAP'!$D:$AO,31,0)/IF(VLOOKUP($E221,'[5]LOG Data SAP'!$D:$AO,32,0)="G",1000,1),
IF(D221=D220,AD220,""))</f>
        <v>0.94899999999999995</v>
      </c>
      <c r="AE221" s="26">
        <f>IFERROR(VLOOKUP($E221,'[5]LOG Data SAP'!$D:$AO,33,0)/IF(VLOOKUP($E221,'[5]LOG Data SAP'!$D:$AO,34,0)="G",1000,1),
IF(D221=D220,AE220,""))</f>
        <v>12.03</v>
      </c>
      <c r="AF221" s="27">
        <f t="shared" si="13"/>
        <v>239.11200000000002</v>
      </c>
      <c r="AG221" s="27">
        <f t="shared" si="14"/>
        <v>2524.5</v>
      </c>
      <c r="AH221" s="28">
        <f t="shared" si="15"/>
        <v>3.8071296000000004E-2</v>
      </c>
      <c r="AI221" s="18" t="str">
        <f>IFERROR(VLOOKUP(E221,'[5]LOG Data SAP'!$D:$E,2,0),IF(D221=D220,AI220,""))</f>
        <v>HP ROL KAIN 7,5CM X 4,5M HOSPITAL</v>
      </c>
      <c r="AJ221" s="20" t="str">
        <f>IFERROR([5]SKU!VI221,IF(D221=D220,AJ220,""))</f>
        <v>40063</v>
      </c>
      <c r="AK221" s="18" t="str">
        <f>VLOOKUP(E221,[5]SKU!I:X,16,FALSE)</f>
        <v>3005.90.90</v>
      </c>
    </row>
    <row r="222" spans="1:37">
      <c r="A222" s="18" t="str">
        <f>[5]SKU!AC222</f>
        <v>Hansaplast</v>
      </c>
      <c r="B222" s="18" t="str">
        <f>[5]SKU!AE222</f>
        <v>Wound</v>
      </c>
      <c r="C222" s="18" t="str">
        <f>[5]SKU!AJ222</f>
        <v>Fixation</v>
      </c>
      <c r="D222" s="18" t="str">
        <f>[5]SKU!G222</f>
        <v>HP Roll Kain 7.5cm x 4.5m Hospital</v>
      </c>
      <c r="E222" s="19" t="str">
        <f>[5]SKU!I222</f>
        <v>48333-00041-02</v>
      </c>
      <c r="F222" s="19" t="str">
        <f>[5]SKU!J222</f>
        <v>48333-00041-04</v>
      </c>
      <c r="G222" s="18" t="str">
        <f>[5]SKU!K222</f>
        <v>Hansaplast Rol Kain 7.5cm x 4.5m Hospital</v>
      </c>
      <c r="H222" s="18" t="str">
        <f>IF([5]SKU!L222="R","Regular",
IF([5]SKU!L222="P","Promo",
IF([5]SKU!L222="S","Sample",
IF([5]SKU!L222="V","VAS",""))))</f>
        <v>Regular</v>
      </c>
      <c r="I222" s="18" t="str">
        <f>IF([5]SKU!QC222="A","Active",
IF([5]SKU!QC222="D","Discontinue",
IF([5]SKU!QC222="N","NPD","")))</f>
        <v>Active</v>
      </c>
      <c r="J222" s="18" t="str">
        <f>VLOOKUP(IFERROR(VLOOKUP(E222,'[5]Material Status'!A:I,9,0),""),'[5]Material Status'!U:W,3,0)</f>
        <v>Inactive</v>
      </c>
      <c r="K222" s="20" t="str">
        <f>IFERROR(VLOOKUP(E222,'[5]LOG Data SAP'!$D:$AO,11,0),
IF(D222=D221,K221,""))</f>
        <v>8999777008086</v>
      </c>
      <c r="L222" s="20" t="str">
        <f>IFERROR(VLOOKUP(E222,'[5]LOG Data SAP'!$D:$AO,13,0),
IF(D222=D221,L221,""))</f>
        <v>8999777012724</v>
      </c>
      <c r="M222" s="20" t="str">
        <f>IFERROR(VLOOKUP(E222,'[5]LOG Data SAP'!$D:$AO,15,0),
IF(D222=D221,M221,""))</f>
        <v>8999777012731</v>
      </c>
      <c r="N222" s="21">
        <f>[5]SKU!VH222</f>
        <v>1080</v>
      </c>
      <c r="O222" s="22">
        <f>[5]SKU!VN222</f>
        <v>49846</v>
      </c>
      <c r="P222" s="23">
        <f>[5]SKU!VO222</f>
        <v>45383</v>
      </c>
      <c r="Q222" s="24">
        <f>IFERROR(_xlfn.NUMBERVALUE(VLOOKUP(E222,'[5]LOG Data SAP'!$D:$M,9,0)),
IF(D222=D221,Q221,""))</f>
        <v>10</v>
      </c>
      <c r="R222" s="24">
        <f>IFERROR(_xlfn.NUMBERVALUE(VLOOKUP(E222,'[5]LOG Data SAP'!$D:$M,10,0)),
IF(D222=D221,R221,""))</f>
        <v>120</v>
      </c>
      <c r="S222" s="24">
        <f t="shared" si="12"/>
        <v>12</v>
      </c>
      <c r="T222" s="25">
        <f>IFERROR(VLOOKUP($E222,'[5]LOG Data SAP'!$D:$V,17,0)/10,
IF(D222=D221,T221,""))</f>
        <v>5.4</v>
      </c>
      <c r="U222" s="25">
        <f>IFERROR(VLOOKUP($E222,'[5]LOG Data SAP'!$D:$V,18,0)/10,
IF(D222=D221,U221,""))</f>
        <v>5.4</v>
      </c>
      <c r="V222" s="25">
        <f>IFERROR(VLOOKUP($E222,'[5]LOG Data SAP'!$D:$V,19,0)/10,
IF(D222=D221,V221,""))</f>
        <v>8.1999999999999993</v>
      </c>
      <c r="W222" s="25">
        <f>IFERROR(VLOOKUP($E222,'[5]LOG Data SAP'!$D:$AO,21,0)/10,
IF(D222=D221,W221,""))</f>
        <v>27</v>
      </c>
      <c r="X222" s="25">
        <f>IFERROR(VLOOKUP($E222,'[5]LOG Data SAP'!$D:$AO,22,0)/10,
IF(D222=D221,X221,""))</f>
        <v>11</v>
      </c>
      <c r="Y222" s="25">
        <f>IFERROR(VLOOKUP($E222,'[5]LOG Data SAP'!$D:$AO,23,0)/10,
IF(D222=D221,Y221,""))</f>
        <v>8.5</v>
      </c>
      <c r="Z222" s="25">
        <f>IFERROR(VLOOKUP($E222,'[5]LOG Data SAP'!$D:$AO,25,0)/10,
IF(D222=D221,Z221,""))</f>
        <v>45.9</v>
      </c>
      <c r="AA222" s="25">
        <f>IFERROR(VLOOKUP($E222,'[5]LOG Data SAP'!$D:$AO,26,0)/10,
IF(D222=D221,AA221,""))</f>
        <v>28.8</v>
      </c>
      <c r="AB222" s="25">
        <f>IFERROR(VLOOKUP($E222,'[5]LOG Data SAP'!$D:$AO,27,0)/10,
IF(D222=D221,AB221,""))</f>
        <v>28.8</v>
      </c>
      <c r="AC222" s="26">
        <f>IFERROR(VLOOKUP($E222,'[5]LOG Data SAP'!$D:$AO,29,0)/IF(VLOOKUP($E222,'[5]LOG Data SAP'!$D:$AO,30,0)="G",1000,1),
IF(D222=D221,AC221,""))</f>
        <v>8.7999999999999995E-2</v>
      </c>
      <c r="AD222" s="26">
        <f>IFERROR(VLOOKUP($E222,'[5]LOG Data SAP'!$D:$AO,31,0)/IF(VLOOKUP($E222,'[5]LOG Data SAP'!$D:$AO,32,0)="G",1000,1),
IF(D222=D221,AD221,""))</f>
        <v>0.94899999999999995</v>
      </c>
      <c r="AE222" s="26">
        <f>IFERROR(VLOOKUP($E222,'[5]LOG Data SAP'!$D:$AO,33,0)/IF(VLOOKUP($E222,'[5]LOG Data SAP'!$D:$AO,34,0)="G",1000,1),
IF(D222=D221,AE221,""))</f>
        <v>12.03</v>
      </c>
      <c r="AF222" s="27">
        <f t="shared" si="13"/>
        <v>239.11200000000002</v>
      </c>
      <c r="AG222" s="27">
        <f t="shared" si="14"/>
        <v>2524.5</v>
      </c>
      <c r="AH222" s="28">
        <f t="shared" si="15"/>
        <v>3.8071296000000004E-2</v>
      </c>
      <c r="AI222" s="18" t="str">
        <f>IFERROR(VLOOKUP(E222,'[5]LOG Data SAP'!$D:$E,2,0),IF(D222=D221,AI221,""))</f>
        <v>HP ROL KAIN 7,5CM X 4,5M HOSPITAL</v>
      </c>
      <c r="AJ222" s="20" t="str">
        <f>IFERROR([5]SKU!VI222,IF(D222=D221,AJ221,""))</f>
        <v>40063</v>
      </c>
      <c r="AK222" s="18" t="str">
        <f>VLOOKUP(E222,[5]SKU!I:X,16,FALSE)</f>
        <v>3005.90.90</v>
      </c>
    </row>
    <row r="223" spans="1:37">
      <c r="A223" s="18" t="str">
        <f>[5]SKU!AC223</f>
        <v>Hansaplast</v>
      </c>
      <c r="B223" s="18" t="str">
        <f>[5]SKU!AE223</f>
        <v>Wound</v>
      </c>
      <c r="C223" s="18" t="str">
        <f>[5]SKU!AJ223</f>
        <v>Fixation</v>
      </c>
      <c r="D223" s="18" t="str">
        <f>[5]SKU!G223</f>
        <v>HP Roll Kain 7.5cm x 4.5m Hospital</v>
      </c>
      <c r="E223" s="19" t="str">
        <f>[5]SKU!I223</f>
        <v>48333-00041-01</v>
      </c>
      <c r="F223" s="19" t="str">
        <f>[5]SKU!J223</f>
        <v>48333-00041-04</v>
      </c>
      <c r="G223" s="18" t="str">
        <f>[5]SKU!K223</f>
        <v>HP Roll Kain 7.5cm x 4.5m Hospital</v>
      </c>
      <c r="H223" s="18" t="str">
        <f>IF([5]SKU!L223="R","Regular",
IF([5]SKU!L223="P","Promo",
IF([5]SKU!L223="S","Sample",
IF([5]SKU!L223="V","VAS",""))))</f>
        <v>Regular</v>
      </c>
      <c r="I223" s="18" t="str">
        <f>IF([5]SKU!QC223="A","Active",
IF([5]SKU!QC223="D","Discontinue",
IF([5]SKU!QC223="N","NPD","")))</f>
        <v>Active</v>
      </c>
      <c r="J223" s="18" t="str">
        <f>VLOOKUP(IFERROR(VLOOKUP(E223,'[5]Material Status'!A:I,9,0),""),'[5]Material Status'!U:W,3,0)</f>
        <v>Inactive</v>
      </c>
      <c r="K223" s="20" t="str">
        <f>IFERROR(VLOOKUP(E223,'[5]LOG Data SAP'!$D:$AO,11,0),
IF(D223=D222,K222,""))</f>
        <v>8999777008086</v>
      </c>
      <c r="L223" s="20" t="str">
        <f>IFERROR(VLOOKUP(E223,'[5]LOG Data SAP'!$D:$AO,13,0),
IF(D223=D222,L222,""))</f>
        <v>8999777008093</v>
      </c>
      <c r="M223" s="20" t="str">
        <f>IFERROR(VLOOKUP(E223,'[5]LOG Data SAP'!$D:$AO,15,0),
IF(D223=D222,M222,""))</f>
        <v>8999777008109</v>
      </c>
      <c r="N223" s="21">
        <f>[5]SKU!VH223</f>
        <v>1080</v>
      </c>
      <c r="O223" s="22">
        <f>[5]SKU!VN223</f>
        <v>49846</v>
      </c>
      <c r="P223" s="23">
        <f>[5]SKU!VO223</f>
        <v>45383</v>
      </c>
      <c r="Q223" s="24">
        <f>IFERROR(_xlfn.NUMBERVALUE(VLOOKUP(E223,'[5]LOG Data SAP'!$D:$M,9,0)),
IF(D223=D222,Q222,""))</f>
        <v>10</v>
      </c>
      <c r="R223" s="24">
        <f>IFERROR(_xlfn.NUMBERVALUE(VLOOKUP(E223,'[5]LOG Data SAP'!$D:$M,10,0)),
IF(D223=D222,R222,""))</f>
        <v>120</v>
      </c>
      <c r="S223" s="24">
        <f t="shared" si="12"/>
        <v>12</v>
      </c>
      <c r="T223" s="25">
        <f>IFERROR(VLOOKUP($E223,'[5]LOG Data SAP'!$D:$V,17,0)/10,
IF(D223=D222,T222,""))</f>
        <v>5.4</v>
      </c>
      <c r="U223" s="25">
        <f>IFERROR(VLOOKUP($E223,'[5]LOG Data SAP'!$D:$V,18,0)/10,
IF(D223=D222,U222,""))</f>
        <v>5.4</v>
      </c>
      <c r="V223" s="25">
        <f>IFERROR(VLOOKUP($E223,'[5]LOG Data SAP'!$D:$V,19,0)/10,
IF(D223=D222,V222,""))</f>
        <v>8.1999999999999993</v>
      </c>
      <c r="W223" s="25">
        <f>IFERROR(VLOOKUP($E223,'[5]LOG Data SAP'!$D:$AO,21,0)/10,
IF(D223=D222,W222,""))</f>
        <v>27</v>
      </c>
      <c r="X223" s="25">
        <f>IFERROR(VLOOKUP($E223,'[5]LOG Data SAP'!$D:$AO,22,0)/10,
IF(D223=D222,X222,""))</f>
        <v>11</v>
      </c>
      <c r="Y223" s="25">
        <f>IFERROR(VLOOKUP($E223,'[5]LOG Data SAP'!$D:$AO,23,0)/10,
IF(D223=D222,Y222,""))</f>
        <v>8.5</v>
      </c>
      <c r="Z223" s="25">
        <f>IFERROR(VLOOKUP($E223,'[5]LOG Data SAP'!$D:$AO,25,0)/10,
IF(D223=D222,Z222,""))</f>
        <v>45.9</v>
      </c>
      <c r="AA223" s="25">
        <f>IFERROR(VLOOKUP($E223,'[5]LOG Data SAP'!$D:$AO,26,0)/10,
IF(D223=D222,AA222,""))</f>
        <v>28.8</v>
      </c>
      <c r="AB223" s="25">
        <f>IFERROR(VLOOKUP($E223,'[5]LOG Data SAP'!$D:$AO,27,0)/10,
IF(D223=D222,AB222,""))</f>
        <v>28.8</v>
      </c>
      <c r="AC223" s="26">
        <f>IFERROR(VLOOKUP($E223,'[5]LOG Data SAP'!$D:$AO,29,0)/IF(VLOOKUP($E223,'[5]LOG Data SAP'!$D:$AO,30,0)="G",1000,1),
IF(D223=D222,AC222,""))</f>
        <v>8.7999999999999995E-2</v>
      </c>
      <c r="AD223" s="26">
        <f>IFERROR(VLOOKUP($E223,'[5]LOG Data SAP'!$D:$AO,31,0)/IF(VLOOKUP($E223,'[5]LOG Data SAP'!$D:$AO,32,0)="G",1000,1),
IF(D223=D222,AD222,""))</f>
        <v>0.94899999999999995</v>
      </c>
      <c r="AE223" s="26">
        <f>IFERROR(VLOOKUP($E223,'[5]LOG Data SAP'!$D:$AO,33,0)/IF(VLOOKUP($E223,'[5]LOG Data SAP'!$D:$AO,34,0)="G",1000,1),
IF(D223=D222,AE222,""))</f>
        <v>12.03</v>
      </c>
      <c r="AF223" s="27">
        <f t="shared" si="13"/>
        <v>239.11200000000002</v>
      </c>
      <c r="AG223" s="27">
        <f t="shared" si="14"/>
        <v>2524.5</v>
      </c>
      <c r="AH223" s="28">
        <f t="shared" si="15"/>
        <v>3.8071296000000004E-2</v>
      </c>
      <c r="AI223" s="18" t="str">
        <f>IFERROR(VLOOKUP(E223,'[5]LOG Data SAP'!$D:$E,2,0),IF(D223=D222,AI222,""))</f>
        <v>HP ROL KAIN 7,5CM X 4,5M HOSPITAL</v>
      </c>
      <c r="AJ223" s="20" t="str">
        <f>IFERROR([5]SKU!VI223,IF(D223=D222,AJ222,""))</f>
        <v>40063</v>
      </c>
      <c r="AK223" s="18" t="str">
        <f>VLOOKUP(E223,[5]SKU!I:X,16,FALSE)</f>
        <v>3005.90.90</v>
      </c>
    </row>
    <row r="224" spans="1:37">
      <c r="A224" s="18" t="str">
        <f>[5]SKU!AC224</f>
        <v>Hansaplast</v>
      </c>
      <c r="B224" s="18" t="str">
        <f>[5]SKU!AE224</f>
        <v>Wound</v>
      </c>
      <c r="C224" s="18" t="str">
        <f>[5]SKU!AJ224</f>
        <v>Fixation</v>
      </c>
      <c r="D224" s="18" t="str">
        <f>[5]SKU!G224</f>
        <v>HP Roll Kain 7.5cm x 4.5m Hospital</v>
      </c>
      <c r="E224" s="19" t="str">
        <f>[5]SKU!I224</f>
        <v>48333-00041-00</v>
      </c>
      <c r="F224" s="19" t="str">
        <f>[5]SKU!J224</f>
        <v>48333-00041-04</v>
      </c>
      <c r="G224" s="18" t="str">
        <f>[5]SKU!K224</f>
        <v>HP Roll Kain 7.5cm x 4.5m Hospital</v>
      </c>
      <c r="H224" s="18" t="str">
        <f>IF([5]SKU!L224="R","Regular",
IF([5]SKU!L224="P","Promo",
IF([5]SKU!L224="S","Sample",
IF([5]SKU!L224="V","VAS",""))))</f>
        <v>Regular</v>
      </c>
      <c r="I224" s="18" t="str">
        <f>IF([5]SKU!QC224="A","Active",
IF([5]SKU!QC224="D","Discontinue",
IF([5]SKU!QC224="N","NPD","")))</f>
        <v>Active</v>
      </c>
      <c r="J224" s="18" t="str">
        <f>VLOOKUP(IFERROR(VLOOKUP(E224,'[5]Material Status'!A:I,9,0),""),'[5]Material Status'!U:W,3,0)</f>
        <v>Inactive</v>
      </c>
      <c r="K224" s="20" t="str">
        <f>IFERROR(VLOOKUP(E224,'[5]LOG Data SAP'!$D:$AO,11,0),
IF(D224=D223,K223,""))</f>
        <v>8999777008086</v>
      </c>
      <c r="L224" s="20" t="str">
        <f>IFERROR(VLOOKUP(E224,'[5]LOG Data SAP'!$D:$AO,13,0),
IF(D224=D223,L223,""))</f>
        <v>8999777008093</v>
      </c>
      <c r="M224" s="20" t="str">
        <f>IFERROR(VLOOKUP(E224,'[5]LOG Data SAP'!$D:$AO,15,0),
IF(D224=D223,M223,""))</f>
        <v>8999777008109</v>
      </c>
      <c r="N224" s="21">
        <f>[5]SKU!VH224</f>
        <v>1080</v>
      </c>
      <c r="O224" s="22">
        <f>[5]SKU!VN224</f>
        <v>49846</v>
      </c>
      <c r="P224" s="23">
        <f>[5]SKU!VO224</f>
        <v>45383</v>
      </c>
      <c r="Q224" s="24">
        <f>IFERROR(_xlfn.NUMBERVALUE(VLOOKUP(E224,'[5]LOG Data SAP'!$D:$M,9,0)),
IF(D224=D223,Q223,""))</f>
        <v>10</v>
      </c>
      <c r="R224" s="24">
        <f>IFERROR(_xlfn.NUMBERVALUE(VLOOKUP(E224,'[5]LOG Data SAP'!$D:$M,10,0)),
IF(D224=D223,R223,""))</f>
        <v>120</v>
      </c>
      <c r="S224" s="24">
        <f t="shared" si="12"/>
        <v>12</v>
      </c>
      <c r="T224" s="25">
        <f>IFERROR(VLOOKUP($E224,'[5]LOG Data SAP'!$D:$V,17,0)/10,
IF(D224=D223,T223,""))</f>
        <v>5.4</v>
      </c>
      <c r="U224" s="25">
        <f>IFERROR(VLOOKUP($E224,'[5]LOG Data SAP'!$D:$V,18,0)/10,
IF(D224=D223,U223,""))</f>
        <v>5.4</v>
      </c>
      <c r="V224" s="25">
        <f>IFERROR(VLOOKUP($E224,'[5]LOG Data SAP'!$D:$V,19,0)/10,
IF(D224=D223,V223,""))</f>
        <v>8.1999999999999993</v>
      </c>
      <c r="W224" s="25">
        <f>IFERROR(VLOOKUP($E224,'[5]LOG Data SAP'!$D:$AO,21,0)/10,
IF(D224=D223,W223,""))</f>
        <v>27</v>
      </c>
      <c r="X224" s="25">
        <f>IFERROR(VLOOKUP($E224,'[5]LOG Data SAP'!$D:$AO,22,0)/10,
IF(D224=D223,X223,""))</f>
        <v>11</v>
      </c>
      <c r="Y224" s="25">
        <f>IFERROR(VLOOKUP($E224,'[5]LOG Data SAP'!$D:$AO,23,0)/10,
IF(D224=D223,Y223,""))</f>
        <v>8.5</v>
      </c>
      <c r="Z224" s="25">
        <f>IFERROR(VLOOKUP($E224,'[5]LOG Data SAP'!$D:$AO,25,0)/10,
IF(D224=D223,Z223,""))</f>
        <v>45.9</v>
      </c>
      <c r="AA224" s="25">
        <f>IFERROR(VLOOKUP($E224,'[5]LOG Data SAP'!$D:$AO,26,0)/10,
IF(D224=D223,AA223,""))</f>
        <v>28.8</v>
      </c>
      <c r="AB224" s="25">
        <f>IFERROR(VLOOKUP($E224,'[5]LOG Data SAP'!$D:$AO,27,0)/10,
IF(D224=D223,AB223,""))</f>
        <v>28.8</v>
      </c>
      <c r="AC224" s="26">
        <f>IFERROR(VLOOKUP($E224,'[5]LOG Data SAP'!$D:$AO,29,0)/IF(VLOOKUP($E224,'[5]LOG Data SAP'!$D:$AO,30,0)="G",1000,1),
IF(D224=D223,AC223,""))</f>
        <v>8.7999999999999995E-2</v>
      </c>
      <c r="AD224" s="26">
        <f>IFERROR(VLOOKUP($E224,'[5]LOG Data SAP'!$D:$AO,31,0)/IF(VLOOKUP($E224,'[5]LOG Data SAP'!$D:$AO,32,0)="G",1000,1),
IF(D224=D223,AD223,""))</f>
        <v>0.94899999999999995</v>
      </c>
      <c r="AE224" s="26">
        <f>IFERROR(VLOOKUP($E224,'[5]LOG Data SAP'!$D:$AO,33,0)/IF(VLOOKUP($E224,'[5]LOG Data SAP'!$D:$AO,34,0)="G",1000,1),
IF(D224=D223,AE223,""))</f>
        <v>12.03</v>
      </c>
      <c r="AF224" s="27">
        <f t="shared" si="13"/>
        <v>239.11200000000002</v>
      </c>
      <c r="AG224" s="27">
        <f t="shared" si="14"/>
        <v>2524.5</v>
      </c>
      <c r="AH224" s="28">
        <f t="shared" si="15"/>
        <v>3.8071296000000004E-2</v>
      </c>
      <c r="AI224" s="18" t="str">
        <f>IFERROR(VLOOKUP(E224,'[5]LOG Data SAP'!$D:$E,2,0),IF(D224=D223,AI223,""))</f>
        <v>HP ROL KAIN 7,5CM X 4,5M HOSPITAL</v>
      </c>
      <c r="AJ224" s="20" t="str">
        <f>IFERROR([5]SKU!VI224,IF(D224=D223,AJ223,""))</f>
        <v>40063</v>
      </c>
      <c r="AK224" s="18" t="str">
        <f>VLOOKUP(E224,[5]SKU!I:X,16,FALSE)</f>
        <v>3005.90.90</v>
      </c>
    </row>
    <row r="225" spans="1:37">
      <c r="A225" s="18" t="str">
        <f>[5]SKU!AC225</f>
        <v>Hansaplast</v>
      </c>
      <c r="B225" s="18" t="str">
        <f>[5]SKU!AE225</f>
        <v>Wound</v>
      </c>
      <c r="C225" s="18" t="str">
        <f>[5]SKU!AJ225</f>
        <v>Fixation</v>
      </c>
      <c r="D225" s="18" t="str">
        <f>[5]SKU!G225</f>
        <v>HP Kasa Rol Elastis 4m x 6cm</v>
      </c>
      <c r="E225" s="19" t="str">
        <f>[5]SKU!I225</f>
        <v>48657-00002-45</v>
      </c>
      <c r="F225" s="19" t="str">
        <f>[5]SKU!J225</f>
        <v>48657-00002-45</v>
      </c>
      <c r="G225" s="18" t="str">
        <f>[5]SKU!K225</f>
        <v>Hansaplast Kasa Rol Elastis 4m x 6cm</v>
      </c>
      <c r="H225" s="18" t="str">
        <f>IF([5]SKU!L225="R","Regular",
IF([5]SKU!L225="P","Promo",
IF([5]SKU!L225="S","Sample",
IF([5]SKU!L225="V","VAS",""))))</f>
        <v>Regular</v>
      </c>
      <c r="I225" s="18" t="str">
        <f>IF([5]SKU!QC225="A","Active",
IF([5]SKU!QC225="D","Discontinue",
IF([5]SKU!QC225="N","NPD","")))</f>
        <v>Active</v>
      </c>
      <c r="J225" s="18" t="str">
        <f>VLOOKUP(IFERROR(VLOOKUP(E225,'[5]Material Status'!A:I,9,0),""),'[5]Material Status'!U:W,3,0)</f>
        <v>Active</v>
      </c>
      <c r="K225" s="20" t="str">
        <f>IFERROR(VLOOKUP(E225,'[5]LOG Data SAP'!$D:$AO,11,0),
IF(D225=D224,K224,""))</f>
        <v>8999777015015</v>
      </c>
      <c r="L225" s="20" t="str">
        <f>IFERROR(VLOOKUP(E225,'[5]LOG Data SAP'!$D:$AO,13,0),
IF(D225=D224,L224,""))</f>
        <v/>
      </c>
      <c r="M225" s="20" t="str">
        <f>IFERROR(VLOOKUP(E225,'[5]LOG Data SAP'!$D:$AO,15,0),
IF(D225=D224,M224,""))</f>
        <v>8999777015022</v>
      </c>
      <c r="N225" s="21">
        <f>[5]SKU!VH225</f>
        <v>1800</v>
      </c>
      <c r="O225" s="22">
        <f>[5]SKU!VN225</f>
        <v>4851</v>
      </c>
      <c r="P225" s="23">
        <f>[5]SKU!VO225</f>
        <v>45383</v>
      </c>
      <c r="Q225" s="24">
        <f>IFERROR(_xlfn.NUMBERVALUE(VLOOKUP(E225,'[5]LOG Data SAP'!$D:$M,9,0)),
IF(D225=D224,Q224,""))</f>
        <v>0</v>
      </c>
      <c r="R225" s="24">
        <f>IFERROR(_xlfn.NUMBERVALUE(VLOOKUP(E225,'[5]LOG Data SAP'!$D:$M,10,0)),
IF(D225=D224,R224,""))</f>
        <v>15</v>
      </c>
      <c r="S225" s="24">
        <f t="shared" si="12"/>
        <v>0</v>
      </c>
      <c r="T225" s="25">
        <f>IFERROR(VLOOKUP($E225,'[5]LOG Data SAP'!$D:$V,17,0)/10,
IF(D225=D224,T224,""))</f>
        <v>3.3</v>
      </c>
      <c r="U225" s="25">
        <f>IFERROR(VLOOKUP($E225,'[5]LOG Data SAP'!$D:$V,18,0)/10,
IF(D225=D224,U224,""))</f>
        <v>3.3</v>
      </c>
      <c r="V225" s="25">
        <f>IFERROR(VLOOKUP($E225,'[5]LOG Data SAP'!$D:$V,19,0)/10,
IF(D225=D224,V224,""))</f>
        <v>6.4</v>
      </c>
      <c r="W225" s="25">
        <f>IFERROR(VLOOKUP($E225,'[5]LOG Data SAP'!$D:$AO,21,0)/10,
IF(D225=D224,W224,""))</f>
        <v>0</v>
      </c>
      <c r="X225" s="25">
        <f>IFERROR(VLOOKUP($E225,'[5]LOG Data SAP'!$D:$AO,22,0)/10,
IF(D225=D224,X224,""))</f>
        <v>0</v>
      </c>
      <c r="Y225" s="25">
        <f>IFERROR(VLOOKUP($E225,'[5]LOG Data SAP'!$D:$AO,23,0)/10,
IF(D225=D224,Y224,""))</f>
        <v>0</v>
      </c>
      <c r="Z225" s="25">
        <f>IFERROR(VLOOKUP($E225,'[5]LOG Data SAP'!$D:$AO,25,0)/10,
IF(D225=D224,Z224,""))</f>
        <v>18</v>
      </c>
      <c r="AA225" s="25">
        <f>IFERROR(VLOOKUP($E225,'[5]LOG Data SAP'!$D:$AO,26,0)/10,
IF(D225=D224,AA224,""))</f>
        <v>11</v>
      </c>
      <c r="AB225" s="25">
        <f>IFERROR(VLOOKUP($E225,'[5]LOG Data SAP'!$D:$AO,27,0)/10,
IF(D225=D224,AB224,""))</f>
        <v>7</v>
      </c>
      <c r="AC225" s="26">
        <f>IFERROR(VLOOKUP($E225,'[5]LOG Data SAP'!$D:$AO,29,0)/IF(VLOOKUP($E225,'[5]LOG Data SAP'!$D:$AO,30,0)="G",1000,1),
IF(D225=D224,AC224,""))</f>
        <v>8.0000000000000002E-3</v>
      </c>
      <c r="AD225" s="26">
        <f>IFERROR(VLOOKUP($E225,'[5]LOG Data SAP'!$D:$AO,31,0)/IF(VLOOKUP($E225,'[5]LOG Data SAP'!$D:$AO,32,0)="G",1000,1),
IF(D225=D224,AD224,""))</f>
        <v>0</v>
      </c>
      <c r="AE225" s="26">
        <f>IFERROR(VLOOKUP($E225,'[5]LOG Data SAP'!$D:$AO,33,0)/IF(VLOOKUP($E225,'[5]LOG Data SAP'!$D:$AO,34,0)="G",1000,1),
IF(D225=D224,AE224,""))</f>
        <v>0.18</v>
      </c>
      <c r="AF225" s="27">
        <f t="shared" si="13"/>
        <v>69.695999999999998</v>
      </c>
      <c r="AG225" s="27" t="str">
        <f t="shared" si="14"/>
        <v/>
      </c>
      <c r="AH225" s="28">
        <f t="shared" si="15"/>
        <v>1.3860000000000001E-3</v>
      </c>
      <c r="AI225" s="18" t="str">
        <f>IFERROR(VLOOKUP(E225,'[5]LOG Data SAP'!$D:$E,2,0),IF(D225=D224,AI224,""))</f>
        <v>HP EL_FXN_BDG 4MX6CM 1 PCS ID</v>
      </c>
      <c r="AJ225" s="20" t="str">
        <f>IFERROR([5]SKU!VI225,IF(D225=D224,AJ224,""))</f>
        <v>48657</v>
      </c>
      <c r="AK225" s="18" t="str">
        <f>VLOOKUP(E225,[5]SKU!I:X,16,FALSE)</f>
        <v>3005.90.90</v>
      </c>
    </row>
    <row r="226" spans="1:37">
      <c r="A226" s="18" t="str">
        <f>[5]SKU!AC226</f>
        <v>Hansaplast</v>
      </c>
      <c r="B226" s="18" t="str">
        <f>[5]SKU!AE226</f>
        <v>Wound</v>
      </c>
      <c r="C226" s="18" t="str">
        <f>[5]SKU!AJ226</f>
        <v>Fixation</v>
      </c>
      <c r="D226" s="18" t="str">
        <f>[5]SKU!G226</f>
        <v>HP Kasa Rol Elastis 4m x 6cm</v>
      </c>
      <c r="E226" s="19" t="str">
        <f>[5]SKU!I226</f>
        <v>48330-00206-02</v>
      </c>
      <c r="F226" s="19" t="str">
        <f>[5]SKU!J226</f>
        <v>48657-00002-45</v>
      </c>
      <c r="G226" s="18" t="str">
        <f>[5]SKU!K226</f>
        <v>Hansaplast Kasa Rol Elastis 4m x 6cm</v>
      </c>
      <c r="H226" s="18" t="str">
        <f>IF([5]SKU!L226="R","Regular",
IF([5]SKU!L226="P","Promo",
IF([5]SKU!L226="S","Sample",
IF([5]SKU!L226="V","VAS",""))))</f>
        <v>Regular</v>
      </c>
      <c r="I226" s="18" t="str">
        <f>IF([5]SKU!QC226="A","Active",
IF([5]SKU!QC226="D","Discontinue",
IF([5]SKU!QC226="N","NPD","")))</f>
        <v>Active</v>
      </c>
      <c r="J226" s="18" t="str">
        <f>VLOOKUP(IFERROR(VLOOKUP(E226,'[5]Material Status'!A:I,9,0),""),'[5]Material Status'!U:W,3,0)</f>
        <v>Inactive</v>
      </c>
      <c r="K226" s="20" t="str">
        <f>IFERROR(VLOOKUP(E226,'[5]LOG Data SAP'!$D:$AO,11,0),
IF(D226=D225,K225,""))</f>
        <v>8999777015015</v>
      </c>
      <c r="L226" s="20" t="str">
        <f>IFERROR(VLOOKUP(E226,'[5]LOG Data SAP'!$D:$AO,13,0),
IF(D226=D225,L225,""))</f>
        <v/>
      </c>
      <c r="M226" s="20" t="str">
        <f>IFERROR(VLOOKUP(E226,'[5]LOG Data SAP'!$D:$AO,15,0),
IF(D226=D225,M225,""))</f>
        <v>8999777015022</v>
      </c>
      <c r="N226" s="21">
        <f>[5]SKU!VH226</f>
        <v>1800</v>
      </c>
      <c r="O226" s="22">
        <f>[5]SKU!VN226</f>
        <v>4851</v>
      </c>
      <c r="P226" s="23">
        <f>[5]SKU!VO226</f>
        <v>45383</v>
      </c>
      <c r="Q226" s="24">
        <f>IFERROR(_xlfn.NUMBERVALUE(VLOOKUP(E226,'[5]LOG Data SAP'!$D:$M,9,0)),
IF(D226=D225,Q225,""))</f>
        <v>0</v>
      </c>
      <c r="R226" s="24">
        <f>IFERROR(_xlfn.NUMBERVALUE(VLOOKUP(E226,'[5]LOG Data SAP'!$D:$M,10,0)),
IF(D226=D225,R225,""))</f>
        <v>15</v>
      </c>
      <c r="S226" s="24">
        <f t="shared" si="12"/>
        <v>0</v>
      </c>
      <c r="T226" s="25">
        <f>IFERROR(VLOOKUP($E226,'[5]LOG Data SAP'!$D:$V,17,0)/10,
IF(D226=D225,T225,""))</f>
        <v>3.3</v>
      </c>
      <c r="U226" s="25">
        <f>IFERROR(VLOOKUP($E226,'[5]LOG Data SAP'!$D:$V,18,0)/10,
IF(D226=D225,U225,""))</f>
        <v>3.3</v>
      </c>
      <c r="V226" s="25">
        <f>IFERROR(VLOOKUP($E226,'[5]LOG Data SAP'!$D:$V,19,0)/10,
IF(D226=D225,V225,""))</f>
        <v>6.4</v>
      </c>
      <c r="W226" s="25">
        <f>IFERROR(VLOOKUP($E226,'[5]LOG Data SAP'!$D:$AO,21,0)/10,
IF(D226=D225,W225,""))</f>
        <v>0</v>
      </c>
      <c r="X226" s="25">
        <f>IFERROR(VLOOKUP($E226,'[5]LOG Data SAP'!$D:$AO,22,0)/10,
IF(D226=D225,X225,""))</f>
        <v>0</v>
      </c>
      <c r="Y226" s="25">
        <f>IFERROR(VLOOKUP($E226,'[5]LOG Data SAP'!$D:$AO,23,0)/10,
IF(D226=D225,Y225,""))</f>
        <v>0</v>
      </c>
      <c r="Z226" s="25">
        <f>IFERROR(VLOOKUP($E226,'[5]LOG Data SAP'!$D:$AO,25,0)/10,
IF(D226=D225,Z225,""))</f>
        <v>18</v>
      </c>
      <c r="AA226" s="25">
        <f>IFERROR(VLOOKUP($E226,'[5]LOG Data SAP'!$D:$AO,26,0)/10,
IF(D226=D225,AA225,""))</f>
        <v>11</v>
      </c>
      <c r="AB226" s="25">
        <f>IFERROR(VLOOKUP($E226,'[5]LOG Data SAP'!$D:$AO,27,0)/10,
IF(D226=D225,AB225,""))</f>
        <v>7</v>
      </c>
      <c r="AC226" s="26">
        <f>IFERROR(VLOOKUP($E226,'[5]LOG Data SAP'!$D:$AO,29,0)/IF(VLOOKUP($E226,'[5]LOG Data SAP'!$D:$AO,30,0)="G",1000,1),
IF(D226=D225,AC225,""))</f>
        <v>8.0000000000000002E-3</v>
      </c>
      <c r="AD226" s="26">
        <f>IFERROR(VLOOKUP($E226,'[5]LOG Data SAP'!$D:$AO,31,0)/IF(VLOOKUP($E226,'[5]LOG Data SAP'!$D:$AO,32,0)="G",1000,1),
IF(D226=D225,AD225,""))</f>
        <v>0</v>
      </c>
      <c r="AE226" s="26">
        <f>IFERROR(VLOOKUP($E226,'[5]LOG Data SAP'!$D:$AO,33,0)/IF(VLOOKUP($E226,'[5]LOG Data SAP'!$D:$AO,34,0)="G",1000,1),
IF(D226=D225,AE225,""))</f>
        <v>0.18</v>
      </c>
      <c r="AF226" s="27">
        <f t="shared" si="13"/>
        <v>69.695999999999998</v>
      </c>
      <c r="AG226" s="27" t="str">
        <f t="shared" si="14"/>
        <v/>
      </c>
      <c r="AH226" s="28">
        <f t="shared" si="15"/>
        <v>1.3860000000000001E-3</v>
      </c>
      <c r="AI226" s="18" t="str">
        <f>IFERROR(VLOOKUP(E226,'[5]LOG Data SAP'!$D:$E,2,0),IF(D226=D225,AI225,""))</f>
        <v>HP_KASA_ROL_ELASTIS_4M_X</v>
      </c>
      <c r="AJ226" s="20" t="str">
        <f>IFERROR([5]SKU!VI226,IF(D226=D225,AJ225,""))</f>
        <v>48657</v>
      </c>
      <c r="AK226" s="18" t="str">
        <f>VLOOKUP(E226,[5]SKU!I:X,16,FALSE)</f>
        <v>3005.90.90</v>
      </c>
    </row>
    <row r="227" spans="1:37">
      <c r="A227" s="18" t="str">
        <f>[5]SKU!AC227</f>
        <v>Hansaplast</v>
      </c>
      <c r="B227" s="18" t="str">
        <f>[5]SKU!AE227</f>
        <v>Wound</v>
      </c>
      <c r="C227" s="18" t="str">
        <f>[5]SKU!AJ227</f>
        <v>Fixation</v>
      </c>
      <c r="D227" s="18" t="str">
        <f>[5]SKU!G227</f>
        <v>HP Kasa Rol Elastis 4m x 6cm</v>
      </c>
      <c r="E227" s="19" t="str">
        <f>[5]SKU!I227</f>
        <v>48330-00206-01</v>
      </c>
      <c r="F227" s="19" t="str">
        <f>[5]SKU!J227</f>
        <v>48657-00002-45</v>
      </c>
      <c r="G227" s="18" t="str">
        <f>[5]SKU!K227</f>
        <v>Hansaplast Kasa Rol Elastis 4m x 6cm</v>
      </c>
      <c r="H227" s="18" t="str">
        <f>IF([5]SKU!L227="R","Regular",
IF([5]SKU!L227="P","Promo",
IF([5]SKU!L227="S","Sample",
IF([5]SKU!L227="V","VAS",""))))</f>
        <v>Regular</v>
      </c>
      <c r="I227" s="18" t="str">
        <f>IF([5]SKU!QC227="A","Active",
IF([5]SKU!QC227="D","Discontinue",
IF([5]SKU!QC227="N","NPD","")))</f>
        <v>Active</v>
      </c>
      <c r="J227" s="18" t="str">
        <f>VLOOKUP(IFERROR(VLOOKUP(E227,'[5]Material Status'!A:I,9,0),""),'[5]Material Status'!U:W,3,0)</f>
        <v>Inactive</v>
      </c>
      <c r="K227" s="20" t="str">
        <f>IFERROR(VLOOKUP(E227,'[5]LOG Data SAP'!$D:$AO,11,0),
IF(D227=D226,K226,""))</f>
        <v>8999777015015</v>
      </c>
      <c r="L227" s="20" t="str">
        <f>IFERROR(VLOOKUP(E227,'[5]LOG Data SAP'!$D:$AO,13,0),
IF(D227=D226,L226,""))</f>
        <v/>
      </c>
      <c r="M227" s="20" t="str">
        <f>IFERROR(VLOOKUP(E227,'[5]LOG Data SAP'!$D:$AO,15,0),
IF(D227=D226,M226,""))</f>
        <v>8999777015022</v>
      </c>
      <c r="N227" s="21">
        <f>[5]SKU!VH227</f>
        <v>1800</v>
      </c>
      <c r="O227" s="22">
        <f>[5]SKU!VN227</f>
        <v>4851</v>
      </c>
      <c r="P227" s="23">
        <f>[5]SKU!VO227</f>
        <v>45383</v>
      </c>
      <c r="Q227" s="24">
        <f>IFERROR(_xlfn.NUMBERVALUE(VLOOKUP(E227,'[5]LOG Data SAP'!$D:$M,9,0)),
IF(D227=D226,Q226,""))</f>
        <v>0</v>
      </c>
      <c r="R227" s="24">
        <f>IFERROR(_xlfn.NUMBERVALUE(VLOOKUP(E227,'[5]LOG Data SAP'!$D:$M,10,0)),
IF(D227=D226,R226,""))</f>
        <v>15</v>
      </c>
      <c r="S227" s="24">
        <f t="shared" si="12"/>
        <v>0</v>
      </c>
      <c r="T227" s="25">
        <f>IFERROR(VLOOKUP($E227,'[5]LOG Data SAP'!$D:$V,17,0)/10,
IF(D227=D226,T226,""))</f>
        <v>3.3</v>
      </c>
      <c r="U227" s="25">
        <f>IFERROR(VLOOKUP($E227,'[5]LOG Data SAP'!$D:$V,18,0)/10,
IF(D227=D226,U226,""))</f>
        <v>3.3</v>
      </c>
      <c r="V227" s="25">
        <f>IFERROR(VLOOKUP($E227,'[5]LOG Data SAP'!$D:$V,19,0)/10,
IF(D227=D226,V226,""))</f>
        <v>6.4</v>
      </c>
      <c r="W227" s="25">
        <f>IFERROR(VLOOKUP($E227,'[5]LOG Data SAP'!$D:$AO,21,0)/10,
IF(D227=D226,W226,""))</f>
        <v>0</v>
      </c>
      <c r="X227" s="25">
        <f>IFERROR(VLOOKUP($E227,'[5]LOG Data SAP'!$D:$AO,22,0)/10,
IF(D227=D226,X226,""))</f>
        <v>0</v>
      </c>
      <c r="Y227" s="25">
        <f>IFERROR(VLOOKUP($E227,'[5]LOG Data SAP'!$D:$AO,23,0)/10,
IF(D227=D226,Y226,""))</f>
        <v>0</v>
      </c>
      <c r="Z227" s="25">
        <f>IFERROR(VLOOKUP($E227,'[5]LOG Data SAP'!$D:$AO,25,0)/10,
IF(D227=D226,Z226,""))</f>
        <v>18</v>
      </c>
      <c r="AA227" s="25">
        <f>IFERROR(VLOOKUP($E227,'[5]LOG Data SAP'!$D:$AO,26,0)/10,
IF(D227=D226,AA226,""))</f>
        <v>11</v>
      </c>
      <c r="AB227" s="25">
        <f>IFERROR(VLOOKUP($E227,'[5]LOG Data SAP'!$D:$AO,27,0)/10,
IF(D227=D226,AB226,""))</f>
        <v>7</v>
      </c>
      <c r="AC227" s="26">
        <f>IFERROR(VLOOKUP($E227,'[5]LOG Data SAP'!$D:$AO,29,0)/IF(VLOOKUP($E227,'[5]LOG Data SAP'!$D:$AO,30,0)="G",1000,1),
IF(D227=D226,AC226,""))</f>
        <v>8.0000000000000002E-3</v>
      </c>
      <c r="AD227" s="26">
        <f>IFERROR(VLOOKUP($E227,'[5]LOG Data SAP'!$D:$AO,31,0)/IF(VLOOKUP($E227,'[5]LOG Data SAP'!$D:$AO,32,0)="G",1000,1),
IF(D227=D226,AD226,""))</f>
        <v>0</v>
      </c>
      <c r="AE227" s="26">
        <f>IFERROR(VLOOKUP($E227,'[5]LOG Data SAP'!$D:$AO,33,0)/IF(VLOOKUP($E227,'[5]LOG Data SAP'!$D:$AO,34,0)="G",1000,1),
IF(D227=D226,AE226,""))</f>
        <v>0.18</v>
      </c>
      <c r="AF227" s="27">
        <f t="shared" si="13"/>
        <v>69.695999999999998</v>
      </c>
      <c r="AG227" s="27" t="str">
        <f t="shared" si="14"/>
        <v/>
      </c>
      <c r="AH227" s="28">
        <f t="shared" si="15"/>
        <v>1.3860000000000001E-3</v>
      </c>
      <c r="AI227" s="18" t="str">
        <f>IFERROR(VLOOKUP(E227,'[5]LOG Data SAP'!$D:$E,2,0),IF(D227=D226,AI226,""))</f>
        <v>HP_KASA_ROL_ELASTIS_4M_X</v>
      </c>
      <c r="AJ227" s="20" t="str">
        <f>IFERROR([5]SKU!VI227,IF(D227=D226,AJ226,""))</f>
        <v>48657</v>
      </c>
      <c r="AK227" s="18" t="str">
        <f>VLOOKUP(E227,[5]SKU!I:X,16,FALSE)</f>
        <v>3005.90.90</v>
      </c>
    </row>
    <row r="228" spans="1:37">
      <c r="A228" s="18" t="str">
        <f>[5]SKU!AC228</f>
        <v>Hansaplast</v>
      </c>
      <c r="B228" s="18" t="str">
        <f>[5]SKU!AE228</f>
        <v>Wound</v>
      </c>
      <c r="C228" s="18" t="str">
        <f>[5]SKU!AJ228</f>
        <v>Fixation</v>
      </c>
      <c r="D228" s="18" t="str">
        <f>[5]SKU!G228</f>
        <v>HP Kasa Rol Elastis 4m x 6cm</v>
      </c>
      <c r="E228" s="19" t="str">
        <f>[5]SKU!I228</f>
        <v>48330-00206-00</v>
      </c>
      <c r="F228" s="19" t="str">
        <f>[5]SKU!J228</f>
        <v>48657-00002-45</v>
      </c>
      <c r="G228" s="18" t="str">
        <f>[5]SKU!K228</f>
        <v>Hansaplast Kasa Rol Elastis 4m x 6cm</v>
      </c>
      <c r="H228" s="18" t="str">
        <f>IF([5]SKU!L228="R","Regular",
IF([5]SKU!L228="P","Promo",
IF([5]SKU!L228="S","Sample",
IF([5]SKU!L228="V","VAS",""))))</f>
        <v>Regular</v>
      </c>
      <c r="I228" s="18" t="str">
        <f>IF([5]SKU!QC228="A","Active",
IF([5]SKU!QC228="D","Discontinue",
IF([5]SKU!QC228="N","NPD","")))</f>
        <v>Active</v>
      </c>
      <c r="J228" s="18" t="str">
        <f>VLOOKUP(IFERROR(VLOOKUP(E228,'[5]Material Status'!A:I,9,0),""),'[5]Material Status'!U:W,3,0)</f>
        <v>Inactive</v>
      </c>
      <c r="K228" s="20" t="str">
        <f>IFERROR(VLOOKUP(E228,'[5]LOG Data SAP'!$D:$AO,11,0),
IF(D228=D227,K227,""))</f>
        <v>8999777015015</v>
      </c>
      <c r="L228" s="20" t="str">
        <f>IFERROR(VLOOKUP(E228,'[5]LOG Data SAP'!$D:$AO,13,0),
IF(D228=D227,L227,""))</f>
        <v/>
      </c>
      <c r="M228" s="20" t="str">
        <f>IFERROR(VLOOKUP(E228,'[5]LOG Data SAP'!$D:$AO,15,0),
IF(D228=D227,M227,""))</f>
        <v>8999777015022</v>
      </c>
      <c r="N228" s="21">
        <f>[5]SKU!VH228</f>
        <v>1800</v>
      </c>
      <c r="O228" s="22">
        <f>[5]SKU!VN228</f>
        <v>4851</v>
      </c>
      <c r="P228" s="23">
        <f>[5]SKU!VO228</f>
        <v>45383</v>
      </c>
      <c r="Q228" s="24">
        <f>IFERROR(_xlfn.NUMBERVALUE(VLOOKUP(E228,'[5]LOG Data SAP'!$D:$M,9,0)),
IF(D228=D227,Q227,""))</f>
        <v>0</v>
      </c>
      <c r="R228" s="24">
        <f>IFERROR(_xlfn.NUMBERVALUE(VLOOKUP(E228,'[5]LOG Data SAP'!$D:$M,10,0)),
IF(D228=D227,R227,""))</f>
        <v>15</v>
      </c>
      <c r="S228" s="24">
        <f t="shared" si="12"/>
        <v>0</v>
      </c>
      <c r="T228" s="25">
        <f>IFERROR(VLOOKUP($E228,'[5]LOG Data SAP'!$D:$V,17,0)/10,
IF(D228=D227,T227,""))</f>
        <v>3.3</v>
      </c>
      <c r="U228" s="25">
        <f>IFERROR(VLOOKUP($E228,'[5]LOG Data SAP'!$D:$V,18,0)/10,
IF(D228=D227,U227,""))</f>
        <v>3.3</v>
      </c>
      <c r="V228" s="25">
        <f>IFERROR(VLOOKUP($E228,'[5]LOG Data SAP'!$D:$V,19,0)/10,
IF(D228=D227,V227,""))</f>
        <v>6.4</v>
      </c>
      <c r="W228" s="25">
        <f>IFERROR(VLOOKUP($E228,'[5]LOG Data SAP'!$D:$AO,21,0)/10,
IF(D228=D227,W227,""))</f>
        <v>0</v>
      </c>
      <c r="X228" s="25">
        <f>IFERROR(VLOOKUP($E228,'[5]LOG Data SAP'!$D:$AO,22,0)/10,
IF(D228=D227,X227,""))</f>
        <v>0</v>
      </c>
      <c r="Y228" s="25">
        <f>IFERROR(VLOOKUP($E228,'[5]LOG Data SAP'!$D:$AO,23,0)/10,
IF(D228=D227,Y227,""))</f>
        <v>0</v>
      </c>
      <c r="Z228" s="25">
        <f>IFERROR(VLOOKUP($E228,'[5]LOG Data SAP'!$D:$AO,25,0)/10,
IF(D228=D227,Z227,""))</f>
        <v>18</v>
      </c>
      <c r="AA228" s="25">
        <f>IFERROR(VLOOKUP($E228,'[5]LOG Data SAP'!$D:$AO,26,0)/10,
IF(D228=D227,AA227,""))</f>
        <v>11</v>
      </c>
      <c r="AB228" s="25">
        <f>IFERROR(VLOOKUP($E228,'[5]LOG Data SAP'!$D:$AO,27,0)/10,
IF(D228=D227,AB227,""))</f>
        <v>7</v>
      </c>
      <c r="AC228" s="26">
        <f>IFERROR(VLOOKUP($E228,'[5]LOG Data SAP'!$D:$AO,29,0)/IF(VLOOKUP($E228,'[5]LOG Data SAP'!$D:$AO,30,0)="G",1000,1),
IF(D228=D227,AC227,""))</f>
        <v>8.0000000000000002E-3</v>
      </c>
      <c r="AD228" s="26">
        <f>IFERROR(VLOOKUP($E228,'[5]LOG Data SAP'!$D:$AO,31,0)/IF(VLOOKUP($E228,'[5]LOG Data SAP'!$D:$AO,32,0)="G",1000,1),
IF(D228=D227,AD227,""))</f>
        <v>0</v>
      </c>
      <c r="AE228" s="26">
        <f>IFERROR(VLOOKUP($E228,'[5]LOG Data SAP'!$D:$AO,33,0)/IF(VLOOKUP($E228,'[5]LOG Data SAP'!$D:$AO,34,0)="G",1000,1),
IF(D228=D227,AE227,""))</f>
        <v>0.18</v>
      </c>
      <c r="AF228" s="27">
        <f t="shared" si="13"/>
        <v>69.695999999999998</v>
      </c>
      <c r="AG228" s="27" t="str">
        <f t="shared" si="14"/>
        <v/>
      </c>
      <c r="AH228" s="28">
        <f t="shared" si="15"/>
        <v>1.3860000000000001E-3</v>
      </c>
      <c r="AI228" s="18" t="str">
        <f>IFERROR(VLOOKUP(E228,'[5]LOG Data SAP'!$D:$E,2,0),IF(D228=D227,AI227,""))</f>
        <v>HP_KASA_ROLL_ELASTIS_4MX</v>
      </c>
      <c r="AJ228" s="20" t="str">
        <f>IFERROR([5]SKU!VI228,IF(D228=D227,AJ227,""))</f>
        <v>48657</v>
      </c>
      <c r="AK228" s="18" t="str">
        <f>VLOOKUP(E228,[5]SKU!I:X,16,FALSE)</f>
        <v>3005.90.90</v>
      </c>
    </row>
    <row r="229" spans="1:37">
      <c r="A229" s="18" t="str">
        <f>[5]SKU!AC229</f>
        <v>Hansaplast</v>
      </c>
      <c r="B229" s="18" t="str">
        <f>[5]SKU!AE229</f>
        <v>Wound</v>
      </c>
      <c r="C229" s="18" t="str">
        <f>[5]SKU!AJ229</f>
        <v>Fixation</v>
      </c>
      <c r="D229" s="18" t="str">
        <f>[5]SKU!G229</f>
        <v>HP Kasa Rol Elastis 4m x 6cm</v>
      </c>
      <c r="E229" s="19" t="str">
        <f>[5]SKU!I229</f>
        <v>48657-00002-40</v>
      </c>
      <c r="F229" s="19" t="str">
        <f>[5]SKU!J229</f>
        <v>48657-00002-45</v>
      </c>
      <c r="G229" s="18" t="str">
        <f>[5]SKU!K229</f>
        <v>HP Kasa Rol Elastis 4m x 6cm</v>
      </c>
      <c r="H229" s="18" t="str">
        <f>IF([5]SKU!L229="R","Regular",
IF([5]SKU!L229="P","Promo",
IF([5]SKU!L229="S","Sample",
IF([5]SKU!L229="V","VAS",""))))</f>
        <v>Regular</v>
      </c>
      <c r="I229" s="18" t="str">
        <f>IF([5]SKU!QC229="A","Active",
IF([5]SKU!QC229="D","Discontinue",
IF([5]SKU!QC229="N","NPD","")))</f>
        <v>Active</v>
      </c>
      <c r="J229" s="18" t="str">
        <f>VLOOKUP(IFERROR(VLOOKUP(E229,'[5]Material Status'!A:I,9,0),""),'[5]Material Status'!U:W,3,0)</f>
        <v>Inactive</v>
      </c>
      <c r="K229" s="20" t="str">
        <f>IFERROR(VLOOKUP(E229,'[5]LOG Data SAP'!$D:$AO,11,0),
IF(D229=D228,K228,""))</f>
        <v>8999777015015</v>
      </c>
      <c r="L229" s="20" t="str">
        <f>IFERROR(VLOOKUP(E229,'[5]LOG Data SAP'!$D:$AO,13,0),
IF(D229=D228,L228,""))</f>
        <v/>
      </c>
      <c r="M229" s="20" t="str">
        <f>IFERROR(VLOOKUP(E229,'[5]LOG Data SAP'!$D:$AO,15,0),
IF(D229=D228,M228,""))</f>
        <v>8999777015022</v>
      </c>
      <c r="N229" s="21">
        <f>[5]SKU!VH229</f>
        <v>1800</v>
      </c>
      <c r="O229" s="22">
        <f>[5]SKU!VN229</f>
        <v>4851</v>
      </c>
      <c r="P229" s="23">
        <f>[5]SKU!VO229</f>
        <v>45383</v>
      </c>
      <c r="Q229" s="24">
        <f>IFERROR(_xlfn.NUMBERVALUE(VLOOKUP(E229,'[5]LOG Data SAP'!$D:$M,9,0)),
IF(D229=D228,Q228,""))</f>
        <v>0</v>
      </c>
      <c r="R229" s="24">
        <f>IFERROR(_xlfn.NUMBERVALUE(VLOOKUP(E229,'[5]LOG Data SAP'!$D:$M,10,0)),
IF(D229=D228,R228,""))</f>
        <v>15</v>
      </c>
      <c r="S229" s="24">
        <f t="shared" si="12"/>
        <v>0</v>
      </c>
      <c r="T229" s="25">
        <f>IFERROR(VLOOKUP($E229,'[5]LOG Data SAP'!$D:$V,17,0)/10,
IF(D229=D228,T228,""))</f>
        <v>3.3</v>
      </c>
      <c r="U229" s="25">
        <f>IFERROR(VLOOKUP($E229,'[5]LOG Data SAP'!$D:$V,18,0)/10,
IF(D229=D228,U228,""))</f>
        <v>3.3</v>
      </c>
      <c r="V229" s="25">
        <f>IFERROR(VLOOKUP($E229,'[5]LOG Data SAP'!$D:$V,19,0)/10,
IF(D229=D228,V228,""))</f>
        <v>6.4</v>
      </c>
      <c r="W229" s="25">
        <f>IFERROR(VLOOKUP($E229,'[5]LOG Data SAP'!$D:$AO,21,0)/10,
IF(D229=D228,W228,""))</f>
        <v>0</v>
      </c>
      <c r="X229" s="25">
        <f>IFERROR(VLOOKUP($E229,'[5]LOG Data SAP'!$D:$AO,22,0)/10,
IF(D229=D228,X228,""))</f>
        <v>0</v>
      </c>
      <c r="Y229" s="25">
        <f>IFERROR(VLOOKUP($E229,'[5]LOG Data SAP'!$D:$AO,23,0)/10,
IF(D229=D228,Y228,""))</f>
        <v>0</v>
      </c>
      <c r="Z229" s="25">
        <f>IFERROR(VLOOKUP($E229,'[5]LOG Data SAP'!$D:$AO,25,0)/10,
IF(D229=D228,Z228,""))</f>
        <v>18</v>
      </c>
      <c r="AA229" s="25">
        <f>IFERROR(VLOOKUP($E229,'[5]LOG Data SAP'!$D:$AO,26,0)/10,
IF(D229=D228,AA228,""))</f>
        <v>11</v>
      </c>
      <c r="AB229" s="25">
        <f>IFERROR(VLOOKUP($E229,'[5]LOG Data SAP'!$D:$AO,27,0)/10,
IF(D229=D228,AB228,""))</f>
        <v>7</v>
      </c>
      <c r="AC229" s="26">
        <f>IFERROR(VLOOKUP($E229,'[5]LOG Data SAP'!$D:$AO,29,0)/IF(VLOOKUP($E229,'[5]LOG Data SAP'!$D:$AO,30,0)="G",1000,1),
IF(D229=D228,AC228,""))</f>
        <v>8.0000000000000002E-3</v>
      </c>
      <c r="AD229" s="26">
        <f>IFERROR(VLOOKUP($E229,'[5]LOG Data SAP'!$D:$AO,31,0)/IF(VLOOKUP($E229,'[5]LOG Data SAP'!$D:$AO,32,0)="G",1000,1),
IF(D229=D228,AD228,""))</f>
        <v>0</v>
      </c>
      <c r="AE229" s="26">
        <f>IFERROR(VLOOKUP($E229,'[5]LOG Data SAP'!$D:$AO,33,0)/IF(VLOOKUP($E229,'[5]LOG Data SAP'!$D:$AO,34,0)="G",1000,1),
IF(D229=D228,AE228,""))</f>
        <v>0.18</v>
      </c>
      <c r="AF229" s="27">
        <f t="shared" si="13"/>
        <v>69.695999999999998</v>
      </c>
      <c r="AG229" s="27" t="str">
        <f t="shared" si="14"/>
        <v/>
      </c>
      <c r="AH229" s="28">
        <f t="shared" si="15"/>
        <v>1.3860000000000001E-3</v>
      </c>
      <c r="AI229" s="18" t="str">
        <f>IFERROR(VLOOKUP(E229,'[5]LOG Data SAP'!$D:$E,2,0),IF(D229=D228,AI228,""))</f>
        <v>HP EL_FXN_BDG 4MX6CM 1 PCS ID</v>
      </c>
      <c r="AJ229" s="20" t="str">
        <f>IFERROR([5]SKU!VI229,IF(D229=D228,AJ228,""))</f>
        <v>48657</v>
      </c>
      <c r="AK229" s="18" t="str">
        <f>VLOOKUP(E229,[5]SKU!I:X,16,FALSE)</f>
        <v>3005.90.90</v>
      </c>
    </row>
    <row r="230" spans="1:37">
      <c r="A230" s="18" t="str">
        <f>[5]SKU!AC230</f>
        <v>Hansaplast</v>
      </c>
      <c r="B230" s="18" t="str">
        <f>[5]SKU!AE230</f>
        <v>Wound</v>
      </c>
      <c r="C230" s="18" t="str">
        <f>[5]SKU!AJ230</f>
        <v>Fixation</v>
      </c>
      <c r="D230" s="18" t="str">
        <f>[5]SKU!G230</f>
        <v>HP Cohesive Rol 4m x 6cm</v>
      </c>
      <c r="E230" s="19" t="str">
        <f>[5]SKU!I230</f>
        <v>48330-00201-01</v>
      </c>
      <c r="F230" s="19" t="str">
        <f>[5]SKU!J230</f>
        <v>48330-00201-01</v>
      </c>
      <c r="G230" s="18" t="str">
        <f>[5]SKU!K230</f>
        <v>Hansaplast Cohesive Rol 4m x 6cm</v>
      </c>
      <c r="H230" s="18" t="str">
        <f>IF([5]SKU!L230="R","Regular",
IF([5]SKU!L230="P","Promo",
IF([5]SKU!L230="S","Sample",
IF([5]SKU!L230="V","VAS",""))))</f>
        <v>Regular</v>
      </c>
      <c r="I230" s="18" t="str">
        <f>IF([5]SKU!QC230="A","Active",
IF([5]SKU!QC230="D","Discontinue",
IF([5]SKU!QC230="N","NPD","")))</f>
        <v>Discontinue</v>
      </c>
      <c r="J230" s="18" t="str">
        <f>VLOOKUP(IFERROR(VLOOKUP(E230,'[5]Material Status'!A:I,9,0),""),'[5]Material Status'!U:W,3,0)</f>
        <v>Inactive</v>
      </c>
      <c r="K230" s="20" t="str">
        <f>IFERROR(VLOOKUP(E230,'[5]LOG Data SAP'!$D:$AO,11,0),
IF(D230=D229,K229,""))</f>
        <v>8999777016029</v>
      </c>
      <c r="L230" s="20" t="str">
        <f>IFERROR(VLOOKUP(E230,'[5]LOG Data SAP'!$D:$AO,13,0),
IF(D230=D229,L229,""))</f>
        <v/>
      </c>
      <c r="M230" s="20" t="str">
        <f>IFERROR(VLOOKUP(E230,'[5]LOG Data SAP'!$D:$AO,15,0),
IF(D230=D229,M229,""))</f>
        <v>8999777016036</v>
      </c>
      <c r="N230" s="21">
        <f>[5]SKU!VH230</f>
        <v>1080</v>
      </c>
      <c r="O230" s="22">
        <f>[5]SKU!VN230</f>
        <v>36278</v>
      </c>
      <c r="P230" s="23">
        <f>[5]SKU!VO230</f>
        <v>45383</v>
      </c>
      <c r="Q230" s="24">
        <f>IFERROR(_xlfn.NUMBERVALUE(VLOOKUP(E230,'[5]LOG Data SAP'!$D:$M,9,0)),
IF(D230=D229,Q229,""))</f>
        <v>0</v>
      </c>
      <c r="R230" s="24">
        <f>IFERROR(_xlfn.NUMBERVALUE(VLOOKUP(E230,'[5]LOG Data SAP'!$D:$M,10,0)),
IF(D230=D229,R229,""))</f>
        <v>12</v>
      </c>
      <c r="S230" s="24">
        <f t="shared" si="12"/>
        <v>0</v>
      </c>
      <c r="T230" s="25">
        <f>IFERROR(VLOOKUP($E230,'[5]LOG Data SAP'!$D:$V,17,0)/10,
IF(D230=D229,T229,""))</f>
        <v>5.5</v>
      </c>
      <c r="U230" s="25">
        <f>IFERROR(VLOOKUP($E230,'[5]LOG Data SAP'!$D:$V,18,0)/10,
IF(D230=D229,U229,""))</f>
        <v>5.5</v>
      </c>
      <c r="V230" s="25">
        <f>IFERROR(VLOOKUP($E230,'[5]LOG Data SAP'!$D:$V,19,0)/10,
IF(D230=D229,V229,""))</f>
        <v>6.8</v>
      </c>
      <c r="W230" s="25">
        <f>IFERROR(VLOOKUP($E230,'[5]LOG Data SAP'!$D:$AO,21,0)/10,
IF(D230=D229,W229,""))</f>
        <v>0</v>
      </c>
      <c r="X230" s="25">
        <f>IFERROR(VLOOKUP($E230,'[5]LOG Data SAP'!$D:$AO,22,0)/10,
IF(D230=D229,X229,""))</f>
        <v>0</v>
      </c>
      <c r="Y230" s="25">
        <f>IFERROR(VLOOKUP($E230,'[5]LOG Data SAP'!$D:$AO,23,0)/10,
IF(D230=D229,Y229,""))</f>
        <v>0</v>
      </c>
      <c r="Z230" s="25">
        <f>IFERROR(VLOOKUP($E230,'[5]LOG Data SAP'!$D:$AO,25,0)/10,
IF(D230=D229,Z229,""))</f>
        <v>24.6</v>
      </c>
      <c r="AA230" s="25">
        <f>IFERROR(VLOOKUP($E230,'[5]LOG Data SAP'!$D:$AO,26,0)/10,
IF(D230=D229,AA229,""))</f>
        <v>18.600000000000001</v>
      </c>
      <c r="AB230" s="25">
        <f>IFERROR(VLOOKUP($E230,'[5]LOG Data SAP'!$D:$AO,27,0)/10,
IF(D230=D229,AB229,""))</f>
        <v>7.3</v>
      </c>
      <c r="AC230" s="26">
        <f>IFERROR(VLOOKUP($E230,'[5]LOG Data SAP'!$D:$AO,29,0)/IF(VLOOKUP($E230,'[5]LOG Data SAP'!$D:$AO,30,0)="G",1000,1),
IF(D230=D229,AC229,""))</f>
        <v>2.3E-2</v>
      </c>
      <c r="AD230" s="26">
        <f>IFERROR(VLOOKUP($E230,'[5]LOG Data SAP'!$D:$AO,31,0)/IF(VLOOKUP($E230,'[5]LOG Data SAP'!$D:$AO,32,0)="G",1000,1),
IF(D230=D229,AD229,""))</f>
        <v>0</v>
      </c>
      <c r="AE230" s="26">
        <f>IFERROR(VLOOKUP($E230,'[5]LOG Data SAP'!$D:$AO,33,0)/IF(VLOOKUP($E230,'[5]LOG Data SAP'!$D:$AO,34,0)="G",1000,1),
IF(D230=D229,AE229,""))</f>
        <v>0.316</v>
      </c>
      <c r="AF230" s="27">
        <f t="shared" si="13"/>
        <v>205.7</v>
      </c>
      <c r="AG230" s="27" t="str">
        <f t="shared" si="14"/>
        <v/>
      </c>
      <c r="AH230" s="28">
        <f t="shared" si="15"/>
        <v>3.3401880000000004E-3</v>
      </c>
      <c r="AI230" s="18" t="str">
        <f>IFERROR(VLOOKUP(E230,'[5]LOG Data SAP'!$D:$E,2,0),IF(D230=D229,AI229,""))</f>
        <v>HP_ROLL_COHESIVE_4MX6CM</v>
      </c>
      <c r="AJ230" s="20" t="str">
        <f>IFERROR([5]SKU!VI230,IF(D230=D229,AJ229,""))</f>
        <v>48779</v>
      </c>
      <c r="AK230" s="18" t="str">
        <f>VLOOKUP(E230,[5]SKU!I:X,16,FALSE)</f>
        <v>3005.90.90</v>
      </c>
    </row>
    <row r="231" spans="1:37">
      <c r="A231" s="18" t="str">
        <f>[5]SKU!AC231</f>
        <v>Hansaplast</v>
      </c>
      <c r="B231" s="18" t="str">
        <f>[5]SKU!AE231</f>
        <v>Wound</v>
      </c>
      <c r="C231" s="18" t="str">
        <f>[5]SKU!AJ231</f>
        <v>Fixation</v>
      </c>
      <c r="D231" s="18" t="str">
        <f>[5]SKU!G231</f>
        <v>HP Cohesive Rol 4m x 6cm</v>
      </c>
      <c r="E231" s="19" t="str">
        <f>[5]SKU!I231</f>
        <v>48330-00201-00</v>
      </c>
      <c r="F231" s="19" t="str">
        <f>[5]SKU!J231</f>
        <v>48330-00201-01</v>
      </c>
      <c r="G231" s="18" t="str">
        <f>[5]SKU!K231</f>
        <v>Hansaplast Cohesive Rol 4m x 6cm</v>
      </c>
      <c r="H231" s="18" t="str">
        <f>IF([5]SKU!L231="R","Regular",
IF([5]SKU!L231="P","Promo",
IF([5]SKU!L231="S","Sample",
IF([5]SKU!L231="V","VAS",""))))</f>
        <v>Regular</v>
      </c>
      <c r="I231" s="18" t="str">
        <f>IF([5]SKU!QC231="A","Active",
IF([5]SKU!QC231="D","Discontinue",
IF([5]SKU!QC231="N","NPD","")))</f>
        <v>Discontinue</v>
      </c>
      <c r="J231" s="18" t="str">
        <f>VLOOKUP(IFERROR(VLOOKUP(E231,'[5]Material Status'!A:I,9,0),""),'[5]Material Status'!U:W,3,0)</f>
        <v>Inactive</v>
      </c>
      <c r="K231" s="20" t="str">
        <f>IFERROR(VLOOKUP(E231,'[5]LOG Data SAP'!$D:$AO,11,0),
IF(D231=D230,K230,""))</f>
        <v>8999777016029</v>
      </c>
      <c r="L231" s="20" t="str">
        <f>IFERROR(VLOOKUP(E231,'[5]LOG Data SAP'!$D:$AO,13,0),
IF(D231=D230,L230,""))</f>
        <v/>
      </c>
      <c r="M231" s="20" t="str">
        <f>IFERROR(VLOOKUP(E231,'[5]LOG Data SAP'!$D:$AO,15,0),
IF(D231=D230,M230,""))</f>
        <v>8999777016036</v>
      </c>
      <c r="N231" s="21">
        <f>[5]SKU!VH231</f>
        <v>1080</v>
      </c>
      <c r="O231" s="22">
        <f>[5]SKU!VN231</f>
        <v>36278</v>
      </c>
      <c r="P231" s="23">
        <f>[5]SKU!VO231</f>
        <v>45383</v>
      </c>
      <c r="Q231" s="24">
        <f>IFERROR(_xlfn.NUMBERVALUE(VLOOKUP(E231,'[5]LOG Data SAP'!$D:$M,9,0)),
IF(D231=D230,Q230,""))</f>
        <v>12</v>
      </c>
      <c r="R231" s="24">
        <f>IFERROR(_xlfn.NUMBERVALUE(VLOOKUP(E231,'[5]LOG Data SAP'!$D:$M,10,0)),
IF(D231=D230,R230,""))</f>
        <v>12</v>
      </c>
      <c r="S231" s="24">
        <f t="shared" si="12"/>
        <v>1</v>
      </c>
      <c r="T231" s="25">
        <f>IFERROR(VLOOKUP($E231,'[5]LOG Data SAP'!$D:$V,17,0)/10,
IF(D231=D230,T230,""))</f>
        <v>5.5</v>
      </c>
      <c r="U231" s="25">
        <f>IFERROR(VLOOKUP($E231,'[5]LOG Data SAP'!$D:$V,18,0)/10,
IF(D231=D230,U230,""))</f>
        <v>5.5</v>
      </c>
      <c r="V231" s="25">
        <f>IFERROR(VLOOKUP($E231,'[5]LOG Data SAP'!$D:$V,19,0)/10,
IF(D231=D230,V230,""))</f>
        <v>6.8</v>
      </c>
      <c r="W231" s="25">
        <f>IFERROR(VLOOKUP($E231,'[5]LOG Data SAP'!$D:$AO,21,0)/10,
IF(D231=D230,W230,""))</f>
        <v>24.6</v>
      </c>
      <c r="X231" s="25">
        <f>IFERROR(VLOOKUP($E231,'[5]LOG Data SAP'!$D:$AO,22,0)/10,
IF(D231=D230,X230,""))</f>
        <v>18.600000000000001</v>
      </c>
      <c r="Y231" s="25">
        <f>IFERROR(VLOOKUP($E231,'[5]LOG Data SAP'!$D:$AO,23,0)/10,
IF(D231=D230,Y230,""))</f>
        <v>7.3</v>
      </c>
      <c r="Z231" s="25">
        <f>IFERROR(VLOOKUP($E231,'[5]LOG Data SAP'!$D:$AO,25,0)/10,
IF(D231=D230,Z230,""))</f>
        <v>24.6</v>
      </c>
      <c r="AA231" s="25">
        <f>IFERROR(VLOOKUP($E231,'[5]LOG Data SAP'!$D:$AO,26,0)/10,
IF(D231=D230,AA230,""))</f>
        <v>18.600000000000001</v>
      </c>
      <c r="AB231" s="25">
        <f>IFERROR(VLOOKUP($E231,'[5]LOG Data SAP'!$D:$AO,27,0)/10,
IF(D231=D230,AB230,""))</f>
        <v>7.3</v>
      </c>
      <c r="AC231" s="26">
        <f>IFERROR(VLOOKUP($E231,'[5]LOG Data SAP'!$D:$AO,29,0)/IF(VLOOKUP($E231,'[5]LOG Data SAP'!$D:$AO,30,0)="G",1000,1),
IF(D231=D230,AC230,""))</f>
        <v>2.3E-2</v>
      </c>
      <c r="AD231" s="26">
        <f>IFERROR(VLOOKUP($E231,'[5]LOG Data SAP'!$D:$AO,31,0)/IF(VLOOKUP($E231,'[5]LOG Data SAP'!$D:$AO,32,0)="G",1000,1),
IF(D231=D230,AD230,""))</f>
        <v>0.42</v>
      </c>
      <c r="AE231" s="26">
        <f>IFERROR(VLOOKUP($E231,'[5]LOG Data SAP'!$D:$AO,33,0)/IF(VLOOKUP($E231,'[5]LOG Data SAP'!$D:$AO,34,0)="G",1000,1),
IF(D231=D230,AE230,""))</f>
        <v>0.316</v>
      </c>
      <c r="AF231" s="27">
        <f t="shared" si="13"/>
        <v>205.7</v>
      </c>
      <c r="AG231" s="27">
        <f t="shared" si="14"/>
        <v>3340.1880000000006</v>
      </c>
      <c r="AH231" s="28">
        <f t="shared" si="15"/>
        <v>3.3401880000000004E-3</v>
      </c>
      <c r="AI231" s="18" t="str">
        <f>IFERROR(VLOOKUP(E231,'[5]LOG Data SAP'!$D:$E,2,0),IF(D231=D230,AI230,""))</f>
        <v>HP_ROLL_COHESIVE_4MX6CM</v>
      </c>
      <c r="AJ231" s="20" t="str">
        <f>IFERROR([5]SKU!VI231,IF(D231=D230,AJ230,""))</f>
        <v>48779</v>
      </c>
      <c r="AK231" s="18" t="str">
        <f>VLOOKUP(E231,[5]SKU!I:X,16,FALSE)</f>
        <v>3005.90.90</v>
      </c>
    </row>
    <row r="232" spans="1:37">
      <c r="A232" s="18" t="str">
        <f>[5]SKU!AC232</f>
        <v>Hansaplast</v>
      </c>
      <c r="B232" s="18" t="str">
        <f>[5]SKU!AE232</f>
        <v>Wound</v>
      </c>
      <c r="C232" s="18" t="str">
        <f>[5]SKU!AJ232</f>
        <v>Fixation</v>
      </c>
      <c r="D232" s="18" t="str">
        <f>[5]SKU!G232</f>
        <v>HP Cohesive Rol 4m x 6cm</v>
      </c>
      <c r="E232" s="19" t="str">
        <f>[5]SKU!I232</f>
        <v>48779-00002-40</v>
      </c>
      <c r="F232" s="19" t="str">
        <f>[5]SKU!J232</f>
        <v>48330-00201-01</v>
      </c>
      <c r="G232" s="18" t="str">
        <f>[5]SKU!K232</f>
        <v>HP Cohesive Rol 4m x 6cm</v>
      </c>
      <c r="H232" s="18" t="str">
        <f>IF([5]SKU!L232="R","Regular",
IF([5]SKU!L232="P","Promo",
IF([5]SKU!L232="S","Sample",
IF([5]SKU!L232="V","VAS",""))))</f>
        <v>Regular</v>
      </c>
      <c r="I232" s="18" t="str">
        <f>IF([5]SKU!QC232="A","Active",
IF([5]SKU!QC232="D","Discontinue",
IF([5]SKU!QC232="N","NPD","")))</f>
        <v>Discontinue</v>
      </c>
      <c r="J232" s="18" t="str">
        <f>VLOOKUP(IFERROR(VLOOKUP(E232,'[5]Material Status'!A:I,9,0),""),'[5]Material Status'!U:W,3,0)</f>
        <v>Inactive</v>
      </c>
      <c r="K232" s="20" t="str">
        <f>IFERROR(VLOOKUP(E232,'[5]LOG Data SAP'!$D:$AO,11,0),
IF(D232=D231,K231,""))</f>
        <v>8999777016029</v>
      </c>
      <c r="L232" s="20" t="str">
        <f>IFERROR(VLOOKUP(E232,'[5]LOG Data SAP'!$D:$AO,13,0),
IF(D232=D231,L231,""))</f>
        <v/>
      </c>
      <c r="M232" s="20" t="str">
        <f>IFERROR(VLOOKUP(E232,'[5]LOG Data SAP'!$D:$AO,15,0),
IF(D232=D231,M231,""))</f>
        <v>8999777016036</v>
      </c>
      <c r="N232" s="21">
        <f>[5]SKU!VH232</f>
        <v>1080</v>
      </c>
      <c r="O232" s="22">
        <f>[5]SKU!VN232</f>
        <v>36278</v>
      </c>
      <c r="P232" s="23">
        <f>[5]SKU!VO232</f>
        <v>45383</v>
      </c>
      <c r="Q232" s="24">
        <f>IFERROR(_xlfn.NUMBERVALUE(VLOOKUP(E232,'[5]LOG Data SAP'!$D:$M,9,0)),
IF(D232=D231,Q231,""))</f>
        <v>0</v>
      </c>
      <c r="R232" s="24">
        <f>IFERROR(_xlfn.NUMBERVALUE(VLOOKUP(E232,'[5]LOG Data SAP'!$D:$M,10,0)),
IF(D232=D231,R231,""))</f>
        <v>12</v>
      </c>
      <c r="S232" s="24">
        <f t="shared" si="12"/>
        <v>0</v>
      </c>
      <c r="T232" s="25">
        <f>IFERROR(VLOOKUP($E232,'[5]LOG Data SAP'!$D:$V,17,0)/10,
IF(D232=D231,T231,""))</f>
        <v>5.5</v>
      </c>
      <c r="U232" s="25">
        <f>IFERROR(VLOOKUP($E232,'[5]LOG Data SAP'!$D:$V,18,0)/10,
IF(D232=D231,U231,""))</f>
        <v>5.5</v>
      </c>
      <c r="V232" s="25">
        <f>IFERROR(VLOOKUP($E232,'[5]LOG Data SAP'!$D:$V,19,0)/10,
IF(D232=D231,V231,""))</f>
        <v>6.8</v>
      </c>
      <c r="W232" s="25">
        <f>IFERROR(VLOOKUP($E232,'[5]LOG Data SAP'!$D:$AO,21,0)/10,
IF(D232=D231,W231,""))</f>
        <v>0</v>
      </c>
      <c r="X232" s="25">
        <f>IFERROR(VLOOKUP($E232,'[5]LOG Data SAP'!$D:$AO,22,0)/10,
IF(D232=D231,X231,""))</f>
        <v>0</v>
      </c>
      <c r="Y232" s="25">
        <f>IFERROR(VLOOKUP($E232,'[5]LOG Data SAP'!$D:$AO,23,0)/10,
IF(D232=D231,Y231,""))</f>
        <v>0</v>
      </c>
      <c r="Z232" s="25">
        <f>IFERROR(VLOOKUP($E232,'[5]LOG Data SAP'!$D:$AO,25,0)/10,
IF(D232=D231,Z231,""))</f>
        <v>24.6</v>
      </c>
      <c r="AA232" s="25">
        <f>IFERROR(VLOOKUP($E232,'[5]LOG Data SAP'!$D:$AO,26,0)/10,
IF(D232=D231,AA231,""))</f>
        <v>18.600000000000001</v>
      </c>
      <c r="AB232" s="25">
        <f>IFERROR(VLOOKUP($E232,'[5]LOG Data SAP'!$D:$AO,27,0)/10,
IF(D232=D231,AB231,""))</f>
        <v>7.3</v>
      </c>
      <c r="AC232" s="26">
        <f>IFERROR(VLOOKUP($E232,'[5]LOG Data SAP'!$D:$AO,29,0)/IF(VLOOKUP($E232,'[5]LOG Data SAP'!$D:$AO,30,0)="G",1000,1),
IF(D232=D231,AC231,""))</f>
        <v>2.3E-2</v>
      </c>
      <c r="AD232" s="26">
        <f>IFERROR(VLOOKUP($E232,'[5]LOG Data SAP'!$D:$AO,31,0)/IF(VLOOKUP($E232,'[5]LOG Data SAP'!$D:$AO,32,0)="G",1000,1),
IF(D232=D231,AD231,""))</f>
        <v>0</v>
      </c>
      <c r="AE232" s="26">
        <f>IFERROR(VLOOKUP($E232,'[5]LOG Data SAP'!$D:$AO,33,0)/IF(VLOOKUP($E232,'[5]LOG Data SAP'!$D:$AO,34,0)="G",1000,1),
IF(D232=D231,AE231,""))</f>
        <v>0.316</v>
      </c>
      <c r="AF232" s="27">
        <f t="shared" si="13"/>
        <v>205.7</v>
      </c>
      <c r="AG232" s="27" t="str">
        <f t="shared" si="14"/>
        <v/>
      </c>
      <c r="AH232" s="28">
        <f t="shared" si="15"/>
        <v>3.3401880000000004E-3</v>
      </c>
      <c r="AI232" s="18" t="str">
        <f>IFERROR(VLOOKUP(E232,'[5]LOG Data SAP'!$D:$E,2,0),IF(D232=D231,AI231,""))</f>
        <v>HP CHSV_BDG 4MX6CM R 1PCS ID</v>
      </c>
      <c r="AJ232" s="20" t="str">
        <f>IFERROR([5]SKU!VI232,IF(D232=D231,AJ231,""))</f>
        <v>48779</v>
      </c>
      <c r="AK232" s="18" t="str">
        <f>VLOOKUP(E232,[5]SKU!I:X,16,FALSE)</f>
        <v>3005.90.90</v>
      </c>
    </row>
    <row r="233" spans="1:37">
      <c r="A233" s="18" t="str">
        <f>[5]SKU!AC233</f>
        <v>Hansaplast</v>
      </c>
      <c r="B233" s="18" t="str">
        <f>[5]SKU!AE233</f>
        <v>Wound</v>
      </c>
      <c r="C233" s="18" t="str">
        <f>[5]SKU!AJ233</f>
        <v>Fixation</v>
      </c>
      <c r="D233" s="18" t="str">
        <f>[5]SKU!G233</f>
        <v>HP Roll Sensitive 10 cm x 5 m Hospital</v>
      </c>
      <c r="E233" s="19" t="str">
        <f>[5]SKU!I233</f>
        <v>48333-00050-00</v>
      </c>
      <c r="F233" s="19" t="str">
        <f>[5]SKU!J233</f>
        <v>48333-00050-00</v>
      </c>
      <c r="G233" s="18" t="str">
        <f>[5]SKU!K233</f>
        <v>Hansaplast Rol Sensitive 10cm x 5m Hospital</v>
      </c>
      <c r="H233" s="18" t="str">
        <f>IF([5]SKU!L233="R","Regular",
IF([5]SKU!L233="P","Promo",
IF([5]SKU!L233="S","Sample",
IF([5]SKU!L233="V","VAS",""))))</f>
        <v>Regular</v>
      </c>
      <c r="I233" s="18" t="str">
        <f>IF([5]SKU!QC233="A","Active",
IF([5]SKU!QC233="D","Discontinue",
IF([5]SKU!QC233="N","NPD","")))</f>
        <v>Active</v>
      </c>
      <c r="J233" s="18" t="str">
        <f>VLOOKUP(IFERROR(VLOOKUP(E233,'[5]Material Status'!A:I,9,0),""),'[5]Material Status'!U:W,3,0)</f>
        <v>Inactive</v>
      </c>
      <c r="K233" s="20" t="str">
        <f>IFERROR(VLOOKUP(E233,'[5]LOG Data SAP'!$D:$AO,11,0),
IF(D233=D232,K232,""))</f>
        <v>8999777013158</v>
      </c>
      <c r="L233" s="20" t="str">
        <f>IFERROR(VLOOKUP(E233,'[5]LOG Data SAP'!$D:$AO,13,0),
IF(D233=D232,L232,""))</f>
        <v/>
      </c>
      <c r="M233" s="20" t="str">
        <f>IFERROR(VLOOKUP(E233,'[5]LOG Data SAP'!$D:$AO,15,0),
IF(D233=D232,M232,""))</f>
        <v>04005805254647</v>
      </c>
      <c r="N233" s="21">
        <f>[5]SKU!VH233</f>
        <v>1080</v>
      </c>
      <c r="O233" s="22">
        <f>[5]SKU!VN233</f>
        <v>81818</v>
      </c>
      <c r="P233" s="23">
        <f>[5]SKU!VO233</f>
        <v>45383</v>
      </c>
      <c r="Q233" s="24">
        <f>IFERROR(_xlfn.NUMBERVALUE(VLOOKUP(E233,'[5]LOG Data SAP'!$D:$M,9,0)),
IF(D233=D232,Q232,""))</f>
        <v>0</v>
      </c>
      <c r="R233" s="24">
        <f>IFERROR(_xlfn.NUMBERVALUE(VLOOKUP(E233,'[5]LOG Data SAP'!$D:$M,10,0)),
IF(D233=D232,R232,""))</f>
        <v>24</v>
      </c>
      <c r="S233" s="24">
        <f t="shared" si="12"/>
        <v>0</v>
      </c>
      <c r="T233" s="25">
        <f>IFERROR(VLOOKUP($E233,'[5]LOG Data SAP'!$D:$V,17,0)/10,
IF(D233=D232,T232,""))</f>
        <v>10.4</v>
      </c>
      <c r="U233" s="25">
        <f>IFERROR(VLOOKUP($E233,'[5]LOG Data SAP'!$D:$V,18,0)/10,
IF(D233=D232,U232,""))</f>
        <v>5.2</v>
      </c>
      <c r="V233" s="25">
        <f>IFERROR(VLOOKUP($E233,'[5]LOG Data SAP'!$D:$V,19,0)/10,
IF(D233=D232,V232,""))</f>
        <v>5.5</v>
      </c>
      <c r="W233" s="25">
        <f>IFERROR(VLOOKUP($E233,'[5]LOG Data SAP'!$D:$AO,21,0)/10,
IF(D233=D232,W232,""))</f>
        <v>0</v>
      </c>
      <c r="X233" s="25">
        <f>IFERROR(VLOOKUP($E233,'[5]LOG Data SAP'!$D:$AO,22,0)/10,
IF(D233=D232,X232,""))</f>
        <v>0</v>
      </c>
      <c r="Y233" s="25">
        <f>IFERROR(VLOOKUP($E233,'[5]LOG Data SAP'!$D:$AO,23,0)/10,
IF(D233=D232,Y232,""))</f>
        <v>0</v>
      </c>
      <c r="Z233" s="25">
        <f>IFERROR(VLOOKUP($E233,'[5]LOG Data SAP'!$D:$AO,25,0)/10,
IF(D233=D232,Z232,""))</f>
        <v>33.4</v>
      </c>
      <c r="AA233" s="25">
        <f>IFERROR(VLOOKUP($E233,'[5]LOG Data SAP'!$D:$AO,26,0)/10,
IF(D233=D232,AA232,""))</f>
        <v>22.6</v>
      </c>
      <c r="AB233" s="25">
        <f>IFERROR(VLOOKUP($E233,'[5]LOG Data SAP'!$D:$AO,27,0)/10,
IF(D233=D232,AB232,""))</f>
        <v>14.2</v>
      </c>
      <c r="AC233" s="26">
        <f>IFERROR(VLOOKUP($E233,'[5]LOG Data SAP'!$D:$AO,29,0)/IF(VLOOKUP($E233,'[5]LOG Data SAP'!$D:$AO,30,0)="G",1000,1),
IF(D233=D232,AC232,""))</f>
        <v>0.112</v>
      </c>
      <c r="AD233" s="26">
        <f>IFERROR(VLOOKUP($E233,'[5]LOG Data SAP'!$D:$AO,31,0)/IF(VLOOKUP($E233,'[5]LOG Data SAP'!$D:$AO,32,0)="G",1000,1),
IF(D233=D232,AD232,""))</f>
        <v>0</v>
      </c>
      <c r="AE233" s="26">
        <f>IFERROR(VLOOKUP($E233,'[5]LOG Data SAP'!$D:$AO,33,0)/IF(VLOOKUP($E233,'[5]LOG Data SAP'!$D:$AO,34,0)="G",1000,1),
IF(D233=D232,AE232,""))</f>
        <v>2.88</v>
      </c>
      <c r="AF233" s="27">
        <f t="shared" si="13"/>
        <v>297.44000000000005</v>
      </c>
      <c r="AG233" s="27" t="str">
        <f t="shared" si="14"/>
        <v/>
      </c>
      <c r="AH233" s="28">
        <f t="shared" si="15"/>
        <v>1.0718727999999999E-2</v>
      </c>
      <c r="AI233" s="18" t="str">
        <f>IFERROR(VLOOKUP(E233,'[5]LOG Data SAP'!$D:$E,2,0),IF(D233=D232,AI232,""))</f>
        <v>HP SENSITIVE ROLL 10CM X 5M</v>
      </c>
      <c r="AJ233" s="20" t="str">
        <f>IFERROR([5]SKU!VI233,IF(D233=D232,AJ232,""))</f>
        <v>37683</v>
      </c>
      <c r="AK233" s="18" t="str">
        <f>VLOOKUP(E233,[5]SKU!I:X,16,FALSE)</f>
        <v>3005.90.90</v>
      </c>
    </row>
    <row r="234" spans="1:37">
      <c r="A234" s="18" t="str">
        <f>[5]SKU!AC234</f>
        <v>Hansaplast</v>
      </c>
      <c r="B234" s="18" t="str">
        <f>[5]SKU!AE234</f>
        <v>Wound</v>
      </c>
      <c r="C234" s="18" t="str">
        <f>[5]SKU!AJ234</f>
        <v>Fixation</v>
      </c>
      <c r="D234" s="18" t="str">
        <f>[5]SKU!G234</f>
        <v>HP Roll Sensitive 15 cm x 5 m Hospital</v>
      </c>
      <c r="E234" s="19" t="str">
        <f>[5]SKU!I234</f>
        <v>48333-00049-00</v>
      </c>
      <c r="F234" s="19" t="str">
        <f>[5]SKU!J234</f>
        <v>48333-00049-00</v>
      </c>
      <c r="G234" s="18" t="str">
        <f>[5]SKU!K234</f>
        <v>Hansaplast Rol Sensitive 15cm x 5m Hospital</v>
      </c>
      <c r="H234" s="18" t="str">
        <f>IF([5]SKU!L234="R","Regular",
IF([5]SKU!L234="P","Promo",
IF([5]SKU!L234="S","Sample",
IF([5]SKU!L234="V","VAS",""))))</f>
        <v>Regular</v>
      </c>
      <c r="I234" s="18" t="str">
        <f>IF([5]SKU!QC234="A","Active",
IF([5]SKU!QC234="D","Discontinue",
IF([5]SKU!QC234="N","NPD","")))</f>
        <v>Discontinue</v>
      </c>
      <c r="J234" s="18" t="str">
        <f>VLOOKUP(IFERROR(VLOOKUP(E234,'[5]Material Status'!A:I,9,0),""),'[5]Material Status'!U:W,3,0)</f>
        <v>Inactive</v>
      </c>
      <c r="K234" s="20" t="str">
        <f>IFERROR(VLOOKUP(E234,'[5]LOG Data SAP'!$D:$AO,11,0),
IF(D234=D233,K233,""))</f>
        <v>8999777013141</v>
      </c>
      <c r="L234" s="20" t="str">
        <f>IFERROR(VLOOKUP(E234,'[5]LOG Data SAP'!$D:$AO,13,0),
IF(D234=D233,L233,""))</f>
        <v/>
      </c>
      <c r="M234" s="20" t="str">
        <f>IFERROR(VLOOKUP(E234,'[5]LOG Data SAP'!$D:$AO,15,0),
IF(D234=D233,M233,""))</f>
        <v>04005805254630</v>
      </c>
      <c r="N234" s="21">
        <f>[5]SKU!VH234</f>
        <v>1080</v>
      </c>
      <c r="O234" s="22">
        <f>[5]SKU!VN234</f>
        <v>112500</v>
      </c>
      <c r="P234" s="23">
        <f>[5]SKU!VO234</f>
        <v>45383</v>
      </c>
      <c r="Q234" s="24">
        <f>IFERROR(_xlfn.NUMBERVALUE(VLOOKUP(E234,'[5]LOG Data SAP'!$D:$M,9,0)),
IF(D234=D233,Q233,""))</f>
        <v>0</v>
      </c>
      <c r="R234" s="24">
        <f>IFERROR(_xlfn.NUMBERVALUE(VLOOKUP(E234,'[5]LOG Data SAP'!$D:$M,10,0)),
IF(D234=D233,R233,""))</f>
        <v>16</v>
      </c>
      <c r="S234" s="24">
        <f t="shared" si="12"/>
        <v>0</v>
      </c>
      <c r="T234" s="25">
        <f>IFERROR(VLOOKUP($E234,'[5]LOG Data SAP'!$D:$V,17,0)/10,
IF(D234=D233,T233,""))</f>
        <v>15.6</v>
      </c>
      <c r="U234" s="25">
        <f>IFERROR(VLOOKUP($E234,'[5]LOG Data SAP'!$D:$V,18,0)/10,
IF(D234=D233,U233,""))</f>
        <v>5.2</v>
      </c>
      <c r="V234" s="25">
        <f>IFERROR(VLOOKUP($E234,'[5]LOG Data SAP'!$D:$V,19,0)/10,
IF(D234=D233,V233,""))</f>
        <v>5.5</v>
      </c>
      <c r="W234" s="25">
        <f>IFERROR(VLOOKUP($E234,'[5]LOG Data SAP'!$D:$AO,21,0)/10,
IF(D234=D233,W233,""))</f>
        <v>0</v>
      </c>
      <c r="X234" s="25">
        <f>IFERROR(VLOOKUP($E234,'[5]LOG Data SAP'!$D:$AO,22,0)/10,
IF(D234=D233,X233,""))</f>
        <v>0</v>
      </c>
      <c r="Y234" s="25">
        <f>IFERROR(VLOOKUP($E234,'[5]LOG Data SAP'!$D:$AO,23,0)/10,
IF(D234=D233,Y233,""))</f>
        <v>0</v>
      </c>
      <c r="Z234" s="25">
        <f>IFERROR(VLOOKUP($E234,'[5]LOG Data SAP'!$D:$AO,25,0)/10,
IF(D234=D233,Z233,""))</f>
        <v>33.4</v>
      </c>
      <c r="AA234" s="25">
        <f>IFERROR(VLOOKUP($E234,'[5]LOG Data SAP'!$D:$AO,26,0)/10,
IF(D234=D233,AA233,""))</f>
        <v>22.6</v>
      </c>
      <c r="AB234" s="25">
        <f>IFERROR(VLOOKUP($E234,'[5]LOG Data SAP'!$D:$AO,27,0)/10,
IF(D234=D233,AB233,""))</f>
        <v>14.2</v>
      </c>
      <c r="AC234" s="26">
        <f>IFERROR(VLOOKUP($E234,'[5]LOG Data SAP'!$D:$AO,29,0)/IF(VLOOKUP($E234,'[5]LOG Data SAP'!$D:$AO,30,0)="G",1000,1),
IF(D234=D233,AC233,""))</f>
        <v>0.14899999999999999</v>
      </c>
      <c r="AD234" s="26">
        <f>IFERROR(VLOOKUP($E234,'[5]LOG Data SAP'!$D:$AO,31,0)/IF(VLOOKUP($E234,'[5]LOG Data SAP'!$D:$AO,32,0)="G",1000,1),
IF(D234=D233,AD233,""))</f>
        <v>0</v>
      </c>
      <c r="AE234" s="26">
        <f>IFERROR(VLOOKUP($E234,'[5]LOG Data SAP'!$D:$AO,33,0)/IF(VLOOKUP($E234,'[5]LOG Data SAP'!$D:$AO,34,0)="G",1000,1),
IF(D234=D233,AE233,""))</f>
        <v>2.69</v>
      </c>
      <c r="AF234" s="27">
        <f t="shared" si="13"/>
        <v>446.16</v>
      </c>
      <c r="AG234" s="27" t="str">
        <f t="shared" si="14"/>
        <v/>
      </c>
      <c r="AH234" s="28">
        <f t="shared" si="15"/>
        <v>1.0718727999999999E-2</v>
      </c>
      <c r="AI234" s="18" t="str">
        <f>IFERROR(VLOOKUP(E234,'[5]LOG Data SAP'!$D:$E,2,0),IF(D234=D233,AI233,""))</f>
        <v>HP SENSITIVE ROLL 15CM X 5M</v>
      </c>
      <c r="AJ234" s="20" t="str">
        <f>IFERROR([5]SKU!VI234,IF(D234=D233,AJ233,""))</f>
        <v>37682</v>
      </c>
      <c r="AK234" s="18" t="str">
        <f>VLOOKUP(E234,[5]SKU!I:X,16,FALSE)</f>
        <v>3005.90.90</v>
      </c>
    </row>
    <row r="235" spans="1:37">
      <c r="A235" s="18" t="str">
        <f>[5]SKU!AC235</f>
        <v>Hansaplast</v>
      </c>
      <c r="B235" s="18" t="str">
        <f>[5]SKU!AE235</f>
        <v>Wound</v>
      </c>
      <c r="C235" s="18" t="str">
        <f>[5]SKU!AJ235</f>
        <v>Fixation</v>
      </c>
      <c r="D235" s="18" t="str">
        <f>[5]SKU!G235</f>
        <v>HP Rol Kertas 2.5cm x 5m</v>
      </c>
      <c r="E235" s="19" t="str">
        <f>[5]SKU!I235</f>
        <v>92325-09000-45</v>
      </c>
      <c r="F235" s="19" t="str">
        <f>[5]SKU!J235</f>
        <v>92325-09000-45</v>
      </c>
      <c r="G235" s="18" t="str">
        <f>[5]SKU!K235</f>
        <v>Hansaplast Rol Kertas 2,5cm x 5m</v>
      </c>
      <c r="H235" s="18" t="str">
        <f>IF([5]SKU!L235="R","Regular",
IF([5]SKU!L235="P","Promo",
IF([5]SKU!L235="S","Sample",
IF([5]SKU!L235="V","VAS",""))))</f>
        <v>Regular</v>
      </c>
      <c r="I235" s="18" t="str">
        <f>IF([5]SKU!QC235="A","Active",
IF([5]SKU!QC235="D","Discontinue",
IF([5]SKU!QC235="N","NPD","")))</f>
        <v>Discontinue</v>
      </c>
      <c r="J235" s="18" t="str">
        <f>VLOOKUP(IFERROR(VLOOKUP(E235,'[5]Material Status'!A:I,9,0),""),'[5]Material Status'!U:W,3,0)</f>
        <v>Active</v>
      </c>
      <c r="K235" s="20" t="str">
        <f>IFERROR(VLOOKUP(E235,'[5]LOG Data SAP'!$D:$AO,11,0),
IF(D235=D234,K234,""))</f>
        <v>8999777017767</v>
      </c>
      <c r="L235" s="20" t="str">
        <f>IFERROR(VLOOKUP(E235,'[5]LOG Data SAP'!$D:$AO,13,0),
IF(D235=D234,L234,""))</f>
        <v>8999777017774</v>
      </c>
      <c r="M235" s="20" t="str">
        <f>IFERROR(VLOOKUP(E235,'[5]LOG Data SAP'!$D:$AO,15,0),
IF(D235=D234,M234,""))</f>
        <v>8999777017781</v>
      </c>
      <c r="N235" s="21">
        <f>[5]SKU!VH235</f>
        <v>1080</v>
      </c>
      <c r="O235" s="22">
        <f>[5]SKU!VN235</f>
        <v>18182</v>
      </c>
      <c r="P235" s="23">
        <f>[5]SKU!VO235</f>
        <v>45383</v>
      </c>
      <c r="Q235" s="24">
        <f>IFERROR(_xlfn.NUMBERVALUE(VLOOKUP(E235,'[5]LOG Data SAP'!$D:$M,9,0)),
IF(D235=D234,Q234,""))</f>
        <v>10</v>
      </c>
      <c r="R235" s="24">
        <f>IFERROR(_xlfn.NUMBERVALUE(VLOOKUP(E235,'[5]LOG Data SAP'!$D:$M,10,0)),
IF(D235=D234,R234,""))</f>
        <v>250</v>
      </c>
      <c r="S235" s="24">
        <f t="shared" si="12"/>
        <v>25</v>
      </c>
      <c r="T235" s="25">
        <f>IFERROR(VLOOKUP($E235,'[5]LOG Data SAP'!$D:$V,17,0)/10,
IF(D235=D234,T234,""))</f>
        <v>5.6</v>
      </c>
      <c r="U235" s="25">
        <f>IFERROR(VLOOKUP($E235,'[5]LOG Data SAP'!$D:$V,18,0)/10,
IF(D235=D234,U234,""))</f>
        <v>5.6</v>
      </c>
      <c r="V235" s="25">
        <f>IFERROR(VLOOKUP($E235,'[5]LOG Data SAP'!$D:$V,19,0)/10,
IF(D235=D234,V234,""))</f>
        <v>3.4</v>
      </c>
      <c r="W235" s="25">
        <f>IFERROR(VLOOKUP($E235,'[5]LOG Data SAP'!$D:$AO,21,0)/10,
IF(D235=D234,W234,""))</f>
        <v>17</v>
      </c>
      <c r="X235" s="25">
        <f>IFERROR(VLOOKUP($E235,'[5]LOG Data SAP'!$D:$AO,22,0)/10,
IF(D235=D234,X234,""))</f>
        <v>11.5</v>
      </c>
      <c r="Y235" s="25">
        <f>IFERROR(VLOOKUP($E235,'[5]LOG Data SAP'!$D:$AO,23,0)/10,
IF(D235=D234,Y234,""))</f>
        <v>6</v>
      </c>
      <c r="Z235" s="25">
        <f>IFERROR(VLOOKUP($E235,'[5]LOG Data SAP'!$D:$AO,25,0)/10,
IF(D235=D234,Z234,""))</f>
        <v>60.2</v>
      </c>
      <c r="AA235" s="25">
        <f>IFERROR(VLOOKUP($E235,'[5]LOG Data SAP'!$D:$AO,26,0)/10,
IF(D235=D234,AA234,""))</f>
        <v>18.5</v>
      </c>
      <c r="AB235" s="25">
        <f>IFERROR(VLOOKUP($E235,'[5]LOG Data SAP'!$D:$AO,27,0)/10,
IF(D235=D234,AB234,""))</f>
        <v>32.9</v>
      </c>
      <c r="AC235" s="26">
        <f>IFERROR(VLOOKUP($E235,'[5]LOG Data SAP'!$D:$AO,29,0)/IF(VLOOKUP($E235,'[5]LOG Data SAP'!$D:$AO,30,0)="G",1000,1),
IF(D235=D234,AC234,""))</f>
        <v>2.5000000000000001E-2</v>
      </c>
      <c r="AD235" s="26">
        <f>IFERROR(VLOOKUP($E235,'[5]LOG Data SAP'!$D:$AO,31,0)/IF(VLOOKUP($E235,'[5]LOG Data SAP'!$D:$AO,32,0)="G",1000,1),
IF(D235=D234,AD234,""))</f>
        <v>0.27100000000000002</v>
      </c>
      <c r="AE235" s="26">
        <f>IFERROR(VLOOKUP($E235,'[5]LOG Data SAP'!$D:$AO,33,0)/IF(VLOOKUP($E235,'[5]LOG Data SAP'!$D:$AO,34,0)="G",1000,1),
IF(D235=D234,AE234,""))</f>
        <v>7.3979999999999997</v>
      </c>
      <c r="AF235" s="27">
        <f t="shared" si="13"/>
        <v>106.62399999999998</v>
      </c>
      <c r="AG235" s="27">
        <f t="shared" si="14"/>
        <v>1173</v>
      </c>
      <c r="AH235" s="28">
        <f t="shared" si="15"/>
        <v>3.6640730000000003E-2</v>
      </c>
      <c r="AI235" s="18" t="str">
        <f>IFERROR(VLOOKUP(E235,'[5]LOG Data SAP'!$D:$E,2,0),IF(D235=D234,AI234,""))</f>
        <v>HP ROLL SOFT TAPES 2,5CM X 5MTR</v>
      </c>
      <c r="AJ235" s="20" t="str">
        <f>IFERROR([5]SKU!VI235,IF(D235=D234,AJ234,""))</f>
        <v>92325</v>
      </c>
      <c r="AK235" s="18" t="str">
        <f>VLOOKUP(E235,[5]SKU!I:X,16,FALSE)</f>
        <v>3005.90.90</v>
      </c>
    </row>
    <row r="236" spans="1:37">
      <c r="A236" s="18" t="str">
        <f>[5]SKU!AC236</f>
        <v>Hansaplast</v>
      </c>
      <c r="B236" s="18" t="str">
        <f>[5]SKU!AE236</f>
        <v>Wound</v>
      </c>
      <c r="C236" s="18" t="str">
        <f>[5]SKU!AJ236</f>
        <v>First Aid</v>
      </c>
      <c r="D236" s="18" t="str">
        <f>[5]SKU!G236</f>
        <v>HP Kasa Steril 7.5 x 7.5cm 2pcs</v>
      </c>
      <c r="E236" s="19" t="str">
        <f>[5]SKU!I236</f>
        <v>48330-00204-01</v>
      </c>
      <c r="F236" s="19" t="str">
        <f>[5]SKU!J236</f>
        <v>48330-00204-01</v>
      </c>
      <c r="G236" s="18" t="str">
        <f>[5]SKU!K236</f>
        <v>Hansaplast Kasa Steril 7.5 x 7.5cm 2 Lembar</v>
      </c>
      <c r="H236" s="18" t="str">
        <f>IF([5]SKU!L236="R","Regular",
IF([5]SKU!L236="P","Promo",
IF([5]SKU!L236="S","Sample",
IF([5]SKU!L236="V","VAS",""))))</f>
        <v>Regular</v>
      </c>
      <c r="I236" s="18" t="str">
        <f>IF([5]SKU!QC236="A","Active",
IF([5]SKU!QC236="D","Discontinue",
IF([5]SKU!QC236="N","NPD","")))</f>
        <v>Active</v>
      </c>
      <c r="J236" s="18" t="str">
        <f>VLOOKUP(IFERROR(VLOOKUP(E236,'[5]Material Status'!A:I,9,0),""),'[5]Material Status'!U:W,3,0)</f>
        <v>Active</v>
      </c>
      <c r="K236" s="20" t="str">
        <f>IFERROR(VLOOKUP(E236,'[5]LOG Data SAP'!$D:$AO,11,0),
IF(D236=D235,K235,""))</f>
        <v>8999777016043</v>
      </c>
      <c r="L236" s="20" t="str">
        <f>IFERROR(VLOOKUP(E236,'[5]LOG Data SAP'!$D:$AO,13,0),
IF(D236=D235,L235,""))</f>
        <v>8999777016050</v>
      </c>
      <c r="M236" s="20" t="str">
        <f>IFERROR(VLOOKUP(E236,'[5]LOG Data SAP'!$D:$AO,15,0),
IF(D236=D235,M235,""))</f>
        <v>8999777016067</v>
      </c>
      <c r="N236" s="21">
        <f>[5]SKU!VH236</f>
        <v>1800</v>
      </c>
      <c r="O236" s="22">
        <f>[5]SKU!VN236</f>
        <v>2547</v>
      </c>
      <c r="P236" s="23">
        <f>[5]SKU!VO236</f>
        <v>45383</v>
      </c>
      <c r="Q236" s="24">
        <f>IFERROR(_xlfn.NUMBERVALUE(VLOOKUP(E236,'[5]LOG Data SAP'!$D:$M,9,0)),
IF(D236=D235,Q235,""))</f>
        <v>25</v>
      </c>
      <c r="R236" s="24">
        <f>IFERROR(_xlfn.NUMBERVALUE(VLOOKUP(E236,'[5]LOG Data SAP'!$D:$M,10,0)),
IF(D236=D235,R235,""))</f>
        <v>250</v>
      </c>
      <c r="S236" s="24">
        <f t="shared" si="12"/>
        <v>10</v>
      </c>
      <c r="T236" s="25">
        <f>IFERROR(VLOOKUP($E236,'[5]LOG Data SAP'!$D:$V,17,0)/10,
IF(D236=D235,T235,""))</f>
        <v>9.8000000000000007</v>
      </c>
      <c r="U236" s="25">
        <f>IFERROR(VLOOKUP($E236,'[5]LOG Data SAP'!$D:$V,18,0)/10,
IF(D236=D235,U235,""))</f>
        <v>0.2</v>
      </c>
      <c r="V236" s="25">
        <f>IFERROR(VLOOKUP($E236,'[5]LOG Data SAP'!$D:$V,19,0)/10,
IF(D236=D235,V235,""))</f>
        <v>11.4</v>
      </c>
      <c r="W236" s="25">
        <f>IFERROR(VLOOKUP($E236,'[5]LOG Data SAP'!$D:$AO,21,0)/10,
IF(D236=D235,W235,""))</f>
        <v>11.1</v>
      </c>
      <c r="X236" s="25">
        <f>IFERROR(VLOOKUP($E236,'[5]LOG Data SAP'!$D:$AO,22,0)/10,
IF(D236=D235,X235,""))</f>
        <v>10.1</v>
      </c>
      <c r="Y236" s="25">
        <f>IFERROR(VLOOKUP($E236,'[5]LOG Data SAP'!$D:$AO,23,0)/10,
IF(D236=D235,Y235,""))</f>
        <v>11.6</v>
      </c>
      <c r="Z236" s="25">
        <f>IFERROR(VLOOKUP($E236,'[5]LOG Data SAP'!$D:$AO,25,0)/10,
IF(D236=D235,Z235,""))</f>
        <v>53</v>
      </c>
      <c r="AA236" s="25">
        <f>IFERROR(VLOOKUP($E236,'[5]LOG Data SAP'!$D:$AO,26,0)/10,
IF(D236=D235,AA235,""))</f>
        <v>25</v>
      </c>
      <c r="AB236" s="25">
        <f>IFERROR(VLOOKUP($E236,'[5]LOG Data SAP'!$D:$AO,27,0)/10,
IF(D236=D235,AB235,""))</f>
        <v>14</v>
      </c>
      <c r="AC236" s="26">
        <f>IFERROR(VLOOKUP($E236,'[5]LOG Data SAP'!$D:$AO,29,0)/IF(VLOOKUP($E236,'[5]LOG Data SAP'!$D:$AO,30,0)="G",1000,1),
IF(D236=D235,AC235,""))</f>
        <v>6.7999999999999996E-3</v>
      </c>
      <c r="AD236" s="26">
        <f>IFERROR(VLOOKUP($E236,'[5]LOG Data SAP'!$D:$AO,31,0)/IF(VLOOKUP($E236,'[5]LOG Data SAP'!$D:$AO,32,0)="G",1000,1),
IF(D236=D235,AD235,""))</f>
        <v>0.17</v>
      </c>
      <c r="AE236" s="26">
        <f>IFERROR(VLOOKUP($E236,'[5]LOG Data SAP'!$D:$AO,33,0)/IF(VLOOKUP($E236,'[5]LOG Data SAP'!$D:$AO,34,0)="G",1000,1),
IF(D236=D235,AE235,""))</f>
        <v>2.4500000000000002</v>
      </c>
      <c r="AF236" s="27">
        <f t="shared" si="13"/>
        <v>22.344000000000001</v>
      </c>
      <c r="AG236" s="27">
        <f t="shared" si="14"/>
        <v>1300.4759999999999</v>
      </c>
      <c r="AH236" s="28">
        <f t="shared" si="15"/>
        <v>1.8550000000000001E-2</v>
      </c>
      <c r="AI236" s="18" t="str">
        <f>IFERROR(VLOOKUP(E236,'[5]LOG Data SAP'!$D:$E,2,0),IF(D236=D235,AI235,""))</f>
        <v>HP_KASA_STERIL_7,5X7,5CM</v>
      </c>
      <c r="AJ236" s="20" t="str">
        <f>IFERROR([5]SKU!VI236,IF(D236=D235,AJ235,""))</f>
        <v>48344</v>
      </c>
      <c r="AK236" s="18" t="str">
        <f>VLOOKUP(E236,[5]SKU!I:X,16,FALSE)</f>
        <v>3005.90.90</v>
      </c>
    </row>
    <row r="237" spans="1:37">
      <c r="A237" s="18" t="str">
        <f>[5]SKU!AC237</f>
        <v>Hansaplast</v>
      </c>
      <c r="B237" s="18" t="str">
        <f>[5]SKU!AE237</f>
        <v>Wound</v>
      </c>
      <c r="C237" s="18" t="str">
        <f>[5]SKU!AJ237</f>
        <v>First Aid</v>
      </c>
      <c r="D237" s="18" t="str">
        <f>[5]SKU!G237</f>
        <v>HP Kasa Steril 7.5 x 7.5cm 2pcs</v>
      </c>
      <c r="E237" s="19" t="str">
        <f>[5]SKU!I237</f>
        <v>48330-00204-00</v>
      </c>
      <c r="F237" s="19" t="str">
        <f>[5]SKU!J237</f>
        <v>48330-00204-01</v>
      </c>
      <c r="G237" s="18" t="str">
        <f>[5]SKU!K237</f>
        <v>Hansaplast Kasa Steril 7.5 x 7.5cm 2 Lembar</v>
      </c>
      <c r="H237" s="18" t="str">
        <f>IF([5]SKU!L237="R","Regular",
IF([5]SKU!L237="P","Promo",
IF([5]SKU!L237="S","Sample",
IF([5]SKU!L237="V","VAS",""))))</f>
        <v>Regular</v>
      </c>
      <c r="I237" s="18" t="str">
        <f>IF([5]SKU!QC237="A","Active",
IF([5]SKU!QC237="D","Discontinue",
IF([5]SKU!QC237="N","NPD","")))</f>
        <v>Active</v>
      </c>
      <c r="J237" s="18" t="str">
        <f>VLOOKUP(IFERROR(VLOOKUP(E237,'[5]Material Status'!A:I,9,0),""),'[5]Material Status'!U:W,3,0)</f>
        <v>Inactive</v>
      </c>
      <c r="K237" s="20" t="str">
        <f>IFERROR(VLOOKUP(E237,'[5]LOG Data SAP'!$D:$AO,11,0),
IF(D237=D236,K236,""))</f>
        <v>8999777016043</v>
      </c>
      <c r="L237" s="20" t="str">
        <f>IFERROR(VLOOKUP(E237,'[5]LOG Data SAP'!$D:$AO,13,0),
IF(D237=D236,L236,""))</f>
        <v>8999777016050</v>
      </c>
      <c r="M237" s="20" t="str">
        <f>IFERROR(VLOOKUP(E237,'[5]LOG Data SAP'!$D:$AO,15,0),
IF(D237=D236,M236,""))</f>
        <v>8999777016067</v>
      </c>
      <c r="N237" s="21">
        <f>[5]SKU!VH237</f>
        <v>1800</v>
      </c>
      <c r="O237" s="22">
        <f>[5]SKU!VN237</f>
        <v>2547</v>
      </c>
      <c r="P237" s="23">
        <f>[5]SKU!VO237</f>
        <v>45383</v>
      </c>
      <c r="Q237" s="24">
        <f>IFERROR(_xlfn.NUMBERVALUE(VLOOKUP(E237,'[5]LOG Data SAP'!$D:$M,9,0)),
IF(D237=D236,Q236,""))</f>
        <v>25</v>
      </c>
      <c r="R237" s="24">
        <f>IFERROR(_xlfn.NUMBERVALUE(VLOOKUP(E237,'[5]LOG Data SAP'!$D:$M,10,0)),
IF(D237=D236,R236,""))</f>
        <v>250</v>
      </c>
      <c r="S237" s="24">
        <f t="shared" si="12"/>
        <v>10</v>
      </c>
      <c r="T237" s="25">
        <f>IFERROR(VLOOKUP($E237,'[5]LOG Data SAP'!$D:$V,17,0)/10,
IF(D237=D236,T236,""))</f>
        <v>9.8000000000000007</v>
      </c>
      <c r="U237" s="25">
        <f>IFERROR(VLOOKUP($E237,'[5]LOG Data SAP'!$D:$V,18,0)/10,
IF(D237=D236,U236,""))</f>
        <v>0.2</v>
      </c>
      <c r="V237" s="25">
        <f>IFERROR(VLOOKUP($E237,'[5]LOG Data SAP'!$D:$V,19,0)/10,
IF(D237=D236,V236,""))</f>
        <v>11.4</v>
      </c>
      <c r="W237" s="25">
        <f>IFERROR(VLOOKUP($E237,'[5]LOG Data SAP'!$D:$AO,21,0)/10,
IF(D237=D236,W236,""))</f>
        <v>11.1</v>
      </c>
      <c r="X237" s="25">
        <f>IFERROR(VLOOKUP($E237,'[5]LOG Data SAP'!$D:$AO,22,0)/10,
IF(D237=D236,X236,""))</f>
        <v>10.1</v>
      </c>
      <c r="Y237" s="25">
        <f>IFERROR(VLOOKUP($E237,'[5]LOG Data SAP'!$D:$AO,23,0)/10,
IF(D237=D236,Y236,""))</f>
        <v>11.6</v>
      </c>
      <c r="Z237" s="25">
        <f>IFERROR(VLOOKUP($E237,'[5]LOG Data SAP'!$D:$AO,25,0)/10,
IF(D237=D236,Z236,""))</f>
        <v>53</v>
      </c>
      <c r="AA237" s="25">
        <f>IFERROR(VLOOKUP($E237,'[5]LOG Data SAP'!$D:$AO,26,0)/10,
IF(D237=D236,AA236,""))</f>
        <v>25</v>
      </c>
      <c r="AB237" s="25">
        <f>IFERROR(VLOOKUP($E237,'[5]LOG Data SAP'!$D:$AO,27,0)/10,
IF(D237=D236,AB236,""))</f>
        <v>14</v>
      </c>
      <c r="AC237" s="26">
        <f>IFERROR(VLOOKUP($E237,'[5]LOG Data SAP'!$D:$AO,29,0)/IF(VLOOKUP($E237,'[5]LOG Data SAP'!$D:$AO,30,0)="G",1000,1),
IF(D237=D236,AC236,""))</f>
        <v>3.3999999999999998E-3</v>
      </c>
      <c r="AD237" s="26">
        <f>IFERROR(VLOOKUP($E237,'[5]LOG Data SAP'!$D:$AO,31,0)/IF(VLOOKUP($E237,'[5]LOG Data SAP'!$D:$AO,32,0)="G",1000,1),
IF(D237=D236,AD236,""))</f>
        <v>0.13200000000000001</v>
      </c>
      <c r="AE237" s="26">
        <f>IFERROR(VLOOKUP($E237,'[5]LOG Data SAP'!$D:$AO,33,0)/IF(VLOOKUP($E237,'[5]LOG Data SAP'!$D:$AO,34,0)="G",1000,1),
IF(D237=D236,AE236,""))</f>
        <v>1.85</v>
      </c>
      <c r="AF237" s="27">
        <f t="shared" si="13"/>
        <v>22.344000000000001</v>
      </c>
      <c r="AG237" s="27">
        <f t="shared" si="14"/>
        <v>1300.4759999999999</v>
      </c>
      <c r="AH237" s="28">
        <f t="shared" si="15"/>
        <v>1.8550000000000001E-2</v>
      </c>
      <c r="AI237" s="18" t="str">
        <f>IFERROR(VLOOKUP(E237,'[5]LOG Data SAP'!$D:$E,2,0),IF(D237=D236,AI236,""))</f>
        <v>HP_KASA_STERIL_7,5X7,5CM</v>
      </c>
      <c r="AJ237" s="20" t="str">
        <f>IFERROR([5]SKU!VI237,IF(D237=D236,AJ236,""))</f>
        <v>48344</v>
      </c>
      <c r="AK237" s="18" t="str">
        <f>VLOOKUP(E237,[5]SKU!I:X,16,FALSE)</f>
        <v>3005.90.90</v>
      </c>
    </row>
    <row r="238" spans="1:37">
      <c r="A238" s="18" t="str">
        <f>[5]SKU!AC238</f>
        <v>Hansaplast</v>
      </c>
      <c r="B238" s="18" t="str">
        <f>[5]SKU!AE238</f>
        <v>Wound</v>
      </c>
      <c r="C238" s="18" t="str">
        <f>[5]SKU!AJ238</f>
        <v>First Aid</v>
      </c>
      <c r="D238" s="18" t="str">
        <f>[5]SKU!G238</f>
        <v>HP Kasa Steril 10 x 10cm 2pcs</v>
      </c>
      <c r="E238" s="19" t="str">
        <f>[5]SKU!I238</f>
        <v>48330-00210-01</v>
      </c>
      <c r="F238" s="19" t="str">
        <f>[5]SKU!J238</f>
        <v>48330-00210-01</v>
      </c>
      <c r="G238" s="18" t="str">
        <f>[5]SKU!K238</f>
        <v>Hansaplast Kasa Steril 10 x 10cm 2 Lembar</v>
      </c>
      <c r="H238" s="18" t="str">
        <f>IF([5]SKU!L238="R","Regular",
IF([5]SKU!L238="P","Promo",
IF([5]SKU!L238="S","Sample",
IF([5]SKU!L238="V","VAS",""))))</f>
        <v>Regular</v>
      </c>
      <c r="I238" s="18" t="str">
        <f>IF([5]SKU!QC238="A","Active",
IF([5]SKU!QC238="D","Discontinue",
IF([5]SKU!QC238="N","NPD","")))</f>
        <v>Active</v>
      </c>
      <c r="J238" s="18" t="str">
        <f>VLOOKUP(IFERROR(VLOOKUP(E238,'[5]Material Status'!A:I,9,0),""),'[5]Material Status'!U:W,3,0)</f>
        <v>Active</v>
      </c>
      <c r="K238" s="20" t="str">
        <f>IFERROR(VLOOKUP(E238,'[5]LOG Data SAP'!$D:$AO,11,0),
IF(D238=D237,K237,""))</f>
        <v>8999777016074</v>
      </c>
      <c r="L238" s="20" t="str">
        <f>IFERROR(VLOOKUP(E238,'[5]LOG Data SAP'!$D:$AO,13,0),
IF(D238=D237,L237,""))</f>
        <v>8999777016081</v>
      </c>
      <c r="M238" s="20" t="str">
        <f>IFERROR(VLOOKUP(E238,'[5]LOG Data SAP'!$D:$AO,15,0),
IF(D238=D237,M237,""))</f>
        <v>8999777016098</v>
      </c>
      <c r="N238" s="21">
        <f>[5]SKU!VH238</f>
        <v>1800</v>
      </c>
      <c r="O238" s="22">
        <f>[5]SKU!VN238</f>
        <v>3056</v>
      </c>
      <c r="P238" s="23">
        <f>[5]SKU!VO238</f>
        <v>45383</v>
      </c>
      <c r="Q238" s="24">
        <f>IFERROR(_xlfn.NUMBERVALUE(VLOOKUP(E238,'[5]LOG Data SAP'!$D:$M,9,0)),
IF(D238=D237,Q237,""))</f>
        <v>25</v>
      </c>
      <c r="R238" s="24">
        <f>IFERROR(_xlfn.NUMBERVALUE(VLOOKUP(E238,'[5]LOG Data SAP'!$D:$M,10,0)),
IF(D238=D237,R237,""))</f>
        <v>250</v>
      </c>
      <c r="S238" s="24">
        <f t="shared" si="12"/>
        <v>10</v>
      </c>
      <c r="T238" s="25">
        <f>IFERROR(VLOOKUP($E238,'[5]LOG Data SAP'!$D:$V,17,0)/10,
IF(D238=D237,T237,""))</f>
        <v>13.2</v>
      </c>
      <c r="U238" s="25">
        <f>IFERROR(VLOOKUP($E238,'[5]LOG Data SAP'!$D:$V,18,0)/10,
IF(D238=D237,U237,""))</f>
        <v>0.2</v>
      </c>
      <c r="V238" s="25">
        <f>IFERROR(VLOOKUP($E238,'[5]LOG Data SAP'!$D:$V,19,0)/10,
IF(D238=D237,V237,""))</f>
        <v>15</v>
      </c>
      <c r="W238" s="25">
        <f>IFERROR(VLOOKUP($E238,'[5]LOG Data SAP'!$D:$AO,21,0)/10,
IF(D238=D237,W237,""))</f>
        <v>13.5</v>
      </c>
      <c r="X238" s="25">
        <f>IFERROR(VLOOKUP($E238,'[5]LOG Data SAP'!$D:$AO,22,0)/10,
IF(D238=D237,X237,""))</f>
        <v>11</v>
      </c>
      <c r="Y238" s="25">
        <f>IFERROR(VLOOKUP($E238,'[5]LOG Data SAP'!$D:$AO,23,0)/10,
IF(D238=D237,Y237,""))</f>
        <v>15.4</v>
      </c>
      <c r="Z238" s="25">
        <f>IFERROR(VLOOKUP($E238,'[5]LOG Data SAP'!$D:$AO,25,0)/10,
IF(D238=D237,Z237,""))</f>
        <v>57</v>
      </c>
      <c r="AA238" s="25">
        <f>IFERROR(VLOOKUP($E238,'[5]LOG Data SAP'!$D:$AO,26,0)/10,
IF(D238=D237,AA237,""))</f>
        <v>29</v>
      </c>
      <c r="AB238" s="25">
        <f>IFERROR(VLOOKUP($E238,'[5]LOG Data SAP'!$D:$AO,27,0)/10,
IF(D238=D237,AB237,""))</f>
        <v>17.5</v>
      </c>
      <c r="AC238" s="26">
        <f>IFERROR(VLOOKUP($E238,'[5]LOG Data SAP'!$D:$AO,29,0)/IF(VLOOKUP($E238,'[5]LOG Data SAP'!$D:$AO,30,0)="G",1000,1),
IF(D238=D237,AC237,""))</f>
        <v>1.12E-2</v>
      </c>
      <c r="AD238" s="26">
        <f>IFERROR(VLOOKUP($E238,'[5]LOG Data SAP'!$D:$AO,31,0)/IF(VLOOKUP($E238,'[5]LOG Data SAP'!$D:$AO,32,0)="G",1000,1),
IF(D238=D237,AD237,""))</f>
        <v>0.28000000000000003</v>
      </c>
      <c r="AE238" s="26">
        <f>IFERROR(VLOOKUP($E238,'[5]LOG Data SAP'!$D:$AO,33,0)/IF(VLOOKUP($E238,'[5]LOG Data SAP'!$D:$AO,34,0)="G",1000,1),
IF(D238=D237,AE237,""))</f>
        <v>3.9</v>
      </c>
      <c r="AF238" s="27">
        <f t="shared" si="13"/>
        <v>39.6</v>
      </c>
      <c r="AG238" s="27">
        <f t="shared" si="14"/>
        <v>2286.9</v>
      </c>
      <c r="AH238" s="28">
        <f t="shared" si="15"/>
        <v>2.8927499999999998E-2</v>
      </c>
      <c r="AI238" s="18" t="str">
        <f>IFERROR(VLOOKUP(E238,'[5]LOG Data SAP'!$D:$E,2,0),IF(D238=D237,AI237,""))</f>
        <v>HP_KASA_STERIL_10X10CM_2</v>
      </c>
      <c r="AJ238" s="20" t="str">
        <f>IFERROR([5]SKU!VI238,IF(D238=D237,AJ237,""))</f>
        <v>48345</v>
      </c>
      <c r="AK238" s="18" t="str">
        <f>VLOOKUP(E238,[5]SKU!I:X,16,FALSE)</f>
        <v>3005.90.90</v>
      </c>
    </row>
    <row r="239" spans="1:37">
      <c r="A239" s="18" t="str">
        <f>[5]SKU!AC239</f>
        <v>Hansaplast</v>
      </c>
      <c r="B239" s="18" t="str">
        <f>[5]SKU!AE239</f>
        <v>Wound</v>
      </c>
      <c r="C239" s="18" t="str">
        <f>[5]SKU!AJ239</f>
        <v>First Aid</v>
      </c>
      <c r="D239" s="18" t="str">
        <f>[5]SKU!G239</f>
        <v>HP Kasa Steril 10 x 10cm 2pcs</v>
      </c>
      <c r="E239" s="19" t="str">
        <f>[5]SKU!I239</f>
        <v>48330-00210-00</v>
      </c>
      <c r="F239" s="19" t="str">
        <f>[5]SKU!J239</f>
        <v>48330-00210-01</v>
      </c>
      <c r="G239" s="18" t="str">
        <f>[5]SKU!K239</f>
        <v>HP Kasa Steril 10 x 10cm</v>
      </c>
      <c r="H239" s="18" t="str">
        <f>IF([5]SKU!L239="R","Regular",
IF([5]SKU!L239="P","Promo",
IF([5]SKU!L239="S","Sample",
IF([5]SKU!L239="V","VAS",""))))</f>
        <v>Regular</v>
      </c>
      <c r="I239" s="18" t="str">
        <f>IF([5]SKU!QC239="A","Active",
IF([5]SKU!QC239="D","Discontinue",
IF([5]SKU!QC239="N","NPD","")))</f>
        <v>Active</v>
      </c>
      <c r="J239" s="18" t="str">
        <f>VLOOKUP(IFERROR(VLOOKUP(E239,'[5]Material Status'!A:I,9,0),""),'[5]Material Status'!U:W,3,0)</f>
        <v>Active</v>
      </c>
      <c r="K239" s="20" t="str">
        <f>IFERROR(VLOOKUP(E239,'[5]LOG Data SAP'!$D:$AO,11,0),
IF(D239=D238,K238,""))</f>
        <v>8999777016074</v>
      </c>
      <c r="L239" s="20" t="str">
        <f>IFERROR(VLOOKUP(E239,'[5]LOG Data SAP'!$D:$AO,13,0),
IF(D239=D238,L238,""))</f>
        <v>8999777016081</v>
      </c>
      <c r="M239" s="20" t="str">
        <f>IFERROR(VLOOKUP(E239,'[5]LOG Data SAP'!$D:$AO,15,0),
IF(D239=D238,M238,""))</f>
        <v>8999777016098</v>
      </c>
      <c r="N239" s="21">
        <f>[5]SKU!VH239</f>
        <v>1800</v>
      </c>
      <c r="O239" s="22">
        <f>[5]SKU!VN239</f>
        <v>3056</v>
      </c>
      <c r="P239" s="23">
        <f>[5]SKU!VO239</f>
        <v>45383</v>
      </c>
      <c r="Q239" s="24">
        <f>IFERROR(_xlfn.NUMBERVALUE(VLOOKUP(E239,'[5]LOG Data SAP'!$D:$M,9,0)),
IF(D239=D238,Q238,""))</f>
        <v>25</v>
      </c>
      <c r="R239" s="24">
        <f>IFERROR(_xlfn.NUMBERVALUE(VLOOKUP(E239,'[5]LOG Data SAP'!$D:$M,10,0)),
IF(D239=D238,R238,""))</f>
        <v>250</v>
      </c>
      <c r="S239" s="24">
        <f t="shared" si="12"/>
        <v>10</v>
      </c>
      <c r="T239" s="25">
        <f>IFERROR(VLOOKUP($E239,'[5]LOG Data SAP'!$D:$V,17,0)/10,
IF(D239=D238,T238,""))</f>
        <v>13.2</v>
      </c>
      <c r="U239" s="25">
        <f>IFERROR(VLOOKUP($E239,'[5]LOG Data SAP'!$D:$V,18,0)/10,
IF(D239=D238,U238,""))</f>
        <v>0.2</v>
      </c>
      <c r="V239" s="25">
        <f>IFERROR(VLOOKUP($E239,'[5]LOG Data SAP'!$D:$V,19,0)/10,
IF(D239=D238,V238,""))</f>
        <v>15</v>
      </c>
      <c r="W239" s="25">
        <f>IFERROR(VLOOKUP($E239,'[5]LOG Data SAP'!$D:$AO,21,0)/10,
IF(D239=D238,W238,""))</f>
        <v>13.5</v>
      </c>
      <c r="X239" s="25">
        <f>IFERROR(VLOOKUP($E239,'[5]LOG Data SAP'!$D:$AO,22,0)/10,
IF(D239=D238,X238,""))</f>
        <v>11</v>
      </c>
      <c r="Y239" s="25">
        <f>IFERROR(VLOOKUP($E239,'[5]LOG Data SAP'!$D:$AO,23,0)/10,
IF(D239=D238,Y238,""))</f>
        <v>15.4</v>
      </c>
      <c r="Z239" s="25">
        <f>IFERROR(VLOOKUP($E239,'[5]LOG Data SAP'!$D:$AO,25,0)/10,
IF(D239=D238,Z238,""))</f>
        <v>57</v>
      </c>
      <c r="AA239" s="25">
        <f>IFERROR(VLOOKUP($E239,'[5]LOG Data SAP'!$D:$AO,26,0)/10,
IF(D239=D238,AA238,""))</f>
        <v>29</v>
      </c>
      <c r="AB239" s="25">
        <f>IFERROR(VLOOKUP($E239,'[5]LOG Data SAP'!$D:$AO,27,0)/10,
IF(D239=D238,AB238,""))</f>
        <v>17.5</v>
      </c>
      <c r="AC239" s="26">
        <f>IFERROR(VLOOKUP($E239,'[5]LOG Data SAP'!$D:$AO,29,0)/IF(VLOOKUP($E239,'[5]LOG Data SAP'!$D:$AO,30,0)="G",1000,1),
IF(D239=D238,AC238,""))</f>
        <v>6.4000000000000003E-3</v>
      </c>
      <c r="AD239" s="26">
        <f>IFERROR(VLOOKUP($E239,'[5]LOG Data SAP'!$D:$AO,31,0)/IF(VLOOKUP($E239,'[5]LOG Data SAP'!$D:$AO,32,0)="G",1000,1),
IF(D239=D238,AD238,""))</f>
        <v>0.22</v>
      </c>
      <c r="AE239" s="26">
        <f>IFERROR(VLOOKUP($E239,'[5]LOG Data SAP'!$D:$AO,33,0)/IF(VLOOKUP($E239,'[5]LOG Data SAP'!$D:$AO,34,0)="G",1000,1),
IF(D239=D238,AE238,""))</f>
        <v>2.65</v>
      </c>
      <c r="AF239" s="27">
        <f t="shared" si="13"/>
        <v>39.6</v>
      </c>
      <c r="AG239" s="27">
        <f t="shared" si="14"/>
        <v>2286.9</v>
      </c>
      <c r="AH239" s="28">
        <f t="shared" si="15"/>
        <v>2.8927499999999998E-2</v>
      </c>
      <c r="AI239" s="18" t="str">
        <f>IFERROR(VLOOKUP(E239,'[5]LOG Data SAP'!$D:$E,2,0),IF(D239=D238,AI238,""))</f>
        <v>HP_KASA_STERIL_10X10CM_2</v>
      </c>
      <c r="AJ239" s="20" t="str">
        <f>IFERROR([5]SKU!VI239,IF(D239=D238,AJ238,""))</f>
        <v>48345</v>
      </c>
      <c r="AK239" s="18" t="str">
        <f>VLOOKUP(E239,[5]SKU!I:X,16,FALSE)</f>
        <v>3005.90.90</v>
      </c>
    </row>
    <row r="240" spans="1:37">
      <c r="A240" s="18" t="str">
        <f>[5]SKU!AC240</f>
        <v>Hansaplast</v>
      </c>
      <c r="B240" s="18" t="str">
        <f>[5]SKU!AE240</f>
        <v>Wound</v>
      </c>
      <c r="C240" s="18" t="str">
        <f>[5]SKU!AJ240</f>
        <v>First Aid</v>
      </c>
      <c r="D240" s="18" t="str">
        <f>[5]SKU!G240</f>
        <v>HP First Aid at Home Guardian</v>
      </c>
      <c r="E240" s="19" t="str">
        <f>[5]SKU!I240</f>
        <v>48330-00200-00</v>
      </c>
      <c r="F240" s="19" t="str">
        <f>[5]SKU!J240</f>
        <v>48330-00200-00</v>
      </c>
      <c r="G240" s="18" t="str">
        <f>[5]SKU!K240</f>
        <v>Hansaplast First Aid at Home Guardian</v>
      </c>
      <c r="H240" s="18" t="str">
        <f>IF([5]SKU!L240="R","Regular",
IF([5]SKU!L240="P","Promo",
IF([5]SKU!L240="S","Sample",
IF([5]SKU!L240="V","VAS",""))))</f>
        <v>Promo</v>
      </c>
      <c r="I240" s="18" t="str">
        <f>IF([5]SKU!QC240="A","Active",
IF([5]SKU!QC240="D","Discontinue",
IF([5]SKU!QC240="N","NPD","")))</f>
        <v>Discontinue</v>
      </c>
      <c r="J240" s="18" t="str">
        <f>VLOOKUP(IFERROR(VLOOKUP(E240,'[5]Material Status'!A:I,9,0),""),'[5]Material Status'!U:W,3,0)</f>
        <v>Inactive</v>
      </c>
      <c r="K240" s="20" t="str">
        <f>IFERROR(VLOOKUP(E240,'[5]LOG Data SAP'!$D:$AO,11,0),
IF(D240=D239,K239,""))</f>
        <v>8999777016104</v>
      </c>
      <c r="L240" s="20" t="str">
        <f>IFERROR(VLOOKUP(E240,'[5]LOG Data SAP'!$D:$AO,13,0),
IF(D240=D239,L239,""))</f>
        <v/>
      </c>
      <c r="M240" s="20" t="str">
        <f>IFERROR(VLOOKUP(E240,'[5]LOG Data SAP'!$D:$AO,15,0),
IF(D240=D239,M239,""))</f>
        <v>8999777016111</v>
      </c>
      <c r="N240" s="21">
        <f>[5]SKU!VH240</f>
        <v>1080</v>
      </c>
      <c r="O240" s="22" t="str">
        <f>[5]SKU!VN240</f>
        <v/>
      </c>
      <c r="P240" s="23">
        <f>[5]SKU!VO240</f>
        <v>44926</v>
      </c>
      <c r="Q240" s="24">
        <f>IFERROR(_xlfn.NUMBERVALUE(VLOOKUP(E240,'[5]LOG Data SAP'!$D:$M,9,0)),
IF(D240=D239,Q239,""))</f>
        <v>0</v>
      </c>
      <c r="R240" s="24">
        <f>IFERROR(_xlfn.NUMBERVALUE(VLOOKUP(E240,'[5]LOG Data SAP'!$D:$M,10,0)),
IF(D240=D239,R239,""))</f>
        <v>12</v>
      </c>
      <c r="S240" s="24">
        <f t="shared" si="12"/>
        <v>0</v>
      </c>
      <c r="T240" s="25">
        <f>IFERROR(VLOOKUP($E240,'[5]LOG Data SAP'!$D:$V,17,0)/10,
IF(D240=D239,T239,""))</f>
        <v>22</v>
      </c>
      <c r="U240" s="25">
        <f>IFERROR(VLOOKUP($E240,'[5]LOG Data SAP'!$D:$V,18,0)/10,
IF(D240=D239,U239,""))</f>
        <v>4</v>
      </c>
      <c r="V240" s="25">
        <f>IFERROR(VLOOKUP($E240,'[5]LOG Data SAP'!$D:$V,19,0)/10,
IF(D240=D239,V239,""))</f>
        <v>16</v>
      </c>
      <c r="W240" s="25">
        <f>IFERROR(VLOOKUP($E240,'[5]LOG Data SAP'!$D:$AO,21,0)/10,
IF(D240=D239,W239,""))</f>
        <v>0</v>
      </c>
      <c r="X240" s="25">
        <f>IFERROR(VLOOKUP($E240,'[5]LOG Data SAP'!$D:$AO,22,0)/10,
IF(D240=D239,X239,""))</f>
        <v>0</v>
      </c>
      <c r="Y240" s="25">
        <f>IFERROR(VLOOKUP($E240,'[5]LOG Data SAP'!$D:$AO,23,0)/10,
IF(D240=D239,Y239,""))</f>
        <v>0</v>
      </c>
      <c r="Z240" s="25">
        <f>IFERROR(VLOOKUP($E240,'[5]LOG Data SAP'!$D:$AO,25,0)/10,
IF(D240=D239,Z239,""))</f>
        <v>44.6</v>
      </c>
      <c r="AA240" s="25">
        <f>IFERROR(VLOOKUP($E240,'[5]LOG Data SAP'!$D:$AO,26,0)/10,
IF(D240=D239,AA239,""))</f>
        <v>26.6</v>
      </c>
      <c r="AB240" s="25">
        <f>IFERROR(VLOOKUP($E240,'[5]LOG Data SAP'!$D:$AO,27,0)/10,
IF(D240=D239,AB239,""))</f>
        <v>18.2</v>
      </c>
      <c r="AC240" s="26">
        <f>IFERROR(VLOOKUP($E240,'[5]LOG Data SAP'!$D:$AO,29,0)/IF(VLOOKUP($E240,'[5]LOG Data SAP'!$D:$AO,30,0)="G",1000,1),
IF(D240=D239,AC239,""))</f>
        <v>0.183</v>
      </c>
      <c r="AD240" s="26">
        <f>IFERROR(VLOOKUP($E240,'[5]LOG Data SAP'!$D:$AO,31,0)/IF(VLOOKUP($E240,'[5]LOG Data SAP'!$D:$AO,32,0)="G",1000,1),
IF(D240=D239,AD239,""))</f>
        <v>0</v>
      </c>
      <c r="AE240" s="26">
        <f>IFERROR(VLOOKUP($E240,'[5]LOG Data SAP'!$D:$AO,33,0)/IF(VLOOKUP($E240,'[5]LOG Data SAP'!$D:$AO,34,0)="G",1000,1),
IF(D240=D239,AE239,""))</f>
        <v>2.5009999999999999</v>
      </c>
      <c r="AF240" s="27">
        <f t="shared" si="13"/>
        <v>1408</v>
      </c>
      <c r="AG240" s="27" t="str">
        <f t="shared" si="14"/>
        <v/>
      </c>
      <c r="AH240" s="28">
        <f t="shared" si="15"/>
        <v>2.1591751999999999E-2</v>
      </c>
      <c r="AI240" s="18" t="str">
        <f>IFERROR(VLOOKUP(E240,'[5]LOG Data SAP'!$D:$E,2,0),IF(D240=D239,AI239,""))</f>
        <v>FIRST_AID_GUARDIAN</v>
      </c>
      <c r="AJ240" s="20" t="str">
        <f>IFERROR([5]SKU!VI240,IF(D240=D239,AJ239,""))</f>
        <v>66110</v>
      </c>
      <c r="AK240" s="18" t="str">
        <f>VLOOKUP(E240,[5]SKU!I:X,16,FALSE)</f>
        <v>3005.90.90</v>
      </c>
    </row>
    <row r="241" spans="1:37">
      <c r="A241" s="18" t="str">
        <f>[5]SKU!AC241</f>
        <v>Hansaplast</v>
      </c>
      <c r="B241" s="18" t="str">
        <f>[5]SKU!AE241</f>
        <v>Wound</v>
      </c>
      <c r="C241" s="18" t="str">
        <f>[5]SKU!AJ241</f>
        <v>First Aid</v>
      </c>
      <c r="D241" s="18" t="str">
        <f>[5]SKU!G241</f>
        <v>HP First Aid at Home MTI</v>
      </c>
      <c r="E241" s="19" t="str">
        <f>[5]SKU!I241</f>
        <v>48330-00200-02</v>
      </c>
      <c r="F241" s="19" t="str">
        <f>[5]SKU!J241</f>
        <v>48330-00200-02</v>
      </c>
      <c r="G241" s="18" t="str">
        <f>[5]SKU!K241</f>
        <v>Hansaplast First Aid at Home MTI</v>
      </c>
      <c r="H241" s="18" t="str">
        <f>IF([5]SKU!L241="R","Regular",
IF([5]SKU!L241="P","Promo",
IF([5]SKU!L241="S","Sample",
IF([5]SKU!L241="V","VAS",""))))</f>
        <v>Promo</v>
      </c>
      <c r="I241" s="18" t="str">
        <f>IF([5]SKU!QC241="A","Active",
IF([5]SKU!QC241="D","Discontinue",
IF([5]SKU!QC241="N","NPD","")))</f>
        <v>Discontinue</v>
      </c>
      <c r="J241" s="18" t="str">
        <f>VLOOKUP(IFERROR(VLOOKUP(E241,'[5]Material Status'!A:I,9,0),""),'[5]Material Status'!U:W,3,0)</f>
        <v>Inactive</v>
      </c>
      <c r="K241" s="20" t="str">
        <f>IFERROR(VLOOKUP(E241,'[5]LOG Data SAP'!$D:$AO,11,0),
IF(D241=D240,K240,""))</f>
        <v>8999777016104</v>
      </c>
      <c r="L241" s="20" t="str">
        <f>IFERROR(VLOOKUP(E241,'[5]LOG Data SAP'!$D:$AO,13,0),
IF(D241=D240,L240,""))</f>
        <v/>
      </c>
      <c r="M241" s="20" t="str">
        <f>IFERROR(VLOOKUP(E241,'[5]LOG Data SAP'!$D:$AO,15,0),
IF(D241=D240,M240,""))</f>
        <v>8999777016111</v>
      </c>
      <c r="N241" s="21">
        <f>[5]SKU!VH241</f>
        <v>1080</v>
      </c>
      <c r="O241" s="22" t="str">
        <f>[5]SKU!VN241</f>
        <v/>
      </c>
      <c r="P241" s="23">
        <f>[5]SKU!VO241</f>
        <v>44926</v>
      </c>
      <c r="Q241" s="24">
        <f>IFERROR(_xlfn.NUMBERVALUE(VLOOKUP(E241,'[5]LOG Data SAP'!$D:$M,9,0)),
IF(D241=D240,Q240,""))</f>
        <v>0</v>
      </c>
      <c r="R241" s="24">
        <f>IFERROR(_xlfn.NUMBERVALUE(VLOOKUP(E241,'[5]LOG Data SAP'!$D:$M,10,0)),
IF(D241=D240,R240,""))</f>
        <v>12</v>
      </c>
      <c r="S241" s="24">
        <f t="shared" si="12"/>
        <v>0</v>
      </c>
      <c r="T241" s="25">
        <f>IFERROR(VLOOKUP($E241,'[5]LOG Data SAP'!$D:$V,17,0)/10,
IF(D241=D240,T240,""))</f>
        <v>22</v>
      </c>
      <c r="U241" s="25">
        <f>IFERROR(VLOOKUP($E241,'[5]LOG Data SAP'!$D:$V,18,0)/10,
IF(D241=D240,U240,""))</f>
        <v>4</v>
      </c>
      <c r="V241" s="25">
        <f>IFERROR(VLOOKUP($E241,'[5]LOG Data SAP'!$D:$V,19,0)/10,
IF(D241=D240,V240,""))</f>
        <v>16</v>
      </c>
      <c r="W241" s="25">
        <f>IFERROR(VLOOKUP($E241,'[5]LOG Data SAP'!$D:$AO,21,0)/10,
IF(D241=D240,W240,""))</f>
        <v>0</v>
      </c>
      <c r="X241" s="25">
        <f>IFERROR(VLOOKUP($E241,'[5]LOG Data SAP'!$D:$AO,22,0)/10,
IF(D241=D240,X240,""))</f>
        <v>0</v>
      </c>
      <c r="Y241" s="25">
        <f>IFERROR(VLOOKUP($E241,'[5]LOG Data SAP'!$D:$AO,23,0)/10,
IF(D241=D240,Y240,""))</f>
        <v>0</v>
      </c>
      <c r="Z241" s="25">
        <f>IFERROR(VLOOKUP($E241,'[5]LOG Data SAP'!$D:$AO,25,0)/10,
IF(D241=D240,Z240,""))</f>
        <v>44.6</v>
      </c>
      <c r="AA241" s="25">
        <f>IFERROR(VLOOKUP($E241,'[5]LOG Data SAP'!$D:$AO,26,0)/10,
IF(D241=D240,AA240,""))</f>
        <v>26.6</v>
      </c>
      <c r="AB241" s="25">
        <f>IFERROR(VLOOKUP($E241,'[5]LOG Data SAP'!$D:$AO,27,0)/10,
IF(D241=D240,AB240,""))</f>
        <v>18.2</v>
      </c>
      <c r="AC241" s="26">
        <f>IFERROR(VLOOKUP($E241,'[5]LOG Data SAP'!$D:$AO,29,0)/IF(VLOOKUP($E241,'[5]LOG Data SAP'!$D:$AO,30,0)="G",1000,1),
IF(D241=D240,AC240,""))</f>
        <v>0.183</v>
      </c>
      <c r="AD241" s="26">
        <f>IFERROR(VLOOKUP($E241,'[5]LOG Data SAP'!$D:$AO,31,0)/IF(VLOOKUP($E241,'[5]LOG Data SAP'!$D:$AO,32,0)="G",1000,1),
IF(D241=D240,AD240,""))</f>
        <v>0</v>
      </c>
      <c r="AE241" s="26">
        <f>IFERROR(VLOOKUP($E241,'[5]LOG Data SAP'!$D:$AO,33,0)/IF(VLOOKUP($E241,'[5]LOG Data SAP'!$D:$AO,34,0)="G",1000,1),
IF(D241=D240,AE240,""))</f>
        <v>2.5009999999999999</v>
      </c>
      <c r="AF241" s="27">
        <f t="shared" si="13"/>
        <v>1408</v>
      </c>
      <c r="AG241" s="27" t="str">
        <f t="shared" si="14"/>
        <v/>
      </c>
      <c r="AH241" s="28">
        <f t="shared" si="15"/>
        <v>2.1591751999999999E-2</v>
      </c>
      <c r="AI241" s="18" t="str">
        <f>IFERROR(VLOOKUP(E241,'[5]LOG Data SAP'!$D:$E,2,0),IF(D241=D240,AI240,""))</f>
        <v>FIRST_AID_HOME_MTI</v>
      </c>
      <c r="AJ241" s="20" t="str">
        <f>IFERROR([5]SKU!VI241,IF(D241=D240,AJ240,""))</f>
        <v>66110</v>
      </c>
      <c r="AK241" s="18" t="str">
        <f>VLOOKUP(E241,[5]SKU!I:X,16,FALSE)</f>
        <v>3005.90.90</v>
      </c>
    </row>
    <row r="242" spans="1:37">
      <c r="A242" s="18" t="str">
        <f>[5]SKU!AC242</f>
        <v>Hansaplast</v>
      </c>
      <c r="B242" s="18" t="str">
        <f>[5]SKU!AE242</f>
        <v>Wound</v>
      </c>
      <c r="C242" s="18" t="str">
        <f>[5]SKU!AJ242</f>
        <v>First Aid</v>
      </c>
      <c r="D242" s="18" t="str">
        <f>[5]SKU!G242</f>
        <v>HP First Aid at Home Watsons</v>
      </c>
      <c r="E242" s="19" t="str">
        <f>[5]SKU!I242</f>
        <v>48330-00200-01</v>
      </c>
      <c r="F242" s="19" t="str">
        <f>[5]SKU!J242</f>
        <v>48330-00200-01</v>
      </c>
      <c r="G242" s="18" t="str">
        <f>[5]SKU!K242</f>
        <v>Hansaplast First Aid at Home Watsons</v>
      </c>
      <c r="H242" s="18" t="str">
        <f>IF([5]SKU!L242="R","Regular",
IF([5]SKU!L242="P","Promo",
IF([5]SKU!L242="S","Sample",
IF([5]SKU!L242="V","VAS",""))))</f>
        <v>Promo</v>
      </c>
      <c r="I242" s="18" t="str">
        <f>IF([5]SKU!QC242="A","Active",
IF([5]SKU!QC242="D","Discontinue",
IF([5]SKU!QC242="N","NPD","")))</f>
        <v>Discontinue</v>
      </c>
      <c r="J242" s="18" t="str">
        <f>VLOOKUP(IFERROR(VLOOKUP(E242,'[5]Material Status'!A:I,9,0),""),'[5]Material Status'!U:W,3,0)</f>
        <v>Inactive</v>
      </c>
      <c r="K242" s="20" t="str">
        <f>IFERROR(VLOOKUP(E242,'[5]LOG Data SAP'!$D:$AO,11,0),
IF(D242=D241,K241,""))</f>
        <v>8999777016104</v>
      </c>
      <c r="L242" s="20" t="str">
        <f>IFERROR(VLOOKUP(E242,'[5]LOG Data SAP'!$D:$AO,13,0),
IF(D242=D241,L241,""))</f>
        <v/>
      </c>
      <c r="M242" s="20" t="str">
        <f>IFERROR(VLOOKUP(E242,'[5]LOG Data SAP'!$D:$AO,15,0),
IF(D242=D241,M241,""))</f>
        <v>8999777016111</v>
      </c>
      <c r="N242" s="21">
        <f>[5]SKU!VH242</f>
        <v>1080</v>
      </c>
      <c r="O242" s="22" t="str">
        <f>[5]SKU!VN242</f>
        <v/>
      </c>
      <c r="P242" s="23">
        <f>[5]SKU!VO242</f>
        <v>44926</v>
      </c>
      <c r="Q242" s="24">
        <f>IFERROR(_xlfn.NUMBERVALUE(VLOOKUP(E242,'[5]LOG Data SAP'!$D:$M,9,0)),
IF(D242=D241,Q241,""))</f>
        <v>0</v>
      </c>
      <c r="R242" s="24">
        <f>IFERROR(_xlfn.NUMBERVALUE(VLOOKUP(E242,'[5]LOG Data SAP'!$D:$M,10,0)),
IF(D242=D241,R241,""))</f>
        <v>12</v>
      </c>
      <c r="S242" s="24">
        <f t="shared" si="12"/>
        <v>0</v>
      </c>
      <c r="T242" s="25">
        <f>IFERROR(VLOOKUP($E242,'[5]LOG Data SAP'!$D:$V,17,0)/10,
IF(D242=D241,T241,""))</f>
        <v>22</v>
      </c>
      <c r="U242" s="25">
        <f>IFERROR(VLOOKUP($E242,'[5]LOG Data SAP'!$D:$V,18,0)/10,
IF(D242=D241,U241,""))</f>
        <v>4</v>
      </c>
      <c r="V242" s="25">
        <f>IFERROR(VLOOKUP($E242,'[5]LOG Data SAP'!$D:$V,19,0)/10,
IF(D242=D241,V241,""))</f>
        <v>16</v>
      </c>
      <c r="W242" s="25">
        <f>IFERROR(VLOOKUP($E242,'[5]LOG Data SAP'!$D:$AO,21,0)/10,
IF(D242=D241,W241,""))</f>
        <v>0</v>
      </c>
      <c r="X242" s="25">
        <f>IFERROR(VLOOKUP($E242,'[5]LOG Data SAP'!$D:$AO,22,0)/10,
IF(D242=D241,X241,""))</f>
        <v>0</v>
      </c>
      <c r="Y242" s="25">
        <f>IFERROR(VLOOKUP($E242,'[5]LOG Data SAP'!$D:$AO,23,0)/10,
IF(D242=D241,Y241,""))</f>
        <v>0</v>
      </c>
      <c r="Z242" s="25">
        <f>IFERROR(VLOOKUP($E242,'[5]LOG Data SAP'!$D:$AO,25,0)/10,
IF(D242=D241,Z241,""))</f>
        <v>44.6</v>
      </c>
      <c r="AA242" s="25">
        <f>IFERROR(VLOOKUP($E242,'[5]LOG Data SAP'!$D:$AO,26,0)/10,
IF(D242=D241,AA241,""))</f>
        <v>26.6</v>
      </c>
      <c r="AB242" s="25">
        <f>IFERROR(VLOOKUP($E242,'[5]LOG Data SAP'!$D:$AO,27,0)/10,
IF(D242=D241,AB241,""))</f>
        <v>18.2</v>
      </c>
      <c r="AC242" s="26">
        <f>IFERROR(VLOOKUP($E242,'[5]LOG Data SAP'!$D:$AO,29,0)/IF(VLOOKUP($E242,'[5]LOG Data SAP'!$D:$AO,30,0)="G",1000,1),
IF(D242=D241,AC241,""))</f>
        <v>0.183</v>
      </c>
      <c r="AD242" s="26">
        <f>IFERROR(VLOOKUP($E242,'[5]LOG Data SAP'!$D:$AO,31,0)/IF(VLOOKUP($E242,'[5]LOG Data SAP'!$D:$AO,32,0)="G",1000,1),
IF(D242=D241,AD241,""))</f>
        <v>0</v>
      </c>
      <c r="AE242" s="26">
        <f>IFERROR(VLOOKUP($E242,'[5]LOG Data SAP'!$D:$AO,33,0)/IF(VLOOKUP($E242,'[5]LOG Data SAP'!$D:$AO,34,0)="G",1000,1),
IF(D242=D241,AE241,""))</f>
        <v>2.5009999999999999</v>
      </c>
      <c r="AF242" s="27">
        <f t="shared" si="13"/>
        <v>1408</v>
      </c>
      <c r="AG242" s="27" t="str">
        <f t="shared" si="14"/>
        <v/>
      </c>
      <c r="AH242" s="28">
        <f t="shared" si="15"/>
        <v>2.1591751999999999E-2</v>
      </c>
      <c r="AI242" s="18" t="str">
        <f>IFERROR(VLOOKUP(E242,'[5]LOG Data SAP'!$D:$E,2,0),IF(D242=D241,AI241,""))</f>
        <v>FIRST_AID_HOME_WATSONS</v>
      </c>
      <c r="AJ242" s="20" t="str">
        <f>IFERROR([5]SKU!VI242,IF(D242=D241,AJ241,""))</f>
        <v>66110</v>
      </c>
      <c r="AK242" s="18" t="str">
        <f>VLOOKUP(E242,[5]SKU!I:X,16,FALSE)</f>
        <v>3005.90.90</v>
      </c>
    </row>
    <row r="243" spans="1:37">
      <c r="A243" s="18" t="str">
        <f>[5]SKU!AC243</f>
        <v>Hansaplast</v>
      </c>
      <c r="B243" s="18" t="str">
        <f>[5]SKU!AE243</f>
        <v>Wound</v>
      </c>
      <c r="C243" s="18" t="str">
        <f>[5]SKU!AJ243</f>
        <v>First Aid</v>
      </c>
      <c r="D243" s="18" t="str">
        <f>[5]SKU!G243</f>
        <v>HP First Aid Guardian Tin Box</v>
      </c>
      <c r="E243" s="19" t="str">
        <f>[5]SKU!I243</f>
        <v>48330-00156-00</v>
      </c>
      <c r="F243" s="19" t="str">
        <f>[5]SKU!J243</f>
        <v>48330-00156-00</v>
      </c>
      <c r="G243" s="18" t="str">
        <f>[5]SKU!K243</f>
        <v>Hansaplast First Aid Guardian Tin Box</v>
      </c>
      <c r="H243" s="18" t="str">
        <f>IF([5]SKU!L243="R","Regular",
IF([5]SKU!L243="P","Promo",
IF([5]SKU!L243="S","Sample",
IF([5]SKU!L243="V","VAS",""))))</f>
        <v>VAS</v>
      </c>
      <c r="I243" s="18" t="str">
        <f>IF([5]SKU!QC243="A","Active",
IF([5]SKU!QC243="D","Discontinue",
IF([5]SKU!QC243="N","NPD","")))</f>
        <v>Discontinue</v>
      </c>
      <c r="J243" s="18" t="str">
        <f>VLOOKUP(IFERROR(VLOOKUP(E243,'[5]Material Status'!A:I,9,0),""),'[5]Material Status'!U:W,3,0)</f>
        <v>Inactive</v>
      </c>
      <c r="K243" s="20" t="str">
        <f>IFERROR(VLOOKUP(E243,'[5]LOG Data SAP'!$D:$AO,11,0),
IF(D243=D242,K242,""))</f>
        <v>8999777011918</v>
      </c>
      <c r="L243" s="20" t="str">
        <f>IFERROR(VLOOKUP(E243,'[5]LOG Data SAP'!$D:$AO,13,0),
IF(D243=D242,L242,""))</f>
        <v/>
      </c>
      <c r="M243" s="20" t="str">
        <f>IFERROR(VLOOKUP(E243,'[5]LOG Data SAP'!$D:$AO,15,0),
IF(D243=D242,M242,""))</f>
        <v>8999777011925</v>
      </c>
      <c r="N243" s="21">
        <f>[5]SKU!VH243</f>
        <v>720</v>
      </c>
      <c r="O243" s="22" t="str">
        <f>[5]SKU!VN243</f>
        <v/>
      </c>
      <c r="P243" s="23">
        <f>[5]SKU!VO243</f>
        <v>44926</v>
      </c>
      <c r="Q243" s="24">
        <f>IFERROR(_xlfn.NUMBERVALUE(VLOOKUP(E243,'[5]LOG Data SAP'!$D:$M,9,0)),
IF(D243=D242,Q242,""))</f>
        <v>0</v>
      </c>
      <c r="R243" s="24">
        <f>IFERROR(_xlfn.NUMBERVALUE(VLOOKUP(E243,'[5]LOG Data SAP'!$D:$M,10,0)),
IF(D243=D242,R242,""))</f>
        <v>15</v>
      </c>
      <c r="S243" s="24">
        <f t="shared" si="12"/>
        <v>0</v>
      </c>
      <c r="T243" s="25">
        <f>IFERROR(VLOOKUP($E243,'[5]LOG Data SAP'!$D:$V,17,0)/10,
IF(D243=D242,T242,""))</f>
        <v>9.1</v>
      </c>
      <c r="U243" s="25">
        <f>IFERROR(VLOOKUP($E243,'[5]LOG Data SAP'!$D:$V,18,0)/10,
IF(D243=D242,U242,""))</f>
        <v>4.3</v>
      </c>
      <c r="V243" s="25">
        <f>IFERROR(VLOOKUP($E243,'[5]LOG Data SAP'!$D:$V,19,0)/10,
IF(D243=D242,V242,""))</f>
        <v>14.7</v>
      </c>
      <c r="W243" s="25">
        <f>IFERROR(VLOOKUP($E243,'[5]LOG Data SAP'!$D:$AO,21,0)/10,
IF(D243=D242,W242,""))</f>
        <v>0</v>
      </c>
      <c r="X243" s="25">
        <f>IFERROR(VLOOKUP($E243,'[5]LOG Data SAP'!$D:$AO,22,0)/10,
IF(D243=D242,X242,""))</f>
        <v>0</v>
      </c>
      <c r="Y243" s="25">
        <f>IFERROR(VLOOKUP($E243,'[5]LOG Data SAP'!$D:$AO,23,0)/10,
IF(D243=D242,Y242,""))</f>
        <v>0</v>
      </c>
      <c r="Z243" s="25">
        <f>IFERROR(VLOOKUP($E243,'[5]LOG Data SAP'!$D:$AO,25,0)/10,
IF(D243=D242,Z242,""))</f>
        <v>28.6</v>
      </c>
      <c r="AA243" s="25">
        <f>IFERROR(VLOOKUP($E243,'[5]LOG Data SAP'!$D:$AO,26,0)/10,
IF(D243=D242,AA242,""))</f>
        <v>26.6</v>
      </c>
      <c r="AB243" s="25">
        <f>IFERROR(VLOOKUP($E243,'[5]LOG Data SAP'!$D:$AO,27,0)/10,
IF(D243=D242,AB242,""))</f>
        <v>16.7</v>
      </c>
      <c r="AC243" s="26">
        <f>IFERROR(VLOOKUP($E243,'[5]LOG Data SAP'!$D:$AO,29,0)/IF(VLOOKUP($E243,'[5]LOG Data SAP'!$D:$AO,30,0)="G",1000,1),
IF(D243=D242,AC242,""))</f>
        <v>0.11058</v>
      </c>
      <c r="AD243" s="26">
        <f>IFERROR(VLOOKUP($E243,'[5]LOG Data SAP'!$D:$AO,31,0)/IF(VLOOKUP($E243,'[5]LOG Data SAP'!$D:$AO,32,0)="G",1000,1),
IF(D243=D242,AD242,""))</f>
        <v>0</v>
      </c>
      <c r="AE243" s="26">
        <f>IFERROR(VLOOKUP($E243,'[5]LOG Data SAP'!$D:$AO,33,0)/IF(VLOOKUP($E243,'[5]LOG Data SAP'!$D:$AO,34,0)="G",1000,1),
IF(D243=D242,AE242,""))</f>
        <v>1.8580000000000001</v>
      </c>
      <c r="AF243" s="27">
        <f t="shared" si="13"/>
        <v>575.2109999999999</v>
      </c>
      <c r="AG243" s="27" t="str">
        <f t="shared" si="14"/>
        <v/>
      </c>
      <c r="AH243" s="28">
        <f t="shared" si="15"/>
        <v>1.2704692E-2</v>
      </c>
      <c r="AI243" s="18" t="str">
        <f>IFERROR(VLOOKUP(E243,'[5]LOG Data SAP'!$D:$E,2,0),IF(D243=D242,AI242,""))</f>
        <v>HP FIRST AID GUARDIAN TIN BOX</v>
      </c>
      <c r="AJ243" s="20" t="str">
        <f>IFERROR([5]SKU!VI243,IF(D243=D242,AJ242,""))</f>
        <v>40072</v>
      </c>
      <c r="AK243" s="18" t="str">
        <f>VLOOKUP(E243,[5]SKU!I:X,16,FALSE)</f>
        <v>3005.90.90</v>
      </c>
    </row>
    <row r="244" spans="1:37">
      <c r="A244" s="18" t="str">
        <f>[5]SKU!AC244</f>
        <v>Hansaplast</v>
      </c>
      <c r="B244" s="18" t="str">
        <f>[5]SKU!AE244</f>
        <v>Wound</v>
      </c>
      <c r="C244" s="18" t="str">
        <f>[5]SKU!AJ244</f>
        <v>First Aid</v>
      </c>
      <c r="D244" s="18" t="str">
        <f>[5]SKU!G244</f>
        <v>HP First Aid Indomaret Pouch Kain</v>
      </c>
      <c r="E244" s="19" t="str">
        <f>[5]SKU!I244</f>
        <v>48330-00155-00</v>
      </c>
      <c r="F244" s="19" t="str">
        <f>[5]SKU!J244</f>
        <v>48330-00155-00</v>
      </c>
      <c r="G244" s="18" t="str">
        <f>[5]SKU!K244</f>
        <v>Hansaplast First Aid Indomaret Pouch Kain</v>
      </c>
      <c r="H244" s="18" t="str">
        <f>IF([5]SKU!L244="R","Regular",
IF([5]SKU!L244="P","Promo",
IF([5]SKU!L244="S","Sample",
IF([5]SKU!L244="V","VAS",""))))</f>
        <v>VAS</v>
      </c>
      <c r="I244" s="18" t="str">
        <f>IF([5]SKU!QC244="A","Active",
IF([5]SKU!QC244="D","Discontinue",
IF([5]SKU!QC244="N","NPD","")))</f>
        <v>Discontinue</v>
      </c>
      <c r="J244" s="18" t="str">
        <f>VLOOKUP(IFERROR(VLOOKUP(E244,'[5]Material Status'!A:I,9,0),""),'[5]Material Status'!U:W,3,0)</f>
        <v>Inactive</v>
      </c>
      <c r="K244" s="20" t="str">
        <f>IFERROR(VLOOKUP(E244,'[5]LOG Data SAP'!$D:$AO,11,0),
IF(D244=D243,K243,""))</f>
        <v>8999777011932</v>
      </c>
      <c r="L244" s="20" t="str">
        <f>IFERROR(VLOOKUP(E244,'[5]LOG Data SAP'!$D:$AO,13,0),
IF(D244=D243,L243,""))</f>
        <v/>
      </c>
      <c r="M244" s="20" t="str">
        <f>IFERROR(VLOOKUP(E244,'[5]LOG Data SAP'!$D:$AO,15,0),
IF(D244=D243,M243,""))</f>
        <v>8999777011949</v>
      </c>
      <c r="N244" s="21">
        <f>[5]SKU!VH244</f>
        <v>720</v>
      </c>
      <c r="O244" s="22" t="str">
        <f>[5]SKU!VN244</f>
        <v/>
      </c>
      <c r="P244" s="23">
        <f>[5]SKU!VO244</f>
        <v>44926</v>
      </c>
      <c r="Q244" s="24">
        <f>IFERROR(_xlfn.NUMBERVALUE(VLOOKUP(E244,'[5]LOG Data SAP'!$D:$M,9,0)),
IF(D244=D243,Q243,""))</f>
        <v>0</v>
      </c>
      <c r="R244" s="24">
        <f>IFERROR(_xlfn.NUMBERVALUE(VLOOKUP(E244,'[5]LOG Data SAP'!$D:$M,10,0)),
IF(D244=D243,R243,""))</f>
        <v>24</v>
      </c>
      <c r="S244" s="24">
        <f t="shared" si="12"/>
        <v>0</v>
      </c>
      <c r="T244" s="25">
        <f>IFERROR(VLOOKUP($E244,'[5]LOG Data SAP'!$D:$V,17,0)/10,
IF(D244=D243,T243,""))</f>
        <v>1</v>
      </c>
      <c r="U244" s="25">
        <f>IFERROR(VLOOKUP($E244,'[5]LOG Data SAP'!$D:$V,18,0)/10,
IF(D244=D243,U243,""))</f>
        <v>0.3</v>
      </c>
      <c r="V244" s="25">
        <f>IFERROR(VLOOKUP($E244,'[5]LOG Data SAP'!$D:$V,19,0)/10,
IF(D244=D243,V243,""))</f>
        <v>13.5</v>
      </c>
      <c r="W244" s="25">
        <f>IFERROR(VLOOKUP($E244,'[5]LOG Data SAP'!$D:$AO,21,0)/10,
IF(D244=D243,W243,""))</f>
        <v>0</v>
      </c>
      <c r="X244" s="25">
        <f>IFERROR(VLOOKUP($E244,'[5]LOG Data SAP'!$D:$AO,22,0)/10,
IF(D244=D243,X243,""))</f>
        <v>0</v>
      </c>
      <c r="Y244" s="25">
        <f>IFERROR(VLOOKUP($E244,'[5]LOG Data SAP'!$D:$AO,23,0)/10,
IF(D244=D243,Y243,""))</f>
        <v>0</v>
      </c>
      <c r="Z244" s="25">
        <f>IFERROR(VLOOKUP($E244,'[5]LOG Data SAP'!$D:$AO,25,0)/10,
IF(D244=D243,Z243,""))</f>
        <v>30.6</v>
      </c>
      <c r="AA244" s="25">
        <f>IFERROR(VLOOKUP($E244,'[5]LOG Data SAP'!$D:$AO,26,0)/10,
IF(D244=D243,AA243,""))</f>
        <v>26.6</v>
      </c>
      <c r="AB244" s="25">
        <f>IFERROR(VLOOKUP($E244,'[5]LOG Data SAP'!$D:$AO,27,0)/10,
IF(D244=D243,AB243,""))</f>
        <v>15.2</v>
      </c>
      <c r="AC244" s="26">
        <f>IFERROR(VLOOKUP($E244,'[5]LOG Data SAP'!$D:$AO,29,0)/IF(VLOOKUP($E244,'[5]LOG Data SAP'!$D:$AO,30,0)="G",1000,1),
IF(D244=D243,AC243,""))</f>
        <v>3.5999999999999997E-2</v>
      </c>
      <c r="AD244" s="26">
        <f>IFERROR(VLOOKUP($E244,'[5]LOG Data SAP'!$D:$AO,31,0)/IF(VLOOKUP($E244,'[5]LOG Data SAP'!$D:$AO,32,0)="G",1000,1),
IF(D244=D243,AD243,""))</f>
        <v>0</v>
      </c>
      <c r="AE244" s="26">
        <f>IFERROR(VLOOKUP($E244,'[5]LOG Data SAP'!$D:$AO,33,0)/IF(VLOOKUP($E244,'[5]LOG Data SAP'!$D:$AO,34,0)="G",1000,1),
IF(D244=D243,AE243,""))</f>
        <v>1.093</v>
      </c>
      <c r="AF244" s="27">
        <f t="shared" si="13"/>
        <v>4.05</v>
      </c>
      <c r="AG244" s="27" t="str">
        <f t="shared" si="14"/>
        <v/>
      </c>
      <c r="AH244" s="28">
        <f t="shared" si="15"/>
        <v>1.2372191999999999E-2</v>
      </c>
      <c r="AI244" s="18" t="str">
        <f>IFERROR(VLOOKUP(E244,'[5]LOG Data SAP'!$D:$E,2,0),IF(D244=D243,AI243,""))</f>
        <v>HP FIRST AID INDOMARET POUCH KAIN</v>
      </c>
      <c r="AJ244" s="20" t="str">
        <f>IFERROR([5]SKU!VI244,IF(D244=D243,AJ243,""))</f>
        <v>40072</v>
      </c>
      <c r="AK244" s="18" t="str">
        <f>VLOOKUP(E244,[5]SKU!I:X,16,FALSE)</f>
        <v>3005.90.90</v>
      </c>
    </row>
    <row r="245" spans="1:37">
      <c r="A245" s="18" t="str">
        <f>[5]SKU!AC245</f>
        <v>Hansaplast</v>
      </c>
      <c r="B245" s="18" t="str">
        <f>[5]SKU!AE245</f>
        <v>Wound</v>
      </c>
      <c r="C245" s="18" t="str">
        <f>[5]SKU!AJ245</f>
        <v>First Aid</v>
      </c>
      <c r="D245" s="18" t="str">
        <f>[5]SKU!G245</f>
        <v>HP First Aid Mini Box Indomaret</v>
      </c>
      <c r="E245" s="19" t="str">
        <f>[5]SKU!I245</f>
        <v>48330-00177-00</v>
      </c>
      <c r="F245" s="19" t="str">
        <f>[5]SKU!J245</f>
        <v>48330-00177-00</v>
      </c>
      <c r="G245" s="18" t="str">
        <f>[5]SKU!K245</f>
        <v>Hansaplast First Aid Indomaret Mini Box</v>
      </c>
      <c r="H245" s="18" t="str">
        <f>IF([5]SKU!L245="R","Regular",
IF([5]SKU!L245="P","Promo",
IF([5]SKU!L245="S","Sample",
IF([5]SKU!L245="V","VAS",""))))</f>
        <v>VAS</v>
      </c>
      <c r="I245" s="18" t="str">
        <f>IF([5]SKU!QC245="A","Active",
IF([5]SKU!QC245="D","Discontinue",
IF([5]SKU!QC245="N","NPD","")))</f>
        <v>Discontinue</v>
      </c>
      <c r="J245" s="18" t="str">
        <f>VLOOKUP(IFERROR(VLOOKUP(E245,'[5]Material Status'!A:I,9,0),""),'[5]Material Status'!U:W,3,0)</f>
        <v>Inactive</v>
      </c>
      <c r="K245" s="20" t="str">
        <f>IFERROR(VLOOKUP(E245,'[5]LOG Data SAP'!$D:$AO,11,0),
IF(D245=D244,K244,""))</f>
        <v>8999777015619</v>
      </c>
      <c r="L245" s="20" t="str">
        <f>IFERROR(VLOOKUP(E245,'[5]LOG Data SAP'!$D:$AO,13,0),
IF(D245=D244,L244,""))</f>
        <v/>
      </c>
      <c r="M245" s="20" t="str">
        <f>IFERROR(VLOOKUP(E245,'[5]LOG Data SAP'!$D:$AO,15,0),
IF(D245=D244,M244,""))</f>
        <v>8999777015626</v>
      </c>
      <c r="N245" s="21">
        <f>[5]SKU!VH245</f>
        <v>365</v>
      </c>
      <c r="O245" s="22" t="str">
        <f>[5]SKU!VN245</f>
        <v/>
      </c>
      <c r="P245" s="23">
        <f>[5]SKU!VO245</f>
        <v>44926</v>
      </c>
      <c r="Q245" s="24">
        <f>IFERROR(_xlfn.NUMBERVALUE(VLOOKUP(E245,'[5]LOG Data SAP'!$D:$M,9,0)),
IF(D245=D244,Q244,""))</f>
        <v>0</v>
      </c>
      <c r="R245" s="24">
        <f>IFERROR(_xlfn.NUMBERVALUE(VLOOKUP(E245,'[5]LOG Data SAP'!$D:$M,10,0)),
IF(D245=D244,R244,""))</f>
        <v>12</v>
      </c>
      <c r="S245" s="24">
        <f t="shared" si="12"/>
        <v>0</v>
      </c>
      <c r="T245" s="25">
        <f>IFERROR(VLOOKUP($E245,'[5]LOG Data SAP'!$D:$V,17,0)/10,
IF(D245=D244,T244,""))</f>
        <v>9.1999999999999993</v>
      </c>
      <c r="U245" s="25">
        <f>IFERROR(VLOOKUP($E245,'[5]LOG Data SAP'!$D:$V,18,0)/10,
IF(D245=D244,U244,""))</f>
        <v>3</v>
      </c>
      <c r="V245" s="25">
        <f>IFERROR(VLOOKUP($E245,'[5]LOG Data SAP'!$D:$V,19,0)/10,
IF(D245=D244,V244,""))</f>
        <v>14</v>
      </c>
      <c r="W245" s="25">
        <f>IFERROR(VLOOKUP($E245,'[5]LOG Data SAP'!$D:$AO,21,0)/10,
IF(D245=D244,W244,""))</f>
        <v>0</v>
      </c>
      <c r="X245" s="25">
        <f>IFERROR(VLOOKUP($E245,'[5]LOG Data SAP'!$D:$AO,22,0)/10,
IF(D245=D244,X244,""))</f>
        <v>0</v>
      </c>
      <c r="Y245" s="25">
        <f>IFERROR(VLOOKUP($E245,'[5]LOG Data SAP'!$D:$AO,23,0)/10,
IF(D245=D244,Y244,""))</f>
        <v>0</v>
      </c>
      <c r="Z245" s="25">
        <f>IFERROR(VLOOKUP($E245,'[5]LOG Data SAP'!$D:$AO,25,0)/10,
IF(D245=D244,Z244,""))</f>
        <v>21.6</v>
      </c>
      <c r="AA245" s="25">
        <f>IFERROR(VLOOKUP($E245,'[5]LOG Data SAP'!$D:$AO,26,0)/10,
IF(D245=D244,AA244,""))</f>
        <v>20.100000000000001</v>
      </c>
      <c r="AB245" s="25">
        <f>IFERROR(VLOOKUP($E245,'[5]LOG Data SAP'!$D:$AO,27,0)/10,
IF(D245=D244,AB244,""))</f>
        <v>16.2</v>
      </c>
      <c r="AC245" s="26">
        <f>IFERROR(VLOOKUP($E245,'[5]LOG Data SAP'!$D:$AO,29,0)/IF(VLOOKUP($E245,'[5]LOG Data SAP'!$D:$AO,30,0)="G",1000,1),
IF(D245=D244,AC244,""))</f>
        <v>7.6999999999999999E-2</v>
      </c>
      <c r="AD245" s="26">
        <f>IFERROR(VLOOKUP($E245,'[5]LOG Data SAP'!$D:$AO,31,0)/IF(VLOOKUP($E245,'[5]LOG Data SAP'!$D:$AO,32,0)="G",1000,1),
IF(D245=D244,AD244,""))</f>
        <v>0</v>
      </c>
      <c r="AE245" s="26">
        <f>IFERROR(VLOOKUP($E245,'[5]LOG Data SAP'!$D:$AO,33,0)/IF(VLOOKUP($E245,'[5]LOG Data SAP'!$D:$AO,34,0)="G",1000,1),
IF(D245=D244,AE244,""))</f>
        <v>1.093</v>
      </c>
      <c r="AF245" s="27">
        <f t="shared" si="13"/>
        <v>386.4</v>
      </c>
      <c r="AG245" s="27" t="str">
        <f t="shared" si="14"/>
        <v/>
      </c>
      <c r="AH245" s="28">
        <f t="shared" si="15"/>
        <v>7.0333920000000012E-3</v>
      </c>
      <c r="AI245" s="18" t="str">
        <f>IFERROR(VLOOKUP(E245,'[5]LOG Data SAP'!$D:$E,2,0),IF(D245=D244,AI244,""))</f>
        <v>HP_FIRST_AID_TO_GO_IDM</v>
      </c>
      <c r="AJ245" s="20" t="str">
        <f>IFERROR([5]SKU!VI245,IF(D245=D244,AJ244,""))</f>
        <v>66110</v>
      </c>
      <c r="AK245" s="18" t="str">
        <f>VLOOKUP(E245,[5]SKU!I:X,16,FALSE)</f>
        <v>3005.90.90</v>
      </c>
    </row>
    <row r="246" spans="1:37">
      <c r="A246" s="18" t="str">
        <f>[5]SKU!AC246</f>
        <v>Hansaplast</v>
      </c>
      <c r="B246" s="18" t="str">
        <f>[5]SKU!AE246</f>
        <v>Wound</v>
      </c>
      <c r="C246" s="18" t="str">
        <f>[5]SKU!AJ246</f>
        <v>First Aid</v>
      </c>
      <c r="D246" s="18" t="str">
        <f>[5]SKU!G246</f>
        <v>HP First Aid MTI Pouch Kain</v>
      </c>
      <c r="E246" s="19" t="str">
        <f>[5]SKU!I246</f>
        <v>48330-00158-00</v>
      </c>
      <c r="F246" s="19" t="str">
        <f>[5]SKU!J246</f>
        <v>48330-00158-00</v>
      </c>
      <c r="G246" s="18" t="str">
        <f>[5]SKU!K246</f>
        <v>Hansaplast First Aid MTI Pouch Kain</v>
      </c>
      <c r="H246" s="18" t="str">
        <f>IF([5]SKU!L246="R","Regular",
IF([5]SKU!L246="P","Promo",
IF([5]SKU!L246="S","Sample",
IF([5]SKU!L246="V","VAS",""))))</f>
        <v>VAS</v>
      </c>
      <c r="I246" s="18" t="str">
        <f>IF([5]SKU!QC246="A","Active",
IF([5]SKU!QC246="D","Discontinue",
IF([5]SKU!QC246="N","NPD","")))</f>
        <v>Discontinue</v>
      </c>
      <c r="J246" s="18" t="str">
        <f>VLOOKUP(IFERROR(VLOOKUP(E246,'[5]Material Status'!A:I,9,0),""),'[5]Material Status'!U:W,3,0)</f>
        <v>Inactive</v>
      </c>
      <c r="K246" s="20" t="str">
        <f>IFERROR(VLOOKUP(E246,'[5]LOG Data SAP'!$D:$AO,11,0),
IF(D246=D245,K245,""))</f>
        <v>8999777011956</v>
      </c>
      <c r="L246" s="20" t="str">
        <f>IFERROR(VLOOKUP(E246,'[5]LOG Data SAP'!$D:$AO,13,0),
IF(D246=D245,L245,""))</f>
        <v/>
      </c>
      <c r="M246" s="20" t="str">
        <f>IFERROR(VLOOKUP(E246,'[5]LOG Data SAP'!$D:$AO,15,0),
IF(D246=D245,M245,""))</f>
        <v>8999777011963</v>
      </c>
      <c r="N246" s="21">
        <f>[5]SKU!VH246</f>
        <v>720</v>
      </c>
      <c r="O246" s="22" t="str">
        <f>[5]SKU!VN246</f>
        <v/>
      </c>
      <c r="P246" s="23">
        <f>[5]SKU!VO246</f>
        <v>44926</v>
      </c>
      <c r="Q246" s="24">
        <f>IFERROR(_xlfn.NUMBERVALUE(VLOOKUP(E246,'[5]LOG Data SAP'!$D:$M,9,0)),
IF(D246=D245,Q245,""))</f>
        <v>0</v>
      </c>
      <c r="R246" s="24">
        <f>IFERROR(_xlfn.NUMBERVALUE(VLOOKUP(E246,'[5]LOG Data SAP'!$D:$M,10,0)),
IF(D246=D245,R245,""))</f>
        <v>12</v>
      </c>
      <c r="S246" s="24">
        <f t="shared" si="12"/>
        <v>0</v>
      </c>
      <c r="T246" s="25">
        <f>IFERROR(VLOOKUP($E246,'[5]LOG Data SAP'!$D:$V,17,0)/10,
IF(D246=D245,T245,""))</f>
        <v>10.3</v>
      </c>
      <c r="U246" s="25">
        <f>IFERROR(VLOOKUP($E246,'[5]LOG Data SAP'!$D:$V,18,0)/10,
IF(D246=D245,U245,""))</f>
        <v>0.3</v>
      </c>
      <c r="V246" s="25">
        <f>IFERROR(VLOOKUP($E246,'[5]LOG Data SAP'!$D:$V,19,0)/10,
IF(D246=D245,V245,""))</f>
        <v>13.5</v>
      </c>
      <c r="W246" s="25">
        <f>IFERROR(VLOOKUP($E246,'[5]LOG Data SAP'!$D:$AO,21,0)/10,
IF(D246=D245,W245,""))</f>
        <v>0</v>
      </c>
      <c r="X246" s="25">
        <f>IFERROR(VLOOKUP($E246,'[5]LOG Data SAP'!$D:$AO,22,0)/10,
IF(D246=D245,X245,""))</f>
        <v>0</v>
      </c>
      <c r="Y246" s="25">
        <f>IFERROR(VLOOKUP($E246,'[5]LOG Data SAP'!$D:$AO,23,0)/10,
IF(D246=D245,Y245,""))</f>
        <v>0</v>
      </c>
      <c r="Z246" s="25">
        <f>IFERROR(VLOOKUP($E246,'[5]LOG Data SAP'!$D:$AO,25,0)/10,
IF(D246=D245,Z245,""))</f>
        <v>20.6</v>
      </c>
      <c r="AA246" s="25">
        <f>IFERROR(VLOOKUP($E246,'[5]LOG Data SAP'!$D:$AO,26,0)/10,
IF(D246=D245,AA245,""))</f>
        <v>20.6</v>
      </c>
      <c r="AB246" s="25">
        <f>IFERROR(VLOOKUP($E246,'[5]LOG Data SAP'!$D:$AO,27,0)/10,
IF(D246=D245,AB245,""))</f>
        <v>15.2</v>
      </c>
      <c r="AC246" s="26">
        <f>IFERROR(VLOOKUP($E246,'[5]LOG Data SAP'!$D:$AO,29,0)/IF(VLOOKUP($E246,'[5]LOG Data SAP'!$D:$AO,30,0)="G",1000,1),
IF(D246=D245,AC245,""))</f>
        <v>3.1179999999999999E-2</v>
      </c>
      <c r="AD246" s="26">
        <f>IFERROR(VLOOKUP($E246,'[5]LOG Data SAP'!$D:$AO,31,0)/IF(VLOOKUP($E246,'[5]LOG Data SAP'!$D:$AO,32,0)="G",1000,1),
IF(D246=D245,AD245,""))</f>
        <v>0</v>
      </c>
      <c r="AE246" s="26">
        <f>IFERROR(VLOOKUP($E246,'[5]LOG Data SAP'!$D:$AO,33,0)/IF(VLOOKUP($E246,'[5]LOG Data SAP'!$D:$AO,34,0)="G",1000,1),
IF(D246=D245,AE245,""))</f>
        <v>0.53600000000000003</v>
      </c>
      <c r="AF246" s="27">
        <f t="shared" si="13"/>
        <v>41.715000000000003</v>
      </c>
      <c r="AG246" s="27" t="str">
        <f t="shared" si="14"/>
        <v/>
      </c>
      <c r="AH246" s="28">
        <f t="shared" si="15"/>
        <v>6.4502720000000008E-3</v>
      </c>
      <c r="AI246" s="18" t="str">
        <f>IFERROR(VLOOKUP(E246,'[5]LOG Data SAP'!$D:$E,2,0),IF(D246=D245,AI245,""))</f>
        <v>HP FIRST AID MTI POUCH KAIN</v>
      </c>
      <c r="AJ246" s="20" t="str">
        <f>IFERROR([5]SKU!VI246,IF(D246=D245,AJ245,""))</f>
        <v>40072</v>
      </c>
      <c r="AK246" s="18" t="str">
        <f>VLOOKUP(E246,[5]SKU!I:X,16,FALSE)</f>
        <v>3005.90.90</v>
      </c>
    </row>
    <row r="247" spans="1:37">
      <c r="A247" s="18" t="str">
        <f>[5]SKU!AC247</f>
        <v>Hansaplast</v>
      </c>
      <c r="B247" s="18" t="str">
        <f>[5]SKU!AE247</f>
        <v>Wound</v>
      </c>
      <c r="C247" s="18" t="str">
        <f>[5]SKU!AJ247</f>
        <v>First Aid</v>
      </c>
      <c r="D247" s="18" t="str">
        <f>[5]SKU!G247</f>
        <v>HP 123 Package</v>
      </c>
      <c r="E247" s="19" t="str">
        <f>[5]SKU!I247</f>
        <v>48330-00173-00</v>
      </c>
      <c r="F247" s="19" t="str">
        <f>[5]SKU!J247</f>
        <v>48330-00173-00</v>
      </c>
      <c r="G247" s="18" t="str">
        <f>[5]SKU!K247</f>
        <v>Hansaplast 1-2-3 Package</v>
      </c>
      <c r="H247" s="18" t="str">
        <f>IF([5]SKU!L247="R","Regular",
IF([5]SKU!L247="P","Promo",
IF([5]SKU!L247="S","Sample",
IF([5]SKU!L247="V","VAS",""))))</f>
        <v>Promo</v>
      </c>
      <c r="I247" s="18" t="str">
        <f>IF([5]SKU!QC247="A","Active",
IF([5]SKU!QC247="D","Discontinue",
IF([5]SKU!QC247="N","NPD","")))</f>
        <v>Discontinue</v>
      </c>
      <c r="J247" s="18" t="str">
        <f>VLOOKUP(IFERROR(VLOOKUP(E247,'[5]Material Status'!A:I,9,0),""),'[5]Material Status'!U:W,3,0)</f>
        <v>Inactive</v>
      </c>
      <c r="K247" s="20" t="str">
        <f>IFERROR(VLOOKUP(E247,'[5]LOG Data SAP'!$D:$AO,11,0),
IF(D247=D246,K246,""))</f>
        <v>8999777014681</v>
      </c>
      <c r="L247" s="20" t="str">
        <f>IFERROR(VLOOKUP(E247,'[5]LOG Data SAP'!$D:$AO,13,0),
IF(D247=D246,L246,""))</f>
        <v/>
      </c>
      <c r="M247" s="20" t="str">
        <f>IFERROR(VLOOKUP(E247,'[5]LOG Data SAP'!$D:$AO,15,0),
IF(D247=D246,M246,""))</f>
        <v>8999777014698</v>
      </c>
      <c r="N247" s="21">
        <f>[5]SKU!VH247</f>
        <v>1080</v>
      </c>
      <c r="O247" s="22" t="str">
        <f>[5]SKU!VN247</f>
        <v/>
      </c>
      <c r="P247" s="23">
        <f>[5]SKU!VO247</f>
        <v>44926</v>
      </c>
      <c r="Q247" s="24">
        <f>IFERROR(_xlfn.NUMBERVALUE(VLOOKUP(E247,'[5]LOG Data SAP'!$D:$M,9,0)),
IF(D247=D246,Q246,""))</f>
        <v>0</v>
      </c>
      <c r="R247" s="24">
        <f>IFERROR(_xlfn.NUMBERVALUE(VLOOKUP(E247,'[5]LOG Data SAP'!$D:$M,10,0)),
IF(D247=D246,R246,""))</f>
        <v>12</v>
      </c>
      <c r="S247" s="24">
        <f t="shared" si="12"/>
        <v>0</v>
      </c>
      <c r="T247" s="25">
        <f>IFERROR(VLOOKUP($E247,'[5]LOG Data SAP'!$D:$V,17,0)/10,
IF(D247=D246,T246,""))</f>
        <v>17.5</v>
      </c>
      <c r="U247" s="25">
        <f>IFERROR(VLOOKUP($E247,'[5]LOG Data SAP'!$D:$V,18,0)/10,
IF(D247=D246,U246,""))</f>
        <v>3</v>
      </c>
      <c r="V247" s="25">
        <f>IFERROR(VLOOKUP($E247,'[5]LOG Data SAP'!$D:$V,19,0)/10,
IF(D247=D246,V246,""))</f>
        <v>17.5</v>
      </c>
      <c r="W247" s="25">
        <f>IFERROR(VLOOKUP($E247,'[5]LOG Data SAP'!$D:$AO,21,0)/10,
IF(D247=D246,W246,""))</f>
        <v>0</v>
      </c>
      <c r="X247" s="25">
        <f>IFERROR(VLOOKUP($E247,'[5]LOG Data SAP'!$D:$AO,22,0)/10,
IF(D247=D246,X246,""))</f>
        <v>0</v>
      </c>
      <c r="Y247" s="25">
        <f>IFERROR(VLOOKUP($E247,'[5]LOG Data SAP'!$D:$AO,23,0)/10,
IF(D247=D246,Y246,""))</f>
        <v>0</v>
      </c>
      <c r="Z247" s="25">
        <f>IFERROR(VLOOKUP($E247,'[5]LOG Data SAP'!$D:$AO,25,0)/10,
IF(D247=D246,Z246,""))</f>
        <v>36.1</v>
      </c>
      <c r="AA247" s="25">
        <f>IFERROR(VLOOKUP($E247,'[5]LOG Data SAP'!$D:$AO,26,0)/10,
IF(D247=D246,AA246,""))</f>
        <v>20.100000000000001</v>
      </c>
      <c r="AB247" s="25">
        <f>IFERROR(VLOOKUP($E247,'[5]LOG Data SAP'!$D:$AO,27,0)/10,
IF(D247=D246,AB246,""))</f>
        <v>19.2</v>
      </c>
      <c r="AC247" s="26">
        <f>IFERROR(VLOOKUP($E247,'[5]LOG Data SAP'!$D:$AO,29,0)/IF(VLOOKUP($E247,'[5]LOG Data SAP'!$D:$AO,30,0)="G",1000,1),
IF(D247=D246,AC246,""))</f>
        <v>0.13700000000000001</v>
      </c>
      <c r="AD247" s="26">
        <f>IFERROR(VLOOKUP($E247,'[5]LOG Data SAP'!$D:$AO,31,0)/IF(VLOOKUP($E247,'[5]LOG Data SAP'!$D:$AO,32,0)="G",1000,1),
IF(D247=D246,AD246,""))</f>
        <v>0</v>
      </c>
      <c r="AE247" s="26">
        <f>IFERROR(VLOOKUP($E247,'[5]LOG Data SAP'!$D:$AO,33,0)/IF(VLOOKUP($E247,'[5]LOG Data SAP'!$D:$AO,34,0)="G",1000,1),
IF(D247=D246,AE246,""))</f>
        <v>1.899</v>
      </c>
      <c r="AF247" s="27">
        <f t="shared" si="13"/>
        <v>918.75</v>
      </c>
      <c r="AG247" s="27" t="str">
        <f t="shared" si="14"/>
        <v/>
      </c>
      <c r="AH247" s="28">
        <f t="shared" si="15"/>
        <v>1.3931712000000001E-2</v>
      </c>
      <c r="AI247" s="18" t="str">
        <f>IFERROR(VLOOKUP(E247,'[5]LOG Data SAP'!$D:$E,2,0),IF(D247=D246,AI246,""))</f>
        <v>HANSA_123_PACK</v>
      </c>
      <c r="AJ247" s="20" t="str">
        <f>IFERROR([5]SKU!VI247,IF(D247=D246,AJ246,""))</f>
        <v>48750</v>
      </c>
      <c r="AK247" s="18" t="str">
        <f>VLOOKUP(E247,[5]SKU!I:X,16,FALSE)</f>
        <v>3005.90.90</v>
      </c>
    </row>
    <row r="248" spans="1:37">
      <c r="A248" s="18" t="str">
        <f>[5]SKU!AC248</f>
        <v>Hansaplast</v>
      </c>
      <c r="B248" s="18" t="str">
        <f>[5]SKU!AE248</f>
        <v>Wound</v>
      </c>
      <c r="C248" s="18" t="str">
        <f>[5]SKU!AJ248</f>
        <v>XL+ Plaster</v>
      </c>
      <c r="D248" s="18" t="str">
        <f>[5]SKU!G248</f>
        <v>HP Sensitive Steril XL 6 x 7cm 1pc</v>
      </c>
      <c r="E248" s="19" t="str">
        <f>[5]SKU!I248</f>
        <v>48330-00205-01</v>
      </c>
      <c r="F248" s="19" t="str">
        <f>[5]SKU!J248</f>
        <v>48330-00205-01</v>
      </c>
      <c r="G248" s="18" t="str">
        <f>[5]SKU!K248</f>
        <v>Hansaplast Sensitive Steril XL 6 x 7cm</v>
      </c>
      <c r="H248" s="18" t="str">
        <f>IF([5]SKU!L248="R","Regular",
IF([5]SKU!L248="P","Promo",
IF([5]SKU!L248="S","Sample",
IF([5]SKU!L248="V","VAS",""))))</f>
        <v>Regular</v>
      </c>
      <c r="I248" s="18" t="str">
        <f>IF([5]SKU!QC248="A","Active",
IF([5]SKU!QC248="D","Discontinue",
IF([5]SKU!QC248="N","NPD","")))</f>
        <v>Active</v>
      </c>
      <c r="J248" s="18" t="str">
        <f>VLOOKUP(IFERROR(VLOOKUP(E248,'[5]Material Status'!A:I,9,0),""),'[5]Material Status'!U:W,3,0)</f>
        <v>Inactive</v>
      </c>
      <c r="K248" s="20" t="str">
        <f>IFERROR(VLOOKUP(E248,'[5]LOG Data SAP'!$D:$AO,11,0),
IF(D248=D247,K247,""))</f>
        <v>8999777016340</v>
      </c>
      <c r="L248" s="20" t="str">
        <f>IFERROR(VLOOKUP(E248,'[5]LOG Data SAP'!$D:$AO,13,0),
IF(D248=D247,L247,""))</f>
        <v>8999777016357</v>
      </c>
      <c r="M248" s="20" t="str">
        <f>IFERROR(VLOOKUP(E248,'[5]LOG Data SAP'!$D:$AO,15,0),
IF(D248=D247,M247,""))</f>
        <v>8999777016364</v>
      </c>
      <c r="N248" s="21">
        <f>[5]SKU!VH248</f>
        <v>1080</v>
      </c>
      <c r="O248" s="22">
        <f>[5]SKU!VN248</f>
        <v>5082</v>
      </c>
      <c r="P248" s="23">
        <f>[5]SKU!VO248</f>
        <v>45383</v>
      </c>
      <c r="Q248" s="24">
        <f>IFERROR(_xlfn.NUMBERVALUE(VLOOKUP(E248,'[5]LOG Data SAP'!$D:$M,9,0)),
IF(D248=D247,Q247,""))</f>
        <v>25</v>
      </c>
      <c r="R248" s="24">
        <f>IFERROR(_xlfn.NUMBERVALUE(VLOOKUP(E248,'[5]LOG Data SAP'!$D:$M,10,0)),
IF(D248=D247,R247,""))</f>
        <v>250</v>
      </c>
      <c r="S248" s="24">
        <f t="shared" si="12"/>
        <v>10</v>
      </c>
      <c r="T248" s="25">
        <f>IFERROR(VLOOKUP($E248,'[5]LOG Data SAP'!$D:$V,17,0)/10,
IF(D248=D247,T247,""))</f>
        <v>11.4</v>
      </c>
      <c r="U248" s="25">
        <f>IFERROR(VLOOKUP($E248,'[5]LOG Data SAP'!$D:$V,18,0)/10,
IF(D248=D247,U247,""))</f>
        <v>0.1</v>
      </c>
      <c r="V248" s="25">
        <f>IFERROR(VLOOKUP($E248,'[5]LOG Data SAP'!$D:$V,19,0)/10,
IF(D248=D247,V247,""))</f>
        <v>8.5</v>
      </c>
      <c r="W248" s="25">
        <f>IFERROR(VLOOKUP($E248,'[5]LOG Data SAP'!$D:$AO,21,0)/10,
IF(D248=D247,W247,""))</f>
        <v>12</v>
      </c>
      <c r="X248" s="25">
        <f>IFERROR(VLOOKUP($E248,'[5]LOG Data SAP'!$D:$AO,22,0)/10,
IF(D248=D247,X247,""))</f>
        <v>4</v>
      </c>
      <c r="Y248" s="25">
        <f>IFERROR(VLOOKUP($E248,'[5]LOG Data SAP'!$D:$AO,23,0)/10,
IF(D248=D247,Y247,""))</f>
        <v>9</v>
      </c>
      <c r="Z248" s="25">
        <f>IFERROR(VLOOKUP($E248,'[5]LOG Data SAP'!$D:$AO,25,0)/10,
IF(D248=D247,Z247,""))</f>
        <v>21.5</v>
      </c>
      <c r="AA248" s="25">
        <f>IFERROR(VLOOKUP($E248,'[5]LOG Data SAP'!$D:$AO,26,0)/10,
IF(D248=D247,AA247,""))</f>
        <v>19.5</v>
      </c>
      <c r="AB248" s="25">
        <f>IFERROR(VLOOKUP($E248,'[5]LOG Data SAP'!$D:$AO,27,0)/10,
IF(D248=D247,AB247,""))</f>
        <v>14.5</v>
      </c>
      <c r="AC248" s="26">
        <f>IFERROR(VLOOKUP($E248,'[5]LOG Data SAP'!$D:$AO,29,0)/IF(VLOOKUP($E248,'[5]LOG Data SAP'!$D:$AO,30,0)="G",1000,1),
IF(D248=D247,AC247,""))</f>
        <v>2.2000000000000001E-3</v>
      </c>
      <c r="AD248" s="26">
        <f>IFERROR(VLOOKUP($E248,'[5]LOG Data SAP'!$D:$AO,31,0)/IF(VLOOKUP($E248,'[5]LOG Data SAP'!$D:$AO,32,0)="G",1000,1),
IF(D248=D247,AD247,""))</f>
        <v>7.0000000000000007E-2</v>
      </c>
      <c r="AE248" s="26">
        <f>IFERROR(VLOOKUP($E248,'[5]LOG Data SAP'!$D:$AO,33,0)/IF(VLOOKUP($E248,'[5]LOG Data SAP'!$D:$AO,34,0)="G",1000,1),
IF(D248=D247,AE247,""))</f>
        <v>0.8</v>
      </c>
      <c r="AF248" s="27">
        <f t="shared" si="13"/>
        <v>9.6900000000000013</v>
      </c>
      <c r="AG248" s="27">
        <f t="shared" si="14"/>
        <v>432</v>
      </c>
      <c r="AH248" s="28">
        <f t="shared" si="15"/>
        <v>6.0791250000000003E-3</v>
      </c>
      <c r="AI248" s="18" t="str">
        <f>IFERROR(VLOOKUP(E248,'[5]LOG Data SAP'!$D:$E,2,0),IF(D248=D247,AI247,""))</f>
        <v>HP_SENSITIVE_STERIL_XL_6</v>
      </c>
      <c r="AJ248" s="20" t="str">
        <f>IFERROR([5]SKU!VI248,IF(D248=D247,AJ247,""))</f>
        <v>48705</v>
      </c>
      <c r="AK248" s="18" t="str">
        <f>VLOOKUP(E248,[5]SKU!I:X,16,FALSE)</f>
        <v>3005.90.90</v>
      </c>
    </row>
    <row r="249" spans="1:37">
      <c r="A249" s="18" t="str">
        <f>[5]SKU!AC249</f>
        <v>Hansaplast</v>
      </c>
      <c r="B249" s="18" t="str">
        <f>[5]SKU!AE249</f>
        <v>Wound</v>
      </c>
      <c r="C249" s="18" t="str">
        <f>[5]SKU!AJ249</f>
        <v>XL+ Plaster</v>
      </c>
      <c r="D249" s="18" t="str">
        <f>[5]SKU!G249</f>
        <v>HP Sensitive Steril XL 6 x 7cm 1pc</v>
      </c>
      <c r="E249" s="19" t="str">
        <f>[5]SKU!I249</f>
        <v>48330-00205-00</v>
      </c>
      <c r="F249" s="19" t="str">
        <f>[5]SKU!J249</f>
        <v>48330-00205-01</v>
      </c>
      <c r="G249" s="18" t="str">
        <f>[5]SKU!K249</f>
        <v>Hansaplast Sensitive Steril XL 6 x 7cm</v>
      </c>
      <c r="H249" s="18" t="str">
        <f>IF([5]SKU!L249="R","Regular",
IF([5]SKU!L249="P","Promo",
IF([5]SKU!L249="S","Sample",
IF([5]SKU!L249="V","VAS",""))))</f>
        <v>Regular</v>
      </c>
      <c r="I249" s="18" t="str">
        <f>IF([5]SKU!QC249="A","Active",
IF([5]SKU!QC249="D","Discontinue",
IF([5]SKU!QC249="N","NPD","")))</f>
        <v>Active</v>
      </c>
      <c r="J249" s="18" t="str">
        <f>VLOOKUP(IFERROR(VLOOKUP(E249,'[5]Material Status'!A:I,9,0),""),'[5]Material Status'!U:W,3,0)</f>
        <v>Inactive</v>
      </c>
      <c r="K249" s="20" t="str">
        <f>IFERROR(VLOOKUP(E249,'[5]LOG Data SAP'!$D:$AO,11,0),
IF(D249=D248,K248,""))</f>
        <v>8999777016340</v>
      </c>
      <c r="L249" s="20" t="str">
        <f>IFERROR(VLOOKUP(E249,'[5]LOG Data SAP'!$D:$AO,13,0),
IF(D249=D248,L248,""))</f>
        <v>8999777016357</v>
      </c>
      <c r="M249" s="20" t="str">
        <f>IFERROR(VLOOKUP(E249,'[5]LOG Data SAP'!$D:$AO,15,0),
IF(D249=D248,M248,""))</f>
        <v>8999777016364</v>
      </c>
      <c r="N249" s="21">
        <f>[5]SKU!VH249</f>
        <v>1080</v>
      </c>
      <c r="O249" s="22">
        <f>[5]SKU!VN249</f>
        <v>5082</v>
      </c>
      <c r="P249" s="23">
        <f>[5]SKU!VO249</f>
        <v>45383</v>
      </c>
      <c r="Q249" s="24">
        <f>IFERROR(_xlfn.NUMBERVALUE(VLOOKUP(E249,'[5]LOG Data SAP'!$D:$M,9,0)),
IF(D249=D248,Q248,""))</f>
        <v>25</v>
      </c>
      <c r="R249" s="24">
        <f>IFERROR(_xlfn.NUMBERVALUE(VLOOKUP(E249,'[5]LOG Data SAP'!$D:$M,10,0)),
IF(D249=D248,R248,""))</f>
        <v>250</v>
      </c>
      <c r="S249" s="24">
        <f t="shared" si="12"/>
        <v>10</v>
      </c>
      <c r="T249" s="25">
        <f>IFERROR(VLOOKUP($E249,'[5]LOG Data SAP'!$D:$V,17,0)/10,
IF(D249=D248,T248,""))</f>
        <v>11.4</v>
      </c>
      <c r="U249" s="25">
        <f>IFERROR(VLOOKUP($E249,'[5]LOG Data SAP'!$D:$V,18,0)/10,
IF(D249=D248,U248,""))</f>
        <v>0.1</v>
      </c>
      <c r="V249" s="25">
        <f>IFERROR(VLOOKUP($E249,'[5]LOG Data SAP'!$D:$V,19,0)/10,
IF(D249=D248,V248,""))</f>
        <v>8.5</v>
      </c>
      <c r="W249" s="25">
        <f>IFERROR(VLOOKUP($E249,'[5]LOG Data SAP'!$D:$AO,21,0)/10,
IF(D249=D248,W248,""))</f>
        <v>12</v>
      </c>
      <c r="X249" s="25">
        <f>IFERROR(VLOOKUP($E249,'[5]LOG Data SAP'!$D:$AO,22,0)/10,
IF(D249=D248,X248,""))</f>
        <v>4</v>
      </c>
      <c r="Y249" s="25">
        <f>IFERROR(VLOOKUP($E249,'[5]LOG Data SAP'!$D:$AO,23,0)/10,
IF(D249=D248,Y248,""))</f>
        <v>9</v>
      </c>
      <c r="Z249" s="25">
        <f>IFERROR(VLOOKUP($E249,'[5]LOG Data SAP'!$D:$AO,25,0)/10,
IF(D249=D248,Z248,""))</f>
        <v>21.5</v>
      </c>
      <c r="AA249" s="25">
        <f>IFERROR(VLOOKUP($E249,'[5]LOG Data SAP'!$D:$AO,26,0)/10,
IF(D249=D248,AA248,""))</f>
        <v>19.5</v>
      </c>
      <c r="AB249" s="25">
        <f>IFERROR(VLOOKUP($E249,'[5]LOG Data SAP'!$D:$AO,27,0)/10,
IF(D249=D248,AB248,""))</f>
        <v>14.5</v>
      </c>
      <c r="AC249" s="26">
        <f>IFERROR(VLOOKUP($E249,'[5]LOG Data SAP'!$D:$AO,29,0)/IF(VLOOKUP($E249,'[5]LOG Data SAP'!$D:$AO,30,0)="G",1000,1),
IF(D249=D248,AC248,""))</f>
        <v>2.2000000000000001E-3</v>
      </c>
      <c r="AD249" s="26">
        <f>IFERROR(VLOOKUP($E249,'[5]LOG Data SAP'!$D:$AO,31,0)/IF(VLOOKUP($E249,'[5]LOG Data SAP'!$D:$AO,32,0)="G",1000,1),
IF(D249=D248,AD248,""))</f>
        <v>7.0000000000000007E-2</v>
      </c>
      <c r="AE249" s="26">
        <f>IFERROR(VLOOKUP($E249,'[5]LOG Data SAP'!$D:$AO,33,0)/IF(VLOOKUP($E249,'[5]LOG Data SAP'!$D:$AO,34,0)="G",1000,1),
IF(D249=D248,AE248,""))</f>
        <v>0.8</v>
      </c>
      <c r="AF249" s="27">
        <f t="shared" si="13"/>
        <v>9.6900000000000013</v>
      </c>
      <c r="AG249" s="27">
        <f t="shared" si="14"/>
        <v>432</v>
      </c>
      <c r="AH249" s="28">
        <f t="shared" si="15"/>
        <v>6.0791250000000003E-3</v>
      </c>
      <c r="AI249" s="18" t="str">
        <f>IFERROR(VLOOKUP(E249,'[5]LOG Data SAP'!$D:$E,2,0),IF(D249=D248,AI248,""))</f>
        <v>HP_SENSITIVE_XL_STERIL_6</v>
      </c>
      <c r="AJ249" s="20" t="str">
        <f>IFERROR([5]SKU!VI249,IF(D249=D248,AJ248,""))</f>
        <v>48705</v>
      </c>
      <c r="AK249" s="18" t="str">
        <f>VLOOKUP(E249,[5]SKU!I:X,16,FALSE)</f>
        <v>3005.90.90</v>
      </c>
    </row>
    <row r="250" spans="1:37">
      <c r="A250" s="18" t="str">
        <f>[5]SKU!AC250</f>
        <v>Hansaplast</v>
      </c>
      <c r="B250" s="18" t="str">
        <f>[5]SKU!AE250</f>
        <v>Wound</v>
      </c>
      <c r="C250" s="18" t="str">
        <f>[5]SKU!AJ250</f>
        <v>XL+ Plaster</v>
      </c>
      <c r="D250" s="18" t="str">
        <f>[5]SKU!G250</f>
        <v>HP Sensitive Steril XL 6 x 7cm 5pcs</v>
      </c>
      <c r="E250" s="19" t="str">
        <f>[5]SKU!I250</f>
        <v>48330-00234-00</v>
      </c>
      <c r="F250" s="19" t="str">
        <f>[5]SKU!J250</f>
        <v>48330-00234-00</v>
      </c>
      <c r="G250" s="18" t="str">
        <f>[5]SKU!K250</f>
        <v>Hansaplast Sensitive Steril XL 6 x 7cm 5pcs</v>
      </c>
      <c r="H250" s="18" t="str">
        <f>IF([5]SKU!L250="R","Regular",
IF([5]SKU!L250="P","Promo",
IF([5]SKU!L250="S","Sample",
IF([5]SKU!L250="V","VAS",""))))</f>
        <v>Regular</v>
      </c>
      <c r="I250" s="18" t="str">
        <f>IF([5]SKU!QC250="A","Active",
IF([5]SKU!QC250="D","Discontinue",
IF([5]SKU!QC250="N","NPD","")))</f>
        <v>Active</v>
      </c>
      <c r="J250" s="18" t="str">
        <f>VLOOKUP(IFERROR(VLOOKUP(E250,'[5]Material Status'!A:I,9,0),""),'[5]Material Status'!U:W,3,0)</f>
        <v>Active</v>
      </c>
      <c r="K250" s="20" t="str">
        <f>IFERROR(VLOOKUP(E250,'[5]LOG Data SAP'!$D:$AO,11,0),
IF(D250=D249,K249,""))</f>
        <v>8999777018511</v>
      </c>
      <c r="L250" s="20" t="str">
        <f>IFERROR(VLOOKUP(E250,'[5]LOG Data SAP'!$D:$AO,13,0),
IF(D250=D249,L249,""))</f>
        <v/>
      </c>
      <c r="M250" s="20" t="str">
        <f>IFERROR(VLOOKUP(E250,'[5]LOG Data SAP'!$D:$AO,15,0),
IF(D250=D249,M249,""))</f>
        <v>8999777018528</v>
      </c>
      <c r="N250" s="21">
        <f>[5]SKU!VH250</f>
        <v>720</v>
      </c>
      <c r="O250" s="22">
        <f>[5]SKU!VN250</f>
        <v>28829</v>
      </c>
      <c r="P250" s="23">
        <f>[5]SKU!VO250</f>
        <v>45383</v>
      </c>
      <c r="Q250" s="24">
        <f>IFERROR(_xlfn.NUMBERVALUE(VLOOKUP(E250,'[5]LOG Data SAP'!$D:$M,9,0)),
IF(D250=D249,Q249,""))</f>
        <v>0</v>
      </c>
      <c r="R250" s="24">
        <f>IFERROR(_xlfn.NUMBERVALUE(VLOOKUP(E250,'[5]LOG Data SAP'!$D:$M,10,0)),
IF(D250=D249,R249,""))</f>
        <v>10</v>
      </c>
      <c r="S250" s="24">
        <f t="shared" si="12"/>
        <v>0</v>
      </c>
      <c r="T250" s="25">
        <f>IFERROR(VLOOKUP($E250,'[5]LOG Data SAP'!$D:$V,17,0)/10,
IF(D250=D249,T249,""))</f>
        <v>9</v>
      </c>
      <c r="U250" s="25">
        <f>IFERROR(VLOOKUP($E250,'[5]LOG Data SAP'!$D:$V,18,0)/10,
IF(D250=D249,U249,""))</f>
        <v>1.6</v>
      </c>
      <c r="V250" s="25">
        <f>IFERROR(VLOOKUP($E250,'[5]LOG Data SAP'!$D:$V,19,0)/10,
IF(D250=D249,V249,""))</f>
        <v>14.5</v>
      </c>
      <c r="W250" s="25">
        <f>IFERROR(VLOOKUP($E250,'[5]LOG Data SAP'!$D:$AO,21,0)/10,
IF(D250=D249,W249,""))</f>
        <v>0</v>
      </c>
      <c r="X250" s="25">
        <f>IFERROR(VLOOKUP($E250,'[5]LOG Data SAP'!$D:$AO,22,0)/10,
IF(D250=D249,X249,""))</f>
        <v>0</v>
      </c>
      <c r="Y250" s="25">
        <f>IFERROR(VLOOKUP($E250,'[5]LOG Data SAP'!$D:$AO,23,0)/10,
IF(D250=D249,Y249,""))</f>
        <v>0</v>
      </c>
      <c r="Z250" s="25">
        <f>IFERROR(VLOOKUP($E250,'[5]LOG Data SAP'!$D:$AO,25,0)/10,
IF(D250=D249,Z249,""))</f>
        <v>17.5</v>
      </c>
      <c r="AA250" s="25">
        <f>IFERROR(VLOOKUP($E250,'[5]LOG Data SAP'!$D:$AO,26,0)/10,
IF(D250=D249,AA249,""))</f>
        <v>9.6</v>
      </c>
      <c r="AB250" s="25">
        <f>IFERROR(VLOOKUP($E250,'[5]LOG Data SAP'!$D:$AO,27,0)/10,
IF(D250=D249,AB249,""))</f>
        <v>15.7</v>
      </c>
      <c r="AC250" s="26">
        <f>IFERROR(VLOOKUP($E250,'[5]LOG Data SAP'!$D:$AO,29,0)/IF(VLOOKUP($E250,'[5]LOG Data SAP'!$D:$AO,30,0)="G",1000,1),
IF(D250=D249,AC249,""))</f>
        <v>2.7190000000000002E-2</v>
      </c>
      <c r="AD250" s="26">
        <f>IFERROR(VLOOKUP($E250,'[5]LOG Data SAP'!$D:$AO,31,0)/IF(VLOOKUP($E250,'[5]LOG Data SAP'!$D:$AO,32,0)="G",1000,1),
IF(D250=D249,AD249,""))</f>
        <v>0</v>
      </c>
      <c r="AE250" s="26">
        <f>IFERROR(VLOOKUP($E250,'[5]LOG Data SAP'!$D:$AO,33,0)/IF(VLOOKUP($E250,'[5]LOG Data SAP'!$D:$AO,34,0)="G",1000,1),
IF(D250=D249,AE249,""))</f>
        <v>0.313</v>
      </c>
      <c r="AF250" s="27">
        <f t="shared" si="13"/>
        <v>208.8</v>
      </c>
      <c r="AG250" s="27" t="str">
        <f t="shared" si="14"/>
        <v/>
      </c>
      <c r="AH250" s="28">
        <f t="shared" si="15"/>
        <v>2.6375999999999999E-3</v>
      </c>
      <c r="AI250" s="18" t="str">
        <f>IFERROR(VLOOKUP(E250,'[5]LOG Data SAP'!$D:$E,2,0),IF(D250=D249,AI249,""))</f>
        <v>HP SE STE XL 6X7CM 5 PCS</v>
      </c>
      <c r="AJ250" s="20" t="str">
        <f>IFERROR([5]SKU!VI250,IF(D250=D249,AJ249,""))</f>
        <v>48625</v>
      </c>
      <c r="AK250" s="18" t="str">
        <f>VLOOKUP(E250,[5]SKU!I:X,16,FALSE)</f>
        <v>3005.90.90</v>
      </c>
    </row>
    <row r="251" spans="1:37">
      <c r="A251" s="18" t="str">
        <f>[5]SKU!AC251</f>
        <v>Hansaplast</v>
      </c>
      <c r="B251" s="18" t="str">
        <f>[5]SKU!AE251</f>
        <v>Wound</v>
      </c>
      <c r="C251" s="18" t="str">
        <f>[5]SKU!AJ251</f>
        <v>XL+ Plaster</v>
      </c>
      <c r="D251" s="18" t="str">
        <f>[5]SKU!G251</f>
        <v>HP Sensitive Steril XXL 8 x 10cm 1pc</v>
      </c>
      <c r="E251" s="19" t="str">
        <f>[5]SKU!I251</f>
        <v>48330-00207-01</v>
      </c>
      <c r="F251" s="19" t="str">
        <f>[5]SKU!J251</f>
        <v>48330-00207-01</v>
      </c>
      <c r="G251" s="18" t="str">
        <f>[5]SKU!K251</f>
        <v>Hansaplast Sensitive Steril XXL 8 x 10cm</v>
      </c>
      <c r="H251" s="18" t="str">
        <f>IF([5]SKU!L251="R","Regular",
IF([5]SKU!L251="P","Promo",
IF([5]SKU!L251="S","Sample",
IF([5]SKU!L251="V","VAS",""))))</f>
        <v>Regular</v>
      </c>
      <c r="I251" s="18" t="str">
        <f>IF([5]SKU!QC251="A","Active",
IF([5]SKU!QC251="D","Discontinue",
IF([5]SKU!QC251="N","NPD","")))</f>
        <v>Active</v>
      </c>
      <c r="J251" s="18" t="str">
        <f>VLOOKUP(IFERROR(VLOOKUP(E251,'[5]Material Status'!A:I,9,0),""),'[5]Material Status'!U:W,3,0)</f>
        <v>Inactive</v>
      </c>
      <c r="K251" s="20" t="str">
        <f>IFERROR(VLOOKUP(E251,'[5]LOG Data SAP'!$D:$AO,11,0),
IF(D251=D250,K250,""))</f>
        <v>8999777016388</v>
      </c>
      <c r="L251" s="20" t="str">
        <f>IFERROR(VLOOKUP(E251,'[5]LOG Data SAP'!$D:$AO,13,0),
IF(D251=D250,L250,""))</f>
        <v>8999777016395</v>
      </c>
      <c r="M251" s="20" t="str">
        <f>IFERROR(VLOOKUP(E251,'[5]LOG Data SAP'!$D:$AO,15,0),
IF(D251=D250,M250,""))</f>
        <v>8999777016401</v>
      </c>
      <c r="N251" s="21">
        <f>[5]SKU!VH251</f>
        <v>1080</v>
      </c>
      <c r="O251" s="22">
        <f>[5]SKU!VN251</f>
        <v>7161</v>
      </c>
      <c r="P251" s="23">
        <f>[5]SKU!VO251</f>
        <v>45383</v>
      </c>
      <c r="Q251" s="24">
        <f>IFERROR(_xlfn.NUMBERVALUE(VLOOKUP(E251,'[5]LOG Data SAP'!$D:$M,9,0)),
IF(D251=D250,Q250,""))</f>
        <v>25</v>
      </c>
      <c r="R251" s="24">
        <f>IFERROR(_xlfn.NUMBERVALUE(VLOOKUP(E251,'[5]LOG Data SAP'!$D:$M,10,0)),
IF(D251=D250,R250,""))</f>
        <v>250</v>
      </c>
      <c r="S251" s="24">
        <f t="shared" si="12"/>
        <v>10</v>
      </c>
      <c r="T251" s="25">
        <f>IFERROR(VLOOKUP($E251,'[5]LOG Data SAP'!$D:$V,17,0)/10,
IF(D251=D250,T250,""))</f>
        <v>14.9</v>
      </c>
      <c r="U251" s="25">
        <f>IFERROR(VLOOKUP($E251,'[5]LOG Data SAP'!$D:$V,18,0)/10,
IF(D251=D250,U250,""))</f>
        <v>0.1</v>
      </c>
      <c r="V251" s="25">
        <f>IFERROR(VLOOKUP($E251,'[5]LOG Data SAP'!$D:$V,19,0)/10,
IF(D251=D250,V250,""))</f>
        <v>11</v>
      </c>
      <c r="W251" s="25">
        <f>IFERROR(VLOOKUP($E251,'[5]LOG Data SAP'!$D:$AO,21,0)/10,
IF(D251=D250,W250,""))</f>
        <v>15.5</v>
      </c>
      <c r="X251" s="25">
        <f>IFERROR(VLOOKUP($E251,'[5]LOG Data SAP'!$D:$AO,22,0)/10,
IF(D251=D250,X250,""))</f>
        <v>4</v>
      </c>
      <c r="Y251" s="25">
        <f>IFERROR(VLOOKUP($E251,'[5]LOG Data SAP'!$D:$AO,23,0)/10,
IF(D251=D250,Y250,""))</f>
        <v>11.5</v>
      </c>
      <c r="Z251" s="25">
        <f>IFERROR(VLOOKUP($E251,'[5]LOG Data SAP'!$D:$AO,25,0)/10,
IF(D251=D250,Z250,""))</f>
        <v>24.5</v>
      </c>
      <c r="AA251" s="25">
        <f>IFERROR(VLOOKUP($E251,'[5]LOG Data SAP'!$D:$AO,26,0)/10,
IF(D251=D250,AA250,""))</f>
        <v>21.6</v>
      </c>
      <c r="AB251" s="25">
        <f>IFERROR(VLOOKUP($E251,'[5]LOG Data SAP'!$D:$AO,27,0)/10,
IF(D251=D250,AB250,""))</f>
        <v>17.8</v>
      </c>
      <c r="AC251" s="26">
        <f>IFERROR(VLOOKUP($E251,'[5]LOG Data SAP'!$D:$AO,29,0)/IF(VLOOKUP($E251,'[5]LOG Data SAP'!$D:$AO,30,0)="G",1000,1),
IF(D251=D250,AC250,""))</f>
        <v>4.0159999999999996E-3</v>
      </c>
      <c r="AD251" s="26">
        <f>IFERROR(VLOOKUP($E251,'[5]LOG Data SAP'!$D:$AO,31,0)/IF(VLOOKUP($E251,'[5]LOG Data SAP'!$D:$AO,32,0)="G",1000,1),
IF(D251=D250,AD250,""))</f>
        <v>0.122641</v>
      </c>
      <c r="AE251" s="26">
        <f>IFERROR(VLOOKUP($E251,'[5]LOG Data SAP'!$D:$AO,33,0)/IF(VLOOKUP($E251,'[5]LOG Data SAP'!$D:$AO,34,0)="G",1000,1),
IF(D251=D250,AE250,""))</f>
        <v>1.3360000000000001</v>
      </c>
      <c r="AF251" s="27">
        <f t="shared" si="13"/>
        <v>16.39</v>
      </c>
      <c r="AG251" s="27">
        <f t="shared" si="14"/>
        <v>713</v>
      </c>
      <c r="AH251" s="28">
        <f t="shared" si="15"/>
        <v>9.4197600000000027E-3</v>
      </c>
      <c r="AI251" s="18" t="str">
        <f>IFERROR(VLOOKUP(E251,'[5]LOG Data SAP'!$D:$E,2,0),IF(D251=D250,AI250,""))</f>
        <v>HP_SENSITIVE_STERIL_XXL_</v>
      </c>
      <c r="AJ251" s="20" t="str">
        <f>IFERROR([5]SKU!VI251,IF(D251=D250,AJ250,""))</f>
        <v>48706</v>
      </c>
      <c r="AK251" s="18" t="str">
        <f>VLOOKUP(E251,[5]SKU!I:X,16,FALSE)</f>
        <v>3005.90.90</v>
      </c>
    </row>
    <row r="252" spans="1:37">
      <c r="A252" s="18" t="str">
        <f>[5]SKU!AC252</f>
        <v>Hansaplast</v>
      </c>
      <c r="B252" s="18" t="str">
        <f>[5]SKU!AE252</f>
        <v>Wound</v>
      </c>
      <c r="C252" s="18" t="str">
        <f>[5]SKU!AJ252</f>
        <v>XL+ Plaster</v>
      </c>
      <c r="D252" s="18" t="str">
        <f>[5]SKU!G252</f>
        <v>HP Sensitive Steril XXL 8 x 10cm 1pc</v>
      </c>
      <c r="E252" s="19" t="str">
        <f>[5]SKU!I252</f>
        <v>48330-00207-00</v>
      </c>
      <c r="F252" s="19" t="str">
        <f>[5]SKU!J252</f>
        <v>48330-00207-01</v>
      </c>
      <c r="G252" s="18" t="str">
        <f>[5]SKU!K252</f>
        <v>Hansaplast Sensitive Steril XXL 8 x 10cm</v>
      </c>
      <c r="H252" s="18" t="str">
        <f>IF([5]SKU!L252="R","Regular",
IF([5]SKU!L252="P","Promo",
IF([5]SKU!L252="S","Sample",
IF([5]SKU!L252="V","VAS",""))))</f>
        <v>Regular</v>
      </c>
      <c r="I252" s="18" t="str">
        <f>IF([5]SKU!QC252="A","Active",
IF([5]SKU!QC252="D","Discontinue",
IF([5]SKU!QC252="N","NPD","")))</f>
        <v>Active</v>
      </c>
      <c r="J252" s="18" t="str">
        <f>VLOOKUP(IFERROR(VLOOKUP(E252,'[5]Material Status'!A:I,9,0),""),'[5]Material Status'!U:W,3,0)</f>
        <v>Inactive</v>
      </c>
      <c r="K252" s="20" t="str">
        <f>IFERROR(VLOOKUP(E252,'[5]LOG Data SAP'!$D:$AO,11,0),
IF(D252=D251,K251,""))</f>
        <v>8999777016388</v>
      </c>
      <c r="L252" s="20" t="str">
        <f>IFERROR(VLOOKUP(E252,'[5]LOG Data SAP'!$D:$AO,13,0),
IF(D252=D251,L251,""))</f>
        <v>8999777016395</v>
      </c>
      <c r="M252" s="20" t="str">
        <f>IFERROR(VLOOKUP(E252,'[5]LOG Data SAP'!$D:$AO,15,0),
IF(D252=D251,M251,""))</f>
        <v>8999777016401</v>
      </c>
      <c r="N252" s="21">
        <f>[5]SKU!VH252</f>
        <v>1080</v>
      </c>
      <c r="O252" s="22">
        <f>[5]SKU!VN252</f>
        <v>7161</v>
      </c>
      <c r="P252" s="23">
        <f>[5]SKU!VO252</f>
        <v>45383</v>
      </c>
      <c r="Q252" s="24">
        <f>IFERROR(_xlfn.NUMBERVALUE(VLOOKUP(E252,'[5]LOG Data SAP'!$D:$M,9,0)),
IF(D252=D251,Q251,""))</f>
        <v>25</v>
      </c>
      <c r="R252" s="24">
        <f>IFERROR(_xlfn.NUMBERVALUE(VLOOKUP(E252,'[5]LOG Data SAP'!$D:$M,10,0)),
IF(D252=D251,R251,""))</f>
        <v>250</v>
      </c>
      <c r="S252" s="24">
        <f t="shared" si="12"/>
        <v>10</v>
      </c>
      <c r="T252" s="25">
        <f>IFERROR(VLOOKUP($E252,'[5]LOG Data SAP'!$D:$V,17,0)/10,
IF(D252=D251,T251,""))</f>
        <v>14.9</v>
      </c>
      <c r="U252" s="25">
        <f>IFERROR(VLOOKUP($E252,'[5]LOG Data SAP'!$D:$V,18,0)/10,
IF(D252=D251,U251,""))</f>
        <v>0.1</v>
      </c>
      <c r="V252" s="25">
        <f>IFERROR(VLOOKUP($E252,'[5]LOG Data SAP'!$D:$V,19,0)/10,
IF(D252=D251,V251,""))</f>
        <v>11</v>
      </c>
      <c r="W252" s="25">
        <f>IFERROR(VLOOKUP($E252,'[5]LOG Data SAP'!$D:$AO,21,0)/10,
IF(D252=D251,W251,""))</f>
        <v>15.5</v>
      </c>
      <c r="X252" s="25">
        <f>IFERROR(VLOOKUP($E252,'[5]LOG Data SAP'!$D:$AO,22,0)/10,
IF(D252=D251,X251,""))</f>
        <v>4</v>
      </c>
      <c r="Y252" s="25">
        <f>IFERROR(VLOOKUP($E252,'[5]LOG Data SAP'!$D:$AO,23,0)/10,
IF(D252=D251,Y251,""))</f>
        <v>11.5</v>
      </c>
      <c r="Z252" s="25">
        <f>IFERROR(VLOOKUP($E252,'[5]LOG Data SAP'!$D:$AO,25,0)/10,
IF(D252=D251,Z251,""))</f>
        <v>24.5</v>
      </c>
      <c r="AA252" s="25">
        <f>IFERROR(VLOOKUP($E252,'[5]LOG Data SAP'!$D:$AO,26,0)/10,
IF(D252=D251,AA251,""))</f>
        <v>21.6</v>
      </c>
      <c r="AB252" s="25">
        <f>IFERROR(VLOOKUP($E252,'[5]LOG Data SAP'!$D:$AO,27,0)/10,
IF(D252=D251,AB251,""))</f>
        <v>17.8</v>
      </c>
      <c r="AC252" s="26">
        <f>IFERROR(VLOOKUP($E252,'[5]LOG Data SAP'!$D:$AO,29,0)/IF(VLOOKUP($E252,'[5]LOG Data SAP'!$D:$AO,30,0)="G",1000,1),
IF(D252=D251,AC251,""))</f>
        <v>4.0159999999999996E-3</v>
      </c>
      <c r="AD252" s="26">
        <f>IFERROR(VLOOKUP($E252,'[5]LOG Data SAP'!$D:$AO,31,0)/IF(VLOOKUP($E252,'[5]LOG Data SAP'!$D:$AO,32,0)="G",1000,1),
IF(D252=D251,AD251,""))</f>
        <v>0.122641</v>
      </c>
      <c r="AE252" s="26">
        <f>IFERROR(VLOOKUP($E252,'[5]LOG Data SAP'!$D:$AO,33,0)/IF(VLOOKUP($E252,'[5]LOG Data SAP'!$D:$AO,34,0)="G",1000,1),
IF(D252=D251,AE251,""))</f>
        <v>1.3360000000000001</v>
      </c>
      <c r="AF252" s="27">
        <f t="shared" si="13"/>
        <v>16.39</v>
      </c>
      <c r="AG252" s="27">
        <f t="shared" si="14"/>
        <v>713</v>
      </c>
      <c r="AH252" s="28">
        <f t="shared" si="15"/>
        <v>9.4197600000000027E-3</v>
      </c>
      <c r="AI252" s="18" t="str">
        <f>IFERROR(VLOOKUP(E252,'[5]LOG Data SAP'!$D:$E,2,0),IF(D252=D251,AI251,""))</f>
        <v>HP_SENSITIVE_XXL_STERIL_</v>
      </c>
      <c r="AJ252" s="20" t="str">
        <f>IFERROR([5]SKU!VI252,IF(D252=D251,AJ251,""))</f>
        <v>48706</v>
      </c>
      <c r="AK252" s="18" t="str">
        <f>VLOOKUP(E252,[5]SKU!I:X,16,FALSE)</f>
        <v>3005.90.90</v>
      </c>
    </row>
    <row r="253" spans="1:37">
      <c r="A253" s="18" t="str">
        <f>[5]SKU!AC253</f>
        <v>Hansaplast</v>
      </c>
      <c r="B253" s="18" t="str">
        <f>[5]SKU!AE253</f>
        <v>Wound</v>
      </c>
      <c r="C253" s="18" t="str">
        <f>[5]SKU!AJ253</f>
        <v>XL+ Plaster</v>
      </c>
      <c r="D253" s="18" t="str">
        <f>[5]SKU!G253</f>
        <v>HP Sensitive Steril XXL 8 x 10cm 5pcs</v>
      </c>
      <c r="E253" s="19" t="str">
        <f>[5]SKU!I253</f>
        <v>48330-00235-00</v>
      </c>
      <c r="F253" s="19" t="str">
        <f>[5]SKU!J253</f>
        <v>48330-00235-00</v>
      </c>
      <c r="G253" s="18" t="str">
        <f>[5]SKU!K253</f>
        <v>Hansaplast Sensitive Steril XXL 8 x 10cm 5pcs</v>
      </c>
      <c r="H253" s="18" t="str">
        <f>IF([5]SKU!L253="R","Regular",
IF([5]SKU!L253="P","Promo",
IF([5]SKU!L253="S","Sample",
IF([5]SKU!L253="V","VAS",""))))</f>
        <v>Regular</v>
      </c>
      <c r="I253" s="18" t="str">
        <f>IF([5]SKU!QC253="A","Active",
IF([5]SKU!QC253="D","Discontinue",
IF([5]SKU!QC253="N","NPD","")))</f>
        <v>Active</v>
      </c>
      <c r="J253" s="18" t="str">
        <f>VLOOKUP(IFERROR(VLOOKUP(E253,'[5]Material Status'!A:I,9,0),""),'[5]Material Status'!U:W,3,0)</f>
        <v>Active</v>
      </c>
      <c r="K253" s="20" t="str">
        <f>IFERROR(VLOOKUP(E253,'[5]LOG Data SAP'!$D:$AO,11,0),
IF(D253=D252,K252,""))</f>
        <v>8999777018535</v>
      </c>
      <c r="L253" s="20" t="str">
        <f>IFERROR(VLOOKUP(E253,'[5]LOG Data SAP'!$D:$AO,13,0),
IF(D253=D252,L252,""))</f>
        <v/>
      </c>
      <c r="M253" s="20" t="str">
        <f>IFERROR(VLOOKUP(E253,'[5]LOG Data SAP'!$D:$AO,15,0),
IF(D253=D252,M252,""))</f>
        <v>8999777018542</v>
      </c>
      <c r="N253" s="21">
        <f>[5]SKU!VH253</f>
        <v>720</v>
      </c>
      <c r="O253" s="22">
        <f>[5]SKU!VN253</f>
        <v>36036</v>
      </c>
      <c r="P253" s="23">
        <f>[5]SKU!VO253</f>
        <v>45383</v>
      </c>
      <c r="Q253" s="24">
        <f>IFERROR(_xlfn.NUMBERVALUE(VLOOKUP(E253,'[5]LOG Data SAP'!$D:$M,9,0)),
IF(D253=D252,Q252,""))</f>
        <v>0</v>
      </c>
      <c r="R253" s="24">
        <f>IFERROR(_xlfn.NUMBERVALUE(VLOOKUP(E253,'[5]LOG Data SAP'!$D:$M,10,0)),
IF(D253=D252,R252,""))</f>
        <v>10</v>
      </c>
      <c r="S253" s="24">
        <f t="shared" si="12"/>
        <v>0</v>
      </c>
      <c r="T253" s="25">
        <f>IFERROR(VLOOKUP($E253,'[5]LOG Data SAP'!$D:$V,17,0)/10,
IF(D253=D252,T252,""))</f>
        <v>11.5</v>
      </c>
      <c r="U253" s="25">
        <f>IFERROR(VLOOKUP($E253,'[5]LOG Data SAP'!$D:$V,18,0)/10,
IF(D253=D252,U252,""))</f>
        <v>1.6</v>
      </c>
      <c r="V253" s="25">
        <f>IFERROR(VLOOKUP($E253,'[5]LOG Data SAP'!$D:$V,19,0)/10,
IF(D253=D252,V252,""))</f>
        <v>18</v>
      </c>
      <c r="W253" s="25">
        <f>IFERROR(VLOOKUP($E253,'[5]LOG Data SAP'!$D:$AO,21,0)/10,
IF(D253=D252,W252,""))</f>
        <v>0</v>
      </c>
      <c r="X253" s="25">
        <f>IFERROR(VLOOKUP($E253,'[5]LOG Data SAP'!$D:$AO,22,0)/10,
IF(D253=D252,X252,""))</f>
        <v>0</v>
      </c>
      <c r="Y253" s="25">
        <f>IFERROR(VLOOKUP($E253,'[5]LOG Data SAP'!$D:$AO,23,0)/10,
IF(D253=D252,Y252,""))</f>
        <v>0</v>
      </c>
      <c r="Z253" s="25">
        <f>IFERROR(VLOOKUP($E253,'[5]LOG Data SAP'!$D:$AO,25,0)/10,
IF(D253=D252,Z252,""))</f>
        <v>17.5</v>
      </c>
      <c r="AA253" s="25">
        <f>IFERROR(VLOOKUP($E253,'[5]LOG Data SAP'!$D:$AO,26,0)/10,
IF(D253=D252,AA252,""))</f>
        <v>12</v>
      </c>
      <c r="AB253" s="25">
        <f>IFERROR(VLOOKUP($E253,'[5]LOG Data SAP'!$D:$AO,27,0)/10,
IF(D253=D252,AB252,""))</f>
        <v>19.2</v>
      </c>
      <c r="AC253" s="26">
        <f>IFERROR(VLOOKUP($E253,'[5]LOG Data SAP'!$D:$AO,29,0)/IF(VLOOKUP($E253,'[5]LOG Data SAP'!$D:$AO,30,0)="G",1000,1),
IF(D253=D252,AC252,""))</f>
        <v>4.4185000000000002E-2</v>
      </c>
      <c r="AD253" s="26">
        <f>IFERROR(VLOOKUP($E253,'[5]LOG Data SAP'!$D:$AO,31,0)/IF(VLOOKUP($E253,'[5]LOG Data SAP'!$D:$AO,32,0)="G",1000,1),
IF(D253=D252,AD252,""))</f>
        <v>0</v>
      </c>
      <c r="AE253" s="26">
        <f>IFERROR(VLOOKUP($E253,'[5]LOG Data SAP'!$D:$AO,33,0)/IF(VLOOKUP($E253,'[5]LOG Data SAP'!$D:$AO,34,0)="G",1000,1),
IF(D253=D252,AE252,""))</f>
        <v>0.49099999999999999</v>
      </c>
      <c r="AF253" s="27">
        <f t="shared" si="13"/>
        <v>331.20000000000005</v>
      </c>
      <c r="AG253" s="27" t="str">
        <f t="shared" si="14"/>
        <v/>
      </c>
      <c r="AH253" s="28">
        <f t="shared" si="15"/>
        <v>4.032E-3</v>
      </c>
      <c r="AI253" s="18" t="str">
        <f>IFERROR(VLOOKUP(E253,'[5]LOG Data SAP'!$D:$E,2,0),IF(D253=D252,AI252,""))</f>
        <v>HP SE STE XXL 8X10CM 5 PCS</v>
      </c>
      <c r="AJ253" s="20" t="str">
        <f>IFERROR([5]SKU!VI253,IF(D253=D252,AJ252,""))</f>
        <v>48626</v>
      </c>
      <c r="AK253" s="18" t="str">
        <f>VLOOKUP(E253,[5]SKU!I:X,16,FALSE)</f>
        <v>3005.90.90</v>
      </c>
    </row>
    <row r="254" spans="1:37">
      <c r="A254" s="18" t="str">
        <f>[5]SKU!AC254</f>
        <v>Hansaplast</v>
      </c>
      <c r="B254" s="18" t="str">
        <f>[5]SKU!AE254</f>
        <v>Wound</v>
      </c>
      <c r="C254" s="18" t="str">
        <f>[5]SKU!AJ254</f>
        <v>XL+ Plaster</v>
      </c>
      <c r="D254" s="18" t="str">
        <f>[5]SKU!G254</f>
        <v>HP Sensitive Steril 3XL 10 x 15cm 1pc</v>
      </c>
      <c r="E254" s="19" t="str">
        <f>[5]SKU!I254</f>
        <v>48330-00216-00</v>
      </c>
      <c r="F254" s="19" t="str">
        <f>[5]SKU!J254</f>
        <v>48330-00216-00</v>
      </c>
      <c r="G254" s="18" t="str">
        <f>[5]SKU!K254</f>
        <v>Hansaplast Sensitive Steril 3XL 10 x 15cm</v>
      </c>
      <c r="H254" s="18" t="str">
        <f>IF([5]SKU!L254="R","Regular",
IF([5]SKU!L254="P","Promo",
IF([5]SKU!L254="S","Sample",
IF([5]SKU!L254="V","VAS",""))))</f>
        <v>Regular</v>
      </c>
      <c r="I254" s="18" t="str">
        <f>IF([5]SKU!QC254="A","Active",
IF([5]SKU!QC254="D","Discontinue",
IF([5]SKU!QC254="N","NPD","")))</f>
        <v>Active</v>
      </c>
      <c r="J254" s="18" t="str">
        <f>VLOOKUP(IFERROR(VLOOKUP(E254,'[5]Material Status'!A:I,9,0),""),'[5]Material Status'!U:W,3,0)</f>
        <v>Inactive</v>
      </c>
      <c r="K254" s="20" t="str">
        <f>IFERROR(VLOOKUP(E254,'[5]LOG Data SAP'!$D:$AO,11,0),
IF(D254=D253,K253,""))</f>
        <v>8999777017392</v>
      </c>
      <c r="L254" s="20" t="str">
        <f>IFERROR(VLOOKUP(E254,'[5]LOG Data SAP'!$D:$AO,13,0),
IF(D254=D253,L253,""))</f>
        <v>8999777017408</v>
      </c>
      <c r="M254" s="20" t="str">
        <f>IFERROR(VLOOKUP(E254,'[5]LOG Data SAP'!$D:$AO,15,0),
IF(D254=D253,M253,""))</f>
        <v>8999777017415</v>
      </c>
      <c r="N254" s="21">
        <f>[5]SKU!VH254</f>
        <v>1080</v>
      </c>
      <c r="O254" s="22">
        <f>[5]SKU!VN254</f>
        <v>9848</v>
      </c>
      <c r="P254" s="23">
        <f>[5]SKU!VO254</f>
        <v>45383</v>
      </c>
      <c r="Q254" s="24">
        <f>IFERROR(_xlfn.NUMBERVALUE(VLOOKUP(E254,'[5]LOG Data SAP'!$D:$M,9,0)),
IF(D254=D253,Q253,""))</f>
        <v>25</v>
      </c>
      <c r="R254" s="24">
        <f>IFERROR(_xlfn.NUMBERVALUE(VLOOKUP(E254,'[5]LOG Data SAP'!$D:$M,10,0)),
IF(D254=D253,R253,""))</f>
        <v>250</v>
      </c>
      <c r="S254" s="24">
        <f t="shared" si="12"/>
        <v>10</v>
      </c>
      <c r="T254" s="25">
        <f>IFERROR(VLOOKUP($E254,'[5]LOG Data SAP'!$D:$V,17,0)/10,
IF(D254=D253,T253,""))</f>
        <v>20.399999999999999</v>
      </c>
      <c r="U254" s="25">
        <f>IFERROR(VLOOKUP($E254,'[5]LOG Data SAP'!$D:$V,18,0)/10,
IF(D254=D253,U253,""))</f>
        <v>0.1</v>
      </c>
      <c r="V254" s="25">
        <f>IFERROR(VLOOKUP($E254,'[5]LOG Data SAP'!$D:$V,19,0)/10,
IF(D254=D253,V253,""))</f>
        <v>13.4</v>
      </c>
      <c r="W254" s="25">
        <f>IFERROR(VLOOKUP($E254,'[5]LOG Data SAP'!$D:$AO,21,0)/10,
IF(D254=D253,W253,""))</f>
        <v>21</v>
      </c>
      <c r="X254" s="25">
        <f>IFERROR(VLOOKUP($E254,'[5]LOG Data SAP'!$D:$AO,22,0)/10,
IF(D254=D253,X253,""))</f>
        <v>4</v>
      </c>
      <c r="Y254" s="25">
        <f>IFERROR(VLOOKUP($E254,'[5]LOG Data SAP'!$D:$AO,23,0)/10,
IF(D254=D253,Y253,""))</f>
        <v>14</v>
      </c>
      <c r="Z254" s="25">
        <f>IFERROR(VLOOKUP($E254,'[5]LOG Data SAP'!$D:$AO,25,0)/10,
IF(D254=D253,Z253,""))</f>
        <v>29.7</v>
      </c>
      <c r="AA254" s="25">
        <f>IFERROR(VLOOKUP($E254,'[5]LOG Data SAP'!$D:$AO,26,0)/10,
IF(D254=D253,AA253,""))</f>
        <v>21.5</v>
      </c>
      <c r="AB254" s="25">
        <f>IFERROR(VLOOKUP($E254,'[5]LOG Data SAP'!$D:$AO,27,0)/10,
IF(D254=D253,AB253,""))</f>
        <v>23.5</v>
      </c>
      <c r="AC254" s="26">
        <f>IFERROR(VLOOKUP($E254,'[5]LOG Data SAP'!$D:$AO,29,0)/IF(VLOOKUP($E254,'[5]LOG Data SAP'!$D:$AO,30,0)="G",1000,1),
IF(D254=D253,AC253,""))</f>
        <v>7.2399999999999999E-3</v>
      </c>
      <c r="AD254" s="26">
        <f>IFERROR(VLOOKUP($E254,'[5]LOG Data SAP'!$D:$AO,31,0)/IF(VLOOKUP($E254,'[5]LOG Data SAP'!$D:$AO,32,0)="G",1000,1),
IF(D254=D253,AD253,""))</f>
        <v>0.21358000000000002</v>
      </c>
      <c r="AE254" s="26">
        <f>IFERROR(VLOOKUP($E254,'[5]LOG Data SAP'!$D:$AO,33,0)/IF(VLOOKUP($E254,'[5]LOG Data SAP'!$D:$AO,34,0)="G",1000,1),
IF(D254=D253,AE253,""))</f>
        <v>2.2770000000000001</v>
      </c>
      <c r="AF254" s="27">
        <f t="shared" si="13"/>
        <v>27.336000000000002</v>
      </c>
      <c r="AG254" s="27">
        <f t="shared" si="14"/>
        <v>1176</v>
      </c>
      <c r="AH254" s="28">
        <f t="shared" si="15"/>
        <v>1.5005925E-2</v>
      </c>
      <c r="AI254" s="18" t="str">
        <f>IFERROR(VLOOKUP(E254,'[5]LOG Data SAP'!$D:$E,2,0),IF(D254=D253,AI253,""))</f>
        <v>HP_SENSITIVE_3XL_STERIL_</v>
      </c>
      <c r="AJ254" s="20" t="str">
        <f>IFERROR([5]SKU!VI254,IF(D254=D253,AJ253,""))</f>
        <v>48380</v>
      </c>
      <c r="AK254" s="18" t="str">
        <f>VLOOKUP(E254,[5]SKU!I:X,16,FALSE)</f>
        <v>3005.90.90</v>
      </c>
    </row>
    <row r="255" spans="1:37">
      <c r="A255" s="18" t="str">
        <f>[5]SKU!AC255</f>
        <v>Hansaplast</v>
      </c>
      <c r="B255" s="18" t="str">
        <f>[5]SKU!AE255</f>
        <v>Wound</v>
      </c>
      <c r="C255" s="18" t="str">
        <f>[5]SKU!AJ255</f>
        <v>XL+ Plaster</v>
      </c>
      <c r="D255" s="18" t="str">
        <f>[5]SKU!G255</f>
        <v>HP Sensitive Steril 3XL 10 x 15cm 5pc</v>
      </c>
      <c r="E255" s="19" t="str">
        <f>[5]SKU!I255</f>
        <v>48784-00000-47</v>
      </c>
      <c r="F255" s="19" t="str">
        <f>[5]SKU!J255</f>
        <v>48784-00000-47</v>
      </c>
      <c r="G255" s="18" t="str">
        <f>[5]SKU!K255</f>
        <v>Hansaplast Sensitive Steril 3XL 10 x 15cm 5pcs</v>
      </c>
      <c r="H255" s="18" t="str">
        <f>IF([5]SKU!L255="R","Regular",
IF([5]SKU!L255="P","Promo",
IF([5]SKU!L255="S","Sample",
IF([5]SKU!L255="V","VAS",""))))</f>
        <v>Regular</v>
      </c>
      <c r="I255" s="18" t="str">
        <f>IF([5]SKU!QC255="A","Active",
IF([5]SKU!QC255="D","Discontinue",
IF([5]SKU!QC255="N","NPD","")))</f>
        <v>NPD</v>
      </c>
      <c r="J255" s="18" t="str">
        <f>VLOOKUP(IFERROR(VLOOKUP(E255,'[5]Material Status'!A:I,9,0),""),'[5]Material Status'!U:W,3,0)</f>
        <v>Inactive</v>
      </c>
      <c r="K255" s="20" t="str">
        <f>IFERROR(VLOOKUP(E255,'[5]LOG Data SAP'!$D:$AO,11,0),
IF(D255=D254,K254,""))</f>
        <v>4005800278860</v>
      </c>
      <c r="L255" s="20" t="str">
        <f>IFERROR(VLOOKUP(E255,'[5]LOG Data SAP'!$D:$AO,13,0),
IF(D255=D254,L254,""))</f>
        <v/>
      </c>
      <c r="M255" s="20" t="str">
        <f>IFERROR(VLOOKUP(E255,'[5]LOG Data SAP'!$D:$AO,15,0),
IF(D255=D254,M254,""))</f>
        <v>4005800278877</v>
      </c>
      <c r="N255" s="21">
        <f>[5]SKU!VH255</f>
        <v>1080</v>
      </c>
      <c r="O255" s="22">
        <f>[5]SKU!VN255</f>
        <v>57432</v>
      </c>
      <c r="P255" s="23">
        <f>[5]SKU!VO255</f>
        <v>45413</v>
      </c>
      <c r="Q255" s="24">
        <f>IFERROR(_xlfn.NUMBERVALUE(VLOOKUP(E255,'[5]LOG Data SAP'!$D:$M,9,0)),
IF(D255=D254,Q254,""))</f>
        <v>0</v>
      </c>
      <c r="R255" s="24">
        <f>IFERROR(_xlfn.NUMBERVALUE(VLOOKUP(E255,'[5]LOG Data SAP'!$D:$M,10,0)),
IF(D255=D254,R254,""))</f>
        <v>10</v>
      </c>
      <c r="S255" s="24">
        <f t="shared" si="12"/>
        <v>0</v>
      </c>
      <c r="T255" s="25">
        <f>IFERROR(VLOOKUP($E255,'[5]LOG Data SAP'!$D:$V,17,0)/10,
IF(D255=D254,T254,""))</f>
        <v>14</v>
      </c>
      <c r="U255" s="25">
        <f>IFERROR(VLOOKUP($E255,'[5]LOG Data SAP'!$D:$V,18,0)/10,
IF(D255=D254,U254,""))</f>
        <v>1.6</v>
      </c>
      <c r="V255" s="25">
        <f>IFERROR(VLOOKUP($E255,'[5]LOG Data SAP'!$D:$V,19,0)/10,
IF(D255=D254,V254,""))</f>
        <v>21</v>
      </c>
      <c r="W255" s="25">
        <f>IFERROR(VLOOKUP($E255,'[5]LOG Data SAP'!$D:$AO,21,0)/10,
IF(D255=D254,W254,""))</f>
        <v>0</v>
      </c>
      <c r="X255" s="25">
        <f>IFERROR(VLOOKUP($E255,'[5]LOG Data SAP'!$D:$AO,22,0)/10,
IF(D255=D254,X254,""))</f>
        <v>0</v>
      </c>
      <c r="Y255" s="25">
        <f>IFERROR(VLOOKUP($E255,'[5]LOG Data SAP'!$D:$AO,23,0)/10,
IF(D255=D254,Y254,""))</f>
        <v>0</v>
      </c>
      <c r="Z255" s="25">
        <f>IFERROR(VLOOKUP($E255,'[5]LOG Data SAP'!$D:$AO,25,0)/10,
IF(D255=D254,Z254,""))</f>
        <v>18.2</v>
      </c>
      <c r="AA255" s="25">
        <f>IFERROR(VLOOKUP($E255,'[5]LOG Data SAP'!$D:$AO,26,0)/10,
IF(D255=D254,AA254,""))</f>
        <v>15.2</v>
      </c>
      <c r="AB255" s="25">
        <f>IFERROR(VLOOKUP($E255,'[5]LOG Data SAP'!$D:$AO,27,0)/10,
IF(D255=D254,AB254,""))</f>
        <v>26</v>
      </c>
      <c r="AC255" s="26">
        <f>IFERROR(VLOOKUP($E255,'[5]LOG Data SAP'!$D:$AO,29,0)/IF(VLOOKUP($E255,'[5]LOG Data SAP'!$D:$AO,30,0)="G",1000,1),
IF(D255=D254,AC254,""))</f>
        <v>5.7460000000000004E-2</v>
      </c>
      <c r="AD255" s="26">
        <f>IFERROR(VLOOKUP($E255,'[5]LOG Data SAP'!$D:$AO,31,0)/IF(VLOOKUP($E255,'[5]LOG Data SAP'!$D:$AO,32,0)="G",1000,1),
IF(D255=D254,AD254,""))</f>
        <v>0</v>
      </c>
      <c r="AE255" s="26">
        <f>IFERROR(VLOOKUP($E255,'[5]LOG Data SAP'!$D:$AO,33,0)/IF(VLOOKUP($E255,'[5]LOG Data SAP'!$D:$AO,34,0)="G",1000,1),
IF(D255=D254,AE254,""))</f>
        <v>0.65700000000000003</v>
      </c>
      <c r="AF255" s="27">
        <f t="shared" si="13"/>
        <v>470.40000000000003</v>
      </c>
      <c r="AG255" s="27" t="str">
        <f t="shared" si="14"/>
        <v/>
      </c>
      <c r="AH255" s="28">
        <f t="shared" si="15"/>
        <v>7.1926399999999993E-3</v>
      </c>
      <c r="AI255" s="18" t="str">
        <f>IFERROR(VLOOKUP(E255,'[5]LOG Data SAP'!$D:$E,2,0),IF(D255=D254,AI254,""))</f>
        <v>HP SE 10X15CM 3XL 5PCS INT</v>
      </c>
      <c r="AJ255" s="20" t="str">
        <f>IFERROR([5]SKU!VI255,IF(D255=D254,AJ254,""))</f>
        <v>48784</v>
      </c>
      <c r="AK255" s="18" t="str">
        <f>VLOOKUP(E255,[5]SKU!I:X,16,FALSE)</f>
        <v>3005.90.90</v>
      </c>
    </row>
    <row r="256" spans="1:37">
      <c r="A256" s="18" t="str">
        <f>[5]SKU!AC256</f>
        <v>Hansaplast</v>
      </c>
      <c r="B256" s="18" t="str">
        <f>[5]SKU!AE256</f>
        <v>Wound</v>
      </c>
      <c r="C256" s="18" t="str">
        <f>[5]SKU!AJ256</f>
        <v>XL+ Plaster</v>
      </c>
      <c r="D256" s="18" t="str">
        <f>[5]SKU!G256</f>
        <v>HP Aqua Protect Steril 3XL 10 x 15cm 5pcs</v>
      </c>
      <c r="E256" s="19" t="str">
        <f>[5]SKU!I256</f>
        <v>48330-00232-02</v>
      </c>
      <c r="F256" s="19" t="str">
        <f>[5]SKU!J256</f>
        <v>48330-00232-02</v>
      </c>
      <c r="G256" s="18" t="str">
        <f>[5]SKU!K256</f>
        <v>Hansaplast Aqua Protect Steril 3XL 10 x 15cm 5pcs</v>
      </c>
      <c r="H256" s="18" t="str">
        <f>IF([5]SKU!L256="R","Regular",
IF([5]SKU!L256="P","Promo",
IF([5]SKU!L256="S","Sample",
IF([5]SKU!L256="V","VAS",""))))</f>
        <v>Regular</v>
      </c>
      <c r="I256" s="18" t="str">
        <f>IF([5]SKU!QC256="A","Active",
IF([5]SKU!QC256="D","Discontinue",
IF([5]SKU!QC256="N","NPD","")))</f>
        <v>Active</v>
      </c>
      <c r="J256" s="18" t="str">
        <f>VLOOKUP(IFERROR(VLOOKUP(E256,'[5]Material Status'!A:I,9,0),""),'[5]Material Status'!U:W,3,0)</f>
        <v>Active</v>
      </c>
      <c r="K256" s="20" t="str">
        <f>IFERROR(VLOOKUP(E256,'[5]LOG Data SAP'!$D:$AO,11,0),
IF(D256=D255,K255,""))</f>
        <v>4005800299315</v>
      </c>
      <c r="L256" s="20" t="str">
        <f>IFERROR(VLOOKUP(E256,'[5]LOG Data SAP'!$D:$AO,13,0),
IF(D256=D255,L255,""))</f>
        <v/>
      </c>
      <c r="M256" s="20" t="str">
        <f>IFERROR(VLOOKUP(E256,'[5]LOG Data SAP'!$D:$AO,15,0),
IF(D256=D255,M255,""))</f>
        <v>4005800299322</v>
      </c>
      <c r="N256" s="21">
        <f>[5]SKU!VH256</f>
        <v>720</v>
      </c>
      <c r="O256" s="22">
        <f>[5]SKU!VN256</f>
        <v>72072</v>
      </c>
      <c r="P256" s="23">
        <f>[5]SKU!VO256</f>
        <v>45413</v>
      </c>
      <c r="Q256" s="24">
        <f>IFERROR(_xlfn.NUMBERVALUE(VLOOKUP(E256,'[5]LOG Data SAP'!$D:$M,9,0)),
IF(D256=D255,Q255,""))</f>
        <v>0</v>
      </c>
      <c r="R256" s="24">
        <f>IFERROR(_xlfn.NUMBERVALUE(VLOOKUP(E256,'[5]LOG Data SAP'!$D:$M,10,0)),
IF(D256=D255,R255,""))</f>
        <v>10</v>
      </c>
      <c r="S256" s="24">
        <f t="shared" si="12"/>
        <v>0</v>
      </c>
      <c r="T256" s="25">
        <f>IFERROR(VLOOKUP($E256,'[5]LOG Data SAP'!$D:$V,17,0)/10,
IF(D256=D255,T255,""))</f>
        <v>14</v>
      </c>
      <c r="U256" s="25">
        <f>IFERROR(VLOOKUP($E256,'[5]LOG Data SAP'!$D:$V,18,0)/10,
IF(D256=D255,U255,""))</f>
        <v>1.6</v>
      </c>
      <c r="V256" s="25">
        <f>IFERROR(VLOOKUP($E256,'[5]LOG Data SAP'!$D:$V,19,0)/10,
IF(D256=D255,V255,""))</f>
        <v>21</v>
      </c>
      <c r="W256" s="25">
        <f>IFERROR(VLOOKUP($E256,'[5]LOG Data SAP'!$D:$AO,21,0)/10,
IF(D256=D255,W255,""))</f>
        <v>0</v>
      </c>
      <c r="X256" s="25">
        <f>IFERROR(VLOOKUP($E256,'[5]LOG Data SAP'!$D:$AO,22,0)/10,
IF(D256=D255,X255,""))</f>
        <v>0</v>
      </c>
      <c r="Y256" s="25">
        <f>IFERROR(VLOOKUP($E256,'[5]LOG Data SAP'!$D:$AO,23,0)/10,
IF(D256=D255,Y255,""))</f>
        <v>0</v>
      </c>
      <c r="Z256" s="25">
        <f>IFERROR(VLOOKUP($E256,'[5]LOG Data SAP'!$D:$AO,25,0)/10,
IF(D256=D255,Z255,""))</f>
        <v>18.2</v>
      </c>
      <c r="AA256" s="25">
        <f>IFERROR(VLOOKUP($E256,'[5]LOG Data SAP'!$D:$AO,26,0)/10,
IF(D256=D255,AA255,""))</f>
        <v>15.2</v>
      </c>
      <c r="AB256" s="25">
        <f>IFERROR(VLOOKUP($E256,'[5]LOG Data SAP'!$D:$AO,27,0)/10,
IF(D256=D255,AB255,""))</f>
        <v>26</v>
      </c>
      <c r="AC256" s="26">
        <f>IFERROR(VLOOKUP($E256,'[5]LOG Data SAP'!$D:$AO,29,0)/IF(VLOOKUP($E256,'[5]LOG Data SAP'!$D:$AO,30,0)="G",1000,1),
IF(D256=D255,AC255,""))</f>
        <v>5.7460000000000004E-2</v>
      </c>
      <c r="AD256" s="26">
        <f>IFERROR(VLOOKUP($E256,'[5]LOG Data SAP'!$D:$AO,31,0)/IF(VLOOKUP($E256,'[5]LOG Data SAP'!$D:$AO,32,0)="G",1000,1),
IF(D256=D255,AD255,""))</f>
        <v>0</v>
      </c>
      <c r="AE256" s="26">
        <f>IFERROR(VLOOKUP($E256,'[5]LOG Data SAP'!$D:$AO,33,0)/IF(VLOOKUP($E256,'[5]LOG Data SAP'!$D:$AO,34,0)="G",1000,1),
IF(D256=D255,AE255,""))</f>
        <v>0.65700000000000003</v>
      </c>
      <c r="AF256" s="27">
        <f t="shared" si="13"/>
        <v>470.40000000000003</v>
      </c>
      <c r="AG256" s="27" t="str">
        <f t="shared" si="14"/>
        <v/>
      </c>
      <c r="AH256" s="28">
        <f t="shared" si="15"/>
        <v>7.1926399999999993E-3</v>
      </c>
      <c r="AI256" s="18" t="str">
        <f>IFERROR(VLOOKUP(E256,'[5]LOG Data SAP'!$D:$E,2,0),IF(D256=D255,AI255,""))</f>
        <v>HP AQP STE 3XL 10X15CM 5 PCS</v>
      </c>
      <c r="AJ256" s="20" t="str">
        <f>IFERROR([5]SKU!VI256,IF(D256=D255,AJ255,""))</f>
        <v>48703</v>
      </c>
      <c r="AK256" s="18" t="str">
        <f>VLOOKUP(E256,[5]SKU!I:X,16,FALSE)</f>
        <v>3005.90.90</v>
      </c>
    </row>
    <row r="257" spans="1:37">
      <c r="A257" s="18" t="str">
        <f>[5]SKU!AC257</f>
        <v>Hansaplast</v>
      </c>
      <c r="B257" s="18" t="str">
        <f>[5]SKU!AE257</f>
        <v>Wound</v>
      </c>
      <c r="C257" s="18" t="str">
        <f>[5]SKU!AJ257</f>
        <v>XL+ Plaster</v>
      </c>
      <c r="D257" s="18" t="str">
        <f>[5]SKU!G257</f>
        <v>HP Aqua Protect Steril 3XL 10 x 15cm 5pcs</v>
      </c>
      <c r="E257" s="19" t="str">
        <f>[5]SKU!I257</f>
        <v>48330-00232-00</v>
      </c>
      <c r="F257" s="19" t="str">
        <f>[5]SKU!J257</f>
        <v>48330-00232-02</v>
      </c>
      <c r="G257" s="18" t="str">
        <f>[5]SKU!K257</f>
        <v>Hansaplast Aqua Protect Steril 3XL 10 x 15cm 5pcs</v>
      </c>
      <c r="H257" s="18" t="str">
        <f>IF([5]SKU!L257="R","Regular",
IF([5]SKU!L257="P","Promo",
IF([5]SKU!L257="S","Sample",
IF([5]SKU!L257="V","VAS",""))))</f>
        <v>Regular</v>
      </c>
      <c r="I257" s="18" t="str">
        <f>IF([5]SKU!QC257="A","Active",
IF([5]SKU!QC257="D","Discontinue",
IF([5]SKU!QC257="N","NPD","")))</f>
        <v>Active</v>
      </c>
      <c r="J257" s="18" t="str">
        <f>VLOOKUP(IFERROR(VLOOKUP(E257,'[5]Material Status'!A:I,9,0),""),'[5]Material Status'!U:W,3,0)</f>
        <v>Active</v>
      </c>
      <c r="K257" s="20" t="str">
        <f>IFERROR(VLOOKUP(E257,'[5]LOG Data SAP'!$D:$AO,11,0),
IF(D257=D256,K256,""))</f>
        <v>8999777018474</v>
      </c>
      <c r="L257" s="20" t="str">
        <f>IFERROR(VLOOKUP(E257,'[5]LOG Data SAP'!$D:$AO,13,0),
IF(D257=D256,L256,""))</f>
        <v/>
      </c>
      <c r="M257" s="20" t="str">
        <f>IFERROR(VLOOKUP(E257,'[5]LOG Data SAP'!$D:$AO,15,0),
IF(D257=D256,M256,""))</f>
        <v>8999777018481</v>
      </c>
      <c r="N257" s="21">
        <f>[5]SKU!VH257</f>
        <v>720</v>
      </c>
      <c r="O257" s="22">
        <f>[5]SKU!VN257</f>
        <v>72072</v>
      </c>
      <c r="P257" s="23">
        <f>[5]SKU!VO257</f>
        <v>45383</v>
      </c>
      <c r="Q257" s="24">
        <f>IFERROR(_xlfn.NUMBERVALUE(VLOOKUP(E257,'[5]LOG Data SAP'!$D:$M,9,0)),
IF(D257=D256,Q256,""))</f>
        <v>0</v>
      </c>
      <c r="R257" s="24">
        <f>IFERROR(_xlfn.NUMBERVALUE(VLOOKUP(E257,'[5]LOG Data SAP'!$D:$M,10,0)),
IF(D257=D256,R256,""))</f>
        <v>10</v>
      </c>
      <c r="S257" s="24">
        <f t="shared" si="12"/>
        <v>0</v>
      </c>
      <c r="T257" s="25">
        <f>IFERROR(VLOOKUP($E257,'[5]LOG Data SAP'!$D:$V,17,0)/10,
IF(D257=D256,T256,""))</f>
        <v>14</v>
      </c>
      <c r="U257" s="25">
        <f>IFERROR(VLOOKUP($E257,'[5]LOG Data SAP'!$D:$V,18,0)/10,
IF(D257=D256,U256,""))</f>
        <v>1.6</v>
      </c>
      <c r="V257" s="25">
        <f>IFERROR(VLOOKUP($E257,'[5]LOG Data SAP'!$D:$V,19,0)/10,
IF(D257=D256,V256,""))</f>
        <v>23.6</v>
      </c>
      <c r="W257" s="25">
        <f>IFERROR(VLOOKUP($E257,'[5]LOG Data SAP'!$D:$AO,21,0)/10,
IF(D257=D256,W256,""))</f>
        <v>0</v>
      </c>
      <c r="X257" s="25">
        <f>IFERROR(VLOOKUP($E257,'[5]LOG Data SAP'!$D:$AO,22,0)/10,
IF(D257=D256,X256,""))</f>
        <v>0</v>
      </c>
      <c r="Y257" s="25">
        <f>IFERROR(VLOOKUP($E257,'[5]LOG Data SAP'!$D:$AO,23,0)/10,
IF(D257=D256,Y256,""))</f>
        <v>0</v>
      </c>
      <c r="Z257" s="25">
        <f>IFERROR(VLOOKUP($E257,'[5]LOG Data SAP'!$D:$AO,25,0)/10,
IF(D257=D256,Z256,""))</f>
        <v>18.2</v>
      </c>
      <c r="AA257" s="25">
        <f>IFERROR(VLOOKUP($E257,'[5]LOG Data SAP'!$D:$AO,26,0)/10,
IF(D257=D256,AA256,""))</f>
        <v>15.2</v>
      </c>
      <c r="AB257" s="25">
        <f>IFERROR(VLOOKUP($E257,'[5]LOG Data SAP'!$D:$AO,27,0)/10,
IF(D257=D256,AB256,""))</f>
        <v>26</v>
      </c>
      <c r="AC257" s="26">
        <f>IFERROR(VLOOKUP($E257,'[5]LOG Data SAP'!$D:$AO,29,0)/IF(VLOOKUP($E257,'[5]LOG Data SAP'!$D:$AO,30,0)="G",1000,1),
IF(D257=D256,AC256,""))</f>
        <v>7.0459999999999995E-2</v>
      </c>
      <c r="AD257" s="26">
        <f>IFERROR(VLOOKUP($E257,'[5]LOG Data SAP'!$D:$AO,31,0)/IF(VLOOKUP($E257,'[5]LOG Data SAP'!$D:$AO,32,0)="G",1000,1),
IF(D257=D256,AD256,""))</f>
        <v>0</v>
      </c>
      <c r="AE257" s="26">
        <f>IFERROR(VLOOKUP($E257,'[5]LOG Data SAP'!$D:$AO,33,0)/IF(VLOOKUP($E257,'[5]LOG Data SAP'!$D:$AO,34,0)="G",1000,1),
IF(D257=D256,AE256,""))</f>
        <v>0.78700000000000003</v>
      </c>
      <c r="AF257" s="27">
        <f t="shared" si="13"/>
        <v>528.6400000000001</v>
      </c>
      <c r="AG257" s="27" t="str">
        <f t="shared" si="14"/>
        <v/>
      </c>
      <c r="AH257" s="28">
        <f t="shared" si="15"/>
        <v>7.1926399999999993E-3</v>
      </c>
      <c r="AI257" s="18" t="str">
        <f>IFERROR(VLOOKUP(E257,'[5]LOG Data SAP'!$D:$E,2,0),IF(D257=D256,AI256,""))</f>
        <v>HP AQP STE 3XL 10X15CM 5 PCS</v>
      </c>
      <c r="AJ257" s="20" t="str">
        <f>IFERROR([5]SKU!VI257,IF(D257=D256,AJ256,""))</f>
        <v>48703</v>
      </c>
      <c r="AK257" s="18" t="str">
        <f>VLOOKUP(E257,[5]SKU!I:X,16,FALSE)</f>
        <v>3005.90.90</v>
      </c>
    </row>
    <row r="258" spans="1:37">
      <c r="A258" s="18" t="str">
        <f>[5]SKU!AC258</f>
        <v>Hansaplast</v>
      </c>
      <c r="B258" s="18" t="str">
        <f>[5]SKU!AE258</f>
        <v>Wound</v>
      </c>
      <c r="C258" s="18" t="str">
        <f>[5]SKU!AJ258</f>
        <v>XL+ Plaster</v>
      </c>
      <c r="D258" s="18" t="str">
        <f>[5]SKU!G258</f>
        <v>HP Sensitive Steril 4XL 10 x 20cm 1pc</v>
      </c>
      <c r="E258" s="19" t="str">
        <f>[5]SKU!I258</f>
        <v>48330-00217-00</v>
      </c>
      <c r="F258" s="19" t="str">
        <f>[5]SKU!J258</f>
        <v>48330-00217-00</v>
      </c>
      <c r="G258" s="18" t="str">
        <f>[5]SKU!K258</f>
        <v>Hansaplast Sensitive Steril 4XL 10 x 20cm</v>
      </c>
      <c r="H258" s="18" t="str">
        <f>IF([5]SKU!L258="R","Regular",
IF([5]SKU!L258="P","Promo",
IF([5]SKU!L258="S","Sample",
IF([5]SKU!L258="V","VAS",""))))</f>
        <v>Regular</v>
      </c>
      <c r="I258" s="18" t="str">
        <f>IF([5]SKU!QC258="A","Active",
IF([5]SKU!QC258="D","Discontinue",
IF([5]SKU!QC258="N","NPD","")))</f>
        <v>Discontinue</v>
      </c>
      <c r="J258" s="18" t="str">
        <f>VLOOKUP(IFERROR(VLOOKUP(E258,'[5]Material Status'!A:I,9,0),""),'[5]Material Status'!U:W,3,0)</f>
        <v>Inactive</v>
      </c>
      <c r="K258" s="20" t="str">
        <f>IFERROR(VLOOKUP(E258,'[5]LOG Data SAP'!$D:$AO,11,0),
IF(D258=D257,K257,""))</f>
        <v>8999777017439</v>
      </c>
      <c r="L258" s="20" t="str">
        <f>IFERROR(VLOOKUP(E258,'[5]LOG Data SAP'!$D:$AO,13,0),
IF(D258=D257,L257,""))</f>
        <v>8999777017446</v>
      </c>
      <c r="M258" s="20" t="str">
        <f>IFERROR(VLOOKUP(E258,'[5]LOG Data SAP'!$D:$AO,15,0),
IF(D258=D257,M257,""))</f>
        <v>8999777017453</v>
      </c>
      <c r="N258" s="21">
        <f>[5]SKU!VH258</f>
        <v>1080</v>
      </c>
      <c r="O258" s="22">
        <f>[5]SKU!VN258</f>
        <v>12121</v>
      </c>
      <c r="P258" s="23">
        <f>[5]SKU!VO258</f>
        <v>45413</v>
      </c>
      <c r="Q258" s="24">
        <f>IFERROR(_xlfn.NUMBERVALUE(VLOOKUP(E258,'[5]LOG Data SAP'!$D:$M,9,0)),
IF(D258=D257,Q257,""))</f>
        <v>25</v>
      </c>
      <c r="R258" s="24">
        <f>IFERROR(_xlfn.NUMBERVALUE(VLOOKUP(E258,'[5]LOG Data SAP'!$D:$M,10,0)),
IF(D258=D257,R257,""))</f>
        <v>250</v>
      </c>
      <c r="S258" s="24">
        <f t="shared" si="12"/>
        <v>10</v>
      </c>
      <c r="T258" s="25">
        <f>IFERROR(VLOOKUP($E258,'[5]LOG Data SAP'!$D:$V,17,0)/10,
IF(D258=D257,T257,""))</f>
        <v>25.7</v>
      </c>
      <c r="U258" s="25">
        <f>IFERROR(VLOOKUP($E258,'[5]LOG Data SAP'!$D:$V,18,0)/10,
IF(D258=D257,U257,""))</f>
        <v>0.1</v>
      </c>
      <c r="V258" s="25">
        <f>IFERROR(VLOOKUP($E258,'[5]LOG Data SAP'!$D:$V,19,0)/10,
IF(D258=D257,V257,""))</f>
        <v>13.5</v>
      </c>
      <c r="W258" s="25">
        <f>IFERROR(VLOOKUP($E258,'[5]LOG Data SAP'!$D:$AO,21,0)/10,
IF(D258=D257,W257,""))</f>
        <v>26.5</v>
      </c>
      <c r="X258" s="25">
        <f>IFERROR(VLOOKUP($E258,'[5]LOG Data SAP'!$D:$AO,22,0)/10,
IF(D258=D257,X257,""))</f>
        <v>4</v>
      </c>
      <c r="Y258" s="25">
        <f>IFERROR(VLOOKUP($E258,'[5]LOG Data SAP'!$D:$AO,23,0)/10,
IF(D258=D257,Y257,""))</f>
        <v>14</v>
      </c>
      <c r="Z258" s="25">
        <f>IFERROR(VLOOKUP($E258,'[5]LOG Data SAP'!$D:$AO,25,0)/10,
IF(D258=D257,Z257,""))</f>
        <v>29.7</v>
      </c>
      <c r="AA258" s="25">
        <f>IFERROR(VLOOKUP($E258,'[5]LOG Data SAP'!$D:$AO,26,0)/10,
IF(D258=D257,AA257,""))</f>
        <v>21.6</v>
      </c>
      <c r="AB258" s="25">
        <f>IFERROR(VLOOKUP($E258,'[5]LOG Data SAP'!$D:$AO,27,0)/10,
IF(D258=D257,AB257,""))</f>
        <v>29</v>
      </c>
      <c r="AC258" s="26">
        <f>IFERROR(VLOOKUP($E258,'[5]LOG Data SAP'!$D:$AO,29,0)/IF(VLOOKUP($E258,'[5]LOG Data SAP'!$D:$AO,30,0)="G",1000,1),
IF(D258=D257,AC257,""))</f>
        <v>9.4000000000000004E-3</v>
      </c>
      <c r="AD258" s="26">
        <f>IFERROR(VLOOKUP($E258,'[5]LOG Data SAP'!$D:$AO,31,0)/IF(VLOOKUP($E258,'[5]LOG Data SAP'!$D:$AO,32,0)="G",1000,1),
IF(D258=D257,AD257,""))</f>
        <v>0.27200000000000002</v>
      </c>
      <c r="AE258" s="26">
        <f>IFERROR(VLOOKUP($E258,'[5]LOG Data SAP'!$D:$AO,33,0)/IF(VLOOKUP($E258,'[5]LOG Data SAP'!$D:$AO,34,0)="G",1000,1),
IF(D258=D257,AE257,""))</f>
        <v>2.879</v>
      </c>
      <c r="AF258" s="27">
        <f t="shared" si="13"/>
        <v>34.695000000000007</v>
      </c>
      <c r="AG258" s="27">
        <f t="shared" si="14"/>
        <v>1484</v>
      </c>
      <c r="AH258" s="28">
        <f t="shared" si="15"/>
        <v>1.8604079999999999E-2</v>
      </c>
      <c r="AI258" s="18" t="str">
        <f>IFERROR(VLOOKUP(E258,'[5]LOG Data SAP'!$D:$E,2,0),IF(D258=D257,AI257,""))</f>
        <v>HP_SENSITIVE_4XL_STERIL_</v>
      </c>
      <c r="AJ258" s="20" t="str">
        <f>IFERROR([5]SKU!VI258,IF(D258=D257,AJ257,""))</f>
        <v>48381</v>
      </c>
      <c r="AK258" s="18" t="str">
        <f>VLOOKUP(E258,[5]SKU!I:X,16,FALSE)</f>
        <v>3005.90.90</v>
      </c>
    </row>
    <row r="259" spans="1:37">
      <c r="A259" s="18" t="str">
        <f>[5]SKU!AC259</f>
        <v>Hansaplast</v>
      </c>
      <c r="B259" s="18" t="str">
        <f>[5]SKU!AE259</f>
        <v>Wound</v>
      </c>
      <c r="C259" s="18" t="str">
        <f>[5]SKU!AJ259</f>
        <v>XL+ Plaster</v>
      </c>
      <c r="D259" s="18" t="str">
        <f>[5]SKU!G259</f>
        <v>HP Sensitive Steril 4XL 10 x 20cm 5pc</v>
      </c>
      <c r="E259" s="19" t="str">
        <f>[5]SKU!I259</f>
        <v>48785-00000-47</v>
      </c>
      <c r="F259" s="19" t="str">
        <f>[5]SKU!J259</f>
        <v>48785-00000-47</v>
      </c>
      <c r="G259" s="18" t="str">
        <f>[5]SKU!K259</f>
        <v>Hansaplast Sensitive Steril 4XL 10 x 20cm 5pcs</v>
      </c>
      <c r="H259" s="18" t="str">
        <f>IF([5]SKU!L259="R","Regular",
IF([5]SKU!L259="P","Promo",
IF([5]SKU!L259="S","Sample",
IF([5]SKU!L259="V","VAS",""))))</f>
        <v>Regular</v>
      </c>
      <c r="I259" s="18" t="str">
        <f>IF([5]SKU!QC259="A","Active",
IF([5]SKU!QC259="D","Discontinue",
IF([5]SKU!QC259="N","NPD","")))</f>
        <v>Active</v>
      </c>
      <c r="J259" s="18" t="str">
        <f>VLOOKUP(IFERROR(VLOOKUP(E259,'[5]Material Status'!A:I,9,0),""),'[5]Material Status'!U:W,3,0)</f>
        <v>Inactive</v>
      </c>
      <c r="K259" s="20" t="str">
        <f>IFERROR(VLOOKUP(E259,'[5]LOG Data SAP'!$D:$AO,11,0),
IF(D259=D258,K258,""))</f>
        <v>4005800278884</v>
      </c>
      <c r="L259" s="20" t="str">
        <f>IFERROR(VLOOKUP(E259,'[5]LOG Data SAP'!$D:$AO,13,0),
IF(D259=D258,L258,""))</f>
        <v/>
      </c>
      <c r="M259" s="20" t="str">
        <f>IFERROR(VLOOKUP(E259,'[5]LOG Data SAP'!$D:$AO,15,0),
IF(D259=D258,M258,""))</f>
        <v>4005800278891</v>
      </c>
      <c r="N259" s="21">
        <f>[5]SKU!VH259</f>
        <v>1080</v>
      </c>
      <c r="O259" s="22">
        <f>[5]SKU!VN259</f>
        <v>12121</v>
      </c>
      <c r="P259" s="23">
        <f>[5]SKU!VO259</f>
        <v>45383</v>
      </c>
      <c r="Q259" s="24">
        <f>IFERROR(_xlfn.NUMBERVALUE(VLOOKUP(E259,'[5]LOG Data SAP'!$D:$M,9,0)),
IF(D259=D258,Q258,""))</f>
        <v>0</v>
      </c>
      <c r="R259" s="24">
        <f>IFERROR(_xlfn.NUMBERVALUE(VLOOKUP(E259,'[5]LOG Data SAP'!$D:$M,10,0)),
IF(D259=D258,R258,""))</f>
        <v>10</v>
      </c>
      <c r="S259" s="24">
        <f t="shared" ref="S259:S322" si="16">IFERROR(IF(Q259=0,0,R259/Q259),
IF(D259=D258,S258,""))</f>
        <v>0</v>
      </c>
      <c r="T259" s="25">
        <f>IFERROR(VLOOKUP($E259,'[5]LOG Data SAP'!$D:$V,17,0)/10,
IF(D259=D258,T258,""))</f>
        <v>14</v>
      </c>
      <c r="U259" s="25">
        <f>IFERROR(VLOOKUP($E259,'[5]LOG Data SAP'!$D:$V,18,0)/10,
IF(D259=D258,U258,""))</f>
        <v>1.6</v>
      </c>
      <c r="V259" s="25">
        <f>IFERROR(VLOOKUP($E259,'[5]LOG Data SAP'!$D:$V,19,0)/10,
IF(D259=D258,V258,""))</f>
        <v>26.5</v>
      </c>
      <c r="W259" s="25">
        <f>IFERROR(VLOOKUP($E259,'[5]LOG Data SAP'!$D:$AO,21,0)/10,
IF(D259=D258,W258,""))</f>
        <v>0</v>
      </c>
      <c r="X259" s="25">
        <f>IFERROR(VLOOKUP($E259,'[5]LOG Data SAP'!$D:$AO,22,0)/10,
IF(D259=D258,X258,""))</f>
        <v>0</v>
      </c>
      <c r="Y259" s="25">
        <f>IFERROR(VLOOKUP($E259,'[5]LOG Data SAP'!$D:$AO,23,0)/10,
IF(D259=D258,Y258,""))</f>
        <v>0</v>
      </c>
      <c r="Z259" s="25">
        <f>IFERROR(VLOOKUP($E259,'[5]LOG Data SAP'!$D:$AO,25,0)/10,
IF(D259=D258,Z258,""))</f>
        <v>17.2</v>
      </c>
      <c r="AA259" s="25">
        <f>IFERROR(VLOOKUP($E259,'[5]LOG Data SAP'!$D:$AO,26,0)/10,
IF(D259=D258,AA258,""))</f>
        <v>15.2</v>
      </c>
      <c r="AB259" s="25">
        <f>IFERROR(VLOOKUP($E259,'[5]LOG Data SAP'!$D:$AO,27,0)/10,
IF(D259=D258,AB258,""))</f>
        <v>31.5</v>
      </c>
      <c r="AC259" s="26">
        <f>IFERROR(VLOOKUP($E259,'[5]LOG Data SAP'!$D:$AO,29,0)/IF(VLOOKUP($E259,'[5]LOG Data SAP'!$D:$AO,30,0)="G",1000,1),
IF(D259=D258,AC258,""))</f>
        <v>7.2950000000000001E-2</v>
      </c>
      <c r="AD259" s="26">
        <f>IFERROR(VLOOKUP($E259,'[5]LOG Data SAP'!$D:$AO,31,0)/IF(VLOOKUP($E259,'[5]LOG Data SAP'!$D:$AO,32,0)="G",1000,1),
IF(D259=D258,AD258,""))</f>
        <v>0</v>
      </c>
      <c r="AE259" s="26">
        <f>IFERROR(VLOOKUP($E259,'[5]LOG Data SAP'!$D:$AO,33,0)/IF(VLOOKUP($E259,'[5]LOG Data SAP'!$D:$AO,34,0)="G",1000,1),
IF(D259=D258,AE258,""))</f>
        <v>0.83</v>
      </c>
      <c r="AF259" s="27">
        <f t="shared" ref="AF259:AF322" si="17">IF(SUM(T259:V259)=0,"",T259*U259*V259)</f>
        <v>593.6</v>
      </c>
      <c r="AG259" s="27" t="str">
        <f t="shared" ref="AG259:AG322" si="18">IF(SUM(W259:Y259)=0,"",W259*X259*Y259)</f>
        <v/>
      </c>
      <c r="AH259" s="28">
        <f t="shared" ref="AH259:AH322" si="19">IF(SUM(Z259:AB259)=0,"",Z259*AA259*AB259/1000000)</f>
        <v>8.2353600000000006E-3</v>
      </c>
      <c r="AI259" s="18" t="str">
        <f>IFERROR(VLOOKUP(E259,'[5]LOG Data SAP'!$D:$E,2,0),IF(D259=D258,AI258,""))</f>
        <v>HP SE 10X20CM 4XL 5PCS INT</v>
      </c>
      <c r="AJ259" s="20" t="str">
        <f>IFERROR([5]SKU!VI259,IF(D259=D258,AJ258,""))</f>
        <v>48785</v>
      </c>
      <c r="AK259" s="18" t="str">
        <f>VLOOKUP(E259,[5]SKU!I:X,16,FALSE)</f>
        <v>3005.90.90</v>
      </c>
    </row>
    <row r="260" spans="1:37">
      <c r="A260" s="18" t="str">
        <f>[5]SKU!AC260</f>
        <v>Hansaplast</v>
      </c>
      <c r="B260" s="18" t="str">
        <f>[5]SKU!AE260</f>
        <v>Wound</v>
      </c>
      <c r="C260" s="18" t="str">
        <f>[5]SKU!AJ260</f>
        <v>XL+ Plaster</v>
      </c>
      <c r="D260" s="18" t="str">
        <f>[5]SKU!G260</f>
        <v>HP Aqua Protect Steril 4XL 10 x 20cm 5pcs</v>
      </c>
      <c r="E260" s="19" t="str">
        <f>[5]SKU!I260</f>
        <v>48330-00233-02</v>
      </c>
      <c r="F260" s="19" t="str">
        <f>[5]SKU!J260</f>
        <v>48330-00233-00</v>
      </c>
      <c r="G260" s="18" t="str">
        <f>[5]SKU!K260</f>
        <v>Hansaplast Aqua Protect Steril 4XL 10 x 20cm 5pcs</v>
      </c>
      <c r="H260" s="18" t="str">
        <f>IF([5]SKU!L260="R","Regular",
IF([5]SKU!L260="P","Promo",
IF([5]SKU!L260="S","Sample",
IF([5]SKU!L260="V","VAS",""))))</f>
        <v>Regular</v>
      </c>
      <c r="I260" s="18" t="str">
        <f>IF([5]SKU!QC260="A","Active",
IF([5]SKU!QC260="D","Discontinue",
IF([5]SKU!QC260="N","NPD","")))</f>
        <v>Active</v>
      </c>
      <c r="J260" s="18" t="str">
        <f>VLOOKUP(IFERROR(VLOOKUP(E260,'[5]Material Status'!A:I,9,0),""),'[5]Material Status'!U:W,3,0)</f>
        <v>Active</v>
      </c>
      <c r="K260" s="20" t="str">
        <f>IFERROR(VLOOKUP(E260,'[5]LOG Data SAP'!$D:$AO,11,0),
IF(D260=D259,K259,""))</f>
        <v>4005800299353</v>
      </c>
      <c r="L260" s="20" t="str">
        <f>IFERROR(VLOOKUP(E260,'[5]LOG Data SAP'!$D:$AO,13,0),
IF(D260=D259,L259,""))</f>
        <v/>
      </c>
      <c r="M260" s="20" t="str">
        <f>IFERROR(VLOOKUP(E260,'[5]LOG Data SAP'!$D:$AO,15,0),
IF(D260=D259,M259,""))</f>
        <v>4005800299360</v>
      </c>
      <c r="N260" s="21">
        <f>[5]SKU!VH260</f>
        <v>720</v>
      </c>
      <c r="O260" s="22">
        <f>[5]SKU!VN260</f>
        <v>100901</v>
      </c>
      <c r="P260" s="23">
        <f>[5]SKU!VO260</f>
        <v>45413</v>
      </c>
      <c r="Q260" s="24">
        <f>IFERROR(_xlfn.NUMBERVALUE(VLOOKUP(E260,'[5]LOG Data SAP'!$D:$M,9,0)),
IF(D260=D259,Q259,""))</f>
        <v>0</v>
      </c>
      <c r="R260" s="24">
        <f>IFERROR(_xlfn.NUMBERVALUE(VLOOKUP(E260,'[5]LOG Data SAP'!$D:$M,10,0)),
IF(D260=D259,R259,""))</f>
        <v>10</v>
      </c>
      <c r="S260" s="24">
        <f t="shared" si="16"/>
        <v>0</v>
      </c>
      <c r="T260" s="25">
        <f>IFERROR(VLOOKUP($E260,'[5]LOG Data SAP'!$D:$V,17,0)/10,
IF(D260=D259,T259,""))</f>
        <v>14</v>
      </c>
      <c r="U260" s="25">
        <f>IFERROR(VLOOKUP($E260,'[5]LOG Data SAP'!$D:$V,18,0)/10,
IF(D260=D259,U259,""))</f>
        <v>1.6</v>
      </c>
      <c r="V260" s="25">
        <f>IFERROR(VLOOKUP($E260,'[5]LOG Data SAP'!$D:$V,19,0)/10,
IF(D260=D259,V259,""))</f>
        <v>26.5</v>
      </c>
      <c r="W260" s="25">
        <f>IFERROR(VLOOKUP($E260,'[5]LOG Data SAP'!$D:$AO,21,0)/10,
IF(D260=D259,W259,""))</f>
        <v>0</v>
      </c>
      <c r="X260" s="25">
        <f>IFERROR(VLOOKUP($E260,'[5]LOG Data SAP'!$D:$AO,22,0)/10,
IF(D260=D259,X259,""))</f>
        <v>0</v>
      </c>
      <c r="Y260" s="25">
        <f>IFERROR(VLOOKUP($E260,'[5]LOG Data SAP'!$D:$AO,23,0)/10,
IF(D260=D259,Y259,""))</f>
        <v>0</v>
      </c>
      <c r="Z260" s="25">
        <f>IFERROR(VLOOKUP($E260,'[5]LOG Data SAP'!$D:$AO,25,0)/10,
IF(D260=D259,Z259,""))</f>
        <v>18.2</v>
      </c>
      <c r="AA260" s="25">
        <f>IFERROR(VLOOKUP($E260,'[5]LOG Data SAP'!$D:$AO,26,0)/10,
IF(D260=D259,AA259,""))</f>
        <v>15.2</v>
      </c>
      <c r="AB260" s="25">
        <f>IFERROR(VLOOKUP($E260,'[5]LOG Data SAP'!$D:$AO,27,0)/10,
IF(D260=D259,AB259,""))</f>
        <v>31.5</v>
      </c>
      <c r="AC260" s="26">
        <f>IFERROR(VLOOKUP($E260,'[5]LOG Data SAP'!$D:$AO,29,0)/IF(VLOOKUP($E260,'[5]LOG Data SAP'!$D:$AO,30,0)="G",1000,1),
IF(D260=D259,AC259,""))</f>
        <v>7.2950000000000001E-2</v>
      </c>
      <c r="AD260" s="26">
        <f>IFERROR(VLOOKUP($E260,'[5]LOG Data SAP'!$D:$AO,31,0)/IF(VLOOKUP($E260,'[5]LOG Data SAP'!$D:$AO,32,0)="G",1000,1),
IF(D260=D259,AD259,""))</f>
        <v>0</v>
      </c>
      <c r="AE260" s="26">
        <f>IFERROR(VLOOKUP($E260,'[5]LOG Data SAP'!$D:$AO,33,0)/IF(VLOOKUP($E260,'[5]LOG Data SAP'!$D:$AO,34,0)="G",1000,1),
IF(D260=D259,AE259,""))</f>
        <v>0.83</v>
      </c>
      <c r="AF260" s="27">
        <f t="shared" si="17"/>
        <v>593.6</v>
      </c>
      <c r="AG260" s="27" t="str">
        <f t="shared" si="18"/>
        <v/>
      </c>
      <c r="AH260" s="28">
        <f t="shared" si="19"/>
        <v>8.7141600000000003E-3</v>
      </c>
      <c r="AI260" s="18" t="str">
        <f>IFERROR(VLOOKUP(E260,'[5]LOG Data SAP'!$D:$E,2,0),IF(D260=D259,AI259,""))</f>
        <v>HP AQP STE 4XL 10X20CM 5 PCS</v>
      </c>
      <c r="AJ260" s="20" t="str">
        <f>IFERROR([5]SKU!VI260,IF(D260=D259,AJ259,""))</f>
        <v>48707</v>
      </c>
      <c r="AK260" s="18" t="str">
        <f>VLOOKUP(E260,[5]SKU!I:X,16,FALSE)</f>
        <v>3005.90.90</v>
      </c>
    </row>
    <row r="261" spans="1:37">
      <c r="A261" s="18" t="str">
        <f>[5]SKU!AC261</f>
        <v>Hansaplast</v>
      </c>
      <c r="B261" s="18" t="str">
        <f>[5]SKU!AE261</f>
        <v>Wound</v>
      </c>
      <c r="C261" s="18" t="str">
        <f>[5]SKU!AJ261</f>
        <v>XL+ Plaster</v>
      </c>
      <c r="D261" s="18" t="str">
        <f>[5]SKU!G261</f>
        <v>HP Aqua Protect Steril 4XL 10 x 20cm 5pcs</v>
      </c>
      <c r="E261" s="19" t="str">
        <f>[5]SKU!I261</f>
        <v>48330-00233-00</v>
      </c>
      <c r="F261" s="19" t="str">
        <f>[5]SKU!J261</f>
        <v>48330-00233-00</v>
      </c>
      <c r="G261" s="18" t="str">
        <f>[5]SKU!K261</f>
        <v>Hansaplast Aqua Protect Steril 4XL 10 x 20cm 5pcs</v>
      </c>
      <c r="H261" s="18" t="str">
        <f>IF([5]SKU!L261="R","Regular",
IF([5]SKU!L261="P","Promo",
IF([5]SKU!L261="S","Sample",
IF([5]SKU!L261="V","VAS",""))))</f>
        <v>Regular</v>
      </c>
      <c r="I261" s="18" t="str">
        <f>IF([5]SKU!QC261="A","Active",
IF([5]SKU!QC261="D","Discontinue",
IF([5]SKU!QC261="N","NPD","")))</f>
        <v>Active</v>
      </c>
      <c r="J261" s="18" t="str">
        <f>VLOOKUP(IFERROR(VLOOKUP(E261,'[5]Material Status'!A:I,9,0),""),'[5]Material Status'!U:W,3,0)</f>
        <v>Active</v>
      </c>
      <c r="K261" s="20" t="str">
        <f>IFERROR(VLOOKUP(E261,'[5]LOG Data SAP'!$D:$AO,11,0),
IF(D261=D260,K260,""))</f>
        <v>8999777018498</v>
      </c>
      <c r="L261" s="20" t="str">
        <f>IFERROR(VLOOKUP(E261,'[5]LOG Data SAP'!$D:$AO,13,0),
IF(D261=D260,L260,""))</f>
        <v/>
      </c>
      <c r="M261" s="20" t="str">
        <f>IFERROR(VLOOKUP(E261,'[5]LOG Data SAP'!$D:$AO,15,0),
IF(D261=D260,M260,""))</f>
        <v>8999777018504</v>
      </c>
      <c r="N261" s="21">
        <f>[5]SKU!VH261</f>
        <v>720</v>
      </c>
      <c r="O261" s="22">
        <f>[5]SKU!VN261</f>
        <v>100901</v>
      </c>
      <c r="P261" s="23">
        <f>[5]SKU!VO261</f>
        <v>45383</v>
      </c>
      <c r="Q261" s="24">
        <f>IFERROR(_xlfn.NUMBERVALUE(VLOOKUP(E261,'[5]LOG Data SAP'!$D:$M,9,0)),
IF(D261=D260,Q260,""))</f>
        <v>0</v>
      </c>
      <c r="R261" s="24">
        <f>IFERROR(_xlfn.NUMBERVALUE(VLOOKUP(E261,'[5]LOG Data SAP'!$D:$M,10,0)),
IF(D261=D260,R260,""))</f>
        <v>10</v>
      </c>
      <c r="S261" s="24">
        <f t="shared" si="16"/>
        <v>0</v>
      </c>
      <c r="T261" s="25">
        <f>IFERROR(VLOOKUP($E261,'[5]LOG Data SAP'!$D:$V,17,0)/10,
IF(D261=D260,T260,""))</f>
        <v>14</v>
      </c>
      <c r="U261" s="25">
        <f>IFERROR(VLOOKUP($E261,'[5]LOG Data SAP'!$D:$V,18,0)/10,
IF(D261=D260,U260,""))</f>
        <v>1.6</v>
      </c>
      <c r="V261" s="25">
        <f>IFERROR(VLOOKUP($E261,'[5]LOG Data SAP'!$D:$V,19,0)/10,
IF(D261=D260,V260,""))</f>
        <v>26.5</v>
      </c>
      <c r="W261" s="25">
        <f>IFERROR(VLOOKUP($E261,'[5]LOG Data SAP'!$D:$AO,21,0)/10,
IF(D261=D260,W260,""))</f>
        <v>0</v>
      </c>
      <c r="X261" s="25">
        <f>IFERROR(VLOOKUP($E261,'[5]LOG Data SAP'!$D:$AO,22,0)/10,
IF(D261=D260,X260,""))</f>
        <v>0</v>
      </c>
      <c r="Y261" s="25">
        <f>IFERROR(VLOOKUP($E261,'[5]LOG Data SAP'!$D:$AO,23,0)/10,
IF(D261=D260,Y260,""))</f>
        <v>0</v>
      </c>
      <c r="Z261" s="25">
        <f>IFERROR(VLOOKUP($E261,'[5]LOG Data SAP'!$D:$AO,25,0)/10,
IF(D261=D260,Z260,""))</f>
        <v>18.2</v>
      </c>
      <c r="AA261" s="25">
        <f>IFERROR(VLOOKUP($E261,'[5]LOG Data SAP'!$D:$AO,26,0)/10,
IF(D261=D260,AA260,""))</f>
        <v>15.2</v>
      </c>
      <c r="AB261" s="25">
        <f>IFERROR(VLOOKUP($E261,'[5]LOG Data SAP'!$D:$AO,27,0)/10,
IF(D261=D260,AB260,""))</f>
        <v>31.5</v>
      </c>
      <c r="AC261" s="26">
        <f>IFERROR(VLOOKUP($E261,'[5]LOG Data SAP'!$D:$AO,29,0)/IF(VLOOKUP($E261,'[5]LOG Data SAP'!$D:$AO,30,0)="G",1000,1),
IF(D261=D260,AC260,""))</f>
        <v>8.795E-2</v>
      </c>
      <c r="AD261" s="26">
        <f>IFERROR(VLOOKUP($E261,'[5]LOG Data SAP'!$D:$AO,31,0)/IF(VLOOKUP($E261,'[5]LOG Data SAP'!$D:$AO,32,0)="G",1000,1),
IF(D261=D260,AD260,""))</f>
        <v>0</v>
      </c>
      <c r="AE261" s="26">
        <f>IFERROR(VLOOKUP($E261,'[5]LOG Data SAP'!$D:$AO,33,0)/IF(VLOOKUP($E261,'[5]LOG Data SAP'!$D:$AO,34,0)="G",1000,1),
IF(D261=D260,AE260,""))</f>
        <v>0.98</v>
      </c>
      <c r="AF261" s="27">
        <f t="shared" si="17"/>
        <v>593.6</v>
      </c>
      <c r="AG261" s="27" t="str">
        <f t="shared" si="18"/>
        <v/>
      </c>
      <c r="AH261" s="28">
        <f t="shared" si="19"/>
        <v>8.7141600000000003E-3</v>
      </c>
      <c r="AI261" s="18" t="str">
        <f>IFERROR(VLOOKUP(E261,'[5]LOG Data SAP'!$D:$E,2,0),IF(D261=D260,AI260,""))</f>
        <v>HP AQP STE 4XL 10X20CM 5 PCS</v>
      </c>
      <c r="AJ261" s="20" t="str">
        <f>IFERROR([5]SKU!VI261,IF(D261=D260,AJ260,""))</f>
        <v>48707</v>
      </c>
      <c r="AK261" s="18" t="str">
        <f>VLOOKUP(E261,[5]SKU!I:X,16,FALSE)</f>
        <v>3005.90.90</v>
      </c>
    </row>
    <row r="262" spans="1:37">
      <c r="A262" s="18" t="str">
        <f>[5]SKU!AC262</f>
        <v>Hansaplast</v>
      </c>
      <c r="B262" s="18" t="str">
        <f>[5]SKU!AE262</f>
        <v>Wound</v>
      </c>
      <c r="C262" s="18" t="str">
        <f>[5]SKU!AJ262</f>
        <v>XL+ Plaster</v>
      </c>
      <c r="D262" s="18" t="str">
        <f>[5]SKU!G262</f>
        <v>HP Aqua Protect Steril XL 6 x 7cm 1pc</v>
      </c>
      <c r="E262" s="19" t="str">
        <f>[5]SKU!I262</f>
        <v>48330-00208-01</v>
      </c>
      <c r="F262" s="19" t="str">
        <f>[5]SKU!J262</f>
        <v>48330-00208-01</v>
      </c>
      <c r="G262" s="18" t="str">
        <f>[5]SKU!K262</f>
        <v>Hansaplast Aqua Protect Steril XL 6 x 7cm</v>
      </c>
      <c r="H262" s="18" t="str">
        <f>IF([5]SKU!L262="R","Regular",
IF([5]SKU!L262="P","Promo",
IF([5]SKU!L262="S","Sample",
IF([5]SKU!L262="V","VAS",""))))</f>
        <v>Regular</v>
      </c>
      <c r="I262" s="18" t="str">
        <f>IF([5]SKU!QC262="A","Active",
IF([5]SKU!QC262="D","Discontinue",
IF([5]SKU!QC262="N","NPD","")))</f>
        <v>Active</v>
      </c>
      <c r="J262" s="18" t="str">
        <f>VLOOKUP(IFERROR(VLOOKUP(E262,'[5]Material Status'!A:I,9,0),""),'[5]Material Status'!U:W,3,0)</f>
        <v>Inactive</v>
      </c>
      <c r="K262" s="20" t="str">
        <f>IFERROR(VLOOKUP(E262,'[5]LOG Data SAP'!$D:$AO,11,0),
IF(D262=D261,K261,""))</f>
        <v>8999777016463</v>
      </c>
      <c r="L262" s="20" t="str">
        <f>IFERROR(VLOOKUP(E262,'[5]LOG Data SAP'!$D:$AO,13,0),
IF(D262=D261,L261,""))</f>
        <v>8999777016470</v>
      </c>
      <c r="M262" s="20" t="str">
        <f>IFERROR(VLOOKUP(E262,'[5]LOG Data SAP'!$D:$AO,15,0),
IF(D262=D261,M261,""))</f>
        <v>8999777016487</v>
      </c>
      <c r="N262" s="21">
        <f>[5]SKU!VH262</f>
        <v>1080</v>
      </c>
      <c r="O262" s="22">
        <f>[5]SKU!VN262</f>
        <v>7566</v>
      </c>
      <c r="P262" s="23">
        <f>[5]SKU!VO262</f>
        <v>45383</v>
      </c>
      <c r="Q262" s="24">
        <f>IFERROR(_xlfn.NUMBERVALUE(VLOOKUP(E262,'[5]LOG Data SAP'!$D:$M,9,0)),
IF(D262=D261,Q261,""))</f>
        <v>25</v>
      </c>
      <c r="R262" s="24">
        <f>IFERROR(_xlfn.NUMBERVALUE(VLOOKUP(E262,'[5]LOG Data SAP'!$D:$M,10,0)),
IF(D262=D261,R261,""))</f>
        <v>250</v>
      </c>
      <c r="S262" s="24">
        <f t="shared" si="16"/>
        <v>10</v>
      </c>
      <c r="T262" s="25">
        <f>IFERROR(VLOOKUP($E262,'[5]LOG Data SAP'!$D:$V,17,0)/10,
IF(D262=D261,T261,""))</f>
        <v>11.4</v>
      </c>
      <c r="U262" s="25">
        <f>IFERROR(VLOOKUP($E262,'[5]LOG Data SAP'!$D:$V,18,0)/10,
IF(D262=D261,U261,""))</f>
        <v>0.1</v>
      </c>
      <c r="V262" s="25">
        <f>IFERROR(VLOOKUP($E262,'[5]LOG Data SAP'!$D:$V,19,0)/10,
IF(D262=D261,V261,""))</f>
        <v>8.5</v>
      </c>
      <c r="W262" s="25">
        <f>IFERROR(VLOOKUP($E262,'[5]LOG Data SAP'!$D:$AO,21,0)/10,
IF(D262=D261,W261,""))</f>
        <v>12</v>
      </c>
      <c r="X262" s="25">
        <f>IFERROR(VLOOKUP($E262,'[5]LOG Data SAP'!$D:$AO,22,0)/10,
IF(D262=D261,X261,""))</f>
        <v>4</v>
      </c>
      <c r="Y262" s="25">
        <f>IFERROR(VLOOKUP($E262,'[5]LOG Data SAP'!$D:$AO,23,0)/10,
IF(D262=D261,Y261,""))</f>
        <v>9</v>
      </c>
      <c r="Z262" s="25">
        <f>IFERROR(VLOOKUP($E262,'[5]LOG Data SAP'!$D:$AO,25,0)/10,
IF(D262=D261,Z261,""))</f>
        <v>21.5</v>
      </c>
      <c r="AA262" s="25">
        <f>IFERROR(VLOOKUP($E262,'[5]LOG Data SAP'!$D:$AO,26,0)/10,
IF(D262=D261,AA261,""))</f>
        <v>19.5</v>
      </c>
      <c r="AB262" s="25">
        <f>IFERROR(VLOOKUP($E262,'[5]LOG Data SAP'!$D:$AO,27,0)/10,
IF(D262=D261,AB261,""))</f>
        <v>14.5</v>
      </c>
      <c r="AC262" s="26">
        <f>IFERROR(VLOOKUP($E262,'[5]LOG Data SAP'!$D:$AO,29,0)/IF(VLOOKUP($E262,'[5]LOG Data SAP'!$D:$AO,30,0)="G",1000,1),
IF(D262=D261,AC261,""))</f>
        <v>2.2000000000000001E-3</v>
      </c>
      <c r="AD262" s="26">
        <f>IFERROR(VLOOKUP($E262,'[5]LOG Data SAP'!$D:$AO,31,0)/IF(VLOOKUP($E262,'[5]LOG Data SAP'!$D:$AO,32,0)="G",1000,1),
IF(D262=D261,AD261,""))</f>
        <v>7.0000000000000007E-2</v>
      </c>
      <c r="AE262" s="26">
        <f>IFERROR(VLOOKUP($E262,'[5]LOG Data SAP'!$D:$AO,33,0)/IF(VLOOKUP($E262,'[5]LOG Data SAP'!$D:$AO,34,0)="G",1000,1),
IF(D262=D261,AE261,""))</f>
        <v>0.78400000000000003</v>
      </c>
      <c r="AF262" s="27">
        <f t="shared" si="17"/>
        <v>9.6900000000000013</v>
      </c>
      <c r="AG262" s="27">
        <f t="shared" si="18"/>
        <v>432</v>
      </c>
      <c r="AH262" s="28">
        <f t="shared" si="19"/>
        <v>6.0791250000000003E-3</v>
      </c>
      <c r="AI262" s="18" t="str">
        <f>IFERROR(VLOOKUP(E262,'[5]LOG Data SAP'!$D:$E,2,0),IF(D262=D261,AI261,""))</f>
        <v>HP_AQUA_PROTECT_STERIL_X</v>
      </c>
      <c r="AJ262" s="20" t="str">
        <f>IFERROR([5]SKU!VI262,IF(D262=D261,AJ261,""))</f>
        <v>48788</v>
      </c>
      <c r="AK262" s="18" t="str">
        <f>VLOOKUP(E262,[5]SKU!I:X,16,FALSE)</f>
        <v>3005.90.90</v>
      </c>
    </row>
    <row r="263" spans="1:37">
      <c r="A263" s="18" t="str">
        <f>[5]SKU!AC263</f>
        <v>Hansaplast</v>
      </c>
      <c r="B263" s="18" t="str">
        <f>[5]SKU!AE263</f>
        <v>Wound</v>
      </c>
      <c r="C263" s="18" t="str">
        <f>[5]SKU!AJ263</f>
        <v>XL+ Plaster</v>
      </c>
      <c r="D263" s="18" t="str">
        <f>[5]SKU!G263</f>
        <v>HP Aqua Protect Steril XL 6 x 7cm 1pc</v>
      </c>
      <c r="E263" s="19" t="str">
        <f>[5]SKU!I263</f>
        <v>48330-00208-00</v>
      </c>
      <c r="F263" s="19" t="str">
        <f>[5]SKU!J263</f>
        <v>48330-00208-01</v>
      </c>
      <c r="G263" s="18" t="str">
        <f>[5]SKU!K263</f>
        <v>Hansaplast Aqua Protect Steril XL 6 x 7cm</v>
      </c>
      <c r="H263" s="18" t="str">
        <f>IF([5]SKU!L263="R","Regular",
IF([5]SKU!L263="P","Promo",
IF([5]SKU!L263="S","Sample",
IF([5]SKU!L263="V","VAS",""))))</f>
        <v>Regular</v>
      </c>
      <c r="I263" s="18" t="str">
        <f>IF([5]SKU!QC263="A","Active",
IF([5]SKU!QC263="D","Discontinue",
IF([5]SKU!QC263="N","NPD","")))</f>
        <v>Active</v>
      </c>
      <c r="J263" s="18" t="str">
        <f>VLOOKUP(IFERROR(VLOOKUP(E263,'[5]Material Status'!A:I,9,0),""),'[5]Material Status'!U:W,3,0)</f>
        <v>Inactive</v>
      </c>
      <c r="K263" s="20" t="str">
        <f>IFERROR(VLOOKUP(E263,'[5]LOG Data SAP'!$D:$AO,11,0),
IF(D263=D262,K262,""))</f>
        <v>8999777016463</v>
      </c>
      <c r="L263" s="20" t="str">
        <f>IFERROR(VLOOKUP(E263,'[5]LOG Data SAP'!$D:$AO,13,0),
IF(D263=D262,L262,""))</f>
        <v>8999777016470</v>
      </c>
      <c r="M263" s="20" t="str">
        <f>IFERROR(VLOOKUP(E263,'[5]LOG Data SAP'!$D:$AO,15,0),
IF(D263=D262,M262,""))</f>
        <v>8999777016487</v>
      </c>
      <c r="N263" s="21">
        <f>[5]SKU!VH263</f>
        <v>1080</v>
      </c>
      <c r="O263" s="22">
        <f>[5]SKU!VN263</f>
        <v>7566</v>
      </c>
      <c r="P263" s="23">
        <f>[5]SKU!VO263</f>
        <v>45383</v>
      </c>
      <c r="Q263" s="24">
        <f>IFERROR(_xlfn.NUMBERVALUE(VLOOKUP(E263,'[5]LOG Data SAP'!$D:$M,9,0)),
IF(D263=D262,Q262,""))</f>
        <v>25</v>
      </c>
      <c r="R263" s="24">
        <f>IFERROR(_xlfn.NUMBERVALUE(VLOOKUP(E263,'[5]LOG Data SAP'!$D:$M,10,0)),
IF(D263=D262,R262,""))</f>
        <v>250</v>
      </c>
      <c r="S263" s="24">
        <f t="shared" si="16"/>
        <v>10</v>
      </c>
      <c r="T263" s="25">
        <f>IFERROR(VLOOKUP($E263,'[5]LOG Data SAP'!$D:$V,17,0)/10,
IF(D263=D262,T262,""))</f>
        <v>11.4</v>
      </c>
      <c r="U263" s="25">
        <f>IFERROR(VLOOKUP($E263,'[5]LOG Data SAP'!$D:$V,18,0)/10,
IF(D263=D262,U262,""))</f>
        <v>0.1</v>
      </c>
      <c r="V263" s="25">
        <f>IFERROR(VLOOKUP($E263,'[5]LOG Data SAP'!$D:$V,19,0)/10,
IF(D263=D262,V262,""))</f>
        <v>8.5</v>
      </c>
      <c r="W263" s="25">
        <f>IFERROR(VLOOKUP($E263,'[5]LOG Data SAP'!$D:$AO,21,0)/10,
IF(D263=D262,W262,""))</f>
        <v>12</v>
      </c>
      <c r="X263" s="25">
        <f>IFERROR(VLOOKUP($E263,'[5]LOG Data SAP'!$D:$AO,22,0)/10,
IF(D263=D262,X262,""))</f>
        <v>4</v>
      </c>
      <c r="Y263" s="25">
        <f>IFERROR(VLOOKUP($E263,'[5]LOG Data SAP'!$D:$AO,23,0)/10,
IF(D263=D262,Y262,""))</f>
        <v>9</v>
      </c>
      <c r="Z263" s="25">
        <f>IFERROR(VLOOKUP($E263,'[5]LOG Data SAP'!$D:$AO,25,0)/10,
IF(D263=D262,Z262,""))</f>
        <v>21.5</v>
      </c>
      <c r="AA263" s="25">
        <f>IFERROR(VLOOKUP($E263,'[5]LOG Data SAP'!$D:$AO,26,0)/10,
IF(D263=D262,AA262,""))</f>
        <v>19.5</v>
      </c>
      <c r="AB263" s="25">
        <f>IFERROR(VLOOKUP($E263,'[5]LOG Data SAP'!$D:$AO,27,0)/10,
IF(D263=D262,AB262,""))</f>
        <v>14.5</v>
      </c>
      <c r="AC263" s="26">
        <f>IFERROR(VLOOKUP($E263,'[5]LOG Data SAP'!$D:$AO,29,0)/IF(VLOOKUP($E263,'[5]LOG Data SAP'!$D:$AO,30,0)="G",1000,1),
IF(D263=D262,AC262,""))</f>
        <v>2.2000000000000001E-3</v>
      </c>
      <c r="AD263" s="26">
        <f>IFERROR(VLOOKUP($E263,'[5]LOG Data SAP'!$D:$AO,31,0)/IF(VLOOKUP($E263,'[5]LOG Data SAP'!$D:$AO,32,0)="G",1000,1),
IF(D263=D262,AD262,""))</f>
        <v>7.0000000000000007E-2</v>
      </c>
      <c r="AE263" s="26">
        <f>IFERROR(VLOOKUP($E263,'[5]LOG Data SAP'!$D:$AO,33,0)/IF(VLOOKUP($E263,'[5]LOG Data SAP'!$D:$AO,34,0)="G",1000,1),
IF(D263=D262,AE262,""))</f>
        <v>0.78400000000000003</v>
      </c>
      <c r="AF263" s="27">
        <f t="shared" si="17"/>
        <v>9.6900000000000013</v>
      </c>
      <c r="AG263" s="27">
        <f t="shared" si="18"/>
        <v>432</v>
      </c>
      <c r="AH263" s="28">
        <f t="shared" si="19"/>
        <v>6.0791250000000003E-3</v>
      </c>
      <c r="AI263" s="18" t="str">
        <f>IFERROR(VLOOKUP(E263,'[5]LOG Data SAP'!$D:$E,2,0),IF(D263=D262,AI262,""))</f>
        <v>HP_AQUA_PROTECT_XL_STERI</v>
      </c>
      <c r="AJ263" s="20" t="str">
        <f>IFERROR([5]SKU!VI263,IF(D263=D262,AJ262,""))</f>
        <v>48788</v>
      </c>
      <c r="AK263" s="18" t="str">
        <f>VLOOKUP(E263,[5]SKU!I:X,16,FALSE)</f>
        <v>3005.90.90</v>
      </c>
    </row>
    <row r="264" spans="1:37">
      <c r="A264" s="18" t="str">
        <f>[5]SKU!AC264</f>
        <v>Hansaplast</v>
      </c>
      <c r="B264" s="18" t="str">
        <f>[5]SKU!AE264</f>
        <v>Wound</v>
      </c>
      <c r="C264" s="18" t="str">
        <f>[5]SKU!AJ264</f>
        <v>XL+ Plaster</v>
      </c>
      <c r="D264" s="18" t="str">
        <f>[5]SKU!G264</f>
        <v>HP Aqua Protect Steril XL 6 x 7cm 5pcs</v>
      </c>
      <c r="E264" s="19" t="str">
        <f>[5]SKU!I264</f>
        <v>48330-00230-00</v>
      </c>
      <c r="F264" s="19" t="str">
        <f>[5]SKU!J264</f>
        <v>48330-00230-00</v>
      </c>
      <c r="G264" s="18" t="str">
        <f>[5]SKU!K264</f>
        <v>Hansaplast Aqua Protect Steril XL 6 x 7cm 5pcs</v>
      </c>
      <c r="H264" s="18" t="str">
        <f>IF([5]SKU!L264="R","Regular",
IF([5]SKU!L264="P","Promo",
IF([5]SKU!L264="S","Sample",
IF([5]SKU!L264="V","VAS",""))))</f>
        <v>Regular</v>
      </c>
      <c r="I264" s="18" t="str">
        <f>IF([5]SKU!QC264="A","Active",
IF([5]SKU!QC264="D","Discontinue",
IF([5]SKU!QC264="N","NPD","")))</f>
        <v>Active</v>
      </c>
      <c r="J264" s="18" t="str">
        <f>VLOOKUP(IFERROR(VLOOKUP(E264,'[5]Material Status'!A:I,9,0),""),'[5]Material Status'!U:W,3,0)</f>
        <v>Active</v>
      </c>
      <c r="K264" s="20" t="str">
        <f>IFERROR(VLOOKUP(E264,'[5]LOG Data SAP'!$D:$AO,11,0),
IF(D264=D263,K263,""))</f>
        <v>8999777018436</v>
      </c>
      <c r="L264" s="20" t="str">
        <f>IFERROR(VLOOKUP(E264,'[5]LOG Data SAP'!$D:$AO,13,0),
IF(D264=D263,L263,""))</f>
        <v/>
      </c>
      <c r="M264" s="20" t="str">
        <f>IFERROR(VLOOKUP(E264,'[5]LOG Data SAP'!$D:$AO,15,0),
IF(D264=D263,M263,""))</f>
        <v>8999777018443</v>
      </c>
      <c r="N264" s="21">
        <f>[5]SKU!VH264</f>
        <v>720</v>
      </c>
      <c r="O264" s="22">
        <f>[5]SKU!VN264</f>
        <v>32432</v>
      </c>
      <c r="P264" s="23">
        <f>[5]SKU!VO264</f>
        <v>45383</v>
      </c>
      <c r="Q264" s="24">
        <f>IFERROR(_xlfn.NUMBERVALUE(VLOOKUP(E264,'[5]LOG Data SAP'!$D:$M,9,0)),
IF(D264=D263,Q263,""))</f>
        <v>0</v>
      </c>
      <c r="R264" s="24">
        <f>IFERROR(_xlfn.NUMBERVALUE(VLOOKUP(E264,'[5]LOG Data SAP'!$D:$M,10,0)),
IF(D264=D263,R263,""))</f>
        <v>10</v>
      </c>
      <c r="S264" s="24">
        <f t="shared" si="16"/>
        <v>0</v>
      </c>
      <c r="T264" s="25">
        <f>IFERROR(VLOOKUP($E264,'[5]LOG Data SAP'!$D:$V,17,0)/10,
IF(D264=D263,T263,""))</f>
        <v>9</v>
      </c>
      <c r="U264" s="25">
        <f>IFERROR(VLOOKUP($E264,'[5]LOG Data SAP'!$D:$V,18,0)/10,
IF(D264=D263,U263,""))</f>
        <v>1.6</v>
      </c>
      <c r="V264" s="25">
        <f>IFERROR(VLOOKUP($E264,'[5]LOG Data SAP'!$D:$V,19,0)/10,
IF(D264=D263,V263,""))</f>
        <v>14.5</v>
      </c>
      <c r="W264" s="25">
        <f>IFERROR(VLOOKUP($E264,'[5]LOG Data SAP'!$D:$AO,21,0)/10,
IF(D264=D263,W263,""))</f>
        <v>0</v>
      </c>
      <c r="X264" s="25">
        <f>IFERROR(VLOOKUP($E264,'[5]LOG Data SAP'!$D:$AO,22,0)/10,
IF(D264=D263,X263,""))</f>
        <v>0</v>
      </c>
      <c r="Y264" s="25">
        <f>IFERROR(VLOOKUP($E264,'[5]LOG Data SAP'!$D:$AO,23,0)/10,
IF(D264=D263,Y263,""))</f>
        <v>0</v>
      </c>
      <c r="Z264" s="25">
        <f>IFERROR(VLOOKUP($E264,'[5]LOG Data SAP'!$D:$AO,25,0)/10,
IF(D264=D263,Z263,""))</f>
        <v>17.5</v>
      </c>
      <c r="AA264" s="25">
        <f>IFERROR(VLOOKUP($E264,'[5]LOG Data SAP'!$D:$AO,26,0)/10,
IF(D264=D263,AA263,""))</f>
        <v>9.6</v>
      </c>
      <c r="AB264" s="25">
        <f>IFERROR(VLOOKUP($E264,'[5]LOG Data SAP'!$D:$AO,27,0)/10,
IF(D264=D263,AB263,""))</f>
        <v>15.7</v>
      </c>
      <c r="AC264" s="26">
        <f>IFERROR(VLOOKUP($E264,'[5]LOG Data SAP'!$D:$AO,29,0)/IF(VLOOKUP($E264,'[5]LOG Data SAP'!$D:$AO,30,0)="G",1000,1),
IF(D264=D263,AC263,""))</f>
        <v>2.5999999999999999E-2</v>
      </c>
      <c r="AD264" s="26">
        <f>IFERROR(VLOOKUP($E264,'[5]LOG Data SAP'!$D:$AO,31,0)/IF(VLOOKUP($E264,'[5]LOG Data SAP'!$D:$AO,32,0)="G",1000,1),
IF(D264=D263,AD263,""))</f>
        <v>0</v>
      </c>
      <c r="AE264" s="26">
        <f>IFERROR(VLOOKUP($E264,'[5]LOG Data SAP'!$D:$AO,33,0)/IF(VLOOKUP($E264,'[5]LOG Data SAP'!$D:$AO,34,0)="G",1000,1),
IF(D264=D263,AE263,""))</f>
        <v>0.32300000000000001</v>
      </c>
      <c r="AF264" s="27">
        <f t="shared" si="17"/>
        <v>208.8</v>
      </c>
      <c r="AG264" s="27" t="str">
        <f t="shared" si="18"/>
        <v/>
      </c>
      <c r="AH264" s="28">
        <f t="shared" si="19"/>
        <v>2.6375999999999999E-3</v>
      </c>
      <c r="AI264" s="18" t="str">
        <f>IFERROR(VLOOKUP(E264,'[5]LOG Data SAP'!$D:$E,2,0),IF(D264=D263,AI263,""))</f>
        <v>HP AQP STE XL 6X7CM 5 PCS</v>
      </c>
      <c r="AJ264" s="20" t="str">
        <f>IFERROR([5]SKU!VI264,IF(D264=D263,AJ263,""))</f>
        <v>48627</v>
      </c>
      <c r="AK264" s="18" t="str">
        <f>VLOOKUP(E264,[5]SKU!I:X,16,FALSE)</f>
        <v>3005.90.90</v>
      </c>
    </row>
    <row r="265" spans="1:37">
      <c r="A265" s="18" t="str">
        <f>[5]SKU!AC265</f>
        <v>Hansaplast</v>
      </c>
      <c r="B265" s="18" t="str">
        <f>[5]SKU!AE265</f>
        <v>Wound</v>
      </c>
      <c r="C265" s="18" t="str">
        <f>[5]SKU!AJ265</f>
        <v>XL+ Plaster</v>
      </c>
      <c r="D265" s="18" t="str">
        <f>[5]SKU!G265</f>
        <v>HP Aqua Protect Steril XXL 8 x 10cm 1pc</v>
      </c>
      <c r="E265" s="19" t="str">
        <f>[5]SKU!I265</f>
        <v>48330-00209-01</v>
      </c>
      <c r="F265" s="19" t="str">
        <f>[5]SKU!J265</f>
        <v>48330-00209-01</v>
      </c>
      <c r="G265" s="18" t="str">
        <f>[5]SKU!K265</f>
        <v>Hansaplast Aqua Protect Steril XXL 8 x 10cm</v>
      </c>
      <c r="H265" s="18" t="str">
        <f>IF([5]SKU!L265="R","Regular",
IF([5]SKU!L265="P","Promo",
IF([5]SKU!L265="S","Sample",
IF([5]SKU!L265="V","VAS",""))))</f>
        <v>Regular</v>
      </c>
      <c r="I265" s="18" t="str">
        <f>IF([5]SKU!QC265="A","Active",
IF([5]SKU!QC265="D","Discontinue",
IF([5]SKU!QC265="N","NPD","")))</f>
        <v>Active</v>
      </c>
      <c r="J265" s="18" t="str">
        <f>VLOOKUP(IFERROR(VLOOKUP(E265,'[5]Material Status'!A:I,9,0),""),'[5]Material Status'!U:W,3,0)</f>
        <v>Inactive</v>
      </c>
      <c r="K265" s="20" t="str">
        <f>IFERROR(VLOOKUP(E265,'[5]LOG Data SAP'!$D:$AO,11,0),
IF(D265=D264,K264,""))</f>
        <v>8999777016494</v>
      </c>
      <c r="L265" s="20" t="str">
        <f>IFERROR(VLOOKUP(E265,'[5]LOG Data SAP'!$D:$AO,13,0),
IF(D265=D264,L264,""))</f>
        <v>8999777016500</v>
      </c>
      <c r="M265" s="20" t="str">
        <f>IFERROR(VLOOKUP(E265,'[5]LOG Data SAP'!$D:$AO,15,0),
IF(D265=D264,M264,""))</f>
        <v>8999777016517</v>
      </c>
      <c r="N265" s="21">
        <f>[5]SKU!VH265</f>
        <v>1080</v>
      </c>
      <c r="O265" s="22">
        <f>[5]SKU!VN265</f>
        <v>10973</v>
      </c>
      <c r="P265" s="23">
        <f>[5]SKU!VO265</f>
        <v>45383</v>
      </c>
      <c r="Q265" s="24">
        <f>IFERROR(_xlfn.NUMBERVALUE(VLOOKUP(E265,'[5]LOG Data SAP'!$D:$M,9,0)),
IF(D265=D264,Q264,""))</f>
        <v>25</v>
      </c>
      <c r="R265" s="24">
        <f>IFERROR(_xlfn.NUMBERVALUE(VLOOKUP(E265,'[5]LOG Data SAP'!$D:$M,10,0)),
IF(D265=D264,R264,""))</f>
        <v>250</v>
      </c>
      <c r="S265" s="24">
        <f t="shared" si="16"/>
        <v>10</v>
      </c>
      <c r="T265" s="25">
        <f>IFERROR(VLOOKUP($E265,'[5]LOG Data SAP'!$D:$V,17,0)/10,
IF(D265=D264,T264,""))</f>
        <v>14.9</v>
      </c>
      <c r="U265" s="25">
        <f>IFERROR(VLOOKUP($E265,'[5]LOG Data SAP'!$D:$V,18,0)/10,
IF(D265=D264,U264,""))</f>
        <v>0.1</v>
      </c>
      <c r="V265" s="25">
        <f>IFERROR(VLOOKUP($E265,'[5]LOG Data SAP'!$D:$V,19,0)/10,
IF(D265=D264,V264,""))</f>
        <v>11</v>
      </c>
      <c r="W265" s="25">
        <f>IFERROR(VLOOKUP($E265,'[5]LOG Data SAP'!$D:$AO,21,0)/10,
IF(D265=D264,W264,""))</f>
        <v>15.5</v>
      </c>
      <c r="X265" s="25">
        <f>IFERROR(VLOOKUP($E265,'[5]LOG Data SAP'!$D:$AO,22,0)/10,
IF(D265=D264,X264,""))</f>
        <v>4</v>
      </c>
      <c r="Y265" s="25">
        <f>IFERROR(VLOOKUP($E265,'[5]LOG Data SAP'!$D:$AO,23,0)/10,
IF(D265=D264,Y264,""))</f>
        <v>11.5</v>
      </c>
      <c r="Z265" s="25">
        <f>IFERROR(VLOOKUP($E265,'[5]LOG Data SAP'!$D:$AO,25,0)/10,
IF(D265=D264,Z264,""))</f>
        <v>24.5</v>
      </c>
      <c r="AA265" s="25">
        <f>IFERROR(VLOOKUP($E265,'[5]LOG Data SAP'!$D:$AO,26,0)/10,
IF(D265=D264,AA264,""))</f>
        <v>21.6</v>
      </c>
      <c r="AB265" s="25">
        <f>IFERROR(VLOOKUP($E265,'[5]LOG Data SAP'!$D:$AO,27,0)/10,
IF(D265=D264,AB264,""))</f>
        <v>17.8</v>
      </c>
      <c r="AC265" s="26">
        <f>IFERROR(VLOOKUP($E265,'[5]LOG Data SAP'!$D:$AO,29,0)/IF(VLOOKUP($E265,'[5]LOG Data SAP'!$D:$AO,30,0)="G",1000,1),
IF(D265=D264,AC264,""))</f>
        <v>4.15E-3</v>
      </c>
      <c r="AD265" s="26">
        <f>IFERROR(VLOOKUP($E265,'[5]LOG Data SAP'!$D:$AO,31,0)/IF(VLOOKUP($E265,'[5]LOG Data SAP'!$D:$AO,32,0)="G",1000,1),
IF(D265=D264,AD264,""))</f>
        <v>0.122641</v>
      </c>
      <c r="AE265" s="26">
        <f>IFERROR(VLOOKUP($E265,'[5]LOG Data SAP'!$D:$AO,33,0)/IF(VLOOKUP($E265,'[5]LOG Data SAP'!$D:$AO,34,0)="G",1000,1),
IF(D265=D264,AE264,""))</f>
        <v>1.3360000000000001</v>
      </c>
      <c r="AF265" s="27">
        <f t="shared" si="17"/>
        <v>16.39</v>
      </c>
      <c r="AG265" s="27">
        <f t="shared" si="18"/>
        <v>713</v>
      </c>
      <c r="AH265" s="28">
        <f t="shared" si="19"/>
        <v>9.4197600000000027E-3</v>
      </c>
      <c r="AI265" s="18" t="str">
        <f>IFERROR(VLOOKUP(E265,'[5]LOG Data SAP'!$D:$E,2,0),IF(D265=D264,AI264,""))</f>
        <v>HP_AQUA_PROTECT_STERIL_X</v>
      </c>
      <c r="AJ265" s="20" t="str">
        <f>IFERROR([5]SKU!VI265,IF(D265=D264,AJ264,""))</f>
        <v>48797</v>
      </c>
      <c r="AK265" s="18" t="str">
        <f>VLOOKUP(E265,[5]SKU!I:X,16,FALSE)</f>
        <v>3005.90.90</v>
      </c>
    </row>
    <row r="266" spans="1:37">
      <c r="A266" s="18" t="str">
        <f>[5]SKU!AC266</f>
        <v>Hansaplast</v>
      </c>
      <c r="B266" s="18" t="str">
        <f>[5]SKU!AE266</f>
        <v>Wound</v>
      </c>
      <c r="C266" s="18" t="str">
        <f>[5]SKU!AJ266</f>
        <v>XL+ Plaster</v>
      </c>
      <c r="D266" s="18" t="str">
        <f>[5]SKU!G266</f>
        <v>HP Aqua Protect Steril XXL 8 x 10cm 1pc</v>
      </c>
      <c r="E266" s="19" t="str">
        <f>[5]SKU!I266</f>
        <v>48330-00209-00</v>
      </c>
      <c r="F266" s="19" t="str">
        <f>[5]SKU!J266</f>
        <v>48330-00209-01</v>
      </c>
      <c r="G266" s="18" t="str">
        <f>[5]SKU!K266</f>
        <v>Hansaplast Aqua Protect Steril XXL 8 x 10cm</v>
      </c>
      <c r="H266" s="18" t="str">
        <f>IF([5]SKU!L266="R","Regular",
IF([5]SKU!L266="P","Promo",
IF([5]SKU!L266="S","Sample",
IF([5]SKU!L266="V","VAS",""))))</f>
        <v>Regular</v>
      </c>
      <c r="I266" s="18" t="str">
        <f>IF([5]SKU!QC266="A","Active",
IF([5]SKU!QC266="D","Discontinue",
IF([5]SKU!QC266="N","NPD","")))</f>
        <v>Active</v>
      </c>
      <c r="J266" s="18" t="str">
        <f>VLOOKUP(IFERROR(VLOOKUP(E266,'[5]Material Status'!A:I,9,0),""),'[5]Material Status'!U:W,3,0)</f>
        <v>Inactive</v>
      </c>
      <c r="K266" s="20" t="str">
        <f>IFERROR(VLOOKUP(E266,'[5]LOG Data SAP'!$D:$AO,11,0),
IF(D266=D265,K265,""))</f>
        <v>8999777016494</v>
      </c>
      <c r="L266" s="20" t="str">
        <f>IFERROR(VLOOKUP(E266,'[5]LOG Data SAP'!$D:$AO,13,0),
IF(D266=D265,L265,""))</f>
        <v>8999777016500</v>
      </c>
      <c r="M266" s="20" t="str">
        <f>IFERROR(VLOOKUP(E266,'[5]LOG Data SAP'!$D:$AO,15,0),
IF(D266=D265,M265,""))</f>
        <v>8999777016517</v>
      </c>
      <c r="N266" s="21">
        <f>[5]SKU!VH266</f>
        <v>1080</v>
      </c>
      <c r="O266" s="22">
        <f>[5]SKU!VN266</f>
        <v>10973</v>
      </c>
      <c r="P266" s="23">
        <f>[5]SKU!VO266</f>
        <v>45383</v>
      </c>
      <c r="Q266" s="24">
        <f>IFERROR(_xlfn.NUMBERVALUE(VLOOKUP(E266,'[5]LOG Data SAP'!$D:$M,9,0)),
IF(D266=D265,Q265,""))</f>
        <v>25</v>
      </c>
      <c r="R266" s="24">
        <f>IFERROR(_xlfn.NUMBERVALUE(VLOOKUP(E266,'[5]LOG Data SAP'!$D:$M,10,0)),
IF(D266=D265,R265,""))</f>
        <v>250</v>
      </c>
      <c r="S266" s="24">
        <f t="shared" si="16"/>
        <v>10</v>
      </c>
      <c r="T266" s="25">
        <f>IFERROR(VLOOKUP($E266,'[5]LOG Data SAP'!$D:$V,17,0)/10,
IF(D266=D265,T265,""))</f>
        <v>14.9</v>
      </c>
      <c r="U266" s="25">
        <f>IFERROR(VLOOKUP($E266,'[5]LOG Data SAP'!$D:$V,18,0)/10,
IF(D266=D265,U265,""))</f>
        <v>0.1</v>
      </c>
      <c r="V266" s="25">
        <f>IFERROR(VLOOKUP($E266,'[5]LOG Data SAP'!$D:$V,19,0)/10,
IF(D266=D265,V265,""))</f>
        <v>11</v>
      </c>
      <c r="W266" s="25">
        <f>IFERROR(VLOOKUP($E266,'[5]LOG Data SAP'!$D:$AO,21,0)/10,
IF(D266=D265,W265,""))</f>
        <v>15.5</v>
      </c>
      <c r="X266" s="25">
        <f>IFERROR(VLOOKUP($E266,'[5]LOG Data SAP'!$D:$AO,22,0)/10,
IF(D266=D265,X265,""))</f>
        <v>4</v>
      </c>
      <c r="Y266" s="25">
        <f>IFERROR(VLOOKUP($E266,'[5]LOG Data SAP'!$D:$AO,23,0)/10,
IF(D266=D265,Y265,""))</f>
        <v>11.5</v>
      </c>
      <c r="Z266" s="25">
        <f>IFERROR(VLOOKUP($E266,'[5]LOG Data SAP'!$D:$AO,25,0)/10,
IF(D266=D265,Z265,""))</f>
        <v>24.5</v>
      </c>
      <c r="AA266" s="25">
        <f>IFERROR(VLOOKUP($E266,'[5]LOG Data SAP'!$D:$AO,26,0)/10,
IF(D266=D265,AA265,""))</f>
        <v>21.6</v>
      </c>
      <c r="AB266" s="25">
        <f>IFERROR(VLOOKUP($E266,'[5]LOG Data SAP'!$D:$AO,27,0)/10,
IF(D266=D265,AB265,""))</f>
        <v>17.8</v>
      </c>
      <c r="AC266" s="26">
        <f>IFERROR(VLOOKUP($E266,'[5]LOG Data SAP'!$D:$AO,29,0)/IF(VLOOKUP($E266,'[5]LOG Data SAP'!$D:$AO,30,0)="G",1000,1),
IF(D266=D265,AC265,""))</f>
        <v>4.15E-3</v>
      </c>
      <c r="AD266" s="26">
        <f>IFERROR(VLOOKUP($E266,'[5]LOG Data SAP'!$D:$AO,31,0)/IF(VLOOKUP($E266,'[5]LOG Data SAP'!$D:$AO,32,0)="G",1000,1),
IF(D266=D265,AD265,""))</f>
        <v>0.122641</v>
      </c>
      <c r="AE266" s="26">
        <f>IFERROR(VLOOKUP($E266,'[5]LOG Data SAP'!$D:$AO,33,0)/IF(VLOOKUP($E266,'[5]LOG Data SAP'!$D:$AO,34,0)="G",1000,1),
IF(D266=D265,AE265,""))</f>
        <v>1.3360000000000001</v>
      </c>
      <c r="AF266" s="27">
        <f t="shared" si="17"/>
        <v>16.39</v>
      </c>
      <c r="AG266" s="27">
        <f t="shared" si="18"/>
        <v>713</v>
      </c>
      <c r="AH266" s="28">
        <f t="shared" si="19"/>
        <v>9.4197600000000027E-3</v>
      </c>
      <c r="AI266" s="18" t="str">
        <f>IFERROR(VLOOKUP(E266,'[5]LOG Data SAP'!$D:$E,2,0),IF(D266=D265,AI265,""))</f>
        <v>HP_AQUA_PROTECT_XXL_STER</v>
      </c>
      <c r="AJ266" s="20" t="str">
        <f>IFERROR([5]SKU!VI266,IF(D266=D265,AJ265,""))</f>
        <v>48797</v>
      </c>
      <c r="AK266" s="18" t="str">
        <f>VLOOKUP(E266,[5]SKU!I:X,16,FALSE)</f>
        <v>3005.90.90</v>
      </c>
    </row>
    <row r="267" spans="1:37">
      <c r="A267" s="18" t="str">
        <f>[5]SKU!AC267</f>
        <v>Hansaplast</v>
      </c>
      <c r="B267" s="18" t="str">
        <f>[5]SKU!AE267</f>
        <v>Wound</v>
      </c>
      <c r="C267" s="18" t="str">
        <f>[5]SKU!AJ267</f>
        <v>XL+ Plaster</v>
      </c>
      <c r="D267" s="18" t="str">
        <f>[5]SKU!G267</f>
        <v>HP Aqua Protect Steril XXL 8 x 10cm 5pcs</v>
      </c>
      <c r="E267" s="19" t="str">
        <f>[5]SKU!I267</f>
        <v>48330-00231-00</v>
      </c>
      <c r="F267" s="19" t="str">
        <f>[5]SKU!J267</f>
        <v>48330-00231-00</v>
      </c>
      <c r="G267" s="18" t="str">
        <f>[5]SKU!K267</f>
        <v>Hansaplast Aqua Protect Steril XL 6 x 7cm 5pcs</v>
      </c>
      <c r="H267" s="18" t="str">
        <f>IF([5]SKU!L267="R","Regular",
IF([5]SKU!L267="P","Promo",
IF([5]SKU!L267="S","Sample",
IF([5]SKU!L267="V","VAS",""))))</f>
        <v>Regular</v>
      </c>
      <c r="I267" s="18" t="str">
        <f>IF([5]SKU!QC267="A","Active",
IF([5]SKU!QC267="D","Discontinue",
IF([5]SKU!QC267="N","NPD","")))</f>
        <v>Active</v>
      </c>
      <c r="J267" s="18" t="str">
        <f>VLOOKUP(IFERROR(VLOOKUP(E267,'[5]Material Status'!A:I,9,0),""),'[5]Material Status'!U:W,3,0)</f>
        <v>Active</v>
      </c>
      <c r="K267" s="20" t="str">
        <f>IFERROR(VLOOKUP(E267,'[5]LOG Data SAP'!$D:$AO,11,0),
IF(D267=D266,K266,""))</f>
        <v>8999777018450</v>
      </c>
      <c r="L267" s="20" t="str">
        <f>IFERROR(VLOOKUP(E267,'[5]LOG Data SAP'!$D:$AO,13,0),
IF(D267=D266,L266,""))</f>
        <v/>
      </c>
      <c r="M267" s="20" t="str">
        <f>IFERROR(VLOOKUP(E267,'[5]LOG Data SAP'!$D:$AO,15,0),
IF(D267=D266,M266,""))</f>
        <v>8999777018467</v>
      </c>
      <c r="N267" s="21">
        <f>[5]SKU!VH267</f>
        <v>720</v>
      </c>
      <c r="O267" s="22">
        <f>[5]SKU!VN267</f>
        <v>43243</v>
      </c>
      <c r="P267" s="23">
        <f>[5]SKU!VO267</f>
        <v>45383</v>
      </c>
      <c r="Q267" s="24">
        <f>IFERROR(_xlfn.NUMBERVALUE(VLOOKUP(E267,'[5]LOG Data SAP'!$D:$M,9,0)),
IF(D267=D266,Q266,""))</f>
        <v>0</v>
      </c>
      <c r="R267" s="24">
        <f>IFERROR(_xlfn.NUMBERVALUE(VLOOKUP(E267,'[5]LOG Data SAP'!$D:$M,10,0)),
IF(D267=D266,R266,""))</f>
        <v>10</v>
      </c>
      <c r="S267" s="24">
        <f t="shared" si="16"/>
        <v>0</v>
      </c>
      <c r="T267" s="25">
        <f>IFERROR(VLOOKUP($E267,'[5]LOG Data SAP'!$D:$V,17,0)/10,
IF(D267=D266,T266,""))</f>
        <v>11.5</v>
      </c>
      <c r="U267" s="25">
        <f>IFERROR(VLOOKUP($E267,'[5]LOG Data SAP'!$D:$V,18,0)/10,
IF(D267=D266,U266,""))</f>
        <v>1.6</v>
      </c>
      <c r="V267" s="25">
        <f>IFERROR(VLOOKUP($E267,'[5]LOG Data SAP'!$D:$V,19,0)/10,
IF(D267=D266,V266,""))</f>
        <v>18</v>
      </c>
      <c r="W267" s="25">
        <f>IFERROR(VLOOKUP($E267,'[5]LOG Data SAP'!$D:$AO,21,0)/10,
IF(D267=D266,W266,""))</f>
        <v>0</v>
      </c>
      <c r="X267" s="25">
        <f>IFERROR(VLOOKUP($E267,'[5]LOG Data SAP'!$D:$AO,22,0)/10,
IF(D267=D266,X266,""))</f>
        <v>0</v>
      </c>
      <c r="Y267" s="25">
        <f>IFERROR(VLOOKUP($E267,'[5]LOG Data SAP'!$D:$AO,23,0)/10,
IF(D267=D266,Y266,""))</f>
        <v>0</v>
      </c>
      <c r="Z267" s="25">
        <f>IFERROR(VLOOKUP($E267,'[5]LOG Data SAP'!$D:$AO,25,0)/10,
IF(D267=D266,Z266,""))</f>
        <v>17.5</v>
      </c>
      <c r="AA267" s="25">
        <f>IFERROR(VLOOKUP($E267,'[5]LOG Data SAP'!$D:$AO,26,0)/10,
IF(D267=D266,AA266,""))</f>
        <v>12</v>
      </c>
      <c r="AB267" s="25">
        <f>IFERROR(VLOOKUP($E267,'[5]LOG Data SAP'!$D:$AO,27,0)/10,
IF(D267=D266,AB266,""))</f>
        <v>19.2</v>
      </c>
      <c r="AC267" s="26">
        <f>IFERROR(VLOOKUP($E267,'[5]LOG Data SAP'!$D:$AO,29,0)/IF(VLOOKUP($E267,'[5]LOG Data SAP'!$D:$AO,30,0)="G",1000,1),
IF(D267=D266,AC266,""))</f>
        <v>4.2000000000000003E-2</v>
      </c>
      <c r="AD267" s="26">
        <f>IFERROR(VLOOKUP($E267,'[5]LOG Data SAP'!$D:$AO,31,0)/IF(VLOOKUP($E267,'[5]LOG Data SAP'!$D:$AO,32,0)="G",1000,1),
IF(D267=D266,AD266,""))</f>
        <v>0</v>
      </c>
      <c r="AE267" s="26">
        <f>IFERROR(VLOOKUP($E267,'[5]LOG Data SAP'!$D:$AO,33,0)/IF(VLOOKUP($E267,'[5]LOG Data SAP'!$D:$AO,34,0)="G",1000,1),
IF(D267=D266,AE266,""))</f>
        <v>0.504</v>
      </c>
      <c r="AF267" s="27">
        <f t="shared" si="17"/>
        <v>331.20000000000005</v>
      </c>
      <c r="AG267" s="27" t="str">
        <f t="shared" si="18"/>
        <v/>
      </c>
      <c r="AH267" s="28">
        <f t="shared" si="19"/>
        <v>4.032E-3</v>
      </c>
      <c r="AI267" s="18" t="str">
        <f>IFERROR(VLOOKUP(E267,'[5]LOG Data SAP'!$D:$E,2,0),IF(D267=D266,AI266,""))</f>
        <v>HP AQP STE XXL 8X10CM 5 PCS</v>
      </c>
      <c r="AJ267" s="20" t="str">
        <f>IFERROR([5]SKU!VI267,IF(D267=D266,AJ266,""))</f>
        <v>48628</v>
      </c>
      <c r="AK267" s="18" t="str">
        <f>VLOOKUP(E267,[5]SKU!I:X,16,FALSE)</f>
        <v>3005.90.90</v>
      </c>
    </row>
    <row r="268" spans="1:37">
      <c r="A268" s="18" t="str">
        <f>[5]SKU!AC268</f>
        <v>Hansaplast</v>
      </c>
      <c r="B268" s="18" t="str">
        <f>[5]SKU!AE268</f>
        <v>Wound</v>
      </c>
      <c r="C268" s="18" t="str">
        <f>[5]SKU!AJ268</f>
        <v>Scar</v>
      </c>
      <c r="D268" s="18" t="str">
        <f>[5]SKU!G268</f>
        <v>HP Plester Bekas Luka 21s</v>
      </c>
      <c r="E268" s="19" t="str">
        <f>[5]SKU!I268</f>
        <v>48330-00218-00</v>
      </c>
      <c r="F268" s="19" t="str">
        <f>[5]SKU!J268</f>
        <v>48330-00218-00</v>
      </c>
      <c r="G268" s="18" t="str">
        <f>[5]SKU!K268</f>
        <v>Hansaplast Plester Bekas Luka 21 Lembar</v>
      </c>
      <c r="H268" s="18" t="str">
        <f>IF([5]SKU!L268="R","Regular",
IF([5]SKU!L268="P","Promo",
IF([5]SKU!L268="S","Sample",
IF([5]SKU!L268="V","VAS",""))))</f>
        <v>VAS</v>
      </c>
      <c r="I268" s="18" t="str">
        <f>IF([5]SKU!QC268="A","Active",
IF([5]SKU!QC268="D","Discontinue",
IF([5]SKU!QC268="N","NPD","")))</f>
        <v>Active</v>
      </c>
      <c r="J268" s="18" t="str">
        <f>VLOOKUP(IFERROR(VLOOKUP(E268,'[5]Material Status'!A:I,9,0),""),'[5]Material Status'!U:W,3,0)</f>
        <v>Active</v>
      </c>
      <c r="K268" s="20" t="str">
        <f>IFERROR(VLOOKUP(E268,'[5]LOG Data SAP'!$D:$AO,11,0),
IF(D268=D267,K267,""))</f>
        <v>8999777017675</v>
      </c>
      <c r="L268" s="20" t="str">
        <f>IFERROR(VLOOKUP(E268,'[5]LOG Data SAP'!$D:$AO,13,0),
IF(D268=D267,L267,""))</f>
        <v/>
      </c>
      <c r="M268" s="20" t="str">
        <f>IFERROR(VLOOKUP(E268,'[5]LOG Data SAP'!$D:$AO,15,0),
IF(D268=D267,M267,""))</f>
        <v>8999777017682</v>
      </c>
      <c r="N268" s="21">
        <f>[5]SKU!VH268</f>
        <v>1080</v>
      </c>
      <c r="O268" s="22">
        <f>[5]SKU!VN268</f>
        <v>258684</v>
      </c>
      <c r="P268" s="23">
        <f>[5]SKU!VO268</f>
        <v>45383</v>
      </c>
      <c r="Q268" s="24">
        <f>IFERROR(_xlfn.NUMBERVALUE(VLOOKUP(E268,'[5]LOG Data SAP'!$D:$M,9,0)),
IF(D268=D267,Q267,""))</f>
        <v>0</v>
      </c>
      <c r="R268" s="24">
        <f>IFERROR(_xlfn.NUMBERVALUE(VLOOKUP(E268,'[5]LOG Data SAP'!$D:$M,10,0)),
IF(D268=D267,R267,""))</f>
        <v>10</v>
      </c>
      <c r="S268" s="24">
        <f t="shared" si="16"/>
        <v>0</v>
      </c>
      <c r="T268" s="25">
        <f>IFERROR(VLOOKUP($E268,'[5]LOG Data SAP'!$D:$V,17,0)/10,
IF(D268=D267,T267,""))</f>
        <v>8</v>
      </c>
      <c r="U268" s="25">
        <f>IFERROR(VLOOKUP($E268,'[5]LOG Data SAP'!$D:$V,18,0)/10,
IF(D268=D267,U267,""))</f>
        <v>3.2</v>
      </c>
      <c r="V268" s="25">
        <f>IFERROR(VLOOKUP($E268,'[5]LOG Data SAP'!$D:$V,19,0)/10,
IF(D268=D267,V267,""))</f>
        <v>13</v>
      </c>
      <c r="W268" s="25">
        <f>IFERROR(VLOOKUP($E268,'[5]LOG Data SAP'!$D:$AO,21,0)/10,
IF(D268=D267,W267,""))</f>
        <v>0</v>
      </c>
      <c r="X268" s="25">
        <f>IFERROR(VLOOKUP($E268,'[5]LOG Data SAP'!$D:$AO,22,0)/10,
IF(D268=D267,X267,""))</f>
        <v>0</v>
      </c>
      <c r="Y268" s="25">
        <f>IFERROR(VLOOKUP($E268,'[5]LOG Data SAP'!$D:$AO,23,0)/10,
IF(D268=D267,Y267,""))</f>
        <v>0</v>
      </c>
      <c r="Z268" s="25">
        <f>IFERROR(VLOOKUP($E268,'[5]LOG Data SAP'!$D:$AO,25,0)/10,
IF(D268=D267,Z267,""))</f>
        <v>34.5</v>
      </c>
      <c r="AA268" s="25">
        <f>IFERROR(VLOOKUP($E268,'[5]LOG Data SAP'!$D:$AO,26,0)/10,
IF(D268=D267,AA267,""))</f>
        <v>9.5</v>
      </c>
      <c r="AB268" s="25">
        <f>IFERROR(VLOOKUP($E268,'[5]LOG Data SAP'!$D:$AO,27,0)/10,
IF(D268=D267,AB267,""))</f>
        <v>13.5</v>
      </c>
      <c r="AC268" s="26">
        <f>IFERROR(VLOOKUP($E268,'[5]LOG Data SAP'!$D:$AO,29,0)/IF(VLOOKUP($E268,'[5]LOG Data SAP'!$D:$AO,30,0)="G",1000,1),
IF(D268=D267,AC267,""))</f>
        <v>7.0038000000000003E-2</v>
      </c>
      <c r="AD268" s="26">
        <f>IFERROR(VLOOKUP($E268,'[5]LOG Data SAP'!$D:$AO,31,0)/IF(VLOOKUP($E268,'[5]LOG Data SAP'!$D:$AO,32,0)="G",1000,1),
IF(D268=D267,AD267,""))</f>
        <v>0</v>
      </c>
      <c r="AE268" s="26">
        <f>IFERROR(VLOOKUP($E268,'[5]LOG Data SAP'!$D:$AO,33,0)/IF(VLOOKUP($E268,'[5]LOG Data SAP'!$D:$AO,34,0)="G",1000,1),
IF(D268=D267,AE267,""))</f>
        <v>0.78</v>
      </c>
      <c r="AF268" s="27">
        <f t="shared" si="17"/>
        <v>332.8</v>
      </c>
      <c r="AG268" s="27" t="str">
        <f t="shared" si="18"/>
        <v/>
      </c>
      <c r="AH268" s="28">
        <f t="shared" si="19"/>
        <v>4.4246249999999997E-3</v>
      </c>
      <c r="AI268" s="18" t="str">
        <f>IFERROR(VLOOKUP(E268,'[5]LOG Data SAP'!$D:$E,2,0),IF(D268=D267,AI267,""))</f>
        <v>HP_PLESTER_BEKAS_LUKA_21</v>
      </c>
      <c r="AJ268" s="20" t="str">
        <f>IFERROR([5]SKU!VI268,IF(D268=D267,AJ267,""))</f>
        <v>02728</v>
      </c>
      <c r="AK268" s="18" t="str">
        <f>VLOOKUP(E268,[5]SKU!I:X,16,FALSE)</f>
        <v>3005.90.90</v>
      </c>
    </row>
    <row r="269" spans="1:37">
      <c r="A269" s="18" t="str">
        <f>[5]SKU!AC269</f>
        <v>Hansaplast</v>
      </c>
      <c r="B269" s="18" t="str">
        <f>[5]SKU!AE269</f>
        <v>Wound</v>
      </c>
      <c r="C269" s="18" t="str">
        <f>[5]SKU!AJ269</f>
        <v>Scar</v>
      </c>
      <c r="D269" s="18" t="str">
        <f>[5]SKU!G269</f>
        <v>HP Plester Bekas Luka XL 21s</v>
      </c>
      <c r="E269" s="19" t="str">
        <f>[5]SKU!I269</f>
        <v>48330-00219-00</v>
      </c>
      <c r="F269" s="19" t="str">
        <f>[5]SKU!J269</f>
        <v>48330-00219-00</v>
      </c>
      <c r="G269" s="18" t="str">
        <f>[5]SKU!K269</f>
        <v>Hansaplast Plester Bekas Luka XL 21 Lembar</v>
      </c>
      <c r="H269" s="18" t="str">
        <f>IF([5]SKU!L269="R","Regular",
IF([5]SKU!L269="P","Promo",
IF([5]SKU!L269="S","Sample",
IF([5]SKU!L269="V","VAS",""))))</f>
        <v>VAS</v>
      </c>
      <c r="I269" s="18" t="str">
        <f>IF([5]SKU!QC269="A","Active",
IF([5]SKU!QC269="D","Discontinue",
IF([5]SKU!QC269="N","NPD","")))</f>
        <v>Active</v>
      </c>
      <c r="J269" s="18" t="str">
        <f>VLOOKUP(IFERROR(VLOOKUP(E269,'[5]Material Status'!A:I,9,0),""),'[5]Material Status'!U:W,3,0)</f>
        <v>Active</v>
      </c>
      <c r="K269" s="20" t="str">
        <f>IFERROR(VLOOKUP(E269,'[5]LOG Data SAP'!$D:$AO,11,0),
IF(D269=D268,K268,""))</f>
        <v>8999777017699</v>
      </c>
      <c r="L269" s="20" t="str">
        <f>IFERROR(VLOOKUP(E269,'[5]LOG Data SAP'!$D:$AO,13,0),
IF(D269=D268,L268,""))</f>
        <v/>
      </c>
      <c r="M269" s="20" t="str">
        <f>IFERROR(VLOOKUP(E269,'[5]LOG Data SAP'!$D:$AO,15,0),
IF(D269=D268,M268,""))</f>
        <v>8999777017705</v>
      </c>
      <c r="N269" s="21">
        <f>[5]SKU!VH269</f>
        <v>1080</v>
      </c>
      <c r="O269" s="22">
        <f>[5]SKU!VN269</f>
        <v>443459</v>
      </c>
      <c r="P269" s="23">
        <f>[5]SKU!VO269</f>
        <v>45383</v>
      </c>
      <c r="Q269" s="24">
        <f>IFERROR(_xlfn.NUMBERVALUE(VLOOKUP(E269,'[5]LOG Data SAP'!$D:$M,9,0)),
IF(D269=D268,Q268,""))</f>
        <v>0</v>
      </c>
      <c r="R269" s="24">
        <f>IFERROR(_xlfn.NUMBERVALUE(VLOOKUP(E269,'[5]LOG Data SAP'!$D:$M,10,0)),
IF(D269=D268,R268,""))</f>
        <v>5</v>
      </c>
      <c r="S269" s="24">
        <f t="shared" si="16"/>
        <v>0</v>
      </c>
      <c r="T269" s="25">
        <f>IFERROR(VLOOKUP($E269,'[5]LOG Data SAP'!$D:$V,17,0)/10,
IF(D269=D268,T268,""))</f>
        <v>8</v>
      </c>
      <c r="U269" s="25">
        <f>IFERROR(VLOOKUP($E269,'[5]LOG Data SAP'!$D:$V,18,0)/10,
IF(D269=D268,U268,""))</f>
        <v>3.2</v>
      </c>
      <c r="V269" s="25">
        <f>IFERROR(VLOOKUP($E269,'[5]LOG Data SAP'!$D:$V,19,0)/10,
IF(D269=D268,V268,""))</f>
        <v>17.899999999999999</v>
      </c>
      <c r="W269" s="25">
        <f>IFERROR(VLOOKUP($E269,'[5]LOG Data SAP'!$D:$AO,21,0)/10,
IF(D269=D268,W268,""))</f>
        <v>0</v>
      </c>
      <c r="X269" s="25">
        <f>IFERROR(VLOOKUP($E269,'[5]LOG Data SAP'!$D:$AO,22,0)/10,
IF(D269=D268,X268,""))</f>
        <v>0</v>
      </c>
      <c r="Y269" s="25">
        <f>IFERROR(VLOOKUP($E269,'[5]LOG Data SAP'!$D:$AO,23,0)/10,
IF(D269=D268,Y268,""))</f>
        <v>0</v>
      </c>
      <c r="Z269" s="25">
        <f>IFERROR(VLOOKUP($E269,'[5]LOG Data SAP'!$D:$AO,25,0)/10,
IF(D269=D268,Z268,""))</f>
        <v>21.2</v>
      </c>
      <c r="AA269" s="25">
        <f>IFERROR(VLOOKUP($E269,'[5]LOG Data SAP'!$D:$AO,26,0)/10,
IF(D269=D268,AA268,""))</f>
        <v>17.600000000000001</v>
      </c>
      <c r="AB269" s="25">
        <f>IFERROR(VLOOKUP($E269,'[5]LOG Data SAP'!$D:$AO,27,0)/10,
IF(D269=D268,AB268,""))</f>
        <v>10</v>
      </c>
      <c r="AC269" s="26">
        <f>IFERROR(VLOOKUP($E269,'[5]LOG Data SAP'!$D:$AO,29,0)/IF(VLOOKUP($E269,'[5]LOG Data SAP'!$D:$AO,30,0)="G",1000,1),
IF(D269=D268,AC268,""))</f>
        <v>0.115386</v>
      </c>
      <c r="AD269" s="26">
        <f>IFERROR(VLOOKUP($E269,'[5]LOG Data SAP'!$D:$AO,31,0)/IF(VLOOKUP($E269,'[5]LOG Data SAP'!$D:$AO,32,0)="G",1000,1),
IF(D269=D268,AD268,""))</f>
        <v>0</v>
      </c>
      <c r="AE269" s="26">
        <f>IFERROR(VLOOKUP($E269,'[5]LOG Data SAP'!$D:$AO,33,0)/IF(VLOOKUP($E269,'[5]LOG Data SAP'!$D:$AO,34,0)="G",1000,1),
IF(D269=D268,AE268,""))</f>
        <v>0.67</v>
      </c>
      <c r="AF269" s="27">
        <f t="shared" si="17"/>
        <v>458.24</v>
      </c>
      <c r="AG269" s="27" t="str">
        <f t="shared" si="18"/>
        <v/>
      </c>
      <c r="AH269" s="28">
        <f t="shared" si="19"/>
        <v>3.7311999999999996E-3</v>
      </c>
      <c r="AI269" s="18" t="str">
        <f>IFERROR(VLOOKUP(E269,'[5]LOG Data SAP'!$D:$E,2,0),IF(D269=D268,AI268,""))</f>
        <v>HP_PLESTER_BEKAS_LUKA_XL</v>
      </c>
      <c r="AJ269" s="20" t="str">
        <f>IFERROR([5]SKU!VI269,IF(D269=D268,AJ268,""))</f>
        <v>48731</v>
      </c>
      <c r="AK269" s="18" t="str">
        <f>VLOOKUP(E269,[5]SKU!I:X,16,FALSE)</f>
        <v>3005.90.90</v>
      </c>
    </row>
    <row r="270" spans="1:37">
      <c r="A270" s="18" t="str">
        <f>[5]SKU!AC270</f>
        <v>Hansaplast</v>
      </c>
      <c r="B270" s="18" t="str">
        <f>[5]SKU!AE270</f>
        <v>Pain</v>
      </c>
      <c r="C270" s="18" t="str">
        <f>[5]SKU!AJ270</f>
        <v>External Pain Relief</v>
      </c>
      <c r="D270" s="18" t="str">
        <f>[5]SKU!G270</f>
        <v>HP Koyo Hangat Resealable 10s</v>
      </c>
      <c r="E270" s="19" t="str">
        <f>[5]SKU!I270</f>
        <v>76539-09001-05</v>
      </c>
      <c r="F270" s="19" t="str">
        <f>[5]SKU!J270</f>
        <v>76539-09001-05</v>
      </c>
      <c r="G270" s="18" t="str">
        <f>[5]SKU!K270</f>
        <v>Hansaplast Koyo Hangat Resealable 10 Lembar</v>
      </c>
      <c r="H270" s="18" t="str">
        <f>IF([5]SKU!L270="R","Regular",
IF([5]SKU!L270="P","Promo",
IF([5]SKU!L270="S","Sample",
IF([5]SKU!L270="V","VAS",""))))</f>
        <v>Regular</v>
      </c>
      <c r="I270" s="18" t="str">
        <f>IF([5]SKU!QC270="A","Active",
IF([5]SKU!QC270="D","Discontinue",
IF([5]SKU!QC270="N","NPD","")))</f>
        <v>Active</v>
      </c>
      <c r="J270" s="18" t="str">
        <f>VLOOKUP(IFERROR(VLOOKUP(E270,'[5]Material Status'!A:I,9,0),""),'[5]Material Status'!U:W,3,0)</f>
        <v>Inactive</v>
      </c>
      <c r="K270" s="20" t="str">
        <f>IFERROR(VLOOKUP(E270,'[5]LOG Data SAP'!$D:$AO,11,0),
IF(D270=D269,K269,""))</f>
        <v>8999777765392</v>
      </c>
      <c r="L270" s="20" t="str">
        <f>IFERROR(VLOOKUP(E270,'[5]LOG Data SAP'!$D:$AO,13,0),
IF(D270=D269,L269,""))</f>
        <v>8999777001162</v>
      </c>
      <c r="M270" s="20" t="str">
        <f>IFERROR(VLOOKUP(E270,'[5]LOG Data SAP'!$D:$AO,15,0),
IF(D270=D269,M269,""))</f>
        <v>8999777001179</v>
      </c>
      <c r="N270" s="21">
        <f>[5]SKU!VH270</f>
        <v>720</v>
      </c>
      <c r="O270" s="22">
        <f>[5]SKU!VN270</f>
        <v>6713</v>
      </c>
      <c r="P270" s="23">
        <f>[5]SKU!VO270</f>
        <v>45413</v>
      </c>
      <c r="Q270" s="24">
        <f>IFERROR(_xlfn.NUMBERVALUE(VLOOKUP(E270,'[5]LOG Data SAP'!$D:$M,9,0)),
IF(D270=D269,Q269,""))</f>
        <v>10</v>
      </c>
      <c r="R270" s="24">
        <f>IFERROR(_xlfn.NUMBERVALUE(VLOOKUP(E270,'[5]LOG Data SAP'!$D:$M,10,0)),
IF(D270=D269,R269,""))</f>
        <v>200</v>
      </c>
      <c r="S270" s="24">
        <f t="shared" si="16"/>
        <v>20</v>
      </c>
      <c r="T270" s="25">
        <f>IFERROR(VLOOKUP($E270,'[5]LOG Data SAP'!$D:$V,17,0)/10,
IF(D270=D269,T269,""))</f>
        <v>7.5</v>
      </c>
      <c r="U270" s="25">
        <f>IFERROR(VLOOKUP($E270,'[5]LOG Data SAP'!$D:$V,18,0)/10,
IF(D270=D269,U269,""))</f>
        <v>0.5</v>
      </c>
      <c r="V270" s="25">
        <f>IFERROR(VLOOKUP($E270,'[5]LOG Data SAP'!$D:$V,19,0)/10,
IF(D270=D269,V269,""))</f>
        <v>11.5</v>
      </c>
      <c r="W270" s="25">
        <f>IFERROR(VLOOKUP($E270,'[5]LOG Data SAP'!$D:$AO,21,0)/10,
IF(D270=D269,W269,""))</f>
        <v>8</v>
      </c>
      <c r="X270" s="25">
        <f>IFERROR(VLOOKUP($E270,'[5]LOG Data SAP'!$D:$AO,22,0)/10,
IF(D270=D269,X269,""))</f>
        <v>5.5</v>
      </c>
      <c r="Y270" s="25">
        <f>IFERROR(VLOOKUP($E270,'[5]LOG Data SAP'!$D:$AO,23,0)/10,
IF(D270=D269,Y269,""))</f>
        <v>11.8</v>
      </c>
      <c r="Z270" s="25">
        <f>IFERROR(VLOOKUP($E270,'[5]LOG Data SAP'!$D:$AO,25,0)/10,
IF(D270=D269,Z269,""))</f>
        <v>41.8</v>
      </c>
      <c r="AA270" s="25">
        <f>IFERROR(VLOOKUP($E270,'[5]LOG Data SAP'!$D:$AO,26,0)/10,
IF(D270=D269,AA269,""))</f>
        <v>23.6</v>
      </c>
      <c r="AB270" s="25">
        <f>IFERROR(VLOOKUP($E270,'[5]LOG Data SAP'!$D:$AO,27,0)/10,
IF(D270=D269,AB269,""))</f>
        <v>14.4</v>
      </c>
      <c r="AC270" s="26">
        <f>IFERROR(VLOOKUP($E270,'[5]LOG Data SAP'!$D:$AO,29,0)/IF(VLOOKUP($E270,'[5]LOG Data SAP'!$D:$AO,30,0)="G",1000,1),
IF(D270=D269,AC269,""))</f>
        <v>1.0500000000000001E-2</v>
      </c>
      <c r="AD270" s="26">
        <f>IFERROR(VLOOKUP($E270,'[5]LOG Data SAP'!$D:$AO,31,0)/IF(VLOOKUP($E270,'[5]LOG Data SAP'!$D:$AO,32,0)="G",1000,1),
IF(D270=D269,AD269,""))</f>
        <v>0.12</v>
      </c>
      <c r="AE270" s="26">
        <f>IFERROR(VLOOKUP($E270,'[5]LOG Data SAP'!$D:$AO,33,0)/IF(VLOOKUP($E270,'[5]LOG Data SAP'!$D:$AO,34,0)="G",1000,1),
IF(D270=D269,AE269,""))</f>
        <v>2.6349999999999998</v>
      </c>
      <c r="AF270" s="27">
        <f t="shared" si="17"/>
        <v>43.125</v>
      </c>
      <c r="AG270" s="27">
        <f t="shared" si="18"/>
        <v>519.20000000000005</v>
      </c>
      <c r="AH270" s="28">
        <f t="shared" si="19"/>
        <v>1.4205311999999999E-2</v>
      </c>
      <c r="AI270" s="18" t="str">
        <f>IFERROR(VLOOKUP(E270,'[5]LOG Data SAP'!$D:$E,2,0),IF(D270=D269,AI269,""))</f>
        <v>HP KOYO HANGAT RI 10S RESEALABLE T</v>
      </c>
      <c r="AJ270" s="20" t="str">
        <f>IFERROR([5]SKU!VI270,IF(D270=D269,AJ269,""))</f>
        <v>40073</v>
      </c>
      <c r="AK270" s="18" t="str">
        <f>VLOOKUP(E270,[5]SKU!I:X,16,FALSE)</f>
        <v>3005.10.90</v>
      </c>
    </row>
    <row r="271" spans="1:37">
      <c r="A271" s="18" t="str">
        <f>[5]SKU!AC271</f>
        <v>Hansaplast</v>
      </c>
      <c r="B271" s="18" t="str">
        <f>[5]SKU!AE271</f>
        <v>Pain</v>
      </c>
      <c r="C271" s="18" t="str">
        <f>[5]SKU!AJ271</f>
        <v>External Pain Relief</v>
      </c>
      <c r="D271" s="18" t="str">
        <f>[5]SKU!G271</f>
        <v>HP Koyo Hangat Resealable 10s</v>
      </c>
      <c r="E271" s="19" t="str">
        <f>[5]SKU!I271</f>
        <v>76539-09001-03</v>
      </c>
      <c r="F271" s="19" t="str">
        <f>[5]SKU!J271</f>
        <v>76539-09001-05</v>
      </c>
      <c r="G271" s="18" t="str">
        <f>[5]SKU!K271</f>
        <v>Hansaplast Koyo Hangat Resealable 10 Lembar</v>
      </c>
      <c r="H271" s="18" t="str">
        <f>IF([5]SKU!L271="R","Regular",
IF([5]SKU!L271="P","Promo",
IF([5]SKU!L271="S","Sample",
IF([5]SKU!L271="V","VAS",""))))</f>
        <v>Regular</v>
      </c>
      <c r="I271" s="18" t="str">
        <f>IF([5]SKU!QC271="A","Active",
IF([5]SKU!QC271="D","Discontinue",
IF([5]SKU!QC271="N","NPD","")))</f>
        <v>Active</v>
      </c>
      <c r="J271" s="18" t="str">
        <f>VLOOKUP(IFERROR(VLOOKUP(E271,'[5]Material Status'!A:I,9,0),""),'[5]Material Status'!U:W,3,0)</f>
        <v>Active</v>
      </c>
      <c r="K271" s="20" t="str">
        <f>IFERROR(VLOOKUP(E271,'[5]LOG Data SAP'!$D:$AO,11,0),
IF(D271=D270,K270,""))</f>
        <v>8999777765392</v>
      </c>
      <c r="L271" s="20" t="str">
        <f>IFERROR(VLOOKUP(E271,'[5]LOG Data SAP'!$D:$AO,13,0),
IF(D271=D270,L270,""))</f>
        <v>8999777001162</v>
      </c>
      <c r="M271" s="20" t="str">
        <f>IFERROR(VLOOKUP(E271,'[5]LOG Data SAP'!$D:$AO,15,0),
IF(D271=D270,M270,""))</f>
        <v>8999777001179</v>
      </c>
      <c r="N271" s="21">
        <f>[5]SKU!VH271</f>
        <v>720</v>
      </c>
      <c r="O271" s="22">
        <f>[5]SKU!VN271</f>
        <v>6713</v>
      </c>
      <c r="P271" s="23">
        <f>[5]SKU!VO271</f>
        <v>45383</v>
      </c>
      <c r="Q271" s="24">
        <f>IFERROR(_xlfn.NUMBERVALUE(VLOOKUP(E271,'[5]LOG Data SAP'!$D:$M,9,0)),
IF(D271=D270,Q270,""))</f>
        <v>10</v>
      </c>
      <c r="R271" s="24">
        <f>IFERROR(_xlfn.NUMBERVALUE(VLOOKUP(E271,'[5]LOG Data SAP'!$D:$M,10,0)),
IF(D271=D270,R270,""))</f>
        <v>200</v>
      </c>
      <c r="S271" s="24">
        <f t="shared" si="16"/>
        <v>20</v>
      </c>
      <c r="T271" s="25">
        <f>IFERROR(VLOOKUP($E271,'[5]LOG Data SAP'!$D:$V,17,0)/10,
IF(D271=D270,T270,""))</f>
        <v>7.5</v>
      </c>
      <c r="U271" s="25">
        <f>IFERROR(VLOOKUP($E271,'[5]LOG Data SAP'!$D:$V,18,0)/10,
IF(D271=D270,U270,""))</f>
        <v>0.5</v>
      </c>
      <c r="V271" s="25">
        <f>IFERROR(VLOOKUP($E271,'[5]LOG Data SAP'!$D:$V,19,0)/10,
IF(D271=D270,V270,""))</f>
        <v>11.5</v>
      </c>
      <c r="W271" s="25">
        <f>IFERROR(VLOOKUP($E271,'[5]LOG Data SAP'!$D:$AO,21,0)/10,
IF(D271=D270,W270,""))</f>
        <v>8</v>
      </c>
      <c r="X271" s="25">
        <f>IFERROR(VLOOKUP($E271,'[5]LOG Data SAP'!$D:$AO,22,0)/10,
IF(D271=D270,X270,""))</f>
        <v>5.5</v>
      </c>
      <c r="Y271" s="25">
        <f>IFERROR(VLOOKUP($E271,'[5]LOG Data SAP'!$D:$AO,23,0)/10,
IF(D271=D270,Y270,""))</f>
        <v>11.8</v>
      </c>
      <c r="Z271" s="25">
        <f>IFERROR(VLOOKUP($E271,'[5]LOG Data SAP'!$D:$AO,25,0)/10,
IF(D271=D270,Z270,""))</f>
        <v>41.8</v>
      </c>
      <c r="AA271" s="25">
        <f>IFERROR(VLOOKUP($E271,'[5]LOG Data SAP'!$D:$AO,26,0)/10,
IF(D271=D270,AA270,""))</f>
        <v>23.6</v>
      </c>
      <c r="AB271" s="25">
        <f>IFERROR(VLOOKUP($E271,'[5]LOG Data SAP'!$D:$AO,27,0)/10,
IF(D271=D270,AB270,""))</f>
        <v>14.4</v>
      </c>
      <c r="AC271" s="26">
        <f>IFERROR(VLOOKUP($E271,'[5]LOG Data SAP'!$D:$AO,29,0)/IF(VLOOKUP($E271,'[5]LOG Data SAP'!$D:$AO,30,0)="G",1000,1),
IF(D271=D270,AC270,""))</f>
        <v>1.0999999999999999E-2</v>
      </c>
      <c r="AD271" s="26">
        <f>IFERROR(VLOOKUP($E271,'[5]LOG Data SAP'!$D:$AO,31,0)/IF(VLOOKUP($E271,'[5]LOG Data SAP'!$D:$AO,32,0)="G",1000,1),
IF(D271=D270,AD270,""))</f>
        <v>0.12</v>
      </c>
      <c r="AE271" s="26">
        <f>IFERROR(VLOOKUP($E271,'[5]LOG Data SAP'!$D:$AO,33,0)/IF(VLOOKUP($E271,'[5]LOG Data SAP'!$D:$AO,34,0)="G",1000,1),
IF(D271=D270,AE270,""))</f>
        <v>2.6349999999999998</v>
      </c>
      <c r="AF271" s="27">
        <f t="shared" si="17"/>
        <v>43.125</v>
      </c>
      <c r="AG271" s="27">
        <f t="shared" si="18"/>
        <v>519.20000000000005</v>
      </c>
      <c r="AH271" s="28">
        <f t="shared" si="19"/>
        <v>1.4205311999999999E-2</v>
      </c>
      <c r="AI271" s="18" t="str">
        <f>IFERROR(VLOOKUP(E271,'[5]LOG Data SAP'!$D:$E,2,0),IF(D271=D270,AI270,""))</f>
        <v>HP KOYO HANGAT RI 10S RESEALABLE</v>
      </c>
      <c r="AJ271" s="20" t="str">
        <f>IFERROR([5]SKU!VI271,IF(D271=D270,AJ270,""))</f>
        <v>40073</v>
      </c>
      <c r="AK271" s="18" t="str">
        <f>VLOOKUP(E271,[5]SKU!I:X,16,FALSE)</f>
        <v>3005.10.90</v>
      </c>
    </row>
    <row r="272" spans="1:37">
      <c r="A272" s="18" t="str">
        <f>[5]SKU!AC272</f>
        <v>Hansaplast</v>
      </c>
      <c r="B272" s="18" t="str">
        <f>[5]SKU!AE272</f>
        <v>Pain</v>
      </c>
      <c r="C272" s="18" t="str">
        <f>[5]SKU!AJ272</f>
        <v>External Pain Relief</v>
      </c>
      <c r="D272" s="18" t="str">
        <f>[5]SKU!G272</f>
        <v>HP Koyo Hangat Resealable 10s</v>
      </c>
      <c r="E272" s="19" t="str">
        <f>[5]SKU!I272</f>
        <v>76539-09001-02</v>
      </c>
      <c r="F272" s="19" t="str">
        <f>[5]SKU!J272</f>
        <v>76539-09001-05</v>
      </c>
      <c r="G272" s="18" t="str">
        <f>[5]SKU!K272</f>
        <v>Hansaplast Koyo Hangat Resealable 10 Lembar</v>
      </c>
      <c r="H272" s="18" t="str">
        <f>IF([5]SKU!L272="R","Regular",
IF([5]SKU!L272="P","Promo",
IF([5]SKU!L272="S","Sample",
IF([5]SKU!L272="V","VAS",""))))</f>
        <v>Regular</v>
      </c>
      <c r="I272" s="18" t="str">
        <f>IF([5]SKU!QC272="A","Active",
IF([5]SKU!QC272="D","Discontinue",
IF([5]SKU!QC272="N","NPD","")))</f>
        <v>Active</v>
      </c>
      <c r="J272" s="18" t="str">
        <f>VLOOKUP(IFERROR(VLOOKUP(E272,'[5]Material Status'!A:I,9,0),""),'[5]Material Status'!U:W,3,0)</f>
        <v>Inactive</v>
      </c>
      <c r="K272" s="20" t="str">
        <f>IFERROR(VLOOKUP(E272,'[5]LOG Data SAP'!$D:$AO,11,0),
IF(D272=D271,K271,""))</f>
        <v>8999777012007</v>
      </c>
      <c r="L272" s="20" t="str">
        <f>IFERROR(VLOOKUP(E272,'[5]LOG Data SAP'!$D:$AO,13,0),
IF(D272=D271,L271,""))</f>
        <v>8999777012014</v>
      </c>
      <c r="M272" s="20" t="str">
        <f>IFERROR(VLOOKUP(E272,'[5]LOG Data SAP'!$D:$AO,15,0),
IF(D272=D271,M271,""))</f>
        <v>04005805248622</v>
      </c>
      <c r="N272" s="21">
        <f>[5]SKU!VH272</f>
        <v>720</v>
      </c>
      <c r="O272" s="22">
        <f>[5]SKU!VN272</f>
        <v>6713</v>
      </c>
      <c r="P272" s="23">
        <f>[5]SKU!VO272</f>
        <v>45383</v>
      </c>
      <c r="Q272" s="24">
        <f>IFERROR(_xlfn.NUMBERVALUE(VLOOKUP(E272,'[5]LOG Data SAP'!$D:$M,9,0)),
IF(D272=D271,Q271,""))</f>
        <v>10</v>
      </c>
      <c r="R272" s="24">
        <f>IFERROR(_xlfn.NUMBERVALUE(VLOOKUP(E272,'[5]LOG Data SAP'!$D:$M,10,0)),
IF(D272=D271,R271,""))</f>
        <v>200</v>
      </c>
      <c r="S272" s="24">
        <f t="shared" si="16"/>
        <v>20</v>
      </c>
      <c r="T272" s="25">
        <f>IFERROR(VLOOKUP($E272,'[5]LOG Data SAP'!$D:$V,17,0)/10,
IF(D272=D271,T271,""))</f>
        <v>7.5</v>
      </c>
      <c r="U272" s="25">
        <f>IFERROR(VLOOKUP($E272,'[5]LOG Data SAP'!$D:$V,18,0)/10,
IF(D272=D271,U271,""))</f>
        <v>11.5</v>
      </c>
      <c r="V272" s="25">
        <f>IFERROR(VLOOKUP($E272,'[5]LOG Data SAP'!$D:$V,19,0)/10,
IF(D272=D271,V271,""))</f>
        <v>0.1</v>
      </c>
      <c r="W272" s="25">
        <f>IFERROR(VLOOKUP($E272,'[5]LOG Data SAP'!$D:$AO,21,0)/10,
IF(D272=D271,W271,""))</f>
        <v>8</v>
      </c>
      <c r="X272" s="25">
        <f>IFERROR(VLOOKUP($E272,'[5]LOG Data SAP'!$D:$AO,22,0)/10,
IF(D272=D271,X271,""))</f>
        <v>5.5</v>
      </c>
      <c r="Y272" s="25">
        <f>IFERROR(VLOOKUP($E272,'[5]LOG Data SAP'!$D:$AO,23,0)/10,
IF(D272=D271,Y271,""))</f>
        <v>11.8</v>
      </c>
      <c r="Z272" s="25">
        <f>IFERROR(VLOOKUP($E272,'[5]LOG Data SAP'!$D:$AO,25,0)/10,
IF(D272=D271,Z271,""))</f>
        <v>41.8</v>
      </c>
      <c r="AA272" s="25">
        <f>IFERROR(VLOOKUP($E272,'[5]LOG Data SAP'!$D:$AO,26,0)/10,
IF(D272=D271,AA271,""))</f>
        <v>23.6</v>
      </c>
      <c r="AB272" s="25">
        <f>IFERROR(VLOOKUP($E272,'[5]LOG Data SAP'!$D:$AO,27,0)/10,
IF(D272=D271,AB271,""))</f>
        <v>14.4</v>
      </c>
      <c r="AC272" s="26">
        <f>IFERROR(VLOOKUP($E272,'[5]LOG Data SAP'!$D:$AO,29,0)/IF(VLOOKUP($E272,'[5]LOG Data SAP'!$D:$AO,30,0)="G",1000,1),
IF(D272=D271,AC271,""))</f>
        <v>1.0999999999999999E-2</v>
      </c>
      <c r="AD272" s="26">
        <f>IFERROR(VLOOKUP($E272,'[5]LOG Data SAP'!$D:$AO,31,0)/IF(VLOOKUP($E272,'[5]LOG Data SAP'!$D:$AO,32,0)="G",1000,1),
IF(D272=D271,AD271,""))</f>
        <v>0.12</v>
      </c>
      <c r="AE272" s="26">
        <f>IFERROR(VLOOKUP($E272,'[5]LOG Data SAP'!$D:$AO,33,0)/IF(VLOOKUP($E272,'[5]LOG Data SAP'!$D:$AO,34,0)="G",1000,1),
IF(D272=D271,AE271,""))</f>
        <v>2.68</v>
      </c>
      <c r="AF272" s="27">
        <f t="shared" si="17"/>
        <v>8.625</v>
      </c>
      <c r="AG272" s="27">
        <f t="shared" si="18"/>
        <v>519.20000000000005</v>
      </c>
      <c r="AH272" s="28">
        <f t="shared" si="19"/>
        <v>1.4205311999999999E-2</v>
      </c>
      <c r="AI272" s="18" t="str">
        <f>IFERROR(VLOOKUP(E272,'[5]LOG Data SAP'!$D:$E,2,0),IF(D272=D271,AI271,""))</f>
        <v>HP KOYO HANGAT RI 10S RESEALABLE</v>
      </c>
      <c r="AJ272" s="20" t="str">
        <f>IFERROR([5]SKU!VI272,IF(D272=D271,AJ271,""))</f>
        <v>40073</v>
      </c>
      <c r="AK272" s="18" t="str">
        <f>VLOOKUP(E272,[5]SKU!I:X,16,FALSE)</f>
        <v>3005.10.90</v>
      </c>
    </row>
    <row r="273" spans="1:37">
      <c r="A273" s="18" t="str">
        <f>[5]SKU!AC273</f>
        <v>Hansaplast</v>
      </c>
      <c r="B273" s="18" t="str">
        <f>[5]SKU!AE273</f>
        <v>Pain</v>
      </c>
      <c r="C273" s="18" t="str">
        <f>[5]SKU!AJ273</f>
        <v>External Pain Relief</v>
      </c>
      <c r="D273" s="18" t="str">
        <f>[5]SKU!G273</f>
        <v>HP Koyo Hangat Resealable 10s</v>
      </c>
      <c r="E273" s="19" t="str">
        <f>[5]SKU!I273</f>
        <v>76539-09001-01</v>
      </c>
      <c r="F273" s="19" t="str">
        <f>[5]SKU!J273</f>
        <v>76539-09001-05</v>
      </c>
      <c r="G273" s="18" t="str">
        <f>[5]SKU!K273</f>
        <v>HP Koyo Hangat Ri 10'S Resealable (evolution)</v>
      </c>
      <c r="H273" s="18" t="str">
        <f>IF([5]SKU!L273="R","Regular",
IF([5]SKU!L273="P","Promo",
IF([5]SKU!L273="S","Sample",
IF([5]SKU!L273="V","VAS",""))))</f>
        <v>Regular</v>
      </c>
      <c r="I273" s="18" t="str">
        <f>IF([5]SKU!QC273="A","Active",
IF([5]SKU!QC273="D","Discontinue",
IF([5]SKU!QC273="N","NPD","")))</f>
        <v>Active</v>
      </c>
      <c r="J273" s="18" t="str">
        <f>VLOOKUP(IFERROR(VLOOKUP(E273,'[5]Material Status'!A:I,9,0),""),'[5]Material Status'!U:W,3,0)</f>
        <v>Inactive</v>
      </c>
      <c r="K273" s="20" t="str">
        <f>IFERROR(VLOOKUP(E273,'[5]LOG Data SAP'!$D:$AO,11,0),
IF(D273=D272,K272,""))</f>
        <v>8999777765392</v>
      </c>
      <c r="L273" s="20" t="str">
        <f>IFERROR(VLOOKUP(E273,'[5]LOG Data SAP'!$D:$AO,13,0),
IF(D273=D272,L272,""))</f>
        <v>8999777001162</v>
      </c>
      <c r="M273" s="20" t="str">
        <f>IFERROR(VLOOKUP(E273,'[5]LOG Data SAP'!$D:$AO,15,0),
IF(D273=D272,M272,""))</f>
        <v>8999777001179</v>
      </c>
      <c r="N273" s="21">
        <f>[5]SKU!VH273</f>
        <v>720</v>
      </c>
      <c r="O273" s="22">
        <f>[5]SKU!VN273</f>
        <v>6713</v>
      </c>
      <c r="P273" s="23">
        <f>[5]SKU!VO273</f>
        <v>45383</v>
      </c>
      <c r="Q273" s="24">
        <f>IFERROR(_xlfn.NUMBERVALUE(VLOOKUP(E273,'[5]LOG Data SAP'!$D:$M,9,0)),
IF(D273=D272,Q272,""))</f>
        <v>10</v>
      </c>
      <c r="R273" s="24">
        <f>IFERROR(_xlfn.NUMBERVALUE(VLOOKUP(E273,'[5]LOG Data SAP'!$D:$M,10,0)),
IF(D273=D272,R272,""))</f>
        <v>200</v>
      </c>
      <c r="S273" s="24">
        <f t="shared" si="16"/>
        <v>20</v>
      </c>
      <c r="T273" s="25">
        <f>IFERROR(VLOOKUP($E273,'[5]LOG Data SAP'!$D:$V,17,0)/10,
IF(D273=D272,T272,""))</f>
        <v>7.5</v>
      </c>
      <c r="U273" s="25">
        <f>IFERROR(VLOOKUP($E273,'[5]LOG Data SAP'!$D:$V,18,0)/10,
IF(D273=D272,U272,""))</f>
        <v>0.5</v>
      </c>
      <c r="V273" s="25">
        <f>IFERROR(VLOOKUP($E273,'[5]LOG Data SAP'!$D:$V,19,0)/10,
IF(D273=D272,V272,""))</f>
        <v>11.5</v>
      </c>
      <c r="W273" s="25">
        <f>IFERROR(VLOOKUP($E273,'[5]LOG Data SAP'!$D:$AO,21,0)/10,
IF(D273=D272,W272,""))</f>
        <v>8</v>
      </c>
      <c r="X273" s="25">
        <f>IFERROR(VLOOKUP($E273,'[5]LOG Data SAP'!$D:$AO,22,0)/10,
IF(D273=D272,X272,""))</f>
        <v>5.5</v>
      </c>
      <c r="Y273" s="25">
        <f>IFERROR(VLOOKUP($E273,'[5]LOG Data SAP'!$D:$AO,23,0)/10,
IF(D273=D272,Y272,""))</f>
        <v>11.8</v>
      </c>
      <c r="Z273" s="25">
        <f>IFERROR(VLOOKUP($E273,'[5]LOG Data SAP'!$D:$AO,25,0)/10,
IF(D273=D272,Z272,""))</f>
        <v>41.8</v>
      </c>
      <c r="AA273" s="25">
        <f>IFERROR(VLOOKUP($E273,'[5]LOG Data SAP'!$D:$AO,26,0)/10,
IF(D273=D272,AA272,""))</f>
        <v>23.6</v>
      </c>
      <c r="AB273" s="25">
        <f>IFERROR(VLOOKUP($E273,'[5]LOG Data SAP'!$D:$AO,27,0)/10,
IF(D273=D272,AB272,""))</f>
        <v>14.4</v>
      </c>
      <c r="AC273" s="26">
        <f>IFERROR(VLOOKUP($E273,'[5]LOG Data SAP'!$D:$AO,29,0)/IF(VLOOKUP($E273,'[5]LOG Data SAP'!$D:$AO,30,0)="G",1000,1),
IF(D273=D272,AC272,""))</f>
        <v>1.0999999999999999E-2</v>
      </c>
      <c r="AD273" s="26">
        <f>IFERROR(VLOOKUP($E273,'[5]LOG Data SAP'!$D:$AO,31,0)/IF(VLOOKUP($E273,'[5]LOG Data SAP'!$D:$AO,32,0)="G",1000,1),
IF(D273=D272,AD272,""))</f>
        <v>0.12</v>
      </c>
      <c r="AE273" s="26">
        <f>IFERROR(VLOOKUP($E273,'[5]LOG Data SAP'!$D:$AO,33,0)/IF(VLOOKUP($E273,'[5]LOG Data SAP'!$D:$AO,34,0)="G",1000,1),
IF(D273=D272,AE272,""))</f>
        <v>2.68</v>
      </c>
      <c r="AF273" s="27">
        <f t="shared" si="17"/>
        <v>43.125</v>
      </c>
      <c r="AG273" s="27">
        <f t="shared" si="18"/>
        <v>519.20000000000005</v>
      </c>
      <c r="AH273" s="28">
        <f t="shared" si="19"/>
        <v>1.4205311999999999E-2</v>
      </c>
      <c r="AI273" s="18" t="str">
        <f>IFERROR(VLOOKUP(E273,'[5]LOG Data SAP'!$D:$E,2,0),IF(D273=D272,AI272,""))</f>
        <v>HP KOYO HANGAT RI 10'S RESEALABLE</v>
      </c>
      <c r="AJ273" s="20" t="str">
        <f>IFERROR([5]SKU!VI273,IF(D273=D272,AJ272,""))</f>
        <v>40073</v>
      </c>
      <c r="AK273" s="18" t="str">
        <f>VLOOKUP(E273,[5]SKU!I:X,16,FALSE)</f>
        <v>3005.10.90</v>
      </c>
    </row>
    <row r="274" spans="1:37">
      <c r="A274" s="18" t="str">
        <f>[5]SKU!AC274</f>
        <v>Hansaplast</v>
      </c>
      <c r="B274" s="18" t="str">
        <f>[5]SKU!AE274</f>
        <v>Pain</v>
      </c>
      <c r="C274" s="18" t="str">
        <f>[5]SKU!AJ274</f>
        <v>External Pain Relief</v>
      </c>
      <c r="D274" s="18" t="str">
        <f>[5]SKU!G274</f>
        <v>HP Koyo Hangat Resealable 10s</v>
      </c>
      <c r="E274" s="19" t="str">
        <f>[5]SKU!I274</f>
        <v>76539-09001-00</v>
      </c>
      <c r="F274" s="19" t="str">
        <f>[5]SKU!J274</f>
        <v>76539-09001-05</v>
      </c>
      <c r="G274" s="18" t="str">
        <f>[5]SKU!K274</f>
        <v>HP Koyo Hangat Ri 10'S Resealable</v>
      </c>
      <c r="H274" s="18" t="str">
        <f>IF([5]SKU!L274="R","Regular",
IF([5]SKU!L274="P","Promo",
IF([5]SKU!L274="S","Sample",
IF([5]SKU!L274="V","VAS",""))))</f>
        <v>Regular</v>
      </c>
      <c r="I274" s="18" t="str">
        <f>IF([5]SKU!QC274="A","Active",
IF([5]SKU!QC274="D","Discontinue",
IF([5]SKU!QC274="N","NPD","")))</f>
        <v>Active</v>
      </c>
      <c r="J274" s="18" t="str">
        <f>VLOOKUP(IFERROR(VLOOKUP(E274,'[5]Material Status'!A:I,9,0),""),'[5]Material Status'!U:W,3,0)</f>
        <v>Inactive</v>
      </c>
      <c r="K274" s="20" t="str">
        <f>IFERROR(VLOOKUP(E274,'[5]LOG Data SAP'!$D:$AO,11,0),
IF(D274=D273,K273,""))</f>
        <v>8999777765392</v>
      </c>
      <c r="L274" s="20" t="str">
        <f>IFERROR(VLOOKUP(E274,'[5]LOG Data SAP'!$D:$AO,13,0),
IF(D274=D273,L273,""))</f>
        <v>8999777001162</v>
      </c>
      <c r="M274" s="20" t="str">
        <f>IFERROR(VLOOKUP(E274,'[5]LOG Data SAP'!$D:$AO,15,0),
IF(D274=D273,M273,""))</f>
        <v>8999777001179</v>
      </c>
      <c r="N274" s="21">
        <f>[5]SKU!VH274</f>
        <v>720</v>
      </c>
      <c r="O274" s="22">
        <f>[5]SKU!VN274</f>
        <v>6713</v>
      </c>
      <c r="P274" s="23">
        <f>[5]SKU!VO274</f>
        <v>45383</v>
      </c>
      <c r="Q274" s="24">
        <f>IFERROR(_xlfn.NUMBERVALUE(VLOOKUP(E274,'[5]LOG Data SAP'!$D:$M,9,0)),
IF(D274=D273,Q273,""))</f>
        <v>10</v>
      </c>
      <c r="R274" s="24">
        <f>IFERROR(_xlfn.NUMBERVALUE(VLOOKUP(E274,'[5]LOG Data SAP'!$D:$M,10,0)),
IF(D274=D273,R273,""))</f>
        <v>200</v>
      </c>
      <c r="S274" s="24">
        <f t="shared" si="16"/>
        <v>20</v>
      </c>
      <c r="T274" s="25">
        <f>IFERROR(VLOOKUP($E274,'[5]LOG Data SAP'!$D:$V,17,0)/10,
IF(D274=D273,T273,""))</f>
        <v>7.5</v>
      </c>
      <c r="U274" s="25">
        <f>IFERROR(VLOOKUP($E274,'[5]LOG Data SAP'!$D:$V,18,0)/10,
IF(D274=D273,U273,""))</f>
        <v>0.5</v>
      </c>
      <c r="V274" s="25">
        <f>IFERROR(VLOOKUP($E274,'[5]LOG Data SAP'!$D:$V,19,0)/10,
IF(D274=D273,V273,""))</f>
        <v>11.5</v>
      </c>
      <c r="W274" s="25">
        <f>IFERROR(VLOOKUP($E274,'[5]LOG Data SAP'!$D:$AO,21,0)/10,
IF(D274=D273,W273,""))</f>
        <v>8</v>
      </c>
      <c r="X274" s="25">
        <f>IFERROR(VLOOKUP($E274,'[5]LOG Data SAP'!$D:$AO,22,0)/10,
IF(D274=D273,X273,""))</f>
        <v>5.5</v>
      </c>
      <c r="Y274" s="25">
        <f>IFERROR(VLOOKUP($E274,'[5]LOG Data SAP'!$D:$AO,23,0)/10,
IF(D274=D273,Y273,""))</f>
        <v>11.8</v>
      </c>
      <c r="Z274" s="25">
        <f>IFERROR(VLOOKUP($E274,'[5]LOG Data SAP'!$D:$AO,25,0)/10,
IF(D274=D273,Z273,""))</f>
        <v>41.8</v>
      </c>
      <c r="AA274" s="25">
        <f>IFERROR(VLOOKUP($E274,'[5]LOG Data SAP'!$D:$AO,26,0)/10,
IF(D274=D273,AA273,""))</f>
        <v>23.6</v>
      </c>
      <c r="AB274" s="25">
        <f>IFERROR(VLOOKUP($E274,'[5]LOG Data SAP'!$D:$AO,27,0)/10,
IF(D274=D273,AB273,""))</f>
        <v>14.4</v>
      </c>
      <c r="AC274" s="26">
        <f>IFERROR(VLOOKUP($E274,'[5]LOG Data SAP'!$D:$AO,29,0)/IF(VLOOKUP($E274,'[5]LOG Data SAP'!$D:$AO,30,0)="G",1000,1),
IF(D274=D273,AC273,""))</f>
        <v>1.0999999999999999E-2</v>
      </c>
      <c r="AD274" s="26">
        <f>IFERROR(VLOOKUP($E274,'[5]LOG Data SAP'!$D:$AO,31,0)/IF(VLOOKUP($E274,'[5]LOG Data SAP'!$D:$AO,32,0)="G",1000,1),
IF(D274=D273,AD273,""))</f>
        <v>0.12</v>
      </c>
      <c r="AE274" s="26">
        <f>IFERROR(VLOOKUP($E274,'[5]LOG Data SAP'!$D:$AO,33,0)/IF(VLOOKUP($E274,'[5]LOG Data SAP'!$D:$AO,34,0)="G",1000,1),
IF(D274=D273,AE273,""))</f>
        <v>2.68</v>
      </c>
      <c r="AF274" s="27">
        <f t="shared" si="17"/>
        <v>43.125</v>
      </c>
      <c r="AG274" s="27">
        <f t="shared" si="18"/>
        <v>519.20000000000005</v>
      </c>
      <c r="AH274" s="28">
        <f t="shared" si="19"/>
        <v>1.4205311999999999E-2</v>
      </c>
      <c r="AI274" s="18" t="str">
        <f>IFERROR(VLOOKUP(E274,'[5]LOG Data SAP'!$D:$E,2,0),IF(D274=D273,AI273,""))</f>
        <v>HP KOYO HANGAT RI 10'S RESEALABLE</v>
      </c>
      <c r="AJ274" s="20" t="str">
        <f>IFERROR([5]SKU!VI274,IF(D274=D273,AJ273,""))</f>
        <v>40073</v>
      </c>
      <c r="AK274" s="18" t="str">
        <f>VLOOKUP(E274,[5]SKU!I:X,16,FALSE)</f>
        <v>3005.10.90</v>
      </c>
    </row>
    <row r="275" spans="1:37">
      <c r="A275" s="18" t="str">
        <f>[5]SKU!AC275</f>
        <v>Hansaplast</v>
      </c>
      <c r="B275" s="18" t="str">
        <f>[5]SKU!AE275</f>
        <v>Pain</v>
      </c>
      <c r="C275" s="18" t="str">
        <f>[5]SKU!AJ275</f>
        <v>External Pain Relief</v>
      </c>
      <c r="D275" s="18" t="str">
        <f>[5]SKU!G275</f>
        <v>HP Koyo Hangat Resealable 10s</v>
      </c>
      <c r="E275" s="19" t="str">
        <f>[5]SKU!I275</f>
        <v>48333-00003-01</v>
      </c>
      <c r="F275" s="19" t="str">
        <f>[5]SKU!J275</f>
        <v>76539-09001-05</v>
      </c>
      <c r="G275" s="18" t="str">
        <f>[5]SKU!K275</f>
        <v>New HP Koyo Hangat</v>
      </c>
      <c r="H275" s="18" t="str">
        <f>IF([5]SKU!L275="R","Regular",
IF([5]SKU!L275="P","Promo",
IF([5]SKU!L275="S","Sample",
IF([5]SKU!L275="V","VAS",""))))</f>
        <v>Regular</v>
      </c>
      <c r="I275" s="18" t="str">
        <f>IF([5]SKU!QC275="A","Active",
IF([5]SKU!QC275="D","Discontinue",
IF([5]SKU!QC275="N","NPD","")))</f>
        <v>Active</v>
      </c>
      <c r="J275" s="18" t="str">
        <f>VLOOKUP(IFERROR(VLOOKUP(E275,'[5]Material Status'!A:I,9,0),""),'[5]Material Status'!U:W,3,0)</f>
        <v>Inactive</v>
      </c>
      <c r="K275" s="20" t="str">
        <f>IFERROR(VLOOKUP(E275,'[5]LOG Data SAP'!$D:$AO,11,0),
IF(D275=D274,K274,""))</f>
        <v>8999777765392</v>
      </c>
      <c r="L275" s="20" t="str">
        <f>IFERROR(VLOOKUP(E275,'[5]LOG Data SAP'!$D:$AO,13,0),
IF(D275=D274,L274,""))</f>
        <v>8999777001162</v>
      </c>
      <c r="M275" s="20" t="str">
        <f>IFERROR(VLOOKUP(E275,'[5]LOG Data SAP'!$D:$AO,15,0),
IF(D275=D274,M274,""))</f>
        <v>8999777001179</v>
      </c>
      <c r="N275" s="21">
        <f>[5]SKU!VH275</f>
        <v>720</v>
      </c>
      <c r="O275" s="22">
        <f>[5]SKU!VN275</f>
        <v>3182</v>
      </c>
      <c r="P275" s="23">
        <f>[5]SKU!VO275</f>
        <v>43100</v>
      </c>
      <c r="Q275" s="24">
        <f>IFERROR(_xlfn.NUMBERVALUE(VLOOKUP(E275,'[5]LOG Data SAP'!$D:$M,9,0)),
IF(D275=D274,Q274,""))</f>
        <v>10</v>
      </c>
      <c r="R275" s="24">
        <f>IFERROR(_xlfn.NUMBERVALUE(VLOOKUP(E275,'[5]LOG Data SAP'!$D:$M,10,0)),
IF(D275=D274,R274,""))</f>
        <v>200</v>
      </c>
      <c r="S275" s="24">
        <f t="shared" si="16"/>
        <v>20</v>
      </c>
      <c r="T275" s="25">
        <f>IFERROR(VLOOKUP($E275,'[5]LOG Data SAP'!$D:$V,17,0)/10,
IF(D275=D274,T274,""))</f>
        <v>7.5</v>
      </c>
      <c r="U275" s="25">
        <f>IFERROR(VLOOKUP($E275,'[5]LOG Data SAP'!$D:$V,18,0)/10,
IF(D275=D274,U274,""))</f>
        <v>0.5</v>
      </c>
      <c r="V275" s="25">
        <f>IFERROR(VLOOKUP($E275,'[5]LOG Data SAP'!$D:$V,19,0)/10,
IF(D275=D274,V274,""))</f>
        <v>11.5</v>
      </c>
      <c r="W275" s="25">
        <f>IFERROR(VLOOKUP($E275,'[5]LOG Data SAP'!$D:$AO,21,0)/10,
IF(D275=D274,W274,""))</f>
        <v>8</v>
      </c>
      <c r="X275" s="25">
        <f>IFERROR(VLOOKUP($E275,'[5]LOG Data SAP'!$D:$AO,22,0)/10,
IF(D275=D274,X274,""))</f>
        <v>5.5</v>
      </c>
      <c r="Y275" s="25">
        <f>IFERROR(VLOOKUP($E275,'[5]LOG Data SAP'!$D:$AO,23,0)/10,
IF(D275=D274,Y274,""))</f>
        <v>11.8</v>
      </c>
      <c r="Z275" s="25">
        <f>IFERROR(VLOOKUP($E275,'[5]LOG Data SAP'!$D:$AO,25,0)/10,
IF(D275=D274,Z274,""))</f>
        <v>41.8</v>
      </c>
      <c r="AA275" s="25">
        <f>IFERROR(VLOOKUP($E275,'[5]LOG Data SAP'!$D:$AO,26,0)/10,
IF(D275=D274,AA274,""))</f>
        <v>23.6</v>
      </c>
      <c r="AB275" s="25">
        <f>IFERROR(VLOOKUP($E275,'[5]LOG Data SAP'!$D:$AO,27,0)/10,
IF(D275=D274,AB274,""))</f>
        <v>14.4</v>
      </c>
      <c r="AC275" s="26">
        <f>IFERROR(VLOOKUP($E275,'[5]LOG Data SAP'!$D:$AO,29,0)/IF(VLOOKUP($E275,'[5]LOG Data SAP'!$D:$AO,30,0)="G",1000,1),
IF(D275=D274,AC274,""))</f>
        <v>1.0999999999999999E-2</v>
      </c>
      <c r="AD275" s="26">
        <f>IFERROR(VLOOKUP($E275,'[5]LOG Data SAP'!$D:$AO,31,0)/IF(VLOOKUP($E275,'[5]LOG Data SAP'!$D:$AO,32,0)="G",1000,1),
IF(D275=D274,AD274,""))</f>
        <v>0.12</v>
      </c>
      <c r="AE275" s="26">
        <f>IFERROR(VLOOKUP($E275,'[5]LOG Data SAP'!$D:$AO,33,0)/IF(VLOOKUP($E275,'[5]LOG Data SAP'!$D:$AO,34,0)="G",1000,1),
IF(D275=D274,AE274,""))</f>
        <v>2.68</v>
      </c>
      <c r="AF275" s="27">
        <f t="shared" si="17"/>
        <v>43.125</v>
      </c>
      <c r="AG275" s="27">
        <f t="shared" si="18"/>
        <v>519.20000000000005</v>
      </c>
      <c r="AH275" s="28">
        <f t="shared" si="19"/>
        <v>1.4205311999999999E-2</v>
      </c>
      <c r="AI275" s="18" t="str">
        <f>IFERROR(VLOOKUP(E275,'[5]LOG Data SAP'!$D:$E,2,0),IF(D275=D274,AI274,""))</f>
        <v>HP KOYO HANGAT RI 10'S RESEALABLE</v>
      </c>
      <c r="AJ275" s="20" t="str">
        <f>IFERROR([5]SKU!VI275,IF(D275=D274,AJ274,""))</f>
        <v>40073</v>
      </c>
      <c r="AK275" s="18" t="str">
        <f>VLOOKUP(E275,[5]SKU!I:X,16,FALSE)</f>
        <v>3005.10.90</v>
      </c>
    </row>
    <row r="276" spans="1:37">
      <c r="A276" s="18" t="str">
        <f>[5]SKU!AC276</f>
        <v>Hansaplast</v>
      </c>
      <c r="B276" s="18" t="str">
        <f>[5]SKU!AE276</f>
        <v>Pain</v>
      </c>
      <c r="C276" s="18" t="str">
        <f>[5]SKU!AJ276</f>
        <v>External Pain Relief</v>
      </c>
      <c r="D276" s="18" t="str">
        <f>[5]SKU!G276</f>
        <v>HP Koyo Hangat Resealable 10s</v>
      </c>
      <c r="E276" s="19" t="str">
        <f>[5]SKU!I276</f>
        <v>76539-09000-00</v>
      </c>
      <c r="F276" s="19" t="str">
        <f>[5]SKU!J276</f>
        <v>76539-09001-05</v>
      </c>
      <c r="G276" s="18" t="str">
        <f>[5]SKU!K276</f>
        <v>HP Koyo Hangat</v>
      </c>
      <c r="H276" s="18" t="str">
        <f>IF([5]SKU!L276="R","Regular",
IF([5]SKU!L276="P","Promo",
IF([5]SKU!L276="S","Sample",
IF([5]SKU!L276="V","VAS",""))))</f>
        <v>Regular</v>
      </c>
      <c r="I276" s="18" t="str">
        <f>IF([5]SKU!QC276="A","Active",
IF([5]SKU!QC276="D","Discontinue",
IF([5]SKU!QC276="N","NPD","")))</f>
        <v>Active</v>
      </c>
      <c r="J276" s="18" t="str">
        <f>VLOOKUP(IFERROR(VLOOKUP(E276,'[5]Material Status'!A:I,9,0),""),'[5]Material Status'!U:W,3,0)</f>
        <v>Inactive</v>
      </c>
      <c r="K276" s="20" t="str">
        <f>IFERROR(VLOOKUP(E276,'[5]LOG Data SAP'!$D:$AO,11,0),
IF(D276=D275,K275,""))</f>
        <v>8999777765392</v>
      </c>
      <c r="L276" s="20" t="str">
        <f>IFERROR(VLOOKUP(E276,'[5]LOG Data SAP'!$D:$AO,13,0),
IF(D276=D275,L275,""))</f>
        <v>8999777001162</v>
      </c>
      <c r="M276" s="20" t="str">
        <f>IFERROR(VLOOKUP(E276,'[5]LOG Data SAP'!$D:$AO,15,0),
IF(D276=D275,M275,""))</f>
        <v>8999777001179</v>
      </c>
      <c r="N276" s="21">
        <f>[5]SKU!VH276</f>
        <v>720</v>
      </c>
      <c r="O276" s="22">
        <f>[5]SKU!VN276</f>
        <v>3773</v>
      </c>
      <c r="P276" s="23">
        <f>[5]SKU!VO276</f>
        <v>43100</v>
      </c>
      <c r="Q276" s="24">
        <f>IFERROR(_xlfn.NUMBERVALUE(VLOOKUP(E276,'[5]LOG Data SAP'!$D:$M,9,0)),
IF(D276=D275,Q275,""))</f>
        <v>10</v>
      </c>
      <c r="R276" s="24">
        <f>IFERROR(_xlfn.NUMBERVALUE(VLOOKUP(E276,'[5]LOG Data SAP'!$D:$M,10,0)),
IF(D276=D275,R275,""))</f>
        <v>200</v>
      </c>
      <c r="S276" s="24">
        <f t="shared" si="16"/>
        <v>20</v>
      </c>
      <c r="T276" s="25">
        <f>IFERROR(VLOOKUP($E276,'[5]LOG Data SAP'!$D:$V,17,0)/10,
IF(D276=D275,T275,""))</f>
        <v>7.5</v>
      </c>
      <c r="U276" s="25">
        <f>IFERROR(VLOOKUP($E276,'[5]LOG Data SAP'!$D:$V,18,0)/10,
IF(D276=D275,U275,""))</f>
        <v>0.5</v>
      </c>
      <c r="V276" s="25">
        <f>IFERROR(VLOOKUP($E276,'[5]LOG Data SAP'!$D:$V,19,0)/10,
IF(D276=D275,V275,""))</f>
        <v>11.5</v>
      </c>
      <c r="W276" s="25">
        <f>IFERROR(VLOOKUP($E276,'[5]LOG Data SAP'!$D:$AO,21,0)/10,
IF(D276=D275,W275,""))</f>
        <v>8</v>
      </c>
      <c r="X276" s="25">
        <f>IFERROR(VLOOKUP($E276,'[5]LOG Data SAP'!$D:$AO,22,0)/10,
IF(D276=D275,X275,""))</f>
        <v>5.5</v>
      </c>
      <c r="Y276" s="25">
        <f>IFERROR(VLOOKUP($E276,'[5]LOG Data SAP'!$D:$AO,23,0)/10,
IF(D276=D275,Y275,""))</f>
        <v>11.8</v>
      </c>
      <c r="Z276" s="25">
        <f>IFERROR(VLOOKUP($E276,'[5]LOG Data SAP'!$D:$AO,25,0)/10,
IF(D276=D275,Z275,""))</f>
        <v>41.8</v>
      </c>
      <c r="AA276" s="25">
        <f>IFERROR(VLOOKUP($E276,'[5]LOG Data SAP'!$D:$AO,26,0)/10,
IF(D276=D275,AA275,""))</f>
        <v>23.6</v>
      </c>
      <c r="AB276" s="25">
        <f>IFERROR(VLOOKUP($E276,'[5]LOG Data SAP'!$D:$AO,27,0)/10,
IF(D276=D275,AB275,""))</f>
        <v>14.4</v>
      </c>
      <c r="AC276" s="26">
        <f>IFERROR(VLOOKUP($E276,'[5]LOG Data SAP'!$D:$AO,29,0)/IF(VLOOKUP($E276,'[5]LOG Data SAP'!$D:$AO,30,0)="G",1000,1),
IF(D276=D275,AC275,""))</f>
        <v>1.0999999999999999E-2</v>
      </c>
      <c r="AD276" s="26">
        <f>IFERROR(VLOOKUP($E276,'[5]LOG Data SAP'!$D:$AO,31,0)/IF(VLOOKUP($E276,'[5]LOG Data SAP'!$D:$AO,32,0)="G",1000,1),
IF(D276=D275,AD275,""))</f>
        <v>0.12</v>
      </c>
      <c r="AE276" s="26">
        <f>IFERROR(VLOOKUP($E276,'[5]LOG Data SAP'!$D:$AO,33,0)/IF(VLOOKUP($E276,'[5]LOG Data SAP'!$D:$AO,34,0)="G",1000,1),
IF(D276=D275,AE275,""))</f>
        <v>2.68</v>
      </c>
      <c r="AF276" s="27">
        <f t="shared" si="17"/>
        <v>43.125</v>
      </c>
      <c r="AG276" s="27">
        <f t="shared" si="18"/>
        <v>519.20000000000005</v>
      </c>
      <c r="AH276" s="28">
        <f t="shared" si="19"/>
        <v>1.4205311999999999E-2</v>
      </c>
      <c r="AI276" s="18" t="str">
        <f>IFERROR(VLOOKUP(E276,'[5]LOG Data SAP'!$D:$E,2,0),IF(D276=D275,AI275,""))</f>
        <v>HP KOYO HANGAT RI 10'S RESEALABLE</v>
      </c>
      <c r="AJ276" s="20" t="str">
        <f>IFERROR([5]SKU!VI276,IF(D276=D275,AJ275,""))</f>
        <v>40073</v>
      </c>
      <c r="AK276" s="18" t="str">
        <f>VLOOKUP(E276,[5]SKU!I:X,16,FALSE)</f>
        <v>3005.10.90</v>
      </c>
    </row>
    <row r="277" spans="1:37">
      <c r="A277" s="18" t="str">
        <f>[5]SKU!AC277</f>
        <v>Hansaplast</v>
      </c>
      <c r="B277" s="18" t="str">
        <f>[5]SKU!AE277</f>
        <v>Pain</v>
      </c>
      <c r="C277" s="18" t="str">
        <f>[5]SKU!AJ277</f>
        <v>External Pain Relief</v>
      </c>
      <c r="D277" s="18" t="str">
        <f>[5]SKU!G277</f>
        <v>HP Koyo Hangat Resealable 10s</v>
      </c>
      <c r="E277" s="19" t="str">
        <f>[5]SKU!I277</f>
        <v>48333-00003-00</v>
      </c>
      <c r="F277" s="19" t="str">
        <f>[5]SKU!J277</f>
        <v>76539-09001-05</v>
      </c>
      <c r="G277" s="18" t="str">
        <f>[5]SKU!K277</f>
        <v>HP Koyo Hangat</v>
      </c>
      <c r="H277" s="18" t="str">
        <f>IF([5]SKU!L277="R","Regular",
IF([5]SKU!L277="P","Promo",
IF([5]SKU!L277="S","Sample",
IF([5]SKU!L277="V","VAS",""))))</f>
        <v>Regular</v>
      </c>
      <c r="I277" s="18" t="str">
        <f>IF([5]SKU!QC277="A","Active",
IF([5]SKU!QC277="D","Discontinue",
IF([5]SKU!QC277="N","NPD","")))</f>
        <v>Active</v>
      </c>
      <c r="J277" s="18" t="str">
        <f>VLOOKUP(IFERROR(VLOOKUP(E277,'[5]Material Status'!A:I,9,0),""),'[5]Material Status'!U:W,3,0)</f>
        <v>Inactive</v>
      </c>
      <c r="K277" s="20" t="str">
        <f>IFERROR(VLOOKUP(E277,'[5]LOG Data SAP'!$D:$AO,11,0),
IF(D277=D276,K276,""))</f>
        <v>8999777765392</v>
      </c>
      <c r="L277" s="20" t="str">
        <f>IFERROR(VLOOKUP(E277,'[5]LOG Data SAP'!$D:$AO,13,0),
IF(D277=D276,L276,""))</f>
        <v>8999777001162</v>
      </c>
      <c r="M277" s="20" t="str">
        <f>IFERROR(VLOOKUP(E277,'[5]LOG Data SAP'!$D:$AO,15,0),
IF(D277=D276,M276,""))</f>
        <v>8999777001179</v>
      </c>
      <c r="N277" s="21">
        <f>[5]SKU!VH277</f>
        <v>720</v>
      </c>
      <c r="O277" s="22">
        <f>[5]SKU!VN277</f>
        <v>3273</v>
      </c>
      <c r="P277" s="23">
        <f>[5]SKU!VO277</f>
        <v>43100</v>
      </c>
      <c r="Q277" s="24">
        <f>IFERROR(_xlfn.NUMBERVALUE(VLOOKUP(E277,'[5]LOG Data SAP'!$D:$M,9,0)),
IF(D277=D276,Q276,""))</f>
        <v>10</v>
      </c>
      <c r="R277" s="24">
        <f>IFERROR(_xlfn.NUMBERVALUE(VLOOKUP(E277,'[5]LOG Data SAP'!$D:$M,10,0)),
IF(D277=D276,R276,""))</f>
        <v>200</v>
      </c>
      <c r="S277" s="24">
        <f t="shared" si="16"/>
        <v>20</v>
      </c>
      <c r="T277" s="25">
        <f>IFERROR(VLOOKUP($E277,'[5]LOG Data SAP'!$D:$V,17,0)/10,
IF(D277=D276,T276,""))</f>
        <v>7.5</v>
      </c>
      <c r="U277" s="25">
        <f>IFERROR(VLOOKUP($E277,'[5]LOG Data SAP'!$D:$V,18,0)/10,
IF(D277=D276,U276,""))</f>
        <v>0.5</v>
      </c>
      <c r="V277" s="25">
        <f>IFERROR(VLOOKUP($E277,'[5]LOG Data SAP'!$D:$V,19,0)/10,
IF(D277=D276,V276,""))</f>
        <v>11.5</v>
      </c>
      <c r="W277" s="25">
        <f>IFERROR(VLOOKUP($E277,'[5]LOG Data SAP'!$D:$AO,21,0)/10,
IF(D277=D276,W276,""))</f>
        <v>8</v>
      </c>
      <c r="X277" s="25">
        <f>IFERROR(VLOOKUP($E277,'[5]LOG Data SAP'!$D:$AO,22,0)/10,
IF(D277=D276,X276,""))</f>
        <v>5.5</v>
      </c>
      <c r="Y277" s="25">
        <f>IFERROR(VLOOKUP($E277,'[5]LOG Data SAP'!$D:$AO,23,0)/10,
IF(D277=D276,Y276,""))</f>
        <v>11.8</v>
      </c>
      <c r="Z277" s="25">
        <f>IFERROR(VLOOKUP($E277,'[5]LOG Data SAP'!$D:$AO,25,0)/10,
IF(D277=D276,Z276,""))</f>
        <v>41.8</v>
      </c>
      <c r="AA277" s="25">
        <f>IFERROR(VLOOKUP($E277,'[5]LOG Data SAP'!$D:$AO,26,0)/10,
IF(D277=D276,AA276,""))</f>
        <v>23.6</v>
      </c>
      <c r="AB277" s="25">
        <f>IFERROR(VLOOKUP($E277,'[5]LOG Data SAP'!$D:$AO,27,0)/10,
IF(D277=D276,AB276,""))</f>
        <v>14.4</v>
      </c>
      <c r="AC277" s="26">
        <f>IFERROR(VLOOKUP($E277,'[5]LOG Data SAP'!$D:$AO,29,0)/IF(VLOOKUP($E277,'[5]LOG Data SAP'!$D:$AO,30,0)="G",1000,1),
IF(D277=D276,AC276,""))</f>
        <v>1.0999999999999999E-2</v>
      </c>
      <c r="AD277" s="26">
        <f>IFERROR(VLOOKUP($E277,'[5]LOG Data SAP'!$D:$AO,31,0)/IF(VLOOKUP($E277,'[5]LOG Data SAP'!$D:$AO,32,0)="G",1000,1),
IF(D277=D276,AD276,""))</f>
        <v>0.12</v>
      </c>
      <c r="AE277" s="26">
        <f>IFERROR(VLOOKUP($E277,'[5]LOG Data SAP'!$D:$AO,33,0)/IF(VLOOKUP($E277,'[5]LOG Data SAP'!$D:$AO,34,0)="G",1000,1),
IF(D277=D276,AE276,""))</f>
        <v>2.68</v>
      </c>
      <c r="AF277" s="27">
        <f t="shared" si="17"/>
        <v>43.125</v>
      </c>
      <c r="AG277" s="27">
        <f t="shared" si="18"/>
        <v>519.20000000000005</v>
      </c>
      <c r="AH277" s="28">
        <f t="shared" si="19"/>
        <v>1.4205311999999999E-2</v>
      </c>
      <c r="AI277" s="18" t="str">
        <f>IFERROR(VLOOKUP(E277,'[5]LOG Data SAP'!$D:$E,2,0),IF(D277=D276,AI276,""))</f>
        <v>HP KOYO HANGAT RI 10'S RESEALABLE</v>
      </c>
      <c r="AJ277" s="20" t="str">
        <f>IFERROR([5]SKU!VI277,IF(D277=D276,AJ276,""))</f>
        <v>40073</v>
      </c>
      <c r="AK277" s="18" t="str">
        <f>VLOOKUP(E277,[5]SKU!I:X,16,FALSE)</f>
        <v>3005.10.90</v>
      </c>
    </row>
    <row r="278" spans="1:37">
      <c r="A278" s="18" t="str">
        <f>[5]SKU!AC278</f>
        <v>Hansaplast</v>
      </c>
      <c r="B278" s="18" t="str">
        <f>[5]SKU!AE278</f>
        <v>Pain</v>
      </c>
      <c r="C278" s="18" t="str">
        <f>[5]SKU!AJ278</f>
        <v>External Pain Relief</v>
      </c>
      <c r="D278" s="18" t="str">
        <f>[5]SKU!G278</f>
        <v>HP Koyo Panas Resealable 10s</v>
      </c>
      <c r="E278" s="19" t="str">
        <f>[5]SKU!I278</f>
        <v>09057-09001-04</v>
      </c>
      <c r="F278" s="19" t="str">
        <f>[5]SKU!J278</f>
        <v>09057-09001-04</v>
      </c>
      <c r="G278" s="18" t="str">
        <f>[5]SKU!K278</f>
        <v>Hansaplast Koyo Panas Resealable 10 Lembar</v>
      </c>
      <c r="H278" s="18" t="str">
        <f>IF([5]SKU!L278="R","Regular",
IF([5]SKU!L278="P","Promo",
IF([5]SKU!L278="S","Sample",
IF([5]SKU!L278="V","VAS",""))))</f>
        <v>Regular</v>
      </c>
      <c r="I278" s="18" t="str">
        <f>IF([5]SKU!QC278="A","Active",
IF([5]SKU!QC278="D","Discontinue",
IF([5]SKU!QC278="N","NPD","")))</f>
        <v>Active</v>
      </c>
      <c r="J278" s="18" t="str">
        <f>VLOOKUP(IFERROR(VLOOKUP(E278,'[5]Material Status'!A:I,9,0),""),'[5]Material Status'!U:W,3,0)</f>
        <v>Active</v>
      </c>
      <c r="K278" s="20" t="str">
        <f>IFERROR(VLOOKUP(E278,'[5]LOG Data SAP'!$D:$AO,11,0),
IF(D278=D277,K277,""))</f>
        <v>8999777090579</v>
      </c>
      <c r="L278" s="20" t="str">
        <f>IFERROR(VLOOKUP(E278,'[5]LOG Data SAP'!$D:$AO,13,0),
IF(D278=D277,L277,""))</f>
        <v>8999777001018</v>
      </c>
      <c r="M278" s="20" t="str">
        <f>IFERROR(VLOOKUP(E278,'[5]LOG Data SAP'!$D:$AO,15,0),
IF(D278=D277,M277,""))</f>
        <v>8999777001131</v>
      </c>
      <c r="N278" s="21">
        <f>[5]SKU!VH278</f>
        <v>720</v>
      </c>
      <c r="O278" s="22">
        <f>[5]SKU!VN278</f>
        <v>6713</v>
      </c>
      <c r="P278" s="23">
        <f>[5]SKU!VO278</f>
        <v>45383</v>
      </c>
      <c r="Q278" s="24">
        <f>IFERROR(_xlfn.NUMBERVALUE(VLOOKUP(E278,'[5]LOG Data SAP'!$D:$M,9,0)),
IF(D278=D277,Q277,""))</f>
        <v>10</v>
      </c>
      <c r="R278" s="24">
        <f>IFERROR(_xlfn.NUMBERVALUE(VLOOKUP(E278,'[5]LOG Data SAP'!$D:$M,10,0)),
IF(D278=D277,R277,""))</f>
        <v>200</v>
      </c>
      <c r="S278" s="24">
        <f t="shared" si="16"/>
        <v>20</v>
      </c>
      <c r="T278" s="25">
        <f>IFERROR(VLOOKUP($E278,'[5]LOG Data SAP'!$D:$V,17,0)/10,
IF(D278=D277,T277,""))</f>
        <v>7.5</v>
      </c>
      <c r="U278" s="25">
        <f>IFERROR(VLOOKUP($E278,'[5]LOG Data SAP'!$D:$V,18,0)/10,
IF(D278=D277,U277,""))</f>
        <v>0.5</v>
      </c>
      <c r="V278" s="25">
        <f>IFERROR(VLOOKUP($E278,'[5]LOG Data SAP'!$D:$V,19,0)/10,
IF(D278=D277,V277,""))</f>
        <v>11.5</v>
      </c>
      <c r="W278" s="25">
        <f>IFERROR(VLOOKUP($E278,'[5]LOG Data SAP'!$D:$AO,21,0)/10,
IF(D278=D277,W277,""))</f>
        <v>8</v>
      </c>
      <c r="X278" s="25">
        <f>IFERROR(VLOOKUP($E278,'[5]LOG Data SAP'!$D:$AO,22,0)/10,
IF(D278=D277,X277,""))</f>
        <v>5.5</v>
      </c>
      <c r="Y278" s="25">
        <f>IFERROR(VLOOKUP($E278,'[5]LOG Data SAP'!$D:$AO,23,0)/10,
IF(D278=D277,Y277,""))</f>
        <v>11.8</v>
      </c>
      <c r="Z278" s="25">
        <f>IFERROR(VLOOKUP($E278,'[5]LOG Data SAP'!$D:$AO,25,0)/10,
IF(D278=D277,Z277,""))</f>
        <v>41.8</v>
      </c>
      <c r="AA278" s="25">
        <f>IFERROR(VLOOKUP($E278,'[5]LOG Data SAP'!$D:$AO,26,0)/10,
IF(D278=D277,AA277,""))</f>
        <v>23.6</v>
      </c>
      <c r="AB278" s="25">
        <f>IFERROR(VLOOKUP($E278,'[5]LOG Data SAP'!$D:$AO,27,0)/10,
IF(D278=D277,AB277,""))</f>
        <v>14.4</v>
      </c>
      <c r="AC278" s="26">
        <f>IFERROR(VLOOKUP($E278,'[5]LOG Data SAP'!$D:$AO,29,0)/IF(VLOOKUP($E278,'[5]LOG Data SAP'!$D:$AO,30,0)="G",1000,1),
IF(D278=D277,AC277,""))</f>
        <v>8.9999999999999993E-3</v>
      </c>
      <c r="AD278" s="26">
        <f>IFERROR(VLOOKUP($E278,'[5]LOG Data SAP'!$D:$AO,31,0)/IF(VLOOKUP($E278,'[5]LOG Data SAP'!$D:$AO,32,0)="G",1000,1),
IF(D278=D277,AD277,""))</f>
        <v>0.108</v>
      </c>
      <c r="AE278" s="26">
        <f>IFERROR(VLOOKUP($E278,'[5]LOG Data SAP'!$D:$AO,33,0)/IF(VLOOKUP($E278,'[5]LOG Data SAP'!$D:$AO,34,0)="G",1000,1),
IF(D278=D277,AE277,""))</f>
        <v>2.395</v>
      </c>
      <c r="AF278" s="27">
        <f t="shared" si="17"/>
        <v>43.125</v>
      </c>
      <c r="AG278" s="27">
        <f t="shared" si="18"/>
        <v>519.20000000000005</v>
      </c>
      <c r="AH278" s="28">
        <f t="shared" si="19"/>
        <v>1.4205311999999999E-2</v>
      </c>
      <c r="AI278" s="18" t="str">
        <f>IFERROR(VLOOKUP(E278,'[5]LOG Data SAP'!$D:$E,2,0),IF(D278=D277,AI277,""))</f>
        <v>HP KOYO PANAS RI 10S RESEALABLE</v>
      </c>
      <c r="AJ278" s="20" t="str">
        <f>IFERROR([5]SKU!VI278,IF(D278=D277,AJ277,""))</f>
        <v>40075</v>
      </c>
      <c r="AK278" s="18" t="str">
        <f>VLOOKUP(E278,[5]SKU!I:X,16,FALSE)</f>
        <v>3005.10.90</v>
      </c>
    </row>
    <row r="279" spans="1:37">
      <c r="A279" s="18" t="str">
        <f>[5]SKU!AC279</f>
        <v>Hansaplast</v>
      </c>
      <c r="B279" s="18" t="str">
        <f>[5]SKU!AE279</f>
        <v>Pain</v>
      </c>
      <c r="C279" s="18" t="str">
        <f>[5]SKU!AJ279</f>
        <v>External Pain Relief</v>
      </c>
      <c r="D279" s="18" t="str">
        <f>[5]SKU!G279</f>
        <v>HP Koyo Panas Resealable 10s</v>
      </c>
      <c r="E279" s="19" t="str">
        <f>[5]SKU!I279</f>
        <v>09057-09001-03</v>
      </c>
      <c r="F279" s="19" t="str">
        <f>[5]SKU!J279</f>
        <v>09057-09001-04</v>
      </c>
      <c r="G279" s="18" t="str">
        <f>[5]SKU!K279</f>
        <v>Hansaplast Koyo Panas Resealable 10 Lembar</v>
      </c>
      <c r="H279" s="18" t="str">
        <f>IF([5]SKU!L279="R","Regular",
IF([5]SKU!L279="P","Promo",
IF([5]SKU!L279="S","Sample",
IF([5]SKU!L279="V","VAS",""))))</f>
        <v>Regular</v>
      </c>
      <c r="I279" s="18" t="str">
        <f>IF([5]SKU!QC279="A","Active",
IF([5]SKU!QC279="D","Discontinue",
IF([5]SKU!QC279="N","NPD","")))</f>
        <v>Active</v>
      </c>
      <c r="J279" s="18" t="str">
        <f>VLOOKUP(IFERROR(VLOOKUP(E279,'[5]Material Status'!A:I,9,0),""),'[5]Material Status'!U:W,3,0)</f>
        <v>Active</v>
      </c>
      <c r="K279" s="20" t="str">
        <f>IFERROR(VLOOKUP(E279,'[5]LOG Data SAP'!$D:$AO,11,0),
IF(D279=D278,K278,""))</f>
        <v>8999777090579</v>
      </c>
      <c r="L279" s="20" t="str">
        <f>IFERROR(VLOOKUP(E279,'[5]LOG Data SAP'!$D:$AO,13,0),
IF(D279=D278,L278,""))</f>
        <v>8999777001018</v>
      </c>
      <c r="M279" s="20" t="str">
        <f>IFERROR(VLOOKUP(E279,'[5]LOG Data SAP'!$D:$AO,15,0),
IF(D279=D278,M278,""))</f>
        <v>8999777001131</v>
      </c>
      <c r="N279" s="21">
        <f>[5]SKU!VH279</f>
        <v>720</v>
      </c>
      <c r="O279" s="22">
        <f>[5]SKU!VN279</f>
        <v>6713</v>
      </c>
      <c r="P279" s="23">
        <f>[5]SKU!VO279</f>
        <v>45383</v>
      </c>
      <c r="Q279" s="24">
        <f>IFERROR(_xlfn.NUMBERVALUE(VLOOKUP(E279,'[5]LOG Data SAP'!$D:$M,9,0)),
IF(D279=D278,Q278,""))</f>
        <v>10</v>
      </c>
      <c r="R279" s="24">
        <f>IFERROR(_xlfn.NUMBERVALUE(VLOOKUP(E279,'[5]LOG Data SAP'!$D:$M,10,0)),
IF(D279=D278,R278,""))</f>
        <v>200</v>
      </c>
      <c r="S279" s="24">
        <f t="shared" si="16"/>
        <v>20</v>
      </c>
      <c r="T279" s="25">
        <f>IFERROR(VLOOKUP($E279,'[5]LOG Data SAP'!$D:$V,17,0)/10,
IF(D279=D278,T278,""))</f>
        <v>7.5</v>
      </c>
      <c r="U279" s="25">
        <f>IFERROR(VLOOKUP($E279,'[5]LOG Data SAP'!$D:$V,18,0)/10,
IF(D279=D278,U278,""))</f>
        <v>0.5</v>
      </c>
      <c r="V279" s="25">
        <f>IFERROR(VLOOKUP($E279,'[5]LOG Data SAP'!$D:$V,19,0)/10,
IF(D279=D278,V278,""))</f>
        <v>11.5</v>
      </c>
      <c r="W279" s="25">
        <f>IFERROR(VLOOKUP($E279,'[5]LOG Data SAP'!$D:$AO,21,0)/10,
IF(D279=D278,W278,""))</f>
        <v>8</v>
      </c>
      <c r="X279" s="25">
        <f>IFERROR(VLOOKUP($E279,'[5]LOG Data SAP'!$D:$AO,22,0)/10,
IF(D279=D278,X278,""))</f>
        <v>5.5</v>
      </c>
      <c r="Y279" s="25">
        <f>IFERROR(VLOOKUP($E279,'[5]LOG Data SAP'!$D:$AO,23,0)/10,
IF(D279=D278,Y278,""))</f>
        <v>11.8</v>
      </c>
      <c r="Z279" s="25">
        <f>IFERROR(VLOOKUP($E279,'[5]LOG Data SAP'!$D:$AO,25,0)/10,
IF(D279=D278,Z278,""))</f>
        <v>41.8</v>
      </c>
      <c r="AA279" s="25">
        <f>IFERROR(VLOOKUP($E279,'[5]LOG Data SAP'!$D:$AO,26,0)/10,
IF(D279=D278,AA278,""))</f>
        <v>23.6</v>
      </c>
      <c r="AB279" s="25">
        <f>IFERROR(VLOOKUP($E279,'[5]LOG Data SAP'!$D:$AO,27,0)/10,
IF(D279=D278,AB278,""))</f>
        <v>14.4</v>
      </c>
      <c r="AC279" s="26">
        <f>IFERROR(VLOOKUP($E279,'[5]LOG Data SAP'!$D:$AO,29,0)/IF(VLOOKUP($E279,'[5]LOG Data SAP'!$D:$AO,30,0)="G",1000,1),
IF(D279=D278,AC278,""))</f>
        <v>0.01</v>
      </c>
      <c r="AD279" s="26">
        <f>IFERROR(VLOOKUP($E279,'[5]LOG Data SAP'!$D:$AO,31,0)/IF(VLOOKUP($E279,'[5]LOG Data SAP'!$D:$AO,32,0)="G",1000,1),
IF(D279=D278,AD278,""))</f>
        <v>0.115</v>
      </c>
      <c r="AE279" s="26">
        <f>IFERROR(VLOOKUP($E279,'[5]LOG Data SAP'!$D:$AO,33,0)/IF(VLOOKUP($E279,'[5]LOG Data SAP'!$D:$AO,34,0)="G",1000,1),
IF(D279=D278,AE278,""))</f>
        <v>2.58</v>
      </c>
      <c r="AF279" s="27">
        <f t="shared" si="17"/>
        <v>43.125</v>
      </c>
      <c r="AG279" s="27">
        <f t="shared" si="18"/>
        <v>519.20000000000005</v>
      </c>
      <c r="AH279" s="28">
        <f t="shared" si="19"/>
        <v>1.4205311999999999E-2</v>
      </c>
      <c r="AI279" s="18" t="str">
        <f>IFERROR(VLOOKUP(E279,'[5]LOG Data SAP'!$D:$E,2,0),IF(D279=D278,AI278,""))</f>
        <v>HP KOYO PANAS RI 10S RESEALABLE</v>
      </c>
      <c r="AJ279" s="20" t="str">
        <f>IFERROR([5]SKU!VI279,IF(D279=D278,AJ278,""))</f>
        <v>40075</v>
      </c>
      <c r="AK279" s="18" t="str">
        <f>VLOOKUP(E279,[5]SKU!I:X,16,FALSE)</f>
        <v>3005.10.90</v>
      </c>
    </row>
    <row r="280" spans="1:37">
      <c r="A280" s="18" t="str">
        <f>[5]SKU!AC280</f>
        <v>Hansaplast</v>
      </c>
      <c r="B280" s="18" t="str">
        <f>[5]SKU!AE280</f>
        <v>Pain</v>
      </c>
      <c r="C280" s="18" t="str">
        <f>[5]SKU!AJ280</f>
        <v>External Pain Relief</v>
      </c>
      <c r="D280" s="18" t="str">
        <f>[5]SKU!G280</f>
        <v>HP Koyo Panas Resealable 10s</v>
      </c>
      <c r="E280" s="19" t="str">
        <f>[5]SKU!I280</f>
        <v>09057-09001-02</v>
      </c>
      <c r="F280" s="19" t="str">
        <f>[5]SKU!J280</f>
        <v>09057-09001-04</v>
      </c>
      <c r="G280" s="18" t="str">
        <f>[5]SKU!K280</f>
        <v>HP Koyo Panas Ri 10'S Resealable</v>
      </c>
      <c r="H280" s="18" t="str">
        <f>IF([5]SKU!L280="R","Regular",
IF([5]SKU!L280="P","Promo",
IF([5]SKU!L280="S","Sample",
IF([5]SKU!L280="V","VAS",""))))</f>
        <v>Regular</v>
      </c>
      <c r="I280" s="18" t="str">
        <f>IF([5]SKU!QC280="A","Active",
IF([5]SKU!QC280="D","Discontinue",
IF([5]SKU!QC280="N","NPD","")))</f>
        <v>Active</v>
      </c>
      <c r="J280" s="18" t="str">
        <f>VLOOKUP(IFERROR(VLOOKUP(E280,'[5]Material Status'!A:I,9,0),""),'[5]Material Status'!U:W,3,0)</f>
        <v>Inactive</v>
      </c>
      <c r="K280" s="20" t="str">
        <f>IFERROR(VLOOKUP(E280,'[5]LOG Data SAP'!$D:$AO,11,0),
IF(D280=D279,K279,""))</f>
        <v>8999777090579</v>
      </c>
      <c r="L280" s="20" t="str">
        <f>IFERROR(VLOOKUP(E280,'[5]LOG Data SAP'!$D:$AO,13,0),
IF(D280=D279,L279,""))</f>
        <v>8999777001018</v>
      </c>
      <c r="M280" s="20" t="str">
        <f>IFERROR(VLOOKUP(E280,'[5]LOG Data SAP'!$D:$AO,15,0),
IF(D280=D279,M279,""))</f>
        <v>8999777001131</v>
      </c>
      <c r="N280" s="21">
        <f>[5]SKU!VH280</f>
        <v>1080</v>
      </c>
      <c r="O280" s="22">
        <f>[5]SKU!VN280</f>
        <v>6713</v>
      </c>
      <c r="P280" s="23">
        <f>[5]SKU!VO280</f>
        <v>45383</v>
      </c>
      <c r="Q280" s="24">
        <f>IFERROR(_xlfn.NUMBERVALUE(VLOOKUP(E280,'[5]LOG Data SAP'!$D:$M,9,0)),
IF(D280=D279,Q279,""))</f>
        <v>10</v>
      </c>
      <c r="R280" s="24">
        <f>IFERROR(_xlfn.NUMBERVALUE(VLOOKUP(E280,'[5]LOG Data SAP'!$D:$M,10,0)),
IF(D280=D279,R279,""))</f>
        <v>200</v>
      </c>
      <c r="S280" s="24">
        <f t="shared" si="16"/>
        <v>20</v>
      </c>
      <c r="T280" s="25">
        <f>IFERROR(VLOOKUP($E280,'[5]LOG Data SAP'!$D:$V,17,0)/10,
IF(D280=D279,T279,""))</f>
        <v>7.5</v>
      </c>
      <c r="U280" s="25">
        <f>IFERROR(VLOOKUP($E280,'[5]LOG Data SAP'!$D:$V,18,0)/10,
IF(D280=D279,U279,""))</f>
        <v>11.5</v>
      </c>
      <c r="V280" s="25">
        <f>IFERROR(VLOOKUP($E280,'[5]LOG Data SAP'!$D:$V,19,0)/10,
IF(D280=D279,V279,""))</f>
        <v>0.1</v>
      </c>
      <c r="W280" s="25">
        <f>IFERROR(VLOOKUP($E280,'[5]LOG Data SAP'!$D:$AO,21,0)/10,
IF(D280=D279,W279,""))</f>
        <v>8</v>
      </c>
      <c r="X280" s="25">
        <f>IFERROR(VLOOKUP($E280,'[5]LOG Data SAP'!$D:$AO,22,0)/10,
IF(D280=D279,X279,""))</f>
        <v>5.5</v>
      </c>
      <c r="Y280" s="25">
        <f>IFERROR(VLOOKUP($E280,'[5]LOG Data SAP'!$D:$AO,23,0)/10,
IF(D280=D279,Y279,""))</f>
        <v>11.8</v>
      </c>
      <c r="Z280" s="25">
        <f>IFERROR(VLOOKUP($E280,'[5]LOG Data SAP'!$D:$AO,25,0)/10,
IF(D280=D279,Z279,""))</f>
        <v>41.8</v>
      </c>
      <c r="AA280" s="25">
        <f>IFERROR(VLOOKUP($E280,'[5]LOG Data SAP'!$D:$AO,26,0)/10,
IF(D280=D279,AA279,""))</f>
        <v>23.8</v>
      </c>
      <c r="AB280" s="25">
        <f>IFERROR(VLOOKUP($E280,'[5]LOG Data SAP'!$D:$AO,27,0)/10,
IF(D280=D279,AB279,""))</f>
        <v>14.4</v>
      </c>
      <c r="AC280" s="26">
        <f>IFERROR(VLOOKUP($E280,'[5]LOG Data SAP'!$D:$AO,29,0)/IF(VLOOKUP($E280,'[5]LOG Data SAP'!$D:$AO,30,0)="G",1000,1),
IF(D280=D279,AC279,""))</f>
        <v>0.01</v>
      </c>
      <c r="AD280" s="26">
        <f>IFERROR(VLOOKUP($E280,'[5]LOG Data SAP'!$D:$AO,31,0)/IF(VLOOKUP($E280,'[5]LOG Data SAP'!$D:$AO,32,0)="G",1000,1),
IF(D280=D279,AD279,""))</f>
        <v>0.115</v>
      </c>
      <c r="AE280" s="26">
        <f>IFERROR(VLOOKUP($E280,'[5]LOG Data SAP'!$D:$AO,33,0)/IF(VLOOKUP($E280,'[5]LOG Data SAP'!$D:$AO,34,0)="G",1000,1),
IF(D280=D279,AE279,""))</f>
        <v>2.58</v>
      </c>
      <c r="AF280" s="27">
        <f t="shared" si="17"/>
        <v>8.625</v>
      </c>
      <c r="AG280" s="27">
        <f t="shared" si="18"/>
        <v>519.20000000000005</v>
      </c>
      <c r="AH280" s="28">
        <f t="shared" si="19"/>
        <v>1.4325696000000001E-2</v>
      </c>
      <c r="AI280" s="18" t="str">
        <f>IFERROR(VLOOKUP(E280,'[5]LOG Data SAP'!$D:$E,2,0),IF(D280=D279,AI279,""))</f>
        <v>HP KOYO PANAS RI 10S RESEALABLE</v>
      </c>
      <c r="AJ280" s="20" t="str">
        <f>IFERROR([5]SKU!VI280,IF(D280=D279,AJ279,""))</f>
        <v>40075</v>
      </c>
      <c r="AK280" s="18" t="str">
        <f>VLOOKUP(E280,[5]SKU!I:X,16,FALSE)</f>
        <v>3005.10.90</v>
      </c>
    </row>
    <row r="281" spans="1:37">
      <c r="A281" s="18" t="str">
        <f>[5]SKU!AC281</f>
        <v>Hansaplast</v>
      </c>
      <c r="B281" s="18" t="str">
        <f>[5]SKU!AE281</f>
        <v>Pain</v>
      </c>
      <c r="C281" s="18" t="str">
        <f>[5]SKU!AJ281</f>
        <v>External Pain Relief</v>
      </c>
      <c r="D281" s="18" t="str">
        <f>[5]SKU!G281</f>
        <v>HP Koyo Panas Resealable 10s</v>
      </c>
      <c r="E281" s="19" t="str">
        <f>[5]SKU!I281</f>
        <v>09057-09001-01</v>
      </c>
      <c r="F281" s="19" t="str">
        <f>[5]SKU!J281</f>
        <v>09057-09001-04</v>
      </c>
      <c r="G281" s="18" t="str">
        <f>[5]SKU!K281</f>
        <v>HP Koyo Panas Ri 10'S Resealable (evolution)</v>
      </c>
      <c r="H281" s="18" t="str">
        <f>IF([5]SKU!L281="R","Regular",
IF([5]SKU!L281="P","Promo",
IF([5]SKU!L281="S","Sample",
IF([5]SKU!L281="V","VAS",""))))</f>
        <v>Regular</v>
      </c>
      <c r="I281" s="18" t="str">
        <f>IF([5]SKU!QC281="A","Active",
IF([5]SKU!QC281="D","Discontinue",
IF([5]SKU!QC281="N","NPD","")))</f>
        <v>Active</v>
      </c>
      <c r="J281" s="18" t="str">
        <f>VLOOKUP(IFERROR(VLOOKUP(E281,'[5]Material Status'!A:I,9,0),""),'[5]Material Status'!U:W,3,0)</f>
        <v>Inactive</v>
      </c>
      <c r="K281" s="20" t="str">
        <f>IFERROR(VLOOKUP(E281,'[5]LOG Data SAP'!$D:$AO,11,0),
IF(D281=D280,K280,""))</f>
        <v>8999777090579</v>
      </c>
      <c r="L281" s="20" t="str">
        <f>IFERROR(VLOOKUP(E281,'[5]LOG Data SAP'!$D:$AO,13,0),
IF(D281=D280,L280,""))</f>
        <v>8999777001018</v>
      </c>
      <c r="M281" s="20" t="str">
        <f>IFERROR(VLOOKUP(E281,'[5]LOG Data SAP'!$D:$AO,15,0),
IF(D281=D280,M280,""))</f>
        <v>8999777001131</v>
      </c>
      <c r="N281" s="21">
        <f>[5]SKU!VH281</f>
        <v>1080</v>
      </c>
      <c r="O281" s="22">
        <f>[5]SKU!VN281</f>
        <v>6713</v>
      </c>
      <c r="P281" s="23">
        <f>[5]SKU!VO281</f>
        <v>45383</v>
      </c>
      <c r="Q281" s="24">
        <f>IFERROR(_xlfn.NUMBERVALUE(VLOOKUP(E281,'[5]LOG Data SAP'!$D:$M,9,0)),
IF(D281=D280,Q280,""))</f>
        <v>10</v>
      </c>
      <c r="R281" s="24">
        <f>IFERROR(_xlfn.NUMBERVALUE(VLOOKUP(E281,'[5]LOG Data SAP'!$D:$M,10,0)),
IF(D281=D280,R280,""))</f>
        <v>200</v>
      </c>
      <c r="S281" s="24">
        <f t="shared" si="16"/>
        <v>20</v>
      </c>
      <c r="T281" s="25">
        <f>IFERROR(VLOOKUP($E281,'[5]LOG Data SAP'!$D:$V,17,0)/10,
IF(D281=D280,T280,""))</f>
        <v>7.5</v>
      </c>
      <c r="U281" s="25">
        <f>IFERROR(VLOOKUP($E281,'[5]LOG Data SAP'!$D:$V,18,0)/10,
IF(D281=D280,U280,""))</f>
        <v>11.5</v>
      </c>
      <c r="V281" s="25">
        <f>IFERROR(VLOOKUP($E281,'[5]LOG Data SAP'!$D:$V,19,0)/10,
IF(D281=D280,V280,""))</f>
        <v>0.1</v>
      </c>
      <c r="W281" s="25">
        <f>IFERROR(VLOOKUP($E281,'[5]LOG Data SAP'!$D:$AO,21,0)/10,
IF(D281=D280,W280,""))</f>
        <v>8</v>
      </c>
      <c r="X281" s="25">
        <f>IFERROR(VLOOKUP($E281,'[5]LOG Data SAP'!$D:$AO,22,0)/10,
IF(D281=D280,X280,""))</f>
        <v>5.5</v>
      </c>
      <c r="Y281" s="25">
        <f>IFERROR(VLOOKUP($E281,'[5]LOG Data SAP'!$D:$AO,23,0)/10,
IF(D281=D280,Y280,""))</f>
        <v>11.8</v>
      </c>
      <c r="Z281" s="25">
        <f>IFERROR(VLOOKUP($E281,'[5]LOG Data SAP'!$D:$AO,25,0)/10,
IF(D281=D280,Z280,""))</f>
        <v>41.8</v>
      </c>
      <c r="AA281" s="25">
        <f>IFERROR(VLOOKUP($E281,'[5]LOG Data SAP'!$D:$AO,26,0)/10,
IF(D281=D280,AA280,""))</f>
        <v>23.8</v>
      </c>
      <c r="AB281" s="25">
        <f>IFERROR(VLOOKUP($E281,'[5]LOG Data SAP'!$D:$AO,27,0)/10,
IF(D281=D280,AB280,""))</f>
        <v>14.4</v>
      </c>
      <c r="AC281" s="26">
        <f>IFERROR(VLOOKUP($E281,'[5]LOG Data SAP'!$D:$AO,29,0)/IF(VLOOKUP($E281,'[5]LOG Data SAP'!$D:$AO,30,0)="G",1000,1),
IF(D281=D280,AC280,""))</f>
        <v>0.01</v>
      </c>
      <c r="AD281" s="26">
        <f>IFERROR(VLOOKUP($E281,'[5]LOG Data SAP'!$D:$AO,31,0)/IF(VLOOKUP($E281,'[5]LOG Data SAP'!$D:$AO,32,0)="G",1000,1),
IF(D281=D280,AD280,""))</f>
        <v>0.115</v>
      </c>
      <c r="AE281" s="26">
        <f>IFERROR(VLOOKUP($E281,'[5]LOG Data SAP'!$D:$AO,33,0)/IF(VLOOKUP($E281,'[5]LOG Data SAP'!$D:$AO,34,0)="G",1000,1),
IF(D281=D280,AE280,""))</f>
        <v>2.58</v>
      </c>
      <c r="AF281" s="27">
        <f t="shared" si="17"/>
        <v>8.625</v>
      </c>
      <c r="AG281" s="27">
        <f t="shared" si="18"/>
        <v>519.20000000000005</v>
      </c>
      <c r="AH281" s="28">
        <f t="shared" si="19"/>
        <v>1.4325696000000001E-2</v>
      </c>
      <c r="AI281" s="18" t="str">
        <f>IFERROR(VLOOKUP(E281,'[5]LOG Data SAP'!$D:$E,2,0),IF(D281=D280,AI280,""))</f>
        <v>HP KOYO PANAS RI 10'S RESEALABLE</v>
      </c>
      <c r="AJ281" s="20" t="str">
        <f>IFERROR([5]SKU!VI281,IF(D281=D280,AJ280,""))</f>
        <v>40075</v>
      </c>
      <c r="AK281" s="18" t="str">
        <f>VLOOKUP(E281,[5]SKU!I:X,16,FALSE)</f>
        <v>3005.10.90</v>
      </c>
    </row>
    <row r="282" spans="1:37">
      <c r="A282" s="18" t="str">
        <f>[5]SKU!AC282</f>
        <v>Hansaplast</v>
      </c>
      <c r="B282" s="18" t="str">
        <f>[5]SKU!AE282</f>
        <v>Pain</v>
      </c>
      <c r="C282" s="18" t="str">
        <f>[5]SKU!AJ282</f>
        <v>External Pain Relief</v>
      </c>
      <c r="D282" s="18" t="str">
        <f>[5]SKU!G282</f>
        <v>HP Koyo Panas Resealable 10s</v>
      </c>
      <c r="E282" s="19" t="str">
        <f>[5]SKU!I282</f>
        <v>09057-09001-00</v>
      </c>
      <c r="F282" s="19" t="str">
        <f>[5]SKU!J282</f>
        <v>09057-09001-04</v>
      </c>
      <c r="G282" s="18" t="str">
        <f>[5]SKU!K282</f>
        <v>HP Koyo Panas Ri 10'S Resealable</v>
      </c>
      <c r="H282" s="18" t="str">
        <f>IF([5]SKU!L282="R","Regular",
IF([5]SKU!L282="P","Promo",
IF([5]SKU!L282="S","Sample",
IF([5]SKU!L282="V","VAS",""))))</f>
        <v>Regular</v>
      </c>
      <c r="I282" s="18" t="str">
        <f>IF([5]SKU!QC282="A","Active",
IF([5]SKU!QC282="D","Discontinue",
IF([5]SKU!QC282="N","NPD","")))</f>
        <v>Active</v>
      </c>
      <c r="J282" s="18" t="str">
        <f>VLOOKUP(IFERROR(VLOOKUP(E282,'[5]Material Status'!A:I,9,0),""),'[5]Material Status'!U:W,3,0)</f>
        <v>Inactive</v>
      </c>
      <c r="K282" s="20" t="str">
        <f>IFERROR(VLOOKUP(E282,'[5]LOG Data SAP'!$D:$AO,11,0),
IF(D282=D281,K281,""))</f>
        <v>8999777090579</v>
      </c>
      <c r="L282" s="20" t="str">
        <f>IFERROR(VLOOKUP(E282,'[5]LOG Data SAP'!$D:$AO,13,0),
IF(D282=D281,L281,""))</f>
        <v>8999777001018</v>
      </c>
      <c r="M282" s="20" t="str">
        <f>IFERROR(VLOOKUP(E282,'[5]LOG Data SAP'!$D:$AO,15,0),
IF(D282=D281,M281,""))</f>
        <v>8999777001131</v>
      </c>
      <c r="N282" s="21">
        <f>[5]SKU!VH282</f>
        <v>720</v>
      </c>
      <c r="O282" s="22">
        <f>[5]SKU!VN282</f>
        <v>4364</v>
      </c>
      <c r="P282" s="23">
        <f>[5]SKU!VO282</f>
        <v>43100</v>
      </c>
      <c r="Q282" s="24">
        <f>IFERROR(_xlfn.NUMBERVALUE(VLOOKUP(E282,'[5]LOG Data SAP'!$D:$M,9,0)),
IF(D282=D281,Q281,""))</f>
        <v>10</v>
      </c>
      <c r="R282" s="24">
        <f>IFERROR(_xlfn.NUMBERVALUE(VLOOKUP(E282,'[5]LOG Data SAP'!$D:$M,10,0)),
IF(D282=D281,R281,""))</f>
        <v>200</v>
      </c>
      <c r="S282" s="24">
        <f t="shared" si="16"/>
        <v>20</v>
      </c>
      <c r="T282" s="25">
        <f>IFERROR(VLOOKUP($E282,'[5]LOG Data SAP'!$D:$V,17,0)/10,
IF(D282=D281,T281,""))</f>
        <v>7.5</v>
      </c>
      <c r="U282" s="25">
        <f>IFERROR(VLOOKUP($E282,'[5]LOG Data SAP'!$D:$V,18,0)/10,
IF(D282=D281,U281,""))</f>
        <v>11.5</v>
      </c>
      <c r="V282" s="25">
        <f>IFERROR(VLOOKUP($E282,'[5]LOG Data SAP'!$D:$V,19,0)/10,
IF(D282=D281,V281,""))</f>
        <v>0.1</v>
      </c>
      <c r="W282" s="25">
        <f>IFERROR(VLOOKUP($E282,'[5]LOG Data SAP'!$D:$AO,21,0)/10,
IF(D282=D281,W281,""))</f>
        <v>8</v>
      </c>
      <c r="X282" s="25">
        <f>IFERROR(VLOOKUP($E282,'[5]LOG Data SAP'!$D:$AO,22,0)/10,
IF(D282=D281,X281,""))</f>
        <v>5.5</v>
      </c>
      <c r="Y282" s="25">
        <f>IFERROR(VLOOKUP($E282,'[5]LOG Data SAP'!$D:$AO,23,0)/10,
IF(D282=D281,Y281,""))</f>
        <v>11.8</v>
      </c>
      <c r="Z282" s="25">
        <f>IFERROR(VLOOKUP($E282,'[5]LOG Data SAP'!$D:$AO,25,0)/10,
IF(D282=D281,Z281,""))</f>
        <v>41.8</v>
      </c>
      <c r="AA282" s="25">
        <f>IFERROR(VLOOKUP($E282,'[5]LOG Data SAP'!$D:$AO,26,0)/10,
IF(D282=D281,AA281,""))</f>
        <v>23.8</v>
      </c>
      <c r="AB282" s="25">
        <f>IFERROR(VLOOKUP($E282,'[5]LOG Data SAP'!$D:$AO,27,0)/10,
IF(D282=D281,AB281,""))</f>
        <v>14.4</v>
      </c>
      <c r="AC282" s="26">
        <f>IFERROR(VLOOKUP($E282,'[5]LOG Data SAP'!$D:$AO,29,0)/IF(VLOOKUP($E282,'[5]LOG Data SAP'!$D:$AO,30,0)="G",1000,1),
IF(D282=D281,AC281,""))</f>
        <v>0.01</v>
      </c>
      <c r="AD282" s="26">
        <f>IFERROR(VLOOKUP($E282,'[5]LOG Data SAP'!$D:$AO,31,0)/IF(VLOOKUP($E282,'[5]LOG Data SAP'!$D:$AO,32,0)="G",1000,1),
IF(D282=D281,AD281,""))</f>
        <v>0.115</v>
      </c>
      <c r="AE282" s="26">
        <f>IFERROR(VLOOKUP($E282,'[5]LOG Data SAP'!$D:$AO,33,0)/IF(VLOOKUP($E282,'[5]LOG Data SAP'!$D:$AO,34,0)="G",1000,1),
IF(D282=D281,AE281,""))</f>
        <v>2.58</v>
      </c>
      <c r="AF282" s="27">
        <f t="shared" si="17"/>
        <v>8.625</v>
      </c>
      <c r="AG282" s="27">
        <f t="shared" si="18"/>
        <v>519.20000000000005</v>
      </c>
      <c r="AH282" s="28">
        <f t="shared" si="19"/>
        <v>1.4325696000000001E-2</v>
      </c>
      <c r="AI282" s="18" t="str">
        <f>IFERROR(VLOOKUP(E282,'[5]LOG Data SAP'!$D:$E,2,0),IF(D282=D281,AI281,""))</f>
        <v>HP KOYO PANAS RI 10'S RESEALABLE</v>
      </c>
      <c r="AJ282" s="20" t="str">
        <f>IFERROR([5]SKU!VI282,IF(D282=D281,AJ281,""))</f>
        <v>40075</v>
      </c>
      <c r="AK282" s="18" t="str">
        <f>VLOOKUP(E282,[5]SKU!I:X,16,FALSE)</f>
        <v>3005.10.90</v>
      </c>
    </row>
    <row r="283" spans="1:37">
      <c r="A283" s="18" t="str">
        <f>[5]SKU!AC283</f>
        <v>Hansaplast</v>
      </c>
      <c r="B283" s="18" t="str">
        <f>[5]SKU!AE283</f>
        <v>Pain</v>
      </c>
      <c r="C283" s="18" t="str">
        <f>[5]SKU!AJ283</f>
        <v>External Pain Relief</v>
      </c>
      <c r="D283" s="18" t="str">
        <f>[5]SKU!G283</f>
        <v>HP Koyo Panas Resealable 10s</v>
      </c>
      <c r="E283" s="19" t="str">
        <f>[5]SKU!I283</f>
        <v>48333-00004-01</v>
      </c>
      <c r="F283" s="19" t="str">
        <f>[5]SKU!J283</f>
        <v>09057-09001-04</v>
      </c>
      <c r="G283" s="18" t="str">
        <f>[5]SKU!K283</f>
        <v>New HP Koyo Panas</v>
      </c>
      <c r="H283" s="18" t="str">
        <f>IF([5]SKU!L283="R","Regular",
IF([5]SKU!L283="P","Promo",
IF([5]SKU!L283="S","Sample",
IF([5]SKU!L283="V","VAS",""))))</f>
        <v>Regular</v>
      </c>
      <c r="I283" s="18" t="str">
        <f>IF([5]SKU!QC283="A","Active",
IF([5]SKU!QC283="D","Discontinue",
IF([5]SKU!QC283="N","NPD","")))</f>
        <v>Active</v>
      </c>
      <c r="J283" s="18" t="str">
        <f>VLOOKUP(IFERROR(VLOOKUP(E283,'[5]Material Status'!A:I,9,0),""),'[5]Material Status'!U:W,3,0)</f>
        <v>Inactive</v>
      </c>
      <c r="K283" s="20" t="str">
        <f>IFERROR(VLOOKUP(E283,'[5]LOG Data SAP'!$D:$AO,11,0),
IF(D283=D282,K282,""))</f>
        <v>8999777090579</v>
      </c>
      <c r="L283" s="20" t="str">
        <f>IFERROR(VLOOKUP(E283,'[5]LOG Data SAP'!$D:$AO,13,0),
IF(D283=D282,L282,""))</f>
        <v>8999777001018</v>
      </c>
      <c r="M283" s="20" t="str">
        <f>IFERROR(VLOOKUP(E283,'[5]LOG Data SAP'!$D:$AO,15,0),
IF(D283=D282,M282,""))</f>
        <v>8999777001131</v>
      </c>
      <c r="N283" s="21">
        <f>[5]SKU!VH283</f>
        <v>720</v>
      </c>
      <c r="O283" s="22">
        <f>[5]SKU!VN283</f>
        <v>3182</v>
      </c>
      <c r="P283" s="23">
        <f>[5]SKU!VO283</f>
        <v>43100</v>
      </c>
      <c r="Q283" s="24">
        <f>IFERROR(_xlfn.NUMBERVALUE(VLOOKUP(E283,'[5]LOG Data SAP'!$D:$M,9,0)),
IF(D283=D282,Q282,""))</f>
        <v>10</v>
      </c>
      <c r="R283" s="24">
        <f>IFERROR(_xlfn.NUMBERVALUE(VLOOKUP(E283,'[5]LOG Data SAP'!$D:$M,10,0)),
IF(D283=D282,R282,""))</f>
        <v>200</v>
      </c>
      <c r="S283" s="24">
        <f t="shared" si="16"/>
        <v>20</v>
      </c>
      <c r="T283" s="25">
        <f>IFERROR(VLOOKUP($E283,'[5]LOG Data SAP'!$D:$V,17,0)/10,
IF(D283=D282,T282,""))</f>
        <v>7.5</v>
      </c>
      <c r="U283" s="25">
        <f>IFERROR(VLOOKUP($E283,'[5]LOG Data SAP'!$D:$V,18,0)/10,
IF(D283=D282,U282,""))</f>
        <v>11.5</v>
      </c>
      <c r="V283" s="25">
        <f>IFERROR(VLOOKUP($E283,'[5]LOG Data SAP'!$D:$V,19,0)/10,
IF(D283=D282,V282,""))</f>
        <v>0.1</v>
      </c>
      <c r="W283" s="25">
        <f>IFERROR(VLOOKUP($E283,'[5]LOG Data SAP'!$D:$AO,21,0)/10,
IF(D283=D282,W282,""))</f>
        <v>8</v>
      </c>
      <c r="X283" s="25">
        <f>IFERROR(VLOOKUP($E283,'[5]LOG Data SAP'!$D:$AO,22,0)/10,
IF(D283=D282,X282,""))</f>
        <v>5.5</v>
      </c>
      <c r="Y283" s="25">
        <f>IFERROR(VLOOKUP($E283,'[5]LOG Data SAP'!$D:$AO,23,0)/10,
IF(D283=D282,Y282,""))</f>
        <v>11.8</v>
      </c>
      <c r="Z283" s="25">
        <f>IFERROR(VLOOKUP($E283,'[5]LOG Data SAP'!$D:$AO,25,0)/10,
IF(D283=D282,Z282,""))</f>
        <v>41.8</v>
      </c>
      <c r="AA283" s="25">
        <f>IFERROR(VLOOKUP($E283,'[5]LOG Data SAP'!$D:$AO,26,0)/10,
IF(D283=D282,AA282,""))</f>
        <v>23.8</v>
      </c>
      <c r="AB283" s="25">
        <f>IFERROR(VLOOKUP($E283,'[5]LOG Data SAP'!$D:$AO,27,0)/10,
IF(D283=D282,AB282,""))</f>
        <v>14.4</v>
      </c>
      <c r="AC283" s="26">
        <f>IFERROR(VLOOKUP($E283,'[5]LOG Data SAP'!$D:$AO,29,0)/IF(VLOOKUP($E283,'[5]LOG Data SAP'!$D:$AO,30,0)="G",1000,1),
IF(D283=D282,AC282,""))</f>
        <v>0.01</v>
      </c>
      <c r="AD283" s="26">
        <f>IFERROR(VLOOKUP($E283,'[5]LOG Data SAP'!$D:$AO,31,0)/IF(VLOOKUP($E283,'[5]LOG Data SAP'!$D:$AO,32,0)="G",1000,1),
IF(D283=D282,AD282,""))</f>
        <v>0.115</v>
      </c>
      <c r="AE283" s="26">
        <f>IFERROR(VLOOKUP($E283,'[5]LOG Data SAP'!$D:$AO,33,0)/IF(VLOOKUP($E283,'[5]LOG Data SAP'!$D:$AO,34,0)="G",1000,1),
IF(D283=D282,AE282,""))</f>
        <v>2.58</v>
      </c>
      <c r="AF283" s="27">
        <f t="shared" si="17"/>
        <v>8.625</v>
      </c>
      <c r="AG283" s="27">
        <f t="shared" si="18"/>
        <v>519.20000000000005</v>
      </c>
      <c r="AH283" s="28">
        <f t="shared" si="19"/>
        <v>1.4325696000000001E-2</v>
      </c>
      <c r="AI283" s="18" t="str">
        <f>IFERROR(VLOOKUP(E283,'[5]LOG Data SAP'!$D:$E,2,0),IF(D283=D282,AI282,""))</f>
        <v>HP KOYO PANAS RI 10'S RESEALABLE</v>
      </c>
      <c r="AJ283" s="20" t="str">
        <f>IFERROR([5]SKU!VI283,IF(D283=D282,AJ282,""))</f>
        <v>40075</v>
      </c>
      <c r="AK283" s="18" t="str">
        <f>VLOOKUP(E283,[5]SKU!I:X,16,FALSE)</f>
        <v>3005.10.90</v>
      </c>
    </row>
    <row r="284" spans="1:37">
      <c r="A284" s="18" t="str">
        <f>[5]SKU!AC284</f>
        <v>Hansaplast</v>
      </c>
      <c r="B284" s="18" t="str">
        <f>[5]SKU!AE284</f>
        <v>Pain</v>
      </c>
      <c r="C284" s="18" t="str">
        <f>[5]SKU!AJ284</f>
        <v>External Pain Relief</v>
      </c>
      <c r="D284" s="18" t="str">
        <f>[5]SKU!G284</f>
        <v>HP Koyo Panas Resealable 10s</v>
      </c>
      <c r="E284" s="19" t="str">
        <f>[5]SKU!I284</f>
        <v>09057-09000-00</v>
      </c>
      <c r="F284" s="19" t="str">
        <f>[5]SKU!J284</f>
        <v>09057-09001-04</v>
      </c>
      <c r="G284" s="18" t="str">
        <f>[5]SKU!K284</f>
        <v>HP Koyo Panas</v>
      </c>
      <c r="H284" s="18" t="str">
        <f>IF([5]SKU!L284="R","Regular",
IF([5]SKU!L284="P","Promo",
IF([5]SKU!L284="S","Sample",
IF([5]SKU!L284="V","VAS",""))))</f>
        <v>Regular</v>
      </c>
      <c r="I284" s="18" t="str">
        <f>IF([5]SKU!QC284="A","Active",
IF([5]SKU!QC284="D","Discontinue",
IF([5]SKU!QC284="N","NPD","")))</f>
        <v>Active</v>
      </c>
      <c r="J284" s="18" t="str">
        <f>VLOOKUP(IFERROR(VLOOKUP(E284,'[5]Material Status'!A:I,9,0),""),'[5]Material Status'!U:W,3,0)</f>
        <v>Inactive</v>
      </c>
      <c r="K284" s="20" t="str">
        <f>IFERROR(VLOOKUP(E284,'[5]LOG Data SAP'!$D:$AO,11,0),
IF(D284=D283,K283,""))</f>
        <v>8999777090579</v>
      </c>
      <c r="L284" s="20" t="str">
        <f>IFERROR(VLOOKUP(E284,'[5]LOG Data SAP'!$D:$AO,13,0),
IF(D284=D283,L283,""))</f>
        <v>8999777001018</v>
      </c>
      <c r="M284" s="20" t="str">
        <f>IFERROR(VLOOKUP(E284,'[5]LOG Data SAP'!$D:$AO,15,0),
IF(D284=D283,M283,""))</f>
        <v>8999777001131</v>
      </c>
      <c r="N284" s="21">
        <f>[5]SKU!VH284</f>
        <v>720</v>
      </c>
      <c r="O284" s="22">
        <f>[5]SKU!VN284</f>
        <v>3773</v>
      </c>
      <c r="P284" s="23">
        <f>[5]SKU!VO284</f>
        <v>43100</v>
      </c>
      <c r="Q284" s="24">
        <f>IFERROR(_xlfn.NUMBERVALUE(VLOOKUP(E284,'[5]LOG Data SAP'!$D:$M,9,0)),
IF(D284=D283,Q283,""))</f>
        <v>10</v>
      </c>
      <c r="R284" s="24">
        <f>IFERROR(_xlfn.NUMBERVALUE(VLOOKUP(E284,'[5]LOG Data SAP'!$D:$M,10,0)),
IF(D284=D283,R283,""))</f>
        <v>200</v>
      </c>
      <c r="S284" s="24">
        <f t="shared" si="16"/>
        <v>20</v>
      </c>
      <c r="T284" s="25">
        <f>IFERROR(VLOOKUP($E284,'[5]LOG Data SAP'!$D:$V,17,0)/10,
IF(D284=D283,T283,""))</f>
        <v>7.5</v>
      </c>
      <c r="U284" s="25">
        <f>IFERROR(VLOOKUP($E284,'[5]LOG Data SAP'!$D:$V,18,0)/10,
IF(D284=D283,U283,""))</f>
        <v>11.5</v>
      </c>
      <c r="V284" s="25">
        <f>IFERROR(VLOOKUP($E284,'[5]LOG Data SAP'!$D:$V,19,0)/10,
IF(D284=D283,V283,""))</f>
        <v>0.1</v>
      </c>
      <c r="W284" s="25">
        <f>IFERROR(VLOOKUP($E284,'[5]LOG Data SAP'!$D:$AO,21,0)/10,
IF(D284=D283,W283,""))</f>
        <v>8</v>
      </c>
      <c r="X284" s="25">
        <f>IFERROR(VLOOKUP($E284,'[5]LOG Data SAP'!$D:$AO,22,0)/10,
IF(D284=D283,X283,""))</f>
        <v>5.5</v>
      </c>
      <c r="Y284" s="25">
        <f>IFERROR(VLOOKUP($E284,'[5]LOG Data SAP'!$D:$AO,23,0)/10,
IF(D284=D283,Y283,""))</f>
        <v>11.8</v>
      </c>
      <c r="Z284" s="25">
        <f>IFERROR(VLOOKUP($E284,'[5]LOG Data SAP'!$D:$AO,25,0)/10,
IF(D284=D283,Z283,""))</f>
        <v>41.8</v>
      </c>
      <c r="AA284" s="25">
        <f>IFERROR(VLOOKUP($E284,'[5]LOG Data SAP'!$D:$AO,26,0)/10,
IF(D284=D283,AA283,""))</f>
        <v>23.8</v>
      </c>
      <c r="AB284" s="25">
        <f>IFERROR(VLOOKUP($E284,'[5]LOG Data SAP'!$D:$AO,27,0)/10,
IF(D284=D283,AB283,""))</f>
        <v>14.4</v>
      </c>
      <c r="AC284" s="26">
        <f>IFERROR(VLOOKUP($E284,'[5]LOG Data SAP'!$D:$AO,29,0)/IF(VLOOKUP($E284,'[5]LOG Data SAP'!$D:$AO,30,0)="G",1000,1),
IF(D284=D283,AC283,""))</f>
        <v>0.01</v>
      </c>
      <c r="AD284" s="26">
        <f>IFERROR(VLOOKUP($E284,'[5]LOG Data SAP'!$D:$AO,31,0)/IF(VLOOKUP($E284,'[5]LOG Data SAP'!$D:$AO,32,0)="G",1000,1),
IF(D284=D283,AD283,""))</f>
        <v>0.115</v>
      </c>
      <c r="AE284" s="26">
        <f>IFERROR(VLOOKUP($E284,'[5]LOG Data SAP'!$D:$AO,33,0)/IF(VLOOKUP($E284,'[5]LOG Data SAP'!$D:$AO,34,0)="G",1000,1),
IF(D284=D283,AE283,""))</f>
        <v>2.58</v>
      </c>
      <c r="AF284" s="27">
        <f t="shared" si="17"/>
        <v>8.625</v>
      </c>
      <c r="AG284" s="27">
        <f t="shared" si="18"/>
        <v>519.20000000000005</v>
      </c>
      <c r="AH284" s="28">
        <f t="shared" si="19"/>
        <v>1.4325696000000001E-2</v>
      </c>
      <c r="AI284" s="18" t="str">
        <f>IFERROR(VLOOKUP(E284,'[5]LOG Data SAP'!$D:$E,2,0),IF(D284=D283,AI283,""))</f>
        <v>HP KOYO PANAS RI 10'S RESEALABLE</v>
      </c>
      <c r="AJ284" s="20" t="str">
        <f>IFERROR([5]SKU!VI284,IF(D284=D283,AJ283,""))</f>
        <v>40075</v>
      </c>
      <c r="AK284" s="18" t="str">
        <f>VLOOKUP(E284,[5]SKU!I:X,16,FALSE)</f>
        <v>3005.10.90</v>
      </c>
    </row>
    <row r="285" spans="1:37">
      <c r="A285" s="18" t="str">
        <f>[5]SKU!AC285</f>
        <v>Hansaplast</v>
      </c>
      <c r="B285" s="18" t="str">
        <f>[5]SKU!AE285</f>
        <v>Pain</v>
      </c>
      <c r="C285" s="18" t="str">
        <f>[5]SKU!AJ285</f>
        <v>External Pain Relief</v>
      </c>
      <c r="D285" s="18" t="str">
        <f>[5]SKU!G285</f>
        <v>HP Koyo Panas Resealable 10s</v>
      </c>
      <c r="E285" s="19" t="str">
        <f>[5]SKU!I285</f>
        <v>48333-00004-00</v>
      </c>
      <c r="F285" s="19" t="str">
        <f>[5]SKU!J285</f>
        <v>09057-09001-04</v>
      </c>
      <c r="G285" s="18" t="str">
        <f>[5]SKU!K285</f>
        <v>HP Koyo Panas</v>
      </c>
      <c r="H285" s="18" t="str">
        <f>IF([5]SKU!L285="R","Regular",
IF([5]SKU!L285="P","Promo",
IF([5]SKU!L285="S","Sample",
IF([5]SKU!L285="V","VAS",""))))</f>
        <v>Regular</v>
      </c>
      <c r="I285" s="18" t="str">
        <f>IF([5]SKU!QC285="A","Active",
IF([5]SKU!QC285="D","Discontinue",
IF([5]SKU!QC285="N","NPD","")))</f>
        <v>Active</v>
      </c>
      <c r="J285" s="18" t="str">
        <f>VLOOKUP(IFERROR(VLOOKUP(E285,'[5]Material Status'!A:I,9,0),""),'[5]Material Status'!U:W,3,0)</f>
        <v>Inactive</v>
      </c>
      <c r="K285" s="20" t="str">
        <f>IFERROR(VLOOKUP(E285,'[5]LOG Data SAP'!$D:$AO,11,0),
IF(D285=D284,K284,""))</f>
        <v>8999777090579</v>
      </c>
      <c r="L285" s="20" t="str">
        <f>IFERROR(VLOOKUP(E285,'[5]LOG Data SAP'!$D:$AO,13,0),
IF(D285=D284,L284,""))</f>
        <v>8999777001018</v>
      </c>
      <c r="M285" s="20" t="str">
        <f>IFERROR(VLOOKUP(E285,'[5]LOG Data SAP'!$D:$AO,15,0),
IF(D285=D284,M284,""))</f>
        <v>8999777001131</v>
      </c>
      <c r="N285" s="21">
        <f>[5]SKU!VH285</f>
        <v>720</v>
      </c>
      <c r="O285" s="22">
        <f>[5]SKU!VN285</f>
        <v>3273</v>
      </c>
      <c r="P285" s="23">
        <f>[5]SKU!VO285</f>
        <v>43100</v>
      </c>
      <c r="Q285" s="24">
        <f>IFERROR(_xlfn.NUMBERVALUE(VLOOKUP(E285,'[5]LOG Data SAP'!$D:$M,9,0)),
IF(D285=D284,Q284,""))</f>
        <v>10</v>
      </c>
      <c r="R285" s="24">
        <f>IFERROR(_xlfn.NUMBERVALUE(VLOOKUP(E285,'[5]LOG Data SAP'!$D:$M,10,0)),
IF(D285=D284,R284,""))</f>
        <v>200</v>
      </c>
      <c r="S285" s="24">
        <f t="shared" si="16"/>
        <v>20</v>
      </c>
      <c r="T285" s="25">
        <f>IFERROR(VLOOKUP($E285,'[5]LOG Data SAP'!$D:$V,17,0)/10,
IF(D285=D284,T284,""))</f>
        <v>7.5</v>
      </c>
      <c r="U285" s="25">
        <f>IFERROR(VLOOKUP($E285,'[5]LOG Data SAP'!$D:$V,18,0)/10,
IF(D285=D284,U284,""))</f>
        <v>11.5</v>
      </c>
      <c r="V285" s="25">
        <f>IFERROR(VLOOKUP($E285,'[5]LOG Data SAP'!$D:$V,19,0)/10,
IF(D285=D284,V284,""))</f>
        <v>0.1</v>
      </c>
      <c r="W285" s="25">
        <f>IFERROR(VLOOKUP($E285,'[5]LOG Data SAP'!$D:$AO,21,0)/10,
IF(D285=D284,W284,""))</f>
        <v>8</v>
      </c>
      <c r="X285" s="25">
        <f>IFERROR(VLOOKUP($E285,'[5]LOG Data SAP'!$D:$AO,22,0)/10,
IF(D285=D284,X284,""))</f>
        <v>5.5</v>
      </c>
      <c r="Y285" s="25">
        <f>IFERROR(VLOOKUP($E285,'[5]LOG Data SAP'!$D:$AO,23,0)/10,
IF(D285=D284,Y284,""))</f>
        <v>11.8</v>
      </c>
      <c r="Z285" s="25">
        <f>IFERROR(VLOOKUP($E285,'[5]LOG Data SAP'!$D:$AO,25,0)/10,
IF(D285=D284,Z284,""))</f>
        <v>41.8</v>
      </c>
      <c r="AA285" s="25">
        <f>IFERROR(VLOOKUP($E285,'[5]LOG Data SAP'!$D:$AO,26,0)/10,
IF(D285=D284,AA284,""))</f>
        <v>23.8</v>
      </c>
      <c r="AB285" s="25">
        <f>IFERROR(VLOOKUP($E285,'[5]LOG Data SAP'!$D:$AO,27,0)/10,
IF(D285=D284,AB284,""))</f>
        <v>14.4</v>
      </c>
      <c r="AC285" s="26">
        <f>IFERROR(VLOOKUP($E285,'[5]LOG Data SAP'!$D:$AO,29,0)/IF(VLOOKUP($E285,'[5]LOG Data SAP'!$D:$AO,30,0)="G",1000,1),
IF(D285=D284,AC284,""))</f>
        <v>0.01</v>
      </c>
      <c r="AD285" s="26">
        <f>IFERROR(VLOOKUP($E285,'[5]LOG Data SAP'!$D:$AO,31,0)/IF(VLOOKUP($E285,'[5]LOG Data SAP'!$D:$AO,32,0)="G",1000,1),
IF(D285=D284,AD284,""))</f>
        <v>0.115</v>
      </c>
      <c r="AE285" s="26">
        <f>IFERROR(VLOOKUP($E285,'[5]LOG Data SAP'!$D:$AO,33,0)/IF(VLOOKUP($E285,'[5]LOG Data SAP'!$D:$AO,34,0)="G",1000,1),
IF(D285=D284,AE284,""))</f>
        <v>2.58</v>
      </c>
      <c r="AF285" s="27">
        <f t="shared" si="17"/>
        <v>8.625</v>
      </c>
      <c r="AG285" s="27">
        <f t="shared" si="18"/>
        <v>519.20000000000005</v>
      </c>
      <c r="AH285" s="28">
        <f t="shared" si="19"/>
        <v>1.4325696000000001E-2</v>
      </c>
      <c r="AI285" s="18" t="str">
        <f>IFERROR(VLOOKUP(E285,'[5]LOG Data SAP'!$D:$E,2,0),IF(D285=D284,AI284,""))</f>
        <v>HP KOYO PANAS RI 10'S RESEALABLE</v>
      </c>
      <c r="AJ285" s="20" t="str">
        <f>IFERROR([5]SKU!VI285,IF(D285=D284,AJ284,""))</f>
        <v>40075</v>
      </c>
      <c r="AK285" s="18" t="str">
        <f>VLOOKUP(E285,[5]SKU!I:X,16,FALSE)</f>
        <v>3005.10.90</v>
      </c>
    </row>
    <row r="286" spans="1:37">
      <c r="A286" s="18" t="str">
        <f>[5]SKU!AC286</f>
        <v>Hansaplast</v>
      </c>
      <c r="B286" s="18" t="str">
        <f>[5]SKU!AE286</f>
        <v>Pain</v>
      </c>
      <c r="C286" s="18" t="str">
        <f>[5]SKU!AJ286</f>
        <v>External Pain Relief</v>
      </c>
      <c r="D286" s="18" t="str">
        <f>[5]SKU!G286</f>
        <v>HP Koyo Hangat Hanger</v>
      </c>
      <c r="E286" s="19" t="str">
        <f>[5]SKU!I286</f>
        <v>76539-09003-03</v>
      </c>
      <c r="F286" s="19" t="str">
        <f>[5]SKU!J286</f>
        <v>76539-09003-01</v>
      </c>
      <c r="G286" s="18" t="str">
        <f>[5]SKU!K286</f>
        <v>Hansaplast Koyo Hangat Renceng 2 Lembar Hanger</v>
      </c>
      <c r="H286" s="18" t="str">
        <f>IF([5]SKU!L286="R","Regular",
IF([5]SKU!L286="P","Promo",
IF([5]SKU!L286="S","Sample",
IF([5]SKU!L286="V","VAS",""))))</f>
        <v>Regular</v>
      </c>
      <c r="I286" s="18" t="str">
        <f>IF([5]SKU!QC286="A","Active",
IF([5]SKU!QC286="D","Discontinue",
IF([5]SKU!QC286="N","NPD","")))</f>
        <v>Active</v>
      </c>
      <c r="J286" s="18" t="str">
        <f>VLOOKUP(IFERROR(VLOOKUP(E286,'[5]Material Status'!A:I,9,0),""),'[5]Material Status'!U:W,3,0)</f>
        <v>Inactive</v>
      </c>
      <c r="K286" s="20" t="str">
        <f>IFERROR(VLOOKUP(E286,'[5]LOG Data SAP'!$D:$AO,11,0),
IF(D286=D285,K285,""))</f>
        <v>8999777011703</v>
      </c>
      <c r="L286" s="20" t="str">
        <f>IFERROR(VLOOKUP(E286,'[5]LOG Data SAP'!$D:$AO,13,0),
IF(D286=D285,L285,""))</f>
        <v/>
      </c>
      <c r="M286" s="20" t="str">
        <f>IFERROR(VLOOKUP(E286,'[5]LOG Data SAP'!$D:$AO,15,0),
IF(D286=D285,M285,""))</f>
        <v>8999777011710</v>
      </c>
      <c r="N286" s="21">
        <f>[5]SKU!VH286</f>
        <v>720</v>
      </c>
      <c r="O286" s="22">
        <f>[5]SKU!VN286</f>
        <v>25454</v>
      </c>
      <c r="P286" s="23">
        <f>[5]SKU!VO286</f>
        <v>45413</v>
      </c>
      <c r="Q286" s="24">
        <f>IFERROR(_xlfn.NUMBERVALUE(VLOOKUP(E286,'[5]LOG Data SAP'!$D:$M,9,0)),
IF(D286=D285,Q285,""))</f>
        <v>0</v>
      </c>
      <c r="R286" s="24">
        <f>IFERROR(_xlfn.NUMBERVALUE(VLOOKUP(E286,'[5]LOG Data SAP'!$D:$M,10,0)),
IF(D286=D285,R285,""))</f>
        <v>50</v>
      </c>
      <c r="S286" s="24">
        <f t="shared" si="16"/>
        <v>0</v>
      </c>
      <c r="T286" s="25">
        <f>IFERROR(VLOOKUP($E286,'[5]LOG Data SAP'!$D:$V,17,0)/10,
IF(D286=D285,T285,""))</f>
        <v>17</v>
      </c>
      <c r="U286" s="25">
        <f>IFERROR(VLOOKUP($E286,'[5]LOG Data SAP'!$D:$V,18,0)/10,
IF(D286=D285,U285,""))</f>
        <v>5</v>
      </c>
      <c r="V286" s="25">
        <f>IFERROR(VLOOKUP($E286,'[5]LOG Data SAP'!$D:$V,19,0)/10,
IF(D286=D285,V285,""))</f>
        <v>11</v>
      </c>
      <c r="W286" s="25">
        <f>IFERROR(VLOOKUP($E286,'[5]LOG Data SAP'!$D:$AO,21,0)/10,
IF(D286=D285,W285,""))</f>
        <v>0</v>
      </c>
      <c r="X286" s="25">
        <f>IFERROR(VLOOKUP($E286,'[5]LOG Data SAP'!$D:$AO,22,0)/10,
IF(D286=D285,X285,""))</f>
        <v>0</v>
      </c>
      <c r="Y286" s="25">
        <f>IFERROR(VLOOKUP($E286,'[5]LOG Data SAP'!$D:$AO,23,0)/10,
IF(D286=D285,Y285,""))</f>
        <v>0</v>
      </c>
      <c r="Z286" s="25">
        <f>IFERROR(VLOOKUP($E286,'[5]LOG Data SAP'!$D:$AO,25,0)/10,
IF(D286=D285,Z285,""))</f>
        <v>52.6</v>
      </c>
      <c r="AA286" s="25">
        <f>IFERROR(VLOOKUP($E286,'[5]LOG Data SAP'!$D:$AO,26,0)/10,
IF(D286=D285,AA285,""))</f>
        <v>34.6</v>
      </c>
      <c r="AB286" s="25">
        <f>IFERROR(VLOOKUP($E286,'[5]LOG Data SAP'!$D:$AO,27,0)/10,
IF(D286=D285,AB285,""))</f>
        <v>24.2</v>
      </c>
      <c r="AC286" s="26">
        <f>IFERROR(VLOOKUP($E286,'[5]LOG Data SAP'!$D:$AO,29,0)/IF(VLOOKUP($E286,'[5]LOG Data SAP'!$D:$AO,30,0)="G",1000,1),
IF(D286=D285,AC285,""))</f>
        <v>6.8000000000000005E-2</v>
      </c>
      <c r="AD286" s="26">
        <f>IFERROR(VLOOKUP($E286,'[5]LOG Data SAP'!$D:$AO,31,0)/IF(VLOOKUP($E286,'[5]LOG Data SAP'!$D:$AO,32,0)="G",1000,1),
IF(D286=D285,AD285,""))</f>
        <v>0</v>
      </c>
      <c r="AE286" s="26">
        <f>IFERROR(VLOOKUP($E286,'[5]LOG Data SAP'!$D:$AO,33,0)/IF(VLOOKUP($E286,'[5]LOG Data SAP'!$D:$AO,34,0)="G",1000,1),
IF(D286=D285,AE285,""))</f>
        <v>3.9729999999999999</v>
      </c>
      <c r="AF286" s="27">
        <f t="shared" si="17"/>
        <v>935</v>
      </c>
      <c r="AG286" s="27" t="str">
        <f t="shared" si="18"/>
        <v/>
      </c>
      <c r="AH286" s="28">
        <f t="shared" si="19"/>
        <v>4.4043031999999996E-2</v>
      </c>
      <c r="AI286" s="18" t="str">
        <f>IFERROR(VLOOKUP(E286,'[5]LOG Data SAP'!$D:$E,2,0),IF(D286=D285,AI285,""))</f>
        <v>HP KOYO HANGAT RI 2S HANGER T</v>
      </c>
      <c r="AJ286" s="20" t="str">
        <f>IFERROR([5]SKU!VI286,IF(D286=D285,AJ285,""))</f>
        <v>76539</v>
      </c>
      <c r="AK286" s="18" t="str">
        <f>VLOOKUP(E286,[5]SKU!I:X,16,FALSE)</f>
        <v>3005.10.90</v>
      </c>
    </row>
    <row r="287" spans="1:37">
      <c r="A287" s="18" t="str">
        <f>[5]SKU!AC287</f>
        <v>Hansaplast</v>
      </c>
      <c r="B287" s="18" t="str">
        <f>[5]SKU!AE287</f>
        <v>Pain</v>
      </c>
      <c r="C287" s="18" t="str">
        <f>[5]SKU!AJ287</f>
        <v>External Pain Relief</v>
      </c>
      <c r="D287" s="18" t="str">
        <f>[5]SKU!G287</f>
        <v>HP Koyo Hangat Hanger</v>
      </c>
      <c r="E287" s="19" t="str">
        <f>[5]SKU!I287</f>
        <v>76539-09003-01</v>
      </c>
      <c r="F287" s="19" t="str">
        <f>[5]SKU!J287</f>
        <v>76539-09003-01</v>
      </c>
      <c r="G287" s="18" t="str">
        <f>[5]SKU!K287</f>
        <v>Hansaplast Koyo Hangat Renceng 2 Lembar Hanger</v>
      </c>
      <c r="H287" s="18" t="str">
        <f>IF([5]SKU!L287="R","Regular",
IF([5]SKU!L287="P","Promo",
IF([5]SKU!L287="S","Sample",
IF([5]SKU!L287="V","VAS",""))))</f>
        <v>Regular</v>
      </c>
      <c r="I287" s="18" t="str">
        <f>IF([5]SKU!QC287="A","Active",
IF([5]SKU!QC287="D","Discontinue",
IF([5]SKU!QC287="N","NPD","")))</f>
        <v>Active</v>
      </c>
      <c r="J287" s="18" t="str">
        <f>VLOOKUP(IFERROR(VLOOKUP(E287,'[5]Material Status'!A:I,9,0),""),'[5]Material Status'!U:W,3,0)</f>
        <v>Active</v>
      </c>
      <c r="K287" s="20" t="str">
        <f>IFERROR(VLOOKUP(E287,'[5]LOG Data SAP'!$D:$AO,11,0),
IF(D287=D286,K286,""))</f>
        <v>8999777011703</v>
      </c>
      <c r="L287" s="20" t="str">
        <f>IFERROR(VLOOKUP(E287,'[5]LOG Data SAP'!$D:$AO,13,0),
IF(D287=D286,L286,""))</f>
        <v/>
      </c>
      <c r="M287" s="20" t="str">
        <f>IFERROR(VLOOKUP(E287,'[5]LOG Data SAP'!$D:$AO,15,0),
IF(D287=D286,M286,""))</f>
        <v>8999777011710</v>
      </c>
      <c r="N287" s="21">
        <f>[5]SKU!VH287</f>
        <v>720</v>
      </c>
      <c r="O287" s="22">
        <f>[5]SKU!VN287</f>
        <v>25454</v>
      </c>
      <c r="P287" s="23">
        <f>[5]SKU!VO287</f>
        <v>45383</v>
      </c>
      <c r="Q287" s="24">
        <f>IFERROR(_xlfn.NUMBERVALUE(VLOOKUP(E287,'[5]LOG Data SAP'!$D:$M,9,0)),
IF(D287=D286,Q286,""))</f>
        <v>0</v>
      </c>
      <c r="R287" s="24">
        <f>IFERROR(_xlfn.NUMBERVALUE(VLOOKUP(E287,'[5]LOG Data SAP'!$D:$M,10,0)),
IF(D287=D286,R286,""))</f>
        <v>50</v>
      </c>
      <c r="S287" s="24">
        <f t="shared" si="16"/>
        <v>0</v>
      </c>
      <c r="T287" s="25">
        <f>IFERROR(VLOOKUP($E287,'[5]LOG Data SAP'!$D:$V,17,0)/10,
IF(D287=D286,T286,""))</f>
        <v>17</v>
      </c>
      <c r="U287" s="25">
        <f>IFERROR(VLOOKUP($E287,'[5]LOG Data SAP'!$D:$V,18,0)/10,
IF(D287=D286,U286,""))</f>
        <v>5</v>
      </c>
      <c r="V287" s="25">
        <f>IFERROR(VLOOKUP($E287,'[5]LOG Data SAP'!$D:$V,19,0)/10,
IF(D287=D286,V286,""))</f>
        <v>11</v>
      </c>
      <c r="W287" s="25">
        <f>IFERROR(VLOOKUP($E287,'[5]LOG Data SAP'!$D:$AO,21,0)/10,
IF(D287=D286,W286,""))</f>
        <v>0</v>
      </c>
      <c r="X287" s="25">
        <f>IFERROR(VLOOKUP($E287,'[5]LOG Data SAP'!$D:$AO,22,0)/10,
IF(D287=D286,X286,""))</f>
        <v>0</v>
      </c>
      <c r="Y287" s="25">
        <f>IFERROR(VLOOKUP($E287,'[5]LOG Data SAP'!$D:$AO,23,0)/10,
IF(D287=D286,Y286,""))</f>
        <v>0</v>
      </c>
      <c r="Z287" s="25">
        <f>IFERROR(VLOOKUP($E287,'[5]LOG Data SAP'!$D:$AO,25,0)/10,
IF(D287=D286,Z286,""))</f>
        <v>52.6</v>
      </c>
      <c r="AA287" s="25">
        <f>IFERROR(VLOOKUP($E287,'[5]LOG Data SAP'!$D:$AO,26,0)/10,
IF(D287=D286,AA286,""))</f>
        <v>34.6</v>
      </c>
      <c r="AB287" s="25">
        <f>IFERROR(VLOOKUP($E287,'[5]LOG Data SAP'!$D:$AO,27,0)/10,
IF(D287=D286,AB286,""))</f>
        <v>24.2</v>
      </c>
      <c r="AC287" s="26">
        <f>IFERROR(VLOOKUP($E287,'[5]LOG Data SAP'!$D:$AO,29,0)/IF(VLOOKUP($E287,'[5]LOG Data SAP'!$D:$AO,30,0)="G",1000,1),
IF(D287=D286,AC286,""))</f>
        <v>7.3999999999999996E-2</v>
      </c>
      <c r="AD287" s="26">
        <f>IFERROR(VLOOKUP($E287,'[5]LOG Data SAP'!$D:$AO,31,0)/IF(VLOOKUP($E287,'[5]LOG Data SAP'!$D:$AO,32,0)="G",1000,1),
IF(D287=D286,AD286,""))</f>
        <v>0</v>
      </c>
      <c r="AE287" s="26">
        <f>IFERROR(VLOOKUP($E287,'[5]LOG Data SAP'!$D:$AO,33,0)/IF(VLOOKUP($E287,'[5]LOG Data SAP'!$D:$AO,34,0)="G",1000,1),
IF(D287=D286,AE286,""))</f>
        <v>4.2889999999999997</v>
      </c>
      <c r="AF287" s="27">
        <f t="shared" si="17"/>
        <v>935</v>
      </c>
      <c r="AG287" s="27" t="str">
        <f t="shared" si="18"/>
        <v/>
      </c>
      <c r="AH287" s="28">
        <f t="shared" si="19"/>
        <v>4.4043031999999996E-2</v>
      </c>
      <c r="AI287" s="18" t="str">
        <f>IFERROR(VLOOKUP(E287,'[5]LOG Data SAP'!$D:$E,2,0),IF(D287=D286,AI286,""))</f>
        <v>HP KOYO HANGAT RI 2S HANGER</v>
      </c>
      <c r="AJ287" s="20" t="str">
        <f>IFERROR([5]SKU!VI287,IF(D287=D286,AJ286,""))</f>
        <v>76539</v>
      </c>
      <c r="AK287" s="18" t="str">
        <f>VLOOKUP(E287,[5]SKU!I:X,16,FALSE)</f>
        <v>3005.10.90</v>
      </c>
    </row>
    <row r="288" spans="1:37">
      <c r="A288" s="18" t="str">
        <f>[5]SKU!AC288</f>
        <v>Hansaplast</v>
      </c>
      <c r="B288" s="18" t="str">
        <f>[5]SKU!AE288</f>
        <v>Pain</v>
      </c>
      <c r="C288" s="18" t="str">
        <f>[5]SKU!AJ288</f>
        <v>External Pain Relief</v>
      </c>
      <c r="D288" s="18" t="str">
        <f>[5]SKU!G288</f>
        <v>HP Koyo Hangat Hanger</v>
      </c>
      <c r="E288" s="19" t="str">
        <f>[5]SKU!I288</f>
        <v>76539-09003-00</v>
      </c>
      <c r="F288" s="19" t="str">
        <f>[5]SKU!J288</f>
        <v>76539-09003-01</v>
      </c>
      <c r="G288" s="18" t="str">
        <f>[5]SKU!K288</f>
        <v>Hansaplast Koyo Hangat Renceng 2 Lembar Hanger</v>
      </c>
      <c r="H288" s="18" t="str">
        <f>IF([5]SKU!L288="R","Regular",
IF([5]SKU!L288="P","Promo",
IF([5]SKU!L288="S","Sample",
IF([5]SKU!L288="V","VAS",""))))</f>
        <v>Regular</v>
      </c>
      <c r="I288" s="18" t="str">
        <f>IF([5]SKU!QC288="A","Active",
IF([5]SKU!QC288="D","Discontinue",
IF([5]SKU!QC288="N","NPD","")))</f>
        <v>Active</v>
      </c>
      <c r="J288" s="18" t="str">
        <f>VLOOKUP(IFERROR(VLOOKUP(E288,'[5]Material Status'!A:I,9,0),""),'[5]Material Status'!U:W,3,0)</f>
        <v>Inactive</v>
      </c>
      <c r="K288" s="20" t="str">
        <f>IFERROR(VLOOKUP(E288,'[5]LOG Data SAP'!$D:$AO,11,0),
IF(D288=D287,K287,""))</f>
        <v>8999777011703</v>
      </c>
      <c r="L288" s="20" t="str">
        <f>IFERROR(VLOOKUP(E288,'[5]LOG Data SAP'!$D:$AO,13,0),
IF(D288=D287,L287,""))</f>
        <v/>
      </c>
      <c r="M288" s="20" t="str">
        <f>IFERROR(VLOOKUP(E288,'[5]LOG Data SAP'!$D:$AO,15,0),
IF(D288=D287,M287,""))</f>
        <v>8999777011710</v>
      </c>
      <c r="N288" s="21">
        <f>[5]SKU!VH288</f>
        <v>720</v>
      </c>
      <c r="O288" s="22">
        <f>[5]SKU!VN288</f>
        <v>25454</v>
      </c>
      <c r="P288" s="23">
        <f>[5]SKU!VO288</f>
        <v>45383</v>
      </c>
      <c r="Q288" s="24">
        <f>IFERROR(_xlfn.NUMBERVALUE(VLOOKUP(E288,'[5]LOG Data SAP'!$D:$M,9,0)),
IF(D288=D287,Q287,""))</f>
        <v>0</v>
      </c>
      <c r="R288" s="24">
        <f>IFERROR(_xlfn.NUMBERVALUE(VLOOKUP(E288,'[5]LOG Data SAP'!$D:$M,10,0)),
IF(D288=D287,R287,""))</f>
        <v>50</v>
      </c>
      <c r="S288" s="24">
        <f t="shared" si="16"/>
        <v>0</v>
      </c>
      <c r="T288" s="25">
        <f>IFERROR(VLOOKUP($E288,'[5]LOG Data SAP'!$D:$V,17,0)/10,
IF(D288=D287,T287,""))</f>
        <v>17</v>
      </c>
      <c r="U288" s="25">
        <f>IFERROR(VLOOKUP($E288,'[5]LOG Data SAP'!$D:$V,18,0)/10,
IF(D288=D287,U287,""))</f>
        <v>5</v>
      </c>
      <c r="V288" s="25">
        <f>IFERROR(VLOOKUP($E288,'[5]LOG Data SAP'!$D:$V,19,0)/10,
IF(D288=D287,V287,""))</f>
        <v>11</v>
      </c>
      <c r="W288" s="25">
        <f>IFERROR(VLOOKUP($E288,'[5]LOG Data SAP'!$D:$AO,21,0)/10,
IF(D288=D287,W287,""))</f>
        <v>0</v>
      </c>
      <c r="X288" s="25">
        <f>IFERROR(VLOOKUP($E288,'[5]LOG Data SAP'!$D:$AO,22,0)/10,
IF(D288=D287,X287,""))</f>
        <v>0</v>
      </c>
      <c r="Y288" s="25">
        <f>IFERROR(VLOOKUP($E288,'[5]LOG Data SAP'!$D:$AO,23,0)/10,
IF(D288=D287,Y287,""))</f>
        <v>0</v>
      </c>
      <c r="Z288" s="25">
        <f>IFERROR(VLOOKUP($E288,'[5]LOG Data SAP'!$D:$AO,25,0)/10,
IF(D288=D287,Z287,""))</f>
        <v>52.6</v>
      </c>
      <c r="AA288" s="25">
        <f>IFERROR(VLOOKUP($E288,'[5]LOG Data SAP'!$D:$AO,26,0)/10,
IF(D288=D287,AA287,""))</f>
        <v>34.6</v>
      </c>
      <c r="AB288" s="25">
        <f>IFERROR(VLOOKUP($E288,'[5]LOG Data SAP'!$D:$AO,27,0)/10,
IF(D288=D287,AB287,""))</f>
        <v>24.2</v>
      </c>
      <c r="AC288" s="26">
        <f>IFERROR(VLOOKUP($E288,'[5]LOG Data SAP'!$D:$AO,29,0)/IF(VLOOKUP($E288,'[5]LOG Data SAP'!$D:$AO,30,0)="G",1000,1),
IF(D288=D287,AC287,""))</f>
        <v>7.3999999999999996E-2</v>
      </c>
      <c r="AD288" s="26">
        <f>IFERROR(VLOOKUP($E288,'[5]LOG Data SAP'!$D:$AO,31,0)/IF(VLOOKUP($E288,'[5]LOG Data SAP'!$D:$AO,32,0)="G",1000,1),
IF(D288=D287,AD287,""))</f>
        <v>0</v>
      </c>
      <c r="AE288" s="26">
        <f>IFERROR(VLOOKUP($E288,'[5]LOG Data SAP'!$D:$AO,33,0)/IF(VLOOKUP($E288,'[5]LOG Data SAP'!$D:$AO,34,0)="G",1000,1),
IF(D288=D287,AE287,""))</f>
        <v>4.2889999999999997</v>
      </c>
      <c r="AF288" s="27">
        <f t="shared" si="17"/>
        <v>935</v>
      </c>
      <c r="AG288" s="27" t="str">
        <f t="shared" si="18"/>
        <v/>
      </c>
      <c r="AH288" s="28">
        <f t="shared" si="19"/>
        <v>4.4043031999999996E-2</v>
      </c>
      <c r="AI288" s="18" t="str">
        <f>IFERROR(VLOOKUP(E288,'[5]LOG Data SAP'!$D:$E,2,0),IF(D288=D287,AI287,""))</f>
        <v>HP KOYO HANGAT RI 2'S HANGER</v>
      </c>
      <c r="AJ288" s="20" t="str">
        <f>IFERROR([5]SKU!VI288,IF(D288=D287,AJ287,""))</f>
        <v>76539</v>
      </c>
      <c r="AK288" s="18" t="str">
        <f>VLOOKUP(E288,[5]SKU!I:X,16,FALSE)</f>
        <v>3005.10.90</v>
      </c>
    </row>
    <row r="289" spans="1:37">
      <c r="A289" s="18" t="str">
        <f>[5]SKU!AC289</f>
        <v>Hansaplast</v>
      </c>
      <c r="B289" s="18" t="str">
        <f>[5]SKU!AE289</f>
        <v>Pain</v>
      </c>
      <c r="C289" s="18" t="str">
        <f>[5]SKU!AJ289</f>
        <v>External Pain Relief</v>
      </c>
      <c r="D289" s="18" t="str">
        <f>[5]SKU!G289</f>
        <v>HP Koyo Hangat Hanger</v>
      </c>
      <c r="E289" s="19" t="str">
        <f>[5]SKU!I289</f>
        <v>48333-00046-00</v>
      </c>
      <c r="F289" s="19" t="str">
        <f>[5]SKU!J289</f>
        <v>76539-09003-01</v>
      </c>
      <c r="G289" s="18" t="str">
        <f>[5]SKU!K289</f>
        <v>HP Koyo Hangat Hanger</v>
      </c>
      <c r="H289" s="18" t="str">
        <f>IF([5]SKU!L289="R","Regular",
IF([5]SKU!L289="P","Promo",
IF([5]SKU!L289="S","Sample",
IF([5]SKU!L289="V","VAS",""))))</f>
        <v>Regular</v>
      </c>
      <c r="I289" s="18" t="str">
        <f>IF([5]SKU!QC289="A","Active",
IF([5]SKU!QC289="D","Discontinue",
IF([5]SKU!QC289="N","NPD","")))</f>
        <v>Active</v>
      </c>
      <c r="J289" s="18" t="str">
        <f>VLOOKUP(IFERROR(VLOOKUP(E289,'[5]Material Status'!A:I,9,0),""),'[5]Material Status'!U:W,3,0)</f>
        <v>Inactive</v>
      </c>
      <c r="K289" s="20" t="str">
        <f>IFERROR(VLOOKUP(E289,'[5]LOG Data SAP'!$D:$AO,11,0),
IF(D289=D288,K288,""))</f>
        <v>8999777009168</v>
      </c>
      <c r="L289" s="20" t="str">
        <f>IFERROR(VLOOKUP(E289,'[5]LOG Data SAP'!$D:$AO,13,0),
IF(D289=D288,L288,""))</f>
        <v/>
      </c>
      <c r="M289" s="20" t="str">
        <f>IFERROR(VLOOKUP(E289,'[5]LOG Data SAP'!$D:$AO,15,0),
IF(D289=D288,M288,""))</f>
        <v>8999777009175</v>
      </c>
      <c r="N289" s="21">
        <f>[5]SKU!VH289</f>
        <v>720</v>
      </c>
      <c r="O289" s="22">
        <f>[5]SKU!VN289</f>
        <v>25454</v>
      </c>
      <c r="P289" s="23">
        <f>[5]SKU!VO289</f>
        <v>45383</v>
      </c>
      <c r="Q289" s="24">
        <f>IFERROR(_xlfn.NUMBERVALUE(VLOOKUP(E289,'[5]LOG Data SAP'!$D:$M,9,0)),
IF(D289=D288,Q288,""))</f>
        <v>0</v>
      </c>
      <c r="R289" s="24">
        <f>IFERROR(_xlfn.NUMBERVALUE(VLOOKUP(E289,'[5]LOG Data SAP'!$D:$M,10,0)),
IF(D289=D288,R288,""))</f>
        <v>50</v>
      </c>
      <c r="S289" s="24">
        <f t="shared" si="16"/>
        <v>0</v>
      </c>
      <c r="T289" s="25">
        <f>IFERROR(VLOOKUP($E289,'[5]LOG Data SAP'!$D:$V,17,0)/10,
IF(D289=D288,T288,""))</f>
        <v>17</v>
      </c>
      <c r="U289" s="25">
        <f>IFERROR(VLOOKUP($E289,'[5]LOG Data SAP'!$D:$V,18,0)/10,
IF(D289=D288,U288,""))</f>
        <v>11</v>
      </c>
      <c r="V289" s="25">
        <f>IFERROR(VLOOKUP($E289,'[5]LOG Data SAP'!$D:$V,19,0)/10,
IF(D289=D288,V288,""))</f>
        <v>5</v>
      </c>
      <c r="W289" s="25">
        <f>IFERROR(VLOOKUP($E289,'[5]LOG Data SAP'!$D:$AO,21,0)/10,
IF(D289=D288,W288,""))</f>
        <v>0</v>
      </c>
      <c r="X289" s="25">
        <f>IFERROR(VLOOKUP($E289,'[5]LOG Data SAP'!$D:$AO,22,0)/10,
IF(D289=D288,X288,""))</f>
        <v>0</v>
      </c>
      <c r="Y289" s="25">
        <f>IFERROR(VLOOKUP($E289,'[5]LOG Data SAP'!$D:$AO,23,0)/10,
IF(D289=D288,Y288,""))</f>
        <v>0</v>
      </c>
      <c r="Z289" s="25">
        <f>IFERROR(VLOOKUP($E289,'[5]LOG Data SAP'!$D:$AO,25,0)/10,
IF(D289=D288,Z288,""))</f>
        <v>52.6</v>
      </c>
      <c r="AA289" s="25">
        <f>IFERROR(VLOOKUP($E289,'[5]LOG Data SAP'!$D:$AO,26,0)/10,
IF(D289=D288,AA288,""))</f>
        <v>34.6</v>
      </c>
      <c r="AB289" s="25">
        <f>IFERROR(VLOOKUP($E289,'[5]LOG Data SAP'!$D:$AO,27,0)/10,
IF(D289=D288,AB288,""))</f>
        <v>24.2</v>
      </c>
      <c r="AC289" s="26">
        <f>IFERROR(VLOOKUP($E289,'[5]LOG Data SAP'!$D:$AO,29,0)/IF(VLOOKUP($E289,'[5]LOG Data SAP'!$D:$AO,30,0)="G",1000,1),
IF(D289=D288,AC288,""))</f>
        <v>7.3999999999999996E-2</v>
      </c>
      <c r="AD289" s="26">
        <f>IFERROR(VLOOKUP($E289,'[5]LOG Data SAP'!$D:$AO,31,0)/IF(VLOOKUP($E289,'[5]LOG Data SAP'!$D:$AO,32,0)="G",1000,1),
IF(D289=D288,AD288,""))</f>
        <v>0</v>
      </c>
      <c r="AE289" s="26">
        <f>IFERROR(VLOOKUP($E289,'[5]LOG Data SAP'!$D:$AO,33,0)/IF(VLOOKUP($E289,'[5]LOG Data SAP'!$D:$AO,34,0)="G",1000,1),
IF(D289=D288,AE288,""))</f>
        <v>4.2889999999999997</v>
      </c>
      <c r="AF289" s="27">
        <f t="shared" si="17"/>
        <v>935</v>
      </c>
      <c r="AG289" s="27" t="str">
        <f t="shared" si="18"/>
        <v/>
      </c>
      <c r="AH289" s="28">
        <f t="shared" si="19"/>
        <v>4.4043031999999996E-2</v>
      </c>
      <c r="AI289" s="18" t="str">
        <f>IFERROR(VLOOKUP(E289,'[5]LOG Data SAP'!$D:$E,2,0),IF(D289=D288,AI288,""))</f>
        <v>HP KOYO HANGAT HANGER</v>
      </c>
      <c r="AJ289" s="20" t="str">
        <f>IFERROR([5]SKU!VI289,IF(D289=D288,AJ288,""))</f>
        <v>76539</v>
      </c>
      <c r="AK289" s="18" t="str">
        <f>VLOOKUP(E289,[5]SKU!I:X,16,FALSE)</f>
        <v>3005.10.90</v>
      </c>
    </row>
    <row r="290" spans="1:37">
      <c r="A290" s="18" t="str">
        <f>[5]SKU!AC290</f>
        <v>Hansaplast</v>
      </c>
      <c r="B290" s="18" t="str">
        <f>[5]SKU!AE290</f>
        <v>Pain</v>
      </c>
      <c r="C290" s="18" t="str">
        <f>[5]SKU!AJ290</f>
        <v>External Pain Relief</v>
      </c>
      <c r="D290" s="18" t="str">
        <f>[5]SKU!G290</f>
        <v>HP Koyo Hangat Hanger</v>
      </c>
      <c r="E290" s="19" t="str">
        <f>[5]SKU!I290</f>
        <v>48333-00062-00</v>
      </c>
      <c r="F290" s="19" t="str">
        <f>[5]SKU!J290</f>
        <v>76539-09003-01</v>
      </c>
      <c r="G290" s="18" t="str">
        <f>[5]SKU!K290</f>
        <v>HP Koyo Hangat Hanger Speed</v>
      </c>
      <c r="H290" s="18" t="str">
        <f>IF([5]SKU!L290="R","Regular",
IF([5]SKU!L290="P","Promo",
IF([5]SKU!L290="S","Sample",
IF([5]SKU!L290="V","VAS",""))))</f>
        <v>Promo</v>
      </c>
      <c r="I290" s="18" t="str">
        <f>IF([5]SKU!QC290="A","Active",
IF([5]SKU!QC290="D","Discontinue",
IF([5]SKU!QC290="N","NPD","")))</f>
        <v>Active</v>
      </c>
      <c r="J290" s="18" t="str">
        <f>VLOOKUP(IFERROR(VLOOKUP(E290,'[5]Material Status'!A:I,9,0),""),'[5]Material Status'!U:W,3,0)</f>
        <v>Inactive</v>
      </c>
      <c r="K290" s="20" t="str">
        <f>IFERROR(VLOOKUP(E290,'[5]LOG Data SAP'!$D:$AO,11,0),
IF(D290=D289,K289,""))</f>
        <v>8999777015442</v>
      </c>
      <c r="L290" s="20" t="str">
        <f>IFERROR(VLOOKUP(E290,'[5]LOG Data SAP'!$D:$AO,13,0),
IF(D290=D289,L289,""))</f>
        <v/>
      </c>
      <c r="M290" s="20" t="str">
        <f>IFERROR(VLOOKUP(E290,'[5]LOG Data SAP'!$D:$AO,15,0),
IF(D290=D289,M289,""))</f>
        <v>8999777015459</v>
      </c>
      <c r="N290" s="21">
        <f>[5]SKU!VH290</f>
        <v>720</v>
      </c>
      <c r="O290" s="22">
        <f>[5]SKU!VN290</f>
        <v>25454</v>
      </c>
      <c r="P290" s="23">
        <f>[5]SKU!VO290</f>
        <v>45383</v>
      </c>
      <c r="Q290" s="24">
        <f>IFERROR(_xlfn.NUMBERVALUE(VLOOKUP(E290,'[5]LOG Data SAP'!$D:$M,9,0)),
IF(D290=D289,Q289,""))</f>
        <v>0</v>
      </c>
      <c r="R290" s="24">
        <f>IFERROR(_xlfn.NUMBERVALUE(VLOOKUP(E290,'[5]LOG Data SAP'!$D:$M,10,0)),
IF(D290=D289,R289,""))</f>
        <v>50</v>
      </c>
      <c r="S290" s="24">
        <f t="shared" si="16"/>
        <v>0</v>
      </c>
      <c r="T290" s="25">
        <f>IFERROR(VLOOKUP($E290,'[5]LOG Data SAP'!$D:$V,17,0)/10,
IF(D290=D289,T289,""))</f>
        <v>17</v>
      </c>
      <c r="U290" s="25">
        <f>IFERROR(VLOOKUP($E290,'[5]LOG Data SAP'!$D:$V,18,0)/10,
IF(D290=D289,U289,""))</f>
        <v>12</v>
      </c>
      <c r="V290" s="25">
        <f>IFERROR(VLOOKUP($E290,'[5]LOG Data SAP'!$D:$V,19,0)/10,
IF(D290=D289,V289,""))</f>
        <v>4.2</v>
      </c>
      <c r="W290" s="25">
        <f>IFERROR(VLOOKUP($E290,'[5]LOG Data SAP'!$D:$AO,21,0)/10,
IF(D290=D289,W289,""))</f>
        <v>0</v>
      </c>
      <c r="X290" s="25">
        <f>IFERROR(VLOOKUP($E290,'[5]LOG Data SAP'!$D:$AO,22,0)/10,
IF(D290=D289,X289,""))</f>
        <v>0</v>
      </c>
      <c r="Y290" s="25">
        <f>IFERROR(VLOOKUP($E290,'[5]LOG Data SAP'!$D:$AO,23,0)/10,
IF(D290=D289,Y289,""))</f>
        <v>0</v>
      </c>
      <c r="Z290" s="25">
        <f>IFERROR(VLOOKUP($E290,'[5]LOG Data SAP'!$D:$AO,25,0)/10,
IF(D290=D289,Z289,""))</f>
        <v>52.6</v>
      </c>
      <c r="AA290" s="25">
        <f>IFERROR(VLOOKUP($E290,'[5]LOG Data SAP'!$D:$AO,26,0)/10,
IF(D290=D289,AA289,""))</f>
        <v>34.6</v>
      </c>
      <c r="AB290" s="25">
        <f>IFERROR(VLOOKUP($E290,'[5]LOG Data SAP'!$D:$AO,27,0)/10,
IF(D290=D289,AB289,""))</f>
        <v>24.2</v>
      </c>
      <c r="AC290" s="26">
        <f>IFERROR(VLOOKUP($E290,'[5]LOG Data SAP'!$D:$AO,29,0)/IF(VLOOKUP($E290,'[5]LOG Data SAP'!$D:$AO,30,0)="G",1000,1),
IF(D290=D289,AC289,""))</f>
        <v>7.485E-2</v>
      </c>
      <c r="AD290" s="26">
        <f>IFERROR(VLOOKUP($E290,'[5]LOG Data SAP'!$D:$AO,31,0)/IF(VLOOKUP($E290,'[5]LOG Data SAP'!$D:$AO,32,0)="G",1000,1),
IF(D290=D289,AD289,""))</f>
        <v>0</v>
      </c>
      <c r="AE290" s="26">
        <f>IFERROR(VLOOKUP($E290,'[5]LOG Data SAP'!$D:$AO,33,0)/IF(VLOOKUP($E290,'[5]LOG Data SAP'!$D:$AO,34,0)="G",1000,1),
IF(D290=D289,AE289,""))</f>
        <v>4.3010000000000002</v>
      </c>
      <c r="AF290" s="27">
        <f t="shared" si="17"/>
        <v>856.80000000000007</v>
      </c>
      <c r="AG290" s="27" t="str">
        <f t="shared" si="18"/>
        <v/>
      </c>
      <c r="AH290" s="28">
        <f t="shared" si="19"/>
        <v>4.4043031999999996E-2</v>
      </c>
      <c r="AI290" s="18" t="str">
        <f>IFERROR(VLOOKUP(E290,'[5]LOG Data SAP'!$D:$E,2,0),IF(D290=D289,AI289,""))</f>
        <v>HP KOYO HANGAT 2S HANGER PLUS 2</v>
      </c>
      <c r="AJ290" s="20" t="str">
        <f>IFERROR([5]SKU!VI290,IF(D290=D289,AJ289,""))</f>
        <v>76539</v>
      </c>
      <c r="AK290" s="18" t="str">
        <f>VLOOKUP(E290,[5]SKU!I:X,16,FALSE)</f>
        <v>3005.10.90</v>
      </c>
    </row>
    <row r="291" spans="1:37">
      <c r="A291" s="18" t="str">
        <f>[5]SKU!AC291</f>
        <v>Hansaplast</v>
      </c>
      <c r="B291" s="18" t="str">
        <f>[5]SKU!AE291</f>
        <v>Pain</v>
      </c>
      <c r="C291" s="18" t="str">
        <f>[5]SKU!AJ291</f>
        <v>External Pain Relief</v>
      </c>
      <c r="D291" s="18" t="str">
        <f>[5]SKU!G291</f>
        <v>HP Koyo Panas Hanger</v>
      </c>
      <c r="E291" s="19" t="str">
        <f>[5]SKU!I291</f>
        <v>09057-09003-01</v>
      </c>
      <c r="F291" s="19" t="str">
        <f>[5]SKU!J291</f>
        <v>09057-09003-01</v>
      </c>
      <c r="G291" s="18" t="str">
        <f>[5]SKU!K291</f>
        <v>Hansaplast Koyo Panas Renceng 2 Lembar Hanger</v>
      </c>
      <c r="H291" s="18" t="str">
        <f>IF([5]SKU!L291="R","Regular",
IF([5]SKU!L291="P","Promo",
IF([5]SKU!L291="S","Sample",
IF([5]SKU!L291="V","VAS",""))))</f>
        <v>Regular</v>
      </c>
      <c r="I291" s="18" t="str">
        <f>IF([5]SKU!QC291="A","Active",
IF([5]SKU!QC291="D","Discontinue",
IF([5]SKU!QC291="N","NPD","")))</f>
        <v>Active</v>
      </c>
      <c r="J291" s="18" t="str">
        <f>VLOOKUP(IFERROR(VLOOKUP(E291,'[5]Material Status'!A:I,9,0),""),'[5]Material Status'!U:W,3,0)</f>
        <v>Active</v>
      </c>
      <c r="K291" s="20" t="str">
        <f>IFERROR(VLOOKUP(E291,'[5]LOG Data SAP'!$D:$AO,11,0),
IF(D291=D290,K290,""))</f>
        <v>8999777011666</v>
      </c>
      <c r="L291" s="20" t="str">
        <f>IFERROR(VLOOKUP(E291,'[5]LOG Data SAP'!$D:$AO,13,0),
IF(D291=D290,L290,""))</f>
        <v/>
      </c>
      <c r="M291" s="20" t="str">
        <f>IFERROR(VLOOKUP(E291,'[5]LOG Data SAP'!$D:$AO,15,0),
IF(D291=D290,M290,""))</f>
        <v>8999777011673</v>
      </c>
      <c r="N291" s="21">
        <f>[5]SKU!VH291</f>
        <v>720</v>
      </c>
      <c r="O291" s="22">
        <f>[5]SKU!VN291</f>
        <v>25454</v>
      </c>
      <c r="P291" s="23">
        <f>[5]SKU!VO291</f>
        <v>45383</v>
      </c>
      <c r="Q291" s="24">
        <f>IFERROR(_xlfn.NUMBERVALUE(VLOOKUP(E291,'[5]LOG Data SAP'!$D:$M,9,0)),
IF(D291=D290,Q290,""))</f>
        <v>0</v>
      </c>
      <c r="R291" s="24">
        <f>IFERROR(_xlfn.NUMBERVALUE(VLOOKUP(E291,'[5]LOG Data SAP'!$D:$M,10,0)),
IF(D291=D290,R290,""))</f>
        <v>50</v>
      </c>
      <c r="S291" s="24">
        <f t="shared" si="16"/>
        <v>0</v>
      </c>
      <c r="T291" s="25">
        <f>IFERROR(VLOOKUP($E291,'[5]LOG Data SAP'!$D:$V,17,0)/10,
IF(D291=D290,T290,""))</f>
        <v>17</v>
      </c>
      <c r="U291" s="25">
        <f>IFERROR(VLOOKUP($E291,'[5]LOG Data SAP'!$D:$V,18,0)/10,
IF(D291=D290,U290,""))</f>
        <v>5</v>
      </c>
      <c r="V291" s="25">
        <f>IFERROR(VLOOKUP($E291,'[5]LOG Data SAP'!$D:$V,19,0)/10,
IF(D291=D290,V290,""))</f>
        <v>11</v>
      </c>
      <c r="W291" s="25">
        <f>IFERROR(VLOOKUP($E291,'[5]LOG Data SAP'!$D:$AO,21,0)/10,
IF(D291=D290,W290,""))</f>
        <v>0</v>
      </c>
      <c r="X291" s="25">
        <f>IFERROR(VLOOKUP($E291,'[5]LOG Data SAP'!$D:$AO,22,0)/10,
IF(D291=D290,X290,""))</f>
        <v>0</v>
      </c>
      <c r="Y291" s="25">
        <f>IFERROR(VLOOKUP($E291,'[5]LOG Data SAP'!$D:$AO,23,0)/10,
IF(D291=D290,Y290,""))</f>
        <v>0</v>
      </c>
      <c r="Z291" s="25">
        <f>IFERROR(VLOOKUP($E291,'[5]LOG Data SAP'!$D:$AO,25,0)/10,
IF(D291=D290,Z290,""))</f>
        <v>52.6</v>
      </c>
      <c r="AA291" s="25">
        <f>IFERROR(VLOOKUP($E291,'[5]LOG Data SAP'!$D:$AO,26,0)/10,
IF(D291=D290,AA290,""))</f>
        <v>34.6</v>
      </c>
      <c r="AB291" s="25">
        <f>IFERROR(VLOOKUP($E291,'[5]LOG Data SAP'!$D:$AO,27,0)/10,
IF(D291=D290,AB290,""))</f>
        <v>24.2</v>
      </c>
      <c r="AC291" s="26">
        <f>IFERROR(VLOOKUP($E291,'[5]LOG Data SAP'!$D:$AO,29,0)/IF(VLOOKUP($E291,'[5]LOG Data SAP'!$D:$AO,30,0)="G",1000,1),
IF(D291=D290,AC290,""))</f>
        <v>6.9000000000000006E-2</v>
      </c>
      <c r="AD291" s="26">
        <f>IFERROR(VLOOKUP($E291,'[5]LOG Data SAP'!$D:$AO,31,0)/IF(VLOOKUP($E291,'[5]LOG Data SAP'!$D:$AO,32,0)="G",1000,1),
IF(D291=D290,AD290,""))</f>
        <v>0</v>
      </c>
      <c r="AE291" s="26">
        <f>IFERROR(VLOOKUP($E291,'[5]LOG Data SAP'!$D:$AO,33,0)/IF(VLOOKUP($E291,'[5]LOG Data SAP'!$D:$AO,34,0)="G",1000,1),
IF(D291=D290,AE290,""))</f>
        <v>4.0270000000000001</v>
      </c>
      <c r="AF291" s="27">
        <f t="shared" si="17"/>
        <v>935</v>
      </c>
      <c r="AG291" s="27" t="str">
        <f t="shared" si="18"/>
        <v/>
      </c>
      <c r="AH291" s="28">
        <f t="shared" si="19"/>
        <v>4.4043031999999996E-2</v>
      </c>
      <c r="AI291" s="18" t="str">
        <f>IFERROR(VLOOKUP(E291,'[5]LOG Data SAP'!$D:$E,2,0),IF(D291=D290,AI290,""))</f>
        <v>HP KOYO PANAS RI 2S HANGER</v>
      </c>
      <c r="AJ291" s="20" t="str">
        <f>IFERROR([5]SKU!VI291,IF(D291=D290,AJ290,""))</f>
        <v>09057</v>
      </c>
      <c r="AK291" s="18" t="str">
        <f>VLOOKUP(E291,[5]SKU!I:X,16,FALSE)</f>
        <v>3005.10.90</v>
      </c>
    </row>
    <row r="292" spans="1:37">
      <c r="A292" s="18" t="str">
        <f>[5]SKU!AC292</f>
        <v>Hansaplast</v>
      </c>
      <c r="B292" s="18" t="str">
        <f>[5]SKU!AE292</f>
        <v>Pain</v>
      </c>
      <c r="C292" s="18" t="str">
        <f>[5]SKU!AJ292</f>
        <v>External Pain Relief</v>
      </c>
      <c r="D292" s="18" t="str">
        <f>[5]SKU!G292</f>
        <v>HP Koyo Panas Hanger</v>
      </c>
      <c r="E292" s="19" t="str">
        <f>[5]SKU!I292</f>
        <v>09057-09003-00</v>
      </c>
      <c r="F292" s="19" t="str">
        <f>[5]SKU!J292</f>
        <v>09057-09003-01</v>
      </c>
      <c r="G292" s="18" t="str">
        <f>[5]SKU!K292</f>
        <v>Hansaplast Koyo Panas Renceng 2 Lembar Hanger</v>
      </c>
      <c r="H292" s="18" t="str">
        <f>IF([5]SKU!L292="R","Regular",
IF([5]SKU!L292="P","Promo",
IF([5]SKU!L292="S","Sample",
IF([5]SKU!L292="V","VAS",""))))</f>
        <v>Regular</v>
      </c>
      <c r="I292" s="18" t="str">
        <f>IF([5]SKU!QC292="A","Active",
IF([5]SKU!QC292="D","Discontinue",
IF([5]SKU!QC292="N","NPD","")))</f>
        <v>Active</v>
      </c>
      <c r="J292" s="18" t="str">
        <f>VLOOKUP(IFERROR(VLOOKUP(E292,'[5]Material Status'!A:I,9,0),""),'[5]Material Status'!U:W,3,0)</f>
        <v>Inactive</v>
      </c>
      <c r="K292" s="20" t="str">
        <f>IFERROR(VLOOKUP(E292,'[5]LOG Data SAP'!$D:$AO,11,0),
IF(D292=D291,K291,""))</f>
        <v>8999777011666</v>
      </c>
      <c r="L292" s="20" t="str">
        <f>IFERROR(VLOOKUP(E292,'[5]LOG Data SAP'!$D:$AO,13,0),
IF(D292=D291,L291,""))</f>
        <v/>
      </c>
      <c r="M292" s="20" t="str">
        <f>IFERROR(VLOOKUP(E292,'[5]LOG Data SAP'!$D:$AO,15,0),
IF(D292=D291,M291,""))</f>
        <v>8999777011673</v>
      </c>
      <c r="N292" s="21">
        <f>[5]SKU!VH292</f>
        <v>720</v>
      </c>
      <c r="O292" s="22">
        <f>[5]SKU!VN292</f>
        <v>25454</v>
      </c>
      <c r="P292" s="23">
        <f>[5]SKU!VO292</f>
        <v>45383</v>
      </c>
      <c r="Q292" s="24">
        <f>IFERROR(_xlfn.NUMBERVALUE(VLOOKUP(E292,'[5]LOG Data SAP'!$D:$M,9,0)),
IF(D292=D291,Q291,""))</f>
        <v>0</v>
      </c>
      <c r="R292" s="24">
        <f>IFERROR(_xlfn.NUMBERVALUE(VLOOKUP(E292,'[5]LOG Data SAP'!$D:$M,10,0)),
IF(D292=D291,R291,""))</f>
        <v>50</v>
      </c>
      <c r="S292" s="24">
        <f t="shared" si="16"/>
        <v>0</v>
      </c>
      <c r="T292" s="25">
        <f>IFERROR(VLOOKUP($E292,'[5]LOG Data SAP'!$D:$V,17,0)/10,
IF(D292=D291,T291,""))</f>
        <v>17</v>
      </c>
      <c r="U292" s="25">
        <f>IFERROR(VLOOKUP($E292,'[5]LOG Data SAP'!$D:$V,18,0)/10,
IF(D292=D291,U291,""))</f>
        <v>5</v>
      </c>
      <c r="V292" s="25">
        <f>IFERROR(VLOOKUP($E292,'[5]LOG Data SAP'!$D:$V,19,0)/10,
IF(D292=D291,V291,""))</f>
        <v>11</v>
      </c>
      <c r="W292" s="25">
        <f>IFERROR(VLOOKUP($E292,'[5]LOG Data SAP'!$D:$AO,21,0)/10,
IF(D292=D291,W291,""))</f>
        <v>0</v>
      </c>
      <c r="X292" s="25">
        <f>IFERROR(VLOOKUP($E292,'[5]LOG Data SAP'!$D:$AO,22,0)/10,
IF(D292=D291,X291,""))</f>
        <v>0</v>
      </c>
      <c r="Y292" s="25">
        <f>IFERROR(VLOOKUP($E292,'[5]LOG Data SAP'!$D:$AO,23,0)/10,
IF(D292=D291,Y291,""))</f>
        <v>0</v>
      </c>
      <c r="Z292" s="25">
        <f>IFERROR(VLOOKUP($E292,'[5]LOG Data SAP'!$D:$AO,25,0)/10,
IF(D292=D291,Z291,""))</f>
        <v>52.6</v>
      </c>
      <c r="AA292" s="25">
        <f>IFERROR(VLOOKUP($E292,'[5]LOG Data SAP'!$D:$AO,26,0)/10,
IF(D292=D291,AA291,""))</f>
        <v>34.6</v>
      </c>
      <c r="AB292" s="25">
        <f>IFERROR(VLOOKUP($E292,'[5]LOG Data SAP'!$D:$AO,27,0)/10,
IF(D292=D291,AB291,""))</f>
        <v>24.2</v>
      </c>
      <c r="AC292" s="26">
        <f>IFERROR(VLOOKUP($E292,'[5]LOG Data SAP'!$D:$AO,29,0)/IF(VLOOKUP($E292,'[5]LOG Data SAP'!$D:$AO,30,0)="G",1000,1),
IF(D292=D291,AC291,""))</f>
        <v>6.9000000000000006E-2</v>
      </c>
      <c r="AD292" s="26">
        <f>IFERROR(VLOOKUP($E292,'[5]LOG Data SAP'!$D:$AO,31,0)/IF(VLOOKUP($E292,'[5]LOG Data SAP'!$D:$AO,32,0)="G",1000,1),
IF(D292=D291,AD291,""))</f>
        <v>0</v>
      </c>
      <c r="AE292" s="26">
        <f>IFERROR(VLOOKUP($E292,'[5]LOG Data SAP'!$D:$AO,33,0)/IF(VLOOKUP($E292,'[5]LOG Data SAP'!$D:$AO,34,0)="G",1000,1),
IF(D292=D291,AE291,""))</f>
        <v>4.0270000000000001</v>
      </c>
      <c r="AF292" s="27">
        <f t="shared" si="17"/>
        <v>935</v>
      </c>
      <c r="AG292" s="27" t="str">
        <f t="shared" si="18"/>
        <v/>
      </c>
      <c r="AH292" s="28">
        <f t="shared" si="19"/>
        <v>4.4043031999999996E-2</v>
      </c>
      <c r="AI292" s="18" t="str">
        <f>IFERROR(VLOOKUP(E292,'[5]LOG Data SAP'!$D:$E,2,0),IF(D292=D291,AI291,""))</f>
        <v>HP KOYO PANAS RI 2S HANGER</v>
      </c>
      <c r="AJ292" s="20" t="str">
        <f>IFERROR([5]SKU!VI292,IF(D292=D291,AJ291,""))</f>
        <v>09057</v>
      </c>
      <c r="AK292" s="18" t="str">
        <f>VLOOKUP(E292,[5]SKU!I:X,16,FALSE)</f>
        <v>3005.10.90</v>
      </c>
    </row>
    <row r="293" spans="1:37">
      <c r="A293" s="18" t="str">
        <f>[5]SKU!AC293</f>
        <v>Hansaplast</v>
      </c>
      <c r="B293" s="18" t="str">
        <f>[5]SKU!AE293</f>
        <v>Pain</v>
      </c>
      <c r="C293" s="18" t="str">
        <f>[5]SKU!AJ293</f>
        <v>External Pain Relief</v>
      </c>
      <c r="D293" s="18" t="str">
        <f>[5]SKU!G293</f>
        <v>HP Koyo Panas Hanger</v>
      </c>
      <c r="E293" s="19" t="str">
        <f>[5]SKU!I293</f>
        <v>48333-00047-00</v>
      </c>
      <c r="F293" s="19" t="str">
        <f>[5]SKU!J293</f>
        <v>09057-09003-01</v>
      </c>
      <c r="G293" s="18" t="str">
        <f>[5]SKU!K293</f>
        <v>HP Koyo Panas Hanger</v>
      </c>
      <c r="H293" s="18" t="str">
        <f>IF([5]SKU!L293="R","Regular",
IF([5]SKU!L293="P","Promo",
IF([5]SKU!L293="S","Sample",
IF([5]SKU!L293="V","VAS",""))))</f>
        <v>Regular</v>
      </c>
      <c r="I293" s="18" t="str">
        <f>IF([5]SKU!QC293="A","Active",
IF([5]SKU!QC293="D","Discontinue",
IF([5]SKU!QC293="N","NPD","")))</f>
        <v>Active</v>
      </c>
      <c r="J293" s="18" t="str">
        <f>VLOOKUP(IFERROR(VLOOKUP(E293,'[5]Material Status'!A:I,9,0),""),'[5]Material Status'!U:W,3,0)</f>
        <v>Inactive</v>
      </c>
      <c r="K293" s="20" t="str">
        <f>IFERROR(VLOOKUP(E293,'[5]LOG Data SAP'!$D:$AO,11,0),
IF(D293=D292,K292,""))</f>
        <v>8999777009199</v>
      </c>
      <c r="L293" s="20" t="str">
        <f>IFERROR(VLOOKUP(E293,'[5]LOG Data SAP'!$D:$AO,13,0),
IF(D293=D292,L292,""))</f>
        <v/>
      </c>
      <c r="M293" s="20" t="str">
        <f>IFERROR(VLOOKUP(E293,'[5]LOG Data SAP'!$D:$AO,15,0),
IF(D293=D292,M292,""))</f>
        <v>8999777009205</v>
      </c>
      <c r="N293" s="21">
        <f>[5]SKU!VH293</f>
        <v>720</v>
      </c>
      <c r="O293" s="22">
        <f>[5]SKU!VN293</f>
        <v>25454</v>
      </c>
      <c r="P293" s="23">
        <f>[5]SKU!VO293</f>
        <v>45383</v>
      </c>
      <c r="Q293" s="24">
        <f>IFERROR(_xlfn.NUMBERVALUE(VLOOKUP(E293,'[5]LOG Data SAP'!$D:$M,9,0)),
IF(D293=D292,Q292,""))</f>
        <v>0</v>
      </c>
      <c r="R293" s="24">
        <f>IFERROR(_xlfn.NUMBERVALUE(VLOOKUP(E293,'[5]LOG Data SAP'!$D:$M,10,0)),
IF(D293=D292,R292,""))</f>
        <v>50</v>
      </c>
      <c r="S293" s="24">
        <f t="shared" si="16"/>
        <v>0</v>
      </c>
      <c r="T293" s="25">
        <f>IFERROR(VLOOKUP($E293,'[5]LOG Data SAP'!$D:$V,17,0)/10,
IF(D293=D292,T292,""))</f>
        <v>17</v>
      </c>
      <c r="U293" s="25">
        <f>IFERROR(VLOOKUP($E293,'[5]LOG Data SAP'!$D:$V,18,0)/10,
IF(D293=D292,U292,""))</f>
        <v>11</v>
      </c>
      <c r="V293" s="25">
        <f>IFERROR(VLOOKUP($E293,'[5]LOG Data SAP'!$D:$V,19,0)/10,
IF(D293=D292,V292,""))</f>
        <v>5</v>
      </c>
      <c r="W293" s="25">
        <f>IFERROR(VLOOKUP($E293,'[5]LOG Data SAP'!$D:$AO,21,0)/10,
IF(D293=D292,W292,""))</f>
        <v>0</v>
      </c>
      <c r="X293" s="25">
        <f>IFERROR(VLOOKUP($E293,'[5]LOG Data SAP'!$D:$AO,22,0)/10,
IF(D293=D292,X292,""))</f>
        <v>0</v>
      </c>
      <c r="Y293" s="25">
        <f>IFERROR(VLOOKUP($E293,'[5]LOG Data SAP'!$D:$AO,23,0)/10,
IF(D293=D292,Y292,""))</f>
        <v>0</v>
      </c>
      <c r="Z293" s="25">
        <f>IFERROR(VLOOKUP($E293,'[5]LOG Data SAP'!$D:$AO,25,0)/10,
IF(D293=D292,Z292,""))</f>
        <v>52.6</v>
      </c>
      <c r="AA293" s="25">
        <f>IFERROR(VLOOKUP($E293,'[5]LOG Data SAP'!$D:$AO,26,0)/10,
IF(D293=D292,AA292,""))</f>
        <v>34.6</v>
      </c>
      <c r="AB293" s="25">
        <f>IFERROR(VLOOKUP($E293,'[5]LOG Data SAP'!$D:$AO,27,0)/10,
IF(D293=D292,AB292,""))</f>
        <v>24.2</v>
      </c>
      <c r="AC293" s="26">
        <f>IFERROR(VLOOKUP($E293,'[5]LOG Data SAP'!$D:$AO,29,0)/IF(VLOOKUP($E293,'[5]LOG Data SAP'!$D:$AO,30,0)="G",1000,1),
IF(D293=D292,AC292,""))</f>
        <v>6.9000000000000006E-2</v>
      </c>
      <c r="AD293" s="26">
        <f>IFERROR(VLOOKUP($E293,'[5]LOG Data SAP'!$D:$AO,31,0)/IF(VLOOKUP($E293,'[5]LOG Data SAP'!$D:$AO,32,0)="G",1000,1),
IF(D293=D292,AD292,""))</f>
        <v>0</v>
      </c>
      <c r="AE293" s="26">
        <f>IFERROR(VLOOKUP($E293,'[5]LOG Data SAP'!$D:$AO,33,0)/IF(VLOOKUP($E293,'[5]LOG Data SAP'!$D:$AO,34,0)="G",1000,1),
IF(D293=D292,AE292,""))</f>
        <v>4.0270000000000001</v>
      </c>
      <c r="AF293" s="27">
        <f t="shared" si="17"/>
        <v>935</v>
      </c>
      <c r="AG293" s="27" t="str">
        <f t="shared" si="18"/>
        <v/>
      </c>
      <c r="AH293" s="28">
        <f t="shared" si="19"/>
        <v>4.4043031999999996E-2</v>
      </c>
      <c r="AI293" s="18" t="str">
        <f>IFERROR(VLOOKUP(E293,'[5]LOG Data SAP'!$D:$E,2,0),IF(D293=D292,AI292,""))</f>
        <v>HP KOYO PANAS HANGER</v>
      </c>
      <c r="AJ293" s="20" t="str">
        <f>IFERROR([5]SKU!VI293,IF(D293=D292,AJ292,""))</f>
        <v>09057</v>
      </c>
      <c r="AK293" s="18" t="str">
        <f>VLOOKUP(E293,[5]SKU!I:X,16,FALSE)</f>
        <v>3005.10.90</v>
      </c>
    </row>
    <row r="294" spans="1:37">
      <c r="A294" s="18" t="str">
        <f>[5]SKU!AC294</f>
        <v>Hansaplast</v>
      </c>
      <c r="B294" s="18" t="str">
        <f>[5]SKU!AE294</f>
        <v>Pain</v>
      </c>
      <c r="C294" s="18" t="str">
        <f>[5]SKU!AJ294</f>
        <v>External Pain Relief</v>
      </c>
      <c r="D294" s="18" t="str">
        <f>[5]SKU!G294</f>
        <v>HP Koyo Panas Hanger</v>
      </c>
      <c r="E294" s="19" t="str">
        <f>[5]SKU!I294</f>
        <v>48333-00061-00</v>
      </c>
      <c r="F294" s="19" t="str">
        <f>[5]SKU!J294</f>
        <v>09057-09003-01</v>
      </c>
      <c r="G294" s="18" t="str">
        <f>[5]SKU!K294</f>
        <v>HP Koyo Panas Hanger</v>
      </c>
      <c r="H294" s="18" t="str">
        <f>IF([5]SKU!L294="R","Regular",
IF([5]SKU!L294="P","Promo",
IF([5]SKU!L294="S","Sample",
IF([5]SKU!L294="V","VAS",""))))</f>
        <v>Promo</v>
      </c>
      <c r="I294" s="18" t="str">
        <f>IF([5]SKU!QC294="A","Active",
IF([5]SKU!QC294="D","Discontinue",
IF([5]SKU!QC294="N","NPD","")))</f>
        <v>Active</v>
      </c>
      <c r="J294" s="18" t="str">
        <f>VLOOKUP(IFERROR(VLOOKUP(E294,'[5]Material Status'!A:I,9,0),""),'[5]Material Status'!U:W,3,0)</f>
        <v>Inactive</v>
      </c>
      <c r="K294" s="20" t="str">
        <f>IFERROR(VLOOKUP(E294,'[5]LOG Data SAP'!$D:$AO,11,0),
IF(D294=D293,K293,""))</f>
        <v>8999777015428</v>
      </c>
      <c r="L294" s="20" t="str">
        <f>IFERROR(VLOOKUP(E294,'[5]LOG Data SAP'!$D:$AO,13,0),
IF(D294=D293,L293,""))</f>
        <v/>
      </c>
      <c r="M294" s="20" t="str">
        <f>IFERROR(VLOOKUP(E294,'[5]LOG Data SAP'!$D:$AO,15,0),
IF(D294=D293,M293,""))</f>
        <v>8999777015435</v>
      </c>
      <c r="N294" s="21">
        <f>[5]SKU!VH294</f>
        <v>720</v>
      </c>
      <c r="O294" s="22">
        <f>[5]SKU!VN294</f>
        <v>25454</v>
      </c>
      <c r="P294" s="23">
        <f>[5]SKU!VO294</f>
        <v>45383</v>
      </c>
      <c r="Q294" s="24">
        <f>IFERROR(_xlfn.NUMBERVALUE(VLOOKUP(E294,'[5]LOG Data SAP'!$D:$M,9,0)),
IF(D294=D293,Q293,""))</f>
        <v>0</v>
      </c>
      <c r="R294" s="24">
        <f>IFERROR(_xlfn.NUMBERVALUE(VLOOKUP(E294,'[5]LOG Data SAP'!$D:$M,10,0)),
IF(D294=D293,R293,""))</f>
        <v>50</v>
      </c>
      <c r="S294" s="24">
        <f t="shared" si="16"/>
        <v>0</v>
      </c>
      <c r="T294" s="25">
        <f>IFERROR(VLOOKUP($E294,'[5]LOG Data SAP'!$D:$V,17,0)/10,
IF(D294=D293,T293,""))</f>
        <v>17</v>
      </c>
      <c r="U294" s="25">
        <f>IFERROR(VLOOKUP($E294,'[5]LOG Data SAP'!$D:$V,18,0)/10,
IF(D294=D293,U293,""))</f>
        <v>12</v>
      </c>
      <c r="V294" s="25">
        <f>IFERROR(VLOOKUP($E294,'[5]LOG Data SAP'!$D:$V,19,0)/10,
IF(D294=D293,V293,""))</f>
        <v>4.2</v>
      </c>
      <c r="W294" s="25">
        <f>IFERROR(VLOOKUP($E294,'[5]LOG Data SAP'!$D:$AO,21,0)/10,
IF(D294=D293,W293,""))</f>
        <v>0</v>
      </c>
      <c r="X294" s="25">
        <f>IFERROR(VLOOKUP($E294,'[5]LOG Data SAP'!$D:$AO,22,0)/10,
IF(D294=D293,X293,""))</f>
        <v>0</v>
      </c>
      <c r="Y294" s="25">
        <f>IFERROR(VLOOKUP($E294,'[5]LOG Data SAP'!$D:$AO,23,0)/10,
IF(D294=D293,Y293,""))</f>
        <v>0</v>
      </c>
      <c r="Z294" s="25">
        <f>IFERROR(VLOOKUP($E294,'[5]LOG Data SAP'!$D:$AO,25,0)/10,
IF(D294=D293,Z293,""))</f>
        <v>52.6</v>
      </c>
      <c r="AA294" s="25">
        <f>IFERROR(VLOOKUP($E294,'[5]LOG Data SAP'!$D:$AO,26,0)/10,
IF(D294=D293,AA293,""))</f>
        <v>34.6</v>
      </c>
      <c r="AB294" s="25">
        <f>IFERROR(VLOOKUP($E294,'[5]LOG Data SAP'!$D:$AO,27,0)/10,
IF(D294=D293,AB293,""))</f>
        <v>24.2</v>
      </c>
      <c r="AC294" s="26">
        <f>IFERROR(VLOOKUP($E294,'[5]LOG Data SAP'!$D:$AO,29,0)/IF(VLOOKUP($E294,'[5]LOG Data SAP'!$D:$AO,30,0)="G",1000,1),
IF(D294=D293,AC293,""))</f>
        <v>6.9569999999999993E-2</v>
      </c>
      <c r="AD294" s="26">
        <f>IFERROR(VLOOKUP($E294,'[5]LOG Data SAP'!$D:$AO,31,0)/IF(VLOOKUP($E294,'[5]LOG Data SAP'!$D:$AO,32,0)="G",1000,1),
IF(D294=D293,AD293,""))</f>
        <v>0</v>
      </c>
      <c r="AE294" s="26">
        <f>IFERROR(VLOOKUP($E294,'[5]LOG Data SAP'!$D:$AO,33,0)/IF(VLOOKUP($E294,'[5]LOG Data SAP'!$D:$AO,34,0)="G",1000,1),
IF(D294=D293,AE293,""))</f>
        <v>4.0369999999999999</v>
      </c>
      <c r="AF294" s="27">
        <f t="shared" si="17"/>
        <v>856.80000000000007</v>
      </c>
      <c r="AG294" s="27" t="str">
        <f t="shared" si="18"/>
        <v/>
      </c>
      <c r="AH294" s="28">
        <f t="shared" si="19"/>
        <v>4.4043031999999996E-2</v>
      </c>
      <c r="AI294" s="18" t="str">
        <f>IFERROR(VLOOKUP(E294,'[5]LOG Data SAP'!$D:$E,2,0),IF(D294=D293,AI293,""))</f>
        <v>HP KOYO PANAS 2S HANGER PLUS 2</v>
      </c>
      <c r="AJ294" s="20" t="str">
        <f>IFERROR([5]SKU!VI294,IF(D294=D293,AJ293,""))</f>
        <v>09057</v>
      </c>
      <c r="AK294" s="18" t="str">
        <f>VLOOKUP(E294,[5]SKU!I:X,16,FALSE)</f>
        <v>3005.10.90</v>
      </c>
    </row>
    <row r="295" spans="1:37">
      <c r="A295" s="18" t="str">
        <f>[5]SKU!AC295</f>
        <v>Hansaplast</v>
      </c>
      <c r="B295" s="18" t="str">
        <f>[5]SKU!AE295</f>
        <v>Pain</v>
      </c>
      <c r="C295" s="18" t="str">
        <f>[5]SKU!AJ295</f>
        <v>External Pain Relief</v>
      </c>
      <c r="D295" s="18" t="str">
        <f>[5]SKU!G295</f>
        <v>HP Koyo Hangat Renceng</v>
      </c>
      <c r="E295" s="19" t="str">
        <f>[5]SKU!I295</f>
        <v>76539-09002-01</v>
      </c>
      <c r="F295" s="19" t="str">
        <f>[5]SKU!J295</f>
        <v>76539-09002-01</v>
      </c>
      <c r="G295" s="18" t="str">
        <f>[5]SKU!K295</f>
        <v>Hansaplast Koyo Hangat Renceng 2 Lembar</v>
      </c>
      <c r="H295" s="18" t="str">
        <f>IF([5]SKU!L295="R","Regular",
IF([5]SKU!L295="P","Promo",
IF([5]SKU!L295="S","Sample",
IF([5]SKU!L295="V","VAS",""))))</f>
        <v>Regular</v>
      </c>
      <c r="I295" s="18" t="str">
        <f>IF([5]SKU!QC295="A","Active",
IF([5]SKU!QC295="D","Discontinue",
IF([5]SKU!QC295="N","NPD","")))</f>
        <v>Discontinue</v>
      </c>
      <c r="J295" s="18" t="str">
        <f>VLOOKUP(IFERROR(VLOOKUP(E295,'[5]Material Status'!A:I,9,0),""),'[5]Material Status'!U:W,3,0)</f>
        <v>Inactive</v>
      </c>
      <c r="K295" s="20" t="str">
        <f>IFERROR(VLOOKUP(E295,'[5]LOG Data SAP'!$D:$AO,11,0),
IF(D295=D294,K294,""))</f>
        <v>8999777001186</v>
      </c>
      <c r="L295" s="20" t="str">
        <f>IFERROR(VLOOKUP(E295,'[5]LOG Data SAP'!$D:$AO,13,0),
IF(D295=D294,L294,""))</f>
        <v/>
      </c>
      <c r="M295" s="20" t="str">
        <f>IFERROR(VLOOKUP(E295,'[5]LOG Data SAP'!$D:$AO,15,0),
IF(D295=D294,M294,""))</f>
        <v>8999777001193</v>
      </c>
      <c r="N295" s="21">
        <f>[5]SKU!VH295</f>
        <v>720</v>
      </c>
      <c r="O295" s="22">
        <f>[5]SKU!VN295</f>
        <v>1000</v>
      </c>
      <c r="P295" s="23">
        <f>[5]SKU!VO295</f>
        <v>45383</v>
      </c>
      <c r="Q295" s="24">
        <f>IFERROR(_xlfn.NUMBERVALUE(VLOOKUP(E295,'[5]LOG Data SAP'!$D:$M,9,0)),
IF(D295=D294,Q294,""))</f>
        <v>0</v>
      </c>
      <c r="R295" s="24">
        <f>IFERROR(_xlfn.NUMBERVALUE(VLOOKUP(E295,'[5]LOG Data SAP'!$D:$M,10,0)),
IF(D295=D294,R294,""))</f>
        <v>1000</v>
      </c>
      <c r="S295" s="24">
        <f t="shared" si="16"/>
        <v>0</v>
      </c>
      <c r="T295" s="25">
        <f>IFERROR(VLOOKUP($E295,'[5]LOG Data SAP'!$D:$V,17,0)/10,
IF(D295=D294,T294,""))</f>
        <v>6</v>
      </c>
      <c r="U295" s="25">
        <f>IFERROR(VLOOKUP($E295,'[5]LOG Data SAP'!$D:$V,18,0)/10,
IF(D295=D294,U294,""))</f>
        <v>10</v>
      </c>
      <c r="V295" s="25">
        <f>IFERROR(VLOOKUP($E295,'[5]LOG Data SAP'!$D:$V,19,0)/10,
IF(D295=D294,V294,""))</f>
        <v>0.1</v>
      </c>
      <c r="W295" s="25">
        <f>IFERROR(VLOOKUP($E295,'[5]LOG Data SAP'!$D:$AO,21,0)/10,
IF(D295=D294,W294,""))</f>
        <v>0</v>
      </c>
      <c r="X295" s="25">
        <f>IFERROR(VLOOKUP($E295,'[5]LOG Data SAP'!$D:$AO,22,0)/10,
IF(D295=D294,X294,""))</f>
        <v>0</v>
      </c>
      <c r="Y295" s="25">
        <f>IFERROR(VLOOKUP($E295,'[5]LOG Data SAP'!$D:$AO,23,0)/10,
IF(D295=D294,Y294,""))</f>
        <v>0</v>
      </c>
      <c r="Z295" s="25">
        <f>IFERROR(VLOOKUP($E295,'[5]LOG Data SAP'!$D:$AO,25,0)/10,
IF(D295=D294,Z294,""))</f>
        <v>34.6</v>
      </c>
      <c r="AA295" s="25">
        <f>IFERROR(VLOOKUP($E295,'[5]LOG Data SAP'!$D:$AO,26,0)/10,
IF(D295=D294,AA294,""))</f>
        <v>32.6</v>
      </c>
      <c r="AB295" s="25">
        <f>IFERROR(VLOOKUP($E295,'[5]LOG Data SAP'!$D:$AO,27,0)/10,
IF(D295=D294,AB294,""))</f>
        <v>23.2</v>
      </c>
      <c r="AC295" s="26">
        <f>IFERROR(VLOOKUP($E295,'[5]LOG Data SAP'!$D:$AO,29,0)/IF(VLOOKUP($E295,'[5]LOG Data SAP'!$D:$AO,30,0)="G",1000,1),
IF(D295=D294,AC294,""))</f>
        <v>5.0000000000000001E-3</v>
      </c>
      <c r="AD295" s="26">
        <f>IFERROR(VLOOKUP($E295,'[5]LOG Data SAP'!$D:$AO,31,0)/IF(VLOOKUP($E295,'[5]LOG Data SAP'!$D:$AO,32,0)="G",1000,1),
IF(D295=D294,AD294,""))</f>
        <v>0</v>
      </c>
      <c r="AE295" s="26">
        <f>IFERROR(VLOOKUP($E295,'[5]LOG Data SAP'!$D:$AO,33,0)/IF(VLOOKUP($E295,'[5]LOG Data SAP'!$D:$AO,34,0)="G",1000,1),
IF(D295=D294,AE294,""))</f>
        <v>5.242</v>
      </c>
      <c r="AF295" s="27">
        <f t="shared" si="17"/>
        <v>6</v>
      </c>
      <c r="AG295" s="27" t="str">
        <f t="shared" si="18"/>
        <v/>
      </c>
      <c r="AH295" s="28">
        <f t="shared" si="19"/>
        <v>2.6168671999999997E-2</v>
      </c>
      <c r="AI295" s="18" t="str">
        <f>IFERROR(VLOOKUP(E295,'[5]LOG Data SAP'!$D:$E,2,0),IF(D295=D294,AI294,""))</f>
        <v>HP KOYO HANGAT RI 2'S RENCENG</v>
      </c>
      <c r="AJ295" s="20" t="str">
        <f>IFERROR([5]SKU!VI295,IF(D295=D294,AJ294,""))</f>
        <v>76539</v>
      </c>
      <c r="AK295" s="18" t="str">
        <f>VLOOKUP(E295,[5]SKU!I:X,16,FALSE)</f>
        <v>3005.10.90</v>
      </c>
    </row>
    <row r="296" spans="1:37">
      <c r="A296" s="18" t="str">
        <f>[5]SKU!AC296</f>
        <v>Hansaplast</v>
      </c>
      <c r="B296" s="18" t="str">
        <f>[5]SKU!AE296</f>
        <v>Pain</v>
      </c>
      <c r="C296" s="18" t="str">
        <f>[5]SKU!AJ296</f>
        <v>External Pain Relief</v>
      </c>
      <c r="D296" s="18" t="str">
        <f>[5]SKU!G296</f>
        <v>HP Koyo Hangat Renceng</v>
      </c>
      <c r="E296" s="19" t="str">
        <f>[5]SKU!I296</f>
        <v>76539-09002-00</v>
      </c>
      <c r="F296" s="19" t="str">
        <f>[5]SKU!J296</f>
        <v>76539-09002-01</v>
      </c>
      <c r="G296" s="18" t="str">
        <f>[5]SKU!K296</f>
        <v>HP Koyo Hangat Ri 2'S Renceng</v>
      </c>
      <c r="H296" s="18" t="str">
        <f>IF([5]SKU!L296="R","Regular",
IF([5]SKU!L296="P","Promo",
IF([5]SKU!L296="S","Sample",
IF([5]SKU!L296="V","VAS",""))))</f>
        <v>Regular</v>
      </c>
      <c r="I296" s="18" t="str">
        <f>IF([5]SKU!QC296="A","Active",
IF([5]SKU!QC296="D","Discontinue",
IF([5]SKU!QC296="N","NPD","")))</f>
        <v>Discontinue</v>
      </c>
      <c r="J296" s="18" t="str">
        <f>VLOOKUP(IFERROR(VLOOKUP(E296,'[5]Material Status'!A:I,9,0),""),'[5]Material Status'!U:W,3,0)</f>
        <v>Inactive</v>
      </c>
      <c r="K296" s="20" t="str">
        <f>IFERROR(VLOOKUP(E296,'[5]LOG Data SAP'!$D:$AO,11,0),
IF(D296=D295,K295,""))</f>
        <v>8999777001186</v>
      </c>
      <c r="L296" s="20" t="str">
        <f>IFERROR(VLOOKUP(E296,'[5]LOG Data SAP'!$D:$AO,13,0),
IF(D296=D295,L295,""))</f>
        <v/>
      </c>
      <c r="M296" s="20" t="str">
        <f>IFERROR(VLOOKUP(E296,'[5]LOG Data SAP'!$D:$AO,15,0),
IF(D296=D295,M295,""))</f>
        <v>8999777001193</v>
      </c>
      <c r="N296" s="21">
        <f>[5]SKU!VH296</f>
        <v>720</v>
      </c>
      <c r="O296" s="22">
        <f>[5]SKU!VN296</f>
        <v>1000</v>
      </c>
      <c r="P296" s="23">
        <f>[5]SKU!VO296</f>
        <v>43100</v>
      </c>
      <c r="Q296" s="24">
        <f>IFERROR(_xlfn.NUMBERVALUE(VLOOKUP(E296,'[5]LOG Data SAP'!$D:$M,9,0)),
IF(D296=D295,Q295,""))</f>
        <v>0</v>
      </c>
      <c r="R296" s="24">
        <f>IFERROR(_xlfn.NUMBERVALUE(VLOOKUP(E296,'[5]LOG Data SAP'!$D:$M,10,0)),
IF(D296=D295,R295,""))</f>
        <v>1000</v>
      </c>
      <c r="S296" s="24">
        <f t="shared" si="16"/>
        <v>0</v>
      </c>
      <c r="T296" s="25">
        <f>IFERROR(VLOOKUP($E296,'[5]LOG Data SAP'!$D:$V,17,0)/10,
IF(D296=D295,T295,""))</f>
        <v>6</v>
      </c>
      <c r="U296" s="25">
        <f>IFERROR(VLOOKUP($E296,'[5]LOG Data SAP'!$D:$V,18,0)/10,
IF(D296=D295,U295,""))</f>
        <v>10</v>
      </c>
      <c r="V296" s="25">
        <f>IFERROR(VLOOKUP($E296,'[5]LOG Data SAP'!$D:$V,19,0)/10,
IF(D296=D295,V295,""))</f>
        <v>0.1</v>
      </c>
      <c r="W296" s="25">
        <f>IFERROR(VLOOKUP($E296,'[5]LOG Data SAP'!$D:$AO,21,0)/10,
IF(D296=D295,W295,""))</f>
        <v>0</v>
      </c>
      <c r="X296" s="25">
        <f>IFERROR(VLOOKUP($E296,'[5]LOG Data SAP'!$D:$AO,22,0)/10,
IF(D296=D295,X295,""))</f>
        <v>0</v>
      </c>
      <c r="Y296" s="25">
        <f>IFERROR(VLOOKUP($E296,'[5]LOG Data SAP'!$D:$AO,23,0)/10,
IF(D296=D295,Y295,""))</f>
        <v>0</v>
      </c>
      <c r="Z296" s="25">
        <f>IFERROR(VLOOKUP($E296,'[5]LOG Data SAP'!$D:$AO,25,0)/10,
IF(D296=D295,Z295,""))</f>
        <v>34.6</v>
      </c>
      <c r="AA296" s="25">
        <f>IFERROR(VLOOKUP($E296,'[5]LOG Data SAP'!$D:$AO,26,0)/10,
IF(D296=D295,AA295,""))</f>
        <v>32.6</v>
      </c>
      <c r="AB296" s="25">
        <f>IFERROR(VLOOKUP($E296,'[5]LOG Data SAP'!$D:$AO,27,0)/10,
IF(D296=D295,AB295,""))</f>
        <v>23.2</v>
      </c>
      <c r="AC296" s="26">
        <f>IFERROR(VLOOKUP($E296,'[5]LOG Data SAP'!$D:$AO,29,0)/IF(VLOOKUP($E296,'[5]LOG Data SAP'!$D:$AO,30,0)="G",1000,1),
IF(D296=D295,AC295,""))</f>
        <v>5.0000000000000001E-3</v>
      </c>
      <c r="AD296" s="26">
        <f>IFERROR(VLOOKUP($E296,'[5]LOG Data SAP'!$D:$AO,31,0)/IF(VLOOKUP($E296,'[5]LOG Data SAP'!$D:$AO,32,0)="G",1000,1),
IF(D296=D295,AD295,""))</f>
        <v>0</v>
      </c>
      <c r="AE296" s="26">
        <f>IFERROR(VLOOKUP($E296,'[5]LOG Data SAP'!$D:$AO,33,0)/IF(VLOOKUP($E296,'[5]LOG Data SAP'!$D:$AO,34,0)="G",1000,1),
IF(D296=D295,AE295,""))</f>
        <v>5.242</v>
      </c>
      <c r="AF296" s="27">
        <f t="shared" si="17"/>
        <v>6</v>
      </c>
      <c r="AG296" s="27" t="str">
        <f t="shared" si="18"/>
        <v/>
      </c>
      <c r="AH296" s="28">
        <f t="shared" si="19"/>
        <v>2.6168671999999997E-2</v>
      </c>
      <c r="AI296" s="18" t="str">
        <f>IFERROR(VLOOKUP(E296,'[5]LOG Data SAP'!$D:$E,2,0),IF(D296=D295,AI295,""))</f>
        <v>HP KOYO HANGAT RI 2'S RENCENG</v>
      </c>
      <c r="AJ296" s="20" t="str">
        <f>IFERROR([5]SKU!VI296,IF(D296=D295,AJ295,""))</f>
        <v>76539</v>
      </c>
      <c r="AK296" s="18" t="str">
        <f>VLOOKUP(E296,[5]SKU!I:X,16,FALSE)</f>
        <v>3005.10.90</v>
      </c>
    </row>
    <row r="297" spans="1:37">
      <c r="A297" s="18" t="str">
        <f>[5]SKU!AC297</f>
        <v>Hansaplast</v>
      </c>
      <c r="B297" s="18" t="str">
        <f>[5]SKU!AE297</f>
        <v>Pain</v>
      </c>
      <c r="C297" s="18" t="str">
        <f>[5]SKU!AJ297</f>
        <v>External Pain Relief</v>
      </c>
      <c r="D297" s="18" t="str">
        <f>[5]SKU!G297</f>
        <v>HP Koyo Panas Renceng</v>
      </c>
      <c r="E297" s="19" t="str">
        <f>[5]SKU!I297</f>
        <v>09057-09002-03</v>
      </c>
      <c r="F297" s="19" t="str">
        <f>[5]SKU!J297</f>
        <v>09057-09002-03</v>
      </c>
      <c r="G297" s="18" t="str">
        <f>[5]SKU!K297</f>
        <v>Hansaplast Koyo Panas Renceng 2 Lembar</v>
      </c>
      <c r="H297" s="18" t="str">
        <f>IF([5]SKU!L297="R","Regular",
IF([5]SKU!L297="P","Promo",
IF([5]SKU!L297="S","Sample",
IF([5]SKU!L297="V","VAS",""))))</f>
        <v>Regular</v>
      </c>
      <c r="I297" s="18" t="str">
        <f>IF([5]SKU!QC297="A","Active",
IF([5]SKU!QC297="D","Discontinue",
IF([5]SKU!QC297="N","NPD","")))</f>
        <v>Discontinue</v>
      </c>
      <c r="J297" s="18" t="str">
        <f>VLOOKUP(IFERROR(VLOOKUP(E297,'[5]Material Status'!A:I,9,0),""),'[5]Material Status'!U:W,3,0)</f>
        <v>Inactive</v>
      </c>
      <c r="K297" s="20" t="str">
        <f>IFERROR(VLOOKUP(E297,'[5]LOG Data SAP'!$D:$AO,11,0),
IF(D297=D296,K296,""))</f>
        <v>8999777000776</v>
      </c>
      <c r="L297" s="20" t="str">
        <f>IFERROR(VLOOKUP(E297,'[5]LOG Data SAP'!$D:$AO,13,0),
IF(D297=D296,L296,""))</f>
        <v/>
      </c>
      <c r="M297" s="20" t="str">
        <f>IFERROR(VLOOKUP(E297,'[5]LOG Data SAP'!$D:$AO,15,0),
IF(D297=D296,M296,""))</f>
        <v>8999777000820</v>
      </c>
      <c r="N297" s="21">
        <f>[5]SKU!VH297</f>
        <v>1080</v>
      </c>
      <c r="O297" s="22">
        <f>[5]SKU!VN297</f>
        <v>1000</v>
      </c>
      <c r="P297" s="23">
        <f>[5]SKU!VO297</f>
        <v>45383</v>
      </c>
      <c r="Q297" s="24">
        <f>IFERROR(_xlfn.NUMBERVALUE(VLOOKUP(E297,'[5]LOG Data SAP'!$D:$M,9,0)),
IF(D297=D296,Q296,""))</f>
        <v>0</v>
      </c>
      <c r="R297" s="24">
        <f>IFERROR(_xlfn.NUMBERVALUE(VLOOKUP(E297,'[5]LOG Data SAP'!$D:$M,10,0)),
IF(D297=D296,R296,""))</f>
        <v>1000</v>
      </c>
      <c r="S297" s="24">
        <f t="shared" si="16"/>
        <v>0</v>
      </c>
      <c r="T297" s="25">
        <f>IFERROR(VLOOKUP($E297,'[5]LOG Data SAP'!$D:$V,17,0)/10,
IF(D297=D296,T296,""))</f>
        <v>6</v>
      </c>
      <c r="U297" s="25">
        <f>IFERROR(VLOOKUP($E297,'[5]LOG Data SAP'!$D:$V,18,0)/10,
IF(D297=D296,U296,""))</f>
        <v>10</v>
      </c>
      <c r="V297" s="25">
        <f>IFERROR(VLOOKUP($E297,'[5]LOG Data SAP'!$D:$V,19,0)/10,
IF(D297=D296,V296,""))</f>
        <v>0.1</v>
      </c>
      <c r="W297" s="25">
        <f>IFERROR(VLOOKUP($E297,'[5]LOG Data SAP'!$D:$AO,21,0)/10,
IF(D297=D296,W296,""))</f>
        <v>0</v>
      </c>
      <c r="X297" s="25">
        <f>IFERROR(VLOOKUP($E297,'[5]LOG Data SAP'!$D:$AO,22,0)/10,
IF(D297=D296,X296,""))</f>
        <v>0</v>
      </c>
      <c r="Y297" s="25">
        <f>IFERROR(VLOOKUP($E297,'[5]LOG Data SAP'!$D:$AO,23,0)/10,
IF(D297=D296,Y296,""))</f>
        <v>0</v>
      </c>
      <c r="Z297" s="25">
        <f>IFERROR(VLOOKUP($E297,'[5]LOG Data SAP'!$D:$AO,25,0)/10,
IF(D297=D296,Z296,""))</f>
        <v>34.6</v>
      </c>
      <c r="AA297" s="25">
        <f>IFERROR(VLOOKUP($E297,'[5]LOG Data SAP'!$D:$AO,26,0)/10,
IF(D297=D296,AA296,""))</f>
        <v>32.6</v>
      </c>
      <c r="AB297" s="25">
        <f>IFERROR(VLOOKUP($E297,'[5]LOG Data SAP'!$D:$AO,27,0)/10,
IF(D297=D296,AB296,""))</f>
        <v>23.2</v>
      </c>
      <c r="AC297" s="26">
        <f>IFERROR(VLOOKUP($E297,'[5]LOG Data SAP'!$D:$AO,29,0)/IF(VLOOKUP($E297,'[5]LOG Data SAP'!$D:$AO,30,0)="G",1000,1),
IF(D297=D296,AC296,""))</f>
        <v>5.0000000000000001E-3</v>
      </c>
      <c r="AD297" s="26">
        <f>IFERROR(VLOOKUP($E297,'[5]LOG Data SAP'!$D:$AO,31,0)/IF(VLOOKUP($E297,'[5]LOG Data SAP'!$D:$AO,32,0)="G",1000,1),
IF(D297=D296,AD296,""))</f>
        <v>0</v>
      </c>
      <c r="AE297" s="26">
        <f>IFERROR(VLOOKUP($E297,'[5]LOG Data SAP'!$D:$AO,33,0)/IF(VLOOKUP($E297,'[5]LOG Data SAP'!$D:$AO,34,0)="G",1000,1),
IF(D297=D296,AE296,""))</f>
        <v>5.0419999999999998</v>
      </c>
      <c r="AF297" s="27">
        <f t="shared" si="17"/>
        <v>6</v>
      </c>
      <c r="AG297" s="27" t="str">
        <f t="shared" si="18"/>
        <v/>
      </c>
      <c r="AH297" s="28">
        <f t="shared" si="19"/>
        <v>2.6168671999999997E-2</v>
      </c>
      <c r="AI297" s="18" t="str">
        <f>IFERROR(VLOOKUP(E297,'[5]LOG Data SAP'!$D:$E,2,0),IF(D297=D296,AI296,""))</f>
        <v>HP KOYO PANAS RI 2'S RENCENG</v>
      </c>
      <c r="AJ297" s="20" t="str">
        <f>IFERROR([5]SKU!VI297,IF(D297=D296,AJ296,""))</f>
        <v>09057</v>
      </c>
      <c r="AK297" s="18" t="str">
        <f>VLOOKUP(E297,[5]SKU!I:X,16,FALSE)</f>
        <v>3005.10.90</v>
      </c>
    </row>
    <row r="298" spans="1:37">
      <c r="A298" s="18" t="str">
        <f>[5]SKU!AC298</f>
        <v>Hansaplast</v>
      </c>
      <c r="B298" s="18" t="str">
        <f>[5]SKU!AE298</f>
        <v>Pain</v>
      </c>
      <c r="C298" s="18" t="str">
        <f>[5]SKU!AJ298</f>
        <v>External Pain Relief</v>
      </c>
      <c r="D298" s="18" t="str">
        <f>[5]SKU!G298</f>
        <v>HP Koyo Panas Renceng</v>
      </c>
      <c r="E298" s="19" t="str">
        <f>[5]SKU!I298</f>
        <v>09057-09002-01</v>
      </c>
      <c r="F298" s="19" t="str">
        <f>[5]SKU!J298</f>
        <v>09057-09002-03</v>
      </c>
      <c r="G298" s="18" t="str">
        <f>[5]SKU!K298</f>
        <v>HP Koyo Panas Ri 2'S Renceng (evolution)</v>
      </c>
      <c r="H298" s="18" t="str">
        <f>IF([5]SKU!L298="R","Regular",
IF([5]SKU!L298="P","Promo",
IF([5]SKU!L298="S","Sample",
IF([5]SKU!L298="V","VAS",""))))</f>
        <v>Regular</v>
      </c>
      <c r="I298" s="18" t="str">
        <f>IF([5]SKU!QC298="A","Active",
IF([5]SKU!QC298="D","Discontinue",
IF([5]SKU!QC298="N","NPD","")))</f>
        <v>Discontinue</v>
      </c>
      <c r="J298" s="18" t="str">
        <f>VLOOKUP(IFERROR(VLOOKUP(E298,'[5]Material Status'!A:I,9,0),""),'[5]Material Status'!U:W,3,0)</f>
        <v>Inactive</v>
      </c>
      <c r="K298" s="20" t="str">
        <f>IFERROR(VLOOKUP(E298,'[5]LOG Data SAP'!$D:$AO,11,0),
IF(D298=D297,K297,""))</f>
        <v>8999777000776</v>
      </c>
      <c r="L298" s="20" t="str">
        <f>IFERROR(VLOOKUP(E298,'[5]LOG Data SAP'!$D:$AO,13,0),
IF(D298=D297,L297,""))</f>
        <v/>
      </c>
      <c r="M298" s="20" t="str">
        <f>IFERROR(VLOOKUP(E298,'[5]LOG Data SAP'!$D:$AO,15,0),
IF(D298=D297,M297,""))</f>
        <v>8999777000820</v>
      </c>
      <c r="N298" s="21">
        <f>[5]SKU!VH298</f>
        <v>1080</v>
      </c>
      <c r="O298" s="22">
        <f>[5]SKU!VN298</f>
        <v>1000</v>
      </c>
      <c r="P298" s="23">
        <f>[5]SKU!VO298</f>
        <v>45383</v>
      </c>
      <c r="Q298" s="24">
        <f>IFERROR(_xlfn.NUMBERVALUE(VLOOKUP(E298,'[5]LOG Data SAP'!$D:$M,9,0)),
IF(D298=D297,Q297,""))</f>
        <v>0</v>
      </c>
      <c r="R298" s="24">
        <f>IFERROR(_xlfn.NUMBERVALUE(VLOOKUP(E298,'[5]LOG Data SAP'!$D:$M,10,0)),
IF(D298=D297,R297,""))</f>
        <v>1000</v>
      </c>
      <c r="S298" s="24">
        <f t="shared" si="16"/>
        <v>0</v>
      </c>
      <c r="T298" s="25">
        <f>IFERROR(VLOOKUP($E298,'[5]LOG Data SAP'!$D:$V,17,0)/10,
IF(D298=D297,T297,""))</f>
        <v>6</v>
      </c>
      <c r="U298" s="25">
        <f>IFERROR(VLOOKUP($E298,'[5]LOG Data SAP'!$D:$V,18,0)/10,
IF(D298=D297,U297,""))</f>
        <v>10</v>
      </c>
      <c r="V298" s="25">
        <f>IFERROR(VLOOKUP($E298,'[5]LOG Data SAP'!$D:$V,19,0)/10,
IF(D298=D297,V297,""))</f>
        <v>0.1</v>
      </c>
      <c r="W298" s="25">
        <f>IFERROR(VLOOKUP($E298,'[5]LOG Data SAP'!$D:$AO,21,0)/10,
IF(D298=D297,W297,""))</f>
        <v>0</v>
      </c>
      <c r="X298" s="25">
        <f>IFERROR(VLOOKUP($E298,'[5]LOG Data SAP'!$D:$AO,22,0)/10,
IF(D298=D297,X297,""))</f>
        <v>0</v>
      </c>
      <c r="Y298" s="25">
        <f>IFERROR(VLOOKUP($E298,'[5]LOG Data SAP'!$D:$AO,23,0)/10,
IF(D298=D297,Y297,""))</f>
        <v>0</v>
      </c>
      <c r="Z298" s="25">
        <f>IFERROR(VLOOKUP($E298,'[5]LOG Data SAP'!$D:$AO,25,0)/10,
IF(D298=D297,Z297,""))</f>
        <v>34.6</v>
      </c>
      <c r="AA298" s="25">
        <f>IFERROR(VLOOKUP($E298,'[5]LOG Data SAP'!$D:$AO,26,0)/10,
IF(D298=D297,AA297,""))</f>
        <v>32.6</v>
      </c>
      <c r="AB298" s="25">
        <f>IFERROR(VLOOKUP($E298,'[5]LOG Data SAP'!$D:$AO,27,0)/10,
IF(D298=D297,AB297,""))</f>
        <v>23.2</v>
      </c>
      <c r="AC298" s="26">
        <f>IFERROR(VLOOKUP($E298,'[5]LOG Data SAP'!$D:$AO,29,0)/IF(VLOOKUP($E298,'[5]LOG Data SAP'!$D:$AO,30,0)="G",1000,1),
IF(D298=D297,AC297,""))</f>
        <v>5.0000000000000001E-3</v>
      </c>
      <c r="AD298" s="26">
        <f>IFERROR(VLOOKUP($E298,'[5]LOG Data SAP'!$D:$AO,31,0)/IF(VLOOKUP($E298,'[5]LOG Data SAP'!$D:$AO,32,0)="G",1000,1),
IF(D298=D297,AD297,""))</f>
        <v>0</v>
      </c>
      <c r="AE298" s="26">
        <f>IFERROR(VLOOKUP($E298,'[5]LOG Data SAP'!$D:$AO,33,0)/IF(VLOOKUP($E298,'[5]LOG Data SAP'!$D:$AO,34,0)="G",1000,1),
IF(D298=D297,AE297,""))</f>
        <v>5.0419999999999998</v>
      </c>
      <c r="AF298" s="27">
        <f t="shared" si="17"/>
        <v>6</v>
      </c>
      <c r="AG298" s="27" t="str">
        <f t="shared" si="18"/>
        <v/>
      </c>
      <c r="AH298" s="28">
        <f t="shared" si="19"/>
        <v>2.6168671999999997E-2</v>
      </c>
      <c r="AI298" s="18" t="str">
        <f>IFERROR(VLOOKUP(E298,'[5]LOG Data SAP'!$D:$E,2,0),IF(D298=D297,AI297,""))</f>
        <v>HP KOYO PANAS RI 2'S RENCENG</v>
      </c>
      <c r="AJ298" s="20" t="str">
        <f>IFERROR([5]SKU!VI298,IF(D298=D297,AJ297,""))</f>
        <v>09057</v>
      </c>
      <c r="AK298" s="18" t="str">
        <f>VLOOKUP(E298,[5]SKU!I:X,16,FALSE)</f>
        <v>3005.10.90</v>
      </c>
    </row>
    <row r="299" spans="1:37">
      <c r="A299" s="18" t="str">
        <f>[5]SKU!AC299</f>
        <v>Hansaplast</v>
      </c>
      <c r="B299" s="18" t="str">
        <f>[5]SKU!AE299</f>
        <v>Pain</v>
      </c>
      <c r="C299" s="18" t="str">
        <f>[5]SKU!AJ299</f>
        <v>External Pain Relief</v>
      </c>
      <c r="D299" s="18" t="str">
        <f>[5]SKU!G299</f>
        <v>HP Koyo Panas Renceng</v>
      </c>
      <c r="E299" s="19" t="str">
        <f>[5]SKU!I299</f>
        <v>09057-09002-00</v>
      </c>
      <c r="F299" s="19" t="str">
        <f>[5]SKU!J299</f>
        <v>09057-09002-03</v>
      </c>
      <c r="G299" s="18" t="str">
        <f>[5]SKU!K299</f>
        <v>HP Koyo Panas Ri 2'S Renceng</v>
      </c>
      <c r="H299" s="18" t="str">
        <f>IF([5]SKU!L299="R","Regular",
IF([5]SKU!L299="P","Promo",
IF([5]SKU!L299="S","Sample",
IF([5]SKU!L299="V","VAS",""))))</f>
        <v>Regular</v>
      </c>
      <c r="I299" s="18" t="str">
        <f>IF([5]SKU!QC299="A","Active",
IF([5]SKU!QC299="D","Discontinue",
IF([5]SKU!QC299="N","NPD","")))</f>
        <v>Discontinue</v>
      </c>
      <c r="J299" s="18" t="str">
        <f>VLOOKUP(IFERROR(VLOOKUP(E299,'[5]Material Status'!A:I,9,0),""),'[5]Material Status'!U:W,3,0)</f>
        <v>Inactive</v>
      </c>
      <c r="K299" s="20" t="str">
        <f>IFERROR(VLOOKUP(E299,'[5]LOG Data SAP'!$D:$AO,11,0),
IF(D299=D298,K298,""))</f>
        <v>8999777000776</v>
      </c>
      <c r="L299" s="20" t="str">
        <f>IFERROR(VLOOKUP(E299,'[5]LOG Data SAP'!$D:$AO,13,0),
IF(D299=D298,L298,""))</f>
        <v/>
      </c>
      <c r="M299" s="20" t="str">
        <f>IFERROR(VLOOKUP(E299,'[5]LOG Data SAP'!$D:$AO,15,0),
IF(D299=D298,M298,""))</f>
        <v>8999777000820</v>
      </c>
      <c r="N299" s="21">
        <f>[5]SKU!VH299</f>
        <v>1080</v>
      </c>
      <c r="O299" s="22">
        <f>[5]SKU!VN299</f>
        <v>1000</v>
      </c>
      <c r="P299" s="23">
        <f>[5]SKU!VO299</f>
        <v>43100</v>
      </c>
      <c r="Q299" s="24">
        <f>IFERROR(_xlfn.NUMBERVALUE(VLOOKUP(E299,'[5]LOG Data SAP'!$D:$M,9,0)),
IF(D299=D298,Q298,""))</f>
        <v>0</v>
      </c>
      <c r="R299" s="24">
        <f>IFERROR(_xlfn.NUMBERVALUE(VLOOKUP(E299,'[5]LOG Data SAP'!$D:$M,10,0)),
IF(D299=D298,R298,""))</f>
        <v>1000</v>
      </c>
      <c r="S299" s="24">
        <f t="shared" si="16"/>
        <v>0</v>
      </c>
      <c r="T299" s="25">
        <f>IFERROR(VLOOKUP($E299,'[5]LOG Data SAP'!$D:$V,17,0)/10,
IF(D299=D298,T298,""))</f>
        <v>6</v>
      </c>
      <c r="U299" s="25">
        <f>IFERROR(VLOOKUP($E299,'[5]LOG Data SAP'!$D:$V,18,0)/10,
IF(D299=D298,U298,""))</f>
        <v>10</v>
      </c>
      <c r="V299" s="25">
        <f>IFERROR(VLOOKUP($E299,'[5]LOG Data SAP'!$D:$V,19,0)/10,
IF(D299=D298,V298,""))</f>
        <v>0.1</v>
      </c>
      <c r="W299" s="25">
        <f>IFERROR(VLOOKUP($E299,'[5]LOG Data SAP'!$D:$AO,21,0)/10,
IF(D299=D298,W298,""))</f>
        <v>0</v>
      </c>
      <c r="X299" s="25">
        <f>IFERROR(VLOOKUP($E299,'[5]LOG Data SAP'!$D:$AO,22,0)/10,
IF(D299=D298,X298,""))</f>
        <v>0</v>
      </c>
      <c r="Y299" s="25">
        <f>IFERROR(VLOOKUP($E299,'[5]LOG Data SAP'!$D:$AO,23,0)/10,
IF(D299=D298,Y298,""))</f>
        <v>0</v>
      </c>
      <c r="Z299" s="25">
        <f>IFERROR(VLOOKUP($E299,'[5]LOG Data SAP'!$D:$AO,25,0)/10,
IF(D299=D298,Z298,""))</f>
        <v>34.6</v>
      </c>
      <c r="AA299" s="25">
        <f>IFERROR(VLOOKUP($E299,'[5]LOG Data SAP'!$D:$AO,26,0)/10,
IF(D299=D298,AA298,""))</f>
        <v>32.6</v>
      </c>
      <c r="AB299" s="25">
        <f>IFERROR(VLOOKUP($E299,'[5]LOG Data SAP'!$D:$AO,27,0)/10,
IF(D299=D298,AB298,""))</f>
        <v>23.2</v>
      </c>
      <c r="AC299" s="26">
        <f>IFERROR(VLOOKUP($E299,'[5]LOG Data SAP'!$D:$AO,29,0)/IF(VLOOKUP($E299,'[5]LOG Data SAP'!$D:$AO,30,0)="G",1000,1),
IF(D299=D298,AC298,""))</f>
        <v>5.0000000000000001E-3</v>
      </c>
      <c r="AD299" s="26">
        <f>IFERROR(VLOOKUP($E299,'[5]LOG Data SAP'!$D:$AO,31,0)/IF(VLOOKUP($E299,'[5]LOG Data SAP'!$D:$AO,32,0)="G",1000,1),
IF(D299=D298,AD298,""))</f>
        <v>0</v>
      </c>
      <c r="AE299" s="26">
        <f>IFERROR(VLOOKUP($E299,'[5]LOG Data SAP'!$D:$AO,33,0)/IF(VLOOKUP($E299,'[5]LOG Data SAP'!$D:$AO,34,0)="G",1000,1),
IF(D299=D298,AE298,""))</f>
        <v>5.0419999999999998</v>
      </c>
      <c r="AF299" s="27">
        <f t="shared" si="17"/>
        <v>6</v>
      </c>
      <c r="AG299" s="27" t="str">
        <f t="shared" si="18"/>
        <v/>
      </c>
      <c r="AH299" s="28">
        <f t="shared" si="19"/>
        <v>2.6168671999999997E-2</v>
      </c>
      <c r="AI299" s="18" t="str">
        <f>IFERROR(VLOOKUP(E299,'[5]LOG Data SAP'!$D:$E,2,0),IF(D299=D298,AI298,""))</f>
        <v>HP KOYO PANAS RI 2'S RENCENG</v>
      </c>
      <c r="AJ299" s="20" t="str">
        <f>IFERROR([5]SKU!VI299,IF(D299=D298,AJ298,""))</f>
        <v>09057</v>
      </c>
      <c r="AK299" s="18" t="str">
        <f>VLOOKUP(E299,[5]SKU!I:X,16,FALSE)</f>
        <v>3005.10.90</v>
      </c>
    </row>
    <row r="300" spans="1:37">
      <c r="A300" s="18" t="str">
        <f>[5]SKU!AC300</f>
        <v>Hansaplast</v>
      </c>
      <c r="B300" s="18" t="str">
        <f>[5]SKU!AE300</f>
        <v>Pain</v>
      </c>
      <c r="C300" s="18" t="str">
        <f>[5]SKU!AJ300</f>
        <v>External Pain Relief</v>
      </c>
      <c r="D300" s="18" t="str">
        <f>[5]SKU!G300</f>
        <v>HP Koyo Distribution Package</v>
      </c>
      <c r="E300" s="19" t="str">
        <f>[5]SKU!I300</f>
        <v>48330-00032-02</v>
      </c>
      <c r="F300" s="19" t="str">
        <f>[5]SKU!J300</f>
        <v>48330-00032-02</v>
      </c>
      <c r="G300" s="18" t="str">
        <f>[5]SKU!K300</f>
        <v>Hansaplast Koyo Distribution Package</v>
      </c>
      <c r="H300" s="18" t="str">
        <f>IF([5]SKU!L300="R","Regular",
IF([5]SKU!L300="P","Promo",
IF([5]SKU!L300="S","Sample",
IF([5]SKU!L300="V","VAS",""))))</f>
        <v>VAS</v>
      </c>
      <c r="I300" s="18" t="str">
        <f>IF([5]SKU!QC300="A","Active",
IF([5]SKU!QC300="D","Discontinue",
IF([5]SKU!QC300="N","NPD","")))</f>
        <v>Discontinue</v>
      </c>
      <c r="J300" s="18" t="str">
        <f>VLOOKUP(IFERROR(VLOOKUP(E300,'[5]Material Status'!A:I,9,0),""),'[5]Material Status'!U:W,3,0)</f>
        <v>Inactive</v>
      </c>
      <c r="K300" s="20" t="str">
        <f>IFERROR(VLOOKUP(E300,'[5]LOG Data SAP'!$D:$AO,11,0),
IF(D300=D299,K299,""))</f>
        <v>8999777001209</v>
      </c>
      <c r="L300" s="20" t="str">
        <f>IFERROR(VLOOKUP(E300,'[5]LOG Data SAP'!$D:$AO,13,0),
IF(D300=D299,L299,""))</f>
        <v>8999777006587</v>
      </c>
      <c r="M300" s="20" t="str">
        <f>IFERROR(VLOOKUP(E300,'[5]LOG Data SAP'!$D:$AO,15,0),
IF(D300=D299,M299,""))</f>
        <v>8999777009366</v>
      </c>
      <c r="N300" s="21">
        <f>[5]SKU!VH300</f>
        <v>720</v>
      </c>
      <c r="O300" s="22">
        <f>[5]SKU!VN300</f>
        <v>20000</v>
      </c>
      <c r="P300" s="23">
        <f>[5]SKU!VO300</f>
        <v>43830</v>
      </c>
      <c r="Q300" s="24">
        <f>IFERROR(_xlfn.NUMBERVALUE(VLOOKUP(E300,'[5]LOG Data SAP'!$D:$M,9,0)),
IF(D300=D299,Q299,""))</f>
        <v>1</v>
      </c>
      <c r="R300" s="24">
        <f>IFERROR(_xlfn.NUMBERVALUE(VLOOKUP(E300,'[5]LOG Data SAP'!$D:$M,10,0)),
IF(D300=D299,R299,""))</f>
        <v>50</v>
      </c>
      <c r="S300" s="24">
        <f t="shared" si="16"/>
        <v>50</v>
      </c>
      <c r="T300" s="25">
        <f>IFERROR(VLOOKUP($E300,'[5]LOG Data SAP'!$D:$V,17,0)/10,
IF(D300=D299,T299,""))</f>
        <v>17</v>
      </c>
      <c r="U300" s="25">
        <f>IFERROR(VLOOKUP($E300,'[5]LOG Data SAP'!$D:$V,18,0)/10,
IF(D300=D299,U299,""))</f>
        <v>11</v>
      </c>
      <c r="V300" s="25">
        <f>IFERROR(VLOOKUP($E300,'[5]LOG Data SAP'!$D:$V,19,0)/10,
IF(D300=D299,V299,""))</f>
        <v>5</v>
      </c>
      <c r="W300" s="25">
        <f>IFERROR(VLOOKUP($E300,'[5]LOG Data SAP'!$D:$AO,21,0)/10,
IF(D300=D299,W299,""))</f>
        <v>17</v>
      </c>
      <c r="X300" s="25">
        <f>IFERROR(VLOOKUP($E300,'[5]LOG Data SAP'!$D:$AO,22,0)/10,
IF(D300=D299,X299,""))</f>
        <v>11</v>
      </c>
      <c r="Y300" s="25">
        <f>IFERROR(VLOOKUP($E300,'[5]LOG Data SAP'!$D:$AO,23,0)/10,
IF(D300=D299,Y299,""))</f>
        <v>5</v>
      </c>
      <c r="Z300" s="25">
        <f>IFERROR(VLOOKUP($E300,'[5]LOG Data SAP'!$D:$AO,25,0)/10,
IF(D300=D299,Z299,""))</f>
        <v>52.6</v>
      </c>
      <c r="AA300" s="25">
        <f>IFERROR(VLOOKUP($E300,'[5]LOG Data SAP'!$D:$AO,26,0)/10,
IF(D300=D299,AA299,""))</f>
        <v>34.6</v>
      </c>
      <c r="AB300" s="25">
        <f>IFERROR(VLOOKUP($E300,'[5]LOG Data SAP'!$D:$AO,27,0)/10,
IF(D300=D299,AB299,""))</f>
        <v>24.2</v>
      </c>
      <c r="AC300" s="26">
        <f>IFERROR(VLOOKUP($E300,'[5]LOG Data SAP'!$D:$AO,29,0)/IF(VLOOKUP($E300,'[5]LOG Data SAP'!$D:$AO,30,0)="G",1000,1),
IF(D300=D299,AC299,""))</f>
        <v>6.8000000000000005E-2</v>
      </c>
      <c r="AD300" s="26">
        <f>IFERROR(VLOOKUP($E300,'[5]LOG Data SAP'!$D:$AO,31,0)/IF(VLOOKUP($E300,'[5]LOG Data SAP'!$D:$AO,32,0)="G",1000,1),
IF(D300=D299,AD299,""))</f>
        <v>6.8000000000000005E-2</v>
      </c>
      <c r="AE300" s="26">
        <f>IFERROR(VLOOKUP($E300,'[5]LOG Data SAP'!$D:$AO,33,0)/IF(VLOOKUP($E300,'[5]LOG Data SAP'!$D:$AO,34,0)="G",1000,1),
IF(D300=D299,AE299,""))</f>
        <v>3.839</v>
      </c>
      <c r="AF300" s="27">
        <f t="shared" si="17"/>
        <v>935</v>
      </c>
      <c r="AG300" s="27">
        <f t="shared" si="18"/>
        <v>935</v>
      </c>
      <c r="AH300" s="28">
        <f t="shared" si="19"/>
        <v>4.4043031999999996E-2</v>
      </c>
      <c r="AI300" s="18" t="str">
        <f>IFERROR(VLOOKUP(E300,'[5]LOG Data SAP'!$D:$E,2,0),IF(D300=D299,AI299,""))</f>
        <v>HP KOYO DISTRIBUTION PACKAGE III</v>
      </c>
      <c r="AJ300" s="20" t="str">
        <f>IFERROR([5]SKU!VI300,IF(D300=D299,AJ299,""))</f>
        <v>76539</v>
      </c>
      <c r="AK300" s="18" t="str">
        <f>VLOOKUP(E300,[5]SKU!I:X,16,FALSE)</f>
        <v>3005.10.90</v>
      </c>
    </row>
    <row r="301" spans="1:37">
      <c r="A301" s="18" t="str">
        <f>[5]SKU!AC301</f>
        <v>Hansaplast</v>
      </c>
      <c r="B301" s="18" t="str">
        <f>[5]SKU!AE301</f>
        <v>Pain</v>
      </c>
      <c r="C301" s="18" t="str">
        <f>[5]SKU!AJ301</f>
        <v>External Pain Relief</v>
      </c>
      <c r="D301" s="18" t="str">
        <f>[5]SKU!G301</f>
        <v>HP Koyo Distribution Package</v>
      </c>
      <c r="E301" s="19" t="str">
        <f>[5]SKU!I301</f>
        <v>48330-00032-01</v>
      </c>
      <c r="F301" s="19" t="str">
        <f>[5]SKU!J301</f>
        <v>48330-00032-02</v>
      </c>
      <c r="G301" s="18" t="str">
        <f>[5]SKU!K301</f>
        <v>HP Koyo Distribution Package II</v>
      </c>
      <c r="H301" s="18" t="str">
        <f>IF([5]SKU!L301="R","Regular",
IF([5]SKU!L301="P","Promo",
IF([5]SKU!L301="S","Sample",
IF([5]SKU!L301="V","VAS",""))))</f>
        <v>VAS</v>
      </c>
      <c r="I301" s="18" t="str">
        <f>IF([5]SKU!QC301="A","Active",
IF([5]SKU!QC301="D","Discontinue",
IF([5]SKU!QC301="N","NPD","")))</f>
        <v>Discontinue</v>
      </c>
      <c r="J301" s="18" t="str">
        <f>VLOOKUP(IFERROR(VLOOKUP(E301,'[5]Material Status'!A:I,9,0),""),'[5]Material Status'!U:W,3,0)</f>
        <v>Inactive</v>
      </c>
      <c r="K301" s="20" t="str">
        <f>IFERROR(VLOOKUP(E301,'[5]LOG Data SAP'!$D:$AO,11,0),
IF(D301=D300,K300,""))</f>
        <v>8999777001209</v>
      </c>
      <c r="L301" s="20" t="str">
        <f>IFERROR(VLOOKUP(E301,'[5]LOG Data SAP'!$D:$AO,13,0),
IF(D301=D300,L300,""))</f>
        <v>8999777006587</v>
      </c>
      <c r="M301" s="20" t="str">
        <f>IFERROR(VLOOKUP(E301,'[5]LOG Data SAP'!$D:$AO,15,0),
IF(D301=D300,M300,""))</f>
        <v/>
      </c>
      <c r="N301" s="21">
        <f>[5]SKU!VH301</f>
        <v>720</v>
      </c>
      <c r="O301" s="22">
        <f>[5]SKU!VN301</f>
        <v>20000</v>
      </c>
      <c r="P301" s="23">
        <f>[5]SKU!VO301</f>
        <v>43830</v>
      </c>
      <c r="Q301" s="24">
        <f>IFERROR(_xlfn.NUMBERVALUE(VLOOKUP(E301,'[5]LOG Data SAP'!$D:$M,9,0)),
IF(D301=D300,Q300,""))</f>
        <v>1</v>
      </c>
      <c r="R301" s="24">
        <f>IFERROR(_xlfn.NUMBERVALUE(VLOOKUP(E301,'[5]LOG Data SAP'!$D:$M,10,0)),
IF(D301=D300,R300,""))</f>
        <v>50</v>
      </c>
      <c r="S301" s="24">
        <f t="shared" si="16"/>
        <v>50</v>
      </c>
      <c r="T301" s="25">
        <f>IFERROR(VLOOKUP($E301,'[5]LOG Data SAP'!$D:$V,17,0)/10,
IF(D301=D300,T300,""))</f>
        <v>17</v>
      </c>
      <c r="U301" s="25">
        <f>IFERROR(VLOOKUP($E301,'[5]LOG Data SAP'!$D:$V,18,0)/10,
IF(D301=D300,U300,""))</f>
        <v>11</v>
      </c>
      <c r="V301" s="25">
        <f>IFERROR(VLOOKUP($E301,'[5]LOG Data SAP'!$D:$V,19,0)/10,
IF(D301=D300,V300,""))</f>
        <v>5</v>
      </c>
      <c r="W301" s="25">
        <f>IFERROR(VLOOKUP($E301,'[5]LOG Data SAP'!$D:$AO,21,0)/10,
IF(D301=D300,W300,""))</f>
        <v>17</v>
      </c>
      <c r="X301" s="25">
        <f>IFERROR(VLOOKUP($E301,'[5]LOG Data SAP'!$D:$AO,22,0)/10,
IF(D301=D300,X300,""))</f>
        <v>11</v>
      </c>
      <c r="Y301" s="25">
        <f>IFERROR(VLOOKUP($E301,'[5]LOG Data SAP'!$D:$AO,23,0)/10,
IF(D301=D300,Y300,""))</f>
        <v>5</v>
      </c>
      <c r="Z301" s="25">
        <f>IFERROR(VLOOKUP($E301,'[5]LOG Data SAP'!$D:$AO,25,0)/10,
IF(D301=D300,Z300,""))</f>
        <v>52.6</v>
      </c>
      <c r="AA301" s="25">
        <f>IFERROR(VLOOKUP($E301,'[5]LOG Data SAP'!$D:$AO,26,0)/10,
IF(D301=D300,AA300,""))</f>
        <v>34.6</v>
      </c>
      <c r="AB301" s="25">
        <f>IFERROR(VLOOKUP($E301,'[5]LOG Data SAP'!$D:$AO,27,0)/10,
IF(D301=D300,AB300,""))</f>
        <v>24.2</v>
      </c>
      <c r="AC301" s="26">
        <f>IFERROR(VLOOKUP($E301,'[5]LOG Data SAP'!$D:$AO,29,0)/IF(VLOOKUP($E301,'[5]LOG Data SAP'!$D:$AO,30,0)="G",1000,1),
IF(D301=D300,AC300,""))</f>
        <v>6.8000000000000005E-2</v>
      </c>
      <c r="AD301" s="26">
        <f>IFERROR(VLOOKUP($E301,'[5]LOG Data SAP'!$D:$AO,31,0)/IF(VLOOKUP($E301,'[5]LOG Data SAP'!$D:$AO,32,0)="G",1000,1),
IF(D301=D300,AD300,""))</f>
        <v>6.8000000000000005E-2</v>
      </c>
      <c r="AE301" s="26">
        <f>IFERROR(VLOOKUP($E301,'[5]LOG Data SAP'!$D:$AO,33,0)/IF(VLOOKUP($E301,'[5]LOG Data SAP'!$D:$AO,34,0)="G",1000,1),
IF(D301=D300,AE300,""))</f>
        <v>3.839</v>
      </c>
      <c r="AF301" s="27">
        <f t="shared" si="17"/>
        <v>935</v>
      </c>
      <c r="AG301" s="27">
        <f t="shared" si="18"/>
        <v>935</v>
      </c>
      <c r="AH301" s="28">
        <f t="shared" si="19"/>
        <v>4.4043031999999996E-2</v>
      </c>
      <c r="AI301" s="18" t="str">
        <f>IFERROR(VLOOKUP(E301,'[5]LOG Data SAP'!$D:$E,2,0),IF(D301=D300,AI300,""))</f>
        <v>HP KOYO DISTRIBUTION PACKAGE II</v>
      </c>
      <c r="AJ301" s="20" t="str">
        <f>IFERROR([5]SKU!VI301,IF(D301=D300,AJ300,""))</f>
        <v>76539</v>
      </c>
      <c r="AK301" s="18" t="str">
        <f>VLOOKUP(E301,[5]SKU!I:X,16,FALSE)</f>
        <v>3005.10.90</v>
      </c>
    </row>
    <row r="302" spans="1:37">
      <c r="A302" s="18" t="str">
        <f>[5]SKU!AC302</f>
        <v>Hansaplast</v>
      </c>
      <c r="B302" s="18" t="str">
        <f>[5]SKU!AE302</f>
        <v>Pain</v>
      </c>
      <c r="C302" s="18" t="str">
        <f>[5]SKU!AJ302</f>
        <v>External Pain Relief</v>
      </c>
      <c r="D302" s="18" t="str">
        <f>[5]SKU!G302</f>
        <v>HP Koyo Distribution Package</v>
      </c>
      <c r="E302" s="19" t="str">
        <f>[5]SKU!I302</f>
        <v>48330-00066-00</v>
      </c>
      <c r="F302" s="19" t="str">
        <f>[5]SKU!J302</f>
        <v>48330-00032-02</v>
      </c>
      <c r="G302" s="18" t="str">
        <f>[5]SKU!K302</f>
        <v>HP Koyo Distribution Package</v>
      </c>
      <c r="H302" s="18" t="str">
        <f>IF([5]SKU!L302="R","Regular",
IF([5]SKU!L302="P","Promo",
IF([5]SKU!L302="S","Sample",
IF([5]SKU!L302="V","VAS",""))))</f>
        <v>VAS</v>
      </c>
      <c r="I302" s="18" t="str">
        <f>IF([5]SKU!QC302="A","Active",
IF([5]SKU!QC302="D","Discontinue",
IF([5]SKU!QC302="N","NPD","")))</f>
        <v>Discontinue</v>
      </c>
      <c r="J302" s="18" t="str">
        <f>VLOOKUP(IFERROR(VLOOKUP(E302,'[5]Material Status'!A:I,9,0),""),'[5]Material Status'!U:W,3,0)</f>
        <v>Inactive</v>
      </c>
      <c r="K302" s="20" t="str">
        <f>IFERROR(VLOOKUP(E302,'[5]LOG Data SAP'!$D:$AO,11,0),
IF(D302=D301,K301,""))</f>
        <v>8999777001209</v>
      </c>
      <c r="L302" s="20" t="str">
        <f>IFERROR(VLOOKUP(E302,'[5]LOG Data SAP'!$D:$AO,13,0),
IF(D302=D301,L301,""))</f>
        <v>8999777006587</v>
      </c>
      <c r="M302" s="20" t="str">
        <f>IFERROR(VLOOKUP(E302,'[5]LOG Data SAP'!$D:$AO,15,0),
IF(D302=D301,M301,""))</f>
        <v/>
      </c>
      <c r="N302" s="21">
        <f>[5]SKU!VH302</f>
        <v>720</v>
      </c>
      <c r="O302" s="22">
        <f>[5]SKU!VN302</f>
        <v>14545</v>
      </c>
      <c r="P302" s="23">
        <f>[5]SKU!VO302</f>
        <v>43100</v>
      </c>
      <c r="Q302" s="24">
        <f>IFERROR(_xlfn.NUMBERVALUE(VLOOKUP(E302,'[5]LOG Data SAP'!$D:$M,9,0)),
IF(D302=D301,Q301,""))</f>
        <v>1</v>
      </c>
      <c r="R302" s="24">
        <f>IFERROR(_xlfn.NUMBERVALUE(VLOOKUP(E302,'[5]LOG Data SAP'!$D:$M,10,0)),
IF(D302=D301,R301,""))</f>
        <v>50</v>
      </c>
      <c r="S302" s="24">
        <f t="shared" si="16"/>
        <v>50</v>
      </c>
      <c r="T302" s="25">
        <f>IFERROR(VLOOKUP($E302,'[5]LOG Data SAP'!$D:$V,17,0)/10,
IF(D302=D301,T301,""))</f>
        <v>17</v>
      </c>
      <c r="U302" s="25">
        <f>IFERROR(VLOOKUP($E302,'[5]LOG Data SAP'!$D:$V,18,0)/10,
IF(D302=D301,U301,""))</f>
        <v>11</v>
      </c>
      <c r="V302" s="25">
        <f>IFERROR(VLOOKUP($E302,'[5]LOG Data SAP'!$D:$V,19,0)/10,
IF(D302=D301,V301,""))</f>
        <v>5</v>
      </c>
      <c r="W302" s="25">
        <f>IFERROR(VLOOKUP($E302,'[5]LOG Data SAP'!$D:$AO,21,0)/10,
IF(D302=D301,W301,""))</f>
        <v>17</v>
      </c>
      <c r="X302" s="25">
        <f>IFERROR(VLOOKUP($E302,'[5]LOG Data SAP'!$D:$AO,22,0)/10,
IF(D302=D301,X301,""))</f>
        <v>11</v>
      </c>
      <c r="Y302" s="25">
        <f>IFERROR(VLOOKUP($E302,'[5]LOG Data SAP'!$D:$AO,23,0)/10,
IF(D302=D301,Y301,""))</f>
        <v>5</v>
      </c>
      <c r="Z302" s="25">
        <f>IFERROR(VLOOKUP($E302,'[5]LOG Data SAP'!$D:$AO,25,0)/10,
IF(D302=D301,Z301,""))</f>
        <v>52.6</v>
      </c>
      <c r="AA302" s="25">
        <f>IFERROR(VLOOKUP($E302,'[5]LOG Data SAP'!$D:$AO,26,0)/10,
IF(D302=D301,AA301,""))</f>
        <v>34.6</v>
      </c>
      <c r="AB302" s="25">
        <f>IFERROR(VLOOKUP($E302,'[5]LOG Data SAP'!$D:$AO,27,0)/10,
IF(D302=D301,AB301,""))</f>
        <v>24.2</v>
      </c>
      <c r="AC302" s="26">
        <f>IFERROR(VLOOKUP($E302,'[5]LOG Data SAP'!$D:$AO,29,0)/IF(VLOOKUP($E302,'[5]LOG Data SAP'!$D:$AO,30,0)="G",1000,1),
IF(D302=D301,AC301,""))</f>
        <v>6.8000000000000005E-2</v>
      </c>
      <c r="AD302" s="26">
        <f>IFERROR(VLOOKUP($E302,'[5]LOG Data SAP'!$D:$AO,31,0)/IF(VLOOKUP($E302,'[5]LOG Data SAP'!$D:$AO,32,0)="G",1000,1),
IF(D302=D301,AD301,""))</f>
        <v>6.8000000000000005E-2</v>
      </c>
      <c r="AE302" s="26">
        <f>IFERROR(VLOOKUP($E302,'[5]LOG Data SAP'!$D:$AO,33,0)/IF(VLOOKUP($E302,'[5]LOG Data SAP'!$D:$AO,34,0)="G",1000,1),
IF(D302=D301,AE301,""))</f>
        <v>3.839</v>
      </c>
      <c r="AF302" s="27">
        <f t="shared" si="17"/>
        <v>935</v>
      </c>
      <c r="AG302" s="27">
        <f t="shared" si="18"/>
        <v>935</v>
      </c>
      <c r="AH302" s="28">
        <f t="shared" si="19"/>
        <v>4.4043031999999996E-2</v>
      </c>
      <c r="AI302" s="18" t="str">
        <f>IFERROR(VLOOKUP(E302,'[5]LOG Data SAP'!$D:$E,2,0),IF(D302=D301,AI301,""))</f>
        <v>HP KOYO DISTRIBUTION PACKAGE II</v>
      </c>
      <c r="AJ302" s="20" t="str">
        <f>IFERROR([5]SKU!VI302,IF(D302=D301,AJ301,""))</f>
        <v>76539</v>
      </c>
      <c r="AK302" s="18" t="str">
        <f>VLOOKUP(E302,[5]SKU!I:X,16,FALSE)</f>
        <v>3005.10.90</v>
      </c>
    </row>
    <row r="303" spans="1:37">
      <c r="A303" s="18" t="str">
        <f>[5]SKU!AC303</f>
        <v>Hansaplast</v>
      </c>
      <c r="B303" s="18" t="str">
        <f>[5]SKU!AE303</f>
        <v>Pain</v>
      </c>
      <c r="C303" s="18" t="str">
        <f>[5]SKU!AJ303</f>
        <v>External Pain Relief</v>
      </c>
      <c r="D303" s="18" t="str">
        <f>[5]SKU!G303</f>
        <v>HP Koyo Distribution Package</v>
      </c>
      <c r="E303" s="19" t="str">
        <f>[5]SKU!I303</f>
        <v>48330-00032-00</v>
      </c>
      <c r="F303" s="19" t="str">
        <f>[5]SKU!J303</f>
        <v>48330-00032-02</v>
      </c>
      <c r="G303" s="18" t="str">
        <f>[5]SKU!K303</f>
        <v>HP Koyo Distribution Package</v>
      </c>
      <c r="H303" s="18" t="str">
        <f>IF([5]SKU!L303="R","Regular",
IF([5]SKU!L303="P","Promo",
IF([5]SKU!L303="S","Sample",
IF([5]SKU!L303="V","VAS",""))))</f>
        <v>VAS</v>
      </c>
      <c r="I303" s="18" t="str">
        <f>IF([5]SKU!QC303="A","Active",
IF([5]SKU!QC303="D","Discontinue",
IF([5]SKU!QC303="N","NPD","")))</f>
        <v>Discontinue</v>
      </c>
      <c r="J303" s="18" t="str">
        <f>VLOOKUP(IFERROR(VLOOKUP(E303,'[5]Material Status'!A:I,9,0),""),'[5]Material Status'!U:W,3,0)</f>
        <v>Inactive</v>
      </c>
      <c r="K303" s="20" t="str">
        <f>IFERROR(VLOOKUP(E303,'[5]LOG Data SAP'!$D:$AO,11,0),
IF(D303=D302,K302,""))</f>
        <v>8999777001209</v>
      </c>
      <c r="L303" s="20" t="str">
        <f>IFERROR(VLOOKUP(E303,'[5]LOG Data SAP'!$D:$AO,13,0),
IF(D303=D302,L302,""))</f>
        <v>8999777006587</v>
      </c>
      <c r="M303" s="20" t="str">
        <f>IFERROR(VLOOKUP(E303,'[5]LOG Data SAP'!$D:$AO,15,0),
IF(D303=D302,M302,""))</f>
        <v/>
      </c>
      <c r="N303" s="21">
        <f>[5]SKU!VH303</f>
        <v>720</v>
      </c>
      <c r="O303" s="22">
        <f>[5]SKU!VN303</f>
        <v>14546</v>
      </c>
      <c r="P303" s="23">
        <f>[5]SKU!VO303</f>
        <v>43100</v>
      </c>
      <c r="Q303" s="24">
        <f>IFERROR(_xlfn.NUMBERVALUE(VLOOKUP(E303,'[5]LOG Data SAP'!$D:$M,9,0)),
IF(D303=D302,Q302,""))</f>
        <v>1</v>
      </c>
      <c r="R303" s="24">
        <f>IFERROR(_xlfn.NUMBERVALUE(VLOOKUP(E303,'[5]LOG Data SAP'!$D:$M,10,0)),
IF(D303=D302,R302,""))</f>
        <v>50</v>
      </c>
      <c r="S303" s="24">
        <f t="shared" si="16"/>
        <v>50</v>
      </c>
      <c r="T303" s="25">
        <f>IFERROR(VLOOKUP($E303,'[5]LOG Data SAP'!$D:$V,17,0)/10,
IF(D303=D302,T302,""))</f>
        <v>17</v>
      </c>
      <c r="U303" s="25">
        <f>IFERROR(VLOOKUP($E303,'[5]LOG Data SAP'!$D:$V,18,0)/10,
IF(D303=D302,U302,""))</f>
        <v>11</v>
      </c>
      <c r="V303" s="25">
        <f>IFERROR(VLOOKUP($E303,'[5]LOG Data SAP'!$D:$V,19,0)/10,
IF(D303=D302,V302,""))</f>
        <v>5</v>
      </c>
      <c r="W303" s="25">
        <f>IFERROR(VLOOKUP($E303,'[5]LOG Data SAP'!$D:$AO,21,0)/10,
IF(D303=D302,W302,""))</f>
        <v>17</v>
      </c>
      <c r="X303" s="25">
        <f>IFERROR(VLOOKUP($E303,'[5]LOG Data SAP'!$D:$AO,22,0)/10,
IF(D303=D302,X302,""))</f>
        <v>11</v>
      </c>
      <c r="Y303" s="25">
        <f>IFERROR(VLOOKUP($E303,'[5]LOG Data SAP'!$D:$AO,23,0)/10,
IF(D303=D302,Y302,""))</f>
        <v>5</v>
      </c>
      <c r="Z303" s="25">
        <f>IFERROR(VLOOKUP($E303,'[5]LOG Data SAP'!$D:$AO,25,0)/10,
IF(D303=D302,Z302,""))</f>
        <v>52.6</v>
      </c>
      <c r="AA303" s="25">
        <f>IFERROR(VLOOKUP($E303,'[5]LOG Data SAP'!$D:$AO,26,0)/10,
IF(D303=D302,AA302,""))</f>
        <v>34.6</v>
      </c>
      <c r="AB303" s="25">
        <f>IFERROR(VLOOKUP($E303,'[5]LOG Data SAP'!$D:$AO,27,0)/10,
IF(D303=D302,AB302,""))</f>
        <v>24.2</v>
      </c>
      <c r="AC303" s="26">
        <f>IFERROR(VLOOKUP($E303,'[5]LOG Data SAP'!$D:$AO,29,0)/IF(VLOOKUP($E303,'[5]LOG Data SAP'!$D:$AO,30,0)="G",1000,1),
IF(D303=D302,AC302,""))</f>
        <v>6.8000000000000005E-2</v>
      </c>
      <c r="AD303" s="26">
        <f>IFERROR(VLOOKUP($E303,'[5]LOG Data SAP'!$D:$AO,31,0)/IF(VLOOKUP($E303,'[5]LOG Data SAP'!$D:$AO,32,0)="G",1000,1),
IF(D303=D302,AD302,""))</f>
        <v>6.8000000000000005E-2</v>
      </c>
      <c r="AE303" s="26">
        <f>IFERROR(VLOOKUP($E303,'[5]LOG Data SAP'!$D:$AO,33,0)/IF(VLOOKUP($E303,'[5]LOG Data SAP'!$D:$AO,34,0)="G",1000,1),
IF(D303=D302,AE302,""))</f>
        <v>3.839</v>
      </c>
      <c r="AF303" s="27">
        <f t="shared" si="17"/>
        <v>935</v>
      </c>
      <c r="AG303" s="27">
        <f t="shared" si="18"/>
        <v>935</v>
      </c>
      <c r="AH303" s="28">
        <f t="shared" si="19"/>
        <v>4.4043031999999996E-2</v>
      </c>
      <c r="AI303" s="18" t="str">
        <f>IFERROR(VLOOKUP(E303,'[5]LOG Data SAP'!$D:$E,2,0),IF(D303=D302,AI302,""))</f>
        <v>HP KOYO DISTRIBUTION PACKAGE II</v>
      </c>
      <c r="AJ303" s="20" t="str">
        <f>IFERROR([5]SKU!VI303,IF(D303=D302,AJ302,""))</f>
        <v>76539</v>
      </c>
      <c r="AK303" s="18" t="str">
        <f>VLOOKUP(E303,[5]SKU!I:X,16,FALSE)</f>
        <v>3005.10.90</v>
      </c>
    </row>
    <row r="304" spans="1:37">
      <c r="A304" s="18" t="str">
        <f>[5]SKU!AC304</f>
        <v>Hansaplast</v>
      </c>
      <c r="B304" s="18" t="str">
        <f>[5]SKU!AE304</f>
        <v>Pain</v>
      </c>
      <c r="C304" s="18" t="str">
        <f>[5]SKU!AJ304</f>
        <v>External Pain Relief</v>
      </c>
      <c r="D304" s="18" t="str">
        <f>[5]SKU!G304</f>
        <v>HP Koyo Distribution Package</v>
      </c>
      <c r="E304" s="19" t="str">
        <f>[5]SKU!I304</f>
        <v>48330-00015-00</v>
      </c>
      <c r="F304" s="19" t="str">
        <f>[5]SKU!J304</f>
        <v>48330-00032-02</v>
      </c>
      <c r="G304" s="18" t="str">
        <f>[5]SKU!K304</f>
        <v>HP Distribution Package (Koyo+Elastic 10'S)</v>
      </c>
      <c r="H304" s="18" t="str">
        <f>IF([5]SKU!L304="R","Regular",
IF([5]SKU!L304="P","Promo",
IF([5]SKU!L304="S","Sample",
IF([5]SKU!L304="V","VAS",""))))</f>
        <v>VAS</v>
      </c>
      <c r="I304" s="18" t="str">
        <f>IF([5]SKU!QC304="A","Active",
IF([5]SKU!QC304="D","Discontinue",
IF([5]SKU!QC304="N","NPD","")))</f>
        <v>Discontinue</v>
      </c>
      <c r="J304" s="18" t="str">
        <f>VLOOKUP(IFERROR(VLOOKUP(E304,'[5]Material Status'!A:I,9,0),""),'[5]Material Status'!U:W,3,0)</f>
        <v>Inactive</v>
      </c>
      <c r="K304" s="20" t="str">
        <f>IFERROR(VLOOKUP(E304,'[5]LOG Data SAP'!$D:$AO,11,0),
IF(D304=D303,K303,""))</f>
        <v>8999777001209</v>
      </c>
      <c r="L304" s="20" t="str">
        <f>IFERROR(VLOOKUP(E304,'[5]LOG Data SAP'!$D:$AO,13,0),
IF(D304=D303,L303,""))</f>
        <v>8999777006587</v>
      </c>
      <c r="M304" s="20" t="str">
        <f>IFERROR(VLOOKUP(E304,'[5]LOG Data SAP'!$D:$AO,15,0),
IF(D304=D303,M303,""))</f>
        <v/>
      </c>
      <c r="N304" s="21">
        <f>[5]SKU!VH304</f>
        <v>720</v>
      </c>
      <c r="O304" s="22">
        <f>[5]SKU!VN304</f>
        <v>16428</v>
      </c>
      <c r="P304" s="23">
        <f>[5]SKU!VO304</f>
        <v>43100</v>
      </c>
      <c r="Q304" s="24">
        <f>IFERROR(_xlfn.NUMBERVALUE(VLOOKUP(E304,'[5]LOG Data SAP'!$D:$M,9,0)),
IF(D304=D303,Q303,""))</f>
        <v>1</v>
      </c>
      <c r="R304" s="24">
        <f>IFERROR(_xlfn.NUMBERVALUE(VLOOKUP(E304,'[5]LOG Data SAP'!$D:$M,10,0)),
IF(D304=D303,R303,""))</f>
        <v>50</v>
      </c>
      <c r="S304" s="24">
        <f t="shared" si="16"/>
        <v>50</v>
      </c>
      <c r="T304" s="25">
        <f>IFERROR(VLOOKUP($E304,'[5]LOG Data SAP'!$D:$V,17,0)/10,
IF(D304=D303,T303,""))</f>
        <v>17</v>
      </c>
      <c r="U304" s="25">
        <f>IFERROR(VLOOKUP($E304,'[5]LOG Data SAP'!$D:$V,18,0)/10,
IF(D304=D303,U303,""))</f>
        <v>11</v>
      </c>
      <c r="V304" s="25">
        <f>IFERROR(VLOOKUP($E304,'[5]LOG Data SAP'!$D:$V,19,0)/10,
IF(D304=D303,V303,""))</f>
        <v>5</v>
      </c>
      <c r="W304" s="25">
        <f>IFERROR(VLOOKUP($E304,'[5]LOG Data SAP'!$D:$AO,21,0)/10,
IF(D304=D303,W303,""))</f>
        <v>17</v>
      </c>
      <c r="X304" s="25">
        <f>IFERROR(VLOOKUP($E304,'[5]LOG Data SAP'!$D:$AO,22,0)/10,
IF(D304=D303,X303,""))</f>
        <v>11</v>
      </c>
      <c r="Y304" s="25">
        <f>IFERROR(VLOOKUP($E304,'[5]LOG Data SAP'!$D:$AO,23,0)/10,
IF(D304=D303,Y303,""))</f>
        <v>5</v>
      </c>
      <c r="Z304" s="25">
        <f>IFERROR(VLOOKUP($E304,'[5]LOG Data SAP'!$D:$AO,25,0)/10,
IF(D304=D303,Z303,""))</f>
        <v>52.6</v>
      </c>
      <c r="AA304" s="25">
        <f>IFERROR(VLOOKUP($E304,'[5]LOG Data SAP'!$D:$AO,26,0)/10,
IF(D304=D303,AA303,""))</f>
        <v>34.6</v>
      </c>
      <c r="AB304" s="25">
        <f>IFERROR(VLOOKUP($E304,'[5]LOG Data SAP'!$D:$AO,27,0)/10,
IF(D304=D303,AB303,""))</f>
        <v>24.2</v>
      </c>
      <c r="AC304" s="26">
        <f>IFERROR(VLOOKUP($E304,'[5]LOG Data SAP'!$D:$AO,29,0)/IF(VLOOKUP($E304,'[5]LOG Data SAP'!$D:$AO,30,0)="G",1000,1),
IF(D304=D303,AC303,""))</f>
        <v>6.8000000000000005E-2</v>
      </c>
      <c r="AD304" s="26">
        <f>IFERROR(VLOOKUP($E304,'[5]LOG Data SAP'!$D:$AO,31,0)/IF(VLOOKUP($E304,'[5]LOG Data SAP'!$D:$AO,32,0)="G",1000,1),
IF(D304=D303,AD303,""))</f>
        <v>6.8000000000000005E-2</v>
      </c>
      <c r="AE304" s="26">
        <f>IFERROR(VLOOKUP($E304,'[5]LOG Data SAP'!$D:$AO,33,0)/IF(VLOOKUP($E304,'[5]LOG Data SAP'!$D:$AO,34,0)="G",1000,1),
IF(D304=D303,AE303,""))</f>
        <v>3.839</v>
      </c>
      <c r="AF304" s="27">
        <f t="shared" si="17"/>
        <v>935</v>
      </c>
      <c r="AG304" s="27">
        <f t="shared" si="18"/>
        <v>935</v>
      </c>
      <c r="AH304" s="28">
        <f t="shared" si="19"/>
        <v>4.4043031999999996E-2</v>
      </c>
      <c r="AI304" s="18" t="str">
        <f>IFERROR(VLOOKUP(E304,'[5]LOG Data SAP'!$D:$E,2,0),IF(D304=D303,AI303,""))</f>
        <v>HP KOYO DISTRIBUTION PACKAGE II</v>
      </c>
      <c r="AJ304" s="20" t="str">
        <f>IFERROR([5]SKU!VI304,IF(D304=D303,AJ303,""))</f>
        <v>76539</v>
      </c>
      <c r="AK304" s="18" t="str">
        <f>VLOOKUP(E304,[5]SKU!I:X,16,FALSE)</f>
        <v>3005.10.90</v>
      </c>
    </row>
    <row r="305" spans="1:37">
      <c r="A305" s="18" t="str">
        <f>[5]SKU!AC305</f>
        <v>Hansaplast</v>
      </c>
      <c r="B305" s="18" t="str">
        <f>[5]SKU!AE305</f>
        <v>Pain</v>
      </c>
      <c r="C305" s="18" t="str">
        <f>[5]SKU!AJ305</f>
        <v>External Pain Relief</v>
      </c>
      <c r="D305" s="18" t="str">
        <f>[5]SKU!G305</f>
        <v>HP Koyo Distribution Package</v>
      </c>
      <c r="E305" s="19" t="str">
        <f>[5]SKU!I305</f>
        <v>48330-00000-71</v>
      </c>
      <c r="F305" s="19" t="str">
        <f>[5]SKU!J305</f>
        <v>48330-00032-02</v>
      </c>
      <c r="G305" s="18" t="str">
        <f>[5]SKU!K305</f>
        <v>HP Koyo Hanger Hangat &amp; Panas</v>
      </c>
      <c r="H305" s="18" t="str">
        <f>IF([5]SKU!L305="R","Regular",
IF([5]SKU!L305="P","Promo",
IF([5]SKU!L305="S","Sample",
IF([5]SKU!L305="V","VAS",""))))</f>
        <v>VAS</v>
      </c>
      <c r="I305" s="18" t="str">
        <f>IF([5]SKU!QC305="A","Active",
IF([5]SKU!QC305="D","Discontinue",
IF([5]SKU!QC305="N","NPD","")))</f>
        <v>Discontinue</v>
      </c>
      <c r="J305" s="18" t="str">
        <f>VLOOKUP(IFERROR(VLOOKUP(E305,'[5]Material Status'!A:I,9,0),""),'[5]Material Status'!U:W,3,0)</f>
        <v>Inactive</v>
      </c>
      <c r="K305" s="20" t="str">
        <f>IFERROR(VLOOKUP(E305,'[5]LOG Data SAP'!$D:$AO,11,0),
IF(D305=D304,K304,""))</f>
        <v>8999777001209</v>
      </c>
      <c r="L305" s="20" t="str">
        <f>IFERROR(VLOOKUP(E305,'[5]LOG Data SAP'!$D:$AO,13,0),
IF(D305=D304,L304,""))</f>
        <v>8999777006587</v>
      </c>
      <c r="M305" s="20" t="str">
        <f>IFERROR(VLOOKUP(E305,'[5]LOG Data SAP'!$D:$AO,15,0),
IF(D305=D304,M304,""))</f>
        <v/>
      </c>
      <c r="N305" s="21">
        <f>[5]SKU!VH305</f>
        <v>720</v>
      </c>
      <c r="O305" s="22">
        <f>[5]SKU!VN305</f>
        <v>12728</v>
      </c>
      <c r="P305" s="23">
        <f>[5]SKU!VO305</f>
        <v>43100</v>
      </c>
      <c r="Q305" s="24">
        <f>IFERROR(_xlfn.NUMBERVALUE(VLOOKUP(E305,'[5]LOG Data SAP'!$D:$M,9,0)),
IF(D305=D304,Q304,""))</f>
        <v>1</v>
      </c>
      <c r="R305" s="24">
        <f>IFERROR(_xlfn.NUMBERVALUE(VLOOKUP(E305,'[5]LOG Data SAP'!$D:$M,10,0)),
IF(D305=D304,R304,""))</f>
        <v>50</v>
      </c>
      <c r="S305" s="24">
        <f t="shared" si="16"/>
        <v>50</v>
      </c>
      <c r="T305" s="25">
        <f>IFERROR(VLOOKUP($E305,'[5]LOG Data SAP'!$D:$V,17,0)/10,
IF(D305=D304,T304,""))</f>
        <v>17</v>
      </c>
      <c r="U305" s="25">
        <f>IFERROR(VLOOKUP($E305,'[5]LOG Data SAP'!$D:$V,18,0)/10,
IF(D305=D304,U304,""))</f>
        <v>11</v>
      </c>
      <c r="V305" s="25">
        <f>IFERROR(VLOOKUP($E305,'[5]LOG Data SAP'!$D:$V,19,0)/10,
IF(D305=D304,V304,""))</f>
        <v>5</v>
      </c>
      <c r="W305" s="25">
        <f>IFERROR(VLOOKUP($E305,'[5]LOG Data SAP'!$D:$AO,21,0)/10,
IF(D305=D304,W304,""))</f>
        <v>17</v>
      </c>
      <c r="X305" s="25">
        <f>IFERROR(VLOOKUP($E305,'[5]LOG Data SAP'!$D:$AO,22,0)/10,
IF(D305=D304,X304,""))</f>
        <v>11</v>
      </c>
      <c r="Y305" s="25">
        <f>IFERROR(VLOOKUP($E305,'[5]LOG Data SAP'!$D:$AO,23,0)/10,
IF(D305=D304,Y304,""))</f>
        <v>5</v>
      </c>
      <c r="Z305" s="25">
        <f>IFERROR(VLOOKUP($E305,'[5]LOG Data SAP'!$D:$AO,25,0)/10,
IF(D305=D304,Z304,""))</f>
        <v>52.6</v>
      </c>
      <c r="AA305" s="25">
        <f>IFERROR(VLOOKUP($E305,'[5]LOG Data SAP'!$D:$AO,26,0)/10,
IF(D305=D304,AA304,""))</f>
        <v>34.6</v>
      </c>
      <c r="AB305" s="25">
        <f>IFERROR(VLOOKUP($E305,'[5]LOG Data SAP'!$D:$AO,27,0)/10,
IF(D305=D304,AB304,""))</f>
        <v>24.2</v>
      </c>
      <c r="AC305" s="26">
        <f>IFERROR(VLOOKUP($E305,'[5]LOG Data SAP'!$D:$AO,29,0)/IF(VLOOKUP($E305,'[5]LOG Data SAP'!$D:$AO,30,0)="G",1000,1),
IF(D305=D304,AC304,""))</f>
        <v>6.8000000000000005E-2</v>
      </c>
      <c r="AD305" s="26">
        <f>IFERROR(VLOOKUP($E305,'[5]LOG Data SAP'!$D:$AO,31,0)/IF(VLOOKUP($E305,'[5]LOG Data SAP'!$D:$AO,32,0)="G",1000,1),
IF(D305=D304,AD304,""))</f>
        <v>6.8000000000000005E-2</v>
      </c>
      <c r="AE305" s="26">
        <f>IFERROR(VLOOKUP($E305,'[5]LOG Data SAP'!$D:$AO,33,0)/IF(VLOOKUP($E305,'[5]LOG Data SAP'!$D:$AO,34,0)="G",1000,1),
IF(D305=D304,AE304,""))</f>
        <v>3.839</v>
      </c>
      <c r="AF305" s="27">
        <f t="shared" si="17"/>
        <v>935</v>
      </c>
      <c r="AG305" s="27">
        <f t="shared" si="18"/>
        <v>935</v>
      </c>
      <c r="AH305" s="28">
        <f t="shared" si="19"/>
        <v>4.4043031999999996E-2</v>
      </c>
      <c r="AI305" s="18" t="str">
        <f>IFERROR(VLOOKUP(E305,'[5]LOG Data SAP'!$D:$E,2,0),IF(D305=D304,AI304,""))</f>
        <v>HP KOYO DISTRIBUTION PACKAGE II</v>
      </c>
      <c r="AJ305" s="20" t="str">
        <f>IFERROR([5]SKU!VI305,IF(D305=D304,AJ304,""))</f>
        <v>76539</v>
      </c>
      <c r="AK305" s="18" t="str">
        <f>VLOOKUP(E305,[5]SKU!I:X,16,FALSE)</f>
        <v>3005.10.90</v>
      </c>
    </row>
    <row r="306" spans="1:37">
      <c r="A306" s="18" t="str">
        <f>[5]SKU!AC306</f>
        <v>Hansaplast</v>
      </c>
      <c r="B306" s="18" t="str">
        <f>[5]SKU!AE306</f>
        <v>Pain</v>
      </c>
      <c r="C306" s="18" t="str">
        <f>[5]SKU!AJ306</f>
        <v>External Pain Relief</v>
      </c>
      <c r="D306" s="18" t="str">
        <f>[5]SKU!G306</f>
        <v>HP Koyo Hangat Hanger 10+1</v>
      </c>
      <c r="E306" s="19" t="str">
        <f>[5]SKU!I306</f>
        <v>48330-00114-00</v>
      </c>
      <c r="F306" s="19" t="str">
        <f>[5]SKU!J306</f>
        <v>48330-00114-00</v>
      </c>
      <c r="G306" s="18" t="str">
        <f>[5]SKU!K306</f>
        <v>Hansaplast Koyo Hangat Renceng 2 Lembar Speed 10+1</v>
      </c>
      <c r="H306" s="18" t="str">
        <f>IF([5]SKU!L306="R","Regular",
IF([5]SKU!L306="P","Promo",
IF([5]SKU!L306="S","Sample",
IF([5]SKU!L306="V","VAS",""))))</f>
        <v>Regular</v>
      </c>
      <c r="I306" s="18" t="str">
        <f>IF([5]SKU!QC306="A","Active",
IF([5]SKU!QC306="D","Discontinue",
IF([5]SKU!QC306="N","NPD","")))</f>
        <v>Discontinue</v>
      </c>
      <c r="J306" s="18" t="str">
        <f>VLOOKUP(IFERROR(VLOOKUP(E306,'[5]Material Status'!A:I,9,0),""),'[5]Material Status'!U:W,3,0)</f>
        <v>Inactive</v>
      </c>
      <c r="K306" s="20" t="str">
        <f>IFERROR(VLOOKUP(E306,'[5]LOG Data SAP'!$D:$AO,11,0),
IF(D306=D305,K305,""))</f>
        <v>8999777008857</v>
      </c>
      <c r="L306" s="20" t="str">
        <f>IFERROR(VLOOKUP(E306,'[5]LOG Data SAP'!$D:$AO,13,0),
IF(D306=D305,L305,""))</f>
        <v/>
      </c>
      <c r="M306" s="20" t="str">
        <f>IFERROR(VLOOKUP(E306,'[5]LOG Data SAP'!$D:$AO,15,0),
IF(D306=D305,M305,""))</f>
        <v>8999777008864</v>
      </c>
      <c r="N306" s="21">
        <f>[5]SKU!VH306</f>
        <v>720</v>
      </c>
      <c r="O306" s="22">
        <f>[5]SKU!VN306</f>
        <v>25454</v>
      </c>
      <c r="P306" s="23">
        <f>[5]SKU!VO306</f>
        <v>45383</v>
      </c>
      <c r="Q306" s="24">
        <f>IFERROR(_xlfn.NUMBERVALUE(VLOOKUP(E306,'[5]LOG Data SAP'!$D:$M,9,0)),
IF(D306=D305,Q305,""))</f>
        <v>0</v>
      </c>
      <c r="R306" s="24">
        <f>IFERROR(_xlfn.NUMBERVALUE(VLOOKUP(E306,'[5]LOG Data SAP'!$D:$M,10,0)),
IF(D306=D305,R305,""))</f>
        <v>50</v>
      </c>
      <c r="S306" s="24">
        <f t="shared" si="16"/>
        <v>0</v>
      </c>
      <c r="T306" s="25">
        <f>IFERROR(VLOOKUP($E306,'[5]LOG Data SAP'!$D:$V,17,0)/10,
IF(D306=D305,T305,""))</f>
        <v>17</v>
      </c>
      <c r="U306" s="25">
        <f>IFERROR(VLOOKUP($E306,'[5]LOG Data SAP'!$D:$V,18,0)/10,
IF(D306=D305,U305,""))</f>
        <v>11</v>
      </c>
      <c r="V306" s="25">
        <f>IFERROR(VLOOKUP($E306,'[5]LOG Data SAP'!$D:$V,19,0)/10,
IF(D306=D305,V305,""))</f>
        <v>5</v>
      </c>
      <c r="W306" s="25">
        <f>IFERROR(VLOOKUP($E306,'[5]LOG Data SAP'!$D:$AO,21,0)/10,
IF(D306=D305,W305,""))</f>
        <v>0</v>
      </c>
      <c r="X306" s="25">
        <f>IFERROR(VLOOKUP($E306,'[5]LOG Data SAP'!$D:$AO,22,0)/10,
IF(D306=D305,X305,""))</f>
        <v>0</v>
      </c>
      <c r="Y306" s="25">
        <f>IFERROR(VLOOKUP($E306,'[5]LOG Data SAP'!$D:$AO,23,0)/10,
IF(D306=D305,Y305,""))</f>
        <v>0</v>
      </c>
      <c r="Z306" s="25">
        <f>IFERROR(VLOOKUP($E306,'[5]LOG Data SAP'!$D:$AO,25,0)/10,
IF(D306=D305,Z305,""))</f>
        <v>52.6</v>
      </c>
      <c r="AA306" s="25">
        <f>IFERROR(VLOOKUP($E306,'[5]LOG Data SAP'!$D:$AO,26,0)/10,
IF(D306=D305,AA305,""))</f>
        <v>34.6</v>
      </c>
      <c r="AB306" s="25">
        <f>IFERROR(VLOOKUP($E306,'[5]LOG Data SAP'!$D:$AO,27,0)/10,
IF(D306=D305,AB305,""))</f>
        <v>24.2</v>
      </c>
      <c r="AC306" s="26">
        <f>IFERROR(VLOOKUP($E306,'[5]LOG Data SAP'!$D:$AO,29,0)/IF(VLOOKUP($E306,'[5]LOG Data SAP'!$D:$AO,30,0)="G",1000,1),
IF(D306=D305,AC305,""))</f>
        <v>6.8000000000000005E-2</v>
      </c>
      <c r="AD306" s="26">
        <f>IFERROR(VLOOKUP($E306,'[5]LOG Data SAP'!$D:$AO,31,0)/IF(VLOOKUP($E306,'[5]LOG Data SAP'!$D:$AO,32,0)="G",1000,1),
IF(D306=D305,AD305,""))</f>
        <v>0</v>
      </c>
      <c r="AE306" s="26">
        <f>IFERROR(VLOOKUP($E306,'[5]LOG Data SAP'!$D:$AO,33,0)/IF(VLOOKUP($E306,'[5]LOG Data SAP'!$D:$AO,34,0)="G",1000,1),
IF(D306=D305,AE305,""))</f>
        <v>3.839</v>
      </c>
      <c r="AF306" s="27">
        <f t="shared" si="17"/>
        <v>935</v>
      </c>
      <c r="AG306" s="27" t="str">
        <f t="shared" si="18"/>
        <v/>
      </c>
      <c r="AH306" s="28">
        <f t="shared" si="19"/>
        <v>4.4043031999999996E-2</v>
      </c>
      <c r="AI306" s="18" t="str">
        <f>IFERROR(VLOOKUP(E306,'[5]LOG Data SAP'!$D:$E,2,0),IF(D306=D305,AI305,""))</f>
        <v>HP KOYO HANGAT RI 2'S HANGER (PLUS ONE)</v>
      </c>
      <c r="AJ306" s="20" t="str">
        <f>IFERROR([5]SKU!VI306,IF(D306=D305,AJ305,""))</f>
        <v>76539</v>
      </c>
      <c r="AK306" s="18" t="str">
        <f>VLOOKUP(E306,[5]SKU!I:X,16,FALSE)</f>
        <v>3005.10.90</v>
      </c>
    </row>
    <row r="307" spans="1:37">
      <c r="A307" s="18" t="str">
        <f>[5]SKU!AC307</f>
        <v>Hansaplast</v>
      </c>
      <c r="B307" s="18" t="str">
        <f>[5]SKU!AE307</f>
        <v>Pain</v>
      </c>
      <c r="C307" s="18" t="str">
        <f>[5]SKU!AJ307</f>
        <v>External Pain Relief</v>
      </c>
      <c r="D307" s="18" t="str">
        <f>[5]SKU!G307</f>
        <v>HP Koyo Panas Hanger 10+1</v>
      </c>
      <c r="E307" s="19" t="str">
        <f>[5]SKU!I307</f>
        <v>48330-00115-00</v>
      </c>
      <c r="F307" s="19" t="str">
        <f>[5]SKU!J307</f>
        <v>48330-00115-00</v>
      </c>
      <c r="G307" s="18" t="str">
        <f>[5]SKU!K307</f>
        <v>Hansaplast Koyo Panas Renceng 2 Lembar Speed 10+1</v>
      </c>
      <c r="H307" s="18" t="str">
        <f>IF([5]SKU!L307="R","Regular",
IF([5]SKU!L307="P","Promo",
IF([5]SKU!L307="S","Sample",
IF([5]SKU!L307="V","VAS",""))))</f>
        <v>Regular</v>
      </c>
      <c r="I307" s="18" t="str">
        <f>IF([5]SKU!QC307="A","Active",
IF([5]SKU!QC307="D","Discontinue",
IF([5]SKU!QC307="N","NPD","")))</f>
        <v>Discontinue</v>
      </c>
      <c r="J307" s="18" t="str">
        <f>VLOOKUP(IFERROR(VLOOKUP(E307,'[5]Material Status'!A:I,9,0),""),'[5]Material Status'!U:W,3,0)</f>
        <v>Inactive</v>
      </c>
      <c r="K307" s="20" t="str">
        <f>IFERROR(VLOOKUP(E307,'[5]LOG Data SAP'!$D:$AO,11,0),
IF(D307=D306,K306,""))</f>
        <v>8999777008833</v>
      </c>
      <c r="L307" s="20" t="str">
        <f>IFERROR(VLOOKUP(E307,'[5]LOG Data SAP'!$D:$AO,13,0),
IF(D307=D306,L306,""))</f>
        <v/>
      </c>
      <c r="M307" s="20" t="str">
        <f>IFERROR(VLOOKUP(E307,'[5]LOG Data SAP'!$D:$AO,15,0),
IF(D307=D306,M306,""))</f>
        <v>8999777008840</v>
      </c>
      <c r="N307" s="21">
        <f>[5]SKU!VH307</f>
        <v>720</v>
      </c>
      <c r="O307" s="22">
        <f>[5]SKU!VN307</f>
        <v>25454</v>
      </c>
      <c r="P307" s="23">
        <f>[5]SKU!VO307</f>
        <v>45383</v>
      </c>
      <c r="Q307" s="24">
        <f>IFERROR(_xlfn.NUMBERVALUE(VLOOKUP(E307,'[5]LOG Data SAP'!$D:$M,9,0)),
IF(D307=D306,Q306,""))</f>
        <v>0</v>
      </c>
      <c r="R307" s="24">
        <f>IFERROR(_xlfn.NUMBERVALUE(VLOOKUP(E307,'[5]LOG Data SAP'!$D:$M,10,0)),
IF(D307=D306,R306,""))</f>
        <v>50</v>
      </c>
      <c r="S307" s="24">
        <f t="shared" si="16"/>
        <v>0</v>
      </c>
      <c r="T307" s="25">
        <f>IFERROR(VLOOKUP($E307,'[5]LOG Data SAP'!$D:$V,17,0)/10,
IF(D307=D306,T306,""))</f>
        <v>17</v>
      </c>
      <c r="U307" s="25">
        <f>IFERROR(VLOOKUP($E307,'[5]LOG Data SAP'!$D:$V,18,0)/10,
IF(D307=D306,U306,""))</f>
        <v>11</v>
      </c>
      <c r="V307" s="25">
        <f>IFERROR(VLOOKUP($E307,'[5]LOG Data SAP'!$D:$V,19,0)/10,
IF(D307=D306,V306,""))</f>
        <v>5</v>
      </c>
      <c r="W307" s="25">
        <f>IFERROR(VLOOKUP($E307,'[5]LOG Data SAP'!$D:$AO,21,0)/10,
IF(D307=D306,W306,""))</f>
        <v>0</v>
      </c>
      <c r="X307" s="25">
        <f>IFERROR(VLOOKUP($E307,'[5]LOG Data SAP'!$D:$AO,22,0)/10,
IF(D307=D306,X306,""))</f>
        <v>0</v>
      </c>
      <c r="Y307" s="25">
        <f>IFERROR(VLOOKUP($E307,'[5]LOG Data SAP'!$D:$AO,23,0)/10,
IF(D307=D306,Y306,""))</f>
        <v>0</v>
      </c>
      <c r="Z307" s="25">
        <f>IFERROR(VLOOKUP($E307,'[5]LOG Data SAP'!$D:$AO,25,0)/10,
IF(D307=D306,Z306,""))</f>
        <v>52.6</v>
      </c>
      <c r="AA307" s="25">
        <f>IFERROR(VLOOKUP($E307,'[5]LOG Data SAP'!$D:$AO,26,0)/10,
IF(D307=D306,AA306,""))</f>
        <v>34.6</v>
      </c>
      <c r="AB307" s="25">
        <f>IFERROR(VLOOKUP($E307,'[5]LOG Data SAP'!$D:$AO,27,0)/10,
IF(D307=D306,AB306,""))</f>
        <v>24.2</v>
      </c>
      <c r="AC307" s="26">
        <f>IFERROR(VLOOKUP($E307,'[5]LOG Data SAP'!$D:$AO,29,0)/IF(VLOOKUP($E307,'[5]LOG Data SAP'!$D:$AO,30,0)="G",1000,1),
IF(D307=D306,AC306,""))</f>
        <v>6.8000000000000005E-2</v>
      </c>
      <c r="AD307" s="26">
        <f>IFERROR(VLOOKUP($E307,'[5]LOG Data SAP'!$D:$AO,31,0)/IF(VLOOKUP($E307,'[5]LOG Data SAP'!$D:$AO,32,0)="G",1000,1),
IF(D307=D306,AD306,""))</f>
        <v>0</v>
      </c>
      <c r="AE307" s="26">
        <f>IFERROR(VLOOKUP($E307,'[5]LOG Data SAP'!$D:$AO,33,0)/IF(VLOOKUP($E307,'[5]LOG Data SAP'!$D:$AO,34,0)="G",1000,1),
IF(D307=D306,AE306,""))</f>
        <v>3.839</v>
      </c>
      <c r="AF307" s="27">
        <f t="shared" si="17"/>
        <v>935</v>
      </c>
      <c r="AG307" s="27" t="str">
        <f t="shared" si="18"/>
        <v/>
      </c>
      <c r="AH307" s="28">
        <f t="shared" si="19"/>
        <v>4.4043031999999996E-2</v>
      </c>
      <c r="AI307" s="18" t="str">
        <f>IFERROR(VLOOKUP(E307,'[5]LOG Data SAP'!$D:$E,2,0),IF(D307=D306,AI306,""))</f>
        <v>HP KOYO PANAS RI 2'S HANGER (PLUS ONE)</v>
      </c>
      <c r="AJ307" s="20" t="str">
        <f>IFERROR([5]SKU!VI307,IF(D307=D306,AJ306,""))</f>
        <v>09057</v>
      </c>
      <c r="AK307" s="18" t="str">
        <f>VLOOKUP(E307,[5]SKU!I:X,16,FALSE)</f>
        <v>3005.10.90</v>
      </c>
    </row>
    <row r="308" spans="1:37">
      <c r="A308" s="18" t="str">
        <f>[5]SKU!AC308</f>
        <v>Hansaplast</v>
      </c>
      <c r="B308" s="18" t="str">
        <f>[5]SKU!AE308</f>
        <v>Pain</v>
      </c>
      <c r="C308" s="18" t="str">
        <f>[5]SKU!AJ308</f>
        <v>External Pain Relief</v>
      </c>
      <c r="D308" s="18" t="str">
        <f>[5]SKU!G308</f>
        <v>HP Koyo Hangat Hanger + Kaos</v>
      </c>
      <c r="E308" s="19" t="str">
        <f>[5]SKU!I308</f>
        <v>48330-00222-00</v>
      </c>
      <c r="F308" s="19" t="str">
        <f>[5]SKU!J308</f>
        <v>48330-00222-00</v>
      </c>
      <c r="G308" s="18" t="str">
        <f>[5]SKU!K308</f>
        <v>Hansaplast Koyo Hangat Renceng 2 Lembar Hanger + Kaos</v>
      </c>
      <c r="H308" s="18" t="str">
        <f>IF([5]SKU!L308="R","Regular",
IF([5]SKU!L308="P","Promo",
IF([5]SKU!L308="S","Sample",
IF([5]SKU!L308="V","VAS",""))))</f>
        <v>Promo</v>
      </c>
      <c r="I308" s="18" t="str">
        <f>IF([5]SKU!QC308="A","Active",
IF([5]SKU!QC308="D","Discontinue",
IF([5]SKU!QC308="N","NPD","")))</f>
        <v>Active</v>
      </c>
      <c r="J308" s="18" t="str">
        <f>VLOOKUP(IFERROR(VLOOKUP(E308,'[5]Material Status'!A:I,9,0),""),'[5]Material Status'!U:W,3,0)</f>
        <v>Active</v>
      </c>
      <c r="K308" s="20" t="str">
        <f>IFERROR(VLOOKUP(E308,'[5]LOG Data SAP'!$D:$AO,11,0),
IF(D308=D307,K307,""))</f>
        <v>8999777011703</v>
      </c>
      <c r="L308" s="20" t="str">
        <f>IFERROR(VLOOKUP(E308,'[5]LOG Data SAP'!$D:$AO,13,0),
IF(D308=D307,L307,""))</f>
        <v/>
      </c>
      <c r="M308" s="20" t="str">
        <f>IFERROR(VLOOKUP(E308,'[5]LOG Data SAP'!$D:$AO,15,0),
IF(D308=D307,M307,""))</f>
        <v>8999777018221</v>
      </c>
      <c r="N308" s="21">
        <f>[5]SKU!VH308</f>
        <v>720</v>
      </c>
      <c r="O308" s="22">
        <f>[5]SKU!VN308</f>
        <v>1272714</v>
      </c>
      <c r="P308" s="23">
        <f>[5]SKU!VO308</f>
        <v>45383</v>
      </c>
      <c r="Q308" s="24">
        <f>IFERROR(_xlfn.NUMBERVALUE(VLOOKUP(E308,'[5]LOG Data SAP'!$D:$M,9,0)),
IF(D308=D307,Q307,""))</f>
        <v>0</v>
      </c>
      <c r="R308" s="24">
        <f>IFERROR(_xlfn.NUMBERVALUE(VLOOKUP(E308,'[5]LOG Data SAP'!$D:$M,10,0)),
IF(D308=D307,R307,""))</f>
        <v>1</v>
      </c>
      <c r="S308" s="24">
        <f t="shared" si="16"/>
        <v>0</v>
      </c>
      <c r="T308" s="25">
        <f>IFERROR(VLOOKUP($E308,'[5]LOG Data SAP'!$D:$V,17,0)/10,
IF(D308=D307,T307,""))</f>
        <v>17</v>
      </c>
      <c r="U308" s="25">
        <f>IFERROR(VLOOKUP($E308,'[5]LOG Data SAP'!$D:$V,18,0)/10,
IF(D308=D307,U307,""))</f>
        <v>5</v>
      </c>
      <c r="V308" s="25">
        <f>IFERROR(VLOOKUP($E308,'[5]LOG Data SAP'!$D:$V,19,0)/10,
IF(D308=D307,V307,""))</f>
        <v>11</v>
      </c>
      <c r="W308" s="25">
        <f>IFERROR(VLOOKUP($E308,'[5]LOG Data SAP'!$D:$AO,21,0)/10,
IF(D308=D307,W307,""))</f>
        <v>0</v>
      </c>
      <c r="X308" s="25">
        <f>IFERROR(VLOOKUP($E308,'[5]LOG Data SAP'!$D:$AO,22,0)/10,
IF(D308=D307,X307,""))</f>
        <v>0</v>
      </c>
      <c r="Y308" s="25">
        <f>IFERROR(VLOOKUP($E308,'[5]LOG Data SAP'!$D:$AO,23,0)/10,
IF(D308=D307,Y307,""))</f>
        <v>0</v>
      </c>
      <c r="Z308" s="25">
        <f>IFERROR(VLOOKUP($E308,'[5]LOG Data SAP'!$D:$AO,25,0)/10,
IF(D308=D307,Z307,""))</f>
        <v>52.6</v>
      </c>
      <c r="AA308" s="25">
        <f>IFERROR(VLOOKUP($E308,'[5]LOG Data SAP'!$D:$AO,26,0)/10,
IF(D308=D307,AA307,""))</f>
        <v>34.6</v>
      </c>
      <c r="AB308" s="25">
        <f>IFERROR(VLOOKUP($E308,'[5]LOG Data SAP'!$D:$AO,27,0)/10,
IF(D308=D307,AB307,""))</f>
        <v>24.2</v>
      </c>
      <c r="AC308" s="26">
        <f>IFERROR(VLOOKUP($E308,'[5]LOG Data SAP'!$D:$AO,29,0)/IF(VLOOKUP($E308,'[5]LOG Data SAP'!$D:$AO,30,0)="G",1000,1),
IF(D308=D307,AC307,""))</f>
        <v>7.3999999999999996E-2</v>
      </c>
      <c r="AD308" s="26">
        <f>IFERROR(VLOOKUP($E308,'[5]LOG Data SAP'!$D:$AO,31,0)/IF(VLOOKUP($E308,'[5]LOG Data SAP'!$D:$AO,32,0)="G",1000,1),
IF(D308=D307,AD307,""))</f>
        <v>0</v>
      </c>
      <c r="AE308" s="26">
        <f>IFERROR(VLOOKUP($E308,'[5]LOG Data SAP'!$D:$AO,33,0)/IF(VLOOKUP($E308,'[5]LOG Data SAP'!$D:$AO,34,0)="G",1000,1),
IF(D308=D307,AE307,""))</f>
        <v>4.2889999999999997</v>
      </c>
      <c r="AF308" s="27">
        <f t="shared" si="17"/>
        <v>935</v>
      </c>
      <c r="AG308" s="27" t="str">
        <f t="shared" si="18"/>
        <v/>
      </c>
      <c r="AH308" s="28">
        <f t="shared" si="19"/>
        <v>4.4043031999999996E-2</v>
      </c>
      <c r="AI308" s="18" t="str">
        <f>IFERROR(VLOOKUP(E308,'[5]LOG Data SAP'!$D:$E,2,0),IF(D308=D307,AI307,""))</f>
        <v>HP_KOYO_HANGAT_HANGER_+_</v>
      </c>
      <c r="AJ308" s="20" t="str">
        <f>IFERROR([5]SKU!VI308,IF(D308=D307,AJ307,""))</f>
        <v>76539</v>
      </c>
      <c r="AK308" s="18" t="str">
        <f>VLOOKUP(E308,[5]SKU!I:X,16,FALSE)</f>
        <v>3005.10.90</v>
      </c>
    </row>
    <row r="309" spans="1:37">
      <c r="A309" s="18" t="str">
        <f>[5]SKU!AC309</f>
        <v>Hansaplast</v>
      </c>
      <c r="B309" s="18" t="str">
        <f>[5]SKU!AE309</f>
        <v>Pain</v>
      </c>
      <c r="C309" s="18" t="str">
        <f>[5]SKU!AJ309</f>
        <v>External Pain Relief</v>
      </c>
      <c r="D309" s="18" t="str">
        <f>[5]SKU!G309</f>
        <v>HP Koyo Panas Hanger + Kaos</v>
      </c>
      <c r="E309" s="19" t="str">
        <f>[5]SKU!I309</f>
        <v>48330-00221-00</v>
      </c>
      <c r="F309" s="19" t="str">
        <f>[5]SKU!J309</f>
        <v>48330-00221-00</v>
      </c>
      <c r="G309" s="18" t="str">
        <f>[5]SKU!K309</f>
        <v>Hansaplast Koyo Panas Renceng 2 Lembar Hanger + Kaos</v>
      </c>
      <c r="H309" s="18" t="str">
        <f>IF([5]SKU!L309="R","Regular",
IF([5]SKU!L309="P","Promo",
IF([5]SKU!L309="S","Sample",
IF([5]SKU!L309="V","VAS",""))))</f>
        <v>Promo</v>
      </c>
      <c r="I309" s="18" t="str">
        <f>IF([5]SKU!QC309="A","Active",
IF([5]SKU!QC309="D","Discontinue",
IF([5]SKU!QC309="N","NPD","")))</f>
        <v>Active</v>
      </c>
      <c r="J309" s="18" t="str">
        <f>VLOOKUP(IFERROR(VLOOKUP(E309,'[5]Material Status'!A:I,9,0),""),'[5]Material Status'!U:W,3,0)</f>
        <v>Inactive</v>
      </c>
      <c r="K309" s="20" t="str">
        <f>IFERROR(VLOOKUP(E309,'[5]LOG Data SAP'!$D:$AO,11,0),
IF(D309=D308,K308,""))</f>
        <v>8999777011666</v>
      </c>
      <c r="L309" s="20" t="str">
        <f>IFERROR(VLOOKUP(E309,'[5]LOG Data SAP'!$D:$AO,13,0),
IF(D309=D308,L308,""))</f>
        <v/>
      </c>
      <c r="M309" s="20" t="str">
        <f>IFERROR(VLOOKUP(E309,'[5]LOG Data SAP'!$D:$AO,15,0),
IF(D309=D308,M308,""))</f>
        <v>8999777018238</v>
      </c>
      <c r="N309" s="21">
        <f>[5]SKU!VH309</f>
        <v>720</v>
      </c>
      <c r="O309" s="22">
        <f>[5]SKU!VN309</f>
        <v>1272714</v>
      </c>
      <c r="P309" s="23">
        <f>[5]SKU!VO309</f>
        <v>45383</v>
      </c>
      <c r="Q309" s="24">
        <f>IFERROR(_xlfn.NUMBERVALUE(VLOOKUP(E309,'[5]LOG Data SAP'!$D:$M,9,0)),
IF(D309=D308,Q308,""))</f>
        <v>0</v>
      </c>
      <c r="R309" s="24">
        <f>IFERROR(_xlfn.NUMBERVALUE(VLOOKUP(E309,'[5]LOG Data SAP'!$D:$M,10,0)),
IF(D309=D308,R308,""))</f>
        <v>1</v>
      </c>
      <c r="S309" s="24">
        <f t="shared" si="16"/>
        <v>0</v>
      </c>
      <c r="T309" s="25">
        <f>IFERROR(VLOOKUP($E309,'[5]LOG Data SAP'!$D:$V,17,0)/10,
IF(D309=D308,T308,""))</f>
        <v>17</v>
      </c>
      <c r="U309" s="25">
        <f>IFERROR(VLOOKUP($E309,'[5]LOG Data SAP'!$D:$V,18,0)/10,
IF(D309=D308,U308,""))</f>
        <v>5</v>
      </c>
      <c r="V309" s="25">
        <f>IFERROR(VLOOKUP($E309,'[5]LOG Data SAP'!$D:$V,19,0)/10,
IF(D309=D308,V308,""))</f>
        <v>11</v>
      </c>
      <c r="W309" s="25">
        <f>IFERROR(VLOOKUP($E309,'[5]LOG Data SAP'!$D:$AO,21,0)/10,
IF(D309=D308,W308,""))</f>
        <v>0</v>
      </c>
      <c r="X309" s="25">
        <f>IFERROR(VLOOKUP($E309,'[5]LOG Data SAP'!$D:$AO,22,0)/10,
IF(D309=D308,X308,""))</f>
        <v>0</v>
      </c>
      <c r="Y309" s="25">
        <f>IFERROR(VLOOKUP($E309,'[5]LOG Data SAP'!$D:$AO,23,0)/10,
IF(D309=D308,Y308,""))</f>
        <v>0</v>
      </c>
      <c r="Z309" s="25">
        <f>IFERROR(VLOOKUP($E309,'[5]LOG Data SAP'!$D:$AO,25,0)/10,
IF(D309=D308,Z308,""))</f>
        <v>52.6</v>
      </c>
      <c r="AA309" s="25">
        <f>IFERROR(VLOOKUP($E309,'[5]LOG Data SAP'!$D:$AO,26,0)/10,
IF(D309=D308,AA308,""))</f>
        <v>34.6</v>
      </c>
      <c r="AB309" s="25">
        <f>IFERROR(VLOOKUP($E309,'[5]LOG Data SAP'!$D:$AO,27,0)/10,
IF(D309=D308,AB308,""))</f>
        <v>24.2</v>
      </c>
      <c r="AC309" s="26">
        <f>IFERROR(VLOOKUP($E309,'[5]LOG Data SAP'!$D:$AO,29,0)/IF(VLOOKUP($E309,'[5]LOG Data SAP'!$D:$AO,30,0)="G",1000,1),
IF(D309=D308,AC308,""))</f>
        <v>6.9000000000000006E-2</v>
      </c>
      <c r="AD309" s="26">
        <f>IFERROR(VLOOKUP($E309,'[5]LOG Data SAP'!$D:$AO,31,0)/IF(VLOOKUP($E309,'[5]LOG Data SAP'!$D:$AO,32,0)="G",1000,1),
IF(D309=D308,AD308,""))</f>
        <v>0</v>
      </c>
      <c r="AE309" s="26">
        <f>IFERROR(VLOOKUP($E309,'[5]LOG Data SAP'!$D:$AO,33,0)/IF(VLOOKUP($E309,'[5]LOG Data SAP'!$D:$AO,34,0)="G",1000,1),
IF(D309=D308,AE308,""))</f>
        <v>4.0270000000000001</v>
      </c>
      <c r="AF309" s="27">
        <f t="shared" si="17"/>
        <v>935</v>
      </c>
      <c r="AG309" s="27" t="str">
        <f t="shared" si="18"/>
        <v/>
      </c>
      <c r="AH309" s="28">
        <f t="shared" si="19"/>
        <v>4.4043031999999996E-2</v>
      </c>
      <c r="AI309" s="18" t="str">
        <f>IFERROR(VLOOKUP(E309,'[5]LOG Data SAP'!$D:$E,2,0),IF(D309=D308,AI308,""))</f>
        <v>HP_KOYO_PANAS_HANGER_+_K</v>
      </c>
      <c r="AJ309" s="20" t="str">
        <f>IFERROR([5]SKU!VI309,IF(D309=D308,AJ308,""))</f>
        <v>09057</v>
      </c>
      <c r="AK309" s="18" t="str">
        <f>VLOOKUP(E309,[5]SKU!I:X,16,FALSE)</f>
        <v>3005.10.90</v>
      </c>
    </row>
    <row r="310" spans="1:37">
      <c r="A310" s="18" t="str">
        <f>[5]SKU!AC310</f>
        <v>Hansaplast</v>
      </c>
      <c r="B310" s="18" t="str">
        <f>[5]SKU!AE310</f>
        <v>Pain</v>
      </c>
      <c r="C310" s="18" t="str">
        <f>[5]SKU!AJ310</f>
        <v>External Pain Relief</v>
      </c>
      <c r="D310" s="18" t="str">
        <f>[5]SKU!G310</f>
        <v>HP Koyo Big Patch Hangat</v>
      </c>
      <c r="E310" s="19" t="str">
        <f>[5]SKU!I310</f>
        <v>76539-09004-00</v>
      </c>
      <c r="F310" s="19" t="str">
        <f>[5]SKU!J310</f>
        <v>76539-09004-00</v>
      </c>
      <c r="G310" s="18" t="str">
        <f>[5]SKU!K310</f>
        <v>Hansaplast Koyo Hangat Big Patch 5 Lembar</v>
      </c>
      <c r="H310" s="18" t="str">
        <f>IF([5]SKU!L310="R","Regular",
IF([5]SKU!L310="P","Promo",
IF([5]SKU!L310="S","Sample",
IF([5]SKU!L310="V","VAS",""))))</f>
        <v>Regular</v>
      </c>
      <c r="I310" s="18" t="str">
        <f>IF([5]SKU!QC310="A","Active",
IF([5]SKU!QC310="D","Discontinue",
IF([5]SKU!QC310="N","NPD","")))</f>
        <v>Discontinue</v>
      </c>
      <c r="J310" s="18" t="str">
        <f>VLOOKUP(IFERROR(VLOOKUP(E310,'[5]Material Status'!A:I,9,0),""),'[5]Material Status'!U:W,3,0)</f>
        <v>Inactive</v>
      </c>
      <c r="K310" s="20" t="str">
        <f>IFERROR(VLOOKUP(E310,'[5]LOG Data SAP'!$D:$AO,11,0),
IF(D310=D309,K309,""))</f>
        <v>8999777012465</v>
      </c>
      <c r="L310" s="20" t="str">
        <f>IFERROR(VLOOKUP(E310,'[5]LOG Data SAP'!$D:$AO,13,0),
IF(D310=D309,L309,""))</f>
        <v>8999777012472</v>
      </c>
      <c r="M310" s="20" t="str">
        <f>IFERROR(VLOOKUP(E310,'[5]LOG Data SAP'!$D:$AO,15,0),
IF(D310=D309,M309,""))</f>
        <v>8999777012489</v>
      </c>
      <c r="N310" s="21">
        <f>[5]SKU!VH310</f>
        <v>720</v>
      </c>
      <c r="O310" s="22" t="str">
        <f>[5]SKU!VN310</f>
        <v/>
      </c>
      <c r="P310" s="23">
        <f>[5]SKU!VO310</f>
        <v>44926</v>
      </c>
      <c r="Q310" s="24">
        <f>IFERROR(_xlfn.NUMBERVALUE(VLOOKUP(E310,'[5]LOG Data SAP'!$D:$M,9,0)),
IF(D310=D309,Q309,""))</f>
        <v>5</v>
      </c>
      <c r="R310" s="24">
        <f>IFERROR(_xlfn.NUMBERVALUE(VLOOKUP(E310,'[5]LOG Data SAP'!$D:$M,10,0)),
IF(D310=D309,R309,""))</f>
        <v>100</v>
      </c>
      <c r="S310" s="24">
        <f t="shared" si="16"/>
        <v>20</v>
      </c>
      <c r="T310" s="25">
        <f>IFERROR(VLOOKUP($E310,'[5]LOG Data SAP'!$D:$V,17,0)/10,
IF(D310=D309,T309,""))</f>
        <v>11</v>
      </c>
      <c r="U310" s="25">
        <f>IFERROR(VLOOKUP($E310,'[5]LOG Data SAP'!$D:$V,18,0)/10,
IF(D310=D309,U309,""))</f>
        <v>0.4</v>
      </c>
      <c r="V310" s="25">
        <f>IFERROR(VLOOKUP($E310,'[5]LOG Data SAP'!$D:$V,19,0)/10,
IF(D310=D309,V309,""))</f>
        <v>16</v>
      </c>
      <c r="W310" s="25">
        <f>IFERROR(VLOOKUP($E310,'[5]LOG Data SAP'!$D:$AO,21,0)/10,
IF(D310=D309,W309,""))</f>
        <v>11.5</v>
      </c>
      <c r="X310" s="25">
        <f>IFERROR(VLOOKUP($E310,'[5]LOG Data SAP'!$D:$AO,22,0)/10,
IF(D310=D309,X309,""))</f>
        <v>2</v>
      </c>
      <c r="Y310" s="25">
        <f>IFERROR(VLOOKUP($E310,'[5]LOG Data SAP'!$D:$AO,23,0)/10,
IF(D310=D309,Y309,""))</f>
        <v>16.5</v>
      </c>
      <c r="Z310" s="25">
        <f>IFERROR(VLOOKUP($E310,'[5]LOG Data SAP'!$D:$AO,25,0)/10,
IF(D310=D309,Z309,""))</f>
        <v>24.6</v>
      </c>
      <c r="AA310" s="25">
        <f>IFERROR(VLOOKUP($E310,'[5]LOG Data SAP'!$D:$AO,26,0)/10,
IF(D310=D309,AA309,""))</f>
        <v>23.1</v>
      </c>
      <c r="AB310" s="25">
        <f>IFERROR(VLOOKUP($E310,'[5]LOG Data SAP'!$D:$AO,27,0)/10,
IF(D310=D309,AB309,""))</f>
        <v>19.2</v>
      </c>
      <c r="AC310" s="26">
        <f>IFERROR(VLOOKUP($E310,'[5]LOG Data SAP'!$D:$AO,29,0)/IF(VLOOKUP($E310,'[5]LOG Data SAP'!$D:$AO,30,0)="G",1000,1),
IF(D310=D309,AC309,""))</f>
        <v>1.5869999999999999E-2</v>
      </c>
      <c r="AD310" s="26">
        <f>IFERROR(VLOOKUP($E310,'[5]LOG Data SAP'!$D:$AO,31,0)/IF(VLOOKUP($E310,'[5]LOG Data SAP'!$D:$AO,32,0)="G",1000,1),
IF(D310=D309,AD309,""))</f>
        <v>9.7000000000000003E-2</v>
      </c>
      <c r="AE310" s="26">
        <f>IFERROR(VLOOKUP($E310,'[5]LOG Data SAP'!$D:$AO,33,0)/IF(VLOOKUP($E310,'[5]LOG Data SAP'!$D:$AO,34,0)="G",1000,1),
IF(D310=D309,AE309,""))</f>
        <v>2.14</v>
      </c>
      <c r="AF310" s="27">
        <f t="shared" si="17"/>
        <v>70.400000000000006</v>
      </c>
      <c r="AG310" s="27">
        <f t="shared" si="18"/>
        <v>379.5</v>
      </c>
      <c r="AH310" s="28">
        <f t="shared" si="19"/>
        <v>1.0910592000000002E-2</v>
      </c>
      <c r="AI310" s="18" t="str">
        <f>IFERROR(VLOOKUP(E310,'[5]LOG Data SAP'!$D:$E,2,0),IF(D310=D309,AI309,""))</f>
        <v>HP BIG PATCH HANGAT 5S</v>
      </c>
      <c r="AJ310" s="20" t="str">
        <f>IFERROR([5]SKU!VI310,IF(D310=D309,AJ309,""))</f>
        <v>40074</v>
      </c>
      <c r="AK310" s="18" t="str">
        <f>VLOOKUP(E310,[5]SKU!I:X,16,FALSE)</f>
        <v>3005.10.90</v>
      </c>
    </row>
    <row r="311" spans="1:37">
      <c r="A311" s="18" t="str">
        <f>[5]SKU!AC311</f>
        <v>Hansaplast</v>
      </c>
      <c r="B311" s="18" t="str">
        <f>[5]SKU!AE311</f>
        <v>Pain</v>
      </c>
      <c r="C311" s="18" t="str">
        <f>[5]SKU!AJ311</f>
        <v>External Pain Relief</v>
      </c>
      <c r="D311" s="18" t="str">
        <f>[5]SKU!G311</f>
        <v>HP Koyo Big Patch Panas</v>
      </c>
      <c r="E311" s="19" t="str">
        <f>[5]SKU!I311</f>
        <v>09057-09004-00</v>
      </c>
      <c r="F311" s="19" t="str">
        <f>[5]SKU!J311</f>
        <v>09057-09004-00</v>
      </c>
      <c r="G311" s="18" t="str">
        <f>[5]SKU!K311</f>
        <v>Hansaplast Koyo Panas Big Patch 5 Lembar</v>
      </c>
      <c r="H311" s="18" t="str">
        <f>IF([5]SKU!L311="R","Regular",
IF([5]SKU!L311="P","Promo",
IF([5]SKU!L311="S","Sample",
IF([5]SKU!L311="V","VAS",""))))</f>
        <v>Regular</v>
      </c>
      <c r="I311" s="18" t="str">
        <f>IF([5]SKU!QC311="A","Active",
IF([5]SKU!QC311="D","Discontinue",
IF([5]SKU!QC311="N","NPD","")))</f>
        <v>Discontinue</v>
      </c>
      <c r="J311" s="18" t="str">
        <f>VLOOKUP(IFERROR(VLOOKUP(E311,'[5]Material Status'!A:I,9,0),""),'[5]Material Status'!U:W,3,0)</f>
        <v>Inactive</v>
      </c>
      <c r="K311" s="20" t="str">
        <f>IFERROR(VLOOKUP(E311,'[5]LOG Data SAP'!$D:$AO,11,0),
IF(D311=D310,K310,""))</f>
        <v>8999777012496</v>
      </c>
      <c r="L311" s="20" t="str">
        <f>IFERROR(VLOOKUP(E311,'[5]LOG Data SAP'!$D:$AO,13,0),
IF(D311=D310,L310,""))</f>
        <v>8999777012502</v>
      </c>
      <c r="M311" s="20" t="str">
        <f>IFERROR(VLOOKUP(E311,'[5]LOG Data SAP'!$D:$AO,15,0),
IF(D311=D310,M310,""))</f>
        <v>8999777012519</v>
      </c>
      <c r="N311" s="21">
        <f>[5]SKU!VH311</f>
        <v>720</v>
      </c>
      <c r="O311" s="22" t="str">
        <f>[5]SKU!VN311</f>
        <v/>
      </c>
      <c r="P311" s="23">
        <f>[5]SKU!VO311</f>
        <v>44926</v>
      </c>
      <c r="Q311" s="24">
        <f>IFERROR(_xlfn.NUMBERVALUE(VLOOKUP(E311,'[5]LOG Data SAP'!$D:$M,9,0)),
IF(D311=D310,Q310,""))</f>
        <v>5</v>
      </c>
      <c r="R311" s="24">
        <f>IFERROR(_xlfn.NUMBERVALUE(VLOOKUP(E311,'[5]LOG Data SAP'!$D:$M,10,0)),
IF(D311=D310,R310,""))</f>
        <v>100</v>
      </c>
      <c r="S311" s="24">
        <f t="shared" si="16"/>
        <v>20</v>
      </c>
      <c r="T311" s="25">
        <f>IFERROR(VLOOKUP($E311,'[5]LOG Data SAP'!$D:$V,17,0)/10,
IF(D311=D310,T310,""))</f>
        <v>11</v>
      </c>
      <c r="U311" s="25">
        <f>IFERROR(VLOOKUP($E311,'[5]LOG Data SAP'!$D:$V,18,0)/10,
IF(D311=D310,U310,""))</f>
        <v>0.4</v>
      </c>
      <c r="V311" s="25">
        <f>IFERROR(VLOOKUP($E311,'[5]LOG Data SAP'!$D:$V,19,0)/10,
IF(D311=D310,V310,""))</f>
        <v>16</v>
      </c>
      <c r="W311" s="25">
        <f>IFERROR(VLOOKUP($E311,'[5]LOG Data SAP'!$D:$AO,21,0)/10,
IF(D311=D310,W310,""))</f>
        <v>11.5</v>
      </c>
      <c r="X311" s="25">
        <f>IFERROR(VLOOKUP($E311,'[5]LOG Data SAP'!$D:$AO,22,0)/10,
IF(D311=D310,X310,""))</f>
        <v>2</v>
      </c>
      <c r="Y311" s="25">
        <f>IFERROR(VLOOKUP($E311,'[5]LOG Data SAP'!$D:$AO,23,0)/10,
IF(D311=D310,Y310,""))</f>
        <v>16.5</v>
      </c>
      <c r="Z311" s="25">
        <f>IFERROR(VLOOKUP($E311,'[5]LOG Data SAP'!$D:$AO,25,0)/10,
IF(D311=D310,Z310,""))</f>
        <v>24.6</v>
      </c>
      <c r="AA311" s="25">
        <f>IFERROR(VLOOKUP($E311,'[5]LOG Data SAP'!$D:$AO,26,0)/10,
IF(D311=D310,AA310,""))</f>
        <v>23.1</v>
      </c>
      <c r="AB311" s="25">
        <f>IFERROR(VLOOKUP($E311,'[5]LOG Data SAP'!$D:$AO,27,0)/10,
IF(D311=D310,AB310,""))</f>
        <v>19.2</v>
      </c>
      <c r="AC311" s="26">
        <f>IFERROR(VLOOKUP($E311,'[5]LOG Data SAP'!$D:$AO,29,0)/IF(VLOOKUP($E311,'[5]LOG Data SAP'!$D:$AO,30,0)="G",1000,1),
IF(D311=D310,AC310,""))</f>
        <v>1.5869999999999999E-2</v>
      </c>
      <c r="AD311" s="26">
        <f>IFERROR(VLOOKUP($E311,'[5]LOG Data SAP'!$D:$AO,31,0)/IF(VLOOKUP($E311,'[5]LOG Data SAP'!$D:$AO,32,0)="G",1000,1),
IF(D311=D310,AD310,""))</f>
        <v>9.7000000000000003E-2</v>
      </c>
      <c r="AE311" s="26">
        <f>IFERROR(VLOOKUP($E311,'[5]LOG Data SAP'!$D:$AO,33,0)/IF(VLOOKUP($E311,'[5]LOG Data SAP'!$D:$AO,34,0)="G",1000,1),
IF(D311=D310,AE310,""))</f>
        <v>2.14</v>
      </c>
      <c r="AF311" s="27">
        <f t="shared" si="17"/>
        <v>70.400000000000006</v>
      </c>
      <c r="AG311" s="27">
        <f t="shared" si="18"/>
        <v>379.5</v>
      </c>
      <c r="AH311" s="28">
        <f t="shared" si="19"/>
        <v>1.0910592000000002E-2</v>
      </c>
      <c r="AI311" s="18" t="str">
        <f>IFERROR(VLOOKUP(E311,'[5]LOG Data SAP'!$D:$E,2,0),IF(D311=D310,AI310,""))</f>
        <v>HP BIG PATCH PANAS 5S</v>
      </c>
      <c r="AJ311" s="20" t="str">
        <f>IFERROR([5]SKU!VI311,IF(D311=D310,AJ310,""))</f>
        <v>40076</v>
      </c>
      <c r="AK311" s="18" t="str">
        <f>VLOOKUP(E311,[5]SKU!I:X,16,FALSE)</f>
        <v>3005.10.90</v>
      </c>
    </row>
    <row r="312" spans="1:37">
      <c r="A312" s="18" t="str">
        <f>[5]SKU!AC312</f>
        <v>Hansaplast</v>
      </c>
      <c r="B312" s="18" t="str">
        <f>[5]SKU!AE312</f>
        <v>Pain</v>
      </c>
      <c r="C312" s="18" t="str">
        <f>[5]SKU!AJ312</f>
        <v>External Pain Relief</v>
      </c>
      <c r="D312" s="18" t="str">
        <f>[5]SKU!G312</f>
        <v>Hansa Mudik Ga Loyo Hangat</v>
      </c>
      <c r="E312" s="19" t="str">
        <f>[5]SKU!I312</f>
        <v>48330-00175-00</v>
      </c>
      <c r="F312" s="19" t="str">
        <f>[5]SKU!J312</f>
        <v>48330-00175-00</v>
      </c>
      <c r="G312" s="18" t="str">
        <f>[5]SKU!K312</f>
        <v>Hansaplast Mudik Ga Loyo Koyo Hangat</v>
      </c>
      <c r="H312" s="18" t="str">
        <f>IF([5]SKU!L312="R","Regular",
IF([5]SKU!L312="P","Promo",
IF([5]SKU!L312="S","Sample",
IF([5]SKU!L312="V","VAS",""))))</f>
        <v>Promo</v>
      </c>
      <c r="I312" s="18" t="str">
        <f>IF([5]SKU!QC312="A","Active",
IF([5]SKU!QC312="D","Discontinue",
IF([5]SKU!QC312="N","NPD","")))</f>
        <v>Discontinue</v>
      </c>
      <c r="J312" s="18" t="str">
        <f>VLOOKUP(IFERROR(VLOOKUP(E312,'[5]Material Status'!A:I,9,0),""),'[5]Material Status'!U:W,3,0)</f>
        <v>Inactive</v>
      </c>
      <c r="K312" s="20" t="str">
        <f>IFERROR(VLOOKUP(E312,'[5]LOG Data SAP'!$D:$AO,11,0),
IF(D312=D311,K311,""))</f>
        <v>8999777015077</v>
      </c>
      <c r="L312" s="20" t="str">
        <f>IFERROR(VLOOKUP(E312,'[5]LOG Data SAP'!$D:$AO,13,0),
IF(D312=D311,L311,""))</f>
        <v/>
      </c>
      <c r="M312" s="20" t="str">
        <f>IFERROR(VLOOKUP(E312,'[5]LOG Data SAP'!$D:$AO,15,0),
IF(D312=D311,M311,""))</f>
        <v>8999777015084</v>
      </c>
      <c r="N312" s="21">
        <f>[5]SKU!VH312</f>
        <v>720</v>
      </c>
      <c r="O312" s="22" t="str">
        <f>[5]SKU!VN312</f>
        <v/>
      </c>
      <c r="P312" s="23">
        <f>[5]SKU!VO312</f>
        <v>44926</v>
      </c>
      <c r="Q312" s="24">
        <f>IFERROR(_xlfn.NUMBERVALUE(VLOOKUP(E312,'[5]LOG Data SAP'!$D:$M,9,0)),
IF(D312=D311,Q311,""))</f>
        <v>0</v>
      </c>
      <c r="R312" s="24">
        <f>IFERROR(_xlfn.NUMBERVALUE(VLOOKUP(E312,'[5]LOG Data SAP'!$D:$M,10,0)),
IF(D312=D311,R311,""))</f>
        <v>12</v>
      </c>
      <c r="S312" s="24">
        <f t="shared" si="16"/>
        <v>0</v>
      </c>
      <c r="T312" s="25">
        <f>IFERROR(VLOOKUP($E312,'[5]LOG Data SAP'!$D:$V,17,0)/10,
IF(D312=D311,T311,""))</f>
        <v>11.5</v>
      </c>
      <c r="U312" s="25">
        <f>IFERROR(VLOOKUP($E312,'[5]LOG Data SAP'!$D:$V,18,0)/10,
IF(D312=D311,U311,""))</f>
        <v>2.5</v>
      </c>
      <c r="V312" s="25">
        <f>IFERROR(VLOOKUP($E312,'[5]LOG Data SAP'!$D:$V,19,0)/10,
IF(D312=D311,V311,""))</f>
        <v>16.5</v>
      </c>
      <c r="W312" s="25">
        <f>IFERROR(VLOOKUP($E312,'[5]LOG Data SAP'!$D:$AO,21,0)/10,
IF(D312=D311,W311,""))</f>
        <v>0</v>
      </c>
      <c r="X312" s="25">
        <f>IFERROR(VLOOKUP($E312,'[5]LOG Data SAP'!$D:$AO,22,0)/10,
IF(D312=D311,X311,""))</f>
        <v>0</v>
      </c>
      <c r="Y312" s="25">
        <f>IFERROR(VLOOKUP($E312,'[5]LOG Data SAP'!$D:$AO,23,0)/10,
IF(D312=D311,Y311,""))</f>
        <v>0</v>
      </c>
      <c r="Z312" s="25">
        <f>IFERROR(VLOOKUP($E312,'[5]LOG Data SAP'!$D:$AO,25,0)/10,
IF(D312=D311,Z311,""))</f>
        <v>24.6</v>
      </c>
      <c r="AA312" s="25">
        <f>IFERROR(VLOOKUP($E312,'[5]LOG Data SAP'!$D:$AO,26,0)/10,
IF(D312=D311,AA311,""))</f>
        <v>16.600000000000001</v>
      </c>
      <c r="AB312" s="25">
        <f>IFERROR(VLOOKUP($E312,'[5]LOG Data SAP'!$D:$AO,27,0)/10,
IF(D312=D311,AB311,""))</f>
        <v>21.2</v>
      </c>
      <c r="AC312" s="26">
        <f>IFERROR(VLOOKUP($E312,'[5]LOG Data SAP'!$D:$AO,29,0)/IF(VLOOKUP($E312,'[5]LOG Data SAP'!$D:$AO,30,0)="G",1000,1),
IF(D312=D311,AC311,""))</f>
        <v>9.6950000000000008E-2</v>
      </c>
      <c r="AD312" s="26">
        <f>IFERROR(VLOOKUP($E312,'[5]LOG Data SAP'!$D:$AO,31,0)/IF(VLOOKUP($E312,'[5]LOG Data SAP'!$D:$AO,32,0)="G",1000,1),
IF(D312=D311,AD311,""))</f>
        <v>0</v>
      </c>
      <c r="AE312" s="26">
        <f>IFERROR(VLOOKUP($E312,'[5]LOG Data SAP'!$D:$AO,33,0)/IF(VLOOKUP($E312,'[5]LOG Data SAP'!$D:$AO,34,0)="G",1000,1),
IF(D312=D311,AE311,""))</f>
        <v>1.37</v>
      </c>
      <c r="AF312" s="27">
        <f t="shared" si="17"/>
        <v>474.375</v>
      </c>
      <c r="AG312" s="27" t="str">
        <f t="shared" si="18"/>
        <v/>
      </c>
      <c r="AH312" s="28">
        <f t="shared" si="19"/>
        <v>8.6572320000000026E-3</v>
      </c>
      <c r="AI312" s="18" t="str">
        <f>IFERROR(VLOOKUP(E312,'[5]LOG Data SAP'!$D:$E,2,0),IF(D312=D311,AI311,""))</f>
        <v>HANSA_MUDIK_GA_LOYO_HANG</v>
      </c>
      <c r="AJ312" s="20" t="str">
        <f>IFERROR([5]SKU!VI312,IF(D312=D311,AJ311,""))</f>
        <v>76539</v>
      </c>
      <c r="AK312" s="18" t="str">
        <f>VLOOKUP(E312,[5]SKU!I:X,16,FALSE)</f>
        <v>3005.10.90</v>
      </c>
    </row>
    <row r="313" spans="1:37">
      <c r="A313" s="18" t="str">
        <f>[5]SKU!AC313</f>
        <v>Hansaplast</v>
      </c>
      <c r="B313" s="18" t="str">
        <f>[5]SKU!AE313</f>
        <v>Pain</v>
      </c>
      <c r="C313" s="18" t="str">
        <f>[5]SKU!AJ313</f>
        <v>External Pain Relief</v>
      </c>
      <c r="D313" s="18" t="str">
        <f>[5]SKU!G313</f>
        <v>Hansa Mudik Ga Loyo Panas</v>
      </c>
      <c r="E313" s="19" t="str">
        <f>[5]SKU!I313</f>
        <v>48330-00174-00</v>
      </c>
      <c r="F313" s="19" t="str">
        <f>[5]SKU!J313</f>
        <v>48330-00174-00</v>
      </c>
      <c r="G313" s="18" t="str">
        <f>[5]SKU!K313</f>
        <v>Hansaplast Mudik Ga Loyo Koyo Panas</v>
      </c>
      <c r="H313" s="18" t="str">
        <f>IF([5]SKU!L313="R","Regular",
IF([5]SKU!L313="P","Promo",
IF([5]SKU!L313="S","Sample",
IF([5]SKU!L313="V","VAS",""))))</f>
        <v>Promo</v>
      </c>
      <c r="I313" s="18" t="str">
        <f>IF([5]SKU!QC313="A","Active",
IF([5]SKU!QC313="D","Discontinue",
IF([5]SKU!QC313="N","NPD","")))</f>
        <v>Discontinue</v>
      </c>
      <c r="J313" s="18" t="str">
        <f>VLOOKUP(IFERROR(VLOOKUP(E313,'[5]Material Status'!A:I,9,0),""),'[5]Material Status'!U:W,3,0)</f>
        <v>Inactive</v>
      </c>
      <c r="K313" s="20" t="str">
        <f>IFERROR(VLOOKUP(E313,'[5]LOG Data SAP'!$D:$AO,11,0),
IF(D313=D312,K312,""))</f>
        <v>8999777015046</v>
      </c>
      <c r="L313" s="20" t="str">
        <f>IFERROR(VLOOKUP(E313,'[5]LOG Data SAP'!$D:$AO,13,0),
IF(D313=D312,L312,""))</f>
        <v/>
      </c>
      <c r="M313" s="20" t="str">
        <f>IFERROR(VLOOKUP(E313,'[5]LOG Data SAP'!$D:$AO,15,0),
IF(D313=D312,M312,""))</f>
        <v>8999777015060</v>
      </c>
      <c r="N313" s="21">
        <f>[5]SKU!VH313</f>
        <v>720</v>
      </c>
      <c r="O313" s="22" t="str">
        <f>[5]SKU!VN313</f>
        <v/>
      </c>
      <c r="P313" s="23">
        <f>[5]SKU!VO313</f>
        <v>44926</v>
      </c>
      <c r="Q313" s="24">
        <f>IFERROR(_xlfn.NUMBERVALUE(VLOOKUP(E313,'[5]LOG Data SAP'!$D:$M,9,0)),
IF(D313=D312,Q312,""))</f>
        <v>0</v>
      </c>
      <c r="R313" s="24">
        <f>IFERROR(_xlfn.NUMBERVALUE(VLOOKUP(E313,'[5]LOG Data SAP'!$D:$M,10,0)),
IF(D313=D312,R312,""))</f>
        <v>12</v>
      </c>
      <c r="S313" s="24">
        <f t="shared" si="16"/>
        <v>0</v>
      </c>
      <c r="T313" s="25">
        <f>IFERROR(VLOOKUP($E313,'[5]LOG Data SAP'!$D:$V,17,0)/10,
IF(D313=D312,T312,""))</f>
        <v>11.5</v>
      </c>
      <c r="U313" s="25">
        <f>IFERROR(VLOOKUP($E313,'[5]LOG Data SAP'!$D:$V,18,0)/10,
IF(D313=D312,U312,""))</f>
        <v>2.5</v>
      </c>
      <c r="V313" s="25">
        <f>IFERROR(VLOOKUP($E313,'[5]LOG Data SAP'!$D:$V,19,0)/10,
IF(D313=D312,V312,""))</f>
        <v>16.5</v>
      </c>
      <c r="W313" s="25">
        <f>IFERROR(VLOOKUP($E313,'[5]LOG Data SAP'!$D:$AO,21,0)/10,
IF(D313=D312,W312,""))</f>
        <v>0</v>
      </c>
      <c r="X313" s="25">
        <f>IFERROR(VLOOKUP($E313,'[5]LOG Data SAP'!$D:$AO,22,0)/10,
IF(D313=D312,X312,""))</f>
        <v>0</v>
      </c>
      <c r="Y313" s="25">
        <f>IFERROR(VLOOKUP($E313,'[5]LOG Data SAP'!$D:$AO,23,0)/10,
IF(D313=D312,Y312,""))</f>
        <v>0</v>
      </c>
      <c r="Z313" s="25">
        <f>IFERROR(VLOOKUP($E313,'[5]LOG Data SAP'!$D:$AO,25,0)/10,
IF(D313=D312,Z312,""))</f>
        <v>24.6</v>
      </c>
      <c r="AA313" s="25">
        <f>IFERROR(VLOOKUP($E313,'[5]LOG Data SAP'!$D:$AO,26,0)/10,
IF(D313=D312,AA312,""))</f>
        <v>16.600000000000001</v>
      </c>
      <c r="AB313" s="25">
        <f>IFERROR(VLOOKUP($E313,'[5]LOG Data SAP'!$D:$AO,27,0)/10,
IF(D313=D312,AB312,""))</f>
        <v>21.2</v>
      </c>
      <c r="AC313" s="26">
        <f>IFERROR(VLOOKUP($E313,'[5]LOG Data SAP'!$D:$AO,29,0)/IF(VLOOKUP($E313,'[5]LOG Data SAP'!$D:$AO,30,0)="G",1000,1),
IF(D313=D312,AC312,""))</f>
        <v>9.6950000000000008E-2</v>
      </c>
      <c r="AD313" s="26">
        <f>IFERROR(VLOOKUP($E313,'[5]LOG Data SAP'!$D:$AO,31,0)/IF(VLOOKUP($E313,'[5]LOG Data SAP'!$D:$AO,32,0)="G",1000,1),
IF(D313=D312,AD312,""))</f>
        <v>0</v>
      </c>
      <c r="AE313" s="26">
        <f>IFERROR(VLOOKUP($E313,'[5]LOG Data SAP'!$D:$AO,33,0)/IF(VLOOKUP($E313,'[5]LOG Data SAP'!$D:$AO,34,0)="G",1000,1),
IF(D313=D312,AE312,""))</f>
        <v>1.37</v>
      </c>
      <c r="AF313" s="27">
        <f t="shared" si="17"/>
        <v>474.375</v>
      </c>
      <c r="AG313" s="27" t="str">
        <f t="shared" si="18"/>
        <v/>
      </c>
      <c r="AH313" s="28">
        <f t="shared" si="19"/>
        <v>8.6572320000000026E-3</v>
      </c>
      <c r="AI313" s="18" t="str">
        <f>IFERROR(VLOOKUP(E313,'[5]LOG Data SAP'!$D:$E,2,0),IF(D313=D312,AI312,""))</f>
        <v>HANSA_MUDIK_GA_LOYO_PANA</v>
      </c>
      <c r="AJ313" s="20" t="str">
        <f>IFERROR([5]SKU!VI313,IF(D313=D312,AJ312,""))</f>
        <v>09057</v>
      </c>
      <c r="AK313" s="18" t="str">
        <f>VLOOKUP(E313,[5]SKU!I:X,16,FALSE)</f>
        <v>3005.10.90</v>
      </c>
    </row>
    <row r="314" spans="1:37">
      <c r="A314" s="18" t="str">
        <f>[5]SKU!AC314</f>
        <v>Hansaplast</v>
      </c>
      <c r="B314" s="18" t="str">
        <f>[5]SKU!AE314</f>
        <v>Others</v>
      </c>
      <c r="C314" s="18" t="str">
        <f>[5]SKU!AJ314</f>
        <v>Others</v>
      </c>
      <c r="D314" s="18" t="str">
        <f>[5]SKU!G314</f>
        <v>HP Fever Plaster Frozen &amp; Avengers 1pc</v>
      </c>
      <c r="E314" s="19" t="str">
        <f>[5]SKU!I314</f>
        <v>25501-09002-00</v>
      </c>
      <c r="F314" s="19" t="str">
        <f>[5]SKU!J314</f>
        <v>25501-09002-00</v>
      </c>
      <c r="G314" s="18" t="str">
        <f>[5]SKU!K314</f>
        <v>Hansaplast Cooling Fever Disney Frozen &amp; Marvel 1 Lembar</v>
      </c>
      <c r="H314" s="18" t="str">
        <f>IF([5]SKU!L314="R","Regular",
IF([5]SKU!L314="P","Promo",
IF([5]SKU!L314="S","Sample",
IF([5]SKU!L314="V","VAS",""))))</f>
        <v>Regular</v>
      </c>
      <c r="I314" s="18" t="str">
        <f>IF([5]SKU!QC314="A","Active",
IF([5]SKU!QC314="D","Discontinue",
IF([5]SKU!QC314="N","NPD","")))</f>
        <v>Discontinue</v>
      </c>
      <c r="J314" s="18" t="str">
        <f>VLOOKUP(IFERROR(VLOOKUP(E314,'[5]Material Status'!A:I,9,0),""),'[5]Material Status'!U:W,3,0)</f>
        <v>Inactive</v>
      </c>
      <c r="K314" s="20" t="str">
        <f>IFERROR(VLOOKUP(E314,'[5]LOG Data SAP'!$D:$AO,11,0),
IF(D314=D313,K313,""))</f>
        <v>8999777005375</v>
      </c>
      <c r="L314" s="20" t="str">
        <f>IFERROR(VLOOKUP(E314,'[5]LOG Data SAP'!$D:$AO,13,0),
IF(D314=D313,L313,""))</f>
        <v>8999777015213</v>
      </c>
      <c r="M314" s="20" t="str">
        <f>IFERROR(VLOOKUP(E314,'[5]LOG Data SAP'!$D:$AO,15,0),
IF(D314=D313,M313,""))</f>
        <v>8999777015220</v>
      </c>
      <c r="N314" s="21">
        <f>[5]SKU!VH314</f>
        <v>1080</v>
      </c>
      <c r="O314" s="22" t="str">
        <f>[5]SKU!VN314</f>
        <v/>
      </c>
      <c r="P314" s="23">
        <f>[5]SKU!VO314</f>
        <v>44926</v>
      </c>
      <c r="Q314" s="24">
        <f>IFERROR(_xlfn.NUMBERVALUE(VLOOKUP(E314,'[5]LOG Data SAP'!$D:$M,9,0)),
IF(D314=D313,Q313,""))</f>
        <v>10</v>
      </c>
      <c r="R314" s="24">
        <f>IFERROR(_xlfn.NUMBERVALUE(VLOOKUP(E314,'[5]LOG Data SAP'!$D:$M,10,0)),
IF(D314=D313,R313,""))</f>
        <v>200</v>
      </c>
      <c r="S314" s="24">
        <f t="shared" si="16"/>
        <v>20</v>
      </c>
      <c r="T314" s="25">
        <f>IFERROR(VLOOKUP($E314,'[5]LOG Data SAP'!$D:$V,17,0)/10,
IF(D314=D313,T313,""))</f>
        <v>12</v>
      </c>
      <c r="U314" s="25">
        <f>IFERROR(VLOOKUP($E314,'[5]LOG Data SAP'!$D:$V,18,0)/10,
IF(D314=D313,U313,""))</f>
        <v>5.0999999999999996</v>
      </c>
      <c r="V314" s="25">
        <f>IFERROR(VLOOKUP($E314,'[5]LOG Data SAP'!$D:$V,19,0)/10,
IF(D314=D313,V313,""))</f>
        <v>0.2</v>
      </c>
      <c r="W314" s="25">
        <f>IFERROR(VLOOKUP($E314,'[5]LOG Data SAP'!$D:$AO,21,0)/10,
IF(D314=D313,W313,""))</f>
        <v>16</v>
      </c>
      <c r="X314" s="25">
        <f>IFERROR(VLOOKUP($E314,'[5]LOG Data SAP'!$D:$AO,22,0)/10,
IF(D314=D313,X313,""))</f>
        <v>9</v>
      </c>
      <c r="Y314" s="25">
        <f>IFERROR(VLOOKUP($E314,'[5]LOG Data SAP'!$D:$AO,23,0)/10,
IF(D314=D313,Y313,""))</f>
        <v>4</v>
      </c>
      <c r="Z314" s="25">
        <f>IFERROR(VLOOKUP($E314,'[5]LOG Data SAP'!$D:$AO,25,0)/10,
IF(D314=D313,Z313,""))</f>
        <v>34</v>
      </c>
      <c r="AA314" s="25">
        <f>IFERROR(VLOOKUP($E314,'[5]LOG Data SAP'!$D:$AO,26,0)/10,
IF(D314=D313,AA313,""))</f>
        <v>22</v>
      </c>
      <c r="AB314" s="25">
        <f>IFERROR(VLOOKUP($E314,'[5]LOG Data SAP'!$D:$AO,27,0)/10,
IF(D314=D313,AB313,""))</f>
        <v>23</v>
      </c>
      <c r="AC314" s="26">
        <f>IFERROR(VLOOKUP($E314,'[5]LOG Data SAP'!$D:$AO,29,0)/IF(VLOOKUP($E314,'[5]LOG Data SAP'!$D:$AO,30,0)="G",1000,1),
IF(D314=D313,AC313,""))</f>
        <v>1.4E-2</v>
      </c>
      <c r="AD314" s="26">
        <f>IFERROR(VLOOKUP($E314,'[5]LOG Data SAP'!$D:$AO,31,0)/IF(VLOOKUP($E314,'[5]LOG Data SAP'!$D:$AO,32,0)="G",1000,1),
IF(D314=D313,AD313,""))</f>
        <v>0.15</v>
      </c>
      <c r="AE314" s="26">
        <f>IFERROR(VLOOKUP($E314,'[5]LOG Data SAP'!$D:$AO,33,0)/IF(VLOOKUP($E314,'[5]LOG Data SAP'!$D:$AO,34,0)="G",1000,1),
IF(D314=D313,AE313,""))</f>
        <v>3.15</v>
      </c>
      <c r="AF314" s="27">
        <f t="shared" si="17"/>
        <v>12.24</v>
      </c>
      <c r="AG314" s="27">
        <f t="shared" si="18"/>
        <v>576</v>
      </c>
      <c r="AH314" s="28">
        <f t="shared" si="19"/>
        <v>1.7204000000000001E-2</v>
      </c>
      <c r="AI314" s="18" t="str">
        <f>IFERROR(VLOOKUP(E314,'[5]LOG Data SAP'!$D:$E,2,0),IF(D314=D313,AI313,""))</f>
        <v>HANSAPLAST COOLING FEVER DISNEY 1S</v>
      </c>
      <c r="AJ314" s="20" t="str">
        <f>IFERROR([5]SKU!VI314,IF(D314=D313,AJ313,""))</f>
        <v>25501</v>
      </c>
      <c r="AK314" s="18" t="str">
        <f>VLOOKUP(E314,[5]SKU!I:X,16,FALSE)</f>
        <v>3005.10.90</v>
      </c>
    </row>
    <row r="315" spans="1:37">
      <c r="A315" s="18" t="str">
        <f>[5]SKU!AC315</f>
        <v>Hansaplast</v>
      </c>
      <c r="B315" s="18" t="str">
        <f>[5]SKU!AE315</f>
        <v>Others</v>
      </c>
      <c r="C315" s="18" t="str">
        <f>[5]SKU!AJ315</f>
        <v>Others</v>
      </c>
      <c r="D315" s="18" t="str">
        <f>[5]SKU!G315</f>
        <v>HP Fever Plaster Frozen &amp; Avengers 1pc</v>
      </c>
      <c r="E315" s="19" t="str">
        <f>[5]SKU!I315</f>
        <v>25501-09000-00</v>
      </c>
      <c r="F315" s="19" t="str">
        <f>[5]SKU!J315</f>
        <v>25501-09002-00</v>
      </c>
      <c r="G315" s="18" t="str">
        <f>[5]SKU!K315</f>
        <v>HP Fever Plaster 1pc</v>
      </c>
      <c r="H315" s="18" t="str">
        <f>IF([5]SKU!L315="R","Regular",
IF([5]SKU!L315="P","Promo",
IF([5]SKU!L315="S","Sample",
IF([5]SKU!L315="V","VAS",""))))</f>
        <v>Regular</v>
      </c>
      <c r="I315" s="18" t="str">
        <f>IF([5]SKU!QC315="A","Active",
IF([5]SKU!QC315="D","Discontinue",
IF([5]SKU!QC315="N","NPD","")))</f>
        <v>Discontinue</v>
      </c>
      <c r="J315" s="18" t="str">
        <f>VLOOKUP(IFERROR(VLOOKUP(E315,'[5]Material Status'!A:I,9,0),""),'[5]Material Status'!U:W,3,0)</f>
        <v>Inactive</v>
      </c>
      <c r="K315" s="20" t="str">
        <f>IFERROR(VLOOKUP(E315,'[5]LOG Data SAP'!$D:$AO,11,0),
IF(D315=D314,K314,""))</f>
        <v>8999777005375</v>
      </c>
      <c r="L315" s="20" t="str">
        <f>IFERROR(VLOOKUP(E315,'[5]LOG Data SAP'!$D:$AO,13,0),
IF(D315=D314,L314,""))</f>
        <v>8999777005382</v>
      </c>
      <c r="M315" s="20" t="str">
        <f>IFERROR(VLOOKUP(E315,'[5]LOG Data SAP'!$D:$AO,15,0),
IF(D315=D314,M314,""))</f>
        <v>8999777005399</v>
      </c>
      <c r="N315" s="21">
        <f>[5]SKU!VH315</f>
        <v>1080</v>
      </c>
      <c r="O315" s="22">
        <f>[5]SKU!VN315</f>
        <v>6818</v>
      </c>
      <c r="P315" s="23">
        <f>[5]SKU!VO315</f>
        <v>44926</v>
      </c>
      <c r="Q315" s="24">
        <f>IFERROR(_xlfn.NUMBERVALUE(VLOOKUP(E315,'[5]LOG Data SAP'!$D:$M,9,0)),
IF(D315=D314,Q314,""))</f>
        <v>5</v>
      </c>
      <c r="R315" s="24">
        <f>IFERROR(_xlfn.NUMBERVALUE(VLOOKUP(E315,'[5]LOG Data SAP'!$D:$M,10,0)),
IF(D315=D314,R314,""))</f>
        <v>200</v>
      </c>
      <c r="S315" s="24">
        <f t="shared" si="16"/>
        <v>40</v>
      </c>
      <c r="T315" s="25">
        <f>IFERROR(VLOOKUP($E315,'[5]LOG Data SAP'!$D:$V,17,0)/10,
IF(D315=D314,T314,""))</f>
        <v>15.5</v>
      </c>
      <c r="U315" s="25">
        <f>IFERROR(VLOOKUP($E315,'[5]LOG Data SAP'!$D:$V,18,0)/10,
IF(D315=D314,U314,""))</f>
        <v>8.5</v>
      </c>
      <c r="V315" s="25">
        <f>IFERROR(VLOOKUP($E315,'[5]LOG Data SAP'!$D:$V,19,0)/10,
IF(D315=D314,V314,""))</f>
        <v>0.2</v>
      </c>
      <c r="W315" s="25">
        <f>IFERROR(VLOOKUP($E315,'[5]LOG Data SAP'!$D:$AO,21,0)/10,
IF(D315=D314,W314,""))</f>
        <v>19</v>
      </c>
      <c r="X315" s="25">
        <f>IFERROR(VLOOKUP($E315,'[5]LOG Data SAP'!$D:$AO,22,0)/10,
IF(D315=D314,X314,""))</f>
        <v>9</v>
      </c>
      <c r="Y315" s="25">
        <f>IFERROR(VLOOKUP($E315,'[5]LOG Data SAP'!$D:$AO,23,0)/10,
IF(D315=D314,Y314,""))</f>
        <v>2</v>
      </c>
      <c r="Z315" s="25">
        <f>IFERROR(VLOOKUP($E315,'[5]LOG Data SAP'!$D:$AO,25,0)/10,
IF(D315=D314,Z314,""))</f>
        <v>36</v>
      </c>
      <c r="AA315" s="25">
        <f>IFERROR(VLOOKUP($E315,'[5]LOG Data SAP'!$D:$AO,26,0)/10,
IF(D315=D314,AA314,""))</f>
        <v>24</v>
      </c>
      <c r="AB315" s="25">
        <f>IFERROR(VLOOKUP($E315,'[5]LOG Data SAP'!$D:$AO,27,0)/10,
IF(D315=D314,AB314,""))</f>
        <v>21</v>
      </c>
      <c r="AC315" s="26">
        <f>IFERROR(VLOOKUP($E315,'[5]LOG Data SAP'!$D:$AO,29,0)/IF(VLOOKUP($E315,'[5]LOG Data SAP'!$D:$AO,30,0)="G",1000,1),
IF(D315=D314,AC314,""))</f>
        <v>1.4E-2</v>
      </c>
      <c r="AD315" s="26">
        <f>IFERROR(VLOOKUP($E315,'[5]LOG Data SAP'!$D:$AO,31,0)/IF(VLOOKUP($E315,'[5]LOG Data SAP'!$D:$AO,32,0)="G",1000,1),
IF(D315=D314,AD314,""))</f>
        <v>8.1000000000000003E-2</v>
      </c>
      <c r="AE315" s="26">
        <f>IFERROR(VLOOKUP($E315,'[5]LOG Data SAP'!$D:$AO,33,0)/IF(VLOOKUP($E315,'[5]LOG Data SAP'!$D:$AO,34,0)="G",1000,1),
IF(D315=D314,AE314,""))</f>
        <v>3.6</v>
      </c>
      <c r="AF315" s="27">
        <f t="shared" si="17"/>
        <v>26.35</v>
      </c>
      <c r="AG315" s="27">
        <f t="shared" si="18"/>
        <v>342</v>
      </c>
      <c r="AH315" s="28">
        <f t="shared" si="19"/>
        <v>1.8144E-2</v>
      </c>
      <c r="AI315" s="18" t="str">
        <f>IFERROR(VLOOKUP(E315,'[5]LOG Data SAP'!$D:$E,2,0),IF(D315=D314,AI314,""))</f>
        <v>HP FEVER PLASTER 1PC</v>
      </c>
      <c r="AJ315" s="20" t="str">
        <f>IFERROR([5]SKU!VI315,IF(D315=D314,AJ314,""))</f>
        <v>25501</v>
      </c>
      <c r="AK315" s="18" t="str">
        <f>VLOOKUP(E315,[5]SKU!I:X,16,FALSE)</f>
        <v>3005.10.90</v>
      </c>
    </row>
    <row r="316" spans="1:37">
      <c r="A316" s="18" t="str">
        <f>[5]SKU!AC316</f>
        <v>Hansaplast</v>
      </c>
      <c r="B316" s="18" t="str">
        <f>[5]SKU!AE316</f>
        <v>Others</v>
      </c>
      <c r="C316" s="18" t="str">
        <f>[5]SKU!AJ316</f>
        <v>Others</v>
      </c>
      <c r="D316" s="18" t="str">
        <f>[5]SKU!G316</f>
        <v>HP Fever Plaster 2pcs</v>
      </c>
      <c r="E316" s="19" t="str">
        <f>[5]SKU!I316</f>
        <v>10423-09000-01</v>
      </c>
      <c r="F316" s="19" t="str">
        <f>[5]SKU!J316</f>
        <v>10423-09000-01</v>
      </c>
      <c r="G316" s="18" t="str">
        <f>[5]SKU!K316</f>
        <v>Hansaplast Fever Plaster 2 Lembar</v>
      </c>
      <c r="H316" s="18" t="str">
        <f>IF([5]SKU!L316="R","Regular",
IF([5]SKU!L316="P","Promo",
IF([5]SKU!L316="S","Sample",
IF([5]SKU!L316="V","VAS",""))))</f>
        <v>Regular</v>
      </c>
      <c r="I316" s="18" t="str">
        <f>IF([5]SKU!QC316="A","Active",
IF([5]SKU!QC316="D","Discontinue",
IF([5]SKU!QC316="N","NPD","")))</f>
        <v>Discontinue</v>
      </c>
      <c r="J316" s="18" t="str">
        <f>VLOOKUP(IFERROR(VLOOKUP(E316,'[5]Material Status'!A:I,9,0),""),'[5]Material Status'!U:W,3,0)</f>
        <v>Inactive</v>
      </c>
      <c r="K316" s="20" t="str">
        <f>IFERROR(VLOOKUP(E316,'[5]LOG Data SAP'!$D:$AO,11,0),
IF(D316=D315,K315,""))</f>
        <v/>
      </c>
      <c r="L316" s="20" t="str">
        <f>IFERROR(VLOOKUP(E316,'[5]LOG Data SAP'!$D:$AO,13,0),
IF(D316=D315,L315,""))</f>
        <v/>
      </c>
      <c r="M316" s="20" t="str">
        <f>IFERROR(VLOOKUP(E316,'[5]LOG Data SAP'!$D:$AO,15,0),
IF(D316=D315,M315,""))</f>
        <v/>
      </c>
      <c r="N316" s="21">
        <f>[5]SKU!VH316</f>
        <v>1080</v>
      </c>
      <c r="O316" s="22">
        <f>[5]SKU!VN316</f>
        <v>18182</v>
      </c>
      <c r="P316" s="23">
        <f>[5]SKU!VO316</f>
        <v>43100</v>
      </c>
      <c r="Q316" s="24" t="str">
        <f>IFERROR(_xlfn.NUMBERVALUE(VLOOKUP(E316,'[5]LOG Data SAP'!$D:$M,9,0)),
IF(D316=D315,Q315,""))</f>
        <v/>
      </c>
      <c r="R316" s="24" t="str">
        <f>IFERROR(_xlfn.NUMBERVALUE(VLOOKUP(E316,'[5]LOG Data SAP'!$D:$M,10,0)),
IF(D316=D315,R315,""))</f>
        <v/>
      </c>
      <c r="S316" s="24" t="str">
        <f t="shared" si="16"/>
        <v/>
      </c>
      <c r="T316" s="25" t="str">
        <f>IFERROR(VLOOKUP($E316,'[5]LOG Data SAP'!$D:$V,17,0)/10,
IF(D316=D315,T315,""))</f>
        <v/>
      </c>
      <c r="U316" s="25" t="str">
        <f>IFERROR(VLOOKUP($E316,'[5]LOG Data SAP'!$D:$V,18,0)/10,
IF(D316=D315,U315,""))</f>
        <v/>
      </c>
      <c r="V316" s="25" t="str">
        <f>IFERROR(VLOOKUP($E316,'[5]LOG Data SAP'!$D:$V,19,0)/10,
IF(D316=D315,V315,""))</f>
        <v/>
      </c>
      <c r="W316" s="25" t="str">
        <f>IFERROR(VLOOKUP($E316,'[5]LOG Data SAP'!$D:$AO,21,0)/10,
IF(D316=D315,W315,""))</f>
        <v/>
      </c>
      <c r="X316" s="25" t="str">
        <f>IFERROR(VLOOKUP($E316,'[5]LOG Data SAP'!$D:$AO,22,0)/10,
IF(D316=D315,X315,""))</f>
        <v/>
      </c>
      <c r="Y316" s="25" t="str">
        <f>IFERROR(VLOOKUP($E316,'[5]LOG Data SAP'!$D:$AO,23,0)/10,
IF(D316=D315,Y315,""))</f>
        <v/>
      </c>
      <c r="Z316" s="25" t="str">
        <f>IFERROR(VLOOKUP($E316,'[5]LOG Data SAP'!$D:$AO,25,0)/10,
IF(D316=D315,Z315,""))</f>
        <v/>
      </c>
      <c r="AA316" s="25" t="str">
        <f>IFERROR(VLOOKUP($E316,'[5]LOG Data SAP'!$D:$AO,26,0)/10,
IF(D316=D315,AA315,""))</f>
        <v/>
      </c>
      <c r="AB316" s="25" t="str">
        <f>IFERROR(VLOOKUP($E316,'[5]LOG Data SAP'!$D:$AO,27,0)/10,
IF(D316=D315,AB315,""))</f>
        <v/>
      </c>
      <c r="AC316" s="26" t="str">
        <f>IFERROR(VLOOKUP($E316,'[5]LOG Data SAP'!$D:$AO,29,0)/IF(VLOOKUP($E316,'[5]LOG Data SAP'!$D:$AO,30,0)="G",1000,1),
IF(D316=D315,AC315,""))</f>
        <v/>
      </c>
      <c r="AD316" s="26" t="str">
        <f>IFERROR(VLOOKUP($E316,'[5]LOG Data SAP'!$D:$AO,31,0)/IF(VLOOKUP($E316,'[5]LOG Data SAP'!$D:$AO,32,0)="G",1000,1),
IF(D316=D315,AD315,""))</f>
        <v/>
      </c>
      <c r="AE316" s="26" t="str">
        <f>IFERROR(VLOOKUP($E316,'[5]LOG Data SAP'!$D:$AO,33,0)/IF(VLOOKUP($E316,'[5]LOG Data SAP'!$D:$AO,34,0)="G",1000,1),
IF(D316=D315,AE315,""))</f>
        <v/>
      </c>
      <c r="AF316" s="27" t="str">
        <f t="shared" si="17"/>
        <v/>
      </c>
      <c r="AG316" s="27" t="str">
        <f t="shared" si="18"/>
        <v/>
      </c>
      <c r="AH316" s="28" t="str">
        <f t="shared" si="19"/>
        <v/>
      </c>
      <c r="AI316" s="18" t="str">
        <f>IFERROR(VLOOKUP(E316,'[5]LOG Data SAP'!$D:$E,2,0),IF(D316=D315,AI315,""))</f>
        <v/>
      </c>
      <c r="AJ316" s="20" t="str">
        <f>IFERROR([5]SKU!VI316,IF(D316=D315,AJ315,""))</f>
        <v/>
      </c>
      <c r="AK316" s="18" t="str">
        <f>VLOOKUP(E316,[5]SKU!I:X,16,FALSE)</f>
        <v>3005.10.90</v>
      </c>
    </row>
    <row r="317" spans="1:37">
      <c r="A317" s="18" t="str">
        <f>[5]SKU!AC317</f>
        <v>Hansaplast</v>
      </c>
      <c r="B317" s="18" t="str">
        <f>[5]SKU!AE317</f>
        <v>Others</v>
      </c>
      <c r="C317" s="18" t="str">
        <f>[5]SKU!AJ317</f>
        <v>Others</v>
      </c>
      <c r="D317" s="18" t="str">
        <f>[5]SKU!G317</f>
        <v>HP Fever Plaster 2pcs</v>
      </c>
      <c r="E317" s="19" t="str">
        <f>[5]SKU!I317</f>
        <v>10423-00000-00</v>
      </c>
      <c r="F317" s="19" t="str">
        <f>[5]SKU!J317</f>
        <v>10423-09000-01</v>
      </c>
      <c r="G317" s="18" t="str">
        <f>[5]SKU!K317</f>
        <v>HP Plester Kompres Demam (2Pcs)</v>
      </c>
      <c r="H317" s="18" t="str">
        <f>IF([5]SKU!L317="R","Regular",
IF([5]SKU!L317="P","Promo",
IF([5]SKU!L317="S","Sample",
IF([5]SKU!L317="V","VAS",""))))</f>
        <v>Regular</v>
      </c>
      <c r="I317" s="18" t="str">
        <f>IF([5]SKU!QC317="A","Active",
IF([5]SKU!QC317="D","Discontinue",
IF([5]SKU!QC317="N","NPD","")))</f>
        <v>Discontinue</v>
      </c>
      <c r="J317" s="18" t="str">
        <f>VLOOKUP(IFERROR(VLOOKUP(E317,'[5]Material Status'!A:I,9,0),""),'[5]Material Status'!U:W,3,0)</f>
        <v>Inactive</v>
      </c>
      <c r="K317" s="20" t="str">
        <f>IFERROR(VLOOKUP(E317,'[5]LOG Data SAP'!$D:$AO,11,0),
IF(D317=D316,K316,""))</f>
        <v/>
      </c>
      <c r="L317" s="20" t="str">
        <f>IFERROR(VLOOKUP(E317,'[5]LOG Data SAP'!$D:$AO,13,0),
IF(D317=D316,L316,""))</f>
        <v/>
      </c>
      <c r="M317" s="20" t="str">
        <f>IFERROR(VLOOKUP(E317,'[5]LOG Data SAP'!$D:$AO,15,0),
IF(D317=D316,M316,""))</f>
        <v/>
      </c>
      <c r="N317" s="21">
        <f>[5]SKU!VH317</f>
        <v>1080</v>
      </c>
      <c r="O317" s="22">
        <f>[5]SKU!VN317</f>
        <v>18182</v>
      </c>
      <c r="P317" s="23">
        <f>[5]SKU!VO317</f>
        <v>43100</v>
      </c>
      <c r="Q317" s="24" t="str">
        <f>IFERROR(_xlfn.NUMBERVALUE(VLOOKUP(E317,'[5]LOG Data SAP'!$D:$M,9,0)),
IF(D317=D316,Q316,""))</f>
        <v/>
      </c>
      <c r="R317" s="24" t="str">
        <f>IFERROR(_xlfn.NUMBERVALUE(VLOOKUP(E317,'[5]LOG Data SAP'!$D:$M,10,0)),
IF(D317=D316,R316,""))</f>
        <v/>
      </c>
      <c r="S317" s="24" t="str">
        <f t="shared" si="16"/>
        <v/>
      </c>
      <c r="T317" s="25" t="str">
        <f>IFERROR(VLOOKUP($E317,'[5]LOG Data SAP'!$D:$V,17,0)/10,
IF(D317=D316,T316,""))</f>
        <v/>
      </c>
      <c r="U317" s="25" t="str">
        <f>IFERROR(VLOOKUP($E317,'[5]LOG Data SAP'!$D:$V,18,0)/10,
IF(D317=D316,U316,""))</f>
        <v/>
      </c>
      <c r="V317" s="25" t="str">
        <f>IFERROR(VLOOKUP($E317,'[5]LOG Data SAP'!$D:$V,19,0)/10,
IF(D317=D316,V316,""))</f>
        <v/>
      </c>
      <c r="W317" s="25" t="str">
        <f>IFERROR(VLOOKUP($E317,'[5]LOG Data SAP'!$D:$AO,21,0)/10,
IF(D317=D316,W316,""))</f>
        <v/>
      </c>
      <c r="X317" s="25" t="str">
        <f>IFERROR(VLOOKUP($E317,'[5]LOG Data SAP'!$D:$AO,22,0)/10,
IF(D317=D316,X316,""))</f>
        <v/>
      </c>
      <c r="Y317" s="25" t="str">
        <f>IFERROR(VLOOKUP($E317,'[5]LOG Data SAP'!$D:$AO,23,0)/10,
IF(D317=D316,Y316,""))</f>
        <v/>
      </c>
      <c r="Z317" s="25" t="str">
        <f>IFERROR(VLOOKUP($E317,'[5]LOG Data SAP'!$D:$AO,25,0)/10,
IF(D317=D316,Z316,""))</f>
        <v/>
      </c>
      <c r="AA317" s="25" t="str">
        <f>IFERROR(VLOOKUP($E317,'[5]LOG Data SAP'!$D:$AO,26,0)/10,
IF(D317=D316,AA316,""))</f>
        <v/>
      </c>
      <c r="AB317" s="25" t="str">
        <f>IFERROR(VLOOKUP($E317,'[5]LOG Data SAP'!$D:$AO,27,0)/10,
IF(D317=D316,AB316,""))</f>
        <v/>
      </c>
      <c r="AC317" s="26" t="str">
        <f>IFERROR(VLOOKUP($E317,'[5]LOG Data SAP'!$D:$AO,29,0)/IF(VLOOKUP($E317,'[5]LOG Data SAP'!$D:$AO,30,0)="G",1000,1),
IF(D317=D316,AC316,""))</f>
        <v/>
      </c>
      <c r="AD317" s="26" t="str">
        <f>IFERROR(VLOOKUP($E317,'[5]LOG Data SAP'!$D:$AO,31,0)/IF(VLOOKUP($E317,'[5]LOG Data SAP'!$D:$AO,32,0)="G",1000,1),
IF(D317=D316,AD316,""))</f>
        <v/>
      </c>
      <c r="AE317" s="26" t="str">
        <f>IFERROR(VLOOKUP($E317,'[5]LOG Data SAP'!$D:$AO,33,0)/IF(VLOOKUP($E317,'[5]LOG Data SAP'!$D:$AO,34,0)="G",1000,1),
IF(D317=D316,AE316,""))</f>
        <v/>
      </c>
      <c r="AF317" s="27" t="str">
        <f t="shared" si="17"/>
        <v/>
      </c>
      <c r="AG317" s="27" t="str">
        <f t="shared" si="18"/>
        <v/>
      </c>
      <c r="AH317" s="28" t="str">
        <f t="shared" si="19"/>
        <v/>
      </c>
      <c r="AI317" s="18" t="str">
        <f>IFERROR(VLOOKUP(E317,'[5]LOG Data SAP'!$D:$E,2,0),IF(D317=D316,AI316,""))</f>
        <v/>
      </c>
      <c r="AJ317" s="20" t="str">
        <f>IFERROR([5]SKU!VI317,IF(D317=D316,AJ316,""))</f>
        <v/>
      </c>
      <c r="AK317" s="18" t="str">
        <f>VLOOKUP(E317,[5]SKU!I:X,16,FALSE)</f>
        <v>3005.10.90</v>
      </c>
    </row>
    <row r="318" spans="1:37">
      <c r="A318" s="18" t="str">
        <f>[5]SKU!AC318</f>
        <v>Hansaplast</v>
      </c>
      <c r="B318" s="18" t="str">
        <f>[5]SKU!AE318</f>
        <v>Others</v>
      </c>
      <c r="C318" s="18" t="str">
        <f>[5]SKU!AJ318</f>
        <v>Others</v>
      </c>
      <c r="D318" s="18" t="str">
        <f>[5]SKU!G318</f>
        <v>HP Fever Plaster 2pcs</v>
      </c>
      <c r="E318" s="19" t="str">
        <f>[5]SKU!I318</f>
        <v>48330-00000-26</v>
      </c>
      <c r="F318" s="19" t="str">
        <f>[5]SKU!J318</f>
        <v>10423-09000-01</v>
      </c>
      <c r="G318" s="18" t="str">
        <f>[5]SKU!K318</f>
        <v>HP Kompres Demam 2 Pcs + Gimmick</v>
      </c>
      <c r="H318" s="18" t="str">
        <f>IF([5]SKU!L318="R","Regular",
IF([5]SKU!L318="P","Promo",
IF([5]SKU!L318="S","Sample",
IF([5]SKU!L318="V","VAS",""))))</f>
        <v>Promo</v>
      </c>
      <c r="I318" s="18" t="str">
        <f>IF([5]SKU!QC318="A","Active",
IF([5]SKU!QC318="D","Discontinue",
IF([5]SKU!QC318="N","NPD","")))</f>
        <v>Discontinue</v>
      </c>
      <c r="J318" s="18" t="str">
        <f>VLOOKUP(IFERROR(VLOOKUP(E318,'[5]Material Status'!A:I,9,0),""),'[5]Material Status'!U:W,3,0)</f>
        <v>Inactive</v>
      </c>
      <c r="K318" s="20" t="str">
        <f>IFERROR(VLOOKUP(E318,'[5]LOG Data SAP'!$D:$AO,11,0),
IF(D318=D317,K317,""))</f>
        <v/>
      </c>
      <c r="L318" s="20" t="str">
        <f>IFERROR(VLOOKUP(E318,'[5]LOG Data SAP'!$D:$AO,13,0),
IF(D318=D317,L317,""))</f>
        <v/>
      </c>
      <c r="M318" s="20" t="str">
        <f>IFERROR(VLOOKUP(E318,'[5]LOG Data SAP'!$D:$AO,15,0),
IF(D318=D317,M317,""))</f>
        <v/>
      </c>
      <c r="N318" s="21">
        <f>[5]SKU!VH318</f>
        <v>1080</v>
      </c>
      <c r="O318" s="22">
        <f>[5]SKU!VN318</f>
        <v>18182</v>
      </c>
      <c r="P318" s="23">
        <f>[5]SKU!VO318</f>
        <v>43100</v>
      </c>
      <c r="Q318" s="24" t="str">
        <f>IFERROR(_xlfn.NUMBERVALUE(VLOOKUP(E318,'[5]LOG Data SAP'!$D:$M,9,0)),
IF(D318=D317,Q317,""))</f>
        <v/>
      </c>
      <c r="R318" s="24" t="str">
        <f>IFERROR(_xlfn.NUMBERVALUE(VLOOKUP(E318,'[5]LOG Data SAP'!$D:$M,10,0)),
IF(D318=D317,R317,""))</f>
        <v/>
      </c>
      <c r="S318" s="24" t="str">
        <f t="shared" si="16"/>
        <v/>
      </c>
      <c r="T318" s="25" t="str">
        <f>IFERROR(VLOOKUP($E318,'[5]LOG Data SAP'!$D:$V,17,0)/10,
IF(D318=D317,T317,""))</f>
        <v/>
      </c>
      <c r="U318" s="25" t="str">
        <f>IFERROR(VLOOKUP($E318,'[5]LOG Data SAP'!$D:$V,18,0)/10,
IF(D318=D317,U317,""))</f>
        <v/>
      </c>
      <c r="V318" s="25" t="str">
        <f>IFERROR(VLOOKUP($E318,'[5]LOG Data SAP'!$D:$V,19,0)/10,
IF(D318=D317,V317,""))</f>
        <v/>
      </c>
      <c r="W318" s="25" t="str">
        <f>IFERROR(VLOOKUP($E318,'[5]LOG Data SAP'!$D:$AO,21,0)/10,
IF(D318=D317,W317,""))</f>
        <v/>
      </c>
      <c r="X318" s="25" t="str">
        <f>IFERROR(VLOOKUP($E318,'[5]LOG Data SAP'!$D:$AO,22,0)/10,
IF(D318=D317,X317,""))</f>
        <v/>
      </c>
      <c r="Y318" s="25" t="str">
        <f>IFERROR(VLOOKUP($E318,'[5]LOG Data SAP'!$D:$AO,23,0)/10,
IF(D318=D317,Y317,""))</f>
        <v/>
      </c>
      <c r="Z318" s="25" t="str">
        <f>IFERROR(VLOOKUP($E318,'[5]LOG Data SAP'!$D:$AO,25,0)/10,
IF(D318=D317,Z317,""))</f>
        <v/>
      </c>
      <c r="AA318" s="25" t="str">
        <f>IFERROR(VLOOKUP($E318,'[5]LOG Data SAP'!$D:$AO,26,0)/10,
IF(D318=D317,AA317,""))</f>
        <v/>
      </c>
      <c r="AB318" s="25" t="str">
        <f>IFERROR(VLOOKUP($E318,'[5]LOG Data SAP'!$D:$AO,27,0)/10,
IF(D318=D317,AB317,""))</f>
        <v/>
      </c>
      <c r="AC318" s="26" t="str">
        <f>IFERROR(VLOOKUP($E318,'[5]LOG Data SAP'!$D:$AO,29,0)/IF(VLOOKUP($E318,'[5]LOG Data SAP'!$D:$AO,30,0)="G",1000,1),
IF(D318=D317,AC317,""))</f>
        <v/>
      </c>
      <c r="AD318" s="26" t="str">
        <f>IFERROR(VLOOKUP($E318,'[5]LOG Data SAP'!$D:$AO,31,0)/IF(VLOOKUP($E318,'[5]LOG Data SAP'!$D:$AO,32,0)="G",1000,1),
IF(D318=D317,AD317,""))</f>
        <v/>
      </c>
      <c r="AE318" s="26" t="str">
        <f>IFERROR(VLOOKUP($E318,'[5]LOG Data SAP'!$D:$AO,33,0)/IF(VLOOKUP($E318,'[5]LOG Data SAP'!$D:$AO,34,0)="G",1000,1),
IF(D318=D317,AE317,""))</f>
        <v/>
      </c>
      <c r="AF318" s="27" t="str">
        <f t="shared" si="17"/>
        <v/>
      </c>
      <c r="AG318" s="27" t="str">
        <f t="shared" si="18"/>
        <v/>
      </c>
      <c r="AH318" s="28" t="str">
        <f t="shared" si="19"/>
        <v/>
      </c>
      <c r="AI318" s="18" t="str">
        <f>IFERROR(VLOOKUP(E318,'[5]LOG Data SAP'!$D:$E,2,0),IF(D318=D317,AI317,""))</f>
        <v/>
      </c>
      <c r="AJ318" s="20" t="str">
        <f>IFERROR([5]SKU!VI318,IF(D318=D317,AJ317,""))</f>
        <v/>
      </c>
      <c r="AK318" s="18" t="str">
        <f>VLOOKUP(E318,[5]SKU!I:X,16,FALSE)</f>
        <v>3005.10.90</v>
      </c>
    </row>
    <row r="319" spans="1:37">
      <c r="A319" s="18" t="str">
        <f>[5]SKU!AC319</f>
        <v>Hansaplast</v>
      </c>
      <c r="B319" s="18" t="str">
        <f>[5]SKU!AE319</f>
        <v>Others</v>
      </c>
      <c r="C319" s="18" t="str">
        <f>[5]SKU!AJ319</f>
        <v>Others</v>
      </c>
      <c r="D319" s="18" t="str">
        <f>[5]SKU!G319</f>
        <v>HP Fever Plaster 2pcs</v>
      </c>
      <c r="E319" s="19" t="str">
        <f>[5]SKU!I319</f>
        <v>48330-00000-17</v>
      </c>
      <c r="F319" s="19" t="str">
        <f>[5]SKU!J319</f>
        <v>10423-09000-01</v>
      </c>
      <c r="G319" s="18" t="str">
        <f>[5]SKU!K319</f>
        <v>HP Kompres Demam 2 Pcs Promo</v>
      </c>
      <c r="H319" s="18" t="str">
        <f>IF([5]SKU!L319="R","Regular",
IF([5]SKU!L319="P","Promo",
IF([5]SKU!L319="S","Sample",
IF([5]SKU!L319="V","VAS",""))))</f>
        <v>Promo</v>
      </c>
      <c r="I319" s="18" t="str">
        <f>IF([5]SKU!QC319="A","Active",
IF([5]SKU!QC319="D","Discontinue",
IF([5]SKU!QC319="N","NPD","")))</f>
        <v>Discontinue</v>
      </c>
      <c r="J319" s="18" t="str">
        <f>VLOOKUP(IFERROR(VLOOKUP(E319,'[5]Material Status'!A:I,9,0),""),'[5]Material Status'!U:W,3,0)</f>
        <v>Inactive</v>
      </c>
      <c r="K319" s="20" t="str">
        <f>IFERROR(VLOOKUP(E319,'[5]LOG Data SAP'!$D:$AO,11,0),
IF(D319=D318,K318,""))</f>
        <v/>
      </c>
      <c r="L319" s="20" t="str">
        <f>IFERROR(VLOOKUP(E319,'[5]LOG Data SAP'!$D:$AO,13,0),
IF(D319=D318,L318,""))</f>
        <v/>
      </c>
      <c r="M319" s="20" t="str">
        <f>IFERROR(VLOOKUP(E319,'[5]LOG Data SAP'!$D:$AO,15,0),
IF(D319=D318,M318,""))</f>
        <v/>
      </c>
      <c r="N319" s="21">
        <f>[5]SKU!VH319</f>
        <v>1080</v>
      </c>
      <c r="O319" s="22">
        <f>[5]SKU!VN319</f>
        <v>18182</v>
      </c>
      <c r="P319" s="23">
        <f>[5]SKU!VO319</f>
        <v>43100</v>
      </c>
      <c r="Q319" s="24" t="str">
        <f>IFERROR(_xlfn.NUMBERVALUE(VLOOKUP(E319,'[5]LOG Data SAP'!$D:$M,9,0)),
IF(D319=D318,Q318,""))</f>
        <v/>
      </c>
      <c r="R319" s="24" t="str">
        <f>IFERROR(_xlfn.NUMBERVALUE(VLOOKUP(E319,'[5]LOG Data SAP'!$D:$M,10,0)),
IF(D319=D318,R318,""))</f>
        <v/>
      </c>
      <c r="S319" s="24" t="str">
        <f t="shared" si="16"/>
        <v/>
      </c>
      <c r="T319" s="25" t="str">
        <f>IFERROR(VLOOKUP($E319,'[5]LOG Data SAP'!$D:$V,17,0)/10,
IF(D319=D318,T318,""))</f>
        <v/>
      </c>
      <c r="U319" s="25" t="str">
        <f>IFERROR(VLOOKUP($E319,'[5]LOG Data SAP'!$D:$V,18,0)/10,
IF(D319=D318,U318,""))</f>
        <v/>
      </c>
      <c r="V319" s="25" t="str">
        <f>IFERROR(VLOOKUP($E319,'[5]LOG Data SAP'!$D:$V,19,0)/10,
IF(D319=D318,V318,""))</f>
        <v/>
      </c>
      <c r="W319" s="25" t="str">
        <f>IFERROR(VLOOKUP($E319,'[5]LOG Data SAP'!$D:$AO,21,0)/10,
IF(D319=D318,W318,""))</f>
        <v/>
      </c>
      <c r="X319" s="25" t="str">
        <f>IFERROR(VLOOKUP($E319,'[5]LOG Data SAP'!$D:$AO,22,0)/10,
IF(D319=D318,X318,""))</f>
        <v/>
      </c>
      <c r="Y319" s="25" t="str">
        <f>IFERROR(VLOOKUP($E319,'[5]LOG Data SAP'!$D:$AO,23,0)/10,
IF(D319=D318,Y318,""))</f>
        <v/>
      </c>
      <c r="Z319" s="25" t="str">
        <f>IFERROR(VLOOKUP($E319,'[5]LOG Data SAP'!$D:$AO,25,0)/10,
IF(D319=D318,Z318,""))</f>
        <v/>
      </c>
      <c r="AA319" s="25" t="str">
        <f>IFERROR(VLOOKUP($E319,'[5]LOG Data SAP'!$D:$AO,26,0)/10,
IF(D319=D318,AA318,""))</f>
        <v/>
      </c>
      <c r="AB319" s="25" t="str">
        <f>IFERROR(VLOOKUP($E319,'[5]LOG Data SAP'!$D:$AO,27,0)/10,
IF(D319=D318,AB318,""))</f>
        <v/>
      </c>
      <c r="AC319" s="26" t="str">
        <f>IFERROR(VLOOKUP($E319,'[5]LOG Data SAP'!$D:$AO,29,0)/IF(VLOOKUP($E319,'[5]LOG Data SAP'!$D:$AO,30,0)="G",1000,1),
IF(D319=D318,AC318,""))</f>
        <v/>
      </c>
      <c r="AD319" s="26" t="str">
        <f>IFERROR(VLOOKUP($E319,'[5]LOG Data SAP'!$D:$AO,31,0)/IF(VLOOKUP($E319,'[5]LOG Data SAP'!$D:$AO,32,0)="G",1000,1),
IF(D319=D318,AD318,""))</f>
        <v/>
      </c>
      <c r="AE319" s="26" t="str">
        <f>IFERROR(VLOOKUP($E319,'[5]LOG Data SAP'!$D:$AO,33,0)/IF(VLOOKUP($E319,'[5]LOG Data SAP'!$D:$AO,34,0)="G",1000,1),
IF(D319=D318,AE318,""))</f>
        <v/>
      </c>
      <c r="AF319" s="27" t="str">
        <f t="shared" si="17"/>
        <v/>
      </c>
      <c r="AG319" s="27" t="str">
        <f t="shared" si="18"/>
        <v/>
      </c>
      <c r="AH319" s="28" t="str">
        <f t="shared" si="19"/>
        <v/>
      </c>
      <c r="AI319" s="18" t="str">
        <f>IFERROR(VLOOKUP(E319,'[5]LOG Data SAP'!$D:$E,2,0),IF(D319=D318,AI318,""))</f>
        <v/>
      </c>
      <c r="AJ319" s="20" t="str">
        <f>IFERROR([5]SKU!VI319,IF(D319=D318,AJ318,""))</f>
        <v/>
      </c>
      <c r="AK319" s="18" t="str">
        <f>VLOOKUP(E319,[5]SKU!I:X,16,FALSE)</f>
        <v>3005.10.90</v>
      </c>
    </row>
    <row r="320" spans="1:37">
      <c r="A320" s="18" t="str">
        <f>[5]SKU!AC320</f>
        <v>Hansaplast</v>
      </c>
      <c r="B320" s="18" t="str">
        <f>[5]SKU!AE320</f>
        <v>Others</v>
      </c>
      <c r="C320" s="18" t="str">
        <f>[5]SKU!AJ320</f>
        <v>Others</v>
      </c>
      <c r="D320" s="18" t="str">
        <f>[5]SKU!G320</f>
        <v>HP Fever Plaster 3pcs</v>
      </c>
      <c r="E320" s="19" t="str">
        <f>[5]SKU!I320</f>
        <v>76082-00003-03</v>
      </c>
      <c r="F320" s="19" t="str">
        <f>[5]SKU!J320</f>
        <v>76082-00003-03</v>
      </c>
      <c r="G320" s="18" t="str">
        <f>[5]SKU!K320</f>
        <v>Hansaplast Fever Plaster 3 Lembar</v>
      </c>
      <c r="H320" s="18" t="str">
        <f>IF([5]SKU!L320="R","Regular",
IF([5]SKU!L320="P","Promo",
IF([5]SKU!L320="S","Sample",
IF([5]SKU!L320="V","VAS",""))))</f>
        <v>Regular</v>
      </c>
      <c r="I320" s="18" t="str">
        <f>IF([5]SKU!QC320="A","Active",
IF([5]SKU!QC320="D","Discontinue",
IF([5]SKU!QC320="N","NPD","")))</f>
        <v>Discontinue</v>
      </c>
      <c r="J320" s="18" t="str">
        <f>VLOOKUP(IFERROR(VLOOKUP(E320,'[5]Material Status'!A:I,9,0),""),'[5]Material Status'!U:W,3,0)</f>
        <v>Inactive</v>
      </c>
      <c r="K320" s="20" t="str">
        <f>IFERROR(VLOOKUP(E320,'[5]LOG Data SAP'!$D:$AO,11,0),
IF(D320=D319,K319,""))</f>
        <v/>
      </c>
      <c r="L320" s="20" t="str">
        <f>IFERROR(VLOOKUP(E320,'[5]LOG Data SAP'!$D:$AO,13,0),
IF(D320=D319,L319,""))</f>
        <v/>
      </c>
      <c r="M320" s="20" t="str">
        <f>IFERROR(VLOOKUP(E320,'[5]LOG Data SAP'!$D:$AO,15,0),
IF(D320=D319,M319,""))</f>
        <v/>
      </c>
      <c r="N320" s="21">
        <f>[5]SKU!VH320</f>
        <v>1080</v>
      </c>
      <c r="O320" s="22">
        <f>[5]SKU!VN320</f>
        <v>25455</v>
      </c>
      <c r="P320" s="23">
        <f>[5]SKU!VO320</f>
        <v>43100</v>
      </c>
      <c r="Q320" s="24" t="str">
        <f>IFERROR(_xlfn.NUMBERVALUE(VLOOKUP(E320,'[5]LOG Data SAP'!$D:$M,9,0)),
IF(D320=D319,Q319,""))</f>
        <v/>
      </c>
      <c r="R320" s="24" t="str">
        <f>IFERROR(_xlfn.NUMBERVALUE(VLOOKUP(E320,'[5]LOG Data SAP'!$D:$M,10,0)),
IF(D320=D319,R319,""))</f>
        <v/>
      </c>
      <c r="S320" s="24" t="str">
        <f t="shared" si="16"/>
        <v/>
      </c>
      <c r="T320" s="25" t="str">
        <f>IFERROR(VLOOKUP($E320,'[5]LOG Data SAP'!$D:$V,17,0)/10,
IF(D320=D319,T319,""))</f>
        <v/>
      </c>
      <c r="U320" s="25" t="str">
        <f>IFERROR(VLOOKUP($E320,'[5]LOG Data SAP'!$D:$V,18,0)/10,
IF(D320=D319,U319,""))</f>
        <v/>
      </c>
      <c r="V320" s="25" t="str">
        <f>IFERROR(VLOOKUP($E320,'[5]LOG Data SAP'!$D:$V,19,0)/10,
IF(D320=D319,V319,""))</f>
        <v/>
      </c>
      <c r="W320" s="25" t="str">
        <f>IFERROR(VLOOKUP($E320,'[5]LOG Data SAP'!$D:$AO,21,0)/10,
IF(D320=D319,W319,""))</f>
        <v/>
      </c>
      <c r="X320" s="25" t="str">
        <f>IFERROR(VLOOKUP($E320,'[5]LOG Data SAP'!$D:$AO,22,0)/10,
IF(D320=D319,X319,""))</f>
        <v/>
      </c>
      <c r="Y320" s="25" t="str">
        <f>IFERROR(VLOOKUP($E320,'[5]LOG Data SAP'!$D:$AO,23,0)/10,
IF(D320=D319,Y319,""))</f>
        <v/>
      </c>
      <c r="Z320" s="25" t="str">
        <f>IFERROR(VLOOKUP($E320,'[5]LOG Data SAP'!$D:$AO,25,0)/10,
IF(D320=D319,Z319,""))</f>
        <v/>
      </c>
      <c r="AA320" s="25" t="str">
        <f>IFERROR(VLOOKUP($E320,'[5]LOG Data SAP'!$D:$AO,26,0)/10,
IF(D320=D319,AA319,""))</f>
        <v/>
      </c>
      <c r="AB320" s="25" t="str">
        <f>IFERROR(VLOOKUP($E320,'[5]LOG Data SAP'!$D:$AO,27,0)/10,
IF(D320=D319,AB319,""))</f>
        <v/>
      </c>
      <c r="AC320" s="26" t="str">
        <f>IFERROR(VLOOKUP($E320,'[5]LOG Data SAP'!$D:$AO,29,0)/IF(VLOOKUP($E320,'[5]LOG Data SAP'!$D:$AO,30,0)="G",1000,1),
IF(D320=D319,AC319,""))</f>
        <v/>
      </c>
      <c r="AD320" s="26" t="str">
        <f>IFERROR(VLOOKUP($E320,'[5]LOG Data SAP'!$D:$AO,31,0)/IF(VLOOKUP($E320,'[5]LOG Data SAP'!$D:$AO,32,0)="G",1000,1),
IF(D320=D319,AD319,""))</f>
        <v/>
      </c>
      <c r="AE320" s="26" t="str">
        <f>IFERROR(VLOOKUP($E320,'[5]LOG Data SAP'!$D:$AO,33,0)/IF(VLOOKUP($E320,'[5]LOG Data SAP'!$D:$AO,34,0)="G",1000,1),
IF(D320=D319,AE319,""))</f>
        <v/>
      </c>
      <c r="AF320" s="27" t="str">
        <f t="shared" si="17"/>
        <v/>
      </c>
      <c r="AG320" s="27" t="str">
        <f t="shared" si="18"/>
        <v/>
      </c>
      <c r="AH320" s="28" t="str">
        <f t="shared" si="19"/>
        <v/>
      </c>
      <c r="AI320" s="18" t="str">
        <f>IFERROR(VLOOKUP(E320,'[5]LOG Data SAP'!$D:$E,2,0),IF(D320=D319,AI319,""))</f>
        <v/>
      </c>
      <c r="AJ320" s="20" t="str">
        <f>IFERROR([5]SKU!VI320,IF(D320=D319,AJ319,""))</f>
        <v/>
      </c>
      <c r="AK320" s="18" t="str">
        <f>VLOOKUP(E320,[5]SKU!I:X,16,FALSE)</f>
        <v>3005.10.90</v>
      </c>
    </row>
    <row r="321" spans="1:37">
      <c r="A321" s="18" t="str">
        <f>[5]SKU!AC321</f>
        <v>Hansaplast</v>
      </c>
      <c r="B321" s="18" t="str">
        <f>[5]SKU!AE321</f>
        <v>Others</v>
      </c>
      <c r="C321" s="18" t="str">
        <f>[5]SKU!AJ321</f>
        <v>Others</v>
      </c>
      <c r="D321" s="18" t="str">
        <f>[5]SKU!G321</f>
        <v>HP Fever Plaster 3pcs</v>
      </c>
      <c r="E321" s="19" t="str">
        <f>[5]SKU!I321</f>
        <v>01462-00000-00</v>
      </c>
      <c r="F321" s="19" t="str">
        <f>[5]SKU!J321</f>
        <v>76082-00003-03</v>
      </c>
      <c r="G321" s="18" t="str">
        <f>[5]SKU!K321</f>
        <v>HP Plester Kompres Demam (3Pcs)</v>
      </c>
      <c r="H321" s="18" t="str">
        <f>IF([5]SKU!L321="R","Regular",
IF([5]SKU!L321="P","Promo",
IF([5]SKU!L321="S","Sample",
IF([5]SKU!L321="V","VAS",""))))</f>
        <v>Regular</v>
      </c>
      <c r="I321" s="18" t="str">
        <f>IF([5]SKU!QC321="A","Active",
IF([5]SKU!QC321="D","Discontinue",
IF([5]SKU!QC321="N","NPD","")))</f>
        <v>Discontinue</v>
      </c>
      <c r="J321" s="18" t="str">
        <f>VLOOKUP(IFERROR(VLOOKUP(E321,'[5]Material Status'!A:I,9,0),""),'[5]Material Status'!U:W,3,0)</f>
        <v>Inactive</v>
      </c>
      <c r="K321" s="20" t="str">
        <f>IFERROR(VLOOKUP(E321,'[5]LOG Data SAP'!$D:$AO,11,0),
IF(D321=D320,K320,""))</f>
        <v/>
      </c>
      <c r="L321" s="20" t="str">
        <f>IFERROR(VLOOKUP(E321,'[5]LOG Data SAP'!$D:$AO,13,0),
IF(D321=D320,L320,""))</f>
        <v/>
      </c>
      <c r="M321" s="20" t="str">
        <f>IFERROR(VLOOKUP(E321,'[5]LOG Data SAP'!$D:$AO,15,0),
IF(D321=D320,M320,""))</f>
        <v/>
      </c>
      <c r="N321" s="21">
        <f>[5]SKU!VH321</f>
        <v>1080</v>
      </c>
      <c r="O321" s="22">
        <f>[5]SKU!VN321</f>
        <v>25455</v>
      </c>
      <c r="P321" s="23">
        <f>[5]SKU!VO321</f>
        <v>43100</v>
      </c>
      <c r="Q321" s="24" t="str">
        <f>IFERROR(_xlfn.NUMBERVALUE(VLOOKUP(E321,'[5]LOG Data SAP'!$D:$M,9,0)),
IF(D321=D320,Q320,""))</f>
        <v/>
      </c>
      <c r="R321" s="24" t="str">
        <f>IFERROR(_xlfn.NUMBERVALUE(VLOOKUP(E321,'[5]LOG Data SAP'!$D:$M,10,0)),
IF(D321=D320,R320,""))</f>
        <v/>
      </c>
      <c r="S321" s="24" t="str">
        <f t="shared" si="16"/>
        <v/>
      </c>
      <c r="T321" s="25" t="str">
        <f>IFERROR(VLOOKUP($E321,'[5]LOG Data SAP'!$D:$V,17,0)/10,
IF(D321=D320,T320,""))</f>
        <v/>
      </c>
      <c r="U321" s="25" t="str">
        <f>IFERROR(VLOOKUP($E321,'[5]LOG Data SAP'!$D:$V,18,0)/10,
IF(D321=D320,U320,""))</f>
        <v/>
      </c>
      <c r="V321" s="25" t="str">
        <f>IFERROR(VLOOKUP($E321,'[5]LOG Data SAP'!$D:$V,19,0)/10,
IF(D321=D320,V320,""))</f>
        <v/>
      </c>
      <c r="W321" s="25" t="str">
        <f>IFERROR(VLOOKUP($E321,'[5]LOG Data SAP'!$D:$AO,21,0)/10,
IF(D321=D320,W320,""))</f>
        <v/>
      </c>
      <c r="X321" s="25" t="str">
        <f>IFERROR(VLOOKUP($E321,'[5]LOG Data SAP'!$D:$AO,22,0)/10,
IF(D321=D320,X320,""))</f>
        <v/>
      </c>
      <c r="Y321" s="25" t="str">
        <f>IFERROR(VLOOKUP($E321,'[5]LOG Data SAP'!$D:$AO,23,0)/10,
IF(D321=D320,Y320,""))</f>
        <v/>
      </c>
      <c r="Z321" s="25" t="str">
        <f>IFERROR(VLOOKUP($E321,'[5]LOG Data SAP'!$D:$AO,25,0)/10,
IF(D321=D320,Z320,""))</f>
        <v/>
      </c>
      <c r="AA321" s="25" t="str">
        <f>IFERROR(VLOOKUP($E321,'[5]LOG Data SAP'!$D:$AO,26,0)/10,
IF(D321=D320,AA320,""))</f>
        <v/>
      </c>
      <c r="AB321" s="25" t="str">
        <f>IFERROR(VLOOKUP($E321,'[5]LOG Data SAP'!$D:$AO,27,0)/10,
IF(D321=D320,AB320,""))</f>
        <v/>
      </c>
      <c r="AC321" s="26" t="str">
        <f>IFERROR(VLOOKUP($E321,'[5]LOG Data SAP'!$D:$AO,29,0)/IF(VLOOKUP($E321,'[5]LOG Data SAP'!$D:$AO,30,0)="G",1000,1),
IF(D321=D320,AC320,""))</f>
        <v/>
      </c>
      <c r="AD321" s="26" t="str">
        <f>IFERROR(VLOOKUP($E321,'[5]LOG Data SAP'!$D:$AO,31,0)/IF(VLOOKUP($E321,'[5]LOG Data SAP'!$D:$AO,32,0)="G",1000,1),
IF(D321=D320,AD320,""))</f>
        <v/>
      </c>
      <c r="AE321" s="26" t="str">
        <f>IFERROR(VLOOKUP($E321,'[5]LOG Data SAP'!$D:$AO,33,0)/IF(VLOOKUP($E321,'[5]LOG Data SAP'!$D:$AO,34,0)="G",1000,1),
IF(D321=D320,AE320,""))</f>
        <v/>
      </c>
      <c r="AF321" s="27" t="str">
        <f t="shared" si="17"/>
        <v/>
      </c>
      <c r="AG321" s="27" t="str">
        <f t="shared" si="18"/>
        <v/>
      </c>
      <c r="AH321" s="28" t="str">
        <f t="shared" si="19"/>
        <v/>
      </c>
      <c r="AI321" s="18" t="str">
        <f>IFERROR(VLOOKUP(E321,'[5]LOG Data SAP'!$D:$E,2,0),IF(D321=D320,AI320,""))</f>
        <v/>
      </c>
      <c r="AJ321" s="20" t="str">
        <f>IFERROR([5]SKU!VI321,IF(D321=D320,AJ320,""))</f>
        <v/>
      </c>
      <c r="AK321" s="18" t="str">
        <f>VLOOKUP(E321,[5]SKU!I:X,16,FALSE)</f>
        <v>3005.10.90</v>
      </c>
    </row>
    <row r="322" spans="1:37">
      <c r="A322" s="18" t="str">
        <f>[5]SKU!AC322</f>
        <v>Hansaplast</v>
      </c>
      <c r="B322" s="18" t="str">
        <f>[5]SKU!AE322</f>
        <v>Others</v>
      </c>
      <c r="C322" s="18" t="str">
        <f>[5]SKU!AJ322</f>
        <v>Others</v>
      </c>
      <c r="D322" s="18" t="str">
        <f>[5]SKU!G322</f>
        <v>HP Fever Plaster 3pcs</v>
      </c>
      <c r="E322" s="19" t="str">
        <f>[5]SKU!I322</f>
        <v>48330-00000-25</v>
      </c>
      <c r="F322" s="19" t="str">
        <f>[5]SKU!J322</f>
        <v>76082-00003-03</v>
      </c>
      <c r="G322" s="18" t="str">
        <f>[5]SKU!K322</f>
        <v>HP Kompres Demam 3 Pcs + Gimmick</v>
      </c>
      <c r="H322" s="18" t="str">
        <f>IF([5]SKU!L322="R","Regular",
IF([5]SKU!L322="P","Promo",
IF([5]SKU!L322="S","Sample",
IF([5]SKU!L322="V","VAS",""))))</f>
        <v>Promo</v>
      </c>
      <c r="I322" s="18" t="str">
        <f>IF([5]SKU!QC322="A","Active",
IF([5]SKU!QC322="D","Discontinue",
IF([5]SKU!QC322="N","NPD","")))</f>
        <v>Discontinue</v>
      </c>
      <c r="J322" s="18" t="str">
        <f>VLOOKUP(IFERROR(VLOOKUP(E322,'[5]Material Status'!A:I,9,0),""),'[5]Material Status'!U:W,3,0)</f>
        <v>Inactive</v>
      </c>
      <c r="K322" s="20" t="str">
        <f>IFERROR(VLOOKUP(E322,'[5]LOG Data SAP'!$D:$AO,11,0),
IF(D322=D321,K321,""))</f>
        <v/>
      </c>
      <c r="L322" s="20" t="str">
        <f>IFERROR(VLOOKUP(E322,'[5]LOG Data SAP'!$D:$AO,13,0),
IF(D322=D321,L321,""))</f>
        <v/>
      </c>
      <c r="M322" s="20" t="str">
        <f>IFERROR(VLOOKUP(E322,'[5]LOG Data SAP'!$D:$AO,15,0),
IF(D322=D321,M321,""))</f>
        <v/>
      </c>
      <c r="N322" s="21">
        <f>[5]SKU!VH322</f>
        <v>1080</v>
      </c>
      <c r="O322" s="22">
        <f>[5]SKU!VN322</f>
        <v>25455</v>
      </c>
      <c r="P322" s="23">
        <f>[5]SKU!VO322</f>
        <v>43100</v>
      </c>
      <c r="Q322" s="24" t="str">
        <f>IFERROR(_xlfn.NUMBERVALUE(VLOOKUP(E322,'[5]LOG Data SAP'!$D:$M,9,0)),
IF(D322=D321,Q321,""))</f>
        <v/>
      </c>
      <c r="R322" s="24" t="str">
        <f>IFERROR(_xlfn.NUMBERVALUE(VLOOKUP(E322,'[5]LOG Data SAP'!$D:$M,10,0)),
IF(D322=D321,R321,""))</f>
        <v/>
      </c>
      <c r="S322" s="24" t="str">
        <f t="shared" si="16"/>
        <v/>
      </c>
      <c r="T322" s="25" t="str">
        <f>IFERROR(VLOOKUP($E322,'[5]LOG Data SAP'!$D:$V,17,0)/10,
IF(D322=D321,T321,""))</f>
        <v/>
      </c>
      <c r="U322" s="25" t="str">
        <f>IFERROR(VLOOKUP($E322,'[5]LOG Data SAP'!$D:$V,18,0)/10,
IF(D322=D321,U321,""))</f>
        <v/>
      </c>
      <c r="V322" s="25" t="str">
        <f>IFERROR(VLOOKUP($E322,'[5]LOG Data SAP'!$D:$V,19,0)/10,
IF(D322=D321,V321,""))</f>
        <v/>
      </c>
      <c r="W322" s="25" t="str">
        <f>IFERROR(VLOOKUP($E322,'[5]LOG Data SAP'!$D:$AO,21,0)/10,
IF(D322=D321,W321,""))</f>
        <v/>
      </c>
      <c r="X322" s="25" t="str">
        <f>IFERROR(VLOOKUP($E322,'[5]LOG Data SAP'!$D:$AO,22,0)/10,
IF(D322=D321,X321,""))</f>
        <v/>
      </c>
      <c r="Y322" s="25" t="str">
        <f>IFERROR(VLOOKUP($E322,'[5]LOG Data SAP'!$D:$AO,23,0)/10,
IF(D322=D321,Y321,""))</f>
        <v/>
      </c>
      <c r="Z322" s="25" t="str">
        <f>IFERROR(VLOOKUP($E322,'[5]LOG Data SAP'!$D:$AO,25,0)/10,
IF(D322=D321,Z321,""))</f>
        <v/>
      </c>
      <c r="AA322" s="25" t="str">
        <f>IFERROR(VLOOKUP($E322,'[5]LOG Data SAP'!$D:$AO,26,0)/10,
IF(D322=D321,AA321,""))</f>
        <v/>
      </c>
      <c r="AB322" s="25" t="str">
        <f>IFERROR(VLOOKUP($E322,'[5]LOG Data SAP'!$D:$AO,27,0)/10,
IF(D322=D321,AB321,""))</f>
        <v/>
      </c>
      <c r="AC322" s="26" t="str">
        <f>IFERROR(VLOOKUP($E322,'[5]LOG Data SAP'!$D:$AO,29,0)/IF(VLOOKUP($E322,'[5]LOG Data SAP'!$D:$AO,30,0)="G",1000,1),
IF(D322=D321,AC321,""))</f>
        <v/>
      </c>
      <c r="AD322" s="26" t="str">
        <f>IFERROR(VLOOKUP($E322,'[5]LOG Data SAP'!$D:$AO,31,0)/IF(VLOOKUP($E322,'[5]LOG Data SAP'!$D:$AO,32,0)="G",1000,1),
IF(D322=D321,AD321,""))</f>
        <v/>
      </c>
      <c r="AE322" s="26" t="str">
        <f>IFERROR(VLOOKUP($E322,'[5]LOG Data SAP'!$D:$AO,33,0)/IF(VLOOKUP($E322,'[5]LOG Data SAP'!$D:$AO,34,0)="G",1000,1),
IF(D322=D321,AE321,""))</f>
        <v/>
      </c>
      <c r="AF322" s="27" t="str">
        <f t="shared" si="17"/>
        <v/>
      </c>
      <c r="AG322" s="27" t="str">
        <f t="shared" si="18"/>
        <v/>
      </c>
      <c r="AH322" s="28" t="str">
        <f t="shared" si="19"/>
        <v/>
      </c>
      <c r="AI322" s="18" t="str">
        <f>IFERROR(VLOOKUP(E322,'[5]LOG Data SAP'!$D:$E,2,0),IF(D322=D321,AI321,""))</f>
        <v/>
      </c>
      <c r="AJ322" s="20" t="str">
        <f>IFERROR([5]SKU!VI322,IF(D322=D321,AJ321,""))</f>
        <v/>
      </c>
      <c r="AK322" s="18" t="str">
        <f>VLOOKUP(E322,[5]SKU!I:X,16,FALSE)</f>
        <v>3005.10.90</v>
      </c>
    </row>
    <row r="323" spans="1:37">
      <c r="A323" s="18" t="str">
        <f>[5]SKU!AC323</f>
        <v>Hansaplast</v>
      </c>
      <c r="B323" s="18" t="str">
        <f>[5]SKU!AE323</f>
        <v>Others</v>
      </c>
      <c r="C323" s="18" t="str">
        <f>[5]SKU!AJ323</f>
        <v>Others</v>
      </c>
      <c r="D323" s="18" t="str">
        <f>[5]SKU!G323</f>
        <v>HP Fever Plaster 3pcs</v>
      </c>
      <c r="E323" s="19" t="str">
        <f>[5]SKU!I323</f>
        <v>48330-00000-16</v>
      </c>
      <c r="F323" s="19" t="str">
        <f>[5]SKU!J323</f>
        <v>76082-00003-03</v>
      </c>
      <c r="G323" s="18" t="str">
        <f>[5]SKU!K323</f>
        <v>HP Kompres Demam 3 Pcs Promo</v>
      </c>
      <c r="H323" s="18" t="str">
        <f>IF([5]SKU!L323="R","Regular",
IF([5]SKU!L323="P","Promo",
IF([5]SKU!L323="S","Sample",
IF([5]SKU!L323="V","VAS",""))))</f>
        <v>Promo</v>
      </c>
      <c r="I323" s="18" t="str">
        <f>IF([5]SKU!QC323="A","Active",
IF([5]SKU!QC323="D","Discontinue",
IF([5]SKU!QC323="N","NPD","")))</f>
        <v>Discontinue</v>
      </c>
      <c r="J323" s="18" t="str">
        <f>VLOOKUP(IFERROR(VLOOKUP(E323,'[5]Material Status'!A:I,9,0),""),'[5]Material Status'!U:W,3,0)</f>
        <v>Inactive</v>
      </c>
      <c r="K323" s="20" t="str">
        <f>IFERROR(VLOOKUP(E323,'[5]LOG Data SAP'!$D:$AO,11,0),
IF(D323=D322,K322,""))</f>
        <v/>
      </c>
      <c r="L323" s="20" t="str">
        <f>IFERROR(VLOOKUP(E323,'[5]LOG Data SAP'!$D:$AO,13,0),
IF(D323=D322,L322,""))</f>
        <v/>
      </c>
      <c r="M323" s="20" t="str">
        <f>IFERROR(VLOOKUP(E323,'[5]LOG Data SAP'!$D:$AO,15,0),
IF(D323=D322,M322,""))</f>
        <v/>
      </c>
      <c r="N323" s="21">
        <f>[5]SKU!VH323</f>
        <v>1080</v>
      </c>
      <c r="O323" s="22">
        <f>[5]SKU!VN323</f>
        <v>25455</v>
      </c>
      <c r="P323" s="23">
        <f>[5]SKU!VO323</f>
        <v>43100</v>
      </c>
      <c r="Q323" s="24" t="str">
        <f>IFERROR(_xlfn.NUMBERVALUE(VLOOKUP(E323,'[5]LOG Data SAP'!$D:$M,9,0)),
IF(D323=D322,Q322,""))</f>
        <v/>
      </c>
      <c r="R323" s="24" t="str">
        <f>IFERROR(_xlfn.NUMBERVALUE(VLOOKUP(E323,'[5]LOG Data SAP'!$D:$M,10,0)),
IF(D323=D322,R322,""))</f>
        <v/>
      </c>
      <c r="S323" s="24" t="str">
        <f t="shared" ref="S323:S386" si="20">IFERROR(IF(Q323=0,0,R323/Q323),
IF(D323=D322,S322,""))</f>
        <v/>
      </c>
      <c r="T323" s="25" t="str">
        <f>IFERROR(VLOOKUP($E323,'[5]LOG Data SAP'!$D:$V,17,0)/10,
IF(D323=D322,T322,""))</f>
        <v/>
      </c>
      <c r="U323" s="25" t="str">
        <f>IFERROR(VLOOKUP($E323,'[5]LOG Data SAP'!$D:$V,18,0)/10,
IF(D323=D322,U322,""))</f>
        <v/>
      </c>
      <c r="V323" s="25" t="str">
        <f>IFERROR(VLOOKUP($E323,'[5]LOG Data SAP'!$D:$V,19,0)/10,
IF(D323=D322,V322,""))</f>
        <v/>
      </c>
      <c r="W323" s="25" t="str">
        <f>IFERROR(VLOOKUP($E323,'[5]LOG Data SAP'!$D:$AO,21,0)/10,
IF(D323=D322,W322,""))</f>
        <v/>
      </c>
      <c r="X323" s="25" t="str">
        <f>IFERROR(VLOOKUP($E323,'[5]LOG Data SAP'!$D:$AO,22,0)/10,
IF(D323=D322,X322,""))</f>
        <v/>
      </c>
      <c r="Y323" s="25" t="str">
        <f>IFERROR(VLOOKUP($E323,'[5]LOG Data SAP'!$D:$AO,23,0)/10,
IF(D323=D322,Y322,""))</f>
        <v/>
      </c>
      <c r="Z323" s="25" t="str">
        <f>IFERROR(VLOOKUP($E323,'[5]LOG Data SAP'!$D:$AO,25,0)/10,
IF(D323=D322,Z322,""))</f>
        <v/>
      </c>
      <c r="AA323" s="25" t="str">
        <f>IFERROR(VLOOKUP($E323,'[5]LOG Data SAP'!$D:$AO,26,0)/10,
IF(D323=D322,AA322,""))</f>
        <v/>
      </c>
      <c r="AB323" s="25" t="str">
        <f>IFERROR(VLOOKUP($E323,'[5]LOG Data SAP'!$D:$AO,27,0)/10,
IF(D323=D322,AB322,""))</f>
        <v/>
      </c>
      <c r="AC323" s="26" t="str">
        <f>IFERROR(VLOOKUP($E323,'[5]LOG Data SAP'!$D:$AO,29,0)/IF(VLOOKUP($E323,'[5]LOG Data SAP'!$D:$AO,30,0)="G",1000,1),
IF(D323=D322,AC322,""))</f>
        <v/>
      </c>
      <c r="AD323" s="26" t="str">
        <f>IFERROR(VLOOKUP($E323,'[5]LOG Data SAP'!$D:$AO,31,0)/IF(VLOOKUP($E323,'[5]LOG Data SAP'!$D:$AO,32,0)="G",1000,1),
IF(D323=D322,AD322,""))</f>
        <v/>
      </c>
      <c r="AE323" s="26" t="str">
        <f>IFERROR(VLOOKUP($E323,'[5]LOG Data SAP'!$D:$AO,33,0)/IF(VLOOKUP($E323,'[5]LOG Data SAP'!$D:$AO,34,0)="G",1000,1),
IF(D323=D322,AE322,""))</f>
        <v/>
      </c>
      <c r="AF323" s="27" t="str">
        <f t="shared" ref="AF323:AF386" si="21">IF(SUM(T323:V323)=0,"",T323*U323*V323)</f>
        <v/>
      </c>
      <c r="AG323" s="27" t="str">
        <f t="shared" ref="AG323:AG386" si="22">IF(SUM(W323:Y323)=0,"",W323*X323*Y323)</f>
        <v/>
      </c>
      <c r="AH323" s="28" t="str">
        <f t="shared" ref="AH323:AH386" si="23">IF(SUM(Z323:AB323)=0,"",Z323*AA323*AB323/1000000)</f>
        <v/>
      </c>
      <c r="AI323" s="18" t="str">
        <f>IFERROR(VLOOKUP(E323,'[5]LOG Data SAP'!$D:$E,2,0),IF(D323=D322,AI322,""))</f>
        <v/>
      </c>
      <c r="AJ323" s="20" t="str">
        <f>IFERROR([5]SKU!VI323,IF(D323=D322,AJ322,""))</f>
        <v/>
      </c>
      <c r="AK323" s="18" t="str">
        <f>VLOOKUP(E323,[5]SKU!I:X,16,FALSE)</f>
        <v>3005.10.90</v>
      </c>
    </row>
    <row r="324" spans="1:37">
      <c r="A324" s="18" t="str">
        <f>[5]SKU!AC324</f>
        <v>Hansaplast</v>
      </c>
      <c r="B324" s="18" t="str">
        <f>[5]SKU!AE324</f>
        <v>Others</v>
      </c>
      <c r="C324" s="18" t="str">
        <f>[5]SKU!AJ324</f>
        <v>Others</v>
      </c>
      <c r="D324" s="18" t="str">
        <f>[5]SKU!G324</f>
        <v>HP Balsam 10</v>
      </c>
      <c r="E324" s="19" t="str">
        <f>[5]SKU!I324</f>
        <v>48333-00005-00</v>
      </c>
      <c r="F324" s="19" t="str">
        <f>[5]SKU!J324</f>
        <v>48333-00005-00</v>
      </c>
      <c r="G324" s="18" t="str">
        <f>[5]SKU!K324</f>
        <v>Hansaplast Balsam 10g</v>
      </c>
      <c r="H324" s="18" t="str">
        <f>IF([5]SKU!L324="R","Regular",
IF([5]SKU!L324="P","Promo",
IF([5]SKU!L324="S","Sample",
IF([5]SKU!L324="V","VAS",""))))</f>
        <v>Regular</v>
      </c>
      <c r="I324" s="18" t="str">
        <f>IF([5]SKU!QC324="A","Active",
IF([5]SKU!QC324="D","Discontinue",
IF([5]SKU!QC324="N","NPD","")))</f>
        <v>Discontinue</v>
      </c>
      <c r="J324" s="18" t="str">
        <f>VLOOKUP(IFERROR(VLOOKUP(E324,'[5]Material Status'!A:I,9,0),""),'[5]Material Status'!U:W,3,0)</f>
        <v>Inactive</v>
      </c>
      <c r="K324" s="20" t="str">
        <f>IFERROR(VLOOKUP(E324,'[5]LOG Data SAP'!$D:$AO,11,0),
IF(D324=D323,K323,""))</f>
        <v/>
      </c>
      <c r="L324" s="20" t="str">
        <f>IFERROR(VLOOKUP(E324,'[5]LOG Data SAP'!$D:$AO,13,0),
IF(D324=D323,L323,""))</f>
        <v/>
      </c>
      <c r="M324" s="20" t="str">
        <f>IFERROR(VLOOKUP(E324,'[5]LOG Data SAP'!$D:$AO,15,0),
IF(D324=D323,M323,""))</f>
        <v/>
      </c>
      <c r="N324" s="21">
        <f>[5]SKU!VH324</f>
        <v>1080</v>
      </c>
      <c r="O324" s="22">
        <f>[5]SKU!VN324</f>
        <v>2091</v>
      </c>
      <c r="P324" s="23">
        <f>[5]SKU!VO324</f>
        <v>43100</v>
      </c>
      <c r="Q324" s="24" t="str">
        <f>IFERROR(_xlfn.NUMBERVALUE(VLOOKUP(E324,'[5]LOG Data SAP'!$D:$M,9,0)),
IF(D324=D323,Q323,""))</f>
        <v/>
      </c>
      <c r="R324" s="24" t="str">
        <f>IFERROR(_xlfn.NUMBERVALUE(VLOOKUP(E324,'[5]LOG Data SAP'!$D:$M,10,0)),
IF(D324=D323,R323,""))</f>
        <v/>
      </c>
      <c r="S324" s="24" t="str">
        <f t="shared" si="20"/>
        <v/>
      </c>
      <c r="T324" s="25" t="str">
        <f>IFERROR(VLOOKUP($E324,'[5]LOG Data SAP'!$D:$V,17,0)/10,
IF(D324=D323,T323,""))</f>
        <v/>
      </c>
      <c r="U324" s="25" t="str">
        <f>IFERROR(VLOOKUP($E324,'[5]LOG Data SAP'!$D:$V,18,0)/10,
IF(D324=D323,U323,""))</f>
        <v/>
      </c>
      <c r="V324" s="25" t="str">
        <f>IFERROR(VLOOKUP($E324,'[5]LOG Data SAP'!$D:$V,19,0)/10,
IF(D324=D323,V323,""))</f>
        <v/>
      </c>
      <c r="W324" s="25" t="str">
        <f>IFERROR(VLOOKUP($E324,'[5]LOG Data SAP'!$D:$AO,21,0)/10,
IF(D324=D323,W323,""))</f>
        <v/>
      </c>
      <c r="X324" s="25" t="str">
        <f>IFERROR(VLOOKUP($E324,'[5]LOG Data SAP'!$D:$AO,22,0)/10,
IF(D324=D323,X323,""))</f>
        <v/>
      </c>
      <c r="Y324" s="25" t="str">
        <f>IFERROR(VLOOKUP($E324,'[5]LOG Data SAP'!$D:$AO,23,0)/10,
IF(D324=D323,Y323,""))</f>
        <v/>
      </c>
      <c r="Z324" s="25" t="str">
        <f>IFERROR(VLOOKUP($E324,'[5]LOG Data SAP'!$D:$AO,25,0)/10,
IF(D324=D323,Z323,""))</f>
        <v/>
      </c>
      <c r="AA324" s="25" t="str">
        <f>IFERROR(VLOOKUP($E324,'[5]LOG Data SAP'!$D:$AO,26,0)/10,
IF(D324=D323,AA323,""))</f>
        <v/>
      </c>
      <c r="AB324" s="25" t="str">
        <f>IFERROR(VLOOKUP($E324,'[5]LOG Data SAP'!$D:$AO,27,0)/10,
IF(D324=D323,AB323,""))</f>
        <v/>
      </c>
      <c r="AC324" s="26" t="str">
        <f>IFERROR(VLOOKUP($E324,'[5]LOG Data SAP'!$D:$AO,29,0)/IF(VLOOKUP($E324,'[5]LOG Data SAP'!$D:$AO,30,0)="G",1000,1),
IF(D324=D323,AC323,""))</f>
        <v/>
      </c>
      <c r="AD324" s="26" t="str">
        <f>IFERROR(VLOOKUP($E324,'[5]LOG Data SAP'!$D:$AO,31,0)/IF(VLOOKUP($E324,'[5]LOG Data SAP'!$D:$AO,32,0)="G",1000,1),
IF(D324=D323,AD323,""))</f>
        <v/>
      </c>
      <c r="AE324" s="26" t="str">
        <f>IFERROR(VLOOKUP($E324,'[5]LOG Data SAP'!$D:$AO,33,0)/IF(VLOOKUP($E324,'[5]LOG Data SAP'!$D:$AO,34,0)="G",1000,1),
IF(D324=D323,AE323,""))</f>
        <v/>
      </c>
      <c r="AF324" s="27" t="str">
        <f t="shared" si="21"/>
        <v/>
      </c>
      <c r="AG324" s="27" t="str">
        <f t="shared" si="22"/>
        <v/>
      </c>
      <c r="AH324" s="28" t="str">
        <f t="shared" si="23"/>
        <v/>
      </c>
      <c r="AI324" s="18" t="str">
        <f>IFERROR(VLOOKUP(E324,'[5]LOG Data SAP'!$D:$E,2,0),IF(D324=D323,AI323,""))</f>
        <v/>
      </c>
      <c r="AJ324" s="20" t="str">
        <f>IFERROR([5]SKU!VI324,IF(D324=D323,AJ323,""))</f>
        <v/>
      </c>
      <c r="AK324" s="18" t="str">
        <f>VLOOKUP(E324,[5]SKU!I:X,16,FALSE)</f>
        <v>3005.10.90</v>
      </c>
    </row>
    <row r="325" spans="1:37">
      <c r="A325" s="18" t="str">
        <f>[5]SKU!AC325</f>
        <v>Hansaplast</v>
      </c>
      <c r="B325" s="18" t="str">
        <f>[5]SKU!AE325</f>
        <v>Others</v>
      </c>
      <c r="C325" s="18" t="str">
        <f>[5]SKU!AJ325</f>
        <v>Others</v>
      </c>
      <c r="D325" s="18" t="str">
        <f>[5]SKU!G325</f>
        <v>HP Balsam 20</v>
      </c>
      <c r="E325" s="19" t="str">
        <f>[5]SKU!I325</f>
        <v>48333-00006-00</v>
      </c>
      <c r="F325" s="19" t="str">
        <f>[5]SKU!J325</f>
        <v>48333-00006-00</v>
      </c>
      <c r="G325" s="18" t="str">
        <f>[5]SKU!K325</f>
        <v>Hansaplast Balsam 20g</v>
      </c>
      <c r="H325" s="18" t="str">
        <f>IF([5]SKU!L325="R","Regular",
IF([5]SKU!L325="P","Promo",
IF([5]SKU!L325="S","Sample",
IF([5]SKU!L325="V","VAS",""))))</f>
        <v>Regular</v>
      </c>
      <c r="I325" s="18" t="str">
        <f>IF([5]SKU!QC325="A","Active",
IF([5]SKU!QC325="D","Discontinue",
IF([5]SKU!QC325="N","NPD","")))</f>
        <v>Discontinue</v>
      </c>
      <c r="J325" s="18" t="str">
        <f>VLOOKUP(IFERROR(VLOOKUP(E325,'[5]Material Status'!A:I,9,0),""),'[5]Material Status'!U:W,3,0)</f>
        <v>Inactive</v>
      </c>
      <c r="K325" s="20" t="str">
        <f>IFERROR(VLOOKUP(E325,'[5]LOG Data SAP'!$D:$AO,11,0),
IF(D325=D324,K324,""))</f>
        <v/>
      </c>
      <c r="L325" s="20" t="str">
        <f>IFERROR(VLOOKUP(E325,'[5]LOG Data SAP'!$D:$AO,13,0),
IF(D325=D324,L324,""))</f>
        <v/>
      </c>
      <c r="M325" s="20" t="str">
        <f>IFERROR(VLOOKUP(E325,'[5]LOG Data SAP'!$D:$AO,15,0),
IF(D325=D324,M324,""))</f>
        <v/>
      </c>
      <c r="N325" s="21">
        <f>[5]SKU!VH325</f>
        <v>1080</v>
      </c>
      <c r="O325" s="22">
        <f>[5]SKU!VN325</f>
        <v>3636</v>
      </c>
      <c r="P325" s="23">
        <f>[5]SKU!VO325</f>
        <v>43100</v>
      </c>
      <c r="Q325" s="24" t="str">
        <f>IFERROR(_xlfn.NUMBERVALUE(VLOOKUP(E325,'[5]LOG Data SAP'!$D:$M,9,0)),
IF(D325=D324,Q324,""))</f>
        <v/>
      </c>
      <c r="R325" s="24" t="str">
        <f>IFERROR(_xlfn.NUMBERVALUE(VLOOKUP(E325,'[5]LOG Data SAP'!$D:$M,10,0)),
IF(D325=D324,R324,""))</f>
        <v/>
      </c>
      <c r="S325" s="24" t="str">
        <f t="shared" si="20"/>
        <v/>
      </c>
      <c r="T325" s="25" t="str">
        <f>IFERROR(VLOOKUP($E325,'[5]LOG Data SAP'!$D:$V,17,0)/10,
IF(D325=D324,T324,""))</f>
        <v/>
      </c>
      <c r="U325" s="25" t="str">
        <f>IFERROR(VLOOKUP($E325,'[5]LOG Data SAP'!$D:$V,18,0)/10,
IF(D325=D324,U324,""))</f>
        <v/>
      </c>
      <c r="V325" s="25" t="str">
        <f>IFERROR(VLOOKUP($E325,'[5]LOG Data SAP'!$D:$V,19,0)/10,
IF(D325=D324,V324,""))</f>
        <v/>
      </c>
      <c r="W325" s="25" t="str">
        <f>IFERROR(VLOOKUP($E325,'[5]LOG Data SAP'!$D:$AO,21,0)/10,
IF(D325=D324,W324,""))</f>
        <v/>
      </c>
      <c r="X325" s="25" t="str">
        <f>IFERROR(VLOOKUP($E325,'[5]LOG Data SAP'!$D:$AO,22,0)/10,
IF(D325=D324,X324,""))</f>
        <v/>
      </c>
      <c r="Y325" s="25" t="str">
        <f>IFERROR(VLOOKUP($E325,'[5]LOG Data SAP'!$D:$AO,23,0)/10,
IF(D325=D324,Y324,""))</f>
        <v/>
      </c>
      <c r="Z325" s="25" t="str">
        <f>IFERROR(VLOOKUP($E325,'[5]LOG Data SAP'!$D:$AO,25,0)/10,
IF(D325=D324,Z324,""))</f>
        <v/>
      </c>
      <c r="AA325" s="25" t="str">
        <f>IFERROR(VLOOKUP($E325,'[5]LOG Data SAP'!$D:$AO,26,0)/10,
IF(D325=D324,AA324,""))</f>
        <v/>
      </c>
      <c r="AB325" s="25" t="str">
        <f>IFERROR(VLOOKUP($E325,'[5]LOG Data SAP'!$D:$AO,27,0)/10,
IF(D325=D324,AB324,""))</f>
        <v/>
      </c>
      <c r="AC325" s="26" t="str">
        <f>IFERROR(VLOOKUP($E325,'[5]LOG Data SAP'!$D:$AO,29,0)/IF(VLOOKUP($E325,'[5]LOG Data SAP'!$D:$AO,30,0)="G",1000,1),
IF(D325=D324,AC324,""))</f>
        <v/>
      </c>
      <c r="AD325" s="26" t="str">
        <f>IFERROR(VLOOKUP($E325,'[5]LOG Data SAP'!$D:$AO,31,0)/IF(VLOOKUP($E325,'[5]LOG Data SAP'!$D:$AO,32,0)="G",1000,1),
IF(D325=D324,AD324,""))</f>
        <v/>
      </c>
      <c r="AE325" s="26" t="str">
        <f>IFERROR(VLOOKUP($E325,'[5]LOG Data SAP'!$D:$AO,33,0)/IF(VLOOKUP($E325,'[5]LOG Data SAP'!$D:$AO,34,0)="G",1000,1),
IF(D325=D324,AE324,""))</f>
        <v/>
      </c>
      <c r="AF325" s="27" t="str">
        <f t="shared" si="21"/>
        <v/>
      </c>
      <c r="AG325" s="27" t="str">
        <f t="shared" si="22"/>
        <v/>
      </c>
      <c r="AH325" s="28" t="str">
        <f t="shared" si="23"/>
        <v/>
      </c>
      <c r="AI325" s="18" t="str">
        <f>IFERROR(VLOOKUP(E325,'[5]LOG Data SAP'!$D:$E,2,0),IF(D325=D324,AI324,""))</f>
        <v/>
      </c>
      <c r="AJ325" s="20" t="str">
        <f>IFERROR([5]SKU!VI325,IF(D325=D324,AJ324,""))</f>
        <v/>
      </c>
      <c r="AK325" s="18" t="str">
        <f>VLOOKUP(E325,[5]SKU!I:X,16,FALSE)</f>
        <v>3005.10.90</v>
      </c>
    </row>
    <row r="326" spans="1:37">
      <c r="A326" s="18" t="str">
        <f>[5]SKU!AC326</f>
        <v>Nivea</v>
      </c>
      <c r="B326" s="18" t="str">
        <f>[5]SKU!AE326</f>
        <v>Nivea Men</v>
      </c>
      <c r="C326" s="18" t="str">
        <f>[5]SKU!AJ326</f>
        <v>NM Moisturiser</v>
      </c>
      <c r="D326" s="18" t="str">
        <f>[5]SKU!G326</f>
        <v>NM Creme Tin 30ml</v>
      </c>
      <c r="E326" s="19" t="str">
        <f>[5]SKU!I326</f>
        <v>48332-83923-00</v>
      </c>
      <c r="F326" s="19" t="str">
        <f>[5]SKU!J326</f>
        <v>48332-83923-00</v>
      </c>
      <c r="G326" s="18" t="str">
        <f>[5]SKU!K326</f>
        <v>NIVEA MEN Creme Tin 30ml</v>
      </c>
      <c r="H326" s="18" t="str">
        <f>IF([5]SKU!L326="R","Regular",
IF([5]SKU!L326="P","Promo",
IF([5]SKU!L326="S","Sample",
IF([5]SKU!L326="V","VAS",""))))</f>
        <v>Regular</v>
      </c>
      <c r="I326" s="18" t="str">
        <f>IF([5]SKU!QC326="A","Active",
IF([5]SKU!QC326="D","Discontinue",
IF([5]SKU!QC326="N","NPD","")))</f>
        <v>Active</v>
      </c>
      <c r="J326" s="18" t="str">
        <f>VLOOKUP(IFERROR(VLOOKUP(E326,'[5]Material Status'!A:I,9,0),""),'[5]Material Status'!U:W,3,0)</f>
        <v>Active</v>
      </c>
      <c r="K326" s="20" t="str">
        <f>IFERROR(VLOOKUP(E326,'[5]LOG Data SAP'!$D:$AO,11,0),
IF(D326=D325,K325,""))</f>
        <v>40061191</v>
      </c>
      <c r="L326" s="20" t="str">
        <f>IFERROR(VLOOKUP(E326,'[5]LOG Data SAP'!$D:$AO,13,0),
IF(D326=D325,L325,""))</f>
        <v>8999777012366</v>
      </c>
      <c r="M326" s="20" t="str">
        <f>IFERROR(VLOOKUP(E326,'[5]LOG Data SAP'!$D:$AO,15,0),
IF(D326=D325,M325,""))</f>
        <v>18850029020072</v>
      </c>
      <c r="N326" s="21">
        <f>[5]SKU!VH326</f>
        <v>900</v>
      </c>
      <c r="O326" s="22">
        <f>[5]SKU!VN326</f>
        <v>23000.000000000004</v>
      </c>
      <c r="P326" s="23">
        <f>[5]SKU!VO326</f>
        <v>45383</v>
      </c>
      <c r="Q326" s="24">
        <f>IFERROR(_xlfn.NUMBERVALUE(VLOOKUP(E326,'[5]LOG Data SAP'!$D:$M,9,0)),
IF(D326=D325,Q325,""))</f>
        <v>6</v>
      </c>
      <c r="R326" s="24">
        <f>IFERROR(_xlfn.NUMBERVALUE(VLOOKUP(E326,'[5]LOG Data SAP'!$D:$M,10,0)),
IF(D326=D325,R325,""))</f>
        <v>144</v>
      </c>
      <c r="S326" s="24">
        <f t="shared" si="20"/>
        <v>24</v>
      </c>
      <c r="T326" s="25">
        <f>IFERROR(VLOOKUP($E326,'[5]LOG Data SAP'!$D:$V,17,0)/10,
IF(D326=D325,T325,""))</f>
        <v>6</v>
      </c>
      <c r="U326" s="25">
        <f>IFERROR(VLOOKUP($E326,'[5]LOG Data SAP'!$D:$V,18,0)/10,
IF(D326=D325,U325,""))</f>
        <v>6</v>
      </c>
      <c r="V326" s="25">
        <f>IFERROR(VLOOKUP($E326,'[5]LOG Data SAP'!$D:$V,19,0)/10,
IF(D326=D325,V325,""))</f>
        <v>1.3</v>
      </c>
      <c r="W326" s="25">
        <f>IFERROR(VLOOKUP($E326,'[5]LOG Data SAP'!$D:$AO,21,0)/10,
IF(D326=D325,W325,""))</f>
        <v>6</v>
      </c>
      <c r="X326" s="25">
        <f>IFERROR(VLOOKUP($E326,'[5]LOG Data SAP'!$D:$AO,22,0)/10,
IF(D326=D325,X325,""))</f>
        <v>6</v>
      </c>
      <c r="Y326" s="25">
        <f>IFERROR(VLOOKUP($E326,'[5]LOG Data SAP'!$D:$AO,23,0)/10,
IF(D326=D325,Y325,""))</f>
        <v>8.1</v>
      </c>
      <c r="Z326" s="25">
        <f>IFERROR(VLOOKUP($E326,'[5]LOG Data SAP'!$D:$AO,25,0)/10,
IF(D326=D325,Z325,""))</f>
        <v>26.5</v>
      </c>
      <c r="AA326" s="25">
        <f>IFERROR(VLOOKUP($E326,'[5]LOG Data SAP'!$D:$AO,26,0)/10,
IF(D326=D325,AA325,""))</f>
        <v>20.3</v>
      </c>
      <c r="AB326" s="25">
        <f>IFERROR(VLOOKUP($E326,'[5]LOG Data SAP'!$D:$AO,27,0)/10,
IF(D326=D325,AB325,""))</f>
        <v>20.3</v>
      </c>
      <c r="AC326" s="26">
        <f>IFERROR(VLOOKUP($E326,'[5]LOG Data SAP'!$D:$AO,29,0)/IF(VLOOKUP($E326,'[5]LOG Data SAP'!$D:$AO,30,0)="G",1000,1),
IF(D326=D325,AC325,""))</f>
        <v>3.6659999999999998E-2</v>
      </c>
      <c r="AD326" s="26">
        <f>IFERROR(VLOOKUP($E326,'[5]LOG Data SAP'!$D:$AO,31,0)/IF(VLOOKUP($E326,'[5]LOG Data SAP'!$D:$AO,32,0)="G",1000,1),
IF(D326=D325,AD325,""))</f>
        <v>0.22</v>
      </c>
      <c r="AE326" s="26">
        <f>IFERROR(VLOOKUP($E326,'[5]LOG Data SAP'!$D:$AO,33,0)/IF(VLOOKUP($E326,'[5]LOG Data SAP'!$D:$AO,34,0)="G",1000,1),
IF(D326=D325,AE325,""))</f>
        <v>5.54</v>
      </c>
      <c r="AF326" s="27">
        <f t="shared" si="21"/>
        <v>46.800000000000004</v>
      </c>
      <c r="AG326" s="27">
        <f t="shared" si="22"/>
        <v>291.59999999999997</v>
      </c>
      <c r="AH326" s="28">
        <f t="shared" si="23"/>
        <v>1.0920385000000001E-2</v>
      </c>
      <c r="AI326" s="18" t="str">
        <f>IFERROR(VLOOKUP(E326,'[5]LOG Data SAP'!$D:$E,2,0),IF(D326=D325,AI325,""))</f>
        <v>NIVEA_MEN_CREME_TIN_30ML</v>
      </c>
      <c r="AJ326" s="20" t="str">
        <f>IFERROR([5]SKU!VI326,IF(D326=D325,AJ325,""))</f>
        <v>83923</v>
      </c>
      <c r="AK326" s="18" t="str">
        <f>VLOOKUP(E326,[5]SKU!I:X,16,FALSE)</f>
        <v>3304.99.30</v>
      </c>
    </row>
    <row r="327" spans="1:37">
      <c r="A327" s="18" t="str">
        <f>[5]SKU!AC327</f>
        <v>Nivea</v>
      </c>
      <c r="B327" s="18" t="str">
        <f>[5]SKU!AE327</f>
        <v>Nivea Men</v>
      </c>
      <c r="C327" s="18" t="str">
        <f>[5]SKU!AJ327</f>
        <v>NM Moisturiser</v>
      </c>
      <c r="D327" s="18" t="str">
        <f>[5]SKU!G327</f>
        <v>NM Creme Tin 30ml</v>
      </c>
      <c r="E327" s="19" t="str">
        <f>[5]SKU!I327</f>
        <v>83923-04800-29</v>
      </c>
      <c r="F327" s="19" t="str">
        <f>[5]SKU!J327</f>
        <v>48332-83923-00</v>
      </c>
      <c r="G327" s="18" t="str">
        <f>[5]SKU!K327</f>
        <v>NIVEA MEN Creme Tin 30ml</v>
      </c>
      <c r="H327" s="18" t="str">
        <f>IF([5]SKU!L327="R","Regular",
IF([5]SKU!L327="P","Promo",
IF([5]SKU!L327="S","Sample",
IF([5]SKU!L327="V","VAS",""))))</f>
        <v>Regular</v>
      </c>
      <c r="I327" s="18" t="str">
        <f>IF([5]SKU!QC327="A","Active",
IF([5]SKU!QC327="D","Discontinue",
IF([5]SKU!QC327="N","NPD","")))</f>
        <v>Active</v>
      </c>
      <c r="J327" s="18" t="str">
        <f>VLOOKUP(IFERROR(VLOOKUP(E327,'[5]Material Status'!A:I,9,0),""),'[5]Material Status'!U:W,3,0)</f>
        <v>Active</v>
      </c>
      <c r="K327" s="20" t="str">
        <f>IFERROR(VLOOKUP(E327,'[5]LOG Data SAP'!$D:$AO,11,0),
IF(D327=D326,K326,""))</f>
        <v>40061191</v>
      </c>
      <c r="L327" s="20" t="str">
        <f>IFERROR(VLOOKUP(E327,'[5]LOG Data SAP'!$D:$AO,13,0),
IF(D327=D326,L326,""))</f>
        <v>8999777012366</v>
      </c>
      <c r="M327" s="20" t="str">
        <f>IFERROR(VLOOKUP(E327,'[5]LOG Data SAP'!$D:$AO,15,0),
IF(D327=D326,M326,""))</f>
        <v>18850029020072</v>
      </c>
      <c r="N327" s="21">
        <f>[5]SKU!VH327</f>
        <v>900</v>
      </c>
      <c r="O327" s="22">
        <f>[5]SKU!VN327</f>
        <v>21490</v>
      </c>
      <c r="P327" s="23">
        <f>[5]SKU!VO327</f>
        <v>45383</v>
      </c>
      <c r="Q327" s="24">
        <f>IFERROR(_xlfn.NUMBERVALUE(VLOOKUP(E327,'[5]LOG Data SAP'!$D:$M,9,0)),
IF(D327=D326,Q326,""))</f>
        <v>6</v>
      </c>
      <c r="R327" s="24">
        <f>IFERROR(_xlfn.NUMBERVALUE(VLOOKUP(E327,'[5]LOG Data SAP'!$D:$M,10,0)),
IF(D327=D326,R326,""))</f>
        <v>144</v>
      </c>
      <c r="S327" s="24">
        <f t="shared" si="20"/>
        <v>24</v>
      </c>
      <c r="T327" s="25">
        <f>IFERROR(VLOOKUP($E327,'[5]LOG Data SAP'!$D:$V,17,0)/10,
IF(D327=D326,T326,""))</f>
        <v>6</v>
      </c>
      <c r="U327" s="25">
        <f>IFERROR(VLOOKUP($E327,'[5]LOG Data SAP'!$D:$V,18,0)/10,
IF(D327=D326,U326,""))</f>
        <v>6</v>
      </c>
      <c r="V327" s="25">
        <f>IFERROR(VLOOKUP($E327,'[5]LOG Data SAP'!$D:$V,19,0)/10,
IF(D327=D326,V326,""))</f>
        <v>1.3</v>
      </c>
      <c r="W327" s="25">
        <f>IFERROR(VLOOKUP($E327,'[5]LOG Data SAP'!$D:$AO,21,0)/10,
IF(D327=D326,W326,""))</f>
        <v>6</v>
      </c>
      <c r="X327" s="25">
        <f>IFERROR(VLOOKUP($E327,'[5]LOG Data SAP'!$D:$AO,22,0)/10,
IF(D327=D326,X326,""))</f>
        <v>6</v>
      </c>
      <c r="Y327" s="25">
        <f>IFERROR(VLOOKUP($E327,'[5]LOG Data SAP'!$D:$AO,23,0)/10,
IF(D327=D326,Y326,""))</f>
        <v>8.1</v>
      </c>
      <c r="Z327" s="25">
        <f>IFERROR(VLOOKUP($E327,'[5]LOG Data SAP'!$D:$AO,25,0)/10,
IF(D327=D326,Z326,""))</f>
        <v>26.5</v>
      </c>
      <c r="AA327" s="25">
        <f>IFERROR(VLOOKUP($E327,'[5]LOG Data SAP'!$D:$AO,26,0)/10,
IF(D327=D326,AA326,""))</f>
        <v>20.3</v>
      </c>
      <c r="AB327" s="25">
        <f>IFERROR(VLOOKUP($E327,'[5]LOG Data SAP'!$D:$AO,27,0)/10,
IF(D327=D326,AB326,""))</f>
        <v>20.3</v>
      </c>
      <c r="AC327" s="26">
        <f>IFERROR(VLOOKUP($E327,'[5]LOG Data SAP'!$D:$AO,29,0)/IF(VLOOKUP($E327,'[5]LOG Data SAP'!$D:$AO,30,0)="G",1000,1),
IF(D327=D326,AC326,""))</f>
        <v>3.6659999999999998E-2</v>
      </c>
      <c r="AD327" s="26">
        <f>IFERROR(VLOOKUP($E327,'[5]LOG Data SAP'!$D:$AO,31,0)/IF(VLOOKUP($E327,'[5]LOG Data SAP'!$D:$AO,32,0)="G",1000,1),
IF(D327=D326,AD326,""))</f>
        <v>0.22</v>
      </c>
      <c r="AE327" s="26">
        <f>IFERROR(VLOOKUP($E327,'[5]LOG Data SAP'!$D:$AO,33,0)/IF(VLOOKUP($E327,'[5]LOG Data SAP'!$D:$AO,34,0)="G",1000,1),
IF(D327=D326,AE326,""))</f>
        <v>5.54</v>
      </c>
      <c r="AF327" s="27">
        <f t="shared" si="21"/>
        <v>46.800000000000004</v>
      </c>
      <c r="AG327" s="27">
        <f t="shared" si="22"/>
        <v>291.59999999999997</v>
      </c>
      <c r="AH327" s="28">
        <f t="shared" si="23"/>
        <v>1.0920385000000001E-2</v>
      </c>
      <c r="AI327" s="18" t="str">
        <f>IFERROR(VLOOKUP(E327,'[5]LOG Data SAP'!$D:$E,2,0),IF(D327=D326,AI326,""))</f>
        <v>NMEN FC_CR CRM_SKN_CR 30ML TIN</v>
      </c>
      <c r="AJ327" s="20" t="str">
        <f>IFERROR([5]SKU!VI327,IF(D327=D326,AJ326,""))</f>
        <v>83923</v>
      </c>
      <c r="AK327" s="18" t="str">
        <f>VLOOKUP(E327,[5]SKU!I:X,16,FALSE)</f>
        <v>3304.99.30</v>
      </c>
    </row>
    <row r="328" spans="1:37">
      <c r="A328" s="18" t="str">
        <f>[5]SKU!AC328</f>
        <v>Nivea</v>
      </c>
      <c r="B328" s="18" t="str">
        <f>[5]SKU!AE328</f>
        <v>Nivea Men</v>
      </c>
      <c r="C328" s="18" t="str">
        <f>[5]SKU!AJ328</f>
        <v>NM Moisturiser</v>
      </c>
      <c r="D328" s="18" t="str">
        <f>[5]SKU!G328</f>
        <v>NM Creme Tin 30ml</v>
      </c>
      <c r="E328" s="19" t="str">
        <f>[5]SKU!I328</f>
        <v>83923-04800-12</v>
      </c>
      <c r="F328" s="19" t="str">
        <f>[5]SKU!J328</f>
        <v>48332-83923-00</v>
      </c>
      <c r="G328" s="18" t="str">
        <f>[5]SKU!K328</f>
        <v>NIVEA MEN Creme Tin 30ml</v>
      </c>
      <c r="H328" s="18" t="str">
        <f>IF([5]SKU!L328="R","Regular",
IF([5]SKU!L328="P","Promo",
IF([5]SKU!L328="S","Sample",
IF([5]SKU!L328="V","VAS",""))))</f>
        <v>Regular</v>
      </c>
      <c r="I328" s="18" t="str">
        <f>IF([5]SKU!QC328="A","Active",
IF([5]SKU!QC328="D","Discontinue",
IF([5]SKU!QC328="N","NPD","")))</f>
        <v>Active</v>
      </c>
      <c r="J328" s="18" t="str">
        <f>VLOOKUP(IFERROR(VLOOKUP(E328,'[5]Material Status'!A:I,9,0),""),'[5]Material Status'!U:W,3,0)</f>
        <v>Inactive</v>
      </c>
      <c r="K328" s="20" t="str">
        <f>IFERROR(VLOOKUP(E328,'[5]LOG Data SAP'!$D:$AO,11,0),
IF(D328=D327,K327,""))</f>
        <v>40061191</v>
      </c>
      <c r="L328" s="20" t="str">
        <f>IFERROR(VLOOKUP(E328,'[5]LOG Data SAP'!$D:$AO,13,0),
IF(D328=D327,L327,""))</f>
        <v>8999777012366</v>
      </c>
      <c r="M328" s="20" t="str">
        <f>IFERROR(VLOOKUP(E328,'[5]LOG Data SAP'!$D:$AO,15,0),
IF(D328=D327,M327,""))</f>
        <v>18850029020072</v>
      </c>
      <c r="N328" s="21">
        <f>[5]SKU!VH328</f>
        <v>900</v>
      </c>
      <c r="O328" s="22">
        <f>[5]SKU!VN328</f>
        <v>21490</v>
      </c>
      <c r="P328" s="23">
        <f>[5]SKU!VO328</f>
        <v>45383</v>
      </c>
      <c r="Q328" s="24">
        <f>IFERROR(_xlfn.NUMBERVALUE(VLOOKUP(E328,'[5]LOG Data SAP'!$D:$M,9,0)),
IF(D328=D327,Q327,""))</f>
        <v>6</v>
      </c>
      <c r="R328" s="24">
        <f>IFERROR(_xlfn.NUMBERVALUE(VLOOKUP(E328,'[5]LOG Data SAP'!$D:$M,10,0)),
IF(D328=D327,R327,""))</f>
        <v>144</v>
      </c>
      <c r="S328" s="24">
        <f t="shared" si="20"/>
        <v>24</v>
      </c>
      <c r="T328" s="25">
        <f>IFERROR(VLOOKUP($E328,'[5]LOG Data SAP'!$D:$V,17,0)/10,
IF(D328=D327,T327,""))</f>
        <v>6</v>
      </c>
      <c r="U328" s="25">
        <f>IFERROR(VLOOKUP($E328,'[5]LOG Data SAP'!$D:$V,18,0)/10,
IF(D328=D327,U327,""))</f>
        <v>6</v>
      </c>
      <c r="V328" s="25">
        <f>IFERROR(VLOOKUP($E328,'[5]LOG Data SAP'!$D:$V,19,0)/10,
IF(D328=D327,V327,""))</f>
        <v>1.3</v>
      </c>
      <c r="W328" s="25">
        <f>IFERROR(VLOOKUP($E328,'[5]LOG Data SAP'!$D:$AO,21,0)/10,
IF(D328=D327,W327,""))</f>
        <v>6</v>
      </c>
      <c r="X328" s="25">
        <f>IFERROR(VLOOKUP($E328,'[5]LOG Data SAP'!$D:$AO,22,0)/10,
IF(D328=D327,X327,""))</f>
        <v>6</v>
      </c>
      <c r="Y328" s="25">
        <f>IFERROR(VLOOKUP($E328,'[5]LOG Data SAP'!$D:$AO,23,0)/10,
IF(D328=D327,Y327,""))</f>
        <v>8.1</v>
      </c>
      <c r="Z328" s="25">
        <f>IFERROR(VLOOKUP($E328,'[5]LOG Data SAP'!$D:$AO,25,0)/10,
IF(D328=D327,Z327,""))</f>
        <v>26.5</v>
      </c>
      <c r="AA328" s="25">
        <f>IFERROR(VLOOKUP($E328,'[5]LOG Data SAP'!$D:$AO,26,0)/10,
IF(D328=D327,AA327,""))</f>
        <v>20.3</v>
      </c>
      <c r="AB328" s="25">
        <f>IFERROR(VLOOKUP($E328,'[5]LOG Data SAP'!$D:$AO,27,0)/10,
IF(D328=D327,AB327,""))</f>
        <v>20.3</v>
      </c>
      <c r="AC328" s="26">
        <f>IFERROR(VLOOKUP($E328,'[5]LOG Data SAP'!$D:$AO,29,0)/IF(VLOOKUP($E328,'[5]LOG Data SAP'!$D:$AO,30,0)="G",1000,1),
IF(D328=D327,AC327,""))</f>
        <v>3.6659999999999998E-2</v>
      </c>
      <c r="AD328" s="26">
        <f>IFERROR(VLOOKUP($E328,'[5]LOG Data SAP'!$D:$AO,31,0)/IF(VLOOKUP($E328,'[5]LOG Data SAP'!$D:$AO,32,0)="G",1000,1),
IF(D328=D327,AD327,""))</f>
        <v>0.22</v>
      </c>
      <c r="AE328" s="26">
        <f>IFERROR(VLOOKUP($E328,'[5]LOG Data SAP'!$D:$AO,33,0)/IF(VLOOKUP($E328,'[5]LOG Data SAP'!$D:$AO,34,0)="G",1000,1),
IF(D328=D327,AE327,""))</f>
        <v>5.54</v>
      </c>
      <c r="AF328" s="27">
        <f t="shared" si="21"/>
        <v>46.800000000000004</v>
      </c>
      <c r="AG328" s="27">
        <f t="shared" si="22"/>
        <v>291.59999999999997</v>
      </c>
      <c r="AH328" s="28">
        <f t="shared" si="23"/>
        <v>1.0920385000000001E-2</v>
      </c>
      <c r="AI328" s="18" t="str">
        <f>IFERROR(VLOOKUP(E328,'[5]LOG Data SAP'!$D:$E,2,0),IF(D328=D327,AI327,""))</f>
        <v>NMEN FC_CR CRM_SKN_CR 30ML TIN</v>
      </c>
      <c r="AJ328" s="20" t="str">
        <f>IFERROR([5]SKU!VI328,IF(D328=D327,AJ327,""))</f>
        <v>83923</v>
      </c>
      <c r="AK328" s="18" t="str">
        <f>VLOOKUP(E328,[5]SKU!I:X,16,FALSE)</f>
        <v>3304.99.30</v>
      </c>
    </row>
    <row r="329" spans="1:37">
      <c r="A329" s="18" t="str">
        <f>[5]SKU!AC329</f>
        <v>Nivea</v>
      </c>
      <c r="B329" s="18" t="str">
        <f>[5]SKU!AE329</f>
        <v>Nivea Men</v>
      </c>
      <c r="C329" s="18" t="str">
        <f>[5]SKU!AJ329</f>
        <v>NM Moisturiser</v>
      </c>
      <c r="D329" s="18" t="str">
        <f>[5]SKU!G329</f>
        <v>NM Creme Tin 75ml</v>
      </c>
      <c r="E329" s="19" t="str">
        <f>[5]SKU!I329</f>
        <v>48332-83922-00</v>
      </c>
      <c r="F329" s="19" t="str">
        <f>[5]SKU!J329</f>
        <v>48332-83922-00</v>
      </c>
      <c r="G329" s="18" t="str">
        <f>[5]SKU!K329</f>
        <v>NIVEA MEN Creme Tin 75ml</v>
      </c>
      <c r="H329" s="18" t="str">
        <f>IF([5]SKU!L329="R","Regular",
IF([5]SKU!L329="P","Promo",
IF([5]SKU!L329="S","Sample",
IF([5]SKU!L329="V","VAS",""))))</f>
        <v>Regular</v>
      </c>
      <c r="I329" s="18" t="str">
        <f>IF([5]SKU!QC329="A","Active",
IF([5]SKU!QC329="D","Discontinue",
IF([5]SKU!QC329="N","NPD","")))</f>
        <v>Active</v>
      </c>
      <c r="J329" s="18" t="str">
        <f>VLOOKUP(IFERROR(VLOOKUP(E329,'[5]Material Status'!A:I,9,0),""),'[5]Material Status'!U:W,3,0)</f>
        <v>Active</v>
      </c>
      <c r="K329" s="20" t="str">
        <f>IFERROR(VLOOKUP(E329,'[5]LOG Data SAP'!$D:$AO,11,0),
IF(D329=D328,K328,""))</f>
        <v>8999777012373</v>
      </c>
      <c r="L329" s="20" t="str">
        <f>IFERROR(VLOOKUP(E329,'[5]LOG Data SAP'!$D:$AO,13,0),
IF(D329=D328,L328,""))</f>
        <v>8999777012380</v>
      </c>
      <c r="M329" s="20" t="str">
        <f>IFERROR(VLOOKUP(E329,'[5]LOG Data SAP'!$D:$AO,15,0),
IF(D329=D328,M328,""))</f>
        <v>18850029020089</v>
      </c>
      <c r="N329" s="21">
        <f>[5]SKU!VH329</f>
        <v>900</v>
      </c>
      <c r="O329" s="22">
        <f>[5]SKU!VN329</f>
        <v>45000</v>
      </c>
      <c r="P329" s="23">
        <f>[5]SKU!VO329</f>
        <v>45383</v>
      </c>
      <c r="Q329" s="24">
        <f>IFERROR(_xlfn.NUMBERVALUE(VLOOKUP(E329,'[5]LOG Data SAP'!$D:$M,9,0)),
IF(D329=D328,Q328,""))</f>
        <v>3</v>
      </c>
      <c r="R329" s="24">
        <f>IFERROR(_xlfn.NUMBERVALUE(VLOOKUP(E329,'[5]LOG Data SAP'!$D:$M,10,0)),
IF(D329=D328,R328,""))</f>
        <v>48</v>
      </c>
      <c r="S329" s="24">
        <f t="shared" si="20"/>
        <v>16</v>
      </c>
      <c r="T329" s="25">
        <f>IFERROR(VLOOKUP($E329,'[5]LOG Data SAP'!$D:$V,17,0)/10,
IF(D329=D328,T328,""))</f>
        <v>8.1999999999999993</v>
      </c>
      <c r="U329" s="25">
        <f>IFERROR(VLOOKUP($E329,'[5]LOG Data SAP'!$D:$V,18,0)/10,
IF(D329=D328,U328,""))</f>
        <v>8.1999999999999993</v>
      </c>
      <c r="V329" s="25">
        <f>IFERROR(VLOOKUP($E329,'[5]LOG Data SAP'!$D:$V,19,0)/10,
IF(D329=D328,V328,""))</f>
        <v>2</v>
      </c>
      <c r="W329" s="25">
        <f>IFERROR(VLOOKUP($E329,'[5]LOG Data SAP'!$D:$AO,21,0)/10,
IF(D329=D328,W328,""))</f>
        <v>8.25</v>
      </c>
      <c r="X329" s="25">
        <f>IFERROR(VLOOKUP($E329,'[5]LOG Data SAP'!$D:$AO,22,0)/10,
IF(D329=D328,X328,""))</f>
        <v>8.25</v>
      </c>
      <c r="Y329" s="25">
        <f>IFERROR(VLOOKUP($E329,'[5]LOG Data SAP'!$D:$AO,23,0)/10,
IF(D329=D328,Y328,""))</f>
        <v>6</v>
      </c>
      <c r="Z329" s="25">
        <f>IFERROR(VLOOKUP($E329,'[5]LOG Data SAP'!$D:$AO,25,0)/10,
IF(D329=D328,Z328,""))</f>
        <v>34.9</v>
      </c>
      <c r="AA329" s="25">
        <f>IFERROR(VLOOKUP($E329,'[5]LOG Data SAP'!$D:$AO,26,0)/10,
IF(D329=D328,AA328,""))</f>
        <v>18</v>
      </c>
      <c r="AB329" s="25">
        <f>IFERROR(VLOOKUP($E329,'[5]LOG Data SAP'!$D:$AO,27,0)/10,
IF(D329=D328,AB328,""))</f>
        <v>15.3</v>
      </c>
      <c r="AC329" s="26">
        <f>IFERROR(VLOOKUP($E329,'[5]LOG Data SAP'!$D:$AO,29,0)/IF(VLOOKUP($E329,'[5]LOG Data SAP'!$D:$AO,30,0)="G",1000,1),
IF(D329=D328,AC328,""))</f>
        <v>9.2999999999999999E-2</v>
      </c>
      <c r="AD329" s="26">
        <f>IFERROR(VLOOKUP($E329,'[5]LOG Data SAP'!$D:$AO,31,0)/IF(VLOOKUP($E329,'[5]LOG Data SAP'!$D:$AO,32,0)="G",1000,1),
IF(D329=D328,AD328,""))</f>
        <v>0.28000000000000003</v>
      </c>
      <c r="AE329" s="26">
        <f>IFERROR(VLOOKUP($E329,'[5]LOG Data SAP'!$D:$AO,33,0)/IF(VLOOKUP($E329,'[5]LOG Data SAP'!$D:$AO,34,0)="G",1000,1),
IF(D329=D328,AE328,""))</f>
        <v>4.62</v>
      </c>
      <c r="AF329" s="27">
        <f t="shared" si="21"/>
        <v>134.47999999999999</v>
      </c>
      <c r="AG329" s="27">
        <f t="shared" si="22"/>
        <v>408.375</v>
      </c>
      <c r="AH329" s="28">
        <f t="shared" si="23"/>
        <v>9.6114599999999988E-3</v>
      </c>
      <c r="AI329" s="18" t="str">
        <f>IFERROR(VLOOKUP(E329,'[5]LOG Data SAP'!$D:$E,2,0),IF(D329=D328,AI328,""))</f>
        <v>NIVEA_MEN_CREME_TIN_75ML</v>
      </c>
      <c r="AJ329" s="20" t="str">
        <f>IFERROR([5]SKU!VI329,IF(D329=D328,AJ328,""))</f>
        <v>83922</v>
      </c>
      <c r="AK329" s="18" t="str">
        <f>VLOOKUP(E329,[5]SKU!I:X,16,FALSE)</f>
        <v>3304.99.30</v>
      </c>
    </row>
    <row r="330" spans="1:37">
      <c r="A330" s="18" t="str">
        <f>[5]SKU!AC330</f>
        <v>Nivea</v>
      </c>
      <c r="B330" s="18" t="str">
        <f>[5]SKU!AE330</f>
        <v>Nivea Men</v>
      </c>
      <c r="C330" s="18" t="str">
        <f>[5]SKU!AJ330</f>
        <v>NM Moisturiser</v>
      </c>
      <c r="D330" s="18" t="str">
        <f>[5]SKU!G330</f>
        <v>NM Creme Tin 75ml</v>
      </c>
      <c r="E330" s="19" t="str">
        <f>[5]SKU!I330</f>
        <v>83922-04800-29</v>
      </c>
      <c r="F330" s="19" t="str">
        <f>[5]SKU!J330</f>
        <v>48332-83922-00</v>
      </c>
      <c r="G330" s="18" t="str">
        <f>[5]SKU!K330</f>
        <v>NIVEA MEN Creme Tin 75ml</v>
      </c>
      <c r="H330" s="18" t="str">
        <f>IF([5]SKU!L330="R","Regular",
IF([5]SKU!L330="P","Promo",
IF([5]SKU!L330="S","Sample",
IF([5]SKU!L330="V","VAS",""))))</f>
        <v>Regular</v>
      </c>
      <c r="I330" s="18" t="str">
        <f>IF([5]SKU!QC330="A","Active",
IF([5]SKU!QC330="D","Discontinue",
IF([5]SKU!QC330="N","NPD","")))</f>
        <v>Active</v>
      </c>
      <c r="J330" s="18" t="str">
        <f>VLOOKUP(IFERROR(VLOOKUP(E330,'[5]Material Status'!A:I,9,0),""),'[5]Material Status'!U:W,3,0)</f>
        <v>Active</v>
      </c>
      <c r="K330" s="20" t="str">
        <f>IFERROR(VLOOKUP(E330,'[5]LOG Data SAP'!$D:$AO,11,0),
IF(D330=D329,K329,""))</f>
        <v>8999777012373</v>
      </c>
      <c r="L330" s="20" t="str">
        <f>IFERROR(VLOOKUP(E330,'[5]LOG Data SAP'!$D:$AO,13,0),
IF(D330=D329,L329,""))</f>
        <v>8999777012380</v>
      </c>
      <c r="M330" s="20" t="str">
        <f>IFERROR(VLOOKUP(E330,'[5]LOG Data SAP'!$D:$AO,15,0),
IF(D330=D329,M329,""))</f>
        <v>18850029020089</v>
      </c>
      <c r="N330" s="21">
        <f>[5]SKU!VH330</f>
        <v>1095</v>
      </c>
      <c r="O330" s="22">
        <f>[5]SKU!VN330</f>
        <v>42970</v>
      </c>
      <c r="P330" s="23">
        <f>[5]SKU!VO330</f>
        <v>45383</v>
      </c>
      <c r="Q330" s="24">
        <f>IFERROR(_xlfn.NUMBERVALUE(VLOOKUP(E330,'[5]LOG Data SAP'!$D:$M,9,0)),
IF(D330=D329,Q329,""))</f>
        <v>3</v>
      </c>
      <c r="R330" s="24">
        <f>IFERROR(_xlfn.NUMBERVALUE(VLOOKUP(E330,'[5]LOG Data SAP'!$D:$M,10,0)),
IF(D330=D329,R329,""))</f>
        <v>48</v>
      </c>
      <c r="S330" s="24">
        <f t="shared" si="20"/>
        <v>16</v>
      </c>
      <c r="T330" s="25">
        <f>IFERROR(VLOOKUP($E330,'[5]LOG Data SAP'!$D:$V,17,0)/10,
IF(D330=D329,T329,""))</f>
        <v>8.1999999999999993</v>
      </c>
      <c r="U330" s="25">
        <f>IFERROR(VLOOKUP($E330,'[5]LOG Data SAP'!$D:$V,18,0)/10,
IF(D330=D329,U329,""))</f>
        <v>8.1999999999999993</v>
      </c>
      <c r="V330" s="25">
        <f>IFERROR(VLOOKUP($E330,'[5]LOG Data SAP'!$D:$V,19,0)/10,
IF(D330=D329,V329,""))</f>
        <v>2</v>
      </c>
      <c r="W330" s="25">
        <f>IFERROR(VLOOKUP($E330,'[5]LOG Data SAP'!$D:$AO,21,0)/10,
IF(D330=D329,W329,""))</f>
        <v>8.25</v>
      </c>
      <c r="X330" s="25">
        <f>IFERROR(VLOOKUP($E330,'[5]LOG Data SAP'!$D:$AO,22,0)/10,
IF(D330=D329,X329,""))</f>
        <v>8.25</v>
      </c>
      <c r="Y330" s="25">
        <f>IFERROR(VLOOKUP($E330,'[5]LOG Data SAP'!$D:$AO,23,0)/10,
IF(D330=D329,Y329,""))</f>
        <v>6</v>
      </c>
      <c r="Z330" s="25">
        <f>IFERROR(VLOOKUP($E330,'[5]LOG Data SAP'!$D:$AO,25,0)/10,
IF(D330=D329,Z329,""))</f>
        <v>34.9</v>
      </c>
      <c r="AA330" s="25">
        <f>IFERROR(VLOOKUP($E330,'[5]LOG Data SAP'!$D:$AO,26,0)/10,
IF(D330=D329,AA329,""))</f>
        <v>18</v>
      </c>
      <c r="AB330" s="25">
        <f>IFERROR(VLOOKUP($E330,'[5]LOG Data SAP'!$D:$AO,27,0)/10,
IF(D330=D329,AB329,""))</f>
        <v>15.3</v>
      </c>
      <c r="AC330" s="26">
        <f>IFERROR(VLOOKUP($E330,'[5]LOG Data SAP'!$D:$AO,29,0)/IF(VLOOKUP($E330,'[5]LOG Data SAP'!$D:$AO,30,0)="G",1000,1),
IF(D330=D329,AC329,""))</f>
        <v>9.2999999999999999E-2</v>
      </c>
      <c r="AD330" s="26">
        <f>IFERROR(VLOOKUP($E330,'[5]LOG Data SAP'!$D:$AO,31,0)/IF(VLOOKUP($E330,'[5]LOG Data SAP'!$D:$AO,32,0)="G",1000,1),
IF(D330=D329,AD329,""))</f>
        <v>0.28000000000000003</v>
      </c>
      <c r="AE330" s="26">
        <f>IFERROR(VLOOKUP($E330,'[5]LOG Data SAP'!$D:$AO,33,0)/IF(VLOOKUP($E330,'[5]LOG Data SAP'!$D:$AO,34,0)="G",1000,1),
IF(D330=D329,AE329,""))</f>
        <v>4.62</v>
      </c>
      <c r="AF330" s="27">
        <f t="shared" si="21"/>
        <v>134.47999999999999</v>
      </c>
      <c r="AG330" s="27">
        <f t="shared" si="22"/>
        <v>408.375</v>
      </c>
      <c r="AH330" s="28">
        <f t="shared" si="23"/>
        <v>9.6114599999999988E-3</v>
      </c>
      <c r="AI330" s="18" t="str">
        <f>IFERROR(VLOOKUP(E330,'[5]LOG Data SAP'!$D:$E,2,0),IF(D330=D329,AI329,""))</f>
        <v>NMEN FC_CR CRM_SKN_CR 75ML TIN</v>
      </c>
      <c r="AJ330" s="20" t="str">
        <f>IFERROR([5]SKU!VI330,IF(D330=D329,AJ329,""))</f>
        <v>83922</v>
      </c>
      <c r="AK330" s="18" t="str">
        <f>VLOOKUP(E330,[5]SKU!I:X,16,FALSE)</f>
        <v>3304.99.30</v>
      </c>
    </row>
    <row r="331" spans="1:37">
      <c r="A331" s="18" t="str">
        <f>[5]SKU!AC331</f>
        <v>Nivea</v>
      </c>
      <c r="B331" s="18" t="str">
        <f>[5]SKU!AE331</f>
        <v>Nivea Men</v>
      </c>
      <c r="C331" s="18" t="str">
        <f>[5]SKU!AJ331</f>
        <v>NM Moisturiser</v>
      </c>
      <c r="D331" s="18" t="str">
        <f>[5]SKU!G331</f>
        <v>NM Creme Tin 75ml</v>
      </c>
      <c r="E331" s="19" t="str">
        <f>[5]SKU!I331</f>
        <v>83922-04800-12</v>
      </c>
      <c r="F331" s="19" t="str">
        <f>[5]SKU!J331</f>
        <v>48332-83922-00</v>
      </c>
      <c r="G331" s="18" t="str">
        <f>[5]SKU!K331</f>
        <v>NIVEA MEN Creme Tin 75ml</v>
      </c>
      <c r="H331" s="18" t="str">
        <f>IF([5]SKU!L331="R","Regular",
IF([5]SKU!L331="P","Promo",
IF([5]SKU!L331="S","Sample",
IF([5]SKU!L331="V","VAS",""))))</f>
        <v>Regular</v>
      </c>
      <c r="I331" s="18" t="str">
        <f>IF([5]SKU!QC331="A","Active",
IF([5]SKU!QC331="D","Discontinue",
IF([5]SKU!QC331="N","NPD","")))</f>
        <v>Active</v>
      </c>
      <c r="J331" s="18" t="str">
        <f>VLOOKUP(IFERROR(VLOOKUP(E331,'[5]Material Status'!A:I,9,0),""),'[5]Material Status'!U:W,3,0)</f>
        <v>Inactive</v>
      </c>
      <c r="K331" s="20" t="str">
        <f>IFERROR(VLOOKUP(E331,'[5]LOG Data SAP'!$D:$AO,11,0),
IF(D331=D330,K330,""))</f>
        <v>8999777012373</v>
      </c>
      <c r="L331" s="20" t="str">
        <f>IFERROR(VLOOKUP(E331,'[5]LOG Data SAP'!$D:$AO,13,0),
IF(D331=D330,L330,""))</f>
        <v>8999777012380</v>
      </c>
      <c r="M331" s="20" t="str">
        <f>IFERROR(VLOOKUP(E331,'[5]LOG Data SAP'!$D:$AO,15,0),
IF(D331=D330,M330,""))</f>
        <v>18850029020089</v>
      </c>
      <c r="N331" s="21">
        <f>[5]SKU!VH331</f>
        <v>1095</v>
      </c>
      <c r="O331" s="22">
        <f>[5]SKU!VN331</f>
        <v>42970</v>
      </c>
      <c r="P331" s="23">
        <f>[5]SKU!VO331</f>
        <v>45383</v>
      </c>
      <c r="Q331" s="24">
        <f>IFERROR(_xlfn.NUMBERVALUE(VLOOKUP(E331,'[5]LOG Data SAP'!$D:$M,9,0)),
IF(D331=D330,Q330,""))</f>
        <v>3</v>
      </c>
      <c r="R331" s="24">
        <f>IFERROR(_xlfn.NUMBERVALUE(VLOOKUP(E331,'[5]LOG Data SAP'!$D:$M,10,0)),
IF(D331=D330,R330,""))</f>
        <v>48</v>
      </c>
      <c r="S331" s="24">
        <f t="shared" si="20"/>
        <v>16</v>
      </c>
      <c r="T331" s="25">
        <f>IFERROR(VLOOKUP($E331,'[5]LOG Data SAP'!$D:$V,17,0)/10,
IF(D331=D330,T330,""))</f>
        <v>8.1999999999999993</v>
      </c>
      <c r="U331" s="25">
        <f>IFERROR(VLOOKUP($E331,'[5]LOG Data SAP'!$D:$V,18,0)/10,
IF(D331=D330,U330,""))</f>
        <v>8.1999999999999993</v>
      </c>
      <c r="V331" s="25">
        <f>IFERROR(VLOOKUP($E331,'[5]LOG Data SAP'!$D:$V,19,0)/10,
IF(D331=D330,V330,""))</f>
        <v>2</v>
      </c>
      <c r="W331" s="25">
        <f>IFERROR(VLOOKUP($E331,'[5]LOG Data SAP'!$D:$AO,21,0)/10,
IF(D331=D330,W330,""))</f>
        <v>8.25</v>
      </c>
      <c r="X331" s="25">
        <f>IFERROR(VLOOKUP($E331,'[5]LOG Data SAP'!$D:$AO,22,0)/10,
IF(D331=D330,X330,""))</f>
        <v>8.25</v>
      </c>
      <c r="Y331" s="25">
        <f>IFERROR(VLOOKUP($E331,'[5]LOG Data SAP'!$D:$AO,23,0)/10,
IF(D331=D330,Y330,""))</f>
        <v>6</v>
      </c>
      <c r="Z331" s="25">
        <f>IFERROR(VLOOKUP($E331,'[5]LOG Data SAP'!$D:$AO,25,0)/10,
IF(D331=D330,Z330,""))</f>
        <v>34.9</v>
      </c>
      <c r="AA331" s="25">
        <f>IFERROR(VLOOKUP($E331,'[5]LOG Data SAP'!$D:$AO,26,0)/10,
IF(D331=D330,AA330,""))</f>
        <v>18</v>
      </c>
      <c r="AB331" s="25">
        <f>IFERROR(VLOOKUP($E331,'[5]LOG Data SAP'!$D:$AO,27,0)/10,
IF(D331=D330,AB330,""))</f>
        <v>15.3</v>
      </c>
      <c r="AC331" s="26">
        <f>IFERROR(VLOOKUP($E331,'[5]LOG Data SAP'!$D:$AO,29,0)/IF(VLOOKUP($E331,'[5]LOG Data SAP'!$D:$AO,30,0)="G",1000,1),
IF(D331=D330,AC330,""))</f>
        <v>9.2999999999999999E-2</v>
      </c>
      <c r="AD331" s="26">
        <f>IFERROR(VLOOKUP($E331,'[5]LOG Data SAP'!$D:$AO,31,0)/IF(VLOOKUP($E331,'[5]LOG Data SAP'!$D:$AO,32,0)="G",1000,1),
IF(D331=D330,AD330,""))</f>
        <v>0.28000000000000003</v>
      </c>
      <c r="AE331" s="26">
        <f>IFERROR(VLOOKUP($E331,'[5]LOG Data SAP'!$D:$AO,33,0)/IF(VLOOKUP($E331,'[5]LOG Data SAP'!$D:$AO,34,0)="G",1000,1),
IF(D331=D330,AE330,""))</f>
        <v>4.62</v>
      </c>
      <c r="AF331" s="27">
        <f t="shared" si="21"/>
        <v>134.47999999999999</v>
      </c>
      <c r="AG331" s="27">
        <f t="shared" si="22"/>
        <v>408.375</v>
      </c>
      <c r="AH331" s="28">
        <f t="shared" si="23"/>
        <v>9.6114599999999988E-3</v>
      </c>
      <c r="AI331" s="18" t="str">
        <f>IFERROR(VLOOKUP(E331,'[5]LOG Data SAP'!$D:$E,2,0),IF(D331=D330,AI330,""))</f>
        <v>NMEN FC_CR CRM_SKN_CR 75ML TIN</v>
      </c>
      <c r="AJ331" s="20" t="str">
        <f>IFERROR([5]SKU!VI331,IF(D331=D330,AJ330,""))</f>
        <v>83922</v>
      </c>
      <c r="AK331" s="18" t="str">
        <f>VLOOKUP(E331,[5]SKU!I:X,16,FALSE)</f>
        <v>3304.99.30</v>
      </c>
    </row>
    <row r="332" spans="1:37">
      <c r="A332" s="18" t="str">
        <f>[5]SKU!AC332</f>
        <v>Nivea</v>
      </c>
      <c r="B332" s="18" t="str">
        <f>[5]SKU!AE332</f>
        <v>Nivea Men</v>
      </c>
      <c r="C332" s="18" t="str">
        <f>[5]SKU!AJ332</f>
        <v>NM Moisturiser</v>
      </c>
      <c r="D332" s="18" t="str">
        <f>[5]SKU!G332</f>
        <v>NM Extra White Anti-Dark Spot Serum 15ml</v>
      </c>
      <c r="E332" s="19" t="str">
        <f>[5]SKU!I332</f>
        <v>48332-00194-02</v>
      </c>
      <c r="F332" s="19" t="str">
        <f>[5]SKU!J332</f>
        <v>48332-00194-02</v>
      </c>
      <c r="G332" s="18" t="str">
        <f>[5]SKU!K332</f>
        <v>NIVEA MEN Extra Bright Spot Reduction Serum 15ml</v>
      </c>
      <c r="H332" s="18" t="str">
        <f>IF([5]SKU!L332="R","Regular",
IF([5]SKU!L332="P","Promo",
IF([5]SKU!L332="S","Sample",
IF([5]SKU!L332="V","VAS",""))))</f>
        <v>Regular</v>
      </c>
      <c r="I332" s="18" t="str">
        <f>IF([5]SKU!QC332="A","Active",
IF([5]SKU!QC332="D","Discontinue",
IF([5]SKU!QC332="N","NPD","")))</f>
        <v>Discontinue</v>
      </c>
      <c r="J332" s="18" t="str">
        <f>VLOOKUP(IFERROR(VLOOKUP(E332,'[5]Material Status'!A:I,9,0),""),'[5]Material Status'!U:W,3,0)</f>
        <v>Inactive</v>
      </c>
      <c r="K332" s="20" t="str">
        <f>IFERROR(VLOOKUP(E332,'[5]LOG Data SAP'!$D:$AO,11,0),
IF(D332=D331,K331,""))</f>
        <v>8999777015350</v>
      </c>
      <c r="L332" s="20" t="str">
        <f>IFERROR(VLOOKUP(E332,'[5]LOG Data SAP'!$D:$AO,13,0),
IF(D332=D331,L331,""))</f>
        <v>8999777015367</v>
      </c>
      <c r="M332" s="20" t="str">
        <f>IFERROR(VLOOKUP(E332,'[5]LOG Data SAP'!$D:$AO,15,0),
IF(D332=D331,M331,""))</f>
        <v>8999777015374</v>
      </c>
      <c r="N332" s="21">
        <f>[5]SKU!VH332</f>
        <v>900</v>
      </c>
      <c r="O332" s="22">
        <f>[5]SKU!VN332</f>
        <v>28900</v>
      </c>
      <c r="P332" s="23">
        <f>[5]SKU!VO332</f>
        <v>45383</v>
      </c>
      <c r="Q332" s="24">
        <f>IFERROR(_xlfn.NUMBERVALUE(VLOOKUP(E332,'[5]LOG Data SAP'!$D:$M,9,0)),
IF(D332=D331,Q331,""))</f>
        <v>3</v>
      </c>
      <c r="R332" s="24">
        <f>IFERROR(_xlfn.NUMBERVALUE(VLOOKUP(E332,'[5]LOG Data SAP'!$D:$M,10,0)),
IF(D332=D331,R331,""))</f>
        <v>24</v>
      </c>
      <c r="S332" s="24">
        <f t="shared" si="20"/>
        <v>8</v>
      </c>
      <c r="T332" s="25">
        <f>IFERROR(VLOOKUP($E332,'[5]LOG Data SAP'!$D:$V,17,0)/10,
IF(D332=D331,T331,""))</f>
        <v>5.0999999999999996</v>
      </c>
      <c r="U332" s="25">
        <f>IFERROR(VLOOKUP($E332,'[5]LOG Data SAP'!$D:$V,18,0)/10,
IF(D332=D331,U331,""))</f>
        <v>2.6</v>
      </c>
      <c r="V332" s="25">
        <f>IFERROR(VLOOKUP($E332,'[5]LOG Data SAP'!$D:$V,19,0)/10,
IF(D332=D331,V331,""))</f>
        <v>12.930000000000001</v>
      </c>
      <c r="W332" s="25">
        <f>IFERROR(VLOOKUP($E332,'[5]LOG Data SAP'!$D:$AO,21,0)/10,
IF(D332=D331,W331,""))</f>
        <v>7.8</v>
      </c>
      <c r="X332" s="25">
        <f>IFERROR(VLOOKUP($E332,'[5]LOG Data SAP'!$D:$AO,22,0)/10,
IF(D332=D331,X331,""))</f>
        <v>5.2</v>
      </c>
      <c r="Y332" s="25">
        <f>IFERROR(VLOOKUP($E332,'[5]LOG Data SAP'!$D:$AO,23,0)/10,
IF(D332=D331,Y331,""))</f>
        <v>13.2</v>
      </c>
      <c r="Z332" s="25">
        <f>IFERROR(VLOOKUP($E332,'[5]LOG Data SAP'!$D:$AO,25,0)/10,
IF(D332=D331,Z331,""))</f>
        <v>21.8</v>
      </c>
      <c r="AA332" s="25">
        <f>IFERROR(VLOOKUP($E332,'[5]LOG Data SAP'!$D:$AO,26,0)/10,
IF(D332=D331,AA331,""))</f>
        <v>17.100000000000001</v>
      </c>
      <c r="AB332" s="25">
        <f>IFERROR(VLOOKUP($E332,'[5]LOG Data SAP'!$D:$AO,27,0)/10,
IF(D332=D331,AB331,""))</f>
        <v>15.6</v>
      </c>
      <c r="AC332" s="26">
        <f>IFERROR(VLOOKUP($E332,'[5]LOG Data SAP'!$D:$AO,29,0)/IF(VLOOKUP($E332,'[5]LOG Data SAP'!$D:$AO,30,0)="G",1000,1),
IF(D332=D331,AC331,""))</f>
        <v>3.2629999999999999E-2</v>
      </c>
      <c r="AD332" s="26">
        <f>IFERROR(VLOOKUP($E332,'[5]LOG Data SAP'!$D:$AO,31,0)/IF(VLOOKUP($E332,'[5]LOG Data SAP'!$D:$AO,32,0)="G",1000,1),
IF(D332=D331,AD331,""))</f>
        <v>9.8000000000000004E-2</v>
      </c>
      <c r="AE332" s="26">
        <f>IFERROR(VLOOKUP($E332,'[5]LOG Data SAP'!$D:$AO,33,0)/IF(VLOOKUP($E332,'[5]LOG Data SAP'!$D:$AO,34,0)="G",1000,1),
IF(D332=D331,AE331,""))</f>
        <v>0.876</v>
      </c>
      <c r="AF332" s="27">
        <f t="shared" si="21"/>
        <v>171.45180000000002</v>
      </c>
      <c r="AG332" s="27">
        <f t="shared" si="22"/>
        <v>535.39200000000005</v>
      </c>
      <c r="AH332" s="28">
        <f t="shared" si="23"/>
        <v>5.8153680000000004E-3</v>
      </c>
      <c r="AI332" s="18" t="str">
        <f>IFERROR(VLOOKUP(E332,'[5]LOG Data SAP'!$D:$E,2,0),IF(D332=D331,AI331,""))</f>
        <v>NIVEA_MEN_EXTRA_BRIGHT_S</v>
      </c>
      <c r="AJ332" s="20" t="str">
        <f>IFERROR([5]SKU!VI332,IF(D332=D331,AJ331,""))</f>
        <v>88549</v>
      </c>
      <c r="AK332" s="18" t="str">
        <f>VLOOKUP(E332,[5]SKU!I:X,16,FALSE)</f>
        <v>3304.99.30</v>
      </c>
    </row>
    <row r="333" spans="1:37">
      <c r="A333" s="18" t="str">
        <f>[5]SKU!AC333</f>
        <v>Nivea</v>
      </c>
      <c r="B333" s="18" t="str">
        <f>[5]SKU!AE333</f>
        <v>Nivea Men</v>
      </c>
      <c r="C333" s="18" t="str">
        <f>[5]SKU!AJ333</f>
        <v>NM Moisturiser</v>
      </c>
      <c r="D333" s="18" t="str">
        <f>[5]SKU!G333</f>
        <v>NM Extra White Anti-Dark Spot Serum 15ml</v>
      </c>
      <c r="E333" s="19" t="str">
        <f>[5]SKU!I333</f>
        <v>88549-07700-29</v>
      </c>
      <c r="F333" s="19" t="str">
        <f>[5]SKU!J333</f>
        <v>48332-00194-02</v>
      </c>
      <c r="G333" s="18" t="str">
        <f>[5]SKU!K333</f>
        <v>NIVEA MEN Extra Bright Spot Reduction Serum 15ml</v>
      </c>
      <c r="H333" s="18" t="str">
        <f>IF([5]SKU!L333="R","Regular",
IF([5]SKU!L333="P","Promo",
IF([5]SKU!L333="S","Sample",
IF([5]SKU!L333="V","VAS",""))))</f>
        <v>Regular</v>
      </c>
      <c r="I333" s="18" t="str">
        <f>IF([5]SKU!QC333="A","Active",
IF([5]SKU!QC333="D","Discontinue",
IF([5]SKU!QC333="N","NPD","")))</f>
        <v>Discontinue</v>
      </c>
      <c r="J333" s="18" t="str">
        <f>VLOOKUP(IFERROR(VLOOKUP(E333,'[5]Material Status'!A:I,9,0),""),'[5]Material Status'!U:W,3,0)</f>
        <v>Inactive</v>
      </c>
      <c r="K333" s="20" t="str">
        <f>IFERROR(VLOOKUP(E333,'[5]LOG Data SAP'!$D:$AO,11,0),
IF(D333=D332,K332,""))</f>
        <v>8850029001821</v>
      </c>
      <c r="L333" s="20" t="str">
        <f>IFERROR(VLOOKUP(E333,'[5]LOG Data SAP'!$D:$AO,13,0),
IF(D333=D332,L332,""))</f>
        <v>8850029001838</v>
      </c>
      <c r="M333" s="20" t="str">
        <f>IFERROR(VLOOKUP(E333,'[5]LOG Data SAP'!$D:$AO,15,0),
IF(D333=D332,M332,""))</f>
        <v>18850029001378</v>
      </c>
      <c r="N333" s="21">
        <f>[5]SKU!VH333</f>
        <v>900</v>
      </c>
      <c r="O333" s="22">
        <f>[5]SKU!VN333</f>
        <v>28900</v>
      </c>
      <c r="P333" s="23">
        <f>[5]SKU!VO333</f>
        <v>45383</v>
      </c>
      <c r="Q333" s="24">
        <f>IFERROR(_xlfn.NUMBERVALUE(VLOOKUP(E333,'[5]LOG Data SAP'!$D:$M,9,0)),
IF(D333=D332,Q332,""))</f>
        <v>3</v>
      </c>
      <c r="R333" s="24">
        <f>IFERROR(_xlfn.NUMBERVALUE(VLOOKUP(E333,'[5]LOG Data SAP'!$D:$M,10,0)),
IF(D333=D332,R332,""))</f>
        <v>24</v>
      </c>
      <c r="S333" s="24">
        <f t="shared" si="20"/>
        <v>8</v>
      </c>
      <c r="T333" s="25">
        <f>IFERROR(VLOOKUP($E333,'[5]LOG Data SAP'!$D:$V,17,0)/10,
IF(D333=D332,T332,""))</f>
        <v>5.0999999999999996</v>
      </c>
      <c r="U333" s="25">
        <f>IFERROR(VLOOKUP($E333,'[5]LOG Data SAP'!$D:$V,18,0)/10,
IF(D333=D332,U332,""))</f>
        <v>2.6</v>
      </c>
      <c r="V333" s="25">
        <f>IFERROR(VLOOKUP($E333,'[5]LOG Data SAP'!$D:$V,19,0)/10,
IF(D333=D332,V332,""))</f>
        <v>12.930000000000001</v>
      </c>
      <c r="W333" s="25">
        <f>IFERROR(VLOOKUP($E333,'[5]LOG Data SAP'!$D:$AO,21,0)/10,
IF(D333=D332,W332,""))</f>
        <v>7.8</v>
      </c>
      <c r="X333" s="25">
        <f>IFERROR(VLOOKUP($E333,'[5]LOG Data SAP'!$D:$AO,22,0)/10,
IF(D333=D332,X332,""))</f>
        <v>5.2</v>
      </c>
      <c r="Y333" s="25">
        <f>IFERROR(VLOOKUP($E333,'[5]LOG Data SAP'!$D:$AO,23,0)/10,
IF(D333=D332,Y332,""))</f>
        <v>13.2</v>
      </c>
      <c r="Z333" s="25">
        <f>IFERROR(VLOOKUP($E333,'[5]LOG Data SAP'!$D:$AO,25,0)/10,
IF(D333=D332,Z332,""))</f>
        <v>21.8</v>
      </c>
      <c r="AA333" s="25">
        <f>IFERROR(VLOOKUP($E333,'[5]LOG Data SAP'!$D:$AO,26,0)/10,
IF(D333=D332,AA332,""))</f>
        <v>17.100000000000001</v>
      </c>
      <c r="AB333" s="25">
        <f>IFERROR(VLOOKUP($E333,'[5]LOG Data SAP'!$D:$AO,27,0)/10,
IF(D333=D332,AB332,""))</f>
        <v>15.6</v>
      </c>
      <c r="AC333" s="26">
        <f>IFERROR(VLOOKUP($E333,'[5]LOG Data SAP'!$D:$AO,29,0)/IF(VLOOKUP($E333,'[5]LOG Data SAP'!$D:$AO,30,0)="G",1000,1),
IF(D333=D332,AC332,""))</f>
        <v>3.2629999999999999E-2</v>
      </c>
      <c r="AD333" s="26">
        <f>IFERROR(VLOOKUP($E333,'[5]LOG Data SAP'!$D:$AO,31,0)/IF(VLOOKUP($E333,'[5]LOG Data SAP'!$D:$AO,32,0)="G",1000,1),
IF(D333=D332,AD332,""))</f>
        <v>9.8000000000000004E-2</v>
      </c>
      <c r="AE333" s="26">
        <f>IFERROR(VLOOKUP($E333,'[5]LOG Data SAP'!$D:$AO,33,0)/IF(VLOOKUP($E333,'[5]LOG Data SAP'!$D:$AO,34,0)="G",1000,1),
IF(D333=D332,AE332,""))</f>
        <v>0.876</v>
      </c>
      <c r="AF333" s="27">
        <f t="shared" si="21"/>
        <v>171.45180000000002</v>
      </c>
      <c r="AG333" s="27">
        <f t="shared" si="22"/>
        <v>535.39200000000005</v>
      </c>
      <c r="AH333" s="28">
        <f t="shared" si="23"/>
        <v>5.8153680000000004E-3</v>
      </c>
      <c r="AI333" s="18" t="str">
        <f>IFERROR(VLOOKUP(E333,'[5]LOG Data SAP'!$D:$E,2,0),IF(D333=D332,AI332,""))</f>
        <v>NMEN BRT SRM SPF50 15ML</v>
      </c>
      <c r="AJ333" s="20" t="str">
        <f>IFERROR([5]SKU!VI333,IF(D333=D332,AJ332,""))</f>
        <v>88549</v>
      </c>
      <c r="AK333" s="18" t="str">
        <f>VLOOKUP(E333,[5]SKU!I:X,16,FALSE)</f>
        <v>3304.99.30</v>
      </c>
    </row>
    <row r="334" spans="1:37">
      <c r="A334" s="18" t="str">
        <f>[5]SKU!AC334</f>
        <v>Nivea</v>
      </c>
      <c r="B334" s="18" t="str">
        <f>[5]SKU!AE334</f>
        <v>Nivea Men</v>
      </c>
      <c r="C334" s="18" t="str">
        <f>[5]SKU!AJ334</f>
        <v>NM Moisturiser</v>
      </c>
      <c r="D334" s="18" t="str">
        <f>[5]SKU!G334</f>
        <v>NM Extra White Anti-Dark Spot Serum 15ml</v>
      </c>
      <c r="E334" s="19" t="str">
        <f>[5]SKU!I334</f>
        <v>88549-04800-28</v>
      </c>
      <c r="F334" s="19" t="str">
        <f>[5]SKU!J334</f>
        <v>48332-00194-02</v>
      </c>
      <c r="G334" s="18" t="str">
        <f>[5]SKU!K334</f>
        <v>NIVEA MEN Extra White Anti-Dark Spot Serum 15ml</v>
      </c>
      <c r="H334" s="18" t="str">
        <f>IF([5]SKU!L334="R","Regular",
IF([5]SKU!L334="P","Promo",
IF([5]SKU!L334="S","Sample",
IF([5]SKU!L334="V","VAS",""))))</f>
        <v>Regular</v>
      </c>
      <c r="I334" s="18" t="str">
        <f>IF([5]SKU!QC334="A","Active",
IF([5]SKU!QC334="D","Discontinue",
IF([5]SKU!QC334="N","NPD","")))</f>
        <v>Discontinue</v>
      </c>
      <c r="J334" s="18" t="str">
        <f>VLOOKUP(IFERROR(VLOOKUP(E334,'[5]Material Status'!A:I,9,0),""),'[5]Material Status'!U:W,3,0)</f>
        <v>Inactive</v>
      </c>
      <c r="K334" s="20" t="str">
        <f>IFERROR(VLOOKUP(E334,'[5]LOG Data SAP'!$D:$AO,11,0),
IF(D334=D333,K333,""))</f>
        <v>8999777015350</v>
      </c>
      <c r="L334" s="20" t="str">
        <f>IFERROR(VLOOKUP(E334,'[5]LOG Data SAP'!$D:$AO,13,0),
IF(D334=D333,L333,""))</f>
        <v>8999777015367</v>
      </c>
      <c r="M334" s="20" t="str">
        <f>IFERROR(VLOOKUP(E334,'[5]LOG Data SAP'!$D:$AO,15,0),
IF(D334=D333,M333,""))</f>
        <v>8999777015374</v>
      </c>
      <c r="N334" s="21">
        <f>[5]SKU!VH334</f>
        <v>900</v>
      </c>
      <c r="O334" s="22">
        <f>[5]SKU!VN334</f>
        <v>28900</v>
      </c>
      <c r="P334" s="23">
        <f>[5]SKU!VO334</f>
        <v>45383</v>
      </c>
      <c r="Q334" s="24">
        <f>IFERROR(_xlfn.NUMBERVALUE(VLOOKUP(E334,'[5]LOG Data SAP'!$D:$M,9,0)),
IF(D334=D333,Q333,""))</f>
        <v>3</v>
      </c>
      <c r="R334" s="24">
        <f>IFERROR(_xlfn.NUMBERVALUE(VLOOKUP(E334,'[5]LOG Data SAP'!$D:$M,10,0)),
IF(D334=D333,R333,""))</f>
        <v>24</v>
      </c>
      <c r="S334" s="24">
        <f t="shared" si="20"/>
        <v>8</v>
      </c>
      <c r="T334" s="25">
        <f>IFERROR(VLOOKUP($E334,'[5]LOG Data SAP'!$D:$V,17,0)/10,
IF(D334=D333,T333,""))</f>
        <v>5.0999999999999996</v>
      </c>
      <c r="U334" s="25">
        <f>IFERROR(VLOOKUP($E334,'[5]LOG Data SAP'!$D:$V,18,0)/10,
IF(D334=D333,U333,""))</f>
        <v>2.6</v>
      </c>
      <c r="V334" s="25">
        <f>IFERROR(VLOOKUP($E334,'[5]LOG Data SAP'!$D:$V,19,0)/10,
IF(D334=D333,V333,""))</f>
        <v>12.930000000000001</v>
      </c>
      <c r="W334" s="25">
        <f>IFERROR(VLOOKUP($E334,'[5]LOG Data SAP'!$D:$AO,21,0)/10,
IF(D334=D333,W333,""))</f>
        <v>7.8</v>
      </c>
      <c r="X334" s="25">
        <f>IFERROR(VLOOKUP($E334,'[5]LOG Data SAP'!$D:$AO,22,0)/10,
IF(D334=D333,X333,""))</f>
        <v>5.2</v>
      </c>
      <c r="Y334" s="25">
        <f>IFERROR(VLOOKUP($E334,'[5]LOG Data SAP'!$D:$AO,23,0)/10,
IF(D334=D333,Y333,""))</f>
        <v>13.2</v>
      </c>
      <c r="Z334" s="25">
        <f>IFERROR(VLOOKUP($E334,'[5]LOG Data SAP'!$D:$AO,25,0)/10,
IF(D334=D333,Z333,""))</f>
        <v>21.8</v>
      </c>
      <c r="AA334" s="25">
        <f>IFERROR(VLOOKUP($E334,'[5]LOG Data SAP'!$D:$AO,26,0)/10,
IF(D334=D333,AA333,""))</f>
        <v>17.100000000000001</v>
      </c>
      <c r="AB334" s="25">
        <f>IFERROR(VLOOKUP($E334,'[5]LOG Data SAP'!$D:$AO,27,0)/10,
IF(D334=D333,AB333,""))</f>
        <v>16.3</v>
      </c>
      <c r="AC334" s="26">
        <f>IFERROR(VLOOKUP($E334,'[5]LOG Data SAP'!$D:$AO,29,0)/IF(VLOOKUP($E334,'[5]LOG Data SAP'!$D:$AO,30,0)="G",1000,1),
IF(D334=D333,AC333,""))</f>
        <v>3.2629999999999999E-2</v>
      </c>
      <c r="AD334" s="26">
        <f>IFERROR(VLOOKUP($E334,'[5]LOG Data SAP'!$D:$AO,31,0)/IF(VLOOKUP($E334,'[5]LOG Data SAP'!$D:$AO,32,0)="G",1000,1),
IF(D334=D333,AD333,""))</f>
        <v>9.8000000000000004E-2</v>
      </c>
      <c r="AE334" s="26">
        <f>IFERROR(VLOOKUP($E334,'[5]LOG Data SAP'!$D:$AO,33,0)/IF(VLOOKUP($E334,'[5]LOG Data SAP'!$D:$AO,34,0)="G",1000,1),
IF(D334=D333,AE333,""))</f>
        <v>0.876</v>
      </c>
      <c r="AF334" s="27">
        <f t="shared" si="21"/>
        <v>171.45180000000002</v>
      </c>
      <c r="AG334" s="27">
        <f t="shared" si="22"/>
        <v>535.39200000000005</v>
      </c>
      <c r="AH334" s="28">
        <f t="shared" si="23"/>
        <v>6.0763140000000002E-3</v>
      </c>
      <c r="AI334" s="18" t="str">
        <f>IFERROR(VLOOKUP(E334,'[5]LOG Data SAP'!$D:$E,2,0),IF(D334=D333,AI333,""))</f>
        <v>NMEN FC_CR WHT_SRM SPF50 15ML</v>
      </c>
      <c r="AJ334" s="20" t="str">
        <f>IFERROR([5]SKU!VI334,IF(D334=D333,AJ333,""))</f>
        <v>88549</v>
      </c>
      <c r="AK334" s="18" t="str">
        <f>VLOOKUP(E334,[5]SKU!I:X,16,FALSE)</f>
        <v>3304.99.30</v>
      </c>
    </row>
    <row r="335" spans="1:37">
      <c r="A335" s="18" t="str">
        <f>[5]SKU!AC335</f>
        <v>Nivea</v>
      </c>
      <c r="B335" s="18" t="str">
        <f>[5]SKU!AE335</f>
        <v>Nivea Men</v>
      </c>
      <c r="C335" s="18" t="str">
        <f>[5]SKU!AJ335</f>
        <v>NM Moisturiser</v>
      </c>
      <c r="D335" s="18" t="str">
        <f>[5]SKU!G335</f>
        <v>NM Extra White Anti-Dark Spot Serum 15ml</v>
      </c>
      <c r="E335" s="19" t="str">
        <f>[5]SKU!I335</f>
        <v>88549-04800-26</v>
      </c>
      <c r="F335" s="19" t="str">
        <f>[5]SKU!J335</f>
        <v>48332-00194-02</v>
      </c>
      <c r="G335" s="18" t="str">
        <f>[5]SKU!K335</f>
        <v>NM Extra White Anti-Dark Spot Serum SPF50 15</v>
      </c>
      <c r="H335" s="18" t="str">
        <f>IF([5]SKU!L335="R","Regular",
IF([5]SKU!L335="P","Promo",
IF([5]SKU!L335="S","Sample",
IF([5]SKU!L335="V","VAS",""))))</f>
        <v>Regular</v>
      </c>
      <c r="I335" s="18" t="str">
        <f>IF([5]SKU!QC335="A","Active",
IF([5]SKU!QC335="D","Discontinue",
IF([5]SKU!QC335="N","NPD","")))</f>
        <v>Discontinue</v>
      </c>
      <c r="J335" s="18" t="str">
        <f>VLOOKUP(IFERROR(VLOOKUP(E335,'[5]Material Status'!A:I,9,0),""),'[5]Material Status'!U:W,3,0)</f>
        <v>Inactive</v>
      </c>
      <c r="K335" s="20" t="str">
        <f>IFERROR(VLOOKUP(E335,'[5]LOG Data SAP'!$D:$AO,11,0),
IF(D335=D334,K334,""))</f>
        <v>8999777015350</v>
      </c>
      <c r="L335" s="20" t="str">
        <f>IFERROR(VLOOKUP(E335,'[5]LOG Data SAP'!$D:$AO,13,0),
IF(D335=D334,L334,""))</f>
        <v>8999777015367</v>
      </c>
      <c r="M335" s="20" t="str">
        <f>IFERROR(VLOOKUP(E335,'[5]LOG Data SAP'!$D:$AO,15,0),
IF(D335=D334,M334,""))</f>
        <v>8999777015374</v>
      </c>
      <c r="N335" s="21">
        <f>[5]SKU!VH335</f>
        <v>900</v>
      </c>
      <c r="O335" s="22">
        <f>[5]SKU!VN335</f>
        <v>28900</v>
      </c>
      <c r="P335" s="23">
        <f>[5]SKU!VO335</f>
        <v>45383</v>
      </c>
      <c r="Q335" s="24">
        <f>IFERROR(_xlfn.NUMBERVALUE(VLOOKUP(E335,'[5]LOG Data SAP'!$D:$M,9,0)),
IF(D335=D334,Q334,""))</f>
        <v>3</v>
      </c>
      <c r="R335" s="24">
        <f>IFERROR(_xlfn.NUMBERVALUE(VLOOKUP(E335,'[5]LOG Data SAP'!$D:$M,10,0)),
IF(D335=D334,R334,""))</f>
        <v>24</v>
      </c>
      <c r="S335" s="24">
        <f t="shared" si="20"/>
        <v>8</v>
      </c>
      <c r="T335" s="25">
        <f>IFERROR(VLOOKUP($E335,'[5]LOG Data SAP'!$D:$V,17,0)/10,
IF(D335=D334,T334,""))</f>
        <v>5</v>
      </c>
      <c r="U335" s="25">
        <f>IFERROR(VLOOKUP($E335,'[5]LOG Data SAP'!$D:$V,18,0)/10,
IF(D335=D334,U334,""))</f>
        <v>2.6</v>
      </c>
      <c r="V335" s="25">
        <f>IFERROR(VLOOKUP($E335,'[5]LOG Data SAP'!$D:$V,19,0)/10,
IF(D335=D334,V334,""))</f>
        <v>13.2</v>
      </c>
      <c r="W335" s="25">
        <f>IFERROR(VLOOKUP($E335,'[5]LOG Data SAP'!$D:$AO,21,0)/10,
IF(D335=D334,W334,""))</f>
        <v>7.8</v>
      </c>
      <c r="X335" s="25">
        <f>IFERROR(VLOOKUP($E335,'[5]LOG Data SAP'!$D:$AO,22,0)/10,
IF(D335=D334,X334,""))</f>
        <v>5.2</v>
      </c>
      <c r="Y335" s="25">
        <f>IFERROR(VLOOKUP($E335,'[5]LOG Data SAP'!$D:$AO,23,0)/10,
IF(D335=D334,Y334,""))</f>
        <v>13.2</v>
      </c>
      <c r="Z335" s="25">
        <f>IFERROR(VLOOKUP($E335,'[5]LOG Data SAP'!$D:$AO,25,0)/10,
IF(D335=D334,Z334,""))</f>
        <v>21.8</v>
      </c>
      <c r="AA335" s="25">
        <f>IFERROR(VLOOKUP($E335,'[5]LOG Data SAP'!$D:$AO,26,0)/10,
IF(D335=D334,AA334,""))</f>
        <v>17.100000000000001</v>
      </c>
      <c r="AB335" s="25">
        <f>IFERROR(VLOOKUP($E335,'[5]LOG Data SAP'!$D:$AO,27,0)/10,
IF(D335=D334,AB334,""))</f>
        <v>16.3</v>
      </c>
      <c r="AC335" s="26">
        <f>IFERROR(VLOOKUP($E335,'[5]LOG Data SAP'!$D:$AO,29,0)/IF(VLOOKUP($E335,'[5]LOG Data SAP'!$D:$AO,30,0)="G",1000,1),
IF(D335=D334,AC334,""))</f>
        <v>3.2629999999999999E-2</v>
      </c>
      <c r="AD335" s="26">
        <f>IFERROR(VLOOKUP($E335,'[5]LOG Data SAP'!$D:$AO,31,0)/IF(VLOOKUP($E335,'[5]LOG Data SAP'!$D:$AO,32,0)="G",1000,1),
IF(D335=D334,AD334,""))</f>
        <v>9.8000000000000004E-2</v>
      </c>
      <c r="AE335" s="26">
        <f>IFERROR(VLOOKUP($E335,'[5]LOG Data SAP'!$D:$AO,33,0)/IF(VLOOKUP($E335,'[5]LOG Data SAP'!$D:$AO,34,0)="G",1000,1),
IF(D335=D334,AE334,""))</f>
        <v>0.876</v>
      </c>
      <c r="AF335" s="27">
        <f t="shared" si="21"/>
        <v>171.6</v>
      </c>
      <c r="AG335" s="27">
        <f t="shared" si="22"/>
        <v>535.39200000000005</v>
      </c>
      <c r="AH335" s="28">
        <f t="shared" si="23"/>
        <v>6.0763140000000002E-3</v>
      </c>
      <c r="AI335" s="18" t="str">
        <f>IFERROR(VLOOKUP(E335,'[5]LOG Data SAP'!$D:$E,2,0),IF(D335=D334,AI334,""))</f>
        <v>NMEN FC_CR WHT_SRM SPF50 15ML</v>
      </c>
      <c r="AJ335" s="20" t="str">
        <f>IFERROR([5]SKU!VI335,IF(D335=D334,AJ334,""))</f>
        <v>88549</v>
      </c>
      <c r="AK335" s="18" t="str">
        <f>VLOOKUP(E335,[5]SKU!I:X,16,FALSE)</f>
        <v>3304.99.30</v>
      </c>
    </row>
    <row r="336" spans="1:37">
      <c r="A336" s="18" t="str">
        <f>[5]SKU!AC336</f>
        <v>Nivea</v>
      </c>
      <c r="B336" s="18" t="str">
        <f>[5]SKU!AE336</f>
        <v>Nivea Men</v>
      </c>
      <c r="C336" s="18" t="str">
        <f>[5]SKU!AJ336</f>
        <v>NM Moisturiser</v>
      </c>
      <c r="D336" s="18" t="str">
        <f>[5]SKU!G336</f>
        <v>NM Extra White Brightening Moisturiser 40ml</v>
      </c>
      <c r="E336" s="19" t="str">
        <f>[5]SKU!I336</f>
        <v>48332-00189-00</v>
      </c>
      <c r="F336" s="19" t="str">
        <f>[5]SKU!J336</f>
        <v>48332-00189-00</v>
      </c>
      <c r="G336" s="18" t="str">
        <f>[5]SKU!K336</f>
        <v>NIVEA MEN Extra White Brightening Moisturiser 40ml</v>
      </c>
      <c r="H336" s="18" t="str">
        <f>IF([5]SKU!L336="R","Regular",
IF([5]SKU!L336="P","Promo",
IF([5]SKU!L336="S","Sample",
IF([5]SKU!L336="V","VAS",""))))</f>
        <v>Regular</v>
      </c>
      <c r="I336" s="18" t="str">
        <f>IF([5]SKU!QC336="A","Active",
IF([5]SKU!QC336="D","Discontinue",
IF([5]SKU!QC336="N","NPD","")))</f>
        <v>Discontinue</v>
      </c>
      <c r="J336" s="18" t="str">
        <f>VLOOKUP(IFERROR(VLOOKUP(E336,'[5]Material Status'!A:I,9,0),""),'[5]Material Status'!U:W,3,0)</f>
        <v>Inactive</v>
      </c>
      <c r="K336" s="20" t="str">
        <f>IFERROR(VLOOKUP(E336,'[5]LOG Data SAP'!$D:$AO,11,0),
IF(D336=D335,K335,""))</f>
        <v>8999777888398</v>
      </c>
      <c r="L336" s="20" t="str">
        <f>IFERROR(VLOOKUP(E336,'[5]LOG Data SAP'!$D:$AO,13,0),
IF(D336=D335,L335,""))</f>
        <v>8999777015817</v>
      </c>
      <c r="M336" s="20" t="str">
        <f>IFERROR(VLOOKUP(E336,'[5]LOG Data SAP'!$D:$AO,15,0),
IF(D336=D335,M335,""))</f>
        <v>8999777015824</v>
      </c>
      <c r="N336" s="21">
        <f>[5]SKU!VH336</f>
        <v>900</v>
      </c>
      <c r="O336" s="22" t="str">
        <f>[5]SKU!VN336</f>
        <v/>
      </c>
      <c r="P336" s="23">
        <f>[5]SKU!VO336</f>
        <v>44926</v>
      </c>
      <c r="Q336" s="24">
        <f>IFERROR(_xlfn.NUMBERVALUE(VLOOKUP(E336,'[5]LOG Data SAP'!$D:$M,9,0)),
IF(D336=D335,Q335,""))</f>
        <v>6</v>
      </c>
      <c r="R336" s="24">
        <f>IFERROR(_xlfn.NUMBERVALUE(VLOOKUP(E336,'[5]LOG Data SAP'!$D:$M,10,0)),
IF(D336=D335,R335,""))</f>
        <v>24</v>
      </c>
      <c r="S336" s="24">
        <f t="shared" si="20"/>
        <v>4</v>
      </c>
      <c r="T336" s="25">
        <f>IFERROR(VLOOKUP($E336,'[5]LOG Data SAP'!$D:$V,17,0)/10,
IF(D336=D335,T335,""))</f>
        <v>5</v>
      </c>
      <c r="U336" s="25">
        <f>IFERROR(VLOOKUP($E336,'[5]LOG Data SAP'!$D:$V,18,0)/10,
IF(D336=D335,U335,""))</f>
        <v>3.8</v>
      </c>
      <c r="V336" s="25">
        <f>IFERROR(VLOOKUP($E336,'[5]LOG Data SAP'!$D:$V,19,0)/10,
IF(D336=D335,V335,""))</f>
        <v>13</v>
      </c>
      <c r="W336" s="25">
        <f>IFERROR(VLOOKUP($E336,'[5]LOG Data SAP'!$D:$AO,21,0)/10,
IF(D336=D335,W335,""))</f>
        <v>11.4</v>
      </c>
      <c r="X336" s="25">
        <f>IFERROR(VLOOKUP($E336,'[5]LOG Data SAP'!$D:$AO,22,0)/10,
IF(D336=D335,X335,""))</f>
        <v>10.4</v>
      </c>
      <c r="Y336" s="25">
        <f>IFERROR(VLOOKUP($E336,'[5]LOG Data SAP'!$D:$AO,23,0)/10,
IF(D336=D335,Y335,""))</f>
        <v>13</v>
      </c>
      <c r="Z336" s="25">
        <f>IFERROR(VLOOKUP($E336,'[5]LOG Data SAP'!$D:$AO,25,0)/10,
IF(D336=D335,Z335,""))</f>
        <v>24.8</v>
      </c>
      <c r="AA336" s="25">
        <f>IFERROR(VLOOKUP($E336,'[5]LOG Data SAP'!$D:$AO,26,0)/10,
IF(D336=D335,AA335,""))</f>
        <v>21.6</v>
      </c>
      <c r="AB336" s="25">
        <f>IFERROR(VLOOKUP($E336,'[5]LOG Data SAP'!$D:$AO,27,0)/10,
IF(D336=D335,AB335,""))</f>
        <v>15.3</v>
      </c>
      <c r="AC336" s="26">
        <f>IFERROR(VLOOKUP($E336,'[5]LOG Data SAP'!$D:$AO,29,0)/IF(VLOOKUP($E336,'[5]LOG Data SAP'!$D:$AO,30,0)="G",1000,1),
IF(D336=D335,AC335,""))</f>
        <v>6.2869999999999995E-2</v>
      </c>
      <c r="AD336" s="26">
        <f>IFERROR(VLOOKUP($E336,'[5]LOG Data SAP'!$D:$AO,31,0)/IF(VLOOKUP($E336,'[5]LOG Data SAP'!$D:$AO,32,0)="G",1000,1),
IF(D336=D335,AD335,""))</f>
        <v>0.38300000000000001</v>
      </c>
      <c r="AE336" s="26">
        <f>IFERROR(VLOOKUP($E336,'[5]LOG Data SAP'!$D:$AO,33,0)/IF(VLOOKUP($E336,'[5]LOG Data SAP'!$D:$AO,34,0)="G",1000,1),
IF(D336=D335,AE335,""))</f>
        <v>1.69</v>
      </c>
      <c r="AF336" s="27">
        <f t="shared" si="21"/>
        <v>247</v>
      </c>
      <c r="AG336" s="27">
        <f t="shared" si="22"/>
        <v>1541.28</v>
      </c>
      <c r="AH336" s="28">
        <f t="shared" si="23"/>
        <v>8.1959040000000004E-3</v>
      </c>
      <c r="AI336" s="18" t="str">
        <f>IFERROR(VLOOKUP(E336,'[5]LOG Data SAP'!$D:$E,2,0),IF(D336=D335,AI335,""))</f>
        <v>NMEN FC_CRM WHT MOISTURIZER_40_ML</v>
      </c>
      <c r="AJ336" s="20" t="str">
        <f>IFERROR([5]SKU!VI336,IF(D336=D335,AJ335,""))</f>
        <v>88839</v>
      </c>
      <c r="AK336" s="18" t="str">
        <f>VLOOKUP(E336,[5]SKU!I:X,16,FALSE)</f>
        <v>3304.99.30</v>
      </c>
    </row>
    <row r="337" spans="1:37">
      <c r="A337" s="18" t="str">
        <f>[5]SKU!AC337</f>
        <v>Nivea</v>
      </c>
      <c r="B337" s="18" t="str">
        <f>[5]SKU!AE337</f>
        <v>Nivea Men</v>
      </c>
      <c r="C337" s="18" t="str">
        <f>[5]SKU!AJ337</f>
        <v>NM Moisturiser</v>
      </c>
      <c r="D337" s="18" t="str">
        <f>[5]SKU!G337</f>
        <v>NM Extra White Dark Spot Minimizer Moisturiser 40ml</v>
      </c>
      <c r="E337" s="19" t="str">
        <f>[5]SKU!I337</f>
        <v>88537-04800-15</v>
      </c>
      <c r="F337" s="19" t="str">
        <f>[5]SKU!J337</f>
        <v>88537-04800-15</v>
      </c>
      <c r="G337" s="18" t="str">
        <f>[5]SKU!K337</f>
        <v>NIVEA MEN Extra White Dark Spot Minimizer Moisturiser 40ml</v>
      </c>
      <c r="H337" s="18" t="str">
        <f>IF([5]SKU!L337="R","Regular",
IF([5]SKU!L337="P","Promo",
IF([5]SKU!L337="S","Sample",
IF([5]SKU!L337="V","VAS",""))))</f>
        <v>Regular</v>
      </c>
      <c r="I337" s="18" t="str">
        <f>IF([5]SKU!QC337="A","Active",
IF([5]SKU!QC337="D","Discontinue",
IF([5]SKU!QC337="N","NPD","")))</f>
        <v>Discontinue</v>
      </c>
      <c r="J337" s="18" t="str">
        <f>VLOOKUP(IFERROR(VLOOKUP(E337,'[5]Material Status'!A:I,9,0),""),'[5]Material Status'!U:W,3,0)</f>
        <v>Inactive</v>
      </c>
      <c r="K337" s="20" t="str">
        <f>IFERROR(VLOOKUP(E337,'[5]LOG Data SAP'!$D:$AO,11,0),
IF(D337=D336,K336,""))</f>
        <v>8999777888398</v>
      </c>
      <c r="L337" s="20" t="str">
        <f>IFERROR(VLOOKUP(E337,'[5]LOG Data SAP'!$D:$AO,13,0),
IF(D337=D336,L336,""))</f>
        <v/>
      </c>
      <c r="M337" s="20" t="str">
        <f>IFERROR(VLOOKUP(E337,'[5]LOG Data SAP'!$D:$AO,15,0),
IF(D337=D336,M336,""))</f>
        <v>08999777001025</v>
      </c>
      <c r="N337" s="21">
        <f>[5]SKU!VH337</f>
        <v>900</v>
      </c>
      <c r="O337" s="22">
        <f>[5]SKU!VN337</f>
        <v>25701</v>
      </c>
      <c r="P337" s="23">
        <f>[5]SKU!VO337</f>
        <v>44926</v>
      </c>
      <c r="Q337" s="24">
        <f>IFERROR(_xlfn.NUMBERVALUE(VLOOKUP(E337,'[5]LOG Data SAP'!$D:$M,9,0)),
IF(D337=D336,Q336,""))</f>
        <v>0</v>
      </c>
      <c r="R337" s="24">
        <f>IFERROR(_xlfn.NUMBERVALUE(VLOOKUP(E337,'[5]LOG Data SAP'!$D:$M,10,0)),
IF(D337=D336,R336,""))</f>
        <v>12</v>
      </c>
      <c r="S337" s="24">
        <f t="shared" si="20"/>
        <v>0</v>
      </c>
      <c r="T337" s="25">
        <f>IFERROR(VLOOKUP($E337,'[5]LOG Data SAP'!$D:$V,17,0)/10,
IF(D337=D336,T336,""))</f>
        <v>5.0999999999999996</v>
      </c>
      <c r="U337" s="25">
        <f>IFERROR(VLOOKUP($E337,'[5]LOG Data SAP'!$D:$V,18,0)/10,
IF(D337=D336,U336,""))</f>
        <v>3.8</v>
      </c>
      <c r="V337" s="25">
        <f>IFERROR(VLOOKUP($E337,'[5]LOG Data SAP'!$D:$V,19,0)/10,
IF(D337=D336,V336,""))</f>
        <v>13</v>
      </c>
      <c r="W337" s="25">
        <f>IFERROR(VLOOKUP($E337,'[5]LOG Data SAP'!$D:$AO,21,0)/10,
IF(D337=D336,W336,""))</f>
        <v>0</v>
      </c>
      <c r="X337" s="25">
        <f>IFERROR(VLOOKUP($E337,'[5]LOG Data SAP'!$D:$AO,22,0)/10,
IF(D337=D336,X336,""))</f>
        <v>0</v>
      </c>
      <c r="Y337" s="25">
        <f>IFERROR(VLOOKUP($E337,'[5]LOG Data SAP'!$D:$AO,23,0)/10,
IF(D337=D336,Y336,""))</f>
        <v>0</v>
      </c>
      <c r="Z337" s="25">
        <f>IFERROR(VLOOKUP($E337,'[5]LOG Data SAP'!$D:$AO,25,0)/10,
IF(D337=D336,Z336,""))</f>
        <v>22.3</v>
      </c>
      <c r="AA337" s="25">
        <f>IFERROR(VLOOKUP($E337,'[5]LOG Data SAP'!$D:$AO,26,0)/10,
IF(D337=D336,AA336,""))</f>
        <v>13.3</v>
      </c>
      <c r="AB337" s="25">
        <f>IFERROR(VLOOKUP($E337,'[5]LOG Data SAP'!$D:$AO,27,0)/10,
IF(D337=D336,AB336,""))</f>
        <v>15.8</v>
      </c>
      <c r="AC337" s="26">
        <f>IFERROR(VLOOKUP($E337,'[5]LOG Data SAP'!$D:$AO,29,0)/IF(VLOOKUP($E337,'[5]LOG Data SAP'!$D:$AO,30,0)="G",1000,1),
IF(D337=D336,AC336,""))</f>
        <v>6.0899999999999996E-2</v>
      </c>
      <c r="AD337" s="26">
        <f>IFERROR(VLOOKUP($E337,'[5]LOG Data SAP'!$D:$AO,31,0)/IF(VLOOKUP($E337,'[5]LOG Data SAP'!$D:$AO,32,0)="G",1000,1),
IF(D337=D336,AD336,""))</f>
        <v>0</v>
      </c>
      <c r="AE337" s="26">
        <f>IFERROR(VLOOKUP($E337,'[5]LOG Data SAP'!$D:$AO,33,0)/IF(VLOOKUP($E337,'[5]LOG Data SAP'!$D:$AO,34,0)="G",1000,1),
IF(D337=D336,AE336,""))</f>
        <v>0.88100000000000001</v>
      </c>
      <c r="AF337" s="27">
        <f t="shared" si="21"/>
        <v>251.94</v>
      </c>
      <c r="AG337" s="27" t="str">
        <f t="shared" si="22"/>
        <v/>
      </c>
      <c r="AH337" s="28">
        <f t="shared" si="23"/>
        <v>4.686122E-3</v>
      </c>
      <c r="AI337" s="18" t="str">
        <f>IFERROR(VLOOKUP(E337,'[5]LOG Data SAP'!$D:$E,2,0),IF(D337=D336,AI336,""))</f>
        <v>NMEN FC_CR WHT_MSR SPF50 40ML</v>
      </c>
      <c r="AJ337" s="20" t="str">
        <f>IFERROR([5]SKU!VI337,IF(D337=D336,AJ336,""))</f>
        <v>88537</v>
      </c>
      <c r="AK337" s="18" t="str">
        <f>VLOOKUP(E337,[5]SKU!I:X,16,FALSE)</f>
        <v>3304.99.30</v>
      </c>
    </row>
    <row r="338" spans="1:37">
      <c r="A338" s="18" t="str">
        <f>[5]SKU!AC338</f>
        <v>Nivea</v>
      </c>
      <c r="B338" s="18" t="str">
        <f>[5]SKU!AE338</f>
        <v>Nivea Men</v>
      </c>
      <c r="C338" s="18" t="str">
        <f>[5]SKU!AJ338</f>
        <v>NM Moisturiser</v>
      </c>
      <c r="D338" s="18" t="str">
        <f>[5]SKU!G338</f>
        <v>NM Extra White Dark Spot Minimizer Moisturiser 40ml</v>
      </c>
      <c r="E338" s="19" t="str">
        <f>[5]SKU!I338</f>
        <v>88839-04800-01</v>
      </c>
      <c r="F338" s="19" t="str">
        <f>[5]SKU!J338</f>
        <v>88537-04800-15</v>
      </c>
      <c r="G338" s="18" t="str">
        <f>[5]SKU!K338</f>
        <v>NMEN Advanced Whitening Anti Dark Spot Moisturizer 40ml</v>
      </c>
      <c r="H338" s="18" t="str">
        <f>IF([5]SKU!L338="R","Regular",
IF([5]SKU!L338="P","Promo",
IF([5]SKU!L338="S","Sample",
IF([5]SKU!L338="V","VAS",""))))</f>
        <v>Regular</v>
      </c>
      <c r="I338" s="18" t="str">
        <f>IF([5]SKU!QC338="A","Active",
IF([5]SKU!QC338="D","Discontinue",
IF([5]SKU!QC338="N","NPD","")))</f>
        <v>Discontinue</v>
      </c>
      <c r="J338" s="18" t="str">
        <f>VLOOKUP(IFERROR(VLOOKUP(E338,'[5]Material Status'!A:I,9,0),""),'[5]Material Status'!U:W,3,0)</f>
        <v>Inactive</v>
      </c>
      <c r="K338" s="20" t="str">
        <f>IFERROR(VLOOKUP(E338,'[5]LOG Data SAP'!$D:$AO,11,0),
IF(D338=D337,K337,""))</f>
        <v>8999777888398</v>
      </c>
      <c r="L338" s="20" t="str">
        <f>IFERROR(VLOOKUP(E338,'[5]LOG Data SAP'!$D:$AO,13,0),
IF(D338=D337,L337,""))</f>
        <v/>
      </c>
      <c r="M338" s="20" t="str">
        <f>IFERROR(VLOOKUP(E338,'[5]LOG Data SAP'!$D:$AO,15,0),
IF(D338=D337,M337,""))</f>
        <v>08999777001025</v>
      </c>
      <c r="N338" s="21">
        <f>[5]SKU!VH338</f>
        <v>900</v>
      </c>
      <c r="O338" s="22">
        <f>[5]SKU!VN338</f>
        <v>25701</v>
      </c>
      <c r="P338" s="23">
        <f>[5]SKU!VO338</f>
        <v>43830</v>
      </c>
      <c r="Q338" s="24">
        <f>IFERROR(_xlfn.NUMBERVALUE(VLOOKUP(E338,'[5]LOG Data SAP'!$D:$M,9,0)),
IF(D338=D337,Q337,""))</f>
        <v>0</v>
      </c>
      <c r="R338" s="24">
        <f>IFERROR(_xlfn.NUMBERVALUE(VLOOKUP(E338,'[5]LOG Data SAP'!$D:$M,10,0)),
IF(D338=D337,R337,""))</f>
        <v>12</v>
      </c>
      <c r="S338" s="24">
        <f t="shared" si="20"/>
        <v>0</v>
      </c>
      <c r="T338" s="25">
        <f>IFERROR(VLOOKUP($E338,'[5]LOG Data SAP'!$D:$V,17,0)/10,
IF(D338=D337,T337,""))</f>
        <v>5.0999999999999996</v>
      </c>
      <c r="U338" s="25">
        <f>IFERROR(VLOOKUP($E338,'[5]LOG Data SAP'!$D:$V,18,0)/10,
IF(D338=D337,U337,""))</f>
        <v>3.8</v>
      </c>
      <c r="V338" s="25">
        <f>IFERROR(VLOOKUP($E338,'[5]LOG Data SAP'!$D:$V,19,0)/10,
IF(D338=D337,V337,""))</f>
        <v>13</v>
      </c>
      <c r="W338" s="25">
        <f>IFERROR(VLOOKUP($E338,'[5]LOG Data SAP'!$D:$AO,21,0)/10,
IF(D338=D337,W337,""))</f>
        <v>0</v>
      </c>
      <c r="X338" s="25">
        <f>IFERROR(VLOOKUP($E338,'[5]LOG Data SAP'!$D:$AO,22,0)/10,
IF(D338=D337,X337,""))</f>
        <v>0</v>
      </c>
      <c r="Y338" s="25">
        <f>IFERROR(VLOOKUP($E338,'[5]LOG Data SAP'!$D:$AO,23,0)/10,
IF(D338=D337,Y337,""))</f>
        <v>0</v>
      </c>
      <c r="Z338" s="25">
        <f>IFERROR(VLOOKUP($E338,'[5]LOG Data SAP'!$D:$AO,25,0)/10,
IF(D338=D337,Z337,""))</f>
        <v>22.3</v>
      </c>
      <c r="AA338" s="25">
        <f>IFERROR(VLOOKUP($E338,'[5]LOG Data SAP'!$D:$AO,26,0)/10,
IF(D338=D337,AA337,""))</f>
        <v>13.3</v>
      </c>
      <c r="AB338" s="25">
        <f>IFERROR(VLOOKUP($E338,'[5]LOG Data SAP'!$D:$AO,27,0)/10,
IF(D338=D337,AB337,""))</f>
        <v>15.8</v>
      </c>
      <c r="AC338" s="26">
        <f>IFERROR(VLOOKUP($E338,'[5]LOG Data SAP'!$D:$AO,29,0)/IF(VLOOKUP($E338,'[5]LOG Data SAP'!$D:$AO,30,0)="G",1000,1),
IF(D338=D337,AC337,""))</f>
        <v>6.0899999999999996E-2</v>
      </c>
      <c r="AD338" s="26">
        <f>IFERROR(VLOOKUP($E338,'[5]LOG Data SAP'!$D:$AO,31,0)/IF(VLOOKUP($E338,'[5]LOG Data SAP'!$D:$AO,32,0)="G",1000,1),
IF(D338=D337,AD337,""))</f>
        <v>0</v>
      </c>
      <c r="AE338" s="26">
        <f>IFERROR(VLOOKUP($E338,'[5]LOG Data SAP'!$D:$AO,33,0)/IF(VLOOKUP($E338,'[5]LOG Data SAP'!$D:$AO,34,0)="G",1000,1),
IF(D338=D337,AE337,""))</f>
        <v>0.88100000000000001</v>
      </c>
      <c r="AF338" s="27">
        <f t="shared" si="21"/>
        <v>251.94</v>
      </c>
      <c r="AG338" s="27" t="str">
        <f t="shared" si="22"/>
        <v/>
      </c>
      <c r="AH338" s="28">
        <f t="shared" si="23"/>
        <v>4.686122E-3</v>
      </c>
      <c r="AI338" s="18" t="str">
        <f>IFERROR(VLOOKUP(E338,'[5]LOG Data SAP'!$D:$E,2,0),IF(D338=D337,AI337,""))</f>
        <v>NFM FC_CR WHT_MSR 40ML</v>
      </c>
      <c r="AJ338" s="20" t="str">
        <f>IFERROR([5]SKU!VI338,IF(D338=D337,AJ337,""))</f>
        <v>88839</v>
      </c>
      <c r="AK338" s="18" t="str">
        <f>VLOOKUP(E338,[5]SKU!I:X,16,FALSE)</f>
        <v>3304.99.30</v>
      </c>
    </row>
    <row r="339" spans="1:37">
      <c r="A339" s="18" t="str">
        <f>[5]SKU!AC339</f>
        <v>Nivea</v>
      </c>
      <c r="B339" s="18" t="str">
        <f>[5]SKU!AE339</f>
        <v>Nivea Men</v>
      </c>
      <c r="C339" s="18" t="str">
        <f>[5]SKU!AJ339</f>
        <v>NM Moisturiser</v>
      </c>
      <c r="D339" s="18" t="str">
        <f>[5]SKU!G339</f>
        <v>NM Extra White Dark Spot Minimizer Moisturiser 40ml</v>
      </c>
      <c r="E339" s="19" t="str">
        <f>[5]SKU!I339</f>
        <v>88839-04800-24</v>
      </c>
      <c r="F339" s="19" t="str">
        <f>[5]SKU!J339</f>
        <v>88537-04800-15</v>
      </c>
      <c r="G339" s="18" t="str">
        <f>[5]SKU!K339</f>
        <v>NMEN Whitening Moisturizer 40ml</v>
      </c>
      <c r="H339" s="18" t="str">
        <f>IF([5]SKU!L339="R","Regular",
IF([5]SKU!L339="P","Promo",
IF([5]SKU!L339="S","Sample",
IF([5]SKU!L339="V","VAS",""))))</f>
        <v>Regular</v>
      </c>
      <c r="I339" s="18" t="str">
        <f>IF([5]SKU!QC339="A","Active",
IF([5]SKU!QC339="D","Discontinue",
IF([5]SKU!QC339="N","NPD","")))</f>
        <v>Discontinue</v>
      </c>
      <c r="J339" s="18" t="str">
        <f>VLOOKUP(IFERROR(VLOOKUP(E339,'[5]Material Status'!A:I,9,0),""),'[5]Material Status'!U:W,3,0)</f>
        <v>Inactive</v>
      </c>
      <c r="K339" s="20" t="str">
        <f>IFERROR(VLOOKUP(E339,'[5]LOG Data SAP'!$D:$AO,11,0),
IF(D339=D338,K338,""))</f>
        <v>8999777888398</v>
      </c>
      <c r="L339" s="20" t="str">
        <f>IFERROR(VLOOKUP(E339,'[5]LOG Data SAP'!$D:$AO,13,0),
IF(D339=D338,L338,""))</f>
        <v/>
      </c>
      <c r="M339" s="20" t="str">
        <f>IFERROR(VLOOKUP(E339,'[5]LOG Data SAP'!$D:$AO,15,0),
IF(D339=D338,M338,""))</f>
        <v>08999777001025</v>
      </c>
      <c r="N339" s="21">
        <f>[5]SKU!VH339</f>
        <v>900</v>
      </c>
      <c r="O339" s="22">
        <f>[5]SKU!VN339</f>
        <v>25701</v>
      </c>
      <c r="P339" s="23">
        <f>[5]SKU!VO339</f>
        <v>43100</v>
      </c>
      <c r="Q339" s="24">
        <f>IFERROR(_xlfn.NUMBERVALUE(VLOOKUP(E339,'[5]LOG Data SAP'!$D:$M,9,0)),
IF(D339=D338,Q338,""))</f>
        <v>0</v>
      </c>
      <c r="R339" s="24">
        <f>IFERROR(_xlfn.NUMBERVALUE(VLOOKUP(E339,'[5]LOG Data SAP'!$D:$M,10,0)),
IF(D339=D338,R338,""))</f>
        <v>12</v>
      </c>
      <c r="S339" s="24">
        <f t="shared" si="20"/>
        <v>0</v>
      </c>
      <c r="T339" s="25">
        <f>IFERROR(VLOOKUP($E339,'[5]LOG Data SAP'!$D:$V,17,0)/10,
IF(D339=D338,T338,""))</f>
        <v>5.0999999999999996</v>
      </c>
      <c r="U339" s="25">
        <f>IFERROR(VLOOKUP($E339,'[5]LOG Data SAP'!$D:$V,18,0)/10,
IF(D339=D338,U338,""))</f>
        <v>3.8</v>
      </c>
      <c r="V339" s="25">
        <f>IFERROR(VLOOKUP($E339,'[5]LOG Data SAP'!$D:$V,19,0)/10,
IF(D339=D338,V338,""))</f>
        <v>13</v>
      </c>
      <c r="W339" s="25">
        <f>IFERROR(VLOOKUP($E339,'[5]LOG Data SAP'!$D:$AO,21,0)/10,
IF(D339=D338,W338,""))</f>
        <v>0</v>
      </c>
      <c r="X339" s="25">
        <f>IFERROR(VLOOKUP($E339,'[5]LOG Data SAP'!$D:$AO,22,0)/10,
IF(D339=D338,X338,""))</f>
        <v>0</v>
      </c>
      <c r="Y339" s="25">
        <f>IFERROR(VLOOKUP($E339,'[5]LOG Data SAP'!$D:$AO,23,0)/10,
IF(D339=D338,Y338,""))</f>
        <v>0</v>
      </c>
      <c r="Z339" s="25">
        <f>IFERROR(VLOOKUP($E339,'[5]LOG Data SAP'!$D:$AO,25,0)/10,
IF(D339=D338,Z338,""))</f>
        <v>22.3</v>
      </c>
      <c r="AA339" s="25">
        <f>IFERROR(VLOOKUP($E339,'[5]LOG Data SAP'!$D:$AO,26,0)/10,
IF(D339=D338,AA338,""))</f>
        <v>13.3</v>
      </c>
      <c r="AB339" s="25">
        <f>IFERROR(VLOOKUP($E339,'[5]LOG Data SAP'!$D:$AO,27,0)/10,
IF(D339=D338,AB338,""))</f>
        <v>15.8</v>
      </c>
      <c r="AC339" s="26">
        <f>IFERROR(VLOOKUP($E339,'[5]LOG Data SAP'!$D:$AO,29,0)/IF(VLOOKUP($E339,'[5]LOG Data SAP'!$D:$AO,30,0)="G",1000,1),
IF(D339=D338,AC338,""))</f>
        <v>6.0899999999999996E-2</v>
      </c>
      <c r="AD339" s="26">
        <f>IFERROR(VLOOKUP($E339,'[5]LOG Data SAP'!$D:$AO,31,0)/IF(VLOOKUP($E339,'[5]LOG Data SAP'!$D:$AO,32,0)="G",1000,1),
IF(D339=D338,AD338,""))</f>
        <v>0</v>
      </c>
      <c r="AE339" s="26">
        <f>IFERROR(VLOOKUP($E339,'[5]LOG Data SAP'!$D:$AO,33,0)/IF(VLOOKUP($E339,'[5]LOG Data SAP'!$D:$AO,34,0)="G",1000,1),
IF(D339=D338,AE338,""))</f>
        <v>0.88100000000000001</v>
      </c>
      <c r="AF339" s="27">
        <f t="shared" si="21"/>
        <v>251.94</v>
      </c>
      <c r="AG339" s="27" t="str">
        <f t="shared" si="22"/>
        <v/>
      </c>
      <c r="AH339" s="28">
        <f t="shared" si="23"/>
        <v>4.686122E-3</v>
      </c>
      <c r="AI339" s="18" t="str">
        <f>IFERROR(VLOOKUP(E339,'[5]LOG Data SAP'!$D:$E,2,0),IF(D339=D338,AI338,""))</f>
        <v>NFM FC_CR WHT_MSR 40ML</v>
      </c>
      <c r="AJ339" s="20" t="str">
        <f>IFERROR([5]SKU!VI339,IF(D339=D338,AJ338,""))</f>
        <v>88839</v>
      </c>
      <c r="AK339" s="18" t="str">
        <f>VLOOKUP(E339,[5]SKU!I:X,16,FALSE)</f>
        <v>3304.99.30</v>
      </c>
    </row>
    <row r="340" spans="1:37">
      <c r="A340" s="18" t="str">
        <f>[5]SKU!AC340</f>
        <v>Nivea</v>
      </c>
      <c r="B340" s="18" t="str">
        <f>[5]SKU!AE340</f>
        <v>Nivea Men</v>
      </c>
      <c r="C340" s="18" t="str">
        <f>[5]SKU!AJ340</f>
        <v>NM Moisturiser</v>
      </c>
      <c r="D340" s="18" t="str">
        <f>[5]SKU!G340</f>
        <v>NM Extra White Dark Spot Minimizer Moisturiser 40ml</v>
      </c>
      <c r="E340" s="19" t="str">
        <f>[5]SKU!I340</f>
        <v>88839-04800-22</v>
      </c>
      <c r="F340" s="19" t="str">
        <f>[5]SKU!J340</f>
        <v>88537-04800-15</v>
      </c>
      <c r="G340" s="18" t="str">
        <f>[5]SKU!K340</f>
        <v>NMEN Fc Cr Wht Msr 40ml</v>
      </c>
      <c r="H340" s="18" t="str">
        <f>IF([5]SKU!L340="R","Regular",
IF([5]SKU!L340="P","Promo",
IF([5]SKU!L340="S","Sample",
IF([5]SKU!L340="V","VAS",""))))</f>
        <v>Regular</v>
      </c>
      <c r="I340" s="18" t="str">
        <f>IF([5]SKU!QC340="A","Active",
IF([5]SKU!QC340="D","Discontinue",
IF([5]SKU!QC340="N","NPD","")))</f>
        <v>Discontinue</v>
      </c>
      <c r="J340" s="18" t="str">
        <f>VLOOKUP(IFERROR(VLOOKUP(E340,'[5]Material Status'!A:I,9,0),""),'[5]Material Status'!U:W,3,0)</f>
        <v>Inactive</v>
      </c>
      <c r="K340" s="20" t="str">
        <f>IFERROR(VLOOKUP(E340,'[5]LOG Data SAP'!$D:$AO,11,0),
IF(D340=D339,K339,""))</f>
        <v>8999777888398</v>
      </c>
      <c r="L340" s="20" t="str">
        <f>IFERROR(VLOOKUP(E340,'[5]LOG Data SAP'!$D:$AO,13,0),
IF(D340=D339,L339,""))</f>
        <v/>
      </c>
      <c r="M340" s="20" t="str">
        <f>IFERROR(VLOOKUP(E340,'[5]LOG Data SAP'!$D:$AO,15,0),
IF(D340=D339,M339,""))</f>
        <v>08999777001025</v>
      </c>
      <c r="N340" s="21">
        <f>[5]SKU!VH340</f>
        <v>900</v>
      </c>
      <c r="O340" s="22">
        <f>[5]SKU!VN340</f>
        <v>23549</v>
      </c>
      <c r="P340" s="23">
        <f>[5]SKU!VO340</f>
        <v>43100</v>
      </c>
      <c r="Q340" s="24">
        <f>IFERROR(_xlfn.NUMBERVALUE(VLOOKUP(E340,'[5]LOG Data SAP'!$D:$M,9,0)),
IF(D340=D339,Q339,""))</f>
        <v>0</v>
      </c>
      <c r="R340" s="24">
        <f>IFERROR(_xlfn.NUMBERVALUE(VLOOKUP(E340,'[5]LOG Data SAP'!$D:$M,10,0)),
IF(D340=D339,R339,""))</f>
        <v>12</v>
      </c>
      <c r="S340" s="24">
        <f t="shared" si="20"/>
        <v>0</v>
      </c>
      <c r="T340" s="25">
        <f>IFERROR(VLOOKUP($E340,'[5]LOG Data SAP'!$D:$V,17,0)/10,
IF(D340=D339,T339,""))</f>
        <v>5.0999999999999996</v>
      </c>
      <c r="U340" s="25">
        <f>IFERROR(VLOOKUP($E340,'[5]LOG Data SAP'!$D:$V,18,0)/10,
IF(D340=D339,U339,""))</f>
        <v>3.8</v>
      </c>
      <c r="V340" s="25">
        <f>IFERROR(VLOOKUP($E340,'[5]LOG Data SAP'!$D:$V,19,0)/10,
IF(D340=D339,V339,""))</f>
        <v>13</v>
      </c>
      <c r="W340" s="25">
        <f>IFERROR(VLOOKUP($E340,'[5]LOG Data SAP'!$D:$AO,21,0)/10,
IF(D340=D339,W339,""))</f>
        <v>0</v>
      </c>
      <c r="X340" s="25">
        <f>IFERROR(VLOOKUP($E340,'[5]LOG Data SAP'!$D:$AO,22,0)/10,
IF(D340=D339,X339,""))</f>
        <v>0</v>
      </c>
      <c r="Y340" s="25">
        <f>IFERROR(VLOOKUP($E340,'[5]LOG Data SAP'!$D:$AO,23,0)/10,
IF(D340=D339,Y339,""))</f>
        <v>0</v>
      </c>
      <c r="Z340" s="25">
        <f>IFERROR(VLOOKUP($E340,'[5]LOG Data SAP'!$D:$AO,25,0)/10,
IF(D340=D339,Z339,""))</f>
        <v>22.3</v>
      </c>
      <c r="AA340" s="25">
        <f>IFERROR(VLOOKUP($E340,'[5]LOG Data SAP'!$D:$AO,26,0)/10,
IF(D340=D339,AA339,""))</f>
        <v>13.3</v>
      </c>
      <c r="AB340" s="25">
        <f>IFERROR(VLOOKUP($E340,'[5]LOG Data SAP'!$D:$AO,27,0)/10,
IF(D340=D339,AB339,""))</f>
        <v>15.8</v>
      </c>
      <c r="AC340" s="26">
        <f>IFERROR(VLOOKUP($E340,'[5]LOG Data SAP'!$D:$AO,29,0)/IF(VLOOKUP($E340,'[5]LOG Data SAP'!$D:$AO,30,0)="G",1000,1),
IF(D340=D339,AC339,""))</f>
        <v>6.0899999999999996E-2</v>
      </c>
      <c r="AD340" s="26">
        <f>IFERROR(VLOOKUP($E340,'[5]LOG Data SAP'!$D:$AO,31,0)/IF(VLOOKUP($E340,'[5]LOG Data SAP'!$D:$AO,32,0)="G",1000,1),
IF(D340=D339,AD339,""))</f>
        <v>0</v>
      </c>
      <c r="AE340" s="26">
        <f>IFERROR(VLOOKUP($E340,'[5]LOG Data SAP'!$D:$AO,33,0)/IF(VLOOKUP($E340,'[5]LOG Data SAP'!$D:$AO,34,0)="G",1000,1),
IF(D340=D339,AE339,""))</f>
        <v>0.88100000000000001</v>
      </c>
      <c r="AF340" s="27">
        <f t="shared" si="21"/>
        <v>251.94</v>
      </c>
      <c r="AG340" s="27" t="str">
        <f t="shared" si="22"/>
        <v/>
      </c>
      <c r="AH340" s="28">
        <f t="shared" si="23"/>
        <v>4.686122E-3</v>
      </c>
      <c r="AI340" s="18" t="str">
        <f>IFERROR(VLOOKUP(E340,'[5]LOG Data SAP'!$D:$E,2,0),IF(D340=D339,AI339,""))</f>
        <v>NFM FC_CR WHT_MSR 40ML</v>
      </c>
      <c r="AJ340" s="20" t="str">
        <f>IFERROR([5]SKU!VI340,IF(D340=D339,AJ339,""))</f>
        <v>88839</v>
      </c>
      <c r="AK340" s="18" t="str">
        <f>VLOOKUP(E340,[5]SKU!I:X,16,FALSE)</f>
        <v>3304.99.30</v>
      </c>
    </row>
    <row r="341" spans="1:37">
      <c r="A341" s="18" t="str">
        <f>[5]SKU!AC341</f>
        <v>Nivea</v>
      </c>
      <c r="B341" s="18" t="str">
        <f>[5]SKU!AE341</f>
        <v>Nivea Men</v>
      </c>
      <c r="C341" s="18" t="str">
        <f>[5]SKU!AJ341</f>
        <v>NM Moisturiser</v>
      </c>
      <c r="D341" s="18" t="str">
        <f>[5]SKU!G341</f>
        <v>NM Extra White Dark Spot Minimizer Moisturiser 40ml</v>
      </c>
      <c r="E341" s="19" t="str">
        <f>[5]SKU!I341</f>
        <v>88839-04800-16</v>
      </c>
      <c r="F341" s="19" t="str">
        <f>[5]SKU!J341</f>
        <v>88537-04800-15</v>
      </c>
      <c r="G341" s="18" t="str">
        <f>[5]SKU!K341</f>
        <v>NMEN White &amp; Protect Mild Face Care 40ml</v>
      </c>
      <c r="H341" s="18" t="str">
        <f>IF([5]SKU!L341="R","Regular",
IF([5]SKU!L341="P","Promo",
IF([5]SKU!L341="S","Sample",
IF([5]SKU!L341="V","VAS",""))))</f>
        <v>Regular</v>
      </c>
      <c r="I341" s="18" t="str">
        <f>IF([5]SKU!QC341="A","Active",
IF([5]SKU!QC341="D","Discontinue",
IF([5]SKU!QC341="N","NPD","")))</f>
        <v>Discontinue</v>
      </c>
      <c r="J341" s="18" t="str">
        <f>VLOOKUP(IFERROR(VLOOKUP(E341,'[5]Material Status'!A:I,9,0),""),'[5]Material Status'!U:W,3,0)</f>
        <v>Inactive</v>
      </c>
      <c r="K341" s="20" t="str">
        <f>IFERROR(VLOOKUP(E341,'[5]LOG Data SAP'!$D:$AO,11,0),
IF(D341=D340,K340,""))</f>
        <v>8999777888398</v>
      </c>
      <c r="L341" s="20" t="str">
        <f>IFERROR(VLOOKUP(E341,'[5]LOG Data SAP'!$D:$AO,13,0),
IF(D341=D340,L340,""))</f>
        <v/>
      </c>
      <c r="M341" s="20" t="str">
        <f>IFERROR(VLOOKUP(E341,'[5]LOG Data SAP'!$D:$AO,15,0),
IF(D341=D340,M340,""))</f>
        <v>08999777001025</v>
      </c>
      <c r="N341" s="21">
        <f>[5]SKU!VH341</f>
        <v>900</v>
      </c>
      <c r="O341" s="22">
        <f>[5]SKU!VN341</f>
        <v>20477</v>
      </c>
      <c r="P341" s="23">
        <f>[5]SKU!VO341</f>
        <v>43100</v>
      </c>
      <c r="Q341" s="24">
        <f>IFERROR(_xlfn.NUMBERVALUE(VLOOKUP(E341,'[5]LOG Data SAP'!$D:$M,9,0)),
IF(D341=D340,Q340,""))</f>
        <v>0</v>
      </c>
      <c r="R341" s="24">
        <f>IFERROR(_xlfn.NUMBERVALUE(VLOOKUP(E341,'[5]LOG Data SAP'!$D:$M,10,0)),
IF(D341=D340,R340,""))</f>
        <v>12</v>
      </c>
      <c r="S341" s="24">
        <f t="shared" si="20"/>
        <v>0</v>
      </c>
      <c r="T341" s="25">
        <f>IFERROR(VLOOKUP($E341,'[5]LOG Data SAP'!$D:$V,17,0)/10,
IF(D341=D340,T340,""))</f>
        <v>5.0999999999999996</v>
      </c>
      <c r="U341" s="25">
        <f>IFERROR(VLOOKUP($E341,'[5]LOG Data SAP'!$D:$V,18,0)/10,
IF(D341=D340,U340,""))</f>
        <v>3.8</v>
      </c>
      <c r="V341" s="25">
        <f>IFERROR(VLOOKUP($E341,'[5]LOG Data SAP'!$D:$V,19,0)/10,
IF(D341=D340,V340,""))</f>
        <v>13</v>
      </c>
      <c r="W341" s="25">
        <f>IFERROR(VLOOKUP($E341,'[5]LOG Data SAP'!$D:$AO,21,0)/10,
IF(D341=D340,W340,""))</f>
        <v>0</v>
      </c>
      <c r="X341" s="25">
        <f>IFERROR(VLOOKUP($E341,'[5]LOG Data SAP'!$D:$AO,22,0)/10,
IF(D341=D340,X340,""))</f>
        <v>0</v>
      </c>
      <c r="Y341" s="25">
        <f>IFERROR(VLOOKUP($E341,'[5]LOG Data SAP'!$D:$AO,23,0)/10,
IF(D341=D340,Y340,""))</f>
        <v>0</v>
      </c>
      <c r="Z341" s="25">
        <f>IFERROR(VLOOKUP($E341,'[5]LOG Data SAP'!$D:$AO,25,0)/10,
IF(D341=D340,Z340,""))</f>
        <v>22.3</v>
      </c>
      <c r="AA341" s="25">
        <f>IFERROR(VLOOKUP($E341,'[5]LOG Data SAP'!$D:$AO,26,0)/10,
IF(D341=D340,AA340,""))</f>
        <v>13.3</v>
      </c>
      <c r="AB341" s="25">
        <f>IFERROR(VLOOKUP($E341,'[5]LOG Data SAP'!$D:$AO,27,0)/10,
IF(D341=D340,AB340,""))</f>
        <v>15.8</v>
      </c>
      <c r="AC341" s="26">
        <f>IFERROR(VLOOKUP($E341,'[5]LOG Data SAP'!$D:$AO,29,0)/IF(VLOOKUP($E341,'[5]LOG Data SAP'!$D:$AO,30,0)="G",1000,1),
IF(D341=D340,AC340,""))</f>
        <v>6.0899999999999996E-2</v>
      </c>
      <c r="AD341" s="26">
        <f>IFERROR(VLOOKUP($E341,'[5]LOG Data SAP'!$D:$AO,31,0)/IF(VLOOKUP($E341,'[5]LOG Data SAP'!$D:$AO,32,0)="G",1000,1),
IF(D341=D340,AD340,""))</f>
        <v>0</v>
      </c>
      <c r="AE341" s="26">
        <f>IFERROR(VLOOKUP($E341,'[5]LOG Data SAP'!$D:$AO,33,0)/IF(VLOOKUP($E341,'[5]LOG Data SAP'!$D:$AO,34,0)="G",1000,1),
IF(D341=D340,AE340,""))</f>
        <v>0.88100000000000001</v>
      </c>
      <c r="AF341" s="27">
        <f t="shared" si="21"/>
        <v>251.94</v>
      </c>
      <c r="AG341" s="27" t="str">
        <f t="shared" si="22"/>
        <v/>
      </c>
      <c r="AH341" s="28">
        <f t="shared" si="23"/>
        <v>4.686122E-3</v>
      </c>
      <c r="AI341" s="18" t="str">
        <f>IFERROR(VLOOKUP(E341,'[5]LOG Data SAP'!$D:$E,2,0),IF(D341=D340,AI340,""))</f>
        <v>NFM FC_CR WHT_MSR 40ML</v>
      </c>
      <c r="AJ341" s="20" t="str">
        <f>IFERROR([5]SKU!VI341,IF(D341=D340,AJ340,""))</f>
        <v>88839</v>
      </c>
      <c r="AK341" s="18" t="str">
        <f>VLOOKUP(E341,[5]SKU!I:X,16,FALSE)</f>
        <v>3304.99.30</v>
      </c>
    </row>
    <row r="342" spans="1:37">
      <c r="A342" s="18" t="str">
        <f>[5]SKU!AC342</f>
        <v>Nivea</v>
      </c>
      <c r="B342" s="18" t="str">
        <f>[5]SKU!AE342</f>
        <v>Nivea Men</v>
      </c>
      <c r="C342" s="18" t="str">
        <f>[5]SKU!AJ342</f>
        <v>NM Moisturiser</v>
      </c>
      <c r="D342" s="18" t="str">
        <f>[5]SKU!G342</f>
        <v>NM Extra White Dark Spot Minimizer Moisturiser 40ml</v>
      </c>
      <c r="E342" s="19" t="str">
        <f>[5]SKU!I342</f>
        <v>48330-00000-43</v>
      </c>
      <c r="F342" s="19" t="str">
        <f>[5]SKU!J342</f>
        <v>88537-04800-15</v>
      </c>
      <c r="G342" s="18" t="str">
        <f>[5]SKU!K342</f>
        <v>NMEN Wht &amp; Prot Mild Face Care 40ml + Razor</v>
      </c>
      <c r="H342" s="18" t="str">
        <f>IF([5]SKU!L342="R","Regular",
IF([5]SKU!L342="P","Promo",
IF([5]SKU!L342="S","Sample",
IF([5]SKU!L342="V","VAS",""))))</f>
        <v>VAS</v>
      </c>
      <c r="I342" s="18" t="str">
        <f>IF([5]SKU!QC342="A","Active",
IF([5]SKU!QC342="D","Discontinue",
IF([5]SKU!QC342="N","NPD","")))</f>
        <v>Discontinue</v>
      </c>
      <c r="J342" s="18" t="str">
        <f>VLOOKUP(IFERROR(VLOOKUP(E342,'[5]Material Status'!A:I,9,0),""),'[5]Material Status'!U:W,3,0)</f>
        <v>Inactive</v>
      </c>
      <c r="K342" s="20" t="str">
        <f>IFERROR(VLOOKUP(E342,'[5]LOG Data SAP'!$D:$AO,11,0),
IF(D342=D341,K341,""))</f>
        <v>8999777888398</v>
      </c>
      <c r="L342" s="20" t="str">
        <f>IFERROR(VLOOKUP(E342,'[5]LOG Data SAP'!$D:$AO,13,0),
IF(D342=D341,L341,""))</f>
        <v/>
      </c>
      <c r="M342" s="20" t="str">
        <f>IFERROR(VLOOKUP(E342,'[5]LOG Data SAP'!$D:$AO,15,0),
IF(D342=D341,M341,""))</f>
        <v>08999777001025</v>
      </c>
      <c r="N342" s="21">
        <f>[5]SKU!VH342</f>
        <v>900</v>
      </c>
      <c r="O342" s="22">
        <f>[5]SKU!VN342</f>
        <v>20477</v>
      </c>
      <c r="P342" s="23">
        <f>[5]SKU!VO342</f>
        <v>43100</v>
      </c>
      <c r="Q342" s="24">
        <f>IFERROR(_xlfn.NUMBERVALUE(VLOOKUP(E342,'[5]LOG Data SAP'!$D:$M,9,0)),
IF(D342=D341,Q341,""))</f>
        <v>0</v>
      </c>
      <c r="R342" s="24">
        <f>IFERROR(_xlfn.NUMBERVALUE(VLOOKUP(E342,'[5]LOG Data SAP'!$D:$M,10,0)),
IF(D342=D341,R341,""))</f>
        <v>12</v>
      </c>
      <c r="S342" s="24">
        <f t="shared" si="20"/>
        <v>0</v>
      </c>
      <c r="T342" s="25">
        <f>IFERROR(VLOOKUP($E342,'[5]LOG Data SAP'!$D:$V,17,0)/10,
IF(D342=D341,T341,""))</f>
        <v>5.0999999999999996</v>
      </c>
      <c r="U342" s="25">
        <f>IFERROR(VLOOKUP($E342,'[5]LOG Data SAP'!$D:$V,18,0)/10,
IF(D342=D341,U341,""))</f>
        <v>3.8</v>
      </c>
      <c r="V342" s="25">
        <f>IFERROR(VLOOKUP($E342,'[5]LOG Data SAP'!$D:$V,19,0)/10,
IF(D342=D341,V341,""))</f>
        <v>13</v>
      </c>
      <c r="W342" s="25">
        <f>IFERROR(VLOOKUP($E342,'[5]LOG Data SAP'!$D:$AO,21,0)/10,
IF(D342=D341,W341,""))</f>
        <v>0</v>
      </c>
      <c r="X342" s="25">
        <f>IFERROR(VLOOKUP($E342,'[5]LOG Data SAP'!$D:$AO,22,0)/10,
IF(D342=D341,X341,""))</f>
        <v>0</v>
      </c>
      <c r="Y342" s="25">
        <f>IFERROR(VLOOKUP($E342,'[5]LOG Data SAP'!$D:$AO,23,0)/10,
IF(D342=D341,Y341,""))</f>
        <v>0</v>
      </c>
      <c r="Z342" s="25">
        <f>IFERROR(VLOOKUP($E342,'[5]LOG Data SAP'!$D:$AO,25,0)/10,
IF(D342=D341,Z341,""))</f>
        <v>22.3</v>
      </c>
      <c r="AA342" s="25">
        <f>IFERROR(VLOOKUP($E342,'[5]LOG Data SAP'!$D:$AO,26,0)/10,
IF(D342=D341,AA341,""))</f>
        <v>13.3</v>
      </c>
      <c r="AB342" s="25">
        <f>IFERROR(VLOOKUP($E342,'[5]LOG Data SAP'!$D:$AO,27,0)/10,
IF(D342=D341,AB341,""))</f>
        <v>15.8</v>
      </c>
      <c r="AC342" s="26">
        <f>IFERROR(VLOOKUP($E342,'[5]LOG Data SAP'!$D:$AO,29,0)/IF(VLOOKUP($E342,'[5]LOG Data SAP'!$D:$AO,30,0)="G",1000,1),
IF(D342=D341,AC341,""))</f>
        <v>6.0899999999999996E-2</v>
      </c>
      <c r="AD342" s="26">
        <f>IFERROR(VLOOKUP($E342,'[5]LOG Data SAP'!$D:$AO,31,0)/IF(VLOOKUP($E342,'[5]LOG Data SAP'!$D:$AO,32,0)="G",1000,1),
IF(D342=D341,AD341,""))</f>
        <v>0</v>
      </c>
      <c r="AE342" s="26">
        <f>IFERROR(VLOOKUP($E342,'[5]LOG Data SAP'!$D:$AO,33,0)/IF(VLOOKUP($E342,'[5]LOG Data SAP'!$D:$AO,34,0)="G",1000,1),
IF(D342=D341,AE341,""))</f>
        <v>0.88100000000000001</v>
      </c>
      <c r="AF342" s="27">
        <f t="shared" si="21"/>
        <v>251.94</v>
      </c>
      <c r="AG342" s="27" t="str">
        <f t="shared" si="22"/>
        <v/>
      </c>
      <c r="AH342" s="28">
        <f t="shared" si="23"/>
        <v>4.686122E-3</v>
      </c>
      <c r="AI342" s="18" t="str">
        <f>IFERROR(VLOOKUP(E342,'[5]LOG Data SAP'!$D:$E,2,0),IF(D342=D341,AI341,""))</f>
        <v>NFM FC_CR WHT_MSR 40ML</v>
      </c>
      <c r="AJ342" s="20" t="str">
        <f>IFERROR([5]SKU!VI342,IF(D342=D341,AJ341,""))</f>
        <v>88839</v>
      </c>
      <c r="AK342" s="18" t="str">
        <f>VLOOKUP(E342,[5]SKU!I:X,16,FALSE)</f>
        <v>3304.99.30</v>
      </c>
    </row>
    <row r="343" spans="1:37">
      <c r="A343" s="18" t="str">
        <f>[5]SKU!AC343</f>
        <v>Nivea</v>
      </c>
      <c r="B343" s="18" t="str">
        <f>[5]SKU!AE343</f>
        <v>Nivea Men</v>
      </c>
      <c r="C343" s="18" t="str">
        <f>[5]SKU!AJ343</f>
        <v>NM Moisturiser</v>
      </c>
      <c r="D343" s="18" t="str">
        <f>[5]SKU!G343</f>
        <v>NM Whitening Oil Control Moisturiser 15ml</v>
      </c>
      <c r="E343" s="19" t="str">
        <f>[5]SKU!I343</f>
        <v>88870-04800-15</v>
      </c>
      <c r="F343" s="19" t="str">
        <f>[5]SKU!J343</f>
        <v>88870-04800-15</v>
      </c>
      <c r="G343" s="18" t="str">
        <f>[5]SKU!K343</f>
        <v>NIVEA MEN Whitening Oil Control Moisturiser 15ml</v>
      </c>
      <c r="H343" s="18" t="str">
        <f>IF([5]SKU!L343="R","Regular",
IF([5]SKU!L343="P","Promo",
IF([5]SKU!L343="S","Sample",
IF([5]SKU!L343="V","VAS",""))))</f>
        <v>Regular</v>
      </c>
      <c r="I343" s="18" t="str">
        <f>IF([5]SKU!QC343="A","Active",
IF([5]SKU!QC343="D","Discontinue",
IF([5]SKU!QC343="N","NPD","")))</f>
        <v>Discontinue</v>
      </c>
      <c r="J343" s="18" t="str">
        <f>VLOOKUP(IFERROR(VLOOKUP(E343,'[5]Material Status'!A:I,9,0),""),'[5]Material Status'!U:W,3,0)</f>
        <v>Inactive</v>
      </c>
      <c r="K343" s="20" t="str">
        <f>IFERROR(VLOOKUP(E343,'[5]LOG Data SAP'!$D:$AO,11,0),
IF(D343=D342,K342,""))</f>
        <v>8999777000349</v>
      </c>
      <c r="L343" s="20" t="str">
        <f>IFERROR(VLOOKUP(E343,'[5]LOG Data SAP'!$D:$AO,13,0),
IF(D343=D342,L342,""))</f>
        <v/>
      </c>
      <c r="M343" s="20" t="str">
        <f>IFERROR(VLOOKUP(E343,'[5]LOG Data SAP'!$D:$AO,15,0),
IF(D343=D342,M342,""))</f>
        <v>08999777004538</v>
      </c>
      <c r="N343" s="21">
        <f>[5]SKU!VH343</f>
        <v>900</v>
      </c>
      <c r="O343" s="22">
        <f>[5]SKU!VN343</f>
        <v>10606</v>
      </c>
      <c r="P343" s="23">
        <f>[5]SKU!VO343</f>
        <v>44926</v>
      </c>
      <c r="Q343" s="24">
        <f>IFERROR(_xlfn.NUMBERVALUE(VLOOKUP(E343,'[5]LOG Data SAP'!$D:$M,9,0)),
IF(D343=D342,Q342,""))</f>
        <v>0</v>
      </c>
      <c r="R343" s="24">
        <f>IFERROR(_xlfn.NUMBERVALUE(VLOOKUP(E343,'[5]LOG Data SAP'!$D:$M,10,0)),
IF(D343=D342,R342,""))</f>
        <v>24</v>
      </c>
      <c r="S343" s="24">
        <f t="shared" si="20"/>
        <v>0</v>
      </c>
      <c r="T343" s="25">
        <f>IFERROR(VLOOKUP($E343,'[5]LOG Data SAP'!$D:$V,17,0)/10,
IF(D343=D342,T342,""))</f>
        <v>3.5</v>
      </c>
      <c r="U343" s="25">
        <f>IFERROR(VLOOKUP($E343,'[5]LOG Data SAP'!$D:$V,18,0)/10,
IF(D343=D342,U342,""))</f>
        <v>2.5</v>
      </c>
      <c r="V343" s="25">
        <f>IFERROR(VLOOKUP($E343,'[5]LOG Data SAP'!$D:$V,19,0)/10,
IF(D343=D342,V342,""))</f>
        <v>11.5</v>
      </c>
      <c r="W343" s="25">
        <f>IFERROR(VLOOKUP($E343,'[5]LOG Data SAP'!$D:$AO,21,0)/10,
IF(D343=D342,W342,""))</f>
        <v>0</v>
      </c>
      <c r="X343" s="25">
        <f>IFERROR(VLOOKUP($E343,'[5]LOG Data SAP'!$D:$AO,22,0)/10,
IF(D343=D342,X342,""))</f>
        <v>0</v>
      </c>
      <c r="Y343" s="25">
        <f>IFERROR(VLOOKUP($E343,'[5]LOG Data SAP'!$D:$AO,23,0)/10,
IF(D343=D342,Y342,""))</f>
        <v>0</v>
      </c>
      <c r="Z343" s="25">
        <f>IFERROR(VLOOKUP($E343,'[5]LOG Data SAP'!$D:$AO,25,0)/10,
IF(D343=D342,Z342,""))</f>
        <v>23.3</v>
      </c>
      <c r="AA343" s="25">
        <f>IFERROR(VLOOKUP($E343,'[5]LOG Data SAP'!$D:$AO,26,0)/10,
IF(D343=D342,AA342,""))</f>
        <v>11.5</v>
      </c>
      <c r="AB343" s="25">
        <f>IFERROR(VLOOKUP($E343,'[5]LOG Data SAP'!$D:$AO,27,0)/10,
IF(D343=D342,AB342,""))</f>
        <v>13.9</v>
      </c>
      <c r="AC343" s="26">
        <f>IFERROR(VLOOKUP($E343,'[5]LOG Data SAP'!$D:$AO,29,0)/IF(VLOOKUP($E343,'[5]LOG Data SAP'!$D:$AO,30,0)="G",1000,1),
IF(D343=D342,AC342,""))</f>
        <v>2.649E-2</v>
      </c>
      <c r="AD343" s="26">
        <f>IFERROR(VLOOKUP($E343,'[5]LOG Data SAP'!$D:$AO,31,0)/IF(VLOOKUP($E343,'[5]LOG Data SAP'!$D:$AO,32,0)="G",1000,1),
IF(D343=D342,AD342,""))</f>
        <v>0</v>
      </c>
      <c r="AE343" s="26">
        <f>IFERROR(VLOOKUP($E343,'[5]LOG Data SAP'!$D:$AO,33,0)/IF(VLOOKUP($E343,'[5]LOG Data SAP'!$D:$AO,34,0)="G",1000,1),
IF(D343=D342,AE342,""))</f>
        <v>0.72099999999999997</v>
      </c>
      <c r="AF343" s="27">
        <f t="shared" si="21"/>
        <v>100.625</v>
      </c>
      <c r="AG343" s="27" t="str">
        <f t="shared" si="22"/>
        <v/>
      </c>
      <c r="AH343" s="28">
        <f t="shared" si="23"/>
        <v>3.7245049999999999E-3</v>
      </c>
      <c r="AI343" s="18" t="str">
        <f>IFERROR(VLOOKUP(E343,'[5]LOG Data SAP'!$D:$E,2,0),IF(D343=D342,AI342,""))</f>
        <v>NFM FC_CR OIL_CNT_MSR 15ML</v>
      </c>
      <c r="AJ343" s="20" t="str">
        <f>IFERROR([5]SKU!VI343,IF(D343=D342,AJ342,""))</f>
        <v>88870</v>
      </c>
      <c r="AK343" s="18" t="str">
        <f>VLOOKUP(E343,[5]SKU!I:X,16,FALSE)</f>
        <v>3304.99.30</v>
      </c>
    </row>
    <row r="344" spans="1:37">
      <c r="A344" s="18" t="str">
        <f>[5]SKU!AC344</f>
        <v>Nivea</v>
      </c>
      <c r="B344" s="18" t="str">
        <f>[5]SKU!AE344</f>
        <v>Nivea Men</v>
      </c>
      <c r="C344" s="18" t="str">
        <f>[5]SKU!AJ344</f>
        <v>NM Moisturiser</v>
      </c>
      <c r="D344" s="18" t="str">
        <f>[5]SKU!G344</f>
        <v>NM Whitening Oil Control Moisturiser 15ml</v>
      </c>
      <c r="E344" s="19" t="str">
        <f>[5]SKU!I344</f>
        <v>88870-04800-01</v>
      </c>
      <c r="F344" s="19" t="str">
        <f>[5]SKU!J344</f>
        <v>88870-04800-15</v>
      </c>
      <c r="G344" s="18" t="str">
        <f>[5]SKU!K344</f>
        <v>NMEN WOC Total Recharge Moisturizer 15ml</v>
      </c>
      <c r="H344" s="18" t="str">
        <f>IF([5]SKU!L344="R","Regular",
IF([5]SKU!L344="P","Promo",
IF([5]SKU!L344="S","Sample",
IF([5]SKU!L344="V","VAS",""))))</f>
        <v>Regular</v>
      </c>
      <c r="I344" s="18" t="str">
        <f>IF([5]SKU!QC344="A","Active",
IF([5]SKU!QC344="D","Discontinue",
IF([5]SKU!QC344="N","NPD","")))</f>
        <v>Discontinue</v>
      </c>
      <c r="J344" s="18" t="str">
        <f>VLOOKUP(IFERROR(VLOOKUP(E344,'[5]Material Status'!A:I,9,0),""),'[5]Material Status'!U:W,3,0)</f>
        <v>Inactive</v>
      </c>
      <c r="K344" s="20" t="str">
        <f>IFERROR(VLOOKUP(E344,'[5]LOG Data SAP'!$D:$AO,11,0),
IF(D344=D343,K343,""))</f>
        <v>8999777000349</v>
      </c>
      <c r="L344" s="20" t="str">
        <f>IFERROR(VLOOKUP(E344,'[5]LOG Data SAP'!$D:$AO,13,0),
IF(D344=D343,L343,""))</f>
        <v/>
      </c>
      <c r="M344" s="20" t="str">
        <f>IFERROR(VLOOKUP(E344,'[5]LOG Data SAP'!$D:$AO,15,0),
IF(D344=D343,M343,""))</f>
        <v>08999777004538</v>
      </c>
      <c r="N344" s="21">
        <f>[5]SKU!VH344</f>
        <v>900</v>
      </c>
      <c r="O344" s="22">
        <f>[5]SKU!VN344</f>
        <v>10606</v>
      </c>
      <c r="P344" s="23">
        <f>[5]SKU!VO344</f>
        <v>43100</v>
      </c>
      <c r="Q344" s="24">
        <f>IFERROR(_xlfn.NUMBERVALUE(VLOOKUP(E344,'[5]LOG Data SAP'!$D:$M,9,0)),
IF(D344=D343,Q343,""))</f>
        <v>0</v>
      </c>
      <c r="R344" s="24">
        <f>IFERROR(_xlfn.NUMBERVALUE(VLOOKUP(E344,'[5]LOG Data SAP'!$D:$M,10,0)),
IF(D344=D343,R343,""))</f>
        <v>24</v>
      </c>
      <c r="S344" s="24">
        <f t="shared" si="20"/>
        <v>0</v>
      </c>
      <c r="T344" s="25">
        <f>IFERROR(VLOOKUP($E344,'[5]LOG Data SAP'!$D:$V,17,0)/10,
IF(D344=D343,T343,""))</f>
        <v>3.5</v>
      </c>
      <c r="U344" s="25">
        <f>IFERROR(VLOOKUP($E344,'[5]LOG Data SAP'!$D:$V,18,0)/10,
IF(D344=D343,U343,""))</f>
        <v>2.5</v>
      </c>
      <c r="V344" s="25">
        <f>IFERROR(VLOOKUP($E344,'[5]LOG Data SAP'!$D:$V,19,0)/10,
IF(D344=D343,V343,""))</f>
        <v>11.5</v>
      </c>
      <c r="W344" s="25">
        <f>IFERROR(VLOOKUP($E344,'[5]LOG Data SAP'!$D:$AO,21,0)/10,
IF(D344=D343,W343,""))</f>
        <v>0</v>
      </c>
      <c r="X344" s="25">
        <f>IFERROR(VLOOKUP($E344,'[5]LOG Data SAP'!$D:$AO,22,0)/10,
IF(D344=D343,X343,""))</f>
        <v>0</v>
      </c>
      <c r="Y344" s="25">
        <f>IFERROR(VLOOKUP($E344,'[5]LOG Data SAP'!$D:$AO,23,0)/10,
IF(D344=D343,Y343,""))</f>
        <v>0</v>
      </c>
      <c r="Z344" s="25">
        <f>IFERROR(VLOOKUP($E344,'[5]LOG Data SAP'!$D:$AO,25,0)/10,
IF(D344=D343,Z343,""))</f>
        <v>23.3</v>
      </c>
      <c r="AA344" s="25">
        <f>IFERROR(VLOOKUP($E344,'[5]LOG Data SAP'!$D:$AO,26,0)/10,
IF(D344=D343,AA343,""))</f>
        <v>11.5</v>
      </c>
      <c r="AB344" s="25">
        <f>IFERROR(VLOOKUP($E344,'[5]LOG Data SAP'!$D:$AO,27,0)/10,
IF(D344=D343,AB343,""))</f>
        <v>13.9</v>
      </c>
      <c r="AC344" s="26">
        <f>IFERROR(VLOOKUP($E344,'[5]LOG Data SAP'!$D:$AO,29,0)/IF(VLOOKUP($E344,'[5]LOG Data SAP'!$D:$AO,30,0)="G",1000,1),
IF(D344=D343,AC343,""))</f>
        <v>2.649E-2</v>
      </c>
      <c r="AD344" s="26">
        <f>IFERROR(VLOOKUP($E344,'[5]LOG Data SAP'!$D:$AO,31,0)/IF(VLOOKUP($E344,'[5]LOG Data SAP'!$D:$AO,32,0)="G",1000,1),
IF(D344=D343,AD343,""))</f>
        <v>0</v>
      </c>
      <c r="AE344" s="26">
        <f>IFERROR(VLOOKUP($E344,'[5]LOG Data SAP'!$D:$AO,33,0)/IF(VLOOKUP($E344,'[5]LOG Data SAP'!$D:$AO,34,0)="G",1000,1),
IF(D344=D343,AE343,""))</f>
        <v>0.72099999999999997</v>
      </c>
      <c r="AF344" s="27">
        <f t="shared" si="21"/>
        <v>100.625</v>
      </c>
      <c r="AG344" s="27" t="str">
        <f t="shared" si="22"/>
        <v/>
      </c>
      <c r="AH344" s="28">
        <f t="shared" si="23"/>
        <v>3.7245049999999999E-3</v>
      </c>
      <c r="AI344" s="18" t="str">
        <f>IFERROR(VLOOKUP(E344,'[5]LOG Data SAP'!$D:$E,2,0),IF(D344=D343,AI343,""))</f>
        <v>NFM FC_CR OIL_CNT_MSR 15ML</v>
      </c>
      <c r="AJ344" s="20" t="str">
        <f>IFERROR([5]SKU!VI344,IF(D344=D343,AJ343,""))</f>
        <v>88870</v>
      </c>
      <c r="AK344" s="18" t="str">
        <f>VLOOKUP(E344,[5]SKU!I:X,16,FALSE)</f>
        <v>3304.99.30</v>
      </c>
    </row>
    <row r="345" spans="1:37">
      <c r="A345" s="18" t="str">
        <f>[5]SKU!AC345</f>
        <v>Nivea</v>
      </c>
      <c r="B345" s="18" t="str">
        <f>[5]SKU!AE345</f>
        <v>Nivea Men</v>
      </c>
      <c r="C345" s="18" t="str">
        <f>[5]SKU!AJ345</f>
        <v>NM Moisturiser</v>
      </c>
      <c r="D345" s="18" t="str">
        <f>[5]SKU!G345</f>
        <v>NM Whitening Oil Control Moisturiser 15ml</v>
      </c>
      <c r="E345" s="19" t="str">
        <f>[5]SKU!I345</f>
        <v>88870-04800-24</v>
      </c>
      <c r="F345" s="19" t="str">
        <f>[5]SKU!J345</f>
        <v>88870-04800-15</v>
      </c>
      <c r="G345" s="18" t="str">
        <f>[5]SKU!K345</f>
        <v>NMEN Whitening Acne OC Moist 15ml</v>
      </c>
      <c r="H345" s="18" t="str">
        <f>IF([5]SKU!L345="R","Regular",
IF([5]SKU!L345="P","Promo",
IF([5]SKU!L345="S","Sample",
IF([5]SKU!L345="V","VAS",""))))</f>
        <v>Regular</v>
      </c>
      <c r="I345" s="18" t="str">
        <f>IF([5]SKU!QC345="A","Active",
IF([5]SKU!QC345="D","Discontinue",
IF([5]SKU!QC345="N","NPD","")))</f>
        <v>Discontinue</v>
      </c>
      <c r="J345" s="18" t="str">
        <f>VLOOKUP(IFERROR(VLOOKUP(E345,'[5]Material Status'!A:I,9,0),""),'[5]Material Status'!U:W,3,0)</f>
        <v>Inactive</v>
      </c>
      <c r="K345" s="20" t="str">
        <f>IFERROR(VLOOKUP(E345,'[5]LOG Data SAP'!$D:$AO,11,0),
IF(D345=D344,K344,""))</f>
        <v>8999777000349</v>
      </c>
      <c r="L345" s="20" t="str">
        <f>IFERROR(VLOOKUP(E345,'[5]LOG Data SAP'!$D:$AO,13,0),
IF(D345=D344,L344,""))</f>
        <v/>
      </c>
      <c r="M345" s="20" t="str">
        <f>IFERROR(VLOOKUP(E345,'[5]LOG Data SAP'!$D:$AO,15,0),
IF(D345=D344,M344,""))</f>
        <v>08999777004538</v>
      </c>
      <c r="N345" s="21">
        <f>[5]SKU!VH345</f>
        <v>900</v>
      </c>
      <c r="O345" s="22">
        <f>[5]SKU!VN345</f>
        <v>10606</v>
      </c>
      <c r="P345" s="23">
        <f>[5]SKU!VO345</f>
        <v>43100</v>
      </c>
      <c r="Q345" s="24">
        <f>IFERROR(_xlfn.NUMBERVALUE(VLOOKUP(E345,'[5]LOG Data SAP'!$D:$M,9,0)),
IF(D345=D344,Q344,""))</f>
        <v>0</v>
      </c>
      <c r="R345" s="24">
        <f>IFERROR(_xlfn.NUMBERVALUE(VLOOKUP(E345,'[5]LOG Data SAP'!$D:$M,10,0)),
IF(D345=D344,R344,""))</f>
        <v>24</v>
      </c>
      <c r="S345" s="24">
        <f t="shared" si="20"/>
        <v>0</v>
      </c>
      <c r="T345" s="25">
        <f>IFERROR(VLOOKUP($E345,'[5]LOG Data SAP'!$D:$V,17,0)/10,
IF(D345=D344,T344,""))</f>
        <v>3.5</v>
      </c>
      <c r="U345" s="25">
        <f>IFERROR(VLOOKUP($E345,'[5]LOG Data SAP'!$D:$V,18,0)/10,
IF(D345=D344,U344,""))</f>
        <v>2.5</v>
      </c>
      <c r="V345" s="25">
        <f>IFERROR(VLOOKUP($E345,'[5]LOG Data SAP'!$D:$V,19,0)/10,
IF(D345=D344,V344,""))</f>
        <v>11.5</v>
      </c>
      <c r="W345" s="25">
        <f>IFERROR(VLOOKUP($E345,'[5]LOG Data SAP'!$D:$AO,21,0)/10,
IF(D345=D344,W344,""))</f>
        <v>0</v>
      </c>
      <c r="X345" s="25">
        <f>IFERROR(VLOOKUP($E345,'[5]LOG Data SAP'!$D:$AO,22,0)/10,
IF(D345=D344,X344,""))</f>
        <v>0</v>
      </c>
      <c r="Y345" s="25">
        <f>IFERROR(VLOOKUP($E345,'[5]LOG Data SAP'!$D:$AO,23,0)/10,
IF(D345=D344,Y344,""))</f>
        <v>0</v>
      </c>
      <c r="Z345" s="25">
        <f>IFERROR(VLOOKUP($E345,'[5]LOG Data SAP'!$D:$AO,25,0)/10,
IF(D345=D344,Z344,""))</f>
        <v>23.3</v>
      </c>
      <c r="AA345" s="25">
        <f>IFERROR(VLOOKUP($E345,'[5]LOG Data SAP'!$D:$AO,26,0)/10,
IF(D345=D344,AA344,""))</f>
        <v>11.5</v>
      </c>
      <c r="AB345" s="25">
        <f>IFERROR(VLOOKUP($E345,'[5]LOG Data SAP'!$D:$AO,27,0)/10,
IF(D345=D344,AB344,""))</f>
        <v>13.9</v>
      </c>
      <c r="AC345" s="26">
        <f>IFERROR(VLOOKUP($E345,'[5]LOG Data SAP'!$D:$AO,29,0)/IF(VLOOKUP($E345,'[5]LOG Data SAP'!$D:$AO,30,0)="G",1000,1),
IF(D345=D344,AC344,""))</f>
        <v>2.649E-2</v>
      </c>
      <c r="AD345" s="26">
        <f>IFERROR(VLOOKUP($E345,'[5]LOG Data SAP'!$D:$AO,31,0)/IF(VLOOKUP($E345,'[5]LOG Data SAP'!$D:$AO,32,0)="G",1000,1),
IF(D345=D344,AD344,""))</f>
        <v>0</v>
      </c>
      <c r="AE345" s="26">
        <f>IFERROR(VLOOKUP($E345,'[5]LOG Data SAP'!$D:$AO,33,0)/IF(VLOOKUP($E345,'[5]LOG Data SAP'!$D:$AO,34,0)="G",1000,1),
IF(D345=D344,AE344,""))</f>
        <v>0.72099999999999997</v>
      </c>
      <c r="AF345" s="27">
        <f t="shared" si="21"/>
        <v>100.625</v>
      </c>
      <c r="AG345" s="27" t="str">
        <f t="shared" si="22"/>
        <v/>
      </c>
      <c r="AH345" s="28">
        <f t="shared" si="23"/>
        <v>3.7245049999999999E-3</v>
      </c>
      <c r="AI345" s="18" t="str">
        <f>IFERROR(VLOOKUP(E345,'[5]LOG Data SAP'!$D:$E,2,0),IF(D345=D344,AI344,""))</f>
        <v>NFM FC_CR OIL_CNT_MSR 15ML</v>
      </c>
      <c r="AJ345" s="20" t="str">
        <f>IFERROR([5]SKU!VI345,IF(D345=D344,AJ344,""))</f>
        <v>88870</v>
      </c>
      <c r="AK345" s="18" t="str">
        <f>VLOOKUP(E345,[5]SKU!I:X,16,FALSE)</f>
        <v>3304.99.30</v>
      </c>
    </row>
    <row r="346" spans="1:37">
      <c r="A346" s="18" t="str">
        <f>[5]SKU!AC346</f>
        <v>Nivea</v>
      </c>
      <c r="B346" s="18" t="str">
        <f>[5]SKU!AE346</f>
        <v>Nivea Men</v>
      </c>
      <c r="C346" s="18" t="str">
        <f>[5]SKU!AJ346</f>
        <v>NM Moisturiser</v>
      </c>
      <c r="D346" s="18" t="str">
        <f>[5]SKU!G346</f>
        <v>NM Whitening Oil Control Moisturiser 15ml</v>
      </c>
      <c r="E346" s="19" t="str">
        <f>[5]SKU!I346</f>
        <v>88870-04800-26</v>
      </c>
      <c r="F346" s="19" t="str">
        <f>[5]SKU!J346</f>
        <v>88870-04800-15</v>
      </c>
      <c r="G346" s="18" t="str">
        <f>[5]SKU!K346</f>
        <v>NMEN WOC Total Recharge Moisturizer 15ml (Revival)</v>
      </c>
      <c r="H346" s="18" t="str">
        <f>IF([5]SKU!L346="R","Regular",
IF([5]SKU!L346="P","Promo",
IF([5]SKU!L346="S","Sample",
IF([5]SKU!L346="V","VAS",""))))</f>
        <v>Regular</v>
      </c>
      <c r="I346" s="18" t="str">
        <f>IF([5]SKU!QC346="A","Active",
IF([5]SKU!QC346="D","Discontinue",
IF([5]SKU!QC346="N","NPD","")))</f>
        <v>Discontinue</v>
      </c>
      <c r="J346" s="18" t="str">
        <f>VLOOKUP(IFERROR(VLOOKUP(E346,'[5]Material Status'!A:I,9,0),""),'[5]Material Status'!U:W,3,0)</f>
        <v>Inactive</v>
      </c>
      <c r="K346" s="20" t="str">
        <f>IFERROR(VLOOKUP(E346,'[5]LOG Data SAP'!$D:$AO,11,0),
IF(D346=D345,K345,""))</f>
        <v>8999777000349</v>
      </c>
      <c r="L346" s="20" t="str">
        <f>IFERROR(VLOOKUP(E346,'[5]LOG Data SAP'!$D:$AO,13,0),
IF(D346=D345,L345,""))</f>
        <v/>
      </c>
      <c r="M346" s="20" t="str">
        <f>IFERROR(VLOOKUP(E346,'[5]LOG Data SAP'!$D:$AO,15,0),
IF(D346=D345,M345,""))</f>
        <v>08999777004538</v>
      </c>
      <c r="N346" s="21">
        <f>[5]SKU!VH346</f>
        <v>900</v>
      </c>
      <c r="O346" s="22">
        <f>[5]SKU!VN346</f>
        <v>10606</v>
      </c>
      <c r="P346" s="23">
        <f>[5]SKU!VO346</f>
        <v>43830</v>
      </c>
      <c r="Q346" s="24">
        <f>IFERROR(_xlfn.NUMBERVALUE(VLOOKUP(E346,'[5]LOG Data SAP'!$D:$M,9,0)),
IF(D346=D345,Q345,""))</f>
        <v>0</v>
      </c>
      <c r="R346" s="24">
        <f>IFERROR(_xlfn.NUMBERVALUE(VLOOKUP(E346,'[5]LOG Data SAP'!$D:$M,10,0)),
IF(D346=D345,R345,""))</f>
        <v>24</v>
      </c>
      <c r="S346" s="24">
        <f t="shared" si="20"/>
        <v>0</v>
      </c>
      <c r="T346" s="25">
        <f>IFERROR(VLOOKUP($E346,'[5]LOG Data SAP'!$D:$V,17,0)/10,
IF(D346=D345,T345,""))</f>
        <v>3.5</v>
      </c>
      <c r="U346" s="25">
        <f>IFERROR(VLOOKUP($E346,'[5]LOG Data SAP'!$D:$V,18,0)/10,
IF(D346=D345,U345,""))</f>
        <v>2.5</v>
      </c>
      <c r="V346" s="25">
        <f>IFERROR(VLOOKUP($E346,'[5]LOG Data SAP'!$D:$V,19,0)/10,
IF(D346=D345,V345,""))</f>
        <v>11.5</v>
      </c>
      <c r="W346" s="25">
        <f>IFERROR(VLOOKUP($E346,'[5]LOG Data SAP'!$D:$AO,21,0)/10,
IF(D346=D345,W345,""))</f>
        <v>0</v>
      </c>
      <c r="X346" s="25">
        <f>IFERROR(VLOOKUP($E346,'[5]LOG Data SAP'!$D:$AO,22,0)/10,
IF(D346=D345,X345,""))</f>
        <v>0</v>
      </c>
      <c r="Y346" s="25">
        <f>IFERROR(VLOOKUP($E346,'[5]LOG Data SAP'!$D:$AO,23,0)/10,
IF(D346=D345,Y345,""))</f>
        <v>0</v>
      </c>
      <c r="Z346" s="25">
        <f>IFERROR(VLOOKUP($E346,'[5]LOG Data SAP'!$D:$AO,25,0)/10,
IF(D346=D345,Z345,""))</f>
        <v>23.3</v>
      </c>
      <c r="AA346" s="25">
        <f>IFERROR(VLOOKUP($E346,'[5]LOG Data SAP'!$D:$AO,26,0)/10,
IF(D346=D345,AA345,""))</f>
        <v>11.5</v>
      </c>
      <c r="AB346" s="25">
        <f>IFERROR(VLOOKUP($E346,'[5]LOG Data SAP'!$D:$AO,27,0)/10,
IF(D346=D345,AB345,""))</f>
        <v>13.9</v>
      </c>
      <c r="AC346" s="26">
        <f>IFERROR(VLOOKUP($E346,'[5]LOG Data SAP'!$D:$AO,29,0)/IF(VLOOKUP($E346,'[5]LOG Data SAP'!$D:$AO,30,0)="G",1000,1),
IF(D346=D345,AC345,""))</f>
        <v>2.649E-2</v>
      </c>
      <c r="AD346" s="26">
        <f>IFERROR(VLOOKUP($E346,'[5]LOG Data SAP'!$D:$AO,31,0)/IF(VLOOKUP($E346,'[5]LOG Data SAP'!$D:$AO,32,0)="G",1000,1),
IF(D346=D345,AD345,""))</f>
        <v>0</v>
      </c>
      <c r="AE346" s="26">
        <f>IFERROR(VLOOKUP($E346,'[5]LOG Data SAP'!$D:$AO,33,0)/IF(VLOOKUP($E346,'[5]LOG Data SAP'!$D:$AO,34,0)="G",1000,1),
IF(D346=D345,AE345,""))</f>
        <v>0.72099999999999997</v>
      </c>
      <c r="AF346" s="27">
        <f t="shared" si="21"/>
        <v>100.625</v>
      </c>
      <c r="AG346" s="27" t="str">
        <f t="shared" si="22"/>
        <v/>
      </c>
      <c r="AH346" s="28">
        <f t="shared" si="23"/>
        <v>3.7245049999999999E-3</v>
      </c>
      <c r="AI346" s="18" t="str">
        <f>IFERROR(VLOOKUP(E346,'[5]LOG Data SAP'!$D:$E,2,0),IF(D346=D345,AI345,""))</f>
        <v>NMEN FC_CR OIL_CNT_MSR 15ML</v>
      </c>
      <c r="AJ346" s="20" t="str">
        <f>IFERROR([5]SKU!VI346,IF(D346=D345,AJ345,""))</f>
        <v>88870</v>
      </c>
      <c r="AK346" s="18" t="str">
        <f>VLOOKUP(E346,[5]SKU!I:X,16,FALSE)</f>
        <v>3304.99.30</v>
      </c>
    </row>
    <row r="347" spans="1:37">
      <c r="A347" s="18" t="str">
        <f>[5]SKU!AC347</f>
        <v>Nivea</v>
      </c>
      <c r="B347" s="18" t="str">
        <f>[5]SKU!AE347</f>
        <v>Nivea Men</v>
      </c>
      <c r="C347" s="18" t="str">
        <f>[5]SKU!AJ347</f>
        <v>NM Moisturiser</v>
      </c>
      <c r="D347" s="18" t="str">
        <f>[5]SKU!G347</f>
        <v>NM Whitening Oil Control Moisturiser 15ml</v>
      </c>
      <c r="E347" s="19" t="str">
        <f>[5]SKU!I347</f>
        <v>48330-00018-00</v>
      </c>
      <c r="F347" s="19" t="str">
        <f>[5]SKU!J347</f>
        <v>88870-04800-15</v>
      </c>
      <c r="G347" s="18" t="str">
        <f>[5]SKU!K347</f>
        <v>NMEN WAOC Moist 15ml Free Cvm Foam 15ml</v>
      </c>
      <c r="H347" s="18" t="str">
        <f>IF([5]SKU!L347="R","Regular",
IF([5]SKU!L347="P","Promo",
IF([5]SKU!L347="S","Sample",
IF([5]SKU!L347="V","VAS",""))))</f>
        <v>VAS</v>
      </c>
      <c r="I347" s="18" t="str">
        <f>IF([5]SKU!QC347="A","Active",
IF([5]SKU!QC347="D","Discontinue",
IF([5]SKU!QC347="N","NPD","")))</f>
        <v>Discontinue</v>
      </c>
      <c r="J347" s="18" t="str">
        <f>VLOOKUP(IFERROR(VLOOKUP(E347,'[5]Material Status'!A:I,9,0),""),'[5]Material Status'!U:W,3,0)</f>
        <v>Inactive</v>
      </c>
      <c r="K347" s="20" t="str">
        <f>IFERROR(VLOOKUP(E347,'[5]LOG Data SAP'!$D:$AO,11,0),
IF(D347=D346,K346,""))</f>
        <v>8999777000349</v>
      </c>
      <c r="L347" s="20" t="str">
        <f>IFERROR(VLOOKUP(E347,'[5]LOG Data SAP'!$D:$AO,13,0),
IF(D347=D346,L346,""))</f>
        <v/>
      </c>
      <c r="M347" s="20" t="str">
        <f>IFERROR(VLOOKUP(E347,'[5]LOG Data SAP'!$D:$AO,15,0),
IF(D347=D346,M346,""))</f>
        <v>08999777004538</v>
      </c>
      <c r="N347" s="21">
        <f>[5]SKU!VH347</f>
        <v>900</v>
      </c>
      <c r="O347" s="22">
        <f>[5]SKU!VN347</f>
        <v>9273</v>
      </c>
      <c r="P347" s="23">
        <f>[5]SKU!VO347</f>
        <v>43100</v>
      </c>
      <c r="Q347" s="24">
        <f>IFERROR(_xlfn.NUMBERVALUE(VLOOKUP(E347,'[5]LOG Data SAP'!$D:$M,9,0)),
IF(D347=D346,Q346,""))</f>
        <v>0</v>
      </c>
      <c r="R347" s="24">
        <f>IFERROR(_xlfn.NUMBERVALUE(VLOOKUP(E347,'[5]LOG Data SAP'!$D:$M,10,0)),
IF(D347=D346,R346,""))</f>
        <v>24</v>
      </c>
      <c r="S347" s="24">
        <f t="shared" si="20"/>
        <v>0</v>
      </c>
      <c r="T347" s="25">
        <f>IFERROR(VLOOKUP($E347,'[5]LOG Data SAP'!$D:$V,17,0)/10,
IF(D347=D346,T346,""))</f>
        <v>3.5</v>
      </c>
      <c r="U347" s="25">
        <f>IFERROR(VLOOKUP($E347,'[5]LOG Data SAP'!$D:$V,18,0)/10,
IF(D347=D346,U346,""))</f>
        <v>2.5</v>
      </c>
      <c r="V347" s="25">
        <f>IFERROR(VLOOKUP($E347,'[5]LOG Data SAP'!$D:$V,19,0)/10,
IF(D347=D346,V346,""))</f>
        <v>11.5</v>
      </c>
      <c r="W347" s="25">
        <f>IFERROR(VLOOKUP($E347,'[5]LOG Data SAP'!$D:$AO,21,0)/10,
IF(D347=D346,W346,""))</f>
        <v>0</v>
      </c>
      <c r="X347" s="25">
        <f>IFERROR(VLOOKUP($E347,'[5]LOG Data SAP'!$D:$AO,22,0)/10,
IF(D347=D346,X346,""))</f>
        <v>0</v>
      </c>
      <c r="Y347" s="25">
        <f>IFERROR(VLOOKUP($E347,'[5]LOG Data SAP'!$D:$AO,23,0)/10,
IF(D347=D346,Y346,""))</f>
        <v>0</v>
      </c>
      <c r="Z347" s="25">
        <f>IFERROR(VLOOKUP($E347,'[5]LOG Data SAP'!$D:$AO,25,0)/10,
IF(D347=D346,Z346,""))</f>
        <v>23.3</v>
      </c>
      <c r="AA347" s="25">
        <f>IFERROR(VLOOKUP($E347,'[5]LOG Data SAP'!$D:$AO,26,0)/10,
IF(D347=D346,AA346,""))</f>
        <v>11.5</v>
      </c>
      <c r="AB347" s="25">
        <f>IFERROR(VLOOKUP($E347,'[5]LOG Data SAP'!$D:$AO,27,0)/10,
IF(D347=D346,AB346,""))</f>
        <v>13.9</v>
      </c>
      <c r="AC347" s="26">
        <f>IFERROR(VLOOKUP($E347,'[5]LOG Data SAP'!$D:$AO,29,0)/IF(VLOOKUP($E347,'[5]LOG Data SAP'!$D:$AO,30,0)="G",1000,1),
IF(D347=D346,AC346,""))</f>
        <v>2.649E-2</v>
      </c>
      <c r="AD347" s="26">
        <f>IFERROR(VLOOKUP($E347,'[5]LOG Data SAP'!$D:$AO,31,0)/IF(VLOOKUP($E347,'[5]LOG Data SAP'!$D:$AO,32,0)="G",1000,1),
IF(D347=D346,AD346,""))</f>
        <v>0</v>
      </c>
      <c r="AE347" s="26">
        <f>IFERROR(VLOOKUP($E347,'[5]LOG Data SAP'!$D:$AO,33,0)/IF(VLOOKUP($E347,'[5]LOG Data SAP'!$D:$AO,34,0)="G",1000,1),
IF(D347=D346,AE346,""))</f>
        <v>0.72099999999999997</v>
      </c>
      <c r="AF347" s="27">
        <f t="shared" si="21"/>
        <v>100.625</v>
      </c>
      <c r="AG347" s="27" t="str">
        <f t="shared" si="22"/>
        <v/>
      </c>
      <c r="AH347" s="28">
        <f t="shared" si="23"/>
        <v>3.7245049999999999E-3</v>
      </c>
      <c r="AI347" s="18" t="str">
        <f>IFERROR(VLOOKUP(E347,'[5]LOG Data SAP'!$D:$E,2,0),IF(D347=D346,AI346,""))</f>
        <v>NMEN FC_CR OIL_CNT_MSR 15ML</v>
      </c>
      <c r="AJ347" s="20" t="str">
        <f>IFERROR([5]SKU!VI347,IF(D347=D346,AJ346,""))</f>
        <v>88870</v>
      </c>
      <c r="AK347" s="18" t="str">
        <f>VLOOKUP(E347,[5]SKU!I:X,16,FALSE)</f>
        <v>3304.99.30</v>
      </c>
    </row>
    <row r="348" spans="1:37">
      <c r="A348" s="18" t="str">
        <f>[5]SKU!AC348</f>
        <v>Nivea</v>
      </c>
      <c r="B348" s="18" t="str">
        <f>[5]SKU!AE348</f>
        <v>Nivea Men</v>
      </c>
      <c r="C348" s="18" t="str">
        <f>[5]SKU!AJ348</f>
        <v>NM Moisturiser</v>
      </c>
      <c r="D348" s="18" t="str">
        <f>[5]SKU!G348</f>
        <v>NM Whitening Oil Control Moisturiser 40ml</v>
      </c>
      <c r="E348" s="19" t="str">
        <f>[5]SKU!I348</f>
        <v>88867-04800-01</v>
      </c>
      <c r="F348" s="19" t="str">
        <f>[5]SKU!J348</f>
        <v>88867-04800-01</v>
      </c>
      <c r="G348" s="18" t="str">
        <f>[5]SKU!K348</f>
        <v>NIVEA MEN Whitening Oil Control Moisturiser 40ml</v>
      </c>
      <c r="H348" s="18" t="str">
        <f>IF([5]SKU!L348="R","Regular",
IF([5]SKU!L348="P","Promo",
IF([5]SKU!L348="S","Sample",
IF([5]SKU!L348="V","VAS",""))))</f>
        <v>Regular</v>
      </c>
      <c r="I348" s="18" t="str">
        <f>IF([5]SKU!QC348="A","Active",
IF([5]SKU!QC348="D","Discontinue",
IF([5]SKU!QC348="N","NPD","")))</f>
        <v>Discontinue</v>
      </c>
      <c r="J348" s="18" t="str">
        <f>VLOOKUP(IFERROR(VLOOKUP(E348,'[5]Material Status'!A:I,9,0),""),'[5]Material Status'!U:W,3,0)</f>
        <v>Inactive</v>
      </c>
      <c r="K348" s="20" t="str">
        <f>IFERROR(VLOOKUP(E348,'[5]LOG Data SAP'!$D:$AO,11,0),
IF(D348=D347,K347,""))</f>
        <v/>
      </c>
      <c r="L348" s="20" t="str">
        <f>IFERROR(VLOOKUP(E348,'[5]LOG Data SAP'!$D:$AO,13,0),
IF(D348=D347,L347,""))</f>
        <v/>
      </c>
      <c r="M348" s="20" t="str">
        <f>IFERROR(VLOOKUP(E348,'[5]LOG Data SAP'!$D:$AO,15,0),
IF(D348=D347,M347,""))</f>
        <v/>
      </c>
      <c r="N348" s="21">
        <f>[5]SKU!VH348</f>
        <v>1095</v>
      </c>
      <c r="O348" s="22">
        <f>[5]SKU!VN348</f>
        <v>24959</v>
      </c>
      <c r="P348" s="23">
        <f>[5]SKU!VO348</f>
        <v>43100</v>
      </c>
      <c r="Q348" s="24" t="str">
        <f>IFERROR(_xlfn.NUMBERVALUE(VLOOKUP(E348,'[5]LOG Data SAP'!$D:$M,9,0)),
IF(D348=D347,Q347,""))</f>
        <v/>
      </c>
      <c r="R348" s="24" t="str">
        <f>IFERROR(_xlfn.NUMBERVALUE(VLOOKUP(E348,'[5]LOG Data SAP'!$D:$M,10,0)),
IF(D348=D347,R347,""))</f>
        <v/>
      </c>
      <c r="S348" s="24" t="str">
        <f t="shared" si="20"/>
        <v/>
      </c>
      <c r="T348" s="25" t="str">
        <f>IFERROR(VLOOKUP($E348,'[5]LOG Data SAP'!$D:$V,17,0)/10,
IF(D348=D347,T347,""))</f>
        <v/>
      </c>
      <c r="U348" s="25" t="str">
        <f>IFERROR(VLOOKUP($E348,'[5]LOG Data SAP'!$D:$V,18,0)/10,
IF(D348=D347,U347,""))</f>
        <v/>
      </c>
      <c r="V348" s="25" t="str">
        <f>IFERROR(VLOOKUP($E348,'[5]LOG Data SAP'!$D:$V,19,0)/10,
IF(D348=D347,V347,""))</f>
        <v/>
      </c>
      <c r="W348" s="25" t="str">
        <f>IFERROR(VLOOKUP($E348,'[5]LOG Data SAP'!$D:$AO,21,0)/10,
IF(D348=D347,W347,""))</f>
        <v/>
      </c>
      <c r="X348" s="25" t="str">
        <f>IFERROR(VLOOKUP($E348,'[5]LOG Data SAP'!$D:$AO,22,0)/10,
IF(D348=D347,X347,""))</f>
        <v/>
      </c>
      <c r="Y348" s="25" t="str">
        <f>IFERROR(VLOOKUP($E348,'[5]LOG Data SAP'!$D:$AO,23,0)/10,
IF(D348=D347,Y347,""))</f>
        <v/>
      </c>
      <c r="Z348" s="25" t="str">
        <f>IFERROR(VLOOKUP($E348,'[5]LOG Data SAP'!$D:$AO,25,0)/10,
IF(D348=D347,Z347,""))</f>
        <v/>
      </c>
      <c r="AA348" s="25" t="str">
        <f>IFERROR(VLOOKUP($E348,'[5]LOG Data SAP'!$D:$AO,26,0)/10,
IF(D348=D347,AA347,""))</f>
        <v/>
      </c>
      <c r="AB348" s="25" t="str">
        <f>IFERROR(VLOOKUP($E348,'[5]LOG Data SAP'!$D:$AO,27,0)/10,
IF(D348=D347,AB347,""))</f>
        <v/>
      </c>
      <c r="AC348" s="26" t="str">
        <f>IFERROR(VLOOKUP($E348,'[5]LOG Data SAP'!$D:$AO,29,0)/IF(VLOOKUP($E348,'[5]LOG Data SAP'!$D:$AO,30,0)="G",1000,1),
IF(D348=D347,AC347,""))</f>
        <v/>
      </c>
      <c r="AD348" s="26" t="str">
        <f>IFERROR(VLOOKUP($E348,'[5]LOG Data SAP'!$D:$AO,31,0)/IF(VLOOKUP($E348,'[5]LOG Data SAP'!$D:$AO,32,0)="G",1000,1),
IF(D348=D347,AD347,""))</f>
        <v/>
      </c>
      <c r="AE348" s="26" t="str">
        <f>IFERROR(VLOOKUP($E348,'[5]LOG Data SAP'!$D:$AO,33,0)/IF(VLOOKUP($E348,'[5]LOG Data SAP'!$D:$AO,34,0)="G",1000,1),
IF(D348=D347,AE347,""))</f>
        <v/>
      </c>
      <c r="AF348" s="27" t="str">
        <f t="shared" si="21"/>
        <v/>
      </c>
      <c r="AG348" s="27" t="str">
        <f t="shared" si="22"/>
        <v/>
      </c>
      <c r="AH348" s="28" t="str">
        <f t="shared" si="23"/>
        <v/>
      </c>
      <c r="AI348" s="18" t="str">
        <f>IFERROR(VLOOKUP(E348,'[5]LOG Data SAP'!$D:$E,2,0),IF(D348=D347,AI347,""))</f>
        <v/>
      </c>
      <c r="AJ348" s="20" t="str">
        <f>IFERROR([5]SKU!VI348,IF(D348=D347,AJ347,""))</f>
        <v/>
      </c>
      <c r="AK348" s="18" t="str">
        <f>VLOOKUP(E348,[5]SKU!I:X,16,FALSE)</f>
        <v>3304.99.30</v>
      </c>
    </row>
    <row r="349" spans="1:37">
      <c r="A349" s="18" t="str">
        <f>[5]SKU!AC349</f>
        <v>Nivea</v>
      </c>
      <c r="B349" s="18" t="str">
        <f>[5]SKU!AE349</f>
        <v>Nivea Men</v>
      </c>
      <c r="C349" s="18" t="str">
        <f>[5]SKU!AJ349</f>
        <v>NM Moisturiser</v>
      </c>
      <c r="D349" s="18" t="str">
        <f>[5]SKU!G349</f>
        <v>NM Whitening Oil Control Moisturiser 40ml</v>
      </c>
      <c r="E349" s="19" t="str">
        <f>[5]SKU!I349</f>
        <v>88867-04800-24</v>
      </c>
      <c r="F349" s="19" t="str">
        <f>[5]SKU!J349</f>
        <v>88867-04800-01</v>
      </c>
      <c r="G349" s="18" t="str">
        <f>[5]SKU!K349</f>
        <v>NMEN White Oil Control Moisturizer 40ml</v>
      </c>
      <c r="H349" s="18" t="str">
        <f>IF([5]SKU!L349="R","Regular",
IF([5]SKU!L349="P","Promo",
IF([5]SKU!L349="S","Sample",
IF([5]SKU!L349="V","VAS",""))))</f>
        <v>Regular</v>
      </c>
      <c r="I349" s="18" t="str">
        <f>IF([5]SKU!QC349="A","Active",
IF([5]SKU!QC349="D","Discontinue",
IF([5]SKU!QC349="N","NPD","")))</f>
        <v>Discontinue</v>
      </c>
      <c r="J349" s="18" t="str">
        <f>VLOOKUP(IFERROR(VLOOKUP(E349,'[5]Material Status'!A:I,9,0),""),'[5]Material Status'!U:W,3,0)</f>
        <v>Inactive</v>
      </c>
      <c r="K349" s="20" t="str">
        <f>IFERROR(VLOOKUP(E349,'[5]LOG Data SAP'!$D:$AO,11,0),
IF(D349=D348,K348,""))</f>
        <v/>
      </c>
      <c r="L349" s="20" t="str">
        <f>IFERROR(VLOOKUP(E349,'[5]LOG Data SAP'!$D:$AO,13,0),
IF(D349=D348,L348,""))</f>
        <v/>
      </c>
      <c r="M349" s="20" t="str">
        <f>IFERROR(VLOOKUP(E349,'[5]LOG Data SAP'!$D:$AO,15,0),
IF(D349=D348,M348,""))</f>
        <v/>
      </c>
      <c r="N349" s="21">
        <f>[5]SKU!VH349</f>
        <v>1095</v>
      </c>
      <c r="O349" s="22">
        <f>[5]SKU!VN349</f>
        <v>24959</v>
      </c>
      <c r="P349" s="23">
        <f>[5]SKU!VO349</f>
        <v>43100</v>
      </c>
      <c r="Q349" s="24" t="str">
        <f>IFERROR(_xlfn.NUMBERVALUE(VLOOKUP(E349,'[5]LOG Data SAP'!$D:$M,9,0)),
IF(D349=D348,Q348,""))</f>
        <v/>
      </c>
      <c r="R349" s="24" t="str">
        <f>IFERROR(_xlfn.NUMBERVALUE(VLOOKUP(E349,'[5]LOG Data SAP'!$D:$M,10,0)),
IF(D349=D348,R348,""))</f>
        <v/>
      </c>
      <c r="S349" s="24" t="str">
        <f t="shared" si="20"/>
        <v/>
      </c>
      <c r="T349" s="25" t="str">
        <f>IFERROR(VLOOKUP($E349,'[5]LOG Data SAP'!$D:$V,17,0)/10,
IF(D349=D348,T348,""))</f>
        <v/>
      </c>
      <c r="U349" s="25" t="str">
        <f>IFERROR(VLOOKUP($E349,'[5]LOG Data SAP'!$D:$V,18,0)/10,
IF(D349=D348,U348,""))</f>
        <v/>
      </c>
      <c r="V349" s="25" t="str">
        <f>IFERROR(VLOOKUP($E349,'[5]LOG Data SAP'!$D:$V,19,0)/10,
IF(D349=D348,V348,""))</f>
        <v/>
      </c>
      <c r="W349" s="25" t="str">
        <f>IFERROR(VLOOKUP($E349,'[5]LOG Data SAP'!$D:$AO,21,0)/10,
IF(D349=D348,W348,""))</f>
        <v/>
      </c>
      <c r="X349" s="25" t="str">
        <f>IFERROR(VLOOKUP($E349,'[5]LOG Data SAP'!$D:$AO,22,0)/10,
IF(D349=D348,X348,""))</f>
        <v/>
      </c>
      <c r="Y349" s="25" t="str">
        <f>IFERROR(VLOOKUP($E349,'[5]LOG Data SAP'!$D:$AO,23,0)/10,
IF(D349=D348,Y348,""))</f>
        <v/>
      </c>
      <c r="Z349" s="25" t="str">
        <f>IFERROR(VLOOKUP($E349,'[5]LOG Data SAP'!$D:$AO,25,0)/10,
IF(D349=D348,Z348,""))</f>
        <v/>
      </c>
      <c r="AA349" s="25" t="str">
        <f>IFERROR(VLOOKUP($E349,'[5]LOG Data SAP'!$D:$AO,26,0)/10,
IF(D349=D348,AA348,""))</f>
        <v/>
      </c>
      <c r="AB349" s="25" t="str">
        <f>IFERROR(VLOOKUP($E349,'[5]LOG Data SAP'!$D:$AO,27,0)/10,
IF(D349=D348,AB348,""))</f>
        <v/>
      </c>
      <c r="AC349" s="26" t="str">
        <f>IFERROR(VLOOKUP($E349,'[5]LOG Data SAP'!$D:$AO,29,0)/IF(VLOOKUP($E349,'[5]LOG Data SAP'!$D:$AO,30,0)="G",1000,1),
IF(D349=D348,AC348,""))</f>
        <v/>
      </c>
      <c r="AD349" s="26" t="str">
        <f>IFERROR(VLOOKUP($E349,'[5]LOG Data SAP'!$D:$AO,31,0)/IF(VLOOKUP($E349,'[5]LOG Data SAP'!$D:$AO,32,0)="G",1000,1),
IF(D349=D348,AD348,""))</f>
        <v/>
      </c>
      <c r="AE349" s="26" t="str">
        <f>IFERROR(VLOOKUP($E349,'[5]LOG Data SAP'!$D:$AO,33,0)/IF(VLOOKUP($E349,'[5]LOG Data SAP'!$D:$AO,34,0)="G",1000,1),
IF(D349=D348,AE348,""))</f>
        <v/>
      </c>
      <c r="AF349" s="27" t="str">
        <f t="shared" si="21"/>
        <v/>
      </c>
      <c r="AG349" s="27" t="str">
        <f t="shared" si="22"/>
        <v/>
      </c>
      <c r="AH349" s="28" t="str">
        <f t="shared" si="23"/>
        <v/>
      </c>
      <c r="AI349" s="18" t="str">
        <f>IFERROR(VLOOKUP(E349,'[5]LOG Data SAP'!$D:$E,2,0),IF(D349=D348,AI348,""))</f>
        <v/>
      </c>
      <c r="AJ349" s="20" t="str">
        <f>IFERROR([5]SKU!VI349,IF(D349=D348,AJ348,""))</f>
        <v/>
      </c>
      <c r="AK349" s="18" t="str">
        <f>VLOOKUP(E349,[5]SKU!I:X,16,FALSE)</f>
        <v>3304.99.30</v>
      </c>
    </row>
    <row r="350" spans="1:37">
      <c r="A350" s="18" t="str">
        <f>[5]SKU!AC350</f>
        <v>Nivea</v>
      </c>
      <c r="B350" s="18" t="str">
        <f>[5]SKU!AE350</f>
        <v>Nivea Men</v>
      </c>
      <c r="C350" s="18" t="str">
        <f>[5]SKU!AJ350</f>
        <v>NM Moisturiser</v>
      </c>
      <c r="D350" s="18" t="str">
        <f>[5]SKU!G350</f>
        <v>NM Whitening Oil Control Moisturiser 40ml</v>
      </c>
      <c r="E350" s="19" t="str">
        <f>[5]SKU!I350</f>
        <v>88867-04800-22</v>
      </c>
      <c r="F350" s="19" t="str">
        <f>[5]SKU!J350</f>
        <v>88867-04800-01</v>
      </c>
      <c r="G350" s="18" t="str">
        <f>[5]SKU!K350</f>
        <v>NMEN Fc Cr Oil Cnt Msr 40ml</v>
      </c>
      <c r="H350" s="18" t="str">
        <f>IF([5]SKU!L350="R","Regular",
IF([5]SKU!L350="P","Promo",
IF([5]SKU!L350="S","Sample",
IF([5]SKU!L350="V","VAS",""))))</f>
        <v>Regular</v>
      </c>
      <c r="I350" s="18" t="str">
        <f>IF([5]SKU!QC350="A","Active",
IF([5]SKU!QC350="D","Discontinue",
IF([5]SKU!QC350="N","NPD","")))</f>
        <v>Discontinue</v>
      </c>
      <c r="J350" s="18" t="str">
        <f>VLOOKUP(IFERROR(VLOOKUP(E350,'[5]Material Status'!A:I,9,0),""),'[5]Material Status'!U:W,3,0)</f>
        <v>Inactive</v>
      </c>
      <c r="K350" s="20" t="str">
        <f>IFERROR(VLOOKUP(E350,'[5]LOG Data SAP'!$D:$AO,11,0),
IF(D350=D349,K349,""))</f>
        <v/>
      </c>
      <c r="L350" s="20" t="str">
        <f>IFERROR(VLOOKUP(E350,'[5]LOG Data SAP'!$D:$AO,13,0),
IF(D350=D349,L349,""))</f>
        <v/>
      </c>
      <c r="M350" s="20" t="str">
        <f>IFERROR(VLOOKUP(E350,'[5]LOG Data SAP'!$D:$AO,15,0),
IF(D350=D349,M349,""))</f>
        <v/>
      </c>
      <c r="N350" s="21">
        <f>[5]SKU!VH350</f>
        <v>1095</v>
      </c>
      <c r="O350" s="22">
        <f>[5]SKU!VN350</f>
        <v>24959</v>
      </c>
      <c r="P350" s="23">
        <f>[5]SKU!VO350</f>
        <v>43100</v>
      </c>
      <c r="Q350" s="24" t="str">
        <f>IFERROR(_xlfn.NUMBERVALUE(VLOOKUP(E350,'[5]LOG Data SAP'!$D:$M,9,0)),
IF(D350=D349,Q349,""))</f>
        <v/>
      </c>
      <c r="R350" s="24" t="str">
        <f>IFERROR(_xlfn.NUMBERVALUE(VLOOKUP(E350,'[5]LOG Data SAP'!$D:$M,10,0)),
IF(D350=D349,R349,""))</f>
        <v/>
      </c>
      <c r="S350" s="24" t="str">
        <f t="shared" si="20"/>
        <v/>
      </c>
      <c r="T350" s="25" t="str">
        <f>IFERROR(VLOOKUP($E350,'[5]LOG Data SAP'!$D:$V,17,0)/10,
IF(D350=D349,T349,""))</f>
        <v/>
      </c>
      <c r="U350" s="25" t="str">
        <f>IFERROR(VLOOKUP($E350,'[5]LOG Data SAP'!$D:$V,18,0)/10,
IF(D350=D349,U349,""))</f>
        <v/>
      </c>
      <c r="V350" s="25" t="str">
        <f>IFERROR(VLOOKUP($E350,'[5]LOG Data SAP'!$D:$V,19,0)/10,
IF(D350=D349,V349,""))</f>
        <v/>
      </c>
      <c r="W350" s="25" t="str">
        <f>IFERROR(VLOOKUP($E350,'[5]LOG Data SAP'!$D:$AO,21,0)/10,
IF(D350=D349,W349,""))</f>
        <v/>
      </c>
      <c r="X350" s="25" t="str">
        <f>IFERROR(VLOOKUP($E350,'[5]LOG Data SAP'!$D:$AO,22,0)/10,
IF(D350=D349,X349,""))</f>
        <v/>
      </c>
      <c r="Y350" s="25" t="str">
        <f>IFERROR(VLOOKUP($E350,'[5]LOG Data SAP'!$D:$AO,23,0)/10,
IF(D350=D349,Y349,""))</f>
        <v/>
      </c>
      <c r="Z350" s="25" t="str">
        <f>IFERROR(VLOOKUP($E350,'[5]LOG Data SAP'!$D:$AO,25,0)/10,
IF(D350=D349,Z349,""))</f>
        <v/>
      </c>
      <c r="AA350" s="25" t="str">
        <f>IFERROR(VLOOKUP($E350,'[5]LOG Data SAP'!$D:$AO,26,0)/10,
IF(D350=D349,AA349,""))</f>
        <v/>
      </c>
      <c r="AB350" s="25" t="str">
        <f>IFERROR(VLOOKUP($E350,'[5]LOG Data SAP'!$D:$AO,27,0)/10,
IF(D350=D349,AB349,""))</f>
        <v/>
      </c>
      <c r="AC350" s="26" t="str">
        <f>IFERROR(VLOOKUP($E350,'[5]LOG Data SAP'!$D:$AO,29,0)/IF(VLOOKUP($E350,'[5]LOG Data SAP'!$D:$AO,30,0)="G",1000,1),
IF(D350=D349,AC349,""))</f>
        <v/>
      </c>
      <c r="AD350" s="26" t="str">
        <f>IFERROR(VLOOKUP($E350,'[5]LOG Data SAP'!$D:$AO,31,0)/IF(VLOOKUP($E350,'[5]LOG Data SAP'!$D:$AO,32,0)="G",1000,1),
IF(D350=D349,AD349,""))</f>
        <v/>
      </c>
      <c r="AE350" s="26" t="str">
        <f>IFERROR(VLOOKUP($E350,'[5]LOG Data SAP'!$D:$AO,33,0)/IF(VLOOKUP($E350,'[5]LOG Data SAP'!$D:$AO,34,0)="G",1000,1),
IF(D350=D349,AE349,""))</f>
        <v/>
      </c>
      <c r="AF350" s="27" t="str">
        <f t="shared" si="21"/>
        <v/>
      </c>
      <c r="AG350" s="27" t="str">
        <f t="shared" si="22"/>
        <v/>
      </c>
      <c r="AH350" s="28" t="str">
        <f t="shared" si="23"/>
        <v/>
      </c>
      <c r="AI350" s="18" t="str">
        <f>IFERROR(VLOOKUP(E350,'[5]LOG Data SAP'!$D:$E,2,0),IF(D350=D349,AI349,""))</f>
        <v/>
      </c>
      <c r="AJ350" s="20" t="str">
        <f>IFERROR([5]SKU!VI350,IF(D350=D349,AJ349,""))</f>
        <v/>
      </c>
      <c r="AK350" s="18" t="str">
        <f>VLOOKUP(E350,[5]SKU!I:X,16,FALSE)</f>
        <v>3304.99.30</v>
      </c>
    </row>
    <row r="351" spans="1:37">
      <c r="A351" s="18" t="str">
        <f>[5]SKU!AC351</f>
        <v>Nivea</v>
      </c>
      <c r="B351" s="18" t="str">
        <f>[5]SKU!AE351</f>
        <v>Nivea Men</v>
      </c>
      <c r="C351" s="18" t="str">
        <f>[5]SKU!AJ351</f>
        <v>NM Cleansing</v>
      </c>
      <c r="D351" s="18" t="str">
        <f>[5]SKU!G351</f>
        <v>NM Extra White Dark Spot Minimizer Facial Foam 50ml</v>
      </c>
      <c r="E351" s="19" t="str">
        <f>[5]SKU!I351</f>
        <v>88835-04800-29</v>
      </c>
      <c r="F351" s="19" t="str">
        <f>[5]SKU!J351</f>
        <v>88835-04800-29</v>
      </c>
      <c r="G351" s="18" t="str">
        <f>[5]SKU!K351</f>
        <v>NIVEA MEN Extra Bright Dark Spot Minimizer Facial Foam 50ml</v>
      </c>
      <c r="H351" s="18" t="str">
        <f>IF([5]SKU!L351="R","Regular",
IF([5]SKU!L351="P","Promo",
IF([5]SKU!L351="S","Sample",
IF([5]SKU!L351="V","VAS",""))))</f>
        <v>Regular</v>
      </c>
      <c r="I351" s="18" t="str">
        <f>IF([5]SKU!QC351="A","Active",
IF([5]SKU!QC351="D","Discontinue",
IF([5]SKU!QC351="N","NPD","")))</f>
        <v>Active</v>
      </c>
      <c r="J351" s="18" t="str">
        <f>VLOOKUP(IFERROR(VLOOKUP(E351,'[5]Material Status'!A:I,9,0),""),'[5]Material Status'!U:W,3,0)</f>
        <v>Active</v>
      </c>
      <c r="K351" s="20" t="str">
        <f>IFERROR(VLOOKUP(E351,'[5]LOG Data SAP'!$D:$AO,11,0),
IF(D351=D350,K350,""))</f>
        <v>8999777888350</v>
      </c>
      <c r="L351" s="20" t="str">
        <f>IFERROR(VLOOKUP(E351,'[5]LOG Data SAP'!$D:$AO,13,0),
IF(D351=D350,L350,""))</f>
        <v/>
      </c>
      <c r="M351" s="20" t="str">
        <f>IFERROR(VLOOKUP(E351,'[5]LOG Data SAP'!$D:$AO,15,0),
IF(D351=D350,M350,""))</f>
        <v>04005805263526</v>
      </c>
      <c r="N351" s="21">
        <f>[5]SKU!VH351</f>
        <v>1095</v>
      </c>
      <c r="O351" s="22">
        <f>[5]SKU!VN351</f>
        <v>20000</v>
      </c>
      <c r="P351" s="23">
        <f>[5]SKU!VO351</f>
        <v>45383</v>
      </c>
      <c r="Q351" s="24">
        <f>IFERROR(_xlfn.NUMBERVALUE(VLOOKUP(E351,'[5]LOG Data SAP'!$D:$M,9,0)),
IF(D351=D350,Q350,""))</f>
        <v>0</v>
      </c>
      <c r="R351" s="24">
        <f>IFERROR(_xlfn.NUMBERVALUE(VLOOKUP(E351,'[5]LOG Data SAP'!$D:$M,10,0)),
IF(D351=D350,R350,""))</f>
        <v>36</v>
      </c>
      <c r="S351" s="24">
        <f t="shared" si="20"/>
        <v>0</v>
      </c>
      <c r="T351" s="25">
        <f>IFERROR(VLOOKUP($E351,'[5]LOG Data SAP'!$D:$V,17,0)/10,
IF(D351=D350,T350,""))</f>
        <v>5.5</v>
      </c>
      <c r="U351" s="25">
        <f>IFERROR(VLOOKUP($E351,'[5]LOG Data SAP'!$D:$V,18,0)/10,
IF(D351=D350,U350,""))</f>
        <v>3.5</v>
      </c>
      <c r="V351" s="25">
        <f>IFERROR(VLOOKUP($E351,'[5]LOG Data SAP'!$D:$V,19,0)/10,
IF(D351=D350,V350,""))</f>
        <v>12</v>
      </c>
      <c r="W351" s="25">
        <f>IFERROR(VLOOKUP($E351,'[5]LOG Data SAP'!$D:$AO,21,0)/10,
IF(D351=D350,W350,""))</f>
        <v>0</v>
      </c>
      <c r="X351" s="25">
        <f>IFERROR(VLOOKUP($E351,'[5]LOG Data SAP'!$D:$AO,22,0)/10,
IF(D351=D350,X350,""))</f>
        <v>0</v>
      </c>
      <c r="Y351" s="25">
        <f>IFERROR(VLOOKUP($E351,'[5]LOG Data SAP'!$D:$AO,23,0)/10,
IF(D351=D350,Y350,""))</f>
        <v>0</v>
      </c>
      <c r="Z351" s="25">
        <f>IFERROR(VLOOKUP($E351,'[5]LOG Data SAP'!$D:$AO,25,0)/10,
IF(D351=D350,Z350,""))</f>
        <v>32.799999999999997</v>
      </c>
      <c r="AA351" s="25">
        <f>IFERROR(VLOOKUP($E351,'[5]LOG Data SAP'!$D:$AO,26,0)/10,
IF(D351=D350,AA350,""))</f>
        <v>15.3</v>
      </c>
      <c r="AB351" s="25">
        <f>IFERROR(VLOOKUP($E351,'[5]LOG Data SAP'!$D:$AO,27,0)/10,
IF(D351=D350,AB350,""))</f>
        <v>13.8</v>
      </c>
      <c r="AC351" s="26">
        <f>IFERROR(VLOOKUP($E351,'[5]LOG Data SAP'!$D:$AO,29,0)/IF(VLOOKUP($E351,'[5]LOG Data SAP'!$D:$AO,30,0)="G",1000,1),
IF(D351=D350,AC350,""))</f>
        <v>5.91E-2</v>
      </c>
      <c r="AD351" s="26">
        <f>IFERROR(VLOOKUP($E351,'[5]LOG Data SAP'!$D:$AO,31,0)/IF(VLOOKUP($E351,'[5]LOG Data SAP'!$D:$AO,32,0)="G",1000,1),
IF(D351=D350,AD350,""))</f>
        <v>0</v>
      </c>
      <c r="AE351" s="26">
        <f>IFERROR(VLOOKUP($E351,'[5]LOG Data SAP'!$D:$AO,33,0)/IF(VLOOKUP($E351,'[5]LOG Data SAP'!$D:$AO,34,0)="G",1000,1),
IF(D351=D350,AE350,""))</f>
        <v>2.3210000000000002</v>
      </c>
      <c r="AF351" s="27">
        <f t="shared" si="21"/>
        <v>231</v>
      </c>
      <c r="AG351" s="27" t="str">
        <f t="shared" si="22"/>
        <v/>
      </c>
      <c r="AH351" s="28">
        <f t="shared" si="23"/>
        <v>6.9253919999999998E-3</v>
      </c>
      <c r="AI351" s="18" t="str">
        <f>IFERROR(VLOOKUP(E351,'[5]LOG Data SAP'!$D:$E,2,0),IF(D351=D350,AI350,""))</f>
        <v>NMEN BRT FM 50ML</v>
      </c>
      <c r="AJ351" s="20" t="str">
        <f>IFERROR([5]SKU!VI351,IF(D351=D350,AJ350,""))</f>
        <v>88835</v>
      </c>
      <c r="AK351" s="18" t="str">
        <f>VLOOKUP(E351,[5]SKU!I:X,16,FALSE)</f>
        <v>3401.30.00</v>
      </c>
    </row>
    <row r="352" spans="1:37">
      <c r="A352" s="18" t="str">
        <f>[5]SKU!AC352</f>
        <v>Nivea</v>
      </c>
      <c r="B352" s="18" t="str">
        <f>[5]SKU!AE352</f>
        <v>Nivea Men</v>
      </c>
      <c r="C352" s="18" t="str">
        <f>[5]SKU!AJ352</f>
        <v>NM Cleansing</v>
      </c>
      <c r="D352" s="18" t="str">
        <f>[5]SKU!G352</f>
        <v>NM Extra White Dark Spot Minimizer Facial Foam 50ml</v>
      </c>
      <c r="E352" s="19" t="str">
        <f>[5]SKU!I352</f>
        <v>88835-04800-28</v>
      </c>
      <c r="F352" s="19" t="str">
        <f>[5]SKU!J352</f>
        <v>88835-04800-29</v>
      </c>
      <c r="G352" s="18" t="str">
        <f>[5]SKU!K352</f>
        <v>NIVEA MEN Extra White Dark Spot Minimizer Facial Foam 50ml</v>
      </c>
      <c r="H352" s="18" t="str">
        <f>IF([5]SKU!L352="R","Regular",
IF([5]SKU!L352="P","Promo",
IF([5]SKU!L352="S","Sample",
IF([5]SKU!L352="V","VAS",""))))</f>
        <v>Regular</v>
      </c>
      <c r="I352" s="18" t="str">
        <f>IF([5]SKU!QC352="A","Active",
IF([5]SKU!QC352="D","Discontinue",
IF([5]SKU!QC352="N","NPD","")))</f>
        <v>Active</v>
      </c>
      <c r="J352" s="18" t="str">
        <f>VLOOKUP(IFERROR(VLOOKUP(E352,'[5]Material Status'!A:I,9,0),""),'[5]Material Status'!U:W,3,0)</f>
        <v>Active</v>
      </c>
      <c r="K352" s="20" t="str">
        <f>IFERROR(VLOOKUP(E352,'[5]LOG Data SAP'!$D:$AO,11,0),
IF(D352=D351,K351,""))</f>
        <v>8999777888350</v>
      </c>
      <c r="L352" s="20" t="str">
        <f>IFERROR(VLOOKUP(E352,'[5]LOG Data SAP'!$D:$AO,13,0),
IF(D352=D351,L351,""))</f>
        <v/>
      </c>
      <c r="M352" s="20" t="str">
        <f>IFERROR(VLOOKUP(E352,'[5]LOG Data SAP'!$D:$AO,15,0),
IF(D352=D351,M351,""))</f>
        <v>04005805263526</v>
      </c>
      <c r="N352" s="21">
        <f>[5]SKU!VH352</f>
        <v>1095</v>
      </c>
      <c r="O352" s="22">
        <f>[5]SKU!VN352</f>
        <v>20000</v>
      </c>
      <c r="P352" s="23">
        <f>[5]SKU!VO352</f>
        <v>45383</v>
      </c>
      <c r="Q352" s="24">
        <f>IFERROR(_xlfn.NUMBERVALUE(VLOOKUP(E352,'[5]LOG Data SAP'!$D:$M,9,0)),
IF(D352=D351,Q351,""))</f>
        <v>0</v>
      </c>
      <c r="R352" s="24">
        <f>IFERROR(_xlfn.NUMBERVALUE(VLOOKUP(E352,'[5]LOG Data SAP'!$D:$M,10,0)),
IF(D352=D351,R351,""))</f>
        <v>36</v>
      </c>
      <c r="S352" s="24">
        <f t="shared" si="20"/>
        <v>0</v>
      </c>
      <c r="T352" s="25">
        <f>IFERROR(VLOOKUP($E352,'[5]LOG Data SAP'!$D:$V,17,0)/10,
IF(D352=D351,T351,""))</f>
        <v>5.5</v>
      </c>
      <c r="U352" s="25">
        <f>IFERROR(VLOOKUP($E352,'[5]LOG Data SAP'!$D:$V,18,0)/10,
IF(D352=D351,U351,""))</f>
        <v>3.5</v>
      </c>
      <c r="V352" s="25">
        <f>IFERROR(VLOOKUP($E352,'[5]LOG Data SAP'!$D:$V,19,0)/10,
IF(D352=D351,V351,""))</f>
        <v>12</v>
      </c>
      <c r="W352" s="25">
        <f>IFERROR(VLOOKUP($E352,'[5]LOG Data SAP'!$D:$AO,21,0)/10,
IF(D352=D351,W351,""))</f>
        <v>0</v>
      </c>
      <c r="X352" s="25">
        <f>IFERROR(VLOOKUP($E352,'[5]LOG Data SAP'!$D:$AO,22,0)/10,
IF(D352=D351,X351,""))</f>
        <v>0</v>
      </c>
      <c r="Y352" s="25">
        <f>IFERROR(VLOOKUP($E352,'[5]LOG Data SAP'!$D:$AO,23,0)/10,
IF(D352=D351,Y351,""))</f>
        <v>0</v>
      </c>
      <c r="Z352" s="25">
        <f>IFERROR(VLOOKUP($E352,'[5]LOG Data SAP'!$D:$AO,25,0)/10,
IF(D352=D351,Z351,""))</f>
        <v>32.799999999999997</v>
      </c>
      <c r="AA352" s="25">
        <f>IFERROR(VLOOKUP($E352,'[5]LOG Data SAP'!$D:$AO,26,0)/10,
IF(D352=D351,AA351,""))</f>
        <v>15.3</v>
      </c>
      <c r="AB352" s="25">
        <f>IFERROR(VLOOKUP($E352,'[5]LOG Data SAP'!$D:$AO,27,0)/10,
IF(D352=D351,AB351,""))</f>
        <v>13.8</v>
      </c>
      <c r="AC352" s="26">
        <f>IFERROR(VLOOKUP($E352,'[5]LOG Data SAP'!$D:$AO,29,0)/IF(VLOOKUP($E352,'[5]LOG Data SAP'!$D:$AO,30,0)="G",1000,1),
IF(D352=D351,AC351,""))</f>
        <v>5.8999999999999997E-2</v>
      </c>
      <c r="AD352" s="26">
        <f>IFERROR(VLOOKUP($E352,'[5]LOG Data SAP'!$D:$AO,31,0)/IF(VLOOKUP($E352,'[5]LOG Data SAP'!$D:$AO,32,0)="G",1000,1),
IF(D352=D351,AD351,""))</f>
        <v>0</v>
      </c>
      <c r="AE352" s="26">
        <f>IFERROR(VLOOKUP($E352,'[5]LOG Data SAP'!$D:$AO,33,0)/IF(VLOOKUP($E352,'[5]LOG Data SAP'!$D:$AO,34,0)="G",1000,1),
IF(D352=D351,AE351,""))</f>
        <v>2.3210000000000002</v>
      </c>
      <c r="AF352" s="27">
        <f t="shared" si="21"/>
        <v>231</v>
      </c>
      <c r="AG352" s="27" t="str">
        <f t="shared" si="22"/>
        <v/>
      </c>
      <c r="AH352" s="28">
        <f t="shared" si="23"/>
        <v>6.9253919999999998E-3</v>
      </c>
      <c r="AI352" s="18" t="str">
        <f>IFERROR(VLOOKUP(E352,'[5]LOG Data SAP'!$D:$E,2,0),IF(D352=D351,AI351,""))</f>
        <v>NMEN CLN WHT_FCL_FOM 50ML</v>
      </c>
      <c r="AJ352" s="20" t="str">
        <f>IFERROR([5]SKU!VI352,IF(D352=D351,AJ351,""))</f>
        <v>88835</v>
      </c>
      <c r="AK352" s="18" t="str">
        <f>VLOOKUP(E352,[5]SKU!I:X,16,FALSE)</f>
        <v>3401.30.00</v>
      </c>
    </row>
    <row r="353" spans="1:37">
      <c r="A353" s="18" t="str">
        <f>[5]SKU!AC353</f>
        <v>Nivea</v>
      </c>
      <c r="B353" s="18" t="str">
        <f>[5]SKU!AE353</f>
        <v>Nivea Men</v>
      </c>
      <c r="C353" s="18" t="str">
        <f>[5]SKU!AJ353</f>
        <v>NM Cleansing</v>
      </c>
      <c r="D353" s="18" t="str">
        <f>[5]SKU!G353</f>
        <v>NM Extra White Dark Spot Minimizer Facial Foam 50ml</v>
      </c>
      <c r="E353" s="19" t="str">
        <f>[5]SKU!I353</f>
        <v>88835-04800-26</v>
      </c>
      <c r="F353" s="19" t="str">
        <f>[5]SKU!J353</f>
        <v>88835-04800-29</v>
      </c>
      <c r="G353" s="18" t="str">
        <f>[5]SKU!K353</f>
        <v>NMEN Extra White Dark Spot Minimizer Facial Foam 50ml</v>
      </c>
      <c r="H353" s="18" t="str">
        <f>IF([5]SKU!L353="R","Regular",
IF([5]SKU!L353="P","Promo",
IF([5]SKU!L353="S","Sample",
IF([5]SKU!L353="V","VAS",""))))</f>
        <v>Regular</v>
      </c>
      <c r="I353" s="18" t="str">
        <f>IF([5]SKU!QC353="A","Active",
IF([5]SKU!QC353="D","Discontinue",
IF([5]SKU!QC353="N","NPD","")))</f>
        <v>Active</v>
      </c>
      <c r="J353" s="18" t="str">
        <f>VLOOKUP(IFERROR(VLOOKUP(E353,'[5]Material Status'!A:I,9,0),""),'[5]Material Status'!U:W,3,0)</f>
        <v>Inactive</v>
      </c>
      <c r="K353" s="20" t="str">
        <f>IFERROR(VLOOKUP(E353,'[5]LOG Data SAP'!$D:$AO,11,0),
IF(D353=D352,K352,""))</f>
        <v>8999777888350</v>
      </c>
      <c r="L353" s="20" t="str">
        <f>IFERROR(VLOOKUP(E353,'[5]LOG Data SAP'!$D:$AO,13,0),
IF(D353=D352,L352,""))</f>
        <v/>
      </c>
      <c r="M353" s="20" t="str">
        <f>IFERROR(VLOOKUP(E353,'[5]LOG Data SAP'!$D:$AO,15,0),
IF(D353=D352,M352,""))</f>
        <v>04005805263526</v>
      </c>
      <c r="N353" s="21">
        <f>[5]SKU!VH353</f>
        <v>1095</v>
      </c>
      <c r="O353" s="22">
        <f>[5]SKU!VN353</f>
        <v>20000</v>
      </c>
      <c r="P353" s="23">
        <f>[5]SKU!VO353</f>
        <v>45383</v>
      </c>
      <c r="Q353" s="24">
        <f>IFERROR(_xlfn.NUMBERVALUE(VLOOKUP(E353,'[5]LOG Data SAP'!$D:$M,9,0)),
IF(D353=D352,Q352,""))</f>
        <v>0</v>
      </c>
      <c r="R353" s="24">
        <f>IFERROR(_xlfn.NUMBERVALUE(VLOOKUP(E353,'[5]LOG Data SAP'!$D:$M,10,0)),
IF(D353=D352,R352,""))</f>
        <v>36</v>
      </c>
      <c r="S353" s="24">
        <f t="shared" si="20"/>
        <v>0</v>
      </c>
      <c r="T353" s="25">
        <f>IFERROR(VLOOKUP($E353,'[5]LOG Data SAP'!$D:$V,17,0)/10,
IF(D353=D352,T352,""))</f>
        <v>5.5</v>
      </c>
      <c r="U353" s="25">
        <f>IFERROR(VLOOKUP($E353,'[5]LOG Data SAP'!$D:$V,18,0)/10,
IF(D353=D352,U352,""))</f>
        <v>3.5</v>
      </c>
      <c r="V353" s="25">
        <f>IFERROR(VLOOKUP($E353,'[5]LOG Data SAP'!$D:$V,19,0)/10,
IF(D353=D352,V352,""))</f>
        <v>12</v>
      </c>
      <c r="W353" s="25">
        <f>IFERROR(VLOOKUP($E353,'[5]LOG Data SAP'!$D:$AO,21,0)/10,
IF(D353=D352,W352,""))</f>
        <v>0</v>
      </c>
      <c r="X353" s="25">
        <f>IFERROR(VLOOKUP($E353,'[5]LOG Data SAP'!$D:$AO,22,0)/10,
IF(D353=D352,X352,""))</f>
        <v>0</v>
      </c>
      <c r="Y353" s="25">
        <f>IFERROR(VLOOKUP($E353,'[5]LOG Data SAP'!$D:$AO,23,0)/10,
IF(D353=D352,Y352,""))</f>
        <v>0</v>
      </c>
      <c r="Z353" s="25">
        <f>IFERROR(VLOOKUP($E353,'[5]LOG Data SAP'!$D:$AO,25,0)/10,
IF(D353=D352,Z352,""))</f>
        <v>32.799999999999997</v>
      </c>
      <c r="AA353" s="25">
        <f>IFERROR(VLOOKUP($E353,'[5]LOG Data SAP'!$D:$AO,26,0)/10,
IF(D353=D352,AA352,""))</f>
        <v>15.3</v>
      </c>
      <c r="AB353" s="25">
        <f>IFERROR(VLOOKUP($E353,'[5]LOG Data SAP'!$D:$AO,27,0)/10,
IF(D353=D352,AB352,""))</f>
        <v>13.8</v>
      </c>
      <c r="AC353" s="26">
        <f>IFERROR(VLOOKUP($E353,'[5]LOG Data SAP'!$D:$AO,29,0)/IF(VLOOKUP($E353,'[5]LOG Data SAP'!$D:$AO,30,0)="G",1000,1),
IF(D353=D352,AC352,""))</f>
        <v>5.91E-2</v>
      </c>
      <c r="AD353" s="26">
        <f>IFERROR(VLOOKUP($E353,'[5]LOG Data SAP'!$D:$AO,31,0)/IF(VLOOKUP($E353,'[5]LOG Data SAP'!$D:$AO,32,0)="G",1000,1),
IF(D353=D352,AD352,""))</f>
        <v>0</v>
      </c>
      <c r="AE353" s="26">
        <f>IFERROR(VLOOKUP($E353,'[5]LOG Data SAP'!$D:$AO,33,0)/IF(VLOOKUP($E353,'[5]LOG Data SAP'!$D:$AO,34,0)="G",1000,1),
IF(D353=D352,AE352,""))</f>
        <v>2.3130000000000002</v>
      </c>
      <c r="AF353" s="27">
        <f t="shared" si="21"/>
        <v>231</v>
      </c>
      <c r="AG353" s="27" t="str">
        <f t="shared" si="22"/>
        <v/>
      </c>
      <c r="AH353" s="28">
        <f t="shared" si="23"/>
        <v>6.9253919999999998E-3</v>
      </c>
      <c r="AI353" s="18" t="str">
        <f>IFERROR(VLOOKUP(E353,'[5]LOG Data SAP'!$D:$E,2,0),IF(D353=D352,AI352,""))</f>
        <v>NMEN CLN WHT_FCL_FOM 50ML</v>
      </c>
      <c r="AJ353" s="20" t="str">
        <f>IFERROR([5]SKU!VI353,IF(D353=D352,AJ352,""))</f>
        <v>88835</v>
      </c>
      <c r="AK353" s="18" t="str">
        <f>VLOOKUP(E353,[5]SKU!I:X,16,FALSE)</f>
        <v>3401.30.00</v>
      </c>
    </row>
    <row r="354" spans="1:37">
      <c r="A354" s="18" t="str">
        <f>[5]SKU!AC354</f>
        <v>Nivea</v>
      </c>
      <c r="B354" s="18" t="str">
        <f>[5]SKU!AE354</f>
        <v>Nivea Men</v>
      </c>
      <c r="C354" s="18" t="str">
        <f>[5]SKU!AJ354</f>
        <v>NM Cleansing</v>
      </c>
      <c r="D354" s="18" t="str">
        <f>[5]SKU!G354</f>
        <v>NM Extra White Dark Spot Minimizer Facial Foam 50ml</v>
      </c>
      <c r="E354" s="19" t="str">
        <f>[5]SKU!I354</f>
        <v>88835-04800-15</v>
      </c>
      <c r="F354" s="19" t="str">
        <f>[5]SKU!J354</f>
        <v>88835-04800-29</v>
      </c>
      <c r="G354" s="18" t="str">
        <f>[5]SKU!K354</f>
        <v>NMEN Advanced Whitening Anti Dark Spot Foam 50ml (Revival)</v>
      </c>
      <c r="H354" s="18" t="str">
        <f>IF([5]SKU!L354="R","Regular",
IF([5]SKU!L354="P","Promo",
IF([5]SKU!L354="S","Sample",
IF([5]SKU!L354="V","VAS",""))))</f>
        <v>Regular</v>
      </c>
      <c r="I354" s="18" t="str">
        <f>IF([5]SKU!QC354="A","Active",
IF([5]SKU!QC354="D","Discontinue",
IF([5]SKU!QC354="N","NPD","")))</f>
        <v>Active</v>
      </c>
      <c r="J354" s="18" t="str">
        <f>VLOOKUP(IFERROR(VLOOKUP(E354,'[5]Material Status'!A:I,9,0),""),'[5]Material Status'!U:W,3,0)</f>
        <v>Inactive</v>
      </c>
      <c r="K354" s="20" t="str">
        <f>IFERROR(VLOOKUP(E354,'[5]LOG Data SAP'!$D:$AO,11,0),
IF(D354=D353,K353,""))</f>
        <v>8999777888350</v>
      </c>
      <c r="L354" s="20" t="str">
        <f>IFERROR(VLOOKUP(E354,'[5]LOG Data SAP'!$D:$AO,13,0),
IF(D354=D353,L353,""))</f>
        <v>08999777000905</v>
      </c>
      <c r="M354" s="20" t="str">
        <f>IFERROR(VLOOKUP(E354,'[5]LOG Data SAP'!$D:$AO,15,0),
IF(D354=D353,M353,""))</f>
        <v>08999777000912</v>
      </c>
      <c r="N354" s="21">
        <f>[5]SKU!VH354</f>
        <v>1095</v>
      </c>
      <c r="O354" s="22">
        <f>[5]SKU!VN354</f>
        <v>20000</v>
      </c>
      <c r="P354" s="23">
        <f>[5]SKU!VO354</f>
        <v>45383</v>
      </c>
      <c r="Q354" s="24">
        <f>IFERROR(_xlfn.NUMBERVALUE(VLOOKUP(E354,'[5]LOG Data SAP'!$D:$M,9,0)),
IF(D354=D353,Q353,""))</f>
        <v>6</v>
      </c>
      <c r="R354" s="24">
        <f>IFERROR(_xlfn.NUMBERVALUE(VLOOKUP(E354,'[5]LOG Data SAP'!$D:$M,10,0)),
IF(D354=D353,R353,""))</f>
        <v>36</v>
      </c>
      <c r="S354" s="24">
        <f t="shared" si="20"/>
        <v>6</v>
      </c>
      <c r="T354" s="25">
        <f>IFERROR(VLOOKUP($E354,'[5]LOG Data SAP'!$D:$V,17,0)/10,
IF(D354=D353,T353,""))</f>
        <v>5.5</v>
      </c>
      <c r="U354" s="25">
        <f>IFERROR(VLOOKUP($E354,'[5]LOG Data SAP'!$D:$V,18,0)/10,
IF(D354=D353,U353,""))</f>
        <v>3.5</v>
      </c>
      <c r="V354" s="25">
        <f>IFERROR(VLOOKUP($E354,'[5]LOG Data SAP'!$D:$V,19,0)/10,
IF(D354=D353,V353,""))</f>
        <v>12.2</v>
      </c>
      <c r="W354" s="25">
        <f>IFERROR(VLOOKUP($E354,'[5]LOG Data SAP'!$D:$AO,21,0)/10,
IF(D354=D353,W353,""))</f>
        <v>0</v>
      </c>
      <c r="X354" s="25">
        <f>IFERROR(VLOOKUP($E354,'[5]LOG Data SAP'!$D:$AO,22,0)/10,
IF(D354=D353,X353,""))</f>
        <v>0</v>
      </c>
      <c r="Y354" s="25">
        <f>IFERROR(VLOOKUP($E354,'[5]LOG Data SAP'!$D:$AO,23,0)/10,
IF(D354=D353,Y353,""))</f>
        <v>0</v>
      </c>
      <c r="Z354" s="25">
        <f>IFERROR(VLOOKUP($E354,'[5]LOG Data SAP'!$D:$AO,25,0)/10,
IF(D354=D353,Z353,""))</f>
        <v>32.5</v>
      </c>
      <c r="AA354" s="25">
        <f>IFERROR(VLOOKUP($E354,'[5]LOG Data SAP'!$D:$AO,26,0)/10,
IF(D354=D353,AA353,""))</f>
        <v>16</v>
      </c>
      <c r="AB354" s="25">
        <f>IFERROR(VLOOKUP($E354,'[5]LOG Data SAP'!$D:$AO,27,0)/10,
IF(D354=D353,AB353,""))</f>
        <v>12.2</v>
      </c>
      <c r="AC354" s="26">
        <f>IFERROR(VLOOKUP($E354,'[5]LOG Data SAP'!$D:$AO,29,0)/IF(VLOOKUP($E354,'[5]LOG Data SAP'!$D:$AO,30,0)="G",1000,1),
IF(D354=D353,AC353,""))</f>
        <v>6.2E-2</v>
      </c>
      <c r="AD354" s="26">
        <f>IFERROR(VLOOKUP($E354,'[5]LOG Data SAP'!$D:$AO,31,0)/IF(VLOOKUP($E354,'[5]LOG Data SAP'!$D:$AO,32,0)="G",1000,1),
IF(D354=D353,AD353,""))</f>
        <v>0</v>
      </c>
      <c r="AE354" s="26">
        <f>IFERROR(VLOOKUP($E354,'[5]LOG Data SAP'!$D:$AO,33,0)/IF(VLOOKUP($E354,'[5]LOG Data SAP'!$D:$AO,34,0)="G",1000,1),
IF(D354=D353,AE353,""))</f>
        <v>2.556</v>
      </c>
      <c r="AF354" s="27">
        <f t="shared" si="21"/>
        <v>234.85</v>
      </c>
      <c r="AG354" s="27" t="str">
        <f t="shared" si="22"/>
        <v/>
      </c>
      <c r="AH354" s="28">
        <f t="shared" si="23"/>
        <v>6.3439999999999998E-3</v>
      </c>
      <c r="AI354" s="18" t="str">
        <f>IFERROR(VLOOKUP(E354,'[5]LOG Data SAP'!$D:$E,2,0),IF(D354=D353,AI353,""))</f>
        <v>NFM CLN WHT_FCL_FOM 50ML</v>
      </c>
      <c r="AJ354" s="20" t="str">
        <f>IFERROR([5]SKU!VI354,IF(D354=D353,AJ353,""))</f>
        <v>88835</v>
      </c>
      <c r="AK354" s="18" t="str">
        <f>VLOOKUP(E354,[5]SKU!I:X,16,FALSE)</f>
        <v>3401.30.00</v>
      </c>
    </row>
    <row r="355" spans="1:37">
      <c r="A355" s="18" t="str">
        <f>[5]SKU!AC355</f>
        <v>Nivea</v>
      </c>
      <c r="B355" s="18" t="str">
        <f>[5]SKU!AE355</f>
        <v>Nivea Men</v>
      </c>
      <c r="C355" s="18" t="str">
        <f>[5]SKU!AJ355</f>
        <v>NM Cleansing</v>
      </c>
      <c r="D355" s="18" t="str">
        <f>[5]SKU!G355</f>
        <v>NM Extra White Dark Spot Minimizer Facial Foam 50ml</v>
      </c>
      <c r="E355" s="19" t="str">
        <f>[5]SKU!I355</f>
        <v>88835-04800-01</v>
      </c>
      <c r="F355" s="19" t="str">
        <f>[5]SKU!J355</f>
        <v>88835-04800-29</v>
      </c>
      <c r="G355" s="18" t="str">
        <f>[5]SKU!K355</f>
        <v>NMEN Advanced Whitening Anti Dark Spot Foam 50ml</v>
      </c>
      <c r="H355" s="18" t="str">
        <f>IF([5]SKU!L355="R","Regular",
IF([5]SKU!L355="P","Promo",
IF([5]SKU!L355="S","Sample",
IF([5]SKU!L355="V","VAS",""))))</f>
        <v>Regular</v>
      </c>
      <c r="I355" s="18" t="str">
        <f>IF([5]SKU!QC355="A","Active",
IF([5]SKU!QC355="D","Discontinue",
IF([5]SKU!QC355="N","NPD","")))</f>
        <v>Active</v>
      </c>
      <c r="J355" s="18" t="str">
        <f>VLOOKUP(IFERROR(VLOOKUP(E355,'[5]Material Status'!A:I,9,0),""),'[5]Material Status'!U:W,3,0)</f>
        <v>Inactive</v>
      </c>
      <c r="K355" s="20" t="str">
        <f>IFERROR(VLOOKUP(E355,'[5]LOG Data SAP'!$D:$AO,11,0),
IF(D355=D354,K354,""))</f>
        <v>8999777888350</v>
      </c>
      <c r="L355" s="20" t="str">
        <f>IFERROR(VLOOKUP(E355,'[5]LOG Data SAP'!$D:$AO,13,0),
IF(D355=D354,L354,""))</f>
        <v>08999777000905</v>
      </c>
      <c r="M355" s="20" t="str">
        <f>IFERROR(VLOOKUP(E355,'[5]LOG Data SAP'!$D:$AO,15,0),
IF(D355=D354,M354,""))</f>
        <v>08999777000912</v>
      </c>
      <c r="N355" s="21">
        <f>[5]SKU!VH355</f>
        <v>1095</v>
      </c>
      <c r="O355" s="22">
        <f>[5]SKU!VN355</f>
        <v>12500</v>
      </c>
      <c r="P355" s="23">
        <f>[5]SKU!VO355</f>
        <v>43100</v>
      </c>
      <c r="Q355" s="24">
        <f>IFERROR(_xlfn.NUMBERVALUE(VLOOKUP(E355,'[5]LOG Data SAP'!$D:$M,9,0)),
IF(D355=D354,Q354,""))</f>
        <v>6</v>
      </c>
      <c r="R355" s="24">
        <f>IFERROR(_xlfn.NUMBERVALUE(VLOOKUP(E355,'[5]LOG Data SAP'!$D:$M,10,0)),
IF(D355=D354,R354,""))</f>
        <v>36</v>
      </c>
      <c r="S355" s="24">
        <f t="shared" si="20"/>
        <v>6</v>
      </c>
      <c r="T355" s="25">
        <f>IFERROR(VLOOKUP($E355,'[5]LOG Data SAP'!$D:$V,17,0)/10,
IF(D355=D354,T354,""))</f>
        <v>5.5</v>
      </c>
      <c r="U355" s="25">
        <f>IFERROR(VLOOKUP($E355,'[5]LOG Data SAP'!$D:$V,18,0)/10,
IF(D355=D354,U354,""))</f>
        <v>3.5</v>
      </c>
      <c r="V355" s="25">
        <f>IFERROR(VLOOKUP($E355,'[5]LOG Data SAP'!$D:$V,19,0)/10,
IF(D355=D354,V354,""))</f>
        <v>12.2</v>
      </c>
      <c r="W355" s="25">
        <f>IFERROR(VLOOKUP($E355,'[5]LOG Data SAP'!$D:$AO,21,0)/10,
IF(D355=D354,W354,""))</f>
        <v>0</v>
      </c>
      <c r="X355" s="25">
        <f>IFERROR(VLOOKUP($E355,'[5]LOG Data SAP'!$D:$AO,22,0)/10,
IF(D355=D354,X354,""))</f>
        <v>0</v>
      </c>
      <c r="Y355" s="25">
        <f>IFERROR(VLOOKUP($E355,'[5]LOG Data SAP'!$D:$AO,23,0)/10,
IF(D355=D354,Y354,""))</f>
        <v>0</v>
      </c>
      <c r="Z355" s="25">
        <f>IFERROR(VLOOKUP($E355,'[5]LOG Data SAP'!$D:$AO,25,0)/10,
IF(D355=D354,Z354,""))</f>
        <v>32.5</v>
      </c>
      <c r="AA355" s="25">
        <f>IFERROR(VLOOKUP($E355,'[5]LOG Data SAP'!$D:$AO,26,0)/10,
IF(D355=D354,AA354,""))</f>
        <v>16</v>
      </c>
      <c r="AB355" s="25">
        <f>IFERROR(VLOOKUP($E355,'[5]LOG Data SAP'!$D:$AO,27,0)/10,
IF(D355=D354,AB354,""))</f>
        <v>12.2</v>
      </c>
      <c r="AC355" s="26">
        <f>IFERROR(VLOOKUP($E355,'[5]LOG Data SAP'!$D:$AO,29,0)/IF(VLOOKUP($E355,'[5]LOG Data SAP'!$D:$AO,30,0)="G",1000,1),
IF(D355=D354,AC354,""))</f>
        <v>6.2E-2</v>
      </c>
      <c r="AD355" s="26">
        <f>IFERROR(VLOOKUP($E355,'[5]LOG Data SAP'!$D:$AO,31,0)/IF(VLOOKUP($E355,'[5]LOG Data SAP'!$D:$AO,32,0)="G",1000,1),
IF(D355=D354,AD354,""))</f>
        <v>0</v>
      </c>
      <c r="AE355" s="26">
        <f>IFERROR(VLOOKUP($E355,'[5]LOG Data SAP'!$D:$AO,33,0)/IF(VLOOKUP($E355,'[5]LOG Data SAP'!$D:$AO,34,0)="G",1000,1),
IF(D355=D354,AE354,""))</f>
        <v>2.556</v>
      </c>
      <c r="AF355" s="27">
        <f t="shared" si="21"/>
        <v>234.85</v>
      </c>
      <c r="AG355" s="27" t="str">
        <f t="shared" si="22"/>
        <v/>
      </c>
      <c r="AH355" s="28">
        <f t="shared" si="23"/>
        <v>6.3439999999999998E-3</v>
      </c>
      <c r="AI355" s="18" t="str">
        <f>IFERROR(VLOOKUP(E355,'[5]LOG Data SAP'!$D:$E,2,0),IF(D355=D354,AI354,""))</f>
        <v>NFM CLN WHT_FCL_FOM 50ML</v>
      </c>
      <c r="AJ355" s="20" t="str">
        <f>IFERROR([5]SKU!VI355,IF(D355=D354,AJ354,""))</f>
        <v>88835</v>
      </c>
      <c r="AK355" s="18" t="str">
        <f>VLOOKUP(E355,[5]SKU!I:X,16,FALSE)</f>
        <v>3401.30.00</v>
      </c>
    </row>
    <row r="356" spans="1:37">
      <c r="A356" s="18" t="str">
        <f>[5]SKU!AC356</f>
        <v>Nivea</v>
      </c>
      <c r="B356" s="18" t="str">
        <f>[5]SKU!AE356</f>
        <v>Nivea Men</v>
      </c>
      <c r="C356" s="18" t="str">
        <f>[5]SKU!AJ356</f>
        <v>NM Cleansing</v>
      </c>
      <c r="D356" s="18" t="str">
        <f>[5]SKU!G356</f>
        <v>NM Extra White Dark Spot Minimizer Facial Foam 50ml</v>
      </c>
      <c r="E356" s="19" t="str">
        <f>[5]SKU!I356</f>
        <v>88835-04800-24</v>
      </c>
      <c r="F356" s="19" t="str">
        <f>[5]SKU!J356</f>
        <v>88835-04800-29</v>
      </c>
      <c r="G356" s="18" t="str">
        <f>[5]SKU!K356</f>
        <v>NMEN Adv Wht Antidarkspot Foam 50ml</v>
      </c>
      <c r="H356" s="18" t="str">
        <f>IF([5]SKU!L356="R","Regular",
IF([5]SKU!L356="P","Promo",
IF([5]SKU!L356="S","Sample",
IF([5]SKU!L356="V","VAS",""))))</f>
        <v>Regular</v>
      </c>
      <c r="I356" s="18" t="str">
        <f>IF([5]SKU!QC356="A","Active",
IF([5]SKU!QC356="D","Discontinue",
IF([5]SKU!QC356="N","NPD","")))</f>
        <v>Active</v>
      </c>
      <c r="J356" s="18" t="str">
        <f>VLOOKUP(IFERROR(VLOOKUP(E356,'[5]Material Status'!A:I,9,0),""),'[5]Material Status'!U:W,3,0)</f>
        <v>Inactive</v>
      </c>
      <c r="K356" s="20" t="str">
        <f>IFERROR(VLOOKUP(E356,'[5]LOG Data SAP'!$D:$AO,11,0),
IF(D356=D355,K355,""))</f>
        <v>8999777888350</v>
      </c>
      <c r="L356" s="20" t="str">
        <f>IFERROR(VLOOKUP(E356,'[5]LOG Data SAP'!$D:$AO,13,0),
IF(D356=D355,L355,""))</f>
        <v>08999777000905</v>
      </c>
      <c r="M356" s="20" t="str">
        <f>IFERROR(VLOOKUP(E356,'[5]LOG Data SAP'!$D:$AO,15,0),
IF(D356=D355,M355,""))</f>
        <v>08999777000912</v>
      </c>
      <c r="N356" s="21">
        <f>[5]SKU!VH356</f>
        <v>1095</v>
      </c>
      <c r="O356" s="22">
        <f>[5]SKU!VN356</f>
        <v>8860</v>
      </c>
      <c r="P356" s="23">
        <f>[5]SKU!VO356</f>
        <v>43100</v>
      </c>
      <c r="Q356" s="24">
        <f>IFERROR(_xlfn.NUMBERVALUE(VLOOKUP(E356,'[5]LOG Data SAP'!$D:$M,9,0)),
IF(D356=D355,Q355,""))</f>
        <v>6</v>
      </c>
      <c r="R356" s="24">
        <f>IFERROR(_xlfn.NUMBERVALUE(VLOOKUP(E356,'[5]LOG Data SAP'!$D:$M,10,0)),
IF(D356=D355,R355,""))</f>
        <v>36</v>
      </c>
      <c r="S356" s="24">
        <f t="shared" si="20"/>
        <v>6</v>
      </c>
      <c r="T356" s="25">
        <f>IFERROR(VLOOKUP($E356,'[5]LOG Data SAP'!$D:$V,17,0)/10,
IF(D356=D355,T355,""))</f>
        <v>5.5</v>
      </c>
      <c r="U356" s="25">
        <f>IFERROR(VLOOKUP($E356,'[5]LOG Data SAP'!$D:$V,18,0)/10,
IF(D356=D355,U355,""))</f>
        <v>3.5</v>
      </c>
      <c r="V356" s="25">
        <f>IFERROR(VLOOKUP($E356,'[5]LOG Data SAP'!$D:$V,19,0)/10,
IF(D356=D355,V355,""))</f>
        <v>12.2</v>
      </c>
      <c r="W356" s="25">
        <f>IFERROR(VLOOKUP($E356,'[5]LOG Data SAP'!$D:$AO,21,0)/10,
IF(D356=D355,W355,""))</f>
        <v>0</v>
      </c>
      <c r="X356" s="25">
        <f>IFERROR(VLOOKUP($E356,'[5]LOG Data SAP'!$D:$AO,22,0)/10,
IF(D356=D355,X355,""))</f>
        <v>0</v>
      </c>
      <c r="Y356" s="25">
        <f>IFERROR(VLOOKUP($E356,'[5]LOG Data SAP'!$D:$AO,23,0)/10,
IF(D356=D355,Y355,""))</f>
        <v>0</v>
      </c>
      <c r="Z356" s="25">
        <f>IFERROR(VLOOKUP($E356,'[5]LOG Data SAP'!$D:$AO,25,0)/10,
IF(D356=D355,Z355,""))</f>
        <v>32.5</v>
      </c>
      <c r="AA356" s="25">
        <f>IFERROR(VLOOKUP($E356,'[5]LOG Data SAP'!$D:$AO,26,0)/10,
IF(D356=D355,AA355,""))</f>
        <v>16</v>
      </c>
      <c r="AB356" s="25">
        <f>IFERROR(VLOOKUP($E356,'[5]LOG Data SAP'!$D:$AO,27,0)/10,
IF(D356=D355,AB355,""))</f>
        <v>12.2</v>
      </c>
      <c r="AC356" s="26">
        <f>IFERROR(VLOOKUP($E356,'[5]LOG Data SAP'!$D:$AO,29,0)/IF(VLOOKUP($E356,'[5]LOG Data SAP'!$D:$AO,30,0)="G",1000,1),
IF(D356=D355,AC355,""))</f>
        <v>6.2E-2</v>
      </c>
      <c r="AD356" s="26">
        <f>IFERROR(VLOOKUP($E356,'[5]LOG Data SAP'!$D:$AO,31,0)/IF(VLOOKUP($E356,'[5]LOG Data SAP'!$D:$AO,32,0)="G",1000,1),
IF(D356=D355,AD355,""))</f>
        <v>0</v>
      </c>
      <c r="AE356" s="26">
        <f>IFERROR(VLOOKUP($E356,'[5]LOG Data SAP'!$D:$AO,33,0)/IF(VLOOKUP($E356,'[5]LOG Data SAP'!$D:$AO,34,0)="G",1000,1),
IF(D356=D355,AE355,""))</f>
        <v>2.556</v>
      </c>
      <c r="AF356" s="27">
        <f t="shared" si="21"/>
        <v>234.85</v>
      </c>
      <c r="AG356" s="27" t="str">
        <f t="shared" si="22"/>
        <v/>
      </c>
      <c r="AH356" s="28">
        <f t="shared" si="23"/>
        <v>6.3439999999999998E-3</v>
      </c>
      <c r="AI356" s="18" t="str">
        <f>IFERROR(VLOOKUP(E356,'[5]LOG Data SAP'!$D:$E,2,0),IF(D356=D355,AI355,""))</f>
        <v>NFM CLN WHT_FCL_FOM 50ML</v>
      </c>
      <c r="AJ356" s="20" t="str">
        <f>IFERROR([5]SKU!VI356,IF(D356=D355,AJ355,""))</f>
        <v>88835</v>
      </c>
      <c r="AK356" s="18" t="str">
        <f>VLOOKUP(E356,[5]SKU!I:X,16,FALSE)</f>
        <v>3401.30.00</v>
      </c>
    </row>
    <row r="357" spans="1:37">
      <c r="A357" s="18" t="str">
        <f>[5]SKU!AC357</f>
        <v>Nivea</v>
      </c>
      <c r="B357" s="18" t="str">
        <f>[5]SKU!AE357</f>
        <v>Nivea Men</v>
      </c>
      <c r="C357" s="18" t="str">
        <f>[5]SKU!AJ357</f>
        <v>NM Cleansing</v>
      </c>
      <c r="D357" s="18" t="str">
        <f>[5]SKU!G357</f>
        <v>NM Extra White Dark Spot Minimizer Facial Foam 50ml</v>
      </c>
      <c r="E357" s="19" t="str">
        <f>[5]SKU!I357</f>
        <v>88835-04800-23</v>
      </c>
      <c r="F357" s="19" t="str">
        <f>[5]SKU!J357</f>
        <v>88835-04800-29</v>
      </c>
      <c r="G357" s="18" t="str">
        <f>[5]SKU!K357</f>
        <v>NMEN Cln Wht Fcl Fom 50ml</v>
      </c>
      <c r="H357" s="18" t="str">
        <f>IF([5]SKU!L357="R","Regular",
IF([5]SKU!L357="P","Promo",
IF([5]SKU!L357="S","Sample",
IF([5]SKU!L357="V","VAS",""))))</f>
        <v>Regular</v>
      </c>
      <c r="I357" s="18" t="str">
        <f>IF([5]SKU!QC357="A","Active",
IF([5]SKU!QC357="D","Discontinue",
IF([5]SKU!QC357="N","NPD","")))</f>
        <v>Active</v>
      </c>
      <c r="J357" s="18" t="str">
        <f>VLOOKUP(IFERROR(VLOOKUP(E357,'[5]Material Status'!A:I,9,0),""),'[5]Material Status'!U:W,3,0)</f>
        <v>Inactive</v>
      </c>
      <c r="K357" s="20" t="str">
        <f>IFERROR(VLOOKUP(E357,'[5]LOG Data SAP'!$D:$AO,11,0),
IF(D357=D356,K356,""))</f>
        <v>8999777888350</v>
      </c>
      <c r="L357" s="20" t="str">
        <f>IFERROR(VLOOKUP(E357,'[5]LOG Data SAP'!$D:$AO,13,0),
IF(D357=D356,L356,""))</f>
        <v>08999777000905</v>
      </c>
      <c r="M357" s="20" t="str">
        <f>IFERROR(VLOOKUP(E357,'[5]LOG Data SAP'!$D:$AO,15,0),
IF(D357=D356,M356,""))</f>
        <v>08999777000912</v>
      </c>
      <c r="N357" s="21">
        <f>[5]SKU!VH357</f>
        <v>1095</v>
      </c>
      <c r="O357" s="22">
        <f>[5]SKU!VN357</f>
        <v>7341</v>
      </c>
      <c r="P357" s="23">
        <f>[5]SKU!VO357</f>
        <v>44926</v>
      </c>
      <c r="Q357" s="24">
        <f>IFERROR(_xlfn.NUMBERVALUE(VLOOKUP(E357,'[5]LOG Data SAP'!$D:$M,9,0)),
IF(D357=D356,Q356,""))</f>
        <v>6</v>
      </c>
      <c r="R357" s="24">
        <f>IFERROR(_xlfn.NUMBERVALUE(VLOOKUP(E357,'[5]LOG Data SAP'!$D:$M,10,0)),
IF(D357=D356,R356,""))</f>
        <v>36</v>
      </c>
      <c r="S357" s="24">
        <f t="shared" si="20"/>
        <v>6</v>
      </c>
      <c r="T357" s="25">
        <f>IFERROR(VLOOKUP($E357,'[5]LOG Data SAP'!$D:$V,17,0)/10,
IF(D357=D356,T356,""))</f>
        <v>5.5</v>
      </c>
      <c r="U357" s="25">
        <f>IFERROR(VLOOKUP($E357,'[5]LOG Data SAP'!$D:$V,18,0)/10,
IF(D357=D356,U356,""))</f>
        <v>3.5</v>
      </c>
      <c r="V357" s="25">
        <f>IFERROR(VLOOKUP($E357,'[5]LOG Data SAP'!$D:$V,19,0)/10,
IF(D357=D356,V356,""))</f>
        <v>12.2</v>
      </c>
      <c r="W357" s="25">
        <f>IFERROR(VLOOKUP($E357,'[5]LOG Data SAP'!$D:$AO,21,0)/10,
IF(D357=D356,W356,""))</f>
        <v>0</v>
      </c>
      <c r="X357" s="25">
        <f>IFERROR(VLOOKUP($E357,'[5]LOG Data SAP'!$D:$AO,22,0)/10,
IF(D357=D356,X356,""))</f>
        <v>0</v>
      </c>
      <c r="Y357" s="25">
        <f>IFERROR(VLOOKUP($E357,'[5]LOG Data SAP'!$D:$AO,23,0)/10,
IF(D357=D356,Y356,""))</f>
        <v>0</v>
      </c>
      <c r="Z357" s="25">
        <f>IFERROR(VLOOKUP($E357,'[5]LOG Data SAP'!$D:$AO,25,0)/10,
IF(D357=D356,Z356,""))</f>
        <v>32.5</v>
      </c>
      <c r="AA357" s="25">
        <f>IFERROR(VLOOKUP($E357,'[5]LOG Data SAP'!$D:$AO,26,0)/10,
IF(D357=D356,AA356,""))</f>
        <v>16</v>
      </c>
      <c r="AB357" s="25">
        <f>IFERROR(VLOOKUP($E357,'[5]LOG Data SAP'!$D:$AO,27,0)/10,
IF(D357=D356,AB356,""))</f>
        <v>12.2</v>
      </c>
      <c r="AC357" s="26">
        <f>IFERROR(VLOOKUP($E357,'[5]LOG Data SAP'!$D:$AO,29,0)/IF(VLOOKUP($E357,'[5]LOG Data SAP'!$D:$AO,30,0)="G",1000,1),
IF(D357=D356,AC356,""))</f>
        <v>6.2E-2</v>
      </c>
      <c r="AD357" s="26">
        <f>IFERROR(VLOOKUP($E357,'[5]LOG Data SAP'!$D:$AO,31,0)/IF(VLOOKUP($E357,'[5]LOG Data SAP'!$D:$AO,32,0)="G",1000,1),
IF(D357=D356,AD356,""))</f>
        <v>0</v>
      </c>
      <c r="AE357" s="26">
        <f>IFERROR(VLOOKUP($E357,'[5]LOG Data SAP'!$D:$AO,33,0)/IF(VLOOKUP($E357,'[5]LOG Data SAP'!$D:$AO,34,0)="G",1000,1),
IF(D357=D356,AE356,""))</f>
        <v>2.556</v>
      </c>
      <c r="AF357" s="27">
        <f t="shared" si="21"/>
        <v>234.85</v>
      </c>
      <c r="AG357" s="27" t="str">
        <f t="shared" si="22"/>
        <v/>
      </c>
      <c r="AH357" s="28">
        <f t="shared" si="23"/>
        <v>6.3439999999999998E-3</v>
      </c>
      <c r="AI357" s="18" t="str">
        <f>IFERROR(VLOOKUP(E357,'[5]LOG Data SAP'!$D:$E,2,0),IF(D357=D356,AI356,""))</f>
        <v>NFM CLN WHT_FCL_FOM 50ML</v>
      </c>
      <c r="AJ357" s="20" t="str">
        <f>IFERROR([5]SKU!VI357,IF(D357=D356,AJ356,""))</f>
        <v>88835</v>
      </c>
      <c r="AK357" s="18" t="str">
        <f>VLOOKUP(E357,[5]SKU!I:X,16,FALSE)</f>
        <v>3401.30.00</v>
      </c>
    </row>
    <row r="358" spans="1:37">
      <c r="A358" s="18" t="str">
        <f>[5]SKU!AC358</f>
        <v>Nivea</v>
      </c>
      <c r="B358" s="18" t="str">
        <f>[5]SKU!AE358</f>
        <v>Nivea Men</v>
      </c>
      <c r="C358" s="18" t="str">
        <f>[5]SKU!AJ358</f>
        <v>NM Cleansing</v>
      </c>
      <c r="D358" s="18" t="str">
        <f>[5]SKU!G358</f>
        <v>NM Extra White Dark Spot Minimizer Facial Foam 50ml</v>
      </c>
      <c r="E358" s="19" t="str">
        <f>[5]SKU!I358</f>
        <v>88835-04800-16</v>
      </c>
      <c r="F358" s="19" t="str">
        <f>[5]SKU!J358</f>
        <v>88835-04800-29</v>
      </c>
      <c r="G358" s="18" t="str">
        <f>[5]SKU!K358</f>
        <v>NMEN White &amp; Protect Facial Foam 50ml</v>
      </c>
      <c r="H358" s="18" t="str">
        <f>IF([5]SKU!L358="R","Regular",
IF([5]SKU!L358="P","Promo",
IF([5]SKU!L358="S","Sample",
IF([5]SKU!L358="V","VAS",""))))</f>
        <v>Regular</v>
      </c>
      <c r="I358" s="18" t="str">
        <f>IF([5]SKU!QC358="A","Active",
IF([5]SKU!QC358="D","Discontinue",
IF([5]SKU!QC358="N","NPD","")))</f>
        <v>Active</v>
      </c>
      <c r="J358" s="18" t="str">
        <f>VLOOKUP(IFERROR(VLOOKUP(E358,'[5]Material Status'!A:I,9,0),""),'[5]Material Status'!U:W,3,0)</f>
        <v>Inactive</v>
      </c>
      <c r="K358" s="20" t="str">
        <f>IFERROR(VLOOKUP(E358,'[5]LOG Data SAP'!$D:$AO,11,0),
IF(D358=D357,K357,""))</f>
        <v>8999777888350</v>
      </c>
      <c r="L358" s="20" t="str">
        <f>IFERROR(VLOOKUP(E358,'[5]LOG Data SAP'!$D:$AO,13,0),
IF(D358=D357,L357,""))</f>
        <v>08999777000905</v>
      </c>
      <c r="M358" s="20" t="str">
        <f>IFERROR(VLOOKUP(E358,'[5]LOG Data SAP'!$D:$AO,15,0),
IF(D358=D357,M357,""))</f>
        <v>08999777000912</v>
      </c>
      <c r="N358" s="21">
        <f>[5]SKU!VH358</f>
        <v>1095</v>
      </c>
      <c r="O358" s="22">
        <f>[5]SKU!VN358</f>
        <v>6723</v>
      </c>
      <c r="P358" s="23">
        <f>[5]SKU!VO358</f>
        <v>43100</v>
      </c>
      <c r="Q358" s="24">
        <f>IFERROR(_xlfn.NUMBERVALUE(VLOOKUP(E358,'[5]LOG Data SAP'!$D:$M,9,0)),
IF(D358=D357,Q357,""))</f>
        <v>6</v>
      </c>
      <c r="R358" s="24">
        <f>IFERROR(_xlfn.NUMBERVALUE(VLOOKUP(E358,'[5]LOG Data SAP'!$D:$M,10,0)),
IF(D358=D357,R357,""))</f>
        <v>36</v>
      </c>
      <c r="S358" s="24">
        <f t="shared" si="20"/>
        <v>6</v>
      </c>
      <c r="T358" s="25">
        <f>IFERROR(VLOOKUP($E358,'[5]LOG Data SAP'!$D:$V,17,0)/10,
IF(D358=D357,T357,""))</f>
        <v>5.5</v>
      </c>
      <c r="U358" s="25">
        <f>IFERROR(VLOOKUP($E358,'[5]LOG Data SAP'!$D:$V,18,0)/10,
IF(D358=D357,U357,""))</f>
        <v>3.5</v>
      </c>
      <c r="V358" s="25">
        <f>IFERROR(VLOOKUP($E358,'[5]LOG Data SAP'!$D:$V,19,0)/10,
IF(D358=D357,V357,""))</f>
        <v>12.2</v>
      </c>
      <c r="W358" s="25">
        <f>IFERROR(VLOOKUP($E358,'[5]LOG Data SAP'!$D:$AO,21,0)/10,
IF(D358=D357,W357,""))</f>
        <v>0</v>
      </c>
      <c r="X358" s="25">
        <f>IFERROR(VLOOKUP($E358,'[5]LOG Data SAP'!$D:$AO,22,0)/10,
IF(D358=D357,X357,""))</f>
        <v>0</v>
      </c>
      <c r="Y358" s="25">
        <f>IFERROR(VLOOKUP($E358,'[5]LOG Data SAP'!$D:$AO,23,0)/10,
IF(D358=D357,Y357,""))</f>
        <v>0</v>
      </c>
      <c r="Z358" s="25">
        <f>IFERROR(VLOOKUP($E358,'[5]LOG Data SAP'!$D:$AO,25,0)/10,
IF(D358=D357,Z357,""))</f>
        <v>32.5</v>
      </c>
      <c r="AA358" s="25">
        <f>IFERROR(VLOOKUP($E358,'[5]LOG Data SAP'!$D:$AO,26,0)/10,
IF(D358=D357,AA357,""))</f>
        <v>16</v>
      </c>
      <c r="AB358" s="25">
        <f>IFERROR(VLOOKUP($E358,'[5]LOG Data SAP'!$D:$AO,27,0)/10,
IF(D358=D357,AB357,""))</f>
        <v>12.2</v>
      </c>
      <c r="AC358" s="26">
        <f>IFERROR(VLOOKUP($E358,'[5]LOG Data SAP'!$D:$AO,29,0)/IF(VLOOKUP($E358,'[5]LOG Data SAP'!$D:$AO,30,0)="G",1000,1),
IF(D358=D357,AC357,""))</f>
        <v>6.2E-2</v>
      </c>
      <c r="AD358" s="26">
        <f>IFERROR(VLOOKUP($E358,'[5]LOG Data SAP'!$D:$AO,31,0)/IF(VLOOKUP($E358,'[5]LOG Data SAP'!$D:$AO,32,0)="G",1000,1),
IF(D358=D357,AD357,""))</f>
        <v>0</v>
      </c>
      <c r="AE358" s="26">
        <f>IFERROR(VLOOKUP($E358,'[5]LOG Data SAP'!$D:$AO,33,0)/IF(VLOOKUP($E358,'[5]LOG Data SAP'!$D:$AO,34,0)="G",1000,1),
IF(D358=D357,AE357,""))</f>
        <v>2.556</v>
      </c>
      <c r="AF358" s="27">
        <f t="shared" si="21"/>
        <v>234.85</v>
      </c>
      <c r="AG358" s="27" t="str">
        <f t="shared" si="22"/>
        <v/>
      </c>
      <c r="AH358" s="28">
        <f t="shared" si="23"/>
        <v>6.3439999999999998E-3</v>
      </c>
      <c r="AI358" s="18" t="str">
        <f>IFERROR(VLOOKUP(E358,'[5]LOG Data SAP'!$D:$E,2,0),IF(D358=D357,AI357,""))</f>
        <v>NFM CLN WHT_FCL_FOM 50ML</v>
      </c>
      <c r="AJ358" s="20" t="str">
        <f>IFERROR([5]SKU!VI358,IF(D358=D357,AJ357,""))</f>
        <v>88835</v>
      </c>
      <c r="AK358" s="18" t="str">
        <f>VLOOKUP(E358,[5]SKU!I:X,16,FALSE)</f>
        <v>3401.30.00</v>
      </c>
    </row>
    <row r="359" spans="1:37">
      <c r="A359" s="18" t="str">
        <f>[5]SKU!AC359</f>
        <v>Nivea</v>
      </c>
      <c r="B359" s="18" t="str">
        <f>[5]SKU!AE359</f>
        <v>Nivea Men</v>
      </c>
      <c r="C359" s="18" t="str">
        <f>[5]SKU!AJ359</f>
        <v>NM Cleansing</v>
      </c>
      <c r="D359" s="18" t="str">
        <f>[5]SKU!G359</f>
        <v>NM Extra White Dark Spot Minimizer Facial Foam 50ml</v>
      </c>
      <c r="E359" s="19" t="str">
        <f>[5]SKU!I359</f>
        <v>48330-00000-13</v>
      </c>
      <c r="F359" s="19" t="str">
        <f>[5]SKU!J359</f>
        <v>88835-04800-29</v>
      </c>
      <c r="G359" s="18" t="str">
        <f>[5]SKU!K359</f>
        <v>NMEN W&amp;P Foam 50ml + NMEN W&amp;P Moist 40ml</v>
      </c>
      <c r="H359" s="18" t="str">
        <f>IF([5]SKU!L359="R","Regular",
IF([5]SKU!L359="P","Promo",
IF([5]SKU!L359="S","Sample",
IF([5]SKU!L359="V","VAS",""))))</f>
        <v>VAS</v>
      </c>
      <c r="I359" s="18" t="str">
        <f>IF([5]SKU!QC359="A","Active",
IF([5]SKU!QC359="D","Discontinue",
IF([5]SKU!QC359="N","NPD","")))</f>
        <v>Active</v>
      </c>
      <c r="J359" s="18" t="str">
        <f>VLOOKUP(IFERROR(VLOOKUP(E359,'[5]Material Status'!A:I,9,0),""),'[5]Material Status'!U:W,3,0)</f>
        <v>Inactive</v>
      </c>
      <c r="K359" s="20" t="str">
        <f>IFERROR(VLOOKUP(E359,'[5]LOG Data SAP'!$D:$AO,11,0),
IF(D359=D358,K358,""))</f>
        <v>8999777888350</v>
      </c>
      <c r="L359" s="20" t="str">
        <f>IFERROR(VLOOKUP(E359,'[5]LOG Data SAP'!$D:$AO,13,0),
IF(D359=D358,L358,""))</f>
        <v>08999777000905</v>
      </c>
      <c r="M359" s="20" t="str">
        <f>IFERROR(VLOOKUP(E359,'[5]LOG Data SAP'!$D:$AO,15,0),
IF(D359=D358,M358,""))</f>
        <v>08999777000912</v>
      </c>
      <c r="N359" s="21">
        <f>[5]SKU!VH359</f>
        <v>1095</v>
      </c>
      <c r="O359" s="22">
        <f>[5]SKU!VN359</f>
        <v>27200</v>
      </c>
      <c r="P359" s="23">
        <f>[5]SKU!VO359</f>
        <v>43100</v>
      </c>
      <c r="Q359" s="24">
        <f>IFERROR(_xlfn.NUMBERVALUE(VLOOKUP(E359,'[5]LOG Data SAP'!$D:$M,9,0)),
IF(D359=D358,Q358,""))</f>
        <v>6</v>
      </c>
      <c r="R359" s="24">
        <f>IFERROR(_xlfn.NUMBERVALUE(VLOOKUP(E359,'[5]LOG Data SAP'!$D:$M,10,0)),
IF(D359=D358,R358,""))</f>
        <v>36</v>
      </c>
      <c r="S359" s="24">
        <f t="shared" si="20"/>
        <v>6</v>
      </c>
      <c r="T359" s="25">
        <f>IFERROR(VLOOKUP($E359,'[5]LOG Data SAP'!$D:$V,17,0)/10,
IF(D359=D358,T358,""))</f>
        <v>5.5</v>
      </c>
      <c r="U359" s="25">
        <f>IFERROR(VLOOKUP($E359,'[5]LOG Data SAP'!$D:$V,18,0)/10,
IF(D359=D358,U358,""))</f>
        <v>3.5</v>
      </c>
      <c r="V359" s="25">
        <f>IFERROR(VLOOKUP($E359,'[5]LOG Data SAP'!$D:$V,19,0)/10,
IF(D359=D358,V358,""))</f>
        <v>12.2</v>
      </c>
      <c r="W359" s="25">
        <f>IFERROR(VLOOKUP($E359,'[5]LOG Data SAP'!$D:$AO,21,0)/10,
IF(D359=D358,W358,""))</f>
        <v>0</v>
      </c>
      <c r="X359" s="25">
        <f>IFERROR(VLOOKUP($E359,'[5]LOG Data SAP'!$D:$AO,22,0)/10,
IF(D359=D358,X358,""))</f>
        <v>0</v>
      </c>
      <c r="Y359" s="25">
        <f>IFERROR(VLOOKUP($E359,'[5]LOG Data SAP'!$D:$AO,23,0)/10,
IF(D359=D358,Y358,""))</f>
        <v>0</v>
      </c>
      <c r="Z359" s="25">
        <f>IFERROR(VLOOKUP($E359,'[5]LOG Data SAP'!$D:$AO,25,0)/10,
IF(D359=D358,Z358,""))</f>
        <v>32.5</v>
      </c>
      <c r="AA359" s="25">
        <f>IFERROR(VLOOKUP($E359,'[5]LOG Data SAP'!$D:$AO,26,0)/10,
IF(D359=D358,AA358,""))</f>
        <v>16</v>
      </c>
      <c r="AB359" s="25">
        <f>IFERROR(VLOOKUP($E359,'[5]LOG Data SAP'!$D:$AO,27,0)/10,
IF(D359=D358,AB358,""))</f>
        <v>12.2</v>
      </c>
      <c r="AC359" s="26">
        <f>IFERROR(VLOOKUP($E359,'[5]LOG Data SAP'!$D:$AO,29,0)/IF(VLOOKUP($E359,'[5]LOG Data SAP'!$D:$AO,30,0)="G",1000,1),
IF(D359=D358,AC358,""))</f>
        <v>6.2E-2</v>
      </c>
      <c r="AD359" s="26">
        <f>IFERROR(VLOOKUP($E359,'[5]LOG Data SAP'!$D:$AO,31,0)/IF(VLOOKUP($E359,'[5]LOG Data SAP'!$D:$AO,32,0)="G",1000,1),
IF(D359=D358,AD358,""))</f>
        <v>0</v>
      </c>
      <c r="AE359" s="26">
        <f>IFERROR(VLOOKUP($E359,'[5]LOG Data SAP'!$D:$AO,33,0)/IF(VLOOKUP($E359,'[5]LOG Data SAP'!$D:$AO,34,0)="G",1000,1),
IF(D359=D358,AE358,""))</f>
        <v>2.556</v>
      </c>
      <c r="AF359" s="27">
        <f t="shared" si="21"/>
        <v>234.85</v>
      </c>
      <c r="AG359" s="27" t="str">
        <f t="shared" si="22"/>
        <v/>
      </c>
      <c r="AH359" s="28">
        <f t="shared" si="23"/>
        <v>6.3439999999999998E-3</v>
      </c>
      <c r="AI359" s="18" t="str">
        <f>IFERROR(VLOOKUP(E359,'[5]LOG Data SAP'!$D:$E,2,0),IF(D359=D358,AI358,""))</f>
        <v>NFM CLN WHT_FCL_FOM 50ML</v>
      </c>
      <c r="AJ359" s="20" t="str">
        <f>IFERROR([5]SKU!VI359,IF(D359=D358,AJ358,""))</f>
        <v>88835</v>
      </c>
      <c r="AK359" s="18" t="str">
        <f>VLOOKUP(E359,[5]SKU!I:X,16,FALSE)</f>
        <v>3401.30.00</v>
      </c>
    </row>
    <row r="360" spans="1:37">
      <c r="A360" s="18" t="str">
        <f>[5]SKU!AC360</f>
        <v>Nivea</v>
      </c>
      <c r="B360" s="18" t="str">
        <f>[5]SKU!AE360</f>
        <v>Nivea Men</v>
      </c>
      <c r="C360" s="18" t="str">
        <f>[5]SKU!AJ360</f>
        <v>NM Cleansing</v>
      </c>
      <c r="D360" s="18" t="str">
        <f>[5]SKU!G360</f>
        <v>NM Extra White Dark Spot Minimizer Facial Foam 100ml</v>
      </c>
      <c r="E360" s="19" t="str">
        <f>[5]SKU!I360</f>
        <v>88836-04800-29</v>
      </c>
      <c r="F360" s="19" t="str">
        <f>[5]SKU!J360</f>
        <v>88836-04800-29</v>
      </c>
      <c r="G360" s="18" t="str">
        <f>[5]SKU!K360</f>
        <v>NIVEA MEN Extra Bright Dark Spot Minimizer Facial Foam 100ml</v>
      </c>
      <c r="H360" s="18" t="str">
        <f>IF([5]SKU!L360="R","Regular",
IF([5]SKU!L360="P","Promo",
IF([5]SKU!L360="S","Sample",
IF([5]SKU!L360="V","VAS",""))))</f>
        <v>Regular</v>
      </c>
      <c r="I360" s="18" t="str">
        <f>IF([5]SKU!QC360="A","Active",
IF([5]SKU!QC360="D","Discontinue",
IF([5]SKU!QC360="N","NPD","")))</f>
        <v>Active</v>
      </c>
      <c r="J360" s="18" t="str">
        <f>VLOOKUP(IFERROR(VLOOKUP(E360,'[5]Material Status'!A:I,9,0),""),'[5]Material Status'!U:W,3,0)</f>
        <v>Active</v>
      </c>
      <c r="K360" s="20" t="str">
        <f>IFERROR(VLOOKUP(E360,'[5]LOG Data SAP'!$D:$AO,11,0),
IF(D360=D359,K359,""))</f>
        <v>8999777888367</v>
      </c>
      <c r="L360" s="20" t="str">
        <f>IFERROR(VLOOKUP(E360,'[5]LOG Data SAP'!$D:$AO,13,0),
IF(D360=D359,L359,""))</f>
        <v/>
      </c>
      <c r="M360" s="20" t="str">
        <f>IFERROR(VLOOKUP(E360,'[5]LOG Data SAP'!$D:$AO,15,0),
IF(D360=D359,M359,""))</f>
        <v>04005805263212</v>
      </c>
      <c r="N360" s="21">
        <f>[5]SKU!VH360</f>
        <v>1095</v>
      </c>
      <c r="O360" s="22">
        <f>[5]SKU!VN360</f>
        <v>29700</v>
      </c>
      <c r="P360" s="23">
        <f>[5]SKU!VO360</f>
        <v>45383</v>
      </c>
      <c r="Q360" s="24">
        <f>IFERROR(_xlfn.NUMBERVALUE(VLOOKUP(E360,'[5]LOG Data SAP'!$D:$M,9,0)),
IF(D360=D359,Q359,""))</f>
        <v>0</v>
      </c>
      <c r="R360" s="24">
        <f>IFERROR(_xlfn.NUMBERVALUE(VLOOKUP(E360,'[5]LOG Data SAP'!$D:$M,10,0)),
IF(D360=D359,R359,""))</f>
        <v>24</v>
      </c>
      <c r="S360" s="24">
        <f t="shared" si="20"/>
        <v>0</v>
      </c>
      <c r="T360" s="25">
        <f>IFERROR(VLOOKUP($E360,'[5]LOG Data SAP'!$D:$V,17,0)/10,
IF(D360=D359,T359,""))</f>
        <v>8</v>
      </c>
      <c r="U360" s="25">
        <f>IFERROR(VLOOKUP($E360,'[5]LOG Data SAP'!$D:$V,18,0)/10,
IF(D360=D359,U359,""))</f>
        <v>5</v>
      </c>
      <c r="V360" s="25">
        <f>IFERROR(VLOOKUP($E360,'[5]LOG Data SAP'!$D:$V,19,0)/10,
IF(D360=D359,V359,""))</f>
        <v>14.5</v>
      </c>
      <c r="W360" s="25">
        <f>IFERROR(VLOOKUP($E360,'[5]LOG Data SAP'!$D:$AO,21,0)/10,
IF(D360=D359,W359,""))</f>
        <v>0</v>
      </c>
      <c r="X360" s="25">
        <f>IFERROR(VLOOKUP($E360,'[5]LOG Data SAP'!$D:$AO,22,0)/10,
IF(D360=D359,X359,""))</f>
        <v>0</v>
      </c>
      <c r="Y360" s="25">
        <f>IFERROR(VLOOKUP($E360,'[5]LOG Data SAP'!$D:$AO,23,0)/10,
IF(D360=D359,Y359,""))</f>
        <v>0</v>
      </c>
      <c r="Z360" s="25">
        <f>IFERROR(VLOOKUP($E360,'[5]LOG Data SAP'!$D:$AO,25,0)/10,
IF(D360=D359,Z359,""))</f>
        <v>31.2</v>
      </c>
      <c r="AA360" s="25">
        <f>IFERROR(VLOOKUP($E360,'[5]LOG Data SAP'!$D:$AO,26,0)/10,
IF(D360=D359,AA359,""))</f>
        <v>21</v>
      </c>
      <c r="AB360" s="25">
        <f>IFERROR(VLOOKUP($E360,'[5]LOG Data SAP'!$D:$AO,27,0)/10,
IF(D360=D359,AB359,""))</f>
        <v>16.100000000000001</v>
      </c>
      <c r="AC360" s="26">
        <f>IFERROR(VLOOKUP($E360,'[5]LOG Data SAP'!$D:$AO,29,0)/IF(VLOOKUP($E360,'[5]LOG Data SAP'!$D:$AO,30,0)="G",1000,1),
IF(D360=D359,AC359,""))</f>
        <v>0.12301999999999999</v>
      </c>
      <c r="AD360" s="26">
        <f>IFERROR(VLOOKUP($E360,'[5]LOG Data SAP'!$D:$AO,31,0)/IF(VLOOKUP($E360,'[5]LOG Data SAP'!$D:$AO,32,0)="G",1000,1),
IF(D360=D359,AD359,""))</f>
        <v>0</v>
      </c>
      <c r="AE360" s="26">
        <f>IFERROR(VLOOKUP($E360,'[5]LOG Data SAP'!$D:$AO,33,0)/IF(VLOOKUP($E360,'[5]LOG Data SAP'!$D:$AO,34,0)="G",1000,1),
IF(D360=D359,AE359,""))</f>
        <v>3.2069999999999999</v>
      </c>
      <c r="AF360" s="27">
        <f t="shared" si="21"/>
        <v>580</v>
      </c>
      <c r="AG360" s="27" t="str">
        <f t="shared" si="22"/>
        <v/>
      </c>
      <c r="AH360" s="28">
        <f t="shared" si="23"/>
        <v>1.0548719999999999E-2</v>
      </c>
      <c r="AI360" s="18" t="str">
        <f>IFERROR(VLOOKUP(E360,'[5]LOG Data SAP'!$D:$E,2,0),IF(D360=D359,AI359,""))</f>
        <v>NMEN BRT FM 100ML</v>
      </c>
      <c r="AJ360" s="20" t="str">
        <f>IFERROR([5]SKU!VI360,IF(D360=D359,AJ359,""))</f>
        <v>88836</v>
      </c>
      <c r="AK360" s="18" t="str">
        <f>VLOOKUP(E360,[5]SKU!I:X,16,FALSE)</f>
        <v>3401.30.00</v>
      </c>
    </row>
    <row r="361" spans="1:37">
      <c r="A361" s="18" t="str">
        <f>[5]SKU!AC361</f>
        <v>Nivea</v>
      </c>
      <c r="B361" s="18" t="str">
        <f>[5]SKU!AE361</f>
        <v>Nivea Men</v>
      </c>
      <c r="C361" s="18" t="str">
        <f>[5]SKU!AJ361</f>
        <v>NM Cleansing</v>
      </c>
      <c r="D361" s="18" t="str">
        <f>[5]SKU!G361</f>
        <v>NM Extra White Dark Spot Minimizer Facial Foam 100ml</v>
      </c>
      <c r="E361" s="19" t="str">
        <f>[5]SKU!I361</f>
        <v>88836-04800-28</v>
      </c>
      <c r="F361" s="19" t="str">
        <f>[5]SKU!J361</f>
        <v>88836-04800-29</v>
      </c>
      <c r="G361" s="18" t="str">
        <f>[5]SKU!K361</f>
        <v>NIVEA MEN Extra White Dark Spot Minimizer Facial Foam 100ml</v>
      </c>
      <c r="H361" s="18" t="str">
        <f>IF([5]SKU!L361="R","Regular",
IF([5]SKU!L361="P","Promo",
IF([5]SKU!L361="S","Sample",
IF([5]SKU!L361="V","VAS",""))))</f>
        <v>Regular</v>
      </c>
      <c r="I361" s="18" t="str">
        <f>IF([5]SKU!QC361="A","Active",
IF([5]SKU!QC361="D","Discontinue",
IF([5]SKU!QC361="N","NPD","")))</f>
        <v>Active</v>
      </c>
      <c r="J361" s="18" t="str">
        <f>VLOOKUP(IFERROR(VLOOKUP(E361,'[5]Material Status'!A:I,9,0),""),'[5]Material Status'!U:W,3,0)</f>
        <v>Inactive</v>
      </c>
      <c r="K361" s="20" t="str">
        <f>IFERROR(VLOOKUP(E361,'[5]LOG Data SAP'!$D:$AO,11,0),
IF(D361=D360,K360,""))</f>
        <v>8999777888367</v>
      </c>
      <c r="L361" s="20" t="str">
        <f>IFERROR(VLOOKUP(E361,'[5]LOG Data SAP'!$D:$AO,13,0),
IF(D361=D360,L360,""))</f>
        <v/>
      </c>
      <c r="M361" s="20" t="str">
        <f>IFERROR(VLOOKUP(E361,'[5]LOG Data SAP'!$D:$AO,15,0),
IF(D361=D360,M360,""))</f>
        <v>04005805263212</v>
      </c>
      <c r="N361" s="21">
        <f>[5]SKU!VH361</f>
        <v>1095</v>
      </c>
      <c r="O361" s="22">
        <f>[5]SKU!VN361</f>
        <v>29700</v>
      </c>
      <c r="P361" s="23">
        <f>[5]SKU!VO361</f>
        <v>45383</v>
      </c>
      <c r="Q361" s="24">
        <f>IFERROR(_xlfn.NUMBERVALUE(VLOOKUP(E361,'[5]LOG Data SAP'!$D:$M,9,0)),
IF(D361=D360,Q360,""))</f>
        <v>0</v>
      </c>
      <c r="R361" s="24">
        <f>IFERROR(_xlfn.NUMBERVALUE(VLOOKUP(E361,'[5]LOG Data SAP'!$D:$M,10,0)),
IF(D361=D360,R360,""))</f>
        <v>24</v>
      </c>
      <c r="S361" s="24">
        <f t="shared" si="20"/>
        <v>0</v>
      </c>
      <c r="T361" s="25">
        <f>IFERROR(VLOOKUP($E361,'[5]LOG Data SAP'!$D:$V,17,0)/10,
IF(D361=D360,T360,""))</f>
        <v>8</v>
      </c>
      <c r="U361" s="25">
        <f>IFERROR(VLOOKUP($E361,'[5]LOG Data SAP'!$D:$V,18,0)/10,
IF(D361=D360,U360,""))</f>
        <v>5</v>
      </c>
      <c r="V361" s="25">
        <f>IFERROR(VLOOKUP($E361,'[5]LOG Data SAP'!$D:$V,19,0)/10,
IF(D361=D360,V360,""))</f>
        <v>14.5</v>
      </c>
      <c r="W361" s="25">
        <f>IFERROR(VLOOKUP($E361,'[5]LOG Data SAP'!$D:$AO,21,0)/10,
IF(D361=D360,W360,""))</f>
        <v>0</v>
      </c>
      <c r="X361" s="25">
        <f>IFERROR(VLOOKUP($E361,'[5]LOG Data SAP'!$D:$AO,22,0)/10,
IF(D361=D360,X360,""))</f>
        <v>0</v>
      </c>
      <c r="Y361" s="25">
        <f>IFERROR(VLOOKUP($E361,'[5]LOG Data SAP'!$D:$AO,23,0)/10,
IF(D361=D360,Y360,""))</f>
        <v>0</v>
      </c>
      <c r="Z361" s="25">
        <f>IFERROR(VLOOKUP($E361,'[5]LOG Data SAP'!$D:$AO,25,0)/10,
IF(D361=D360,Z360,""))</f>
        <v>31.2</v>
      </c>
      <c r="AA361" s="25">
        <f>IFERROR(VLOOKUP($E361,'[5]LOG Data SAP'!$D:$AO,26,0)/10,
IF(D361=D360,AA360,""))</f>
        <v>21</v>
      </c>
      <c r="AB361" s="25">
        <f>IFERROR(VLOOKUP($E361,'[5]LOG Data SAP'!$D:$AO,27,0)/10,
IF(D361=D360,AB360,""))</f>
        <v>16.100000000000001</v>
      </c>
      <c r="AC361" s="26">
        <f>IFERROR(VLOOKUP($E361,'[5]LOG Data SAP'!$D:$AO,29,0)/IF(VLOOKUP($E361,'[5]LOG Data SAP'!$D:$AO,30,0)="G",1000,1),
IF(D361=D360,AC360,""))</f>
        <v>0.123</v>
      </c>
      <c r="AD361" s="26">
        <f>IFERROR(VLOOKUP($E361,'[5]LOG Data SAP'!$D:$AO,31,0)/IF(VLOOKUP($E361,'[5]LOG Data SAP'!$D:$AO,32,0)="G",1000,1),
IF(D361=D360,AD360,""))</f>
        <v>0</v>
      </c>
      <c r="AE361" s="26">
        <f>IFERROR(VLOOKUP($E361,'[5]LOG Data SAP'!$D:$AO,33,0)/IF(VLOOKUP($E361,'[5]LOG Data SAP'!$D:$AO,34,0)="G",1000,1),
IF(D361=D360,AE360,""))</f>
        <v>3.2069999999999999</v>
      </c>
      <c r="AF361" s="27">
        <f t="shared" si="21"/>
        <v>580</v>
      </c>
      <c r="AG361" s="27" t="str">
        <f t="shared" si="22"/>
        <v/>
      </c>
      <c r="AH361" s="28">
        <f t="shared" si="23"/>
        <v>1.0548719999999999E-2</v>
      </c>
      <c r="AI361" s="18" t="str">
        <f>IFERROR(VLOOKUP(E361,'[5]LOG Data SAP'!$D:$E,2,0),IF(D361=D360,AI360,""))</f>
        <v>NMEN CLN WHT_FCL_FOM 100ML</v>
      </c>
      <c r="AJ361" s="20" t="str">
        <f>IFERROR([5]SKU!VI361,IF(D361=D360,AJ360,""))</f>
        <v>88836</v>
      </c>
      <c r="AK361" s="18" t="str">
        <f>VLOOKUP(E361,[5]SKU!I:X,16,FALSE)</f>
        <v>3401.30.00</v>
      </c>
    </row>
    <row r="362" spans="1:37">
      <c r="A362" s="18" t="str">
        <f>[5]SKU!AC362</f>
        <v>Nivea</v>
      </c>
      <c r="B362" s="18" t="str">
        <f>[5]SKU!AE362</f>
        <v>Nivea Men</v>
      </c>
      <c r="C362" s="18" t="str">
        <f>[5]SKU!AJ362</f>
        <v>NM Cleansing</v>
      </c>
      <c r="D362" s="18" t="str">
        <f>[5]SKU!G362</f>
        <v>NM Extra White Dark Spot Minimizer Facial Foam 100ml</v>
      </c>
      <c r="E362" s="19" t="str">
        <f>[5]SKU!I362</f>
        <v>88836-04800-26</v>
      </c>
      <c r="F362" s="19" t="str">
        <f>[5]SKU!J362</f>
        <v>88836-04800-29</v>
      </c>
      <c r="G362" s="18" t="str">
        <f>[5]SKU!K362</f>
        <v>NMEN Advanced Whitening Anti Dark Spot Foam 100ml (Revival)</v>
      </c>
      <c r="H362" s="18" t="str">
        <f>IF([5]SKU!L362="R","Regular",
IF([5]SKU!L362="P","Promo",
IF([5]SKU!L362="S","Sample",
IF([5]SKU!L362="V","VAS",""))))</f>
        <v>Regular</v>
      </c>
      <c r="I362" s="18" t="str">
        <f>IF([5]SKU!QC362="A","Active",
IF([5]SKU!QC362="D","Discontinue",
IF([5]SKU!QC362="N","NPD","")))</f>
        <v>Active</v>
      </c>
      <c r="J362" s="18" t="str">
        <f>VLOOKUP(IFERROR(VLOOKUP(E362,'[5]Material Status'!A:I,9,0),""),'[5]Material Status'!U:W,3,0)</f>
        <v>Inactive</v>
      </c>
      <c r="K362" s="20" t="str">
        <f>IFERROR(VLOOKUP(E362,'[5]LOG Data SAP'!$D:$AO,11,0),
IF(D362=D361,K361,""))</f>
        <v>8999777888367</v>
      </c>
      <c r="L362" s="20" t="str">
        <f>IFERROR(VLOOKUP(E362,'[5]LOG Data SAP'!$D:$AO,13,0),
IF(D362=D361,L361,""))</f>
        <v/>
      </c>
      <c r="M362" s="20" t="str">
        <f>IFERROR(VLOOKUP(E362,'[5]LOG Data SAP'!$D:$AO,15,0),
IF(D362=D361,M361,""))</f>
        <v>04005805263212</v>
      </c>
      <c r="N362" s="21">
        <f>[5]SKU!VH362</f>
        <v>1095</v>
      </c>
      <c r="O362" s="22">
        <f>[5]SKU!VN362</f>
        <v>29700</v>
      </c>
      <c r="P362" s="23">
        <f>[5]SKU!VO362</f>
        <v>45383</v>
      </c>
      <c r="Q362" s="24">
        <f>IFERROR(_xlfn.NUMBERVALUE(VLOOKUP(E362,'[5]LOG Data SAP'!$D:$M,9,0)),
IF(D362=D361,Q361,""))</f>
        <v>0</v>
      </c>
      <c r="R362" s="24">
        <f>IFERROR(_xlfn.NUMBERVALUE(VLOOKUP(E362,'[5]LOG Data SAP'!$D:$M,10,0)),
IF(D362=D361,R361,""))</f>
        <v>24</v>
      </c>
      <c r="S362" s="24">
        <f t="shared" si="20"/>
        <v>0</v>
      </c>
      <c r="T362" s="25">
        <f>IFERROR(VLOOKUP($E362,'[5]LOG Data SAP'!$D:$V,17,0)/10,
IF(D362=D361,T361,""))</f>
        <v>8</v>
      </c>
      <c r="U362" s="25">
        <f>IFERROR(VLOOKUP($E362,'[5]LOG Data SAP'!$D:$V,18,0)/10,
IF(D362=D361,U361,""))</f>
        <v>5</v>
      </c>
      <c r="V362" s="25">
        <f>IFERROR(VLOOKUP($E362,'[5]LOG Data SAP'!$D:$V,19,0)/10,
IF(D362=D361,V361,""))</f>
        <v>14.5</v>
      </c>
      <c r="W362" s="25">
        <f>IFERROR(VLOOKUP($E362,'[5]LOG Data SAP'!$D:$AO,21,0)/10,
IF(D362=D361,W361,""))</f>
        <v>0</v>
      </c>
      <c r="X362" s="25">
        <f>IFERROR(VLOOKUP($E362,'[5]LOG Data SAP'!$D:$AO,22,0)/10,
IF(D362=D361,X361,""))</f>
        <v>0</v>
      </c>
      <c r="Y362" s="25">
        <f>IFERROR(VLOOKUP($E362,'[5]LOG Data SAP'!$D:$AO,23,0)/10,
IF(D362=D361,Y361,""))</f>
        <v>0</v>
      </c>
      <c r="Z362" s="25">
        <f>IFERROR(VLOOKUP($E362,'[5]LOG Data SAP'!$D:$AO,25,0)/10,
IF(D362=D361,Z361,""))</f>
        <v>31.2</v>
      </c>
      <c r="AA362" s="25">
        <f>IFERROR(VLOOKUP($E362,'[5]LOG Data SAP'!$D:$AO,26,0)/10,
IF(D362=D361,AA361,""))</f>
        <v>21</v>
      </c>
      <c r="AB362" s="25">
        <f>IFERROR(VLOOKUP($E362,'[5]LOG Data SAP'!$D:$AO,27,0)/10,
IF(D362=D361,AB361,""))</f>
        <v>16.100000000000001</v>
      </c>
      <c r="AC362" s="26">
        <f>IFERROR(VLOOKUP($E362,'[5]LOG Data SAP'!$D:$AO,29,0)/IF(VLOOKUP($E362,'[5]LOG Data SAP'!$D:$AO,30,0)="G",1000,1),
IF(D362=D361,AC361,""))</f>
        <v>0.12301999999999999</v>
      </c>
      <c r="AD362" s="26">
        <f>IFERROR(VLOOKUP($E362,'[5]LOG Data SAP'!$D:$AO,31,0)/IF(VLOOKUP($E362,'[5]LOG Data SAP'!$D:$AO,32,0)="G",1000,1),
IF(D362=D361,AD361,""))</f>
        <v>0</v>
      </c>
      <c r="AE362" s="26">
        <f>IFERROR(VLOOKUP($E362,'[5]LOG Data SAP'!$D:$AO,33,0)/IF(VLOOKUP($E362,'[5]LOG Data SAP'!$D:$AO,34,0)="G",1000,1),
IF(D362=D361,AE361,""))</f>
        <v>3.218</v>
      </c>
      <c r="AF362" s="27">
        <f t="shared" si="21"/>
        <v>580</v>
      </c>
      <c r="AG362" s="27" t="str">
        <f t="shared" si="22"/>
        <v/>
      </c>
      <c r="AH362" s="28">
        <f t="shared" si="23"/>
        <v>1.0548719999999999E-2</v>
      </c>
      <c r="AI362" s="18" t="str">
        <f>IFERROR(VLOOKUP(E362,'[5]LOG Data SAP'!$D:$E,2,0),IF(D362=D361,AI361,""))</f>
        <v>NMEN CLN WHT_FCL_FOM 100ML</v>
      </c>
      <c r="AJ362" s="20" t="str">
        <f>IFERROR([5]SKU!VI362,IF(D362=D361,AJ361,""))</f>
        <v>88836</v>
      </c>
      <c r="AK362" s="18" t="str">
        <f>VLOOKUP(E362,[5]SKU!I:X,16,FALSE)</f>
        <v>3401.30.00</v>
      </c>
    </row>
    <row r="363" spans="1:37">
      <c r="A363" s="18" t="str">
        <f>[5]SKU!AC363</f>
        <v>Nivea</v>
      </c>
      <c r="B363" s="18" t="str">
        <f>[5]SKU!AE363</f>
        <v>Nivea Men</v>
      </c>
      <c r="C363" s="18" t="str">
        <f>[5]SKU!AJ363</f>
        <v>NM Cleansing</v>
      </c>
      <c r="D363" s="18" t="str">
        <f>[5]SKU!G363</f>
        <v>NM Extra White Dark Spot Minimizer Facial Foam 100ml</v>
      </c>
      <c r="E363" s="19" t="str">
        <f>[5]SKU!I363</f>
        <v>88836-04800-15</v>
      </c>
      <c r="F363" s="19" t="str">
        <f>[5]SKU!J363</f>
        <v>88836-04800-29</v>
      </c>
      <c r="G363" s="18" t="str">
        <f>[5]SKU!K363</f>
        <v>NMEN Advanced Whitening Anti Dark Spot Foam 100ml (Revival)</v>
      </c>
      <c r="H363" s="18" t="str">
        <f>IF([5]SKU!L363="R","Regular",
IF([5]SKU!L363="P","Promo",
IF([5]SKU!L363="S","Sample",
IF([5]SKU!L363="V","VAS",""))))</f>
        <v>Regular</v>
      </c>
      <c r="I363" s="18" t="str">
        <f>IF([5]SKU!QC363="A","Active",
IF([5]SKU!QC363="D","Discontinue",
IF([5]SKU!QC363="N","NPD","")))</f>
        <v>Active</v>
      </c>
      <c r="J363" s="18" t="str">
        <f>VLOOKUP(IFERROR(VLOOKUP(E363,'[5]Material Status'!A:I,9,0),""),'[5]Material Status'!U:W,3,0)</f>
        <v>Inactive</v>
      </c>
      <c r="K363" s="20" t="str">
        <f>IFERROR(VLOOKUP(E363,'[5]LOG Data SAP'!$D:$AO,11,0),
IF(D363=D362,K362,""))</f>
        <v>8999777888367</v>
      </c>
      <c r="L363" s="20" t="str">
        <f>IFERROR(VLOOKUP(E363,'[5]LOG Data SAP'!$D:$AO,13,0),
IF(D363=D362,L362,""))</f>
        <v>08999777000929</v>
      </c>
      <c r="M363" s="20" t="str">
        <f>IFERROR(VLOOKUP(E363,'[5]LOG Data SAP'!$D:$AO,15,0),
IF(D363=D362,M362,""))</f>
        <v>08999777000936</v>
      </c>
      <c r="N363" s="21">
        <f>[5]SKU!VH363</f>
        <v>1095</v>
      </c>
      <c r="O363" s="22">
        <f>[5]SKU!VN363</f>
        <v>29700</v>
      </c>
      <c r="P363" s="23">
        <f>[5]SKU!VO363</f>
        <v>45383</v>
      </c>
      <c r="Q363" s="24">
        <f>IFERROR(_xlfn.NUMBERVALUE(VLOOKUP(E363,'[5]LOG Data SAP'!$D:$M,9,0)),
IF(D363=D362,Q362,""))</f>
        <v>6</v>
      </c>
      <c r="R363" s="24">
        <f>IFERROR(_xlfn.NUMBERVALUE(VLOOKUP(E363,'[5]LOG Data SAP'!$D:$M,10,0)),
IF(D363=D362,R362,""))</f>
        <v>24</v>
      </c>
      <c r="S363" s="24">
        <f t="shared" si="20"/>
        <v>4</v>
      </c>
      <c r="T363" s="25">
        <f>IFERROR(VLOOKUP($E363,'[5]LOG Data SAP'!$D:$V,17,0)/10,
IF(D363=D362,T362,""))</f>
        <v>8</v>
      </c>
      <c r="U363" s="25">
        <f>IFERROR(VLOOKUP($E363,'[5]LOG Data SAP'!$D:$V,18,0)/10,
IF(D363=D362,U362,""))</f>
        <v>5</v>
      </c>
      <c r="V363" s="25">
        <f>IFERROR(VLOOKUP($E363,'[5]LOG Data SAP'!$D:$V,19,0)/10,
IF(D363=D362,V362,""))</f>
        <v>14.5</v>
      </c>
      <c r="W363" s="25">
        <f>IFERROR(VLOOKUP($E363,'[5]LOG Data SAP'!$D:$AO,21,0)/10,
IF(D363=D362,W362,""))</f>
        <v>0</v>
      </c>
      <c r="X363" s="25">
        <f>IFERROR(VLOOKUP($E363,'[5]LOG Data SAP'!$D:$AO,22,0)/10,
IF(D363=D362,X362,""))</f>
        <v>0</v>
      </c>
      <c r="Y363" s="25">
        <f>IFERROR(VLOOKUP($E363,'[5]LOG Data SAP'!$D:$AO,23,0)/10,
IF(D363=D362,Y362,""))</f>
        <v>0</v>
      </c>
      <c r="Z363" s="25">
        <f>IFERROR(VLOOKUP($E363,'[5]LOG Data SAP'!$D:$AO,25,0)/10,
IF(D363=D362,Z362,""))</f>
        <v>30.3</v>
      </c>
      <c r="AA363" s="25">
        <f>IFERROR(VLOOKUP($E363,'[5]LOG Data SAP'!$D:$AO,26,0)/10,
IF(D363=D362,AA362,""))</f>
        <v>21</v>
      </c>
      <c r="AB363" s="25">
        <f>IFERROR(VLOOKUP($E363,'[5]LOG Data SAP'!$D:$AO,27,0)/10,
IF(D363=D362,AB362,""))</f>
        <v>14.5</v>
      </c>
      <c r="AC363" s="26">
        <f>IFERROR(VLOOKUP($E363,'[5]LOG Data SAP'!$D:$AO,29,0)/IF(VLOOKUP($E363,'[5]LOG Data SAP'!$D:$AO,30,0)="G",1000,1),
IF(D363=D362,AC362,""))</f>
        <v>0.12287000000000001</v>
      </c>
      <c r="AD363" s="26">
        <f>IFERROR(VLOOKUP($E363,'[5]LOG Data SAP'!$D:$AO,31,0)/IF(VLOOKUP($E363,'[5]LOG Data SAP'!$D:$AO,32,0)="G",1000,1),
IF(D363=D362,AD362,""))</f>
        <v>0</v>
      </c>
      <c r="AE363" s="26">
        <f>IFERROR(VLOOKUP($E363,'[5]LOG Data SAP'!$D:$AO,33,0)/IF(VLOOKUP($E363,'[5]LOG Data SAP'!$D:$AO,34,0)="G",1000,1),
IF(D363=D362,AE362,""))</f>
        <v>3.1970000000000001</v>
      </c>
      <c r="AF363" s="27">
        <f t="shared" si="21"/>
        <v>580</v>
      </c>
      <c r="AG363" s="27" t="str">
        <f t="shared" si="22"/>
        <v/>
      </c>
      <c r="AH363" s="28">
        <f t="shared" si="23"/>
        <v>9.2263500000000012E-3</v>
      </c>
      <c r="AI363" s="18" t="str">
        <f>IFERROR(VLOOKUP(E363,'[5]LOG Data SAP'!$D:$E,2,0),IF(D363=D362,AI362,""))</f>
        <v>NFM CLN WHT_FCL_FOM 100ML</v>
      </c>
      <c r="AJ363" s="20" t="str">
        <f>IFERROR([5]SKU!VI363,IF(D363=D362,AJ362,""))</f>
        <v>88836</v>
      </c>
      <c r="AK363" s="18" t="str">
        <f>VLOOKUP(E363,[5]SKU!I:X,16,FALSE)</f>
        <v>3401.30.00</v>
      </c>
    </row>
    <row r="364" spans="1:37">
      <c r="A364" s="18" t="str">
        <f>[5]SKU!AC364</f>
        <v>Nivea</v>
      </c>
      <c r="B364" s="18" t="str">
        <f>[5]SKU!AE364</f>
        <v>Nivea Men</v>
      </c>
      <c r="C364" s="18" t="str">
        <f>[5]SKU!AJ364</f>
        <v>NM Cleansing</v>
      </c>
      <c r="D364" s="18" t="str">
        <f>[5]SKU!G364</f>
        <v>NM Extra White Dark Spot Minimizer Facial Foam 100ml</v>
      </c>
      <c r="E364" s="19" t="str">
        <f>[5]SKU!I364</f>
        <v>48332-00177-00</v>
      </c>
      <c r="F364" s="19" t="str">
        <f>[5]SKU!J364</f>
        <v>88836-04800-29</v>
      </c>
      <c r="G364" s="18" t="str">
        <f>[5]SKU!K364</f>
        <v>NM ADS 100ml + NDEO BWMF 25ml</v>
      </c>
      <c r="H364" s="18" t="str">
        <f>IF([5]SKU!L364="R","Regular",
IF([5]SKU!L364="P","Promo",
IF([5]SKU!L364="S","Sample",
IF([5]SKU!L364="V","VAS",""))))</f>
        <v>Regular</v>
      </c>
      <c r="I364" s="18" t="str">
        <f>IF([5]SKU!QC364="A","Active",
IF([5]SKU!QC364="D","Discontinue",
IF([5]SKU!QC364="N","NPD","")))</f>
        <v>Active</v>
      </c>
      <c r="J364" s="18" t="str">
        <f>VLOOKUP(IFERROR(VLOOKUP(E364,'[5]Material Status'!A:I,9,0),""),'[5]Material Status'!U:W,3,0)</f>
        <v>Inactive</v>
      </c>
      <c r="K364" s="20" t="str">
        <f>IFERROR(VLOOKUP(E364,'[5]LOG Data SAP'!$D:$AO,11,0),
IF(D364=D363,K363,""))</f>
        <v>8999777888367</v>
      </c>
      <c r="L364" s="20" t="str">
        <f>IFERROR(VLOOKUP(E364,'[5]LOG Data SAP'!$D:$AO,13,0),
IF(D364=D363,L363,""))</f>
        <v/>
      </c>
      <c r="M364" s="20" t="str">
        <f>IFERROR(VLOOKUP(E364,'[5]LOG Data SAP'!$D:$AO,15,0),
IF(D364=D363,M363,""))</f>
        <v>8999777014704</v>
      </c>
      <c r="N364" s="21">
        <f>[5]SKU!VH364</f>
        <v>900</v>
      </c>
      <c r="O364" s="22">
        <f>[5]SKU!VN364</f>
        <v>29700</v>
      </c>
      <c r="P364" s="23">
        <f>[5]SKU!VO364</f>
        <v>45383</v>
      </c>
      <c r="Q364" s="24">
        <f>IFERROR(_xlfn.NUMBERVALUE(VLOOKUP(E364,'[5]LOG Data SAP'!$D:$M,9,0)),
IF(D364=D363,Q363,""))</f>
        <v>0</v>
      </c>
      <c r="R364" s="24">
        <f>IFERROR(_xlfn.NUMBERVALUE(VLOOKUP(E364,'[5]LOG Data SAP'!$D:$M,10,0)),
IF(D364=D363,R363,""))</f>
        <v>24</v>
      </c>
      <c r="S364" s="24">
        <f t="shared" si="20"/>
        <v>0</v>
      </c>
      <c r="T364" s="25">
        <f>IFERROR(VLOOKUP($E364,'[5]LOG Data SAP'!$D:$V,17,0)/10,
IF(D364=D363,T363,""))</f>
        <v>8.5</v>
      </c>
      <c r="U364" s="25">
        <f>IFERROR(VLOOKUP($E364,'[5]LOG Data SAP'!$D:$V,18,0)/10,
IF(D364=D363,U363,""))</f>
        <v>4.8</v>
      </c>
      <c r="V364" s="25">
        <f>IFERROR(VLOOKUP($E364,'[5]LOG Data SAP'!$D:$V,19,0)/10,
IF(D364=D363,V363,""))</f>
        <v>14.5</v>
      </c>
      <c r="W364" s="25">
        <f>IFERROR(VLOOKUP($E364,'[5]LOG Data SAP'!$D:$AO,21,0)/10,
IF(D364=D363,W363,""))</f>
        <v>0</v>
      </c>
      <c r="X364" s="25">
        <f>IFERROR(VLOOKUP($E364,'[5]LOG Data SAP'!$D:$AO,22,0)/10,
IF(D364=D363,X363,""))</f>
        <v>0</v>
      </c>
      <c r="Y364" s="25">
        <f>IFERROR(VLOOKUP($E364,'[5]LOG Data SAP'!$D:$AO,23,0)/10,
IF(D364=D363,Y363,""))</f>
        <v>0</v>
      </c>
      <c r="Z364" s="25">
        <f>IFERROR(VLOOKUP($E364,'[5]LOG Data SAP'!$D:$AO,25,0)/10,
IF(D364=D363,Z363,""))</f>
        <v>39.799999999999997</v>
      </c>
      <c r="AA364" s="25">
        <f>IFERROR(VLOOKUP($E364,'[5]LOG Data SAP'!$D:$AO,26,0)/10,
IF(D364=D363,AA363,""))</f>
        <v>30.3</v>
      </c>
      <c r="AB364" s="25">
        <f>IFERROR(VLOOKUP($E364,'[5]LOG Data SAP'!$D:$AO,27,0)/10,
IF(D364=D363,AB363,""))</f>
        <v>14.5</v>
      </c>
      <c r="AC364" s="26">
        <f>IFERROR(VLOOKUP($E364,'[5]LOG Data SAP'!$D:$AO,29,0)/IF(VLOOKUP($E364,'[5]LOG Data SAP'!$D:$AO,30,0)="G",1000,1),
IF(D364=D363,AC363,""))</f>
        <v>0.21925</v>
      </c>
      <c r="AD364" s="26">
        <f>IFERROR(VLOOKUP($E364,'[5]LOG Data SAP'!$D:$AO,31,0)/IF(VLOOKUP($E364,'[5]LOG Data SAP'!$D:$AO,32,0)="G",1000,1),
IF(D364=D363,AD363,""))</f>
        <v>0</v>
      </c>
      <c r="AE364" s="26">
        <f>IFERROR(VLOOKUP($E364,'[5]LOG Data SAP'!$D:$AO,33,0)/IF(VLOOKUP($E364,'[5]LOG Data SAP'!$D:$AO,34,0)="G",1000,1),
IF(D364=D363,AE363,""))</f>
        <v>5.6360000000000001</v>
      </c>
      <c r="AF364" s="27">
        <f t="shared" si="21"/>
        <v>591.59999999999991</v>
      </c>
      <c r="AG364" s="27" t="str">
        <f t="shared" si="22"/>
        <v/>
      </c>
      <c r="AH364" s="28">
        <f t="shared" si="23"/>
        <v>1.7486130000000003E-2</v>
      </c>
      <c r="AI364" s="18" t="str">
        <f>IFERROR(VLOOKUP(E364,'[5]LOG Data SAP'!$D:$E,2,0),IF(D364=D363,AI363,""))</f>
        <v>NM_ADS_100+NDEO_BWMF_25M</v>
      </c>
      <c r="AJ364" s="20" t="str">
        <f>IFERROR([5]SKU!VI364,IF(D364=D363,AJ363,""))</f>
        <v>88836</v>
      </c>
      <c r="AK364" s="18" t="str">
        <f>VLOOKUP(E364,[5]SKU!I:X,16,FALSE)</f>
        <v>3401.30.00</v>
      </c>
    </row>
    <row r="365" spans="1:37">
      <c r="A365" s="18" t="str">
        <f>[5]SKU!AC365</f>
        <v>Nivea</v>
      </c>
      <c r="B365" s="18" t="str">
        <f>[5]SKU!AE365</f>
        <v>Nivea Men</v>
      </c>
      <c r="C365" s="18" t="str">
        <f>[5]SKU!AJ365</f>
        <v>NM Cleansing</v>
      </c>
      <c r="D365" s="18" t="str">
        <f>[5]SKU!G365</f>
        <v>NM Extra White Dark Spot Minimizer Facial Foam 100ml</v>
      </c>
      <c r="E365" s="19" t="str">
        <f>[5]SKU!I365</f>
        <v>88836-04800-01</v>
      </c>
      <c r="F365" s="19" t="str">
        <f>[5]SKU!J365</f>
        <v>88836-04800-29</v>
      </c>
      <c r="G365" s="18" t="str">
        <f>[5]SKU!K365</f>
        <v>NMEN Advanced Whitening Anti Dark Spot Foam 100ml</v>
      </c>
      <c r="H365" s="18" t="str">
        <f>IF([5]SKU!L365="R","Regular",
IF([5]SKU!L365="P","Promo",
IF([5]SKU!L365="S","Sample",
IF([5]SKU!L365="V","VAS",""))))</f>
        <v>Regular</v>
      </c>
      <c r="I365" s="18" t="str">
        <f>IF([5]SKU!QC365="A","Active",
IF([5]SKU!QC365="D","Discontinue",
IF([5]SKU!QC365="N","NPD","")))</f>
        <v>Active</v>
      </c>
      <c r="J365" s="18" t="str">
        <f>VLOOKUP(IFERROR(VLOOKUP(E365,'[5]Material Status'!A:I,9,0),""),'[5]Material Status'!U:W,3,0)</f>
        <v>Inactive</v>
      </c>
      <c r="K365" s="20" t="str">
        <f>IFERROR(VLOOKUP(E365,'[5]LOG Data SAP'!$D:$AO,11,0),
IF(D365=D364,K364,""))</f>
        <v>8999777888367</v>
      </c>
      <c r="L365" s="20" t="str">
        <f>IFERROR(VLOOKUP(E365,'[5]LOG Data SAP'!$D:$AO,13,0),
IF(D365=D364,L364,""))</f>
        <v>08999777000929</v>
      </c>
      <c r="M365" s="20" t="str">
        <f>IFERROR(VLOOKUP(E365,'[5]LOG Data SAP'!$D:$AO,15,0),
IF(D365=D364,M364,""))</f>
        <v>08999777000936</v>
      </c>
      <c r="N365" s="21">
        <f>[5]SKU!VH365</f>
        <v>900</v>
      </c>
      <c r="O365" s="22">
        <f>[5]SKU!VN365</f>
        <v>29700</v>
      </c>
      <c r="P365" s="23">
        <f>[5]SKU!VO365</f>
        <v>45383</v>
      </c>
      <c r="Q365" s="24">
        <f>IFERROR(_xlfn.NUMBERVALUE(VLOOKUP(E365,'[5]LOG Data SAP'!$D:$M,9,0)),
IF(D365=D364,Q364,""))</f>
        <v>6</v>
      </c>
      <c r="R365" s="24">
        <f>IFERROR(_xlfn.NUMBERVALUE(VLOOKUP(E365,'[5]LOG Data SAP'!$D:$M,10,0)),
IF(D365=D364,R364,""))</f>
        <v>24</v>
      </c>
      <c r="S365" s="24">
        <f t="shared" si="20"/>
        <v>4</v>
      </c>
      <c r="T365" s="25">
        <f>IFERROR(VLOOKUP($E365,'[5]LOG Data SAP'!$D:$V,17,0)/10,
IF(D365=D364,T364,""))</f>
        <v>8</v>
      </c>
      <c r="U365" s="25">
        <f>IFERROR(VLOOKUP($E365,'[5]LOG Data SAP'!$D:$V,18,0)/10,
IF(D365=D364,U364,""))</f>
        <v>5</v>
      </c>
      <c r="V365" s="25">
        <f>IFERROR(VLOOKUP($E365,'[5]LOG Data SAP'!$D:$V,19,0)/10,
IF(D365=D364,V364,""))</f>
        <v>14.5</v>
      </c>
      <c r="W365" s="25">
        <f>IFERROR(VLOOKUP($E365,'[5]LOG Data SAP'!$D:$AO,21,0)/10,
IF(D365=D364,W364,""))</f>
        <v>15.8</v>
      </c>
      <c r="X365" s="25">
        <f>IFERROR(VLOOKUP($E365,'[5]LOG Data SAP'!$D:$AO,22,0)/10,
IF(D365=D364,X364,""))</f>
        <v>10.6</v>
      </c>
      <c r="Y365" s="25">
        <f>IFERROR(VLOOKUP($E365,'[5]LOG Data SAP'!$D:$AO,23,0)/10,
IF(D365=D364,Y364,""))</f>
        <v>14.5</v>
      </c>
      <c r="Z365" s="25">
        <f>IFERROR(VLOOKUP($E365,'[5]LOG Data SAP'!$D:$AO,25,0)/10,
IF(D365=D364,Z364,""))</f>
        <v>34.299999999999997</v>
      </c>
      <c r="AA365" s="25">
        <f>IFERROR(VLOOKUP($E365,'[5]LOG Data SAP'!$D:$AO,26,0)/10,
IF(D365=D364,AA364,""))</f>
        <v>24.1</v>
      </c>
      <c r="AB365" s="25">
        <f>IFERROR(VLOOKUP($E365,'[5]LOG Data SAP'!$D:$AO,27,0)/10,
IF(D365=D364,AB364,""))</f>
        <v>17.600000000000001</v>
      </c>
      <c r="AC365" s="26">
        <f>IFERROR(VLOOKUP($E365,'[5]LOG Data SAP'!$D:$AO,29,0)/IF(VLOOKUP($E365,'[5]LOG Data SAP'!$D:$AO,30,0)="G",1000,1),
IF(D365=D364,AC364,""))</f>
        <v>0.12287000000000001</v>
      </c>
      <c r="AD365" s="26">
        <f>IFERROR(VLOOKUP($E365,'[5]LOG Data SAP'!$D:$AO,31,0)/IF(VLOOKUP($E365,'[5]LOG Data SAP'!$D:$AO,32,0)="G",1000,1),
IF(D365=D364,AD364,""))</f>
        <v>0.751</v>
      </c>
      <c r="AE365" s="26">
        <f>IFERROR(VLOOKUP($E365,'[5]LOG Data SAP'!$D:$AO,33,0)/IF(VLOOKUP($E365,'[5]LOG Data SAP'!$D:$AO,34,0)="G",1000,1),
IF(D365=D364,AE364,""))</f>
        <v>3.2949999999999999</v>
      </c>
      <c r="AF365" s="27">
        <f t="shared" si="21"/>
        <v>580</v>
      </c>
      <c r="AG365" s="27">
        <f t="shared" si="22"/>
        <v>2428.46</v>
      </c>
      <c r="AH365" s="28">
        <f t="shared" si="23"/>
        <v>1.4548688000000002E-2</v>
      </c>
      <c r="AI365" s="18" t="str">
        <f>IFERROR(VLOOKUP(E365,'[5]LOG Data SAP'!$D:$E,2,0),IF(D365=D364,AI364,""))</f>
        <v>NFM CLN WHT_FCL_FOM 100ML</v>
      </c>
      <c r="AJ365" s="20" t="str">
        <f>IFERROR([5]SKU!VI365,IF(D365=D364,AJ364,""))</f>
        <v>88836</v>
      </c>
      <c r="AK365" s="18" t="str">
        <f>VLOOKUP(E365,[5]SKU!I:X,16,FALSE)</f>
        <v>3401.30.00</v>
      </c>
    </row>
    <row r="366" spans="1:37">
      <c r="A366" s="18" t="str">
        <f>[5]SKU!AC366</f>
        <v>Nivea</v>
      </c>
      <c r="B366" s="18" t="str">
        <f>[5]SKU!AE366</f>
        <v>Nivea Men</v>
      </c>
      <c r="C366" s="18" t="str">
        <f>[5]SKU!AJ366</f>
        <v>NM Cleansing</v>
      </c>
      <c r="D366" s="18" t="str">
        <f>[5]SKU!G366</f>
        <v>NM Extra White Dark Spot Minimizer Facial Foam 100ml</v>
      </c>
      <c r="E366" s="19" t="str">
        <f>[5]SKU!I366</f>
        <v>88836-04800-24</v>
      </c>
      <c r="F366" s="19" t="str">
        <f>[5]SKU!J366</f>
        <v>88836-04800-29</v>
      </c>
      <c r="G366" s="18" t="str">
        <f>[5]SKU!K366</f>
        <v>NMEN Adv Wht Antidarkspot Foam 100ml</v>
      </c>
      <c r="H366" s="18" t="str">
        <f>IF([5]SKU!L366="R","Regular",
IF([5]SKU!L366="P","Promo",
IF([5]SKU!L366="S","Sample",
IF([5]SKU!L366="V","VAS",""))))</f>
        <v>Regular</v>
      </c>
      <c r="I366" s="18" t="str">
        <f>IF([5]SKU!QC366="A","Active",
IF([5]SKU!QC366="D","Discontinue",
IF([5]SKU!QC366="N","NPD","")))</f>
        <v>Active</v>
      </c>
      <c r="J366" s="18" t="str">
        <f>VLOOKUP(IFERROR(VLOOKUP(E366,'[5]Material Status'!A:I,9,0),""),'[5]Material Status'!U:W,3,0)</f>
        <v>Inactive</v>
      </c>
      <c r="K366" s="20" t="str">
        <f>IFERROR(VLOOKUP(E366,'[5]LOG Data SAP'!$D:$AO,11,0),
IF(D366=D365,K365,""))</f>
        <v>8999777888367</v>
      </c>
      <c r="L366" s="20" t="str">
        <f>IFERROR(VLOOKUP(E366,'[5]LOG Data SAP'!$D:$AO,13,0),
IF(D366=D365,L365,""))</f>
        <v>08999777000929</v>
      </c>
      <c r="M366" s="20" t="str">
        <f>IFERROR(VLOOKUP(E366,'[5]LOG Data SAP'!$D:$AO,15,0),
IF(D366=D365,M365,""))</f>
        <v>08999777000936</v>
      </c>
      <c r="N366" s="21">
        <f>[5]SKU!VH366</f>
        <v>1095</v>
      </c>
      <c r="O366" s="22">
        <f>[5]SKU!VN366</f>
        <v>14176</v>
      </c>
      <c r="P366" s="23">
        <f>[5]SKU!VO366</f>
        <v>43100</v>
      </c>
      <c r="Q366" s="24">
        <f>IFERROR(_xlfn.NUMBERVALUE(VLOOKUP(E366,'[5]LOG Data SAP'!$D:$M,9,0)),
IF(D366=D365,Q365,""))</f>
        <v>6</v>
      </c>
      <c r="R366" s="24">
        <f>IFERROR(_xlfn.NUMBERVALUE(VLOOKUP(E366,'[5]LOG Data SAP'!$D:$M,10,0)),
IF(D366=D365,R365,""))</f>
        <v>24</v>
      </c>
      <c r="S366" s="24">
        <f t="shared" si="20"/>
        <v>4</v>
      </c>
      <c r="T366" s="25">
        <f>IFERROR(VLOOKUP($E366,'[5]LOG Data SAP'!$D:$V,17,0)/10,
IF(D366=D365,T365,""))</f>
        <v>8</v>
      </c>
      <c r="U366" s="25">
        <f>IFERROR(VLOOKUP($E366,'[5]LOG Data SAP'!$D:$V,18,0)/10,
IF(D366=D365,U365,""))</f>
        <v>5</v>
      </c>
      <c r="V366" s="25">
        <f>IFERROR(VLOOKUP($E366,'[5]LOG Data SAP'!$D:$V,19,0)/10,
IF(D366=D365,V365,""))</f>
        <v>14.5</v>
      </c>
      <c r="W366" s="25">
        <f>IFERROR(VLOOKUP($E366,'[5]LOG Data SAP'!$D:$AO,21,0)/10,
IF(D366=D365,W365,""))</f>
        <v>15.8</v>
      </c>
      <c r="X366" s="25">
        <f>IFERROR(VLOOKUP($E366,'[5]LOG Data SAP'!$D:$AO,22,0)/10,
IF(D366=D365,X365,""))</f>
        <v>10.6</v>
      </c>
      <c r="Y366" s="25">
        <f>IFERROR(VLOOKUP($E366,'[5]LOG Data SAP'!$D:$AO,23,0)/10,
IF(D366=D365,Y365,""))</f>
        <v>14.5</v>
      </c>
      <c r="Z366" s="25">
        <f>IFERROR(VLOOKUP($E366,'[5]LOG Data SAP'!$D:$AO,25,0)/10,
IF(D366=D365,Z365,""))</f>
        <v>34.299999999999997</v>
      </c>
      <c r="AA366" s="25">
        <f>IFERROR(VLOOKUP($E366,'[5]LOG Data SAP'!$D:$AO,26,0)/10,
IF(D366=D365,AA365,""))</f>
        <v>24.1</v>
      </c>
      <c r="AB366" s="25">
        <f>IFERROR(VLOOKUP($E366,'[5]LOG Data SAP'!$D:$AO,27,0)/10,
IF(D366=D365,AB365,""))</f>
        <v>17.600000000000001</v>
      </c>
      <c r="AC366" s="26">
        <f>IFERROR(VLOOKUP($E366,'[5]LOG Data SAP'!$D:$AO,29,0)/IF(VLOOKUP($E366,'[5]LOG Data SAP'!$D:$AO,30,0)="G",1000,1),
IF(D366=D365,AC365,""))</f>
        <v>0.12287000000000001</v>
      </c>
      <c r="AD366" s="26">
        <f>IFERROR(VLOOKUP($E366,'[5]LOG Data SAP'!$D:$AO,31,0)/IF(VLOOKUP($E366,'[5]LOG Data SAP'!$D:$AO,32,0)="G",1000,1),
IF(D366=D365,AD365,""))</f>
        <v>0.751</v>
      </c>
      <c r="AE366" s="26">
        <f>IFERROR(VLOOKUP($E366,'[5]LOG Data SAP'!$D:$AO,33,0)/IF(VLOOKUP($E366,'[5]LOG Data SAP'!$D:$AO,34,0)="G",1000,1),
IF(D366=D365,AE365,""))</f>
        <v>3.2949999999999999</v>
      </c>
      <c r="AF366" s="27">
        <f t="shared" si="21"/>
        <v>580</v>
      </c>
      <c r="AG366" s="27">
        <f t="shared" si="22"/>
        <v>2428.46</v>
      </c>
      <c r="AH366" s="28">
        <f t="shared" si="23"/>
        <v>1.4548688000000002E-2</v>
      </c>
      <c r="AI366" s="18" t="str">
        <f>IFERROR(VLOOKUP(E366,'[5]LOG Data SAP'!$D:$E,2,0),IF(D366=D365,AI365,""))</f>
        <v>NFM CLN WHT_FCL_FOM 100ML</v>
      </c>
      <c r="AJ366" s="20" t="str">
        <f>IFERROR([5]SKU!VI366,IF(D366=D365,AJ365,""))</f>
        <v>88836</v>
      </c>
      <c r="AK366" s="18" t="str">
        <f>VLOOKUP(E366,[5]SKU!I:X,16,FALSE)</f>
        <v>3401.30.00</v>
      </c>
    </row>
    <row r="367" spans="1:37">
      <c r="A367" s="18" t="str">
        <f>[5]SKU!AC367</f>
        <v>Nivea</v>
      </c>
      <c r="B367" s="18" t="str">
        <f>[5]SKU!AE367</f>
        <v>Nivea Men</v>
      </c>
      <c r="C367" s="18" t="str">
        <f>[5]SKU!AJ367</f>
        <v>NM Cleansing</v>
      </c>
      <c r="D367" s="18" t="str">
        <f>[5]SKU!G367</f>
        <v>NM Extra White Dark Spot Minimizer Facial Foam 100ml</v>
      </c>
      <c r="E367" s="19" t="str">
        <f>[5]SKU!I367</f>
        <v>88836-04800-23</v>
      </c>
      <c r="F367" s="19" t="str">
        <f>[5]SKU!J367</f>
        <v>88836-04800-29</v>
      </c>
      <c r="G367" s="18" t="str">
        <f>[5]SKU!K367</f>
        <v>NMEN Cln Wht Fcl Fom 100ml</v>
      </c>
      <c r="H367" s="18" t="str">
        <f>IF([5]SKU!L367="R","Regular",
IF([5]SKU!L367="P","Promo",
IF([5]SKU!L367="S","Sample",
IF([5]SKU!L367="V","VAS",""))))</f>
        <v>Regular</v>
      </c>
      <c r="I367" s="18" t="str">
        <f>IF([5]SKU!QC367="A","Active",
IF([5]SKU!QC367="D","Discontinue",
IF([5]SKU!QC367="N","NPD","")))</f>
        <v>Active</v>
      </c>
      <c r="J367" s="18" t="str">
        <f>VLOOKUP(IFERROR(VLOOKUP(E367,'[5]Material Status'!A:I,9,0),""),'[5]Material Status'!U:W,3,0)</f>
        <v>Inactive</v>
      </c>
      <c r="K367" s="20" t="str">
        <f>IFERROR(VLOOKUP(E367,'[5]LOG Data SAP'!$D:$AO,11,0),
IF(D367=D366,K366,""))</f>
        <v>8999777888367</v>
      </c>
      <c r="L367" s="20" t="str">
        <f>IFERROR(VLOOKUP(E367,'[5]LOG Data SAP'!$D:$AO,13,0),
IF(D367=D366,L366,""))</f>
        <v>08999777000929</v>
      </c>
      <c r="M367" s="20" t="str">
        <f>IFERROR(VLOOKUP(E367,'[5]LOG Data SAP'!$D:$AO,15,0),
IF(D367=D366,M366,""))</f>
        <v>08999777000936</v>
      </c>
      <c r="N367" s="21">
        <f>[5]SKU!VH367</f>
        <v>1095</v>
      </c>
      <c r="O367" s="22">
        <f>[5]SKU!VN367</f>
        <v>12905</v>
      </c>
      <c r="P367" s="23">
        <f>[5]SKU!VO367</f>
        <v>43100</v>
      </c>
      <c r="Q367" s="24">
        <f>IFERROR(_xlfn.NUMBERVALUE(VLOOKUP(E367,'[5]LOG Data SAP'!$D:$M,9,0)),
IF(D367=D366,Q366,""))</f>
        <v>6</v>
      </c>
      <c r="R367" s="24">
        <f>IFERROR(_xlfn.NUMBERVALUE(VLOOKUP(E367,'[5]LOG Data SAP'!$D:$M,10,0)),
IF(D367=D366,R366,""))</f>
        <v>24</v>
      </c>
      <c r="S367" s="24">
        <f t="shared" si="20"/>
        <v>4</v>
      </c>
      <c r="T367" s="25">
        <f>IFERROR(VLOOKUP($E367,'[5]LOG Data SAP'!$D:$V,17,0)/10,
IF(D367=D366,T366,""))</f>
        <v>8</v>
      </c>
      <c r="U367" s="25">
        <f>IFERROR(VLOOKUP($E367,'[5]LOG Data SAP'!$D:$V,18,0)/10,
IF(D367=D366,U366,""))</f>
        <v>5</v>
      </c>
      <c r="V367" s="25">
        <f>IFERROR(VLOOKUP($E367,'[5]LOG Data SAP'!$D:$V,19,0)/10,
IF(D367=D366,V366,""))</f>
        <v>14.5</v>
      </c>
      <c r="W367" s="25">
        <f>IFERROR(VLOOKUP($E367,'[5]LOG Data SAP'!$D:$AO,21,0)/10,
IF(D367=D366,W366,""))</f>
        <v>15.8</v>
      </c>
      <c r="X367" s="25">
        <f>IFERROR(VLOOKUP($E367,'[5]LOG Data SAP'!$D:$AO,22,0)/10,
IF(D367=D366,X366,""))</f>
        <v>10.6</v>
      </c>
      <c r="Y367" s="25">
        <f>IFERROR(VLOOKUP($E367,'[5]LOG Data SAP'!$D:$AO,23,0)/10,
IF(D367=D366,Y366,""))</f>
        <v>14.5</v>
      </c>
      <c r="Z367" s="25">
        <f>IFERROR(VLOOKUP($E367,'[5]LOG Data SAP'!$D:$AO,25,0)/10,
IF(D367=D366,Z366,""))</f>
        <v>34.299999999999997</v>
      </c>
      <c r="AA367" s="25">
        <f>IFERROR(VLOOKUP($E367,'[5]LOG Data SAP'!$D:$AO,26,0)/10,
IF(D367=D366,AA366,""))</f>
        <v>24.1</v>
      </c>
      <c r="AB367" s="25">
        <f>IFERROR(VLOOKUP($E367,'[5]LOG Data SAP'!$D:$AO,27,0)/10,
IF(D367=D366,AB366,""))</f>
        <v>17.600000000000001</v>
      </c>
      <c r="AC367" s="26">
        <f>IFERROR(VLOOKUP($E367,'[5]LOG Data SAP'!$D:$AO,29,0)/IF(VLOOKUP($E367,'[5]LOG Data SAP'!$D:$AO,30,0)="G",1000,1),
IF(D367=D366,AC366,""))</f>
        <v>0.12287000000000001</v>
      </c>
      <c r="AD367" s="26">
        <f>IFERROR(VLOOKUP($E367,'[5]LOG Data SAP'!$D:$AO,31,0)/IF(VLOOKUP($E367,'[5]LOG Data SAP'!$D:$AO,32,0)="G",1000,1),
IF(D367=D366,AD366,""))</f>
        <v>0.751</v>
      </c>
      <c r="AE367" s="26">
        <f>IFERROR(VLOOKUP($E367,'[5]LOG Data SAP'!$D:$AO,33,0)/IF(VLOOKUP($E367,'[5]LOG Data SAP'!$D:$AO,34,0)="G",1000,1),
IF(D367=D366,AE366,""))</f>
        <v>3.2949999999999999</v>
      </c>
      <c r="AF367" s="27">
        <f t="shared" si="21"/>
        <v>580</v>
      </c>
      <c r="AG367" s="27">
        <f t="shared" si="22"/>
        <v>2428.46</v>
      </c>
      <c r="AH367" s="28">
        <f t="shared" si="23"/>
        <v>1.4548688000000002E-2</v>
      </c>
      <c r="AI367" s="18" t="str">
        <f>IFERROR(VLOOKUP(E367,'[5]LOG Data SAP'!$D:$E,2,0),IF(D367=D366,AI366,""))</f>
        <v>NFM CLN WHT_FCL_FOM 100ML</v>
      </c>
      <c r="AJ367" s="20" t="str">
        <f>IFERROR([5]SKU!VI367,IF(D367=D366,AJ366,""))</f>
        <v>88836</v>
      </c>
      <c r="AK367" s="18" t="str">
        <f>VLOOKUP(E367,[5]SKU!I:X,16,FALSE)</f>
        <v>3401.30.00</v>
      </c>
    </row>
    <row r="368" spans="1:37">
      <c r="A368" s="18" t="str">
        <f>[5]SKU!AC368</f>
        <v>Nivea</v>
      </c>
      <c r="B368" s="18" t="str">
        <f>[5]SKU!AE368</f>
        <v>Nivea Men</v>
      </c>
      <c r="C368" s="18" t="str">
        <f>[5]SKU!AJ368</f>
        <v>NM Cleansing</v>
      </c>
      <c r="D368" s="18" t="str">
        <f>[5]SKU!G368</f>
        <v>NM Extra White Dark Spot Minimizer Facial Foam 100ml</v>
      </c>
      <c r="E368" s="19" t="str">
        <f>[5]SKU!I368</f>
        <v>88836-04800-16</v>
      </c>
      <c r="F368" s="19" t="str">
        <f>[5]SKU!J368</f>
        <v>88836-04800-29</v>
      </c>
      <c r="G368" s="18" t="str">
        <f>[5]SKU!K368</f>
        <v>NMEN White &amp; Protect Facial Foam 100ml</v>
      </c>
      <c r="H368" s="18" t="str">
        <f>IF([5]SKU!L368="R","Regular",
IF([5]SKU!L368="P","Promo",
IF([5]SKU!L368="S","Sample",
IF([5]SKU!L368="V","VAS",""))))</f>
        <v>Regular</v>
      </c>
      <c r="I368" s="18" t="str">
        <f>IF([5]SKU!QC368="A","Active",
IF([5]SKU!QC368="D","Discontinue",
IF([5]SKU!QC368="N","NPD","")))</f>
        <v>Active</v>
      </c>
      <c r="J368" s="18" t="str">
        <f>VLOOKUP(IFERROR(VLOOKUP(E368,'[5]Material Status'!A:I,9,0),""),'[5]Material Status'!U:W,3,0)</f>
        <v>Inactive</v>
      </c>
      <c r="K368" s="20" t="str">
        <f>IFERROR(VLOOKUP(E368,'[5]LOG Data SAP'!$D:$AO,11,0),
IF(D368=D367,K367,""))</f>
        <v>8999777888367</v>
      </c>
      <c r="L368" s="20" t="str">
        <f>IFERROR(VLOOKUP(E368,'[5]LOG Data SAP'!$D:$AO,13,0),
IF(D368=D367,L367,""))</f>
        <v>08999777000929</v>
      </c>
      <c r="M368" s="20" t="str">
        <f>IFERROR(VLOOKUP(E368,'[5]LOG Data SAP'!$D:$AO,15,0),
IF(D368=D367,M367,""))</f>
        <v>08999777000936</v>
      </c>
      <c r="N368" s="21">
        <f>[5]SKU!VH368</f>
        <v>1095</v>
      </c>
      <c r="O368" s="22">
        <f>[5]SKU!VN368</f>
        <v>11591</v>
      </c>
      <c r="P368" s="23">
        <f>[5]SKU!VO368</f>
        <v>43100</v>
      </c>
      <c r="Q368" s="24">
        <f>IFERROR(_xlfn.NUMBERVALUE(VLOOKUP(E368,'[5]LOG Data SAP'!$D:$M,9,0)),
IF(D368=D367,Q367,""))</f>
        <v>6</v>
      </c>
      <c r="R368" s="24">
        <f>IFERROR(_xlfn.NUMBERVALUE(VLOOKUP(E368,'[5]LOG Data SAP'!$D:$M,10,0)),
IF(D368=D367,R367,""))</f>
        <v>24</v>
      </c>
      <c r="S368" s="24">
        <f t="shared" si="20"/>
        <v>4</v>
      </c>
      <c r="T368" s="25">
        <f>IFERROR(VLOOKUP($E368,'[5]LOG Data SAP'!$D:$V,17,0)/10,
IF(D368=D367,T367,""))</f>
        <v>8</v>
      </c>
      <c r="U368" s="25">
        <f>IFERROR(VLOOKUP($E368,'[5]LOG Data SAP'!$D:$V,18,0)/10,
IF(D368=D367,U367,""))</f>
        <v>5</v>
      </c>
      <c r="V368" s="25">
        <f>IFERROR(VLOOKUP($E368,'[5]LOG Data SAP'!$D:$V,19,0)/10,
IF(D368=D367,V367,""))</f>
        <v>14.5</v>
      </c>
      <c r="W368" s="25">
        <f>IFERROR(VLOOKUP($E368,'[5]LOG Data SAP'!$D:$AO,21,0)/10,
IF(D368=D367,W367,""))</f>
        <v>15.8</v>
      </c>
      <c r="X368" s="25">
        <f>IFERROR(VLOOKUP($E368,'[5]LOG Data SAP'!$D:$AO,22,0)/10,
IF(D368=D367,X367,""))</f>
        <v>10.6</v>
      </c>
      <c r="Y368" s="25">
        <f>IFERROR(VLOOKUP($E368,'[5]LOG Data SAP'!$D:$AO,23,0)/10,
IF(D368=D367,Y367,""))</f>
        <v>14.5</v>
      </c>
      <c r="Z368" s="25">
        <f>IFERROR(VLOOKUP($E368,'[5]LOG Data SAP'!$D:$AO,25,0)/10,
IF(D368=D367,Z367,""))</f>
        <v>34.299999999999997</v>
      </c>
      <c r="AA368" s="25">
        <f>IFERROR(VLOOKUP($E368,'[5]LOG Data SAP'!$D:$AO,26,0)/10,
IF(D368=D367,AA367,""))</f>
        <v>24.1</v>
      </c>
      <c r="AB368" s="25">
        <f>IFERROR(VLOOKUP($E368,'[5]LOG Data SAP'!$D:$AO,27,0)/10,
IF(D368=D367,AB367,""))</f>
        <v>17.600000000000001</v>
      </c>
      <c r="AC368" s="26">
        <f>IFERROR(VLOOKUP($E368,'[5]LOG Data SAP'!$D:$AO,29,0)/IF(VLOOKUP($E368,'[5]LOG Data SAP'!$D:$AO,30,0)="G",1000,1),
IF(D368=D367,AC367,""))</f>
        <v>0.12287000000000001</v>
      </c>
      <c r="AD368" s="26">
        <f>IFERROR(VLOOKUP($E368,'[5]LOG Data SAP'!$D:$AO,31,0)/IF(VLOOKUP($E368,'[5]LOG Data SAP'!$D:$AO,32,0)="G",1000,1),
IF(D368=D367,AD367,""))</f>
        <v>0.751</v>
      </c>
      <c r="AE368" s="26">
        <f>IFERROR(VLOOKUP($E368,'[5]LOG Data SAP'!$D:$AO,33,0)/IF(VLOOKUP($E368,'[5]LOG Data SAP'!$D:$AO,34,0)="G",1000,1),
IF(D368=D367,AE367,""))</f>
        <v>3.2949999999999999</v>
      </c>
      <c r="AF368" s="27">
        <f t="shared" si="21"/>
        <v>580</v>
      </c>
      <c r="AG368" s="27">
        <f t="shared" si="22"/>
        <v>2428.46</v>
      </c>
      <c r="AH368" s="28">
        <f t="shared" si="23"/>
        <v>1.4548688000000002E-2</v>
      </c>
      <c r="AI368" s="18" t="str">
        <f>IFERROR(VLOOKUP(E368,'[5]LOG Data SAP'!$D:$E,2,0),IF(D368=D367,AI367,""))</f>
        <v>NFM CLN WHT_FCL_FOM 100ML</v>
      </c>
      <c r="AJ368" s="20" t="str">
        <f>IFERROR([5]SKU!VI368,IF(D368=D367,AJ367,""))</f>
        <v>88836</v>
      </c>
      <c r="AK368" s="18" t="str">
        <f>VLOOKUP(E368,[5]SKU!I:X,16,FALSE)</f>
        <v>3401.30.00</v>
      </c>
    </row>
    <row r="369" spans="1:37">
      <c r="A369" s="18" t="str">
        <f>[5]SKU!AC369</f>
        <v>Nivea</v>
      </c>
      <c r="B369" s="18" t="str">
        <f>[5]SKU!AE369</f>
        <v>Nivea Men</v>
      </c>
      <c r="C369" s="18" t="str">
        <f>[5]SKU!AJ369</f>
        <v>NM Cleansing</v>
      </c>
      <c r="D369" s="18" t="str">
        <f>[5]SKU!G369</f>
        <v>NM Extra White Dark Spot Minimizer Facial Foam 100ml</v>
      </c>
      <c r="E369" s="19" t="str">
        <f>[5]SKU!I369</f>
        <v>48330-00112-00</v>
      </c>
      <c r="F369" s="19" t="str">
        <f>[5]SKU!J369</f>
        <v>88836-04800-29</v>
      </c>
      <c r="G369" s="18" t="str">
        <f>[5]SKU!K369</f>
        <v>NM ADS 100 (Unique Code)</v>
      </c>
      <c r="H369" s="18" t="str">
        <f>IF([5]SKU!L369="R","Regular",
IF([5]SKU!L369="P","Promo",
IF([5]SKU!L369="S","Sample",
IF([5]SKU!L369="V","VAS",""))))</f>
        <v>Promo</v>
      </c>
      <c r="I369" s="18" t="str">
        <f>IF([5]SKU!QC369="A","Active",
IF([5]SKU!QC369="D","Discontinue",
IF([5]SKU!QC369="N","NPD","")))</f>
        <v>Active</v>
      </c>
      <c r="J369" s="18" t="str">
        <f>VLOOKUP(IFERROR(VLOOKUP(E369,'[5]Material Status'!A:I,9,0),""),'[5]Material Status'!U:W,3,0)</f>
        <v>Inactive</v>
      </c>
      <c r="K369" s="20" t="str">
        <f>IFERROR(VLOOKUP(E369,'[5]LOG Data SAP'!$D:$AO,11,0),
IF(D369=D368,K368,""))</f>
        <v>8999777008703</v>
      </c>
      <c r="L369" s="20" t="str">
        <f>IFERROR(VLOOKUP(E369,'[5]LOG Data SAP'!$D:$AO,13,0),
IF(D369=D368,L368,""))</f>
        <v/>
      </c>
      <c r="M369" s="20" t="str">
        <f>IFERROR(VLOOKUP(E369,'[5]LOG Data SAP'!$D:$AO,15,0),
IF(D369=D368,M368,""))</f>
        <v>8999777008710</v>
      </c>
      <c r="N369" s="21">
        <f>[5]SKU!VH369</f>
        <v>1095</v>
      </c>
      <c r="O369" s="22">
        <f>[5]SKU!VN369</f>
        <v>29700</v>
      </c>
      <c r="P369" s="23">
        <f>[5]SKU!VO369</f>
        <v>45383</v>
      </c>
      <c r="Q369" s="24">
        <f>IFERROR(_xlfn.NUMBERVALUE(VLOOKUP(E369,'[5]LOG Data SAP'!$D:$M,9,0)),
IF(D369=D368,Q368,""))</f>
        <v>0</v>
      </c>
      <c r="R369" s="24">
        <f>IFERROR(_xlfn.NUMBERVALUE(VLOOKUP(E369,'[5]LOG Data SAP'!$D:$M,10,0)),
IF(D369=D368,R368,""))</f>
        <v>24</v>
      </c>
      <c r="S369" s="24">
        <f t="shared" si="20"/>
        <v>0</v>
      </c>
      <c r="T369" s="25">
        <f>IFERROR(VLOOKUP($E369,'[5]LOG Data SAP'!$D:$V,17,0)/10,
IF(D369=D368,T368,""))</f>
        <v>8</v>
      </c>
      <c r="U369" s="25">
        <f>IFERROR(VLOOKUP($E369,'[5]LOG Data SAP'!$D:$V,18,0)/10,
IF(D369=D368,U368,""))</f>
        <v>5</v>
      </c>
      <c r="V369" s="25">
        <f>IFERROR(VLOOKUP($E369,'[5]LOG Data SAP'!$D:$V,19,0)/10,
IF(D369=D368,V368,""))</f>
        <v>14.5</v>
      </c>
      <c r="W369" s="25">
        <f>IFERROR(VLOOKUP($E369,'[5]LOG Data SAP'!$D:$AO,21,0)/10,
IF(D369=D368,W368,""))</f>
        <v>0</v>
      </c>
      <c r="X369" s="25">
        <f>IFERROR(VLOOKUP($E369,'[5]LOG Data SAP'!$D:$AO,22,0)/10,
IF(D369=D368,X368,""))</f>
        <v>0</v>
      </c>
      <c r="Y369" s="25">
        <f>IFERROR(VLOOKUP($E369,'[5]LOG Data SAP'!$D:$AO,23,0)/10,
IF(D369=D368,Y368,""))</f>
        <v>0</v>
      </c>
      <c r="Z369" s="25">
        <f>IFERROR(VLOOKUP($E369,'[5]LOG Data SAP'!$D:$AO,25,0)/10,
IF(D369=D368,Z368,""))</f>
        <v>30.3</v>
      </c>
      <c r="AA369" s="25">
        <f>IFERROR(VLOOKUP($E369,'[5]LOG Data SAP'!$D:$AO,26,0)/10,
IF(D369=D368,AA368,""))</f>
        <v>21</v>
      </c>
      <c r="AB369" s="25">
        <f>IFERROR(VLOOKUP($E369,'[5]LOG Data SAP'!$D:$AO,27,0)/10,
IF(D369=D368,AB368,""))</f>
        <v>14.5</v>
      </c>
      <c r="AC369" s="26">
        <f>IFERROR(VLOOKUP($E369,'[5]LOG Data SAP'!$D:$AO,29,0)/IF(VLOOKUP($E369,'[5]LOG Data SAP'!$D:$AO,30,0)="G",1000,1),
IF(D369=D368,AC368,""))</f>
        <v>0.12287000000000001</v>
      </c>
      <c r="AD369" s="26">
        <f>IFERROR(VLOOKUP($E369,'[5]LOG Data SAP'!$D:$AO,31,0)/IF(VLOOKUP($E369,'[5]LOG Data SAP'!$D:$AO,32,0)="G",1000,1),
IF(D369=D368,AD368,""))</f>
        <v>0</v>
      </c>
      <c r="AE369" s="26">
        <f>IFERROR(VLOOKUP($E369,'[5]LOG Data SAP'!$D:$AO,33,0)/IF(VLOOKUP($E369,'[5]LOG Data SAP'!$D:$AO,34,0)="G",1000,1),
IF(D369=D368,AE368,""))</f>
        <v>3.2949999999999999</v>
      </c>
      <c r="AF369" s="27">
        <f t="shared" si="21"/>
        <v>580</v>
      </c>
      <c r="AG369" s="27" t="str">
        <f t="shared" si="22"/>
        <v/>
      </c>
      <c r="AH369" s="28">
        <f t="shared" si="23"/>
        <v>9.2263500000000012E-3</v>
      </c>
      <c r="AI369" s="18" t="str">
        <f>IFERROR(VLOOKUP(E369,'[5]LOG Data SAP'!$D:$E,2,0),IF(D369=D368,AI368,""))</f>
        <v>NMEN EXTRA WHT DARK SPOT MINIMIZER 100ML</v>
      </c>
      <c r="AJ369" s="20" t="str">
        <f>IFERROR([5]SKU!VI369,IF(D369=D368,AJ368,""))</f>
        <v>88836</v>
      </c>
      <c r="AK369" s="18" t="str">
        <f>VLOOKUP(E369,[5]SKU!I:X,16,FALSE)</f>
        <v>3401.30.00</v>
      </c>
    </row>
    <row r="370" spans="1:37">
      <c r="A370" s="18" t="str">
        <f>[5]SKU!AC370</f>
        <v>Nivea</v>
      </c>
      <c r="B370" s="18" t="str">
        <f>[5]SKU!AE370</f>
        <v>Nivea Men</v>
      </c>
      <c r="C370" s="18" t="str">
        <f>[5]SKU!AJ370</f>
        <v>NM Cleansing</v>
      </c>
      <c r="D370" s="18" t="str">
        <f>[5]SKU!G370</f>
        <v>NM Extra White Dark Spot Minimizer Facial Foam 100ml</v>
      </c>
      <c r="E370" s="19" t="str">
        <f>[5]SKU!I370</f>
        <v>48330-00123-00</v>
      </c>
      <c r="F370" s="19" t="str">
        <f>[5]SKU!J370</f>
        <v>88836-04800-29</v>
      </c>
      <c r="G370" s="18" t="str">
        <f>[5]SKU!K370</f>
        <v>NM ADS 100 + NDEO RO CK 25</v>
      </c>
      <c r="H370" s="18" t="str">
        <f>IF([5]SKU!L370="R","Regular",
IF([5]SKU!L370="P","Promo",
IF([5]SKU!L370="S","Sample",
IF([5]SKU!L370="V","VAS",""))))</f>
        <v>VAS</v>
      </c>
      <c r="I370" s="18" t="str">
        <f>IF([5]SKU!QC370="A","Active",
IF([5]SKU!QC370="D","Discontinue",
IF([5]SKU!QC370="N","NPD","")))</f>
        <v>Active</v>
      </c>
      <c r="J370" s="18" t="str">
        <f>VLOOKUP(IFERROR(VLOOKUP(E370,'[5]Material Status'!A:I,9,0),""),'[5]Material Status'!U:W,3,0)</f>
        <v>Inactive</v>
      </c>
      <c r="K370" s="20" t="str">
        <f>IFERROR(VLOOKUP(E370,'[5]LOG Data SAP'!$D:$AO,11,0),
IF(D370=D369,K369,""))</f>
        <v/>
      </c>
      <c r="L370" s="20" t="str">
        <f>IFERROR(VLOOKUP(E370,'[5]LOG Data SAP'!$D:$AO,13,0),
IF(D370=D369,L369,""))</f>
        <v/>
      </c>
      <c r="M370" s="20" t="str">
        <f>IFERROR(VLOOKUP(E370,'[5]LOG Data SAP'!$D:$AO,15,0),
IF(D370=D369,M369,""))</f>
        <v/>
      </c>
      <c r="N370" s="21">
        <f>[5]SKU!VH370</f>
        <v>900</v>
      </c>
      <c r="O370" s="22">
        <f>[5]SKU!VN370</f>
        <v>29700</v>
      </c>
      <c r="P370" s="23">
        <f>[5]SKU!VO370</f>
        <v>45383</v>
      </c>
      <c r="Q370" s="24">
        <f>IFERROR(_xlfn.NUMBERVALUE(VLOOKUP(E370,'[5]LOG Data SAP'!$D:$M,9,0)),
IF(D370=D369,Q369,""))</f>
        <v>0</v>
      </c>
      <c r="R370" s="24">
        <f>IFERROR(_xlfn.NUMBERVALUE(VLOOKUP(E370,'[5]LOG Data SAP'!$D:$M,10,0)),
IF(D370=D369,R369,""))</f>
        <v>24</v>
      </c>
      <c r="S370" s="24">
        <f t="shared" si="20"/>
        <v>0</v>
      </c>
      <c r="T370" s="25">
        <f>IFERROR(VLOOKUP($E370,'[5]LOG Data SAP'!$D:$V,17,0)/10,
IF(D370=D369,T369,""))</f>
        <v>10</v>
      </c>
      <c r="U370" s="25">
        <f>IFERROR(VLOOKUP($E370,'[5]LOG Data SAP'!$D:$V,18,0)/10,
IF(D370=D369,U369,""))</f>
        <v>6</v>
      </c>
      <c r="V370" s="25">
        <f>IFERROR(VLOOKUP($E370,'[5]LOG Data SAP'!$D:$V,19,0)/10,
IF(D370=D369,V369,""))</f>
        <v>14.5</v>
      </c>
      <c r="W370" s="25">
        <f>IFERROR(VLOOKUP($E370,'[5]LOG Data SAP'!$D:$AO,21,0)/10,
IF(D370=D369,W369,""))</f>
        <v>0</v>
      </c>
      <c r="X370" s="25">
        <f>IFERROR(VLOOKUP($E370,'[5]LOG Data SAP'!$D:$AO,22,0)/10,
IF(D370=D369,X369,""))</f>
        <v>0</v>
      </c>
      <c r="Y370" s="25">
        <f>IFERROR(VLOOKUP($E370,'[5]LOG Data SAP'!$D:$AO,23,0)/10,
IF(D370=D369,Y369,""))</f>
        <v>0</v>
      </c>
      <c r="Z370" s="25">
        <f>IFERROR(VLOOKUP($E370,'[5]LOG Data SAP'!$D:$AO,25,0)/10,
IF(D370=D369,Z369,""))</f>
        <v>42.8</v>
      </c>
      <c r="AA370" s="25">
        <f>IFERROR(VLOOKUP($E370,'[5]LOG Data SAP'!$D:$AO,26,0)/10,
IF(D370=D369,AA369,""))</f>
        <v>39.299999999999997</v>
      </c>
      <c r="AB370" s="25">
        <f>IFERROR(VLOOKUP($E370,'[5]LOG Data SAP'!$D:$AO,27,0)/10,
IF(D370=D369,AB369,""))</f>
        <v>16.600000000000001</v>
      </c>
      <c r="AC370" s="26">
        <f>IFERROR(VLOOKUP($E370,'[5]LOG Data SAP'!$D:$AO,29,0)/IF(VLOOKUP($E370,'[5]LOG Data SAP'!$D:$AO,30,0)="G",1000,1),
IF(D370=D369,AC369,""))</f>
        <v>0.24299999999999999</v>
      </c>
      <c r="AD370" s="26">
        <f>IFERROR(VLOOKUP($E370,'[5]LOG Data SAP'!$D:$AO,31,0)/IF(VLOOKUP($E370,'[5]LOG Data SAP'!$D:$AO,32,0)="G",1000,1),
IF(D370=D369,AD369,""))</f>
        <v>0</v>
      </c>
      <c r="AE370" s="26">
        <f>IFERROR(VLOOKUP($E370,'[5]LOG Data SAP'!$D:$AO,33,0)/IF(VLOOKUP($E370,'[5]LOG Data SAP'!$D:$AO,34,0)="G",1000,1),
IF(D370=D369,AE369,""))</f>
        <v>6.28</v>
      </c>
      <c r="AF370" s="27">
        <f t="shared" si="21"/>
        <v>870</v>
      </c>
      <c r="AG370" s="27" t="str">
        <f t="shared" si="22"/>
        <v/>
      </c>
      <c r="AH370" s="28">
        <f t="shared" si="23"/>
        <v>2.7921863999999998E-2</v>
      </c>
      <c r="AI370" s="18" t="str">
        <f>IFERROR(VLOOKUP(E370,'[5]LOG Data SAP'!$D:$E,2,0),IF(D370=D369,AI369,""))</f>
        <v>NM ADS 100ML + NDEO COOLKICK 25ML</v>
      </c>
      <c r="AJ370" s="20" t="str">
        <f>IFERROR([5]SKU!VI370,IF(D370=D369,AJ369,""))</f>
        <v>88836</v>
      </c>
      <c r="AK370" s="18" t="str">
        <f>VLOOKUP(E370,[5]SKU!I:X,16,FALSE)</f>
        <v>3401.30.00</v>
      </c>
    </row>
    <row r="371" spans="1:37">
      <c r="A371" s="18" t="str">
        <f>[5]SKU!AC371</f>
        <v>Nivea</v>
      </c>
      <c r="B371" s="18" t="str">
        <f>[5]SKU!AE371</f>
        <v>Nivea Men</v>
      </c>
      <c r="C371" s="18" t="str">
        <f>[5]SKU!AJ371</f>
        <v>NM Cleansing</v>
      </c>
      <c r="D371" s="18" t="str">
        <f>[5]SKU!G371</f>
        <v>NM Extra White Dark Spot Minimizer Facial Foam 100ml</v>
      </c>
      <c r="E371" s="19" t="str">
        <f>[5]SKU!I371</f>
        <v>48330-00000-41</v>
      </c>
      <c r="F371" s="19" t="str">
        <f>[5]SKU!J371</f>
        <v>88836-04800-29</v>
      </c>
      <c r="G371" s="18" t="str">
        <f>[5]SKU!K371</f>
        <v>NMEN White Foam 100ml + Razor</v>
      </c>
      <c r="H371" s="18" t="str">
        <f>IF([5]SKU!L371="R","Regular",
IF([5]SKU!L371="P","Promo",
IF([5]SKU!L371="S","Sample",
IF([5]SKU!L371="V","VAS",""))))</f>
        <v>VAS</v>
      </c>
      <c r="I371" s="18" t="str">
        <f>IF([5]SKU!QC371="A","Active",
IF([5]SKU!QC371="D","Discontinue",
IF([5]SKU!QC371="N","NPD","")))</f>
        <v>Active</v>
      </c>
      <c r="J371" s="18" t="str">
        <f>VLOOKUP(IFERROR(VLOOKUP(E371,'[5]Material Status'!A:I,9,0),""),'[5]Material Status'!U:W,3,0)</f>
        <v>Inactive</v>
      </c>
      <c r="K371" s="20" t="str">
        <f>IFERROR(VLOOKUP(E371,'[5]LOG Data SAP'!$D:$AO,11,0),
IF(D371=D370,K370,""))</f>
        <v/>
      </c>
      <c r="L371" s="20" t="str">
        <f>IFERROR(VLOOKUP(E371,'[5]LOG Data SAP'!$D:$AO,13,0),
IF(D371=D370,L370,""))</f>
        <v/>
      </c>
      <c r="M371" s="20" t="str">
        <f>IFERROR(VLOOKUP(E371,'[5]LOG Data SAP'!$D:$AO,15,0),
IF(D371=D370,M370,""))</f>
        <v/>
      </c>
      <c r="N371" s="21">
        <f>[5]SKU!VH371</f>
        <v>1095</v>
      </c>
      <c r="O371" s="22">
        <f>[5]SKU!VN371</f>
        <v>11591</v>
      </c>
      <c r="P371" s="23">
        <f>[5]SKU!VO371</f>
        <v>43100</v>
      </c>
      <c r="Q371" s="24">
        <f>IFERROR(_xlfn.NUMBERVALUE(VLOOKUP(E371,'[5]LOG Data SAP'!$D:$M,9,0)),
IF(D371=D370,Q370,""))</f>
        <v>0</v>
      </c>
      <c r="R371" s="24">
        <f>IFERROR(_xlfn.NUMBERVALUE(VLOOKUP(E371,'[5]LOG Data SAP'!$D:$M,10,0)),
IF(D371=D370,R370,""))</f>
        <v>24</v>
      </c>
      <c r="S371" s="24">
        <f t="shared" si="20"/>
        <v>0</v>
      </c>
      <c r="T371" s="25">
        <f>IFERROR(VLOOKUP($E371,'[5]LOG Data SAP'!$D:$V,17,0)/10,
IF(D371=D370,T370,""))</f>
        <v>10</v>
      </c>
      <c r="U371" s="25">
        <f>IFERROR(VLOOKUP($E371,'[5]LOG Data SAP'!$D:$V,18,0)/10,
IF(D371=D370,U370,""))</f>
        <v>6</v>
      </c>
      <c r="V371" s="25">
        <f>IFERROR(VLOOKUP($E371,'[5]LOG Data SAP'!$D:$V,19,0)/10,
IF(D371=D370,V370,""))</f>
        <v>14.5</v>
      </c>
      <c r="W371" s="25">
        <f>IFERROR(VLOOKUP($E371,'[5]LOG Data SAP'!$D:$AO,21,0)/10,
IF(D371=D370,W370,""))</f>
        <v>0</v>
      </c>
      <c r="X371" s="25">
        <f>IFERROR(VLOOKUP($E371,'[5]LOG Data SAP'!$D:$AO,22,0)/10,
IF(D371=D370,X370,""))</f>
        <v>0</v>
      </c>
      <c r="Y371" s="25">
        <f>IFERROR(VLOOKUP($E371,'[5]LOG Data SAP'!$D:$AO,23,0)/10,
IF(D371=D370,Y370,""))</f>
        <v>0</v>
      </c>
      <c r="Z371" s="25">
        <f>IFERROR(VLOOKUP($E371,'[5]LOG Data SAP'!$D:$AO,25,0)/10,
IF(D371=D370,Z370,""))</f>
        <v>42.8</v>
      </c>
      <c r="AA371" s="25">
        <f>IFERROR(VLOOKUP($E371,'[5]LOG Data SAP'!$D:$AO,26,0)/10,
IF(D371=D370,AA370,""))</f>
        <v>39.299999999999997</v>
      </c>
      <c r="AB371" s="25">
        <f>IFERROR(VLOOKUP($E371,'[5]LOG Data SAP'!$D:$AO,27,0)/10,
IF(D371=D370,AB370,""))</f>
        <v>16.600000000000001</v>
      </c>
      <c r="AC371" s="26">
        <f>IFERROR(VLOOKUP($E371,'[5]LOG Data SAP'!$D:$AO,29,0)/IF(VLOOKUP($E371,'[5]LOG Data SAP'!$D:$AO,30,0)="G",1000,1),
IF(D371=D370,AC370,""))</f>
        <v>0.24299999999999999</v>
      </c>
      <c r="AD371" s="26">
        <f>IFERROR(VLOOKUP($E371,'[5]LOG Data SAP'!$D:$AO,31,0)/IF(VLOOKUP($E371,'[5]LOG Data SAP'!$D:$AO,32,0)="G",1000,1),
IF(D371=D370,AD370,""))</f>
        <v>0</v>
      </c>
      <c r="AE371" s="26">
        <f>IFERROR(VLOOKUP($E371,'[5]LOG Data SAP'!$D:$AO,33,0)/IF(VLOOKUP($E371,'[5]LOG Data SAP'!$D:$AO,34,0)="G",1000,1),
IF(D371=D370,AE370,""))</f>
        <v>6.28</v>
      </c>
      <c r="AF371" s="27">
        <f t="shared" si="21"/>
        <v>870</v>
      </c>
      <c r="AG371" s="27" t="str">
        <f t="shared" si="22"/>
        <v/>
      </c>
      <c r="AH371" s="28">
        <f t="shared" si="23"/>
        <v>2.7921863999999998E-2</v>
      </c>
      <c r="AI371" s="18" t="str">
        <f>IFERROR(VLOOKUP(E371,'[5]LOG Data SAP'!$D:$E,2,0),IF(D371=D370,AI370,""))</f>
        <v>NM ADS 100ML + NDEO COOLKICK 25ML</v>
      </c>
      <c r="AJ371" s="20" t="str">
        <f>IFERROR([5]SKU!VI371,IF(D371=D370,AJ370,""))</f>
        <v>88836</v>
      </c>
      <c r="AK371" s="18" t="str">
        <f>VLOOKUP(E371,[5]SKU!I:X,16,FALSE)</f>
        <v>3401.30.00</v>
      </c>
    </row>
    <row r="372" spans="1:37">
      <c r="A372" s="18" t="str">
        <f>[5]SKU!AC372</f>
        <v>Nivea</v>
      </c>
      <c r="B372" s="18" t="str">
        <f>[5]SKU!AE372</f>
        <v>Nivea Men</v>
      </c>
      <c r="C372" s="18" t="str">
        <f>[5]SKU!AJ372</f>
        <v>NM Cleansing</v>
      </c>
      <c r="D372" s="18" t="str">
        <f>[5]SKU!G372</f>
        <v>NM White Oil Clear Anti Shine + Purify Cooling Facial Foam 50ml</v>
      </c>
      <c r="E372" s="19" t="str">
        <f>[5]SKU!I372</f>
        <v>86574-04800-29</v>
      </c>
      <c r="F372" s="19" t="str">
        <f>[5]SKU!J372</f>
        <v>86574-04800-29</v>
      </c>
      <c r="G372" s="18" t="str">
        <f>[5]SKU!K372</f>
        <v>NIVEA MEN Bright Oil Clear Anti Shine + Purify Mud Facial Foam 50ml</v>
      </c>
      <c r="H372" s="18" t="str">
        <f>IF([5]SKU!L372="R","Regular",
IF([5]SKU!L372="P","Promo",
IF([5]SKU!L372="S","Sample",
IF([5]SKU!L372="V","VAS",""))))</f>
        <v>Regular</v>
      </c>
      <c r="I372" s="18" t="str">
        <f>IF([5]SKU!QC372="A","Active",
IF([5]SKU!QC372="D","Discontinue",
IF([5]SKU!QC372="N","NPD","")))</f>
        <v>Active</v>
      </c>
      <c r="J372" s="18" t="str">
        <f>VLOOKUP(IFERROR(VLOOKUP(E372,'[5]Material Status'!A:I,9,0),""),'[5]Material Status'!U:W,3,0)</f>
        <v>Active</v>
      </c>
      <c r="K372" s="20" t="str">
        <f>IFERROR(VLOOKUP(E372,'[5]LOG Data SAP'!$D:$AO,11,0),
IF(D372=D371,K371,""))</f>
        <v>8999777002602</v>
      </c>
      <c r="L372" s="20" t="str">
        <f>IFERROR(VLOOKUP(E372,'[5]LOG Data SAP'!$D:$AO,13,0),
IF(D372=D371,L371,""))</f>
        <v/>
      </c>
      <c r="M372" s="20" t="str">
        <f>IFERROR(VLOOKUP(E372,'[5]LOG Data SAP'!$D:$AO,15,0),
IF(D372=D371,M371,""))</f>
        <v>8999777002909</v>
      </c>
      <c r="N372" s="21">
        <f>[5]SKU!VH372</f>
        <v>1095</v>
      </c>
      <c r="O372" s="22">
        <f>[5]SKU!VN372</f>
        <v>25000</v>
      </c>
      <c r="P372" s="23">
        <f>[5]SKU!VO372</f>
        <v>45383</v>
      </c>
      <c r="Q372" s="24">
        <f>IFERROR(_xlfn.NUMBERVALUE(VLOOKUP(E372,'[5]LOG Data SAP'!$D:$M,9,0)),
IF(D372=D371,Q371,""))</f>
        <v>0</v>
      </c>
      <c r="R372" s="24">
        <f>IFERROR(_xlfn.NUMBERVALUE(VLOOKUP(E372,'[5]LOG Data SAP'!$D:$M,10,0)),
IF(D372=D371,R371,""))</f>
        <v>36</v>
      </c>
      <c r="S372" s="24">
        <f t="shared" si="20"/>
        <v>0</v>
      </c>
      <c r="T372" s="25">
        <f>IFERROR(VLOOKUP($E372,'[5]LOG Data SAP'!$D:$V,17,0)/10,
IF(D372=D371,T371,""))</f>
        <v>5.5</v>
      </c>
      <c r="U372" s="25">
        <f>IFERROR(VLOOKUP($E372,'[5]LOG Data SAP'!$D:$V,18,0)/10,
IF(D372=D371,U371,""))</f>
        <v>3.5</v>
      </c>
      <c r="V372" s="25">
        <f>IFERROR(VLOOKUP($E372,'[5]LOG Data SAP'!$D:$V,19,0)/10,
IF(D372=D371,V371,""))</f>
        <v>12</v>
      </c>
      <c r="W372" s="25">
        <f>IFERROR(VLOOKUP($E372,'[5]LOG Data SAP'!$D:$AO,21,0)/10,
IF(D372=D371,W371,""))</f>
        <v>0</v>
      </c>
      <c r="X372" s="25">
        <f>IFERROR(VLOOKUP($E372,'[5]LOG Data SAP'!$D:$AO,22,0)/10,
IF(D372=D371,X371,""))</f>
        <v>0</v>
      </c>
      <c r="Y372" s="25">
        <f>IFERROR(VLOOKUP($E372,'[5]LOG Data SAP'!$D:$AO,23,0)/10,
IF(D372=D371,Y371,""))</f>
        <v>0</v>
      </c>
      <c r="Z372" s="25">
        <f>IFERROR(VLOOKUP($E372,'[5]LOG Data SAP'!$D:$AO,25,0)/10,
IF(D372=D371,Z371,""))</f>
        <v>32.799999999999997</v>
      </c>
      <c r="AA372" s="25">
        <f>IFERROR(VLOOKUP($E372,'[5]LOG Data SAP'!$D:$AO,26,0)/10,
IF(D372=D371,AA371,""))</f>
        <v>15.3</v>
      </c>
      <c r="AB372" s="25">
        <f>IFERROR(VLOOKUP($E372,'[5]LOG Data SAP'!$D:$AO,27,0)/10,
IF(D372=D371,AB371,""))</f>
        <v>13.8</v>
      </c>
      <c r="AC372" s="26">
        <f>IFERROR(VLOOKUP($E372,'[5]LOG Data SAP'!$D:$AO,29,0)/IF(VLOOKUP($E372,'[5]LOG Data SAP'!$D:$AO,30,0)="G",1000,1),
IF(D372=D371,AC371,""))</f>
        <v>5.45E-2</v>
      </c>
      <c r="AD372" s="26">
        <f>IFERROR(VLOOKUP($E372,'[5]LOG Data SAP'!$D:$AO,31,0)/IF(VLOOKUP($E372,'[5]LOG Data SAP'!$D:$AO,32,0)="G",1000,1),
IF(D372=D371,AD371,""))</f>
        <v>0</v>
      </c>
      <c r="AE372" s="26">
        <f>IFERROR(VLOOKUP($E372,'[5]LOG Data SAP'!$D:$AO,33,0)/IF(VLOOKUP($E372,'[5]LOG Data SAP'!$D:$AO,34,0)="G",1000,1),
IF(D372=D371,AE371,""))</f>
        <v>2.1560000000000001</v>
      </c>
      <c r="AF372" s="27">
        <f t="shared" si="21"/>
        <v>231</v>
      </c>
      <c r="AG372" s="27" t="str">
        <f t="shared" si="22"/>
        <v/>
      </c>
      <c r="AH372" s="28">
        <f t="shared" si="23"/>
        <v>6.9253919999999998E-3</v>
      </c>
      <c r="AI372" s="18" t="str">
        <f>IFERROR(VLOOKUP(E372,'[5]LOG Data SAP'!$D:$E,2,0),IF(D372=D371,AI371,""))</f>
        <v>NMEN CLN 50ML</v>
      </c>
      <c r="AJ372" s="20" t="str">
        <f>IFERROR([5]SKU!VI372,IF(D372=D371,AJ371,""))</f>
        <v>86574</v>
      </c>
      <c r="AK372" s="18" t="str">
        <f>VLOOKUP(E372,[5]SKU!I:X,16,FALSE)</f>
        <v>3401.30.00</v>
      </c>
    </row>
    <row r="373" spans="1:37">
      <c r="A373" s="18" t="str">
        <f>[5]SKU!AC373</f>
        <v>Nivea</v>
      </c>
      <c r="B373" s="18" t="str">
        <f>[5]SKU!AE373</f>
        <v>Nivea Men</v>
      </c>
      <c r="C373" s="18" t="str">
        <f>[5]SKU!AJ373</f>
        <v>NM Cleansing</v>
      </c>
      <c r="D373" s="18" t="str">
        <f>[5]SKU!G373</f>
        <v>NM White Oil Clear Anti Shine + Purify Cooling Facial Foam 50ml</v>
      </c>
      <c r="E373" s="19" t="str">
        <f>[5]SKU!I373</f>
        <v>86574-04811-29</v>
      </c>
      <c r="F373" s="19" t="str">
        <f>[5]SKU!J373</f>
        <v>86574-04800-29</v>
      </c>
      <c r="G373" s="18" t="str">
        <f>[5]SKU!K373</f>
        <v>NIVEA MEN Bright Oil Clear Anti Shine + Purify Mud Facial Foam 50ml</v>
      </c>
      <c r="H373" s="18" t="str">
        <f>IF([5]SKU!L373="R","Regular",
IF([5]SKU!L373="P","Promo",
IF([5]SKU!L373="S","Sample",
IF([5]SKU!L373="V","VAS",""))))</f>
        <v>Regular</v>
      </c>
      <c r="I373" s="18" t="str">
        <f>IF([5]SKU!QC373="A","Active",
IF([5]SKU!QC373="D","Discontinue",
IF([5]SKU!QC373="N","NPD","")))</f>
        <v>Active</v>
      </c>
      <c r="J373" s="18" t="str">
        <f>VLOOKUP(IFERROR(VLOOKUP(E373,'[5]Material Status'!A:I,9,0),""),'[5]Material Status'!U:W,3,0)</f>
        <v>Inactive</v>
      </c>
      <c r="K373" s="20" t="str">
        <f>IFERROR(VLOOKUP(E373,'[5]LOG Data SAP'!$D:$AO,11,0),
IF(D373=D372,K372,""))</f>
        <v>8999777002602</v>
      </c>
      <c r="L373" s="20" t="str">
        <f>IFERROR(VLOOKUP(E373,'[5]LOG Data SAP'!$D:$AO,13,0),
IF(D373=D372,L372,""))</f>
        <v/>
      </c>
      <c r="M373" s="20" t="str">
        <f>IFERROR(VLOOKUP(E373,'[5]LOG Data SAP'!$D:$AO,15,0),
IF(D373=D372,M372,""))</f>
        <v>8999777002909</v>
      </c>
      <c r="N373" s="21">
        <f>[5]SKU!VH373</f>
        <v>1095</v>
      </c>
      <c r="O373" s="22">
        <f>[5]SKU!VN373</f>
        <v>25000</v>
      </c>
      <c r="P373" s="23">
        <f>[5]SKU!VO373</f>
        <v>45383</v>
      </c>
      <c r="Q373" s="24">
        <f>IFERROR(_xlfn.NUMBERVALUE(VLOOKUP(E373,'[5]LOG Data SAP'!$D:$M,9,0)),
IF(D373=D372,Q372,""))</f>
        <v>0</v>
      </c>
      <c r="R373" s="24">
        <f>IFERROR(_xlfn.NUMBERVALUE(VLOOKUP(E373,'[5]LOG Data SAP'!$D:$M,10,0)),
IF(D373=D372,R372,""))</f>
        <v>36</v>
      </c>
      <c r="S373" s="24">
        <f t="shared" si="20"/>
        <v>0</v>
      </c>
      <c r="T373" s="25">
        <f>IFERROR(VLOOKUP($E373,'[5]LOG Data SAP'!$D:$V,17,0)/10,
IF(D373=D372,T372,""))</f>
        <v>5.5</v>
      </c>
      <c r="U373" s="25">
        <f>IFERROR(VLOOKUP($E373,'[5]LOG Data SAP'!$D:$V,18,0)/10,
IF(D373=D372,U372,""))</f>
        <v>3.5</v>
      </c>
      <c r="V373" s="25">
        <f>IFERROR(VLOOKUP($E373,'[5]LOG Data SAP'!$D:$V,19,0)/10,
IF(D373=D372,V372,""))</f>
        <v>12</v>
      </c>
      <c r="W373" s="25">
        <f>IFERROR(VLOOKUP($E373,'[5]LOG Data SAP'!$D:$AO,21,0)/10,
IF(D373=D372,W372,""))</f>
        <v>0</v>
      </c>
      <c r="X373" s="25">
        <f>IFERROR(VLOOKUP($E373,'[5]LOG Data SAP'!$D:$AO,22,0)/10,
IF(D373=D372,X372,""))</f>
        <v>0</v>
      </c>
      <c r="Y373" s="25">
        <f>IFERROR(VLOOKUP($E373,'[5]LOG Data SAP'!$D:$AO,23,0)/10,
IF(D373=D372,Y372,""))</f>
        <v>0</v>
      </c>
      <c r="Z373" s="25">
        <f>IFERROR(VLOOKUP($E373,'[5]LOG Data SAP'!$D:$AO,25,0)/10,
IF(D373=D372,Z372,""))</f>
        <v>32.799999999999997</v>
      </c>
      <c r="AA373" s="25">
        <f>IFERROR(VLOOKUP($E373,'[5]LOG Data SAP'!$D:$AO,26,0)/10,
IF(D373=D372,AA372,""))</f>
        <v>15.3</v>
      </c>
      <c r="AB373" s="25">
        <f>IFERROR(VLOOKUP($E373,'[5]LOG Data SAP'!$D:$AO,27,0)/10,
IF(D373=D372,AB372,""))</f>
        <v>13.8</v>
      </c>
      <c r="AC373" s="26">
        <f>IFERROR(VLOOKUP($E373,'[5]LOG Data SAP'!$D:$AO,29,0)/IF(VLOOKUP($E373,'[5]LOG Data SAP'!$D:$AO,30,0)="G",1000,1),
IF(D373=D372,AC372,""))</f>
        <v>5.45E-2</v>
      </c>
      <c r="AD373" s="26">
        <f>IFERROR(VLOOKUP($E373,'[5]LOG Data SAP'!$D:$AO,31,0)/IF(VLOOKUP($E373,'[5]LOG Data SAP'!$D:$AO,32,0)="G",1000,1),
IF(D373=D372,AD372,""))</f>
        <v>0</v>
      </c>
      <c r="AE373" s="26">
        <f>IFERROR(VLOOKUP($E373,'[5]LOG Data SAP'!$D:$AO,33,0)/IF(VLOOKUP($E373,'[5]LOG Data SAP'!$D:$AO,34,0)="G",1000,1),
IF(D373=D372,AE372,""))</f>
        <v>2.1560000000000001</v>
      </c>
      <c r="AF373" s="27">
        <f t="shared" si="21"/>
        <v>231</v>
      </c>
      <c r="AG373" s="27" t="str">
        <f t="shared" si="22"/>
        <v/>
      </c>
      <c r="AH373" s="28">
        <f t="shared" si="23"/>
        <v>6.9253919999999998E-3</v>
      </c>
      <c r="AI373" s="18" t="str">
        <f>IFERROR(VLOOKUP(E373,'[5]LOG Data SAP'!$D:$E,2,0),IF(D373=D372,AI372,""))</f>
        <v>NMEN CLN 50ML</v>
      </c>
      <c r="AJ373" s="20" t="str">
        <f>IFERROR([5]SKU!VI373,IF(D373=D372,AJ372,""))</f>
        <v>86574</v>
      </c>
      <c r="AK373" s="18" t="str">
        <f>VLOOKUP(E373,[5]SKU!I:X,16,FALSE)</f>
        <v>3401.30.00</v>
      </c>
    </row>
    <row r="374" spans="1:37">
      <c r="A374" s="18" t="str">
        <f>[5]SKU!AC374</f>
        <v>Nivea</v>
      </c>
      <c r="B374" s="18" t="str">
        <f>[5]SKU!AE374</f>
        <v>Nivea Men</v>
      </c>
      <c r="C374" s="18" t="str">
        <f>[5]SKU!AJ374</f>
        <v>NM Cleansing</v>
      </c>
      <c r="D374" s="18" t="str">
        <f>[5]SKU!G374</f>
        <v>NM White Oil Clear Anti Shine + Purify Cooling Facial Foam 50ml</v>
      </c>
      <c r="E374" s="19" t="str">
        <f>[5]SKU!I374</f>
        <v>86574-04800-28</v>
      </c>
      <c r="F374" s="19" t="str">
        <f>[5]SKU!J374</f>
        <v>86574-04800-29</v>
      </c>
      <c r="G374" s="18" t="str">
        <f>[5]SKU!K374</f>
        <v>NIVEA MEN White Oil Clear Anti Shine + Purify Cooling Facial Foam 50ml</v>
      </c>
      <c r="H374" s="18" t="str">
        <f>IF([5]SKU!L374="R","Regular",
IF([5]SKU!L374="P","Promo",
IF([5]SKU!L374="S","Sample",
IF([5]SKU!L374="V","VAS",""))))</f>
        <v>Regular</v>
      </c>
      <c r="I374" s="18" t="str">
        <f>IF([5]SKU!QC374="A","Active",
IF([5]SKU!QC374="D","Discontinue",
IF([5]SKU!QC374="N","NPD","")))</f>
        <v>Active</v>
      </c>
      <c r="J374" s="18" t="str">
        <f>VLOOKUP(IFERROR(VLOOKUP(E374,'[5]Material Status'!A:I,9,0),""),'[5]Material Status'!U:W,3,0)</f>
        <v>Inactive</v>
      </c>
      <c r="K374" s="20" t="str">
        <f>IFERROR(VLOOKUP(E374,'[5]LOG Data SAP'!$D:$AO,11,0),
IF(D374=D373,K373,""))</f>
        <v>8999777002602</v>
      </c>
      <c r="L374" s="20" t="str">
        <f>IFERROR(VLOOKUP(E374,'[5]LOG Data SAP'!$D:$AO,13,0),
IF(D374=D373,L373,""))</f>
        <v/>
      </c>
      <c r="M374" s="20" t="str">
        <f>IFERROR(VLOOKUP(E374,'[5]LOG Data SAP'!$D:$AO,15,0),
IF(D374=D373,M373,""))</f>
        <v>8999777002909</v>
      </c>
      <c r="N374" s="21">
        <f>[5]SKU!VH374</f>
        <v>1095</v>
      </c>
      <c r="O374" s="22">
        <f>[5]SKU!VN374</f>
        <v>25000</v>
      </c>
      <c r="P374" s="23">
        <f>[5]SKU!VO374</f>
        <v>45383</v>
      </c>
      <c r="Q374" s="24">
        <f>IFERROR(_xlfn.NUMBERVALUE(VLOOKUP(E374,'[5]LOG Data SAP'!$D:$M,9,0)),
IF(D374=D373,Q373,""))</f>
        <v>0</v>
      </c>
      <c r="R374" s="24">
        <f>IFERROR(_xlfn.NUMBERVALUE(VLOOKUP(E374,'[5]LOG Data SAP'!$D:$M,10,0)),
IF(D374=D373,R373,""))</f>
        <v>36</v>
      </c>
      <c r="S374" s="24">
        <f t="shared" si="20"/>
        <v>0</v>
      </c>
      <c r="T374" s="25">
        <f>IFERROR(VLOOKUP($E374,'[5]LOG Data SAP'!$D:$V,17,0)/10,
IF(D374=D373,T373,""))</f>
        <v>5.5</v>
      </c>
      <c r="U374" s="25">
        <f>IFERROR(VLOOKUP($E374,'[5]LOG Data SAP'!$D:$V,18,0)/10,
IF(D374=D373,U373,""))</f>
        <v>3.5</v>
      </c>
      <c r="V374" s="25">
        <f>IFERROR(VLOOKUP($E374,'[5]LOG Data SAP'!$D:$V,19,0)/10,
IF(D374=D373,V373,""))</f>
        <v>12</v>
      </c>
      <c r="W374" s="25">
        <f>IFERROR(VLOOKUP($E374,'[5]LOG Data SAP'!$D:$AO,21,0)/10,
IF(D374=D373,W373,""))</f>
        <v>0</v>
      </c>
      <c r="X374" s="25">
        <f>IFERROR(VLOOKUP($E374,'[5]LOG Data SAP'!$D:$AO,22,0)/10,
IF(D374=D373,X373,""))</f>
        <v>0</v>
      </c>
      <c r="Y374" s="25">
        <f>IFERROR(VLOOKUP($E374,'[5]LOG Data SAP'!$D:$AO,23,0)/10,
IF(D374=D373,Y373,""))</f>
        <v>0</v>
      </c>
      <c r="Z374" s="25">
        <f>IFERROR(VLOOKUP($E374,'[5]LOG Data SAP'!$D:$AO,25,0)/10,
IF(D374=D373,Z373,""))</f>
        <v>32.799999999999997</v>
      </c>
      <c r="AA374" s="25">
        <f>IFERROR(VLOOKUP($E374,'[5]LOG Data SAP'!$D:$AO,26,0)/10,
IF(D374=D373,AA373,""))</f>
        <v>15.3</v>
      </c>
      <c r="AB374" s="25">
        <f>IFERROR(VLOOKUP($E374,'[5]LOG Data SAP'!$D:$AO,27,0)/10,
IF(D374=D373,AB373,""))</f>
        <v>13.8</v>
      </c>
      <c r="AC374" s="26">
        <f>IFERROR(VLOOKUP($E374,'[5]LOG Data SAP'!$D:$AO,29,0)/IF(VLOOKUP($E374,'[5]LOG Data SAP'!$D:$AO,30,0)="G",1000,1),
IF(D374=D373,AC373,""))</f>
        <v>5.5E-2</v>
      </c>
      <c r="AD374" s="26">
        <f>IFERROR(VLOOKUP($E374,'[5]LOG Data SAP'!$D:$AO,31,0)/IF(VLOOKUP($E374,'[5]LOG Data SAP'!$D:$AO,32,0)="G",1000,1),
IF(D374=D373,AD373,""))</f>
        <v>0</v>
      </c>
      <c r="AE374" s="26">
        <f>IFERROR(VLOOKUP($E374,'[5]LOG Data SAP'!$D:$AO,33,0)/IF(VLOOKUP($E374,'[5]LOG Data SAP'!$D:$AO,34,0)="G",1000,1),
IF(D374=D373,AE373,""))</f>
        <v>2.1560000000000001</v>
      </c>
      <c r="AF374" s="27">
        <f t="shared" si="21"/>
        <v>231</v>
      </c>
      <c r="AG374" s="27" t="str">
        <f t="shared" si="22"/>
        <v/>
      </c>
      <c r="AH374" s="28">
        <f t="shared" si="23"/>
        <v>6.9253919999999998E-3</v>
      </c>
      <c r="AI374" s="18" t="str">
        <f>IFERROR(VLOOKUP(E374,'[5]LOG Data SAP'!$D:$E,2,0),IF(D374=D373,AI373,""))</f>
        <v>NMEN CLN 50ML</v>
      </c>
      <c r="AJ374" s="20" t="str">
        <f>IFERROR([5]SKU!VI374,IF(D374=D373,AJ373,""))</f>
        <v>86574</v>
      </c>
      <c r="AK374" s="18" t="str">
        <f>VLOOKUP(E374,[5]SKU!I:X,16,FALSE)</f>
        <v>3401.30.00</v>
      </c>
    </row>
    <row r="375" spans="1:37">
      <c r="A375" s="18" t="str">
        <f>[5]SKU!AC375</f>
        <v>Nivea</v>
      </c>
      <c r="B375" s="18" t="str">
        <f>[5]SKU!AE375</f>
        <v>Nivea Men</v>
      </c>
      <c r="C375" s="18" t="str">
        <f>[5]SKU!AJ375</f>
        <v>NM Cleansing</v>
      </c>
      <c r="D375" s="18" t="str">
        <f>[5]SKU!G375</f>
        <v>NM White Oil Clear Anti Shine + Purify Cooling Facial Foam 50ml</v>
      </c>
      <c r="E375" s="19" t="str">
        <f>[5]SKU!I375</f>
        <v>86574-04800-26</v>
      </c>
      <c r="F375" s="19" t="str">
        <f>[5]SKU!J375</f>
        <v>86574-04800-29</v>
      </c>
      <c r="G375" s="18" t="str">
        <f>[5]SKU!K375</f>
        <v>NMEN OCME Cooling Mud Cleanser 50ml</v>
      </c>
      <c r="H375" s="18" t="str">
        <f>IF([5]SKU!L375="R","Regular",
IF([5]SKU!L375="P","Promo",
IF([5]SKU!L375="S","Sample",
IF([5]SKU!L375="V","VAS",""))))</f>
        <v>Regular</v>
      </c>
      <c r="I375" s="18" t="str">
        <f>IF([5]SKU!QC375="A","Active",
IF([5]SKU!QC375="D","Discontinue",
IF([5]SKU!QC375="N","NPD","")))</f>
        <v>Active</v>
      </c>
      <c r="J375" s="18" t="str">
        <f>VLOOKUP(IFERROR(VLOOKUP(E375,'[5]Material Status'!A:I,9,0),""),'[5]Material Status'!U:W,3,0)</f>
        <v>Inactive</v>
      </c>
      <c r="K375" s="20" t="str">
        <f>IFERROR(VLOOKUP(E375,'[5]LOG Data SAP'!$D:$AO,11,0),
IF(D375=D374,K374,""))</f>
        <v>8999777002602</v>
      </c>
      <c r="L375" s="20" t="str">
        <f>IFERROR(VLOOKUP(E375,'[5]LOG Data SAP'!$D:$AO,13,0),
IF(D375=D374,L374,""))</f>
        <v/>
      </c>
      <c r="M375" s="20" t="str">
        <f>IFERROR(VLOOKUP(E375,'[5]LOG Data SAP'!$D:$AO,15,0),
IF(D375=D374,M374,""))</f>
        <v>8999777002909</v>
      </c>
      <c r="N375" s="21">
        <f>[5]SKU!VH375</f>
        <v>1095</v>
      </c>
      <c r="O375" s="22">
        <f>[5]SKU!VN375</f>
        <v>25000</v>
      </c>
      <c r="P375" s="23">
        <f>[5]SKU!VO375</f>
        <v>45383</v>
      </c>
      <c r="Q375" s="24">
        <f>IFERROR(_xlfn.NUMBERVALUE(VLOOKUP(E375,'[5]LOG Data SAP'!$D:$M,9,0)),
IF(D375=D374,Q374,""))</f>
        <v>6</v>
      </c>
      <c r="R375" s="24">
        <f>IFERROR(_xlfn.NUMBERVALUE(VLOOKUP(E375,'[5]LOG Data SAP'!$D:$M,10,0)),
IF(D375=D374,R374,""))</f>
        <v>36</v>
      </c>
      <c r="S375" s="24">
        <f t="shared" si="20"/>
        <v>6</v>
      </c>
      <c r="T375" s="25">
        <f>IFERROR(VLOOKUP($E375,'[5]LOG Data SAP'!$D:$V,17,0)/10,
IF(D375=D374,T374,""))</f>
        <v>5.5</v>
      </c>
      <c r="U375" s="25">
        <f>IFERROR(VLOOKUP($E375,'[5]LOG Data SAP'!$D:$V,18,0)/10,
IF(D375=D374,U374,""))</f>
        <v>3.5</v>
      </c>
      <c r="V375" s="25">
        <f>IFERROR(VLOOKUP($E375,'[5]LOG Data SAP'!$D:$V,19,0)/10,
IF(D375=D374,V374,""))</f>
        <v>12</v>
      </c>
      <c r="W375" s="25">
        <f>IFERROR(VLOOKUP($E375,'[5]LOG Data SAP'!$D:$AO,21,0)/10,
IF(D375=D374,W374,""))</f>
        <v>0</v>
      </c>
      <c r="X375" s="25">
        <f>IFERROR(VLOOKUP($E375,'[5]LOG Data SAP'!$D:$AO,22,0)/10,
IF(D375=D374,X374,""))</f>
        <v>0</v>
      </c>
      <c r="Y375" s="25">
        <f>IFERROR(VLOOKUP($E375,'[5]LOG Data SAP'!$D:$AO,23,0)/10,
IF(D375=D374,Y374,""))</f>
        <v>0</v>
      </c>
      <c r="Z375" s="25">
        <f>IFERROR(VLOOKUP($E375,'[5]LOG Data SAP'!$D:$AO,25,0)/10,
IF(D375=D374,Z374,""))</f>
        <v>32.5</v>
      </c>
      <c r="AA375" s="25">
        <f>IFERROR(VLOOKUP($E375,'[5]LOG Data SAP'!$D:$AO,26,0)/10,
IF(D375=D374,AA374,""))</f>
        <v>16</v>
      </c>
      <c r="AB375" s="25">
        <f>IFERROR(VLOOKUP($E375,'[5]LOG Data SAP'!$D:$AO,27,0)/10,
IF(D375=D374,AB374,""))</f>
        <v>12.2</v>
      </c>
      <c r="AC375" s="26">
        <f>IFERROR(VLOOKUP($E375,'[5]LOG Data SAP'!$D:$AO,29,0)/IF(VLOOKUP($E375,'[5]LOG Data SAP'!$D:$AO,30,0)="G",1000,1),
IF(D375=D374,AC374,""))</f>
        <v>5.45E-2</v>
      </c>
      <c r="AD375" s="26">
        <f>IFERROR(VLOOKUP($E375,'[5]LOG Data SAP'!$D:$AO,31,0)/IF(VLOOKUP($E375,'[5]LOG Data SAP'!$D:$AO,32,0)="G",1000,1),
IF(D375=D374,AD374,""))</f>
        <v>0</v>
      </c>
      <c r="AE375" s="26">
        <f>IFERROR(VLOOKUP($E375,'[5]LOG Data SAP'!$D:$AO,33,0)/IF(VLOOKUP($E375,'[5]LOG Data SAP'!$D:$AO,34,0)="G",1000,1),
IF(D375=D374,AE374,""))</f>
        <v>2.1480000000000001</v>
      </c>
      <c r="AF375" s="27">
        <f t="shared" si="21"/>
        <v>231</v>
      </c>
      <c r="AG375" s="27" t="str">
        <f t="shared" si="22"/>
        <v/>
      </c>
      <c r="AH375" s="28">
        <f t="shared" si="23"/>
        <v>6.3439999999999998E-3</v>
      </c>
      <c r="AI375" s="18" t="str">
        <f>IFERROR(VLOOKUP(E375,'[5]LOG Data SAP'!$D:$E,2,0),IF(D375=D374,AI374,""))</f>
        <v>NMEN CLN 50ML</v>
      </c>
      <c r="AJ375" s="20" t="str">
        <f>IFERROR([5]SKU!VI375,IF(D375=D374,AJ374,""))</f>
        <v>86574</v>
      </c>
      <c r="AK375" s="18" t="str">
        <f>VLOOKUP(E375,[5]SKU!I:X,16,FALSE)</f>
        <v>3401.30.00</v>
      </c>
    </row>
    <row r="376" spans="1:37">
      <c r="A376" s="18" t="str">
        <f>[5]SKU!AC376</f>
        <v>Nivea</v>
      </c>
      <c r="B376" s="18" t="str">
        <f>[5]SKU!AE376</f>
        <v>Nivea Men</v>
      </c>
      <c r="C376" s="18" t="str">
        <f>[5]SKU!AJ376</f>
        <v>NM Cleansing</v>
      </c>
      <c r="D376" s="18" t="str">
        <f>[5]SKU!G376</f>
        <v>NM White Oil Clear Anti Shine + Purify Cooling Facial Foam 50ml</v>
      </c>
      <c r="E376" s="19" t="str">
        <f>[5]SKU!I376</f>
        <v>81779-04800-15</v>
      </c>
      <c r="F376" s="19" t="str">
        <f>[5]SKU!J376</f>
        <v>86574-04800-29</v>
      </c>
      <c r="G376" s="18" t="str">
        <f>[5]SKU!K376</f>
        <v>NMEN OCME Cooling Mud Cleanser 50ml</v>
      </c>
      <c r="H376" s="18" t="str">
        <f>IF([5]SKU!L376="R","Regular",
IF([5]SKU!L376="P","Promo",
IF([5]SKU!L376="S","Sample",
IF([5]SKU!L376="V","VAS",""))))</f>
        <v>Regular</v>
      </c>
      <c r="I376" s="18" t="str">
        <f>IF([5]SKU!QC376="A","Active",
IF([5]SKU!QC376="D","Discontinue",
IF([5]SKU!QC376="N","NPD","")))</f>
        <v>Active</v>
      </c>
      <c r="J376" s="18" t="str">
        <f>VLOOKUP(IFERROR(VLOOKUP(E376,'[5]Material Status'!A:I,9,0),""),'[5]Material Status'!U:W,3,0)</f>
        <v>Inactive</v>
      </c>
      <c r="K376" s="20" t="str">
        <f>IFERROR(VLOOKUP(E376,'[5]LOG Data SAP'!$D:$AO,11,0),
IF(D376=D375,K375,""))</f>
        <v>8999777002602</v>
      </c>
      <c r="L376" s="20" t="str">
        <f>IFERROR(VLOOKUP(E376,'[5]LOG Data SAP'!$D:$AO,13,0),
IF(D376=D375,L375,""))</f>
        <v>8999777002640</v>
      </c>
      <c r="M376" s="20" t="str">
        <f>IFERROR(VLOOKUP(E376,'[5]LOG Data SAP'!$D:$AO,15,0),
IF(D376=D375,M375,""))</f>
        <v>8999777002909</v>
      </c>
      <c r="N376" s="21">
        <f>[5]SKU!VH376</f>
        <v>1095</v>
      </c>
      <c r="O376" s="22">
        <f>[5]SKU!VN376</f>
        <v>25000</v>
      </c>
      <c r="P376" s="23">
        <f>[5]SKU!VO376</f>
        <v>45383</v>
      </c>
      <c r="Q376" s="24">
        <f>IFERROR(_xlfn.NUMBERVALUE(VLOOKUP(E376,'[5]LOG Data SAP'!$D:$M,9,0)),
IF(D376=D375,Q375,""))</f>
        <v>6</v>
      </c>
      <c r="R376" s="24">
        <f>IFERROR(_xlfn.NUMBERVALUE(VLOOKUP(E376,'[5]LOG Data SAP'!$D:$M,10,0)),
IF(D376=D375,R375,""))</f>
        <v>36</v>
      </c>
      <c r="S376" s="24">
        <f t="shared" si="20"/>
        <v>6</v>
      </c>
      <c r="T376" s="25">
        <f>IFERROR(VLOOKUP($E376,'[5]LOG Data SAP'!$D:$V,17,0)/10,
IF(D376=D375,T375,""))</f>
        <v>5.5</v>
      </c>
      <c r="U376" s="25">
        <f>IFERROR(VLOOKUP($E376,'[5]LOG Data SAP'!$D:$V,18,0)/10,
IF(D376=D375,U375,""))</f>
        <v>3.5</v>
      </c>
      <c r="V376" s="25">
        <f>IFERROR(VLOOKUP($E376,'[5]LOG Data SAP'!$D:$V,19,0)/10,
IF(D376=D375,V375,""))</f>
        <v>12</v>
      </c>
      <c r="W376" s="25">
        <f>IFERROR(VLOOKUP($E376,'[5]LOG Data SAP'!$D:$AO,21,0)/10,
IF(D376=D375,W375,""))</f>
        <v>0</v>
      </c>
      <c r="X376" s="25">
        <f>IFERROR(VLOOKUP($E376,'[5]LOG Data SAP'!$D:$AO,22,0)/10,
IF(D376=D375,X375,""))</f>
        <v>0</v>
      </c>
      <c r="Y376" s="25">
        <f>IFERROR(VLOOKUP($E376,'[5]LOG Data SAP'!$D:$AO,23,0)/10,
IF(D376=D375,Y375,""))</f>
        <v>0</v>
      </c>
      <c r="Z376" s="25">
        <f>IFERROR(VLOOKUP($E376,'[5]LOG Data SAP'!$D:$AO,25,0)/10,
IF(D376=D375,Z375,""))</f>
        <v>32.5</v>
      </c>
      <c r="AA376" s="25">
        <f>IFERROR(VLOOKUP($E376,'[5]LOG Data SAP'!$D:$AO,26,0)/10,
IF(D376=D375,AA375,""))</f>
        <v>16</v>
      </c>
      <c r="AB376" s="25">
        <f>IFERROR(VLOOKUP($E376,'[5]LOG Data SAP'!$D:$AO,27,0)/10,
IF(D376=D375,AB375,""))</f>
        <v>12.2</v>
      </c>
      <c r="AC376" s="26">
        <f>IFERROR(VLOOKUP($E376,'[5]LOG Data SAP'!$D:$AO,29,0)/IF(VLOOKUP($E376,'[5]LOG Data SAP'!$D:$AO,30,0)="G",1000,1),
IF(D376=D375,AC375,""))</f>
        <v>5.7599999999999998E-2</v>
      </c>
      <c r="AD376" s="26">
        <f>IFERROR(VLOOKUP($E376,'[5]LOG Data SAP'!$D:$AO,31,0)/IF(VLOOKUP($E376,'[5]LOG Data SAP'!$D:$AO,32,0)="G",1000,1),
IF(D376=D375,AD375,""))</f>
        <v>0</v>
      </c>
      <c r="AE376" s="26">
        <f>IFERROR(VLOOKUP($E376,'[5]LOG Data SAP'!$D:$AO,33,0)/IF(VLOOKUP($E376,'[5]LOG Data SAP'!$D:$AO,34,0)="G",1000,1),
IF(D376=D375,AE375,""))</f>
        <v>2.3940000000000001</v>
      </c>
      <c r="AF376" s="27">
        <f t="shared" si="21"/>
        <v>231</v>
      </c>
      <c r="AG376" s="27" t="str">
        <f t="shared" si="22"/>
        <v/>
      </c>
      <c r="AH376" s="28">
        <f t="shared" si="23"/>
        <v>6.3439999999999998E-3</v>
      </c>
      <c r="AI376" s="18" t="str">
        <f>IFERROR(VLOOKUP(E376,'[5]LOG Data SAP'!$D:$E,2,0),IF(D376=D375,AI375,""))</f>
        <v>NFM CLN OIL_CNT_MD 50G</v>
      </c>
      <c r="AJ376" s="20" t="str">
        <f>IFERROR([5]SKU!VI376,IF(D376=D375,AJ375,""))</f>
        <v>81779</v>
      </c>
      <c r="AK376" s="18" t="str">
        <f>VLOOKUP(E376,[5]SKU!I:X,16,FALSE)</f>
        <v>3401.30.00</v>
      </c>
    </row>
    <row r="377" spans="1:37">
      <c r="A377" s="18" t="str">
        <f>[5]SKU!AC377</f>
        <v>Nivea</v>
      </c>
      <c r="B377" s="18" t="str">
        <f>[5]SKU!AE377</f>
        <v>Nivea Men</v>
      </c>
      <c r="C377" s="18" t="str">
        <f>[5]SKU!AJ377</f>
        <v>NM Cleansing</v>
      </c>
      <c r="D377" s="18" t="str">
        <f>[5]SKU!G377</f>
        <v>NM White Oil Clear Anti Shine + Purify Cooling Facial Foam 50ml</v>
      </c>
      <c r="E377" s="19" t="str">
        <f>[5]SKU!I377</f>
        <v>81779-04800-03</v>
      </c>
      <c r="F377" s="19" t="str">
        <f>[5]SKU!J377</f>
        <v>86574-04800-29</v>
      </c>
      <c r="G377" s="18" t="str">
        <f>[5]SKU!K377</f>
        <v>NMEN OCME Cooling Mud Cleanser 50ml</v>
      </c>
      <c r="H377" s="18" t="str">
        <f>IF([5]SKU!L377="R","Regular",
IF([5]SKU!L377="P","Promo",
IF([5]SKU!L377="S","Sample",
IF([5]SKU!L377="V","VAS",""))))</f>
        <v>Regular</v>
      </c>
      <c r="I377" s="18" t="str">
        <f>IF([5]SKU!QC377="A","Active",
IF([5]SKU!QC377="D","Discontinue",
IF([5]SKU!QC377="N","NPD","")))</f>
        <v>Active</v>
      </c>
      <c r="J377" s="18" t="str">
        <f>VLOOKUP(IFERROR(VLOOKUP(E377,'[5]Material Status'!A:I,9,0),""),'[5]Material Status'!U:W,3,0)</f>
        <v>Inactive</v>
      </c>
      <c r="K377" s="20" t="str">
        <f>IFERROR(VLOOKUP(E377,'[5]LOG Data SAP'!$D:$AO,11,0),
IF(D377=D376,K376,""))</f>
        <v>8999777002602</v>
      </c>
      <c r="L377" s="20" t="str">
        <f>IFERROR(VLOOKUP(E377,'[5]LOG Data SAP'!$D:$AO,13,0),
IF(D377=D376,L376,""))</f>
        <v>8999777002640</v>
      </c>
      <c r="M377" s="20" t="str">
        <f>IFERROR(VLOOKUP(E377,'[5]LOG Data SAP'!$D:$AO,15,0),
IF(D377=D376,M376,""))</f>
        <v>8999777002909</v>
      </c>
      <c r="N377" s="21">
        <f>[5]SKU!VH377</f>
        <v>900</v>
      </c>
      <c r="O377" s="22">
        <f>[5]SKU!VN377</f>
        <v>25000</v>
      </c>
      <c r="P377" s="23">
        <f>[5]SKU!VO377</f>
        <v>45383</v>
      </c>
      <c r="Q377" s="24">
        <f>IFERROR(_xlfn.NUMBERVALUE(VLOOKUP(E377,'[5]LOG Data SAP'!$D:$M,9,0)),
IF(D377=D376,Q376,""))</f>
        <v>6</v>
      </c>
      <c r="R377" s="24">
        <f>IFERROR(_xlfn.NUMBERVALUE(VLOOKUP(E377,'[5]LOG Data SAP'!$D:$M,10,0)),
IF(D377=D376,R376,""))</f>
        <v>36</v>
      </c>
      <c r="S377" s="24">
        <f t="shared" si="20"/>
        <v>6</v>
      </c>
      <c r="T377" s="25">
        <f>IFERROR(VLOOKUP($E377,'[5]LOG Data SAP'!$D:$V,17,0)/10,
IF(D377=D376,T376,""))</f>
        <v>5.5</v>
      </c>
      <c r="U377" s="25">
        <f>IFERROR(VLOOKUP($E377,'[5]LOG Data SAP'!$D:$V,18,0)/10,
IF(D377=D376,U376,""))</f>
        <v>3.5</v>
      </c>
      <c r="V377" s="25">
        <f>IFERROR(VLOOKUP($E377,'[5]LOG Data SAP'!$D:$V,19,0)/10,
IF(D377=D376,V376,""))</f>
        <v>12.4</v>
      </c>
      <c r="W377" s="25">
        <f>IFERROR(VLOOKUP($E377,'[5]LOG Data SAP'!$D:$AO,21,0)/10,
IF(D377=D376,W376,""))</f>
        <v>13.5</v>
      </c>
      <c r="X377" s="25">
        <f>IFERROR(VLOOKUP($E377,'[5]LOG Data SAP'!$D:$AO,22,0)/10,
IF(D377=D376,X376,""))</f>
        <v>9</v>
      </c>
      <c r="Y377" s="25">
        <f>IFERROR(VLOOKUP($E377,'[5]LOG Data SAP'!$D:$AO,23,0)/10,
IF(D377=D376,Y376,""))</f>
        <v>12.4</v>
      </c>
      <c r="Z377" s="25">
        <f>IFERROR(VLOOKUP($E377,'[5]LOG Data SAP'!$D:$AO,25,0)/10,
IF(D377=D376,Z376,""))</f>
        <v>42.8</v>
      </c>
      <c r="AA377" s="25">
        <f>IFERROR(VLOOKUP($E377,'[5]LOG Data SAP'!$D:$AO,26,0)/10,
IF(D377=D376,AA376,""))</f>
        <v>19.8</v>
      </c>
      <c r="AB377" s="25">
        <f>IFERROR(VLOOKUP($E377,'[5]LOG Data SAP'!$D:$AO,27,0)/10,
IF(D377=D376,AB376,""))</f>
        <v>14.3</v>
      </c>
      <c r="AC377" s="26">
        <f>IFERROR(VLOOKUP($E377,'[5]LOG Data SAP'!$D:$AO,29,0)/IF(VLOOKUP($E377,'[5]LOG Data SAP'!$D:$AO,30,0)="G",1000,1),
IF(D377=D376,AC376,""))</f>
        <v>5.7520000000000002E-2</v>
      </c>
      <c r="AD377" s="26">
        <f>IFERROR(VLOOKUP($E377,'[5]LOG Data SAP'!$D:$AO,31,0)/IF(VLOOKUP($E377,'[5]LOG Data SAP'!$D:$AO,32,0)="G",1000,1),
IF(D377=D376,AD376,""))</f>
        <v>0.35599999999999998</v>
      </c>
      <c r="AE377" s="26">
        <f>IFERROR(VLOOKUP($E377,'[5]LOG Data SAP'!$D:$AO,33,0)/IF(VLOOKUP($E377,'[5]LOG Data SAP'!$D:$AO,34,0)="G",1000,1),
IF(D377=D376,AE376,""))</f>
        <v>2.391</v>
      </c>
      <c r="AF377" s="27">
        <f t="shared" si="21"/>
        <v>238.70000000000002</v>
      </c>
      <c r="AG377" s="27">
        <f t="shared" si="22"/>
        <v>1506.6000000000001</v>
      </c>
      <c r="AH377" s="28">
        <f t="shared" si="23"/>
        <v>1.2118392E-2</v>
      </c>
      <c r="AI377" s="18" t="str">
        <f>IFERROR(VLOOKUP(E377,'[5]LOG Data SAP'!$D:$E,2,0),IF(D377=D376,AI376,""))</f>
        <v>NFM CLN OIL_CNT_MD 50G</v>
      </c>
      <c r="AJ377" s="20" t="str">
        <f>IFERROR([5]SKU!VI377,IF(D377=D376,AJ376,""))</f>
        <v>81779</v>
      </c>
      <c r="AK377" s="18" t="str">
        <f>VLOOKUP(E377,[5]SKU!I:X,16,FALSE)</f>
        <v>3401.30.00</v>
      </c>
    </row>
    <row r="378" spans="1:37">
      <c r="A378" s="18" t="str">
        <f>[5]SKU!AC378</f>
        <v>Nivea</v>
      </c>
      <c r="B378" s="18" t="str">
        <f>[5]SKU!AE378</f>
        <v>Nivea Men</v>
      </c>
      <c r="C378" s="18" t="str">
        <f>[5]SKU!AJ378</f>
        <v>NM Cleansing</v>
      </c>
      <c r="D378" s="18" t="str">
        <f>[5]SKU!G378</f>
        <v>NM White Oil Clear Anti Shine + Purify Cooling Facial Foam 100ml</v>
      </c>
      <c r="E378" s="19" t="str">
        <f>[5]SKU!I378</f>
        <v>86569-04811-29</v>
      </c>
      <c r="F378" s="19" t="str">
        <f>[5]SKU!J378</f>
        <v>86569-04811-29</v>
      </c>
      <c r="G378" s="18" t="str">
        <f>[5]SKU!K378</f>
        <v>NIVEA MEN Bright Oil Clear Anti Shine + Purify Mud Facial Foam 100ml</v>
      </c>
      <c r="H378" s="18" t="str">
        <f>IF([5]SKU!L378="R","Regular",
IF([5]SKU!L378="P","Promo",
IF([5]SKU!L378="S","Sample",
IF([5]SKU!L378="V","VAS",""))))</f>
        <v>Regular</v>
      </c>
      <c r="I378" s="18" t="str">
        <f>IF([5]SKU!QC378="A","Active",
IF([5]SKU!QC378="D","Discontinue",
IF([5]SKU!QC378="N","NPD","")))</f>
        <v>Active</v>
      </c>
      <c r="J378" s="18" t="str">
        <f>VLOOKUP(IFERROR(VLOOKUP(E378,'[5]Material Status'!A:I,9,0),""),'[5]Material Status'!U:W,3,0)</f>
        <v>Active</v>
      </c>
      <c r="K378" s="20" t="str">
        <f>IFERROR(VLOOKUP(E378,'[5]LOG Data SAP'!$D:$AO,11,0),
IF(D378=D377,K377,""))</f>
        <v>4005808694822</v>
      </c>
      <c r="L378" s="20" t="str">
        <f>IFERROR(VLOOKUP(E378,'[5]LOG Data SAP'!$D:$AO,13,0),
IF(D378=D377,L377,""))</f>
        <v/>
      </c>
      <c r="M378" s="20" t="str">
        <f>IFERROR(VLOOKUP(E378,'[5]LOG Data SAP'!$D:$AO,15,0),
IF(D378=D377,M377,""))</f>
        <v>04005805263205</v>
      </c>
      <c r="N378" s="21">
        <f>[5]SKU!VH378</f>
        <v>1095</v>
      </c>
      <c r="O378" s="22">
        <f>[5]SKU!VN378</f>
        <v>29920</v>
      </c>
      <c r="P378" s="23">
        <f>[5]SKU!VO378</f>
        <v>45383</v>
      </c>
      <c r="Q378" s="24">
        <f>IFERROR(_xlfn.NUMBERVALUE(VLOOKUP(E378,'[5]LOG Data SAP'!$D:$M,9,0)),
IF(D378=D377,Q377,""))</f>
        <v>0</v>
      </c>
      <c r="R378" s="24">
        <f>IFERROR(_xlfn.NUMBERVALUE(VLOOKUP(E378,'[5]LOG Data SAP'!$D:$M,10,0)),
IF(D378=D377,R377,""))</f>
        <v>24</v>
      </c>
      <c r="S378" s="24">
        <f t="shared" si="20"/>
        <v>0</v>
      </c>
      <c r="T378" s="25">
        <f>IFERROR(VLOOKUP($E378,'[5]LOG Data SAP'!$D:$V,17,0)/10,
IF(D378=D377,T377,""))</f>
        <v>8</v>
      </c>
      <c r="U378" s="25">
        <f>IFERROR(VLOOKUP($E378,'[5]LOG Data SAP'!$D:$V,18,0)/10,
IF(D378=D377,U377,""))</f>
        <v>5</v>
      </c>
      <c r="V378" s="25">
        <f>IFERROR(VLOOKUP($E378,'[5]LOG Data SAP'!$D:$V,19,0)/10,
IF(D378=D377,V377,""))</f>
        <v>14.5</v>
      </c>
      <c r="W378" s="25">
        <f>IFERROR(VLOOKUP($E378,'[5]LOG Data SAP'!$D:$AO,21,0)/10,
IF(D378=D377,W377,""))</f>
        <v>0</v>
      </c>
      <c r="X378" s="25">
        <f>IFERROR(VLOOKUP($E378,'[5]LOG Data SAP'!$D:$AO,22,0)/10,
IF(D378=D377,X377,""))</f>
        <v>0</v>
      </c>
      <c r="Y378" s="25">
        <f>IFERROR(VLOOKUP($E378,'[5]LOG Data SAP'!$D:$AO,23,0)/10,
IF(D378=D377,Y377,""))</f>
        <v>0</v>
      </c>
      <c r="Z378" s="25">
        <f>IFERROR(VLOOKUP($E378,'[5]LOG Data SAP'!$D:$AO,25,0)/10,
IF(D378=D377,Z377,""))</f>
        <v>31.2</v>
      </c>
      <c r="AA378" s="25">
        <f>IFERROR(VLOOKUP($E378,'[5]LOG Data SAP'!$D:$AO,26,0)/10,
IF(D378=D377,AA377,""))</f>
        <v>21</v>
      </c>
      <c r="AB378" s="25">
        <f>IFERROR(VLOOKUP($E378,'[5]LOG Data SAP'!$D:$AO,27,0)/10,
IF(D378=D377,AB377,""))</f>
        <v>16.100000000000001</v>
      </c>
      <c r="AC378" s="26">
        <f>IFERROR(VLOOKUP($E378,'[5]LOG Data SAP'!$D:$AO,29,0)/IF(VLOOKUP($E378,'[5]LOG Data SAP'!$D:$AO,30,0)="G",1000,1),
IF(D378=D377,AC377,""))</f>
        <v>0.11381999999999999</v>
      </c>
      <c r="AD378" s="26">
        <f>IFERROR(VLOOKUP($E378,'[5]LOG Data SAP'!$D:$AO,31,0)/IF(VLOOKUP($E378,'[5]LOG Data SAP'!$D:$AO,32,0)="G",1000,1),
IF(D378=D377,AD377,""))</f>
        <v>0</v>
      </c>
      <c r="AE378" s="26">
        <f>IFERROR(VLOOKUP($E378,'[5]LOG Data SAP'!$D:$AO,33,0)/IF(VLOOKUP($E378,'[5]LOG Data SAP'!$D:$AO,34,0)="G",1000,1),
IF(D378=D377,AE377,""))</f>
        <v>2.9860000000000002</v>
      </c>
      <c r="AF378" s="27">
        <f t="shared" si="21"/>
        <v>580</v>
      </c>
      <c r="AG378" s="27" t="str">
        <f t="shared" si="22"/>
        <v/>
      </c>
      <c r="AH378" s="28">
        <f t="shared" si="23"/>
        <v>1.0548719999999999E-2</v>
      </c>
      <c r="AI378" s="18" t="str">
        <f>IFERROR(VLOOKUP(E378,'[5]LOG Data SAP'!$D:$E,2,0),IF(D378=D377,AI377,""))</f>
        <v>NMEN CLN 100ML</v>
      </c>
      <c r="AJ378" s="20" t="str">
        <f>IFERROR([5]SKU!VI378,IF(D378=D377,AJ377,""))</f>
        <v>86569</v>
      </c>
      <c r="AK378" s="18" t="str">
        <f>VLOOKUP(E378,[5]SKU!I:X,16,FALSE)</f>
        <v>3401.30.00</v>
      </c>
    </row>
    <row r="379" spans="1:37">
      <c r="A379" s="18" t="str">
        <f>[5]SKU!AC379</f>
        <v>Nivea</v>
      </c>
      <c r="B379" s="18" t="str">
        <f>[5]SKU!AE379</f>
        <v>Nivea Men</v>
      </c>
      <c r="C379" s="18" t="str">
        <f>[5]SKU!AJ379</f>
        <v>NM Cleansing</v>
      </c>
      <c r="D379" s="18" t="str">
        <f>[5]SKU!G379</f>
        <v>NM White Oil Clear Anti Shine + Purify Cooling Facial Foam 100ml</v>
      </c>
      <c r="E379" s="19" t="str">
        <f>[5]SKU!I379</f>
        <v>86569-04800-29</v>
      </c>
      <c r="F379" s="19" t="str">
        <f>[5]SKU!J379</f>
        <v>86569-04811-29</v>
      </c>
      <c r="G379" s="18" t="str">
        <f>[5]SKU!K379</f>
        <v>NIVEA MEN Bright Oil Clear Anti Shine + Purify Cooling Facial Foam 100ml</v>
      </c>
      <c r="H379" s="18" t="str">
        <f>IF([5]SKU!L379="R","Regular",
IF([5]SKU!L379="P","Promo",
IF([5]SKU!L379="S","Sample",
IF([5]SKU!L379="V","VAS",""))))</f>
        <v>Regular</v>
      </c>
      <c r="I379" s="18" t="str">
        <f>IF([5]SKU!QC379="A","Active",
IF([5]SKU!QC379="D","Discontinue",
IF([5]SKU!QC379="N","NPD","")))</f>
        <v>Active</v>
      </c>
      <c r="J379" s="18" t="str">
        <f>VLOOKUP(IFERROR(VLOOKUP(E379,'[5]Material Status'!A:I,9,0),""),'[5]Material Status'!U:W,3,0)</f>
        <v>Active</v>
      </c>
      <c r="K379" s="20" t="str">
        <f>IFERROR(VLOOKUP(E379,'[5]LOG Data SAP'!$D:$AO,11,0),
IF(D379=D378,K378,""))</f>
        <v>4005808694822</v>
      </c>
      <c r="L379" s="20" t="str">
        <f>IFERROR(VLOOKUP(E379,'[5]LOG Data SAP'!$D:$AO,13,0),
IF(D379=D378,L378,""))</f>
        <v/>
      </c>
      <c r="M379" s="20" t="str">
        <f>IFERROR(VLOOKUP(E379,'[5]LOG Data SAP'!$D:$AO,15,0),
IF(D379=D378,M378,""))</f>
        <v>04005805263205</v>
      </c>
      <c r="N379" s="21">
        <f>[5]SKU!VH379</f>
        <v>1095</v>
      </c>
      <c r="O379" s="22">
        <f>[5]SKU!VN379</f>
        <v>29920</v>
      </c>
      <c r="P379" s="23">
        <f>[5]SKU!VO379</f>
        <v>45383</v>
      </c>
      <c r="Q379" s="24">
        <f>IFERROR(_xlfn.NUMBERVALUE(VLOOKUP(E379,'[5]LOG Data SAP'!$D:$M,9,0)),
IF(D379=D378,Q378,""))</f>
        <v>0</v>
      </c>
      <c r="R379" s="24">
        <f>IFERROR(_xlfn.NUMBERVALUE(VLOOKUP(E379,'[5]LOG Data SAP'!$D:$M,10,0)),
IF(D379=D378,R378,""))</f>
        <v>24</v>
      </c>
      <c r="S379" s="24">
        <f t="shared" si="20"/>
        <v>0</v>
      </c>
      <c r="T379" s="25">
        <f>IFERROR(VLOOKUP($E379,'[5]LOG Data SAP'!$D:$V,17,0)/10,
IF(D379=D378,T378,""))</f>
        <v>8</v>
      </c>
      <c r="U379" s="25">
        <f>IFERROR(VLOOKUP($E379,'[5]LOG Data SAP'!$D:$V,18,0)/10,
IF(D379=D378,U378,""))</f>
        <v>5</v>
      </c>
      <c r="V379" s="25">
        <f>IFERROR(VLOOKUP($E379,'[5]LOG Data SAP'!$D:$V,19,0)/10,
IF(D379=D378,V378,""))</f>
        <v>14.5</v>
      </c>
      <c r="W379" s="25">
        <f>IFERROR(VLOOKUP($E379,'[5]LOG Data SAP'!$D:$AO,21,0)/10,
IF(D379=D378,W378,""))</f>
        <v>0</v>
      </c>
      <c r="X379" s="25">
        <f>IFERROR(VLOOKUP($E379,'[5]LOG Data SAP'!$D:$AO,22,0)/10,
IF(D379=D378,X378,""))</f>
        <v>0</v>
      </c>
      <c r="Y379" s="25">
        <f>IFERROR(VLOOKUP($E379,'[5]LOG Data SAP'!$D:$AO,23,0)/10,
IF(D379=D378,Y378,""))</f>
        <v>0</v>
      </c>
      <c r="Z379" s="25">
        <f>IFERROR(VLOOKUP($E379,'[5]LOG Data SAP'!$D:$AO,25,0)/10,
IF(D379=D378,Z378,""))</f>
        <v>31.2</v>
      </c>
      <c r="AA379" s="25">
        <f>IFERROR(VLOOKUP($E379,'[5]LOG Data SAP'!$D:$AO,26,0)/10,
IF(D379=D378,AA378,""))</f>
        <v>21</v>
      </c>
      <c r="AB379" s="25">
        <f>IFERROR(VLOOKUP($E379,'[5]LOG Data SAP'!$D:$AO,27,0)/10,
IF(D379=D378,AB378,""))</f>
        <v>16.100000000000001</v>
      </c>
      <c r="AC379" s="26">
        <f>IFERROR(VLOOKUP($E379,'[5]LOG Data SAP'!$D:$AO,29,0)/IF(VLOOKUP($E379,'[5]LOG Data SAP'!$D:$AO,30,0)="G",1000,1),
IF(D379=D378,AC378,""))</f>
        <v>0.11381999999999999</v>
      </c>
      <c r="AD379" s="26">
        <f>IFERROR(VLOOKUP($E379,'[5]LOG Data SAP'!$D:$AO,31,0)/IF(VLOOKUP($E379,'[5]LOG Data SAP'!$D:$AO,32,0)="G",1000,1),
IF(D379=D378,AD378,""))</f>
        <v>0</v>
      </c>
      <c r="AE379" s="26">
        <f>IFERROR(VLOOKUP($E379,'[5]LOG Data SAP'!$D:$AO,33,0)/IF(VLOOKUP($E379,'[5]LOG Data SAP'!$D:$AO,34,0)="G",1000,1),
IF(D379=D378,AE378,""))</f>
        <v>2.9860000000000002</v>
      </c>
      <c r="AF379" s="27">
        <f t="shared" si="21"/>
        <v>580</v>
      </c>
      <c r="AG379" s="27" t="str">
        <f t="shared" si="22"/>
        <v/>
      </c>
      <c r="AH379" s="28">
        <f t="shared" si="23"/>
        <v>1.0548719999999999E-2</v>
      </c>
      <c r="AI379" s="18" t="str">
        <f>IFERROR(VLOOKUP(E379,'[5]LOG Data SAP'!$D:$E,2,0),IF(D379=D378,AI378,""))</f>
        <v>NMEN CLN 100ML</v>
      </c>
      <c r="AJ379" s="20" t="str">
        <f>IFERROR([5]SKU!VI379,IF(D379=D378,AJ378,""))</f>
        <v>86569</v>
      </c>
      <c r="AK379" s="18" t="str">
        <f>VLOOKUP(E379,[5]SKU!I:X,16,FALSE)</f>
        <v>3401.30.00</v>
      </c>
    </row>
    <row r="380" spans="1:37">
      <c r="A380" s="18" t="str">
        <f>[5]SKU!AC380</f>
        <v>Nivea</v>
      </c>
      <c r="B380" s="18" t="str">
        <f>[5]SKU!AE380</f>
        <v>Nivea Men</v>
      </c>
      <c r="C380" s="18" t="str">
        <f>[5]SKU!AJ380</f>
        <v>NM Cleansing</v>
      </c>
      <c r="D380" s="18" t="str">
        <f>[5]SKU!G380</f>
        <v>NM White Oil Clear Anti Shine + Purify Cooling Facial Foam 100ml</v>
      </c>
      <c r="E380" s="19" t="str">
        <f>[5]SKU!I380</f>
        <v>86569-04800-28</v>
      </c>
      <c r="F380" s="19" t="str">
        <f>[5]SKU!J380</f>
        <v>86569-04811-29</v>
      </c>
      <c r="G380" s="18" t="str">
        <f>[5]SKU!K380</f>
        <v>NIVEA MEN White Oil Clear Anti Shine + Purify Cooling Facial Foam 100ml</v>
      </c>
      <c r="H380" s="18" t="str">
        <f>IF([5]SKU!L380="R","Regular",
IF([5]SKU!L380="P","Promo",
IF([5]SKU!L380="S","Sample",
IF([5]SKU!L380="V","VAS",""))))</f>
        <v>Regular</v>
      </c>
      <c r="I380" s="18" t="str">
        <f>IF([5]SKU!QC380="A","Active",
IF([5]SKU!QC380="D","Discontinue",
IF([5]SKU!QC380="N","NPD","")))</f>
        <v>Active</v>
      </c>
      <c r="J380" s="18" t="str">
        <f>VLOOKUP(IFERROR(VLOOKUP(E380,'[5]Material Status'!A:I,9,0),""),'[5]Material Status'!U:W,3,0)</f>
        <v>Inactive</v>
      </c>
      <c r="K380" s="20" t="str">
        <f>IFERROR(VLOOKUP(E380,'[5]LOG Data SAP'!$D:$AO,11,0),
IF(D380=D379,K379,""))</f>
        <v>4005808694822</v>
      </c>
      <c r="L380" s="20" t="str">
        <f>IFERROR(VLOOKUP(E380,'[5]LOG Data SAP'!$D:$AO,13,0),
IF(D380=D379,L379,""))</f>
        <v/>
      </c>
      <c r="M380" s="20" t="str">
        <f>IFERROR(VLOOKUP(E380,'[5]LOG Data SAP'!$D:$AO,15,0),
IF(D380=D379,M379,""))</f>
        <v>04005805263205</v>
      </c>
      <c r="N380" s="21">
        <f>[5]SKU!VH380</f>
        <v>1095</v>
      </c>
      <c r="O380" s="22">
        <f>[5]SKU!VN380</f>
        <v>29920</v>
      </c>
      <c r="P380" s="23">
        <f>[5]SKU!VO380</f>
        <v>45383</v>
      </c>
      <c r="Q380" s="24">
        <f>IFERROR(_xlfn.NUMBERVALUE(VLOOKUP(E380,'[5]LOG Data SAP'!$D:$M,9,0)),
IF(D380=D379,Q379,""))</f>
        <v>0</v>
      </c>
      <c r="R380" s="24">
        <f>IFERROR(_xlfn.NUMBERVALUE(VLOOKUP(E380,'[5]LOG Data SAP'!$D:$M,10,0)),
IF(D380=D379,R379,""))</f>
        <v>24</v>
      </c>
      <c r="S380" s="24">
        <f t="shared" si="20"/>
        <v>0</v>
      </c>
      <c r="T380" s="25">
        <f>IFERROR(VLOOKUP($E380,'[5]LOG Data SAP'!$D:$V,17,0)/10,
IF(D380=D379,T379,""))</f>
        <v>8</v>
      </c>
      <c r="U380" s="25">
        <f>IFERROR(VLOOKUP($E380,'[5]LOG Data SAP'!$D:$V,18,0)/10,
IF(D380=D379,U379,""))</f>
        <v>5</v>
      </c>
      <c r="V380" s="25">
        <f>IFERROR(VLOOKUP($E380,'[5]LOG Data SAP'!$D:$V,19,0)/10,
IF(D380=D379,V379,""))</f>
        <v>14.5</v>
      </c>
      <c r="W380" s="25">
        <f>IFERROR(VLOOKUP($E380,'[5]LOG Data SAP'!$D:$AO,21,0)/10,
IF(D380=D379,W379,""))</f>
        <v>0</v>
      </c>
      <c r="X380" s="25">
        <f>IFERROR(VLOOKUP($E380,'[5]LOG Data SAP'!$D:$AO,22,0)/10,
IF(D380=D379,X379,""))</f>
        <v>0</v>
      </c>
      <c r="Y380" s="25">
        <f>IFERROR(VLOOKUP($E380,'[5]LOG Data SAP'!$D:$AO,23,0)/10,
IF(D380=D379,Y379,""))</f>
        <v>0</v>
      </c>
      <c r="Z380" s="25">
        <f>IFERROR(VLOOKUP($E380,'[5]LOG Data SAP'!$D:$AO,25,0)/10,
IF(D380=D379,Z379,""))</f>
        <v>31.2</v>
      </c>
      <c r="AA380" s="25">
        <f>IFERROR(VLOOKUP($E380,'[5]LOG Data SAP'!$D:$AO,26,0)/10,
IF(D380=D379,AA379,""))</f>
        <v>21</v>
      </c>
      <c r="AB380" s="25">
        <f>IFERROR(VLOOKUP($E380,'[5]LOG Data SAP'!$D:$AO,27,0)/10,
IF(D380=D379,AB379,""))</f>
        <v>16.100000000000001</v>
      </c>
      <c r="AC380" s="26">
        <f>IFERROR(VLOOKUP($E380,'[5]LOG Data SAP'!$D:$AO,29,0)/IF(VLOOKUP($E380,'[5]LOG Data SAP'!$D:$AO,30,0)="G",1000,1),
IF(D380=D379,AC379,""))</f>
        <v>0.114</v>
      </c>
      <c r="AD380" s="26">
        <f>IFERROR(VLOOKUP($E380,'[5]LOG Data SAP'!$D:$AO,31,0)/IF(VLOOKUP($E380,'[5]LOG Data SAP'!$D:$AO,32,0)="G",1000,1),
IF(D380=D379,AD379,""))</f>
        <v>0</v>
      </c>
      <c r="AE380" s="26">
        <f>IFERROR(VLOOKUP($E380,'[5]LOG Data SAP'!$D:$AO,33,0)/IF(VLOOKUP($E380,'[5]LOG Data SAP'!$D:$AO,34,0)="G",1000,1),
IF(D380=D379,AE379,""))</f>
        <v>2.9860000000000002</v>
      </c>
      <c r="AF380" s="27">
        <f t="shared" si="21"/>
        <v>580</v>
      </c>
      <c r="AG380" s="27" t="str">
        <f t="shared" si="22"/>
        <v/>
      </c>
      <c r="AH380" s="28">
        <f t="shared" si="23"/>
        <v>1.0548719999999999E-2</v>
      </c>
      <c r="AI380" s="18" t="str">
        <f>IFERROR(VLOOKUP(E380,'[5]LOG Data SAP'!$D:$E,2,0),IF(D380=D379,AI379,""))</f>
        <v>NMEN CLN 100ML</v>
      </c>
      <c r="AJ380" s="20" t="str">
        <f>IFERROR([5]SKU!VI380,IF(D380=D379,AJ379,""))</f>
        <v>86569</v>
      </c>
      <c r="AK380" s="18" t="str">
        <f>VLOOKUP(E380,[5]SKU!I:X,16,FALSE)</f>
        <v>3401.30.00</v>
      </c>
    </row>
    <row r="381" spans="1:37">
      <c r="A381" s="18" t="str">
        <f>[5]SKU!AC381</f>
        <v>Nivea</v>
      </c>
      <c r="B381" s="18" t="str">
        <f>[5]SKU!AE381</f>
        <v>Nivea Men</v>
      </c>
      <c r="C381" s="18" t="str">
        <f>[5]SKU!AJ381</f>
        <v>NM Cleansing</v>
      </c>
      <c r="D381" s="18" t="str">
        <f>[5]SKU!G381</f>
        <v>NM White Oil Clear Anti Shine + Purify Cooling Facial Foam 100ml</v>
      </c>
      <c r="E381" s="19" t="str">
        <f>[5]SKU!I381</f>
        <v>86569-04800-26</v>
      </c>
      <c r="F381" s="19" t="str">
        <f>[5]SKU!J381</f>
        <v>86569-04811-29</v>
      </c>
      <c r="G381" s="18" t="str">
        <f>[5]SKU!K381</f>
        <v>NMEN Whitening Cooling Volcanic Mud Foam 100ml (Revival)</v>
      </c>
      <c r="H381" s="18" t="str">
        <f>IF([5]SKU!L381="R","Regular",
IF([5]SKU!L381="P","Promo",
IF([5]SKU!L381="S","Sample",
IF([5]SKU!L381="V","VAS",""))))</f>
        <v>Regular</v>
      </c>
      <c r="I381" s="18" t="str">
        <f>IF([5]SKU!QC381="A","Active",
IF([5]SKU!QC381="D","Discontinue",
IF([5]SKU!QC381="N","NPD","")))</f>
        <v>Active</v>
      </c>
      <c r="J381" s="18" t="str">
        <f>VLOOKUP(IFERROR(VLOOKUP(E381,'[5]Material Status'!A:I,9,0),""),'[5]Material Status'!U:W,3,0)</f>
        <v>Inactive</v>
      </c>
      <c r="K381" s="20" t="str">
        <f>IFERROR(VLOOKUP(E381,'[5]LOG Data SAP'!$D:$AO,11,0),
IF(D381=D380,K380,""))</f>
        <v>4005808694822</v>
      </c>
      <c r="L381" s="20" t="str">
        <f>IFERROR(VLOOKUP(E381,'[5]LOG Data SAP'!$D:$AO,13,0),
IF(D381=D380,L380,""))</f>
        <v/>
      </c>
      <c r="M381" s="20" t="str">
        <f>IFERROR(VLOOKUP(E381,'[5]LOG Data SAP'!$D:$AO,15,0),
IF(D381=D380,M380,""))</f>
        <v>04005805263205</v>
      </c>
      <c r="N381" s="21">
        <f>[5]SKU!VH381</f>
        <v>1095</v>
      </c>
      <c r="O381" s="22">
        <f>[5]SKU!VN381</f>
        <v>29920</v>
      </c>
      <c r="P381" s="23">
        <f>[5]SKU!VO381</f>
        <v>45383</v>
      </c>
      <c r="Q381" s="24">
        <f>IFERROR(_xlfn.NUMBERVALUE(VLOOKUP(E381,'[5]LOG Data SAP'!$D:$M,9,0)),
IF(D381=D380,Q380,""))</f>
        <v>0</v>
      </c>
      <c r="R381" s="24">
        <f>IFERROR(_xlfn.NUMBERVALUE(VLOOKUP(E381,'[5]LOG Data SAP'!$D:$M,10,0)),
IF(D381=D380,R380,""))</f>
        <v>24</v>
      </c>
      <c r="S381" s="24">
        <f t="shared" si="20"/>
        <v>0</v>
      </c>
      <c r="T381" s="25">
        <f>IFERROR(VLOOKUP($E381,'[5]LOG Data SAP'!$D:$V,17,0)/10,
IF(D381=D380,T380,""))</f>
        <v>8</v>
      </c>
      <c r="U381" s="25">
        <f>IFERROR(VLOOKUP($E381,'[5]LOG Data SAP'!$D:$V,18,0)/10,
IF(D381=D380,U380,""))</f>
        <v>5</v>
      </c>
      <c r="V381" s="25">
        <f>IFERROR(VLOOKUP($E381,'[5]LOG Data SAP'!$D:$V,19,0)/10,
IF(D381=D380,V380,""))</f>
        <v>14.5</v>
      </c>
      <c r="W381" s="25">
        <f>IFERROR(VLOOKUP($E381,'[5]LOG Data SAP'!$D:$AO,21,0)/10,
IF(D381=D380,W380,""))</f>
        <v>0</v>
      </c>
      <c r="X381" s="25">
        <f>IFERROR(VLOOKUP($E381,'[5]LOG Data SAP'!$D:$AO,22,0)/10,
IF(D381=D380,X380,""))</f>
        <v>0</v>
      </c>
      <c r="Y381" s="25">
        <f>IFERROR(VLOOKUP($E381,'[5]LOG Data SAP'!$D:$AO,23,0)/10,
IF(D381=D380,Y380,""))</f>
        <v>0</v>
      </c>
      <c r="Z381" s="25">
        <f>IFERROR(VLOOKUP($E381,'[5]LOG Data SAP'!$D:$AO,25,0)/10,
IF(D381=D380,Z380,""))</f>
        <v>31.2</v>
      </c>
      <c r="AA381" s="25">
        <f>IFERROR(VLOOKUP($E381,'[5]LOG Data SAP'!$D:$AO,26,0)/10,
IF(D381=D380,AA380,""))</f>
        <v>21</v>
      </c>
      <c r="AB381" s="25">
        <f>IFERROR(VLOOKUP($E381,'[5]LOG Data SAP'!$D:$AO,27,0)/10,
IF(D381=D380,AB380,""))</f>
        <v>16.100000000000001</v>
      </c>
      <c r="AC381" s="26">
        <f>IFERROR(VLOOKUP($E381,'[5]LOG Data SAP'!$D:$AO,29,0)/IF(VLOOKUP($E381,'[5]LOG Data SAP'!$D:$AO,30,0)="G",1000,1),
IF(D381=D380,AC380,""))</f>
        <v>0.11381999999999999</v>
      </c>
      <c r="AD381" s="26">
        <f>IFERROR(VLOOKUP($E381,'[5]LOG Data SAP'!$D:$AO,31,0)/IF(VLOOKUP($E381,'[5]LOG Data SAP'!$D:$AO,32,0)="G",1000,1),
IF(D381=D380,AD380,""))</f>
        <v>0</v>
      </c>
      <c r="AE381" s="26">
        <f>IFERROR(VLOOKUP($E381,'[5]LOG Data SAP'!$D:$AO,33,0)/IF(VLOOKUP($E381,'[5]LOG Data SAP'!$D:$AO,34,0)="G",1000,1),
IF(D381=D380,AE380,""))</f>
        <v>2.9969999999999999</v>
      </c>
      <c r="AF381" s="27">
        <f t="shared" si="21"/>
        <v>580</v>
      </c>
      <c r="AG381" s="27" t="str">
        <f t="shared" si="22"/>
        <v/>
      </c>
      <c r="AH381" s="28">
        <f t="shared" si="23"/>
        <v>1.0548719999999999E-2</v>
      </c>
      <c r="AI381" s="18" t="str">
        <f>IFERROR(VLOOKUP(E381,'[5]LOG Data SAP'!$D:$E,2,0),IF(D381=D380,AI380,""))</f>
        <v>NMEN CLN 100ML</v>
      </c>
      <c r="AJ381" s="20" t="str">
        <f>IFERROR([5]SKU!VI381,IF(D381=D380,AJ380,""))</f>
        <v>86569</v>
      </c>
      <c r="AK381" s="18" t="str">
        <f>VLOOKUP(E381,[5]SKU!I:X,16,FALSE)</f>
        <v>3401.30.00</v>
      </c>
    </row>
    <row r="382" spans="1:37">
      <c r="A382" s="18" t="str">
        <f>[5]SKU!AC382</f>
        <v>Nivea</v>
      </c>
      <c r="B382" s="18" t="str">
        <f>[5]SKU!AE382</f>
        <v>Nivea Men</v>
      </c>
      <c r="C382" s="18" t="str">
        <f>[5]SKU!AJ382</f>
        <v>NM Cleansing</v>
      </c>
      <c r="D382" s="18" t="str">
        <f>[5]SKU!G382</f>
        <v>NM White Oil Clear Anti Shine + Purify Cooling Facial Foam 100ml</v>
      </c>
      <c r="E382" s="19" t="str">
        <f>[5]SKU!I382</f>
        <v>81775-04801-15</v>
      </c>
      <c r="F382" s="19" t="str">
        <f>[5]SKU!J382</f>
        <v>86569-04811-29</v>
      </c>
      <c r="G382" s="18" t="str">
        <f>[5]SKU!K382</f>
        <v>NMEN Whitening Cooling Volcanic Mud Foam 100ml (Revival)</v>
      </c>
      <c r="H382" s="18" t="str">
        <f>IF([5]SKU!L382="R","Regular",
IF([5]SKU!L382="P","Promo",
IF([5]SKU!L382="S","Sample",
IF([5]SKU!L382="V","VAS",""))))</f>
        <v>Regular</v>
      </c>
      <c r="I382" s="18" t="str">
        <f>IF([5]SKU!QC382="A","Active",
IF([5]SKU!QC382="D","Discontinue",
IF([5]SKU!QC382="N","NPD","")))</f>
        <v>Active</v>
      </c>
      <c r="J382" s="18" t="str">
        <f>VLOOKUP(IFERROR(VLOOKUP(E382,'[5]Material Status'!A:I,9,0),""),'[5]Material Status'!U:W,3,0)</f>
        <v>Inactive</v>
      </c>
      <c r="K382" s="20" t="str">
        <f>IFERROR(VLOOKUP(E382,'[5]LOG Data SAP'!$D:$AO,11,0),
IF(D382=D381,K381,""))</f>
        <v>4005808694822</v>
      </c>
      <c r="L382" s="20" t="str">
        <f>IFERROR(VLOOKUP(E382,'[5]LOG Data SAP'!$D:$AO,13,0),
IF(D382=D381,L381,""))</f>
        <v>17319470004037</v>
      </c>
      <c r="M382" s="20" t="str">
        <f>IFERROR(VLOOKUP(E382,'[5]LOG Data SAP'!$D:$AO,15,0),
IF(D382=D381,M381,""))</f>
        <v>17319470004044</v>
      </c>
      <c r="N382" s="21">
        <f>[5]SKU!VH382</f>
        <v>1095</v>
      </c>
      <c r="O382" s="22">
        <f>[5]SKU!VN382</f>
        <v>29920</v>
      </c>
      <c r="P382" s="23">
        <f>[5]SKU!VO382</f>
        <v>45383</v>
      </c>
      <c r="Q382" s="24">
        <f>IFERROR(_xlfn.NUMBERVALUE(VLOOKUP(E382,'[5]LOG Data SAP'!$D:$M,9,0)),
IF(D382=D381,Q381,""))</f>
        <v>6</v>
      </c>
      <c r="R382" s="24">
        <f>IFERROR(_xlfn.NUMBERVALUE(VLOOKUP(E382,'[5]LOG Data SAP'!$D:$M,10,0)),
IF(D382=D381,R381,""))</f>
        <v>24</v>
      </c>
      <c r="S382" s="24">
        <f t="shared" si="20"/>
        <v>4</v>
      </c>
      <c r="T382" s="25">
        <f>IFERROR(VLOOKUP($E382,'[5]LOG Data SAP'!$D:$V,17,0)/10,
IF(D382=D381,T381,""))</f>
        <v>8</v>
      </c>
      <c r="U382" s="25">
        <f>IFERROR(VLOOKUP($E382,'[5]LOG Data SAP'!$D:$V,18,0)/10,
IF(D382=D381,U381,""))</f>
        <v>5</v>
      </c>
      <c r="V382" s="25">
        <f>IFERROR(VLOOKUP($E382,'[5]LOG Data SAP'!$D:$V,19,0)/10,
IF(D382=D381,V381,""))</f>
        <v>14.5</v>
      </c>
      <c r="W382" s="25">
        <f>IFERROR(VLOOKUP($E382,'[5]LOG Data SAP'!$D:$AO,21,0)/10,
IF(D382=D381,W381,""))</f>
        <v>0</v>
      </c>
      <c r="X382" s="25">
        <f>IFERROR(VLOOKUP($E382,'[5]LOG Data SAP'!$D:$AO,22,0)/10,
IF(D382=D381,X381,""))</f>
        <v>0</v>
      </c>
      <c r="Y382" s="25">
        <f>IFERROR(VLOOKUP($E382,'[5]LOG Data SAP'!$D:$AO,23,0)/10,
IF(D382=D381,Y381,""))</f>
        <v>0</v>
      </c>
      <c r="Z382" s="25">
        <f>IFERROR(VLOOKUP($E382,'[5]LOG Data SAP'!$D:$AO,25,0)/10,
IF(D382=D381,Z381,""))</f>
        <v>30.3</v>
      </c>
      <c r="AA382" s="25">
        <f>IFERROR(VLOOKUP($E382,'[5]LOG Data SAP'!$D:$AO,26,0)/10,
IF(D382=D381,AA381,""))</f>
        <v>21</v>
      </c>
      <c r="AB382" s="25">
        <f>IFERROR(VLOOKUP($E382,'[5]LOG Data SAP'!$D:$AO,27,0)/10,
IF(D382=D381,AB381,""))</f>
        <v>14.5</v>
      </c>
      <c r="AC382" s="26">
        <f>IFERROR(VLOOKUP($E382,'[5]LOG Data SAP'!$D:$AO,29,0)/IF(VLOOKUP($E382,'[5]LOG Data SAP'!$D:$AO,30,0)="G",1000,1),
IF(D382=D381,AC381,""))</f>
        <v>0.11367000000000001</v>
      </c>
      <c r="AD382" s="26">
        <f>IFERROR(VLOOKUP($E382,'[5]LOG Data SAP'!$D:$AO,31,0)/IF(VLOOKUP($E382,'[5]LOG Data SAP'!$D:$AO,32,0)="G",1000,1),
IF(D382=D381,AD381,""))</f>
        <v>0</v>
      </c>
      <c r="AE382" s="26">
        <f>IFERROR(VLOOKUP($E382,'[5]LOG Data SAP'!$D:$AO,33,0)/IF(VLOOKUP($E382,'[5]LOG Data SAP'!$D:$AO,34,0)="G",1000,1),
IF(D382=D381,AE381,""))</f>
        <v>2.9769999999999999</v>
      </c>
      <c r="AF382" s="27">
        <f t="shared" si="21"/>
        <v>580</v>
      </c>
      <c r="AG382" s="27" t="str">
        <f t="shared" si="22"/>
        <v/>
      </c>
      <c r="AH382" s="28">
        <f t="shared" si="23"/>
        <v>9.2263500000000012E-3</v>
      </c>
      <c r="AI382" s="18" t="str">
        <f>IFERROR(VLOOKUP(E382,'[5]LOG Data SAP'!$D:$E,2,0),IF(D382=D381,AI381,""))</f>
        <v>NFM CLN OIL_CNT_MD 100ML</v>
      </c>
      <c r="AJ382" s="20" t="str">
        <f>IFERROR([5]SKU!VI382,IF(D382=D381,AJ381,""))</f>
        <v>81775</v>
      </c>
      <c r="AK382" s="18" t="str">
        <f>VLOOKUP(E382,[5]SKU!I:X,16,FALSE)</f>
        <v>3401.30.00</v>
      </c>
    </row>
    <row r="383" spans="1:37">
      <c r="A383" s="18" t="str">
        <f>[5]SKU!AC383</f>
        <v>Nivea</v>
      </c>
      <c r="B383" s="18" t="str">
        <f>[5]SKU!AE383</f>
        <v>Nivea Men</v>
      </c>
      <c r="C383" s="18" t="str">
        <f>[5]SKU!AJ383</f>
        <v>NM Cleansing</v>
      </c>
      <c r="D383" s="18" t="str">
        <f>[5]SKU!G383</f>
        <v>NM White Oil Clear Anti Shine + Purify Cooling Facial Foam 100ml</v>
      </c>
      <c r="E383" s="19" t="str">
        <f>[5]SKU!I383</f>
        <v>81775-04800-03</v>
      </c>
      <c r="F383" s="19" t="str">
        <f>[5]SKU!J383</f>
        <v>86569-04811-29</v>
      </c>
      <c r="G383" s="18" t="str">
        <f>[5]SKU!K383</f>
        <v>NMEN Whitening Cooling Volcanic Mud Foam 100ml</v>
      </c>
      <c r="H383" s="18" t="str">
        <f>IF([5]SKU!L383="R","Regular",
IF([5]SKU!L383="P","Promo",
IF([5]SKU!L383="S","Sample",
IF([5]SKU!L383="V","VAS",""))))</f>
        <v>Regular</v>
      </c>
      <c r="I383" s="18" t="str">
        <f>IF([5]SKU!QC383="A","Active",
IF([5]SKU!QC383="D","Discontinue",
IF([5]SKU!QC383="N","NPD","")))</f>
        <v>Active</v>
      </c>
      <c r="J383" s="18" t="str">
        <f>VLOOKUP(IFERROR(VLOOKUP(E383,'[5]Material Status'!A:I,9,0),""),'[5]Material Status'!U:W,3,0)</f>
        <v>Inactive</v>
      </c>
      <c r="K383" s="20" t="str">
        <f>IFERROR(VLOOKUP(E383,'[5]LOG Data SAP'!$D:$AO,11,0),
IF(D383=D382,K382,""))</f>
        <v>4005808694822</v>
      </c>
      <c r="L383" s="20" t="str">
        <f>IFERROR(VLOOKUP(E383,'[5]LOG Data SAP'!$D:$AO,13,0),
IF(D383=D382,L382,""))</f>
        <v>17319470004037</v>
      </c>
      <c r="M383" s="20" t="str">
        <f>IFERROR(VLOOKUP(E383,'[5]LOG Data SAP'!$D:$AO,15,0),
IF(D383=D382,M382,""))</f>
        <v>17319470004044</v>
      </c>
      <c r="N383" s="21">
        <f>[5]SKU!VH383</f>
        <v>900</v>
      </c>
      <c r="O383" s="22">
        <f>[5]SKU!VN383</f>
        <v>29920</v>
      </c>
      <c r="P383" s="23">
        <f>[5]SKU!VO383</f>
        <v>45383</v>
      </c>
      <c r="Q383" s="24">
        <f>IFERROR(_xlfn.NUMBERVALUE(VLOOKUP(E383,'[5]LOG Data SAP'!$D:$M,9,0)),
IF(D383=D382,Q382,""))</f>
        <v>6</v>
      </c>
      <c r="R383" s="24">
        <f>IFERROR(_xlfn.NUMBERVALUE(VLOOKUP(E383,'[5]LOG Data SAP'!$D:$M,10,0)),
IF(D383=D382,R382,""))</f>
        <v>24</v>
      </c>
      <c r="S383" s="24">
        <f t="shared" si="20"/>
        <v>4</v>
      </c>
      <c r="T383" s="25">
        <f>IFERROR(VLOOKUP($E383,'[5]LOG Data SAP'!$D:$V,17,0)/10,
IF(D383=D382,T382,""))</f>
        <v>8</v>
      </c>
      <c r="U383" s="25">
        <f>IFERROR(VLOOKUP($E383,'[5]LOG Data SAP'!$D:$V,18,0)/10,
IF(D383=D382,U382,""))</f>
        <v>5</v>
      </c>
      <c r="V383" s="25">
        <f>IFERROR(VLOOKUP($E383,'[5]LOG Data SAP'!$D:$V,19,0)/10,
IF(D383=D382,V382,""))</f>
        <v>14.5</v>
      </c>
      <c r="W383" s="25">
        <f>IFERROR(VLOOKUP($E383,'[5]LOG Data SAP'!$D:$AO,21,0)/10,
IF(D383=D382,W382,""))</f>
        <v>15.8</v>
      </c>
      <c r="X383" s="25">
        <f>IFERROR(VLOOKUP($E383,'[5]LOG Data SAP'!$D:$AO,22,0)/10,
IF(D383=D382,X382,""))</f>
        <v>10.6</v>
      </c>
      <c r="Y383" s="25">
        <f>IFERROR(VLOOKUP($E383,'[5]LOG Data SAP'!$D:$AO,23,0)/10,
IF(D383=D382,Y382,""))</f>
        <v>14.5</v>
      </c>
      <c r="Z383" s="25">
        <f>IFERROR(VLOOKUP($E383,'[5]LOG Data SAP'!$D:$AO,25,0)/10,
IF(D383=D382,Z382,""))</f>
        <v>34.299999999999997</v>
      </c>
      <c r="AA383" s="25">
        <f>IFERROR(VLOOKUP($E383,'[5]LOG Data SAP'!$D:$AO,26,0)/10,
IF(D383=D382,AA382,""))</f>
        <v>24.1</v>
      </c>
      <c r="AB383" s="25">
        <f>IFERROR(VLOOKUP($E383,'[5]LOG Data SAP'!$D:$AO,27,0)/10,
IF(D383=D382,AB382,""))</f>
        <v>17.600000000000001</v>
      </c>
      <c r="AC383" s="26">
        <f>IFERROR(VLOOKUP($E383,'[5]LOG Data SAP'!$D:$AO,29,0)/IF(VLOOKUP($E383,'[5]LOG Data SAP'!$D:$AO,30,0)="G",1000,1),
IF(D383=D382,AC382,""))</f>
        <v>0.11367000000000001</v>
      </c>
      <c r="AD383" s="26">
        <f>IFERROR(VLOOKUP($E383,'[5]LOG Data SAP'!$D:$AO,31,0)/IF(VLOOKUP($E383,'[5]LOG Data SAP'!$D:$AO,32,0)="G",1000,1),
IF(D383=D382,AD382,""))</f>
        <v>0.69599999999999995</v>
      </c>
      <c r="AE383" s="26">
        <f>IFERROR(VLOOKUP($E383,'[5]LOG Data SAP'!$D:$AO,33,0)/IF(VLOOKUP($E383,'[5]LOG Data SAP'!$D:$AO,34,0)="G",1000,1),
IF(D383=D382,AE382,""))</f>
        <v>3.0739999999999998</v>
      </c>
      <c r="AF383" s="27">
        <f t="shared" si="21"/>
        <v>580</v>
      </c>
      <c r="AG383" s="27">
        <f t="shared" si="22"/>
        <v>2428.46</v>
      </c>
      <c r="AH383" s="28">
        <f t="shared" si="23"/>
        <v>1.4548688000000002E-2</v>
      </c>
      <c r="AI383" s="18" t="str">
        <f>IFERROR(VLOOKUP(E383,'[5]LOG Data SAP'!$D:$E,2,0),IF(D383=D382,AI382,""))</f>
        <v>NFM OCME_CLG_MUD_CLNSR_100ML</v>
      </c>
      <c r="AJ383" s="20" t="str">
        <f>IFERROR([5]SKU!VI383,IF(D383=D382,AJ382,""))</f>
        <v>81775</v>
      </c>
      <c r="AK383" s="18" t="str">
        <f>VLOOKUP(E383,[5]SKU!I:X,16,FALSE)</f>
        <v>3401.30.00</v>
      </c>
    </row>
    <row r="384" spans="1:37">
      <c r="A384" s="18" t="str">
        <f>[5]SKU!AC384</f>
        <v>Nivea</v>
      </c>
      <c r="B384" s="18" t="str">
        <f>[5]SKU!AE384</f>
        <v>Nivea Men</v>
      </c>
      <c r="C384" s="18" t="str">
        <f>[5]SKU!AJ384</f>
        <v>NM Cleansing</v>
      </c>
      <c r="D384" s="18" t="str">
        <f>[5]SKU!G384</f>
        <v>NM White Oil Clear Anti Shine + Purify Cooling Facial Foam 100ml</v>
      </c>
      <c r="E384" s="19" t="str">
        <f>[5]SKU!I384</f>
        <v>81775-04800-01</v>
      </c>
      <c r="F384" s="19" t="str">
        <f>[5]SKU!J384</f>
        <v>86569-04811-29</v>
      </c>
      <c r="G384" s="18" t="str">
        <f>[5]SKU!K384</f>
        <v>NMEN Adv Wht Volcanicmud Foam 100ml</v>
      </c>
      <c r="H384" s="18" t="str">
        <f>IF([5]SKU!L384="R","Regular",
IF([5]SKU!L384="P","Promo",
IF([5]SKU!L384="S","Sample",
IF([5]SKU!L384="V","VAS",""))))</f>
        <v>Regular</v>
      </c>
      <c r="I384" s="18" t="str">
        <f>IF([5]SKU!QC384="A","Active",
IF([5]SKU!QC384="D","Discontinue",
IF([5]SKU!QC384="N","NPD","")))</f>
        <v>Active</v>
      </c>
      <c r="J384" s="18" t="str">
        <f>VLOOKUP(IFERROR(VLOOKUP(E384,'[5]Material Status'!A:I,9,0),""),'[5]Material Status'!U:W,3,0)</f>
        <v>Inactive</v>
      </c>
      <c r="K384" s="20" t="str">
        <f>IFERROR(VLOOKUP(E384,'[5]LOG Data SAP'!$D:$AO,11,0),
IF(D384=D383,K383,""))</f>
        <v>4005808694822</v>
      </c>
      <c r="L384" s="20" t="str">
        <f>IFERROR(VLOOKUP(E384,'[5]LOG Data SAP'!$D:$AO,13,0),
IF(D384=D383,L383,""))</f>
        <v>17319470004037</v>
      </c>
      <c r="M384" s="20" t="str">
        <f>IFERROR(VLOOKUP(E384,'[5]LOG Data SAP'!$D:$AO,15,0),
IF(D384=D383,M383,""))</f>
        <v>17319470004044</v>
      </c>
      <c r="N384" s="21">
        <f>[5]SKU!VH384</f>
        <v>1095</v>
      </c>
      <c r="O384" s="22">
        <f>[5]SKU!VN384</f>
        <v>15301</v>
      </c>
      <c r="P384" s="23">
        <f>[5]SKU!VO384</f>
        <v>43100</v>
      </c>
      <c r="Q384" s="24">
        <f>IFERROR(_xlfn.NUMBERVALUE(VLOOKUP(E384,'[5]LOG Data SAP'!$D:$M,9,0)),
IF(D384=D383,Q383,""))</f>
        <v>6</v>
      </c>
      <c r="R384" s="24">
        <f>IFERROR(_xlfn.NUMBERVALUE(VLOOKUP(E384,'[5]LOG Data SAP'!$D:$M,10,0)),
IF(D384=D383,R383,""))</f>
        <v>24</v>
      </c>
      <c r="S384" s="24">
        <f t="shared" si="20"/>
        <v>4</v>
      </c>
      <c r="T384" s="25">
        <f>IFERROR(VLOOKUP($E384,'[5]LOG Data SAP'!$D:$V,17,0)/10,
IF(D384=D383,T383,""))</f>
        <v>8</v>
      </c>
      <c r="U384" s="25">
        <f>IFERROR(VLOOKUP($E384,'[5]LOG Data SAP'!$D:$V,18,0)/10,
IF(D384=D383,U383,""))</f>
        <v>5</v>
      </c>
      <c r="V384" s="25">
        <f>IFERROR(VLOOKUP($E384,'[5]LOG Data SAP'!$D:$V,19,0)/10,
IF(D384=D383,V383,""))</f>
        <v>14.5</v>
      </c>
      <c r="W384" s="25">
        <f>IFERROR(VLOOKUP($E384,'[5]LOG Data SAP'!$D:$AO,21,0)/10,
IF(D384=D383,W383,""))</f>
        <v>15.8</v>
      </c>
      <c r="X384" s="25">
        <f>IFERROR(VLOOKUP($E384,'[5]LOG Data SAP'!$D:$AO,22,0)/10,
IF(D384=D383,X383,""))</f>
        <v>10.6</v>
      </c>
      <c r="Y384" s="25">
        <f>IFERROR(VLOOKUP($E384,'[5]LOG Data SAP'!$D:$AO,23,0)/10,
IF(D384=D383,Y383,""))</f>
        <v>14.5</v>
      </c>
      <c r="Z384" s="25">
        <f>IFERROR(VLOOKUP($E384,'[5]LOG Data SAP'!$D:$AO,25,0)/10,
IF(D384=D383,Z383,""))</f>
        <v>34.299999999999997</v>
      </c>
      <c r="AA384" s="25">
        <f>IFERROR(VLOOKUP($E384,'[5]LOG Data SAP'!$D:$AO,26,0)/10,
IF(D384=D383,AA383,""))</f>
        <v>24.1</v>
      </c>
      <c r="AB384" s="25">
        <f>IFERROR(VLOOKUP($E384,'[5]LOG Data SAP'!$D:$AO,27,0)/10,
IF(D384=D383,AB383,""))</f>
        <v>17.600000000000001</v>
      </c>
      <c r="AC384" s="26">
        <f>IFERROR(VLOOKUP($E384,'[5]LOG Data SAP'!$D:$AO,29,0)/IF(VLOOKUP($E384,'[5]LOG Data SAP'!$D:$AO,30,0)="G",1000,1),
IF(D384=D383,AC383,""))</f>
        <v>0.11367000000000001</v>
      </c>
      <c r="AD384" s="26">
        <f>IFERROR(VLOOKUP($E384,'[5]LOG Data SAP'!$D:$AO,31,0)/IF(VLOOKUP($E384,'[5]LOG Data SAP'!$D:$AO,32,0)="G",1000,1),
IF(D384=D383,AD383,""))</f>
        <v>0.69599999999999995</v>
      </c>
      <c r="AE384" s="26">
        <f>IFERROR(VLOOKUP($E384,'[5]LOG Data SAP'!$D:$AO,33,0)/IF(VLOOKUP($E384,'[5]LOG Data SAP'!$D:$AO,34,0)="G",1000,1),
IF(D384=D383,AE383,""))</f>
        <v>3.0739999999999998</v>
      </c>
      <c r="AF384" s="27">
        <f t="shared" si="21"/>
        <v>580</v>
      </c>
      <c r="AG384" s="27">
        <f t="shared" si="22"/>
        <v>2428.46</v>
      </c>
      <c r="AH384" s="28">
        <f t="shared" si="23"/>
        <v>1.4548688000000002E-2</v>
      </c>
      <c r="AI384" s="18" t="str">
        <f>IFERROR(VLOOKUP(E384,'[5]LOG Data SAP'!$D:$E,2,0),IF(D384=D383,AI383,""))</f>
        <v>NFM OCME_CLG_MUD_CLNSR_100ML</v>
      </c>
      <c r="AJ384" s="20" t="str">
        <f>IFERROR([5]SKU!VI384,IF(D384=D383,AJ383,""))</f>
        <v>81775</v>
      </c>
      <c r="AK384" s="18" t="str">
        <f>VLOOKUP(E384,[5]SKU!I:X,16,FALSE)</f>
        <v>3401.30.00</v>
      </c>
    </row>
    <row r="385" spans="1:37">
      <c r="A385" s="18" t="str">
        <f>[5]SKU!AC385</f>
        <v>Nivea</v>
      </c>
      <c r="B385" s="18" t="str">
        <f>[5]SKU!AE385</f>
        <v>Nivea Men</v>
      </c>
      <c r="C385" s="18" t="str">
        <f>[5]SKU!AJ385</f>
        <v>NM Cleansing</v>
      </c>
      <c r="D385" s="18" t="str">
        <f>[5]SKU!G385</f>
        <v>NM White Oil Clear Anti Shine + Purify Cooling Facial Foam 100ml</v>
      </c>
      <c r="E385" s="19" t="str">
        <f>[5]SKU!I385</f>
        <v>48330-00110-00</v>
      </c>
      <c r="F385" s="19" t="str">
        <f>[5]SKU!J385</f>
        <v>86569-04811-29</v>
      </c>
      <c r="G385" s="18" t="str">
        <f>[5]SKU!K385</f>
        <v>NM CVM 100 (Unique Code)</v>
      </c>
      <c r="H385" s="18" t="str">
        <f>IF([5]SKU!L385="R","Regular",
IF([5]SKU!L385="P","Promo",
IF([5]SKU!L385="S","Sample",
IF([5]SKU!L385="V","VAS",""))))</f>
        <v>Promo</v>
      </c>
      <c r="I385" s="18" t="str">
        <f>IF([5]SKU!QC385="A","Active",
IF([5]SKU!QC385="D","Discontinue",
IF([5]SKU!QC385="N","NPD","")))</f>
        <v>Active</v>
      </c>
      <c r="J385" s="18" t="str">
        <f>VLOOKUP(IFERROR(VLOOKUP(E385,'[5]Material Status'!A:I,9,0),""),'[5]Material Status'!U:W,3,0)</f>
        <v>Inactive</v>
      </c>
      <c r="K385" s="20" t="str">
        <f>IFERROR(VLOOKUP(E385,'[5]LOG Data SAP'!$D:$AO,11,0),
IF(D385=D384,K384,""))</f>
        <v>8999777008666</v>
      </c>
      <c r="L385" s="20" t="str">
        <f>IFERROR(VLOOKUP(E385,'[5]LOG Data SAP'!$D:$AO,13,0),
IF(D385=D384,L384,""))</f>
        <v/>
      </c>
      <c r="M385" s="20" t="str">
        <f>IFERROR(VLOOKUP(E385,'[5]LOG Data SAP'!$D:$AO,15,0),
IF(D385=D384,M384,""))</f>
        <v>8999777008673</v>
      </c>
      <c r="N385" s="21">
        <f>[5]SKU!VH385</f>
        <v>1095</v>
      </c>
      <c r="O385" s="22">
        <f>[5]SKU!VN385</f>
        <v>20416</v>
      </c>
      <c r="P385" s="23">
        <f>[5]SKU!VO385</f>
        <v>43830</v>
      </c>
      <c r="Q385" s="24">
        <f>IFERROR(_xlfn.NUMBERVALUE(VLOOKUP(E385,'[5]LOG Data SAP'!$D:$M,9,0)),
IF(D385=D384,Q384,""))</f>
        <v>0</v>
      </c>
      <c r="R385" s="24">
        <f>IFERROR(_xlfn.NUMBERVALUE(VLOOKUP(E385,'[5]LOG Data SAP'!$D:$M,10,0)),
IF(D385=D384,R384,""))</f>
        <v>24</v>
      </c>
      <c r="S385" s="24">
        <f t="shared" si="20"/>
        <v>0</v>
      </c>
      <c r="T385" s="25">
        <f>IFERROR(VLOOKUP($E385,'[5]LOG Data SAP'!$D:$V,17,0)/10,
IF(D385=D384,T384,""))</f>
        <v>8</v>
      </c>
      <c r="U385" s="25">
        <f>IFERROR(VLOOKUP($E385,'[5]LOG Data SAP'!$D:$V,18,0)/10,
IF(D385=D384,U384,""))</f>
        <v>5</v>
      </c>
      <c r="V385" s="25">
        <f>IFERROR(VLOOKUP($E385,'[5]LOG Data SAP'!$D:$V,19,0)/10,
IF(D385=D384,V384,""))</f>
        <v>14.5</v>
      </c>
      <c r="W385" s="25">
        <f>IFERROR(VLOOKUP($E385,'[5]LOG Data SAP'!$D:$AO,21,0)/10,
IF(D385=D384,W384,""))</f>
        <v>0</v>
      </c>
      <c r="X385" s="25">
        <f>IFERROR(VLOOKUP($E385,'[5]LOG Data SAP'!$D:$AO,22,0)/10,
IF(D385=D384,X384,""))</f>
        <v>0</v>
      </c>
      <c r="Y385" s="25">
        <f>IFERROR(VLOOKUP($E385,'[5]LOG Data SAP'!$D:$AO,23,0)/10,
IF(D385=D384,Y384,""))</f>
        <v>0</v>
      </c>
      <c r="Z385" s="25">
        <f>IFERROR(VLOOKUP($E385,'[5]LOG Data SAP'!$D:$AO,25,0)/10,
IF(D385=D384,Z384,""))</f>
        <v>30.3</v>
      </c>
      <c r="AA385" s="25">
        <f>IFERROR(VLOOKUP($E385,'[5]LOG Data SAP'!$D:$AO,26,0)/10,
IF(D385=D384,AA384,""))</f>
        <v>21</v>
      </c>
      <c r="AB385" s="25">
        <f>IFERROR(VLOOKUP($E385,'[5]LOG Data SAP'!$D:$AO,27,0)/10,
IF(D385=D384,AB384,""))</f>
        <v>14.5</v>
      </c>
      <c r="AC385" s="26">
        <f>IFERROR(VLOOKUP($E385,'[5]LOG Data SAP'!$D:$AO,29,0)/IF(VLOOKUP($E385,'[5]LOG Data SAP'!$D:$AO,30,0)="G",1000,1),
IF(D385=D384,AC384,""))</f>
        <v>0.11367000000000001</v>
      </c>
      <c r="AD385" s="26">
        <f>IFERROR(VLOOKUP($E385,'[5]LOG Data SAP'!$D:$AO,31,0)/IF(VLOOKUP($E385,'[5]LOG Data SAP'!$D:$AO,32,0)="G",1000,1),
IF(D385=D384,AD384,""))</f>
        <v>0</v>
      </c>
      <c r="AE385" s="26">
        <f>IFERROR(VLOOKUP($E385,'[5]LOG Data SAP'!$D:$AO,33,0)/IF(VLOOKUP($E385,'[5]LOG Data SAP'!$D:$AO,34,0)="G",1000,1),
IF(D385=D384,AE384,""))</f>
        <v>3.0739999999999998</v>
      </c>
      <c r="AF385" s="27">
        <f t="shared" si="21"/>
        <v>580</v>
      </c>
      <c r="AG385" s="27" t="str">
        <f t="shared" si="22"/>
        <v/>
      </c>
      <c r="AH385" s="28">
        <f t="shared" si="23"/>
        <v>9.2263500000000012E-3</v>
      </c>
      <c r="AI385" s="18" t="str">
        <f>IFERROR(VLOOKUP(E385,'[5]LOG Data SAP'!$D:$E,2,0),IF(D385=D384,AI384,""))</f>
        <v>NMEN WHITE OC MUD FACIAL FOAM 100ML</v>
      </c>
      <c r="AJ385" s="20" t="str">
        <f>IFERROR([5]SKU!VI385,IF(D385=D384,AJ384,""))</f>
        <v>81775</v>
      </c>
      <c r="AK385" s="18" t="str">
        <f>VLOOKUP(E385,[5]SKU!I:X,16,FALSE)</f>
        <v>3401.30.00</v>
      </c>
    </row>
    <row r="386" spans="1:37">
      <c r="A386" s="18" t="str">
        <f>[5]SKU!AC386</f>
        <v>Nivea</v>
      </c>
      <c r="B386" s="18" t="str">
        <f>[5]SKU!AE386</f>
        <v>Nivea Men</v>
      </c>
      <c r="C386" s="18" t="str">
        <f>[5]SKU!AJ386</f>
        <v>NM Cleansing</v>
      </c>
      <c r="D386" s="18" t="str">
        <f>[5]SKU!G386</f>
        <v>NM White Oil Clear Anti Shine + Purify Cooling Facial Foam 100ml</v>
      </c>
      <c r="E386" s="19" t="str">
        <f>[5]SKU!I386</f>
        <v>48330-00121-00</v>
      </c>
      <c r="F386" s="19" t="str">
        <f>[5]SKU!J386</f>
        <v>86569-04811-29</v>
      </c>
      <c r="G386" s="18" t="str">
        <f>[5]SKU!K386</f>
        <v>NM CVM 100 + NDEO RO CK 25</v>
      </c>
      <c r="H386" s="18" t="str">
        <f>IF([5]SKU!L386="R","Regular",
IF([5]SKU!L386="P","Promo",
IF([5]SKU!L386="S","Sample",
IF([5]SKU!L386="V","VAS",""))))</f>
        <v>VAS</v>
      </c>
      <c r="I386" s="18" t="str">
        <f>IF([5]SKU!QC386="A","Active",
IF([5]SKU!QC386="D","Discontinue",
IF([5]SKU!QC386="N","NPD","")))</f>
        <v>Active</v>
      </c>
      <c r="J386" s="18" t="str">
        <f>VLOOKUP(IFERROR(VLOOKUP(E386,'[5]Material Status'!A:I,9,0),""),'[5]Material Status'!U:W,3,0)</f>
        <v>Inactive</v>
      </c>
      <c r="K386" s="20" t="str">
        <f>IFERROR(VLOOKUP(E386,'[5]LOG Data SAP'!$D:$AO,11,0),
IF(D386=D385,K385,""))</f>
        <v/>
      </c>
      <c r="L386" s="20" t="str">
        <f>IFERROR(VLOOKUP(E386,'[5]LOG Data SAP'!$D:$AO,13,0),
IF(D386=D385,L385,""))</f>
        <v/>
      </c>
      <c r="M386" s="20" t="str">
        <f>IFERROR(VLOOKUP(E386,'[5]LOG Data SAP'!$D:$AO,15,0),
IF(D386=D385,M385,""))</f>
        <v/>
      </c>
      <c r="N386" s="21">
        <f>[5]SKU!VH386</f>
        <v>900</v>
      </c>
      <c r="O386" s="22">
        <f>[5]SKU!VN386</f>
        <v>29920</v>
      </c>
      <c r="P386" s="23">
        <f>[5]SKU!VO386</f>
        <v>45383</v>
      </c>
      <c r="Q386" s="24">
        <f>IFERROR(_xlfn.NUMBERVALUE(VLOOKUP(E386,'[5]LOG Data SAP'!$D:$M,9,0)),
IF(D386=D385,Q385,""))</f>
        <v>0</v>
      </c>
      <c r="R386" s="24">
        <f>IFERROR(_xlfn.NUMBERVALUE(VLOOKUP(E386,'[5]LOG Data SAP'!$D:$M,10,0)),
IF(D386=D385,R385,""))</f>
        <v>24</v>
      </c>
      <c r="S386" s="24">
        <f t="shared" si="20"/>
        <v>0</v>
      </c>
      <c r="T386" s="25">
        <f>IFERROR(VLOOKUP($E386,'[5]LOG Data SAP'!$D:$V,17,0)/10,
IF(D386=D385,T385,""))</f>
        <v>10</v>
      </c>
      <c r="U386" s="25">
        <f>IFERROR(VLOOKUP($E386,'[5]LOG Data SAP'!$D:$V,18,0)/10,
IF(D386=D385,U385,""))</f>
        <v>6</v>
      </c>
      <c r="V386" s="25">
        <f>IFERROR(VLOOKUP($E386,'[5]LOG Data SAP'!$D:$V,19,0)/10,
IF(D386=D385,V385,""))</f>
        <v>14.5</v>
      </c>
      <c r="W386" s="25">
        <f>IFERROR(VLOOKUP($E386,'[5]LOG Data SAP'!$D:$AO,21,0)/10,
IF(D386=D385,W385,""))</f>
        <v>0</v>
      </c>
      <c r="X386" s="25">
        <f>IFERROR(VLOOKUP($E386,'[5]LOG Data SAP'!$D:$AO,22,0)/10,
IF(D386=D385,X385,""))</f>
        <v>0</v>
      </c>
      <c r="Y386" s="25">
        <f>IFERROR(VLOOKUP($E386,'[5]LOG Data SAP'!$D:$AO,23,0)/10,
IF(D386=D385,Y385,""))</f>
        <v>0</v>
      </c>
      <c r="Z386" s="25">
        <f>IFERROR(VLOOKUP($E386,'[5]LOG Data SAP'!$D:$AO,25,0)/10,
IF(D386=D385,Z385,""))</f>
        <v>42.8</v>
      </c>
      <c r="AA386" s="25">
        <f>IFERROR(VLOOKUP($E386,'[5]LOG Data SAP'!$D:$AO,26,0)/10,
IF(D386=D385,AA385,""))</f>
        <v>39.299999999999997</v>
      </c>
      <c r="AB386" s="25">
        <f>IFERROR(VLOOKUP($E386,'[5]LOG Data SAP'!$D:$AO,27,0)/10,
IF(D386=D385,AB385,""))</f>
        <v>16.600000000000001</v>
      </c>
      <c r="AC386" s="26">
        <f>IFERROR(VLOOKUP($E386,'[5]LOG Data SAP'!$D:$AO,29,0)/IF(VLOOKUP($E386,'[5]LOG Data SAP'!$D:$AO,30,0)="G",1000,1),
IF(D386=D385,AC385,""))</f>
        <v>0.23400000000000001</v>
      </c>
      <c r="AD386" s="26">
        <f>IFERROR(VLOOKUP($E386,'[5]LOG Data SAP'!$D:$AO,31,0)/IF(VLOOKUP($E386,'[5]LOG Data SAP'!$D:$AO,32,0)="G",1000,1),
IF(D386=D385,AD385,""))</f>
        <v>0</v>
      </c>
      <c r="AE386" s="26">
        <f>IFERROR(VLOOKUP($E386,'[5]LOG Data SAP'!$D:$AO,33,0)/IF(VLOOKUP($E386,'[5]LOG Data SAP'!$D:$AO,34,0)="G",1000,1),
IF(D386=D385,AE385,""))</f>
        <v>6.0590000000000002</v>
      </c>
      <c r="AF386" s="27">
        <f t="shared" si="21"/>
        <v>870</v>
      </c>
      <c r="AG386" s="27" t="str">
        <f t="shared" si="22"/>
        <v/>
      </c>
      <c r="AH386" s="28">
        <f t="shared" si="23"/>
        <v>2.7921863999999998E-2</v>
      </c>
      <c r="AI386" s="18" t="str">
        <f>IFERROR(VLOOKUP(E386,'[5]LOG Data SAP'!$D:$E,2,0),IF(D386=D385,AI385,""))</f>
        <v>NM CVM 100ML + NDEO COOLKICK 25ML</v>
      </c>
      <c r="AJ386" s="20" t="str">
        <f>IFERROR([5]SKU!VI386,IF(D386=D385,AJ385,""))</f>
        <v>81775</v>
      </c>
      <c r="AK386" s="18" t="str">
        <f>VLOOKUP(E386,[5]SKU!I:X,16,FALSE)</f>
        <v>3401.30.00</v>
      </c>
    </row>
    <row r="387" spans="1:37">
      <c r="A387" s="18" t="str">
        <f>[5]SKU!AC387</f>
        <v>Nivea</v>
      </c>
      <c r="B387" s="18" t="str">
        <f>[5]SKU!AE387</f>
        <v>Nivea Men</v>
      </c>
      <c r="C387" s="18" t="str">
        <f>[5]SKU!AJ387</f>
        <v>NM Cleansing</v>
      </c>
      <c r="D387" s="18" t="str">
        <f>[5]SKU!G387</f>
        <v>NM White Oil Clear Anti Shine + Purify Cooling Facial Foam 100ml</v>
      </c>
      <c r="E387" s="19" t="str">
        <f>[5]SKU!I387</f>
        <v>48330-00095-00</v>
      </c>
      <c r="F387" s="19" t="str">
        <f>[5]SKU!J387</f>
        <v>86569-04811-29</v>
      </c>
      <c r="G387" s="18" t="str">
        <f>[5]SKU!K387</f>
        <v>NM CVM 100 + NDEO RO BWM 25</v>
      </c>
      <c r="H387" s="18" t="str">
        <f>IF([5]SKU!L387="R","Regular",
IF([5]SKU!L387="P","Promo",
IF([5]SKU!L387="S","Sample",
IF([5]SKU!L387="V","VAS",""))))</f>
        <v>VAS</v>
      </c>
      <c r="I387" s="18" t="str">
        <f>IF([5]SKU!QC387="A","Active",
IF([5]SKU!QC387="D","Discontinue",
IF([5]SKU!QC387="N","NPD","")))</f>
        <v>Active</v>
      </c>
      <c r="J387" s="18" t="str">
        <f>VLOOKUP(IFERROR(VLOOKUP(E387,'[5]Material Status'!A:I,9,0),""),'[5]Material Status'!U:W,3,0)</f>
        <v>Inactive</v>
      </c>
      <c r="K387" s="20" t="str">
        <f>IFERROR(VLOOKUP(E387,'[5]LOG Data SAP'!$D:$AO,11,0),
IF(D387=D386,K386,""))</f>
        <v/>
      </c>
      <c r="L387" s="20" t="str">
        <f>IFERROR(VLOOKUP(E387,'[5]LOG Data SAP'!$D:$AO,13,0),
IF(D387=D386,L386,""))</f>
        <v/>
      </c>
      <c r="M387" s="20" t="str">
        <f>IFERROR(VLOOKUP(E387,'[5]LOG Data SAP'!$D:$AO,15,0),
IF(D387=D386,M386,""))</f>
        <v/>
      </c>
      <c r="N387" s="21">
        <f>[5]SKU!VH387</f>
        <v>1095</v>
      </c>
      <c r="O387" s="22">
        <f>[5]SKU!VN387</f>
        <v>20076</v>
      </c>
      <c r="P387" s="23">
        <f>[5]SKU!VO387</f>
        <v>43830</v>
      </c>
      <c r="Q387" s="24">
        <f>IFERROR(_xlfn.NUMBERVALUE(VLOOKUP(E387,'[5]LOG Data SAP'!$D:$M,9,0)),
IF(D387=D386,Q386,""))</f>
        <v>0</v>
      </c>
      <c r="R387" s="24">
        <f>IFERROR(_xlfn.NUMBERVALUE(VLOOKUP(E387,'[5]LOG Data SAP'!$D:$M,10,0)),
IF(D387=D386,R386,""))</f>
        <v>24</v>
      </c>
      <c r="S387" s="24">
        <f t="shared" ref="S387:S450" si="24">IFERROR(IF(Q387=0,0,R387/Q387),
IF(D387=D386,S386,""))</f>
        <v>0</v>
      </c>
      <c r="T387" s="25">
        <f>IFERROR(VLOOKUP($E387,'[5]LOG Data SAP'!$D:$V,17,0)/10,
IF(D387=D386,T386,""))</f>
        <v>6</v>
      </c>
      <c r="U387" s="25">
        <f>IFERROR(VLOOKUP($E387,'[5]LOG Data SAP'!$D:$V,18,0)/10,
IF(D387=D386,U386,""))</f>
        <v>9.6999999999999993</v>
      </c>
      <c r="V387" s="25">
        <f>IFERROR(VLOOKUP($E387,'[5]LOG Data SAP'!$D:$V,19,0)/10,
IF(D387=D386,V386,""))</f>
        <v>15</v>
      </c>
      <c r="W387" s="25">
        <f>IFERROR(VLOOKUP($E387,'[5]LOG Data SAP'!$D:$AO,21,0)/10,
IF(D387=D386,W386,""))</f>
        <v>0</v>
      </c>
      <c r="X387" s="25">
        <f>IFERROR(VLOOKUP($E387,'[5]LOG Data SAP'!$D:$AO,22,0)/10,
IF(D387=D386,X386,""))</f>
        <v>0</v>
      </c>
      <c r="Y387" s="25">
        <f>IFERROR(VLOOKUP($E387,'[5]LOG Data SAP'!$D:$AO,23,0)/10,
IF(D387=D386,Y386,""))</f>
        <v>0</v>
      </c>
      <c r="Z387" s="25">
        <f>IFERROR(VLOOKUP($E387,'[5]LOG Data SAP'!$D:$AO,25,0)/10,
IF(D387=D386,Z386,""))</f>
        <v>40.799999999999997</v>
      </c>
      <c r="AA387" s="25">
        <f>IFERROR(VLOOKUP($E387,'[5]LOG Data SAP'!$D:$AO,26,0)/10,
IF(D387=D386,AA386,""))</f>
        <v>37.799999999999997</v>
      </c>
      <c r="AB387" s="25">
        <f>IFERROR(VLOOKUP($E387,'[5]LOG Data SAP'!$D:$AO,27,0)/10,
IF(D387=D386,AB386,""))</f>
        <v>17.600000000000001</v>
      </c>
      <c r="AC387" s="26">
        <f>IFERROR(VLOOKUP($E387,'[5]LOG Data SAP'!$D:$AO,29,0)/IF(VLOOKUP($E387,'[5]LOG Data SAP'!$D:$AO,30,0)="G",1000,1),
IF(D387=D386,AC386,""))</f>
        <v>0.23599999999999999</v>
      </c>
      <c r="AD387" s="26">
        <f>IFERROR(VLOOKUP($E387,'[5]LOG Data SAP'!$D:$AO,31,0)/IF(VLOOKUP($E387,'[5]LOG Data SAP'!$D:$AO,32,0)="G",1000,1),
IF(D387=D386,AD386,""))</f>
        <v>0</v>
      </c>
      <c r="AE387" s="26">
        <f>IFERROR(VLOOKUP($E387,'[5]LOG Data SAP'!$D:$AO,33,0)/IF(VLOOKUP($E387,'[5]LOG Data SAP'!$D:$AO,34,0)="G",1000,1),
IF(D387=D386,AE386,""))</f>
        <v>6.0819999999999999</v>
      </c>
      <c r="AF387" s="27">
        <f t="shared" ref="AF387:AF450" si="25">IF(SUM(T387:V387)=0,"",T387*U387*V387)</f>
        <v>872.99999999999989</v>
      </c>
      <c r="AG387" s="27" t="str">
        <f t="shared" ref="AG387:AG450" si="26">IF(SUM(W387:Y387)=0,"",W387*X387*Y387)</f>
        <v/>
      </c>
      <c r="AH387" s="28">
        <f t="shared" ref="AH387:AH450" si="27">IF(SUM(Z387:AB387)=0,"",Z387*AA387*AB387/1000000)</f>
        <v>2.7143423999999999E-2</v>
      </c>
      <c r="AI387" s="18" t="str">
        <f>IFERROR(VLOOKUP(E387,'[5]LOG Data SAP'!$D:$E,2,0),IF(D387=D386,AI386,""))</f>
        <v>NM CVM FOAM 100ML+B&amp;W MALE 25ML</v>
      </c>
      <c r="AJ387" s="20" t="str">
        <f>IFERROR([5]SKU!VI387,IF(D387=D386,AJ386,""))</f>
        <v>81775</v>
      </c>
      <c r="AK387" s="18" t="str">
        <f>VLOOKUP(E387,[5]SKU!I:X,16,FALSE)</f>
        <v>3401.30.00</v>
      </c>
    </row>
    <row r="388" spans="1:37">
      <c r="A388" s="18" t="str">
        <f>[5]SKU!AC388</f>
        <v>Nivea</v>
      </c>
      <c r="B388" s="18" t="str">
        <f>[5]SKU!AE388</f>
        <v>Nivea Men</v>
      </c>
      <c r="C388" s="18" t="str">
        <f>[5]SKU!AJ388</f>
        <v>NM Cleansing</v>
      </c>
      <c r="D388" s="18" t="str">
        <f>[5]SKU!G388</f>
        <v>NM White Oil Clear Anti Shine + Purify Cooling Facial Foam 100ml</v>
      </c>
      <c r="E388" s="19" t="str">
        <f>[5]SKU!I388</f>
        <v>48330-00089-00</v>
      </c>
      <c r="F388" s="19" t="str">
        <f>[5]SKU!J388</f>
        <v>86569-04811-29</v>
      </c>
      <c r="G388" s="18" t="str">
        <f>[5]SKU!K388</f>
        <v>NM CVM Foam 100ml + NDEO RO BWM 25ml</v>
      </c>
      <c r="H388" s="18" t="str">
        <f>IF([5]SKU!L388="R","Regular",
IF([5]SKU!L388="P","Promo",
IF([5]SKU!L388="S","Sample",
IF([5]SKU!L388="V","VAS",""))))</f>
        <v>VAS</v>
      </c>
      <c r="I388" s="18" t="str">
        <f>IF([5]SKU!QC388="A","Active",
IF([5]SKU!QC388="D","Discontinue",
IF([5]SKU!QC388="N","NPD","")))</f>
        <v>Active</v>
      </c>
      <c r="J388" s="18" t="str">
        <f>VLOOKUP(IFERROR(VLOOKUP(E388,'[5]Material Status'!A:I,9,0),""),'[5]Material Status'!U:W,3,0)</f>
        <v>Inactive</v>
      </c>
      <c r="K388" s="20" t="str">
        <f>IFERROR(VLOOKUP(E388,'[5]LOG Data SAP'!$D:$AO,11,0),
IF(D388=D387,K387,""))</f>
        <v/>
      </c>
      <c r="L388" s="20" t="str">
        <f>IFERROR(VLOOKUP(E388,'[5]LOG Data SAP'!$D:$AO,13,0),
IF(D388=D387,L387,""))</f>
        <v/>
      </c>
      <c r="M388" s="20" t="str">
        <f>IFERROR(VLOOKUP(E388,'[5]LOG Data SAP'!$D:$AO,15,0),
IF(D388=D387,M387,""))</f>
        <v/>
      </c>
      <c r="N388" s="21">
        <f>[5]SKU!VH388</f>
        <v>1095</v>
      </c>
      <c r="O388" s="22">
        <f>[5]SKU!VN388</f>
        <v>20076</v>
      </c>
      <c r="P388" s="23">
        <f>[5]SKU!VO388</f>
        <v>43100</v>
      </c>
      <c r="Q388" s="24">
        <f>IFERROR(_xlfn.NUMBERVALUE(VLOOKUP(E388,'[5]LOG Data SAP'!$D:$M,9,0)),
IF(D388=D387,Q387,""))</f>
        <v>0</v>
      </c>
      <c r="R388" s="24">
        <f>IFERROR(_xlfn.NUMBERVALUE(VLOOKUP(E388,'[5]LOG Data SAP'!$D:$M,10,0)),
IF(D388=D387,R387,""))</f>
        <v>24</v>
      </c>
      <c r="S388" s="24">
        <f t="shared" si="24"/>
        <v>0</v>
      </c>
      <c r="T388" s="25">
        <f>IFERROR(VLOOKUP($E388,'[5]LOG Data SAP'!$D:$V,17,0)/10,
IF(D388=D387,T387,""))</f>
        <v>6</v>
      </c>
      <c r="U388" s="25">
        <f>IFERROR(VLOOKUP($E388,'[5]LOG Data SAP'!$D:$V,18,0)/10,
IF(D388=D387,U387,""))</f>
        <v>9.6999999999999993</v>
      </c>
      <c r="V388" s="25">
        <f>IFERROR(VLOOKUP($E388,'[5]LOG Data SAP'!$D:$V,19,0)/10,
IF(D388=D387,V387,""))</f>
        <v>15</v>
      </c>
      <c r="W388" s="25">
        <f>IFERROR(VLOOKUP($E388,'[5]LOG Data SAP'!$D:$AO,21,0)/10,
IF(D388=D387,W387,""))</f>
        <v>0</v>
      </c>
      <c r="X388" s="25">
        <f>IFERROR(VLOOKUP($E388,'[5]LOG Data SAP'!$D:$AO,22,0)/10,
IF(D388=D387,X387,""))</f>
        <v>0</v>
      </c>
      <c r="Y388" s="25">
        <f>IFERROR(VLOOKUP($E388,'[5]LOG Data SAP'!$D:$AO,23,0)/10,
IF(D388=D387,Y387,""))</f>
        <v>0</v>
      </c>
      <c r="Z388" s="25">
        <f>IFERROR(VLOOKUP($E388,'[5]LOG Data SAP'!$D:$AO,25,0)/10,
IF(D388=D387,Z387,""))</f>
        <v>40.799999999999997</v>
      </c>
      <c r="AA388" s="25">
        <f>IFERROR(VLOOKUP($E388,'[5]LOG Data SAP'!$D:$AO,26,0)/10,
IF(D388=D387,AA387,""))</f>
        <v>37.799999999999997</v>
      </c>
      <c r="AB388" s="25">
        <f>IFERROR(VLOOKUP($E388,'[5]LOG Data SAP'!$D:$AO,27,0)/10,
IF(D388=D387,AB387,""))</f>
        <v>17.600000000000001</v>
      </c>
      <c r="AC388" s="26">
        <f>IFERROR(VLOOKUP($E388,'[5]LOG Data SAP'!$D:$AO,29,0)/IF(VLOOKUP($E388,'[5]LOG Data SAP'!$D:$AO,30,0)="G",1000,1),
IF(D388=D387,AC387,""))</f>
        <v>0.23599999999999999</v>
      </c>
      <c r="AD388" s="26">
        <f>IFERROR(VLOOKUP($E388,'[5]LOG Data SAP'!$D:$AO,31,0)/IF(VLOOKUP($E388,'[5]LOG Data SAP'!$D:$AO,32,0)="G",1000,1),
IF(D388=D387,AD387,""))</f>
        <v>0</v>
      </c>
      <c r="AE388" s="26">
        <f>IFERROR(VLOOKUP($E388,'[5]LOG Data SAP'!$D:$AO,33,0)/IF(VLOOKUP($E388,'[5]LOG Data SAP'!$D:$AO,34,0)="G",1000,1),
IF(D388=D387,AE387,""))</f>
        <v>6.0819999999999999</v>
      </c>
      <c r="AF388" s="27">
        <f t="shared" si="25"/>
        <v>872.99999999999989</v>
      </c>
      <c r="AG388" s="27" t="str">
        <f t="shared" si="26"/>
        <v/>
      </c>
      <c r="AH388" s="28">
        <f t="shared" si="27"/>
        <v>2.7143423999999999E-2</v>
      </c>
      <c r="AI388" s="18" t="str">
        <f>IFERROR(VLOOKUP(E388,'[5]LOG Data SAP'!$D:$E,2,0),IF(D388=D387,AI387,""))</f>
        <v>NM CVM FOAM 100ML+B&amp;W MALE 25ML</v>
      </c>
      <c r="AJ388" s="20" t="str">
        <f>IFERROR([5]SKU!VI388,IF(D388=D387,AJ387,""))</f>
        <v>81775</v>
      </c>
      <c r="AK388" s="18" t="str">
        <f>VLOOKUP(E388,[5]SKU!I:X,16,FALSE)</f>
        <v>3401.30.00</v>
      </c>
    </row>
    <row r="389" spans="1:37">
      <c r="A389" s="18" t="str">
        <f>[5]SKU!AC389</f>
        <v>Nivea</v>
      </c>
      <c r="B389" s="18" t="str">
        <f>[5]SKU!AE389</f>
        <v>Nivea Men</v>
      </c>
      <c r="C389" s="18" t="str">
        <f>[5]SKU!AJ389</f>
        <v>NM Cleansing</v>
      </c>
      <c r="D389" s="18" t="str">
        <f>[5]SKU!G389</f>
        <v>NM White Oil Clear Anti Shine + Purify Cooling Facial Foam 100ml</v>
      </c>
      <c r="E389" s="19" t="str">
        <f>[5]SKU!I389</f>
        <v>48330-00026-00</v>
      </c>
      <c r="F389" s="19" t="str">
        <f>[5]SKU!J389</f>
        <v>86569-04811-29</v>
      </c>
      <c r="G389" s="18" t="str">
        <f>[5]SKU!K389</f>
        <v>NMEN Vol Mud Cleans 100ml + Moist Oc 15ml</v>
      </c>
      <c r="H389" s="18" t="str">
        <f>IF([5]SKU!L389="R","Regular",
IF([5]SKU!L389="P","Promo",
IF([5]SKU!L389="S","Sample",
IF([5]SKU!L389="V","VAS",""))))</f>
        <v>VAS</v>
      </c>
      <c r="I389" s="18" t="str">
        <f>IF([5]SKU!QC389="A","Active",
IF([5]SKU!QC389="D","Discontinue",
IF([5]SKU!QC389="N","NPD","")))</f>
        <v>Active</v>
      </c>
      <c r="J389" s="18" t="str">
        <f>VLOOKUP(IFERROR(VLOOKUP(E389,'[5]Material Status'!A:I,9,0),""),'[5]Material Status'!U:W,3,0)</f>
        <v>Inactive</v>
      </c>
      <c r="K389" s="20" t="str">
        <f>IFERROR(VLOOKUP(E389,'[5]LOG Data SAP'!$D:$AO,11,0),
IF(D389=D388,K388,""))</f>
        <v/>
      </c>
      <c r="L389" s="20" t="str">
        <f>IFERROR(VLOOKUP(E389,'[5]LOG Data SAP'!$D:$AO,13,0),
IF(D389=D388,L388,""))</f>
        <v/>
      </c>
      <c r="M389" s="20" t="str">
        <f>IFERROR(VLOOKUP(E389,'[5]LOG Data SAP'!$D:$AO,15,0),
IF(D389=D388,M388,""))</f>
        <v/>
      </c>
      <c r="N389" s="21">
        <f>[5]SKU!VH389</f>
        <v>1095</v>
      </c>
      <c r="O389" s="22">
        <f>[5]SKU!VN389</f>
        <v>15301</v>
      </c>
      <c r="P389" s="23">
        <f>[5]SKU!VO389</f>
        <v>43100</v>
      </c>
      <c r="Q389" s="24">
        <f>IFERROR(_xlfn.NUMBERVALUE(VLOOKUP(E389,'[5]LOG Data SAP'!$D:$M,9,0)),
IF(D389=D388,Q388,""))</f>
        <v>0</v>
      </c>
      <c r="R389" s="24">
        <f>IFERROR(_xlfn.NUMBERVALUE(VLOOKUP(E389,'[5]LOG Data SAP'!$D:$M,10,0)),
IF(D389=D388,R388,""))</f>
        <v>24</v>
      </c>
      <c r="S389" s="24">
        <f t="shared" si="24"/>
        <v>0</v>
      </c>
      <c r="T389" s="25">
        <f>IFERROR(VLOOKUP($E389,'[5]LOG Data SAP'!$D:$V,17,0)/10,
IF(D389=D388,T388,""))</f>
        <v>6</v>
      </c>
      <c r="U389" s="25">
        <f>IFERROR(VLOOKUP($E389,'[5]LOG Data SAP'!$D:$V,18,0)/10,
IF(D389=D388,U388,""))</f>
        <v>9.6999999999999993</v>
      </c>
      <c r="V389" s="25">
        <f>IFERROR(VLOOKUP($E389,'[5]LOG Data SAP'!$D:$V,19,0)/10,
IF(D389=D388,V388,""))</f>
        <v>15</v>
      </c>
      <c r="W389" s="25">
        <f>IFERROR(VLOOKUP($E389,'[5]LOG Data SAP'!$D:$AO,21,0)/10,
IF(D389=D388,W388,""))</f>
        <v>0</v>
      </c>
      <c r="X389" s="25">
        <f>IFERROR(VLOOKUP($E389,'[5]LOG Data SAP'!$D:$AO,22,0)/10,
IF(D389=D388,X388,""))</f>
        <v>0</v>
      </c>
      <c r="Y389" s="25">
        <f>IFERROR(VLOOKUP($E389,'[5]LOG Data SAP'!$D:$AO,23,0)/10,
IF(D389=D388,Y388,""))</f>
        <v>0</v>
      </c>
      <c r="Z389" s="25">
        <f>IFERROR(VLOOKUP($E389,'[5]LOG Data SAP'!$D:$AO,25,0)/10,
IF(D389=D388,Z388,""))</f>
        <v>40.799999999999997</v>
      </c>
      <c r="AA389" s="25">
        <f>IFERROR(VLOOKUP($E389,'[5]LOG Data SAP'!$D:$AO,26,0)/10,
IF(D389=D388,AA388,""))</f>
        <v>37.799999999999997</v>
      </c>
      <c r="AB389" s="25">
        <f>IFERROR(VLOOKUP($E389,'[5]LOG Data SAP'!$D:$AO,27,0)/10,
IF(D389=D388,AB388,""))</f>
        <v>17.600000000000001</v>
      </c>
      <c r="AC389" s="26">
        <f>IFERROR(VLOOKUP($E389,'[5]LOG Data SAP'!$D:$AO,29,0)/IF(VLOOKUP($E389,'[5]LOG Data SAP'!$D:$AO,30,0)="G",1000,1),
IF(D389=D388,AC388,""))</f>
        <v>0.23599999999999999</v>
      </c>
      <c r="AD389" s="26">
        <f>IFERROR(VLOOKUP($E389,'[5]LOG Data SAP'!$D:$AO,31,0)/IF(VLOOKUP($E389,'[5]LOG Data SAP'!$D:$AO,32,0)="G",1000,1),
IF(D389=D388,AD388,""))</f>
        <v>0</v>
      </c>
      <c r="AE389" s="26">
        <f>IFERROR(VLOOKUP($E389,'[5]LOG Data SAP'!$D:$AO,33,0)/IF(VLOOKUP($E389,'[5]LOG Data SAP'!$D:$AO,34,0)="G",1000,1),
IF(D389=D388,AE388,""))</f>
        <v>6.0819999999999999</v>
      </c>
      <c r="AF389" s="27">
        <f t="shared" si="25"/>
        <v>872.99999999999989</v>
      </c>
      <c r="AG389" s="27" t="str">
        <f t="shared" si="26"/>
        <v/>
      </c>
      <c r="AH389" s="28">
        <f t="shared" si="27"/>
        <v>2.7143423999999999E-2</v>
      </c>
      <c r="AI389" s="18" t="str">
        <f>IFERROR(VLOOKUP(E389,'[5]LOG Data SAP'!$D:$E,2,0),IF(D389=D388,AI388,""))</f>
        <v>NM CVM FOAM 100ML+B&amp;W MALE 25ML</v>
      </c>
      <c r="AJ389" s="20" t="str">
        <f>IFERROR([5]SKU!VI389,IF(D389=D388,AJ388,""))</f>
        <v>81775</v>
      </c>
      <c r="AK389" s="18" t="str">
        <f>VLOOKUP(E389,[5]SKU!I:X,16,FALSE)</f>
        <v>3401.30.00</v>
      </c>
    </row>
    <row r="390" spans="1:37">
      <c r="A390" s="18" t="str">
        <f>[5]SKU!AC390</f>
        <v>Nivea</v>
      </c>
      <c r="B390" s="18" t="str">
        <f>[5]SKU!AE390</f>
        <v>Nivea Men</v>
      </c>
      <c r="C390" s="18" t="str">
        <f>[5]SKU!AJ390</f>
        <v>NM Cleansing</v>
      </c>
      <c r="D390" s="18" t="str">
        <f>[5]SKU!G390</f>
        <v>NM White Oil Clear Anti Shine Facial Foam 50ml</v>
      </c>
      <c r="E390" s="19" t="str">
        <f>[5]SKU!I390</f>
        <v>88868-04800-29</v>
      </c>
      <c r="F390" s="19" t="str">
        <f>[5]SKU!J390</f>
        <v>88868-04800-29</v>
      </c>
      <c r="G390" s="18" t="str">
        <f>[5]SKU!K390</f>
        <v>NIVEA MEN White Oil Clear Anti Shine Facial Foam 50ml</v>
      </c>
      <c r="H390" s="18" t="str">
        <f>IF([5]SKU!L390="R","Regular",
IF([5]SKU!L390="P","Promo",
IF([5]SKU!L390="S","Sample",
IF([5]SKU!L390="V","VAS",""))))</f>
        <v>Regular</v>
      </c>
      <c r="I390" s="18" t="str">
        <f>IF([5]SKU!QC390="A","Active",
IF([5]SKU!QC390="D","Discontinue",
IF([5]SKU!QC390="N","NPD","")))</f>
        <v>Active</v>
      </c>
      <c r="J390" s="18" t="str">
        <f>VLOOKUP(IFERROR(VLOOKUP(E390,'[5]Material Status'!A:I,9,0),""),'[5]Material Status'!U:W,3,0)</f>
        <v>Active</v>
      </c>
      <c r="K390" s="20" t="str">
        <f>IFERROR(VLOOKUP(E390,'[5]LOG Data SAP'!$D:$AO,11,0),
IF(D390=D389,K389,""))</f>
        <v>8999777000172</v>
      </c>
      <c r="L390" s="20" t="str">
        <f>IFERROR(VLOOKUP(E390,'[5]LOG Data SAP'!$D:$AO,13,0),
IF(D390=D389,L389,""))</f>
        <v/>
      </c>
      <c r="M390" s="20" t="str">
        <f>IFERROR(VLOOKUP(E390,'[5]LOG Data SAP'!$D:$AO,15,0),
IF(D390=D389,M389,""))</f>
        <v>04005805263533</v>
      </c>
      <c r="N390" s="21">
        <f>[5]SKU!VH390</f>
        <v>1095</v>
      </c>
      <c r="O390" s="22">
        <f>[5]SKU!VN390</f>
        <v>20850</v>
      </c>
      <c r="P390" s="23">
        <f>[5]SKU!VO390</f>
        <v>45383</v>
      </c>
      <c r="Q390" s="24">
        <f>IFERROR(_xlfn.NUMBERVALUE(VLOOKUP(E390,'[5]LOG Data SAP'!$D:$M,9,0)),
IF(D390=D389,Q389,""))</f>
        <v>0</v>
      </c>
      <c r="R390" s="24">
        <f>IFERROR(_xlfn.NUMBERVALUE(VLOOKUP(E390,'[5]LOG Data SAP'!$D:$M,10,0)),
IF(D390=D389,R389,""))</f>
        <v>36</v>
      </c>
      <c r="S390" s="24">
        <f t="shared" si="24"/>
        <v>0</v>
      </c>
      <c r="T390" s="25">
        <f>IFERROR(VLOOKUP($E390,'[5]LOG Data SAP'!$D:$V,17,0)/10,
IF(D390=D389,T389,""))</f>
        <v>5.5</v>
      </c>
      <c r="U390" s="25">
        <f>IFERROR(VLOOKUP($E390,'[5]LOG Data SAP'!$D:$V,18,0)/10,
IF(D390=D389,U389,""))</f>
        <v>3.5</v>
      </c>
      <c r="V390" s="25">
        <f>IFERROR(VLOOKUP($E390,'[5]LOG Data SAP'!$D:$V,19,0)/10,
IF(D390=D389,V389,""))</f>
        <v>12</v>
      </c>
      <c r="W390" s="25">
        <f>IFERROR(VLOOKUP($E390,'[5]LOG Data SAP'!$D:$AO,21,0)/10,
IF(D390=D389,W389,""))</f>
        <v>0</v>
      </c>
      <c r="X390" s="25">
        <f>IFERROR(VLOOKUP($E390,'[5]LOG Data SAP'!$D:$AO,22,0)/10,
IF(D390=D389,X389,""))</f>
        <v>0</v>
      </c>
      <c r="Y390" s="25">
        <f>IFERROR(VLOOKUP($E390,'[5]LOG Data SAP'!$D:$AO,23,0)/10,
IF(D390=D389,Y389,""))</f>
        <v>0</v>
      </c>
      <c r="Z390" s="25">
        <f>IFERROR(VLOOKUP($E390,'[5]LOG Data SAP'!$D:$AO,25,0)/10,
IF(D390=D389,Z389,""))</f>
        <v>32.799999999999997</v>
      </c>
      <c r="AA390" s="25">
        <f>IFERROR(VLOOKUP($E390,'[5]LOG Data SAP'!$D:$AO,26,0)/10,
IF(D390=D389,AA389,""))</f>
        <v>15.3</v>
      </c>
      <c r="AB390" s="25">
        <f>IFERROR(VLOOKUP($E390,'[5]LOG Data SAP'!$D:$AO,27,0)/10,
IF(D390=D389,AB389,""))</f>
        <v>13.8</v>
      </c>
      <c r="AC390" s="26">
        <f>IFERROR(VLOOKUP($E390,'[5]LOG Data SAP'!$D:$AO,29,0)/IF(VLOOKUP($E390,'[5]LOG Data SAP'!$D:$AO,30,0)="G",1000,1),
IF(D390=D389,AC389,""))</f>
        <v>5.91E-2</v>
      </c>
      <c r="AD390" s="26">
        <f>IFERROR(VLOOKUP($E390,'[5]LOG Data SAP'!$D:$AO,31,0)/IF(VLOOKUP($E390,'[5]LOG Data SAP'!$D:$AO,32,0)="G",1000,1),
IF(D390=D389,AD389,""))</f>
        <v>0</v>
      </c>
      <c r="AE390" s="26">
        <f>IFERROR(VLOOKUP($E390,'[5]LOG Data SAP'!$D:$AO,33,0)/IF(VLOOKUP($E390,'[5]LOG Data SAP'!$D:$AO,34,0)="G",1000,1),
IF(D390=D389,AE389,""))</f>
        <v>2.3210000000000002</v>
      </c>
      <c r="AF390" s="27">
        <f t="shared" si="25"/>
        <v>231</v>
      </c>
      <c r="AG390" s="27" t="str">
        <f t="shared" si="26"/>
        <v/>
      </c>
      <c r="AH390" s="28">
        <f t="shared" si="27"/>
        <v>6.9253919999999998E-3</v>
      </c>
      <c r="AI390" s="18" t="str">
        <f>IFERROR(VLOOKUP(E390,'[5]LOG Data SAP'!$D:$E,2,0),IF(D390=D389,AI389,""))</f>
        <v>NMEN CLN WHT_ACE-OIL_CNT_FOM 50ML</v>
      </c>
      <c r="AJ390" s="20" t="str">
        <f>IFERROR([5]SKU!VI390,IF(D390=D389,AJ389,""))</f>
        <v>88868</v>
      </c>
      <c r="AK390" s="18" t="str">
        <f>VLOOKUP(E390,[5]SKU!I:X,16,FALSE)</f>
        <v>3401.30.00</v>
      </c>
    </row>
    <row r="391" spans="1:37">
      <c r="A391" s="18" t="str">
        <f>[5]SKU!AC391</f>
        <v>Nivea</v>
      </c>
      <c r="B391" s="18" t="str">
        <f>[5]SKU!AE391</f>
        <v>Nivea Men</v>
      </c>
      <c r="C391" s="18" t="str">
        <f>[5]SKU!AJ391</f>
        <v>NM Cleansing</v>
      </c>
      <c r="D391" s="18" t="str">
        <f>[5]SKU!G391</f>
        <v>NM White Oil Clear Anti Shine Facial Foam 50ml</v>
      </c>
      <c r="E391" s="19" t="str">
        <f>[5]SKU!I391</f>
        <v>48332-00160-00</v>
      </c>
      <c r="F391" s="19" t="str">
        <f>[5]SKU!J391</f>
        <v>88868-04800-29</v>
      </c>
      <c r="G391" s="18" t="str">
        <f>[5]SKU!K391</f>
        <v>NIVEA MEN White Oil Clear Anti Shine Facial Foam 50ml</v>
      </c>
      <c r="H391" s="18" t="str">
        <f>IF([5]SKU!L391="R","Regular",
IF([5]SKU!L391="P","Promo",
IF([5]SKU!L391="S","Sample",
IF([5]SKU!L391="V","VAS",""))))</f>
        <v>Regular</v>
      </c>
      <c r="I391" s="18" t="str">
        <f>IF([5]SKU!QC391="A","Active",
IF([5]SKU!QC391="D","Discontinue",
IF([5]SKU!QC391="N","NPD","")))</f>
        <v>Active</v>
      </c>
      <c r="J391" s="18" t="str">
        <f>VLOOKUP(IFERROR(VLOOKUP(E391,'[5]Material Status'!A:I,9,0),""),'[5]Material Status'!U:W,3,0)</f>
        <v>Active</v>
      </c>
      <c r="K391" s="20" t="str">
        <f>IFERROR(VLOOKUP(E391,'[5]LOG Data SAP'!$D:$AO,11,0),
IF(D391=D390,K390,""))</f>
        <v>8999777000172</v>
      </c>
      <c r="L391" s="20" t="str">
        <f>IFERROR(VLOOKUP(E391,'[5]LOG Data SAP'!$D:$AO,13,0),
IF(D391=D390,L390,""))</f>
        <v/>
      </c>
      <c r="M391" s="20" t="str">
        <f>IFERROR(VLOOKUP(E391,'[5]LOG Data SAP'!$D:$AO,15,0),
IF(D391=D390,M390,""))</f>
        <v>04005805263533</v>
      </c>
      <c r="N391" s="21">
        <f>[5]SKU!VH391</f>
        <v>1095</v>
      </c>
      <c r="O391" s="22">
        <f>[5]SKU!VN391</f>
        <v>20850</v>
      </c>
      <c r="P391" s="23">
        <f>[5]SKU!VO391</f>
        <v>45383</v>
      </c>
      <c r="Q391" s="24">
        <f>IFERROR(_xlfn.NUMBERVALUE(VLOOKUP(E391,'[5]LOG Data SAP'!$D:$M,9,0)),
IF(D391=D390,Q390,""))</f>
        <v>0</v>
      </c>
      <c r="R391" s="24">
        <f>IFERROR(_xlfn.NUMBERVALUE(VLOOKUP(E391,'[5]LOG Data SAP'!$D:$M,10,0)),
IF(D391=D390,R390,""))</f>
        <v>36</v>
      </c>
      <c r="S391" s="24">
        <f t="shared" si="24"/>
        <v>0</v>
      </c>
      <c r="T391" s="25">
        <f>IFERROR(VLOOKUP($E391,'[5]LOG Data SAP'!$D:$V,17,0)/10,
IF(D391=D390,T390,""))</f>
        <v>5.5</v>
      </c>
      <c r="U391" s="25">
        <f>IFERROR(VLOOKUP($E391,'[5]LOG Data SAP'!$D:$V,18,0)/10,
IF(D391=D390,U390,""))</f>
        <v>3.5</v>
      </c>
      <c r="V391" s="25">
        <f>IFERROR(VLOOKUP($E391,'[5]LOG Data SAP'!$D:$V,19,0)/10,
IF(D391=D390,V390,""))</f>
        <v>12</v>
      </c>
      <c r="W391" s="25">
        <f>IFERROR(VLOOKUP($E391,'[5]LOG Data SAP'!$D:$AO,21,0)/10,
IF(D391=D390,W390,""))</f>
        <v>0</v>
      </c>
      <c r="X391" s="25">
        <f>IFERROR(VLOOKUP($E391,'[5]LOG Data SAP'!$D:$AO,22,0)/10,
IF(D391=D390,X390,""))</f>
        <v>0</v>
      </c>
      <c r="Y391" s="25">
        <f>IFERROR(VLOOKUP($E391,'[5]LOG Data SAP'!$D:$AO,23,0)/10,
IF(D391=D390,Y390,""))</f>
        <v>0</v>
      </c>
      <c r="Z391" s="25">
        <f>IFERROR(VLOOKUP($E391,'[5]LOG Data SAP'!$D:$AO,25,0)/10,
IF(D391=D390,Z390,""))</f>
        <v>32.799999999999997</v>
      </c>
      <c r="AA391" s="25">
        <f>IFERROR(VLOOKUP($E391,'[5]LOG Data SAP'!$D:$AO,26,0)/10,
IF(D391=D390,AA390,""))</f>
        <v>15.3</v>
      </c>
      <c r="AB391" s="25">
        <f>IFERROR(VLOOKUP($E391,'[5]LOG Data SAP'!$D:$AO,27,0)/10,
IF(D391=D390,AB390,""))</f>
        <v>13.8</v>
      </c>
      <c r="AC391" s="26">
        <f>IFERROR(VLOOKUP($E391,'[5]LOG Data SAP'!$D:$AO,29,0)/IF(VLOOKUP($E391,'[5]LOG Data SAP'!$D:$AO,30,0)="G",1000,1),
IF(D391=D390,AC390,""))</f>
        <v>5.91E-2</v>
      </c>
      <c r="AD391" s="26">
        <f>IFERROR(VLOOKUP($E391,'[5]LOG Data SAP'!$D:$AO,31,0)/IF(VLOOKUP($E391,'[5]LOG Data SAP'!$D:$AO,32,0)="G",1000,1),
IF(D391=D390,AD390,""))</f>
        <v>0</v>
      </c>
      <c r="AE391" s="26">
        <f>IFERROR(VLOOKUP($E391,'[5]LOG Data SAP'!$D:$AO,33,0)/IF(VLOOKUP($E391,'[5]LOG Data SAP'!$D:$AO,34,0)="G",1000,1),
IF(D391=D390,AE390,""))</f>
        <v>2.3210000000000002</v>
      </c>
      <c r="AF391" s="27">
        <f t="shared" si="25"/>
        <v>231</v>
      </c>
      <c r="AG391" s="27" t="str">
        <f t="shared" si="26"/>
        <v/>
      </c>
      <c r="AH391" s="28">
        <f t="shared" si="27"/>
        <v>6.9253919999999998E-3</v>
      </c>
      <c r="AI391" s="18" t="str">
        <f>IFERROR(VLOOKUP(E391,'[5]LOG Data SAP'!$D:$E,2,0),IF(D391=D390,AI390,""))</f>
        <v>NM_WHITE_OIL_CLEAR_ANTI_</v>
      </c>
      <c r="AJ391" s="20" t="str">
        <f>IFERROR([5]SKU!VI391,IF(D391=D390,AJ390,""))</f>
        <v>88868</v>
      </c>
      <c r="AK391" s="18" t="str">
        <f>VLOOKUP(E391,[5]SKU!I:X,16,FALSE)</f>
        <v>3401.30.00</v>
      </c>
    </row>
    <row r="392" spans="1:37">
      <c r="A392" s="18" t="str">
        <f>[5]SKU!AC392</f>
        <v>Nivea</v>
      </c>
      <c r="B392" s="18" t="str">
        <f>[5]SKU!AE392</f>
        <v>Nivea Men</v>
      </c>
      <c r="C392" s="18" t="str">
        <f>[5]SKU!AJ392</f>
        <v>NM Cleansing</v>
      </c>
      <c r="D392" s="18" t="str">
        <f>[5]SKU!G392</f>
        <v>NM White Oil Clear Anti Shine Facial Foam 50ml</v>
      </c>
      <c r="E392" s="19" t="str">
        <f>[5]SKU!I392</f>
        <v>88868-04800-28</v>
      </c>
      <c r="F392" s="19" t="str">
        <f>[5]SKU!J392</f>
        <v>88868-04800-29</v>
      </c>
      <c r="G392" s="18" t="str">
        <f>[5]SKU!K392</f>
        <v>NIVEA MEN White Oil Clear Anti Shine Facial Foam 50ml</v>
      </c>
      <c r="H392" s="18" t="str">
        <f>IF([5]SKU!L392="R","Regular",
IF([5]SKU!L392="P","Promo",
IF([5]SKU!L392="S","Sample",
IF([5]SKU!L392="V","VAS",""))))</f>
        <v>Regular</v>
      </c>
      <c r="I392" s="18" t="str">
        <f>IF([5]SKU!QC392="A","Active",
IF([5]SKU!QC392="D","Discontinue",
IF([5]SKU!QC392="N","NPD","")))</f>
        <v>Active</v>
      </c>
      <c r="J392" s="18" t="str">
        <f>VLOOKUP(IFERROR(VLOOKUP(E392,'[5]Material Status'!A:I,9,0),""),'[5]Material Status'!U:W,3,0)</f>
        <v>Inactive</v>
      </c>
      <c r="K392" s="20" t="str">
        <f>IFERROR(VLOOKUP(E392,'[5]LOG Data SAP'!$D:$AO,11,0),
IF(D392=D391,K391,""))</f>
        <v>8999777000172</v>
      </c>
      <c r="L392" s="20" t="str">
        <f>IFERROR(VLOOKUP(E392,'[5]LOG Data SAP'!$D:$AO,13,0),
IF(D392=D391,L391,""))</f>
        <v/>
      </c>
      <c r="M392" s="20" t="str">
        <f>IFERROR(VLOOKUP(E392,'[5]LOG Data SAP'!$D:$AO,15,0),
IF(D392=D391,M391,""))</f>
        <v>04005805263533</v>
      </c>
      <c r="N392" s="21">
        <f>[5]SKU!VH392</f>
        <v>1095</v>
      </c>
      <c r="O392" s="22">
        <f>[5]SKU!VN392</f>
        <v>20850</v>
      </c>
      <c r="P392" s="23">
        <f>[5]SKU!VO392</f>
        <v>45383</v>
      </c>
      <c r="Q392" s="24">
        <f>IFERROR(_xlfn.NUMBERVALUE(VLOOKUP(E392,'[5]LOG Data SAP'!$D:$M,9,0)),
IF(D392=D391,Q391,""))</f>
        <v>0</v>
      </c>
      <c r="R392" s="24">
        <f>IFERROR(_xlfn.NUMBERVALUE(VLOOKUP(E392,'[5]LOG Data SAP'!$D:$M,10,0)),
IF(D392=D391,R391,""))</f>
        <v>36</v>
      </c>
      <c r="S392" s="24">
        <f t="shared" si="24"/>
        <v>0</v>
      </c>
      <c r="T392" s="25">
        <f>IFERROR(VLOOKUP($E392,'[5]LOG Data SAP'!$D:$V,17,0)/10,
IF(D392=D391,T391,""))</f>
        <v>5.5</v>
      </c>
      <c r="U392" s="25">
        <f>IFERROR(VLOOKUP($E392,'[5]LOG Data SAP'!$D:$V,18,0)/10,
IF(D392=D391,U391,""))</f>
        <v>3.5</v>
      </c>
      <c r="V392" s="25">
        <f>IFERROR(VLOOKUP($E392,'[5]LOG Data SAP'!$D:$V,19,0)/10,
IF(D392=D391,V391,""))</f>
        <v>12</v>
      </c>
      <c r="W392" s="25">
        <f>IFERROR(VLOOKUP($E392,'[5]LOG Data SAP'!$D:$AO,21,0)/10,
IF(D392=D391,W391,""))</f>
        <v>0</v>
      </c>
      <c r="X392" s="25">
        <f>IFERROR(VLOOKUP($E392,'[5]LOG Data SAP'!$D:$AO,22,0)/10,
IF(D392=D391,X391,""))</f>
        <v>0</v>
      </c>
      <c r="Y392" s="25">
        <f>IFERROR(VLOOKUP($E392,'[5]LOG Data SAP'!$D:$AO,23,0)/10,
IF(D392=D391,Y391,""))</f>
        <v>0</v>
      </c>
      <c r="Z392" s="25">
        <f>IFERROR(VLOOKUP($E392,'[5]LOG Data SAP'!$D:$AO,25,0)/10,
IF(D392=D391,Z391,""))</f>
        <v>32.799999999999997</v>
      </c>
      <c r="AA392" s="25">
        <f>IFERROR(VLOOKUP($E392,'[5]LOG Data SAP'!$D:$AO,26,0)/10,
IF(D392=D391,AA391,""))</f>
        <v>15.3</v>
      </c>
      <c r="AB392" s="25">
        <f>IFERROR(VLOOKUP($E392,'[5]LOG Data SAP'!$D:$AO,27,0)/10,
IF(D392=D391,AB391,""))</f>
        <v>13.8</v>
      </c>
      <c r="AC392" s="26">
        <f>IFERROR(VLOOKUP($E392,'[5]LOG Data SAP'!$D:$AO,29,0)/IF(VLOOKUP($E392,'[5]LOG Data SAP'!$D:$AO,30,0)="G",1000,1),
IF(D392=D391,AC391,""))</f>
        <v>5.8999999999999997E-2</v>
      </c>
      <c r="AD392" s="26">
        <f>IFERROR(VLOOKUP($E392,'[5]LOG Data SAP'!$D:$AO,31,0)/IF(VLOOKUP($E392,'[5]LOG Data SAP'!$D:$AO,32,0)="G",1000,1),
IF(D392=D391,AD391,""))</f>
        <v>0</v>
      </c>
      <c r="AE392" s="26">
        <f>IFERROR(VLOOKUP($E392,'[5]LOG Data SAP'!$D:$AO,33,0)/IF(VLOOKUP($E392,'[5]LOG Data SAP'!$D:$AO,34,0)="G",1000,1),
IF(D392=D391,AE391,""))</f>
        <v>2.3210000000000002</v>
      </c>
      <c r="AF392" s="27">
        <f t="shared" si="25"/>
        <v>231</v>
      </c>
      <c r="AG392" s="27" t="str">
        <f t="shared" si="26"/>
        <v/>
      </c>
      <c r="AH392" s="28">
        <f t="shared" si="27"/>
        <v>6.9253919999999998E-3</v>
      </c>
      <c r="AI392" s="18" t="str">
        <f>IFERROR(VLOOKUP(E392,'[5]LOG Data SAP'!$D:$E,2,0),IF(D392=D391,AI391,""))</f>
        <v>NMEN CLN WHT_ACE-OIL_CNT_FOM 50ML</v>
      </c>
      <c r="AJ392" s="20" t="str">
        <f>IFERROR([5]SKU!VI392,IF(D392=D391,AJ391,""))</f>
        <v>88868</v>
      </c>
      <c r="AK392" s="18" t="str">
        <f>VLOOKUP(E392,[5]SKU!I:X,16,FALSE)</f>
        <v>3401.30.00</v>
      </c>
    </row>
    <row r="393" spans="1:37">
      <c r="A393" s="18" t="str">
        <f>[5]SKU!AC393</f>
        <v>Nivea</v>
      </c>
      <c r="B393" s="18" t="str">
        <f>[5]SKU!AE393</f>
        <v>Nivea Men</v>
      </c>
      <c r="C393" s="18" t="str">
        <f>[5]SKU!AJ393</f>
        <v>NM Cleansing</v>
      </c>
      <c r="D393" s="18" t="str">
        <f>[5]SKU!G393</f>
        <v>NM White Oil Clear Anti Shine Facial Foam 50ml</v>
      </c>
      <c r="E393" s="19" t="str">
        <f>[5]SKU!I393</f>
        <v>88868-04800-26</v>
      </c>
      <c r="F393" s="19" t="str">
        <f>[5]SKU!J393</f>
        <v>88868-04800-29</v>
      </c>
      <c r="G393" s="18" t="str">
        <f>[5]SKU!K393</f>
        <v>NMEN WOC Total Recharge Foam 50ml (Revival)</v>
      </c>
      <c r="H393" s="18" t="str">
        <f>IF([5]SKU!L393="R","Regular",
IF([5]SKU!L393="P","Promo",
IF([5]SKU!L393="S","Sample",
IF([5]SKU!L393="V","VAS",""))))</f>
        <v>Regular</v>
      </c>
      <c r="I393" s="18" t="str">
        <f>IF([5]SKU!QC393="A","Active",
IF([5]SKU!QC393="D","Discontinue",
IF([5]SKU!QC393="N","NPD","")))</f>
        <v>Active</v>
      </c>
      <c r="J393" s="18" t="str">
        <f>VLOOKUP(IFERROR(VLOOKUP(E393,'[5]Material Status'!A:I,9,0),""),'[5]Material Status'!U:W,3,0)</f>
        <v>Inactive</v>
      </c>
      <c r="K393" s="20" t="str">
        <f>IFERROR(VLOOKUP(E393,'[5]LOG Data SAP'!$D:$AO,11,0),
IF(D393=D392,K392,""))</f>
        <v>8999777000172</v>
      </c>
      <c r="L393" s="20" t="str">
        <f>IFERROR(VLOOKUP(E393,'[5]LOG Data SAP'!$D:$AO,13,0),
IF(D393=D392,L392,""))</f>
        <v/>
      </c>
      <c r="M393" s="20" t="str">
        <f>IFERROR(VLOOKUP(E393,'[5]LOG Data SAP'!$D:$AO,15,0),
IF(D393=D392,M392,""))</f>
        <v>04005805263533</v>
      </c>
      <c r="N393" s="21">
        <f>[5]SKU!VH393</f>
        <v>1095</v>
      </c>
      <c r="O393" s="22">
        <f>[5]SKU!VN393</f>
        <v>20850</v>
      </c>
      <c r="P393" s="23">
        <f>[5]SKU!VO393</f>
        <v>45383</v>
      </c>
      <c r="Q393" s="24">
        <f>IFERROR(_xlfn.NUMBERVALUE(VLOOKUP(E393,'[5]LOG Data SAP'!$D:$M,9,0)),
IF(D393=D392,Q392,""))</f>
        <v>0</v>
      </c>
      <c r="R393" s="24">
        <f>IFERROR(_xlfn.NUMBERVALUE(VLOOKUP(E393,'[5]LOG Data SAP'!$D:$M,10,0)),
IF(D393=D392,R392,""))</f>
        <v>36</v>
      </c>
      <c r="S393" s="24">
        <f t="shared" si="24"/>
        <v>0</v>
      </c>
      <c r="T393" s="25">
        <f>IFERROR(VLOOKUP($E393,'[5]LOG Data SAP'!$D:$V,17,0)/10,
IF(D393=D392,T392,""))</f>
        <v>5.5</v>
      </c>
      <c r="U393" s="25">
        <f>IFERROR(VLOOKUP($E393,'[5]LOG Data SAP'!$D:$V,18,0)/10,
IF(D393=D392,U392,""))</f>
        <v>3.5</v>
      </c>
      <c r="V393" s="25">
        <f>IFERROR(VLOOKUP($E393,'[5]LOG Data SAP'!$D:$V,19,0)/10,
IF(D393=D392,V392,""))</f>
        <v>12</v>
      </c>
      <c r="W393" s="25">
        <f>IFERROR(VLOOKUP($E393,'[5]LOG Data SAP'!$D:$AO,21,0)/10,
IF(D393=D392,W392,""))</f>
        <v>0</v>
      </c>
      <c r="X393" s="25">
        <f>IFERROR(VLOOKUP($E393,'[5]LOG Data SAP'!$D:$AO,22,0)/10,
IF(D393=D392,X392,""))</f>
        <v>0</v>
      </c>
      <c r="Y393" s="25">
        <f>IFERROR(VLOOKUP($E393,'[5]LOG Data SAP'!$D:$AO,23,0)/10,
IF(D393=D392,Y392,""))</f>
        <v>0</v>
      </c>
      <c r="Z393" s="25">
        <f>IFERROR(VLOOKUP($E393,'[5]LOG Data SAP'!$D:$AO,25,0)/10,
IF(D393=D392,Z392,""))</f>
        <v>32.799999999999997</v>
      </c>
      <c r="AA393" s="25">
        <f>IFERROR(VLOOKUP($E393,'[5]LOG Data SAP'!$D:$AO,26,0)/10,
IF(D393=D392,AA392,""))</f>
        <v>15.3</v>
      </c>
      <c r="AB393" s="25">
        <f>IFERROR(VLOOKUP($E393,'[5]LOG Data SAP'!$D:$AO,27,0)/10,
IF(D393=D392,AB392,""))</f>
        <v>13.8</v>
      </c>
      <c r="AC393" s="26">
        <f>IFERROR(VLOOKUP($E393,'[5]LOG Data SAP'!$D:$AO,29,0)/IF(VLOOKUP($E393,'[5]LOG Data SAP'!$D:$AO,30,0)="G",1000,1),
IF(D393=D392,AC392,""))</f>
        <v>5.91E-2</v>
      </c>
      <c r="AD393" s="26">
        <f>IFERROR(VLOOKUP($E393,'[5]LOG Data SAP'!$D:$AO,31,0)/IF(VLOOKUP($E393,'[5]LOG Data SAP'!$D:$AO,32,0)="G",1000,1),
IF(D393=D392,AD392,""))</f>
        <v>0</v>
      </c>
      <c r="AE393" s="26">
        <f>IFERROR(VLOOKUP($E393,'[5]LOG Data SAP'!$D:$AO,33,0)/IF(VLOOKUP($E393,'[5]LOG Data SAP'!$D:$AO,34,0)="G",1000,1),
IF(D393=D392,AE392,""))</f>
        <v>2.3130000000000002</v>
      </c>
      <c r="AF393" s="27">
        <f t="shared" si="25"/>
        <v>231</v>
      </c>
      <c r="AG393" s="27" t="str">
        <f t="shared" si="26"/>
        <v/>
      </c>
      <c r="AH393" s="28">
        <f t="shared" si="27"/>
        <v>6.9253919999999998E-3</v>
      </c>
      <c r="AI393" s="18" t="str">
        <f>IFERROR(VLOOKUP(E393,'[5]LOG Data SAP'!$D:$E,2,0),IF(D393=D392,AI392,""))</f>
        <v>NMEN CLN WHT_ACE-OIL_CNT_FOM 50ML</v>
      </c>
      <c r="AJ393" s="20" t="str">
        <f>IFERROR([5]SKU!VI393,IF(D393=D392,AJ392,""))</f>
        <v>88868</v>
      </c>
      <c r="AK393" s="18" t="str">
        <f>VLOOKUP(E393,[5]SKU!I:X,16,FALSE)</f>
        <v>3401.30.00</v>
      </c>
    </row>
    <row r="394" spans="1:37">
      <c r="A394" s="18" t="str">
        <f>[5]SKU!AC394</f>
        <v>Nivea</v>
      </c>
      <c r="B394" s="18" t="str">
        <f>[5]SKU!AE394</f>
        <v>Nivea Men</v>
      </c>
      <c r="C394" s="18" t="str">
        <f>[5]SKU!AJ394</f>
        <v>NM Cleansing</v>
      </c>
      <c r="D394" s="18" t="str">
        <f>[5]SKU!G394</f>
        <v>NM White Oil Clear Anti Shine Facial Foam 50ml</v>
      </c>
      <c r="E394" s="19" t="str">
        <f>[5]SKU!I394</f>
        <v>88868-04800-15</v>
      </c>
      <c r="F394" s="19" t="str">
        <f>[5]SKU!J394</f>
        <v>88868-04800-29</v>
      </c>
      <c r="G394" s="18" t="str">
        <f>[5]SKU!K394</f>
        <v>NMEN WOC Total Recharge Foam 50ml (Revival)</v>
      </c>
      <c r="H394" s="18" t="str">
        <f>IF([5]SKU!L394="R","Regular",
IF([5]SKU!L394="P","Promo",
IF([5]SKU!L394="S","Sample",
IF([5]SKU!L394="V","VAS",""))))</f>
        <v>Regular</v>
      </c>
      <c r="I394" s="18" t="str">
        <f>IF([5]SKU!QC394="A","Active",
IF([5]SKU!QC394="D","Discontinue",
IF([5]SKU!QC394="N","NPD","")))</f>
        <v>Active</v>
      </c>
      <c r="J394" s="18" t="str">
        <f>VLOOKUP(IFERROR(VLOOKUP(E394,'[5]Material Status'!A:I,9,0),""),'[5]Material Status'!U:W,3,0)</f>
        <v>Inactive</v>
      </c>
      <c r="K394" s="20" t="str">
        <f>IFERROR(VLOOKUP(E394,'[5]LOG Data SAP'!$D:$AO,11,0),
IF(D394=D393,K393,""))</f>
        <v>8999777000172</v>
      </c>
      <c r="L394" s="20" t="str">
        <f>IFERROR(VLOOKUP(E394,'[5]LOG Data SAP'!$D:$AO,13,0),
IF(D394=D393,L393,""))</f>
        <v>08999777001070</v>
      </c>
      <c r="M394" s="20" t="str">
        <f>IFERROR(VLOOKUP(E394,'[5]LOG Data SAP'!$D:$AO,15,0),
IF(D394=D393,M393,""))</f>
        <v>08999777001087</v>
      </c>
      <c r="N394" s="21">
        <f>[5]SKU!VH394</f>
        <v>1095</v>
      </c>
      <c r="O394" s="22">
        <f>[5]SKU!VN394</f>
        <v>20850</v>
      </c>
      <c r="P394" s="23">
        <f>[5]SKU!VO394</f>
        <v>45383</v>
      </c>
      <c r="Q394" s="24">
        <f>IFERROR(_xlfn.NUMBERVALUE(VLOOKUP(E394,'[5]LOG Data SAP'!$D:$M,9,0)),
IF(D394=D393,Q393,""))</f>
        <v>6</v>
      </c>
      <c r="R394" s="24">
        <f>IFERROR(_xlfn.NUMBERVALUE(VLOOKUP(E394,'[5]LOG Data SAP'!$D:$M,10,0)),
IF(D394=D393,R393,""))</f>
        <v>36</v>
      </c>
      <c r="S394" s="24">
        <f t="shared" si="24"/>
        <v>6</v>
      </c>
      <c r="T394" s="25">
        <f>IFERROR(VLOOKUP($E394,'[5]LOG Data SAP'!$D:$V,17,0)/10,
IF(D394=D393,T393,""))</f>
        <v>5.5</v>
      </c>
      <c r="U394" s="25">
        <f>IFERROR(VLOOKUP($E394,'[5]LOG Data SAP'!$D:$V,18,0)/10,
IF(D394=D393,U393,""))</f>
        <v>3.5</v>
      </c>
      <c r="V394" s="25">
        <f>IFERROR(VLOOKUP($E394,'[5]LOG Data SAP'!$D:$V,19,0)/10,
IF(D394=D393,V393,""))</f>
        <v>12</v>
      </c>
      <c r="W394" s="25">
        <f>IFERROR(VLOOKUP($E394,'[5]LOG Data SAP'!$D:$AO,21,0)/10,
IF(D394=D393,W393,""))</f>
        <v>0</v>
      </c>
      <c r="X394" s="25">
        <f>IFERROR(VLOOKUP($E394,'[5]LOG Data SAP'!$D:$AO,22,0)/10,
IF(D394=D393,X393,""))</f>
        <v>0</v>
      </c>
      <c r="Y394" s="25">
        <f>IFERROR(VLOOKUP($E394,'[5]LOG Data SAP'!$D:$AO,23,0)/10,
IF(D394=D393,Y393,""))</f>
        <v>0</v>
      </c>
      <c r="Z394" s="25">
        <f>IFERROR(VLOOKUP($E394,'[5]LOG Data SAP'!$D:$AO,25,0)/10,
IF(D394=D393,Z393,""))</f>
        <v>32.5</v>
      </c>
      <c r="AA394" s="25">
        <f>IFERROR(VLOOKUP($E394,'[5]LOG Data SAP'!$D:$AO,26,0)/10,
IF(D394=D393,AA393,""))</f>
        <v>16</v>
      </c>
      <c r="AB394" s="25">
        <f>IFERROR(VLOOKUP($E394,'[5]LOG Data SAP'!$D:$AO,27,0)/10,
IF(D394=D393,AB393,""))</f>
        <v>12.2</v>
      </c>
      <c r="AC394" s="26">
        <f>IFERROR(VLOOKUP($E394,'[5]LOG Data SAP'!$D:$AO,29,0)/IF(VLOOKUP($E394,'[5]LOG Data SAP'!$D:$AO,30,0)="G",1000,1),
IF(D394=D393,AC393,""))</f>
        <v>5.2289999999999996E-2</v>
      </c>
      <c r="AD394" s="26">
        <f>IFERROR(VLOOKUP($E394,'[5]LOG Data SAP'!$D:$AO,31,0)/IF(VLOOKUP($E394,'[5]LOG Data SAP'!$D:$AO,32,0)="G",1000,1),
IF(D394=D393,AD393,""))</f>
        <v>0</v>
      </c>
      <c r="AE394" s="26">
        <f>IFERROR(VLOOKUP($E394,'[5]LOG Data SAP'!$D:$AO,33,0)/IF(VLOOKUP($E394,'[5]LOG Data SAP'!$D:$AO,34,0)="G",1000,1),
IF(D394=D393,AE393,""))</f>
        <v>2.4550000000000001</v>
      </c>
      <c r="AF394" s="27">
        <f t="shared" si="25"/>
        <v>231</v>
      </c>
      <c r="AG394" s="27" t="str">
        <f t="shared" si="26"/>
        <v/>
      </c>
      <c r="AH394" s="28">
        <f t="shared" si="27"/>
        <v>6.3439999999999998E-3</v>
      </c>
      <c r="AI394" s="18" t="str">
        <f>IFERROR(VLOOKUP(E394,'[5]LOG Data SAP'!$D:$E,2,0),IF(D394=D393,AI393,""))</f>
        <v>NFM CLN WHT_ACE-OIL_CNT_FOM 50ML</v>
      </c>
      <c r="AJ394" s="20" t="str">
        <f>IFERROR([5]SKU!VI394,IF(D394=D393,AJ393,""))</f>
        <v>88868</v>
      </c>
      <c r="AK394" s="18" t="str">
        <f>VLOOKUP(E394,[5]SKU!I:X,16,FALSE)</f>
        <v>3401.30.00</v>
      </c>
    </row>
    <row r="395" spans="1:37">
      <c r="A395" s="18" t="str">
        <f>[5]SKU!AC395</f>
        <v>Nivea</v>
      </c>
      <c r="B395" s="18" t="str">
        <f>[5]SKU!AE395</f>
        <v>Nivea Men</v>
      </c>
      <c r="C395" s="18" t="str">
        <f>[5]SKU!AJ395</f>
        <v>NM Cleansing</v>
      </c>
      <c r="D395" s="18" t="str">
        <f>[5]SKU!G395</f>
        <v>NM White Oil Clear Anti Shine Facial Foam 50ml</v>
      </c>
      <c r="E395" s="19" t="str">
        <f>[5]SKU!I395</f>
        <v>88868-04800-01</v>
      </c>
      <c r="F395" s="19" t="str">
        <f>[5]SKU!J395</f>
        <v>88868-04800-29</v>
      </c>
      <c r="G395" s="18" t="str">
        <f>[5]SKU!K395</f>
        <v>NMEN WOC Total Recharge Foam 50ml</v>
      </c>
      <c r="H395" s="18" t="str">
        <f>IF([5]SKU!L395="R","Regular",
IF([5]SKU!L395="P","Promo",
IF([5]SKU!L395="S","Sample",
IF([5]SKU!L395="V","VAS",""))))</f>
        <v>Regular</v>
      </c>
      <c r="I395" s="18" t="str">
        <f>IF([5]SKU!QC395="A","Active",
IF([5]SKU!QC395="D","Discontinue",
IF([5]SKU!QC395="N","NPD","")))</f>
        <v>Active</v>
      </c>
      <c r="J395" s="18" t="str">
        <f>VLOOKUP(IFERROR(VLOOKUP(E395,'[5]Material Status'!A:I,9,0),""),'[5]Material Status'!U:W,3,0)</f>
        <v>Inactive</v>
      </c>
      <c r="K395" s="20" t="str">
        <f>IFERROR(VLOOKUP(E395,'[5]LOG Data SAP'!$D:$AO,11,0),
IF(D395=D394,K394,""))</f>
        <v>8999777000172</v>
      </c>
      <c r="L395" s="20" t="str">
        <f>IFERROR(VLOOKUP(E395,'[5]LOG Data SAP'!$D:$AO,13,0),
IF(D395=D394,L394,""))</f>
        <v>08999777001070</v>
      </c>
      <c r="M395" s="20" t="str">
        <f>IFERROR(VLOOKUP(E395,'[5]LOG Data SAP'!$D:$AO,15,0),
IF(D395=D394,M394,""))</f>
        <v>08999777001087</v>
      </c>
      <c r="N395" s="21">
        <f>[5]SKU!VH395</f>
        <v>1095</v>
      </c>
      <c r="O395" s="22">
        <f>[5]SKU!VN395</f>
        <v>12500</v>
      </c>
      <c r="P395" s="23">
        <f>[5]SKU!VO395</f>
        <v>43100</v>
      </c>
      <c r="Q395" s="24">
        <f>IFERROR(_xlfn.NUMBERVALUE(VLOOKUP(E395,'[5]LOG Data SAP'!$D:$M,9,0)),
IF(D395=D394,Q394,""))</f>
        <v>6</v>
      </c>
      <c r="R395" s="24">
        <f>IFERROR(_xlfn.NUMBERVALUE(VLOOKUP(E395,'[5]LOG Data SAP'!$D:$M,10,0)),
IF(D395=D394,R394,""))</f>
        <v>36</v>
      </c>
      <c r="S395" s="24">
        <f t="shared" si="24"/>
        <v>6</v>
      </c>
      <c r="T395" s="25">
        <f>IFERROR(VLOOKUP($E395,'[5]LOG Data SAP'!$D:$V,17,0)/10,
IF(D395=D394,T394,""))</f>
        <v>5.5</v>
      </c>
      <c r="U395" s="25">
        <f>IFERROR(VLOOKUP($E395,'[5]LOG Data SAP'!$D:$V,18,0)/10,
IF(D395=D394,U394,""))</f>
        <v>3.5</v>
      </c>
      <c r="V395" s="25">
        <f>IFERROR(VLOOKUP($E395,'[5]LOG Data SAP'!$D:$V,19,0)/10,
IF(D395=D394,V394,""))</f>
        <v>12</v>
      </c>
      <c r="W395" s="25">
        <f>IFERROR(VLOOKUP($E395,'[5]LOG Data SAP'!$D:$AO,21,0)/10,
IF(D395=D394,W394,""))</f>
        <v>0</v>
      </c>
      <c r="X395" s="25">
        <f>IFERROR(VLOOKUP($E395,'[5]LOG Data SAP'!$D:$AO,22,0)/10,
IF(D395=D394,X394,""))</f>
        <v>0</v>
      </c>
      <c r="Y395" s="25">
        <f>IFERROR(VLOOKUP($E395,'[5]LOG Data SAP'!$D:$AO,23,0)/10,
IF(D395=D394,Y394,""))</f>
        <v>0</v>
      </c>
      <c r="Z395" s="25">
        <f>IFERROR(VLOOKUP($E395,'[5]LOG Data SAP'!$D:$AO,25,0)/10,
IF(D395=D394,Z394,""))</f>
        <v>32.5</v>
      </c>
      <c r="AA395" s="25">
        <f>IFERROR(VLOOKUP($E395,'[5]LOG Data SAP'!$D:$AO,26,0)/10,
IF(D395=D394,AA394,""))</f>
        <v>16</v>
      </c>
      <c r="AB395" s="25">
        <f>IFERROR(VLOOKUP($E395,'[5]LOG Data SAP'!$D:$AO,27,0)/10,
IF(D395=D394,AB394,""))</f>
        <v>12.2</v>
      </c>
      <c r="AC395" s="26">
        <f>IFERROR(VLOOKUP($E395,'[5]LOG Data SAP'!$D:$AO,29,0)/IF(VLOOKUP($E395,'[5]LOG Data SAP'!$D:$AO,30,0)="G",1000,1),
IF(D395=D394,AC394,""))</f>
        <v>5.2289999999999996E-2</v>
      </c>
      <c r="AD395" s="26">
        <f>IFERROR(VLOOKUP($E395,'[5]LOG Data SAP'!$D:$AO,31,0)/IF(VLOOKUP($E395,'[5]LOG Data SAP'!$D:$AO,32,0)="G",1000,1),
IF(D395=D394,AD394,""))</f>
        <v>0</v>
      </c>
      <c r="AE395" s="26">
        <f>IFERROR(VLOOKUP($E395,'[5]LOG Data SAP'!$D:$AO,33,0)/IF(VLOOKUP($E395,'[5]LOG Data SAP'!$D:$AO,34,0)="G",1000,1),
IF(D395=D394,AE394,""))</f>
        <v>2.4550000000000001</v>
      </c>
      <c r="AF395" s="27">
        <f t="shared" si="25"/>
        <v>231</v>
      </c>
      <c r="AG395" s="27" t="str">
        <f t="shared" si="26"/>
        <v/>
      </c>
      <c r="AH395" s="28">
        <f t="shared" si="27"/>
        <v>6.3439999999999998E-3</v>
      </c>
      <c r="AI395" s="18" t="str">
        <f>IFERROR(VLOOKUP(E395,'[5]LOG Data SAP'!$D:$E,2,0),IF(D395=D394,AI394,""))</f>
        <v>NFM CLN WHT_ACE-OIL_CNT_FOM 50ML</v>
      </c>
      <c r="AJ395" s="20" t="str">
        <f>IFERROR([5]SKU!VI395,IF(D395=D394,AJ394,""))</f>
        <v>88868</v>
      </c>
      <c r="AK395" s="18" t="str">
        <f>VLOOKUP(E395,[5]SKU!I:X,16,FALSE)</f>
        <v>3401.30.00</v>
      </c>
    </row>
    <row r="396" spans="1:37">
      <c r="A396" s="18" t="str">
        <f>[5]SKU!AC396</f>
        <v>Nivea</v>
      </c>
      <c r="B396" s="18" t="str">
        <f>[5]SKU!AE396</f>
        <v>Nivea Men</v>
      </c>
      <c r="C396" s="18" t="str">
        <f>[5]SKU!AJ396</f>
        <v>NM Cleansing</v>
      </c>
      <c r="D396" s="18" t="str">
        <f>[5]SKU!G396</f>
        <v>NM White Oil Clear Anti Shine Facial Foam 50ml</v>
      </c>
      <c r="E396" s="19" t="str">
        <f>[5]SKU!I396</f>
        <v>88868-04800-24</v>
      </c>
      <c r="F396" s="19" t="str">
        <f>[5]SKU!J396</f>
        <v>88868-04800-29</v>
      </c>
      <c r="G396" s="18" t="str">
        <f>[5]SKU!K396</f>
        <v>NMEN Whitening Acne OC Foam 50ml</v>
      </c>
      <c r="H396" s="18" t="str">
        <f>IF([5]SKU!L396="R","Regular",
IF([5]SKU!L396="P","Promo",
IF([5]SKU!L396="S","Sample",
IF([5]SKU!L396="V","VAS",""))))</f>
        <v>Regular</v>
      </c>
      <c r="I396" s="18" t="str">
        <f>IF([5]SKU!QC396="A","Active",
IF([5]SKU!QC396="D","Discontinue",
IF([5]SKU!QC396="N","NPD","")))</f>
        <v>Active</v>
      </c>
      <c r="J396" s="18" t="str">
        <f>VLOOKUP(IFERROR(VLOOKUP(E396,'[5]Material Status'!A:I,9,0),""),'[5]Material Status'!U:W,3,0)</f>
        <v>Inactive</v>
      </c>
      <c r="K396" s="20" t="str">
        <f>IFERROR(VLOOKUP(E396,'[5]LOG Data SAP'!$D:$AO,11,0),
IF(D396=D395,K395,""))</f>
        <v>8999777000172</v>
      </c>
      <c r="L396" s="20" t="str">
        <f>IFERROR(VLOOKUP(E396,'[5]LOG Data SAP'!$D:$AO,13,0),
IF(D396=D395,L395,""))</f>
        <v>08999777001070</v>
      </c>
      <c r="M396" s="20" t="str">
        <f>IFERROR(VLOOKUP(E396,'[5]LOG Data SAP'!$D:$AO,15,0),
IF(D396=D395,M395,""))</f>
        <v>08999777001087</v>
      </c>
      <c r="N396" s="21">
        <f>[5]SKU!VH396</f>
        <v>1095</v>
      </c>
      <c r="O396" s="22">
        <f>[5]SKU!VN396</f>
        <v>8114.0000000000009</v>
      </c>
      <c r="P396" s="23">
        <f>[5]SKU!VO396</f>
        <v>43100</v>
      </c>
      <c r="Q396" s="24">
        <f>IFERROR(_xlfn.NUMBERVALUE(VLOOKUP(E396,'[5]LOG Data SAP'!$D:$M,9,0)),
IF(D396=D395,Q395,""))</f>
        <v>6</v>
      </c>
      <c r="R396" s="24">
        <f>IFERROR(_xlfn.NUMBERVALUE(VLOOKUP(E396,'[5]LOG Data SAP'!$D:$M,10,0)),
IF(D396=D395,R395,""))</f>
        <v>36</v>
      </c>
      <c r="S396" s="24">
        <f t="shared" si="24"/>
        <v>6</v>
      </c>
      <c r="T396" s="25">
        <f>IFERROR(VLOOKUP($E396,'[5]LOG Data SAP'!$D:$V,17,0)/10,
IF(D396=D395,T395,""))</f>
        <v>5.5</v>
      </c>
      <c r="U396" s="25">
        <f>IFERROR(VLOOKUP($E396,'[5]LOG Data SAP'!$D:$V,18,0)/10,
IF(D396=D395,U395,""))</f>
        <v>3.5</v>
      </c>
      <c r="V396" s="25">
        <f>IFERROR(VLOOKUP($E396,'[5]LOG Data SAP'!$D:$V,19,0)/10,
IF(D396=D395,V395,""))</f>
        <v>12</v>
      </c>
      <c r="W396" s="25">
        <f>IFERROR(VLOOKUP($E396,'[5]LOG Data SAP'!$D:$AO,21,0)/10,
IF(D396=D395,W395,""))</f>
        <v>0</v>
      </c>
      <c r="X396" s="25">
        <f>IFERROR(VLOOKUP($E396,'[5]LOG Data SAP'!$D:$AO,22,0)/10,
IF(D396=D395,X395,""))</f>
        <v>0</v>
      </c>
      <c r="Y396" s="25">
        <f>IFERROR(VLOOKUP($E396,'[5]LOG Data SAP'!$D:$AO,23,0)/10,
IF(D396=D395,Y395,""))</f>
        <v>0</v>
      </c>
      <c r="Z396" s="25">
        <f>IFERROR(VLOOKUP($E396,'[5]LOG Data SAP'!$D:$AO,25,0)/10,
IF(D396=D395,Z395,""))</f>
        <v>32.5</v>
      </c>
      <c r="AA396" s="25">
        <f>IFERROR(VLOOKUP($E396,'[5]LOG Data SAP'!$D:$AO,26,0)/10,
IF(D396=D395,AA395,""))</f>
        <v>16</v>
      </c>
      <c r="AB396" s="25">
        <f>IFERROR(VLOOKUP($E396,'[5]LOG Data SAP'!$D:$AO,27,0)/10,
IF(D396=D395,AB395,""))</f>
        <v>12.2</v>
      </c>
      <c r="AC396" s="26">
        <f>IFERROR(VLOOKUP($E396,'[5]LOG Data SAP'!$D:$AO,29,0)/IF(VLOOKUP($E396,'[5]LOG Data SAP'!$D:$AO,30,0)="G",1000,1),
IF(D396=D395,AC395,""))</f>
        <v>5.2289999999999996E-2</v>
      </c>
      <c r="AD396" s="26">
        <f>IFERROR(VLOOKUP($E396,'[5]LOG Data SAP'!$D:$AO,31,0)/IF(VLOOKUP($E396,'[5]LOG Data SAP'!$D:$AO,32,0)="G",1000,1),
IF(D396=D395,AD395,""))</f>
        <v>0</v>
      </c>
      <c r="AE396" s="26">
        <f>IFERROR(VLOOKUP($E396,'[5]LOG Data SAP'!$D:$AO,33,0)/IF(VLOOKUP($E396,'[5]LOG Data SAP'!$D:$AO,34,0)="G",1000,1),
IF(D396=D395,AE395,""))</f>
        <v>2.4550000000000001</v>
      </c>
      <c r="AF396" s="27">
        <f t="shared" si="25"/>
        <v>231</v>
      </c>
      <c r="AG396" s="27" t="str">
        <f t="shared" si="26"/>
        <v/>
      </c>
      <c r="AH396" s="28">
        <f t="shared" si="27"/>
        <v>6.3439999999999998E-3</v>
      </c>
      <c r="AI396" s="18" t="str">
        <f>IFERROR(VLOOKUP(E396,'[5]LOG Data SAP'!$D:$E,2,0),IF(D396=D395,AI395,""))</f>
        <v>NFM CLN WHT_ACE-OIL_CNT_FOM 50ML</v>
      </c>
      <c r="AJ396" s="20" t="str">
        <f>IFERROR([5]SKU!VI396,IF(D396=D395,AJ395,""))</f>
        <v>88868</v>
      </c>
      <c r="AK396" s="18" t="str">
        <f>VLOOKUP(E396,[5]SKU!I:X,16,FALSE)</f>
        <v>3401.30.00</v>
      </c>
    </row>
    <row r="397" spans="1:37">
      <c r="A397" s="18" t="str">
        <f>[5]SKU!AC397</f>
        <v>Nivea</v>
      </c>
      <c r="B397" s="18" t="str">
        <f>[5]SKU!AE397</f>
        <v>Nivea Men</v>
      </c>
      <c r="C397" s="18" t="str">
        <f>[5]SKU!AJ397</f>
        <v>NM Cleansing</v>
      </c>
      <c r="D397" s="18" t="str">
        <f>[5]SKU!G397</f>
        <v>NM White Oil Clear Anti Shine Facial Foam 50ml</v>
      </c>
      <c r="E397" s="19" t="str">
        <f>[5]SKU!I397</f>
        <v>88868-04800-23</v>
      </c>
      <c r="F397" s="19" t="str">
        <f>[5]SKU!J397</f>
        <v>88868-04800-29</v>
      </c>
      <c r="G397" s="18" t="str">
        <f>[5]SKU!K397</f>
        <v>NMEN Cln Wht Ace-Oil Cnt Fom 50ml</v>
      </c>
      <c r="H397" s="18" t="str">
        <f>IF([5]SKU!L397="R","Regular",
IF([5]SKU!L397="P","Promo",
IF([5]SKU!L397="S","Sample",
IF([5]SKU!L397="V","VAS",""))))</f>
        <v>Regular</v>
      </c>
      <c r="I397" s="18" t="str">
        <f>IF([5]SKU!QC397="A","Active",
IF([5]SKU!QC397="D","Discontinue",
IF([5]SKU!QC397="N","NPD","")))</f>
        <v>Active</v>
      </c>
      <c r="J397" s="18" t="str">
        <f>VLOOKUP(IFERROR(VLOOKUP(E397,'[5]Material Status'!A:I,9,0),""),'[5]Material Status'!U:W,3,0)</f>
        <v>Inactive</v>
      </c>
      <c r="K397" s="20" t="str">
        <f>IFERROR(VLOOKUP(E397,'[5]LOG Data SAP'!$D:$AO,11,0),
IF(D397=D396,K396,""))</f>
        <v>8999777000172</v>
      </c>
      <c r="L397" s="20" t="str">
        <f>IFERROR(VLOOKUP(E397,'[5]LOG Data SAP'!$D:$AO,13,0),
IF(D397=D396,L396,""))</f>
        <v>08999777001070</v>
      </c>
      <c r="M397" s="20" t="str">
        <f>IFERROR(VLOOKUP(E397,'[5]LOG Data SAP'!$D:$AO,15,0),
IF(D397=D396,M396,""))</f>
        <v>08999777001087</v>
      </c>
      <c r="N397" s="21">
        <f>[5]SKU!VH397</f>
        <v>1095</v>
      </c>
      <c r="O397" s="22">
        <f>[5]SKU!VN397</f>
        <v>8114.0000000000009</v>
      </c>
      <c r="P397" s="23">
        <f>[5]SKU!VO397</f>
        <v>43100</v>
      </c>
      <c r="Q397" s="24">
        <f>IFERROR(_xlfn.NUMBERVALUE(VLOOKUP(E397,'[5]LOG Data SAP'!$D:$M,9,0)),
IF(D397=D396,Q396,""))</f>
        <v>6</v>
      </c>
      <c r="R397" s="24">
        <f>IFERROR(_xlfn.NUMBERVALUE(VLOOKUP(E397,'[5]LOG Data SAP'!$D:$M,10,0)),
IF(D397=D396,R396,""))</f>
        <v>36</v>
      </c>
      <c r="S397" s="24">
        <f t="shared" si="24"/>
        <v>6</v>
      </c>
      <c r="T397" s="25">
        <f>IFERROR(VLOOKUP($E397,'[5]LOG Data SAP'!$D:$V,17,0)/10,
IF(D397=D396,T396,""))</f>
        <v>5.5</v>
      </c>
      <c r="U397" s="25">
        <f>IFERROR(VLOOKUP($E397,'[5]LOG Data SAP'!$D:$V,18,0)/10,
IF(D397=D396,U396,""))</f>
        <v>3.5</v>
      </c>
      <c r="V397" s="25">
        <f>IFERROR(VLOOKUP($E397,'[5]LOG Data SAP'!$D:$V,19,0)/10,
IF(D397=D396,V396,""))</f>
        <v>12</v>
      </c>
      <c r="W397" s="25">
        <f>IFERROR(VLOOKUP($E397,'[5]LOG Data SAP'!$D:$AO,21,0)/10,
IF(D397=D396,W396,""))</f>
        <v>0</v>
      </c>
      <c r="X397" s="25">
        <f>IFERROR(VLOOKUP($E397,'[5]LOG Data SAP'!$D:$AO,22,0)/10,
IF(D397=D396,X396,""))</f>
        <v>0</v>
      </c>
      <c r="Y397" s="25">
        <f>IFERROR(VLOOKUP($E397,'[5]LOG Data SAP'!$D:$AO,23,0)/10,
IF(D397=D396,Y396,""))</f>
        <v>0</v>
      </c>
      <c r="Z397" s="25">
        <f>IFERROR(VLOOKUP($E397,'[5]LOG Data SAP'!$D:$AO,25,0)/10,
IF(D397=D396,Z396,""))</f>
        <v>32.5</v>
      </c>
      <c r="AA397" s="25">
        <f>IFERROR(VLOOKUP($E397,'[5]LOG Data SAP'!$D:$AO,26,0)/10,
IF(D397=D396,AA396,""))</f>
        <v>16</v>
      </c>
      <c r="AB397" s="25">
        <f>IFERROR(VLOOKUP($E397,'[5]LOG Data SAP'!$D:$AO,27,0)/10,
IF(D397=D396,AB396,""))</f>
        <v>12.2</v>
      </c>
      <c r="AC397" s="26">
        <f>IFERROR(VLOOKUP($E397,'[5]LOG Data SAP'!$D:$AO,29,0)/IF(VLOOKUP($E397,'[5]LOG Data SAP'!$D:$AO,30,0)="G",1000,1),
IF(D397=D396,AC396,""))</f>
        <v>5.2289999999999996E-2</v>
      </c>
      <c r="AD397" s="26">
        <f>IFERROR(VLOOKUP($E397,'[5]LOG Data SAP'!$D:$AO,31,0)/IF(VLOOKUP($E397,'[5]LOG Data SAP'!$D:$AO,32,0)="G",1000,1),
IF(D397=D396,AD396,""))</f>
        <v>0</v>
      </c>
      <c r="AE397" s="26">
        <f>IFERROR(VLOOKUP($E397,'[5]LOG Data SAP'!$D:$AO,33,0)/IF(VLOOKUP($E397,'[5]LOG Data SAP'!$D:$AO,34,0)="G",1000,1),
IF(D397=D396,AE396,""))</f>
        <v>2.4550000000000001</v>
      </c>
      <c r="AF397" s="27">
        <f t="shared" si="25"/>
        <v>231</v>
      </c>
      <c r="AG397" s="27" t="str">
        <f t="shared" si="26"/>
        <v/>
      </c>
      <c r="AH397" s="28">
        <f t="shared" si="27"/>
        <v>6.3439999999999998E-3</v>
      </c>
      <c r="AI397" s="18" t="str">
        <f>IFERROR(VLOOKUP(E397,'[5]LOG Data SAP'!$D:$E,2,0),IF(D397=D396,AI396,""))</f>
        <v>NFM CLN WHT_ACE-OIL_CNT_FOM 50ML</v>
      </c>
      <c r="AJ397" s="20" t="str">
        <f>IFERROR([5]SKU!VI397,IF(D397=D396,AJ396,""))</f>
        <v>88868</v>
      </c>
      <c r="AK397" s="18" t="str">
        <f>VLOOKUP(E397,[5]SKU!I:X,16,FALSE)</f>
        <v>3401.30.00</v>
      </c>
    </row>
    <row r="398" spans="1:37">
      <c r="A398" s="18" t="str">
        <f>[5]SKU!AC398</f>
        <v>Nivea</v>
      </c>
      <c r="B398" s="18" t="str">
        <f>[5]SKU!AE398</f>
        <v>Nivea Men</v>
      </c>
      <c r="C398" s="18" t="str">
        <f>[5]SKU!AJ398</f>
        <v>NM Cleansing</v>
      </c>
      <c r="D398" s="18" t="str">
        <f>[5]SKU!G398</f>
        <v>NM White Oil Clear Anti Shine Facial Foam 100ml</v>
      </c>
      <c r="E398" s="19" t="str">
        <f>[5]SKU!I398</f>
        <v>88869-04800-29</v>
      </c>
      <c r="F398" s="19" t="str">
        <f>[5]SKU!J398</f>
        <v>88869-04800-29</v>
      </c>
      <c r="G398" s="18" t="str">
        <f>[5]SKU!K398</f>
        <v>NIVEA MEN Bright Oil Clear Pore Minimizing Foam 100ml</v>
      </c>
      <c r="H398" s="18" t="str">
        <f>IF([5]SKU!L398="R","Regular",
IF([5]SKU!L398="P","Promo",
IF([5]SKU!L398="S","Sample",
IF([5]SKU!L398="V","VAS",""))))</f>
        <v>Regular</v>
      </c>
      <c r="I398" s="18" t="str">
        <f>IF([5]SKU!QC398="A","Active",
IF([5]SKU!QC398="D","Discontinue",
IF([5]SKU!QC398="N","NPD","")))</f>
        <v>Active</v>
      </c>
      <c r="J398" s="18" t="str">
        <f>VLOOKUP(IFERROR(VLOOKUP(E398,'[5]Material Status'!A:I,9,0),""),'[5]Material Status'!U:W,3,0)</f>
        <v>Active</v>
      </c>
      <c r="K398" s="20" t="str">
        <f>IFERROR(VLOOKUP(E398,'[5]LOG Data SAP'!$D:$AO,11,0),
IF(D398=D397,K397,""))</f>
        <v>8999777000189</v>
      </c>
      <c r="L398" s="20" t="str">
        <f>IFERROR(VLOOKUP(E398,'[5]LOG Data SAP'!$D:$AO,13,0),
IF(D398=D397,L397,""))</f>
        <v/>
      </c>
      <c r="M398" s="20" t="str">
        <f>IFERROR(VLOOKUP(E398,'[5]LOG Data SAP'!$D:$AO,15,0),
IF(D398=D397,M397,""))</f>
        <v>8999777014674</v>
      </c>
      <c r="N398" s="21">
        <f>[5]SKU!VH398</f>
        <v>1095</v>
      </c>
      <c r="O398" s="22">
        <f>[5]SKU!VN398</f>
        <v>29700</v>
      </c>
      <c r="P398" s="23">
        <f>[5]SKU!VO398</f>
        <v>45383</v>
      </c>
      <c r="Q398" s="24">
        <f>IFERROR(_xlfn.NUMBERVALUE(VLOOKUP(E398,'[5]LOG Data SAP'!$D:$M,9,0)),
IF(D398=D397,Q397,""))</f>
        <v>0</v>
      </c>
      <c r="R398" s="24">
        <f>IFERROR(_xlfn.NUMBERVALUE(VLOOKUP(E398,'[5]LOG Data SAP'!$D:$M,10,0)),
IF(D398=D397,R397,""))</f>
        <v>24</v>
      </c>
      <c r="S398" s="24">
        <f t="shared" si="24"/>
        <v>0</v>
      </c>
      <c r="T398" s="25">
        <f>IFERROR(VLOOKUP($E398,'[5]LOG Data SAP'!$D:$V,17,0)/10,
IF(D398=D397,T397,""))</f>
        <v>8</v>
      </c>
      <c r="U398" s="25">
        <f>IFERROR(VLOOKUP($E398,'[5]LOG Data SAP'!$D:$V,18,0)/10,
IF(D398=D397,U397,""))</f>
        <v>5</v>
      </c>
      <c r="V398" s="25">
        <f>IFERROR(VLOOKUP($E398,'[5]LOG Data SAP'!$D:$V,19,0)/10,
IF(D398=D397,V397,""))</f>
        <v>14.5</v>
      </c>
      <c r="W398" s="25">
        <f>IFERROR(VLOOKUP($E398,'[5]LOG Data SAP'!$D:$AO,21,0)/10,
IF(D398=D397,W397,""))</f>
        <v>0</v>
      </c>
      <c r="X398" s="25">
        <f>IFERROR(VLOOKUP($E398,'[5]LOG Data SAP'!$D:$AO,22,0)/10,
IF(D398=D397,X397,""))</f>
        <v>0</v>
      </c>
      <c r="Y398" s="25">
        <f>IFERROR(VLOOKUP($E398,'[5]LOG Data SAP'!$D:$AO,23,0)/10,
IF(D398=D397,Y397,""))</f>
        <v>0</v>
      </c>
      <c r="Z398" s="25">
        <f>IFERROR(VLOOKUP($E398,'[5]LOG Data SAP'!$D:$AO,25,0)/10,
IF(D398=D397,Z397,""))</f>
        <v>31.2</v>
      </c>
      <c r="AA398" s="25">
        <f>IFERROR(VLOOKUP($E398,'[5]LOG Data SAP'!$D:$AO,26,0)/10,
IF(D398=D397,AA397,""))</f>
        <v>21</v>
      </c>
      <c r="AB398" s="25">
        <f>IFERROR(VLOOKUP($E398,'[5]LOG Data SAP'!$D:$AO,27,0)/10,
IF(D398=D397,AB397,""))</f>
        <v>16.100000000000001</v>
      </c>
      <c r="AC398" s="26">
        <f>IFERROR(VLOOKUP($E398,'[5]LOG Data SAP'!$D:$AO,29,0)/IF(VLOOKUP($E398,'[5]LOG Data SAP'!$D:$AO,30,0)="G",1000,1),
IF(D398=D397,AC397,""))</f>
        <v>0.123</v>
      </c>
      <c r="AD398" s="26">
        <f>IFERROR(VLOOKUP($E398,'[5]LOG Data SAP'!$D:$AO,31,0)/IF(VLOOKUP($E398,'[5]LOG Data SAP'!$D:$AO,32,0)="G",1000,1),
IF(D398=D397,AD397,""))</f>
        <v>0</v>
      </c>
      <c r="AE398" s="26">
        <f>IFERROR(VLOOKUP($E398,'[5]LOG Data SAP'!$D:$AO,33,0)/IF(VLOOKUP($E398,'[5]LOG Data SAP'!$D:$AO,34,0)="G",1000,1),
IF(D398=D397,AE397,""))</f>
        <v>3.2069999999999999</v>
      </c>
      <c r="AF398" s="27">
        <f t="shared" si="25"/>
        <v>580</v>
      </c>
      <c r="AG398" s="27" t="str">
        <f t="shared" si="26"/>
        <v/>
      </c>
      <c r="AH398" s="28">
        <f t="shared" si="27"/>
        <v>1.0548719999999999E-2</v>
      </c>
      <c r="AI398" s="18" t="str">
        <f>IFERROR(VLOOKUP(E398,'[5]LOG Data SAP'!$D:$E,2,0),IF(D398=D397,AI397,""))</f>
        <v>NMEN CLN WHT_ACE-OIL_CNT_FOM 100ML</v>
      </c>
      <c r="AJ398" s="20" t="str">
        <f>IFERROR([5]SKU!VI398,IF(D398=D397,AJ397,""))</f>
        <v>88869</v>
      </c>
      <c r="AK398" s="18" t="str">
        <f>VLOOKUP(E398,[5]SKU!I:X,16,FALSE)</f>
        <v>3401.30.00</v>
      </c>
    </row>
    <row r="399" spans="1:37">
      <c r="A399" s="18" t="str">
        <f>[5]SKU!AC399</f>
        <v>Nivea</v>
      </c>
      <c r="B399" s="18" t="str">
        <f>[5]SKU!AE399</f>
        <v>Nivea Men</v>
      </c>
      <c r="C399" s="18" t="str">
        <f>[5]SKU!AJ399</f>
        <v>NM Cleansing</v>
      </c>
      <c r="D399" s="18" t="str">
        <f>[5]SKU!G399</f>
        <v>NM White Oil Clear Anti Shine Facial Foam 100ml</v>
      </c>
      <c r="E399" s="19" t="str">
        <f>[5]SKU!I399</f>
        <v>48332-00159-00</v>
      </c>
      <c r="F399" s="19" t="str">
        <f>[5]SKU!J399</f>
        <v>88869-04800-29</v>
      </c>
      <c r="G399" s="18" t="str">
        <f>[5]SKU!K399</f>
        <v>NIVEA MEN Bright Oil Clear Pore Minimizing Foam 100ml</v>
      </c>
      <c r="H399" s="18" t="str">
        <f>IF([5]SKU!L399="R","Regular",
IF([5]SKU!L399="P","Promo",
IF([5]SKU!L399="S","Sample",
IF([5]SKU!L399="V","VAS",""))))</f>
        <v>Regular</v>
      </c>
      <c r="I399" s="18" t="str">
        <f>IF([5]SKU!QC399="A","Active",
IF([5]SKU!QC399="D","Discontinue",
IF([5]SKU!QC399="N","NPD","")))</f>
        <v>Active</v>
      </c>
      <c r="J399" s="18" t="str">
        <f>VLOOKUP(IFERROR(VLOOKUP(E399,'[5]Material Status'!A:I,9,0),""),'[5]Material Status'!U:W,3,0)</f>
        <v>Active</v>
      </c>
      <c r="K399" s="20" t="str">
        <f>IFERROR(VLOOKUP(E399,'[5]LOG Data SAP'!$D:$AO,11,0),
IF(D399=D398,K398,""))</f>
        <v>8999777000189</v>
      </c>
      <c r="L399" s="20" t="str">
        <f>IFERROR(VLOOKUP(E399,'[5]LOG Data SAP'!$D:$AO,13,0),
IF(D399=D398,L398,""))</f>
        <v/>
      </c>
      <c r="M399" s="20" t="str">
        <f>IFERROR(VLOOKUP(E399,'[5]LOG Data SAP'!$D:$AO,15,0),
IF(D399=D398,M398,""))</f>
        <v>8999777014674</v>
      </c>
      <c r="N399" s="21">
        <f>[5]SKU!VH399</f>
        <v>1095</v>
      </c>
      <c r="O399" s="22">
        <f>[5]SKU!VN399</f>
        <v>29700</v>
      </c>
      <c r="P399" s="23">
        <f>[5]SKU!VO399</f>
        <v>45383</v>
      </c>
      <c r="Q399" s="24">
        <f>IFERROR(_xlfn.NUMBERVALUE(VLOOKUP(E399,'[5]LOG Data SAP'!$D:$M,9,0)),
IF(D399=D398,Q398,""))</f>
        <v>0</v>
      </c>
      <c r="R399" s="24">
        <f>IFERROR(_xlfn.NUMBERVALUE(VLOOKUP(E399,'[5]LOG Data SAP'!$D:$M,10,0)),
IF(D399=D398,R398,""))</f>
        <v>24</v>
      </c>
      <c r="S399" s="24">
        <f t="shared" si="24"/>
        <v>0</v>
      </c>
      <c r="T399" s="25">
        <f>IFERROR(VLOOKUP($E399,'[5]LOG Data SAP'!$D:$V,17,0)/10,
IF(D399=D398,T398,""))</f>
        <v>8</v>
      </c>
      <c r="U399" s="25">
        <f>IFERROR(VLOOKUP($E399,'[5]LOG Data SAP'!$D:$V,18,0)/10,
IF(D399=D398,U398,""))</f>
        <v>5</v>
      </c>
      <c r="V399" s="25">
        <f>IFERROR(VLOOKUP($E399,'[5]LOG Data SAP'!$D:$V,19,0)/10,
IF(D399=D398,V398,""))</f>
        <v>14.5</v>
      </c>
      <c r="W399" s="25">
        <f>IFERROR(VLOOKUP($E399,'[5]LOG Data SAP'!$D:$AO,21,0)/10,
IF(D399=D398,W398,""))</f>
        <v>0</v>
      </c>
      <c r="X399" s="25">
        <f>IFERROR(VLOOKUP($E399,'[5]LOG Data SAP'!$D:$AO,22,0)/10,
IF(D399=D398,X398,""))</f>
        <v>0</v>
      </c>
      <c r="Y399" s="25">
        <f>IFERROR(VLOOKUP($E399,'[5]LOG Data SAP'!$D:$AO,23,0)/10,
IF(D399=D398,Y398,""))</f>
        <v>0</v>
      </c>
      <c r="Z399" s="25">
        <f>IFERROR(VLOOKUP($E399,'[5]LOG Data SAP'!$D:$AO,25,0)/10,
IF(D399=D398,Z398,""))</f>
        <v>31.2</v>
      </c>
      <c r="AA399" s="25">
        <f>IFERROR(VLOOKUP($E399,'[5]LOG Data SAP'!$D:$AO,26,0)/10,
IF(D399=D398,AA398,""))</f>
        <v>21</v>
      </c>
      <c r="AB399" s="25">
        <f>IFERROR(VLOOKUP($E399,'[5]LOG Data SAP'!$D:$AO,27,0)/10,
IF(D399=D398,AB398,""))</f>
        <v>16.100000000000001</v>
      </c>
      <c r="AC399" s="26">
        <f>IFERROR(VLOOKUP($E399,'[5]LOG Data SAP'!$D:$AO,29,0)/IF(VLOOKUP($E399,'[5]LOG Data SAP'!$D:$AO,30,0)="G",1000,1),
IF(D399=D398,AC398,""))</f>
        <v>0.123</v>
      </c>
      <c r="AD399" s="26">
        <f>IFERROR(VLOOKUP($E399,'[5]LOG Data SAP'!$D:$AO,31,0)/IF(VLOOKUP($E399,'[5]LOG Data SAP'!$D:$AO,32,0)="G",1000,1),
IF(D399=D398,AD398,""))</f>
        <v>0</v>
      </c>
      <c r="AE399" s="26">
        <f>IFERROR(VLOOKUP($E399,'[5]LOG Data SAP'!$D:$AO,33,0)/IF(VLOOKUP($E399,'[5]LOG Data SAP'!$D:$AO,34,0)="G",1000,1),
IF(D399=D398,AE398,""))</f>
        <v>3.2069999999999999</v>
      </c>
      <c r="AF399" s="27">
        <f t="shared" si="25"/>
        <v>580</v>
      </c>
      <c r="AG399" s="27" t="str">
        <f t="shared" si="26"/>
        <v/>
      </c>
      <c r="AH399" s="28">
        <f t="shared" si="27"/>
        <v>1.0548719999999999E-2</v>
      </c>
      <c r="AI399" s="18" t="str">
        <f>IFERROR(VLOOKUP(E399,'[5]LOG Data SAP'!$D:$E,2,0),IF(D399=D398,AI398,""))</f>
        <v>NM_WHITE_OIL_CLEAR_ANTI_</v>
      </c>
      <c r="AJ399" s="20" t="str">
        <f>IFERROR([5]SKU!VI399,IF(D399=D398,AJ398,""))</f>
        <v>88869</v>
      </c>
      <c r="AK399" s="18" t="str">
        <f>VLOOKUP(E399,[5]SKU!I:X,16,FALSE)</f>
        <v>3401.30.00</v>
      </c>
    </row>
    <row r="400" spans="1:37">
      <c r="A400" s="18" t="str">
        <f>[5]SKU!AC400</f>
        <v>Nivea</v>
      </c>
      <c r="B400" s="18" t="str">
        <f>[5]SKU!AE400</f>
        <v>Nivea Men</v>
      </c>
      <c r="C400" s="18" t="str">
        <f>[5]SKU!AJ400</f>
        <v>NM Cleansing</v>
      </c>
      <c r="D400" s="18" t="str">
        <f>[5]SKU!G400</f>
        <v>NM White Oil Clear Anti Shine Facial Foam 100ml</v>
      </c>
      <c r="E400" s="19" t="str">
        <f>[5]SKU!I400</f>
        <v>88869-04800-28</v>
      </c>
      <c r="F400" s="19" t="str">
        <f>[5]SKU!J400</f>
        <v>88869-04800-29</v>
      </c>
      <c r="G400" s="18" t="str">
        <f>[5]SKU!K400</f>
        <v>NIVEA MEN Bright Oil Clear Pore Minimizing Foam 100ml</v>
      </c>
      <c r="H400" s="18" t="str">
        <f>IF([5]SKU!L400="R","Regular",
IF([5]SKU!L400="P","Promo",
IF([5]SKU!L400="S","Sample",
IF([5]SKU!L400="V","VAS",""))))</f>
        <v>Regular</v>
      </c>
      <c r="I400" s="18" t="str">
        <f>IF([5]SKU!QC400="A","Active",
IF([5]SKU!QC400="D","Discontinue",
IF([5]SKU!QC400="N","NPD","")))</f>
        <v>Active</v>
      </c>
      <c r="J400" s="18" t="str">
        <f>VLOOKUP(IFERROR(VLOOKUP(E400,'[5]Material Status'!A:I,9,0),""),'[5]Material Status'!U:W,3,0)</f>
        <v>Inactive</v>
      </c>
      <c r="K400" s="20" t="str">
        <f>IFERROR(VLOOKUP(E400,'[5]LOG Data SAP'!$D:$AO,11,0),
IF(D400=D399,K399,""))</f>
        <v>8999777000189</v>
      </c>
      <c r="L400" s="20" t="str">
        <f>IFERROR(VLOOKUP(E400,'[5]LOG Data SAP'!$D:$AO,13,0),
IF(D400=D399,L399,""))</f>
        <v/>
      </c>
      <c r="M400" s="20" t="str">
        <f>IFERROR(VLOOKUP(E400,'[5]LOG Data SAP'!$D:$AO,15,0),
IF(D400=D399,M399,""))</f>
        <v>8999777014674</v>
      </c>
      <c r="N400" s="21">
        <f>[5]SKU!VH400</f>
        <v>1095</v>
      </c>
      <c r="O400" s="22">
        <f>[5]SKU!VN400</f>
        <v>29700</v>
      </c>
      <c r="P400" s="23">
        <f>[5]SKU!VO400</f>
        <v>45383</v>
      </c>
      <c r="Q400" s="24">
        <f>IFERROR(_xlfn.NUMBERVALUE(VLOOKUP(E400,'[5]LOG Data SAP'!$D:$M,9,0)),
IF(D400=D399,Q399,""))</f>
        <v>0</v>
      </c>
      <c r="R400" s="24">
        <f>IFERROR(_xlfn.NUMBERVALUE(VLOOKUP(E400,'[5]LOG Data SAP'!$D:$M,10,0)),
IF(D400=D399,R399,""))</f>
        <v>24</v>
      </c>
      <c r="S400" s="24">
        <f t="shared" si="24"/>
        <v>0</v>
      </c>
      <c r="T400" s="25">
        <f>IFERROR(VLOOKUP($E400,'[5]LOG Data SAP'!$D:$V,17,0)/10,
IF(D400=D399,T399,""))</f>
        <v>8</v>
      </c>
      <c r="U400" s="25">
        <f>IFERROR(VLOOKUP($E400,'[5]LOG Data SAP'!$D:$V,18,0)/10,
IF(D400=D399,U399,""))</f>
        <v>5</v>
      </c>
      <c r="V400" s="25">
        <f>IFERROR(VLOOKUP($E400,'[5]LOG Data SAP'!$D:$V,19,0)/10,
IF(D400=D399,V399,""))</f>
        <v>14.5</v>
      </c>
      <c r="W400" s="25">
        <f>IFERROR(VLOOKUP($E400,'[5]LOG Data SAP'!$D:$AO,21,0)/10,
IF(D400=D399,W399,""))</f>
        <v>0</v>
      </c>
      <c r="X400" s="25">
        <f>IFERROR(VLOOKUP($E400,'[5]LOG Data SAP'!$D:$AO,22,0)/10,
IF(D400=D399,X399,""))</f>
        <v>0</v>
      </c>
      <c r="Y400" s="25">
        <f>IFERROR(VLOOKUP($E400,'[5]LOG Data SAP'!$D:$AO,23,0)/10,
IF(D400=D399,Y399,""))</f>
        <v>0</v>
      </c>
      <c r="Z400" s="25">
        <f>IFERROR(VLOOKUP($E400,'[5]LOG Data SAP'!$D:$AO,25,0)/10,
IF(D400=D399,Z399,""))</f>
        <v>31.2</v>
      </c>
      <c r="AA400" s="25">
        <f>IFERROR(VLOOKUP($E400,'[5]LOG Data SAP'!$D:$AO,26,0)/10,
IF(D400=D399,AA399,""))</f>
        <v>21</v>
      </c>
      <c r="AB400" s="25">
        <f>IFERROR(VLOOKUP($E400,'[5]LOG Data SAP'!$D:$AO,27,0)/10,
IF(D400=D399,AB399,""))</f>
        <v>16.100000000000001</v>
      </c>
      <c r="AC400" s="26">
        <f>IFERROR(VLOOKUP($E400,'[5]LOG Data SAP'!$D:$AO,29,0)/IF(VLOOKUP($E400,'[5]LOG Data SAP'!$D:$AO,30,0)="G",1000,1),
IF(D400=D399,AC399,""))</f>
        <v>0.123</v>
      </c>
      <c r="AD400" s="26">
        <f>IFERROR(VLOOKUP($E400,'[5]LOG Data SAP'!$D:$AO,31,0)/IF(VLOOKUP($E400,'[5]LOG Data SAP'!$D:$AO,32,0)="G",1000,1),
IF(D400=D399,AD399,""))</f>
        <v>0</v>
      </c>
      <c r="AE400" s="26">
        <f>IFERROR(VLOOKUP($E400,'[5]LOG Data SAP'!$D:$AO,33,0)/IF(VLOOKUP($E400,'[5]LOG Data SAP'!$D:$AO,34,0)="G",1000,1),
IF(D400=D399,AE399,""))</f>
        <v>3.2069999999999999</v>
      </c>
      <c r="AF400" s="27">
        <f t="shared" si="25"/>
        <v>580</v>
      </c>
      <c r="AG400" s="27" t="str">
        <f t="shared" si="26"/>
        <v/>
      </c>
      <c r="AH400" s="28">
        <f t="shared" si="27"/>
        <v>1.0548719999999999E-2</v>
      </c>
      <c r="AI400" s="18" t="str">
        <f>IFERROR(VLOOKUP(E400,'[5]LOG Data SAP'!$D:$E,2,0),IF(D400=D399,AI399,""))</f>
        <v>NMEN CLN WHT_ACE-OIL_CNT_FOM 100ML</v>
      </c>
      <c r="AJ400" s="20" t="str">
        <f>IFERROR([5]SKU!VI400,IF(D400=D399,AJ399,""))</f>
        <v>88869</v>
      </c>
      <c r="AK400" s="18" t="str">
        <f>VLOOKUP(E400,[5]SKU!I:X,16,FALSE)</f>
        <v>3401.30.00</v>
      </c>
    </row>
    <row r="401" spans="1:37">
      <c r="A401" s="18" t="str">
        <f>[5]SKU!AC401</f>
        <v>Nivea</v>
      </c>
      <c r="B401" s="18" t="str">
        <f>[5]SKU!AE401</f>
        <v>Nivea Men</v>
      </c>
      <c r="C401" s="18" t="str">
        <f>[5]SKU!AJ401</f>
        <v>NM Cleansing</v>
      </c>
      <c r="D401" s="18" t="str">
        <f>[5]SKU!G401</f>
        <v>NM White Oil Clear Anti Shine Facial Foam 100ml</v>
      </c>
      <c r="E401" s="19" t="str">
        <f>[5]SKU!I401</f>
        <v>88869-04800-26</v>
      </c>
      <c r="F401" s="19" t="str">
        <f>[5]SKU!J401</f>
        <v>88869-04800-29</v>
      </c>
      <c r="G401" s="18" t="str">
        <f>[5]SKU!K401</f>
        <v>NMEN WOC Total Recharge Foam 100ml (Revival)</v>
      </c>
      <c r="H401" s="18" t="str">
        <f>IF([5]SKU!L401="R","Regular",
IF([5]SKU!L401="P","Promo",
IF([5]SKU!L401="S","Sample",
IF([5]SKU!L401="V","VAS",""))))</f>
        <v>Regular</v>
      </c>
      <c r="I401" s="18" t="str">
        <f>IF([5]SKU!QC401="A","Active",
IF([5]SKU!QC401="D","Discontinue",
IF([5]SKU!QC401="N","NPD","")))</f>
        <v>Active</v>
      </c>
      <c r="J401" s="18" t="str">
        <f>VLOOKUP(IFERROR(VLOOKUP(E401,'[5]Material Status'!A:I,9,0),""),'[5]Material Status'!U:W,3,0)</f>
        <v>Inactive</v>
      </c>
      <c r="K401" s="20" t="str">
        <f>IFERROR(VLOOKUP(E401,'[5]LOG Data SAP'!$D:$AO,11,0),
IF(D401=D400,K400,""))</f>
        <v>8999777000189</v>
      </c>
      <c r="L401" s="20" t="str">
        <f>IFERROR(VLOOKUP(E401,'[5]LOG Data SAP'!$D:$AO,13,0),
IF(D401=D400,L400,""))</f>
        <v/>
      </c>
      <c r="M401" s="20" t="str">
        <f>IFERROR(VLOOKUP(E401,'[5]LOG Data SAP'!$D:$AO,15,0),
IF(D401=D400,M400,""))</f>
        <v>8999777014674</v>
      </c>
      <c r="N401" s="21">
        <f>[5]SKU!VH401</f>
        <v>1095</v>
      </c>
      <c r="O401" s="22">
        <f>[5]SKU!VN401</f>
        <v>29700</v>
      </c>
      <c r="P401" s="23">
        <f>[5]SKU!VO401</f>
        <v>45383</v>
      </c>
      <c r="Q401" s="24">
        <f>IFERROR(_xlfn.NUMBERVALUE(VLOOKUP(E401,'[5]LOG Data SAP'!$D:$M,9,0)),
IF(D401=D400,Q400,""))</f>
        <v>6</v>
      </c>
      <c r="R401" s="24">
        <f>IFERROR(_xlfn.NUMBERVALUE(VLOOKUP(E401,'[5]LOG Data SAP'!$D:$M,10,0)),
IF(D401=D400,R400,""))</f>
        <v>24</v>
      </c>
      <c r="S401" s="24">
        <f t="shared" si="24"/>
        <v>4</v>
      </c>
      <c r="T401" s="25">
        <f>IFERROR(VLOOKUP($E401,'[5]LOG Data SAP'!$D:$V,17,0)/10,
IF(D401=D400,T400,""))</f>
        <v>8</v>
      </c>
      <c r="U401" s="25">
        <f>IFERROR(VLOOKUP($E401,'[5]LOG Data SAP'!$D:$V,18,0)/10,
IF(D401=D400,U400,""))</f>
        <v>5</v>
      </c>
      <c r="V401" s="25">
        <f>IFERROR(VLOOKUP($E401,'[5]LOG Data SAP'!$D:$V,19,0)/10,
IF(D401=D400,V400,""))</f>
        <v>14.3</v>
      </c>
      <c r="W401" s="25">
        <f>IFERROR(VLOOKUP($E401,'[5]LOG Data SAP'!$D:$AO,21,0)/10,
IF(D401=D400,W400,""))</f>
        <v>0</v>
      </c>
      <c r="X401" s="25">
        <f>IFERROR(VLOOKUP($E401,'[5]LOG Data SAP'!$D:$AO,22,0)/10,
IF(D401=D400,X400,""))</f>
        <v>0</v>
      </c>
      <c r="Y401" s="25">
        <f>IFERROR(VLOOKUP($E401,'[5]LOG Data SAP'!$D:$AO,23,0)/10,
IF(D401=D400,Y400,""))</f>
        <v>0</v>
      </c>
      <c r="Z401" s="25">
        <f>IFERROR(VLOOKUP($E401,'[5]LOG Data SAP'!$D:$AO,25,0)/10,
IF(D401=D400,Z400,""))</f>
        <v>31.2</v>
      </c>
      <c r="AA401" s="25">
        <f>IFERROR(VLOOKUP($E401,'[5]LOG Data SAP'!$D:$AO,26,0)/10,
IF(D401=D400,AA400,""))</f>
        <v>21</v>
      </c>
      <c r="AB401" s="25">
        <f>IFERROR(VLOOKUP($E401,'[5]LOG Data SAP'!$D:$AO,27,0)/10,
IF(D401=D400,AB400,""))</f>
        <v>16.100000000000001</v>
      </c>
      <c r="AC401" s="26">
        <f>IFERROR(VLOOKUP($E401,'[5]LOG Data SAP'!$D:$AO,29,0)/IF(VLOOKUP($E401,'[5]LOG Data SAP'!$D:$AO,30,0)="G",1000,1),
IF(D401=D400,AC400,""))</f>
        <v>0.12301999999999999</v>
      </c>
      <c r="AD401" s="26">
        <f>IFERROR(VLOOKUP($E401,'[5]LOG Data SAP'!$D:$AO,31,0)/IF(VLOOKUP($E401,'[5]LOG Data SAP'!$D:$AO,32,0)="G",1000,1),
IF(D401=D400,AD400,""))</f>
        <v>0</v>
      </c>
      <c r="AE401" s="26">
        <f>IFERROR(VLOOKUP($E401,'[5]LOG Data SAP'!$D:$AO,33,0)/IF(VLOOKUP($E401,'[5]LOG Data SAP'!$D:$AO,34,0)="G",1000,1),
IF(D401=D400,AE400,""))</f>
        <v>3.218</v>
      </c>
      <c r="AF401" s="27">
        <f t="shared" si="25"/>
        <v>572</v>
      </c>
      <c r="AG401" s="27" t="str">
        <f t="shared" si="26"/>
        <v/>
      </c>
      <c r="AH401" s="28">
        <f t="shared" si="27"/>
        <v>1.0548719999999999E-2</v>
      </c>
      <c r="AI401" s="18" t="str">
        <f>IFERROR(VLOOKUP(E401,'[5]LOG Data SAP'!$D:$E,2,0),IF(D401=D400,AI400,""))</f>
        <v>NMEN CLN WHT_ACE-OIL_CNT_FOM 100ML</v>
      </c>
      <c r="AJ401" s="20" t="str">
        <f>IFERROR([5]SKU!VI401,IF(D401=D400,AJ400,""))</f>
        <v>88869</v>
      </c>
      <c r="AK401" s="18" t="str">
        <f>VLOOKUP(E401,[5]SKU!I:X,16,FALSE)</f>
        <v>3401.30.00</v>
      </c>
    </row>
    <row r="402" spans="1:37">
      <c r="A402" s="18" t="str">
        <f>[5]SKU!AC402</f>
        <v>Nivea</v>
      </c>
      <c r="B402" s="18" t="str">
        <f>[5]SKU!AE402</f>
        <v>Nivea Men</v>
      </c>
      <c r="C402" s="18" t="str">
        <f>[5]SKU!AJ402</f>
        <v>NM Cleansing</v>
      </c>
      <c r="D402" s="18" t="str">
        <f>[5]SKU!G402</f>
        <v>NM White Oil Clear Anti Shine Facial Foam 100ml</v>
      </c>
      <c r="E402" s="19" t="str">
        <f>[5]SKU!I402</f>
        <v>88869-04800-15</v>
      </c>
      <c r="F402" s="19" t="str">
        <f>[5]SKU!J402</f>
        <v>88869-04800-29</v>
      </c>
      <c r="G402" s="18" t="str">
        <f>[5]SKU!K402</f>
        <v>NMEN WOC Total Recharge Foam 100ml (Revival)</v>
      </c>
      <c r="H402" s="18" t="str">
        <f>IF([5]SKU!L402="R","Regular",
IF([5]SKU!L402="P","Promo",
IF([5]SKU!L402="S","Sample",
IF([5]SKU!L402="V","VAS",""))))</f>
        <v>Regular</v>
      </c>
      <c r="I402" s="18" t="str">
        <f>IF([5]SKU!QC402="A","Active",
IF([5]SKU!QC402="D","Discontinue",
IF([5]SKU!QC402="N","NPD","")))</f>
        <v>Active</v>
      </c>
      <c r="J402" s="18" t="str">
        <f>VLOOKUP(IFERROR(VLOOKUP(E402,'[5]Material Status'!A:I,9,0),""),'[5]Material Status'!U:W,3,0)</f>
        <v>Inactive</v>
      </c>
      <c r="K402" s="20" t="str">
        <f>IFERROR(VLOOKUP(E402,'[5]LOG Data SAP'!$D:$AO,11,0),
IF(D402=D401,K401,""))</f>
        <v>8999777000189</v>
      </c>
      <c r="L402" s="20" t="str">
        <f>IFERROR(VLOOKUP(E402,'[5]LOG Data SAP'!$D:$AO,13,0),
IF(D402=D401,L401,""))</f>
        <v>08999777001100</v>
      </c>
      <c r="M402" s="20" t="str">
        <f>IFERROR(VLOOKUP(E402,'[5]LOG Data SAP'!$D:$AO,15,0),
IF(D402=D401,M401,""))</f>
        <v>08999777001117</v>
      </c>
      <c r="N402" s="21">
        <f>[5]SKU!VH402</f>
        <v>1095</v>
      </c>
      <c r="O402" s="22">
        <f>[5]SKU!VN402</f>
        <v>29700</v>
      </c>
      <c r="P402" s="23">
        <f>[5]SKU!VO402</f>
        <v>45383</v>
      </c>
      <c r="Q402" s="24">
        <f>IFERROR(_xlfn.NUMBERVALUE(VLOOKUP(E402,'[5]LOG Data SAP'!$D:$M,9,0)),
IF(D402=D401,Q401,""))</f>
        <v>6</v>
      </c>
      <c r="R402" s="24">
        <f>IFERROR(_xlfn.NUMBERVALUE(VLOOKUP(E402,'[5]LOG Data SAP'!$D:$M,10,0)),
IF(D402=D401,R401,""))</f>
        <v>24</v>
      </c>
      <c r="S402" s="24">
        <f t="shared" si="24"/>
        <v>4</v>
      </c>
      <c r="T402" s="25">
        <f>IFERROR(VLOOKUP($E402,'[5]LOG Data SAP'!$D:$V,17,0)/10,
IF(D402=D401,T401,""))</f>
        <v>8</v>
      </c>
      <c r="U402" s="25">
        <f>IFERROR(VLOOKUP($E402,'[5]LOG Data SAP'!$D:$V,18,0)/10,
IF(D402=D401,U401,""))</f>
        <v>5</v>
      </c>
      <c r="V402" s="25">
        <f>IFERROR(VLOOKUP($E402,'[5]LOG Data SAP'!$D:$V,19,0)/10,
IF(D402=D401,V401,""))</f>
        <v>14.5</v>
      </c>
      <c r="W402" s="25">
        <f>IFERROR(VLOOKUP($E402,'[5]LOG Data SAP'!$D:$AO,21,0)/10,
IF(D402=D401,W401,""))</f>
        <v>0</v>
      </c>
      <c r="X402" s="25">
        <f>IFERROR(VLOOKUP($E402,'[5]LOG Data SAP'!$D:$AO,22,0)/10,
IF(D402=D401,X401,""))</f>
        <v>0</v>
      </c>
      <c r="Y402" s="25">
        <f>IFERROR(VLOOKUP($E402,'[5]LOG Data SAP'!$D:$AO,23,0)/10,
IF(D402=D401,Y401,""))</f>
        <v>0</v>
      </c>
      <c r="Z402" s="25">
        <f>IFERROR(VLOOKUP($E402,'[5]LOG Data SAP'!$D:$AO,25,0)/10,
IF(D402=D401,Z401,""))</f>
        <v>30.3</v>
      </c>
      <c r="AA402" s="25">
        <f>IFERROR(VLOOKUP($E402,'[5]LOG Data SAP'!$D:$AO,26,0)/10,
IF(D402=D401,AA401,""))</f>
        <v>21</v>
      </c>
      <c r="AB402" s="25">
        <f>IFERROR(VLOOKUP($E402,'[5]LOG Data SAP'!$D:$AO,27,0)/10,
IF(D402=D401,AB401,""))</f>
        <v>14.5</v>
      </c>
      <c r="AC402" s="26">
        <f>IFERROR(VLOOKUP($E402,'[5]LOG Data SAP'!$D:$AO,29,0)/IF(VLOOKUP($E402,'[5]LOG Data SAP'!$D:$AO,30,0)="G",1000,1),
IF(D402=D401,AC401,""))</f>
        <v>0.117245</v>
      </c>
      <c r="AD402" s="26">
        <f>IFERROR(VLOOKUP($E402,'[5]LOG Data SAP'!$D:$AO,31,0)/IF(VLOOKUP($E402,'[5]LOG Data SAP'!$D:$AO,32,0)="G",1000,1),
IF(D402=D401,AD401,""))</f>
        <v>0</v>
      </c>
      <c r="AE402" s="26">
        <f>IFERROR(VLOOKUP($E402,'[5]LOG Data SAP'!$D:$AO,33,0)/IF(VLOOKUP($E402,'[5]LOG Data SAP'!$D:$AO,34,0)="G",1000,1),
IF(D402=D401,AE401,""))</f>
        <v>3.0619999999999998</v>
      </c>
      <c r="AF402" s="27">
        <f t="shared" si="25"/>
        <v>580</v>
      </c>
      <c r="AG402" s="27" t="str">
        <f t="shared" si="26"/>
        <v/>
      </c>
      <c r="AH402" s="28">
        <f t="shared" si="27"/>
        <v>9.2263500000000012E-3</v>
      </c>
      <c r="AI402" s="18" t="str">
        <f>IFERROR(VLOOKUP(E402,'[5]LOG Data SAP'!$D:$E,2,0),IF(D402=D401,AI401,""))</f>
        <v>NFM CLN WHT_ACE-OIL_CNT_FOM 100ML</v>
      </c>
      <c r="AJ402" s="20" t="str">
        <f>IFERROR([5]SKU!VI402,IF(D402=D401,AJ401,""))</f>
        <v>88869</v>
      </c>
      <c r="AK402" s="18" t="str">
        <f>VLOOKUP(E402,[5]SKU!I:X,16,FALSE)</f>
        <v>3401.30.00</v>
      </c>
    </row>
    <row r="403" spans="1:37">
      <c r="A403" s="18" t="str">
        <f>[5]SKU!AC403</f>
        <v>Nivea</v>
      </c>
      <c r="B403" s="18" t="str">
        <f>[5]SKU!AE403</f>
        <v>Nivea Men</v>
      </c>
      <c r="C403" s="18" t="str">
        <f>[5]SKU!AJ403</f>
        <v>NM Cleansing</v>
      </c>
      <c r="D403" s="18" t="str">
        <f>[5]SKU!G403</f>
        <v>NM White Oil Clear Anti Shine Facial Foam 100ml</v>
      </c>
      <c r="E403" s="19" t="str">
        <f>[5]SKU!I403</f>
        <v>88869-04800-01</v>
      </c>
      <c r="F403" s="19" t="str">
        <f>[5]SKU!J403</f>
        <v>88869-04800-29</v>
      </c>
      <c r="G403" s="18" t="str">
        <f>[5]SKU!K403</f>
        <v>NMEN WOC Total Recharge Foam 100ml</v>
      </c>
      <c r="H403" s="18" t="str">
        <f>IF([5]SKU!L403="R","Regular",
IF([5]SKU!L403="P","Promo",
IF([5]SKU!L403="S","Sample",
IF([5]SKU!L403="V","VAS",""))))</f>
        <v>Regular</v>
      </c>
      <c r="I403" s="18" t="str">
        <f>IF([5]SKU!QC403="A","Active",
IF([5]SKU!QC403="D","Discontinue",
IF([5]SKU!QC403="N","NPD","")))</f>
        <v>Active</v>
      </c>
      <c r="J403" s="18" t="str">
        <f>VLOOKUP(IFERROR(VLOOKUP(E403,'[5]Material Status'!A:I,9,0),""),'[5]Material Status'!U:W,3,0)</f>
        <v>Inactive</v>
      </c>
      <c r="K403" s="20" t="str">
        <f>IFERROR(VLOOKUP(E403,'[5]LOG Data SAP'!$D:$AO,11,0),
IF(D403=D402,K402,""))</f>
        <v>8999777000189</v>
      </c>
      <c r="L403" s="20" t="str">
        <f>IFERROR(VLOOKUP(E403,'[5]LOG Data SAP'!$D:$AO,13,0),
IF(D403=D402,L402,""))</f>
        <v>08999777001100</v>
      </c>
      <c r="M403" s="20" t="str">
        <f>IFERROR(VLOOKUP(E403,'[5]LOG Data SAP'!$D:$AO,15,0),
IF(D403=D402,M402,""))</f>
        <v>08999777001117</v>
      </c>
      <c r="N403" s="21">
        <f>[5]SKU!VH403</f>
        <v>900</v>
      </c>
      <c r="O403" s="22">
        <f>[5]SKU!VN403</f>
        <v>29700</v>
      </c>
      <c r="P403" s="23">
        <f>[5]SKU!VO403</f>
        <v>45383</v>
      </c>
      <c r="Q403" s="24">
        <f>IFERROR(_xlfn.NUMBERVALUE(VLOOKUP(E403,'[5]LOG Data SAP'!$D:$M,9,0)),
IF(D403=D402,Q402,""))</f>
        <v>6</v>
      </c>
      <c r="R403" s="24">
        <f>IFERROR(_xlfn.NUMBERVALUE(VLOOKUP(E403,'[5]LOG Data SAP'!$D:$M,10,0)),
IF(D403=D402,R402,""))</f>
        <v>24</v>
      </c>
      <c r="S403" s="24">
        <f t="shared" si="24"/>
        <v>4</v>
      </c>
      <c r="T403" s="25">
        <f>IFERROR(VLOOKUP($E403,'[5]LOG Data SAP'!$D:$V,17,0)/10,
IF(D403=D402,T402,""))</f>
        <v>8</v>
      </c>
      <c r="U403" s="25">
        <f>IFERROR(VLOOKUP($E403,'[5]LOG Data SAP'!$D:$V,18,0)/10,
IF(D403=D402,U402,""))</f>
        <v>5</v>
      </c>
      <c r="V403" s="25">
        <f>IFERROR(VLOOKUP($E403,'[5]LOG Data SAP'!$D:$V,19,0)/10,
IF(D403=D402,V402,""))</f>
        <v>14.5</v>
      </c>
      <c r="W403" s="25">
        <f>IFERROR(VLOOKUP($E403,'[5]LOG Data SAP'!$D:$AO,21,0)/10,
IF(D403=D402,W402,""))</f>
        <v>15.8</v>
      </c>
      <c r="X403" s="25">
        <f>IFERROR(VLOOKUP($E403,'[5]LOG Data SAP'!$D:$AO,22,0)/10,
IF(D403=D402,X402,""))</f>
        <v>10.6</v>
      </c>
      <c r="Y403" s="25">
        <f>IFERROR(VLOOKUP($E403,'[5]LOG Data SAP'!$D:$AO,23,0)/10,
IF(D403=D402,Y402,""))</f>
        <v>14.5</v>
      </c>
      <c r="Z403" s="25">
        <f>IFERROR(VLOOKUP($E403,'[5]LOG Data SAP'!$D:$AO,25,0)/10,
IF(D403=D402,Z402,""))</f>
        <v>34.299999999999997</v>
      </c>
      <c r="AA403" s="25">
        <f>IFERROR(VLOOKUP($E403,'[5]LOG Data SAP'!$D:$AO,26,0)/10,
IF(D403=D402,AA402,""))</f>
        <v>24.1</v>
      </c>
      <c r="AB403" s="25">
        <f>IFERROR(VLOOKUP($E403,'[5]LOG Data SAP'!$D:$AO,27,0)/10,
IF(D403=D402,AB402,""))</f>
        <v>17.600000000000001</v>
      </c>
      <c r="AC403" s="26">
        <f>IFERROR(VLOOKUP($E403,'[5]LOG Data SAP'!$D:$AO,29,0)/IF(VLOOKUP($E403,'[5]LOG Data SAP'!$D:$AO,30,0)="G",1000,1),
IF(D403=D402,AC402,""))</f>
        <v>0.117245</v>
      </c>
      <c r="AD403" s="26">
        <f>IFERROR(VLOOKUP($E403,'[5]LOG Data SAP'!$D:$AO,31,0)/IF(VLOOKUP($E403,'[5]LOG Data SAP'!$D:$AO,32,0)="G",1000,1),
IF(D403=D402,AD402,""))</f>
        <v>0.71799999999999997</v>
      </c>
      <c r="AE403" s="26">
        <f>IFERROR(VLOOKUP($E403,'[5]LOG Data SAP'!$D:$AO,33,0)/IF(VLOOKUP($E403,'[5]LOG Data SAP'!$D:$AO,34,0)="G",1000,1),
IF(D403=D402,AE402,""))</f>
        <v>3.16</v>
      </c>
      <c r="AF403" s="27">
        <f t="shared" si="25"/>
        <v>580</v>
      </c>
      <c r="AG403" s="27">
        <f t="shared" si="26"/>
        <v>2428.46</v>
      </c>
      <c r="AH403" s="28">
        <f t="shared" si="27"/>
        <v>1.4548688000000002E-2</v>
      </c>
      <c r="AI403" s="18" t="str">
        <f>IFERROR(VLOOKUP(E403,'[5]LOG Data SAP'!$D:$E,2,0),IF(D403=D402,AI402,""))</f>
        <v>NFM CLN WHT_ACE-OIL_CNT_FOM 100ML</v>
      </c>
      <c r="AJ403" s="20" t="str">
        <f>IFERROR([5]SKU!VI403,IF(D403=D402,AJ402,""))</f>
        <v>88869</v>
      </c>
      <c r="AK403" s="18" t="str">
        <f>VLOOKUP(E403,[5]SKU!I:X,16,FALSE)</f>
        <v>3401.30.00</v>
      </c>
    </row>
    <row r="404" spans="1:37">
      <c r="A404" s="18" t="str">
        <f>[5]SKU!AC404</f>
        <v>Nivea</v>
      </c>
      <c r="B404" s="18" t="str">
        <f>[5]SKU!AE404</f>
        <v>Nivea Men</v>
      </c>
      <c r="C404" s="18" t="str">
        <f>[5]SKU!AJ404</f>
        <v>NM Cleansing</v>
      </c>
      <c r="D404" s="18" t="str">
        <f>[5]SKU!G404</f>
        <v>NM White Oil Clear Anti Shine Facial Foam 100ml</v>
      </c>
      <c r="E404" s="19" t="str">
        <f>[5]SKU!I404</f>
        <v>88869-04800-24</v>
      </c>
      <c r="F404" s="19" t="str">
        <f>[5]SKU!J404</f>
        <v>88869-04800-29</v>
      </c>
      <c r="G404" s="18" t="str">
        <f>[5]SKU!K404</f>
        <v>NMEN Whitening Acne OC Foam 100ml</v>
      </c>
      <c r="H404" s="18" t="str">
        <f>IF([5]SKU!L404="R","Regular",
IF([5]SKU!L404="P","Promo",
IF([5]SKU!L404="S","Sample",
IF([5]SKU!L404="V","VAS",""))))</f>
        <v>Regular</v>
      </c>
      <c r="I404" s="18" t="str">
        <f>IF([5]SKU!QC404="A","Active",
IF([5]SKU!QC404="D","Discontinue",
IF([5]SKU!QC404="N","NPD","")))</f>
        <v>Active</v>
      </c>
      <c r="J404" s="18" t="str">
        <f>VLOOKUP(IFERROR(VLOOKUP(E404,'[5]Material Status'!A:I,9,0),""),'[5]Material Status'!U:W,3,0)</f>
        <v>Inactive</v>
      </c>
      <c r="K404" s="20" t="str">
        <f>IFERROR(VLOOKUP(E404,'[5]LOG Data SAP'!$D:$AO,11,0),
IF(D404=D403,K403,""))</f>
        <v>8999777000189</v>
      </c>
      <c r="L404" s="20" t="str">
        <f>IFERROR(VLOOKUP(E404,'[5]LOG Data SAP'!$D:$AO,13,0),
IF(D404=D403,L403,""))</f>
        <v>08999777001100</v>
      </c>
      <c r="M404" s="20" t="str">
        <f>IFERROR(VLOOKUP(E404,'[5]LOG Data SAP'!$D:$AO,15,0),
IF(D404=D403,M403,""))</f>
        <v>08999777001117</v>
      </c>
      <c r="N404" s="21">
        <f>[5]SKU!VH404</f>
        <v>1095</v>
      </c>
      <c r="O404" s="22">
        <f>[5]SKU!VN404</f>
        <v>13523</v>
      </c>
      <c r="P404" s="23">
        <f>[5]SKU!VO404</f>
        <v>43100</v>
      </c>
      <c r="Q404" s="24">
        <f>IFERROR(_xlfn.NUMBERVALUE(VLOOKUP(E404,'[5]LOG Data SAP'!$D:$M,9,0)),
IF(D404=D403,Q403,""))</f>
        <v>6</v>
      </c>
      <c r="R404" s="24">
        <f>IFERROR(_xlfn.NUMBERVALUE(VLOOKUP(E404,'[5]LOG Data SAP'!$D:$M,10,0)),
IF(D404=D403,R403,""))</f>
        <v>24</v>
      </c>
      <c r="S404" s="24">
        <f t="shared" si="24"/>
        <v>4</v>
      </c>
      <c r="T404" s="25">
        <f>IFERROR(VLOOKUP($E404,'[5]LOG Data SAP'!$D:$V,17,0)/10,
IF(D404=D403,T403,""))</f>
        <v>8</v>
      </c>
      <c r="U404" s="25">
        <f>IFERROR(VLOOKUP($E404,'[5]LOG Data SAP'!$D:$V,18,0)/10,
IF(D404=D403,U403,""))</f>
        <v>5</v>
      </c>
      <c r="V404" s="25">
        <f>IFERROR(VLOOKUP($E404,'[5]LOG Data SAP'!$D:$V,19,0)/10,
IF(D404=D403,V403,""))</f>
        <v>14.5</v>
      </c>
      <c r="W404" s="25">
        <f>IFERROR(VLOOKUP($E404,'[5]LOG Data SAP'!$D:$AO,21,0)/10,
IF(D404=D403,W403,""))</f>
        <v>15.8</v>
      </c>
      <c r="X404" s="25">
        <f>IFERROR(VLOOKUP($E404,'[5]LOG Data SAP'!$D:$AO,22,0)/10,
IF(D404=D403,X403,""))</f>
        <v>10.6</v>
      </c>
      <c r="Y404" s="25">
        <f>IFERROR(VLOOKUP($E404,'[5]LOG Data SAP'!$D:$AO,23,0)/10,
IF(D404=D403,Y403,""))</f>
        <v>14.5</v>
      </c>
      <c r="Z404" s="25">
        <f>IFERROR(VLOOKUP($E404,'[5]LOG Data SAP'!$D:$AO,25,0)/10,
IF(D404=D403,Z403,""))</f>
        <v>34.299999999999997</v>
      </c>
      <c r="AA404" s="25">
        <f>IFERROR(VLOOKUP($E404,'[5]LOG Data SAP'!$D:$AO,26,0)/10,
IF(D404=D403,AA403,""))</f>
        <v>24.1</v>
      </c>
      <c r="AB404" s="25">
        <f>IFERROR(VLOOKUP($E404,'[5]LOG Data SAP'!$D:$AO,27,0)/10,
IF(D404=D403,AB403,""))</f>
        <v>17.600000000000001</v>
      </c>
      <c r="AC404" s="26">
        <f>IFERROR(VLOOKUP($E404,'[5]LOG Data SAP'!$D:$AO,29,0)/IF(VLOOKUP($E404,'[5]LOG Data SAP'!$D:$AO,30,0)="G",1000,1),
IF(D404=D403,AC403,""))</f>
        <v>0.117245</v>
      </c>
      <c r="AD404" s="26">
        <f>IFERROR(VLOOKUP($E404,'[5]LOG Data SAP'!$D:$AO,31,0)/IF(VLOOKUP($E404,'[5]LOG Data SAP'!$D:$AO,32,0)="G",1000,1),
IF(D404=D403,AD403,""))</f>
        <v>0.71799999999999997</v>
      </c>
      <c r="AE404" s="26">
        <f>IFERROR(VLOOKUP($E404,'[5]LOG Data SAP'!$D:$AO,33,0)/IF(VLOOKUP($E404,'[5]LOG Data SAP'!$D:$AO,34,0)="G",1000,1),
IF(D404=D403,AE403,""))</f>
        <v>3.16</v>
      </c>
      <c r="AF404" s="27">
        <f t="shared" si="25"/>
        <v>580</v>
      </c>
      <c r="AG404" s="27">
        <f t="shared" si="26"/>
        <v>2428.46</v>
      </c>
      <c r="AH404" s="28">
        <f t="shared" si="27"/>
        <v>1.4548688000000002E-2</v>
      </c>
      <c r="AI404" s="18" t="str">
        <f>IFERROR(VLOOKUP(E404,'[5]LOG Data SAP'!$D:$E,2,0),IF(D404=D403,AI403,""))</f>
        <v>NFM CLN WHT_ACE-OIL_CNT_FOM 100ML</v>
      </c>
      <c r="AJ404" s="20" t="str">
        <f>IFERROR([5]SKU!VI404,IF(D404=D403,AJ403,""))</f>
        <v>88869</v>
      </c>
      <c r="AK404" s="18" t="str">
        <f>VLOOKUP(E404,[5]SKU!I:X,16,FALSE)</f>
        <v>3401.30.00</v>
      </c>
    </row>
    <row r="405" spans="1:37">
      <c r="A405" s="18" t="str">
        <f>[5]SKU!AC405</f>
        <v>Nivea</v>
      </c>
      <c r="B405" s="18" t="str">
        <f>[5]SKU!AE405</f>
        <v>Nivea Men</v>
      </c>
      <c r="C405" s="18" t="str">
        <f>[5]SKU!AJ405</f>
        <v>NM Cleansing</v>
      </c>
      <c r="D405" s="18" t="str">
        <f>[5]SKU!G405</f>
        <v>NM White Oil Clear Anti Shine Facial Foam 100ml</v>
      </c>
      <c r="E405" s="19" t="str">
        <f>[5]SKU!I405</f>
        <v>88869-04800-23</v>
      </c>
      <c r="F405" s="19" t="str">
        <f>[5]SKU!J405</f>
        <v>88869-04800-29</v>
      </c>
      <c r="G405" s="18" t="str">
        <f>[5]SKU!K405</f>
        <v>NMEN Cln Wht Ace Oil Cnt Fom 100ml</v>
      </c>
      <c r="H405" s="18" t="str">
        <f>IF([5]SKU!L405="R","Regular",
IF([5]SKU!L405="P","Promo",
IF([5]SKU!L405="S","Sample",
IF([5]SKU!L405="V","VAS",""))))</f>
        <v>Regular</v>
      </c>
      <c r="I405" s="18" t="str">
        <f>IF([5]SKU!QC405="A","Active",
IF([5]SKU!QC405="D","Discontinue",
IF([5]SKU!QC405="N","NPD","")))</f>
        <v>Active</v>
      </c>
      <c r="J405" s="18" t="str">
        <f>VLOOKUP(IFERROR(VLOOKUP(E405,'[5]Material Status'!A:I,9,0),""),'[5]Material Status'!U:W,3,0)</f>
        <v>Inactive</v>
      </c>
      <c r="K405" s="20" t="str">
        <f>IFERROR(VLOOKUP(E405,'[5]LOG Data SAP'!$D:$AO,11,0),
IF(D405=D404,K404,""))</f>
        <v>8999777000189</v>
      </c>
      <c r="L405" s="20" t="str">
        <f>IFERROR(VLOOKUP(E405,'[5]LOG Data SAP'!$D:$AO,13,0),
IF(D405=D404,L404,""))</f>
        <v>08999777001100</v>
      </c>
      <c r="M405" s="20" t="str">
        <f>IFERROR(VLOOKUP(E405,'[5]LOG Data SAP'!$D:$AO,15,0),
IF(D405=D404,M404,""))</f>
        <v>08999777001117</v>
      </c>
      <c r="N405" s="21">
        <f>[5]SKU!VH405</f>
        <v>1095</v>
      </c>
      <c r="O405" s="22">
        <f>[5]SKU!VN405</f>
        <v>13523</v>
      </c>
      <c r="P405" s="23">
        <f>[5]SKU!VO405</f>
        <v>43100</v>
      </c>
      <c r="Q405" s="24">
        <f>IFERROR(_xlfn.NUMBERVALUE(VLOOKUP(E405,'[5]LOG Data SAP'!$D:$M,9,0)),
IF(D405=D404,Q404,""))</f>
        <v>6</v>
      </c>
      <c r="R405" s="24">
        <f>IFERROR(_xlfn.NUMBERVALUE(VLOOKUP(E405,'[5]LOG Data SAP'!$D:$M,10,0)),
IF(D405=D404,R404,""))</f>
        <v>24</v>
      </c>
      <c r="S405" s="24">
        <f t="shared" si="24"/>
        <v>4</v>
      </c>
      <c r="T405" s="25">
        <f>IFERROR(VLOOKUP($E405,'[5]LOG Data SAP'!$D:$V,17,0)/10,
IF(D405=D404,T404,""))</f>
        <v>8</v>
      </c>
      <c r="U405" s="25">
        <f>IFERROR(VLOOKUP($E405,'[5]LOG Data SAP'!$D:$V,18,0)/10,
IF(D405=D404,U404,""))</f>
        <v>5</v>
      </c>
      <c r="V405" s="25">
        <f>IFERROR(VLOOKUP($E405,'[5]LOG Data SAP'!$D:$V,19,0)/10,
IF(D405=D404,V404,""))</f>
        <v>14.5</v>
      </c>
      <c r="W405" s="25">
        <f>IFERROR(VLOOKUP($E405,'[5]LOG Data SAP'!$D:$AO,21,0)/10,
IF(D405=D404,W404,""))</f>
        <v>15.8</v>
      </c>
      <c r="X405" s="25">
        <f>IFERROR(VLOOKUP($E405,'[5]LOG Data SAP'!$D:$AO,22,0)/10,
IF(D405=D404,X404,""))</f>
        <v>10.6</v>
      </c>
      <c r="Y405" s="25">
        <f>IFERROR(VLOOKUP($E405,'[5]LOG Data SAP'!$D:$AO,23,0)/10,
IF(D405=D404,Y404,""))</f>
        <v>14.5</v>
      </c>
      <c r="Z405" s="25">
        <f>IFERROR(VLOOKUP($E405,'[5]LOG Data SAP'!$D:$AO,25,0)/10,
IF(D405=D404,Z404,""))</f>
        <v>34.299999999999997</v>
      </c>
      <c r="AA405" s="25">
        <f>IFERROR(VLOOKUP($E405,'[5]LOG Data SAP'!$D:$AO,26,0)/10,
IF(D405=D404,AA404,""))</f>
        <v>24.1</v>
      </c>
      <c r="AB405" s="25">
        <f>IFERROR(VLOOKUP($E405,'[5]LOG Data SAP'!$D:$AO,27,0)/10,
IF(D405=D404,AB404,""))</f>
        <v>17.600000000000001</v>
      </c>
      <c r="AC405" s="26">
        <f>IFERROR(VLOOKUP($E405,'[5]LOG Data SAP'!$D:$AO,29,0)/IF(VLOOKUP($E405,'[5]LOG Data SAP'!$D:$AO,30,0)="G",1000,1),
IF(D405=D404,AC404,""))</f>
        <v>0.117245</v>
      </c>
      <c r="AD405" s="26">
        <f>IFERROR(VLOOKUP($E405,'[5]LOG Data SAP'!$D:$AO,31,0)/IF(VLOOKUP($E405,'[5]LOG Data SAP'!$D:$AO,32,0)="G",1000,1),
IF(D405=D404,AD404,""))</f>
        <v>0.71799999999999997</v>
      </c>
      <c r="AE405" s="26">
        <f>IFERROR(VLOOKUP($E405,'[5]LOG Data SAP'!$D:$AO,33,0)/IF(VLOOKUP($E405,'[5]LOG Data SAP'!$D:$AO,34,0)="G",1000,1),
IF(D405=D404,AE404,""))</f>
        <v>3.16</v>
      </c>
      <c r="AF405" s="27">
        <f t="shared" si="25"/>
        <v>580</v>
      </c>
      <c r="AG405" s="27">
        <f t="shared" si="26"/>
        <v>2428.46</v>
      </c>
      <c r="AH405" s="28">
        <f t="shared" si="27"/>
        <v>1.4548688000000002E-2</v>
      </c>
      <c r="AI405" s="18" t="str">
        <f>IFERROR(VLOOKUP(E405,'[5]LOG Data SAP'!$D:$E,2,0),IF(D405=D404,AI404,""))</f>
        <v>NFM CLN WHT_ACE-OIL_CNT_FOM 100ML</v>
      </c>
      <c r="AJ405" s="20" t="str">
        <f>IFERROR([5]SKU!VI405,IF(D405=D404,AJ404,""))</f>
        <v>88869</v>
      </c>
      <c r="AK405" s="18" t="str">
        <f>VLOOKUP(E405,[5]SKU!I:X,16,FALSE)</f>
        <v>3401.30.00</v>
      </c>
    </row>
    <row r="406" spans="1:37">
      <c r="A406" s="18" t="str">
        <f>[5]SKU!AC406</f>
        <v>Nivea</v>
      </c>
      <c r="B406" s="18" t="str">
        <f>[5]SKU!AE406</f>
        <v>Nivea Men</v>
      </c>
      <c r="C406" s="18" t="str">
        <f>[5]SKU!AJ406</f>
        <v>NM Cleansing</v>
      </c>
      <c r="D406" s="18" t="str">
        <f>[5]SKU!G406</f>
        <v>NM White Oil Clear Anti Shine Facial Foam 100ml</v>
      </c>
      <c r="E406" s="19" t="str">
        <f>[5]SKU!I406</f>
        <v>48330-00111-00</v>
      </c>
      <c r="F406" s="19" t="str">
        <f>[5]SKU!J406</f>
        <v>88869-04800-29</v>
      </c>
      <c r="G406" s="18" t="str">
        <f>[5]SKU!K406</f>
        <v>NM Tot Rcg 100 (Unique Code)</v>
      </c>
      <c r="H406" s="18" t="str">
        <f>IF([5]SKU!L406="R","Regular",
IF([5]SKU!L406="P","Promo",
IF([5]SKU!L406="S","Sample",
IF([5]SKU!L406="V","VAS",""))))</f>
        <v>Promo</v>
      </c>
      <c r="I406" s="18" t="str">
        <f>IF([5]SKU!QC406="A","Active",
IF([5]SKU!QC406="D","Discontinue",
IF([5]SKU!QC406="N","NPD","")))</f>
        <v>Active</v>
      </c>
      <c r="J406" s="18" t="str">
        <f>VLOOKUP(IFERROR(VLOOKUP(E406,'[5]Material Status'!A:I,9,0),""),'[5]Material Status'!U:W,3,0)</f>
        <v>Inactive</v>
      </c>
      <c r="K406" s="20" t="str">
        <f>IFERROR(VLOOKUP(E406,'[5]LOG Data SAP'!$D:$AO,11,0),
IF(D406=D405,K405,""))</f>
        <v>8999777008680</v>
      </c>
      <c r="L406" s="20" t="str">
        <f>IFERROR(VLOOKUP(E406,'[5]LOG Data SAP'!$D:$AO,13,0),
IF(D406=D405,L405,""))</f>
        <v/>
      </c>
      <c r="M406" s="20" t="str">
        <f>IFERROR(VLOOKUP(E406,'[5]LOG Data SAP'!$D:$AO,15,0),
IF(D406=D405,M405,""))</f>
        <v>8999777008697</v>
      </c>
      <c r="N406" s="21">
        <f>[5]SKU!VH406</f>
        <v>900</v>
      </c>
      <c r="O406" s="22" t="str">
        <f>[5]SKU!VN406</f>
        <v>-</v>
      </c>
      <c r="P406" s="23">
        <f>[5]SKU!VO406</f>
        <v>45383</v>
      </c>
      <c r="Q406" s="24">
        <f>IFERROR(_xlfn.NUMBERVALUE(VLOOKUP(E406,'[5]LOG Data SAP'!$D:$M,9,0)),
IF(D406=D405,Q405,""))</f>
        <v>0</v>
      </c>
      <c r="R406" s="24">
        <f>IFERROR(_xlfn.NUMBERVALUE(VLOOKUP(E406,'[5]LOG Data SAP'!$D:$M,10,0)),
IF(D406=D405,R405,""))</f>
        <v>24</v>
      </c>
      <c r="S406" s="24">
        <f t="shared" si="24"/>
        <v>0</v>
      </c>
      <c r="T406" s="25">
        <f>IFERROR(VLOOKUP($E406,'[5]LOG Data SAP'!$D:$V,17,0)/10,
IF(D406=D405,T405,""))</f>
        <v>8</v>
      </c>
      <c r="U406" s="25">
        <f>IFERROR(VLOOKUP($E406,'[5]LOG Data SAP'!$D:$V,18,0)/10,
IF(D406=D405,U405,""))</f>
        <v>5</v>
      </c>
      <c r="V406" s="25">
        <f>IFERROR(VLOOKUP($E406,'[5]LOG Data SAP'!$D:$V,19,0)/10,
IF(D406=D405,V405,""))</f>
        <v>14.5</v>
      </c>
      <c r="W406" s="25">
        <f>IFERROR(VLOOKUP($E406,'[5]LOG Data SAP'!$D:$AO,21,0)/10,
IF(D406=D405,W405,""))</f>
        <v>0</v>
      </c>
      <c r="X406" s="25">
        <f>IFERROR(VLOOKUP($E406,'[5]LOG Data SAP'!$D:$AO,22,0)/10,
IF(D406=D405,X405,""))</f>
        <v>0</v>
      </c>
      <c r="Y406" s="25">
        <f>IFERROR(VLOOKUP($E406,'[5]LOG Data SAP'!$D:$AO,23,0)/10,
IF(D406=D405,Y405,""))</f>
        <v>0</v>
      </c>
      <c r="Z406" s="25">
        <f>IFERROR(VLOOKUP($E406,'[5]LOG Data SAP'!$D:$AO,25,0)/10,
IF(D406=D405,Z405,""))</f>
        <v>30.3</v>
      </c>
      <c r="AA406" s="25">
        <f>IFERROR(VLOOKUP($E406,'[5]LOG Data SAP'!$D:$AO,26,0)/10,
IF(D406=D405,AA405,""))</f>
        <v>21</v>
      </c>
      <c r="AB406" s="25">
        <f>IFERROR(VLOOKUP($E406,'[5]LOG Data SAP'!$D:$AO,27,0)/10,
IF(D406=D405,AB405,""))</f>
        <v>14.5</v>
      </c>
      <c r="AC406" s="26">
        <f>IFERROR(VLOOKUP($E406,'[5]LOG Data SAP'!$D:$AO,29,0)/IF(VLOOKUP($E406,'[5]LOG Data SAP'!$D:$AO,30,0)="G",1000,1),
IF(D406=D405,AC405,""))</f>
        <v>0.117245</v>
      </c>
      <c r="AD406" s="26">
        <f>IFERROR(VLOOKUP($E406,'[5]LOG Data SAP'!$D:$AO,31,0)/IF(VLOOKUP($E406,'[5]LOG Data SAP'!$D:$AO,32,0)="G",1000,1),
IF(D406=D405,AD405,""))</f>
        <v>0</v>
      </c>
      <c r="AE406" s="26">
        <f>IFERROR(VLOOKUP($E406,'[5]LOG Data SAP'!$D:$AO,33,0)/IF(VLOOKUP($E406,'[5]LOG Data SAP'!$D:$AO,34,0)="G",1000,1),
IF(D406=D405,AE405,""))</f>
        <v>3.16</v>
      </c>
      <c r="AF406" s="27">
        <f t="shared" si="25"/>
        <v>580</v>
      </c>
      <c r="AG406" s="27" t="str">
        <f t="shared" si="26"/>
        <v/>
      </c>
      <c r="AH406" s="28">
        <f t="shared" si="27"/>
        <v>9.2263500000000012E-3</v>
      </c>
      <c r="AI406" s="18" t="str">
        <f>IFERROR(VLOOKUP(E406,'[5]LOG Data SAP'!$D:$E,2,0),IF(D406=D405,AI405,""))</f>
        <v>NMEN WHITE OC FACIAL FOAM 100ML</v>
      </c>
      <c r="AJ406" s="20" t="str">
        <f>IFERROR([5]SKU!VI406,IF(D406=D405,AJ405,""))</f>
        <v>88869</v>
      </c>
      <c r="AK406" s="18" t="str">
        <f>VLOOKUP(E406,[5]SKU!I:X,16,FALSE)</f>
        <v>3401.30.00</v>
      </c>
    </row>
    <row r="407" spans="1:37">
      <c r="A407" s="18" t="str">
        <f>[5]SKU!AC407</f>
        <v>Nivea</v>
      </c>
      <c r="B407" s="18" t="str">
        <f>[5]SKU!AE407</f>
        <v>Nivea Men</v>
      </c>
      <c r="C407" s="18" t="str">
        <f>[5]SKU!AJ407</f>
        <v>NM Cleansing</v>
      </c>
      <c r="D407" s="18" t="str">
        <f>[5]SKU!G407</f>
        <v>NM White Oil Clear Anti Shine Facial Foam 100ml</v>
      </c>
      <c r="E407" s="19" t="str">
        <f>[5]SKU!I407</f>
        <v>48330-00096-00</v>
      </c>
      <c r="F407" s="19" t="str">
        <f>[5]SKU!J407</f>
        <v>88869-04800-29</v>
      </c>
      <c r="G407" s="18" t="str">
        <f>[5]SKU!K407</f>
        <v>NM Tot Rcg 100 + NDEO RO BWM 25</v>
      </c>
      <c r="H407" s="18" t="str">
        <f>IF([5]SKU!L407="R","Regular",
IF([5]SKU!L407="P","Promo",
IF([5]SKU!L407="S","Sample",
IF([5]SKU!L407="V","VAS",""))))</f>
        <v>VAS</v>
      </c>
      <c r="I407" s="18" t="str">
        <f>IF([5]SKU!QC407="A","Active",
IF([5]SKU!QC407="D","Discontinue",
IF([5]SKU!QC407="N","NPD","")))</f>
        <v>Active</v>
      </c>
      <c r="J407" s="18" t="str">
        <f>VLOOKUP(IFERROR(VLOOKUP(E407,'[5]Material Status'!A:I,9,0),""),'[5]Material Status'!U:W,3,0)</f>
        <v>Inactive</v>
      </c>
      <c r="K407" s="20" t="str">
        <f>IFERROR(VLOOKUP(E407,'[5]LOG Data SAP'!$D:$AO,11,0),
IF(D407=D406,K406,""))</f>
        <v/>
      </c>
      <c r="L407" s="20" t="str">
        <f>IFERROR(VLOOKUP(E407,'[5]LOG Data SAP'!$D:$AO,13,0),
IF(D407=D406,L406,""))</f>
        <v/>
      </c>
      <c r="M407" s="20" t="str">
        <f>IFERROR(VLOOKUP(E407,'[5]LOG Data SAP'!$D:$AO,15,0),
IF(D407=D406,M406,""))</f>
        <v/>
      </c>
      <c r="N407" s="21">
        <f>[5]SKU!VH407</f>
        <v>1095</v>
      </c>
      <c r="O407" s="22">
        <f>[5]SKU!VN407</f>
        <v>20076</v>
      </c>
      <c r="P407" s="23">
        <f>[5]SKU!VO407</f>
        <v>43100</v>
      </c>
      <c r="Q407" s="24">
        <f>IFERROR(_xlfn.NUMBERVALUE(VLOOKUP(E407,'[5]LOG Data SAP'!$D:$M,9,0)),
IF(D407=D406,Q406,""))</f>
        <v>0</v>
      </c>
      <c r="R407" s="24">
        <f>IFERROR(_xlfn.NUMBERVALUE(VLOOKUP(E407,'[5]LOG Data SAP'!$D:$M,10,0)),
IF(D407=D406,R406,""))</f>
        <v>24</v>
      </c>
      <c r="S407" s="24">
        <f t="shared" si="24"/>
        <v>0</v>
      </c>
      <c r="T407" s="25">
        <f>IFERROR(VLOOKUP($E407,'[5]LOG Data SAP'!$D:$V,17,0)/10,
IF(D407=D406,T406,""))</f>
        <v>6</v>
      </c>
      <c r="U407" s="25">
        <f>IFERROR(VLOOKUP($E407,'[5]LOG Data SAP'!$D:$V,18,0)/10,
IF(D407=D406,U406,""))</f>
        <v>9.6999999999999993</v>
      </c>
      <c r="V407" s="25">
        <f>IFERROR(VLOOKUP($E407,'[5]LOG Data SAP'!$D:$V,19,0)/10,
IF(D407=D406,V406,""))</f>
        <v>15</v>
      </c>
      <c r="W407" s="25">
        <f>IFERROR(VLOOKUP($E407,'[5]LOG Data SAP'!$D:$AO,21,0)/10,
IF(D407=D406,W406,""))</f>
        <v>0</v>
      </c>
      <c r="X407" s="25">
        <f>IFERROR(VLOOKUP($E407,'[5]LOG Data SAP'!$D:$AO,22,0)/10,
IF(D407=D406,X406,""))</f>
        <v>0</v>
      </c>
      <c r="Y407" s="25">
        <f>IFERROR(VLOOKUP($E407,'[5]LOG Data SAP'!$D:$AO,23,0)/10,
IF(D407=D406,Y406,""))</f>
        <v>0</v>
      </c>
      <c r="Z407" s="25">
        <f>IFERROR(VLOOKUP($E407,'[5]LOG Data SAP'!$D:$AO,25,0)/10,
IF(D407=D406,Z406,""))</f>
        <v>40.799999999999997</v>
      </c>
      <c r="AA407" s="25">
        <f>IFERROR(VLOOKUP($E407,'[5]LOG Data SAP'!$D:$AO,26,0)/10,
IF(D407=D406,AA406,""))</f>
        <v>37.799999999999997</v>
      </c>
      <c r="AB407" s="25">
        <f>IFERROR(VLOOKUP($E407,'[5]LOG Data SAP'!$D:$AO,27,0)/10,
IF(D407=D406,AB406,""))</f>
        <v>17.600000000000001</v>
      </c>
      <c r="AC407" s="26">
        <f>IFERROR(VLOOKUP($E407,'[5]LOG Data SAP'!$D:$AO,29,0)/IF(VLOOKUP($E407,'[5]LOG Data SAP'!$D:$AO,30,0)="G",1000,1),
IF(D407=D406,AC406,""))</f>
        <v>0.245</v>
      </c>
      <c r="AD407" s="26">
        <f>IFERROR(VLOOKUP($E407,'[5]LOG Data SAP'!$D:$AO,31,0)/IF(VLOOKUP($E407,'[5]LOG Data SAP'!$D:$AO,32,0)="G",1000,1),
IF(D407=D406,AD406,""))</f>
        <v>0</v>
      </c>
      <c r="AE407" s="26">
        <f>IFERROR(VLOOKUP($E407,'[5]LOG Data SAP'!$D:$AO,33,0)/IF(VLOOKUP($E407,'[5]LOG Data SAP'!$D:$AO,34,0)="G",1000,1),
IF(D407=D406,AE406,""))</f>
        <v>6.3029999999999999</v>
      </c>
      <c r="AF407" s="27">
        <f t="shared" si="25"/>
        <v>872.99999999999989</v>
      </c>
      <c r="AG407" s="27" t="str">
        <f t="shared" si="26"/>
        <v/>
      </c>
      <c r="AH407" s="28">
        <f t="shared" si="27"/>
        <v>2.7143423999999999E-2</v>
      </c>
      <c r="AI407" s="18" t="str">
        <f>IFERROR(VLOOKUP(E407,'[5]LOG Data SAP'!$D:$E,2,0),IF(D407=D406,AI406,""))</f>
        <v>NM TOT RCG FOAM 100ML+B&amp;W MALE 25ML</v>
      </c>
      <c r="AJ407" s="20" t="str">
        <f>IFERROR([5]SKU!VI407,IF(D407=D406,AJ406,""))</f>
        <v>88869</v>
      </c>
      <c r="AK407" s="18" t="str">
        <f>VLOOKUP(E407,[5]SKU!I:X,16,FALSE)</f>
        <v>3401.30.00</v>
      </c>
    </row>
    <row r="408" spans="1:37">
      <c r="A408" s="18" t="str">
        <f>[5]SKU!AC408</f>
        <v>Nivea</v>
      </c>
      <c r="B408" s="18" t="str">
        <f>[5]SKU!AE408</f>
        <v>Nivea Men</v>
      </c>
      <c r="C408" s="18" t="str">
        <f>[5]SKU!AJ408</f>
        <v>NM Cleansing</v>
      </c>
      <c r="D408" s="18" t="str">
        <f>[5]SKU!G408</f>
        <v>NM White Oil Clear Anti Shine Facial Foam 100ml</v>
      </c>
      <c r="E408" s="19" t="str">
        <f>[5]SKU!I408</f>
        <v>48330-00062-00</v>
      </c>
      <c r="F408" s="19" t="str">
        <f>[5]SKU!J408</f>
        <v>88869-04800-29</v>
      </c>
      <c r="G408" s="18" t="str">
        <f>[5]SKU!K408</f>
        <v>NMEN Tot Recharge Foam 100ml + NMEN Moist 15ml</v>
      </c>
      <c r="H408" s="18" t="str">
        <f>IF([5]SKU!L408="R","Regular",
IF([5]SKU!L408="P","Promo",
IF([5]SKU!L408="S","Sample",
IF([5]SKU!L408="V","VAS",""))))</f>
        <v>VAS</v>
      </c>
      <c r="I408" s="18" t="str">
        <f>IF([5]SKU!QC408="A","Active",
IF([5]SKU!QC408="D","Discontinue",
IF([5]SKU!QC408="N","NPD","")))</f>
        <v>Active</v>
      </c>
      <c r="J408" s="18" t="str">
        <f>VLOOKUP(IFERROR(VLOOKUP(E408,'[5]Material Status'!A:I,9,0),""),'[5]Material Status'!U:W,3,0)</f>
        <v>Inactive</v>
      </c>
      <c r="K408" s="20" t="str">
        <f>IFERROR(VLOOKUP(E408,'[5]LOG Data SAP'!$D:$AO,11,0),
IF(D408=D407,K407,""))</f>
        <v/>
      </c>
      <c r="L408" s="20" t="str">
        <f>IFERROR(VLOOKUP(E408,'[5]LOG Data SAP'!$D:$AO,13,0),
IF(D408=D407,L407,""))</f>
        <v/>
      </c>
      <c r="M408" s="20" t="str">
        <f>IFERROR(VLOOKUP(E408,'[5]LOG Data SAP'!$D:$AO,15,0),
IF(D408=D407,M407,""))</f>
        <v/>
      </c>
      <c r="N408" s="21">
        <f>[5]SKU!VH408</f>
        <v>1095</v>
      </c>
      <c r="O408" s="22">
        <f>[5]SKU!VN408</f>
        <v>13523</v>
      </c>
      <c r="P408" s="23">
        <f>[5]SKU!VO408</f>
        <v>43100</v>
      </c>
      <c r="Q408" s="24">
        <f>IFERROR(_xlfn.NUMBERVALUE(VLOOKUP(E408,'[5]LOG Data SAP'!$D:$M,9,0)),
IF(D408=D407,Q407,""))</f>
        <v>0</v>
      </c>
      <c r="R408" s="24">
        <f>IFERROR(_xlfn.NUMBERVALUE(VLOOKUP(E408,'[5]LOG Data SAP'!$D:$M,10,0)),
IF(D408=D407,R407,""))</f>
        <v>24</v>
      </c>
      <c r="S408" s="24">
        <f t="shared" si="24"/>
        <v>0</v>
      </c>
      <c r="T408" s="25">
        <f>IFERROR(VLOOKUP($E408,'[5]LOG Data SAP'!$D:$V,17,0)/10,
IF(D408=D407,T407,""))</f>
        <v>6</v>
      </c>
      <c r="U408" s="25">
        <f>IFERROR(VLOOKUP($E408,'[5]LOG Data SAP'!$D:$V,18,0)/10,
IF(D408=D407,U407,""))</f>
        <v>9.6999999999999993</v>
      </c>
      <c r="V408" s="25">
        <f>IFERROR(VLOOKUP($E408,'[5]LOG Data SAP'!$D:$V,19,0)/10,
IF(D408=D407,V407,""))</f>
        <v>15</v>
      </c>
      <c r="W408" s="25">
        <f>IFERROR(VLOOKUP($E408,'[5]LOG Data SAP'!$D:$AO,21,0)/10,
IF(D408=D407,W407,""))</f>
        <v>0</v>
      </c>
      <c r="X408" s="25">
        <f>IFERROR(VLOOKUP($E408,'[5]LOG Data SAP'!$D:$AO,22,0)/10,
IF(D408=D407,X407,""))</f>
        <v>0</v>
      </c>
      <c r="Y408" s="25">
        <f>IFERROR(VLOOKUP($E408,'[5]LOG Data SAP'!$D:$AO,23,0)/10,
IF(D408=D407,Y407,""))</f>
        <v>0</v>
      </c>
      <c r="Z408" s="25">
        <f>IFERROR(VLOOKUP($E408,'[5]LOG Data SAP'!$D:$AO,25,0)/10,
IF(D408=D407,Z407,""))</f>
        <v>40.799999999999997</v>
      </c>
      <c r="AA408" s="25">
        <f>IFERROR(VLOOKUP($E408,'[5]LOG Data SAP'!$D:$AO,26,0)/10,
IF(D408=D407,AA407,""))</f>
        <v>37.799999999999997</v>
      </c>
      <c r="AB408" s="25">
        <f>IFERROR(VLOOKUP($E408,'[5]LOG Data SAP'!$D:$AO,27,0)/10,
IF(D408=D407,AB407,""))</f>
        <v>17.600000000000001</v>
      </c>
      <c r="AC408" s="26">
        <f>IFERROR(VLOOKUP($E408,'[5]LOG Data SAP'!$D:$AO,29,0)/IF(VLOOKUP($E408,'[5]LOG Data SAP'!$D:$AO,30,0)="G",1000,1),
IF(D408=D407,AC407,""))</f>
        <v>0.245</v>
      </c>
      <c r="AD408" s="26">
        <f>IFERROR(VLOOKUP($E408,'[5]LOG Data SAP'!$D:$AO,31,0)/IF(VLOOKUP($E408,'[5]LOG Data SAP'!$D:$AO,32,0)="G",1000,1),
IF(D408=D407,AD407,""))</f>
        <v>0</v>
      </c>
      <c r="AE408" s="26">
        <f>IFERROR(VLOOKUP($E408,'[5]LOG Data SAP'!$D:$AO,33,0)/IF(VLOOKUP($E408,'[5]LOG Data SAP'!$D:$AO,34,0)="G",1000,1),
IF(D408=D407,AE407,""))</f>
        <v>6.3029999999999999</v>
      </c>
      <c r="AF408" s="27">
        <f t="shared" si="25"/>
        <v>872.99999999999989</v>
      </c>
      <c r="AG408" s="27" t="str">
        <f t="shared" si="26"/>
        <v/>
      </c>
      <c r="AH408" s="28">
        <f t="shared" si="27"/>
        <v>2.7143423999999999E-2</v>
      </c>
      <c r="AI408" s="18" t="str">
        <f>IFERROR(VLOOKUP(E408,'[5]LOG Data SAP'!$D:$E,2,0),IF(D408=D407,AI407,""))</f>
        <v>NM TOT RCG FOAM 100ML+B&amp;W MALE 25ML</v>
      </c>
      <c r="AJ408" s="20" t="str">
        <f>IFERROR([5]SKU!VI408,IF(D408=D407,AJ407,""))</f>
        <v>88869</v>
      </c>
      <c r="AK408" s="18" t="str">
        <f>VLOOKUP(E408,[5]SKU!I:X,16,FALSE)</f>
        <v>3401.30.00</v>
      </c>
    </row>
    <row r="409" spans="1:37">
      <c r="A409" s="18" t="str">
        <f>[5]SKU!AC409</f>
        <v>Nivea</v>
      </c>
      <c r="B409" s="18" t="str">
        <f>[5]SKU!AE409</f>
        <v>Nivea Men</v>
      </c>
      <c r="C409" s="18" t="str">
        <f>[5]SKU!AJ409</f>
        <v>NM Cleansing</v>
      </c>
      <c r="D409" s="18" t="str">
        <f>[5]SKU!G409</f>
        <v>NM White Oil Clear Anti Shine Facial Foam 100ml</v>
      </c>
      <c r="E409" s="19" t="str">
        <f>[5]SKU!I409</f>
        <v>48330-00055-00</v>
      </c>
      <c r="F409" s="19" t="str">
        <f>[5]SKU!J409</f>
        <v>88869-04800-29</v>
      </c>
      <c r="G409" s="18" t="str">
        <f>[5]SKU!K409</f>
        <v>NMEN Total Recharge Foam 100 + Body White 100</v>
      </c>
      <c r="H409" s="18" t="str">
        <f>IF([5]SKU!L409="R","Regular",
IF([5]SKU!L409="P","Promo",
IF([5]SKU!L409="S","Sample",
IF([5]SKU!L409="V","VAS",""))))</f>
        <v>VAS</v>
      </c>
      <c r="I409" s="18" t="str">
        <f>IF([5]SKU!QC409="A","Active",
IF([5]SKU!QC409="D","Discontinue",
IF([5]SKU!QC409="N","NPD","")))</f>
        <v>Active</v>
      </c>
      <c r="J409" s="18" t="str">
        <f>VLOOKUP(IFERROR(VLOOKUP(E409,'[5]Material Status'!A:I,9,0),""),'[5]Material Status'!U:W,3,0)</f>
        <v>Inactive</v>
      </c>
      <c r="K409" s="20" t="str">
        <f>IFERROR(VLOOKUP(E409,'[5]LOG Data SAP'!$D:$AO,11,0),
IF(D409=D408,K408,""))</f>
        <v/>
      </c>
      <c r="L409" s="20" t="str">
        <f>IFERROR(VLOOKUP(E409,'[5]LOG Data SAP'!$D:$AO,13,0),
IF(D409=D408,L408,""))</f>
        <v/>
      </c>
      <c r="M409" s="20" t="str">
        <f>IFERROR(VLOOKUP(E409,'[5]LOG Data SAP'!$D:$AO,15,0),
IF(D409=D408,M408,""))</f>
        <v/>
      </c>
      <c r="N409" s="21">
        <f>[5]SKU!VH409</f>
        <v>1095</v>
      </c>
      <c r="O409" s="22">
        <f>[5]SKU!VN409</f>
        <v>13523</v>
      </c>
      <c r="P409" s="23">
        <f>[5]SKU!VO409</f>
        <v>43100</v>
      </c>
      <c r="Q409" s="24">
        <f>IFERROR(_xlfn.NUMBERVALUE(VLOOKUP(E409,'[5]LOG Data SAP'!$D:$M,9,0)),
IF(D409=D408,Q408,""))</f>
        <v>0</v>
      </c>
      <c r="R409" s="24">
        <f>IFERROR(_xlfn.NUMBERVALUE(VLOOKUP(E409,'[5]LOG Data SAP'!$D:$M,10,0)),
IF(D409=D408,R408,""))</f>
        <v>24</v>
      </c>
      <c r="S409" s="24">
        <f t="shared" si="24"/>
        <v>0</v>
      </c>
      <c r="T409" s="25">
        <f>IFERROR(VLOOKUP($E409,'[5]LOG Data SAP'!$D:$V,17,0)/10,
IF(D409=D408,T408,""))</f>
        <v>6</v>
      </c>
      <c r="U409" s="25">
        <f>IFERROR(VLOOKUP($E409,'[5]LOG Data SAP'!$D:$V,18,0)/10,
IF(D409=D408,U408,""))</f>
        <v>9.6999999999999993</v>
      </c>
      <c r="V409" s="25">
        <f>IFERROR(VLOOKUP($E409,'[5]LOG Data SAP'!$D:$V,19,0)/10,
IF(D409=D408,V408,""))</f>
        <v>15</v>
      </c>
      <c r="W409" s="25">
        <f>IFERROR(VLOOKUP($E409,'[5]LOG Data SAP'!$D:$AO,21,0)/10,
IF(D409=D408,W408,""))</f>
        <v>0</v>
      </c>
      <c r="X409" s="25">
        <f>IFERROR(VLOOKUP($E409,'[5]LOG Data SAP'!$D:$AO,22,0)/10,
IF(D409=D408,X408,""))</f>
        <v>0</v>
      </c>
      <c r="Y409" s="25">
        <f>IFERROR(VLOOKUP($E409,'[5]LOG Data SAP'!$D:$AO,23,0)/10,
IF(D409=D408,Y408,""))</f>
        <v>0</v>
      </c>
      <c r="Z409" s="25">
        <f>IFERROR(VLOOKUP($E409,'[5]LOG Data SAP'!$D:$AO,25,0)/10,
IF(D409=D408,Z408,""))</f>
        <v>40.799999999999997</v>
      </c>
      <c r="AA409" s="25">
        <f>IFERROR(VLOOKUP($E409,'[5]LOG Data SAP'!$D:$AO,26,0)/10,
IF(D409=D408,AA408,""))</f>
        <v>37.799999999999997</v>
      </c>
      <c r="AB409" s="25">
        <f>IFERROR(VLOOKUP($E409,'[5]LOG Data SAP'!$D:$AO,27,0)/10,
IF(D409=D408,AB408,""))</f>
        <v>17.600000000000001</v>
      </c>
      <c r="AC409" s="26">
        <f>IFERROR(VLOOKUP($E409,'[5]LOG Data SAP'!$D:$AO,29,0)/IF(VLOOKUP($E409,'[5]LOG Data SAP'!$D:$AO,30,0)="G",1000,1),
IF(D409=D408,AC408,""))</f>
        <v>0.245</v>
      </c>
      <c r="AD409" s="26">
        <f>IFERROR(VLOOKUP($E409,'[5]LOG Data SAP'!$D:$AO,31,0)/IF(VLOOKUP($E409,'[5]LOG Data SAP'!$D:$AO,32,0)="G",1000,1),
IF(D409=D408,AD408,""))</f>
        <v>0</v>
      </c>
      <c r="AE409" s="26">
        <f>IFERROR(VLOOKUP($E409,'[5]LOG Data SAP'!$D:$AO,33,0)/IF(VLOOKUP($E409,'[5]LOG Data SAP'!$D:$AO,34,0)="G",1000,1),
IF(D409=D408,AE408,""))</f>
        <v>6.3029999999999999</v>
      </c>
      <c r="AF409" s="27">
        <f t="shared" si="25"/>
        <v>872.99999999999989</v>
      </c>
      <c r="AG409" s="27" t="str">
        <f t="shared" si="26"/>
        <v/>
      </c>
      <c r="AH409" s="28">
        <f t="shared" si="27"/>
        <v>2.7143423999999999E-2</v>
      </c>
      <c r="AI409" s="18" t="str">
        <f>IFERROR(VLOOKUP(E409,'[5]LOG Data SAP'!$D:$E,2,0),IF(D409=D408,AI408,""))</f>
        <v>NM TOT RCG FOAM 100ML+B&amp;W MALE 25ML</v>
      </c>
      <c r="AJ409" s="20" t="str">
        <f>IFERROR([5]SKU!VI409,IF(D409=D408,AJ408,""))</f>
        <v>88869</v>
      </c>
      <c r="AK409" s="18" t="str">
        <f>VLOOKUP(E409,[5]SKU!I:X,16,FALSE)</f>
        <v>3401.30.00</v>
      </c>
    </row>
    <row r="410" spans="1:37">
      <c r="A410" s="18" t="str">
        <f>[5]SKU!AC410</f>
        <v>Nivea</v>
      </c>
      <c r="B410" s="18" t="str">
        <f>[5]SKU!AE410</f>
        <v>Nivea Men</v>
      </c>
      <c r="C410" s="18" t="str">
        <f>[5]SKU!AJ410</f>
        <v>NM Cleansing</v>
      </c>
      <c r="D410" s="18" t="str">
        <f>[5]SKU!G410</f>
        <v>NM White Oil Clear Anti Shine Facial Foam 100ml</v>
      </c>
      <c r="E410" s="19" t="str">
        <f>[5]SKU!I410</f>
        <v>48330-00014-00</v>
      </c>
      <c r="F410" s="19" t="str">
        <f>[5]SKU!J410</f>
        <v>88869-04800-29</v>
      </c>
      <c r="G410" s="18" t="str">
        <f>[5]SKU!K410</f>
        <v>NMEN WAOC Regime Pack Foam 100ml + Moist 15ml</v>
      </c>
      <c r="H410" s="18" t="str">
        <f>IF([5]SKU!L410="R","Regular",
IF([5]SKU!L410="P","Promo",
IF([5]SKU!L410="S","Sample",
IF([5]SKU!L410="V","VAS",""))))</f>
        <v>VAS</v>
      </c>
      <c r="I410" s="18" t="str">
        <f>IF([5]SKU!QC410="A","Active",
IF([5]SKU!QC410="D","Discontinue",
IF([5]SKU!QC410="N","NPD","")))</f>
        <v>Active</v>
      </c>
      <c r="J410" s="18" t="str">
        <f>VLOOKUP(IFERROR(VLOOKUP(E410,'[5]Material Status'!A:I,9,0),""),'[5]Material Status'!U:W,3,0)</f>
        <v>Inactive</v>
      </c>
      <c r="K410" s="20" t="str">
        <f>IFERROR(VLOOKUP(E410,'[5]LOG Data SAP'!$D:$AO,11,0),
IF(D410=D409,K409,""))</f>
        <v/>
      </c>
      <c r="L410" s="20" t="str">
        <f>IFERROR(VLOOKUP(E410,'[5]LOG Data SAP'!$D:$AO,13,0),
IF(D410=D409,L409,""))</f>
        <v/>
      </c>
      <c r="M410" s="20" t="str">
        <f>IFERROR(VLOOKUP(E410,'[5]LOG Data SAP'!$D:$AO,15,0),
IF(D410=D409,M409,""))</f>
        <v/>
      </c>
      <c r="N410" s="21">
        <f>[5]SKU!VH410</f>
        <v>1095</v>
      </c>
      <c r="O410" s="22">
        <f>[5]SKU!VN410</f>
        <v>14875</v>
      </c>
      <c r="P410" s="23">
        <f>[5]SKU!VO410</f>
        <v>43100</v>
      </c>
      <c r="Q410" s="24">
        <f>IFERROR(_xlfn.NUMBERVALUE(VLOOKUP(E410,'[5]LOG Data SAP'!$D:$M,9,0)),
IF(D410=D409,Q409,""))</f>
        <v>0</v>
      </c>
      <c r="R410" s="24">
        <f>IFERROR(_xlfn.NUMBERVALUE(VLOOKUP(E410,'[5]LOG Data SAP'!$D:$M,10,0)),
IF(D410=D409,R409,""))</f>
        <v>24</v>
      </c>
      <c r="S410" s="24">
        <f t="shared" si="24"/>
        <v>0</v>
      </c>
      <c r="T410" s="25">
        <f>IFERROR(VLOOKUP($E410,'[5]LOG Data SAP'!$D:$V,17,0)/10,
IF(D410=D409,T409,""))</f>
        <v>6</v>
      </c>
      <c r="U410" s="25">
        <f>IFERROR(VLOOKUP($E410,'[5]LOG Data SAP'!$D:$V,18,0)/10,
IF(D410=D409,U409,""))</f>
        <v>9.6999999999999993</v>
      </c>
      <c r="V410" s="25">
        <f>IFERROR(VLOOKUP($E410,'[5]LOG Data SAP'!$D:$V,19,0)/10,
IF(D410=D409,V409,""))</f>
        <v>15</v>
      </c>
      <c r="W410" s="25">
        <f>IFERROR(VLOOKUP($E410,'[5]LOG Data SAP'!$D:$AO,21,0)/10,
IF(D410=D409,W409,""))</f>
        <v>0</v>
      </c>
      <c r="X410" s="25">
        <f>IFERROR(VLOOKUP($E410,'[5]LOG Data SAP'!$D:$AO,22,0)/10,
IF(D410=D409,X409,""))</f>
        <v>0</v>
      </c>
      <c r="Y410" s="25">
        <f>IFERROR(VLOOKUP($E410,'[5]LOG Data SAP'!$D:$AO,23,0)/10,
IF(D410=D409,Y409,""))</f>
        <v>0</v>
      </c>
      <c r="Z410" s="25">
        <f>IFERROR(VLOOKUP($E410,'[5]LOG Data SAP'!$D:$AO,25,0)/10,
IF(D410=D409,Z409,""))</f>
        <v>40.799999999999997</v>
      </c>
      <c r="AA410" s="25">
        <f>IFERROR(VLOOKUP($E410,'[5]LOG Data SAP'!$D:$AO,26,0)/10,
IF(D410=D409,AA409,""))</f>
        <v>37.799999999999997</v>
      </c>
      <c r="AB410" s="25">
        <f>IFERROR(VLOOKUP($E410,'[5]LOG Data SAP'!$D:$AO,27,0)/10,
IF(D410=D409,AB409,""))</f>
        <v>17.600000000000001</v>
      </c>
      <c r="AC410" s="26">
        <f>IFERROR(VLOOKUP($E410,'[5]LOG Data SAP'!$D:$AO,29,0)/IF(VLOOKUP($E410,'[5]LOG Data SAP'!$D:$AO,30,0)="G",1000,1),
IF(D410=D409,AC409,""))</f>
        <v>0.245</v>
      </c>
      <c r="AD410" s="26">
        <f>IFERROR(VLOOKUP($E410,'[5]LOG Data SAP'!$D:$AO,31,0)/IF(VLOOKUP($E410,'[5]LOG Data SAP'!$D:$AO,32,0)="G",1000,1),
IF(D410=D409,AD409,""))</f>
        <v>0</v>
      </c>
      <c r="AE410" s="26">
        <f>IFERROR(VLOOKUP($E410,'[5]LOG Data SAP'!$D:$AO,33,0)/IF(VLOOKUP($E410,'[5]LOG Data SAP'!$D:$AO,34,0)="G",1000,1),
IF(D410=D409,AE409,""))</f>
        <v>6.3029999999999999</v>
      </c>
      <c r="AF410" s="27">
        <f t="shared" si="25"/>
        <v>872.99999999999989</v>
      </c>
      <c r="AG410" s="27" t="str">
        <f t="shared" si="26"/>
        <v/>
      </c>
      <c r="AH410" s="28">
        <f t="shared" si="27"/>
        <v>2.7143423999999999E-2</v>
      </c>
      <c r="AI410" s="18" t="str">
        <f>IFERROR(VLOOKUP(E410,'[5]LOG Data SAP'!$D:$E,2,0),IF(D410=D409,AI409,""))</f>
        <v>NM TOT RCG FOAM 100ML+B&amp;W MALE 25ML</v>
      </c>
      <c r="AJ410" s="20" t="str">
        <f>IFERROR([5]SKU!VI410,IF(D410=D409,AJ409,""))</f>
        <v>88869</v>
      </c>
      <c r="AK410" s="18" t="str">
        <f>VLOOKUP(E410,[5]SKU!I:X,16,FALSE)</f>
        <v>3401.30.00</v>
      </c>
    </row>
    <row r="411" spans="1:37">
      <c r="A411" s="18" t="str">
        <f>[5]SKU!AC411</f>
        <v>Nivea</v>
      </c>
      <c r="B411" s="18" t="str">
        <f>[5]SKU!AE411</f>
        <v>Nivea Men</v>
      </c>
      <c r="C411" s="18" t="str">
        <f>[5]SKU!AJ411</f>
        <v>NM Cleansing</v>
      </c>
      <c r="D411" s="18" t="str">
        <f>[5]SKU!G411</f>
        <v>NM Acne Oil Clear Acne Defense Facial Foam 50ml</v>
      </c>
      <c r="E411" s="19" t="str">
        <f>[5]SKU!I411</f>
        <v>82379-04800-28</v>
      </c>
      <c r="F411" s="19" t="str">
        <f>[5]SKU!J411</f>
        <v>82379-04800-28</v>
      </c>
      <c r="G411" s="18" t="str">
        <f>[5]SKU!K411</f>
        <v>NIVEA MEN Acne Oil Clear Acne Defense Facial Foam 50ml</v>
      </c>
      <c r="H411" s="18" t="str">
        <f>IF([5]SKU!L411="R","Regular",
IF([5]SKU!L411="P","Promo",
IF([5]SKU!L411="S","Sample",
IF([5]SKU!L411="V","VAS",""))))</f>
        <v>Regular</v>
      </c>
      <c r="I411" s="18" t="str">
        <f>IF([5]SKU!QC411="A","Active",
IF([5]SKU!QC411="D","Discontinue",
IF([5]SKU!QC411="N","NPD","")))</f>
        <v>Active</v>
      </c>
      <c r="J411" s="18" t="str">
        <f>VLOOKUP(IFERROR(VLOOKUP(E411,'[5]Material Status'!A:I,9,0),""),'[5]Material Status'!U:W,3,0)</f>
        <v>Active</v>
      </c>
      <c r="K411" s="20" t="str">
        <f>IFERROR(VLOOKUP(E411,'[5]LOG Data SAP'!$D:$AO,11,0),
IF(D411=D410,K410,""))</f>
        <v>8999777888374</v>
      </c>
      <c r="L411" s="20" t="str">
        <f>IFERROR(VLOOKUP(E411,'[5]LOG Data SAP'!$D:$AO,13,0),
IF(D411=D410,L410,""))</f>
        <v/>
      </c>
      <c r="M411" s="20" t="str">
        <f>IFERROR(VLOOKUP(E411,'[5]LOG Data SAP'!$D:$AO,15,0),
IF(D411=D410,M410,""))</f>
        <v>04005805262833</v>
      </c>
      <c r="N411" s="21">
        <f>[5]SKU!VH411</f>
        <v>1095</v>
      </c>
      <c r="O411" s="22">
        <f>[5]SKU!VN411</f>
        <v>20000</v>
      </c>
      <c r="P411" s="23">
        <f>[5]SKU!VO411</f>
        <v>45383</v>
      </c>
      <c r="Q411" s="24">
        <f>IFERROR(_xlfn.NUMBERVALUE(VLOOKUP(E411,'[5]LOG Data SAP'!$D:$M,9,0)),
IF(D411=D410,Q410,""))</f>
        <v>0</v>
      </c>
      <c r="R411" s="24">
        <f>IFERROR(_xlfn.NUMBERVALUE(VLOOKUP(E411,'[5]LOG Data SAP'!$D:$M,10,0)),
IF(D411=D410,R410,""))</f>
        <v>36</v>
      </c>
      <c r="S411" s="24">
        <f t="shared" si="24"/>
        <v>0</v>
      </c>
      <c r="T411" s="25">
        <f>IFERROR(VLOOKUP($E411,'[5]LOG Data SAP'!$D:$V,17,0)/10,
IF(D411=D410,T410,""))</f>
        <v>5.5</v>
      </c>
      <c r="U411" s="25">
        <f>IFERROR(VLOOKUP($E411,'[5]LOG Data SAP'!$D:$V,18,0)/10,
IF(D411=D410,U410,""))</f>
        <v>3.5</v>
      </c>
      <c r="V411" s="25">
        <f>IFERROR(VLOOKUP($E411,'[5]LOG Data SAP'!$D:$V,19,0)/10,
IF(D411=D410,V410,""))</f>
        <v>12</v>
      </c>
      <c r="W411" s="25">
        <f>IFERROR(VLOOKUP($E411,'[5]LOG Data SAP'!$D:$AO,21,0)/10,
IF(D411=D410,W410,""))</f>
        <v>0</v>
      </c>
      <c r="X411" s="25">
        <f>IFERROR(VLOOKUP($E411,'[5]LOG Data SAP'!$D:$AO,22,0)/10,
IF(D411=D410,X410,""))</f>
        <v>0</v>
      </c>
      <c r="Y411" s="25">
        <f>IFERROR(VLOOKUP($E411,'[5]LOG Data SAP'!$D:$AO,23,0)/10,
IF(D411=D410,Y410,""))</f>
        <v>0</v>
      </c>
      <c r="Z411" s="25">
        <f>IFERROR(VLOOKUP($E411,'[5]LOG Data SAP'!$D:$AO,25,0)/10,
IF(D411=D410,Z410,""))</f>
        <v>32.799999999999997</v>
      </c>
      <c r="AA411" s="25">
        <f>IFERROR(VLOOKUP($E411,'[5]LOG Data SAP'!$D:$AO,26,0)/10,
IF(D411=D410,AA410,""))</f>
        <v>15.3</v>
      </c>
      <c r="AB411" s="25">
        <f>IFERROR(VLOOKUP($E411,'[5]LOG Data SAP'!$D:$AO,27,0)/10,
IF(D411=D410,AB410,""))</f>
        <v>13.8</v>
      </c>
      <c r="AC411" s="26">
        <f>IFERROR(VLOOKUP($E411,'[5]LOG Data SAP'!$D:$AO,29,0)/IF(VLOOKUP($E411,'[5]LOG Data SAP'!$D:$AO,30,0)="G",1000,1),
IF(D411=D410,AC410,""))</f>
        <v>5.5E-2</v>
      </c>
      <c r="AD411" s="26">
        <f>IFERROR(VLOOKUP($E411,'[5]LOG Data SAP'!$D:$AO,31,0)/IF(VLOOKUP($E411,'[5]LOG Data SAP'!$D:$AO,32,0)="G",1000,1),
IF(D411=D410,AD410,""))</f>
        <v>0</v>
      </c>
      <c r="AE411" s="26">
        <f>IFERROR(VLOOKUP($E411,'[5]LOG Data SAP'!$D:$AO,33,0)/IF(VLOOKUP($E411,'[5]LOG Data SAP'!$D:$AO,34,0)="G",1000,1),
IF(D411=D410,AE410,""))</f>
        <v>2.1589999999999998</v>
      </c>
      <c r="AF411" s="27">
        <f t="shared" si="25"/>
        <v>231</v>
      </c>
      <c r="AG411" s="27" t="str">
        <f t="shared" si="26"/>
        <v/>
      </c>
      <c r="AH411" s="28">
        <f t="shared" si="27"/>
        <v>6.9253919999999998E-3</v>
      </c>
      <c r="AI411" s="18" t="str">
        <f>IFERROR(VLOOKUP(E411,'[5]LOG Data SAP'!$D:$E,2,0),IF(D411=D410,AI410,""))</f>
        <v>NMEN CLN OC_ACN_FM 50ML</v>
      </c>
      <c r="AJ411" s="20" t="str">
        <f>IFERROR([5]SKU!VI411,IF(D411=D410,AJ410,""))</f>
        <v>82379</v>
      </c>
      <c r="AK411" s="18" t="str">
        <f>VLOOKUP(E411,[5]SKU!I:X,16,FALSE)</f>
        <v>3401.30.00</v>
      </c>
    </row>
    <row r="412" spans="1:37">
      <c r="A412" s="18" t="str">
        <f>[5]SKU!AC412</f>
        <v>Nivea</v>
      </c>
      <c r="B412" s="18" t="str">
        <f>[5]SKU!AE412</f>
        <v>Nivea Men</v>
      </c>
      <c r="C412" s="18" t="str">
        <f>[5]SKU!AJ412</f>
        <v>NM Cleansing</v>
      </c>
      <c r="D412" s="18" t="str">
        <f>[5]SKU!G412</f>
        <v>NM Acne Oil Clear Acne Defense Facial Foam 50ml</v>
      </c>
      <c r="E412" s="19" t="str">
        <f>[5]SKU!I412</f>
        <v>82379-04800-26</v>
      </c>
      <c r="F412" s="19" t="str">
        <f>[5]SKU!J412</f>
        <v>82379-04800-28</v>
      </c>
      <c r="G412" s="18" t="str">
        <f>[5]SKU!K412</f>
        <v>NMEN Oil Control Acne Clear Foam 50ml (Revival)</v>
      </c>
      <c r="H412" s="18" t="str">
        <f>IF([5]SKU!L412="R","Regular",
IF([5]SKU!L412="P","Promo",
IF([5]SKU!L412="S","Sample",
IF([5]SKU!L412="V","VAS",""))))</f>
        <v>Regular</v>
      </c>
      <c r="I412" s="18" t="str">
        <f>IF([5]SKU!QC412="A","Active",
IF([5]SKU!QC412="D","Discontinue",
IF([5]SKU!QC412="N","NPD","")))</f>
        <v>Active</v>
      </c>
      <c r="J412" s="18" t="str">
        <f>VLOOKUP(IFERROR(VLOOKUP(E412,'[5]Material Status'!A:I,9,0),""),'[5]Material Status'!U:W,3,0)</f>
        <v>Inactive</v>
      </c>
      <c r="K412" s="20" t="str">
        <f>IFERROR(VLOOKUP(E412,'[5]LOG Data SAP'!$D:$AO,11,0),
IF(D412=D411,K411,""))</f>
        <v>8999777888374</v>
      </c>
      <c r="L412" s="20" t="str">
        <f>IFERROR(VLOOKUP(E412,'[5]LOG Data SAP'!$D:$AO,13,0),
IF(D412=D411,L411,""))</f>
        <v/>
      </c>
      <c r="M412" s="20" t="str">
        <f>IFERROR(VLOOKUP(E412,'[5]LOG Data SAP'!$D:$AO,15,0),
IF(D412=D411,M411,""))</f>
        <v>04005805262833</v>
      </c>
      <c r="N412" s="21">
        <f>[5]SKU!VH412</f>
        <v>1095</v>
      </c>
      <c r="O412" s="22">
        <f>[5]SKU!VN412</f>
        <v>20000</v>
      </c>
      <c r="P412" s="23">
        <f>[5]SKU!VO412</f>
        <v>45383</v>
      </c>
      <c r="Q412" s="24">
        <f>IFERROR(_xlfn.NUMBERVALUE(VLOOKUP(E412,'[5]LOG Data SAP'!$D:$M,9,0)),
IF(D412=D411,Q411,""))</f>
        <v>0</v>
      </c>
      <c r="R412" s="24">
        <f>IFERROR(_xlfn.NUMBERVALUE(VLOOKUP(E412,'[5]LOG Data SAP'!$D:$M,10,0)),
IF(D412=D411,R411,""))</f>
        <v>36</v>
      </c>
      <c r="S412" s="24">
        <f t="shared" si="24"/>
        <v>0</v>
      </c>
      <c r="T412" s="25">
        <f>IFERROR(VLOOKUP($E412,'[5]LOG Data SAP'!$D:$V,17,0)/10,
IF(D412=D411,T411,""))</f>
        <v>5.5</v>
      </c>
      <c r="U412" s="25">
        <f>IFERROR(VLOOKUP($E412,'[5]LOG Data SAP'!$D:$V,18,0)/10,
IF(D412=D411,U411,""))</f>
        <v>3.5</v>
      </c>
      <c r="V412" s="25">
        <f>IFERROR(VLOOKUP($E412,'[5]LOG Data SAP'!$D:$V,19,0)/10,
IF(D412=D411,V411,""))</f>
        <v>12</v>
      </c>
      <c r="W412" s="25">
        <f>IFERROR(VLOOKUP($E412,'[5]LOG Data SAP'!$D:$AO,21,0)/10,
IF(D412=D411,W411,""))</f>
        <v>0</v>
      </c>
      <c r="X412" s="25">
        <f>IFERROR(VLOOKUP($E412,'[5]LOG Data SAP'!$D:$AO,22,0)/10,
IF(D412=D411,X411,""))</f>
        <v>0</v>
      </c>
      <c r="Y412" s="25">
        <f>IFERROR(VLOOKUP($E412,'[5]LOG Data SAP'!$D:$AO,23,0)/10,
IF(D412=D411,Y411,""))</f>
        <v>0</v>
      </c>
      <c r="Z412" s="25">
        <f>IFERROR(VLOOKUP($E412,'[5]LOG Data SAP'!$D:$AO,25,0)/10,
IF(D412=D411,Z411,""))</f>
        <v>32.799999999999997</v>
      </c>
      <c r="AA412" s="25">
        <f>IFERROR(VLOOKUP($E412,'[5]LOG Data SAP'!$D:$AO,26,0)/10,
IF(D412=D411,AA411,""))</f>
        <v>15.3</v>
      </c>
      <c r="AB412" s="25">
        <f>IFERROR(VLOOKUP($E412,'[5]LOG Data SAP'!$D:$AO,27,0)/10,
IF(D412=D411,AB411,""))</f>
        <v>13.8</v>
      </c>
      <c r="AC412" s="26">
        <f>IFERROR(VLOOKUP($E412,'[5]LOG Data SAP'!$D:$AO,29,0)/IF(VLOOKUP($E412,'[5]LOG Data SAP'!$D:$AO,30,0)="G",1000,1),
IF(D412=D411,AC411,""))</f>
        <v>5.4600000000000003E-2</v>
      </c>
      <c r="AD412" s="26">
        <f>IFERROR(VLOOKUP($E412,'[5]LOG Data SAP'!$D:$AO,31,0)/IF(VLOOKUP($E412,'[5]LOG Data SAP'!$D:$AO,32,0)="G",1000,1),
IF(D412=D411,AD411,""))</f>
        <v>0</v>
      </c>
      <c r="AE412" s="26">
        <f>IFERROR(VLOOKUP($E412,'[5]LOG Data SAP'!$D:$AO,33,0)/IF(VLOOKUP($E412,'[5]LOG Data SAP'!$D:$AO,34,0)="G",1000,1),
IF(D412=D411,AE411,""))</f>
        <v>2.1520000000000001</v>
      </c>
      <c r="AF412" s="27">
        <f t="shared" si="25"/>
        <v>231</v>
      </c>
      <c r="AG412" s="27" t="str">
        <f t="shared" si="26"/>
        <v/>
      </c>
      <c r="AH412" s="28">
        <f t="shared" si="27"/>
        <v>6.9253919999999998E-3</v>
      </c>
      <c r="AI412" s="18" t="str">
        <f>IFERROR(VLOOKUP(E412,'[5]LOG Data SAP'!$D:$E,2,0),IF(D412=D411,AI411,""))</f>
        <v>NMEN CLN OC_ACN_FM 50ML</v>
      </c>
      <c r="AJ412" s="20" t="str">
        <f>IFERROR([5]SKU!VI412,IF(D412=D411,AJ411,""))</f>
        <v>82379</v>
      </c>
      <c r="AK412" s="18" t="str">
        <f>VLOOKUP(E412,[5]SKU!I:X,16,FALSE)</f>
        <v>3401.30.00</v>
      </c>
    </row>
    <row r="413" spans="1:37">
      <c r="A413" s="18" t="str">
        <f>[5]SKU!AC413</f>
        <v>Nivea</v>
      </c>
      <c r="B413" s="18" t="str">
        <f>[5]SKU!AE413</f>
        <v>Nivea Men</v>
      </c>
      <c r="C413" s="18" t="str">
        <f>[5]SKU!AJ413</f>
        <v>NM Cleansing</v>
      </c>
      <c r="D413" s="18" t="str">
        <f>[5]SKU!G413</f>
        <v>NM Acne Oil Clear Acne Defense Facial Foam 50ml</v>
      </c>
      <c r="E413" s="19" t="str">
        <f>[5]SKU!I413</f>
        <v>82379-04800-14</v>
      </c>
      <c r="F413" s="19" t="str">
        <f>[5]SKU!J413</f>
        <v>82379-04800-28</v>
      </c>
      <c r="G413" s="18" t="str">
        <f>[5]SKU!K413</f>
        <v>NMEN Oil Control Acne Clear Foam 50ml (Revival)</v>
      </c>
      <c r="H413" s="18" t="str">
        <f>IF([5]SKU!L413="R","Regular",
IF([5]SKU!L413="P","Promo",
IF([5]SKU!L413="S","Sample",
IF([5]SKU!L413="V","VAS",""))))</f>
        <v>Regular</v>
      </c>
      <c r="I413" s="18" t="str">
        <f>IF([5]SKU!QC413="A","Active",
IF([5]SKU!QC413="D","Discontinue",
IF([5]SKU!QC413="N","NPD","")))</f>
        <v>Active</v>
      </c>
      <c r="J413" s="18" t="str">
        <f>VLOOKUP(IFERROR(VLOOKUP(E413,'[5]Material Status'!A:I,9,0),""),'[5]Material Status'!U:W,3,0)</f>
        <v>Inactive</v>
      </c>
      <c r="K413" s="20" t="str">
        <f>IFERROR(VLOOKUP(E413,'[5]LOG Data SAP'!$D:$AO,11,0),
IF(D413=D412,K412,""))</f>
        <v>8999777888374</v>
      </c>
      <c r="L413" s="20" t="str">
        <f>IFERROR(VLOOKUP(E413,'[5]LOG Data SAP'!$D:$AO,13,0),
IF(D413=D412,L412,""))</f>
        <v>08999777000950</v>
      </c>
      <c r="M413" s="20" t="str">
        <f>IFERROR(VLOOKUP(E413,'[5]LOG Data SAP'!$D:$AO,15,0),
IF(D413=D412,M412,""))</f>
        <v>08999777000967</v>
      </c>
      <c r="N413" s="21">
        <f>[5]SKU!VH413</f>
        <v>1095</v>
      </c>
      <c r="O413" s="22">
        <f>[5]SKU!VN413</f>
        <v>20000</v>
      </c>
      <c r="P413" s="23">
        <f>[5]SKU!VO413</f>
        <v>45383</v>
      </c>
      <c r="Q413" s="24">
        <f>IFERROR(_xlfn.NUMBERVALUE(VLOOKUP(E413,'[5]LOG Data SAP'!$D:$M,9,0)),
IF(D413=D412,Q412,""))</f>
        <v>6</v>
      </c>
      <c r="R413" s="24">
        <f>IFERROR(_xlfn.NUMBERVALUE(VLOOKUP(E413,'[5]LOG Data SAP'!$D:$M,10,0)),
IF(D413=D412,R412,""))</f>
        <v>36</v>
      </c>
      <c r="S413" s="24">
        <f t="shared" si="24"/>
        <v>6</v>
      </c>
      <c r="T413" s="25">
        <f>IFERROR(VLOOKUP($E413,'[5]LOG Data SAP'!$D:$V,17,0)/10,
IF(D413=D412,T412,""))</f>
        <v>5.5</v>
      </c>
      <c r="U413" s="25">
        <f>IFERROR(VLOOKUP($E413,'[5]LOG Data SAP'!$D:$V,18,0)/10,
IF(D413=D412,U412,""))</f>
        <v>3.5</v>
      </c>
      <c r="V413" s="25">
        <f>IFERROR(VLOOKUP($E413,'[5]LOG Data SAP'!$D:$V,19,0)/10,
IF(D413=D412,V412,""))</f>
        <v>12</v>
      </c>
      <c r="W413" s="25">
        <f>IFERROR(VLOOKUP($E413,'[5]LOG Data SAP'!$D:$AO,21,0)/10,
IF(D413=D412,W412,""))</f>
        <v>0</v>
      </c>
      <c r="X413" s="25">
        <f>IFERROR(VLOOKUP($E413,'[5]LOG Data SAP'!$D:$AO,22,0)/10,
IF(D413=D412,X412,""))</f>
        <v>0</v>
      </c>
      <c r="Y413" s="25">
        <f>IFERROR(VLOOKUP($E413,'[5]LOG Data SAP'!$D:$AO,23,0)/10,
IF(D413=D412,Y412,""))</f>
        <v>0</v>
      </c>
      <c r="Z413" s="25">
        <f>IFERROR(VLOOKUP($E413,'[5]LOG Data SAP'!$D:$AO,25,0)/10,
IF(D413=D412,Z412,""))</f>
        <v>32.5</v>
      </c>
      <c r="AA413" s="25">
        <f>IFERROR(VLOOKUP($E413,'[5]LOG Data SAP'!$D:$AO,26,0)/10,
IF(D413=D412,AA412,""))</f>
        <v>16</v>
      </c>
      <c r="AB413" s="25">
        <f>IFERROR(VLOOKUP($E413,'[5]LOG Data SAP'!$D:$AO,27,0)/10,
IF(D413=D412,AB412,""))</f>
        <v>12.2</v>
      </c>
      <c r="AC413" s="26">
        <f>IFERROR(VLOOKUP($E413,'[5]LOG Data SAP'!$D:$AO,29,0)/IF(VLOOKUP($E413,'[5]LOG Data SAP'!$D:$AO,30,0)="G",1000,1),
IF(D413=D412,AC412,""))</f>
        <v>5.7599999999999998E-2</v>
      </c>
      <c r="AD413" s="26">
        <f>IFERROR(VLOOKUP($E413,'[5]LOG Data SAP'!$D:$AO,31,0)/IF(VLOOKUP($E413,'[5]LOG Data SAP'!$D:$AO,32,0)="G",1000,1),
IF(D413=D412,AD412,""))</f>
        <v>0</v>
      </c>
      <c r="AE413" s="26">
        <f>IFERROR(VLOOKUP($E413,'[5]LOG Data SAP'!$D:$AO,33,0)/IF(VLOOKUP($E413,'[5]LOG Data SAP'!$D:$AO,34,0)="G",1000,1),
IF(D413=D412,AE412,""))</f>
        <v>2.3940000000000001</v>
      </c>
      <c r="AF413" s="27">
        <f t="shared" si="25"/>
        <v>231</v>
      </c>
      <c r="AG413" s="27" t="str">
        <f t="shared" si="26"/>
        <v/>
      </c>
      <c r="AH413" s="28">
        <f t="shared" si="27"/>
        <v>6.3439999999999998E-3</v>
      </c>
      <c r="AI413" s="18" t="str">
        <f>IFERROR(VLOOKUP(E413,'[5]LOG Data SAP'!$D:$E,2,0),IF(D413=D412,AI412,""))</f>
        <v>NFM CLN OC_ACN_FM 50G</v>
      </c>
      <c r="AJ413" s="20" t="str">
        <f>IFERROR([5]SKU!VI413,IF(D413=D412,AJ412,""))</f>
        <v>82379</v>
      </c>
      <c r="AK413" s="18" t="str">
        <f>VLOOKUP(E413,[5]SKU!I:X,16,FALSE)</f>
        <v>3401.30.00</v>
      </c>
    </row>
    <row r="414" spans="1:37">
      <c r="A414" s="18" t="str">
        <f>[5]SKU!AC414</f>
        <v>Nivea</v>
      </c>
      <c r="B414" s="18" t="str">
        <f>[5]SKU!AE414</f>
        <v>Nivea Men</v>
      </c>
      <c r="C414" s="18" t="str">
        <f>[5]SKU!AJ414</f>
        <v>NM Cleansing</v>
      </c>
      <c r="D414" s="18" t="str">
        <f>[5]SKU!G414</f>
        <v>NM Acne Oil Clear Acne Defense Facial Foam 50ml</v>
      </c>
      <c r="E414" s="19" t="str">
        <f>[5]SKU!I414</f>
        <v>82379-04800-24</v>
      </c>
      <c r="F414" s="19" t="str">
        <f>[5]SKU!J414</f>
        <v>82379-04800-28</v>
      </c>
      <c r="G414" s="18" t="str">
        <f>[5]SKU!K414</f>
        <v>NMEN Oil Control Acne Clear Foam 50ml</v>
      </c>
      <c r="H414" s="18" t="str">
        <f>IF([5]SKU!L414="R","Regular",
IF([5]SKU!L414="P","Promo",
IF([5]SKU!L414="S","Sample",
IF([5]SKU!L414="V","VAS",""))))</f>
        <v>Regular</v>
      </c>
      <c r="I414" s="18" t="str">
        <f>IF([5]SKU!QC414="A","Active",
IF([5]SKU!QC414="D","Discontinue",
IF([5]SKU!QC414="N","NPD","")))</f>
        <v>Active</v>
      </c>
      <c r="J414" s="18" t="str">
        <f>VLOOKUP(IFERROR(VLOOKUP(E414,'[5]Material Status'!A:I,9,0),""),'[5]Material Status'!U:W,3,0)</f>
        <v>Inactive</v>
      </c>
      <c r="K414" s="20" t="str">
        <f>IFERROR(VLOOKUP(E414,'[5]LOG Data SAP'!$D:$AO,11,0),
IF(D414=D413,K413,""))</f>
        <v>8999777888374</v>
      </c>
      <c r="L414" s="20" t="str">
        <f>IFERROR(VLOOKUP(E414,'[5]LOG Data SAP'!$D:$AO,13,0),
IF(D414=D413,L413,""))</f>
        <v>08999777000950</v>
      </c>
      <c r="M414" s="20" t="str">
        <f>IFERROR(VLOOKUP(E414,'[5]LOG Data SAP'!$D:$AO,15,0),
IF(D414=D413,M413,""))</f>
        <v>08999777000967</v>
      </c>
      <c r="N414" s="21">
        <f>[5]SKU!VH414</f>
        <v>1095</v>
      </c>
      <c r="O414" s="22">
        <f>[5]SKU!VN414</f>
        <v>12500</v>
      </c>
      <c r="P414" s="23">
        <f>[5]SKU!VO414</f>
        <v>43100</v>
      </c>
      <c r="Q414" s="24">
        <f>IFERROR(_xlfn.NUMBERVALUE(VLOOKUP(E414,'[5]LOG Data SAP'!$D:$M,9,0)),
IF(D414=D413,Q413,""))</f>
        <v>6</v>
      </c>
      <c r="R414" s="24">
        <f>IFERROR(_xlfn.NUMBERVALUE(VLOOKUP(E414,'[5]LOG Data SAP'!$D:$M,10,0)),
IF(D414=D413,R413,""))</f>
        <v>36</v>
      </c>
      <c r="S414" s="24">
        <f t="shared" si="24"/>
        <v>6</v>
      </c>
      <c r="T414" s="25">
        <f>IFERROR(VLOOKUP($E414,'[5]LOG Data SAP'!$D:$V,17,0)/10,
IF(D414=D413,T413,""))</f>
        <v>5.5</v>
      </c>
      <c r="U414" s="25">
        <f>IFERROR(VLOOKUP($E414,'[5]LOG Data SAP'!$D:$V,18,0)/10,
IF(D414=D413,U413,""))</f>
        <v>3.5</v>
      </c>
      <c r="V414" s="25">
        <f>IFERROR(VLOOKUP($E414,'[5]LOG Data SAP'!$D:$V,19,0)/10,
IF(D414=D413,V413,""))</f>
        <v>12</v>
      </c>
      <c r="W414" s="25">
        <f>IFERROR(VLOOKUP($E414,'[5]LOG Data SAP'!$D:$AO,21,0)/10,
IF(D414=D413,W413,""))</f>
        <v>0</v>
      </c>
      <c r="X414" s="25">
        <f>IFERROR(VLOOKUP($E414,'[5]LOG Data SAP'!$D:$AO,22,0)/10,
IF(D414=D413,X413,""))</f>
        <v>0</v>
      </c>
      <c r="Y414" s="25">
        <f>IFERROR(VLOOKUP($E414,'[5]LOG Data SAP'!$D:$AO,23,0)/10,
IF(D414=D413,Y413,""))</f>
        <v>0</v>
      </c>
      <c r="Z414" s="25">
        <f>IFERROR(VLOOKUP($E414,'[5]LOG Data SAP'!$D:$AO,25,0)/10,
IF(D414=D413,Z413,""))</f>
        <v>32.5</v>
      </c>
      <c r="AA414" s="25">
        <f>IFERROR(VLOOKUP($E414,'[5]LOG Data SAP'!$D:$AO,26,0)/10,
IF(D414=D413,AA413,""))</f>
        <v>16</v>
      </c>
      <c r="AB414" s="25">
        <f>IFERROR(VLOOKUP($E414,'[5]LOG Data SAP'!$D:$AO,27,0)/10,
IF(D414=D413,AB413,""))</f>
        <v>12.2</v>
      </c>
      <c r="AC414" s="26">
        <f>IFERROR(VLOOKUP($E414,'[5]LOG Data SAP'!$D:$AO,29,0)/IF(VLOOKUP($E414,'[5]LOG Data SAP'!$D:$AO,30,0)="G",1000,1),
IF(D414=D413,AC413,""))</f>
        <v>5.7599999999999998E-2</v>
      </c>
      <c r="AD414" s="26">
        <f>IFERROR(VLOOKUP($E414,'[5]LOG Data SAP'!$D:$AO,31,0)/IF(VLOOKUP($E414,'[5]LOG Data SAP'!$D:$AO,32,0)="G",1000,1),
IF(D414=D413,AD413,""))</f>
        <v>0</v>
      </c>
      <c r="AE414" s="26">
        <f>IFERROR(VLOOKUP($E414,'[5]LOG Data SAP'!$D:$AO,33,0)/IF(VLOOKUP($E414,'[5]LOG Data SAP'!$D:$AO,34,0)="G",1000,1),
IF(D414=D413,AE413,""))</f>
        <v>2.3940000000000001</v>
      </c>
      <c r="AF414" s="27">
        <f t="shared" si="25"/>
        <v>231</v>
      </c>
      <c r="AG414" s="27" t="str">
        <f t="shared" si="26"/>
        <v/>
      </c>
      <c r="AH414" s="28">
        <f t="shared" si="27"/>
        <v>6.3439999999999998E-3</v>
      </c>
      <c r="AI414" s="18" t="str">
        <f>IFERROR(VLOOKUP(E414,'[5]LOG Data SAP'!$D:$E,2,0),IF(D414=D413,AI413,""))</f>
        <v>NFM CLN OC_ACN_FM 50G</v>
      </c>
      <c r="AJ414" s="20" t="str">
        <f>IFERROR([5]SKU!VI414,IF(D414=D413,AJ413,""))</f>
        <v>82379</v>
      </c>
      <c r="AK414" s="18" t="str">
        <f>VLOOKUP(E414,[5]SKU!I:X,16,FALSE)</f>
        <v>3401.30.00</v>
      </c>
    </row>
    <row r="415" spans="1:37">
      <c r="A415" s="18" t="str">
        <f>[5]SKU!AC415</f>
        <v>Nivea</v>
      </c>
      <c r="B415" s="18" t="str">
        <f>[5]SKU!AE415</f>
        <v>Nivea Men</v>
      </c>
      <c r="C415" s="18" t="str">
        <f>[5]SKU!AJ415</f>
        <v>NM Cleansing</v>
      </c>
      <c r="D415" s="18" t="str">
        <f>[5]SKU!G415</f>
        <v>NM Acne Oil Clear Acne Defense Facial Foam 50ml</v>
      </c>
      <c r="E415" s="19" t="str">
        <f>[5]SKU!I415</f>
        <v>88837-04800-20</v>
      </c>
      <c r="F415" s="19" t="str">
        <f>[5]SKU!J415</f>
        <v>82379-04800-28</v>
      </c>
      <c r="G415" s="18" t="str">
        <f>[5]SKU!K415</f>
        <v>NMEN Oil Control Facial Foam 50ml</v>
      </c>
      <c r="H415" s="18" t="str">
        <f>IF([5]SKU!L415="R","Regular",
IF([5]SKU!L415="P","Promo",
IF([5]SKU!L415="S","Sample",
IF([5]SKU!L415="V","VAS",""))))</f>
        <v>Regular</v>
      </c>
      <c r="I415" s="18" t="str">
        <f>IF([5]SKU!QC415="A","Active",
IF([5]SKU!QC415="D","Discontinue",
IF([5]SKU!QC415="N","NPD","")))</f>
        <v>Active</v>
      </c>
      <c r="J415" s="18" t="str">
        <f>VLOOKUP(IFERROR(VLOOKUP(E415,'[5]Material Status'!A:I,9,0),""),'[5]Material Status'!U:W,3,0)</f>
        <v>Inactive</v>
      </c>
      <c r="K415" s="20" t="str">
        <f>IFERROR(VLOOKUP(E415,'[5]LOG Data SAP'!$D:$AO,11,0),
IF(D415=D414,K414,""))</f>
        <v>8999777888374</v>
      </c>
      <c r="L415" s="20" t="str">
        <f>IFERROR(VLOOKUP(E415,'[5]LOG Data SAP'!$D:$AO,13,0),
IF(D415=D414,L414,""))</f>
        <v>08999777000950</v>
      </c>
      <c r="M415" s="20" t="str">
        <f>IFERROR(VLOOKUP(E415,'[5]LOG Data SAP'!$D:$AO,15,0),
IF(D415=D414,M414,""))</f>
        <v>08999777000967</v>
      </c>
      <c r="N415" s="21">
        <f>[5]SKU!VH415</f>
        <v>1095</v>
      </c>
      <c r="O415" s="22">
        <f>[5]SKU!VN415</f>
        <v>8629</v>
      </c>
      <c r="P415" s="23">
        <f>[5]SKU!VO415</f>
        <v>43100</v>
      </c>
      <c r="Q415" s="24">
        <f>IFERROR(_xlfn.NUMBERVALUE(VLOOKUP(E415,'[5]LOG Data SAP'!$D:$M,9,0)),
IF(D415=D414,Q414,""))</f>
        <v>6</v>
      </c>
      <c r="R415" s="24">
        <f>IFERROR(_xlfn.NUMBERVALUE(VLOOKUP(E415,'[5]LOG Data SAP'!$D:$M,10,0)),
IF(D415=D414,R414,""))</f>
        <v>36</v>
      </c>
      <c r="S415" s="24">
        <f t="shared" si="24"/>
        <v>6</v>
      </c>
      <c r="T415" s="25">
        <f>IFERROR(VLOOKUP($E415,'[5]LOG Data SAP'!$D:$V,17,0)/10,
IF(D415=D414,T414,""))</f>
        <v>5.5</v>
      </c>
      <c r="U415" s="25">
        <f>IFERROR(VLOOKUP($E415,'[5]LOG Data SAP'!$D:$V,18,0)/10,
IF(D415=D414,U414,""))</f>
        <v>3.5</v>
      </c>
      <c r="V415" s="25">
        <f>IFERROR(VLOOKUP($E415,'[5]LOG Data SAP'!$D:$V,19,0)/10,
IF(D415=D414,V414,""))</f>
        <v>12</v>
      </c>
      <c r="W415" s="25">
        <f>IFERROR(VLOOKUP($E415,'[5]LOG Data SAP'!$D:$AO,21,0)/10,
IF(D415=D414,W414,""))</f>
        <v>0</v>
      </c>
      <c r="X415" s="25">
        <f>IFERROR(VLOOKUP($E415,'[5]LOG Data SAP'!$D:$AO,22,0)/10,
IF(D415=D414,X414,""))</f>
        <v>0</v>
      </c>
      <c r="Y415" s="25">
        <f>IFERROR(VLOOKUP($E415,'[5]LOG Data SAP'!$D:$AO,23,0)/10,
IF(D415=D414,Y414,""))</f>
        <v>0</v>
      </c>
      <c r="Z415" s="25">
        <f>IFERROR(VLOOKUP($E415,'[5]LOG Data SAP'!$D:$AO,25,0)/10,
IF(D415=D414,Z414,""))</f>
        <v>32.5</v>
      </c>
      <c r="AA415" s="25">
        <f>IFERROR(VLOOKUP($E415,'[5]LOG Data SAP'!$D:$AO,26,0)/10,
IF(D415=D414,AA414,""))</f>
        <v>16</v>
      </c>
      <c r="AB415" s="25">
        <f>IFERROR(VLOOKUP($E415,'[5]LOG Data SAP'!$D:$AO,27,0)/10,
IF(D415=D414,AB414,""))</f>
        <v>12.2</v>
      </c>
      <c r="AC415" s="26">
        <f>IFERROR(VLOOKUP($E415,'[5]LOG Data SAP'!$D:$AO,29,0)/IF(VLOOKUP($E415,'[5]LOG Data SAP'!$D:$AO,30,0)="G",1000,1),
IF(D415=D414,AC414,""))</f>
        <v>5.7599999999999998E-2</v>
      </c>
      <c r="AD415" s="26">
        <f>IFERROR(VLOOKUP($E415,'[5]LOG Data SAP'!$D:$AO,31,0)/IF(VLOOKUP($E415,'[5]LOG Data SAP'!$D:$AO,32,0)="G",1000,1),
IF(D415=D414,AD414,""))</f>
        <v>0</v>
      </c>
      <c r="AE415" s="26">
        <f>IFERROR(VLOOKUP($E415,'[5]LOG Data SAP'!$D:$AO,33,0)/IF(VLOOKUP($E415,'[5]LOG Data SAP'!$D:$AO,34,0)="G",1000,1),
IF(D415=D414,AE414,""))</f>
        <v>2.3940000000000001</v>
      </c>
      <c r="AF415" s="27">
        <f t="shared" si="25"/>
        <v>231</v>
      </c>
      <c r="AG415" s="27" t="str">
        <f t="shared" si="26"/>
        <v/>
      </c>
      <c r="AH415" s="28">
        <f t="shared" si="27"/>
        <v>6.3439999999999998E-3</v>
      </c>
      <c r="AI415" s="18" t="str">
        <f>IFERROR(VLOOKUP(E415,'[5]LOG Data SAP'!$D:$E,2,0),IF(D415=D414,AI414,""))</f>
        <v>NFM CLN OC_ACN_FM 50G</v>
      </c>
      <c r="AJ415" s="20" t="str">
        <f>IFERROR([5]SKU!VI415,IF(D415=D414,AJ414,""))</f>
        <v>82379</v>
      </c>
      <c r="AK415" s="18" t="str">
        <f>VLOOKUP(E415,[5]SKU!I:X,16,FALSE)</f>
        <v>3401.30.00</v>
      </c>
    </row>
    <row r="416" spans="1:37">
      <c r="A416" s="18" t="str">
        <f>[5]SKU!AC416</f>
        <v>Nivea</v>
      </c>
      <c r="B416" s="18" t="str">
        <f>[5]SKU!AE416</f>
        <v>Nivea Men</v>
      </c>
      <c r="C416" s="18" t="str">
        <f>[5]SKU!AJ416</f>
        <v>NM Cleansing</v>
      </c>
      <c r="D416" s="18" t="str">
        <f>[5]SKU!G416</f>
        <v>NM Acne Oil Clear Acne Defense Facial Foam 50ml</v>
      </c>
      <c r="E416" s="19" t="str">
        <f>[5]SKU!I416</f>
        <v>88837-04800-16</v>
      </c>
      <c r="F416" s="19" t="str">
        <f>[5]SKU!J416</f>
        <v>82379-04800-28</v>
      </c>
      <c r="G416" s="18" t="str">
        <f>[5]SKU!K416</f>
        <v>NMEN Oil Control Facial Foam 50ml</v>
      </c>
      <c r="H416" s="18" t="str">
        <f>IF([5]SKU!L416="R","Regular",
IF([5]SKU!L416="P","Promo",
IF([5]SKU!L416="S","Sample",
IF([5]SKU!L416="V","VAS",""))))</f>
        <v>Regular</v>
      </c>
      <c r="I416" s="18" t="str">
        <f>IF([5]SKU!QC416="A","Active",
IF([5]SKU!QC416="D","Discontinue",
IF([5]SKU!QC416="N","NPD","")))</f>
        <v>Active</v>
      </c>
      <c r="J416" s="18" t="str">
        <f>VLOOKUP(IFERROR(VLOOKUP(E416,'[5]Material Status'!A:I,9,0),""),'[5]Material Status'!U:W,3,0)</f>
        <v>Inactive</v>
      </c>
      <c r="K416" s="20" t="str">
        <f>IFERROR(VLOOKUP(E416,'[5]LOG Data SAP'!$D:$AO,11,0),
IF(D416=D415,K415,""))</f>
        <v>8999777888374</v>
      </c>
      <c r="L416" s="20" t="str">
        <f>IFERROR(VLOOKUP(E416,'[5]LOG Data SAP'!$D:$AO,13,0),
IF(D416=D415,L415,""))</f>
        <v>08999777000950</v>
      </c>
      <c r="M416" s="20" t="str">
        <f>IFERROR(VLOOKUP(E416,'[5]LOG Data SAP'!$D:$AO,15,0),
IF(D416=D415,M415,""))</f>
        <v>08999777000967</v>
      </c>
      <c r="N416" s="21">
        <f>[5]SKU!VH416</f>
        <v>1095</v>
      </c>
      <c r="O416" s="22">
        <f>[5]SKU!VN416</f>
        <v>6723</v>
      </c>
      <c r="P416" s="23">
        <f>[5]SKU!VO416</f>
        <v>43100</v>
      </c>
      <c r="Q416" s="24">
        <f>IFERROR(_xlfn.NUMBERVALUE(VLOOKUP(E416,'[5]LOG Data SAP'!$D:$M,9,0)),
IF(D416=D415,Q415,""))</f>
        <v>6</v>
      </c>
      <c r="R416" s="24">
        <f>IFERROR(_xlfn.NUMBERVALUE(VLOOKUP(E416,'[5]LOG Data SAP'!$D:$M,10,0)),
IF(D416=D415,R415,""))</f>
        <v>36</v>
      </c>
      <c r="S416" s="24">
        <f t="shared" si="24"/>
        <v>6</v>
      </c>
      <c r="T416" s="25">
        <f>IFERROR(VLOOKUP($E416,'[5]LOG Data SAP'!$D:$V,17,0)/10,
IF(D416=D415,T415,""))</f>
        <v>5.5</v>
      </c>
      <c r="U416" s="25">
        <f>IFERROR(VLOOKUP($E416,'[5]LOG Data SAP'!$D:$V,18,0)/10,
IF(D416=D415,U415,""))</f>
        <v>3.5</v>
      </c>
      <c r="V416" s="25">
        <f>IFERROR(VLOOKUP($E416,'[5]LOG Data SAP'!$D:$V,19,0)/10,
IF(D416=D415,V415,""))</f>
        <v>12</v>
      </c>
      <c r="W416" s="25">
        <f>IFERROR(VLOOKUP($E416,'[5]LOG Data SAP'!$D:$AO,21,0)/10,
IF(D416=D415,W415,""))</f>
        <v>0</v>
      </c>
      <c r="X416" s="25">
        <f>IFERROR(VLOOKUP($E416,'[5]LOG Data SAP'!$D:$AO,22,0)/10,
IF(D416=D415,X415,""))</f>
        <v>0</v>
      </c>
      <c r="Y416" s="25">
        <f>IFERROR(VLOOKUP($E416,'[5]LOG Data SAP'!$D:$AO,23,0)/10,
IF(D416=D415,Y415,""))</f>
        <v>0</v>
      </c>
      <c r="Z416" s="25">
        <f>IFERROR(VLOOKUP($E416,'[5]LOG Data SAP'!$D:$AO,25,0)/10,
IF(D416=D415,Z415,""))</f>
        <v>32.5</v>
      </c>
      <c r="AA416" s="25">
        <f>IFERROR(VLOOKUP($E416,'[5]LOG Data SAP'!$D:$AO,26,0)/10,
IF(D416=D415,AA415,""))</f>
        <v>16</v>
      </c>
      <c r="AB416" s="25">
        <f>IFERROR(VLOOKUP($E416,'[5]LOG Data SAP'!$D:$AO,27,0)/10,
IF(D416=D415,AB415,""))</f>
        <v>12.2</v>
      </c>
      <c r="AC416" s="26">
        <f>IFERROR(VLOOKUP($E416,'[5]LOG Data SAP'!$D:$AO,29,0)/IF(VLOOKUP($E416,'[5]LOG Data SAP'!$D:$AO,30,0)="G",1000,1),
IF(D416=D415,AC415,""))</f>
        <v>5.7599999999999998E-2</v>
      </c>
      <c r="AD416" s="26">
        <f>IFERROR(VLOOKUP($E416,'[5]LOG Data SAP'!$D:$AO,31,0)/IF(VLOOKUP($E416,'[5]LOG Data SAP'!$D:$AO,32,0)="G",1000,1),
IF(D416=D415,AD415,""))</f>
        <v>0</v>
      </c>
      <c r="AE416" s="26">
        <f>IFERROR(VLOOKUP($E416,'[5]LOG Data SAP'!$D:$AO,33,0)/IF(VLOOKUP($E416,'[5]LOG Data SAP'!$D:$AO,34,0)="G",1000,1),
IF(D416=D415,AE415,""))</f>
        <v>2.3940000000000001</v>
      </c>
      <c r="AF416" s="27">
        <f t="shared" si="25"/>
        <v>231</v>
      </c>
      <c r="AG416" s="27" t="str">
        <f t="shared" si="26"/>
        <v/>
      </c>
      <c r="AH416" s="28">
        <f t="shared" si="27"/>
        <v>6.3439999999999998E-3</v>
      </c>
      <c r="AI416" s="18" t="str">
        <f>IFERROR(VLOOKUP(E416,'[5]LOG Data SAP'!$D:$E,2,0),IF(D416=D415,AI415,""))</f>
        <v>NFM CLN OC_ACN_FM 50G</v>
      </c>
      <c r="AJ416" s="20" t="str">
        <f>IFERROR([5]SKU!VI416,IF(D416=D415,AJ415,""))</f>
        <v>82379</v>
      </c>
      <c r="AK416" s="18" t="str">
        <f>VLOOKUP(E416,[5]SKU!I:X,16,FALSE)</f>
        <v>3401.30.00</v>
      </c>
    </row>
    <row r="417" spans="1:37">
      <c r="A417" s="18" t="str">
        <f>[5]SKU!AC417</f>
        <v>Nivea</v>
      </c>
      <c r="B417" s="18" t="str">
        <f>[5]SKU!AE417</f>
        <v>Nivea Men</v>
      </c>
      <c r="C417" s="18" t="str">
        <f>[5]SKU!AJ417</f>
        <v>NM Cleansing</v>
      </c>
      <c r="D417" s="18" t="str">
        <f>[5]SKU!G417</f>
        <v>NM Acne Oil Clear Acne Defense Facial Foam 100ml</v>
      </c>
      <c r="E417" s="19" t="str">
        <f>[5]SKU!I417</f>
        <v>82378-04800-28</v>
      </c>
      <c r="F417" s="19" t="str">
        <f>[5]SKU!J417</f>
        <v>82378-04800-28</v>
      </c>
      <c r="G417" s="18" t="str">
        <f>[5]SKU!K417</f>
        <v>NIVEA MEN Acne Oil Clear Acne Defense Facial Foam 100ml</v>
      </c>
      <c r="H417" s="18" t="str">
        <f>IF([5]SKU!L417="R","Regular",
IF([5]SKU!L417="P","Promo",
IF([5]SKU!L417="S","Sample",
IF([5]SKU!L417="V","VAS",""))))</f>
        <v>Regular</v>
      </c>
      <c r="I417" s="18" t="str">
        <f>IF([5]SKU!QC417="A","Active",
IF([5]SKU!QC417="D","Discontinue",
IF([5]SKU!QC417="N","NPD","")))</f>
        <v>Active</v>
      </c>
      <c r="J417" s="18" t="str">
        <f>VLOOKUP(IFERROR(VLOOKUP(E417,'[5]Material Status'!A:I,9,0),""),'[5]Material Status'!U:W,3,0)</f>
        <v>Active</v>
      </c>
      <c r="K417" s="20" t="str">
        <f>IFERROR(VLOOKUP(E417,'[5]LOG Data SAP'!$D:$AO,11,0),
IF(D417=D416,K416,""))</f>
        <v>8999777888381</v>
      </c>
      <c r="L417" s="20" t="str">
        <f>IFERROR(VLOOKUP(E417,'[5]LOG Data SAP'!$D:$AO,13,0),
IF(D417=D416,L416,""))</f>
        <v/>
      </c>
      <c r="M417" s="20" t="str">
        <f>IFERROR(VLOOKUP(E417,'[5]LOG Data SAP'!$D:$AO,15,0),
IF(D417=D416,M416,""))</f>
        <v>04005805262826</v>
      </c>
      <c r="N417" s="21">
        <f>[5]SKU!VH417</f>
        <v>1095</v>
      </c>
      <c r="O417" s="22">
        <f>[5]SKU!VN417</f>
        <v>29700</v>
      </c>
      <c r="P417" s="23">
        <f>[5]SKU!VO417</f>
        <v>45383</v>
      </c>
      <c r="Q417" s="24">
        <f>IFERROR(_xlfn.NUMBERVALUE(VLOOKUP(E417,'[5]LOG Data SAP'!$D:$M,9,0)),
IF(D417=D416,Q416,""))</f>
        <v>0</v>
      </c>
      <c r="R417" s="24">
        <f>IFERROR(_xlfn.NUMBERVALUE(VLOOKUP(E417,'[5]LOG Data SAP'!$D:$M,10,0)),
IF(D417=D416,R416,""))</f>
        <v>24</v>
      </c>
      <c r="S417" s="24">
        <f t="shared" si="24"/>
        <v>0</v>
      </c>
      <c r="T417" s="25">
        <f>IFERROR(VLOOKUP($E417,'[5]LOG Data SAP'!$D:$V,17,0)/10,
IF(D417=D416,T416,""))</f>
        <v>8</v>
      </c>
      <c r="U417" s="25">
        <f>IFERROR(VLOOKUP($E417,'[5]LOG Data SAP'!$D:$V,18,0)/10,
IF(D417=D416,U416,""))</f>
        <v>5</v>
      </c>
      <c r="V417" s="25">
        <f>IFERROR(VLOOKUP($E417,'[5]LOG Data SAP'!$D:$V,19,0)/10,
IF(D417=D416,V416,""))</f>
        <v>14.5</v>
      </c>
      <c r="W417" s="25">
        <f>IFERROR(VLOOKUP($E417,'[5]LOG Data SAP'!$D:$AO,21,0)/10,
IF(D417=D416,W416,""))</f>
        <v>0</v>
      </c>
      <c r="X417" s="25">
        <f>IFERROR(VLOOKUP($E417,'[5]LOG Data SAP'!$D:$AO,22,0)/10,
IF(D417=D416,X416,""))</f>
        <v>0</v>
      </c>
      <c r="Y417" s="25">
        <f>IFERROR(VLOOKUP($E417,'[5]LOG Data SAP'!$D:$AO,23,0)/10,
IF(D417=D416,Y416,""))</f>
        <v>0</v>
      </c>
      <c r="Z417" s="25">
        <f>IFERROR(VLOOKUP($E417,'[5]LOG Data SAP'!$D:$AO,25,0)/10,
IF(D417=D416,Z416,""))</f>
        <v>31.2</v>
      </c>
      <c r="AA417" s="25">
        <f>IFERROR(VLOOKUP($E417,'[5]LOG Data SAP'!$D:$AO,26,0)/10,
IF(D417=D416,AA416,""))</f>
        <v>21</v>
      </c>
      <c r="AB417" s="25">
        <f>IFERROR(VLOOKUP($E417,'[5]LOG Data SAP'!$D:$AO,27,0)/10,
IF(D417=D416,AB416,""))</f>
        <v>16.100000000000001</v>
      </c>
      <c r="AC417" s="26">
        <f>IFERROR(VLOOKUP($E417,'[5]LOG Data SAP'!$D:$AO,29,0)/IF(VLOOKUP($E417,'[5]LOG Data SAP'!$D:$AO,30,0)="G",1000,1),
IF(D417=D416,AC416,""))</f>
        <v>0.114</v>
      </c>
      <c r="AD417" s="26">
        <f>IFERROR(VLOOKUP($E417,'[5]LOG Data SAP'!$D:$AO,31,0)/IF(VLOOKUP($E417,'[5]LOG Data SAP'!$D:$AO,32,0)="G",1000,1),
IF(D417=D416,AD416,""))</f>
        <v>0</v>
      </c>
      <c r="AE417" s="26">
        <f>IFERROR(VLOOKUP($E417,'[5]LOG Data SAP'!$D:$AO,33,0)/IF(VLOOKUP($E417,'[5]LOG Data SAP'!$D:$AO,34,0)="G",1000,1),
IF(D417=D416,AE416,""))</f>
        <v>2.9910000000000001</v>
      </c>
      <c r="AF417" s="27">
        <f t="shared" si="25"/>
        <v>580</v>
      </c>
      <c r="AG417" s="27" t="str">
        <f t="shared" si="26"/>
        <v/>
      </c>
      <c r="AH417" s="28">
        <f t="shared" si="27"/>
        <v>1.0548719999999999E-2</v>
      </c>
      <c r="AI417" s="18" t="str">
        <f>IFERROR(VLOOKUP(E417,'[5]LOG Data SAP'!$D:$E,2,0),IF(D417=D416,AI416,""))</f>
        <v>NMEN CLN OC_ACN_FM 100ML</v>
      </c>
      <c r="AJ417" s="20" t="str">
        <f>IFERROR([5]SKU!VI417,IF(D417=D416,AJ416,""))</f>
        <v>82378</v>
      </c>
      <c r="AK417" s="18" t="str">
        <f>VLOOKUP(E417,[5]SKU!I:X,16,FALSE)</f>
        <v>3401.30.00</v>
      </c>
    </row>
    <row r="418" spans="1:37">
      <c r="A418" s="18" t="str">
        <f>[5]SKU!AC418</f>
        <v>Nivea</v>
      </c>
      <c r="B418" s="18" t="str">
        <f>[5]SKU!AE418</f>
        <v>Nivea Men</v>
      </c>
      <c r="C418" s="18" t="str">
        <f>[5]SKU!AJ418</f>
        <v>NM Cleansing</v>
      </c>
      <c r="D418" s="18" t="str">
        <f>[5]SKU!G418</f>
        <v>NM Acne Oil Clear Acne Defense Facial Foam 100ml</v>
      </c>
      <c r="E418" s="19" t="str">
        <f>[5]SKU!I418</f>
        <v>82378-04800-26</v>
      </c>
      <c r="F418" s="19" t="str">
        <f>[5]SKU!J418</f>
        <v>82378-04800-28</v>
      </c>
      <c r="G418" s="18" t="str">
        <f>[5]SKU!K418</f>
        <v>NMEN Oil Control Acne Clear Foam 100ml (Revival)</v>
      </c>
      <c r="H418" s="18" t="str">
        <f>IF([5]SKU!L418="R","Regular",
IF([5]SKU!L418="P","Promo",
IF([5]SKU!L418="S","Sample",
IF([5]SKU!L418="V","VAS",""))))</f>
        <v>Regular</v>
      </c>
      <c r="I418" s="18" t="str">
        <f>IF([5]SKU!QC418="A","Active",
IF([5]SKU!QC418="D","Discontinue",
IF([5]SKU!QC418="N","NPD","")))</f>
        <v>Active</v>
      </c>
      <c r="J418" s="18" t="str">
        <f>VLOOKUP(IFERROR(VLOOKUP(E418,'[5]Material Status'!A:I,9,0),""),'[5]Material Status'!U:W,3,0)</f>
        <v>Inactive</v>
      </c>
      <c r="K418" s="20" t="str">
        <f>IFERROR(VLOOKUP(E418,'[5]LOG Data SAP'!$D:$AO,11,0),
IF(D418=D417,K417,""))</f>
        <v>8999777888381</v>
      </c>
      <c r="L418" s="20" t="str">
        <f>IFERROR(VLOOKUP(E418,'[5]LOG Data SAP'!$D:$AO,13,0),
IF(D418=D417,L417,""))</f>
        <v/>
      </c>
      <c r="M418" s="20" t="str">
        <f>IFERROR(VLOOKUP(E418,'[5]LOG Data SAP'!$D:$AO,15,0),
IF(D418=D417,M417,""))</f>
        <v>04005805262826</v>
      </c>
      <c r="N418" s="21">
        <f>[5]SKU!VH418</f>
        <v>1095</v>
      </c>
      <c r="O418" s="22">
        <f>[5]SKU!VN418</f>
        <v>29700</v>
      </c>
      <c r="P418" s="23">
        <f>[5]SKU!VO418</f>
        <v>45383</v>
      </c>
      <c r="Q418" s="24">
        <f>IFERROR(_xlfn.NUMBERVALUE(VLOOKUP(E418,'[5]LOG Data SAP'!$D:$M,9,0)),
IF(D418=D417,Q417,""))</f>
        <v>0</v>
      </c>
      <c r="R418" s="24">
        <f>IFERROR(_xlfn.NUMBERVALUE(VLOOKUP(E418,'[5]LOG Data SAP'!$D:$M,10,0)),
IF(D418=D417,R417,""))</f>
        <v>24</v>
      </c>
      <c r="S418" s="24">
        <f t="shared" si="24"/>
        <v>0</v>
      </c>
      <c r="T418" s="25">
        <f>IFERROR(VLOOKUP($E418,'[5]LOG Data SAP'!$D:$V,17,0)/10,
IF(D418=D417,T417,""))</f>
        <v>8</v>
      </c>
      <c r="U418" s="25">
        <f>IFERROR(VLOOKUP($E418,'[5]LOG Data SAP'!$D:$V,18,0)/10,
IF(D418=D417,U417,""))</f>
        <v>5</v>
      </c>
      <c r="V418" s="25">
        <f>IFERROR(VLOOKUP($E418,'[5]LOG Data SAP'!$D:$V,19,0)/10,
IF(D418=D417,V417,""))</f>
        <v>14.5</v>
      </c>
      <c r="W418" s="25">
        <f>IFERROR(VLOOKUP($E418,'[5]LOG Data SAP'!$D:$AO,21,0)/10,
IF(D418=D417,W417,""))</f>
        <v>0</v>
      </c>
      <c r="X418" s="25">
        <f>IFERROR(VLOOKUP($E418,'[5]LOG Data SAP'!$D:$AO,22,0)/10,
IF(D418=D417,X417,""))</f>
        <v>0</v>
      </c>
      <c r="Y418" s="25">
        <f>IFERROR(VLOOKUP($E418,'[5]LOG Data SAP'!$D:$AO,23,0)/10,
IF(D418=D417,Y417,""))</f>
        <v>0</v>
      </c>
      <c r="Z418" s="25">
        <f>IFERROR(VLOOKUP($E418,'[5]LOG Data SAP'!$D:$AO,25,0)/10,
IF(D418=D417,Z417,""))</f>
        <v>31.2</v>
      </c>
      <c r="AA418" s="25">
        <f>IFERROR(VLOOKUP($E418,'[5]LOG Data SAP'!$D:$AO,26,0)/10,
IF(D418=D417,AA417,""))</f>
        <v>21</v>
      </c>
      <c r="AB418" s="25">
        <f>IFERROR(VLOOKUP($E418,'[5]LOG Data SAP'!$D:$AO,27,0)/10,
IF(D418=D417,AB417,""))</f>
        <v>16.100000000000001</v>
      </c>
      <c r="AC418" s="26">
        <f>IFERROR(VLOOKUP($E418,'[5]LOG Data SAP'!$D:$AO,29,0)/IF(VLOOKUP($E418,'[5]LOG Data SAP'!$D:$AO,30,0)="G",1000,1),
IF(D418=D417,AC417,""))</f>
        <v>0.11402</v>
      </c>
      <c r="AD418" s="26">
        <f>IFERROR(VLOOKUP($E418,'[5]LOG Data SAP'!$D:$AO,31,0)/IF(VLOOKUP($E418,'[5]LOG Data SAP'!$D:$AO,32,0)="G",1000,1),
IF(D418=D417,AD417,""))</f>
        <v>0</v>
      </c>
      <c r="AE418" s="26">
        <f>IFERROR(VLOOKUP($E418,'[5]LOG Data SAP'!$D:$AO,33,0)/IF(VLOOKUP($E418,'[5]LOG Data SAP'!$D:$AO,34,0)="G",1000,1),
IF(D418=D417,AE417,""))</f>
        <v>3.0019999999999998</v>
      </c>
      <c r="AF418" s="27">
        <f t="shared" si="25"/>
        <v>580</v>
      </c>
      <c r="AG418" s="27" t="str">
        <f t="shared" si="26"/>
        <v/>
      </c>
      <c r="AH418" s="28">
        <f t="shared" si="27"/>
        <v>1.0548719999999999E-2</v>
      </c>
      <c r="AI418" s="18" t="str">
        <f>IFERROR(VLOOKUP(E418,'[5]LOG Data SAP'!$D:$E,2,0),IF(D418=D417,AI417,""))</f>
        <v>NMEN CLN OC_ACN_FM 100ML</v>
      </c>
      <c r="AJ418" s="20" t="str">
        <f>IFERROR([5]SKU!VI418,IF(D418=D417,AJ417,""))</f>
        <v>82378</v>
      </c>
      <c r="AK418" s="18" t="str">
        <f>VLOOKUP(E418,[5]SKU!I:X,16,FALSE)</f>
        <v>3401.30.00</v>
      </c>
    </row>
    <row r="419" spans="1:37">
      <c r="A419" s="18" t="str">
        <f>[5]SKU!AC419</f>
        <v>Nivea</v>
      </c>
      <c r="B419" s="18" t="str">
        <f>[5]SKU!AE419</f>
        <v>Nivea Men</v>
      </c>
      <c r="C419" s="18" t="str">
        <f>[5]SKU!AJ419</f>
        <v>NM Cleansing</v>
      </c>
      <c r="D419" s="18" t="str">
        <f>[5]SKU!G419</f>
        <v>NM Acne Oil Clear Acne Defense Facial Foam 100ml</v>
      </c>
      <c r="E419" s="19" t="str">
        <f>[5]SKU!I419</f>
        <v>82378-04800-14</v>
      </c>
      <c r="F419" s="19" t="str">
        <f>[5]SKU!J419</f>
        <v>82378-04800-28</v>
      </c>
      <c r="G419" s="18" t="str">
        <f>[5]SKU!K419</f>
        <v>NMEN Oil Control Acne Clear Foam 100ml (Revival)</v>
      </c>
      <c r="H419" s="18" t="str">
        <f>IF([5]SKU!L419="R","Regular",
IF([5]SKU!L419="P","Promo",
IF([5]SKU!L419="S","Sample",
IF([5]SKU!L419="V","VAS",""))))</f>
        <v>Regular</v>
      </c>
      <c r="I419" s="18" t="str">
        <f>IF([5]SKU!QC419="A","Active",
IF([5]SKU!QC419="D","Discontinue",
IF([5]SKU!QC419="N","NPD","")))</f>
        <v>Active</v>
      </c>
      <c r="J419" s="18" t="str">
        <f>VLOOKUP(IFERROR(VLOOKUP(E419,'[5]Material Status'!A:I,9,0),""),'[5]Material Status'!U:W,3,0)</f>
        <v>Inactive</v>
      </c>
      <c r="K419" s="20" t="str">
        <f>IFERROR(VLOOKUP(E419,'[5]LOG Data SAP'!$D:$AO,11,0),
IF(D419=D418,K418,""))</f>
        <v>8999777888381</v>
      </c>
      <c r="L419" s="20" t="str">
        <f>IFERROR(VLOOKUP(E419,'[5]LOG Data SAP'!$D:$AO,13,0),
IF(D419=D418,L418,""))</f>
        <v>08999777000981</v>
      </c>
      <c r="M419" s="20" t="str">
        <f>IFERROR(VLOOKUP(E419,'[5]LOG Data SAP'!$D:$AO,15,0),
IF(D419=D418,M418,""))</f>
        <v>08999777000998</v>
      </c>
      <c r="N419" s="21">
        <f>[5]SKU!VH419</f>
        <v>1095</v>
      </c>
      <c r="O419" s="22">
        <f>[5]SKU!VN419</f>
        <v>29700</v>
      </c>
      <c r="P419" s="23">
        <f>[5]SKU!VO419</f>
        <v>45383</v>
      </c>
      <c r="Q419" s="24">
        <f>IFERROR(_xlfn.NUMBERVALUE(VLOOKUP(E419,'[5]LOG Data SAP'!$D:$M,9,0)),
IF(D419=D418,Q418,""))</f>
        <v>6</v>
      </c>
      <c r="R419" s="24">
        <f>IFERROR(_xlfn.NUMBERVALUE(VLOOKUP(E419,'[5]LOG Data SAP'!$D:$M,10,0)),
IF(D419=D418,R418,""))</f>
        <v>24</v>
      </c>
      <c r="S419" s="24">
        <f t="shared" si="24"/>
        <v>4</v>
      </c>
      <c r="T419" s="25">
        <f>IFERROR(VLOOKUP($E419,'[5]LOG Data SAP'!$D:$V,17,0)/10,
IF(D419=D418,T418,""))</f>
        <v>8</v>
      </c>
      <c r="U419" s="25">
        <f>IFERROR(VLOOKUP($E419,'[5]LOG Data SAP'!$D:$V,18,0)/10,
IF(D419=D418,U418,""))</f>
        <v>5</v>
      </c>
      <c r="V419" s="25">
        <f>IFERROR(VLOOKUP($E419,'[5]LOG Data SAP'!$D:$V,19,0)/10,
IF(D419=D418,V418,""))</f>
        <v>14.5</v>
      </c>
      <c r="W419" s="25">
        <f>IFERROR(VLOOKUP($E419,'[5]LOG Data SAP'!$D:$AO,21,0)/10,
IF(D419=D418,W418,""))</f>
        <v>0</v>
      </c>
      <c r="X419" s="25">
        <f>IFERROR(VLOOKUP($E419,'[5]LOG Data SAP'!$D:$AO,22,0)/10,
IF(D419=D418,X418,""))</f>
        <v>0</v>
      </c>
      <c r="Y419" s="25">
        <f>IFERROR(VLOOKUP($E419,'[5]LOG Data SAP'!$D:$AO,23,0)/10,
IF(D419=D418,Y418,""))</f>
        <v>0</v>
      </c>
      <c r="Z419" s="25">
        <f>IFERROR(VLOOKUP($E419,'[5]LOG Data SAP'!$D:$AO,25,0)/10,
IF(D419=D418,Z418,""))</f>
        <v>30.3</v>
      </c>
      <c r="AA419" s="25">
        <f>IFERROR(VLOOKUP($E419,'[5]LOG Data SAP'!$D:$AO,26,0)/10,
IF(D419=D418,AA418,""))</f>
        <v>21</v>
      </c>
      <c r="AB419" s="25">
        <f>IFERROR(VLOOKUP($E419,'[5]LOG Data SAP'!$D:$AO,27,0)/10,
IF(D419=D418,AB418,""))</f>
        <v>14.5</v>
      </c>
      <c r="AC419" s="26">
        <f>IFERROR(VLOOKUP($E419,'[5]LOG Data SAP'!$D:$AO,29,0)/IF(VLOOKUP($E419,'[5]LOG Data SAP'!$D:$AO,30,0)="G",1000,1),
IF(D419=D418,AC418,""))</f>
        <v>0.11387</v>
      </c>
      <c r="AD419" s="26">
        <f>IFERROR(VLOOKUP($E419,'[5]LOG Data SAP'!$D:$AO,31,0)/IF(VLOOKUP($E419,'[5]LOG Data SAP'!$D:$AO,32,0)="G",1000,1),
IF(D419=D418,AD418,""))</f>
        <v>0</v>
      </c>
      <c r="AE419" s="26">
        <f>IFERROR(VLOOKUP($E419,'[5]LOG Data SAP'!$D:$AO,33,0)/IF(VLOOKUP($E419,'[5]LOG Data SAP'!$D:$AO,34,0)="G",1000,1),
IF(D419=D418,AE418,""))</f>
        <v>2.98</v>
      </c>
      <c r="AF419" s="27">
        <f t="shared" si="25"/>
        <v>580</v>
      </c>
      <c r="AG419" s="27" t="str">
        <f t="shared" si="26"/>
        <v/>
      </c>
      <c r="AH419" s="28">
        <f t="shared" si="27"/>
        <v>9.2263500000000012E-3</v>
      </c>
      <c r="AI419" s="18" t="str">
        <f>IFERROR(VLOOKUP(E419,'[5]LOG Data SAP'!$D:$E,2,0),IF(D419=D418,AI418,""))</f>
        <v>NFM CLN OC_ACN_FM 100G</v>
      </c>
      <c r="AJ419" s="20" t="str">
        <f>IFERROR([5]SKU!VI419,IF(D419=D418,AJ418,""))</f>
        <v>82378</v>
      </c>
      <c r="AK419" s="18" t="str">
        <f>VLOOKUP(E419,[5]SKU!I:X,16,FALSE)</f>
        <v>3401.30.00</v>
      </c>
    </row>
    <row r="420" spans="1:37">
      <c r="A420" s="18" t="str">
        <f>[5]SKU!AC420</f>
        <v>Nivea</v>
      </c>
      <c r="B420" s="18" t="str">
        <f>[5]SKU!AE420</f>
        <v>Nivea Men</v>
      </c>
      <c r="C420" s="18" t="str">
        <f>[5]SKU!AJ420</f>
        <v>NM Cleansing</v>
      </c>
      <c r="D420" s="18" t="str">
        <f>[5]SKU!G420</f>
        <v>NM Acne Oil Clear Acne Defense Facial Foam 100ml</v>
      </c>
      <c r="E420" s="19" t="str">
        <f>[5]SKU!I420</f>
        <v>82378-04800-24</v>
      </c>
      <c r="F420" s="19" t="str">
        <f>[5]SKU!J420</f>
        <v>82378-04800-28</v>
      </c>
      <c r="G420" s="18" t="str">
        <f>[5]SKU!K420</f>
        <v>NMEN Oil Control Acne Clear Foam 100ml</v>
      </c>
      <c r="H420" s="18" t="str">
        <f>IF([5]SKU!L420="R","Regular",
IF([5]SKU!L420="P","Promo",
IF([5]SKU!L420="S","Sample",
IF([5]SKU!L420="V","VAS",""))))</f>
        <v>Regular</v>
      </c>
      <c r="I420" s="18" t="str">
        <f>IF([5]SKU!QC420="A","Active",
IF([5]SKU!QC420="D","Discontinue",
IF([5]SKU!QC420="N","NPD","")))</f>
        <v>Active</v>
      </c>
      <c r="J420" s="18" t="str">
        <f>VLOOKUP(IFERROR(VLOOKUP(E420,'[5]Material Status'!A:I,9,0),""),'[5]Material Status'!U:W,3,0)</f>
        <v>Inactive</v>
      </c>
      <c r="K420" s="20" t="str">
        <f>IFERROR(VLOOKUP(E420,'[5]LOG Data SAP'!$D:$AO,11,0),
IF(D420=D419,K419,""))</f>
        <v>8999777888381</v>
      </c>
      <c r="L420" s="20" t="str">
        <f>IFERROR(VLOOKUP(E420,'[5]LOG Data SAP'!$D:$AO,13,0),
IF(D420=D419,L419,""))</f>
        <v>08999777000981</v>
      </c>
      <c r="M420" s="20" t="str">
        <f>IFERROR(VLOOKUP(E420,'[5]LOG Data SAP'!$D:$AO,15,0),
IF(D420=D419,M419,""))</f>
        <v>08999777000998</v>
      </c>
      <c r="N420" s="21">
        <f>[5]SKU!VH420</f>
        <v>900</v>
      </c>
      <c r="O420" s="22">
        <f>[5]SKU!VN420</f>
        <v>29700</v>
      </c>
      <c r="P420" s="23">
        <f>[5]SKU!VO420</f>
        <v>45383</v>
      </c>
      <c r="Q420" s="24">
        <f>IFERROR(_xlfn.NUMBERVALUE(VLOOKUP(E420,'[5]LOG Data SAP'!$D:$M,9,0)),
IF(D420=D419,Q419,""))</f>
        <v>6</v>
      </c>
      <c r="R420" s="24">
        <f>IFERROR(_xlfn.NUMBERVALUE(VLOOKUP(E420,'[5]LOG Data SAP'!$D:$M,10,0)),
IF(D420=D419,R419,""))</f>
        <v>24</v>
      </c>
      <c r="S420" s="24">
        <f t="shared" si="24"/>
        <v>4</v>
      </c>
      <c r="T420" s="25">
        <f>IFERROR(VLOOKUP($E420,'[5]LOG Data SAP'!$D:$V,17,0)/10,
IF(D420=D419,T419,""))</f>
        <v>8</v>
      </c>
      <c r="U420" s="25">
        <f>IFERROR(VLOOKUP($E420,'[5]LOG Data SAP'!$D:$V,18,0)/10,
IF(D420=D419,U419,""))</f>
        <v>5</v>
      </c>
      <c r="V420" s="25">
        <f>IFERROR(VLOOKUP($E420,'[5]LOG Data SAP'!$D:$V,19,0)/10,
IF(D420=D419,V419,""))</f>
        <v>14.5</v>
      </c>
      <c r="W420" s="25">
        <f>IFERROR(VLOOKUP($E420,'[5]LOG Data SAP'!$D:$AO,21,0)/10,
IF(D420=D419,W419,""))</f>
        <v>15.8</v>
      </c>
      <c r="X420" s="25">
        <f>IFERROR(VLOOKUP($E420,'[5]LOG Data SAP'!$D:$AO,22,0)/10,
IF(D420=D419,X419,""))</f>
        <v>10.6</v>
      </c>
      <c r="Y420" s="25">
        <f>IFERROR(VLOOKUP($E420,'[5]LOG Data SAP'!$D:$AO,23,0)/10,
IF(D420=D419,Y419,""))</f>
        <v>14.5</v>
      </c>
      <c r="Z420" s="25">
        <f>IFERROR(VLOOKUP($E420,'[5]LOG Data SAP'!$D:$AO,25,0)/10,
IF(D420=D419,Z419,""))</f>
        <v>34.299999999999997</v>
      </c>
      <c r="AA420" s="25">
        <f>IFERROR(VLOOKUP($E420,'[5]LOG Data SAP'!$D:$AO,26,0)/10,
IF(D420=D419,AA419,""))</f>
        <v>24.1</v>
      </c>
      <c r="AB420" s="25">
        <f>IFERROR(VLOOKUP($E420,'[5]LOG Data SAP'!$D:$AO,27,0)/10,
IF(D420=D419,AB419,""))</f>
        <v>17.600000000000001</v>
      </c>
      <c r="AC420" s="26">
        <f>IFERROR(VLOOKUP($E420,'[5]LOG Data SAP'!$D:$AO,29,0)/IF(VLOOKUP($E420,'[5]LOG Data SAP'!$D:$AO,30,0)="G",1000,1),
IF(D420=D419,AC419,""))</f>
        <v>0.11387</v>
      </c>
      <c r="AD420" s="26">
        <f>IFERROR(VLOOKUP($E420,'[5]LOG Data SAP'!$D:$AO,31,0)/IF(VLOOKUP($E420,'[5]LOG Data SAP'!$D:$AO,32,0)="G",1000,1),
IF(D420=D419,AD419,""))</f>
        <v>0.69699999999999995</v>
      </c>
      <c r="AE420" s="26">
        <f>IFERROR(VLOOKUP($E420,'[5]LOG Data SAP'!$D:$AO,33,0)/IF(VLOOKUP($E420,'[5]LOG Data SAP'!$D:$AO,34,0)="G",1000,1),
IF(D420=D419,AE419,""))</f>
        <v>3.0790000000000002</v>
      </c>
      <c r="AF420" s="27">
        <f t="shared" si="25"/>
        <v>580</v>
      </c>
      <c r="AG420" s="27">
        <f t="shared" si="26"/>
        <v>2428.46</v>
      </c>
      <c r="AH420" s="28">
        <f t="shared" si="27"/>
        <v>1.4548688000000002E-2</v>
      </c>
      <c r="AI420" s="18" t="str">
        <f>IFERROR(VLOOKUP(E420,'[5]LOG Data SAP'!$D:$E,2,0),IF(D420=D419,AI419,""))</f>
        <v>NFM CLN OC_ACN_FM 100ML</v>
      </c>
      <c r="AJ420" s="20" t="str">
        <f>IFERROR([5]SKU!VI420,IF(D420=D419,AJ419,""))</f>
        <v>82378</v>
      </c>
      <c r="AK420" s="18" t="str">
        <f>VLOOKUP(E420,[5]SKU!I:X,16,FALSE)</f>
        <v>3401.30.00</v>
      </c>
    </row>
    <row r="421" spans="1:37">
      <c r="A421" s="18" t="str">
        <f>[5]SKU!AC421</f>
        <v>Nivea</v>
      </c>
      <c r="B421" s="18" t="str">
        <f>[5]SKU!AE421</f>
        <v>Nivea Men</v>
      </c>
      <c r="C421" s="18" t="str">
        <f>[5]SKU!AJ421</f>
        <v>NM Cleansing</v>
      </c>
      <c r="D421" s="18" t="str">
        <f>[5]SKU!G421</f>
        <v>NM Acne Oil Clear Acne Defense Facial Foam 100ml</v>
      </c>
      <c r="E421" s="19" t="str">
        <f>[5]SKU!I421</f>
        <v>88838-04800-20</v>
      </c>
      <c r="F421" s="19" t="str">
        <f>[5]SKU!J421</f>
        <v>82378-04800-28</v>
      </c>
      <c r="G421" s="18" t="str">
        <f>[5]SKU!K421</f>
        <v>NMEN Oil Control Facial Foam 100ml</v>
      </c>
      <c r="H421" s="18" t="str">
        <f>IF([5]SKU!L421="R","Regular",
IF([5]SKU!L421="P","Promo",
IF([5]SKU!L421="S","Sample",
IF([5]SKU!L421="V","VAS",""))))</f>
        <v>Regular</v>
      </c>
      <c r="I421" s="18" t="str">
        <f>IF([5]SKU!QC421="A","Active",
IF([5]SKU!QC421="D","Discontinue",
IF([5]SKU!QC421="N","NPD","")))</f>
        <v>Active</v>
      </c>
      <c r="J421" s="18" t="str">
        <f>VLOOKUP(IFERROR(VLOOKUP(E421,'[5]Material Status'!A:I,9,0),""),'[5]Material Status'!U:W,3,0)</f>
        <v>Inactive</v>
      </c>
      <c r="K421" s="20" t="str">
        <f>IFERROR(VLOOKUP(E421,'[5]LOG Data SAP'!$D:$AO,11,0),
IF(D421=D420,K420,""))</f>
        <v>8999777888381</v>
      </c>
      <c r="L421" s="20" t="str">
        <f>IFERROR(VLOOKUP(E421,'[5]LOG Data SAP'!$D:$AO,13,0),
IF(D421=D420,L420,""))</f>
        <v>08999777000981</v>
      </c>
      <c r="M421" s="20" t="str">
        <f>IFERROR(VLOOKUP(E421,'[5]LOG Data SAP'!$D:$AO,15,0),
IF(D421=D420,M420,""))</f>
        <v>08999777000998</v>
      </c>
      <c r="N421" s="21">
        <f>[5]SKU!VH421</f>
        <v>1095</v>
      </c>
      <c r="O421" s="22">
        <f>[5]SKU!VN421</f>
        <v>13867</v>
      </c>
      <c r="P421" s="23">
        <f>[5]SKU!VO421</f>
        <v>43100</v>
      </c>
      <c r="Q421" s="24">
        <f>IFERROR(_xlfn.NUMBERVALUE(VLOOKUP(E421,'[5]LOG Data SAP'!$D:$M,9,0)),
IF(D421=D420,Q420,""))</f>
        <v>6</v>
      </c>
      <c r="R421" s="24">
        <f>IFERROR(_xlfn.NUMBERVALUE(VLOOKUP(E421,'[5]LOG Data SAP'!$D:$M,10,0)),
IF(D421=D420,R420,""))</f>
        <v>24</v>
      </c>
      <c r="S421" s="24">
        <f t="shared" si="24"/>
        <v>4</v>
      </c>
      <c r="T421" s="25">
        <f>IFERROR(VLOOKUP($E421,'[5]LOG Data SAP'!$D:$V,17,0)/10,
IF(D421=D420,T420,""))</f>
        <v>8</v>
      </c>
      <c r="U421" s="25">
        <f>IFERROR(VLOOKUP($E421,'[5]LOG Data SAP'!$D:$V,18,0)/10,
IF(D421=D420,U420,""))</f>
        <v>5</v>
      </c>
      <c r="V421" s="25">
        <f>IFERROR(VLOOKUP($E421,'[5]LOG Data SAP'!$D:$V,19,0)/10,
IF(D421=D420,V420,""))</f>
        <v>14.5</v>
      </c>
      <c r="W421" s="25">
        <f>IFERROR(VLOOKUP($E421,'[5]LOG Data SAP'!$D:$AO,21,0)/10,
IF(D421=D420,W420,""))</f>
        <v>15.8</v>
      </c>
      <c r="X421" s="25">
        <f>IFERROR(VLOOKUP($E421,'[5]LOG Data SAP'!$D:$AO,22,0)/10,
IF(D421=D420,X420,""))</f>
        <v>10.6</v>
      </c>
      <c r="Y421" s="25">
        <f>IFERROR(VLOOKUP($E421,'[5]LOG Data SAP'!$D:$AO,23,0)/10,
IF(D421=D420,Y420,""))</f>
        <v>14.5</v>
      </c>
      <c r="Z421" s="25">
        <f>IFERROR(VLOOKUP($E421,'[5]LOG Data SAP'!$D:$AO,25,0)/10,
IF(D421=D420,Z420,""))</f>
        <v>34.299999999999997</v>
      </c>
      <c r="AA421" s="25">
        <f>IFERROR(VLOOKUP($E421,'[5]LOG Data SAP'!$D:$AO,26,0)/10,
IF(D421=D420,AA420,""))</f>
        <v>24.1</v>
      </c>
      <c r="AB421" s="25">
        <f>IFERROR(VLOOKUP($E421,'[5]LOG Data SAP'!$D:$AO,27,0)/10,
IF(D421=D420,AB420,""))</f>
        <v>17.600000000000001</v>
      </c>
      <c r="AC421" s="26">
        <f>IFERROR(VLOOKUP($E421,'[5]LOG Data SAP'!$D:$AO,29,0)/IF(VLOOKUP($E421,'[5]LOG Data SAP'!$D:$AO,30,0)="G",1000,1),
IF(D421=D420,AC420,""))</f>
        <v>0.11387</v>
      </c>
      <c r="AD421" s="26">
        <f>IFERROR(VLOOKUP($E421,'[5]LOG Data SAP'!$D:$AO,31,0)/IF(VLOOKUP($E421,'[5]LOG Data SAP'!$D:$AO,32,0)="G",1000,1),
IF(D421=D420,AD420,""))</f>
        <v>0.69699999999999995</v>
      </c>
      <c r="AE421" s="26">
        <f>IFERROR(VLOOKUP($E421,'[5]LOG Data SAP'!$D:$AO,33,0)/IF(VLOOKUP($E421,'[5]LOG Data SAP'!$D:$AO,34,0)="G",1000,1),
IF(D421=D420,AE420,""))</f>
        <v>3.0790000000000002</v>
      </c>
      <c r="AF421" s="27">
        <f t="shared" si="25"/>
        <v>580</v>
      </c>
      <c r="AG421" s="27">
        <f t="shared" si="26"/>
        <v>2428.46</v>
      </c>
      <c r="AH421" s="28">
        <f t="shared" si="27"/>
        <v>1.4548688000000002E-2</v>
      </c>
      <c r="AI421" s="18" t="str">
        <f>IFERROR(VLOOKUP(E421,'[5]LOG Data SAP'!$D:$E,2,0),IF(D421=D420,AI420,""))</f>
        <v>NFM CLN OC_ACN_FM 100ML</v>
      </c>
      <c r="AJ421" s="20" t="str">
        <f>IFERROR([5]SKU!VI421,IF(D421=D420,AJ420,""))</f>
        <v>82378</v>
      </c>
      <c r="AK421" s="18" t="str">
        <f>VLOOKUP(E421,[5]SKU!I:X,16,FALSE)</f>
        <v>3401.30.00</v>
      </c>
    </row>
    <row r="422" spans="1:37">
      <c r="A422" s="18" t="str">
        <f>[5]SKU!AC422</f>
        <v>Nivea</v>
      </c>
      <c r="B422" s="18" t="str">
        <f>[5]SKU!AE422</f>
        <v>Nivea Men</v>
      </c>
      <c r="C422" s="18" t="str">
        <f>[5]SKU!AJ422</f>
        <v>NM Cleansing</v>
      </c>
      <c r="D422" s="18" t="str">
        <f>[5]SKU!G422</f>
        <v>NM Acne Oil Clear Acne Defense Facial Foam 100ml</v>
      </c>
      <c r="E422" s="19" t="str">
        <f>[5]SKU!I422</f>
        <v>88838-04800-16</v>
      </c>
      <c r="F422" s="19" t="str">
        <f>[5]SKU!J422</f>
        <v>82378-04800-28</v>
      </c>
      <c r="G422" s="18" t="str">
        <f>[5]SKU!K422</f>
        <v>NMEN Oil Control Facial Foam 100ml</v>
      </c>
      <c r="H422" s="18" t="str">
        <f>IF([5]SKU!L422="R","Regular",
IF([5]SKU!L422="P","Promo",
IF([5]SKU!L422="S","Sample",
IF([5]SKU!L422="V","VAS",""))))</f>
        <v>Regular</v>
      </c>
      <c r="I422" s="18" t="str">
        <f>IF([5]SKU!QC422="A","Active",
IF([5]SKU!QC422="D","Discontinue",
IF([5]SKU!QC422="N","NPD","")))</f>
        <v>Active</v>
      </c>
      <c r="J422" s="18" t="str">
        <f>VLOOKUP(IFERROR(VLOOKUP(E422,'[5]Material Status'!A:I,9,0),""),'[5]Material Status'!U:W,3,0)</f>
        <v>Inactive</v>
      </c>
      <c r="K422" s="20" t="str">
        <f>IFERROR(VLOOKUP(E422,'[5]LOG Data SAP'!$D:$AO,11,0),
IF(D422=D421,K421,""))</f>
        <v>8999777888381</v>
      </c>
      <c r="L422" s="20" t="str">
        <f>IFERROR(VLOOKUP(E422,'[5]LOG Data SAP'!$D:$AO,13,0),
IF(D422=D421,L421,""))</f>
        <v>08999777000981</v>
      </c>
      <c r="M422" s="20" t="str">
        <f>IFERROR(VLOOKUP(E422,'[5]LOG Data SAP'!$D:$AO,15,0),
IF(D422=D421,M421,""))</f>
        <v>08999777000998</v>
      </c>
      <c r="N422" s="21">
        <f>[5]SKU!VH422</f>
        <v>1095</v>
      </c>
      <c r="O422" s="22">
        <f>[5]SKU!VN422</f>
        <v>11359</v>
      </c>
      <c r="P422" s="23">
        <f>[5]SKU!VO422</f>
        <v>43100</v>
      </c>
      <c r="Q422" s="24">
        <f>IFERROR(_xlfn.NUMBERVALUE(VLOOKUP(E422,'[5]LOG Data SAP'!$D:$M,9,0)),
IF(D422=D421,Q421,""))</f>
        <v>6</v>
      </c>
      <c r="R422" s="24">
        <f>IFERROR(_xlfn.NUMBERVALUE(VLOOKUP(E422,'[5]LOG Data SAP'!$D:$M,10,0)),
IF(D422=D421,R421,""))</f>
        <v>24</v>
      </c>
      <c r="S422" s="24">
        <f t="shared" si="24"/>
        <v>4</v>
      </c>
      <c r="T422" s="25">
        <f>IFERROR(VLOOKUP($E422,'[5]LOG Data SAP'!$D:$V,17,0)/10,
IF(D422=D421,T421,""))</f>
        <v>8</v>
      </c>
      <c r="U422" s="25">
        <f>IFERROR(VLOOKUP($E422,'[5]LOG Data SAP'!$D:$V,18,0)/10,
IF(D422=D421,U421,""))</f>
        <v>5</v>
      </c>
      <c r="V422" s="25">
        <f>IFERROR(VLOOKUP($E422,'[5]LOG Data SAP'!$D:$V,19,0)/10,
IF(D422=D421,V421,""))</f>
        <v>14.5</v>
      </c>
      <c r="W422" s="25">
        <f>IFERROR(VLOOKUP($E422,'[5]LOG Data SAP'!$D:$AO,21,0)/10,
IF(D422=D421,W421,""))</f>
        <v>15.8</v>
      </c>
      <c r="X422" s="25">
        <f>IFERROR(VLOOKUP($E422,'[5]LOG Data SAP'!$D:$AO,22,0)/10,
IF(D422=D421,X421,""))</f>
        <v>10.6</v>
      </c>
      <c r="Y422" s="25">
        <f>IFERROR(VLOOKUP($E422,'[5]LOG Data SAP'!$D:$AO,23,0)/10,
IF(D422=D421,Y421,""))</f>
        <v>14.5</v>
      </c>
      <c r="Z422" s="25">
        <f>IFERROR(VLOOKUP($E422,'[5]LOG Data SAP'!$D:$AO,25,0)/10,
IF(D422=D421,Z421,""))</f>
        <v>34.299999999999997</v>
      </c>
      <c r="AA422" s="25">
        <f>IFERROR(VLOOKUP($E422,'[5]LOG Data SAP'!$D:$AO,26,0)/10,
IF(D422=D421,AA421,""))</f>
        <v>24.1</v>
      </c>
      <c r="AB422" s="25">
        <f>IFERROR(VLOOKUP($E422,'[5]LOG Data SAP'!$D:$AO,27,0)/10,
IF(D422=D421,AB421,""))</f>
        <v>17.600000000000001</v>
      </c>
      <c r="AC422" s="26">
        <f>IFERROR(VLOOKUP($E422,'[5]LOG Data SAP'!$D:$AO,29,0)/IF(VLOOKUP($E422,'[5]LOG Data SAP'!$D:$AO,30,0)="G",1000,1),
IF(D422=D421,AC421,""))</f>
        <v>0.11387</v>
      </c>
      <c r="AD422" s="26">
        <f>IFERROR(VLOOKUP($E422,'[5]LOG Data SAP'!$D:$AO,31,0)/IF(VLOOKUP($E422,'[5]LOG Data SAP'!$D:$AO,32,0)="G",1000,1),
IF(D422=D421,AD421,""))</f>
        <v>0.69699999999999995</v>
      </c>
      <c r="AE422" s="26">
        <f>IFERROR(VLOOKUP($E422,'[5]LOG Data SAP'!$D:$AO,33,0)/IF(VLOOKUP($E422,'[5]LOG Data SAP'!$D:$AO,34,0)="G",1000,1),
IF(D422=D421,AE421,""))</f>
        <v>3.0790000000000002</v>
      </c>
      <c r="AF422" s="27">
        <f t="shared" si="25"/>
        <v>580</v>
      </c>
      <c r="AG422" s="27">
        <f t="shared" si="26"/>
        <v>2428.46</v>
      </c>
      <c r="AH422" s="28">
        <f t="shared" si="27"/>
        <v>1.4548688000000002E-2</v>
      </c>
      <c r="AI422" s="18" t="str">
        <f>IFERROR(VLOOKUP(E422,'[5]LOG Data SAP'!$D:$E,2,0),IF(D422=D421,AI421,""))</f>
        <v>NFM CLN OC_ACN_FM 100ML</v>
      </c>
      <c r="AJ422" s="20" t="str">
        <f>IFERROR([5]SKU!VI422,IF(D422=D421,AJ421,""))</f>
        <v>82378</v>
      </c>
      <c r="AK422" s="18" t="str">
        <f>VLOOKUP(E422,[5]SKU!I:X,16,FALSE)</f>
        <v>3401.30.00</v>
      </c>
    </row>
    <row r="423" spans="1:37">
      <c r="A423" s="18" t="str">
        <f>[5]SKU!AC423</f>
        <v>Nivea</v>
      </c>
      <c r="B423" s="18" t="str">
        <f>[5]SKU!AE423</f>
        <v>Nivea Men</v>
      </c>
      <c r="C423" s="18" t="str">
        <f>[5]SKU!AJ423</f>
        <v>NM Cleansing</v>
      </c>
      <c r="D423" s="18" t="str">
        <f>[5]SKU!G423</f>
        <v>NM Acne Oil Clear Acne Defense Facial Foam 100ml</v>
      </c>
      <c r="E423" s="19" t="str">
        <f>[5]SKU!I423</f>
        <v>48330-00109-00</v>
      </c>
      <c r="F423" s="19" t="str">
        <f>[5]SKU!J423</f>
        <v>82378-04800-28</v>
      </c>
      <c r="G423" s="18" t="str">
        <f>[5]SKU!K423</f>
        <v>NM OCAC 100 (Unique Code)</v>
      </c>
      <c r="H423" s="18" t="str">
        <f>IF([5]SKU!L423="R","Regular",
IF([5]SKU!L423="P","Promo",
IF([5]SKU!L423="S","Sample",
IF([5]SKU!L423="V","VAS",""))))</f>
        <v>Promo</v>
      </c>
      <c r="I423" s="18" t="str">
        <f>IF([5]SKU!QC423="A","Active",
IF([5]SKU!QC423="D","Discontinue",
IF([5]SKU!QC423="N","NPD","")))</f>
        <v>Active</v>
      </c>
      <c r="J423" s="18" t="str">
        <f>VLOOKUP(IFERROR(VLOOKUP(E423,'[5]Material Status'!A:I,9,0),""),'[5]Material Status'!U:W,3,0)</f>
        <v>Inactive</v>
      </c>
      <c r="K423" s="20" t="str">
        <f>IFERROR(VLOOKUP(E423,'[5]LOG Data SAP'!$D:$AO,11,0),
IF(D423=D422,K422,""))</f>
        <v>8999777008642</v>
      </c>
      <c r="L423" s="20" t="str">
        <f>IFERROR(VLOOKUP(E423,'[5]LOG Data SAP'!$D:$AO,13,0),
IF(D423=D422,L422,""))</f>
        <v/>
      </c>
      <c r="M423" s="20" t="str">
        <f>IFERROR(VLOOKUP(E423,'[5]LOG Data SAP'!$D:$AO,15,0),
IF(D423=D422,M422,""))</f>
        <v>8999777008659</v>
      </c>
      <c r="N423" s="21">
        <f>[5]SKU!VH423</f>
        <v>1095</v>
      </c>
      <c r="O423" s="22">
        <f>[5]SKU!VN423</f>
        <v>29700</v>
      </c>
      <c r="P423" s="23">
        <f>[5]SKU!VO423</f>
        <v>45383</v>
      </c>
      <c r="Q423" s="24">
        <f>IFERROR(_xlfn.NUMBERVALUE(VLOOKUP(E423,'[5]LOG Data SAP'!$D:$M,9,0)),
IF(D423=D422,Q422,""))</f>
        <v>0</v>
      </c>
      <c r="R423" s="24">
        <f>IFERROR(_xlfn.NUMBERVALUE(VLOOKUP(E423,'[5]LOG Data SAP'!$D:$M,10,0)),
IF(D423=D422,R422,""))</f>
        <v>24</v>
      </c>
      <c r="S423" s="24">
        <f t="shared" si="24"/>
        <v>0</v>
      </c>
      <c r="T423" s="25">
        <f>IFERROR(VLOOKUP($E423,'[5]LOG Data SAP'!$D:$V,17,0)/10,
IF(D423=D422,T422,""))</f>
        <v>8</v>
      </c>
      <c r="U423" s="25">
        <f>IFERROR(VLOOKUP($E423,'[5]LOG Data SAP'!$D:$V,18,0)/10,
IF(D423=D422,U422,""))</f>
        <v>5</v>
      </c>
      <c r="V423" s="25">
        <f>IFERROR(VLOOKUP($E423,'[5]LOG Data SAP'!$D:$V,19,0)/10,
IF(D423=D422,V422,""))</f>
        <v>14.5</v>
      </c>
      <c r="W423" s="25">
        <f>IFERROR(VLOOKUP($E423,'[5]LOG Data SAP'!$D:$AO,21,0)/10,
IF(D423=D422,W422,""))</f>
        <v>0</v>
      </c>
      <c r="X423" s="25">
        <f>IFERROR(VLOOKUP($E423,'[5]LOG Data SAP'!$D:$AO,22,0)/10,
IF(D423=D422,X422,""))</f>
        <v>0</v>
      </c>
      <c r="Y423" s="25">
        <f>IFERROR(VLOOKUP($E423,'[5]LOG Data SAP'!$D:$AO,23,0)/10,
IF(D423=D422,Y422,""))</f>
        <v>0</v>
      </c>
      <c r="Z423" s="25">
        <f>IFERROR(VLOOKUP($E423,'[5]LOG Data SAP'!$D:$AO,25,0)/10,
IF(D423=D422,Z422,""))</f>
        <v>30.3</v>
      </c>
      <c r="AA423" s="25">
        <f>IFERROR(VLOOKUP($E423,'[5]LOG Data SAP'!$D:$AO,26,0)/10,
IF(D423=D422,AA422,""))</f>
        <v>21</v>
      </c>
      <c r="AB423" s="25">
        <f>IFERROR(VLOOKUP($E423,'[5]LOG Data SAP'!$D:$AO,27,0)/10,
IF(D423=D422,AB422,""))</f>
        <v>14.5</v>
      </c>
      <c r="AC423" s="26">
        <f>IFERROR(VLOOKUP($E423,'[5]LOG Data SAP'!$D:$AO,29,0)/IF(VLOOKUP($E423,'[5]LOG Data SAP'!$D:$AO,30,0)="G",1000,1),
IF(D423=D422,AC422,""))</f>
        <v>0.11387</v>
      </c>
      <c r="AD423" s="26">
        <f>IFERROR(VLOOKUP($E423,'[5]LOG Data SAP'!$D:$AO,31,0)/IF(VLOOKUP($E423,'[5]LOG Data SAP'!$D:$AO,32,0)="G",1000,1),
IF(D423=D422,AD422,""))</f>
        <v>0</v>
      </c>
      <c r="AE423" s="26">
        <f>IFERROR(VLOOKUP($E423,'[5]LOG Data SAP'!$D:$AO,33,0)/IF(VLOOKUP($E423,'[5]LOG Data SAP'!$D:$AO,34,0)="G",1000,1),
IF(D423=D422,AE422,""))</f>
        <v>3.0790000000000002</v>
      </c>
      <c r="AF423" s="27">
        <f t="shared" si="25"/>
        <v>580</v>
      </c>
      <c r="AG423" s="27" t="str">
        <f t="shared" si="26"/>
        <v/>
      </c>
      <c r="AH423" s="28">
        <f t="shared" si="27"/>
        <v>9.2263500000000012E-3</v>
      </c>
      <c r="AI423" s="18" t="str">
        <f>IFERROR(VLOOKUP(E423,'[5]LOG Data SAP'!$D:$E,2,0),IF(D423=D422,AI422,""))</f>
        <v>NMEN ACNE CONTROL FACIAL FOAM 100ML</v>
      </c>
      <c r="AJ423" s="20" t="str">
        <f>IFERROR([5]SKU!VI423,IF(D423=D422,AJ422,""))</f>
        <v>82378</v>
      </c>
      <c r="AK423" s="18" t="str">
        <f>VLOOKUP(E423,[5]SKU!I:X,16,FALSE)</f>
        <v>3401.30.00</v>
      </c>
    </row>
    <row r="424" spans="1:37">
      <c r="A424" s="18" t="str">
        <f>[5]SKU!AC424</f>
        <v>Nivea</v>
      </c>
      <c r="B424" s="18" t="str">
        <f>[5]SKU!AE424</f>
        <v>Nivea Men</v>
      </c>
      <c r="C424" s="18" t="str">
        <f>[5]SKU!AJ424</f>
        <v>NM Cleansing</v>
      </c>
      <c r="D424" s="18" t="str">
        <f>[5]SKU!G424</f>
        <v>NM Acne Oil Clear Acne Defense Facial Foam 100ml</v>
      </c>
      <c r="E424" s="19" t="str">
        <f>[5]SKU!I424</f>
        <v>48330-00120-00</v>
      </c>
      <c r="F424" s="19" t="str">
        <f>[5]SKU!J424</f>
        <v>82378-04800-28</v>
      </c>
      <c r="G424" s="18" t="str">
        <f>[5]SKU!K424</f>
        <v>NM OCAC 100 + NDEO RO FA 25</v>
      </c>
      <c r="H424" s="18" t="str">
        <f>IF([5]SKU!L424="R","Regular",
IF([5]SKU!L424="P","Promo",
IF([5]SKU!L424="S","Sample",
IF([5]SKU!L424="V","VAS",""))))</f>
        <v>VAS</v>
      </c>
      <c r="I424" s="18" t="str">
        <f>IF([5]SKU!QC424="A","Active",
IF([5]SKU!QC424="D","Discontinue",
IF([5]SKU!QC424="N","NPD","")))</f>
        <v>Active</v>
      </c>
      <c r="J424" s="18" t="str">
        <f>VLOOKUP(IFERROR(VLOOKUP(E424,'[5]Material Status'!A:I,9,0),""),'[5]Material Status'!U:W,3,0)</f>
        <v>Inactive</v>
      </c>
      <c r="K424" s="20" t="str">
        <f>IFERROR(VLOOKUP(E424,'[5]LOG Data SAP'!$D:$AO,11,0),
IF(D424=D423,K423,""))</f>
        <v/>
      </c>
      <c r="L424" s="20" t="str">
        <f>IFERROR(VLOOKUP(E424,'[5]LOG Data SAP'!$D:$AO,13,0),
IF(D424=D423,L423,""))</f>
        <v/>
      </c>
      <c r="M424" s="20" t="str">
        <f>IFERROR(VLOOKUP(E424,'[5]LOG Data SAP'!$D:$AO,15,0),
IF(D424=D423,M423,""))</f>
        <v/>
      </c>
      <c r="N424" s="21">
        <f>[5]SKU!VH424</f>
        <v>900</v>
      </c>
      <c r="O424" s="22">
        <f>[5]SKU!VN424</f>
        <v>29700</v>
      </c>
      <c r="P424" s="23">
        <f>[5]SKU!VO424</f>
        <v>45383</v>
      </c>
      <c r="Q424" s="24">
        <f>IFERROR(_xlfn.NUMBERVALUE(VLOOKUP(E424,'[5]LOG Data SAP'!$D:$M,9,0)),
IF(D424=D423,Q423,""))</f>
        <v>0</v>
      </c>
      <c r="R424" s="24">
        <f>IFERROR(_xlfn.NUMBERVALUE(VLOOKUP(E424,'[5]LOG Data SAP'!$D:$M,10,0)),
IF(D424=D423,R423,""))</f>
        <v>24</v>
      </c>
      <c r="S424" s="24">
        <f t="shared" si="24"/>
        <v>0</v>
      </c>
      <c r="T424" s="25">
        <f>IFERROR(VLOOKUP($E424,'[5]LOG Data SAP'!$D:$V,17,0)/10,
IF(D424=D423,T423,""))</f>
        <v>10</v>
      </c>
      <c r="U424" s="25">
        <f>IFERROR(VLOOKUP($E424,'[5]LOG Data SAP'!$D:$V,18,0)/10,
IF(D424=D423,U423,""))</f>
        <v>6</v>
      </c>
      <c r="V424" s="25">
        <f>IFERROR(VLOOKUP($E424,'[5]LOG Data SAP'!$D:$V,19,0)/10,
IF(D424=D423,V423,""))</f>
        <v>14.5</v>
      </c>
      <c r="W424" s="25">
        <f>IFERROR(VLOOKUP($E424,'[5]LOG Data SAP'!$D:$AO,21,0)/10,
IF(D424=D423,W423,""))</f>
        <v>0</v>
      </c>
      <c r="X424" s="25">
        <f>IFERROR(VLOOKUP($E424,'[5]LOG Data SAP'!$D:$AO,22,0)/10,
IF(D424=D423,X423,""))</f>
        <v>0</v>
      </c>
      <c r="Y424" s="25">
        <f>IFERROR(VLOOKUP($E424,'[5]LOG Data SAP'!$D:$AO,23,0)/10,
IF(D424=D423,Y423,""))</f>
        <v>0</v>
      </c>
      <c r="Z424" s="25">
        <f>IFERROR(VLOOKUP($E424,'[5]LOG Data SAP'!$D:$AO,25,0)/10,
IF(D424=D423,Z423,""))</f>
        <v>42.8</v>
      </c>
      <c r="AA424" s="25">
        <f>IFERROR(VLOOKUP($E424,'[5]LOG Data SAP'!$D:$AO,26,0)/10,
IF(D424=D423,AA423,""))</f>
        <v>39.299999999999997</v>
      </c>
      <c r="AB424" s="25">
        <f>IFERROR(VLOOKUP($E424,'[5]LOG Data SAP'!$D:$AO,27,0)/10,
IF(D424=D423,AB423,""))</f>
        <v>16.600000000000001</v>
      </c>
      <c r="AC424" s="26">
        <f>IFERROR(VLOOKUP($E424,'[5]LOG Data SAP'!$D:$AO,29,0)/IF(VLOOKUP($E424,'[5]LOG Data SAP'!$D:$AO,30,0)="G",1000,1),
IF(D424=D423,AC423,""))</f>
        <v>0.23499999999999999</v>
      </c>
      <c r="AD424" s="26">
        <f>IFERROR(VLOOKUP($E424,'[5]LOG Data SAP'!$D:$AO,31,0)/IF(VLOOKUP($E424,'[5]LOG Data SAP'!$D:$AO,32,0)="G",1000,1),
IF(D424=D423,AD423,""))</f>
        <v>0</v>
      </c>
      <c r="AE424" s="26">
        <f>IFERROR(VLOOKUP($E424,'[5]LOG Data SAP'!$D:$AO,33,0)/IF(VLOOKUP($E424,'[5]LOG Data SAP'!$D:$AO,34,0)="G",1000,1),
IF(D424=D423,AE423,""))</f>
        <v>6.0759999999999996</v>
      </c>
      <c r="AF424" s="27">
        <f t="shared" si="25"/>
        <v>870</v>
      </c>
      <c r="AG424" s="27" t="str">
        <f t="shared" si="26"/>
        <v/>
      </c>
      <c r="AH424" s="28">
        <f t="shared" si="27"/>
        <v>2.7921863999999998E-2</v>
      </c>
      <c r="AI424" s="18" t="str">
        <f>IFERROR(VLOOKUP(E424,'[5]LOG Data SAP'!$D:$E,2,0),IF(D424=D423,AI423,""))</f>
        <v>NM AC FOAM 100ML+NDEO FRESH ACTIVE 25ML</v>
      </c>
      <c r="AJ424" s="20" t="str">
        <f>IFERROR([5]SKU!VI424,IF(D424=D423,AJ423,""))</f>
        <v>82378</v>
      </c>
      <c r="AK424" s="18" t="str">
        <f>VLOOKUP(E424,[5]SKU!I:X,16,FALSE)</f>
        <v>3401.30.00</v>
      </c>
    </row>
    <row r="425" spans="1:37">
      <c r="A425" s="18" t="str">
        <f>[5]SKU!AC425</f>
        <v>Nivea</v>
      </c>
      <c r="B425" s="18" t="str">
        <f>[5]SKU!AE425</f>
        <v>Nivea Men</v>
      </c>
      <c r="C425" s="18" t="str">
        <f>[5]SKU!AJ425</f>
        <v>NM Cleansing</v>
      </c>
      <c r="D425" s="18" t="str">
        <f>[5]SKU!G425</f>
        <v>NM Acne Oil Clear Acne Defense Facial Foam 100ml</v>
      </c>
      <c r="E425" s="19" t="str">
        <f>[5]SKU!I425</f>
        <v>48330-00056-00</v>
      </c>
      <c r="F425" s="19" t="str">
        <f>[5]SKU!J425</f>
        <v>82378-04800-28</v>
      </c>
      <c r="G425" s="18" t="str">
        <f>[5]SKU!K425</f>
        <v>NMEN OC Acne Clear Foam 100 + Body Refreshing 100</v>
      </c>
      <c r="H425" s="18" t="str">
        <f>IF([5]SKU!L425="R","Regular",
IF([5]SKU!L425="P","Promo",
IF([5]SKU!L425="S","Sample",
IF([5]SKU!L425="V","VAS",""))))</f>
        <v>VAS</v>
      </c>
      <c r="I425" s="18" t="str">
        <f>IF([5]SKU!QC425="A","Active",
IF([5]SKU!QC425="D","Discontinue",
IF([5]SKU!QC425="N","NPD","")))</f>
        <v>Active</v>
      </c>
      <c r="J425" s="18" t="str">
        <f>VLOOKUP(IFERROR(VLOOKUP(E425,'[5]Material Status'!A:I,9,0),""),'[5]Material Status'!U:W,3,0)</f>
        <v>Inactive</v>
      </c>
      <c r="K425" s="20" t="str">
        <f>IFERROR(VLOOKUP(E425,'[5]LOG Data SAP'!$D:$AO,11,0),
IF(D425=D424,K424,""))</f>
        <v/>
      </c>
      <c r="L425" s="20" t="str">
        <f>IFERROR(VLOOKUP(E425,'[5]LOG Data SAP'!$D:$AO,13,0),
IF(D425=D424,L424,""))</f>
        <v/>
      </c>
      <c r="M425" s="20" t="str">
        <f>IFERROR(VLOOKUP(E425,'[5]LOG Data SAP'!$D:$AO,15,0),
IF(D425=D424,M424,""))</f>
        <v/>
      </c>
      <c r="N425" s="21">
        <f>[5]SKU!VH425</f>
        <v>1095</v>
      </c>
      <c r="O425" s="22">
        <f>[5]SKU!VN425</f>
        <v>13867</v>
      </c>
      <c r="P425" s="23">
        <f>[5]SKU!VO425</f>
        <v>43100</v>
      </c>
      <c r="Q425" s="24">
        <f>IFERROR(_xlfn.NUMBERVALUE(VLOOKUP(E425,'[5]LOG Data SAP'!$D:$M,9,0)),
IF(D425=D424,Q424,""))</f>
        <v>0</v>
      </c>
      <c r="R425" s="24">
        <f>IFERROR(_xlfn.NUMBERVALUE(VLOOKUP(E425,'[5]LOG Data SAP'!$D:$M,10,0)),
IF(D425=D424,R424,""))</f>
        <v>24</v>
      </c>
      <c r="S425" s="24">
        <f t="shared" si="24"/>
        <v>0</v>
      </c>
      <c r="T425" s="25">
        <f>IFERROR(VLOOKUP($E425,'[5]LOG Data SAP'!$D:$V,17,0)/10,
IF(D425=D424,T424,""))</f>
        <v>10</v>
      </c>
      <c r="U425" s="25">
        <f>IFERROR(VLOOKUP($E425,'[5]LOG Data SAP'!$D:$V,18,0)/10,
IF(D425=D424,U424,""))</f>
        <v>6</v>
      </c>
      <c r="V425" s="25">
        <f>IFERROR(VLOOKUP($E425,'[5]LOG Data SAP'!$D:$V,19,0)/10,
IF(D425=D424,V424,""))</f>
        <v>14.5</v>
      </c>
      <c r="W425" s="25">
        <f>IFERROR(VLOOKUP($E425,'[5]LOG Data SAP'!$D:$AO,21,0)/10,
IF(D425=D424,W424,""))</f>
        <v>0</v>
      </c>
      <c r="X425" s="25">
        <f>IFERROR(VLOOKUP($E425,'[5]LOG Data SAP'!$D:$AO,22,0)/10,
IF(D425=D424,X424,""))</f>
        <v>0</v>
      </c>
      <c r="Y425" s="25">
        <f>IFERROR(VLOOKUP($E425,'[5]LOG Data SAP'!$D:$AO,23,0)/10,
IF(D425=D424,Y424,""))</f>
        <v>0</v>
      </c>
      <c r="Z425" s="25">
        <f>IFERROR(VLOOKUP($E425,'[5]LOG Data SAP'!$D:$AO,25,0)/10,
IF(D425=D424,Z424,""))</f>
        <v>42.8</v>
      </c>
      <c r="AA425" s="25">
        <f>IFERROR(VLOOKUP($E425,'[5]LOG Data SAP'!$D:$AO,26,0)/10,
IF(D425=D424,AA424,""))</f>
        <v>39.299999999999997</v>
      </c>
      <c r="AB425" s="25">
        <f>IFERROR(VLOOKUP($E425,'[5]LOG Data SAP'!$D:$AO,27,0)/10,
IF(D425=D424,AB424,""))</f>
        <v>16.600000000000001</v>
      </c>
      <c r="AC425" s="26">
        <f>IFERROR(VLOOKUP($E425,'[5]LOG Data SAP'!$D:$AO,29,0)/IF(VLOOKUP($E425,'[5]LOG Data SAP'!$D:$AO,30,0)="G",1000,1),
IF(D425=D424,AC424,""))</f>
        <v>0.23499999999999999</v>
      </c>
      <c r="AD425" s="26">
        <f>IFERROR(VLOOKUP($E425,'[5]LOG Data SAP'!$D:$AO,31,0)/IF(VLOOKUP($E425,'[5]LOG Data SAP'!$D:$AO,32,0)="G",1000,1),
IF(D425=D424,AD424,""))</f>
        <v>0</v>
      </c>
      <c r="AE425" s="26">
        <f>IFERROR(VLOOKUP($E425,'[5]LOG Data SAP'!$D:$AO,33,0)/IF(VLOOKUP($E425,'[5]LOG Data SAP'!$D:$AO,34,0)="G",1000,1),
IF(D425=D424,AE424,""))</f>
        <v>6.0759999999999996</v>
      </c>
      <c r="AF425" s="27">
        <f t="shared" si="25"/>
        <v>870</v>
      </c>
      <c r="AG425" s="27" t="str">
        <f t="shared" si="26"/>
        <v/>
      </c>
      <c r="AH425" s="28">
        <f t="shared" si="27"/>
        <v>2.7921863999999998E-2</v>
      </c>
      <c r="AI425" s="18" t="str">
        <f>IFERROR(VLOOKUP(E425,'[5]LOG Data SAP'!$D:$E,2,0),IF(D425=D424,AI424,""))</f>
        <v>NM AC FOAM 100ML+NDEO FRESH ACTIVE 25ML</v>
      </c>
      <c r="AJ425" s="20" t="str">
        <f>IFERROR([5]SKU!VI425,IF(D425=D424,AJ424,""))</f>
        <v>82378</v>
      </c>
      <c r="AK425" s="18" t="str">
        <f>VLOOKUP(E425,[5]SKU!I:X,16,FALSE)</f>
        <v>3401.30.00</v>
      </c>
    </row>
    <row r="426" spans="1:37">
      <c r="A426" s="18" t="str">
        <f>[5]SKU!AC426</f>
        <v>Nivea</v>
      </c>
      <c r="B426" s="18" t="str">
        <f>[5]SKU!AE426</f>
        <v>Nivea Men</v>
      </c>
      <c r="C426" s="18" t="str">
        <f>[5]SKU!AJ426</f>
        <v>NM Cleansing</v>
      </c>
      <c r="D426" s="18" t="str">
        <f>[5]SKU!G426</f>
        <v>NM Acne Oil Clear Acne Defense Facial Foam 100ml</v>
      </c>
      <c r="E426" s="19" t="str">
        <f>[5]SKU!I426</f>
        <v>48330-00000-42</v>
      </c>
      <c r="F426" s="19" t="str">
        <f>[5]SKU!J426</f>
        <v>82378-04800-28</v>
      </c>
      <c r="G426" s="18" t="str">
        <f>[5]SKU!K426</f>
        <v>NMEN OC Facial Foam 100ml + Razor</v>
      </c>
      <c r="H426" s="18" t="str">
        <f>IF([5]SKU!L426="R","Regular",
IF([5]SKU!L426="P","Promo",
IF([5]SKU!L426="S","Sample",
IF([5]SKU!L426="V","VAS",""))))</f>
        <v>VAS</v>
      </c>
      <c r="I426" s="18" t="str">
        <f>IF([5]SKU!QC426="A","Active",
IF([5]SKU!QC426="D","Discontinue",
IF([5]SKU!QC426="N","NPD","")))</f>
        <v>Active</v>
      </c>
      <c r="J426" s="18" t="str">
        <f>VLOOKUP(IFERROR(VLOOKUP(E426,'[5]Material Status'!A:I,9,0),""),'[5]Material Status'!U:W,3,0)</f>
        <v>Inactive</v>
      </c>
      <c r="K426" s="20" t="str">
        <f>IFERROR(VLOOKUP(E426,'[5]LOG Data SAP'!$D:$AO,11,0),
IF(D426=D425,K425,""))</f>
        <v/>
      </c>
      <c r="L426" s="20" t="str">
        <f>IFERROR(VLOOKUP(E426,'[5]LOG Data SAP'!$D:$AO,13,0),
IF(D426=D425,L425,""))</f>
        <v/>
      </c>
      <c r="M426" s="20" t="str">
        <f>IFERROR(VLOOKUP(E426,'[5]LOG Data SAP'!$D:$AO,15,0),
IF(D426=D425,M425,""))</f>
        <v/>
      </c>
      <c r="N426" s="21">
        <f>[5]SKU!VH426</f>
        <v>1095</v>
      </c>
      <c r="O426" s="22">
        <f>[5]SKU!VN426</f>
        <v>11359</v>
      </c>
      <c r="P426" s="23">
        <f>[5]SKU!VO426</f>
        <v>43100</v>
      </c>
      <c r="Q426" s="24">
        <f>IFERROR(_xlfn.NUMBERVALUE(VLOOKUP(E426,'[5]LOG Data SAP'!$D:$M,9,0)),
IF(D426=D425,Q425,""))</f>
        <v>0</v>
      </c>
      <c r="R426" s="24">
        <f>IFERROR(_xlfn.NUMBERVALUE(VLOOKUP(E426,'[5]LOG Data SAP'!$D:$M,10,0)),
IF(D426=D425,R425,""))</f>
        <v>24</v>
      </c>
      <c r="S426" s="24">
        <f t="shared" si="24"/>
        <v>0</v>
      </c>
      <c r="T426" s="25">
        <f>IFERROR(VLOOKUP($E426,'[5]LOG Data SAP'!$D:$V,17,0)/10,
IF(D426=D425,T425,""))</f>
        <v>10</v>
      </c>
      <c r="U426" s="25">
        <f>IFERROR(VLOOKUP($E426,'[5]LOG Data SAP'!$D:$V,18,0)/10,
IF(D426=D425,U425,""))</f>
        <v>6</v>
      </c>
      <c r="V426" s="25">
        <f>IFERROR(VLOOKUP($E426,'[5]LOG Data SAP'!$D:$V,19,0)/10,
IF(D426=D425,V425,""))</f>
        <v>14.5</v>
      </c>
      <c r="W426" s="25">
        <f>IFERROR(VLOOKUP($E426,'[5]LOG Data SAP'!$D:$AO,21,0)/10,
IF(D426=D425,W425,""))</f>
        <v>0</v>
      </c>
      <c r="X426" s="25">
        <f>IFERROR(VLOOKUP($E426,'[5]LOG Data SAP'!$D:$AO,22,0)/10,
IF(D426=D425,X425,""))</f>
        <v>0</v>
      </c>
      <c r="Y426" s="25">
        <f>IFERROR(VLOOKUP($E426,'[5]LOG Data SAP'!$D:$AO,23,0)/10,
IF(D426=D425,Y425,""))</f>
        <v>0</v>
      </c>
      <c r="Z426" s="25">
        <f>IFERROR(VLOOKUP($E426,'[5]LOG Data SAP'!$D:$AO,25,0)/10,
IF(D426=D425,Z425,""))</f>
        <v>42.8</v>
      </c>
      <c r="AA426" s="25">
        <f>IFERROR(VLOOKUP($E426,'[5]LOG Data SAP'!$D:$AO,26,0)/10,
IF(D426=D425,AA425,""))</f>
        <v>39.299999999999997</v>
      </c>
      <c r="AB426" s="25">
        <f>IFERROR(VLOOKUP($E426,'[5]LOG Data SAP'!$D:$AO,27,0)/10,
IF(D426=D425,AB425,""))</f>
        <v>16.600000000000001</v>
      </c>
      <c r="AC426" s="26">
        <f>IFERROR(VLOOKUP($E426,'[5]LOG Data SAP'!$D:$AO,29,0)/IF(VLOOKUP($E426,'[5]LOG Data SAP'!$D:$AO,30,0)="G",1000,1),
IF(D426=D425,AC425,""))</f>
        <v>0.23499999999999999</v>
      </c>
      <c r="AD426" s="26">
        <f>IFERROR(VLOOKUP($E426,'[5]LOG Data SAP'!$D:$AO,31,0)/IF(VLOOKUP($E426,'[5]LOG Data SAP'!$D:$AO,32,0)="G",1000,1),
IF(D426=D425,AD425,""))</f>
        <v>0</v>
      </c>
      <c r="AE426" s="26">
        <f>IFERROR(VLOOKUP($E426,'[5]LOG Data SAP'!$D:$AO,33,0)/IF(VLOOKUP($E426,'[5]LOG Data SAP'!$D:$AO,34,0)="G",1000,1),
IF(D426=D425,AE425,""))</f>
        <v>6.0759999999999996</v>
      </c>
      <c r="AF426" s="27">
        <f t="shared" si="25"/>
        <v>870</v>
      </c>
      <c r="AG426" s="27" t="str">
        <f t="shared" si="26"/>
        <v/>
      </c>
      <c r="AH426" s="28">
        <f t="shared" si="27"/>
        <v>2.7921863999999998E-2</v>
      </c>
      <c r="AI426" s="18" t="str">
        <f>IFERROR(VLOOKUP(E426,'[5]LOG Data SAP'!$D:$E,2,0),IF(D426=D425,AI425,""))</f>
        <v>NM AC FOAM 100ML+NDEO FRESH ACTIVE 25ML</v>
      </c>
      <c r="AJ426" s="20" t="str">
        <f>IFERROR([5]SKU!VI426,IF(D426=D425,AJ425,""))</f>
        <v>82378</v>
      </c>
      <c r="AK426" s="18" t="str">
        <f>VLOOKUP(E426,[5]SKU!I:X,16,FALSE)</f>
        <v>3401.30.00</v>
      </c>
    </row>
    <row r="427" spans="1:37">
      <c r="A427" s="18" t="str">
        <f>[5]SKU!AC427</f>
        <v>Nivea</v>
      </c>
      <c r="B427" s="18" t="str">
        <f>[5]SKU!AE427</f>
        <v>Nivea Men</v>
      </c>
      <c r="C427" s="18" t="str">
        <f>[5]SKU!AJ427</f>
        <v>NM Cleansing</v>
      </c>
      <c r="D427" s="18" t="str">
        <f>[5]SKU!G427</f>
        <v>NM Deep Bright Oil Clear Mud Facial Foam 50ml</v>
      </c>
      <c r="E427" s="19" t="str">
        <f>[5]SKU!I427</f>
        <v>84416-04800-28</v>
      </c>
      <c r="F427" s="19" t="str">
        <f>[5]SKU!J427</f>
        <v>84416-04800-28</v>
      </c>
      <c r="G427" s="18" t="str">
        <f>[5]SKU!K427</f>
        <v>NIVEA MEN Deep Bright Oil Clear Mud Facial Foam 50ml</v>
      </c>
      <c r="H427" s="18" t="str">
        <f>IF([5]SKU!L427="R","Regular",
IF([5]SKU!L427="P","Promo",
IF([5]SKU!L427="S","Sample",
IF([5]SKU!L427="V","VAS",""))))</f>
        <v>Regular</v>
      </c>
      <c r="I427" s="18" t="str">
        <f>IF([5]SKU!QC427="A","Active",
IF([5]SKU!QC427="D","Discontinue",
IF([5]SKU!QC427="N","NPD","")))</f>
        <v>Discontinue</v>
      </c>
      <c r="J427" s="18" t="str">
        <f>VLOOKUP(IFERROR(VLOOKUP(E427,'[5]Material Status'!A:I,9,0),""),'[5]Material Status'!U:W,3,0)</f>
        <v>Inactive</v>
      </c>
      <c r="K427" s="20" t="str">
        <f>IFERROR(VLOOKUP(E427,'[5]LOG Data SAP'!$D:$AO,11,0),
IF(D427=D426,K426,""))</f>
        <v>8999777014568</v>
      </c>
      <c r="L427" s="20" t="str">
        <f>IFERROR(VLOOKUP(E427,'[5]LOG Data SAP'!$D:$AO,13,0),
IF(D427=D426,L426,""))</f>
        <v/>
      </c>
      <c r="M427" s="20" t="str">
        <f>IFERROR(VLOOKUP(E427,'[5]LOG Data SAP'!$D:$AO,15,0),
IF(D427=D426,M426,""))</f>
        <v>8999777017538</v>
      </c>
      <c r="N427" s="21">
        <f>[5]SKU!VH427</f>
        <v>1095</v>
      </c>
      <c r="O427" s="22">
        <f>[5]SKU!VN427</f>
        <v>19510</v>
      </c>
      <c r="P427" s="23">
        <f>[5]SKU!VO427</f>
        <v>45383</v>
      </c>
      <c r="Q427" s="24">
        <f>IFERROR(_xlfn.NUMBERVALUE(VLOOKUP(E427,'[5]LOG Data SAP'!$D:$M,9,0)),
IF(D427=D426,Q426,""))</f>
        <v>0</v>
      </c>
      <c r="R427" s="24">
        <f>IFERROR(_xlfn.NUMBERVALUE(VLOOKUP(E427,'[5]LOG Data SAP'!$D:$M,10,0)),
IF(D427=D426,R426,""))</f>
        <v>36</v>
      </c>
      <c r="S427" s="24">
        <f t="shared" si="24"/>
        <v>0</v>
      </c>
      <c r="T427" s="25">
        <f>IFERROR(VLOOKUP($E427,'[5]LOG Data SAP'!$D:$V,17,0)/10,
IF(D427=D426,T426,""))</f>
        <v>5.5</v>
      </c>
      <c r="U427" s="25">
        <f>IFERROR(VLOOKUP($E427,'[5]LOG Data SAP'!$D:$V,18,0)/10,
IF(D427=D426,U426,""))</f>
        <v>3.5</v>
      </c>
      <c r="V427" s="25">
        <f>IFERROR(VLOOKUP($E427,'[5]LOG Data SAP'!$D:$V,19,0)/10,
IF(D427=D426,V426,""))</f>
        <v>12</v>
      </c>
      <c r="W427" s="25">
        <f>IFERROR(VLOOKUP($E427,'[5]LOG Data SAP'!$D:$AO,21,0)/10,
IF(D427=D426,W426,""))</f>
        <v>0</v>
      </c>
      <c r="X427" s="25">
        <f>IFERROR(VLOOKUP($E427,'[5]LOG Data SAP'!$D:$AO,22,0)/10,
IF(D427=D426,X426,""))</f>
        <v>0</v>
      </c>
      <c r="Y427" s="25">
        <f>IFERROR(VLOOKUP($E427,'[5]LOG Data SAP'!$D:$AO,23,0)/10,
IF(D427=D426,Y426,""))</f>
        <v>0</v>
      </c>
      <c r="Z427" s="25">
        <f>IFERROR(VLOOKUP($E427,'[5]LOG Data SAP'!$D:$AO,25,0)/10,
IF(D427=D426,Z426,""))</f>
        <v>32.799999999999997</v>
      </c>
      <c r="AA427" s="25">
        <f>IFERROR(VLOOKUP($E427,'[5]LOG Data SAP'!$D:$AO,26,0)/10,
IF(D427=D426,AA426,""))</f>
        <v>15.3</v>
      </c>
      <c r="AB427" s="25">
        <f>IFERROR(VLOOKUP($E427,'[5]LOG Data SAP'!$D:$AO,27,0)/10,
IF(D427=D426,AB426,""))</f>
        <v>13.8</v>
      </c>
      <c r="AC427" s="26">
        <f>IFERROR(VLOOKUP($E427,'[5]LOG Data SAP'!$D:$AO,29,0)/IF(VLOOKUP($E427,'[5]LOG Data SAP'!$D:$AO,30,0)="G",1000,1),
IF(D427=D426,AC426,""))</f>
        <v>5.8999999999999997E-2</v>
      </c>
      <c r="AD427" s="26">
        <f>IFERROR(VLOOKUP($E427,'[5]LOG Data SAP'!$D:$AO,31,0)/IF(VLOOKUP($E427,'[5]LOG Data SAP'!$D:$AO,32,0)="G",1000,1),
IF(D427=D426,AD426,""))</f>
        <v>0</v>
      </c>
      <c r="AE427" s="26">
        <f>IFERROR(VLOOKUP($E427,'[5]LOG Data SAP'!$D:$AO,33,0)/IF(VLOOKUP($E427,'[5]LOG Data SAP'!$D:$AO,34,0)="G",1000,1),
IF(D427=D426,AE426,""))</f>
        <v>2.3079999999999998</v>
      </c>
      <c r="AF427" s="27">
        <f t="shared" si="25"/>
        <v>231</v>
      </c>
      <c r="AG427" s="27" t="str">
        <f t="shared" si="26"/>
        <v/>
      </c>
      <c r="AH427" s="28">
        <f t="shared" si="27"/>
        <v>6.9253919999999998E-3</v>
      </c>
      <c r="AI427" s="18" t="str">
        <f>IFERROR(VLOOKUP(E427,'[5]LOG Data SAP'!$D:$E,2,0),IF(D427=D426,AI426,""))</f>
        <v>NMEN CLN DEEP_WHT_OC_MUD_FM 50ML</v>
      </c>
      <c r="AJ427" s="20" t="str">
        <f>IFERROR([5]SKU!VI427,IF(D427=D426,AJ426,""))</f>
        <v>84416</v>
      </c>
      <c r="AK427" s="18" t="str">
        <f>VLOOKUP(E427,[5]SKU!I:X,16,FALSE)</f>
        <v>3401.30.00</v>
      </c>
    </row>
    <row r="428" spans="1:37">
      <c r="A428" s="18" t="str">
        <f>[5]SKU!AC428</f>
        <v>Nivea</v>
      </c>
      <c r="B428" s="18" t="str">
        <f>[5]SKU!AE428</f>
        <v>Nivea Men</v>
      </c>
      <c r="C428" s="18" t="str">
        <f>[5]SKU!AJ428</f>
        <v>NM Cleansing</v>
      </c>
      <c r="D428" s="18" t="str">
        <f>[5]SKU!G428</f>
        <v>NM Deep Bright Oil Clear Mud Facial Foam 50ml</v>
      </c>
      <c r="E428" s="19" t="str">
        <f>[5]SKU!I428</f>
        <v>84416-04800-26</v>
      </c>
      <c r="F428" s="19" t="str">
        <f>[5]SKU!J428</f>
        <v>84416-04800-28</v>
      </c>
      <c r="G428" s="18" t="str">
        <f>[5]SKU!K428</f>
        <v>NMEN Deep Facial Foam 50</v>
      </c>
      <c r="H428" s="18" t="str">
        <f>IF([5]SKU!L428="R","Regular",
IF([5]SKU!L428="P","Promo",
IF([5]SKU!L428="S","Sample",
IF([5]SKU!L428="V","VAS",""))))</f>
        <v>Regular</v>
      </c>
      <c r="I428" s="18" t="str">
        <f>IF([5]SKU!QC428="A","Active",
IF([5]SKU!QC428="D","Discontinue",
IF([5]SKU!QC428="N","NPD","")))</f>
        <v>Discontinue</v>
      </c>
      <c r="J428" s="18" t="str">
        <f>VLOOKUP(IFERROR(VLOOKUP(E428,'[5]Material Status'!A:I,9,0),""),'[5]Material Status'!U:W,3,0)</f>
        <v>Inactive</v>
      </c>
      <c r="K428" s="20" t="str">
        <f>IFERROR(VLOOKUP(E428,'[5]LOG Data SAP'!$D:$AO,11,0),
IF(D428=D427,K427,""))</f>
        <v>8999777014568</v>
      </c>
      <c r="L428" s="20" t="str">
        <f>IFERROR(VLOOKUP(E428,'[5]LOG Data SAP'!$D:$AO,13,0),
IF(D428=D427,L427,""))</f>
        <v>04005805262857</v>
      </c>
      <c r="M428" s="20" t="str">
        <f>IFERROR(VLOOKUP(E428,'[5]LOG Data SAP'!$D:$AO,15,0),
IF(D428=D427,M427,""))</f>
        <v>04005805262864</v>
      </c>
      <c r="N428" s="21">
        <f>[5]SKU!VH428</f>
        <v>1095</v>
      </c>
      <c r="O428" s="22">
        <f>[5]SKU!VN428</f>
        <v>19510</v>
      </c>
      <c r="P428" s="23">
        <f>[5]SKU!VO428</f>
        <v>45383</v>
      </c>
      <c r="Q428" s="24">
        <f>IFERROR(_xlfn.NUMBERVALUE(VLOOKUP(E428,'[5]LOG Data SAP'!$D:$M,9,0)),
IF(D428=D427,Q427,""))</f>
        <v>6</v>
      </c>
      <c r="R428" s="24">
        <f>IFERROR(_xlfn.NUMBERVALUE(VLOOKUP(E428,'[5]LOG Data SAP'!$D:$M,10,0)),
IF(D428=D427,R427,""))</f>
        <v>24</v>
      </c>
      <c r="S428" s="24">
        <f t="shared" si="24"/>
        <v>4</v>
      </c>
      <c r="T428" s="25">
        <f>IFERROR(VLOOKUP($E428,'[5]LOG Data SAP'!$D:$V,17,0)/10,
IF(D428=D427,T427,""))</f>
        <v>5.8</v>
      </c>
      <c r="U428" s="25">
        <f>IFERROR(VLOOKUP($E428,'[5]LOG Data SAP'!$D:$V,18,0)/10,
IF(D428=D427,U427,""))</f>
        <v>3.7</v>
      </c>
      <c r="V428" s="25">
        <f>IFERROR(VLOOKUP($E428,'[5]LOG Data SAP'!$D:$V,19,0)/10,
IF(D428=D427,V427,""))</f>
        <v>11.8</v>
      </c>
      <c r="W428" s="25">
        <f>IFERROR(VLOOKUP($E428,'[5]LOG Data SAP'!$D:$AO,21,0)/10,
IF(D428=D427,W427,""))</f>
        <v>13</v>
      </c>
      <c r="X428" s="25">
        <f>IFERROR(VLOOKUP($E428,'[5]LOG Data SAP'!$D:$AO,22,0)/10,
IF(D428=D427,X427,""))</f>
        <v>5</v>
      </c>
      <c r="Y428" s="25">
        <f>IFERROR(VLOOKUP($E428,'[5]LOG Data SAP'!$D:$AO,23,0)/10,
IF(D428=D427,Y427,""))</f>
        <v>11.8</v>
      </c>
      <c r="Z428" s="25">
        <f>IFERROR(VLOOKUP($E428,'[5]LOG Data SAP'!$D:$AO,25,0)/10,
IF(D428=D427,Z427,""))</f>
        <v>27.3</v>
      </c>
      <c r="AA428" s="25">
        <f>IFERROR(VLOOKUP($E428,'[5]LOG Data SAP'!$D:$AO,26,0)/10,
IF(D428=D427,AA427,""))</f>
        <v>19.100000000000001</v>
      </c>
      <c r="AB428" s="25">
        <f>IFERROR(VLOOKUP($E428,'[5]LOG Data SAP'!$D:$AO,27,0)/10,
IF(D428=D427,AB427,""))</f>
        <v>14.6</v>
      </c>
      <c r="AC428" s="26">
        <f>IFERROR(VLOOKUP($E428,'[5]LOG Data SAP'!$D:$AO,29,0)/IF(VLOOKUP($E428,'[5]LOG Data SAP'!$D:$AO,30,0)="G",1000,1),
IF(D428=D427,AC427,""))</f>
        <v>6.2E-2</v>
      </c>
      <c r="AD428" s="26">
        <f>IFERROR(VLOOKUP($E428,'[5]LOG Data SAP'!$D:$AO,31,0)/IF(VLOOKUP($E428,'[5]LOG Data SAP'!$D:$AO,32,0)="G",1000,1),
IF(D428=D427,AD427,""))</f>
        <v>0.39</v>
      </c>
      <c r="AE428" s="26">
        <f>IFERROR(VLOOKUP($E428,'[5]LOG Data SAP'!$D:$AO,33,0)/IF(VLOOKUP($E428,'[5]LOG Data SAP'!$D:$AO,34,0)="G",1000,1),
IF(D428=D427,AE427,""))</f>
        <v>1.7150000000000001</v>
      </c>
      <c r="AF428" s="27">
        <f t="shared" si="25"/>
        <v>253.22800000000004</v>
      </c>
      <c r="AG428" s="27">
        <f t="shared" si="26"/>
        <v>767</v>
      </c>
      <c r="AH428" s="28">
        <f t="shared" si="27"/>
        <v>7.6128780000000009E-3</v>
      </c>
      <c r="AI428" s="18" t="str">
        <f>IFERROR(VLOOKUP(E428,'[5]LOG Data SAP'!$D:$E,2,0),IF(D428=D427,AI427,""))</f>
        <v>NMEN CLN DEEP_WHT_OC_MUD_FM 50ML</v>
      </c>
      <c r="AJ428" s="20" t="str">
        <f>IFERROR([5]SKU!VI428,IF(D428=D427,AJ427,""))</f>
        <v>84416</v>
      </c>
      <c r="AK428" s="18" t="str">
        <f>VLOOKUP(E428,[5]SKU!I:X,16,FALSE)</f>
        <v>3401.30.00</v>
      </c>
    </row>
    <row r="429" spans="1:37">
      <c r="A429" s="18" t="str">
        <f>[5]SKU!AC429</f>
        <v>Nivea</v>
      </c>
      <c r="B429" s="18" t="str">
        <f>[5]SKU!AE429</f>
        <v>Nivea Men</v>
      </c>
      <c r="C429" s="18" t="str">
        <f>[5]SKU!AJ429</f>
        <v>NM Cleansing</v>
      </c>
      <c r="D429" s="18" t="str">
        <f>[5]SKU!G429</f>
        <v>NM Deep Bright Oil Clear Mud Facial Foam 100ml</v>
      </c>
      <c r="E429" s="19" t="str">
        <f>[5]SKU!I429</f>
        <v>84415-04800-28</v>
      </c>
      <c r="F429" s="19" t="str">
        <f>[5]SKU!J429</f>
        <v>84415-04800-28</v>
      </c>
      <c r="G429" s="18" t="str">
        <f>[5]SKU!K429</f>
        <v>NIVEA MEN Deep Bright Oil Clear Mud Facial Foam 100ml</v>
      </c>
      <c r="H429" s="18" t="str">
        <f>IF([5]SKU!L429="R","Regular",
IF([5]SKU!L429="P","Promo",
IF([5]SKU!L429="S","Sample",
IF([5]SKU!L429="V","VAS",""))))</f>
        <v>Regular</v>
      </c>
      <c r="I429" s="18" t="str">
        <f>IF([5]SKU!QC429="A","Active",
IF([5]SKU!QC429="D","Discontinue",
IF([5]SKU!QC429="N","NPD","")))</f>
        <v>Discontinue</v>
      </c>
      <c r="J429" s="18" t="str">
        <f>VLOOKUP(IFERROR(VLOOKUP(E429,'[5]Material Status'!A:I,9,0),""),'[5]Material Status'!U:W,3,0)</f>
        <v>Inactive</v>
      </c>
      <c r="K429" s="20" t="str">
        <f>IFERROR(VLOOKUP(E429,'[5]LOG Data SAP'!$D:$AO,11,0),
IF(D429=D428,K428,""))</f>
        <v>8999777010553</v>
      </c>
      <c r="L429" s="20" t="str">
        <f>IFERROR(VLOOKUP(E429,'[5]LOG Data SAP'!$D:$AO,13,0),
IF(D429=D428,L428,""))</f>
        <v/>
      </c>
      <c r="M429" s="20" t="str">
        <f>IFERROR(VLOOKUP(E429,'[5]LOG Data SAP'!$D:$AO,15,0),
IF(D429=D428,M428,""))</f>
        <v>8999777015831</v>
      </c>
      <c r="N429" s="21">
        <f>[5]SKU!VH429</f>
        <v>1095</v>
      </c>
      <c r="O429" s="22">
        <f>[5]SKU!VN429</f>
        <v>29550</v>
      </c>
      <c r="P429" s="23">
        <f>[5]SKU!VO429</f>
        <v>45383</v>
      </c>
      <c r="Q429" s="24">
        <f>IFERROR(_xlfn.NUMBERVALUE(VLOOKUP(E429,'[5]LOG Data SAP'!$D:$M,9,0)),
IF(D429=D428,Q428,""))</f>
        <v>0</v>
      </c>
      <c r="R429" s="24">
        <f>IFERROR(_xlfn.NUMBERVALUE(VLOOKUP(E429,'[5]LOG Data SAP'!$D:$M,10,0)),
IF(D429=D428,R428,""))</f>
        <v>24</v>
      </c>
      <c r="S429" s="24">
        <f t="shared" si="24"/>
        <v>0</v>
      </c>
      <c r="T429" s="25">
        <f>IFERROR(VLOOKUP($E429,'[5]LOG Data SAP'!$D:$V,17,0)/10,
IF(D429=D428,T428,""))</f>
        <v>8</v>
      </c>
      <c r="U429" s="25">
        <f>IFERROR(VLOOKUP($E429,'[5]LOG Data SAP'!$D:$V,18,0)/10,
IF(D429=D428,U428,""))</f>
        <v>5</v>
      </c>
      <c r="V429" s="25">
        <f>IFERROR(VLOOKUP($E429,'[5]LOG Data SAP'!$D:$V,19,0)/10,
IF(D429=D428,V428,""))</f>
        <v>14.5</v>
      </c>
      <c r="W429" s="25">
        <f>IFERROR(VLOOKUP($E429,'[5]LOG Data SAP'!$D:$AO,21,0)/10,
IF(D429=D428,W428,""))</f>
        <v>0</v>
      </c>
      <c r="X429" s="25">
        <f>IFERROR(VLOOKUP($E429,'[5]LOG Data SAP'!$D:$AO,22,0)/10,
IF(D429=D428,X428,""))</f>
        <v>0</v>
      </c>
      <c r="Y429" s="25">
        <f>IFERROR(VLOOKUP($E429,'[5]LOG Data SAP'!$D:$AO,23,0)/10,
IF(D429=D428,Y428,""))</f>
        <v>0</v>
      </c>
      <c r="Z429" s="25">
        <f>IFERROR(VLOOKUP($E429,'[5]LOG Data SAP'!$D:$AO,25,0)/10,
IF(D429=D428,Z428,""))</f>
        <v>31.2</v>
      </c>
      <c r="AA429" s="25">
        <f>IFERROR(VLOOKUP($E429,'[5]LOG Data SAP'!$D:$AO,26,0)/10,
IF(D429=D428,AA428,""))</f>
        <v>21</v>
      </c>
      <c r="AB429" s="25">
        <f>IFERROR(VLOOKUP($E429,'[5]LOG Data SAP'!$D:$AO,27,0)/10,
IF(D429=D428,AB428,""))</f>
        <v>16.100000000000001</v>
      </c>
      <c r="AC429" s="26">
        <f>IFERROR(VLOOKUP($E429,'[5]LOG Data SAP'!$D:$AO,29,0)/IF(VLOOKUP($E429,'[5]LOG Data SAP'!$D:$AO,30,0)="G",1000,1),
IF(D429=D428,AC428,""))</f>
        <v>0.122</v>
      </c>
      <c r="AD429" s="26">
        <f>IFERROR(VLOOKUP($E429,'[5]LOG Data SAP'!$D:$AO,31,0)/IF(VLOOKUP($E429,'[5]LOG Data SAP'!$D:$AO,32,0)="G",1000,1),
IF(D429=D428,AD428,""))</f>
        <v>0</v>
      </c>
      <c r="AE429" s="26">
        <f>IFERROR(VLOOKUP($E429,'[5]LOG Data SAP'!$D:$AO,33,0)/IF(VLOOKUP($E429,'[5]LOG Data SAP'!$D:$AO,34,0)="G",1000,1),
IF(D429=D428,AE428,""))</f>
        <v>3.19</v>
      </c>
      <c r="AF429" s="27">
        <f t="shared" si="25"/>
        <v>580</v>
      </c>
      <c r="AG429" s="27" t="str">
        <f t="shared" si="26"/>
        <v/>
      </c>
      <c r="AH429" s="28">
        <f t="shared" si="27"/>
        <v>1.0548719999999999E-2</v>
      </c>
      <c r="AI429" s="18" t="str">
        <f>IFERROR(VLOOKUP(E429,'[5]LOG Data SAP'!$D:$E,2,0),IF(D429=D428,AI428,""))</f>
        <v>NMEN CLN DEEP_WHT_OC_MUD_FM 100ML</v>
      </c>
      <c r="AJ429" s="20" t="str">
        <f>IFERROR([5]SKU!VI429,IF(D429=D428,AJ428,""))</f>
        <v>84415</v>
      </c>
      <c r="AK429" s="18" t="str">
        <f>VLOOKUP(E429,[5]SKU!I:X,16,FALSE)</f>
        <v>3401.30.00</v>
      </c>
    </row>
    <row r="430" spans="1:37">
      <c r="A430" s="18" t="str">
        <f>[5]SKU!AC430</f>
        <v>Nivea</v>
      </c>
      <c r="B430" s="18" t="str">
        <f>[5]SKU!AE430</f>
        <v>Nivea Men</v>
      </c>
      <c r="C430" s="18" t="str">
        <f>[5]SKU!AJ430</f>
        <v>NM Cleansing</v>
      </c>
      <c r="D430" s="18" t="str">
        <f>[5]SKU!G430</f>
        <v>NM Deep Bright Oil Clear Mud Facial Foam 100ml</v>
      </c>
      <c r="E430" s="19" t="str">
        <f>[5]SKU!I430</f>
        <v>84415-04800-26</v>
      </c>
      <c r="F430" s="19" t="str">
        <f>[5]SKU!J430</f>
        <v>84415-04800-28</v>
      </c>
      <c r="G430" s="18" t="str">
        <f>[5]SKU!K430</f>
        <v>NMEN Deep Bright OC Mud Facial Foam 100</v>
      </c>
      <c r="H430" s="18" t="str">
        <f>IF([5]SKU!L430="R","Regular",
IF([5]SKU!L430="P","Promo",
IF([5]SKU!L430="S","Sample",
IF([5]SKU!L430="V","VAS",""))))</f>
        <v>Regular</v>
      </c>
      <c r="I430" s="18" t="str">
        <f>IF([5]SKU!QC430="A","Active",
IF([5]SKU!QC430="D","Discontinue",
IF([5]SKU!QC430="N","NPD","")))</f>
        <v>Discontinue</v>
      </c>
      <c r="J430" s="18" t="str">
        <f>VLOOKUP(IFERROR(VLOOKUP(E430,'[5]Material Status'!A:I,9,0),""),'[5]Material Status'!U:W,3,0)</f>
        <v>Inactive</v>
      </c>
      <c r="K430" s="20" t="str">
        <f>IFERROR(VLOOKUP(E430,'[5]LOG Data SAP'!$D:$AO,11,0),
IF(D430=D429,K429,""))</f>
        <v>8999777010553</v>
      </c>
      <c r="L430" s="20" t="str">
        <f>IFERROR(VLOOKUP(E430,'[5]LOG Data SAP'!$D:$AO,13,0),
IF(D430=D429,L429,""))</f>
        <v>8999777010560</v>
      </c>
      <c r="M430" s="20" t="str">
        <f>IFERROR(VLOOKUP(E430,'[5]LOG Data SAP'!$D:$AO,15,0),
IF(D430=D429,M429,""))</f>
        <v>8999777010577</v>
      </c>
      <c r="N430" s="21">
        <f>[5]SKU!VH430</f>
        <v>1095</v>
      </c>
      <c r="O430" s="22">
        <f>[5]SKU!VN430</f>
        <v>29550</v>
      </c>
      <c r="P430" s="23">
        <f>[5]SKU!VO430</f>
        <v>45383</v>
      </c>
      <c r="Q430" s="24">
        <f>IFERROR(_xlfn.NUMBERVALUE(VLOOKUP(E430,'[5]LOG Data SAP'!$D:$M,9,0)),
IF(D430=D429,Q429,""))</f>
        <v>6</v>
      </c>
      <c r="R430" s="24">
        <f>IFERROR(_xlfn.NUMBERVALUE(VLOOKUP(E430,'[5]LOG Data SAP'!$D:$M,10,0)),
IF(D430=D429,R429,""))</f>
        <v>24</v>
      </c>
      <c r="S430" s="24">
        <f t="shared" si="24"/>
        <v>4</v>
      </c>
      <c r="T430" s="25">
        <f>IFERROR(VLOOKUP($E430,'[5]LOG Data SAP'!$D:$V,17,0)/10,
IF(D430=D429,T429,""))</f>
        <v>7.7</v>
      </c>
      <c r="U430" s="25">
        <f>IFERROR(VLOOKUP($E430,'[5]LOG Data SAP'!$D:$V,18,0)/10,
IF(D430=D429,U429,""))</f>
        <v>5</v>
      </c>
      <c r="V430" s="25">
        <f>IFERROR(VLOOKUP($E430,'[5]LOG Data SAP'!$D:$V,19,0)/10,
IF(D430=D429,V429,""))</f>
        <v>14.1</v>
      </c>
      <c r="W430" s="25">
        <f>IFERROR(VLOOKUP($E430,'[5]LOG Data SAP'!$D:$AO,21,0)/10,
IF(D430=D429,W429,""))</f>
        <v>19</v>
      </c>
      <c r="X430" s="25">
        <f>IFERROR(VLOOKUP($E430,'[5]LOG Data SAP'!$D:$AO,22,0)/10,
IF(D430=D429,X429,""))</f>
        <v>12.3</v>
      </c>
      <c r="Y430" s="25">
        <f>IFERROR(VLOOKUP($E430,'[5]LOG Data SAP'!$D:$AO,23,0)/10,
IF(D430=D429,Y429,""))</f>
        <v>14.3</v>
      </c>
      <c r="Z430" s="25">
        <f>IFERROR(VLOOKUP($E430,'[5]LOG Data SAP'!$D:$AO,25,0)/10,
IF(D430=D429,Z429,""))</f>
        <v>38.6</v>
      </c>
      <c r="AA430" s="25">
        <f>IFERROR(VLOOKUP($E430,'[5]LOG Data SAP'!$D:$AO,26,0)/10,
IF(D430=D429,AA429,""))</f>
        <v>25.1</v>
      </c>
      <c r="AB430" s="25">
        <f>IFERROR(VLOOKUP($E430,'[5]LOG Data SAP'!$D:$AO,27,0)/10,
IF(D430=D429,AB429,""))</f>
        <v>18.7</v>
      </c>
      <c r="AC430" s="26">
        <f>IFERROR(VLOOKUP($E430,'[5]LOG Data SAP'!$D:$AO,29,0)/IF(VLOOKUP($E430,'[5]LOG Data SAP'!$D:$AO,30,0)="G",1000,1),
IF(D430=D429,AC429,""))</f>
        <v>0.121</v>
      </c>
      <c r="AD430" s="26">
        <f>IFERROR(VLOOKUP($E430,'[5]LOG Data SAP'!$D:$AO,31,0)/IF(VLOOKUP($E430,'[5]LOG Data SAP'!$D:$AO,32,0)="G",1000,1),
IF(D430=D429,AD429,""))</f>
        <v>0.75600000000000001</v>
      </c>
      <c r="AE430" s="26">
        <f>IFERROR(VLOOKUP($E430,'[5]LOG Data SAP'!$D:$AO,33,0)/IF(VLOOKUP($E430,'[5]LOG Data SAP'!$D:$AO,34,0)="G",1000,1),
IF(D430=D429,AE429,""))</f>
        <v>3.3239999999999998</v>
      </c>
      <c r="AF430" s="27">
        <f t="shared" si="25"/>
        <v>542.85</v>
      </c>
      <c r="AG430" s="27">
        <f t="shared" si="26"/>
        <v>3341.9100000000003</v>
      </c>
      <c r="AH430" s="28">
        <f t="shared" si="27"/>
        <v>1.8117682E-2</v>
      </c>
      <c r="AI430" s="18" t="str">
        <f>IFERROR(VLOOKUP(E430,'[5]LOG Data SAP'!$D:$E,2,0),IF(D430=D429,AI429,""))</f>
        <v>NMEN CLN DEEP_WHT_OC_MUD_FM 100ML</v>
      </c>
      <c r="AJ430" s="20" t="str">
        <f>IFERROR([5]SKU!VI430,IF(D430=D429,AJ429,""))</f>
        <v>84415</v>
      </c>
      <c r="AK430" s="18" t="str">
        <f>VLOOKUP(E430,[5]SKU!I:X,16,FALSE)</f>
        <v>3401.30.00</v>
      </c>
    </row>
    <row r="431" spans="1:37">
      <c r="A431" s="18" t="str">
        <f>[5]SKU!AC431</f>
        <v>Nivea</v>
      </c>
      <c r="B431" s="18" t="str">
        <f>[5]SKU!AE431</f>
        <v>Nivea Men</v>
      </c>
      <c r="C431" s="18" t="str">
        <f>[5]SKU!AJ431</f>
        <v>NM Cleansing</v>
      </c>
      <c r="D431" s="18" t="str">
        <f>[5]SKU!G431</f>
        <v>NM Deep Bright Oil Clear Mud Facial Foam 100ml</v>
      </c>
      <c r="E431" s="19" t="str">
        <f>[5]SKU!I431</f>
        <v>84415-04801-01</v>
      </c>
      <c r="F431" s="19" t="str">
        <f>[5]SKU!J431</f>
        <v>84415-04800-28</v>
      </c>
      <c r="G431" s="18" t="str">
        <f>[5]SKU!K431</f>
        <v>NMEN Deep Bright OC Mud Facial Foam 100</v>
      </c>
      <c r="H431" s="18" t="str">
        <f>IF([5]SKU!L431="R","Regular",
IF([5]SKU!L431="P","Promo",
IF([5]SKU!L431="S","Sample",
IF([5]SKU!L431="V","VAS",""))))</f>
        <v>Regular</v>
      </c>
      <c r="I431" s="18" t="str">
        <f>IF([5]SKU!QC431="A","Active",
IF([5]SKU!QC431="D","Discontinue",
IF([5]SKU!QC431="N","NPD","")))</f>
        <v>Discontinue</v>
      </c>
      <c r="J431" s="18" t="str">
        <f>VLOOKUP(IFERROR(VLOOKUP(E431,'[5]Material Status'!A:I,9,0),""),'[5]Material Status'!U:W,3,0)</f>
        <v>Inactive</v>
      </c>
      <c r="K431" s="20" t="str">
        <f>IFERROR(VLOOKUP(E431,'[5]LOG Data SAP'!$D:$AO,11,0),
IF(D431=D430,K430,""))</f>
        <v>8999777010553</v>
      </c>
      <c r="L431" s="20" t="str">
        <f>IFERROR(VLOOKUP(E431,'[5]LOG Data SAP'!$D:$AO,13,0),
IF(D431=D430,L430,""))</f>
        <v>8999777010560</v>
      </c>
      <c r="M431" s="20" t="str">
        <f>IFERROR(VLOOKUP(E431,'[5]LOG Data SAP'!$D:$AO,15,0),
IF(D431=D430,M430,""))</f>
        <v>8999777010577</v>
      </c>
      <c r="N431" s="21">
        <f>[5]SKU!VH431</f>
        <v>1095</v>
      </c>
      <c r="O431" s="22">
        <f>[5]SKU!VN431</f>
        <v>29550</v>
      </c>
      <c r="P431" s="23">
        <f>[5]SKU!VO431</f>
        <v>45383</v>
      </c>
      <c r="Q431" s="24">
        <f>IFERROR(_xlfn.NUMBERVALUE(VLOOKUP(E431,'[5]LOG Data SAP'!$D:$M,9,0)),
IF(D431=D430,Q430,""))</f>
        <v>6</v>
      </c>
      <c r="R431" s="24">
        <f>IFERROR(_xlfn.NUMBERVALUE(VLOOKUP(E431,'[5]LOG Data SAP'!$D:$M,10,0)),
IF(D431=D430,R430,""))</f>
        <v>24</v>
      </c>
      <c r="S431" s="24">
        <f t="shared" si="24"/>
        <v>4</v>
      </c>
      <c r="T431" s="25">
        <f>IFERROR(VLOOKUP($E431,'[5]LOG Data SAP'!$D:$V,17,0)/10,
IF(D431=D430,T430,""))</f>
        <v>7.7</v>
      </c>
      <c r="U431" s="25">
        <f>IFERROR(VLOOKUP($E431,'[5]LOG Data SAP'!$D:$V,18,0)/10,
IF(D431=D430,U430,""))</f>
        <v>5</v>
      </c>
      <c r="V431" s="25">
        <f>IFERROR(VLOOKUP($E431,'[5]LOG Data SAP'!$D:$V,19,0)/10,
IF(D431=D430,V430,""))</f>
        <v>13.6</v>
      </c>
      <c r="W431" s="25">
        <f>IFERROR(VLOOKUP($E431,'[5]LOG Data SAP'!$D:$AO,21,0)/10,
IF(D431=D430,W430,""))</f>
        <v>19</v>
      </c>
      <c r="X431" s="25">
        <f>IFERROR(VLOOKUP($E431,'[5]LOG Data SAP'!$D:$AO,22,0)/10,
IF(D431=D430,X430,""))</f>
        <v>12.3</v>
      </c>
      <c r="Y431" s="25">
        <f>IFERROR(VLOOKUP($E431,'[5]LOG Data SAP'!$D:$AO,23,0)/10,
IF(D431=D430,Y430,""))</f>
        <v>14.3</v>
      </c>
      <c r="Z431" s="25">
        <f>IFERROR(VLOOKUP($E431,'[5]LOG Data SAP'!$D:$AO,25,0)/10,
IF(D431=D430,Z430,""))</f>
        <v>38.6</v>
      </c>
      <c r="AA431" s="25">
        <f>IFERROR(VLOOKUP($E431,'[5]LOG Data SAP'!$D:$AO,26,0)/10,
IF(D431=D430,AA430,""))</f>
        <v>25.1</v>
      </c>
      <c r="AB431" s="25">
        <f>IFERROR(VLOOKUP($E431,'[5]LOG Data SAP'!$D:$AO,27,0)/10,
IF(D431=D430,AB430,""))</f>
        <v>18.7</v>
      </c>
      <c r="AC431" s="26">
        <f>IFERROR(VLOOKUP($E431,'[5]LOG Data SAP'!$D:$AO,29,0)/IF(VLOOKUP($E431,'[5]LOG Data SAP'!$D:$AO,30,0)="G",1000,1),
IF(D431=D430,AC430,""))</f>
        <v>0.121</v>
      </c>
      <c r="AD431" s="26">
        <f>IFERROR(VLOOKUP($E431,'[5]LOG Data SAP'!$D:$AO,31,0)/IF(VLOOKUP($E431,'[5]LOG Data SAP'!$D:$AO,32,0)="G",1000,1),
IF(D431=D430,AD430,""))</f>
        <v>0.75600000000000001</v>
      </c>
      <c r="AE431" s="26">
        <f>IFERROR(VLOOKUP($E431,'[5]LOG Data SAP'!$D:$AO,33,0)/IF(VLOOKUP($E431,'[5]LOG Data SAP'!$D:$AO,34,0)="G",1000,1),
IF(D431=D430,AE430,""))</f>
        <v>3.3239999999999998</v>
      </c>
      <c r="AF431" s="27">
        <f t="shared" si="25"/>
        <v>523.6</v>
      </c>
      <c r="AG431" s="27">
        <f t="shared" si="26"/>
        <v>3341.9100000000003</v>
      </c>
      <c r="AH431" s="28">
        <f t="shared" si="27"/>
        <v>1.8117682E-2</v>
      </c>
      <c r="AI431" s="18" t="str">
        <f>IFERROR(VLOOKUP(E431,'[5]LOG Data SAP'!$D:$E,2,0),IF(D431=D430,AI430,""))</f>
        <v>NMEN CLN DEEP_WHT_OC_MUD_FM 100ML</v>
      </c>
      <c r="AJ431" s="20" t="str">
        <f>IFERROR([5]SKU!VI431,IF(D431=D430,AJ430,""))</f>
        <v>84415</v>
      </c>
      <c r="AK431" s="18" t="str">
        <f>VLOOKUP(E431,[5]SKU!I:X,16,FALSE)</f>
        <v>3401.30.00</v>
      </c>
    </row>
    <row r="432" spans="1:37">
      <c r="A432" s="18" t="str">
        <f>[5]SKU!AC432</f>
        <v>Nivea</v>
      </c>
      <c r="B432" s="18" t="str">
        <f>[5]SKU!AE432</f>
        <v>Nivea Men</v>
      </c>
      <c r="C432" s="18" t="str">
        <f>[5]SKU!AJ432</f>
        <v>NM Cleansing</v>
      </c>
      <c r="D432" s="18" t="str">
        <f>[5]SKU!G432</f>
        <v>NM Deep Bright Oil Clear Mud Facial Foam 100ml</v>
      </c>
      <c r="E432" s="19" t="str">
        <f>[5]SKU!I432</f>
        <v>84415-04800-01</v>
      </c>
      <c r="F432" s="19" t="str">
        <f>[5]SKU!J432</f>
        <v>84415-04800-28</v>
      </c>
      <c r="G432" s="18" t="str">
        <f>[5]SKU!K432</f>
        <v>NMEN Deep Bright OC Mud Facial Foam 100</v>
      </c>
      <c r="H432" s="18" t="str">
        <f>IF([5]SKU!L432="R","Regular",
IF([5]SKU!L432="P","Promo",
IF([5]SKU!L432="S","Sample",
IF([5]SKU!L432="V","VAS",""))))</f>
        <v>Regular</v>
      </c>
      <c r="I432" s="18" t="str">
        <f>IF([5]SKU!QC432="A","Active",
IF([5]SKU!QC432="D","Discontinue",
IF([5]SKU!QC432="N","NPD","")))</f>
        <v>Discontinue</v>
      </c>
      <c r="J432" s="18" t="str">
        <f>VLOOKUP(IFERROR(VLOOKUP(E432,'[5]Material Status'!A:I,9,0),""),'[5]Material Status'!U:W,3,0)</f>
        <v>Inactive</v>
      </c>
      <c r="K432" s="20" t="str">
        <f>IFERROR(VLOOKUP(E432,'[5]LOG Data SAP'!$D:$AO,11,0),
IF(D432=D431,K431,""))</f>
        <v>8999777010553</v>
      </c>
      <c r="L432" s="20" t="str">
        <f>IFERROR(VLOOKUP(E432,'[5]LOG Data SAP'!$D:$AO,13,0),
IF(D432=D431,L431,""))</f>
        <v>8999777010560</v>
      </c>
      <c r="M432" s="20" t="str">
        <f>IFERROR(VLOOKUP(E432,'[5]LOG Data SAP'!$D:$AO,15,0),
IF(D432=D431,M431,""))</f>
        <v>8999777010577</v>
      </c>
      <c r="N432" s="21">
        <f>[5]SKU!VH432</f>
        <v>1095</v>
      </c>
      <c r="O432" s="22">
        <f>[5]SKU!VN432</f>
        <v>29550</v>
      </c>
      <c r="P432" s="23">
        <f>[5]SKU!VO432</f>
        <v>45383</v>
      </c>
      <c r="Q432" s="24">
        <f>IFERROR(_xlfn.NUMBERVALUE(VLOOKUP(E432,'[5]LOG Data SAP'!$D:$M,9,0)),
IF(D432=D431,Q431,""))</f>
        <v>6</v>
      </c>
      <c r="R432" s="24">
        <f>IFERROR(_xlfn.NUMBERVALUE(VLOOKUP(E432,'[5]LOG Data SAP'!$D:$M,10,0)),
IF(D432=D431,R431,""))</f>
        <v>24</v>
      </c>
      <c r="S432" s="24">
        <f t="shared" si="24"/>
        <v>4</v>
      </c>
      <c r="T432" s="25">
        <f>IFERROR(VLOOKUP($E432,'[5]LOG Data SAP'!$D:$V,17,0)/10,
IF(D432=D431,T431,""))</f>
        <v>7.7</v>
      </c>
      <c r="U432" s="25">
        <f>IFERROR(VLOOKUP($E432,'[5]LOG Data SAP'!$D:$V,18,0)/10,
IF(D432=D431,U431,""))</f>
        <v>5</v>
      </c>
      <c r="V432" s="25">
        <f>IFERROR(VLOOKUP($E432,'[5]LOG Data SAP'!$D:$V,19,0)/10,
IF(D432=D431,V431,""))</f>
        <v>13.1</v>
      </c>
      <c r="W432" s="25">
        <f>IFERROR(VLOOKUP($E432,'[5]LOG Data SAP'!$D:$AO,21,0)/10,
IF(D432=D431,W431,""))</f>
        <v>19</v>
      </c>
      <c r="X432" s="25">
        <f>IFERROR(VLOOKUP($E432,'[5]LOG Data SAP'!$D:$AO,22,0)/10,
IF(D432=D431,X431,""))</f>
        <v>12</v>
      </c>
      <c r="Y432" s="25">
        <f>IFERROR(VLOOKUP($E432,'[5]LOG Data SAP'!$D:$AO,23,0)/10,
IF(D432=D431,Y431,""))</f>
        <v>13.1</v>
      </c>
      <c r="Z432" s="25">
        <f>IFERROR(VLOOKUP($E432,'[5]LOG Data SAP'!$D:$AO,25,0)/10,
IF(D432=D431,Z431,""))</f>
        <v>38.1</v>
      </c>
      <c r="AA432" s="25">
        <f>IFERROR(VLOOKUP($E432,'[5]LOG Data SAP'!$D:$AO,26,0)/10,
IF(D432=D431,AA431,""))</f>
        <v>25.1</v>
      </c>
      <c r="AB432" s="25">
        <f>IFERROR(VLOOKUP($E432,'[5]LOG Data SAP'!$D:$AO,27,0)/10,
IF(D432=D431,AB431,""))</f>
        <v>16.5</v>
      </c>
      <c r="AC432" s="26">
        <f>IFERROR(VLOOKUP($E432,'[5]LOG Data SAP'!$D:$AO,29,0)/IF(VLOOKUP($E432,'[5]LOG Data SAP'!$D:$AO,30,0)="G",1000,1),
IF(D432=D431,AC431,""))</f>
        <v>0.12092</v>
      </c>
      <c r="AD432" s="26">
        <f>IFERROR(VLOOKUP($E432,'[5]LOG Data SAP'!$D:$AO,31,0)/IF(VLOOKUP($E432,'[5]LOG Data SAP'!$D:$AO,32,0)="G",1000,1),
IF(D432=D431,AD431,""))</f>
        <v>0.75600000000000001</v>
      </c>
      <c r="AE432" s="26">
        <f>IFERROR(VLOOKUP($E432,'[5]LOG Data SAP'!$D:$AO,33,0)/IF(VLOOKUP($E432,'[5]LOG Data SAP'!$D:$AO,34,0)="G",1000,1),
IF(D432=D431,AE431,""))</f>
        <v>3.2829999999999999</v>
      </c>
      <c r="AF432" s="27">
        <f t="shared" si="25"/>
        <v>504.34999999999997</v>
      </c>
      <c r="AG432" s="27">
        <f t="shared" si="26"/>
        <v>2986.7999999999997</v>
      </c>
      <c r="AH432" s="28">
        <f t="shared" si="27"/>
        <v>1.5779115000000003E-2</v>
      </c>
      <c r="AI432" s="18" t="str">
        <f>IFERROR(VLOOKUP(E432,'[5]LOG Data SAP'!$D:$E,2,0),IF(D432=D431,AI431,""))</f>
        <v>NMEN CLN DEEP_WHT_OC_MUD_FM 100ML</v>
      </c>
      <c r="AJ432" s="20" t="str">
        <f>IFERROR([5]SKU!VI432,IF(D432=D431,AJ431,""))</f>
        <v>84415</v>
      </c>
      <c r="AK432" s="18" t="str">
        <f>VLOOKUP(E432,[5]SKU!I:X,16,FALSE)</f>
        <v>3401.30.00</v>
      </c>
    </row>
    <row r="433" spans="1:37">
      <c r="A433" s="18" t="str">
        <f>[5]SKU!AC434</f>
        <v>Nivea</v>
      </c>
      <c r="B433" s="18" t="str">
        <f>[5]SKU!AE434</f>
        <v>Nivea Men</v>
      </c>
      <c r="C433" s="18" t="str">
        <f>[5]SKU!AJ434</f>
        <v>NM Cleansing</v>
      </c>
      <c r="D433" s="18" t="str">
        <f>[5]SKU!G434</f>
        <v>NM Acne Defense + Purify Scrub 100ml</v>
      </c>
      <c r="E433" s="19" t="str">
        <f>[5]SKU!I434</f>
        <v>84427-04800-28</v>
      </c>
      <c r="F433" s="19" t="str">
        <f>[5]SKU!J434</f>
        <v>84427-04800-28</v>
      </c>
      <c r="G433" s="18" t="str">
        <f>[5]SKU!K434</f>
        <v>NIVEA MEN Acne Defense + Purify Scrub 100ml</v>
      </c>
      <c r="H433" s="18" t="str">
        <f>IF([5]SKU!L434="R","Regular",
IF([5]SKU!L434="P","Promo",
IF([5]SKU!L434="S","Sample",
IF([5]SKU!L434="V","VAS",""))))</f>
        <v>Regular</v>
      </c>
      <c r="I433" s="18" t="str">
        <f>IF([5]SKU!QC434="A","Active",
IF([5]SKU!QC434="D","Discontinue",
IF([5]SKU!QC434="N","NPD","")))</f>
        <v>Active</v>
      </c>
      <c r="J433" s="18" t="str">
        <f>VLOOKUP(IFERROR(VLOOKUP(E433,'[5]Material Status'!A:I,9,0),""),'[5]Material Status'!U:W,3,0)</f>
        <v>Active</v>
      </c>
      <c r="K433" s="20" t="str">
        <f>IFERROR(VLOOKUP(E433,'[5]LOG Data SAP'!$D:$AO,11,0),
IF(D433=D432,K432,""))</f>
        <v>8999777813499</v>
      </c>
      <c r="L433" s="20" t="str">
        <f>IFERROR(VLOOKUP(E433,'[5]LOG Data SAP'!$D:$AO,13,0),
IF(D433=D432,L432,""))</f>
        <v/>
      </c>
      <c r="M433" s="20" t="str">
        <f>IFERROR(VLOOKUP(E433,'[5]LOG Data SAP'!$D:$AO,15,0),
IF(D433=D432,M432,""))</f>
        <v>04005805263229</v>
      </c>
      <c r="N433" s="21">
        <f>[5]SKU!VH434</f>
        <v>1095</v>
      </c>
      <c r="O433" s="22">
        <f>[5]SKU!VN434</f>
        <v>29920</v>
      </c>
      <c r="P433" s="23">
        <f>[5]SKU!VO434</f>
        <v>45383</v>
      </c>
      <c r="Q433" s="24">
        <f>IFERROR(_xlfn.NUMBERVALUE(VLOOKUP(E433,'[5]LOG Data SAP'!$D:$M,9,0)),
IF(D433=D432,Q432,""))</f>
        <v>0</v>
      </c>
      <c r="R433" s="24">
        <f>IFERROR(_xlfn.NUMBERVALUE(VLOOKUP(E433,'[5]LOG Data SAP'!$D:$M,10,0)),
IF(D433=D432,R432,""))</f>
        <v>24</v>
      </c>
      <c r="S433" s="24">
        <f t="shared" si="24"/>
        <v>0</v>
      </c>
      <c r="T433" s="25">
        <f>IFERROR(VLOOKUP($E433,'[5]LOG Data SAP'!$D:$V,17,0)/10,
IF(D433=D432,T432,""))</f>
        <v>8</v>
      </c>
      <c r="U433" s="25">
        <f>IFERROR(VLOOKUP($E433,'[5]LOG Data SAP'!$D:$V,18,0)/10,
IF(D433=D432,U432,""))</f>
        <v>5</v>
      </c>
      <c r="V433" s="25">
        <f>IFERROR(VLOOKUP($E433,'[5]LOG Data SAP'!$D:$V,19,0)/10,
IF(D433=D432,V432,""))</f>
        <v>14.5</v>
      </c>
      <c r="W433" s="25">
        <f>IFERROR(VLOOKUP($E433,'[5]LOG Data SAP'!$D:$AO,21,0)/10,
IF(D433=D432,W432,""))</f>
        <v>0</v>
      </c>
      <c r="X433" s="25">
        <f>IFERROR(VLOOKUP($E433,'[5]LOG Data SAP'!$D:$AO,22,0)/10,
IF(D433=D432,X432,""))</f>
        <v>0</v>
      </c>
      <c r="Y433" s="25">
        <f>IFERROR(VLOOKUP($E433,'[5]LOG Data SAP'!$D:$AO,23,0)/10,
IF(D433=D432,Y432,""))</f>
        <v>0</v>
      </c>
      <c r="Z433" s="25">
        <f>IFERROR(VLOOKUP($E433,'[5]LOG Data SAP'!$D:$AO,25,0)/10,
IF(D433=D432,Z432,""))</f>
        <v>31.2</v>
      </c>
      <c r="AA433" s="25">
        <f>IFERROR(VLOOKUP($E433,'[5]LOG Data SAP'!$D:$AO,26,0)/10,
IF(D433=D432,AA432,""))</f>
        <v>21</v>
      </c>
      <c r="AB433" s="25">
        <f>IFERROR(VLOOKUP($E433,'[5]LOG Data SAP'!$D:$AO,27,0)/10,
IF(D433=D432,AB432,""))</f>
        <v>16.100000000000001</v>
      </c>
      <c r="AC433" s="26">
        <f>IFERROR(VLOOKUP($E433,'[5]LOG Data SAP'!$D:$AO,29,0)/IF(VLOOKUP($E433,'[5]LOG Data SAP'!$D:$AO,30,0)="G",1000,1),
IF(D433=D432,AC432,""))</f>
        <v>0.124</v>
      </c>
      <c r="AD433" s="26">
        <f>IFERROR(VLOOKUP($E433,'[5]LOG Data SAP'!$D:$AO,31,0)/IF(VLOOKUP($E433,'[5]LOG Data SAP'!$D:$AO,32,0)="G",1000,1),
IF(D433=D432,AD432,""))</f>
        <v>0</v>
      </c>
      <c r="AE433" s="26">
        <f>IFERROR(VLOOKUP($E433,'[5]LOG Data SAP'!$D:$AO,33,0)/IF(VLOOKUP($E433,'[5]LOG Data SAP'!$D:$AO,34,0)="G",1000,1),
IF(D433=D432,AE432,""))</f>
        <v>3.2240000000000002</v>
      </c>
      <c r="AF433" s="27">
        <f t="shared" si="25"/>
        <v>580</v>
      </c>
      <c r="AG433" s="27" t="str">
        <f t="shared" si="26"/>
        <v/>
      </c>
      <c r="AH433" s="28">
        <f t="shared" si="27"/>
        <v>1.0548719999999999E-2</v>
      </c>
      <c r="AI433" s="18" t="str">
        <f>IFERROR(VLOOKUP(E433,'[5]LOG Data SAP'!$D:$E,2,0),IF(D433=D432,AI432,""))</f>
        <v>NMEN FCL ACN_MD_SCR 100ML</v>
      </c>
      <c r="AJ433" s="20" t="str">
        <f>IFERROR([5]SKU!VI434,IF(D433=D432,AJ432,""))</f>
        <v>84427</v>
      </c>
      <c r="AK433" s="18" t="str">
        <f>VLOOKUP(E433,[5]SKU!I:X,16,FALSE)</f>
        <v>3401.30.00</v>
      </c>
    </row>
    <row r="434" spans="1:37">
      <c r="A434" s="18" t="str">
        <f>[5]SKU!AC435</f>
        <v>Nivea</v>
      </c>
      <c r="B434" s="18" t="str">
        <f>[5]SKU!AE435</f>
        <v>Nivea Men</v>
      </c>
      <c r="C434" s="18" t="str">
        <f>[5]SKU!AJ435</f>
        <v>NM Cleansing</v>
      </c>
      <c r="D434" s="18" t="str">
        <f>[5]SKU!G435</f>
        <v>NM Acne Defense + Purify Scrub 100ml</v>
      </c>
      <c r="E434" s="19" t="str">
        <f>[5]SKU!I435</f>
        <v>84427-04800-26</v>
      </c>
      <c r="F434" s="19" t="str">
        <f>[5]SKU!J435</f>
        <v>84427-04800-28</v>
      </c>
      <c r="G434" s="18" t="str">
        <f>[5]SKU!K435</f>
        <v>NMEN Acne Control Brightening Mud Scrub</v>
      </c>
      <c r="H434" s="18" t="str">
        <f>IF([5]SKU!L435="R","Regular",
IF([5]SKU!L435="P","Promo",
IF([5]SKU!L435="S","Sample",
IF([5]SKU!L435="V","VAS",""))))</f>
        <v>Regular</v>
      </c>
      <c r="I434" s="18" t="str">
        <f>IF([5]SKU!QC435="A","Active",
IF([5]SKU!QC435="D","Discontinue",
IF([5]SKU!QC435="N","NPD","")))</f>
        <v>Active</v>
      </c>
      <c r="J434" s="18" t="str">
        <f>VLOOKUP(IFERROR(VLOOKUP(E434,'[5]Material Status'!A:I,9,0),""),'[5]Material Status'!U:W,3,0)</f>
        <v>Inactive</v>
      </c>
      <c r="K434" s="20" t="str">
        <f>IFERROR(VLOOKUP(E434,'[5]LOG Data SAP'!$D:$AO,11,0),
IF(D434=D433,K433,""))</f>
        <v>8999777813499</v>
      </c>
      <c r="L434" s="20" t="str">
        <f>IFERROR(VLOOKUP(E434,'[5]LOG Data SAP'!$D:$AO,13,0),
IF(D434=D433,L433,""))</f>
        <v/>
      </c>
      <c r="M434" s="20" t="str">
        <f>IFERROR(VLOOKUP(E434,'[5]LOG Data SAP'!$D:$AO,15,0),
IF(D434=D433,M433,""))</f>
        <v>04005805263229</v>
      </c>
      <c r="N434" s="21">
        <f>[5]SKU!VH435</f>
        <v>1095</v>
      </c>
      <c r="O434" s="22">
        <f>[5]SKU!VN435</f>
        <v>29920</v>
      </c>
      <c r="P434" s="23">
        <f>[5]SKU!VO435</f>
        <v>45383</v>
      </c>
      <c r="Q434" s="24">
        <f>IFERROR(_xlfn.NUMBERVALUE(VLOOKUP(E434,'[5]LOG Data SAP'!$D:$M,9,0)),
IF(D434=D433,Q433,""))</f>
        <v>0</v>
      </c>
      <c r="R434" s="24">
        <f>IFERROR(_xlfn.NUMBERVALUE(VLOOKUP(E434,'[5]LOG Data SAP'!$D:$M,10,0)),
IF(D434=D433,R433,""))</f>
        <v>24</v>
      </c>
      <c r="S434" s="24">
        <f t="shared" si="24"/>
        <v>0</v>
      </c>
      <c r="T434" s="25">
        <f>IFERROR(VLOOKUP($E434,'[5]LOG Data SAP'!$D:$V,17,0)/10,
IF(D434=D433,T433,""))</f>
        <v>8</v>
      </c>
      <c r="U434" s="25">
        <f>IFERROR(VLOOKUP($E434,'[5]LOG Data SAP'!$D:$V,18,0)/10,
IF(D434=D433,U433,""))</f>
        <v>5</v>
      </c>
      <c r="V434" s="25">
        <f>IFERROR(VLOOKUP($E434,'[5]LOG Data SAP'!$D:$V,19,0)/10,
IF(D434=D433,V433,""))</f>
        <v>14.5</v>
      </c>
      <c r="W434" s="25">
        <f>IFERROR(VLOOKUP($E434,'[5]LOG Data SAP'!$D:$AO,21,0)/10,
IF(D434=D433,W433,""))</f>
        <v>0</v>
      </c>
      <c r="X434" s="25">
        <f>IFERROR(VLOOKUP($E434,'[5]LOG Data SAP'!$D:$AO,22,0)/10,
IF(D434=D433,X433,""))</f>
        <v>0</v>
      </c>
      <c r="Y434" s="25">
        <f>IFERROR(VLOOKUP($E434,'[5]LOG Data SAP'!$D:$AO,23,0)/10,
IF(D434=D433,Y433,""))</f>
        <v>0</v>
      </c>
      <c r="Z434" s="25">
        <f>IFERROR(VLOOKUP($E434,'[5]LOG Data SAP'!$D:$AO,25,0)/10,
IF(D434=D433,Z433,""))</f>
        <v>31.2</v>
      </c>
      <c r="AA434" s="25">
        <f>IFERROR(VLOOKUP($E434,'[5]LOG Data SAP'!$D:$AO,26,0)/10,
IF(D434=D433,AA433,""))</f>
        <v>21</v>
      </c>
      <c r="AB434" s="25">
        <f>IFERROR(VLOOKUP($E434,'[5]LOG Data SAP'!$D:$AO,27,0)/10,
IF(D434=D433,AB433,""))</f>
        <v>16.100000000000001</v>
      </c>
      <c r="AC434" s="26">
        <f>IFERROR(VLOOKUP($E434,'[5]LOG Data SAP'!$D:$AO,29,0)/IF(VLOOKUP($E434,'[5]LOG Data SAP'!$D:$AO,30,0)="G",1000,1),
IF(D434=D433,AC433,""))</f>
        <v>0.12372</v>
      </c>
      <c r="AD434" s="26">
        <f>IFERROR(VLOOKUP($E434,'[5]LOG Data SAP'!$D:$AO,31,0)/IF(VLOOKUP($E434,'[5]LOG Data SAP'!$D:$AO,32,0)="G",1000,1),
IF(D434=D433,AD433,""))</f>
        <v>0</v>
      </c>
      <c r="AE434" s="26">
        <f>IFERROR(VLOOKUP($E434,'[5]LOG Data SAP'!$D:$AO,33,0)/IF(VLOOKUP($E434,'[5]LOG Data SAP'!$D:$AO,34,0)="G",1000,1),
IF(D434=D433,AE433,""))</f>
        <v>3.2349999999999999</v>
      </c>
      <c r="AF434" s="27">
        <f t="shared" si="25"/>
        <v>580</v>
      </c>
      <c r="AG434" s="27" t="str">
        <f t="shared" si="26"/>
        <v/>
      </c>
      <c r="AH434" s="28">
        <f t="shared" si="27"/>
        <v>1.0548719999999999E-2</v>
      </c>
      <c r="AI434" s="18" t="str">
        <f>IFERROR(VLOOKUP(E434,'[5]LOG Data SAP'!$D:$E,2,0),IF(D434=D433,AI433,""))</f>
        <v>NMEN FCL ACN_MD_SCR 100ML</v>
      </c>
      <c r="AJ434" s="20" t="str">
        <f>IFERROR([5]SKU!VI435,IF(D434=D433,AJ433,""))</f>
        <v>84427</v>
      </c>
      <c r="AK434" s="18" t="str">
        <f>VLOOKUP(E434,[5]SKU!I:X,16,FALSE)</f>
        <v>3401.30.00</v>
      </c>
    </row>
    <row r="435" spans="1:37">
      <c r="A435" s="18" t="str">
        <f>[5]SKU!AC436</f>
        <v>Nivea</v>
      </c>
      <c r="B435" s="18" t="str">
        <f>[5]SKU!AE436</f>
        <v>Nivea Men</v>
      </c>
      <c r="C435" s="18" t="str">
        <f>[5]SKU!AJ436</f>
        <v>NM Cleansing</v>
      </c>
      <c r="D435" s="18" t="str">
        <f>[5]SKU!G436</f>
        <v>NM Acne Defense + Purify Scrub 100ml</v>
      </c>
      <c r="E435" s="19" t="str">
        <f>[5]SKU!I436</f>
        <v>81349-04800-08</v>
      </c>
      <c r="F435" s="19" t="str">
        <f>[5]SKU!J436</f>
        <v>84427-04800-28</v>
      </c>
      <c r="G435" s="18" t="str">
        <f>[5]SKU!K436</f>
        <v>NMEN Acne Control Brightening Mud Scrub</v>
      </c>
      <c r="H435" s="18" t="str">
        <f>IF([5]SKU!L436="R","Regular",
IF([5]SKU!L436="P","Promo",
IF([5]SKU!L436="S","Sample",
IF([5]SKU!L436="V","VAS",""))))</f>
        <v>Regular</v>
      </c>
      <c r="I435" s="18" t="str">
        <f>IF([5]SKU!QC436="A","Active",
IF([5]SKU!QC436="D","Discontinue",
IF([5]SKU!QC436="N","NPD","")))</f>
        <v>Active</v>
      </c>
      <c r="J435" s="18" t="str">
        <f>VLOOKUP(IFERROR(VLOOKUP(E435,'[5]Material Status'!A:I,9,0),""),'[5]Material Status'!U:W,3,0)</f>
        <v>Inactive</v>
      </c>
      <c r="K435" s="20" t="str">
        <f>IFERROR(VLOOKUP(E435,'[5]LOG Data SAP'!$D:$AO,11,0),
IF(D435=D434,K434,""))</f>
        <v>8999777813499</v>
      </c>
      <c r="L435" s="20" t="str">
        <f>IFERROR(VLOOKUP(E435,'[5]LOG Data SAP'!$D:$AO,13,0),
IF(D435=D434,L434,""))</f>
        <v/>
      </c>
      <c r="M435" s="20" t="str">
        <f>IFERROR(VLOOKUP(E435,'[5]LOG Data SAP'!$D:$AO,15,0),
IF(D435=D434,M434,""))</f>
        <v>08999777001056</v>
      </c>
      <c r="N435" s="21">
        <f>[5]SKU!VH436</f>
        <v>1095</v>
      </c>
      <c r="O435" s="22">
        <f>[5]SKU!VN436</f>
        <v>29920</v>
      </c>
      <c r="P435" s="23">
        <f>[5]SKU!VO436</f>
        <v>45383</v>
      </c>
      <c r="Q435" s="24">
        <f>IFERROR(_xlfn.NUMBERVALUE(VLOOKUP(E435,'[5]LOG Data SAP'!$D:$M,9,0)),
IF(D435=D434,Q434,""))</f>
        <v>0</v>
      </c>
      <c r="R435" s="24">
        <f>IFERROR(_xlfn.NUMBERVALUE(VLOOKUP(E435,'[5]LOG Data SAP'!$D:$M,10,0)),
IF(D435=D434,R434,""))</f>
        <v>24</v>
      </c>
      <c r="S435" s="24">
        <f t="shared" si="24"/>
        <v>0</v>
      </c>
      <c r="T435" s="25">
        <f>IFERROR(VLOOKUP($E435,'[5]LOG Data SAP'!$D:$V,17,0)/10,
IF(D435=D434,T434,""))</f>
        <v>8</v>
      </c>
      <c r="U435" s="25">
        <f>IFERROR(VLOOKUP($E435,'[5]LOG Data SAP'!$D:$V,18,0)/10,
IF(D435=D434,U434,""))</f>
        <v>5</v>
      </c>
      <c r="V435" s="25">
        <f>IFERROR(VLOOKUP($E435,'[5]LOG Data SAP'!$D:$V,19,0)/10,
IF(D435=D434,V434,""))</f>
        <v>14.5</v>
      </c>
      <c r="W435" s="25">
        <f>IFERROR(VLOOKUP($E435,'[5]LOG Data SAP'!$D:$AO,21,0)/10,
IF(D435=D434,W434,""))</f>
        <v>0</v>
      </c>
      <c r="X435" s="25">
        <f>IFERROR(VLOOKUP($E435,'[5]LOG Data SAP'!$D:$AO,22,0)/10,
IF(D435=D434,X434,""))</f>
        <v>0</v>
      </c>
      <c r="Y435" s="25">
        <f>IFERROR(VLOOKUP($E435,'[5]LOG Data SAP'!$D:$AO,23,0)/10,
IF(D435=D434,Y434,""))</f>
        <v>0</v>
      </c>
      <c r="Z435" s="25">
        <f>IFERROR(VLOOKUP($E435,'[5]LOG Data SAP'!$D:$AO,25,0)/10,
IF(D435=D434,Z434,""))</f>
        <v>31.1</v>
      </c>
      <c r="AA435" s="25">
        <f>IFERROR(VLOOKUP($E435,'[5]LOG Data SAP'!$D:$AO,26,0)/10,
IF(D435=D434,AA434,""))</f>
        <v>21.8</v>
      </c>
      <c r="AB435" s="25">
        <f>IFERROR(VLOOKUP($E435,'[5]LOG Data SAP'!$D:$AO,27,0)/10,
IF(D435=D434,AB434,""))</f>
        <v>16.100000000000001</v>
      </c>
      <c r="AC435" s="26">
        <f>IFERROR(VLOOKUP($E435,'[5]LOG Data SAP'!$D:$AO,29,0)/IF(VLOOKUP($E435,'[5]LOG Data SAP'!$D:$AO,30,0)="G",1000,1),
IF(D435=D434,AC434,""))</f>
        <v>0.12373000000000001</v>
      </c>
      <c r="AD435" s="26">
        <f>IFERROR(VLOOKUP($E435,'[5]LOG Data SAP'!$D:$AO,31,0)/IF(VLOOKUP($E435,'[5]LOG Data SAP'!$D:$AO,32,0)="G",1000,1),
IF(D435=D434,AD434,""))</f>
        <v>0</v>
      </c>
      <c r="AE435" s="26">
        <f>IFERROR(VLOOKUP($E435,'[5]LOG Data SAP'!$D:$AO,33,0)/IF(VLOOKUP($E435,'[5]LOG Data SAP'!$D:$AO,34,0)="G",1000,1),
IF(D435=D434,AE434,""))</f>
        <v>3.2130000000000001</v>
      </c>
      <c r="AF435" s="27">
        <f t="shared" si="25"/>
        <v>580</v>
      </c>
      <c r="AG435" s="27" t="str">
        <f t="shared" si="26"/>
        <v/>
      </c>
      <c r="AH435" s="28">
        <f t="shared" si="27"/>
        <v>1.0915478000000001E-2</v>
      </c>
      <c r="AI435" s="18" t="str">
        <f>IFERROR(VLOOKUP(E435,'[5]LOG Data SAP'!$D:$E,2,0),IF(D435=D434,AI434,""))</f>
        <v>NMEN CLN OIL_CONTR.FAC.SCRUB_100G</v>
      </c>
      <c r="AJ435" s="20" t="str">
        <f>IFERROR([5]SKU!VI436,IF(D435=D434,AJ434,""))</f>
        <v>81349</v>
      </c>
      <c r="AK435" s="18" t="str">
        <f>VLOOKUP(E435,[5]SKU!I:X,16,FALSE)</f>
        <v>3401.30.00</v>
      </c>
    </row>
    <row r="436" spans="1:37">
      <c r="A436" s="18" t="str">
        <f>[5]SKU!AC437</f>
        <v>Nivea</v>
      </c>
      <c r="B436" s="18" t="str">
        <f>[5]SKU!AE437</f>
        <v>Nivea Men</v>
      </c>
      <c r="C436" s="18" t="str">
        <f>[5]SKU!AJ437</f>
        <v>NM Cleansing</v>
      </c>
      <c r="D436" s="18" t="str">
        <f>[5]SKU!G437</f>
        <v>NM Acne Defense + Purify Scrub 100ml</v>
      </c>
      <c r="E436" s="19" t="str">
        <f>[5]SKU!I437</f>
        <v>81349-04800-01</v>
      </c>
      <c r="F436" s="19" t="str">
        <f>[5]SKU!J437</f>
        <v>84427-04800-28</v>
      </c>
      <c r="G436" s="18" t="str">
        <f>[5]SKU!K437</f>
        <v>NMEN Oil Control Face Scrub 100ml</v>
      </c>
      <c r="H436" s="18" t="str">
        <f>IF([5]SKU!L437="R","Regular",
IF([5]SKU!L437="P","Promo",
IF([5]SKU!L437="S","Sample",
IF([5]SKU!L437="V","VAS",""))))</f>
        <v>Regular</v>
      </c>
      <c r="I436" s="18" t="str">
        <f>IF([5]SKU!QC437="A","Active",
IF([5]SKU!QC437="D","Discontinue",
IF([5]SKU!QC437="N","NPD","")))</f>
        <v>Active</v>
      </c>
      <c r="J436" s="18" t="str">
        <f>VLOOKUP(IFERROR(VLOOKUP(E436,'[5]Material Status'!A:I,9,0),""),'[5]Material Status'!U:W,3,0)</f>
        <v>Inactive</v>
      </c>
      <c r="K436" s="20" t="str">
        <f>IFERROR(VLOOKUP(E436,'[5]LOG Data SAP'!$D:$AO,11,0),
IF(D436=D435,K435,""))</f>
        <v>8999777813499</v>
      </c>
      <c r="L436" s="20" t="str">
        <f>IFERROR(VLOOKUP(E436,'[5]LOG Data SAP'!$D:$AO,13,0),
IF(D436=D435,L435,""))</f>
        <v>08999777001049</v>
      </c>
      <c r="M436" s="20" t="str">
        <f>IFERROR(VLOOKUP(E436,'[5]LOG Data SAP'!$D:$AO,15,0),
IF(D436=D435,M435,""))</f>
        <v>08999777001056</v>
      </c>
      <c r="N436" s="21">
        <f>[5]SKU!VH437</f>
        <v>900</v>
      </c>
      <c r="O436" s="22">
        <f>[5]SKU!VN437</f>
        <v>29920</v>
      </c>
      <c r="P436" s="23">
        <f>[5]SKU!VO437</f>
        <v>45383</v>
      </c>
      <c r="Q436" s="24">
        <f>IFERROR(_xlfn.NUMBERVALUE(VLOOKUP(E436,'[5]LOG Data SAP'!$D:$M,9,0)),
IF(D436=D435,Q435,""))</f>
        <v>6</v>
      </c>
      <c r="R436" s="24">
        <f>IFERROR(_xlfn.NUMBERVALUE(VLOOKUP(E436,'[5]LOG Data SAP'!$D:$M,10,0)),
IF(D436=D435,R435,""))</f>
        <v>24</v>
      </c>
      <c r="S436" s="24">
        <f t="shared" si="24"/>
        <v>4</v>
      </c>
      <c r="T436" s="25">
        <f>IFERROR(VLOOKUP($E436,'[5]LOG Data SAP'!$D:$V,17,0)/10,
IF(D436=D435,T435,""))</f>
        <v>8</v>
      </c>
      <c r="U436" s="25">
        <f>IFERROR(VLOOKUP($E436,'[5]LOG Data SAP'!$D:$V,18,0)/10,
IF(D436=D435,U435,""))</f>
        <v>5</v>
      </c>
      <c r="V436" s="25">
        <f>IFERROR(VLOOKUP($E436,'[5]LOG Data SAP'!$D:$V,19,0)/10,
IF(D436=D435,V435,""))</f>
        <v>14.5</v>
      </c>
      <c r="W436" s="25">
        <f>IFERROR(VLOOKUP($E436,'[5]LOG Data SAP'!$D:$AO,21,0)/10,
IF(D436=D435,W435,""))</f>
        <v>15.8</v>
      </c>
      <c r="X436" s="25">
        <f>IFERROR(VLOOKUP($E436,'[5]LOG Data SAP'!$D:$AO,22,0)/10,
IF(D436=D435,X435,""))</f>
        <v>10.6</v>
      </c>
      <c r="Y436" s="25">
        <f>IFERROR(VLOOKUP($E436,'[5]LOG Data SAP'!$D:$AO,23,0)/10,
IF(D436=D435,Y435,""))</f>
        <v>14.5</v>
      </c>
      <c r="Z436" s="25">
        <f>IFERROR(VLOOKUP($E436,'[5]LOG Data SAP'!$D:$AO,25,0)/10,
IF(D436=D435,Z435,""))</f>
        <v>34.299999999999997</v>
      </c>
      <c r="AA436" s="25">
        <f>IFERROR(VLOOKUP($E436,'[5]LOG Data SAP'!$D:$AO,26,0)/10,
IF(D436=D435,AA435,""))</f>
        <v>24.1</v>
      </c>
      <c r="AB436" s="25">
        <f>IFERROR(VLOOKUP($E436,'[5]LOG Data SAP'!$D:$AO,27,0)/10,
IF(D436=D435,AB435,""))</f>
        <v>17.600000000000001</v>
      </c>
      <c r="AC436" s="26">
        <f>IFERROR(VLOOKUP($E436,'[5]LOG Data SAP'!$D:$AO,29,0)/IF(VLOOKUP($E436,'[5]LOG Data SAP'!$D:$AO,30,0)="G",1000,1),
IF(D436=D435,AC435,""))</f>
        <v>0.11737</v>
      </c>
      <c r="AD436" s="26">
        <f>IFERROR(VLOOKUP($E436,'[5]LOG Data SAP'!$D:$AO,31,0)/IF(VLOOKUP($E436,'[5]LOG Data SAP'!$D:$AO,32,0)="G",1000,1),
IF(D436=D435,AD435,""))</f>
        <v>0.71799999999999997</v>
      </c>
      <c r="AE436" s="26">
        <f>IFERROR(VLOOKUP($E436,'[5]LOG Data SAP'!$D:$AO,33,0)/IF(VLOOKUP($E436,'[5]LOG Data SAP'!$D:$AO,34,0)="G",1000,1),
IF(D436=D435,AE435,""))</f>
        <v>3.1629999999999998</v>
      </c>
      <c r="AF436" s="27">
        <f t="shared" si="25"/>
        <v>580</v>
      </c>
      <c r="AG436" s="27">
        <f t="shared" si="26"/>
        <v>2428.46</v>
      </c>
      <c r="AH436" s="28">
        <f t="shared" si="27"/>
        <v>1.4548688000000002E-2</v>
      </c>
      <c r="AI436" s="18" t="str">
        <f>IFERROR(VLOOKUP(E436,'[5]LOG Data SAP'!$D:$E,2,0),IF(D436=D435,AI435,""))</f>
        <v>NFM CLN OIL_CONTR.FACE_SCRUB_100</v>
      </c>
      <c r="AJ436" s="20" t="str">
        <f>IFERROR([5]SKU!VI437,IF(D436=D435,AJ435,""))</f>
        <v>81349</v>
      </c>
      <c r="AK436" s="18" t="str">
        <f>VLOOKUP(E436,[5]SKU!I:X,16,FALSE)</f>
        <v>3401.30.00</v>
      </c>
    </row>
    <row r="437" spans="1:37">
      <c r="A437" s="18" t="str">
        <f>[5]SKU!AC438</f>
        <v>Nivea</v>
      </c>
      <c r="B437" s="18" t="str">
        <f>[5]SKU!AE438</f>
        <v>Nivea Men</v>
      </c>
      <c r="C437" s="18" t="str">
        <f>[5]SKU!AJ438</f>
        <v>NM Cleansing</v>
      </c>
      <c r="D437" s="18" t="str">
        <f>[5]SKU!G438</f>
        <v>NM Acne Defense + Purify Scrub 100ml</v>
      </c>
      <c r="E437" s="19" t="str">
        <f>[5]SKU!I438</f>
        <v>81349-04800-21</v>
      </c>
      <c r="F437" s="19" t="str">
        <f>[5]SKU!J438</f>
        <v>84427-04800-28</v>
      </c>
      <c r="G437" s="18" t="str">
        <f>[5]SKU!K438</f>
        <v>NMEN Oil Control Facial Scrub 100ml</v>
      </c>
      <c r="H437" s="18" t="str">
        <f>IF([5]SKU!L438="R","Regular",
IF([5]SKU!L438="P","Promo",
IF([5]SKU!L438="S","Sample",
IF([5]SKU!L438="V","VAS",""))))</f>
        <v>Regular</v>
      </c>
      <c r="I437" s="18" t="str">
        <f>IF([5]SKU!QC438="A","Active",
IF([5]SKU!QC438="D","Discontinue",
IF([5]SKU!QC438="N","NPD","")))</f>
        <v>Active</v>
      </c>
      <c r="J437" s="18" t="str">
        <f>VLOOKUP(IFERROR(VLOOKUP(E437,'[5]Material Status'!A:I,9,0),""),'[5]Material Status'!U:W,3,0)</f>
        <v>Inactive</v>
      </c>
      <c r="K437" s="20" t="str">
        <f>IFERROR(VLOOKUP(E437,'[5]LOG Data SAP'!$D:$AO,11,0),
IF(D437=D436,K436,""))</f>
        <v>8999777813499</v>
      </c>
      <c r="L437" s="20" t="str">
        <f>IFERROR(VLOOKUP(E437,'[5]LOG Data SAP'!$D:$AO,13,0),
IF(D437=D436,L436,""))</f>
        <v>08999777001049</v>
      </c>
      <c r="M437" s="20" t="str">
        <f>IFERROR(VLOOKUP(E437,'[5]LOG Data SAP'!$D:$AO,15,0),
IF(D437=D436,M436,""))</f>
        <v>08999777001056</v>
      </c>
      <c r="N437" s="21">
        <f>[5]SKU!VH438</f>
        <v>1095</v>
      </c>
      <c r="O437" s="22">
        <f>[5]SKU!VN438</f>
        <v>13867</v>
      </c>
      <c r="P437" s="23">
        <f>[5]SKU!VO438</f>
        <v>43100</v>
      </c>
      <c r="Q437" s="24">
        <f>IFERROR(_xlfn.NUMBERVALUE(VLOOKUP(E437,'[5]LOG Data SAP'!$D:$M,9,0)),
IF(D437=D436,Q436,""))</f>
        <v>6</v>
      </c>
      <c r="R437" s="24">
        <f>IFERROR(_xlfn.NUMBERVALUE(VLOOKUP(E437,'[5]LOG Data SAP'!$D:$M,10,0)),
IF(D437=D436,R436,""))</f>
        <v>24</v>
      </c>
      <c r="S437" s="24">
        <f t="shared" si="24"/>
        <v>4</v>
      </c>
      <c r="T437" s="25">
        <f>IFERROR(VLOOKUP($E437,'[5]LOG Data SAP'!$D:$V,17,0)/10,
IF(D437=D436,T436,""))</f>
        <v>8</v>
      </c>
      <c r="U437" s="25">
        <f>IFERROR(VLOOKUP($E437,'[5]LOG Data SAP'!$D:$V,18,0)/10,
IF(D437=D436,U436,""))</f>
        <v>5</v>
      </c>
      <c r="V437" s="25">
        <f>IFERROR(VLOOKUP($E437,'[5]LOG Data SAP'!$D:$V,19,0)/10,
IF(D437=D436,V436,""))</f>
        <v>14.5</v>
      </c>
      <c r="W437" s="25">
        <f>IFERROR(VLOOKUP($E437,'[5]LOG Data SAP'!$D:$AO,21,0)/10,
IF(D437=D436,W436,""))</f>
        <v>15.8</v>
      </c>
      <c r="X437" s="25">
        <f>IFERROR(VLOOKUP($E437,'[5]LOG Data SAP'!$D:$AO,22,0)/10,
IF(D437=D436,X436,""))</f>
        <v>10.6</v>
      </c>
      <c r="Y437" s="25">
        <f>IFERROR(VLOOKUP($E437,'[5]LOG Data SAP'!$D:$AO,23,0)/10,
IF(D437=D436,Y436,""))</f>
        <v>14.5</v>
      </c>
      <c r="Z437" s="25">
        <f>IFERROR(VLOOKUP($E437,'[5]LOG Data SAP'!$D:$AO,25,0)/10,
IF(D437=D436,Z436,""))</f>
        <v>34.299999999999997</v>
      </c>
      <c r="AA437" s="25">
        <f>IFERROR(VLOOKUP($E437,'[5]LOG Data SAP'!$D:$AO,26,0)/10,
IF(D437=D436,AA436,""))</f>
        <v>24.1</v>
      </c>
      <c r="AB437" s="25">
        <f>IFERROR(VLOOKUP($E437,'[5]LOG Data SAP'!$D:$AO,27,0)/10,
IF(D437=D436,AB436,""))</f>
        <v>17.600000000000001</v>
      </c>
      <c r="AC437" s="26">
        <f>IFERROR(VLOOKUP($E437,'[5]LOG Data SAP'!$D:$AO,29,0)/IF(VLOOKUP($E437,'[5]LOG Data SAP'!$D:$AO,30,0)="G",1000,1),
IF(D437=D436,AC436,""))</f>
        <v>0.11737</v>
      </c>
      <c r="AD437" s="26">
        <f>IFERROR(VLOOKUP($E437,'[5]LOG Data SAP'!$D:$AO,31,0)/IF(VLOOKUP($E437,'[5]LOG Data SAP'!$D:$AO,32,0)="G",1000,1),
IF(D437=D436,AD436,""))</f>
        <v>0.71799999999999997</v>
      </c>
      <c r="AE437" s="26">
        <f>IFERROR(VLOOKUP($E437,'[5]LOG Data SAP'!$D:$AO,33,0)/IF(VLOOKUP($E437,'[5]LOG Data SAP'!$D:$AO,34,0)="G",1000,1),
IF(D437=D436,AE436,""))</f>
        <v>3.1629999999999998</v>
      </c>
      <c r="AF437" s="27">
        <f t="shared" si="25"/>
        <v>580</v>
      </c>
      <c r="AG437" s="27">
        <f t="shared" si="26"/>
        <v>2428.46</v>
      </c>
      <c r="AH437" s="28">
        <f t="shared" si="27"/>
        <v>1.4548688000000002E-2</v>
      </c>
      <c r="AI437" s="18" t="str">
        <f>IFERROR(VLOOKUP(E437,'[5]LOG Data SAP'!$D:$E,2,0),IF(D437=D436,AI436,""))</f>
        <v>NFM CLN OIL_CONTR.FACE_SCRUB_100</v>
      </c>
      <c r="AJ437" s="20" t="str">
        <f>IFERROR([5]SKU!VI438,IF(D437=D436,AJ436,""))</f>
        <v>81349</v>
      </c>
      <c r="AK437" s="18" t="str">
        <f>VLOOKUP(E437,[5]SKU!I:X,16,FALSE)</f>
        <v>3401.30.00</v>
      </c>
    </row>
    <row r="438" spans="1:37">
      <c r="A438" s="18" t="str">
        <f>[5]SKU!AC439</f>
        <v>Nivea</v>
      </c>
      <c r="B438" s="18" t="str">
        <f>[5]SKU!AE439</f>
        <v>Nivea Men</v>
      </c>
      <c r="C438" s="18" t="str">
        <f>[5]SKU!AJ439</f>
        <v>NM Cleansing</v>
      </c>
      <c r="D438" s="18" t="str">
        <f>[5]SKU!G439</f>
        <v>NM Acne Defense + Purify Scrub 100ml</v>
      </c>
      <c r="E438" s="19" t="str">
        <f>[5]SKU!I439</f>
        <v>81349-04800-16</v>
      </c>
      <c r="F438" s="19" t="str">
        <f>[5]SKU!J439</f>
        <v>84427-04800-28</v>
      </c>
      <c r="G438" s="18" t="str">
        <f>[5]SKU!K439</f>
        <v>NMEN Energising Facial Scrub 100ml</v>
      </c>
      <c r="H438" s="18" t="str">
        <f>IF([5]SKU!L439="R","Regular",
IF([5]SKU!L439="P","Promo",
IF([5]SKU!L439="S","Sample",
IF([5]SKU!L439="V","VAS",""))))</f>
        <v>Regular</v>
      </c>
      <c r="I438" s="18" t="str">
        <f>IF([5]SKU!QC439="A","Active",
IF([5]SKU!QC439="D","Discontinue",
IF([5]SKU!QC439="N","NPD","")))</f>
        <v>Active</v>
      </c>
      <c r="J438" s="18" t="str">
        <f>VLOOKUP(IFERROR(VLOOKUP(E438,'[5]Material Status'!A:I,9,0),""),'[5]Material Status'!U:W,3,0)</f>
        <v>Inactive</v>
      </c>
      <c r="K438" s="20" t="str">
        <f>IFERROR(VLOOKUP(E438,'[5]LOG Data SAP'!$D:$AO,11,0),
IF(D438=D437,K437,""))</f>
        <v>8999777813499</v>
      </c>
      <c r="L438" s="20" t="str">
        <f>IFERROR(VLOOKUP(E438,'[5]LOG Data SAP'!$D:$AO,13,0),
IF(D438=D437,L437,""))</f>
        <v>08999777001049</v>
      </c>
      <c r="M438" s="20" t="str">
        <f>IFERROR(VLOOKUP(E438,'[5]LOG Data SAP'!$D:$AO,15,0),
IF(D438=D437,M437,""))</f>
        <v>08999777001056</v>
      </c>
      <c r="N438" s="21">
        <f>[5]SKU!VH439</f>
        <v>1095</v>
      </c>
      <c r="O438" s="22">
        <f>[5]SKU!VN439</f>
        <v>12132</v>
      </c>
      <c r="P438" s="23">
        <f>[5]SKU!VO439</f>
        <v>43100</v>
      </c>
      <c r="Q438" s="24">
        <f>IFERROR(_xlfn.NUMBERVALUE(VLOOKUP(E438,'[5]LOG Data SAP'!$D:$M,9,0)),
IF(D438=D437,Q437,""))</f>
        <v>6</v>
      </c>
      <c r="R438" s="24">
        <f>IFERROR(_xlfn.NUMBERVALUE(VLOOKUP(E438,'[5]LOG Data SAP'!$D:$M,10,0)),
IF(D438=D437,R437,""))</f>
        <v>24</v>
      </c>
      <c r="S438" s="24">
        <f t="shared" si="24"/>
        <v>4</v>
      </c>
      <c r="T438" s="25">
        <f>IFERROR(VLOOKUP($E438,'[5]LOG Data SAP'!$D:$V,17,0)/10,
IF(D438=D437,T437,""))</f>
        <v>8</v>
      </c>
      <c r="U438" s="25">
        <f>IFERROR(VLOOKUP($E438,'[5]LOG Data SAP'!$D:$V,18,0)/10,
IF(D438=D437,U437,""))</f>
        <v>5</v>
      </c>
      <c r="V438" s="25">
        <f>IFERROR(VLOOKUP($E438,'[5]LOG Data SAP'!$D:$V,19,0)/10,
IF(D438=D437,V437,""))</f>
        <v>14.5</v>
      </c>
      <c r="W438" s="25">
        <f>IFERROR(VLOOKUP($E438,'[5]LOG Data SAP'!$D:$AO,21,0)/10,
IF(D438=D437,W437,""))</f>
        <v>15.8</v>
      </c>
      <c r="X438" s="25">
        <f>IFERROR(VLOOKUP($E438,'[5]LOG Data SAP'!$D:$AO,22,0)/10,
IF(D438=D437,X437,""))</f>
        <v>10.6</v>
      </c>
      <c r="Y438" s="25">
        <f>IFERROR(VLOOKUP($E438,'[5]LOG Data SAP'!$D:$AO,23,0)/10,
IF(D438=D437,Y437,""))</f>
        <v>14.5</v>
      </c>
      <c r="Z438" s="25">
        <f>IFERROR(VLOOKUP($E438,'[5]LOG Data SAP'!$D:$AO,25,0)/10,
IF(D438=D437,Z437,""))</f>
        <v>34.299999999999997</v>
      </c>
      <c r="AA438" s="25">
        <f>IFERROR(VLOOKUP($E438,'[5]LOG Data SAP'!$D:$AO,26,0)/10,
IF(D438=D437,AA437,""))</f>
        <v>24.1</v>
      </c>
      <c r="AB438" s="25">
        <f>IFERROR(VLOOKUP($E438,'[5]LOG Data SAP'!$D:$AO,27,0)/10,
IF(D438=D437,AB437,""))</f>
        <v>17.600000000000001</v>
      </c>
      <c r="AC438" s="26">
        <f>IFERROR(VLOOKUP($E438,'[5]LOG Data SAP'!$D:$AO,29,0)/IF(VLOOKUP($E438,'[5]LOG Data SAP'!$D:$AO,30,0)="G",1000,1),
IF(D438=D437,AC437,""))</f>
        <v>0.11737</v>
      </c>
      <c r="AD438" s="26">
        <f>IFERROR(VLOOKUP($E438,'[5]LOG Data SAP'!$D:$AO,31,0)/IF(VLOOKUP($E438,'[5]LOG Data SAP'!$D:$AO,32,0)="G",1000,1),
IF(D438=D437,AD437,""))</f>
        <v>0.71799999999999997</v>
      </c>
      <c r="AE438" s="26">
        <f>IFERROR(VLOOKUP($E438,'[5]LOG Data SAP'!$D:$AO,33,0)/IF(VLOOKUP($E438,'[5]LOG Data SAP'!$D:$AO,34,0)="G",1000,1),
IF(D438=D437,AE437,""))</f>
        <v>3.1629999999999998</v>
      </c>
      <c r="AF438" s="27">
        <f t="shared" si="25"/>
        <v>580</v>
      </c>
      <c r="AG438" s="27">
        <f t="shared" si="26"/>
        <v>2428.46</v>
      </c>
      <c r="AH438" s="28">
        <f t="shared" si="27"/>
        <v>1.4548688000000002E-2</v>
      </c>
      <c r="AI438" s="18" t="str">
        <f>IFERROR(VLOOKUP(E438,'[5]LOG Data SAP'!$D:$E,2,0),IF(D438=D437,AI437,""))</f>
        <v>NFM CLN OIL_CONTR.FACE_SCRUB_100</v>
      </c>
      <c r="AJ438" s="20" t="str">
        <f>IFERROR([5]SKU!VI439,IF(D438=D437,AJ437,""))</f>
        <v>81349</v>
      </c>
      <c r="AK438" s="18" t="str">
        <f>VLOOKUP(E438,[5]SKU!I:X,16,FALSE)</f>
        <v>3401.30.00</v>
      </c>
    </row>
    <row r="439" spans="1:37">
      <c r="A439" s="18" t="str">
        <f>[5]SKU!AC440</f>
        <v>Nivea</v>
      </c>
      <c r="B439" s="18" t="str">
        <f>[5]SKU!AE440</f>
        <v>Nivea Men</v>
      </c>
      <c r="C439" s="18" t="str">
        <f>[5]SKU!AJ440</f>
        <v>NM Cleansing</v>
      </c>
      <c r="D439" s="18" t="str">
        <f>[5]SKU!G440</f>
        <v>NM Acne Defense + Purify Scrub 100ml</v>
      </c>
      <c r="E439" s="19" t="str">
        <f>[5]SKU!I440</f>
        <v>48330-00000-44</v>
      </c>
      <c r="F439" s="19" t="str">
        <f>[5]SKU!J440</f>
        <v>84427-04800-28</v>
      </c>
      <c r="G439" s="18" t="str">
        <f>[5]SKU!K440</f>
        <v>NMEN Energising Face Scrub 100ml + Razor</v>
      </c>
      <c r="H439" s="18" t="str">
        <f>IF([5]SKU!L440="R","Regular",
IF([5]SKU!L440="P","Promo",
IF([5]SKU!L440="S","Sample",
IF([5]SKU!L440="V","VAS",""))))</f>
        <v>VAS</v>
      </c>
      <c r="I439" s="18" t="str">
        <f>IF([5]SKU!QC440="A","Active",
IF([5]SKU!QC440="D","Discontinue",
IF([5]SKU!QC440="N","NPD","")))</f>
        <v>Active</v>
      </c>
      <c r="J439" s="18" t="str">
        <f>VLOOKUP(IFERROR(VLOOKUP(E439,'[5]Material Status'!A:I,9,0),""),'[5]Material Status'!U:W,3,0)</f>
        <v>Inactive</v>
      </c>
      <c r="K439" s="20" t="str">
        <f>IFERROR(VLOOKUP(E439,'[5]LOG Data SAP'!$D:$AO,11,0),
IF(D439=D438,K438,""))</f>
        <v>8999777813499</v>
      </c>
      <c r="L439" s="20" t="str">
        <f>IFERROR(VLOOKUP(E439,'[5]LOG Data SAP'!$D:$AO,13,0),
IF(D439=D438,L438,""))</f>
        <v>08999777001049</v>
      </c>
      <c r="M439" s="20" t="str">
        <f>IFERROR(VLOOKUP(E439,'[5]LOG Data SAP'!$D:$AO,15,0),
IF(D439=D438,M438,""))</f>
        <v>08999777001056</v>
      </c>
      <c r="N439" s="21">
        <f>[5]SKU!VH440</f>
        <v>1095</v>
      </c>
      <c r="O439" s="22">
        <f>[5]SKU!VN440</f>
        <v>12132</v>
      </c>
      <c r="P439" s="23">
        <f>[5]SKU!VO440</f>
        <v>43100</v>
      </c>
      <c r="Q439" s="24">
        <f>IFERROR(_xlfn.NUMBERVALUE(VLOOKUP(E439,'[5]LOG Data SAP'!$D:$M,9,0)),
IF(D439=D438,Q438,""))</f>
        <v>6</v>
      </c>
      <c r="R439" s="24">
        <f>IFERROR(_xlfn.NUMBERVALUE(VLOOKUP(E439,'[5]LOG Data SAP'!$D:$M,10,0)),
IF(D439=D438,R438,""))</f>
        <v>24</v>
      </c>
      <c r="S439" s="24">
        <f t="shared" si="24"/>
        <v>4</v>
      </c>
      <c r="T439" s="25">
        <f>IFERROR(VLOOKUP($E439,'[5]LOG Data SAP'!$D:$V,17,0)/10,
IF(D439=D438,T438,""))</f>
        <v>8</v>
      </c>
      <c r="U439" s="25">
        <f>IFERROR(VLOOKUP($E439,'[5]LOG Data SAP'!$D:$V,18,0)/10,
IF(D439=D438,U438,""))</f>
        <v>5</v>
      </c>
      <c r="V439" s="25">
        <f>IFERROR(VLOOKUP($E439,'[5]LOG Data SAP'!$D:$V,19,0)/10,
IF(D439=D438,V438,""))</f>
        <v>14.5</v>
      </c>
      <c r="W439" s="25">
        <f>IFERROR(VLOOKUP($E439,'[5]LOG Data SAP'!$D:$AO,21,0)/10,
IF(D439=D438,W438,""))</f>
        <v>15.8</v>
      </c>
      <c r="X439" s="25">
        <f>IFERROR(VLOOKUP($E439,'[5]LOG Data SAP'!$D:$AO,22,0)/10,
IF(D439=D438,X438,""))</f>
        <v>10.6</v>
      </c>
      <c r="Y439" s="25">
        <f>IFERROR(VLOOKUP($E439,'[5]LOG Data SAP'!$D:$AO,23,0)/10,
IF(D439=D438,Y438,""))</f>
        <v>14.5</v>
      </c>
      <c r="Z439" s="25">
        <f>IFERROR(VLOOKUP($E439,'[5]LOG Data SAP'!$D:$AO,25,0)/10,
IF(D439=D438,Z438,""))</f>
        <v>34.299999999999997</v>
      </c>
      <c r="AA439" s="25">
        <f>IFERROR(VLOOKUP($E439,'[5]LOG Data SAP'!$D:$AO,26,0)/10,
IF(D439=D438,AA438,""))</f>
        <v>24.1</v>
      </c>
      <c r="AB439" s="25">
        <f>IFERROR(VLOOKUP($E439,'[5]LOG Data SAP'!$D:$AO,27,0)/10,
IF(D439=D438,AB438,""))</f>
        <v>17.600000000000001</v>
      </c>
      <c r="AC439" s="26">
        <f>IFERROR(VLOOKUP($E439,'[5]LOG Data SAP'!$D:$AO,29,0)/IF(VLOOKUP($E439,'[5]LOG Data SAP'!$D:$AO,30,0)="G",1000,1),
IF(D439=D438,AC438,""))</f>
        <v>0.11737</v>
      </c>
      <c r="AD439" s="26">
        <f>IFERROR(VLOOKUP($E439,'[5]LOG Data SAP'!$D:$AO,31,0)/IF(VLOOKUP($E439,'[5]LOG Data SAP'!$D:$AO,32,0)="G",1000,1),
IF(D439=D438,AD438,""))</f>
        <v>0.71799999999999997</v>
      </c>
      <c r="AE439" s="26">
        <f>IFERROR(VLOOKUP($E439,'[5]LOG Data SAP'!$D:$AO,33,0)/IF(VLOOKUP($E439,'[5]LOG Data SAP'!$D:$AO,34,0)="G",1000,1),
IF(D439=D438,AE438,""))</f>
        <v>3.1629999999999998</v>
      </c>
      <c r="AF439" s="27">
        <f t="shared" si="25"/>
        <v>580</v>
      </c>
      <c r="AG439" s="27">
        <f t="shared" si="26"/>
        <v>2428.46</v>
      </c>
      <c r="AH439" s="28">
        <f t="shared" si="27"/>
        <v>1.4548688000000002E-2</v>
      </c>
      <c r="AI439" s="18" t="str">
        <f>IFERROR(VLOOKUP(E439,'[5]LOG Data SAP'!$D:$E,2,0),IF(D439=D438,AI438,""))</f>
        <v>NFM CLN OIL_CONTR.FACE_SCRUB_100</v>
      </c>
      <c r="AJ439" s="20" t="str">
        <f>IFERROR([5]SKU!VI440,IF(D439=D438,AJ438,""))</f>
        <v>81349</v>
      </c>
      <c r="AK439" s="18" t="str">
        <f>VLOOKUP(E439,[5]SKU!I:X,16,FALSE)</f>
        <v>3401.30.00</v>
      </c>
    </row>
    <row r="440" spans="1:37">
      <c r="A440" s="18" t="str">
        <f>[5]SKU!AC441</f>
        <v>Nivea</v>
      </c>
      <c r="B440" s="18" t="str">
        <f>[5]SKU!AE441</f>
        <v>Nivea Men</v>
      </c>
      <c r="C440" s="18" t="str">
        <f>[5]SKU!AJ441</f>
        <v>NM Cleansing</v>
      </c>
      <c r="D440" s="18" t="str">
        <f>[5]SKU!G441</f>
        <v>NM Acne Defense + Purify Scrub 100ml</v>
      </c>
      <c r="E440" s="19" t="str">
        <f>[5]SKU!I441</f>
        <v>48330-00000-10</v>
      </c>
      <c r="F440" s="19" t="str">
        <f>[5]SKU!J441</f>
        <v>84427-04800-28</v>
      </c>
      <c r="G440" s="18" t="str">
        <f>[5]SKU!K441</f>
        <v>NMEN Energising Facial Scrub 100ml With</v>
      </c>
      <c r="H440" s="18" t="str">
        <f>IF([5]SKU!L441="R","Regular",
IF([5]SKU!L441="P","Promo",
IF([5]SKU!L441="S","Sample",
IF([5]SKU!L441="V","VAS",""))))</f>
        <v>VAS</v>
      </c>
      <c r="I440" s="18" t="str">
        <f>IF([5]SKU!QC441="A","Active",
IF([5]SKU!QC441="D","Discontinue",
IF([5]SKU!QC441="N","NPD","")))</f>
        <v>Active</v>
      </c>
      <c r="J440" s="18" t="str">
        <f>VLOOKUP(IFERROR(VLOOKUP(E440,'[5]Material Status'!A:I,9,0),""),'[5]Material Status'!U:W,3,0)</f>
        <v>Inactive</v>
      </c>
      <c r="K440" s="20" t="str">
        <f>IFERROR(VLOOKUP(E440,'[5]LOG Data SAP'!$D:$AO,11,0),
IF(D440=D439,K439,""))</f>
        <v>8999777813499</v>
      </c>
      <c r="L440" s="20" t="str">
        <f>IFERROR(VLOOKUP(E440,'[5]LOG Data SAP'!$D:$AO,13,0),
IF(D440=D439,L439,""))</f>
        <v>08999777001049</v>
      </c>
      <c r="M440" s="20" t="str">
        <f>IFERROR(VLOOKUP(E440,'[5]LOG Data SAP'!$D:$AO,15,0),
IF(D440=D439,M439,""))</f>
        <v>08999777001056</v>
      </c>
      <c r="N440" s="21">
        <f>[5]SKU!VH441</f>
        <v>1095</v>
      </c>
      <c r="O440" s="22">
        <f>[5]SKU!VN441</f>
        <v>12132</v>
      </c>
      <c r="P440" s="23">
        <f>[5]SKU!VO441</f>
        <v>43100</v>
      </c>
      <c r="Q440" s="24">
        <f>IFERROR(_xlfn.NUMBERVALUE(VLOOKUP(E440,'[5]LOG Data SAP'!$D:$M,9,0)),
IF(D440=D439,Q439,""))</f>
        <v>6</v>
      </c>
      <c r="R440" s="24">
        <f>IFERROR(_xlfn.NUMBERVALUE(VLOOKUP(E440,'[5]LOG Data SAP'!$D:$M,10,0)),
IF(D440=D439,R439,""))</f>
        <v>24</v>
      </c>
      <c r="S440" s="24">
        <f t="shared" si="24"/>
        <v>4</v>
      </c>
      <c r="T440" s="25">
        <f>IFERROR(VLOOKUP($E440,'[5]LOG Data SAP'!$D:$V,17,0)/10,
IF(D440=D439,T439,""))</f>
        <v>8</v>
      </c>
      <c r="U440" s="25">
        <f>IFERROR(VLOOKUP($E440,'[5]LOG Data SAP'!$D:$V,18,0)/10,
IF(D440=D439,U439,""))</f>
        <v>5</v>
      </c>
      <c r="V440" s="25">
        <f>IFERROR(VLOOKUP($E440,'[5]LOG Data SAP'!$D:$V,19,0)/10,
IF(D440=D439,V439,""))</f>
        <v>14.5</v>
      </c>
      <c r="W440" s="25">
        <f>IFERROR(VLOOKUP($E440,'[5]LOG Data SAP'!$D:$AO,21,0)/10,
IF(D440=D439,W439,""))</f>
        <v>15.8</v>
      </c>
      <c r="X440" s="25">
        <f>IFERROR(VLOOKUP($E440,'[5]LOG Data SAP'!$D:$AO,22,0)/10,
IF(D440=D439,X439,""))</f>
        <v>10.6</v>
      </c>
      <c r="Y440" s="25">
        <f>IFERROR(VLOOKUP($E440,'[5]LOG Data SAP'!$D:$AO,23,0)/10,
IF(D440=D439,Y439,""))</f>
        <v>14.5</v>
      </c>
      <c r="Z440" s="25">
        <f>IFERROR(VLOOKUP($E440,'[5]LOG Data SAP'!$D:$AO,25,0)/10,
IF(D440=D439,Z439,""))</f>
        <v>34.299999999999997</v>
      </c>
      <c r="AA440" s="25">
        <f>IFERROR(VLOOKUP($E440,'[5]LOG Data SAP'!$D:$AO,26,0)/10,
IF(D440=D439,AA439,""))</f>
        <v>24.1</v>
      </c>
      <c r="AB440" s="25">
        <f>IFERROR(VLOOKUP($E440,'[5]LOG Data SAP'!$D:$AO,27,0)/10,
IF(D440=D439,AB439,""))</f>
        <v>17.600000000000001</v>
      </c>
      <c r="AC440" s="26">
        <f>IFERROR(VLOOKUP($E440,'[5]LOG Data SAP'!$D:$AO,29,0)/IF(VLOOKUP($E440,'[5]LOG Data SAP'!$D:$AO,30,0)="G",1000,1),
IF(D440=D439,AC439,""))</f>
        <v>0.11737</v>
      </c>
      <c r="AD440" s="26">
        <f>IFERROR(VLOOKUP($E440,'[5]LOG Data SAP'!$D:$AO,31,0)/IF(VLOOKUP($E440,'[5]LOG Data SAP'!$D:$AO,32,0)="G",1000,1),
IF(D440=D439,AD439,""))</f>
        <v>0.71799999999999997</v>
      </c>
      <c r="AE440" s="26">
        <f>IFERROR(VLOOKUP($E440,'[5]LOG Data SAP'!$D:$AO,33,0)/IF(VLOOKUP($E440,'[5]LOG Data SAP'!$D:$AO,34,0)="G",1000,1),
IF(D440=D439,AE439,""))</f>
        <v>3.1629999999999998</v>
      </c>
      <c r="AF440" s="27">
        <f t="shared" si="25"/>
        <v>580</v>
      </c>
      <c r="AG440" s="27">
        <f t="shared" si="26"/>
        <v>2428.46</v>
      </c>
      <c r="AH440" s="28">
        <f t="shared" si="27"/>
        <v>1.4548688000000002E-2</v>
      </c>
      <c r="AI440" s="18" t="str">
        <f>IFERROR(VLOOKUP(E440,'[5]LOG Data SAP'!$D:$E,2,0),IF(D440=D439,AI439,""))</f>
        <v>NFM CLN OIL_CONTR.FACE_SCRUB_100</v>
      </c>
      <c r="AJ440" s="20" t="str">
        <f>IFERROR([5]SKU!VI441,IF(D440=D439,AJ439,""))</f>
        <v>81349</v>
      </c>
      <c r="AK440" s="18" t="str">
        <f>VLOOKUP(E440,[5]SKU!I:X,16,FALSE)</f>
        <v>3401.30.00</v>
      </c>
    </row>
    <row r="441" spans="1:37">
      <c r="A441" s="18" t="str">
        <f>[5]SKU!AC442</f>
        <v>Nivea</v>
      </c>
      <c r="B441" s="18" t="str">
        <f>[5]SKU!AE442</f>
        <v>Nivea Men</v>
      </c>
      <c r="C441" s="18" t="str">
        <f>[5]SKU!AJ442</f>
        <v>NM Cleansing</v>
      </c>
      <c r="D441" s="18" t="str">
        <f>[5]SKU!G442</f>
        <v>NM White Oil Clear Pore Minimizing Scrub 100ml</v>
      </c>
      <c r="E441" s="19" t="str">
        <f>[5]SKU!I442</f>
        <v>88880-04800-29</v>
      </c>
      <c r="F441" s="19" t="str">
        <f>[5]SKU!J442</f>
        <v>88880-04800-29</v>
      </c>
      <c r="G441" s="18" t="str">
        <f>[5]SKU!K442</f>
        <v>NIVEA MEN Bright Oil Clear Pore Minimizing Scrub 100ml</v>
      </c>
      <c r="H441" s="18" t="str">
        <f>IF([5]SKU!L442="R","Regular",
IF([5]SKU!L442="P","Promo",
IF([5]SKU!L442="S","Sample",
IF([5]SKU!L442="V","VAS",""))))</f>
        <v>Regular</v>
      </c>
      <c r="I441" s="18" t="str">
        <f>IF([5]SKU!QC442="A","Active",
IF([5]SKU!QC442="D","Discontinue",
IF([5]SKU!QC442="N","NPD","")))</f>
        <v>Active</v>
      </c>
      <c r="J441" s="18" t="str">
        <f>VLOOKUP(IFERROR(VLOOKUP(E441,'[5]Material Status'!A:I,9,0),""),'[5]Material Status'!U:W,3,0)</f>
        <v>Active</v>
      </c>
      <c r="K441" s="20" t="str">
        <f>IFERROR(VLOOKUP(E441,'[5]LOG Data SAP'!$D:$AO,11,0),
IF(D441=D440,K440,""))</f>
        <v>8999777002954</v>
      </c>
      <c r="L441" s="20" t="str">
        <f>IFERROR(VLOOKUP(E441,'[5]LOG Data SAP'!$D:$AO,13,0),
IF(D441=D440,L440,""))</f>
        <v/>
      </c>
      <c r="M441" s="20" t="str">
        <f>IFERROR(VLOOKUP(E441,'[5]LOG Data SAP'!$D:$AO,15,0),
IF(D441=D440,M440,""))</f>
        <v>8999777014575</v>
      </c>
      <c r="N441" s="21">
        <f>[5]SKU!VH442</f>
        <v>900</v>
      </c>
      <c r="O441" s="22">
        <f>[5]SKU!VN442</f>
        <v>29700</v>
      </c>
      <c r="P441" s="23">
        <f>[5]SKU!VO442</f>
        <v>45383</v>
      </c>
      <c r="Q441" s="24">
        <f>IFERROR(_xlfn.NUMBERVALUE(VLOOKUP(E441,'[5]LOG Data SAP'!$D:$M,9,0)),
IF(D441=D440,Q440,""))</f>
        <v>0</v>
      </c>
      <c r="R441" s="24">
        <f>IFERROR(_xlfn.NUMBERVALUE(VLOOKUP(E441,'[5]LOG Data SAP'!$D:$M,10,0)),
IF(D441=D440,R440,""))</f>
        <v>24</v>
      </c>
      <c r="S441" s="24">
        <f t="shared" si="24"/>
        <v>0</v>
      </c>
      <c r="T441" s="25">
        <f>IFERROR(VLOOKUP($E441,'[5]LOG Data SAP'!$D:$V,17,0)/10,
IF(D441=D440,T440,""))</f>
        <v>8</v>
      </c>
      <c r="U441" s="25">
        <f>IFERROR(VLOOKUP($E441,'[5]LOG Data SAP'!$D:$V,18,0)/10,
IF(D441=D440,U440,""))</f>
        <v>5</v>
      </c>
      <c r="V441" s="25">
        <f>IFERROR(VLOOKUP($E441,'[5]LOG Data SAP'!$D:$V,19,0)/10,
IF(D441=D440,V440,""))</f>
        <v>14.5</v>
      </c>
      <c r="W441" s="25">
        <f>IFERROR(VLOOKUP($E441,'[5]LOG Data SAP'!$D:$AO,21,0)/10,
IF(D441=D440,W440,""))</f>
        <v>0</v>
      </c>
      <c r="X441" s="25">
        <f>IFERROR(VLOOKUP($E441,'[5]LOG Data SAP'!$D:$AO,22,0)/10,
IF(D441=D440,X440,""))</f>
        <v>0</v>
      </c>
      <c r="Y441" s="25">
        <f>IFERROR(VLOOKUP($E441,'[5]LOG Data SAP'!$D:$AO,23,0)/10,
IF(D441=D440,Y440,""))</f>
        <v>0</v>
      </c>
      <c r="Z441" s="25">
        <f>IFERROR(VLOOKUP($E441,'[5]LOG Data SAP'!$D:$AO,25,0)/10,
IF(D441=D440,Z440,""))</f>
        <v>31.2</v>
      </c>
      <c r="AA441" s="25">
        <f>IFERROR(VLOOKUP($E441,'[5]LOG Data SAP'!$D:$AO,26,0)/10,
IF(D441=D440,AA440,""))</f>
        <v>21</v>
      </c>
      <c r="AB441" s="25">
        <f>IFERROR(VLOOKUP($E441,'[5]LOG Data SAP'!$D:$AO,27,0)/10,
IF(D441=D440,AB440,""))</f>
        <v>16.100000000000001</v>
      </c>
      <c r="AC441" s="26">
        <f>IFERROR(VLOOKUP($E441,'[5]LOG Data SAP'!$D:$AO,29,0)/IF(VLOOKUP($E441,'[5]LOG Data SAP'!$D:$AO,30,0)="G",1000,1),
IF(D441=D440,AC440,""))</f>
        <v>0.12401999999999999</v>
      </c>
      <c r="AD441" s="26">
        <f>IFERROR(VLOOKUP($E441,'[5]LOG Data SAP'!$D:$AO,31,0)/IF(VLOOKUP($E441,'[5]LOG Data SAP'!$D:$AO,32,0)="G",1000,1),
IF(D441=D440,AD440,""))</f>
        <v>0</v>
      </c>
      <c r="AE441" s="26">
        <f>IFERROR(VLOOKUP($E441,'[5]LOG Data SAP'!$D:$AO,33,0)/IF(VLOOKUP($E441,'[5]LOG Data SAP'!$D:$AO,34,0)="G",1000,1),
IF(D441=D440,AE440,""))</f>
        <v>3.2309999999999999</v>
      </c>
      <c r="AF441" s="27">
        <f t="shared" si="25"/>
        <v>580</v>
      </c>
      <c r="AG441" s="27" t="str">
        <f t="shared" si="26"/>
        <v/>
      </c>
      <c r="AH441" s="28">
        <f t="shared" si="27"/>
        <v>1.0548719999999999E-2</v>
      </c>
      <c r="AI441" s="18" t="str">
        <f>IFERROR(VLOOKUP(E441,'[5]LOG Data SAP'!$D:$E,2,0),IF(D441=D440,AI440,""))</f>
        <v>NMEN CLN WHT_ACE-OIL_CNT_SCR 100ML</v>
      </c>
      <c r="AJ441" s="20" t="str">
        <f>IFERROR([5]SKU!VI442,IF(D441=D440,AJ440,""))</f>
        <v>88880</v>
      </c>
      <c r="AK441" s="18" t="str">
        <f>VLOOKUP(E441,[5]SKU!I:X,16,FALSE)</f>
        <v>3401.30.00</v>
      </c>
    </row>
    <row r="442" spans="1:37">
      <c r="A442" s="18" t="str">
        <f>[5]SKU!AC443</f>
        <v>Nivea</v>
      </c>
      <c r="B442" s="18" t="str">
        <f>[5]SKU!AE443</f>
        <v>Nivea Men</v>
      </c>
      <c r="C442" s="18" t="str">
        <f>[5]SKU!AJ443</f>
        <v>NM Cleansing</v>
      </c>
      <c r="D442" s="18" t="str">
        <f>[5]SKU!G443</f>
        <v>NM White Oil Clear Pore Minimizing Scrub 100ml</v>
      </c>
      <c r="E442" s="19" t="str">
        <f>[5]SKU!I443</f>
        <v>48332-00163-00</v>
      </c>
      <c r="F442" s="19" t="str">
        <f>[5]SKU!J443</f>
        <v>88880-04800-29</v>
      </c>
      <c r="G442" s="18" t="str">
        <f>[5]SKU!K443</f>
        <v>NIVEA MEN Bright Oil Clear Pore Minimizing Scrub 100ml</v>
      </c>
      <c r="H442" s="18" t="str">
        <f>IF([5]SKU!L443="R","Regular",
IF([5]SKU!L443="P","Promo",
IF([5]SKU!L443="S","Sample",
IF([5]SKU!L443="V","VAS",""))))</f>
        <v>Regular</v>
      </c>
      <c r="I442" s="18" t="str">
        <f>IF([5]SKU!QC443="A","Active",
IF([5]SKU!QC443="D","Discontinue",
IF([5]SKU!QC443="N","NPD","")))</f>
        <v>Active</v>
      </c>
      <c r="J442" s="18" t="str">
        <f>VLOOKUP(IFERROR(VLOOKUP(E442,'[5]Material Status'!A:I,9,0),""),'[5]Material Status'!U:W,3,0)</f>
        <v>Active</v>
      </c>
      <c r="K442" s="20" t="str">
        <f>IFERROR(VLOOKUP(E442,'[5]LOG Data SAP'!$D:$AO,11,0),
IF(D442=D441,K441,""))</f>
        <v>8999777002954</v>
      </c>
      <c r="L442" s="20" t="str">
        <f>IFERROR(VLOOKUP(E442,'[5]LOG Data SAP'!$D:$AO,13,0),
IF(D442=D441,L441,""))</f>
        <v/>
      </c>
      <c r="M442" s="20" t="str">
        <f>IFERROR(VLOOKUP(E442,'[5]LOG Data SAP'!$D:$AO,15,0),
IF(D442=D441,M441,""))</f>
        <v>8999777014575</v>
      </c>
      <c r="N442" s="21">
        <f>[5]SKU!VH443</f>
        <v>900</v>
      </c>
      <c r="O442" s="22">
        <f>[5]SKU!VN443</f>
        <v>29700</v>
      </c>
      <c r="P442" s="23">
        <f>[5]SKU!VO443</f>
        <v>45383</v>
      </c>
      <c r="Q442" s="24">
        <f>IFERROR(_xlfn.NUMBERVALUE(VLOOKUP(E442,'[5]LOG Data SAP'!$D:$M,9,0)),
IF(D442=D441,Q441,""))</f>
        <v>0</v>
      </c>
      <c r="R442" s="24">
        <f>IFERROR(_xlfn.NUMBERVALUE(VLOOKUP(E442,'[5]LOG Data SAP'!$D:$M,10,0)),
IF(D442=D441,R441,""))</f>
        <v>24</v>
      </c>
      <c r="S442" s="24">
        <f t="shared" si="24"/>
        <v>0</v>
      </c>
      <c r="T442" s="25">
        <f>IFERROR(VLOOKUP($E442,'[5]LOG Data SAP'!$D:$V,17,0)/10,
IF(D442=D441,T441,""))</f>
        <v>8</v>
      </c>
      <c r="U442" s="25">
        <f>IFERROR(VLOOKUP($E442,'[5]LOG Data SAP'!$D:$V,18,0)/10,
IF(D442=D441,U441,""))</f>
        <v>5</v>
      </c>
      <c r="V442" s="25">
        <f>IFERROR(VLOOKUP($E442,'[5]LOG Data SAP'!$D:$V,19,0)/10,
IF(D442=D441,V441,""))</f>
        <v>14.5</v>
      </c>
      <c r="W442" s="25">
        <f>IFERROR(VLOOKUP($E442,'[5]LOG Data SAP'!$D:$AO,21,0)/10,
IF(D442=D441,W441,""))</f>
        <v>0</v>
      </c>
      <c r="X442" s="25">
        <f>IFERROR(VLOOKUP($E442,'[5]LOG Data SAP'!$D:$AO,22,0)/10,
IF(D442=D441,X441,""))</f>
        <v>0</v>
      </c>
      <c r="Y442" s="25">
        <f>IFERROR(VLOOKUP($E442,'[5]LOG Data SAP'!$D:$AO,23,0)/10,
IF(D442=D441,Y441,""))</f>
        <v>0</v>
      </c>
      <c r="Z442" s="25">
        <f>IFERROR(VLOOKUP($E442,'[5]LOG Data SAP'!$D:$AO,25,0)/10,
IF(D442=D441,Z441,""))</f>
        <v>31.2</v>
      </c>
      <c r="AA442" s="25">
        <f>IFERROR(VLOOKUP($E442,'[5]LOG Data SAP'!$D:$AO,26,0)/10,
IF(D442=D441,AA441,""))</f>
        <v>21</v>
      </c>
      <c r="AB442" s="25">
        <f>IFERROR(VLOOKUP($E442,'[5]LOG Data SAP'!$D:$AO,27,0)/10,
IF(D442=D441,AB441,""))</f>
        <v>16.100000000000001</v>
      </c>
      <c r="AC442" s="26">
        <f>IFERROR(VLOOKUP($E442,'[5]LOG Data SAP'!$D:$AO,29,0)/IF(VLOOKUP($E442,'[5]LOG Data SAP'!$D:$AO,30,0)="G",1000,1),
IF(D442=D441,AC441,""))</f>
        <v>0.12401999999999999</v>
      </c>
      <c r="AD442" s="26">
        <f>IFERROR(VLOOKUP($E442,'[5]LOG Data SAP'!$D:$AO,31,0)/IF(VLOOKUP($E442,'[5]LOG Data SAP'!$D:$AO,32,0)="G",1000,1),
IF(D442=D441,AD441,""))</f>
        <v>0</v>
      </c>
      <c r="AE442" s="26">
        <f>IFERROR(VLOOKUP($E442,'[5]LOG Data SAP'!$D:$AO,33,0)/IF(VLOOKUP($E442,'[5]LOG Data SAP'!$D:$AO,34,0)="G",1000,1),
IF(D442=D441,AE441,""))</f>
        <v>3.2309999999999999</v>
      </c>
      <c r="AF442" s="27">
        <f t="shared" si="25"/>
        <v>580</v>
      </c>
      <c r="AG442" s="27" t="str">
        <f t="shared" si="26"/>
        <v/>
      </c>
      <c r="AH442" s="28">
        <f t="shared" si="27"/>
        <v>1.0548719999999999E-2</v>
      </c>
      <c r="AI442" s="18" t="str">
        <f>IFERROR(VLOOKUP(E442,'[5]LOG Data SAP'!$D:$E,2,0),IF(D442=D441,AI441,""))</f>
        <v>NM_WHITE_OIL_CLEAR_PORE_</v>
      </c>
      <c r="AJ442" s="20" t="str">
        <f>IFERROR([5]SKU!VI443,IF(D442=D441,AJ441,""))</f>
        <v>88880</v>
      </c>
      <c r="AK442" s="18" t="str">
        <f>VLOOKUP(E442,[5]SKU!I:X,16,FALSE)</f>
        <v>3401.30.00</v>
      </c>
    </row>
    <row r="443" spans="1:37">
      <c r="A443" s="18" t="str">
        <f>[5]SKU!AC444</f>
        <v>Nivea</v>
      </c>
      <c r="B443" s="18" t="str">
        <f>[5]SKU!AE444</f>
        <v>Nivea Men</v>
      </c>
      <c r="C443" s="18" t="str">
        <f>[5]SKU!AJ444</f>
        <v>NM Cleansing</v>
      </c>
      <c r="D443" s="18" t="str">
        <f>[5]SKU!G444</f>
        <v>NM White Oil Clear Pore Minimizing Scrub 100ml</v>
      </c>
      <c r="E443" s="19" t="str">
        <f>[5]SKU!I444</f>
        <v>88880-04800-28</v>
      </c>
      <c r="F443" s="19" t="str">
        <f>[5]SKU!J444</f>
        <v>88880-04800-29</v>
      </c>
      <c r="G443" s="18" t="str">
        <f>[5]SKU!K444</f>
        <v>NIVEA MEN White Oil Clear Pore Minimizing Scrub 100ml</v>
      </c>
      <c r="H443" s="18" t="str">
        <f>IF([5]SKU!L444="R","Regular",
IF([5]SKU!L444="P","Promo",
IF([5]SKU!L444="S","Sample",
IF([5]SKU!L444="V","VAS",""))))</f>
        <v>Regular</v>
      </c>
      <c r="I443" s="18" t="str">
        <f>IF([5]SKU!QC444="A","Active",
IF([5]SKU!QC444="D","Discontinue",
IF([5]SKU!QC444="N","NPD","")))</f>
        <v>Active</v>
      </c>
      <c r="J443" s="18" t="str">
        <f>VLOOKUP(IFERROR(VLOOKUP(E443,'[5]Material Status'!A:I,9,0),""),'[5]Material Status'!U:W,3,0)</f>
        <v>Inactive</v>
      </c>
      <c r="K443" s="20" t="str">
        <f>IFERROR(VLOOKUP(E443,'[5]LOG Data SAP'!$D:$AO,11,0),
IF(D443=D442,K442,""))</f>
        <v>8999777002954</v>
      </c>
      <c r="L443" s="20" t="str">
        <f>IFERROR(VLOOKUP(E443,'[5]LOG Data SAP'!$D:$AO,13,0),
IF(D443=D442,L442,""))</f>
        <v/>
      </c>
      <c r="M443" s="20" t="str">
        <f>IFERROR(VLOOKUP(E443,'[5]LOG Data SAP'!$D:$AO,15,0),
IF(D443=D442,M442,""))</f>
        <v>8999777014575</v>
      </c>
      <c r="N443" s="21">
        <f>[5]SKU!VH444</f>
        <v>1095</v>
      </c>
      <c r="O443" s="22" t="str">
        <f>[5]SKU!VN444</f>
        <v>-</v>
      </c>
      <c r="P443" s="23">
        <f>[5]SKU!VO444</f>
        <v>45383</v>
      </c>
      <c r="Q443" s="24">
        <f>IFERROR(_xlfn.NUMBERVALUE(VLOOKUP(E443,'[5]LOG Data SAP'!$D:$M,9,0)),
IF(D443=D442,Q442,""))</f>
        <v>0</v>
      </c>
      <c r="R443" s="24">
        <f>IFERROR(_xlfn.NUMBERVALUE(VLOOKUP(E443,'[5]LOG Data SAP'!$D:$M,10,0)),
IF(D443=D442,R442,""))</f>
        <v>24</v>
      </c>
      <c r="S443" s="24">
        <f t="shared" si="24"/>
        <v>0</v>
      </c>
      <c r="T443" s="25">
        <f>IFERROR(VLOOKUP($E443,'[5]LOG Data SAP'!$D:$V,17,0)/10,
IF(D443=D442,T442,""))</f>
        <v>8</v>
      </c>
      <c r="U443" s="25">
        <f>IFERROR(VLOOKUP($E443,'[5]LOG Data SAP'!$D:$V,18,0)/10,
IF(D443=D442,U442,""))</f>
        <v>5</v>
      </c>
      <c r="V443" s="25">
        <f>IFERROR(VLOOKUP($E443,'[5]LOG Data SAP'!$D:$V,19,0)/10,
IF(D443=D442,V442,""))</f>
        <v>14.5</v>
      </c>
      <c r="W443" s="25">
        <f>IFERROR(VLOOKUP($E443,'[5]LOG Data SAP'!$D:$AO,21,0)/10,
IF(D443=D442,W442,""))</f>
        <v>0</v>
      </c>
      <c r="X443" s="25">
        <f>IFERROR(VLOOKUP($E443,'[5]LOG Data SAP'!$D:$AO,22,0)/10,
IF(D443=D442,X442,""))</f>
        <v>0</v>
      </c>
      <c r="Y443" s="25">
        <f>IFERROR(VLOOKUP($E443,'[5]LOG Data SAP'!$D:$AO,23,0)/10,
IF(D443=D442,Y442,""))</f>
        <v>0</v>
      </c>
      <c r="Z443" s="25">
        <f>IFERROR(VLOOKUP($E443,'[5]LOG Data SAP'!$D:$AO,25,0)/10,
IF(D443=D442,Z442,""))</f>
        <v>31.2</v>
      </c>
      <c r="AA443" s="25">
        <f>IFERROR(VLOOKUP($E443,'[5]LOG Data SAP'!$D:$AO,26,0)/10,
IF(D443=D442,AA442,""))</f>
        <v>21</v>
      </c>
      <c r="AB443" s="25">
        <f>IFERROR(VLOOKUP($E443,'[5]LOG Data SAP'!$D:$AO,27,0)/10,
IF(D443=D442,AB442,""))</f>
        <v>16.100000000000001</v>
      </c>
      <c r="AC443" s="26">
        <f>IFERROR(VLOOKUP($E443,'[5]LOG Data SAP'!$D:$AO,29,0)/IF(VLOOKUP($E443,'[5]LOG Data SAP'!$D:$AO,30,0)="G",1000,1),
IF(D443=D442,AC442,""))</f>
        <v>0.124</v>
      </c>
      <c r="AD443" s="26">
        <f>IFERROR(VLOOKUP($E443,'[5]LOG Data SAP'!$D:$AO,31,0)/IF(VLOOKUP($E443,'[5]LOG Data SAP'!$D:$AO,32,0)="G",1000,1),
IF(D443=D442,AD442,""))</f>
        <v>0</v>
      </c>
      <c r="AE443" s="26">
        <f>IFERROR(VLOOKUP($E443,'[5]LOG Data SAP'!$D:$AO,33,0)/IF(VLOOKUP($E443,'[5]LOG Data SAP'!$D:$AO,34,0)="G",1000,1),
IF(D443=D442,AE442,""))</f>
        <v>3.2309999999999999</v>
      </c>
      <c r="AF443" s="27">
        <f t="shared" si="25"/>
        <v>580</v>
      </c>
      <c r="AG443" s="27" t="str">
        <f t="shared" si="26"/>
        <v/>
      </c>
      <c r="AH443" s="28">
        <f t="shared" si="27"/>
        <v>1.0548719999999999E-2</v>
      </c>
      <c r="AI443" s="18" t="str">
        <f>IFERROR(VLOOKUP(E443,'[5]LOG Data SAP'!$D:$E,2,0),IF(D443=D442,AI442,""))</f>
        <v>NMEN CLN WHT_ACE-OIL_CNT_SCR 100ML</v>
      </c>
      <c r="AJ443" s="20" t="str">
        <f>IFERROR([5]SKU!VI444,IF(D443=D442,AJ442,""))</f>
        <v>88880</v>
      </c>
      <c r="AK443" s="18" t="str">
        <f>VLOOKUP(E443,[5]SKU!I:X,16,FALSE)</f>
        <v>3401.30.00</v>
      </c>
    </row>
    <row r="444" spans="1:37">
      <c r="A444" s="18" t="str">
        <f>[5]SKU!AC445</f>
        <v>Nivea</v>
      </c>
      <c r="B444" s="18" t="str">
        <f>[5]SKU!AE445</f>
        <v>Nivea Men</v>
      </c>
      <c r="C444" s="18" t="str">
        <f>[5]SKU!AJ445</f>
        <v>NM Cleansing</v>
      </c>
      <c r="D444" s="18" t="str">
        <f>[5]SKU!G445</f>
        <v>NM White Oil Clear Pore Minimizing Scrub 100ml</v>
      </c>
      <c r="E444" s="19" t="str">
        <f>[5]SKU!I445</f>
        <v>88880-04800-26</v>
      </c>
      <c r="F444" s="19" t="str">
        <f>[5]SKU!J445</f>
        <v>88880-04800-29</v>
      </c>
      <c r="G444" s="18" t="str">
        <f>[5]SKU!K445</f>
        <v>NMEN White OC Scrub 100ml (Revival)</v>
      </c>
      <c r="H444" s="18" t="str">
        <f>IF([5]SKU!L445="R","Regular",
IF([5]SKU!L445="P","Promo",
IF([5]SKU!L445="S","Sample",
IF([5]SKU!L445="V","VAS",""))))</f>
        <v>Regular</v>
      </c>
      <c r="I444" s="18" t="str">
        <f>IF([5]SKU!QC445="A","Active",
IF([5]SKU!QC445="D","Discontinue",
IF([5]SKU!QC445="N","NPD","")))</f>
        <v>Active</v>
      </c>
      <c r="J444" s="18" t="str">
        <f>VLOOKUP(IFERROR(VLOOKUP(E444,'[5]Material Status'!A:I,9,0),""),'[5]Material Status'!U:W,3,0)</f>
        <v>Inactive</v>
      </c>
      <c r="K444" s="20" t="str">
        <f>IFERROR(VLOOKUP(E444,'[5]LOG Data SAP'!$D:$AO,11,0),
IF(D444=D443,K443,""))</f>
        <v>8999777002954</v>
      </c>
      <c r="L444" s="20" t="str">
        <f>IFERROR(VLOOKUP(E444,'[5]LOG Data SAP'!$D:$AO,13,0),
IF(D444=D443,L443,""))</f>
        <v/>
      </c>
      <c r="M444" s="20" t="str">
        <f>IFERROR(VLOOKUP(E444,'[5]LOG Data SAP'!$D:$AO,15,0),
IF(D444=D443,M443,""))</f>
        <v>8999777014575</v>
      </c>
      <c r="N444" s="21">
        <f>[5]SKU!VH445</f>
        <v>1095</v>
      </c>
      <c r="O444" s="22" t="str">
        <f>[5]SKU!VN445</f>
        <v>-</v>
      </c>
      <c r="P444" s="23">
        <f>[5]SKU!VO445</f>
        <v>45383</v>
      </c>
      <c r="Q444" s="24">
        <f>IFERROR(_xlfn.NUMBERVALUE(VLOOKUP(E444,'[5]LOG Data SAP'!$D:$M,9,0)),
IF(D444=D443,Q443,""))</f>
        <v>0</v>
      </c>
      <c r="R444" s="24">
        <f>IFERROR(_xlfn.NUMBERVALUE(VLOOKUP(E444,'[5]LOG Data SAP'!$D:$M,10,0)),
IF(D444=D443,R443,""))</f>
        <v>24</v>
      </c>
      <c r="S444" s="24">
        <f t="shared" si="24"/>
        <v>0</v>
      </c>
      <c r="T444" s="25">
        <f>IFERROR(VLOOKUP($E444,'[5]LOG Data SAP'!$D:$V,17,0)/10,
IF(D444=D443,T443,""))</f>
        <v>8</v>
      </c>
      <c r="U444" s="25">
        <f>IFERROR(VLOOKUP($E444,'[5]LOG Data SAP'!$D:$V,18,0)/10,
IF(D444=D443,U443,""))</f>
        <v>5</v>
      </c>
      <c r="V444" s="25">
        <f>IFERROR(VLOOKUP($E444,'[5]LOG Data SAP'!$D:$V,19,0)/10,
IF(D444=D443,V443,""))</f>
        <v>14.5</v>
      </c>
      <c r="W444" s="25">
        <f>IFERROR(VLOOKUP($E444,'[5]LOG Data SAP'!$D:$AO,21,0)/10,
IF(D444=D443,W443,""))</f>
        <v>0</v>
      </c>
      <c r="X444" s="25">
        <f>IFERROR(VLOOKUP($E444,'[5]LOG Data SAP'!$D:$AO,22,0)/10,
IF(D444=D443,X443,""))</f>
        <v>0</v>
      </c>
      <c r="Y444" s="25">
        <f>IFERROR(VLOOKUP($E444,'[5]LOG Data SAP'!$D:$AO,23,0)/10,
IF(D444=D443,Y443,""))</f>
        <v>0</v>
      </c>
      <c r="Z444" s="25">
        <f>IFERROR(VLOOKUP($E444,'[5]LOG Data SAP'!$D:$AO,25,0)/10,
IF(D444=D443,Z443,""))</f>
        <v>31.2</v>
      </c>
      <c r="AA444" s="25">
        <f>IFERROR(VLOOKUP($E444,'[5]LOG Data SAP'!$D:$AO,26,0)/10,
IF(D444=D443,AA443,""))</f>
        <v>21</v>
      </c>
      <c r="AB444" s="25">
        <f>IFERROR(VLOOKUP($E444,'[5]LOG Data SAP'!$D:$AO,27,0)/10,
IF(D444=D443,AB443,""))</f>
        <v>16.100000000000001</v>
      </c>
      <c r="AC444" s="26">
        <f>IFERROR(VLOOKUP($E444,'[5]LOG Data SAP'!$D:$AO,29,0)/IF(VLOOKUP($E444,'[5]LOG Data SAP'!$D:$AO,30,0)="G",1000,1),
IF(D444=D443,AC443,""))</f>
        <v>0.12401999999999999</v>
      </c>
      <c r="AD444" s="26">
        <f>IFERROR(VLOOKUP($E444,'[5]LOG Data SAP'!$D:$AO,31,0)/IF(VLOOKUP($E444,'[5]LOG Data SAP'!$D:$AO,32,0)="G",1000,1),
IF(D444=D443,AD443,""))</f>
        <v>0</v>
      </c>
      <c r="AE444" s="26">
        <f>IFERROR(VLOOKUP($E444,'[5]LOG Data SAP'!$D:$AO,33,0)/IF(VLOOKUP($E444,'[5]LOG Data SAP'!$D:$AO,34,0)="G",1000,1),
IF(D444=D443,AE443,""))</f>
        <v>3.242</v>
      </c>
      <c r="AF444" s="27">
        <f t="shared" si="25"/>
        <v>580</v>
      </c>
      <c r="AG444" s="27" t="str">
        <f t="shared" si="26"/>
        <v/>
      </c>
      <c r="AH444" s="28">
        <f t="shared" si="27"/>
        <v>1.0548719999999999E-2</v>
      </c>
      <c r="AI444" s="18" t="str">
        <f>IFERROR(VLOOKUP(E444,'[5]LOG Data SAP'!$D:$E,2,0),IF(D444=D443,AI443,""))</f>
        <v>NMEN CLN WHT_ACE-OIL_CNT_SCR 100ML</v>
      </c>
      <c r="AJ444" s="20" t="str">
        <f>IFERROR([5]SKU!VI445,IF(D444=D443,AJ443,""))</f>
        <v>88880</v>
      </c>
      <c r="AK444" s="18" t="str">
        <f>VLOOKUP(E444,[5]SKU!I:X,16,FALSE)</f>
        <v>3401.30.00</v>
      </c>
    </row>
    <row r="445" spans="1:37">
      <c r="A445" s="18" t="str">
        <f>[5]SKU!AC446</f>
        <v>Nivea</v>
      </c>
      <c r="B445" s="18" t="str">
        <f>[5]SKU!AE446</f>
        <v>Nivea Men</v>
      </c>
      <c r="C445" s="18" t="str">
        <f>[5]SKU!AJ446</f>
        <v>NM Cleansing</v>
      </c>
      <c r="D445" s="18" t="str">
        <f>[5]SKU!G446</f>
        <v>NM White Oil Clear Pore Minimizing Scrub 100ml</v>
      </c>
      <c r="E445" s="19" t="str">
        <f>[5]SKU!I446</f>
        <v>88880-04800-04</v>
      </c>
      <c r="F445" s="19" t="str">
        <f>[5]SKU!J446</f>
        <v>88880-04800-29</v>
      </c>
      <c r="G445" s="18" t="str">
        <f>[5]SKU!K446</f>
        <v>NMEN White OC Scrub 100ml (Revival)</v>
      </c>
      <c r="H445" s="18" t="str">
        <f>IF([5]SKU!L446="R","Regular",
IF([5]SKU!L446="P","Promo",
IF([5]SKU!L446="S","Sample",
IF([5]SKU!L446="V","VAS",""))))</f>
        <v>Regular</v>
      </c>
      <c r="I445" s="18" t="str">
        <f>IF([5]SKU!QC446="A","Active",
IF([5]SKU!QC446="D","Discontinue",
IF([5]SKU!QC446="N","NPD","")))</f>
        <v>Active</v>
      </c>
      <c r="J445" s="18" t="str">
        <f>VLOOKUP(IFERROR(VLOOKUP(E445,'[5]Material Status'!A:I,9,0),""),'[5]Material Status'!U:W,3,0)</f>
        <v>Inactive</v>
      </c>
      <c r="K445" s="20" t="str">
        <f>IFERROR(VLOOKUP(E445,'[5]LOG Data SAP'!$D:$AO,11,0),
IF(D445=D444,K444,""))</f>
        <v>8999777002954</v>
      </c>
      <c r="L445" s="20" t="str">
        <f>IFERROR(VLOOKUP(E445,'[5]LOG Data SAP'!$D:$AO,13,0),
IF(D445=D444,L444,""))</f>
        <v>8999777002961</v>
      </c>
      <c r="M445" s="20" t="str">
        <f>IFERROR(VLOOKUP(E445,'[5]LOG Data SAP'!$D:$AO,15,0),
IF(D445=D444,M444,""))</f>
        <v>8999777002978</v>
      </c>
      <c r="N445" s="21">
        <f>[5]SKU!VH446</f>
        <v>1095</v>
      </c>
      <c r="O445" s="22" t="str">
        <f>[5]SKU!VN446</f>
        <v>-</v>
      </c>
      <c r="P445" s="23">
        <f>[5]SKU!VO446</f>
        <v>45383</v>
      </c>
      <c r="Q445" s="24">
        <f>IFERROR(_xlfn.NUMBERVALUE(VLOOKUP(E445,'[5]LOG Data SAP'!$D:$M,9,0)),
IF(D445=D444,Q444,""))</f>
        <v>6</v>
      </c>
      <c r="R445" s="24">
        <f>IFERROR(_xlfn.NUMBERVALUE(VLOOKUP(E445,'[5]LOG Data SAP'!$D:$M,10,0)),
IF(D445=D444,R444,""))</f>
        <v>24</v>
      </c>
      <c r="S445" s="24">
        <f t="shared" si="24"/>
        <v>4</v>
      </c>
      <c r="T445" s="25">
        <f>IFERROR(VLOOKUP($E445,'[5]LOG Data SAP'!$D:$V,17,0)/10,
IF(D445=D444,T444,""))</f>
        <v>8</v>
      </c>
      <c r="U445" s="25">
        <f>IFERROR(VLOOKUP($E445,'[5]LOG Data SAP'!$D:$V,18,0)/10,
IF(D445=D444,U444,""))</f>
        <v>5</v>
      </c>
      <c r="V445" s="25">
        <f>IFERROR(VLOOKUP($E445,'[5]LOG Data SAP'!$D:$V,19,0)/10,
IF(D445=D444,V444,""))</f>
        <v>14.5</v>
      </c>
      <c r="W445" s="25">
        <f>IFERROR(VLOOKUP($E445,'[5]LOG Data SAP'!$D:$AO,21,0)/10,
IF(D445=D444,W444,""))</f>
        <v>0</v>
      </c>
      <c r="X445" s="25">
        <f>IFERROR(VLOOKUP($E445,'[5]LOG Data SAP'!$D:$AO,22,0)/10,
IF(D445=D444,X444,""))</f>
        <v>0</v>
      </c>
      <c r="Y445" s="25">
        <f>IFERROR(VLOOKUP($E445,'[5]LOG Data SAP'!$D:$AO,23,0)/10,
IF(D445=D444,Y444,""))</f>
        <v>0</v>
      </c>
      <c r="Z445" s="25">
        <f>IFERROR(VLOOKUP($E445,'[5]LOG Data SAP'!$D:$AO,25,0)/10,
IF(D445=D444,Z444,""))</f>
        <v>30.3</v>
      </c>
      <c r="AA445" s="25">
        <f>IFERROR(VLOOKUP($E445,'[5]LOG Data SAP'!$D:$AO,26,0)/10,
IF(D445=D444,AA444,""))</f>
        <v>21</v>
      </c>
      <c r="AB445" s="25">
        <f>IFERROR(VLOOKUP($E445,'[5]LOG Data SAP'!$D:$AO,27,0)/10,
IF(D445=D444,AB444,""))</f>
        <v>14.5</v>
      </c>
      <c r="AC445" s="26">
        <f>IFERROR(VLOOKUP($E445,'[5]LOG Data SAP'!$D:$AO,29,0)/IF(VLOOKUP($E445,'[5]LOG Data SAP'!$D:$AO,30,0)="G",1000,1),
IF(D445=D444,AC444,""))</f>
        <v>0.12287000000000001</v>
      </c>
      <c r="AD445" s="26">
        <f>IFERROR(VLOOKUP($E445,'[5]LOG Data SAP'!$D:$AO,31,0)/IF(VLOOKUP($E445,'[5]LOG Data SAP'!$D:$AO,32,0)="G",1000,1),
IF(D445=D444,AD444,""))</f>
        <v>0</v>
      </c>
      <c r="AE445" s="26">
        <f>IFERROR(VLOOKUP($E445,'[5]LOG Data SAP'!$D:$AO,33,0)/IF(VLOOKUP($E445,'[5]LOG Data SAP'!$D:$AO,34,0)="G",1000,1),
IF(D445=D444,AE444,""))</f>
        <v>3.1970000000000001</v>
      </c>
      <c r="AF445" s="27">
        <f t="shared" si="25"/>
        <v>580</v>
      </c>
      <c r="AG445" s="27" t="str">
        <f t="shared" si="26"/>
        <v/>
      </c>
      <c r="AH445" s="28">
        <f t="shared" si="27"/>
        <v>9.2263500000000012E-3</v>
      </c>
      <c r="AI445" s="18" t="str">
        <f>IFERROR(VLOOKUP(E445,'[5]LOG Data SAP'!$D:$E,2,0),IF(D445=D444,AI444,""))</f>
        <v>NMEN CLN WHT_ACE-OIL_CNT_SCR 100ML</v>
      </c>
      <c r="AJ445" s="20" t="str">
        <f>IFERROR([5]SKU!VI446,IF(D445=D444,AJ444,""))</f>
        <v>88880</v>
      </c>
      <c r="AK445" s="18" t="str">
        <f>VLOOKUP(E445,[5]SKU!I:X,16,FALSE)</f>
        <v>3401.30.00</v>
      </c>
    </row>
    <row r="446" spans="1:37">
      <c r="A446" s="18" t="str">
        <f>[5]SKU!AC447</f>
        <v>Nivea</v>
      </c>
      <c r="B446" s="18" t="str">
        <f>[5]SKU!AE447</f>
        <v>Nivea Men</v>
      </c>
      <c r="C446" s="18" t="str">
        <f>[5]SKU!AJ447</f>
        <v>NM Cleansing</v>
      </c>
      <c r="D446" s="18" t="str">
        <f>[5]SKU!G447</f>
        <v>NM White Oil Clear Pore Minimizing Scrub 100ml</v>
      </c>
      <c r="E446" s="19" t="str">
        <f>[5]SKU!I447</f>
        <v>88880-04800-01</v>
      </c>
      <c r="F446" s="19" t="str">
        <f>[5]SKU!J447</f>
        <v>88880-04800-29</v>
      </c>
      <c r="G446" s="18" t="str">
        <f>[5]SKU!K447</f>
        <v>NMEN White OC Scrub 100ml</v>
      </c>
      <c r="H446" s="18" t="str">
        <f>IF([5]SKU!L447="R","Regular",
IF([5]SKU!L447="P","Promo",
IF([5]SKU!L447="S","Sample",
IF([5]SKU!L447="V","VAS",""))))</f>
        <v>Regular</v>
      </c>
      <c r="I446" s="18" t="str">
        <f>IF([5]SKU!QC447="A","Active",
IF([5]SKU!QC447="D","Discontinue",
IF([5]SKU!QC447="N","NPD","")))</f>
        <v>Active</v>
      </c>
      <c r="J446" s="18" t="str">
        <f>VLOOKUP(IFERROR(VLOOKUP(E446,'[5]Material Status'!A:I,9,0),""),'[5]Material Status'!U:W,3,0)</f>
        <v>Inactive</v>
      </c>
      <c r="K446" s="20" t="str">
        <f>IFERROR(VLOOKUP(E446,'[5]LOG Data SAP'!$D:$AO,11,0),
IF(D446=D445,K445,""))</f>
        <v>8999777002954</v>
      </c>
      <c r="L446" s="20" t="str">
        <f>IFERROR(VLOOKUP(E446,'[5]LOG Data SAP'!$D:$AO,13,0),
IF(D446=D445,L445,""))</f>
        <v>8999777002961</v>
      </c>
      <c r="M446" s="20" t="str">
        <f>IFERROR(VLOOKUP(E446,'[5]LOG Data SAP'!$D:$AO,15,0),
IF(D446=D445,M445,""))</f>
        <v>8999777002978</v>
      </c>
      <c r="N446" s="21">
        <f>[5]SKU!VH447</f>
        <v>1095</v>
      </c>
      <c r="O446" s="22">
        <f>[5]SKU!VN447</f>
        <v>20076</v>
      </c>
      <c r="P446" s="23">
        <f>[5]SKU!VO447</f>
        <v>43100</v>
      </c>
      <c r="Q446" s="24">
        <f>IFERROR(_xlfn.NUMBERVALUE(VLOOKUP(E446,'[5]LOG Data SAP'!$D:$M,9,0)),
IF(D446=D445,Q445,""))</f>
        <v>6</v>
      </c>
      <c r="R446" s="24">
        <f>IFERROR(_xlfn.NUMBERVALUE(VLOOKUP(E446,'[5]LOG Data SAP'!$D:$M,10,0)),
IF(D446=D445,R445,""))</f>
        <v>24</v>
      </c>
      <c r="S446" s="24">
        <f t="shared" si="24"/>
        <v>4</v>
      </c>
      <c r="T446" s="25">
        <f>IFERROR(VLOOKUP($E446,'[5]LOG Data SAP'!$D:$V,17,0)/10,
IF(D446=D445,T445,""))</f>
        <v>8</v>
      </c>
      <c r="U446" s="25">
        <f>IFERROR(VLOOKUP($E446,'[5]LOG Data SAP'!$D:$V,18,0)/10,
IF(D446=D445,U445,""))</f>
        <v>5</v>
      </c>
      <c r="V446" s="25">
        <f>IFERROR(VLOOKUP($E446,'[5]LOG Data SAP'!$D:$V,19,0)/10,
IF(D446=D445,V445,""))</f>
        <v>14.5</v>
      </c>
      <c r="W446" s="25">
        <f>IFERROR(VLOOKUP($E446,'[5]LOG Data SAP'!$D:$AO,21,0)/10,
IF(D446=D445,W445,""))</f>
        <v>0</v>
      </c>
      <c r="X446" s="25">
        <f>IFERROR(VLOOKUP($E446,'[5]LOG Data SAP'!$D:$AO,22,0)/10,
IF(D446=D445,X445,""))</f>
        <v>0</v>
      </c>
      <c r="Y446" s="25">
        <f>IFERROR(VLOOKUP($E446,'[5]LOG Data SAP'!$D:$AO,23,0)/10,
IF(D446=D445,Y445,""))</f>
        <v>0</v>
      </c>
      <c r="Z446" s="25">
        <f>IFERROR(VLOOKUP($E446,'[5]LOG Data SAP'!$D:$AO,25,0)/10,
IF(D446=D445,Z445,""))</f>
        <v>30.3</v>
      </c>
      <c r="AA446" s="25">
        <f>IFERROR(VLOOKUP($E446,'[5]LOG Data SAP'!$D:$AO,26,0)/10,
IF(D446=D445,AA445,""))</f>
        <v>21</v>
      </c>
      <c r="AB446" s="25">
        <f>IFERROR(VLOOKUP($E446,'[5]LOG Data SAP'!$D:$AO,27,0)/10,
IF(D446=D445,AB445,""))</f>
        <v>14.5</v>
      </c>
      <c r="AC446" s="26">
        <f>IFERROR(VLOOKUP($E446,'[5]LOG Data SAP'!$D:$AO,29,0)/IF(VLOOKUP($E446,'[5]LOG Data SAP'!$D:$AO,30,0)="G",1000,1),
IF(D446=D445,AC445,""))</f>
        <v>0.12287000000000001</v>
      </c>
      <c r="AD446" s="26">
        <f>IFERROR(VLOOKUP($E446,'[5]LOG Data SAP'!$D:$AO,31,0)/IF(VLOOKUP($E446,'[5]LOG Data SAP'!$D:$AO,32,0)="G",1000,1),
IF(D446=D445,AD445,""))</f>
        <v>0</v>
      </c>
      <c r="AE446" s="26">
        <f>IFERROR(VLOOKUP($E446,'[5]LOG Data SAP'!$D:$AO,33,0)/IF(VLOOKUP($E446,'[5]LOG Data SAP'!$D:$AO,34,0)="G",1000,1),
IF(D446=D445,AE445,""))</f>
        <v>3.1970000000000001</v>
      </c>
      <c r="AF446" s="27">
        <f t="shared" si="25"/>
        <v>580</v>
      </c>
      <c r="AG446" s="27" t="str">
        <f t="shared" si="26"/>
        <v/>
      </c>
      <c r="AH446" s="28">
        <f t="shared" si="27"/>
        <v>9.2263500000000012E-3</v>
      </c>
      <c r="AI446" s="18" t="str">
        <f>IFERROR(VLOOKUP(E446,'[5]LOG Data SAP'!$D:$E,2,0),IF(D446=D445,AI445,""))</f>
        <v>NMEN CLN WHT_ACE-OIL_CNT_SCR 100ML</v>
      </c>
      <c r="AJ446" s="20" t="str">
        <f>IFERROR([5]SKU!VI447,IF(D446=D445,AJ445,""))</f>
        <v>88880</v>
      </c>
      <c r="AK446" s="18" t="str">
        <f>VLOOKUP(E446,[5]SKU!I:X,16,FALSE)</f>
        <v>3401.30.00</v>
      </c>
    </row>
    <row r="447" spans="1:37">
      <c r="A447" s="18" t="str">
        <f>[5]SKU!AC448</f>
        <v>Nivea</v>
      </c>
      <c r="B447" s="18" t="str">
        <f>[5]SKU!AE448</f>
        <v>Nivea Men</v>
      </c>
      <c r="C447" s="18" t="str">
        <f>[5]SKU!AJ448</f>
        <v>NM Cleansing</v>
      </c>
      <c r="D447" s="18" t="str">
        <f>[5]SKU!G448</f>
        <v>NM White Oil Clear Pore Minimizing Scrub 100ml</v>
      </c>
      <c r="E447" s="19" t="str">
        <f>[5]SKU!I448</f>
        <v>48330-00117-00</v>
      </c>
      <c r="F447" s="19" t="str">
        <f>[5]SKU!J448</f>
        <v>88880-04800-29</v>
      </c>
      <c r="G447" s="18" t="str">
        <f>[5]SKU!K448</f>
        <v>NM Tot Rcg Scrub 100 (Unique Code)</v>
      </c>
      <c r="H447" s="18" t="str">
        <f>IF([5]SKU!L448="R","Regular",
IF([5]SKU!L448="P","Promo",
IF([5]SKU!L448="S","Sample",
IF([5]SKU!L448="V","VAS",""))))</f>
        <v>Promo</v>
      </c>
      <c r="I447" s="18" t="str">
        <f>IF([5]SKU!QC448="A","Active",
IF([5]SKU!QC448="D","Discontinue",
IF([5]SKU!QC448="N","NPD","")))</f>
        <v>Active</v>
      </c>
      <c r="J447" s="18" t="str">
        <f>VLOOKUP(IFERROR(VLOOKUP(E447,'[5]Material Status'!A:I,9,0),""),'[5]Material Status'!U:W,3,0)</f>
        <v>Inactive</v>
      </c>
      <c r="K447" s="20" t="str">
        <f>IFERROR(VLOOKUP(E447,'[5]LOG Data SAP'!$D:$AO,11,0),
IF(D447=D446,K446,""))</f>
        <v>8999777002954</v>
      </c>
      <c r="L447" s="20" t="str">
        <f>IFERROR(VLOOKUP(E447,'[5]LOG Data SAP'!$D:$AO,13,0),
IF(D447=D446,L446,""))</f>
        <v/>
      </c>
      <c r="M447" s="20" t="str">
        <f>IFERROR(VLOOKUP(E447,'[5]LOG Data SAP'!$D:$AO,15,0),
IF(D447=D446,M446,""))</f>
        <v>8999777009083</v>
      </c>
      <c r="N447" s="21">
        <f>[5]SKU!VH448</f>
        <v>1095</v>
      </c>
      <c r="O447" s="22" t="str">
        <f>[5]SKU!VN448</f>
        <v>-</v>
      </c>
      <c r="P447" s="23">
        <f>[5]SKU!VO448</f>
        <v>45383</v>
      </c>
      <c r="Q447" s="24">
        <f>IFERROR(_xlfn.NUMBERVALUE(VLOOKUP(E447,'[5]LOG Data SAP'!$D:$M,9,0)),
IF(D447=D446,Q446,""))</f>
        <v>0</v>
      </c>
      <c r="R447" s="24">
        <f>IFERROR(_xlfn.NUMBERVALUE(VLOOKUP(E447,'[5]LOG Data SAP'!$D:$M,10,0)),
IF(D447=D446,R446,""))</f>
        <v>24</v>
      </c>
      <c r="S447" s="24">
        <f t="shared" si="24"/>
        <v>0</v>
      </c>
      <c r="T447" s="25">
        <f>IFERROR(VLOOKUP($E447,'[5]LOG Data SAP'!$D:$V,17,0)/10,
IF(D447=D446,T446,""))</f>
        <v>8</v>
      </c>
      <c r="U447" s="25">
        <f>IFERROR(VLOOKUP($E447,'[5]LOG Data SAP'!$D:$V,18,0)/10,
IF(D447=D446,U446,""))</f>
        <v>5</v>
      </c>
      <c r="V447" s="25">
        <f>IFERROR(VLOOKUP($E447,'[5]LOG Data SAP'!$D:$V,19,0)/10,
IF(D447=D446,V446,""))</f>
        <v>14.5</v>
      </c>
      <c r="W447" s="25">
        <f>IFERROR(VLOOKUP($E447,'[5]LOG Data SAP'!$D:$AO,21,0)/10,
IF(D447=D446,W446,""))</f>
        <v>0</v>
      </c>
      <c r="X447" s="25">
        <f>IFERROR(VLOOKUP($E447,'[5]LOG Data SAP'!$D:$AO,22,0)/10,
IF(D447=D446,X446,""))</f>
        <v>0</v>
      </c>
      <c r="Y447" s="25">
        <f>IFERROR(VLOOKUP($E447,'[5]LOG Data SAP'!$D:$AO,23,0)/10,
IF(D447=D446,Y446,""))</f>
        <v>0</v>
      </c>
      <c r="Z447" s="25">
        <f>IFERROR(VLOOKUP($E447,'[5]LOG Data SAP'!$D:$AO,25,0)/10,
IF(D447=D446,Z446,""))</f>
        <v>30.3</v>
      </c>
      <c r="AA447" s="25">
        <f>IFERROR(VLOOKUP($E447,'[5]LOG Data SAP'!$D:$AO,26,0)/10,
IF(D447=D446,AA446,""))</f>
        <v>21</v>
      </c>
      <c r="AB447" s="25">
        <f>IFERROR(VLOOKUP($E447,'[5]LOG Data SAP'!$D:$AO,27,0)/10,
IF(D447=D446,AB446,""))</f>
        <v>14.5</v>
      </c>
      <c r="AC447" s="26">
        <f>IFERROR(VLOOKUP($E447,'[5]LOG Data SAP'!$D:$AO,29,0)/IF(VLOOKUP($E447,'[5]LOG Data SAP'!$D:$AO,30,0)="G",1000,1),
IF(D447=D446,AC446,""))</f>
        <v>0.12287000000000001</v>
      </c>
      <c r="AD447" s="26">
        <f>IFERROR(VLOOKUP($E447,'[5]LOG Data SAP'!$D:$AO,31,0)/IF(VLOOKUP($E447,'[5]LOG Data SAP'!$D:$AO,32,0)="G",1000,1),
IF(D447=D446,AD446,""))</f>
        <v>0</v>
      </c>
      <c r="AE447" s="26">
        <f>IFERROR(VLOOKUP($E447,'[5]LOG Data SAP'!$D:$AO,33,0)/IF(VLOOKUP($E447,'[5]LOG Data SAP'!$D:$AO,34,0)="G",1000,1),
IF(D447=D446,AE446,""))</f>
        <v>3.1970000000000001</v>
      </c>
      <c r="AF447" s="27">
        <f t="shared" si="25"/>
        <v>580</v>
      </c>
      <c r="AG447" s="27" t="str">
        <f t="shared" si="26"/>
        <v/>
      </c>
      <c r="AH447" s="28">
        <f t="shared" si="27"/>
        <v>9.2263500000000012E-3</v>
      </c>
      <c r="AI447" s="18" t="str">
        <f>IFERROR(VLOOKUP(E447,'[5]LOG Data SAP'!$D:$E,2,0),IF(D447=D446,AI446,""))</f>
        <v>NMEN CLN WHT_ACE-OIL_CNT_SCR 100ML</v>
      </c>
      <c r="AJ447" s="20" t="str">
        <f>IFERROR([5]SKU!VI448,IF(D447=D446,AJ446,""))</f>
        <v>88880</v>
      </c>
      <c r="AK447" s="18" t="str">
        <f>VLOOKUP(E447,[5]SKU!I:X,16,FALSE)</f>
        <v>3401.30.00</v>
      </c>
    </row>
    <row r="448" spans="1:37">
      <c r="A448" s="18" t="str">
        <f>[5]SKU!AC449</f>
        <v>Nivea</v>
      </c>
      <c r="B448" s="18" t="str">
        <f>[5]SKU!AE449</f>
        <v>Nivea Men</v>
      </c>
      <c r="C448" s="18" t="str">
        <f>[5]SKU!AJ449</f>
        <v>NM Cleansing</v>
      </c>
      <c r="D448" s="18" t="str">
        <f>[5]SKU!G449</f>
        <v>NM White Oil Clear Pore Minimizing Scrub 100ml</v>
      </c>
      <c r="E448" s="19" t="str">
        <f>[5]SKU!I449</f>
        <v>48330-00077-00</v>
      </c>
      <c r="F448" s="19" t="str">
        <f>[5]SKU!J449</f>
        <v>88880-04800-29</v>
      </c>
      <c r="G448" s="18" t="str">
        <f>[5]SKU!K449</f>
        <v>NM Tot Rcg Scrub 100ml + NM Tot Rcg Moist 15ml</v>
      </c>
      <c r="H448" s="18" t="str">
        <f>IF([5]SKU!L449="R","Regular",
IF([5]SKU!L449="P","Promo",
IF([5]SKU!L449="S","Sample",
IF([5]SKU!L449="V","VAS",""))))</f>
        <v>VAS</v>
      </c>
      <c r="I448" s="18" t="str">
        <f>IF([5]SKU!QC449="A","Active",
IF([5]SKU!QC449="D","Discontinue",
IF([5]SKU!QC449="N","NPD","")))</f>
        <v>Active</v>
      </c>
      <c r="J448" s="18" t="str">
        <f>VLOOKUP(IFERROR(VLOOKUP(E448,'[5]Material Status'!A:I,9,0),""),'[5]Material Status'!U:W,3,0)</f>
        <v>Inactive</v>
      </c>
      <c r="K448" s="20" t="str">
        <f>IFERROR(VLOOKUP(E448,'[5]LOG Data SAP'!$D:$AO,11,0),
IF(D448=D447,K447,""))</f>
        <v>8999777002954</v>
      </c>
      <c r="L448" s="20" t="str">
        <f>IFERROR(VLOOKUP(E448,'[5]LOG Data SAP'!$D:$AO,13,0),
IF(D448=D447,L447,""))</f>
        <v/>
      </c>
      <c r="M448" s="20" t="str">
        <f>IFERROR(VLOOKUP(E448,'[5]LOG Data SAP'!$D:$AO,15,0),
IF(D448=D447,M447,""))</f>
        <v>8999777009083</v>
      </c>
      <c r="N448" s="21">
        <f>[5]SKU!VH449</f>
        <v>1095</v>
      </c>
      <c r="O448" s="22">
        <f>[5]SKU!VN449</f>
        <v>16564</v>
      </c>
      <c r="P448" s="23">
        <f>[5]SKU!VO449</f>
        <v>43100</v>
      </c>
      <c r="Q448" s="24">
        <f>IFERROR(_xlfn.NUMBERVALUE(VLOOKUP(E448,'[5]LOG Data SAP'!$D:$M,9,0)),
IF(D448=D447,Q447,""))</f>
        <v>0</v>
      </c>
      <c r="R448" s="24">
        <f>IFERROR(_xlfn.NUMBERVALUE(VLOOKUP(E448,'[5]LOG Data SAP'!$D:$M,10,0)),
IF(D448=D447,R447,""))</f>
        <v>24</v>
      </c>
      <c r="S448" s="24">
        <f t="shared" si="24"/>
        <v>0</v>
      </c>
      <c r="T448" s="25">
        <f>IFERROR(VLOOKUP($E448,'[5]LOG Data SAP'!$D:$V,17,0)/10,
IF(D448=D447,T447,""))</f>
        <v>8</v>
      </c>
      <c r="U448" s="25">
        <f>IFERROR(VLOOKUP($E448,'[5]LOG Data SAP'!$D:$V,18,0)/10,
IF(D448=D447,U447,""))</f>
        <v>5</v>
      </c>
      <c r="V448" s="25">
        <f>IFERROR(VLOOKUP($E448,'[5]LOG Data SAP'!$D:$V,19,0)/10,
IF(D448=D447,V447,""))</f>
        <v>14.5</v>
      </c>
      <c r="W448" s="25">
        <f>IFERROR(VLOOKUP($E448,'[5]LOG Data SAP'!$D:$AO,21,0)/10,
IF(D448=D447,W447,""))</f>
        <v>0</v>
      </c>
      <c r="X448" s="25">
        <f>IFERROR(VLOOKUP($E448,'[5]LOG Data SAP'!$D:$AO,22,0)/10,
IF(D448=D447,X447,""))</f>
        <v>0</v>
      </c>
      <c r="Y448" s="25">
        <f>IFERROR(VLOOKUP($E448,'[5]LOG Data SAP'!$D:$AO,23,0)/10,
IF(D448=D447,Y447,""))</f>
        <v>0</v>
      </c>
      <c r="Z448" s="25">
        <f>IFERROR(VLOOKUP($E448,'[5]LOG Data SAP'!$D:$AO,25,0)/10,
IF(D448=D447,Z447,""))</f>
        <v>30.3</v>
      </c>
      <c r="AA448" s="25">
        <f>IFERROR(VLOOKUP($E448,'[5]LOG Data SAP'!$D:$AO,26,0)/10,
IF(D448=D447,AA447,""))</f>
        <v>21</v>
      </c>
      <c r="AB448" s="25">
        <f>IFERROR(VLOOKUP($E448,'[5]LOG Data SAP'!$D:$AO,27,0)/10,
IF(D448=D447,AB447,""))</f>
        <v>14.5</v>
      </c>
      <c r="AC448" s="26">
        <f>IFERROR(VLOOKUP($E448,'[5]LOG Data SAP'!$D:$AO,29,0)/IF(VLOOKUP($E448,'[5]LOG Data SAP'!$D:$AO,30,0)="G",1000,1),
IF(D448=D447,AC447,""))</f>
        <v>0.12287000000000001</v>
      </c>
      <c r="AD448" s="26">
        <f>IFERROR(VLOOKUP($E448,'[5]LOG Data SAP'!$D:$AO,31,0)/IF(VLOOKUP($E448,'[5]LOG Data SAP'!$D:$AO,32,0)="G",1000,1),
IF(D448=D447,AD447,""))</f>
        <v>0</v>
      </c>
      <c r="AE448" s="26">
        <f>IFERROR(VLOOKUP($E448,'[5]LOG Data SAP'!$D:$AO,33,0)/IF(VLOOKUP($E448,'[5]LOG Data SAP'!$D:$AO,34,0)="G",1000,1),
IF(D448=D447,AE447,""))</f>
        <v>3.1970000000000001</v>
      </c>
      <c r="AF448" s="27">
        <f t="shared" si="25"/>
        <v>580</v>
      </c>
      <c r="AG448" s="27" t="str">
        <f t="shared" si="26"/>
        <v/>
      </c>
      <c r="AH448" s="28">
        <f t="shared" si="27"/>
        <v>9.2263500000000012E-3</v>
      </c>
      <c r="AI448" s="18" t="str">
        <f>IFERROR(VLOOKUP(E448,'[5]LOG Data SAP'!$D:$E,2,0),IF(D448=D447,AI447,""))</f>
        <v>NMEN CLN WHT_ACE-OIL_CNT_SCR 100ML</v>
      </c>
      <c r="AJ448" s="20" t="str">
        <f>IFERROR([5]SKU!VI449,IF(D448=D447,AJ447,""))</f>
        <v>88880</v>
      </c>
      <c r="AK448" s="18" t="str">
        <f>VLOOKUP(E448,[5]SKU!I:X,16,FALSE)</f>
        <v>3401.30.00</v>
      </c>
    </row>
    <row r="449" spans="1:37">
      <c r="A449" s="18" t="str">
        <f>[5]SKU!AC450</f>
        <v>Nivea</v>
      </c>
      <c r="B449" s="18" t="str">
        <f>[5]SKU!AE450</f>
        <v>Nivea Men</v>
      </c>
      <c r="C449" s="18" t="str">
        <f>[5]SKU!AJ450</f>
        <v>NM Cleansing</v>
      </c>
      <c r="D449" s="18" t="str">
        <f>[5]SKU!G450</f>
        <v>NM Extra Bright C&amp;HYA Vitamin Scrub 100ml</v>
      </c>
      <c r="E449" s="19" t="str">
        <f>[5]SKU!I450</f>
        <v>94908-04800-32</v>
      </c>
      <c r="F449" s="19" t="str">
        <f>[5]SKU!J450</f>
        <v>94908-04800-32</v>
      </c>
      <c r="G449" s="18" t="str">
        <f>[5]SKU!K450</f>
        <v>NIVEA MEN Extra Bright C&amp;HYA Vitamin Scrub 100ml</v>
      </c>
      <c r="H449" s="18" t="str">
        <f>IF([5]SKU!L450="R","Regular",
IF([5]SKU!L450="P","Promo",
IF([5]SKU!L450="S","Sample",
IF([5]SKU!L450="V","VAS",""))))</f>
        <v>Regular</v>
      </c>
      <c r="I449" s="18" t="str">
        <f>IF([5]SKU!QC450="A","Active",
IF([5]SKU!QC450="D","Discontinue",
IF([5]SKU!QC450="N","NPD","")))</f>
        <v>Active</v>
      </c>
      <c r="J449" s="18" t="str">
        <f>VLOOKUP(IFERROR(VLOOKUP(E449,'[5]Material Status'!A:I,9,0),""),'[5]Material Status'!U:W,3,0)</f>
        <v>Active</v>
      </c>
      <c r="K449" s="20" t="str">
        <f>IFERROR(VLOOKUP(E449,'[5]LOG Data SAP'!$D:$AO,11,0),
IF(D449=D448,K448,""))</f>
        <v>8999777004316</v>
      </c>
      <c r="L449" s="20" t="str">
        <f>IFERROR(VLOOKUP(E449,'[5]LOG Data SAP'!$D:$AO,13,0),
IF(D449=D448,L448,""))</f>
        <v/>
      </c>
      <c r="M449" s="20" t="str">
        <f>IFERROR(VLOOKUP(E449,'[5]LOG Data SAP'!$D:$AO,15,0),
IF(D449=D448,M448,""))</f>
        <v>04005805415628</v>
      </c>
      <c r="N449" s="21">
        <f>[5]SKU!VH450</f>
        <v>900</v>
      </c>
      <c r="O449" s="22">
        <f>[5]SKU!VN450</f>
        <v>29919.999999999996</v>
      </c>
      <c r="P449" s="23">
        <f>[5]SKU!VO450</f>
        <v>45383</v>
      </c>
      <c r="Q449" s="24">
        <f>IFERROR(_xlfn.NUMBERVALUE(VLOOKUP(E449,'[5]LOG Data SAP'!$D:$M,9,0)),
IF(D449=D448,Q448,""))</f>
        <v>0</v>
      </c>
      <c r="R449" s="24">
        <f>IFERROR(_xlfn.NUMBERVALUE(VLOOKUP(E449,'[5]LOG Data SAP'!$D:$M,10,0)),
IF(D449=D448,R448,""))</f>
        <v>24</v>
      </c>
      <c r="S449" s="24">
        <f t="shared" si="24"/>
        <v>0</v>
      </c>
      <c r="T449" s="25">
        <f>IFERROR(VLOOKUP($E449,'[5]LOG Data SAP'!$D:$V,17,0)/10,
IF(D449=D448,T448,""))</f>
        <v>8</v>
      </c>
      <c r="U449" s="25">
        <f>IFERROR(VLOOKUP($E449,'[5]LOG Data SAP'!$D:$V,18,0)/10,
IF(D449=D448,U448,""))</f>
        <v>5</v>
      </c>
      <c r="V449" s="25">
        <f>IFERROR(VLOOKUP($E449,'[5]LOG Data SAP'!$D:$V,19,0)/10,
IF(D449=D448,V448,""))</f>
        <v>14.5</v>
      </c>
      <c r="W449" s="25">
        <f>IFERROR(VLOOKUP($E449,'[5]LOG Data SAP'!$D:$AO,21,0)/10,
IF(D449=D448,W448,""))</f>
        <v>0</v>
      </c>
      <c r="X449" s="25">
        <f>IFERROR(VLOOKUP($E449,'[5]LOG Data SAP'!$D:$AO,22,0)/10,
IF(D449=D448,X448,""))</f>
        <v>0</v>
      </c>
      <c r="Y449" s="25">
        <f>IFERROR(VLOOKUP($E449,'[5]LOG Data SAP'!$D:$AO,23,0)/10,
IF(D449=D448,Y448,""))</f>
        <v>0</v>
      </c>
      <c r="Z449" s="25">
        <f>IFERROR(VLOOKUP($E449,'[5]LOG Data SAP'!$D:$AO,25,0)/10,
IF(D449=D448,Z448,""))</f>
        <v>31.2</v>
      </c>
      <c r="AA449" s="25">
        <f>IFERROR(VLOOKUP($E449,'[5]LOG Data SAP'!$D:$AO,26,0)/10,
IF(D449=D448,AA448,""))</f>
        <v>21</v>
      </c>
      <c r="AB449" s="25">
        <f>IFERROR(VLOOKUP($E449,'[5]LOG Data SAP'!$D:$AO,27,0)/10,
IF(D449=D448,AB448,""))</f>
        <v>16.100000000000001</v>
      </c>
      <c r="AC449" s="26">
        <f>IFERROR(VLOOKUP($E449,'[5]LOG Data SAP'!$D:$AO,29,0)/IF(VLOOKUP($E449,'[5]LOG Data SAP'!$D:$AO,30,0)="G",1000,1),
IF(D449=D448,AC448,""))</f>
        <v>0.12201999999999999</v>
      </c>
      <c r="AD449" s="26">
        <f>IFERROR(VLOOKUP($E449,'[5]LOG Data SAP'!$D:$AO,31,0)/IF(VLOOKUP($E449,'[5]LOG Data SAP'!$D:$AO,32,0)="G",1000,1),
IF(D449=D448,AD448,""))</f>
        <v>0</v>
      </c>
      <c r="AE449" s="26">
        <f>IFERROR(VLOOKUP($E449,'[5]LOG Data SAP'!$D:$AO,33,0)/IF(VLOOKUP($E449,'[5]LOG Data SAP'!$D:$AO,34,0)="G",1000,1),
IF(D449=D448,AE448,""))</f>
        <v>3.1829999999999998</v>
      </c>
      <c r="AF449" s="27">
        <f t="shared" si="25"/>
        <v>580</v>
      </c>
      <c r="AG449" s="27" t="str">
        <f t="shared" si="26"/>
        <v/>
      </c>
      <c r="AH449" s="28">
        <f t="shared" si="27"/>
        <v>1.0548719999999999E-2</v>
      </c>
      <c r="AI449" s="18" t="str">
        <f>IFERROR(VLOOKUP(E449,'[5]LOG Data SAP'!$D:$E,2,0),IF(D449=D448,AI448,""))</f>
        <v>NMEN X_BRT_C&amp;HYA FM 100ML SCRUB</v>
      </c>
      <c r="AJ449" s="20" t="str">
        <f>IFERROR([5]SKU!VI450,IF(D449=D448,AJ448,""))</f>
        <v>94908</v>
      </c>
      <c r="AK449" s="18" t="str">
        <f>VLOOKUP(E449,[5]SKU!I:X,16,FALSE)</f>
        <v>3401.30.00</v>
      </c>
    </row>
    <row r="450" spans="1:37">
      <c r="A450" s="18" t="str">
        <f>[5]SKU!AC451</f>
        <v>Nivea</v>
      </c>
      <c r="B450" s="18" t="str">
        <f>[5]SKU!AE451</f>
        <v>Nivea Men</v>
      </c>
      <c r="C450" s="18" t="str">
        <f>[5]SKU!AJ451</f>
        <v>NM Cleansing</v>
      </c>
      <c r="D450" s="18" t="str">
        <f>[5]SKU!G451</f>
        <v>NM Extra Bright C&amp;HYA Vitamin Scrub 100ml</v>
      </c>
      <c r="E450" s="19" t="str">
        <f>[5]SKU!I451</f>
        <v>48332-00195-00</v>
      </c>
      <c r="F450" s="19" t="str">
        <f>[5]SKU!J451</f>
        <v>94908-04800-32</v>
      </c>
      <c r="G450" s="18" t="str">
        <f>[5]SKU!K451</f>
        <v>NIVEA MEN Extra Bright C&amp;HYA Vitamin Scrub 100ml (Crowner Sticker)</v>
      </c>
      <c r="H450" s="18" t="str">
        <f>IF([5]SKU!L451="R","Regular",
IF([5]SKU!L451="P","Promo",
IF([5]SKU!L451="S","Sample",
IF([5]SKU!L451="V","VAS",""))))</f>
        <v>Promo</v>
      </c>
      <c r="I450" s="18" t="str">
        <f>IF([5]SKU!QC451="A","Active",
IF([5]SKU!QC451="D","Discontinue",
IF([5]SKU!QC451="N","NPD","")))</f>
        <v>Active</v>
      </c>
      <c r="J450" s="18" t="str">
        <f>VLOOKUP(IFERROR(VLOOKUP(E450,'[5]Material Status'!A:I,9,0),""),'[5]Material Status'!U:W,3,0)</f>
        <v>Active</v>
      </c>
      <c r="K450" s="20" t="str">
        <f>IFERROR(VLOOKUP(E450,'[5]LOG Data SAP'!$D:$AO,11,0),
IF(D450=D449,K449,""))</f>
        <v>8999777004316</v>
      </c>
      <c r="L450" s="20" t="str">
        <f>IFERROR(VLOOKUP(E450,'[5]LOG Data SAP'!$D:$AO,13,0),
IF(D450=D449,L449,""))</f>
        <v/>
      </c>
      <c r="M450" s="20" t="str">
        <f>IFERROR(VLOOKUP(E450,'[5]LOG Data SAP'!$D:$AO,15,0),
IF(D450=D449,M449,""))</f>
        <v>04005805415628</v>
      </c>
      <c r="N450" s="21">
        <f>[5]SKU!VH451</f>
        <v>900</v>
      </c>
      <c r="O450" s="22">
        <f>[5]SKU!VN451</f>
        <v>29919.999999999996</v>
      </c>
      <c r="P450" s="23">
        <f>[5]SKU!VO451</f>
        <v>45383</v>
      </c>
      <c r="Q450" s="24">
        <f>IFERROR(_xlfn.NUMBERVALUE(VLOOKUP(E450,'[5]LOG Data SAP'!$D:$M,9,0)),
IF(D450=D449,Q449,""))</f>
        <v>0</v>
      </c>
      <c r="R450" s="24">
        <f>IFERROR(_xlfn.NUMBERVALUE(VLOOKUP(E450,'[5]LOG Data SAP'!$D:$M,10,0)),
IF(D450=D449,R449,""))</f>
        <v>24</v>
      </c>
      <c r="S450" s="24">
        <f t="shared" si="24"/>
        <v>0</v>
      </c>
      <c r="T450" s="25">
        <f>IFERROR(VLOOKUP($E450,'[5]LOG Data SAP'!$D:$V,17,0)/10,
IF(D450=D449,T449,""))</f>
        <v>8</v>
      </c>
      <c r="U450" s="25">
        <f>IFERROR(VLOOKUP($E450,'[5]LOG Data SAP'!$D:$V,18,0)/10,
IF(D450=D449,U449,""))</f>
        <v>5</v>
      </c>
      <c r="V450" s="25">
        <f>IFERROR(VLOOKUP($E450,'[5]LOG Data SAP'!$D:$V,19,0)/10,
IF(D450=D449,V449,""))</f>
        <v>14.5</v>
      </c>
      <c r="W450" s="25">
        <f>IFERROR(VLOOKUP($E450,'[5]LOG Data SAP'!$D:$AO,21,0)/10,
IF(D450=D449,W449,""))</f>
        <v>0</v>
      </c>
      <c r="X450" s="25">
        <f>IFERROR(VLOOKUP($E450,'[5]LOG Data SAP'!$D:$AO,22,0)/10,
IF(D450=D449,X449,""))</f>
        <v>0</v>
      </c>
      <c r="Y450" s="25">
        <f>IFERROR(VLOOKUP($E450,'[5]LOG Data SAP'!$D:$AO,23,0)/10,
IF(D450=D449,Y449,""))</f>
        <v>0</v>
      </c>
      <c r="Z450" s="25">
        <f>IFERROR(VLOOKUP($E450,'[5]LOG Data SAP'!$D:$AO,25,0)/10,
IF(D450=D449,Z449,""))</f>
        <v>31.2</v>
      </c>
      <c r="AA450" s="25">
        <f>IFERROR(VLOOKUP($E450,'[5]LOG Data SAP'!$D:$AO,26,0)/10,
IF(D450=D449,AA449,""))</f>
        <v>21</v>
      </c>
      <c r="AB450" s="25">
        <f>IFERROR(VLOOKUP($E450,'[5]LOG Data SAP'!$D:$AO,27,0)/10,
IF(D450=D449,AB449,""))</f>
        <v>16.100000000000001</v>
      </c>
      <c r="AC450" s="26">
        <f>IFERROR(VLOOKUP($E450,'[5]LOG Data SAP'!$D:$AO,29,0)/IF(VLOOKUP($E450,'[5]LOG Data SAP'!$D:$AO,30,0)="G",1000,1),
IF(D450=D449,AC449,""))</f>
        <v>0.12201999999999999</v>
      </c>
      <c r="AD450" s="26">
        <f>IFERROR(VLOOKUP($E450,'[5]LOG Data SAP'!$D:$AO,31,0)/IF(VLOOKUP($E450,'[5]LOG Data SAP'!$D:$AO,32,0)="G",1000,1),
IF(D450=D449,AD449,""))</f>
        <v>0</v>
      </c>
      <c r="AE450" s="26">
        <f>IFERROR(VLOOKUP($E450,'[5]LOG Data SAP'!$D:$AO,33,0)/IF(VLOOKUP($E450,'[5]LOG Data SAP'!$D:$AO,34,0)="G",1000,1),
IF(D450=D449,AE449,""))</f>
        <v>3.1829999999999998</v>
      </c>
      <c r="AF450" s="27">
        <f t="shared" si="25"/>
        <v>580</v>
      </c>
      <c r="AG450" s="27" t="str">
        <f t="shared" si="26"/>
        <v/>
      </c>
      <c r="AH450" s="28">
        <f t="shared" si="27"/>
        <v>1.0548719999999999E-2</v>
      </c>
      <c r="AI450" s="18" t="str">
        <f>IFERROR(VLOOKUP(E450,'[5]LOG Data SAP'!$D:$E,2,0),IF(D450=D449,AI449,""))</f>
        <v>NIVEA_MEN_VITAMIN_SCRUB_</v>
      </c>
      <c r="AJ450" s="20" t="str">
        <f>IFERROR([5]SKU!VI451,IF(D450=D449,AJ449,""))</f>
        <v>94908</v>
      </c>
      <c r="AK450" s="18" t="str">
        <f>VLOOKUP(E450,[5]SKU!I:X,16,FALSE)</f>
        <v>3401.30.00</v>
      </c>
    </row>
    <row r="451" spans="1:37">
      <c r="A451" s="18" t="str">
        <f>[5]SKU!AC452</f>
        <v>Nivea</v>
      </c>
      <c r="B451" s="18" t="str">
        <f>[5]SKU!AE452</f>
        <v>Nivea Men</v>
      </c>
      <c r="C451" s="18" t="str">
        <f>[5]SKU!AJ452</f>
        <v>NM Cleansing</v>
      </c>
      <c r="D451" s="18" t="str">
        <f>[5]SKU!G452</f>
        <v>NM Originals Multi Protecting Facial Foam 50ml</v>
      </c>
      <c r="E451" s="19" t="str">
        <f>[5]SKU!I452</f>
        <v>81368-04800-01</v>
      </c>
      <c r="F451" s="19" t="str">
        <f>[5]SKU!J452</f>
        <v>81368-04800-01</v>
      </c>
      <c r="G451" s="18" t="str">
        <f>[5]SKU!K452</f>
        <v>NIVEA MEN Originals Multi Protecting Facial Foam 50ml</v>
      </c>
      <c r="H451" s="18" t="str">
        <f>IF([5]SKU!L452="R","Regular",
IF([5]SKU!L452="P","Promo",
IF([5]SKU!L452="S","Sample",
IF([5]SKU!L452="V","VAS",""))))</f>
        <v>Regular</v>
      </c>
      <c r="I451" s="18" t="str">
        <f>IF([5]SKU!QC452="A","Active",
IF([5]SKU!QC452="D","Discontinue",
IF([5]SKU!QC452="N","NPD","")))</f>
        <v>Discontinue</v>
      </c>
      <c r="J451" s="18" t="str">
        <f>VLOOKUP(IFERROR(VLOOKUP(E451,'[5]Material Status'!A:I,9,0),""),'[5]Material Status'!U:W,3,0)</f>
        <v>Inactive</v>
      </c>
      <c r="K451" s="20" t="str">
        <f>IFERROR(VLOOKUP(E451,'[5]LOG Data SAP'!$D:$AO,11,0),
IF(D451=D450,K450,""))</f>
        <v/>
      </c>
      <c r="L451" s="20" t="str">
        <f>IFERROR(VLOOKUP(E451,'[5]LOG Data SAP'!$D:$AO,13,0),
IF(D451=D450,L450,""))</f>
        <v/>
      </c>
      <c r="M451" s="20" t="str">
        <f>IFERROR(VLOOKUP(E451,'[5]LOG Data SAP'!$D:$AO,15,0),
IF(D451=D450,M450,""))</f>
        <v/>
      </c>
      <c r="N451" s="21">
        <f>[5]SKU!VH452</f>
        <v>1095</v>
      </c>
      <c r="O451" s="22">
        <f>[5]SKU!VN452</f>
        <v>8629</v>
      </c>
      <c r="P451" s="23">
        <f>[5]SKU!VO452</f>
        <v>43100</v>
      </c>
      <c r="Q451" s="24" t="str">
        <f>IFERROR(_xlfn.NUMBERVALUE(VLOOKUP(E451,'[5]LOG Data SAP'!$D:$M,9,0)),
IF(D451=D450,Q450,""))</f>
        <v/>
      </c>
      <c r="R451" s="24" t="str">
        <f>IFERROR(_xlfn.NUMBERVALUE(VLOOKUP(E451,'[5]LOG Data SAP'!$D:$M,10,0)),
IF(D451=D450,R450,""))</f>
        <v/>
      </c>
      <c r="S451" s="24" t="str">
        <f t="shared" ref="S451:S514" si="28">IFERROR(IF(Q451=0,0,R451/Q451),
IF(D451=D450,S450,""))</f>
        <v/>
      </c>
      <c r="T451" s="25" t="str">
        <f>IFERROR(VLOOKUP($E451,'[5]LOG Data SAP'!$D:$V,17,0)/10,
IF(D451=D450,T450,""))</f>
        <v/>
      </c>
      <c r="U451" s="25" t="str">
        <f>IFERROR(VLOOKUP($E451,'[5]LOG Data SAP'!$D:$V,18,0)/10,
IF(D451=D450,U450,""))</f>
        <v/>
      </c>
      <c r="V451" s="25" t="str">
        <f>IFERROR(VLOOKUP($E451,'[5]LOG Data SAP'!$D:$V,19,0)/10,
IF(D451=D450,V450,""))</f>
        <v/>
      </c>
      <c r="W451" s="25" t="str">
        <f>IFERROR(VLOOKUP($E451,'[5]LOG Data SAP'!$D:$AO,21,0)/10,
IF(D451=D450,W450,""))</f>
        <v/>
      </c>
      <c r="X451" s="25" t="str">
        <f>IFERROR(VLOOKUP($E451,'[5]LOG Data SAP'!$D:$AO,22,0)/10,
IF(D451=D450,X450,""))</f>
        <v/>
      </c>
      <c r="Y451" s="25" t="str">
        <f>IFERROR(VLOOKUP($E451,'[5]LOG Data SAP'!$D:$AO,23,0)/10,
IF(D451=D450,Y450,""))</f>
        <v/>
      </c>
      <c r="Z451" s="25" t="str">
        <f>IFERROR(VLOOKUP($E451,'[5]LOG Data SAP'!$D:$AO,25,0)/10,
IF(D451=D450,Z450,""))</f>
        <v/>
      </c>
      <c r="AA451" s="25" t="str">
        <f>IFERROR(VLOOKUP($E451,'[5]LOG Data SAP'!$D:$AO,26,0)/10,
IF(D451=D450,AA450,""))</f>
        <v/>
      </c>
      <c r="AB451" s="25" t="str">
        <f>IFERROR(VLOOKUP($E451,'[5]LOG Data SAP'!$D:$AO,27,0)/10,
IF(D451=D450,AB450,""))</f>
        <v/>
      </c>
      <c r="AC451" s="26" t="str">
        <f>IFERROR(VLOOKUP($E451,'[5]LOG Data SAP'!$D:$AO,29,0)/IF(VLOOKUP($E451,'[5]LOG Data SAP'!$D:$AO,30,0)="G",1000,1),
IF(D451=D450,AC450,""))</f>
        <v/>
      </c>
      <c r="AD451" s="26" t="str">
        <f>IFERROR(VLOOKUP($E451,'[5]LOG Data SAP'!$D:$AO,31,0)/IF(VLOOKUP($E451,'[5]LOG Data SAP'!$D:$AO,32,0)="G",1000,1),
IF(D451=D450,AD450,""))</f>
        <v/>
      </c>
      <c r="AE451" s="26" t="str">
        <f>IFERROR(VLOOKUP($E451,'[5]LOG Data SAP'!$D:$AO,33,0)/IF(VLOOKUP($E451,'[5]LOG Data SAP'!$D:$AO,34,0)="G",1000,1),
IF(D451=D450,AE450,""))</f>
        <v/>
      </c>
      <c r="AF451" s="27" t="str">
        <f t="shared" ref="AF451:AF514" si="29">IF(SUM(T451:V451)=0,"",T451*U451*V451)</f>
        <v/>
      </c>
      <c r="AG451" s="27" t="str">
        <f t="shared" ref="AG451:AG514" si="30">IF(SUM(W451:Y451)=0,"",W451*X451*Y451)</f>
        <v/>
      </c>
      <c r="AH451" s="28" t="str">
        <f t="shared" ref="AH451:AH514" si="31">IF(SUM(Z451:AB451)=0,"",Z451*AA451*AB451/1000000)</f>
        <v/>
      </c>
      <c r="AI451" s="18" t="str">
        <f>IFERROR(VLOOKUP(E451,'[5]LOG Data SAP'!$D:$E,2,0),IF(D451=D450,AI450,""))</f>
        <v/>
      </c>
      <c r="AJ451" s="20" t="str">
        <f>IFERROR([5]SKU!VI452,IF(D451=D450,AJ450,""))</f>
        <v/>
      </c>
      <c r="AK451" s="18" t="str">
        <f>VLOOKUP(E451,[5]SKU!I:X,16,FALSE)</f>
        <v>3401.30.00</v>
      </c>
    </row>
    <row r="452" spans="1:37">
      <c r="A452" s="18" t="str">
        <f>[5]SKU!AC453</f>
        <v>Nivea</v>
      </c>
      <c r="B452" s="18" t="str">
        <f>[5]SKU!AE453</f>
        <v>Nivea Men</v>
      </c>
      <c r="C452" s="18" t="str">
        <f>[5]SKU!AJ453</f>
        <v>NM Cleansing</v>
      </c>
      <c r="D452" s="18" t="str">
        <f>[5]SKU!G453</f>
        <v>NM Originals Multi Protecting Facial Foam 50ml</v>
      </c>
      <c r="E452" s="19" t="str">
        <f>[5]SKU!I453</f>
        <v>81368-04800-20</v>
      </c>
      <c r="F452" s="19" t="str">
        <f>[5]SKU!J453</f>
        <v>81368-04800-01</v>
      </c>
      <c r="G452" s="18" t="str">
        <f>[5]SKU!K453</f>
        <v>NMEN Multi Protecting Facial Foam 50ml</v>
      </c>
      <c r="H452" s="18" t="str">
        <f>IF([5]SKU!L453="R","Regular",
IF([5]SKU!L453="P","Promo",
IF([5]SKU!L453="S","Sample",
IF([5]SKU!L453="V","VAS",""))))</f>
        <v>Regular</v>
      </c>
      <c r="I452" s="18" t="str">
        <f>IF([5]SKU!QC453="A","Active",
IF([5]SKU!QC453="D","Discontinue",
IF([5]SKU!QC453="N","NPD","")))</f>
        <v>Discontinue</v>
      </c>
      <c r="J452" s="18" t="str">
        <f>VLOOKUP(IFERROR(VLOOKUP(E452,'[5]Material Status'!A:I,9,0),""),'[5]Material Status'!U:W,3,0)</f>
        <v>Inactive</v>
      </c>
      <c r="K452" s="20" t="str">
        <f>IFERROR(VLOOKUP(E452,'[5]LOG Data SAP'!$D:$AO,11,0),
IF(D452=D451,K451,""))</f>
        <v/>
      </c>
      <c r="L452" s="20" t="str">
        <f>IFERROR(VLOOKUP(E452,'[5]LOG Data SAP'!$D:$AO,13,0),
IF(D452=D451,L451,""))</f>
        <v/>
      </c>
      <c r="M452" s="20" t="str">
        <f>IFERROR(VLOOKUP(E452,'[5]LOG Data SAP'!$D:$AO,15,0),
IF(D452=D451,M451,""))</f>
        <v/>
      </c>
      <c r="N452" s="21">
        <f>[5]SKU!VH453</f>
        <v>1095</v>
      </c>
      <c r="O452" s="22">
        <f>[5]SKU!VN453</f>
        <v>8629</v>
      </c>
      <c r="P452" s="23">
        <f>[5]SKU!VO453</f>
        <v>43100</v>
      </c>
      <c r="Q452" s="24" t="str">
        <f>IFERROR(_xlfn.NUMBERVALUE(VLOOKUP(E452,'[5]LOG Data SAP'!$D:$M,9,0)),
IF(D452=D451,Q451,""))</f>
        <v/>
      </c>
      <c r="R452" s="24" t="str">
        <f>IFERROR(_xlfn.NUMBERVALUE(VLOOKUP(E452,'[5]LOG Data SAP'!$D:$M,10,0)),
IF(D452=D451,R451,""))</f>
        <v/>
      </c>
      <c r="S452" s="24" t="str">
        <f t="shared" si="28"/>
        <v/>
      </c>
      <c r="T452" s="25" t="str">
        <f>IFERROR(VLOOKUP($E452,'[5]LOG Data SAP'!$D:$V,17,0)/10,
IF(D452=D451,T451,""))</f>
        <v/>
      </c>
      <c r="U452" s="25" t="str">
        <f>IFERROR(VLOOKUP($E452,'[5]LOG Data SAP'!$D:$V,18,0)/10,
IF(D452=D451,U451,""))</f>
        <v/>
      </c>
      <c r="V452" s="25" t="str">
        <f>IFERROR(VLOOKUP($E452,'[5]LOG Data SAP'!$D:$V,19,0)/10,
IF(D452=D451,V451,""))</f>
        <v/>
      </c>
      <c r="W452" s="25" t="str">
        <f>IFERROR(VLOOKUP($E452,'[5]LOG Data SAP'!$D:$AO,21,0)/10,
IF(D452=D451,W451,""))</f>
        <v/>
      </c>
      <c r="X452" s="25" t="str">
        <f>IFERROR(VLOOKUP($E452,'[5]LOG Data SAP'!$D:$AO,22,0)/10,
IF(D452=D451,X451,""))</f>
        <v/>
      </c>
      <c r="Y452" s="25" t="str">
        <f>IFERROR(VLOOKUP($E452,'[5]LOG Data SAP'!$D:$AO,23,0)/10,
IF(D452=D451,Y451,""))</f>
        <v/>
      </c>
      <c r="Z452" s="25" t="str">
        <f>IFERROR(VLOOKUP($E452,'[5]LOG Data SAP'!$D:$AO,25,0)/10,
IF(D452=D451,Z451,""))</f>
        <v/>
      </c>
      <c r="AA452" s="25" t="str">
        <f>IFERROR(VLOOKUP($E452,'[5]LOG Data SAP'!$D:$AO,26,0)/10,
IF(D452=D451,AA451,""))</f>
        <v/>
      </c>
      <c r="AB452" s="25" t="str">
        <f>IFERROR(VLOOKUP($E452,'[5]LOG Data SAP'!$D:$AO,27,0)/10,
IF(D452=D451,AB451,""))</f>
        <v/>
      </c>
      <c r="AC452" s="26" t="str">
        <f>IFERROR(VLOOKUP($E452,'[5]LOG Data SAP'!$D:$AO,29,0)/IF(VLOOKUP($E452,'[5]LOG Data SAP'!$D:$AO,30,0)="G",1000,1),
IF(D452=D451,AC451,""))</f>
        <v/>
      </c>
      <c r="AD452" s="26" t="str">
        <f>IFERROR(VLOOKUP($E452,'[5]LOG Data SAP'!$D:$AO,31,0)/IF(VLOOKUP($E452,'[5]LOG Data SAP'!$D:$AO,32,0)="G",1000,1),
IF(D452=D451,AD451,""))</f>
        <v/>
      </c>
      <c r="AE452" s="26" t="str">
        <f>IFERROR(VLOOKUP($E452,'[5]LOG Data SAP'!$D:$AO,33,0)/IF(VLOOKUP($E452,'[5]LOG Data SAP'!$D:$AO,34,0)="G",1000,1),
IF(D452=D451,AE451,""))</f>
        <v/>
      </c>
      <c r="AF452" s="27" t="str">
        <f t="shared" si="29"/>
        <v/>
      </c>
      <c r="AG452" s="27" t="str">
        <f t="shared" si="30"/>
        <v/>
      </c>
      <c r="AH452" s="28" t="str">
        <f t="shared" si="31"/>
        <v/>
      </c>
      <c r="AI452" s="18" t="str">
        <f>IFERROR(VLOOKUP(E452,'[5]LOG Data SAP'!$D:$E,2,0),IF(D452=D451,AI451,""))</f>
        <v/>
      </c>
      <c r="AJ452" s="20" t="str">
        <f>IFERROR([5]SKU!VI453,IF(D452=D451,AJ451,""))</f>
        <v/>
      </c>
      <c r="AK452" s="18" t="str">
        <f>VLOOKUP(E452,[5]SKU!I:X,16,FALSE)</f>
        <v>3401.30.00</v>
      </c>
    </row>
    <row r="453" spans="1:37">
      <c r="A453" s="18" t="str">
        <f>[5]SKU!AC454</f>
        <v>Nivea</v>
      </c>
      <c r="B453" s="18" t="str">
        <f>[5]SKU!AE454</f>
        <v>Nivea Men</v>
      </c>
      <c r="C453" s="18" t="str">
        <f>[5]SKU!AJ454</f>
        <v>NM Cleansing</v>
      </c>
      <c r="D453" s="18" t="str">
        <f>[5]SKU!G454</f>
        <v>NM Originals Multi Protecting Facial Foam 50ml</v>
      </c>
      <c r="E453" s="19" t="str">
        <f>[5]SKU!I454</f>
        <v>81368-04800-16</v>
      </c>
      <c r="F453" s="19" t="str">
        <f>[5]SKU!J454</f>
        <v>81368-04800-01</v>
      </c>
      <c r="G453" s="18" t="str">
        <f>[5]SKU!K454</f>
        <v>NMEN Multi Prot Facial Foam 50ml</v>
      </c>
      <c r="H453" s="18" t="str">
        <f>IF([5]SKU!L454="R","Regular",
IF([5]SKU!L454="P","Promo",
IF([5]SKU!L454="S","Sample",
IF([5]SKU!L454="V","VAS",""))))</f>
        <v>Regular</v>
      </c>
      <c r="I453" s="18" t="str">
        <f>IF([5]SKU!QC454="A","Active",
IF([5]SKU!QC454="D","Discontinue",
IF([5]SKU!QC454="N","NPD","")))</f>
        <v>Discontinue</v>
      </c>
      <c r="J453" s="18" t="str">
        <f>VLOOKUP(IFERROR(VLOOKUP(E453,'[5]Material Status'!A:I,9,0),""),'[5]Material Status'!U:W,3,0)</f>
        <v>Inactive</v>
      </c>
      <c r="K453" s="20" t="str">
        <f>IFERROR(VLOOKUP(E453,'[5]LOG Data SAP'!$D:$AO,11,0),
IF(D453=D452,K452,""))</f>
        <v/>
      </c>
      <c r="L453" s="20" t="str">
        <f>IFERROR(VLOOKUP(E453,'[5]LOG Data SAP'!$D:$AO,13,0),
IF(D453=D452,L452,""))</f>
        <v/>
      </c>
      <c r="M453" s="20" t="str">
        <f>IFERROR(VLOOKUP(E453,'[5]LOG Data SAP'!$D:$AO,15,0),
IF(D453=D452,M452,""))</f>
        <v/>
      </c>
      <c r="N453" s="21">
        <f>[5]SKU!VH454</f>
        <v>1095</v>
      </c>
      <c r="O453" s="22">
        <f>[5]SKU!VN454</f>
        <v>6723</v>
      </c>
      <c r="P453" s="23">
        <f>[5]SKU!VO454</f>
        <v>43100</v>
      </c>
      <c r="Q453" s="24" t="str">
        <f>IFERROR(_xlfn.NUMBERVALUE(VLOOKUP(E453,'[5]LOG Data SAP'!$D:$M,9,0)),
IF(D453=D452,Q452,""))</f>
        <v/>
      </c>
      <c r="R453" s="24" t="str">
        <f>IFERROR(_xlfn.NUMBERVALUE(VLOOKUP(E453,'[5]LOG Data SAP'!$D:$M,10,0)),
IF(D453=D452,R452,""))</f>
        <v/>
      </c>
      <c r="S453" s="24" t="str">
        <f t="shared" si="28"/>
        <v/>
      </c>
      <c r="T453" s="25" t="str">
        <f>IFERROR(VLOOKUP($E453,'[5]LOG Data SAP'!$D:$V,17,0)/10,
IF(D453=D452,T452,""))</f>
        <v/>
      </c>
      <c r="U453" s="25" t="str">
        <f>IFERROR(VLOOKUP($E453,'[5]LOG Data SAP'!$D:$V,18,0)/10,
IF(D453=D452,U452,""))</f>
        <v/>
      </c>
      <c r="V453" s="25" t="str">
        <f>IFERROR(VLOOKUP($E453,'[5]LOG Data SAP'!$D:$V,19,0)/10,
IF(D453=D452,V452,""))</f>
        <v/>
      </c>
      <c r="W453" s="25" t="str">
        <f>IFERROR(VLOOKUP($E453,'[5]LOG Data SAP'!$D:$AO,21,0)/10,
IF(D453=D452,W452,""))</f>
        <v/>
      </c>
      <c r="X453" s="25" t="str">
        <f>IFERROR(VLOOKUP($E453,'[5]LOG Data SAP'!$D:$AO,22,0)/10,
IF(D453=D452,X452,""))</f>
        <v/>
      </c>
      <c r="Y453" s="25" t="str">
        <f>IFERROR(VLOOKUP($E453,'[5]LOG Data SAP'!$D:$AO,23,0)/10,
IF(D453=D452,Y452,""))</f>
        <v/>
      </c>
      <c r="Z453" s="25" t="str">
        <f>IFERROR(VLOOKUP($E453,'[5]LOG Data SAP'!$D:$AO,25,0)/10,
IF(D453=D452,Z452,""))</f>
        <v/>
      </c>
      <c r="AA453" s="25" t="str">
        <f>IFERROR(VLOOKUP($E453,'[5]LOG Data SAP'!$D:$AO,26,0)/10,
IF(D453=D452,AA452,""))</f>
        <v/>
      </c>
      <c r="AB453" s="25" t="str">
        <f>IFERROR(VLOOKUP($E453,'[5]LOG Data SAP'!$D:$AO,27,0)/10,
IF(D453=D452,AB452,""))</f>
        <v/>
      </c>
      <c r="AC453" s="26" t="str">
        <f>IFERROR(VLOOKUP($E453,'[5]LOG Data SAP'!$D:$AO,29,0)/IF(VLOOKUP($E453,'[5]LOG Data SAP'!$D:$AO,30,0)="G",1000,1),
IF(D453=D452,AC452,""))</f>
        <v/>
      </c>
      <c r="AD453" s="26" t="str">
        <f>IFERROR(VLOOKUP($E453,'[5]LOG Data SAP'!$D:$AO,31,0)/IF(VLOOKUP($E453,'[5]LOG Data SAP'!$D:$AO,32,0)="G",1000,1),
IF(D453=D452,AD452,""))</f>
        <v/>
      </c>
      <c r="AE453" s="26" t="str">
        <f>IFERROR(VLOOKUP($E453,'[5]LOG Data SAP'!$D:$AO,33,0)/IF(VLOOKUP($E453,'[5]LOG Data SAP'!$D:$AO,34,0)="G",1000,1),
IF(D453=D452,AE452,""))</f>
        <v/>
      </c>
      <c r="AF453" s="27" t="str">
        <f t="shared" si="29"/>
        <v/>
      </c>
      <c r="AG453" s="27" t="str">
        <f t="shared" si="30"/>
        <v/>
      </c>
      <c r="AH453" s="28" t="str">
        <f t="shared" si="31"/>
        <v/>
      </c>
      <c r="AI453" s="18" t="str">
        <f>IFERROR(VLOOKUP(E453,'[5]LOG Data SAP'!$D:$E,2,0),IF(D453=D452,AI452,""))</f>
        <v/>
      </c>
      <c r="AJ453" s="20" t="str">
        <f>IFERROR([5]SKU!VI454,IF(D453=D452,AJ452,""))</f>
        <v/>
      </c>
      <c r="AK453" s="18" t="str">
        <f>VLOOKUP(E453,[5]SKU!I:X,16,FALSE)</f>
        <v>3401.30.00</v>
      </c>
    </row>
    <row r="454" spans="1:37">
      <c r="A454" s="18" t="str">
        <f>[5]SKU!AC455</f>
        <v>Nivea</v>
      </c>
      <c r="B454" s="18" t="str">
        <f>[5]SKU!AE455</f>
        <v>Nivea Men</v>
      </c>
      <c r="C454" s="18" t="str">
        <f>[5]SKU!AJ455</f>
        <v>NM Cleansing</v>
      </c>
      <c r="D454" s="18" t="str">
        <f>[5]SKU!G455</f>
        <v>NM Originals Multi Protecting Facial Foam 100ml</v>
      </c>
      <c r="E454" s="19" t="str">
        <f>[5]SKU!I455</f>
        <v>81369-04800-01</v>
      </c>
      <c r="F454" s="19" t="str">
        <f>[5]SKU!J455</f>
        <v>81369-04800-01</v>
      </c>
      <c r="G454" s="18" t="str">
        <f>[5]SKU!K455</f>
        <v>NIVEA MEN Originals Multi Protecting Facial Foam 100ml</v>
      </c>
      <c r="H454" s="18" t="str">
        <f>IF([5]SKU!L455="R","Regular",
IF([5]SKU!L455="P","Promo",
IF([5]SKU!L455="S","Sample",
IF([5]SKU!L455="V","VAS",""))))</f>
        <v>Regular</v>
      </c>
      <c r="I454" s="18" t="str">
        <f>IF([5]SKU!QC455="A","Active",
IF([5]SKU!QC455="D","Discontinue",
IF([5]SKU!QC455="N","NPD","")))</f>
        <v>Discontinue</v>
      </c>
      <c r="J454" s="18" t="str">
        <f>VLOOKUP(IFERROR(VLOOKUP(E454,'[5]Material Status'!A:I,9,0),""),'[5]Material Status'!U:W,3,0)</f>
        <v>Inactive</v>
      </c>
      <c r="K454" s="20" t="str">
        <f>IFERROR(VLOOKUP(E454,'[5]LOG Data SAP'!$D:$AO,11,0),
IF(D454=D453,K453,""))</f>
        <v/>
      </c>
      <c r="L454" s="20" t="str">
        <f>IFERROR(VLOOKUP(E454,'[5]LOG Data SAP'!$D:$AO,13,0),
IF(D454=D453,L453,""))</f>
        <v/>
      </c>
      <c r="M454" s="20" t="str">
        <f>IFERROR(VLOOKUP(E454,'[5]LOG Data SAP'!$D:$AO,15,0),
IF(D454=D453,M453,""))</f>
        <v/>
      </c>
      <c r="N454" s="21">
        <f>[5]SKU!VH455</f>
        <v>1095</v>
      </c>
      <c r="O454" s="22">
        <f>[5]SKU!VN455</f>
        <v>13867</v>
      </c>
      <c r="P454" s="23">
        <f>[5]SKU!VO455</f>
        <v>43100</v>
      </c>
      <c r="Q454" s="24" t="str">
        <f>IFERROR(_xlfn.NUMBERVALUE(VLOOKUP(E454,'[5]LOG Data SAP'!$D:$M,9,0)),
IF(D454=D453,Q453,""))</f>
        <v/>
      </c>
      <c r="R454" s="24" t="str">
        <f>IFERROR(_xlfn.NUMBERVALUE(VLOOKUP(E454,'[5]LOG Data SAP'!$D:$M,10,0)),
IF(D454=D453,R453,""))</f>
        <v/>
      </c>
      <c r="S454" s="24" t="str">
        <f t="shared" si="28"/>
        <v/>
      </c>
      <c r="T454" s="25" t="str">
        <f>IFERROR(VLOOKUP($E454,'[5]LOG Data SAP'!$D:$V,17,0)/10,
IF(D454=D453,T453,""))</f>
        <v/>
      </c>
      <c r="U454" s="25" t="str">
        <f>IFERROR(VLOOKUP($E454,'[5]LOG Data SAP'!$D:$V,18,0)/10,
IF(D454=D453,U453,""))</f>
        <v/>
      </c>
      <c r="V454" s="25" t="str">
        <f>IFERROR(VLOOKUP($E454,'[5]LOG Data SAP'!$D:$V,19,0)/10,
IF(D454=D453,V453,""))</f>
        <v/>
      </c>
      <c r="W454" s="25" t="str">
        <f>IFERROR(VLOOKUP($E454,'[5]LOG Data SAP'!$D:$AO,21,0)/10,
IF(D454=D453,W453,""))</f>
        <v/>
      </c>
      <c r="X454" s="25" t="str">
        <f>IFERROR(VLOOKUP($E454,'[5]LOG Data SAP'!$D:$AO,22,0)/10,
IF(D454=D453,X453,""))</f>
        <v/>
      </c>
      <c r="Y454" s="25" t="str">
        <f>IFERROR(VLOOKUP($E454,'[5]LOG Data SAP'!$D:$AO,23,0)/10,
IF(D454=D453,Y453,""))</f>
        <v/>
      </c>
      <c r="Z454" s="25" t="str">
        <f>IFERROR(VLOOKUP($E454,'[5]LOG Data SAP'!$D:$AO,25,0)/10,
IF(D454=D453,Z453,""))</f>
        <v/>
      </c>
      <c r="AA454" s="25" t="str">
        <f>IFERROR(VLOOKUP($E454,'[5]LOG Data SAP'!$D:$AO,26,0)/10,
IF(D454=D453,AA453,""))</f>
        <v/>
      </c>
      <c r="AB454" s="25" t="str">
        <f>IFERROR(VLOOKUP($E454,'[5]LOG Data SAP'!$D:$AO,27,0)/10,
IF(D454=D453,AB453,""))</f>
        <v/>
      </c>
      <c r="AC454" s="26" t="str">
        <f>IFERROR(VLOOKUP($E454,'[5]LOG Data SAP'!$D:$AO,29,0)/IF(VLOOKUP($E454,'[5]LOG Data SAP'!$D:$AO,30,0)="G",1000,1),
IF(D454=D453,AC453,""))</f>
        <v/>
      </c>
      <c r="AD454" s="26" t="str">
        <f>IFERROR(VLOOKUP($E454,'[5]LOG Data SAP'!$D:$AO,31,0)/IF(VLOOKUP($E454,'[5]LOG Data SAP'!$D:$AO,32,0)="G",1000,1),
IF(D454=D453,AD453,""))</f>
        <v/>
      </c>
      <c r="AE454" s="26" t="str">
        <f>IFERROR(VLOOKUP($E454,'[5]LOG Data SAP'!$D:$AO,33,0)/IF(VLOOKUP($E454,'[5]LOG Data SAP'!$D:$AO,34,0)="G",1000,1),
IF(D454=D453,AE453,""))</f>
        <v/>
      </c>
      <c r="AF454" s="27" t="str">
        <f t="shared" si="29"/>
        <v/>
      </c>
      <c r="AG454" s="27" t="str">
        <f t="shared" si="30"/>
        <v/>
      </c>
      <c r="AH454" s="28" t="str">
        <f t="shared" si="31"/>
        <v/>
      </c>
      <c r="AI454" s="18" t="str">
        <f>IFERROR(VLOOKUP(E454,'[5]LOG Data SAP'!$D:$E,2,0),IF(D454=D453,AI453,""))</f>
        <v/>
      </c>
      <c r="AJ454" s="20" t="str">
        <f>IFERROR([5]SKU!VI455,IF(D454=D453,AJ453,""))</f>
        <v/>
      </c>
      <c r="AK454" s="18" t="str">
        <f>VLOOKUP(E454,[5]SKU!I:X,16,FALSE)</f>
        <v>3401.30.00</v>
      </c>
    </row>
    <row r="455" spans="1:37">
      <c r="A455" s="18" t="str">
        <f>[5]SKU!AC456</f>
        <v>Nivea</v>
      </c>
      <c r="B455" s="18" t="str">
        <f>[5]SKU!AE456</f>
        <v>Nivea Men</v>
      </c>
      <c r="C455" s="18" t="str">
        <f>[5]SKU!AJ456</f>
        <v>NM Cleansing</v>
      </c>
      <c r="D455" s="18" t="str">
        <f>[5]SKU!G456</f>
        <v>NM Originals Multi Protecting Facial Foam 100ml</v>
      </c>
      <c r="E455" s="19" t="str">
        <f>[5]SKU!I456</f>
        <v>81369-04800-20</v>
      </c>
      <c r="F455" s="19" t="str">
        <f>[5]SKU!J456</f>
        <v>81369-04800-01</v>
      </c>
      <c r="G455" s="18" t="str">
        <f>[5]SKU!K456</f>
        <v>NMEN Multi Protecting Facial Foam 100ml</v>
      </c>
      <c r="H455" s="18" t="str">
        <f>IF([5]SKU!L456="R","Regular",
IF([5]SKU!L456="P","Promo",
IF([5]SKU!L456="S","Sample",
IF([5]SKU!L456="V","VAS",""))))</f>
        <v>Regular</v>
      </c>
      <c r="I455" s="18" t="str">
        <f>IF([5]SKU!QC456="A","Active",
IF([5]SKU!QC456="D","Discontinue",
IF([5]SKU!QC456="N","NPD","")))</f>
        <v>Discontinue</v>
      </c>
      <c r="J455" s="18" t="str">
        <f>VLOOKUP(IFERROR(VLOOKUP(E455,'[5]Material Status'!A:I,9,0),""),'[5]Material Status'!U:W,3,0)</f>
        <v>Inactive</v>
      </c>
      <c r="K455" s="20" t="str">
        <f>IFERROR(VLOOKUP(E455,'[5]LOG Data SAP'!$D:$AO,11,0),
IF(D455=D454,K454,""))</f>
        <v/>
      </c>
      <c r="L455" s="20" t="str">
        <f>IFERROR(VLOOKUP(E455,'[5]LOG Data SAP'!$D:$AO,13,0),
IF(D455=D454,L454,""))</f>
        <v/>
      </c>
      <c r="M455" s="20" t="str">
        <f>IFERROR(VLOOKUP(E455,'[5]LOG Data SAP'!$D:$AO,15,0),
IF(D455=D454,M454,""))</f>
        <v/>
      </c>
      <c r="N455" s="21">
        <f>[5]SKU!VH456</f>
        <v>1095</v>
      </c>
      <c r="O455" s="22">
        <f>[5]SKU!VN456</f>
        <v>13867</v>
      </c>
      <c r="P455" s="23">
        <f>[5]SKU!VO456</f>
        <v>43100</v>
      </c>
      <c r="Q455" s="24" t="str">
        <f>IFERROR(_xlfn.NUMBERVALUE(VLOOKUP(E455,'[5]LOG Data SAP'!$D:$M,9,0)),
IF(D455=D454,Q454,""))</f>
        <v/>
      </c>
      <c r="R455" s="24" t="str">
        <f>IFERROR(_xlfn.NUMBERVALUE(VLOOKUP(E455,'[5]LOG Data SAP'!$D:$M,10,0)),
IF(D455=D454,R454,""))</f>
        <v/>
      </c>
      <c r="S455" s="24" t="str">
        <f t="shared" si="28"/>
        <v/>
      </c>
      <c r="T455" s="25" t="str">
        <f>IFERROR(VLOOKUP($E455,'[5]LOG Data SAP'!$D:$V,17,0)/10,
IF(D455=D454,T454,""))</f>
        <v/>
      </c>
      <c r="U455" s="25" t="str">
        <f>IFERROR(VLOOKUP($E455,'[5]LOG Data SAP'!$D:$V,18,0)/10,
IF(D455=D454,U454,""))</f>
        <v/>
      </c>
      <c r="V455" s="25" t="str">
        <f>IFERROR(VLOOKUP($E455,'[5]LOG Data SAP'!$D:$V,19,0)/10,
IF(D455=D454,V454,""))</f>
        <v/>
      </c>
      <c r="W455" s="25" t="str">
        <f>IFERROR(VLOOKUP($E455,'[5]LOG Data SAP'!$D:$AO,21,0)/10,
IF(D455=D454,W454,""))</f>
        <v/>
      </c>
      <c r="X455" s="25" t="str">
        <f>IFERROR(VLOOKUP($E455,'[5]LOG Data SAP'!$D:$AO,22,0)/10,
IF(D455=D454,X454,""))</f>
        <v/>
      </c>
      <c r="Y455" s="25" t="str">
        <f>IFERROR(VLOOKUP($E455,'[5]LOG Data SAP'!$D:$AO,23,0)/10,
IF(D455=D454,Y454,""))</f>
        <v/>
      </c>
      <c r="Z455" s="25" t="str">
        <f>IFERROR(VLOOKUP($E455,'[5]LOG Data SAP'!$D:$AO,25,0)/10,
IF(D455=D454,Z454,""))</f>
        <v/>
      </c>
      <c r="AA455" s="25" t="str">
        <f>IFERROR(VLOOKUP($E455,'[5]LOG Data SAP'!$D:$AO,26,0)/10,
IF(D455=D454,AA454,""))</f>
        <v/>
      </c>
      <c r="AB455" s="25" t="str">
        <f>IFERROR(VLOOKUP($E455,'[5]LOG Data SAP'!$D:$AO,27,0)/10,
IF(D455=D454,AB454,""))</f>
        <v/>
      </c>
      <c r="AC455" s="26" t="str">
        <f>IFERROR(VLOOKUP($E455,'[5]LOG Data SAP'!$D:$AO,29,0)/IF(VLOOKUP($E455,'[5]LOG Data SAP'!$D:$AO,30,0)="G",1000,1),
IF(D455=D454,AC454,""))</f>
        <v/>
      </c>
      <c r="AD455" s="26" t="str">
        <f>IFERROR(VLOOKUP($E455,'[5]LOG Data SAP'!$D:$AO,31,0)/IF(VLOOKUP($E455,'[5]LOG Data SAP'!$D:$AO,32,0)="G",1000,1),
IF(D455=D454,AD454,""))</f>
        <v/>
      </c>
      <c r="AE455" s="26" t="str">
        <f>IFERROR(VLOOKUP($E455,'[5]LOG Data SAP'!$D:$AO,33,0)/IF(VLOOKUP($E455,'[5]LOG Data SAP'!$D:$AO,34,0)="G",1000,1),
IF(D455=D454,AE454,""))</f>
        <v/>
      </c>
      <c r="AF455" s="27" t="str">
        <f t="shared" si="29"/>
        <v/>
      </c>
      <c r="AG455" s="27" t="str">
        <f t="shared" si="30"/>
        <v/>
      </c>
      <c r="AH455" s="28" t="str">
        <f t="shared" si="31"/>
        <v/>
      </c>
      <c r="AI455" s="18" t="str">
        <f>IFERROR(VLOOKUP(E455,'[5]LOG Data SAP'!$D:$E,2,0),IF(D455=D454,AI454,""))</f>
        <v/>
      </c>
      <c r="AJ455" s="20" t="str">
        <f>IFERROR([5]SKU!VI456,IF(D455=D454,AJ454,""))</f>
        <v/>
      </c>
      <c r="AK455" s="18" t="str">
        <f>VLOOKUP(E455,[5]SKU!I:X,16,FALSE)</f>
        <v>3401.30.00</v>
      </c>
    </row>
    <row r="456" spans="1:37">
      <c r="A456" s="18" t="str">
        <f>[5]SKU!AC457</f>
        <v>Nivea</v>
      </c>
      <c r="B456" s="18" t="str">
        <f>[5]SKU!AE457</f>
        <v>Nivea Men</v>
      </c>
      <c r="C456" s="18" t="str">
        <f>[5]SKU!AJ457</f>
        <v>NM Cleansing</v>
      </c>
      <c r="D456" s="18" t="str">
        <f>[5]SKU!G457</f>
        <v>NM Originals Multi Protecting Facial Foam 100ml</v>
      </c>
      <c r="E456" s="19" t="str">
        <f>[5]SKU!I457</f>
        <v>81369-04800-16</v>
      </c>
      <c r="F456" s="19" t="str">
        <f>[5]SKU!J457</f>
        <v>81369-04800-01</v>
      </c>
      <c r="G456" s="18" t="str">
        <f>[5]SKU!K457</f>
        <v>NMEN Multi Prot Facial Foam 100ml</v>
      </c>
      <c r="H456" s="18" t="str">
        <f>IF([5]SKU!L457="R","Regular",
IF([5]SKU!L457="P","Promo",
IF([5]SKU!L457="S","Sample",
IF([5]SKU!L457="V","VAS",""))))</f>
        <v>Regular</v>
      </c>
      <c r="I456" s="18" t="str">
        <f>IF([5]SKU!QC457="A","Active",
IF([5]SKU!QC457="D","Discontinue",
IF([5]SKU!QC457="N","NPD","")))</f>
        <v>Discontinue</v>
      </c>
      <c r="J456" s="18" t="str">
        <f>VLOOKUP(IFERROR(VLOOKUP(E456,'[5]Material Status'!A:I,9,0),""),'[5]Material Status'!U:W,3,0)</f>
        <v>Inactive</v>
      </c>
      <c r="K456" s="20" t="str">
        <f>IFERROR(VLOOKUP(E456,'[5]LOG Data SAP'!$D:$AO,11,0),
IF(D456=D455,K455,""))</f>
        <v/>
      </c>
      <c r="L456" s="20" t="str">
        <f>IFERROR(VLOOKUP(E456,'[5]LOG Data SAP'!$D:$AO,13,0),
IF(D456=D455,L455,""))</f>
        <v/>
      </c>
      <c r="M456" s="20" t="str">
        <f>IFERROR(VLOOKUP(E456,'[5]LOG Data SAP'!$D:$AO,15,0),
IF(D456=D455,M455,""))</f>
        <v/>
      </c>
      <c r="N456" s="21">
        <f>[5]SKU!VH457</f>
        <v>1095</v>
      </c>
      <c r="O456" s="22">
        <f>[5]SKU!VN457</f>
        <v>11359</v>
      </c>
      <c r="P456" s="23">
        <f>[5]SKU!VO457</f>
        <v>43100</v>
      </c>
      <c r="Q456" s="24" t="str">
        <f>IFERROR(_xlfn.NUMBERVALUE(VLOOKUP(E456,'[5]LOG Data SAP'!$D:$M,9,0)),
IF(D456=D455,Q455,""))</f>
        <v/>
      </c>
      <c r="R456" s="24" t="str">
        <f>IFERROR(_xlfn.NUMBERVALUE(VLOOKUP(E456,'[5]LOG Data SAP'!$D:$M,10,0)),
IF(D456=D455,R455,""))</f>
        <v/>
      </c>
      <c r="S456" s="24" t="str">
        <f t="shared" si="28"/>
        <v/>
      </c>
      <c r="T456" s="25" t="str">
        <f>IFERROR(VLOOKUP($E456,'[5]LOG Data SAP'!$D:$V,17,0)/10,
IF(D456=D455,T455,""))</f>
        <v/>
      </c>
      <c r="U456" s="25" t="str">
        <f>IFERROR(VLOOKUP($E456,'[5]LOG Data SAP'!$D:$V,18,0)/10,
IF(D456=D455,U455,""))</f>
        <v/>
      </c>
      <c r="V456" s="25" t="str">
        <f>IFERROR(VLOOKUP($E456,'[5]LOG Data SAP'!$D:$V,19,0)/10,
IF(D456=D455,V455,""))</f>
        <v/>
      </c>
      <c r="W456" s="25" t="str">
        <f>IFERROR(VLOOKUP($E456,'[5]LOG Data SAP'!$D:$AO,21,0)/10,
IF(D456=D455,W455,""))</f>
        <v/>
      </c>
      <c r="X456" s="25" t="str">
        <f>IFERROR(VLOOKUP($E456,'[5]LOG Data SAP'!$D:$AO,22,0)/10,
IF(D456=D455,X455,""))</f>
        <v/>
      </c>
      <c r="Y456" s="25" t="str">
        <f>IFERROR(VLOOKUP($E456,'[5]LOG Data SAP'!$D:$AO,23,0)/10,
IF(D456=D455,Y455,""))</f>
        <v/>
      </c>
      <c r="Z456" s="25" t="str">
        <f>IFERROR(VLOOKUP($E456,'[5]LOG Data SAP'!$D:$AO,25,0)/10,
IF(D456=D455,Z455,""))</f>
        <v/>
      </c>
      <c r="AA456" s="25" t="str">
        <f>IFERROR(VLOOKUP($E456,'[5]LOG Data SAP'!$D:$AO,26,0)/10,
IF(D456=D455,AA455,""))</f>
        <v/>
      </c>
      <c r="AB456" s="25" t="str">
        <f>IFERROR(VLOOKUP($E456,'[5]LOG Data SAP'!$D:$AO,27,0)/10,
IF(D456=D455,AB455,""))</f>
        <v/>
      </c>
      <c r="AC456" s="26" t="str">
        <f>IFERROR(VLOOKUP($E456,'[5]LOG Data SAP'!$D:$AO,29,0)/IF(VLOOKUP($E456,'[5]LOG Data SAP'!$D:$AO,30,0)="G",1000,1),
IF(D456=D455,AC455,""))</f>
        <v/>
      </c>
      <c r="AD456" s="26" t="str">
        <f>IFERROR(VLOOKUP($E456,'[5]LOG Data SAP'!$D:$AO,31,0)/IF(VLOOKUP($E456,'[5]LOG Data SAP'!$D:$AO,32,0)="G",1000,1),
IF(D456=D455,AD455,""))</f>
        <v/>
      </c>
      <c r="AE456" s="26" t="str">
        <f>IFERROR(VLOOKUP($E456,'[5]LOG Data SAP'!$D:$AO,33,0)/IF(VLOOKUP($E456,'[5]LOG Data SAP'!$D:$AO,34,0)="G",1000,1),
IF(D456=D455,AE455,""))</f>
        <v/>
      </c>
      <c r="AF456" s="27" t="str">
        <f t="shared" si="29"/>
        <v/>
      </c>
      <c r="AG456" s="27" t="str">
        <f t="shared" si="30"/>
        <v/>
      </c>
      <c r="AH456" s="28" t="str">
        <f t="shared" si="31"/>
        <v/>
      </c>
      <c r="AI456" s="18" t="str">
        <f>IFERROR(VLOOKUP(E456,'[5]LOG Data SAP'!$D:$E,2,0),IF(D456=D455,AI455,""))</f>
        <v/>
      </c>
      <c r="AJ456" s="20" t="str">
        <f>IFERROR([5]SKU!VI457,IF(D456=D455,AJ455,""))</f>
        <v/>
      </c>
      <c r="AK456" s="18" t="str">
        <f>VLOOKUP(E456,[5]SKU!I:X,16,FALSE)</f>
        <v>3401.30.00</v>
      </c>
    </row>
    <row r="457" spans="1:37">
      <c r="A457" s="18" t="str">
        <f>[5]SKU!AC458</f>
        <v>Nivea</v>
      </c>
      <c r="B457" s="18" t="str">
        <f>[5]SKU!AE458</f>
        <v>Nivea Men</v>
      </c>
      <c r="C457" s="18" t="str">
        <f>[5]SKU!AJ458</f>
        <v>NM Cleansing</v>
      </c>
      <c r="D457" s="18" t="str">
        <f>[5]SKU!G458</f>
        <v>NM Originals Multi Protecting Facial Foam 100ml</v>
      </c>
      <c r="E457" s="19" t="str">
        <f>[5]SKU!I458</f>
        <v>48330-00000-40</v>
      </c>
      <c r="F457" s="19" t="str">
        <f>[5]SKU!J458</f>
        <v>81369-04800-01</v>
      </c>
      <c r="G457" s="18" t="str">
        <f>[5]SKU!K458</f>
        <v>NMEN Multi Prot.Fac Foam 100ml + Razor</v>
      </c>
      <c r="H457" s="18" t="str">
        <f>IF([5]SKU!L458="R","Regular",
IF([5]SKU!L458="P","Promo",
IF([5]SKU!L458="S","Sample",
IF([5]SKU!L458="V","VAS",""))))</f>
        <v>VAS</v>
      </c>
      <c r="I457" s="18" t="str">
        <f>IF([5]SKU!QC458="A","Active",
IF([5]SKU!QC458="D","Discontinue",
IF([5]SKU!QC458="N","NPD","")))</f>
        <v>Discontinue</v>
      </c>
      <c r="J457" s="18" t="str">
        <f>VLOOKUP(IFERROR(VLOOKUP(E457,'[5]Material Status'!A:I,9,0),""),'[5]Material Status'!U:W,3,0)</f>
        <v>Inactive</v>
      </c>
      <c r="K457" s="20" t="str">
        <f>IFERROR(VLOOKUP(E457,'[5]LOG Data SAP'!$D:$AO,11,0),
IF(D457=D456,K456,""))</f>
        <v/>
      </c>
      <c r="L457" s="20" t="str">
        <f>IFERROR(VLOOKUP(E457,'[5]LOG Data SAP'!$D:$AO,13,0),
IF(D457=D456,L456,""))</f>
        <v/>
      </c>
      <c r="M457" s="20" t="str">
        <f>IFERROR(VLOOKUP(E457,'[5]LOG Data SAP'!$D:$AO,15,0),
IF(D457=D456,M456,""))</f>
        <v/>
      </c>
      <c r="N457" s="21">
        <f>[5]SKU!VH458</f>
        <v>1095</v>
      </c>
      <c r="O457" s="22">
        <f>[5]SKU!VN458</f>
        <v>11359</v>
      </c>
      <c r="P457" s="23">
        <f>[5]SKU!VO458</f>
        <v>43100</v>
      </c>
      <c r="Q457" s="24" t="str">
        <f>IFERROR(_xlfn.NUMBERVALUE(VLOOKUP(E457,'[5]LOG Data SAP'!$D:$M,9,0)),
IF(D457=D456,Q456,""))</f>
        <v/>
      </c>
      <c r="R457" s="24" t="str">
        <f>IFERROR(_xlfn.NUMBERVALUE(VLOOKUP(E457,'[5]LOG Data SAP'!$D:$M,10,0)),
IF(D457=D456,R456,""))</f>
        <v/>
      </c>
      <c r="S457" s="24" t="str">
        <f t="shared" si="28"/>
        <v/>
      </c>
      <c r="T457" s="25" t="str">
        <f>IFERROR(VLOOKUP($E457,'[5]LOG Data SAP'!$D:$V,17,0)/10,
IF(D457=D456,T456,""))</f>
        <v/>
      </c>
      <c r="U457" s="25" t="str">
        <f>IFERROR(VLOOKUP($E457,'[5]LOG Data SAP'!$D:$V,18,0)/10,
IF(D457=D456,U456,""))</f>
        <v/>
      </c>
      <c r="V457" s="25" t="str">
        <f>IFERROR(VLOOKUP($E457,'[5]LOG Data SAP'!$D:$V,19,0)/10,
IF(D457=D456,V456,""))</f>
        <v/>
      </c>
      <c r="W457" s="25" t="str">
        <f>IFERROR(VLOOKUP($E457,'[5]LOG Data SAP'!$D:$AO,21,0)/10,
IF(D457=D456,W456,""))</f>
        <v/>
      </c>
      <c r="X457" s="25" t="str">
        <f>IFERROR(VLOOKUP($E457,'[5]LOG Data SAP'!$D:$AO,22,0)/10,
IF(D457=D456,X456,""))</f>
        <v/>
      </c>
      <c r="Y457" s="25" t="str">
        <f>IFERROR(VLOOKUP($E457,'[5]LOG Data SAP'!$D:$AO,23,0)/10,
IF(D457=D456,Y456,""))</f>
        <v/>
      </c>
      <c r="Z457" s="25" t="str">
        <f>IFERROR(VLOOKUP($E457,'[5]LOG Data SAP'!$D:$AO,25,0)/10,
IF(D457=D456,Z456,""))</f>
        <v/>
      </c>
      <c r="AA457" s="25" t="str">
        <f>IFERROR(VLOOKUP($E457,'[5]LOG Data SAP'!$D:$AO,26,0)/10,
IF(D457=D456,AA456,""))</f>
        <v/>
      </c>
      <c r="AB457" s="25" t="str">
        <f>IFERROR(VLOOKUP($E457,'[5]LOG Data SAP'!$D:$AO,27,0)/10,
IF(D457=D456,AB456,""))</f>
        <v/>
      </c>
      <c r="AC457" s="26" t="str">
        <f>IFERROR(VLOOKUP($E457,'[5]LOG Data SAP'!$D:$AO,29,0)/IF(VLOOKUP($E457,'[5]LOG Data SAP'!$D:$AO,30,0)="G",1000,1),
IF(D457=D456,AC456,""))</f>
        <v/>
      </c>
      <c r="AD457" s="26" t="str">
        <f>IFERROR(VLOOKUP($E457,'[5]LOG Data SAP'!$D:$AO,31,0)/IF(VLOOKUP($E457,'[5]LOG Data SAP'!$D:$AO,32,0)="G",1000,1),
IF(D457=D456,AD456,""))</f>
        <v/>
      </c>
      <c r="AE457" s="26" t="str">
        <f>IFERROR(VLOOKUP($E457,'[5]LOG Data SAP'!$D:$AO,33,0)/IF(VLOOKUP($E457,'[5]LOG Data SAP'!$D:$AO,34,0)="G",1000,1),
IF(D457=D456,AE456,""))</f>
        <v/>
      </c>
      <c r="AF457" s="27" t="str">
        <f t="shared" si="29"/>
        <v/>
      </c>
      <c r="AG457" s="27" t="str">
        <f t="shared" si="30"/>
        <v/>
      </c>
      <c r="AH457" s="28" t="str">
        <f t="shared" si="31"/>
        <v/>
      </c>
      <c r="AI457" s="18" t="str">
        <f>IFERROR(VLOOKUP(E457,'[5]LOG Data SAP'!$D:$E,2,0),IF(D457=D456,AI456,""))</f>
        <v/>
      </c>
      <c r="AJ457" s="20" t="str">
        <f>IFERROR([5]SKU!VI458,IF(D457=D456,AJ456,""))</f>
        <v/>
      </c>
      <c r="AK457" s="18" t="str">
        <f>VLOOKUP(E457,[5]SKU!I:X,16,FALSE)</f>
        <v>3401.30.00</v>
      </c>
    </row>
    <row r="458" spans="1:37">
      <c r="A458" s="18" t="str">
        <f>[5]SKU!AC459</f>
        <v>Nivea</v>
      </c>
      <c r="B458" s="18" t="str">
        <f>[5]SKU!AE459</f>
        <v>Nivea Men</v>
      </c>
      <c r="C458" s="18" t="str">
        <f>[5]SKU!AJ459</f>
        <v>NM Cleansing</v>
      </c>
      <c r="D458" s="18" t="str">
        <f>[5]SKU!G459</f>
        <v>NM White Oil Clear Anti Shine + Purify Cooling Facial Foam 10ml</v>
      </c>
      <c r="E458" s="19" t="str">
        <f>[5]SKU!I459</f>
        <v>48332-00042-00</v>
      </c>
      <c r="F458" s="19" t="str">
        <f>[5]SKU!J459</f>
        <v>48332-00042-00</v>
      </c>
      <c r="G458" s="18" t="str">
        <f>[5]SKU!K459</f>
        <v>NIVEA MEN White Oil Clear Anti Shine + Purify Cooling Facial Foam 10ml</v>
      </c>
      <c r="H458" s="18" t="str">
        <f>IF([5]SKU!L459="R","Regular",
IF([5]SKU!L459="P","Promo",
IF([5]SKU!L459="S","Sample",
IF([5]SKU!L459="V","VAS",""))))</f>
        <v>Regular</v>
      </c>
      <c r="I458" s="18" t="str">
        <f>IF([5]SKU!QC459="A","Active",
IF([5]SKU!QC459="D","Discontinue",
IF([5]SKU!QC459="N","NPD","")))</f>
        <v>Discontinue</v>
      </c>
      <c r="J458" s="18" t="str">
        <f>VLOOKUP(IFERROR(VLOOKUP(E458,'[5]Material Status'!A:I,9,0),""),'[5]Material Status'!U:W,3,0)</f>
        <v>Inactive</v>
      </c>
      <c r="K458" s="20" t="str">
        <f>IFERROR(VLOOKUP(E458,'[5]LOG Data SAP'!$D:$AO,11,0),
IF(D458=D457,K457,""))</f>
        <v/>
      </c>
      <c r="L458" s="20" t="str">
        <f>IFERROR(VLOOKUP(E458,'[5]LOG Data SAP'!$D:$AO,13,0),
IF(D458=D457,L457,""))</f>
        <v/>
      </c>
      <c r="M458" s="20" t="str">
        <f>IFERROR(VLOOKUP(E458,'[5]LOG Data SAP'!$D:$AO,15,0),
IF(D458=D457,M457,""))</f>
        <v/>
      </c>
      <c r="N458" s="21">
        <f>[5]SKU!VH459</f>
        <v>1095</v>
      </c>
      <c r="O458" s="22">
        <f>[5]SKU!VN459</f>
        <v>2273</v>
      </c>
      <c r="P458" s="23">
        <f>[5]SKU!VO459</f>
        <v>43100</v>
      </c>
      <c r="Q458" s="24" t="str">
        <f>IFERROR(_xlfn.NUMBERVALUE(VLOOKUP(E458,'[5]LOG Data SAP'!$D:$M,9,0)),
IF(D458=D457,Q457,""))</f>
        <v/>
      </c>
      <c r="R458" s="24" t="str">
        <f>IFERROR(_xlfn.NUMBERVALUE(VLOOKUP(E458,'[5]LOG Data SAP'!$D:$M,10,0)),
IF(D458=D457,R457,""))</f>
        <v/>
      </c>
      <c r="S458" s="24" t="str">
        <f t="shared" si="28"/>
        <v/>
      </c>
      <c r="T458" s="25" t="str">
        <f>IFERROR(VLOOKUP($E458,'[5]LOG Data SAP'!$D:$V,17,0)/10,
IF(D458=D457,T457,""))</f>
        <v/>
      </c>
      <c r="U458" s="25" t="str">
        <f>IFERROR(VLOOKUP($E458,'[5]LOG Data SAP'!$D:$V,18,0)/10,
IF(D458=D457,U457,""))</f>
        <v/>
      </c>
      <c r="V458" s="25" t="str">
        <f>IFERROR(VLOOKUP($E458,'[5]LOG Data SAP'!$D:$V,19,0)/10,
IF(D458=D457,V457,""))</f>
        <v/>
      </c>
      <c r="W458" s="25" t="str">
        <f>IFERROR(VLOOKUP($E458,'[5]LOG Data SAP'!$D:$AO,21,0)/10,
IF(D458=D457,W457,""))</f>
        <v/>
      </c>
      <c r="X458" s="25" t="str">
        <f>IFERROR(VLOOKUP($E458,'[5]LOG Data SAP'!$D:$AO,22,0)/10,
IF(D458=D457,X457,""))</f>
        <v/>
      </c>
      <c r="Y458" s="25" t="str">
        <f>IFERROR(VLOOKUP($E458,'[5]LOG Data SAP'!$D:$AO,23,0)/10,
IF(D458=D457,Y457,""))</f>
        <v/>
      </c>
      <c r="Z458" s="25" t="str">
        <f>IFERROR(VLOOKUP($E458,'[5]LOG Data SAP'!$D:$AO,25,0)/10,
IF(D458=D457,Z457,""))</f>
        <v/>
      </c>
      <c r="AA458" s="25" t="str">
        <f>IFERROR(VLOOKUP($E458,'[5]LOG Data SAP'!$D:$AO,26,0)/10,
IF(D458=D457,AA457,""))</f>
        <v/>
      </c>
      <c r="AB458" s="25" t="str">
        <f>IFERROR(VLOOKUP($E458,'[5]LOG Data SAP'!$D:$AO,27,0)/10,
IF(D458=D457,AB457,""))</f>
        <v/>
      </c>
      <c r="AC458" s="26" t="str">
        <f>IFERROR(VLOOKUP($E458,'[5]LOG Data SAP'!$D:$AO,29,0)/IF(VLOOKUP($E458,'[5]LOG Data SAP'!$D:$AO,30,0)="G",1000,1),
IF(D458=D457,AC457,""))</f>
        <v/>
      </c>
      <c r="AD458" s="26" t="str">
        <f>IFERROR(VLOOKUP($E458,'[5]LOG Data SAP'!$D:$AO,31,0)/IF(VLOOKUP($E458,'[5]LOG Data SAP'!$D:$AO,32,0)="G",1000,1),
IF(D458=D457,AD457,""))</f>
        <v/>
      </c>
      <c r="AE458" s="26" t="str">
        <f>IFERROR(VLOOKUP($E458,'[5]LOG Data SAP'!$D:$AO,33,0)/IF(VLOOKUP($E458,'[5]LOG Data SAP'!$D:$AO,34,0)="G",1000,1),
IF(D458=D457,AE457,""))</f>
        <v/>
      </c>
      <c r="AF458" s="27" t="str">
        <f t="shared" si="29"/>
        <v/>
      </c>
      <c r="AG458" s="27" t="str">
        <f t="shared" si="30"/>
        <v/>
      </c>
      <c r="AH458" s="28" t="str">
        <f t="shared" si="31"/>
        <v/>
      </c>
      <c r="AI458" s="18" t="str">
        <f>IFERROR(VLOOKUP(E458,'[5]LOG Data SAP'!$D:$E,2,0),IF(D458=D457,AI457,""))</f>
        <v/>
      </c>
      <c r="AJ458" s="20" t="str">
        <f>IFERROR([5]SKU!VI459,IF(D458=D457,AJ457,""))</f>
        <v/>
      </c>
      <c r="AK458" s="18" t="str">
        <f>VLOOKUP(E458,[5]SKU!I:X,16,FALSE)</f>
        <v>3401.30.00</v>
      </c>
    </row>
    <row r="459" spans="1:37">
      <c r="A459" s="18" t="str">
        <f>[5]SKU!AC460</f>
        <v>Nivea</v>
      </c>
      <c r="B459" s="18" t="str">
        <f>[5]SKU!AE460</f>
        <v>Nivea Men</v>
      </c>
      <c r="C459" s="18" t="str">
        <f>[5]SKU!AJ460</f>
        <v>NM Cleansing</v>
      </c>
      <c r="D459" s="18" t="str">
        <f>[5]SKU!G460</f>
        <v>NM Acne Oil Clear Acne Defense Facial Foam 10ml</v>
      </c>
      <c r="E459" s="19" t="str">
        <f>[5]SKU!I460</f>
        <v>48332-00044-00</v>
      </c>
      <c r="F459" s="19" t="str">
        <f>[5]SKU!J460</f>
        <v>48332-00044-00</v>
      </c>
      <c r="G459" s="18" t="str">
        <f>[5]SKU!K460</f>
        <v>NIVEA MEN Acne Oil Clear Acne Defense Facial Foam 10ml</v>
      </c>
      <c r="H459" s="18" t="str">
        <f>IF([5]SKU!L460="R","Regular",
IF([5]SKU!L460="P","Promo",
IF([5]SKU!L460="S","Sample",
IF([5]SKU!L460="V","VAS",""))))</f>
        <v>Regular</v>
      </c>
      <c r="I459" s="18" t="str">
        <f>IF([5]SKU!QC460="A","Active",
IF([5]SKU!QC460="D","Discontinue",
IF([5]SKU!QC460="N","NPD","")))</f>
        <v>Discontinue</v>
      </c>
      <c r="J459" s="18" t="str">
        <f>VLOOKUP(IFERROR(VLOOKUP(E459,'[5]Material Status'!A:I,9,0),""),'[5]Material Status'!U:W,3,0)</f>
        <v>Inactive</v>
      </c>
      <c r="K459" s="20" t="str">
        <f>IFERROR(VLOOKUP(E459,'[5]LOG Data SAP'!$D:$AO,11,0),
IF(D459=D458,K458,""))</f>
        <v/>
      </c>
      <c r="L459" s="20" t="str">
        <f>IFERROR(VLOOKUP(E459,'[5]LOG Data SAP'!$D:$AO,13,0),
IF(D459=D458,L458,""))</f>
        <v/>
      </c>
      <c r="M459" s="20" t="str">
        <f>IFERROR(VLOOKUP(E459,'[5]LOG Data SAP'!$D:$AO,15,0),
IF(D459=D458,M458,""))</f>
        <v/>
      </c>
      <c r="N459" s="21">
        <f>[5]SKU!VH460</f>
        <v>1095</v>
      </c>
      <c r="O459" s="22">
        <f>[5]SKU!VN460</f>
        <v>2273</v>
      </c>
      <c r="P459" s="23">
        <f>[5]SKU!VO460</f>
        <v>43100</v>
      </c>
      <c r="Q459" s="24" t="str">
        <f>IFERROR(_xlfn.NUMBERVALUE(VLOOKUP(E459,'[5]LOG Data SAP'!$D:$M,9,0)),
IF(D459=D458,Q458,""))</f>
        <v/>
      </c>
      <c r="R459" s="24" t="str">
        <f>IFERROR(_xlfn.NUMBERVALUE(VLOOKUP(E459,'[5]LOG Data SAP'!$D:$M,10,0)),
IF(D459=D458,R458,""))</f>
        <v/>
      </c>
      <c r="S459" s="24" t="str">
        <f t="shared" si="28"/>
        <v/>
      </c>
      <c r="T459" s="25" t="str">
        <f>IFERROR(VLOOKUP($E459,'[5]LOG Data SAP'!$D:$V,17,0)/10,
IF(D459=D458,T458,""))</f>
        <v/>
      </c>
      <c r="U459" s="25" t="str">
        <f>IFERROR(VLOOKUP($E459,'[5]LOG Data SAP'!$D:$V,18,0)/10,
IF(D459=D458,U458,""))</f>
        <v/>
      </c>
      <c r="V459" s="25" t="str">
        <f>IFERROR(VLOOKUP($E459,'[5]LOG Data SAP'!$D:$V,19,0)/10,
IF(D459=D458,V458,""))</f>
        <v/>
      </c>
      <c r="W459" s="25" t="str">
        <f>IFERROR(VLOOKUP($E459,'[5]LOG Data SAP'!$D:$AO,21,0)/10,
IF(D459=D458,W458,""))</f>
        <v/>
      </c>
      <c r="X459" s="25" t="str">
        <f>IFERROR(VLOOKUP($E459,'[5]LOG Data SAP'!$D:$AO,22,0)/10,
IF(D459=D458,X458,""))</f>
        <v/>
      </c>
      <c r="Y459" s="25" t="str">
        <f>IFERROR(VLOOKUP($E459,'[5]LOG Data SAP'!$D:$AO,23,0)/10,
IF(D459=D458,Y458,""))</f>
        <v/>
      </c>
      <c r="Z459" s="25" t="str">
        <f>IFERROR(VLOOKUP($E459,'[5]LOG Data SAP'!$D:$AO,25,0)/10,
IF(D459=D458,Z458,""))</f>
        <v/>
      </c>
      <c r="AA459" s="25" t="str">
        <f>IFERROR(VLOOKUP($E459,'[5]LOG Data SAP'!$D:$AO,26,0)/10,
IF(D459=D458,AA458,""))</f>
        <v/>
      </c>
      <c r="AB459" s="25" t="str">
        <f>IFERROR(VLOOKUP($E459,'[5]LOG Data SAP'!$D:$AO,27,0)/10,
IF(D459=D458,AB458,""))</f>
        <v/>
      </c>
      <c r="AC459" s="26" t="str">
        <f>IFERROR(VLOOKUP($E459,'[5]LOG Data SAP'!$D:$AO,29,0)/IF(VLOOKUP($E459,'[5]LOG Data SAP'!$D:$AO,30,0)="G",1000,1),
IF(D459=D458,AC458,""))</f>
        <v/>
      </c>
      <c r="AD459" s="26" t="str">
        <f>IFERROR(VLOOKUP($E459,'[5]LOG Data SAP'!$D:$AO,31,0)/IF(VLOOKUP($E459,'[5]LOG Data SAP'!$D:$AO,32,0)="G",1000,1),
IF(D459=D458,AD458,""))</f>
        <v/>
      </c>
      <c r="AE459" s="26" t="str">
        <f>IFERROR(VLOOKUP($E459,'[5]LOG Data SAP'!$D:$AO,33,0)/IF(VLOOKUP($E459,'[5]LOG Data SAP'!$D:$AO,34,0)="G",1000,1),
IF(D459=D458,AE458,""))</f>
        <v/>
      </c>
      <c r="AF459" s="27" t="str">
        <f t="shared" si="29"/>
        <v/>
      </c>
      <c r="AG459" s="27" t="str">
        <f t="shared" si="30"/>
        <v/>
      </c>
      <c r="AH459" s="28" t="str">
        <f t="shared" si="31"/>
        <v/>
      </c>
      <c r="AI459" s="18" t="str">
        <f>IFERROR(VLOOKUP(E459,'[5]LOG Data SAP'!$D:$E,2,0),IF(D459=D458,AI458,""))</f>
        <v/>
      </c>
      <c r="AJ459" s="20" t="str">
        <f>IFERROR([5]SKU!VI460,IF(D459=D458,AJ458,""))</f>
        <v/>
      </c>
      <c r="AK459" s="18" t="str">
        <f>VLOOKUP(E459,[5]SKU!I:X,16,FALSE)</f>
        <v>3401.30.00</v>
      </c>
    </row>
    <row r="460" spans="1:37">
      <c r="A460" s="18" t="str">
        <f>[5]SKU!AC461</f>
        <v>Nivea</v>
      </c>
      <c r="B460" s="18" t="str">
        <f>[5]SKU!AE461</f>
        <v>Nivea Men</v>
      </c>
      <c r="C460" s="18" t="str">
        <f>[5]SKU!AJ461</f>
        <v>NM Cleansing</v>
      </c>
      <c r="D460" s="18" t="str">
        <f>[5]SKU!G461</f>
        <v>NM White Oil Clear Anti Shine Facial Scrub 10ml</v>
      </c>
      <c r="E460" s="19" t="str">
        <f>[5]SKU!I461</f>
        <v>48332-00043-00</v>
      </c>
      <c r="F460" s="19" t="str">
        <f>[5]SKU!J461</f>
        <v>48332-00043-00</v>
      </c>
      <c r="G460" s="18" t="str">
        <f>[5]SKU!K461</f>
        <v>NIVEA MEN White Oil Clear Anti Shine Facial Scrub 10ml</v>
      </c>
      <c r="H460" s="18" t="str">
        <f>IF([5]SKU!L461="R","Regular",
IF([5]SKU!L461="P","Promo",
IF([5]SKU!L461="S","Sample",
IF([5]SKU!L461="V","VAS",""))))</f>
        <v>Regular</v>
      </c>
      <c r="I460" s="18" t="str">
        <f>IF([5]SKU!QC461="A","Active",
IF([5]SKU!QC461="D","Discontinue",
IF([5]SKU!QC461="N","NPD","")))</f>
        <v>Discontinue</v>
      </c>
      <c r="J460" s="18" t="str">
        <f>VLOOKUP(IFERROR(VLOOKUP(E460,'[5]Material Status'!A:I,9,0),""),'[5]Material Status'!U:W,3,0)</f>
        <v>Inactive</v>
      </c>
      <c r="K460" s="20" t="str">
        <f>IFERROR(VLOOKUP(E460,'[5]LOG Data SAP'!$D:$AO,11,0),
IF(D460=D459,K459,""))</f>
        <v/>
      </c>
      <c r="L460" s="20" t="str">
        <f>IFERROR(VLOOKUP(E460,'[5]LOG Data SAP'!$D:$AO,13,0),
IF(D460=D459,L459,""))</f>
        <v/>
      </c>
      <c r="M460" s="20" t="str">
        <f>IFERROR(VLOOKUP(E460,'[5]LOG Data SAP'!$D:$AO,15,0),
IF(D460=D459,M459,""))</f>
        <v/>
      </c>
      <c r="N460" s="21">
        <f>[5]SKU!VH461</f>
        <v>1095</v>
      </c>
      <c r="O460" s="22">
        <f>[5]SKU!VN461</f>
        <v>2273</v>
      </c>
      <c r="P460" s="23">
        <f>[5]SKU!VO461</f>
        <v>43100</v>
      </c>
      <c r="Q460" s="24" t="str">
        <f>IFERROR(_xlfn.NUMBERVALUE(VLOOKUP(E460,'[5]LOG Data SAP'!$D:$M,9,0)),
IF(D460=D459,Q459,""))</f>
        <v/>
      </c>
      <c r="R460" s="24" t="str">
        <f>IFERROR(_xlfn.NUMBERVALUE(VLOOKUP(E460,'[5]LOG Data SAP'!$D:$M,10,0)),
IF(D460=D459,R459,""))</f>
        <v/>
      </c>
      <c r="S460" s="24" t="str">
        <f t="shared" si="28"/>
        <v/>
      </c>
      <c r="T460" s="25" t="str">
        <f>IFERROR(VLOOKUP($E460,'[5]LOG Data SAP'!$D:$V,17,0)/10,
IF(D460=D459,T459,""))</f>
        <v/>
      </c>
      <c r="U460" s="25" t="str">
        <f>IFERROR(VLOOKUP($E460,'[5]LOG Data SAP'!$D:$V,18,0)/10,
IF(D460=D459,U459,""))</f>
        <v/>
      </c>
      <c r="V460" s="25" t="str">
        <f>IFERROR(VLOOKUP($E460,'[5]LOG Data SAP'!$D:$V,19,0)/10,
IF(D460=D459,V459,""))</f>
        <v/>
      </c>
      <c r="W460" s="25" t="str">
        <f>IFERROR(VLOOKUP($E460,'[5]LOG Data SAP'!$D:$AO,21,0)/10,
IF(D460=D459,W459,""))</f>
        <v/>
      </c>
      <c r="X460" s="25" t="str">
        <f>IFERROR(VLOOKUP($E460,'[5]LOG Data SAP'!$D:$AO,22,0)/10,
IF(D460=D459,X459,""))</f>
        <v/>
      </c>
      <c r="Y460" s="25" t="str">
        <f>IFERROR(VLOOKUP($E460,'[5]LOG Data SAP'!$D:$AO,23,0)/10,
IF(D460=D459,Y459,""))</f>
        <v/>
      </c>
      <c r="Z460" s="25" t="str">
        <f>IFERROR(VLOOKUP($E460,'[5]LOG Data SAP'!$D:$AO,25,0)/10,
IF(D460=D459,Z459,""))</f>
        <v/>
      </c>
      <c r="AA460" s="25" t="str">
        <f>IFERROR(VLOOKUP($E460,'[5]LOG Data SAP'!$D:$AO,26,0)/10,
IF(D460=D459,AA459,""))</f>
        <v/>
      </c>
      <c r="AB460" s="25" t="str">
        <f>IFERROR(VLOOKUP($E460,'[5]LOG Data SAP'!$D:$AO,27,0)/10,
IF(D460=D459,AB459,""))</f>
        <v/>
      </c>
      <c r="AC460" s="26" t="str">
        <f>IFERROR(VLOOKUP($E460,'[5]LOG Data SAP'!$D:$AO,29,0)/IF(VLOOKUP($E460,'[5]LOG Data SAP'!$D:$AO,30,0)="G",1000,1),
IF(D460=D459,AC459,""))</f>
        <v/>
      </c>
      <c r="AD460" s="26" t="str">
        <f>IFERROR(VLOOKUP($E460,'[5]LOG Data SAP'!$D:$AO,31,0)/IF(VLOOKUP($E460,'[5]LOG Data SAP'!$D:$AO,32,0)="G",1000,1),
IF(D460=D459,AD459,""))</f>
        <v/>
      </c>
      <c r="AE460" s="26" t="str">
        <f>IFERROR(VLOOKUP($E460,'[5]LOG Data SAP'!$D:$AO,33,0)/IF(VLOOKUP($E460,'[5]LOG Data SAP'!$D:$AO,34,0)="G",1000,1),
IF(D460=D459,AE459,""))</f>
        <v/>
      </c>
      <c r="AF460" s="27" t="str">
        <f t="shared" si="29"/>
        <v/>
      </c>
      <c r="AG460" s="27" t="str">
        <f t="shared" si="30"/>
        <v/>
      </c>
      <c r="AH460" s="28" t="str">
        <f t="shared" si="31"/>
        <v/>
      </c>
      <c r="AI460" s="18" t="str">
        <f>IFERROR(VLOOKUP(E460,'[5]LOG Data SAP'!$D:$E,2,0),IF(D460=D459,AI459,""))</f>
        <v/>
      </c>
      <c r="AJ460" s="20" t="str">
        <f>IFERROR([5]SKU!VI461,IF(D460=D459,AJ459,""))</f>
        <v/>
      </c>
      <c r="AK460" s="18" t="str">
        <f>VLOOKUP(E460,[5]SKU!I:X,16,FALSE)</f>
        <v>3401.30.00</v>
      </c>
    </row>
    <row r="461" spans="1:37">
      <c r="A461" s="18" t="str">
        <f>[5]SKU!AC462</f>
        <v>Nivea</v>
      </c>
      <c r="B461" s="18" t="str">
        <f>[5]SKU!AE462</f>
        <v>Nivea Men</v>
      </c>
      <c r="C461" s="18" t="str">
        <f>[5]SKU!AJ462</f>
        <v>NM Cleansing</v>
      </c>
      <c r="D461" s="18" t="str">
        <f>[5]SKU!G462</f>
        <v>NM Acne Protect Liquid Facial Foam 50ml</v>
      </c>
      <c r="E461" s="19" t="str">
        <f>[5]SKU!I462</f>
        <v>48330-00134-00</v>
      </c>
      <c r="F461" s="19" t="str">
        <f>[5]SKU!J462</f>
        <v>48330-00134-00</v>
      </c>
      <c r="G461" s="18" t="str">
        <f>[5]SKU!K462</f>
        <v>NIVEA MEN Acne Protect Liquid Facial Foam 50ml</v>
      </c>
      <c r="H461" s="18" t="str">
        <f>IF([5]SKU!L462="R","Regular",
IF([5]SKU!L462="P","Promo",
IF([5]SKU!L462="S","Sample",
IF([5]SKU!L462="V","VAS",""))))</f>
        <v>Sample</v>
      </c>
      <c r="I461" s="18" t="str">
        <f>IF([5]SKU!QC462="A","Active",
IF([5]SKU!QC462="D","Discontinue",
IF([5]SKU!QC462="N","NPD","")))</f>
        <v>Discontinue</v>
      </c>
      <c r="J461" s="18" t="str">
        <f>VLOOKUP(IFERROR(VLOOKUP(E461,'[5]Material Status'!A:I,9,0),""),'[5]Material Status'!U:W,3,0)</f>
        <v>Inactive</v>
      </c>
      <c r="K461" s="20" t="str">
        <f>IFERROR(VLOOKUP(E461,'[5]LOG Data SAP'!$D:$AO,11,0),
IF(D461=D460,K460,""))</f>
        <v>8999777010119</v>
      </c>
      <c r="L461" s="20" t="str">
        <f>IFERROR(VLOOKUP(E461,'[5]LOG Data SAP'!$D:$AO,13,0),
IF(D461=D460,L460,""))</f>
        <v/>
      </c>
      <c r="M461" s="20" t="str">
        <f>IFERROR(VLOOKUP(E461,'[5]LOG Data SAP'!$D:$AO,15,0),
IF(D461=D460,M460,""))</f>
        <v>8999777010126</v>
      </c>
      <c r="N461" s="21">
        <f>[5]SKU!VH462</f>
        <v>1095</v>
      </c>
      <c r="O461" s="22" t="str">
        <f>[5]SKU!VN462</f>
        <v/>
      </c>
      <c r="P461" s="23">
        <f>[5]SKU!VO462</f>
        <v>43830</v>
      </c>
      <c r="Q461" s="24">
        <f>IFERROR(_xlfn.NUMBERVALUE(VLOOKUP(E461,'[5]LOG Data SAP'!$D:$M,9,0)),
IF(D461=D460,Q460,""))</f>
        <v>0</v>
      </c>
      <c r="R461" s="24">
        <f>IFERROR(_xlfn.NUMBERVALUE(VLOOKUP(E461,'[5]LOG Data SAP'!$D:$M,10,0)),
IF(D461=D460,R460,""))</f>
        <v>60</v>
      </c>
      <c r="S461" s="24">
        <f t="shared" si="28"/>
        <v>0</v>
      </c>
      <c r="T461" s="25">
        <f>IFERROR(VLOOKUP($E461,'[5]LOG Data SAP'!$D:$V,17,0)/10,
IF(D461=D460,T460,""))</f>
        <v>4.0999999999999996</v>
      </c>
      <c r="U461" s="25">
        <f>IFERROR(VLOOKUP($E461,'[5]LOG Data SAP'!$D:$V,18,0)/10,
IF(D461=D460,U460,""))</f>
        <v>2.4</v>
      </c>
      <c r="V461" s="25">
        <f>IFERROR(VLOOKUP($E461,'[5]LOG Data SAP'!$D:$V,19,0)/10,
IF(D461=D460,V460,""))</f>
        <v>11.1</v>
      </c>
      <c r="W461" s="25">
        <f>IFERROR(VLOOKUP($E461,'[5]LOG Data SAP'!$D:$AO,21,0)/10,
IF(D461=D460,W460,""))</f>
        <v>0</v>
      </c>
      <c r="X461" s="25">
        <f>IFERROR(VLOOKUP($E461,'[5]LOG Data SAP'!$D:$AO,22,0)/10,
IF(D461=D460,X460,""))</f>
        <v>0</v>
      </c>
      <c r="Y461" s="25">
        <f>IFERROR(VLOOKUP($E461,'[5]LOG Data SAP'!$D:$AO,23,0)/10,
IF(D461=D460,Y460,""))</f>
        <v>0</v>
      </c>
      <c r="Z461" s="25">
        <f>IFERROR(VLOOKUP($E461,'[5]LOG Data SAP'!$D:$AO,25,0)/10,
IF(D461=D460,Z460,""))</f>
        <v>30.1</v>
      </c>
      <c r="AA461" s="25">
        <f>IFERROR(VLOOKUP($E461,'[5]LOG Data SAP'!$D:$AO,26,0)/10,
IF(D461=D460,AA460,""))</f>
        <v>21.8</v>
      </c>
      <c r="AB461" s="25">
        <f>IFERROR(VLOOKUP($E461,'[5]LOG Data SAP'!$D:$AO,27,0)/10,
IF(D461=D460,AB460,""))</f>
        <v>13.4</v>
      </c>
      <c r="AC461" s="26">
        <f>IFERROR(VLOOKUP($E461,'[5]LOG Data SAP'!$D:$AO,29,0)/IF(VLOOKUP($E461,'[5]LOG Data SAP'!$D:$AO,30,0)="G",1000,1),
IF(D461=D460,AC460,""))</f>
        <v>6.5805000000000002E-2</v>
      </c>
      <c r="AD461" s="26">
        <f>IFERROR(VLOOKUP($E461,'[5]LOG Data SAP'!$D:$AO,31,0)/IF(VLOOKUP($E461,'[5]LOG Data SAP'!$D:$AO,32,0)="G",1000,1),
IF(D461=D460,AD460,""))</f>
        <v>0</v>
      </c>
      <c r="AE461" s="26">
        <f>IFERROR(VLOOKUP($E461,'[5]LOG Data SAP'!$D:$AO,33,0)/IF(VLOOKUP($E461,'[5]LOG Data SAP'!$D:$AO,34,0)="G",1000,1),
IF(D461=D460,AE460,""))</f>
        <v>4.17</v>
      </c>
      <c r="AF461" s="27">
        <f t="shared" si="29"/>
        <v>109.22399999999998</v>
      </c>
      <c r="AG461" s="27" t="str">
        <f t="shared" si="30"/>
        <v/>
      </c>
      <c r="AH461" s="28">
        <f t="shared" si="31"/>
        <v>8.7928120000000023E-3</v>
      </c>
      <c r="AI461" s="18" t="str">
        <f>IFERROR(VLOOKUP(E461,'[5]LOG Data SAP'!$D:$E,2,0),IF(D461=D460,AI460,""))</f>
        <v>NMEN ANT.ACN.LQD_FM 50ML</v>
      </c>
      <c r="AJ461" s="20" t="str">
        <f>IFERROR([5]SKU!VI462,IF(D461=D460,AJ460,""))</f>
        <v>83978</v>
      </c>
      <c r="AK461" s="18" t="str">
        <f>VLOOKUP(E461,[5]SKU!I:X,16,FALSE)</f>
        <v>3401.30.00</v>
      </c>
    </row>
    <row r="462" spans="1:37">
      <c r="A462" s="18" t="str">
        <f>[5]SKU!AC463</f>
        <v>Nivea</v>
      </c>
      <c r="B462" s="18" t="str">
        <f>[5]SKU!AE463</f>
        <v>Nivea Men</v>
      </c>
      <c r="C462" s="18" t="str">
        <f>[5]SKU!AJ463</f>
        <v>NM Cleansing</v>
      </c>
      <c r="D462" s="18" t="str">
        <f>[5]SKU!G463</f>
        <v>NM Acne Protect Liquid Facial Foam 150ml</v>
      </c>
      <c r="E462" s="19" t="str">
        <f>[5]SKU!I463</f>
        <v>83978-04800-08</v>
      </c>
      <c r="F462" s="19" t="str">
        <f>[5]SKU!J463</f>
        <v>83978-04800-08</v>
      </c>
      <c r="G462" s="18" t="str">
        <f>[5]SKU!K463</f>
        <v>NIVEA MEN Acne Protect Liquid Facial Foam 150ml</v>
      </c>
      <c r="H462" s="18" t="str">
        <f>IF([5]SKU!L463="R","Regular",
IF([5]SKU!L463="P","Promo",
IF([5]SKU!L463="S","Sample",
IF([5]SKU!L463="V","VAS",""))))</f>
        <v>Regular</v>
      </c>
      <c r="I462" s="18" t="str">
        <f>IF([5]SKU!QC463="A","Active",
IF([5]SKU!QC463="D","Discontinue",
IF([5]SKU!QC463="N","NPD","")))</f>
        <v>Discontinue</v>
      </c>
      <c r="J462" s="18" t="str">
        <f>VLOOKUP(IFERROR(VLOOKUP(E462,'[5]Material Status'!A:I,9,0),""),'[5]Material Status'!U:W,3,0)</f>
        <v>Inactive</v>
      </c>
      <c r="K462" s="20" t="str">
        <f>IFERROR(VLOOKUP(E462,'[5]LOG Data SAP'!$D:$AO,11,0),
IF(D462=D461,K461,""))</f>
        <v>8999777009496</v>
      </c>
      <c r="L462" s="20" t="str">
        <f>IFERROR(VLOOKUP(E462,'[5]LOG Data SAP'!$D:$AO,13,0),
IF(D462=D461,L461,""))</f>
        <v/>
      </c>
      <c r="M462" s="20" t="str">
        <f>IFERROR(VLOOKUP(E462,'[5]LOG Data SAP'!$D:$AO,15,0),
IF(D462=D461,M461,""))</f>
        <v>8999777009502</v>
      </c>
      <c r="N462" s="21">
        <f>[5]SKU!VH463</f>
        <v>1095</v>
      </c>
      <c r="O462" s="22">
        <f>[5]SKU!VN463</f>
        <v>20076</v>
      </c>
      <c r="P462" s="23">
        <f>[5]SKU!VO463</f>
        <v>44926</v>
      </c>
      <c r="Q462" s="24">
        <f>IFERROR(_xlfn.NUMBERVALUE(VLOOKUP(E462,'[5]LOG Data SAP'!$D:$M,9,0)),
IF(D462=D461,Q461,""))</f>
        <v>0</v>
      </c>
      <c r="R462" s="24">
        <f>IFERROR(_xlfn.NUMBERVALUE(VLOOKUP(E462,'[5]LOG Data SAP'!$D:$M,10,0)),
IF(D462=D461,R461,""))</f>
        <v>24</v>
      </c>
      <c r="S462" s="24">
        <f t="shared" si="28"/>
        <v>0</v>
      </c>
      <c r="T462" s="25">
        <f>IFERROR(VLOOKUP($E462,'[5]LOG Data SAP'!$D:$V,17,0)/10,
IF(D462=D461,T461,""))</f>
        <v>6</v>
      </c>
      <c r="U462" s="25">
        <f>IFERROR(VLOOKUP($E462,'[5]LOG Data SAP'!$D:$V,18,0)/10,
IF(D462=D461,U461,""))</f>
        <v>2.8</v>
      </c>
      <c r="V462" s="25">
        <f>IFERROR(VLOOKUP($E462,'[5]LOG Data SAP'!$D:$V,19,0)/10,
IF(D462=D461,V461,""))</f>
        <v>15</v>
      </c>
      <c r="W462" s="25">
        <f>IFERROR(VLOOKUP($E462,'[5]LOG Data SAP'!$D:$AO,21,0)/10,
IF(D462=D461,W461,""))</f>
        <v>0</v>
      </c>
      <c r="X462" s="25">
        <f>IFERROR(VLOOKUP($E462,'[5]LOG Data SAP'!$D:$AO,22,0)/10,
IF(D462=D461,X461,""))</f>
        <v>0</v>
      </c>
      <c r="Y462" s="25">
        <f>IFERROR(VLOOKUP($E462,'[5]LOG Data SAP'!$D:$AO,23,0)/10,
IF(D462=D461,Y461,""))</f>
        <v>0</v>
      </c>
      <c r="Z462" s="25">
        <f>IFERROR(VLOOKUP($E462,'[5]LOG Data SAP'!$D:$AO,25,0)/10,
IF(D462=D461,Z461,""))</f>
        <v>24.4</v>
      </c>
      <c r="AA462" s="25">
        <f>IFERROR(VLOOKUP($E462,'[5]LOG Data SAP'!$D:$AO,26,0)/10,
IF(D462=D461,AA461,""))</f>
        <v>18.899999999999999</v>
      </c>
      <c r="AB462" s="25">
        <f>IFERROR(VLOOKUP($E462,'[5]LOG Data SAP'!$D:$AO,27,0)/10,
IF(D462=D461,AB461,""))</f>
        <v>16.7</v>
      </c>
      <c r="AC462" s="26">
        <f>IFERROR(VLOOKUP($E462,'[5]LOG Data SAP'!$D:$AO,29,0)/IF(VLOOKUP($E462,'[5]LOG Data SAP'!$D:$AO,30,0)="G",1000,1),
IF(D462=D461,AC461,""))</f>
        <v>0.178565</v>
      </c>
      <c r="AD462" s="26">
        <f>IFERROR(VLOOKUP($E462,'[5]LOG Data SAP'!$D:$AO,31,0)/IF(VLOOKUP($E462,'[5]LOG Data SAP'!$D:$AO,32,0)="G",1000,1),
IF(D462=D461,AD461,""))</f>
        <v>0</v>
      </c>
      <c r="AE462" s="26">
        <f>IFERROR(VLOOKUP($E462,'[5]LOG Data SAP'!$D:$AO,33,0)/IF(VLOOKUP($E462,'[5]LOG Data SAP'!$D:$AO,34,0)="G",1000,1),
IF(D462=D461,AE461,""))</f>
        <v>4.4219999999999997</v>
      </c>
      <c r="AF462" s="27">
        <f t="shared" si="29"/>
        <v>251.99999999999994</v>
      </c>
      <c r="AG462" s="27" t="str">
        <f t="shared" si="30"/>
        <v/>
      </c>
      <c r="AH462" s="28">
        <f t="shared" si="31"/>
        <v>7.7013719999999989E-3</v>
      </c>
      <c r="AI462" s="18" t="str">
        <f>IFERROR(VLOOKUP(E462,'[5]LOG Data SAP'!$D:$E,2,0),IF(D462=D461,AI461,""))</f>
        <v>NMEN ANT.ACN.LQD_FM 150ML</v>
      </c>
      <c r="AJ462" s="20" t="str">
        <f>IFERROR([5]SKU!VI463,IF(D462=D461,AJ461,""))</f>
        <v>83978</v>
      </c>
      <c r="AK462" s="18" t="str">
        <f>VLOOKUP(E462,[5]SKU!I:X,16,FALSE)</f>
        <v>3401.30.00</v>
      </c>
    </row>
    <row r="463" spans="1:37">
      <c r="A463" s="18" t="str">
        <f>[5]SKU!AC464</f>
        <v>Nivea</v>
      </c>
      <c r="B463" s="18" t="str">
        <f>[5]SKU!AE464</f>
        <v>Nivea Men</v>
      </c>
      <c r="C463" s="18" t="str">
        <f>[5]SKU!AJ464</f>
        <v>NM Cleansing</v>
      </c>
      <c r="D463" s="18" t="str">
        <f>[5]SKU!G464</f>
        <v>NM Acne Protect Liquid Facial Foam 150ml</v>
      </c>
      <c r="E463" s="19" t="str">
        <f>[5]SKU!I464</f>
        <v>48330-00161-00</v>
      </c>
      <c r="F463" s="19" t="str">
        <f>[5]SKU!J464</f>
        <v>83978-04800-08</v>
      </c>
      <c r="G463" s="18" t="str">
        <f>[5]SKU!K464</f>
        <v>NMEN Acne Protect 150 + NDEO RO CK 25</v>
      </c>
      <c r="H463" s="18" t="str">
        <f>IF([5]SKU!L464="R","Regular",
IF([5]SKU!L464="P","Promo",
IF([5]SKU!L464="S","Sample",
IF([5]SKU!L464="V","VAS",""))))</f>
        <v>VAS</v>
      </c>
      <c r="I463" s="18" t="str">
        <f>IF([5]SKU!QC464="A","Active",
IF([5]SKU!QC464="D","Discontinue",
IF([5]SKU!QC464="N","NPD","")))</f>
        <v>Discontinue</v>
      </c>
      <c r="J463" s="18" t="str">
        <f>VLOOKUP(IFERROR(VLOOKUP(E463,'[5]Material Status'!A:I,9,0),""),'[5]Material Status'!U:W,3,0)</f>
        <v>Inactive</v>
      </c>
      <c r="K463" s="20" t="str">
        <f>IFERROR(VLOOKUP(E463,'[5]LOG Data SAP'!$D:$AO,11,0),
IF(D463=D462,K462,""))</f>
        <v>8999777009496</v>
      </c>
      <c r="L463" s="20" t="str">
        <f>IFERROR(VLOOKUP(E463,'[5]LOG Data SAP'!$D:$AO,13,0),
IF(D463=D462,L462,""))</f>
        <v/>
      </c>
      <c r="M463" s="20" t="str">
        <f>IFERROR(VLOOKUP(E463,'[5]LOG Data SAP'!$D:$AO,15,0),
IF(D463=D462,M462,""))</f>
        <v>8999777012632</v>
      </c>
      <c r="N463" s="21">
        <f>[5]SKU!VH464</f>
        <v>900</v>
      </c>
      <c r="O463" s="22">
        <f>[5]SKU!VN464</f>
        <v>20076</v>
      </c>
      <c r="P463" s="23">
        <f>[5]SKU!VO464</f>
        <v>44926</v>
      </c>
      <c r="Q463" s="24">
        <f>IFERROR(_xlfn.NUMBERVALUE(VLOOKUP(E463,'[5]LOG Data SAP'!$D:$M,9,0)),
IF(D463=D462,Q462,""))</f>
        <v>0</v>
      </c>
      <c r="R463" s="24">
        <f>IFERROR(_xlfn.NUMBERVALUE(VLOOKUP(E463,'[5]LOG Data SAP'!$D:$M,10,0)),
IF(D463=D462,R462,""))</f>
        <v>24</v>
      </c>
      <c r="S463" s="24">
        <f t="shared" si="28"/>
        <v>0</v>
      </c>
      <c r="T463" s="25">
        <f>IFERROR(VLOOKUP($E463,'[5]LOG Data SAP'!$D:$V,17,0)/10,
IF(D463=D462,T462,""))</f>
        <v>6</v>
      </c>
      <c r="U463" s="25">
        <f>IFERROR(VLOOKUP($E463,'[5]LOG Data SAP'!$D:$V,18,0)/10,
IF(D463=D462,U462,""))</f>
        <v>7</v>
      </c>
      <c r="V463" s="25">
        <f>IFERROR(VLOOKUP($E463,'[5]LOG Data SAP'!$D:$V,19,0)/10,
IF(D463=D462,V462,""))</f>
        <v>15</v>
      </c>
      <c r="W463" s="25">
        <f>IFERROR(VLOOKUP($E463,'[5]LOG Data SAP'!$D:$AO,21,0)/10,
IF(D463=D462,W462,""))</f>
        <v>0</v>
      </c>
      <c r="X463" s="25">
        <f>IFERROR(VLOOKUP($E463,'[5]LOG Data SAP'!$D:$AO,22,0)/10,
IF(D463=D462,X462,""))</f>
        <v>0</v>
      </c>
      <c r="Y463" s="25">
        <f>IFERROR(VLOOKUP($E463,'[5]LOG Data SAP'!$D:$AO,23,0)/10,
IF(D463=D462,Y462,""))</f>
        <v>0</v>
      </c>
      <c r="Z463" s="25">
        <f>IFERROR(VLOOKUP($E463,'[5]LOG Data SAP'!$D:$AO,25,0)/10,
IF(D463=D462,Z462,""))</f>
        <v>35.1</v>
      </c>
      <c r="AA463" s="25">
        <f>IFERROR(VLOOKUP($E463,'[5]LOG Data SAP'!$D:$AO,26,0)/10,
IF(D463=D462,AA462,""))</f>
        <v>28.6</v>
      </c>
      <c r="AB463" s="25">
        <f>IFERROR(VLOOKUP($E463,'[5]LOG Data SAP'!$D:$AO,27,0)/10,
IF(D463=D462,AB462,""))</f>
        <v>16.2</v>
      </c>
      <c r="AC463" s="26">
        <f>IFERROR(VLOOKUP($E463,'[5]LOG Data SAP'!$D:$AO,29,0)/IF(VLOOKUP($E463,'[5]LOG Data SAP'!$D:$AO,30,0)="G",1000,1),
IF(D463=D462,AC462,""))</f>
        <v>0.28499999999999998</v>
      </c>
      <c r="AD463" s="26">
        <f>IFERROR(VLOOKUP($E463,'[5]LOG Data SAP'!$D:$AO,31,0)/IF(VLOOKUP($E463,'[5]LOG Data SAP'!$D:$AO,32,0)="G",1000,1),
IF(D463=D462,AD462,""))</f>
        <v>0</v>
      </c>
      <c r="AE463" s="26">
        <f>IFERROR(VLOOKUP($E463,'[5]LOG Data SAP'!$D:$AO,33,0)/IF(VLOOKUP($E463,'[5]LOG Data SAP'!$D:$AO,34,0)="G",1000,1),
IF(D463=D462,AE462,""))</f>
        <v>7.1909999999999998</v>
      </c>
      <c r="AF463" s="27">
        <f t="shared" si="29"/>
        <v>630</v>
      </c>
      <c r="AG463" s="27" t="str">
        <f t="shared" si="30"/>
        <v/>
      </c>
      <c r="AH463" s="28">
        <f t="shared" si="31"/>
        <v>1.6262532E-2</v>
      </c>
      <c r="AI463" s="18" t="str">
        <f>IFERROR(VLOOKUP(E463,'[5]LOG Data SAP'!$D:$E,2,0),IF(D463=D462,AI462,""))</f>
        <v>NM TW ACNE PROTECT 150+NDEO CK 25</v>
      </c>
      <c r="AJ463" s="20" t="str">
        <f>IFERROR([5]SKU!VI464,IF(D463=D462,AJ462,""))</f>
        <v>83978</v>
      </c>
      <c r="AK463" s="18" t="str">
        <f>VLOOKUP(E463,[5]SKU!I:X,16,FALSE)</f>
        <v>3401.30.00</v>
      </c>
    </row>
    <row r="464" spans="1:37">
      <c r="A464" s="18" t="str">
        <f>[5]SKU!AC465</f>
        <v>Nivea</v>
      </c>
      <c r="B464" s="18" t="str">
        <f>[5]SKU!AE465</f>
        <v>Nivea Men</v>
      </c>
      <c r="C464" s="18" t="str">
        <f>[5]SKU!AJ465</f>
        <v>NM Cleansing</v>
      </c>
      <c r="D464" s="18" t="str">
        <f>[5]SKU!G465</f>
        <v>NM Max Bright Liquid Facial Foam 50ml</v>
      </c>
      <c r="E464" s="19" t="str">
        <f>[5]SKU!I465</f>
        <v>48330-00135-00</v>
      </c>
      <c r="F464" s="19" t="str">
        <f>[5]SKU!J465</f>
        <v>48330-00135-00</v>
      </c>
      <c r="G464" s="18" t="str">
        <f>[5]SKU!K465</f>
        <v>NIVEA MEN Max Bright Liquid Facial Foam 50ml</v>
      </c>
      <c r="H464" s="18" t="str">
        <f>IF([5]SKU!L465="R","Regular",
IF([5]SKU!L465="P","Promo",
IF([5]SKU!L465="S","Sample",
IF([5]SKU!L465="V","VAS",""))))</f>
        <v>Sample</v>
      </c>
      <c r="I464" s="18" t="str">
        <f>IF([5]SKU!QC465="A","Active",
IF([5]SKU!QC465="D","Discontinue",
IF([5]SKU!QC465="N","NPD","")))</f>
        <v>Discontinue</v>
      </c>
      <c r="J464" s="18" t="str">
        <f>VLOOKUP(IFERROR(VLOOKUP(E464,'[5]Material Status'!A:I,9,0),""),'[5]Material Status'!U:W,3,0)</f>
        <v>Inactive</v>
      </c>
      <c r="K464" s="20" t="str">
        <f>IFERROR(VLOOKUP(E464,'[5]LOG Data SAP'!$D:$AO,11,0),
IF(D464=D463,K463,""))</f>
        <v>8999777010133</v>
      </c>
      <c r="L464" s="20" t="str">
        <f>IFERROR(VLOOKUP(E464,'[5]LOG Data SAP'!$D:$AO,13,0),
IF(D464=D463,L463,""))</f>
        <v/>
      </c>
      <c r="M464" s="20" t="str">
        <f>IFERROR(VLOOKUP(E464,'[5]LOG Data SAP'!$D:$AO,15,0),
IF(D464=D463,M463,""))</f>
        <v>8999777010140</v>
      </c>
      <c r="N464" s="21">
        <f>[5]SKU!VH465</f>
        <v>900</v>
      </c>
      <c r="O464" s="22" t="str">
        <f>[5]SKU!VN465</f>
        <v/>
      </c>
      <c r="P464" s="23">
        <f>[5]SKU!VO465</f>
        <v>43830</v>
      </c>
      <c r="Q464" s="24">
        <f>IFERROR(_xlfn.NUMBERVALUE(VLOOKUP(E464,'[5]LOG Data SAP'!$D:$M,9,0)),
IF(D464=D463,Q463,""))</f>
        <v>0</v>
      </c>
      <c r="R464" s="24">
        <f>IFERROR(_xlfn.NUMBERVALUE(VLOOKUP(E464,'[5]LOG Data SAP'!$D:$M,10,0)),
IF(D464=D463,R463,""))</f>
        <v>60</v>
      </c>
      <c r="S464" s="24">
        <f t="shared" si="28"/>
        <v>0</v>
      </c>
      <c r="T464" s="25">
        <f>IFERROR(VLOOKUP($E464,'[5]LOG Data SAP'!$D:$V,17,0)/10,
IF(D464=D463,T463,""))</f>
        <v>4.0999999999999996</v>
      </c>
      <c r="U464" s="25">
        <f>IFERROR(VLOOKUP($E464,'[5]LOG Data SAP'!$D:$V,18,0)/10,
IF(D464=D463,U463,""))</f>
        <v>2.4</v>
      </c>
      <c r="V464" s="25">
        <f>IFERROR(VLOOKUP($E464,'[5]LOG Data SAP'!$D:$V,19,0)/10,
IF(D464=D463,V463,""))</f>
        <v>11.1</v>
      </c>
      <c r="W464" s="25">
        <f>IFERROR(VLOOKUP($E464,'[5]LOG Data SAP'!$D:$AO,21,0)/10,
IF(D464=D463,W463,""))</f>
        <v>0</v>
      </c>
      <c r="X464" s="25">
        <f>IFERROR(VLOOKUP($E464,'[5]LOG Data SAP'!$D:$AO,22,0)/10,
IF(D464=D463,X463,""))</f>
        <v>0</v>
      </c>
      <c r="Y464" s="25">
        <f>IFERROR(VLOOKUP($E464,'[5]LOG Data SAP'!$D:$AO,23,0)/10,
IF(D464=D463,Y463,""))</f>
        <v>0</v>
      </c>
      <c r="Z464" s="25">
        <f>IFERROR(VLOOKUP($E464,'[5]LOG Data SAP'!$D:$AO,25,0)/10,
IF(D464=D463,Z463,""))</f>
        <v>30.1</v>
      </c>
      <c r="AA464" s="25">
        <f>IFERROR(VLOOKUP($E464,'[5]LOG Data SAP'!$D:$AO,26,0)/10,
IF(D464=D463,AA463,""))</f>
        <v>21.8</v>
      </c>
      <c r="AB464" s="25">
        <f>IFERROR(VLOOKUP($E464,'[5]LOG Data SAP'!$D:$AO,27,0)/10,
IF(D464=D463,AB463,""))</f>
        <v>13.4</v>
      </c>
      <c r="AC464" s="26">
        <f>IFERROR(VLOOKUP($E464,'[5]LOG Data SAP'!$D:$AO,29,0)/IF(VLOOKUP($E464,'[5]LOG Data SAP'!$D:$AO,30,0)="G",1000,1),
IF(D464=D463,AC463,""))</f>
        <v>6.5769999999999995E-2</v>
      </c>
      <c r="AD464" s="26">
        <f>IFERROR(VLOOKUP($E464,'[5]LOG Data SAP'!$D:$AO,31,0)/IF(VLOOKUP($E464,'[5]LOG Data SAP'!$D:$AO,32,0)="G",1000,1),
IF(D464=D463,AD463,""))</f>
        <v>0</v>
      </c>
      <c r="AE464" s="26">
        <f>IFERROR(VLOOKUP($E464,'[5]LOG Data SAP'!$D:$AO,33,0)/IF(VLOOKUP($E464,'[5]LOG Data SAP'!$D:$AO,34,0)="G",1000,1),
IF(D464=D463,AE463,""))</f>
        <v>4.1680000000000001</v>
      </c>
      <c r="AF464" s="27">
        <f t="shared" si="29"/>
        <v>109.22399999999998</v>
      </c>
      <c r="AG464" s="27" t="str">
        <f t="shared" si="30"/>
        <v/>
      </c>
      <c r="AH464" s="28">
        <f t="shared" si="31"/>
        <v>8.7928120000000023E-3</v>
      </c>
      <c r="AI464" s="18" t="str">
        <f>IFERROR(VLOOKUP(E464,'[5]LOG Data SAP'!$D:$E,2,0),IF(D464=D463,AI463,""))</f>
        <v>NMEN WHT LQD_FM 50ML</v>
      </c>
      <c r="AJ464" s="20" t="str">
        <f>IFERROR([5]SKU!VI465,IF(D464=D463,AJ463,""))</f>
        <v>83976</v>
      </c>
      <c r="AK464" s="18" t="str">
        <f>VLOOKUP(E464,[5]SKU!I:X,16,FALSE)</f>
        <v>3401.30.00</v>
      </c>
    </row>
    <row r="465" spans="1:37">
      <c r="A465" s="18" t="str">
        <f>[5]SKU!AC466</f>
        <v>Nivea</v>
      </c>
      <c r="B465" s="18" t="str">
        <f>[5]SKU!AE466</f>
        <v>Nivea Men</v>
      </c>
      <c r="C465" s="18" t="str">
        <f>[5]SKU!AJ466</f>
        <v>NM Cleansing</v>
      </c>
      <c r="D465" s="18" t="str">
        <f>[5]SKU!G466</f>
        <v>NM Max Bright Liquid Facial Foam 150ml</v>
      </c>
      <c r="E465" s="19" t="str">
        <f>[5]SKU!I466</f>
        <v>83976-04800-08</v>
      </c>
      <c r="F465" s="19" t="str">
        <f>[5]SKU!J466</f>
        <v>83976-04800-08</v>
      </c>
      <c r="G465" s="18" t="str">
        <f>[5]SKU!K466</f>
        <v>NIVEA MEN Max Bright Liquid Facial Foam 150ml</v>
      </c>
      <c r="H465" s="18" t="str">
        <f>IF([5]SKU!L466="R","Regular",
IF([5]SKU!L466="P","Promo",
IF([5]SKU!L466="S","Sample",
IF([5]SKU!L466="V","VAS",""))))</f>
        <v>Regular</v>
      </c>
      <c r="I465" s="18" t="str">
        <f>IF([5]SKU!QC466="A","Active",
IF([5]SKU!QC466="D","Discontinue",
IF([5]SKU!QC466="N","NPD","")))</f>
        <v>Discontinue</v>
      </c>
      <c r="J465" s="18" t="str">
        <f>VLOOKUP(IFERROR(VLOOKUP(E465,'[5]Material Status'!A:I,9,0),""),'[5]Material Status'!U:W,3,0)</f>
        <v>Inactive</v>
      </c>
      <c r="K465" s="20" t="str">
        <f>IFERROR(VLOOKUP(E465,'[5]LOG Data SAP'!$D:$AO,11,0),
IF(D465=D464,K464,""))</f>
        <v>8999777009434</v>
      </c>
      <c r="L465" s="20" t="str">
        <f>IFERROR(VLOOKUP(E465,'[5]LOG Data SAP'!$D:$AO,13,0),
IF(D465=D464,L464,""))</f>
        <v/>
      </c>
      <c r="M465" s="20" t="str">
        <f>IFERROR(VLOOKUP(E465,'[5]LOG Data SAP'!$D:$AO,15,0),
IF(D465=D464,M464,""))</f>
        <v>8999777009441</v>
      </c>
      <c r="N465" s="21">
        <f>[5]SKU!VH466</f>
        <v>1095</v>
      </c>
      <c r="O465" s="22">
        <f>[5]SKU!VN466</f>
        <v>20076</v>
      </c>
      <c r="P465" s="23">
        <f>[5]SKU!VO466</f>
        <v>44926</v>
      </c>
      <c r="Q465" s="24">
        <f>IFERROR(_xlfn.NUMBERVALUE(VLOOKUP(E465,'[5]LOG Data SAP'!$D:$M,9,0)),
IF(D465=D464,Q464,""))</f>
        <v>0</v>
      </c>
      <c r="R465" s="24">
        <f>IFERROR(_xlfn.NUMBERVALUE(VLOOKUP(E465,'[5]LOG Data SAP'!$D:$M,10,0)),
IF(D465=D464,R464,""))</f>
        <v>24</v>
      </c>
      <c r="S465" s="24">
        <f t="shared" si="28"/>
        <v>0</v>
      </c>
      <c r="T465" s="25">
        <f>IFERROR(VLOOKUP($E465,'[5]LOG Data SAP'!$D:$V,17,0)/10,
IF(D465=D464,T464,""))</f>
        <v>6</v>
      </c>
      <c r="U465" s="25">
        <f>IFERROR(VLOOKUP($E465,'[5]LOG Data SAP'!$D:$V,18,0)/10,
IF(D465=D464,U464,""))</f>
        <v>2.8</v>
      </c>
      <c r="V465" s="25">
        <f>IFERROR(VLOOKUP($E465,'[5]LOG Data SAP'!$D:$V,19,0)/10,
IF(D465=D464,V464,""))</f>
        <v>15</v>
      </c>
      <c r="W465" s="25">
        <f>IFERROR(VLOOKUP($E465,'[5]LOG Data SAP'!$D:$AO,21,0)/10,
IF(D465=D464,W464,""))</f>
        <v>0</v>
      </c>
      <c r="X465" s="25">
        <f>IFERROR(VLOOKUP($E465,'[5]LOG Data SAP'!$D:$AO,22,0)/10,
IF(D465=D464,X464,""))</f>
        <v>0</v>
      </c>
      <c r="Y465" s="25">
        <f>IFERROR(VLOOKUP($E465,'[5]LOG Data SAP'!$D:$AO,23,0)/10,
IF(D465=D464,Y464,""))</f>
        <v>0</v>
      </c>
      <c r="Z465" s="25">
        <f>IFERROR(VLOOKUP($E465,'[5]LOG Data SAP'!$D:$AO,25,0)/10,
IF(D465=D464,Z464,""))</f>
        <v>24.4</v>
      </c>
      <c r="AA465" s="25">
        <f>IFERROR(VLOOKUP($E465,'[5]LOG Data SAP'!$D:$AO,26,0)/10,
IF(D465=D464,AA464,""))</f>
        <v>18.899999999999999</v>
      </c>
      <c r="AB465" s="25">
        <f>IFERROR(VLOOKUP($E465,'[5]LOG Data SAP'!$D:$AO,27,0)/10,
IF(D465=D464,AB464,""))</f>
        <v>16.7</v>
      </c>
      <c r="AC465" s="26">
        <f>IFERROR(VLOOKUP($E465,'[5]LOG Data SAP'!$D:$AO,29,0)/IF(VLOOKUP($E465,'[5]LOG Data SAP'!$D:$AO,30,0)="G",1000,1),
IF(D465=D464,AC464,""))</f>
        <v>0.17846000000000001</v>
      </c>
      <c r="AD465" s="26">
        <f>IFERROR(VLOOKUP($E465,'[5]LOG Data SAP'!$D:$AO,31,0)/IF(VLOOKUP($E465,'[5]LOG Data SAP'!$D:$AO,32,0)="G",1000,1),
IF(D465=D464,AD464,""))</f>
        <v>0</v>
      </c>
      <c r="AE465" s="26">
        <f>IFERROR(VLOOKUP($E465,'[5]LOG Data SAP'!$D:$AO,33,0)/IF(VLOOKUP($E465,'[5]LOG Data SAP'!$D:$AO,34,0)="G",1000,1),
IF(D465=D464,AE464,""))</f>
        <v>4.42</v>
      </c>
      <c r="AF465" s="27">
        <f t="shared" si="29"/>
        <v>251.99999999999994</v>
      </c>
      <c r="AG465" s="27" t="str">
        <f t="shared" si="30"/>
        <v/>
      </c>
      <c r="AH465" s="28">
        <f t="shared" si="31"/>
        <v>7.7013719999999989E-3</v>
      </c>
      <c r="AI465" s="18" t="str">
        <f>IFERROR(VLOOKUP(E465,'[5]LOG Data SAP'!$D:$E,2,0),IF(D465=D464,AI464,""))</f>
        <v>NMEN WHT LQD_FM 150ML</v>
      </c>
      <c r="AJ465" s="20" t="str">
        <f>IFERROR([5]SKU!VI466,IF(D465=D464,AJ464,""))</f>
        <v>83976</v>
      </c>
      <c r="AK465" s="18" t="str">
        <f>VLOOKUP(E465,[5]SKU!I:X,16,FALSE)</f>
        <v>3401.30.00</v>
      </c>
    </row>
    <row r="466" spans="1:37">
      <c r="A466" s="18" t="str">
        <f>[5]SKU!AC467</f>
        <v>Nivea</v>
      </c>
      <c r="B466" s="18" t="str">
        <f>[5]SKU!AE467</f>
        <v>Nivea Men</v>
      </c>
      <c r="C466" s="18" t="str">
        <f>[5]SKU!AJ467</f>
        <v>NM Cleansing</v>
      </c>
      <c r="D466" s="18" t="str">
        <f>[5]SKU!G467</f>
        <v>NM Max Bright Liquid Facial Foam 150ml</v>
      </c>
      <c r="E466" s="19" t="str">
        <f>[5]SKU!I467</f>
        <v>48330-00163-00</v>
      </c>
      <c r="F466" s="19" t="str">
        <f>[5]SKU!J467</f>
        <v>83976-04800-08</v>
      </c>
      <c r="G466" s="18" t="str">
        <f>[5]SKU!K467</f>
        <v>NMEN MAX Bright 150 + NDEO RO SP 25</v>
      </c>
      <c r="H466" s="18" t="str">
        <f>IF([5]SKU!L467="R","Regular",
IF([5]SKU!L467="P","Promo",
IF([5]SKU!L467="S","Sample",
IF([5]SKU!L467="V","VAS",""))))</f>
        <v>VAS</v>
      </c>
      <c r="I466" s="18" t="str">
        <f>IF([5]SKU!QC467="A","Active",
IF([5]SKU!QC467="D","Discontinue",
IF([5]SKU!QC467="N","NPD","")))</f>
        <v>Discontinue</v>
      </c>
      <c r="J466" s="18" t="str">
        <f>VLOOKUP(IFERROR(VLOOKUP(E466,'[5]Material Status'!A:I,9,0),""),'[5]Material Status'!U:W,3,0)</f>
        <v>Inactive</v>
      </c>
      <c r="K466" s="20" t="str">
        <f>IFERROR(VLOOKUP(E466,'[5]LOG Data SAP'!$D:$AO,11,0),
IF(D466=D465,K465,""))</f>
        <v>8999777009434</v>
      </c>
      <c r="L466" s="20" t="str">
        <f>IFERROR(VLOOKUP(E466,'[5]LOG Data SAP'!$D:$AO,13,0),
IF(D466=D465,L465,""))</f>
        <v/>
      </c>
      <c r="M466" s="20" t="str">
        <f>IFERROR(VLOOKUP(E466,'[5]LOG Data SAP'!$D:$AO,15,0),
IF(D466=D465,M465,""))</f>
        <v>8999777012656</v>
      </c>
      <c r="N466" s="21">
        <f>[5]SKU!VH467</f>
        <v>900</v>
      </c>
      <c r="O466" s="22">
        <f>[5]SKU!VN467</f>
        <v>20076</v>
      </c>
      <c r="P466" s="23">
        <f>[5]SKU!VO467</f>
        <v>44926</v>
      </c>
      <c r="Q466" s="24">
        <f>IFERROR(_xlfn.NUMBERVALUE(VLOOKUP(E466,'[5]LOG Data SAP'!$D:$M,9,0)),
IF(D466=D465,Q465,""))</f>
        <v>0</v>
      </c>
      <c r="R466" s="24">
        <f>IFERROR(_xlfn.NUMBERVALUE(VLOOKUP(E466,'[5]LOG Data SAP'!$D:$M,10,0)),
IF(D466=D465,R465,""))</f>
        <v>24</v>
      </c>
      <c r="S466" s="24">
        <f t="shared" si="28"/>
        <v>0</v>
      </c>
      <c r="T466" s="25">
        <f>IFERROR(VLOOKUP($E466,'[5]LOG Data SAP'!$D:$V,17,0)/10,
IF(D466=D465,T465,""))</f>
        <v>6</v>
      </c>
      <c r="U466" s="25">
        <f>IFERROR(VLOOKUP($E466,'[5]LOG Data SAP'!$D:$V,18,0)/10,
IF(D466=D465,U465,""))</f>
        <v>7</v>
      </c>
      <c r="V466" s="25">
        <f>IFERROR(VLOOKUP($E466,'[5]LOG Data SAP'!$D:$V,19,0)/10,
IF(D466=D465,V465,""))</f>
        <v>15</v>
      </c>
      <c r="W466" s="25">
        <f>IFERROR(VLOOKUP($E466,'[5]LOG Data SAP'!$D:$AO,21,0)/10,
IF(D466=D465,W465,""))</f>
        <v>0</v>
      </c>
      <c r="X466" s="25">
        <f>IFERROR(VLOOKUP($E466,'[5]LOG Data SAP'!$D:$AO,22,0)/10,
IF(D466=D465,X465,""))</f>
        <v>0</v>
      </c>
      <c r="Y466" s="25">
        <f>IFERROR(VLOOKUP($E466,'[5]LOG Data SAP'!$D:$AO,23,0)/10,
IF(D466=D465,Y465,""))</f>
        <v>0</v>
      </c>
      <c r="Z466" s="25">
        <f>IFERROR(VLOOKUP($E466,'[5]LOG Data SAP'!$D:$AO,25,0)/10,
IF(D466=D465,Z465,""))</f>
        <v>35.1</v>
      </c>
      <c r="AA466" s="25">
        <f>IFERROR(VLOOKUP($E466,'[5]LOG Data SAP'!$D:$AO,26,0)/10,
IF(D466=D465,AA465,""))</f>
        <v>28.6</v>
      </c>
      <c r="AB466" s="25">
        <f>IFERROR(VLOOKUP($E466,'[5]LOG Data SAP'!$D:$AO,27,0)/10,
IF(D466=D465,AB465,""))</f>
        <v>16.2</v>
      </c>
      <c r="AC466" s="26">
        <f>IFERROR(VLOOKUP($E466,'[5]LOG Data SAP'!$D:$AO,29,0)/IF(VLOOKUP($E466,'[5]LOG Data SAP'!$D:$AO,30,0)="G",1000,1),
IF(D466=D465,AC465,""))</f>
        <v>0.28499999999999998</v>
      </c>
      <c r="AD466" s="26">
        <f>IFERROR(VLOOKUP($E466,'[5]LOG Data SAP'!$D:$AO,31,0)/IF(VLOOKUP($E466,'[5]LOG Data SAP'!$D:$AO,32,0)="G",1000,1),
IF(D466=D465,AD465,""))</f>
        <v>0</v>
      </c>
      <c r="AE466" s="26">
        <f>IFERROR(VLOOKUP($E466,'[5]LOG Data SAP'!$D:$AO,33,0)/IF(VLOOKUP($E466,'[5]LOG Data SAP'!$D:$AO,34,0)="G",1000,1),
IF(D466=D465,AE465,""))</f>
        <v>7.1909999999999998</v>
      </c>
      <c r="AF466" s="27">
        <f t="shared" si="29"/>
        <v>630</v>
      </c>
      <c r="AG466" s="27" t="str">
        <f t="shared" si="30"/>
        <v/>
      </c>
      <c r="AH466" s="28">
        <f t="shared" si="31"/>
        <v>1.6262532E-2</v>
      </c>
      <c r="AI466" s="18" t="str">
        <f>IFERROR(VLOOKUP(E466,'[5]LOG Data SAP'!$D:$E,2,0),IF(D466=D465,AI465,""))</f>
        <v>NM TW MAX BRIGHT 150+NDEO SP 25</v>
      </c>
      <c r="AJ466" s="20" t="str">
        <f>IFERROR([5]SKU!VI467,IF(D466=D465,AJ465,""))</f>
        <v>83976</v>
      </c>
      <c r="AK466" s="18" t="str">
        <f>VLOOKUP(E466,[5]SKU!I:X,16,FALSE)</f>
        <v>3401.30.00</v>
      </c>
    </row>
    <row r="467" spans="1:37">
      <c r="A467" s="18" t="str">
        <f>[5]SKU!AC468</f>
        <v>Nivea</v>
      </c>
      <c r="B467" s="18" t="str">
        <f>[5]SKU!AE468</f>
        <v>Nivea Men</v>
      </c>
      <c r="C467" s="18" t="str">
        <f>[5]SKU!AJ468</f>
        <v>NM Cleansing</v>
      </c>
      <c r="D467" s="18" t="str">
        <f>[5]SKU!G468</f>
        <v>NM Max Bright Liquid Facial Foam 150ml</v>
      </c>
      <c r="E467" s="19" t="str">
        <f>[5]SKU!I468</f>
        <v>48330-00164-00</v>
      </c>
      <c r="F467" s="19" t="str">
        <f>[5]SKU!J468</f>
        <v>83976-04800-08</v>
      </c>
      <c r="G467" s="18" t="str">
        <f>[5]SKU!K468</f>
        <v>NMEN MAX Bright 150 + NDEO RO FA 25</v>
      </c>
      <c r="H467" s="18" t="str">
        <f>IF([5]SKU!L468="R","Regular",
IF([5]SKU!L468="P","Promo",
IF([5]SKU!L468="S","Sample",
IF([5]SKU!L468="V","VAS",""))))</f>
        <v>VAS</v>
      </c>
      <c r="I467" s="18" t="str">
        <f>IF([5]SKU!QC468="A","Active",
IF([5]SKU!QC468="D","Discontinue",
IF([5]SKU!QC468="N","NPD","")))</f>
        <v>Discontinue</v>
      </c>
      <c r="J467" s="18" t="str">
        <f>VLOOKUP(IFERROR(VLOOKUP(E467,'[5]Material Status'!A:I,9,0),""),'[5]Material Status'!U:W,3,0)</f>
        <v>Inactive</v>
      </c>
      <c r="K467" s="20" t="str">
        <f>IFERROR(VLOOKUP(E467,'[5]LOG Data SAP'!$D:$AO,11,0),
IF(D467=D466,K466,""))</f>
        <v>8999777009434</v>
      </c>
      <c r="L467" s="20" t="str">
        <f>IFERROR(VLOOKUP(E467,'[5]LOG Data SAP'!$D:$AO,13,0),
IF(D467=D466,L466,""))</f>
        <v/>
      </c>
      <c r="M467" s="20" t="str">
        <f>IFERROR(VLOOKUP(E467,'[5]LOG Data SAP'!$D:$AO,15,0),
IF(D467=D466,M466,""))</f>
        <v>8999777012663</v>
      </c>
      <c r="N467" s="21">
        <f>[5]SKU!VH468</f>
        <v>900</v>
      </c>
      <c r="O467" s="22">
        <f>[5]SKU!VN468</f>
        <v>20076</v>
      </c>
      <c r="P467" s="23">
        <f>[5]SKU!VO468</f>
        <v>44926</v>
      </c>
      <c r="Q467" s="24">
        <f>IFERROR(_xlfn.NUMBERVALUE(VLOOKUP(E467,'[5]LOG Data SAP'!$D:$M,9,0)),
IF(D467=D466,Q466,""))</f>
        <v>0</v>
      </c>
      <c r="R467" s="24">
        <f>IFERROR(_xlfn.NUMBERVALUE(VLOOKUP(E467,'[5]LOG Data SAP'!$D:$M,10,0)),
IF(D467=D466,R466,""))</f>
        <v>24</v>
      </c>
      <c r="S467" s="24">
        <f t="shared" si="28"/>
        <v>0</v>
      </c>
      <c r="T467" s="25">
        <f>IFERROR(VLOOKUP($E467,'[5]LOG Data SAP'!$D:$V,17,0)/10,
IF(D467=D466,T466,""))</f>
        <v>6</v>
      </c>
      <c r="U467" s="25">
        <f>IFERROR(VLOOKUP($E467,'[5]LOG Data SAP'!$D:$V,18,0)/10,
IF(D467=D466,U466,""))</f>
        <v>7</v>
      </c>
      <c r="V467" s="25">
        <f>IFERROR(VLOOKUP($E467,'[5]LOG Data SAP'!$D:$V,19,0)/10,
IF(D467=D466,V466,""))</f>
        <v>15</v>
      </c>
      <c r="W467" s="25">
        <f>IFERROR(VLOOKUP($E467,'[5]LOG Data SAP'!$D:$AO,21,0)/10,
IF(D467=D466,W466,""))</f>
        <v>0</v>
      </c>
      <c r="X467" s="25">
        <f>IFERROR(VLOOKUP($E467,'[5]LOG Data SAP'!$D:$AO,22,0)/10,
IF(D467=D466,X466,""))</f>
        <v>0</v>
      </c>
      <c r="Y467" s="25">
        <f>IFERROR(VLOOKUP($E467,'[5]LOG Data SAP'!$D:$AO,23,0)/10,
IF(D467=D466,Y466,""))</f>
        <v>0</v>
      </c>
      <c r="Z467" s="25">
        <f>IFERROR(VLOOKUP($E467,'[5]LOG Data SAP'!$D:$AO,25,0)/10,
IF(D467=D466,Z466,""))</f>
        <v>35.1</v>
      </c>
      <c r="AA467" s="25">
        <f>IFERROR(VLOOKUP($E467,'[5]LOG Data SAP'!$D:$AO,26,0)/10,
IF(D467=D466,AA466,""))</f>
        <v>28.6</v>
      </c>
      <c r="AB467" s="25">
        <f>IFERROR(VLOOKUP($E467,'[5]LOG Data SAP'!$D:$AO,27,0)/10,
IF(D467=D466,AB466,""))</f>
        <v>16.2</v>
      </c>
      <c r="AC467" s="26">
        <f>IFERROR(VLOOKUP($E467,'[5]LOG Data SAP'!$D:$AO,29,0)/IF(VLOOKUP($E467,'[5]LOG Data SAP'!$D:$AO,30,0)="G",1000,1),
IF(D467=D466,AC466,""))</f>
        <v>0.28499999999999998</v>
      </c>
      <c r="AD467" s="26">
        <f>IFERROR(VLOOKUP($E467,'[5]LOG Data SAP'!$D:$AO,31,0)/IF(VLOOKUP($E467,'[5]LOG Data SAP'!$D:$AO,32,0)="G",1000,1),
IF(D467=D466,AD466,""))</f>
        <v>0</v>
      </c>
      <c r="AE467" s="26">
        <f>IFERROR(VLOOKUP($E467,'[5]LOG Data SAP'!$D:$AO,33,0)/IF(VLOOKUP($E467,'[5]LOG Data SAP'!$D:$AO,34,0)="G",1000,1),
IF(D467=D466,AE466,""))</f>
        <v>7.1909999999999998</v>
      </c>
      <c r="AF467" s="27">
        <f t="shared" si="29"/>
        <v>630</v>
      </c>
      <c r="AG467" s="27" t="str">
        <f t="shared" si="30"/>
        <v/>
      </c>
      <c r="AH467" s="28">
        <f t="shared" si="31"/>
        <v>1.6262532E-2</v>
      </c>
      <c r="AI467" s="18" t="str">
        <f>IFERROR(VLOOKUP(E467,'[5]LOG Data SAP'!$D:$E,2,0),IF(D467=D466,AI466,""))</f>
        <v>NM TW MAX BRIGHT 150+NDEO FA 25</v>
      </c>
      <c r="AJ467" s="20" t="str">
        <f>IFERROR([5]SKU!VI468,IF(D467=D466,AJ466,""))</f>
        <v>83976</v>
      </c>
      <c r="AK467" s="18" t="str">
        <f>VLOOKUP(E467,[5]SKU!I:X,16,FALSE)</f>
        <v>3401.30.00</v>
      </c>
    </row>
    <row r="468" spans="1:37">
      <c r="A468" s="18" t="str">
        <f>[5]SKU!AC469</f>
        <v>Nivea</v>
      </c>
      <c r="B468" s="18" t="str">
        <f>[5]SKU!AE469</f>
        <v>Nivea Men</v>
      </c>
      <c r="C468" s="18" t="str">
        <f>[5]SKU!AJ469</f>
        <v>NM Cleansing</v>
      </c>
      <c r="D468" s="18" t="str">
        <f>[5]SKU!G469</f>
        <v>NM Oil Attack + Bright Liquid Facial Foam 50ml</v>
      </c>
      <c r="E468" s="19" t="str">
        <f>[5]SKU!I469</f>
        <v>48330-00133-00</v>
      </c>
      <c r="F468" s="19" t="str">
        <f>[5]SKU!J469</f>
        <v>48330-00133-00</v>
      </c>
      <c r="G468" s="18" t="str">
        <f>[5]SKU!K469</f>
        <v>NIVEA MEN Oil Attack + Bright Liquid Facial Foam 50ml</v>
      </c>
      <c r="H468" s="18" t="str">
        <f>IF([5]SKU!L469="R","Regular",
IF([5]SKU!L469="P","Promo",
IF([5]SKU!L469="S","Sample",
IF([5]SKU!L469="V","VAS",""))))</f>
        <v>Sample</v>
      </c>
      <c r="I468" s="18" t="str">
        <f>IF([5]SKU!QC469="A","Active",
IF([5]SKU!QC469="D","Discontinue",
IF([5]SKU!QC469="N","NPD","")))</f>
        <v>Discontinue</v>
      </c>
      <c r="J468" s="18" t="str">
        <f>VLOOKUP(IFERROR(VLOOKUP(E468,'[5]Material Status'!A:I,9,0),""),'[5]Material Status'!U:W,3,0)</f>
        <v>Inactive</v>
      </c>
      <c r="K468" s="20" t="str">
        <f>IFERROR(VLOOKUP(E468,'[5]LOG Data SAP'!$D:$AO,11,0),
IF(D468=D467,K467,""))</f>
        <v>8999777010096</v>
      </c>
      <c r="L468" s="20" t="str">
        <f>IFERROR(VLOOKUP(E468,'[5]LOG Data SAP'!$D:$AO,13,0),
IF(D468=D467,L467,""))</f>
        <v/>
      </c>
      <c r="M468" s="20" t="str">
        <f>IFERROR(VLOOKUP(E468,'[5]LOG Data SAP'!$D:$AO,15,0),
IF(D468=D467,M467,""))</f>
        <v>8999777010102</v>
      </c>
      <c r="N468" s="21">
        <f>[5]SKU!VH469</f>
        <v>900</v>
      </c>
      <c r="O468" s="22" t="str">
        <f>[5]SKU!VN469</f>
        <v/>
      </c>
      <c r="P468" s="23">
        <f>[5]SKU!VO469</f>
        <v>43465</v>
      </c>
      <c r="Q468" s="24">
        <f>IFERROR(_xlfn.NUMBERVALUE(VLOOKUP(E468,'[5]LOG Data SAP'!$D:$M,9,0)),
IF(D468=D467,Q467,""))</f>
        <v>0</v>
      </c>
      <c r="R468" s="24">
        <f>IFERROR(_xlfn.NUMBERVALUE(VLOOKUP(E468,'[5]LOG Data SAP'!$D:$M,10,0)),
IF(D468=D467,R467,""))</f>
        <v>60</v>
      </c>
      <c r="S468" s="24">
        <f t="shared" si="28"/>
        <v>0</v>
      </c>
      <c r="T468" s="25">
        <f>IFERROR(VLOOKUP($E468,'[5]LOG Data SAP'!$D:$V,17,0)/10,
IF(D468=D467,T467,""))</f>
        <v>4.0999999999999996</v>
      </c>
      <c r="U468" s="25">
        <f>IFERROR(VLOOKUP($E468,'[5]LOG Data SAP'!$D:$V,18,0)/10,
IF(D468=D467,U467,""))</f>
        <v>2.4</v>
      </c>
      <c r="V468" s="25">
        <f>IFERROR(VLOOKUP($E468,'[5]LOG Data SAP'!$D:$V,19,0)/10,
IF(D468=D467,V467,""))</f>
        <v>11.1</v>
      </c>
      <c r="W468" s="25">
        <f>IFERROR(VLOOKUP($E468,'[5]LOG Data SAP'!$D:$AO,21,0)/10,
IF(D468=D467,W467,""))</f>
        <v>0</v>
      </c>
      <c r="X468" s="25">
        <f>IFERROR(VLOOKUP($E468,'[5]LOG Data SAP'!$D:$AO,22,0)/10,
IF(D468=D467,X467,""))</f>
        <v>0</v>
      </c>
      <c r="Y468" s="25">
        <f>IFERROR(VLOOKUP($E468,'[5]LOG Data SAP'!$D:$AO,23,0)/10,
IF(D468=D467,Y467,""))</f>
        <v>0</v>
      </c>
      <c r="Z468" s="25">
        <f>IFERROR(VLOOKUP($E468,'[5]LOG Data SAP'!$D:$AO,25,0)/10,
IF(D468=D467,Z467,""))</f>
        <v>30.1</v>
      </c>
      <c r="AA468" s="25">
        <f>IFERROR(VLOOKUP($E468,'[5]LOG Data SAP'!$D:$AO,26,0)/10,
IF(D468=D467,AA467,""))</f>
        <v>21.8</v>
      </c>
      <c r="AB468" s="25">
        <f>IFERROR(VLOOKUP($E468,'[5]LOG Data SAP'!$D:$AO,27,0)/10,
IF(D468=D467,AB467,""))</f>
        <v>13.4</v>
      </c>
      <c r="AC468" s="26">
        <f>IFERROR(VLOOKUP($E468,'[5]LOG Data SAP'!$D:$AO,29,0)/IF(VLOOKUP($E468,'[5]LOG Data SAP'!$D:$AO,30,0)="G",1000,1),
IF(D468=D467,AC467,""))</f>
        <v>6.5759999999999999E-2</v>
      </c>
      <c r="AD468" s="26">
        <f>IFERROR(VLOOKUP($E468,'[5]LOG Data SAP'!$D:$AO,31,0)/IF(VLOOKUP($E468,'[5]LOG Data SAP'!$D:$AO,32,0)="G",1000,1),
IF(D468=D467,AD467,""))</f>
        <v>0</v>
      </c>
      <c r="AE468" s="26">
        <f>IFERROR(VLOOKUP($E468,'[5]LOG Data SAP'!$D:$AO,33,0)/IF(VLOOKUP($E468,'[5]LOG Data SAP'!$D:$AO,34,0)="G",1000,1),
IF(D468=D467,AE467,""))</f>
        <v>4.1669999999999998</v>
      </c>
      <c r="AF468" s="27">
        <f t="shared" si="29"/>
        <v>109.22399999999998</v>
      </c>
      <c r="AG468" s="27" t="str">
        <f t="shared" si="30"/>
        <v/>
      </c>
      <c r="AH468" s="28">
        <f t="shared" si="31"/>
        <v>8.7928120000000023E-3</v>
      </c>
      <c r="AI468" s="18" t="str">
        <f>IFERROR(VLOOKUP(E468,'[5]LOG Data SAP'!$D:$E,2,0),IF(D468=D467,AI467,""))</f>
        <v>NMEN WHT CL_ACN_OIL_CNTR_LQD_FM 50ML</v>
      </c>
      <c r="AJ468" s="20" t="str">
        <f>IFERROR([5]SKU!VI469,IF(D468=D467,AJ467,""))</f>
        <v>83968</v>
      </c>
      <c r="AK468" s="18" t="str">
        <f>VLOOKUP(E468,[5]SKU!I:X,16,FALSE)</f>
        <v>3401.30.00</v>
      </c>
    </row>
    <row r="469" spans="1:37">
      <c r="A469" s="18" t="str">
        <f>[5]SKU!AC470</f>
        <v>Nivea</v>
      </c>
      <c r="B469" s="18" t="str">
        <f>[5]SKU!AE470</f>
        <v>Nivea Men</v>
      </c>
      <c r="C469" s="18" t="str">
        <f>[5]SKU!AJ470</f>
        <v>NM Cleansing</v>
      </c>
      <c r="D469" s="18" t="str">
        <f>[5]SKU!G470</f>
        <v>NM Oil Attack + Bright Liquid Facial Foam 150ml</v>
      </c>
      <c r="E469" s="19" t="str">
        <f>[5]SKU!I470</f>
        <v>83968-04800-08</v>
      </c>
      <c r="F469" s="19" t="str">
        <f>[5]SKU!J470</f>
        <v>83968-04800-08</v>
      </c>
      <c r="G469" s="18" t="str">
        <f>[5]SKU!K470</f>
        <v>NIVEA MEN Oil Attack + Bright Liquid Facial Foam 150ml</v>
      </c>
      <c r="H469" s="18" t="str">
        <f>IF([5]SKU!L470="R","Regular",
IF([5]SKU!L470="P","Promo",
IF([5]SKU!L470="S","Sample",
IF([5]SKU!L470="V","VAS",""))))</f>
        <v>Regular</v>
      </c>
      <c r="I469" s="18" t="str">
        <f>IF([5]SKU!QC470="A","Active",
IF([5]SKU!QC470="D","Discontinue",
IF([5]SKU!QC470="N","NPD","")))</f>
        <v>Discontinue</v>
      </c>
      <c r="J469" s="18" t="str">
        <f>VLOOKUP(IFERROR(VLOOKUP(E469,'[5]Material Status'!A:I,9,0),""),'[5]Material Status'!U:W,3,0)</f>
        <v>Inactive</v>
      </c>
      <c r="K469" s="20" t="str">
        <f>IFERROR(VLOOKUP(E469,'[5]LOG Data SAP'!$D:$AO,11,0),
IF(D469=D468,K468,""))</f>
        <v>8999777009465</v>
      </c>
      <c r="L469" s="20" t="str">
        <f>IFERROR(VLOOKUP(E469,'[5]LOG Data SAP'!$D:$AO,13,0),
IF(D469=D468,L468,""))</f>
        <v/>
      </c>
      <c r="M469" s="20" t="str">
        <f>IFERROR(VLOOKUP(E469,'[5]LOG Data SAP'!$D:$AO,15,0),
IF(D469=D468,M468,""))</f>
        <v>8999777009472</v>
      </c>
      <c r="N469" s="21">
        <f>[5]SKU!VH470</f>
        <v>1095</v>
      </c>
      <c r="O469" s="22">
        <f>[5]SKU!VN470</f>
        <v>20076</v>
      </c>
      <c r="P469" s="23">
        <f>[5]SKU!VO470</f>
        <v>44926</v>
      </c>
      <c r="Q469" s="24">
        <f>IFERROR(_xlfn.NUMBERVALUE(VLOOKUP(E469,'[5]LOG Data SAP'!$D:$M,9,0)),
IF(D469=D468,Q468,""))</f>
        <v>0</v>
      </c>
      <c r="R469" s="24">
        <f>IFERROR(_xlfn.NUMBERVALUE(VLOOKUP(E469,'[5]LOG Data SAP'!$D:$M,10,0)),
IF(D469=D468,R468,""))</f>
        <v>24</v>
      </c>
      <c r="S469" s="24">
        <f t="shared" si="28"/>
        <v>0</v>
      </c>
      <c r="T469" s="25">
        <f>IFERROR(VLOOKUP($E469,'[5]LOG Data SAP'!$D:$V,17,0)/10,
IF(D469=D468,T468,""))</f>
        <v>6</v>
      </c>
      <c r="U469" s="25">
        <f>IFERROR(VLOOKUP($E469,'[5]LOG Data SAP'!$D:$V,18,0)/10,
IF(D469=D468,U468,""))</f>
        <v>2.8</v>
      </c>
      <c r="V469" s="25">
        <f>IFERROR(VLOOKUP($E469,'[5]LOG Data SAP'!$D:$V,19,0)/10,
IF(D469=D468,V468,""))</f>
        <v>15</v>
      </c>
      <c r="W469" s="25">
        <f>IFERROR(VLOOKUP($E469,'[5]LOG Data SAP'!$D:$AO,21,0)/10,
IF(D469=D468,W468,""))</f>
        <v>0</v>
      </c>
      <c r="X469" s="25">
        <f>IFERROR(VLOOKUP($E469,'[5]LOG Data SAP'!$D:$AO,22,0)/10,
IF(D469=D468,X468,""))</f>
        <v>0</v>
      </c>
      <c r="Y469" s="25">
        <f>IFERROR(VLOOKUP($E469,'[5]LOG Data SAP'!$D:$AO,23,0)/10,
IF(D469=D468,Y468,""))</f>
        <v>0</v>
      </c>
      <c r="Z469" s="25">
        <f>IFERROR(VLOOKUP($E469,'[5]LOG Data SAP'!$D:$AO,25,0)/10,
IF(D469=D468,Z468,""))</f>
        <v>24.4</v>
      </c>
      <c r="AA469" s="25">
        <f>IFERROR(VLOOKUP($E469,'[5]LOG Data SAP'!$D:$AO,26,0)/10,
IF(D469=D468,AA468,""))</f>
        <v>18.899999999999999</v>
      </c>
      <c r="AB469" s="25">
        <f>IFERROR(VLOOKUP($E469,'[5]LOG Data SAP'!$D:$AO,27,0)/10,
IF(D469=D468,AB468,""))</f>
        <v>16.7</v>
      </c>
      <c r="AC469" s="26">
        <f>IFERROR(VLOOKUP($E469,'[5]LOG Data SAP'!$D:$AO,29,0)/IF(VLOOKUP($E469,'[5]LOG Data SAP'!$D:$AO,30,0)="G",1000,1),
IF(D469=D468,AC468,""))</f>
        <v>0.17843000000000001</v>
      </c>
      <c r="AD469" s="26">
        <f>IFERROR(VLOOKUP($E469,'[5]LOG Data SAP'!$D:$AO,31,0)/IF(VLOOKUP($E469,'[5]LOG Data SAP'!$D:$AO,32,0)="G",1000,1),
IF(D469=D468,AD468,""))</f>
        <v>0</v>
      </c>
      <c r="AE469" s="26">
        <f>IFERROR(VLOOKUP($E469,'[5]LOG Data SAP'!$D:$AO,33,0)/IF(VLOOKUP($E469,'[5]LOG Data SAP'!$D:$AO,34,0)="G",1000,1),
IF(D469=D468,AE468,""))</f>
        <v>4.4189999999999996</v>
      </c>
      <c r="AF469" s="27">
        <f t="shared" si="29"/>
        <v>251.99999999999994</v>
      </c>
      <c r="AG469" s="27" t="str">
        <f t="shared" si="30"/>
        <v/>
      </c>
      <c r="AH469" s="28">
        <f t="shared" si="31"/>
        <v>7.7013719999999989E-3</v>
      </c>
      <c r="AI469" s="18" t="str">
        <f>IFERROR(VLOOKUP(E469,'[5]LOG Data SAP'!$D:$E,2,0),IF(D469=D468,AI468,""))</f>
        <v>NMEN WHT CL_ACN_OIL_CNTR_LQD_FM 150ML</v>
      </c>
      <c r="AJ469" s="20" t="str">
        <f>IFERROR([5]SKU!VI470,IF(D469=D468,AJ468,""))</f>
        <v>83968</v>
      </c>
      <c r="AK469" s="18" t="str">
        <f>VLOOKUP(E469,[5]SKU!I:X,16,FALSE)</f>
        <v>3401.30.00</v>
      </c>
    </row>
    <row r="470" spans="1:37">
      <c r="A470" s="18" t="str">
        <f>[5]SKU!AC471</f>
        <v>Nivea</v>
      </c>
      <c r="B470" s="18" t="str">
        <f>[5]SKU!AE471</f>
        <v>Nivea Men</v>
      </c>
      <c r="C470" s="18" t="str">
        <f>[5]SKU!AJ471</f>
        <v>NM Cleansing</v>
      </c>
      <c r="D470" s="18" t="str">
        <f>[5]SKU!G471</f>
        <v>NM Oil Attack + Bright Liquid Facial Foam 150ml</v>
      </c>
      <c r="E470" s="19" t="str">
        <f>[5]SKU!I471</f>
        <v>48330-00162-00</v>
      </c>
      <c r="F470" s="19" t="str">
        <f>[5]SKU!J471</f>
        <v>83968-04800-08</v>
      </c>
      <c r="G470" s="18" t="str">
        <f>[5]SKU!K471</f>
        <v>NM TW Oil Attack 150 + NDEO RO DI 25</v>
      </c>
      <c r="H470" s="18" t="str">
        <f>IF([5]SKU!L471="R","Regular",
IF([5]SKU!L471="P","Promo",
IF([5]SKU!L471="S","Sample",
IF([5]SKU!L471="V","VAS",""))))</f>
        <v>Regular</v>
      </c>
      <c r="I470" s="18" t="str">
        <f>IF([5]SKU!QC471="A","Active",
IF([5]SKU!QC471="D","Discontinue",
IF([5]SKU!QC471="N","NPD","")))</f>
        <v>Discontinue</v>
      </c>
      <c r="J470" s="18" t="str">
        <f>VLOOKUP(IFERROR(VLOOKUP(E470,'[5]Material Status'!A:I,9,0),""),'[5]Material Status'!U:W,3,0)</f>
        <v>Inactive</v>
      </c>
      <c r="K470" s="20" t="str">
        <f>IFERROR(VLOOKUP(E470,'[5]LOG Data SAP'!$D:$AO,11,0),
IF(D470=D469,K469,""))</f>
        <v>8999777009465</v>
      </c>
      <c r="L470" s="20" t="str">
        <f>IFERROR(VLOOKUP(E470,'[5]LOG Data SAP'!$D:$AO,13,0),
IF(D470=D469,L469,""))</f>
        <v/>
      </c>
      <c r="M470" s="20" t="str">
        <f>IFERROR(VLOOKUP(E470,'[5]LOG Data SAP'!$D:$AO,15,0),
IF(D470=D469,M469,""))</f>
        <v>8999777012649</v>
      </c>
      <c r="N470" s="21">
        <f>[5]SKU!VH471</f>
        <v>900</v>
      </c>
      <c r="O470" s="22">
        <f>[5]SKU!VN471</f>
        <v>20076</v>
      </c>
      <c r="P470" s="23">
        <f>[5]SKU!VO471</f>
        <v>44926</v>
      </c>
      <c r="Q470" s="24">
        <f>IFERROR(_xlfn.NUMBERVALUE(VLOOKUP(E470,'[5]LOG Data SAP'!$D:$M,9,0)),
IF(D470=D469,Q469,""))</f>
        <v>0</v>
      </c>
      <c r="R470" s="24">
        <f>IFERROR(_xlfn.NUMBERVALUE(VLOOKUP(E470,'[5]LOG Data SAP'!$D:$M,10,0)),
IF(D470=D469,R469,""))</f>
        <v>24</v>
      </c>
      <c r="S470" s="24">
        <f t="shared" si="28"/>
        <v>0</v>
      </c>
      <c r="T470" s="25">
        <f>IFERROR(VLOOKUP($E470,'[5]LOG Data SAP'!$D:$V,17,0)/10,
IF(D470=D469,T469,""))</f>
        <v>6</v>
      </c>
      <c r="U470" s="25">
        <f>IFERROR(VLOOKUP($E470,'[5]LOG Data SAP'!$D:$V,18,0)/10,
IF(D470=D469,U469,""))</f>
        <v>7</v>
      </c>
      <c r="V470" s="25">
        <f>IFERROR(VLOOKUP($E470,'[5]LOG Data SAP'!$D:$V,19,0)/10,
IF(D470=D469,V469,""))</f>
        <v>15</v>
      </c>
      <c r="W470" s="25">
        <f>IFERROR(VLOOKUP($E470,'[5]LOG Data SAP'!$D:$AO,21,0)/10,
IF(D470=D469,W469,""))</f>
        <v>0</v>
      </c>
      <c r="X470" s="25">
        <f>IFERROR(VLOOKUP($E470,'[5]LOG Data SAP'!$D:$AO,22,0)/10,
IF(D470=D469,X469,""))</f>
        <v>0</v>
      </c>
      <c r="Y470" s="25">
        <f>IFERROR(VLOOKUP($E470,'[5]LOG Data SAP'!$D:$AO,23,0)/10,
IF(D470=D469,Y469,""))</f>
        <v>0</v>
      </c>
      <c r="Z470" s="25">
        <f>IFERROR(VLOOKUP($E470,'[5]LOG Data SAP'!$D:$AO,25,0)/10,
IF(D470=D469,Z469,""))</f>
        <v>35.1</v>
      </c>
      <c r="AA470" s="25">
        <f>IFERROR(VLOOKUP($E470,'[5]LOG Data SAP'!$D:$AO,26,0)/10,
IF(D470=D469,AA469,""))</f>
        <v>28.6</v>
      </c>
      <c r="AB470" s="25">
        <f>IFERROR(VLOOKUP($E470,'[5]LOG Data SAP'!$D:$AO,27,0)/10,
IF(D470=D469,AB469,""))</f>
        <v>16.2</v>
      </c>
      <c r="AC470" s="26">
        <f>IFERROR(VLOOKUP($E470,'[5]LOG Data SAP'!$D:$AO,29,0)/IF(VLOOKUP($E470,'[5]LOG Data SAP'!$D:$AO,30,0)="G",1000,1),
IF(D470=D469,AC469,""))</f>
        <v>0.28499999999999998</v>
      </c>
      <c r="AD470" s="26">
        <f>IFERROR(VLOOKUP($E470,'[5]LOG Data SAP'!$D:$AO,31,0)/IF(VLOOKUP($E470,'[5]LOG Data SAP'!$D:$AO,32,0)="G",1000,1),
IF(D470=D469,AD469,""))</f>
        <v>0</v>
      </c>
      <c r="AE470" s="26">
        <f>IFERROR(VLOOKUP($E470,'[5]LOG Data SAP'!$D:$AO,33,0)/IF(VLOOKUP($E470,'[5]LOG Data SAP'!$D:$AO,34,0)="G",1000,1),
IF(D470=D469,AE469,""))</f>
        <v>7.1909999999999998</v>
      </c>
      <c r="AF470" s="27">
        <f t="shared" si="29"/>
        <v>630</v>
      </c>
      <c r="AG470" s="27" t="str">
        <f t="shared" si="30"/>
        <v/>
      </c>
      <c r="AH470" s="28">
        <f t="shared" si="31"/>
        <v>1.6262532E-2</v>
      </c>
      <c r="AI470" s="18" t="str">
        <f>IFERROR(VLOOKUP(E470,'[5]LOG Data SAP'!$D:$E,2,0),IF(D470=D469,AI469,""))</f>
        <v>NM TW OIL ATTACK 150+NDEO DI 25</v>
      </c>
      <c r="AJ470" s="20" t="str">
        <f>IFERROR([5]SKU!VI471,IF(D470=D469,AJ469,""))</f>
        <v>83968</v>
      </c>
      <c r="AK470" s="18" t="str">
        <f>VLOOKUP(E470,[5]SKU!I:X,16,FALSE)</f>
        <v>3401.30.00</v>
      </c>
    </row>
    <row r="471" spans="1:37">
      <c r="A471" s="18" t="str">
        <f>[5]SKU!AC472</f>
        <v>Nivea</v>
      </c>
      <c r="B471" s="18" t="str">
        <f>[5]SKU!AE472</f>
        <v>Nivea Men</v>
      </c>
      <c r="C471" s="18" t="str">
        <f>[5]SKU!AJ472</f>
        <v>NM Cleansing</v>
      </c>
      <c r="D471" s="18" t="str">
        <f>[5]SKU!G472</f>
        <v>NM Deep Bright Oil Clear Liquid Facial Foam 50ml</v>
      </c>
      <c r="E471" s="19" t="str">
        <f>[5]SKU!I472</f>
        <v>84413-04800-01</v>
      </c>
      <c r="F471" s="19" t="str">
        <f>[5]SKU!J472</f>
        <v>84413-04800-01</v>
      </c>
      <c r="G471" s="18" t="str">
        <f>[5]SKU!K472</f>
        <v>NIVEA MEN Deep Bright Oil Clear Liquid Facial Foam 50ml</v>
      </c>
      <c r="H471" s="18" t="str">
        <f>IF([5]SKU!L472="R","Regular",
IF([5]SKU!L472="P","Promo",
IF([5]SKU!L472="S","Sample",
IF([5]SKU!L472="V","VAS",""))))</f>
        <v>Sample</v>
      </c>
      <c r="I471" s="18" t="str">
        <f>IF([5]SKU!QC472="A","Active",
IF([5]SKU!QC472="D","Discontinue",
IF([5]SKU!QC472="N","NPD","")))</f>
        <v>Discontinue</v>
      </c>
      <c r="J471" s="18" t="str">
        <f>VLOOKUP(IFERROR(VLOOKUP(E471,'[5]Material Status'!A:I,9,0),""),'[5]Material Status'!U:W,3,0)</f>
        <v>Inactive</v>
      </c>
      <c r="K471" s="20" t="str">
        <f>IFERROR(VLOOKUP(E471,'[5]LOG Data SAP'!$D:$AO,11,0),
IF(D471=D470,K470,""))</f>
        <v>8999777010300</v>
      </c>
      <c r="L471" s="20" t="str">
        <f>IFERROR(VLOOKUP(E471,'[5]LOG Data SAP'!$D:$AO,13,0),
IF(D471=D470,L470,""))</f>
        <v/>
      </c>
      <c r="M471" s="20" t="str">
        <f>IFERROR(VLOOKUP(E471,'[5]LOG Data SAP'!$D:$AO,15,0),
IF(D471=D470,M470,""))</f>
        <v>8999777010317</v>
      </c>
      <c r="N471" s="21">
        <f>[5]SKU!VH472</f>
        <v>1095</v>
      </c>
      <c r="O471" s="22" t="str">
        <f>[5]SKU!VN472</f>
        <v/>
      </c>
      <c r="P471" s="23">
        <f>[5]SKU!VO472</f>
        <v>43830</v>
      </c>
      <c r="Q471" s="24">
        <f>IFERROR(_xlfn.NUMBERVALUE(VLOOKUP(E471,'[5]LOG Data SAP'!$D:$M,9,0)),
IF(D471=D470,Q470,""))</f>
        <v>0</v>
      </c>
      <c r="R471" s="24">
        <f>IFERROR(_xlfn.NUMBERVALUE(VLOOKUP(E471,'[5]LOG Data SAP'!$D:$M,10,0)),
IF(D471=D470,R470,""))</f>
        <v>60</v>
      </c>
      <c r="S471" s="24">
        <f t="shared" si="28"/>
        <v>0</v>
      </c>
      <c r="T471" s="25">
        <f>IFERROR(VLOOKUP($E471,'[5]LOG Data SAP'!$D:$V,17,0)/10,
IF(D471=D470,T470,""))</f>
        <v>4.0999999999999996</v>
      </c>
      <c r="U471" s="25">
        <f>IFERROR(VLOOKUP($E471,'[5]LOG Data SAP'!$D:$V,18,0)/10,
IF(D471=D470,U470,""))</f>
        <v>2.4</v>
      </c>
      <c r="V471" s="25">
        <f>IFERROR(VLOOKUP($E471,'[5]LOG Data SAP'!$D:$V,19,0)/10,
IF(D471=D470,V470,""))</f>
        <v>11.1</v>
      </c>
      <c r="W471" s="25">
        <f>IFERROR(VLOOKUP($E471,'[5]LOG Data SAP'!$D:$AO,21,0)/10,
IF(D471=D470,W470,""))</f>
        <v>0</v>
      </c>
      <c r="X471" s="25">
        <f>IFERROR(VLOOKUP($E471,'[5]LOG Data SAP'!$D:$AO,22,0)/10,
IF(D471=D470,X470,""))</f>
        <v>0</v>
      </c>
      <c r="Y471" s="25">
        <f>IFERROR(VLOOKUP($E471,'[5]LOG Data SAP'!$D:$AO,23,0)/10,
IF(D471=D470,Y470,""))</f>
        <v>0</v>
      </c>
      <c r="Z471" s="25">
        <f>IFERROR(VLOOKUP($E471,'[5]LOG Data SAP'!$D:$AO,25,0)/10,
IF(D471=D470,Z470,""))</f>
        <v>30.1</v>
      </c>
      <c r="AA471" s="25">
        <f>IFERROR(VLOOKUP($E471,'[5]LOG Data SAP'!$D:$AO,26,0)/10,
IF(D471=D470,AA470,""))</f>
        <v>21.8</v>
      </c>
      <c r="AB471" s="25">
        <f>IFERROR(VLOOKUP($E471,'[5]LOG Data SAP'!$D:$AO,27,0)/10,
IF(D471=D470,AB470,""))</f>
        <v>13.4</v>
      </c>
      <c r="AC471" s="26">
        <f>IFERROR(VLOOKUP($E471,'[5]LOG Data SAP'!$D:$AO,29,0)/IF(VLOOKUP($E471,'[5]LOG Data SAP'!$D:$AO,30,0)="G",1000,1),
IF(D471=D470,AC470,""))</f>
        <v>6.6040000000000001E-2</v>
      </c>
      <c r="AD471" s="26">
        <f>IFERROR(VLOOKUP($E471,'[5]LOG Data SAP'!$D:$AO,31,0)/IF(VLOOKUP($E471,'[5]LOG Data SAP'!$D:$AO,32,0)="G",1000,1),
IF(D471=D470,AD470,""))</f>
        <v>0</v>
      </c>
      <c r="AE471" s="26">
        <f>IFERROR(VLOOKUP($E471,'[5]LOG Data SAP'!$D:$AO,33,0)/IF(VLOOKUP($E471,'[5]LOG Data SAP'!$D:$AO,34,0)="G",1000,1),
IF(D471=D470,AE470,""))</f>
        <v>4.1840000000000002</v>
      </c>
      <c r="AF471" s="27">
        <f t="shared" si="29"/>
        <v>109.22399999999998</v>
      </c>
      <c r="AG471" s="27" t="str">
        <f t="shared" si="30"/>
        <v/>
      </c>
      <c r="AH471" s="28">
        <f t="shared" si="31"/>
        <v>8.7928120000000023E-3</v>
      </c>
      <c r="AI471" s="18" t="str">
        <f>IFERROR(VLOOKUP(E471,'[5]LOG Data SAP'!$D:$E,2,0),IF(D471=D470,AI470,""))</f>
        <v>NMEN CLN DEEP_WHT_OC_LQD_FM 50ML</v>
      </c>
      <c r="AJ471" s="20" t="str">
        <f>IFERROR([5]SKU!VI472,IF(D471=D470,AJ470,""))</f>
        <v>84413</v>
      </c>
      <c r="AK471" s="18" t="str">
        <f>VLOOKUP(E471,[5]SKU!I:X,16,FALSE)</f>
        <v>3401.30.00</v>
      </c>
    </row>
    <row r="472" spans="1:37">
      <c r="A472" s="18" t="str">
        <f>[5]SKU!AC473</f>
        <v>Nivea</v>
      </c>
      <c r="B472" s="18" t="str">
        <f>[5]SKU!AE473</f>
        <v>Nivea Men</v>
      </c>
      <c r="C472" s="18" t="str">
        <f>[5]SKU!AJ473</f>
        <v>NM Cleansing</v>
      </c>
      <c r="D472" s="18" t="str">
        <f>[5]SKU!G473</f>
        <v>NM Deep Bright Oil Clear Liquid Facial Foam 150ml</v>
      </c>
      <c r="E472" s="19" t="str">
        <f>[5]SKU!I473</f>
        <v>84412-04800-01</v>
      </c>
      <c r="F472" s="19" t="str">
        <f>[5]SKU!J473</f>
        <v>84412-04800-01</v>
      </c>
      <c r="G472" s="18" t="str">
        <f>[5]SKU!K473</f>
        <v>NIVEA MEN Deep Bright Oil Clear Liquid Facial Foam 150ml</v>
      </c>
      <c r="H472" s="18" t="str">
        <f>IF([5]SKU!L473="R","Regular",
IF([5]SKU!L473="P","Promo",
IF([5]SKU!L473="S","Sample",
IF([5]SKU!L473="V","VAS",""))))</f>
        <v>Regular</v>
      </c>
      <c r="I472" s="18" t="str">
        <f>IF([5]SKU!QC473="A","Active",
IF([5]SKU!QC473="D","Discontinue",
IF([5]SKU!QC473="N","NPD","")))</f>
        <v>Discontinue</v>
      </c>
      <c r="J472" s="18" t="str">
        <f>VLOOKUP(IFERROR(VLOOKUP(E472,'[5]Material Status'!A:I,9,0),""),'[5]Material Status'!U:W,3,0)</f>
        <v>Inactive</v>
      </c>
      <c r="K472" s="20" t="str">
        <f>IFERROR(VLOOKUP(E472,'[5]LOG Data SAP'!$D:$AO,11,0),
IF(D472=D471,K471,""))</f>
        <v>8999777010324</v>
      </c>
      <c r="L472" s="20" t="str">
        <f>IFERROR(VLOOKUP(E472,'[5]LOG Data SAP'!$D:$AO,13,0),
IF(D472=D471,L471,""))</f>
        <v/>
      </c>
      <c r="M472" s="20" t="str">
        <f>IFERROR(VLOOKUP(E472,'[5]LOG Data SAP'!$D:$AO,15,0),
IF(D472=D471,M471,""))</f>
        <v>8999777010331</v>
      </c>
      <c r="N472" s="21">
        <f>[5]SKU!VH473</f>
        <v>1095</v>
      </c>
      <c r="O472" s="22">
        <f>[5]SKU!VN473</f>
        <v>22100</v>
      </c>
      <c r="P472" s="23">
        <f>[5]SKU!VO473</f>
        <v>45383</v>
      </c>
      <c r="Q472" s="24">
        <f>IFERROR(_xlfn.NUMBERVALUE(VLOOKUP(E472,'[5]LOG Data SAP'!$D:$M,9,0)),
IF(D472=D471,Q471,""))</f>
        <v>0</v>
      </c>
      <c r="R472" s="24">
        <f>IFERROR(_xlfn.NUMBERVALUE(VLOOKUP(E472,'[5]LOG Data SAP'!$D:$M,10,0)),
IF(D472=D471,R471,""))</f>
        <v>24</v>
      </c>
      <c r="S472" s="24">
        <f t="shared" si="28"/>
        <v>0</v>
      </c>
      <c r="T472" s="25">
        <f>IFERROR(VLOOKUP($E472,'[5]LOG Data SAP'!$D:$V,17,0)/10,
IF(D472=D471,T471,""))</f>
        <v>6</v>
      </c>
      <c r="U472" s="25">
        <f>IFERROR(VLOOKUP($E472,'[5]LOG Data SAP'!$D:$V,18,0)/10,
IF(D472=D471,U471,""))</f>
        <v>2.8</v>
      </c>
      <c r="V472" s="25">
        <f>IFERROR(VLOOKUP($E472,'[5]LOG Data SAP'!$D:$V,19,0)/10,
IF(D472=D471,V471,""))</f>
        <v>15</v>
      </c>
      <c r="W472" s="25">
        <f>IFERROR(VLOOKUP($E472,'[5]LOG Data SAP'!$D:$AO,21,0)/10,
IF(D472=D471,W471,""))</f>
        <v>0</v>
      </c>
      <c r="X472" s="25">
        <f>IFERROR(VLOOKUP($E472,'[5]LOG Data SAP'!$D:$AO,22,0)/10,
IF(D472=D471,X471,""))</f>
        <v>0</v>
      </c>
      <c r="Y472" s="25">
        <f>IFERROR(VLOOKUP($E472,'[5]LOG Data SAP'!$D:$AO,23,0)/10,
IF(D472=D471,Y471,""))</f>
        <v>0</v>
      </c>
      <c r="Z472" s="25">
        <f>IFERROR(VLOOKUP($E472,'[5]LOG Data SAP'!$D:$AO,25,0)/10,
IF(D472=D471,Z471,""))</f>
        <v>24.4</v>
      </c>
      <c r="AA472" s="25">
        <f>IFERROR(VLOOKUP($E472,'[5]LOG Data SAP'!$D:$AO,26,0)/10,
IF(D472=D471,AA471,""))</f>
        <v>18.899999999999999</v>
      </c>
      <c r="AB472" s="25">
        <f>IFERROR(VLOOKUP($E472,'[5]LOG Data SAP'!$D:$AO,27,0)/10,
IF(D472=D471,AB471,""))</f>
        <v>16.7</v>
      </c>
      <c r="AC472" s="26">
        <f>IFERROR(VLOOKUP($E472,'[5]LOG Data SAP'!$D:$AO,29,0)/IF(VLOOKUP($E472,'[5]LOG Data SAP'!$D:$AO,30,0)="G",1000,1),
IF(D472=D471,AC471,""))</f>
        <v>0.17926</v>
      </c>
      <c r="AD472" s="26">
        <f>IFERROR(VLOOKUP($E472,'[5]LOG Data SAP'!$D:$AO,31,0)/IF(VLOOKUP($E472,'[5]LOG Data SAP'!$D:$AO,32,0)="G",1000,1),
IF(D472=D471,AD471,""))</f>
        <v>0</v>
      </c>
      <c r="AE472" s="26">
        <f>IFERROR(VLOOKUP($E472,'[5]LOG Data SAP'!$D:$AO,33,0)/IF(VLOOKUP($E472,'[5]LOG Data SAP'!$D:$AO,34,0)="G",1000,1),
IF(D472=D471,AE471,""))</f>
        <v>4.4390000000000001</v>
      </c>
      <c r="AF472" s="27">
        <f t="shared" si="29"/>
        <v>251.99999999999994</v>
      </c>
      <c r="AG472" s="27" t="str">
        <f t="shared" si="30"/>
        <v/>
      </c>
      <c r="AH472" s="28">
        <f t="shared" si="31"/>
        <v>7.7013719999999989E-3</v>
      </c>
      <c r="AI472" s="18" t="str">
        <f>IFERROR(VLOOKUP(E472,'[5]LOG Data SAP'!$D:$E,2,0),IF(D472=D471,AI471,""))</f>
        <v>NMEN CLN DEEP_WHT_OC_LQD_FM 150ML</v>
      </c>
      <c r="AJ472" s="20" t="str">
        <f>IFERROR([5]SKU!VI473,IF(D472=D471,AJ471,""))</f>
        <v>84412</v>
      </c>
      <c r="AK472" s="18" t="str">
        <f>VLOOKUP(E472,[5]SKU!I:X,16,FALSE)</f>
        <v>3401.30.00</v>
      </c>
    </row>
    <row r="473" spans="1:37">
      <c r="A473" s="18" t="str">
        <f>[5]SKU!AC474</f>
        <v>Nivea</v>
      </c>
      <c r="B473" s="18" t="str">
        <f>[5]SKU!AE474</f>
        <v>Nivea Men</v>
      </c>
      <c r="C473" s="18" t="str">
        <f>[5]SKU!AJ474</f>
        <v>NM Cleansing</v>
      </c>
      <c r="D473" s="18" t="str">
        <f>[5]SKU!G474</f>
        <v>NM Fuji Ice Mud Oil Control Facial Foam 120ml</v>
      </c>
      <c r="E473" s="19" t="str">
        <f>[5]SKU!I474</f>
        <v>83946-04800-15</v>
      </c>
      <c r="F473" s="19" t="str">
        <f>[5]SKU!J474</f>
        <v>83946-04800-15</v>
      </c>
      <c r="G473" s="18" t="str">
        <f>[5]SKU!K474</f>
        <v>NIVEA MEN Fuji Ice Mud Oil Control Facial Foam 120ml</v>
      </c>
      <c r="H473" s="18" t="str">
        <f>IF([5]SKU!L474="R","Regular",
IF([5]SKU!L474="P","Promo",
IF([5]SKU!L474="S","Sample",
IF([5]SKU!L474="V","VAS",""))))</f>
        <v>Regular</v>
      </c>
      <c r="I473" s="18" t="str">
        <f>IF([5]SKU!QC474="A","Active",
IF([5]SKU!QC474="D","Discontinue",
IF([5]SKU!QC474="N","NPD","")))</f>
        <v>Discontinue</v>
      </c>
      <c r="J473" s="18" t="str">
        <f>VLOOKUP(IFERROR(VLOOKUP(E473,'[5]Material Status'!A:I,9,0),""),'[5]Material Status'!U:W,3,0)</f>
        <v>Inactive</v>
      </c>
      <c r="K473" s="20" t="str">
        <f>IFERROR(VLOOKUP(E473,'[5]LOG Data SAP'!$D:$AO,11,0),
IF(D473=D472,K472,""))</f>
        <v>8999777005405</v>
      </c>
      <c r="L473" s="20" t="str">
        <f>IFERROR(VLOOKUP(E473,'[5]LOG Data SAP'!$D:$AO,13,0),
IF(D473=D472,L472,""))</f>
        <v>8999777005412</v>
      </c>
      <c r="M473" s="20" t="str">
        <f>IFERROR(VLOOKUP(E473,'[5]LOG Data SAP'!$D:$AO,15,0),
IF(D473=D472,M472,""))</f>
        <v>8999777005429</v>
      </c>
      <c r="N473" s="21">
        <f>[5]SKU!VH474</f>
        <v>900</v>
      </c>
      <c r="O473" s="22">
        <f>[5]SKU!VN474</f>
        <v>22727</v>
      </c>
      <c r="P473" s="23">
        <f>[5]SKU!VO474</f>
        <v>44926</v>
      </c>
      <c r="Q473" s="24">
        <f>IFERROR(_xlfn.NUMBERVALUE(VLOOKUP(E473,'[5]LOG Data SAP'!$D:$M,9,0)),
IF(D473=D472,Q472,""))</f>
        <v>3</v>
      </c>
      <c r="R473" s="24">
        <f>IFERROR(_xlfn.NUMBERVALUE(VLOOKUP(E473,'[5]LOG Data SAP'!$D:$M,10,0)),
IF(D473=D472,R472,""))</f>
        <v>24</v>
      </c>
      <c r="S473" s="24">
        <f t="shared" si="28"/>
        <v>8</v>
      </c>
      <c r="T473" s="25">
        <f>IFERROR(VLOOKUP($E473,'[5]LOG Data SAP'!$D:$V,17,0)/10,
IF(D473=D472,T472,""))</f>
        <v>6.7</v>
      </c>
      <c r="U473" s="25">
        <f>IFERROR(VLOOKUP($E473,'[5]LOG Data SAP'!$D:$V,18,0)/10,
IF(D473=D472,U472,""))</f>
        <v>3.9</v>
      </c>
      <c r="V473" s="25">
        <f>IFERROR(VLOOKUP($E473,'[5]LOG Data SAP'!$D:$V,19,0)/10,
IF(D473=D472,V472,""))</f>
        <v>13.5</v>
      </c>
      <c r="W473" s="25">
        <f>IFERROR(VLOOKUP($E473,'[5]LOG Data SAP'!$D:$AO,21,0)/10,
IF(D473=D472,W472,""))</f>
        <v>0</v>
      </c>
      <c r="X473" s="25">
        <f>IFERROR(VLOOKUP($E473,'[5]LOG Data SAP'!$D:$AO,22,0)/10,
IF(D473=D472,X472,""))</f>
        <v>0</v>
      </c>
      <c r="Y473" s="25">
        <f>IFERROR(VLOOKUP($E473,'[5]LOG Data SAP'!$D:$AO,23,0)/10,
IF(D473=D472,Y472,""))</f>
        <v>0</v>
      </c>
      <c r="Z473" s="25">
        <f>IFERROR(VLOOKUP($E473,'[5]LOG Data SAP'!$D:$AO,25,0)/10,
IF(D473=D472,Z472,""))</f>
        <v>27</v>
      </c>
      <c r="AA473" s="25">
        <f>IFERROR(VLOOKUP($E473,'[5]LOG Data SAP'!$D:$AO,26,0)/10,
IF(D473=D472,AA472,""))</f>
        <v>23</v>
      </c>
      <c r="AB473" s="25">
        <f>IFERROR(VLOOKUP($E473,'[5]LOG Data SAP'!$D:$AO,27,0)/10,
IF(D473=D472,AB472,""))</f>
        <v>14</v>
      </c>
      <c r="AC473" s="26">
        <f>IFERROR(VLOOKUP($E473,'[5]LOG Data SAP'!$D:$AO,29,0)/IF(VLOOKUP($E473,'[5]LOG Data SAP'!$D:$AO,30,0)="G",1000,1),
IF(D473=D472,AC472,""))</f>
        <v>0.16194</v>
      </c>
      <c r="AD473" s="26">
        <f>IFERROR(VLOOKUP($E473,'[5]LOG Data SAP'!$D:$AO,31,0)/IF(VLOOKUP($E473,'[5]LOG Data SAP'!$D:$AO,32,0)="G",1000,1),
IF(D473=D472,AD472,""))</f>
        <v>0</v>
      </c>
      <c r="AE473" s="26">
        <f>IFERROR(VLOOKUP($E473,'[5]LOG Data SAP'!$D:$AO,33,0)/IF(VLOOKUP($E473,'[5]LOG Data SAP'!$D:$AO,34,0)="G",1000,1),
IF(D473=D472,AE472,""))</f>
        <v>4.0880000000000001</v>
      </c>
      <c r="AF473" s="27">
        <f t="shared" si="29"/>
        <v>352.755</v>
      </c>
      <c r="AG473" s="27" t="str">
        <f t="shared" si="30"/>
        <v/>
      </c>
      <c r="AH473" s="28">
        <f t="shared" si="31"/>
        <v>8.6940000000000003E-3</v>
      </c>
      <c r="AI473" s="18" t="str">
        <f>IFERROR(VLOOKUP(E473,'[5]LOG Data SAP'!$D:$E,2,0),IF(D473=D472,AI472,""))</f>
        <v>NMEN FC_CR RFN_SRM_MD 120ML</v>
      </c>
      <c r="AJ473" s="20" t="str">
        <f>IFERROR([5]SKU!VI474,IF(D473=D472,AJ472,""))</f>
        <v>83946</v>
      </c>
      <c r="AK473" s="18" t="str">
        <f>VLOOKUP(E473,[5]SKU!I:X,16,FALSE)</f>
        <v>3401.30.00</v>
      </c>
    </row>
    <row r="474" spans="1:37">
      <c r="A474" s="18" t="str">
        <f>[5]SKU!AC475</f>
        <v>Nivea</v>
      </c>
      <c r="B474" s="18" t="str">
        <f>[5]SKU!AE475</f>
        <v>Nivea Men</v>
      </c>
      <c r="C474" s="18" t="str">
        <f>[5]SKU!AJ475</f>
        <v>NM Cleansing</v>
      </c>
      <c r="D474" s="18" t="str">
        <f>[5]SKU!G475</f>
        <v>NM Fuji Ice Mud Oil Control Facial Foam 120ml</v>
      </c>
      <c r="E474" s="19" t="str">
        <f>[5]SKU!I475</f>
        <v>83946-04800-14</v>
      </c>
      <c r="F474" s="19" t="str">
        <f>[5]SKU!J475</f>
        <v>83946-04800-15</v>
      </c>
      <c r="G474" s="18" t="str">
        <f>[5]SKU!K475</f>
        <v>NMEN Whitening Oil Control Fuji Serum Ice Mud 120ml</v>
      </c>
      <c r="H474" s="18" t="str">
        <f>IF([5]SKU!L475="R","Regular",
IF([5]SKU!L475="P","Promo",
IF([5]SKU!L475="S","Sample",
IF([5]SKU!L475="V","VAS",""))))</f>
        <v>Regular</v>
      </c>
      <c r="I474" s="18" t="str">
        <f>IF([5]SKU!QC475="A","Active",
IF([5]SKU!QC475="D","Discontinue",
IF([5]SKU!QC475="N","NPD","")))</f>
        <v>Discontinue</v>
      </c>
      <c r="J474" s="18" t="str">
        <f>VLOOKUP(IFERROR(VLOOKUP(E474,'[5]Material Status'!A:I,9,0),""),'[5]Material Status'!U:W,3,0)</f>
        <v>Inactive</v>
      </c>
      <c r="K474" s="20" t="str">
        <f>IFERROR(VLOOKUP(E474,'[5]LOG Data SAP'!$D:$AO,11,0),
IF(D474=D473,K473,""))</f>
        <v>8999777005405</v>
      </c>
      <c r="L474" s="20" t="str">
        <f>IFERROR(VLOOKUP(E474,'[5]LOG Data SAP'!$D:$AO,13,0),
IF(D474=D473,L473,""))</f>
        <v>8999777005412</v>
      </c>
      <c r="M474" s="20" t="str">
        <f>IFERROR(VLOOKUP(E474,'[5]LOG Data SAP'!$D:$AO,15,0),
IF(D474=D473,M473,""))</f>
        <v>8999777005429</v>
      </c>
      <c r="N474" s="21">
        <f>[5]SKU!VH475</f>
        <v>900</v>
      </c>
      <c r="O474" s="22">
        <f>[5]SKU!VN475</f>
        <v>22727</v>
      </c>
      <c r="P474" s="23">
        <f>[5]SKU!VO475</f>
        <v>43830</v>
      </c>
      <c r="Q474" s="24">
        <f>IFERROR(_xlfn.NUMBERVALUE(VLOOKUP(E474,'[5]LOG Data SAP'!$D:$M,9,0)),
IF(D474=D473,Q473,""))</f>
        <v>3</v>
      </c>
      <c r="R474" s="24">
        <f>IFERROR(_xlfn.NUMBERVALUE(VLOOKUP(E474,'[5]LOG Data SAP'!$D:$M,10,0)),
IF(D474=D473,R473,""))</f>
        <v>24</v>
      </c>
      <c r="S474" s="24">
        <f t="shared" si="28"/>
        <v>8</v>
      </c>
      <c r="T474" s="25">
        <f>IFERROR(VLOOKUP($E474,'[5]LOG Data SAP'!$D:$V,17,0)/10,
IF(D474=D473,T473,""))</f>
        <v>6.7</v>
      </c>
      <c r="U474" s="25">
        <f>IFERROR(VLOOKUP($E474,'[5]LOG Data SAP'!$D:$V,18,0)/10,
IF(D474=D473,U473,""))</f>
        <v>3.9</v>
      </c>
      <c r="V474" s="25">
        <f>IFERROR(VLOOKUP($E474,'[5]LOG Data SAP'!$D:$V,19,0)/10,
IF(D474=D473,V473,""))</f>
        <v>13.5</v>
      </c>
      <c r="W474" s="25">
        <f>IFERROR(VLOOKUP($E474,'[5]LOG Data SAP'!$D:$AO,21,0)/10,
IF(D474=D473,W473,""))</f>
        <v>11.6</v>
      </c>
      <c r="X474" s="25">
        <f>IFERROR(VLOOKUP($E474,'[5]LOG Data SAP'!$D:$AO,22,0)/10,
IF(D474=D473,X473,""))</f>
        <v>6.7</v>
      </c>
      <c r="Y474" s="25">
        <f>IFERROR(VLOOKUP($E474,'[5]LOG Data SAP'!$D:$AO,23,0)/10,
IF(D474=D473,Y473,""))</f>
        <v>13.5</v>
      </c>
      <c r="Z474" s="25">
        <f>IFERROR(VLOOKUP($E474,'[5]LOG Data SAP'!$D:$AO,25,0)/10,
IF(D474=D473,Z473,""))</f>
        <v>28.3</v>
      </c>
      <c r="AA474" s="25">
        <f>IFERROR(VLOOKUP($E474,'[5]LOG Data SAP'!$D:$AO,26,0)/10,
IF(D474=D473,AA473,""))</f>
        <v>24.6</v>
      </c>
      <c r="AB474" s="25">
        <f>IFERROR(VLOOKUP($E474,'[5]LOG Data SAP'!$D:$AO,27,0)/10,
IF(D474=D473,AB473,""))</f>
        <v>16.100000000000001</v>
      </c>
      <c r="AC474" s="26">
        <f>IFERROR(VLOOKUP($E474,'[5]LOG Data SAP'!$D:$AO,29,0)/IF(VLOOKUP($E474,'[5]LOG Data SAP'!$D:$AO,30,0)="G",1000,1),
IF(D474=D473,AC473,""))</f>
        <v>0.16319</v>
      </c>
      <c r="AD474" s="26">
        <f>IFERROR(VLOOKUP($E474,'[5]LOG Data SAP'!$D:$AO,31,0)/IF(VLOOKUP($E474,'[5]LOG Data SAP'!$D:$AO,32,0)="G",1000,1),
IF(D474=D473,AD473,""))</f>
        <v>0.49199999999999999</v>
      </c>
      <c r="AE474" s="26">
        <f>IFERROR(VLOOKUP($E474,'[5]LOG Data SAP'!$D:$AO,33,0)/IF(VLOOKUP($E474,'[5]LOG Data SAP'!$D:$AO,34,0)="G",1000,1),
IF(D474=D473,AE473,""))</f>
        <v>4.2</v>
      </c>
      <c r="AF474" s="27">
        <f t="shared" si="29"/>
        <v>352.755</v>
      </c>
      <c r="AG474" s="27">
        <f t="shared" si="30"/>
        <v>1049.22</v>
      </c>
      <c r="AH474" s="28">
        <f t="shared" si="31"/>
        <v>1.1208498000000001E-2</v>
      </c>
      <c r="AI474" s="18" t="str">
        <f>IFERROR(VLOOKUP(E474,'[5]LOG Data SAP'!$D:$E,2,0),IF(D474=D473,AI473,""))</f>
        <v>NMEN FC_CR RFN_SRM_MD 120ML</v>
      </c>
      <c r="AJ474" s="20" t="str">
        <f>IFERROR([5]SKU!VI475,IF(D474=D473,AJ473,""))</f>
        <v>83946</v>
      </c>
      <c r="AK474" s="18" t="str">
        <f>VLOOKUP(E474,[5]SKU!I:X,16,FALSE)</f>
        <v>3401.30.00</v>
      </c>
    </row>
    <row r="475" spans="1:37">
      <c r="A475" s="18" t="str">
        <f>[5]SKU!AC476</f>
        <v>Nivea</v>
      </c>
      <c r="B475" s="18" t="str">
        <f>[5]SKU!AE476</f>
        <v>Nivea Men</v>
      </c>
      <c r="C475" s="18" t="str">
        <f>[5]SKU!AJ476</f>
        <v>NM Cleansing</v>
      </c>
      <c r="D475" s="18" t="str">
        <f>[5]SKU!G476</f>
        <v>NM Fuji Ice Mud Oil Control Facial Foam 120ml</v>
      </c>
      <c r="E475" s="19" t="str">
        <f>[5]SKU!I476</f>
        <v>48330-00118-00</v>
      </c>
      <c r="F475" s="19" t="str">
        <f>[5]SKU!J476</f>
        <v>83946-04800-15</v>
      </c>
      <c r="G475" s="18" t="str">
        <f>[5]SKU!K476</f>
        <v>NM OC Fuji 120 (Unique Code)</v>
      </c>
      <c r="H475" s="18" t="str">
        <f>IF([5]SKU!L476="R","Regular",
IF([5]SKU!L476="P","Promo",
IF([5]SKU!L476="S","Sample",
IF([5]SKU!L476="V","VAS",""))))</f>
        <v>Promo</v>
      </c>
      <c r="I475" s="18" t="str">
        <f>IF([5]SKU!QC476="A","Active",
IF([5]SKU!QC476="D","Discontinue",
IF([5]SKU!QC476="N","NPD","")))</f>
        <v>Discontinue</v>
      </c>
      <c r="J475" s="18" t="str">
        <f>VLOOKUP(IFERROR(VLOOKUP(E475,'[5]Material Status'!A:I,9,0),""),'[5]Material Status'!U:W,3,0)</f>
        <v>Inactive</v>
      </c>
      <c r="K475" s="20" t="str">
        <f>IFERROR(VLOOKUP(E475,'[5]LOG Data SAP'!$D:$AO,11,0),
IF(D475=D474,K474,""))</f>
        <v>8999777005405</v>
      </c>
      <c r="L475" s="20" t="str">
        <f>IFERROR(VLOOKUP(E475,'[5]LOG Data SAP'!$D:$AO,13,0),
IF(D475=D474,L474,""))</f>
        <v/>
      </c>
      <c r="M475" s="20" t="str">
        <f>IFERROR(VLOOKUP(E475,'[5]LOG Data SAP'!$D:$AO,15,0),
IF(D475=D474,M474,""))</f>
        <v>8999777009090</v>
      </c>
      <c r="N475" s="21">
        <f>[5]SKU!VH476</f>
        <v>900</v>
      </c>
      <c r="O475" s="22">
        <f>[5]SKU!VN476</f>
        <v>22727</v>
      </c>
      <c r="P475" s="23">
        <f>[5]SKU!VO476</f>
        <v>44926</v>
      </c>
      <c r="Q475" s="24">
        <f>IFERROR(_xlfn.NUMBERVALUE(VLOOKUP(E475,'[5]LOG Data SAP'!$D:$M,9,0)),
IF(D475=D474,Q474,""))</f>
        <v>0</v>
      </c>
      <c r="R475" s="24">
        <f>IFERROR(_xlfn.NUMBERVALUE(VLOOKUP(E475,'[5]LOG Data SAP'!$D:$M,10,0)),
IF(D475=D474,R474,""))</f>
        <v>24</v>
      </c>
      <c r="S475" s="24">
        <f t="shared" si="28"/>
        <v>0</v>
      </c>
      <c r="T475" s="25">
        <f>IFERROR(VLOOKUP($E475,'[5]LOG Data SAP'!$D:$V,17,0)/10,
IF(D475=D474,T474,""))</f>
        <v>6.7</v>
      </c>
      <c r="U475" s="25">
        <f>IFERROR(VLOOKUP($E475,'[5]LOG Data SAP'!$D:$V,18,0)/10,
IF(D475=D474,U474,""))</f>
        <v>3.9</v>
      </c>
      <c r="V475" s="25">
        <f>IFERROR(VLOOKUP($E475,'[5]LOG Data SAP'!$D:$V,19,0)/10,
IF(D475=D474,V474,""))</f>
        <v>13.5</v>
      </c>
      <c r="W475" s="25">
        <f>IFERROR(VLOOKUP($E475,'[5]LOG Data SAP'!$D:$AO,21,0)/10,
IF(D475=D474,W474,""))</f>
        <v>0</v>
      </c>
      <c r="X475" s="25">
        <f>IFERROR(VLOOKUP($E475,'[5]LOG Data SAP'!$D:$AO,22,0)/10,
IF(D475=D474,X474,""))</f>
        <v>0</v>
      </c>
      <c r="Y475" s="25">
        <f>IFERROR(VLOOKUP($E475,'[5]LOG Data SAP'!$D:$AO,23,0)/10,
IF(D475=D474,Y474,""))</f>
        <v>0</v>
      </c>
      <c r="Z475" s="25">
        <f>IFERROR(VLOOKUP($E475,'[5]LOG Data SAP'!$D:$AO,25,0)/10,
IF(D475=D474,Z474,""))</f>
        <v>27</v>
      </c>
      <c r="AA475" s="25">
        <f>IFERROR(VLOOKUP($E475,'[5]LOG Data SAP'!$D:$AO,26,0)/10,
IF(D475=D474,AA474,""))</f>
        <v>23</v>
      </c>
      <c r="AB475" s="25">
        <f>IFERROR(VLOOKUP($E475,'[5]LOG Data SAP'!$D:$AO,27,0)/10,
IF(D475=D474,AB474,""))</f>
        <v>14</v>
      </c>
      <c r="AC475" s="26">
        <f>IFERROR(VLOOKUP($E475,'[5]LOG Data SAP'!$D:$AO,29,0)/IF(VLOOKUP($E475,'[5]LOG Data SAP'!$D:$AO,30,0)="G",1000,1),
IF(D475=D474,AC474,""))</f>
        <v>0.16194</v>
      </c>
      <c r="AD475" s="26">
        <f>IFERROR(VLOOKUP($E475,'[5]LOG Data SAP'!$D:$AO,31,0)/IF(VLOOKUP($E475,'[5]LOG Data SAP'!$D:$AO,32,0)="G",1000,1),
IF(D475=D474,AD474,""))</f>
        <v>0</v>
      </c>
      <c r="AE475" s="26">
        <f>IFERROR(VLOOKUP($E475,'[5]LOG Data SAP'!$D:$AO,33,0)/IF(VLOOKUP($E475,'[5]LOG Data SAP'!$D:$AO,34,0)="G",1000,1),
IF(D475=D474,AE474,""))</f>
        <v>4.0880000000000001</v>
      </c>
      <c r="AF475" s="27">
        <f t="shared" si="29"/>
        <v>352.755</v>
      </c>
      <c r="AG475" s="27" t="str">
        <f t="shared" si="30"/>
        <v/>
      </c>
      <c r="AH475" s="28">
        <f t="shared" si="31"/>
        <v>8.6940000000000003E-3</v>
      </c>
      <c r="AI475" s="18" t="str">
        <f>IFERROR(VLOOKUP(E475,'[5]LOG Data SAP'!$D:$E,2,0),IF(D475=D474,AI474,""))</f>
        <v>NMEN FC_CR RFN_SRM_MD 120ML</v>
      </c>
      <c r="AJ475" s="20" t="str">
        <f>IFERROR([5]SKU!VI476,IF(D475=D474,AJ474,""))</f>
        <v>83946</v>
      </c>
      <c r="AK475" s="18" t="str">
        <f>VLOOKUP(E475,[5]SKU!I:X,16,FALSE)</f>
        <v>3401.30.00</v>
      </c>
    </row>
    <row r="476" spans="1:37">
      <c r="A476" s="18" t="str">
        <f>[5]SKU!AC477</f>
        <v>Nivea</v>
      </c>
      <c r="B476" s="18" t="str">
        <f>[5]SKU!AE477</f>
        <v>Nivea Men</v>
      </c>
      <c r="C476" s="18" t="str">
        <f>[5]SKU!AJ477</f>
        <v>NM Cleansing</v>
      </c>
      <c r="D476" s="18" t="str">
        <f>[5]SKU!G477</f>
        <v>NM Fuji Ice Mud Oil Control Facial Foam 120ml</v>
      </c>
      <c r="E476" s="19" t="str">
        <f>[5]SKU!I477</f>
        <v>48330-00083-00</v>
      </c>
      <c r="F476" s="19" t="str">
        <f>[5]SKU!J477</f>
        <v>83946-04800-15</v>
      </c>
      <c r="G476" s="18" t="str">
        <f>[5]SKU!K477</f>
        <v>NM OC Fuji Ice Mud 120ml + NDEO RO BWM 25ml</v>
      </c>
      <c r="H476" s="18" t="str">
        <f>IF([5]SKU!L477="R","Regular",
IF([5]SKU!L477="P","Promo",
IF([5]SKU!L477="S","Sample",
IF([5]SKU!L477="V","VAS",""))))</f>
        <v>VAS</v>
      </c>
      <c r="I476" s="18" t="str">
        <f>IF([5]SKU!QC477="A","Active",
IF([5]SKU!QC477="D","Discontinue",
IF([5]SKU!QC477="N","NPD","")))</f>
        <v>Discontinue</v>
      </c>
      <c r="J476" s="18" t="str">
        <f>VLOOKUP(IFERROR(VLOOKUP(E476,'[5]Material Status'!A:I,9,0),""),'[5]Material Status'!U:W,3,0)</f>
        <v>Inactive</v>
      </c>
      <c r="K476" s="20" t="str">
        <f>IFERROR(VLOOKUP(E476,'[5]LOG Data SAP'!$D:$AO,11,0),
IF(D476=D475,K475,""))</f>
        <v>8999777005405</v>
      </c>
      <c r="L476" s="20" t="str">
        <f>IFERROR(VLOOKUP(E476,'[5]LOG Data SAP'!$D:$AO,13,0),
IF(D476=D475,L475,""))</f>
        <v/>
      </c>
      <c r="M476" s="20" t="str">
        <f>IFERROR(VLOOKUP(E476,'[5]LOG Data SAP'!$D:$AO,15,0),
IF(D476=D475,M475,""))</f>
        <v>8999777009090</v>
      </c>
      <c r="N476" s="21">
        <f>[5]SKU!VH477</f>
        <v>900</v>
      </c>
      <c r="O476" s="22">
        <f>[5]SKU!VN477</f>
        <v>22727</v>
      </c>
      <c r="P476" s="23">
        <f>[5]SKU!VO477</f>
        <v>43100</v>
      </c>
      <c r="Q476" s="24">
        <f>IFERROR(_xlfn.NUMBERVALUE(VLOOKUP(E476,'[5]LOG Data SAP'!$D:$M,9,0)),
IF(D476=D475,Q475,""))</f>
        <v>0</v>
      </c>
      <c r="R476" s="24">
        <f>IFERROR(_xlfn.NUMBERVALUE(VLOOKUP(E476,'[5]LOG Data SAP'!$D:$M,10,0)),
IF(D476=D475,R475,""))</f>
        <v>24</v>
      </c>
      <c r="S476" s="24">
        <f t="shared" si="28"/>
        <v>0</v>
      </c>
      <c r="T476" s="25">
        <f>IFERROR(VLOOKUP($E476,'[5]LOG Data SAP'!$D:$V,17,0)/10,
IF(D476=D475,T475,""))</f>
        <v>6.7</v>
      </c>
      <c r="U476" s="25">
        <f>IFERROR(VLOOKUP($E476,'[5]LOG Data SAP'!$D:$V,18,0)/10,
IF(D476=D475,U475,""))</f>
        <v>3.9</v>
      </c>
      <c r="V476" s="25">
        <f>IFERROR(VLOOKUP($E476,'[5]LOG Data SAP'!$D:$V,19,0)/10,
IF(D476=D475,V475,""))</f>
        <v>13.5</v>
      </c>
      <c r="W476" s="25">
        <f>IFERROR(VLOOKUP($E476,'[5]LOG Data SAP'!$D:$AO,21,0)/10,
IF(D476=D475,W475,""))</f>
        <v>0</v>
      </c>
      <c r="X476" s="25">
        <f>IFERROR(VLOOKUP($E476,'[5]LOG Data SAP'!$D:$AO,22,0)/10,
IF(D476=D475,X475,""))</f>
        <v>0</v>
      </c>
      <c r="Y476" s="25">
        <f>IFERROR(VLOOKUP($E476,'[5]LOG Data SAP'!$D:$AO,23,0)/10,
IF(D476=D475,Y475,""))</f>
        <v>0</v>
      </c>
      <c r="Z476" s="25">
        <f>IFERROR(VLOOKUP($E476,'[5]LOG Data SAP'!$D:$AO,25,0)/10,
IF(D476=D475,Z475,""))</f>
        <v>27</v>
      </c>
      <c r="AA476" s="25">
        <f>IFERROR(VLOOKUP($E476,'[5]LOG Data SAP'!$D:$AO,26,0)/10,
IF(D476=D475,AA475,""))</f>
        <v>23</v>
      </c>
      <c r="AB476" s="25">
        <f>IFERROR(VLOOKUP($E476,'[5]LOG Data SAP'!$D:$AO,27,0)/10,
IF(D476=D475,AB475,""))</f>
        <v>14</v>
      </c>
      <c r="AC476" s="26">
        <f>IFERROR(VLOOKUP($E476,'[5]LOG Data SAP'!$D:$AO,29,0)/IF(VLOOKUP($E476,'[5]LOG Data SAP'!$D:$AO,30,0)="G",1000,1),
IF(D476=D475,AC475,""))</f>
        <v>0.16194</v>
      </c>
      <c r="AD476" s="26">
        <f>IFERROR(VLOOKUP($E476,'[5]LOG Data SAP'!$D:$AO,31,0)/IF(VLOOKUP($E476,'[5]LOG Data SAP'!$D:$AO,32,0)="G",1000,1),
IF(D476=D475,AD475,""))</f>
        <v>0</v>
      </c>
      <c r="AE476" s="26">
        <f>IFERROR(VLOOKUP($E476,'[5]LOG Data SAP'!$D:$AO,33,0)/IF(VLOOKUP($E476,'[5]LOG Data SAP'!$D:$AO,34,0)="G",1000,1),
IF(D476=D475,AE475,""))</f>
        <v>4.0880000000000001</v>
      </c>
      <c r="AF476" s="27">
        <f t="shared" si="29"/>
        <v>352.755</v>
      </c>
      <c r="AG476" s="27" t="str">
        <f t="shared" si="30"/>
        <v/>
      </c>
      <c r="AH476" s="28">
        <f t="shared" si="31"/>
        <v>8.6940000000000003E-3</v>
      </c>
      <c r="AI476" s="18" t="str">
        <f>IFERROR(VLOOKUP(E476,'[5]LOG Data SAP'!$D:$E,2,0),IF(D476=D475,AI475,""))</f>
        <v>NMEN FC_CR RFN_SRM_MD 120ML</v>
      </c>
      <c r="AJ476" s="20" t="str">
        <f>IFERROR([5]SKU!VI477,IF(D476=D475,AJ475,""))</f>
        <v>83946</v>
      </c>
      <c r="AK476" s="18" t="str">
        <f>VLOOKUP(E476,[5]SKU!I:X,16,FALSE)</f>
        <v>3401.30.00</v>
      </c>
    </row>
    <row r="477" spans="1:37">
      <c r="A477" s="18" t="str">
        <f>[5]SKU!AC478</f>
        <v>Nivea</v>
      </c>
      <c r="B477" s="18" t="str">
        <f>[5]SKU!AE478</f>
        <v>Nivea Men</v>
      </c>
      <c r="C477" s="18" t="str">
        <f>[5]SKU!AJ478</f>
        <v>NM Cleansing</v>
      </c>
      <c r="D477" s="18" t="str">
        <f>[5]SKU!G478</f>
        <v>NM Fuji Ice Mud Acne Control Facial Foam 120ml</v>
      </c>
      <c r="E477" s="19" t="str">
        <f>[5]SKU!I478</f>
        <v>83947-04800-15</v>
      </c>
      <c r="F477" s="19" t="str">
        <f>[5]SKU!J478</f>
        <v>83947-04800-15</v>
      </c>
      <c r="G477" s="18" t="str">
        <f>[5]SKU!K478</f>
        <v>NIVEA MEN Fuji Ice Mud Acne Control Facial Foam 120ml</v>
      </c>
      <c r="H477" s="18" t="str">
        <f>IF([5]SKU!L478="R","Regular",
IF([5]SKU!L478="P","Promo",
IF([5]SKU!L478="S","Sample",
IF([5]SKU!L478="V","VAS",""))))</f>
        <v>Regular</v>
      </c>
      <c r="I477" s="18" t="str">
        <f>IF([5]SKU!QC478="A","Active",
IF([5]SKU!QC478="D","Discontinue",
IF([5]SKU!QC478="N","NPD","")))</f>
        <v>Discontinue</v>
      </c>
      <c r="J477" s="18" t="str">
        <f>VLOOKUP(IFERROR(VLOOKUP(E477,'[5]Material Status'!A:I,9,0),""),'[5]Material Status'!U:W,3,0)</f>
        <v>Inactive</v>
      </c>
      <c r="K477" s="20" t="str">
        <f>IFERROR(VLOOKUP(E477,'[5]LOG Data SAP'!$D:$AO,11,0),
IF(D477=D476,K476,""))</f>
        <v>8999777006365</v>
      </c>
      <c r="L477" s="20" t="str">
        <f>IFERROR(VLOOKUP(E477,'[5]LOG Data SAP'!$D:$AO,13,0),
IF(D477=D476,L476,""))</f>
        <v>8999777006372</v>
      </c>
      <c r="M477" s="20" t="str">
        <f>IFERROR(VLOOKUP(E477,'[5]LOG Data SAP'!$D:$AO,15,0),
IF(D477=D476,M476,""))</f>
        <v>8999777006389</v>
      </c>
      <c r="N477" s="21">
        <f>[5]SKU!VH478</f>
        <v>900</v>
      </c>
      <c r="O477" s="22">
        <f>[5]SKU!VN478</f>
        <v>22727</v>
      </c>
      <c r="P477" s="23">
        <f>[5]SKU!VO478</f>
        <v>44926</v>
      </c>
      <c r="Q477" s="24">
        <f>IFERROR(_xlfn.NUMBERVALUE(VLOOKUP(E477,'[5]LOG Data SAP'!$D:$M,9,0)),
IF(D477=D476,Q476,""))</f>
        <v>3</v>
      </c>
      <c r="R477" s="24">
        <f>IFERROR(_xlfn.NUMBERVALUE(VLOOKUP(E477,'[5]LOG Data SAP'!$D:$M,10,0)),
IF(D477=D476,R476,""))</f>
        <v>24</v>
      </c>
      <c r="S477" s="24">
        <f t="shared" si="28"/>
        <v>8</v>
      </c>
      <c r="T477" s="25">
        <f>IFERROR(VLOOKUP($E477,'[5]LOG Data SAP'!$D:$V,17,0)/10,
IF(D477=D476,T476,""))</f>
        <v>6.7</v>
      </c>
      <c r="U477" s="25">
        <f>IFERROR(VLOOKUP($E477,'[5]LOG Data SAP'!$D:$V,18,0)/10,
IF(D477=D476,U476,""))</f>
        <v>3.9</v>
      </c>
      <c r="V477" s="25">
        <f>IFERROR(VLOOKUP($E477,'[5]LOG Data SAP'!$D:$V,19,0)/10,
IF(D477=D476,V476,""))</f>
        <v>13.5</v>
      </c>
      <c r="W477" s="25">
        <f>IFERROR(VLOOKUP($E477,'[5]LOG Data SAP'!$D:$AO,21,0)/10,
IF(D477=D476,W476,""))</f>
        <v>0</v>
      </c>
      <c r="X477" s="25">
        <f>IFERROR(VLOOKUP($E477,'[5]LOG Data SAP'!$D:$AO,22,0)/10,
IF(D477=D476,X476,""))</f>
        <v>0</v>
      </c>
      <c r="Y477" s="25">
        <f>IFERROR(VLOOKUP($E477,'[5]LOG Data SAP'!$D:$AO,23,0)/10,
IF(D477=D476,Y476,""))</f>
        <v>0</v>
      </c>
      <c r="Z477" s="25">
        <f>IFERROR(VLOOKUP($E477,'[5]LOG Data SAP'!$D:$AO,25,0)/10,
IF(D477=D476,Z476,""))</f>
        <v>27</v>
      </c>
      <c r="AA477" s="25">
        <f>IFERROR(VLOOKUP($E477,'[5]LOG Data SAP'!$D:$AO,26,0)/10,
IF(D477=D476,AA476,""))</f>
        <v>23</v>
      </c>
      <c r="AB477" s="25">
        <f>IFERROR(VLOOKUP($E477,'[5]LOG Data SAP'!$D:$AO,27,0)/10,
IF(D477=D476,AB476,""))</f>
        <v>14</v>
      </c>
      <c r="AC477" s="26">
        <f>IFERROR(VLOOKUP($E477,'[5]LOG Data SAP'!$D:$AO,29,0)/IF(VLOOKUP($E477,'[5]LOG Data SAP'!$D:$AO,30,0)="G",1000,1),
IF(D477=D476,AC476,""))</f>
        <v>0.16194</v>
      </c>
      <c r="AD477" s="26">
        <f>IFERROR(VLOOKUP($E477,'[5]LOG Data SAP'!$D:$AO,31,0)/IF(VLOOKUP($E477,'[5]LOG Data SAP'!$D:$AO,32,0)="G",1000,1),
IF(D477=D476,AD476,""))</f>
        <v>0</v>
      </c>
      <c r="AE477" s="26">
        <f>IFERROR(VLOOKUP($E477,'[5]LOG Data SAP'!$D:$AO,33,0)/IF(VLOOKUP($E477,'[5]LOG Data SAP'!$D:$AO,34,0)="G",1000,1),
IF(D477=D476,AE476,""))</f>
        <v>4.0880000000000001</v>
      </c>
      <c r="AF477" s="27">
        <f t="shared" si="29"/>
        <v>352.755</v>
      </c>
      <c r="AG477" s="27" t="str">
        <f t="shared" si="30"/>
        <v/>
      </c>
      <c r="AH477" s="28">
        <f t="shared" si="31"/>
        <v>8.6940000000000003E-3</v>
      </c>
      <c r="AI477" s="18" t="str">
        <f>IFERROR(VLOOKUP(E477,'[5]LOG Data SAP'!$D:$E,2,0),IF(D477=D476,AI476,""))</f>
        <v>NMEN FC_CR SRM_CLN_MD 120ML</v>
      </c>
      <c r="AJ477" s="20" t="str">
        <f>IFERROR([5]SKU!VI478,IF(D477=D476,AJ476,""))</f>
        <v>83947</v>
      </c>
      <c r="AK477" s="18" t="str">
        <f>VLOOKUP(E477,[5]SKU!I:X,16,FALSE)</f>
        <v>3401.30.00</v>
      </c>
    </row>
    <row r="478" spans="1:37">
      <c r="A478" s="18" t="str">
        <f>[5]SKU!AC479</f>
        <v>Nivea</v>
      </c>
      <c r="B478" s="18" t="str">
        <f>[5]SKU!AE479</f>
        <v>Nivea Men</v>
      </c>
      <c r="C478" s="18" t="str">
        <f>[5]SKU!AJ479</f>
        <v>NM Cleansing</v>
      </c>
      <c r="D478" s="18" t="str">
        <f>[5]SKU!G479</f>
        <v>NM Travel Pack</v>
      </c>
      <c r="E478" s="19" t="str">
        <f>[5]SKU!I479</f>
        <v>48330-00078-00</v>
      </c>
      <c r="F478" s="19" t="str">
        <f>[5]SKU!J479</f>
        <v>48330-00078-00</v>
      </c>
      <c r="G478" s="18" t="str">
        <f>[5]SKU!K479</f>
        <v>NIVEA MEN Travel Pack</v>
      </c>
      <c r="H478" s="18" t="str">
        <f>IF([5]SKU!L479="R","Regular",
IF([5]SKU!L479="P","Promo",
IF([5]SKU!L479="S","Sample",
IF([5]SKU!L479="V","VAS",""))))</f>
        <v>VAS</v>
      </c>
      <c r="I478" s="18" t="str">
        <f>IF([5]SKU!QC479="A","Active",
IF([5]SKU!QC479="D","Discontinue",
IF([5]SKU!QC479="N","NPD","")))</f>
        <v>Discontinue</v>
      </c>
      <c r="J478" s="18" t="str">
        <f>VLOOKUP(IFERROR(VLOOKUP(E478,'[5]Material Status'!A:I,9,0),""),'[5]Material Status'!U:W,3,0)</f>
        <v>Inactive</v>
      </c>
      <c r="K478" s="20" t="str">
        <f>IFERROR(VLOOKUP(E478,'[5]LOG Data SAP'!$D:$AO,11,0),
IF(D478=D477,K477,""))</f>
        <v/>
      </c>
      <c r="L478" s="20" t="str">
        <f>IFERROR(VLOOKUP(E478,'[5]LOG Data SAP'!$D:$AO,13,0),
IF(D478=D477,L477,""))</f>
        <v/>
      </c>
      <c r="M478" s="20" t="str">
        <f>IFERROR(VLOOKUP(E478,'[5]LOG Data SAP'!$D:$AO,15,0),
IF(D478=D477,M477,""))</f>
        <v/>
      </c>
      <c r="N478" s="21">
        <f>[5]SKU!VH479</f>
        <v>1095</v>
      </c>
      <c r="O478" s="22">
        <f>[5]SKU!VN479</f>
        <v>27350</v>
      </c>
      <c r="P478" s="23">
        <f>[5]SKU!VO479</f>
        <v>43100</v>
      </c>
      <c r="Q478" s="24" t="str">
        <f>IFERROR(_xlfn.NUMBERVALUE(VLOOKUP(E478,'[5]LOG Data SAP'!$D:$M,9,0)),
IF(D478=D477,Q477,""))</f>
        <v/>
      </c>
      <c r="R478" s="24" t="str">
        <f>IFERROR(_xlfn.NUMBERVALUE(VLOOKUP(E478,'[5]LOG Data SAP'!$D:$M,10,0)),
IF(D478=D477,R477,""))</f>
        <v/>
      </c>
      <c r="S478" s="24" t="str">
        <f t="shared" si="28"/>
        <v/>
      </c>
      <c r="T478" s="25" t="str">
        <f>IFERROR(VLOOKUP($E478,'[5]LOG Data SAP'!$D:$V,17,0)/10,
IF(D478=D477,T477,""))</f>
        <v/>
      </c>
      <c r="U478" s="25" t="str">
        <f>IFERROR(VLOOKUP($E478,'[5]LOG Data SAP'!$D:$V,18,0)/10,
IF(D478=D477,U477,""))</f>
        <v/>
      </c>
      <c r="V478" s="25" t="str">
        <f>IFERROR(VLOOKUP($E478,'[5]LOG Data SAP'!$D:$V,19,0)/10,
IF(D478=D477,V477,""))</f>
        <v/>
      </c>
      <c r="W478" s="25" t="str">
        <f>IFERROR(VLOOKUP($E478,'[5]LOG Data SAP'!$D:$AO,21,0)/10,
IF(D478=D477,W477,""))</f>
        <v/>
      </c>
      <c r="X478" s="25" t="str">
        <f>IFERROR(VLOOKUP($E478,'[5]LOG Data SAP'!$D:$AO,22,0)/10,
IF(D478=D477,X477,""))</f>
        <v/>
      </c>
      <c r="Y478" s="25" t="str">
        <f>IFERROR(VLOOKUP($E478,'[5]LOG Data SAP'!$D:$AO,23,0)/10,
IF(D478=D477,Y477,""))</f>
        <v/>
      </c>
      <c r="Z478" s="25" t="str">
        <f>IFERROR(VLOOKUP($E478,'[5]LOG Data SAP'!$D:$AO,25,0)/10,
IF(D478=D477,Z477,""))</f>
        <v/>
      </c>
      <c r="AA478" s="25" t="str">
        <f>IFERROR(VLOOKUP($E478,'[5]LOG Data SAP'!$D:$AO,26,0)/10,
IF(D478=D477,AA477,""))</f>
        <v/>
      </c>
      <c r="AB478" s="25" t="str">
        <f>IFERROR(VLOOKUP($E478,'[5]LOG Data SAP'!$D:$AO,27,0)/10,
IF(D478=D477,AB477,""))</f>
        <v/>
      </c>
      <c r="AC478" s="26" t="str">
        <f>IFERROR(VLOOKUP($E478,'[5]LOG Data SAP'!$D:$AO,29,0)/IF(VLOOKUP($E478,'[5]LOG Data SAP'!$D:$AO,30,0)="G",1000,1),
IF(D478=D477,AC477,""))</f>
        <v/>
      </c>
      <c r="AD478" s="26" t="str">
        <f>IFERROR(VLOOKUP($E478,'[5]LOG Data SAP'!$D:$AO,31,0)/IF(VLOOKUP($E478,'[5]LOG Data SAP'!$D:$AO,32,0)="G",1000,1),
IF(D478=D477,AD477,""))</f>
        <v/>
      </c>
      <c r="AE478" s="26" t="str">
        <f>IFERROR(VLOOKUP($E478,'[5]LOG Data SAP'!$D:$AO,33,0)/IF(VLOOKUP($E478,'[5]LOG Data SAP'!$D:$AO,34,0)="G",1000,1),
IF(D478=D477,AE477,""))</f>
        <v/>
      </c>
      <c r="AF478" s="27" t="str">
        <f t="shared" si="29"/>
        <v/>
      </c>
      <c r="AG478" s="27" t="str">
        <f t="shared" si="30"/>
        <v/>
      </c>
      <c r="AH478" s="28" t="str">
        <f t="shared" si="31"/>
        <v/>
      </c>
      <c r="AI478" s="18" t="str">
        <f>IFERROR(VLOOKUP(E478,'[5]LOG Data SAP'!$D:$E,2,0),IF(D478=D477,AI477,""))</f>
        <v/>
      </c>
      <c r="AJ478" s="20" t="str">
        <f>IFERROR([5]SKU!VI479,IF(D478=D477,AJ477,""))</f>
        <v/>
      </c>
      <c r="AK478" s="18" t="str">
        <f>VLOOKUP(E478,[5]SKU!I:X,16,FALSE)</f>
        <v>3401.30.00</v>
      </c>
    </row>
    <row r="479" spans="1:37">
      <c r="A479" s="18" t="str">
        <f>[5]SKU!AC480</f>
        <v>Nivea</v>
      </c>
      <c r="B479" s="18" t="str">
        <f>[5]SKU!AE480</f>
        <v>Nivea Deodorant</v>
      </c>
      <c r="C479" s="18" t="str">
        <f>[5]SKU!AJ480</f>
        <v>Deo Female</v>
      </c>
      <c r="D479" s="18" t="str">
        <f>[5]SKU!G480</f>
        <v>NDEO Roll On Black &amp; White Female 25ml</v>
      </c>
      <c r="E479" s="19" t="str">
        <f>[5]SKU!I480</f>
        <v>82235-04800-30</v>
      </c>
      <c r="F479" s="19" t="str">
        <f>[5]SKU!J480</f>
        <v>82235-04800-30</v>
      </c>
      <c r="G479" s="18" t="str">
        <f>[5]SKU!K480</f>
        <v>NIVEA Black &amp; White Invisible Original Deodorant Roll On 25ml</v>
      </c>
      <c r="H479" s="18" t="str">
        <f>IF([5]SKU!L480="R","Regular",
IF([5]SKU!L480="P","Promo",
IF([5]SKU!L480="S","Sample",
IF([5]SKU!L480="V","VAS",""))))</f>
        <v>Regular</v>
      </c>
      <c r="I479" s="18" t="str">
        <f>IF([5]SKU!QC480="A","Active",
IF([5]SKU!QC480="D","Discontinue",
IF([5]SKU!QC480="N","NPD","")))</f>
        <v>Active</v>
      </c>
      <c r="J479" s="18" t="str">
        <f>VLOOKUP(IFERROR(VLOOKUP(E479,'[5]Material Status'!A:I,9,0),""),'[5]Material Status'!U:W,3,0)</f>
        <v>Active</v>
      </c>
      <c r="K479" s="20" t="str">
        <f>IFERROR(VLOOKUP(E479,'[5]LOG Data SAP'!$D:$AO,11,0),
IF(D479=D478,K478,""))</f>
        <v>8999777004293</v>
      </c>
      <c r="L479" s="20" t="str">
        <f>IFERROR(VLOOKUP(E479,'[5]LOG Data SAP'!$D:$AO,13,0),
IF(D479=D478,L478,""))</f>
        <v/>
      </c>
      <c r="M479" s="20" t="str">
        <f>IFERROR(VLOOKUP(E479,'[5]LOG Data SAP'!$D:$AO,15,0),
IF(D479=D478,M478,""))</f>
        <v>8999777009946</v>
      </c>
      <c r="N479" s="21">
        <f>[5]SKU!VH480</f>
        <v>900</v>
      </c>
      <c r="O479" s="22">
        <f>[5]SKU!VN480</f>
        <v>10610</v>
      </c>
      <c r="P479" s="23">
        <f>[5]SKU!VO480</f>
        <v>45383</v>
      </c>
      <c r="Q479" s="24">
        <f>IFERROR(_xlfn.NUMBERVALUE(VLOOKUP(E479,'[5]LOG Data SAP'!$D:$M,9,0)),
IF(D479=D478,Q478,""))</f>
        <v>0</v>
      </c>
      <c r="R479" s="24">
        <f>IFERROR(_xlfn.NUMBERVALUE(VLOOKUP(E479,'[5]LOG Data SAP'!$D:$M,10,0)),
IF(D479=D478,R478,""))</f>
        <v>30</v>
      </c>
      <c r="S479" s="24">
        <f t="shared" si="28"/>
        <v>0</v>
      </c>
      <c r="T479" s="25">
        <f>IFERROR(VLOOKUP($E479,'[5]LOG Data SAP'!$D:$V,17,0)/10,
IF(D479=D478,T478,""))</f>
        <v>3.7</v>
      </c>
      <c r="U479" s="25">
        <f>IFERROR(VLOOKUP($E479,'[5]LOG Data SAP'!$D:$V,18,0)/10,
IF(D479=D478,U478,""))</f>
        <v>3.7</v>
      </c>
      <c r="V479" s="25">
        <f>IFERROR(VLOOKUP($E479,'[5]LOG Data SAP'!$D:$V,19,0)/10,
IF(D479=D478,V478,""))</f>
        <v>9</v>
      </c>
      <c r="W479" s="25">
        <f>IFERROR(VLOOKUP($E479,'[5]LOG Data SAP'!$D:$AO,21,0)/10,
IF(D479=D478,W478,""))</f>
        <v>0</v>
      </c>
      <c r="X479" s="25">
        <f>IFERROR(VLOOKUP($E479,'[5]LOG Data SAP'!$D:$AO,22,0)/10,
IF(D479=D478,X478,""))</f>
        <v>0</v>
      </c>
      <c r="Y479" s="25">
        <f>IFERROR(VLOOKUP($E479,'[5]LOG Data SAP'!$D:$AO,23,0)/10,
IF(D479=D478,Y478,""))</f>
        <v>0</v>
      </c>
      <c r="Z479" s="25">
        <f>IFERROR(VLOOKUP($E479,'[5]LOG Data SAP'!$D:$AO,25,0)/10,
IF(D479=D478,Z478,""))</f>
        <v>24</v>
      </c>
      <c r="AA479" s="25">
        <f>IFERROR(VLOOKUP($E479,'[5]LOG Data SAP'!$D:$AO,26,0)/10,
IF(D479=D478,AA478,""))</f>
        <v>19.600000000000001</v>
      </c>
      <c r="AB479" s="25">
        <f>IFERROR(VLOOKUP($E479,'[5]LOG Data SAP'!$D:$AO,27,0)/10,
IF(D479=D478,AB478,""))</f>
        <v>11</v>
      </c>
      <c r="AC479" s="26">
        <f>IFERROR(VLOOKUP($E479,'[5]LOG Data SAP'!$D:$AO,29,0)/IF(VLOOKUP($E479,'[5]LOG Data SAP'!$D:$AO,30,0)="G",1000,1),
IF(D479=D478,AC478,""))</f>
        <v>0.108</v>
      </c>
      <c r="AD479" s="26">
        <f>IFERROR(VLOOKUP($E479,'[5]LOG Data SAP'!$D:$AO,31,0)/IF(VLOOKUP($E479,'[5]LOG Data SAP'!$D:$AO,32,0)="G",1000,1),
IF(D479=D478,AD478,""))</f>
        <v>0</v>
      </c>
      <c r="AE479" s="26">
        <f>IFERROR(VLOOKUP($E479,'[5]LOG Data SAP'!$D:$AO,33,0)/IF(VLOOKUP($E479,'[5]LOG Data SAP'!$D:$AO,34,0)="G",1000,1),
IF(D479=D478,AE478,""))</f>
        <v>3.4409999999999998</v>
      </c>
      <c r="AF479" s="27">
        <f t="shared" si="29"/>
        <v>123.21000000000001</v>
      </c>
      <c r="AG479" s="27" t="str">
        <f t="shared" si="30"/>
        <v/>
      </c>
      <c r="AH479" s="28">
        <f t="shared" si="31"/>
        <v>5.1744000000000009E-3</v>
      </c>
      <c r="AI479" s="18" t="str">
        <f>IFERROR(VLOOKUP(E479,'[5]LOG Data SAP'!$D:$E,2,0),IF(D479=D478,AI478,""))</f>
        <v>NDEO RLL-ON B&amp;W_CLR_FML 25ML</v>
      </c>
      <c r="AJ479" s="20" t="str">
        <f>IFERROR([5]SKU!VI480,IF(D479=D478,AJ478,""))</f>
        <v>82235</v>
      </c>
      <c r="AK479" s="18" t="str">
        <f>VLOOKUP(E479,[5]SKU!I:X,16,FALSE)</f>
        <v>3307.20.00</v>
      </c>
    </row>
    <row r="480" spans="1:37">
      <c r="A480" s="18" t="str">
        <f>[5]SKU!AC481</f>
        <v>Nivea</v>
      </c>
      <c r="B480" s="18" t="str">
        <f>[5]SKU!AE481</f>
        <v>Nivea Deodorant</v>
      </c>
      <c r="C480" s="18" t="str">
        <f>[5]SKU!AJ481</f>
        <v>Deo Female</v>
      </c>
      <c r="D480" s="18" t="str">
        <f>[5]SKU!G481</f>
        <v>NDEO Roll On Black &amp; White Female 25ml</v>
      </c>
      <c r="E480" s="19" t="str">
        <f>[5]SKU!I481</f>
        <v>82235-04800-28</v>
      </c>
      <c r="F480" s="19" t="str">
        <f>[5]SKU!J481</f>
        <v>82235-04800-30</v>
      </c>
      <c r="G480" s="18" t="str">
        <f>[5]SKU!K481</f>
        <v>NDEO Roll-On Invissible Black &amp; White Female 25ml</v>
      </c>
      <c r="H480" s="18" t="str">
        <f>IF([5]SKU!L481="R","Regular",
IF([5]SKU!L481="P","Promo",
IF([5]SKU!L481="S","Sample",
IF([5]SKU!L481="V","VAS",""))))</f>
        <v>Regular</v>
      </c>
      <c r="I480" s="18" t="str">
        <f>IF([5]SKU!QC481="A","Active",
IF([5]SKU!QC481="D","Discontinue",
IF([5]SKU!QC481="N","NPD","")))</f>
        <v>Active</v>
      </c>
      <c r="J480" s="18" t="str">
        <f>VLOOKUP(IFERROR(VLOOKUP(E480,'[5]Material Status'!A:I,9,0),""),'[5]Material Status'!U:W,3,0)</f>
        <v>Inactive</v>
      </c>
      <c r="K480" s="20" t="str">
        <f>IFERROR(VLOOKUP(E480,'[5]LOG Data SAP'!$D:$AO,11,0),
IF(D480=D479,K479,""))</f>
        <v>8999777004293</v>
      </c>
      <c r="L480" s="20" t="str">
        <f>IFERROR(VLOOKUP(E480,'[5]LOG Data SAP'!$D:$AO,13,0),
IF(D480=D479,L479,""))</f>
        <v/>
      </c>
      <c r="M480" s="20" t="str">
        <f>IFERROR(VLOOKUP(E480,'[5]LOG Data SAP'!$D:$AO,15,0),
IF(D480=D479,M479,""))</f>
        <v>8999777009946</v>
      </c>
      <c r="N480" s="21">
        <f>[5]SKU!VH481</f>
        <v>900</v>
      </c>
      <c r="O480" s="22" t="str">
        <f>[5]SKU!VN481</f>
        <v/>
      </c>
      <c r="P480" s="23">
        <f>[5]SKU!VO481</f>
        <v>44926</v>
      </c>
      <c r="Q480" s="24">
        <f>IFERROR(_xlfn.NUMBERVALUE(VLOOKUP(E480,'[5]LOG Data SAP'!$D:$M,9,0)),
IF(D480=D479,Q479,""))</f>
        <v>0</v>
      </c>
      <c r="R480" s="24">
        <f>IFERROR(_xlfn.NUMBERVALUE(VLOOKUP(E480,'[5]LOG Data SAP'!$D:$M,10,0)),
IF(D480=D479,R479,""))</f>
        <v>30</v>
      </c>
      <c r="S480" s="24">
        <f t="shared" si="28"/>
        <v>0</v>
      </c>
      <c r="T480" s="25">
        <f>IFERROR(VLOOKUP($E480,'[5]LOG Data SAP'!$D:$V,17,0)/10,
IF(D480=D479,T479,""))</f>
        <v>3.7</v>
      </c>
      <c r="U480" s="25">
        <f>IFERROR(VLOOKUP($E480,'[5]LOG Data SAP'!$D:$V,18,0)/10,
IF(D480=D479,U479,""))</f>
        <v>3.7</v>
      </c>
      <c r="V480" s="25">
        <f>IFERROR(VLOOKUP($E480,'[5]LOG Data SAP'!$D:$V,19,0)/10,
IF(D480=D479,V479,""))</f>
        <v>9</v>
      </c>
      <c r="W480" s="25">
        <f>IFERROR(VLOOKUP($E480,'[5]LOG Data SAP'!$D:$AO,21,0)/10,
IF(D480=D479,W479,""))</f>
        <v>0</v>
      </c>
      <c r="X480" s="25">
        <f>IFERROR(VLOOKUP($E480,'[5]LOG Data SAP'!$D:$AO,22,0)/10,
IF(D480=D479,X479,""))</f>
        <v>0</v>
      </c>
      <c r="Y480" s="25">
        <f>IFERROR(VLOOKUP($E480,'[5]LOG Data SAP'!$D:$AO,23,0)/10,
IF(D480=D479,Y479,""))</f>
        <v>0</v>
      </c>
      <c r="Z480" s="25">
        <f>IFERROR(VLOOKUP($E480,'[5]LOG Data SAP'!$D:$AO,25,0)/10,
IF(D480=D479,Z479,""))</f>
        <v>24</v>
      </c>
      <c r="AA480" s="25">
        <f>IFERROR(VLOOKUP($E480,'[5]LOG Data SAP'!$D:$AO,26,0)/10,
IF(D480=D479,AA479,""))</f>
        <v>19.600000000000001</v>
      </c>
      <c r="AB480" s="25">
        <f>IFERROR(VLOOKUP($E480,'[5]LOG Data SAP'!$D:$AO,27,0)/10,
IF(D480=D479,AB479,""))</f>
        <v>11</v>
      </c>
      <c r="AC480" s="26">
        <f>IFERROR(VLOOKUP($E480,'[5]LOG Data SAP'!$D:$AO,29,0)/IF(VLOOKUP($E480,'[5]LOG Data SAP'!$D:$AO,30,0)="G",1000,1),
IF(D480=D479,AC479,""))</f>
        <v>0.10851999999999999</v>
      </c>
      <c r="AD480" s="26">
        <f>IFERROR(VLOOKUP($E480,'[5]LOG Data SAP'!$D:$AO,31,0)/IF(VLOOKUP($E480,'[5]LOG Data SAP'!$D:$AO,32,0)="G",1000,1),
IF(D480=D479,AD479,""))</f>
        <v>0</v>
      </c>
      <c r="AE480" s="26">
        <f>IFERROR(VLOOKUP($E480,'[5]LOG Data SAP'!$D:$AO,33,0)/IF(VLOOKUP($E480,'[5]LOG Data SAP'!$D:$AO,34,0)="G",1000,1),
IF(D480=D479,AE479,""))</f>
        <v>3.44</v>
      </c>
      <c r="AF480" s="27">
        <f t="shared" si="29"/>
        <v>123.21000000000001</v>
      </c>
      <c r="AG480" s="27" t="str">
        <f t="shared" si="30"/>
        <v/>
      </c>
      <c r="AH480" s="28">
        <f t="shared" si="31"/>
        <v>5.1744000000000009E-3</v>
      </c>
      <c r="AI480" s="18" t="str">
        <f>IFERROR(VLOOKUP(E480,'[5]LOG Data SAP'!$D:$E,2,0),IF(D480=D479,AI479,""))</f>
        <v>NDEO RLL-ON MINI INV_BLC&amp;WHT_CLR_FM 25ML</v>
      </c>
      <c r="AJ480" s="20" t="str">
        <f>IFERROR([5]SKU!VI481,IF(D480=D479,AJ479,""))</f>
        <v>82235</v>
      </c>
      <c r="AK480" s="18" t="str">
        <f>VLOOKUP(E480,[5]SKU!I:X,16,FALSE)</f>
        <v>3307.20.00</v>
      </c>
    </row>
    <row r="481" spans="1:37">
      <c r="A481" s="18" t="str">
        <f>[5]SKU!AC482</f>
        <v>Nivea</v>
      </c>
      <c r="B481" s="18" t="str">
        <f>[5]SKU!AE482</f>
        <v>Nivea Deodorant</v>
      </c>
      <c r="C481" s="18" t="str">
        <f>[5]SKU!AJ482</f>
        <v>Deo Female</v>
      </c>
      <c r="D481" s="18" t="str">
        <f>[5]SKU!G482</f>
        <v>NDEO Roll On Black &amp; White Female 25ml</v>
      </c>
      <c r="E481" s="19" t="str">
        <f>[5]SKU!I482</f>
        <v>82235-04800-13</v>
      </c>
      <c r="F481" s="19" t="str">
        <f>[5]SKU!J482</f>
        <v>82235-04800-30</v>
      </c>
      <c r="G481" s="18" t="str">
        <f>[5]SKU!K482</f>
        <v>NDEO Roll-On Invissible Black &amp; White Female 25ml</v>
      </c>
      <c r="H481" s="18" t="str">
        <f>IF([5]SKU!L482="R","Regular",
IF([5]SKU!L482="P","Promo",
IF([5]SKU!L482="S","Sample",
IF([5]SKU!L482="V","VAS",""))))</f>
        <v>Regular</v>
      </c>
      <c r="I481" s="18" t="str">
        <f>IF([5]SKU!QC482="A","Active",
IF([5]SKU!QC482="D","Discontinue",
IF([5]SKU!QC482="N","NPD","")))</f>
        <v>Active</v>
      </c>
      <c r="J481" s="18" t="str">
        <f>VLOOKUP(IFERROR(VLOOKUP(E481,'[5]Material Status'!A:I,9,0),""),'[5]Material Status'!U:W,3,0)</f>
        <v>Inactive</v>
      </c>
      <c r="K481" s="20" t="str">
        <f>IFERROR(VLOOKUP(E481,'[5]LOG Data SAP'!$D:$AO,11,0),
IF(D481=D480,K480,""))</f>
        <v>8999777004293</v>
      </c>
      <c r="L481" s="20" t="str">
        <f>IFERROR(VLOOKUP(E481,'[5]LOG Data SAP'!$D:$AO,13,0),
IF(D481=D480,L480,""))</f>
        <v>8999777004309</v>
      </c>
      <c r="M481" s="20" t="str">
        <f>IFERROR(VLOOKUP(E481,'[5]LOG Data SAP'!$D:$AO,15,0),
IF(D481=D480,M480,""))</f>
        <v>8999777004323</v>
      </c>
      <c r="N481" s="21">
        <f>[5]SKU!VH482</f>
        <v>900</v>
      </c>
      <c r="O481" s="22">
        <f>[5]SKU!VN482</f>
        <v>6954</v>
      </c>
      <c r="P481" s="23">
        <f>[5]SKU!VO482</f>
        <v>44926</v>
      </c>
      <c r="Q481" s="24">
        <f>IFERROR(_xlfn.NUMBERVALUE(VLOOKUP(E481,'[5]LOG Data SAP'!$D:$M,9,0)),
IF(D481=D480,Q480,""))</f>
        <v>6</v>
      </c>
      <c r="R481" s="24">
        <f>IFERROR(_xlfn.NUMBERVALUE(VLOOKUP(E481,'[5]LOG Data SAP'!$D:$M,10,0)),
IF(D481=D480,R480,""))</f>
        <v>30</v>
      </c>
      <c r="S481" s="24">
        <f t="shared" si="28"/>
        <v>5</v>
      </c>
      <c r="T481" s="25">
        <f>IFERROR(VLOOKUP($E481,'[5]LOG Data SAP'!$D:$V,17,0)/10,
IF(D481=D480,T480,""))</f>
        <v>3.7</v>
      </c>
      <c r="U481" s="25">
        <f>IFERROR(VLOOKUP($E481,'[5]LOG Data SAP'!$D:$V,18,0)/10,
IF(D481=D480,U480,""))</f>
        <v>3.7</v>
      </c>
      <c r="V481" s="25">
        <f>IFERROR(VLOOKUP($E481,'[5]LOG Data SAP'!$D:$V,19,0)/10,
IF(D481=D480,V480,""))</f>
        <v>9</v>
      </c>
      <c r="W481" s="25">
        <f>IFERROR(VLOOKUP($E481,'[5]LOG Data SAP'!$D:$AO,21,0)/10,
IF(D481=D480,W480,""))</f>
        <v>0</v>
      </c>
      <c r="X481" s="25">
        <f>IFERROR(VLOOKUP($E481,'[5]LOG Data SAP'!$D:$AO,22,0)/10,
IF(D481=D480,X480,""))</f>
        <v>0</v>
      </c>
      <c r="Y481" s="25">
        <f>IFERROR(VLOOKUP($E481,'[5]LOG Data SAP'!$D:$AO,23,0)/10,
IF(D481=D480,Y480,""))</f>
        <v>0</v>
      </c>
      <c r="Z481" s="25">
        <f>IFERROR(VLOOKUP($E481,'[5]LOG Data SAP'!$D:$AO,25,0)/10,
IF(D481=D480,Z480,""))</f>
        <v>23.2</v>
      </c>
      <c r="AA481" s="25">
        <f>IFERROR(VLOOKUP($E481,'[5]LOG Data SAP'!$D:$AO,26,0)/10,
IF(D481=D480,AA480,""))</f>
        <v>18.8</v>
      </c>
      <c r="AB481" s="25">
        <f>IFERROR(VLOOKUP($E481,'[5]LOG Data SAP'!$D:$AO,27,0)/10,
IF(D481=D480,AB480,""))</f>
        <v>9.4</v>
      </c>
      <c r="AC481" s="26">
        <f>IFERROR(VLOOKUP($E481,'[5]LOG Data SAP'!$D:$AO,29,0)/IF(VLOOKUP($E481,'[5]LOG Data SAP'!$D:$AO,30,0)="G",1000,1),
IF(D481=D480,AC480,""))</f>
        <v>0.10851999999999999</v>
      </c>
      <c r="AD481" s="26">
        <f>IFERROR(VLOOKUP($E481,'[5]LOG Data SAP'!$D:$AO,31,0)/IF(VLOOKUP($E481,'[5]LOG Data SAP'!$D:$AO,32,0)="G",1000,1),
IF(D481=D480,AD480,""))</f>
        <v>0</v>
      </c>
      <c r="AE481" s="26">
        <f>IFERROR(VLOOKUP($E481,'[5]LOG Data SAP'!$D:$AO,33,0)/IF(VLOOKUP($E481,'[5]LOG Data SAP'!$D:$AO,34,0)="G",1000,1),
IF(D481=D480,AE480,""))</f>
        <v>3.4390000000000001</v>
      </c>
      <c r="AF481" s="27">
        <f t="shared" si="29"/>
        <v>123.21000000000001</v>
      </c>
      <c r="AG481" s="27" t="str">
        <f t="shared" si="30"/>
        <v/>
      </c>
      <c r="AH481" s="28">
        <f t="shared" si="31"/>
        <v>4.0999040000000006E-3</v>
      </c>
      <c r="AI481" s="18" t="str">
        <f>IFERROR(VLOOKUP(E481,'[5]LOG Data SAP'!$D:$E,2,0),IF(D481=D480,AI480,""))</f>
        <v>NDEO RLL-ON MINI INV_BLC&amp;WHT_CLR_FM 25ML</v>
      </c>
      <c r="AJ481" s="20" t="str">
        <f>IFERROR([5]SKU!VI482,IF(D481=D480,AJ480,""))</f>
        <v>82235</v>
      </c>
      <c r="AK481" s="18" t="str">
        <f>VLOOKUP(E481,[5]SKU!I:X,16,FALSE)</f>
        <v>3307.20.00</v>
      </c>
    </row>
    <row r="482" spans="1:37">
      <c r="A482" s="18" t="str">
        <f>[5]SKU!AC483</f>
        <v>Nivea</v>
      </c>
      <c r="B482" s="18" t="str">
        <f>[5]SKU!AE483</f>
        <v>Nivea Deodorant</v>
      </c>
      <c r="C482" s="18" t="str">
        <f>[5]SKU!AJ483</f>
        <v>Deo Female</v>
      </c>
      <c r="D482" s="18" t="str">
        <f>[5]SKU!G483</f>
        <v>NDEO Roll On Black &amp; White Female 50ml</v>
      </c>
      <c r="E482" s="19" t="str">
        <f>[5]SKU!I483</f>
        <v>82240-04800-30</v>
      </c>
      <c r="F482" s="19" t="str">
        <f>[5]SKU!J483</f>
        <v>82240-04800-30</v>
      </c>
      <c r="G482" s="18" t="str">
        <f>[5]SKU!K483</f>
        <v>NIVEA Black &amp; White Invisible Original Deodorant Roll On 50ml</v>
      </c>
      <c r="H482" s="18" t="str">
        <f>IF([5]SKU!L483="R","Regular",
IF([5]SKU!L483="P","Promo",
IF([5]SKU!L483="S","Sample",
IF([5]SKU!L483="V","VAS",""))))</f>
        <v>Regular</v>
      </c>
      <c r="I482" s="18" t="str">
        <f>IF([5]SKU!QC483="A","Active",
IF([5]SKU!QC483="D","Discontinue",
IF([5]SKU!QC483="N","NPD","")))</f>
        <v>Active</v>
      </c>
      <c r="J482" s="18" t="str">
        <f>VLOOKUP(IFERROR(VLOOKUP(E482,'[5]Material Status'!A:I,9,0),""),'[5]Material Status'!U:W,3,0)</f>
        <v>Active</v>
      </c>
      <c r="K482" s="20" t="str">
        <f>IFERROR(VLOOKUP(E482,'[5]LOG Data SAP'!$D:$AO,11,0),
IF(D482=D481,K481,""))</f>
        <v>8999777004354</v>
      </c>
      <c r="L482" s="20" t="str">
        <f>IFERROR(VLOOKUP(E482,'[5]LOG Data SAP'!$D:$AO,13,0),
IF(D482=D481,L481,""))</f>
        <v/>
      </c>
      <c r="M482" s="20" t="str">
        <f>IFERROR(VLOOKUP(E482,'[5]LOG Data SAP'!$D:$AO,15,0),
IF(D482=D481,M481,""))</f>
        <v>8999777009953</v>
      </c>
      <c r="N482" s="21">
        <f>[5]SKU!VH483</f>
        <v>1095</v>
      </c>
      <c r="O482" s="22">
        <f>[5]SKU!VN483</f>
        <v>17930</v>
      </c>
      <c r="P482" s="23">
        <f>[5]SKU!VO483</f>
        <v>45383</v>
      </c>
      <c r="Q482" s="24">
        <f>IFERROR(_xlfn.NUMBERVALUE(VLOOKUP(E482,'[5]LOG Data SAP'!$D:$M,9,0)),
IF(D482=D481,Q481,""))</f>
        <v>0</v>
      </c>
      <c r="R482" s="24">
        <f>IFERROR(_xlfn.NUMBERVALUE(VLOOKUP(E482,'[5]LOG Data SAP'!$D:$M,10,0)),
IF(D482=D481,R481,""))</f>
        <v>24</v>
      </c>
      <c r="S482" s="24">
        <f t="shared" si="28"/>
        <v>0</v>
      </c>
      <c r="T482" s="25">
        <f>IFERROR(VLOOKUP($E482,'[5]LOG Data SAP'!$D:$V,17,0)/10,
IF(D482=D481,T481,""))</f>
        <v>4.0999999999999996</v>
      </c>
      <c r="U482" s="25">
        <f>IFERROR(VLOOKUP($E482,'[5]LOG Data SAP'!$D:$V,18,0)/10,
IF(D482=D481,U481,""))</f>
        <v>4.0999999999999996</v>
      </c>
      <c r="V482" s="25">
        <f>IFERROR(VLOOKUP($E482,'[5]LOG Data SAP'!$D:$V,19,0)/10,
IF(D482=D481,V481,""))</f>
        <v>11</v>
      </c>
      <c r="W482" s="25">
        <f>IFERROR(VLOOKUP($E482,'[5]LOG Data SAP'!$D:$AO,21,0)/10,
IF(D482=D481,W481,""))</f>
        <v>0</v>
      </c>
      <c r="X482" s="25">
        <f>IFERROR(VLOOKUP($E482,'[5]LOG Data SAP'!$D:$AO,22,0)/10,
IF(D482=D481,X481,""))</f>
        <v>0</v>
      </c>
      <c r="Y482" s="25">
        <f>IFERROR(VLOOKUP($E482,'[5]LOG Data SAP'!$D:$AO,23,0)/10,
IF(D482=D481,Y481,""))</f>
        <v>0</v>
      </c>
      <c r="Z482" s="25">
        <f>IFERROR(VLOOKUP($E482,'[5]LOG Data SAP'!$D:$AO,25,0)/10,
IF(D482=D481,Z481,""))</f>
        <v>25.8</v>
      </c>
      <c r="AA482" s="25">
        <f>IFERROR(VLOOKUP($E482,'[5]LOG Data SAP'!$D:$AO,26,0)/10,
IF(D482=D481,AA481,""))</f>
        <v>17.100000000000001</v>
      </c>
      <c r="AB482" s="25">
        <f>IFERROR(VLOOKUP($E482,'[5]LOG Data SAP'!$D:$AO,27,0)/10,
IF(D482=D481,AB481,""))</f>
        <v>12.8</v>
      </c>
      <c r="AC482" s="26">
        <f>IFERROR(VLOOKUP($E482,'[5]LOG Data SAP'!$D:$AO,29,0)/IF(VLOOKUP($E482,'[5]LOG Data SAP'!$D:$AO,30,0)="G",1000,1),
IF(D482=D481,AC481,""))</f>
        <v>0.154</v>
      </c>
      <c r="AD482" s="26">
        <f>IFERROR(VLOOKUP($E482,'[5]LOG Data SAP'!$D:$AO,31,0)/IF(VLOOKUP($E482,'[5]LOG Data SAP'!$D:$AO,32,0)="G",1000,1),
IF(D482=D481,AD481,""))</f>
        <v>0</v>
      </c>
      <c r="AE482" s="26">
        <f>IFERROR(VLOOKUP($E482,'[5]LOG Data SAP'!$D:$AO,33,0)/IF(VLOOKUP($E482,'[5]LOG Data SAP'!$D:$AO,34,0)="G",1000,1),
IF(D482=D481,AE481,""))</f>
        <v>3.8490000000000002</v>
      </c>
      <c r="AF482" s="27">
        <f t="shared" si="29"/>
        <v>184.91</v>
      </c>
      <c r="AG482" s="27" t="str">
        <f t="shared" si="30"/>
        <v/>
      </c>
      <c r="AH482" s="28">
        <f t="shared" si="31"/>
        <v>5.6471040000000009E-3</v>
      </c>
      <c r="AI482" s="18" t="str">
        <f>IFERROR(VLOOKUP(E482,'[5]LOG Data SAP'!$D:$E,2,0),IF(D482=D481,AI481,""))</f>
        <v>NDEO RLL-ON B&amp;W_CLR_FML 50ML</v>
      </c>
      <c r="AJ482" s="20" t="str">
        <f>IFERROR([5]SKU!VI483,IF(D482=D481,AJ481,""))</f>
        <v>82240</v>
      </c>
      <c r="AK482" s="18" t="str">
        <f>VLOOKUP(E482,[5]SKU!I:X,16,FALSE)</f>
        <v>3307.20.00</v>
      </c>
    </row>
    <row r="483" spans="1:37">
      <c r="A483" s="18" t="str">
        <f>[5]SKU!AC484</f>
        <v>Nivea</v>
      </c>
      <c r="B483" s="18" t="str">
        <f>[5]SKU!AE484</f>
        <v>Nivea Deodorant</v>
      </c>
      <c r="C483" s="18" t="str">
        <f>[5]SKU!AJ484</f>
        <v>Deo Female</v>
      </c>
      <c r="D483" s="18" t="str">
        <f>[5]SKU!G484</f>
        <v>NDEO Roll On Black &amp; White Female 50ml</v>
      </c>
      <c r="E483" s="19" t="str">
        <f>[5]SKU!I484</f>
        <v>82240-04800-28</v>
      </c>
      <c r="F483" s="19" t="str">
        <f>[5]SKU!J484</f>
        <v>82240-04800-30</v>
      </c>
      <c r="G483" s="18" t="str">
        <f>[5]SKU!K484</f>
        <v>NDEO Roll-On Invissible Black &amp; White Female 50ml</v>
      </c>
      <c r="H483" s="18" t="str">
        <f>IF([5]SKU!L484="R","Regular",
IF([5]SKU!L484="P","Promo",
IF([5]SKU!L484="S","Sample",
IF([5]SKU!L484="V","VAS",""))))</f>
        <v>Regular</v>
      </c>
      <c r="I483" s="18" t="str">
        <f>IF([5]SKU!QC484="A","Active",
IF([5]SKU!QC484="D","Discontinue",
IF([5]SKU!QC484="N","NPD","")))</f>
        <v>Active</v>
      </c>
      <c r="J483" s="18" t="str">
        <f>VLOOKUP(IFERROR(VLOOKUP(E483,'[5]Material Status'!A:I,9,0),""),'[5]Material Status'!U:W,3,0)</f>
        <v>Inactive</v>
      </c>
      <c r="K483" s="20" t="str">
        <f>IFERROR(VLOOKUP(E483,'[5]LOG Data SAP'!$D:$AO,11,0),
IF(D483=D482,K482,""))</f>
        <v>8999777004354</v>
      </c>
      <c r="L483" s="20" t="str">
        <f>IFERROR(VLOOKUP(E483,'[5]LOG Data SAP'!$D:$AO,13,0),
IF(D483=D482,L482,""))</f>
        <v/>
      </c>
      <c r="M483" s="20" t="str">
        <f>IFERROR(VLOOKUP(E483,'[5]LOG Data SAP'!$D:$AO,15,0),
IF(D483=D482,M482,""))</f>
        <v>8999777009953</v>
      </c>
      <c r="N483" s="21">
        <f>[5]SKU!VH484</f>
        <v>900</v>
      </c>
      <c r="O483" s="22">
        <f>[5]SKU!VN484</f>
        <v>17930</v>
      </c>
      <c r="P483" s="23">
        <f>[5]SKU!VO484</f>
        <v>45383</v>
      </c>
      <c r="Q483" s="24">
        <f>IFERROR(_xlfn.NUMBERVALUE(VLOOKUP(E483,'[5]LOG Data SAP'!$D:$M,9,0)),
IF(D483=D482,Q482,""))</f>
        <v>0</v>
      </c>
      <c r="R483" s="24">
        <f>IFERROR(_xlfn.NUMBERVALUE(VLOOKUP(E483,'[5]LOG Data SAP'!$D:$M,10,0)),
IF(D483=D482,R482,""))</f>
        <v>24</v>
      </c>
      <c r="S483" s="24">
        <f t="shared" si="28"/>
        <v>0</v>
      </c>
      <c r="T483" s="25">
        <f>IFERROR(VLOOKUP($E483,'[5]LOG Data SAP'!$D:$V,17,0)/10,
IF(D483=D482,T482,""))</f>
        <v>4.0999999999999996</v>
      </c>
      <c r="U483" s="25">
        <f>IFERROR(VLOOKUP($E483,'[5]LOG Data SAP'!$D:$V,18,0)/10,
IF(D483=D482,U482,""))</f>
        <v>4.0999999999999996</v>
      </c>
      <c r="V483" s="25">
        <f>IFERROR(VLOOKUP($E483,'[5]LOG Data SAP'!$D:$V,19,0)/10,
IF(D483=D482,V482,""))</f>
        <v>11</v>
      </c>
      <c r="W483" s="25">
        <f>IFERROR(VLOOKUP($E483,'[5]LOG Data SAP'!$D:$AO,21,0)/10,
IF(D483=D482,W482,""))</f>
        <v>0</v>
      </c>
      <c r="X483" s="25">
        <f>IFERROR(VLOOKUP($E483,'[5]LOG Data SAP'!$D:$AO,22,0)/10,
IF(D483=D482,X482,""))</f>
        <v>0</v>
      </c>
      <c r="Y483" s="25">
        <f>IFERROR(VLOOKUP($E483,'[5]LOG Data SAP'!$D:$AO,23,0)/10,
IF(D483=D482,Y482,""))</f>
        <v>0</v>
      </c>
      <c r="Z483" s="25">
        <f>IFERROR(VLOOKUP($E483,'[5]LOG Data SAP'!$D:$AO,25,0)/10,
IF(D483=D482,Z482,""))</f>
        <v>25.8</v>
      </c>
      <c r="AA483" s="25">
        <f>IFERROR(VLOOKUP($E483,'[5]LOG Data SAP'!$D:$AO,26,0)/10,
IF(D483=D482,AA482,""))</f>
        <v>17.100000000000001</v>
      </c>
      <c r="AB483" s="25">
        <f>IFERROR(VLOOKUP($E483,'[5]LOG Data SAP'!$D:$AO,27,0)/10,
IF(D483=D482,AB482,""))</f>
        <v>12.8</v>
      </c>
      <c r="AC483" s="26">
        <f>IFERROR(VLOOKUP($E483,'[5]LOG Data SAP'!$D:$AO,29,0)/IF(VLOOKUP($E483,'[5]LOG Data SAP'!$D:$AO,30,0)="G",1000,1),
IF(D483=D482,AC482,""))</f>
        <v>0.15447999999999998</v>
      </c>
      <c r="AD483" s="26">
        <f>IFERROR(VLOOKUP($E483,'[5]LOG Data SAP'!$D:$AO,31,0)/IF(VLOOKUP($E483,'[5]LOG Data SAP'!$D:$AO,32,0)="G",1000,1),
IF(D483=D482,AD482,""))</f>
        <v>0</v>
      </c>
      <c r="AE483" s="26">
        <f>IFERROR(VLOOKUP($E483,'[5]LOG Data SAP'!$D:$AO,33,0)/IF(VLOOKUP($E483,'[5]LOG Data SAP'!$D:$AO,34,0)="G",1000,1),
IF(D483=D482,AE482,""))</f>
        <v>3.859</v>
      </c>
      <c r="AF483" s="27">
        <f t="shared" si="29"/>
        <v>184.91</v>
      </c>
      <c r="AG483" s="27" t="str">
        <f t="shared" si="30"/>
        <v/>
      </c>
      <c r="AH483" s="28">
        <f t="shared" si="31"/>
        <v>5.6471040000000009E-3</v>
      </c>
      <c r="AI483" s="18" t="str">
        <f>IFERROR(VLOOKUP(E483,'[5]LOG Data SAP'!$D:$E,2,0),IF(D483=D482,AI482,""))</f>
        <v>NDEO RLL-ON INV_BLC&amp;WHT_CLR_FM 50ML</v>
      </c>
      <c r="AJ483" s="20" t="str">
        <f>IFERROR([5]SKU!VI484,IF(D483=D482,AJ482,""))</f>
        <v>82240</v>
      </c>
      <c r="AK483" s="18" t="str">
        <f>VLOOKUP(E483,[5]SKU!I:X,16,FALSE)</f>
        <v>3307.20.00</v>
      </c>
    </row>
    <row r="484" spans="1:37">
      <c r="A484" s="18" t="str">
        <f>[5]SKU!AC485</f>
        <v>Nivea</v>
      </c>
      <c r="B484" s="18" t="str">
        <f>[5]SKU!AE485</f>
        <v>Nivea Deodorant</v>
      </c>
      <c r="C484" s="18" t="str">
        <f>[5]SKU!AJ485</f>
        <v>Deo Female</v>
      </c>
      <c r="D484" s="18" t="str">
        <f>[5]SKU!G485</f>
        <v>NDEO Roll On Black &amp; White Female 50ml</v>
      </c>
      <c r="E484" s="19" t="str">
        <f>[5]SKU!I485</f>
        <v>82240-04800-13</v>
      </c>
      <c r="F484" s="19" t="str">
        <f>[5]SKU!J485</f>
        <v>82240-04800-30</v>
      </c>
      <c r="G484" s="18" t="str">
        <f>[5]SKU!K485</f>
        <v>NDEO Roll-On Invissible Black &amp; White Female 50ml</v>
      </c>
      <c r="H484" s="18" t="str">
        <f>IF([5]SKU!L485="R","Regular",
IF([5]SKU!L485="P","Promo",
IF([5]SKU!L485="S","Sample",
IF([5]SKU!L485="V","VAS",""))))</f>
        <v>Regular</v>
      </c>
      <c r="I484" s="18" t="str">
        <f>IF([5]SKU!QC485="A","Active",
IF([5]SKU!QC485="D","Discontinue",
IF([5]SKU!QC485="N","NPD","")))</f>
        <v>Active</v>
      </c>
      <c r="J484" s="18" t="str">
        <f>VLOOKUP(IFERROR(VLOOKUP(E484,'[5]Material Status'!A:I,9,0),""),'[5]Material Status'!U:W,3,0)</f>
        <v>Inactive</v>
      </c>
      <c r="K484" s="20" t="str">
        <f>IFERROR(VLOOKUP(E484,'[5]LOG Data SAP'!$D:$AO,11,0),
IF(D484=D483,K483,""))</f>
        <v>8999777004354</v>
      </c>
      <c r="L484" s="20" t="str">
        <f>IFERROR(VLOOKUP(E484,'[5]LOG Data SAP'!$D:$AO,13,0),
IF(D484=D483,L483,""))</f>
        <v>8999777004422</v>
      </c>
      <c r="M484" s="20" t="str">
        <f>IFERROR(VLOOKUP(E484,'[5]LOG Data SAP'!$D:$AO,15,0),
IF(D484=D483,M483,""))</f>
        <v>8999777004439</v>
      </c>
      <c r="N484" s="21">
        <f>[5]SKU!VH485</f>
        <v>900</v>
      </c>
      <c r="O484" s="22">
        <f>[5]SKU!VN485</f>
        <v>17930</v>
      </c>
      <c r="P484" s="23">
        <f>[5]SKU!VO485</f>
        <v>45383</v>
      </c>
      <c r="Q484" s="24">
        <f>IFERROR(_xlfn.NUMBERVALUE(VLOOKUP(E484,'[5]LOG Data SAP'!$D:$M,9,0)),
IF(D484=D483,Q483,""))</f>
        <v>6</v>
      </c>
      <c r="R484" s="24">
        <f>IFERROR(_xlfn.NUMBERVALUE(VLOOKUP(E484,'[5]LOG Data SAP'!$D:$M,10,0)),
IF(D484=D483,R483,""))</f>
        <v>24</v>
      </c>
      <c r="S484" s="24">
        <f t="shared" si="28"/>
        <v>4</v>
      </c>
      <c r="T484" s="25">
        <f>IFERROR(VLOOKUP($E484,'[5]LOG Data SAP'!$D:$V,17,0)/10,
IF(D484=D483,T483,""))</f>
        <v>4.0999999999999996</v>
      </c>
      <c r="U484" s="25">
        <f>IFERROR(VLOOKUP($E484,'[5]LOG Data SAP'!$D:$V,18,0)/10,
IF(D484=D483,U483,""))</f>
        <v>4.0999999999999996</v>
      </c>
      <c r="V484" s="25">
        <f>IFERROR(VLOOKUP($E484,'[5]LOG Data SAP'!$D:$V,19,0)/10,
IF(D484=D483,V483,""))</f>
        <v>11</v>
      </c>
      <c r="W484" s="25">
        <f>IFERROR(VLOOKUP($E484,'[5]LOG Data SAP'!$D:$AO,21,0)/10,
IF(D484=D483,W483,""))</f>
        <v>0</v>
      </c>
      <c r="X484" s="25">
        <f>IFERROR(VLOOKUP($E484,'[5]LOG Data SAP'!$D:$AO,22,0)/10,
IF(D484=D483,X483,""))</f>
        <v>0</v>
      </c>
      <c r="Y484" s="25">
        <f>IFERROR(VLOOKUP($E484,'[5]LOG Data SAP'!$D:$AO,23,0)/10,
IF(D484=D483,Y483,""))</f>
        <v>0</v>
      </c>
      <c r="Z484" s="25">
        <f>IFERROR(VLOOKUP($E484,'[5]LOG Data SAP'!$D:$AO,25,0)/10,
IF(D484=D483,Z483,""))</f>
        <v>25</v>
      </c>
      <c r="AA484" s="25">
        <f>IFERROR(VLOOKUP($E484,'[5]LOG Data SAP'!$D:$AO,26,0)/10,
IF(D484=D483,AA483,""))</f>
        <v>16.3</v>
      </c>
      <c r="AB484" s="25">
        <f>IFERROR(VLOOKUP($E484,'[5]LOG Data SAP'!$D:$AO,27,0)/10,
IF(D484=D483,AB483,""))</f>
        <v>11.2</v>
      </c>
      <c r="AC484" s="26">
        <f>IFERROR(VLOOKUP($E484,'[5]LOG Data SAP'!$D:$AO,29,0)/IF(VLOOKUP($E484,'[5]LOG Data SAP'!$D:$AO,30,0)="G",1000,1),
IF(D484=D483,AC483,""))</f>
        <v>0.15447999999999998</v>
      </c>
      <c r="AD484" s="26">
        <f>IFERROR(VLOOKUP($E484,'[5]LOG Data SAP'!$D:$AO,31,0)/IF(VLOOKUP($E484,'[5]LOG Data SAP'!$D:$AO,32,0)="G",1000,1),
IF(D484=D483,AD483,""))</f>
        <v>0</v>
      </c>
      <c r="AE484" s="26">
        <f>IFERROR(VLOOKUP($E484,'[5]LOG Data SAP'!$D:$AO,33,0)/IF(VLOOKUP($E484,'[5]LOG Data SAP'!$D:$AO,34,0)="G",1000,1),
IF(D484=D483,AE483,""))</f>
        <v>3.8580000000000001</v>
      </c>
      <c r="AF484" s="27">
        <f t="shared" si="29"/>
        <v>184.91</v>
      </c>
      <c r="AG484" s="27" t="str">
        <f t="shared" si="30"/>
        <v/>
      </c>
      <c r="AH484" s="28">
        <f t="shared" si="31"/>
        <v>4.5640000000000003E-3</v>
      </c>
      <c r="AI484" s="18" t="str">
        <f>IFERROR(VLOOKUP(E484,'[5]LOG Data SAP'!$D:$E,2,0),IF(D484=D483,AI483,""))</f>
        <v>NDEO RLL-ON INV_BLC&amp;WHT_CLR_FM 50ML</v>
      </c>
      <c r="AJ484" s="20" t="str">
        <f>IFERROR([5]SKU!VI485,IF(D484=D483,AJ483,""))</f>
        <v>82240</v>
      </c>
      <c r="AK484" s="18" t="str">
        <f>VLOOKUP(E484,[5]SKU!I:X,16,FALSE)</f>
        <v>3307.20.00</v>
      </c>
    </row>
    <row r="485" spans="1:37">
      <c r="A485" s="18" t="str">
        <f>[5]SKU!AC486</f>
        <v>Nivea</v>
      </c>
      <c r="B485" s="18" t="str">
        <f>[5]SKU!AE486</f>
        <v>Nivea Deodorant</v>
      </c>
      <c r="C485" s="18" t="str">
        <f>[5]SKU!AJ486</f>
        <v>Deo Female</v>
      </c>
      <c r="D485" s="18" t="str">
        <f>[5]SKU!G486</f>
        <v>NDEO Roll On Black &amp; White Female 50ml</v>
      </c>
      <c r="E485" s="19" t="str">
        <f>[5]SKU!I486</f>
        <v>48330-00149-00</v>
      </c>
      <c r="F485" s="19" t="str">
        <f>[5]SKU!J486</f>
        <v>82240-04800-30</v>
      </c>
      <c r="G485" s="18" t="str">
        <f>[5]SKU!K486</f>
        <v>NDEO RO BWF 50 + NDEO RO BWM 25</v>
      </c>
      <c r="H485" s="18" t="str">
        <f>IF([5]SKU!L486="R","Regular",
IF([5]SKU!L486="P","Promo",
IF([5]SKU!L486="S","Sample",
IF([5]SKU!L486="V","VAS",""))))</f>
        <v>VAS</v>
      </c>
      <c r="I485" s="18" t="str">
        <f>IF([5]SKU!QC486="A","Active",
IF([5]SKU!QC486="D","Discontinue",
IF([5]SKU!QC486="N","NPD","")))</f>
        <v>Active</v>
      </c>
      <c r="J485" s="18" t="str">
        <f>VLOOKUP(IFERROR(VLOOKUP(E485,'[5]Material Status'!A:I,9,0),""),'[5]Material Status'!U:W,3,0)</f>
        <v>Inactive</v>
      </c>
      <c r="K485" s="20" t="str">
        <f>IFERROR(VLOOKUP(E485,'[5]LOG Data SAP'!$D:$AO,11,0),
IF(D485=D484,K484,""))</f>
        <v>8999777004354</v>
      </c>
      <c r="L485" s="20" t="str">
        <f>IFERROR(VLOOKUP(E485,'[5]LOG Data SAP'!$D:$AO,13,0),
IF(D485=D484,L484,""))</f>
        <v/>
      </c>
      <c r="M485" s="20" t="str">
        <f>IFERROR(VLOOKUP(E485,'[5]LOG Data SAP'!$D:$AO,15,0),
IF(D485=D484,M484,""))</f>
        <v>8999777010874</v>
      </c>
      <c r="N485" s="21">
        <f>[5]SKU!VH486</f>
        <v>900</v>
      </c>
      <c r="O485" s="22">
        <f>[5]SKU!VN486</f>
        <v>17930</v>
      </c>
      <c r="P485" s="23">
        <f>[5]SKU!VO486</f>
        <v>45383</v>
      </c>
      <c r="Q485" s="24">
        <f>IFERROR(_xlfn.NUMBERVALUE(VLOOKUP(E485,'[5]LOG Data SAP'!$D:$M,9,0)),
IF(D485=D484,Q484,""))</f>
        <v>0</v>
      </c>
      <c r="R485" s="24">
        <f>IFERROR(_xlfn.NUMBERVALUE(VLOOKUP(E485,'[5]LOG Data SAP'!$D:$M,10,0)),
IF(D485=D484,R484,""))</f>
        <v>24</v>
      </c>
      <c r="S485" s="24">
        <f t="shared" si="28"/>
        <v>0</v>
      </c>
      <c r="T485" s="25">
        <f>IFERROR(VLOOKUP($E485,'[5]LOG Data SAP'!$D:$V,17,0)/10,
IF(D485=D484,T484,""))</f>
        <v>10</v>
      </c>
      <c r="U485" s="25">
        <f>IFERROR(VLOOKUP($E485,'[5]LOG Data SAP'!$D:$V,18,0)/10,
IF(D485=D484,U484,""))</f>
        <v>6</v>
      </c>
      <c r="V485" s="25">
        <f>IFERROR(VLOOKUP($E485,'[5]LOG Data SAP'!$D:$V,19,0)/10,
IF(D485=D484,V484,""))</f>
        <v>11</v>
      </c>
      <c r="W485" s="25">
        <f>IFERROR(VLOOKUP($E485,'[5]LOG Data SAP'!$D:$AO,21,0)/10,
IF(D485=D484,W484,""))</f>
        <v>0</v>
      </c>
      <c r="X485" s="25">
        <f>IFERROR(VLOOKUP($E485,'[5]LOG Data SAP'!$D:$AO,22,0)/10,
IF(D485=D484,X484,""))</f>
        <v>0</v>
      </c>
      <c r="Y485" s="25">
        <f>IFERROR(VLOOKUP($E485,'[5]LOG Data SAP'!$D:$AO,23,0)/10,
IF(D485=D484,Y484,""))</f>
        <v>0</v>
      </c>
      <c r="Z485" s="25">
        <f>IFERROR(VLOOKUP($E485,'[5]LOG Data SAP'!$D:$AO,25,0)/10,
IF(D485=D484,Z484,""))</f>
        <v>42.3</v>
      </c>
      <c r="AA485" s="25">
        <f>IFERROR(VLOOKUP($E485,'[5]LOG Data SAP'!$D:$AO,26,0)/10,
IF(D485=D484,AA484,""))</f>
        <v>38.299999999999997</v>
      </c>
      <c r="AB485" s="25">
        <f>IFERROR(VLOOKUP($E485,'[5]LOG Data SAP'!$D:$AO,27,0)/10,
IF(D485=D484,AB484,""))</f>
        <v>12.9</v>
      </c>
      <c r="AC485" s="26">
        <f>IFERROR(VLOOKUP($E485,'[5]LOG Data SAP'!$D:$AO,29,0)/IF(VLOOKUP($E485,'[5]LOG Data SAP'!$D:$AO,30,0)="G",1000,1),
IF(D485=D484,AC484,""))</f>
        <v>0.27753</v>
      </c>
      <c r="AD485" s="26">
        <f>IFERROR(VLOOKUP($E485,'[5]LOG Data SAP'!$D:$AO,31,0)/IF(VLOOKUP($E485,'[5]LOG Data SAP'!$D:$AO,32,0)="G",1000,1),
IF(D485=D484,AD484,""))</f>
        <v>0</v>
      </c>
      <c r="AE485" s="26">
        <f>IFERROR(VLOOKUP($E485,'[5]LOG Data SAP'!$D:$AO,33,0)/IF(VLOOKUP($E485,'[5]LOG Data SAP'!$D:$AO,34,0)="G",1000,1),
IF(D485=D484,AE484,""))</f>
        <v>7.0540000000000003</v>
      </c>
      <c r="AF485" s="27">
        <f t="shared" si="29"/>
        <v>660</v>
      </c>
      <c r="AG485" s="27" t="str">
        <f t="shared" si="30"/>
        <v/>
      </c>
      <c r="AH485" s="28">
        <f t="shared" si="31"/>
        <v>2.0899160999999996E-2</v>
      </c>
      <c r="AI485" s="18" t="str">
        <f>IFERROR(VLOOKUP(E485,'[5]LOG Data SAP'!$D:$E,2,0),IF(D485=D484,AI484,""))</f>
        <v>NDEO B&amp;W CLEAR 50ML + B&amp;W MEN 25ML</v>
      </c>
      <c r="AJ485" s="20" t="str">
        <f>IFERROR([5]SKU!VI486,IF(D485=D484,AJ484,""))</f>
        <v>82240</v>
      </c>
      <c r="AK485" s="18" t="str">
        <f>VLOOKUP(E485,[5]SKU!I:X,16,FALSE)</f>
        <v>3307.20.00</v>
      </c>
    </row>
    <row r="486" spans="1:37">
      <c r="A486" s="18" t="str">
        <f>[5]SKU!AC487</f>
        <v>Nivea</v>
      </c>
      <c r="B486" s="18" t="str">
        <f>[5]SKU!AE487</f>
        <v>Nivea Deodorant</v>
      </c>
      <c r="C486" s="18" t="str">
        <f>[5]SKU!AJ487</f>
        <v>Deo Female</v>
      </c>
      <c r="D486" s="18" t="str">
        <f>[5]SKU!G487</f>
        <v>NDEO Roll On Black &amp; White Female 50ml</v>
      </c>
      <c r="E486" s="19" t="str">
        <f>[5]SKU!I487</f>
        <v>48330-00150-00</v>
      </c>
      <c r="F486" s="19" t="str">
        <f>[5]SKU!J487</f>
        <v>82240-04800-30</v>
      </c>
      <c r="G486" s="18" t="str">
        <f>[5]SKU!K487</f>
        <v>NDEO RO BWF 50 + NDEO RO CK 25</v>
      </c>
      <c r="H486" s="18" t="str">
        <f>IF([5]SKU!L487="R","Regular",
IF([5]SKU!L487="P","Promo",
IF([5]SKU!L487="S","Sample",
IF([5]SKU!L487="V","VAS",""))))</f>
        <v>VAS</v>
      </c>
      <c r="I486" s="18" t="str">
        <f>IF([5]SKU!QC487="A","Active",
IF([5]SKU!QC487="D","Discontinue",
IF([5]SKU!QC487="N","NPD","")))</f>
        <v>Active</v>
      </c>
      <c r="J486" s="18" t="str">
        <f>VLOOKUP(IFERROR(VLOOKUP(E486,'[5]Material Status'!A:I,9,0),""),'[5]Material Status'!U:W,3,0)</f>
        <v>Inactive</v>
      </c>
      <c r="K486" s="20" t="str">
        <f>IFERROR(VLOOKUP(E486,'[5]LOG Data SAP'!$D:$AO,11,0),
IF(D486=D485,K485,""))</f>
        <v>8999777004354</v>
      </c>
      <c r="L486" s="20" t="str">
        <f>IFERROR(VLOOKUP(E486,'[5]LOG Data SAP'!$D:$AO,13,0),
IF(D486=D485,L485,""))</f>
        <v/>
      </c>
      <c r="M486" s="20" t="str">
        <f>IFERROR(VLOOKUP(E486,'[5]LOG Data SAP'!$D:$AO,15,0),
IF(D486=D485,M485,""))</f>
        <v>8999777011178</v>
      </c>
      <c r="N486" s="21">
        <f>[5]SKU!VH487</f>
        <v>900</v>
      </c>
      <c r="O486" s="22">
        <f>[5]SKU!VN487</f>
        <v>17930</v>
      </c>
      <c r="P486" s="23">
        <f>[5]SKU!VO487</f>
        <v>45383</v>
      </c>
      <c r="Q486" s="24">
        <f>IFERROR(_xlfn.NUMBERVALUE(VLOOKUP(E486,'[5]LOG Data SAP'!$D:$M,9,0)),
IF(D486=D485,Q485,""))</f>
        <v>0</v>
      </c>
      <c r="R486" s="24">
        <f>IFERROR(_xlfn.NUMBERVALUE(VLOOKUP(E486,'[5]LOG Data SAP'!$D:$M,10,0)),
IF(D486=D485,R485,""))</f>
        <v>24</v>
      </c>
      <c r="S486" s="24">
        <f t="shared" si="28"/>
        <v>0</v>
      </c>
      <c r="T486" s="25">
        <f>IFERROR(VLOOKUP($E486,'[5]LOG Data SAP'!$D:$V,17,0)/10,
IF(D486=D485,T485,""))</f>
        <v>10</v>
      </c>
      <c r="U486" s="25">
        <f>IFERROR(VLOOKUP($E486,'[5]LOG Data SAP'!$D:$V,18,0)/10,
IF(D486=D485,U485,""))</f>
        <v>6</v>
      </c>
      <c r="V486" s="25">
        <f>IFERROR(VLOOKUP($E486,'[5]LOG Data SAP'!$D:$V,19,0)/10,
IF(D486=D485,V485,""))</f>
        <v>11</v>
      </c>
      <c r="W486" s="25">
        <f>IFERROR(VLOOKUP($E486,'[5]LOG Data SAP'!$D:$AO,21,0)/10,
IF(D486=D485,W485,""))</f>
        <v>0</v>
      </c>
      <c r="X486" s="25">
        <f>IFERROR(VLOOKUP($E486,'[5]LOG Data SAP'!$D:$AO,22,0)/10,
IF(D486=D485,X485,""))</f>
        <v>0</v>
      </c>
      <c r="Y486" s="25">
        <f>IFERROR(VLOOKUP($E486,'[5]LOG Data SAP'!$D:$AO,23,0)/10,
IF(D486=D485,Y485,""))</f>
        <v>0</v>
      </c>
      <c r="Z486" s="25">
        <f>IFERROR(VLOOKUP($E486,'[5]LOG Data SAP'!$D:$AO,25,0)/10,
IF(D486=D485,Z485,""))</f>
        <v>42.3</v>
      </c>
      <c r="AA486" s="25">
        <f>IFERROR(VLOOKUP($E486,'[5]LOG Data SAP'!$D:$AO,26,0)/10,
IF(D486=D485,AA485,""))</f>
        <v>38.299999999999997</v>
      </c>
      <c r="AB486" s="25">
        <f>IFERROR(VLOOKUP($E486,'[5]LOG Data SAP'!$D:$AO,27,0)/10,
IF(D486=D485,AB485,""))</f>
        <v>12.9</v>
      </c>
      <c r="AC486" s="26">
        <f>IFERROR(VLOOKUP($E486,'[5]LOG Data SAP'!$D:$AO,29,0)/IF(VLOOKUP($E486,'[5]LOG Data SAP'!$D:$AO,30,0)="G",1000,1),
IF(D486=D485,AC485,""))</f>
        <v>0.27710500000000005</v>
      </c>
      <c r="AD486" s="26">
        <f>IFERROR(VLOOKUP($E486,'[5]LOG Data SAP'!$D:$AO,31,0)/IF(VLOOKUP($E486,'[5]LOG Data SAP'!$D:$AO,32,0)="G",1000,1),
IF(D486=D485,AD485,""))</f>
        <v>0</v>
      </c>
      <c r="AE486" s="26">
        <f>IFERROR(VLOOKUP($E486,'[5]LOG Data SAP'!$D:$AO,33,0)/IF(VLOOKUP($E486,'[5]LOG Data SAP'!$D:$AO,34,0)="G",1000,1),
IF(D486=D485,AE485,""))</f>
        <v>7.0439999999999996</v>
      </c>
      <c r="AF486" s="27">
        <f t="shared" si="29"/>
        <v>660</v>
      </c>
      <c r="AG486" s="27" t="str">
        <f t="shared" si="30"/>
        <v/>
      </c>
      <c r="AH486" s="28">
        <f t="shared" si="31"/>
        <v>2.0899160999999996E-2</v>
      </c>
      <c r="AI486" s="18" t="str">
        <f>IFERROR(VLOOKUP(E486,'[5]LOG Data SAP'!$D:$E,2,0),IF(D486=D485,AI485,""))</f>
        <v>NDEO B&amp;W CLEAR 50ML + CK 25ML</v>
      </c>
      <c r="AJ486" s="20" t="str">
        <f>IFERROR([5]SKU!VI487,IF(D486=D485,AJ485,""))</f>
        <v>82240</v>
      </c>
      <c r="AK486" s="18" t="str">
        <f>VLOOKUP(E486,[5]SKU!I:X,16,FALSE)</f>
        <v>3307.20.00</v>
      </c>
    </row>
    <row r="487" spans="1:37">
      <c r="A487" s="18" t="str">
        <f>[5]SKU!AC488</f>
        <v>Nivea</v>
      </c>
      <c r="B487" s="18" t="str">
        <f>[5]SKU!AE488</f>
        <v>Nivea Deodorant</v>
      </c>
      <c r="C487" s="18" t="str">
        <f>[5]SKU!AJ488</f>
        <v>Deo Female</v>
      </c>
      <c r="D487" s="18" t="str">
        <f>[5]SKU!G488</f>
        <v>NDEO Roll On Black &amp; White Female 50ml</v>
      </c>
      <c r="E487" s="19" t="str">
        <f>[5]SKU!I488</f>
        <v>48330-00075-00</v>
      </c>
      <c r="F487" s="19" t="str">
        <f>[5]SKU!J488</f>
        <v>82240-04800-30</v>
      </c>
      <c r="G487" s="18" t="str">
        <f>[5]SKU!K488</f>
        <v>NDEO RO BWF 50 + NDEO RO BWM 25</v>
      </c>
      <c r="H487" s="18" t="str">
        <f>IF([5]SKU!L488="R","Regular",
IF([5]SKU!L488="P","Promo",
IF([5]SKU!L488="S","Sample",
IF([5]SKU!L488="V","VAS",""))))</f>
        <v>VAS</v>
      </c>
      <c r="I487" s="18" t="str">
        <f>IF([5]SKU!QC488="A","Active",
IF([5]SKU!QC488="D","Discontinue",
IF([5]SKU!QC488="N","NPD","")))</f>
        <v>Active</v>
      </c>
      <c r="J487" s="18" t="str">
        <f>VLOOKUP(IFERROR(VLOOKUP(E487,'[5]Material Status'!A:I,9,0),""),'[5]Material Status'!U:W,3,0)</f>
        <v>Inactive</v>
      </c>
      <c r="K487" s="20" t="str">
        <f>IFERROR(VLOOKUP(E487,'[5]LOG Data SAP'!$D:$AO,11,0),
IF(D487=D486,K486,""))</f>
        <v>8999777004354</v>
      </c>
      <c r="L487" s="20" t="str">
        <f>IFERROR(VLOOKUP(E487,'[5]LOG Data SAP'!$D:$AO,13,0),
IF(D487=D486,L486,""))</f>
        <v/>
      </c>
      <c r="M487" s="20" t="str">
        <f>IFERROR(VLOOKUP(E487,'[5]LOG Data SAP'!$D:$AO,15,0),
IF(D487=D486,M486,""))</f>
        <v>8999777011178</v>
      </c>
      <c r="N487" s="21">
        <f>[5]SKU!VH488</f>
        <v>1095</v>
      </c>
      <c r="O487" s="22">
        <f>[5]SKU!VN488</f>
        <v>11977</v>
      </c>
      <c r="P487" s="23">
        <f>[5]SKU!VO488</f>
        <v>43100</v>
      </c>
      <c r="Q487" s="24">
        <f>IFERROR(_xlfn.NUMBERVALUE(VLOOKUP(E487,'[5]LOG Data SAP'!$D:$M,9,0)),
IF(D487=D486,Q486,""))</f>
        <v>0</v>
      </c>
      <c r="R487" s="24">
        <f>IFERROR(_xlfn.NUMBERVALUE(VLOOKUP(E487,'[5]LOG Data SAP'!$D:$M,10,0)),
IF(D487=D486,R486,""))</f>
        <v>24</v>
      </c>
      <c r="S487" s="24">
        <f t="shared" si="28"/>
        <v>0</v>
      </c>
      <c r="T487" s="25">
        <f>IFERROR(VLOOKUP($E487,'[5]LOG Data SAP'!$D:$V,17,0)/10,
IF(D487=D486,T486,""))</f>
        <v>10</v>
      </c>
      <c r="U487" s="25">
        <f>IFERROR(VLOOKUP($E487,'[5]LOG Data SAP'!$D:$V,18,0)/10,
IF(D487=D486,U486,""))</f>
        <v>6</v>
      </c>
      <c r="V487" s="25">
        <f>IFERROR(VLOOKUP($E487,'[5]LOG Data SAP'!$D:$V,19,0)/10,
IF(D487=D486,V486,""))</f>
        <v>11</v>
      </c>
      <c r="W487" s="25">
        <f>IFERROR(VLOOKUP($E487,'[5]LOG Data SAP'!$D:$AO,21,0)/10,
IF(D487=D486,W486,""))</f>
        <v>0</v>
      </c>
      <c r="X487" s="25">
        <f>IFERROR(VLOOKUP($E487,'[5]LOG Data SAP'!$D:$AO,22,0)/10,
IF(D487=D486,X486,""))</f>
        <v>0</v>
      </c>
      <c r="Y487" s="25">
        <f>IFERROR(VLOOKUP($E487,'[5]LOG Data SAP'!$D:$AO,23,0)/10,
IF(D487=D486,Y486,""))</f>
        <v>0</v>
      </c>
      <c r="Z487" s="25">
        <f>IFERROR(VLOOKUP($E487,'[5]LOG Data SAP'!$D:$AO,25,0)/10,
IF(D487=D486,Z486,""))</f>
        <v>42.3</v>
      </c>
      <c r="AA487" s="25">
        <f>IFERROR(VLOOKUP($E487,'[5]LOG Data SAP'!$D:$AO,26,0)/10,
IF(D487=D486,AA486,""))</f>
        <v>38.299999999999997</v>
      </c>
      <c r="AB487" s="25">
        <f>IFERROR(VLOOKUP($E487,'[5]LOG Data SAP'!$D:$AO,27,0)/10,
IF(D487=D486,AB486,""))</f>
        <v>12.9</v>
      </c>
      <c r="AC487" s="26">
        <f>IFERROR(VLOOKUP($E487,'[5]LOG Data SAP'!$D:$AO,29,0)/IF(VLOOKUP($E487,'[5]LOG Data SAP'!$D:$AO,30,0)="G",1000,1),
IF(D487=D486,AC486,""))</f>
        <v>0.27710500000000005</v>
      </c>
      <c r="AD487" s="26">
        <f>IFERROR(VLOOKUP($E487,'[5]LOG Data SAP'!$D:$AO,31,0)/IF(VLOOKUP($E487,'[5]LOG Data SAP'!$D:$AO,32,0)="G",1000,1),
IF(D487=D486,AD486,""))</f>
        <v>0</v>
      </c>
      <c r="AE487" s="26">
        <f>IFERROR(VLOOKUP($E487,'[5]LOG Data SAP'!$D:$AO,33,0)/IF(VLOOKUP($E487,'[5]LOG Data SAP'!$D:$AO,34,0)="G",1000,1),
IF(D487=D486,AE486,""))</f>
        <v>7.0439999999999996</v>
      </c>
      <c r="AF487" s="27">
        <f t="shared" si="29"/>
        <v>660</v>
      </c>
      <c r="AG487" s="27" t="str">
        <f t="shared" si="30"/>
        <v/>
      </c>
      <c r="AH487" s="28">
        <f t="shared" si="31"/>
        <v>2.0899160999999996E-2</v>
      </c>
      <c r="AI487" s="18" t="str">
        <f>IFERROR(VLOOKUP(E487,'[5]LOG Data SAP'!$D:$E,2,0),IF(D487=D486,AI486,""))</f>
        <v>NDEO B&amp;W CLEAR 50ML + CK 25ML</v>
      </c>
      <c r="AJ487" s="20" t="str">
        <f>IFERROR([5]SKU!VI488,IF(D487=D486,AJ486,""))</f>
        <v>82240</v>
      </c>
      <c r="AK487" s="18" t="str">
        <f>VLOOKUP(E487,[5]SKU!I:X,16,FALSE)</f>
        <v>3307.20.00</v>
      </c>
    </row>
    <row r="488" spans="1:37">
      <c r="A488" s="18" t="str">
        <f>[5]SKU!AC489</f>
        <v>Nivea</v>
      </c>
      <c r="B488" s="18" t="str">
        <f>[5]SKU!AE489</f>
        <v>Nivea Deodorant</v>
      </c>
      <c r="C488" s="18" t="str">
        <f>[5]SKU!AJ489</f>
        <v>Deo Female</v>
      </c>
      <c r="D488" s="18" t="str">
        <f>[5]SKU!G489</f>
        <v>NDEO Roll On Black &amp; White Female Fresh 25ml</v>
      </c>
      <c r="E488" s="19" t="str">
        <f>[5]SKU!I489</f>
        <v>88672-04800-30</v>
      </c>
      <c r="F488" s="19" t="str">
        <f>[5]SKU!J489</f>
        <v>88672-04800-30</v>
      </c>
      <c r="G488" s="18" t="str">
        <f>[5]SKU!K489</f>
        <v>NIVEA Black &amp; White Invisible Fresh Deodorant Roll On 25ml</v>
      </c>
      <c r="H488" s="18" t="str">
        <f>IF([5]SKU!L489="R","Regular",
IF([5]SKU!L489="P","Promo",
IF([5]SKU!L489="S","Sample",
IF([5]SKU!L489="V","VAS",""))))</f>
        <v>Regular</v>
      </c>
      <c r="I488" s="18" t="str">
        <f>IF([5]SKU!QC489="A","Active",
IF([5]SKU!QC489="D","Discontinue",
IF([5]SKU!QC489="N","NPD","")))</f>
        <v>Discontinue</v>
      </c>
      <c r="J488" s="18" t="str">
        <f>VLOOKUP(IFERROR(VLOOKUP(E488,'[5]Material Status'!A:I,9,0),""),'[5]Material Status'!U:W,3,0)</f>
        <v>Inactive</v>
      </c>
      <c r="K488" s="20" t="str">
        <f>IFERROR(VLOOKUP(E488,'[5]LOG Data SAP'!$D:$AO,11,0),
IF(D488=D487,K487,""))</f>
        <v>8999777006228</v>
      </c>
      <c r="L488" s="20" t="str">
        <f>IFERROR(VLOOKUP(E488,'[5]LOG Data SAP'!$D:$AO,13,0),
IF(D488=D487,L487,""))</f>
        <v/>
      </c>
      <c r="M488" s="20" t="str">
        <f>IFERROR(VLOOKUP(E488,'[5]LOG Data SAP'!$D:$AO,15,0),
IF(D488=D487,M487,""))</f>
        <v>8999777011475</v>
      </c>
      <c r="N488" s="21">
        <f>[5]SKU!VH489</f>
        <v>1095</v>
      </c>
      <c r="O488" s="22" t="str">
        <f>[5]SKU!VN489</f>
        <v/>
      </c>
      <c r="P488" s="23">
        <f>[5]SKU!VO489</f>
        <v>44926</v>
      </c>
      <c r="Q488" s="24">
        <f>IFERROR(_xlfn.NUMBERVALUE(VLOOKUP(E488,'[5]LOG Data SAP'!$D:$M,9,0)),
IF(D488=D487,Q487,""))</f>
        <v>0</v>
      </c>
      <c r="R488" s="24">
        <f>IFERROR(_xlfn.NUMBERVALUE(VLOOKUP(E488,'[5]LOG Data SAP'!$D:$M,10,0)),
IF(D488=D487,R487,""))</f>
        <v>30</v>
      </c>
      <c r="S488" s="24">
        <f t="shared" si="28"/>
        <v>0</v>
      </c>
      <c r="T488" s="25">
        <f>IFERROR(VLOOKUP($E488,'[5]LOG Data SAP'!$D:$V,17,0)/10,
IF(D488=D487,T487,""))</f>
        <v>3.7</v>
      </c>
      <c r="U488" s="25">
        <f>IFERROR(VLOOKUP($E488,'[5]LOG Data SAP'!$D:$V,18,0)/10,
IF(D488=D487,U487,""))</f>
        <v>3.7</v>
      </c>
      <c r="V488" s="25">
        <f>IFERROR(VLOOKUP($E488,'[5]LOG Data SAP'!$D:$V,19,0)/10,
IF(D488=D487,V487,""))</f>
        <v>9</v>
      </c>
      <c r="W488" s="25">
        <f>IFERROR(VLOOKUP($E488,'[5]LOG Data SAP'!$D:$AO,21,0)/10,
IF(D488=D487,W487,""))</f>
        <v>0</v>
      </c>
      <c r="X488" s="25">
        <f>IFERROR(VLOOKUP($E488,'[5]LOG Data SAP'!$D:$AO,22,0)/10,
IF(D488=D487,X487,""))</f>
        <v>0</v>
      </c>
      <c r="Y488" s="25">
        <f>IFERROR(VLOOKUP($E488,'[5]LOG Data SAP'!$D:$AO,23,0)/10,
IF(D488=D487,Y487,""))</f>
        <v>0</v>
      </c>
      <c r="Z488" s="25">
        <f>IFERROR(VLOOKUP($E488,'[5]LOG Data SAP'!$D:$AO,25,0)/10,
IF(D488=D487,Z487,""))</f>
        <v>24</v>
      </c>
      <c r="AA488" s="25">
        <f>IFERROR(VLOOKUP($E488,'[5]LOG Data SAP'!$D:$AO,26,0)/10,
IF(D488=D487,AA487,""))</f>
        <v>19.600000000000001</v>
      </c>
      <c r="AB488" s="25">
        <f>IFERROR(VLOOKUP($E488,'[5]LOG Data SAP'!$D:$AO,27,0)/10,
IF(D488=D487,AB487,""))</f>
        <v>11</v>
      </c>
      <c r="AC488" s="26">
        <f>IFERROR(VLOOKUP($E488,'[5]LOG Data SAP'!$D:$AO,29,0)/IF(VLOOKUP($E488,'[5]LOG Data SAP'!$D:$AO,30,0)="G",1000,1),
IF(D488=D487,AC487,""))</f>
        <v>0.108</v>
      </c>
      <c r="AD488" s="26">
        <f>IFERROR(VLOOKUP($E488,'[5]LOG Data SAP'!$D:$AO,31,0)/IF(VLOOKUP($E488,'[5]LOG Data SAP'!$D:$AO,32,0)="G",1000,1),
IF(D488=D487,AD487,""))</f>
        <v>0</v>
      </c>
      <c r="AE488" s="26">
        <f>IFERROR(VLOOKUP($E488,'[5]LOG Data SAP'!$D:$AO,33,0)/IF(VLOOKUP($E488,'[5]LOG Data SAP'!$D:$AO,34,0)="G",1000,1),
IF(D488=D487,AE487,""))</f>
        <v>3.4390000000000001</v>
      </c>
      <c r="AF488" s="27">
        <f t="shared" si="29"/>
        <v>123.21000000000001</v>
      </c>
      <c r="AG488" s="27" t="str">
        <f t="shared" si="30"/>
        <v/>
      </c>
      <c r="AH488" s="28">
        <f t="shared" si="31"/>
        <v>5.1744000000000009E-3</v>
      </c>
      <c r="AI488" s="18" t="str">
        <f>IFERROR(VLOOKUP(E488,'[5]LOG Data SAP'!$D:$E,2,0),IF(D488=D487,AI487,""))</f>
        <v>NDEO RLL-ON B&amp;W_FRS_FML 25ML</v>
      </c>
      <c r="AJ488" s="20" t="str">
        <f>IFERROR([5]SKU!VI489,IF(D488=D487,AJ487,""))</f>
        <v>88672</v>
      </c>
      <c r="AK488" s="18" t="str">
        <f>VLOOKUP(E488,[5]SKU!I:X,16,FALSE)</f>
        <v>3307.20.00</v>
      </c>
    </row>
    <row r="489" spans="1:37">
      <c r="A489" s="18" t="str">
        <f>[5]SKU!AC490</f>
        <v>Nivea</v>
      </c>
      <c r="B489" s="18" t="str">
        <f>[5]SKU!AE490</f>
        <v>Nivea Deodorant</v>
      </c>
      <c r="C489" s="18" t="str">
        <f>[5]SKU!AJ490</f>
        <v>Deo Female</v>
      </c>
      <c r="D489" s="18" t="str">
        <f>[5]SKU!G490</f>
        <v>NDEO Roll On Black &amp; White Female Fresh 25ml</v>
      </c>
      <c r="E489" s="19" t="str">
        <f>[5]SKU!I490</f>
        <v>88672-04800-28</v>
      </c>
      <c r="F489" s="19" t="str">
        <f>[5]SKU!J490</f>
        <v>88672-04800-30</v>
      </c>
      <c r="G489" s="18" t="str">
        <f>[5]SKU!K490</f>
        <v>NDEO Roll-On Invissible Black &amp; White Fresh Female 25ml</v>
      </c>
      <c r="H489" s="18" t="str">
        <f>IF([5]SKU!L490="R","Regular",
IF([5]SKU!L490="P","Promo",
IF([5]SKU!L490="S","Sample",
IF([5]SKU!L490="V","VAS",""))))</f>
        <v>Regular</v>
      </c>
      <c r="I489" s="18" t="str">
        <f>IF([5]SKU!QC490="A","Active",
IF([5]SKU!QC490="D","Discontinue",
IF([5]SKU!QC490="N","NPD","")))</f>
        <v>Discontinue</v>
      </c>
      <c r="J489" s="18" t="str">
        <f>VLOOKUP(IFERROR(VLOOKUP(E489,'[5]Material Status'!A:I,9,0),""),'[5]Material Status'!U:W,3,0)</f>
        <v>Inactive</v>
      </c>
      <c r="K489" s="20" t="str">
        <f>IFERROR(VLOOKUP(E489,'[5]LOG Data SAP'!$D:$AO,11,0),
IF(D489=D488,K488,""))</f>
        <v>8999777006228</v>
      </c>
      <c r="L489" s="20" t="str">
        <f>IFERROR(VLOOKUP(E489,'[5]LOG Data SAP'!$D:$AO,13,0),
IF(D489=D488,L488,""))</f>
        <v/>
      </c>
      <c r="M489" s="20" t="str">
        <f>IFERROR(VLOOKUP(E489,'[5]LOG Data SAP'!$D:$AO,15,0),
IF(D489=D488,M488,""))</f>
        <v>8999777011475</v>
      </c>
      <c r="N489" s="21">
        <f>[5]SKU!VH490</f>
        <v>900</v>
      </c>
      <c r="O489" s="22" t="str">
        <f>[5]SKU!VN490</f>
        <v/>
      </c>
      <c r="P489" s="23">
        <f>[5]SKU!VO490</f>
        <v>44926</v>
      </c>
      <c r="Q489" s="24">
        <f>IFERROR(_xlfn.NUMBERVALUE(VLOOKUP(E489,'[5]LOG Data SAP'!$D:$M,9,0)),
IF(D489=D488,Q488,""))</f>
        <v>0</v>
      </c>
      <c r="R489" s="24">
        <f>IFERROR(_xlfn.NUMBERVALUE(VLOOKUP(E489,'[5]LOG Data SAP'!$D:$M,10,0)),
IF(D489=D488,R488,""))</f>
        <v>30</v>
      </c>
      <c r="S489" s="24">
        <f t="shared" si="28"/>
        <v>0</v>
      </c>
      <c r="T489" s="25">
        <f>IFERROR(VLOOKUP($E489,'[5]LOG Data SAP'!$D:$V,17,0)/10,
IF(D489=D488,T488,""))</f>
        <v>3.7</v>
      </c>
      <c r="U489" s="25">
        <f>IFERROR(VLOOKUP($E489,'[5]LOG Data SAP'!$D:$V,18,0)/10,
IF(D489=D488,U488,""))</f>
        <v>3.7</v>
      </c>
      <c r="V489" s="25">
        <f>IFERROR(VLOOKUP($E489,'[5]LOG Data SAP'!$D:$V,19,0)/10,
IF(D489=D488,V488,""))</f>
        <v>9</v>
      </c>
      <c r="W489" s="25">
        <f>IFERROR(VLOOKUP($E489,'[5]LOG Data SAP'!$D:$AO,21,0)/10,
IF(D489=D488,W488,""))</f>
        <v>0</v>
      </c>
      <c r="X489" s="25">
        <f>IFERROR(VLOOKUP($E489,'[5]LOG Data SAP'!$D:$AO,22,0)/10,
IF(D489=D488,X488,""))</f>
        <v>0</v>
      </c>
      <c r="Y489" s="25">
        <f>IFERROR(VLOOKUP($E489,'[5]LOG Data SAP'!$D:$AO,23,0)/10,
IF(D489=D488,Y488,""))</f>
        <v>0</v>
      </c>
      <c r="Z489" s="25">
        <f>IFERROR(VLOOKUP($E489,'[5]LOG Data SAP'!$D:$AO,25,0)/10,
IF(D489=D488,Z488,""))</f>
        <v>24</v>
      </c>
      <c r="AA489" s="25">
        <f>IFERROR(VLOOKUP($E489,'[5]LOG Data SAP'!$D:$AO,26,0)/10,
IF(D489=D488,AA488,""))</f>
        <v>19.600000000000001</v>
      </c>
      <c r="AB489" s="25">
        <f>IFERROR(VLOOKUP($E489,'[5]LOG Data SAP'!$D:$AO,27,0)/10,
IF(D489=D488,AB488,""))</f>
        <v>11</v>
      </c>
      <c r="AC489" s="26">
        <f>IFERROR(VLOOKUP($E489,'[5]LOG Data SAP'!$D:$AO,29,0)/IF(VLOOKUP($E489,'[5]LOG Data SAP'!$D:$AO,30,0)="G",1000,1),
IF(D489=D488,AC488,""))</f>
        <v>0.10828</v>
      </c>
      <c r="AD489" s="26">
        <f>IFERROR(VLOOKUP($E489,'[5]LOG Data SAP'!$D:$AO,31,0)/IF(VLOOKUP($E489,'[5]LOG Data SAP'!$D:$AO,32,0)="G",1000,1),
IF(D489=D488,AD488,""))</f>
        <v>0</v>
      </c>
      <c r="AE489" s="26">
        <f>IFERROR(VLOOKUP($E489,'[5]LOG Data SAP'!$D:$AO,33,0)/IF(VLOOKUP($E489,'[5]LOG Data SAP'!$D:$AO,34,0)="G",1000,1),
IF(D489=D488,AE488,""))</f>
        <v>3.4329999999999998</v>
      </c>
      <c r="AF489" s="27">
        <f t="shared" si="29"/>
        <v>123.21000000000001</v>
      </c>
      <c r="AG489" s="27" t="str">
        <f t="shared" si="30"/>
        <v/>
      </c>
      <c r="AH489" s="28">
        <f t="shared" si="31"/>
        <v>5.1744000000000009E-3</v>
      </c>
      <c r="AI489" s="18" t="str">
        <f>IFERROR(VLOOKUP(E489,'[5]LOG Data SAP'!$D:$E,2,0),IF(D489=D488,AI488,""))</f>
        <v>NDEO RLL-ON INV_BLC&amp;WHT_FRS_FM 25ML</v>
      </c>
      <c r="AJ489" s="20" t="str">
        <f>IFERROR([5]SKU!VI490,IF(D489=D488,AJ488,""))</f>
        <v>88672</v>
      </c>
      <c r="AK489" s="18" t="str">
        <f>VLOOKUP(E489,[5]SKU!I:X,16,FALSE)</f>
        <v>3307.20.00</v>
      </c>
    </row>
    <row r="490" spans="1:37">
      <c r="A490" s="18" t="str">
        <f>[5]SKU!AC491</f>
        <v>Nivea</v>
      </c>
      <c r="B490" s="18" t="str">
        <f>[5]SKU!AE491</f>
        <v>Nivea Deodorant</v>
      </c>
      <c r="C490" s="18" t="str">
        <f>[5]SKU!AJ491</f>
        <v>Deo Female</v>
      </c>
      <c r="D490" s="18" t="str">
        <f>[5]SKU!G491</f>
        <v>NDEO Roll On Black &amp; White Female Fresh 25ml</v>
      </c>
      <c r="E490" s="19" t="str">
        <f>[5]SKU!I491</f>
        <v>82274-04800-23</v>
      </c>
      <c r="F490" s="19" t="str">
        <f>[5]SKU!J491</f>
        <v>88672-04800-30</v>
      </c>
      <c r="G490" s="18" t="str">
        <f>[5]SKU!K491</f>
        <v>NDEO Roll-On Invissible Black &amp; White Fresh Female 25ml</v>
      </c>
      <c r="H490" s="18" t="str">
        <f>IF([5]SKU!L491="R","Regular",
IF([5]SKU!L491="P","Promo",
IF([5]SKU!L491="S","Sample",
IF([5]SKU!L491="V","VAS",""))))</f>
        <v>Regular</v>
      </c>
      <c r="I490" s="18" t="str">
        <f>IF([5]SKU!QC491="A","Active",
IF([5]SKU!QC491="D","Discontinue",
IF([5]SKU!QC491="N","NPD","")))</f>
        <v>Discontinue</v>
      </c>
      <c r="J490" s="18" t="str">
        <f>VLOOKUP(IFERROR(VLOOKUP(E490,'[5]Material Status'!A:I,9,0),""),'[5]Material Status'!U:W,3,0)</f>
        <v>Inactive</v>
      </c>
      <c r="K490" s="20" t="str">
        <f>IFERROR(VLOOKUP(E490,'[5]LOG Data SAP'!$D:$AO,11,0),
IF(D490=D489,K489,""))</f>
        <v>8999777006228</v>
      </c>
      <c r="L490" s="20" t="str">
        <f>IFERROR(VLOOKUP(E490,'[5]LOG Data SAP'!$D:$AO,13,0),
IF(D490=D489,L489,""))</f>
        <v>8999777006235</v>
      </c>
      <c r="M490" s="20" t="str">
        <f>IFERROR(VLOOKUP(E490,'[5]LOG Data SAP'!$D:$AO,15,0),
IF(D490=D489,M489,""))</f>
        <v>8999777006242</v>
      </c>
      <c r="N490" s="21">
        <f>[5]SKU!VH491</f>
        <v>900</v>
      </c>
      <c r="O490" s="22">
        <f>[5]SKU!VN491</f>
        <v>7665</v>
      </c>
      <c r="P490" s="23">
        <f>[5]SKU!VO491</f>
        <v>45383</v>
      </c>
      <c r="Q490" s="24">
        <f>IFERROR(_xlfn.NUMBERVALUE(VLOOKUP(E490,'[5]LOG Data SAP'!$D:$M,9,0)),
IF(D490=D489,Q489,""))</f>
        <v>6</v>
      </c>
      <c r="R490" s="24">
        <f>IFERROR(_xlfn.NUMBERVALUE(VLOOKUP(E490,'[5]LOG Data SAP'!$D:$M,10,0)),
IF(D490=D489,R489,""))</f>
        <v>30</v>
      </c>
      <c r="S490" s="24">
        <f t="shared" si="28"/>
        <v>5</v>
      </c>
      <c r="T490" s="25">
        <f>IFERROR(VLOOKUP($E490,'[5]LOG Data SAP'!$D:$V,17,0)/10,
IF(D490=D489,T489,""))</f>
        <v>3.7</v>
      </c>
      <c r="U490" s="25">
        <f>IFERROR(VLOOKUP($E490,'[5]LOG Data SAP'!$D:$V,18,0)/10,
IF(D490=D489,U489,""))</f>
        <v>3.7</v>
      </c>
      <c r="V490" s="25">
        <f>IFERROR(VLOOKUP($E490,'[5]LOG Data SAP'!$D:$V,19,0)/10,
IF(D490=D489,V489,""))</f>
        <v>9</v>
      </c>
      <c r="W490" s="25">
        <f>IFERROR(VLOOKUP($E490,'[5]LOG Data SAP'!$D:$AO,21,0)/10,
IF(D490=D489,W489,""))</f>
        <v>0</v>
      </c>
      <c r="X490" s="25">
        <f>IFERROR(VLOOKUP($E490,'[5]LOG Data SAP'!$D:$AO,22,0)/10,
IF(D490=D489,X489,""))</f>
        <v>0</v>
      </c>
      <c r="Y490" s="25">
        <f>IFERROR(VLOOKUP($E490,'[5]LOG Data SAP'!$D:$AO,23,0)/10,
IF(D490=D489,Y489,""))</f>
        <v>0</v>
      </c>
      <c r="Z490" s="25">
        <f>IFERROR(VLOOKUP($E490,'[5]LOG Data SAP'!$D:$AO,25,0)/10,
IF(D490=D489,Z489,""))</f>
        <v>23.2</v>
      </c>
      <c r="AA490" s="25">
        <f>IFERROR(VLOOKUP($E490,'[5]LOG Data SAP'!$D:$AO,26,0)/10,
IF(D490=D489,AA489,""))</f>
        <v>18.8</v>
      </c>
      <c r="AB490" s="25">
        <f>IFERROR(VLOOKUP($E490,'[5]LOG Data SAP'!$D:$AO,27,0)/10,
IF(D490=D489,AB489,""))</f>
        <v>9.4</v>
      </c>
      <c r="AC490" s="26">
        <f>IFERROR(VLOOKUP($E490,'[5]LOG Data SAP'!$D:$AO,29,0)/IF(VLOOKUP($E490,'[5]LOG Data SAP'!$D:$AO,30,0)="G",1000,1),
IF(D490=D489,AC489,""))</f>
        <v>0.10851999999999999</v>
      </c>
      <c r="AD490" s="26">
        <f>IFERROR(VLOOKUP($E490,'[5]LOG Data SAP'!$D:$AO,31,0)/IF(VLOOKUP($E490,'[5]LOG Data SAP'!$D:$AO,32,0)="G",1000,1),
IF(D490=D489,AD489,""))</f>
        <v>0</v>
      </c>
      <c r="AE490" s="26">
        <f>IFERROR(VLOOKUP($E490,'[5]LOG Data SAP'!$D:$AO,33,0)/IF(VLOOKUP($E490,'[5]LOG Data SAP'!$D:$AO,34,0)="G",1000,1),
IF(D490=D489,AE489,""))</f>
        <v>3.4390000000000001</v>
      </c>
      <c r="AF490" s="27">
        <f t="shared" si="29"/>
        <v>123.21000000000001</v>
      </c>
      <c r="AG490" s="27" t="str">
        <f t="shared" si="30"/>
        <v/>
      </c>
      <c r="AH490" s="28">
        <f t="shared" si="31"/>
        <v>4.0999040000000006E-3</v>
      </c>
      <c r="AI490" s="18" t="str">
        <f>IFERROR(VLOOKUP(E490,'[5]LOG Data SAP'!$D:$E,2,0),IF(D490=D489,AI489,""))</f>
        <v>NDEO RLL-ON MINI INV_BLC&amp;WHT_FRS_FM 25ML</v>
      </c>
      <c r="AJ490" s="20" t="str">
        <f>IFERROR([5]SKU!VI491,IF(D490=D489,AJ489,""))</f>
        <v>82274</v>
      </c>
      <c r="AK490" s="18" t="str">
        <f>VLOOKUP(E490,[5]SKU!I:X,16,FALSE)</f>
        <v>3307.20.00</v>
      </c>
    </row>
    <row r="491" spans="1:37">
      <c r="A491" s="18" t="str">
        <f>[5]SKU!AC492</f>
        <v>Nivea</v>
      </c>
      <c r="B491" s="18" t="str">
        <f>[5]SKU!AE492</f>
        <v>Nivea Deodorant</v>
      </c>
      <c r="C491" s="18" t="str">
        <f>[5]SKU!AJ492</f>
        <v>Deo Female</v>
      </c>
      <c r="D491" s="18" t="str">
        <f>[5]SKU!G492</f>
        <v>NDEO Roll On Black &amp; White Female Fresh 50ml</v>
      </c>
      <c r="E491" s="19" t="str">
        <f>[5]SKU!I492</f>
        <v>88670-04800-30</v>
      </c>
      <c r="F491" s="19" t="str">
        <f>[5]SKU!J492</f>
        <v>88670-04800-30</v>
      </c>
      <c r="G491" s="18" t="str">
        <f>[5]SKU!K492</f>
        <v>NIVEA Black &amp; White Invisible Fresh Deodorant Roll On 50ml</v>
      </c>
      <c r="H491" s="18" t="str">
        <f>IF([5]SKU!L492="R","Regular",
IF([5]SKU!L492="P","Promo",
IF([5]SKU!L492="S","Sample",
IF([5]SKU!L492="V","VAS",""))))</f>
        <v>Regular</v>
      </c>
      <c r="I491" s="18" t="str">
        <f>IF([5]SKU!QC492="A","Active",
IF([5]SKU!QC492="D","Discontinue",
IF([5]SKU!QC492="N","NPD","")))</f>
        <v>Active</v>
      </c>
      <c r="J491" s="18" t="str">
        <f>VLOOKUP(IFERROR(VLOOKUP(E491,'[5]Material Status'!A:I,9,0),""),'[5]Material Status'!U:W,3,0)</f>
        <v>Active</v>
      </c>
      <c r="K491" s="20" t="str">
        <f>IFERROR(VLOOKUP(E491,'[5]LOG Data SAP'!$D:$AO,11,0),
IF(D491=D490,K490,""))</f>
        <v>8999777006259</v>
      </c>
      <c r="L491" s="20" t="str">
        <f>IFERROR(VLOOKUP(E491,'[5]LOG Data SAP'!$D:$AO,13,0),
IF(D491=D490,L490,""))</f>
        <v/>
      </c>
      <c r="M491" s="20" t="str">
        <f>IFERROR(VLOOKUP(E491,'[5]LOG Data SAP'!$D:$AO,15,0),
IF(D491=D490,M490,""))</f>
        <v>8999777011482</v>
      </c>
      <c r="N491" s="21">
        <f>[5]SKU!VH492</f>
        <v>1095</v>
      </c>
      <c r="O491" s="22">
        <f>[5]SKU!VN492</f>
        <v>17930</v>
      </c>
      <c r="P491" s="23">
        <f>[5]SKU!VO492</f>
        <v>45383</v>
      </c>
      <c r="Q491" s="24">
        <f>IFERROR(_xlfn.NUMBERVALUE(VLOOKUP(E491,'[5]LOG Data SAP'!$D:$M,9,0)),
IF(D491=D490,Q490,""))</f>
        <v>0</v>
      </c>
      <c r="R491" s="24">
        <f>IFERROR(_xlfn.NUMBERVALUE(VLOOKUP(E491,'[5]LOG Data SAP'!$D:$M,10,0)),
IF(D491=D490,R490,""))</f>
        <v>24</v>
      </c>
      <c r="S491" s="24">
        <f t="shared" si="28"/>
        <v>0</v>
      </c>
      <c r="T491" s="25">
        <f>IFERROR(VLOOKUP($E491,'[5]LOG Data SAP'!$D:$V,17,0)/10,
IF(D491=D490,T490,""))</f>
        <v>4.0999999999999996</v>
      </c>
      <c r="U491" s="25">
        <f>IFERROR(VLOOKUP($E491,'[5]LOG Data SAP'!$D:$V,18,0)/10,
IF(D491=D490,U490,""))</f>
        <v>4.0999999999999996</v>
      </c>
      <c r="V491" s="25">
        <f>IFERROR(VLOOKUP($E491,'[5]LOG Data SAP'!$D:$V,19,0)/10,
IF(D491=D490,V490,""))</f>
        <v>11</v>
      </c>
      <c r="W491" s="25">
        <f>IFERROR(VLOOKUP($E491,'[5]LOG Data SAP'!$D:$AO,21,0)/10,
IF(D491=D490,W490,""))</f>
        <v>0</v>
      </c>
      <c r="X491" s="25">
        <f>IFERROR(VLOOKUP($E491,'[5]LOG Data SAP'!$D:$AO,22,0)/10,
IF(D491=D490,X490,""))</f>
        <v>0</v>
      </c>
      <c r="Y491" s="25">
        <f>IFERROR(VLOOKUP($E491,'[5]LOG Data SAP'!$D:$AO,23,0)/10,
IF(D491=D490,Y490,""))</f>
        <v>0</v>
      </c>
      <c r="Z491" s="25">
        <f>IFERROR(VLOOKUP($E491,'[5]LOG Data SAP'!$D:$AO,25,0)/10,
IF(D491=D490,Z490,""))</f>
        <v>25.8</v>
      </c>
      <c r="AA491" s="25">
        <f>IFERROR(VLOOKUP($E491,'[5]LOG Data SAP'!$D:$AO,26,0)/10,
IF(D491=D490,AA490,""))</f>
        <v>17.100000000000001</v>
      </c>
      <c r="AB491" s="25">
        <f>IFERROR(VLOOKUP($E491,'[5]LOG Data SAP'!$D:$AO,27,0)/10,
IF(D491=D490,AB490,""))</f>
        <v>12.8</v>
      </c>
      <c r="AC491" s="26">
        <f>IFERROR(VLOOKUP($E491,'[5]LOG Data SAP'!$D:$AO,29,0)/IF(VLOOKUP($E491,'[5]LOG Data SAP'!$D:$AO,30,0)="G",1000,1),
IF(D491=D490,AC490,""))</f>
        <v>0.154</v>
      </c>
      <c r="AD491" s="26">
        <f>IFERROR(VLOOKUP($E491,'[5]LOG Data SAP'!$D:$AO,31,0)/IF(VLOOKUP($E491,'[5]LOG Data SAP'!$D:$AO,32,0)="G",1000,1),
IF(D491=D490,AD490,""))</f>
        <v>0</v>
      </c>
      <c r="AE491" s="26">
        <f>IFERROR(VLOOKUP($E491,'[5]LOG Data SAP'!$D:$AO,33,0)/IF(VLOOKUP($E491,'[5]LOG Data SAP'!$D:$AO,34,0)="G",1000,1),
IF(D491=D490,AE490,""))</f>
        <v>3.8460000000000001</v>
      </c>
      <c r="AF491" s="27">
        <f t="shared" si="29"/>
        <v>184.91</v>
      </c>
      <c r="AG491" s="27" t="str">
        <f t="shared" si="30"/>
        <v/>
      </c>
      <c r="AH491" s="28">
        <f t="shared" si="31"/>
        <v>5.6471040000000009E-3</v>
      </c>
      <c r="AI491" s="18" t="str">
        <f>IFERROR(VLOOKUP(E491,'[5]LOG Data SAP'!$D:$E,2,0),IF(D491=D490,AI490,""))</f>
        <v>NDEO RLL-ON B&amp;W_FRS_FML 50ML</v>
      </c>
      <c r="AJ491" s="20" t="str">
        <f>IFERROR([5]SKU!VI492,IF(D491=D490,AJ490,""))</f>
        <v>88670</v>
      </c>
      <c r="AK491" s="18" t="str">
        <f>VLOOKUP(E491,[5]SKU!I:X,16,FALSE)</f>
        <v>3307.20.00</v>
      </c>
    </row>
    <row r="492" spans="1:37">
      <c r="A492" s="18" t="str">
        <f>[5]SKU!AC493</f>
        <v>Nivea</v>
      </c>
      <c r="B492" s="18" t="str">
        <f>[5]SKU!AE493</f>
        <v>Nivea Deodorant</v>
      </c>
      <c r="C492" s="18" t="str">
        <f>[5]SKU!AJ493</f>
        <v>Deo Female</v>
      </c>
      <c r="D492" s="18" t="str">
        <f>[5]SKU!G493</f>
        <v>NDEO Roll On Black &amp; White Female Fresh 50ml</v>
      </c>
      <c r="E492" s="19" t="str">
        <f>[5]SKU!I493</f>
        <v>88670-04800-28</v>
      </c>
      <c r="F492" s="19" t="str">
        <f>[5]SKU!J493</f>
        <v>88670-04800-30</v>
      </c>
      <c r="G492" s="18" t="str">
        <f>[5]SKU!K493</f>
        <v>NDEO Roll-On Invissible Black &amp; White Fresh Female 50ml</v>
      </c>
      <c r="H492" s="18" t="str">
        <f>IF([5]SKU!L493="R","Regular",
IF([5]SKU!L493="P","Promo",
IF([5]SKU!L493="S","Sample",
IF([5]SKU!L493="V","VAS",""))))</f>
        <v>Regular</v>
      </c>
      <c r="I492" s="18" t="str">
        <f>IF([5]SKU!QC493="A","Active",
IF([5]SKU!QC493="D","Discontinue",
IF([5]SKU!QC493="N","NPD","")))</f>
        <v>Active</v>
      </c>
      <c r="J492" s="18" t="str">
        <f>VLOOKUP(IFERROR(VLOOKUP(E492,'[5]Material Status'!A:I,9,0),""),'[5]Material Status'!U:W,3,0)</f>
        <v>Inactive</v>
      </c>
      <c r="K492" s="20" t="str">
        <f>IFERROR(VLOOKUP(E492,'[5]LOG Data SAP'!$D:$AO,11,0),
IF(D492=D491,K491,""))</f>
        <v>8999777006259</v>
      </c>
      <c r="L492" s="20" t="str">
        <f>IFERROR(VLOOKUP(E492,'[5]LOG Data SAP'!$D:$AO,13,0),
IF(D492=D491,L491,""))</f>
        <v/>
      </c>
      <c r="M492" s="20" t="str">
        <f>IFERROR(VLOOKUP(E492,'[5]LOG Data SAP'!$D:$AO,15,0),
IF(D492=D491,M491,""))</f>
        <v>8999777011482</v>
      </c>
      <c r="N492" s="21">
        <f>[5]SKU!VH493</f>
        <v>900</v>
      </c>
      <c r="O492" s="22">
        <f>[5]SKU!VN493</f>
        <v>17930</v>
      </c>
      <c r="P492" s="23">
        <f>[5]SKU!VO493</f>
        <v>45383</v>
      </c>
      <c r="Q492" s="24">
        <f>IFERROR(_xlfn.NUMBERVALUE(VLOOKUP(E492,'[5]LOG Data SAP'!$D:$M,9,0)),
IF(D492=D491,Q491,""))</f>
        <v>0</v>
      </c>
      <c r="R492" s="24">
        <f>IFERROR(_xlfn.NUMBERVALUE(VLOOKUP(E492,'[5]LOG Data SAP'!$D:$M,10,0)),
IF(D492=D491,R491,""))</f>
        <v>24</v>
      </c>
      <c r="S492" s="24">
        <f t="shared" si="28"/>
        <v>0</v>
      </c>
      <c r="T492" s="25">
        <f>IFERROR(VLOOKUP($E492,'[5]LOG Data SAP'!$D:$V,17,0)/10,
IF(D492=D491,T491,""))</f>
        <v>4.0999999999999996</v>
      </c>
      <c r="U492" s="25">
        <f>IFERROR(VLOOKUP($E492,'[5]LOG Data SAP'!$D:$V,18,0)/10,
IF(D492=D491,U491,""))</f>
        <v>4.0999999999999996</v>
      </c>
      <c r="V492" s="25">
        <f>IFERROR(VLOOKUP($E492,'[5]LOG Data SAP'!$D:$V,19,0)/10,
IF(D492=D491,V491,""))</f>
        <v>11</v>
      </c>
      <c r="W492" s="25">
        <f>IFERROR(VLOOKUP($E492,'[5]LOG Data SAP'!$D:$AO,21,0)/10,
IF(D492=D491,W491,""))</f>
        <v>0</v>
      </c>
      <c r="X492" s="25">
        <f>IFERROR(VLOOKUP($E492,'[5]LOG Data SAP'!$D:$AO,22,0)/10,
IF(D492=D491,X491,""))</f>
        <v>0</v>
      </c>
      <c r="Y492" s="25">
        <f>IFERROR(VLOOKUP($E492,'[5]LOG Data SAP'!$D:$AO,23,0)/10,
IF(D492=D491,Y491,""))</f>
        <v>0</v>
      </c>
      <c r="Z492" s="25">
        <f>IFERROR(VLOOKUP($E492,'[5]LOG Data SAP'!$D:$AO,25,0)/10,
IF(D492=D491,Z491,""))</f>
        <v>25.8</v>
      </c>
      <c r="AA492" s="25">
        <f>IFERROR(VLOOKUP($E492,'[5]LOG Data SAP'!$D:$AO,26,0)/10,
IF(D492=D491,AA491,""))</f>
        <v>17.100000000000001</v>
      </c>
      <c r="AB492" s="25">
        <f>IFERROR(VLOOKUP($E492,'[5]LOG Data SAP'!$D:$AO,27,0)/10,
IF(D492=D491,AB491,""))</f>
        <v>12.8</v>
      </c>
      <c r="AC492" s="26">
        <f>IFERROR(VLOOKUP($E492,'[5]LOG Data SAP'!$D:$AO,29,0)/IF(VLOOKUP($E492,'[5]LOG Data SAP'!$D:$AO,30,0)="G",1000,1),
IF(D492=D491,AC491,""))</f>
        <v>0.154</v>
      </c>
      <c r="AD492" s="26">
        <f>IFERROR(VLOOKUP($E492,'[5]LOG Data SAP'!$D:$AO,31,0)/IF(VLOOKUP($E492,'[5]LOG Data SAP'!$D:$AO,32,0)="G",1000,1),
IF(D492=D491,AD491,""))</f>
        <v>0</v>
      </c>
      <c r="AE492" s="26">
        <f>IFERROR(VLOOKUP($E492,'[5]LOG Data SAP'!$D:$AO,33,0)/IF(VLOOKUP($E492,'[5]LOG Data SAP'!$D:$AO,34,0)="G",1000,1),
IF(D492=D491,AE491,""))</f>
        <v>3.847</v>
      </c>
      <c r="AF492" s="27">
        <f t="shared" si="29"/>
        <v>184.91</v>
      </c>
      <c r="AG492" s="27" t="str">
        <f t="shared" si="30"/>
        <v/>
      </c>
      <c r="AH492" s="28">
        <f t="shared" si="31"/>
        <v>5.6471040000000009E-3</v>
      </c>
      <c r="AI492" s="18" t="str">
        <f>IFERROR(VLOOKUP(E492,'[5]LOG Data SAP'!$D:$E,2,0),IF(D492=D491,AI491,""))</f>
        <v>NDEO RLL-ON INV_BLC&amp;WHT_FRS_FM 50ML</v>
      </c>
      <c r="AJ492" s="20" t="str">
        <f>IFERROR([5]SKU!VI493,IF(D492=D491,AJ491,""))</f>
        <v>88670</v>
      </c>
      <c r="AK492" s="18" t="str">
        <f>VLOOKUP(E492,[5]SKU!I:X,16,FALSE)</f>
        <v>3307.20.00</v>
      </c>
    </row>
    <row r="493" spans="1:37">
      <c r="A493" s="18" t="str">
        <f>[5]SKU!AC494</f>
        <v>Nivea</v>
      </c>
      <c r="B493" s="18" t="str">
        <f>[5]SKU!AE494</f>
        <v>Nivea Deodorant</v>
      </c>
      <c r="C493" s="18" t="str">
        <f>[5]SKU!AJ494</f>
        <v>Deo Female</v>
      </c>
      <c r="D493" s="18" t="str">
        <f>[5]SKU!G494</f>
        <v>NDEO Roll On Black &amp; White Female Fresh 50ml</v>
      </c>
      <c r="E493" s="19" t="str">
        <f>[5]SKU!I494</f>
        <v>82234-04800-23</v>
      </c>
      <c r="F493" s="19" t="str">
        <f>[5]SKU!J494</f>
        <v>88670-04800-30</v>
      </c>
      <c r="G493" s="18" t="str">
        <f>[5]SKU!K494</f>
        <v>NDEO Roll-On Invissible Black &amp; White Fresh Female 50ml</v>
      </c>
      <c r="H493" s="18" t="str">
        <f>IF([5]SKU!L494="R","Regular",
IF([5]SKU!L494="P","Promo",
IF([5]SKU!L494="S","Sample",
IF([5]SKU!L494="V","VAS",""))))</f>
        <v>Regular</v>
      </c>
      <c r="I493" s="18" t="str">
        <f>IF([5]SKU!QC494="A","Active",
IF([5]SKU!QC494="D","Discontinue",
IF([5]SKU!QC494="N","NPD","")))</f>
        <v>Active</v>
      </c>
      <c r="J493" s="18" t="str">
        <f>VLOOKUP(IFERROR(VLOOKUP(E493,'[5]Material Status'!A:I,9,0),""),'[5]Material Status'!U:W,3,0)</f>
        <v>Inactive</v>
      </c>
      <c r="K493" s="20" t="str">
        <f>IFERROR(VLOOKUP(E493,'[5]LOG Data SAP'!$D:$AO,11,0),
IF(D493=D492,K492,""))</f>
        <v>8999777006259</v>
      </c>
      <c r="L493" s="20" t="str">
        <f>IFERROR(VLOOKUP(E493,'[5]LOG Data SAP'!$D:$AO,13,0),
IF(D493=D492,L492,""))</f>
        <v>8999777006266</v>
      </c>
      <c r="M493" s="20" t="str">
        <f>IFERROR(VLOOKUP(E493,'[5]LOG Data SAP'!$D:$AO,15,0),
IF(D493=D492,M492,""))</f>
        <v>8999777006273</v>
      </c>
      <c r="N493" s="21">
        <f>[5]SKU!VH494</f>
        <v>900</v>
      </c>
      <c r="O493" s="22">
        <f>[5]SKU!VN494</f>
        <v>17930</v>
      </c>
      <c r="P493" s="23">
        <f>[5]SKU!VO494</f>
        <v>45383</v>
      </c>
      <c r="Q493" s="24">
        <f>IFERROR(_xlfn.NUMBERVALUE(VLOOKUP(E493,'[5]LOG Data SAP'!$D:$M,9,0)),
IF(D493=D492,Q492,""))</f>
        <v>6</v>
      </c>
      <c r="R493" s="24">
        <f>IFERROR(_xlfn.NUMBERVALUE(VLOOKUP(E493,'[5]LOG Data SAP'!$D:$M,10,0)),
IF(D493=D492,R492,""))</f>
        <v>24</v>
      </c>
      <c r="S493" s="24">
        <f t="shared" si="28"/>
        <v>4</v>
      </c>
      <c r="T493" s="25">
        <f>IFERROR(VLOOKUP($E493,'[5]LOG Data SAP'!$D:$V,17,0)/10,
IF(D493=D492,T492,""))</f>
        <v>4.0999999999999996</v>
      </c>
      <c r="U493" s="25">
        <f>IFERROR(VLOOKUP($E493,'[5]LOG Data SAP'!$D:$V,18,0)/10,
IF(D493=D492,U492,""))</f>
        <v>4.0999999999999996</v>
      </c>
      <c r="V493" s="25">
        <f>IFERROR(VLOOKUP($E493,'[5]LOG Data SAP'!$D:$V,19,0)/10,
IF(D493=D492,V492,""))</f>
        <v>11</v>
      </c>
      <c r="W493" s="25">
        <f>IFERROR(VLOOKUP($E493,'[5]LOG Data SAP'!$D:$AO,21,0)/10,
IF(D493=D492,W492,""))</f>
        <v>0</v>
      </c>
      <c r="X493" s="25">
        <f>IFERROR(VLOOKUP($E493,'[5]LOG Data SAP'!$D:$AO,22,0)/10,
IF(D493=D492,X492,""))</f>
        <v>0</v>
      </c>
      <c r="Y493" s="25">
        <f>IFERROR(VLOOKUP($E493,'[5]LOG Data SAP'!$D:$AO,23,0)/10,
IF(D493=D492,Y492,""))</f>
        <v>0</v>
      </c>
      <c r="Z493" s="25">
        <f>IFERROR(VLOOKUP($E493,'[5]LOG Data SAP'!$D:$AO,25,0)/10,
IF(D493=D492,Z492,""))</f>
        <v>25</v>
      </c>
      <c r="AA493" s="25">
        <f>IFERROR(VLOOKUP($E493,'[5]LOG Data SAP'!$D:$AO,26,0)/10,
IF(D493=D492,AA492,""))</f>
        <v>16.3</v>
      </c>
      <c r="AB493" s="25">
        <f>IFERROR(VLOOKUP($E493,'[5]LOG Data SAP'!$D:$AO,27,0)/10,
IF(D493=D492,AB492,""))</f>
        <v>11.2</v>
      </c>
      <c r="AC493" s="26">
        <f>IFERROR(VLOOKUP($E493,'[5]LOG Data SAP'!$D:$AO,29,0)/IF(VLOOKUP($E493,'[5]LOG Data SAP'!$D:$AO,30,0)="G",1000,1),
IF(D493=D492,AC492,""))</f>
        <v>0.15447999999999998</v>
      </c>
      <c r="AD493" s="26">
        <f>IFERROR(VLOOKUP($E493,'[5]LOG Data SAP'!$D:$AO,31,0)/IF(VLOOKUP($E493,'[5]LOG Data SAP'!$D:$AO,32,0)="G",1000,1),
IF(D493=D492,AD492,""))</f>
        <v>0</v>
      </c>
      <c r="AE493" s="26">
        <f>IFERROR(VLOOKUP($E493,'[5]LOG Data SAP'!$D:$AO,33,0)/IF(VLOOKUP($E493,'[5]LOG Data SAP'!$D:$AO,34,0)="G",1000,1),
IF(D493=D492,AE492,""))</f>
        <v>3.8580000000000001</v>
      </c>
      <c r="AF493" s="27">
        <f t="shared" si="29"/>
        <v>184.91</v>
      </c>
      <c r="AG493" s="27" t="str">
        <f t="shared" si="30"/>
        <v/>
      </c>
      <c r="AH493" s="28">
        <f t="shared" si="31"/>
        <v>4.5640000000000003E-3</v>
      </c>
      <c r="AI493" s="18" t="str">
        <f>IFERROR(VLOOKUP(E493,'[5]LOG Data SAP'!$D:$E,2,0),IF(D493=D492,AI492,""))</f>
        <v>NDEO RLL-ON INV_BLC&amp;WHT_FRS_FM 50ML</v>
      </c>
      <c r="AJ493" s="20" t="str">
        <f>IFERROR([5]SKU!VI494,IF(D493=D492,AJ492,""))</f>
        <v>82234</v>
      </c>
      <c r="AK493" s="18" t="str">
        <f>VLOOKUP(E493,[5]SKU!I:X,16,FALSE)</f>
        <v>3307.20.00</v>
      </c>
    </row>
    <row r="494" spans="1:37">
      <c r="A494" s="18" t="str">
        <f>[5]SKU!AC495</f>
        <v>Nivea</v>
      </c>
      <c r="B494" s="18" t="str">
        <f>[5]SKU!AE495</f>
        <v>Nivea Deodorant</v>
      </c>
      <c r="C494" s="18" t="str">
        <f>[5]SKU!AJ495</f>
        <v>Deo Female</v>
      </c>
      <c r="D494" s="18" t="str">
        <f>[5]SKU!G495</f>
        <v>NDEO Roll On Radiant &amp; Smooth 25ml</v>
      </c>
      <c r="E494" s="19" t="str">
        <f>[5]SKU!I495</f>
        <v>83760-04800-30</v>
      </c>
      <c r="F494" s="19" t="str">
        <f>[5]SKU!J495</f>
        <v>83760-04800-30</v>
      </c>
      <c r="G494" s="18" t="str">
        <f>[5]SKU!K495</f>
        <v>NIVEA Black &amp; White Invisible Radiant &amp; Smooth Deodorant Roll On 25ml</v>
      </c>
      <c r="H494" s="18" t="str">
        <f>IF([5]SKU!L495="R","Regular",
IF([5]SKU!L495="P","Promo",
IF([5]SKU!L495="S","Sample",
IF([5]SKU!L495="V","VAS",""))))</f>
        <v>Regular</v>
      </c>
      <c r="I494" s="18" t="str">
        <f>IF([5]SKU!QC495="A","Active",
IF([5]SKU!QC495="D","Discontinue",
IF([5]SKU!QC495="N","NPD","")))</f>
        <v>Discontinue</v>
      </c>
      <c r="J494" s="18" t="str">
        <f>VLOOKUP(IFERROR(VLOOKUP(E494,'[5]Material Status'!A:I,9,0),""),'[5]Material Status'!U:W,3,0)</f>
        <v>Inactive</v>
      </c>
      <c r="K494" s="20" t="str">
        <f>IFERROR(VLOOKUP(E494,'[5]LOG Data SAP'!$D:$AO,11,0),
IF(D494=D493,K493,""))</f>
        <v>8999777012069</v>
      </c>
      <c r="L494" s="20" t="str">
        <f>IFERROR(VLOOKUP(E494,'[5]LOG Data SAP'!$D:$AO,13,0),
IF(D494=D493,L493,""))</f>
        <v/>
      </c>
      <c r="M494" s="20" t="str">
        <f>IFERROR(VLOOKUP(E494,'[5]LOG Data SAP'!$D:$AO,15,0),
IF(D494=D493,M493,""))</f>
        <v>8999777012076</v>
      </c>
      <c r="N494" s="21">
        <f>[5]SKU!VH495</f>
        <v>900</v>
      </c>
      <c r="O494" s="22" t="str">
        <f>[5]SKU!VN495</f>
        <v/>
      </c>
      <c r="P494" s="23">
        <f>[5]SKU!VO495</f>
        <v>44926</v>
      </c>
      <c r="Q494" s="24">
        <f>IFERROR(_xlfn.NUMBERVALUE(VLOOKUP(E494,'[5]LOG Data SAP'!$D:$M,9,0)),
IF(D494=D493,Q493,""))</f>
        <v>0</v>
      </c>
      <c r="R494" s="24">
        <f>IFERROR(_xlfn.NUMBERVALUE(VLOOKUP(E494,'[5]LOG Data SAP'!$D:$M,10,0)),
IF(D494=D493,R493,""))</f>
        <v>30</v>
      </c>
      <c r="S494" s="24">
        <f t="shared" si="28"/>
        <v>0</v>
      </c>
      <c r="T494" s="25">
        <f>IFERROR(VLOOKUP($E494,'[5]LOG Data SAP'!$D:$V,17,0)/10,
IF(D494=D493,T493,""))</f>
        <v>3.7</v>
      </c>
      <c r="U494" s="25">
        <f>IFERROR(VLOOKUP($E494,'[5]LOG Data SAP'!$D:$V,18,0)/10,
IF(D494=D493,U493,""))</f>
        <v>3.7</v>
      </c>
      <c r="V494" s="25">
        <f>IFERROR(VLOOKUP($E494,'[5]LOG Data SAP'!$D:$V,19,0)/10,
IF(D494=D493,V493,""))</f>
        <v>9</v>
      </c>
      <c r="W494" s="25">
        <f>IFERROR(VLOOKUP($E494,'[5]LOG Data SAP'!$D:$AO,21,0)/10,
IF(D494=D493,W493,""))</f>
        <v>0</v>
      </c>
      <c r="X494" s="25">
        <f>IFERROR(VLOOKUP($E494,'[5]LOG Data SAP'!$D:$AO,22,0)/10,
IF(D494=D493,X493,""))</f>
        <v>0</v>
      </c>
      <c r="Y494" s="25">
        <f>IFERROR(VLOOKUP($E494,'[5]LOG Data SAP'!$D:$AO,23,0)/10,
IF(D494=D493,Y493,""))</f>
        <v>0</v>
      </c>
      <c r="Z494" s="25">
        <f>IFERROR(VLOOKUP($E494,'[5]LOG Data SAP'!$D:$AO,25,0)/10,
IF(D494=D493,Z493,""))</f>
        <v>24</v>
      </c>
      <c r="AA494" s="25">
        <f>IFERROR(VLOOKUP($E494,'[5]LOG Data SAP'!$D:$AO,26,0)/10,
IF(D494=D493,AA493,""))</f>
        <v>19.600000000000001</v>
      </c>
      <c r="AB494" s="25">
        <f>IFERROR(VLOOKUP($E494,'[5]LOG Data SAP'!$D:$AO,27,0)/10,
IF(D494=D493,AB493,""))</f>
        <v>11</v>
      </c>
      <c r="AC494" s="26">
        <f>IFERROR(VLOOKUP($E494,'[5]LOG Data SAP'!$D:$AO,29,0)/IF(VLOOKUP($E494,'[5]LOG Data SAP'!$D:$AO,30,0)="G",1000,1),
IF(D494=D493,AC493,""))</f>
        <v>0.106</v>
      </c>
      <c r="AD494" s="26">
        <f>IFERROR(VLOOKUP($E494,'[5]LOG Data SAP'!$D:$AO,31,0)/IF(VLOOKUP($E494,'[5]LOG Data SAP'!$D:$AO,32,0)="G",1000,1),
IF(D494=D493,AD493,""))</f>
        <v>0</v>
      </c>
      <c r="AE494" s="26">
        <f>IFERROR(VLOOKUP($E494,'[5]LOG Data SAP'!$D:$AO,33,0)/IF(VLOOKUP($E494,'[5]LOG Data SAP'!$D:$AO,34,0)="G",1000,1),
IF(D494=D493,AE493,""))</f>
        <v>3.4359999999999999</v>
      </c>
      <c r="AF494" s="27">
        <f t="shared" si="29"/>
        <v>123.21000000000001</v>
      </c>
      <c r="AG494" s="27" t="str">
        <f t="shared" si="30"/>
        <v/>
      </c>
      <c r="AH494" s="28">
        <f t="shared" si="31"/>
        <v>5.1744000000000009E-3</v>
      </c>
      <c r="AI494" s="18" t="str">
        <f>IFERROR(VLOOKUP(E494,'[5]LOG Data SAP'!$D:$E,2,0),IF(D494=D493,AI493,""))</f>
        <v>NDEO RLL-ON B&amp;W_RDN_SMT_FML 25ML</v>
      </c>
      <c r="AJ494" s="20" t="str">
        <f>IFERROR([5]SKU!VI495,IF(D494=D493,AJ493,""))</f>
        <v>83760</v>
      </c>
      <c r="AK494" s="18" t="str">
        <f>VLOOKUP(E494,[5]SKU!I:X,16,FALSE)</f>
        <v>3307.20.00</v>
      </c>
    </row>
    <row r="495" spans="1:37">
      <c r="A495" s="18" t="str">
        <f>[5]SKU!AC496</f>
        <v>Nivea</v>
      </c>
      <c r="B495" s="18" t="str">
        <f>[5]SKU!AE496</f>
        <v>Nivea Deodorant</v>
      </c>
      <c r="C495" s="18" t="str">
        <f>[5]SKU!AJ496</f>
        <v>Deo Female</v>
      </c>
      <c r="D495" s="18" t="str">
        <f>[5]SKU!G496</f>
        <v>NDEO Roll On Radiant &amp; Smooth 25ml</v>
      </c>
      <c r="E495" s="19" t="str">
        <f>[5]SKU!I496</f>
        <v>83760-04810-28</v>
      </c>
      <c r="F495" s="19" t="str">
        <f>[5]SKU!J496</f>
        <v>83760-04800-30</v>
      </c>
      <c r="G495" s="18" t="str">
        <f>[5]SKU!K496</f>
        <v>NDEO Roll On Radiant &amp; Smooth 25</v>
      </c>
      <c r="H495" s="18" t="str">
        <f>IF([5]SKU!L496="R","Regular",
IF([5]SKU!L496="P","Promo",
IF([5]SKU!L496="S","Sample",
IF([5]SKU!L496="V","VAS",""))))</f>
        <v>Regular</v>
      </c>
      <c r="I495" s="18" t="str">
        <f>IF([5]SKU!QC496="A","Active",
IF([5]SKU!QC496="D","Discontinue",
IF([5]SKU!QC496="N","NPD","")))</f>
        <v>Discontinue</v>
      </c>
      <c r="J495" s="18" t="str">
        <f>VLOOKUP(IFERROR(VLOOKUP(E495,'[5]Material Status'!A:I,9,0),""),'[5]Material Status'!U:W,3,0)</f>
        <v>Inactive</v>
      </c>
      <c r="K495" s="20" t="str">
        <f>IFERROR(VLOOKUP(E495,'[5]LOG Data SAP'!$D:$AO,11,0),
IF(D495=D494,K494,""))</f>
        <v>8999777012069</v>
      </c>
      <c r="L495" s="20" t="str">
        <f>IFERROR(VLOOKUP(E495,'[5]LOG Data SAP'!$D:$AO,13,0),
IF(D495=D494,L494,""))</f>
        <v/>
      </c>
      <c r="M495" s="20" t="str">
        <f>IFERROR(VLOOKUP(E495,'[5]LOG Data SAP'!$D:$AO,15,0),
IF(D495=D494,M494,""))</f>
        <v>8999777012076</v>
      </c>
      <c r="N495" s="21">
        <f>[5]SKU!VH496</f>
        <v>900</v>
      </c>
      <c r="O495" s="22" t="str">
        <f>[5]SKU!VN496</f>
        <v/>
      </c>
      <c r="P495" s="23">
        <f>[5]SKU!VO496</f>
        <v>44926</v>
      </c>
      <c r="Q495" s="24">
        <f>IFERROR(_xlfn.NUMBERVALUE(VLOOKUP(E495,'[5]LOG Data SAP'!$D:$M,9,0)),
IF(D495=D494,Q494,""))</f>
        <v>0</v>
      </c>
      <c r="R495" s="24">
        <f>IFERROR(_xlfn.NUMBERVALUE(VLOOKUP(E495,'[5]LOG Data SAP'!$D:$M,10,0)),
IF(D495=D494,R494,""))</f>
        <v>30</v>
      </c>
      <c r="S495" s="24">
        <f t="shared" si="28"/>
        <v>0</v>
      </c>
      <c r="T495" s="25">
        <f>IFERROR(VLOOKUP($E495,'[5]LOG Data SAP'!$D:$V,17,0)/10,
IF(D495=D494,T494,""))</f>
        <v>3.7</v>
      </c>
      <c r="U495" s="25">
        <f>IFERROR(VLOOKUP($E495,'[5]LOG Data SAP'!$D:$V,18,0)/10,
IF(D495=D494,U494,""))</f>
        <v>3.7</v>
      </c>
      <c r="V495" s="25">
        <f>IFERROR(VLOOKUP($E495,'[5]LOG Data SAP'!$D:$V,19,0)/10,
IF(D495=D494,V494,""))</f>
        <v>9</v>
      </c>
      <c r="W495" s="25">
        <f>IFERROR(VLOOKUP($E495,'[5]LOG Data SAP'!$D:$AO,21,0)/10,
IF(D495=D494,W494,""))</f>
        <v>0</v>
      </c>
      <c r="X495" s="25">
        <f>IFERROR(VLOOKUP($E495,'[5]LOG Data SAP'!$D:$AO,22,0)/10,
IF(D495=D494,X494,""))</f>
        <v>0</v>
      </c>
      <c r="Y495" s="25">
        <f>IFERROR(VLOOKUP($E495,'[5]LOG Data SAP'!$D:$AO,23,0)/10,
IF(D495=D494,Y494,""))</f>
        <v>0</v>
      </c>
      <c r="Z495" s="25">
        <f>IFERROR(VLOOKUP($E495,'[5]LOG Data SAP'!$D:$AO,25,0)/10,
IF(D495=D494,Z494,""))</f>
        <v>24</v>
      </c>
      <c r="AA495" s="25">
        <f>IFERROR(VLOOKUP($E495,'[5]LOG Data SAP'!$D:$AO,26,0)/10,
IF(D495=D494,AA494,""))</f>
        <v>19.600000000000001</v>
      </c>
      <c r="AB495" s="25">
        <f>IFERROR(VLOOKUP($E495,'[5]LOG Data SAP'!$D:$AO,27,0)/10,
IF(D495=D494,AB494,""))</f>
        <v>11</v>
      </c>
      <c r="AC495" s="26">
        <f>IFERROR(VLOOKUP($E495,'[5]LOG Data SAP'!$D:$AO,29,0)/IF(VLOOKUP($E495,'[5]LOG Data SAP'!$D:$AO,30,0)="G",1000,1),
IF(D495=D494,AC494,""))</f>
        <v>0.106</v>
      </c>
      <c r="AD495" s="26">
        <f>IFERROR(VLOOKUP($E495,'[5]LOG Data SAP'!$D:$AO,31,0)/IF(VLOOKUP($E495,'[5]LOG Data SAP'!$D:$AO,32,0)="G",1000,1),
IF(D495=D494,AD494,""))</f>
        <v>0</v>
      </c>
      <c r="AE495" s="26">
        <f>IFERROR(VLOOKUP($E495,'[5]LOG Data SAP'!$D:$AO,33,0)/IF(VLOOKUP($E495,'[5]LOG Data SAP'!$D:$AO,34,0)="G",1000,1),
IF(D495=D494,AE494,""))</f>
        <v>3.4359999999999999</v>
      </c>
      <c r="AF495" s="27">
        <f t="shared" si="29"/>
        <v>123.21000000000001</v>
      </c>
      <c r="AG495" s="27" t="str">
        <f t="shared" si="30"/>
        <v/>
      </c>
      <c r="AH495" s="28">
        <f t="shared" si="31"/>
        <v>5.1744000000000009E-3</v>
      </c>
      <c r="AI495" s="18" t="str">
        <f>IFERROR(VLOOKUP(E495,'[5]LOG Data SAP'!$D:$E,2,0),IF(D495=D494,AI494,""))</f>
        <v>NDEO RLL-ON INV_BLC&amp;WHT_RDNT&amp;SMTH 25ML</v>
      </c>
      <c r="AJ495" s="20" t="str">
        <f>IFERROR([5]SKU!VI496,IF(D495=D494,AJ494,""))</f>
        <v>83760</v>
      </c>
      <c r="AK495" s="18" t="str">
        <f>VLOOKUP(E495,[5]SKU!I:X,16,FALSE)</f>
        <v>3307.20.00</v>
      </c>
    </row>
    <row r="496" spans="1:37">
      <c r="A496" s="18" t="str">
        <f>[5]SKU!AC497</f>
        <v>Nivea</v>
      </c>
      <c r="B496" s="18" t="str">
        <f>[5]SKU!AE497</f>
        <v>Nivea Deodorant</v>
      </c>
      <c r="C496" s="18" t="str">
        <f>[5]SKU!AJ497</f>
        <v>Deo Female</v>
      </c>
      <c r="D496" s="18" t="str">
        <f>[5]SKU!G497</f>
        <v>NDEO Roll On Radiant &amp; Smooth 50ml</v>
      </c>
      <c r="E496" s="19" t="str">
        <f>[5]SKU!I497</f>
        <v>84480-04800-30</v>
      </c>
      <c r="F496" s="19" t="str">
        <f>[5]SKU!J497</f>
        <v>84480-04800-30</v>
      </c>
      <c r="G496" s="18" t="str">
        <f>[5]SKU!K497</f>
        <v>NIVEA Black &amp; White Invisible Radiant &amp; Smooth Deodorant Roll On 50ml</v>
      </c>
      <c r="H496" s="18" t="str">
        <f>IF([5]SKU!L497="R","Regular",
IF([5]SKU!L497="P","Promo",
IF([5]SKU!L497="S","Sample",
IF([5]SKU!L497="V","VAS",""))))</f>
        <v>Regular</v>
      </c>
      <c r="I496" s="18" t="str">
        <f>IF([5]SKU!QC497="A","Active",
IF([5]SKU!QC497="D","Discontinue",
IF([5]SKU!QC497="N","NPD","")))</f>
        <v>Active</v>
      </c>
      <c r="J496" s="18" t="str">
        <f>VLOOKUP(IFERROR(VLOOKUP(E496,'[5]Material Status'!A:I,9,0),""),'[5]Material Status'!U:W,3,0)</f>
        <v>Active</v>
      </c>
      <c r="K496" s="20" t="str">
        <f>IFERROR(VLOOKUP(E496,'[5]LOG Data SAP'!$D:$AO,11,0),
IF(D496=D495,K495,""))</f>
        <v>8999777011383</v>
      </c>
      <c r="L496" s="20" t="str">
        <f>IFERROR(VLOOKUP(E496,'[5]LOG Data SAP'!$D:$AO,13,0),
IF(D496=D495,L495,""))</f>
        <v/>
      </c>
      <c r="M496" s="20" t="str">
        <f>IFERROR(VLOOKUP(E496,'[5]LOG Data SAP'!$D:$AO,15,0),
IF(D496=D495,M495,""))</f>
        <v>8999777011390</v>
      </c>
      <c r="N496" s="21">
        <f>[5]SKU!VH497</f>
        <v>900</v>
      </c>
      <c r="O496" s="22">
        <f>[5]SKU!VN497</f>
        <v>17930</v>
      </c>
      <c r="P496" s="23">
        <f>[5]SKU!VO497</f>
        <v>45383</v>
      </c>
      <c r="Q496" s="24">
        <f>IFERROR(_xlfn.NUMBERVALUE(VLOOKUP(E496,'[5]LOG Data SAP'!$D:$M,9,0)),
IF(D496=D495,Q495,""))</f>
        <v>0</v>
      </c>
      <c r="R496" s="24">
        <f>IFERROR(_xlfn.NUMBERVALUE(VLOOKUP(E496,'[5]LOG Data SAP'!$D:$M,10,0)),
IF(D496=D495,R495,""))</f>
        <v>24</v>
      </c>
      <c r="S496" s="24">
        <f t="shared" si="28"/>
        <v>0</v>
      </c>
      <c r="T496" s="25">
        <f>IFERROR(VLOOKUP($E496,'[5]LOG Data SAP'!$D:$V,17,0)/10,
IF(D496=D495,T495,""))</f>
        <v>4.0999999999999996</v>
      </c>
      <c r="U496" s="25">
        <f>IFERROR(VLOOKUP($E496,'[5]LOG Data SAP'!$D:$V,18,0)/10,
IF(D496=D495,U495,""))</f>
        <v>4.0999999999999996</v>
      </c>
      <c r="V496" s="25">
        <f>IFERROR(VLOOKUP($E496,'[5]LOG Data SAP'!$D:$V,19,0)/10,
IF(D496=D495,V495,""))</f>
        <v>11</v>
      </c>
      <c r="W496" s="25">
        <f>IFERROR(VLOOKUP($E496,'[5]LOG Data SAP'!$D:$AO,21,0)/10,
IF(D496=D495,W495,""))</f>
        <v>0</v>
      </c>
      <c r="X496" s="25">
        <f>IFERROR(VLOOKUP($E496,'[5]LOG Data SAP'!$D:$AO,22,0)/10,
IF(D496=D495,X495,""))</f>
        <v>0</v>
      </c>
      <c r="Y496" s="25">
        <f>IFERROR(VLOOKUP($E496,'[5]LOG Data SAP'!$D:$AO,23,0)/10,
IF(D496=D495,Y495,""))</f>
        <v>0</v>
      </c>
      <c r="Z496" s="25">
        <f>IFERROR(VLOOKUP($E496,'[5]LOG Data SAP'!$D:$AO,25,0)/10,
IF(D496=D495,Z495,""))</f>
        <v>25.8</v>
      </c>
      <c r="AA496" s="25">
        <f>IFERROR(VLOOKUP($E496,'[5]LOG Data SAP'!$D:$AO,26,0)/10,
IF(D496=D495,AA495,""))</f>
        <v>17.100000000000001</v>
      </c>
      <c r="AB496" s="25">
        <f>IFERROR(VLOOKUP($E496,'[5]LOG Data SAP'!$D:$AO,27,0)/10,
IF(D496=D495,AB495,""))</f>
        <v>12.8</v>
      </c>
      <c r="AC496" s="26">
        <f>IFERROR(VLOOKUP($E496,'[5]LOG Data SAP'!$D:$AO,29,0)/IF(VLOOKUP($E496,'[5]LOG Data SAP'!$D:$AO,30,0)="G",1000,1),
IF(D496=D495,AC495,""))</f>
        <v>0.15420500000000001</v>
      </c>
      <c r="AD496" s="26">
        <f>IFERROR(VLOOKUP($E496,'[5]LOG Data SAP'!$D:$AO,31,0)/IF(VLOOKUP($E496,'[5]LOG Data SAP'!$D:$AO,32,0)="G",1000,1),
IF(D496=D495,AD495,""))</f>
        <v>0</v>
      </c>
      <c r="AE496" s="26">
        <f>IFERROR(VLOOKUP($E496,'[5]LOG Data SAP'!$D:$AO,33,0)/IF(VLOOKUP($E496,'[5]LOG Data SAP'!$D:$AO,34,0)="G",1000,1),
IF(D496=D495,AE495,""))</f>
        <v>3.8519999999999999</v>
      </c>
      <c r="AF496" s="27">
        <f t="shared" si="29"/>
        <v>184.91</v>
      </c>
      <c r="AG496" s="27" t="str">
        <f t="shared" si="30"/>
        <v/>
      </c>
      <c r="AH496" s="28">
        <f t="shared" si="31"/>
        <v>5.6471040000000009E-3</v>
      </c>
      <c r="AI496" s="18" t="str">
        <f>IFERROR(VLOOKUP(E496,'[5]LOG Data SAP'!$D:$E,2,0),IF(D496=D495,AI495,""))</f>
        <v>NDEO RLL-ON B&amp;W_RDN_SMT_FML 50ML</v>
      </c>
      <c r="AJ496" s="20" t="str">
        <f>IFERROR([5]SKU!VI497,IF(D496=D495,AJ495,""))</f>
        <v>84480</v>
      </c>
      <c r="AK496" s="18" t="str">
        <f>VLOOKUP(E496,[5]SKU!I:X,16,FALSE)</f>
        <v>3307.20.00</v>
      </c>
    </row>
    <row r="497" spans="1:37">
      <c r="A497" s="18" t="str">
        <f>[5]SKU!AC498</f>
        <v>Nivea</v>
      </c>
      <c r="B497" s="18" t="str">
        <f>[5]SKU!AE498</f>
        <v>Nivea Deodorant</v>
      </c>
      <c r="C497" s="18" t="str">
        <f>[5]SKU!AJ498</f>
        <v>Deo Female</v>
      </c>
      <c r="D497" s="18" t="str">
        <f>[5]SKU!G498</f>
        <v>NDEO Roll On Radiant &amp; Smooth 50ml</v>
      </c>
      <c r="E497" s="19" t="str">
        <f>[5]SKU!I498</f>
        <v>84480-04800-28</v>
      </c>
      <c r="F497" s="19" t="str">
        <f>[5]SKU!J498</f>
        <v>84480-04800-30</v>
      </c>
      <c r="G497" s="18" t="str">
        <f>[5]SKU!K498</f>
        <v>NDEO Roll On Radiant &amp; Smooth 50</v>
      </c>
      <c r="H497" s="18" t="str">
        <f>IF([5]SKU!L498="R","Regular",
IF([5]SKU!L498="P","Promo",
IF([5]SKU!L498="S","Sample",
IF([5]SKU!L498="V","VAS",""))))</f>
        <v>Regular</v>
      </c>
      <c r="I497" s="18" t="str">
        <f>IF([5]SKU!QC498="A","Active",
IF([5]SKU!QC498="D","Discontinue",
IF([5]SKU!QC498="N","NPD","")))</f>
        <v>Active</v>
      </c>
      <c r="J497" s="18" t="str">
        <f>VLOOKUP(IFERROR(VLOOKUP(E497,'[5]Material Status'!A:I,9,0),""),'[5]Material Status'!U:W,3,0)</f>
        <v>Inactive</v>
      </c>
      <c r="K497" s="20" t="str">
        <f>IFERROR(VLOOKUP(E497,'[5]LOG Data SAP'!$D:$AO,11,0),
IF(D497=D496,K496,""))</f>
        <v>8999777011383</v>
      </c>
      <c r="L497" s="20" t="str">
        <f>IFERROR(VLOOKUP(E497,'[5]LOG Data SAP'!$D:$AO,13,0),
IF(D497=D496,L496,""))</f>
        <v/>
      </c>
      <c r="M497" s="20" t="str">
        <f>IFERROR(VLOOKUP(E497,'[5]LOG Data SAP'!$D:$AO,15,0),
IF(D497=D496,M496,""))</f>
        <v>8999777011390</v>
      </c>
      <c r="N497" s="21">
        <f>[5]SKU!VH498</f>
        <v>900</v>
      </c>
      <c r="O497" s="22">
        <f>[5]SKU!VN498</f>
        <v>17930</v>
      </c>
      <c r="P497" s="23">
        <f>[5]SKU!VO498</f>
        <v>45383</v>
      </c>
      <c r="Q497" s="24">
        <f>IFERROR(_xlfn.NUMBERVALUE(VLOOKUP(E497,'[5]LOG Data SAP'!$D:$M,9,0)),
IF(D497=D496,Q496,""))</f>
        <v>0</v>
      </c>
      <c r="R497" s="24">
        <f>IFERROR(_xlfn.NUMBERVALUE(VLOOKUP(E497,'[5]LOG Data SAP'!$D:$M,10,0)),
IF(D497=D496,R496,""))</f>
        <v>24</v>
      </c>
      <c r="S497" s="24">
        <f t="shared" si="28"/>
        <v>0</v>
      </c>
      <c r="T497" s="25">
        <f>IFERROR(VLOOKUP($E497,'[5]LOG Data SAP'!$D:$V,17,0)/10,
IF(D497=D496,T496,""))</f>
        <v>4.0999999999999996</v>
      </c>
      <c r="U497" s="25">
        <f>IFERROR(VLOOKUP($E497,'[5]LOG Data SAP'!$D:$V,18,0)/10,
IF(D497=D496,U496,""))</f>
        <v>4.0999999999999996</v>
      </c>
      <c r="V497" s="25">
        <f>IFERROR(VLOOKUP($E497,'[5]LOG Data SAP'!$D:$V,19,0)/10,
IF(D497=D496,V496,""))</f>
        <v>11</v>
      </c>
      <c r="W497" s="25">
        <f>IFERROR(VLOOKUP($E497,'[5]LOG Data SAP'!$D:$AO,21,0)/10,
IF(D497=D496,W496,""))</f>
        <v>0</v>
      </c>
      <c r="X497" s="25">
        <f>IFERROR(VLOOKUP($E497,'[5]LOG Data SAP'!$D:$AO,22,0)/10,
IF(D497=D496,X496,""))</f>
        <v>0</v>
      </c>
      <c r="Y497" s="25">
        <f>IFERROR(VLOOKUP($E497,'[5]LOG Data SAP'!$D:$AO,23,0)/10,
IF(D497=D496,Y496,""))</f>
        <v>0</v>
      </c>
      <c r="Z497" s="25">
        <f>IFERROR(VLOOKUP($E497,'[5]LOG Data SAP'!$D:$AO,25,0)/10,
IF(D497=D496,Z496,""))</f>
        <v>25.8</v>
      </c>
      <c r="AA497" s="25">
        <f>IFERROR(VLOOKUP($E497,'[5]LOG Data SAP'!$D:$AO,26,0)/10,
IF(D497=D496,AA496,""))</f>
        <v>17.100000000000001</v>
      </c>
      <c r="AB497" s="25">
        <f>IFERROR(VLOOKUP($E497,'[5]LOG Data SAP'!$D:$AO,27,0)/10,
IF(D497=D496,AB496,""))</f>
        <v>12.8</v>
      </c>
      <c r="AC497" s="26">
        <f>IFERROR(VLOOKUP($E497,'[5]LOG Data SAP'!$D:$AO,29,0)/IF(VLOOKUP($E497,'[5]LOG Data SAP'!$D:$AO,30,0)="G",1000,1),
IF(D497=D496,AC496,""))</f>
        <v>0.15420500000000001</v>
      </c>
      <c r="AD497" s="26">
        <f>IFERROR(VLOOKUP($E497,'[5]LOG Data SAP'!$D:$AO,31,0)/IF(VLOOKUP($E497,'[5]LOG Data SAP'!$D:$AO,32,0)="G",1000,1),
IF(D497=D496,AD496,""))</f>
        <v>0</v>
      </c>
      <c r="AE497" s="26">
        <f>IFERROR(VLOOKUP($E497,'[5]LOG Data SAP'!$D:$AO,33,0)/IF(VLOOKUP($E497,'[5]LOG Data SAP'!$D:$AO,34,0)="G",1000,1),
IF(D497=D496,AE496,""))</f>
        <v>3.8519999999999999</v>
      </c>
      <c r="AF497" s="27">
        <f t="shared" si="29"/>
        <v>184.91</v>
      </c>
      <c r="AG497" s="27" t="str">
        <f t="shared" si="30"/>
        <v/>
      </c>
      <c r="AH497" s="28">
        <f t="shared" si="31"/>
        <v>5.6471040000000009E-3</v>
      </c>
      <c r="AI497" s="18" t="str">
        <f>IFERROR(VLOOKUP(E497,'[5]LOG Data SAP'!$D:$E,2,0),IF(D497=D496,AI496,""))</f>
        <v>NDEO RLL-ON INV_BLC&amp;WHT_RDNT&amp;SMTH 50ML</v>
      </c>
      <c r="AJ497" s="20" t="str">
        <f>IFERROR([5]SKU!VI498,IF(D497=D496,AJ496,""))</f>
        <v>84480</v>
      </c>
      <c r="AK497" s="18" t="str">
        <f>VLOOKUP(E497,[5]SKU!I:X,16,FALSE)</f>
        <v>3307.20.00</v>
      </c>
    </row>
    <row r="498" spans="1:37">
      <c r="A498" s="18" t="str">
        <f>[5]SKU!AC499</f>
        <v>Nivea</v>
      </c>
      <c r="B498" s="18" t="str">
        <f>[5]SKU!AE499</f>
        <v>Nivea Deodorant</v>
      </c>
      <c r="C498" s="18" t="str">
        <f>[5]SKU!AJ499</f>
        <v>Deo Female</v>
      </c>
      <c r="D498" s="18" t="str">
        <f>[5]SKU!G499</f>
        <v>NDEO Roll On Extra Whitening 25ml</v>
      </c>
      <c r="E498" s="19" t="str">
        <f>[5]SKU!I499</f>
        <v>82864-04820-32</v>
      </c>
      <c r="F498" s="19" t="str">
        <f>[5]SKU!J499</f>
        <v>82864-04820-32</v>
      </c>
      <c r="G498" s="18" t="str">
        <f>[5]SKU!K499</f>
        <v>NIVEA Extra Whitening Deodorant Roll On 25ml</v>
      </c>
      <c r="H498" s="18" t="str">
        <f>IF([5]SKU!L499="R","Regular",
IF([5]SKU!L499="P","Promo",
IF([5]SKU!L499="S","Sample",
IF([5]SKU!L499="V","VAS",""))))</f>
        <v>Regular</v>
      </c>
      <c r="I498" s="18" t="str">
        <f>IF([5]SKU!QC499="A","Active",
IF([5]SKU!QC499="D","Discontinue",
IF([5]SKU!QC499="N","NPD","")))</f>
        <v>Active</v>
      </c>
      <c r="J498" s="18" t="str">
        <f>VLOOKUP(IFERROR(VLOOKUP(E498,'[5]Material Status'!A:I,9,0),""),'[5]Material Status'!U:W,3,0)</f>
        <v>Active</v>
      </c>
      <c r="K498" s="20" t="str">
        <f>IFERROR(VLOOKUP(E498,'[5]LOG Data SAP'!$D:$AO,11,0),
IF(D498=D497,K497,""))</f>
        <v>8999777004224</v>
      </c>
      <c r="L498" s="20" t="str">
        <f>IFERROR(VLOOKUP(E498,'[5]LOG Data SAP'!$D:$AO,13,0),
IF(D498=D497,L497,""))</f>
        <v/>
      </c>
      <c r="M498" s="20" t="str">
        <f>IFERROR(VLOOKUP(E498,'[5]LOG Data SAP'!$D:$AO,15,0),
IF(D498=D497,M497,""))</f>
        <v>8999777010010</v>
      </c>
      <c r="N498" s="21">
        <f>[5]SKU!VH499</f>
        <v>900</v>
      </c>
      <c r="O498" s="22">
        <f>[5]SKU!VN499</f>
        <v>10610</v>
      </c>
      <c r="P498" s="23">
        <f>[5]SKU!VO499</f>
        <v>45383</v>
      </c>
      <c r="Q498" s="24">
        <f>IFERROR(_xlfn.NUMBERVALUE(VLOOKUP(E498,'[5]LOG Data SAP'!$D:$M,9,0)),
IF(D498=D497,Q497,""))</f>
        <v>0</v>
      </c>
      <c r="R498" s="24">
        <f>IFERROR(_xlfn.NUMBERVALUE(VLOOKUP(E498,'[5]LOG Data SAP'!$D:$M,10,0)),
IF(D498=D497,R497,""))</f>
        <v>30</v>
      </c>
      <c r="S498" s="24">
        <f t="shared" si="28"/>
        <v>0</v>
      </c>
      <c r="T498" s="25">
        <f>IFERROR(VLOOKUP($E498,'[5]LOG Data SAP'!$D:$V,17,0)/10,
IF(D498=D497,T497,""))</f>
        <v>3.7</v>
      </c>
      <c r="U498" s="25">
        <f>IFERROR(VLOOKUP($E498,'[5]LOG Data SAP'!$D:$V,18,0)/10,
IF(D498=D497,U497,""))</f>
        <v>3.7</v>
      </c>
      <c r="V498" s="25">
        <f>IFERROR(VLOOKUP($E498,'[5]LOG Data SAP'!$D:$V,19,0)/10,
IF(D498=D497,V497,""))</f>
        <v>9</v>
      </c>
      <c r="W498" s="25">
        <f>IFERROR(VLOOKUP($E498,'[5]LOG Data SAP'!$D:$AO,21,0)/10,
IF(D498=D497,W497,""))</f>
        <v>0</v>
      </c>
      <c r="X498" s="25">
        <f>IFERROR(VLOOKUP($E498,'[5]LOG Data SAP'!$D:$AO,22,0)/10,
IF(D498=D497,X497,""))</f>
        <v>0</v>
      </c>
      <c r="Y498" s="25">
        <f>IFERROR(VLOOKUP($E498,'[5]LOG Data SAP'!$D:$AO,23,0)/10,
IF(D498=D497,Y497,""))</f>
        <v>0</v>
      </c>
      <c r="Z498" s="25">
        <f>IFERROR(VLOOKUP($E498,'[5]LOG Data SAP'!$D:$AO,25,0)/10,
IF(D498=D497,Z497,""))</f>
        <v>24</v>
      </c>
      <c r="AA498" s="25">
        <f>IFERROR(VLOOKUP($E498,'[5]LOG Data SAP'!$D:$AO,26,0)/10,
IF(D498=D497,AA497,""))</f>
        <v>19.600000000000001</v>
      </c>
      <c r="AB498" s="25">
        <f>IFERROR(VLOOKUP($E498,'[5]LOG Data SAP'!$D:$AO,27,0)/10,
IF(D498=D497,AB497,""))</f>
        <v>11</v>
      </c>
      <c r="AC498" s="26">
        <f>IFERROR(VLOOKUP($E498,'[5]LOG Data SAP'!$D:$AO,29,0)/IF(VLOOKUP($E498,'[5]LOG Data SAP'!$D:$AO,30,0)="G",1000,1),
IF(D498=D497,AC497,""))</f>
        <v>0.108</v>
      </c>
      <c r="AD498" s="26">
        <f>IFERROR(VLOOKUP($E498,'[5]LOG Data SAP'!$D:$AO,31,0)/IF(VLOOKUP($E498,'[5]LOG Data SAP'!$D:$AO,32,0)="G",1000,1),
IF(D498=D497,AD497,""))</f>
        <v>0</v>
      </c>
      <c r="AE498" s="26">
        <f>IFERROR(VLOOKUP($E498,'[5]LOG Data SAP'!$D:$AO,33,0)/IF(VLOOKUP($E498,'[5]LOG Data SAP'!$D:$AO,34,0)="G",1000,1),
IF(D498=D497,AE497,""))</f>
        <v>3.4409999999999998</v>
      </c>
      <c r="AF498" s="27">
        <f t="shared" si="29"/>
        <v>123.21000000000001</v>
      </c>
      <c r="AG498" s="27" t="str">
        <f t="shared" si="30"/>
        <v/>
      </c>
      <c r="AH498" s="28">
        <f t="shared" si="31"/>
        <v>5.1744000000000009E-3</v>
      </c>
      <c r="AI498" s="18" t="str">
        <f>IFERROR(VLOOKUP(E498,'[5]LOG Data SAP'!$D:$E,2,0),IF(D498=D497,AI497,""))</f>
        <v>NDEO RLL_ON MINI XTR_BRG_FML 25ML</v>
      </c>
      <c r="AJ498" s="20" t="str">
        <f>IFERROR([5]SKU!VI499,IF(D498=D497,AJ497,""))</f>
        <v>82864</v>
      </c>
      <c r="AK498" s="18" t="str">
        <f>VLOOKUP(E498,[5]SKU!I:X,16,FALSE)</f>
        <v>3307.20.00</v>
      </c>
    </row>
    <row r="499" spans="1:37">
      <c r="A499" s="18" t="str">
        <f>[5]SKU!AC500</f>
        <v>Nivea</v>
      </c>
      <c r="B499" s="18" t="str">
        <f>[5]SKU!AE500</f>
        <v>Nivea Deodorant</v>
      </c>
      <c r="C499" s="18" t="str">
        <f>[5]SKU!AJ500</f>
        <v>Deo Female</v>
      </c>
      <c r="D499" s="18" t="str">
        <f>[5]SKU!G500</f>
        <v>NDEO Roll On Extra Whitening 25ml</v>
      </c>
      <c r="E499" s="19" t="str">
        <f>[5]SKU!I500</f>
        <v>82864-04800-28</v>
      </c>
      <c r="F499" s="19" t="str">
        <f>[5]SKU!J500</f>
        <v>82864-04820-32</v>
      </c>
      <c r="G499" s="18" t="str">
        <f>[5]SKU!K500</f>
        <v>NIVEA Extra Whitening Deodorant Roll On 25ml</v>
      </c>
      <c r="H499" s="18" t="str">
        <f>IF([5]SKU!L500="R","Regular",
IF([5]SKU!L500="P","Promo",
IF([5]SKU!L500="S","Sample",
IF([5]SKU!L500="V","VAS",""))))</f>
        <v>Regular</v>
      </c>
      <c r="I499" s="18" t="str">
        <f>IF([5]SKU!QC500="A","Active",
IF([5]SKU!QC500="D","Discontinue",
IF([5]SKU!QC500="N","NPD","")))</f>
        <v>Active</v>
      </c>
      <c r="J499" s="18" t="str">
        <f>VLOOKUP(IFERROR(VLOOKUP(E499,'[5]Material Status'!A:I,9,0),""),'[5]Material Status'!U:W,3,0)</f>
        <v>Inactive</v>
      </c>
      <c r="K499" s="20" t="str">
        <f>IFERROR(VLOOKUP(E499,'[5]LOG Data SAP'!$D:$AO,11,0),
IF(D499=D498,K498,""))</f>
        <v>8999777004224</v>
      </c>
      <c r="L499" s="20" t="str">
        <f>IFERROR(VLOOKUP(E499,'[5]LOG Data SAP'!$D:$AO,13,0),
IF(D499=D498,L498,""))</f>
        <v/>
      </c>
      <c r="M499" s="20" t="str">
        <f>IFERROR(VLOOKUP(E499,'[5]LOG Data SAP'!$D:$AO,15,0),
IF(D499=D498,M498,""))</f>
        <v>8999777010010</v>
      </c>
      <c r="N499" s="21">
        <f>[5]SKU!VH500</f>
        <v>1095</v>
      </c>
      <c r="O499" s="22">
        <f>[5]SKU!VN500</f>
        <v>10610</v>
      </c>
      <c r="P499" s="23">
        <f>[5]SKU!VO500</f>
        <v>45383</v>
      </c>
      <c r="Q499" s="24">
        <f>IFERROR(_xlfn.NUMBERVALUE(VLOOKUP(E499,'[5]LOG Data SAP'!$D:$M,9,0)),
IF(D499=D498,Q498,""))</f>
        <v>0</v>
      </c>
      <c r="R499" s="24">
        <f>IFERROR(_xlfn.NUMBERVALUE(VLOOKUP(E499,'[5]LOG Data SAP'!$D:$M,10,0)),
IF(D499=D498,R498,""))</f>
        <v>30</v>
      </c>
      <c r="S499" s="24">
        <f t="shared" si="28"/>
        <v>0</v>
      </c>
      <c r="T499" s="25">
        <f>IFERROR(VLOOKUP($E499,'[5]LOG Data SAP'!$D:$V,17,0)/10,
IF(D499=D498,T498,""))</f>
        <v>3.7</v>
      </c>
      <c r="U499" s="25">
        <f>IFERROR(VLOOKUP($E499,'[5]LOG Data SAP'!$D:$V,18,0)/10,
IF(D499=D498,U498,""))</f>
        <v>3.7</v>
      </c>
      <c r="V499" s="25">
        <f>IFERROR(VLOOKUP($E499,'[5]LOG Data SAP'!$D:$V,19,0)/10,
IF(D499=D498,V498,""))</f>
        <v>9</v>
      </c>
      <c r="W499" s="25">
        <f>IFERROR(VLOOKUP($E499,'[5]LOG Data SAP'!$D:$AO,21,0)/10,
IF(D499=D498,W498,""))</f>
        <v>0</v>
      </c>
      <c r="X499" s="25">
        <f>IFERROR(VLOOKUP($E499,'[5]LOG Data SAP'!$D:$AO,22,0)/10,
IF(D499=D498,X498,""))</f>
        <v>0</v>
      </c>
      <c r="Y499" s="25">
        <f>IFERROR(VLOOKUP($E499,'[5]LOG Data SAP'!$D:$AO,23,0)/10,
IF(D499=D498,Y498,""))</f>
        <v>0</v>
      </c>
      <c r="Z499" s="25">
        <f>IFERROR(VLOOKUP($E499,'[5]LOG Data SAP'!$D:$AO,25,0)/10,
IF(D499=D498,Z498,""))</f>
        <v>24</v>
      </c>
      <c r="AA499" s="25">
        <f>IFERROR(VLOOKUP($E499,'[5]LOG Data SAP'!$D:$AO,26,0)/10,
IF(D499=D498,AA498,""))</f>
        <v>19.600000000000001</v>
      </c>
      <c r="AB499" s="25">
        <f>IFERROR(VLOOKUP($E499,'[5]LOG Data SAP'!$D:$AO,27,0)/10,
IF(D499=D498,AB498,""))</f>
        <v>11</v>
      </c>
      <c r="AC499" s="26">
        <f>IFERROR(VLOOKUP($E499,'[5]LOG Data SAP'!$D:$AO,29,0)/IF(VLOOKUP($E499,'[5]LOG Data SAP'!$D:$AO,30,0)="G",1000,1),
IF(D499=D498,AC498,""))</f>
        <v>0.10926999999999999</v>
      </c>
      <c r="AD499" s="26">
        <f>IFERROR(VLOOKUP($E499,'[5]LOG Data SAP'!$D:$AO,31,0)/IF(VLOOKUP($E499,'[5]LOG Data SAP'!$D:$AO,32,0)="G",1000,1),
IF(D499=D498,AD498,""))</f>
        <v>0</v>
      </c>
      <c r="AE499" s="26">
        <f>IFERROR(VLOOKUP($E499,'[5]LOG Data SAP'!$D:$AO,33,0)/IF(VLOOKUP($E499,'[5]LOG Data SAP'!$D:$AO,34,0)="G",1000,1),
IF(D499=D498,AE498,""))</f>
        <v>3.4620000000000002</v>
      </c>
      <c r="AF499" s="27">
        <f t="shared" si="29"/>
        <v>123.21000000000001</v>
      </c>
      <c r="AG499" s="27" t="str">
        <f t="shared" si="30"/>
        <v/>
      </c>
      <c r="AH499" s="28">
        <f t="shared" si="31"/>
        <v>5.1744000000000009E-3</v>
      </c>
      <c r="AI499" s="18" t="str">
        <f>IFERROR(VLOOKUP(E499,'[5]LOG Data SAP'!$D:$E,2,0),IF(D499=D498,AI498,""))</f>
        <v>NDEO RLL-ON MINI EXT_WHT_FML 25ML</v>
      </c>
      <c r="AJ499" s="20" t="str">
        <f>IFERROR([5]SKU!VI500,IF(D499=D498,AJ498,""))</f>
        <v>82864</v>
      </c>
      <c r="AK499" s="18" t="str">
        <f>VLOOKUP(E499,[5]SKU!I:X,16,FALSE)</f>
        <v>3307.20.00</v>
      </c>
    </row>
    <row r="500" spans="1:37">
      <c r="A500" s="18" t="str">
        <f>[5]SKU!AC501</f>
        <v>Nivea</v>
      </c>
      <c r="B500" s="18" t="str">
        <f>[5]SKU!AE501</f>
        <v>Nivea Deodorant</v>
      </c>
      <c r="C500" s="18" t="str">
        <f>[5]SKU!AJ501</f>
        <v>Deo Female</v>
      </c>
      <c r="D500" s="18" t="str">
        <f>[5]SKU!G501</f>
        <v>NDEO Roll On Extra Whitening 25ml</v>
      </c>
      <c r="E500" s="19" t="str">
        <f>[5]SKU!I501</f>
        <v>82864-04800-27</v>
      </c>
      <c r="F500" s="19" t="str">
        <f>[5]SKU!J501</f>
        <v>82864-04820-32</v>
      </c>
      <c r="G500" s="18" t="str">
        <f>[5]SKU!K501</f>
        <v>NDEO Roll-On Extra Whitening Female 25ml</v>
      </c>
      <c r="H500" s="18" t="str">
        <f>IF([5]SKU!L501="R","Regular",
IF([5]SKU!L501="P","Promo",
IF([5]SKU!L501="S","Sample",
IF([5]SKU!L501="V","VAS",""))))</f>
        <v>Regular</v>
      </c>
      <c r="I500" s="18" t="str">
        <f>IF([5]SKU!QC501="A","Active",
IF([5]SKU!QC501="D","Discontinue",
IF([5]SKU!QC501="N","NPD","")))</f>
        <v>Active</v>
      </c>
      <c r="J500" s="18" t="str">
        <f>VLOOKUP(IFERROR(VLOOKUP(E500,'[5]Material Status'!A:I,9,0),""),'[5]Material Status'!U:W,3,0)</f>
        <v>Inactive</v>
      </c>
      <c r="K500" s="20" t="str">
        <f>IFERROR(VLOOKUP(E500,'[5]LOG Data SAP'!$D:$AO,11,0),
IF(D500=D499,K499,""))</f>
        <v>8999777004224</v>
      </c>
      <c r="L500" s="20" t="str">
        <f>IFERROR(VLOOKUP(E500,'[5]LOG Data SAP'!$D:$AO,13,0),
IF(D500=D499,L499,""))</f>
        <v>8999777006280</v>
      </c>
      <c r="M500" s="20" t="str">
        <f>IFERROR(VLOOKUP(E500,'[5]LOG Data SAP'!$D:$AO,15,0),
IF(D500=D499,M499,""))</f>
        <v>8999777006297</v>
      </c>
      <c r="N500" s="21">
        <f>[5]SKU!VH501</f>
        <v>1095</v>
      </c>
      <c r="O500" s="22">
        <f>[5]SKU!VN501</f>
        <v>10610</v>
      </c>
      <c r="P500" s="23">
        <f>[5]SKU!VO501</f>
        <v>45383</v>
      </c>
      <c r="Q500" s="24">
        <f>IFERROR(_xlfn.NUMBERVALUE(VLOOKUP(E500,'[5]LOG Data SAP'!$D:$M,9,0)),
IF(D500=D499,Q499,""))</f>
        <v>6</v>
      </c>
      <c r="R500" s="24">
        <f>IFERROR(_xlfn.NUMBERVALUE(VLOOKUP(E500,'[5]LOG Data SAP'!$D:$M,10,0)),
IF(D500=D499,R499,""))</f>
        <v>30</v>
      </c>
      <c r="S500" s="24">
        <f t="shared" si="28"/>
        <v>5</v>
      </c>
      <c r="T500" s="25">
        <f>IFERROR(VLOOKUP($E500,'[5]LOG Data SAP'!$D:$V,17,0)/10,
IF(D500=D499,T499,""))</f>
        <v>3.7</v>
      </c>
      <c r="U500" s="25">
        <f>IFERROR(VLOOKUP($E500,'[5]LOG Data SAP'!$D:$V,18,0)/10,
IF(D500=D499,U499,""))</f>
        <v>3.7</v>
      </c>
      <c r="V500" s="25">
        <f>IFERROR(VLOOKUP($E500,'[5]LOG Data SAP'!$D:$V,19,0)/10,
IF(D500=D499,V499,""))</f>
        <v>9</v>
      </c>
      <c r="W500" s="25">
        <f>IFERROR(VLOOKUP($E500,'[5]LOG Data SAP'!$D:$AO,21,0)/10,
IF(D500=D499,W499,""))</f>
        <v>0</v>
      </c>
      <c r="X500" s="25">
        <f>IFERROR(VLOOKUP($E500,'[5]LOG Data SAP'!$D:$AO,22,0)/10,
IF(D500=D499,X499,""))</f>
        <v>0</v>
      </c>
      <c r="Y500" s="25">
        <f>IFERROR(VLOOKUP($E500,'[5]LOG Data SAP'!$D:$AO,23,0)/10,
IF(D500=D499,Y499,""))</f>
        <v>0</v>
      </c>
      <c r="Z500" s="25">
        <f>IFERROR(VLOOKUP($E500,'[5]LOG Data SAP'!$D:$AO,25,0)/10,
IF(D500=D499,Z499,""))</f>
        <v>24</v>
      </c>
      <c r="AA500" s="25">
        <f>IFERROR(VLOOKUP($E500,'[5]LOG Data SAP'!$D:$AO,26,0)/10,
IF(D500=D499,AA499,""))</f>
        <v>19.600000000000001</v>
      </c>
      <c r="AB500" s="25">
        <f>IFERROR(VLOOKUP($E500,'[5]LOG Data SAP'!$D:$AO,27,0)/10,
IF(D500=D499,AB499,""))</f>
        <v>11</v>
      </c>
      <c r="AC500" s="26">
        <f>IFERROR(VLOOKUP($E500,'[5]LOG Data SAP'!$D:$AO,29,0)/IF(VLOOKUP($E500,'[5]LOG Data SAP'!$D:$AO,30,0)="G",1000,1),
IF(D500=D499,AC499,""))</f>
        <v>0.10926999999999999</v>
      </c>
      <c r="AD500" s="26">
        <f>IFERROR(VLOOKUP($E500,'[5]LOG Data SAP'!$D:$AO,31,0)/IF(VLOOKUP($E500,'[5]LOG Data SAP'!$D:$AO,32,0)="G",1000,1),
IF(D500=D499,AD499,""))</f>
        <v>0</v>
      </c>
      <c r="AE500" s="26">
        <f>IFERROR(VLOOKUP($E500,'[5]LOG Data SAP'!$D:$AO,33,0)/IF(VLOOKUP($E500,'[5]LOG Data SAP'!$D:$AO,34,0)="G",1000,1),
IF(D500=D499,AE499,""))</f>
        <v>3.4620000000000002</v>
      </c>
      <c r="AF500" s="27">
        <f t="shared" si="29"/>
        <v>123.21000000000001</v>
      </c>
      <c r="AG500" s="27" t="str">
        <f t="shared" si="30"/>
        <v/>
      </c>
      <c r="AH500" s="28">
        <f t="shared" si="31"/>
        <v>5.1744000000000009E-3</v>
      </c>
      <c r="AI500" s="18" t="str">
        <f>IFERROR(VLOOKUP(E500,'[5]LOG Data SAP'!$D:$E,2,0),IF(D500=D499,AI499,""))</f>
        <v>NDEO RLL-ON MINI EXT_WHT_FML 25ML</v>
      </c>
      <c r="AJ500" s="20" t="str">
        <f>IFERROR([5]SKU!VI501,IF(D500=D499,AJ499,""))</f>
        <v>82864</v>
      </c>
      <c r="AK500" s="18" t="str">
        <f>VLOOKUP(E500,[5]SKU!I:X,16,FALSE)</f>
        <v>3307.20.00</v>
      </c>
    </row>
    <row r="501" spans="1:37">
      <c r="A501" s="18" t="str">
        <f>[5]SKU!AC502</f>
        <v>Nivea</v>
      </c>
      <c r="B501" s="18" t="str">
        <f>[5]SKU!AE502</f>
        <v>Nivea Deodorant</v>
      </c>
      <c r="C501" s="18" t="str">
        <f>[5]SKU!AJ502</f>
        <v>Deo Female</v>
      </c>
      <c r="D501" s="18" t="str">
        <f>[5]SKU!G502</f>
        <v>NDEO Roll On Extra Whitening 25ml</v>
      </c>
      <c r="E501" s="19" t="str">
        <f>[5]SKU!I502</f>
        <v>82864-04800-25</v>
      </c>
      <c r="F501" s="19" t="str">
        <f>[5]SKU!J502</f>
        <v>82864-04820-32</v>
      </c>
      <c r="G501" s="18" t="str">
        <f>[5]SKU!K502</f>
        <v>NDEO Roll-On Extra Whitening Female 25ml</v>
      </c>
      <c r="H501" s="18" t="str">
        <f>IF([5]SKU!L502="R","Regular",
IF([5]SKU!L502="P","Promo",
IF([5]SKU!L502="S","Sample",
IF([5]SKU!L502="V","VAS",""))))</f>
        <v>Regular</v>
      </c>
      <c r="I501" s="18" t="str">
        <f>IF([5]SKU!QC502="A","Active",
IF([5]SKU!QC502="D","Discontinue",
IF([5]SKU!QC502="N","NPD","")))</f>
        <v>Active</v>
      </c>
      <c r="J501" s="18" t="str">
        <f>VLOOKUP(IFERROR(VLOOKUP(E501,'[5]Material Status'!A:I,9,0),""),'[5]Material Status'!U:W,3,0)</f>
        <v>Inactive</v>
      </c>
      <c r="K501" s="20" t="str">
        <f>IFERROR(VLOOKUP(E501,'[5]LOG Data SAP'!$D:$AO,11,0),
IF(D501=D500,K500,""))</f>
        <v>8999777004224</v>
      </c>
      <c r="L501" s="20" t="str">
        <f>IFERROR(VLOOKUP(E501,'[5]LOG Data SAP'!$D:$AO,13,0),
IF(D501=D500,L500,""))</f>
        <v>8999777006280</v>
      </c>
      <c r="M501" s="20" t="str">
        <f>IFERROR(VLOOKUP(E501,'[5]LOG Data SAP'!$D:$AO,15,0),
IF(D501=D500,M500,""))</f>
        <v>8999777006297</v>
      </c>
      <c r="N501" s="21">
        <f>[5]SKU!VH502</f>
        <v>900</v>
      </c>
      <c r="O501" s="22">
        <f>[5]SKU!VN502</f>
        <v>10610</v>
      </c>
      <c r="P501" s="23">
        <f>[5]SKU!VO502</f>
        <v>45383</v>
      </c>
      <c r="Q501" s="24">
        <f>IFERROR(_xlfn.NUMBERVALUE(VLOOKUP(E501,'[5]LOG Data SAP'!$D:$M,9,0)),
IF(D501=D500,Q500,""))</f>
        <v>6</v>
      </c>
      <c r="R501" s="24">
        <f>IFERROR(_xlfn.NUMBERVALUE(VLOOKUP(E501,'[5]LOG Data SAP'!$D:$M,10,0)),
IF(D501=D500,R500,""))</f>
        <v>30</v>
      </c>
      <c r="S501" s="24">
        <f t="shared" si="28"/>
        <v>5</v>
      </c>
      <c r="T501" s="25">
        <f>IFERROR(VLOOKUP($E501,'[5]LOG Data SAP'!$D:$V,17,0)/10,
IF(D501=D500,T500,""))</f>
        <v>3.7</v>
      </c>
      <c r="U501" s="25">
        <f>IFERROR(VLOOKUP($E501,'[5]LOG Data SAP'!$D:$V,18,0)/10,
IF(D501=D500,U500,""))</f>
        <v>3.7</v>
      </c>
      <c r="V501" s="25">
        <f>IFERROR(VLOOKUP($E501,'[5]LOG Data SAP'!$D:$V,19,0)/10,
IF(D501=D500,V500,""))</f>
        <v>9</v>
      </c>
      <c r="W501" s="25">
        <f>IFERROR(VLOOKUP($E501,'[5]LOG Data SAP'!$D:$AO,21,0)/10,
IF(D501=D500,W500,""))</f>
        <v>0</v>
      </c>
      <c r="X501" s="25">
        <f>IFERROR(VLOOKUP($E501,'[5]LOG Data SAP'!$D:$AO,22,0)/10,
IF(D501=D500,X500,""))</f>
        <v>0</v>
      </c>
      <c r="Y501" s="25">
        <f>IFERROR(VLOOKUP($E501,'[5]LOG Data SAP'!$D:$AO,23,0)/10,
IF(D501=D500,Y500,""))</f>
        <v>0</v>
      </c>
      <c r="Z501" s="25">
        <f>IFERROR(VLOOKUP($E501,'[5]LOG Data SAP'!$D:$AO,25,0)/10,
IF(D501=D500,Z500,""))</f>
        <v>23.2</v>
      </c>
      <c r="AA501" s="25">
        <f>IFERROR(VLOOKUP($E501,'[5]LOG Data SAP'!$D:$AO,26,0)/10,
IF(D501=D500,AA500,""))</f>
        <v>18.8</v>
      </c>
      <c r="AB501" s="25">
        <f>IFERROR(VLOOKUP($E501,'[5]LOG Data SAP'!$D:$AO,27,0)/10,
IF(D501=D500,AB500,""))</f>
        <v>9.4</v>
      </c>
      <c r="AC501" s="26">
        <f>IFERROR(VLOOKUP($E501,'[5]LOG Data SAP'!$D:$AO,29,0)/IF(VLOOKUP($E501,'[5]LOG Data SAP'!$D:$AO,30,0)="G",1000,1),
IF(D501=D500,AC500,""))</f>
        <v>0.10926999999999999</v>
      </c>
      <c r="AD501" s="26">
        <f>IFERROR(VLOOKUP($E501,'[5]LOG Data SAP'!$D:$AO,31,0)/IF(VLOOKUP($E501,'[5]LOG Data SAP'!$D:$AO,32,0)="G",1000,1),
IF(D501=D500,AD500,""))</f>
        <v>0</v>
      </c>
      <c r="AE501" s="26">
        <f>IFERROR(VLOOKUP($E501,'[5]LOG Data SAP'!$D:$AO,33,0)/IF(VLOOKUP($E501,'[5]LOG Data SAP'!$D:$AO,34,0)="G",1000,1),
IF(D501=D500,AE500,""))</f>
        <v>3.4620000000000002</v>
      </c>
      <c r="AF501" s="27">
        <f t="shared" si="29"/>
        <v>123.21000000000001</v>
      </c>
      <c r="AG501" s="27" t="str">
        <f t="shared" si="30"/>
        <v/>
      </c>
      <c r="AH501" s="28">
        <f t="shared" si="31"/>
        <v>4.0999040000000006E-3</v>
      </c>
      <c r="AI501" s="18" t="str">
        <f>IFERROR(VLOOKUP(E501,'[5]LOG Data SAP'!$D:$E,2,0),IF(D501=D500,AI500,""))</f>
        <v>NDEO RLL-ON MINI EXT_WHT_FML 25ML</v>
      </c>
      <c r="AJ501" s="20" t="str">
        <f>IFERROR([5]SKU!VI502,IF(D501=D500,AJ500,""))</f>
        <v>82864</v>
      </c>
      <c r="AK501" s="18" t="str">
        <f>VLOOKUP(E501,[5]SKU!I:X,16,FALSE)</f>
        <v>3307.20.00</v>
      </c>
    </row>
    <row r="502" spans="1:37">
      <c r="A502" s="18" t="str">
        <f>[5]SKU!AC503</f>
        <v>Nivea</v>
      </c>
      <c r="B502" s="18" t="str">
        <f>[5]SKU!AE503</f>
        <v>Nivea Deodorant</v>
      </c>
      <c r="C502" s="18" t="str">
        <f>[5]SKU!AJ503</f>
        <v>Deo Female</v>
      </c>
      <c r="D502" s="18" t="str">
        <f>[5]SKU!G503</f>
        <v>NDEO Roll On Extra Whitening 25ml</v>
      </c>
      <c r="E502" s="19" t="str">
        <f>[5]SKU!I503</f>
        <v>82864-04800-13</v>
      </c>
      <c r="F502" s="19" t="str">
        <f>[5]SKU!J503</f>
        <v>82864-04820-32</v>
      </c>
      <c r="G502" s="18" t="str">
        <f>[5]SKU!K503</f>
        <v>NDEO Roll-On Extra Whitening Female 25ml</v>
      </c>
      <c r="H502" s="18" t="str">
        <f>IF([5]SKU!L503="R","Regular",
IF([5]SKU!L503="P","Promo",
IF([5]SKU!L503="S","Sample",
IF([5]SKU!L503="V","VAS",""))))</f>
        <v>Regular</v>
      </c>
      <c r="I502" s="18" t="str">
        <f>IF([5]SKU!QC503="A","Active",
IF([5]SKU!QC503="D","Discontinue",
IF([5]SKU!QC503="N","NPD","")))</f>
        <v>Active</v>
      </c>
      <c r="J502" s="18" t="str">
        <f>VLOOKUP(IFERROR(VLOOKUP(E502,'[5]Material Status'!A:I,9,0),""),'[5]Material Status'!U:W,3,0)</f>
        <v>Inactive</v>
      </c>
      <c r="K502" s="20" t="str">
        <f>IFERROR(VLOOKUP(E502,'[5]LOG Data SAP'!$D:$AO,11,0),
IF(D502=D501,K501,""))</f>
        <v>8999777004224</v>
      </c>
      <c r="L502" s="20" t="str">
        <f>IFERROR(VLOOKUP(E502,'[5]LOG Data SAP'!$D:$AO,13,0),
IF(D502=D501,L501,""))</f>
        <v>8999777004231</v>
      </c>
      <c r="M502" s="20" t="str">
        <f>IFERROR(VLOOKUP(E502,'[5]LOG Data SAP'!$D:$AO,15,0),
IF(D502=D501,M501,""))</f>
        <v>8999777004248</v>
      </c>
      <c r="N502" s="21">
        <f>[5]SKU!VH503</f>
        <v>900</v>
      </c>
      <c r="O502" s="22">
        <f>[5]SKU!VN503</f>
        <v>7341</v>
      </c>
      <c r="P502" s="23">
        <f>[5]SKU!VO503</f>
        <v>44561</v>
      </c>
      <c r="Q502" s="24">
        <f>IFERROR(_xlfn.NUMBERVALUE(VLOOKUP(E502,'[5]LOG Data SAP'!$D:$M,9,0)),
IF(D502=D501,Q501,""))</f>
        <v>6</v>
      </c>
      <c r="R502" s="24">
        <f>IFERROR(_xlfn.NUMBERVALUE(VLOOKUP(E502,'[5]LOG Data SAP'!$D:$M,10,0)),
IF(D502=D501,R501,""))</f>
        <v>30</v>
      </c>
      <c r="S502" s="24">
        <f t="shared" si="28"/>
        <v>5</v>
      </c>
      <c r="T502" s="25">
        <f>IFERROR(VLOOKUP($E502,'[5]LOG Data SAP'!$D:$V,17,0)/10,
IF(D502=D501,T501,""))</f>
        <v>3.7</v>
      </c>
      <c r="U502" s="25">
        <f>IFERROR(VLOOKUP($E502,'[5]LOG Data SAP'!$D:$V,18,0)/10,
IF(D502=D501,U501,""))</f>
        <v>3.7</v>
      </c>
      <c r="V502" s="25">
        <f>IFERROR(VLOOKUP($E502,'[5]LOG Data SAP'!$D:$V,19,0)/10,
IF(D502=D501,V501,""))</f>
        <v>9</v>
      </c>
      <c r="W502" s="25">
        <f>IFERROR(VLOOKUP($E502,'[5]LOG Data SAP'!$D:$AO,21,0)/10,
IF(D502=D501,W501,""))</f>
        <v>22.5</v>
      </c>
      <c r="X502" s="25">
        <f>IFERROR(VLOOKUP($E502,'[5]LOG Data SAP'!$D:$AO,22,0)/10,
IF(D502=D501,X501,""))</f>
        <v>3.8</v>
      </c>
      <c r="Y502" s="25">
        <f>IFERROR(VLOOKUP($E502,'[5]LOG Data SAP'!$D:$AO,23,0)/10,
IF(D502=D501,Y501,""))</f>
        <v>9</v>
      </c>
      <c r="Z502" s="25">
        <f>IFERROR(VLOOKUP($E502,'[5]LOG Data SAP'!$D:$AO,25,0)/10,
IF(D502=D501,Z501,""))</f>
        <v>23.8</v>
      </c>
      <c r="AA502" s="25">
        <f>IFERROR(VLOOKUP($E502,'[5]LOG Data SAP'!$D:$AO,26,0)/10,
IF(D502=D501,AA501,""))</f>
        <v>20</v>
      </c>
      <c r="AB502" s="25">
        <f>IFERROR(VLOOKUP($E502,'[5]LOG Data SAP'!$D:$AO,27,0)/10,
IF(D502=D501,AB501,""))</f>
        <v>10.9</v>
      </c>
      <c r="AC502" s="26">
        <f>IFERROR(VLOOKUP($E502,'[5]LOG Data SAP'!$D:$AO,29,0)/IF(VLOOKUP($E502,'[5]LOG Data SAP'!$D:$AO,30,0)="G",1000,1),
IF(D502=D501,AC501,""))</f>
        <v>0.10926999999999999</v>
      </c>
      <c r="AD502" s="26">
        <f>IFERROR(VLOOKUP($E502,'[5]LOG Data SAP'!$D:$AO,31,0)/IF(VLOOKUP($E502,'[5]LOG Data SAP'!$D:$AO,32,0)="G",1000,1),
IF(D502=D501,AD501,""))</f>
        <v>0.65900000000000003</v>
      </c>
      <c r="AE502" s="26">
        <f>IFERROR(VLOOKUP($E502,'[5]LOG Data SAP'!$D:$AO,33,0)/IF(VLOOKUP($E502,'[5]LOG Data SAP'!$D:$AO,34,0)="G",1000,1),
IF(D502=D501,AE501,""))</f>
        <v>3.4590000000000001</v>
      </c>
      <c r="AF502" s="27">
        <f t="shared" si="29"/>
        <v>123.21000000000001</v>
      </c>
      <c r="AG502" s="27">
        <f t="shared" si="30"/>
        <v>769.5</v>
      </c>
      <c r="AH502" s="28">
        <f t="shared" si="31"/>
        <v>5.1884000000000001E-3</v>
      </c>
      <c r="AI502" s="18" t="str">
        <f>IFERROR(VLOOKUP(E502,'[5]LOG Data SAP'!$D:$E,2,0),IF(D502=D501,AI501,""))</f>
        <v>NDEO RLL-ON MINI EXT_WHT_FML 25ML</v>
      </c>
      <c r="AJ502" s="20" t="str">
        <f>IFERROR([5]SKU!VI503,IF(D502=D501,AJ501,""))</f>
        <v>82864</v>
      </c>
      <c r="AK502" s="18" t="str">
        <f>VLOOKUP(E502,[5]SKU!I:X,16,FALSE)</f>
        <v>3307.20.00</v>
      </c>
    </row>
    <row r="503" spans="1:37">
      <c r="A503" s="18" t="str">
        <f>[5]SKU!AC504</f>
        <v>Nivea</v>
      </c>
      <c r="B503" s="18" t="str">
        <f>[5]SKU!AE504</f>
        <v>Nivea Deodorant</v>
      </c>
      <c r="C503" s="18" t="str">
        <f>[5]SKU!AJ504</f>
        <v>Deo Female</v>
      </c>
      <c r="D503" s="18" t="str">
        <f>[5]SKU!G504</f>
        <v>NDEO Roll On Extra Whitening 50ml</v>
      </c>
      <c r="E503" s="19" t="str">
        <f>[5]SKU!I504</f>
        <v>83747-04820-32</v>
      </c>
      <c r="F503" s="19" t="str">
        <f>[5]SKU!J504</f>
        <v>83747-04820-32</v>
      </c>
      <c r="G503" s="18" t="str">
        <f>[5]SKU!K504</f>
        <v>NIVEA Extra Whitening Deodorant Roll On 50ml</v>
      </c>
      <c r="H503" s="18" t="str">
        <f>IF([5]SKU!L504="R","Regular",
IF([5]SKU!L504="P","Promo",
IF([5]SKU!L504="S","Sample",
IF([5]SKU!L504="V","VAS",""))))</f>
        <v>Regular</v>
      </c>
      <c r="I503" s="18" t="str">
        <f>IF([5]SKU!QC504="A","Active",
IF([5]SKU!QC504="D","Discontinue",
IF([5]SKU!QC504="N","NPD","")))</f>
        <v>Active</v>
      </c>
      <c r="J503" s="18" t="str">
        <f>VLOOKUP(IFERROR(VLOOKUP(E503,'[5]Material Status'!A:I,9,0),""),'[5]Material Status'!U:W,3,0)</f>
        <v>Active</v>
      </c>
      <c r="K503" s="20" t="str">
        <f>IFERROR(VLOOKUP(E503,'[5]LOG Data SAP'!$D:$AO,11,0),
IF(D503=D502,K502,""))</f>
        <v>8999777004163</v>
      </c>
      <c r="L503" s="20" t="str">
        <f>IFERROR(VLOOKUP(E503,'[5]LOG Data SAP'!$D:$AO,13,0),
IF(D503=D502,L502,""))</f>
        <v/>
      </c>
      <c r="M503" s="20" t="str">
        <f>IFERROR(VLOOKUP(E503,'[5]LOG Data SAP'!$D:$AO,15,0),
IF(D503=D502,M502,""))</f>
        <v>8999777010058</v>
      </c>
      <c r="N503" s="21">
        <f>[5]SKU!VH504</f>
        <v>1095</v>
      </c>
      <c r="O503" s="22">
        <f>[5]SKU!VN504</f>
        <v>18280</v>
      </c>
      <c r="P503" s="23">
        <f>[5]SKU!VO504</f>
        <v>45383</v>
      </c>
      <c r="Q503" s="24">
        <f>IFERROR(_xlfn.NUMBERVALUE(VLOOKUP(E503,'[5]LOG Data SAP'!$D:$M,9,0)),
IF(D503=D502,Q502,""))</f>
        <v>0</v>
      </c>
      <c r="R503" s="24">
        <f>IFERROR(_xlfn.NUMBERVALUE(VLOOKUP(E503,'[5]LOG Data SAP'!$D:$M,10,0)),
IF(D503=D502,R502,""))</f>
        <v>24</v>
      </c>
      <c r="S503" s="24">
        <f t="shared" si="28"/>
        <v>0</v>
      </c>
      <c r="T503" s="25">
        <f>IFERROR(VLOOKUP($E503,'[5]LOG Data SAP'!$D:$V,17,0)/10,
IF(D503=D502,T502,""))</f>
        <v>4.0999999999999996</v>
      </c>
      <c r="U503" s="25">
        <f>IFERROR(VLOOKUP($E503,'[5]LOG Data SAP'!$D:$V,18,0)/10,
IF(D503=D502,U502,""))</f>
        <v>4.0999999999999996</v>
      </c>
      <c r="V503" s="25">
        <f>IFERROR(VLOOKUP($E503,'[5]LOG Data SAP'!$D:$V,19,0)/10,
IF(D503=D502,V502,""))</f>
        <v>11</v>
      </c>
      <c r="W503" s="25">
        <f>IFERROR(VLOOKUP($E503,'[5]LOG Data SAP'!$D:$AO,21,0)/10,
IF(D503=D502,W502,""))</f>
        <v>0</v>
      </c>
      <c r="X503" s="25">
        <f>IFERROR(VLOOKUP($E503,'[5]LOG Data SAP'!$D:$AO,22,0)/10,
IF(D503=D502,X502,""))</f>
        <v>0</v>
      </c>
      <c r="Y503" s="25">
        <f>IFERROR(VLOOKUP($E503,'[5]LOG Data SAP'!$D:$AO,23,0)/10,
IF(D503=D502,Y502,""))</f>
        <v>0</v>
      </c>
      <c r="Z503" s="25">
        <f>IFERROR(VLOOKUP($E503,'[5]LOG Data SAP'!$D:$AO,25,0)/10,
IF(D503=D502,Z502,""))</f>
        <v>25.8</v>
      </c>
      <c r="AA503" s="25">
        <f>IFERROR(VLOOKUP($E503,'[5]LOG Data SAP'!$D:$AO,26,0)/10,
IF(D503=D502,AA502,""))</f>
        <v>17.100000000000001</v>
      </c>
      <c r="AB503" s="25">
        <f>IFERROR(VLOOKUP($E503,'[5]LOG Data SAP'!$D:$AO,27,0)/10,
IF(D503=D502,AB502,""))</f>
        <v>12.8</v>
      </c>
      <c r="AC503" s="26">
        <f>IFERROR(VLOOKUP($E503,'[5]LOG Data SAP'!$D:$AO,29,0)/IF(VLOOKUP($E503,'[5]LOG Data SAP'!$D:$AO,30,0)="G",1000,1),
IF(D503=D502,AC502,""))</f>
        <v>0.156</v>
      </c>
      <c r="AD503" s="26">
        <f>IFERROR(VLOOKUP($E503,'[5]LOG Data SAP'!$D:$AO,31,0)/IF(VLOOKUP($E503,'[5]LOG Data SAP'!$D:$AO,32,0)="G",1000,1),
IF(D503=D502,AD502,""))</f>
        <v>0</v>
      </c>
      <c r="AE503" s="26">
        <f>IFERROR(VLOOKUP($E503,'[5]LOG Data SAP'!$D:$AO,33,0)/IF(VLOOKUP($E503,'[5]LOG Data SAP'!$D:$AO,34,0)="G",1000,1),
IF(D503=D502,AE502,""))</f>
        <v>3.8940000000000001</v>
      </c>
      <c r="AF503" s="27">
        <f t="shared" si="29"/>
        <v>184.91</v>
      </c>
      <c r="AG503" s="27" t="str">
        <f t="shared" si="30"/>
        <v/>
      </c>
      <c r="AH503" s="28">
        <f t="shared" si="31"/>
        <v>5.6471040000000009E-3</v>
      </c>
      <c r="AI503" s="18" t="str">
        <f>IFERROR(VLOOKUP(E503,'[5]LOG Data SAP'!$D:$E,2,0),IF(D503=D502,AI502,""))</f>
        <v>NDEO RLL_ON XTR_BRG_FML 50ML</v>
      </c>
      <c r="AJ503" s="20" t="str">
        <f>IFERROR([5]SKU!VI504,IF(D503=D502,AJ502,""))</f>
        <v>83747</v>
      </c>
      <c r="AK503" s="18" t="str">
        <f>VLOOKUP(E503,[5]SKU!I:X,16,FALSE)</f>
        <v>3307.20.00</v>
      </c>
    </row>
    <row r="504" spans="1:37">
      <c r="A504" s="18" t="str">
        <f>[5]SKU!AC505</f>
        <v>Nivea</v>
      </c>
      <c r="B504" s="18" t="str">
        <f>[5]SKU!AE505</f>
        <v>Nivea Deodorant</v>
      </c>
      <c r="C504" s="18" t="str">
        <f>[5]SKU!AJ505</f>
        <v>Deo Female</v>
      </c>
      <c r="D504" s="18" t="str">
        <f>[5]SKU!G505</f>
        <v>NDEO Roll On Extra Whitening 50ml</v>
      </c>
      <c r="E504" s="19" t="str">
        <f>[5]SKU!I505</f>
        <v>83747-04800-28</v>
      </c>
      <c r="F504" s="19" t="str">
        <f>[5]SKU!J505</f>
        <v>83747-04820-32</v>
      </c>
      <c r="G504" s="18" t="str">
        <f>[5]SKU!K505</f>
        <v>NIVEA Extra Whitening Deodorant Roll On 50ml</v>
      </c>
      <c r="H504" s="18" t="str">
        <f>IF([5]SKU!L505="R","Regular",
IF([5]SKU!L505="P","Promo",
IF([5]SKU!L505="S","Sample",
IF([5]SKU!L505="V","VAS",""))))</f>
        <v>Regular</v>
      </c>
      <c r="I504" s="18" t="str">
        <f>IF([5]SKU!QC505="A","Active",
IF([5]SKU!QC505="D","Discontinue",
IF([5]SKU!QC505="N","NPD","")))</f>
        <v>Active</v>
      </c>
      <c r="J504" s="18" t="str">
        <f>VLOOKUP(IFERROR(VLOOKUP(E504,'[5]Material Status'!A:I,9,0),""),'[5]Material Status'!U:W,3,0)</f>
        <v>Inactive</v>
      </c>
      <c r="K504" s="20" t="str">
        <f>IFERROR(VLOOKUP(E504,'[5]LOG Data SAP'!$D:$AO,11,0),
IF(D504=D503,K503,""))</f>
        <v>8999777004163</v>
      </c>
      <c r="L504" s="20" t="str">
        <f>IFERROR(VLOOKUP(E504,'[5]LOG Data SAP'!$D:$AO,13,0),
IF(D504=D503,L503,""))</f>
        <v/>
      </c>
      <c r="M504" s="20" t="str">
        <f>IFERROR(VLOOKUP(E504,'[5]LOG Data SAP'!$D:$AO,15,0),
IF(D504=D503,M503,""))</f>
        <v>8999777010058</v>
      </c>
      <c r="N504" s="21">
        <f>[5]SKU!VH505</f>
        <v>1095</v>
      </c>
      <c r="O504" s="22">
        <f>[5]SKU!VN505</f>
        <v>18280</v>
      </c>
      <c r="P504" s="23">
        <f>[5]SKU!VO505</f>
        <v>45383</v>
      </c>
      <c r="Q504" s="24">
        <f>IFERROR(_xlfn.NUMBERVALUE(VLOOKUP(E504,'[5]LOG Data SAP'!$D:$M,9,0)),
IF(D504=D503,Q503,""))</f>
        <v>0</v>
      </c>
      <c r="R504" s="24">
        <f>IFERROR(_xlfn.NUMBERVALUE(VLOOKUP(E504,'[5]LOG Data SAP'!$D:$M,10,0)),
IF(D504=D503,R503,""))</f>
        <v>24</v>
      </c>
      <c r="S504" s="24">
        <f t="shared" si="28"/>
        <v>0</v>
      </c>
      <c r="T504" s="25">
        <f>IFERROR(VLOOKUP($E504,'[5]LOG Data SAP'!$D:$V,17,0)/10,
IF(D504=D503,T503,""))</f>
        <v>4.0999999999999996</v>
      </c>
      <c r="U504" s="25">
        <f>IFERROR(VLOOKUP($E504,'[5]LOG Data SAP'!$D:$V,18,0)/10,
IF(D504=D503,U503,""))</f>
        <v>4.0999999999999996</v>
      </c>
      <c r="V504" s="25">
        <f>IFERROR(VLOOKUP($E504,'[5]LOG Data SAP'!$D:$V,19,0)/10,
IF(D504=D503,V503,""))</f>
        <v>11</v>
      </c>
      <c r="W504" s="25">
        <f>IFERROR(VLOOKUP($E504,'[5]LOG Data SAP'!$D:$AO,21,0)/10,
IF(D504=D503,W503,""))</f>
        <v>0</v>
      </c>
      <c r="X504" s="25">
        <f>IFERROR(VLOOKUP($E504,'[5]LOG Data SAP'!$D:$AO,22,0)/10,
IF(D504=D503,X503,""))</f>
        <v>0</v>
      </c>
      <c r="Y504" s="25">
        <f>IFERROR(VLOOKUP($E504,'[5]LOG Data SAP'!$D:$AO,23,0)/10,
IF(D504=D503,Y503,""))</f>
        <v>0</v>
      </c>
      <c r="Z504" s="25">
        <f>IFERROR(VLOOKUP($E504,'[5]LOG Data SAP'!$D:$AO,25,0)/10,
IF(D504=D503,Z503,""))</f>
        <v>25.8</v>
      </c>
      <c r="AA504" s="25">
        <f>IFERROR(VLOOKUP($E504,'[5]LOG Data SAP'!$D:$AO,26,0)/10,
IF(D504=D503,AA503,""))</f>
        <v>17.100000000000001</v>
      </c>
      <c r="AB504" s="25">
        <f>IFERROR(VLOOKUP($E504,'[5]LOG Data SAP'!$D:$AO,27,0)/10,
IF(D504=D503,AB503,""))</f>
        <v>12.8</v>
      </c>
      <c r="AC504" s="26">
        <f>IFERROR(VLOOKUP($E504,'[5]LOG Data SAP'!$D:$AO,29,0)/IF(VLOOKUP($E504,'[5]LOG Data SAP'!$D:$AO,30,0)="G",1000,1),
IF(D504=D503,AC503,""))</f>
        <v>0.15597999999999998</v>
      </c>
      <c r="AD504" s="26">
        <f>IFERROR(VLOOKUP($E504,'[5]LOG Data SAP'!$D:$AO,31,0)/IF(VLOOKUP($E504,'[5]LOG Data SAP'!$D:$AO,32,0)="G",1000,1),
IF(D504=D503,AD503,""))</f>
        <v>0</v>
      </c>
      <c r="AE504" s="26">
        <f>IFERROR(VLOOKUP($E504,'[5]LOG Data SAP'!$D:$AO,33,0)/IF(VLOOKUP($E504,'[5]LOG Data SAP'!$D:$AO,34,0)="G",1000,1),
IF(D504=D503,AE503,""))</f>
        <v>3.895</v>
      </c>
      <c r="AF504" s="27">
        <f t="shared" si="29"/>
        <v>184.91</v>
      </c>
      <c r="AG504" s="27" t="str">
        <f t="shared" si="30"/>
        <v/>
      </c>
      <c r="AH504" s="28">
        <f t="shared" si="31"/>
        <v>5.6471040000000009E-3</v>
      </c>
      <c r="AI504" s="18" t="str">
        <f>IFERROR(VLOOKUP(E504,'[5]LOG Data SAP'!$D:$E,2,0),IF(D504=D503,AI503,""))</f>
        <v>NDEO RLL-ON EXT_WHT_FML 50ML</v>
      </c>
      <c r="AJ504" s="20" t="str">
        <f>IFERROR([5]SKU!VI505,IF(D504=D503,AJ503,""))</f>
        <v>83747</v>
      </c>
      <c r="AK504" s="18" t="str">
        <f>VLOOKUP(E504,[5]SKU!I:X,16,FALSE)</f>
        <v>3307.20.00</v>
      </c>
    </row>
    <row r="505" spans="1:37">
      <c r="A505" s="18" t="str">
        <f>[5]SKU!AC506</f>
        <v>Nivea</v>
      </c>
      <c r="B505" s="18" t="str">
        <f>[5]SKU!AE506</f>
        <v>Nivea Deodorant</v>
      </c>
      <c r="C505" s="18" t="str">
        <f>[5]SKU!AJ506</f>
        <v>Deo Female</v>
      </c>
      <c r="D505" s="18" t="str">
        <f>[5]SKU!G506</f>
        <v>NDEO Roll On Extra Whitening 50ml</v>
      </c>
      <c r="E505" s="19" t="str">
        <f>[5]SKU!I506</f>
        <v>83747-04800-27</v>
      </c>
      <c r="F505" s="19" t="str">
        <f>[5]SKU!J506</f>
        <v>83747-04820-32</v>
      </c>
      <c r="G505" s="18" t="str">
        <f>[5]SKU!K506</f>
        <v>NDEO Roll-On Extra Whitening Female 50ml (Magnolia)</v>
      </c>
      <c r="H505" s="18" t="str">
        <f>IF([5]SKU!L506="R","Regular",
IF([5]SKU!L506="P","Promo",
IF([5]SKU!L506="S","Sample",
IF([5]SKU!L506="V","VAS",""))))</f>
        <v>Regular</v>
      </c>
      <c r="I505" s="18" t="str">
        <f>IF([5]SKU!QC506="A","Active",
IF([5]SKU!QC506="D","Discontinue",
IF([5]SKU!QC506="N","NPD","")))</f>
        <v>Active</v>
      </c>
      <c r="J505" s="18" t="str">
        <f>VLOOKUP(IFERROR(VLOOKUP(E505,'[5]Material Status'!A:I,9,0),""),'[5]Material Status'!U:W,3,0)</f>
        <v>Inactive</v>
      </c>
      <c r="K505" s="20" t="str">
        <f>IFERROR(VLOOKUP(E505,'[5]LOG Data SAP'!$D:$AO,11,0),
IF(D505=D504,K504,""))</f>
        <v>8999777004163</v>
      </c>
      <c r="L505" s="20" t="str">
        <f>IFERROR(VLOOKUP(E505,'[5]LOG Data SAP'!$D:$AO,13,0),
IF(D505=D504,L504,""))</f>
        <v>8999777004170</v>
      </c>
      <c r="M505" s="20" t="str">
        <f>IFERROR(VLOOKUP(E505,'[5]LOG Data SAP'!$D:$AO,15,0),
IF(D505=D504,M504,""))</f>
        <v>8999777004187</v>
      </c>
      <c r="N505" s="21">
        <f>[5]SKU!VH506</f>
        <v>1095</v>
      </c>
      <c r="O505" s="22">
        <f>[5]SKU!VN506</f>
        <v>18280</v>
      </c>
      <c r="P505" s="23">
        <f>[5]SKU!VO506</f>
        <v>45383</v>
      </c>
      <c r="Q505" s="24">
        <f>IFERROR(_xlfn.NUMBERVALUE(VLOOKUP(E505,'[5]LOG Data SAP'!$D:$M,9,0)),
IF(D505=D504,Q504,""))</f>
        <v>6</v>
      </c>
      <c r="R505" s="24">
        <f>IFERROR(_xlfn.NUMBERVALUE(VLOOKUP(E505,'[5]LOG Data SAP'!$D:$M,10,0)),
IF(D505=D504,R504,""))</f>
        <v>24</v>
      </c>
      <c r="S505" s="24">
        <f t="shared" si="28"/>
        <v>4</v>
      </c>
      <c r="T505" s="25">
        <f>IFERROR(VLOOKUP($E505,'[5]LOG Data SAP'!$D:$V,17,0)/10,
IF(D505=D504,T504,""))</f>
        <v>4.0999999999999996</v>
      </c>
      <c r="U505" s="25">
        <f>IFERROR(VLOOKUP($E505,'[5]LOG Data SAP'!$D:$V,18,0)/10,
IF(D505=D504,U504,""))</f>
        <v>4.0999999999999996</v>
      </c>
      <c r="V505" s="25">
        <f>IFERROR(VLOOKUP($E505,'[5]LOG Data SAP'!$D:$V,19,0)/10,
IF(D505=D504,V504,""))</f>
        <v>11</v>
      </c>
      <c r="W505" s="25">
        <f>IFERROR(VLOOKUP($E505,'[5]LOG Data SAP'!$D:$AO,21,0)/10,
IF(D505=D504,W504,""))</f>
        <v>0</v>
      </c>
      <c r="X505" s="25">
        <f>IFERROR(VLOOKUP($E505,'[5]LOG Data SAP'!$D:$AO,22,0)/10,
IF(D505=D504,X504,""))</f>
        <v>0</v>
      </c>
      <c r="Y505" s="25">
        <f>IFERROR(VLOOKUP($E505,'[5]LOG Data SAP'!$D:$AO,23,0)/10,
IF(D505=D504,Y504,""))</f>
        <v>0</v>
      </c>
      <c r="Z505" s="25">
        <f>IFERROR(VLOOKUP($E505,'[5]LOG Data SAP'!$D:$AO,25,0)/10,
IF(D505=D504,Z504,""))</f>
        <v>25.8</v>
      </c>
      <c r="AA505" s="25">
        <f>IFERROR(VLOOKUP($E505,'[5]LOG Data SAP'!$D:$AO,26,0)/10,
IF(D505=D504,AA504,""))</f>
        <v>17.100000000000001</v>
      </c>
      <c r="AB505" s="25">
        <f>IFERROR(VLOOKUP($E505,'[5]LOG Data SAP'!$D:$AO,27,0)/10,
IF(D505=D504,AB504,""))</f>
        <v>12.8</v>
      </c>
      <c r="AC505" s="26">
        <f>IFERROR(VLOOKUP($E505,'[5]LOG Data SAP'!$D:$AO,29,0)/IF(VLOOKUP($E505,'[5]LOG Data SAP'!$D:$AO,30,0)="G",1000,1),
IF(D505=D504,AC504,""))</f>
        <v>0.15597999999999998</v>
      </c>
      <c r="AD505" s="26">
        <f>IFERROR(VLOOKUP($E505,'[5]LOG Data SAP'!$D:$AO,31,0)/IF(VLOOKUP($E505,'[5]LOG Data SAP'!$D:$AO,32,0)="G",1000,1),
IF(D505=D504,AD504,""))</f>
        <v>0</v>
      </c>
      <c r="AE505" s="26">
        <f>IFERROR(VLOOKUP($E505,'[5]LOG Data SAP'!$D:$AO,33,0)/IF(VLOOKUP($E505,'[5]LOG Data SAP'!$D:$AO,34,0)="G",1000,1),
IF(D505=D504,AE504,""))</f>
        <v>3.8940000000000001</v>
      </c>
      <c r="AF505" s="27">
        <f t="shared" si="29"/>
        <v>184.91</v>
      </c>
      <c r="AG505" s="27" t="str">
        <f t="shared" si="30"/>
        <v/>
      </c>
      <c r="AH505" s="28">
        <f t="shared" si="31"/>
        <v>5.6471040000000009E-3</v>
      </c>
      <c r="AI505" s="18" t="str">
        <f>IFERROR(VLOOKUP(E505,'[5]LOG Data SAP'!$D:$E,2,0),IF(D505=D504,AI504,""))</f>
        <v>NDEO RLL-ON EXT_WHT_FML 50ML</v>
      </c>
      <c r="AJ505" s="20" t="str">
        <f>IFERROR([5]SKU!VI506,IF(D505=D504,AJ504,""))</f>
        <v>83747</v>
      </c>
      <c r="AK505" s="18" t="str">
        <f>VLOOKUP(E505,[5]SKU!I:X,16,FALSE)</f>
        <v>3307.20.00</v>
      </c>
    </row>
    <row r="506" spans="1:37">
      <c r="A506" s="18" t="str">
        <f>[5]SKU!AC507</f>
        <v>Nivea</v>
      </c>
      <c r="B506" s="18" t="str">
        <f>[5]SKU!AE507</f>
        <v>Nivea Deodorant</v>
      </c>
      <c r="C506" s="18" t="str">
        <f>[5]SKU!AJ507</f>
        <v>Deo Female</v>
      </c>
      <c r="D506" s="18" t="str">
        <f>[5]SKU!G507</f>
        <v>NDEO Roll On Extra Whitening 50ml</v>
      </c>
      <c r="E506" s="19" t="str">
        <f>[5]SKU!I507</f>
        <v>83747-04800-25</v>
      </c>
      <c r="F506" s="19" t="str">
        <f>[5]SKU!J507</f>
        <v>83747-04820-32</v>
      </c>
      <c r="G506" s="18" t="str">
        <f>[5]SKU!K507</f>
        <v>NDEO Roll-On Extra Whitening Female 50ml (Magnolia)</v>
      </c>
      <c r="H506" s="18" t="str">
        <f>IF([5]SKU!L507="R","Regular",
IF([5]SKU!L507="P","Promo",
IF([5]SKU!L507="S","Sample",
IF([5]SKU!L507="V","VAS",""))))</f>
        <v>Regular</v>
      </c>
      <c r="I506" s="18" t="str">
        <f>IF([5]SKU!QC507="A","Active",
IF([5]SKU!QC507="D","Discontinue",
IF([5]SKU!QC507="N","NPD","")))</f>
        <v>Active</v>
      </c>
      <c r="J506" s="18" t="str">
        <f>VLOOKUP(IFERROR(VLOOKUP(E506,'[5]Material Status'!A:I,9,0),""),'[5]Material Status'!U:W,3,0)</f>
        <v>Inactive</v>
      </c>
      <c r="K506" s="20" t="str">
        <f>IFERROR(VLOOKUP(E506,'[5]LOG Data SAP'!$D:$AO,11,0),
IF(D506=D505,K505,""))</f>
        <v>8999777004163</v>
      </c>
      <c r="L506" s="20" t="str">
        <f>IFERROR(VLOOKUP(E506,'[5]LOG Data SAP'!$D:$AO,13,0),
IF(D506=D505,L505,""))</f>
        <v>8999777004170</v>
      </c>
      <c r="M506" s="20" t="str">
        <f>IFERROR(VLOOKUP(E506,'[5]LOG Data SAP'!$D:$AO,15,0),
IF(D506=D505,M505,""))</f>
        <v>8999777004187</v>
      </c>
      <c r="N506" s="21">
        <f>[5]SKU!VH507</f>
        <v>900</v>
      </c>
      <c r="O506" s="22">
        <f>[5]SKU!VN507</f>
        <v>18280</v>
      </c>
      <c r="P506" s="23">
        <f>[5]SKU!VO507</f>
        <v>45383</v>
      </c>
      <c r="Q506" s="24">
        <f>IFERROR(_xlfn.NUMBERVALUE(VLOOKUP(E506,'[5]LOG Data SAP'!$D:$M,9,0)),
IF(D506=D505,Q505,""))</f>
        <v>6</v>
      </c>
      <c r="R506" s="24">
        <f>IFERROR(_xlfn.NUMBERVALUE(VLOOKUP(E506,'[5]LOG Data SAP'!$D:$M,10,0)),
IF(D506=D505,R505,""))</f>
        <v>24</v>
      </c>
      <c r="S506" s="24">
        <f t="shared" si="28"/>
        <v>4</v>
      </c>
      <c r="T506" s="25">
        <f>IFERROR(VLOOKUP($E506,'[5]LOG Data SAP'!$D:$V,17,0)/10,
IF(D506=D505,T505,""))</f>
        <v>4.0999999999999996</v>
      </c>
      <c r="U506" s="25">
        <f>IFERROR(VLOOKUP($E506,'[5]LOG Data SAP'!$D:$V,18,0)/10,
IF(D506=D505,U505,""))</f>
        <v>4.0999999999999996</v>
      </c>
      <c r="V506" s="25">
        <f>IFERROR(VLOOKUP($E506,'[5]LOG Data SAP'!$D:$V,19,0)/10,
IF(D506=D505,V505,""))</f>
        <v>11</v>
      </c>
      <c r="W506" s="25">
        <f>IFERROR(VLOOKUP($E506,'[5]LOG Data SAP'!$D:$AO,21,0)/10,
IF(D506=D505,W505,""))</f>
        <v>0</v>
      </c>
      <c r="X506" s="25">
        <f>IFERROR(VLOOKUP($E506,'[5]LOG Data SAP'!$D:$AO,22,0)/10,
IF(D506=D505,X505,""))</f>
        <v>0</v>
      </c>
      <c r="Y506" s="25">
        <f>IFERROR(VLOOKUP($E506,'[5]LOG Data SAP'!$D:$AO,23,0)/10,
IF(D506=D505,Y505,""))</f>
        <v>0</v>
      </c>
      <c r="Z506" s="25">
        <f>IFERROR(VLOOKUP($E506,'[5]LOG Data SAP'!$D:$AO,25,0)/10,
IF(D506=D505,Z505,""))</f>
        <v>25</v>
      </c>
      <c r="AA506" s="25">
        <f>IFERROR(VLOOKUP($E506,'[5]LOG Data SAP'!$D:$AO,26,0)/10,
IF(D506=D505,AA505,""))</f>
        <v>16.3</v>
      </c>
      <c r="AB506" s="25">
        <f>IFERROR(VLOOKUP($E506,'[5]LOG Data SAP'!$D:$AO,27,0)/10,
IF(D506=D505,AB505,""))</f>
        <v>11.2</v>
      </c>
      <c r="AC506" s="26">
        <f>IFERROR(VLOOKUP($E506,'[5]LOG Data SAP'!$D:$AO,29,0)/IF(VLOOKUP($E506,'[5]LOG Data SAP'!$D:$AO,30,0)="G",1000,1),
IF(D506=D505,AC505,""))</f>
        <v>0.15597999999999998</v>
      </c>
      <c r="AD506" s="26">
        <f>IFERROR(VLOOKUP($E506,'[5]LOG Data SAP'!$D:$AO,31,0)/IF(VLOOKUP($E506,'[5]LOG Data SAP'!$D:$AO,32,0)="G",1000,1),
IF(D506=D505,AD505,""))</f>
        <v>0</v>
      </c>
      <c r="AE506" s="26">
        <f>IFERROR(VLOOKUP($E506,'[5]LOG Data SAP'!$D:$AO,33,0)/IF(VLOOKUP($E506,'[5]LOG Data SAP'!$D:$AO,34,0)="G",1000,1),
IF(D506=D505,AE505,""))</f>
        <v>3.8940000000000001</v>
      </c>
      <c r="AF506" s="27">
        <f t="shared" si="29"/>
        <v>184.91</v>
      </c>
      <c r="AG506" s="27" t="str">
        <f t="shared" si="30"/>
        <v/>
      </c>
      <c r="AH506" s="28">
        <f t="shared" si="31"/>
        <v>4.5640000000000003E-3</v>
      </c>
      <c r="AI506" s="18" t="str">
        <f>IFERROR(VLOOKUP(E506,'[5]LOG Data SAP'!$D:$E,2,0),IF(D506=D505,AI505,""))</f>
        <v>NDEO RLL-ON EXT_WHT_FML 50ML</v>
      </c>
      <c r="AJ506" s="20" t="str">
        <f>IFERROR([5]SKU!VI507,IF(D506=D505,AJ505,""))</f>
        <v>83747</v>
      </c>
      <c r="AK506" s="18" t="str">
        <f>VLOOKUP(E506,[5]SKU!I:X,16,FALSE)</f>
        <v>3307.20.00</v>
      </c>
    </row>
    <row r="507" spans="1:37">
      <c r="A507" s="18" t="str">
        <f>[5]SKU!AC508</f>
        <v>Nivea</v>
      </c>
      <c r="B507" s="18" t="str">
        <f>[5]SKU!AE508</f>
        <v>Nivea Deodorant</v>
      </c>
      <c r="C507" s="18" t="str">
        <f>[5]SKU!AJ508</f>
        <v>Deo Female</v>
      </c>
      <c r="D507" s="18" t="str">
        <f>[5]SKU!G508</f>
        <v>NDEO Roll On Extra Whitening 50ml</v>
      </c>
      <c r="E507" s="19" t="str">
        <f>[5]SKU!I508</f>
        <v>83747-04800-13</v>
      </c>
      <c r="F507" s="19" t="str">
        <f>[5]SKU!J508</f>
        <v>83747-04820-32</v>
      </c>
      <c r="G507" s="18" t="str">
        <f>[5]SKU!K508</f>
        <v>NDEO Roll-On Extra Whitening Female 50ml</v>
      </c>
      <c r="H507" s="18" t="str">
        <f>IF([5]SKU!L508="R","Regular",
IF([5]SKU!L508="P","Promo",
IF([5]SKU!L508="S","Sample",
IF([5]SKU!L508="V","VAS",""))))</f>
        <v>Regular</v>
      </c>
      <c r="I507" s="18" t="str">
        <f>IF([5]SKU!QC508="A","Active",
IF([5]SKU!QC508="D","Discontinue",
IF([5]SKU!QC508="N","NPD","")))</f>
        <v>Active</v>
      </c>
      <c r="J507" s="18" t="str">
        <f>VLOOKUP(IFERROR(VLOOKUP(E507,'[5]Material Status'!A:I,9,0),""),'[5]Material Status'!U:W,3,0)</f>
        <v>Inactive</v>
      </c>
      <c r="K507" s="20" t="str">
        <f>IFERROR(VLOOKUP(E507,'[5]LOG Data SAP'!$D:$AO,11,0),
IF(D507=D506,K506,""))</f>
        <v>8999777004163</v>
      </c>
      <c r="L507" s="20" t="str">
        <f>IFERROR(VLOOKUP(E507,'[5]LOG Data SAP'!$D:$AO,13,0),
IF(D507=D506,L506,""))</f>
        <v>8999777004170</v>
      </c>
      <c r="M507" s="20" t="str">
        <f>IFERROR(VLOOKUP(E507,'[5]LOG Data SAP'!$D:$AO,15,0),
IF(D507=D506,M506,""))</f>
        <v>8999777004187</v>
      </c>
      <c r="N507" s="21">
        <f>[5]SKU!VH508</f>
        <v>1095</v>
      </c>
      <c r="O507" s="22">
        <f>[5]SKU!VN508</f>
        <v>13522</v>
      </c>
      <c r="P507" s="23">
        <f>[5]SKU!VO508</f>
        <v>43100</v>
      </c>
      <c r="Q507" s="24">
        <f>IFERROR(_xlfn.NUMBERVALUE(VLOOKUP(E507,'[5]LOG Data SAP'!$D:$M,9,0)),
IF(D507=D506,Q506,""))</f>
        <v>6</v>
      </c>
      <c r="R507" s="24">
        <f>IFERROR(_xlfn.NUMBERVALUE(VLOOKUP(E507,'[5]LOG Data SAP'!$D:$M,10,0)),
IF(D507=D506,R506,""))</f>
        <v>24</v>
      </c>
      <c r="S507" s="24">
        <f t="shared" si="28"/>
        <v>4</v>
      </c>
      <c r="T507" s="25">
        <f>IFERROR(VLOOKUP($E507,'[5]LOG Data SAP'!$D:$V,17,0)/10,
IF(D507=D506,T506,""))</f>
        <v>4.0999999999999996</v>
      </c>
      <c r="U507" s="25">
        <f>IFERROR(VLOOKUP($E507,'[5]LOG Data SAP'!$D:$V,18,0)/10,
IF(D507=D506,U506,""))</f>
        <v>4.0999999999999996</v>
      </c>
      <c r="V507" s="25">
        <f>IFERROR(VLOOKUP($E507,'[5]LOG Data SAP'!$D:$V,19,0)/10,
IF(D507=D506,V506,""))</f>
        <v>11</v>
      </c>
      <c r="W507" s="25">
        <f>IFERROR(VLOOKUP($E507,'[5]LOG Data SAP'!$D:$AO,21,0)/10,
IF(D507=D506,W506,""))</f>
        <v>0</v>
      </c>
      <c r="X507" s="25">
        <f>IFERROR(VLOOKUP($E507,'[5]LOG Data SAP'!$D:$AO,22,0)/10,
IF(D507=D506,X506,""))</f>
        <v>0</v>
      </c>
      <c r="Y507" s="25">
        <f>IFERROR(VLOOKUP($E507,'[5]LOG Data SAP'!$D:$AO,23,0)/10,
IF(D507=D506,Y506,""))</f>
        <v>0</v>
      </c>
      <c r="Z507" s="25">
        <f>IFERROR(VLOOKUP($E507,'[5]LOG Data SAP'!$D:$AO,25,0)/10,
IF(D507=D506,Z506,""))</f>
        <v>25</v>
      </c>
      <c r="AA507" s="25">
        <f>IFERROR(VLOOKUP($E507,'[5]LOG Data SAP'!$D:$AO,26,0)/10,
IF(D507=D506,AA506,""))</f>
        <v>16.3</v>
      </c>
      <c r="AB507" s="25">
        <f>IFERROR(VLOOKUP($E507,'[5]LOG Data SAP'!$D:$AO,27,0)/10,
IF(D507=D506,AB506,""))</f>
        <v>11.2</v>
      </c>
      <c r="AC507" s="26">
        <f>IFERROR(VLOOKUP($E507,'[5]LOG Data SAP'!$D:$AO,29,0)/IF(VLOOKUP($E507,'[5]LOG Data SAP'!$D:$AO,30,0)="G",1000,1),
IF(D507=D506,AC506,""))</f>
        <v>0.15597999999999998</v>
      </c>
      <c r="AD507" s="26">
        <f>IFERROR(VLOOKUP($E507,'[5]LOG Data SAP'!$D:$AO,31,0)/IF(VLOOKUP($E507,'[5]LOG Data SAP'!$D:$AO,32,0)="G",1000,1),
IF(D507=D506,AD506,""))</f>
        <v>0</v>
      </c>
      <c r="AE507" s="26">
        <f>IFERROR(VLOOKUP($E507,'[5]LOG Data SAP'!$D:$AO,33,0)/IF(VLOOKUP($E507,'[5]LOG Data SAP'!$D:$AO,34,0)="G",1000,1),
IF(D507=D506,AE506,""))</f>
        <v>3.8940000000000001</v>
      </c>
      <c r="AF507" s="27">
        <f t="shared" si="29"/>
        <v>184.91</v>
      </c>
      <c r="AG507" s="27" t="str">
        <f t="shared" si="30"/>
        <v/>
      </c>
      <c r="AH507" s="28">
        <f t="shared" si="31"/>
        <v>4.5640000000000003E-3</v>
      </c>
      <c r="AI507" s="18" t="str">
        <f>IFERROR(VLOOKUP(E507,'[5]LOG Data SAP'!$D:$E,2,0),IF(D507=D506,AI506,""))</f>
        <v>NDEO RLL-ON EXT_WHT_FML 50ML</v>
      </c>
      <c r="AJ507" s="20" t="str">
        <f>IFERROR([5]SKU!VI508,IF(D507=D506,AJ506,""))</f>
        <v>83747</v>
      </c>
      <c r="AK507" s="18" t="str">
        <f>VLOOKUP(E507,[5]SKU!I:X,16,FALSE)</f>
        <v>3307.20.00</v>
      </c>
    </row>
    <row r="508" spans="1:37">
      <c r="A508" s="18" t="str">
        <f>[5]SKU!AC509</f>
        <v>Nivea</v>
      </c>
      <c r="B508" s="18" t="str">
        <f>[5]SKU!AE509</f>
        <v>Nivea Deodorant</v>
      </c>
      <c r="C508" s="18" t="str">
        <f>[5]SKU!AJ509</f>
        <v>Deo Female</v>
      </c>
      <c r="D508" s="18" t="str">
        <f>[5]SKU!G509</f>
        <v>NDEO Roll On Extra Whitening 50ml</v>
      </c>
      <c r="E508" s="19" t="str">
        <f>[5]SKU!I509</f>
        <v>48332-00183-00</v>
      </c>
      <c r="F508" s="19" t="str">
        <f>[5]SKU!J509</f>
        <v>83747-04820-32</v>
      </c>
      <c r="G508" s="18" t="str">
        <f>[5]SKU!K509</f>
        <v>NDEO Roll-On Extra Whitening Hello Kitty Limited Edition 50ml</v>
      </c>
      <c r="H508" s="18" t="str">
        <f>IF([5]SKU!L509="R","Regular",
IF([5]SKU!L509="P","Promo",
IF([5]SKU!L509="S","Sample",
IF([5]SKU!L509="V","VAS",""))))</f>
        <v>Promo</v>
      </c>
      <c r="I508" s="18" t="str">
        <f>IF([5]SKU!QC509="A","Active",
IF([5]SKU!QC509="D","Discontinue",
IF([5]SKU!QC509="N","NPD","")))</f>
        <v>Active</v>
      </c>
      <c r="J508" s="18" t="str">
        <f>VLOOKUP(IFERROR(VLOOKUP(E508,'[5]Material Status'!A:I,9,0),""),'[5]Material Status'!U:W,3,0)</f>
        <v>Inactive</v>
      </c>
      <c r="K508" s="20" t="str">
        <f>IFERROR(VLOOKUP(E508,'[5]LOG Data SAP'!$D:$AO,11,0),
IF(D508=D507,K507,""))</f>
        <v>8999777004163</v>
      </c>
      <c r="L508" s="20" t="str">
        <f>IFERROR(VLOOKUP(E508,'[5]LOG Data SAP'!$D:$AO,13,0),
IF(D508=D507,L507,""))</f>
        <v/>
      </c>
      <c r="M508" s="20" t="str">
        <f>IFERROR(VLOOKUP(E508,'[5]LOG Data SAP'!$D:$AO,15,0),
IF(D508=D507,M507,""))</f>
        <v>8999777010058</v>
      </c>
      <c r="N508" s="21">
        <f>[5]SKU!VH509</f>
        <v>1095</v>
      </c>
      <c r="O508" s="22">
        <f>[5]SKU!VN509</f>
        <v>17740</v>
      </c>
      <c r="P508" s="23">
        <f>[5]SKU!VO509</f>
        <v>45383</v>
      </c>
      <c r="Q508" s="24">
        <f>IFERROR(_xlfn.NUMBERVALUE(VLOOKUP(E508,'[5]LOG Data SAP'!$D:$M,9,0)),
IF(D508=D507,Q507,""))</f>
        <v>0</v>
      </c>
      <c r="R508" s="24">
        <f>IFERROR(_xlfn.NUMBERVALUE(VLOOKUP(E508,'[5]LOG Data SAP'!$D:$M,10,0)),
IF(D508=D507,R507,""))</f>
        <v>24</v>
      </c>
      <c r="S508" s="24">
        <f t="shared" si="28"/>
        <v>0</v>
      </c>
      <c r="T508" s="25">
        <f>IFERROR(VLOOKUP($E508,'[5]LOG Data SAP'!$D:$V,17,0)/10,
IF(D508=D507,T507,""))</f>
        <v>4.0999999999999996</v>
      </c>
      <c r="U508" s="25">
        <f>IFERROR(VLOOKUP($E508,'[5]LOG Data SAP'!$D:$V,18,0)/10,
IF(D508=D507,U507,""))</f>
        <v>4.0999999999999996</v>
      </c>
      <c r="V508" s="25">
        <f>IFERROR(VLOOKUP($E508,'[5]LOG Data SAP'!$D:$V,19,0)/10,
IF(D508=D507,V507,""))</f>
        <v>11</v>
      </c>
      <c r="W508" s="25">
        <f>IFERROR(VLOOKUP($E508,'[5]LOG Data SAP'!$D:$AO,21,0)/10,
IF(D508=D507,W507,""))</f>
        <v>0</v>
      </c>
      <c r="X508" s="25">
        <f>IFERROR(VLOOKUP($E508,'[5]LOG Data SAP'!$D:$AO,22,0)/10,
IF(D508=D507,X507,""))</f>
        <v>0</v>
      </c>
      <c r="Y508" s="25">
        <f>IFERROR(VLOOKUP($E508,'[5]LOG Data SAP'!$D:$AO,23,0)/10,
IF(D508=D507,Y507,""))</f>
        <v>0</v>
      </c>
      <c r="Z508" s="25">
        <f>IFERROR(VLOOKUP($E508,'[5]LOG Data SAP'!$D:$AO,25,0)/10,
IF(D508=D507,Z507,""))</f>
        <v>25.8</v>
      </c>
      <c r="AA508" s="25">
        <f>IFERROR(VLOOKUP($E508,'[5]LOG Data SAP'!$D:$AO,26,0)/10,
IF(D508=D507,AA507,""))</f>
        <v>17.100000000000001</v>
      </c>
      <c r="AB508" s="25">
        <f>IFERROR(VLOOKUP($E508,'[5]LOG Data SAP'!$D:$AO,27,0)/10,
IF(D508=D507,AB507,""))</f>
        <v>12.8</v>
      </c>
      <c r="AC508" s="26">
        <f>IFERROR(VLOOKUP($E508,'[5]LOG Data SAP'!$D:$AO,29,0)/IF(VLOOKUP($E508,'[5]LOG Data SAP'!$D:$AO,30,0)="G",1000,1),
IF(D508=D507,AC507,""))</f>
        <v>0.15597999999999998</v>
      </c>
      <c r="AD508" s="26">
        <f>IFERROR(VLOOKUP($E508,'[5]LOG Data SAP'!$D:$AO,31,0)/IF(VLOOKUP($E508,'[5]LOG Data SAP'!$D:$AO,32,0)="G",1000,1),
IF(D508=D507,AD507,""))</f>
        <v>0</v>
      </c>
      <c r="AE508" s="26">
        <f>IFERROR(VLOOKUP($E508,'[5]LOG Data SAP'!$D:$AO,33,0)/IF(VLOOKUP($E508,'[5]LOG Data SAP'!$D:$AO,34,0)="G",1000,1),
IF(D508=D507,AE507,""))</f>
        <v>3.895</v>
      </c>
      <c r="AF508" s="27">
        <f t="shared" si="29"/>
        <v>184.91</v>
      </c>
      <c r="AG508" s="27" t="str">
        <f t="shared" si="30"/>
        <v/>
      </c>
      <c r="AH508" s="28">
        <f t="shared" si="31"/>
        <v>5.6471040000000009E-3</v>
      </c>
      <c r="AI508" s="18" t="str">
        <f>IFERROR(VLOOKUP(E508,'[5]LOG Data SAP'!$D:$E,2,0),IF(D508=D507,AI507,""))</f>
        <v>NDEO EXT_WHT HELLO_KITTY_LIMITED_EDT</v>
      </c>
      <c r="AJ508" s="20" t="str">
        <f>IFERROR([5]SKU!VI509,IF(D508=D507,AJ507,""))</f>
        <v>83747</v>
      </c>
      <c r="AK508" s="18" t="str">
        <f>VLOOKUP(E508,[5]SKU!I:X,16,FALSE)</f>
        <v>3307.20.00</v>
      </c>
    </row>
    <row r="509" spans="1:37">
      <c r="A509" s="18" t="str">
        <f>[5]SKU!AC510</f>
        <v>Nivea</v>
      </c>
      <c r="B509" s="18" t="str">
        <f>[5]SKU!AE510</f>
        <v>Nivea Deodorant</v>
      </c>
      <c r="C509" s="18" t="str">
        <f>[5]SKU!AJ510</f>
        <v>Deo Female</v>
      </c>
      <c r="D509" s="18" t="str">
        <f>[5]SKU!G510</f>
        <v>NDEO Roll On Extra Whitening 50ml</v>
      </c>
      <c r="E509" s="19" t="str">
        <f>[5]SKU!I510</f>
        <v>48330-00131-00</v>
      </c>
      <c r="F509" s="19" t="str">
        <f>[5]SKU!J510</f>
        <v>83747-04820-32</v>
      </c>
      <c r="G509" s="18" t="str">
        <f>[5]SKU!K510</f>
        <v>NDEO EW RO 50ml + NBody Serum 15 ml</v>
      </c>
      <c r="H509" s="18" t="str">
        <f>IF([5]SKU!L510="R","Regular",
IF([5]SKU!L510="P","Promo",
IF([5]SKU!L510="S","Sample",
IF([5]SKU!L510="V","VAS",""))))</f>
        <v>VAS</v>
      </c>
      <c r="I509" s="18" t="str">
        <f>IF([5]SKU!QC510="A","Active",
IF([5]SKU!QC510="D","Discontinue",
IF([5]SKU!QC510="N","NPD","")))</f>
        <v>Active</v>
      </c>
      <c r="J509" s="18" t="str">
        <f>VLOOKUP(IFERROR(VLOOKUP(E509,'[5]Material Status'!A:I,9,0),""),'[5]Material Status'!U:W,3,0)</f>
        <v>Inactive</v>
      </c>
      <c r="K509" s="20" t="str">
        <f>IFERROR(VLOOKUP(E509,'[5]LOG Data SAP'!$D:$AO,11,0),
IF(D509=D508,K508,""))</f>
        <v/>
      </c>
      <c r="L509" s="20" t="str">
        <f>IFERROR(VLOOKUP(E509,'[5]LOG Data SAP'!$D:$AO,13,0),
IF(D509=D508,L508,""))</f>
        <v/>
      </c>
      <c r="M509" s="20" t="str">
        <f>IFERROR(VLOOKUP(E509,'[5]LOG Data SAP'!$D:$AO,15,0),
IF(D509=D508,M508,""))</f>
        <v/>
      </c>
      <c r="N509" s="21">
        <f>[5]SKU!VH510</f>
        <v>900</v>
      </c>
      <c r="O509" s="22">
        <f>[5]SKU!VN510</f>
        <v>17740</v>
      </c>
      <c r="P509" s="23">
        <f>[5]SKU!VO510</f>
        <v>45383</v>
      </c>
      <c r="Q509" s="24">
        <f>IFERROR(_xlfn.NUMBERVALUE(VLOOKUP(E509,'[5]LOG Data SAP'!$D:$M,9,0)),
IF(D509=D508,Q508,""))</f>
        <v>0</v>
      </c>
      <c r="R509" s="24">
        <f>IFERROR(_xlfn.NUMBERVALUE(VLOOKUP(E509,'[5]LOG Data SAP'!$D:$M,10,0)),
IF(D509=D508,R508,""))</f>
        <v>24</v>
      </c>
      <c r="S509" s="24">
        <f t="shared" si="28"/>
        <v>0</v>
      </c>
      <c r="T509" s="25">
        <f>IFERROR(VLOOKUP($E509,'[5]LOG Data SAP'!$D:$V,17,0)/10,
IF(D509=D508,T508,""))</f>
        <v>9</v>
      </c>
      <c r="U509" s="25">
        <f>IFERROR(VLOOKUP($E509,'[5]LOG Data SAP'!$D:$V,18,0)/10,
IF(D509=D508,U508,""))</f>
        <v>6</v>
      </c>
      <c r="V509" s="25">
        <f>IFERROR(VLOOKUP($E509,'[5]LOG Data SAP'!$D:$V,19,0)/10,
IF(D509=D508,V508,""))</f>
        <v>11</v>
      </c>
      <c r="W509" s="25">
        <f>IFERROR(VLOOKUP($E509,'[5]LOG Data SAP'!$D:$AO,21,0)/10,
IF(D509=D508,W508,""))</f>
        <v>0</v>
      </c>
      <c r="X509" s="25">
        <f>IFERROR(VLOOKUP($E509,'[5]LOG Data SAP'!$D:$AO,22,0)/10,
IF(D509=D508,X508,""))</f>
        <v>0</v>
      </c>
      <c r="Y509" s="25">
        <f>IFERROR(VLOOKUP($E509,'[5]LOG Data SAP'!$D:$AO,23,0)/10,
IF(D509=D508,Y508,""))</f>
        <v>0</v>
      </c>
      <c r="Z509" s="25">
        <f>IFERROR(VLOOKUP($E509,'[5]LOG Data SAP'!$D:$AO,25,0)/10,
IF(D509=D508,Z508,""))</f>
        <v>33.6</v>
      </c>
      <c r="AA509" s="25">
        <f>IFERROR(VLOOKUP($E509,'[5]LOG Data SAP'!$D:$AO,26,0)/10,
IF(D509=D508,AA508,""))</f>
        <v>26</v>
      </c>
      <c r="AB509" s="25">
        <f>IFERROR(VLOOKUP($E509,'[5]LOG Data SAP'!$D:$AO,27,0)/10,
IF(D509=D508,AB508,""))</f>
        <v>16.5</v>
      </c>
      <c r="AC509" s="26">
        <f>IFERROR(VLOOKUP($E509,'[5]LOG Data SAP'!$D:$AO,29,0)/IF(VLOOKUP($E509,'[5]LOG Data SAP'!$D:$AO,30,0)="G",1000,1),
IF(D509=D508,AC508,""))</f>
        <v>0.187</v>
      </c>
      <c r="AD509" s="26">
        <f>IFERROR(VLOOKUP($E509,'[5]LOG Data SAP'!$D:$AO,31,0)/IF(VLOOKUP($E509,'[5]LOG Data SAP'!$D:$AO,32,0)="G",1000,1),
IF(D509=D508,AD508,""))</f>
        <v>0</v>
      </c>
      <c r="AE509" s="26">
        <f>IFERROR(VLOOKUP($E509,'[5]LOG Data SAP'!$D:$AO,33,0)/IF(VLOOKUP($E509,'[5]LOG Data SAP'!$D:$AO,34,0)="G",1000,1),
IF(D509=D508,AE508,""))</f>
        <v>4.8179999999999996</v>
      </c>
      <c r="AF509" s="27">
        <f t="shared" si="29"/>
        <v>594</v>
      </c>
      <c r="AG509" s="27" t="str">
        <f t="shared" si="30"/>
        <v/>
      </c>
      <c r="AH509" s="28">
        <f t="shared" si="31"/>
        <v>1.4414399999999999E-2</v>
      </c>
      <c r="AI509" s="18" t="str">
        <f>IFERROR(VLOOKUP(E509,'[5]LOG Data SAP'!$D:$E,2,0),IF(D509=D508,AI508,""))</f>
        <v>NDEO EXTWHT 50ML+NBO INST SRM 15ML</v>
      </c>
      <c r="AJ509" s="20" t="str">
        <f>IFERROR([5]SKU!VI510,IF(D509=D508,AJ508,""))</f>
        <v>83747</v>
      </c>
      <c r="AK509" s="18" t="str">
        <f>VLOOKUP(E509,[5]SKU!I:X,16,FALSE)</f>
        <v>3307.20.00</v>
      </c>
    </row>
    <row r="510" spans="1:37">
      <c r="A510" s="18" t="str">
        <f>[5]SKU!AC511</f>
        <v>Nivea</v>
      </c>
      <c r="B510" s="18" t="str">
        <f>[5]SKU!AE511</f>
        <v>Nivea Deodorant</v>
      </c>
      <c r="C510" s="18" t="str">
        <f>[5]SKU!AJ511</f>
        <v>Deo Female</v>
      </c>
      <c r="D510" s="18" t="str">
        <f>[5]SKU!G511</f>
        <v>NDEO Roll On Dry Comfort 25ml</v>
      </c>
      <c r="E510" s="19" t="str">
        <f>[5]SKU!I511</f>
        <v>48332-00304-00</v>
      </c>
      <c r="F510" s="19" t="str">
        <f>[5]SKU!J511</f>
        <v>48332-00304-00</v>
      </c>
      <c r="G510" s="18" t="str">
        <f>[5]SKU!K511</f>
        <v>NIVEA Dry Comfort Deodorant Roll On 25ml</v>
      </c>
      <c r="H510" s="18" t="str">
        <f>IF([5]SKU!L511="R","Regular",
IF([5]SKU!L511="P","Promo",
IF([5]SKU!L511="S","Sample",
IF([5]SKU!L511="V","VAS",""))))</f>
        <v>VAS</v>
      </c>
      <c r="I510" s="18" t="str">
        <f>IF([5]SKU!QC511="A","Active",
IF([5]SKU!QC511="D","Discontinue",
IF([5]SKU!QC511="N","NPD","")))</f>
        <v>Active</v>
      </c>
      <c r="J510" s="18" t="str">
        <f>VLOOKUP(IFERROR(VLOOKUP(E510,'[5]Material Status'!A:I,9,0),""),'[5]Material Status'!U:W,3,0)</f>
        <v>Active</v>
      </c>
      <c r="K510" s="20" t="str">
        <f>IFERROR(VLOOKUP(E510,'[5]LOG Data SAP'!$D:$AO,11,0),
IF(D510=D509,K509,""))</f>
        <v>8999777004255</v>
      </c>
      <c r="L510" s="20" t="str">
        <f>IFERROR(VLOOKUP(E510,'[5]LOG Data SAP'!$D:$AO,13,0),
IF(D510=D509,L509,""))</f>
        <v/>
      </c>
      <c r="M510" s="20" t="str">
        <f>IFERROR(VLOOKUP(E510,'[5]LOG Data SAP'!$D:$AO,15,0),
IF(D510=D509,M509,""))</f>
        <v>8999777009915</v>
      </c>
      <c r="N510" s="21">
        <f>[5]SKU!VH511</f>
        <v>1095</v>
      </c>
      <c r="O510" s="22">
        <f>[5]SKU!VN511</f>
        <v>10610</v>
      </c>
      <c r="P510" s="23">
        <f>[5]SKU!VO511</f>
        <v>45383</v>
      </c>
      <c r="Q510" s="24">
        <f>IFERROR(_xlfn.NUMBERVALUE(VLOOKUP(E510,'[5]LOG Data SAP'!$D:$M,9,0)),
IF(D510=D509,Q509,""))</f>
        <v>0</v>
      </c>
      <c r="R510" s="24">
        <f>IFERROR(_xlfn.NUMBERVALUE(VLOOKUP(E510,'[5]LOG Data SAP'!$D:$M,10,0)),
IF(D510=D509,R509,""))</f>
        <v>30</v>
      </c>
      <c r="S510" s="24">
        <f t="shared" si="28"/>
        <v>0</v>
      </c>
      <c r="T510" s="25">
        <f>IFERROR(VLOOKUP($E510,'[5]LOG Data SAP'!$D:$V,17,0)/10,
IF(D510=D509,T509,""))</f>
        <v>3.7</v>
      </c>
      <c r="U510" s="25">
        <f>IFERROR(VLOOKUP($E510,'[5]LOG Data SAP'!$D:$V,18,0)/10,
IF(D510=D509,U509,""))</f>
        <v>3.7</v>
      </c>
      <c r="V510" s="25">
        <f>IFERROR(VLOOKUP($E510,'[5]LOG Data SAP'!$D:$V,19,0)/10,
IF(D510=D509,V509,""))</f>
        <v>9</v>
      </c>
      <c r="W510" s="25">
        <f>IFERROR(VLOOKUP($E510,'[5]LOG Data SAP'!$D:$AO,21,0)/10,
IF(D510=D509,W509,""))</f>
        <v>0</v>
      </c>
      <c r="X510" s="25">
        <f>IFERROR(VLOOKUP($E510,'[5]LOG Data SAP'!$D:$AO,22,0)/10,
IF(D510=D509,X509,""))</f>
        <v>0</v>
      </c>
      <c r="Y510" s="25">
        <f>IFERROR(VLOOKUP($E510,'[5]LOG Data SAP'!$D:$AO,23,0)/10,
IF(D510=D509,Y509,""))</f>
        <v>0</v>
      </c>
      <c r="Z510" s="25">
        <f>IFERROR(VLOOKUP($E510,'[5]LOG Data SAP'!$D:$AO,25,0)/10,
IF(D510=D509,Z509,""))</f>
        <v>24</v>
      </c>
      <c r="AA510" s="25">
        <f>IFERROR(VLOOKUP($E510,'[5]LOG Data SAP'!$D:$AO,26,0)/10,
IF(D510=D509,AA509,""))</f>
        <v>19.600000000000001</v>
      </c>
      <c r="AB510" s="25">
        <f>IFERROR(VLOOKUP($E510,'[5]LOG Data SAP'!$D:$AO,27,0)/10,
IF(D510=D509,AB509,""))</f>
        <v>11</v>
      </c>
      <c r="AC510" s="26">
        <f>IFERROR(VLOOKUP($E510,'[5]LOG Data SAP'!$D:$AO,29,0)/IF(VLOOKUP($E510,'[5]LOG Data SAP'!$D:$AO,30,0)="G",1000,1),
IF(D510=D509,AC509,""))</f>
        <v>0.10821800000000001</v>
      </c>
      <c r="AD510" s="26">
        <f>IFERROR(VLOOKUP($E510,'[5]LOG Data SAP'!$D:$AO,31,0)/IF(VLOOKUP($E510,'[5]LOG Data SAP'!$D:$AO,32,0)="G",1000,1),
IF(D510=D509,AD509,""))</f>
        <v>0</v>
      </c>
      <c r="AE510" s="26">
        <f>IFERROR(VLOOKUP($E510,'[5]LOG Data SAP'!$D:$AO,33,0)/IF(VLOOKUP($E510,'[5]LOG Data SAP'!$D:$AO,34,0)="G",1000,1),
IF(D510=D509,AE509,""))</f>
        <v>3.431</v>
      </c>
      <c r="AF510" s="27">
        <f t="shared" si="29"/>
        <v>123.21000000000001</v>
      </c>
      <c r="AG510" s="27" t="str">
        <f t="shared" si="30"/>
        <v/>
      </c>
      <c r="AH510" s="28">
        <f t="shared" si="31"/>
        <v>5.1744000000000009E-3</v>
      </c>
      <c r="AI510" s="18" t="str">
        <f>IFERROR(VLOOKUP(E510,'[5]LOG Data SAP'!$D:$E,2,0),IF(D510=D509,AI509,""))</f>
        <v>NDEO_DRY_COMFORT_RO_QR_2</v>
      </c>
      <c r="AJ510" s="20" t="str">
        <f>IFERROR([5]SKU!VI511,IF(D510=D509,AJ509,""))</f>
        <v>81612</v>
      </c>
      <c r="AK510" s="18" t="str">
        <f>VLOOKUP(E510,[5]SKU!I:X,16,FALSE)</f>
        <v>3307.20.00</v>
      </c>
    </row>
    <row r="511" spans="1:37">
      <c r="A511" s="18" t="str">
        <f>[5]SKU!AC512</f>
        <v>Nivea</v>
      </c>
      <c r="B511" s="18" t="str">
        <f>[5]SKU!AE512</f>
        <v>Nivea Deodorant</v>
      </c>
      <c r="C511" s="18" t="str">
        <f>[5]SKU!AJ512</f>
        <v>Deo Female</v>
      </c>
      <c r="D511" s="18" t="str">
        <f>[5]SKU!G512</f>
        <v>NDEO Roll On Dry Comfort 25ml</v>
      </c>
      <c r="E511" s="19" t="str">
        <f>[5]SKU!I512</f>
        <v>81612-04800-28</v>
      </c>
      <c r="F511" s="19" t="str">
        <f>[5]SKU!J512</f>
        <v>48332-00304-00</v>
      </c>
      <c r="G511" s="18" t="str">
        <f>[5]SKU!K512</f>
        <v>NIVEA Dry Comfort Deodorant Roll On 25ml</v>
      </c>
      <c r="H511" s="18" t="str">
        <f>IF([5]SKU!L512="R","Regular",
IF([5]SKU!L512="P","Promo",
IF([5]SKU!L512="S","Sample",
IF([5]SKU!L512="V","VAS",""))))</f>
        <v>Regular</v>
      </c>
      <c r="I511" s="18" t="str">
        <f>IF([5]SKU!QC512="A","Active",
IF([5]SKU!QC512="D","Discontinue",
IF([5]SKU!QC512="N","NPD","")))</f>
        <v>Active</v>
      </c>
      <c r="J511" s="18" t="str">
        <f>VLOOKUP(IFERROR(VLOOKUP(E511,'[5]Material Status'!A:I,9,0),""),'[5]Material Status'!U:W,3,0)</f>
        <v>Active</v>
      </c>
      <c r="K511" s="20" t="str">
        <f>IFERROR(VLOOKUP(E511,'[5]LOG Data SAP'!$D:$AO,11,0),
IF(D511=D510,K510,""))</f>
        <v>8999777004255</v>
      </c>
      <c r="L511" s="20" t="str">
        <f>IFERROR(VLOOKUP(E511,'[5]LOG Data SAP'!$D:$AO,13,0),
IF(D511=D510,L510,""))</f>
        <v/>
      </c>
      <c r="M511" s="20" t="str">
        <f>IFERROR(VLOOKUP(E511,'[5]LOG Data SAP'!$D:$AO,15,0),
IF(D511=D510,M510,""))</f>
        <v>8999777009915</v>
      </c>
      <c r="N511" s="21">
        <f>[5]SKU!VH512</f>
        <v>1095</v>
      </c>
      <c r="O511" s="22">
        <f>[5]SKU!VN512</f>
        <v>10610</v>
      </c>
      <c r="P511" s="23">
        <f>[5]SKU!VO512</f>
        <v>45383</v>
      </c>
      <c r="Q511" s="24">
        <f>IFERROR(_xlfn.NUMBERVALUE(VLOOKUP(E511,'[5]LOG Data SAP'!$D:$M,9,0)),
IF(D511=D510,Q510,""))</f>
        <v>0</v>
      </c>
      <c r="R511" s="24">
        <f>IFERROR(_xlfn.NUMBERVALUE(VLOOKUP(E511,'[5]LOG Data SAP'!$D:$M,10,0)),
IF(D511=D510,R510,""))</f>
        <v>30</v>
      </c>
      <c r="S511" s="24">
        <f t="shared" si="28"/>
        <v>0</v>
      </c>
      <c r="T511" s="25">
        <f>IFERROR(VLOOKUP($E511,'[5]LOG Data SAP'!$D:$V,17,0)/10,
IF(D511=D510,T510,""))</f>
        <v>3.7</v>
      </c>
      <c r="U511" s="25">
        <f>IFERROR(VLOOKUP($E511,'[5]LOG Data SAP'!$D:$V,18,0)/10,
IF(D511=D510,U510,""))</f>
        <v>3.7</v>
      </c>
      <c r="V511" s="25">
        <f>IFERROR(VLOOKUP($E511,'[5]LOG Data SAP'!$D:$V,19,0)/10,
IF(D511=D510,V510,""))</f>
        <v>9</v>
      </c>
      <c r="W511" s="25">
        <f>IFERROR(VLOOKUP($E511,'[5]LOG Data SAP'!$D:$AO,21,0)/10,
IF(D511=D510,W510,""))</f>
        <v>0</v>
      </c>
      <c r="X511" s="25">
        <f>IFERROR(VLOOKUP($E511,'[5]LOG Data SAP'!$D:$AO,22,0)/10,
IF(D511=D510,X510,""))</f>
        <v>0</v>
      </c>
      <c r="Y511" s="25">
        <f>IFERROR(VLOOKUP($E511,'[5]LOG Data SAP'!$D:$AO,23,0)/10,
IF(D511=D510,Y510,""))</f>
        <v>0</v>
      </c>
      <c r="Z511" s="25">
        <f>IFERROR(VLOOKUP($E511,'[5]LOG Data SAP'!$D:$AO,25,0)/10,
IF(D511=D510,Z510,""))</f>
        <v>24</v>
      </c>
      <c r="AA511" s="25">
        <f>IFERROR(VLOOKUP($E511,'[5]LOG Data SAP'!$D:$AO,26,0)/10,
IF(D511=D510,AA510,""))</f>
        <v>19.600000000000001</v>
      </c>
      <c r="AB511" s="25">
        <f>IFERROR(VLOOKUP($E511,'[5]LOG Data SAP'!$D:$AO,27,0)/10,
IF(D511=D510,AB510,""))</f>
        <v>11</v>
      </c>
      <c r="AC511" s="26">
        <f>IFERROR(VLOOKUP($E511,'[5]LOG Data SAP'!$D:$AO,29,0)/IF(VLOOKUP($E511,'[5]LOG Data SAP'!$D:$AO,30,0)="G",1000,1),
IF(D511=D510,AC510,""))</f>
        <v>0.10821800000000001</v>
      </c>
      <c r="AD511" s="26">
        <f>IFERROR(VLOOKUP($E511,'[5]LOG Data SAP'!$D:$AO,31,0)/IF(VLOOKUP($E511,'[5]LOG Data SAP'!$D:$AO,32,0)="G",1000,1),
IF(D511=D510,AD510,""))</f>
        <v>0</v>
      </c>
      <c r="AE511" s="26">
        <f>IFERROR(VLOOKUP($E511,'[5]LOG Data SAP'!$D:$AO,33,0)/IF(VLOOKUP($E511,'[5]LOG Data SAP'!$D:$AO,34,0)="G",1000,1),
IF(D511=D510,AE510,""))</f>
        <v>3.431</v>
      </c>
      <c r="AF511" s="27">
        <f t="shared" si="29"/>
        <v>123.21000000000001</v>
      </c>
      <c r="AG511" s="27" t="str">
        <f t="shared" si="30"/>
        <v/>
      </c>
      <c r="AH511" s="28">
        <f t="shared" si="31"/>
        <v>5.1744000000000009E-3</v>
      </c>
      <c r="AI511" s="18" t="str">
        <f>IFERROR(VLOOKUP(E511,'[5]LOG Data SAP'!$D:$E,2,0),IF(D511=D510,AI510,""))</f>
        <v>NDEO RLL-ON MINI DRY_CMF_FML 25ML</v>
      </c>
      <c r="AJ511" s="20" t="str">
        <f>IFERROR([5]SKU!VI512,IF(D511=D510,AJ510,""))</f>
        <v>81612</v>
      </c>
      <c r="AK511" s="18" t="str">
        <f>VLOOKUP(E511,[5]SKU!I:X,16,FALSE)</f>
        <v>3307.20.00</v>
      </c>
    </row>
    <row r="512" spans="1:37">
      <c r="A512" s="18" t="str">
        <f>[5]SKU!AC513</f>
        <v>Nivea</v>
      </c>
      <c r="B512" s="18" t="str">
        <f>[5]SKU!AE513</f>
        <v>Nivea Deodorant</v>
      </c>
      <c r="C512" s="18" t="str">
        <f>[5]SKU!AJ513</f>
        <v>Deo Female</v>
      </c>
      <c r="D512" s="18" t="str">
        <f>[5]SKU!G513</f>
        <v>NDEO Roll On Dry Comfort 25ml</v>
      </c>
      <c r="E512" s="19" t="str">
        <f>[5]SKU!I513</f>
        <v>81612-04800-13</v>
      </c>
      <c r="F512" s="19" t="str">
        <f>[5]SKU!J513</f>
        <v>48332-00304-00</v>
      </c>
      <c r="G512" s="18" t="str">
        <f>[5]SKU!K513</f>
        <v>NDEO Roll-On Dry Comfort Female 25ml</v>
      </c>
      <c r="H512" s="18" t="str">
        <f>IF([5]SKU!L513="R","Regular",
IF([5]SKU!L513="P","Promo",
IF([5]SKU!L513="S","Sample",
IF([5]SKU!L513="V","VAS",""))))</f>
        <v>Regular</v>
      </c>
      <c r="I512" s="18" t="str">
        <f>IF([5]SKU!QC513="A","Active",
IF([5]SKU!QC513="D","Discontinue",
IF([5]SKU!QC513="N","NPD","")))</f>
        <v>Active</v>
      </c>
      <c r="J512" s="18" t="str">
        <f>VLOOKUP(IFERROR(VLOOKUP(E512,'[5]Material Status'!A:I,9,0),""),'[5]Material Status'!U:W,3,0)</f>
        <v>Inactive</v>
      </c>
      <c r="K512" s="20" t="str">
        <f>IFERROR(VLOOKUP(E512,'[5]LOG Data SAP'!$D:$AO,11,0),
IF(D512=D511,K511,""))</f>
        <v>8999777004255</v>
      </c>
      <c r="L512" s="20" t="str">
        <f>IFERROR(VLOOKUP(E512,'[5]LOG Data SAP'!$D:$AO,13,0),
IF(D512=D511,L511,""))</f>
        <v>8999777004262</v>
      </c>
      <c r="M512" s="20" t="str">
        <f>IFERROR(VLOOKUP(E512,'[5]LOG Data SAP'!$D:$AO,15,0),
IF(D512=D511,M511,""))</f>
        <v>8999777004279</v>
      </c>
      <c r="N512" s="21">
        <f>[5]SKU!VH513</f>
        <v>900</v>
      </c>
      <c r="O512" s="22">
        <f>[5]SKU!VN513</f>
        <v>10610</v>
      </c>
      <c r="P512" s="23">
        <f>[5]SKU!VO513</f>
        <v>45383</v>
      </c>
      <c r="Q512" s="24">
        <f>IFERROR(_xlfn.NUMBERVALUE(VLOOKUP(E512,'[5]LOG Data SAP'!$D:$M,9,0)),
IF(D512=D511,Q511,""))</f>
        <v>6</v>
      </c>
      <c r="R512" s="24">
        <f>IFERROR(_xlfn.NUMBERVALUE(VLOOKUP(E512,'[5]LOG Data SAP'!$D:$M,10,0)),
IF(D512=D511,R511,""))</f>
        <v>30</v>
      </c>
      <c r="S512" s="24">
        <f t="shared" si="28"/>
        <v>5</v>
      </c>
      <c r="T512" s="25">
        <f>IFERROR(VLOOKUP($E512,'[5]LOG Data SAP'!$D:$V,17,0)/10,
IF(D512=D511,T511,""))</f>
        <v>3.7</v>
      </c>
      <c r="U512" s="25">
        <f>IFERROR(VLOOKUP($E512,'[5]LOG Data SAP'!$D:$V,18,0)/10,
IF(D512=D511,U511,""))</f>
        <v>3.7</v>
      </c>
      <c r="V512" s="25">
        <f>IFERROR(VLOOKUP($E512,'[5]LOG Data SAP'!$D:$V,19,0)/10,
IF(D512=D511,V511,""))</f>
        <v>9</v>
      </c>
      <c r="W512" s="25">
        <f>IFERROR(VLOOKUP($E512,'[5]LOG Data SAP'!$D:$AO,21,0)/10,
IF(D512=D511,W511,""))</f>
        <v>0</v>
      </c>
      <c r="X512" s="25">
        <f>IFERROR(VLOOKUP($E512,'[5]LOG Data SAP'!$D:$AO,22,0)/10,
IF(D512=D511,X511,""))</f>
        <v>0</v>
      </c>
      <c r="Y512" s="25">
        <f>IFERROR(VLOOKUP($E512,'[5]LOG Data SAP'!$D:$AO,23,0)/10,
IF(D512=D511,Y511,""))</f>
        <v>0</v>
      </c>
      <c r="Z512" s="25">
        <f>IFERROR(VLOOKUP($E512,'[5]LOG Data SAP'!$D:$AO,25,0)/10,
IF(D512=D511,Z511,""))</f>
        <v>23.2</v>
      </c>
      <c r="AA512" s="25">
        <f>IFERROR(VLOOKUP($E512,'[5]LOG Data SAP'!$D:$AO,26,0)/10,
IF(D512=D511,AA511,""))</f>
        <v>18.8</v>
      </c>
      <c r="AB512" s="25">
        <f>IFERROR(VLOOKUP($E512,'[5]LOG Data SAP'!$D:$AO,27,0)/10,
IF(D512=D511,AB511,""))</f>
        <v>9.4</v>
      </c>
      <c r="AC512" s="26">
        <f>IFERROR(VLOOKUP($E512,'[5]LOG Data SAP'!$D:$AO,29,0)/IF(VLOOKUP($E512,'[5]LOG Data SAP'!$D:$AO,30,0)="G",1000,1),
IF(D512=D511,AC511,""))</f>
        <v>0.10821699999999999</v>
      </c>
      <c r="AD512" s="26">
        <f>IFERROR(VLOOKUP($E512,'[5]LOG Data SAP'!$D:$AO,31,0)/IF(VLOOKUP($E512,'[5]LOG Data SAP'!$D:$AO,32,0)="G",1000,1),
IF(D512=D511,AD511,""))</f>
        <v>0</v>
      </c>
      <c r="AE512" s="26">
        <f>IFERROR(VLOOKUP($E512,'[5]LOG Data SAP'!$D:$AO,33,0)/IF(VLOOKUP($E512,'[5]LOG Data SAP'!$D:$AO,34,0)="G",1000,1),
IF(D512=D511,AE511,""))</f>
        <v>3.43</v>
      </c>
      <c r="AF512" s="27">
        <f t="shared" si="29"/>
        <v>123.21000000000001</v>
      </c>
      <c r="AG512" s="27" t="str">
        <f t="shared" si="30"/>
        <v/>
      </c>
      <c r="AH512" s="28">
        <f t="shared" si="31"/>
        <v>4.0999040000000006E-3</v>
      </c>
      <c r="AI512" s="18" t="str">
        <f>IFERROR(VLOOKUP(E512,'[5]LOG Data SAP'!$D:$E,2,0),IF(D512=D511,AI511,""))</f>
        <v>NDEO RLL-ON MINI DRY_FML 25ML</v>
      </c>
      <c r="AJ512" s="20" t="str">
        <f>IFERROR([5]SKU!VI513,IF(D512=D511,AJ511,""))</f>
        <v>81612</v>
      </c>
      <c r="AK512" s="18" t="str">
        <f>VLOOKUP(E512,[5]SKU!I:X,16,FALSE)</f>
        <v>3307.20.00</v>
      </c>
    </row>
    <row r="513" spans="1:37">
      <c r="A513" s="18" t="str">
        <f>[5]SKU!AC514</f>
        <v>Nivea</v>
      </c>
      <c r="B513" s="18" t="str">
        <f>[5]SKU!AE514</f>
        <v>Nivea Deodorant</v>
      </c>
      <c r="C513" s="18" t="str">
        <f>[5]SKU!AJ514</f>
        <v>Deo Female</v>
      </c>
      <c r="D513" s="18" t="str">
        <f>[5]SKU!G514</f>
        <v>NDEO Roll On Dry Comfort 50ml</v>
      </c>
      <c r="E513" s="19" t="str">
        <f>[5]SKU!I514</f>
        <v>48332-00303-00</v>
      </c>
      <c r="F513" s="19" t="str">
        <f>[5]SKU!J514</f>
        <v>81611-04800-28</v>
      </c>
      <c r="G513" s="18" t="str">
        <f>[5]SKU!K514</f>
        <v>NIVEA Dry Comfort Deodorant Roll On 50ml</v>
      </c>
      <c r="H513" s="18" t="str">
        <f>IF([5]SKU!L514="R","Regular",
IF([5]SKU!L514="P","Promo",
IF([5]SKU!L514="S","Sample",
IF([5]SKU!L514="V","VAS",""))))</f>
        <v>VAS</v>
      </c>
      <c r="I513" s="18" t="str">
        <f>IF([5]SKU!QC514="A","Active",
IF([5]SKU!QC514="D","Discontinue",
IF([5]SKU!QC514="N","NPD","")))</f>
        <v>Active</v>
      </c>
      <c r="J513" s="18" t="str">
        <f>VLOOKUP(IFERROR(VLOOKUP(E513,'[5]Material Status'!A:I,9,0),""),'[5]Material Status'!U:W,3,0)</f>
        <v>Active</v>
      </c>
      <c r="K513" s="20" t="str">
        <f>IFERROR(VLOOKUP(E513,'[5]LOG Data SAP'!$D:$AO,11,0),
IF(D513=D512,K512,""))</f>
        <v>8999777004194</v>
      </c>
      <c r="L513" s="20" t="str">
        <f>IFERROR(VLOOKUP(E513,'[5]LOG Data SAP'!$D:$AO,13,0),
IF(D513=D512,L512,""))</f>
        <v/>
      </c>
      <c r="M513" s="20" t="str">
        <f>IFERROR(VLOOKUP(E513,'[5]LOG Data SAP'!$D:$AO,15,0),
IF(D513=D512,M512,""))</f>
        <v>8999777009908</v>
      </c>
      <c r="N513" s="21">
        <f>[5]SKU!VH514</f>
        <v>1095</v>
      </c>
      <c r="O513" s="22">
        <f>[5]SKU!VN514</f>
        <v>17930</v>
      </c>
      <c r="P513" s="23">
        <f>[5]SKU!VO514</f>
        <v>45383</v>
      </c>
      <c r="Q513" s="24">
        <f>IFERROR(_xlfn.NUMBERVALUE(VLOOKUP(E513,'[5]LOG Data SAP'!$D:$M,9,0)),
IF(D513=D512,Q512,""))</f>
        <v>0</v>
      </c>
      <c r="R513" s="24">
        <f>IFERROR(_xlfn.NUMBERVALUE(VLOOKUP(E513,'[5]LOG Data SAP'!$D:$M,10,0)),
IF(D513=D512,R512,""))</f>
        <v>24</v>
      </c>
      <c r="S513" s="24">
        <f t="shared" si="28"/>
        <v>0</v>
      </c>
      <c r="T513" s="25">
        <f>IFERROR(VLOOKUP($E513,'[5]LOG Data SAP'!$D:$V,17,0)/10,
IF(D513=D512,T512,""))</f>
        <v>4.0999999999999996</v>
      </c>
      <c r="U513" s="25">
        <f>IFERROR(VLOOKUP($E513,'[5]LOG Data SAP'!$D:$V,18,0)/10,
IF(D513=D512,U512,""))</f>
        <v>4.0999999999999996</v>
      </c>
      <c r="V513" s="25">
        <f>IFERROR(VLOOKUP($E513,'[5]LOG Data SAP'!$D:$V,19,0)/10,
IF(D513=D512,V512,""))</f>
        <v>11</v>
      </c>
      <c r="W513" s="25">
        <f>IFERROR(VLOOKUP($E513,'[5]LOG Data SAP'!$D:$AO,21,0)/10,
IF(D513=D512,W512,""))</f>
        <v>0</v>
      </c>
      <c r="X513" s="25">
        <f>IFERROR(VLOOKUP($E513,'[5]LOG Data SAP'!$D:$AO,22,0)/10,
IF(D513=D512,X512,""))</f>
        <v>0</v>
      </c>
      <c r="Y513" s="25">
        <f>IFERROR(VLOOKUP($E513,'[5]LOG Data SAP'!$D:$AO,23,0)/10,
IF(D513=D512,Y512,""))</f>
        <v>0</v>
      </c>
      <c r="Z513" s="25">
        <f>IFERROR(VLOOKUP($E513,'[5]LOG Data SAP'!$D:$AO,25,0)/10,
IF(D513=D512,Z512,""))</f>
        <v>25.8</v>
      </c>
      <c r="AA513" s="25">
        <f>IFERROR(VLOOKUP($E513,'[5]LOG Data SAP'!$D:$AO,26,0)/10,
IF(D513=D512,AA512,""))</f>
        <v>17.100000000000001</v>
      </c>
      <c r="AB513" s="25">
        <f>IFERROR(VLOOKUP($E513,'[5]LOG Data SAP'!$D:$AO,27,0)/10,
IF(D513=D512,AB512,""))</f>
        <v>12.8</v>
      </c>
      <c r="AC513" s="26">
        <f>IFERROR(VLOOKUP($E513,'[5]LOG Data SAP'!$D:$AO,29,0)/IF(VLOOKUP($E513,'[5]LOG Data SAP'!$D:$AO,30,0)="G",1000,1),
IF(D513=D512,AC512,""))</f>
        <v>0.15387500000000001</v>
      </c>
      <c r="AD513" s="26">
        <f>IFERROR(VLOOKUP($E513,'[5]LOG Data SAP'!$D:$AO,31,0)/IF(VLOOKUP($E513,'[5]LOG Data SAP'!$D:$AO,32,0)="G",1000,1),
IF(D513=D512,AD512,""))</f>
        <v>0</v>
      </c>
      <c r="AE513" s="26">
        <f>IFERROR(VLOOKUP($E513,'[5]LOG Data SAP'!$D:$AO,33,0)/IF(VLOOKUP($E513,'[5]LOG Data SAP'!$D:$AO,34,0)="G",1000,1),
IF(D513=D512,AE512,""))</f>
        <v>3.8439999999999999</v>
      </c>
      <c r="AF513" s="27">
        <f t="shared" si="29"/>
        <v>184.91</v>
      </c>
      <c r="AG513" s="27" t="str">
        <f t="shared" si="30"/>
        <v/>
      </c>
      <c r="AH513" s="28">
        <f t="shared" si="31"/>
        <v>5.6471040000000009E-3</v>
      </c>
      <c r="AI513" s="18" t="str">
        <f>IFERROR(VLOOKUP(E513,'[5]LOG Data SAP'!$D:$E,2,0),IF(D513=D512,AI512,""))</f>
        <v>NDEO_DRY_COMFORT_RO_QR_5</v>
      </c>
      <c r="AJ513" s="20" t="str">
        <f>IFERROR([5]SKU!VI514,IF(D513=D512,AJ512,""))</f>
        <v>81611</v>
      </c>
      <c r="AK513" s="18" t="str">
        <f>VLOOKUP(E513,[5]SKU!I:X,16,FALSE)</f>
        <v>3307.20.00</v>
      </c>
    </row>
    <row r="514" spans="1:37">
      <c r="A514" s="18" t="str">
        <f>[5]SKU!AC515</f>
        <v>Nivea</v>
      </c>
      <c r="B514" s="18" t="str">
        <f>[5]SKU!AE515</f>
        <v>Nivea Deodorant</v>
      </c>
      <c r="C514" s="18" t="str">
        <f>[5]SKU!AJ515</f>
        <v>Deo Female</v>
      </c>
      <c r="D514" s="18" t="str">
        <f>[5]SKU!G515</f>
        <v>NDEO Roll On Dry Comfort 50ml</v>
      </c>
      <c r="E514" s="19" t="str">
        <f>[5]SKU!I515</f>
        <v>81611-04800-28</v>
      </c>
      <c r="F514" s="19" t="str">
        <f>[5]SKU!J515</f>
        <v>81611-04800-28</v>
      </c>
      <c r="G514" s="18" t="str">
        <f>[5]SKU!K515</f>
        <v>NIVEA Dry Comfort Deodorant Roll On 50ml</v>
      </c>
      <c r="H514" s="18" t="str">
        <f>IF([5]SKU!L515="R","Regular",
IF([5]SKU!L515="P","Promo",
IF([5]SKU!L515="S","Sample",
IF([5]SKU!L515="V","VAS",""))))</f>
        <v>Regular</v>
      </c>
      <c r="I514" s="18" t="str">
        <f>IF([5]SKU!QC515="A","Active",
IF([5]SKU!QC515="D","Discontinue",
IF([5]SKU!QC515="N","NPD","")))</f>
        <v>Active</v>
      </c>
      <c r="J514" s="18" t="str">
        <f>VLOOKUP(IFERROR(VLOOKUP(E514,'[5]Material Status'!A:I,9,0),""),'[5]Material Status'!U:W,3,0)</f>
        <v>Active</v>
      </c>
      <c r="K514" s="20" t="str">
        <f>IFERROR(VLOOKUP(E514,'[5]LOG Data SAP'!$D:$AO,11,0),
IF(D514=D513,K513,""))</f>
        <v>8999777004194</v>
      </c>
      <c r="L514" s="20" t="str">
        <f>IFERROR(VLOOKUP(E514,'[5]LOG Data SAP'!$D:$AO,13,0),
IF(D514=D513,L513,""))</f>
        <v/>
      </c>
      <c r="M514" s="20" t="str">
        <f>IFERROR(VLOOKUP(E514,'[5]LOG Data SAP'!$D:$AO,15,0),
IF(D514=D513,M513,""))</f>
        <v>8999777009908</v>
      </c>
      <c r="N514" s="21">
        <f>[5]SKU!VH515</f>
        <v>1095</v>
      </c>
      <c r="O514" s="22">
        <f>[5]SKU!VN515</f>
        <v>17930</v>
      </c>
      <c r="P514" s="23">
        <f>[5]SKU!VO515</f>
        <v>45383</v>
      </c>
      <c r="Q514" s="24">
        <f>IFERROR(_xlfn.NUMBERVALUE(VLOOKUP(E514,'[5]LOG Data SAP'!$D:$M,9,0)),
IF(D514=D513,Q513,""))</f>
        <v>0</v>
      </c>
      <c r="R514" s="24">
        <f>IFERROR(_xlfn.NUMBERVALUE(VLOOKUP(E514,'[5]LOG Data SAP'!$D:$M,10,0)),
IF(D514=D513,R513,""))</f>
        <v>24</v>
      </c>
      <c r="S514" s="24">
        <f t="shared" si="28"/>
        <v>0</v>
      </c>
      <c r="T514" s="25">
        <f>IFERROR(VLOOKUP($E514,'[5]LOG Data SAP'!$D:$V,17,0)/10,
IF(D514=D513,T513,""))</f>
        <v>4.0999999999999996</v>
      </c>
      <c r="U514" s="25">
        <f>IFERROR(VLOOKUP($E514,'[5]LOG Data SAP'!$D:$V,18,0)/10,
IF(D514=D513,U513,""))</f>
        <v>4.0999999999999996</v>
      </c>
      <c r="V514" s="25">
        <f>IFERROR(VLOOKUP($E514,'[5]LOG Data SAP'!$D:$V,19,0)/10,
IF(D514=D513,V513,""))</f>
        <v>11</v>
      </c>
      <c r="W514" s="25">
        <f>IFERROR(VLOOKUP($E514,'[5]LOG Data SAP'!$D:$AO,21,0)/10,
IF(D514=D513,W513,""))</f>
        <v>0</v>
      </c>
      <c r="X514" s="25">
        <f>IFERROR(VLOOKUP($E514,'[5]LOG Data SAP'!$D:$AO,22,0)/10,
IF(D514=D513,X513,""))</f>
        <v>0</v>
      </c>
      <c r="Y514" s="25">
        <f>IFERROR(VLOOKUP($E514,'[5]LOG Data SAP'!$D:$AO,23,0)/10,
IF(D514=D513,Y513,""))</f>
        <v>0</v>
      </c>
      <c r="Z514" s="25">
        <f>IFERROR(VLOOKUP($E514,'[5]LOG Data SAP'!$D:$AO,25,0)/10,
IF(D514=D513,Z513,""))</f>
        <v>25.8</v>
      </c>
      <c r="AA514" s="25">
        <f>IFERROR(VLOOKUP($E514,'[5]LOG Data SAP'!$D:$AO,26,0)/10,
IF(D514=D513,AA513,""))</f>
        <v>17.100000000000001</v>
      </c>
      <c r="AB514" s="25">
        <f>IFERROR(VLOOKUP($E514,'[5]LOG Data SAP'!$D:$AO,27,0)/10,
IF(D514=D513,AB513,""))</f>
        <v>12.8</v>
      </c>
      <c r="AC514" s="26">
        <f>IFERROR(VLOOKUP($E514,'[5]LOG Data SAP'!$D:$AO,29,0)/IF(VLOOKUP($E514,'[5]LOG Data SAP'!$D:$AO,30,0)="G",1000,1),
IF(D514=D513,AC513,""))</f>
        <v>0.15387500000000001</v>
      </c>
      <c r="AD514" s="26">
        <f>IFERROR(VLOOKUP($E514,'[5]LOG Data SAP'!$D:$AO,31,0)/IF(VLOOKUP($E514,'[5]LOG Data SAP'!$D:$AO,32,0)="G",1000,1),
IF(D514=D513,AD513,""))</f>
        <v>0</v>
      </c>
      <c r="AE514" s="26">
        <f>IFERROR(VLOOKUP($E514,'[5]LOG Data SAP'!$D:$AO,33,0)/IF(VLOOKUP($E514,'[5]LOG Data SAP'!$D:$AO,34,0)="G",1000,1),
IF(D514=D513,AE513,""))</f>
        <v>3.8439999999999999</v>
      </c>
      <c r="AF514" s="27">
        <f t="shared" si="29"/>
        <v>184.91</v>
      </c>
      <c r="AG514" s="27" t="str">
        <f t="shared" si="30"/>
        <v/>
      </c>
      <c r="AH514" s="28">
        <f t="shared" si="31"/>
        <v>5.6471040000000009E-3</v>
      </c>
      <c r="AI514" s="18" t="str">
        <f>IFERROR(VLOOKUP(E514,'[5]LOG Data SAP'!$D:$E,2,0),IF(D514=D513,AI513,""))</f>
        <v>NDEO RLL-ON DRY_CMF_FML 50ML</v>
      </c>
      <c r="AJ514" s="20" t="str">
        <f>IFERROR([5]SKU!VI515,IF(D514=D513,AJ513,""))</f>
        <v>81611</v>
      </c>
      <c r="AK514" s="18" t="str">
        <f>VLOOKUP(E514,[5]SKU!I:X,16,FALSE)</f>
        <v>3307.20.00</v>
      </c>
    </row>
    <row r="515" spans="1:37">
      <c r="A515" s="18" t="str">
        <f>[5]SKU!AC516</f>
        <v>Nivea</v>
      </c>
      <c r="B515" s="18" t="str">
        <f>[5]SKU!AE516</f>
        <v>Nivea Deodorant</v>
      </c>
      <c r="C515" s="18" t="str">
        <f>[5]SKU!AJ516</f>
        <v>Deo Female</v>
      </c>
      <c r="D515" s="18" t="str">
        <f>[5]SKU!G516</f>
        <v>NDEO Roll On Dry Comfort 50ml</v>
      </c>
      <c r="E515" s="19" t="str">
        <f>[5]SKU!I516</f>
        <v>81611-04800-13</v>
      </c>
      <c r="F515" s="19" t="str">
        <f>[5]SKU!J516</f>
        <v>81611-04800-28</v>
      </c>
      <c r="G515" s="18" t="str">
        <f>[5]SKU!K516</f>
        <v>NDEO Roll-On Dry Comfort Female 50ml</v>
      </c>
      <c r="H515" s="18" t="str">
        <f>IF([5]SKU!L516="R","Regular",
IF([5]SKU!L516="P","Promo",
IF([5]SKU!L516="S","Sample",
IF([5]SKU!L516="V","VAS",""))))</f>
        <v>Regular</v>
      </c>
      <c r="I515" s="18" t="str">
        <f>IF([5]SKU!QC516="A","Active",
IF([5]SKU!QC516="D","Discontinue",
IF([5]SKU!QC516="N","NPD","")))</f>
        <v>Active</v>
      </c>
      <c r="J515" s="18" t="str">
        <f>VLOOKUP(IFERROR(VLOOKUP(E515,'[5]Material Status'!A:I,9,0),""),'[5]Material Status'!U:W,3,0)</f>
        <v>Inactive</v>
      </c>
      <c r="K515" s="20" t="str">
        <f>IFERROR(VLOOKUP(E515,'[5]LOG Data SAP'!$D:$AO,11,0),
IF(D515=D514,K514,""))</f>
        <v>8999777004194</v>
      </c>
      <c r="L515" s="20" t="str">
        <f>IFERROR(VLOOKUP(E515,'[5]LOG Data SAP'!$D:$AO,13,0),
IF(D515=D514,L514,""))</f>
        <v>8999777004200</v>
      </c>
      <c r="M515" s="20" t="str">
        <f>IFERROR(VLOOKUP(E515,'[5]LOG Data SAP'!$D:$AO,15,0),
IF(D515=D514,M514,""))</f>
        <v>8999777004217</v>
      </c>
      <c r="N515" s="21">
        <f>[5]SKU!VH516</f>
        <v>900</v>
      </c>
      <c r="O515" s="22">
        <f>[5]SKU!VN516</f>
        <v>17930</v>
      </c>
      <c r="P515" s="23">
        <f>[5]SKU!VO516</f>
        <v>45383</v>
      </c>
      <c r="Q515" s="24">
        <f>IFERROR(_xlfn.NUMBERVALUE(VLOOKUP(E515,'[5]LOG Data SAP'!$D:$M,9,0)),
IF(D515=D514,Q514,""))</f>
        <v>6</v>
      </c>
      <c r="R515" s="24">
        <f>IFERROR(_xlfn.NUMBERVALUE(VLOOKUP(E515,'[5]LOG Data SAP'!$D:$M,10,0)),
IF(D515=D514,R514,""))</f>
        <v>24</v>
      </c>
      <c r="S515" s="24">
        <f t="shared" ref="S515:S578" si="32">IFERROR(IF(Q515=0,0,R515/Q515),
IF(D515=D514,S514,""))</f>
        <v>4</v>
      </c>
      <c r="T515" s="25">
        <f>IFERROR(VLOOKUP($E515,'[5]LOG Data SAP'!$D:$V,17,0)/10,
IF(D515=D514,T514,""))</f>
        <v>4.0999999999999996</v>
      </c>
      <c r="U515" s="25">
        <f>IFERROR(VLOOKUP($E515,'[5]LOG Data SAP'!$D:$V,18,0)/10,
IF(D515=D514,U514,""))</f>
        <v>4.0999999999999996</v>
      </c>
      <c r="V515" s="25">
        <f>IFERROR(VLOOKUP($E515,'[5]LOG Data SAP'!$D:$V,19,0)/10,
IF(D515=D514,V514,""))</f>
        <v>11</v>
      </c>
      <c r="W515" s="25">
        <f>IFERROR(VLOOKUP($E515,'[5]LOG Data SAP'!$D:$AO,21,0)/10,
IF(D515=D514,W514,""))</f>
        <v>0</v>
      </c>
      <c r="X515" s="25">
        <f>IFERROR(VLOOKUP($E515,'[5]LOG Data SAP'!$D:$AO,22,0)/10,
IF(D515=D514,X514,""))</f>
        <v>0</v>
      </c>
      <c r="Y515" s="25">
        <f>IFERROR(VLOOKUP($E515,'[5]LOG Data SAP'!$D:$AO,23,0)/10,
IF(D515=D514,Y514,""))</f>
        <v>0</v>
      </c>
      <c r="Z515" s="25">
        <f>IFERROR(VLOOKUP($E515,'[5]LOG Data SAP'!$D:$AO,25,0)/10,
IF(D515=D514,Z514,""))</f>
        <v>25</v>
      </c>
      <c r="AA515" s="25">
        <f>IFERROR(VLOOKUP($E515,'[5]LOG Data SAP'!$D:$AO,26,0)/10,
IF(D515=D514,AA514,""))</f>
        <v>16.3</v>
      </c>
      <c r="AB515" s="25">
        <f>IFERROR(VLOOKUP($E515,'[5]LOG Data SAP'!$D:$AO,27,0)/10,
IF(D515=D514,AB514,""))</f>
        <v>11.2</v>
      </c>
      <c r="AC515" s="26">
        <f>IFERROR(VLOOKUP($E515,'[5]LOG Data SAP'!$D:$AO,29,0)/IF(VLOOKUP($E515,'[5]LOG Data SAP'!$D:$AO,30,0)="G",1000,1),
IF(D515=D514,AC514,""))</f>
        <v>0.15387500000000001</v>
      </c>
      <c r="AD515" s="26">
        <f>IFERROR(VLOOKUP($E515,'[5]LOG Data SAP'!$D:$AO,31,0)/IF(VLOOKUP($E515,'[5]LOG Data SAP'!$D:$AO,32,0)="G",1000,1),
IF(D515=D514,AD514,""))</f>
        <v>0</v>
      </c>
      <c r="AE515" s="26">
        <f>IFERROR(VLOOKUP($E515,'[5]LOG Data SAP'!$D:$AO,33,0)/IF(VLOOKUP($E515,'[5]LOG Data SAP'!$D:$AO,34,0)="G",1000,1),
IF(D515=D514,AE514,""))</f>
        <v>3.8439999999999999</v>
      </c>
      <c r="AF515" s="27">
        <f t="shared" ref="AF515:AF578" si="33">IF(SUM(T515:V515)=0,"",T515*U515*V515)</f>
        <v>184.91</v>
      </c>
      <c r="AG515" s="27" t="str">
        <f t="shared" ref="AG515:AG578" si="34">IF(SUM(W515:Y515)=0,"",W515*X515*Y515)</f>
        <v/>
      </c>
      <c r="AH515" s="28">
        <f t="shared" ref="AH515:AH578" si="35">IF(SUM(Z515:AB515)=0,"",Z515*AA515*AB515/1000000)</f>
        <v>4.5640000000000003E-3</v>
      </c>
      <c r="AI515" s="18" t="str">
        <f>IFERROR(VLOOKUP(E515,'[5]LOG Data SAP'!$D:$E,2,0),IF(D515=D514,AI514,""))</f>
        <v>NDEO RLL-ON DRY_FML 50ML</v>
      </c>
      <c r="AJ515" s="20" t="str">
        <f>IFERROR([5]SKU!VI516,IF(D515=D514,AJ514,""))</f>
        <v>81611</v>
      </c>
      <c r="AK515" s="18" t="str">
        <f>VLOOKUP(E515,[5]SKU!I:X,16,FALSE)</f>
        <v>3307.20.00</v>
      </c>
    </row>
    <row r="516" spans="1:37">
      <c r="A516" s="18" t="str">
        <f>[5]SKU!AC517</f>
        <v>Nivea</v>
      </c>
      <c r="B516" s="18" t="str">
        <f>[5]SKU!AE517</f>
        <v>Nivea Deodorant</v>
      </c>
      <c r="C516" s="18" t="str">
        <f>[5]SKU!AJ517</f>
        <v>Deo Female</v>
      </c>
      <c r="D516" s="18" t="str">
        <f>[5]SKU!G517</f>
        <v>NDEO Roll On Pearl &amp; Beauty 25ml</v>
      </c>
      <c r="E516" s="19" t="str">
        <f>[5]SKU!I517</f>
        <v>83734-04800-32</v>
      </c>
      <c r="F516" s="19" t="str">
        <f>[5]SKU!J517</f>
        <v>83734-04800-32</v>
      </c>
      <c r="G516" s="18" t="str">
        <f>[5]SKU!K517</f>
        <v>NIVEA Pearl &amp; Beauty Deodorant Roll On 25ml</v>
      </c>
      <c r="H516" s="18" t="str">
        <f>IF([5]SKU!L517="R","Regular",
IF([5]SKU!L517="P","Promo",
IF([5]SKU!L517="S","Sample",
IF([5]SKU!L517="V","VAS",""))))</f>
        <v>Regular</v>
      </c>
      <c r="I516" s="18" t="str">
        <f>IF([5]SKU!QC517="A","Active",
IF([5]SKU!QC517="D","Discontinue",
IF([5]SKU!QC517="N","NPD","")))</f>
        <v>Active</v>
      </c>
      <c r="J516" s="18" t="str">
        <f>VLOOKUP(IFERROR(VLOOKUP(E516,'[5]Material Status'!A:I,9,0),""),'[5]Material Status'!U:W,3,0)</f>
        <v>Active</v>
      </c>
      <c r="K516" s="20" t="str">
        <f>IFERROR(VLOOKUP(E516,'[5]LOG Data SAP'!$D:$AO,11,0),
IF(D516=D515,K515,""))</f>
        <v>8999777011000</v>
      </c>
      <c r="L516" s="20" t="str">
        <f>IFERROR(VLOOKUP(E516,'[5]LOG Data SAP'!$D:$AO,13,0),
IF(D516=D515,L515,""))</f>
        <v/>
      </c>
      <c r="M516" s="20" t="str">
        <f>IFERROR(VLOOKUP(E516,'[5]LOG Data SAP'!$D:$AO,15,0),
IF(D516=D515,M515,""))</f>
        <v>8999777011451</v>
      </c>
      <c r="N516" s="21">
        <f>[5]SKU!VH517</f>
        <v>1095</v>
      </c>
      <c r="O516" s="22">
        <f>[5]SKU!VN517</f>
        <v>10610</v>
      </c>
      <c r="P516" s="23">
        <f>[5]SKU!VO517</f>
        <v>45383</v>
      </c>
      <c r="Q516" s="24">
        <f>IFERROR(_xlfn.NUMBERVALUE(VLOOKUP(E516,'[5]LOG Data SAP'!$D:$M,9,0)),
IF(D516=D515,Q515,""))</f>
        <v>0</v>
      </c>
      <c r="R516" s="24">
        <f>IFERROR(_xlfn.NUMBERVALUE(VLOOKUP(E516,'[5]LOG Data SAP'!$D:$M,10,0)),
IF(D516=D515,R515,""))</f>
        <v>30</v>
      </c>
      <c r="S516" s="24">
        <f t="shared" si="32"/>
        <v>0</v>
      </c>
      <c r="T516" s="25">
        <f>IFERROR(VLOOKUP($E516,'[5]LOG Data SAP'!$D:$V,17,0)/10,
IF(D516=D515,T515,""))</f>
        <v>3.7</v>
      </c>
      <c r="U516" s="25">
        <f>IFERROR(VLOOKUP($E516,'[5]LOG Data SAP'!$D:$V,18,0)/10,
IF(D516=D515,U515,""))</f>
        <v>3.7</v>
      </c>
      <c r="V516" s="25">
        <f>IFERROR(VLOOKUP($E516,'[5]LOG Data SAP'!$D:$V,19,0)/10,
IF(D516=D515,V515,""))</f>
        <v>9</v>
      </c>
      <c r="W516" s="25">
        <f>IFERROR(VLOOKUP($E516,'[5]LOG Data SAP'!$D:$AO,21,0)/10,
IF(D516=D515,W515,""))</f>
        <v>0</v>
      </c>
      <c r="X516" s="25">
        <f>IFERROR(VLOOKUP($E516,'[5]LOG Data SAP'!$D:$AO,22,0)/10,
IF(D516=D515,X515,""))</f>
        <v>0</v>
      </c>
      <c r="Y516" s="25">
        <f>IFERROR(VLOOKUP($E516,'[5]LOG Data SAP'!$D:$AO,23,0)/10,
IF(D516=D515,Y515,""))</f>
        <v>0</v>
      </c>
      <c r="Z516" s="25">
        <f>IFERROR(VLOOKUP($E516,'[5]LOG Data SAP'!$D:$AO,25,0)/10,
IF(D516=D515,Z515,""))</f>
        <v>24</v>
      </c>
      <c r="AA516" s="25">
        <f>IFERROR(VLOOKUP($E516,'[5]LOG Data SAP'!$D:$AO,26,0)/10,
IF(D516=D515,AA515,""))</f>
        <v>19.600000000000001</v>
      </c>
      <c r="AB516" s="25">
        <f>IFERROR(VLOOKUP($E516,'[5]LOG Data SAP'!$D:$AO,27,0)/10,
IF(D516=D515,AB515,""))</f>
        <v>11</v>
      </c>
      <c r="AC516" s="26">
        <f>IFERROR(VLOOKUP($E516,'[5]LOG Data SAP'!$D:$AO,29,0)/IF(VLOOKUP($E516,'[5]LOG Data SAP'!$D:$AO,30,0)="G",1000,1),
IF(D516=D515,AC515,""))</f>
        <v>0.108</v>
      </c>
      <c r="AD516" s="26">
        <f>IFERROR(VLOOKUP($E516,'[5]LOG Data SAP'!$D:$AO,31,0)/IF(VLOOKUP($E516,'[5]LOG Data SAP'!$D:$AO,32,0)="G",1000,1),
IF(D516=D515,AD515,""))</f>
        <v>0</v>
      </c>
      <c r="AE516" s="26">
        <f>IFERROR(VLOOKUP($E516,'[5]LOG Data SAP'!$D:$AO,33,0)/IF(VLOOKUP($E516,'[5]LOG Data SAP'!$D:$AO,34,0)="G",1000,1),
IF(D516=D515,AE515,""))</f>
        <v>3.4369999999999998</v>
      </c>
      <c r="AF516" s="27">
        <f t="shared" si="33"/>
        <v>123.21000000000001</v>
      </c>
      <c r="AG516" s="27" t="str">
        <f t="shared" si="34"/>
        <v/>
      </c>
      <c r="AH516" s="28">
        <f t="shared" si="35"/>
        <v>5.1744000000000009E-3</v>
      </c>
      <c r="AI516" s="18" t="str">
        <f>IFERROR(VLOOKUP(E516,'[5]LOG Data SAP'!$D:$E,2,0),IF(D516=D515,AI515,""))</f>
        <v>NDEO RLL_ON MINI PRL&amp;BTY_FML 25ML</v>
      </c>
      <c r="AJ516" s="20" t="str">
        <f>IFERROR([5]SKU!VI517,IF(D516=D515,AJ515,""))</f>
        <v>83734</v>
      </c>
      <c r="AK516" s="18" t="str">
        <f>VLOOKUP(E516,[5]SKU!I:X,16,FALSE)</f>
        <v>3307.20.00</v>
      </c>
    </row>
    <row r="517" spans="1:37">
      <c r="A517" s="18" t="str">
        <f>[5]SKU!AC518</f>
        <v>Nivea</v>
      </c>
      <c r="B517" s="18" t="str">
        <f>[5]SKU!AE518</f>
        <v>Nivea Deodorant</v>
      </c>
      <c r="C517" s="18" t="str">
        <f>[5]SKU!AJ518</f>
        <v>Deo Female</v>
      </c>
      <c r="D517" s="18" t="str">
        <f>[5]SKU!G518</f>
        <v>NDEO Roll On Pearl &amp; Beauty 25ml</v>
      </c>
      <c r="E517" s="19" t="str">
        <f>[5]SKU!I518</f>
        <v>83734-04820-28</v>
      </c>
      <c r="F517" s="19" t="str">
        <f>[5]SKU!J518</f>
        <v>83734-04800-32</v>
      </c>
      <c r="G517" s="18" t="str">
        <f>[5]SKU!K518</f>
        <v>NIVEA Pearl &amp; Beauty Deodorant Roll On 25ml</v>
      </c>
      <c r="H517" s="18" t="str">
        <f>IF([5]SKU!L518="R","Regular",
IF([5]SKU!L518="P","Promo",
IF([5]SKU!L518="S","Sample",
IF([5]SKU!L518="V","VAS",""))))</f>
        <v>Regular</v>
      </c>
      <c r="I517" s="18" t="str">
        <f>IF([5]SKU!QC518="A","Active",
IF([5]SKU!QC518="D","Discontinue",
IF([5]SKU!QC518="N","NPD","")))</f>
        <v>Active</v>
      </c>
      <c r="J517" s="18" t="str">
        <f>VLOOKUP(IFERROR(VLOOKUP(E517,'[5]Material Status'!A:I,9,0),""),'[5]Material Status'!U:W,3,0)</f>
        <v>Inactive</v>
      </c>
      <c r="K517" s="20" t="str">
        <f>IFERROR(VLOOKUP(E517,'[5]LOG Data SAP'!$D:$AO,11,0),
IF(D517=D516,K516,""))</f>
        <v>8999777011000</v>
      </c>
      <c r="L517" s="20" t="str">
        <f>IFERROR(VLOOKUP(E517,'[5]LOG Data SAP'!$D:$AO,13,0),
IF(D517=D516,L516,""))</f>
        <v/>
      </c>
      <c r="M517" s="20" t="str">
        <f>IFERROR(VLOOKUP(E517,'[5]LOG Data SAP'!$D:$AO,15,0),
IF(D517=D516,M516,""))</f>
        <v>8999777011451</v>
      </c>
      <c r="N517" s="21">
        <f>[5]SKU!VH518</f>
        <v>1095</v>
      </c>
      <c r="O517" s="22">
        <f>[5]SKU!VN518</f>
        <v>10610</v>
      </c>
      <c r="P517" s="23">
        <f>[5]SKU!VO518</f>
        <v>45383</v>
      </c>
      <c r="Q517" s="24">
        <f>IFERROR(_xlfn.NUMBERVALUE(VLOOKUP(E517,'[5]LOG Data SAP'!$D:$M,9,0)),
IF(D517=D516,Q516,""))</f>
        <v>0</v>
      </c>
      <c r="R517" s="24">
        <f>IFERROR(_xlfn.NUMBERVALUE(VLOOKUP(E517,'[5]LOG Data SAP'!$D:$M,10,0)),
IF(D517=D516,R516,""))</f>
        <v>30</v>
      </c>
      <c r="S517" s="24">
        <f t="shared" si="32"/>
        <v>0</v>
      </c>
      <c r="T517" s="25">
        <f>IFERROR(VLOOKUP($E517,'[5]LOG Data SAP'!$D:$V,17,0)/10,
IF(D517=D516,T516,""))</f>
        <v>3.7</v>
      </c>
      <c r="U517" s="25">
        <f>IFERROR(VLOOKUP($E517,'[5]LOG Data SAP'!$D:$V,18,0)/10,
IF(D517=D516,U516,""))</f>
        <v>3.7</v>
      </c>
      <c r="V517" s="25">
        <f>IFERROR(VLOOKUP($E517,'[5]LOG Data SAP'!$D:$V,19,0)/10,
IF(D517=D516,V516,""))</f>
        <v>9</v>
      </c>
      <c r="W517" s="25">
        <f>IFERROR(VLOOKUP($E517,'[5]LOG Data SAP'!$D:$AO,21,0)/10,
IF(D517=D516,W516,""))</f>
        <v>0</v>
      </c>
      <c r="X517" s="25">
        <f>IFERROR(VLOOKUP($E517,'[5]LOG Data SAP'!$D:$AO,22,0)/10,
IF(D517=D516,X516,""))</f>
        <v>0</v>
      </c>
      <c r="Y517" s="25">
        <f>IFERROR(VLOOKUP($E517,'[5]LOG Data SAP'!$D:$AO,23,0)/10,
IF(D517=D516,Y516,""))</f>
        <v>0</v>
      </c>
      <c r="Z517" s="25">
        <f>IFERROR(VLOOKUP($E517,'[5]LOG Data SAP'!$D:$AO,25,0)/10,
IF(D517=D516,Z516,""))</f>
        <v>24</v>
      </c>
      <c r="AA517" s="25">
        <f>IFERROR(VLOOKUP($E517,'[5]LOG Data SAP'!$D:$AO,26,0)/10,
IF(D517=D516,AA516,""))</f>
        <v>19.600000000000001</v>
      </c>
      <c r="AB517" s="25">
        <f>IFERROR(VLOOKUP($E517,'[5]LOG Data SAP'!$D:$AO,27,0)/10,
IF(D517=D516,AB516,""))</f>
        <v>11</v>
      </c>
      <c r="AC517" s="26">
        <f>IFERROR(VLOOKUP($E517,'[5]LOG Data SAP'!$D:$AO,29,0)/IF(VLOOKUP($E517,'[5]LOG Data SAP'!$D:$AO,30,0)="G",1000,1),
IF(D517=D516,AC516,""))</f>
        <v>0.108</v>
      </c>
      <c r="AD517" s="26">
        <f>IFERROR(VLOOKUP($E517,'[5]LOG Data SAP'!$D:$AO,31,0)/IF(VLOOKUP($E517,'[5]LOG Data SAP'!$D:$AO,32,0)="G",1000,1),
IF(D517=D516,AD516,""))</f>
        <v>0</v>
      </c>
      <c r="AE517" s="26">
        <f>IFERROR(VLOOKUP($E517,'[5]LOG Data SAP'!$D:$AO,33,0)/IF(VLOOKUP($E517,'[5]LOG Data SAP'!$D:$AO,34,0)="G",1000,1),
IF(D517=D516,AE516,""))</f>
        <v>3.4369999999999998</v>
      </c>
      <c r="AF517" s="27">
        <f t="shared" si="33"/>
        <v>123.21000000000001</v>
      </c>
      <c r="AG517" s="27" t="str">
        <f t="shared" si="34"/>
        <v/>
      </c>
      <c r="AH517" s="28">
        <f t="shared" si="35"/>
        <v>5.1744000000000009E-3</v>
      </c>
      <c r="AI517" s="18" t="str">
        <f>IFERROR(VLOOKUP(E517,'[5]LOG Data SAP'!$D:$E,2,0),IF(D517=D516,AI516,""))</f>
        <v>NDEO RLL_ON PRL&amp;BTY_FML 25ML</v>
      </c>
      <c r="AJ517" s="20" t="str">
        <f>IFERROR([5]SKU!VI518,IF(D517=D516,AJ516,""))</f>
        <v>83734</v>
      </c>
      <c r="AK517" s="18" t="str">
        <f>VLOOKUP(E517,[5]SKU!I:X,16,FALSE)</f>
        <v>3307.20.00</v>
      </c>
    </row>
    <row r="518" spans="1:37">
      <c r="A518" s="18" t="str">
        <f>[5]SKU!AC519</f>
        <v>Nivea</v>
      </c>
      <c r="B518" s="18" t="str">
        <f>[5]SKU!AE519</f>
        <v>Nivea Deodorant</v>
      </c>
      <c r="C518" s="18" t="str">
        <f>[5]SKU!AJ519</f>
        <v>Deo Female</v>
      </c>
      <c r="D518" s="18" t="str">
        <f>[5]SKU!G519</f>
        <v>NDEO Roll On Pearl &amp; Beauty 25ml</v>
      </c>
      <c r="E518" s="19" t="str">
        <f>[5]SKU!I519</f>
        <v>83734-04810-28</v>
      </c>
      <c r="F518" s="19" t="str">
        <f>[5]SKU!J519</f>
        <v>83734-04800-32</v>
      </c>
      <c r="G518" s="18" t="str">
        <f>[5]SKU!K519</f>
        <v>NIVEA Pearl &amp; Beauty Deodorant Roll On 25ml</v>
      </c>
      <c r="H518" s="18" t="str">
        <f>IF([5]SKU!L519="R","Regular",
IF([5]SKU!L519="P","Promo",
IF([5]SKU!L519="S","Sample",
IF([5]SKU!L519="V","VAS",""))))</f>
        <v>Regular</v>
      </c>
      <c r="I518" s="18" t="str">
        <f>IF([5]SKU!QC519="A","Active",
IF([5]SKU!QC519="D","Discontinue",
IF([5]SKU!QC519="N","NPD","")))</f>
        <v>Active</v>
      </c>
      <c r="J518" s="18" t="str">
        <f>VLOOKUP(IFERROR(VLOOKUP(E518,'[5]Material Status'!A:I,9,0),""),'[5]Material Status'!U:W,3,0)</f>
        <v>Inactive</v>
      </c>
      <c r="K518" s="20" t="str">
        <f>IFERROR(VLOOKUP(E518,'[5]LOG Data SAP'!$D:$AO,11,0),
IF(D518=D517,K517,""))</f>
        <v>8999777011000</v>
      </c>
      <c r="L518" s="20" t="str">
        <f>IFERROR(VLOOKUP(E518,'[5]LOG Data SAP'!$D:$AO,13,0),
IF(D518=D517,L517,""))</f>
        <v/>
      </c>
      <c r="M518" s="20" t="str">
        <f>IFERROR(VLOOKUP(E518,'[5]LOG Data SAP'!$D:$AO,15,0),
IF(D518=D517,M517,""))</f>
        <v>8999777011451</v>
      </c>
      <c r="N518" s="21">
        <f>[5]SKU!VH519</f>
        <v>1095</v>
      </c>
      <c r="O518" s="22">
        <f>[5]SKU!VN519</f>
        <v>10610</v>
      </c>
      <c r="P518" s="23">
        <f>[5]SKU!VO519</f>
        <v>45383</v>
      </c>
      <c r="Q518" s="24">
        <f>IFERROR(_xlfn.NUMBERVALUE(VLOOKUP(E518,'[5]LOG Data SAP'!$D:$M,9,0)),
IF(D518=D517,Q517,""))</f>
        <v>0</v>
      </c>
      <c r="R518" s="24">
        <f>IFERROR(_xlfn.NUMBERVALUE(VLOOKUP(E518,'[5]LOG Data SAP'!$D:$M,10,0)),
IF(D518=D517,R517,""))</f>
        <v>30</v>
      </c>
      <c r="S518" s="24">
        <f t="shared" si="32"/>
        <v>0</v>
      </c>
      <c r="T518" s="25">
        <f>IFERROR(VLOOKUP($E518,'[5]LOG Data SAP'!$D:$V,17,0)/10,
IF(D518=D517,T517,""))</f>
        <v>3.7</v>
      </c>
      <c r="U518" s="25">
        <f>IFERROR(VLOOKUP($E518,'[5]LOG Data SAP'!$D:$V,18,0)/10,
IF(D518=D517,U517,""))</f>
        <v>3.7</v>
      </c>
      <c r="V518" s="25">
        <f>IFERROR(VLOOKUP($E518,'[5]LOG Data SAP'!$D:$V,19,0)/10,
IF(D518=D517,V517,""))</f>
        <v>9</v>
      </c>
      <c r="W518" s="25">
        <f>IFERROR(VLOOKUP($E518,'[5]LOG Data SAP'!$D:$AO,21,0)/10,
IF(D518=D517,W517,""))</f>
        <v>0</v>
      </c>
      <c r="X518" s="25">
        <f>IFERROR(VLOOKUP($E518,'[5]LOG Data SAP'!$D:$AO,22,0)/10,
IF(D518=D517,X517,""))</f>
        <v>0</v>
      </c>
      <c r="Y518" s="25">
        <f>IFERROR(VLOOKUP($E518,'[5]LOG Data SAP'!$D:$AO,23,0)/10,
IF(D518=D517,Y517,""))</f>
        <v>0</v>
      </c>
      <c r="Z518" s="25">
        <f>IFERROR(VLOOKUP($E518,'[5]LOG Data SAP'!$D:$AO,25,0)/10,
IF(D518=D517,Z517,""))</f>
        <v>24</v>
      </c>
      <c r="AA518" s="25">
        <f>IFERROR(VLOOKUP($E518,'[5]LOG Data SAP'!$D:$AO,26,0)/10,
IF(D518=D517,AA517,""))</f>
        <v>19.600000000000001</v>
      </c>
      <c r="AB518" s="25">
        <f>IFERROR(VLOOKUP($E518,'[5]LOG Data SAP'!$D:$AO,27,0)/10,
IF(D518=D517,AB517,""))</f>
        <v>11</v>
      </c>
      <c r="AC518" s="26">
        <f>IFERROR(VLOOKUP($E518,'[5]LOG Data SAP'!$D:$AO,29,0)/IF(VLOOKUP($E518,'[5]LOG Data SAP'!$D:$AO,30,0)="G",1000,1),
IF(D518=D517,AC517,""))</f>
        <v>0.108</v>
      </c>
      <c r="AD518" s="26">
        <f>IFERROR(VLOOKUP($E518,'[5]LOG Data SAP'!$D:$AO,31,0)/IF(VLOOKUP($E518,'[5]LOG Data SAP'!$D:$AO,32,0)="G",1000,1),
IF(D518=D517,AD517,""))</f>
        <v>0</v>
      </c>
      <c r="AE518" s="26">
        <f>IFERROR(VLOOKUP($E518,'[5]LOG Data SAP'!$D:$AO,33,0)/IF(VLOOKUP($E518,'[5]LOG Data SAP'!$D:$AO,34,0)="G",1000,1),
IF(D518=D517,AE517,""))</f>
        <v>3.4369999999999998</v>
      </c>
      <c r="AF518" s="27">
        <f t="shared" si="33"/>
        <v>123.21000000000001</v>
      </c>
      <c r="AG518" s="27" t="str">
        <f t="shared" si="34"/>
        <v/>
      </c>
      <c r="AH518" s="28">
        <f t="shared" si="35"/>
        <v>5.1744000000000009E-3</v>
      </c>
      <c r="AI518" s="18" t="str">
        <f>IFERROR(VLOOKUP(E518,'[5]LOG Data SAP'!$D:$E,2,0),IF(D518=D517,AI517,""))</f>
        <v>NDEO RLL-ON PRL&amp;BTY 25ML</v>
      </c>
      <c r="AJ518" s="20" t="str">
        <f>IFERROR([5]SKU!VI519,IF(D518=D517,AJ517,""))</f>
        <v>83734</v>
      </c>
      <c r="AK518" s="18" t="str">
        <f>VLOOKUP(E518,[5]SKU!I:X,16,FALSE)</f>
        <v>3307.20.00</v>
      </c>
    </row>
    <row r="519" spans="1:37">
      <c r="A519" s="18" t="str">
        <f>[5]SKU!AC520</f>
        <v>Nivea</v>
      </c>
      <c r="B519" s="18" t="str">
        <f>[5]SKU!AE520</f>
        <v>Nivea Deodorant</v>
      </c>
      <c r="C519" s="18" t="str">
        <f>[5]SKU!AJ520</f>
        <v>Deo Female</v>
      </c>
      <c r="D519" s="18" t="str">
        <f>[5]SKU!G520</f>
        <v>NDEO Roll On Pearl &amp; Beauty 25ml</v>
      </c>
      <c r="E519" s="19" t="str">
        <f>[5]SKU!I520</f>
        <v>83734-04800-27</v>
      </c>
      <c r="F519" s="19" t="str">
        <f>[5]SKU!J520</f>
        <v>83734-04800-32</v>
      </c>
      <c r="G519" s="18" t="str">
        <f>[5]SKU!K520</f>
        <v>NDEO Roll-On Pearl &amp; Beauty 25ml</v>
      </c>
      <c r="H519" s="18" t="str">
        <f>IF([5]SKU!L520="R","Regular",
IF([5]SKU!L520="P","Promo",
IF([5]SKU!L520="S","Sample",
IF([5]SKU!L520="V","VAS",""))))</f>
        <v>Regular</v>
      </c>
      <c r="I519" s="18" t="str">
        <f>IF([5]SKU!QC520="A","Active",
IF([5]SKU!QC520="D","Discontinue",
IF([5]SKU!QC520="N","NPD","")))</f>
        <v>Active</v>
      </c>
      <c r="J519" s="18" t="str">
        <f>VLOOKUP(IFERROR(VLOOKUP(E519,'[5]Material Status'!A:I,9,0),""),'[5]Material Status'!U:W,3,0)</f>
        <v>Inactive</v>
      </c>
      <c r="K519" s="20" t="str">
        <f>IFERROR(VLOOKUP(E519,'[5]LOG Data SAP'!$D:$AO,11,0),
IF(D519=D518,K518,""))</f>
        <v>8999777011000</v>
      </c>
      <c r="L519" s="20" t="str">
        <f>IFERROR(VLOOKUP(E519,'[5]LOG Data SAP'!$D:$AO,13,0),
IF(D519=D518,L518,""))</f>
        <v>8999777011017</v>
      </c>
      <c r="M519" s="20" t="str">
        <f>IFERROR(VLOOKUP(E519,'[5]LOG Data SAP'!$D:$AO,15,0),
IF(D519=D518,M518,""))</f>
        <v>8999777011024</v>
      </c>
      <c r="N519" s="21">
        <f>[5]SKU!VH520</f>
        <v>1095</v>
      </c>
      <c r="O519" s="22">
        <f>[5]SKU!VN520</f>
        <v>10610</v>
      </c>
      <c r="P519" s="23">
        <f>[5]SKU!VO520</f>
        <v>45383</v>
      </c>
      <c r="Q519" s="24">
        <f>IFERROR(_xlfn.NUMBERVALUE(VLOOKUP(E519,'[5]LOG Data SAP'!$D:$M,9,0)),
IF(D519=D518,Q518,""))</f>
        <v>6</v>
      </c>
      <c r="R519" s="24">
        <f>IFERROR(_xlfn.NUMBERVALUE(VLOOKUP(E519,'[5]LOG Data SAP'!$D:$M,10,0)),
IF(D519=D518,R518,""))</f>
        <v>30</v>
      </c>
      <c r="S519" s="24">
        <f t="shared" si="32"/>
        <v>5</v>
      </c>
      <c r="T519" s="25">
        <f>IFERROR(VLOOKUP($E519,'[5]LOG Data SAP'!$D:$V,17,0)/10,
IF(D519=D518,T518,""))</f>
        <v>3.7</v>
      </c>
      <c r="U519" s="25">
        <f>IFERROR(VLOOKUP($E519,'[5]LOG Data SAP'!$D:$V,18,0)/10,
IF(D519=D518,U518,""))</f>
        <v>3.7</v>
      </c>
      <c r="V519" s="25">
        <f>IFERROR(VLOOKUP($E519,'[5]LOG Data SAP'!$D:$V,19,0)/10,
IF(D519=D518,V518,""))</f>
        <v>9</v>
      </c>
      <c r="W519" s="25">
        <f>IFERROR(VLOOKUP($E519,'[5]LOG Data SAP'!$D:$AO,21,0)/10,
IF(D519=D518,W518,""))</f>
        <v>11.1</v>
      </c>
      <c r="X519" s="25">
        <f>IFERROR(VLOOKUP($E519,'[5]LOG Data SAP'!$D:$AO,22,0)/10,
IF(D519=D518,X518,""))</f>
        <v>7.4</v>
      </c>
      <c r="Y519" s="25">
        <f>IFERROR(VLOOKUP($E519,'[5]LOG Data SAP'!$D:$AO,23,0)/10,
IF(D519=D518,Y518,""))</f>
        <v>9</v>
      </c>
      <c r="Z519" s="25">
        <f>IFERROR(VLOOKUP($E519,'[5]LOG Data SAP'!$D:$AO,25,0)/10,
IF(D519=D518,Z518,""))</f>
        <v>23.5</v>
      </c>
      <c r="AA519" s="25">
        <f>IFERROR(VLOOKUP($E519,'[5]LOG Data SAP'!$D:$AO,26,0)/10,
IF(D519=D518,AA518,""))</f>
        <v>19.7</v>
      </c>
      <c r="AB519" s="25">
        <f>IFERROR(VLOOKUP($E519,'[5]LOG Data SAP'!$D:$AO,27,0)/10,
IF(D519=D518,AB518,""))</f>
        <v>11.1</v>
      </c>
      <c r="AC519" s="26">
        <f>IFERROR(VLOOKUP($E519,'[5]LOG Data SAP'!$D:$AO,29,0)/IF(VLOOKUP($E519,'[5]LOG Data SAP'!$D:$AO,30,0)="G",1000,1),
IF(D519=D518,AC518,""))</f>
        <v>0.106</v>
      </c>
      <c r="AD519" s="26">
        <f>IFERROR(VLOOKUP($E519,'[5]LOG Data SAP'!$D:$AO,31,0)/IF(VLOOKUP($E519,'[5]LOG Data SAP'!$D:$AO,32,0)="G",1000,1),
IF(D519=D518,AD518,""))</f>
        <v>0.63800000000000001</v>
      </c>
      <c r="AE519" s="26">
        <f>IFERROR(VLOOKUP($E519,'[5]LOG Data SAP'!$D:$AO,33,0)/IF(VLOOKUP($E519,'[5]LOG Data SAP'!$D:$AO,34,0)="G",1000,1),
IF(D519=D518,AE518,""))</f>
        <v>3.335</v>
      </c>
      <c r="AF519" s="27">
        <f t="shared" si="33"/>
        <v>123.21000000000001</v>
      </c>
      <c r="AG519" s="27">
        <f t="shared" si="34"/>
        <v>739.26</v>
      </c>
      <c r="AH519" s="28">
        <f t="shared" si="35"/>
        <v>5.1387450000000001E-3</v>
      </c>
      <c r="AI519" s="18" t="str">
        <f>IFERROR(VLOOKUP(E519,'[5]LOG Data SAP'!$D:$E,2,0),IF(D519=D518,AI518,""))</f>
        <v>NDEO RLL-ON PRL&amp;BTY 25ML</v>
      </c>
      <c r="AJ519" s="20" t="str">
        <f>IFERROR([5]SKU!VI520,IF(D519=D518,AJ518,""))</f>
        <v>83734</v>
      </c>
      <c r="AK519" s="18" t="str">
        <f>VLOOKUP(E519,[5]SKU!I:X,16,FALSE)</f>
        <v>3307.20.00</v>
      </c>
    </row>
    <row r="520" spans="1:37">
      <c r="A520" s="18" t="str">
        <f>[5]SKU!AC521</f>
        <v>Nivea</v>
      </c>
      <c r="B520" s="18" t="str">
        <f>[5]SKU!AE521</f>
        <v>Nivea Deodorant</v>
      </c>
      <c r="C520" s="18" t="str">
        <f>[5]SKU!AJ521</f>
        <v>Deo Female</v>
      </c>
      <c r="D520" s="18" t="str">
        <f>[5]SKU!G521</f>
        <v>NDEO Roll On Pearl &amp; Beauty 50ml</v>
      </c>
      <c r="E520" s="19" t="str">
        <f>[5]SKU!I521</f>
        <v>83735-04800-32</v>
      </c>
      <c r="F520" s="19" t="str">
        <f>[5]SKU!J521</f>
        <v>83735-04800-32</v>
      </c>
      <c r="G520" s="18" t="str">
        <f>[5]SKU!K521</f>
        <v>NIVEA Pearl &amp; Beauty Deodorant Roll On 50ml</v>
      </c>
      <c r="H520" s="18" t="str">
        <f>IF([5]SKU!L521="R","Regular",
IF([5]SKU!L521="P","Promo",
IF([5]SKU!L521="S","Sample",
IF([5]SKU!L521="V","VAS",""))))</f>
        <v>Regular</v>
      </c>
      <c r="I520" s="18" t="str">
        <f>IF([5]SKU!QC521="A","Active",
IF([5]SKU!QC521="D","Discontinue",
IF([5]SKU!QC521="N","NPD","")))</f>
        <v>Active</v>
      </c>
      <c r="J520" s="18" t="str">
        <f>VLOOKUP(IFERROR(VLOOKUP(E520,'[5]Material Status'!A:I,9,0),""),'[5]Material Status'!U:W,3,0)</f>
        <v>Active</v>
      </c>
      <c r="K520" s="20" t="str">
        <f>IFERROR(VLOOKUP(E520,'[5]LOG Data SAP'!$D:$AO,11,0),
IF(D520=D519,K519,""))</f>
        <v>8999777010973</v>
      </c>
      <c r="L520" s="20" t="str">
        <f>IFERROR(VLOOKUP(E520,'[5]LOG Data SAP'!$D:$AO,13,0),
IF(D520=D519,L519,""))</f>
        <v/>
      </c>
      <c r="M520" s="20" t="str">
        <f>IFERROR(VLOOKUP(E520,'[5]LOG Data SAP'!$D:$AO,15,0),
IF(D520=D519,M519,""))</f>
        <v>8999777011468</v>
      </c>
      <c r="N520" s="21">
        <f>[5]SKU!VH521</f>
        <v>1095</v>
      </c>
      <c r="O520" s="22">
        <f>[5]SKU!VN521</f>
        <v>17280</v>
      </c>
      <c r="P520" s="23">
        <f>[5]SKU!VO521</f>
        <v>45383</v>
      </c>
      <c r="Q520" s="24">
        <f>IFERROR(_xlfn.NUMBERVALUE(VLOOKUP(E520,'[5]LOG Data SAP'!$D:$M,9,0)),
IF(D520=D519,Q519,""))</f>
        <v>0</v>
      </c>
      <c r="R520" s="24">
        <f>IFERROR(_xlfn.NUMBERVALUE(VLOOKUP(E520,'[5]LOG Data SAP'!$D:$M,10,0)),
IF(D520=D519,R519,""))</f>
        <v>24</v>
      </c>
      <c r="S520" s="24">
        <f t="shared" si="32"/>
        <v>0</v>
      </c>
      <c r="T520" s="25">
        <f>IFERROR(VLOOKUP($E520,'[5]LOG Data SAP'!$D:$V,17,0)/10,
IF(D520=D519,T519,""))</f>
        <v>4.0999999999999996</v>
      </c>
      <c r="U520" s="25">
        <f>IFERROR(VLOOKUP($E520,'[5]LOG Data SAP'!$D:$V,18,0)/10,
IF(D520=D519,U519,""))</f>
        <v>4.0999999999999996</v>
      </c>
      <c r="V520" s="25">
        <f>IFERROR(VLOOKUP($E520,'[5]LOG Data SAP'!$D:$V,19,0)/10,
IF(D520=D519,V519,""))</f>
        <v>11</v>
      </c>
      <c r="W520" s="25">
        <f>IFERROR(VLOOKUP($E520,'[5]LOG Data SAP'!$D:$AO,21,0)/10,
IF(D520=D519,W519,""))</f>
        <v>0</v>
      </c>
      <c r="X520" s="25">
        <f>IFERROR(VLOOKUP($E520,'[5]LOG Data SAP'!$D:$AO,22,0)/10,
IF(D520=D519,X519,""))</f>
        <v>0</v>
      </c>
      <c r="Y520" s="25">
        <f>IFERROR(VLOOKUP($E520,'[5]LOG Data SAP'!$D:$AO,23,0)/10,
IF(D520=D519,Y519,""))</f>
        <v>0</v>
      </c>
      <c r="Z520" s="25">
        <f>IFERROR(VLOOKUP($E520,'[5]LOG Data SAP'!$D:$AO,25,0)/10,
IF(D520=D519,Z519,""))</f>
        <v>25.8</v>
      </c>
      <c r="AA520" s="25">
        <f>IFERROR(VLOOKUP($E520,'[5]LOG Data SAP'!$D:$AO,26,0)/10,
IF(D520=D519,AA519,""))</f>
        <v>17.100000000000001</v>
      </c>
      <c r="AB520" s="25">
        <f>IFERROR(VLOOKUP($E520,'[5]LOG Data SAP'!$D:$AO,27,0)/10,
IF(D520=D519,AB519,""))</f>
        <v>12.8</v>
      </c>
      <c r="AC520" s="26">
        <f>IFERROR(VLOOKUP($E520,'[5]LOG Data SAP'!$D:$AO,29,0)/IF(VLOOKUP($E520,'[5]LOG Data SAP'!$D:$AO,30,0)="G",1000,1),
IF(D520=D519,AC519,""))</f>
        <v>0.154</v>
      </c>
      <c r="AD520" s="26">
        <f>IFERROR(VLOOKUP($E520,'[5]LOG Data SAP'!$D:$AO,31,0)/IF(VLOOKUP($E520,'[5]LOG Data SAP'!$D:$AO,32,0)="G",1000,1),
IF(D520=D519,AD519,""))</f>
        <v>0</v>
      </c>
      <c r="AE520" s="26">
        <f>IFERROR(VLOOKUP($E520,'[5]LOG Data SAP'!$D:$AO,33,0)/IF(VLOOKUP($E520,'[5]LOG Data SAP'!$D:$AO,34,0)="G",1000,1),
IF(D520=D519,AE519,""))</f>
        <v>3.8420000000000001</v>
      </c>
      <c r="AF520" s="27">
        <f t="shared" si="33"/>
        <v>184.91</v>
      </c>
      <c r="AG520" s="27" t="str">
        <f t="shared" si="34"/>
        <v/>
      </c>
      <c r="AH520" s="28">
        <f t="shared" si="35"/>
        <v>5.6471040000000009E-3</v>
      </c>
      <c r="AI520" s="18" t="str">
        <f>IFERROR(VLOOKUP(E520,'[5]LOG Data SAP'!$D:$E,2,0),IF(D520=D519,AI519,""))</f>
        <v>NDEO RLL_ON PRL&amp;BTY_FML 50ML</v>
      </c>
      <c r="AJ520" s="20" t="str">
        <f>IFERROR([5]SKU!VI521,IF(D520=D519,AJ519,""))</f>
        <v>83735</v>
      </c>
      <c r="AK520" s="18" t="str">
        <f>VLOOKUP(E520,[5]SKU!I:X,16,FALSE)</f>
        <v>3307.20.00</v>
      </c>
    </row>
    <row r="521" spans="1:37">
      <c r="A521" s="18" t="str">
        <f>[5]SKU!AC522</f>
        <v>Nivea</v>
      </c>
      <c r="B521" s="18" t="str">
        <f>[5]SKU!AE522</f>
        <v>Nivea Deodorant</v>
      </c>
      <c r="C521" s="18" t="str">
        <f>[5]SKU!AJ522</f>
        <v>Deo Female</v>
      </c>
      <c r="D521" s="18" t="str">
        <f>[5]SKU!G522</f>
        <v>NDEO Roll On Pearl &amp; Beauty 50ml</v>
      </c>
      <c r="E521" s="19" t="str">
        <f>[5]SKU!I522</f>
        <v>83735-04820-28</v>
      </c>
      <c r="F521" s="19" t="str">
        <f>[5]SKU!J522</f>
        <v>83735-04800-32</v>
      </c>
      <c r="G521" s="18" t="str">
        <f>[5]SKU!K522</f>
        <v>NIVEA Pearl &amp; Beauty Deodorant Roll On 50ml</v>
      </c>
      <c r="H521" s="18" t="str">
        <f>IF([5]SKU!L522="R","Regular",
IF([5]SKU!L522="P","Promo",
IF([5]SKU!L522="S","Sample",
IF([5]SKU!L522="V","VAS",""))))</f>
        <v>Regular</v>
      </c>
      <c r="I521" s="18" t="str">
        <f>IF([5]SKU!QC522="A","Active",
IF([5]SKU!QC522="D","Discontinue",
IF([5]SKU!QC522="N","NPD","")))</f>
        <v>Active</v>
      </c>
      <c r="J521" s="18" t="str">
        <f>VLOOKUP(IFERROR(VLOOKUP(E521,'[5]Material Status'!A:I,9,0),""),'[5]Material Status'!U:W,3,0)</f>
        <v>Inactive</v>
      </c>
      <c r="K521" s="20" t="str">
        <f>IFERROR(VLOOKUP(E521,'[5]LOG Data SAP'!$D:$AO,11,0),
IF(D521=D520,K520,""))</f>
        <v>8999777010973</v>
      </c>
      <c r="L521" s="20" t="str">
        <f>IFERROR(VLOOKUP(E521,'[5]LOG Data SAP'!$D:$AO,13,0),
IF(D521=D520,L520,""))</f>
        <v/>
      </c>
      <c r="M521" s="20" t="str">
        <f>IFERROR(VLOOKUP(E521,'[5]LOG Data SAP'!$D:$AO,15,0),
IF(D521=D520,M520,""))</f>
        <v>8999777011468</v>
      </c>
      <c r="N521" s="21">
        <f>[5]SKU!VH522</f>
        <v>1095</v>
      </c>
      <c r="O521" s="22">
        <f>[5]SKU!VN522</f>
        <v>17280</v>
      </c>
      <c r="P521" s="23">
        <f>[5]SKU!VO522</f>
        <v>45383</v>
      </c>
      <c r="Q521" s="24">
        <f>IFERROR(_xlfn.NUMBERVALUE(VLOOKUP(E521,'[5]LOG Data SAP'!$D:$M,9,0)),
IF(D521=D520,Q520,""))</f>
        <v>0</v>
      </c>
      <c r="R521" s="24">
        <f>IFERROR(_xlfn.NUMBERVALUE(VLOOKUP(E521,'[5]LOG Data SAP'!$D:$M,10,0)),
IF(D521=D520,R520,""))</f>
        <v>24</v>
      </c>
      <c r="S521" s="24">
        <f t="shared" si="32"/>
        <v>0</v>
      </c>
      <c r="T521" s="25">
        <f>IFERROR(VLOOKUP($E521,'[5]LOG Data SAP'!$D:$V,17,0)/10,
IF(D521=D520,T520,""))</f>
        <v>4.0999999999999996</v>
      </c>
      <c r="U521" s="25">
        <f>IFERROR(VLOOKUP($E521,'[5]LOG Data SAP'!$D:$V,18,0)/10,
IF(D521=D520,U520,""))</f>
        <v>4.0999999999999996</v>
      </c>
      <c r="V521" s="25">
        <f>IFERROR(VLOOKUP($E521,'[5]LOG Data SAP'!$D:$V,19,0)/10,
IF(D521=D520,V520,""))</f>
        <v>11</v>
      </c>
      <c r="W521" s="25">
        <f>IFERROR(VLOOKUP($E521,'[5]LOG Data SAP'!$D:$AO,21,0)/10,
IF(D521=D520,W520,""))</f>
        <v>0</v>
      </c>
      <c r="X521" s="25">
        <f>IFERROR(VLOOKUP($E521,'[5]LOG Data SAP'!$D:$AO,22,0)/10,
IF(D521=D520,X520,""))</f>
        <v>0</v>
      </c>
      <c r="Y521" s="25">
        <f>IFERROR(VLOOKUP($E521,'[5]LOG Data SAP'!$D:$AO,23,0)/10,
IF(D521=D520,Y520,""))</f>
        <v>0</v>
      </c>
      <c r="Z521" s="25">
        <f>IFERROR(VLOOKUP($E521,'[5]LOG Data SAP'!$D:$AO,25,0)/10,
IF(D521=D520,Z520,""))</f>
        <v>25.8</v>
      </c>
      <c r="AA521" s="25">
        <f>IFERROR(VLOOKUP($E521,'[5]LOG Data SAP'!$D:$AO,26,0)/10,
IF(D521=D520,AA520,""))</f>
        <v>17.100000000000001</v>
      </c>
      <c r="AB521" s="25">
        <f>IFERROR(VLOOKUP($E521,'[5]LOG Data SAP'!$D:$AO,27,0)/10,
IF(D521=D520,AB520,""))</f>
        <v>12.8</v>
      </c>
      <c r="AC521" s="26">
        <f>IFERROR(VLOOKUP($E521,'[5]LOG Data SAP'!$D:$AO,29,0)/IF(VLOOKUP($E521,'[5]LOG Data SAP'!$D:$AO,30,0)="G",1000,1),
IF(D521=D520,AC520,""))</f>
        <v>0.154</v>
      </c>
      <c r="AD521" s="26">
        <f>IFERROR(VLOOKUP($E521,'[5]LOG Data SAP'!$D:$AO,31,0)/IF(VLOOKUP($E521,'[5]LOG Data SAP'!$D:$AO,32,0)="G",1000,1),
IF(D521=D520,AD520,""))</f>
        <v>0</v>
      </c>
      <c r="AE521" s="26">
        <f>IFERROR(VLOOKUP($E521,'[5]LOG Data SAP'!$D:$AO,33,0)/IF(VLOOKUP($E521,'[5]LOG Data SAP'!$D:$AO,34,0)="G",1000,1),
IF(D521=D520,AE520,""))</f>
        <v>3.8420000000000001</v>
      </c>
      <c r="AF521" s="27">
        <f t="shared" si="33"/>
        <v>184.91</v>
      </c>
      <c r="AG521" s="27" t="str">
        <f t="shared" si="34"/>
        <v/>
      </c>
      <c r="AH521" s="28">
        <f t="shared" si="35"/>
        <v>5.6471040000000009E-3</v>
      </c>
      <c r="AI521" s="18" t="str">
        <f>IFERROR(VLOOKUP(E521,'[5]LOG Data SAP'!$D:$E,2,0),IF(D521=D520,AI520,""))</f>
        <v>NDEO RLL_ON PRL&amp;BTY_FML 50ML</v>
      </c>
      <c r="AJ521" s="20" t="str">
        <f>IFERROR([5]SKU!VI522,IF(D521=D520,AJ520,""))</f>
        <v>83735</v>
      </c>
      <c r="AK521" s="18" t="str">
        <f>VLOOKUP(E521,[5]SKU!I:X,16,FALSE)</f>
        <v>3307.20.00</v>
      </c>
    </row>
    <row r="522" spans="1:37">
      <c r="A522" s="18" t="str">
        <f>[5]SKU!AC523</f>
        <v>Nivea</v>
      </c>
      <c r="B522" s="18" t="str">
        <f>[5]SKU!AE523</f>
        <v>Nivea Deodorant</v>
      </c>
      <c r="C522" s="18" t="str">
        <f>[5]SKU!AJ523</f>
        <v>Deo Female</v>
      </c>
      <c r="D522" s="18" t="str">
        <f>[5]SKU!G523</f>
        <v>NDEO Roll On Pearl &amp; Beauty 50ml</v>
      </c>
      <c r="E522" s="19" t="str">
        <f>[5]SKU!I523</f>
        <v>83735-04810-28</v>
      </c>
      <c r="F522" s="19" t="str">
        <f>[5]SKU!J523</f>
        <v>83735-04800-32</v>
      </c>
      <c r="G522" s="18" t="str">
        <f>[5]SKU!K523</f>
        <v>NIVEA Pearl &amp; Beauty Deodorant Roll On 50ml</v>
      </c>
      <c r="H522" s="18" t="str">
        <f>IF([5]SKU!L523="R","Regular",
IF([5]SKU!L523="P","Promo",
IF([5]SKU!L523="S","Sample",
IF([5]SKU!L523="V","VAS",""))))</f>
        <v>Regular</v>
      </c>
      <c r="I522" s="18" t="str">
        <f>IF([5]SKU!QC523="A","Active",
IF([5]SKU!QC523="D","Discontinue",
IF([5]SKU!QC523="N","NPD","")))</f>
        <v>Active</v>
      </c>
      <c r="J522" s="18" t="str">
        <f>VLOOKUP(IFERROR(VLOOKUP(E522,'[5]Material Status'!A:I,9,0),""),'[5]Material Status'!U:W,3,0)</f>
        <v>Inactive</v>
      </c>
      <c r="K522" s="20" t="str">
        <f>IFERROR(VLOOKUP(E522,'[5]LOG Data SAP'!$D:$AO,11,0),
IF(D522=D521,K521,""))</f>
        <v>8999777010973</v>
      </c>
      <c r="L522" s="20" t="str">
        <f>IFERROR(VLOOKUP(E522,'[5]LOG Data SAP'!$D:$AO,13,0),
IF(D522=D521,L521,""))</f>
        <v/>
      </c>
      <c r="M522" s="20" t="str">
        <f>IFERROR(VLOOKUP(E522,'[5]LOG Data SAP'!$D:$AO,15,0),
IF(D522=D521,M521,""))</f>
        <v>8999777011468</v>
      </c>
      <c r="N522" s="21">
        <f>[5]SKU!VH523</f>
        <v>1095</v>
      </c>
      <c r="O522" s="22">
        <f>[5]SKU!VN523</f>
        <v>17280</v>
      </c>
      <c r="P522" s="23">
        <f>[5]SKU!VO523</f>
        <v>45383</v>
      </c>
      <c r="Q522" s="24">
        <f>IFERROR(_xlfn.NUMBERVALUE(VLOOKUP(E522,'[5]LOG Data SAP'!$D:$M,9,0)),
IF(D522=D521,Q521,""))</f>
        <v>0</v>
      </c>
      <c r="R522" s="24">
        <f>IFERROR(_xlfn.NUMBERVALUE(VLOOKUP(E522,'[5]LOG Data SAP'!$D:$M,10,0)),
IF(D522=D521,R521,""))</f>
        <v>24</v>
      </c>
      <c r="S522" s="24">
        <f t="shared" si="32"/>
        <v>0</v>
      </c>
      <c r="T522" s="25">
        <f>IFERROR(VLOOKUP($E522,'[5]LOG Data SAP'!$D:$V,17,0)/10,
IF(D522=D521,T521,""))</f>
        <v>4.0999999999999996</v>
      </c>
      <c r="U522" s="25">
        <f>IFERROR(VLOOKUP($E522,'[5]LOG Data SAP'!$D:$V,18,0)/10,
IF(D522=D521,U521,""))</f>
        <v>4.0999999999999996</v>
      </c>
      <c r="V522" s="25">
        <f>IFERROR(VLOOKUP($E522,'[5]LOG Data SAP'!$D:$V,19,0)/10,
IF(D522=D521,V521,""))</f>
        <v>11</v>
      </c>
      <c r="W522" s="25">
        <f>IFERROR(VLOOKUP($E522,'[5]LOG Data SAP'!$D:$AO,21,0)/10,
IF(D522=D521,W521,""))</f>
        <v>0</v>
      </c>
      <c r="X522" s="25">
        <f>IFERROR(VLOOKUP($E522,'[5]LOG Data SAP'!$D:$AO,22,0)/10,
IF(D522=D521,X521,""))</f>
        <v>0</v>
      </c>
      <c r="Y522" s="25">
        <f>IFERROR(VLOOKUP($E522,'[5]LOG Data SAP'!$D:$AO,23,0)/10,
IF(D522=D521,Y521,""))</f>
        <v>0</v>
      </c>
      <c r="Z522" s="25">
        <f>IFERROR(VLOOKUP($E522,'[5]LOG Data SAP'!$D:$AO,25,0)/10,
IF(D522=D521,Z521,""))</f>
        <v>25.8</v>
      </c>
      <c r="AA522" s="25">
        <f>IFERROR(VLOOKUP($E522,'[5]LOG Data SAP'!$D:$AO,26,0)/10,
IF(D522=D521,AA521,""))</f>
        <v>17.100000000000001</v>
      </c>
      <c r="AB522" s="25">
        <f>IFERROR(VLOOKUP($E522,'[5]LOG Data SAP'!$D:$AO,27,0)/10,
IF(D522=D521,AB521,""))</f>
        <v>12.8</v>
      </c>
      <c r="AC522" s="26">
        <f>IFERROR(VLOOKUP($E522,'[5]LOG Data SAP'!$D:$AO,29,0)/IF(VLOOKUP($E522,'[5]LOG Data SAP'!$D:$AO,30,0)="G",1000,1),
IF(D522=D521,AC521,""))</f>
        <v>0.154</v>
      </c>
      <c r="AD522" s="26">
        <f>IFERROR(VLOOKUP($E522,'[5]LOG Data SAP'!$D:$AO,31,0)/IF(VLOOKUP($E522,'[5]LOG Data SAP'!$D:$AO,32,0)="G",1000,1),
IF(D522=D521,AD521,""))</f>
        <v>0</v>
      </c>
      <c r="AE522" s="26">
        <f>IFERROR(VLOOKUP($E522,'[5]LOG Data SAP'!$D:$AO,33,0)/IF(VLOOKUP($E522,'[5]LOG Data SAP'!$D:$AO,34,0)="G",1000,1),
IF(D522=D521,AE521,""))</f>
        <v>3.8420000000000001</v>
      </c>
      <c r="AF522" s="27">
        <f t="shared" si="33"/>
        <v>184.91</v>
      </c>
      <c r="AG522" s="27" t="str">
        <f t="shared" si="34"/>
        <v/>
      </c>
      <c r="AH522" s="28">
        <f t="shared" si="35"/>
        <v>5.6471040000000009E-3</v>
      </c>
      <c r="AI522" s="18" t="str">
        <f>IFERROR(VLOOKUP(E522,'[5]LOG Data SAP'!$D:$E,2,0),IF(D522=D521,AI521,""))</f>
        <v>NDEO RLL-ON PRL&amp;BTY 50ML FML</v>
      </c>
      <c r="AJ522" s="20" t="str">
        <f>IFERROR([5]SKU!VI523,IF(D522=D521,AJ521,""))</f>
        <v>83735</v>
      </c>
      <c r="AK522" s="18" t="str">
        <f>VLOOKUP(E522,[5]SKU!I:X,16,FALSE)</f>
        <v>3307.20.00</v>
      </c>
    </row>
    <row r="523" spans="1:37">
      <c r="A523" s="18" t="str">
        <f>[5]SKU!AC524</f>
        <v>Nivea</v>
      </c>
      <c r="B523" s="18" t="str">
        <f>[5]SKU!AE524</f>
        <v>Nivea Deodorant</v>
      </c>
      <c r="C523" s="18" t="str">
        <f>[5]SKU!AJ524</f>
        <v>Deo Female</v>
      </c>
      <c r="D523" s="18" t="str">
        <f>[5]SKU!G524</f>
        <v>NDEO Roll On Pearl &amp; Beauty 50ml</v>
      </c>
      <c r="E523" s="19" t="str">
        <f>[5]SKU!I524</f>
        <v>83735-04800-27</v>
      </c>
      <c r="F523" s="19" t="str">
        <f>[5]SKU!J524</f>
        <v>83735-04800-32</v>
      </c>
      <c r="G523" s="18" t="str">
        <f>[5]SKU!K524</f>
        <v>NDEO Roll-On Pearl &amp; Beauty 50ml</v>
      </c>
      <c r="H523" s="18" t="str">
        <f>IF([5]SKU!L524="R","Regular",
IF([5]SKU!L524="P","Promo",
IF([5]SKU!L524="S","Sample",
IF([5]SKU!L524="V","VAS",""))))</f>
        <v>Regular</v>
      </c>
      <c r="I523" s="18" t="str">
        <f>IF([5]SKU!QC524="A","Active",
IF([5]SKU!QC524="D","Discontinue",
IF([5]SKU!QC524="N","NPD","")))</f>
        <v>Active</v>
      </c>
      <c r="J523" s="18" t="str">
        <f>VLOOKUP(IFERROR(VLOOKUP(E523,'[5]Material Status'!A:I,9,0),""),'[5]Material Status'!U:W,3,0)</f>
        <v>Inactive</v>
      </c>
      <c r="K523" s="20" t="str">
        <f>IFERROR(VLOOKUP(E523,'[5]LOG Data SAP'!$D:$AO,11,0),
IF(D523=D522,K522,""))</f>
        <v>8999777010973</v>
      </c>
      <c r="L523" s="20" t="str">
        <f>IFERROR(VLOOKUP(E523,'[5]LOG Data SAP'!$D:$AO,13,0),
IF(D523=D522,L522,""))</f>
        <v>8999777010980</v>
      </c>
      <c r="M523" s="20" t="str">
        <f>IFERROR(VLOOKUP(E523,'[5]LOG Data SAP'!$D:$AO,15,0),
IF(D523=D522,M522,""))</f>
        <v>8999777010997</v>
      </c>
      <c r="N523" s="21">
        <f>[5]SKU!VH524</f>
        <v>1095</v>
      </c>
      <c r="O523" s="22">
        <f>[5]SKU!VN524</f>
        <v>17280</v>
      </c>
      <c r="P523" s="23">
        <f>[5]SKU!VO524</f>
        <v>45383</v>
      </c>
      <c r="Q523" s="24">
        <f>IFERROR(_xlfn.NUMBERVALUE(VLOOKUP(E523,'[5]LOG Data SAP'!$D:$M,9,0)),
IF(D523=D522,Q522,""))</f>
        <v>6</v>
      </c>
      <c r="R523" s="24">
        <f>IFERROR(_xlfn.NUMBERVALUE(VLOOKUP(E523,'[5]LOG Data SAP'!$D:$M,10,0)),
IF(D523=D522,R522,""))</f>
        <v>24</v>
      </c>
      <c r="S523" s="24">
        <f t="shared" si="32"/>
        <v>4</v>
      </c>
      <c r="T523" s="25">
        <f>IFERROR(VLOOKUP($E523,'[5]LOG Data SAP'!$D:$V,17,0)/10,
IF(D523=D522,T522,""))</f>
        <v>4.0999999999999996</v>
      </c>
      <c r="U523" s="25">
        <f>IFERROR(VLOOKUP($E523,'[5]LOG Data SAP'!$D:$V,18,0)/10,
IF(D523=D522,U522,""))</f>
        <v>4.0999999999999996</v>
      </c>
      <c r="V523" s="25">
        <f>IFERROR(VLOOKUP($E523,'[5]LOG Data SAP'!$D:$V,19,0)/10,
IF(D523=D522,V522,""))</f>
        <v>11</v>
      </c>
      <c r="W523" s="25">
        <f>IFERROR(VLOOKUP($E523,'[5]LOG Data SAP'!$D:$AO,21,0)/10,
IF(D523=D522,W522,""))</f>
        <v>24.6</v>
      </c>
      <c r="X523" s="25">
        <f>IFERROR(VLOOKUP($E523,'[5]LOG Data SAP'!$D:$AO,22,0)/10,
IF(D523=D522,X522,""))</f>
        <v>4.0999999999999996</v>
      </c>
      <c r="Y523" s="25">
        <f>IFERROR(VLOOKUP($E523,'[5]LOG Data SAP'!$D:$AO,23,0)/10,
IF(D523=D522,Y522,""))</f>
        <v>11</v>
      </c>
      <c r="Z523" s="25">
        <f>IFERROR(VLOOKUP($E523,'[5]LOG Data SAP'!$D:$AO,25,0)/10,
IF(D523=D522,Z522,""))</f>
        <v>25.6</v>
      </c>
      <c r="AA523" s="25">
        <f>IFERROR(VLOOKUP($E523,'[5]LOG Data SAP'!$D:$AO,26,0)/10,
IF(D523=D522,AA522,""))</f>
        <v>17.7</v>
      </c>
      <c r="AB523" s="25">
        <f>IFERROR(VLOOKUP($E523,'[5]LOG Data SAP'!$D:$AO,27,0)/10,
IF(D523=D522,AB522,""))</f>
        <v>13.1</v>
      </c>
      <c r="AC523" s="26">
        <f>IFERROR(VLOOKUP($E523,'[5]LOG Data SAP'!$D:$AO,29,0)/IF(VLOOKUP($E523,'[5]LOG Data SAP'!$D:$AO,30,0)="G",1000,1),
IF(D523=D522,AC522,""))</f>
        <v>0.154</v>
      </c>
      <c r="AD523" s="26">
        <f>IFERROR(VLOOKUP($E523,'[5]LOG Data SAP'!$D:$AO,31,0)/IF(VLOOKUP($E523,'[5]LOG Data SAP'!$D:$AO,32,0)="G",1000,1),
IF(D523=D522,AD522,""))</f>
        <v>0.92700000000000005</v>
      </c>
      <c r="AE523" s="26">
        <f>IFERROR(VLOOKUP($E523,'[5]LOG Data SAP'!$D:$AO,33,0)/IF(VLOOKUP($E523,'[5]LOG Data SAP'!$D:$AO,34,0)="G",1000,1),
IF(D523=D522,AE522,""))</f>
        <v>3.8559999999999999</v>
      </c>
      <c r="AF523" s="27">
        <f t="shared" si="33"/>
        <v>184.91</v>
      </c>
      <c r="AG523" s="27">
        <f t="shared" si="34"/>
        <v>1109.46</v>
      </c>
      <c r="AH523" s="28">
        <f t="shared" si="35"/>
        <v>5.935872E-3</v>
      </c>
      <c r="AI523" s="18" t="str">
        <f>IFERROR(VLOOKUP(E523,'[5]LOG Data SAP'!$D:$E,2,0),IF(D523=D522,AI522,""))</f>
        <v>NDEO RLL-ON PRL&amp;BTY 50ML</v>
      </c>
      <c r="AJ523" s="20" t="str">
        <f>IFERROR([5]SKU!VI524,IF(D523=D522,AJ522,""))</f>
        <v>83735</v>
      </c>
      <c r="AK523" s="18" t="str">
        <f>VLOOKUP(E523,[5]SKU!I:X,16,FALSE)</f>
        <v>3307.20.00</v>
      </c>
    </row>
    <row r="524" spans="1:37">
      <c r="A524" s="18" t="str">
        <f>[5]SKU!AC525</f>
        <v>Nivea</v>
      </c>
      <c r="B524" s="18" t="str">
        <f>[5]SKU!AE525</f>
        <v>Nivea Deodorant</v>
      </c>
      <c r="C524" s="18" t="str">
        <f>[5]SKU!AJ525</f>
        <v>Deo Female</v>
      </c>
      <c r="D524" s="18" t="str">
        <f>[5]SKU!G525</f>
        <v>NDEO Roll On Happy Shave 25ml</v>
      </c>
      <c r="E524" s="19" t="str">
        <f>[5]SKU!I525</f>
        <v>82254-04820-31</v>
      </c>
      <c r="F524" s="19" t="str">
        <f>[5]SKU!J525</f>
        <v>82254-04820-31</v>
      </c>
      <c r="G524" s="18" t="str">
        <f>[5]SKU!K525</f>
        <v>NIVEA Whitening Happy Shave Deodorant Roll On 25ml</v>
      </c>
      <c r="H524" s="18" t="str">
        <f>IF([5]SKU!L525="R","Regular",
IF([5]SKU!L525="P","Promo",
IF([5]SKU!L525="S","Sample",
IF([5]SKU!L525="V","VAS",""))))</f>
        <v>Regular</v>
      </c>
      <c r="I524" s="18" t="str">
        <f>IF([5]SKU!QC525="A","Active",
IF([5]SKU!QC525="D","Discontinue",
IF([5]SKU!QC525="N","NPD","")))</f>
        <v>Active</v>
      </c>
      <c r="J524" s="18" t="str">
        <f>VLOOKUP(IFERROR(VLOOKUP(E524,'[5]Material Status'!A:I,9,0),""),'[5]Material Status'!U:W,3,0)</f>
        <v>Active</v>
      </c>
      <c r="K524" s="20" t="str">
        <f>IFERROR(VLOOKUP(E524,'[5]LOG Data SAP'!$D:$AO,11,0),
IF(D524=D523,K523,""))</f>
        <v>8999777007478</v>
      </c>
      <c r="L524" s="20" t="str">
        <f>IFERROR(VLOOKUP(E524,'[5]LOG Data SAP'!$D:$AO,13,0),
IF(D524=D523,L523,""))</f>
        <v/>
      </c>
      <c r="M524" s="20" t="str">
        <f>IFERROR(VLOOKUP(E524,'[5]LOG Data SAP'!$D:$AO,15,0),
IF(D524=D523,M523,""))</f>
        <v>4005800208638</v>
      </c>
      <c r="N524" s="21">
        <f>[5]SKU!VH525</f>
        <v>1095</v>
      </c>
      <c r="O524" s="22">
        <f>[5]SKU!VN525</f>
        <v>10610</v>
      </c>
      <c r="P524" s="23">
        <f>[5]SKU!VO525</f>
        <v>45383</v>
      </c>
      <c r="Q524" s="24">
        <f>IFERROR(_xlfn.NUMBERVALUE(VLOOKUP(E524,'[5]LOG Data SAP'!$D:$M,9,0)),
IF(D524=D523,Q523,""))</f>
        <v>0</v>
      </c>
      <c r="R524" s="24">
        <f>IFERROR(_xlfn.NUMBERVALUE(VLOOKUP(E524,'[5]LOG Data SAP'!$D:$M,10,0)),
IF(D524=D523,R523,""))</f>
        <v>30</v>
      </c>
      <c r="S524" s="24">
        <f t="shared" si="32"/>
        <v>0</v>
      </c>
      <c r="T524" s="25">
        <f>IFERROR(VLOOKUP($E524,'[5]LOG Data SAP'!$D:$V,17,0)/10,
IF(D524=D523,T523,""))</f>
        <v>3.7</v>
      </c>
      <c r="U524" s="25">
        <f>IFERROR(VLOOKUP($E524,'[5]LOG Data SAP'!$D:$V,18,0)/10,
IF(D524=D523,U523,""))</f>
        <v>3.7</v>
      </c>
      <c r="V524" s="25">
        <f>IFERROR(VLOOKUP($E524,'[5]LOG Data SAP'!$D:$V,19,0)/10,
IF(D524=D523,V523,""))</f>
        <v>9</v>
      </c>
      <c r="W524" s="25">
        <f>IFERROR(VLOOKUP($E524,'[5]LOG Data SAP'!$D:$AO,21,0)/10,
IF(D524=D523,W523,""))</f>
        <v>0</v>
      </c>
      <c r="X524" s="25">
        <f>IFERROR(VLOOKUP($E524,'[5]LOG Data SAP'!$D:$AO,22,0)/10,
IF(D524=D523,X523,""))</f>
        <v>0</v>
      </c>
      <c r="Y524" s="25">
        <f>IFERROR(VLOOKUP($E524,'[5]LOG Data SAP'!$D:$AO,23,0)/10,
IF(D524=D523,Y523,""))</f>
        <v>0</v>
      </c>
      <c r="Z524" s="25">
        <f>IFERROR(VLOOKUP($E524,'[5]LOG Data SAP'!$D:$AO,25,0)/10,
IF(D524=D523,Z523,""))</f>
        <v>24</v>
      </c>
      <c r="AA524" s="25">
        <f>IFERROR(VLOOKUP($E524,'[5]LOG Data SAP'!$D:$AO,26,0)/10,
IF(D524=D523,AA523,""))</f>
        <v>19.600000000000001</v>
      </c>
      <c r="AB524" s="25">
        <f>IFERROR(VLOOKUP($E524,'[5]LOG Data SAP'!$D:$AO,27,0)/10,
IF(D524=D523,AB523,""))</f>
        <v>11</v>
      </c>
      <c r="AC524" s="26">
        <f>IFERROR(VLOOKUP($E524,'[5]LOG Data SAP'!$D:$AO,29,0)/IF(VLOOKUP($E524,'[5]LOG Data SAP'!$D:$AO,30,0)="G",1000,1),
IF(D524=D523,AC523,""))</f>
        <v>0.108</v>
      </c>
      <c r="AD524" s="26">
        <f>IFERROR(VLOOKUP($E524,'[5]LOG Data SAP'!$D:$AO,31,0)/IF(VLOOKUP($E524,'[5]LOG Data SAP'!$D:$AO,32,0)="G",1000,1),
IF(D524=D523,AD523,""))</f>
        <v>0</v>
      </c>
      <c r="AE524" s="26">
        <f>IFERROR(VLOOKUP($E524,'[5]LOG Data SAP'!$D:$AO,33,0)/IF(VLOOKUP($E524,'[5]LOG Data SAP'!$D:$AO,34,0)="G",1000,1),
IF(D524=D523,AE523,""))</f>
        <v>3.4409999999999998</v>
      </c>
      <c r="AF524" s="27">
        <f t="shared" si="33"/>
        <v>123.21000000000001</v>
      </c>
      <c r="AG524" s="27" t="str">
        <f t="shared" si="34"/>
        <v/>
      </c>
      <c r="AH524" s="28">
        <f t="shared" si="35"/>
        <v>5.1744000000000009E-3</v>
      </c>
      <c r="AI524" s="18" t="str">
        <f>IFERROR(VLOOKUP(E524,'[5]LOG Data SAP'!$D:$E,2,0),IF(D524=D523,AI523,""))</f>
        <v>NDEO RLL_ON MINI BRG_HPY_SHV_FML 25ML</v>
      </c>
      <c r="AJ524" s="20" t="str">
        <f>IFERROR([5]SKU!VI525,IF(D524=D523,AJ523,""))</f>
        <v>82254</v>
      </c>
      <c r="AK524" s="18" t="str">
        <f>VLOOKUP(E524,[5]SKU!I:X,16,FALSE)</f>
        <v>3307.20.00</v>
      </c>
    </row>
    <row r="525" spans="1:37">
      <c r="A525" s="18" t="str">
        <f>[5]SKU!AC526</f>
        <v>Nivea</v>
      </c>
      <c r="B525" s="18" t="str">
        <f>[5]SKU!AE526</f>
        <v>Nivea Deodorant</v>
      </c>
      <c r="C525" s="18" t="str">
        <f>[5]SKU!AJ526</f>
        <v>Deo Female</v>
      </c>
      <c r="D525" s="18" t="str">
        <f>[5]SKU!G526</f>
        <v>NDEO Roll On Happy Shave 25ml</v>
      </c>
      <c r="E525" s="19" t="str">
        <f>[5]SKU!I526</f>
        <v>82254-04800-28</v>
      </c>
      <c r="F525" s="19" t="str">
        <f>[5]SKU!J526</f>
        <v>82254-04820-31</v>
      </c>
      <c r="G525" s="18" t="str">
        <f>[5]SKU!K526</f>
        <v>NIVEA Whitening Happy Shave Deodorant Roll On 25ml</v>
      </c>
      <c r="H525" s="18" t="str">
        <f>IF([5]SKU!L526="R","Regular",
IF([5]SKU!L526="P","Promo",
IF([5]SKU!L526="S","Sample",
IF([5]SKU!L526="V","VAS",""))))</f>
        <v>Regular</v>
      </c>
      <c r="I525" s="18" t="str">
        <f>IF([5]SKU!QC526="A","Active",
IF([5]SKU!QC526="D","Discontinue",
IF([5]SKU!QC526="N","NPD","")))</f>
        <v>Active</v>
      </c>
      <c r="J525" s="18" t="str">
        <f>VLOOKUP(IFERROR(VLOOKUP(E525,'[5]Material Status'!A:I,9,0),""),'[5]Material Status'!U:W,3,0)</f>
        <v>Inactive</v>
      </c>
      <c r="K525" s="20" t="str">
        <f>IFERROR(VLOOKUP(E525,'[5]LOG Data SAP'!$D:$AO,11,0),
IF(D525=D524,K524,""))</f>
        <v>8999777007478</v>
      </c>
      <c r="L525" s="20" t="str">
        <f>IFERROR(VLOOKUP(E525,'[5]LOG Data SAP'!$D:$AO,13,0),
IF(D525=D524,L524,""))</f>
        <v/>
      </c>
      <c r="M525" s="20" t="str">
        <f>IFERROR(VLOOKUP(E525,'[5]LOG Data SAP'!$D:$AO,15,0),
IF(D525=D524,M524,""))</f>
        <v>4005800208638</v>
      </c>
      <c r="N525" s="21">
        <f>[5]SKU!VH526</f>
        <v>1095</v>
      </c>
      <c r="O525" s="22">
        <f>[5]SKU!VN526</f>
        <v>10610</v>
      </c>
      <c r="P525" s="23">
        <f>[5]SKU!VO526</f>
        <v>45383</v>
      </c>
      <c r="Q525" s="24">
        <f>IFERROR(_xlfn.NUMBERVALUE(VLOOKUP(E525,'[5]LOG Data SAP'!$D:$M,9,0)),
IF(D525=D524,Q524,""))</f>
        <v>0</v>
      </c>
      <c r="R525" s="24">
        <f>IFERROR(_xlfn.NUMBERVALUE(VLOOKUP(E525,'[5]LOG Data SAP'!$D:$M,10,0)),
IF(D525=D524,R524,""))</f>
        <v>30</v>
      </c>
      <c r="S525" s="24">
        <f t="shared" si="32"/>
        <v>0</v>
      </c>
      <c r="T525" s="25">
        <f>IFERROR(VLOOKUP($E525,'[5]LOG Data SAP'!$D:$V,17,0)/10,
IF(D525=D524,T524,""))</f>
        <v>3.7</v>
      </c>
      <c r="U525" s="25">
        <f>IFERROR(VLOOKUP($E525,'[5]LOG Data SAP'!$D:$V,18,0)/10,
IF(D525=D524,U524,""))</f>
        <v>3.7</v>
      </c>
      <c r="V525" s="25">
        <f>IFERROR(VLOOKUP($E525,'[5]LOG Data SAP'!$D:$V,19,0)/10,
IF(D525=D524,V524,""))</f>
        <v>9</v>
      </c>
      <c r="W525" s="25">
        <f>IFERROR(VLOOKUP($E525,'[5]LOG Data SAP'!$D:$AO,21,0)/10,
IF(D525=D524,W524,""))</f>
        <v>0</v>
      </c>
      <c r="X525" s="25">
        <f>IFERROR(VLOOKUP($E525,'[5]LOG Data SAP'!$D:$AO,22,0)/10,
IF(D525=D524,X524,""))</f>
        <v>0</v>
      </c>
      <c r="Y525" s="25">
        <f>IFERROR(VLOOKUP($E525,'[5]LOG Data SAP'!$D:$AO,23,0)/10,
IF(D525=D524,Y524,""))</f>
        <v>0</v>
      </c>
      <c r="Z525" s="25">
        <f>IFERROR(VLOOKUP($E525,'[5]LOG Data SAP'!$D:$AO,25,0)/10,
IF(D525=D524,Z524,""))</f>
        <v>24</v>
      </c>
      <c r="AA525" s="25">
        <f>IFERROR(VLOOKUP($E525,'[5]LOG Data SAP'!$D:$AO,26,0)/10,
IF(D525=D524,AA524,""))</f>
        <v>19.600000000000001</v>
      </c>
      <c r="AB525" s="25">
        <f>IFERROR(VLOOKUP($E525,'[5]LOG Data SAP'!$D:$AO,27,0)/10,
IF(D525=D524,AB524,""))</f>
        <v>11</v>
      </c>
      <c r="AC525" s="26">
        <f>IFERROR(VLOOKUP($E525,'[5]LOG Data SAP'!$D:$AO,29,0)/IF(VLOOKUP($E525,'[5]LOG Data SAP'!$D:$AO,30,0)="G",1000,1),
IF(D525=D524,AC524,""))</f>
        <v>0.10926999999999999</v>
      </c>
      <c r="AD525" s="26">
        <f>IFERROR(VLOOKUP($E525,'[5]LOG Data SAP'!$D:$AO,31,0)/IF(VLOOKUP($E525,'[5]LOG Data SAP'!$D:$AO,32,0)="G",1000,1),
IF(D525=D524,AD524,""))</f>
        <v>0</v>
      </c>
      <c r="AE525" s="26">
        <f>IFERROR(VLOOKUP($E525,'[5]LOG Data SAP'!$D:$AO,33,0)/IF(VLOOKUP($E525,'[5]LOG Data SAP'!$D:$AO,34,0)="G",1000,1),
IF(D525=D524,AE524,""))</f>
        <v>3.4620000000000002</v>
      </c>
      <c r="AF525" s="27">
        <f t="shared" si="33"/>
        <v>123.21000000000001</v>
      </c>
      <c r="AG525" s="27" t="str">
        <f t="shared" si="34"/>
        <v/>
      </c>
      <c r="AH525" s="28">
        <f t="shared" si="35"/>
        <v>5.1744000000000009E-3</v>
      </c>
      <c r="AI525" s="18" t="str">
        <f>IFERROR(VLOOKUP(E525,'[5]LOG Data SAP'!$D:$E,2,0),IF(D525=D524,AI524,""))</f>
        <v>NDEO RLL-ON MINI SHG_WHT_FML 25ML</v>
      </c>
      <c r="AJ525" s="20" t="str">
        <f>IFERROR([5]SKU!VI526,IF(D525=D524,AJ524,""))</f>
        <v>82254</v>
      </c>
      <c r="AK525" s="18" t="str">
        <f>VLOOKUP(E525,[5]SKU!I:X,16,FALSE)</f>
        <v>3307.20.00</v>
      </c>
    </row>
    <row r="526" spans="1:37">
      <c r="A526" s="18" t="str">
        <f>[5]SKU!AC527</f>
        <v>Nivea</v>
      </c>
      <c r="B526" s="18" t="str">
        <f>[5]SKU!AE527</f>
        <v>Nivea Deodorant</v>
      </c>
      <c r="C526" s="18" t="str">
        <f>[5]SKU!AJ527</f>
        <v>Deo Female</v>
      </c>
      <c r="D526" s="18" t="str">
        <f>[5]SKU!G527</f>
        <v>NDEO Roll On Happy Shave 25ml</v>
      </c>
      <c r="E526" s="19" t="str">
        <f>[5]SKU!I527</f>
        <v>82254-04800-27</v>
      </c>
      <c r="F526" s="19" t="str">
        <f>[5]SKU!J527</f>
        <v>82254-04820-31</v>
      </c>
      <c r="G526" s="18" t="str">
        <f>[5]SKU!K527</f>
        <v>NDEO Roll-On Happy Shave 25ml</v>
      </c>
      <c r="H526" s="18" t="str">
        <f>IF([5]SKU!L527="R","Regular",
IF([5]SKU!L527="P","Promo",
IF([5]SKU!L527="S","Sample",
IF([5]SKU!L527="V","VAS",""))))</f>
        <v>Regular</v>
      </c>
      <c r="I526" s="18" t="str">
        <f>IF([5]SKU!QC527="A","Active",
IF([5]SKU!QC527="D","Discontinue",
IF([5]SKU!QC527="N","NPD","")))</f>
        <v>Active</v>
      </c>
      <c r="J526" s="18" t="str">
        <f>VLOOKUP(IFERROR(VLOOKUP(E526,'[5]Material Status'!A:I,9,0),""),'[5]Material Status'!U:W,3,0)</f>
        <v>Inactive</v>
      </c>
      <c r="K526" s="20" t="str">
        <f>IFERROR(VLOOKUP(E526,'[5]LOG Data SAP'!$D:$AO,11,0),
IF(D526=D525,K525,""))</f>
        <v>8999777007478</v>
      </c>
      <c r="L526" s="20" t="str">
        <f>IFERROR(VLOOKUP(E526,'[5]LOG Data SAP'!$D:$AO,13,0),
IF(D526=D525,L525,""))</f>
        <v>8999777007485</v>
      </c>
      <c r="M526" s="20" t="str">
        <f>IFERROR(VLOOKUP(E526,'[5]LOG Data SAP'!$D:$AO,15,0),
IF(D526=D525,M525,""))</f>
        <v>8999777007492</v>
      </c>
      <c r="N526" s="21">
        <f>[5]SKU!VH527</f>
        <v>1095</v>
      </c>
      <c r="O526" s="22">
        <f>[5]SKU!VN527</f>
        <v>10610</v>
      </c>
      <c r="P526" s="23">
        <f>[5]SKU!VO527</f>
        <v>45383</v>
      </c>
      <c r="Q526" s="24">
        <f>IFERROR(_xlfn.NUMBERVALUE(VLOOKUP(E526,'[5]LOG Data SAP'!$D:$M,9,0)),
IF(D526=D525,Q525,""))</f>
        <v>6</v>
      </c>
      <c r="R526" s="24">
        <f>IFERROR(_xlfn.NUMBERVALUE(VLOOKUP(E526,'[5]LOG Data SAP'!$D:$M,10,0)),
IF(D526=D525,R525,""))</f>
        <v>30</v>
      </c>
      <c r="S526" s="24">
        <f t="shared" si="32"/>
        <v>5</v>
      </c>
      <c r="T526" s="25">
        <f>IFERROR(VLOOKUP($E526,'[5]LOG Data SAP'!$D:$V,17,0)/10,
IF(D526=D525,T525,""))</f>
        <v>3.7</v>
      </c>
      <c r="U526" s="25">
        <f>IFERROR(VLOOKUP($E526,'[5]LOG Data SAP'!$D:$V,18,0)/10,
IF(D526=D525,U525,""))</f>
        <v>3.7</v>
      </c>
      <c r="V526" s="25">
        <f>IFERROR(VLOOKUP($E526,'[5]LOG Data SAP'!$D:$V,19,0)/10,
IF(D526=D525,V525,""))</f>
        <v>9</v>
      </c>
      <c r="W526" s="25">
        <f>IFERROR(VLOOKUP($E526,'[5]LOG Data SAP'!$D:$AO,21,0)/10,
IF(D526=D525,W525,""))</f>
        <v>0</v>
      </c>
      <c r="X526" s="25">
        <f>IFERROR(VLOOKUP($E526,'[5]LOG Data SAP'!$D:$AO,22,0)/10,
IF(D526=D525,X525,""))</f>
        <v>0</v>
      </c>
      <c r="Y526" s="25">
        <f>IFERROR(VLOOKUP($E526,'[5]LOG Data SAP'!$D:$AO,23,0)/10,
IF(D526=D525,Y525,""))</f>
        <v>0</v>
      </c>
      <c r="Z526" s="25">
        <f>IFERROR(VLOOKUP($E526,'[5]LOG Data SAP'!$D:$AO,25,0)/10,
IF(D526=D525,Z525,""))</f>
        <v>24</v>
      </c>
      <c r="AA526" s="25">
        <f>IFERROR(VLOOKUP($E526,'[5]LOG Data SAP'!$D:$AO,26,0)/10,
IF(D526=D525,AA525,""))</f>
        <v>19.600000000000001</v>
      </c>
      <c r="AB526" s="25">
        <f>IFERROR(VLOOKUP($E526,'[5]LOG Data SAP'!$D:$AO,27,0)/10,
IF(D526=D525,AB525,""))</f>
        <v>11</v>
      </c>
      <c r="AC526" s="26">
        <f>IFERROR(VLOOKUP($E526,'[5]LOG Data SAP'!$D:$AO,29,0)/IF(VLOOKUP($E526,'[5]LOG Data SAP'!$D:$AO,30,0)="G",1000,1),
IF(D526=D525,AC525,""))</f>
        <v>0.1095</v>
      </c>
      <c r="AD526" s="26">
        <f>IFERROR(VLOOKUP($E526,'[5]LOG Data SAP'!$D:$AO,31,0)/IF(VLOOKUP($E526,'[5]LOG Data SAP'!$D:$AO,32,0)="G",1000,1),
IF(D526=D525,AD525,""))</f>
        <v>0</v>
      </c>
      <c r="AE526" s="26">
        <f>IFERROR(VLOOKUP($E526,'[5]LOG Data SAP'!$D:$AO,33,0)/IF(VLOOKUP($E526,'[5]LOG Data SAP'!$D:$AO,34,0)="G",1000,1),
IF(D526=D525,AE525,""))</f>
        <v>3.448</v>
      </c>
      <c r="AF526" s="27">
        <f t="shared" si="33"/>
        <v>123.21000000000001</v>
      </c>
      <c r="AG526" s="27" t="str">
        <f t="shared" si="34"/>
        <v/>
      </c>
      <c r="AH526" s="28">
        <f t="shared" si="35"/>
        <v>5.1744000000000009E-3</v>
      </c>
      <c r="AI526" s="18" t="str">
        <f>IFERROR(VLOOKUP(E526,'[5]LOG Data SAP'!$D:$E,2,0),IF(D526=D525,AI525,""))</f>
        <v>NDEO RLL-ON MINI SHG_WHT_FML 25ML</v>
      </c>
      <c r="AJ526" s="20" t="str">
        <f>IFERROR([5]SKU!VI527,IF(D526=D525,AJ525,""))</f>
        <v>82254</v>
      </c>
      <c r="AK526" s="18" t="str">
        <f>VLOOKUP(E526,[5]SKU!I:X,16,FALSE)</f>
        <v>3307.20.00</v>
      </c>
    </row>
    <row r="527" spans="1:37">
      <c r="A527" s="18" t="str">
        <f>[5]SKU!AC528</f>
        <v>Nivea</v>
      </c>
      <c r="B527" s="18" t="str">
        <f>[5]SKU!AE528</f>
        <v>Nivea Deodorant</v>
      </c>
      <c r="C527" s="18" t="str">
        <f>[5]SKU!AJ528</f>
        <v>Deo Female</v>
      </c>
      <c r="D527" s="18" t="str">
        <f>[5]SKU!G528</f>
        <v>NDEO Roll On Happy Shave 25ml</v>
      </c>
      <c r="E527" s="19" t="str">
        <f>[5]SKU!I528</f>
        <v>82254-04800-25</v>
      </c>
      <c r="F527" s="19" t="str">
        <f>[5]SKU!J528</f>
        <v>82254-04820-31</v>
      </c>
      <c r="G527" s="18" t="str">
        <f>[5]SKU!K528</f>
        <v>NDEO Roll-On Happy Shave 25ml</v>
      </c>
      <c r="H527" s="18" t="str">
        <f>IF([5]SKU!L528="R","Regular",
IF([5]SKU!L528="P","Promo",
IF([5]SKU!L528="S","Sample",
IF([5]SKU!L528="V","VAS",""))))</f>
        <v>Regular</v>
      </c>
      <c r="I527" s="18" t="str">
        <f>IF([5]SKU!QC528="A","Active",
IF([5]SKU!QC528="D","Discontinue",
IF([5]SKU!QC528="N","NPD","")))</f>
        <v>Active</v>
      </c>
      <c r="J527" s="18" t="str">
        <f>VLOOKUP(IFERROR(VLOOKUP(E527,'[5]Material Status'!A:I,9,0),""),'[5]Material Status'!U:W,3,0)</f>
        <v>Inactive</v>
      </c>
      <c r="K527" s="20" t="str">
        <f>IFERROR(VLOOKUP(E527,'[5]LOG Data SAP'!$D:$AO,11,0),
IF(D527=D526,K526,""))</f>
        <v>8999777007478</v>
      </c>
      <c r="L527" s="20" t="str">
        <f>IFERROR(VLOOKUP(E527,'[5]LOG Data SAP'!$D:$AO,13,0),
IF(D527=D526,L526,""))</f>
        <v>8999777007485</v>
      </c>
      <c r="M527" s="20" t="str">
        <f>IFERROR(VLOOKUP(E527,'[5]LOG Data SAP'!$D:$AO,15,0),
IF(D527=D526,M526,""))</f>
        <v>8999777007492</v>
      </c>
      <c r="N527" s="21">
        <f>[5]SKU!VH528</f>
        <v>900</v>
      </c>
      <c r="O527" s="22">
        <f>[5]SKU!VN528</f>
        <v>10610</v>
      </c>
      <c r="P527" s="23">
        <f>[5]SKU!VO528</f>
        <v>45383</v>
      </c>
      <c r="Q527" s="24">
        <f>IFERROR(_xlfn.NUMBERVALUE(VLOOKUP(E527,'[5]LOG Data SAP'!$D:$M,9,0)),
IF(D527=D526,Q526,""))</f>
        <v>6</v>
      </c>
      <c r="R527" s="24">
        <f>IFERROR(_xlfn.NUMBERVALUE(VLOOKUP(E527,'[5]LOG Data SAP'!$D:$M,10,0)),
IF(D527=D526,R526,""))</f>
        <v>30</v>
      </c>
      <c r="S527" s="24">
        <f t="shared" si="32"/>
        <v>5</v>
      </c>
      <c r="T527" s="25">
        <f>IFERROR(VLOOKUP($E527,'[5]LOG Data SAP'!$D:$V,17,0)/10,
IF(D527=D526,T526,""))</f>
        <v>3.7</v>
      </c>
      <c r="U527" s="25">
        <f>IFERROR(VLOOKUP($E527,'[5]LOG Data SAP'!$D:$V,18,0)/10,
IF(D527=D526,U526,""))</f>
        <v>3.7</v>
      </c>
      <c r="V527" s="25">
        <f>IFERROR(VLOOKUP($E527,'[5]LOG Data SAP'!$D:$V,19,0)/10,
IF(D527=D526,V526,""))</f>
        <v>9</v>
      </c>
      <c r="W527" s="25">
        <f>IFERROR(VLOOKUP($E527,'[5]LOG Data SAP'!$D:$AO,21,0)/10,
IF(D527=D526,W526,""))</f>
        <v>22.5</v>
      </c>
      <c r="X527" s="25">
        <f>IFERROR(VLOOKUP($E527,'[5]LOG Data SAP'!$D:$AO,22,0)/10,
IF(D527=D526,X526,""))</f>
        <v>3.8</v>
      </c>
      <c r="Y527" s="25">
        <f>IFERROR(VLOOKUP($E527,'[5]LOG Data SAP'!$D:$AO,23,0)/10,
IF(D527=D526,Y526,""))</f>
        <v>9</v>
      </c>
      <c r="Z527" s="25">
        <f>IFERROR(VLOOKUP($E527,'[5]LOG Data SAP'!$D:$AO,25,0)/10,
IF(D527=D526,Z526,""))</f>
        <v>23.2</v>
      </c>
      <c r="AA527" s="25">
        <f>IFERROR(VLOOKUP($E527,'[5]LOG Data SAP'!$D:$AO,26,0)/10,
IF(D527=D526,AA526,""))</f>
        <v>18.8</v>
      </c>
      <c r="AB527" s="25">
        <f>IFERROR(VLOOKUP($E527,'[5]LOG Data SAP'!$D:$AO,27,0)/10,
IF(D527=D526,AB526,""))</f>
        <v>9.4</v>
      </c>
      <c r="AC527" s="26">
        <f>IFERROR(VLOOKUP($E527,'[5]LOG Data SAP'!$D:$AO,29,0)/IF(VLOOKUP($E527,'[5]LOG Data SAP'!$D:$AO,30,0)="G",1000,1),
IF(D527=D526,AC526,""))</f>
        <v>0.1095</v>
      </c>
      <c r="AD527" s="26">
        <f>IFERROR(VLOOKUP($E527,'[5]LOG Data SAP'!$D:$AO,31,0)/IF(VLOOKUP($E527,'[5]LOG Data SAP'!$D:$AO,32,0)="G",1000,1),
IF(D527=D526,AD526,""))</f>
        <v>0.65700000000000003</v>
      </c>
      <c r="AE527" s="26">
        <f>IFERROR(VLOOKUP($E527,'[5]LOG Data SAP'!$D:$AO,33,0)/IF(VLOOKUP($E527,'[5]LOG Data SAP'!$D:$AO,34,0)="G",1000,1),
IF(D527=D526,AE526,""))</f>
        <v>3.448</v>
      </c>
      <c r="AF527" s="27">
        <f t="shared" si="33"/>
        <v>123.21000000000001</v>
      </c>
      <c r="AG527" s="27">
        <f t="shared" si="34"/>
        <v>769.5</v>
      </c>
      <c r="AH527" s="28">
        <f t="shared" si="35"/>
        <v>4.0999040000000006E-3</v>
      </c>
      <c r="AI527" s="18" t="str">
        <f>IFERROR(VLOOKUP(E527,'[5]LOG Data SAP'!$D:$E,2,0),IF(D527=D526,AI526,""))</f>
        <v>NDEO RLL-ON MINI SHG_WHT_FML 25ML</v>
      </c>
      <c r="AJ527" s="20" t="str">
        <f>IFERROR([5]SKU!VI528,IF(D527=D526,AJ526,""))</f>
        <v>82254</v>
      </c>
      <c r="AK527" s="18" t="str">
        <f>VLOOKUP(E527,[5]SKU!I:X,16,FALSE)</f>
        <v>3307.20.00</v>
      </c>
    </row>
    <row r="528" spans="1:37">
      <c r="A528" s="18" t="str">
        <f>[5]SKU!AC529</f>
        <v>Nivea</v>
      </c>
      <c r="B528" s="18" t="str">
        <f>[5]SKU!AE529</f>
        <v>Nivea Deodorant</v>
      </c>
      <c r="C528" s="18" t="str">
        <f>[5]SKU!AJ529</f>
        <v>Deo Female</v>
      </c>
      <c r="D528" s="18" t="str">
        <f>[5]SKU!G529</f>
        <v>NDEO Roll On Happy Shave 50ml</v>
      </c>
      <c r="E528" s="19" t="str">
        <f>[5]SKU!I529</f>
        <v>83781-04820-31</v>
      </c>
      <c r="F528" s="19" t="str">
        <f>[5]SKU!J529</f>
        <v>83781-04820-31</v>
      </c>
      <c r="G528" s="18" t="str">
        <f>[5]SKU!K529</f>
        <v>NIVEA Whitening Happy Shave Deodorant Roll On 50ml</v>
      </c>
      <c r="H528" s="18" t="str">
        <f>IF([5]SKU!L529="R","Regular",
IF([5]SKU!L529="P","Promo",
IF([5]SKU!L529="S","Sample",
IF([5]SKU!L529="V","VAS",""))))</f>
        <v>Regular</v>
      </c>
      <c r="I528" s="18" t="str">
        <f>IF([5]SKU!QC529="A","Active",
IF([5]SKU!QC529="D","Discontinue",
IF([5]SKU!QC529="N","NPD","")))</f>
        <v>Active</v>
      </c>
      <c r="J528" s="18" t="str">
        <f>VLOOKUP(IFERROR(VLOOKUP(E528,'[5]Material Status'!A:I,9,0),""),'[5]Material Status'!U:W,3,0)</f>
        <v>Active</v>
      </c>
      <c r="K528" s="20" t="str">
        <f>IFERROR(VLOOKUP(E528,'[5]LOG Data SAP'!$D:$AO,11,0),
IF(D528=D527,K527,""))</f>
        <v>8999777007430</v>
      </c>
      <c r="L528" s="20" t="str">
        <f>IFERROR(VLOOKUP(E528,'[5]LOG Data SAP'!$D:$AO,13,0),
IF(D528=D527,L527,""))</f>
        <v/>
      </c>
      <c r="M528" s="20" t="str">
        <f>IFERROR(VLOOKUP(E528,'[5]LOG Data SAP'!$D:$AO,15,0),
IF(D528=D527,M527,""))</f>
        <v>8999777010089</v>
      </c>
      <c r="N528" s="21">
        <f>[5]SKU!VH529</f>
        <v>1095</v>
      </c>
      <c r="O528" s="22">
        <f>[5]SKU!VN529</f>
        <v>18280</v>
      </c>
      <c r="P528" s="23">
        <f>[5]SKU!VO529</f>
        <v>45383</v>
      </c>
      <c r="Q528" s="24">
        <f>IFERROR(_xlfn.NUMBERVALUE(VLOOKUP(E528,'[5]LOG Data SAP'!$D:$M,9,0)),
IF(D528=D527,Q527,""))</f>
        <v>0</v>
      </c>
      <c r="R528" s="24">
        <f>IFERROR(_xlfn.NUMBERVALUE(VLOOKUP(E528,'[5]LOG Data SAP'!$D:$M,10,0)),
IF(D528=D527,R527,""))</f>
        <v>24</v>
      </c>
      <c r="S528" s="24">
        <f t="shared" si="32"/>
        <v>0</v>
      </c>
      <c r="T528" s="25">
        <f>IFERROR(VLOOKUP($E528,'[5]LOG Data SAP'!$D:$V,17,0)/10,
IF(D528=D527,T527,""))</f>
        <v>4.0999999999999996</v>
      </c>
      <c r="U528" s="25">
        <f>IFERROR(VLOOKUP($E528,'[5]LOG Data SAP'!$D:$V,18,0)/10,
IF(D528=D527,U527,""))</f>
        <v>4.0999999999999996</v>
      </c>
      <c r="V528" s="25">
        <f>IFERROR(VLOOKUP($E528,'[5]LOG Data SAP'!$D:$V,19,0)/10,
IF(D528=D527,V527,""))</f>
        <v>11</v>
      </c>
      <c r="W528" s="25">
        <f>IFERROR(VLOOKUP($E528,'[5]LOG Data SAP'!$D:$AO,21,0)/10,
IF(D528=D527,W527,""))</f>
        <v>0</v>
      </c>
      <c r="X528" s="25">
        <f>IFERROR(VLOOKUP($E528,'[5]LOG Data SAP'!$D:$AO,22,0)/10,
IF(D528=D527,X527,""))</f>
        <v>0</v>
      </c>
      <c r="Y528" s="25">
        <f>IFERROR(VLOOKUP($E528,'[5]LOG Data SAP'!$D:$AO,23,0)/10,
IF(D528=D527,Y527,""))</f>
        <v>0</v>
      </c>
      <c r="Z528" s="25">
        <f>IFERROR(VLOOKUP($E528,'[5]LOG Data SAP'!$D:$AO,25,0)/10,
IF(D528=D527,Z527,""))</f>
        <v>25.8</v>
      </c>
      <c r="AA528" s="25">
        <f>IFERROR(VLOOKUP($E528,'[5]LOG Data SAP'!$D:$AO,26,0)/10,
IF(D528=D527,AA527,""))</f>
        <v>17.100000000000001</v>
      </c>
      <c r="AB528" s="25">
        <f>IFERROR(VLOOKUP($E528,'[5]LOG Data SAP'!$D:$AO,27,0)/10,
IF(D528=D527,AB527,""))</f>
        <v>12.8</v>
      </c>
      <c r="AC528" s="26">
        <f>IFERROR(VLOOKUP($E528,'[5]LOG Data SAP'!$D:$AO,29,0)/IF(VLOOKUP($E528,'[5]LOG Data SAP'!$D:$AO,30,0)="G",1000,1),
IF(D528=D527,AC527,""))</f>
        <v>0.156</v>
      </c>
      <c r="AD528" s="26">
        <f>IFERROR(VLOOKUP($E528,'[5]LOG Data SAP'!$D:$AO,31,0)/IF(VLOOKUP($E528,'[5]LOG Data SAP'!$D:$AO,32,0)="G",1000,1),
IF(D528=D527,AD527,""))</f>
        <v>0</v>
      </c>
      <c r="AE528" s="26">
        <f>IFERROR(VLOOKUP($E528,'[5]LOG Data SAP'!$D:$AO,33,0)/IF(VLOOKUP($E528,'[5]LOG Data SAP'!$D:$AO,34,0)="G",1000,1),
IF(D528=D527,AE527,""))</f>
        <v>3.8940000000000001</v>
      </c>
      <c r="AF528" s="27">
        <f t="shared" si="33"/>
        <v>184.91</v>
      </c>
      <c r="AG528" s="27" t="str">
        <f t="shared" si="34"/>
        <v/>
      </c>
      <c r="AH528" s="28">
        <f t="shared" si="35"/>
        <v>5.6471040000000009E-3</v>
      </c>
      <c r="AI528" s="18" t="str">
        <f>IFERROR(VLOOKUP(E528,'[5]LOG Data SAP'!$D:$E,2,0),IF(D528=D527,AI527,""))</f>
        <v>NDEO RLL_ON BRG_HPY_SHV_FML 50ML</v>
      </c>
      <c r="AJ528" s="20" t="str">
        <f>IFERROR([5]SKU!VI529,IF(D528=D527,AJ527,""))</f>
        <v>83781</v>
      </c>
      <c r="AK528" s="18" t="str">
        <f>VLOOKUP(E528,[5]SKU!I:X,16,FALSE)</f>
        <v>3307.20.00</v>
      </c>
    </row>
    <row r="529" spans="1:37">
      <c r="A529" s="18" t="str">
        <f>[5]SKU!AC530</f>
        <v>Nivea</v>
      </c>
      <c r="B529" s="18" t="str">
        <f>[5]SKU!AE530</f>
        <v>Nivea Deodorant</v>
      </c>
      <c r="C529" s="18" t="str">
        <f>[5]SKU!AJ530</f>
        <v>Deo Female</v>
      </c>
      <c r="D529" s="18" t="str">
        <f>[5]SKU!G530</f>
        <v>NDEO Roll On Happy Shave 50ml</v>
      </c>
      <c r="E529" s="19" t="str">
        <f>[5]SKU!I530</f>
        <v>83781-04800-28</v>
      </c>
      <c r="F529" s="19" t="str">
        <f>[5]SKU!J530</f>
        <v>83781-04820-31</v>
      </c>
      <c r="G529" s="18" t="str">
        <f>[5]SKU!K530</f>
        <v>NIVEA Whitening Happy Shave Deodorant Roll On 50ml</v>
      </c>
      <c r="H529" s="18" t="str">
        <f>IF([5]SKU!L530="R","Regular",
IF([5]SKU!L530="P","Promo",
IF([5]SKU!L530="S","Sample",
IF([5]SKU!L530="V","VAS",""))))</f>
        <v>Regular</v>
      </c>
      <c r="I529" s="18" t="str">
        <f>IF([5]SKU!QC530="A","Active",
IF([5]SKU!QC530="D","Discontinue",
IF([5]SKU!QC530="N","NPD","")))</f>
        <v>Active</v>
      </c>
      <c r="J529" s="18" t="str">
        <f>VLOOKUP(IFERROR(VLOOKUP(E529,'[5]Material Status'!A:I,9,0),""),'[5]Material Status'!U:W,3,0)</f>
        <v>Inactive</v>
      </c>
      <c r="K529" s="20" t="str">
        <f>IFERROR(VLOOKUP(E529,'[5]LOG Data SAP'!$D:$AO,11,0),
IF(D529=D528,K528,""))</f>
        <v>8999777007430</v>
      </c>
      <c r="L529" s="20" t="str">
        <f>IFERROR(VLOOKUP(E529,'[5]LOG Data SAP'!$D:$AO,13,0),
IF(D529=D528,L528,""))</f>
        <v/>
      </c>
      <c r="M529" s="20" t="str">
        <f>IFERROR(VLOOKUP(E529,'[5]LOG Data SAP'!$D:$AO,15,0),
IF(D529=D528,M528,""))</f>
        <v>8999777010089</v>
      </c>
      <c r="N529" s="21">
        <f>[5]SKU!VH530</f>
        <v>1095</v>
      </c>
      <c r="O529" s="22">
        <f>[5]SKU!VN530</f>
        <v>18280</v>
      </c>
      <c r="P529" s="23">
        <f>[5]SKU!VO530</f>
        <v>45383</v>
      </c>
      <c r="Q529" s="24">
        <f>IFERROR(_xlfn.NUMBERVALUE(VLOOKUP(E529,'[5]LOG Data SAP'!$D:$M,9,0)),
IF(D529=D528,Q528,""))</f>
        <v>0</v>
      </c>
      <c r="R529" s="24">
        <f>IFERROR(_xlfn.NUMBERVALUE(VLOOKUP(E529,'[5]LOG Data SAP'!$D:$M,10,0)),
IF(D529=D528,R528,""))</f>
        <v>24</v>
      </c>
      <c r="S529" s="24">
        <f t="shared" si="32"/>
        <v>0</v>
      </c>
      <c r="T529" s="25">
        <f>IFERROR(VLOOKUP($E529,'[5]LOG Data SAP'!$D:$V,17,0)/10,
IF(D529=D528,T528,""))</f>
        <v>4.0999999999999996</v>
      </c>
      <c r="U529" s="25">
        <f>IFERROR(VLOOKUP($E529,'[5]LOG Data SAP'!$D:$V,18,0)/10,
IF(D529=D528,U528,""))</f>
        <v>4.0999999999999996</v>
      </c>
      <c r="V529" s="25">
        <f>IFERROR(VLOOKUP($E529,'[5]LOG Data SAP'!$D:$V,19,0)/10,
IF(D529=D528,V528,""))</f>
        <v>11</v>
      </c>
      <c r="W529" s="25">
        <f>IFERROR(VLOOKUP($E529,'[5]LOG Data SAP'!$D:$AO,21,0)/10,
IF(D529=D528,W528,""))</f>
        <v>0</v>
      </c>
      <c r="X529" s="25">
        <f>IFERROR(VLOOKUP($E529,'[5]LOG Data SAP'!$D:$AO,22,0)/10,
IF(D529=D528,X528,""))</f>
        <v>0</v>
      </c>
      <c r="Y529" s="25">
        <f>IFERROR(VLOOKUP($E529,'[5]LOG Data SAP'!$D:$AO,23,0)/10,
IF(D529=D528,Y528,""))</f>
        <v>0</v>
      </c>
      <c r="Z529" s="25">
        <f>IFERROR(VLOOKUP($E529,'[5]LOG Data SAP'!$D:$AO,25,0)/10,
IF(D529=D528,Z528,""))</f>
        <v>25.8</v>
      </c>
      <c r="AA529" s="25">
        <f>IFERROR(VLOOKUP($E529,'[5]LOG Data SAP'!$D:$AO,26,0)/10,
IF(D529=D528,AA528,""))</f>
        <v>17.100000000000001</v>
      </c>
      <c r="AB529" s="25">
        <f>IFERROR(VLOOKUP($E529,'[5]LOG Data SAP'!$D:$AO,27,0)/10,
IF(D529=D528,AB528,""))</f>
        <v>12.8</v>
      </c>
      <c r="AC529" s="26">
        <f>IFERROR(VLOOKUP($E529,'[5]LOG Data SAP'!$D:$AO,29,0)/IF(VLOOKUP($E529,'[5]LOG Data SAP'!$D:$AO,30,0)="G",1000,1),
IF(D529=D528,AC528,""))</f>
        <v>0.15597999999999998</v>
      </c>
      <c r="AD529" s="26">
        <f>IFERROR(VLOOKUP($E529,'[5]LOG Data SAP'!$D:$AO,31,0)/IF(VLOOKUP($E529,'[5]LOG Data SAP'!$D:$AO,32,0)="G",1000,1),
IF(D529=D528,AD528,""))</f>
        <v>0</v>
      </c>
      <c r="AE529" s="26">
        <f>IFERROR(VLOOKUP($E529,'[5]LOG Data SAP'!$D:$AO,33,0)/IF(VLOOKUP($E529,'[5]LOG Data SAP'!$D:$AO,34,0)="G",1000,1),
IF(D529=D528,AE528,""))</f>
        <v>3.895</v>
      </c>
      <c r="AF529" s="27">
        <f t="shared" si="33"/>
        <v>184.91</v>
      </c>
      <c r="AG529" s="27" t="str">
        <f t="shared" si="34"/>
        <v/>
      </c>
      <c r="AH529" s="28">
        <f t="shared" si="35"/>
        <v>5.6471040000000009E-3</v>
      </c>
      <c r="AI529" s="18" t="str">
        <f>IFERROR(VLOOKUP(E529,'[5]LOG Data SAP'!$D:$E,2,0),IF(D529=D528,AI528,""))</f>
        <v>NDEO RLL-ON SHG_WHT_FML 50ML</v>
      </c>
      <c r="AJ529" s="20" t="str">
        <f>IFERROR([5]SKU!VI530,IF(D529=D528,AJ528,""))</f>
        <v>83781</v>
      </c>
      <c r="AK529" s="18" t="str">
        <f>VLOOKUP(E529,[5]SKU!I:X,16,FALSE)</f>
        <v>3307.20.00</v>
      </c>
    </row>
    <row r="530" spans="1:37">
      <c r="A530" s="18" t="str">
        <f>[5]SKU!AC531</f>
        <v>Nivea</v>
      </c>
      <c r="B530" s="18" t="str">
        <f>[5]SKU!AE531</f>
        <v>Nivea Deodorant</v>
      </c>
      <c r="C530" s="18" t="str">
        <f>[5]SKU!AJ531</f>
        <v>Deo Female</v>
      </c>
      <c r="D530" s="18" t="str">
        <f>[5]SKU!G531</f>
        <v>NDEO Roll On Happy Shave 50ml</v>
      </c>
      <c r="E530" s="19" t="str">
        <f>[5]SKU!I531</f>
        <v>83781-04800-27</v>
      </c>
      <c r="F530" s="19" t="str">
        <f>[5]SKU!J531</f>
        <v>83781-04820-31</v>
      </c>
      <c r="G530" s="18" t="str">
        <f>[5]SKU!K531</f>
        <v>NDEO Roll-On Happy Shave 50ml</v>
      </c>
      <c r="H530" s="18" t="str">
        <f>IF([5]SKU!L531="R","Regular",
IF([5]SKU!L531="P","Promo",
IF([5]SKU!L531="S","Sample",
IF([5]SKU!L531="V","VAS",""))))</f>
        <v>Regular</v>
      </c>
      <c r="I530" s="18" t="str">
        <f>IF([5]SKU!QC531="A","Active",
IF([5]SKU!QC531="D","Discontinue",
IF([5]SKU!QC531="N","NPD","")))</f>
        <v>Active</v>
      </c>
      <c r="J530" s="18" t="str">
        <f>VLOOKUP(IFERROR(VLOOKUP(E530,'[5]Material Status'!A:I,9,0),""),'[5]Material Status'!U:W,3,0)</f>
        <v>Inactive</v>
      </c>
      <c r="K530" s="20" t="str">
        <f>IFERROR(VLOOKUP(E530,'[5]LOG Data SAP'!$D:$AO,11,0),
IF(D530=D529,K529,""))</f>
        <v>8999777007430</v>
      </c>
      <c r="L530" s="20" t="str">
        <f>IFERROR(VLOOKUP(E530,'[5]LOG Data SAP'!$D:$AO,13,0),
IF(D530=D529,L529,""))</f>
        <v>8999777007447</v>
      </c>
      <c r="M530" s="20" t="str">
        <f>IFERROR(VLOOKUP(E530,'[5]LOG Data SAP'!$D:$AO,15,0),
IF(D530=D529,M529,""))</f>
        <v>8999777007454</v>
      </c>
      <c r="N530" s="21">
        <f>[5]SKU!VH531</f>
        <v>1095</v>
      </c>
      <c r="O530" s="22">
        <f>[5]SKU!VN531</f>
        <v>18280</v>
      </c>
      <c r="P530" s="23">
        <f>[5]SKU!VO531</f>
        <v>45383</v>
      </c>
      <c r="Q530" s="24">
        <f>IFERROR(_xlfn.NUMBERVALUE(VLOOKUP(E530,'[5]LOG Data SAP'!$D:$M,9,0)),
IF(D530=D529,Q529,""))</f>
        <v>6</v>
      </c>
      <c r="R530" s="24">
        <f>IFERROR(_xlfn.NUMBERVALUE(VLOOKUP(E530,'[5]LOG Data SAP'!$D:$M,10,0)),
IF(D530=D529,R529,""))</f>
        <v>24</v>
      </c>
      <c r="S530" s="24">
        <f t="shared" si="32"/>
        <v>4</v>
      </c>
      <c r="T530" s="25">
        <f>IFERROR(VLOOKUP($E530,'[5]LOG Data SAP'!$D:$V,17,0)/10,
IF(D530=D529,T529,""))</f>
        <v>4.0999999999999996</v>
      </c>
      <c r="U530" s="25">
        <f>IFERROR(VLOOKUP($E530,'[5]LOG Data SAP'!$D:$V,18,0)/10,
IF(D530=D529,U529,""))</f>
        <v>4.0999999999999996</v>
      </c>
      <c r="V530" s="25">
        <f>IFERROR(VLOOKUP($E530,'[5]LOG Data SAP'!$D:$V,19,0)/10,
IF(D530=D529,V529,""))</f>
        <v>11</v>
      </c>
      <c r="W530" s="25">
        <f>IFERROR(VLOOKUP($E530,'[5]LOG Data SAP'!$D:$AO,21,0)/10,
IF(D530=D529,W529,""))</f>
        <v>0</v>
      </c>
      <c r="X530" s="25">
        <f>IFERROR(VLOOKUP($E530,'[5]LOG Data SAP'!$D:$AO,22,0)/10,
IF(D530=D529,X529,""))</f>
        <v>0</v>
      </c>
      <c r="Y530" s="25">
        <f>IFERROR(VLOOKUP($E530,'[5]LOG Data SAP'!$D:$AO,23,0)/10,
IF(D530=D529,Y529,""))</f>
        <v>0</v>
      </c>
      <c r="Z530" s="25">
        <f>IFERROR(VLOOKUP($E530,'[5]LOG Data SAP'!$D:$AO,25,0)/10,
IF(D530=D529,Z529,""))</f>
        <v>25.8</v>
      </c>
      <c r="AA530" s="25">
        <f>IFERROR(VLOOKUP($E530,'[5]LOG Data SAP'!$D:$AO,26,0)/10,
IF(D530=D529,AA529,""))</f>
        <v>17.100000000000001</v>
      </c>
      <c r="AB530" s="25">
        <f>IFERROR(VLOOKUP($E530,'[5]LOG Data SAP'!$D:$AO,27,0)/10,
IF(D530=D529,AB529,""))</f>
        <v>12.8</v>
      </c>
      <c r="AC530" s="26">
        <f>IFERROR(VLOOKUP($E530,'[5]LOG Data SAP'!$D:$AO,29,0)/IF(VLOOKUP($E530,'[5]LOG Data SAP'!$D:$AO,30,0)="G",1000,1),
IF(D530=D529,AC529,""))</f>
        <v>0.15597999999999998</v>
      </c>
      <c r="AD530" s="26">
        <f>IFERROR(VLOOKUP($E530,'[5]LOG Data SAP'!$D:$AO,31,0)/IF(VLOOKUP($E530,'[5]LOG Data SAP'!$D:$AO,32,0)="G",1000,1),
IF(D530=D529,AD529,""))</f>
        <v>0</v>
      </c>
      <c r="AE530" s="26">
        <f>IFERROR(VLOOKUP($E530,'[5]LOG Data SAP'!$D:$AO,33,0)/IF(VLOOKUP($E530,'[5]LOG Data SAP'!$D:$AO,34,0)="G",1000,1),
IF(D530=D529,AE529,""))</f>
        <v>3.9020000000000001</v>
      </c>
      <c r="AF530" s="27">
        <f t="shared" si="33"/>
        <v>184.91</v>
      </c>
      <c r="AG530" s="27" t="str">
        <f t="shared" si="34"/>
        <v/>
      </c>
      <c r="AH530" s="28">
        <f t="shared" si="35"/>
        <v>5.6471040000000009E-3</v>
      </c>
      <c r="AI530" s="18" t="str">
        <f>IFERROR(VLOOKUP(E530,'[5]LOG Data SAP'!$D:$E,2,0),IF(D530=D529,AI529,""))</f>
        <v>NDEO RLL-ON SHG_WHT_FML 50ML</v>
      </c>
      <c r="AJ530" s="20" t="str">
        <f>IFERROR([5]SKU!VI531,IF(D530=D529,AJ529,""))</f>
        <v>83781</v>
      </c>
      <c r="AK530" s="18" t="str">
        <f>VLOOKUP(E530,[5]SKU!I:X,16,FALSE)</f>
        <v>3307.20.00</v>
      </c>
    </row>
    <row r="531" spans="1:37">
      <c r="A531" s="18" t="str">
        <f>[5]SKU!AC532</f>
        <v>Nivea</v>
      </c>
      <c r="B531" s="18" t="str">
        <f>[5]SKU!AE532</f>
        <v>Nivea Deodorant</v>
      </c>
      <c r="C531" s="18" t="str">
        <f>[5]SKU!AJ532</f>
        <v>Deo Female</v>
      </c>
      <c r="D531" s="18" t="str">
        <f>[5]SKU!G532</f>
        <v>NDEO Roll On Happy Shave 50ml</v>
      </c>
      <c r="E531" s="19" t="str">
        <f>[5]SKU!I532</f>
        <v>83781-04800-25</v>
      </c>
      <c r="F531" s="19" t="str">
        <f>[5]SKU!J532</f>
        <v>83781-04820-31</v>
      </c>
      <c r="G531" s="18" t="str">
        <f>[5]SKU!K532</f>
        <v>NDEO Roll-On Happy Shave 50ml</v>
      </c>
      <c r="H531" s="18" t="str">
        <f>IF([5]SKU!L532="R","Regular",
IF([5]SKU!L532="P","Promo",
IF([5]SKU!L532="S","Sample",
IF([5]SKU!L532="V","VAS",""))))</f>
        <v>Regular</v>
      </c>
      <c r="I531" s="18" t="str">
        <f>IF([5]SKU!QC532="A","Active",
IF([5]SKU!QC532="D","Discontinue",
IF([5]SKU!QC532="N","NPD","")))</f>
        <v>Active</v>
      </c>
      <c r="J531" s="18" t="str">
        <f>VLOOKUP(IFERROR(VLOOKUP(E531,'[5]Material Status'!A:I,9,0),""),'[5]Material Status'!U:W,3,0)</f>
        <v>Inactive</v>
      </c>
      <c r="K531" s="20" t="str">
        <f>IFERROR(VLOOKUP(E531,'[5]LOG Data SAP'!$D:$AO,11,0),
IF(D531=D530,K530,""))</f>
        <v>8999777007430</v>
      </c>
      <c r="L531" s="20" t="str">
        <f>IFERROR(VLOOKUP(E531,'[5]LOG Data SAP'!$D:$AO,13,0),
IF(D531=D530,L530,""))</f>
        <v>8999777007447</v>
      </c>
      <c r="M531" s="20" t="str">
        <f>IFERROR(VLOOKUP(E531,'[5]LOG Data SAP'!$D:$AO,15,0),
IF(D531=D530,M530,""))</f>
        <v>8999777007454</v>
      </c>
      <c r="N531" s="21">
        <f>[5]SKU!VH532</f>
        <v>1095</v>
      </c>
      <c r="O531" s="22">
        <f>[5]SKU!VN532</f>
        <v>18280</v>
      </c>
      <c r="P531" s="23">
        <f>[5]SKU!VO532</f>
        <v>45383</v>
      </c>
      <c r="Q531" s="24">
        <f>IFERROR(_xlfn.NUMBERVALUE(VLOOKUP(E531,'[5]LOG Data SAP'!$D:$M,9,0)),
IF(D531=D530,Q530,""))</f>
        <v>6</v>
      </c>
      <c r="R531" s="24">
        <f>IFERROR(_xlfn.NUMBERVALUE(VLOOKUP(E531,'[5]LOG Data SAP'!$D:$M,10,0)),
IF(D531=D530,R530,""))</f>
        <v>24</v>
      </c>
      <c r="S531" s="24">
        <f t="shared" si="32"/>
        <v>4</v>
      </c>
      <c r="T531" s="25">
        <f>IFERROR(VLOOKUP($E531,'[5]LOG Data SAP'!$D:$V,17,0)/10,
IF(D531=D530,T530,""))</f>
        <v>4.0999999999999996</v>
      </c>
      <c r="U531" s="25">
        <f>IFERROR(VLOOKUP($E531,'[5]LOG Data SAP'!$D:$V,18,0)/10,
IF(D531=D530,U530,""))</f>
        <v>4.0999999999999996</v>
      </c>
      <c r="V531" s="25">
        <f>IFERROR(VLOOKUP($E531,'[5]LOG Data SAP'!$D:$V,19,0)/10,
IF(D531=D530,V530,""))</f>
        <v>11</v>
      </c>
      <c r="W531" s="25">
        <f>IFERROR(VLOOKUP($E531,'[5]LOG Data SAP'!$D:$AO,21,0)/10,
IF(D531=D530,W530,""))</f>
        <v>24.2</v>
      </c>
      <c r="X531" s="25">
        <f>IFERROR(VLOOKUP($E531,'[5]LOG Data SAP'!$D:$AO,22,0)/10,
IF(D531=D530,X530,""))</f>
        <v>4.0999999999999996</v>
      </c>
      <c r="Y531" s="25">
        <f>IFERROR(VLOOKUP($E531,'[5]LOG Data SAP'!$D:$AO,23,0)/10,
IF(D531=D530,Y530,""))</f>
        <v>11</v>
      </c>
      <c r="Z531" s="25">
        <f>IFERROR(VLOOKUP($E531,'[5]LOG Data SAP'!$D:$AO,25,0)/10,
IF(D531=D530,Z530,""))</f>
        <v>25</v>
      </c>
      <c r="AA531" s="25">
        <f>IFERROR(VLOOKUP($E531,'[5]LOG Data SAP'!$D:$AO,26,0)/10,
IF(D531=D530,AA530,""))</f>
        <v>16.3</v>
      </c>
      <c r="AB531" s="25">
        <f>IFERROR(VLOOKUP($E531,'[5]LOG Data SAP'!$D:$AO,27,0)/10,
IF(D531=D530,AB530,""))</f>
        <v>11.2</v>
      </c>
      <c r="AC531" s="26">
        <f>IFERROR(VLOOKUP($E531,'[5]LOG Data SAP'!$D:$AO,29,0)/IF(VLOOKUP($E531,'[5]LOG Data SAP'!$D:$AO,30,0)="G",1000,1),
IF(D531=D530,AC530,""))</f>
        <v>0.15597999999999998</v>
      </c>
      <c r="AD531" s="26">
        <f>IFERROR(VLOOKUP($E531,'[5]LOG Data SAP'!$D:$AO,31,0)/IF(VLOOKUP($E531,'[5]LOG Data SAP'!$D:$AO,32,0)="G",1000,1),
IF(D531=D530,AD530,""))</f>
        <v>0.95</v>
      </c>
      <c r="AE531" s="26">
        <f>IFERROR(VLOOKUP($E531,'[5]LOG Data SAP'!$D:$AO,33,0)/IF(VLOOKUP($E531,'[5]LOG Data SAP'!$D:$AO,34,0)="G",1000,1),
IF(D531=D530,AE530,""))</f>
        <v>3.9020000000000001</v>
      </c>
      <c r="AF531" s="27">
        <f t="shared" si="33"/>
        <v>184.91</v>
      </c>
      <c r="AG531" s="27">
        <f t="shared" si="34"/>
        <v>1091.4199999999998</v>
      </c>
      <c r="AH531" s="28">
        <f t="shared" si="35"/>
        <v>4.5640000000000003E-3</v>
      </c>
      <c r="AI531" s="18" t="str">
        <f>IFERROR(VLOOKUP(E531,'[5]LOG Data SAP'!$D:$E,2,0),IF(D531=D530,AI530,""))</f>
        <v>NDEO RLL-ON SHG_WHT_FML 50ML</v>
      </c>
      <c r="AJ531" s="20" t="str">
        <f>IFERROR([5]SKU!VI532,IF(D531=D530,AJ530,""))</f>
        <v>83781</v>
      </c>
      <c r="AK531" s="18" t="str">
        <f>VLOOKUP(E531,[5]SKU!I:X,16,FALSE)</f>
        <v>3307.20.00</v>
      </c>
    </row>
    <row r="532" spans="1:37">
      <c r="A532" s="18" t="str">
        <f>[5]SKU!AC533</f>
        <v>Nivea</v>
      </c>
      <c r="B532" s="18" t="str">
        <f>[5]SKU!AE533</f>
        <v>Nivea Deodorant</v>
      </c>
      <c r="C532" s="18" t="str">
        <f>[5]SKU!AJ533</f>
        <v>Deo Female</v>
      </c>
      <c r="D532" s="18" t="str">
        <f>[5]SKU!G533</f>
        <v>NDEO Roll On Happy Shave 50ml</v>
      </c>
      <c r="E532" s="19" t="str">
        <f>[5]SKU!I533</f>
        <v>48330-00132-00</v>
      </c>
      <c r="F532" s="19" t="str">
        <f>[5]SKU!J533</f>
        <v>83781-04820-31</v>
      </c>
      <c r="G532" s="18" t="str">
        <f>[5]SKU!K533</f>
        <v>NDEO HS RO 50ml + NBody Serum 15 ml</v>
      </c>
      <c r="H532" s="18" t="str">
        <f>IF([5]SKU!L533="R","Regular",
IF([5]SKU!L533="P","Promo",
IF([5]SKU!L533="S","Sample",
IF([5]SKU!L533="V","VAS",""))))</f>
        <v>VAS</v>
      </c>
      <c r="I532" s="18" t="str">
        <f>IF([5]SKU!QC533="A","Active",
IF([5]SKU!QC533="D","Discontinue",
IF([5]SKU!QC533="N","NPD","")))</f>
        <v>Active</v>
      </c>
      <c r="J532" s="18" t="str">
        <f>VLOOKUP(IFERROR(VLOOKUP(E532,'[5]Material Status'!A:I,9,0),""),'[5]Material Status'!U:W,3,0)</f>
        <v>Inactive</v>
      </c>
      <c r="K532" s="20" t="str">
        <f>IFERROR(VLOOKUP(E532,'[5]LOG Data SAP'!$D:$AO,11,0),
IF(D532=D531,K531,""))</f>
        <v/>
      </c>
      <c r="L532" s="20" t="str">
        <f>IFERROR(VLOOKUP(E532,'[5]LOG Data SAP'!$D:$AO,13,0),
IF(D532=D531,L531,""))</f>
        <v/>
      </c>
      <c r="M532" s="20" t="str">
        <f>IFERROR(VLOOKUP(E532,'[5]LOG Data SAP'!$D:$AO,15,0),
IF(D532=D531,M531,""))</f>
        <v/>
      </c>
      <c r="N532" s="21">
        <f>[5]SKU!VH533</f>
        <v>900</v>
      </c>
      <c r="O532" s="22">
        <f>[5]SKU!VN533</f>
        <v>18280</v>
      </c>
      <c r="P532" s="23">
        <f>[5]SKU!VO533</f>
        <v>45383</v>
      </c>
      <c r="Q532" s="24">
        <f>IFERROR(_xlfn.NUMBERVALUE(VLOOKUP(E532,'[5]LOG Data SAP'!$D:$M,9,0)),
IF(D532=D531,Q531,""))</f>
        <v>0</v>
      </c>
      <c r="R532" s="24">
        <f>IFERROR(_xlfn.NUMBERVALUE(VLOOKUP(E532,'[5]LOG Data SAP'!$D:$M,10,0)),
IF(D532=D531,R531,""))</f>
        <v>24</v>
      </c>
      <c r="S532" s="24">
        <f t="shared" si="32"/>
        <v>0</v>
      </c>
      <c r="T532" s="25">
        <f>IFERROR(VLOOKUP($E532,'[5]LOG Data SAP'!$D:$V,17,0)/10,
IF(D532=D531,T531,""))</f>
        <v>9</v>
      </c>
      <c r="U532" s="25">
        <f>IFERROR(VLOOKUP($E532,'[5]LOG Data SAP'!$D:$V,18,0)/10,
IF(D532=D531,U531,""))</f>
        <v>6</v>
      </c>
      <c r="V532" s="25">
        <f>IFERROR(VLOOKUP($E532,'[5]LOG Data SAP'!$D:$V,19,0)/10,
IF(D532=D531,V531,""))</f>
        <v>11</v>
      </c>
      <c r="W532" s="25">
        <f>IFERROR(VLOOKUP($E532,'[5]LOG Data SAP'!$D:$AO,21,0)/10,
IF(D532=D531,W531,""))</f>
        <v>0</v>
      </c>
      <c r="X532" s="25">
        <f>IFERROR(VLOOKUP($E532,'[5]LOG Data SAP'!$D:$AO,22,0)/10,
IF(D532=D531,X531,""))</f>
        <v>0</v>
      </c>
      <c r="Y532" s="25">
        <f>IFERROR(VLOOKUP($E532,'[5]LOG Data SAP'!$D:$AO,23,0)/10,
IF(D532=D531,Y531,""))</f>
        <v>0</v>
      </c>
      <c r="Z532" s="25">
        <f>IFERROR(VLOOKUP($E532,'[5]LOG Data SAP'!$D:$AO,25,0)/10,
IF(D532=D531,Z531,""))</f>
        <v>33.6</v>
      </c>
      <c r="AA532" s="25">
        <f>IFERROR(VLOOKUP($E532,'[5]LOG Data SAP'!$D:$AO,26,0)/10,
IF(D532=D531,AA531,""))</f>
        <v>26</v>
      </c>
      <c r="AB532" s="25">
        <f>IFERROR(VLOOKUP($E532,'[5]LOG Data SAP'!$D:$AO,27,0)/10,
IF(D532=D531,AB531,""))</f>
        <v>16.5</v>
      </c>
      <c r="AC532" s="26">
        <f>IFERROR(VLOOKUP($E532,'[5]LOG Data SAP'!$D:$AO,29,0)/IF(VLOOKUP($E532,'[5]LOG Data SAP'!$D:$AO,30,0)="G",1000,1),
IF(D532=D531,AC531,""))</f>
        <v>0.187</v>
      </c>
      <c r="AD532" s="26">
        <f>IFERROR(VLOOKUP($E532,'[5]LOG Data SAP'!$D:$AO,31,0)/IF(VLOOKUP($E532,'[5]LOG Data SAP'!$D:$AO,32,0)="G",1000,1),
IF(D532=D531,AD531,""))</f>
        <v>0</v>
      </c>
      <c r="AE532" s="26">
        <f>IFERROR(VLOOKUP($E532,'[5]LOG Data SAP'!$D:$AO,33,0)/IF(VLOOKUP($E532,'[5]LOG Data SAP'!$D:$AO,34,0)="G",1000,1),
IF(D532=D531,AE531,""))</f>
        <v>4.8179999999999996</v>
      </c>
      <c r="AF532" s="27">
        <f t="shared" si="33"/>
        <v>594</v>
      </c>
      <c r="AG532" s="27" t="str">
        <f t="shared" si="34"/>
        <v/>
      </c>
      <c r="AH532" s="28">
        <f t="shared" si="35"/>
        <v>1.4414399999999999E-2</v>
      </c>
      <c r="AI532" s="18" t="str">
        <f>IFERROR(VLOOKUP(E532,'[5]LOG Data SAP'!$D:$E,2,0),IF(D532=D531,AI531,""))</f>
        <v>NDEO HPYSHV 50ML+NBO INST SRM 15ML</v>
      </c>
      <c r="AJ532" s="20" t="str">
        <f>IFERROR([5]SKU!VI533,IF(D532=D531,AJ531,""))</f>
        <v>83781</v>
      </c>
      <c r="AK532" s="18" t="str">
        <f>VLOOKUP(E532,[5]SKU!I:X,16,FALSE)</f>
        <v>3307.20.00</v>
      </c>
    </row>
    <row r="533" spans="1:37">
      <c r="A533" s="18" t="str">
        <f>[5]SKU!AC534</f>
        <v>Nivea</v>
      </c>
      <c r="B533" s="18" t="str">
        <f>[5]SKU!AE534</f>
        <v>Nivea Deodorant</v>
      </c>
      <c r="C533" s="18" t="str">
        <f>[5]SKU!AJ534</f>
        <v>Deo Female</v>
      </c>
      <c r="D533" s="18" t="str">
        <f>[5]SKU!G534</f>
        <v>NDEO Roll On Silk Touch 25ml</v>
      </c>
      <c r="E533" s="19" t="str">
        <f>[5]SKU!I534</f>
        <v>85969-04820-31</v>
      </c>
      <c r="F533" s="19" t="str">
        <f>[5]SKU!J534</f>
        <v>85969-04820-31</v>
      </c>
      <c r="G533" s="18" t="str">
        <f>[5]SKU!K534</f>
        <v>NIVEA Brightening Silk Touch Deodorant Roll On 25ml</v>
      </c>
      <c r="H533" s="18" t="str">
        <f>IF([5]SKU!L534="R","Regular",
IF([5]SKU!L534="P","Promo",
IF([5]SKU!L534="S","Sample",
IF([5]SKU!L534="V","VAS",""))))</f>
        <v>Regular</v>
      </c>
      <c r="I533" s="18" t="str">
        <f>IF([5]SKU!QC534="A","Active",
IF([5]SKU!QC534="D","Discontinue",
IF([5]SKU!QC534="N","NPD","")))</f>
        <v>Active</v>
      </c>
      <c r="J533" s="18" t="str">
        <f>VLOOKUP(IFERROR(VLOOKUP(E533,'[5]Material Status'!A:I,9,0),""),'[5]Material Status'!U:W,3,0)</f>
        <v>Active</v>
      </c>
      <c r="K533" s="20" t="str">
        <f>IFERROR(VLOOKUP(E533,'[5]LOG Data SAP'!$D:$AO,11,0),
IF(D533=D532,K532,""))</f>
        <v>8999777009267</v>
      </c>
      <c r="L533" s="20" t="str">
        <f>IFERROR(VLOOKUP(E533,'[5]LOG Data SAP'!$D:$AO,13,0),
IF(D533=D532,L532,""))</f>
        <v/>
      </c>
      <c r="M533" s="20" t="str">
        <f>IFERROR(VLOOKUP(E533,'[5]LOG Data SAP'!$D:$AO,15,0),
IF(D533=D532,M532,""))</f>
        <v>8999777009274</v>
      </c>
      <c r="N533" s="21">
        <f>[5]SKU!VH534</f>
        <v>1095</v>
      </c>
      <c r="O533" s="22">
        <f>[5]SKU!VN534</f>
        <v>10610</v>
      </c>
      <c r="P533" s="23">
        <f>[5]SKU!VO534</f>
        <v>45383</v>
      </c>
      <c r="Q533" s="24">
        <f>IFERROR(_xlfn.NUMBERVALUE(VLOOKUP(E533,'[5]LOG Data SAP'!$D:$M,9,0)),
IF(D533=D532,Q532,""))</f>
        <v>0</v>
      </c>
      <c r="R533" s="24">
        <f>IFERROR(_xlfn.NUMBERVALUE(VLOOKUP(E533,'[5]LOG Data SAP'!$D:$M,10,0)),
IF(D533=D532,R532,""))</f>
        <v>30</v>
      </c>
      <c r="S533" s="24">
        <f t="shared" si="32"/>
        <v>0</v>
      </c>
      <c r="T533" s="25">
        <f>IFERROR(VLOOKUP($E533,'[5]LOG Data SAP'!$D:$V,17,0)/10,
IF(D533=D532,T532,""))</f>
        <v>3.7</v>
      </c>
      <c r="U533" s="25">
        <f>IFERROR(VLOOKUP($E533,'[5]LOG Data SAP'!$D:$V,18,0)/10,
IF(D533=D532,U532,""))</f>
        <v>3.7</v>
      </c>
      <c r="V533" s="25">
        <f>IFERROR(VLOOKUP($E533,'[5]LOG Data SAP'!$D:$V,19,0)/10,
IF(D533=D532,V532,""))</f>
        <v>9</v>
      </c>
      <c r="W533" s="25">
        <f>IFERROR(VLOOKUP($E533,'[5]LOG Data SAP'!$D:$AO,21,0)/10,
IF(D533=D532,W532,""))</f>
        <v>0</v>
      </c>
      <c r="X533" s="25">
        <f>IFERROR(VLOOKUP($E533,'[5]LOG Data SAP'!$D:$AO,22,0)/10,
IF(D533=D532,X532,""))</f>
        <v>0</v>
      </c>
      <c r="Y533" s="25">
        <f>IFERROR(VLOOKUP($E533,'[5]LOG Data SAP'!$D:$AO,23,0)/10,
IF(D533=D532,Y532,""))</f>
        <v>0</v>
      </c>
      <c r="Z533" s="25">
        <f>IFERROR(VLOOKUP($E533,'[5]LOG Data SAP'!$D:$AO,25,0)/10,
IF(D533=D532,Z532,""))</f>
        <v>24</v>
      </c>
      <c r="AA533" s="25">
        <f>IFERROR(VLOOKUP($E533,'[5]LOG Data SAP'!$D:$AO,26,0)/10,
IF(D533=D532,AA532,""))</f>
        <v>19.600000000000001</v>
      </c>
      <c r="AB533" s="25">
        <f>IFERROR(VLOOKUP($E533,'[5]LOG Data SAP'!$D:$AO,27,0)/10,
IF(D533=D532,AB532,""))</f>
        <v>11</v>
      </c>
      <c r="AC533" s="26">
        <f>IFERROR(VLOOKUP($E533,'[5]LOG Data SAP'!$D:$AO,29,0)/IF(VLOOKUP($E533,'[5]LOG Data SAP'!$D:$AO,30,0)="G",1000,1),
IF(D533=D532,AC532,""))</f>
        <v>0.108</v>
      </c>
      <c r="AD533" s="26">
        <f>IFERROR(VLOOKUP($E533,'[5]LOG Data SAP'!$D:$AO,31,0)/IF(VLOOKUP($E533,'[5]LOG Data SAP'!$D:$AO,32,0)="G",1000,1),
IF(D533=D532,AD532,""))</f>
        <v>0</v>
      </c>
      <c r="AE533" s="26">
        <f>IFERROR(VLOOKUP($E533,'[5]LOG Data SAP'!$D:$AO,33,0)/IF(VLOOKUP($E533,'[5]LOG Data SAP'!$D:$AO,34,0)="G",1000,1),
IF(D533=D532,AE532,""))</f>
        <v>3.4409999999999998</v>
      </c>
      <c r="AF533" s="27">
        <f t="shared" si="33"/>
        <v>123.21000000000001</v>
      </c>
      <c r="AG533" s="27" t="str">
        <f t="shared" si="34"/>
        <v/>
      </c>
      <c r="AH533" s="28">
        <f t="shared" si="35"/>
        <v>5.1744000000000009E-3</v>
      </c>
      <c r="AI533" s="18" t="str">
        <f>IFERROR(VLOOKUP(E533,'[5]LOG Data SAP'!$D:$E,2,0),IF(D533=D532,AI532,""))</f>
        <v>NDEO PWD_RLL_ON BRG_FML 25ML</v>
      </c>
      <c r="AJ533" s="20" t="str">
        <f>IFERROR([5]SKU!VI534,IF(D533=D532,AJ532,""))</f>
        <v>85969</v>
      </c>
      <c r="AK533" s="18" t="str">
        <f>VLOOKUP(E533,[5]SKU!I:X,16,FALSE)</f>
        <v>3307.20.00</v>
      </c>
    </row>
    <row r="534" spans="1:37">
      <c r="A534" s="18" t="str">
        <f>[5]SKU!AC535</f>
        <v>Nivea</v>
      </c>
      <c r="B534" s="18" t="str">
        <f>[5]SKU!AE535</f>
        <v>Nivea Deodorant</v>
      </c>
      <c r="C534" s="18" t="str">
        <f>[5]SKU!AJ535</f>
        <v>Deo Female</v>
      </c>
      <c r="D534" s="18" t="str">
        <f>[5]SKU!G535</f>
        <v>NDEO Roll On Silk Touch 25ml</v>
      </c>
      <c r="E534" s="19" t="str">
        <f>[5]SKU!I535</f>
        <v>85969-04800-28</v>
      </c>
      <c r="F534" s="19" t="str">
        <f>[5]SKU!J535</f>
        <v>85969-04820-31</v>
      </c>
      <c r="G534" s="18" t="str">
        <f>[5]SKU!K535</f>
        <v>NIVEA Whitening Silk Touch Deodorant Roll On 25ml</v>
      </c>
      <c r="H534" s="18" t="str">
        <f>IF([5]SKU!L535="R","Regular",
IF([5]SKU!L535="P","Promo",
IF([5]SKU!L535="S","Sample",
IF([5]SKU!L535="V","VAS",""))))</f>
        <v>Regular</v>
      </c>
      <c r="I534" s="18" t="str">
        <f>IF([5]SKU!QC535="A","Active",
IF([5]SKU!QC535="D","Discontinue",
IF([5]SKU!QC535="N","NPD","")))</f>
        <v>Active</v>
      </c>
      <c r="J534" s="18" t="str">
        <f>VLOOKUP(IFERROR(VLOOKUP(E534,'[5]Material Status'!A:I,9,0),""),'[5]Material Status'!U:W,3,0)</f>
        <v>Inactive</v>
      </c>
      <c r="K534" s="20" t="str">
        <f>IFERROR(VLOOKUP(E534,'[5]LOG Data SAP'!$D:$AO,11,0),
IF(D534=D533,K533,""))</f>
        <v>8999777009267</v>
      </c>
      <c r="L534" s="20" t="str">
        <f>IFERROR(VLOOKUP(E534,'[5]LOG Data SAP'!$D:$AO,13,0),
IF(D534=D533,L533,""))</f>
        <v/>
      </c>
      <c r="M534" s="20" t="str">
        <f>IFERROR(VLOOKUP(E534,'[5]LOG Data SAP'!$D:$AO,15,0),
IF(D534=D533,M533,""))</f>
        <v>8999777009274</v>
      </c>
      <c r="N534" s="21">
        <f>[5]SKU!VH535</f>
        <v>1095</v>
      </c>
      <c r="O534" s="22">
        <f>[5]SKU!VN535</f>
        <v>10610</v>
      </c>
      <c r="P534" s="23">
        <f>[5]SKU!VO535</f>
        <v>45383</v>
      </c>
      <c r="Q534" s="24">
        <f>IFERROR(_xlfn.NUMBERVALUE(VLOOKUP(E534,'[5]LOG Data SAP'!$D:$M,9,0)),
IF(D534=D533,Q533,""))</f>
        <v>0</v>
      </c>
      <c r="R534" s="24">
        <f>IFERROR(_xlfn.NUMBERVALUE(VLOOKUP(E534,'[5]LOG Data SAP'!$D:$M,10,0)),
IF(D534=D533,R533,""))</f>
        <v>30</v>
      </c>
      <c r="S534" s="24">
        <f t="shared" si="32"/>
        <v>0</v>
      </c>
      <c r="T534" s="25">
        <f>IFERROR(VLOOKUP($E534,'[5]LOG Data SAP'!$D:$V,17,0)/10,
IF(D534=D533,T533,""))</f>
        <v>3.7</v>
      </c>
      <c r="U534" s="25">
        <f>IFERROR(VLOOKUP($E534,'[5]LOG Data SAP'!$D:$V,18,0)/10,
IF(D534=D533,U533,""))</f>
        <v>3.7</v>
      </c>
      <c r="V534" s="25">
        <f>IFERROR(VLOOKUP($E534,'[5]LOG Data SAP'!$D:$V,19,0)/10,
IF(D534=D533,V533,""))</f>
        <v>9</v>
      </c>
      <c r="W534" s="25">
        <f>IFERROR(VLOOKUP($E534,'[5]LOG Data SAP'!$D:$AO,21,0)/10,
IF(D534=D533,W533,""))</f>
        <v>0</v>
      </c>
      <c r="X534" s="25">
        <f>IFERROR(VLOOKUP($E534,'[5]LOG Data SAP'!$D:$AO,22,0)/10,
IF(D534=D533,X533,""))</f>
        <v>0</v>
      </c>
      <c r="Y534" s="25">
        <f>IFERROR(VLOOKUP($E534,'[5]LOG Data SAP'!$D:$AO,23,0)/10,
IF(D534=D533,Y533,""))</f>
        <v>0</v>
      </c>
      <c r="Z534" s="25">
        <f>IFERROR(VLOOKUP($E534,'[5]LOG Data SAP'!$D:$AO,25,0)/10,
IF(D534=D533,Z533,""))</f>
        <v>24</v>
      </c>
      <c r="AA534" s="25">
        <f>IFERROR(VLOOKUP($E534,'[5]LOG Data SAP'!$D:$AO,26,0)/10,
IF(D534=D533,AA533,""))</f>
        <v>19.600000000000001</v>
      </c>
      <c r="AB534" s="25">
        <f>IFERROR(VLOOKUP($E534,'[5]LOG Data SAP'!$D:$AO,27,0)/10,
IF(D534=D533,AB533,""))</f>
        <v>11</v>
      </c>
      <c r="AC534" s="26">
        <f>IFERROR(VLOOKUP($E534,'[5]LOG Data SAP'!$D:$AO,29,0)/IF(VLOOKUP($E534,'[5]LOG Data SAP'!$D:$AO,30,0)="G",1000,1),
IF(D534=D533,AC533,""))</f>
        <v>0.106783</v>
      </c>
      <c r="AD534" s="26">
        <f>IFERROR(VLOOKUP($E534,'[5]LOG Data SAP'!$D:$AO,31,0)/IF(VLOOKUP($E534,'[5]LOG Data SAP'!$D:$AO,32,0)="G",1000,1),
IF(D534=D533,AD533,""))</f>
        <v>0</v>
      </c>
      <c r="AE534" s="26">
        <f>IFERROR(VLOOKUP($E534,'[5]LOG Data SAP'!$D:$AO,33,0)/IF(VLOOKUP($E534,'[5]LOG Data SAP'!$D:$AO,34,0)="G",1000,1),
IF(D534=D533,AE533,""))</f>
        <v>3.3879999999999999</v>
      </c>
      <c r="AF534" s="27">
        <f t="shared" si="33"/>
        <v>123.21000000000001</v>
      </c>
      <c r="AG534" s="27" t="str">
        <f t="shared" si="34"/>
        <v/>
      </c>
      <c r="AH534" s="28">
        <f t="shared" si="35"/>
        <v>5.1744000000000009E-3</v>
      </c>
      <c r="AI534" s="18" t="str">
        <f>IFERROR(VLOOKUP(E534,'[5]LOG Data SAP'!$D:$E,2,0),IF(D534=D533,AI533,""))</f>
        <v>NDEO PWD_RLL_ON WHT 25ML</v>
      </c>
      <c r="AJ534" s="20" t="str">
        <f>IFERROR([5]SKU!VI535,IF(D534=D533,AJ533,""))</f>
        <v>85969</v>
      </c>
      <c r="AK534" s="18" t="str">
        <f>VLOOKUP(E534,[5]SKU!I:X,16,FALSE)</f>
        <v>3307.20.00</v>
      </c>
    </row>
    <row r="535" spans="1:37">
      <c r="A535" s="18" t="str">
        <f>[5]SKU!AC536</f>
        <v>Nivea</v>
      </c>
      <c r="B535" s="18" t="str">
        <f>[5]SKU!AE536</f>
        <v>Nivea Deodorant</v>
      </c>
      <c r="C535" s="18" t="str">
        <f>[5]SKU!AJ536</f>
        <v>Deo Female</v>
      </c>
      <c r="D535" s="18" t="str">
        <f>[5]SKU!G536</f>
        <v>NDEO Roll On Silk Touch 25ml</v>
      </c>
      <c r="E535" s="19" t="str">
        <f>[5]SKU!I536</f>
        <v>85969-04800-26</v>
      </c>
      <c r="F535" s="19" t="str">
        <f>[5]SKU!J536</f>
        <v>85969-04820-31</v>
      </c>
      <c r="G535" s="18" t="str">
        <f>[5]SKU!K536</f>
        <v>NDEO Roll-On Whitening Silk Touch 25ml</v>
      </c>
      <c r="H535" s="18" t="str">
        <f>IF([5]SKU!L536="R","Regular",
IF([5]SKU!L536="P","Promo",
IF([5]SKU!L536="S","Sample",
IF([5]SKU!L536="V","VAS",""))))</f>
        <v>Regular</v>
      </c>
      <c r="I535" s="18" t="str">
        <f>IF([5]SKU!QC536="A","Active",
IF([5]SKU!QC536="D","Discontinue",
IF([5]SKU!QC536="N","NPD","")))</f>
        <v>Active</v>
      </c>
      <c r="J535" s="18" t="str">
        <f>VLOOKUP(IFERROR(VLOOKUP(E535,'[5]Material Status'!A:I,9,0),""),'[5]Material Status'!U:W,3,0)</f>
        <v>Inactive</v>
      </c>
      <c r="K535" s="20" t="str">
        <f>IFERROR(VLOOKUP(E535,'[5]LOG Data SAP'!$D:$AO,11,0),
IF(D535=D534,K534,""))</f>
        <v>8999777009267</v>
      </c>
      <c r="L535" s="20" t="str">
        <f>IFERROR(VLOOKUP(E535,'[5]LOG Data SAP'!$D:$AO,13,0),
IF(D535=D534,L534,""))</f>
        <v/>
      </c>
      <c r="M535" s="20" t="str">
        <f>IFERROR(VLOOKUP(E535,'[5]LOG Data SAP'!$D:$AO,15,0),
IF(D535=D534,M534,""))</f>
        <v>8999777009274</v>
      </c>
      <c r="N535" s="21">
        <f>[5]SKU!VH536</f>
        <v>1095</v>
      </c>
      <c r="O535" s="22">
        <f>[5]SKU!VN536</f>
        <v>10610</v>
      </c>
      <c r="P535" s="23">
        <f>[5]SKU!VO536</f>
        <v>45383</v>
      </c>
      <c r="Q535" s="24">
        <f>IFERROR(_xlfn.NUMBERVALUE(VLOOKUP(E535,'[5]LOG Data SAP'!$D:$M,9,0)),
IF(D535=D534,Q534,""))</f>
        <v>0</v>
      </c>
      <c r="R535" s="24">
        <f>IFERROR(_xlfn.NUMBERVALUE(VLOOKUP(E535,'[5]LOG Data SAP'!$D:$M,10,0)),
IF(D535=D534,R534,""))</f>
        <v>30</v>
      </c>
      <c r="S535" s="24">
        <f t="shared" si="32"/>
        <v>0</v>
      </c>
      <c r="T535" s="25">
        <f>IFERROR(VLOOKUP($E535,'[5]LOG Data SAP'!$D:$V,17,0)/10,
IF(D535=D534,T534,""))</f>
        <v>3.7</v>
      </c>
      <c r="U535" s="25">
        <f>IFERROR(VLOOKUP($E535,'[5]LOG Data SAP'!$D:$V,18,0)/10,
IF(D535=D534,U534,""))</f>
        <v>3.7</v>
      </c>
      <c r="V535" s="25">
        <f>IFERROR(VLOOKUP($E535,'[5]LOG Data SAP'!$D:$V,19,0)/10,
IF(D535=D534,V534,""))</f>
        <v>9</v>
      </c>
      <c r="W535" s="25">
        <f>IFERROR(VLOOKUP($E535,'[5]LOG Data SAP'!$D:$AO,21,0)/10,
IF(D535=D534,W534,""))</f>
        <v>0</v>
      </c>
      <c r="X535" s="25">
        <f>IFERROR(VLOOKUP($E535,'[5]LOG Data SAP'!$D:$AO,22,0)/10,
IF(D535=D534,X534,""))</f>
        <v>0</v>
      </c>
      <c r="Y535" s="25">
        <f>IFERROR(VLOOKUP($E535,'[5]LOG Data SAP'!$D:$AO,23,0)/10,
IF(D535=D534,Y534,""))</f>
        <v>0</v>
      </c>
      <c r="Z535" s="25">
        <f>IFERROR(VLOOKUP($E535,'[5]LOG Data SAP'!$D:$AO,25,0)/10,
IF(D535=D534,Z534,""))</f>
        <v>23.2</v>
      </c>
      <c r="AA535" s="25">
        <f>IFERROR(VLOOKUP($E535,'[5]LOG Data SAP'!$D:$AO,26,0)/10,
IF(D535=D534,AA534,""))</f>
        <v>18.8</v>
      </c>
      <c r="AB535" s="25">
        <f>IFERROR(VLOOKUP($E535,'[5]LOG Data SAP'!$D:$AO,27,0)/10,
IF(D535=D534,AB534,""))</f>
        <v>9.4</v>
      </c>
      <c r="AC535" s="26">
        <f>IFERROR(VLOOKUP($E535,'[5]LOG Data SAP'!$D:$AO,29,0)/IF(VLOOKUP($E535,'[5]LOG Data SAP'!$D:$AO,30,0)="G",1000,1),
IF(D535=D534,AC534,""))</f>
        <v>0.106783</v>
      </c>
      <c r="AD535" s="26">
        <f>IFERROR(VLOOKUP($E535,'[5]LOG Data SAP'!$D:$AO,31,0)/IF(VLOOKUP($E535,'[5]LOG Data SAP'!$D:$AO,32,0)="G",1000,1),
IF(D535=D534,AD534,""))</f>
        <v>0</v>
      </c>
      <c r="AE535" s="26">
        <f>IFERROR(VLOOKUP($E535,'[5]LOG Data SAP'!$D:$AO,33,0)/IF(VLOOKUP($E535,'[5]LOG Data SAP'!$D:$AO,34,0)="G",1000,1),
IF(D535=D534,AE534,""))</f>
        <v>3.3879999999999999</v>
      </c>
      <c r="AF535" s="27">
        <f t="shared" si="33"/>
        <v>123.21000000000001</v>
      </c>
      <c r="AG535" s="27" t="str">
        <f t="shared" si="34"/>
        <v/>
      </c>
      <c r="AH535" s="28">
        <f t="shared" si="35"/>
        <v>4.0999040000000006E-3</v>
      </c>
      <c r="AI535" s="18" t="str">
        <f>IFERROR(VLOOKUP(E535,'[5]LOG Data SAP'!$D:$E,2,0),IF(D535=D534,AI534,""))</f>
        <v>NDEO PWD_RLL_ON WHT 25ML</v>
      </c>
      <c r="AJ535" s="20" t="str">
        <f>IFERROR([5]SKU!VI536,IF(D535=D534,AJ534,""))</f>
        <v>85969</v>
      </c>
      <c r="AK535" s="18" t="str">
        <f>VLOOKUP(E535,[5]SKU!I:X,16,FALSE)</f>
        <v>3307.20.00</v>
      </c>
    </row>
    <row r="536" spans="1:37">
      <c r="A536" s="18" t="str">
        <f>[5]SKU!AC537</f>
        <v>Nivea</v>
      </c>
      <c r="B536" s="18" t="str">
        <f>[5]SKU!AE537</f>
        <v>Nivea Deodorant</v>
      </c>
      <c r="C536" s="18" t="str">
        <f>[5]SKU!AJ537</f>
        <v>Deo Female</v>
      </c>
      <c r="D536" s="18" t="str">
        <f>[5]SKU!G537</f>
        <v>NDEO Roll On Silk Touch 50ml</v>
      </c>
      <c r="E536" s="19" t="str">
        <f>[5]SKU!I537</f>
        <v>85968-04820-31</v>
      </c>
      <c r="F536" s="19" t="str">
        <f>[5]SKU!J537</f>
        <v>85968-04820-31</v>
      </c>
      <c r="G536" s="18" t="str">
        <f>[5]SKU!K537</f>
        <v>NIVEA Brightening Silk Touch Deodorant Roll On 50ml</v>
      </c>
      <c r="H536" s="18" t="str">
        <f>IF([5]SKU!L537="R","Regular",
IF([5]SKU!L537="P","Promo",
IF([5]SKU!L537="S","Sample",
IF([5]SKU!L537="V","VAS",""))))</f>
        <v>Regular</v>
      </c>
      <c r="I536" s="18" t="str">
        <f>IF([5]SKU!QC537="A","Active",
IF([5]SKU!QC537="D","Discontinue",
IF([5]SKU!QC537="N","NPD","")))</f>
        <v>Active</v>
      </c>
      <c r="J536" s="18" t="str">
        <f>VLOOKUP(IFERROR(VLOOKUP(E536,'[5]Material Status'!A:I,9,0),""),'[5]Material Status'!U:W,3,0)</f>
        <v>Active</v>
      </c>
      <c r="K536" s="20" t="str">
        <f>IFERROR(VLOOKUP(E536,'[5]LOG Data SAP'!$D:$AO,11,0),
IF(D536=D535,K535,""))</f>
        <v>8999777009281</v>
      </c>
      <c r="L536" s="20" t="str">
        <f>IFERROR(VLOOKUP(E536,'[5]LOG Data SAP'!$D:$AO,13,0),
IF(D536=D535,L535,""))</f>
        <v/>
      </c>
      <c r="M536" s="20" t="str">
        <f>IFERROR(VLOOKUP(E536,'[5]LOG Data SAP'!$D:$AO,15,0),
IF(D536=D535,M535,""))</f>
        <v>8999777009298</v>
      </c>
      <c r="N536" s="21">
        <f>[5]SKU!VH537</f>
        <v>1095</v>
      </c>
      <c r="O536" s="22">
        <f>[5]SKU!VN537</f>
        <v>18280</v>
      </c>
      <c r="P536" s="23">
        <f>[5]SKU!VO537</f>
        <v>45383</v>
      </c>
      <c r="Q536" s="24">
        <f>IFERROR(_xlfn.NUMBERVALUE(VLOOKUP(E536,'[5]LOG Data SAP'!$D:$M,9,0)),
IF(D536=D535,Q535,""))</f>
        <v>0</v>
      </c>
      <c r="R536" s="24">
        <f>IFERROR(_xlfn.NUMBERVALUE(VLOOKUP(E536,'[5]LOG Data SAP'!$D:$M,10,0)),
IF(D536=D535,R535,""))</f>
        <v>24</v>
      </c>
      <c r="S536" s="24">
        <f t="shared" si="32"/>
        <v>0</v>
      </c>
      <c r="T536" s="25">
        <f>IFERROR(VLOOKUP($E536,'[5]LOG Data SAP'!$D:$V,17,0)/10,
IF(D536=D535,T535,""))</f>
        <v>4.0999999999999996</v>
      </c>
      <c r="U536" s="25">
        <f>IFERROR(VLOOKUP($E536,'[5]LOG Data SAP'!$D:$V,18,0)/10,
IF(D536=D535,U535,""))</f>
        <v>4.0999999999999996</v>
      </c>
      <c r="V536" s="25">
        <f>IFERROR(VLOOKUP($E536,'[5]LOG Data SAP'!$D:$V,19,0)/10,
IF(D536=D535,V535,""))</f>
        <v>11</v>
      </c>
      <c r="W536" s="25">
        <f>IFERROR(VLOOKUP($E536,'[5]LOG Data SAP'!$D:$AO,21,0)/10,
IF(D536=D535,W535,""))</f>
        <v>0</v>
      </c>
      <c r="X536" s="25">
        <f>IFERROR(VLOOKUP($E536,'[5]LOG Data SAP'!$D:$AO,22,0)/10,
IF(D536=D535,X535,""))</f>
        <v>0</v>
      </c>
      <c r="Y536" s="25">
        <f>IFERROR(VLOOKUP($E536,'[5]LOG Data SAP'!$D:$AO,23,0)/10,
IF(D536=D535,Y535,""))</f>
        <v>0</v>
      </c>
      <c r="Z536" s="25">
        <f>IFERROR(VLOOKUP($E536,'[5]LOG Data SAP'!$D:$AO,25,0)/10,
IF(D536=D535,Z535,""))</f>
        <v>25.8</v>
      </c>
      <c r="AA536" s="25">
        <f>IFERROR(VLOOKUP($E536,'[5]LOG Data SAP'!$D:$AO,26,0)/10,
IF(D536=D535,AA535,""))</f>
        <v>17.100000000000001</v>
      </c>
      <c r="AB536" s="25">
        <f>IFERROR(VLOOKUP($E536,'[5]LOG Data SAP'!$D:$AO,27,0)/10,
IF(D536=D535,AB535,""))</f>
        <v>12.8</v>
      </c>
      <c r="AC536" s="26">
        <f>IFERROR(VLOOKUP($E536,'[5]LOG Data SAP'!$D:$AO,29,0)/IF(VLOOKUP($E536,'[5]LOG Data SAP'!$D:$AO,30,0)="G",1000,1),
IF(D536=D535,AC535,""))</f>
        <v>0.151</v>
      </c>
      <c r="AD536" s="26">
        <f>IFERROR(VLOOKUP($E536,'[5]LOG Data SAP'!$D:$AO,31,0)/IF(VLOOKUP($E536,'[5]LOG Data SAP'!$D:$AO,32,0)="G",1000,1),
IF(D536=D535,AD535,""))</f>
        <v>0</v>
      </c>
      <c r="AE536" s="26">
        <f>IFERROR(VLOOKUP($E536,'[5]LOG Data SAP'!$D:$AO,33,0)/IF(VLOOKUP($E536,'[5]LOG Data SAP'!$D:$AO,34,0)="G",1000,1),
IF(D536=D535,AE535,""))</f>
        <v>3.8940000000000001</v>
      </c>
      <c r="AF536" s="27">
        <f t="shared" si="33"/>
        <v>184.91</v>
      </c>
      <c r="AG536" s="27" t="str">
        <f t="shared" si="34"/>
        <v/>
      </c>
      <c r="AH536" s="28">
        <f t="shared" si="35"/>
        <v>5.6471040000000009E-3</v>
      </c>
      <c r="AI536" s="18" t="str">
        <f>IFERROR(VLOOKUP(E536,'[5]LOG Data SAP'!$D:$E,2,0),IF(D536=D535,AI535,""))</f>
        <v>NDEO PWD_RLL_ON BRG_FML 50ML</v>
      </c>
      <c r="AJ536" s="20" t="str">
        <f>IFERROR([5]SKU!VI537,IF(D536=D535,AJ535,""))</f>
        <v>85968</v>
      </c>
      <c r="AK536" s="18" t="str">
        <f>VLOOKUP(E536,[5]SKU!I:X,16,FALSE)</f>
        <v>3307.20.00</v>
      </c>
    </row>
    <row r="537" spans="1:37">
      <c r="A537" s="18" t="str">
        <f>[5]SKU!AC538</f>
        <v>Nivea</v>
      </c>
      <c r="B537" s="18" t="str">
        <f>[5]SKU!AE538</f>
        <v>Nivea Deodorant</v>
      </c>
      <c r="C537" s="18" t="str">
        <f>[5]SKU!AJ538</f>
        <v>Deo Female</v>
      </c>
      <c r="D537" s="18" t="str">
        <f>[5]SKU!G538</f>
        <v>NDEO Roll On Silk Touch 50ml</v>
      </c>
      <c r="E537" s="19" t="str">
        <f>[5]SKU!I538</f>
        <v>85968-04800-28</v>
      </c>
      <c r="F537" s="19" t="str">
        <f>[5]SKU!J538</f>
        <v>85968-04820-31</v>
      </c>
      <c r="G537" s="18" t="str">
        <f>[5]SKU!K538</f>
        <v>NIVEA Whitening Silk Touch Deodorant Roll On 50ml</v>
      </c>
      <c r="H537" s="18" t="str">
        <f>IF([5]SKU!L538="R","Regular",
IF([5]SKU!L538="P","Promo",
IF([5]SKU!L538="S","Sample",
IF([5]SKU!L538="V","VAS",""))))</f>
        <v>Regular</v>
      </c>
      <c r="I537" s="18" t="str">
        <f>IF([5]SKU!QC538="A","Active",
IF([5]SKU!QC538="D","Discontinue",
IF([5]SKU!QC538="N","NPD","")))</f>
        <v>Active</v>
      </c>
      <c r="J537" s="18" t="str">
        <f>VLOOKUP(IFERROR(VLOOKUP(E537,'[5]Material Status'!A:I,9,0),""),'[5]Material Status'!U:W,3,0)</f>
        <v>Inactive</v>
      </c>
      <c r="K537" s="20" t="str">
        <f>IFERROR(VLOOKUP(E537,'[5]LOG Data SAP'!$D:$AO,11,0),
IF(D537=D536,K536,""))</f>
        <v>8999777009281</v>
      </c>
      <c r="L537" s="20" t="str">
        <f>IFERROR(VLOOKUP(E537,'[5]LOG Data SAP'!$D:$AO,13,0),
IF(D537=D536,L536,""))</f>
        <v/>
      </c>
      <c r="M537" s="20" t="str">
        <f>IFERROR(VLOOKUP(E537,'[5]LOG Data SAP'!$D:$AO,15,0),
IF(D537=D536,M536,""))</f>
        <v>8999777009298</v>
      </c>
      <c r="N537" s="21">
        <f>[5]SKU!VH538</f>
        <v>1095</v>
      </c>
      <c r="O537" s="22">
        <f>[5]SKU!VN538</f>
        <v>18280</v>
      </c>
      <c r="P537" s="23">
        <f>[5]SKU!VO538</f>
        <v>45383</v>
      </c>
      <c r="Q537" s="24">
        <f>IFERROR(_xlfn.NUMBERVALUE(VLOOKUP(E537,'[5]LOG Data SAP'!$D:$M,9,0)),
IF(D537=D536,Q536,""))</f>
        <v>0</v>
      </c>
      <c r="R537" s="24">
        <f>IFERROR(_xlfn.NUMBERVALUE(VLOOKUP(E537,'[5]LOG Data SAP'!$D:$M,10,0)),
IF(D537=D536,R536,""))</f>
        <v>24</v>
      </c>
      <c r="S537" s="24">
        <f t="shared" si="32"/>
        <v>0</v>
      </c>
      <c r="T537" s="25">
        <f>IFERROR(VLOOKUP($E537,'[5]LOG Data SAP'!$D:$V,17,0)/10,
IF(D537=D536,T536,""))</f>
        <v>4.0999999999999996</v>
      </c>
      <c r="U537" s="25">
        <f>IFERROR(VLOOKUP($E537,'[5]LOG Data SAP'!$D:$V,18,0)/10,
IF(D537=D536,U536,""))</f>
        <v>4.0999999999999996</v>
      </c>
      <c r="V537" s="25">
        <f>IFERROR(VLOOKUP($E537,'[5]LOG Data SAP'!$D:$V,19,0)/10,
IF(D537=D536,V536,""))</f>
        <v>11</v>
      </c>
      <c r="W537" s="25">
        <f>IFERROR(VLOOKUP($E537,'[5]LOG Data SAP'!$D:$AO,21,0)/10,
IF(D537=D536,W536,""))</f>
        <v>0</v>
      </c>
      <c r="X537" s="25">
        <f>IFERROR(VLOOKUP($E537,'[5]LOG Data SAP'!$D:$AO,22,0)/10,
IF(D537=D536,X536,""))</f>
        <v>0</v>
      </c>
      <c r="Y537" s="25">
        <f>IFERROR(VLOOKUP($E537,'[5]LOG Data SAP'!$D:$AO,23,0)/10,
IF(D537=D536,Y536,""))</f>
        <v>0</v>
      </c>
      <c r="Z537" s="25">
        <f>IFERROR(VLOOKUP($E537,'[5]LOG Data SAP'!$D:$AO,25,0)/10,
IF(D537=D536,Z536,""))</f>
        <v>25.8</v>
      </c>
      <c r="AA537" s="25">
        <f>IFERROR(VLOOKUP($E537,'[5]LOG Data SAP'!$D:$AO,26,0)/10,
IF(D537=D536,AA536,""))</f>
        <v>17.100000000000001</v>
      </c>
      <c r="AB537" s="25">
        <f>IFERROR(VLOOKUP($E537,'[5]LOG Data SAP'!$D:$AO,27,0)/10,
IF(D537=D536,AB536,""))</f>
        <v>12.8</v>
      </c>
      <c r="AC537" s="26">
        <f>IFERROR(VLOOKUP($E537,'[5]LOG Data SAP'!$D:$AO,29,0)/IF(VLOOKUP($E537,'[5]LOG Data SAP'!$D:$AO,30,0)="G",1000,1),
IF(D537=D536,AC536,""))</f>
        <v>0.151</v>
      </c>
      <c r="AD537" s="26">
        <f>IFERROR(VLOOKUP($E537,'[5]LOG Data SAP'!$D:$AO,31,0)/IF(VLOOKUP($E537,'[5]LOG Data SAP'!$D:$AO,32,0)="G",1000,1),
IF(D537=D536,AD536,""))</f>
        <v>0</v>
      </c>
      <c r="AE537" s="26">
        <f>IFERROR(VLOOKUP($E537,'[5]LOG Data SAP'!$D:$AO,33,0)/IF(VLOOKUP($E537,'[5]LOG Data SAP'!$D:$AO,34,0)="G",1000,1),
IF(D537=D536,AE536,""))</f>
        <v>3.7749999999999999</v>
      </c>
      <c r="AF537" s="27">
        <f t="shared" si="33"/>
        <v>184.91</v>
      </c>
      <c r="AG537" s="27" t="str">
        <f t="shared" si="34"/>
        <v/>
      </c>
      <c r="AH537" s="28">
        <f t="shared" si="35"/>
        <v>5.6471040000000009E-3</v>
      </c>
      <c r="AI537" s="18" t="str">
        <f>IFERROR(VLOOKUP(E537,'[5]LOG Data SAP'!$D:$E,2,0),IF(D537=D536,AI536,""))</f>
        <v>NDEO PWD_RLL_ON WHT 50ML</v>
      </c>
      <c r="AJ537" s="20" t="str">
        <f>IFERROR([5]SKU!VI538,IF(D537=D536,AJ536,""))</f>
        <v>85968</v>
      </c>
      <c r="AK537" s="18" t="str">
        <f>VLOOKUP(E537,[5]SKU!I:X,16,FALSE)</f>
        <v>3307.20.00</v>
      </c>
    </row>
    <row r="538" spans="1:37">
      <c r="A538" s="18" t="str">
        <f>[5]SKU!AC539</f>
        <v>Nivea</v>
      </c>
      <c r="B538" s="18" t="str">
        <f>[5]SKU!AE539</f>
        <v>Nivea Deodorant</v>
      </c>
      <c r="C538" s="18" t="str">
        <f>[5]SKU!AJ539</f>
        <v>Deo Female</v>
      </c>
      <c r="D538" s="18" t="str">
        <f>[5]SKU!G539</f>
        <v>NDEO Roll On Silk Touch 50ml</v>
      </c>
      <c r="E538" s="19" t="str">
        <f>[5]SKU!I539</f>
        <v>85968-04800-26</v>
      </c>
      <c r="F538" s="19" t="str">
        <f>[5]SKU!J539</f>
        <v>85968-04820-31</v>
      </c>
      <c r="G538" s="18" t="str">
        <f>[5]SKU!K539</f>
        <v>NDEO Roll-On Whitening Silk Touch 50ml</v>
      </c>
      <c r="H538" s="18" t="str">
        <f>IF([5]SKU!L539="R","Regular",
IF([5]SKU!L539="P","Promo",
IF([5]SKU!L539="S","Sample",
IF([5]SKU!L539="V","VAS",""))))</f>
        <v>Regular</v>
      </c>
      <c r="I538" s="18" t="str">
        <f>IF([5]SKU!QC539="A","Active",
IF([5]SKU!QC539="D","Discontinue",
IF([5]SKU!QC539="N","NPD","")))</f>
        <v>Active</v>
      </c>
      <c r="J538" s="18" t="str">
        <f>VLOOKUP(IFERROR(VLOOKUP(E538,'[5]Material Status'!A:I,9,0),""),'[5]Material Status'!U:W,3,0)</f>
        <v>Inactive</v>
      </c>
      <c r="K538" s="20" t="str">
        <f>IFERROR(VLOOKUP(E538,'[5]LOG Data SAP'!$D:$AO,11,0),
IF(D538=D537,K537,""))</f>
        <v>8999777009281</v>
      </c>
      <c r="L538" s="20" t="str">
        <f>IFERROR(VLOOKUP(E538,'[5]LOG Data SAP'!$D:$AO,13,0),
IF(D538=D537,L537,""))</f>
        <v/>
      </c>
      <c r="M538" s="20" t="str">
        <f>IFERROR(VLOOKUP(E538,'[5]LOG Data SAP'!$D:$AO,15,0),
IF(D538=D537,M537,""))</f>
        <v>8999777009298</v>
      </c>
      <c r="N538" s="21">
        <f>[5]SKU!VH539</f>
        <v>1095</v>
      </c>
      <c r="O538" s="22">
        <f>[5]SKU!VN539</f>
        <v>18280</v>
      </c>
      <c r="P538" s="23">
        <f>[5]SKU!VO539</f>
        <v>45383</v>
      </c>
      <c r="Q538" s="24">
        <f>IFERROR(_xlfn.NUMBERVALUE(VLOOKUP(E538,'[5]LOG Data SAP'!$D:$M,9,0)),
IF(D538=D537,Q537,""))</f>
        <v>0</v>
      </c>
      <c r="R538" s="24">
        <f>IFERROR(_xlfn.NUMBERVALUE(VLOOKUP(E538,'[5]LOG Data SAP'!$D:$M,10,0)),
IF(D538=D537,R537,""))</f>
        <v>24</v>
      </c>
      <c r="S538" s="24">
        <f t="shared" si="32"/>
        <v>0</v>
      </c>
      <c r="T538" s="25">
        <f>IFERROR(VLOOKUP($E538,'[5]LOG Data SAP'!$D:$V,17,0)/10,
IF(D538=D537,T537,""))</f>
        <v>4.0999999999999996</v>
      </c>
      <c r="U538" s="25">
        <f>IFERROR(VLOOKUP($E538,'[5]LOG Data SAP'!$D:$V,18,0)/10,
IF(D538=D537,U537,""))</f>
        <v>4.0999999999999996</v>
      </c>
      <c r="V538" s="25">
        <f>IFERROR(VLOOKUP($E538,'[5]LOG Data SAP'!$D:$V,19,0)/10,
IF(D538=D537,V537,""))</f>
        <v>11</v>
      </c>
      <c r="W538" s="25">
        <f>IFERROR(VLOOKUP($E538,'[5]LOG Data SAP'!$D:$AO,21,0)/10,
IF(D538=D537,W537,""))</f>
        <v>0</v>
      </c>
      <c r="X538" s="25">
        <f>IFERROR(VLOOKUP($E538,'[5]LOG Data SAP'!$D:$AO,22,0)/10,
IF(D538=D537,X537,""))</f>
        <v>0</v>
      </c>
      <c r="Y538" s="25">
        <f>IFERROR(VLOOKUP($E538,'[5]LOG Data SAP'!$D:$AO,23,0)/10,
IF(D538=D537,Y537,""))</f>
        <v>0</v>
      </c>
      <c r="Z538" s="25">
        <f>IFERROR(VLOOKUP($E538,'[5]LOG Data SAP'!$D:$AO,25,0)/10,
IF(D538=D537,Z537,""))</f>
        <v>25</v>
      </c>
      <c r="AA538" s="25">
        <f>IFERROR(VLOOKUP($E538,'[5]LOG Data SAP'!$D:$AO,26,0)/10,
IF(D538=D537,AA537,""))</f>
        <v>16.3</v>
      </c>
      <c r="AB538" s="25">
        <f>IFERROR(VLOOKUP($E538,'[5]LOG Data SAP'!$D:$AO,27,0)/10,
IF(D538=D537,AB537,""))</f>
        <v>11.2</v>
      </c>
      <c r="AC538" s="26">
        <f>IFERROR(VLOOKUP($E538,'[5]LOG Data SAP'!$D:$AO,29,0)/IF(VLOOKUP($E538,'[5]LOG Data SAP'!$D:$AO,30,0)="G",1000,1),
IF(D538=D537,AC537,""))</f>
        <v>0.151005</v>
      </c>
      <c r="AD538" s="26">
        <f>IFERROR(VLOOKUP($E538,'[5]LOG Data SAP'!$D:$AO,31,0)/IF(VLOOKUP($E538,'[5]LOG Data SAP'!$D:$AO,32,0)="G",1000,1),
IF(D538=D537,AD537,""))</f>
        <v>0</v>
      </c>
      <c r="AE538" s="26">
        <f>IFERROR(VLOOKUP($E538,'[5]LOG Data SAP'!$D:$AO,33,0)/IF(VLOOKUP($E538,'[5]LOG Data SAP'!$D:$AO,34,0)="G",1000,1),
IF(D538=D537,AE537,""))</f>
        <v>3.7749999999999999</v>
      </c>
      <c r="AF538" s="27">
        <f t="shared" si="33"/>
        <v>184.91</v>
      </c>
      <c r="AG538" s="27" t="str">
        <f t="shared" si="34"/>
        <v/>
      </c>
      <c r="AH538" s="28">
        <f t="shared" si="35"/>
        <v>4.5640000000000003E-3</v>
      </c>
      <c r="AI538" s="18" t="str">
        <f>IFERROR(VLOOKUP(E538,'[5]LOG Data SAP'!$D:$E,2,0),IF(D538=D537,AI537,""))</f>
        <v>NDEO PWD_RLL_ON WHT 50ML</v>
      </c>
      <c r="AJ538" s="20" t="str">
        <f>IFERROR([5]SKU!VI539,IF(D538=D537,AJ537,""))</f>
        <v>85968</v>
      </c>
      <c r="AK538" s="18" t="str">
        <f>VLOOKUP(E538,[5]SKU!I:X,16,FALSE)</f>
        <v>3307.20.00</v>
      </c>
    </row>
    <row r="539" spans="1:37">
      <c r="A539" s="18" t="str">
        <f>[5]SKU!AC540</f>
        <v>Nivea</v>
      </c>
      <c r="B539" s="18" t="str">
        <f>[5]SKU!AE540</f>
        <v>Nivea Deodorant</v>
      </c>
      <c r="C539" s="18" t="str">
        <f>[5]SKU!AJ540</f>
        <v>Deo Female</v>
      </c>
      <c r="D539" s="18" t="str">
        <f>[5]SKU!G540</f>
        <v>NDEO Roll On Silk Touch 50ml</v>
      </c>
      <c r="E539" s="19" t="str">
        <f>[5]SKU!I540</f>
        <v>48332-00305-00</v>
      </c>
      <c r="F539" s="19" t="str">
        <f>[5]SKU!J540</f>
        <v>48332-00305-00</v>
      </c>
      <c r="G539" s="18" t="str">
        <f>[5]SKU!K540</f>
        <v>NIVEA Brightening Hijab Active Deodorant Roll On 50ml</v>
      </c>
      <c r="H539" s="18" t="str">
        <f>IF([5]SKU!L540="R","Regular",
IF([5]SKU!L540="P","Promo",
IF([5]SKU!L540="S","Sample",
IF([5]SKU!L540="V","VAS",""))))</f>
        <v>VAS</v>
      </c>
      <c r="I539" s="18" t="str">
        <f>IF([5]SKU!QC540="A","Active",
IF([5]SKU!QC540="D","Discontinue",
IF([5]SKU!QC540="N","NPD","")))</f>
        <v>Active</v>
      </c>
      <c r="J539" s="18" t="str">
        <f>VLOOKUP(IFERROR(VLOOKUP(E539,'[5]Material Status'!A:I,9,0),""),'[5]Material Status'!U:W,3,0)</f>
        <v>Active</v>
      </c>
      <c r="K539" s="20" t="str">
        <f>IFERROR(VLOOKUP(E539,'[5]LOG Data SAP'!$D:$AO,11,0),
IF(D539=D538,K538,""))</f>
        <v>8999777014209</v>
      </c>
      <c r="L539" s="20" t="str">
        <f>IFERROR(VLOOKUP(E539,'[5]LOG Data SAP'!$D:$AO,13,0),
IF(D539=D538,L538,""))</f>
        <v/>
      </c>
      <c r="M539" s="20" t="str">
        <f>IFERROR(VLOOKUP(E539,'[5]LOG Data SAP'!$D:$AO,15,0),
IF(D539=D538,M538,""))</f>
        <v>8999777015473</v>
      </c>
      <c r="N539" s="21">
        <f>[5]SKU!VH540</f>
        <v>1095</v>
      </c>
      <c r="O539" s="22">
        <f>[5]SKU!VN540</f>
        <v>18280</v>
      </c>
      <c r="P539" s="23">
        <f>[5]SKU!VO540</f>
        <v>45413</v>
      </c>
      <c r="Q539" s="24">
        <f>IFERROR(_xlfn.NUMBERVALUE(VLOOKUP(E539,'[5]LOG Data SAP'!$D:$M,9,0)),
IF(D539=D538,Q538,""))</f>
        <v>0</v>
      </c>
      <c r="R539" s="24">
        <f>IFERROR(_xlfn.NUMBERVALUE(VLOOKUP(E539,'[5]LOG Data SAP'!$D:$M,10,0)),
IF(D539=D538,R538,""))</f>
        <v>24</v>
      </c>
      <c r="S539" s="24">
        <f t="shared" si="32"/>
        <v>0</v>
      </c>
      <c r="T539" s="25">
        <f>IFERROR(VLOOKUP($E539,'[5]LOG Data SAP'!$D:$V,17,0)/10,
IF(D539=D538,T538,""))</f>
        <v>4.0999999999999996</v>
      </c>
      <c r="U539" s="25">
        <f>IFERROR(VLOOKUP($E539,'[5]LOG Data SAP'!$D:$V,18,0)/10,
IF(D539=D538,U538,""))</f>
        <v>4.0999999999999996</v>
      </c>
      <c r="V539" s="25">
        <f>IFERROR(VLOOKUP($E539,'[5]LOG Data SAP'!$D:$V,19,0)/10,
IF(D539=D538,V538,""))</f>
        <v>11</v>
      </c>
      <c r="W539" s="25">
        <f>IFERROR(VLOOKUP($E539,'[5]LOG Data SAP'!$D:$AO,21,0)/10,
IF(D539=D538,W538,""))</f>
        <v>0</v>
      </c>
      <c r="X539" s="25">
        <f>IFERROR(VLOOKUP($E539,'[5]LOG Data SAP'!$D:$AO,22,0)/10,
IF(D539=D538,X538,""))</f>
        <v>0</v>
      </c>
      <c r="Y539" s="25">
        <f>IFERROR(VLOOKUP($E539,'[5]LOG Data SAP'!$D:$AO,23,0)/10,
IF(D539=D538,Y538,""))</f>
        <v>0</v>
      </c>
      <c r="Z539" s="25">
        <f>IFERROR(VLOOKUP($E539,'[5]LOG Data SAP'!$D:$AO,25,0)/10,
IF(D539=D538,Z538,""))</f>
        <v>25.8</v>
      </c>
      <c r="AA539" s="25">
        <f>IFERROR(VLOOKUP($E539,'[5]LOG Data SAP'!$D:$AO,26,0)/10,
IF(D539=D538,AA538,""))</f>
        <v>17.100000000000001</v>
      </c>
      <c r="AB539" s="25">
        <f>IFERROR(VLOOKUP($E539,'[5]LOG Data SAP'!$D:$AO,27,0)/10,
IF(D539=D538,AB538,""))</f>
        <v>12.8</v>
      </c>
      <c r="AC539" s="26">
        <f>IFERROR(VLOOKUP($E539,'[5]LOG Data SAP'!$D:$AO,29,0)/IF(VLOOKUP($E539,'[5]LOG Data SAP'!$D:$AO,30,0)="G",1000,1),
IF(D539=D538,AC538,""))</f>
        <v>0.15597999999999998</v>
      </c>
      <c r="AD539" s="26">
        <f>IFERROR(VLOOKUP($E539,'[5]LOG Data SAP'!$D:$AO,31,0)/IF(VLOOKUP($E539,'[5]LOG Data SAP'!$D:$AO,32,0)="G",1000,1),
IF(D539=D538,AD538,""))</f>
        <v>0</v>
      </c>
      <c r="AE539" s="26">
        <f>IFERROR(VLOOKUP($E539,'[5]LOG Data SAP'!$D:$AO,33,0)/IF(VLOOKUP($E539,'[5]LOG Data SAP'!$D:$AO,34,0)="G",1000,1),
IF(D539=D538,AE538,""))</f>
        <v>3.8940000000000001</v>
      </c>
      <c r="AF539" s="27">
        <f t="shared" si="33"/>
        <v>184.91</v>
      </c>
      <c r="AG539" s="27" t="str">
        <f t="shared" si="34"/>
        <v/>
      </c>
      <c r="AH539" s="28">
        <f t="shared" si="35"/>
        <v>5.6471040000000009E-3</v>
      </c>
      <c r="AI539" s="18" t="str">
        <f>IFERROR(VLOOKUP(E539,'[5]LOG Data SAP'!$D:$E,2,0),IF(D539=D538,AI538,""))</f>
        <v>NIVEA_HIJAB_ACTIVE_RO_VA</v>
      </c>
      <c r="AJ539" s="20" t="str">
        <f>IFERROR([5]SKU!VI540,IF(D539=D538,AJ538,""))</f>
        <v>85968</v>
      </c>
      <c r="AK539" s="18" t="str">
        <f>VLOOKUP(E539,[5]SKU!I:X,16,FALSE)</f>
        <v>3307.20.00</v>
      </c>
    </row>
    <row r="540" spans="1:37">
      <c r="A540" s="18" t="str">
        <f>[5]SKU!AC541</f>
        <v>Nivea</v>
      </c>
      <c r="B540" s="18" t="str">
        <f>[5]SKU!AE541</f>
        <v>Nivea Deodorant</v>
      </c>
      <c r="C540" s="18" t="str">
        <f>[5]SKU!AJ541</f>
        <v>Deo Female</v>
      </c>
      <c r="D540" s="18" t="str">
        <f>[5]SKU!G541</f>
        <v>NDEO Roll On Whitening Anti Bacterial 50ml</v>
      </c>
      <c r="E540" s="19" t="str">
        <f>[5]SKU!I541</f>
        <v>85316-04800-32</v>
      </c>
      <c r="F540" s="19" t="str">
        <f>[5]SKU!J541</f>
        <v>85316-04800-32</v>
      </c>
      <c r="G540" s="18" t="str">
        <f>[5]SKU!K541</f>
        <v>NIVEA Brightening Anti Bacterial Deodorant Roll On 50ml</v>
      </c>
      <c r="H540" s="18" t="str">
        <f>IF([5]SKU!L541="R","Regular",
IF([5]SKU!L541="P","Promo",
IF([5]SKU!L541="S","Sample",
IF([5]SKU!L541="V","VAS",""))))</f>
        <v>Regular</v>
      </c>
      <c r="I540" s="18" t="str">
        <f>IF([5]SKU!QC541="A","Active",
IF([5]SKU!QC541="D","Discontinue",
IF([5]SKU!QC541="N","NPD","")))</f>
        <v>Active</v>
      </c>
      <c r="J540" s="18" t="str">
        <f>VLOOKUP(IFERROR(VLOOKUP(E540,'[5]Material Status'!A:I,9,0),""),'[5]Material Status'!U:W,3,0)</f>
        <v>Active</v>
      </c>
      <c r="K540" s="20" t="str">
        <f>IFERROR(VLOOKUP(E540,'[5]LOG Data SAP'!$D:$AO,11,0),
IF(D540=D539,K539,""))</f>
        <v>8999777014209</v>
      </c>
      <c r="L540" s="20" t="str">
        <f>IFERROR(VLOOKUP(E540,'[5]LOG Data SAP'!$D:$AO,13,0),
IF(D540=D539,L539,""))</f>
        <v/>
      </c>
      <c r="M540" s="20" t="str">
        <f>IFERROR(VLOOKUP(E540,'[5]LOG Data SAP'!$D:$AO,15,0),
IF(D540=D539,M539,""))</f>
        <v>8999777015473</v>
      </c>
      <c r="N540" s="21">
        <f>[5]SKU!VH541</f>
        <v>1095</v>
      </c>
      <c r="O540" s="22">
        <f>[5]SKU!VN541</f>
        <v>18600</v>
      </c>
      <c r="P540" s="23">
        <f>[5]SKU!VO541</f>
        <v>45383</v>
      </c>
      <c r="Q540" s="24">
        <f>IFERROR(_xlfn.NUMBERVALUE(VLOOKUP(E540,'[5]LOG Data SAP'!$D:$M,9,0)),
IF(D540=D539,Q539,""))</f>
        <v>0</v>
      </c>
      <c r="R540" s="24">
        <f>IFERROR(_xlfn.NUMBERVALUE(VLOOKUP(E540,'[5]LOG Data SAP'!$D:$M,10,0)),
IF(D540=D539,R539,""))</f>
        <v>24</v>
      </c>
      <c r="S540" s="24">
        <f t="shared" si="32"/>
        <v>0</v>
      </c>
      <c r="T540" s="25">
        <f>IFERROR(VLOOKUP($E540,'[5]LOG Data SAP'!$D:$V,17,0)/10,
IF(D540=D539,T539,""))</f>
        <v>4.0999999999999996</v>
      </c>
      <c r="U540" s="25">
        <f>IFERROR(VLOOKUP($E540,'[5]LOG Data SAP'!$D:$V,18,0)/10,
IF(D540=D539,U539,""))</f>
        <v>4.0999999999999996</v>
      </c>
      <c r="V540" s="25">
        <f>IFERROR(VLOOKUP($E540,'[5]LOG Data SAP'!$D:$V,19,0)/10,
IF(D540=D539,V539,""))</f>
        <v>11</v>
      </c>
      <c r="W540" s="25">
        <f>IFERROR(VLOOKUP($E540,'[5]LOG Data SAP'!$D:$AO,21,0)/10,
IF(D540=D539,W539,""))</f>
        <v>0</v>
      </c>
      <c r="X540" s="25">
        <f>IFERROR(VLOOKUP($E540,'[5]LOG Data SAP'!$D:$AO,22,0)/10,
IF(D540=D539,X539,""))</f>
        <v>0</v>
      </c>
      <c r="Y540" s="25">
        <f>IFERROR(VLOOKUP($E540,'[5]LOG Data SAP'!$D:$AO,23,0)/10,
IF(D540=D539,Y539,""))</f>
        <v>0</v>
      </c>
      <c r="Z540" s="25">
        <f>IFERROR(VLOOKUP($E540,'[5]LOG Data SAP'!$D:$AO,25,0)/10,
IF(D540=D539,Z539,""))</f>
        <v>25.8</v>
      </c>
      <c r="AA540" s="25">
        <f>IFERROR(VLOOKUP($E540,'[5]LOG Data SAP'!$D:$AO,26,0)/10,
IF(D540=D539,AA539,""))</f>
        <v>17.100000000000001</v>
      </c>
      <c r="AB540" s="25">
        <f>IFERROR(VLOOKUP($E540,'[5]LOG Data SAP'!$D:$AO,27,0)/10,
IF(D540=D539,AB539,""))</f>
        <v>12.8</v>
      </c>
      <c r="AC540" s="26">
        <f>IFERROR(VLOOKUP($E540,'[5]LOG Data SAP'!$D:$AO,29,0)/IF(VLOOKUP($E540,'[5]LOG Data SAP'!$D:$AO,30,0)="G",1000,1),
IF(D540=D539,AC539,""))</f>
        <v>0.15597999999999998</v>
      </c>
      <c r="AD540" s="26">
        <f>IFERROR(VLOOKUP($E540,'[5]LOG Data SAP'!$D:$AO,31,0)/IF(VLOOKUP($E540,'[5]LOG Data SAP'!$D:$AO,32,0)="G",1000,1),
IF(D540=D539,AD539,""))</f>
        <v>0</v>
      </c>
      <c r="AE540" s="26">
        <f>IFERROR(VLOOKUP($E540,'[5]LOG Data SAP'!$D:$AO,33,0)/IF(VLOOKUP($E540,'[5]LOG Data SAP'!$D:$AO,34,0)="G",1000,1),
IF(D540=D539,AE539,""))</f>
        <v>3.8940000000000001</v>
      </c>
      <c r="AF540" s="27">
        <f t="shared" si="33"/>
        <v>184.91</v>
      </c>
      <c r="AG540" s="27" t="str">
        <f t="shared" si="34"/>
        <v/>
      </c>
      <c r="AH540" s="28">
        <f t="shared" si="35"/>
        <v>5.6471040000000009E-3</v>
      </c>
      <c r="AI540" s="18" t="str">
        <f>IFERROR(VLOOKUP(E540,'[5]LOG Data SAP'!$D:$E,2,0),IF(D540=D539,AI539,""))</f>
        <v>NDEO RLL_ON XTR_BRG_ANT_BAC_FML 50ML</v>
      </c>
      <c r="AJ540" s="20" t="str">
        <f>IFERROR([5]SKU!VI541,IF(D540=D539,AJ539,""))</f>
        <v>85316</v>
      </c>
      <c r="AK540" s="18" t="str">
        <f>VLOOKUP(E540,[5]SKU!I:X,16,FALSE)</f>
        <v>3307.20.00</v>
      </c>
    </row>
    <row r="541" spans="1:37">
      <c r="A541" s="18" t="str">
        <f>[5]SKU!AC542</f>
        <v>Nivea</v>
      </c>
      <c r="B541" s="18" t="str">
        <f>[5]SKU!AE542</f>
        <v>Nivea Deodorant</v>
      </c>
      <c r="C541" s="18" t="str">
        <f>[5]SKU!AJ542</f>
        <v>Deo Female</v>
      </c>
      <c r="D541" s="18" t="str">
        <f>[5]SKU!G542</f>
        <v>NDEO Roll On Whitening Anti Bacterial 50ml</v>
      </c>
      <c r="E541" s="19" t="str">
        <f>[5]SKU!I542</f>
        <v>85316-04810-30</v>
      </c>
      <c r="F541" s="19" t="str">
        <f>[5]SKU!J542</f>
        <v>85316-04800-32</v>
      </c>
      <c r="G541" s="18" t="str">
        <f>[5]SKU!K542</f>
        <v>NIVEA Whitening Anti Bacterial Deodorant Roll On 50ml</v>
      </c>
      <c r="H541" s="18" t="str">
        <f>IF([5]SKU!L542="R","Regular",
IF([5]SKU!L542="P","Promo",
IF([5]SKU!L542="S","Sample",
IF([5]SKU!L542="V","VAS",""))))</f>
        <v>Regular</v>
      </c>
      <c r="I541" s="18" t="str">
        <f>IF([5]SKU!QC542="A","Active",
IF([5]SKU!QC542="D","Discontinue",
IF([5]SKU!QC542="N","NPD","")))</f>
        <v>Active</v>
      </c>
      <c r="J541" s="18" t="str">
        <f>VLOOKUP(IFERROR(VLOOKUP(E541,'[5]Material Status'!A:I,9,0),""),'[5]Material Status'!U:W,3,0)</f>
        <v>Inactive</v>
      </c>
      <c r="K541" s="20" t="str">
        <f>IFERROR(VLOOKUP(E541,'[5]LOG Data SAP'!$D:$AO,11,0),
IF(D541=D540,K540,""))</f>
        <v>8999777014209</v>
      </c>
      <c r="L541" s="20" t="str">
        <f>IFERROR(VLOOKUP(E541,'[5]LOG Data SAP'!$D:$AO,13,0),
IF(D541=D540,L540,""))</f>
        <v/>
      </c>
      <c r="M541" s="20" t="str">
        <f>IFERROR(VLOOKUP(E541,'[5]LOG Data SAP'!$D:$AO,15,0),
IF(D541=D540,M540,""))</f>
        <v>8999777015473</v>
      </c>
      <c r="N541" s="21">
        <f>[5]SKU!VH542</f>
        <v>1095</v>
      </c>
      <c r="O541" s="22">
        <f>[5]SKU!VN542</f>
        <v>18600</v>
      </c>
      <c r="P541" s="23">
        <f>[5]SKU!VO542</f>
        <v>45383</v>
      </c>
      <c r="Q541" s="24">
        <f>IFERROR(_xlfn.NUMBERVALUE(VLOOKUP(E541,'[5]LOG Data SAP'!$D:$M,9,0)),
IF(D541=D540,Q540,""))</f>
        <v>0</v>
      </c>
      <c r="R541" s="24">
        <f>IFERROR(_xlfn.NUMBERVALUE(VLOOKUP(E541,'[5]LOG Data SAP'!$D:$M,10,0)),
IF(D541=D540,R540,""))</f>
        <v>24</v>
      </c>
      <c r="S541" s="24">
        <f t="shared" si="32"/>
        <v>0</v>
      </c>
      <c r="T541" s="25">
        <f>IFERROR(VLOOKUP($E541,'[5]LOG Data SAP'!$D:$V,17,0)/10,
IF(D541=D540,T540,""))</f>
        <v>4.0999999999999996</v>
      </c>
      <c r="U541" s="25">
        <f>IFERROR(VLOOKUP($E541,'[5]LOG Data SAP'!$D:$V,18,0)/10,
IF(D541=D540,U540,""))</f>
        <v>4.0999999999999996</v>
      </c>
      <c r="V541" s="25">
        <f>IFERROR(VLOOKUP($E541,'[5]LOG Data SAP'!$D:$V,19,0)/10,
IF(D541=D540,V540,""))</f>
        <v>11</v>
      </c>
      <c r="W541" s="25">
        <f>IFERROR(VLOOKUP($E541,'[5]LOG Data SAP'!$D:$AO,21,0)/10,
IF(D541=D540,W540,""))</f>
        <v>0</v>
      </c>
      <c r="X541" s="25">
        <f>IFERROR(VLOOKUP($E541,'[5]LOG Data SAP'!$D:$AO,22,0)/10,
IF(D541=D540,X540,""))</f>
        <v>0</v>
      </c>
      <c r="Y541" s="25">
        <f>IFERROR(VLOOKUP($E541,'[5]LOG Data SAP'!$D:$AO,23,0)/10,
IF(D541=D540,Y540,""))</f>
        <v>0</v>
      </c>
      <c r="Z541" s="25">
        <f>IFERROR(VLOOKUP($E541,'[5]LOG Data SAP'!$D:$AO,25,0)/10,
IF(D541=D540,Z540,""))</f>
        <v>25.8</v>
      </c>
      <c r="AA541" s="25">
        <f>IFERROR(VLOOKUP($E541,'[5]LOG Data SAP'!$D:$AO,26,0)/10,
IF(D541=D540,AA540,""))</f>
        <v>17.100000000000001</v>
      </c>
      <c r="AB541" s="25">
        <f>IFERROR(VLOOKUP($E541,'[5]LOG Data SAP'!$D:$AO,27,0)/10,
IF(D541=D540,AB540,""))</f>
        <v>12.8</v>
      </c>
      <c r="AC541" s="26">
        <f>IFERROR(VLOOKUP($E541,'[5]LOG Data SAP'!$D:$AO,29,0)/IF(VLOOKUP($E541,'[5]LOG Data SAP'!$D:$AO,30,0)="G",1000,1),
IF(D541=D540,AC540,""))</f>
        <v>0.156</v>
      </c>
      <c r="AD541" s="26">
        <f>IFERROR(VLOOKUP($E541,'[5]LOG Data SAP'!$D:$AO,31,0)/IF(VLOOKUP($E541,'[5]LOG Data SAP'!$D:$AO,32,0)="G",1000,1),
IF(D541=D540,AD540,""))</f>
        <v>0</v>
      </c>
      <c r="AE541" s="26">
        <f>IFERROR(VLOOKUP($E541,'[5]LOG Data SAP'!$D:$AO,33,0)/IF(VLOOKUP($E541,'[5]LOG Data SAP'!$D:$AO,34,0)="G",1000,1),
IF(D541=D540,AE540,""))</f>
        <v>3.8940000000000001</v>
      </c>
      <c r="AF541" s="27">
        <f t="shared" si="33"/>
        <v>184.91</v>
      </c>
      <c r="AG541" s="27" t="str">
        <f t="shared" si="34"/>
        <v/>
      </c>
      <c r="AH541" s="28">
        <f t="shared" si="35"/>
        <v>5.6471040000000009E-3</v>
      </c>
      <c r="AI541" s="18" t="str">
        <f>IFERROR(VLOOKUP(E541,'[5]LOG Data SAP'!$D:$E,2,0),IF(D541=D540,AI540,""))</f>
        <v>NDEO RLL_ON WHT_ANT_BCT_FML 50ML</v>
      </c>
      <c r="AJ541" s="20" t="str">
        <f>IFERROR([5]SKU!VI542,IF(D541=D540,AJ540,""))</f>
        <v>85316</v>
      </c>
      <c r="AK541" s="18" t="str">
        <f>VLOOKUP(E541,[5]SKU!I:X,16,FALSE)</f>
        <v>3307.20.00</v>
      </c>
    </row>
    <row r="542" spans="1:37">
      <c r="A542" s="18" t="str">
        <f>[5]SKU!AC543</f>
        <v>Nivea</v>
      </c>
      <c r="B542" s="18" t="str">
        <f>[5]SKU!AE543</f>
        <v>Nivea Deodorant</v>
      </c>
      <c r="C542" s="18" t="str">
        <f>[5]SKU!AJ543</f>
        <v>Deo Female</v>
      </c>
      <c r="D542" s="18" t="str">
        <f>[5]SKU!G543</f>
        <v>NDEO Roll On Whitening Anti Bacterial 50ml</v>
      </c>
      <c r="E542" s="19" t="str">
        <f>[5]SKU!I543</f>
        <v>85316-04800-30</v>
      </c>
      <c r="F542" s="19" t="str">
        <f>[5]SKU!J543</f>
        <v>85316-04800-32</v>
      </c>
      <c r="G542" s="18" t="str">
        <f>[5]SKU!K543</f>
        <v>NIVEA Whitening Anti Bacterial Deodorant Roll On 50ml</v>
      </c>
      <c r="H542" s="18" t="str">
        <f>IF([5]SKU!L543="R","Regular",
IF([5]SKU!L543="P","Promo",
IF([5]SKU!L543="S","Sample",
IF([5]SKU!L543="V","VAS",""))))</f>
        <v>Regular</v>
      </c>
      <c r="I542" s="18" t="str">
        <f>IF([5]SKU!QC543="A","Active",
IF([5]SKU!QC543="D","Discontinue",
IF([5]SKU!QC543="N","NPD","")))</f>
        <v>Active</v>
      </c>
      <c r="J542" s="18" t="str">
        <f>VLOOKUP(IFERROR(VLOOKUP(E542,'[5]Material Status'!A:I,9,0),""),'[5]Material Status'!U:W,3,0)</f>
        <v>Inactive</v>
      </c>
      <c r="K542" s="20" t="str">
        <f>IFERROR(VLOOKUP(E542,'[5]LOG Data SAP'!$D:$AO,11,0),
IF(D542=D541,K541,""))</f>
        <v>8999777014209</v>
      </c>
      <c r="L542" s="20" t="str">
        <f>IFERROR(VLOOKUP(E542,'[5]LOG Data SAP'!$D:$AO,13,0),
IF(D542=D541,L541,""))</f>
        <v/>
      </c>
      <c r="M542" s="20" t="str">
        <f>IFERROR(VLOOKUP(E542,'[5]LOG Data SAP'!$D:$AO,15,0),
IF(D542=D541,M541,""))</f>
        <v>8999777015473</v>
      </c>
      <c r="N542" s="21">
        <f>[5]SKU!VH543</f>
        <v>1095</v>
      </c>
      <c r="O542" s="22">
        <f>[5]SKU!VN543</f>
        <v>18600</v>
      </c>
      <c r="P542" s="23">
        <f>[5]SKU!VO543</f>
        <v>45383</v>
      </c>
      <c r="Q542" s="24">
        <f>IFERROR(_xlfn.NUMBERVALUE(VLOOKUP(E542,'[5]LOG Data SAP'!$D:$M,9,0)),
IF(D542=D541,Q541,""))</f>
        <v>0</v>
      </c>
      <c r="R542" s="24">
        <f>IFERROR(_xlfn.NUMBERVALUE(VLOOKUP(E542,'[5]LOG Data SAP'!$D:$M,10,0)),
IF(D542=D541,R541,""))</f>
        <v>24</v>
      </c>
      <c r="S542" s="24">
        <f t="shared" si="32"/>
        <v>0</v>
      </c>
      <c r="T542" s="25">
        <f>IFERROR(VLOOKUP($E542,'[5]LOG Data SAP'!$D:$V,17,0)/10,
IF(D542=D541,T541,""))</f>
        <v>4.0999999999999996</v>
      </c>
      <c r="U542" s="25">
        <f>IFERROR(VLOOKUP($E542,'[5]LOG Data SAP'!$D:$V,18,0)/10,
IF(D542=D541,U541,""))</f>
        <v>4.0999999999999996</v>
      </c>
      <c r="V542" s="25">
        <f>IFERROR(VLOOKUP($E542,'[5]LOG Data SAP'!$D:$V,19,0)/10,
IF(D542=D541,V541,""))</f>
        <v>11</v>
      </c>
      <c r="W542" s="25">
        <f>IFERROR(VLOOKUP($E542,'[5]LOG Data SAP'!$D:$AO,21,0)/10,
IF(D542=D541,W541,""))</f>
        <v>0</v>
      </c>
      <c r="X542" s="25">
        <f>IFERROR(VLOOKUP($E542,'[5]LOG Data SAP'!$D:$AO,22,0)/10,
IF(D542=D541,X541,""))</f>
        <v>0</v>
      </c>
      <c r="Y542" s="25">
        <f>IFERROR(VLOOKUP($E542,'[5]LOG Data SAP'!$D:$AO,23,0)/10,
IF(D542=D541,Y541,""))</f>
        <v>0</v>
      </c>
      <c r="Z542" s="25">
        <f>IFERROR(VLOOKUP($E542,'[5]LOG Data SAP'!$D:$AO,25,0)/10,
IF(D542=D541,Z541,""))</f>
        <v>25.8</v>
      </c>
      <c r="AA542" s="25">
        <f>IFERROR(VLOOKUP($E542,'[5]LOG Data SAP'!$D:$AO,26,0)/10,
IF(D542=D541,AA541,""))</f>
        <v>17.100000000000001</v>
      </c>
      <c r="AB542" s="25">
        <f>IFERROR(VLOOKUP($E542,'[5]LOG Data SAP'!$D:$AO,27,0)/10,
IF(D542=D541,AB541,""))</f>
        <v>12.8</v>
      </c>
      <c r="AC542" s="26">
        <f>IFERROR(VLOOKUP($E542,'[5]LOG Data SAP'!$D:$AO,29,0)/IF(VLOOKUP($E542,'[5]LOG Data SAP'!$D:$AO,30,0)="G",1000,1),
IF(D542=D541,AC541,""))</f>
        <v>0.15597999999999998</v>
      </c>
      <c r="AD542" s="26">
        <f>IFERROR(VLOOKUP($E542,'[5]LOG Data SAP'!$D:$AO,31,0)/IF(VLOOKUP($E542,'[5]LOG Data SAP'!$D:$AO,32,0)="G",1000,1),
IF(D542=D541,AD541,""))</f>
        <v>0</v>
      </c>
      <c r="AE542" s="26">
        <f>IFERROR(VLOOKUP($E542,'[5]LOG Data SAP'!$D:$AO,33,0)/IF(VLOOKUP($E542,'[5]LOG Data SAP'!$D:$AO,34,0)="G",1000,1),
IF(D542=D541,AE541,""))</f>
        <v>3.8940000000000001</v>
      </c>
      <c r="AF542" s="27">
        <f t="shared" si="33"/>
        <v>184.91</v>
      </c>
      <c r="AG542" s="27" t="str">
        <f t="shared" si="34"/>
        <v/>
      </c>
      <c r="AH542" s="28">
        <f t="shared" si="35"/>
        <v>5.6471040000000009E-3</v>
      </c>
      <c r="AI542" s="18" t="str">
        <f>IFERROR(VLOOKUP(E542,'[5]LOG Data SAP'!$D:$E,2,0),IF(D542=D541,AI541,""))</f>
        <v>NDEO RLL-ON WHT_ANT_BAC_FML 50ML</v>
      </c>
      <c r="AJ542" s="20" t="str">
        <f>IFERROR([5]SKU!VI543,IF(D542=D541,AJ541,""))</f>
        <v>85316</v>
      </c>
      <c r="AK542" s="18" t="str">
        <f>VLOOKUP(E542,[5]SKU!I:X,16,FALSE)</f>
        <v>3307.20.00</v>
      </c>
    </row>
    <row r="543" spans="1:37">
      <c r="A543" s="18" t="str">
        <f>[5]SKU!AC544</f>
        <v>Nivea</v>
      </c>
      <c r="B543" s="18" t="str">
        <f>[5]SKU!AE544</f>
        <v>Nivea Deodorant</v>
      </c>
      <c r="C543" s="18" t="str">
        <f>[5]SKU!AJ544</f>
        <v>Deo Female</v>
      </c>
      <c r="D543" s="18" t="str">
        <f>[5]SKU!G544</f>
        <v>NDEO Roll On Whitening Anti Bacterial 50ml</v>
      </c>
      <c r="E543" s="19" t="str">
        <f>[5]SKU!I544</f>
        <v>85316-04810-29</v>
      </c>
      <c r="F543" s="19" t="str">
        <f>[5]SKU!J544</f>
        <v>85316-04800-32</v>
      </c>
      <c r="G543" s="18" t="str">
        <f>[5]SKU!K544</f>
        <v>NDEO Roll On Whitening Anti Bacterial 50ml</v>
      </c>
      <c r="H543" s="18" t="str">
        <f>IF([5]SKU!L544="R","Regular",
IF([5]SKU!L544="P","Promo",
IF([5]SKU!L544="S","Sample",
IF([5]SKU!L544="V","VAS",""))))</f>
        <v>Regular</v>
      </c>
      <c r="I543" s="18" t="str">
        <f>IF([5]SKU!QC544="A","Active",
IF([5]SKU!QC544="D","Discontinue",
IF([5]SKU!QC544="N","NPD","")))</f>
        <v>Active</v>
      </c>
      <c r="J543" s="18" t="str">
        <f>VLOOKUP(IFERROR(VLOOKUP(E543,'[5]Material Status'!A:I,9,0),""),'[5]Material Status'!U:W,3,0)</f>
        <v>Inactive</v>
      </c>
      <c r="K543" s="20" t="str">
        <f>IFERROR(VLOOKUP(E543,'[5]LOG Data SAP'!$D:$AO,11,0),
IF(D543=D542,K542,""))</f>
        <v>8999777014209</v>
      </c>
      <c r="L543" s="20" t="str">
        <f>IFERROR(VLOOKUP(E543,'[5]LOG Data SAP'!$D:$AO,13,0),
IF(D543=D542,L542,""))</f>
        <v/>
      </c>
      <c r="M543" s="20" t="str">
        <f>IFERROR(VLOOKUP(E543,'[5]LOG Data SAP'!$D:$AO,15,0),
IF(D543=D542,M542,""))</f>
        <v>8999777015473</v>
      </c>
      <c r="N543" s="21">
        <f>[5]SKU!VH544</f>
        <v>900</v>
      </c>
      <c r="O543" s="22">
        <f>[5]SKU!VN544</f>
        <v>18600</v>
      </c>
      <c r="P543" s="23">
        <f>[5]SKU!VO544</f>
        <v>45383</v>
      </c>
      <c r="Q543" s="24">
        <f>IFERROR(_xlfn.NUMBERVALUE(VLOOKUP(E543,'[5]LOG Data SAP'!$D:$M,9,0)),
IF(D543=D542,Q542,""))</f>
        <v>0</v>
      </c>
      <c r="R543" s="24">
        <f>IFERROR(_xlfn.NUMBERVALUE(VLOOKUP(E543,'[5]LOG Data SAP'!$D:$M,10,0)),
IF(D543=D542,R542,""))</f>
        <v>24</v>
      </c>
      <c r="S543" s="24">
        <f t="shared" si="32"/>
        <v>0</v>
      </c>
      <c r="T543" s="25">
        <f>IFERROR(VLOOKUP($E543,'[5]LOG Data SAP'!$D:$V,17,0)/10,
IF(D543=D542,T542,""))</f>
        <v>4.0999999999999996</v>
      </c>
      <c r="U543" s="25">
        <f>IFERROR(VLOOKUP($E543,'[5]LOG Data SAP'!$D:$V,18,0)/10,
IF(D543=D542,U542,""))</f>
        <v>4.0999999999999996</v>
      </c>
      <c r="V543" s="25">
        <f>IFERROR(VLOOKUP($E543,'[5]LOG Data SAP'!$D:$V,19,0)/10,
IF(D543=D542,V542,""))</f>
        <v>11</v>
      </c>
      <c r="W543" s="25">
        <f>IFERROR(VLOOKUP($E543,'[5]LOG Data SAP'!$D:$AO,21,0)/10,
IF(D543=D542,W542,""))</f>
        <v>0</v>
      </c>
      <c r="X543" s="25">
        <f>IFERROR(VLOOKUP($E543,'[5]LOG Data SAP'!$D:$AO,22,0)/10,
IF(D543=D542,X542,""))</f>
        <v>0</v>
      </c>
      <c r="Y543" s="25">
        <f>IFERROR(VLOOKUP($E543,'[5]LOG Data SAP'!$D:$AO,23,0)/10,
IF(D543=D542,Y542,""))</f>
        <v>0</v>
      </c>
      <c r="Z543" s="25">
        <f>IFERROR(VLOOKUP($E543,'[5]LOG Data SAP'!$D:$AO,25,0)/10,
IF(D543=D542,Z542,""))</f>
        <v>25.8</v>
      </c>
      <c r="AA543" s="25">
        <f>IFERROR(VLOOKUP($E543,'[5]LOG Data SAP'!$D:$AO,26,0)/10,
IF(D543=D542,AA542,""))</f>
        <v>17.100000000000001</v>
      </c>
      <c r="AB543" s="25">
        <f>IFERROR(VLOOKUP($E543,'[5]LOG Data SAP'!$D:$AO,27,0)/10,
IF(D543=D542,AB542,""))</f>
        <v>12.8</v>
      </c>
      <c r="AC543" s="26">
        <f>IFERROR(VLOOKUP($E543,'[5]LOG Data SAP'!$D:$AO,29,0)/IF(VLOOKUP($E543,'[5]LOG Data SAP'!$D:$AO,30,0)="G",1000,1),
IF(D543=D542,AC542,""))</f>
        <v>0.154</v>
      </c>
      <c r="AD543" s="26">
        <f>IFERROR(VLOOKUP($E543,'[5]LOG Data SAP'!$D:$AO,31,0)/IF(VLOOKUP($E543,'[5]LOG Data SAP'!$D:$AO,32,0)="G",1000,1),
IF(D543=D542,AD542,""))</f>
        <v>0</v>
      </c>
      <c r="AE543" s="26">
        <f>IFERROR(VLOOKUP($E543,'[5]LOG Data SAP'!$D:$AO,33,0)/IF(VLOOKUP($E543,'[5]LOG Data SAP'!$D:$AO,34,0)="G",1000,1),
IF(D543=D542,AE542,""))</f>
        <v>3.8420000000000001</v>
      </c>
      <c r="AF543" s="27">
        <f t="shared" si="33"/>
        <v>184.91</v>
      </c>
      <c r="AG543" s="27" t="str">
        <f t="shared" si="34"/>
        <v/>
      </c>
      <c r="AH543" s="28">
        <f t="shared" si="35"/>
        <v>5.6471040000000009E-3</v>
      </c>
      <c r="AI543" s="18" t="str">
        <f>IFERROR(VLOOKUP(E543,'[5]LOG Data SAP'!$D:$E,2,0),IF(D543=D542,AI542,""))</f>
        <v>NDEO RLL-ON WHT_ANT_BAC_FML 50ML</v>
      </c>
      <c r="AJ543" s="20" t="str">
        <f>IFERROR([5]SKU!VI544,IF(D543=D542,AJ542,""))</f>
        <v>85316</v>
      </c>
      <c r="AK543" s="18" t="str">
        <f>VLOOKUP(E543,[5]SKU!I:X,16,FALSE)</f>
        <v>3307.20.00</v>
      </c>
    </row>
    <row r="544" spans="1:37">
      <c r="A544" s="18" t="str">
        <f>[5]SKU!AC545</f>
        <v>Nivea</v>
      </c>
      <c r="B544" s="18" t="str">
        <f>[5]SKU!AE545</f>
        <v>Nivea Deodorant</v>
      </c>
      <c r="C544" s="18" t="str">
        <f>[5]SKU!AJ545</f>
        <v>Deo Female</v>
      </c>
      <c r="D544" s="18" t="str">
        <f>[5]SKU!G545</f>
        <v>NDEO Roll On Whitening Anti Bacterial 50ml</v>
      </c>
      <c r="E544" s="19" t="str">
        <f>[5]SKU!I545</f>
        <v>85316-04800-29</v>
      </c>
      <c r="F544" s="19" t="str">
        <f>[5]SKU!J545</f>
        <v>85316-04800-32</v>
      </c>
      <c r="G544" s="18" t="str">
        <f>[5]SKU!K545</f>
        <v>NDEO Roll On Whitening Anti Bacterial 50ml</v>
      </c>
      <c r="H544" s="18" t="str">
        <f>IF([5]SKU!L545="R","Regular",
IF([5]SKU!L545="P","Promo",
IF([5]SKU!L545="S","Sample",
IF([5]SKU!L545="V","VAS",""))))</f>
        <v>Regular</v>
      </c>
      <c r="I544" s="18" t="str">
        <f>IF([5]SKU!QC545="A","Active",
IF([5]SKU!QC545="D","Discontinue",
IF([5]SKU!QC545="N","NPD","")))</f>
        <v>Active</v>
      </c>
      <c r="J544" s="18" t="str">
        <f>VLOOKUP(IFERROR(VLOOKUP(E544,'[5]Material Status'!A:I,9,0),""),'[5]Material Status'!U:W,3,0)</f>
        <v>Inactive</v>
      </c>
      <c r="K544" s="20" t="str">
        <f>IFERROR(VLOOKUP(E544,'[5]LOG Data SAP'!$D:$AO,11,0),
IF(D544=D543,K543,""))</f>
        <v>8999777014209</v>
      </c>
      <c r="L544" s="20" t="str">
        <f>IFERROR(VLOOKUP(E544,'[5]LOG Data SAP'!$D:$AO,13,0),
IF(D544=D543,L543,""))</f>
        <v>8999777014216</v>
      </c>
      <c r="M544" s="20" t="str">
        <f>IFERROR(VLOOKUP(E544,'[5]LOG Data SAP'!$D:$AO,15,0),
IF(D544=D543,M543,""))</f>
        <v>8999777014223</v>
      </c>
      <c r="N544" s="21">
        <f>[5]SKU!VH545</f>
        <v>900</v>
      </c>
      <c r="O544" s="22">
        <f>[5]SKU!VN545</f>
        <v>18600</v>
      </c>
      <c r="P544" s="23">
        <f>[5]SKU!VO545</f>
        <v>45383</v>
      </c>
      <c r="Q544" s="24">
        <f>IFERROR(_xlfn.NUMBERVALUE(VLOOKUP(E544,'[5]LOG Data SAP'!$D:$M,9,0)),
IF(D544=D543,Q543,""))</f>
        <v>3</v>
      </c>
      <c r="R544" s="24">
        <f>IFERROR(_xlfn.NUMBERVALUE(VLOOKUP(E544,'[5]LOG Data SAP'!$D:$M,10,0)),
IF(D544=D543,R543,""))</f>
        <v>24</v>
      </c>
      <c r="S544" s="24">
        <f t="shared" si="32"/>
        <v>8</v>
      </c>
      <c r="T544" s="25">
        <f>IFERROR(VLOOKUP($E544,'[5]LOG Data SAP'!$D:$V,17,0)/10,
IF(D544=D543,T543,""))</f>
        <v>4.0999999999999996</v>
      </c>
      <c r="U544" s="25">
        <f>IFERROR(VLOOKUP($E544,'[5]LOG Data SAP'!$D:$V,18,0)/10,
IF(D544=D543,U543,""))</f>
        <v>4.0999999999999996</v>
      </c>
      <c r="V544" s="25">
        <f>IFERROR(VLOOKUP($E544,'[5]LOG Data SAP'!$D:$V,19,0)/10,
IF(D544=D543,V543,""))</f>
        <v>11</v>
      </c>
      <c r="W544" s="25">
        <f>IFERROR(VLOOKUP($E544,'[5]LOG Data SAP'!$D:$AO,21,0)/10,
IF(D544=D543,W543,""))</f>
        <v>12.3</v>
      </c>
      <c r="X544" s="25">
        <f>IFERROR(VLOOKUP($E544,'[5]LOG Data SAP'!$D:$AO,22,0)/10,
IF(D544=D543,X543,""))</f>
        <v>4.0999999999999996</v>
      </c>
      <c r="Y544" s="25">
        <f>IFERROR(VLOOKUP($E544,'[5]LOG Data SAP'!$D:$AO,23,0)/10,
IF(D544=D543,Y543,""))</f>
        <v>11</v>
      </c>
      <c r="Z544" s="25">
        <f>IFERROR(VLOOKUP($E544,'[5]LOG Data SAP'!$D:$AO,25,0)/10,
IF(D544=D543,Z543,""))</f>
        <v>25.6</v>
      </c>
      <c r="AA544" s="25">
        <f>IFERROR(VLOOKUP($E544,'[5]LOG Data SAP'!$D:$AO,26,0)/10,
IF(D544=D543,AA543,""))</f>
        <v>17.7</v>
      </c>
      <c r="AB544" s="25">
        <f>IFERROR(VLOOKUP($E544,'[5]LOG Data SAP'!$D:$AO,27,0)/10,
IF(D544=D543,AB543,""))</f>
        <v>13.1</v>
      </c>
      <c r="AC544" s="26">
        <f>IFERROR(VLOOKUP($E544,'[5]LOG Data SAP'!$D:$AO,29,0)/IF(VLOOKUP($E544,'[5]LOG Data SAP'!$D:$AO,30,0)="G",1000,1),
IF(D544=D543,AC543,""))</f>
        <v>0.159077</v>
      </c>
      <c r="AD544" s="26">
        <f>IFERROR(VLOOKUP($E544,'[5]LOG Data SAP'!$D:$AO,31,0)/IF(VLOOKUP($E544,'[5]LOG Data SAP'!$D:$AO,32,0)="G",1000,1),
IF(D544=D543,AD543,""))</f>
        <v>0.47899999999999998</v>
      </c>
      <c r="AE544" s="26">
        <f>IFERROR(VLOOKUP($E544,'[5]LOG Data SAP'!$D:$AO,33,0)/IF(VLOOKUP($E544,'[5]LOG Data SAP'!$D:$AO,34,0)="G",1000,1),
IF(D544=D543,AE543,""))</f>
        <v>3.9609999999999999</v>
      </c>
      <c r="AF544" s="27">
        <f t="shared" si="33"/>
        <v>184.91</v>
      </c>
      <c r="AG544" s="27">
        <f t="shared" si="34"/>
        <v>554.73</v>
      </c>
      <c r="AH544" s="28">
        <f t="shared" si="35"/>
        <v>5.935872E-3</v>
      </c>
      <c r="AI544" s="18" t="str">
        <f>IFERROR(VLOOKUP(E544,'[5]LOG Data SAP'!$D:$E,2,0),IF(D544=D543,AI543,""))</f>
        <v>NDEO RLL-ON WHT_ANT_BAC 50ML FML</v>
      </c>
      <c r="AJ544" s="20" t="str">
        <f>IFERROR([5]SKU!VI545,IF(D544=D543,AJ543,""))</f>
        <v>85316</v>
      </c>
      <c r="AK544" s="18" t="str">
        <f>VLOOKUP(E544,[5]SKU!I:X,16,FALSE)</f>
        <v>3307.20.00</v>
      </c>
    </row>
    <row r="545" spans="1:37">
      <c r="A545" s="18" t="str">
        <f>[5]SKU!AC546</f>
        <v>Nivea</v>
      </c>
      <c r="B545" s="18" t="str">
        <f>[5]SKU!AE546</f>
        <v>Nivea Deodorant</v>
      </c>
      <c r="C545" s="18" t="str">
        <f>[5]SKU!AJ546</f>
        <v>Deo Female</v>
      </c>
      <c r="D545" s="18" t="str">
        <f>[5]SKU!G546</f>
        <v>NDEO Roll On Whitening Anti Bacterial 50ml</v>
      </c>
      <c r="E545" s="19" t="str">
        <f>[5]SKU!I546</f>
        <v>48332-00184-00</v>
      </c>
      <c r="F545" s="19" t="str">
        <f>[5]SKU!J546</f>
        <v>85316-04800-32</v>
      </c>
      <c r="G545" s="18" t="str">
        <f>[5]SKU!K546</f>
        <v>NDEO Roll On Whitening Anti Bacterial Gudetama Limited Edition 50ml</v>
      </c>
      <c r="H545" s="18" t="str">
        <f>IF([5]SKU!L546="R","Regular",
IF([5]SKU!L546="P","Promo",
IF([5]SKU!L546="S","Sample",
IF([5]SKU!L546="V","VAS",""))))</f>
        <v>Promo</v>
      </c>
      <c r="I545" s="18" t="str">
        <f>IF([5]SKU!QC546="A","Active",
IF([5]SKU!QC546="D","Discontinue",
IF([5]SKU!QC546="N","NPD","")))</f>
        <v>Active</v>
      </c>
      <c r="J545" s="18" t="str">
        <f>VLOOKUP(IFERROR(VLOOKUP(E545,'[5]Material Status'!A:I,9,0),""),'[5]Material Status'!U:W,3,0)</f>
        <v>Inactive</v>
      </c>
      <c r="K545" s="20" t="str">
        <f>IFERROR(VLOOKUP(E545,'[5]LOG Data SAP'!$D:$AO,11,0),
IF(D545=D544,K544,""))</f>
        <v>8999777014209</v>
      </c>
      <c r="L545" s="20" t="str">
        <f>IFERROR(VLOOKUP(E545,'[5]LOG Data SAP'!$D:$AO,13,0),
IF(D545=D544,L544,""))</f>
        <v>8999777014216</v>
      </c>
      <c r="M545" s="20" t="str">
        <f>IFERROR(VLOOKUP(E545,'[5]LOG Data SAP'!$D:$AO,15,0),
IF(D545=D544,M544,""))</f>
        <v>8999777014223</v>
      </c>
      <c r="N545" s="21">
        <f>[5]SKU!VH546</f>
        <v>900</v>
      </c>
      <c r="O545" s="22">
        <f>[5]SKU!VN546</f>
        <v>18600</v>
      </c>
      <c r="P545" s="23">
        <f>[5]SKU!VO546</f>
        <v>45383</v>
      </c>
      <c r="Q545" s="24">
        <f>IFERROR(_xlfn.NUMBERVALUE(VLOOKUP(E545,'[5]LOG Data SAP'!$D:$M,9,0)),
IF(D545=D544,Q544,""))</f>
        <v>3</v>
      </c>
      <c r="R545" s="24">
        <f>IFERROR(_xlfn.NUMBERVALUE(VLOOKUP(E545,'[5]LOG Data SAP'!$D:$M,10,0)),
IF(D545=D544,R544,""))</f>
        <v>24</v>
      </c>
      <c r="S545" s="24">
        <f t="shared" si="32"/>
        <v>8</v>
      </c>
      <c r="T545" s="25">
        <f>IFERROR(VLOOKUP($E545,'[5]LOG Data SAP'!$D:$V,17,0)/10,
IF(D545=D544,T544,""))</f>
        <v>4.0999999999999996</v>
      </c>
      <c r="U545" s="25">
        <f>IFERROR(VLOOKUP($E545,'[5]LOG Data SAP'!$D:$V,18,0)/10,
IF(D545=D544,U544,""))</f>
        <v>4.0999999999999996</v>
      </c>
      <c r="V545" s="25">
        <f>IFERROR(VLOOKUP($E545,'[5]LOG Data SAP'!$D:$V,19,0)/10,
IF(D545=D544,V544,""))</f>
        <v>11</v>
      </c>
      <c r="W545" s="25">
        <f>IFERROR(VLOOKUP($E545,'[5]LOG Data SAP'!$D:$AO,21,0)/10,
IF(D545=D544,W544,""))</f>
        <v>12.3</v>
      </c>
      <c r="X545" s="25">
        <f>IFERROR(VLOOKUP($E545,'[5]LOG Data SAP'!$D:$AO,22,0)/10,
IF(D545=D544,X544,""))</f>
        <v>4.0999999999999996</v>
      </c>
      <c r="Y545" s="25">
        <f>IFERROR(VLOOKUP($E545,'[5]LOG Data SAP'!$D:$AO,23,0)/10,
IF(D545=D544,Y544,""))</f>
        <v>11</v>
      </c>
      <c r="Z545" s="25">
        <f>IFERROR(VLOOKUP($E545,'[5]LOG Data SAP'!$D:$AO,25,0)/10,
IF(D545=D544,Z544,""))</f>
        <v>25.6</v>
      </c>
      <c r="AA545" s="25">
        <f>IFERROR(VLOOKUP($E545,'[5]LOG Data SAP'!$D:$AO,26,0)/10,
IF(D545=D544,AA544,""))</f>
        <v>17.7</v>
      </c>
      <c r="AB545" s="25">
        <f>IFERROR(VLOOKUP($E545,'[5]LOG Data SAP'!$D:$AO,27,0)/10,
IF(D545=D544,AB544,""))</f>
        <v>13.1</v>
      </c>
      <c r="AC545" s="26">
        <f>IFERROR(VLOOKUP($E545,'[5]LOG Data SAP'!$D:$AO,29,0)/IF(VLOOKUP($E545,'[5]LOG Data SAP'!$D:$AO,30,0)="G",1000,1),
IF(D545=D544,AC544,""))</f>
        <v>0.159077</v>
      </c>
      <c r="AD545" s="26">
        <f>IFERROR(VLOOKUP($E545,'[5]LOG Data SAP'!$D:$AO,31,0)/IF(VLOOKUP($E545,'[5]LOG Data SAP'!$D:$AO,32,0)="G",1000,1),
IF(D545=D544,AD544,""))</f>
        <v>0.47899999999999998</v>
      </c>
      <c r="AE545" s="26">
        <f>IFERROR(VLOOKUP($E545,'[5]LOG Data SAP'!$D:$AO,33,0)/IF(VLOOKUP($E545,'[5]LOG Data SAP'!$D:$AO,34,0)="G",1000,1),
IF(D545=D544,AE544,""))</f>
        <v>3.9609999999999999</v>
      </c>
      <c r="AF545" s="27">
        <f t="shared" si="33"/>
        <v>184.91</v>
      </c>
      <c r="AG545" s="27">
        <f t="shared" si="34"/>
        <v>554.73</v>
      </c>
      <c r="AH545" s="28">
        <f t="shared" si="35"/>
        <v>5.935872E-3</v>
      </c>
      <c r="AI545" s="18" t="str">
        <f>IFERROR(VLOOKUP(E545,'[5]LOG Data SAP'!$D:$E,2,0),IF(D545=D544,AI544,""))</f>
        <v>NDEO WHT_ANT_BAC GUDETAMA</v>
      </c>
      <c r="AJ545" s="20" t="str">
        <f>IFERROR([5]SKU!VI546,IF(D545=D544,AJ544,""))</f>
        <v>85316</v>
      </c>
      <c r="AK545" s="18" t="str">
        <f>VLOOKUP(E545,[5]SKU!I:X,16,FALSE)</f>
        <v>3307.20.00</v>
      </c>
    </row>
    <row r="546" spans="1:37">
      <c r="A546" s="18" t="str">
        <f>[5]SKU!AC547</f>
        <v>Nivea</v>
      </c>
      <c r="B546" s="18" t="str">
        <f>[5]SKU!AE547</f>
        <v>Nivea Deodorant</v>
      </c>
      <c r="C546" s="18" t="str">
        <f>[5]SKU!AJ547</f>
        <v>Deo Female</v>
      </c>
      <c r="D546" s="18" t="str">
        <f>[5]SKU!G547</f>
        <v>NDEO Roll On Whitening Hijab Fresh 25ml</v>
      </c>
      <c r="E546" s="19" t="str">
        <f>[5]SKU!I547</f>
        <v>83444-04800-62</v>
      </c>
      <c r="F546" s="19" t="str">
        <f>[5]SKU!J547</f>
        <v>83444-04800-62</v>
      </c>
      <c r="G546" s="18" t="str">
        <f>[5]SKU!K547</f>
        <v>NIVEA Brightening Hijab Fresh Deodorant Roll On 25ml</v>
      </c>
      <c r="H546" s="18" t="str">
        <f>IF([5]SKU!L547="R","Regular",
IF([5]SKU!L547="P","Promo",
IF([5]SKU!L547="S","Sample",
IF([5]SKU!L547="V","VAS",""))))</f>
        <v>Regular</v>
      </c>
      <c r="I546" s="18" t="str">
        <f>IF([5]SKU!QC547="A","Active",
IF([5]SKU!QC547="D","Discontinue",
IF([5]SKU!QC547="N","NPD","")))</f>
        <v>Active</v>
      </c>
      <c r="J546" s="18" t="str">
        <f>VLOOKUP(IFERROR(VLOOKUP(E546,'[5]Material Status'!A:I,9,0),""),'[5]Material Status'!U:W,3,0)</f>
        <v>Active</v>
      </c>
      <c r="K546" s="20" t="str">
        <f>IFERROR(VLOOKUP(E546,'[5]LOG Data SAP'!$D:$AO,11,0),
IF(D546=D545,K545,""))</f>
        <v>42397625</v>
      </c>
      <c r="L546" s="20" t="str">
        <f>IFERROR(VLOOKUP(E546,'[5]LOG Data SAP'!$D:$AO,13,0),
IF(D546=D545,L545,""))</f>
        <v/>
      </c>
      <c r="M546" s="20" t="str">
        <f>IFERROR(VLOOKUP(E546,'[5]LOG Data SAP'!$D:$AO,15,0),
IF(D546=D545,M545,""))</f>
        <v>8999777017798</v>
      </c>
      <c r="N546" s="21">
        <f>[5]SKU!VH547</f>
        <v>1095</v>
      </c>
      <c r="O546" s="22">
        <f>[5]SKU!VN547</f>
        <v>10610</v>
      </c>
      <c r="P546" s="23">
        <f>[5]SKU!VO547</f>
        <v>45383</v>
      </c>
      <c r="Q546" s="24">
        <f>IFERROR(_xlfn.NUMBERVALUE(VLOOKUP(E546,'[5]LOG Data SAP'!$D:$M,9,0)),
IF(D546=D545,Q545,""))</f>
        <v>0</v>
      </c>
      <c r="R546" s="24">
        <f>IFERROR(_xlfn.NUMBERVALUE(VLOOKUP(E546,'[5]LOG Data SAP'!$D:$M,10,0)),
IF(D546=D545,R545,""))</f>
        <v>30</v>
      </c>
      <c r="S546" s="24">
        <f t="shared" si="32"/>
        <v>0</v>
      </c>
      <c r="T546" s="25">
        <f>IFERROR(VLOOKUP($E546,'[5]LOG Data SAP'!$D:$V,17,0)/10,
IF(D546=D545,T545,""))</f>
        <v>3.7</v>
      </c>
      <c r="U546" s="25">
        <f>IFERROR(VLOOKUP($E546,'[5]LOG Data SAP'!$D:$V,18,0)/10,
IF(D546=D545,U545,""))</f>
        <v>3.7</v>
      </c>
      <c r="V546" s="25">
        <f>IFERROR(VLOOKUP($E546,'[5]LOG Data SAP'!$D:$V,19,0)/10,
IF(D546=D545,V545,""))</f>
        <v>9</v>
      </c>
      <c r="W546" s="25">
        <f>IFERROR(VLOOKUP($E546,'[5]LOG Data SAP'!$D:$AO,21,0)/10,
IF(D546=D545,W545,""))</f>
        <v>0</v>
      </c>
      <c r="X546" s="25">
        <f>IFERROR(VLOOKUP($E546,'[5]LOG Data SAP'!$D:$AO,22,0)/10,
IF(D546=D545,X545,""))</f>
        <v>0</v>
      </c>
      <c r="Y546" s="25">
        <f>IFERROR(VLOOKUP($E546,'[5]LOG Data SAP'!$D:$AO,23,0)/10,
IF(D546=D545,Y545,""))</f>
        <v>0</v>
      </c>
      <c r="Z546" s="25">
        <f>IFERROR(VLOOKUP($E546,'[5]LOG Data SAP'!$D:$AO,25,0)/10,
IF(D546=D545,Z545,""))</f>
        <v>24</v>
      </c>
      <c r="AA546" s="25">
        <f>IFERROR(VLOOKUP($E546,'[5]LOG Data SAP'!$D:$AO,26,0)/10,
IF(D546=D545,AA545,""))</f>
        <v>19.600000000000001</v>
      </c>
      <c r="AB546" s="25">
        <f>IFERROR(VLOOKUP($E546,'[5]LOG Data SAP'!$D:$AO,27,0)/10,
IF(D546=D545,AB545,""))</f>
        <v>11</v>
      </c>
      <c r="AC546" s="26">
        <f>IFERROR(VLOOKUP($E546,'[5]LOG Data SAP'!$D:$AO,29,0)/IF(VLOOKUP($E546,'[5]LOG Data SAP'!$D:$AO,30,0)="G",1000,1),
IF(D546=D545,AC545,""))</f>
        <v>0.10858799999999999</v>
      </c>
      <c r="AD546" s="26">
        <f>IFERROR(VLOOKUP($E546,'[5]LOG Data SAP'!$D:$AO,31,0)/IF(VLOOKUP($E546,'[5]LOG Data SAP'!$D:$AO,32,0)="G",1000,1),
IF(D546=D545,AD545,""))</f>
        <v>0</v>
      </c>
      <c r="AE546" s="26">
        <f>IFERROR(VLOOKUP($E546,'[5]LOG Data SAP'!$D:$AO,33,0)/IF(VLOOKUP($E546,'[5]LOG Data SAP'!$D:$AO,34,0)="G",1000,1),
IF(D546=D545,AE545,""))</f>
        <v>3.4489999999999998</v>
      </c>
      <c r="AF546" s="27">
        <f t="shared" si="33"/>
        <v>123.21000000000001</v>
      </c>
      <c r="AG546" s="27" t="str">
        <f t="shared" si="34"/>
        <v/>
      </c>
      <c r="AH546" s="28">
        <f t="shared" si="35"/>
        <v>5.1744000000000009E-3</v>
      </c>
      <c r="AI546" s="18" t="str">
        <f>IFERROR(VLOOKUP(E546,'[5]LOG Data SAP'!$D:$E,2,0),IF(D546=D545,AI545,""))</f>
        <v>NDEO RLL_ON HJB_FRS_FML 25ML</v>
      </c>
      <c r="AJ546" s="20" t="str">
        <f>IFERROR([5]SKU!VI547,IF(D546=D545,AJ545,""))</f>
        <v>83444</v>
      </c>
      <c r="AK546" s="18" t="str">
        <f>VLOOKUP(E546,[5]SKU!I:X,16,FALSE)</f>
        <v>3307.20.00</v>
      </c>
    </row>
    <row r="547" spans="1:37">
      <c r="A547" s="18" t="str">
        <f>[5]SKU!AC548</f>
        <v>Nivea</v>
      </c>
      <c r="B547" s="18" t="str">
        <f>[5]SKU!AE548</f>
        <v>Nivea Deodorant</v>
      </c>
      <c r="C547" s="18" t="str">
        <f>[5]SKU!AJ548</f>
        <v>Deo Female</v>
      </c>
      <c r="D547" s="18" t="str">
        <f>[5]SKU!G548</f>
        <v>NDEO Roll On Whitening Hijab Fresh 25ml</v>
      </c>
      <c r="E547" s="19" t="str">
        <f>[5]SKU!I548</f>
        <v>83444-04810-30</v>
      </c>
      <c r="F547" s="19" t="str">
        <f>[5]SKU!J548</f>
        <v>83444-04800-62</v>
      </c>
      <c r="G547" s="18" t="str">
        <f>[5]SKU!K548</f>
        <v>NIVEA Whitening Hijab Fresh Deodorant Roll On 25ml</v>
      </c>
      <c r="H547" s="18" t="str">
        <f>IF([5]SKU!L548="R","Regular",
IF([5]SKU!L548="P","Promo",
IF([5]SKU!L548="S","Sample",
IF([5]SKU!L548="V","VAS",""))))</f>
        <v>Regular</v>
      </c>
      <c r="I547" s="18" t="str">
        <f>IF([5]SKU!QC548="A","Active",
IF([5]SKU!QC548="D","Discontinue",
IF([5]SKU!QC548="N","NPD","")))</f>
        <v>Active</v>
      </c>
      <c r="J547" s="18" t="str">
        <f>VLOOKUP(IFERROR(VLOOKUP(E547,'[5]Material Status'!A:I,9,0),""),'[5]Material Status'!U:W,3,0)</f>
        <v>Inactive</v>
      </c>
      <c r="K547" s="20" t="str">
        <f>IFERROR(VLOOKUP(E547,'[5]LOG Data SAP'!$D:$AO,11,0),
IF(D547=D546,K546,""))</f>
        <v>42397625</v>
      </c>
      <c r="L547" s="20" t="str">
        <f>IFERROR(VLOOKUP(E547,'[5]LOG Data SAP'!$D:$AO,13,0),
IF(D547=D546,L546,""))</f>
        <v/>
      </c>
      <c r="M547" s="20" t="str">
        <f>IFERROR(VLOOKUP(E547,'[5]LOG Data SAP'!$D:$AO,15,0),
IF(D547=D546,M546,""))</f>
        <v>8999777017330</v>
      </c>
      <c r="N547" s="21">
        <f>[5]SKU!VH548</f>
        <v>1095</v>
      </c>
      <c r="O547" s="22">
        <f>[5]SKU!VN548</f>
        <v>10610</v>
      </c>
      <c r="P547" s="23">
        <f>[5]SKU!VO548</f>
        <v>45383</v>
      </c>
      <c r="Q547" s="24">
        <f>IFERROR(_xlfn.NUMBERVALUE(VLOOKUP(E547,'[5]LOG Data SAP'!$D:$M,9,0)),
IF(D547=D546,Q546,""))</f>
        <v>0</v>
      </c>
      <c r="R547" s="24">
        <f>IFERROR(_xlfn.NUMBERVALUE(VLOOKUP(E547,'[5]LOG Data SAP'!$D:$M,10,0)),
IF(D547=D546,R546,""))</f>
        <v>30</v>
      </c>
      <c r="S547" s="24">
        <f t="shared" si="32"/>
        <v>0</v>
      </c>
      <c r="T547" s="25">
        <f>IFERROR(VLOOKUP($E547,'[5]LOG Data SAP'!$D:$V,17,0)/10,
IF(D547=D546,T546,""))</f>
        <v>3.7</v>
      </c>
      <c r="U547" s="25">
        <f>IFERROR(VLOOKUP($E547,'[5]LOG Data SAP'!$D:$V,18,0)/10,
IF(D547=D546,U546,""))</f>
        <v>3.7</v>
      </c>
      <c r="V547" s="25">
        <f>IFERROR(VLOOKUP($E547,'[5]LOG Data SAP'!$D:$V,19,0)/10,
IF(D547=D546,V546,""))</f>
        <v>9</v>
      </c>
      <c r="W547" s="25">
        <f>IFERROR(VLOOKUP($E547,'[5]LOG Data SAP'!$D:$AO,21,0)/10,
IF(D547=D546,W546,""))</f>
        <v>0</v>
      </c>
      <c r="X547" s="25">
        <f>IFERROR(VLOOKUP($E547,'[5]LOG Data SAP'!$D:$AO,22,0)/10,
IF(D547=D546,X546,""))</f>
        <v>0</v>
      </c>
      <c r="Y547" s="25">
        <f>IFERROR(VLOOKUP($E547,'[5]LOG Data SAP'!$D:$AO,23,0)/10,
IF(D547=D546,Y546,""))</f>
        <v>0</v>
      </c>
      <c r="Z547" s="25">
        <f>IFERROR(VLOOKUP($E547,'[5]LOG Data SAP'!$D:$AO,25,0)/10,
IF(D547=D546,Z546,""))</f>
        <v>24</v>
      </c>
      <c r="AA547" s="25">
        <f>IFERROR(VLOOKUP($E547,'[5]LOG Data SAP'!$D:$AO,26,0)/10,
IF(D547=D546,AA546,""))</f>
        <v>19.600000000000001</v>
      </c>
      <c r="AB547" s="25">
        <f>IFERROR(VLOOKUP($E547,'[5]LOG Data SAP'!$D:$AO,27,0)/10,
IF(D547=D546,AB546,""))</f>
        <v>11</v>
      </c>
      <c r="AC547" s="26">
        <f>IFERROR(VLOOKUP($E547,'[5]LOG Data SAP'!$D:$AO,29,0)/IF(VLOOKUP($E547,'[5]LOG Data SAP'!$D:$AO,30,0)="G",1000,1),
IF(D547=D546,AC546,""))</f>
        <v>0.10858799999999999</v>
      </c>
      <c r="AD547" s="26">
        <f>IFERROR(VLOOKUP($E547,'[5]LOG Data SAP'!$D:$AO,31,0)/IF(VLOOKUP($E547,'[5]LOG Data SAP'!$D:$AO,32,0)="G",1000,1),
IF(D547=D546,AD546,""))</f>
        <v>0</v>
      </c>
      <c r="AE547" s="26">
        <f>IFERROR(VLOOKUP($E547,'[5]LOG Data SAP'!$D:$AO,33,0)/IF(VLOOKUP($E547,'[5]LOG Data SAP'!$D:$AO,34,0)="G",1000,1),
IF(D547=D546,AE546,""))</f>
        <v>3.4489999999999998</v>
      </c>
      <c r="AF547" s="27">
        <f t="shared" si="33"/>
        <v>123.21000000000001</v>
      </c>
      <c r="AG547" s="27" t="str">
        <f t="shared" si="34"/>
        <v/>
      </c>
      <c r="AH547" s="28">
        <f t="shared" si="35"/>
        <v>5.1744000000000009E-3</v>
      </c>
      <c r="AI547" s="18" t="str">
        <f>IFERROR(VLOOKUP(E547,'[5]LOG Data SAP'!$D:$E,2,0),IF(D547=D546,AI546,""))</f>
        <v>NDEO RLL-ON HJB_FRS_FML 25ML</v>
      </c>
      <c r="AJ547" s="20" t="str">
        <f>IFERROR([5]SKU!VI548,IF(D547=D546,AJ546,""))</f>
        <v>83444</v>
      </c>
      <c r="AK547" s="18" t="str">
        <f>VLOOKUP(E547,[5]SKU!I:X,16,FALSE)</f>
        <v>3307.20.00</v>
      </c>
    </row>
    <row r="548" spans="1:37">
      <c r="A548" s="18" t="str">
        <f>[5]SKU!AC549</f>
        <v>Nivea</v>
      </c>
      <c r="B548" s="18" t="str">
        <f>[5]SKU!AE549</f>
        <v>Nivea Deodorant</v>
      </c>
      <c r="C548" s="18" t="str">
        <f>[5]SKU!AJ549</f>
        <v>Deo Female</v>
      </c>
      <c r="D548" s="18" t="str">
        <f>[5]SKU!G549</f>
        <v>NDEO Roll On Whitening Hijab Fresh 25ml</v>
      </c>
      <c r="E548" s="19" t="str">
        <f>[5]SKU!I549</f>
        <v>83444-04800-30</v>
      </c>
      <c r="F548" s="19" t="str">
        <f>[5]SKU!J549</f>
        <v>83444-04800-62</v>
      </c>
      <c r="G548" s="18" t="str">
        <f>[5]SKU!K549</f>
        <v>NIVEA Whitening Hijab Fresh Deodorant Roll On 25ml</v>
      </c>
      <c r="H548" s="18" t="str">
        <f>IF([5]SKU!L549="R","Regular",
IF([5]SKU!L549="P","Promo",
IF([5]SKU!L549="S","Sample",
IF([5]SKU!L549="V","VAS",""))))</f>
        <v>Regular</v>
      </c>
      <c r="I548" s="18" t="str">
        <f>IF([5]SKU!QC549="A","Active",
IF([5]SKU!QC549="D","Discontinue",
IF([5]SKU!QC549="N","NPD","")))</f>
        <v>Active</v>
      </c>
      <c r="J548" s="18" t="str">
        <f>VLOOKUP(IFERROR(VLOOKUP(E548,'[5]Material Status'!A:I,9,0),""),'[5]Material Status'!U:W,3,0)</f>
        <v>Inactive</v>
      </c>
      <c r="K548" s="20" t="str">
        <f>IFERROR(VLOOKUP(E548,'[5]LOG Data SAP'!$D:$AO,11,0),
IF(D548=D547,K547,""))</f>
        <v>42397625</v>
      </c>
      <c r="L548" s="20" t="str">
        <f>IFERROR(VLOOKUP(E548,'[5]LOG Data SAP'!$D:$AO,13,0),
IF(D548=D547,L547,""))</f>
        <v>8999777015985</v>
      </c>
      <c r="M548" s="20" t="str">
        <f>IFERROR(VLOOKUP(E548,'[5]LOG Data SAP'!$D:$AO,15,0),
IF(D548=D547,M547,""))</f>
        <v>8999777015992</v>
      </c>
      <c r="N548" s="21">
        <f>[5]SKU!VH549</f>
        <v>1095</v>
      </c>
      <c r="O548" s="22">
        <f>[5]SKU!VN549</f>
        <v>10610</v>
      </c>
      <c r="P548" s="23">
        <f>[5]SKU!VO549</f>
        <v>45383</v>
      </c>
      <c r="Q548" s="24">
        <f>IFERROR(_xlfn.NUMBERVALUE(VLOOKUP(E548,'[5]LOG Data SAP'!$D:$M,9,0)),
IF(D548=D547,Q547,""))</f>
        <v>6</v>
      </c>
      <c r="R548" s="24">
        <f>IFERROR(_xlfn.NUMBERVALUE(VLOOKUP(E548,'[5]LOG Data SAP'!$D:$M,10,0)),
IF(D548=D547,R547,""))</f>
        <v>30</v>
      </c>
      <c r="S548" s="24">
        <f t="shared" si="32"/>
        <v>5</v>
      </c>
      <c r="T548" s="25">
        <f>IFERROR(VLOOKUP($E548,'[5]LOG Data SAP'!$D:$V,17,0)/10,
IF(D548=D547,T547,""))</f>
        <v>3.7</v>
      </c>
      <c r="U548" s="25">
        <f>IFERROR(VLOOKUP($E548,'[5]LOG Data SAP'!$D:$V,18,0)/10,
IF(D548=D547,U547,""))</f>
        <v>3.7</v>
      </c>
      <c r="V548" s="25">
        <f>IFERROR(VLOOKUP($E548,'[5]LOG Data SAP'!$D:$V,19,0)/10,
IF(D548=D547,V547,""))</f>
        <v>9</v>
      </c>
      <c r="W548" s="25">
        <f>IFERROR(VLOOKUP($E548,'[5]LOG Data SAP'!$D:$AO,21,0)/10,
IF(D548=D547,W547,""))</f>
        <v>11.1</v>
      </c>
      <c r="X548" s="25">
        <f>IFERROR(VLOOKUP($E548,'[5]LOG Data SAP'!$D:$AO,22,0)/10,
IF(D548=D547,X547,""))</f>
        <v>7.4</v>
      </c>
      <c r="Y548" s="25">
        <f>IFERROR(VLOOKUP($E548,'[5]LOG Data SAP'!$D:$AO,23,0)/10,
IF(D548=D547,Y547,""))</f>
        <v>9</v>
      </c>
      <c r="Z548" s="25">
        <f>IFERROR(VLOOKUP($E548,'[5]LOG Data SAP'!$D:$AO,25,0)/10,
IF(D548=D547,Z547,""))</f>
        <v>23.5</v>
      </c>
      <c r="AA548" s="25">
        <f>IFERROR(VLOOKUP($E548,'[5]LOG Data SAP'!$D:$AO,26,0)/10,
IF(D548=D547,AA547,""))</f>
        <v>19.7</v>
      </c>
      <c r="AB548" s="25">
        <f>IFERROR(VLOOKUP($E548,'[5]LOG Data SAP'!$D:$AO,27,0)/10,
IF(D548=D547,AB547,""))</f>
        <v>11.1</v>
      </c>
      <c r="AC548" s="26">
        <f>IFERROR(VLOOKUP($E548,'[5]LOG Data SAP'!$D:$AO,29,0)/IF(VLOOKUP($E548,'[5]LOG Data SAP'!$D:$AO,30,0)="G",1000,1),
IF(D548=D547,AC547,""))</f>
        <v>0.106</v>
      </c>
      <c r="AD548" s="26">
        <f>IFERROR(VLOOKUP($E548,'[5]LOG Data SAP'!$D:$AO,31,0)/IF(VLOOKUP($E548,'[5]LOG Data SAP'!$D:$AO,32,0)="G",1000,1),
IF(D548=D547,AD547,""))</f>
        <v>0.65200000000000002</v>
      </c>
      <c r="AE548" s="26">
        <f>IFERROR(VLOOKUP($E548,'[5]LOG Data SAP'!$D:$AO,33,0)/IF(VLOOKUP($E548,'[5]LOG Data SAP'!$D:$AO,34,0)="G",1000,1),
IF(D548=D547,AE547,""))</f>
        <v>3.335</v>
      </c>
      <c r="AF548" s="27">
        <f t="shared" si="33"/>
        <v>123.21000000000001</v>
      </c>
      <c r="AG548" s="27">
        <f t="shared" si="34"/>
        <v>739.26</v>
      </c>
      <c r="AH548" s="28">
        <f t="shared" si="35"/>
        <v>5.1387450000000001E-3</v>
      </c>
      <c r="AI548" s="18" t="str">
        <f>IFERROR(VLOOKUP(E548,'[5]LOG Data SAP'!$D:$E,2,0),IF(D548=D547,AI547,""))</f>
        <v>NDEO RLL-ON HJB_FRS_FML 25ML</v>
      </c>
      <c r="AJ548" s="20" t="str">
        <f>IFERROR([5]SKU!VI549,IF(D548=D547,AJ547,""))</f>
        <v>83444</v>
      </c>
      <c r="AK548" s="18" t="str">
        <f>VLOOKUP(E548,[5]SKU!I:X,16,FALSE)</f>
        <v>3307.20.00</v>
      </c>
    </row>
    <row r="549" spans="1:37">
      <c r="A549" s="18" t="str">
        <f>[5]SKU!AC550</f>
        <v>Nivea</v>
      </c>
      <c r="B549" s="18" t="str">
        <f>[5]SKU!AE550</f>
        <v>Nivea Deodorant</v>
      </c>
      <c r="C549" s="18" t="str">
        <f>[5]SKU!AJ550</f>
        <v>Deo Female</v>
      </c>
      <c r="D549" s="18" t="str">
        <f>[5]SKU!G550</f>
        <v>NDEO Roll On Whitening Hijab Fresh 50ml</v>
      </c>
      <c r="E549" s="19" t="str">
        <f>[5]SKU!I550</f>
        <v>83445-04800-62</v>
      </c>
      <c r="F549" s="19" t="str">
        <f>[5]SKU!J550</f>
        <v>83445-04800-62</v>
      </c>
      <c r="G549" s="18" t="str">
        <f>[5]SKU!K550</f>
        <v>NIVEA Brightening Hijab Fresh Deodorant Roll On 50ml</v>
      </c>
      <c r="H549" s="18" t="str">
        <f>IF([5]SKU!L550="R","Regular",
IF([5]SKU!L550="P","Promo",
IF([5]SKU!L550="S","Sample",
IF([5]SKU!L550="V","VAS",""))))</f>
        <v>Regular</v>
      </c>
      <c r="I549" s="18" t="str">
        <f>IF([5]SKU!QC550="A","Active",
IF([5]SKU!QC550="D","Discontinue",
IF([5]SKU!QC550="N","NPD","")))</f>
        <v>Active</v>
      </c>
      <c r="J549" s="18" t="str">
        <f>VLOOKUP(IFERROR(VLOOKUP(E549,'[5]Material Status'!A:I,9,0),""),'[5]Material Status'!U:W,3,0)</f>
        <v>Active</v>
      </c>
      <c r="K549" s="20" t="str">
        <f>IFERROR(VLOOKUP(E549,'[5]LOG Data SAP'!$D:$AO,11,0),
IF(D549=D548,K548,""))</f>
        <v>8999777015893</v>
      </c>
      <c r="L549" s="20" t="str">
        <f>IFERROR(VLOOKUP(E549,'[5]LOG Data SAP'!$D:$AO,13,0),
IF(D549=D548,L548,""))</f>
        <v/>
      </c>
      <c r="M549" s="20" t="str">
        <f>IFERROR(VLOOKUP(E549,'[5]LOG Data SAP'!$D:$AO,15,0),
IF(D549=D548,M548,""))</f>
        <v>8999777017323</v>
      </c>
      <c r="N549" s="21">
        <f>[5]SKU!VH550</f>
        <v>1095</v>
      </c>
      <c r="O549" s="22">
        <f>[5]SKU!VN550</f>
        <v>19340</v>
      </c>
      <c r="P549" s="23">
        <f>[5]SKU!VO550</f>
        <v>45383</v>
      </c>
      <c r="Q549" s="24">
        <f>IFERROR(_xlfn.NUMBERVALUE(VLOOKUP(E549,'[5]LOG Data SAP'!$D:$M,9,0)),
IF(D549=D548,Q548,""))</f>
        <v>0</v>
      </c>
      <c r="R549" s="24">
        <f>IFERROR(_xlfn.NUMBERVALUE(VLOOKUP(E549,'[5]LOG Data SAP'!$D:$M,10,0)),
IF(D549=D548,R548,""))</f>
        <v>24</v>
      </c>
      <c r="S549" s="24">
        <f t="shared" si="32"/>
        <v>0</v>
      </c>
      <c r="T549" s="25">
        <f>IFERROR(VLOOKUP($E549,'[5]LOG Data SAP'!$D:$V,17,0)/10,
IF(D549=D548,T548,""))</f>
        <v>4.0999999999999996</v>
      </c>
      <c r="U549" s="25">
        <f>IFERROR(VLOOKUP($E549,'[5]LOG Data SAP'!$D:$V,18,0)/10,
IF(D549=D548,U548,""))</f>
        <v>4.0999999999999996</v>
      </c>
      <c r="V549" s="25">
        <f>IFERROR(VLOOKUP($E549,'[5]LOG Data SAP'!$D:$V,19,0)/10,
IF(D549=D548,V548,""))</f>
        <v>11</v>
      </c>
      <c r="W549" s="25">
        <f>IFERROR(VLOOKUP($E549,'[5]LOG Data SAP'!$D:$AO,21,0)/10,
IF(D549=D548,W548,""))</f>
        <v>0</v>
      </c>
      <c r="X549" s="25">
        <f>IFERROR(VLOOKUP($E549,'[5]LOG Data SAP'!$D:$AO,22,0)/10,
IF(D549=D548,X548,""))</f>
        <v>0</v>
      </c>
      <c r="Y549" s="25">
        <f>IFERROR(VLOOKUP($E549,'[5]LOG Data SAP'!$D:$AO,23,0)/10,
IF(D549=D548,Y548,""))</f>
        <v>0</v>
      </c>
      <c r="Z549" s="25">
        <f>IFERROR(VLOOKUP($E549,'[5]LOG Data SAP'!$D:$AO,25,0)/10,
IF(D549=D548,Z548,""))</f>
        <v>25.8</v>
      </c>
      <c r="AA549" s="25">
        <f>IFERROR(VLOOKUP($E549,'[5]LOG Data SAP'!$D:$AO,26,0)/10,
IF(D549=D548,AA548,""))</f>
        <v>17.100000000000001</v>
      </c>
      <c r="AB549" s="25">
        <f>IFERROR(VLOOKUP($E549,'[5]LOG Data SAP'!$D:$AO,27,0)/10,
IF(D549=D548,AB548,""))</f>
        <v>12.8</v>
      </c>
      <c r="AC549" s="26">
        <f>IFERROR(VLOOKUP($E549,'[5]LOG Data SAP'!$D:$AO,29,0)/IF(VLOOKUP($E549,'[5]LOG Data SAP'!$D:$AO,30,0)="G",1000,1),
IF(D549=D548,AC548,""))</f>
        <v>0.154615</v>
      </c>
      <c r="AD549" s="26">
        <f>IFERROR(VLOOKUP($E549,'[5]LOG Data SAP'!$D:$AO,31,0)/IF(VLOOKUP($E549,'[5]LOG Data SAP'!$D:$AO,32,0)="G",1000,1),
IF(D549=D548,AD548,""))</f>
        <v>0</v>
      </c>
      <c r="AE549" s="26">
        <f>IFERROR(VLOOKUP($E549,'[5]LOG Data SAP'!$D:$AO,33,0)/IF(VLOOKUP($E549,'[5]LOG Data SAP'!$D:$AO,34,0)="G",1000,1),
IF(D549=D548,AE548,""))</f>
        <v>3.8610000000000002</v>
      </c>
      <c r="AF549" s="27">
        <f t="shared" si="33"/>
        <v>184.91</v>
      </c>
      <c r="AG549" s="27" t="str">
        <f t="shared" si="34"/>
        <v/>
      </c>
      <c r="AH549" s="28">
        <f t="shared" si="35"/>
        <v>5.6471040000000009E-3</v>
      </c>
      <c r="AI549" s="18" t="str">
        <f>IFERROR(VLOOKUP(E549,'[5]LOG Data SAP'!$D:$E,2,0),IF(D549=D548,AI548,""))</f>
        <v>NDEO RLL_ON HJB_FRS_FML 50ML</v>
      </c>
      <c r="AJ549" s="20" t="str">
        <f>IFERROR([5]SKU!VI550,IF(D549=D548,AJ548,""))</f>
        <v>83445</v>
      </c>
      <c r="AK549" s="18" t="str">
        <f>VLOOKUP(E549,[5]SKU!I:X,16,FALSE)</f>
        <v>3307.20.00</v>
      </c>
    </row>
    <row r="550" spans="1:37">
      <c r="A550" s="18" t="str">
        <f>[5]SKU!AC551</f>
        <v>Nivea</v>
      </c>
      <c r="B550" s="18" t="str">
        <f>[5]SKU!AE551</f>
        <v>Nivea Deodorant</v>
      </c>
      <c r="C550" s="18" t="str">
        <f>[5]SKU!AJ551</f>
        <v>Deo Female</v>
      </c>
      <c r="D550" s="18" t="str">
        <f>[5]SKU!G551</f>
        <v>NDEO Roll On Whitening Hijab Fresh 50ml</v>
      </c>
      <c r="E550" s="19" t="str">
        <f>[5]SKU!I551</f>
        <v>83445-04810-30</v>
      </c>
      <c r="F550" s="19" t="str">
        <f>[5]SKU!J551</f>
        <v>83445-04800-62</v>
      </c>
      <c r="G550" s="18" t="str">
        <f>[5]SKU!K551</f>
        <v>NIVEA Whitening Hijab Fresh Deodorant Roll On 50ml</v>
      </c>
      <c r="H550" s="18" t="str">
        <f>IF([5]SKU!L551="R","Regular",
IF([5]SKU!L551="P","Promo",
IF([5]SKU!L551="S","Sample",
IF([5]SKU!L551="V","VAS",""))))</f>
        <v>Regular</v>
      </c>
      <c r="I550" s="18" t="str">
        <f>IF([5]SKU!QC551="A","Active",
IF([5]SKU!QC551="D","Discontinue",
IF([5]SKU!QC551="N","NPD","")))</f>
        <v>Active</v>
      </c>
      <c r="J550" s="18" t="str">
        <f>VLOOKUP(IFERROR(VLOOKUP(E550,'[5]Material Status'!A:I,9,0),""),'[5]Material Status'!U:W,3,0)</f>
        <v>Inactive</v>
      </c>
      <c r="K550" s="20" t="str">
        <f>IFERROR(VLOOKUP(E550,'[5]LOG Data SAP'!$D:$AO,11,0),
IF(D550=D549,K549,""))</f>
        <v>8999777015893</v>
      </c>
      <c r="L550" s="20" t="str">
        <f>IFERROR(VLOOKUP(E550,'[5]LOG Data SAP'!$D:$AO,13,0),
IF(D550=D549,L549,""))</f>
        <v/>
      </c>
      <c r="M550" s="20" t="str">
        <f>IFERROR(VLOOKUP(E550,'[5]LOG Data SAP'!$D:$AO,15,0),
IF(D550=D549,M549,""))</f>
        <v>8999777017323</v>
      </c>
      <c r="N550" s="21">
        <f>[5]SKU!VH551</f>
        <v>1095</v>
      </c>
      <c r="O550" s="22">
        <f>[5]SKU!VN551</f>
        <v>19340</v>
      </c>
      <c r="P550" s="23">
        <f>[5]SKU!VO551</f>
        <v>45383</v>
      </c>
      <c r="Q550" s="24">
        <f>IFERROR(_xlfn.NUMBERVALUE(VLOOKUP(E550,'[5]LOG Data SAP'!$D:$M,9,0)),
IF(D550=D549,Q549,""))</f>
        <v>0</v>
      </c>
      <c r="R550" s="24">
        <f>IFERROR(_xlfn.NUMBERVALUE(VLOOKUP(E550,'[5]LOG Data SAP'!$D:$M,10,0)),
IF(D550=D549,R549,""))</f>
        <v>24</v>
      </c>
      <c r="S550" s="24">
        <f t="shared" si="32"/>
        <v>0</v>
      </c>
      <c r="T550" s="25">
        <f>IFERROR(VLOOKUP($E550,'[5]LOG Data SAP'!$D:$V,17,0)/10,
IF(D550=D549,T549,""))</f>
        <v>4.0999999999999996</v>
      </c>
      <c r="U550" s="25">
        <f>IFERROR(VLOOKUP($E550,'[5]LOG Data SAP'!$D:$V,18,0)/10,
IF(D550=D549,U549,""))</f>
        <v>4.0999999999999996</v>
      </c>
      <c r="V550" s="25">
        <f>IFERROR(VLOOKUP($E550,'[5]LOG Data SAP'!$D:$V,19,0)/10,
IF(D550=D549,V549,""))</f>
        <v>11</v>
      </c>
      <c r="W550" s="25">
        <f>IFERROR(VLOOKUP($E550,'[5]LOG Data SAP'!$D:$AO,21,0)/10,
IF(D550=D549,W549,""))</f>
        <v>0</v>
      </c>
      <c r="X550" s="25">
        <f>IFERROR(VLOOKUP($E550,'[5]LOG Data SAP'!$D:$AO,22,0)/10,
IF(D550=D549,X549,""))</f>
        <v>0</v>
      </c>
      <c r="Y550" s="25">
        <f>IFERROR(VLOOKUP($E550,'[5]LOG Data SAP'!$D:$AO,23,0)/10,
IF(D550=D549,Y549,""))</f>
        <v>0</v>
      </c>
      <c r="Z550" s="25">
        <f>IFERROR(VLOOKUP($E550,'[5]LOG Data SAP'!$D:$AO,25,0)/10,
IF(D550=D549,Z549,""))</f>
        <v>25.8</v>
      </c>
      <c r="AA550" s="25">
        <f>IFERROR(VLOOKUP($E550,'[5]LOG Data SAP'!$D:$AO,26,0)/10,
IF(D550=D549,AA549,""))</f>
        <v>17.100000000000001</v>
      </c>
      <c r="AB550" s="25">
        <f>IFERROR(VLOOKUP($E550,'[5]LOG Data SAP'!$D:$AO,27,0)/10,
IF(D550=D549,AB549,""))</f>
        <v>12.8</v>
      </c>
      <c r="AC550" s="26">
        <f>IFERROR(VLOOKUP($E550,'[5]LOG Data SAP'!$D:$AO,29,0)/IF(VLOOKUP($E550,'[5]LOG Data SAP'!$D:$AO,30,0)="G",1000,1),
IF(D550=D549,AC549,""))</f>
        <v>0.154615</v>
      </c>
      <c r="AD550" s="26">
        <f>IFERROR(VLOOKUP($E550,'[5]LOG Data SAP'!$D:$AO,31,0)/IF(VLOOKUP($E550,'[5]LOG Data SAP'!$D:$AO,32,0)="G",1000,1),
IF(D550=D549,AD549,""))</f>
        <v>0</v>
      </c>
      <c r="AE550" s="26">
        <f>IFERROR(VLOOKUP($E550,'[5]LOG Data SAP'!$D:$AO,33,0)/IF(VLOOKUP($E550,'[5]LOG Data SAP'!$D:$AO,34,0)="G",1000,1),
IF(D550=D549,AE549,""))</f>
        <v>3.8610000000000002</v>
      </c>
      <c r="AF550" s="27">
        <f t="shared" si="33"/>
        <v>184.91</v>
      </c>
      <c r="AG550" s="27" t="str">
        <f t="shared" si="34"/>
        <v/>
      </c>
      <c r="AH550" s="28">
        <f t="shared" si="35"/>
        <v>5.6471040000000009E-3</v>
      </c>
      <c r="AI550" s="18" t="str">
        <f>IFERROR(VLOOKUP(E550,'[5]LOG Data SAP'!$D:$E,2,0),IF(D550=D549,AI549,""))</f>
        <v>NDEO RLL_ON HJB_FRS_FML 50ML</v>
      </c>
      <c r="AJ550" s="20" t="str">
        <f>IFERROR([5]SKU!VI551,IF(D550=D549,AJ549,""))</f>
        <v>83445</v>
      </c>
      <c r="AK550" s="18" t="str">
        <f>VLOOKUP(E550,[5]SKU!I:X,16,FALSE)</f>
        <v>3307.20.00</v>
      </c>
    </row>
    <row r="551" spans="1:37">
      <c r="A551" s="18" t="str">
        <f>[5]SKU!AC552</f>
        <v>Nivea</v>
      </c>
      <c r="B551" s="18" t="str">
        <f>[5]SKU!AE552</f>
        <v>Nivea Deodorant</v>
      </c>
      <c r="C551" s="18" t="str">
        <f>[5]SKU!AJ552</f>
        <v>Deo Female</v>
      </c>
      <c r="D551" s="18" t="str">
        <f>[5]SKU!G552</f>
        <v>NDEO Roll On Whitening Hijab Fresh 50ml</v>
      </c>
      <c r="E551" s="19" t="str">
        <f>[5]SKU!I552</f>
        <v>83445-04800-30</v>
      </c>
      <c r="F551" s="19" t="str">
        <f>[5]SKU!J552</f>
        <v>83445-04800-62</v>
      </c>
      <c r="G551" s="18" t="str">
        <f>[5]SKU!K552</f>
        <v>NDEO Roll On Whitening Hijab Fresh 50ml</v>
      </c>
      <c r="H551" s="18" t="str">
        <f>IF([5]SKU!L552="R","Regular",
IF([5]SKU!L552="P","Promo",
IF([5]SKU!L552="S","Sample",
IF([5]SKU!L552="V","VAS",""))))</f>
        <v>Regular</v>
      </c>
      <c r="I551" s="18" t="str">
        <f>IF([5]SKU!QC552="A","Active",
IF([5]SKU!QC552="D","Discontinue",
IF([5]SKU!QC552="N","NPD","")))</f>
        <v>Active</v>
      </c>
      <c r="J551" s="18" t="str">
        <f>VLOOKUP(IFERROR(VLOOKUP(E551,'[5]Material Status'!A:I,9,0),""),'[5]Material Status'!U:W,3,0)</f>
        <v>Inactive</v>
      </c>
      <c r="K551" s="20" t="str">
        <f>IFERROR(VLOOKUP(E551,'[5]LOG Data SAP'!$D:$AO,11,0),
IF(D551=D550,K550,""))</f>
        <v>8999777015893</v>
      </c>
      <c r="L551" s="20" t="str">
        <f>IFERROR(VLOOKUP(E551,'[5]LOG Data SAP'!$D:$AO,13,0),
IF(D551=D550,L550,""))</f>
        <v>8999777015909</v>
      </c>
      <c r="M551" s="20" t="str">
        <f>IFERROR(VLOOKUP(E551,'[5]LOG Data SAP'!$D:$AO,15,0),
IF(D551=D550,M550,""))</f>
        <v>8999777015916</v>
      </c>
      <c r="N551" s="21">
        <f>[5]SKU!VH552</f>
        <v>1095</v>
      </c>
      <c r="O551" s="22">
        <f>[5]SKU!VN552</f>
        <v>19340</v>
      </c>
      <c r="P551" s="23">
        <f>[5]SKU!VO552</f>
        <v>45383</v>
      </c>
      <c r="Q551" s="24">
        <f>IFERROR(_xlfn.NUMBERVALUE(VLOOKUP(E551,'[5]LOG Data SAP'!$D:$M,9,0)),
IF(D551=D550,Q550,""))</f>
        <v>6</v>
      </c>
      <c r="R551" s="24">
        <f>IFERROR(_xlfn.NUMBERVALUE(VLOOKUP(E551,'[5]LOG Data SAP'!$D:$M,10,0)),
IF(D551=D550,R550,""))</f>
        <v>24</v>
      </c>
      <c r="S551" s="24">
        <f t="shared" si="32"/>
        <v>4</v>
      </c>
      <c r="T551" s="25">
        <f>IFERROR(VLOOKUP($E551,'[5]LOG Data SAP'!$D:$V,17,0)/10,
IF(D551=D550,T550,""))</f>
        <v>4.0999999999999996</v>
      </c>
      <c r="U551" s="25">
        <f>IFERROR(VLOOKUP($E551,'[5]LOG Data SAP'!$D:$V,18,0)/10,
IF(D551=D550,U550,""))</f>
        <v>4.0999999999999996</v>
      </c>
      <c r="V551" s="25">
        <f>IFERROR(VLOOKUP($E551,'[5]LOG Data SAP'!$D:$V,19,0)/10,
IF(D551=D550,V550,""))</f>
        <v>11</v>
      </c>
      <c r="W551" s="25">
        <f>IFERROR(VLOOKUP($E551,'[5]LOG Data SAP'!$D:$AO,21,0)/10,
IF(D551=D550,W550,""))</f>
        <v>24.6</v>
      </c>
      <c r="X551" s="25">
        <f>IFERROR(VLOOKUP($E551,'[5]LOG Data SAP'!$D:$AO,22,0)/10,
IF(D551=D550,X550,""))</f>
        <v>4.0999999999999996</v>
      </c>
      <c r="Y551" s="25">
        <f>IFERROR(VLOOKUP($E551,'[5]LOG Data SAP'!$D:$AO,23,0)/10,
IF(D551=D550,Y550,""))</f>
        <v>11</v>
      </c>
      <c r="Z551" s="25">
        <f>IFERROR(VLOOKUP($E551,'[5]LOG Data SAP'!$D:$AO,25,0)/10,
IF(D551=D550,Z550,""))</f>
        <v>25.6</v>
      </c>
      <c r="AA551" s="25">
        <f>IFERROR(VLOOKUP($E551,'[5]LOG Data SAP'!$D:$AO,26,0)/10,
IF(D551=D550,AA550,""))</f>
        <v>17.7</v>
      </c>
      <c r="AB551" s="25">
        <f>IFERROR(VLOOKUP($E551,'[5]LOG Data SAP'!$D:$AO,27,0)/10,
IF(D551=D550,AB550,""))</f>
        <v>13.1</v>
      </c>
      <c r="AC551" s="26">
        <f>IFERROR(VLOOKUP($E551,'[5]LOG Data SAP'!$D:$AO,29,0)/IF(VLOOKUP($E551,'[5]LOG Data SAP'!$D:$AO,30,0)="G",1000,1),
IF(D551=D550,AC550,""))</f>
        <v>0.154</v>
      </c>
      <c r="AD551" s="26">
        <f>IFERROR(VLOOKUP($E551,'[5]LOG Data SAP'!$D:$AO,31,0)/IF(VLOOKUP($E551,'[5]LOG Data SAP'!$D:$AO,32,0)="G",1000,1),
IF(D551=D550,AD550,""))</f>
        <v>0.92700000000000005</v>
      </c>
      <c r="AE551" s="26">
        <f>IFERROR(VLOOKUP($E551,'[5]LOG Data SAP'!$D:$AO,33,0)/IF(VLOOKUP($E551,'[5]LOG Data SAP'!$D:$AO,34,0)="G",1000,1),
IF(D551=D550,AE550,""))</f>
        <v>3.8559999999999999</v>
      </c>
      <c r="AF551" s="27">
        <f t="shared" si="33"/>
        <v>184.91</v>
      </c>
      <c r="AG551" s="27">
        <f t="shared" si="34"/>
        <v>1109.46</v>
      </c>
      <c r="AH551" s="28">
        <f t="shared" si="35"/>
        <v>5.935872E-3</v>
      </c>
      <c r="AI551" s="18" t="str">
        <f>IFERROR(VLOOKUP(E551,'[5]LOG Data SAP'!$D:$E,2,0),IF(D551=D550,AI550,""))</f>
        <v>NDEO RLL-ON HJB_FRS 50ML</v>
      </c>
      <c r="AJ551" s="20" t="str">
        <f>IFERROR([5]SKU!VI552,IF(D551=D550,AJ550,""))</f>
        <v>83445</v>
      </c>
      <c r="AK551" s="18" t="str">
        <f>VLOOKUP(E551,[5]SKU!I:X,16,FALSE)</f>
        <v>3307.20.00</v>
      </c>
    </row>
    <row r="552" spans="1:37">
      <c r="A552" s="18" t="str">
        <f>[5]SKU!AC553</f>
        <v>Nivea</v>
      </c>
      <c r="B552" s="18" t="str">
        <f>[5]SKU!AE553</f>
        <v>Nivea Deodorant</v>
      </c>
      <c r="C552" s="18" t="str">
        <f>[5]SKU!AJ553</f>
        <v>Deo Female</v>
      </c>
      <c r="D552" s="18" t="str">
        <f>[5]SKU!G553</f>
        <v>NDEO Roll On Brightening Hijab Soft 50ml</v>
      </c>
      <c r="E552" s="19" t="str">
        <f>[5]SKU!I553</f>
        <v>98500-04810-31</v>
      </c>
      <c r="F552" s="19" t="str">
        <f>[5]SKU!J553</f>
        <v>98500-04810-31</v>
      </c>
      <c r="G552" s="18" t="str">
        <f>[5]SKU!K553</f>
        <v>NIVEA Brightening Hijab Soft Deodorant Roll On 50ml</v>
      </c>
      <c r="H552" s="18" t="str">
        <f>IF([5]SKU!L553="R","Regular",
IF([5]SKU!L553="P","Promo",
IF([5]SKU!L553="S","Sample",
IF([5]SKU!L553="V","VAS",""))))</f>
        <v>Regular</v>
      </c>
      <c r="I552" s="18" t="str">
        <f>IF([5]SKU!QC553="A","Active",
IF([5]SKU!QC553="D","Discontinue",
IF([5]SKU!QC553="N","NPD","")))</f>
        <v>Active</v>
      </c>
      <c r="J552" s="18" t="str">
        <f>VLOOKUP(IFERROR(VLOOKUP(E552,'[5]Material Status'!A:I,9,0),""),'[5]Material Status'!U:W,3,0)</f>
        <v>Active</v>
      </c>
      <c r="K552" s="20" t="str">
        <f>IFERROR(VLOOKUP(E552,'[5]LOG Data SAP'!$D:$AO,11,0),
IF(D552=D551,K551,""))</f>
        <v>8999777017620</v>
      </c>
      <c r="L552" s="20" t="str">
        <f>IFERROR(VLOOKUP(E552,'[5]LOG Data SAP'!$D:$AO,13,0),
IF(D552=D551,L551,""))</f>
        <v/>
      </c>
      <c r="M552" s="20" t="str">
        <f>IFERROR(VLOOKUP(E552,'[5]LOG Data SAP'!$D:$AO,15,0),
IF(D552=D551,M551,""))</f>
        <v>8999777017637</v>
      </c>
      <c r="N552" s="21">
        <f>[5]SKU!VH553</f>
        <v>1095</v>
      </c>
      <c r="O552" s="22">
        <f>[5]SKU!VN553</f>
        <v>17850</v>
      </c>
      <c r="P552" s="23">
        <f>[5]SKU!VO553</f>
        <v>45383</v>
      </c>
      <c r="Q552" s="24">
        <f>IFERROR(_xlfn.NUMBERVALUE(VLOOKUP(E552,'[5]LOG Data SAP'!$D:$M,9,0)),
IF(D552=D551,Q551,""))</f>
        <v>0</v>
      </c>
      <c r="R552" s="24">
        <f>IFERROR(_xlfn.NUMBERVALUE(VLOOKUP(E552,'[5]LOG Data SAP'!$D:$M,10,0)),
IF(D552=D551,R551,""))</f>
        <v>24</v>
      </c>
      <c r="S552" s="24">
        <f t="shared" si="32"/>
        <v>0</v>
      </c>
      <c r="T552" s="25">
        <f>IFERROR(VLOOKUP($E552,'[5]LOG Data SAP'!$D:$V,17,0)/10,
IF(D552=D551,T551,""))</f>
        <v>4.0999999999999996</v>
      </c>
      <c r="U552" s="25">
        <f>IFERROR(VLOOKUP($E552,'[5]LOG Data SAP'!$D:$V,18,0)/10,
IF(D552=D551,U551,""))</f>
        <v>4.0999999999999996</v>
      </c>
      <c r="V552" s="25">
        <f>IFERROR(VLOOKUP($E552,'[5]LOG Data SAP'!$D:$V,19,0)/10,
IF(D552=D551,V551,""))</f>
        <v>11</v>
      </c>
      <c r="W552" s="25">
        <f>IFERROR(VLOOKUP($E552,'[5]LOG Data SAP'!$D:$AO,21,0)/10,
IF(D552=D551,W551,""))</f>
        <v>0</v>
      </c>
      <c r="X552" s="25">
        <f>IFERROR(VLOOKUP($E552,'[5]LOG Data SAP'!$D:$AO,22,0)/10,
IF(D552=D551,X551,""))</f>
        <v>0</v>
      </c>
      <c r="Y552" s="25">
        <f>IFERROR(VLOOKUP($E552,'[5]LOG Data SAP'!$D:$AO,23,0)/10,
IF(D552=D551,Y551,""))</f>
        <v>0</v>
      </c>
      <c r="Z552" s="25">
        <f>IFERROR(VLOOKUP($E552,'[5]LOG Data SAP'!$D:$AO,25,0)/10,
IF(D552=D551,Z551,""))</f>
        <v>25.8</v>
      </c>
      <c r="AA552" s="25">
        <f>IFERROR(VLOOKUP($E552,'[5]LOG Data SAP'!$D:$AO,26,0)/10,
IF(D552=D551,AA551,""))</f>
        <v>17.100000000000001</v>
      </c>
      <c r="AB552" s="25">
        <f>IFERROR(VLOOKUP($E552,'[5]LOG Data SAP'!$D:$AO,27,0)/10,
IF(D552=D551,AB551,""))</f>
        <v>12.8</v>
      </c>
      <c r="AC552" s="26">
        <f>IFERROR(VLOOKUP($E552,'[5]LOG Data SAP'!$D:$AO,29,0)/IF(VLOOKUP($E552,'[5]LOG Data SAP'!$D:$AO,30,0)="G",1000,1),
IF(D552=D551,AC551,""))</f>
        <v>0.154</v>
      </c>
      <c r="AD552" s="26">
        <f>IFERROR(VLOOKUP($E552,'[5]LOG Data SAP'!$D:$AO,31,0)/IF(VLOOKUP($E552,'[5]LOG Data SAP'!$D:$AO,32,0)="G",1000,1),
IF(D552=D551,AD551,""))</f>
        <v>0</v>
      </c>
      <c r="AE552" s="26">
        <f>IFERROR(VLOOKUP($E552,'[5]LOG Data SAP'!$D:$AO,33,0)/IF(VLOOKUP($E552,'[5]LOG Data SAP'!$D:$AO,34,0)="G",1000,1),
IF(D552=D551,AE551,""))</f>
        <v>3.8420000000000001</v>
      </c>
      <c r="AF552" s="27">
        <f t="shared" si="33"/>
        <v>184.91</v>
      </c>
      <c r="AG552" s="27" t="str">
        <f t="shared" si="34"/>
        <v/>
      </c>
      <c r="AH552" s="28">
        <f t="shared" si="35"/>
        <v>5.6471040000000009E-3</v>
      </c>
      <c r="AI552" s="18" t="str">
        <f>IFERROR(VLOOKUP(E552,'[5]LOG Data SAP'!$D:$E,2,0),IF(D552=D551,AI551,""))</f>
        <v>NDEO RLL_ON PRL&amp;BTY_PNK_FML 50ML</v>
      </c>
      <c r="AJ552" s="20" t="str">
        <f>IFERROR([5]SKU!VI553,IF(D552=D551,AJ551,""))</f>
        <v>98500</v>
      </c>
      <c r="AK552" s="18" t="str">
        <f>VLOOKUP(E552,[5]SKU!I:X,16,FALSE)</f>
        <v>3307.20.00</v>
      </c>
    </row>
    <row r="553" spans="1:37">
      <c r="A553" s="18" t="str">
        <f>[5]SKU!AC554</f>
        <v>Nivea</v>
      </c>
      <c r="B553" s="18" t="str">
        <f>[5]SKU!AE554</f>
        <v>Nivea Deodorant</v>
      </c>
      <c r="C553" s="18" t="str">
        <f>[5]SKU!AJ554</f>
        <v>Deo Female</v>
      </c>
      <c r="D553" s="18" t="str">
        <f>[5]SKU!G554</f>
        <v>NDEO Roll On Brightening Hijab Soft 50ml</v>
      </c>
      <c r="E553" s="19" t="str">
        <f>[5]SKU!I554</f>
        <v>48332-00190-00</v>
      </c>
      <c r="F553" s="19" t="str">
        <f>[5]SKU!J554</f>
        <v>98500-04810-31</v>
      </c>
      <c r="G553" s="18" t="str">
        <f>[5]SKU!K554</f>
        <v>NIVEA Brightening Hijab Soft Deodorant Roll On 50ml</v>
      </c>
      <c r="H553" s="18" t="str">
        <f>IF([5]SKU!L554="R","Regular",
IF([5]SKU!L554="P","Promo",
IF([5]SKU!L554="S","Sample",
IF([5]SKU!L554="V","VAS",""))))</f>
        <v>Regular</v>
      </c>
      <c r="I553" s="18" t="str">
        <f>IF([5]SKU!QC554="A","Active",
IF([5]SKU!QC554="D","Discontinue",
IF([5]SKU!QC554="N","NPD","")))</f>
        <v>Active</v>
      </c>
      <c r="J553" s="18" t="str">
        <f>VLOOKUP(IFERROR(VLOOKUP(E553,'[5]Material Status'!A:I,9,0),""),'[5]Material Status'!U:W,3,0)</f>
        <v>Active</v>
      </c>
      <c r="K553" s="20" t="str">
        <f>IFERROR(VLOOKUP(E553,'[5]LOG Data SAP'!$D:$AO,11,0),
IF(D553=D552,K552,""))</f>
        <v>8999777017620</v>
      </c>
      <c r="L553" s="20" t="str">
        <f>IFERROR(VLOOKUP(E553,'[5]LOG Data SAP'!$D:$AO,13,0),
IF(D553=D552,L552,""))</f>
        <v/>
      </c>
      <c r="M553" s="20" t="str">
        <f>IFERROR(VLOOKUP(E553,'[5]LOG Data SAP'!$D:$AO,15,0),
IF(D553=D552,M552,""))</f>
        <v>8999777017637</v>
      </c>
      <c r="N553" s="21">
        <f>[5]SKU!VH554</f>
        <v>1095</v>
      </c>
      <c r="O553" s="22">
        <f>[5]SKU!VN554</f>
        <v>18600</v>
      </c>
      <c r="P553" s="23">
        <f>[5]SKU!VO554</f>
        <v>45383</v>
      </c>
      <c r="Q553" s="24">
        <f>IFERROR(_xlfn.NUMBERVALUE(VLOOKUP(E553,'[5]LOG Data SAP'!$D:$M,9,0)),
IF(D553=D552,Q552,""))</f>
        <v>0</v>
      </c>
      <c r="R553" s="24">
        <f>IFERROR(_xlfn.NUMBERVALUE(VLOOKUP(E553,'[5]LOG Data SAP'!$D:$M,10,0)),
IF(D553=D552,R552,""))</f>
        <v>24</v>
      </c>
      <c r="S553" s="24">
        <f t="shared" si="32"/>
        <v>0</v>
      </c>
      <c r="T553" s="25">
        <f>IFERROR(VLOOKUP($E553,'[5]LOG Data SAP'!$D:$V,17,0)/10,
IF(D553=D552,T552,""))</f>
        <v>4.0999999999999996</v>
      </c>
      <c r="U553" s="25">
        <f>IFERROR(VLOOKUP($E553,'[5]LOG Data SAP'!$D:$V,18,0)/10,
IF(D553=D552,U552,""))</f>
        <v>4.0999999999999996</v>
      </c>
      <c r="V553" s="25">
        <f>IFERROR(VLOOKUP($E553,'[5]LOG Data SAP'!$D:$V,19,0)/10,
IF(D553=D552,V552,""))</f>
        <v>11</v>
      </c>
      <c r="W553" s="25">
        <f>IFERROR(VLOOKUP($E553,'[5]LOG Data SAP'!$D:$AO,21,0)/10,
IF(D553=D552,W552,""))</f>
        <v>0</v>
      </c>
      <c r="X553" s="25">
        <f>IFERROR(VLOOKUP($E553,'[5]LOG Data SAP'!$D:$AO,22,0)/10,
IF(D553=D552,X552,""))</f>
        <v>0</v>
      </c>
      <c r="Y553" s="25">
        <f>IFERROR(VLOOKUP($E553,'[5]LOG Data SAP'!$D:$AO,23,0)/10,
IF(D553=D552,Y552,""))</f>
        <v>0</v>
      </c>
      <c r="Z553" s="25">
        <f>IFERROR(VLOOKUP($E553,'[5]LOG Data SAP'!$D:$AO,25,0)/10,
IF(D553=D552,Z552,""))</f>
        <v>25.8</v>
      </c>
      <c r="AA553" s="25">
        <f>IFERROR(VLOOKUP($E553,'[5]LOG Data SAP'!$D:$AO,26,0)/10,
IF(D553=D552,AA552,""))</f>
        <v>17.100000000000001</v>
      </c>
      <c r="AB553" s="25">
        <f>IFERROR(VLOOKUP($E553,'[5]LOG Data SAP'!$D:$AO,27,0)/10,
IF(D553=D552,AB552,""))</f>
        <v>12.8</v>
      </c>
      <c r="AC553" s="26">
        <f>IFERROR(VLOOKUP($E553,'[5]LOG Data SAP'!$D:$AO,29,0)/IF(VLOOKUP($E553,'[5]LOG Data SAP'!$D:$AO,30,0)="G",1000,1),
IF(D553=D552,AC552,""))</f>
        <v>0.154</v>
      </c>
      <c r="AD553" s="26">
        <f>IFERROR(VLOOKUP($E553,'[5]LOG Data SAP'!$D:$AO,31,0)/IF(VLOOKUP($E553,'[5]LOG Data SAP'!$D:$AO,32,0)="G",1000,1),
IF(D553=D552,AD552,""))</f>
        <v>0</v>
      </c>
      <c r="AE553" s="26">
        <f>IFERROR(VLOOKUP($E553,'[5]LOG Data SAP'!$D:$AO,33,0)/IF(VLOOKUP($E553,'[5]LOG Data SAP'!$D:$AO,34,0)="G",1000,1),
IF(D553=D552,AE552,""))</f>
        <v>3.8420000000000001</v>
      </c>
      <c r="AF553" s="27">
        <f t="shared" si="33"/>
        <v>184.91</v>
      </c>
      <c r="AG553" s="27" t="str">
        <f t="shared" si="34"/>
        <v/>
      </c>
      <c r="AH553" s="28">
        <f t="shared" si="35"/>
        <v>5.6471040000000009E-3</v>
      </c>
      <c r="AI553" s="18" t="str">
        <f>IFERROR(VLOOKUP(E553,'[5]LOG Data SAP'!$D:$E,2,0),IF(D553=D552,AI552,""))</f>
        <v>NIVEA_DEO_HIJAB_SOFT_50M</v>
      </c>
      <c r="AJ553" s="20" t="str">
        <f>IFERROR([5]SKU!VI554,IF(D553=D552,AJ552,""))</f>
        <v>98500</v>
      </c>
      <c r="AK553" s="18" t="str">
        <f>VLOOKUP(E553,[5]SKU!I:X,16,FALSE)</f>
        <v>3307.20.00</v>
      </c>
    </row>
    <row r="554" spans="1:37">
      <c r="A554" s="18" t="str">
        <f>[5]SKU!AC555</f>
        <v>Nivea</v>
      </c>
      <c r="B554" s="18" t="str">
        <f>[5]SKU!AE555</f>
        <v>Nivea Deodorant</v>
      </c>
      <c r="C554" s="18" t="str">
        <f>[5]SKU!AJ555</f>
        <v>Deo Female</v>
      </c>
      <c r="D554" s="18" t="str">
        <f>[5]SKU!G555</f>
        <v>NDEO Roll On Brightening Hijab Cool 50ml</v>
      </c>
      <c r="E554" s="19" t="str">
        <f>[5]SKU!I555</f>
        <v>98512-04800-31</v>
      </c>
      <c r="F554" s="19" t="str">
        <f>[5]SKU!J555</f>
        <v>98512-04800-31</v>
      </c>
      <c r="G554" s="18" t="str">
        <f>[5]SKU!K555</f>
        <v>NIVEA Brightening Hijab Cool Deodorant Roll On 50ml</v>
      </c>
      <c r="H554" s="18" t="str">
        <f>IF([5]SKU!L555="R","Regular",
IF([5]SKU!L555="P","Promo",
IF([5]SKU!L555="S","Sample",
IF([5]SKU!L555="V","VAS",""))))</f>
        <v>Regular</v>
      </c>
      <c r="I554" s="18" t="str">
        <f>IF([5]SKU!QC555="A","Active",
IF([5]SKU!QC555="D","Discontinue",
IF([5]SKU!QC555="N","NPD","")))</f>
        <v>Active</v>
      </c>
      <c r="J554" s="18" t="str">
        <f>VLOOKUP(IFERROR(VLOOKUP(E554,'[5]Material Status'!A:I,9,0),""),'[5]Material Status'!U:W,3,0)</f>
        <v>Active</v>
      </c>
      <c r="K554" s="20" t="str">
        <f>IFERROR(VLOOKUP(E554,'[5]LOG Data SAP'!$D:$AO,11,0),
IF(D554=D553,K553,""))</f>
        <v>8999777017873</v>
      </c>
      <c r="L554" s="20" t="str">
        <f>IFERROR(VLOOKUP(E554,'[5]LOG Data SAP'!$D:$AO,13,0),
IF(D554=D553,L553,""))</f>
        <v/>
      </c>
      <c r="M554" s="20" t="str">
        <f>IFERROR(VLOOKUP(E554,'[5]LOG Data SAP'!$D:$AO,15,0),
IF(D554=D553,M553,""))</f>
        <v>04005805393469</v>
      </c>
      <c r="N554" s="21">
        <f>[5]SKU!VH555</f>
        <v>900</v>
      </c>
      <c r="O554" s="22">
        <f>[5]SKU!VN555</f>
        <v>17850</v>
      </c>
      <c r="P554" s="23">
        <f>[5]SKU!VO555</f>
        <v>45383</v>
      </c>
      <c r="Q554" s="24">
        <f>IFERROR(_xlfn.NUMBERVALUE(VLOOKUP(E554,'[5]LOG Data SAP'!$D:$M,9,0)),
IF(D554=D553,Q553,""))</f>
        <v>0</v>
      </c>
      <c r="R554" s="24">
        <f>IFERROR(_xlfn.NUMBERVALUE(VLOOKUP(E554,'[5]LOG Data SAP'!$D:$M,10,0)),
IF(D554=D553,R553,""))</f>
        <v>24</v>
      </c>
      <c r="S554" s="24">
        <f t="shared" si="32"/>
        <v>0</v>
      </c>
      <c r="T554" s="25">
        <f>IFERROR(VLOOKUP($E554,'[5]LOG Data SAP'!$D:$V,17,0)/10,
IF(D554=D553,T553,""))</f>
        <v>4.0999999999999996</v>
      </c>
      <c r="U554" s="25">
        <f>IFERROR(VLOOKUP($E554,'[5]LOG Data SAP'!$D:$V,18,0)/10,
IF(D554=D553,U553,""))</f>
        <v>4.0999999999999996</v>
      </c>
      <c r="V554" s="25">
        <f>IFERROR(VLOOKUP($E554,'[5]LOG Data SAP'!$D:$V,19,0)/10,
IF(D554=D553,V553,""))</f>
        <v>11</v>
      </c>
      <c r="W554" s="25">
        <f>IFERROR(VLOOKUP($E554,'[5]LOG Data SAP'!$D:$AO,21,0)/10,
IF(D554=D553,W553,""))</f>
        <v>0</v>
      </c>
      <c r="X554" s="25">
        <f>IFERROR(VLOOKUP($E554,'[5]LOG Data SAP'!$D:$AO,22,0)/10,
IF(D554=D553,X553,""))</f>
        <v>0</v>
      </c>
      <c r="Y554" s="25">
        <f>IFERROR(VLOOKUP($E554,'[5]LOG Data SAP'!$D:$AO,23,0)/10,
IF(D554=D553,Y553,""))</f>
        <v>0</v>
      </c>
      <c r="Z554" s="25">
        <f>IFERROR(VLOOKUP($E554,'[5]LOG Data SAP'!$D:$AO,25,0)/10,
IF(D554=D553,Z553,""))</f>
        <v>25.8</v>
      </c>
      <c r="AA554" s="25">
        <f>IFERROR(VLOOKUP($E554,'[5]LOG Data SAP'!$D:$AO,26,0)/10,
IF(D554=D553,AA553,""))</f>
        <v>17.100000000000001</v>
      </c>
      <c r="AB554" s="25">
        <f>IFERROR(VLOOKUP($E554,'[5]LOG Data SAP'!$D:$AO,27,0)/10,
IF(D554=D553,AB553,""))</f>
        <v>12.8</v>
      </c>
      <c r="AC554" s="26">
        <f>IFERROR(VLOOKUP($E554,'[5]LOG Data SAP'!$D:$AO,29,0)/IF(VLOOKUP($E554,'[5]LOG Data SAP'!$D:$AO,30,0)="G",1000,1),
IF(D554=D553,AC553,""))</f>
        <v>0.15098</v>
      </c>
      <c r="AD554" s="26">
        <f>IFERROR(VLOOKUP($E554,'[5]LOG Data SAP'!$D:$AO,31,0)/IF(VLOOKUP($E554,'[5]LOG Data SAP'!$D:$AO,32,0)="G",1000,1),
IF(D554=D553,AD553,""))</f>
        <v>0</v>
      </c>
      <c r="AE554" s="26">
        <f>IFERROR(VLOOKUP($E554,'[5]LOG Data SAP'!$D:$AO,33,0)/IF(VLOOKUP($E554,'[5]LOG Data SAP'!$D:$AO,34,0)="G",1000,1),
IF(D554=D553,AE553,""))</f>
        <v>3.774</v>
      </c>
      <c r="AF554" s="27">
        <f t="shared" si="33"/>
        <v>184.91</v>
      </c>
      <c r="AG554" s="27" t="str">
        <f t="shared" si="34"/>
        <v/>
      </c>
      <c r="AH554" s="28">
        <f t="shared" si="35"/>
        <v>5.6471040000000009E-3</v>
      </c>
      <c r="AI554" s="18" t="str">
        <f>IFERROR(VLOOKUP(E554,'[5]LOG Data SAP'!$D:$E,2,0),IF(D554=D553,AI553,""))</f>
        <v>NDEO RLL_ON BRG_HJB_CL_FML 50ML</v>
      </c>
      <c r="AJ554" s="20" t="str">
        <f>IFERROR([5]SKU!VI555,IF(D554=D553,AJ553,""))</f>
        <v>98512</v>
      </c>
      <c r="AK554" s="18" t="str">
        <f>VLOOKUP(E554,[5]SKU!I:X,16,FALSE)</f>
        <v>3307.20.00</v>
      </c>
    </row>
    <row r="555" spans="1:37">
      <c r="A555" s="18" t="str">
        <f>[5]SKU!AC556</f>
        <v>Nivea</v>
      </c>
      <c r="B555" s="18" t="str">
        <f>[5]SKU!AE556</f>
        <v>Nivea Deodorant</v>
      </c>
      <c r="C555" s="18" t="str">
        <f>[5]SKU!AJ556</f>
        <v>Deo Female</v>
      </c>
      <c r="D555" s="18" t="str">
        <f>[5]SKU!G556</f>
        <v>NDEO Roll On Hokkaido Rose 40ml</v>
      </c>
      <c r="E555" s="19" t="str">
        <f>[5]SKU!I556</f>
        <v>48332-00150-02</v>
      </c>
      <c r="F555" s="19" t="str">
        <f>[5]SKU!J556</f>
        <v>48332-00150-02</v>
      </c>
      <c r="G555" s="18" t="str">
        <f>[5]SKU!K556</f>
        <v>NIVEA Whitening Hokkaido Rose Deodorant Roll On 40ml</v>
      </c>
      <c r="H555" s="18" t="str">
        <f>IF([5]SKU!L556="R","Regular",
IF([5]SKU!L556="P","Promo",
IF([5]SKU!L556="S","Sample",
IF([5]SKU!L556="V","VAS",""))))</f>
        <v>Regular</v>
      </c>
      <c r="I555" s="18" t="str">
        <f>IF([5]SKU!QC556="A","Active",
IF([5]SKU!QC556="D","Discontinue",
IF([5]SKU!QC556="N","NPD","")))</f>
        <v>Discontinue</v>
      </c>
      <c r="J555" s="18" t="str">
        <f>VLOOKUP(IFERROR(VLOOKUP(E555,'[5]Material Status'!A:I,9,0),""),'[5]Material Status'!U:W,3,0)</f>
        <v>Inactive</v>
      </c>
      <c r="K555" s="20" t="str">
        <f>IFERROR(VLOOKUP(E555,'[5]LOG Data SAP'!$D:$AO,11,0),
IF(D555=D554,K554,""))</f>
        <v>8850029029856</v>
      </c>
      <c r="L555" s="20" t="str">
        <f>IFERROR(VLOOKUP(E555,'[5]LOG Data SAP'!$D:$AO,13,0),
IF(D555=D554,L554,""))</f>
        <v>8850029029863</v>
      </c>
      <c r="M555" s="20" t="str">
        <f>IFERROR(VLOOKUP(E555,'[5]LOG Data SAP'!$D:$AO,15,0),
IF(D555=D554,M554,""))</f>
        <v>18850029021543</v>
      </c>
      <c r="N555" s="21">
        <f>[5]SKU!VH556</f>
        <v>1095</v>
      </c>
      <c r="O555" s="22" t="str">
        <f>[5]SKU!VN556</f>
        <v/>
      </c>
      <c r="P555" s="23">
        <f>[5]SKU!VO556</f>
        <v>44926</v>
      </c>
      <c r="Q555" s="24">
        <f>IFERROR(_xlfn.NUMBERVALUE(VLOOKUP(E555,'[5]LOG Data SAP'!$D:$M,9,0)),
IF(D555=D554,Q554,""))</f>
        <v>3</v>
      </c>
      <c r="R555" s="24">
        <f>IFERROR(_xlfn.NUMBERVALUE(VLOOKUP(E555,'[5]LOG Data SAP'!$D:$M,10,0)),
IF(D555=D554,R554,""))</f>
        <v>24</v>
      </c>
      <c r="S555" s="24">
        <f t="shared" si="32"/>
        <v>8</v>
      </c>
      <c r="T555" s="25">
        <f>IFERROR(VLOOKUP($E555,'[5]LOG Data SAP'!$D:$V,17,0)/10,
IF(D555=D554,T554,""))</f>
        <v>3.7399999999999998</v>
      </c>
      <c r="U555" s="25">
        <f>IFERROR(VLOOKUP($E555,'[5]LOG Data SAP'!$D:$V,18,0)/10,
IF(D555=D554,U554,""))</f>
        <v>3.7399999999999998</v>
      </c>
      <c r="V555" s="25">
        <f>IFERROR(VLOOKUP($E555,'[5]LOG Data SAP'!$D:$V,19,0)/10,
IF(D555=D554,V554,""))</f>
        <v>12</v>
      </c>
      <c r="W555" s="25">
        <f>IFERROR(VLOOKUP($E555,'[5]LOG Data SAP'!$D:$AO,21,0)/10,
IF(D555=D554,W554,""))</f>
        <v>11.22</v>
      </c>
      <c r="X555" s="25">
        <f>IFERROR(VLOOKUP($E555,'[5]LOG Data SAP'!$D:$AO,22,0)/10,
IF(D555=D554,X554,""))</f>
        <v>3.7399999999999998</v>
      </c>
      <c r="Y555" s="25">
        <f>IFERROR(VLOOKUP($E555,'[5]LOG Data SAP'!$D:$AO,23,0)/10,
IF(D555=D554,Y554,""))</f>
        <v>12</v>
      </c>
      <c r="Z555" s="25">
        <f>IFERROR(VLOOKUP($E555,'[5]LOG Data SAP'!$D:$AO,25,0)/10,
IF(D555=D554,Z554,""))</f>
        <v>24.4</v>
      </c>
      <c r="AA555" s="25">
        <f>IFERROR(VLOOKUP($E555,'[5]LOG Data SAP'!$D:$AO,26,0)/10,
IF(D555=D554,AA554,""))</f>
        <v>16.399999999999999</v>
      </c>
      <c r="AB555" s="25">
        <f>IFERROR(VLOOKUP($E555,'[5]LOG Data SAP'!$D:$AO,27,0)/10,
IF(D555=D554,AB554,""))</f>
        <v>14</v>
      </c>
      <c r="AC555" s="26">
        <f>IFERROR(VLOOKUP($E555,'[5]LOG Data SAP'!$D:$AO,29,0)/IF(VLOOKUP($E555,'[5]LOG Data SAP'!$D:$AO,30,0)="G",1000,1),
IF(D555=D554,AC554,""))</f>
        <v>0.17199999999999999</v>
      </c>
      <c r="AD555" s="26">
        <f>IFERROR(VLOOKUP($E555,'[5]LOG Data SAP'!$D:$AO,31,0)/IF(VLOOKUP($E555,'[5]LOG Data SAP'!$D:$AO,32,0)="G",1000,1),
IF(D555=D554,AD554,""))</f>
        <v>0.51800000000000002</v>
      </c>
      <c r="AE555" s="26">
        <f>IFERROR(VLOOKUP($E555,'[5]LOG Data SAP'!$D:$AO,33,0)/IF(VLOOKUP($E555,'[5]LOG Data SAP'!$D:$AO,34,0)="G",1000,1),
IF(D555=D554,AE554,""))</f>
        <v>4.2759999999999998</v>
      </c>
      <c r="AF555" s="27">
        <f t="shared" si="33"/>
        <v>167.85119999999998</v>
      </c>
      <c r="AG555" s="27">
        <f t="shared" si="34"/>
        <v>503.55360000000002</v>
      </c>
      <c r="AH555" s="28">
        <f t="shared" si="35"/>
        <v>5.6022399999999997E-3</v>
      </c>
      <c r="AI555" s="18" t="str">
        <f>IFERROR(VLOOKUP(E555,'[5]LOG Data SAP'!$D:$E,2,0),IF(D555=D554,AI554,""))</f>
        <v>NDEO RLL-ON HKKD_RS_FML 40ML</v>
      </c>
      <c r="AJ555" s="20" t="str">
        <f>IFERROR([5]SKU!VI556,IF(D555=D554,AJ554,""))</f>
        <v>85301</v>
      </c>
      <c r="AK555" s="18" t="str">
        <f>VLOOKUP(E555,[5]SKU!I:X,16,FALSE)</f>
        <v>3307.20.00</v>
      </c>
    </row>
    <row r="556" spans="1:37">
      <c r="A556" s="18" t="str">
        <f>[5]SKU!AC557</f>
        <v>Nivea</v>
      </c>
      <c r="B556" s="18" t="str">
        <f>[5]SKU!AE557</f>
        <v>Nivea Deodorant</v>
      </c>
      <c r="C556" s="18" t="str">
        <f>[5]SKU!AJ557</f>
        <v>Deo Male</v>
      </c>
      <c r="D556" s="18" t="str">
        <f>[5]SKU!G557</f>
        <v>NDEO Roll On Black &amp; White Male 25ml</v>
      </c>
      <c r="E556" s="19" t="str">
        <f>[5]SKU!I557</f>
        <v>82246-04800-30</v>
      </c>
      <c r="F556" s="19" t="str">
        <f>[5]SKU!J557</f>
        <v>82246-04800-30</v>
      </c>
      <c r="G556" s="18" t="str">
        <f>[5]SKU!K557</f>
        <v>NIVEA MEN Black &amp; White Invisible Original Deodorant Roll On 25ml</v>
      </c>
      <c r="H556" s="18" t="str">
        <f>IF([5]SKU!L557="R","Regular",
IF([5]SKU!L557="P","Promo",
IF([5]SKU!L557="S","Sample",
IF([5]SKU!L557="V","VAS",""))))</f>
        <v>Regular</v>
      </c>
      <c r="I556" s="18" t="str">
        <f>IF([5]SKU!QC557="A","Active",
IF([5]SKU!QC557="D","Discontinue",
IF([5]SKU!QC557="N","NPD","")))</f>
        <v>Active</v>
      </c>
      <c r="J556" s="18" t="str">
        <f>VLOOKUP(IFERROR(VLOOKUP(E556,'[5]Material Status'!A:I,9,0),""),'[5]Material Status'!U:W,3,0)</f>
        <v>Active</v>
      </c>
      <c r="K556" s="20" t="str">
        <f>IFERROR(VLOOKUP(E556,'[5]LOG Data SAP'!$D:$AO,11,0),
IF(D556=D555,K555,""))</f>
        <v>8999777004583</v>
      </c>
      <c r="L556" s="20" t="str">
        <f>IFERROR(VLOOKUP(E556,'[5]LOG Data SAP'!$D:$AO,13,0),
IF(D556=D555,L555,""))</f>
        <v/>
      </c>
      <c r="M556" s="20" t="str">
        <f>IFERROR(VLOOKUP(E556,'[5]LOG Data SAP'!$D:$AO,15,0),
IF(D556=D555,M555,""))</f>
        <v>8999777009977</v>
      </c>
      <c r="N556" s="21">
        <f>[5]SKU!VH557</f>
        <v>900</v>
      </c>
      <c r="O556" s="22">
        <f>[5]SKU!VN557</f>
        <v>10610</v>
      </c>
      <c r="P556" s="23">
        <f>[5]SKU!VO557</f>
        <v>45383</v>
      </c>
      <c r="Q556" s="24">
        <f>IFERROR(_xlfn.NUMBERVALUE(VLOOKUP(E556,'[5]LOG Data SAP'!$D:$M,9,0)),
IF(D556=D555,Q555,""))</f>
        <v>0</v>
      </c>
      <c r="R556" s="24">
        <f>IFERROR(_xlfn.NUMBERVALUE(VLOOKUP(E556,'[5]LOG Data SAP'!$D:$M,10,0)),
IF(D556=D555,R555,""))</f>
        <v>30</v>
      </c>
      <c r="S556" s="24">
        <f t="shared" si="32"/>
        <v>0</v>
      </c>
      <c r="T556" s="25">
        <f>IFERROR(VLOOKUP($E556,'[5]LOG Data SAP'!$D:$V,17,0)/10,
IF(D556=D555,T555,""))</f>
        <v>3.7</v>
      </c>
      <c r="U556" s="25">
        <f>IFERROR(VLOOKUP($E556,'[5]LOG Data SAP'!$D:$V,18,0)/10,
IF(D556=D555,U555,""))</f>
        <v>3.7</v>
      </c>
      <c r="V556" s="25">
        <f>IFERROR(VLOOKUP($E556,'[5]LOG Data SAP'!$D:$V,19,0)/10,
IF(D556=D555,V555,""))</f>
        <v>9</v>
      </c>
      <c r="W556" s="25">
        <f>IFERROR(VLOOKUP($E556,'[5]LOG Data SAP'!$D:$AO,21,0)/10,
IF(D556=D555,W555,""))</f>
        <v>0</v>
      </c>
      <c r="X556" s="25">
        <f>IFERROR(VLOOKUP($E556,'[5]LOG Data SAP'!$D:$AO,22,0)/10,
IF(D556=D555,X555,""))</f>
        <v>0</v>
      </c>
      <c r="Y556" s="25">
        <f>IFERROR(VLOOKUP($E556,'[5]LOG Data SAP'!$D:$AO,23,0)/10,
IF(D556=D555,Y555,""))</f>
        <v>0</v>
      </c>
      <c r="Z556" s="25">
        <f>IFERROR(VLOOKUP($E556,'[5]LOG Data SAP'!$D:$AO,25,0)/10,
IF(D556=D555,Z555,""))</f>
        <v>24</v>
      </c>
      <c r="AA556" s="25">
        <f>IFERROR(VLOOKUP($E556,'[5]LOG Data SAP'!$D:$AO,26,0)/10,
IF(D556=D555,AA555,""))</f>
        <v>19.600000000000001</v>
      </c>
      <c r="AB556" s="25">
        <f>IFERROR(VLOOKUP($E556,'[5]LOG Data SAP'!$D:$AO,27,0)/10,
IF(D556=D555,AB555,""))</f>
        <v>11</v>
      </c>
      <c r="AC556" s="26">
        <f>IFERROR(VLOOKUP($E556,'[5]LOG Data SAP'!$D:$AO,29,0)/IF(VLOOKUP($E556,'[5]LOG Data SAP'!$D:$AO,30,0)="G",1000,1),
IF(D556=D555,AC555,""))</f>
        <v>0.109</v>
      </c>
      <c r="AD556" s="26">
        <f>IFERROR(VLOOKUP($E556,'[5]LOG Data SAP'!$D:$AO,31,0)/IF(VLOOKUP($E556,'[5]LOG Data SAP'!$D:$AO,32,0)="G",1000,1),
IF(D556=D555,AD555,""))</f>
        <v>0</v>
      </c>
      <c r="AE556" s="26">
        <f>IFERROR(VLOOKUP($E556,'[5]LOG Data SAP'!$D:$AO,33,0)/IF(VLOOKUP($E556,'[5]LOG Data SAP'!$D:$AO,34,0)="G",1000,1),
IF(D556=D555,AE555,""))</f>
        <v>3.4470000000000001</v>
      </c>
      <c r="AF556" s="27">
        <f t="shared" si="33"/>
        <v>123.21000000000001</v>
      </c>
      <c r="AG556" s="27" t="str">
        <f t="shared" si="34"/>
        <v/>
      </c>
      <c r="AH556" s="28">
        <f t="shared" si="35"/>
        <v>5.1744000000000009E-3</v>
      </c>
      <c r="AI556" s="18" t="str">
        <f>IFERROR(VLOOKUP(E556,'[5]LOG Data SAP'!$D:$E,2,0),IF(D556=D555,AI555,""))</f>
        <v>NDEO RLL-ON B&amp;W_PWR_ML 25ML</v>
      </c>
      <c r="AJ556" s="20" t="str">
        <f>IFERROR([5]SKU!VI557,IF(D556=D555,AJ555,""))</f>
        <v>82246</v>
      </c>
      <c r="AK556" s="18" t="str">
        <f>VLOOKUP(E556,[5]SKU!I:X,16,FALSE)</f>
        <v>3307.20.00</v>
      </c>
    </row>
    <row r="557" spans="1:37">
      <c r="A557" s="18" t="str">
        <f>[5]SKU!AC558</f>
        <v>Nivea</v>
      </c>
      <c r="B557" s="18" t="str">
        <f>[5]SKU!AE558</f>
        <v>Nivea Deodorant</v>
      </c>
      <c r="C557" s="18" t="str">
        <f>[5]SKU!AJ558</f>
        <v>Deo Male</v>
      </c>
      <c r="D557" s="18" t="str">
        <f>[5]SKU!G558</f>
        <v>NDEO Roll On Black &amp; White Male 25ml</v>
      </c>
      <c r="E557" s="19" t="str">
        <f>[5]SKU!I558</f>
        <v>82246-04800-28</v>
      </c>
      <c r="F557" s="19" t="str">
        <f>[5]SKU!J558</f>
        <v>82246-04800-30</v>
      </c>
      <c r="G557" s="18" t="str">
        <f>[5]SKU!K558</f>
        <v>NDEO Roll-On Invissible Black &amp; White Male 25ml</v>
      </c>
      <c r="H557" s="18" t="str">
        <f>IF([5]SKU!L558="R","Regular",
IF([5]SKU!L558="P","Promo",
IF([5]SKU!L558="S","Sample",
IF([5]SKU!L558="V","VAS",""))))</f>
        <v>Regular</v>
      </c>
      <c r="I557" s="18" t="str">
        <f>IF([5]SKU!QC558="A","Active",
IF([5]SKU!QC558="D","Discontinue",
IF([5]SKU!QC558="N","NPD","")))</f>
        <v>Active</v>
      </c>
      <c r="J557" s="18" t="str">
        <f>VLOOKUP(IFERROR(VLOOKUP(E557,'[5]Material Status'!A:I,9,0),""),'[5]Material Status'!U:W,3,0)</f>
        <v>Inactive</v>
      </c>
      <c r="K557" s="20" t="str">
        <f>IFERROR(VLOOKUP(E557,'[5]LOG Data SAP'!$D:$AO,11,0),
IF(D557=D556,K556,""))</f>
        <v>8999777004583</v>
      </c>
      <c r="L557" s="20" t="str">
        <f>IFERROR(VLOOKUP(E557,'[5]LOG Data SAP'!$D:$AO,13,0),
IF(D557=D556,L556,""))</f>
        <v/>
      </c>
      <c r="M557" s="20" t="str">
        <f>IFERROR(VLOOKUP(E557,'[5]LOG Data SAP'!$D:$AO,15,0),
IF(D557=D556,M556,""))</f>
        <v>8999777009977</v>
      </c>
      <c r="N557" s="21">
        <f>[5]SKU!VH558</f>
        <v>900</v>
      </c>
      <c r="O557" s="22">
        <f>[5]SKU!VN558</f>
        <v>10610</v>
      </c>
      <c r="P557" s="23">
        <f>[5]SKU!VO558</f>
        <v>45383</v>
      </c>
      <c r="Q557" s="24">
        <f>IFERROR(_xlfn.NUMBERVALUE(VLOOKUP(E557,'[5]LOG Data SAP'!$D:$M,9,0)),
IF(D557=D556,Q556,""))</f>
        <v>0</v>
      </c>
      <c r="R557" s="24">
        <f>IFERROR(_xlfn.NUMBERVALUE(VLOOKUP(E557,'[5]LOG Data SAP'!$D:$M,10,0)),
IF(D557=D556,R556,""))</f>
        <v>30</v>
      </c>
      <c r="S557" s="24">
        <f t="shared" si="32"/>
        <v>0</v>
      </c>
      <c r="T557" s="25">
        <f>IFERROR(VLOOKUP($E557,'[5]LOG Data SAP'!$D:$V,17,0)/10,
IF(D557=D556,T556,""))</f>
        <v>3.7</v>
      </c>
      <c r="U557" s="25">
        <f>IFERROR(VLOOKUP($E557,'[5]LOG Data SAP'!$D:$V,18,0)/10,
IF(D557=D556,U556,""))</f>
        <v>3.7</v>
      </c>
      <c r="V557" s="25">
        <f>IFERROR(VLOOKUP($E557,'[5]LOG Data SAP'!$D:$V,19,0)/10,
IF(D557=D556,V556,""))</f>
        <v>9</v>
      </c>
      <c r="W557" s="25">
        <f>IFERROR(VLOOKUP($E557,'[5]LOG Data SAP'!$D:$AO,21,0)/10,
IF(D557=D556,W556,""))</f>
        <v>0</v>
      </c>
      <c r="X557" s="25">
        <f>IFERROR(VLOOKUP($E557,'[5]LOG Data SAP'!$D:$AO,22,0)/10,
IF(D557=D556,X556,""))</f>
        <v>0</v>
      </c>
      <c r="Y557" s="25">
        <f>IFERROR(VLOOKUP($E557,'[5]LOG Data SAP'!$D:$AO,23,0)/10,
IF(D557=D556,Y556,""))</f>
        <v>0</v>
      </c>
      <c r="Z557" s="25">
        <f>IFERROR(VLOOKUP($E557,'[5]LOG Data SAP'!$D:$AO,25,0)/10,
IF(D557=D556,Z556,""))</f>
        <v>24</v>
      </c>
      <c r="AA557" s="25">
        <f>IFERROR(VLOOKUP($E557,'[5]LOG Data SAP'!$D:$AO,26,0)/10,
IF(D557=D556,AA556,""))</f>
        <v>19.600000000000001</v>
      </c>
      <c r="AB557" s="25">
        <f>IFERROR(VLOOKUP($E557,'[5]LOG Data SAP'!$D:$AO,27,0)/10,
IF(D557=D556,AB556,""))</f>
        <v>11</v>
      </c>
      <c r="AC557" s="26">
        <f>IFERROR(VLOOKUP($E557,'[5]LOG Data SAP'!$D:$AO,29,0)/IF(VLOOKUP($E557,'[5]LOG Data SAP'!$D:$AO,30,0)="G",1000,1),
IF(D557=D556,AC556,""))</f>
        <v>0.10838299999999999</v>
      </c>
      <c r="AD557" s="26">
        <f>IFERROR(VLOOKUP($E557,'[5]LOG Data SAP'!$D:$AO,31,0)/IF(VLOOKUP($E557,'[5]LOG Data SAP'!$D:$AO,32,0)="G",1000,1),
IF(D557=D556,AD556,""))</f>
        <v>0</v>
      </c>
      <c r="AE557" s="26">
        <f>IFERROR(VLOOKUP($E557,'[5]LOG Data SAP'!$D:$AO,33,0)/IF(VLOOKUP($E557,'[5]LOG Data SAP'!$D:$AO,34,0)="G",1000,1),
IF(D557=D556,AE556,""))</f>
        <v>3.4359999999999999</v>
      </c>
      <c r="AF557" s="27">
        <f t="shared" si="33"/>
        <v>123.21000000000001</v>
      </c>
      <c r="AG557" s="27" t="str">
        <f t="shared" si="34"/>
        <v/>
      </c>
      <c r="AH557" s="28">
        <f t="shared" si="35"/>
        <v>5.1744000000000009E-3</v>
      </c>
      <c r="AI557" s="18" t="str">
        <f>IFERROR(VLOOKUP(E557,'[5]LOG Data SAP'!$D:$E,2,0),IF(D557=D556,AI556,""))</f>
        <v>NDEO RLL-ON INV_BLC&amp;WHT_PWR_ML 25ML</v>
      </c>
      <c r="AJ557" s="20" t="str">
        <f>IFERROR([5]SKU!VI558,IF(D557=D556,AJ556,""))</f>
        <v>82246</v>
      </c>
      <c r="AK557" s="18" t="str">
        <f>VLOOKUP(E557,[5]SKU!I:X,16,FALSE)</f>
        <v>3307.20.00</v>
      </c>
    </row>
    <row r="558" spans="1:37">
      <c r="A558" s="18" t="str">
        <f>[5]SKU!AC559</f>
        <v>Nivea</v>
      </c>
      <c r="B558" s="18" t="str">
        <f>[5]SKU!AE559</f>
        <v>Nivea Deodorant</v>
      </c>
      <c r="C558" s="18" t="str">
        <f>[5]SKU!AJ559</f>
        <v>Deo Male</v>
      </c>
      <c r="D558" s="18" t="str">
        <f>[5]SKU!G559</f>
        <v>NDEO Roll On Black &amp; White Male 25ml</v>
      </c>
      <c r="E558" s="19" t="str">
        <f>[5]SKU!I559</f>
        <v>82246-04800-13</v>
      </c>
      <c r="F558" s="19" t="str">
        <f>[5]SKU!J559</f>
        <v>82246-04800-30</v>
      </c>
      <c r="G558" s="18" t="str">
        <f>[5]SKU!K559</f>
        <v>NDEO Roll-On Invissible Black &amp; White Male 25ml</v>
      </c>
      <c r="H558" s="18" t="str">
        <f>IF([5]SKU!L559="R","Regular",
IF([5]SKU!L559="P","Promo",
IF([5]SKU!L559="S","Sample",
IF([5]SKU!L559="V","VAS",""))))</f>
        <v>Regular</v>
      </c>
      <c r="I558" s="18" t="str">
        <f>IF([5]SKU!QC559="A","Active",
IF([5]SKU!QC559="D","Discontinue",
IF([5]SKU!QC559="N","NPD","")))</f>
        <v>Active</v>
      </c>
      <c r="J558" s="18" t="str">
        <f>VLOOKUP(IFERROR(VLOOKUP(E558,'[5]Material Status'!A:I,9,0),""),'[5]Material Status'!U:W,3,0)</f>
        <v>Inactive</v>
      </c>
      <c r="K558" s="20" t="str">
        <f>IFERROR(VLOOKUP(E558,'[5]LOG Data SAP'!$D:$AO,11,0),
IF(D558=D557,K557,""))</f>
        <v>8999777004583</v>
      </c>
      <c r="L558" s="20" t="str">
        <f>IFERROR(VLOOKUP(E558,'[5]LOG Data SAP'!$D:$AO,13,0),
IF(D558=D557,L557,""))</f>
        <v>8999777004590</v>
      </c>
      <c r="M558" s="20" t="str">
        <f>IFERROR(VLOOKUP(E558,'[5]LOG Data SAP'!$D:$AO,15,0),
IF(D558=D557,M557,""))</f>
        <v>8999777004606</v>
      </c>
      <c r="N558" s="21">
        <f>[5]SKU!VH559</f>
        <v>900</v>
      </c>
      <c r="O558" s="22">
        <f>[5]SKU!VN559</f>
        <v>10610</v>
      </c>
      <c r="P558" s="23">
        <f>[5]SKU!VO559</f>
        <v>45383</v>
      </c>
      <c r="Q558" s="24">
        <f>IFERROR(_xlfn.NUMBERVALUE(VLOOKUP(E558,'[5]LOG Data SAP'!$D:$M,9,0)),
IF(D558=D557,Q557,""))</f>
        <v>6</v>
      </c>
      <c r="R558" s="24">
        <f>IFERROR(_xlfn.NUMBERVALUE(VLOOKUP(E558,'[5]LOG Data SAP'!$D:$M,10,0)),
IF(D558=D557,R557,""))</f>
        <v>30</v>
      </c>
      <c r="S558" s="24">
        <f t="shared" si="32"/>
        <v>5</v>
      </c>
      <c r="T558" s="25">
        <f>IFERROR(VLOOKUP($E558,'[5]LOG Data SAP'!$D:$V,17,0)/10,
IF(D558=D557,T557,""))</f>
        <v>3.7</v>
      </c>
      <c r="U558" s="25">
        <f>IFERROR(VLOOKUP($E558,'[5]LOG Data SAP'!$D:$V,18,0)/10,
IF(D558=D557,U557,""))</f>
        <v>3.7</v>
      </c>
      <c r="V558" s="25">
        <f>IFERROR(VLOOKUP($E558,'[5]LOG Data SAP'!$D:$V,19,0)/10,
IF(D558=D557,V557,""))</f>
        <v>9</v>
      </c>
      <c r="W558" s="25">
        <f>IFERROR(VLOOKUP($E558,'[5]LOG Data SAP'!$D:$AO,21,0)/10,
IF(D558=D557,W557,""))</f>
        <v>0</v>
      </c>
      <c r="X558" s="25">
        <f>IFERROR(VLOOKUP($E558,'[5]LOG Data SAP'!$D:$AO,22,0)/10,
IF(D558=D557,X557,""))</f>
        <v>0</v>
      </c>
      <c r="Y558" s="25">
        <f>IFERROR(VLOOKUP($E558,'[5]LOG Data SAP'!$D:$AO,23,0)/10,
IF(D558=D557,Y557,""))</f>
        <v>0</v>
      </c>
      <c r="Z558" s="25">
        <f>IFERROR(VLOOKUP($E558,'[5]LOG Data SAP'!$D:$AO,25,0)/10,
IF(D558=D557,Z557,""))</f>
        <v>23.2</v>
      </c>
      <c r="AA558" s="25">
        <f>IFERROR(VLOOKUP($E558,'[5]LOG Data SAP'!$D:$AO,26,0)/10,
IF(D558=D557,AA557,""))</f>
        <v>18.8</v>
      </c>
      <c r="AB558" s="25">
        <f>IFERROR(VLOOKUP($E558,'[5]LOG Data SAP'!$D:$AO,27,0)/10,
IF(D558=D557,AB557,""))</f>
        <v>9.4</v>
      </c>
      <c r="AC558" s="26">
        <f>IFERROR(VLOOKUP($E558,'[5]LOG Data SAP'!$D:$AO,29,0)/IF(VLOOKUP($E558,'[5]LOG Data SAP'!$D:$AO,30,0)="G",1000,1),
IF(D558=D557,AC557,""))</f>
        <v>0.10851999999999999</v>
      </c>
      <c r="AD558" s="26">
        <f>IFERROR(VLOOKUP($E558,'[5]LOG Data SAP'!$D:$AO,31,0)/IF(VLOOKUP($E558,'[5]LOG Data SAP'!$D:$AO,32,0)="G",1000,1),
IF(D558=D557,AD557,""))</f>
        <v>0</v>
      </c>
      <c r="AE558" s="26">
        <f>IFERROR(VLOOKUP($E558,'[5]LOG Data SAP'!$D:$AO,33,0)/IF(VLOOKUP($E558,'[5]LOG Data SAP'!$D:$AO,34,0)="G",1000,1),
IF(D558=D557,AE557,""))</f>
        <v>3.4390000000000001</v>
      </c>
      <c r="AF558" s="27">
        <f t="shared" si="33"/>
        <v>123.21000000000001</v>
      </c>
      <c r="AG558" s="27" t="str">
        <f t="shared" si="34"/>
        <v/>
      </c>
      <c r="AH558" s="28">
        <f t="shared" si="35"/>
        <v>4.0999040000000006E-3</v>
      </c>
      <c r="AI558" s="18" t="str">
        <f>IFERROR(VLOOKUP(E558,'[5]LOG Data SAP'!$D:$E,2,0),IF(D558=D557,AI557,""))</f>
        <v>NDEO RLL-ON MINI INV_BLC&amp;WHT_PWR_ML 25ML</v>
      </c>
      <c r="AJ558" s="20" t="str">
        <f>IFERROR([5]SKU!VI559,IF(D558=D557,AJ557,""))</f>
        <v>82246</v>
      </c>
      <c r="AK558" s="18" t="str">
        <f>VLOOKUP(E558,[5]SKU!I:X,16,FALSE)</f>
        <v>3307.20.00</v>
      </c>
    </row>
    <row r="559" spans="1:37">
      <c r="A559" s="18" t="str">
        <f>[5]SKU!AC560</f>
        <v>Nivea</v>
      </c>
      <c r="B559" s="18" t="str">
        <f>[5]SKU!AE560</f>
        <v>Nivea Deodorant</v>
      </c>
      <c r="C559" s="18" t="str">
        <f>[5]SKU!AJ560</f>
        <v>Deo Male</v>
      </c>
      <c r="D559" s="18" t="str">
        <f>[5]SKU!G560</f>
        <v>NDEO Roll On Black &amp; White Male 50ml</v>
      </c>
      <c r="E559" s="19" t="str">
        <f>[5]SKU!I560</f>
        <v>82245-04800-30</v>
      </c>
      <c r="F559" s="19" t="str">
        <f>[5]SKU!J560</f>
        <v>82245-04800-30</v>
      </c>
      <c r="G559" s="18" t="str">
        <f>[5]SKU!K560</f>
        <v>NIVEA MEN Black &amp; White Invisible Original Deodorant Roll On 50ml</v>
      </c>
      <c r="H559" s="18" t="str">
        <f>IF([5]SKU!L560="R","Regular",
IF([5]SKU!L560="P","Promo",
IF([5]SKU!L560="S","Sample",
IF([5]SKU!L560="V","VAS",""))))</f>
        <v>Regular</v>
      </c>
      <c r="I559" s="18" t="str">
        <f>IF([5]SKU!QC560="A","Active",
IF([5]SKU!QC560="D","Discontinue",
IF([5]SKU!QC560="N","NPD","")))</f>
        <v>Active</v>
      </c>
      <c r="J559" s="18" t="str">
        <f>VLOOKUP(IFERROR(VLOOKUP(E559,'[5]Material Status'!A:I,9,0),""),'[5]Material Status'!U:W,3,0)</f>
        <v>Active</v>
      </c>
      <c r="K559" s="20" t="str">
        <f>IFERROR(VLOOKUP(E559,'[5]LOG Data SAP'!$D:$AO,11,0),
IF(D559=D558,K558,""))</f>
        <v>8999777004552</v>
      </c>
      <c r="L559" s="20" t="str">
        <f>IFERROR(VLOOKUP(E559,'[5]LOG Data SAP'!$D:$AO,13,0),
IF(D559=D558,L558,""))</f>
        <v/>
      </c>
      <c r="M559" s="20" t="str">
        <f>IFERROR(VLOOKUP(E559,'[5]LOG Data SAP'!$D:$AO,15,0),
IF(D559=D558,M558,""))</f>
        <v>8999777009960</v>
      </c>
      <c r="N559" s="21">
        <f>[5]SKU!VH560</f>
        <v>900</v>
      </c>
      <c r="O559" s="22">
        <f>[5]SKU!VN560</f>
        <v>16620</v>
      </c>
      <c r="P559" s="23">
        <f>[5]SKU!VO560</f>
        <v>45383</v>
      </c>
      <c r="Q559" s="24">
        <f>IFERROR(_xlfn.NUMBERVALUE(VLOOKUP(E559,'[5]LOG Data SAP'!$D:$M,9,0)),
IF(D559=D558,Q558,""))</f>
        <v>0</v>
      </c>
      <c r="R559" s="24">
        <f>IFERROR(_xlfn.NUMBERVALUE(VLOOKUP(E559,'[5]LOG Data SAP'!$D:$M,10,0)),
IF(D559=D558,R558,""))</f>
        <v>24</v>
      </c>
      <c r="S559" s="24">
        <f t="shared" si="32"/>
        <v>0</v>
      </c>
      <c r="T559" s="25">
        <f>IFERROR(VLOOKUP($E559,'[5]LOG Data SAP'!$D:$V,17,0)/10,
IF(D559=D558,T558,""))</f>
        <v>4.0999999999999996</v>
      </c>
      <c r="U559" s="25">
        <f>IFERROR(VLOOKUP($E559,'[5]LOG Data SAP'!$D:$V,18,0)/10,
IF(D559=D558,U558,""))</f>
        <v>4.0999999999999996</v>
      </c>
      <c r="V559" s="25">
        <f>IFERROR(VLOOKUP($E559,'[5]LOG Data SAP'!$D:$V,19,0)/10,
IF(D559=D558,V558,""))</f>
        <v>11</v>
      </c>
      <c r="W559" s="25">
        <f>IFERROR(VLOOKUP($E559,'[5]LOG Data SAP'!$D:$AO,21,0)/10,
IF(D559=D558,W558,""))</f>
        <v>0</v>
      </c>
      <c r="X559" s="25">
        <f>IFERROR(VLOOKUP($E559,'[5]LOG Data SAP'!$D:$AO,22,0)/10,
IF(D559=D558,X558,""))</f>
        <v>0</v>
      </c>
      <c r="Y559" s="25">
        <f>IFERROR(VLOOKUP($E559,'[5]LOG Data SAP'!$D:$AO,23,0)/10,
IF(D559=D558,Y558,""))</f>
        <v>0</v>
      </c>
      <c r="Z559" s="25">
        <f>IFERROR(VLOOKUP($E559,'[5]LOG Data SAP'!$D:$AO,25,0)/10,
IF(D559=D558,Z558,""))</f>
        <v>25.8</v>
      </c>
      <c r="AA559" s="25">
        <f>IFERROR(VLOOKUP($E559,'[5]LOG Data SAP'!$D:$AO,26,0)/10,
IF(D559=D558,AA558,""))</f>
        <v>17.100000000000001</v>
      </c>
      <c r="AB559" s="25">
        <f>IFERROR(VLOOKUP($E559,'[5]LOG Data SAP'!$D:$AO,27,0)/10,
IF(D559=D558,AB558,""))</f>
        <v>12.8</v>
      </c>
      <c r="AC559" s="26">
        <f>IFERROR(VLOOKUP($E559,'[5]LOG Data SAP'!$D:$AO,29,0)/IF(VLOOKUP($E559,'[5]LOG Data SAP'!$D:$AO,30,0)="G",1000,1),
IF(D559=D558,AC558,""))</f>
        <v>0.154</v>
      </c>
      <c r="AD559" s="26">
        <f>IFERROR(VLOOKUP($E559,'[5]LOG Data SAP'!$D:$AO,31,0)/IF(VLOOKUP($E559,'[5]LOG Data SAP'!$D:$AO,32,0)="G",1000,1),
IF(D559=D558,AD558,""))</f>
        <v>0</v>
      </c>
      <c r="AE559" s="26">
        <f>IFERROR(VLOOKUP($E559,'[5]LOG Data SAP'!$D:$AO,33,0)/IF(VLOOKUP($E559,'[5]LOG Data SAP'!$D:$AO,34,0)="G",1000,1),
IF(D559=D558,AE558,""))</f>
        <v>3.8580000000000001</v>
      </c>
      <c r="AF559" s="27">
        <f t="shared" si="33"/>
        <v>184.91</v>
      </c>
      <c r="AG559" s="27" t="str">
        <f t="shared" si="34"/>
        <v/>
      </c>
      <c r="AH559" s="28">
        <f t="shared" si="35"/>
        <v>5.6471040000000009E-3</v>
      </c>
      <c r="AI559" s="18" t="str">
        <f>IFERROR(VLOOKUP(E559,'[5]LOG Data SAP'!$D:$E,2,0),IF(D559=D558,AI558,""))</f>
        <v>NDEO RLL-ON B&amp;W_PWR_ML 50ML</v>
      </c>
      <c r="AJ559" s="20" t="str">
        <f>IFERROR([5]SKU!VI560,IF(D559=D558,AJ558,""))</f>
        <v>82245</v>
      </c>
      <c r="AK559" s="18" t="str">
        <f>VLOOKUP(E559,[5]SKU!I:X,16,FALSE)</f>
        <v>3307.20.00</v>
      </c>
    </row>
    <row r="560" spans="1:37">
      <c r="A560" s="18" t="str">
        <f>[5]SKU!AC561</f>
        <v>Nivea</v>
      </c>
      <c r="B560" s="18" t="str">
        <f>[5]SKU!AE561</f>
        <v>Nivea Deodorant</v>
      </c>
      <c r="C560" s="18" t="str">
        <f>[5]SKU!AJ561</f>
        <v>Deo Male</v>
      </c>
      <c r="D560" s="18" t="str">
        <f>[5]SKU!G561</f>
        <v>NDEO Roll On Black &amp; White Male 50ml</v>
      </c>
      <c r="E560" s="19" t="str">
        <f>[5]SKU!I561</f>
        <v>82245-04800-28</v>
      </c>
      <c r="F560" s="19" t="str">
        <f>[5]SKU!J561</f>
        <v>82245-04800-30</v>
      </c>
      <c r="G560" s="18" t="str">
        <f>[5]SKU!K561</f>
        <v>NDEO Roll-On Invissible Black &amp; White Male 50ml</v>
      </c>
      <c r="H560" s="18" t="str">
        <f>IF([5]SKU!L561="R","Regular",
IF([5]SKU!L561="P","Promo",
IF([5]SKU!L561="S","Sample",
IF([5]SKU!L561="V","VAS",""))))</f>
        <v>Regular</v>
      </c>
      <c r="I560" s="18" t="str">
        <f>IF([5]SKU!QC561="A","Active",
IF([5]SKU!QC561="D","Discontinue",
IF([5]SKU!QC561="N","NPD","")))</f>
        <v>Active</v>
      </c>
      <c r="J560" s="18" t="str">
        <f>VLOOKUP(IFERROR(VLOOKUP(E560,'[5]Material Status'!A:I,9,0),""),'[5]Material Status'!U:W,3,0)</f>
        <v>Inactive</v>
      </c>
      <c r="K560" s="20" t="str">
        <f>IFERROR(VLOOKUP(E560,'[5]LOG Data SAP'!$D:$AO,11,0),
IF(D560=D559,K559,""))</f>
        <v>8999777004552</v>
      </c>
      <c r="L560" s="20" t="str">
        <f>IFERROR(VLOOKUP(E560,'[5]LOG Data SAP'!$D:$AO,13,0),
IF(D560=D559,L559,""))</f>
        <v/>
      </c>
      <c r="M560" s="20" t="str">
        <f>IFERROR(VLOOKUP(E560,'[5]LOG Data SAP'!$D:$AO,15,0),
IF(D560=D559,M559,""))</f>
        <v>8999777009960</v>
      </c>
      <c r="N560" s="21">
        <f>[5]SKU!VH561</f>
        <v>900</v>
      </c>
      <c r="O560" s="22">
        <f>[5]SKU!VN561</f>
        <v>16620</v>
      </c>
      <c r="P560" s="23">
        <f>[5]SKU!VO561</f>
        <v>45383</v>
      </c>
      <c r="Q560" s="24">
        <f>IFERROR(_xlfn.NUMBERVALUE(VLOOKUP(E560,'[5]LOG Data SAP'!$D:$M,9,0)),
IF(D560=D559,Q559,""))</f>
        <v>0</v>
      </c>
      <c r="R560" s="24">
        <f>IFERROR(_xlfn.NUMBERVALUE(VLOOKUP(E560,'[5]LOG Data SAP'!$D:$M,10,0)),
IF(D560=D559,R559,""))</f>
        <v>24</v>
      </c>
      <c r="S560" s="24">
        <f t="shared" si="32"/>
        <v>0</v>
      </c>
      <c r="T560" s="25">
        <f>IFERROR(VLOOKUP($E560,'[5]LOG Data SAP'!$D:$V,17,0)/10,
IF(D560=D559,T559,""))</f>
        <v>4.0999999999999996</v>
      </c>
      <c r="U560" s="25">
        <f>IFERROR(VLOOKUP($E560,'[5]LOG Data SAP'!$D:$V,18,0)/10,
IF(D560=D559,U559,""))</f>
        <v>4.0999999999999996</v>
      </c>
      <c r="V560" s="25">
        <f>IFERROR(VLOOKUP($E560,'[5]LOG Data SAP'!$D:$V,19,0)/10,
IF(D560=D559,V559,""))</f>
        <v>11</v>
      </c>
      <c r="W560" s="25">
        <f>IFERROR(VLOOKUP($E560,'[5]LOG Data SAP'!$D:$AO,21,0)/10,
IF(D560=D559,W559,""))</f>
        <v>0</v>
      </c>
      <c r="X560" s="25">
        <f>IFERROR(VLOOKUP($E560,'[5]LOG Data SAP'!$D:$AO,22,0)/10,
IF(D560=D559,X559,""))</f>
        <v>0</v>
      </c>
      <c r="Y560" s="25">
        <f>IFERROR(VLOOKUP($E560,'[5]LOG Data SAP'!$D:$AO,23,0)/10,
IF(D560=D559,Y559,""))</f>
        <v>0</v>
      </c>
      <c r="Z560" s="25">
        <f>IFERROR(VLOOKUP($E560,'[5]LOG Data SAP'!$D:$AO,25,0)/10,
IF(D560=D559,Z559,""))</f>
        <v>25.8</v>
      </c>
      <c r="AA560" s="25">
        <f>IFERROR(VLOOKUP($E560,'[5]LOG Data SAP'!$D:$AO,26,0)/10,
IF(D560=D559,AA559,""))</f>
        <v>17.100000000000001</v>
      </c>
      <c r="AB560" s="25">
        <f>IFERROR(VLOOKUP($E560,'[5]LOG Data SAP'!$D:$AO,27,0)/10,
IF(D560=D559,AB559,""))</f>
        <v>12.8</v>
      </c>
      <c r="AC560" s="26">
        <f>IFERROR(VLOOKUP($E560,'[5]LOG Data SAP'!$D:$AO,29,0)/IF(VLOOKUP($E560,'[5]LOG Data SAP'!$D:$AO,30,0)="G",1000,1),
IF(D560=D559,AC559,""))</f>
        <v>0.15447999999999998</v>
      </c>
      <c r="AD560" s="26">
        <f>IFERROR(VLOOKUP($E560,'[5]LOG Data SAP'!$D:$AO,31,0)/IF(VLOOKUP($E560,'[5]LOG Data SAP'!$D:$AO,32,0)="G",1000,1),
IF(D560=D559,AD559,""))</f>
        <v>0</v>
      </c>
      <c r="AE560" s="26">
        <f>IFERROR(VLOOKUP($E560,'[5]LOG Data SAP'!$D:$AO,33,0)/IF(VLOOKUP($E560,'[5]LOG Data SAP'!$D:$AO,34,0)="G",1000,1),
IF(D560=D559,AE559,""))</f>
        <v>3.859</v>
      </c>
      <c r="AF560" s="27">
        <f t="shared" si="33"/>
        <v>184.91</v>
      </c>
      <c r="AG560" s="27" t="str">
        <f t="shared" si="34"/>
        <v/>
      </c>
      <c r="AH560" s="28">
        <f t="shared" si="35"/>
        <v>5.6471040000000009E-3</v>
      </c>
      <c r="AI560" s="18" t="str">
        <f>IFERROR(VLOOKUP(E560,'[5]LOG Data SAP'!$D:$E,2,0),IF(D560=D559,AI559,""))</f>
        <v>NDEO RLL-ON INV_BLC&amp;WHT_PWR_ML 50ML</v>
      </c>
      <c r="AJ560" s="20" t="str">
        <f>IFERROR([5]SKU!VI561,IF(D560=D559,AJ559,""))</f>
        <v>82245</v>
      </c>
      <c r="AK560" s="18" t="str">
        <f>VLOOKUP(E560,[5]SKU!I:X,16,FALSE)</f>
        <v>3307.20.00</v>
      </c>
    </row>
    <row r="561" spans="1:37">
      <c r="A561" s="18" t="str">
        <f>[5]SKU!AC562</f>
        <v>Nivea</v>
      </c>
      <c r="B561" s="18" t="str">
        <f>[5]SKU!AE562</f>
        <v>Nivea Deodorant</v>
      </c>
      <c r="C561" s="18" t="str">
        <f>[5]SKU!AJ562</f>
        <v>Deo Male</v>
      </c>
      <c r="D561" s="18" t="str">
        <f>[5]SKU!G562</f>
        <v>NDEO Roll On Black &amp; White Male 50ml</v>
      </c>
      <c r="E561" s="19" t="str">
        <f>[5]SKU!I562</f>
        <v>82245-04800-13</v>
      </c>
      <c r="F561" s="19" t="str">
        <f>[5]SKU!J562</f>
        <v>82245-04800-30</v>
      </c>
      <c r="G561" s="18" t="str">
        <f>[5]SKU!K562</f>
        <v>NDEO Roll-On Invissible Black &amp; White Male 50ml</v>
      </c>
      <c r="H561" s="18" t="str">
        <f>IF([5]SKU!L562="R","Regular",
IF([5]SKU!L562="P","Promo",
IF([5]SKU!L562="S","Sample",
IF([5]SKU!L562="V","VAS",""))))</f>
        <v>Regular</v>
      </c>
      <c r="I561" s="18" t="str">
        <f>IF([5]SKU!QC562="A","Active",
IF([5]SKU!QC562="D","Discontinue",
IF([5]SKU!QC562="N","NPD","")))</f>
        <v>Active</v>
      </c>
      <c r="J561" s="18" t="str">
        <f>VLOOKUP(IFERROR(VLOOKUP(E561,'[5]Material Status'!A:I,9,0),""),'[5]Material Status'!U:W,3,0)</f>
        <v>Inactive</v>
      </c>
      <c r="K561" s="20" t="str">
        <f>IFERROR(VLOOKUP(E561,'[5]LOG Data SAP'!$D:$AO,11,0),
IF(D561=D560,K560,""))</f>
        <v>8999777004552</v>
      </c>
      <c r="L561" s="20" t="str">
        <f>IFERROR(VLOOKUP(E561,'[5]LOG Data SAP'!$D:$AO,13,0),
IF(D561=D560,L560,""))</f>
        <v>8999777004569</v>
      </c>
      <c r="M561" s="20" t="str">
        <f>IFERROR(VLOOKUP(E561,'[5]LOG Data SAP'!$D:$AO,15,0),
IF(D561=D560,M560,""))</f>
        <v>8999777004576</v>
      </c>
      <c r="N561" s="21">
        <f>[5]SKU!VH562</f>
        <v>900</v>
      </c>
      <c r="O561" s="22">
        <f>[5]SKU!VN562</f>
        <v>16620</v>
      </c>
      <c r="P561" s="23">
        <f>[5]SKU!VO562</f>
        <v>45383</v>
      </c>
      <c r="Q561" s="24">
        <f>IFERROR(_xlfn.NUMBERVALUE(VLOOKUP(E561,'[5]LOG Data SAP'!$D:$M,9,0)),
IF(D561=D560,Q560,""))</f>
        <v>6</v>
      </c>
      <c r="R561" s="24">
        <f>IFERROR(_xlfn.NUMBERVALUE(VLOOKUP(E561,'[5]LOG Data SAP'!$D:$M,10,0)),
IF(D561=D560,R560,""))</f>
        <v>24</v>
      </c>
      <c r="S561" s="24">
        <f t="shared" si="32"/>
        <v>4</v>
      </c>
      <c r="T561" s="25">
        <f>IFERROR(VLOOKUP($E561,'[5]LOG Data SAP'!$D:$V,17,0)/10,
IF(D561=D560,T560,""))</f>
        <v>4.0999999999999996</v>
      </c>
      <c r="U561" s="25">
        <f>IFERROR(VLOOKUP($E561,'[5]LOG Data SAP'!$D:$V,18,0)/10,
IF(D561=D560,U560,""))</f>
        <v>4.0999999999999996</v>
      </c>
      <c r="V561" s="25">
        <f>IFERROR(VLOOKUP($E561,'[5]LOG Data SAP'!$D:$V,19,0)/10,
IF(D561=D560,V560,""))</f>
        <v>11</v>
      </c>
      <c r="W561" s="25">
        <f>IFERROR(VLOOKUP($E561,'[5]LOG Data SAP'!$D:$AO,21,0)/10,
IF(D561=D560,W560,""))</f>
        <v>0</v>
      </c>
      <c r="X561" s="25">
        <f>IFERROR(VLOOKUP($E561,'[5]LOG Data SAP'!$D:$AO,22,0)/10,
IF(D561=D560,X560,""))</f>
        <v>0</v>
      </c>
      <c r="Y561" s="25">
        <f>IFERROR(VLOOKUP($E561,'[5]LOG Data SAP'!$D:$AO,23,0)/10,
IF(D561=D560,Y560,""))</f>
        <v>0</v>
      </c>
      <c r="Z561" s="25">
        <f>IFERROR(VLOOKUP($E561,'[5]LOG Data SAP'!$D:$AO,25,0)/10,
IF(D561=D560,Z560,""))</f>
        <v>25</v>
      </c>
      <c r="AA561" s="25">
        <f>IFERROR(VLOOKUP($E561,'[5]LOG Data SAP'!$D:$AO,26,0)/10,
IF(D561=D560,AA560,""))</f>
        <v>16.3</v>
      </c>
      <c r="AB561" s="25">
        <f>IFERROR(VLOOKUP($E561,'[5]LOG Data SAP'!$D:$AO,27,0)/10,
IF(D561=D560,AB560,""))</f>
        <v>11.2</v>
      </c>
      <c r="AC561" s="26">
        <f>IFERROR(VLOOKUP($E561,'[5]LOG Data SAP'!$D:$AO,29,0)/IF(VLOOKUP($E561,'[5]LOG Data SAP'!$D:$AO,30,0)="G",1000,1),
IF(D561=D560,AC560,""))</f>
        <v>0.15447999999999998</v>
      </c>
      <c r="AD561" s="26">
        <f>IFERROR(VLOOKUP($E561,'[5]LOG Data SAP'!$D:$AO,31,0)/IF(VLOOKUP($E561,'[5]LOG Data SAP'!$D:$AO,32,0)="G",1000,1),
IF(D561=D560,AD560,""))</f>
        <v>0</v>
      </c>
      <c r="AE561" s="26">
        <f>IFERROR(VLOOKUP($E561,'[5]LOG Data SAP'!$D:$AO,33,0)/IF(VLOOKUP($E561,'[5]LOG Data SAP'!$D:$AO,34,0)="G",1000,1),
IF(D561=D560,AE560,""))</f>
        <v>3.8580000000000001</v>
      </c>
      <c r="AF561" s="27">
        <f t="shared" si="33"/>
        <v>184.91</v>
      </c>
      <c r="AG561" s="27" t="str">
        <f t="shared" si="34"/>
        <v/>
      </c>
      <c r="AH561" s="28">
        <f t="shared" si="35"/>
        <v>4.5640000000000003E-3</v>
      </c>
      <c r="AI561" s="18" t="str">
        <f>IFERROR(VLOOKUP(E561,'[5]LOG Data SAP'!$D:$E,2,0),IF(D561=D560,AI560,""))</f>
        <v>NDEO RLL-ON INV_BLC&amp;WHT_PWR_ML 50ML</v>
      </c>
      <c r="AJ561" s="20" t="str">
        <f>IFERROR([5]SKU!VI562,IF(D561=D560,AJ560,""))</f>
        <v>82245</v>
      </c>
      <c r="AK561" s="18" t="str">
        <f>VLOOKUP(E561,[5]SKU!I:X,16,FALSE)</f>
        <v>3307.20.00</v>
      </c>
    </row>
    <row r="562" spans="1:37">
      <c r="A562" s="18" t="str">
        <f>[5]SKU!AC563</f>
        <v>Nivea</v>
      </c>
      <c r="B562" s="18" t="str">
        <f>[5]SKU!AE563</f>
        <v>Nivea Deodorant</v>
      </c>
      <c r="C562" s="18" t="str">
        <f>[5]SKU!AJ563</f>
        <v>Deo Male</v>
      </c>
      <c r="D562" s="18" t="str">
        <f>[5]SKU!G563</f>
        <v>NDEO Roll On Black &amp; White Male 50ml</v>
      </c>
      <c r="E562" s="19" t="str">
        <f>[5]SKU!I563</f>
        <v>48330-00104-00</v>
      </c>
      <c r="F562" s="19" t="str">
        <f>[5]SKU!J563</f>
        <v>82245-04800-30</v>
      </c>
      <c r="G562" s="18" t="str">
        <f>[5]SKU!K563</f>
        <v>NDEO RO BWM 50 (Unique Code)</v>
      </c>
      <c r="H562" s="18" t="str">
        <f>IF([5]SKU!L563="R","Regular",
IF([5]SKU!L563="P","Promo",
IF([5]SKU!L563="S","Sample",
IF([5]SKU!L563="V","VAS",""))))</f>
        <v>Promo</v>
      </c>
      <c r="I562" s="18" t="str">
        <f>IF([5]SKU!QC563="A","Active",
IF([5]SKU!QC563="D","Discontinue",
IF([5]SKU!QC563="N","NPD","")))</f>
        <v>Active</v>
      </c>
      <c r="J562" s="18" t="str">
        <f>VLOOKUP(IFERROR(VLOOKUP(E562,'[5]Material Status'!A:I,9,0),""),'[5]Material Status'!U:W,3,0)</f>
        <v>Inactive</v>
      </c>
      <c r="K562" s="20" t="str">
        <f>IFERROR(VLOOKUP(E562,'[5]LOG Data SAP'!$D:$AO,11,0),
IF(D562=D561,K561,""))</f>
        <v>8999777004552</v>
      </c>
      <c r="L562" s="20" t="str">
        <f>IFERROR(VLOOKUP(E562,'[5]LOG Data SAP'!$D:$AO,13,0),
IF(D562=D561,L561,""))</f>
        <v/>
      </c>
      <c r="M562" s="20" t="str">
        <f>IFERROR(VLOOKUP(E562,'[5]LOG Data SAP'!$D:$AO,15,0),
IF(D562=D561,M561,""))</f>
        <v>8999777008505</v>
      </c>
      <c r="N562" s="21">
        <f>[5]SKU!VH563</f>
        <v>900</v>
      </c>
      <c r="O562" s="22">
        <f>[5]SKU!VN563</f>
        <v>16620</v>
      </c>
      <c r="P562" s="23">
        <f>[5]SKU!VO563</f>
        <v>45383</v>
      </c>
      <c r="Q562" s="24">
        <f>IFERROR(_xlfn.NUMBERVALUE(VLOOKUP(E562,'[5]LOG Data SAP'!$D:$M,9,0)),
IF(D562=D561,Q561,""))</f>
        <v>0</v>
      </c>
      <c r="R562" s="24">
        <f>IFERROR(_xlfn.NUMBERVALUE(VLOOKUP(E562,'[5]LOG Data SAP'!$D:$M,10,0)),
IF(D562=D561,R561,""))</f>
        <v>24</v>
      </c>
      <c r="S562" s="24">
        <f t="shared" si="32"/>
        <v>0</v>
      </c>
      <c r="T562" s="25">
        <f>IFERROR(VLOOKUP($E562,'[5]LOG Data SAP'!$D:$V,17,0)/10,
IF(D562=D561,T561,""))</f>
        <v>4.0999999999999996</v>
      </c>
      <c r="U562" s="25">
        <f>IFERROR(VLOOKUP($E562,'[5]LOG Data SAP'!$D:$V,18,0)/10,
IF(D562=D561,U561,""))</f>
        <v>4.0999999999999996</v>
      </c>
      <c r="V562" s="25">
        <f>IFERROR(VLOOKUP($E562,'[5]LOG Data SAP'!$D:$V,19,0)/10,
IF(D562=D561,V561,""))</f>
        <v>11</v>
      </c>
      <c r="W562" s="25">
        <f>IFERROR(VLOOKUP($E562,'[5]LOG Data SAP'!$D:$AO,21,0)/10,
IF(D562=D561,W561,""))</f>
        <v>0</v>
      </c>
      <c r="X562" s="25">
        <f>IFERROR(VLOOKUP($E562,'[5]LOG Data SAP'!$D:$AO,22,0)/10,
IF(D562=D561,X561,""))</f>
        <v>0</v>
      </c>
      <c r="Y562" s="25">
        <f>IFERROR(VLOOKUP($E562,'[5]LOG Data SAP'!$D:$AO,23,0)/10,
IF(D562=D561,Y561,""))</f>
        <v>0</v>
      </c>
      <c r="Z562" s="25">
        <f>IFERROR(VLOOKUP($E562,'[5]LOG Data SAP'!$D:$AO,25,0)/10,
IF(D562=D561,Z561,""))</f>
        <v>26.1</v>
      </c>
      <c r="AA562" s="25">
        <f>IFERROR(VLOOKUP($E562,'[5]LOG Data SAP'!$D:$AO,26,0)/10,
IF(D562=D561,AA561,""))</f>
        <v>17.600000000000001</v>
      </c>
      <c r="AB562" s="25">
        <f>IFERROR(VLOOKUP($E562,'[5]LOG Data SAP'!$D:$AO,27,0)/10,
IF(D562=D561,AB561,""))</f>
        <v>12.9</v>
      </c>
      <c r="AC562" s="26">
        <f>IFERROR(VLOOKUP($E562,'[5]LOG Data SAP'!$D:$AO,29,0)/IF(VLOOKUP($E562,'[5]LOG Data SAP'!$D:$AO,30,0)="G",1000,1),
IF(D562=D561,AC561,""))</f>
        <v>0.15447999999999998</v>
      </c>
      <c r="AD562" s="26">
        <f>IFERROR(VLOOKUP($E562,'[5]LOG Data SAP'!$D:$AO,31,0)/IF(VLOOKUP($E562,'[5]LOG Data SAP'!$D:$AO,32,0)="G",1000,1),
IF(D562=D561,AD561,""))</f>
        <v>0</v>
      </c>
      <c r="AE562" s="26">
        <f>IFERROR(VLOOKUP($E562,'[5]LOG Data SAP'!$D:$AO,33,0)/IF(VLOOKUP($E562,'[5]LOG Data SAP'!$D:$AO,34,0)="G",1000,1),
IF(D562=D561,AE561,""))</f>
        <v>3.8780000000000001</v>
      </c>
      <c r="AF562" s="27">
        <f t="shared" si="33"/>
        <v>184.91</v>
      </c>
      <c r="AG562" s="27" t="str">
        <f t="shared" si="34"/>
        <v/>
      </c>
      <c r="AH562" s="28">
        <f t="shared" si="35"/>
        <v>5.9257440000000019E-3</v>
      </c>
      <c r="AI562" s="18" t="str">
        <f>IFERROR(VLOOKUP(E562,'[5]LOG Data SAP'!$D:$E,2,0),IF(D562=D561,AI561,""))</f>
        <v>NMEN DEO INVISIBLE B&amp;W 50ML</v>
      </c>
      <c r="AJ562" s="20" t="str">
        <f>IFERROR([5]SKU!VI563,IF(D562=D561,AJ561,""))</f>
        <v>82245</v>
      </c>
      <c r="AK562" s="18" t="str">
        <f>VLOOKUP(E562,[5]SKU!I:X,16,FALSE)</f>
        <v>3307.20.00</v>
      </c>
    </row>
    <row r="563" spans="1:37">
      <c r="A563" s="18" t="str">
        <f>[5]SKU!AC564</f>
        <v>Nivea</v>
      </c>
      <c r="B563" s="18" t="str">
        <f>[5]SKU!AE564</f>
        <v>Nivea Deodorant</v>
      </c>
      <c r="C563" s="18" t="str">
        <f>[5]SKU!AJ564</f>
        <v>Deo Male</v>
      </c>
      <c r="D563" s="18" t="str">
        <f>[5]SKU!G564</f>
        <v>NDEO Roll On Black &amp; White Male 50ml</v>
      </c>
      <c r="E563" s="19" t="str">
        <f>[5]SKU!I564</f>
        <v>48330-00148-00</v>
      </c>
      <c r="F563" s="19" t="str">
        <f>[5]SKU!J564</f>
        <v>82245-04800-30</v>
      </c>
      <c r="G563" s="18" t="str">
        <f>[5]SKU!K564</f>
        <v>NDEO RO BWM 50 + NDEO RO FA 25</v>
      </c>
      <c r="H563" s="18" t="str">
        <f>IF([5]SKU!L564="R","Regular",
IF([5]SKU!L564="P","Promo",
IF([5]SKU!L564="S","Sample",
IF([5]SKU!L564="V","VAS",""))))</f>
        <v>VAS</v>
      </c>
      <c r="I563" s="18" t="str">
        <f>IF([5]SKU!QC564="A","Active",
IF([5]SKU!QC564="D","Discontinue",
IF([5]SKU!QC564="N","NPD","")))</f>
        <v>Active</v>
      </c>
      <c r="J563" s="18" t="str">
        <f>VLOOKUP(IFERROR(VLOOKUP(E563,'[5]Material Status'!A:I,9,0),""),'[5]Material Status'!U:W,3,0)</f>
        <v>Inactive</v>
      </c>
      <c r="K563" s="20" t="str">
        <f>IFERROR(VLOOKUP(E563,'[5]LOG Data SAP'!$D:$AO,11,0),
IF(D563=D562,K562,""))</f>
        <v>8999777004552</v>
      </c>
      <c r="L563" s="20" t="str">
        <f>IFERROR(VLOOKUP(E563,'[5]LOG Data SAP'!$D:$AO,13,0),
IF(D563=D562,L562,""))</f>
        <v/>
      </c>
      <c r="M563" s="20" t="str">
        <f>IFERROR(VLOOKUP(E563,'[5]LOG Data SAP'!$D:$AO,15,0),
IF(D563=D562,M562,""))</f>
        <v>8999777010867</v>
      </c>
      <c r="N563" s="21">
        <f>[5]SKU!VH564</f>
        <v>900</v>
      </c>
      <c r="O563" s="22">
        <f>[5]SKU!VN564</f>
        <v>16620</v>
      </c>
      <c r="P563" s="23">
        <f>[5]SKU!VO564</f>
        <v>45383</v>
      </c>
      <c r="Q563" s="24">
        <f>IFERROR(_xlfn.NUMBERVALUE(VLOOKUP(E563,'[5]LOG Data SAP'!$D:$M,9,0)),
IF(D563=D562,Q562,""))</f>
        <v>0</v>
      </c>
      <c r="R563" s="24">
        <f>IFERROR(_xlfn.NUMBERVALUE(VLOOKUP(E563,'[5]LOG Data SAP'!$D:$M,10,0)),
IF(D563=D562,R562,""))</f>
        <v>24</v>
      </c>
      <c r="S563" s="24">
        <f t="shared" si="32"/>
        <v>0</v>
      </c>
      <c r="T563" s="25">
        <f>IFERROR(VLOOKUP($E563,'[5]LOG Data SAP'!$D:$V,17,0)/10,
IF(D563=D562,T562,""))</f>
        <v>10</v>
      </c>
      <c r="U563" s="25">
        <f>IFERROR(VLOOKUP($E563,'[5]LOG Data SAP'!$D:$V,18,0)/10,
IF(D563=D562,U562,""))</f>
        <v>6</v>
      </c>
      <c r="V563" s="25">
        <f>IFERROR(VLOOKUP($E563,'[5]LOG Data SAP'!$D:$V,19,0)/10,
IF(D563=D562,V562,""))</f>
        <v>11</v>
      </c>
      <c r="W563" s="25">
        <f>IFERROR(VLOOKUP($E563,'[5]LOG Data SAP'!$D:$AO,21,0)/10,
IF(D563=D562,W562,""))</f>
        <v>0</v>
      </c>
      <c r="X563" s="25">
        <f>IFERROR(VLOOKUP($E563,'[5]LOG Data SAP'!$D:$AO,22,0)/10,
IF(D563=D562,X562,""))</f>
        <v>0</v>
      </c>
      <c r="Y563" s="25">
        <f>IFERROR(VLOOKUP($E563,'[5]LOG Data SAP'!$D:$AO,23,0)/10,
IF(D563=D562,Y562,""))</f>
        <v>0</v>
      </c>
      <c r="Z563" s="25">
        <f>IFERROR(VLOOKUP($E563,'[5]LOG Data SAP'!$D:$AO,25,0)/10,
IF(D563=D562,Z562,""))</f>
        <v>42.3</v>
      </c>
      <c r="AA563" s="25">
        <f>IFERROR(VLOOKUP($E563,'[5]LOG Data SAP'!$D:$AO,26,0)/10,
IF(D563=D562,AA562,""))</f>
        <v>38.299999999999997</v>
      </c>
      <c r="AB563" s="25">
        <f>IFERROR(VLOOKUP($E563,'[5]LOG Data SAP'!$D:$AO,27,0)/10,
IF(D563=D562,AB562,""))</f>
        <v>12.9</v>
      </c>
      <c r="AC563" s="26">
        <f>IFERROR(VLOOKUP($E563,'[5]LOG Data SAP'!$D:$AO,29,0)/IF(VLOOKUP($E563,'[5]LOG Data SAP'!$D:$AO,30,0)="G",1000,1),
IF(D563=D562,AC562,""))</f>
        <v>0.27712999999999999</v>
      </c>
      <c r="AD563" s="26">
        <f>IFERROR(VLOOKUP($E563,'[5]LOG Data SAP'!$D:$AO,31,0)/IF(VLOOKUP($E563,'[5]LOG Data SAP'!$D:$AO,32,0)="G",1000,1),
IF(D563=D562,AD562,""))</f>
        <v>0</v>
      </c>
      <c r="AE563" s="26">
        <f>IFERROR(VLOOKUP($E563,'[5]LOG Data SAP'!$D:$AO,33,0)/IF(VLOOKUP($E563,'[5]LOG Data SAP'!$D:$AO,34,0)="G",1000,1),
IF(D563=D562,AE562,""))</f>
        <v>7.0449999999999999</v>
      </c>
      <c r="AF563" s="27">
        <f t="shared" si="33"/>
        <v>660</v>
      </c>
      <c r="AG563" s="27" t="str">
        <f t="shared" si="34"/>
        <v/>
      </c>
      <c r="AH563" s="28">
        <f t="shared" si="35"/>
        <v>2.0899160999999996E-2</v>
      </c>
      <c r="AI563" s="18" t="str">
        <f>IFERROR(VLOOKUP(E563,'[5]LOG Data SAP'!$D:$E,2,0),IF(D563=D562,AI562,""))</f>
        <v>NDEO B&amp;W MEN 50ML + FRESH ACTIVE 25ML</v>
      </c>
      <c r="AJ563" s="20" t="str">
        <f>IFERROR([5]SKU!VI564,IF(D563=D562,AJ562,""))</f>
        <v>82245</v>
      </c>
      <c r="AK563" s="18" t="str">
        <f>VLOOKUP(E563,[5]SKU!I:X,16,FALSE)</f>
        <v>3307.20.00</v>
      </c>
    </row>
    <row r="564" spans="1:37">
      <c r="A564" s="18" t="str">
        <f>[5]SKU!AC565</f>
        <v>Nivea</v>
      </c>
      <c r="B564" s="18" t="str">
        <f>[5]SKU!AE565</f>
        <v>Nivea Deodorant</v>
      </c>
      <c r="C564" s="18" t="str">
        <f>[5]SKU!AJ565</f>
        <v>Deo Male</v>
      </c>
      <c r="D564" s="18" t="str">
        <f>[5]SKU!G565</f>
        <v>NDEO Roll On Black &amp; White Male 50ml</v>
      </c>
      <c r="E564" s="19" t="str">
        <f>[5]SKU!I565</f>
        <v>48330-00100-00</v>
      </c>
      <c r="F564" s="19" t="str">
        <f>[5]SKU!J565</f>
        <v>82245-04800-30</v>
      </c>
      <c r="G564" s="18" t="str">
        <f>[5]SKU!K565</f>
        <v>NDEO RO BWM 50 + NM AC Fuji 65</v>
      </c>
      <c r="H564" s="18" t="str">
        <f>IF([5]SKU!L565="R","Regular",
IF([5]SKU!L565="P","Promo",
IF([5]SKU!L565="S","Sample",
IF([5]SKU!L565="V","VAS",""))))</f>
        <v>VAS</v>
      </c>
      <c r="I564" s="18" t="str">
        <f>IF([5]SKU!QC565="A","Active",
IF([5]SKU!QC565="D","Discontinue",
IF([5]SKU!QC565="N","NPD","")))</f>
        <v>Active</v>
      </c>
      <c r="J564" s="18" t="str">
        <f>VLOOKUP(IFERROR(VLOOKUP(E564,'[5]Material Status'!A:I,9,0),""),'[5]Material Status'!U:W,3,0)</f>
        <v>Inactive</v>
      </c>
      <c r="K564" s="20" t="str">
        <f>IFERROR(VLOOKUP(E564,'[5]LOG Data SAP'!$D:$AO,11,0),
IF(D564=D563,K563,""))</f>
        <v/>
      </c>
      <c r="L564" s="20" t="str">
        <f>IFERROR(VLOOKUP(E564,'[5]LOG Data SAP'!$D:$AO,13,0),
IF(D564=D563,L563,""))</f>
        <v/>
      </c>
      <c r="M564" s="20" t="str">
        <f>IFERROR(VLOOKUP(E564,'[5]LOG Data SAP'!$D:$AO,15,0),
IF(D564=D563,M563,""))</f>
        <v/>
      </c>
      <c r="N564" s="21">
        <f>[5]SKU!VH565</f>
        <v>900</v>
      </c>
      <c r="O564" s="22">
        <f>[5]SKU!VN565</f>
        <v>19209</v>
      </c>
      <c r="P564" s="23">
        <f>[5]SKU!VO565</f>
        <v>43100</v>
      </c>
      <c r="Q564" s="24">
        <f>IFERROR(_xlfn.NUMBERVALUE(VLOOKUP(E564,'[5]LOG Data SAP'!$D:$M,9,0)),
IF(D564=D563,Q563,""))</f>
        <v>0</v>
      </c>
      <c r="R564" s="24">
        <f>IFERROR(_xlfn.NUMBERVALUE(VLOOKUP(E564,'[5]LOG Data SAP'!$D:$M,10,0)),
IF(D564=D563,R563,""))</f>
        <v>24</v>
      </c>
      <c r="S564" s="24">
        <f t="shared" si="32"/>
        <v>0</v>
      </c>
      <c r="T564" s="25">
        <f>IFERROR(VLOOKUP($E564,'[5]LOG Data SAP'!$D:$V,17,0)/10,
IF(D564=D563,T563,""))</f>
        <v>7</v>
      </c>
      <c r="U564" s="25">
        <f>IFERROR(VLOOKUP($E564,'[5]LOG Data SAP'!$D:$V,18,0)/10,
IF(D564=D563,U563,""))</f>
        <v>5</v>
      </c>
      <c r="V564" s="25">
        <f>IFERROR(VLOOKUP($E564,'[5]LOG Data SAP'!$D:$V,19,0)/10,
IF(D564=D563,V563,""))</f>
        <v>11.5</v>
      </c>
      <c r="W564" s="25">
        <f>IFERROR(VLOOKUP($E564,'[5]LOG Data SAP'!$D:$AO,21,0)/10,
IF(D564=D563,W563,""))</f>
        <v>0</v>
      </c>
      <c r="X564" s="25">
        <f>IFERROR(VLOOKUP($E564,'[5]LOG Data SAP'!$D:$AO,22,0)/10,
IF(D564=D563,X563,""))</f>
        <v>0</v>
      </c>
      <c r="Y564" s="25">
        <f>IFERROR(VLOOKUP($E564,'[5]LOG Data SAP'!$D:$AO,23,0)/10,
IF(D564=D563,Y563,""))</f>
        <v>0</v>
      </c>
      <c r="Z564" s="25">
        <f>IFERROR(VLOOKUP($E564,'[5]LOG Data SAP'!$D:$AO,25,0)/10,
IF(D564=D563,Z563,""))</f>
        <v>38.299999999999997</v>
      </c>
      <c r="AA564" s="25">
        <f>IFERROR(VLOOKUP($E564,'[5]LOG Data SAP'!$D:$AO,26,0)/10,
IF(D564=D563,AA563,""))</f>
        <v>22.3</v>
      </c>
      <c r="AB564" s="25">
        <f>IFERROR(VLOOKUP($E564,'[5]LOG Data SAP'!$D:$AO,27,0)/10,
IF(D564=D563,AB563,""))</f>
        <v>12.9</v>
      </c>
      <c r="AC564" s="26">
        <f>IFERROR(VLOOKUP($E564,'[5]LOG Data SAP'!$D:$AO,29,0)/IF(VLOOKUP($E564,'[5]LOG Data SAP'!$D:$AO,30,0)="G",1000,1),
IF(D564=D563,AC563,""))</f>
        <v>0.246</v>
      </c>
      <c r="AD564" s="26">
        <f>IFERROR(VLOOKUP($E564,'[5]LOG Data SAP'!$D:$AO,31,0)/IF(VLOOKUP($E564,'[5]LOG Data SAP'!$D:$AO,32,0)="G",1000,1),
IF(D564=D563,AD563,""))</f>
        <v>0</v>
      </c>
      <c r="AE564" s="26">
        <f>IFERROR(VLOOKUP($E564,'[5]LOG Data SAP'!$D:$AO,33,0)/IF(VLOOKUP($E564,'[5]LOG Data SAP'!$D:$AO,34,0)="G",1000,1),
IF(D564=D563,AE563,""))</f>
        <v>6.1950000000000003</v>
      </c>
      <c r="AF564" s="27">
        <f t="shared" si="33"/>
        <v>402.5</v>
      </c>
      <c r="AG564" s="27" t="str">
        <f t="shared" si="34"/>
        <v/>
      </c>
      <c r="AH564" s="28">
        <f t="shared" si="35"/>
        <v>1.1017760999999999E-2</v>
      </c>
      <c r="AI564" s="18" t="str">
        <f>IFERROR(VLOOKUP(E564,'[5]LOG Data SAP'!$D:$E,2,0),IF(D564=D563,AI563,""))</f>
        <v>NDEO BLACK&amp;WHITE 50ML + FUJI AA 65ML</v>
      </c>
      <c r="AJ564" s="20" t="str">
        <f>IFERROR([5]SKU!VI565,IF(D564=D563,AJ563,""))</f>
        <v>82245</v>
      </c>
      <c r="AK564" s="18" t="str">
        <f>VLOOKUP(E564,[5]SKU!I:X,16,FALSE)</f>
        <v>3307.20.00</v>
      </c>
    </row>
    <row r="565" spans="1:37">
      <c r="A565" s="18" t="str">
        <f>[5]SKU!AC566</f>
        <v>Nivea</v>
      </c>
      <c r="B565" s="18" t="str">
        <f>[5]SKU!AE566</f>
        <v>Nivea Deodorant</v>
      </c>
      <c r="C565" s="18" t="str">
        <f>[5]SKU!AJ566</f>
        <v>Deo Male</v>
      </c>
      <c r="D565" s="18" t="str">
        <f>[5]SKU!G566</f>
        <v>NDEO Roll On Black &amp; White Male Fresh 25ml</v>
      </c>
      <c r="E565" s="19" t="str">
        <f>[5]SKU!I566</f>
        <v>85972-04810-30</v>
      </c>
      <c r="F565" s="19" t="str">
        <f>[5]SKU!J566</f>
        <v>85972-04800-30</v>
      </c>
      <c r="G565" s="18" t="str">
        <f>[5]SKU!K566</f>
        <v>NIVEA MEN Black &amp; White Invisible Fresh Deodorant Roll On 25ml</v>
      </c>
      <c r="H565" s="18" t="str">
        <f>IF([5]SKU!L566="R","Regular",
IF([5]SKU!L566="P","Promo",
IF([5]SKU!L566="S","Sample",
IF([5]SKU!L566="V","VAS",""))))</f>
        <v>Regular</v>
      </c>
      <c r="I565" s="18" t="str">
        <f>IF([5]SKU!QC566="A","Active",
IF([5]SKU!QC566="D","Discontinue",
IF([5]SKU!QC566="N","NPD","")))</f>
        <v>Discontinue</v>
      </c>
      <c r="J565" s="18" t="str">
        <f>VLOOKUP(IFERROR(VLOOKUP(E565,'[5]Material Status'!A:I,9,0),""),'[5]Material Status'!U:W,3,0)</f>
        <v>Inactive</v>
      </c>
      <c r="K565" s="20" t="str">
        <f>IFERROR(VLOOKUP(E565,'[5]LOG Data SAP'!$D:$AO,11,0),
IF(D565=D564,K564,""))</f>
        <v>8999777010911</v>
      </c>
      <c r="L565" s="20" t="str">
        <f>IFERROR(VLOOKUP(E565,'[5]LOG Data SAP'!$D:$AO,13,0),
IF(D565=D564,L564,""))</f>
        <v/>
      </c>
      <c r="M565" s="20" t="str">
        <f>IFERROR(VLOOKUP(E565,'[5]LOG Data SAP'!$D:$AO,15,0),
IF(D565=D564,M564,""))</f>
        <v>8999777011437</v>
      </c>
      <c r="N565" s="21">
        <f>[5]SKU!VH566</f>
        <v>900</v>
      </c>
      <c r="O565" s="22">
        <f>[5]SKU!VN566</f>
        <v>7665</v>
      </c>
      <c r="P565" s="23">
        <f>[5]SKU!VO566</f>
        <v>45383</v>
      </c>
      <c r="Q565" s="24">
        <f>IFERROR(_xlfn.NUMBERVALUE(VLOOKUP(E565,'[5]LOG Data SAP'!$D:$M,9,0)),
IF(D565=D564,Q564,""))</f>
        <v>0</v>
      </c>
      <c r="R565" s="24">
        <f>IFERROR(_xlfn.NUMBERVALUE(VLOOKUP(E565,'[5]LOG Data SAP'!$D:$M,10,0)),
IF(D565=D564,R564,""))</f>
        <v>30</v>
      </c>
      <c r="S565" s="24">
        <f t="shared" si="32"/>
        <v>0</v>
      </c>
      <c r="T565" s="25">
        <f>IFERROR(VLOOKUP($E565,'[5]LOG Data SAP'!$D:$V,17,0)/10,
IF(D565=D564,T564,""))</f>
        <v>3.7</v>
      </c>
      <c r="U565" s="25">
        <f>IFERROR(VLOOKUP($E565,'[5]LOG Data SAP'!$D:$V,18,0)/10,
IF(D565=D564,U564,""))</f>
        <v>3.7</v>
      </c>
      <c r="V565" s="25">
        <f>IFERROR(VLOOKUP($E565,'[5]LOG Data SAP'!$D:$V,19,0)/10,
IF(D565=D564,V564,""))</f>
        <v>9</v>
      </c>
      <c r="W565" s="25">
        <f>IFERROR(VLOOKUP($E565,'[5]LOG Data SAP'!$D:$AO,21,0)/10,
IF(D565=D564,W564,""))</f>
        <v>0</v>
      </c>
      <c r="X565" s="25">
        <f>IFERROR(VLOOKUP($E565,'[5]LOG Data SAP'!$D:$AO,22,0)/10,
IF(D565=D564,X564,""))</f>
        <v>0</v>
      </c>
      <c r="Y565" s="25">
        <f>IFERROR(VLOOKUP($E565,'[5]LOG Data SAP'!$D:$AO,23,0)/10,
IF(D565=D564,Y564,""))</f>
        <v>0</v>
      </c>
      <c r="Z565" s="25">
        <f>IFERROR(VLOOKUP($E565,'[5]LOG Data SAP'!$D:$AO,25,0)/10,
IF(D565=D564,Z564,""))</f>
        <v>24</v>
      </c>
      <c r="AA565" s="25">
        <f>IFERROR(VLOOKUP($E565,'[5]LOG Data SAP'!$D:$AO,26,0)/10,
IF(D565=D564,AA564,""))</f>
        <v>19.600000000000001</v>
      </c>
      <c r="AB565" s="25">
        <f>IFERROR(VLOOKUP($E565,'[5]LOG Data SAP'!$D:$AO,27,0)/10,
IF(D565=D564,AB564,""))</f>
        <v>11</v>
      </c>
      <c r="AC565" s="26">
        <f>IFERROR(VLOOKUP($E565,'[5]LOG Data SAP'!$D:$AO,29,0)/IF(VLOOKUP($E565,'[5]LOG Data SAP'!$D:$AO,30,0)="G",1000,1),
IF(D565=D564,AC564,""))</f>
        <v>0.108</v>
      </c>
      <c r="AD565" s="26">
        <f>IFERROR(VLOOKUP($E565,'[5]LOG Data SAP'!$D:$AO,31,0)/IF(VLOOKUP($E565,'[5]LOG Data SAP'!$D:$AO,32,0)="G",1000,1),
IF(D565=D564,AD564,""))</f>
        <v>0</v>
      </c>
      <c r="AE565" s="26">
        <f>IFERROR(VLOOKUP($E565,'[5]LOG Data SAP'!$D:$AO,33,0)/IF(VLOOKUP($E565,'[5]LOG Data SAP'!$D:$AO,34,0)="G",1000,1),
IF(D565=D564,AE564,""))</f>
        <v>3.4409999999999998</v>
      </c>
      <c r="AF565" s="27">
        <f t="shared" si="33"/>
        <v>123.21000000000001</v>
      </c>
      <c r="AG565" s="27" t="str">
        <f t="shared" si="34"/>
        <v/>
      </c>
      <c r="AH565" s="28">
        <f t="shared" si="35"/>
        <v>5.1744000000000009E-3</v>
      </c>
      <c r="AI565" s="18" t="str">
        <f>IFERROR(VLOOKUP(E565,'[5]LOG Data SAP'!$D:$E,2,0),IF(D565=D564,AI564,""))</f>
        <v>NDEO RLL_ON B&amp;W_FRS_ML 25ML</v>
      </c>
      <c r="AJ565" s="20" t="str">
        <f>IFERROR([5]SKU!VI566,IF(D565=D564,AJ564,""))</f>
        <v>85972</v>
      </c>
      <c r="AK565" s="18" t="str">
        <f>VLOOKUP(E565,[5]SKU!I:X,16,FALSE)</f>
        <v>3307.20.00</v>
      </c>
    </row>
    <row r="566" spans="1:37">
      <c r="A566" s="18" t="str">
        <f>[5]SKU!AC567</f>
        <v>Nivea</v>
      </c>
      <c r="B566" s="18" t="str">
        <f>[5]SKU!AE567</f>
        <v>Nivea Deodorant</v>
      </c>
      <c r="C566" s="18" t="str">
        <f>[5]SKU!AJ567</f>
        <v>Deo Male</v>
      </c>
      <c r="D566" s="18" t="str">
        <f>[5]SKU!G567</f>
        <v>NDEO Roll On Black &amp; White Male Fresh 25ml</v>
      </c>
      <c r="E566" s="19" t="str">
        <f>[5]SKU!I567</f>
        <v>85972-04800-30</v>
      </c>
      <c r="F566" s="19" t="str">
        <f>[5]SKU!J567</f>
        <v>85972-04800-30</v>
      </c>
      <c r="G566" s="18" t="str">
        <f>[5]SKU!K567</f>
        <v>NIVEA MEN Black &amp; White Invisible Fresh Deodorant Roll On 25ml</v>
      </c>
      <c r="H566" s="18" t="str">
        <f>IF([5]SKU!L567="R","Regular",
IF([5]SKU!L567="P","Promo",
IF([5]SKU!L567="S","Sample",
IF([5]SKU!L567="V","VAS",""))))</f>
        <v>Regular</v>
      </c>
      <c r="I566" s="18" t="str">
        <f>IF([5]SKU!QC567="A","Active",
IF([5]SKU!QC567="D","Discontinue",
IF([5]SKU!QC567="N","NPD","")))</f>
        <v>Discontinue</v>
      </c>
      <c r="J566" s="18" t="str">
        <f>VLOOKUP(IFERROR(VLOOKUP(E566,'[5]Material Status'!A:I,9,0),""),'[5]Material Status'!U:W,3,0)</f>
        <v>Inactive</v>
      </c>
      <c r="K566" s="20" t="str">
        <f>IFERROR(VLOOKUP(E566,'[5]LOG Data SAP'!$D:$AO,11,0),
IF(D566=D565,K565,""))</f>
        <v>8999777010911</v>
      </c>
      <c r="L566" s="20" t="str">
        <f>IFERROR(VLOOKUP(E566,'[5]LOG Data SAP'!$D:$AO,13,0),
IF(D566=D565,L565,""))</f>
        <v/>
      </c>
      <c r="M566" s="20" t="str">
        <f>IFERROR(VLOOKUP(E566,'[5]LOG Data SAP'!$D:$AO,15,0),
IF(D566=D565,M565,""))</f>
        <v>8999777011437</v>
      </c>
      <c r="N566" s="21">
        <f>[5]SKU!VH567</f>
        <v>900</v>
      </c>
      <c r="O566" s="22">
        <f>[5]SKU!VN567</f>
        <v>7665</v>
      </c>
      <c r="P566" s="23">
        <f>[5]SKU!VO567</f>
        <v>45383</v>
      </c>
      <c r="Q566" s="24">
        <f>IFERROR(_xlfn.NUMBERVALUE(VLOOKUP(E566,'[5]LOG Data SAP'!$D:$M,9,0)),
IF(D566=D565,Q565,""))</f>
        <v>0</v>
      </c>
      <c r="R566" s="24">
        <f>IFERROR(_xlfn.NUMBERVALUE(VLOOKUP(E566,'[5]LOG Data SAP'!$D:$M,10,0)),
IF(D566=D565,R565,""))</f>
        <v>30</v>
      </c>
      <c r="S566" s="24">
        <f t="shared" si="32"/>
        <v>0</v>
      </c>
      <c r="T566" s="25">
        <f>IFERROR(VLOOKUP($E566,'[5]LOG Data SAP'!$D:$V,17,0)/10,
IF(D566=D565,T565,""))</f>
        <v>3.7</v>
      </c>
      <c r="U566" s="25">
        <f>IFERROR(VLOOKUP($E566,'[5]LOG Data SAP'!$D:$V,18,0)/10,
IF(D566=D565,U565,""))</f>
        <v>3.7</v>
      </c>
      <c r="V566" s="25">
        <f>IFERROR(VLOOKUP($E566,'[5]LOG Data SAP'!$D:$V,19,0)/10,
IF(D566=D565,V565,""))</f>
        <v>9</v>
      </c>
      <c r="W566" s="25">
        <f>IFERROR(VLOOKUP($E566,'[5]LOG Data SAP'!$D:$AO,21,0)/10,
IF(D566=D565,W565,""))</f>
        <v>0</v>
      </c>
      <c r="X566" s="25">
        <f>IFERROR(VLOOKUP($E566,'[5]LOG Data SAP'!$D:$AO,22,0)/10,
IF(D566=D565,X565,""))</f>
        <v>0</v>
      </c>
      <c r="Y566" s="25">
        <f>IFERROR(VLOOKUP($E566,'[5]LOG Data SAP'!$D:$AO,23,0)/10,
IF(D566=D565,Y565,""))</f>
        <v>0</v>
      </c>
      <c r="Z566" s="25">
        <f>IFERROR(VLOOKUP($E566,'[5]LOG Data SAP'!$D:$AO,25,0)/10,
IF(D566=D565,Z565,""))</f>
        <v>24</v>
      </c>
      <c r="AA566" s="25">
        <f>IFERROR(VLOOKUP($E566,'[5]LOG Data SAP'!$D:$AO,26,0)/10,
IF(D566=D565,AA565,""))</f>
        <v>19.600000000000001</v>
      </c>
      <c r="AB566" s="25">
        <f>IFERROR(VLOOKUP($E566,'[5]LOG Data SAP'!$D:$AO,27,0)/10,
IF(D566=D565,AB565,""))</f>
        <v>11</v>
      </c>
      <c r="AC566" s="26">
        <f>IFERROR(VLOOKUP($E566,'[5]LOG Data SAP'!$D:$AO,29,0)/IF(VLOOKUP($E566,'[5]LOG Data SAP'!$D:$AO,30,0)="G",1000,1),
IF(D566=D565,AC565,""))</f>
        <v>0.108</v>
      </c>
      <c r="AD566" s="26">
        <f>IFERROR(VLOOKUP($E566,'[5]LOG Data SAP'!$D:$AO,31,0)/IF(VLOOKUP($E566,'[5]LOG Data SAP'!$D:$AO,32,0)="G",1000,1),
IF(D566=D565,AD565,""))</f>
        <v>0</v>
      </c>
      <c r="AE566" s="26">
        <f>IFERROR(VLOOKUP($E566,'[5]LOG Data SAP'!$D:$AO,33,0)/IF(VLOOKUP($E566,'[5]LOG Data SAP'!$D:$AO,34,0)="G",1000,1),
IF(D566=D565,AE565,""))</f>
        <v>3.4409999999999998</v>
      </c>
      <c r="AF566" s="27">
        <f t="shared" si="33"/>
        <v>123.21000000000001</v>
      </c>
      <c r="AG566" s="27" t="str">
        <f t="shared" si="34"/>
        <v/>
      </c>
      <c r="AH566" s="28">
        <f t="shared" si="35"/>
        <v>5.1744000000000009E-3</v>
      </c>
      <c r="AI566" s="18" t="str">
        <f>IFERROR(VLOOKUP(E566,'[5]LOG Data SAP'!$D:$E,2,0),IF(D566=D565,AI565,""))</f>
        <v>NDEO RLL-ON B&amp;W_FRS_ML 25ML</v>
      </c>
      <c r="AJ566" s="20" t="str">
        <f>IFERROR([5]SKU!VI567,IF(D566=D565,AJ565,""))</f>
        <v>85972</v>
      </c>
      <c r="AK566" s="18" t="str">
        <f>VLOOKUP(E566,[5]SKU!I:X,16,FALSE)</f>
        <v>3307.20.00</v>
      </c>
    </row>
    <row r="567" spans="1:37">
      <c r="A567" s="18" t="str">
        <f>[5]SKU!AC568</f>
        <v>Nivea</v>
      </c>
      <c r="B567" s="18" t="str">
        <f>[5]SKU!AE568</f>
        <v>Nivea Deodorant</v>
      </c>
      <c r="C567" s="18" t="str">
        <f>[5]SKU!AJ568</f>
        <v>Deo Male</v>
      </c>
      <c r="D567" s="18" t="str">
        <f>[5]SKU!G568</f>
        <v>NDEO Roll On Black &amp; White Male Fresh 25ml</v>
      </c>
      <c r="E567" s="19" t="str">
        <f>[5]SKU!I568</f>
        <v>85972-04810-28</v>
      </c>
      <c r="F567" s="19" t="str">
        <f>[5]SKU!J568</f>
        <v>85972-04800-30</v>
      </c>
      <c r="G567" s="18" t="str">
        <f>[5]SKU!K568</f>
        <v>NDEO Roll-On Invissible Black &amp; White Fresh Male 25ml</v>
      </c>
      <c r="H567" s="18" t="str">
        <f>IF([5]SKU!L568="R","Regular",
IF([5]SKU!L568="P","Promo",
IF([5]SKU!L568="S","Sample",
IF([5]SKU!L568="V","VAS",""))))</f>
        <v>Regular</v>
      </c>
      <c r="I567" s="18" t="str">
        <f>IF([5]SKU!QC568="A","Active",
IF([5]SKU!QC568="D","Discontinue",
IF([5]SKU!QC568="N","NPD","")))</f>
        <v>Discontinue</v>
      </c>
      <c r="J567" s="18" t="str">
        <f>VLOOKUP(IFERROR(VLOOKUP(E567,'[5]Material Status'!A:I,9,0),""),'[5]Material Status'!U:W,3,0)</f>
        <v>Inactive</v>
      </c>
      <c r="K567" s="20" t="str">
        <f>IFERROR(VLOOKUP(E567,'[5]LOG Data SAP'!$D:$AO,11,0),
IF(D567=D566,K566,""))</f>
        <v>8999777010911</v>
      </c>
      <c r="L567" s="20" t="str">
        <f>IFERROR(VLOOKUP(E567,'[5]LOG Data SAP'!$D:$AO,13,0),
IF(D567=D566,L566,""))</f>
        <v/>
      </c>
      <c r="M567" s="20" t="str">
        <f>IFERROR(VLOOKUP(E567,'[5]LOG Data SAP'!$D:$AO,15,0),
IF(D567=D566,M566,""))</f>
        <v>8999777011437</v>
      </c>
      <c r="N567" s="21">
        <f>[5]SKU!VH568</f>
        <v>900</v>
      </c>
      <c r="O567" s="22">
        <f>[5]SKU!VN568</f>
        <v>7665</v>
      </c>
      <c r="P567" s="23">
        <f>[5]SKU!VO568</f>
        <v>45383</v>
      </c>
      <c r="Q567" s="24">
        <f>IFERROR(_xlfn.NUMBERVALUE(VLOOKUP(E567,'[5]LOG Data SAP'!$D:$M,9,0)),
IF(D567=D566,Q566,""))</f>
        <v>0</v>
      </c>
      <c r="R567" s="24">
        <f>IFERROR(_xlfn.NUMBERVALUE(VLOOKUP(E567,'[5]LOG Data SAP'!$D:$M,10,0)),
IF(D567=D566,R566,""))</f>
        <v>30</v>
      </c>
      <c r="S567" s="24">
        <f t="shared" si="32"/>
        <v>0</v>
      </c>
      <c r="T567" s="25">
        <f>IFERROR(VLOOKUP($E567,'[5]LOG Data SAP'!$D:$V,17,0)/10,
IF(D567=D566,T566,""))</f>
        <v>3.7</v>
      </c>
      <c r="U567" s="25">
        <f>IFERROR(VLOOKUP($E567,'[5]LOG Data SAP'!$D:$V,18,0)/10,
IF(D567=D566,U566,""))</f>
        <v>3.7</v>
      </c>
      <c r="V567" s="25">
        <f>IFERROR(VLOOKUP($E567,'[5]LOG Data SAP'!$D:$V,19,0)/10,
IF(D567=D566,V566,""))</f>
        <v>9</v>
      </c>
      <c r="W567" s="25">
        <f>IFERROR(VLOOKUP($E567,'[5]LOG Data SAP'!$D:$AO,21,0)/10,
IF(D567=D566,W566,""))</f>
        <v>0</v>
      </c>
      <c r="X567" s="25">
        <f>IFERROR(VLOOKUP($E567,'[5]LOG Data SAP'!$D:$AO,22,0)/10,
IF(D567=D566,X566,""))</f>
        <v>0</v>
      </c>
      <c r="Y567" s="25">
        <f>IFERROR(VLOOKUP($E567,'[5]LOG Data SAP'!$D:$AO,23,0)/10,
IF(D567=D566,Y566,""))</f>
        <v>0</v>
      </c>
      <c r="Z567" s="25">
        <f>IFERROR(VLOOKUP($E567,'[5]LOG Data SAP'!$D:$AO,25,0)/10,
IF(D567=D566,Z566,""))</f>
        <v>24</v>
      </c>
      <c r="AA567" s="25">
        <f>IFERROR(VLOOKUP($E567,'[5]LOG Data SAP'!$D:$AO,26,0)/10,
IF(D567=D566,AA566,""))</f>
        <v>19.600000000000001</v>
      </c>
      <c r="AB567" s="25">
        <f>IFERROR(VLOOKUP($E567,'[5]LOG Data SAP'!$D:$AO,27,0)/10,
IF(D567=D566,AB566,""))</f>
        <v>11</v>
      </c>
      <c r="AC567" s="26">
        <f>IFERROR(VLOOKUP($E567,'[5]LOG Data SAP'!$D:$AO,29,0)/IF(VLOOKUP($E567,'[5]LOG Data SAP'!$D:$AO,30,0)="G",1000,1),
IF(D567=D566,AC566,""))</f>
        <v>0.108</v>
      </c>
      <c r="AD567" s="26">
        <f>IFERROR(VLOOKUP($E567,'[5]LOG Data SAP'!$D:$AO,31,0)/IF(VLOOKUP($E567,'[5]LOG Data SAP'!$D:$AO,32,0)="G",1000,1),
IF(D567=D566,AD566,""))</f>
        <v>0</v>
      </c>
      <c r="AE567" s="26">
        <f>IFERROR(VLOOKUP($E567,'[5]LOG Data SAP'!$D:$AO,33,0)/IF(VLOOKUP($E567,'[5]LOG Data SAP'!$D:$AO,34,0)="G",1000,1),
IF(D567=D566,AE566,""))</f>
        <v>3.4409999999999998</v>
      </c>
      <c r="AF567" s="27">
        <f t="shared" si="33"/>
        <v>123.21000000000001</v>
      </c>
      <c r="AG567" s="27" t="str">
        <f t="shared" si="34"/>
        <v/>
      </c>
      <c r="AH567" s="28">
        <f t="shared" si="35"/>
        <v>5.1744000000000009E-3</v>
      </c>
      <c r="AI567" s="18" t="str">
        <f>IFERROR(VLOOKUP(E567,'[5]LOG Data SAP'!$D:$E,2,0),IF(D567=D566,AI566,""))</f>
        <v>NDEO RLL-ON INV_BLC&amp;WHT_FRS_ML 25ML</v>
      </c>
      <c r="AJ567" s="20" t="str">
        <f>IFERROR([5]SKU!VI568,IF(D567=D566,AJ566,""))</f>
        <v>85972</v>
      </c>
      <c r="AK567" s="18" t="str">
        <f>VLOOKUP(E567,[5]SKU!I:X,16,FALSE)</f>
        <v>3307.20.00</v>
      </c>
    </row>
    <row r="568" spans="1:37">
      <c r="A568" s="18" t="str">
        <f>[5]SKU!AC569</f>
        <v>Nivea</v>
      </c>
      <c r="B568" s="18" t="str">
        <f>[5]SKU!AE569</f>
        <v>Nivea Deodorant</v>
      </c>
      <c r="C568" s="18" t="str">
        <f>[5]SKU!AJ569</f>
        <v>Deo Male</v>
      </c>
      <c r="D568" s="18" t="str">
        <f>[5]SKU!G569</f>
        <v>NDEO Roll On Black &amp; White Male Fresh 25ml</v>
      </c>
      <c r="E568" s="19" t="str">
        <f>[5]SKU!I569</f>
        <v>85972-04800-27</v>
      </c>
      <c r="F568" s="19" t="str">
        <f>[5]SKU!J569</f>
        <v>85972-04800-30</v>
      </c>
      <c r="G568" s="18" t="str">
        <f>[5]SKU!K569</f>
        <v>NDEO Roll-On Invissible Black &amp; White Fresh Male 25ml</v>
      </c>
      <c r="H568" s="18" t="str">
        <f>IF([5]SKU!L569="R","Regular",
IF([5]SKU!L569="P","Promo",
IF([5]SKU!L569="S","Sample",
IF([5]SKU!L569="V","VAS",""))))</f>
        <v>Regular</v>
      </c>
      <c r="I568" s="18" t="str">
        <f>IF([5]SKU!QC569="A","Active",
IF([5]SKU!QC569="D","Discontinue",
IF([5]SKU!QC569="N","NPD","")))</f>
        <v>Discontinue</v>
      </c>
      <c r="J568" s="18" t="str">
        <f>VLOOKUP(IFERROR(VLOOKUP(E568,'[5]Material Status'!A:I,9,0),""),'[5]Material Status'!U:W,3,0)</f>
        <v>Inactive</v>
      </c>
      <c r="K568" s="20" t="str">
        <f>IFERROR(VLOOKUP(E568,'[5]LOG Data SAP'!$D:$AO,11,0),
IF(D568=D567,K567,""))</f>
        <v>8999777010911</v>
      </c>
      <c r="L568" s="20" t="str">
        <f>IFERROR(VLOOKUP(E568,'[5]LOG Data SAP'!$D:$AO,13,0),
IF(D568=D567,L567,""))</f>
        <v>8999777010928</v>
      </c>
      <c r="M568" s="20" t="str">
        <f>IFERROR(VLOOKUP(E568,'[5]LOG Data SAP'!$D:$AO,15,0),
IF(D568=D567,M567,""))</f>
        <v>8999777010935</v>
      </c>
      <c r="N568" s="21">
        <f>[5]SKU!VH569</f>
        <v>900</v>
      </c>
      <c r="O568" s="22">
        <f>[5]SKU!VN569</f>
        <v>7665</v>
      </c>
      <c r="P568" s="23">
        <f>[5]SKU!VO569</f>
        <v>45383</v>
      </c>
      <c r="Q568" s="24">
        <f>IFERROR(_xlfn.NUMBERVALUE(VLOOKUP(E568,'[5]LOG Data SAP'!$D:$M,9,0)),
IF(D568=D567,Q567,""))</f>
        <v>6</v>
      </c>
      <c r="R568" s="24">
        <f>IFERROR(_xlfn.NUMBERVALUE(VLOOKUP(E568,'[5]LOG Data SAP'!$D:$M,10,0)),
IF(D568=D567,R567,""))</f>
        <v>30</v>
      </c>
      <c r="S568" s="24">
        <f t="shared" si="32"/>
        <v>5</v>
      </c>
      <c r="T568" s="25">
        <f>IFERROR(VLOOKUP($E568,'[5]LOG Data SAP'!$D:$V,17,0)/10,
IF(D568=D567,T567,""))</f>
        <v>3.7</v>
      </c>
      <c r="U568" s="25">
        <f>IFERROR(VLOOKUP($E568,'[5]LOG Data SAP'!$D:$V,18,0)/10,
IF(D568=D567,U567,""))</f>
        <v>3.7</v>
      </c>
      <c r="V568" s="25">
        <f>IFERROR(VLOOKUP($E568,'[5]LOG Data SAP'!$D:$V,19,0)/10,
IF(D568=D567,V567,""))</f>
        <v>9</v>
      </c>
      <c r="W568" s="25">
        <f>IFERROR(VLOOKUP($E568,'[5]LOG Data SAP'!$D:$AO,21,0)/10,
IF(D568=D567,W567,""))</f>
        <v>11.1</v>
      </c>
      <c r="X568" s="25">
        <f>IFERROR(VLOOKUP($E568,'[5]LOG Data SAP'!$D:$AO,22,0)/10,
IF(D568=D567,X567,""))</f>
        <v>7.4</v>
      </c>
      <c r="Y568" s="25">
        <f>IFERROR(VLOOKUP($E568,'[5]LOG Data SAP'!$D:$AO,23,0)/10,
IF(D568=D567,Y567,""))</f>
        <v>9</v>
      </c>
      <c r="Z568" s="25">
        <f>IFERROR(VLOOKUP($E568,'[5]LOG Data SAP'!$D:$AO,25,0)/10,
IF(D568=D567,Z567,""))</f>
        <v>23.5</v>
      </c>
      <c r="AA568" s="25">
        <f>IFERROR(VLOOKUP($E568,'[5]LOG Data SAP'!$D:$AO,26,0)/10,
IF(D568=D567,AA567,""))</f>
        <v>19.7</v>
      </c>
      <c r="AB568" s="25">
        <f>IFERROR(VLOOKUP($E568,'[5]LOG Data SAP'!$D:$AO,27,0)/10,
IF(D568=D567,AB567,""))</f>
        <v>11.1</v>
      </c>
      <c r="AC568" s="26">
        <f>IFERROR(VLOOKUP($E568,'[5]LOG Data SAP'!$D:$AO,29,0)/IF(VLOOKUP($E568,'[5]LOG Data SAP'!$D:$AO,30,0)="G",1000,1),
IF(D568=D567,AC567,""))</f>
        <v>0.106</v>
      </c>
      <c r="AD568" s="26">
        <f>IFERROR(VLOOKUP($E568,'[5]LOG Data SAP'!$D:$AO,31,0)/IF(VLOOKUP($E568,'[5]LOG Data SAP'!$D:$AO,32,0)="G",1000,1),
IF(D568=D567,AD567,""))</f>
        <v>0.63800000000000001</v>
      </c>
      <c r="AE568" s="26">
        <f>IFERROR(VLOOKUP($E568,'[5]LOG Data SAP'!$D:$AO,33,0)/IF(VLOOKUP($E568,'[5]LOG Data SAP'!$D:$AO,34,0)="G",1000,1),
IF(D568=D567,AE567,""))</f>
        <v>3.335</v>
      </c>
      <c r="AF568" s="27">
        <f t="shared" si="33"/>
        <v>123.21000000000001</v>
      </c>
      <c r="AG568" s="27">
        <f t="shared" si="34"/>
        <v>739.26</v>
      </c>
      <c r="AH568" s="28">
        <f t="shared" si="35"/>
        <v>5.1387450000000001E-3</v>
      </c>
      <c r="AI568" s="18" t="str">
        <f>IFERROR(VLOOKUP(E568,'[5]LOG Data SAP'!$D:$E,2,0),IF(D568=D567,AI567,""))</f>
        <v>NDEO RLL-ON INV_BLC&amp;WHT_FRS_ML 25ML</v>
      </c>
      <c r="AJ568" s="20" t="str">
        <f>IFERROR([5]SKU!VI569,IF(D568=D567,AJ567,""))</f>
        <v>85972</v>
      </c>
      <c r="AK568" s="18" t="str">
        <f>VLOOKUP(E568,[5]SKU!I:X,16,FALSE)</f>
        <v>3307.20.00</v>
      </c>
    </row>
    <row r="569" spans="1:37">
      <c r="A569" s="18" t="str">
        <f>[5]SKU!AC570</f>
        <v>Nivea</v>
      </c>
      <c r="B569" s="18" t="str">
        <f>[5]SKU!AE570</f>
        <v>Nivea Deodorant</v>
      </c>
      <c r="C569" s="18" t="str">
        <f>[5]SKU!AJ570</f>
        <v>Deo Male</v>
      </c>
      <c r="D569" s="18" t="str">
        <f>[5]SKU!G570</f>
        <v>NDEO Roll On Black &amp; White Male Fresh 50ml</v>
      </c>
      <c r="E569" s="19" t="str">
        <f>[5]SKU!I570</f>
        <v>85970-04810-30</v>
      </c>
      <c r="F569" s="19" t="str">
        <f>[5]SKU!J570</f>
        <v>85970-04800-30</v>
      </c>
      <c r="G569" s="18" t="str">
        <f>[5]SKU!K570</f>
        <v>NIVEA MEN Black &amp; White Invisible Fresh Deodorant Roll On 50ml</v>
      </c>
      <c r="H569" s="18" t="str">
        <f>IF([5]SKU!L570="R","Regular",
IF([5]SKU!L570="P","Promo",
IF([5]SKU!L570="S","Sample",
IF([5]SKU!L570="V","VAS",""))))</f>
        <v>Regular</v>
      </c>
      <c r="I569" s="18" t="str">
        <f>IF([5]SKU!QC570="A","Active",
IF([5]SKU!QC570="D","Discontinue",
IF([5]SKU!QC570="N","NPD","")))</f>
        <v>Active</v>
      </c>
      <c r="J569" s="18" t="str">
        <f>VLOOKUP(IFERROR(VLOOKUP(E569,'[5]Material Status'!A:I,9,0),""),'[5]Material Status'!U:W,3,0)</f>
        <v>Inactive</v>
      </c>
      <c r="K569" s="20" t="str">
        <f>IFERROR(VLOOKUP(E569,'[5]LOG Data SAP'!$D:$AO,11,0),
IF(D569=D568,K568,""))</f>
        <v>8999777010881</v>
      </c>
      <c r="L569" s="20" t="str">
        <f>IFERROR(VLOOKUP(E569,'[5]LOG Data SAP'!$D:$AO,13,0),
IF(D569=D568,L568,""))</f>
        <v/>
      </c>
      <c r="M569" s="20" t="str">
        <f>IFERROR(VLOOKUP(E569,'[5]LOG Data SAP'!$D:$AO,15,0),
IF(D569=D568,M568,""))</f>
        <v>8999777011444</v>
      </c>
      <c r="N569" s="21">
        <f>[5]SKU!VH570</f>
        <v>900</v>
      </c>
      <c r="O569" s="22">
        <f>[5]SKU!VN570</f>
        <v>16620</v>
      </c>
      <c r="P569" s="23">
        <f>[5]SKU!VO570</f>
        <v>45383</v>
      </c>
      <c r="Q569" s="24">
        <f>IFERROR(_xlfn.NUMBERVALUE(VLOOKUP(E569,'[5]LOG Data SAP'!$D:$M,9,0)),
IF(D569=D568,Q568,""))</f>
        <v>0</v>
      </c>
      <c r="R569" s="24">
        <f>IFERROR(_xlfn.NUMBERVALUE(VLOOKUP(E569,'[5]LOG Data SAP'!$D:$M,10,0)),
IF(D569=D568,R568,""))</f>
        <v>24</v>
      </c>
      <c r="S569" s="24">
        <f t="shared" si="32"/>
        <v>0</v>
      </c>
      <c r="T569" s="25">
        <f>IFERROR(VLOOKUP($E569,'[5]LOG Data SAP'!$D:$V,17,0)/10,
IF(D569=D568,T568,""))</f>
        <v>4.0999999999999996</v>
      </c>
      <c r="U569" s="25">
        <f>IFERROR(VLOOKUP($E569,'[5]LOG Data SAP'!$D:$V,18,0)/10,
IF(D569=D568,U568,""))</f>
        <v>4.0999999999999996</v>
      </c>
      <c r="V569" s="25">
        <f>IFERROR(VLOOKUP($E569,'[5]LOG Data SAP'!$D:$V,19,0)/10,
IF(D569=D568,V568,""))</f>
        <v>11</v>
      </c>
      <c r="W569" s="25">
        <f>IFERROR(VLOOKUP($E569,'[5]LOG Data SAP'!$D:$AO,21,0)/10,
IF(D569=D568,W568,""))</f>
        <v>0</v>
      </c>
      <c r="X569" s="25">
        <f>IFERROR(VLOOKUP($E569,'[5]LOG Data SAP'!$D:$AO,22,0)/10,
IF(D569=D568,X568,""))</f>
        <v>0</v>
      </c>
      <c r="Y569" s="25">
        <f>IFERROR(VLOOKUP($E569,'[5]LOG Data SAP'!$D:$AO,23,0)/10,
IF(D569=D568,Y568,""))</f>
        <v>0</v>
      </c>
      <c r="Z569" s="25">
        <f>IFERROR(VLOOKUP($E569,'[5]LOG Data SAP'!$D:$AO,25,0)/10,
IF(D569=D568,Z568,""))</f>
        <v>25.8</v>
      </c>
      <c r="AA569" s="25">
        <f>IFERROR(VLOOKUP($E569,'[5]LOG Data SAP'!$D:$AO,26,0)/10,
IF(D569=D568,AA568,""))</f>
        <v>17.100000000000001</v>
      </c>
      <c r="AB569" s="25">
        <f>IFERROR(VLOOKUP($E569,'[5]LOG Data SAP'!$D:$AO,27,0)/10,
IF(D569=D568,AB568,""))</f>
        <v>12.8</v>
      </c>
      <c r="AC569" s="26">
        <f>IFERROR(VLOOKUP($E569,'[5]LOG Data SAP'!$D:$AO,29,0)/IF(VLOOKUP($E569,'[5]LOG Data SAP'!$D:$AO,30,0)="G",1000,1),
IF(D569=D568,AC568,""))</f>
        <v>0.154</v>
      </c>
      <c r="AD569" s="26">
        <f>IFERROR(VLOOKUP($E569,'[5]LOG Data SAP'!$D:$AO,31,0)/IF(VLOOKUP($E569,'[5]LOG Data SAP'!$D:$AO,32,0)="G",1000,1),
IF(D569=D568,AD568,""))</f>
        <v>0</v>
      </c>
      <c r="AE569" s="26">
        <f>IFERROR(VLOOKUP($E569,'[5]LOG Data SAP'!$D:$AO,33,0)/IF(VLOOKUP($E569,'[5]LOG Data SAP'!$D:$AO,34,0)="G",1000,1),
IF(D569=D568,AE568,""))</f>
        <v>3.8490000000000002</v>
      </c>
      <c r="AF569" s="27">
        <f t="shared" si="33"/>
        <v>184.91</v>
      </c>
      <c r="AG569" s="27" t="str">
        <f t="shared" si="34"/>
        <v/>
      </c>
      <c r="AH569" s="28">
        <f t="shared" si="35"/>
        <v>5.6471040000000009E-3</v>
      </c>
      <c r="AI569" s="18" t="str">
        <f>IFERROR(VLOOKUP(E569,'[5]LOG Data SAP'!$D:$E,2,0),IF(D569=D568,AI568,""))</f>
        <v>NDEO RLL_ON B&amp;W_FRS_ML 50ML</v>
      </c>
      <c r="AJ569" s="20" t="str">
        <f>IFERROR([5]SKU!VI570,IF(D569=D568,AJ568,""))</f>
        <v>85970</v>
      </c>
      <c r="AK569" s="18" t="str">
        <f>VLOOKUP(E569,[5]SKU!I:X,16,FALSE)</f>
        <v>3307.20.00</v>
      </c>
    </row>
    <row r="570" spans="1:37">
      <c r="A570" s="18" t="str">
        <f>[5]SKU!AC571</f>
        <v>Nivea</v>
      </c>
      <c r="B570" s="18" t="str">
        <f>[5]SKU!AE571</f>
        <v>Nivea Deodorant</v>
      </c>
      <c r="C570" s="18" t="str">
        <f>[5]SKU!AJ571</f>
        <v>Deo Male</v>
      </c>
      <c r="D570" s="18" t="str">
        <f>[5]SKU!G571</f>
        <v>NDEO Roll On Black &amp; White Male Fresh 50ml</v>
      </c>
      <c r="E570" s="19" t="str">
        <f>[5]SKU!I571</f>
        <v>85970-04800-30</v>
      </c>
      <c r="F570" s="19" t="str">
        <f>[5]SKU!J571</f>
        <v>85970-04800-30</v>
      </c>
      <c r="G570" s="18" t="str">
        <f>[5]SKU!K571</f>
        <v>NIVEA MEN Black &amp; White Invisible Fresh Deodorant Roll On 50ml</v>
      </c>
      <c r="H570" s="18" t="str">
        <f>IF([5]SKU!L571="R","Regular",
IF([5]SKU!L571="P","Promo",
IF([5]SKU!L571="S","Sample",
IF([5]SKU!L571="V","VAS",""))))</f>
        <v>Regular</v>
      </c>
      <c r="I570" s="18" t="str">
        <f>IF([5]SKU!QC571="A","Active",
IF([5]SKU!QC571="D","Discontinue",
IF([5]SKU!QC571="N","NPD","")))</f>
        <v>Active</v>
      </c>
      <c r="J570" s="18" t="str">
        <f>VLOOKUP(IFERROR(VLOOKUP(E570,'[5]Material Status'!A:I,9,0),""),'[5]Material Status'!U:W,3,0)</f>
        <v>Active</v>
      </c>
      <c r="K570" s="20" t="str">
        <f>IFERROR(VLOOKUP(E570,'[5]LOG Data SAP'!$D:$AO,11,0),
IF(D570=D569,K569,""))</f>
        <v>8999777010881</v>
      </c>
      <c r="L570" s="20" t="str">
        <f>IFERROR(VLOOKUP(E570,'[5]LOG Data SAP'!$D:$AO,13,0),
IF(D570=D569,L569,""))</f>
        <v/>
      </c>
      <c r="M570" s="20" t="str">
        <f>IFERROR(VLOOKUP(E570,'[5]LOG Data SAP'!$D:$AO,15,0),
IF(D570=D569,M569,""))</f>
        <v>8999777011444</v>
      </c>
      <c r="N570" s="21">
        <f>[5]SKU!VH571</f>
        <v>900</v>
      </c>
      <c r="O570" s="22">
        <f>[5]SKU!VN571</f>
        <v>16620</v>
      </c>
      <c r="P570" s="23">
        <f>[5]SKU!VO571</f>
        <v>45383</v>
      </c>
      <c r="Q570" s="24">
        <f>IFERROR(_xlfn.NUMBERVALUE(VLOOKUP(E570,'[5]LOG Data SAP'!$D:$M,9,0)),
IF(D570=D569,Q569,""))</f>
        <v>0</v>
      </c>
      <c r="R570" s="24">
        <f>IFERROR(_xlfn.NUMBERVALUE(VLOOKUP(E570,'[5]LOG Data SAP'!$D:$M,10,0)),
IF(D570=D569,R569,""))</f>
        <v>24</v>
      </c>
      <c r="S570" s="24">
        <f t="shared" si="32"/>
        <v>0</v>
      </c>
      <c r="T570" s="25">
        <f>IFERROR(VLOOKUP($E570,'[5]LOG Data SAP'!$D:$V,17,0)/10,
IF(D570=D569,T569,""))</f>
        <v>4.0999999999999996</v>
      </c>
      <c r="U570" s="25">
        <f>IFERROR(VLOOKUP($E570,'[5]LOG Data SAP'!$D:$V,18,0)/10,
IF(D570=D569,U569,""))</f>
        <v>4.0999999999999996</v>
      </c>
      <c r="V570" s="25">
        <f>IFERROR(VLOOKUP($E570,'[5]LOG Data SAP'!$D:$V,19,0)/10,
IF(D570=D569,V569,""))</f>
        <v>11</v>
      </c>
      <c r="W570" s="25">
        <f>IFERROR(VLOOKUP($E570,'[5]LOG Data SAP'!$D:$AO,21,0)/10,
IF(D570=D569,W569,""))</f>
        <v>0</v>
      </c>
      <c r="X570" s="25">
        <f>IFERROR(VLOOKUP($E570,'[5]LOG Data SAP'!$D:$AO,22,0)/10,
IF(D570=D569,X569,""))</f>
        <v>0</v>
      </c>
      <c r="Y570" s="25">
        <f>IFERROR(VLOOKUP($E570,'[5]LOG Data SAP'!$D:$AO,23,0)/10,
IF(D570=D569,Y569,""))</f>
        <v>0</v>
      </c>
      <c r="Z570" s="25">
        <f>IFERROR(VLOOKUP($E570,'[5]LOG Data SAP'!$D:$AO,25,0)/10,
IF(D570=D569,Z569,""))</f>
        <v>25.8</v>
      </c>
      <c r="AA570" s="25">
        <f>IFERROR(VLOOKUP($E570,'[5]LOG Data SAP'!$D:$AO,26,0)/10,
IF(D570=D569,AA569,""))</f>
        <v>17.100000000000001</v>
      </c>
      <c r="AB570" s="25">
        <f>IFERROR(VLOOKUP($E570,'[5]LOG Data SAP'!$D:$AO,27,0)/10,
IF(D570=D569,AB569,""))</f>
        <v>12.8</v>
      </c>
      <c r="AC570" s="26">
        <f>IFERROR(VLOOKUP($E570,'[5]LOG Data SAP'!$D:$AO,29,0)/IF(VLOOKUP($E570,'[5]LOG Data SAP'!$D:$AO,30,0)="G",1000,1),
IF(D570=D569,AC569,""))</f>
        <v>0.154</v>
      </c>
      <c r="AD570" s="26">
        <f>IFERROR(VLOOKUP($E570,'[5]LOG Data SAP'!$D:$AO,31,0)/IF(VLOOKUP($E570,'[5]LOG Data SAP'!$D:$AO,32,0)="G",1000,1),
IF(D570=D569,AD569,""))</f>
        <v>0</v>
      </c>
      <c r="AE570" s="26">
        <f>IFERROR(VLOOKUP($E570,'[5]LOG Data SAP'!$D:$AO,33,0)/IF(VLOOKUP($E570,'[5]LOG Data SAP'!$D:$AO,34,0)="G",1000,1),
IF(D570=D569,AE569,""))</f>
        <v>3.8490000000000002</v>
      </c>
      <c r="AF570" s="27">
        <f t="shared" si="33"/>
        <v>184.91</v>
      </c>
      <c r="AG570" s="27" t="str">
        <f t="shared" si="34"/>
        <v/>
      </c>
      <c r="AH570" s="28">
        <f t="shared" si="35"/>
        <v>5.6471040000000009E-3</v>
      </c>
      <c r="AI570" s="18" t="str">
        <f>IFERROR(VLOOKUP(E570,'[5]LOG Data SAP'!$D:$E,2,0),IF(D570=D569,AI569,""))</f>
        <v>NDEO RLL-ON B&amp;W_FRS_ML 50ML</v>
      </c>
      <c r="AJ570" s="20" t="str">
        <f>IFERROR([5]SKU!VI571,IF(D570=D569,AJ569,""))</f>
        <v>85970</v>
      </c>
      <c r="AK570" s="18" t="str">
        <f>VLOOKUP(E570,[5]SKU!I:X,16,FALSE)</f>
        <v>3307.20.00</v>
      </c>
    </row>
    <row r="571" spans="1:37">
      <c r="A571" s="18" t="str">
        <f>[5]SKU!AC572</f>
        <v>Nivea</v>
      </c>
      <c r="B571" s="18" t="str">
        <f>[5]SKU!AE572</f>
        <v>Nivea Deodorant</v>
      </c>
      <c r="C571" s="18" t="str">
        <f>[5]SKU!AJ572</f>
        <v>Deo Male</v>
      </c>
      <c r="D571" s="18" t="str">
        <f>[5]SKU!G572</f>
        <v>NDEO Roll On Black &amp; White Male Fresh 50ml</v>
      </c>
      <c r="E571" s="19" t="str">
        <f>[5]SKU!I572</f>
        <v>85970-04810-28</v>
      </c>
      <c r="F571" s="19" t="str">
        <f>[5]SKU!J572</f>
        <v>85970-04800-30</v>
      </c>
      <c r="G571" s="18" t="str">
        <f>[5]SKU!K572</f>
        <v>NDEO Roll-On Invissible Black &amp; White Fresh Male 50ml</v>
      </c>
      <c r="H571" s="18" t="str">
        <f>IF([5]SKU!L572="R","Regular",
IF([5]SKU!L572="P","Promo",
IF([5]SKU!L572="S","Sample",
IF([5]SKU!L572="V","VAS",""))))</f>
        <v>Regular</v>
      </c>
      <c r="I571" s="18" t="str">
        <f>IF([5]SKU!QC572="A","Active",
IF([5]SKU!QC572="D","Discontinue",
IF([5]SKU!QC572="N","NPD","")))</f>
        <v>Active</v>
      </c>
      <c r="J571" s="18" t="str">
        <f>VLOOKUP(IFERROR(VLOOKUP(E571,'[5]Material Status'!A:I,9,0),""),'[5]Material Status'!U:W,3,0)</f>
        <v>Inactive</v>
      </c>
      <c r="K571" s="20" t="str">
        <f>IFERROR(VLOOKUP(E571,'[5]LOG Data SAP'!$D:$AO,11,0),
IF(D571=D570,K570,""))</f>
        <v>8999777010881</v>
      </c>
      <c r="L571" s="20" t="str">
        <f>IFERROR(VLOOKUP(E571,'[5]LOG Data SAP'!$D:$AO,13,0),
IF(D571=D570,L570,""))</f>
        <v/>
      </c>
      <c r="M571" s="20" t="str">
        <f>IFERROR(VLOOKUP(E571,'[5]LOG Data SAP'!$D:$AO,15,0),
IF(D571=D570,M570,""))</f>
        <v>8999777011444</v>
      </c>
      <c r="N571" s="21">
        <f>[5]SKU!VH572</f>
        <v>900</v>
      </c>
      <c r="O571" s="22">
        <f>[5]SKU!VN572</f>
        <v>16620</v>
      </c>
      <c r="P571" s="23">
        <f>[5]SKU!VO572</f>
        <v>45383</v>
      </c>
      <c r="Q571" s="24">
        <f>IFERROR(_xlfn.NUMBERVALUE(VLOOKUP(E571,'[5]LOG Data SAP'!$D:$M,9,0)),
IF(D571=D570,Q570,""))</f>
        <v>0</v>
      </c>
      <c r="R571" s="24">
        <f>IFERROR(_xlfn.NUMBERVALUE(VLOOKUP(E571,'[5]LOG Data SAP'!$D:$M,10,0)),
IF(D571=D570,R570,""))</f>
        <v>24</v>
      </c>
      <c r="S571" s="24">
        <f t="shared" si="32"/>
        <v>0</v>
      </c>
      <c r="T571" s="25">
        <f>IFERROR(VLOOKUP($E571,'[5]LOG Data SAP'!$D:$V,17,0)/10,
IF(D571=D570,T570,""))</f>
        <v>4.0999999999999996</v>
      </c>
      <c r="U571" s="25">
        <f>IFERROR(VLOOKUP($E571,'[5]LOG Data SAP'!$D:$V,18,0)/10,
IF(D571=D570,U570,""))</f>
        <v>4.0999999999999996</v>
      </c>
      <c r="V571" s="25">
        <f>IFERROR(VLOOKUP($E571,'[5]LOG Data SAP'!$D:$V,19,0)/10,
IF(D571=D570,V570,""))</f>
        <v>11</v>
      </c>
      <c r="W571" s="25">
        <f>IFERROR(VLOOKUP($E571,'[5]LOG Data SAP'!$D:$AO,21,0)/10,
IF(D571=D570,W570,""))</f>
        <v>0</v>
      </c>
      <c r="X571" s="25">
        <f>IFERROR(VLOOKUP($E571,'[5]LOG Data SAP'!$D:$AO,22,0)/10,
IF(D571=D570,X570,""))</f>
        <v>0</v>
      </c>
      <c r="Y571" s="25">
        <f>IFERROR(VLOOKUP($E571,'[5]LOG Data SAP'!$D:$AO,23,0)/10,
IF(D571=D570,Y570,""))</f>
        <v>0</v>
      </c>
      <c r="Z571" s="25">
        <f>IFERROR(VLOOKUP($E571,'[5]LOG Data SAP'!$D:$AO,25,0)/10,
IF(D571=D570,Z570,""))</f>
        <v>25.8</v>
      </c>
      <c r="AA571" s="25">
        <f>IFERROR(VLOOKUP($E571,'[5]LOG Data SAP'!$D:$AO,26,0)/10,
IF(D571=D570,AA570,""))</f>
        <v>17.100000000000001</v>
      </c>
      <c r="AB571" s="25">
        <f>IFERROR(VLOOKUP($E571,'[5]LOG Data SAP'!$D:$AO,27,0)/10,
IF(D571=D570,AB570,""))</f>
        <v>12.8</v>
      </c>
      <c r="AC571" s="26">
        <f>IFERROR(VLOOKUP($E571,'[5]LOG Data SAP'!$D:$AO,29,0)/IF(VLOOKUP($E571,'[5]LOG Data SAP'!$D:$AO,30,0)="G",1000,1),
IF(D571=D570,AC570,""))</f>
        <v>0.154</v>
      </c>
      <c r="AD571" s="26">
        <f>IFERROR(VLOOKUP($E571,'[5]LOG Data SAP'!$D:$AO,31,0)/IF(VLOOKUP($E571,'[5]LOG Data SAP'!$D:$AO,32,0)="G",1000,1),
IF(D571=D570,AD570,""))</f>
        <v>0</v>
      </c>
      <c r="AE571" s="26">
        <f>IFERROR(VLOOKUP($E571,'[5]LOG Data SAP'!$D:$AO,33,0)/IF(VLOOKUP($E571,'[5]LOG Data SAP'!$D:$AO,34,0)="G",1000,1),
IF(D571=D570,AE570,""))</f>
        <v>3.8490000000000002</v>
      </c>
      <c r="AF571" s="27">
        <f t="shared" si="33"/>
        <v>184.91</v>
      </c>
      <c r="AG571" s="27" t="str">
        <f t="shared" si="34"/>
        <v/>
      </c>
      <c r="AH571" s="28">
        <f t="shared" si="35"/>
        <v>5.6471040000000009E-3</v>
      </c>
      <c r="AI571" s="18" t="str">
        <f>IFERROR(VLOOKUP(E571,'[5]LOG Data SAP'!$D:$E,2,0),IF(D571=D570,AI570,""))</f>
        <v>NDEO RLL-ON INV_BLC&amp;WHT_FRS_ML 50ML</v>
      </c>
      <c r="AJ571" s="20" t="str">
        <f>IFERROR([5]SKU!VI572,IF(D571=D570,AJ570,""))</f>
        <v>85970</v>
      </c>
      <c r="AK571" s="18" t="str">
        <f>VLOOKUP(E571,[5]SKU!I:X,16,FALSE)</f>
        <v>3307.20.00</v>
      </c>
    </row>
    <row r="572" spans="1:37">
      <c r="A572" s="18" t="str">
        <f>[5]SKU!AC573</f>
        <v>Nivea</v>
      </c>
      <c r="B572" s="18" t="str">
        <f>[5]SKU!AE573</f>
        <v>Nivea Deodorant</v>
      </c>
      <c r="C572" s="18" t="str">
        <f>[5]SKU!AJ573</f>
        <v>Deo Male</v>
      </c>
      <c r="D572" s="18" t="str">
        <f>[5]SKU!G573</f>
        <v>NDEO Roll On Black &amp; White Male Fresh 50ml</v>
      </c>
      <c r="E572" s="19" t="str">
        <f>[5]SKU!I573</f>
        <v>85970-04800-27</v>
      </c>
      <c r="F572" s="19" t="str">
        <f>[5]SKU!J573</f>
        <v>85970-04800-30</v>
      </c>
      <c r="G572" s="18" t="str">
        <f>[5]SKU!K573</f>
        <v>NDEO Roll-On Invissible Black &amp; White Fresh Male 50ml</v>
      </c>
      <c r="H572" s="18" t="str">
        <f>IF([5]SKU!L573="R","Regular",
IF([5]SKU!L573="P","Promo",
IF([5]SKU!L573="S","Sample",
IF([5]SKU!L573="V","VAS",""))))</f>
        <v>Regular</v>
      </c>
      <c r="I572" s="18" t="str">
        <f>IF([5]SKU!QC573="A","Active",
IF([5]SKU!QC573="D","Discontinue",
IF([5]SKU!QC573="N","NPD","")))</f>
        <v>Active</v>
      </c>
      <c r="J572" s="18" t="str">
        <f>VLOOKUP(IFERROR(VLOOKUP(E572,'[5]Material Status'!A:I,9,0),""),'[5]Material Status'!U:W,3,0)</f>
        <v>Inactive</v>
      </c>
      <c r="K572" s="20" t="str">
        <f>IFERROR(VLOOKUP(E572,'[5]LOG Data SAP'!$D:$AO,11,0),
IF(D572=D571,K571,""))</f>
        <v>8999777010881</v>
      </c>
      <c r="L572" s="20" t="str">
        <f>IFERROR(VLOOKUP(E572,'[5]LOG Data SAP'!$D:$AO,13,0),
IF(D572=D571,L571,""))</f>
        <v>8999777010898</v>
      </c>
      <c r="M572" s="20" t="str">
        <f>IFERROR(VLOOKUP(E572,'[5]LOG Data SAP'!$D:$AO,15,0),
IF(D572=D571,M571,""))</f>
        <v>8999777010904</v>
      </c>
      <c r="N572" s="21">
        <f>[5]SKU!VH573</f>
        <v>900</v>
      </c>
      <c r="O572" s="22">
        <f>[5]SKU!VN573</f>
        <v>16620</v>
      </c>
      <c r="P572" s="23">
        <f>[5]SKU!VO573</f>
        <v>45383</v>
      </c>
      <c r="Q572" s="24">
        <f>IFERROR(_xlfn.NUMBERVALUE(VLOOKUP(E572,'[5]LOG Data SAP'!$D:$M,9,0)),
IF(D572=D571,Q571,""))</f>
        <v>6</v>
      </c>
      <c r="R572" s="24">
        <f>IFERROR(_xlfn.NUMBERVALUE(VLOOKUP(E572,'[5]LOG Data SAP'!$D:$M,10,0)),
IF(D572=D571,R571,""))</f>
        <v>24</v>
      </c>
      <c r="S572" s="24">
        <f t="shared" si="32"/>
        <v>4</v>
      </c>
      <c r="T572" s="25">
        <f>IFERROR(VLOOKUP($E572,'[5]LOG Data SAP'!$D:$V,17,0)/10,
IF(D572=D571,T571,""))</f>
        <v>4.0999999999999996</v>
      </c>
      <c r="U572" s="25">
        <f>IFERROR(VLOOKUP($E572,'[5]LOG Data SAP'!$D:$V,18,0)/10,
IF(D572=D571,U571,""))</f>
        <v>4.0999999999999996</v>
      </c>
      <c r="V572" s="25">
        <f>IFERROR(VLOOKUP($E572,'[5]LOG Data SAP'!$D:$V,19,0)/10,
IF(D572=D571,V571,""))</f>
        <v>11</v>
      </c>
      <c r="W572" s="25">
        <f>IFERROR(VLOOKUP($E572,'[5]LOG Data SAP'!$D:$AO,21,0)/10,
IF(D572=D571,W571,""))</f>
        <v>24.6</v>
      </c>
      <c r="X572" s="25">
        <f>IFERROR(VLOOKUP($E572,'[5]LOG Data SAP'!$D:$AO,22,0)/10,
IF(D572=D571,X571,""))</f>
        <v>4.0999999999999996</v>
      </c>
      <c r="Y572" s="25">
        <f>IFERROR(VLOOKUP($E572,'[5]LOG Data SAP'!$D:$AO,23,0)/10,
IF(D572=D571,Y571,""))</f>
        <v>11</v>
      </c>
      <c r="Z572" s="25">
        <f>IFERROR(VLOOKUP($E572,'[5]LOG Data SAP'!$D:$AO,25,0)/10,
IF(D572=D571,Z571,""))</f>
        <v>25.6</v>
      </c>
      <c r="AA572" s="25">
        <f>IFERROR(VLOOKUP($E572,'[5]LOG Data SAP'!$D:$AO,26,0)/10,
IF(D572=D571,AA571,""))</f>
        <v>17.7</v>
      </c>
      <c r="AB572" s="25">
        <f>IFERROR(VLOOKUP($E572,'[5]LOG Data SAP'!$D:$AO,27,0)/10,
IF(D572=D571,AB571,""))</f>
        <v>13.1</v>
      </c>
      <c r="AC572" s="26">
        <f>IFERROR(VLOOKUP($E572,'[5]LOG Data SAP'!$D:$AO,29,0)/IF(VLOOKUP($E572,'[5]LOG Data SAP'!$D:$AO,30,0)="G",1000,1),
IF(D572=D571,AC571,""))</f>
        <v>0.154</v>
      </c>
      <c r="AD572" s="26">
        <f>IFERROR(VLOOKUP($E572,'[5]LOG Data SAP'!$D:$AO,31,0)/IF(VLOOKUP($E572,'[5]LOG Data SAP'!$D:$AO,32,0)="G",1000,1),
IF(D572=D571,AD571,""))</f>
        <v>0.92700000000000005</v>
      </c>
      <c r="AE572" s="26">
        <f>IFERROR(VLOOKUP($E572,'[5]LOG Data SAP'!$D:$AO,33,0)/IF(VLOOKUP($E572,'[5]LOG Data SAP'!$D:$AO,34,0)="G",1000,1),
IF(D572=D571,AE571,""))</f>
        <v>3.8559999999999999</v>
      </c>
      <c r="AF572" s="27">
        <f t="shared" si="33"/>
        <v>184.91</v>
      </c>
      <c r="AG572" s="27">
        <f t="shared" si="34"/>
        <v>1109.46</v>
      </c>
      <c r="AH572" s="28">
        <f t="shared" si="35"/>
        <v>5.935872E-3</v>
      </c>
      <c r="AI572" s="18" t="str">
        <f>IFERROR(VLOOKUP(E572,'[5]LOG Data SAP'!$D:$E,2,0),IF(D572=D571,AI571,""))</f>
        <v>NDEO RLL-ON INV_BLC&amp;WHT_FRS_ML 50ML</v>
      </c>
      <c r="AJ572" s="20" t="str">
        <f>IFERROR([5]SKU!VI573,IF(D572=D571,AJ571,""))</f>
        <v>85970</v>
      </c>
      <c r="AK572" s="18" t="str">
        <f>VLOOKUP(E572,[5]SKU!I:X,16,FALSE)</f>
        <v>3307.20.00</v>
      </c>
    </row>
    <row r="573" spans="1:37">
      <c r="A573" s="18" t="str">
        <f>[5]SKU!AC574</f>
        <v>Nivea</v>
      </c>
      <c r="B573" s="18" t="str">
        <f>[5]SKU!AE574</f>
        <v>Nivea Deodorant</v>
      </c>
      <c r="C573" s="18" t="str">
        <f>[5]SKU!AJ574</f>
        <v>Deo Male</v>
      </c>
      <c r="D573" s="18" t="str">
        <f>[5]SKU!G574</f>
        <v>NDEO Roll On Cool Kick Cool Blue 25ml</v>
      </c>
      <c r="E573" s="19" t="str">
        <f>[5]SKU!I574</f>
        <v>82978-04800-33</v>
      </c>
      <c r="F573" s="19" t="str">
        <f>[5]SKU!J574</f>
        <v>82978-04800-33</v>
      </c>
      <c r="G573" s="18" t="str">
        <f>[5]SKU!K574</f>
        <v>NIVEA MEN Cool Kick Cool Blue Deodorant Roll On 25ml</v>
      </c>
      <c r="H573" s="18" t="str">
        <f>IF([5]SKU!L574="R","Regular",
IF([5]SKU!L574="P","Promo",
IF([5]SKU!L574="S","Sample",
IF([5]SKU!L574="V","VAS",""))))</f>
        <v>Regular</v>
      </c>
      <c r="I573" s="18" t="str">
        <f>IF([5]SKU!QC574="A","Active",
IF([5]SKU!QC574="D","Discontinue",
IF([5]SKU!QC574="N","NPD","")))</f>
        <v>Active</v>
      </c>
      <c r="J573" s="18" t="str">
        <f>VLOOKUP(IFERROR(VLOOKUP(E573,'[5]Material Status'!A:I,9,0),""),'[5]Material Status'!U:W,3,0)</f>
        <v>Active</v>
      </c>
      <c r="K573" s="20" t="str">
        <f>IFERROR(VLOOKUP(E573,'[5]LOG Data SAP'!$D:$AO,11,0),
IF(D573=D572,K572,""))</f>
        <v>8999777004514</v>
      </c>
      <c r="L573" s="20" t="str">
        <f>IFERROR(VLOOKUP(E573,'[5]LOG Data SAP'!$D:$AO,13,0),
IF(D573=D572,L572,""))</f>
        <v/>
      </c>
      <c r="M573" s="20" t="str">
        <f>IFERROR(VLOOKUP(E573,'[5]LOG Data SAP'!$D:$AO,15,0),
IF(D573=D572,M572,""))</f>
        <v>8999777013127</v>
      </c>
      <c r="N573" s="21">
        <f>[5]SKU!VH574</f>
        <v>900</v>
      </c>
      <c r="O573" s="22">
        <f>[5]SKU!VN574</f>
        <v>10610</v>
      </c>
      <c r="P573" s="23">
        <f>[5]SKU!VO574</f>
        <v>45383</v>
      </c>
      <c r="Q573" s="24">
        <f>IFERROR(_xlfn.NUMBERVALUE(VLOOKUP(E573,'[5]LOG Data SAP'!$D:$M,9,0)),
IF(D573=D572,Q572,""))</f>
        <v>0</v>
      </c>
      <c r="R573" s="24">
        <f>IFERROR(_xlfn.NUMBERVALUE(VLOOKUP(E573,'[5]LOG Data SAP'!$D:$M,10,0)),
IF(D573=D572,R572,""))</f>
        <v>30</v>
      </c>
      <c r="S573" s="24">
        <f t="shared" si="32"/>
        <v>0</v>
      </c>
      <c r="T573" s="25">
        <f>IFERROR(VLOOKUP($E573,'[5]LOG Data SAP'!$D:$V,17,0)/10,
IF(D573=D572,T572,""))</f>
        <v>3.7</v>
      </c>
      <c r="U573" s="25">
        <f>IFERROR(VLOOKUP($E573,'[5]LOG Data SAP'!$D:$V,18,0)/10,
IF(D573=D572,U572,""))</f>
        <v>3.7</v>
      </c>
      <c r="V573" s="25">
        <f>IFERROR(VLOOKUP($E573,'[5]LOG Data SAP'!$D:$V,19,0)/10,
IF(D573=D572,V572,""))</f>
        <v>9</v>
      </c>
      <c r="W573" s="25">
        <f>IFERROR(VLOOKUP($E573,'[5]LOG Data SAP'!$D:$AO,21,0)/10,
IF(D573=D572,W572,""))</f>
        <v>0</v>
      </c>
      <c r="X573" s="25">
        <f>IFERROR(VLOOKUP($E573,'[5]LOG Data SAP'!$D:$AO,22,0)/10,
IF(D573=D572,X572,""))</f>
        <v>0</v>
      </c>
      <c r="Y573" s="25">
        <f>IFERROR(VLOOKUP($E573,'[5]LOG Data SAP'!$D:$AO,23,0)/10,
IF(D573=D572,Y572,""))</f>
        <v>0</v>
      </c>
      <c r="Z573" s="25">
        <f>IFERROR(VLOOKUP($E573,'[5]LOG Data SAP'!$D:$AO,25,0)/10,
IF(D573=D572,Z572,""))</f>
        <v>24</v>
      </c>
      <c r="AA573" s="25">
        <f>IFERROR(VLOOKUP($E573,'[5]LOG Data SAP'!$D:$AO,26,0)/10,
IF(D573=D572,AA572,""))</f>
        <v>19.600000000000001</v>
      </c>
      <c r="AB573" s="25">
        <f>IFERROR(VLOOKUP($E573,'[5]LOG Data SAP'!$D:$AO,27,0)/10,
IF(D573=D572,AB572,""))</f>
        <v>11</v>
      </c>
      <c r="AC573" s="26">
        <f>IFERROR(VLOOKUP($E573,'[5]LOG Data SAP'!$D:$AO,29,0)/IF(VLOOKUP($E573,'[5]LOG Data SAP'!$D:$AO,30,0)="G",1000,1),
IF(D573=D572,AC572,""))</f>
        <v>0.108095</v>
      </c>
      <c r="AD573" s="26">
        <f>IFERROR(VLOOKUP($E573,'[5]LOG Data SAP'!$D:$AO,31,0)/IF(VLOOKUP($E573,'[5]LOG Data SAP'!$D:$AO,32,0)="G",1000,1),
IF(D573=D572,AD572,""))</f>
        <v>0</v>
      </c>
      <c r="AE573" s="26">
        <f>IFERROR(VLOOKUP($E573,'[5]LOG Data SAP'!$D:$AO,33,0)/IF(VLOOKUP($E573,'[5]LOG Data SAP'!$D:$AO,34,0)="G",1000,1),
IF(D573=D572,AE572,""))</f>
        <v>3.4329999999999998</v>
      </c>
      <c r="AF573" s="27">
        <f t="shared" si="33"/>
        <v>123.21000000000001</v>
      </c>
      <c r="AG573" s="27" t="str">
        <f t="shared" si="34"/>
        <v/>
      </c>
      <c r="AH573" s="28">
        <f t="shared" si="35"/>
        <v>5.1744000000000009E-3</v>
      </c>
      <c r="AI573" s="18" t="str">
        <f>IFERROR(VLOOKUP(E573,'[5]LOG Data SAP'!$D:$E,2,0),IF(D573=D572,AI572,""))</f>
        <v>NDEO RLL_ON MINI CL_KCK_ML 25ML</v>
      </c>
      <c r="AJ573" s="20" t="str">
        <f>IFERROR([5]SKU!VI574,IF(D573=D572,AJ572,""))</f>
        <v>82978</v>
      </c>
      <c r="AK573" s="18" t="str">
        <f>VLOOKUP(E573,[5]SKU!I:X,16,FALSE)</f>
        <v>3307.20.00</v>
      </c>
    </row>
    <row r="574" spans="1:37">
      <c r="A574" s="18" t="str">
        <f>[5]SKU!AC575</f>
        <v>Nivea</v>
      </c>
      <c r="B574" s="18" t="str">
        <f>[5]SKU!AE575</f>
        <v>Nivea Deodorant</v>
      </c>
      <c r="C574" s="18" t="str">
        <f>[5]SKU!AJ575</f>
        <v>Deo Male</v>
      </c>
      <c r="D574" s="18" t="str">
        <f>[5]SKU!G575</f>
        <v>NDEO Roll On Cool Kick Cool Blue 25ml</v>
      </c>
      <c r="E574" s="19" t="str">
        <f>[5]SKU!I575</f>
        <v>82978-04800-31</v>
      </c>
      <c r="F574" s="19" t="str">
        <f>[5]SKU!J575</f>
        <v>82978-04800-33</v>
      </c>
      <c r="G574" s="18" t="str">
        <f>[5]SKU!K575</f>
        <v>NIVEA MEN Cool Kick Cool Blue Deodorant Roll On 25ml</v>
      </c>
      <c r="H574" s="18" t="str">
        <f>IF([5]SKU!L575="R","Regular",
IF([5]SKU!L575="P","Promo",
IF([5]SKU!L575="S","Sample",
IF([5]SKU!L575="V","VAS",""))))</f>
        <v>Regular</v>
      </c>
      <c r="I574" s="18" t="str">
        <f>IF([5]SKU!QC575="A","Active",
IF([5]SKU!QC575="D","Discontinue",
IF([5]SKU!QC575="N","NPD","")))</f>
        <v>Active</v>
      </c>
      <c r="J574" s="18" t="str">
        <f>VLOOKUP(IFERROR(VLOOKUP(E574,'[5]Material Status'!A:I,9,0),""),'[5]Material Status'!U:W,3,0)</f>
        <v>Active</v>
      </c>
      <c r="K574" s="20" t="str">
        <f>IFERROR(VLOOKUP(E574,'[5]LOG Data SAP'!$D:$AO,11,0),
IF(D574=D573,K573,""))</f>
        <v>8999777004514</v>
      </c>
      <c r="L574" s="20" t="str">
        <f>IFERROR(VLOOKUP(E574,'[5]LOG Data SAP'!$D:$AO,13,0),
IF(D574=D573,L573,""))</f>
        <v/>
      </c>
      <c r="M574" s="20" t="str">
        <f>IFERROR(VLOOKUP(E574,'[5]LOG Data SAP'!$D:$AO,15,0),
IF(D574=D573,M573,""))</f>
        <v>8999777013127</v>
      </c>
      <c r="N574" s="21">
        <f>[5]SKU!VH575</f>
        <v>900</v>
      </c>
      <c r="O574" s="22">
        <f>[5]SKU!VN575</f>
        <v>10610</v>
      </c>
      <c r="P574" s="23">
        <f>[5]SKU!VO575</f>
        <v>45383</v>
      </c>
      <c r="Q574" s="24">
        <f>IFERROR(_xlfn.NUMBERVALUE(VLOOKUP(E574,'[5]LOG Data SAP'!$D:$M,9,0)),
IF(D574=D573,Q573,""))</f>
        <v>0</v>
      </c>
      <c r="R574" s="24">
        <f>IFERROR(_xlfn.NUMBERVALUE(VLOOKUP(E574,'[5]LOG Data SAP'!$D:$M,10,0)),
IF(D574=D573,R573,""))</f>
        <v>30</v>
      </c>
      <c r="S574" s="24">
        <f t="shared" si="32"/>
        <v>0</v>
      </c>
      <c r="T574" s="25">
        <f>IFERROR(VLOOKUP($E574,'[5]LOG Data SAP'!$D:$V,17,0)/10,
IF(D574=D573,T573,""))</f>
        <v>3.7</v>
      </c>
      <c r="U574" s="25">
        <f>IFERROR(VLOOKUP($E574,'[5]LOG Data SAP'!$D:$V,18,0)/10,
IF(D574=D573,U573,""))</f>
        <v>3.7</v>
      </c>
      <c r="V574" s="25">
        <f>IFERROR(VLOOKUP($E574,'[5]LOG Data SAP'!$D:$V,19,0)/10,
IF(D574=D573,V573,""))</f>
        <v>9</v>
      </c>
      <c r="W574" s="25">
        <f>IFERROR(VLOOKUP($E574,'[5]LOG Data SAP'!$D:$AO,21,0)/10,
IF(D574=D573,W573,""))</f>
        <v>0</v>
      </c>
      <c r="X574" s="25">
        <f>IFERROR(VLOOKUP($E574,'[5]LOG Data SAP'!$D:$AO,22,0)/10,
IF(D574=D573,X573,""))</f>
        <v>0</v>
      </c>
      <c r="Y574" s="25">
        <f>IFERROR(VLOOKUP($E574,'[5]LOG Data SAP'!$D:$AO,23,0)/10,
IF(D574=D573,Y573,""))</f>
        <v>0</v>
      </c>
      <c r="Z574" s="25">
        <f>IFERROR(VLOOKUP($E574,'[5]LOG Data SAP'!$D:$AO,25,0)/10,
IF(D574=D573,Z573,""))</f>
        <v>24</v>
      </c>
      <c r="AA574" s="25">
        <f>IFERROR(VLOOKUP($E574,'[5]LOG Data SAP'!$D:$AO,26,0)/10,
IF(D574=D573,AA573,""))</f>
        <v>19.600000000000001</v>
      </c>
      <c r="AB574" s="25">
        <f>IFERROR(VLOOKUP($E574,'[5]LOG Data SAP'!$D:$AO,27,0)/10,
IF(D574=D573,AB573,""))</f>
        <v>11</v>
      </c>
      <c r="AC574" s="26">
        <f>IFERROR(VLOOKUP($E574,'[5]LOG Data SAP'!$D:$AO,29,0)/IF(VLOOKUP($E574,'[5]LOG Data SAP'!$D:$AO,30,0)="G",1000,1),
IF(D574=D573,AC573,""))</f>
        <v>0.108095</v>
      </c>
      <c r="AD574" s="26">
        <f>IFERROR(VLOOKUP($E574,'[5]LOG Data SAP'!$D:$AO,31,0)/IF(VLOOKUP($E574,'[5]LOG Data SAP'!$D:$AO,32,0)="G",1000,1),
IF(D574=D573,AD573,""))</f>
        <v>0</v>
      </c>
      <c r="AE574" s="26">
        <f>IFERROR(VLOOKUP($E574,'[5]LOG Data SAP'!$D:$AO,33,0)/IF(VLOOKUP($E574,'[5]LOG Data SAP'!$D:$AO,34,0)="G",1000,1),
IF(D574=D573,AE573,""))</f>
        <v>3.4340000000000002</v>
      </c>
      <c r="AF574" s="27">
        <f t="shared" si="33"/>
        <v>123.21000000000001</v>
      </c>
      <c r="AG574" s="27" t="str">
        <f t="shared" si="34"/>
        <v/>
      </c>
      <c r="AH574" s="28">
        <f t="shared" si="35"/>
        <v>5.1744000000000009E-3</v>
      </c>
      <c r="AI574" s="18" t="str">
        <f>IFERROR(VLOOKUP(E574,'[5]LOG Data SAP'!$D:$E,2,0),IF(D574=D573,AI573,""))</f>
        <v>NDEO RLL-ON MINI CL_KCK_ML 25ML</v>
      </c>
      <c r="AJ574" s="20" t="str">
        <f>IFERROR([5]SKU!VI575,IF(D574=D573,AJ573,""))</f>
        <v>82978</v>
      </c>
      <c r="AK574" s="18" t="str">
        <f>VLOOKUP(E574,[5]SKU!I:X,16,FALSE)</f>
        <v>3307.20.00</v>
      </c>
    </row>
    <row r="575" spans="1:37">
      <c r="A575" s="18" t="str">
        <f>[5]SKU!AC576</f>
        <v>Nivea</v>
      </c>
      <c r="B575" s="18" t="str">
        <f>[5]SKU!AE576</f>
        <v>Nivea Deodorant</v>
      </c>
      <c r="C575" s="18" t="str">
        <f>[5]SKU!AJ576</f>
        <v>Deo Male</v>
      </c>
      <c r="D575" s="18" t="str">
        <f>[5]SKU!G576</f>
        <v>NDEO Roll On Cool Kick Cool Blue 25ml</v>
      </c>
      <c r="E575" s="19" t="str">
        <f>[5]SKU!I576</f>
        <v>82978-04800-28</v>
      </c>
      <c r="F575" s="19" t="str">
        <f>[5]SKU!J576</f>
        <v>82978-04800-33</v>
      </c>
      <c r="G575" s="18" t="str">
        <f>[5]SKU!K576</f>
        <v>NDEO Roll-On Cool Kick Male 25ml</v>
      </c>
      <c r="H575" s="18" t="str">
        <f>IF([5]SKU!L576="R","Regular",
IF([5]SKU!L576="P","Promo",
IF([5]SKU!L576="S","Sample",
IF([5]SKU!L576="V","VAS",""))))</f>
        <v>Regular</v>
      </c>
      <c r="I575" s="18" t="str">
        <f>IF([5]SKU!QC576="A","Active",
IF([5]SKU!QC576="D","Discontinue",
IF([5]SKU!QC576="N","NPD","")))</f>
        <v>Active</v>
      </c>
      <c r="J575" s="18" t="str">
        <f>VLOOKUP(IFERROR(VLOOKUP(E575,'[5]Material Status'!A:I,9,0),""),'[5]Material Status'!U:W,3,0)</f>
        <v>Inactive</v>
      </c>
      <c r="K575" s="20" t="str">
        <f>IFERROR(VLOOKUP(E575,'[5]LOG Data SAP'!$D:$AO,11,0),
IF(D575=D574,K574,""))</f>
        <v>8999777004514</v>
      </c>
      <c r="L575" s="20" t="str">
        <f>IFERROR(VLOOKUP(E575,'[5]LOG Data SAP'!$D:$AO,13,0),
IF(D575=D574,L574,""))</f>
        <v/>
      </c>
      <c r="M575" s="20" t="str">
        <f>IFERROR(VLOOKUP(E575,'[5]LOG Data SAP'!$D:$AO,15,0),
IF(D575=D574,M574,""))</f>
        <v>8999777013127</v>
      </c>
      <c r="N575" s="21">
        <f>[5]SKU!VH576</f>
        <v>900</v>
      </c>
      <c r="O575" s="22">
        <f>[5]SKU!VN576</f>
        <v>10610</v>
      </c>
      <c r="P575" s="23">
        <f>[5]SKU!VO576</f>
        <v>45383</v>
      </c>
      <c r="Q575" s="24">
        <f>IFERROR(_xlfn.NUMBERVALUE(VLOOKUP(E575,'[5]LOG Data SAP'!$D:$M,9,0)),
IF(D575=D574,Q574,""))</f>
        <v>0</v>
      </c>
      <c r="R575" s="24">
        <f>IFERROR(_xlfn.NUMBERVALUE(VLOOKUP(E575,'[5]LOG Data SAP'!$D:$M,10,0)),
IF(D575=D574,R574,""))</f>
        <v>30</v>
      </c>
      <c r="S575" s="24">
        <f t="shared" si="32"/>
        <v>0</v>
      </c>
      <c r="T575" s="25">
        <f>IFERROR(VLOOKUP($E575,'[5]LOG Data SAP'!$D:$V,17,0)/10,
IF(D575=D574,T574,""))</f>
        <v>3.7</v>
      </c>
      <c r="U575" s="25">
        <f>IFERROR(VLOOKUP($E575,'[5]LOG Data SAP'!$D:$V,18,0)/10,
IF(D575=D574,U574,""))</f>
        <v>3.7</v>
      </c>
      <c r="V575" s="25">
        <f>IFERROR(VLOOKUP($E575,'[5]LOG Data SAP'!$D:$V,19,0)/10,
IF(D575=D574,V574,""))</f>
        <v>9</v>
      </c>
      <c r="W575" s="25">
        <f>IFERROR(VLOOKUP($E575,'[5]LOG Data SAP'!$D:$AO,21,0)/10,
IF(D575=D574,W574,""))</f>
        <v>0</v>
      </c>
      <c r="X575" s="25">
        <f>IFERROR(VLOOKUP($E575,'[5]LOG Data SAP'!$D:$AO,22,0)/10,
IF(D575=D574,X574,""))</f>
        <v>0</v>
      </c>
      <c r="Y575" s="25">
        <f>IFERROR(VLOOKUP($E575,'[5]LOG Data SAP'!$D:$AO,23,0)/10,
IF(D575=D574,Y574,""))</f>
        <v>0</v>
      </c>
      <c r="Z575" s="25">
        <f>IFERROR(VLOOKUP($E575,'[5]LOG Data SAP'!$D:$AO,25,0)/10,
IF(D575=D574,Z574,""))</f>
        <v>24</v>
      </c>
      <c r="AA575" s="25">
        <f>IFERROR(VLOOKUP($E575,'[5]LOG Data SAP'!$D:$AO,26,0)/10,
IF(D575=D574,AA574,""))</f>
        <v>19.600000000000001</v>
      </c>
      <c r="AB575" s="25">
        <f>IFERROR(VLOOKUP($E575,'[5]LOG Data SAP'!$D:$AO,27,0)/10,
IF(D575=D574,AB574,""))</f>
        <v>11</v>
      </c>
      <c r="AC575" s="26">
        <f>IFERROR(VLOOKUP($E575,'[5]LOG Data SAP'!$D:$AO,29,0)/IF(VLOOKUP($E575,'[5]LOG Data SAP'!$D:$AO,30,0)="G",1000,1),
IF(D575=D574,AC574,""))</f>
        <v>0.108095</v>
      </c>
      <c r="AD575" s="26">
        <f>IFERROR(VLOOKUP($E575,'[5]LOG Data SAP'!$D:$AO,31,0)/IF(VLOOKUP($E575,'[5]LOG Data SAP'!$D:$AO,32,0)="G",1000,1),
IF(D575=D574,AD574,""))</f>
        <v>0</v>
      </c>
      <c r="AE575" s="26">
        <f>IFERROR(VLOOKUP($E575,'[5]LOG Data SAP'!$D:$AO,33,0)/IF(VLOOKUP($E575,'[5]LOG Data SAP'!$D:$AO,34,0)="G",1000,1),
IF(D575=D574,AE574,""))</f>
        <v>3.427</v>
      </c>
      <c r="AF575" s="27">
        <f t="shared" si="33"/>
        <v>123.21000000000001</v>
      </c>
      <c r="AG575" s="27" t="str">
        <f t="shared" si="34"/>
        <v/>
      </c>
      <c r="AH575" s="28">
        <f t="shared" si="35"/>
        <v>5.1744000000000009E-3</v>
      </c>
      <c r="AI575" s="18" t="str">
        <f>IFERROR(VLOOKUP(E575,'[5]LOG Data SAP'!$D:$E,2,0),IF(D575=D574,AI574,""))</f>
        <v>NDEO RLL-ON MINI AQ_CL 25ML</v>
      </c>
      <c r="AJ575" s="20" t="str">
        <f>IFERROR([5]SKU!VI576,IF(D575=D574,AJ574,""))</f>
        <v>82978</v>
      </c>
      <c r="AK575" s="18" t="str">
        <f>VLOOKUP(E575,[5]SKU!I:X,16,FALSE)</f>
        <v>3307.20.00</v>
      </c>
    </row>
    <row r="576" spans="1:37">
      <c r="A576" s="18" t="str">
        <f>[5]SKU!AC577</f>
        <v>Nivea</v>
      </c>
      <c r="B576" s="18" t="str">
        <f>[5]SKU!AE577</f>
        <v>Nivea Deodorant</v>
      </c>
      <c r="C576" s="18" t="str">
        <f>[5]SKU!AJ577</f>
        <v>Deo Male</v>
      </c>
      <c r="D576" s="18" t="str">
        <f>[5]SKU!G577</f>
        <v>NDEO Roll On Cool Kick Cool Blue 25ml</v>
      </c>
      <c r="E576" s="19" t="str">
        <f>[5]SKU!I577</f>
        <v>82978-04800-13</v>
      </c>
      <c r="F576" s="19" t="str">
        <f>[5]SKU!J577</f>
        <v>82978-04800-33</v>
      </c>
      <c r="G576" s="18" t="str">
        <f>[5]SKU!K577</f>
        <v>NDEO Roll-On Cool Kick Male 25ml</v>
      </c>
      <c r="H576" s="18" t="str">
        <f>IF([5]SKU!L577="R","Regular",
IF([5]SKU!L577="P","Promo",
IF([5]SKU!L577="S","Sample",
IF([5]SKU!L577="V","VAS",""))))</f>
        <v>Regular</v>
      </c>
      <c r="I576" s="18" t="str">
        <f>IF([5]SKU!QC577="A","Active",
IF([5]SKU!QC577="D","Discontinue",
IF([5]SKU!QC577="N","NPD","")))</f>
        <v>Active</v>
      </c>
      <c r="J576" s="18" t="str">
        <f>VLOOKUP(IFERROR(VLOOKUP(E576,'[5]Material Status'!A:I,9,0),""),'[5]Material Status'!U:W,3,0)</f>
        <v>Inactive</v>
      </c>
      <c r="K576" s="20" t="str">
        <f>IFERROR(VLOOKUP(E576,'[5]LOG Data SAP'!$D:$AO,11,0),
IF(D576=D575,K575,""))</f>
        <v>8999777004514</v>
      </c>
      <c r="L576" s="20" t="str">
        <f>IFERROR(VLOOKUP(E576,'[5]LOG Data SAP'!$D:$AO,13,0),
IF(D576=D575,L575,""))</f>
        <v>8999777004521</v>
      </c>
      <c r="M576" s="20" t="str">
        <f>IFERROR(VLOOKUP(E576,'[5]LOG Data SAP'!$D:$AO,15,0),
IF(D576=D575,M575,""))</f>
        <v>8999777004545</v>
      </c>
      <c r="N576" s="21">
        <f>[5]SKU!VH577</f>
        <v>900</v>
      </c>
      <c r="O576" s="22">
        <f>[5]SKU!VN577</f>
        <v>10610</v>
      </c>
      <c r="P576" s="23">
        <f>[5]SKU!VO577</f>
        <v>45383</v>
      </c>
      <c r="Q576" s="24">
        <f>IFERROR(_xlfn.NUMBERVALUE(VLOOKUP(E576,'[5]LOG Data SAP'!$D:$M,9,0)),
IF(D576=D575,Q575,""))</f>
        <v>6</v>
      </c>
      <c r="R576" s="24">
        <f>IFERROR(_xlfn.NUMBERVALUE(VLOOKUP(E576,'[5]LOG Data SAP'!$D:$M,10,0)),
IF(D576=D575,R575,""))</f>
        <v>30</v>
      </c>
      <c r="S576" s="24">
        <f t="shared" si="32"/>
        <v>5</v>
      </c>
      <c r="T576" s="25">
        <f>IFERROR(VLOOKUP($E576,'[5]LOG Data SAP'!$D:$V,17,0)/10,
IF(D576=D575,T575,""))</f>
        <v>3.7</v>
      </c>
      <c r="U576" s="25">
        <f>IFERROR(VLOOKUP($E576,'[5]LOG Data SAP'!$D:$V,18,0)/10,
IF(D576=D575,U575,""))</f>
        <v>3.7</v>
      </c>
      <c r="V576" s="25">
        <f>IFERROR(VLOOKUP($E576,'[5]LOG Data SAP'!$D:$V,19,0)/10,
IF(D576=D575,V575,""))</f>
        <v>9</v>
      </c>
      <c r="W576" s="25">
        <f>IFERROR(VLOOKUP($E576,'[5]LOG Data SAP'!$D:$AO,21,0)/10,
IF(D576=D575,W575,""))</f>
        <v>0</v>
      </c>
      <c r="X576" s="25">
        <f>IFERROR(VLOOKUP($E576,'[5]LOG Data SAP'!$D:$AO,22,0)/10,
IF(D576=D575,X575,""))</f>
        <v>0</v>
      </c>
      <c r="Y576" s="25">
        <f>IFERROR(VLOOKUP($E576,'[5]LOG Data SAP'!$D:$AO,23,0)/10,
IF(D576=D575,Y575,""))</f>
        <v>0</v>
      </c>
      <c r="Z576" s="25">
        <f>IFERROR(VLOOKUP($E576,'[5]LOG Data SAP'!$D:$AO,25,0)/10,
IF(D576=D575,Z575,""))</f>
        <v>23.2</v>
      </c>
      <c r="AA576" s="25">
        <f>IFERROR(VLOOKUP($E576,'[5]LOG Data SAP'!$D:$AO,26,0)/10,
IF(D576=D575,AA575,""))</f>
        <v>18.8</v>
      </c>
      <c r="AB576" s="25">
        <f>IFERROR(VLOOKUP($E576,'[5]LOG Data SAP'!$D:$AO,27,0)/10,
IF(D576=D575,AB575,""))</f>
        <v>9.4</v>
      </c>
      <c r="AC576" s="26">
        <f>IFERROR(VLOOKUP($E576,'[5]LOG Data SAP'!$D:$AO,29,0)/IF(VLOOKUP($E576,'[5]LOG Data SAP'!$D:$AO,30,0)="G",1000,1),
IF(D576=D575,AC575,""))</f>
        <v>0.108095</v>
      </c>
      <c r="AD576" s="26">
        <f>IFERROR(VLOOKUP($E576,'[5]LOG Data SAP'!$D:$AO,31,0)/IF(VLOOKUP($E576,'[5]LOG Data SAP'!$D:$AO,32,0)="G",1000,1),
IF(D576=D575,AD575,""))</f>
        <v>0</v>
      </c>
      <c r="AE576" s="26">
        <f>IFERROR(VLOOKUP($E576,'[5]LOG Data SAP'!$D:$AO,33,0)/IF(VLOOKUP($E576,'[5]LOG Data SAP'!$D:$AO,34,0)="G",1000,1),
IF(D576=D575,AE575,""))</f>
        <v>3.4260000000000002</v>
      </c>
      <c r="AF576" s="27">
        <f t="shared" si="33"/>
        <v>123.21000000000001</v>
      </c>
      <c r="AG576" s="27" t="str">
        <f t="shared" si="34"/>
        <v/>
      </c>
      <c r="AH576" s="28">
        <f t="shared" si="35"/>
        <v>4.0999040000000006E-3</v>
      </c>
      <c r="AI576" s="18" t="str">
        <f>IFERROR(VLOOKUP(E576,'[5]LOG Data SAP'!$D:$E,2,0),IF(D576=D575,AI575,""))</f>
        <v>NDEO RLL-ON MINI AQ_CL 25ML</v>
      </c>
      <c r="AJ576" s="20" t="str">
        <f>IFERROR([5]SKU!VI577,IF(D576=D575,AJ575,""))</f>
        <v>82978</v>
      </c>
      <c r="AK576" s="18" t="str">
        <f>VLOOKUP(E576,[5]SKU!I:X,16,FALSE)</f>
        <v>3307.20.00</v>
      </c>
    </row>
    <row r="577" spans="1:37">
      <c r="A577" s="18" t="str">
        <f>[5]SKU!AC578</f>
        <v>Nivea</v>
      </c>
      <c r="B577" s="18" t="str">
        <f>[5]SKU!AE578</f>
        <v>Nivea Deodorant</v>
      </c>
      <c r="C577" s="18" t="str">
        <f>[5]SKU!AJ578</f>
        <v>Deo Male</v>
      </c>
      <c r="D577" s="18" t="str">
        <f>[5]SKU!G578</f>
        <v>NDEO Roll On Cool Kick Cool Blue 50ml</v>
      </c>
      <c r="E577" s="19" t="str">
        <f>[5]SKU!I578</f>
        <v>82886-04800-33</v>
      </c>
      <c r="F577" s="19" t="str">
        <f>[5]SKU!J578</f>
        <v>82886-04800-33</v>
      </c>
      <c r="G577" s="18" t="str">
        <f>[5]SKU!K578</f>
        <v>NIVEA MEN Cool Kick Cool Blue Deodorant Roll On 50ml</v>
      </c>
      <c r="H577" s="18" t="str">
        <f>IF([5]SKU!L578="R","Regular",
IF([5]SKU!L578="P","Promo",
IF([5]SKU!L578="S","Sample",
IF([5]SKU!L578="V","VAS",""))))</f>
        <v>Regular</v>
      </c>
      <c r="I577" s="18" t="str">
        <f>IF([5]SKU!QC578="A","Active",
IF([5]SKU!QC578="D","Discontinue",
IF([5]SKU!QC578="N","NPD","")))</f>
        <v>Active</v>
      </c>
      <c r="J577" s="18" t="str">
        <f>VLOOKUP(IFERROR(VLOOKUP(E577,'[5]Material Status'!A:I,9,0),""),'[5]Material Status'!U:W,3,0)</f>
        <v>Active</v>
      </c>
      <c r="K577" s="20" t="str">
        <f>IFERROR(VLOOKUP(E577,'[5]LOG Data SAP'!$D:$AO,11,0),
IF(D577=D576,K576,""))</f>
        <v>8999777004484</v>
      </c>
      <c r="L577" s="20" t="str">
        <f>IFERROR(VLOOKUP(E577,'[5]LOG Data SAP'!$D:$AO,13,0),
IF(D577=D576,L576,""))</f>
        <v/>
      </c>
      <c r="M577" s="20" t="str">
        <f>IFERROR(VLOOKUP(E577,'[5]LOG Data SAP'!$D:$AO,15,0),
IF(D577=D576,M576,""))</f>
        <v>8999777010027</v>
      </c>
      <c r="N577" s="21">
        <f>[5]SKU!VH578</f>
        <v>900</v>
      </c>
      <c r="O577" s="22">
        <f>[5]SKU!VN578</f>
        <v>16790</v>
      </c>
      <c r="P577" s="23">
        <f>[5]SKU!VO578</f>
        <v>45383</v>
      </c>
      <c r="Q577" s="24">
        <f>IFERROR(_xlfn.NUMBERVALUE(VLOOKUP(E577,'[5]LOG Data SAP'!$D:$M,9,0)),
IF(D577=D576,Q576,""))</f>
        <v>0</v>
      </c>
      <c r="R577" s="24">
        <f>IFERROR(_xlfn.NUMBERVALUE(VLOOKUP(E577,'[5]LOG Data SAP'!$D:$M,10,0)),
IF(D577=D576,R576,""))</f>
        <v>24</v>
      </c>
      <c r="S577" s="24">
        <f t="shared" si="32"/>
        <v>0</v>
      </c>
      <c r="T577" s="25">
        <f>IFERROR(VLOOKUP($E577,'[5]LOG Data SAP'!$D:$V,17,0)/10,
IF(D577=D576,T576,""))</f>
        <v>4.0999999999999996</v>
      </c>
      <c r="U577" s="25">
        <f>IFERROR(VLOOKUP($E577,'[5]LOG Data SAP'!$D:$V,18,0)/10,
IF(D577=D576,U576,""))</f>
        <v>4.0999999999999996</v>
      </c>
      <c r="V577" s="25">
        <f>IFERROR(VLOOKUP($E577,'[5]LOG Data SAP'!$D:$V,19,0)/10,
IF(D577=D576,V576,""))</f>
        <v>11</v>
      </c>
      <c r="W577" s="25">
        <f>IFERROR(VLOOKUP($E577,'[5]LOG Data SAP'!$D:$AO,21,0)/10,
IF(D577=D576,W576,""))</f>
        <v>0</v>
      </c>
      <c r="X577" s="25">
        <f>IFERROR(VLOOKUP($E577,'[5]LOG Data SAP'!$D:$AO,22,0)/10,
IF(D577=D576,X576,""))</f>
        <v>0</v>
      </c>
      <c r="Y577" s="25">
        <f>IFERROR(VLOOKUP($E577,'[5]LOG Data SAP'!$D:$AO,23,0)/10,
IF(D577=D576,Y576,""))</f>
        <v>0</v>
      </c>
      <c r="Z577" s="25">
        <f>IFERROR(VLOOKUP($E577,'[5]LOG Data SAP'!$D:$AO,25,0)/10,
IF(D577=D576,Z576,""))</f>
        <v>25.8</v>
      </c>
      <c r="AA577" s="25">
        <f>IFERROR(VLOOKUP($E577,'[5]LOG Data SAP'!$D:$AO,26,0)/10,
IF(D577=D576,AA576,""))</f>
        <v>17.100000000000001</v>
      </c>
      <c r="AB577" s="25">
        <f>IFERROR(VLOOKUP($E577,'[5]LOG Data SAP'!$D:$AO,27,0)/10,
IF(D577=D576,AB576,""))</f>
        <v>12.8</v>
      </c>
      <c r="AC577" s="26">
        <f>IFERROR(VLOOKUP($E577,'[5]LOG Data SAP'!$D:$AO,29,0)/IF(VLOOKUP($E577,'[5]LOG Data SAP'!$D:$AO,30,0)="G",1000,1),
IF(D577=D576,AC576,""))</f>
        <v>0.15362999999999999</v>
      </c>
      <c r="AD577" s="26">
        <f>IFERROR(VLOOKUP($E577,'[5]LOG Data SAP'!$D:$AO,31,0)/IF(VLOOKUP($E577,'[5]LOG Data SAP'!$D:$AO,32,0)="G",1000,1),
IF(D577=D576,AD576,""))</f>
        <v>0</v>
      </c>
      <c r="AE577" s="26">
        <f>IFERROR(VLOOKUP($E577,'[5]LOG Data SAP'!$D:$AO,33,0)/IF(VLOOKUP($E577,'[5]LOG Data SAP'!$D:$AO,34,0)="G",1000,1),
IF(D577=D576,AE576,""))</f>
        <v>3.8359999999999999</v>
      </c>
      <c r="AF577" s="27">
        <f t="shared" si="33"/>
        <v>184.91</v>
      </c>
      <c r="AG577" s="27" t="str">
        <f t="shared" si="34"/>
        <v/>
      </c>
      <c r="AH577" s="28">
        <f t="shared" si="35"/>
        <v>5.6471040000000009E-3</v>
      </c>
      <c r="AI577" s="18" t="str">
        <f>IFERROR(VLOOKUP(E577,'[5]LOG Data SAP'!$D:$E,2,0),IF(D577=D576,AI576,""))</f>
        <v>NDEO RLL_ON CL_KCK_ML 50ML</v>
      </c>
      <c r="AJ577" s="20" t="str">
        <f>IFERROR([5]SKU!VI578,IF(D577=D576,AJ576,""))</f>
        <v>82886</v>
      </c>
      <c r="AK577" s="18" t="str">
        <f>VLOOKUP(E577,[5]SKU!I:X,16,FALSE)</f>
        <v>3307.20.00</v>
      </c>
    </row>
    <row r="578" spans="1:37">
      <c r="A578" s="18" t="str">
        <f>[5]SKU!AC579</f>
        <v>Nivea</v>
      </c>
      <c r="B578" s="18" t="str">
        <f>[5]SKU!AE579</f>
        <v>Nivea Deodorant</v>
      </c>
      <c r="C578" s="18" t="str">
        <f>[5]SKU!AJ579</f>
        <v>Deo Male</v>
      </c>
      <c r="D578" s="18" t="str">
        <f>[5]SKU!G579</f>
        <v>NDEO Roll On Cool Kick Cool Blue 50ml</v>
      </c>
      <c r="E578" s="19" t="str">
        <f>[5]SKU!I579</f>
        <v>82886-04800-31</v>
      </c>
      <c r="F578" s="19" t="str">
        <f>[5]SKU!J579</f>
        <v>82886-04800-33</v>
      </c>
      <c r="G578" s="18" t="str">
        <f>[5]SKU!K579</f>
        <v>NIVEA MEN Cool Kick Cool Blue Deodorant Roll On 50ml</v>
      </c>
      <c r="H578" s="18" t="str">
        <f>IF([5]SKU!L579="R","Regular",
IF([5]SKU!L579="P","Promo",
IF([5]SKU!L579="S","Sample",
IF([5]SKU!L579="V","VAS",""))))</f>
        <v>Regular</v>
      </c>
      <c r="I578" s="18" t="str">
        <f>IF([5]SKU!QC579="A","Active",
IF([5]SKU!QC579="D","Discontinue",
IF([5]SKU!QC579="N","NPD","")))</f>
        <v>Active</v>
      </c>
      <c r="J578" s="18" t="str">
        <f>VLOOKUP(IFERROR(VLOOKUP(E578,'[5]Material Status'!A:I,9,0),""),'[5]Material Status'!U:W,3,0)</f>
        <v>Active</v>
      </c>
      <c r="K578" s="20" t="str">
        <f>IFERROR(VLOOKUP(E578,'[5]LOG Data SAP'!$D:$AO,11,0),
IF(D578=D577,K577,""))</f>
        <v>8999777004484</v>
      </c>
      <c r="L578" s="20" t="str">
        <f>IFERROR(VLOOKUP(E578,'[5]LOG Data SAP'!$D:$AO,13,0),
IF(D578=D577,L577,""))</f>
        <v/>
      </c>
      <c r="M578" s="20" t="str">
        <f>IFERROR(VLOOKUP(E578,'[5]LOG Data SAP'!$D:$AO,15,0),
IF(D578=D577,M577,""))</f>
        <v>8999777010027</v>
      </c>
      <c r="N578" s="21">
        <f>[5]SKU!VH579</f>
        <v>900</v>
      </c>
      <c r="O578" s="22">
        <f>[5]SKU!VN579</f>
        <v>16790</v>
      </c>
      <c r="P578" s="23">
        <f>[5]SKU!VO579</f>
        <v>45383</v>
      </c>
      <c r="Q578" s="24">
        <f>IFERROR(_xlfn.NUMBERVALUE(VLOOKUP(E578,'[5]LOG Data SAP'!$D:$M,9,0)),
IF(D578=D577,Q577,""))</f>
        <v>0</v>
      </c>
      <c r="R578" s="24">
        <f>IFERROR(_xlfn.NUMBERVALUE(VLOOKUP(E578,'[5]LOG Data SAP'!$D:$M,10,0)),
IF(D578=D577,R577,""))</f>
        <v>24</v>
      </c>
      <c r="S578" s="24">
        <f t="shared" si="32"/>
        <v>0</v>
      </c>
      <c r="T578" s="25">
        <f>IFERROR(VLOOKUP($E578,'[5]LOG Data SAP'!$D:$V,17,0)/10,
IF(D578=D577,T577,""))</f>
        <v>4.0999999999999996</v>
      </c>
      <c r="U578" s="25">
        <f>IFERROR(VLOOKUP($E578,'[5]LOG Data SAP'!$D:$V,18,0)/10,
IF(D578=D577,U577,""))</f>
        <v>4.0999999999999996</v>
      </c>
      <c r="V578" s="25">
        <f>IFERROR(VLOOKUP($E578,'[5]LOG Data SAP'!$D:$V,19,0)/10,
IF(D578=D577,V577,""))</f>
        <v>11</v>
      </c>
      <c r="W578" s="25">
        <f>IFERROR(VLOOKUP($E578,'[5]LOG Data SAP'!$D:$AO,21,0)/10,
IF(D578=D577,W577,""))</f>
        <v>0</v>
      </c>
      <c r="X578" s="25">
        <f>IFERROR(VLOOKUP($E578,'[5]LOG Data SAP'!$D:$AO,22,0)/10,
IF(D578=D577,X577,""))</f>
        <v>0</v>
      </c>
      <c r="Y578" s="25">
        <f>IFERROR(VLOOKUP($E578,'[5]LOG Data SAP'!$D:$AO,23,0)/10,
IF(D578=D577,Y577,""))</f>
        <v>0</v>
      </c>
      <c r="Z578" s="25">
        <f>IFERROR(VLOOKUP($E578,'[5]LOG Data SAP'!$D:$AO,25,0)/10,
IF(D578=D577,Z577,""))</f>
        <v>25.8</v>
      </c>
      <c r="AA578" s="25">
        <f>IFERROR(VLOOKUP($E578,'[5]LOG Data SAP'!$D:$AO,26,0)/10,
IF(D578=D577,AA577,""))</f>
        <v>17.100000000000001</v>
      </c>
      <c r="AB578" s="25">
        <f>IFERROR(VLOOKUP($E578,'[5]LOG Data SAP'!$D:$AO,27,0)/10,
IF(D578=D577,AB577,""))</f>
        <v>12.8</v>
      </c>
      <c r="AC578" s="26">
        <f>IFERROR(VLOOKUP($E578,'[5]LOG Data SAP'!$D:$AO,29,0)/IF(VLOOKUP($E578,'[5]LOG Data SAP'!$D:$AO,30,0)="G",1000,1),
IF(D578=D577,AC577,""))</f>
        <v>0.15362999999999999</v>
      </c>
      <c r="AD578" s="26">
        <f>IFERROR(VLOOKUP($E578,'[5]LOG Data SAP'!$D:$AO,31,0)/IF(VLOOKUP($E578,'[5]LOG Data SAP'!$D:$AO,32,0)="G",1000,1),
IF(D578=D577,AD577,""))</f>
        <v>0</v>
      </c>
      <c r="AE578" s="26">
        <f>IFERROR(VLOOKUP($E578,'[5]LOG Data SAP'!$D:$AO,33,0)/IF(VLOOKUP($E578,'[5]LOG Data SAP'!$D:$AO,34,0)="G",1000,1),
IF(D578=D577,AE577,""))</f>
        <v>3.8380000000000001</v>
      </c>
      <c r="AF578" s="27">
        <f t="shared" si="33"/>
        <v>184.91</v>
      </c>
      <c r="AG578" s="27" t="str">
        <f t="shared" si="34"/>
        <v/>
      </c>
      <c r="AH578" s="28">
        <f t="shared" si="35"/>
        <v>5.6471040000000009E-3</v>
      </c>
      <c r="AI578" s="18" t="str">
        <f>IFERROR(VLOOKUP(E578,'[5]LOG Data SAP'!$D:$E,2,0),IF(D578=D577,AI577,""))</f>
        <v>NDEO RLL-ON CL_KCK_ML 50ML</v>
      </c>
      <c r="AJ578" s="20" t="str">
        <f>IFERROR([5]SKU!VI579,IF(D578=D577,AJ577,""))</f>
        <v>82886</v>
      </c>
      <c r="AK578" s="18" t="str">
        <f>VLOOKUP(E578,[5]SKU!I:X,16,FALSE)</f>
        <v>3307.20.00</v>
      </c>
    </row>
    <row r="579" spans="1:37">
      <c r="A579" s="18" t="str">
        <f>[5]SKU!AC580</f>
        <v>Nivea</v>
      </c>
      <c r="B579" s="18" t="str">
        <f>[5]SKU!AE580</f>
        <v>Nivea Deodorant</v>
      </c>
      <c r="C579" s="18" t="str">
        <f>[5]SKU!AJ580</f>
        <v>Deo Male</v>
      </c>
      <c r="D579" s="18" t="str">
        <f>[5]SKU!G580</f>
        <v>NDEO Roll On Cool Kick Cool Blue 50ml</v>
      </c>
      <c r="E579" s="19" t="str">
        <f>[5]SKU!I580</f>
        <v>82886-04800-28</v>
      </c>
      <c r="F579" s="19" t="str">
        <f>[5]SKU!J580</f>
        <v>82886-04800-33</v>
      </c>
      <c r="G579" s="18" t="str">
        <f>[5]SKU!K580</f>
        <v>NDEO Roll-On Cool Kick Male 50ml</v>
      </c>
      <c r="H579" s="18" t="str">
        <f>IF([5]SKU!L580="R","Regular",
IF([5]SKU!L580="P","Promo",
IF([5]SKU!L580="S","Sample",
IF([5]SKU!L580="V","VAS",""))))</f>
        <v>Regular</v>
      </c>
      <c r="I579" s="18" t="str">
        <f>IF([5]SKU!QC580="A","Active",
IF([5]SKU!QC580="D","Discontinue",
IF([5]SKU!QC580="N","NPD","")))</f>
        <v>Active</v>
      </c>
      <c r="J579" s="18" t="str">
        <f>VLOOKUP(IFERROR(VLOOKUP(E579,'[5]Material Status'!A:I,9,0),""),'[5]Material Status'!U:W,3,0)</f>
        <v>Inactive</v>
      </c>
      <c r="K579" s="20" t="str">
        <f>IFERROR(VLOOKUP(E579,'[5]LOG Data SAP'!$D:$AO,11,0),
IF(D579=D578,K578,""))</f>
        <v>8999777004484</v>
      </c>
      <c r="L579" s="20" t="str">
        <f>IFERROR(VLOOKUP(E579,'[5]LOG Data SAP'!$D:$AO,13,0),
IF(D579=D578,L578,""))</f>
        <v/>
      </c>
      <c r="M579" s="20" t="str">
        <f>IFERROR(VLOOKUP(E579,'[5]LOG Data SAP'!$D:$AO,15,0),
IF(D579=D578,M578,""))</f>
        <v>8999777010027</v>
      </c>
      <c r="N579" s="21">
        <f>[5]SKU!VH580</f>
        <v>900</v>
      </c>
      <c r="O579" s="22">
        <f>[5]SKU!VN580</f>
        <v>16790</v>
      </c>
      <c r="P579" s="23">
        <f>[5]SKU!VO580</f>
        <v>45383</v>
      </c>
      <c r="Q579" s="24">
        <f>IFERROR(_xlfn.NUMBERVALUE(VLOOKUP(E579,'[5]LOG Data SAP'!$D:$M,9,0)),
IF(D579=D578,Q578,""))</f>
        <v>0</v>
      </c>
      <c r="R579" s="24">
        <f>IFERROR(_xlfn.NUMBERVALUE(VLOOKUP(E579,'[5]LOG Data SAP'!$D:$M,10,0)),
IF(D579=D578,R578,""))</f>
        <v>24</v>
      </c>
      <c r="S579" s="24">
        <f t="shared" ref="S579:S642" si="36">IFERROR(IF(Q579=0,0,R579/Q579),
IF(D579=D578,S578,""))</f>
        <v>0</v>
      </c>
      <c r="T579" s="25">
        <f>IFERROR(VLOOKUP($E579,'[5]LOG Data SAP'!$D:$V,17,0)/10,
IF(D579=D578,T578,""))</f>
        <v>4.0999999999999996</v>
      </c>
      <c r="U579" s="25">
        <f>IFERROR(VLOOKUP($E579,'[5]LOG Data SAP'!$D:$V,18,0)/10,
IF(D579=D578,U578,""))</f>
        <v>4.0999999999999996</v>
      </c>
      <c r="V579" s="25">
        <f>IFERROR(VLOOKUP($E579,'[5]LOG Data SAP'!$D:$V,19,0)/10,
IF(D579=D578,V578,""))</f>
        <v>11</v>
      </c>
      <c r="W579" s="25">
        <f>IFERROR(VLOOKUP($E579,'[5]LOG Data SAP'!$D:$AO,21,0)/10,
IF(D579=D578,W578,""))</f>
        <v>0</v>
      </c>
      <c r="X579" s="25">
        <f>IFERROR(VLOOKUP($E579,'[5]LOG Data SAP'!$D:$AO,22,0)/10,
IF(D579=D578,X578,""))</f>
        <v>0</v>
      </c>
      <c r="Y579" s="25">
        <f>IFERROR(VLOOKUP($E579,'[5]LOG Data SAP'!$D:$AO,23,0)/10,
IF(D579=D578,Y578,""))</f>
        <v>0</v>
      </c>
      <c r="Z579" s="25">
        <f>IFERROR(VLOOKUP($E579,'[5]LOG Data SAP'!$D:$AO,25,0)/10,
IF(D579=D578,Z578,""))</f>
        <v>25.8</v>
      </c>
      <c r="AA579" s="25">
        <f>IFERROR(VLOOKUP($E579,'[5]LOG Data SAP'!$D:$AO,26,0)/10,
IF(D579=D578,AA578,""))</f>
        <v>17.100000000000001</v>
      </c>
      <c r="AB579" s="25">
        <f>IFERROR(VLOOKUP($E579,'[5]LOG Data SAP'!$D:$AO,27,0)/10,
IF(D579=D578,AB578,""))</f>
        <v>12.8</v>
      </c>
      <c r="AC579" s="26">
        <f>IFERROR(VLOOKUP($E579,'[5]LOG Data SAP'!$D:$AO,29,0)/IF(VLOOKUP($E579,'[5]LOG Data SAP'!$D:$AO,30,0)="G",1000,1),
IF(D579=D578,AC578,""))</f>
        <v>0.15362999999999999</v>
      </c>
      <c r="AD579" s="26">
        <f>IFERROR(VLOOKUP($E579,'[5]LOG Data SAP'!$D:$AO,31,0)/IF(VLOOKUP($E579,'[5]LOG Data SAP'!$D:$AO,32,0)="G",1000,1),
IF(D579=D578,AD578,""))</f>
        <v>0</v>
      </c>
      <c r="AE579" s="26">
        <f>IFERROR(VLOOKUP($E579,'[5]LOG Data SAP'!$D:$AO,33,0)/IF(VLOOKUP($E579,'[5]LOG Data SAP'!$D:$AO,34,0)="G",1000,1),
IF(D579=D578,AE578,""))</f>
        <v>3.8380000000000001</v>
      </c>
      <c r="AF579" s="27">
        <f t="shared" ref="AF579:AF642" si="37">IF(SUM(T579:V579)=0,"",T579*U579*V579)</f>
        <v>184.91</v>
      </c>
      <c r="AG579" s="27" t="str">
        <f t="shared" ref="AG579:AG642" si="38">IF(SUM(W579:Y579)=0,"",W579*X579*Y579)</f>
        <v/>
      </c>
      <c r="AH579" s="28">
        <f t="shared" ref="AH579:AH642" si="39">IF(SUM(Z579:AB579)=0,"",Z579*AA579*AB579/1000000)</f>
        <v>5.6471040000000009E-3</v>
      </c>
      <c r="AI579" s="18" t="str">
        <f>IFERROR(VLOOKUP(E579,'[5]LOG Data SAP'!$D:$E,2,0),IF(D579=D578,AI578,""))</f>
        <v>NDEO RLL-ON CL_KCK 50ML</v>
      </c>
      <c r="AJ579" s="20" t="str">
        <f>IFERROR([5]SKU!VI580,IF(D579=D578,AJ578,""))</f>
        <v>82886</v>
      </c>
      <c r="AK579" s="18" t="str">
        <f>VLOOKUP(E579,[5]SKU!I:X,16,FALSE)</f>
        <v>3307.20.00</v>
      </c>
    </row>
    <row r="580" spans="1:37">
      <c r="A580" s="18" t="str">
        <f>[5]SKU!AC581</f>
        <v>Nivea</v>
      </c>
      <c r="B580" s="18" t="str">
        <f>[5]SKU!AE581</f>
        <v>Nivea Deodorant</v>
      </c>
      <c r="C580" s="18" t="str">
        <f>[5]SKU!AJ581</f>
        <v>Deo Male</v>
      </c>
      <c r="D580" s="18" t="str">
        <f>[5]SKU!G581</f>
        <v>NDEO Roll On Cool Kick Cool Blue 50ml</v>
      </c>
      <c r="E580" s="19" t="str">
        <f>[5]SKU!I581</f>
        <v>82886-04800-13</v>
      </c>
      <c r="F580" s="19" t="str">
        <f>[5]SKU!J581</f>
        <v>82886-04800-33</v>
      </c>
      <c r="G580" s="18" t="str">
        <f>[5]SKU!K581</f>
        <v>NDEO Roll-On Cool Kick Male 50ml</v>
      </c>
      <c r="H580" s="18" t="str">
        <f>IF([5]SKU!L581="R","Regular",
IF([5]SKU!L581="P","Promo",
IF([5]SKU!L581="S","Sample",
IF([5]SKU!L581="V","VAS",""))))</f>
        <v>Regular</v>
      </c>
      <c r="I580" s="18" t="str">
        <f>IF([5]SKU!QC581="A","Active",
IF([5]SKU!QC581="D","Discontinue",
IF([5]SKU!QC581="N","NPD","")))</f>
        <v>Active</v>
      </c>
      <c r="J580" s="18" t="str">
        <f>VLOOKUP(IFERROR(VLOOKUP(E580,'[5]Material Status'!A:I,9,0),""),'[5]Material Status'!U:W,3,0)</f>
        <v>Inactive</v>
      </c>
      <c r="K580" s="20" t="str">
        <f>IFERROR(VLOOKUP(E580,'[5]LOG Data SAP'!$D:$AO,11,0),
IF(D580=D579,K579,""))</f>
        <v>8999777004484</v>
      </c>
      <c r="L580" s="20" t="str">
        <f>IFERROR(VLOOKUP(E580,'[5]LOG Data SAP'!$D:$AO,13,0),
IF(D580=D579,L579,""))</f>
        <v>8999777004491</v>
      </c>
      <c r="M580" s="20" t="str">
        <f>IFERROR(VLOOKUP(E580,'[5]LOG Data SAP'!$D:$AO,15,0),
IF(D580=D579,M579,""))</f>
        <v>8999777004507</v>
      </c>
      <c r="N580" s="21">
        <f>[5]SKU!VH581</f>
        <v>900</v>
      </c>
      <c r="O580" s="22">
        <f>[5]SKU!VN581</f>
        <v>16790</v>
      </c>
      <c r="P580" s="23">
        <f>[5]SKU!VO581</f>
        <v>45383</v>
      </c>
      <c r="Q580" s="24">
        <f>IFERROR(_xlfn.NUMBERVALUE(VLOOKUP(E580,'[5]LOG Data SAP'!$D:$M,9,0)),
IF(D580=D579,Q579,""))</f>
        <v>6</v>
      </c>
      <c r="R580" s="24">
        <f>IFERROR(_xlfn.NUMBERVALUE(VLOOKUP(E580,'[5]LOG Data SAP'!$D:$M,10,0)),
IF(D580=D579,R579,""))</f>
        <v>24</v>
      </c>
      <c r="S580" s="24">
        <f t="shared" si="36"/>
        <v>4</v>
      </c>
      <c r="T580" s="25">
        <f>IFERROR(VLOOKUP($E580,'[5]LOG Data SAP'!$D:$V,17,0)/10,
IF(D580=D579,T579,""))</f>
        <v>4.0999999999999996</v>
      </c>
      <c r="U580" s="25">
        <f>IFERROR(VLOOKUP($E580,'[5]LOG Data SAP'!$D:$V,18,0)/10,
IF(D580=D579,U579,""))</f>
        <v>4.0999999999999996</v>
      </c>
      <c r="V580" s="25">
        <f>IFERROR(VLOOKUP($E580,'[5]LOG Data SAP'!$D:$V,19,0)/10,
IF(D580=D579,V579,""))</f>
        <v>11</v>
      </c>
      <c r="W580" s="25">
        <f>IFERROR(VLOOKUP($E580,'[5]LOG Data SAP'!$D:$AO,21,0)/10,
IF(D580=D579,W579,""))</f>
        <v>0</v>
      </c>
      <c r="X580" s="25">
        <f>IFERROR(VLOOKUP($E580,'[5]LOG Data SAP'!$D:$AO,22,0)/10,
IF(D580=D579,X579,""))</f>
        <v>0</v>
      </c>
      <c r="Y580" s="25">
        <f>IFERROR(VLOOKUP($E580,'[5]LOG Data SAP'!$D:$AO,23,0)/10,
IF(D580=D579,Y579,""))</f>
        <v>0</v>
      </c>
      <c r="Z580" s="25">
        <f>IFERROR(VLOOKUP($E580,'[5]LOG Data SAP'!$D:$AO,25,0)/10,
IF(D580=D579,Z579,""))</f>
        <v>25</v>
      </c>
      <c r="AA580" s="25">
        <f>IFERROR(VLOOKUP($E580,'[5]LOG Data SAP'!$D:$AO,26,0)/10,
IF(D580=D579,AA579,""))</f>
        <v>16.3</v>
      </c>
      <c r="AB580" s="25">
        <f>IFERROR(VLOOKUP($E580,'[5]LOG Data SAP'!$D:$AO,27,0)/10,
IF(D580=D579,AB579,""))</f>
        <v>11.2</v>
      </c>
      <c r="AC580" s="26">
        <f>IFERROR(VLOOKUP($E580,'[5]LOG Data SAP'!$D:$AO,29,0)/IF(VLOOKUP($E580,'[5]LOG Data SAP'!$D:$AO,30,0)="G",1000,1),
IF(D580=D579,AC579,""))</f>
        <v>0.15362999999999999</v>
      </c>
      <c r="AD580" s="26">
        <f>IFERROR(VLOOKUP($E580,'[5]LOG Data SAP'!$D:$AO,31,0)/IF(VLOOKUP($E580,'[5]LOG Data SAP'!$D:$AO,32,0)="G",1000,1),
IF(D580=D579,AD579,""))</f>
        <v>0</v>
      </c>
      <c r="AE580" s="26">
        <f>IFERROR(VLOOKUP($E580,'[5]LOG Data SAP'!$D:$AO,33,0)/IF(VLOOKUP($E580,'[5]LOG Data SAP'!$D:$AO,34,0)="G",1000,1),
IF(D580=D579,AE579,""))</f>
        <v>3.8380000000000001</v>
      </c>
      <c r="AF580" s="27">
        <f t="shared" si="37"/>
        <v>184.91</v>
      </c>
      <c r="AG580" s="27" t="str">
        <f t="shared" si="38"/>
        <v/>
      </c>
      <c r="AH580" s="28">
        <f t="shared" si="39"/>
        <v>4.5640000000000003E-3</v>
      </c>
      <c r="AI580" s="18" t="str">
        <f>IFERROR(VLOOKUP(E580,'[5]LOG Data SAP'!$D:$E,2,0),IF(D580=D579,AI579,""))</f>
        <v>NDEO RLL-ON AQ_CL 50ML</v>
      </c>
      <c r="AJ580" s="20" t="str">
        <f>IFERROR([5]SKU!VI581,IF(D580=D579,AJ579,""))</f>
        <v>82886</v>
      </c>
      <c r="AK580" s="18" t="str">
        <f>VLOOKUP(E580,[5]SKU!I:X,16,FALSE)</f>
        <v>3307.20.00</v>
      </c>
    </row>
    <row r="581" spans="1:37">
      <c r="A581" s="18" t="str">
        <f>[5]SKU!AC582</f>
        <v>Nivea</v>
      </c>
      <c r="B581" s="18" t="str">
        <f>[5]SKU!AE582</f>
        <v>Nivea Deodorant</v>
      </c>
      <c r="C581" s="18" t="str">
        <f>[5]SKU!AJ582</f>
        <v>Deo Male</v>
      </c>
      <c r="D581" s="18" t="str">
        <f>[5]SKU!G582</f>
        <v>NDEO Roll On Cool Kick Cool Blue 50ml</v>
      </c>
      <c r="E581" s="19" t="str">
        <f>[5]SKU!I582</f>
        <v>48330-00105-00</v>
      </c>
      <c r="F581" s="19" t="str">
        <f>[5]SKU!J582</f>
        <v>82886-04800-33</v>
      </c>
      <c r="G581" s="18" t="str">
        <f>[5]SKU!K582</f>
        <v>NDEO RO CK 50 (Unique Code)</v>
      </c>
      <c r="H581" s="18" t="str">
        <f>IF([5]SKU!L582="R","Regular",
IF([5]SKU!L582="P","Promo",
IF([5]SKU!L582="S","Sample",
IF([5]SKU!L582="V","VAS",""))))</f>
        <v>Promo</v>
      </c>
      <c r="I581" s="18" t="str">
        <f>IF([5]SKU!QC582="A","Active",
IF([5]SKU!QC582="D","Discontinue",
IF([5]SKU!QC582="N","NPD","")))</f>
        <v>Active</v>
      </c>
      <c r="J581" s="18" t="str">
        <f>VLOOKUP(IFERROR(VLOOKUP(E581,'[5]Material Status'!A:I,9,0),""),'[5]Material Status'!U:W,3,0)</f>
        <v>Inactive</v>
      </c>
      <c r="K581" s="20" t="str">
        <f>IFERROR(VLOOKUP(E581,'[5]LOG Data SAP'!$D:$AO,11,0),
IF(D581=D580,K580,""))</f>
        <v>8999777008604</v>
      </c>
      <c r="L581" s="20" t="str">
        <f>IFERROR(VLOOKUP(E581,'[5]LOG Data SAP'!$D:$AO,13,0),
IF(D581=D580,L580,""))</f>
        <v/>
      </c>
      <c r="M581" s="20" t="str">
        <f>IFERROR(VLOOKUP(E581,'[5]LOG Data SAP'!$D:$AO,15,0),
IF(D581=D580,M580,""))</f>
        <v>8999777008611</v>
      </c>
      <c r="N581" s="21">
        <f>[5]SKU!VH582</f>
        <v>900</v>
      </c>
      <c r="O581" s="22">
        <f>[5]SKU!VN582</f>
        <v>16790</v>
      </c>
      <c r="P581" s="23">
        <f>[5]SKU!VO582</f>
        <v>45383</v>
      </c>
      <c r="Q581" s="24">
        <f>IFERROR(_xlfn.NUMBERVALUE(VLOOKUP(E581,'[5]LOG Data SAP'!$D:$M,9,0)),
IF(D581=D580,Q580,""))</f>
        <v>0</v>
      </c>
      <c r="R581" s="24">
        <f>IFERROR(_xlfn.NUMBERVALUE(VLOOKUP(E581,'[5]LOG Data SAP'!$D:$M,10,0)),
IF(D581=D580,R580,""))</f>
        <v>24</v>
      </c>
      <c r="S581" s="24">
        <f t="shared" si="36"/>
        <v>0</v>
      </c>
      <c r="T581" s="25">
        <f>IFERROR(VLOOKUP($E581,'[5]LOG Data SAP'!$D:$V,17,0)/10,
IF(D581=D580,T580,""))</f>
        <v>4.0999999999999996</v>
      </c>
      <c r="U581" s="25">
        <f>IFERROR(VLOOKUP($E581,'[5]LOG Data SAP'!$D:$V,18,0)/10,
IF(D581=D580,U580,""))</f>
        <v>4.0999999999999996</v>
      </c>
      <c r="V581" s="25">
        <f>IFERROR(VLOOKUP($E581,'[5]LOG Data SAP'!$D:$V,19,0)/10,
IF(D581=D580,V580,""))</f>
        <v>11</v>
      </c>
      <c r="W581" s="25">
        <f>IFERROR(VLOOKUP($E581,'[5]LOG Data SAP'!$D:$AO,21,0)/10,
IF(D581=D580,W580,""))</f>
        <v>0</v>
      </c>
      <c r="X581" s="25">
        <f>IFERROR(VLOOKUP($E581,'[5]LOG Data SAP'!$D:$AO,22,0)/10,
IF(D581=D580,X580,""))</f>
        <v>0</v>
      </c>
      <c r="Y581" s="25">
        <f>IFERROR(VLOOKUP($E581,'[5]LOG Data SAP'!$D:$AO,23,0)/10,
IF(D581=D580,Y580,""))</f>
        <v>0</v>
      </c>
      <c r="Z581" s="25">
        <f>IFERROR(VLOOKUP($E581,'[5]LOG Data SAP'!$D:$AO,25,0)/10,
IF(D581=D580,Z580,""))</f>
        <v>25</v>
      </c>
      <c r="AA581" s="25">
        <f>IFERROR(VLOOKUP($E581,'[5]LOG Data SAP'!$D:$AO,26,0)/10,
IF(D581=D580,AA580,""))</f>
        <v>16.3</v>
      </c>
      <c r="AB581" s="25">
        <f>IFERROR(VLOOKUP($E581,'[5]LOG Data SAP'!$D:$AO,27,0)/10,
IF(D581=D580,AB580,""))</f>
        <v>11.2</v>
      </c>
      <c r="AC581" s="26">
        <f>IFERROR(VLOOKUP($E581,'[5]LOG Data SAP'!$D:$AO,29,0)/IF(VLOOKUP($E581,'[5]LOG Data SAP'!$D:$AO,30,0)="G",1000,1),
IF(D581=D580,AC580,""))</f>
        <v>0.15362999999999999</v>
      </c>
      <c r="AD581" s="26">
        <f>IFERROR(VLOOKUP($E581,'[5]LOG Data SAP'!$D:$AO,31,0)/IF(VLOOKUP($E581,'[5]LOG Data SAP'!$D:$AO,32,0)="G",1000,1),
IF(D581=D580,AD580,""))</f>
        <v>0</v>
      </c>
      <c r="AE581" s="26">
        <f>IFERROR(VLOOKUP($E581,'[5]LOG Data SAP'!$D:$AO,33,0)/IF(VLOOKUP($E581,'[5]LOG Data SAP'!$D:$AO,34,0)="G",1000,1),
IF(D581=D580,AE580,""))</f>
        <v>3.8380000000000001</v>
      </c>
      <c r="AF581" s="27">
        <f t="shared" si="37"/>
        <v>184.91</v>
      </c>
      <c r="AG581" s="27" t="str">
        <f t="shared" si="38"/>
        <v/>
      </c>
      <c r="AH581" s="28">
        <f t="shared" si="39"/>
        <v>4.5640000000000003E-3</v>
      </c>
      <c r="AI581" s="18" t="str">
        <f>IFERROR(VLOOKUP(E581,'[5]LOG Data SAP'!$D:$E,2,0),IF(D581=D580,AI580,""))</f>
        <v>NMEN DEO COOL KICK 50ML</v>
      </c>
      <c r="AJ581" s="20" t="str">
        <f>IFERROR([5]SKU!VI582,IF(D581=D580,AJ580,""))</f>
        <v>82886</v>
      </c>
      <c r="AK581" s="18" t="str">
        <f>VLOOKUP(E581,[5]SKU!I:X,16,FALSE)</f>
        <v>3307.20.00</v>
      </c>
    </row>
    <row r="582" spans="1:37">
      <c r="A582" s="18" t="str">
        <f>[5]SKU!AC583</f>
        <v>Nivea</v>
      </c>
      <c r="B582" s="18" t="str">
        <f>[5]SKU!AE583</f>
        <v>Nivea Deodorant</v>
      </c>
      <c r="C582" s="18" t="str">
        <f>[5]SKU!AJ583</f>
        <v>Deo Male</v>
      </c>
      <c r="D582" s="18" t="str">
        <f>[5]SKU!G583</f>
        <v>NDEO Roll On Cool Kick Freezy Green 50ml</v>
      </c>
      <c r="E582" s="19" t="str">
        <f>[5]SKU!I583</f>
        <v>83188-04800-31</v>
      </c>
      <c r="F582" s="19" t="str">
        <f>[5]SKU!J583</f>
        <v>83188-04800-31</v>
      </c>
      <c r="G582" s="18" t="str">
        <f>[5]SKU!K583</f>
        <v>NIVEA MEN Cool Kick Freezy Green Deodorant Roll On 50ml</v>
      </c>
      <c r="H582" s="18" t="str">
        <f>IF([5]SKU!L583="R","Regular",
IF([5]SKU!L583="P","Promo",
IF([5]SKU!L583="S","Sample",
IF([5]SKU!L583="V","VAS",""))))</f>
        <v>Regular</v>
      </c>
      <c r="I582" s="18" t="str">
        <f>IF([5]SKU!QC583="A","Active",
IF([5]SKU!QC583="D","Discontinue",
IF([5]SKU!QC583="N","NPD","")))</f>
        <v>Active</v>
      </c>
      <c r="J582" s="18" t="str">
        <f>VLOOKUP(IFERROR(VLOOKUP(E582,'[5]Material Status'!A:I,9,0),""),'[5]Material Status'!U:W,3,0)</f>
        <v>Active</v>
      </c>
      <c r="K582" s="20" t="str">
        <f>IFERROR(VLOOKUP(E582,'[5]LOG Data SAP'!$D:$AO,11,0),
IF(D582=D581,K581,""))</f>
        <v>8999777016784</v>
      </c>
      <c r="L582" s="20" t="str">
        <f>IFERROR(VLOOKUP(E582,'[5]LOG Data SAP'!$D:$AO,13,0),
IF(D582=D581,L581,""))</f>
        <v/>
      </c>
      <c r="M582" s="20" t="str">
        <f>IFERROR(VLOOKUP(E582,'[5]LOG Data SAP'!$D:$AO,15,0),
IF(D582=D581,M581,""))</f>
        <v>8999777016791</v>
      </c>
      <c r="N582" s="21">
        <f>[5]SKU!VH583</f>
        <v>900</v>
      </c>
      <c r="O582" s="22">
        <f>[5]SKU!VN583</f>
        <v>16790</v>
      </c>
      <c r="P582" s="23">
        <f>[5]SKU!VO583</f>
        <v>45383</v>
      </c>
      <c r="Q582" s="24">
        <f>IFERROR(_xlfn.NUMBERVALUE(VLOOKUP(E582,'[5]LOG Data SAP'!$D:$M,9,0)),
IF(D582=D581,Q581,""))</f>
        <v>0</v>
      </c>
      <c r="R582" s="24">
        <f>IFERROR(_xlfn.NUMBERVALUE(VLOOKUP(E582,'[5]LOG Data SAP'!$D:$M,10,0)),
IF(D582=D581,R581,""))</f>
        <v>24</v>
      </c>
      <c r="S582" s="24">
        <f t="shared" si="36"/>
        <v>0</v>
      </c>
      <c r="T582" s="25">
        <f>IFERROR(VLOOKUP($E582,'[5]LOG Data SAP'!$D:$V,17,0)/10,
IF(D582=D581,T581,""))</f>
        <v>4.0999999999999996</v>
      </c>
      <c r="U582" s="25">
        <f>IFERROR(VLOOKUP($E582,'[5]LOG Data SAP'!$D:$V,18,0)/10,
IF(D582=D581,U581,""))</f>
        <v>4.0999999999999996</v>
      </c>
      <c r="V582" s="25">
        <f>IFERROR(VLOOKUP($E582,'[5]LOG Data SAP'!$D:$V,19,0)/10,
IF(D582=D581,V581,""))</f>
        <v>11</v>
      </c>
      <c r="W582" s="25">
        <f>IFERROR(VLOOKUP($E582,'[5]LOG Data SAP'!$D:$AO,21,0)/10,
IF(D582=D581,W581,""))</f>
        <v>0</v>
      </c>
      <c r="X582" s="25">
        <f>IFERROR(VLOOKUP($E582,'[5]LOG Data SAP'!$D:$AO,22,0)/10,
IF(D582=D581,X581,""))</f>
        <v>0</v>
      </c>
      <c r="Y582" s="25">
        <f>IFERROR(VLOOKUP($E582,'[5]LOG Data SAP'!$D:$AO,23,0)/10,
IF(D582=D581,Y581,""))</f>
        <v>0</v>
      </c>
      <c r="Z582" s="25">
        <f>IFERROR(VLOOKUP($E582,'[5]LOG Data SAP'!$D:$AO,25,0)/10,
IF(D582=D581,Z581,""))</f>
        <v>25.8</v>
      </c>
      <c r="AA582" s="25">
        <f>IFERROR(VLOOKUP($E582,'[5]LOG Data SAP'!$D:$AO,26,0)/10,
IF(D582=D581,AA581,""))</f>
        <v>17.100000000000001</v>
      </c>
      <c r="AB582" s="25">
        <f>IFERROR(VLOOKUP($E582,'[5]LOG Data SAP'!$D:$AO,27,0)/10,
IF(D582=D581,AB581,""))</f>
        <v>12.8</v>
      </c>
      <c r="AC582" s="26">
        <f>IFERROR(VLOOKUP($E582,'[5]LOG Data SAP'!$D:$AO,29,0)/IF(VLOOKUP($E582,'[5]LOG Data SAP'!$D:$AO,30,0)="G",1000,1),
IF(D582=D581,AC581,""))</f>
        <v>0.15367</v>
      </c>
      <c r="AD582" s="26">
        <f>IFERROR(VLOOKUP($E582,'[5]LOG Data SAP'!$D:$AO,31,0)/IF(VLOOKUP($E582,'[5]LOG Data SAP'!$D:$AO,32,0)="G",1000,1),
IF(D582=D581,AD581,""))</f>
        <v>0</v>
      </c>
      <c r="AE582" s="26">
        <f>IFERROR(VLOOKUP($E582,'[5]LOG Data SAP'!$D:$AO,33,0)/IF(VLOOKUP($E582,'[5]LOG Data SAP'!$D:$AO,34,0)="G",1000,1),
IF(D582=D581,AE581,""))</f>
        <v>3.839</v>
      </c>
      <c r="AF582" s="27">
        <f t="shared" si="37"/>
        <v>184.91</v>
      </c>
      <c r="AG582" s="27" t="str">
        <f t="shared" si="38"/>
        <v/>
      </c>
      <c r="AH582" s="28">
        <f t="shared" si="39"/>
        <v>5.6471040000000009E-3</v>
      </c>
      <c r="AI582" s="18" t="str">
        <f>IFERROR(VLOOKUP(E582,'[5]LOG Data SAP'!$D:$E,2,0),IF(D582=D581,AI581,""))</f>
        <v>NDEO RLL-ON SP_DRY_CL_XTR_ML 50ML</v>
      </c>
      <c r="AJ582" s="20" t="str">
        <f>IFERROR([5]SKU!VI583,IF(D582=D581,AJ581,""))</f>
        <v>83188</v>
      </c>
      <c r="AK582" s="18" t="str">
        <f>VLOOKUP(E582,[5]SKU!I:X,16,FALSE)</f>
        <v>3307.20.00</v>
      </c>
    </row>
    <row r="583" spans="1:37">
      <c r="A583" s="18" t="str">
        <f>[5]SKU!AC584</f>
        <v>Nivea</v>
      </c>
      <c r="B583" s="18" t="str">
        <f>[5]SKU!AE584</f>
        <v>Nivea Deodorant</v>
      </c>
      <c r="C583" s="18" t="str">
        <f>[5]SKU!AJ584</f>
        <v>Deo Male</v>
      </c>
      <c r="D583" s="18" t="str">
        <f>[5]SKU!G584</f>
        <v>NDEO Roll On Cool Kick Cool Blue 50ml</v>
      </c>
      <c r="E583" s="19" t="str">
        <f>[5]SKU!I584</f>
        <v>80030-04800-33</v>
      </c>
      <c r="F583" s="19" t="str">
        <f>[5]SKU!J584</f>
        <v>80030-04800-32</v>
      </c>
      <c r="G583" s="18" t="str">
        <f>[5]SKU!K584</f>
        <v>NIVEA MEN Deep Deodorant Roll On 25ml</v>
      </c>
      <c r="H583" s="18" t="str">
        <f>IF([5]SKU!L584="R","Regular",
IF([5]SKU!L584="P","Promo",
IF([5]SKU!L584="S","Sample",
IF([5]SKU!L584="V","VAS",""))))</f>
        <v>Regular</v>
      </c>
      <c r="I583" s="18" t="str">
        <f>IF([5]SKU!QC584="A","Active",
IF([5]SKU!QC584="D","Discontinue",
IF([5]SKU!QC584="N","NPD","")))</f>
        <v>Active</v>
      </c>
      <c r="J583" s="18" t="str">
        <f>VLOOKUP(IFERROR(VLOOKUP(E583,'[5]Material Status'!A:I,9,0),""),'[5]Material Status'!U:W,3,0)</f>
        <v>Active</v>
      </c>
      <c r="K583" s="20" t="str">
        <f>IFERROR(VLOOKUP(E583,'[5]LOG Data SAP'!$D:$AO,11,0),
IF(D583=D582,K582,""))</f>
        <v>8999777010591</v>
      </c>
      <c r="L583" s="20" t="str">
        <f>IFERROR(VLOOKUP(E583,'[5]LOG Data SAP'!$D:$AO,13,0),
IF(D583=D582,L582,""))</f>
        <v/>
      </c>
      <c r="M583" s="20" t="str">
        <f>IFERROR(VLOOKUP(E583,'[5]LOG Data SAP'!$D:$AO,15,0),
IF(D583=D582,M582,""))</f>
        <v>8999777014858</v>
      </c>
      <c r="N583" s="21">
        <f>[5]SKU!VH584</f>
        <v>900</v>
      </c>
      <c r="O583" s="22">
        <f>[5]SKU!VN584</f>
        <v>16790</v>
      </c>
      <c r="P583" s="23">
        <f>[5]SKU!VO584</f>
        <v>45413</v>
      </c>
      <c r="Q583" s="24">
        <f>IFERROR(_xlfn.NUMBERVALUE(VLOOKUP(E583,'[5]LOG Data SAP'!$D:$M,9,0)),
IF(D583=D582,Q582,""))</f>
        <v>0</v>
      </c>
      <c r="R583" s="24">
        <f>IFERROR(_xlfn.NUMBERVALUE(VLOOKUP(E583,'[5]LOG Data SAP'!$D:$M,10,0)),
IF(D583=D582,R582,""))</f>
        <v>30</v>
      </c>
      <c r="S583" s="24">
        <f t="shared" si="36"/>
        <v>0</v>
      </c>
      <c r="T583" s="25">
        <f>IFERROR(VLOOKUP($E583,'[5]LOG Data SAP'!$D:$V,17,0)/10,
IF(D583=D582,T582,""))</f>
        <v>3.7</v>
      </c>
      <c r="U583" s="25">
        <f>IFERROR(VLOOKUP($E583,'[5]LOG Data SAP'!$D:$V,18,0)/10,
IF(D583=D582,U582,""))</f>
        <v>3.7</v>
      </c>
      <c r="V583" s="25">
        <f>IFERROR(VLOOKUP($E583,'[5]LOG Data SAP'!$D:$V,19,0)/10,
IF(D583=D582,V582,""))</f>
        <v>9</v>
      </c>
      <c r="W583" s="25">
        <f>IFERROR(VLOOKUP($E583,'[5]LOG Data SAP'!$D:$AO,21,0)/10,
IF(D583=D582,W582,""))</f>
        <v>0</v>
      </c>
      <c r="X583" s="25">
        <f>IFERROR(VLOOKUP($E583,'[5]LOG Data SAP'!$D:$AO,22,0)/10,
IF(D583=D582,X582,""))</f>
        <v>0</v>
      </c>
      <c r="Y583" s="25">
        <f>IFERROR(VLOOKUP($E583,'[5]LOG Data SAP'!$D:$AO,23,0)/10,
IF(D583=D582,Y582,""))</f>
        <v>0</v>
      </c>
      <c r="Z583" s="25">
        <f>IFERROR(VLOOKUP($E583,'[5]LOG Data SAP'!$D:$AO,25,0)/10,
IF(D583=D582,Z582,""))</f>
        <v>24</v>
      </c>
      <c r="AA583" s="25">
        <f>IFERROR(VLOOKUP($E583,'[5]LOG Data SAP'!$D:$AO,26,0)/10,
IF(D583=D582,AA582,""))</f>
        <v>19.600000000000001</v>
      </c>
      <c r="AB583" s="25">
        <f>IFERROR(VLOOKUP($E583,'[5]LOG Data SAP'!$D:$AO,27,0)/10,
IF(D583=D582,AB582,""))</f>
        <v>11</v>
      </c>
      <c r="AC583" s="26">
        <f>IFERROR(VLOOKUP($E583,'[5]LOG Data SAP'!$D:$AO,29,0)/IF(VLOOKUP($E583,'[5]LOG Data SAP'!$D:$AO,30,0)="G",1000,1),
IF(D583=D582,AC582,""))</f>
        <v>0.108195</v>
      </c>
      <c r="AD583" s="26">
        <f>IFERROR(VLOOKUP($E583,'[5]LOG Data SAP'!$D:$AO,31,0)/IF(VLOOKUP($E583,'[5]LOG Data SAP'!$D:$AO,32,0)="G",1000,1),
IF(D583=D582,AD582,""))</f>
        <v>0</v>
      </c>
      <c r="AE583" s="26">
        <f>IFERROR(VLOOKUP($E583,'[5]LOG Data SAP'!$D:$AO,33,0)/IF(VLOOKUP($E583,'[5]LOG Data SAP'!$D:$AO,34,0)="G",1000,1),
IF(D583=D582,AE582,""))</f>
        <v>3.4369999999999998</v>
      </c>
      <c r="AF583" s="27">
        <f t="shared" si="37"/>
        <v>123.21000000000001</v>
      </c>
      <c r="AG583" s="27" t="str">
        <f t="shared" si="38"/>
        <v/>
      </c>
      <c r="AH583" s="28">
        <f t="shared" si="39"/>
        <v>5.1744000000000009E-3</v>
      </c>
      <c r="AI583" s="18" t="str">
        <f>IFERROR(VLOOKUP(E583,'[5]LOG Data SAP'!$D:$E,2,0),IF(D583=D582,AI582,""))</f>
        <v>NDEO RLL_ON DP_ML 25ML</v>
      </c>
      <c r="AJ583" s="20" t="str">
        <f>IFERROR([5]SKU!VI584,IF(D583=D582,AJ582,""))</f>
        <v>82886</v>
      </c>
      <c r="AK583" s="18" t="str">
        <f>VLOOKUP(E583,[5]SKU!I:X,16,FALSE)</f>
        <v>3307.20.00</v>
      </c>
    </row>
    <row r="584" spans="1:37">
      <c r="A584" s="18" t="str">
        <f>[5]SKU!AC585</f>
        <v>Nivea</v>
      </c>
      <c r="B584" s="18" t="str">
        <f>[5]SKU!AE585</f>
        <v>Nivea Deodorant</v>
      </c>
      <c r="C584" s="18" t="str">
        <f>[5]SKU!AJ585</f>
        <v>Deo Male</v>
      </c>
      <c r="D584" s="18" t="str">
        <f>[5]SKU!G585</f>
        <v>NDEO Roll On Deep 25ml</v>
      </c>
      <c r="E584" s="19" t="str">
        <f>[5]SKU!I585</f>
        <v>80030-04800-32</v>
      </c>
      <c r="F584" s="19" t="str">
        <f>[5]SKU!J585</f>
        <v>80030-04800-32</v>
      </c>
      <c r="G584" s="18" t="str">
        <f>[5]SKU!K585</f>
        <v>NIVEA MEN Deep Deodorant Roll On 25ml</v>
      </c>
      <c r="H584" s="18" t="str">
        <f>IF([5]SKU!L585="R","Regular",
IF([5]SKU!L585="P","Promo",
IF([5]SKU!L585="S","Sample",
IF([5]SKU!L585="V","VAS",""))))</f>
        <v>Regular</v>
      </c>
      <c r="I584" s="18" t="str">
        <f>IF([5]SKU!QC585="A","Active",
IF([5]SKU!QC585="D","Discontinue",
IF([5]SKU!QC585="N","NPD","")))</f>
        <v>Active</v>
      </c>
      <c r="J584" s="18" t="str">
        <f>VLOOKUP(IFERROR(VLOOKUP(E584,'[5]Material Status'!A:I,9,0),""),'[5]Material Status'!U:W,3,0)</f>
        <v>Active</v>
      </c>
      <c r="K584" s="20" t="str">
        <f>IFERROR(VLOOKUP(E584,'[5]LOG Data SAP'!$D:$AO,11,0),
IF(D584=D583,K583,""))</f>
        <v>8999777010591</v>
      </c>
      <c r="L584" s="20" t="str">
        <f>IFERROR(VLOOKUP(E584,'[5]LOG Data SAP'!$D:$AO,13,0),
IF(D584=D583,L583,""))</f>
        <v/>
      </c>
      <c r="M584" s="20" t="str">
        <f>IFERROR(VLOOKUP(E584,'[5]LOG Data SAP'!$D:$AO,15,0),
IF(D584=D583,M583,""))</f>
        <v>8999777014858</v>
      </c>
      <c r="N584" s="21">
        <f>[5]SKU!VH585</f>
        <v>1095</v>
      </c>
      <c r="O584" s="22">
        <f>[5]SKU!VN585</f>
        <v>10610</v>
      </c>
      <c r="P584" s="23">
        <f>[5]SKU!VO585</f>
        <v>45383</v>
      </c>
      <c r="Q584" s="24">
        <f>IFERROR(_xlfn.NUMBERVALUE(VLOOKUP(E584,'[5]LOG Data SAP'!$D:$M,9,0)),
IF(D584=D583,Q583,""))</f>
        <v>0</v>
      </c>
      <c r="R584" s="24">
        <f>IFERROR(_xlfn.NUMBERVALUE(VLOOKUP(E584,'[5]LOG Data SAP'!$D:$M,10,0)),
IF(D584=D583,R583,""))</f>
        <v>30</v>
      </c>
      <c r="S584" s="24">
        <f t="shared" si="36"/>
        <v>0</v>
      </c>
      <c r="T584" s="25">
        <f>IFERROR(VLOOKUP($E584,'[5]LOG Data SAP'!$D:$V,17,0)/10,
IF(D584=D583,T583,""))</f>
        <v>3.7</v>
      </c>
      <c r="U584" s="25">
        <f>IFERROR(VLOOKUP($E584,'[5]LOG Data SAP'!$D:$V,18,0)/10,
IF(D584=D583,U583,""))</f>
        <v>3.7</v>
      </c>
      <c r="V584" s="25">
        <f>IFERROR(VLOOKUP($E584,'[5]LOG Data SAP'!$D:$V,19,0)/10,
IF(D584=D583,V583,""))</f>
        <v>9</v>
      </c>
      <c r="W584" s="25">
        <f>IFERROR(VLOOKUP($E584,'[5]LOG Data SAP'!$D:$AO,21,0)/10,
IF(D584=D583,W583,""))</f>
        <v>0</v>
      </c>
      <c r="X584" s="25">
        <f>IFERROR(VLOOKUP($E584,'[5]LOG Data SAP'!$D:$AO,22,0)/10,
IF(D584=D583,X583,""))</f>
        <v>0</v>
      </c>
      <c r="Y584" s="25">
        <f>IFERROR(VLOOKUP($E584,'[5]LOG Data SAP'!$D:$AO,23,0)/10,
IF(D584=D583,Y583,""))</f>
        <v>0</v>
      </c>
      <c r="Z584" s="25">
        <f>IFERROR(VLOOKUP($E584,'[5]LOG Data SAP'!$D:$AO,25,0)/10,
IF(D584=D583,Z583,""))</f>
        <v>24</v>
      </c>
      <c r="AA584" s="25">
        <f>IFERROR(VLOOKUP($E584,'[5]LOG Data SAP'!$D:$AO,26,0)/10,
IF(D584=D583,AA583,""))</f>
        <v>19.600000000000001</v>
      </c>
      <c r="AB584" s="25">
        <f>IFERROR(VLOOKUP($E584,'[5]LOG Data SAP'!$D:$AO,27,0)/10,
IF(D584=D583,AB583,""))</f>
        <v>11</v>
      </c>
      <c r="AC584" s="26">
        <f>IFERROR(VLOOKUP($E584,'[5]LOG Data SAP'!$D:$AO,29,0)/IF(VLOOKUP($E584,'[5]LOG Data SAP'!$D:$AO,30,0)="G",1000,1),
IF(D584=D583,AC583,""))</f>
        <v>0.108195</v>
      </c>
      <c r="AD584" s="26">
        <f>IFERROR(VLOOKUP($E584,'[5]LOG Data SAP'!$D:$AO,31,0)/IF(VLOOKUP($E584,'[5]LOG Data SAP'!$D:$AO,32,0)="G",1000,1),
IF(D584=D583,AD583,""))</f>
        <v>0</v>
      </c>
      <c r="AE584" s="26">
        <f>IFERROR(VLOOKUP($E584,'[5]LOG Data SAP'!$D:$AO,33,0)/IF(VLOOKUP($E584,'[5]LOG Data SAP'!$D:$AO,34,0)="G",1000,1),
IF(D584=D583,AE583,""))</f>
        <v>3.4369999999999998</v>
      </c>
      <c r="AF584" s="27">
        <f t="shared" si="37"/>
        <v>123.21000000000001</v>
      </c>
      <c r="AG584" s="27" t="str">
        <f t="shared" si="38"/>
        <v/>
      </c>
      <c r="AH584" s="28">
        <f t="shared" si="39"/>
        <v>5.1744000000000009E-3</v>
      </c>
      <c r="AI584" s="18" t="str">
        <f>IFERROR(VLOOKUP(E584,'[5]LOG Data SAP'!$D:$E,2,0),IF(D584=D583,AI583,""))</f>
        <v>NDEO RLL_ON DP_ML 25ML</v>
      </c>
      <c r="AJ584" s="20" t="str">
        <f>IFERROR([5]SKU!VI585,IF(D584=D583,AJ583,""))</f>
        <v>80030</v>
      </c>
      <c r="AK584" s="18" t="str">
        <f>VLOOKUP(E584,[5]SKU!I:X,16,FALSE)</f>
        <v>3307.20.00</v>
      </c>
    </row>
    <row r="585" spans="1:37">
      <c r="A585" s="18" t="str">
        <f>[5]SKU!AC586</f>
        <v>Nivea</v>
      </c>
      <c r="B585" s="18" t="str">
        <f>[5]SKU!AE586</f>
        <v>Nivea Deodorant</v>
      </c>
      <c r="C585" s="18" t="str">
        <f>[5]SKU!AJ586</f>
        <v>Deo Male</v>
      </c>
      <c r="D585" s="18" t="str">
        <f>[5]SKU!G586</f>
        <v>NDEO Roll On Deep 25ml</v>
      </c>
      <c r="E585" s="19" t="str">
        <f>[5]SKU!I586</f>
        <v>80030-04810-30</v>
      </c>
      <c r="F585" s="19" t="str">
        <f>[5]SKU!J586</f>
        <v>80030-04800-32</v>
      </c>
      <c r="G585" s="18" t="str">
        <f>[5]SKU!K586</f>
        <v>NIVEA MEN Deep Deodorant Roll On 25ml</v>
      </c>
      <c r="H585" s="18" t="str">
        <f>IF([5]SKU!L586="R","Regular",
IF([5]SKU!L586="P","Promo",
IF([5]SKU!L586="S","Sample",
IF([5]SKU!L586="V","VAS",""))))</f>
        <v>Regular</v>
      </c>
      <c r="I585" s="18" t="str">
        <f>IF([5]SKU!QC586="A","Active",
IF([5]SKU!QC586="D","Discontinue",
IF([5]SKU!QC586="N","NPD","")))</f>
        <v>Active</v>
      </c>
      <c r="J585" s="18" t="str">
        <f>VLOOKUP(IFERROR(VLOOKUP(E585,'[5]Material Status'!A:I,9,0),""),'[5]Material Status'!U:W,3,0)</f>
        <v>Inactive</v>
      </c>
      <c r="K585" s="20" t="str">
        <f>IFERROR(VLOOKUP(E585,'[5]LOG Data SAP'!$D:$AO,11,0),
IF(D585=D584,K584,""))</f>
        <v>8999777010591</v>
      </c>
      <c r="L585" s="20" t="str">
        <f>IFERROR(VLOOKUP(E585,'[5]LOG Data SAP'!$D:$AO,13,0),
IF(D585=D584,L584,""))</f>
        <v/>
      </c>
      <c r="M585" s="20" t="str">
        <f>IFERROR(VLOOKUP(E585,'[5]LOG Data SAP'!$D:$AO,15,0),
IF(D585=D584,M584,""))</f>
        <v>8999777014858</v>
      </c>
      <c r="N585" s="21">
        <f>[5]SKU!VH586</f>
        <v>1095</v>
      </c>
      <c r="O585" s="22">
        <f>[5]SKU!VN586</f>
        <v>10610</v>
      </c>
      <c r="P585" s="23">
        <f>[5]SKU!VO586</f>
        <v>45383</v>
      </c>
      <c r="Q585" s="24">
        <f>IFERROR(_xlfn.NUMBERVALUE(VLOOKUP(E585,'[5]LOG Data SAP'!$D:$M,9,0)),
IF(D585=D584,Q584,""))</f>
        <v>0</v>
      </c>
      <c r="R585" s="24">
        <f>IFERROR(_xlfn.NUMBERVALUE(VLOOKUP(E585,'[5]LOG Data SAP'!$D:$M,10,0)),
IF(D585=D584,R584,""))</f>
        <v>30</v>
      </c>
      <c r="S585" s="24">
        <f t="shared" si="36"/>
        <v>0</v>
      </c>
      <c r="T585" s="25">
        <f>IFERROR(VLOOKUP($E585,'[5]LOG Data SAP'!$D:$V,17,0)/10,
IF(D585=D584,T584,""))</f>
        <v>3.7</v>
      </c>
      <c r="U585" s="25">
        <f>IFERROR(VLOOKUP($E585,'[5]LOG Data SAP'!$D:$V,18,0)/10,
IF(D585=D584,U584,""))</f>
        <v>3.7</v>
      </c>
      <c r="V585" s="25">
        <f>IFERROR(VLOOKUP($E585,'[5]LOG Data SAP'!$D:$V,19,0)/10,
IF(D585=D584,V584,""))</f>
        <v>9</v>
      </c>
      <c r="W585" s="25">
        <f>IFERROR(VLOOKUP($E585,'[5]LOG Data SAP'!$D:$AO,21,0)/10,
IF(D585=D584,W584,""))</f>
        <v>0</v>
      </c>
      <c r="X585" s="25">
        <f>IFERROR(VLOOKUP($E585,'[5]LOG Data SAP'!$D:$AO,22,0)/10,
IF(D585=D584,X584,""))</f>
        <v>0</v>
      </c>
      <c r="Y585" s="25">
        <f>IFERROR(VLOOKUP($E585,'[5]LOG Data SAP'!$D:$AO,23,0)/10,
IF(D585=D584,Y584,""))</f>
        <v>0</v>
      </c>
      <c r="Z585" s="25">
        <f>IFERROR(VLOOKUP($E585,'[5]LOG Data SAP'!$D:$AO,25,0)/10,
IF(D585=D584,Z584,""))</f>
        <v>24</v>
      </c>
      <c r="AA585" s="25">
        <f>IFERROR(VLOOKUP($E585,'[5]LOG Data SAP'!$D:$AO,26,0)/10,
IF(D585=D584,AA584,""))</f>
        <v>19.600000000000001</v>
      </c>
      <c r="AB585" s="25">
        <f>IFERROR(VLOOKUP($E585,'[5]LOG Data SAP'!$D:$AO,27,0)/10,
IF(D585=D584,AB584,""))</f>
        <v>11</v>
      </c>
      <c r="AC585" s="26">
        <f>IFERROR(VLOOKUP($E585,'[5]LOG Data SAP'!$D:$AO,29,0)/IF(VLOOKUP($E585,'[5]LOG Data SAP'!$D:$AO,30,0)="G",1000,1),
IF(D585=D584,AC584,""))</f>
        <v>0.108</v>
      </c>
      <c r="AD585" s="26">
        <f>IFERROR(VLOOKUP($E585,'[5]LOG Data SAP'!$D:$AO,31,0)/IF(VLOOKUP($E585,'[5]LOG Data SAP'!$D:$AO,32,0)="G",1000,1),
IF(D585=D584,AD584,""))</f>
        <v>0</v>
      </c>
      <c r="AE585" s="26">
        <f>IFERROR(VLOOKUP($E585,'[5]LOG Data SAP'!$D:$AO,33,0)/IF(VLOOKUP($E585,'[5]LOG Data SAP'!$D:$AO,34,0)="G",1000,1),
IF(D585=D584,AE584,""))</f>
        <v>3.4369999999999998</v>
      </c>
      <c r="AF585" s="27">
        <f t="shared" si="37"/>
        <v>123.21000000000001</v>
      </c>
      <c r="AG585" s="27" t="str">
        <f t="shared" si="38"/>
        <v/>
      </c>
      <c r="AH585" s="28">
        <f t="shared" si="39"/>
        <v>5.1744000000000009E-3</v>
      </c>
      <c r="AI585" s="18" t="str">
        <f>IFERROR(VLOOKUP(E585,'[5]LOG Data SAP'!$D:$E,2,0),IF(D585=D584,AI584,""))</f>
        <v>NDEO RLL_ON DP_ML 25ML</v>
      </c>
      <c r="AJ585" s="20" t="str">
        <f>IFERROR([5]SKU!VI586,IF(D585=D584,AJ584,""))</f>
        <v>80030</v>
      </c>
      <c r="AK585" s="18" t="str">
        <f>VLOOKUP(E585,[5]SKU!I:X,16,FALSE)</f>
        <v>3307.20.00</v>
      </c>
    </row>
    <row r="586" spans="1:37">
      <c r="A586" s="18" t="str">
        <f>[5]SKU!AC587</f>
        <v>Nivea</v>
      </c>
      <c r="B586" s="18" t="str">
        <f>[5]SKU!AE587</f>
        <v>Nivea Deodorant</v>
      </c>
      <c r="C586" s="18" t="str">
        <f>[5]SKU!AJ587</f>
        <v>Deo Male</v>
      </c>
      <c r="D586" s="18" t="str">
        <f>[5]SKU!G587</f>
        <v>NDEO Roll On Deep 25ml</v>
      </c>
      <c r="E586" s="19" t="str">
        <f>[5]SKU!I587</f>
        <v>80030-04800-30</v>
      </c>
      <c r="F586" s="19" t="str">
        <f>[5]SKU!J587</f>
        <v>80030-04800-32</v>
      </c>
      <c r="G586" s="18" t="str">
        <f>[5]SKU!K587</f>
        <v>NIVEA MEN Deep Deodorant Roll On 25ml</v>
      </c>
      <c r="H586" s="18" t="str">
        <f>IF([5]SKU!L587="R","Regular",
IF([5]SKU!L587="P","Promo",
IF([5]SKU!L587="S","Sample",
IF([5]SKU!L587="V","VAS",""))))</f>
        <v>Regular</v>
      </c>
      <c r="I586" s="18" t="str">
        <f>IF([5]SKU!QC587="A","Active",
IF([5]SKU!QC587="D","Discontinue",
IF([5]SKU!QC587="N","NPD","")))</f>
        <v>Active</v>
      </c>
      <c r="J586" s="18" t="str">
        <f>VLOOKUP(IFERROR(VLOOKUP(E586,'[5]Material Status'!A:I,9,0),""),'[5]Material Status'!U:W,3,0)</f>
        <v>Active</v>
      </c>
      <c r="K586" s="20" t="str">
        <f>IFERROR(VLOOKUP(E586,'[5]LOG Data SAP'!$D:$AO,11,0),
IF(D586=D585,K585,""))</f>
        <v>8999777010591</v>
      </c>
      <c r="L586" s="20" t="str">
        <f>IFERROR(VLOOKUP(E586,'[5]LOG Data SAP'!$D:$AO,13,0),
IF(D586=D585,L585,""))</f>
        <v/>
      </c>
      <c r="M586" s="20" t="str">
        <f>IFERROR(VLOOKUP(E586,'[5]LOG Data SAP'!$D:$AO,15,0),
IF(D586=D585,M585,""))</f>
        <v>8999777014858</v>
      </c>
      <c r="N586" s="21">
        <f>[5]SKU!VH587</f>
        <v>1095</v>
      </c>
      <c r="O586" s="22">
        <f>[5]SKU!VN587</f>
        <v>10610</v>
      </c>
      <c r="P586" s="23">
        <f>[5]SKU!VO587</f>
        <v>45383</v>
      </c>
      <c r="Q586" s="24">
        <f>IFERROR(_xlfn.NUMBERVALUE(VLOOKUP(E586,'[5]LOG Data SAP'!$D:$M,9,0)),
IF(D586=D585,Q585,""))</f>
        <v>0</v>
      </c>
      <c r="R586" s="24">
        <f>IFERROR(_xlfn.NUMBERVALUE(VLOOKUP(E586,'[5]LOG Data SAP'!$D:$M,10,0)),
IF(D586=D585,R585,""))</f>
        <v>30</v>
      </c>
      <c r="S586" s="24">
        <f t="shared" si="36"/>
        <v>0</v>
      </c>
      <c r="T586" s="25">
        <f>IFERROR(VLOOKUP($E586,'[5]LOG Data SAP'!$D:$V,17,0)/10,
IF(D586=D585,T585,""))</f>
        <v>3.7</v>
      </c>
      <c r="U586" s="25">
        <f>IFERROR(VLOOKUP($E586,'[5]LOG Data SAP'!$D:$V,18,0)/10,
IF(D586=D585,U585,""))</f>
        <v>3.7</v>
      </c>
      <c r="V586" s="25">
        <f>IFERROR(VLOOKUP($E586,'[5]LOG Data SAP'!$D:$V,19,0)/10,
IF(D586=D585,V585,""))</f>
        <v>9</v>
      </c>
      <c r="W586" s="25">
        <f>IFERROR(VLOOKUP($E586,'[5]LOG Data SAP'!$D:$AO,21,0)/10,
IF(D586=D585,W585,""))</f>
        <v>0</v>
      </c>
      <c r="X586" s="25">
        <f>IFERROR(VLOOKUP($E586,'[5]LOG Data SAP'!$D:$AO,22,0)/10,
IF(D586=D585,X585,""))</f>
        <v>0</v>
      </c>
      <c r="Y586" s="25">
        <f>IFERROR(VLOOKUP($E586,'[5]LOG Data SAP'!$D:$AO,23,0)/10,
IF(D586=D585,Y585,""))</f>
        <v>0</v>
      </c>
      <c r="Z586" s="25">
        <f>IFERROR(VLOOKUP($E586,'[5]LOG Data SAP'!$D:$AO,25,0)/10,
IF(D586=D585,Z585,""))</f>
        <v>24</v>
      </c>
      <c r="AA586" s="25">
        <f>IFERROR(VLOOKUP($E586,'[5]LOG Data SAP'!$D:$AO,26,0)/10,
IF(D586=D585,AA585,""))</f>
        <v>19.600000000000001</v>
      </c>
      <c r="AB586" s="25">
        <f>IFERROR(VLOOKUP($E586,'[5]LOG Data SAP'!$D:$AO,27,0)/10,
IF(D586=D585,AB585,""))</f>
        <v>11</v>
      </c>
      <c r="AC586" s="26">
        <f>IFERROR(VLOOKUP($E586,'[5]LOG Data SAP'!$D:$AO,29,0)/IF(VLOOKUP($E586,'[5]LOG Data SAP'!$D:$AO,30,0)="G",1000,1),
IF(D586=D585,AC585,""))</f>
        <v>0.108</v>
      </c>
      <c r="AD586" s="26">
        <f>IFERROR(VLOOKUP($E586,'[5]LOG Data SAP'!$D:$AO,31,0)/IF(VLOOKUP($E586,'[5]LOG Data SAP'!$D:$AO,32,0)="G",1000,1),
IF(D586=D585,AD585,""))</f>
        <v>0</v>
      </c>
      <c r="AE586" s="26">
        <f>IFERROR(VLOOKUP($E586,'[5]LOG Data SAP'!$D:$AO,33,0)/IF(VLOOKUP($E586,'[5]LOG Data SAP'!$D:$AO,34,0)="G",1000,1),
IF(D586=D585,AE585,""))</f>
        <v>3.4369999999999998</v>
      </c>
      <c r="AF586" s="27">
        <f t="shared" si="37"/>
        <v>123.21000000000001</v>
      </c>
      <c r="AG586" s="27" t="str">
        <f t="shared" si="38"/>
        <v/>
      </c>
      <c r="AH586" s="28">
        <f t="shared" si="39"/>
        <v>5.1744000000000009E-3</v>
      </c>
      <c r="AI586" s="18" t="str">
        <f>IFERROR(VLOOKUP(E586,'[5]LOG Data SAP'!$D:$E,2,0),IF(D586=D585,AI585,""))</f>
        <v>NDEO RLL-ON DP_ML 25ML</v>
      </c>
      <c r="AJ586" s="20" t="str">
        <f>IFERROR([5]SKU!VI587,IF(D586=D585,AJ585,""))</f>
        <v>80030</v>
      </c>
      <c r="AK586" s="18" t="str">
        <f>VLOOKUP(E586,[5]SKU!I:X,16,FALSE)</f>
        <v>3307.20.00</v>
      </c>
    </row>
    <row r="587" spans="1:37">
      <c r="A587" s="18" t="str">
        <f>[5]SKU!AC588</f>
        <v>Nivea</v>
      </c>
      <c r="B587" s="18" t="str">
        <f>[5]SKU!AE588</f>
        <v>Nivea Deodorant</v>
      </c>
      <c r="C587" s="18" t="str">
        <f>[5]SKU!AJ588</f>
        <v>Deo Male</v>
      </c>
      <c r="D587" s="18" t="str">
        <f>[5]SKU!G588</f>
        <v>NDEO Roll On Deep 25ml</v>
      </c>
      <c r="E587" s="19" t="str">
        <f>[5]SKU!I588</f>
        <v>80030-04810-28</v>
      </c>
      <c r="F587" s="19" t="str">
        <f>[5]SKU!J588</f>
        <v>80030-04800-32</v>
      </c>
      <c r="G587" s="18" t="str">
        <f>[5]SKU!K588</f>
        <v>NDEO Roll-On Deep Male 25ml</v>
      </c>
      <c r="H587" s="18" t="str">
        <f>IF([5]SKU!L588="R","Regular",
IF([5]SKU!L588="P","Promo",
IF([5]SKU!L588="S","Sample",
IF([5]SKU!L588="V","VAS",""))))</f>
        <v>Regular</v>
      </c>
      <c r="I587" s="18" t="str">
        <f>IF([5]SKU!QC588="A","Active",
IF([5]SKU!QC588="D","Discontinue",
IF([5]SKU!QC588="N","NPD","")))</f>
        <v>Active</v>
      </c>
      <c r="J587" s="18" t="str">
        <f>VLOOKUP(IFERROR(VLOOKUP(E587,'[5]Material Status'!A:I,9,0),""),'[5]Material Status'!U:W,3,0)</f>
        <v>Inactive</v>
      </c>
      <c r="K587" s="20" t="str">
        <f>IFERROR(VLOOKUP(E587,'[5]LOG Data SAP'!$D:$AO,11,0),
IF(D587=D586,K586,""))</f>
        <v>8999777010591</v>
      </c>
      <c r="L587" s="20" t="str">
        <f>IFERROR(VLOOKUP(E587,'[5]LOG Data SAP'!$D:$AO,13,0),
IF(D587=D586,L586,""))</f>
        <v/>
      </c>
      <c r="M587" s="20" t="str">
        <f>IFERROR(VLOOKUP(E587,'[5]LOG Data SAP'!$D:$AO,15,0),
IF(D587=D586,M586,""))</f>
        <v>8999777014858</v>
      </c>
      <c r="N587" s="21">
        <f>[5]SKU!VH588</f>
        <v>900</v>
      </c>
      <c r="O587" s="22">
        <f>[5]SKU!VN588</f>
        <v>10610</v>
      </c>
      <c r="P587" s="23">
        <f>[5]SKU!VO588</f>
        <v>45383</v>
      </c>
      <c r="Q587" s="24">
        <f>IFERROR(_xlfn.NUMBERVALUE(VLOOKUP(E587,'[5]LOG Data SAP'!$D:$M,9,0)),
IF(D587=D586,Q586,""))</f>
        <v>0</v>
      </c>
      <c r="R587" s="24">
        <f>IFERROR(_xlfn.NUMBERVALUE(VLOOKUP(E587,'[5]LOG Data SAP'!$D:$M,10,0)),
IF(D587=D586,R586,""))</f>
        <v>30</v>
      </c>
      <c r="S587" s="24">
        <f t="shared" si="36"/>
        <v>0</v>
      </c>
      <c r="T587" s="25">
        <f>IFERROR(VLOOKUP($E587,'[5]LOG Data SAP'!$D:$V,17,0)/10,
IF(D587=D586,T586,""))</f>
        <v>3.7</v>
      </c>
      <c r="U587" s="25">
        <f>IFERROR(VLOOKUP($E587,'[5]LOG Data SAP'!$D:$V,18,0)/10,
IF(D587=D586,U586,""))</f>
        <v>3.7</v>
      </c>
      <c r="V587" s="25">
        <f>IFERROR(VLOOKUP($E587,'[5]LOG Data SAP'!$D:$V,19,0)/10,
IF(D587=D586,V586,""))</f>
        <v>9</v>
      </c>
      <c r="W587" s="25">
        <f>IFERROR(VLOOKUP($E587,'[5]LOG Data SAP'!$D:$AO,21,0)/10,
IF(D587=D586,W586,""))</f>
        <v>0</v>
      </c>
      <c r="X587" s="25">
        <f>IFERROR(VLOOKUP($E587,'[5]LOG Data SAP'!$D:$AO,22,0)/10,
IF(D587=D586,X586,""))</f>
        <v>0</v>
      </c>
      <c r="Y587" s="25">
        <f>IFERROR(VLOOKUP($E587,'[5]LOG Data SAP'!$D:$AO,23,0)/10,
IF(D587=D586,Y586,""))</f>
        <v>0</v>
      </c>
      <c r="Z587" s="25">
        <f>IFERROR(VLOOKUP($E587,'[5]LOG Data SAP'!$D:$AO,25,0)/10,
IF(D587=D586,Z586,""))</f>
        <v>24</v>
      </c>
      <c r="AA587" s="25">
        <f>IFERROR(VLOOKUP($E587,'[5]LOG Data SAP'!$D:$AO,26,0)/10,
IF(D587=D586,AA586,""))</f>
        <v>19.600000000000001</v>
      </c>
      <c r="AB587" s="25">
        <f>IFERROR(VLOOKUP($E587,'[5]LOG Data SAP'!$D:$AO,27,0)/10,
IF(D587=D586,AB586,""))</f>
        <v>11</v>
      </c>
      <c r="AC587" s="26">
        <f>IFERROR(VLOOKUP($E587,'[5]LOG Data SAP'!$D:$AO,29,0)/IF(VLOOKUP($E587,'[5]LOG Data SAP'!$D:$AO,30,0)="G",1000,1),
IF(D587=D586,AC586,""))</f>
        <v>0.108</v>
      </c>
      <c r="AD587" s="26">
        <f>IFERROR(VLOOKUP($E587,'[5]LOG Data SAP'!$D:$AO,31,0)/IF(VLOOKUP($E587,'[5]LOG Data SAP'!$D:$AO,32,0)="G",1000,1),
IF(D587=D586,AD586,""))</f>
        <v>0</v>
      </c>
      <c r="AE587" s="26">
        <f>IFERROR(VLOOKUP($E587,'[5]LOG Data SAP'!$D:$AO,33,0)/IF(VLOOKUP($E587,'[5]LOG Data SAP'!$D:$AO,34,0)="G",1000,1),
IF(D587=D586,AE586,""))</f>
        <v>3.4369999999999998</v>
      </c>
      <c r="AF587" s="27">
        <f t="shared" si="37"/>
        <v>123.21000000000001</v>
      </c>
      <c r="AG587" s="27" t="str">
        <f t="shared" si="38"/>
        <v/>
      </c>
      <c r="AH587" s="28">
        <f t="shared" si="39"/>
        <v>5.1744000000000009E-3</v>
      </c>
      <c r="AI587" s="18" t="str">
        <f>IFERROR(VLOOKUP(E587,'[5]LOG Data SAP'!$D:$E,2,0),IF(D587=D586,AI586,""))</f>
        <v>NMEN DEO RLL_ON_DEEP 25ML</v>
      </c>
      <c r="AJ587" s="20" t="str">
        <f>IFERROR([5]SKU!VI588,IF(D587=D586,AJ586,""))</f>
        <v>80030</v>
      </c>
      <c r="AK587" s="18" t="str">
        <f>VLOOKUP(E587,[5]SKU!I:X,16,FALSE)</f>
        <v>3307.20.00</v>
      </c>
    </row>
    <row r="588" spans="1:37">
      <c r="A588" s="18" t="str">
        <f>[5]SKU!AC589</f>
        <v>Nivea</v>
      </c>
      <c r="B588" s="18" t="str">
        <f>[5]SKU!AE589</f>
        <v>Nivea Deodorant</v>
      </c>
      <c r="C588" s="18" t="str">
        <f>[5]SKU!AJ589</f>
        <v>Deo Male</v>
      </c>
      <c r="D588" s="18" t="str">
        <f>[5]SKU!G589</f>
        <v>NDEO Roll On Deep 25ml</v>
      </c>
      <c r="E588" s="19" t="str">
        <f>[5]SKU!I589</f>
        <v>80030-04800-28</v>
      </c>
      <c r="F588" s="19" t="str">
        <f>[5]SKU!J589</f>
        <v>80030-04800-32</v>
      </c>
      <c r="G588" s="18" t="str">
        <f>[5]SKU!K589</f>
        <v>NDEO Roll-On Deep Male 25ml</v>
      </c>
      <c r="H588" s="18" t="str">
        <f>IF([5]SKU!L589="R","Regular",
IF([5]SKU!L589="P","Promo",
IF([5]SKU!L589="S","Sample",
IF([5]SKU!L589="V","VAS",""))))</f>
        <v>Regular</v>
      </c>
      <c r="I588" s="18" t="str">
        <f>IF([5]SKU!QC589="A","Active",
IF([5]SKU!QC589="D","Discontinue",
IF([5]SKU!QC589="N","NPD","")))</f>
        <v>Active</v>
      </c>
      <c r="J588" s="18" t="str">
        <f>VLOOKUP(IFERROR(VLOOKUP(E588,'[5]Material Status'!A:I,9,0),""),'[5]Material Status'!U:W,3,0)</f>
        <v>Inactive</v>
      </c>
      <c r="K588" s="20" t="str">
        <f>IFERROR(VLOOKUP(E588,'[5]LOG Data SAP'!$D:$AO,11,0),
IF(D588=D587,K587,""))</f>
        <v>8999777010591</v>
      </c>
      <c r="L588" s="20" t="str">
        <f>IFERROR(VLOOKUP(E588,'[5]LOG Data SAP'!$D:$AO,13,0),
IF(D588=D587,L587,""))</f>
        <v>8999777010607</v>
      </c>
      <c r="M588" s="20" t="str">
        <f>IFERROR(VLOOKUP(E588,'[5]LOG Data SAP'!$D:$AO,15,0),
IF(D588=D587,M587,""))</f>
        <v>8999777010614</v>
      </c>
      <c r="N588" s="21">
        <f>[5]SKU!VH589</f>
        <v>900</v>
      </c>
      <c r="O588" s="22">
        <f>[5]SKU!VN589</f>
        <v>10610</v>
      </c>
      <c r="P588" s="23">
        <f>[5]SKU!VO589</f>
        <v>45383</v>
      </c>
      <c r="Q588" s="24">
        <f>IFERROR(_xlfn.NUMBERVALUE(VLOOKUP(E588,'[5]LOG Data SAP'!$D:$M,9,0)),
IF(D588=D587,Q587,""))</f>
        <v>6</v>
      </c>
      <c r="R588" s="24">
        <f>IFERROR(_xlfn.NUMBERVALUE(VLOOKUP(E588,'[5]LOG Data SAP'!$D:$M,10,0)),
IF(D588=D587,R587,""))</f>
        <v>30</v>
      </c>
      <c r="S588" s="24">
        <f t="shared" si="36"/>
        <v>5</v>
      </c>
      <c r="T588" s="25">
        <f>IFERROR(VLOOKUP($E588,'[5]LOG Data SAP'!$D:$V,17,0)/10,
IF(D588=D587,T587,""))</f>
        <v>3.7</v>
      </c>
      <c r="U588" s="25">
        <f>IFERROR(VLOOKUP($E588,'[5]LOG Data SAP'!$D:$V,18,0)/10,
IF(D588=D587,U587,""))</f>
        <v>3.7</v>
      </c>
      <c r="V588" s="25">
        <f>IFERROR(VLOOKUP($E588,'[5]LOG Data SAP'!$D:$V,19,0)/10,
IF(D588=D587,V587,""))</f>
        <v>9</v>
      </c>
      <c r="W588" s="25">
        <f>IFERROR(VLOOKUP($E588,'[5]LOG Data SAP'!$D:$AO,21,0)/10,
IF(D588=D587,W587,""))</f>
        <v>11.1</v>
      </c>
      <c r="X588" s="25">
        <f>IFERROR(VLOOKUP($E588,'[5]LOG Data SAP'!$D:$AO,22,0)/10,
IF(D588=D587,X587,""))</f>
        <v>7.4</v>
      </c>
      <c r="Y588" s="25">
        <f>IFERROR(VLOOKUP($E588,'[5]LOG Data SAP'!$D:$AO,23,0)/10,
IF(D588=D587,Y587,""))</f>
        <v>9</v>
      </c>
      <c r="Z588" s="25">
        <f>IFERROR(VLOOKUP($E588,'[5]LOG Data SAP'!$D:$AO,25,0)/10,
IF(D588=D587,Z587,""))</f>
        <v>23.5</v>
      </c>
      <c r="AA588" s="25">
        <f>IFERROR(VLOOKUP($E588,'[5]LOG Data SAP'!$D:$AO,26,0)/10,
IF(D588=D587,AA587,""))</f>
        <v>19.7</v>
      </c>
      <c r="AB588" s="25">
        <f>IFERROR(VLOOKUP($E588,'[5]LOG Data SAP'!$D:$AO,27,0)/10,
IF(D588=D587,AB587,""))</f>
        <v>11.1</v>
      </c>
      <c r="AC588" s="26">
        <f>IFERROR(VLOOKUP($E588,'[5]LOG Data SAP'!$D:$AO,29,0)/IF(VLOOKUP($E588,'[5]LOG Data SAP'!$D:$AO,30,0)="G",1000,1),
IF(D588=D587,AC587,""))</f>
        <v>0.107428</v>
      </c>
      <c r="AD588" s="26">
        <f>IFERROR(VLOOKUP($E588,'[5]LOG Data SAP'!$D:$AO,31,0)/IF(VLOOKUP($E588,'[5]LOG Data SAP'!$D:$AO,32,0)="G",1000,1),
IF(D588=D587,AD587,""))</f>
        <v>0.64600000000000002</v>
      </c>
      <c r="AE588" s="26">
        <f>IFERROR(VLOOKUP($E588,'[5]LOG Data SAP'!$D:$AO,33,0)/IF(VLOOKUP($E588,'[5]LOG Data SAP'!$D:$AO,34,0)="G",1000,1),
IF(D588=D587,AE587,""))</f>
        <v>3.3540000000000001</v>
      </c>
      <c r="AF588" s="27">
        <f t="shared" si="37"/>
        <v>123.21000000000001</v>
      </c>
      <c r="AG588" s="27">
        <f t="shared" si="38"/>
        <v>739.26</v>
      </c>
      <c r="AH588" s="28">
        <f t="shared" si="39"/>
        <v>5.1387450000000001E-3</v>
      </c>
      <c r="AI588" s="18" t="str">
        <f>IFERROR(VLOOKUP(E588,'[5]LOG Data SAP'!$D:$E,2,0),IF(D588=D587,AI587,""))</f>
        <v>NMEN DEO RLL_ON_DEEP 25ML</v>
      </c>
      <c r="AJ588" s="20" t="str">
        <f>IFERROR([5]SKU!VI589,IF(D588=D587,AJ587,""))</f>
        <v>80030</v>
      </c>
      <c r="AK588" s="18" t="str">
        <f>VLOOKUP(E588,[5]SKU!I:X,16,FALSE)</f>
        <v>3307.20.00</v>
      </c>
    </row>
    <row r="589" spans="1:37">
      <c r="A589" s="18" t="str">
        <f>[5]SKU!AC590</f>
        <v>Nivea</v>
      </c>
      <c r="B589" s="18" t="str">
        <f>[5]SKU!AE590</f>
        <v>Nivea Deodorant</v>
      </c>
      <c r="C589" s="18" t="str">
        <f>[5]SKU!AJ590</f>
        <v>Deo Male</v>
      </c>
      <c r="D589" s="18" t="str">
        <f>[5]SKU!G590</f>
        <v>NDEO Roll On Deep 50ml</v>
      </c>
      <c r="E589" s="19" t="str">
        <f>[5]SKU!I590</f>
        <v>80031-04800-32</v>
      </c>
      <c r="F589" s="19" t="str">
        <f>[5]SKU!J590</f>
        <v>80031-04800-32</v>
      </c>
      <c r="G589" s="18" t="str">
        <f>[5]SKU!K590</f>
        <v>NIVEA MEN Deep Deodorant Roll On 50ml</v>
      </c>
      <c r="H589" s="18" t="str">
        <f>IF([5]SKU!L590="R","Regular",
IF([5]SKU!L590="P","Promo",
IF([5]SKU!L590="S","Sample",
IF([5]SKU!L590="V","VAS",""))))</f>
        <v>Regular</v>
      </c>
      <c r="I589" s="18" t="str">
        <f>IF([5]SKU!QC590="A","Active",
IF([5]SKU!QC590="D","Discontinue",
IF([5]SKU!QC590="N","NPD","")))</f>
        <v>Active</v>
      </c>
      <c r="J589" s="18" t="str">
        <f>VLOOKUP(IFERROR(VLOOKUP(E589,'[5]Material Status'!A:I,9,0),""),'[5]Material Status'!U:W,3,0)</f>
        <v>Active</v>
      </c>
      <c r="K589" s="20" t="str">
        <f>IFERROR(VLOOKUP(E589,'[5]LOG Data SAP'!$D:$AO,11,0),
IF(D589=D588,K588,""))</f>
        <v>8999777010638</v>
      </c>
      <c r="L589" s="20" t="str">
        <f>IFERROR(VLOOKUP(E589,'[5]LOG Data SAP'!$D:$AO,13,0),
IF(D589=D588,L588,""))</f>
        <v/>
      </c>
      <c r="M589" s="20" t="str">
        <f>IFERROR(VLOOKUP(E589,'[5]LOG Data SAP'!$D:$AO,15,0),
IF(D589=D588,M588,""))</f>
        <v>8999777014865</v>
      </c>
      <c r="N589" s="21">
        <f>[5]SKU!VH590</f>
        <v>1095</v>
      </c>
      <c r="O589" s="22">
        <f>[5]SKU!VN590</f>
        <v>16620</v>
      </c>
      <c r="P589" s="23">
        <f>[5]SKU!VO590</f>
        <v>45383</v>
      </c>
      <c r="Q589" s="24">
        <f>IFERROR(_xlfn.NUMBERVALUE(VLOOKUP(E589,'[5]LOG Data SAP'!$D:$M,9,0)),
IF(D589=D588,Q588,""))</f>
        <v>0</v>
      </c>
      <c r="R589" s="24">
        <f>IFERROR(_xlfn.NUMBERVALUE(VLOOKUP(E589,'[5]LOG Data SAP'!$D:$M,10,0)),
IF(D589=D588,R588,""))</f>
        <v>24</v>
      </c>
      <c r="S589" s="24">
        <f t="shared" si="36"/>
        <v>0</v>
      </c>
      <c r="T589" s="25">
        <f>IFERROR(VLOOKUP($E589,'[5]LOG Data SAP'!$D:$V,17,0)/10,
IF(D589=D588,T588,""))</f>
        <v>4.0999999999999996</v>
      </c>
      <c r="U589" s="25">
        <f>IFERROR(VLOOKUP($E589,'[5]LOG Data SAP'!$D:$V,18,0)/10,
IF(D589=D588,U588,""))</f>
        <v>4.0999999999999996</v>
      </c>
      <c r="V589" s="25">
        <f>IFERROR(VLOOKUP($E589,'[5]LOG Data SAP'!$D:$V,19,0)/10,
IF(D589=D588,V588,""))</f>
        <v>11</v>
      </c>
      <c r="W589" s="25">
        <f>IFERROR(VLOOKUP($E589,'[5]LOG Data SAP'!$D:$AO,21,0)/10,
IF(D589=D588,W588,""))</f>
        <v>0</v>
      </c>
      <c r="X589" s="25">
        <f>IFERROR(VLOOKUP($E589,'[5]LOG Data SAP'!$D:$AO,22,0)/10,
IF(D589=D588,X588,""))</f>
        <v>0</v>
      </c>
      <c r="Y589" s="25">
        <f>IFERROR(VLOOKUP($E589,'[5]LOG Data SAP'!$D:$AO,23,0)/10,
IF(D589=D588,Y588,""))</f>
        <v>0</v>
      </c>
      <c r="Z589" s="25">
        <f>IFERROR(VLOOKUP($E589,'[5]LOG Data SAP'!$D:$AO,25,0)/10,
IF(D589=D588,Z588,""))</f>
        <v>25.8</v>
      </c>
      <c r="AA589" s="25">
        <f>IFERROR(VLOOKUP($E589,'[5]LOG Data SAP'!$D:$AO,26,0)/10,
IF(D589=D588,AA588,""))</f>
        <v>17.100000000000001</v>
      </c>
      <c r="AB589" s="25">
        <f>IFERROR(VLOOKUP($E589,'[5]LOG Data SAP'!$D:$AO,27,0)/10,
IF(D589=D588,AB588,""))</f>
        <v>12.8</v>
      </c>
      <c r="AC589" s="26">
        <f>IFERROR(VLOOKUP($E589,'[5]LOG Data SAP'!$D:$AO,29,0)/IF(VLOOKUP($E589,'[5]LOG Data SAP'!$D:$AO,30,0)="G",1000,1),
IF(D589=D588,AC588,""))</f>
        <v>0.15383000000000002</v>
      </c>
      <c r="AD589" s="26">
        <f>IFERROR(VLOOKUP($E589,'[5]LOG Data SAP'!$D:$AO,31,0)/IF(VLOOKUP($E589,'[5]LOG Data SAP'!$D:$AO,32,0)="G",1000,1),
IF(D589=D588,AD588,""))</f>
        <v>0</v>
      </c>
      <c r="AE589" s="26">
        <f>IFERROR(VLOOKUP($E589,'[5]LOG Data SAP'!$D:$AO,33,0)/IF(VLOOKUP($E589,'[5]LOG Data SAP'!$D:$AO,34,0)="G",1000,1),
IF(D589=D588,AE588,""))</f>
        <v>3.8420000000000001</v>
      </c>
      <c r="AF589" s="27">
        <f t="shared" si="37"/>
        <v>184.91</v>
      </c>
      <c r="AG589" s="27" t="str">
        <f t="shared" si="38"/>
        <v/>
      </c>
      <c r="AH589" s="28">
        <f t="shared" si="39"/>
        <v>5.6471040000000009E-3</v>
      </c>
      <c r="AI589" s="18" t="str">
        <f>IFERROR(VLOOKUP(E589,'[5]LOG Data SAP'!$D:$E,2,0),IF(D589=D588,AI588,""))</f>
        <v>NDEO RLL_ON DP_ML 50ML</v>
      </c>
      <c r="AJ589" s="20" t="str">
        <f>IFERROR([5]SKU!VI590,IF(D589=D588,AJ588,""))</f>
        <v>80031</v>
      </c>
      <c r="AK589" s="18" t="str">
        <f>VLOOKUP(E589,[5]SKU!I:X,16,FALSE)</f>
        <v>3307.20.00</v>
      </c>
    </row>
    <row r="590" spans="1:37">
      <c r="A590" s="18" t="str">
        <f>[5]SKU!AC591</f>
        <v>Nivea</v>
      </c>
      <c r="B590" s="18" t="str">
        <f>[5]SKU!AE591</f>
        <v>Nivea Deodorant</v>
      </c>
      <c r="C590" s="18" t="str">
        <f>[5]SKU!AJ591</f>
        <v>Deo Male</v>
      </c>
      <c r="D590" s="18" t="str">
        <f>[5]SKU!G591</f>
        <v>NDEO Roll On Deep 50ml</v>
      </c>
      <c r="E590" s="19" t="str">
        <f>[5]SKU!I591</f>
        <v>80031-04810-30</v>
      </c>
      <c r="F590" s="19" t="str">
        <f>[5]SKU!J591</f>
        <v>80031-04800-32</v>
      </c>
      <c r="G590" s="18" t="str">
        <f>[5]SKU!K591</f>
        <v>NIVEA MEN Deep Deodorant Roll On 50ml</v>
      </c>
      <c r="H590" s="18" t="str">
        <f>IF([5]SKU!L591="R","Regular",
IF([5]SKU!L591="P","Promo",
IF([5]SKU!L591="S","Sample",
IF([5]SKU!L591="V","VAS",""))))</f>
        <v>Regular</v>
      </c>
      <c r="I590" s="18" t="str">
        <f>IF([5]SKU!QC591="A","Active",
IF([5]SKU!QC591="D","Discontinue",
IF([5]SKU!QC591="N","NPD","")))</f>
        <v>Active</v>
      </c>
      <c r="J590" s="18" t="str">
        <f>VLOOKUP(IFERROR(VLOOKUP(E590,'[5]Material Status'!A:I,9,0),""),'[5]Material Status'!U:W,3,0)</f>
        <v>Inactive</v>
      </c>
      <c r="K590" s="20" t="str">
        <f>IFERROR(VLOOKUP(E590,'[5]LOG Data SAP'!$D:$AO,11,0),
IF(D590=D589,K589,""))</f>
        <v>8999777010638</v>
      </c>
      <c r="L590" s="20" t="str">
        <f>IFERROR(VLOOKUP(E590,'[5]LOG Data SAP'!$D:$AO,13,0),
IF(D590=D589,L589,""))</f>
        <v/>
      </c>
      <c r="M590" s="20" t="str">
        <f>IFERROR(VLOOKUP(E590,'[5]LOG Data SAP'!$D:$AO,15,0),
IF(D590=D589,M589,""))</f>
        <v>8999777014865</v>
      </c>
      <c r="N590" s="21">
        <f>[5]SKU!VH591</f>
        <v>1095</v>
      </c>
      <c r="O590" s="22">
        <f>[5]SKU!VN591</f>
        <v>16620</v>
      </c>
      <c r="P590" s="23">
        <f>[5]SKU!VO591</f>
        <v>45383</v>
      </c>
      <c r="Q590" s="24">
        <f>IFERROR(_xlfn.NUMBERVALUE(VLOOKUP(E590,'[5]LOG Data SAP'!$D:$M,9,0)),
IF(D590=D589,Q589,""))</f>
        <v>0</v>
      </c>
      <c r="R590" s="24">
        <f>IFERROR(_xlfn.NUMBERVALUE(VLOOKUP(E590,'[5]LOG Data SAP'!$D:$M,10,0)),
IF(D590=D589,R589,""))</f>
        <v>24</v>
      </c>
      <c r="S590" s="24">
        <f t="shared" si="36"/>
        <v>0</v>
      </c>
      <c r="T590" s="25">
        <f>IFERROR(VLOOKUP($E590,'[5]LOG Data SAP'!$D:$V,17,0)/10,
IF(D590=D589,T589,""))</f>
        <v>4.0999999999999996</v>
      </c>
      <c r="U590" s="25">
        <f>IFERROR(VLOOKUP($E590,'[5]LOG Data SAP'!$D:$V,18,0)/10,
IF(D590=D589,U589,""))</f>
        <v>4.0999999999999996</v>
      </c>
      <c r="V590" s="25">
        <f>IFERROR(VLOOKUP($E590,'[5]LOG Data SAP'!$D:$V,19,0)/10,
IF(D590=D589,V589,""))</f>
        <v>11</v>
      </c>
      <c r="W590" s="25">
        <f>IFERROR(VLOOKUP($E590,'[5]LOG Data SAP'!$D:$AO,21,0)/10,
IF(D590=D589,W589,""))</f>
        <v>0</v>
      </c>
      <c r="X590" s="25">
        <f>IFERROR(VLOOKUP($E590,'[5]LOG Data SAP'!$D:$AO,22,0)/10,
IF(D590=D589,X589,""))</f>
        <v>0</v>
      </c>
      <c r="Y590" s="25">
        <f>IFERROR(VLOOKUP($E590,'[5]LOG Data SAP'!$D:$AO,23,0)/10,
IF(D590=D589,Y589,""))</f>
        <v>0</v>
      </c>
      <c r="Z590" s="25">
        <f>IFERROR(VLOOKUP($E590,'[5]LOG Data SAP'!$D:$AO,25,0)/10,
IF(D590=D589,Z589,""))</f>
        <v>25.8</v>
      </c>
      <c r="AA590" s="25">
        <f>IFERROR(VLOOKUP($E590,'[5]LOG Data SAP'!$D:$AO,26,0)/10,
IF(D590=D589,AA589,""))</f>
        <v>17.100000000000001</v>
      </c>
      <c r="AB590" s="25">
        <f>IFERROR(VLOOKUP($E590,'[5]LOG Data SAP'!$D:$AO,27,0)/10,
IF(D590=D589,AB589,""))</f>
        <v>12.8</v>
      </c>
      <c r="AC590" s="26">
        <f>IFERROR(VLOOKUP($E590,'[5]LOG Data SAP'!$D:$AO,29,0)/IF(VLOOKUP($E590,'[5]LOG Data SAP'!$D:$AO,30,0)="G",1000,1),
IF(D590=D589,AC589,""))</f>
        <v>0.154</v>
      </c>
      <c r="AD590" s="26">
        <f>IFERROR(VLOOKUP($E590,'[5]LOG Data SAP'!$D:$AO,31,0)/IF(VLOOKUP($E590,'[5]LOG Data SAP'!$D:$AO,32,0)="G",1000,1),
IF(D590=D589,AD589,""))</f>
        <v>0</v>
      </c>
      <c r="AE590" s="26">
        <f>IFERROR(VLOOKUP($E590,'[5]LOG Data SAP'!$D:$AO,33,0)/IF(VLOOKUP($E590,'[5]LOG Data SAP'!$D:$AO,34,0)="G",1000,1),
IF(D590=D589,AE589,""))</f>
        <v>3.8420000000000001</v>
      </c>
      <c r="AF590" s="27">
        <f t="shared" si="37"/>
        <v>184.91</v>
      </c>
      <c r="AG590" s="27" t="str">
        <f t="shared" si="38"/>
        <v/>
      </c>
      <c r="AH590" s="28">
        <f t="shared" si="39"/>
        <v>5.6471040000000009E-3</v>
      </c>
      <c r="AI590" s="18" t="str">
        <f>IFERROR(VLOOKUP(E590,'[5]LOG Data SAP'!$D:$E,2,0),IF(D590=D589,AI589,""))</f>
        <v>NDEO RLL_ON DP_ML 50ML</v>
      </c>
      <c r="AJ590" s="20" t="str">
        <f>IFERROR([5]SKU!VI591,IF(D590=D589,AJ589,""))</f>
        <v>80031</v>
      </c>
      <c r="AK590" s="18" t="str">
        <f>VLOOKUP(E590,[5]SKU!I:X,16,FALSE)</f>
        <v>3307.20.00</v>
      </c>
    </row>
    <row r="591" spans="1:37">
      <c r="A591" s="18" t="str">
        <f>[5]SKU!AC592</f>
        <v>Nivea</v>
      </c>
      <c r="B591" s="18" t="str">
        <f>[5]SKU!AE592</f>
        <v>Nivea Deodorant</v>
      </c>
      <c r="C591" s="18" t="str">
        <f>[5]SKU!AJ592</f>
        <v>Deo Male</v>
      </c>
      <c r="D591" s="18" t="str">
        <f>[5]SKU!G592</f>
        <v>NDEO Roll On Deep 50ml</v>
      </c>
      <c r="E591" s="19" t="str">
        <f>[5]SKU!I592</f>
        <v>80031-04800-30</v>
      </c>
      <c r="F591" s="19" t="str">
        <f>[5]SKU!J592</f>
        <v>80031-04800-32</v>
      </c>
      <c r="G591" s="18" t="str">
        <f>[5]SKU!K592</f>
        <v>NIVEA MEN Deep Deodorant Roll On 50ml</v>
      </c>
      <c r="H591" s="18" t="str">
        <f>IF([5]SKU!L592="R","Regular",
IF([5]SKU!L592="P","Promo",
IF([5]SKU!L592="S","Sample",
IF([5]SKU!L592="V","VAS",""))))</f>
        <v>Regular</v>
      </c>
      <c r="I591" s="18" t="str">
        <f>IF([5]SKU!QC592="A","Active",
IF([5]SKU!QC592="D","Discontinue",
IF([5]SKU!QC592="N","NPD","")))</f>
        <v>Active</v>
      </c>
      <c r="J591" s="18" t="str">
        <f>VLOOKUP(IFERROR(VLOOKUP(E591,'[5]Material Status'!A:I,9,0),""),'[5]Material Status'!U:W,3,0)</f>
        <v>Active</v>
      </c>
      <c r="K591" s="20" t="str">
        <f>IFERROR(VLOOKUP(E591,'[5]LOG Data SAP'!$D:$AO,11,0),
IF(D591=D590,K590,""))</f>
        <v>8999777010638</v>
      </c>
      <c r="L591" s="20" t="str">
        <f>IFERROR(VLOOKUP(E591,'[5]LOG Data SAP'!$D:$AO,13,0),
IF(D591=D590,L590,""))</f>
        <v/>
      </c>
      <c r="M591" s="20" t="str">
        <f>IFERROR(VLOOKUP(E591,'[5]LOG Data SAP'!$D:$AO,15,0),
IF(D591=D590,M590,""))</f>
        <v>8999777014865</v>
      </c>
      <c r="N591" s="21">
        <f>[5]SKU!VH592</f>
        <v>1095</v>
      </c>
      <c r="O591" s="22">
        <f>[5]SKU!VN592</f>
        <v>16620</v>
      </c>
      <c r="P591" s="23">
        <f>[5]SKU!VO592</f>
        <v>45383</v>
      </c>
      <c r="Q591" s="24">
        <f>IFERROR(_xlfn.NUMBERVALUE(VLOOKUP(E591,'[5]LOG Data SAP'!$D:$M,9,0)),
IF(D591=D590,Q590,""))</f>
        <v>0</v>
      </c>
      <c r="R591" s="24">
        <f>IFERROR(_xlfn.NUMBERVALUE(VLOOKUP(E591,'[5]LOG Data SAP'!$D:$M,10,0)),
IF(D591=D590,R590,""))</f>
        <v>24</v>
      </c>
      <c r="S591" s="24">
        <f t="shared" si="36"/>
        <v>0</v>
      </c>
      <c r="T591" s="25">
        <f>IFERROR(VLOOKUP($E591,'[5]LOG Data SAP'!$D:$V,17,0)/10,
IF(D591=D590,T590,""))</f>
        <v>4.0999999999999996</v>
      </c>
      <c r="U591" s="25">
        <f>IFERROR(VLOOKUP($E591,'[5]LOG Data SAP'!$D:$V,18,0)/10,
IF(D591=D590,U590,""))</f>
        <v>4.0999999999999996</v>
      </c>
      <c r="V591" s="25">
        <f>IFERROR(VLOOKUP($E591,'[5]LOG Data SAP'!$D:$V,19,0)/10,
IF(D591=D590,V590,""))</f>
        <v>11</v>
      </c>
      <c r="W591" s="25">
        <f>IFERROR(VLOOKUP($E591,'[5]LOG Data SAP'!$D:$AO,21,0)/10,
IF(D591=D590,W590,""))</f>
        <v>0</v>
      </c>
      <c r="X591" s="25">
        <f>IFERROR(VLOOKUP($E591,'[5]LOG Data SAP'!$D:$AO,22,0)/10,
IF(D591=D590,X590,""))</f>
        <v>0</v>
      </c>
      <c r="Y591" s="25">
        <f>IFERROR(VLOOKUP($E591,'[5]LOG Data SAP'!$D:$AO,23,0)/10,
IF(D591=D590,Y590,""))</f>
        <v>0</v>
      </c>
      <c r="Z591" s="25">
        <f>IFERROR(VLOOKUP($E591,'[5]LOG Data SAP'!$D:$AO,25,0)/10,
IF(D591=D590,Z590,""))</f>
        <v>25.8</v>
      </c>
      <c r="AA591" s="25">
        <f>IFERROR(VLOOKUP($E591,'[5]LOG Data SAP'!$D:$AO,26,0)/10,
IF(D591=D590,AA590,""))</f>
        <v>17.100000000000001</v>
      </c>
      <c r="AB591" s="25">
        <f>IFERROR(VLOOKUP($E591,'[5]LOG Data SAP'!$D:$AO,27,0)/10,
IF(D591=D590,AB590,""))</f>
        <v>12.8</v>
      </c>
      <c r="AC591" s="26">
        <f>IFERROR(VLOOKUP($E591,'[5]LOG Data SAP'!$D:$AO,29,0)/IF(VLOOKUP($E591,'[5]LOG Data SAP'!$D:$AO,30,0)="G",1000,1),
IF(D591=D590,AC590,""))</f>
        <v>0.154</v>
      </c>
      <c r="AD591" s="26">
        <f>IFERROR(VLOOKUP($E591,'[5]LOG Data SAP'!$D:$AO,31,0)/IF(VLOOKUP($E591,'[5]LOG Data SAP'!$D:$AO,32,0)="G",1000,1),
IF(D591=D590,AD590,""))</f>
        <v>0</v>
      </c>
      <c r="AE591" s="26">
        <f>IFERROR(VLOOKUP($E591,'[5]LOG Data SAP'!$D:$AO,33,0)/IF(VLOOKUP($E591,'[5]LOG Data SAP'!$D:$AO,34,0)="G",1000,1),
IF(D591=D590,AE590,""))</f>
        <v>3.8420000000000001</v>
      </c>
      <c r="AF591" s="27">
        <f t="shared" si="37"/>
        <v>184.91</v>
      </c>
      <c r="AG591" s="27" t="str">
        <f t="shared" si="38"/>
        <v/>
      </c>
      <c r="AH591" s="28">
        <f t="shared" si="39"/>
        <v>5.6471040000000009E-3</v>
      </c>
      <c r="AI591" s="18" t="str">
        <f>IFERROR(VLOOKUP(E591,'[5]LOG Data SAP'!$D:$E,2,0),IF(D591=D590,AI590,""))</f>
        <v>NDEO RLL-ON DP_ML 50ML</v>
      </c>
      <c r="AJ591" s="20" t="str">
        <f>IFERROR([5]SKU!VI592,IF(D591=D590,AJ590,""))</f>
        <v>80031</v>
      </c>
      <c r="AK591" s="18" t="str">
        <f>VLOOKUP(E591,[5]SKU!I:X,16,FALSE)</f>
        <v>3307.20.00</v>
      </c>
    </row>
    <row r="592" spans="1:37">
      <c r="A592" s="18" t="str">
        <f>[5]SKU!AC593</f>
        <v>Nivea</v>
      </c>
      <c r="B592" s="18" t="str">
        <f>[5]SKU!AE593</f>
        <v>Nivea Deodorant</v>
      </c>
      <c r="C592" s="18" t="str">
        <f>[5]SKU!AJ593</f>
        <v>Deo Male</v>
      </c>
      <c r="D592" s="18" t="str">
        <f>[5]SKU!G593</f>
        <v>NDEO Roll On Deep 50ml</v>
      </c>
      <c r="E592" s="19" t="str">
        <f>[5]SKU!I593</f>
        <v>80031-04810-28</v>
      </c>
      <c r="F592" s="19" t="str">
        <f>[5]SKU!J593</f>
        <v>80031-04800-32</v>
      </c>
      <c r="G592" s="18" t="str">
        <f>[5]SKU!K593</f>
        <v>NDEO Roll-On Deep Male 50ml</v>
      </c>
      <c r="H592" s="18" t="str">
        <f>IF([5]SKU!L593="R","Regular",
IF([5]SKU!L593="P","Promo",
IF([5]SKU!L593="S","Sample",
IF([5]SKU!L593="V","VAS",""))))</f>
        <v>Regular</v>
      </c>
      <c r="I592" s="18" t="str">
        <f>IF([5]SKU!QC593="A","Active",
IF([5]SKU!QC593="D","Discontinue",
IF([5]SKU!QC593="N","NPD","")))</f>
        <v>Active</v>
      </c>
      <c r="J592" s="18" t="str">
        <f>VLOOKUP(IFERROR(VLOOKUP(E592,'[5]Material Status'!A:I,9,0),""),'[5]Material Status'!U:W,3,0)</f>
        <v>Inactive</v>
      </c>
      <c r="K592" s="20" t="str">
        <f>IFERROR(VLOOKUP(E592,'[5]LOG Data SAP'!$D:$AO,11,0),
IF(D592=D591,K591,""))</f>
        <v>8999777010638</v>
      </c>
      <c r="L592" s="20" t="str">
        <f>IFERROR(VLOOKUP(E592,'[5]LOG Data SAP'!$D:$AO,13,0),
IF(D592=D591,L591,""))</f>
        <v/>
      </c>
      <c r="M592" s="20" t="str">
        <f>IFERROR(VLOOKUP(E592,'[5]LOG Data SAP'!$D:$AO,15,0),
IF(D592=D591,M591,""))</f>
        <v>8999777014865</v>
      </c>
      <c r="N592" s="21">
        <f>[5]SKU!VH593</f>
        <v>900</v>
      </c>
      <c r="O592" s="22">
        <f>[5]SKU!VN593</f>
        <v>16620</v>
      </c>
      <c r="P592" s="23">
        <f>[5]SKU!VO593</f>
        <v>45383</v>
      </c>
      <c r="Q592" s="24">
        <f>IFERROR(_xlfn.NUMBERVALUE(VLOOKUP(E592,'[5]LOG Data SAP'!$D:$M,9,0)),
IF(D592=D591,Q591,""))</f>
        <v>0</v>
      </c>
      <c r="R592" s="24">
        <f>IFERROR(_xlfn.NUMBERVALUE(VLOOKUP(E592,'[5]LOG Data SAP'!$D:$M,10,0)),
IF(D592=D591,R591,""))</f>
        <v>24</v>
      </c>
      <c r="S592" s="24">
        <f t="shared" si="36"/>
        <v>0</v>
      </c>
      <c r="T592" s="25">
        <f>IFERROR(VLOOKUP($E592,'[5]LOG Data SAP'!$D:$V,17,0)/10,
IF(D592=D591,T591,""))</f>
        <v>4.0999999999999996</v>
      </c>
      <c r="U592" s="25">
        <f>IFERROR(VLOOKUP($E592,'[5]LOG Data SAP'!$D:$V,18,0)/10,
IF(D592=D591,U591,""))</f>
        <v>4.0999999999999996</v>
      </c>
      <c r="V592" s="25">
        <f>IFERROR(VLOOKUP($E592,'[5]LOG Data SAP'!$D:$V,19,0)/10,
IF(D592=D591,V591,""))</f>
        <v>11</v>
      </c>
      <c r="W592" s="25">
        <f>IFERROR(VLOOKUP($E592,'[5]LOG Data SAP'!$D:$AO,21,0)/10,
IF(D592=D591,W591,""))</f>
        <v>0</v>
      </c>
      <c r="X592" s="25">
        <f>IFERROR(VLOOKUP($E592,'[5]LOG Data SAP'!$D:$AO,22,0)/10,
IF(D592=D591,X591,""))</f>
        <v>0</v>
      </c>
      <c r="Y592" s="25">
        <f>IFERROR(VLOOKUP($E592,'[5]LOG Data SAP'!$D:$AO,23,0)/10,
IF(D592=D591,Y591,""))</f>
        <v>0</v>
      </c>
      <c r="Z592" s="25">
        <f>IFERROR(VLOOKUP($E592,'[5]LOG Data SAP'!$D:$AO,25,0)/10,
IF(D592=D591,Z591,""))</f>
        <v>25.8</v>
      </c>
      <c r="AA592" s="25">
        <f>IFERROR(VLOOKUP($E592,'[5]LOG Data SAP'!$D:$AO,26,0)/10,
IF(D592=D591,AA591,""))</f>
        <v>17.100000000000001</v>
      </c>
      <c r="AB592" s="25">
        <f>IFERROR(VLOOKUP($E592,'[5]LOG Data SAP'!$D:$AO,27,0)/10,
IF(D592=D591,AB591,""))</f>
        <v>12.8</v>
      </c>
      <c r="AC592" s="26">
        <f>IFERROR(VLOOKUP($E592,'[5]LOG Data SAP'!$D:$AO,29,0)/IF(VLOOKUP($E592,'[5]LOG Data SAP'!$D:$AO,30,0)="G",1000,1),
IF(D592=D591,AC591,""))</f>
        <v>0.154</v>
      </c>
      <c r="AD592" s="26">
        <f>IFERROR(VLOOKUP($E592,'[5]LOG Data SAP'!$D:$AO,31,0)/IF(VLOOKUP($E592,'[5]LOG Data SAP'!$D:$AO,32,0)="G",1000,1),
IF(D592=D591,AD591,""))</f>
        <v>0</v>
      </c>
      <c r="AE592" s="26">
        <f>IFERROR(VLOOKUP($E592,'[5]LOG Data SAP'!$D:$AO,33,0)/IF(VLOOKUP($E592,'[5]LOG Data SAP'!$D:$AO,34,0)="G",1000,1),
IF(D592=D591,AE591,""))</f>
        <v>3.8420000000000001</v>
      </c>
      <c r="AF592" s="27">
        <f t="shared" si="37"/>
        <v>184.91</v>
      </c>
      <c r="AG592" s="27" t="str">
        <f t="shared" si="38"/>
        <v/>
      </c>
      <c r="AH592" s="28">
        <f t="shared" si="39"/>
        <v>5.6471040000000009E-3</v>
      </c>
      <c r="AI592" s="18" t="str">
        <f>IFERROR(VLOOKUP(E592,'[5]LOG Data SAP'!$D:$E,2,0),IF(D592=D591,AI591,""))</f>
        <v>NMEN DEO RLL_ON_DEEP 50ML</v>
      </c>
      <c r="AJ592" s="20" t="str">
        <f>IFERROR([5]SKU!VI593,IF(D592=D591,AJ591,""))</f>
        <v>80031</v>
      </c>
      <c r="AK592" s="18" t="str">
        <f>VLOOKUP(E592,[5]SKU!I:X,16,FALSE)</f>
        <v>3307.20.00</v>
      </c>
    </row>
    <row r="593" spans="1:37">
      <c r="A593" s="18" t="str">
        <f>[5]SKU!AC594</f>
        <v>Nivea</v>
      </c>
      <c r="B593" s="18" t="str">
        <f>[5]SKU!AE594</f>
        <v>Nivea Deodorant</v>
      </c>
      <c r="C593" s="18" t="str">
        <f>[5]SKU!AJ594</f>
        <v>Deo Male</v>
      </c>
      <c r="D593" s="18" t="str">
        <f>[5]SKU!G594</f>
        <v>NDEO Roll On Deep 50ml</v>
      </c>
      <c r="E593" s="19" t="str">
        <f>[5]SKU!I594</f>
        <v>80031-04800-28</v>
      </c>
      <c r="F593" s="19" t="str">
        <f>[5]SKU!J594</f>
        <v>80031-04800-32</v>
      </c>
      <c r="G593" s="18" t="str">
        <f>[5]SKU!K594</f>
        <v>NDEO Roll-On Deep Male 50ml</v>
      </c>
      <c r="H593" s="18" t="str">
        <f>IF([5]SKU!L594="R","Regular",
IF([5]SKU!L594="P","Promo",
IF([5]SKU!L594="S","Sample",
IF([5]SKU!L594="V","VAS",""))))</f>
        <v>Regular</v>
      </c>
      <c r="I593" s="18" t="str">
        <f>IF([5]SKU!QC594="A","Active",
IF([5]SKU!QC594="D","Discontinue",
IF([5]SKU!QC594="N","NPD","")))</f>
        <v>Active</v>
      </c>
      <c r="J593" s="18" t="str">
        <f>VLOOKUP(IFERROR(VLOOKUP(E593,'[5]Material Status'!A:I,9,0),""),'[5]Material Status'!U:W,3,0)</f>
        <v>Inactive</v>
      </c>
      <c r="K593" s="20" t="str">
        <f>IFERROR(VLOOKUP(E593,'[5]LOG Data SAP'!$D:$AO,11,0),
IF(D593=D592,K592,""))</f>
        <v>8999777010638</v>
      </c>
      <c r="L593" s="20" t="str">
        <f>IFERROR(VLOOKUP(E593,'[5]LOG Data SAP'!$D:$AO,13,0),
IF(D593=D592,L592,""))</f>
        <v>8999777010645</v>
      </c>
      <c r="M593" s="20" t="str">
        <f>IFERROR(VLOOKUP(E593,'[5]LOG Data SAP'!$D:$AO,15,0),
IF(D593=D592,M592,""))</f>
        <v>8999777010652</v>
      </c>
      <c r="N593" s="21">
        <f>[5]SKU!VH594</f>
        <v>900</v>
      </c>
      <c r="O593" s="22">
        <f>[5]SKU!VN594</f>
        <v>16620</v>
      </c>
      <c r="P593" s="23">
        <f>[5]SKU!VO594</f>
        <v>45383</v>
      </c>
      <c r="Q593" s="24">
        <f>IFERROR(_xlfn.NUMBERVALUE(VLOOKUP(E593,'[5]LOG Data SAP'!$D:$M,9,0)),
IF(D593=D592,Q592,""))</f>
        <v>6</v>
      </c>
      <c r="R593" s="24">
        <f>IFERROR(_xlfn.NUMBERVALUE(VLOOKUP(E593,'[5]LOG Data SAP'!$D:$M,10,0)),
IF(D593=D592,R592,""))</f>
        <v>24</v>
      </c>
      <c r="S593" s="24">
        <f t="shared" si="36"/>
        <v>4</v>
      </c>
      <c r="T593" s="25">
        <f>IFERROR(VLOOKUP($E593,'[5]LOG Data SAP'!$D:$V,17,0)/10,
IF(D593=D592,T592,""))</f>
        <v>4.0999999999999996</v>
      </c>
      <c r="U593" s="25">
        <f>IFERROR(VLOOKUP($E593,'[5]LOG Data SAP'!$D:$V,18,0)/10,
IF(D593=D592,U592,""))</f>
        <v>4.0999999999999996</v>
      </c>
      <c r="V593" s="25">
        <f>IFERROR(VLOOKUP($E593,'[5]LOG Data SAP'!$D:$V,19,0)/10,
IF(D593=D592,V592,""))</f>
        <v>11</v>
      </c>
      <c r="W593" s="25">
        <f>IFERROR(VLOOKUP($E593,'[5]LOG Data SAP'!$D:$AO,21,0)/10,
IF(D593=D592,W592,""))</f>
        <v>24.6</v>
      </c>
      <c r="X593" s="25">
        <f>IFERROR(VLOOKUP($E593,'[5]LOG Data SAP'!$D:$AO,22,0)/10,
IF(D593=D592,X592,""))</f>
        <v>4.0999999999999996</v>
      </c>
      <c r="Y593" s="25">
        <f>IFERROR(VLOOKUP($E593,'[5]LOG Data SAP'!$D:$AO,23,0)/10,
IF(D593=D592,Y592,""))</f>
        <v>11</v>
      </c>
      <c r="Z593" s="25">
        <f>IFERROR(VLOOKUP($E593,'[5]LOG Data SAP'!$D:$AO,25,0)/10,
IF(D593=D592,Z592,""))</f>
        <v>25.6</v>
      </c>
      <c r="AA593" s="25">
        <f>IFERROR(VLOOKUP($E593,'[5]LOG Data SAP'!$D:$AO,26,0)/10,
IF(D593=D592,AA592,""))</f>
        <v>17.7</v>
      </c>
      <c r="AB593" s="25">
        <f>IFERROR(VLOOKUP($E593,'[5]LOG Data SAP'!$D:$AO,27,0)/10,
IF(D593=D592,AB592,""))</f>
        <v>13.1</v>
      </c>
      <c r="AC593" s="26">
        <f>IFERROR(VLOOKUP($E593,'[5]LOG Data SAP'!$D:$AO,29,0)/IF(VLOOKUP($E593,'[5]LOG Data SAP'!$D:$AO,30,0)="G",1000,1),
IF(D593=D592,AC592,""))</f>
        <v>0.159077</v>
      </c>
      <c r="AD593" s="26">
        <f>IFERROR(VLOOKUP($E593,'[5]LOG Data SAP'!$D:$AO,31,0)/IF(VLOOKUP($E593,'[5]LOG Data SAP'!$D:$AO,32,0)="G",1000,1),
IF(D593=D592,AD592,""))</f>
        <v>0.95799999999999996</v>
      </c>
      <c r="AE593" s="26">
        <f>IFERROR(VLOOKUP($E593,'[5]LOG Data SAP'!$D:$AO,33,0)/IF(VLOOKUP($E593,'[5]LOG Data SAP'!$D:$AO,34,0)="G",1000,1),
IF(D593=D592,AE592,""))</f>
        <v>3.948</v>
      </c>
      <c r="AF593" s="27">
        <f t="shared" si="37"/>
        <v>184.91</v>
      </c>
      <c r="AG593" s="27">
        <f t="shared" si="38"/>
        <v>1109.46</v>
      </c>
      <c r="AH593" s="28">
        <f t="shared" si="39"/>
        <v>5.935872E-3</v>
      </c>
      <c r="AI593" s="18" t="str">
        <f>IFERROR(VLOOKUP(E593,'[5]LOG Data SAP'!$D:$E,2,0),IF(D593=D592,AI592,""))</f>
        <v>NMEN DEO RLL_ON_DEEP 50ML</v>
      </c>
      <c r="AJ593" s="20" t="str">
        <f>IFERROR([5]SKU!VI594,IF(D593=D592,AJ592,""))</f>
        <v>80031</v>
      </c>
      <c r="AK593" s="18" t="str">
        <f>VLOOKUP(E593,[5]SKU!I:X,16,FALSE)</f>
        <v>3307.20.00</v>
      </c>
    </row>
    <row r="594" spans="1:37">
      <c r="A594" s="18" t="str">
        <f>[5]SKU!AC595</f>
        <v>Nivea</v>
      </c>
      <c r="B594" s="18" t="str">
        <f>[5]SKU!AE595</f>
        <v>Nivea Deodorant</v>
      </c>
      <c r="C594" s="18" t="str">
        <f>[5]SKU!AJ595</f>
        <v>Deo Male</v>
      </c>
      <c r="D594" s="18" t="str">
        <f>[5]SKU!G595</f>
        <v>NDEO Roll On Deep Espresso 50ml</v>
      </c>
      <c r="E594" s="19" t="str">
        <f>[5]SKU!I595</f>
        <v>85366-04800-32</v>
      </c>
      <c r="F594" s="19" t="str">
        <f>[5]SKU!J595</f>
        <v>85366-04800-32</v>
      </c>
      <c r="G594" s="18" t="str">
        <f>[5]SKU!K595</f>
        <v>NIVEA MEN Deep Espresso Deodorant Roll On 50ml</v>
      </c>
      <c r="H594" s="18" t="str">
        <f>IF([5]SKU!L595="R","Regular",
IF([5]SKU!L595="P","Promo",
IF([5]SKU!L595="S","Sample",
IF([5]SKU!L595="V","VAS",""))))</f>
        <v>Regular</v>
      </c>
      <c r="I594" s="18" t="str">
        <f>IF([5]SKU!QC595="A","Active",
IF([5]SKU!QC595="D","Discontinue",
IF([5]SKU!QC595="N","NPD","")))</f>
        <v>Active</v>
      </c>
      <c r="J594" s="18" t="str">
        <f>VLOOKUP(IFERROR(VLOOKUP(E594,'[5]Material Status'!A:I,9,0),""),'[5]Material Status'!U:W,3,0)</f>
        <v>Active</v>
      </c>
      <c r="K594" s="20" t="str">
        <f>IFERROR(VLOOKUP(E594,'[5]LOG Data SAP'!$D:$AO,11,0),
IF(D594=D593,K593,""))</f>
        <v>8999777014315</v>
      </c>
      <c r="L594" s="20" t="str">
        <f>IFERROR(VLOOKUP(E594,'[5]LOG Data SAP'!$D:$AO,13,0),
IF(D594=D593,L593,""))</f>
        <v/>
      </c>
      <c r="M594" s="20" t="str">
        <f>IFERROR(VLOOKUP(E594,'[5]LOG Data SAP'!$D:$AO,15,0),
IF(D594=D593,M593,""))</f>
        <v>8999777015466</v>
      </c>
      <c r="N594" s="21">
        <f>[5]SKU!VH595</f>
        <v>900</v>
      </c>
      <c r="O594" s="22">
        <f>[5]SKU!VN595</f>
        <v>16620</v>
      </c>
      <c r="P594" s="23">
        <f>[5]SKU!VO595</f>
        <v>45383</v>
      </c>
      <c r="Q594" s="24">
        <f>IFERROR(_xlfn.NUMBERVALUE(VLOOKUP(E594,'[5]LOG Data SAP'!$D:$M,9,0)),
IF(D594=D593,Q593,""))</f>
        <v>0</v>
      </c>
      <c r="R594" s="24">
        <f>IFERROR(_xlfn.NUMBERVALUE(VLOOKUP(E594,'[5]LOG Data SAP'!$D:$M,10,0)),
IF(D594=D593,R593,""))</f>
        <v>24</v>
      </c>
      <c r="S594" s="24">
        <f t="shared" si="36"/>
        <v>0</v>
      </c>
      <c r="T594" s="25">
        <f>IFERROR(VLOOKUP($E594,'[5]LOG Data SAP'!$D:$V,17,0)/10,
IF(D594=D593,T593,""))</f>
        <v>4.0999999999999996</v>
      </c>
      <c r="U594" s="25">
        <f>IFERROR(VLOOKUP($E594,'[5]LOG Data SAP'!$D:$V,18,0)/10,
IF(D594=D593,U593,""))</f>
        <v>4.0999999999999996</v>
      </c>
      <c r="V594" s="25">
        <f>IFERROR(VLOOKUP($E594,'[5]LOG Data SAP'!$D:$V,19,0)/10,
IF(D594=D593,V593,""))</f>
        <v>11</v>
      </c>
      <c r="W594" s="25">
        <f>IFERROR(VLOOKUP($E594,'[5]LOG Data SAP'!$D:$AO,21,0)/10,
IF(D594=D593,W593,""))</f>
        <v>0</v>
      </c>
      <c r="X594" s="25">
        <f>IFERROR(VLOOKUP($E594,'[5]LOG Data SAP'!$D:$AO,22,0)/10,
IF(D594=D593,X593,""))</f>
        <v>0</v>
      </c>
      <c r="Y594" s="25">
        <f>IFERROR(VLOOKUP($E594,'[5]LOG Data SAP'!$D:$AO,23,0)/10,
IF(D594=D593,Y593,""))</f>
        <v>0</v>
      </c>
      <c r="Z594" s="25">
        <f>IFERROR(VLOOKUP($E594,'[5]LOG Data SAP'!$D:$AO,25,0)/10,
IF(D594=D593,Z593,""))</f>
        <v>25.8</v>
      </c>
      <c r="AA594" s="25">
        <f>IFERROR(VLOOKUP($E594,'[5]LOG Data SAP'!$D:$AO,26,0)/10,
IF(D594=D593,AA593,""))</f>
        <v>17.100000000000001</v>
      </c>
      <c r="AB594" s="25">
        <f>IFERROR(VLOOKUP($E594,'[5]LOG Data SAP'!$D:$AO,27,0)/10,
IF(D594=D593,AB593,""))</f>
        <v>12.8</v>
      </c>
      <c r="AC594" s="26">
        <f>IFERROR(VLOOKUP($E594,'[5]LOG Data SAP'!$D:$AO,29,0)/IF(VLOOKUP($E594,'[5]LOG Data SAP'!$D:$AO,30,0)="G",1000,1),
IF(D594=D593,AC593,""))</f>
        <v>0.153915</v>
      </c>
      <c r="AD594" s="26">
        <f>IFERROR(VLOOKUP($E594,'[5]LOG Data SAP'!$D:$AO,31,0)/IF(VLOOKUP($E594,'[5]LOG Data SAP'!$D:$AO,32,0)="G",1000,1),
IF(D594=D593,AD593,""))</f>
        <v>0</v>
      </c>
      <c r="AE594" s="26">
        <f>IFERROR(VLOOKUP($E594,'[5]LOG Data SAP'!$D:$AO,33,0)/IF(VLOOKUP($E594,'[5]LOG Data SAP'!$D:$AO,34,0)="G",1000,1),
IF(D594=D593,AE593,""))</f>
        <v>3.8439999999999999</v>
      </c>
      <c r="AF594" s="27">
        <f t="shared" si="37"/>
        <v>184.91</v>
      </c>
      <c r="AG594" s="27" t="str">
        <f t="shared" si="38"/>
        <v/>
      </c>
      <c r="AH594" s="28">
        <f t="shared" si="39"/>
        <v>5.6471040000000009E-3</v>
      </c>
      <c r="AI594" s="18" t="str">
        <f>IFERROR(VLOOKUP(E594,'[5]LOG Data SAP'!$D:$E,2,0),IF(D594=D593,AI593,""))</f>
        <v>NDEO RLL_ON DP_ESP_ML 50ML</v>
      </c>
      <c r="AJ594" s="20" t="str">
        <f>IFERROR([5]SKU!VI595,IF(D594=D593,AJ593,""))</f>
        <v>85366</v>
      </c>
      <c r="AK594" s="18" t="str">
        <f>VLOOKUP(E594,[5]SKU!I:X,16,FALSE)</f>
        <v>3307.20.00</v>
      </c>
    </row>
    <row r="595" spans="1:37">
      <c r="A595" s="18" t="str">
        <f>[5]SKU!AC596</f>
        <v>Nivea</v>
      </c>
      <c r="B595" s="18" t="str">
        <f>[5]SKU!AE596</f>
        <v>Nivea Deodorant</v>
      </c>
      <c r="C595" s="18" t="str">
        <f>[5]SKU!AJ596</f>
        <v>Deo Male</v>
      </c>
      <c r="D595" s="18" t="str">
        <f>[5]SKU!G596</f>
        <v>NDEO Roll On Deep Espresso 50ml</v>
      </c>
      <c r="E595" s="19" t="str">
        <f>[5]SKU!I596</f>
        <v>85366-04820-29</v>
      </c>
      <c r="F595" s="19" t="str">
        <f>[5]SKU!J596</f>
        <v>85366-04800-32</v>
      </c>
      <c r="G595" s="18" t="str">
        <f>[5]SKU!K596</f>
        <v>NIVEA MEN Deep Espresso Deodorant Roll On 50ml</v>
      </c>
      <c r="H595" s="18" t="str">
        <f>IF([5]SKU!L596="R","Regular",
IF([5]SKU!L596="P","Promo",
IF([5]SKU!L596="S","Sample",
IF([5]SKU!L596="V","VAS",""))))</f>
        <v>Regular</v>
      </c>
      <c r="I595" s="18" t="str">
        <f>IF([5]SKU!QC596="A","Active",
IF([5]SKU!QC596="D","Discontinue",
IF([5]SKU!QC596="N","NPD","")))</f>
        <v>Active</v>
      </c>
      <c r="J595" s="18" t="str">
        <f>VLOOKUP(IFERROR(VLOOKUP(E595,'[5]Material Status'!A:I,9,0),""),'[5]Material Status'!U:W,3,0)</f>
        <v>Inactive</v>
      </c>
      <c r="K595" s="20" t="str">
        <f>IFERROR(VLOOKUP(E595,'[5]LOG Data SAP'!$D:$AO,11,0),
IF(D595=D594,K594,""))</f>
        <v>8999777014315</v>
      </c>
      <c r="L595" s="20" t="str">
        <f>IFERROR(VLOOKUP(E595,'[5]LOG Data SAP'!$D:$AO,13,0),
IF(D595=D594,L594,""))</f>
        <v/>
      </c>
      <c r="M595" s="20" t="str">
        <f>IFERROR(VLOOKUP(E595,'[5]LOG Data SAP'!$D:$AO,15,0),
IF(D595=D594,M594,""))</f>
        <v>8999777015466</v>
      </c>
      <c r="N595" s="21">
        <f>[5]SKU!VH596</f>
        <v>900</v>
      </c>
      <c r="O595" s="22">
        <f>[5]SKU!VN596</f>
        <v>16620</v>
      </c>
      <c r="P595" s="23">
        <f>[5]SKU!VO596</f>
        <v>45383</v>
      </c>
      <c r="Q595" s="24">
        <f>IFERROR(_xlfn.NUMBERVALUE(VLOOKUP(E595,'[5]LOG Data SAP'!$D:$M,9,0)),
IF(D595=D594,Q594,""))</f>
        <v>0</v>
      </c>
      <c r="R595" s="24">
        <f>IFERROR(_xlfn.NUMBERVALUE(VLOOKUP(E595,'[5]LOG Data SAP'!$D:$M,10,0)),
IF(D595=D594,R594,""))</f>
        <v>24</v>
      </c>
      <c r="S595" s="24">
        <f t="shared" si="36"/>
        <v>0</v>
      </c>
      <c r="T595" s="25">
        <f>IFERROR(VLOOKUP($E595,'[5]LOG Data SAP'!$D:$V,17,0)/10,
IF(D595=D594,T594,""))</f>
        <v>4.0999999999999996</v>
      </c>
      <c r="U595" s="25">
        <f>IFERROR(VLOOKUP($E595,'[5]LOG Data SAP'!$D:$V,18,0)/10,
IF(D595=D594,U594,""))</f>
        <v>4.0999999999999996</v>
      </c>
      <c r="V595" s="25">
        <f>IFERROR(VLOOKUP($E595,'[5]LOG Data SAP'!$D:$V,19,0)/10,
IF(D595=D594,V594,""))</f>
        <v>11</v>
      </c>
      <c r="W595" s="25">
        <f>IFERROR(VLOOKUP($E595,'[5]LOG Data SAP'!$D:$AO,21,0)/10,
IF(D595=D594,W594,""))</f>
        <v>0</v>
      </c>
      <c r="X595" s="25">
        <f>IFERROR(VLOOKUP($E595,'[5]LOG Data SAP'!$D:$AO,22,0)/10,
IF(D595=D594,X594,""))</f>
        <v>0</v>
      </c>
      <c r="Y595" s="25">
        <f>IFERROR(VLOOKUP($E595,'[5]LOG Data SAP'!$D:$AO,23,0)/10,
IF(D595=D594,Y594,""))</f>
        <v>0</v>
      </c>
      <c r="Z595" s="25">
        <f>IFERROR(VLOOKUP($E595,'[5]LOG Data SAP'!$D:$AO,25,0)/10,
IF(D595=D594,Z594,""))</f>
        <v>25.8</v>
      </c>
      <c r="AA595" s="25">
        <f>IFERROR(VLOOKUP($E595,'[5]LOG Data SAP'!$D:$AO,26,0)/10,
IF(D595=D594,AA594,""))</f>
        <v>17.100000000000001</v>
      </c>
      <c r="AB595" s="25">
        <f>IFERROR(VLOOKUP($E595,'[5]LOG Data SAP'!$D:$AO,27,0)/10,
IF(D595=D594,AB594,""))</f>
        <v>12.8</v>
      </c>
      <c r="AC595" s="26">
        <f>IFERROR(VLOOKUP($E595,'[5]LOG Data SAP'!$D:$AO,29,0)/IF(VLOOKUP($E595,'[5]LOG Data SAP'!$D:$AO,30,0)="G",1000,1),
IF(D595=D594,AC594,""))</f>
        <v>0.154</v>
      </c>
      <c r="AD595" s="26">
        <f>IFERROR(VLOOKUP($E595,'[5]LOG Data SAP'!$D:$AO,31,0)/IF(VLOOKUP($E595,'[5]LOG Data SAP'!$D:$AO,32,0)="G",1000,1),
IF(D595=D594,AD594,""))</f>
        <v>0</v>
      </c>
      <c r="AE595" s="26">
        <f>IFERROR(VLOOKUP($E595,'[5]LOG Data SAP'!$D:$AO,33,0)/IF(VLOOKUP($E595,'[5]LOG Data SAP'!$D:$AO,34,0)="G",1000,1),
IF(D595=D594,AE594,""))</f>
        <v>3.8420000000000001</v>
      </c>
      <c r="AF595" s="27">
        <f t="shared" si="37"/>
        <v>184.91</v>
      </c>
      <c r="AG595" s="27" t="str">
        <f t="shared" si="38"/>
        <v/>
      </c>
      <c r="AH595" s="28">
        <f t="shared" si="39"/>
        <v>5.6471040000000009E-3</v>
      </c>
      <c r="AI595" s="18" t="str">
        <f>IFERROR(VLOOKUP(E595,'[5]LOG Data SAP'!$D:$E,2,0),IF(D595=D594,AI594,""))</f>
        <v>NDEO RLL_ON DP_ESP_ML 50ML</v>
      </c>
      <c r="AJ595" s="20" t="str">
        <f>IFERROR([5]SKU!VI596,IF(D595=D594,AJ594,""))</f>
        <v>85366</v>
      </c>
      <c r="AK595" s="18" t="str">
        <f>VLOOKUP(E595,[5]SKU!I:X,16,FALSE)</f>
        <v>3307.20.00</v>
      </c>
    </row>
    <row r="596" spans="1:37">
      <c r="A596" s="18" t="str">
        <f>[5]SKU!AC597</f>
        <v>Nivea</v>
      </c>
      <c r="B596" s="18" t="str">
        <f>[5]SKU!AE597</f>
        <v>Nivea Deodorant</v>
      </c>
      <c r="C596" s="18" t="str">
        <f>[5]SKU!AJ597</f>
        <v>Deo Male</v>
      </c>
      <c r="D596" s="18" t="str">
        <f>[5]SKU!G597</f>
        <v>NDEO Roll On Deep Espresso 50ml</v>
      </c>
      <c r="E596" s="19" t="str">
        <f>[5]SKU!I597</f>
        <v>85366-04810-29</v>
      </c>
      <c r="F596" s="19" t="str">
        <f>[5]SKU!J597</f>
        <v>85366-04800-32</v>
      </c>
      <c r="G596" s="18" t="str">
        <f>[5]SKU!K597</f>
        <v>NIVEA MEN Deep Espresso Deodorant Roll On 50ml</v>
      </c>
      <c r="H596" s="18" t="str">
        <f>IF([5]SKU!L597="R","Regular",
IF([5]SKU!L597="P","Promo",
IF([5]SKU!L597="S","Sample",
IF([5]SKU!L597="V","VAS",""))))</f>
        <v>Regular</v>
      </c>
      <c r="I596" s="18" t="str">
        <f>IF([5]SKU!QC597="A","Active",
IF([5]SKU!QC597="D","Discontinue",
IF([5]SKU!QC597="N","NPD","")))</f>
        <v>Active</v>
      </c>
      <c r="J596" s="18" t="str">
        <f>VLOOKUP(IFERROR(VLOOKUP(E596,'[5]Material Status'!A:I,9,0),""),'[5]Material Status'!U:W,3,0)</f>
        <v>Active</v>
      </c>
      <c r="K596" s="20" t="str">
        <f>IFERROR(VLOOKUP(E596,'[5]LOG Data SAP'!$D:$AO,11,0),
IF(D596=D595,K595,""))</f>
        <v>8999777014315</v>
      </c>
      <c r="L596" s="20" t="str">
        <f>IFERROR(VLOOKUP(E596,'[5]LOG Data SAP'!$D:$AO,13,0),
IF(D596=D595,L595,""))</f>
        <v/>
      </c>
      <c r="M596" s="20" t="str">
        <f>IFERROR(VLOOKUP(E596,'[5]LOG Data SAP'!$D:$AO,15,0),
IF(D596=D595,M595,""))</f>
        <v>8999777015466</v>
      </c>
      <c r="N596" s="21">
        <f>[5]SKU!VH597</f>
        <v>900</v>
      </c>
      <c r="O596" s="22">
        <f>[5]SKU!VN597</f>
        <v>16620</v>
      </c>
      <c r="P596" s="23">
        <f>[5]SKU!VO597</f>
        <v>45383</v>
      </c>
      <c r="Q596" s="24">
        <f>IFERROR(_xlfn.NUMBERVALUE(VLOOKUP(E596,'[5]LOG Data SAP'!$D:$M,9,0)),
IF(D596=D595,Q595,""))</f>
        <v>0</v>
      </c>
      <c r="R596" s="24">
        <f>IFERROR(_xlfn.NUMBERVALUE(VLOOKUP(E596,'[5]LOG Data SAP'!$D:$M,10,0)),
IF(D596=D595,R595,""))</f>
        <v>24</v>
      </c>
      <c r="S596" s="24">
        <f t="shared" si="36"/>
        <v>0</v>
      </c>
      <c r="T596" s="25">
        <f>IFERROR(VLOOKUP($E596,'[5]LOG Data SAP'!$D:$V,17,0)/10,
IF(D596=D595,T595,""))</f>
        <v>4.0999999999999996</v>
      </c>
      <c r="U596" s="25">
        <f>IFERROR(VLOOKUP($E596,'[5]LOG Data SAP'!$D:$V,18,0)/10,
IF(D596=D595,U595,""))</f>
        <v>4.0999999999999996</v>
      </c>
      <c r="V596" s="25">
        <f>IFERROR(VLOOKUP($E596,'[5]LOG Data SAP'!$D:$V,19,0)/10,
IF(D596=D595,V595,""))</f>
        <v>11</v>
      </c>
      <c r="W596" s="25">
        <f>IFERROR(VLOOKUP($E596,'[5]LOG Data SAP'!$D:$AO,21,0)/10,
IF(D596=D595,W595,""))</f>
        <v>0</v>
      </c>
      <c r="X596" s="25">
        <f>IFERROR(VLOOKUP($E596,'[5]LOG Data SAP'!$D:$AO,22,0)/10,
IF(D596=D595,X595,""))</f>
        <v>0</v>
      </c>
      <c r="Y596" s="25">
        <f>IFERROR(VLOOKUP($E596,'[5]LOG Data SAP'!$D:$AO,23,0)/10,
IF(D596=D595,Y595,""))</f>
        <v>0</v>
      </c>
      <c r="Z596" s="25">
        <f>IFERROR(VLOOKUP($E596,'[5]LOG Data SAP'!$D:$AO,25,0)/10,
IF(D596=D595,Z595,""))</f>
        <v>25.8</v>
      </c>
      <c r="AA596" s="25">
        <f>IFERROR(VLOOKUP($E596,'[5]LOG Data SAP'!$D:$AO,26,0)/10,
IF(D596=D595,AA595,""))</f>
        <v>17.100000000000001</v>
      </c>
      <c r="AB596" s="25">
        <f>IFERROR(VLOOKUP($E596,'[5]LOG Data SAP'!$D:$AO,27,0)/10,
IF(D596=D595,AB595,""))</f>
        <v>12.8</v>
      </c>
      <c r="AC596" s="26">
        <f>IFERROR(VLOOKUP($E596,'[5]LOG Data SAP'!$D:$AO,29,0)/IF(VLOOKUP($E596,'[5]LOG Data SAP'!$D:$AO,30,0)="G",1000,1),
IF(D596=D595,AC595,""))</f>
        <v>0.154</v>
      </c>
      <c r="AD596" s="26">
        <f>IFERROR(VLOOKUP($E596,'[5]LOG Data SAP'!$D:$AO,31,0)/IF(VLOOKUP($E596,'[5]LOG Data SAP'!$D:$AO,32,0)="G",1000,1),
IF(D596=D595,AD595,""))</f>
        <v>0</v>
      </c>
      <c r="AE596" s="26">
        <f>IFERROR(VLOOKUP($E596,'[5]LOG Data SAP'!$D:$AO,33,0)/IF(VLOOKUP($E596,'[5]LOG Data SAP'!$D:$AO,34,0)="G",1000,1),
IF(D596=D595,AE595,""))</f>
        <v>3.8420000000000001</v>
      </c>
      <c r="AF596" s="27">
        <f t="shared" si="37"/>
        <v>184.91</v>
      </c>
      <c r="AG596" s="27" t="str">
        <f t="shared" si="38"/>
        <v/>
      </c>
      <c r="AH596" s="28">
        <f t="shared" si="39"/>
        <v>5.6471040000000009E-3</v>
      </c>
      <c r="AI596" s="18" t="str">
        <f>IFERROR(VLOOKUP(E596,'[5]LOG Data SAP'!$D:$E,2,0),IF(D596=D595,AI595,""))</f>
        <v>NDEO RLL-ON DP_ESP_ML 50ML</v>
      </c>
      <c r="AJ596" s="20" t="str">
        <f>IFERROR([5]SKU!VI597,IF(D596=D595,AJ595,""))</f>
        <v>85366</v>
      </c>
      <c r="AK596" s="18" t="str">
        <f>VLOOKUP(E596,[5]SKU!I:X,16,FALSE)</f>
        <v>3307.20.00</v>
      </c>
    </row>
    <row r="597" spans="1:37">
      <c r="A597" s="18" t="str">
        <f>[5]SKU!AC598</f>
        <v>Nivea</v>
      </c>
      <c r="B597" s="18" t="str">
        <f>[5]SKU!AE598</f>
        <v>Nivea Deodorant</v>
      </c>
      <c r="C597" s="18" t="str">
        <f>[5]SKU!AJ598</f>
        <v>Deo Male</v>
      </c>
      <c r="D597" s="18" t="str">
        <f>[5]SKU!G598</f>
        <v>NDEO Roll On Deep Espresso 50ml</v>
      </c>
      <c r="E597" s="19" t="str">
        <f>[5]SKU!I598</f>
        <v>85366-04800-29</v>
      </c>
      <c r="F597" s="19" t="str">
        <f>[5]SKU!J598</f>
        <v>85366-04800-32</v>
      </c>
      <c r="G597" s="18" t="str">
        <f>[5]SKU!K598</f>
        <v>NDEO Roll On Deep Espresso 50ml</v>
      </c>
      <c r="H597" s="18" t="str">
        <f>IF([5]SKU!L598="R","Regular",
IF([5]SKU!L598="P","Promo",
IF([5]SKU!L598="S","Sample",
IF([5]SKU!L598="V","VAS",""))))</f>
        <v>Regular</v>
      </c>
      <c r="I597" s="18" t="str">
        <f>IF([5]SKU!QC598="A","Active",
IF([5]SKU!QC598="D","Discontinue",
IF([5]SKU!QC598="N","NPD","")))</f>
        <v>Active</v>
      </c>
      <c r="J597" s="18" t="str">
        <f>VLOOKUP(IFERROR(VLOOKUP(E597,'[5]Material Status'!A:I,9,0),""),'[5]Material Status'!U:W,3,0)</f>
        <v>Inactive</v>
      </c>
      <c r="K597" s="20" t="str">
        <f>IFERROR(VLOOKUP(E597,'[5]LOG Data SAP'!$D:$AO,11,0),
IF(D597=D596,K596,""))</f>
        <v>8999777014315</v>
      </c>
      <c r="L597" s="20" t="str">
        <f>IFERROR(VLOOKUP(E597,'[5]LOG Data SAP'!$D:$AO,13,0),
IF(D597=D596,L596,""))</f>
        <v>8999777014322</v>
      </c>
      <c r="M597" s="20" t="str">
        <f>IFERROR(VLOOKUP(E597,'[5]LOG Data SAP'!$D:$AO,15,0),
IF(D597=D596,M596,""))</f>
        <v>8999777014339</v>
      </c>
      <c r="N597" s="21">
        <f>[5]SKU!VH598</f>
        <v>900</v>
      </c>
      <c r="O597" s="22">
        <f>[5]SKU!VN598</f>
        <v>16620</v>
      </c>
      <c r="P597" s="23">
        <f>[5]SKU!VO598</f>
        <v>45383</v>
      </c>
      <c r="Q597" s="24">
        <f>IFERROR(_xlfn.NUMBERVALUE(VLOOKUP(E597,'[5]LOG Data SAP'!$D:$M,9,0)),
IF(D597=D596,Q596,""))</f>
        <v>6</v>
      </c>
      <c r="R597" s="24">
        <f>IFERROR(_xlfn.NUMBERVALUE(VLOOKUP(E597,'[5]LOG Data SAP'!$D:$M,10,0)),
IF(D597=D596,R596,""))</f>
        <v>24</v>
      </c>
      <c r="S597" s="24">
        <f t="shared" si="36"/>
        <v>4</v>
      </c>
      <c r="T597" s="25">
        <f>IFERROR(VLOOKUP($E597,'[5]LOG Data SAP'!$D:$V,17,0)/10,
IF(D597=D596,T596,""))</f>
        <v>4.0999999999999996</v>
      </c>
      <c r="U597" s="25">
        <f>IFERROR(VLOOKUP($E597,'[5]LOG Data SAP'!$D:$V,18,0)/10,
IF(D597=D596,U596,""))</f>
        <v>4.0999999999999996</v>
      </c>
      <c r="V597" s="25">
        <f>IFERROR(VLOOKUP($E597,'[5]LOG Data SAP'!$D:$V,19,0)/10,
IF(D597=D596,V596,""))</f>
        <v>11</v>
      </c>
      <c r="W597" s="25">
        <f>IFERROR(VLOOKUP($E597,'[5]LOG Data SAP'!$D:$AO,21,0)/10,
IF(D597=D596,W596,""))</f>
        <v>24.6</v>
      </c>
      <c r="X597" s="25">
        <f>IFERROR(VLOOKUP($E597,'[5]LOG Data SAP'!$D:$AO,22,0)/10,
IF(D597=D596,X596,""))</f>
        <v>4.0999999999999996</v>
      </c>
      <c r="Y597" s="25">
        <f>IFERROR(VLOOKUP($E597,'[5]LOG Data SAP'!$D:$AO,23,0)/10,
IF(D597=D596,Y596,""))</f>
        <v>11</v>
      </c>
      <c r="Z597" s="25">
        <f>IFERROR(VLOOKUP($E597,'[5]LOG Data SAP'!$D:$AO,25,0)/10,
IF(D597=D596,Z596,""))</f>
        <v>25.6</v>
      </c>
      <c r="AA597" s="25">
        <f>IFERROR(VLOOKUP($E597,'[5]LOG Data SAP'!$D:$AO,26,0)/10,
IF(D597=D596,AA596,""))</f>
        <v>17.7</v>
      </c>
      <c r="AB597" s="25">
        <f>IFERROR(VLOOKUP($E597,'[5]LOG Data SAP'!$D:$AO,27,0)/10,
IF(D597=D596,AB596,""))</f>
        <v>13.1</v>
      </c>
      <c r="AC597" s="26">
        <f>IFERROR(VLOOKUP($E597,'[5]LOG Data SAP'!$D:$AO,29,0)/IF(VLOOKUP($E597,'[5]LOG Data SAP'!$D:$AO,30,0)="G",1000,1),
IF(D597=D596,AC596,""))</f>
        <v>0.154</v>
      </c>
      <c r="AD597" s="26">
        <f>IFERROR(VLOOKUP($E597,'[5]LOG Data SAP'!$D:$AO,31,0)/IF(VLOOKUP($E597,'[5]LOG Data SAP'!$D:$AO,32,0)="G",1000,1),
IF(D597=D596,AD596,""))</f>
        <v>0.92700000000000005</v>
      </c>
      <c r="AE597" s="26">
        <f>IFERROR(VLOOKUP($E597,'[5]LOG Data SAP'!$D:$AO,33,0)/IF(VLOOKUP($E597,'[5]LOG Data SAP'!$D:$AO,34,0)="G",1000,1),
IF(D597=D596,AE596,""))</f>
        <v>3.8559999999999999</v>
      </c>
      <c r="AF597" s="27">
        <f t="shared" si="37"/>
        <v>184.91</v>
      </c>
      <c r="AG597" s="27">
        <f t="shared" si="38"/>
        <v>1109.46</v>
      </c>
      <c r="AH597" s="28">
        <f t="shared" si="39"/>
        <v>5.935872E-3</v>
      </c>
      <c r="AI597" s="18" t="str">
        <f>IFERROR(VLOOKUP(E597,'[5]LOG Data SAP'!$D:$E,2,0),IF(D597=D596,AI596,""))</f>
        <v>NDEO RLL-ON DP_ESP_ML 50ML</v>
      </c>
      <c r="AJ597" s="20" t="str">
        <f>IFERROR([5]SKU!VI598,IF(D597=D596,AJ596,""))</f>
        <v>85366</v>
      </c>
      <c r="AK597" s="18" t="str">
        <f>VLOOKUP(E597,[5]SKU!I:X,16,FALSE)</f>
        <v>3307.20.00</v>
      </c>
    </row>
    <row r="598" spans="1:37">
      <c r="A598" s="18" t="str">
        <f>[5]SKU!AC599</f>
        <v>Nivea</v>
      </c>
      <c r="B598" s="18" t="str">
        <f>[5]SKU!AE599</f>
        <v>Nivea Deodorant</v>
      </c>
      <c r="C598" s="18" t="str">
        <f>[5]SKU!AJ599</f>
        <v>Deo Male</v>
      </c>
      <c r="D598" s="18" t="str">
        <f>[5]SKU!G599</f>
        <v>NDEO Roll On Silver Protect 25ml</v>
      </c>
      <c r="E598" s="19" t="str">
        <f>[5]SKU!I599</f>
        <v>83779-04800-29</v>
      </c>
      <c r="F598" s="19" t="str">
        <f>[5]SKU!J599</f>
        <v>83779-04800-29</v>
      </c>
      <c r="G598" s="18" t="str">
        <f>[5]SKU!K599</f>
        <v>NIVEA MEN Silver Protect Deodorant Roll On 25ml</v>
      </c>
      <c r="H598" s="18" t="str">
        <f>IF([5]SKU!L599="R","Regular",
IF([5]SKU!L599="P","Promo",
IF([5]SKU!L599="S","Sample",
IF([5]SKU!L599="V","VAS",""))))</f>
        <v>Regular</v>
      </c>
      <c r="I598" s="18" t="str">
        <f>IF([5]SKU!QC599="A","Active",
IF([5]SKU!QC599="D","Discontinue",
IF([5]SKU!QC599="N","NPD","")))</f>
        <v>Active</v>
      </c>
      <c r="J598" s="18" t="str">
        <f>VLOOKUP(IFERROR(VLOOKUP(E598,'[5]Material Status'!A:I,9,0),""),'[5]Material Status'!U:W,3,0)</f>
        <v>Inactive</v>
      </c>
      <c r="K598" s="20" t="str">
        <f>IFERROR(VLOOKUP(E598,'[5]LOG Data SAP'!$D:$AO,11,0),
IF(D598=D597,K597,""))</f>
        <v>8999777004644</v>
      </c>
      <c r="L598" s="20" t="str">
        <f>IFERROR(VLOOKUP(E598,'[5]LOG Data SAP'!$D:$AO,13,0),
IF(D598=D597,L597,""))</f>
        <v/>
      </c>
      <c r="M598" s="20" t="str">
        <f>IFERROR(VLOOKUP(E598,'[5]LOG Data SAP'!$D:$AO,15,0),
IF(D598=D597,M597,""))</f>
        <v>8999777010072</v>
      </c>
      <c r="N598" s="21">
        <f>[5]SKU!VH599</f>
        <v>900</v>
      </c>
      <c r="O598" s="22">
        <f>[5]SKU!VN599</f>
        <v>9850</v>
      </c>
      <c r="P598" s="23">
        <f>[5]SKU!VO599</f>
        <v>45383</v>
      </c>
      <c r="Q598" s="24">
        <f>IFERROR(_xlfn.NUMBERVALUE(VLOOKUP(E598,'[5]LOG Data SAP'!$D:$M,9,0)),
IF(D598=D597,Q597,""))</f>
        <v>0</v>
      </c>
      <c r="R598" s="24">
        <f>IFERROR(_xlfn.NUMBERVALUE(VLOOKUP(E598,'[5]LOG Data SAP'!$D:$M,10,0)),
IF(D598=D597,R597,""))</f>
        <v>30</v>
      </c>
      <c r="S598" s="24">
        <f t="shared" si="36"/>
        <v>0</v>
      </c>
      <c r="T598" s="25">
        <f>IFERROR(VLOOKUP($E598,'[5]LOG Data SAP'!$D:$V,17,0)/10,
IF(D598=D597,T597,""))</f>
        <v>3.7</v>
      </c>
      <c r="U598" s="25">
        <f>IFERROR(VLOOKUP($E598,'[5]LOG Data SAP'!$D:$V,18,0)/10,
IF(D598=D597,U597,""))</f>
        <v>3.7</v>
      </c>
      <c r="V598" s="25">
        <f>IFERROR(VLOOKUP($E598,'[5]LOG Data SAP'!$D:$V,19,0)/10,
IF(D598=D597,V597,""))</f>
        <v>9</v>
      </c>
      <c r="W598" s="25">
        <f>IFERROR(VLOOKUP($E598,'[5]LOG Data SAP'!$D:$AO,21,0)/10,
IF(D598=D597,W597,""))</f>
        <v>0</v>
      </c>
      <c r="X598" s="25">
        <f>IFERROR(VLOOKUP($E598,'[5]LOG Data SAP'!$D:$AO,22,0)/10,
IF(D598=D597,X597,""))</f>
        <v>0</v>
      </c>
      <c r="Y598" s="25">
        <f>IFERROR(VLOOKUP($E598,'[5]LOG Data SAP'!$D:$AO,23,0)/10,
IF(D598=D597,Y597,""))</f>
        <v>0</v>
      </c>
      <c r="Z598" s="25">
        <f>IFERROR(VLOOKUP($E598,'[5]LOG Data SAP'!$D:$AO,25,0)/10,
IF(D598=D597,Z597,""))</f>
        <v>24</v>
      </c>
      <c r="AA598" s="25">
        <f>IFERROR(VLOOKUP($E598,'[5]LOG Data SAP'!$D:$AO,26,0)/10,
IF(D598=D597,AA597,""))</f>
        <v>19.600000000000001</v>
      </c>
      <c r="AB598" s="25">
        <f>IFERROR(VLOOKUP($E598,'[5]LOG Data SAP'!$D:$AO,27,0)/10,
IF(D598=D597,AB597,""))</f>
        <v>11</v>
      </c>
      <c r="AC598" s="26">
        <f>IFERROR(VLOOKUP($E598,'[5]LOG Data SAP'!$D:$AO,29,0)/IF(VLOOKUP($E598,'[5]LOG Data SAP'!$D:$AO,30,0)="G",1000,1),
IF(D598=D597,AC597,""))</f>
        <v>0.10814499999999999</v>
      </c>
      <c r="AD598" s="26">
        <f>IFERROR(VLOOKUP($E598,'[5]LOG Data SAP'!$D:$AO,31,0)/IF(VLOOKUP($E598,'[5]LOG Data SAP'!$D:$AO,32,0)="G",1000,1),
IF(D598=D597,AD597,""))</f>
        <v>0</v>
      </c>
      <c r="AE598" s="26">
        <f>IFERROR(VLOOKUP($E598,'[5]LOG Data SAP'!$D:$AO,33,0)/IF(VLOOKUP($E598,'[5]LOG Data SAP'!$D:$AO,34,0)="G",1000,1),
IF(D598=D597,AE597,""))</f>
        <v>3.4279999999999999</v>
      </c>
      <c r="AF598" s="27">
        <f t="shared" si="37"/>
        <v>123.21000000000001</v>
      </c>
      <c r="AG598" s="27" t="str">
        <f t="shared" si="38"/>
        <v/>
      </c>
      <c r="AH598" s="28">
        <f t="shared" si="39"/>
        <v>5.1744000000000009E-3</v>
      </c>
      <c r="AI598" s="18" t="str">
        <f>IFERROR(VLOOKUP(E598,'[5]LOG Data SAP'!$D:$E,2,0),IF(D598=D597,AI597,""))</f>
        <v>NDEO RLL-ON MINI SLV_PRTT 25ML</v>
      </c>
      <c r="AJ598" s="20" t="str">
        <f>IFERROR([5]SKU!VI599,IF(D598=D597,AJ597,""))</f>
        <v>83779</v>
      </c>
      <c r="AK598" s="18" t="str">
        <f>VLOOKUP(E598,[5]SKU!I:X,16,FALSE)</f>
        <v>3307.20.00</v>
      </c>
    </row>
    <row r="599" spans="1:37">
      <c r="A599" s="18" t="str">
        <f>[5]SKU!AC600</f>
        <v>Nivea</v>
      </c>
      <c r="B599" s="18" t="str">
        <f>[5]SKU!AE600</f>
        <v>Nivea Deodorant</v>
      </c>
      <c r="C599" s="18" t="str">
        <f>[5]SKU!AJ600</f>
        <v>Deo Male</v>
      </c>
      <c r="D599" s="18" t="str">
        <f>[5]SKU!G600</f>
        <v>NDEO Roll On Silver Protect 25ml</v>
      </c>
      <c r="E599" s="19" t="str">
        <f>[5]SKU!I600</f>
        <v>83779-04800-28</v>
      </c>
      <c r="F599" s="19" t="str">
        <f>[5]SKU!J600</f>
        <v>83779-04800-29</v>
      </c>
      <c r="G599" s="18" t="str">
        <f>[5]SKU!K600</f>
        <v>NDEO Roll-On Silver Protect Male 25ml</v>
      </c>
      <c r="H599" s="18" t="str">
        <f>IF([5]SKU!L600="R","Regular",
IF([5]SKU!L600="P","Promo",
IF([5]SKU!L600="S","Sample",
IF([5]SKU!L600="V","VAS",""))))</f>
        <v>Regular</v>
      </c>
      <c r="I599" s="18" t="str">
        <f>IF([5]SKU!QC600="A","Active",
IF([5]SKU!QC600="D","Discontinue",
IF([5]SKU!QC600="N","NPD","")))</f>
        <v>Active</v>
      </c>
      <c r="J599" s="18" t="str">
        <f>VLOOKUP(IFERROR(VLOOKUP(E599,'[5]Material Status'!A:I,9,0),""),'[5]Material Status'!U:W,3,0)</f>
        <v>Inactive</v>
      </c>
      <c r="K599" s="20" t="str">
        <f>IFERROR(VLOOKUP(E599,'[5]LOG Data SAP'!$D:$AO,11,0),
IF(D599=D598,K598,""))</f>
        <v>8999777004644</v>
      </c>
      <c r="L599" s="20" t="str">
        <f>IFERROR(VLOOKUP(E599,'[5]LOG Data SAP'!$D:$AO,13,0),
IF(D599=D598,L598,""))</f>
        <v/>
      </c>
      <c r="M599" s="20" t="str">
        <f>IFERROR(VLOOKUP(E599,'[5]LOG Data SAP'!$D:$AO,15,0),
IF(D599=D598,M598,""))</f>
        <v>8999777010072</v>
      </c>
      <c r="N599" s="21">
        <f>[5]SKU!VH600</f>
        <v>900</v>
      </c>
      <c r="O599" s="22">
        <f>[5]SKU!VN600</f>
        <v>9850</v>
      </c>
      <c r="P599" s="23">
        <f>[5]SKU!VO600</f>
        <v>45383</v>
      </c>
      <c r="Q599" s="24">
        <f>IFERROR(_xlfn.NUMBERVALUE(VLOOKUP(E599,'[5]LOG Data SAP'!$D:$M,9,0)),
IF(D599=D598,Q598,""))</f>
        <v>0</v>
      </c>
      <c r="R599" s="24">
        <f>IFERROR(_xlfn.NUMBERVALUE(VLOOKUP(E599,'[5]LOG Data SAP'!$D:$M,10,0)),
IF(D599=D598,R598,""))</f>
        <v>30</v>
      </c>
      <c r="S599" s="24">
        <f t="shared" si="36"/>
        <v>0</v>
      </c>
      <c r="T599" s="25">
        <f>IFERROR(VLOOKUP($E599,'[5]LOG Data SAP'!$D:$V,17,0)/10,
IF(D599=D598,T598,""))</f>
        <v>3.7</v>
      </c>
      <c r="U599" s="25">
        <f>IFERROR(VLOOKUP($E599,'[5]LOG Data SAP'!$D:$V,18,0)/10,
IF(D599=D598,U598,""))</f>
        <v>3.7</v>
      </c>
      <c r="V599" s="25">
        <f>IFERROR(VLOOKUP($E599,'[5]LOG Data SAP'!$D:$V,19,0)/10,
IF(D599=D598,V598,""))</f>
        <v>9</v>
      </c>
      <c r="W599" s="25">
        <f>IFERROR(VLOOKUP($E599,'[5]LOG Data SAP'!$D:$AO,21,0)/10,
IF(D599=D598,W598,""))</f>
        <v>0</v>
      </c>
      <c r="X599" s="25">
        <f>IFERROR(VLOOKUP($E599,'[5]LOG Data SAP'!$D:$AO,22,0)/10,
IF(D599=D598,X598,""))</f>
        <v>0</v>
      </c>
      <c r="Y599" s="25">
        <f>IFERROR(VLOOKUP($E599,'[5]LOG Data SAP'!$D:$AO,23,0)/10,
IF(D599=D598,Y598,""))</f>
        <v>0</v>
      </c>
      <c r="Z599" s="25">
        <f>IFERROR(VLOOKUP($E599,'[5]LOG Data SAP'!$D:$AO,25,0)/10,
IF(D599=D598,Z598,""))</f>
        <v>24</v>
      </c>
      <c r="AA599" s="25">
        <f>IFERROR(VLOOKUP($E599,'[5]LOG Data SAP'!$D:$AO,26,0)/10,
IF(D599=D598,AA598,""))</f>
        <v>19.600000000000001</v>
      </c>
      <c r="AB599" s="25">
        <f>IFERROR(VLOOKUP($E599,'[5]LOG Data SAP'!$D:$AO,27,0)/10,
IF(D599=D598,AB598,""))</f>
        <v>11</v>
      </c>
      <c r="AC599" s="26">
        <f>IFERROR(VLOOKUP($E599,'[5]LOG Data SAP'!$D:$AO,29,0)/IF(VLOOKUP($E599,'[5]LOG Data SAP'!$D:$AO,30,0)="G",1000,1),
IF(D599=D598,AC598,""))</f>
        <v>0.10814499999999999</v>
      </c>
      <c r="AD599" s="26">
        <f>IFERROR(VLOOKUP($E599,'[5]LOG Data SAP'!$D:$AO,31,0)/IF(VLOOKUP($E599,'[5]LOG Data SAP'!$D:$AO,32,0)="G",1000,1),
IF(D599=D598,AD598,""))</f>
        <v>0</v>
      </c>
      <c r="AE599" s="26">
        <f>IFERROR(VLOOKUP($E599,'[5]LOG Data SAP'!$D:$AO,33,0)/IF(VLOOKUP($E599,'[5]LOG Data SAP'!$D:$AO,34,0)="G",1000,1),
IF(D599=D598,AE598,""))</f>
        <v>3.4279999999999999</v>
      </c>
      <c r="AF599" s="27">
        <f t="shared" si="37"/>
        <v>123.21000000000001</v>
      </c>
      <c r="AG599" s="27" t="str">
        <f t="shared" si="38"/>
        <v/>
      </c>
      <c r="AH599" s="28">
        <f t="shared" si="39"/>
        <v>5.1744000000000009E-3</v>
      </c>
      <c r="AI599" s="18" t="str">
        <f>IFERROR(VLOOKUP(E599,'[5]LOG Data SAP'!$D:$E,2,0),IF(D599=D598,AI598,""))</f>
        <v>NDEO RLL-ON MINI SLV_PRTT 25ML MALE</v>
      </c>
      <c r="AJ599" s="20" t="str">
        <f>IFERROR([5]SKU!VI600,IF(D599=D598,AJ598,""))</f>
        <v>83779</v>
      </c>
      <c r="AK599" s="18" t="str">
        <f>VLOOKUP(E599,[5]SKU!I:X,16,FALSE)</f>
        <v>3307.20.00</v>
      </c>
    </row>
    <row r="600" spans="1:37">
      <c r="A600" s="18" t="str">
        <f>[5]SKU!AC601</f>
        <v>Nivea</v>
      </c>
      <c r="B600" s="18" t="str">
        <f>[5]SKU!AE601</f>
        <v>Nivea Deodorant</v>
      </c>
      <c r="C600" s="18" t="str">
        <f>[5]SKU!AJ601</f>
        <v>Deo Male</v>
      </c>
      <c r="D600" s="18" t="str">
        <f>[5]SKU!G601</f>
        <v>NDEO Roll On Silver Protect 25ml</v>
      </c>
      <c r="E600" s="19" t="str">
        <f>[5]SKU!I601</f>
        <v>83779-04800-13</v>
      </c>
      <c r="F600" s="19" t="str">
        <f>[5]SKU!J601</f>
        <v>83779-04800-29</v>
      </c>
      <c r="G600" s="18" t="str">
        <f>[5]SKU!K601</f>
        <v>NDEO Roll-On Silver Protect Male 25ml</v>
      </c>
      <c r="H600" s="18" t="str">
        <f>IF([5]SKU!L601="R","Regular",
IF([5]SKU!L601="P","Promo",
IF([5]SKU!L601="S","Sample",
IF([5]SKU!L601="V","VAS",""))))</f>
        <v>Regular</v>
      </c>
      <c r="I600" s="18" t="str">
        <f>IF([5]SKU!QC601="A","Active",
IF([5]SKU!QC601="D","Discontinue",
IF([5]SKU!QC601="N","NPD","")))</f>
        <v>Active</v>
      </c>
      <c r="J600" s="18" t="str">
        <f>VLOOKUP(IFERROR(VLOOKUP(E600,'[5]Material Status'!A:I,9,0),""),'[5]Material Status'!U:W,3,0)</f>
        <v>Inactive</v>
      </c>
      <c r="K600" s="20" t="str">
        <f>IFERROR(VLOOKUP(E600,'[5]LOG Data SAP'!$D:$AO,11,0),
IF(D600=D599,K599,""))</f>
        <v>8999777004644</v>
      </c>
      <c r="L600" s="20" t="str">
        <f>IFERROR(VLOOKUP(E600,'[5]LOG Data SAP'!$D:$AO,13,0),
IF(D600=D599,L599,""))</f>
        <v>8999777004651</v>
      </c>
      <c r="M600" s="20" t="str">
        <f>IFERROR(VLOOKUP(E600,'[5]LOG Data SAP'!$D:$AO,15,0),
IF(D600=D599,M599,""))</f>
        <v>8999777004668</v>
      </c>
      <c r="N600" s="21">
        <f>[5]SKU!VH601</f>
        <v>900</v>
      </c>
      <c r="O600" s="22">
        <f>[5]SKU!VN601</f>
        <v>9850</v>
      </c>
      <c r="P600" s="23">
        <f>[5]SKU!VO601</f>
        <v>45383</v>
      </c>
      <c r="Q600" s="24">
        <f>IFERROR(_xlfn.NUMBERVALUE(VLOOKUP(E600,'[5]LOG Data SAP'!$D:$M,9,0)),
IF(D600=D599,Q599,""))</f>
        <v>6</v>
      </c>
      <c r="R600" s="24">
        <f>IFERROR(_xlfn.NUMBERVALUE(VLOOKUP(E600,'[5]LOG Data SAP'!$D:$M,10,0)),
IF(D600=D599,R599,""))</f>
        <v>30</v>
      </c>
      <c r="S600" s="24">
        <f t="shared" si="36"/>
        <v>5</v>
      </c>
      <c r="T600" s="25">
        <f>IFERROR(VLOOKUP($E600,'[5]LOG Data SAP'!$D:$V,17,0)/10,
IF(D600=D599,T599,""))</f>
        <v>3.7</v>
      </c>
      <c r="U600" s="25">
        <f>IFERROR(VLOOKUP($E600,'[5]LOG Data SAP'!$D:$V,18,0)/10,
IF(D600=D599,U599,""))</f>
        <v>3.7</v>
      </c>
      <c r="V600" s="25">
        <f>IFERROR(VLOOKUP($E600,'[5]LOG Data SAP'!$D:$V,19,0)/10,
IF(D600=D599,V599,""))</f>
        <v>9</v>
      </c>
      <c r="W600" s="25">
        <f>IFERROR(VLOOKUP($E600,'[5]LOG Data SAP'!$D:$AO,21,0)/10,
IF(D600=D599,W599,""))</f>
        <v>0</v>
      </c>
      <c r="X600" s="25">
        <f>IFERROR(VLOOKUP($E600,'[5]LOG Data SAP'!$D:$AO,22,0)/10,
IF(D600=D599,X599,""))</f>
        <v>0</v>
      </c>
      <c r="Y600" s="25">
        <f>IFERROR(VLOOKUP($E600,'[5]LOG Data SAP'!$D:$AO,23,0)/10,
IF(D600=D599,Y599,""))</f>
        <v>0</v>
      </c>
      <c r="Z600" s="25">
        <f>IFERROR(VLOOKUP($E600,'[5]LOG Data SAP'!$D:$AO,25,0)/10,
IF(D600=D599,Z599,""))</f>
        <v>24</v>
      </c>
      <c r="AA600" s="25">
        <f>IFERROR(VLOOKUP($E600,'[5]LOG Data SAP'!$D:$AO,26,0)/10,
IF(D600=D599,AA599,""))</f>
        <v>19.600000000000001</v>
      </c>
      <c r="AB600" s="25">
        <f>IFERROR(VLOOKUP($E600,'[5]LOG Data SAP'!$D:$AO,27,0)/10,
IF(D600=D599,AB599,""))</f>
        <v>11</v>
      </c>
      <c r="AC600" s="26">
        <f>IFERROR(VLOOKUP($E600,'[5]LOG Data SAP'!$D:$AO,29,0)/IF(VLOOKUP($E600,'[5]LOG Data SAP'!$D:$AO,30,0)="G",1000,1),
IF(D600=D599,AC599,""))</f>
        <v>0.10814499999999999</v>
      </c>
      <c r="AD600" s="26">
        <f>IFERROR(VLOOKUP($E600,'[5]LOG Data SAP'!$D:$AO,31,0)/IF(VLOOKUP($E600,'[5]LOG Data SAP'!$D:$AO,32,0)="G",1000,1),
IF(D600=D599,AD599,""))</f>
        <v>0</v>
      </c>
      <c r="AE600" s="26">
        <f>IFERROR(VLOOKUP($E600,'[5]LOG Data SAP'!$D:$AO,33,0)/IF(VLOOKUP($E600,'[5]LOG Data SAP'!$D:$AO,34,0)="G",1000,1),
IF(D600=D599,AE599,""))</f>
        <v>3.4279999999999999</v>
      </c>
      <c r="AF600" s="27">
        <f t="shared" si="37"/>
        <v>123.21000000000001</v>
      </c>
      <c r="AG600" s="27" t="str">
        <f t="shared" si="38"/>
        <v/>
      </c>
      <c r="AH600" s="28">
        <f t="shared" si="39"/>
        <v>5.1744000000000009E-3</v>
      </c>
      <c r="AI600" s="18" t="str">
        <f>IFERROR(VLOOKUP(E600,'[5]LOG Data SAP'!$D:$E,2,0),IF(D600=D599,AI599,""))</f>
        <v>NDEO RLL-ON MINI SLV_PRTT 25ML</v>
      </c>
      <c r="AJ600" s="20" t="str">
        <f>IFERROR([5]SKU!VI601,IF(D600=D599,AJ599,""))</f>
        <v>83779</v>
      </c>
      <c r="AK600" s="18" t="str">
        <f>VLOOKUP(E600,[5]SKU!I:X,16,FALSE)</f>
        <v>3307.20.00</v>
      </c>
    </row>
    <row r="601" spans="1:37">
      <c r="A601" s="18" t="str">
        <f>[5]SKU!AC602</f>
        <v>Nivea</v>
      </c>
      <c r="B601" s="18" t="str">
        <f>[5]SKU!AE602</f>
        <v>Nivea Deodorant</v>
      </c>
      <c r="C601" s="18" t="str">
        <f>[5]SKU!AJ602</f>
        <v>Deo Male</v>
      </c>
      <c r="D601" s="18" t="str">
        <f>[5]SKU!G602</f>
        <v>NDEO Roll On Silver Protect 50ml</v>
      </c>
      <c r="E601" s="19" t="str">
        <f>[5]SKU!I602</f>
        <v>83778-04800-33</v>
      </c>
      <c r="F601" s="19" t="str">
        <f>[5]SKU!J602</f>
        <v>83778-04800-33</v>
      </c>
      <c r="G601" s="18" t="str">
        <f>[5]SKU!K602</f>
        <v>NIVEA MEN Silver Protect Deodorant Roll On 50ml</v>
      </c>
      <c r="H601" s="18" t="str">
        <f>IF([5]SKU!L602="R","Regular",
IF([5]SKU!L602="P","Promo",
IF([5]SKU!L602="S","Sample",
IF([5]SKU!L602="V","VAS",""))))</f>
        <v>Regular</v>
      </c>
      <c r="I601" s="18" t="str">
        <f>IF([5]SKU!QC602="A","Active",
IF([5]SKU!QC602="D","Discontinue",
IF([5]SKU!QC602="N","NPD","")))</f>
        <v>Active</v>
      </c>
      <c r="J601" s="18" t="str">
        <f>VLOOKUP(IFERROR(VLOOKUP(E601,'[5]Material Status'!A:I,9,0),""),'[5]Material Status'!U:W,3,0)</f>
        <v>Active</v>
      </c>
      <c r="K601" s="20" t="str">
        <f>IFERROR(VLOOKUP(E601,'[5]LOG Data SAP'!$D:$AO,11,0),
IF(D601=D600,K600,""))</f>
        <v>8999777004613</v>
      </c>
      <c r="L601" s="20" t="str">
        <f>IFERROR(VLOOKUP(E601,'[5]LOG Data SAP'!$D:$AO,13,0),
IF(D601=D600,L600,""))</f>
        <v/>
      </c>
      <c r="M601" s="20" t="str">
        <f>IFERROR(VLOOKUP(E601,'[5]LOG Data SAP'!$D:$AO,15,0),
IF(D601=D600,M600,""))</f>
        <v>8999777010065</v>
      </c>
      <c r="N601" s="21">
        <f>[5]SKU!VH602</f>
        <v>900</v>
      </c>
      <c r="O601" s="22">
        <f>[5]SKU!VN602</f>
        <v>16620</v>
      </c>
      <c r="P601" s="23">
        <f>[5]SKU!VO602</f>
        <v>45383</v>
      </c>
      <c r="Q601" s="24">
        <f>IFERROR(_xlfn.NUMBERVALUE(VLOOKUP(E601,'[5]LOG Data SAP'!$D:$M,9,0)),
IF(D601=D600,Q600,""))</f>
        <v>0</v>
      </c>
      <c r="R601" s="24">
        <f>IFERROR(_xlfn.NUMBERVALUE(VLOOKUP(E601,'[5]LOG Data SAP'!$D:$M,10,0)),
IF(D601=D600,R600,""))</f>
        <v>24</v>
      </c>
      <c r="S601" s="24">
        <f t="shared" si="36"/>
        <v>0</v>
      </c>
      <c r="T601" s="25">
        <f>IFERROR(VLOOKUP($E601,'[5]LOG Data SAP'!$D:$V,17,0)/10,
IF(D601=D600,T600,""))</f>
        <v>4.0999999999999996</v>
      </c>
      <c r="U601" s="25">
        <f>IFERROR(VLOOKUP($E601,'[5]LOG Data SAP'!$D:$V,18,0)/10,
IF(D601=D600,U600,""))</f>
        <v>4.0999999999999996</v>
      </c>
      <c r="V601" s="25">
        <f>IFERROR(VLOOKUP($E601,'[5]LOG Data SAP'!$D:$V,19,0)/10,
IF(D601=D600,V600,""))</f>
        <v>11</v>
      </c>
      <c r="W601" s="25">
        <f>IFERROR(VLOOKUP($E601,'[5]LOG Data SAP'!$D:$AO,21,0)/10,
IF(D601=D600,W600,""))</f>
        <v>0</v>
      </c>
      <c r="X601" s="25">
        <f>IFERROR(VLOOKUP($E601,'[5]LOG Data SAP'!$D:$AO,22,0)/10,
IF(D601=D600,X600,""))</f>
        <v>0</v>
      </c>
      <c r="Y601" s="25">
        <f>IFERROR(VLOOKUP($E601,'[5]LOG Data SAP'!$D:$AO,23,0)/10,
IF(D601=D600,Y600,""))</f>
        <v>0</v>
      </c>
      <c r="Z601" s="25">
        <f>IFERROR(VLOOKUP($E601,'[5]LOG Data SAP'!$D:$AO,25,0)/10,
IF(D601=D600,Z600,""))</f>
        <v>25.8</v>
      </c>
      <c r="AA601" s="25">
        <f>IFERROR(VLOOKUP($E601,'[5]LOG Data SAP'!$D:$AO,26,0)/10,
IF(D601=D600,AA600,""))</f>
        <v>17.100000000000001</v>
      </c>
      <c r="AB601" s="25">
        <f>IFERROR(VLOOKUP($E601,'[5]LOG Data SAP'!$D:$AO,27,0)/10,
IF(D601=D600,AB600,""))</f>
        <v>12.8</v>
      </c>
      <c r="AC601" s="26">
        <f>IFERROR(VLOOKUP($E601,'[5]LOG Data SAP'!$D:$AO,29,0)/IF(VLOOKUP($E601,'[5]LOG Data SAP'!$D:$AO,30,0)="G",1000,1),
IF(D601=D600,AC600,""))</f>
        <v>0.15362999999999999</v>
      </c>
      <c r="AD601" s="26">
        <f>IFERROR(VLOOKUP($E601,'[5]LOG Data SAP'!$D:$AO,31,0)/IF(VLOOKUP($E601,'[5]LOG Data SAP'!$D:$AO,32,0)="G",1000,1),
IF(D601=D600,AD600,""))</f>
        <v>0</v>
      </c>
      <c r="AE601" s="26">
        <f>IFERROR(VLOOKUP($E601,'[5]LOG Data SAP'!$D:$AO,33,0)/IF(VLOOKUP($E601,'[5]LOG Data SAP'!$D:$AO,34,0)="G",1000,1),
IF(D601=D600,AE600,""))</f>
        <v>3.8380000000000001</v>
      </c>
      <c r="AF601" s="27">
        <f t="shared" si="37"/>
        <v>184.91</v>
      </c>
      <c r="AG601" s="27" t="str">
        <f t="shared" si="38"/>
        <v/>
      </c>
      <c r="AH601" s="28">
        <f t="shared" si="39"/>
        <v>5.6471040000000009E-3</v>
      </c>
      <c r="AI601" s="18" t="str">
        <f>IFERROR(VLOOKUP(E601,'[5]LOG Data SAP'!$D:$E,2,0),IF(D601=D600,AI600,""))</f>
        <v>NDEO RLL_ON SLV_PRT_ML 50ML</v>
      </c>
      <c r="AJ601" s="20" t="str">
        <f>IFERROR([5]SKU!VI602,IF(D601=D600,AJ600,""))</f>
        <v>83778</v>
      </c>
      <c r="AK601" s="18" t="str">
        <f>VLOOKUP(E601,[5]SKU!I:X,16,FALSE)</f>
        <v>3307.20.00</v>
      </c>
    </row>
    <row r="602" spans="1:37">
      <c r="A602" s="18" t="str">
        <f>[5]SKU!AC603</f>
        <v>Nivea</v>
      </c>
      <c r="B602" s="18" t="str">
        <f>[5]SKU!AE603</f>
        <v>Nivea Deodorant</v>
      </c>
      <c r="C602" s="18" t="str">
        <f>[5]SKU!AJ603</f>
        <v>Deo Male</v>
      </c>
      <c r="D602" s="18" t="str">
        <f>[5]SKU!G603</f>
        <v>NDEO Roll On Silver Protect 50ml</v>
      </c>
      <c r="E602" s="19" t="str">
        <f>[5]SKU!I603</f>
        <v>83778-04800-29</v>
      </c>
      <c r="F602" s="19" t="str">
        <f>[5]SKU!J603</f>
        <v>83778-04800-33</v>
      </c>
      <c r="G602" s="18" t="str">
        <f>[5]SKU!K603</f>
        <v>NIVEA MEN Silver Protect Deodorant Roll On 50ml</v>
      </c>
      <c r="H602" s="18" t="str">
        <f>IF([5]SKU!L603="R","Regular",
IF([5]SKU!L603="P","Promo",
IF([5]SKU!L603="S","Sample",
IF([5]SKU!L603="V","VAS",""))))</f>
        <v>Regular</v>
      </c>
      <c r="I602" s="18" t="str">
        <f>IF([5]SKU!QC603="A","Active",
IF([5]SKU!QC603="D","Discontinue",
IF([5]SKU!QC603="N","NPD","")))</f>
        <v>Active</v>
      </c>
      <c r="J602" s="18" t="str">
        <f>VLOOKUP(IFERROR(VLOOKUP(E602,'[5]Material Status'!A:I,9,0),""),'[5]Material Status'!U:W,3,0)</f>
        <v>Active</v>
      </c>
      <c r="K602" s="20" t="str">
        <f>IFERROR(VLOOKUP(E602,'[5]LOG Data SAP'!$D:$AO,11,0),
IF(D602=D601,K601,""))</f>
        <v>8999777004613</v>
      </c>
      <c r="L602" s="20" t="str">
        <f>IFERROR(VLOOKUP(E602,'[5]LOG Data SAP'!$D:$AO,13,0),
IF(D602=D601,L601,""))</f>
        <v/>
      </c>
      <c r="M602" s="20" t="str">
        <f>IFERROR(VLOOKUP(E602,'[5]LOG Data SAP'!$D:$AO,15,0),
IF(D602=D601,M601,""))</f>
        <v>8999777010065</v>
      </c>
      <c r="N602" s="21">
        <f>[5]SKU!VH603</f>
        <v>900</v>
      </c>
      <c r="O602" s="22">
        <f>[5]SKU!VN603</f>
        <v>16620</v>
      </c>
      <c r="P602" s="23">
        <f>[5]SKU!VO603</f>
        <v>45383</v>
      </c>
      <c r="Q602" s="24">
        <f>IFERROR(_xlfn.NUMBERVALUE(VLOOKUP(E602,'[5]LOG Data SAP'!$D:$M,9,0)),
IF(D602=D601,Q601,""))</f>
        <v>0</v>
      </c>
      <c r="R602" s="24">
        <f>IFERROR(_xlfn.NUMBERVALUE(VLOOKUP(E602,'[5]LOG Data SAP'!$D:$M,10,0)),
IF(D602=D601,R601,""))</f>
        <v>24</v>
      </c>
      <c r="S602" s="24">
        <f t="shared" si="36"/>
        <v>0</v>
      </c>
      <c r="T602" s="25">
        <f>IFERROR(VLOOKUP($E602,'[5]LOG Data SAP'!$D:$V,17,0)/10,
IF(D602=D601,T601,""))</f>
        <v>4.0999999999999996</v>
      </c>
      <c r="U602" s="25">
        <f>IFERROR(VLOOKUP($E602,'[5]LOG Data SAP'!$D:$V,18,0)/10,
IF(D602=D601,U601,""))</f>
        <v>4.0999999999999996</v>
      </c>
      <c r="V602" s="25">
        <f>IFERROR(VLOOKUP($E602,'[5]LOG Data SAP'!$D:$V,19,0)/10,
IF(D602=D601,V601,""))</f>
        <v>11</v>
      </c>
      <c r="W602" s="25">
        <f>IFERROR(VLOOKUP($E602,'[5]LOG Data SAP'!$D:$AO,21,0)/10,
IF(D602=D601,W601,""))</f>
        <v>0</v>
      </c>
      <c r="X602" s="25">
        <f>IFERROR(VLOOKUP($E602,'[5]LOG Data SAP'!$D:$AO,22,0)/10,
IF(D602=D601,X601,""))</f>
        <v>0</v>
      </c>
      <c r="Y602" s="25">
        <f>IFERROR(VLOOKUP($E602,'[5]LOG Data SAP'!$D:$AO,23,0)/10,
IF(D602=D601,Y601,""))</f>
        <v>0</v>
      </c>
      <c r="Z602" s="25">
        <f>IFERROR(VLOOKUP($E602,'[5]LOG Data SAP'!$D:$AO,25,0)/10,
IF(D602=D601,Z601,""))</f>
        <v>25.8</v>
      </c>
      <c r="AA602" s="25">
        <f>IFERROR(VLOOKUP($E602,'[5]LOG Data SAP'!$D:$AO,26,0)/10,
IF(D602=D601,AA601,""))</f>
        <v>17.100000000000001</v>
      </c>
      <c r="AB602" s="25">
        <f>IFERROR(VLOOKUP($E602,'[5]LOG Data SAP'!$D:$AO,27,0)/10,
IF(D602=D601,AB601,""))</f>
        <v>12.8</v>
      </c>
      <c r="AC602" s="26">
        <f>IFERROR(VLOOKUP($E602,'[5]LOG Data SAP'!$D:$AO,29,0)/IF(VLOOKUP($E602,'[5]LOG Data SAP'!$D:$AO,30,0)="G",1000,1),
IF(D602=D601,AC601,""))</f>
        <v>0.15372999999999998</v>
      </c>
      <c r="AD602" s="26">
        <f>IFERROR(VLOOKUP($E602,'[5]LOG Data SAP'!$D:$AO,31,0)/IF(VLOOKUP($E602,'[5]LOG Data SAP'!$D:$AO,32,0)="G",1000,1),
IF(D602=D601,AD601,""))</f>
        <v>0</v>
      </c>
      <c r="AE602" s="26">
        <f>IFERROR(VLOOKUP($E602,'[5]LOG Data SAP'!$D:$AO,33,0)/IF(VLOOKUP($E602,'[5]LOG Data SAP'!$D:$AO,34,0)="G",1000,1),
IF(D602=D601,AE601,""))</f>
        <v>3.84</v>
      </c>
      <c r="AF602" s="27">
        <f t="shared" si="37"/>
        <v>184.91</v>
      </c>
      <c r="AG602" s="27" t="str">
        <f t="shared" si="38"/>
        <v/>
      </c>
      <c r="AH602" s="28">
        <f t="shared" si="39"/>
        <v>5.6471040000000009E-3</v>
      </c>
      <c r="AI602" s="18" t="str">
        <f>IFERROR(VLOOKUP(E602,'[5]LOG Data SAP'!$D:$E,2,0),IF(D602=D601,AI601,""))</f>
        <v>NDEO RLL-ON SLV_PRTT 50ML MALE</v>
      </c>
      <c r="AJ602" s="20" t="str">
        <f>IFERROR([5]SKU!VI603,IF(D602=D601,AJ601,""))</f>
        <v>83778</v>
      </c>
      <c r="AK602" s="18" t="str">
        <f>VLOOKUP(E602,[5]SKU!I:X,16,FALSE)</f>
        <v>3307.20.00</v>
      </c>
    </row>
    <row r="603" spans="1:37">
      <c r="A603" s="18" t="str">
        <f>[5]SKU!AC604</f>
        <v>Nivea</v>
      </c>
      <c r="B603" s="18" t="str">
        <f>[5]SKU!AE604</f>
        <v>Nivea Deodorant</v>
      </c>
      <c r="C603" s="18" t="str">
        <f>[5]SKU!AJ604</f>
        <v>Deo Male</v>
      </c>
      <c r="D603" s="18" t="str">
        <f>[5]SKU!G604</f>
        <v>NDEO Roll On Silver Protect 50ml</v>
      </c>
      <c r="E603" s="19" t="str">
        <f>[5]SKU!I604</f>
        <v>83778-04800-28</v>
      </c>
      <c r="F603" s="19" t="str">
        <f>[5]SKU!J604</f>
        <v>83778-04800-33</v>
      </c>
      <c r="G603" s="18" t="str">
        <f>[5]SKU!K604</f>
        <v>NDEO Roll-On Silver Protect Male 50ml</v>
      </c>
      <c r="H603" s="18" t="str">
        <f>IF([5]SKU!L604="R","Regular",
IF([5]SKU!L604="P","Promo",
IF([5]SKU!L604="S","Sample",
IF([5]SKU!L604="V","VAS",""))))</f>
        <v>Regular</v>
      </c>
      <c r="I603" s="18" t="str">
        <f>IF([5]SKU!QC604="A","Active",
IF([5]SKU!QC604="D","Discontinue",
IF([5]SKU!QC604="N","NPD","")))</f>
        <v>Active</v>
      </c>
      <c r="J603" s="18" t="str">
        <f>VLOOKUP(IFERROR(VLOOKUP(E603,'[5]Material Status'!A:I,9,0),""),'[5]Material Status'!U:W,3,0)</f>
        <v>Inactive</v>
      </c>
      <c r="K603" s="20" t="str">
        <f>IFERROR(VLOOKUP(E603,'[5]LOG Data SAP'!$D:$AO,11,0),
IF(D603=D602,K602,""))</f>
        <v>8999777004613</v>
      </c>
      <c r="L603" s="20" t="str">
        <f>IFERROR(VLOOKUP(E603,'[5]LOG Data SAP'!$D:$AO,13,0),
IF(D603=D602,L602,""))</f>
        <v/>
      </c>
      <c r="M603" s="20" t="str">
        <f>IFERROR(VLOOKUP(E603,'[5]LOG Data SAP'!$D:$AO,15,0),
IF(D603=D602,M602,""))</f>
        <v>8999777010065</v>
      </c>
      <c r="N603" s="21">
        <f>[5]SKU!VH604</f>
        <v>900</v>
      </c>
      <c r="O603" s="22">
        <f>[5]SKU!VN604</f>
        <v>16620</v>
      </c>
      <c r="P603" s="23">
        <f>[5]SKU!VO604</f>
        <v>45383</v>
      </c>
      <c r="Q603" s="24">
        <f>IFERROR(_xlfn.NUMBERVALUE(VLOOKUP(E603,'[5]LOG Data SAP'!$D:$M,9,0)),
IF(D603=D602,Q602,""))</f>
        <v>0</v>
      </c>
      <c r="R603" s="24">
        <f>IFERROR(_xlfn.NUMBERVALUE(VLOOKUP(E603,'[5]LOG Data SAP'!$D:$M,10,0)),
IF(D603=D602,R602,""))</f>
        <v>24</v>
      </c>
      <c r="S603" s="24">
        <f t="shared" si="36"/>
        <v>0</v>
      </c>
      <c r="T603" s="25">
        <f>IFERROR(VLOOKUP($E603,'[5]LOG Data SAP'!$D:$V,17,0)/10,
IF(D603=D602,T602,""))</f>
        <v>4.0999999999999996</v>
      </c>
      <c r="U603" s="25">
        <f>IFERROR(VLOOKUP($E603,'[5]LOG Data SAP'!$D:$V,18,0)/10,
IF(D603=D602,U602,""))</f>
        <v>4.0999999999999996</v>
      </c>
      <c r="V603" s="25">
        <f>IFERROR(VLOOKUP($E603,'[5]LOG Data SAP'!$D:$V,19,0)/10,
IF(D603=D602,V602,""))</f>
        <v>11</v>
      </c>
      <c r="W603" s="25">
        <f>IFERROR(VLOOKUP($E603,'[5]LOG Data SAP'!$D:$AO,21,0)/10,
IF(D603=D602,W602,""))</f>
        <v>0</v>
      </c>
      <c r="X603" s="25">
        <f>IFERROR(VLOOKUP($E603,'[5]LOG Data SAP'!$D:$AO,22,0)/10,
IF(D603=D602,X602,""))</f>
        <v>0</v>
      </c>
      <c r="Y603" s="25">
        <f>IFERROR(VLOOKUP($E603,'[5]LOG Data SAP'!$D:$AO,23,0)/10,
IF(D603=D602,Y602,""))</f>
        <v>0</v>
      </c>
      <c r="Z603" s="25">
        <f>IFERROR(VLOOKUP($E603,'[5]LOG Data SAP'!$D:$AO,25,0)/10,
IF(D603=D602,Z602,""))</f>
        <v>25.8</v>
      </c>
      <c r="AA603" s="25">
        <f>IFERROR(VLOOKUP($E603,'[5]LOG Data SAP'!$D:$AO,26,0)/10,
IF(D603=D602,AA602,""))</f>
        <v>17.100000000000001</v>
      </c>
      <c r="AB603" s="25">
        <f>IFERROR(VLOOKUP($E603,'[5]LOG Data SAP'!$D:$AO,27,0)/10,
IF(D603=D602,AB602,""))</f>
        <v>12.8</v>
      </c>
      <c r="AC603" s="26">
        <f>IFERROR(VLOOKUP($E603,'[5]LOG Data SAP'!$D:$AO,29,0)/IF(VLOOKUP($E603,'[5]LOG Data SAP'!$D:$AO,30,0)="G",1000,1),
IF(D603=D602,AC602,""))</f>
        <v>0.15372999999999998</v>
      </c>
      <c r="AD603" s="26">
        <f>IFERROR(VLOOKUP($E603,'[5]LOG Data SAP'!$D:$AO,31,0)/IF(VLOOKUP($E603,'[5]LOG Data SAP'!$D:$AO,32,0)="G",1000,1),
IF(D603=D602,AD602,""))</f>
        <v>0</v>
      </c>
      <c r="AE603" s="26">
        <f>IFERROR(VLOOKUP($E603,'[5]LOG Data SAP'!$D:$AO,33,0)/IF(VLOOKUP($E603,'[5]LOG Data SAP'!$D:$AO,34,0)="G",1000,1),
IF(D603=D602,AE602,""))</f>
        <v>3.84</v>
      </c>
      <c r="AF603" s="27">
        <f t="shared" si="37"/>
        <v>184.91</v>
      </c>
      <c r="AG603" s="27" t="str">
        <f t="shared" si="38"/>
        <v/>
      </c>
      <c r="AH603" s="28">
        <f t="shared" si="39"/>
        <v>5.6471040000000009E-3</v>
      </c>
      <c r="AI603" s="18" t="str">
        <f>IFERROR(VLOOKUP(E603,'[5]LOG Data SAP'!$D:$E,2,0),IF(D603=D602,AI602,""))</f>
        <v>NDEO RLL-ON SLV_PRTT 50ML ML</v>
      </c>
      <c r="AJ603" s="20" t="str">
        <f>IFERROR([5]SKU!VI604,IF(D603=D602,AJ602,""))</f>
        <v>83778</v>
      </c>
      <c r="AK603" s="18" t="str">
        <f>VLOOKUP(E603,[5]SKU!I:X,16,FALSE)</f>
        <v>3307.20.00</v>
      </c>
    </row>
    <row r="604" spans="1:37">
      <c r="A604" s="18" t="str">
        <f>[5]SKU!AC605</f>
        <v>Nivea</v>
      </c>
      <c r="B604" s="18" t="str">
        <f>[5]SKU!AE605</f>
        <v>Nivea Deodorant</v>
      </c>
      <c r="C604" s="18" t="str">
        <f>[5]SKU!AJ605</f>
        <v>Deo Male</v>
      </c>
      <c r="D604" s="18" t="str">
        <f>[5]SKU!G605</f>
        <v>NDEO Roll On Silver Protect 50ml</v>
      </c>
      <c r="E604" s="19" t="str">
        <f>[5]SKU!I605</f>
        <v>83778-04800-13</v>
      </c>
      <c r="F604" s="19" t="str">
        <f>[5]SKU!J605</f>
        <v>83778-04800-33</v>
      </c>
      <c r="G604" s="18" t="str">
        <f>[5]SKU!K605</f>
        <v>NDEO Roll-On Silver Protect Male 50ml</v>
      </c>
      <c r="H604" s="18" t="str">
        <f>IF([5]SKU!L605="R","Regular",
IF([5]SKU!L605="P","Promo",
IF([5]SKU!L605="S","Sample",
IF([5]SKU!L605="V","VAS",""))))</f>
        <v>Regular</v>
      </c>
      <c r="I604" s="18" t="str">
        <f>IF([5]SKU!QC605="A","Active",
IF([5]SKU!QC605="D","Discontinue",
IF([5]SKU!QC605="N","NPD","")))</f>
        <v>Active</v>
      </c>
      <c r="J604" s="18" t="str">
        <f>VLOOKUP(IFERROR(VLOOKUP(E604,'[5]Material Status'!A:I,9,0),""),'[5]Material Status'!U:W,3,0)</f>
        <v>Inactive</v>
      </c>
      <c r="K604" s="20" t="str">
        <f>IFERROR(VLOOKUP(E604,'[5]LOG Data SAP'!$D:$AO,11,0),
IF(D604=D603,K603,""))</f>
        <v>8999777004613</v>
      </c>
      <c r="L604" s="20" t="str">
        <f>IFERROR(VLOOKUP(E604,'[5]LOG Data SAP'!$D:$AO,13,0),
IF(D604=D603,L603,""))</f>
        <v>8999777004620</v>
      </c>
      <c r="M604" s="20" t="str">
        <f>IFERROR(VLOOKUP(E604,'[5]LOG Data SAP'!$D:$AO,15,0),
IF(D604=D603,M603,""))</f>
        <v>8999777004637</v>
      </c>
      <c r="N604" s="21">
        <f>[5]SKU!VH605</f>
        <v>900</v>
      </c>
      <c r="O604" s="22">
        <f>[5]SKU!VN605</f>
        <v>16620</v>
      </c>
      <c r="P604" s="23">
        <f>[5]SKU!VO605</f>
        <v>45383</v>
      </c>
      <c r="Q604" s="24">
        <f>IFERROR(_xlfn.NUMBERVALUE(VLOOKUP(E604,'[5]LOG Data SAP'!$D:$M,9,0)),
IF(D604=D603,Q603,""))</f>
        <v>6</v>
      </c>
      <c r="R604" s="24">
        <f>IFERROR(_xlfn.NUMBERVALUE(VLOOKUP(E604,'[5]LOG Data SAP'!$D:$M,10,0)),
IF(D604=D603,R603,""))</f>
        <v>24</v>
      </c>
      <c r="S604" s="24">
        <f t="shared" si="36"/>
        <v>4</v>
      </c>
      <c r="T604" s="25">
        <f>IFERROR(VLOOKUP($E604,'[5]LOG Data SAP'!$D:$V,17,0)/10,
IF(D604=D603,T603,""))</f>
        <v>4.0999999999999996</v>
      </c>
      <c r="U604" s="25">
        <f>IFERROR(VLOOKUP($E604,'[5]LOG Data SAP'!$D:$V,18,0)/10,
IF(D604=D603,U603,""))</f>
        <v>4.0999999999999996</v>
      </c>
      <c r="V604" s="25">
        <f>IFERROR(VLOOKUP($E604,'[5]LOG Data SAP'!$D:$V,19,0)/10,
IF(D604=D603,V603,""))</f>
        <v>11</v>
      </c>
      <c r="W604" s="25">
        <f>IFERROR(VLOOKUP($E604,'[5]LOG Data SAP'!$D:$AO,21,0)/10,
IF(D604=D603,W603,""))</f>
        <v>0</v>
      </c>
      <c r="X604" s="25">
        <f>IFERROR(VLOOKUP($E604,'[5]LOG Data SAP'!$D:$AO,22,0)/10,
IF(D604=D603,X603,""))</f>
        <v>0</v>
      </c>
      <c r="Y604" s="25">
        <f>IFERROR(VLOOKUP($E604,'[5]LOG Data SAP'!$D:$AO,23,0)/10,
IF(D604=D603,Y603,""))</f>
        <v>0</v>
      </c>
      <c r="Z604" s="25">
        <f>IFERROR(VLOOKUP($E604,'[5]LOG Data SAP'!$D:$AO,25,0)/10,
IF(D604=D603,Z603,""))</f>
        <v>25.8</v>
      </c>
      <c r="AA604" s="25">
        <f>IFERROR(VLOOKUP($E604,'[5]LOG Data SAP'!$D:$AO,26,0)/10,
IF(D604=D603,AA603,""))</f>
        <v>17.100000000000001</v>
      </c>
      <c r="AB604" s="25">
        <f>IFERROR(VLOOKUP($E604,'[5]LOG Data SAP'!$D:$AO,27,0)/10,
IF(D604=D603,AB603,""))</f>
        <v>12.8</v>
      </c>
      <c r="AC604" s="26">
        <f>IFERROR(VLOOKUP($E604,'[5]LOG Data SAP'!$D:$AO,29,0)/IF(VLOOKUP($E604,'[5]LOG Data SAP'!$D:$AO,30,0)="G",1000,1),
IF(D604=D603,AC603,""))</f>
        <v>0.15372999999999998</v>
      </c>
      <c r="AD604" s="26">
        <f>IFERROR(VLOOKUP($E604,'[5]LOG Data SAP'!$D:$AO,31,0)/IF(VLOOKUP($E604,'[5]LOG Data SAP'!$D:$AO,32,0)="G",1000,1),
IF(D604=D603,AD603,""))</f>
        <v>0</v>
      </c>
      <c r="AE604" s="26">
        <f>IFERROR(VLOOKUP($E604,'[5]LOG Data SAP'!$D:$AO,33,0)/IF(VLOOKUP($E604,'[5]LOG Data SAP'!$D:$AO,34,0)="G",1000,1),
IF(D604=D603,AE603,""))</f>
        <v>3.851</v>
      </c>
      <c r="AF604" s="27">
        <f t="shared" si="37"/>
        <v>184.91</v>
      </c>
      <c r="AG604" s="27" t="str">
        <f t="shared" si="38"/>
        <v/>
      </c>
      <c r="AH604" s="28">
        <f t="shared" si="39"/>
        <v>5.6471040000000009E-3</v>
      </c>
      <c r="AI604" s="18" t="str">
        <f>IFERROR(VLOOKUP(E604,'[5]LOG Data SAP'!$D:$E,2,0),IF(D604=D603,AI603,""))</f>
        <v>NDEO RLL-ON SLV_PRTT 50ML MALE</v>
      </c>
      <c r="AJ604" s="20" t="str">
        <f>IFERROR([5]SKU!VI605,IF(D604=D603,AJ603,""))</f>
        <v>83778</v>
      </c>
      <c r="AK604" s="18" t="str">
        <f>VLOOKUP(E604,[5]SKU!I:X,16,FALSE)</f>
        <v>3307.20.00</v>
      </c>
    </row>
    <row r="605" spans="1:37">
      <c r="A605" s="18" t="str">
        <f>[5]SKU!AC606</f>
        <v>Nivea</v>
      </c>
      <c r="B605" s="18" t="str">
        <f>[5]SKU!AE606</f>
        <v>Nivea Deodorant</v>
      </c>
      <c r="C605" s="18" t="str">
        <f>[5]SKU!AJ606</f>
        <v>Deo Male</v>
      </c>
      <c r="D605" s="18" t="str">
        <f>[5]SKU!G606</f>
        <v>NDEO Roll On Silver Protect 50ml</v>
      </c>
      <c r="E605" s="19" t="str">
        <f>[5]SKU!I606</f>
        <v>48330-00106-00</v>
      </c>
      <c r="F605" s="19" t="str">
        <f>[5]SKU!J606</f>
        <v>83778-04800-33</v>
      </c>
      <c r="G605" s="18" t="str">
        <f>[5]SKU!K606</f>
        <v>NDEO RO SP 50 (Unique Code)</v>
      </c>
      <c r="H605" s="18" t="str">
        <f>IF([5]SKU!L606="R","Regular",
IF([5]SKU!L606="P","Promo",
IF([5]SKU!L606="S","Sample",
IF([5]SKU!L606="V","VAS",""))))</f>
        <v>Promo</v>
      </c>
      <c r="I605" s="18" t="str">
        <f>IF([5]SKU!QC606="A","Active",
IF([5]SKU!QC606="D","Discontinue",
IF([5]SKU!QC606="N","NPD","")))</f>
        <v>Active</v>
      </c>
      <c r="J605" s="18" t="str">
        <f>VLOOKUP(IFERROR(VLOOKUP(E605,'[5]Material Status'!A:I,9,0),""),'[5]Material Status'!U:W,3,0)</f>
        <v>Inactive</v>
      </c>
      <c r="K605" s="20" t="str">
        <f>IFERROR(VLOOKUP(E605,'[5]LOG Data SAP'!$D:$AO,11,0),
IF(D605=D604,K604,""))</f>
        <v>8999777008628</v>
      </c>
      <c r="L605" s="20" t="str">
        <f>IFERROR(VLOOKUP(E605,'[5]LOG Data SAP'!$D:$AO,13,0),
IF(D605=D604,L604,""))</f>
        <v/>
      </c>
      <c r="M605" s="20" t="str">
        <f>IFERROR(VLOOKUP(E605,'[5]LOG Data SAP'!$D:$AO,15,0),
IF(D605=D604,M604,""))</f>
        <v>8999777008635</v>
      </c>
      <c r="N605" s="21">
        <f>[5]SKU!VH606</f>
        <v>900</v>
      </c>
      <c r="O605" s="22">
        <f>[5]SKU!VN606</f>
        <v>16620</v>
      </c>
      <c r="P605" s="23">
        <f>[5]SKU!VO606</f>
        <v>45383</v>
      </c>
      <c r="Q605" s="24">
        <f>IFERROR(_xlfn.NUMBERVALUE(VLOOKUP(E605,'[5]LOG Data SAP'!$D:$M,9,0)),
IF(D605=D604,Q604,""))</f>
        <v>0</v>
      </c>
      <c r="R605" s="24">
        <f>IFERROR(_xlfn.NUMBERVALUE(VLOOKUP(E605,'[5]LOG Data SAP'!$D:$M,10,0)),
IF(D605=D604,R604,""))</f>
        <v>24</v>
      </c>
      <c r="S605" s="24">
        <f t="shared" si="36"/>
        <v>0</v>
      </c>
      <c r="T605" s="25">
        <f>IFERROR(VLOOKUP($E605,'[5]LOG Data SAP'!$D:$V,17,0)/10,
IF(D605=D604,T604,""))</f>
        <v>4.0999999999999996</v>
      </c>
      <c r="U605" s="25">
        <f>IFERROR(VLOOKUP($E605,'[5]LOG Data SAP'!$D:$V,18,0)/10,
IF(D605=D604,U604,""))</f>
        <v>4.0999999999999996</v>
      </c>
      <c r="V605" s="25">
        <f>IFERROR(VLOOKUP($E605,'[5]LOG Data SAP'!$D:$V,19,0)/10,
IF(D605=D604,V604,""))</f>
        <v>11</v>
      </c>
      <c r="W605" s="25">
        <f>IFERROR(VLOOKUP($E605,'[5]LOG Data SAP'!$D:$AO,21,0)/10,
IF(D605=D604,W604,""))</f>
        <v>0</v>
      </c>
      <c r="X605" s="25">
        <f>IFERROR(VLOOKUP($E605,'[5]LOG Data SAP'!$D:$AO,22,0)/10,
IF(D605=D604,X604,""))</f>
        <v>0</v>
      </c>
      <c r="Y605" s="25">
        <f>IFERROR(VLOOKUP($E605,'[5]LOG Data SAP'!$D:$AO,23,0)/10,
IF(D605=D604,Y604,""))</f>
        <v>0</v>
      </c>
      <c r="Z605" s="25">
        <f>IFERROR(VLOOKUP($E605,'[5]LOG Data SAP'!$D:$AO,25,0)/10,
IF(D605=D604,Z604,""))</f>
        <v>25</v>
      </c>
      <c r="AA605" s="25">
        <f>IFERROR(VLOOKUP($E605,'[5]LOG Data SAP'!$D:$AO,26,0)/10,
IF(D605=D604,AA604,""))</f>
        <v>16.3</v>
      </c>
      <c r="AB605" s="25">
        <f>IFERROR(VLOOKUP($E605,'[5]LOG Data SAP'!$D:$AO,27,0)/10,
IF(D605=D604,AB604,""))</f>
        <v>11.2</v>
      </c>
      <c r="AC605" s="26">
        <f>IFERROR(VLOOKUP($E605,'[5]LOG Data SAP'!$D:$AO,29,0)/IF(VLOOKUP($E605,'[5]LOG Data SAP'!$D:$AO,30,0)="G",1000,1),
IF(D605=D604,AC604,""))</f>
        <v>0.15372999999999998</v>
      </c>
      <c r="AD605" s="26">
        <f>IFERROR(VLOOKUP($E605,'[5]LOG Data SAP'!$D:$AO,31,0)/IF(VLOOKUP($E605,'[5]LOG Data SAP'!$D:$AO,32,0)="G",1000,1),
IF(D605=D604,AD604,""))</f>
        <v>0</v>
      </c>
      <c r="AE605" s="26">
        <f>IFERROR(VLOOKUP($E605,'[5]LOG Data SAP'!$D:$AO,33,0)/IF(VLOOKUP($E605,'[5]LOG Data SAP'!$D:$AO,34,0)="G",1000,1),
IF(D605=D604,AE604,""))</f>
        <v>3.84</v>
      </c>
      <c r="AF605" s="27">
        <f t="shared" si="37"/>
        <v>184.91</v>
      </c>
      <c r="AG605" s="27" t="str">
        <f t="shared" si="38"/>
        <v/>
      </c>
      <c r="AH605" s="28">
        <f t="shared" si="39"/>
        <v>4.5640000000000003E-3</v>
      </c>
      <c r="AI605" s="18" t="str">
        <f>IFERROR(VLOOKUP(E605,'[5]LOG Data SAP'!$D:$E,2,0),IF(D605=D604,AI604,""))</f>
        <v>NMEN DEO SILVER PROTECT 50ML</v>
      </c>
      <c r="AJ605" s="20" t="str">
        <f>IFERROR([5]SKU!VI606,IF(D605=D604,AJ604,""))</f>
        <v>83778</v>
      </c>
      <c r="AK605" s="18" t="str">
        <f>VLOOKUP(E605,[5]SKU!I:X,16,FALSE)</f>
        <v>3307.20.00</v>
      </c>
    </row>
    <row r="606" spans="1:37">
      <c r="A606" s="18" t="str">
        <f>[5]SKU!AC607</f>
        <v>Nivea</v>
      </c>
      <c r="B606" s="18" t="str">
        <f>[5]SKU!AE607</f>
        <v>Nivea Deodorant</v>
      </c>
      <c r="C606" s="18" t="str">
        <f>[5]SKU!AJ607</f>
        <v>Deo Male</v>
      </c>
      <c r="D606" s="18" t="str">
        <f>[5]SKU!G607</f>
        <v>NDEO Roll On Dry Impact 25ml</v>
      </c>
      <c r="E606" s="19" t="str">
        <f>[5]SKU!I607</f>
        <v>81617-04800-28</v>
      </c>
      <c r="F606" s="19" t="str">
        <f>[5]SKU!J607</f>
        <v>81617-04800-28</v>
      </c>
      <c r="G606" s="18" t="str">
        <f>[5]SKU!K607</f>
        <v>NIVEA MEN Dry Impact Deodorant Roll On 25ml</v>
      </c>
      <c r="H606" s="18" t="str">
        <f>IF([5]SKU!L607="R","Regular",
IF([5]SKU!L607="P","Promo",
IF([5]SKU!L607="S","Sample",
IF([5]SKU!L607="V","VAS",""))))</f>
        <v>Regular</v>
      </c>
      <c r="I606" s="18" t="str">
        <f>IF([5]SKU!QC607="A","Active",
IF([5]SKU!QC607="D","Discontinue",
IF([5]SKU!QC607="N","NPD","")))</f>
        <v>Discontinue</v>
      </c>
      <c r="J606" s="18" t="str">
        <f>VLOOKUP(IFERROR(VLOOKUP(E606,'[5]Material Status'!A:I,9,0),""),'[5]Material Status'!U:W,3,0)</f>
        <v>Inactive</v>
      </c>
      <c r="K606" s="20" t="str">
        <f>IFERROR(VLOOKUP(E606,'[5]LOG Data SAP'!$D:$AO,11,0),
IF(D606=D605,K605,""))</f>
        <v>8999777007317</v>
      </c>
      <c r="L606" s="20" t="str">
        <f>IFERROR(VLOOKUP(E606,'[5]LOG Data SAP'!$D:$AO,13,0),
IF(D606=D605,L605,""))</f>
        <v/>
      </c>
      <c r="M606" s="20" t="str">
        <f>IFERROR(VLOOKUP(E606,'[5]LOG Data SAP'!$D:$AO,15,0),
IF(D606=D605,M605,""))</f>
        <v>8999777009922</v>
      </c>
      <c r="N606" s="21">
        <f>[5]SKU!VH607</f>
        <v>1095</v>
      </c>
      <c r="O606" s="22">
        <f>[5]SKU!VN607</f>
        <v>9328</v>
      </c>
      <c r="P606" s="23">
        <f>[5]SKU!VO607</f>
        <v>45383</v>
      </c>
      <c r="Q606" s="24">
        <f>IFERROR(_xlfn.NUMBERVALUE(VLOOKUP(E606,'[5]LOG Data SAP'!$D:$M,9,0)),
IF(D606=D605,Q605,""))</f>
        <v>0</v>
      </c>
      <c r="R606" s="24">
        <f>IFERROR(_xlfn.NUMBERVALUE(VLOOKUP(E606,'[5]LOG Data SAP'!$D:$M,10,0)),
IF(D606=D605,R605,""))</f>
        <v>30</v>
      </c>
      <c r="S606" s="24">
        <f t="shared" si="36"/>
        <v>0</v>
      </c>
      <c r="T606" s="25">
        <f>IFERROR(VLOOKUP($E606,'[5]LOG Data SAP'!$D:$V,17,0)/10,
IF(D606=D605,T605,""))</f>
        <v>3.7</v>
      </c>
      <c r="U606" s="25">
        <f>IFERROR(VLOOKUP($E606,'[5]LOG Data SAP'!$D:$V,18,0)/10,
IF(D606=D605,U605,""))</f>
        <v>3.7</v>
      </c>
      <c r="V606" s="25">
        <f>IFERROR(VLOOKUP($E606,'[5]LOG Data SAP'!$D:$V,19,0)/10,
IF(D606=D605,V605,""))</f>
        <v>9</v>
      </c>
      <c r="W606" s="25">
        <f>IFERROR(VLOOKUP($E606,'[5]LOG Data SAP'!$D:$AO,21,0)/10,
IF(D606=D605,W605,""))</f>
        <v>0</v>
      </c>
      <c r="X606" s="25">
        <f>IFERROR(VLOOKUP($E606,'[5]LOG Data SAP'!$D:$AO,22,0)/10,
IF(D606=D605,X605,""))</f>
        <v>0</v>
      </c>
      <c r="Y606" s="25">
        <f>IFERROR(VLOOKUP($E606,'[5]LOG Data SAP'!$D:$AO,23,0)/10,
IF(D606=D605,Y605,""))</f>
        <v>0</v>
      </c>
      <c r="Z606" s="25">
        <f>IFERROR(VLOOKUP($E606,'[5]LOG Data SAP'!$D:$AO,25,0)/10,
IF(D606=D605,Z605,""))</f>
        <v>24</v>
      </c>
      <c r="AA606" s="25">
        <f>IFERROR(VLOOKUP($E606,'[5]LOG Data SAP'!$D:$AO,26,0)/10,
IF(D606=D605,AA605,""))</f>
        <v>19.600000000000001</v>
      </c>
      <c r="AB606" s="25">
        <f>IFERROR(VLOOKUP($E606,'[5]LOG Data SAP'!$D:$AO,27,0)/10,
IF(D606=D605,AB605,""))</f>
        <v>11</v>
      </c>
      <c r="AC606" s="26">
        <f>IFERROR(VLOOKUP($E606,'[5]LOG Data SAP'!$D:$AO,29,0)/IF(VLOOKUP($E606,'[5]LOG Data SAP'!$D:$AO,30,0)="G",1000,1),
IF(D606=D605,AC605,""))</f>
        <v>0.108595</v>
      </c>
      <c r="AD606" s="26">
        <f>IFERROR(VLOOKUP($E606,'[5]LOG Data SAP'!$D:$AO,31,0)/IF(VLOOKUP($E606,'[5]LOG Data SAP'!$D:$AO,32,0)="G",1000,1),
IF(D606=D605,AD605,""))</f>
        <v>0</v>
      </c>
      <c r="AE606" s="26">
        <f>IFERROR(VLOOKUP($E606,'[5]LOG Data SAP'!$D:$AO,33,0)/IF(VLOOKUP($E606,'[5]LOG Data SAP'!$D:$AO,34,0)="G",1000,1),
IF(D606=D605,AE605,""))</f>
        <v>3.4420000000000002</v>
      </c>
      <c r="AF606" s="27">
        <f t="shared" si="37"/>
        <v>123.21000000000001</v>
      </c>
      <c r="AG606" s="27" t="str">
        <f t="shared" si="38"/>
        <v/>
      </c>
      <c r="AH606" s="28">
        <f t="shared" si="39"/>
        <v>5.1744000000000009E-3</v>
      </c>
      <c r="AI606" s="18" t="str">
        <f>IFERROR(VLOOKUP(E606,'[5]LOG Data SAP'!$D:$E,2,0),IF(D606=D605,AI605,""))</f>
        <v>NDEO RLL-ON MINI DRY_IMP 25ML</v>
      </c>
      <c r="AJ606" s="20" t="str">
        <f>IFERROR([5]SKU!VI607,IF(D606=D605,AJ605,""))</f>
        <v>81617</v>
      </c>
      <c r="AK606" s="18" t="str">
        <f>VLOOKUP(E606,[5]SKU!I:X,16,FALSE)</f>
        <v>3307.20.00</v>
      </c>
    </row>
    <row r="607" spans="1:37">
      <c r="A607" s="18" t="str">
        <f>[5]SKU!AC608</f>
        <v>Nivea</v>
      </c>
      <c r="B607" s="18" t="str">
        <f>[5]SKU!AE608</f>
        <v>Nivea Deodorant</v>
      </c>
      <c r="C607" s="18" t="str">
        <f>[5]SKU!AJ608</f>
        <v>Deo Male</v>
      </c>
      <c r="D607" s="18" t="str">
        <f>[5]SKU!G608</f>
        <v>NDEO Roll On Dry Impact 25ml</v>
      </c>
      <c r="E607" s="19" t="str">
        <f>[5]SKU!I608</f>
        <v>81617-04800-25</v>
      </c>
      <c r="F607" s="19" t="str">
        <f>[5]SKU!J608</f>
        <v>81617-04800-28</v>
      </c>
      <c r="G607" s="18" t="str">
        <f>[5]SKU!K608</f>
        <v>NDEO Roll-On Dry Impact Plus 25ml</v>
      </c>
      <c r="H607" s="18" t="str">
        <f>IF([5]SKU!L608="R","Regular",
IF([5]SKU!L608="P","Promo",
IF([5]SKU!L608="S","Sample",
IF([5]SKU!L608="V","VAS",""))))</f>
        <v>Regular</v>
      </c>
      <c r="I607" s="18" t="str">
        <f>IF([5]SKU!QC608="A","Active",
IF([5]SKU!QC608="D","Discontinue",
IF([5]SKU!QC608="N","NPD","")))</f>
        <v>Discontinue</v>
      </c>
      <c r="J607" s="18" t="str">
        <f>VLOOKUP(IFERROR(VLOOKUP(E607,'[5]Material Status'!A:I,9,0),""),'[5]Material Status'!U:W,3,0)</f>
        <v>Inactive</v>
      </c>
      <c r="K607" s="20" t="str">
        <f>IFERROR(VLOOKUP(E607,'[5]LOG Data SAP'!$D:$AO,11,0),
IF(D607=D606,K606,""))</f>
        <v>8999777007317</v>
      </c>
      <c r="L607" s="20" t="str">
        <f>IFERROR(VLOOKUP(E607,'[5]LOG Data SAP'!$D:$AO,13,0),
IF(D607=D606,L606,""))</f>
        <v>8999777007324</v>
      </c>
      <c r="M607" s="20" t="str">
        <f>IFERROR(VLOOKUP(E607,'[5]LOG Data SAP'!$D:$AO,15,0),
IF(D607=D606,M606,""))</f>
        <v>8999777007331</v>
      </c>
      <c r="N607" s="21">
        <f>[5]SKU!VH608</f>
        <v>900</v>
      </c>
      <c r="O607" s="22">
        <f>[5]SKU!VN608</f>
        <v>9328</v>
      </c>
      <c r="P607" s="23">
        <f>[5]SKU!VO608</f>
        <v>45383</v>
      </c>
      <c r="Q607" s="24">
        <f>IFERROR(_xlfn.NUMBERVALUE(VLOOKUP(E607,'[5]LOG Data SAP'!$D:$M,9,0)),
IF(D607=D606,Q606,""))</f>
        <v>6</v>
      </c>
      <c r="R607" s="24">
        <f>IFERROR(_xlfn.NUMBERVALUE(VLOOKUP(E607,'[5]LOG Data SAP'!$D:$M,10,0)),
IF(D607=D606,R606,""))</f>
        <v>30</v>
      </c>
      <c r="S607" s="24">
        <f t="shared" si="36"/>
        <v>5</v>
      </c>
      <c r="T607" s="25">
        <f>IFERROR(VLOOKUP($E607,'[5]LOG Data SAP'!$D:$V,17,0)/10,
IF(D607=D606,T606,""))</f>
        <v>3.7</v>
      </c>
      <c r="U607" s="25">
        <f>IFERROR(VLOOKUP($E607,'[5]LOG Data SAP'!$D:$V,18,0)/10,
IF(D607=D606,U606,""))</f>
        <v>3.7</v>
      </c>
      <c r="V607" s="25">
        <f>IFERROR(VLOOKUP($E607,'[5]LOG Data SAP'!$D:$V,19,0)/10,
IF(D607=D606,V606,""))</f>
        <v>9</v>
      </c>
      <c r="W607" s="25">
        <f>IFERROR(VLOOKUP($E607,'[5]LOG Data SAP'!$D:$AO,21,0)/10,
IF(D607=D606,W606,""))</f>
        <v>22.5</v>
      </c>
      <c r="X607" s="25">
        <f>IFERROR(VLOOKUP($E607,'[5]LOG Data SAP'!$D:$AO,22,0)/10,
IF(D607=D606,X606,""))</f>
        <v>3.8</v>
      </c>
      <c r="Y607" s="25">
        <f>IFERROR(VLOOKUP($E607,'[5]LOG Data SAP'!$D:$AO,23,0)/10,
IF(D607=D606,Y606,""))</f>
        <v>9</v>
      </c>
      <c r="Z607" s="25">
        <f>IFERROR(VLOOKUP($E607,'[5]LOG Data SAP'!$D:$AO,25,0)/10,
IF(D607=D606,Z606,""))</f>
        <v>23.2</v>
      </c>
      <c r="AA607" s="25">
        <f>IFERROR(VLOOKUP($E607,'[5]LOG Data SAP'!$D:$AO,26,0)/10,
IF(D607=D606,AA606,""))</f>
        <v>18.8</v>
      </c>
      <c r="AB607" s="25">
        <f>IFERROR(VLOOKUP($E607,'[5]LOG Data SAP'!$D:$AO,27,0)/10,
IF(D607=D606,AB606,""))</f>
        <v>9.4</v>
      </c>
      <c r="AC607" s="26">
        <f>IFERROR(VLOOKUP($E607,'[5]LOG Data SAP'!$D:$AO,29,0)/IF(VLOOKUP($E607,'[5]LOG Data SAP'!$D:$AO,30,0)="G",1000,1),
IF(D607=D606,AC606,""))</f>
        <v>0.10882500000000001</v>
      </c>
      <c r="AD607" s="26">
        <f>IFERROR(VLOOKUP($E607,'[5]LOG Data SAP'!$D:$AO,31,0)/IF(VLOOKUP($E607,'[5]LOG Data SAP'!$D:$AO,32,0)="G",1000,1),
IF(D607=D606,AD606,""))</f>
        <v>0.65300000000000002</v>
      </c>
      <c r="AE607" s="26">
        <f>IFERROR(VLOOKUP($E607,'[5]LOG Data SAP'!$D:$AO,33,0)/IF(VLOOKUP($E607,'[5]LOG Data SAP'!$D:$AO,34,0)="G",1000,1),
IF(D607=D606,AE606,""))</f>
        <v>3.4279999999999999</v>
      </c>
      <c r="AF607" s="27">
        <f t="shared" si="37"/>
        <v>123.21000000000001</v>
      </c>
      <c r="AG607" s="27">
        <f t="shared" si="38"/>
        <v>769.5</v>
      </c>
      <c r="AH607" s="28">
        <f t="shared" si="39"/>
        <v>4.0999040000000006E-3</v>
      </c>
      <c r="AI607" s="18" t="str">
        <f>IFERROR(VLOOKUP(E607,'[5]LOG Data SAP'!$D:$E,2,0),IF(D607=D606,AI606,""))</f>
        <v>NDEO RLL-ON MINI DRY_ML 25ML</v>
      </c>
      <c r="AJ607" s="20" t="str">
        <f>IFERROR([5]SKU!VI608,IF(D607=D606,AJ606,""))</f>
        <v>81617</v>
      </c>
      <c r="AK607" s="18" t="str">
        <f>VLOOKUP(E607,[5]SKU!I:X,16,FALSE)</f>
        <v>3307.20.00</v>
      </c>
    </row>
    <row r="608" spans="1:37">
      <c r="A608" s="18" t="str">
        <f>[5]SKU!AC609</f>
        <v>Nivea</v>
      </c>
      <c r="B608" s="18" t="str">
        <f>[5]SKU!AE609</f>
        <v>Nivea Deodorant</v>
      </c>
      <c r="C608" s="18" t="str">
        <f>[5]SKU!AJ609</f>
        <v>Deo Male</v>
      </c>
      <c r="D608" s="18" t="str">
        <f>[5]SKU!G609</f>
        <v>NDEO Roll On Dry Impact 50ml</v>
      </c>
      <c r="E608" s="19" t="str">
        <f>[5]SKU!I609</f>
        <v>48332-00307-00</v>
      </c>
      <c r="F608" s="19" t="str">
        <f>[5]SKU!J609</f>
        <v>81610-04800-28</v>
      </c>
      <c r="G608" s="18" t="str">
        <f>[5]SKU!K609</f>
        <v>NIVEA MEN Dry Impact Deodorant Roll On 50ml</v>
      </c>
      <c r="H608" s="18" t="str">
        <f>IF([5]SKU!L609="R","Regular",
IF([5]SKU!L609="P","Promo",
IF([5]SKU!L609="S","Sample",
IF([5]SKU!L609="V","VAS",""))))</f>
        <v>Regular</v>
      </c>
      <c r="I608" s="18" t="str">
        <f>IF([5]SKU!QC609="A","Active",
IF([5]SKU!QC609="D","Discontinue",
IF([5]SKU!QC609="N","NPD","")))</f>
        <v>Active</v>
      </c>
      <c r="J608" s="18" t="str">
        <f>VLOOKUP(IFERROR(VLOOKUP(E608,'[5]Material Status'!A:I,9,0),""),'[5]Material Status'!U:W,3,0)</f>
        <v>Active</v>
      </c>
      <c r="K608" s="20" t="str">
        <f>IFERROR(VLOOKUP(E608,'[5]LOG Data SAP'!$D:$AO,11,0),
IF(D608=D607,K607,""))</f>
        <v>8999777007270</v>
      </c>
      <c r="L608" s="20" t="str">
        <f>IFERROR(VLOOKUP(E608,'[5]LOG Data SAP'!$D:$AO,13,0),
IF(D608=D607,L607,""))</f>
        <v/>
      </c>
      <c r="M608" s="20" t="str">
        <f>IFERROR(VLOOKUP(E608,'[5]LOG Data SAP'!$D:$AO,15,0),
IF(D608=D607,M607,""))</f>
        <v>8999777009892</v>
      </c>
      <c r="N608" s="21">
        <f>[5]SKU!VH609</f>
        <v>1095</v>
      </c>
      <c r="O608" s="22">
        <f>[5]SKU!VN609</f>
        <v>16620</v>
      </c>
      <c r="P608" s="23">
        <f>[5]SKU!VO609</f>
        <v>45383</v>
      </c>
      <c r="Q608" s="24">
        <f>IFERROR(_xlfn.NUMBERVALUE(VLOOKUP(E608,'[5]LOG Data SAP'!$D:$M,9,0)),
IF(D608=D607,Q607,""))</f>
        <v>0</v>
      </c>
      <c r="R608" s="24">
        <f>IFERROR(_xlfn.NUMBERVALUE(VLOOKUP(E608,'[5]LOG Data SAP'!$D:$M,10,0)),
IF(D608=D607,R607,""))</f>
        <v>24</v>
      </c>
      <c r="S608" s="24">
        <f t="shared" si="36"/>
        <v>0</v>
      </c>
      <c r="T608" s="25">
        <f>IFERROR(VLOOKUP($E608,'[5]LOG Data SAP'!$D:$V,17,0)/10,
IF(D608=D607,T607,""))</f>
        <v>4.0999999999999996</v>
      </c>
      <c r="U608" s="25">
        <f>IFERROR(VLOOKUP($E608,'[5]LOG Data SAP'!$D:$V,18,0)/10,
IF(D608=D607,U607,""))</f>
        <v>4.0999999999999996</v>
      </c>
      <c r="V608" s="25">
        <f>IFERROR(VLOOKUP($E608,'[5]LOG Data SAP'!$D:$V,19,0)/10,
IF(D608=D607,V607,""))</f>
        <v>11</v>
      </c>
      <c r="W608" s="25">
        <f>IFERROR(VLOOKUP($E608,'[5]LOG Data SAP'!$D:$AO,21,0)/10,
IF(D608=D607,W607,""))</f>
        <v>0</v>
      </c>
      <c r="X608" s="25">
        <f>IFERROR(VLOOKUP($E608,'[5]LOG Data SAP'!$D:$AO,22,0)/10,
IF(D608=D607,X607,""))</f>
        <v>0</v>
      </c>
      <c r="Y608" s="25">
        <f>IFERROR(VLOOKUP($E608,'[5]LOG Data SAP'!$D:$AO,23,0)/10,
IF(D608=D607,Y607,""))</f>
        <v>0</v>
      </c>
      <c r="Z608" s="25">
        <f>IFERROR(VLOOKUP($E608,'[5]LOG Data SAP'!$D:$AO,25,0)/10,
IF(D608=D607,Z607,""))</f>
        <v>25.8</v>
      </c>
      <c r="AA608" s="25">
        <f>IFERROR(VLOOKUP($E608,'[5]LOG Data SAP'!$D:$AO,26,0)/10,
IF(D608=D607,AA607,""))</f>
        <v>17.100000000000001</v>
      </c>
      <c r="AB608" s="25">
        <f>IFERROR(VLOOKUP($E608,'[5]LOG Data SAP'!$D:$AO,27,0)/10,
IF(D608=D607,AB607,""))</f>
        <v>12.8</v>
      </c>
      <c r="AC608" s="26">
        <f>IFERROR(VLOOKUP($E608,'[5]LOG Data SAP'!$D:$AO,29,0)/IF(VLOOKUP($E608,'[5]LOG Data SAP'!$D:$AO,30,0)="G",1000,1),
IF(D608=D607,AC607,""))</f>
        <v>0.15462999999999999</v>
      </c>
      <c r="AD608" s="26">
        <f>IFERROR(VLOOKUP($E608,'[5]LOG Data SAP'!$D:$AO,31,0)/IF(VLOOKUP($E608,'[5]LOG Data SAP'!$D:$AO,32,0)="G",1000,1),
IF(D608=D607,AD607,""))</f>
        <v>0</v>
      </c>
      <c r="AE608" s="26">
        <f>IFERROR(VLOOKUP($E608,'[5]LOG Data SAP'!$D:$AO,33,0)/IF(VLOOKUP($E608,'[5]LOG Data SAP'!$D:$AO,34,0)="G",1000,1),
IF(D608=D607,AE607,""))</f>
        <v>3.863</v>
      </c>
      <c r="AF608" s="27">
        <f t="shared" si="37"/>
        <v>184.91</v>
      </c>
      <c r="AG608" s="27" t="str">
        <f t="shared" si="38"/>
        <v/>
      </c>
      <c r="AH608" s="28">
        <f t="shared" si="39"/>
        <v>5.6471040000000009E-3</v>
      </c>
      <c r="AI608" s="18" t="str">
        <f>IFERROR(VLOOKUP(E608,'[5]LOG Data SAP'!$D:$E,2,0),IF(D608=D607,AI607,""))</f>
        <v>NMEN_DRY_IMPACT_RO_QR_50</v>
      </c>
      <c r="AJ608" s="20" t="str">
        <f>IFERROR([5]SKU!VI609,IF(D608=D607,AJ607,""))</f>
        <v>81610</v>
      </c>
      <c r="AK608" s="18" t="str">
        <f>VLOOKUP(E608,[5]SKU!I:X,16,FALSE)</f>
        <v>3307.20.00</v>
      </c>
    </row>
    <row r="609" spans="1:37">
      <c r="A609" s="18" t="str">
        <f>[5]SKU!AC610</f>
        <v>Nivea</v>
      </c>
      <c r="B609" s="18" t="str">
        <f>[5]SKU!AE610</f>
        <v>Nivea Deodorant</v>
      </c>
      <c r="C609" s="18" t="str">
        <f>[5]SKU!AJ610</f>
        <v>Deo Male</v>
      </c>
      <c r="D609" s="18" t="str">
        <f>[5]SKU!G610</f>
        <v>NDEO Roll On Dry Impact 50ml</v>
      </c>
      <c r="E609" s="19" t="str">
        <f>[5]SKU!I610</f>
        <v>81610-04800-28</v>
      </c>
      <c r="F609" s="19" t="str">
        <f>[5]SKU!J610</f>
        <v>81610-04800-28</v>
      </c>
      <c r="G609" s="18" t="str">
        <f>[5]SKU!K610</f>
        <v>NIVEA MEN Dry Impact Deodorant Roll On 50ml</v>
      </c>
      <c r="H609" s="18" t="str">
        <f>IF([5]SKU!L610="R","Regular",
IF([5]SKU!L610="P","Promo",
IF([5]SKU!L610="S","Sample",
IF([5]SKU!L610="V","VAS",""))))</f>
        <v>Regular</v>
      </c>
      <c r="I609" s="18" t="str">
        <f>IF([5]SKU!QC610="A","Active",
IF([5]SKU!QC610="D","Discontinue",
IF([5]SKU!QC610="N","NPD","")))</f>
        <v>Active</v>
      </c>
      <c r="J609" s="18" t="str">
        <f>VLOOKUP(IFERROR(VLOOKUP(E609,'[5]Material Status'!A:I,9,0),""),'[5]Material Status'!U:W,3,0)</f>
        <v>Active</v>
      </c>
      <c r="K609" s="20" t="str">
        <f>IFERROR(VLOOKUP(E609,'[5]LOG Data SAP'!$D:$AO,11,0),
IF(D609=D608,K608,""))</f>
        <v>8999777007270</v>
      </c>
      <c r="L609" s="20" t="str">
        <f>IFERROR(VLOOKUP(E609,'[5]LOG Data SAP'!$D:$AO,13,0),
IF(D609=D608,L608,""))</f>
        <v/>
      </c>
      <c r="M609" s="20" t="str">
        <f>IFERROR(VLOOKUP(E609,'[5]LOG Data SAP'!$D:$AO,15,0),
IF(D609=D608,M608,""))</f>
        <v>8999777009892</v>
      </c>
      <c r="N609" s="21">
        <f>[5]SKU!VH610</f>
        <v>1095</v>
      </c>
      <c r="O609" s="22">
        <f>[5]SKU!VN610</f>
        <v>16620</v>
      </c>
      <c r="P609" s="23">
        <f>[5]SKU!VO610</f>
        <v>45383</v>
      </c>
      <c r="Q609" s="24">
        <f>IFERROR(_xlfn.NUMBERVALUE(VLOOKUP(E609,'[5]LOG Data SAP'!$D:$M,9,0)),
IF(D609=D608,Q608,""))</f>
        <v>0</v>
      </c>
      <c r="R609" s="24">
        <f>IFERROR(_xlfn.NUMBERVALUE(VLOOKUP(E609,'[5]LOG Data SAP'!$D:$M,10,0)),
IF(D609=D608,R608,""))</f>
        <v>24</v>
      </c>
      <c r="S609" s="24">
        <f t="shared" si="36"/>
        <v>0</v>
      </c>
      <c r="T609" s="25">
        <f>IFERROR(VLOOKUP($E609,'[5]LOG Data SAP'!$D:$V,17,0)/10,
IF(D609=D608,T608,""))</f>
        <v>4.0999999999999996</v>
      </c>
      <c r="U609" s="25">
        <f>IFERROR(VLOOKUP($E609,'[5]LOG Data SAP'!$D:$V,18,0)/10,
IF(D609=D608,U608,""))</f>
        <v>4.0999999999999996</v>
      </c>
      <c r="V609" s="25">
        <f>IFERROR(VLOOKUP($E609,'[5]LOG Data SAP'!$D:$V,19,0)/10,
IF(D609=D608,V608,""))</f>
        <v>11</v>
      </c>
      <c r="W609" s="25">
        <f>IFERROR(VLOOKUP($E609,'[5]LOG Data SAP'!$D:$AO,21,0)/10,
IF(D609=D608,W608,""))</f>
        <v>0</v>
      </c>
      <c r="X609" s="25">
        <f>IFERROR(VLOOKUP($E609,'[5]LOG Data SAP'!$D:$AO,22,0)/10,
IF(D609=D608,X608,""))</f>
        <v>0</v>
      </c>
      <c r="Y609" s="25">
        <f>IFERROR(VLOOKUP($E609,'[5]LOG Data SAP'!$D:$AO,23,0)/10,
IF(D609=D608,Y608,""))</f>
        <v>0</v>
      </c>
      <c r="Z609" s="25">
        <f>IFERROR(VLOOKUP($E609,'[5]LOG Data SAP'!$D:$AO,25,0)/10,
IF(D609=D608,Z608,""))</f>
        <v>25.8</v>
      </c>
      <c r="AA609" s="25">
        <f>IFERROR(VLOOKUP($E609,'[5]LOG Data SAP'!$D:$AO,26,0)/10,
IF(D609=D608,AA608,""))</f>
        <v>17.100000000000001</v>
      </c>
      <c r="AB609" s="25">
        <f>IFERROR(VLOOKUP($E609,'[5]LOG Data SAP'!$D:$AO,27,0)/10,
IF(D609=D608,AB608,""))</f>
        <v>12.8</v>
      </c>
      <c r="AC609" s="26">
        <f>IFERROR(VLOOKUP($E609,'[5]LOG Data SAP'!$D:$AO,29,0)/IF(VLOOKUP($E609,'[5]LOG Data SAP'!$D:$AO,30,0)="G",1000,1),
IF(D609=D608,AC608,""))</f>
        <v>0.15462999999999999</v>
      </c>
      <c r="AD609" s="26">
        <f>IFERROR(VLOOKUP($E609,'[5]LOG Data SAP'!$D:$AO,31,0)/IF(VLOOKUP($E609,'[5]LOG Data SAP'!$D:$AO,32,0)="G",1000,1),
IF(D609=D608,AD608,""))</f>
        <v>0</v>
      </c>
      <c r="AE609" s="26">
        <f>IFERROR(VLOOKUP($E609,'[5]LOG Data SAP'!$D:$AO,33,0)/IF(VLOOKUP($E609,'[5]LOG Data SAP'!$D:$AO,34,0)="G",1000,1),
IF(D609=D608,AE608,""))</f>
        <v>3.863</v>
      </c>
      <c r="AF609" s="27">
        <f t="shared" si="37"/>
        <v>184.91</v>
      </c>
      <c r="AG609" s="27" t="str">
        <f t="shared" si="38"/>
        <v/>
      </c>
      <c r="AH609" s="28">
        <f t="shared" si="39"/>
        <v>5.6471040000000009E-3</v>
      </c>
      <c r="AI609" s="18" t="str">
        <f>IFERROR(VLOOKUP(E609,'[5]LOG Data SAP'!$D:$E,2,0),IF(D609=D608,AI608,""))</f>
        <v>NDEO RLL-ON DRY_IMP_ML 50ML</v>
      </c>
      <c r="AJ609" s="20" t="str">
        <f>IFERROR([5]SKU!VI610,IF(D609=D608,AJ608,""))</f>
        <v>81610</v>
      </c>
      <c r="AK609" s="18" t="str">
        <f>VLOOKUP(E609,[5]SKU!I:X,16,FALSE)</f>
        <v>3307.20.00</v>
      </c>
    </row>
    <row r="610" spans="1:37">
      <c r="A610" s="18" t="str">
        <f>[5]SKU!AC611</f>
        <v>Nivea</v>
      </c>
      <c r="B610" s="18" t="str">
        <f>[5]SKU!AE611</f>
        <v>Nivea Deodorant</v>
      </c>
      <c r="C610" s="18" t="str">
        <f>[5]SKU!AJ611</f>
        <v>Deo Male</v>
      </c>
      <c r="D610" s="18" t="str">
        <f>[5]SKU!G611</f>
        <v>NDEO Roll On Dry Impact 50ml</v>
      </c>
      <c r="E610" s="19" t="str">
        <f>[5]SKU!I611</f>
        <v>81610-04800-25</v>
      </c>
      <c r="F610" s="19" t="str">
        <f>[5]SKU!J611</f>
        <v>81610-04800-28</v>
      </c>
      <c r="G610" s="18" t="str">
        <f>[5]SKU!K611</f>
        <v>NDEO Roll-On Dry Impact Plus 50ml</v>
      </c>
      <c r="H610" s="18" t="str">
        <f>IF([5]SKU!L611="R","Regular",
IF([5]SKU!L611="P","Promo",
IF([5]SKU!L611="S","Sample",
IF([5]SKU!L611="V","VAS",""))))</f>
        <v>Regular</v>
      </c>
      <c r="I610" s="18" t="str">
        <f>IF([5]SKU!QC611="A","Active",
IF([5]SKU!QC611="D","Discontinue",
IF([5]SKU!QC611="N","NPD","")))</f>
        <v>Active</v>
      </c>
      <c r="J610" s="18" t="str">
        <f>VLOOKUP(IFERROR(VLOOKUP(E610,'[5]Material Status'!A:I,9,0),""),'[5]Material Status'!U:W,3,0)</f>
        <v>Inactive</v>
      </c>
      <c r="K610" s="20" t="str">
        <f>IFERROR(VLOOKUP(E610,'[5]LOG Data SAP'!$D:$AO,11,0),
IF(D610=D609,K609,""))</f>
        <v>8999777007270</v>
      </c>
      <c r="L610" s="20" t="str">
        <f>IFERROR(VLOOKUP(E610,'[5]LOG Data SAP'!$D:$AO,13,0),
IF(D610=D609,L609,""))</f>
        <v>8999777007287</v>
      </c>
      <c r="M610" s="20" t="str">
        <f>IFERROR(VLOOKUP(E610,'[5]LOG Data SAP'!$D:$AO,15,0),
IF(D610=D609,M609,""))</f>
        <v>8999777007294</v>
      </c>
      <c r="N610" s="21">
        <f>[5]SKU!VH611</f>
        <v>900</v>
      </c>
      <c r="O610" s="22">
        <f>[5]SKU!VN611</f>
        <v>16620</v>
      </c>
      <c r="P610" s="23">
        <f>[5]SKU!VO611</f>
        <v>45383</v>
      </c>
      <c r="Q610" s="24">
        <f>IFERROR(_xlfn.NUMBERVALUE(VLOOKUP(E610,'[5]LOG Data SAP'!$D:$M,9,0)),
IF(D610=D609,Q609,""))</f>
        <v>6</v>
      </c>
      <c r="R610" s="24">
        <f>IFERROR(_xlfn.NUMBERVALUE(VLOOKUP(E610,'[5]LOG Data SAP'!$D:$M,10,0)),
IF(D610=D609,R609,""))</f>
        <v>24</v>
      </c>
      <c r="S610" s="24">
        <f t="shared" si="36"/>
        <v>4</v>
      </c>
      <c r="T610" s="25">
        <f>IFERROR(VLOOKUP($E610,'[5]LOG Data SAP'!$D:$V,17,0)/10,
IF(D610=D609,T609,""))</f>
        <v>4.0999999999999996</v>
      </c>
      <c r="U610" s="25">
        <f>IFERROR(VLOOKUP($E610,'[5]LOG Data SAP'!$D:$V,18,0)/10,
IF(D610=D609,U609,""))</f>
        <v>4.0999999999999996</v>
      </c>
      <c r="V610" s="25">
        <f>IFERROR(VLOOKUP($E610,'[5]LOG Data SAP'!$D:$V,19,0)/10,
IF(D610=D609,V609,""))</f>
        <v>11</v>
      </c>
      <c r="W610" s="25">
        <f>IFERROR(VLOOKUP($E610,'[5]LOG Data SAP'!$D:$AO,21,0)/10,
IF(D610=D609,W609,""))</f>
        <v>24.2</v>
      </c>
      <c r="X610" s="25">
        <f>IFERROR(VLOOKUP($E610,'[5]LOG Data SAP'!$D:$AO,22,0)/10,
IF(D610=D609,X609,""))</f>
        <v>4.0999999999999996</v>
      </c>
      <c r="Y610" s="25">
        <f>IFERROR(VLOOKUP($E610,'[5]LOG Data SAP'!$D:$AO,23,0)/10,
IF(D610=D609,Y609,""))</f>
        <v>11</v>
      </c>
      <c r="Z610" s="25">
        <f>IFERROR(VLOOKUP($E610,'[5]LOG Data SAP'!$D:$AO,25,0)/10,
IF(D610=D609,Z609,""))</f>
        <v>25</v>
      </c>
      <c r="AA610" s="25">
        <f>IFERROR(VLOOKUP($E610,'[5]LOG Data SAP'!$D:$AO,26,0)/10,
IF(D610=D609,AA609,""))</f>
        <v>16.3</v>
      </c>
      <c r="AB610" s="25">
        <f>IFERROR(VLOOKUP($E610,'[5]LOG Data SAP'!$D:$AO,27,0)/10,
IF(D610=D609,AB609,""))</f>
        <v>11.2</v>
      </c>
      <c r="AC610" s="26">
        <f>IFERROR(VLOOKUP($E610,'[5]LOG Data SAP'!$D:$AO,29,0)/IF(VLOOKUP($E610,'[5]LOG Data SAP'!$D:$AO,30,0)="G",1000,1),
IF(D610=D609,AC609,""))</f>
        <v>0.15462999999999999</v>
      </c>
      <c r="AD610" s="26">
        <f>IFERROR(VLOOKUP($E610,'[5]LOG Data SAP'!$D:$AO,31,0)/IF(VLOOKUP($E610,'[5]LOG Data SAP'!$D:$AO,32,0)="G",1000,1),
IF(D610=D609,AD609,""))</f>
        <v>0.92800000000000005</v>
      </c>
      <c r="AE610" s="26">
        <f>IFERROR(VLOOKUP($E610,'[5]LOG Data SAP'!$D:$AO,33,0)/IF(VLOOKUP($E610,'[5]LOG Data SAP'!$D:$AO,34,0)="G",1000,1),
IF(D610=D609,AE609,""))</f>
        <v>3.87</v>
      </c>
      <c r="AF610" s="27">
        <f t="shared" si="37"/>
        <v>184.91</v>
      </c>
      <c r="AG610" s="27">
        <f t="shared" si="38"/>
        <v>1091.4199999999998</v>
      </c>
      <c r="AH610" s="28">
        <f t="shared" si="39"/>
        <v>4.5640000000000003E-3</v>
      </c>
      <c r="AI610" s="18" t="str">
        <f>IFERROR(VLOOKUP(E610,'[5]LOG Data SAP'!$D:$E,2,0),IF(D610=D609,AI609,""))</f>
        <v>NDEO RLL-ON DRY_ML 50ML</v>
      </c>
      <c r="AJ610" s="20" t="str">
        <f>IFERROR([5]SKU!VI611,IF(D610=D609,AJ609,""))</f>
        <v>81610</v>
      </c>
      <c r="AK610" s="18" t="str">
        <f>VLOOKUP(E610,[5]SKU!I:X,16,FALSE)</f>
        <v>3307.20.00</v>
      </c>
    </row>
    <row r="611" spans="1:37">
      <c r="A611" s="18" t="str">
        <f>[5]SKU!AC612</f>
        <v>Nivea</v>
      </c>
      <c r="B611" s="18" t="str">
        <f>[5]SKU!AE612</f>
        <v>Nivea Deodorant</v>
      </c>
      <c r="C611" s="18" t="str">
        <f>[5]SKU!AJ612</f>
        <v>Deo Male</v>
      </c>
      <c r="D611" s="18" t="str">
        <f>[5]SKU!G612</f>
        <v>NDEO Roll On Dry Impact 50ml</v>
      </c>
      <c r="E611" s="19" t="str">
        <f>[5]SKU!I612</f>
        <v>48330-00108-00</v>
      </c>
      <c r="F611" s="19" t="str">
        <f>[5]SKU!J612</f>
        <v>81610-04800-28</v>
      </c>
      <c r="G611" s="18" t="str">
        <f>[5]SKU!K612</f>
        <v>NDEO RO DI 50 (Unique Code)</v>
      </c>
      <c r="H611" s="18" t="str">
        <f>IF([5]SKU!L612="R","Regular",
IF([5]SKU!L612="P","Promo",
IF([5]SKU!L612="S","Sample",
IF([5]SKU!L612="V","VAS",""))))</f>
        <v>Promo</v>
      </c>
      <c r="I611" s="18" t="str">
        <f>IF([5]SKU!QC612="A","Active",
IF([5]SKU!QC612="D","Discontinue",
IF([5]SKU!QC612="N","NPD","")))</f>
        <v>Active</v>
      </c>
      <c r="J611" s="18" t="str">
        <f>VLOOKUP(IFERROR(VLOOKUP(E611,'[5]Material Status'!A:I,9,0),""),'[5]Material Status'!U:W,3,0)</f>
        <v>Inactive</v>
      </c>
      <c r="K611" s="20" t="str">
        <f>IFERROR(VLOOKUP(E611,'[5]LOG Data SAP'!$D:$AO,11,0),
IF(D611=D610,K610,""))</f>
        <v>8999777008741</v>
      </c>
      <c r="L611" s="20" t="str">
        <f>IFERROR(VLOOKUP(E611,'[5]LOG Data SAP'!$D:$AO,13,0),
IF(D611=D610,L610,""))</f>
        <v/>
      </c>
      <c r="M611" s="20" t="str">
        <f>IFERROR(VLOOKUP(E611,'[5]LOG Data SAP'!$D:$AO,15,0),
IF(D611=D610,M610,""))</f>
        <v>8999777008758</v>
      </c>
      <c r="N611" s="21">
        <f>[5]SKU!VH612</f>
        <v>900</v>
      </c>
      <c r="O611" s="22">
        <f>[5]SKU!VN612</f>
        <v>16620</v>
      </c>
      <c r="P611" s="23">
        <f>[5]SKU!VO612</f>
        <v>45383</v>
      </c>
      <c r="Q611" s="24">
        <f>IFERROR(_xlfn.NUMBERVALUE(VLOOKUP(E611,'[5]LOG Data SAP'!$D:$M,9,0)),
IF(D611=D610,Q610,""))</f>
        <v>0</v>
      </c>
      <c r="R611" s="24">
        <f>IFERROR(_xlfn.NUMBERVALUE(VLOOKUP(E611,'[5]LOG Data SAP'!$D:$M,10,0)),
IF(D611=D610,R610,""))</f>
        <v>24</v>
      </c>
      <c r="S611" s="24">
        <f t="shared" si="36"/>
        <v>0</v>
      </c>
      <c r="T611" s="25">
        <f>IFERROR(VLOOKUP($E611,'[5]LOG Data SAP'!$D:$V,17,0)/10,
IF(D611=D610,T610,""))</f>
        <v>4.0999999999999996</v>
      </c>
      <c r="U611" s="25">
        <f>IFERROR(VLOOKUP($E611,'[5]LOG Data SAP'!$D:$V,18,0)/10,
IF(D611=D610,U610,""))</f>
        <v>4.0999999999999996</v>
      </c>
      <c r="V611" s="25">
        <f>IFERROR(VLOOKUP($E611,'[5]LOG Data SAP'!$D:$V,19,0)/10,
IF(D611=D610,V610,""))</f>
        <v>11</v>
      </c>
      <c r="W611" s="25">
        <f>IFERROR(VLOOKUP($E611,'[5]LOG Data SAP'!$D:$AO,21,0)/10,
IF(D611=D610,W610,""))</f>
        <v>0</v>
      </c>
      <c r="X611" s="25">
        <f>IFERROR(VLOOKUP($E611,'[5]LOG Data SAP'!$D:$AO,22,0)/10,
IF(D611=D610,X610,""))</f>
        <v>0</v>
      </c>
      <c r="Y611" s="25">
        <f>IFERROR(VLOOKUP($E611,'[5]LOG Data SAP'!$D:$AO,23,0)/10,
IF(D611=D610,Y610,""))</f>
        <v>0</v>
      </c>
      <c r="Z611" s="25">
        <f>IFERROR(VLOOKUP($E611,'[5]LOG Data SAP'!$D:$AO,25,0)/10,
IF(D611=D610,Z610,""))</f>
        <v>25</v>
      </c>
      <c r="AA611" s="25">
        <f>IFERROR(VLOOKUP($E611,'[5]LOG Data SAP'!$D:$AO,26,0)/10,
IF(D611=D610,AA610,""))</f>
        <v>16.3</v>
      </c>
      <c r="AB611" s="25">
        <f>IFERROR(VLOOKUP($E611,'[5]LOG Data SAP'!$D:$AO,27,0)/10,
IF(D611=D610,AB610,""))</f>
        <v>11.2</v>
      </c>
      <c r="AC611" s="26">
        <f>IFERROR(VLOOKUP($E611,'[5]LOG Data SAP'!$D:$AO,29,0)/IF(VLOOKUP($E611,'[5]LOG Data SAP'!$D:$AO,30,0)="G",1000,1),
IF(D611=D610,AC610,""))</f>
        <v>0.15462999999999999</v>
      </c>
      <c r="AD611" s="26">
        <f>IFERROR(VLOOKUP($E611,'[5]LOG Data SAP'!$D:$AO,31,0)/IF(VLOOKUP($E611,'[5]LOG Data SAP'!$D:$AO,32,0)="G",1000,1),
IF(D611=D610,AD610,""))</f>
        <v>0</v>
      </c>
      <c r="AE611" s="26">
        <f>IFERROR(VLOOKUP($E611,'[5]LOG Data SAP'!$D:$AO,33,0)/IF(VLOOKUP($E611,'[5]LOG Data SAP'!$D:$AO,34,0)="G",1000,1),
IF(D611=D610,AE610,""))</f>
        <v>3.87</v>
      </c>
      <c r="AF611" s="27">
        <f t="shared" si="37"/>
        <v>184.91</v>
      </c>
      <c r="AG611" s="27" t="str">
        <f t="shared" si="38"/>
        <v/>
      </c>
      <c r="AH611" s="28">
        <f t="shared" si="39"/>
        <v>4.5640000000000003E-3</v>
      </c>
      <c r="AI611" s="18" t="str">
        <f>IFERROR(VLOOKUP(E611,'[5]LOG Data SAP'!$D:$E,2,0),IF(D611=D610,AI610,""))</f>
        <v>NMEN DEO DRY IMPACT 50ML</v>
      </c>
      <c r="AJ611" s="20" t="str">
        <f>IFERROR([5]SKU!VI612,IF(D611=D610,AJ610,""))</f>
        <v>81610</v>
      </c>
      <c r="AK611" s="18" t="str">
        <f>VLOOKUP(E611,[5]SKU!I:X,16,FALSE)</f>
        <v>3307.20.00</v>
      </c>
    </row>
    <row r="612" spans="1:37">
      <c r="A612" s="18" t="str">
        <f>[5]SKU!AC613</f>
        <v>Nivea</v>
      </c>
      <c r="B612" s="18" t="str">
        <f>[5]SKU!AE613</f>
        <v>Nivea Deodorant</v>
      </c>
      <c r="C612" s="18" t="str">
        <f>[5]SKU!AJ613</f>
        <v>Deo Male</v>
      </c>
      <c r="D612" s="18" t="str">
        <f>[5]SKU!G613</f>
        <v>NDEO Roll On Fresh Active 25ml</v>
      </c>
      <c r="E612" s="19" t="str">
        <f>[5]SKU!I613</f>
        <v>82819-04800-28</v>
      </c>
      <c r="F612" s="19" t="str">
        <f>[5]SKU!J613</f>
        <v>82819-04800-28</v>
      </c>
      <c r="G612" s="18" t="str">
        <f>[5]SKU!K613</f>
        <v>NIVEA MEN Fresh Active Deodorant Roll On 25ml</v>
      </c>
      <c r="H612" s="18" t="str">
        <f>IF([5]SKU!L613="R","Regular",
IF([5]SKU!L613="P","Promo",
IF([5]SKU!L613="S","Sample",
IF([5]SKU!L613="V","VAS",""))))</f>
        <v>Regular</v>
      </c>
      <c r="I612" s="18" t="str">
        <f>IF([5]SKU!QC613="A","Active",
IF([5]SKU!QC613="D","Discontinue",
IF([5]SKU!QC613="N","NPD","")))</f>
        <v>Discontinue</v>
      </c>
      <c r="J612" s="18" t="str">
        <f>VLOOKUP(IFERROR(VLOOKUP(E612,'[5]Material Status'!A:I,9,0),""),'[5]Material Status'!U:W,3,0)</f>
        <v>Inactive</v>
      </c>
      <c r="K612" s="20" t="str">
        <f>IFERROR(VLOOKUP(E612,'[5]LOG Data SAP'!$D:$AO,11,0),
IF(D612=D611,K611,""))</f>
        <v>8999777007393</v>
      </c>
      <c r="L612" s="20" t="str">
        <f>IFERROR(VLOOKUP(E612,'[5]LOG Data SAP'!$D:$AO,13,0),
IF(D612=D611,L611,""))</f>
        <v/>
      </c>
      <c r="M612" s="20" t="str">
        <f>IFERROR(VLOOKUP(E612,'[5]LOG Data SAP'!$D:$AO,15,0),
IF(D612=D611,M611,""))</f>
        <v>8999777010003</v>
      </c>
      <c r="N612" s="21">
        <f>[5]SKU!VH613</f>
        <v>900</v>
      </c>
      <c r="O612" s="22">
        <f>[5]SKU!VN613</f>
        <v>6954</v>
      </c>
      <c r="P612" s="23">
        <f>[5]SKU!VO613</f>
        <v>44926</v>
      </c>
      <c r="Q612" s="24">
        <f>IFERROR(_xlfn.NUMBERVALUE(VLOOKUP(E612,'[5]LOG Data SAP'!$D:$M,9,0)),
IF(D612=D611,Q611,""))</f>
        <v>0</v>
      </c>
      <c r="R612" s="24">
        <f>IFERROR(_xlfn.NUMBERVALUE(VLOOKUP(E612,'[5]LOG Data SAP'!$D:$M,10,0)),
IF(D612=D611,R611,""))</f>
        <v>30</v>
      </c>
      <c r="S612" s="24">
        <f t="shared" si="36"/>
        <v>0</v>
      </c>
      <c r="T612" s="25">
        <f>IFERROR(VLOOKUP($E612,'[5]LOG Data SAP'!$D:$V,17,0)/10,
IF(D612=D611,T611,""))</f>
        <v>3.7</v>
      </c>
      <c r="U612" s="25">
        <f>IFERROR(VLOOKUP($E612,'[5]LOG Data SAP'!$D:$V,18,0)/10,
IF(D612=D611,U611,""))</f>
        <v>3.7</v>
      </c>
      <c r="V612" s="25">
        <f>IFERROR(VLOOKUP($E612,'[5]LOG Data SAP'!$D:$V,19,0)/10,
IF(D612=D611,V611,""))</f>
        <v>9</v>
      </c>
      <c r="W612" s="25">
        <f>IFERROR(VLOOKUP($E612,'[5]LOG Data SAP'!$D:$AO,21,0)/10,
IF(D612=D611,W611,""))</f>
        <v>0</v>
      </c>
      <c r="X612" s="25">
        <f>IFERROR(VLOOKUP($E612,'[5]LOG Data SAP'!$D:$AO,22,0)/10,
IF(D612=D611,X611,""))</f>
        <v>0</v>
      </c>
      <c r="Y612" s="25">
        <f>IFERROR(VLOOKUP($E612,'[5]LOG Data SAP'!$D:$AO,23,0)/10,
IF(D612=D611,Y611,""))</f>
        <v>0</v>
      </c>
      <c r="Z612" s="25">
        <f>IFERROR(VLOOKUP($E612,'[5]LOG Data SAP'!$D:$AO,25,0)/10,
IF(D612=D611,Z611,""))</f>
        <v>24</v>
      </c>
      <c r="AA612" s="25">
        <f>IFERROR(VLOOKUP($E612,'[5]LOG Data SAP'!$D:$AO,26,0)/10,
IF(D612=D611,AA611,""))</f>
        <v>19.600000000000001</v>
      </c>
      <c r="AB612" s="25">
        <f>IFERROR(VLOOKUP($E612,'[5]LOG Data SAP'!$D:$AO,27,0)/10,
IF(D612=D611,AB611,""))</f>
        <v>11</v>
      </c>
      <c r="AC612" s="26">
        <f>IFERROR(VLOOKUP($E612,'[5]LOG Data SAP'!$D:$AO,29,0)/IF(VLOOKUP($E612,'[5]LOG Data SAP'!$D:$AO,30,0)="G",1000,1),
IF(D612=D611,AC611,""))</f>
        <v>0.10851999999999999</v>
      </c>
      <c r="AD612" s="26">
        <f>IFERROR(VLOOKUP($E612,'[5]LOG Data SAP'!$D:$AO,31,0)/IF(VLOOKUP($E612,'[5]LOG Data SAP'!$D:$AO,32,0)="G",1000,1),
IF(D612=D611,AD611,""))</f>
        <v>0</v>
      </c>
      <c r="AE612" s="26">
        <f>IFERROR(VLOOKUP($E612,'[5]LOG Data SAP'!$D:$AO,33,0)/IF(VLOOKUP($E612,'[5]LOG Data SAP'!$D:$AO,34,0)="G",1000,1),
IF(D612=D611,AE611,""))</f>
        <v>3.44</v>
      </c>
      <c r="AF612" s="27">
        <f t="shared" si="37"/>
        <v>123.21000000000001</v>
      </c>
      <c r="AG612" s="27" t="str">
        <f t="shared" si="38"/>
        <v/>
      </c>
      <c r="AH612" s="28">
        <f t="shared" si="39"/>
        <v>5.1744000000000009E-3</v>
      </c>
      <c r="AI612" s="18" t="str">
        <f>IFERROR(VLOOKUP(E612,'[5]LOG Data SAP'!$D:$E,2,0),IF(D612=D611,AI611,""))</f>
        <v>NDEO RLL-ON MINI FRS_ACT_ML 25ML AP</v>
      </c>
      <c r="AJ612" s="20" t="str">
        <f>IFERROR([5]SKU!VI613,IF(D612=D611,AJ611,""))</f>
        <v>82819</v>
      </c>
      <c r="AK612" s="18" t="str">
        <f>VLOOKUP(E612,[5]SKU!I:X,16,FALSE)</f>
        <v>3307.20.00</v>
      </c>
    </row>
    <row r="613" spans="1:37">
      <c r="A613" s="18" t="str">
        <f>[5]SKU!AC614</f>
        <v>Nivea</v>
      </c>
      <c r="B613" s="18" t="str">
        <f>[5]SKU!AE614</f>
        <v>Nivea Deodorant</v>
      </c>
      <c r="C613" s="18" t="str">
        <f>[5]SKU!AJ614</f>
        <v>Deo Male</v>
      </c>
      <c r="D613" s="18" t="str">
        <f>[5]SKU!G614</f>
        <v>NDEO Roll On Fresh Active 25ml</v>
      </c>
      <c r="E613" s="19" t="str">
        <f>[5]SKU!I614</f>
        <v>82819-04800-25</v>
      </c>
      <c r="F613" s="19" t="str">
        <f>[5]SKU!J614</f>
        <v>82819-04800-28</v>
      </c>
      <c r="G613" s="18" t="str">
        <f>[5]SKU!K614</f>
        <v>NDEO Roll-On Fresh Active 25ml</v>
      </c>
      <c r="H613" s="18" t="str">
        <f>IF([5]SKU!L614="R","Regular",
IF([5]SKU!L614="P","Promo",
IF([5]SKU!L614="S","Sample",
IF([5]SKU!L614="V","VAS",""))))</f>
        <v>Regular</v>
      </c>
      <c r="I613" s="18" t="str">
        <f>IF([5]SKU!QC614="A","Active",
IF([5]SKU!QC614="D","Discontinue",
IF([5]SKU!QC614="N","NPD","")))</f>
        <v>Discontinue</v>
      </c>
      <c r="J613" s="18" t="str">
        <f>VLOOKUP(IFERROR(VLOOKUP(E613,'[5]Material Status'!A:I,9,0),""),'[5]Material Status'!U:W,3,0)</f>
        <v>Inactive</v>
      </c>
      <c r="K613" s="20" t="str">
        <f>IFERROR(VLOOKUP(E613,'[5]LOG Data SAP'!$D:$AO,11,0),
IF(D613=D612,K612,""))</f>
        <v>8999777007393</v>
      </c>
      <c r="L613" s="20" t="str">
        <f>IFERROR(VLOOKUP(E613,'[5]LOG Data SAP'!$D:$AO,13,0),
IF(D613=D612,L612,""))</f>
        <v>8999777007409</v>
      </c>
      <c r="M613" s="20" t="str">
        <f>IFERROR(VLOOKUP(E613,'[5]LOG Data SAP'!$D:$AO,15,0),
IF(D613=D612,M612,""))</f>
        <v>8999777007416</v>
      </c>
      <c r="N613" s="21">
        <f>[5]SKU!VH614</f>
        <v>900</v>
      </c>
      <c r="O613" s="22">
        <f>[5]SKU!VN614</f>
        <v>6954</v>
      </c>
      <c r="P613" s="23">
        <f>[5]SKU!VO614</f>
        <v>44926</v>
      </c>
      <c r="Q613" s="24">
        <f>IFERROR(_xlfn.NUMBERVALUE(VLOOKUP(E613,'[5]LOG Data SAP'!$D:$M,9,0)),
IF(D613=D612,Q612,""))</f>
        <v>6</v>
      </c>
      <c r="R613" s="24">
        <f>IFERROR(_xlfn.NUMBERVALUE(VLOOKUP(E613,'[5]LOG Data SAP'!$D:$M,10,0)),
IF(D613=D612,R612,""))</f>
        <v>30</v>
      </c>
      <c r="S613" s="24">
        <f t="shared" si="36"/>
        <v>5</v>
      </c>
      <c r="T613" s="25">
        <f>IFERROR(VLOOKUP($E613,'[5]LOG Data SAP'!$D:$V,17,0)/10,
IF(D613=D612,T612,""))</f>
        <v>3.7</v>
      </c>
      <c r="U613" s="25">
        <f>IFERROR(VLOOKUP($E613,'[5]LOG Data SAP'!$D:$V,18,0)/10,
IF(D613=D612,U612,""))</f>
        <v>3.7</v>
      </c>
      <c r="V613" s="25">
        <f>IFERROR(VLOOKUP($E613,'[5]LOG Data SAP'!$D:$V,19,0)/10,
IF(D613=D612,V612,""))</f>
        <v>9</v>
      </c>
      <c r="W613" s="25">
        <f>IFERROR(VLOOKUP($E613,'[5]LOG Data SAP'!$D:$AO,21,0)/10,
IF(D613=D612,W612,""))</f>
        <v>22.5</v>
      </c>
      <c r="X613" s="25">
        <f>IFERROR(VLOOKUP($E613,'[5]LOG Data SAP'!$D:$AO,22,0)/10,
IF(D613=D612,X612,""))</f>
        <v>3.8</v>
      </c>
      <c r="Y613" s="25">
        <f>IFERROR(VLOOKUP($E613,'[5]LOG Data SAP'!$D:$AO,23,0)/10,
IF(D613=D612,Y612,""))</f>
        <v>9</v>
      </c>
      <c r="Z613" s="25">
        <f>IFERROR(VLOOKUP($E613,'[5]LOG Data SAP'!$D:$AO,25,0)/10,
IF(D613=D612,Z612,""))</f>
        <v>23.2</v>
      </c>
      <c r="AA613" s="25">
        <f>IFERROR(VLOOKUP($E613,'[5]LOG Data SAP'!$D:$AO,26,0)/10,
IF(D613=D612,AA612,""))</f>
        <v>18.8</v>
      </c>
      <c r="AB613" s="25">
        <f>IFERROR(VLOOKUP($E613,'[5]LOG Data SAP'!$D:$AO,27,0)/10,
IF(D613=D612,AB612,""))</f>
        <v>9.4</v>
      </c>
      <c r="AC613" s="26">
        <f>IFERROR(VLOOKUP($E613,'[5]LOG Data SAP'!$D:$AO,29,0)/IF(VLOOKUP($E613,'[5]LOG Data SAP'!$D:$AO,30,0)="G",1000,1),
IF(D613=D612,AC612,""))</f>
        <v>0.10875</v>
      </c>
      <c r="AD613" s="26">
        <f>IFERROR(VLOOKUP($E613,'[5]LOG Data SAP'!$D:$AO,31,0)/IF(VLOOKUP($E613,'[5]LOG Data SAP'!$D:$AO,32,0)="G",1000,1),
IF(D613=D612,AD612,""))</f>
        <v>0.65300000000000002</v>
      </c>
      <c r="AE613" s="26">
        <f>IFERROR(VLOOKUP($E613,'[5]LOG Data SAP'!$D:$AO,33,0)/IF(VLOOKUP($E613,'[5]LOG Data SAP'!$D:$AO,34,0)="G",1000,1),
IF(D613=D612,AE612,""))</f>
        <v>3.4249999999999998</v>
      </c>
      <c r="AF613" s="27">
        <f t="shared" si="37"/>
        <v>123.21000000000001</v>
      </c>
      <c r="AG613" s="27">
        <f t="shared" si="38"/>
        <v>769.5</v>
      </c>
      <c r="AH613" s="28">
        <f t="shared" si="39"/>
        <v>4.0999040000000006E-3</v>
      </c>
      <c r="AI613" s="18" t="str">
        <f>IFERROR(VLOOKUP(E613,'[5]LOG Data SAP'!$D:$E,2,0),IF(D613=D612,AI612,""))</f>
        <v>NDEO RLL-ON MINI FRS_ML 25ML</v>
      </c>
      <c r="AJ613" s="20" t="str">
        <f>IFERROR([5]SKU!VI614,IF(D613=D612,AJ612,""))</f>
        <v>82819</v>
      </c>
      <c r="AK613" s="18" t="str">
        <f>VLOOKUP(E613,[5]SKU!I:X,16,FALSE)</f>
        <v>3307.20.00</v>
      </c>
    </row>
    <row r="614" spans="1:37">
      <c r="A614" s="18" t="str">
        <f>[5]SKU!AC615</f>
        <v>Nivea</v>
      </c>
      <c r="B614" s="18" t="str">
        <f>[5]SKU!AE615</f>
        <v>Nivea Deodorant</v>
      </c>
      <c r="C614" s="18" t="str">
        <f>[5]SKU!AJ615</f>
        <v>Deo Male</v>
      </c>
      <c r="D614" s="18" t="str">
        <f>[5]SKU!G615</f>
        <v>NDEO Roll On Fresh Active 50ml</v>
      </c>
      <c r="E614" s="19" t="str">
        <f>[5]SKU!I615</f>
        <v>48332-00306-00</v>
      </c>
      <c r="F614" s="19" t="str">
        <f>[5]SKU!J615</f>
        <v>82808-04800-28</v>
      </c>
      <c r="G614" s="18" t="str">
        <f>[5]SKU!K615</f>
        <v>NIVEA MEN Fresh Active Deodorant Roll On 50ml</v>
      </c>
      <c r="H614" s="18" t="str">
        <f>IF([5]SKU!L615="R","Regular",
IF([5]SKU!L615="P","Promo",
IF([5]SKU!L615="S","Sample",
IF([5]SKU!L615="V","VAS",""))))</f>
        <v>VAS</v>
      </c>
      <c r="I614" s="18" t="str">
        <f>IF([5]SKU!QC615="A","Active",
IF([5]SKU!QC615="D","Discontinue",
IF([5]SKU!QC615="N","NPD","")))</f>
        <v>Active</v>
      </c>
      <c r="J614" s="18" t="str">
        <f>VLOOKUP(IFERROR(VLOOKUP(E614,'[5]Material Status'!A:I,9,0),""),'[5]Material Status'!U:W,3,0)</f>
        <v>Active</v>
      </c>
      <c r="K614" s="20" t="str">
        <f>IFERROR(VLOOKUP(E614,'[5]LOG Data SAP'!$D:$AO,11,0),
IF(D614=D613,K613,""))</f>
        <v>8999777007355</v>
      </c>
      <c r="L614" s="20" t="str">
        <f>IFERROR(VLOOKUP(E614,'[5]LOG Data SAP'!$D:$AO,13,0),
IF(D614=D613,L613,""))</f>
        <v/>
      </c>
      <c r="M614" s="20" t="str">
        <f>IFERROR(VLOOKUP(E614,'[5]LOG Data SAP'!$D:$AO,15,0),
IF(D614=D613,M613,""))</f>
        <v>8999777009991</v>
      </c>
      <c r="N614" s="21">
        <f>[5]SKU!VH615</f>
        <v>1095</v>
      </c>
      <c r="O614" s="22">
        <f>[5]SKU!VN615</f>
        <v>16620</v>
      </c>
      <c r="P614" s="23">
        <f>[5]SKU!VO615</f>
        <v>45383</v>
      </c>
      <c r="Q614" s="24">
        <f>IFERROR(_xlfn.NUMBERVALUE(VLOOKUP(E614,'[5]LOG Data SAP'!$D:$M,9,0)),
IF(D614=D613,Q613,""))</f>
        <v>0</v>
      </c>
      <c r="R614" s="24">
        <f>IFERROR(_xlfn.NUMBERVALUE(VLOOKUP(E614,'[5]LOG Data SAP'!$D:$M,10,0)),
IF(D614=D613,R613,""))</f>
        <v>24</v>
      </c>
      <c r="S614" s="24">
        <f t="shared" si="36"/>
        <v>0</v>
      </c>
      <c r="T614" s="25">
        <f>IFERROR(VLOOKUP($E614,'[5]LOG Data SAP'!$D:$V,17,0)/10,
IF(D614=D613,T613,""))</f>
        <v>4.0999999999999996</v>
      </c>
      <c r="U614" s="25">
        <f>IFERROR(VLOOKUP($E614,'[5]LOG Data SAP'!$D:$V,18,0)/10,
IF(D614=D613,U613,""))</f>
        <v>4.0999999999999996</v>
      </c>
      <c r="V614" s="25">
        <f>IFERROR(VLOOKUP($E614,'[5]LOG Data SAP'!$D:$V,19,0)/10,
IF(D614=D613,V613,""))</f>
        <v>11</v>
      </c>
      <c r="W614" s="25">
        <f>IFERROR(VLOOKUP($E614,'[5]LOG Data SAP'!$D:$AO,21,0)/10,
IF(D614=D613,W613,""))</f>
        <v>0</v>
      </c>
      <c r="X614" s="25">
        <f>IFERROR(VLOOKUP($E614,'[5]LOG Data SAP'!$D:$AO,22,0)/10,
IF(D614=D613,X613,""))</f>
        <v>0</v>
      </c>
      <c r="Y614" s="25">
        <f>IFERROR(VLOOKUP($E614,'[5]LOG Data SAP'!$D:$AO,23,0)/10,
IF(D614=D613,Y613,""))</f>
        <v>0</v>
      </c>
      <c r="Z614" s="25">
        <f>IFERROR(VLOOKUP($E614,'[5]LOG Data SAP'!$D:$AO,25,0)/10,
IF(D614=D613,Z613,""))</f>
        <v>25.8</v>
      </c>
      <c r="AA614" s="25">
        <f>IFERROR(VLOOKUP($E614,'[5]LOG Data SAP'!$D:$AO,26,0)/10,
IF(D614=D613,AA613,""))</f>
        <v>17.100000000000001</v>
      </c>
      <c r="AB614" s="25">
        <f>IFERROR(VLOOKUP($E614,'[5]LOG Data SAP'!$D:$AO,27,0)/10,
IF(D614=D613,AB613,""))</f>
        <v>12.8</v>
      </c>
      <c r="AC614" s="26">
        <f>IFERROR(VLOOKUP($E614,'[5]LOG Data SAP'!$D:$AO,29,0)/IF(VLOOKUP($E614,'[5]LOG Data SAP'!$D:$AO,30,0)="G",1000,1),
IF(D614=D613,AC613,""))</f>
        <v>0.15447999999999998</v>
      </c>
      <c r="AD614" s="26">
        <f>IFERROR(VLOOKUP($E614,'[5]LOG Data SAP'!$D:$AO,31,0)/IF(VLOOKUP($E614,'[5]LOG Data SAP'!$D:$AO,32,0)="G",1000,1),
IF(D614=D613,AD613,""))</f>
        <v>0</v>
      </c>
      <c r="AE614" s="26">
        <f>IFERROR(VLOOKUP($E614,'[5]LOG Data SAP'!$D:$AO,33,0)/IF(VLOOKUP($E614,'[5]LOG Data SAP'!$D:$AO,34,0)="G",1000,1),
IF(D614=D613,AE613,""))</f>
        <v>3.859</v>
      </c>
      <c r="AF614" s="27">
        <f t="shared" si="37"/>
        <v>184.91</v>
      </c>
      <c r="AG614" s="27" t="str">
        <f t="shared" si="38"/>
        <v/>
      </c>
      <c r="AH614" s="28">
        <f t="shared" si="39"/>
        <v>5.6471040000000009E-3</v>
      </c>
      <c r="AI614" s="18" t="str">
        <f>IFERROR(VLOOKUP(E614,'[5]LOG Data SAP'!$D:$E,2,0),IF(D614=D613,AI613,""))</f>
        <v>NMEN_FRESH_ACTIVE_RO_QR_</v>
      </c>
      <c r="AJ614" s="20" t="str">
        <f>IFERROR([5]SKU!VI615,IF(D614=D613,AJ613,""))</f>
        <v>82808</v>
      </c>
      <c r="AK614" s="18" t="str">
        <f>VLOOKUP(E614,[5]SKU!I:X,16,FALSE)</f>
        <v>3307.20.00</v>
      </c>
    </row>
    <row r="615" spans="1:37">
      <c r="A615" s="18" t="str">
        <f>[5]SKU!AC616</f>
        <v>Nivea</v>
      </c>
      <c r="B615" s="18" t="str">
        <f>[5]SKU!AE616</f>
        <v>Nivea Deodorant</v>
      </c>
      <c r="C615" s="18" t="str">
        <f>[5]SKU!AJ616</f>
        <v>Deo Male</v>
      </c>
      <c r="D615" s="18" t="str">
        <f>[5]SKU!G616</f>
        <v>NDEO Roll On Fresh Active 50ml</v>
      </c>
      <c r="E615" s="19" t="str">
        <f>[5]SKU!I616</f>
        <v>82808-04800-28</v>
      </c>
      <c r="F615" s="19" t="str">
        <f>[5]SKU!J616</f>
        <v>82808-04800-28</v>
      </c>
      <c r="G615" s="18" t="str">
        <f>[5]SKU!K616</f>
        <v>NIVEA MEN Fresh Active Deodorant Roll On 50ml</v>
      </c>
      <c r="H615" s="18" t="str">
        <f>IF([5]SKU!L616="R","Regular",
IF([5]SKU!L616="P","Promo",
IF([5]SKU!L616="S","Sample",
IF([5]SKU!L616="V","VAS",""))))</f>
        <v>Regular</v>
      </c>
      <c r="I615" s="18" t="str">
        <f>IF([5]SKU!QC616="A","Active",
IF([5]SKU!QC616="D","Discontinue",
IF([5]SKU!QC616="N","NPD","")))</f>
        <v>Active</v>
      </c>
      <c r="J615" s="18" t="str">
        <f>VLOOKUP(IFERROR(VLOOKUP(E615,'[5]Material Status'!A:I,9,0),""),'[5]Material Status'!U:W,3,0)</f>
        <v>Active</v>
      </c>
      <c r="K615" s="20" t="str">
        <f>IFERROR(VLOOKUP(E615,'[5]LOG Data SAP'!$D:$AO,11,0),
IF(D615=D614,K614,""))</f>
        <v>8999777007355</v>
      </c>
      <c r="L615" s="20" t="str">
        <f>IFERROR(VLOOKUP(E615,'[5]LOG Data SAP'!$D:$AO,13,0),
IF(D615=D614,L614,""))</f>
        <v/>
      </c>
      <c r="M615" s="20" t="str">
        <f>IFERROR(VLOOKUP(E615,'[5]LOG Data SAP'!$D:$AO,15,0),
IF(D615=D614,M614,""))</f>
        <v>8999777009991</v>
      </c>
      <c r="N615" s="21">
        <f>[5]SKU!VH616</f>
        <v>900</v>
      </c>
      <c r="O615" s="22">
        <f>[5]SKU!VN616</f>
        <v>16620</v>
      </c>
      <c r="P615" s="23">
        <f>[5]SKU!VO616</f>
        <v>45383</v>
      </c>
      <c r="Q615" s="24">
        <f>IFERROR(_xlfn.NUMBERVALUE(VLOOKUP(E615,'[5]LOG Data SAP'!$D:$M,9,0)),
IF(D615=D614,Q614,""))</f>
        <v>0</v>
      </c>
      <c r="R615" s="24">
        <f>IFERROR(_xlfn.NUMBERVALUE(VLOOKUP(E615,'[5]LOG Data SAP'!$D:$M,10,0)),
IF(D615=D614,R614,""))</f>
        <v>24</v>
      </c>
      <c r="S615" s="24">
        <f t="shared" si="36"/>
        <v>0</v>
      </c>
      <c r="T615" s="25">
        <f>IFERROR(VLOOKUP($E615,'[5]LOG Data SAP'!$D:$V,17,0)/10,
IF(D615=D614,T614,""))</f>
        <v>4.0999999999999996</v>
      </c>
      <c r="U615" s="25">
        <f>IFERROR(VLOOKUP($E615,'[5]LOG Data SAP'!$D:$V,18,0)/10,
IF(D615=D614,U614,""))</f>
        <v>4.0999999999999996</v>
      </c>
      <c r="V615" s="25">
        <f>IFERROR(VLOOKUP($E615,'[5]LOG Data SAP'!$D:$V,19,0)/10,
IF(D615=D614,V614,""))</f>
        <v>11</v>
      </c>
      <c r="W615" s="25">
        <f>IFERROR(VLOOKUP($E615,'[5]LOG Data SAP'!$D:$AO,21,0)/10,
IF(D615=D614,W614,""))</f>
        <v>0</v>
      </c>
      <c r="X615" s="25">
        <f>IFERROR(VLOOKUP($E615,'[5]LOG Data SAP'!$D:$AO,22,0)/10,
IF(D615=D614,X614,""))</f>
        <v>0</v>
      </c>
      <c r="Y615" s="25">
        <f>IFERROR(VLOOKUP($E615,'[5]LOG Data SAP'!$D:$AO,23,0)/10,
IF(D615=D614,Y614,""))</f>
        <v>0</v>
      </c>
      <c r="Z615" s="25">
        <f>IFERROR(VLOOKUP($E615,'[5]LOG Data SAP'!$D:$AO,25,0)/10,
IF(D615=D614,Z614,""))</f>
        <v>25.8</v>
      </c>
      <c r="AA615" s="25">
        <f>IFERROR(VLOOKUP($E615,'[5]LOG Data SAP'!$D:$AO,26,0)/10,
IF(D615=D614,AA614,""))</f>
        <v>17.100000000000001</v>
      </c>
      <c r="AB615" s="25">
        <f>IFERROR(VLOOKUP($E615,'[5]LOG Data SAP'!$D:$AO,27,0)/10,
IF(D615=D614,AB614,""))</f>
        <v>12.8</v>
      </c>
      <c r="AC615" s="26">
        <f>IFERROR(VLOOKUP($E615,'[5]LOG Data SAP'!$D:$AO,29,0)/IF(VLOOKUP($E615,'[5]LOG Data SAP'!$D:$AO,30,0)="G",1000,1),
IF(D615=D614,AC614,""))</f>
        <v>0.15447999999999998</v>
      </c>
      <c r="AD615" s="26">
        <f>IFERROR(VLOOKUP($E615,'[5]LOG Data SAP'!$D:$AO,31,0)/IF(VLOOKUP($E615,'[5]LOG Data SAP'!$D:$AO,32,0)="G",1000,1),
IF(D615=D614,AD614,""))</f>
        <v>0</v>
      </c>
      <c r="AE615" s="26">
        <f>IFERROR(VLOOKUP($E615,'[5]LOG Data SAP'!$D:$AO,33,0)/IF(VLOOKUP($E615,'[5]LOG Data SAP'!$D:$AO,34,0)="G",1000,1),
IF(D615=D614,AE614,""))</f>
        <v>3.859</v>
      </c>
      <c r="AF615" s="27">
        <f t="shared" si="37"/>
        <v>184.91</v>
      </c>
      <c r="AG615" s="27" t="str">
        <f t="shared" si="38"/>
        <v/>
      </c>
      <c r="AH615" s="28">
        <f t="shared" si="39"/>
        <v>5.6471040000000009E-3</v>
      </c>
      <c r="AI615" s="18" t="str">
        <f>IFERROR(VLOOKUP(E615,'[5]LOG Data SAP'!$D:$E,2,0),IF(D615=D614,AI614,""))</f>
        <v>NDEO RLL-ON FRS_ML 50ML</v>
      </c>
      <c r="AJ615" s="20" t="str">
        <f>IFERROR([5]SKU!VI616,IF(D615=D614,AJ614,""))</f>
        <v>82808</v>
      </c>
      <c r="AK615" s="18" t="str">
        <f>VLOOKUP(E615,[5]SKU!I:X,16,FALSE)</f>
        <v>3307.20.00</v>
      </c>
    </row>
    <row r="616" spans="1:37">
      <c r="A616" s="18" t="str">
        <f>[5]SKU!AC617</f>
        <v>Nivea</v>
      </c>
      <c r="B616" s="18" t="str">
        <f>[5]SKU!AE617</f>
        <v>Nivea Deodorant</v>
      </c>
      <c r="C616" s="18" t="str">
        <f>[5]SKU!AJ617</f>
        <v>Deo Male</v>
      </c>
      <c r="D616" s="18" t="str">
        <f>[5]SKU!G617</f>
        <v>NDEO Roll On Fresh Active 50ml</v>
      </c>
      <c r="E616" s="19" t="str">
        <f>[5]SKU!I617</f>
        <v>82808-04800-25</v>
      </c>
      <c r="F616" s="19" t="str">
        <f>[5]SKU!J617</f>
        <v>82808-04800-28</v>
      </c>
      <c r="G616" s="18" t="str">
        <f>[5]SKU!K617</f>
        <v>NDEO Roll-On Fresh Active 50ml</v>
      </c>
      <c r="H616" s="18" t="str">
        <f>IF([5]SKU!L617="R","Regular",
IF([5]SKU!L617="P","Promo",
IF([5]SKU!L617="S","Sample",
IF([5]SKU!L617="V","VAS",""))))</f>
        <v>Regular</v>
      </c>
      <c r="I616" s="18" t="str">
        <f>IF([5]SKU!QC617="A","Active",
IF([5]SKU!QC617="D","Discontinue",
IF([5]SKU!QC617="N","NPD","")))</f>
        <v>Active</v>
      </c>
      <c r="J616" s="18" t="str">
        <f>VLOOKUP(IFERROR(VLOOKUP(E616,'[5]Material Status'!A:I,9,0),""),'[5]Material Status'!U:W,3,0)</f>
        <v>Inactive</v>
      </c>
      <c r="K616" s="20" t="str">
        <f>IFERROR(VLOOKUP(E616,'[5]LOG Data SAP'!$D:$AO,11,0),
IF(D616=D615,K615,""))</f>
        <v>8999777007355</v>
      </c>
      <c r="L616" s="20" t="str">
        <f>IFERROR(VLOOKUP(E616,'[5]LOG Data SAP'!$D:$AO,13,0),
IF(D616=D615,L615,""))</f>
        <v>8999777007362</v>
      </c>
      <c r="M616" s="20" t="str">
        <f>IFERROR(VLOOKUP(E616,'[5]LOG Data SAP'!$D:$AO,15,0),
IF(D616=D615,M615,""))</f>
        <v>8999777007379</v>
      </c>
      <c r="N616" s="21">
        <f>[5]SKU!VH617</f>
        <v>900</v>
      </c>
      <c r="O616" s="22">
        <f>[5]SKU!VN617</f>
        <v>16620</v>
      </c>
      <c r="P616" s="23">
        <f>[5]SKU!VO617</f>
        <v>45383</v>
      </c>
      <c r="Q616" s="24">
        <f>IFERROR(_xlfn.NUMBERVALUE(VLOOKUP(E616,'[5]LOG Data SAP'!$D:$M,9,0)),
IF(D616=D615,Q615,""))</f>
        <v>6</v>
      </c>
      <c r="R616" s="24">
        <f>IFERROR(_xlfn.NUMBERVALUE(VLOOKUP(E616,'[5]LOG Data SAP'!$D:$M,10,0)),
IF(D616=D615,R615,""))</f>
        <v>24</v>
      </c>
      <c r="S616" s="24">
        <f t="shared" si="36"/>
        <v>4</v>
      </c>
      <c r="T616" s="25">
        <f>IFERROR(VLOOKUP($E616,'[5]LOG Data SAP'!$D:$V,17,0)/10,
IF(D616=D615,T615,""))</f>
        <v>4.0999999999999996</v>
      </c>
      <c r="U616" s="25">
        <f>IFERROR(VLOOKUP($E616,'[5]LOG Data SAP'!$D:$V,18,0)/10,
IF(D616=D615,U615,""))</f>
        <v>4.0999999999999996</v>
      </c>
      <c r="V616" s="25">
        <f>IFERROR(VLOOKUP($E616,'[5]LOG Data SAP'!$D:$V,19,0)/10,
IF(D616=D615,V615,""))</f>
        <v>11</v>
      </c>
      <c r="W616" s="25">
        <f>IFERROR(VLOOKUP($E616,'[5]LOG Data SAP'!$D:$AO,21,0)/10,
IF(D616=D615,W615,""))</f>
        <v>24.2</v>
      </c>
      <c r="X616" s="25">
        <f>IFERROR(VLOOKUP($E616,'[5]LOG Data SAP'!$D:$AO,22,0)/10,
IF(D616=D615,X615,""))</f>
        <v>4.0999999999999996</v>
      </c>
      <c r="Y616" s="25">
        <f>IFERROR(VLOOKUP($E616,'[5]LOG Data SAP'!$D:$AO,23,0)/10,
IF(D616=D615,Y615,""))</f>
        <v>11</v>
      </c>
      <c r="Z616" s="25">
        <f>IFERROR(VLOOKUP($E616,'[5]LOG Data SAP'!$D:$AO,25,0)/10,
IF(D616=D615,Z615,""))</f>
        <v>25</v>
      </c>
      <c r="AA616" s="25">
        <f>IFERROR(VLOOKUP($E616,'[5]LOG Data SAP'!$D:$AO,26,0)/10,
IF(D616=D615,AA615,""))</f>
        <v>16.3</v>
      </c>
      <c r="AB616" s="25">
        <f>IFERROR(VLOOKUP($E616,'[5]LOG Data SAP'!$D:$AO,27,0)/10,
IF(D616=D615,AB615,""))</f>
        <v>11.2</v>
      </c>
      <c r="AC616" s="26">
        <f>IFERROR(VLOOKUP($E616,'[5]LOG Data SAP'!$D:$AO,29,0)/IF(VLOOKUP($E616,'[5]LOG Data SAP'!$D:$AO,30,0)="G",1000,1),
IF(D616=D615,AC615,""))</f>
        <v>0.15447999999999998</v>
      </c>
      <c r="AD616" s="26">
        <f>IFERROR(VLOOKUP($E616,'[5]LOG Data SAP'!$D:$AO,31,0)/IF(VLOOKUP($E616,'[5]LOG Data SAP'!$D:$AO,32,0)="G",1000,1),
IF(D616=D615,AD615,""))</f>
        <v>0.92700000000000005</v>
      </c>
      <c r="AE616" s="26">
        <f>IFERROR(VLOOKUP($E616,'[5]LOG Data SAP'!$D:$AO,33,0)/IF(VLOOKUP($E616,'[5]LOG Data SAP'!$D:$AO,34,0)="G",1000,1),
IF(D616=D615,AE615,""))</f>
        <v>3.8660000000000001</v>
      </c>
      <c r="AF616" s="27">
        <f t="shared" si="37"/>
        <v>184.91</v>
      </c>
      <c r="AG616" s="27">
        <f t="shared" si="38"/>
        <v>1091.4199999999998</v>
      </c>
      <c r="AH616" s="28">
        <f t="shared" si="39"/>
        <v>4.5640000000000003E-3</v>
      </c>
      <c r="AI616" s="18" t="str">
        <f>IFERROR(VLOOKUP(E616,'[5]LOG Data SAP'!$D:$E,2,0),IF(D616=D615,AI615,""))</f>
        <v>NDEO RLL-ON FRS_ACT_ML 50ML</v>
      </c>
      <c r="AJ616" s="20" t="str">
        <f>IFERROR([5]SKU!VI617,IF(D616=D615,AJ615,""))</f>
        <v>82808</v>
      </c>
      <c r="AK616" s="18" t="str">
        <f>VLOOKUP(E616,[5]SKU!I:X,16,FALSE)</f>
        <v>3307.20.00</v>
      </c>
    </row>
    <row r="617" spans="1:37">
      <c r="A617" s="18" t="str">
        <f>[5]SKU!AC618</f>
        <v>Nivea</v>
      </c>
      <c r="B617" s="18" t="str">
        <f>[5]SKU!AE618</f>
        <v>Nivea Deodorant</v>
      </c>
      <c r="C617" s="18" t="str">
        <f>[5]SKU!AJ618</f>
        <v>Deo Male</v>
      </c>
      <c r="D617" s="18" t="str">
        <f>[5]SKU!G618</f>
        <v>NDEO Roll On Fresh Active 50ml</v>
      </c>
      <c r="E617" s="19" t="str">
        <f>[5]SKU!I618</f>
        <v>48330-00107-00</v>
      </c>
      <c r="F617" s="19" t="str">
        <f>[5]SKU!J618</f>
        <v>82808-04800-28</v>
      </c>
      <c r="G617" s="18" t="str">
        <f>[5]SKU!K618</f>
        <v>NDEO RO FA 50 (Unique Code)</v>
      </c>
      <c r="H617" s="18" t="str">
        <f>IF([5]SKU!L618="R","Regular",
IF([5]SKU!L618="P","Promo",
IF([5]SKU!L618="S","Sample",
IF([5]SKU!L618="V","VAS",""))))</f>
        <v>Promo</v>
      </c>
      <c r="I617" s="18" t="str">
        <f>IF([5]SKU!QC618="A","Active",
IF([5]SKU!QC618="D","Discontinue",
IF([5]SKU!QC618="N","NPD","")))</f>
        <v>Active</v>
      </c>
      <c r="J617" s="18" t="str">
        <f>VLOOKUP(IFERROR(VLOOKUP(E617,'[5]Material Status'!A:I,9,0),""),'[5]Material Status'!U:W,3,0)</f>
        <v>Inactive</v>
      </c>
      <c r="K617" s="20" t="str">
        <f>IFERROR(VLOOKUP(E617,'[5]LOG Data SAP'!$D:$AO,11,0),
IF(D617=D616,K616,""))</f>
        <v>8999777008727</v>
      </c>
      <c r="L617" s="20" t="str">
        <f>IFERROR(VLOOKUP(E617,'[5]LOG Data SAP'!$D:$AO,13,0),
IF(D617=D616,L616,""))</f>
        <v/>
      </c>
      <c r="M617" s="20" t="str">
        <f>IFERROR(VLOOKUP(E617,'[5]LOG Data SAP'!$D:$AO,15,0),
IF(D617=D616,M616,""))</f>
        <v>8999777008734</v>
      </c>
      <c r="N617" s="21">
        <f>[5]SKU!VH618</f>
        <v>900</v>
      </c>
      <c r="O617" s="22">
        <f>[5]SKU!VN618</f>
        <v>16620</v>
      </c>
      <c r="P617" s="23">
        <f>[5]SKU!VO618</f>
        <v>45383</v>
      </c>
      <c r="Q617" s="24">
        <f>IFERROR(_xlfn.NUMBERVALUE(VLOOKUP(E617,'[5]LOG Data SAP'!$D:$M,9,0)),
IF(D617=D616,Q616,""))</f>
        <v>0</v>
      </c>
      <c r="R617" s="24">
        <f>IFERROR(_xlfn.NUMBERVALUE(VLOOKUP(E617,'[5]LOG Data SAP'!$D:$M,10,0)),
IF(D617=D616,R616,""))</f>
        <v>24</v>
      </c>
      <c r="S617" s="24">
        <f t="shared" si="36"/>
        <v>0</v>
      </c>
      <c r="T617" s="25">
        <f>IFERROR(VLOOKUP($E617,'[5]LOG Data SAP'!$D:$V,17,0)/10,
IF(D617=D616,T616,""))</f>
        <v>4.0999999999999996</v>
      </c>
      <c r="U617" s="25">
        <f>IFERROR(VLOOKUP($E617,'[5]LOG Data SAP'!$D:$V,18,0)/10,
IF(D617=D616,U616,""))</f>
        <v>4.0999999999999996</v>
      </c>
      <c r="V617" s="25">
        <f>IFERROR(VLOOKUP($E617,'[5]LOG Data SAP'!$D:$V,19,0)/10,
IF(D617=D616,V616,""))</f>
        <v>11</v>
      </c>
      <c r="W617" s="25">
        <f>IFERROR(VLOOKUP($E617,'[5]LOG Data SAP'!$D:$AO,21,0)/10,
IF(D617=D616,W616,""))</f>
        <v>0</v>
      </c>
      <c r="X617" s="25">
        <f>IFERROR(VLOOKUP($E617,'[5]LOG Data SAP'!$D:$AO,22,0)/10,
IF(D617=D616,X616,""))</f>
        <v>0</v>
      </c>
      <c r="Y617" s="25">
        <f>IFERROR(VLOOKUP($E617,'[5]LOG Data SAP'!$D:$AO,23,0)/10,
IF(D617=D616,Y616,""))</f>
        <v>0</v>
      </c>
      <c r="Z617" s="25">
        <f>IFERROR(VLOOKUP($E617,'[5]LOG Data SAP'!$D:$AO,25,0)/10,
IF(D617=D616,Z616,""))</f>
        <v>25</v>
      </c>
      <c r="AA617" s="25">
        <f>IFERROR(VLOOKUP($E617,'[5]LOG Data SAP'!$D:$AO,26,0)/10,
IF(D617=D616,AA616,""))</f>
        <v>16.3</v>
      </c>
      <c r="AB617" s="25">
        <f>IFERROR(VLOOKUP($E617,'[5]LOG Data SAP'!$D:$AO,27,0)/10,
IF(D617=D616,AB616,""))</f>
        <v>11.2</v>
      </c>
      <c r="AC617" s="26">
        <f>IFERROR(VLOOKUP($E617,'[5]LOG Data SAP'!$D:$AO,29,0)/IF(VLOOKUP($E617,'[5]LOG Data SAP'!$D:$AO,30,0)="G",1000,1),
IF(D617=D616,AC616,""))</f>
        <v>0.15447999999999998</v>
      </c>
      <c r="AD617" s="26">
        <f>IFERROR(VLOOKUP($E617,'[5]LOG Data SAP'!$D:$AO,31,0)/IF(VLOOKUP($E617,'[5]LOG Data SAP'!$D:$AO,32,0)="G",1000,1),
IF(D617=D616,AD616,""))</f>
        <v>0</v>
      </c>
      <c r="AE617" s="26">
        <f>IFERROR(VLOOKUP($E617,'[5]LOG Data SAP'!$D:$AO,33,0)/IF(VLOOKUP($E617,'[5]LOG Data SAP'!$D:$AO,34,0)="G",1000,1),
IF(D617=D616,AE616,""))</f>
        <v>3.8660000000000001</v>
      </c>
      <c r="AF617" s="27">
        <f t="shared" si="37"/>
        <v>184.91</v>
      </c>
      <c r="AG617" s="27" t="str">
        <f t="shared" si="38"/>
        <v/>
      </c>
      <c r="AH617" s="28">
        <f t="shared" si="39"/>
        <v>4.5640000000000003E-3</v>
      </c>
      <c r="AI617" s="18" t="str">
        <f>IFERROR(VLOOKUP(E617,'[5]LOG Data SAP'!$D:$E,2,0),IF(D617=D616,AI616,""))</f>
        <v>NMEN DEO FRESH ACTIVE 50ML</v>
      </c>
      <c r="AJ617" s="20" t="str">
        <f>IFERROR([5]SKU!VI618,IF(D617=D616,AJ616,""))</f>
        <v>82808</v>
      </c>
      <c r="AK617" s="18" t="str">
        <f>VLOOKUP(E617,[5]SKU!I:X,16,FALSE)</f>
        <v>3307.20.00</v>
      </c>
    </row>
    <row r="618" spans="1:37">
      <c r="A618" s="18" t="str">
        <f>[5]SKU!AC619</f>
        <v>Nivea</v>
      </c>
      <c r="B618" s="18" t="str">
        <f>[5]SKU!AE619</f>
        <v>Nivea Deodorant</v>
      </c>
      <c r="C618" s="18" t="str">
        <f>[5]SKU!AJ619</f>
        <v>Deo Female</v>
      </c>
      <c r="D618" s="18" t="str">
        <f>[5]SKU!G619</f>
        <v>NDEO Spray Black &amp; White Female 150ml</v>
      </c>
      <c r="E618" s="19" t="str">
        <f>[5]SKU!I619</f>
        <v>82237-04800-62</v>
      </c>
      <c r="F618" s="19" t="str">
        <f>[5]SKU!J619</f>
        <v>82237-04800-62</v>
      </c>
      <c r="G618" s="18" t="str">
        <f>[5]SKU!K619</f>
        <v>NIVEA Black &amp; White Invisible Original Deodorant Spray 150ml</v>
      </c>
      <c r="H618" s="18" t="str">
        <f>IF([5]SKU!L619="R","Regular",
IF([5]SKU!L619="P","Promo",
IF([5]SKU!L619="S","Sample",
IF([5]SKU!L619="V","VAS",""))))</f>
        <v>Regular</v>
      </c>
      <c r="I618" s="18" t="str">
        <f>IF([5]SKU!QC619="A","Active",
IF([5]SKU!QC619="D","Discontinue",
IF([5]SKU!QC619="N","NPD","")))</f>
        <v>Active</v>
      </c>
      <c r="J618" s="18" t="str">
        <f>VLOOKUP(IFERROR(VLOOKUP(E618,'[5]Material Status'!A:I,9,0),""),'[5]Material Status'!U:W,3,0)</f>
        <v>Active</v>
      </c>
      <c r="K618" s="20" t="str">
        <f>IFERROR(VLOOKUP(E618,'[5]LOG Data SAP'!$D:$AO,11,0),
IF(D618=D617,K617,""))</f>
        <v>8999777004880</v>
      </c>
      <c r="L618" s="20" t="str">
        <f>IFERROR(VLOOKUP(E618,'[5]LOG Data SAP'!$D:$AO,13,0),
IF(D618=D617,L617,""))</f>
        <v>8999777004897</v>
      </c>
      <c r="M618" s="20" t="str">
        <f>IFERROR(VLOOKUP(E618,'[5]LOG Data SAP'!$D:$AO,15,0),
IF(D618=D617,M617,""))</f>
        <v>8999777004903</v>
      </c>
      <c r="N618" s="21">
        <f>[5]SKU!VH619</f>
        <v>1095</v>
      </c>
      <c r="O618" s="22">
        <f>[5]SKU!VN619</f>
        <v>44919.999999999993</v>
      </c>
      <c r="P618" s="23">
        <f>[5]SKU!VO619</f>
        <v>45383</v>
      </c>
      <c r="Q618" s="24">
        <f>IFERROR(_xlfn.NUMBERVALUE(VLOOKUP(E618,'[5]LOG Data SAP'!$D:$M,9,0)),
IF(D618=D617,Q617,""))</f>
        <v>6</v>
      </c>
      <c r="R618" s="24">
        <f>IFERROR(_xlfn.NUMBERVALUE(VLOOKUP(E618,'[5]LOG Data SAP'!$D:$M,10,0)),
IF(D618=D617,R617,""))</f>
        <v>12</v>
      </c>
      <c r="S618" s="24">
        <f t="shared" si="36"/>
        <v>2</v>
      </c>
      <c r="T618" s="25">
        <f>IFERROR(VLOOKUP($E618,'[5]LOG Data SAP'!$D:$V,17,0)/10,
IF(D618=D617,T617,""))</f>
        <v>4.5</v>
      </c>
      <c r="U618" s="25">
        <f>IFERROR(VLOOKUP($E618,'[5]LOG Data SAP'!$D:$V,18,0)/10,
IF(D618=D617,U617,""))</f>
        <v>4.5</v>
      </c>
      <c r="V618" s="25">
        <f>IFERROR(VLOOKUP($E618,'[5]LOG Data SAP'!$D:$V,19,0)/10,
IF(D618=D617,V617,""))</f>
        <v>18.5</v>
      </c>
      <c r="W618" s="25">
        <f>IFERROR(VLOOKUP($E618,'[5]LOG Data SAP'!$D:$AO,21,0)/10,
IF(D618=D617,W617,""))</f>
        <v>27.2</v>
      </c>
      <c r="X618" s="25">
        <f>IFERROR(VLOOKUP($E618,'[5]LOG Data SAP'!$D:$AO,22,0)/10,
IF(D618=D617,X617,""))</f>
        <v>4.5</v>
      </c>
      <c r="Y618" s="25">
        <f>IFERROR(VLOOKUP($E618,'[5]LOG Data SAP'!$D:$AO,23,0)/10,
IF(D618=D617,Y617,""))</f>
        <v>18.5</v>
      </c>
      <c r="Z618" s="25">
        <f>IFERROR(VLOOKUP($E618,'[5]LOG Data SAP'!$D:$AO,25,0)/10,
IF(D618=D617,Z617,""))</f>
        <v>28.4</v>
      </c>
      <c r="AA618" s="25">
        <f>IFERROR(VLOOKUP($E618,'[5]LOG Data SAP'!$D:$AO,26,0)/10,
IF(D618=D617,AA617,""))</f>
        <v>10.3</v>
      </c>
      <c r="AB618" s="25">
        <f>IFERROR(VLOOKUP($E618,'[5]LOG Data SAP'!$D:$AO,27,0)/10,
IF(D618=D617,AB617,""))</f>
        <v>20.5</v>
      </c>
      <c r="AC618" s="26">
        <f>IFERROR(VLOOKUP($E618,'[5]LOG Data SAP'!$D:$AO,29,0)/IF(VLOOKUP($E618,'[5]LOG Data SAP'!$D:$AO,30,0)="G",1000,1),
IF(D618=D617,AC617,""))</f>
        <v>0.14047399999999999</v>
      </c>
      <c r="AD618" s="26">
        <f>IFERROR(VLOOKUP($E618,'[5]LOG Data SAP'!$D:$AO,31,0)/IF(VLOOKUP($E618,'[5]LOG Data SAP'!$D:$AO,32,0)="G",1000,1),
IF(D618=D617,AD617,""))</f>
        <v>0.84899999999999998</v>
      </c>
      <c r="AE618" s="26">
        <f>IFERROR(VLOOKUP($E618,'[5]LOG Data SAP'!$D:$AO,33,0)/IF(VLOOKUP($E618,'[5]LOG Data SAP'!$D:$AO,34,0)="G",1000,1),
IF(D618=D617,AE617,""))</f>
        <v>1.84</v>
      </c>
      <c r="AF618" s="27">
        <f t="shared" si="37"/>
        <v>374.625</v>
      </c>
      <c r="AG618" s="27">
        <f t="shared" si="38"/>
        <v>2264.3999999999996</v>
      </c>
      <c r="AH618" s="28">
        <f t="shared" si="39"/>
        <v>5.99666E-3</v>
      </c>
      <c r="AI618" s="18" t="str">
        <f>IFERROR(VLOOKUP(E618,'[5]LOG Data SAP'!$D:$E,2,0),IF(D618=D617,AI617,""))</f>
        <v>NDEO SPY B&amp;W_CLR_FML 150ML</v>
      </c>
      <c r="AJ618" s="20" t="str">
        <f>IFERROR([5]SKU!VI619,IF(D618=D617,AJ617,""))</f>
        <v>82237</v>
      </c>
      <c r="AK618" s="18" t="str">
        <f>VLOOKUP(E618,[5]SKU!I:X,16,FALSE)</f>
        <v>3307.20.00</v>
      </c>
    </row>
    <row r="619" spans="1:37">
      <c r="A619" s="18" t="str">
        <f>[5]SKU!AC620</f>
        <v>Nivea</v>
      </c>
      <c r="B619" s="18" t="str">
        <f>[5]SKU!AE620</f>
        <v>Nivea Deodorant</v>
      </c>
      <c r="C619" s="18" t="str">
        <f>[5]SKU!AJ620</f>
        <v>Deo Female</v>
      </c>
      <c r="D619" s="18" t="str">
        <f>[5]SKU!G620</f>
        <v>NDEO Spray Black &amp; White Female 150ml</v>
      </c>
      <c r="E619" s="19" t="str">
        <f>[5]SKU!I620</f>
        <v>82237-04800-30</v>
      </c>
      <c r="F619" s="19" t="str">
        <f>[5]SKU!J620</f>
        <v>82237-04800-62</v>
      </c>
      <c r="G619" s="18" t="str">
        <f>[5]SKU!K620</f>
        <v>NIVEA Black &amp; White Invisible Original Deodorant Spray 150ml</v>
      </c>
      <c r="H619" s="18" t="str">
        <f>IF([5]SKU!L620="R","Regular",
IF([5]SKU!L620="P","Promo",
IF([5]SKU!L620="S","Sample",
IF([5]SKU!L620="V","VAS",""))))</f>
        <v>Regular</v>
      </c>
      <c r="I619" s="18" t="str">
        <f>IF([5]SKU!QC620="A","Active",
IF([5]SKU!QC620="D","Discontinue",
IF([5]SKU!QC620="N","NPD","")))</f>
        <v>Active</v>
      </c>
      <c r="J619" s="18" t="str">
        <f>VLOOKUP(IFERROR(VLOOKUP(E619,'[5]Material Status'!A:I,9,0),""),'[5]Material Status'!U:W,3,0)</f>
        <v>Active</v>
      </c>
      <c r="K619" s="20" t="str">
        <f>IFERROR(VLOOKUP(E619,'[5]LOG Data SAP'!$D:$AO,11,0),
IF(D619=D618,K618,""))</f>
        <v>8999777004880</v>
      </c>
      <c r="L619" s="20" t="str">
        <f>IFERROR(VLOOKUP(E619,'[5]LOG Data SAP'!$D:$AO,13,0),
IF(D619=D618,L618,""))</f>
        <v>8999777004897</v>
      </c>
      <c r="M619" s="20" t="str">
        <f>IFERROR(VLOOKUP(E619,'[5]LOG Data SAP'!$D:$AO,15,0),
IF(D619=D618,M618,""))</f>
        <v>8999777004903</v>
      </c>
      <c r="N619" s="21">
        <f>[5]SKU!VH620</f>
        <v>1095</v>
      </c>
      <c r="O619" s="22">
        <f>[5]SKU!VN620</f>
        <v>44919.999999999993</v>
      </c>
      <c r="P619" s="23">
        <f>[5]SKU!VO620</f>
        <v>45383</v>
      </c>
      <c r="Q619" s="24">
        <f>IFERROR(_xlfn.NUMBERVALUE(VLOOKUP(E619,'[5]LOG Data SAP'!$D:$M,9,0)),
IF(D619=D618,Q618,""))</f>
        <v>6</v>
      </c>
      <c r="R619" s="24">
        <f>IFERROR(_xlfn.NUMBERVALUE(VLOOKUP(E619,'[5]LOG Data SAP'!$D:$M,10,0)),
IF(D619=D618,R618,""))</f>
        <v>12</v>
      </c>
      <c r="S619" s="24">
        <f t="shared" si="36"/>
        <v>2</v>
      </c>
      <c r="T619" s="25">
        <f>IFERROR(VLOOKUP($E619,'[5]LOG Data SAP'!$D:$V,17,0)/10,
IF(D619=D618,T618,""))</f>
        <v>4.5</v>
      </c>
      <c r="U619" s="25">
        <f>IFERROR(VLOOKUP($E619,'[5]LOG Data SAP'!$D:$V,18,0)/10,
IF(D619=D618,U618,""))</f>
        <v>4.5</v>
      </c>
      <c r="V619" s="25">
        <f>IFERROR(VLOOKUP($E619,'[5]LOG Data SAP'!$D:$V,19,0)/10,
IF(D619=D618,V618,""))</f>
        <v>18.5</v>
      </c>
      <c r="W619" s="25">
        <f>IFERROR(VLOOKUP($E619,'[5]LOG Data SAP'!$D:$AO,21,0)/10,
IF(D619=D618,W618,""))</f>
        <v>27.2</v>
      </c>
      <c r="X619" s="25">
        <f>IFERROR(VLOOKUP($E619,'[5]LOG Data SAP'!$D:$AO,22,0)/10,
IF(D619=D618,X618,""))</f>
        <v>4.5</v>
      </c>
      <c r="Y619" s="25">
        <f>IFERROR(VLOOKUP($E619,'[5]LOG Data SAP'!$D:$AO,23,0)/10,
IF(D619=D618,Y618,""))</f>
        <v>18.5</v>
      </c>
      <c r="Z619" s="25">
        <f>IFERROR(VLOOKUP($E619,'[5]LOG Data SAP'!$D:$AO,25,0)/10,
IF(D619=D618,Z618,""))</f>
        <v>28.4</v>
      </c>
      <c r="AA619" s="25">
        <f>IFERROR(VLOOKUP($E619,'[5]LOG Data SAP'!$D:$AO,26,0)/10,
IF(D619=D618,AA618,""))</f>
        <v>10.3</v>
      </c>
      <c r="AB619" s="25">
        <f>IFERROR(VLOOKUP($E619,'[5]LOG Data SAP'!$D:$AO,27,0)/10,
IF(D619=D618,AB618,""))</f>
        <v>20.5</v>
      </c>
      <c r="AC619" s="26">
        <f>IFERROR(VLOOKUP($E619,'[5]LOG Data SAP'!$D:$AO,29,0)/IF(VLOOKUP($E619,'[5]LOG Data SAP'!$D:$AO,30,0)="G",1000,1),
IF(D619=D618,AC618,""))</f>
        <v>0.14047399999999999</v>
      </c>
      <c r="AD619" s="26">
        <f>IFERROR(VLOOKUP($E619,'[5]LOG Data SAP'!$D:$AO,31,0)/IF(VLOOKUP($E619,'[5]LOG Data SAP'!$D:$AO,32,0)="G",1000,1),
IF(D619=D618,AD618,""))</f>
        <v>0.84899999999999998</v>
      </c>
      <c r="AE619" s="26">
        <f>IFERROR(VLOOKUP($E619,'[5]LOG Data SAP'!$D:$AO,33,0)/IF(VLOOKUP($E619,'[5]LOG Data SAP'!$D:$AO,34,0)="G",1000,1),
IF(D619=D618,AE618,""))</f>
        <v>1.84</v>
      </c>
      <c r="AF619" s="27">
        <f t="shared" si="37"/>
        <v>374.625</v>
      </c>
      <c r="AG619" s="27">
        <f t="shared" si="38"/>
        <v>2264.3999999999996</v>
      </c>
      <c r="AH619" s="28">
        <f t="shared" si="39"/>
        <v>5.99666E-3</v>
      </c>
      <c r="AI619" s="18" t="str">
        <f>IFERROR(VLOOKUP(E619,'[5]LOG Data SAP'!$D:$E,2,0),IF(D619=D618,AI618,""))</f>
        <v>NDEO SPY B&amp;W_CLR_FML 150ML</v>
      </c>
      <c r="AJ619" s="20" t="str">
        <f>IFERROR([5]SKU!VI620,IF(D619=D618,AJ618,""))</f>
        <v>82237</v>
      </c>
      <c r="AK619" s="18" t="str">
        <f>VLOOKUP(E619,[5]SKU!I:X,16,FALSE)</f>
        <v>3307.20.00</v>
      </c>
    </row>
    <row r="620" spans="1:37">
      <c r="A620" s="18" t="str">
        <f>[5]SKU!AC621</f>
        <v>Nivea</v>
      </c>
      <c r="B620" s="18" t="str">
        <f>[5]SKU!AE621</f>
        <v>Nivea Deodorant</v>
      </c>
      <c r="C620" s="18" t="str">
        <f>[5]SKU!AJ621</f>
        <v>Deo Female</v>
      </c>
      <c r="D620" s="18" t="str">
        <f>[5]SKU!G621</f>
        <v>NDEO Spray Black &amp; White Female 150ml</v>
      </c>
      <c r="E620" s="19" t="str">
        <f>[5]SKU!I621</f>
        <v>82237-04800-28</v>
      </c>
      <c r="F620" s="19" t="str">
        <f>[5]SKU!J621</f>
        <v>82237-04800-62</v>
      </c>
      <c r="G620" s="18" t="str">
        <f>[5]SKU!K621</f>
        <v>NDEO Spray Invissible Black &amp; White Female 150ml</v>
      </c>
      <c r="H620" s="18" t="str">
        <f>IF([5]SKU!L621="R","Regular",
IF([5]SKU!L621="P","Promo",
IF([5]SKU!L621="S","Sample",
IF([5]SKU!L621="V","VAS",""))))</f>
        <v>Regular</v>
      </c>
      <c r="I620" s="18" t="str">
        <f>IF([5]SKU!QC621="A","Active",
IF([5]SKU!QC621="D","Discontinue",
IF([5]SKU!QC621="N","NPD","")))</f>
        <v>Active</v>
      </c>
      <c r="J620" s="18" t="str">
        <f>VLOOKUP(IFERROR(VLOOKUP(E620,'[5]Material Status'!A:I,9,0),""),'[5]Material Status'!U:W,3,0)</f>
        <v>Inactive</v>
      </c>
      <c r="K620" s="20" t="str">
        <f>IFERROR(VLOOKUP(E620,'[5]LOG Data SAP'!$D:$AO,11,0),
IF(D620=D619,K619,""))</f>
        <v>8999777004880</v>
      </c>
      <c r="L620" s="20" t="str">
        <f>IFERROR(VLOOKUP(E620,'[5]LOG Data SAP'!$D:$AO,13,0),
IF(D620=D619,L619,""))</f>
        <v>8999777004897</v>
      </c>
      <c r="M620" s="20" t="str">
        <f>IFERROR(VLOOKUP(E620,'[5]LOG Data SAP'!$D:$AO,15,0),
IF(D620=D619,M619,""))</f>
        <v>8999777004903</v>
      </c>
      <c r="N620" s="21">
        <f>[5]SKU!VH621</f>
        <v>1095</v>
      </c>
      <c r="O620" s="22">
        <f>[5]SKU!VN621</f>
        <v>44919.999999999993</v>
      </c>
      <c r="P620" s="23">
        <f>[5]SKU!VO621</f>
        <v>45383</v>
      </c>
      <c r="Q620" s="24">
        <f>IFERROR(_xlfn.NUMBERVALUE(VLOOKUP(E620,'[5]LOG Data SAP'!$D:$M,9,0)),
IF(D620=D619,Q619,""))</f>
        <v>6</v>
      </c>
      <c r="R620" s="24">
        <f>IFERROR(_xlfn.NUMBERVALUE(VLOOKUP(E620,'[5]LOG Data SAP'!$D:$M,10,0)),
IF(D620=D619,R619,""))</f>
        <v>12</v>
      </c>
      <c r="S620" s="24">
        <f t="shared" si="36"/>
        <v>2</v>
      </c>
      <c r="T620" s="25">
        <f>IFERROR(VLOOKUP($E620,'[5]LOG Data SAP'!$D:$V,17,0)/10,
IF(D620=D619,T619,""))</f>
        <v>4.5</v>
      </c>
      <c r="U620" s="25">
        <f>IFERROR(VLOOKUP($E620,'[5]LOG Data SAP'!$D:$V,18,0)/10,
IF(D620=D619,U619,""))</f>
        <v>4.5</v>
      </c>
      <c r="V620" s="25">
        <f>IFERROR(VLOOKUP($E620,'[5]LOG Data SAP'!$D:$V,19,0)/10,
IF(D620=D619,V619,""))</f>
        <v>18.5</v>
      </c>
      <c r="W620" s="25">
        <f>IFERROR(VLOOKUP($E620,'[5]LOG Data SAP'!$D:$AO,21,0)/10,
IF(D620=D619,W619,""))</f>
        <v>27.2</v>
      </c>
      <c r="X620" s="25">
        <f>IFERROR(VLOOKUP($E620,'[5]LOG Data SAP'!$D:$AO,22,0)/10,
IF(D620=D619,X619,""))</f>
        <v>4.5</v>
      </c>
      <c r="Y620" s="25">
        <f>IFERROR(VLOOKUP($E620,'[5]LOG Data SAP'!$D:$AO,23,0)/10,
IF(D620=D619,Y619,""))</f>
        <v>18.5</v>
      </c>
      <c r="Z620" s="25">
        <f>IFERROR(VLOOKUP($E620,'[5]LOG Data SAP'!$D:$AO,25,0)/10,
IF(D620=D619,Z619,""))</f>
        <v>28.4</v>
      </c>
      <c r="AA620" s="25">
        <f>IFERROR(VLOOKUP($E620,'[5]LOG Data SAP'!$D:$AO,26,0)/10,
IF(D620=D619,AA619,""))</f>
        <v>10.3</v>
      </c>
      <c r="AB620" s="25">
        <f>IFERROR(VLOOKUP($E620,'[5]LOG Data SAP'!$D:$AO,27,0)/10,
IF(D620=D619,AB619,""))</f>
        <v>20.5</v>
      </c>
      <c r="AC620" s="26">
        <f>IFERROR(VLOOKUP($E620,'[5]LOG Data SAP'!$D:$AO,29,0)/IF(VLOOKUP($E620,'[5]LOG Data SAP'!$D:$AO,30,0)="G",1000,1),
IF(D620=D619,AC619,""))</f>
        <v>0.14047399999999999</v>
      </c>
      <c r="AD620" s="26">
        <f>IFERROR(VLOOKUP($E620,'[5]LOG Data SAP'!$D:$AO,31,0)/IF(VLOOKUP($E620,'[5]LOG Data SAP'!$D:$AO,32,0)="G",1000,1),
IF(D620=D619,AD619,""))</f>
        <v>0.84899999999999998</v>
      </c>
      <c r="AE620" s="26">
        <f>IFERROR(VLOOKUP($E620,'[5]LOG Data SAP'!$D:$AO,33,0)/IF(VLOOKUP($E620,'[5]LOG Data SAP'!$D:$AO,34,0)="G",1000,1),
IF(D620=D619,AE619,""))</f>
        <v>1.84</v>
      </c>
      <c r="AF620" s="27">
        <f t="shared" si="37"/>
        <v>374.625</v>
      </c>
      <c r="AG620" s="27">
        <f t="shared" si="38"/>
        <v>2264.3999999999996</v>
      </c>
      <c r="AH620" s="28">
        <f t="shared" si="39"/>
        <v>5.99666E-3</v>
      </c>
      <c r="AI620" s="18" t="str">
        <f>IFERROR(VLOOKUP(E620,'[5]LOG Data SAP'!$D:$E,2,0),IF(D620=D619,AI619,""))</f>
        <v>NDEO SPY INV_BLC&amp;WHT_CLR_FM 150ML</v>
      </c>
      <c r="AJ620" s="20" t="str">
        <f>IFERROR([5]SKU!VI621,IF(D620=D619,AJ619,""))</f>
        <v>82237</v>
      </c>
      <c r="AK620" s="18" t="str">
        <f>VLOOKUP(E620,[5]SKU!I:X,16,FALSE)</f>
        <v>3307.20.00</v>
      </c>
    </row>
    <row r="621" spans="1:37">
      <c r="A621" s="18" t="str">
        <f>[5]SKU!AC622</f>
        <v>Nivea</v>
      </c>
      <c r="B621" s="18" t="str">
        <f>[5]SKU!AE622</f>
        <v>Nivea Deodorant</v>
      </c>
      <c r="C621" s="18" t="str">
        <f>[5]SKU!AJ622</f>
        <v>Deo Female</v>
      </c>
      <c r="D621" s="18" t="str">
        <f>[5]SKU!G622</f>
        <v>NDEO Spray Black &amp; White Female 150ml</v>
      </c>
      <c r="E621" s="19" t="str">
        <f>[5]SKU!I622</f>
        <v>82237-04800-25</v>
      </c>
      <c r="F621" s="19" t="str">
        <f>[5]SKU!J622</f>
        <v>82237-04800-62</v>
      </c>
      <c r="G621" s="18" t="str">
        <f>[5]SKU!K622</f>
        <v>NDEO Spray Invissible Black &amp; White Female 150ml</v>
      </c>
      <c r="H621" s="18" t="str">
        <f>IF([5]SKU!L622="R","Regular",
IF([5]SKU!L622="P","Promo",
IF([5]SKU!L622="S","Sample",
IF([5]SKU!L622="V","VAS",""))))</f>
        <v>Regular</v>
      </c>
      <c r="I621" s="18" t="str">
        <f>IF([5]SKU!QC622="A","Active",
IF([5]SKU!QC622="D","Discontinue",
IF([5]SKU!QC622="N","NPD","")))</f>
        <v>Active</v>
      </c>
      <c r="J621" s="18" t="str">
        <f>VLOOKUP(IFERROR(VLOOKUP(E621,'[5]Material Status'!A:I,9,0),""),'[5]Material Status'!U:W,3,0)</f>
        <v>Inactive</v>
      </c>
      <c r="K621" s="20" t="str">
        <f>IFERROR(VLOOKUP(E621,'[5]LOG Data SAP'!$D:$AO,11,0),
IF(D621=D620,K620,""))</f>
        <v>8999777004880</v>
      </c>
      <c r="L621" s="20" t="str">
        <f>IFERROR(VLOOKUP(E621,'[5]LOG Data SAP'!$D:$AO,13,0),
IF(D621=D620,L620,""))</f>
        <v>8999777004897</v>
      </c>
      <c r="M621" s="20" t="str">
        <f>IFERROR(VLOOKUP(E621,'[5]LOG Data SAP'!$D:$AO,15,0),
IF(D621=D620,M620,""))</f>
        <v>8999777004903</v>
      </c>
      <c r="N621" s="21">
        <f>[5]SKU!VH622</f>
        <v>1095</v>
      </c>
      <c r="O621" s="22">
        <f>[5]SKU!VN622</f>
        <v>44919.999999999993</v>
      </c>
      <c r="P621" s="23">
        <f>[5]SKU!VO622</f>
        <v>45383</v>
      </c>
      <c r="Q621" s="24">
        <f>IFERROR(_xlfn.NUMBERVALUE(VLOOKUP(E621,'[5]LOG Data SAP'!$D:$M,9,0)),
IF(D621=D620,Q620,""))</f>
        <v>6</v>
      </c>
      <c r="R621" s="24">
        <f>IFERROR(_xlfn.NUMBERVALUE(VLOOKUP(E621,'[5]LOG Data SAP'!$D:$M,10,0)),
IF(D621=D620,R620,""))</f>
        <v>12</v>
      </c>
      <c r="S621" s="24">
        <f t="shared" si="36"/>
        <v>2</v>
      </c>
      <c r="T621" s="25">
        <f>IFERROR(VLOOKUP($E621,'[5]LOG Data SAP'!$D:$V,17,0)/10,
IF(D621=D620,T620,""))</f>
        <v>4.5</v>
      </c>
      <c r="U621" s="25">
        <f>IFERROR(VLOOKUP($E621,'[5]LOG Data SAP'!$D:$V,18,0)/10,
IF(D621=D620,U620,""))</f>
        <v>4.5</v>
      </c>
      <c r="V621" s="25">
        <f>IFERROR(VLOOKUP($E621,'[5]LOG Data SAP'!$D:$V,19,0)/10,
IF(D621=D620,V620,""))</f>
        <v>16.7</v>
      </c>
      <c r="W621" s="25">
        <f>IFERROR(VLOOKUP($E621,'[5]LOG Data SAP'!$D:$AO,21,0)/10,
IF(D621=D620,W620,""))</f>
        <v>27</v>
      </c>
      <c r="X621" s="25">
        <f>IFERROR(VLOOKUP($E621,'[5]LOG Data SAP'!$D:$AO,22,0)/10,
IF(D621=D620,X620,""))</f>
        <v>4.5</v>
      </c>
      <c r="Y621" s="25">
        <f>IFERROR(VLOOKUP($E621,'[5]LOG Data SAP'!$D:$AO,23,0)/10,
IF(D621=D620,Y620,""))</f>
        <v>16.7</v>
      </c>
      <c r="Z621" s="25">
        <f>IFERROR(VLOOKUP($E621,'[5]LOG Data SAP'!$D:$AO,25,0)/10,
IF(D621=D620,Z620,""))</f>
        <v>28</v>
      </c>
      <c r="AA621" s="25">
        <f>IFERROR(VLOOKUP($E621,'[5]LOG Data SAP'!$D:$AO,26,0)/10,
IF(D621=D620,AA620,""))</f>
        <v>10</v>
      </c>
      <c r="AB621" s="25">
        <f>IFERROR(VLOOKUP($E621,'[5]LOG Data SAP'!$D:$AO,27,0)/10,
IF(D621=D620,AB620,""))</f>
        <v>18.2</v>
      </c>
      <c r="AC621" s="26">
        <f>IFERROR(VLOOKUP($E621,'[5]LOG Data SAP'!$D:$AO,29,0)/IF(VLOOKUP($E621,'[5]LOG Data SAP'!$D:$AO,30,0)="G",1000,1),
IF(D621=D620,AC620,""))</f>
        <v>0.13538999999999998</v>
      </c>
      <c r="AD621" s="26">
        <f>IFERROR(VLOOKUP($E621,'[5]LOG Data SAP'!$D:$AO,31,0)/IF(VLOOKUP($E621,'[5]LOG Data SAP'!$D:$AO,32,0)="G",1000,1),
IF(D621=D620,AD620,""))</f>
        <v>0.81799999999999995</v>
      </c>
      <c r="AE621" s="26">
        <f>IFERROR(VLOOKUP($E621,'[5]LOG Data SAP'!$D:$AO,33,0)/IF(VLOOKUP($E621,'[5]LOG Data SAP'!$D:$AO,34,0)="G",1000,1),
IF(D621=D620,AE620,""))</f>
        <v>1.718</v>
      </c>
      <c r="AF621" s="27">
        <f t="shared" si="37"/>
        <v>338.17500000000001</v>
      </c>
      <c r="AG621" s="27">
        <f t="shared" si="38"/>
        <v>2029.05</v>
      </c>
      <c r="AH621" s="28">
        <f t="shared" si="39"/>
        <v>5.0959999999999998E-3</v>
      </c>
      <c r="AI621" s="18" t="str">
        <f>IFERROR(VLOOKUP(E621,'[5]LOG Data SAP'!$D:$E,2,0),IF(D621=D620,AI620,""))</f>
        <v>NDEO SPY INV_BLC&amp;WHT_CLR_FM 150ML</v>
      </c>
      <c r="AJ621" s="20" t="str">
        <f>IFERROR([5]SKU!VI622,IF(D621=D620,AJ620,""))</f>
        <v>82237</v>
      </c>
      <c r="AK621" s="18" t="str">
        <f>VLOOKUP(E621,[5]SKU!I:X,16,FALSE)</f>
        <v>3307.20.00</v>
      </c>
    </row>
    <row r="622" spans="1:37">
      <c r="A622" s="18" t="str">
        <f>[5]SKU!AC623</f>
        <v>Nivea</v>
      </c>
      <c r="B622" s="18" t="str">
        <f>[5]SKU!AE623</f>
        <v>Nivea Deodorant</v>
      </c>
      <c r="C622" s="18" t="str">
        <f>[5]SKU!AJ623</f>
        <v>Deo Female</v>
      </c>
      <c r="D622" s="18" t="str">
        <f>[5]SKU!G623</f>
        <v>NDEO Spray Black &amp; White Female 150ml</v>
      </c>
      <c r="E622" s="19" t="str">
        <f>[5]SKU!I623</f>
        <v>82237-04800-24</v>
      </c>
      <c r="F622" s="19" t="str">
        <f>[5]SKU!J623</f>
        <v>82237-04800-62</v>
      </c>
      <c r="G622" s="18" t="str">
        <f>[5]SKU!K623</f>
        <v>NDEO Spray Invissible Black &amp; White Female 150ml</v>
      </c>
      <c r="H622" s="18" t="str">
        <f>IF([5]SKU!L623="R","Regular",
IF([5]SKU!L623="P","Promo",
IF([5]SKU!L623="S","Sample",
IF([5]SKU!L623="V","VAS",""))))</f>
        <v>Regular</v>
      </c>
      <c r="I622" s="18" t="str">
        <f>IF([5]SKU!QC623="A","Active",
IF([5]SKU!QC623="D","Discontinue",
IF([5]SKU!QC623="N","NPD","")))</f>
        <v>Active</v>
      </c>
      <c r="J622" s="18" t="str">
        <f>VLOOKUP(IFERROR(VLOOKUP(E622,'[5]Material Status'!A:I,9,0),""),'[5]Material Status'!U:W,3,0)</f>
        <v>Inactive</v>
      </c>
      <c r="K622" s="20" t="str">
        <f>IFERROR(VLOOKUP(E622,'[5]LOG Data SAP'!$D:$AO,11,0),
IF(D622=D621,K621,""))</f>
        <v>8999777004880</v>
      </c>
      <c r="L622" s="20" t="str">
        <f>IFERROR(VLOOKUP(E622,'[5]LOG Data SAP'!$D:$AO,13,0),
IF(D622=D621,L621,""))</f>
        <v>8999777004897</v>
      </c>
      <c r="M622" s="20" t="str">
        <f>IFERROR(VLOOKUP(E622,'[5]LOG Data SAP'!$D:$AO,15,0),
IF(D622=D621,M621,""))</f>
        <v>8999777004903</v>
      </c>
      <c r="N622" s="21">
        <f>[5]SKU!VH623</f>
        <v>1095</v>
      </c>
      <c r="O622" s="22">
        <f>[5]SKU!VN623</f>
        <v>44919.999999999993</v>
      </c>
      <c r="P622" s="23">
        <f>[5]SKU!VO623</f>
        <v>45383</v>
      </c>
      <c r="Q622" s="24">
        <f>IFERROR(_xlfn.NUMBERVALUE(VLOOKUP(E622,'[5]LOG Data SAP'!$D:$M,9,0)),
IF(D622=D621,Q621,""))</f>
        <v>6</v>
      </c>
      <c r="R622" s="24">
        <f>IFERROR(_xlfn.NUMBERVALUE(VLOOKUP(E622,'[5]LOG Data SAP'!$D:$M,10,0)),
IF(D622=D621,R621,""))</f>
        <v>12</v>
      </c>
      <c r="S622" s="24">
        <f t="shared" si="36"/>
        <v>2</v>
      </c>
      <c r="T622" s="25">
        <f>IFERROR(VLOOKUP($E622,'[5]LOG Data SAP'!$D:$V,17,0)/10,
IF(D622=D621,T621,""))</f>
        <v>4.5</v>
      </c>
      <c r="U622" s="25">
        <f>IFERROR(VLOOKUP($E622,'[5]LOG Data SAP'!$D:$V,18,0)/10,
IF(D622=D621,U621,""))</f>
        <v>4.5</v>
      </c>
      <c r="V622" s="25">
        <f>IFERROR(VLOOKUP($E622,'[5]LOG Data SAP'!$D:$V,19,0)/10,
IF(D622=D621,V621,""))</f>
        <v>16.7</v>
      </c>
      <c r="W622" s="25">
        <f>IFERROR(VLOOKUP($E622,'[5]LOG Data SAP'!$D:$AO,21,0)/10,
IF(D622=D621,W621,""))</f>
        <v>27</v>
      </c>
      <c r="X622" s="25">
        <f>IFERROR(VLOOKUP($E622,'[5]LOG Data SAP'!$D:$AO,22,0)/10,
IF(D622=D621,X621,""))</f>
        <v>4.5</v>
      </c>
      <c r="Y622" s="25">
        <f>IFERROR(VLOOKUP($E622,'[5]LOG Data SAP'!$D:$AO,23,0)/10,
IF(D622=D621,Y621,""))</f>
        <v>16.7</v>
      </c>
      <c r="Z622" s="25">
        <f>IFERROR(VLOOKUP($E622,'[5]LOG Data SAP'!$D:$AO,25,0)/10,
IF(D622=D621,Z621,""))</f>
        <v>28</v>
      </c>
      <c r="AA622" s="25">
        <f>IFERROR(VLOOKUP($E622,'[5]LOG Data SAP'!$D:$AO,26,0)/10,
IF(D622=D621,AA621,""))</f>
        <v>10</v>
      </c>
      <c r="AB622" s="25">
        <f>IFERROR(VLOOKUP($E622,'[5]LOG Data SAP'!$D:$AO,27,0)/10,
IF(D622=D621,AB621,""))</f>
        <v>18.2</v>
      </c>
      <c r="AC622" s="26">
        <f>IFERROR(VLOOKUP($E622,'[5]LOG Data SAP'!$D:$AO,29,0)/IF(VLOOKUP($E622,'[5]LOG Data SAP'!$D:$AO,30,0)="G",1000,1),
IF(D622=D621,AC621,""))</f>
        <v>0.13538999999999998</v>
      </c>
      <c r="AD622" s="26">
        <f>IFERROR(VLOOKUP($E622,'[5]LOG Data SAP'!$D:$AO,31,0)/IF(VLOOKUP($E622,'[5]LOG Data SAP'!$D:$AO,32,0)="G",1000,1),
IF(D622=D621,AD621,""))</f>
        <v>0.81799999999999995</v>
      </c>
      <c r="AE622" s="26">
        <f>IFERROR(VLOOKUP($E622,'[5]LOG Data SAP'!$D:$AO,33,0)/IF(VLOOKUP($E622,'[5]LOG Data SAP'!$D:$AO,34,0)="G",1000,1),
IF(D622=D621,AE621,""))</f>
        <v>1.718</v>
      </c>
      <c r="AF622" s="27">
        <f t="shared" si="37"/>
        <v>338.17500000000001</v>
      </c>
      <c r="AG622" s="27">
        <f t="shared" si="38"/>
        <v>2029.05</v>
      </c>
      <c r="AH622" s="28">
        <f t="shared" si="39"/>
        <v>5.0959999999999998E-3</v>
      </c>
      <c r="AI622" s="18" t="str">
        <f>IFERROR(VLOOKUP(E622,'[5]LOG Data SAP'!$D:$E,2,0),IF(D622=D621,AI621,""))</f>
        <v>NDEO SPY INV_BLC&amp;WHT_CLR_FM 150ML</v>
      </c>
      <c r="AJ622" s="20" t="str">
        <f>IFERROR([5]SKU!VI623,IF(D622=D621,AJ621,""))</f>
        <v>82237</v>
      </c>
      <c r="AK622" s="18" t="str">
        <f>VLOOKUP(E622,[5]SKU!I:X,16,FALSE)</f>
        <v>3307.20.00</v>
      </c>
    </row>
    <row r="623" spans="1:37">
      <c r="A623" s="18" t="str">
        <f>[5]SKU!AC624</f>
        <v>Nivea</v>
      </c>
      <c r="B623" s="18" t="str">
        <f>[5]SKU!AE624</f>
        <v>Nivea Deodorant</v>
      </c>
      <c r="C623" s="18" t="str">
        <f>[5]SKU!AJ624</f>
        <v>Deo Female</v>
      </c>
      <c r="D623" s="18" t="str">
        <f>[5]SKU!G624</f>
        <v>NDEO Spray Black &amp; White Female Fresh 150ml</v>
      </c>
      <c r="E623" s="19" t="str">
        <f>[5]SKU!I624</f>
        <v>82230-04800-25</v>
      </c>
      <c r="F623" s="19" t="str">
        <f>[5]SKU!J624</f>
        <v>82230-04800-25</v>
      </c>
      <c r="G623" s="18" t="str">
        <f>[5]SKU!K624</f>
        <v>NIVEA Black &amp; White Invisible Fresh Deodorant Spray 150ml</v>
      </c>
      <c r="H623" s="18" t="str">
        <f>IF([5]SKU!L624="R","Regular",
IF([5]SKU!L624="P","Promo",
IF([5]SKU!L624="S","Sample",
IF([5]SKU!L624="V","VAS",""))))</f>
        <v>Regular</v>
      </c>
      <c r="I623" s="18" t="str">
        <f>IF([5]SKU!QC624="A","Active",
IF([5]SKU!QC624="D","Discontinue",
IF([5]SKU!QC624="N","NPD","")))</f>
        <v>Discontinue</v>
      </c>
      <c r="J623" s="18" t="str">
        <f>VLOOKUP(IFERROR(VLOOKUP(E623,'[5]Material Status'!A:I,9,0),""),'[5]Material Status'!U:W,3,0)</f>
        <v>Inactive</v>
      </c>
      <c r="K623" s="20" t="str">
        <f>IFERROR(VLOOKUP(E623,'[5]LOG Data SAP'!$D:$AO,11,0),
IF(D623=D622,K622,""))</f>
        <v>8999777006334</v>
      </c>
      <c r="L623" s="20" t="str">
        <f>IFERROR(VLOOKUP(E623,'[5]LOG Data SAP'!$D:$AO,13,0),
IF(D623=D622,L622,""))</f>
        <v>8999777006341</v>
      </c>
      <c r="M623" s="20" t="str">
        <f>IFERROR(VLOOKUP(E623,'[5]LOG Data SAP'!$D:$AO,15,0),
IF(D623=D622,M622,""))</f>
        <v>8999777006358</v>
      </c>
      <c r="N623" s="21">
        <f>[5]SKU!VH624</f>
        <v>1095</v>
      </c>
      <c r="O623" s="22">
        <f>[5]SKU!VN624</f>
        <v>27991</v>
      </c>
      <c r="P623" s="23">
        <f>[5]SKU!VO624</f>
        <v>44926</v>
      </c>
      <c r="Q623" s="24">
        <f>IFERROR(_xlfn.NUMBERVALUE(VLOOKUP(E623,'[5]LOG Data SAP'!$D:$M,9,0)),
IF(D623=D622,Q622,""))</f>
        <v>6</v>
      </c>
      <c r="R623" s="24">
        <f>IFERROR(_xlfn.NUMBERVALUE(VLOOKUP(E623,'[5]LOG Data SAP'!$D:$M,10,0)),
IF(D623=D622,R622,""))</f>
        <v>12</v>
      </c>
      <c r="S623" s="24">
        <f t="shared" si="36"/>
        <v>2</v>
      </c>
      <c r="T623" s="25">
        <f>IFERROR(VLOOKUP($E623,'[5]LOG Data SAP'!$D:$V,17,0)/10,
IF(D623=D622,T622,""))</f>
        <v>4.5</v>
      </c>
      <c r="U623" s="25">
        <f>IFERROR(VLOOKUP($E623,'[5]LOG Data SAP'!$D:$V,18,0)/10,
IF(D623=D622,U622,""))</f>
        <v>4.5</v>
      </c>
      <c r="V623" s="25">
        <f>IFERROR(VLOOKUP($E623,'[5]LOG Data SAP'!$D:$V,19,0)/10,
IF(D623=D622,V622,""))</f>
        <v>16.7</v>
      </c>
      <c r="W623" s="25">
        <f>IFERROR(VLOOKUP($E623,'[5]LOG Data SAP'!$D:$AO,21,0)/10,
IF(D623=D622,W622,""))</f>
        <v>27</v>
      </c>
      <c r="X623" s="25">
        <f>IFERROR(VLOOKUP($E623,'[5]LOG Data SAP'!$D:$AO,22,0)/10,
IF(D623=D622,X622,""))</f>
        <v>4.5</v>
      </c>
      <c r="Y623" s="25">
        <f>IFERROR(VLOOKUP($E623,'[5]LOG Data SAP'!$D:$AO,23,0)/10,
IF(D623=D622,Y622,""))</f>
        <v>16.7</v>
      </c>
      <c r="Z623" s="25">
        <f>IFERROR(VLOOKUP($E623,'[5]LOG Data SAP'!$D:$AO,25,0)/10,
IF(D623=D622,Z622,""))</f>
        <v>28</v>
      </c>
      <c r="AA623" s="25">
        <f>IFERROR(VLOOKUP($E623,'[5]LOG Data SAP'!$D:$AO,26,0)/10,
IF(D623=D622,AA622,""))</f>
        <v>10</v>
      </c>
      <c r="AB623" s="25">
        <f>IFERROR(VLOOKUP($E623,'[5]LOG Data SAP'!$D:$AO,27,0)/10,
IF(D623=D622,AB622,""))</f>
        <v>18.2</v>
      </c>
      <c r="AC623" s="26">
        <f>IFERROR(VLOOKUP($E623,'[5]LOG Data SAP'!$D:$AO,29,0)/IF(VLOOKUP($E623,'[5]LOG Data SAP'!$D:$AO,30,0)="G",1000,1),
IF(D623=D622,AC622,""))</f>
        <v>0.13538999999999998</v>
      </c>
      <c r="AD623" s="26">
        <f>IFERROR(VLOOKUP($E623,'[5]LOG Data SAP'!$D:$AO,31,0)/IF(VLOOKUP($E623,'[5]LOG Data SAP'!$D:$AO,32,0)="G",1000,1),
IF(D623=D622,AD622,""))</f>
        <v>0.81799999999999995</v>
      </c>
      <c r="AE623" s="26">
        <f>IFERROR(VLOOKUP($E623,'[5]LOG Data SAP'!$D:$AO,33,0)/IF(VLOOKUP($E623,'[5]LOG Data SAP'!$D:$AO,34,0)="G",1000,1),
IF(D623=D622,AE622,""))</f>
        <v>1.718</v>
      </c>
      <c r="AF623" s="27">
        <f t="shared" si="37"/>
        <v>338.17500000000001</v>
      </c>
      <c r="AG623" s="27">
        <f t="shared" si="38"/>
        <v>2029.05</v>
      </c>
      <c r="AH623" s="28">
        <f t="shared" si="39"/>
        <v>5.0959999999999998E-3</v>
      </c>
      <c r="AI623" s="18" t="str">
        <f>IFERROR(VLOOKUP(E623,'[5]LOG Data SAP'!$D:$E,2,0),IF(D623=D622,AI622,""))</f>
        <v>NDEO SPY INV_BLC&amp;WHT_FRS_FM 150ML</v>
      </c>
      <c r="AJ623" s="20" t="str">
        <f>IFERROR([5]SKU!VI624,IF(D623=D622,AJ622,""))</f>
        <v>82230</v>
      </c>
      <c r="AK623" s="18" t="str">
        <f>VLOOKUP(E623,[5]SKU!I:X,16,FALSE)</f>
        <v>3307.20.00</v>
      </c>
    </row>
    <row r="624" spans="1:37">
      <c r="A624" s="18" t="str">
        <f>[5]SKU!AC625</f>
        <v>Nivea</v>
      </c>
      <c r="B624" s="18" t="str">
        <f>[5]SKU!AE625</f>
        <v>Nivea Deodorant</v>
      </c>
      <c r="C624" s="18" t="str">
        <f>[5]SKU!AJ625</f>
        <v>Deo Female</v>
      </c>
      <c r="D624" s="18" t="str">
        <f>[5]SKU!G625</f>
        <v>NDEO Spray Radiant &amp; Smooth 150ml</v>
      </c>
      <c r="E624" s="19" t="str">
        <f>[5]SKU!I625</f>
        <v>84481-04800-30</v>
      </c>
      <c r="F624" s="19" t="str">
        <f>[5]SKU!J625</f>
        <v>84481-04800-30</v>
      </c>
      <c r="G624" s="18" t="str">
        <f>[5]SKU!K625</f>
        <v>NIVEA Radiant &amp; Smooth Deodorant Spray 150ml</v>
      </c>
      <c r="H624" s="18" t="str">
        <f>IF([5]SKU!L625="R","Regular",
IF([5]SKU!L625="P","Promo",
IF([5]SKU!L625="S","Sample",
IF([5]SKU!L625="V","VAS",""))))</f>
        <v>Regular</v>
      </c>
      <c r="I624" s="18" t="str">
        <f>IF([5]SKU!QC625="A","Active",
IF([5]SKU!QC625="D","Discontinue",
IF([5]SKU!QC625="N","NPD","")))</f>
        <v>Discontinue</v>
      </c>
      <c r="J624" s="18" t="str">
        <f>VLOOKUP(IFERROR(VLOOKUP(E624,'[5]Material Status'!A:I,9,0),""),'[5]Material Status'!U:W,3,0)</f>
        <v>Inactive</v>
      </c>
      <c r="K624" s="20" t="str">
        <f>IFERROR(VLOOKUP(E624,'[5]LOG Data SAP'!$D:$AO,11,0),
IF(D624=D623,K623,""))</f>
        <v>8999777011406</v>
      </c>
      <c r="L624" s="20" t="str">
        <f>IFERROR(VLOOKUP(E624,'[5]LOG Data SAP'!$D:$AO,13,0),
IF(D624=D623,L623,""))</f>
        <v>8999777011413</v>
      </c>
      <c r="M624" s="20" t="str">
        <f>IFERROR(VLOOKUP(E624,'[5]LOG Data SAP'!$D:$AO,15,0),
IF(D624=D623,M623,""))</f>
        <v>8999777011420</v>
      </c>
      <c r="N624" s="21">
        <f>[5]SKU!VH625</f>
        <v>1095</v>
      </c>
      <c r="O624" s="22">
        <f>[5]SKU!VN625</f>
        <v>41400</v>
      </c>
      <c r="P624" s="23">
        <f>[5]SKU!VO625</f>
        <v>45383</v>
      </c>
      <c r="Q624" s="24">
        <f>IFERROR(_xlfn.NUMBERVALUE(VLOOKUP(E624,'[5]LOG Data SAP'!$D:$M,9,0)),
IF(D624=D623,Q623,""))</f>
        <v>6</v>
      </c>
      <c r="R624" s="24">
        <f>IFERROR(_xlfn.NUMBERVALUE(VLOOKUP(E624,'[5]LOG Data SAP'!$D:$M,10,0)),
IF(D624=D623,R623,""))</f>
        <v>12</v>
      </c>
      <c r="S624" s="24">
        <f t="shared" si="36"/>
        <v>2</v>
      </c>
      <c r="T624" s="25">
        <f>IFERROR(VLOOKUP($E624,'[5]LOG Data SAP'!$D:$V,17,0)/10,
IF(D624=D623,T623,""))</f>
        <v>4.5</v>
      </c>
      <c r="U624" s="25">
        <f>IFERROR(VLOOKUP($E624,'[5]LOG Data SAP'!$D:$V,18,0)/10,
IF(D624=D623,U623,""))</f>
        <v>4.5</v>
      </c>
      <c r="V624" s="25">
        <f>IFERROR(VLOOKUP($E624,'[5]LOG Data SAP'!$D:$V,19,0)/10,
IF(D624=D623,V623,""))</f>
        <v>18.5</v>
      </c>
      <c r="W624" s="25">
        <f>IFERROR(VLOOKUP($E624,'[5]LOG Data SAP'!$D:$AO,21,0)/10,
IF(D624=D623,W623,""))</f>
        <v>27.2</v>
      </c>
      <c r="X624" s="25">
        <f>IFERROR(VLOOKUP($E624,'[5]LOG Data SAP'!$D:$AO,22,0)/10,
IF(D624=D623,X623,""))</f>
        <v>4.5</v>
      </c>
      <c r="Y624" s="25">
        <f>IFERROR(VLOOKUP($E624,'[5]LOG Data SAP'!$D:$AO,23,0)/10,
IF(D624=D623,Y623,""))</f>
        <v>18.5</v>
      </c>
      <c r="Z624" s="25">
        <f>IFERROR(VLOOKUP($E624,'[5]LOG Data SAP'!$D:$AO,25,0)/10,
IF(D624=D623,Z623,""))</f>
        <v>28.4</v>
      </c>
      <c r="AA624" s="25">
        <f>IFERROR(VLOOKUP($E624,'[5]LOG Data SAP'!$D:$AO,26,0)/10,
IF(D624=D623,AA623,""))</f>
        <v>10.3</v>
      </c>
      <c r="AB624" s="25">
        <f>IFERROR(VLOOKUP($E624,'[5]LOG Data SAP'!$D:$AO,27,0)/10,
IF(D624=D623,AB623,""))</f>
        <v>20.5</v>
      </c>
      <c r="AC624" s="26">
        <f>IFERROR(VLOOKUP($E624,'[5]LOG Data SAP'!$D:$AO,29,0)/IF(VLOOKUP($E624,'[5]LOG Data SAP'!$D:$AO,30,0)="G",1000,1),
IF(D624=D623,AC623,""))</f>
        <v>0.14013999999999999</v>
      </c>
      <c r="AD624" s="26">
        <f>IFERROR(VLOOKUP($E624,'[5]LOG Data SAP'!$D:$AO,31,0)/IF(VLOOKUP($E624,'[5]LOG Data SAP'!$D:$AO,32,0)="G",1000,1),
IF(D624=D623,AD623,""))</f>
        <v>0.84499999999999997</v>
      </c>
      <c r="AE624" s="26">
        <f>IFERROR(VLOOKUP($E624,'[5]LOG Data SAP'!$D:$AO,33,0)/IF(VLOOKUP($E624,'[5]LOG Data SAP'!$D:$AO,34,0)="G",1000,1),
IF(D624=D623,AE623,""))</f>
        <v>1.833</v>
      </c>
      <c r="AF624" s="27">
        <f t="shared" si="37"/>
        <v>374.625</v>
      </c>
      <c r="AG624" s="27">
        <f t="shared" si="38"/>
        <v>2264.3999999999996</v>
      </c>
      <c r="AH624" s="28">
        <f t="shared" si="39"/>
        <v>5.99666E-3</v>
      </c>
      <c r="AI624" s="18" t="str">
        <f>IFERROR(VLOOKUP(E624,'[5]LOG Data SAP'!$D:$E,2,0),IF(D624=D623,AI623,""))</f>
        <v>NDEO SPY B&amp;W_RDN_SMT_FML 150ML</v>
      </c>
      <c r="AJ624" s="20" t="str">
        <f>IFERROR([5]SKU!VI625,IF(D624=D623,AJ623,""))</f>
        <v>84481</v>
      </c>
      <c r="AK624" s="18" t="str">
        <f>VLOOKUP(E624,[5]SKU!I:X,16,FALSE)</f>
        <v>3307.20.00</v>
      </c>
    </row>
    <row r="625" spans="1:37">
      <c r="A625" s="18" t="str">
        <f>[5]SKU!AC626</f>
        <v>Nivea</v>
      </c>
      <c r="B625" s="18" t="str">
        <f>[5]SKU!AE626</f>
        <v>Nivea Deodorant</v>
      </c>
      <c r="C625" s="18" t="str">
        <f>[5]SKU!AJ626</f>
        <v>Deo Female</v>
      </c>
      <c r="D625" s="18" t="str">
        <f>[5]SKU!G626</f>
        <v>NDEO Spray Radiant &amp; Smooth 150ml</v>
      </c>
      <c r="E625" s="19" t="str">
        <f>[5]SKU!I626</f>
        <v>84481-04800-28</v>
      </c>
      <c r="F625" s="19" t="str">
        <f>[5]SKU!J626</f>
        <v>84481-04800-30</v>
      </c>
      <c r="G625" s="18" t="str">
        <f>[5]SKU!K626</f>
        <v>NDEO Spray Radiant &amp; Smooth 150ml</v>
      </c>
      <c r="H625" s="18" t="str">
        <f>IF([5]SKU!L626="R","Regular",
IF([5]SKU!L626="P","Promo",
IF([5]SKU!L626="S","Sample",
IF([5]SKU!L626="V","VAS",""))))</f>
        <v>Regular</v>
      </c>
      <c r="I625" s="18" t="str">
        <f>IF([5]SKU!QC626="A","Active",
IF([5]SKU!QC626="D","Discontinue",
IF([5]SKU!QC626="N","NPD","")))</f>
        <v>Discontinue</v>
      </c>
      <c r="J625" s="18" t="str">
        <f>VLOOKUP(IFERROR(VLOOKUP(E625,'[5]Material Status'!A:I,9,0),""),'[5]Material Status'!U:W,3,0)</f>
        <v>Inactive</v>
      </c>
      <c r="K625" s="20" t="str">
        <f>IFERROR(VLOOKUP(E625,'[5]LOG Data SAP'!$D:$AO,11,0),
IF(D625=D624,K624,""))</f>
        <v>8999777011406</v>
      </c>
      <c r="L625" s="20" t="str">
        <f>IFERROR(VLOOKUP(E625,'[5]LOG Data SAP'!$D:$AO,13,0),
IF(D625=D624,L624,""))</f>
        <v>8999777011413</v>
      </c>
      <c r="M625" s="20" t="str">
        <f>IFERROR(VLOOKUP(E625,'[5]LOG Data SAP'!$D:$AO,15,0),
IF(D625=D624,M624,""))</f>
        <v>8999777011420</v>
      </c>
      <c r="N625" s="21">
        <f>[5]SKU!VH626</f>
        <v>1095</v>
      </c>
      <c r="O625" s="22">
        <f>[5]SKU!VN626</f>
        <v>41400</v>
      </c>
      <c r="P625" s="23">
        <f>[5]SKU!VO626</f>
        <v>45383</v>
      </c>
      <c r="Q625" s="24">
        <f>IFERROR(_xlfn.NUMBERVALUE(VLOOKUP(E625,'[5]LOG Data SAP'!$D:$M,9,0)),
IF(D625=D624,Q624,""))</f>
        <v>6</v>
      </c>
      <c r="R625" s="24">
        <f>IFERROR(_xlfn.NUMBERVALUE(VLOOKUP(E625,'[5]LOG Data SAP'!$D:$M,10,0)),
IF(D625=D624,R624,""))</f>
        <v>12</v>
      </c>
      <c r="S625" s="24">
        <f t="shared" si="36"/>
        <v>2</v>
      </c>
      <c r="T625" s="25">
        <f>IFERROR(VLOOKUP($E625,'[5]LOG Data SAP'!$D:$V,17,0)/10,
IF(D625=D624,T624,""))</f>
        <v>4.5</v>
      </c>
      <c r="U625" s="25">
        <f>IFERROR(VLOOKUP($E625,'[5]LOG Data SAP'!$D:$V,18,0)/10,
IF(D625=D624,U624,""))</f>
        <v>4.5</v>
      </c>
      <c r="V625" s="25">
        <f>IFERROR(VLOOKUP($E625,'[5]LOG Data SAP'!$D:$V,19,0)/10,
IF(D625=D624,V624,""))</f>
        <v>18.5</v>
      </c>
      <c r="W625" s="25">
        <f>IFERROR(VLOOKUP($E625,'[5]LOG Data SAP'!$D:$AO,21,0)/10,
IF(D625=D624,W624,""))</f>
        <v>27.2</v>
      </c>
      <c r="X625" s="25">
        <f>IFERROR(VLOOKUP($E625,'[5]LOG Data SAP'!$D:$AO,22,0)/10,
IF(D625=D624,X624,""))</f>
        <v>4.5</v>
      </c>
      <c r="Y625" s="25">
        <f>IFERROR(VLOOKUP($E625,'[5]LOG Data SAP'!$D:$AO,23,0)/10,
IF(D625=D624,Y624,""))</f>
        <v>18.5</v>
      </c>
      <c r="Z625" s="25">
        <f>IFERROR(VLOOKUP($E625,'[5]LOG Data SAP'!$D:$AO,25,0)/10,
IF(D625=D624,Z624,""))</f>
        <v>28.4</v>
      </c>
      <c r="AA625" s="25">
        <f>IFERROR(VLOOKUP($E625,'[5]LOG Data SAP'!$D:$AO,26,0)/10,
IF(D625=D624,AA624,""))</f>
        <v>10.3</v>
      </c>
      <c r="AB625" s="25">
        <f>IFERROR(VLOOKUP($E625,'[5]LOG Data SAP'!$D:$AO,27,0)/10,
IF(D625=D624,AB624,""))</f>
        <v>20.5</v>
      </c>
      <c r="AC625" s="26">
        <f>IFERROR(VLOOKUP($E625,'[5]LOG Data SAP'!$D:$AO,29,0)/IF(VLOOKUP($E625,'[5]LOG Data SAP'!$D:$AO,30,0)="G",1000,1),
IF(D625=D624,AC624,""))</f>
        <v>0.14013999999999999</v>
      </c>
      <c r="AD625" s="26">
        <f>IFERROR(VLOOKUP($E625,'[5]LOG Data SAP'!$D:$AO,31,0)/IF(VLOOKUP($E625,'[5]LOG Data SAP'!$D:$AO,32,0)="G",1000,1),
IF(D625=D624,AD624,""))</f>
        <v>0.84499999999999997</v>
      </c>
      <c r="AE625" s="26">
        <f>IFERROR(VLOOKUP($E625,'[5]LOG Data SAP'!$D:$AO,33,0)/IF(VLOOKUP($E625,'[5]LOG Data SAP'!$D:$AO,34,0)="G",1000,1),
IF(D625=D624,AE624,""))</f>
        <v>1.833</v>
      </c>
      <c r="AF625" s="27">
        <f t="shared" si="37"/>
        <v>374.625</v>
      </c>
      <c r="AG625" s="27">
        <f t="shared" si="38"/>
        <v>2264.3999999999996</v>
      </c>
      <c r="AH625" s="28">
        <f t="shared" si="39"/>
        <v>5.99666E-3</v>
      </c>
      <c r="AI625" s="18" t="str">
        <f>IFERROR(VLOOKUP(E625,'[5]LOG Data SAP'!$D:$E,2,0),IF(D625=D624,AI624,""))</f>
        <v>NDEO SPY INV_BLC&amp;WHT_RDNT&amp;SMTH 150ML</v>
      </c>
      <c r="AJ625" s="20" t="str">
        <f>IFERROR([5]SKU!VI626,IF(D625=D624,AJ624,""))</f>
        <v>84481</v>
      </c>
      <c r="AK625" s="18" t="str">
        <f>VLOOKUP(E625,[5]SKU!I:X,16,FALSE)</f>
        <v>3307.20.00</v>
      </c>
    </row>
    <row r="626" spans="1:37">
      <c r="A626" s="18" t="str">
        <f>[5]SKU!AC627</f>
        <v>Nivea</v>
      </c>
      <c r="B626" s="18" t="str">
        <f>[5]SKU!AE627</f>
        <v>Nivea Deodorant</v>
      </c>
      <c r="C626" s="18" t="str">
        <f>[5]SKU!AJ627</f>
        <v>Deo Female</v>
      </c>
      <c r="D626" s="18" t="str">
        <f>[5]SKU!G627</f>
        <v>NDEO Spray Black &amp; White Female 150ml</v>
      </c>
      <c r="E626" s="19" t="str">
        <f>[5]SKU!I627</f>
        <v>82967-04820-62</v>
      </c>
      <c r="F626" s="19" t="str">
        <f>[5]SKU!J627</f>
        <v>82967-04820-40</v>
      </c>
      <c r="G626" s="18" t="str">
        <f>[5]SKU!K627</f>
        <v>NIVEA Extra Brightening Deodorant Spray 150ml</v>
      </c>
      <c r="H626" s="18" t="str">
        <f>IF([5]SKU!L627="R","Regular",
IF([5]SKU!L627="P","Promo",
IF([5]SKU!L627="S","Sample",
IF([5]SKU!L627="V","VAS",""))))</f>
        <v>Regular</v>
      </c>
      <c r="I626" s="18" t="str">
        <f>IF([5]SKU!QC627="A","Active",
IF([5]SKU!QC627="D","Discontinue",
IF([5]SKU!QC627="N","NPD","")))</f>
        <v>Active</v>
      </c>
      <c r="J626" s="18" t="str">
        <f>VLOOKUP(IFERROR(VLOOKUP(E626,'[5]Material Status'!A:I,9,0),""),'[5]Material Status'!U:W,3,0)</f>
        <v>Active</v>
      </c>
      <c r="K626" s="20" t="str">
        <f>IFERROR(VLOOKUP(E626,'[5]LOG Data SAP'!$D:$AO,11,0),
IF(D626=D625,K625,""))</f>
        <v>8999777004828</v>
      </c>
      <c r="L626" s="20" t="str">
        <f>IFERROR(VLOOKUP(E626,'[5]LOG Data SAP'!$D:$AO,13,0),
IF(D626=D625,L625,""))</f>
        <v>8999777004835</v>
      </c>
      <c r="M626" s="20" t="str">
        <f>IFERROR(VLOOKUP(E626,'[5]LOG Data SAP'!$D:$AO,15,0),
IF(D626=D625,M625,""))</f>
        <v>8999777004842</v>
      </c>
      <c r="N626" s="21">
        <f>[5]SKU!VH627</f>
        <v>1095</v>
      </c>
      <c r="O626" s="22">
        <f>[5]SKU!VN627</f>
        <v>44919.999999999993</v>
      </c>
      <c r="P626" s="23">
        <f>[5]SKU!VO627</f>
        <v>45413</v>
      </c>
      <c r="Q626" s="24">
        <f>IFERROR(_xlfn.NUMBERVALUE(VLOOKUP(E626,'[5]LOG Data SAP'!$D:$M,9,0)),
IF(D626=D625,Q625,""))</f>
        <v>6</v>
      </c>
      <c r="R626" s="24">
        <f>IFERROR(_xlfn.NUMBERVALUE(VLOOKUP(E626,'[5]LOG Data SAP'!$D:$M,10,0)),
IF(D626=D625,R625,""))</f>
        <v>12</v>
      </c>
      <c r="S626" s="24">
        <f t="shared" si="36"/>
        <v>2</v>
      </c>
      <c r="T626" s="25">
        <f>IFERROR(VLOOKUP($E626,'[5]LOG Data SAP'!$D:$V,17,0)/10,
IF(D626=D625,T625,""))</f>
        <v>4.5</v>
      </c>
      <c r="U626" s="25">
        <f>IFERROR(VLOOKUP($E626,'[5]LOG Data SAP'!$D:$V,18,0)/10,
IF(D626=D625,U625,""))</f>
        <v>4.5</v>
      </c>
      <c r="V626" s="25">
        <f>IFERROR(VLOOKUP($E626,'[5]LOG Data SAP'!$D:$V,19,0)/10,
IF(D626=D625,V625,""))</f>
        <v>18.5</v>
      </c>
      <c r="W626" s="25">
        <f>IFERROR(VLOOKUP($E626,'[5]LOG Data SAP'!$D:$AO,21,0)/10,
IF(D626=D625,W625,""))</f>
        <v>27.2</v>
      </c>
      <c r="X626" s="25">
        <f>IFERROR(VLOOKUP($E626,'[5]LOG Data SAP'!$D:$AO,22,0)/10,
IF(D626=D625,X625,""))</f>
        <v>4.5</v>
      </c>
      <c r="Y626" s="25">
        <f>IFERROR(VLOOKUP($E626,'[5]LOG Data SAP'!$D:$AO,23,0)/10,
IF(D626=D625,Y625,""))</f>
        <v>18.5</v>
      </c>
      <c r="Z626" s="25">
        <f>IFERROR(VLOOKUP($E626,'[5]LOG Data SAP'!$D:$AO,25,0)/10,
IF(D626=D625,Z625,""))</f>
        <v>28.4</v>
      </c>
      <c r="AA626" s="25">
        <f>IFERROR(VLOOKUP($E626,'[5]LOG Data SAP'!$D:$AO,26,0)/10,
IF(D626=D625,AA625,""))</f>
        <v>10.3</v>
      </c>
      <c r="AB626" s="25">
        <f>IFERROR(VLOOKUP($E626,'[5]LOG Data SAP'!$D:$AO,27,0)/10,
IF(D626=D625,AB625,""))</f>
        <v>20.5</v>
      </c>
      <c r="AC626" s="26">
        <f>IFERROR(VLOOKUP($E626,'[5]LOG Data SAP'!$D:$AO,29,0)/IF(VLOOKUP($E626,'[5]LOG Data SAP'!$D:$AO,30,0)="G",1000,1),
IF(D626=D625,AC625,""))</f>
        <v>0.14047399999999999</v>
      </c>
      <c r="AD626" s="26">
        <f>IFERROR(VLOOKUP($E626,'[5]LOG Data SAP'!$D:$AO,31,0)/IF(VLOOKUP($E626,'[5]LOG Data SAP'!$D:$AO,32,0)="G",1000,1),
IF(D626=D625,AD625,""))</f>
        <v>0.84899999999999998</v>
      </c>
      <c r="AE626" s="26">
        <f>IFERROR(VLOOKUP($E626,'[5]LOG Data SAP'!$D:$AO,33,0)/IF(VLOOKUP($E626,'[5]LOG Data SAP'!$D:$AO,34,0)="G",1000,1),
IF(D626=D625,AE625,""))</f>
        <v>1.84</v>
      </c>
      <c r="AF626" s="27">
        <f t="shared" si="37"/>
        <v>374.625</v>
      </c>
      <c r="AG626" s="27">
        <f t="shared" si="38"/>
        <v>2264.3999999999996</v>
      </c>
      <c r="AH626" s="28">
        <f t="shared" si="39"/>
        <v>5.99666E-3</v>
      </c>
      <c r="AI626" s="18" t="str">
        <f>IFERROR(VLOOKUP(E626,'[5]LOG Data SAP'!$D:$E,2,0),IF(D626=D625,AI625,""))</f>
        <v>NDEO SPY XTR_WHT_FML 150ML</v>
      </c>
      <c r="AJ626" s="20" t="str">
        <f>IFERROR([5]SKU!VI627,IF(D626=D625,AJ625,""))</f>
        <v>82237</v>
      </c>
      <c r="AK626" s="18" t="str">
        <f>VLOOKUP(E626,[5]SKU!I:X,16,FALSE)</f>
        <v>3307.20.00</v>
      </c>
    </row>
    <row r="627" spans="1:37">
      <c r="A627" s="18" t="str">
        <f>[5]SKU!AC628</f>
        <v>Nivea</v>
      </c>
      <c r="B627" s="18" t="str">
        <f>[5]SKU!AE628</f>
        <v>Nivea Deodorant</v>
      </c>
      <c r="C627" s="18" t="str">
        <f>[5]SKU!AJ628</f>
        <v>Deo Female</v>
      </c>
      <c r="D627" s="18" t="str">
        <f>[5]SKU!G628</f>
        <v>NDEO Spray Extra Brightening 150ml</v>
      </c>
      <c r="E627" s="19" t="str">
        <f>[5]SKU!I628</f>
        <v>82967-04820-40</v>
      </c>
      <c r="F627" s="19" t="str">
        <f>[5]SKU!J628</f>
        <v>82967-04820-40</v>
      </c>
      <c r="G627" s="18" t="str">
        <f>[5]SKU!K628</f>
        <v>NIVEA Extra Brightening Deodorant Spray 150ml</v>
      </c>
      <c r="H627" s="18" t="str">
        <f>IF([5]SKU!L628="R","Regular",
IF([5]SKU!L628="P","Promo",
IF([5]SKU!L628="S","Sample",
IF([5]SKU!L628="V","VAS",""))))</f>
        <v>Regular</v>
      </c>
      <c r="I627" s="18" t="str">
        <f>IF([5]SKU!QC628="A","Active",
IF([5]SKU!QC628="D","Discontinue",
IF([5]SKU!QC628="N","NPD","")))</f>
        <v>Active</v>
      </c>
      <c r="J627" s="18" t="str">
        <f>VLOOKUP(IFERROR(VLOOKUP(E627,'[5]Material Status'!A:I,9,0),""),'[5]Material Status'!U:W,3,0)</f>
        <v>Active</v>
      </c>
      <c r="K627" s="20" t="str">
        <f>IFERROR(VLOOKUP(E627,'[5]LOG Data SAP'!$D:$AO,11,0),
IF(D627=D626,K626,""))</f>
        <v>8999777004828</v>
      </c>
      <c r="L627" s="20" t="str">
        <f>IFERROR(VLOOKUP(E627,'[5]LOG Data SAP'!$D:$AO,13,0),
IF(D627=D626,L626,""))</f>
        <v>8999777004835</v>
      </c>
      <c r="M627" s="20" t="str">
        <f>IFERROR(VLOOKUP(E627,'[5]LOG Data SAP'!$D:$AO,15,0),
IF(D627=D626,M626,""))</f>
        <v>8999777004842</v>
      </c>
      <c r="N627" s="21">
        <f>[5]SKU!VH628</f>
        <v>1095</v>
      </c>
      <c r="O627" s="22">
        <f>[5]SKU!VN628</f>
        <v>44919.999999999993</v>
      </c>
      <c r="P627" s="23">
        <f>[5]SKU!VO628</f>
        <v>45383</v>
      </c>
      <c r="Q627" s="24">
        <f>IFERROR(_xlfn.NUMBERVALUE(VLOOKUP(E627,'[5]LOG Data SAP'!$D:$M,9,0)),
IF(D627=D626,Q626,""))</f>
        <v>6</v>
      </c>
      <c r="R627" s="24">
        <f>IFERROR(_xlfn.NUMBERVALUE(VLOOKUP(E627,'[5]LOG Data SAP'!$D:$M,10,0)),
IF(D627=D626,R626,""))</f>
        <v>12</v>
      </c>
      <c r="S627" s="24">
        <f t="shared" si="36"/>
        <v>2</v>
      </c>
      <c r="T627" s="25">
        <f>IFERROR(VLOOKUP($E627,'[5]LOG Data SAP'!$D:$V,17,0)/10,
IF(D627=D626,T626,""))</f>
        <v>4.5</v>
      </c>
      <c r="U627" s="25">
        <f>IFERROR(VLOOKUP($E627,'[5]LOG Data SAP'!$D:$V,18,0)/10,
IF(D627=D626,U626,""))</f>
        <v>4.5</v>
      </c>
      <c r="V627" s="25">
        <f>IFERROR(VLOOKUP($E627,'[5]LOG Data SAP'!$D:$V,19,0)/10,
IF(D627=D626,V626,""))</f>
        <v>18.5</v>
      </c>
      <c r="W627" s="25">
        <f>IFERROR(VLOOKUP($E627,'[5]LOG Data SAP'!$D:$AO,21,0)/10,
IF(D627=D626,W626,""))</f>
        <v>27.2</v>
      </c>
      <c r="X627" s="25">
        <f>IFERROR(VLOOKUP($E627,'[5]LOG Data SAP'!$D:$AO,22,0)/10,
IF(D627=D626,X626,""))</f>
        <v>4.5</v>
      </c>
      <c r="Y627" s="25">
        <f>IFERROR(VLOOKUP($E627,'[5]LOG Data SAP'!$D:$AO,23,0)/10,
IF(D627=D626,Y626,""))</f>
        <v>18.5</v>
      </c>
      <c r="Z627" s="25">
        <f>IFERROR(VLOOKUP($E627,'[5]LOG Data SAP'!$D:$AO,25,0)/10,
IF(D627=D626,Z626,""))</f>
        <v>28.4</v>
      </c>
      <c r="AA627" s="25">
        <f>IFERROR(VLOOKUP($E627,'[5]LOG Data SAP'!$D:$AO,26,0)/10,
IF(D627=D626,AA626,""))</f>
        <v>10.3</v>
      </c>
      <c r="AB627" s="25">
        <f>IFERROR(VLOOKUP($E627,'[5]LOG Data SAP'!$D:$AO,27,0)/10,
IF(D627=D626,AB626,""))</f>
        <v>20.5</v>
      </c>
      <c r="AC627" s="26">
        <f>IFERROR(VLOOKUP($E627,'[5]LOG Data SAP'!$D:$AO,29,0)/IF(VLOOKUP($E627,'[5]LOG Data SAP'!$D:$AO,30,0)="G",1000,1),
IF(D627=D626,AC626,""))</f>
        <v>0.14030000000000001</v>
      </c>
      <c r="AD627" s="26">
        <f>IFERROR(VLOOKUP($E627,'[5]LOG Data SAP'!$D:$AO,31,0)/IF(VLOOKUP($E627,'[5]LOG Data SAP'!$D:$AO,32,0)="G",1000,1),
IF(D627=D626,AD626,""))</f>
        <v>0.84899999999999998</v>
      </c>
      <c r="AE627" s="26">
        <f>IFERROR(VLOOKUP($E627,'[5]LOG Data SAP'!$D:$AO,33,0)/IF(VLOOKUP($E627,'[5]LOG Data SAP'!$D:$AO,34,0)="G",1000,1),
IF(D627=D626,AE626,""))</f>
        <v>1.84</v>
      </c>
      <c r="AF627" s="27">
        <f t="shared" si="37"/>
        <v>374.625</v>
      </c>
      <c r="AG627" s="27">
        <f t="shared" si="38"/>
        <v>2264.3999999999996</v>
      </c>
      <c r="AH627" s="28">
        <f t="shared" si="39"/>
        <v>5.99666E-3</v>
      </c>
      <c r="AI627" s="18" t="str">
        <f>IFERROR(VLOOKUP(E627,'[5]LOG Data SAP'!$D:$E,2,0),IF(D627=D626,AI626,""))</f>
        <v>NDEO SPY XTR_BRG_FML 150ML</v>
      </c>
      <c r="AJ627" s="20" t="str">
        <f>IFERROR([5]SKU!VI628,IF(D627=D626,AJ626,""))</f>
        <v>82967</v>
      </c>
      <c r="AK627" s="18" t="str">
        <f>VLOOKUP(E627,[5]SKU!I:X,16,FALSE)</f>
        <v>3307.20.00</v>
      </c>
    </row>
    <row r="628" spans="1:37">
      <c r="A628" s="18" t="str">
        <f>[5]SKU!AC629</f>
        <v>Nivea</v>
      </c>
      <c r="B628" s="18" t="str">
        <f>[5]SKU!AE629</f>
        <v>Nivea Deodorant</v>
      </c>
      <c r="C628" s="18" t="str">
        <f>[5]SKU!AJ629</f>
        <v>Deo Female</v>
      </c>
      <c r="D628" s="18" t="str">
        <f>[5]SKU!G629</f>
        <v>NDEO Spray Extra Whitening 150ml</v>
      </c>
      <c r="E628" s="19" t="str">
        <f>[5]SKU!I629</f>
        <v>82967-04800-28</v>
      </c>
      <c r="F628" s="19" t="str">
        <f>[5]SKU!J629</f>
        <v>82967-04820-40</v>
      </c>
      <c r="G628" s="18" t="str">
        <f>[5]SKU!K629</f>
        <v>NIVEA Extra Whitening Deodorant Spray 150ml</v>
      </c>
      <c r="H628" s="18" t="str">
        <f>IF([5]SKU!L629="R","Regular",
IF([5]SKU!L629="P","Promo",
IF([5]SKU!L629="S","Sample",
IF([5]SKU!L629="V","VAS",""))))</f>
        <v>Regular</v>
      </c>
      <c r="I628" s="18" t="str">
        <f>IF([5]SKU!QC629="A","Active",
IF([5]SKU!QC629="D","Discontinue",
IF([5]SKU!QC629="N","NPD","")))</f>
        <v>Active</v>
      </c>
      <c r="J628" s="18" t="str">
        <f>VLOOKUP(IFERROR(VLOOKUP(E628,'[5]Material Status'!A:I,9,0),""),'[5]Material Status'!U:W,3,0)</f>
        <v>Inactive</v>
      </c>
      <c r="K628" s="20" t="str">
        <f>IFERROR(VLOOKUP(E628,'[5]LOG Data SAP'!$D:$AO,11,0),
IF(D628=D627,K627,""))</f>
        <v>8999777004828</v>
      </c>
      <c r="L628" s="20" t="str">
        <f>IFERROR(VLOOKUP(E628,'[5]LOG Data SAP'!$D:$AO,13,0),
IF(D628=D627,L627,""))</f>
        <v>8999777004835</v>
      </c>
      <c r="M628" s="20" t="str">
        <f>IFERROR(VLOOKUP(E628,'[5]LOG Data SAP'!$D:$AO,15,0),
IF(D628=D627,M627,""))</f>
        <v>8999777004842</v>
      </c>
      <c r="N628" s="21">
        <f>[5]SKU!VH629</f>
        <v>1095</v>
      </c>
      <c r="O628" s="22">
        <f>[5]SKU!VN629</f>
        <v>42590</v>
      </c>
      <c r="P628" s="23">
        <f>[5]SKU!VO629</f>
        <v>45383</v>
      </c>
      <c r="Q628" s="24">
        <f>IFERROR(_xlfn.NUMBERVALUE(VLOOKUP(E628,'[5]LOG Data SAP'!$D:$M,9,0)),
IF(D628=D627,Q627,""))</f>
        <v>6</v>
      </c>
      <c r="R628" s="24">
        <f>IFERROR(_xlfn.NUMBERVALUE(VLOOKUP(E628,'[5]LOG Data SAP'!$D:$M,10,0)),
IF(D628=D627,R627,""))</f>
        <v>12</v>
      </c>
      <c r="S628" s="24">
        <f t="shared" si="36"/>
        <v>2</v>
      </c>
      <c r="T628" s="25">
        <f>IFERROR(VLOOKUP($E628,'[5]LOG Data SAP'!$D:$V,17,0)/10,
IF(D628=D627,T627,""))</f>
        <v>4.5</v>
      </c>
      <c r="U628" s="25">
        <f>IFERROR(VLOOKUP($E628,'[5]LOG Data SAP'!$D:$V,18,0)/10,
IF(D628=D627,U627,""))</f>
        <v>4.5</v>
      </c>
      <c r="V628" s="25">
        <f>IFERROR(VLOOKUP($E628,'[5]LOG Data SAP'!$D:$V,19,0)/10,
IF(D628=D627,V627,""))</f>
        <v>18.5</v>
      </c>
      <c r="W628" s="25">
        <f>IFERROR(VLOOKUP($E628,'[5]LOG Data SAP'!$D:$AO,21,0)/10,
IF(D628=D627,W627,""))</f>
        <v>27.2</v>
      </c>
      <c r="X628" s="25">
        <f>IFERROR(VLOOKUP($E628,'[5]LOG Data SAP'!$D:$AO,22,0)/10,
IF(D628=D627,X627,""))</f>
        <v>4.5</v>
      </c>
      <c r="Y628" s="25">
        <f>IFERROR(VLOOKUP($E628,'[5]LOG Data SAP'!$D:$AO,23,0)/10,
IF(D628=D627,Y627,""))</f>
        <v>18.5</v>
      </c>
      <c r="Z628" s="25">
        <f>IFERROR(VLOOKUP($E628,'[5]LOG Data SAP'!$D:$AO,25,0)/10,
IF(D628=D627,Z627,""))</f>
        <v>28.4</v>
      </c>
      <c r="AA628" s="25">
        <f>IFERROR(VLOOKUP($E628,'[5]LOG Data SAP'!$D:$AO,26,0)/10,
IF(D628=D627,AA627,""))</f>
        <v>10.3</v>
      </c>
      <c r="AB628" s="25">
        <f>IFERROR(VLOOKUP($E628,'[5]LOG Data SAP'!$D:$AO,27,0)/10,
IF(D628=D627,AB627,""))</f>
        <v>20.5</v>
      </c>
      <c r="AC628" s="26">
        <f>IFERROR(VLOOKUP($E628,'[5]LOG Data SAP'!$D:$AO,29,0)/IF(VLOOKUP($E628,'[5]LOG Data SAP'!$D:$AO,30,0)="G",1000,1),
IF(D628=D627,AC627,""))</f>
        <v>0.14047399999999999</v>
      </c>
      <c r="AD628" s="26">
        <f>IFERROR(VLOOKUP($E628,'[5]LOG Data SAP'!$D:$AO,31,0)/IF(VLOOKUP($E628,'[5]LOG Data SAP'!$D:$AO,32,0)="G",1000,1),
IF(D628=D627,AD627,""))</f>
        <v>0.84899999999999998</v>
      </c>
      <c r="AE628" s="26">
        <f>IFERROR(VLOOKUP($E628,'[5]LOG Data SAP'!$D:$AO,33,0)/IF(VLOOKUP($E628,'[5]LOG Data SAP'!$D:$AO,34,0)="G",1000,1),
IF(D628=D627,AE627,""))</f>
        <v>1.84</v>
      </c>
      <c r="AF628" s="27">
        <f t="shared" si="37"/>
        <v>374.625</v>
      </c>
      <c r="AG628" s="27">
        <f t="shared" si="38"/>
        <v>2264.3999999999996</v>
      </c>
      <c r="AH628" s="28">
        <f t="shared" si="39"/>
        <v>5.99666E-3</v>
      </c>
      <c r="AI628" s="18" t="str">
        <f>IFERROR(VLOOKUP(E628,'[5]LOG Data SAP'!$D:$E,2,0),IF(D628=D627,AI627,""))</f>
        <v>NDEO SPY EXT_WHT_FML 150ML</v>
      </c>
      <c r="AJ628" s="20" t="str">
        <f>IFERROR([5]SKU!VI629,IF(D628=D627,AJ627,""))</f>
        <v>82967</v>
      </c>
      <c r="AK628" s="18" t="str">
        <f>VLOOKUP(E628,[5]SKU!I:X,16,FALSE)</f>
        <v>3307.20.00</v>
      </c>
    </row>
    <row r="629" spans="1:37">
      <c r="A629" s="18" t="str">
        <f>[5]SKU!AC630</f>
        <v>Nivea</v>
      </c>
      <c r="B629" s="18" t="str">
        <f>[5]SKU!AE630</f>
        <v>Nivea Deodorant</v>
      </c>
      <c r="C629" s="18" t="str">
        <f>[5]SKU!AJ630</f>
        <v>Deo Female</v>
      </c>
      <c r="D629" s="18" t="str">
        <f>[5]SKU!G630</f>
        <v>NDEO Spray Extra Whitening 150ml</v>
      </c>
      <c r="E629" s="19" t="str">
        <f>[5]SKU!I630</f>
        <v>82967-04800-25</v>
      </c>
      <c r="F629" s="19" t="str">
        <f>[5]SKU!J630</f>
        <v>82967-04820-40</v>
      </c>
      <c r="G629" s="18" t="str">
        <f>[5]SKU!K630</f>
        <v>NDEO Spray Extra Whitening 150ml</v>
      </c>
      <c r="H629" s="18" t="str">
        <f>IF([5]SKU!L630="R","Regular",
IF([5]SKU!L630="P","Promo",
IF([5]SKU!L630="S","Sample",
IF([5]SKU!L630="V","VAS",""))))</f>
        <v>Regular</v>
      </c>
      <c r="I629" s="18" t="str">
        <f>IF([5]SKU!QC630="A","Active",
IF([5]SKU!QC630="D","Discontinue",
IF([5]SKU!QC630="N","NPD","")))</f>
        <v>Active</v>
      </c>
      <c r="J629" s="18" t="str">
        <f>VLOOKUP(IFERROR(VLOOKUP(E629,'[5]Material Status'!A:I,9,0),""),'[5]Material Status'!U:W,3,0)</f>
        <v>Inactive</v>
      </c>
      <c r="K629" s="20" t="str">
        <f>IFERROR(VLOOKUP(E629,'[5]LOG Data SAP'!$D:$AO,11,0),
IF(D629=D628,K628,""))</f>
        <v>8999777004828</v>
      </c>
      <c r="L629" s="20" t="str">
        <f>IFERROR(VLOOKUP(E629,'[5]LOG Data SAP'!$D:$AO,13,0),
IF(D629=D628,L628,""))</f>
        <v>8999777004835</v>
      </c>
      <c r="M629" s="20" t="str">
        <f>IFERROR(VLOOKUP(E629,'[5]LOG Data SAP'!$D:$AO,15,0),
IF(D629=D628,M628,""))</f>
        <v>8999777004842</v>
      </c>
      <c r="N629" s="21">
        <f>[5]SKU!VH630</f>
        <v>900</v>
      </c>
      <c r="O629" s="22">
        <f>[5]SKU!VN630</f>
        <v>42590</v>
      </c>
      <c r="P629" s="23">
        <f>[5]SKU!VO630</f>
        <v>45383</v>
      </c>
      <c r="Q629" s="24">
        <f>IFERROR(_xlfn.NUMBERVALUE(VLOOKUP(E629,'[5]LOG Data SAP'!$D:$M,9,0)),
IF(D629=D628,Q628,""))</f>
        <v>6</v>
      </c>
      <c r="R629" s="24">
        <f>IFERROR(_xlfn.NUMBERVALUE(VLOOKUP(E629,'[5]LOG Data SAP'!$D:$M,10,0)),
IF(D629=D628,R628,""))</f>
        <v>12</v>
      </c>
      <c r="S629" s="24">
        <f t="shared" si="36"/>
        <v>2</v>
      </c>
      <c r="T629" s="25">
        <f>IFERROR(VLOOKUP($E629,'[5]LOG Data SAP'!$D:$V,17,0)/10,
IF(D629=D628,T628,""))</f>
        <v>4.5</v>
      </c>
      <c r="U629" s="25">
        <f>IFERROR(VLOOKUP($E629,'[5]LOG Data SAP'!$D:$V,18,0)/10,
IF(D629=D628,U628,""))</f>
        <v>4.5</v>
      </c>
      <c r="V629" s="25">
        <f>IFERROR(VLOOKUP($E629,'[5]LOG Data SAP'!$D:$V,19,0)/10,
IF(D629=D628,V628,""))</f>
        <v>16.7</v>
      </c>
      <c r="W629" s="25">
        <f>IFERROR(VLOOKUP($E629,'[5]LOG Data SAP'!$D:$AO,21,0)/10,
IF(D629=D628,W628,""))</f>
        <v>27</v>
      </c>
      <c r="X629" s="25">
        <f>IFERROR(VLOOKUP($E629,'[5]LOG Data SAP'!$D:$AO,22,0)/10,
IF(D629=D628,X628,""))</f>
        <v>4.5</v>
      </c>
      <c r="Y629" s="25">
        <f>IFERROR(VLOOKUP($E629,'[5]LOG Data SAP'!$D:$AO,23,0)/10,
IF(D629=D628,Y628,""))</f>
        <v>16.7</v>
      </c>
      <c r="Z629" s="25">
        <f>IFERROR(VLOOKUP($E629,'[5]LOG Data SAP'!$D:$AO,25,0)/10,
IF(D629=D628,Z628,""))</f>
        <v>28</v>
      </c>
      <c r="AA629" s="25">
        <f>IFERROR(VLOOKUP($E629,'[5]LOG Data SAP'!$D:$AO,26,0)/10,
IF(D629=D628,AA628,""))</f>
        <v>10</v>
      </c>
      <c r="AB629" s="25">
        <f>IFERROR(VLOOKUP($E629,'[5]LOG Data SAP'!$D:$AO,27,0)/10,
IF(D629=D628,AB628,""))</f>
        <v>18.2</v>
      </c>
      <c r="AC629" s="26">
        <f>IFERROR(VLOOKUP($E629,'[5]LOG Data SAP'!$D:$AO,29,0)/IF(VLOOKUP($E629,'[5]LOG Data SAP'!$D:$AO,30,0)="G",1000,1),
IF(D629=D628,AC628,""))</f>
        <v>0.13538999999999998</v>
      </c>
      <c r="AD629" s="26">
        <f>IFERROR(VLOOKUP($E629,'[5]LOG Data SAP'!$D:$AO,31,0)/IF(VLOOKUP($E629,'[5]LOG Data SAP'!$D:$AO,32,0)="G",1000,1),
IF(D629=D628,AD628,""))</f>
        <v>0.81799999999999995</v>
      </c>
      <c r="AE629" s="26">
        <f>IFERROR(VLOOKUP($E629,'[5]LOG Data SAP'!$D:$AO,33,0)/IF(VLOOKUP($E629,'[5]LOG Data SAP'!$D:$AO,34,0)="G",1000,1),
IF(D629=D628,AE628,""))</f>
        <v>1.718</v>
      </c>
      <c r="AF629" s="27">
        <f t="shared" si="37"/>
        <v>338.17500000000001</v>
      </c>
      <c r="AG629" s="27">
        <f t="shared" si="38"/>
        <v>2029.05</v>
      </c>
      <c r="AH629" s="28">
        <f t="shared" si="39"/>
        <v>5.0959999999999998E-3</v>
      </c>
      <c r="AI629" s="18" t="str">
        <f>IFERROR(VLOOKUP(E629,'[5]LOG Data SAP'!$D:$E,2,0),IF(D629=D628,AI628,""))</f>
        <v>NDEO SPY EXT_WHT_FML 150ML</v>
      </c>
      <c r="AJ629" s="20" t="str">
        <f>IFERROR([5]SKU!VI630,IF(D629=D628,AJ628,""))</f>
        <v>82967</v>
      </c>
      <c r="AK629" s="18" t="str">
        <f>VLOOKUP(E629,[5]SKU!I:X,16,FALSE)</f>
        <v>3307.20.00</v>
      </c>
    </row>
    <row r="630" spans="1:37">
      <c r="A630" s="18" t="str">
        <f>[5]SKU!AC631</f>
        <v>Nivea</v>
      </c>
      <c r="B630" s="18" t="str">
        <f>[5]SKU!AE631</f>
        <v>Nivea Deodorant</v>
      </c>
      <c r="C630" s="18" t="str">
        <f>[5]SKU!AJ631</f>
        <v>Deo Female</v>
      </c>
      <c r="D630" s="18" t="str">
        <f>[5]SKU!G631</f>
        <v>NDEO Spray Extra Whitening 150ml</v>
      </c>
      <c r="E630" s="19" t="str">
        <f>[5]SKU!I631</f>
        <v>82967-04800-24</v>
      </c>
      <c r="F630" s="19" t="str">
        <f>[5]SKU!J631</f>
        <v>82967-04820-40</v>
      </c>
      <c r="G630" s="18" t="str">
        <f>[5]SKU!K631</f>
        <v>NDEO Spray Extra Whitening 150ml</v>
      </c>
      <c r="H630" s="18" t="str">
        <f>IF([5]SKU!L631="R","Regular",
IF([5]SKU!L631="P","Promo",
IF([5]SKU!L631="S","Sample",
IF([5]SKU!L631="V","VAS",""))))</f>
        <v>Regular</v>
      </c>
      <c r="I630" s="18" t="str">
        <f>IF([5]SKU!QC631="A","Active",
IF([5]SKU!QC631="D","Discontinue",
IF([5]SKU!QC631="N","NPD","")))</f>
        <v>Active</v>
      </c>
      <c r="J630" s="18" t="str">
        <f>VLOOKUP(IFERROR(VLOOKUP(E630,'[5]Material Status'!A:I,9,0),""),'[5]Material Status'!U:W,3,0)</f>
        <v>Inactive</v>
      </c>
      <c r="K630" s="20" t="str">
        <f>IFERROR(VLOOKUP(E630,'[5]LOG Data SAP'!$D:$AO,11,0),
IF(D630=D629,K629,""))</f>
        <v>8999777004828</v>
      </c>
      <c r="L630" s="20" t="str">
        <f>IFERROR(VLOOKUP(E630,'[5]LOG Data SAP'!$D:$AO,13,0),
IF(D630=D629,L629,""))</f>
        <v>8999777004835</v>
      </c>
      <c r="M630" s="20" t="str">
        <f>IFERROR(VLOOKUP(E630,'[5]LOG Data SAP'!$D:$AO,15,0),
IF(D630=D629,M629,""))</f>
        <v>8999777004842</v>
      </c>
      <c r="N630" s="21">
        <f>[5]SKU!VH631</f>
        <v>1095</v>
      </c>
      <c r="O630" s="22">
        <f>[5]SKU!VN631</f>
        <v>27991</v>
      </c>
      <c r="P630" s="23">
        <f>[5]SKU!VO631</f>
        <v>43100</v>
      </c>
      <c r="Q630" s="24">
        <f>IFERROR(_xlfn.NUMBERVALUE(VLOOKUP(E630,'[5]LOG Data SAP'!$D:$M,9,0)),
IF(D630=D629,Q629,""))</f>
        <v>6</v>
      </c>
      <c r="R630" s="24">
        <f>IFERROR(_xlfn.NUMBERVALUE(VLOOKUP(E630,'[5]LOG Data SAP'!$D:$M,10,0)),
IF(D630=D629,R629,""))</f>
        <v>12</v>
      </c>
      <c r="S630" s="24">
        <f t="shared" si="36"/>
        <v>2</v>
      </c>
      <c r="T630" s="25">
        <f>IFERROR(VLOOKUP($E630,'[5]LOG Data SAP'!$D:$V,17,0)/10,
IF(D630=D629,T629,""))</f>
        <v>4.5</v>
      </c>
      <c r="U630" s="25">
        <f>IFERROR(VLOOKUP($E630,'[5]LOG Data SAP'!$D:$V,18,0)/10,
IF(D630=D629,U629,""))</f>
        <v>4.5</v>
      </c>
      <c r="V630" s="25">
        <f>IFERROR(VLOOKUP($E630,'[5]LOG Data SAP'!$D:$V,19,0)/10,
IF(D630=D629,V629,""))</f>
        <v>16.7</v>
      </c>
      <c r="W630" s="25">
        <f>IFERROR(VLOOKUP($E630,'[5]LOG Data SAP'!$D:$AO,21,0)/10,
IF(D630=D629,W629,""))</f>
        <v>27</v>
      </c>
      <c r="X630" s="25">
        <f>IFERROR(VLOOKUP($E630,'[5]LOG Data SAP'!$D:$AO,22,0)/10,
IF(D630=D629,X629,""))</f>
        <v>4.5</v>
      </c>
      <c r="Y630" s="25">
        <f>IFERROR(VLOOKUP($E630,'[5]LOG Data SAP'!$D:$AO,23,0)/10,
IF(D630=D629,Y629,""))</f>
        <v>16.7</v>
      </c>
      <c r="Z630" s="25">
        <f>IFERROR(VLOOKUP($E630,'[5]LOG Data SAP'!$D:$AO,25,0)/10,
IF(D630=D629,Z629,""))</f>
        <v>28</v>
      </c>
      <c r="AA630" s="25">
        <f>IFERROR(VLOOKUP($E630,'[5]LOG Data SAP'!$D:$AO,26,0)/10,
IF(D630=D629,AA629,""))</f>
        <v>10</v>
      </c>
      <c r="AB630" s="25">
        <f>IFERROR(VLOOKUP($E630,'[5]LOG Data SAP'!$D:$AO,27,0)/10,
IF(D630=D629,AB629,""))</f>
        <v>18.2</v>
      </c>
      <c r="AC630" s="26">
        <f>IFERROR(VLOOKUP($E630,'[5]LOG Data SAP'!$D:$AO,29,0)/IF(VLOOKUP($E630,'[5]LOG Data SAP'!$D:$AO,30,0)="G",1000,1),
IF(D630=D629,AC629,""))</f>
        <v>0.13538999999999998</v>
      </c>
      <c r="AD630" s="26">
        <f>IFERROR(VLOOKUP($E630,'[5]LOG Data SAP'!$D:$AO,31,0)/IF(VLOOKUP($E630,'[5]LOG Data SAP'!$D:$AO,32,0)="G",1000,1),
IF(D630=D629,AD629,""))</f>
        <v>0.81799999999999995</v>
      </c>
      <c r="AE630" s="26">
        <f>IFERROR(VLOOKUP($E630,'[5]LOG Data SAP'!$D:$AO,33,0)/IF(VLOOKUP($E630,'[5]LOG Data SAP'!$D:$AO,34,0)="G",1000,1),
IF(D630=D629,AE629,""))</f>
        <v>1.718</v>
      </c>
      <c r="AF630" s="27">
        <f t="shared" si="37"/>
        <v>338.17500000000001</v>
      </c>
      <c r="AG630" s="27">
        <f t="shared" si="38"/>
        <v>2029.05</v>
      </c>
      <c r="AH630" s="28">
        <f t="shared" si="39"/>
        <v>5.0959999999999998E-3</v>
      </c>
      <c r="AI630" s="18" t="str">
        <f>IFERROR(VLOOKUP(E630,'[5]LOG Data SAP'!$D:$E,2,0),IF(D630=D629,AI629,""))</f>
        <v>NDEO SPY EXT_WHT_FML 150ML</v>
      </c>
      <c r="AJ630" s="20" t="str">
        <f>IFERROR([5]SKU!VI631,IF(D630=D629,AJ629,""))</f>
        <v>82967</v>
      </c>
      <c r="AK630" s="18" t="str">
        <f>VLOOKUP(E630,[5]SKU!I:X,16,FALSE)</f>
        <v>3307.20.00</v>
      </c>
    </row>
    <row r="631" spans="1:37">
      <c r="A631" s="18" t="str">
        <f>[5]SKU!AC632</f>
        <v>Nivea</v>
      </c>
      <c r="B631" s="18" t="str">
        <f>[5]SKU!AE632</f>
        <v>Nivea Deodorant</v>
      </c>
      <c r="C631" s="18" t="str">
        <f>[5]SKU!AJ632</f>
        <v>Deo Female</v>
      </c>
      <c r="D631" s="18" t="str">
        <f>[5]SKU!G632</f>
        <v>NDEO Spray Dry Comfort 150ml</v>
      </c>
      <c r="E631" s="19" t="str">
        <f>[5]SKU!I632</f>
        <v>81603-04800-28</v>
      </c>
      <c r="F631" s="19" t="str">
        <f>[5]SKU!J632</f>
        <v>81603-04800-28</v>
      </c>
      <c r="G631" s="18" t="str">
        <f>[5]SKU!K632</f>
        <v>NIVEA Dry Comfort Deodorant Spray 150ml</v>
      </c>
      <c r="H631" s="18" t="str">
        <f>IF([5]SKU!L632="R","Regular",
IF([5]SKU!L632="P","Promo",
IF([5]SKU!L632="S","Sample",
IF([5]SKU!L632="V","VAS",""))))</f>
        <v>Regular</v>
      </c>
      <c r="I631" s="18" t="str">
        <f>IF([5]SKU!QC632="A","Active",
IF([5]SKU!QC632="D","Discontinue",
IF([5]SKU!QC632="N","NPD","")))</f>
        <v>Discontinue</v>
      </c>
      <c r="J631" s="18" t="str">
        <f>VLOOKUP(IFERROR(VLOOKUP(E631,'[5]Material Status'!A:I,9,0),""),'[5]Material Status'!U:W,3,0)</f>
        <v>Inactive</v>
      </c>
      <c r="K631" s="20" t="str">
        <f>IFERROR(VLOOKUP(E631,'[5]LOG Data SAP'!$D:$AO,11,0),
IF(D631=D630,K630,""))</f>
        <v>8999777004859</v>
      </c>
      <c r="L631" s="20" t="str">
        <f>IFERROR(VLOOKUP(E631,'[5]LOG Data SAP'!$D:$AO,13,0),
IF(D631=D630,L630,""))</f>
        <v>8999777004866</v>
      </c>
      <c r="M631" s="20" t="str">
        <f>IFERROR(VLOOKUP(E631,'[5]LOG Data SAP'!$D:$AO,15,0),
IF(D631=D630,M630,""))</f>
        <v>8999777004873</v>
      </c>
      <c r="N631" s="21">
        <f>[5]SKU!VH632</f>
        <v>1095</v>
      </c>
      <c r="O631" s="22">
        <f>[5]SKU!VN632</f>
        <v>27991</v>
      </c>
      <c r="P631" s="23">
        <f>[5]SKU!VO632</f>
        <v>44926</v>
      </c>
      <c r="Q631" s="24">
        <f>IFERROR(_xlfn.NUMBERVALUE(VLOOKUP(E631,'[5]LOG Data SAP'!$D:$M,9,0)),
IF(D631=D630,Q630,""))</f>
        <v>6</v>
      </c>
      <c r="R631" s="24">
        <f>IFERROR(_xlfn.NUMBERVALUE(VLOOKUP(E631,'[5]LOG Data SAP'!$D:$M,10,0)),
IF(D631=D630,R630,""))</f>
        <v>12</v>
      </c>
      <c r="S631" s="24">
        <f t="shared" si="36"/>
        <v>2</v>
      </c>
      <c r="T631" s="25">
        <f>IFERROR(VLOOKUP($E631,'[5]LOG Data SAP'!$D:$V,17,0)/10,
IF(D631=D630,T630,""))</f>
        <v>4.5</v>
      </c>
      <c r="U631" s="25">
        <f>IFERROR(VLOOKUP($E631,'[5]LOG Data SAP'!$D:$V,18,0)/10,
IF(D631=D630,U630,""))</f>
        <v>4.5</v>
      </c>
      <c r="V631" s="25">
        <f>IFERROR(VLOOKUP($E631,'[5]LOG Data SAP'!$D:$V,19,0)/10,
IF(D631=D630,V630,""))</f>
        <v>18.5</v>
      </c>
      <c r="W631" s="25">
        <f>IFERROR(VLOOKUP($E631,'[5]LOG Data SAP'!$D:$AO,21,0)/10,
IF(D631=D630,W630,""))</f>
        <v>27.2</v>
      </c>
      <c r="X631" s="25">
        <f>IFERROR(VLOOKUP($E631,'[5]LOG Data SAP'!$D:$AO,22,0)/10,
IF(D631=D630,X630,""))</f>
        <v>4.5</v>
      </c>
      <c r="Y631" s="25">
        <f>IFERROR(VLOOKUP($E631,'[5]LOG Data SAP'!$D:$AO,23,0)/10,
IF(D631=D630,Y630,""))</f>
        <v>18.5</v>
      </c>
      <c r="Z631" s="25">
        <f>IFERROR(VLOOKUP($E631,'[5]LOG Data SAP'!$D:$AO,25,0)/10,
IF(D631=D630,Z630,""))</f>
        <v>28.4</v>
      </c>
      <c r="AA631" s="25">
        <f>IFERROR(VLOOKUP($E631,'[5]LOG Data SAP'!$D:$AO,26,0)/10,
IF(D631=D630,AA630,""))</f>
        <v>10.3</v>
      </c>
      <c r="AB631" s="25">
        <f>IFERROR(VLOOKUP($E631,'[5]LOG Data SAP'!$D:$AO,27,0)/10,
IF(D631=D630,AB630,""))</f>
        <v>20.5</v>
      </c>
      <c r="AC631" s="26">
        <f>IFERROR(VLOOKUP($E631,'[5]LOG Data SAP'!$D:$AO,29,0)/IF(VLOOKUP($E631,'[5]LOG Data SAP'!$D:$AO,30,0)="G",1000,1),
IF(D631=D630,AC630,""))</f>
        <v>0.14080400000000001</v>
      </c>
      <c r="AD631" s="26">
        <f>IFERROR(VLOOKUP($E631,'[5]LOG Data SAP'!$D:$AO,31,0)/IF(VLOOKUP($E631,'[5]LOG Data SAP'!$D:$AO,32,0)="G",1000,1),
IF(D631=D630,AD630,""))</f>
        <v>0.85</v>
      </c>
      <c r="AE631" s="26">
        <f>IFERROR(VLOOKUP($E631,'[5]LOG Data SAP'!$D:$AO,33,0)/IF(VLOOKUP($E631,'[5]LOG Data SAP'!$D:$AO,34,0)="G",1000,1),
IF(D631=D630,AE630,""))</f>
        <v>1.841</v>
      </c>
      <c r="AF631" s="27">
        <f t="shared" si="37"/>
        <v>374.625</v>
      </c>
      <c r="AG631" s="27">
        <f t="shared" si="38"/>
        <v>2264.3999999999996</v>
      </c>
      <c r="AH631" s="28">
        <f t="shared" si="39"/>
        <v>5.99666E-3</v>
      </c>
      <c r="AI631" s="18" t="str">
        <f>IFERROR(VLOOKUP(E631,'[5]LOG Data SAP'!$D:$E,2,0),IF(D631=D630,AI630,""))</f>
        <v>NDEO SPY DRY_CMF_FML 150ML</v>
      </c>
      <c r="AJ631" s="20" t="str">
        <f>IFERROR([5]SKU!VI632,IF(D631=D630,AJ630,""))</f>
        <v>81603</v>
      </c>
      <c r="AK631" s="18" t="str">
        <f>VLOOKUP(E631,[5]SKU!I:X,16,FALSE)</f>
        <v>3307.20.00</v>
      </c>
    </row>
    <row r="632" spans="1:37">
      <c r="A632" s="18" t="str">
        <f>[5]SKU!AC633</f>
        <v>Nivea</v>
      </c>
      <c r="B632" s="18" t="str">
        <f>[5]SKU!AE633</f>
        <v>Nivea Deodorant</v>
      </c>
      <c r="C632" s="18" t="str">
        <f>[5]SKU!AJ633</f>
        <v>Deo Female</v>
      </c>
      <c r="D632" s="18" t="str">
        <f>[5]SKU!G633</f>
        <v>NDEO Spray Dry Comfort 150ml</v>
      </c>
      <c r="E632" s="19" t="str">
        <f>[5]SKU!I633</f>
        <v>81603-04800-25</v>
      </c>
      <c r="F632" s="19" t="str">
        <f>[5]SKU!J633</f>
        <v>81603-04800-28</v>
      </c>
      <c r="G632" s="18" t="str">
        <f>[5]SKU!K633</f>
        <v>NDEO Spray Dry Comfort 150ml</v>
      </c>
      <c r="H632" s="18" t="str">
        <f>IF([5]SKU!L633="R","Regular",
IF([5]SKU!L633="P","Promo",
IF([5]SKU!L633="S","Sample",
IF([5]SKU!L633="V","VAS",""))))</f>
        <v>Regular</v>
      </c>
      <c r="I632" s="18" t="str">
        <f>IF([5]SKU!QC633="A","Active",
IF([5]SKU!QC633="D","Discontinue",
IF([5]SKU!QC633="N","NPD","")))</f>
        <v>Discontinue</v>
      </c>
      <c r="J632" s="18" t="str">
        <f>VLOOKUP(IFERROR(VLOOKUP(E632,'[5]Material Status'!A:I,9,0),""),'[5]Material Status'!U:W,3,0)</f>
        <v>Inactive</v>
      </c>
      <c r="K632" s="20" t="str">
        <f>IFERROR(VLOOKUP(E632,'[5]LOG Data SAP'!$D:$AO,11,0),
IF(D632=D631,K631,""))</f>
        <v>8999777004859</v>
      </c>
      <c r="L632" s="20" t="str">
        <f>IFERROR(VLOOKUP(E632,'[5]LOG Data SAP'!$D:$AO,13,0),
IF(D632=D631,L631,""))</f>
        <v>8999777004866</v>
      </c>
      <c r="M632" s="20" t="str">
        <f>IFERROR(VLOOKUP(E632,'[5]LOG Data SAP'!$D:$AO,15,0),
IF(D632=D631,M631,""))</f>
        <v>8999777004873</v>
      </c>
      <c r="N632" s="21">
        <f>[5]SKU!VH633</f>
        <v>900</v>
      </c>
      <c r="O632" s="22">
        <f>[5]SKU!VN633</f>
        <v>27991</v>
      </c>
      <c r="P632" s="23">
        <f>[5]SKU!VO633</f>
        <v>44926</v>
      </c>
      <c r="Q632" s="24">
        <f>IFERROR(_xlfn.NUMBERVALUE(VLOOKUP(E632,'[5]LOG Data SAP'!$D:$M,9,0)),
IF(D632=D631,Q631,""))</f>
        <v>6</v>
      </c>
      <c r="R632" s="24">
        <f>IFERROR(_xlfn.NUMBERVALUE(VLOOKUP(E632,'[5]LOG Data SAP'!$D:$M,10,0)),
IF(D632=D631,R631,""))</f>
        <v>12</v>
      </c>
      <c r="S632" s="24">
        <f t="shared" si="36"/>
        <v>2</v>
      </c>
      <c r="T632" s="25">
        <f>IFERROR(VLOOKUP($E632,'[5]LOG Data SAP'!$D:$V,17,0)/10,
IF(D632=D631,T631,""))</f>
        <v>4.5</v>
      </c>
      <c r="U632" s="25">
        <f>IFERROR(VLOOKUP($E632,'[5]LOG Data SAP'!$D:$V,18,0)/10,
IF(D632=D631,U631,""))</f>
        <v>4.5</v>
      </c>
      <c r="V632" s="25">
        <f>IFERROR(VLOOKUP($E632,'[5]LOG Data SAP'!$D:$V,19,0)/10,
IF(D632=D631,V631,""))</f>
        <v>16.7</v>
      </c>
      <c r="W632" s="25">
        <f>IFERROR(VLOOKUP($E632,'[5]LOG Data SAP'!$D:$AO,21,0)/10,
IF(D632=D631,W631,""))</f>
        <v>27</v>
      </c>
      <c r="X632" s="25">
        <f>IFERROR(VLOOKUP($E632,'[5]LOG Data SAP'!$D:$AO,22,0)/10,
IF(D632=D631,X631,""))</f>
        <v>4.5</v>
      </c>
      <c r="Y632" s="25">
        <f>IFERROR(VLOOKUP($E632,'[5]LOG Data SAP'!$D:$AO,23,0)/10,
IF(D632=D631,Y631,""))</f>
        <v>16.7</v>
      </c>
      <c r="Z632" s="25">
        <f>IFERROR(VLOOKUP($E632,'[5]LOG Data SAP'!$D:$AO,25,0)/10,
IF(D632=D631,Z631,""))</f>
        <v>28</v>
      </c>
      <c r="AA632" s="25">
        <f>IFERROR(VLOOKUP($E632,'[5]LOG Data SAP'!$D:$AO,26,0)/10,
IF(D632=D631,AA631,""))</f>
        <v>10</v>
      </c>
      <c r="AB632" s="25">
        <f>IFERROR(VLOOKUP($E632,'[5]LOG Data SAP'!$D:$AO,27,0)/10,
IF(D632=D631,AB631,""))</f>
        <v>18.2</v>
      </c>
      <c r="AC632" s="26">
        <f>IFERROR(VLOOKUP($E632,'[5]LOG Data SAP'!$D:$AO,29,0)/IF(VLOOKUP($E632,'[5]LOG Data SAP'!$D:$AO,30,0)="G",1000,1),
IF(D632=D631,AC631,""))</f>
        <v>0.13538999999999998</v>
      </c>
      <c r="AD632" s="26">
        <f>IFERROR(VLOOKUP($E632,'[5]LOG Data SAP'!$D:$AO,31,0)/IF(VLOOKUP($E632,'[5]LOG Data SAP'!$D:$AO,32,0)="G",1000,1),
IF(D632=D631,AD631,""))</f>
        <v>0.81799999999999995</v>
      </c>
      <c r="AE632" s="26">
        <f>IFERROR(VLOOKUP($E632,'[5]LOG Data SAP'!$D:$AO,33,0)/IF(VLOOKUP($E632,'[5]LOG Data SAP'!$D:$AO,34,0)="G",1000,1),
IF(D632=D631,AE631,""))</f>
        <v>1.718</v>
      </c>
      <c r="AF632" s="27">
        <f t="shared" si="37"/>
        <v>338.17500000000001</v>
      </c>
      <c r="AG632" s="27">
        <f t="shared" si="38"/>
        <v>2029.05</v>
      </c>
      <c r="AH632" s="28">
        <f t="shared" si="39"/>
        <v>5.0959999999999998E-3</v>
      </c>
      <c r="AI632" s="18" t="str">
        <f>IFERROR(VLOOKUP(E632,'[5]LOG Data SAP'!$D:$E,2,0),IF(D632=D631,AI631,""))</f>
        <v>NDEO SPY DRY_FML 150ML</v>
      </c>
      <c r="AJ632" s="20" t="str">
        <f>IFERROR([5]SKU!VI633,IF(D632=D631,AJ631,""))</f>
        <v>81603</v>
      </c>
      <c r="AK632" s="18" t="str">
        <f>VLOOKUP(E632,[5]SKU!I:X,16,FALSE)</f>
        <v>3307.20.00</v>
      </c>
    </row>
    <row r="633" spans="1:37">
      <c r="A633" s="18" t="str">
        <f>[5]SKU!AC634</f>
        <v>Nivea</v>
      </c>
      <c r="B633" s="18" t="str">
        <f>[5]SKU!AE634</f>
        <v>Nivea Deodorant</v>
      </c>
      <c r="C633" s="18" t="str">
        <f>[5]SKU!AJ634</f>
        <v>Deo Female</v>
      </c>
      <c r="D633" s="18" t="str">
        <f>[5]SKU!G634</f>
        <v>NDEO Spray Dry Comfort 150ml</v>
      </c>
      <c r="E633" s="19" t="str">
        <f>[5]SKU!I634</f>
        <v>81603-04800-24</v>
      </c>
      <c r="F633" s="19" t="str">
        <f>[5]SKU!J634</f>
        <v>81603-04800-28</v>
      </c>
      <c r="G633" s="18" t="str">
        <f>[5]SKU!K634</f>
        <v>NDEO Spray Dry Comfort 150ml</v>
      </c>
      <c r="H633" s="18" t="str">
        <f>IF([5]SKU!L634="R","Regular",
IF([5]SKU!L634="P","Promo",
IF([5]SKU!L634="S","Sample",
IF([5]SKU!L634="V","VAS",""))))</f>
        <v>Regular</v>
      </c>
      <c r="I633" s="18" t="str">
        <f>IF([5]SKU!QC634="A","Active",
IF([5]SKU!QC634="D","Discontinue",
IF([5]SKU!QC634="N","NPD","")))</f>
        <v>Discontinue</v>
      </c>
      <c r="J633" s="18" t="str">
        <f>VLOOKUP(IFERROR(VLOOKUP(E633,'[5]Material Status'!A:I,9,0),""),'[5]Material Status'!U:W,3,0)</f>
        <v>Inactive</v>
      </c>
      <c r="K633" s="20" t="str">
        <f>IFERROR(VLOOKUP(E633,'[5]LOG Data SAP'!$D:$AO,11,0),
IF(D633=D632,K632,""))</f>
        <v>8999777004859</v>
      </c>
      <c r="L633" s="20" t="str">
        <f>IFERROR(VLOOKUP(E633,'[5]LOG Data SAP'!$D:$AO,13,0),
IF(D633=D632,L632,""))</f>
        <v>8999777004866</v>
      </c>
      <c r="M633" s="20" t="str">
        <f>IFERROR(VLOOKUP(E633,'[5]LOG Data SAP'!$D:$AO,15,0),
IF(D633=D632,M632,""))</f>
        <v>8999777004873</v>
      </c>
      <c r="N633" s="21">
        <f>[5]SKU!VH634</f>
        <v>900</v>
      </c>
      <c r="O633" s="22">
        <f>[5]SKU!VN634</f>
        <v>27991</v>
      </c>
      <c r="P633" s="23">
        <f>[5]SKU!VO634</f>
        <v>44926</v>
      </c>
      <c r="Q633" s="24">
        <f>IFERROR(_xlfn.NUMBERVALUE(VLOOKUP(E633,'[5]LOG Data SAP'!$D:$M,9,0)),
IF(D633=D632,Q632,""))</f>
        <v>6</v>
      </c>
      <c r="R633" s="24">
        <f>IFERROR(_xlfn.NUMBERVALUE(VLOOKUP(E633,'[5]LOG Data SAP'!$D:$M,10,0)),
IF(D633=D632,R632,""))</f>
        <v>12</v>
      </c>
      <c r="S633" s="24">
        <f t="shared" si="36"/>
        <v>2</v>
      </c>
      <c r="T633" s="25">
        <f>IFERROR(VLOOKUP($E633,'[5]LOG Data SAP'!$D:$V,17,0)/10,
IF(D633=D632,T632,""))</f>
        <v>4.5</v>
      </c>
      <c r="U633" s="25">
        <f>IFERROR(VLOOKUP($E633,'[5]LOG Data SAP'!$D:$V,18,0)/10,
IF(D633=D632,U632,""))</f>
        <v>4.5</v>
      </c>
      <c r="V633" s="25">
        <f>IFERROR(VLOOKUP($E633,'[5]LOG Data SAP'!$D:$V,19,0)/10,
IF(D633=D632,V632,""))</f>
        <v>16.7</v>
      </c>
      <c r="W633" s="25">
        <f>IFERROR(VLOOKUP($E633,'[5]LOG Data SAP'!$D:$AO,21,0)/10,
IF(D633=D632,W632,""))</f>
        <v>27</v>
      </c>
      <c r="X633" s="25">
        <f>IFERROR(VLOOKUP($E633,'[5]LOG Data SAP'!$D:$AO,22,0)/10,
IF(D633=D632,X632,""))</f>
        <v>4.5</v>
      </c>
      <c r="Y633" s="25">
        <f>IFERROR(VLOOKUP($E633,'[5]LOG Data SAP'!$D:$AO,23,0)/10,
IF(D633=D632,Y632,""))</f>
        <v>16.7</v>
      </c>
      <c r="Z633" s="25">
        <f>IFERROR(VLOOKUP($E633,'[5]LOG Data SAP'!$D:$AO,25,0)/10,
IF(D633=D632,Z632,""))</f>
        <v>28</v>
      </c>
      <c r="AA633" s="25">
        <f>IFERROR(VLOOKUP($E633,'[5]LOG Data SAP'!$D:$AO,26,0)/10,
IF(D633=D632,AA632,""))</f>
        <v>10</v>
      </c>
      <c r="AB633" s="25">
        <f>IFERROR(VLOOKUP($E633,'[5]LOG Data SAP'!$D:$AO,27,0)/10,
IF(D633=D632,AB632,""))</f>
        <v>18.2</v>
      </c>
      <c r="AC633" s="26">
        <f>IFERROR(VLOOKUP($E633,'[5]LOG Data SAP'!$D:$AO,29,0)/IF(VLOOKUP($E633,'[5]LOG Data SAP'!$D:$AO,30,0)="G",1000,1),
IF(D633=D632,AC632,""))</f>
        <v>0.13538999999999998</v>
      </c>
      <c r="AD633" s="26">
        <f>IFERROR(VLOOKUP($E633,'[5]LOG Data SAP'!$D:$AO,31,0)/IF(VLOOKUP($E633,'[5]LOG Data SAP'!$D:$AO,32,0)="G",1000,1),
IF(D633=D632,AD632,""))</f>
        <v>0.81799999999999995</v>
      </c>
      <c r="AE633" s="26">
        <f>IFERROR(VLOOKUP($E633,'[5]LOG Data SAP'!$D:$AO,33,0)/IF(VLOOKUP($E633,'[5]LOG Data SAP'!$D:$AO,34,0)="G",1000,1),
IF(D633=D632,AE632,""))</f>
        <v>1.718</v>
      </c>
      <c r="AF633" s="27">
        <f t="shared" si="37"/>
        <v>338.17500000000001</v>
      </c>
      <c r="AG633" s="27">
        <f t="shared" si="38"/>
        <v>2029.05</v>
      </c>
      <c r="AH633" s="28">
        <f t="shared" si="39"/>
        <v>5.0959999999999998E-3</v>
      </c>
      <c r="AI633" s="18" t="str">
        <f>IFERROR(VLOOKUP(E633,'[5]LOG Data SAP'!$D:$E,2,0),IF(D633=D632,AI632,""))</f>
        <v>NDEO SPY DRY_FML 150ML</v>
      </c>
      <c r="AJ633" s="20" t="str">
        <f>IFERROR([5]SKU!VI634,IF(D633=D632,AJ632,""))</f>
        <v>81603</v>
      </c>
      <c r="AK633" s="18" t="str">
        <f>VLOOKUP(E633,[5]SKU!I:X,16,FALSE)</f>
        <v>3307.20.00</v>
      </c>
    </row>
    <row r="634" spans="1:37">
      <c r="A634" s="18" t="str">
        <f>[5]SKU!AC635</f>
        <v>Nivea</v>
      </c>
      <c r="B634" s="18" t="str">
        <f>[5]SKU!AE635</f>
        <v>Nivea Deodorant</v>
      </c>
      <c r="C634" s="18" t="str">
        <f>[5]SKU!AJ635</f>
        <v>Deo Female</v>
      </c>
      <c r="D634" s="18" t="str">
        <f>[5]SKU!G635</f>
        <v>NDEO Spray Pearl &amp; Beauty 150ml</v>
      </c>
      <c r="E634" s="19" t="str">
        <f>[5]SKU!I635</f>
        <v>83731-04800-62</v>
      </c>
      <c r="F634" s="19" t="str">
        <f>[5]SKU!J635</f>
        <v>83731-04800-62</v>
      </c>
      <c r="G634" s="18" t="str">
        <f>[5]SKU!K635</f>
        <v>NIVEA Pearl &amp; Beauty Deodorant Spray 150ml</v>
      </c>
      <c r="H634" s="18" t="str">
        <f>IF([5]SKU!L635="R","Regular",
IF([5]SKU!L635="P","Promo",
IF([5]SKU!L635="S","Sample",
IF([5]SKU!L635="V","VAS",""))))</f>
        <v>Regular</v>
      </c>
      <c r="I634" s="18" t="str">
        <f>IF([5]SKU!QC635="A","Active",
IF([5]SKU!QC635="D","Discontinue",
IF([5]SKU!QC635="N","NPD","")))</f>
        <v>Active</v>
      </c>
      <c r="J634" s="18" t="str">
        <f>VLOOKUP(IFERROR(VLOOKUP(E634,'[5]Material Status'!A:I,9,0),""),'[5]Material Status'!U:W,3,0)</f>
        <v>Active</v>
      </c>
      <c r="K634" s="20" t="str">
        <f>IFERROR(VLOOKUP(E634,'[5]LOG Data SAP'!$D:$AO,11,0),
IF(D634=D633,K633,""))</f>
        <v>8999777011031</v>
      </c>
      <c r="L634" s="20" t="str">
        <f>IFERROR(VLOOKUP(E634,'[5]LOG Data SAP'!$D:$AO,13,0),
IF(D634=D633,L633,""))</f>
        <v>8999777011048</v>
      </c>
      <c r="M634" s="20" t="str">
        <f>IFERROR(VLOOKUP(E634,'[5]LOG Data SAP'!$D:$AO,15,0),
IF(D634=D633,M633,""))</f>
        <v>8999777011055</v>
      </c>
      <c r="N634" s="21">
        <f>[5]SKU!VH635</f>
        <v>1095</v>
      </c>
      <c r="O634" s="22">
        <f>[5]SKU!VN635</f>
        <v>44919.999999999993</v>
      </c>
      <c r="P634" s="23">
        <f>[5]SKU!VO635</f>
        <v>45383</v>
      </c>
      <c r="Q634" s="24">
        <f>IFERROR(_xlfn.NUMBERVALUE(VLOOKUP(E634,'[5]LOG Data SAP'!$D:$M,9,0)),
IF(D634=D633,Q633,""))</f>
        <v>6</v>
      </c>
      <c r="R634" s="24">
        <f>IFERROR(_xlfn.NUMBERVALUE(VLOOKUP(E634,'[5]LOG Data SAP'!$D:$M,10,0)),
IF(D634=D633,R633,""))</f>
        <v>12</v>
      </c>
      <c r="S634" s="24">
        <f t="shared" si="36"/>
        <v>2</v>
      </c>
      <c r="T634" s="25">
        <f>IFERROR(VLOOKUP($E634,'[5]LOG Data SAP'!$D:$V,17,0)/10,
IF(D634=D633,T633,""))</f>
        <v>4.5</v>
      </c>
      <c r="U634" s="25">
        <f>IFERROR(VLOOKUP($E634,'[5]LOG Data SAP'!$D:$V,18,0)/10,
IF(D634=D633,U633,""))</f>
        <v>4.5</v>
      </c>
      <c r="V634" s="25">
        <f>IFERROR(VLOOKUP($E634,'[5]LOG Data SAP'!$D:$V,19,0)/10,
IF(D634=D633,V633,""))</f>
        <v>18.5</v>
      </c>
      <c r="W634" s="25">
        <f>IFERROR(VLOOKUP($E634,'[5]LOG Data SAP'!$D:$AO,21,0)/10,
IF(D634=D633,W633,""))</f>
        <v>27.2</v>
      </c>
      <c r="X634" s="25">
        <f>IFERROR(VLOOKUP($E634,'[5]LOG Data SAP'!$D:$AO,22,0)/10,
IF(D634=D633,X633,""))</f>
        <v>4.5</v>
      </c>
      <c r="Y634" s="25">
        <f>IFERROR(VLOOKUP($E634,'[5]LOG Data SAP'!$D:$AO,23,0)/10,
IF(D634=D633,Y633,""))</f>
        <v>18.5</v>
      </c>
      <c r="Z634" s="25">
        <f>IFERROR(VLOOKUP($E634,'[5]LOG Data SAP'!$D:$AO,25,0)/10,
IF(D634=D633,Z633,""))</f>
        <v>28.4</v>
      </c>
      <c r="AA634" s="25">
        <f>IFERROR(VLOOKUP($E634,'[5]LOG Data SAP'!$D:$AO,26,0)/10,
IF(D634=D633,AA633,""))</f>
        <v>10.3</v>
      </c>
      <c r="AB634" s="25">
        <f>IFERROR(VLOOKUP($E634,'[5]LOG Data SAP'!$D:$AO,27,0)/10,
IF(D634=D633,AB633,""))</f>
        <v>20.5</v>
      </c>
      <c r="AC634" s="26">
        <f>IFERROR(VLOOKUP($E634,'[5]LOG Data SAP'!$D:$AO,29,0)/IF(VLOOKUP($E634,'[5]LOG Data SAP'!$D:$AO,30,0)="G",1000,1),
IF(D634=D633,AC633,""))</f>
        <v>0.14047399999999999</v>
      </c>
      <c r="AD634" s="26">
        <f>IFERROR(VLOOKUP($E634,'[5]LOG Data SAP'!$D:$AO,31,0)/IF(VLOOKUP($E634,'[5]LOG Data SAP'!$D:$AO,32,0)="G",1000,1),
IF(D634=D633,AD633,""))</f>
        <v>0.84899999999999998</v>
      </c>
      <c r="AE634" s="26">
        <f>IFERROR(VLOOKUP($E634,'[5]LOG Data SAP'!$D:$AO,33,0)/IF(VLOOKUP($E634,'[5]LOG Data SAP'!$D:$AO,34,0)="G",1000,1),
IF(D634=D633,AE633,""))</f>
        <v>1.84</v>
      </c>
      <c r="AF634" s="27">
        <f t="shared" si="37"/>
        <v>374.625</v>
      </c>
      <c r="AG634" s="27">
        <f t="shared" si="38"/>
        <v>2264.3999999999996</v>
      </c>
      <c r="AH634" s="28">
        <f t="shared" si="39"/>
        <v>5.99666E-3</v>
      </c>
      <c r="AI634" s="18" t="str">
        <f>IFERROR(VLOOKUP(E634,'[5]LOG Data SAP'!$D:$E,2,0),IF(D634=D633,AI633,""))</f>
        <v>NDEO SPY PRL&amp;BTY_FML 150ML</v>
      </c>
      <c r="AJ634" s="20" t="str">
        <f>IFERROR([5]SKU!VI635,IF(D634=D633,AJ633,""))</f>
        <v>83731</v>
      </c>
      <c r="AK634" s="18" t="str">
        <f>VLOOKUP(E634,[5]SKU!I:X,16,FALSE)</f>
        <v>3307.20.00</v>
      </c>
    </row>
    <row r="635" spans="1:37">
      <c r="A635" s="18" t="str">
        <f>[5]SKU!AC636</f>
        <v>Nivea</v>
      </c>
      <c r="B635" s="18" t="str">
        <f>[5]SKU!AE636</f>
        <v>Nivea Deodorant</v>
      </c>
      <c r="C635" s="18" t="str">
        <f>[5]SKU!AJ636</f>
        <v>Deo Female</v>
      </c>
      <c r="D635" s="18" t="str">
        <f>[5]SKU!G636</f>
        <v>NDEO Spray Pearl &amp; Beauty 150ml</v>
      </c>
      <c r="E635" s="19" t="str">
        <f>[5]SKU!I636</f>
        <v>83731-04800-32</v>
      </c>
      <c r="F635" s="19" t="str">
        <f>[5]SKU!J636</f>
        <v>83731-04800-62</v>
      </c>
      <c r="G635" s="18" t="str">
        <f>[5]SKU!K636</f>
        <v>NIVEA Pearl &amp; Beauty Deodorant Spray 150ml</v>
      </c>
      <c r="H635" s="18" t="str">
        <f>IF([5]SKU!L636="R","Regular",
IF([5]SKU!L636="P","Promo",
IF([5]SKU!L636="S","Sample",
IF([5]SKU!L636="V","VAS",""))))</f>
        <v>Regular</v>
      </c>
      <c r="I635" s="18" t="str">
        <f>IF([5]SKU!QC636="A","Active",
IF([5]SKU!QC636="D","Discontinue",
IF([5]SKU!QC636="N","NPD","")))</f>
        <v>Active</v>
      </c>
      <c r="J635" s="18" t="str">
        <f>VLOOKUP(IFERROR(VLOOKUP(E635,'[5]Material Status'!A:I,9,0),""),'[5]Material Status'!U:W,3,0)</f>
        <v>Inactive</v>
      </c>
      <c r="K635" s="20" t="str">
        <f>IFERROR(VLOOKUP(E635,'[5]LOG Data SAP'!$D:$AO,11,0),
IF(D635=D634,K634,""))</f>
        <v>8999777011031</v>
      </c>
      <c r="L635" s="20" t="str">
        <f>IFERROR(VLOOKUP(E635,'[5]LOG Data SAP'!$D:$AO,13,0),
IF(D635=D634,L634,""))</f>
        <v>8999777011048</v>
      </c>
      <c r="M635" s="20" t="str">
        <f>IFERROR(VLOOKUP(E635,'[5]LOG Data SAP'!$D:$AO,15,0),
IF(D635=D634,M634,""))</f>
        <v>8999777011055</v>
      </c>
      <c r="N635" s="21">
        <f>[5]SKU!VH636</f>
        <v>1095</v>
      </c>
      <c r="O635" s="22">
        <f>[5]SKU!VN636</f>
        <v>44919.999999999993</v>
      </c>
      <c r="P635" s="23">
        <f>[5]SKU!VO636</f>
        <v>45383</v>
      </c>
      <c r="Q635" s="24">
        <f>IFERROR(_xlfn.NUMBERVALUE(VLOOKUP(E635,'[5]LOG Data SAP'!$D:$M,9,0)),
IF(D635=D634,Q634,""))</f>
        <v>6</v>
      </c>
      <c r="R635" s="24">
        <f>IFERROR(_xlfn.NUMBERVALUE(VLOOKUP(E635,'[5]LOG Data SAP'!$D:$M,10,0)),
IF(D635=D634,R634,""))</f>
        <v>12</v>
      </c>
      <c r="S635" s="24">
        <f t="shared" si="36"/>
        <v>2</v>
      </c>
      <c r="T635" s="25">
        <f>IFERROR(VLOOKUP($E635,'[5]LOG Data SAP'!$D:$V,17,0)/10,
IF(D635=D634,T634,""))</f>
        <v>4.5</v>
      </c>
      <c r="U635" s="25">
        <f>IFERROR(VLOOKUP($E635,'[5]LOG Data SAP'!$D:$V,18,0)/10,
IF(D635=D634,U634,""))</f>
        <v>4.5</v>
      </c>
      <c r="V635" s="25">
        <f>IFERROR(VLOOKUP($E635,'[5]LOG Data SAP'!$D:$V,19,0)/10,
IF(D635=D634,V634,""))</f>
        <v>18.5</v>
      </c>
      <c r="W635" s="25">
        <f>IFERROR(VLOOKUP($E635,'[5]LOG Data SAP'!$D:$AO,21,0)/10,
IF(D635=D634,W634,""))</f>
        <v>27.2</v>
      </c>
      <c r="X635" s="25">
        <f>IFERROR(VLOOKUP($E635,'[5]LOG Data SAP'!$D:$AO,22,0)/10,
IF(D635=D634,X634,""))</f>
        <v>4.5</v>
      </c>
      <c r="Y635" s="25">
        <f>IFERROR(VLOOKUP($E635,'[5]LOG Data SAP'!$D:$AO,23,0)/10,
IF(D635=D634,Y634,""))</f>
        <v>18.5</v>
      </c>
      <c r="Z635" s="25">
        <f>IFERROR(VLOOKUP($E635,'[5]LOG Data SAP'!$D:$AO,25,0)/10,
IF(D635=D634,Z634,""))</f>
        <v>28.4</v>
      </c>
      <c r="AA635" s="25">
        <f>IFERROR(VLOOKUP($E635,'[5]LOG Data SAP'!$D:$AO,26,0)/10,
IF(D635=D634,AA634,""))</f>
        <v>10.3</v>
      </c>
      <c r="AB635" s="25">
        <f>IFERROR(VLOOKUP($E635,'[5]LOG Data SAP'!$D:$AO,27,0)/10,
IF(D635=D634,AB634,""))</f>
        <v>20.5</v>
      </c>
      <c r="AC635" s="26">
        <f>IFERROR(VLOOKUP($E635,'[5]LOG Data SAP'!$D:$AO,29,0)/IF(VLOOKUP($E635,'[5]LOG Data SAP'!$D:$AO,30,0)="G",1000,1),
IF(D635=D634,AC634,""))</f>
        <v>0.14047399999999999</v>
      </c>
      <c r="AD635" s="26">
        <f>IFERROR(VLOOKUP($E635,'[5]LOG Data SAP'!$D:$AO,31,0)/IF(VLOOKUP($E635,'[5]LOG Data SAP'!$D:$AO,32,0)="G",1000,1),
IF(D635=D634,AD634,""))</f>
        <v>0.84899999999999998</v>
      </c>
      <c r="AE635" s="26">
        <f>IFERROR(VLOOKUP($E635,'[5]LOG Data SAP'!$D:$AO,33,0)/IF(VLOOKUP($E635,'[5]LOG Data SAP'!$D:$AO,34,0)="G",1000,1),
IF(D635=D634,AE634,""))</f>
        <v>1.84</v>
      </c>
      <c r="AF635" s="27">
        <f t="shared" si="37"/>
        <v>374.625</v>
      </c>
      <c r="AG635" s="27">
        <f t="shared" si="38"/>
        <v>2264.3999999999996</v>
      </c>
      <c r="AH635" s="28">
        <f t="shared" si="39"/>
        <v>5.99666E-3</v>
      </c>
      <c r="AI635" s="18" t="str">
        <f>IFERROR(VLOOKUP(E635,'[5]LOG Data SAP'!$D:$E,2,0),IF(D635=D634,AI634,""))</f>
        <v>NDEO SPY PRL&amp;BTY_FML 150ML</v>
      </c>
      <c r="AJ635" s="20" t="str">
        <f>IFERROR([5]SKU!VI636,IF(D635=D634,AJ634,""))</f>
        <v>83731</v>
      </c>
      <c r="AK635" s="18" t="str">
        <f>VLOOKUP(E635,[5]SKU!I:X,16,FALSE)</f>
        <v>3307.20.00</v>
      </c>
    </row>
    <row r="636" spans="1:37">
      <c r="A636" s="18" t="str">
        <f>[5]SKU!AC637</f>
        <v>Nivea</v>
      </c>
      <c r="B636" s="18" t="str">
        <f>[5]SKU!AE637</f>
        <v>Nivea Deodorant</v>
      </c>
      <c r="C636" s="18" t="str">
        <f>[5]SKU!AJ637</f>
        <v>Deo Female</v>
      </c>
      <c r="D636" s="18" t="str">
        <f>[5]SKU!G637</f>
        <v>NDEO Spray Pearl &amp; Beauty 150ml</v>
      </c>
      <c r="E636" s="19" t="str">
        <f>[5]SKU!I637</f>
        <v>83731-04800-28</v>
      </c>
      <c r="F636" s="19" t="str">
        <f>[5]SKU!J637</f>
        <v>83731-04800-62</v>
      </c>
      <c r="G636" s="18" t="str">
        <f>[5]SKU!K637</f>
        <v>NIVEA Pearl &amp; Beauty Deodorant Spray 150ml</v>
      </c>
      <c r="H636" s="18" t="str">
        <f>IF([5]SKU!L637="R","Regular",
IF([5]SKU!L637="P","Promo",
IF([5]SKU!L637="S","Sample",
IF([5]SKU!L637="V","VAS",""))))</f>
        <v>Regular</v>
      </c>
      <c r="I636" s="18" t="str">
        <f>IF([5]SKU!QC637="A","Active",
IF([5]SKU!QC637="D","Discontinue",
IF([5]SKU!QC637="N","NPD","")))</f>
        <v>Active</v>
      </c>
      <c r="J636" s="18" t="str">
        <f>VLOOKUP(IFERROR(VLOOKUP(E636,'[5]Material Status'!A:I,9,0),""),'[5]Material Status'!U:W,3,0)</f>
        <v>Inactive</v>
      </c>
      <c r="K636" s="20" t="str">
        <f>IFERROR(VLOOKUP(E636,'[5]LOG Data SAP'!$D:$AO,11,0),
IF(D636=D635,K635,""))</f>
        <v>8999777011031</v>
      </c>
      <c r="L636" s="20" t="str">
        <f>IFERROR(VLOOKUP(E636,'[5]LOG Data SAP'!$D:$AO,13,0),
IF(D636=D635,L635,""))</f>
        <v>8999777011048</v>
      </c>
      <c r="M636" s="20" t="str">
        <f>IFERROR(VLOOKUP(E636,'[5]LOG Data SAP'!$D:$AO,15,0),
IF(D636=D635,M635,""))</f>
        <v>8999777011055</v>
      </c>
      <c r="N636" s="21">
        <f>[5]SKU!VH637</f>
        <v>1095</v>
      </c>
      <c r="O636" s="22">
        <f>[5]SKU!VN637</f>
        <v>44919.999999999993</v>
      </c>
      <c r="P636" s="23">
        <f>[5]SKU!VO637</f>
        <v>45383</v>
      </c>
      <c r="Q636" s="24">
        <f>IFERROR(_xlfn.NUMBERVALUE(VLOOKUP(E636,'[5]LOG Data SAP'!$D:$M,9,0)),
IF(D636=D635,Q635,""))</f>
        <v>6</v>
      </c>
      <c r="R636" s="24">
        <f>IFERROR(_xlfn.NUMBERVALUE(VLOOKUP(E636,'[5]LOG Data SAP'!$D:$M,10,0)),
IF(D636=D635,R635,""))</f>
        <v>12</v>
      </c>
      <c r="S636" s="24">
        <f t="shared" si="36"/>
        <v>2</v>
      </c>
      <c r="T636" s="25">
        <f>IFERROR(VLOOKUP($E636,'[5]LOG Data SAP'!$D:$V,17,0)/10,
IF(D636=D635,T635,""))</f>
        <v>4.5</v>
      </c>
      <c r="U636" s="25">
        <f>IFERROR(VLOOKUP($E636,'[5]LOG Data SAP'!$D:$V,18,0)/10,
IF(D636=D635,U635,""))</f>
        <v>4.5</v>
      </c>
      <c r="V636" s="25">
        <f>IFERROR(VLOOKUP($E636,'[5]LOG Data SAP'!$D:$V,19,0)/10,
IF(D636=D635,V635,""))</f>
        <v>18.5</v>
      </c>
      <c r="W636" s="25">
        <f>IFERROR(VLOOKUP($E636,'[5]LOG Data SAP'!$D:$AO,21,0)/10,
IF(D636=D635,W635,""))</f>
        <v>27.2</v>
      </c>
      <c r="X636" s="25">
        <f>IFERROR(VLOOKUP($E636,'[5]LOG Data SAP'!$D:$AO,22,0)/10,
IF(D636=D635,X635,""))</f>
        <v>4.5</v>
      </c>
      <c r="Y636" s="25">
        <f>IFERROR(VLOOKUP($E636,'[5]LOG Data SAP'!$D:$AO,23,0)/10,
IF(D636=D635,Y635,""))</f>
        <v>18.5</v>
      </c>
      <c r="Z636" s="25">
        <f>IFERROR(VLOOKUP($E636,'[5]LOG Data SAP'!$D:$AO,25,0)/10,
IF(D636=D635,Z635,""))</f>
        <v>28.4</v>
      </c>
      <c r="AA636" s="25">
        <f>IFERROR(VLOOKUP($E636,'[5]LOG Data SAP'!$D:$AO,26,0)/10,
IF(D636=D635,AA635,""))</f>
        <v>10.3</v>
      </c>
      <c r="AB636" s="25">
        <f>IFERROR(VLOOKUP($E636,'[5]LOG Data SAP'!$D:$AO,27,0)/10,
IF(D636=D635,AB635,""))</f>
        <v>20.5</v>
      </c>
      <c r="AC636" s="26">
        <f>IFERROR(VLOOKUP($E636,'[5]LOG Data SAP'!$D:$AO,29,0)/IF(VLOOKUP($E636,'[5]LOG Data SAP'!$D:$AO,30,0)="G",1000,1),
IF(D636=D635,AC635,""))</f>
        <v>0.14047399999999999</v>
      </c>
      <c r="AD636" s="26">
        <f>IFERROR(VLOOKUP($E636,'[5]LOG Data SAP'!$D:$AO,31,0)/IF(VLOOKUP($E636,'[5]LOG Data SAP'!$D:$AO,32,0)="G",1000,1),
IF(D636=D635,AD635,""))</f>
        <v>0.84899999999999998</v>
      </c>
      <c r="AE636" s="26">
        <f>IFERROR(VLOOKUP($E636,'[5]LOG Data SAP'!$D:$AO,33,0)/IF(VLOOKUP($E636,'[5]LOG Data SAP'!$D:$AO,34,0)="G",1000,1),
IF(D636=D635,AE635,""))</f>
        <v>1.84</v>
      </c>
      <c r="AF636" s="27">
        <f t="shared" si="37"/>
        <v>374.625</v>
      </c>
      <c r="AG636" s="27">
        <f t="shared" si="38"/>
        <v>2264.3999999999996</v>
      </c>
      <c r="AH636" s="28">
        <f t="shared" si="39"/>
        <v>5.99666E-3</v>
      </c>
      <c r="AI636" s="18" t="str">
        <f>IFERROR(VLOOKUP(E636,'[5]LOG Data SAP'!$D:$E,2,0),IF(D636=D635,AI635,""))</f>
        <v>NDEO SPY PRL&amp;BTY 150ML</v>
      </c>
      <c r="AJ636" s="20" t="str">
        <f>IFERROR([5]SKU!VI637,IF(D636=D635,AJ635,""))</f>
        <v>83731</v>
      </c>
      <c r="AK636" s="18" t="str">
        <f>VLOOKUP(E636,[5]SKU!I:X,16,FALSE)</f>
        <v>3307.20.00</v>
      </c>
    </row>
    <row r="637" spans="1:37">
      <c r="A637" s="18" t="str">
        <f>[5]SKU!AC638</f>
        <v>Nivea</v>
      </c>
      <c r="B637" s="18" t="str">
        <f>[5]SKU!AE638</f>
        <v>Nivea Deodorant</v>
      </c>
      <c r="C637" s="18" t="str">
        <f>[5]SKU!AJ638</f>
        <v>Deo Female</v>
      </c>
      <c r="D637" s="18" t="str">
        <f>[5]SKU!G638</f>
        <v>NDEO Spray Pearl &amp; Beauty 150ml</v>
      </c>
      <c r="E637" s="19" t="str">
        <f>[5]SKU!I638</f>
        <v>83731-04800-27</v>
      </c>
      <c r="F637" s="19" t="str">
        <f>[5]SKU!J638</f>
        <v>83731-04800-62</v>
      </c>
      <c r="G637" s="18" t="str">
        <f>[5]SKU!K638</f>
        <v>NDEO Spray Pearl &amp; Beauty 150</v>
      </c>
      <c r="H637" s="18" t="str">
        <f>IF([5]SKU!L638="R","Regular",
IF([5]SKU!L638="P","Promo",
IF([5]SKU!L638="S","Sample",
IF([5]SKU!L638="V","VAS",""))))</f>
        <v>Regular</v>
      </c>
      <c r="I637" s="18" t="str">
        <f>IF([5]SKU!QC638="A","Active",
IF([5]SKU!QC638="D","Discontinue",
IF([5]SKU!QC638="N","NPD","")))</f>
        <v>Active</v>
      </c>
      <c r="J637" s="18" t="str">
        <f>VLOOKUP(IFERROR(VLOOKUP(E637,'[5]Material Status'!A:I,9,0),""),'[5]Material Status'!U:W,3,0)</f>
        <v>Inactive</v>
      </c>
      <c r="K637" s="20" t="str">
        <f>IFERROR(VLOOKUP(E637,'[5]LOG Data SAP'!$D:$AO,11,0),
IF(D637=D636,K636,""))</f>
        <v>8999777011031</v>
      </c>
      <c r="L637" s="20" t="str">
        <f>IFERROR(VLOOKUP(E637,'[5]LOG Data SAP'!$D:$AO,13,0),
IF(D637=D636,L636,""))</f>
        <v>8999777011048</v>
      </c>
      <c r="M637" s="20" t="str">
        <f>IFERROR(VLOOKUP(E637,'[5]LOG Data SAP'!$D:$AO,15,0),
IF(D637=D636,M636,""))</f>
        <v>8999777011055</v>
      </c>
      <c r="N637" s="21">
        <f>[5]SKU!VH638</f>
        <v>900</v>
      </c>
      <c r="O637" s="22">
        <f>[5]SKU!VN638</f>
        <v>44919.999999999993</v>
      </c>
      <c r="P637" s="23">
        <f>[5]SKU!VO638</f>
        <v>45383</v>
      </c>
      <c r="Q637" s="24">
        <f>IFERROR(_xlfn.NUMBERVALUE(VLOOKUP(E637,'[5]LOG Data SAP'!$D:$M,9,0)),
IF(D637=D636,Q636,""))</f>
        <v>6</v>
      </c>
      <c r="R637" s="24">
        <f>IFERROR(_xlfn.NUMBERVALUE(VLOOKUP(E637,'[5]LOG Data SAP'!$D:$M,10,0)),
IF(D637=D636,R636,""))</f>
        <v>12</v>
      </c>
      <c r="S637" s="24">
        <f t="shared" si="36"/>
        <v>2</v>
      </c>
      <c r="T637" s="25">
        <f>IFERROR(VLOOKUP($E637,'[5]LOG Data SAP'!$D:$V,17,0)/10,
IF(D637=D636,T636,""))</f>
        <v>4.5</v>
      </c>
      <c r="U637" s="25">
        <f>IFERROR(VLOOKUP($E637,'[5]LOG Data SAP'!$D:$V,18,0)/10,
IF(D637=D636,U636,""))</f>
        <v>4.5</v>
      </c>
      <c r="V637" s="25">
        <f>IFERROR(VLOOKUP($E637,'[5]LOG Data SAP'!$D:$V,19,0)/10,
IF(D637=D636,V636,""))</f>
        <v>16.7</v>
      </c>
      <c r="W637" s="25">
        <f>IFERROR(VLOOKUP($E637,'[5]LOG Data SAP'!$D:$AO,21,0)/10,
IF(D637=D636,W636,""))</f>
        <v>27</v>
      </c>
      <c r="X637" s="25">
        <f>IFERROR(VLOOKUP($E637,'[5]LOG Data SAP'!$D:$AO,22,0)/10,
IF(D637=D636,X636,""))</f>
        <v>4.5</v>
      </c>
      <c r="Y637" s="25">
        <f>IFERROR(VLOOKUP($E637,'[5]LOG Data SAP'!$D:$AO,23,0)/10,
IF(D637=D636,Y636,""))</f>
        <v>16.7</v>
      </c>
      <c r="Z637" s="25">
        <f>IFERROR(VLOOKUP($E637,'[5]LOG Data SAP'!$D:$AO,25,0)/10,
IF(D637=D636,Z636,""))</f>
        <v>28</v>
      </c>
      <c r="AA637" s="25">
        <f>IFERROR(VLOOKUP($E637,'[5]LOG Data SAP'!$D:$AO,26,0)/10,
IF(D637=D636,AA636,""))</f>
        <v>10</v>
      </c>
      <c r="AB637" s="25">
        <f>IFERROR(VLOOKUP($E637,'[5]LOG Data SAP'!$D:$AO,27,0)/10,
IF(D637=D636,AB636,""))</f>
        <v>18.2</v>
      </c>
      <c r="AC637" s="26">
        <f>IFERROR(VLOOKUP($E637,'[5]LOG Data SAP'!$D:$AO,29,0)/IF(VLOOKUP($E637,'[5]LOG Data SAP'!$D:$AO,30,0)="G",1000,1),
IF(D637=D636,AC636,""))</f>
        <v>0.13538999999999998</v>
      </c>
      <c r="AD637" s="26">
        <f>IFERROR(VLOOKUP($E637,'[5]LOG Data SAP'!$D:$AO,31,0)/IF(VLOOKUP($E637,'[5]LOG Data SAP'!$D:$AO,32,0)="G",1000,1),
IF(D637=D636,AD636,""))</f>
        <v>0.81799999999999995</v>
      </c>
      <c r="AE637" s="26">
        <f>IFERROR(VLOOKUP($E637,'[5]LOG Data SAP'!$D:$AO,33,0)/IF(VLOOKUP($E637,'[5]LOG Data SAP'!$D:$AO,34,0)="G",1000,1),
IF(D637=D636,AE636,""))</f>
        <v>1.718</v>
      </c>
      <c r="AF637" s="27">
        <f t="shared" si="37"/>
        <v>338.17500000000001</v>
      </c>
      <c r="AG637" s="27">
        <f t="shared" si="38"/>
        <v>2029.05</v>
      </c>
      <c r="AH637" s="28">
        <f t="shared" si="39"/>
        <v>5.0959999999999998E-3</v>
      </c>
      <c r="AI637" s="18" t="str">
        <f>IFERROR(VLOOKUP(E637,'[5]LOG Data SAP'!$D:$E,2,0),IF(D637=D636,AI636,""))</f>
        <v>NDEO SPY PRL&amp;BTY 150ML</v>
      </c>
      <c r="AJ637" s="20" t="str">
        <f>IFERROR([5]SKU!VI638,IF(D637=D636,AJ636,""))</f>
        <v>83731</v>
      </c>
      <c r="AK637" s="18" t="str">
        <f>VLOOKUP(E637,[5]SKU!I:X,16,FALSE)</f>
        <v>3307.20.00</v>
      </c>
    </row>
    <row r="638" spans="1:37">
      <c r="A638" s="18" t="str">
        <f>[5]SKU!AC639</f>
        <v>Nivea</v>
      </c>
      <c r="B638" s="18" t="str">
        <f>[5]SKU!AE639</f>
        <v>Nivea Deodorant</v>
      </c>
      <c r="C638" s="18" t="str">
        <f>[5]SKU!AJ639</f>
        <v>Deo Female</v>
      </c>
      <c r="D638" s="18" t="str">
        <f>[5]SKU!G639</f>
        <v>NDEO Spray Happy Shave 150ml</v>
      </c>
      <c r="E638" s="19" t="str">
        <f>[5]SKU!I639</f>
        <v>82264-04800-31</v>
      </c>
      <c r="F638" s="19" t="str">
        <f>[5]SKU!J639</f>
        <v>82264-04800-31</v>
      </c>
      <c r="G638" s="18" t="str">
        <f>[5]SKU!K639</f>
        <v>NIVEA Brightening Happy Shave Deodorant Spray 150ml</v>
      </c>
      <c r="H638" s="18" t="str">
        <f>IF([5]SKU!L639="R","Regular",
IF([5]SKU!L639="P","Promo",
IF([5]SKU!L639="S","Sample",
IF([5]SKU!L639="V","VAS",""))))</f>
        <v>Regular</v>
      </c>
      <c r="I638" s="18" t="str">
        <f>IF([5]SKU!QC639="A","Active",
IF([5]SKU!QC639="D","Discontinue",
IF([5]SKU!QC639="N","NPD","")))</f>
        <v>Discontinue</v>
      </c>
      <c r="J638" s="18" t="str">
        <f>VLOOKUP(IFERROR(VLOOKUP(E638,'[5]Material Status'!A:I,9,0),""),'[5]Material Status'!U:W,3,0)</f>
        <v>Inactive</v>
      </c>
      <c r="K638" s="20" t="str">
        <f>IFERROR(VLOOKUP(E638,'[5]LOG Data SAP'!$D:$AO,11,0),
IF(D638=D637,K637,""))</f>
        <v>8999777007553</v>
      </c>
      <c r="L638" s="20" t="str">
        <f>IFERROR(VLOOKUP(E638,'[5]LOG Data SAP'!$D:$AO,13,0),
IF(D638=D637,L637,""))</f>
        <v>8999777007560</v>
      </c>
      <c r="M638" s="20" t="str">
        <f>IFERROR(VLOOKUP(E638,'[5]LOG Data SAP'!$D:$AO,15,0),
IF(D638=D637,M637,""))</f>
        <v>8999777007577</v>
      </c>
      <c r="N638" s="21">
        <f>[5]SKU!VH639</f>
        <v>1095</v>
      </c>
      <c r="O638" s="22">
        <f>[5]SKU!VN639</f>
        <v>44919.999999999993</v>
      </c>
      <c r="P638" s="23">
        <f>[5]SKU!VO639</f>
        <v>45383</v>
      </c>
      <c r="Q638" s="24">
        <f>IFERROR(_xlfn.NUMBERVALUE(VLOOKUP(E638,'[5]LOG Data SAP'!$D:$M,9,0)),
IF(D638=D637,Q637,""))</f>
        <v>6</v>
      </c>
      <c r="R638" s="24">
        <f>IFERROR(_xlfn.NUMBERVALUE(VLOOKUP(E638,'[5]LOG Data SAP'!$D:$M,10,0)),
IF(D638=D637,R637,""))</f>
        <v>12</v>
      </c>
      <c r="S638" s="24">
        <f t="shared" si="36"/>
        <v>2</v>
      </c>
      <c r="T638" s="25">
        <f>IFERROR(VLOOKUP($E638,'[5]LOG Data SAP'!$D:$V,17,0)/10,
IF(D638=D637,T637,""))</f>
        <v>4.5</v>
      </c>
      <c r="U638" s="25">
        <f>IFERROR(VLOOKUP($E638,'[5]LOG Data SAP'!$D:$V,18,0)/10,
IF(D638=D637,U637,""))</f>
        <v>4.5</v>
      </c>
      <c r="V638" s="25">
        <f>IFERROR(VLOOKUP($E638,'[5]LOG Data SAP'!$D:$V,19,0)/10,
IF(D638=D637,V637,""))</f>
        <v>18.5</v>
      </c>
      <c r="W638" s="25">
        <f>IFERROR(VLOOKUP($E638,'[5]LOG Data SAP'!$D:$AO,21,0)/10,
IF(D638=D637,W637,""))</f>
        <v>27.2</v>
      </c>
      <c r="X638" s="25">
        <f>IFERROR(VLOOKUP($E638,'[5]LOG Data SAP'!$D:$AO,22,0)/10,
IF(D638=D637,X637,""))</f>
        <v>4.5</v>
      </c>
      <c r="Y638" s="25">
        <f>IFERROR(VLOOKUP($E638,'[5]LOG Data SAP'!$D:$AO,23,0)/10,
IF(D638=D637,Y637,""))</f>
        <v>18.5</v>
      </c>
      <c r="Z638" s="25">
        <f>IFERROR(VLOOKUP($E638,'[5]LOG Data SAP'!$D:$AO,25,0)/10,
IF(D638=D637,Z637,""))</f>
        <v>28.4</v>
      </c>
      <c r="AA638" s="25">
        <f>IFERROR(VLOOKUP($E638,'[5]LOG Data SAP'!$D:$AO,26,0)/10,
IF(D638=D637,AA637,""))</f>
        <v>10.3</v>
      </c>
      <c r="AB638" s="25">
        <f>IFERROR(VLOOKUP($E638,'[5]LOG Data SAP'!$D:$AO,27,0)/10,
IF(D638=D637,AB637,""))</f>
        <v>20.5</v>
      </c>
      <c r="AC638" s="26">
        <f>IFERROR(VLOOKUP($E638,'[5]LOG Data SAP'!$D:$AO,29,0)/IF(VLOOKUP($E638,'[5]LOG Data SAP'!$D:$AO,30,0)="G",1000,1),
IF(D638=D637,AC637,""))</f>
        <v>0.14030000000000001</v>
      </c>
      <c r="AD638" s="26">
        <f>IFERROR(VLOOKUP($E638,'[5]LOG Data SAP'!$D:$AO,31,0)/IF(VLOOKUP($E638,'[5]LOG Data SAP'!$D:$AO,32,0)="G",1000,1),
IF(D638=D637,AD637,""))</f>
        <v>0.84899999999999998</v>
      </c>
      <c r="AE638" s="26">
        <f>IFERROR(VLOOKUP($E638,'[5]LOG Data SAP'!$D:$AO,33,0)/IF(VLOOKUP($E638,'[5]LOG Data SAP'!$D:$AO,34,0)="G",1000,1),
IF(D638=D637,AE637,""))</f>
        <v>1.84</v>
      </c>
      <c r="AF638" s="27">
        <f t="shared" si="37"/>
        <v>374.625</v>
      </c>
      <c r="AG638" s="27">
        <f t="shared" si="38"/>
        <v>2264.3999999999996</v>
      </c>
      <c r="AH638" s="28">
        <f t="shared" si="39"/>
        <v>5.99666E-3</v>
      </c>
      <c r="AI638" s="18" t="str">
        <f>IFERROR(VLOOKUP(E638,'[5]LOG Data SAP'!$D:$E,2,0),IF(D638=D637,AI637,""))</f>
        <v>NDEO SPY BRG_HPY_SHV_FML 150ML</v>
      </c>
      <c r="AJ638" s="20" t="str">
        <f>IFERROR([5]SKU!VI639,IF(D638=D637,AJ637,""))</f>
        <v>82264</v>
      </c>
      <c r="AK638" s="18" t="str">
        <f>VLOOKUP(E638,[5]SKU!I:X,16,FALSE)</f>
        <v>3307.20.00</v>
      </c>
    </row>
    <row r="639" spans="1:37">
      <c r="A639" s="18" t="str">
        <f>[5]SKU!AC640</f>
        <v>Nivea</v>
      </c>
      <c r="B639" s="18" t="str">
        <f>[5]SKU!AE640</f>
        <v>Nivea Deodorant</v>
      </c>
      <c r="C639" s="18" t="str">
        <f>[5]SKU!AJ640</f>
        <v>Deo Female</v>
      </c>
      <c r="D639" s="18" t="str">
        <f>[5]SKU!G640</f>
        <v>NDEO Spray Happy Shave 150ml</v>
      </c>
      <c r="E639" s="19" t="str">
        <f>[5]SKU!I640</f>
        <v>82264-04800-28</v>
      </c>
      <c r="F639" s="19" t="str">
        <f>[5]SKU!J640</f>
        <v>82264-04800-31</v>
      </c>
      <c r="G639" s="18" t="str">
        <f>[5]SKU!K640</f>
        <v>NIVEA Whitening Happy Shave Deodorant Spray 150ml</v>
      </c>
      <c r="H639" s="18" t="str">
        <f>IF([5]SKU!L640="R","Regular",
IF([5]SKU!L640="P","Promo",
IF([5]SKU!L640="S","Sample",
IF([5]SKU!L640="V","VAS",""))))</f>
        <v>Regular</v>
      </c>
      <c r="I639" s="18" t="str">
        <f>IF([5]SKU!QC640="A","Active",
IF([5]SKU!QC640="D","Discontinue",
IF([5]SKU!QC640="N","NPD","")))</f>
        <v>Discontinue</v>
      </c>
      <c r="J639" s="18" t="str">
        <f>VLOOKUP(IFERROR(VLOOKUP(E639,'[5]Material Status'!A:I,9,0),""),'[5]Material Status'!U:W,3,0)</f>
        <v>Inactive</v>
      </c>
      <c r="K639" s="20" t="str">
        <f>IFERROR(VLOOKUP(E639,'[5]LOG Data SAP'!$D:$AO,11,0),
IF(D639=D638,K638,""))</f>
        <v>8999777007553</v>
      </c>
      <c r="L639" s="20" t="str">
        <f>IFERROR(VLOOKUP(E639,'[5]LOG Data SAP'!$D:$AO,13,0),
IF(D639=D638,L638,""))</f>
        <v>8999777007560</v>
      </c>
      <c r="M639" s="20" t="str">
        <f>IFERROR(VLOOKUP(E639,'[5]LOG Data SAP'!$D:$AO,15,0),
IF(D639=D638,M638,""))</f>
        <v>8999777007577</v>
      </c>
      <c r="N639" s="21">
        <f>[5]SKU!VH640</f>
        <v>1095</v>
      </c>
      <c r="O639" s="22">
        <f>[5]SKU!VN640</f>
        <v>44919.999999999993</v>
      </c>
      <c r="P639" s="23">
        <f>[5]SKU!VO640</f>
        <v>45383</v>
      </c>
      <c r="Q639" s="24">
        <f>IFERROR(_xlfn.NUMBERVALUE(VLOOKUP(E639,'[5]LOG Data SAP'!$D:$M,9,0)),
IF(D639=D638,Q638,""))</f>
        <v>6</v>
      </c>
      <c r="R639" s="24">
        <f>IFERROR(_xlfn.NUMBERVALUE(VLOOKUP(E639,'[5]LOG Data SAP'!$D:$M,10,0)),
IF(D639=D638,R638,""))</f>
        <v>12</v>
      </c>
      <c r="S639" s="24">
        <f t="shared" si="36"/>
        <v>2</v>
      </c>
      <c r="T639" s="25">
        <f>IFERROR(VLOOKUP($E639,'[5]LOG Data SAP'!$D:$V,17,0)/10,
IF(D639=D638,T638,""))</f>
        <v>4.5</v>
      </c>
      <c r="U639" s="25">
        <f>IFERROR(VLOOKUP($E639,'[5]LOG Data SAP'!$D:$V,18,0)/10,
IF(D639=D638,U638,""))</f>
        <v>4.5</v>
      </c>
      <c r="V639" s="25">
        <f>IFERROR(VLOOKUP($E639,'[5]LOG Data SAP'!$D:$V,19,0)/10,
IF(D639=D638,V638,""))</f>
        <v>18.5</v>
      </c>
      <c r="W639" s="25">
        <f>IFERROR(VLOOKUP($E639,'[5]LOG Data SAP'!$D:$AO,21,0)/10,
IF(D639=D638,W638,""))</f>
        <v>27.2</v>
      </c>
      <c r="X639" s="25">
        <f>IFERROR(VLOOKUP($E639,'[5]LOG Data SAP'!$D:$AO,22,0)/10,
IF(D639=D638,X638,""))</f>
        <v>4.5</v>
      </c>
      <c r="Y639" s="25">
        <f>IFERROR(VLOOKUP($E639,'[5]LOG Data SAP'!$D:$AO,23,0)/10,
IF(D639=D638,Y638,""))</f>
        <v>18.5</v>
      </c>
      <c r="Z639" s="25">
        <f>IFERROR(VLOOKUP($E639,'[5]LOG Data SAP'!$D:$AO,25,0)/10,
IF(D639=D638,Z638,""))</f>
        <v>28.4</v>
      </c>
      <c r="AA639" s="25">
        <f>IFERROR(VLOOKUP($E639,'[5]LOG Data SAP'!$D:$AO,26,0)/10,
IF(D639=D638,AA638,""))</f>
        <v>10.3</v>
      </c>
      <c r="AB639" s="25">
        <f>IFERROR(VLOOKUP($E639,'[5]LOG Data SAP'!$D:$AO,27,0)/10,
IF(D639=D638,AB638,""))</f>
        <v>20.5</v>
      </c>
      <c r="AC639" s="26">
        <f>IFERROR(VLOOKUP($E639,'[5]LOG Data SAP'!$D:$AO,29,0)/IF(VLOOKUP($E639,'[5]LOG Data SAP'!$D:$AO,30,0)="G",1000,1),
IF(D639=D638,AC638,""))</f>
        <v>0.14047399999999999</v>
      </c>
      <c r="AD639" s="26">
        <f>IFERROR(VLOOKUP($E639,'[5]LOG Data SAP'!$D:$AO,31,0)/IF(VLOOKUP($E639,'[5]LOG Data SAP'!$D:$AO,32,0)="G",1000,1),
IF(D639=D638,AD638,""))</f>
        <v>0.84899999999999998</v>
      </c>
      <c r="AE639" s="26">
        <f>IFERROR(VLOOKUP($E639,'[5]LOG Data SAP'!$D:$AO,33,0)/IF(VLOOKUP($E639,'[5]LOG Data SAP'!$D:$AO,34,0)="G",1000,1),
IF(D639=D638,AE638,""))</f>
        <v>1.84</v>
      </c>
      <c r="AF639" s="27">
        <f t="shared" si="37"/>
        <v>374.625</v>
      </c>
      <c r="AG639" s="27">
        <f t="shared" si="38"/>
        <v>2264.3999999999996</v>
      </c>
      <c r="AH639" s="28">
        <f t="shared" si="39"/>
        <v>5.99666E-3</v>
      </c>
      <c r="AI639" s="18" t="str">
        <f>IFERROR(VLOOKUP(E639,'[5]LOG Data SAP'!$D:$E,2,0),IF(D639=D638,AI638,""))</f>
        <v>NDEO SPY WHT_HPY_SHV 150ML</v>
      </c>
      <c r="AJ639" s="20" t="str">
        <f>IFERROR([5]SKU!VI640,IF(D639=D638,AJ638,""))</f>
        <v>82264</v>
      </c>
      <c r="AK639" s="18" t="str">
        <f>VLOOKUP(E639,[5]SKU!I:X,16,FALSE)</f>
        <v>3307.20.00</v>
      </c>
    </row>
    <row r="640" spans="1:37">
      <c r="A640" s="18" t="str">
        <f>[5]SKU!AC641</f>
        <v>Nivea</v>
      </c>
      <c r="B640" s="18" t="str">
        <f>[5]SKU!AE641</f>
        <v>Nivea Deodorant</v>
      </c>
      <c r="C640" s="18" t="str">
        <f>[5]SKU!AJ641</f>
        <v>Deo Female</v>
      </c>
      <c r="D640" s="18" t="str">
        <f>[5]SKU!G641</f>
        <v>NDEO Spray Happy Shave 150ml</v>
      </c>
      <c r="E640" s="19" t="str">
        <f>[5]SKU!I641</f>
        <v>82264-04800-25</v>
      </c>
      <c r="F640" s="19" t="str">
        <f>[5]SKU!J641</f>
        <v>82264-04800-31</v>
      </c>
      <c r="G640" s="18" t="str">
        <f>[5]SKU!K641</f>
        <v>NDEO Spray Happy Shave 150ml</v>
      </c>
      <c r="H640" s="18" t="str">
        <f>IF([5]SKU!L641="R","Regular",
IF([5]SKU!L641="P","Promo",
IF([5]SKU!L641="S","Sample",
IF([5]SKU!L641="V","VAS",""))))</f>
        <v>Regular</v>
      </c>
      <c r="I640" s="18" t="str">
        <f>IF([5]SKU!QC641="A","Active",
IF([5]SKU!QC641="D","Discontinue",
IF([5]SKU!QC641="N","NPD","")))</f>
        <v>Discontinue</v>
      </c>
      <c r="J640" s="18" t="str">
        <f>VLOOKUP(IFERROR(VLOOKUP(E640,'[5]Material Status'!A:I,9,0),""),'[5]Material Status'!U:W,3,0)</f>
        <v>Inactive</v>
      </c>
      <c r="K640" s="20" t="str">
        <f>IFERROR(VLOOKUP(E640,'[5]LOG Data SAP'!$D:$AO,11,0),
IF(D640=D639,K639,""))</f>
        <v>8999777007553</v>
      </c>
      <c r="L640" s="20" t="str">
        <f>IFERROR(VLOOKUP(E640,'[5]LOG Data SAP'!$D:$AO,13,0),
IF(D640=D639,L639,""))</f>
        <v>8999777007560</v>
      </c>
      <c r="M640" s="20" t="str">
        <f>IFERROR(VLOOKUP(E640,'[5]LOG Data SAP'!$D:$AO,15,0),
IF(D640=D639,M639,""))</f>
        <v>8999777007577</v>
      </c>
      <c r="N640" s="21">
        <f>[5]SKU!VH641</f>
        <v>900</v>
      </c>
      <c r="O640" s="22">
        <f>[5]SKU!VN641</f>
        <v>44919.999999999993</v>
      </c>
      <c r="P640" s="23">
        <f>[5]SKU!VO641</f>
        <v>45383</v>
      </c>
      <c r="Q640" s="24">
        <f>IFERROR(_xlfn.NUMBERVALUE(VLOOKUP(E640,'[5]LOG Data SAP'!$D:$M,9,0)),
IF(D640=D639,Q639,""))</f>
        <v>6</v>
      </c>
      <c r="R640" s="24">
        <f>IFERROR(_xlfn.NUMBERVALUE(VLOOKUP(E640,'[5]LOG Data SAP'!$D:$M,10,0)),
IF(D640=D639,R639,""))</f>
        <v>12</v>
      </c>
      <c r="S640" s="24">
        <f t="shared" si="36"/>
        <v>2</v>
      </c>
      <c r="T640" s="25">
        <f>IFERROR(VLOOKUP($E640,'[5]LOG Data SAP'!$D:$V,17,0)/10,
IF(D640=D639,T639,""))</f>
        <v>4.5</v>
      </c>
      <c r="U640" s="25">
        <f>IFERROR(VLOOKUP($E640,'[5]LOG Data SAP'!$D:$V,18,0)/10,
IF(D640=D639,U639,""))</f>
        <v>4.5</v>
      </c>
      <c r="V640" s="25">
        <f>IFERROR(VLOOKUP($E640,'[5]LOG Data SAP'!$D:$V,19,0)/10,
IF(D640=D639,V639,""))</f>
        <v>16.7</v>
      </c>
      <c r="W640" s="25">
        <f>IFERROR(VLOOKUP($E640,'[5]LOG Data SAP'!$D:$AO,21,0)/10,
IF(D640=D639,W639,""))</f>
        <v>27</v>
      </c>
      <c r="X640" s="25">
        <f>IFERROR(VLOOKUP($E640,'[5]LOG Data SAP'!$D:$AO,22,0)/10,
IF(D640=D639,X639,""))</f>
        <v>4.5</v>
      </c>
      <c r="Y640" s="25">
        <f>IFERROR(VLOOKUP($E640,'[5]LOG Data SAP'!$D:$AO,23,0)/10,
IF(D640=D639,Y639,""))</f>
        <v>16.7</v>
      </c>
      <c r="Z640" s="25">
        <f>IFERROR(VLOOKUP($E640,'[5]LOG Data SAP'!$D:$AO,25,0)/10,
IF(D640=D639,Z639,""))</f>
        <v>28</v>
      </c>
      <c r="AA640" s="25">
        <f>IFERROR(VLOOKUP($E640,'[5]LOG Data SAP'!$D:$AO,26,0)/10,
IF(D640=D639,AA639,""))</f>
        <v>10</v>
      </c>
      <c r="AB640" s="25">
        <f>IFERROR(VLOOKUP($E640,'[5]LOG Data SAP'!$D:$AO,27,0)/10,
IF(D640=D639,AB639,""))</f>
        <v>18.2</v>
      </c>
      <c r="AC640" s="26">
        <f>IFERROR(VLOOKUP($E640,'[5]LOG Data SAP'!$D:$AO,29,0)/IF(VLOOKUP($E640,'[5]LOG Data SAP'!$D:$AO,30,0)="G",1000,1),
IF(D640=D639,AC639,""))</f>
        <v>0.13538999999999998</v>
      </c>
      <c r="AD640" s="26">
        <f>IFERROR(VLOOKUP($E640,'[5]LOG Data SAP'!$D:$AO,31,0)/IF(VLOOKUP($E640,'[5]LOG Data SAP'!$D:$AO,32,0)="G",1000,1),
IF(D640=D639,AD639,""))</f>
        <v>0.81799999999999995</v>
      </c>
      <c r="AE640" s="26">
        <f>IFERROR(VLOOKUP($E640,'[5]LOG Data SAP'!$D:$AO,33,0)/IF(VLOOKUP($E640,'[5]LOG Data SAP'!$D:$AO,34,0)="G",1000,1),
IF(D640=D639,AE639,""))</f>
        <v>1.718</v>
      </c>
      <c r="AF640" s="27">
        <f t="shared" si="37"/>
        <v>338.17500000000001</v>
      </c>
      <c r="AG640" s="27">
        <f t="shared" si="38"/>
        <v>2029.05</v>
      </c>
      <c r="AH640" s="28">
        <f t="shared" si="39"/>
        <v>5.0959999999999998E-3</v>
      </c>
      <c r="AI640" s="18" t="str">
        <f>IFERROR(VLOOKUP(E640,'[5]LOG Data SAP'!$D:$E,2,0),IF(D640=D639,AI639,""))</f>
        <v>NDEO SPY WHT_HPY_SHV 150ML</v>
      </c>
      <c r="AJ640" s="20" t="str">
        <f>IFERROR([5]SKU!VI641,IF(D640=D639,AJ639,""))</f>
        <v>82264</v>
      </c>
      <c r="AK640" s="18" t="str">
        <f>VLOOKUP(E640,[5]SKU!I:X,16,FALSE)</f>
        <v>3307.20.00</v>
      </c>
    </row>
    <row r="641" spans="1:37">
      <c r="A641" s="18" t="str">
        <f>[5]SKU!AC642</f>
        <v>Nivea</v>
      </c>
      <c r="B641" s="18" t="str">
        <f>[5]SKU!AE642</f>
        <v>Nivea Deodorant</v>
      </c>
      <c r="C641" s="18" t="str">
        <f>[5]SKU!AJ642</f>
        <v>Deo Female</v>
      </c>
      <c r="D641" s="18" t="str">
        <f>[5]SKU!G642</f>
        <v>NDEO Spray Dry Comfort 150ml</v>
      </c>
      <c r="E641" s="19" t="str">
        <f>[5]SKU!I642</f>
        <v>83495-04800-63</v>
      </c>
      <c r="F641" s="19" t="str">
        <f>[5]SKU!J642</f>
        <v>83495-04800-63</v>
      </c>
      <c r="G641" s="18" t="str">
        <f>[5]SKU!K642</f>
        <v>NIVEA Brightening Hijab Fresh Deodorant Spray 150ml</v>
      </c>
      <c r="H641" s="18" t="str">
        <f>IF([5]SKU!L642="R","Regular",
IF([5]SKU!L642="P","Promo",
IF([5]SKU!L642="S","Sample",
IF([5]SKU!L642="V","VAS",""))))</f>
        <v>Regular</v>
      </c>
      <c r="I641" s="18" t="str">
        <f>IF([5]SKU!QC642="A","Active",
IF([5]SKU!QC642="D","Discontinue",
IF([5]SKU!QC642="N","NPD","")))</f>
        <v>Discontinue</v>
      </c>
      <c r="J641" s="18" t="str">
        <f>VLOOKUP(IFERROR(VLOOKUP(E641,'[5]Material Status'!A:I,9,0),""),'[5]Material Status'!U:W,3,0)</f>
        <v>Active</v>
      </c>
      <c r="K641" s="20" t="str">
        <f>IFERROR(VLOOKUP(E641,'[5]LOG Data SAP'!$D:$AO,11,0),
IF(D641=D640,K640,""))</f>
        <v>8999777015923</v>
      </c>
      <c r="L641" s="20" t="str">
        <f>IFERROR(VLOOKUP(E641,'[5]LOG Data SAP'!$D:$AO,13,0),
IF(D641=D640,L640,""))</f>
        <v>8999777015930</v>
      </c>
      <c r="M641" s="20" t="str">
        <f>IFERROR(VLOOKUP(E641,'[5]LOG Data SAP'!$D:$AO,15,0),
IF(D641=D640,M640,""))</f>
        <v>8999777015947</v>
      </c>
      <c r="N641" s="21">
        <f>[5]SKU!VH642</f>
        <v>900</v>
      </c>
      <c r="O641" s="22">
        <f>[5]SKU!VN642</f>
        <v>27991</v>
      </c>
      <c r="P641" s="23">
        <f>[5]SKU!VO642</f>
        <v>44926</v>
      </c>
      <c r="Q641" s="24">
        <f>IFERROR(_xlfn.NUMBERVALUE(VLOOKUP(E641,'[5]LOG Data SAP'!$D:$M,9,0)),
IF(D641=D640,Q640,""))</f>
        <v>6</v>
      </c>
      <c r="R641" s="24">
        <f>IFERROR(_xlfn.NUMBERVALUE(VLOOKUP(E641,'[5]LOG Data SAP'!$D:$M,10,0)),
IF(D641=D640,R640,""))</f>
        <v>12</v>
      </c>
      <c r="S641" s="24">
        <f t="shared" si="36"/>
        <v>2</v>
      </c>
      <c r="T641" s="25">
        <f>IFERROR(VLOOKUP($E641,'[5]LOG Data SAP'!$D:$V,17,0)/10,
IF(D641=D640,T640,""))</f>
        <v>4.5</v>
      </c>
      <c r="U641" s="25">
        <f>IFERROR(VLOOKUP($E641,'[5]LOG Data SAP'!$D:$V,18,0)/10,
IF(D641=D640,U640,""))</f>
        <v>4.5</v>
      </c>
      <c r="V641" s="25">
        <f>IFERROR(VLOOKUP($E641,'[5]LOG Data SAP'!$D:$V,19,0)/10,
IF(D641=D640,V640,""))</f>
        <v>18.5</v>
      </c>
      <c r="W641" s="25">
        <f>IFERROR(VLOOKUP($E641,'[5]LOG Data SAP'!$D:$AO,21,0)/10,
IF(D641=D640,W640,""))</f>
        <v>27.2</v>
      </c>
      <c r="X641" s="25">
        <f>IFERROR(VLOOKUP($E641,'[5]LOG Data SAP'!$D:$AO,22,0)/10,
IF(D641=D640,X640,""))</f>
        <v>4.5</v>
      </c>
      <c r="Y641" s="25">
        <f>IFERROR(VLOOKUP($E641,'[5]LOG Data SAP'!$D:$AO,23,0)/10,
IF(D641=D640,Y640,""))</f>
        <v>18.5</v>
      </c>
      <c r="Z641" s="25">
        <f>IFERROR(VLOOKUP($E641,'[5]LOG Data SAP'!$D:$AO,25,0)/10,
IF(D641=D640,Z640,""))</f>
        <v>28.4</v>
      </c>
      <c r="AA641" s="25">
        <f>IFERROR(VLOOKUP($E641,'[5]LOG Data SAP'!$D:$AO,26,0)/10,
IF(D641=D640,AA640,""))</f>
        <v>10.3</v>
      </c>
      <c r="AB641" s="25">
        <f>IFERROR(VLOOKUP($E641,'[5]LOG Data SAP'!$D:$AO,27,0)/10,
IF(D641=D640,AB640,""))</f>
        <v>20.5</v>
      </c>
      <c r="AC641" s="26">
        <f>IFERROR(VLOOKUP($E641,'[5]LOG Data SAP'!$D:$AO,29,0)/IF(VLOOKUP($E641,'[5]LOG Data SAP'!$D:$AO,30,0)="G",1000,1),
IF(D641=D640,AC640,""))</f>
        <v>0.14013999999999999</v>
      </c>
      <c r="AD641" s="26">
        <f>IFERROR(VLOOKUP($E641,'[5]LOG Data SAP'!$D:$AO,31,0)/IF(VLOOKUP($E641,'[5]LOG Data SAP'!$D:$AO,32,0)="G",1000,1),
IF(D641=D640,AD640,""))</f>
        <v>0.84899999999999998</v>
      </c>
      <c r="AE641" s="26">
        <f>IFERROR(VLOOKUP($E641,'[5]LOG Data SAP'!$D:$AO,33,0)/IF(VLOOKUP($E641,'[5]LOG Data SAP'!$D:$AO,34,0)="G",1000,1),
IF(D641=D640,AE640,""))</f>
        <v>1.84</v>
      </c>
      <c r="AF641" s="27">
        <f t="shared" si="37"/>
        <v>374.625</v>
      </c>
      <c r="AG641" s="27">
        <f t="shared" si="38"/>
        <v>2264.3999999999996</v>
      </c>
      <c r="AH641" s="28">
        <f t="shared" si="39"/>
        <v>5.99666E-3</v>
      </c>
      <c r="AI641" s="18" t="str">
        <f>IFERROR(VLOOKUP(E641,'[5]LOG Data SAP'!$D:$E,2,0),IF(D641=D640,AI640,""))</f>
        <v>NDEO SPY HJB_FRS 150ML</v>
      </c>
      <c r="AJ641" s="20" t="str">
        <f>IFERROR([5]SKU!VI642,IF(D641=D640,AJ640,""))</f>
        <v>81603</v>
      </c>
      <c r="AK641" s="18" t="str">
        <f>VLOOKUP(E641,[5]SKU!I:X,16,FALSE)</f>
        <v>3307.20.00</v>
      </c>
    </row>
    <row r="642" spans="1:37">
      <c r="A642" s="18" t="str">
        <f>[5]SKU!AC643</f>
        <v>Nivea</v>
      </c>
      <c r="B642" s="18" t="str">
        <f>[5]SKU!AE643</f>
        <v>Nivea Deodorant</v>
      </c>
      <c r="C642" s="18" t="str">
        <f>[5]SKU!AJ643</f>
        <v>Deo Female</v>
      </c>
      <c r="D642" s="18" t="str">
        <f>[5]SKU!G643</f>
        <v>NDEO Spray Brightening Hijab Fresh 150ml</v>
      </c>
      <c r="E642" s="19" t="str">
        <f>[5]SKU!I643</f>
        <v>83495-04800-62</v>
      </c>
      <c r="F642" s="19" t="str">
        <f>[5]SKU!J643</f>
        <v>83495-04800-63</v>
      </c>
      <c r="G642" s="18" t="str">
        <f>[5]SKU!K643</f>
        <v>NIVEA Brightening Hijab Fresh Deodorant Spray 150ml</v>
      </c>
      <c r="H642" s="18" t="str">
        <f>IF([5]SKU!L643="R","Regular",
IF([5]SKU!L643="P","Promo",
IF([5]SKU!L643="S","Sample",
IF([5]SKU!L643="V","VAS",""))))</f>
        <v>Regular</v>
      </c>
      <c r="I642" s="18" t="str">
        <f>IF([5]SKU!QC643="A","Active",
IF([5]SKU!QC643="D","Discontinue",
IF([5]SKU!QC643="N","NPD","")))</f>
        <v>Active</v>
      </c>
      <c r="J642" s="18" t="str">
        <f>VLOOKUP(IFERROR(VLOOKUP(E642,'[5]Material Status'!A:I,9,0),""),'[5]Material Status'!U:W,3,0)</f>
        <v>Active</v>
      </c>
      <c r="K642" s="20" t="str">
        <f>IFERROR(VLOOKUP(E642,'[5]LOG Data SAP'!$D:$AO,11,0),
IF(D642=D641,K641,""))</f>
        <v>8999777015923</v>
      </c>
      <c r="L642" s="20" t="str">
        <f>IFERROR(VLOOKUP(E642,'[5]LOG Data SAP'!$D:$AO,13,0),
IF(D642=D641,L641,""))</f>
        <v>8999777015930</v>
      </c>
      <c r="M642" s="20" t="str">
        <f>IFERROR(VLOOKUP(E642,'[5]LOG Data SAP'!$D:$AO,15,0),
IF(D642=D641,M641,""))</f>
        <v>8999777015947</v>
      </c>
      <c r="N642" s="21">
        <f>[5]SKU!VH643</f>
        <v>1095</v>
      </c>
      <c r="O642" s="22">
        <f>[5]SKU!VN643</f>
        <v>44919.999999999993</v>
      </c>
      <c r="P642" s="23">
        <f>[5]SKU!VO643</f>
        <v>45383</v>
      </c>
      <c r="Q642" s="24">
        <f>IFERROR(_xlfn.NUMBERVALUE(VLOOKUP(E642,'[5]LOG Data SAP'!$D:$M,9,0)),
IF(D642=D641,Q641,""))</f>
        <v>6</v>
      </c>
      <c r="R642" s="24">
        <f>IFERROR(_xlfn.NUMBERVALUE(VLOOKUP(E642,'[5]LOG Data SAP'!$D:$M,10,0)),
IF(D642=D641,R641,""))</f>
        <v>12</v>
      </c>
      <c r="S642" s="24">
        <f t="shared" si="36"/>
        <v>2</v>
      </c>
      <c r="T642" s="25">
        <f>IFERROR(VLOOKUP($E642,'[5]LOG Data SAP'!$D:$V,17,0)/10,
IF(D642=D641,T641,""))</f>
        <v>4.5</v>
      </c>
      <c r="U642" s="25">
        <f>IFERROR(VLOOKUP($E642,'[5]LOG Data SAP'!$D:$V,18,0)/10,
IF(D642=D641,U641,""))</f>
        <v>4.5</v>
      </c>
      <c r="V642" s="25">
        <f>IFERROR(VLOOKUP($E642,'[5]LOG Data SAP'!$D:$V,19,0)/10,
IF(D642=D641,V641,""))</f>
        <v>18.5</v>
      </c>
      <c r="W642" s="25">
        <f>IFERROR(VLOOKUP($E642,'[5]LOG Data SAP'!$D:$AO,21,0)/10,
IF(D642=D641,W641,""))</f>
        <v>27.2</v>
      </c>
      <c r="X642" s="25">
        <f>IFERROR(VLOOKUP($E642,'[5]LOG Data SAP'!$D:$AO,22,0)/10,
IF(D642=D641,X641,""))</f>
        <v>4.5</v>
      </c>
      <c r="Y642" s="25">
        <f>IFERROR(VLOOKUP($E642,'[5]LOG Data SAP'!$D:$AO,23,0)/10,
IF(D642=D641,Y641,""))</f>
        <v>18.5</v>
      </c>
      <c r="Z642" s="25">
        <f>IFERROR(VLOOKUP($E642,'[5]LOG Data SAP'!$D:$AO,25,0)/10,
IF(D642=D641,Z641,""))</f>
        <v>28.4</v>
      </c>
      <c r="AA642" s="25">
        <f>IFERROR(VLOOKUP($E642,'[5]LOG Data SAP'!$D:$AO,26,0)/10,
IF(D642=D641,AA641,""))</f>
        <v>10.3</v>
      </c>
      <c r="AB642" s="25">
        <f>IFERROR(VLOOKUP($E642,'[5]LOG Data SAP'!$D:$AO,27,0)/10,
IF(D642=D641,AB641,""))</f>
        <v>20.5</v>
      </c>
      <c r="AC642" s="26">
        <f>IFERROR(VLOOKUP($E642,'[5]LOG Data SAP'!$D:$AO,29,0)/IF(VLOOKUP($E642,'[5]LOG Data SAP'!$D:$AO,30,0)="G",1000,1),
IF(D642=D641,AC641,""))</f>
        <v>0.14013999999999999</v>
      </c>
      <c r="AD642" s="26">
        <f>IFERROR(VLOOKUP($E642,'[5]LOG Data SAP'!$D:$AO,31,0)/IF(VLOOKUP($E642,'[5]LOG Data SAP'!$D:$AO,32,0)="G",1000,1),
IF(D642=D641,AD641,""))</f>
        <v>0.84499999999999997</v>
      </c>
      <c r="AE642" s="26">
        <f>IFERROR(VLOOKUP($E642,'[5]LOG Data SAP'!$D:$AO,33,0)/IF(VLOOKUP($E642,'[5]LOG Data SAP'!$D:$AO,34,0)="G",1000,1),
IF(D642=D641,AE641,""))</f>
        <v>1.833</v>
      </c>
      <c r="AF642" s="27">
        <f t="shared" si="37"/>
        <v>374.625</v>
      </c>
      <c r="AG642" s="27">
        <f t="shared" si="38"/>
        <v>2264.3999999999996</v>
      </c>
      <c r="AH642" s="28">
        <f t="shared" si="39"/>
        <v>5.99666E-3</v>
      </c>
      <c r="AI642" s="18" t="str">
        <f>IFERROR(VLOOKUP(E642,'[5]LOG Data SAP'!$D:$E,2,0),IF(D642=D641,AI641,""))</f>
        <v>NDEO SPY HJB_FRS 150ML</v>
      </c>
      <c r="AJ642" s="20" t="str">
        <f>IFERROR([5]SKU!VI643,IF(D642=D641,AJ641,""))</f>
        <v>83495</v>
      </c>
      <c r="AK642" s="18" t="str">
        <f>VLOOKUP(E642,[5]SKU!I:X,16,FALSE)</f>
        <v>3307.20.00</v>
      </c>
    </row>
    <row r="643" spans="1:37">
      <c r="A643" s="18" t="str">
        <f>[5]SKU!AC644</f>
        <v>Nivea</v>
      </c>
      <c r="B643" s="18" t="str">
        <f>[5]SKU!AE644</f>
        <v>Nivea Deodorant</v>
      </c>
      <c r="C643" s="18" t="str">
        <f>[5]SKU!AJ644</f>
        <v>Deo Female</v>
      </c>
      <c r="D643" s="18" t="str">
        <f>[5]SKU!G644</f>
        <v>NDEO Spray Whitening Hijab Fresh 150ml</v>
      </c>
      <c r="E643" s="19" t="str">
        <f>[5]SKU!I644</f>
        <v>83495-04800-30</v>
      </c>
      <c r="F643" s="19" t="str">
        <f>[5]SKU!J644</f>
        <v>83495-04800-62</v>
      </c>
      <c r="G643" s="18" t="str">
        <f>[5]SKU!K644</f>
        <v>NIVEA Whitening Hijab Fresh Deodorant Spray 150ml</v>
      </c>
      <c r="H643" s="18" t="str">
        <f>IF([5]SKU!L644="R","Regular",
IF([5]SKU!L644="P","Promo",
IF([5]SKU!L644="S","Sample",
IF([5]SKU!L644="V","VAS",""))))</f>
        <v>Regular</v>
      </c>
      <c r="I643" s="18" t="str">
        <f>IF([5]SKU!QC644="A","Active",
IF([5]SKU!QC644="D","Discontinue",
IF([5]SKU!QC644="N","NPD","")))</f>
        <v>Active</v>
      </c>
      <c r="J643" s="18" t="str">
        <f>VLOOKUP(IFERROR(VLOOKUP(E643,'[5]Material Status'!A:I,9,0),""),'[5]Material Status'!U:W,3,0)</f>
        <v>Inactive</v>
      </c>
      <c r="K643" s="20" t="str">
        <f>IFERROR(VLOOKUP(E643,'[5]LOG Data SAP'!$D:$AO,11,0),
IF(D643=D642,K642,""))</f>
        <v>8999777015923</v>
      </c>
      <c r="L643" s="20" t="str">
        <f>IFERROR(VLOOKUP(E643,'[5]LOG Data SAP'!$D:$AO,13,0),
IF(D643=D642,L642,""))</f>
        <v>8999777015930</v>
      </c>
      <c r="M643" s="20" t="str">
        <f>IFERROR(VLOOKUP(E643,'[5]LOG Data SAP'!$D:$AO,15,0),
IF(D643=D642,M642,""))</f>
        <v>8999777015947</v>
      </c>
      <c r="N643" s="21">
        <f>[5]SKU!VH644</f>
        <v>1095</v>
      </c>
      <c r="O643" s="22">
        <f>[5]SKU!VN644</f>
        <v>42590</v>
      </c>
      <c r="P643" s="23">
        <f>[5]SKU!VO644</f>
        <v>45383</v>
      </c>
      <c r="Q643" s="24">
        <f>IFERROR(_xlfn.NUMBERVALUE(VLOOKUP(E643,'[5]LOG Data SAP'!$D:$M,9,0)),
IF(D643=D642,Q642,""))</f>
        <v>6</v>
      </c>
      <c r="R643" s="24">
        <f>IFERROR(_xlfn.NUMBERVALUE(VLOOKUP(E643,'[5]LOG Data SAP'!$D:$M,10,0)),
IF(D643=D642,R642,""))</f>
        <v>12</v>
      </c>
      <c r="S643" s="24">
        <f t="shared" ref="S643:S706" si="40">IFERROR(IF(Q643=0,0,R643/Q643),
IF(D643=D642,S642,""))</f>
        <v>2</v>
      </c>
      <c r="T643" s="25">
        <f>IFERROR(VLOOKUP($E643,'[5]LOG Data SAP'!$D:$V,17,0)/10,
IF(D643=D642,T642,""))</f>
        <v>4.5</v>
      </c>
      <c r="U643" s="25">
        <f>IFERROR(VLOOKUP($E643,'[5]LOG Data SAP'!$D:$V,18,0)/10,
IF(D643=D642,U642,""))</f>
        <v>4.5</v>
      </c>
      <c r="V643" s="25">
        <f>IFERROR(VLOOKUP($E643,'[5]LOG Data SAP'!$D:$V,19,0)/10,
IF(D643=D642,V642,""))</f>
        <v>18.5</v>
      </c>
      <c r="W643" s="25">
        <f>IFERROR(VLOOKUP($E643,'[5]LOG Data SAP'!$D:$AO,21,0)/10,
IF(D643=D642,W642,""))</f>
        <v>27.2</v>
      </c>
      <c r="X643" s="25">
        <f>IFERROR(VLOOKUP($E643,'[5]LOG Data SAP'!$D:$AO,22,0)/10,
IF(D643=D642,X642,""))</f>
        <v>4.5</v>
      </c>
      <c r="Y643" s="25">
        <f>IFERROR(VLOOKUP($E643,'[5]LOG Data SAP'!$D:$AO,23,0)/10,
IF(D643=D642,Y642,""))</f>
        <v>18.5</v>
      </c>
      <c r="Z643" s="25">
        <f>IFERROR(VLOOKUP($E643,'[5]LOG Data SAP'!$D:$AO,25,0)/10,
IF(D643=D642,Z642,""))</f>
        <v>28.4</v>
      </c>
      <c r="AA643" s="25">
        <f>IFERROR(VLOOKUP($E643,'[5]LOG Data SAP'!$D:$AO,26,0)/10,
IF(D643=D642,AA642,""))</f>
        <v>10.3</v>
      </c>
      <c r="AB643" s="25">
        <f>IFERROR(VLOOKUP($E643,'[5]LOG Data SAP'!$D:$AO,27,0)/10,
IF(D643=D642,AB642,""))</f>
        <v>20.5</v>
      </c>
      <c r="AC643" s="26">
        <f>IFERROR(VLOOKUP($E643,'[5]LOG Data SAP'!$D:$AO,29,0)/IF(VLOOKUP($E643,'[5]LOG Data SAP'!$D:$AO,30,0)="G",1000,1),
IF(D643=D642,AC642,""))</f>
        <v>0.14013999999999999</v>
      </c>
      <c r="AD643" s="26">
        <f>IFERROR(VLOOKUP($E643,'[5]LOG Data SAP'!$D:$AO,31,0)/IF(VLOOKUP($E643,'[5]LOG Data SAP'!$D:$AO,32,0)="G",1000,1),
IF(D643=D642,AD642,""))</f>
        <v>0.84499999999999997</v>
      </c>
      <c r="AE643" s="26">
        <f>IFERROR(VLOOKUP($E643,'[5]LOG Data SAP'!$D:$AO,33,0)/IF(VLOOKUP($E643,'[5]LOG Data SAP'!$D:$AO,34,0)="G",1000,1),
IF(D643=D642,AE642,""))</f>
        <v>1.833</v>
      </c>
      <c r="AF643" s="27">
        <f t="shared" ref="AF643:AF706" si="41">IF(SUM(T643:V643)=0,"",T643*U643*V643)</f>
        <v>374.625</v>
      </c>
      <c r="AG643" s="27">
        <f t="shared" ref="AG643:AG706" si="42">IF(SUM(W643:Y643)=0,"",W643*X643*Y643)</f>
        <v>2264.3999999999996</v>
      </c>
      <c r="AH643" s="28">
        <f t="shared" ref="AH643:AH706" si="43">IF(SUM(Z643:AB643)=0,"",Z643*AA643*AB643/1000000)</f>
        <v>5.99666E-3</v>
      </c>
      <c r="AI643" s="18" t="str">
        <f>IFERROR(VLOOKUP(E643,'[5]LOG Data SAP'!$D:$E,2,0),IF(D643=D642,AI642,""))</f>
        <v>NDEO SPY HJB_FRS_FML 150ML</v>
      </c>
      <c r="AJ643" s="20" t="str">
        <f>IFERROR([5]SKU!VI644,IF(D643=D642,AJ642,""))</f>
        <v>83495</v>
      </c>
      <c r="AK643" s="18" t="str">
        <f>VLOOKUP(E643,[5]SKU!I:X,16,FALSE)</f>
        <v>3307.20.00</v>
      </c>
    </row>
    <row r="644" spans="1:37">
      <c r="A644" s="18" t="str">
        <f>[5]SKU!AC645</f>
        <v>Nivea</v>
      </c>
      <c r="B644" s="18" t="str">
        <f>[5]SKU!AE645</f>
        <v>Nivea Deodorant</v>
      </c>
      <c r="C644" s="18" t="str">
        <f>[5]SKU!AJ645</f>
        <v>Deo Female</v>
      </c>
      <c r="D644" s="18" t="str">
        <f>[5]SKU!G645</f>
        <v>NDEO Spray Extra Bright Fresh Lavier 150ml</v>
      </c>
      <c r="E644" s="19" t="str">
        <f>[5]SKU!I645</f>
        <v>48332-00300-00</v>
      </c>
      <c r="F644" s="19" t="str">
        <f>[5]SKU!J645</f>
        <v>48332-00300-00</v>
      </c>
      <c r="G644" s="18" t="str">
        <f>[5]SKU!K645</f>
        <v>NIVEA Extra Bright Fresh Lavier Deodorant Spray 150ml</v>
      </c>
      <c r="H644" s="18" t="str">
        <f>IF([5]SKU!L645="R","Regular",
IF([5]SKU!L645="P","Promo",
IF([5]SKU!L645="S","Sample",
IF([5]SKU!L645="V","VAS",""))))</f>
        <v>Regular</v>
      </c>
      <c r="I644" s="18" t="str">
        <f>IF([5]SKU!QC645="A","Active",
IF([5]SKU!QC645="D","Discontinue",
IF([5]SKU!QC645="N","NPD","")))</f>
        <v>NPD</v>
      </c>
      <c r="J644" s="18" t="str">
        <f>VLOOKUP(IFERROR(VLOOKUP(E644,'[5]Material Status'!A:I,9,0),""),'[5]Material Status'!U:W,3,0)</f>
        <v>Inactive</v>
      </c>
      <c r="K644" s="20" t="str">
        <f>IFERROR(VLOOKUP(E644,'[5]LOG Data SAP'!$D:$AO,11,0),
IF(D644=D643,K643,""))</f>
        <v>8850029040172</v>
      </c>
      <c r="L644" s="20" t="str">
        <f>IFERROR(VLOOKUP(E644,'[5]LOG Data SAP'!$D:$AO,13,0),
IF(D644=D643,L643,""))</f>
        <v>04005805439501</v>
      </c>
      <c r="M644" s="20" t="str">
        <f>IFERROR(VLOOKUP(E644,'[5]LOG Data SAP'!$D:$AO,15,0),
IF(D644=D643,M643,""))</f>
        <v>04005805439518</v>
      </c>
      <c r="N644" s="21">
        <f>[5]SKU!VH645</f>
        <v>1095</v>
      </c>
      <c r="O644" s="22">
        <f>[5]SKU!VN645</f>
        <v>50450</v>
      </c>
      <c r="P644" s="23">
        <f>[5]SKU!VO645</f>
        <v>45383</v>
      </c>
      <c r="Q644" s="24">
        <f>IFERROR(_xlfn.NUMBERVALUE(VLOOKUP(E644,'[5]LOG Data SAP'!$D:$M,9,0)),
IF(D644=D643,Q643,""))</f>
        <v>6</v>
      </c>
      <c r="R644" s="24">
        <f>IFERROR(_xlfn.NUMBERVALUE(VLOOKUP(E644,'[5]LOG Data SAP'!$D:$M,10,0)),
IF(D644=D643,R643,""))</f>
        <v>24</v>
      </c>
      <c r="S644" s="24">
        <f t="shared" si="40"/>
        <v>4</v>
      </c>
      <c r="T644" s="25">
        <f>IFERROR(VLOOKUP($E644,'[5]LOG Data SAP'!$D:$V,17,0)/10,
IF(D644=D643,T643,""))</f>
        <v>4.5</v>
      </c>
      <c r="U644" s="25">
        <f>IFERROR(VLOOKUP($E644,'[5]LOG Data SAP'!$D:$V,18,0)/10,
IF(D644=D643,U643,""))</f>
        <v>4.5</v>
      </c>
      <c r="V644" s="25">
        <f>IFERROR(VLOOKUP($E644,'[5]LOG Data SAP'!$D:$V,19,0)/10,
IF(D644=D643,V643,""))</f>
        <v>18.5</v>
      </c>
      <c r="W644" s="25">
        <f>IFERROR(VLOOKUP($E644,'[5]LOG Data SAP'!$D:$AO,21,0)/10,
IF(D644=D643,W643,""))</f>
        <v>27.2</v>
      </c>
      <c r="X644" s="25">
        <f>IFERROR(VLOOKUP($E644,'[5]LOG Data SAP'!$D:$AO,22,0)/10,
IF(D644=D643,X643,""))</f>
        <v>4.5</v>
      </c>
      <c r="Y644" s="25">
        <f>IFERROR(VLOOKUP($E644,'[5]LOG Data SAP'!$D:$AO,23,0)/10,
IF(D644=D643,Y643,""))</f>
        <v>18.5</v>
      </c>
      <c r="Z644" s="25">
        <f>IFERROR(VLOOKUP($E644,'[5]LOG Data SAP'!$D:$AO,25,0)/10,
IF(D644=D643,Z643,""))</f>
        <v>28.5</v>
      </c>
      <c r="AA644" s="25">
        <f>IFERROR(VLOOKUP($E644,'[5]LOG Data SAP'!$D:$AO,26,0)/10,
IF(D644=D643,AA643,""))</f>
        <v>19.2</v>
      </c>
      <c r="AB644" s="25">
        <f>IFERROR(VLOOKUP($E644,'[5]LOG Data SAP'!$D:$AO,27,0)/10,
IF(D644=D643,AB643,""))</f>
        <v>20.9</v>
      </c>
      <c r="AC644" s="26">
        <f>IFERROR(VLOOKUP($E644,'[5]LOG Data SAP'!$D:$AO,29,0)/IF(VLOOKUP($E644,'[5]LOG Data SAP'!$D:$AO,30,0)="G",1000,1),
IF(D644=D643,AC643,""))</f>
        <v>0.14077400000000001</v>
      </c>
      <c r="AD644" s="26">
        <f>IFERROR(VLOOKUP($E644,'[5]LOG Data SAP'!$D:$AO,31,0)/IF(VLOOKUP($E644,'[5]LOG Data SAP'!$D:$AO,32,0)="G",1000,1),
IF(D644=D643,AD643,""))</f>
        <v>0.85</v>
      </c>
      <c r="AE644" s="26">
        <f>IFERROR(VLOOKUP($E644,'[5]LOG Data SAP'!$D:$AO,33,0)/IF(VLOOKUP($E644,'[5]LOG Data SAP'!$D:$AO,34,0)="G",1000,1),
IF(D644=D643,AE643,""))</f>
        <v>3.6819999999999999</v>
      </c>
      <c r="AF644" s="27">
        <f t="shared" si="41"/>
        <v>374.625</v>
      </c>
      <c r="AG644" s="27">
        <f t="shared" si="42"/>
        <v>2264.3999999999996</v>
      </c>
      <c r="AH644" s="28">
        <f t="shared" si="43"/>
        <v>1.1436479999999997E-2</v>
      </c>
      <c r="AI644" s="18" t="str">
        <f>IFERROR(VLOOKUP(E644,'[5]LOG Data SAP'!$D:$E,2,0),IF(D644=D643,AI643,""))</f>
        <v>NIVEA_DEO_BRIGHT_SIGNATU</v>
      </c>
      <c r="AJ644" s="20" t="str">
        <f>IFERROR([5]SKU!VI645,IF(D644=D643,AJ643,""))</f>
        <v>98536</v>
      </c>
      <c r="AK644" s="18" t="str">
        <f>VLOOKUP(E644,[5]SKU!I:X,16,FALSE)</f>
        <v>3307.20.00</v>
      </c>
    </row>
    <row r="645" spans="1:37">
      <c r="A645" s="18" t="str">
        <f>[5]SKU!AC646</f>
        <v>Nivea</v>
      </c>
      <c r="B645" s="18" t="str">
        <f>[5]SKU!AE646</f>
        <v>Nivea Deodorant</v>
      </c>
      <c r="C645" s="18" t="str">
        <f>[5]SKU!AJ646</f>
        <v>Deo Female</v>
      </c>
      <c r="D645" s="18" t="str">
        <f>[5]SKU!G646</f>
        <v>NDEO Spray Extra Bright Miracle Sweet 150ml</v>
      </c>
      <c r="E645" s="19" t="str">
        <f>[5]SKU!I646</f>
        <v>48332-00301-00</v>
      </c>
      <c r="F645" s="19" t="str">
        <f>[5]SKU!J646</f>
        <v>48332-00301-00</v>
      </c>
      <c r="G645" s="18" t="str">
        <f>[5]SKU!K646</f>
        <v>NIVEA Extra Bright Miracle Sweet Deodorant Spray 150ml</v>
      </c>
      <c r="H645" s="18" t="str">
        <f>IF([5]SKU!L646="R","Regular",
IF([5]SKU!L646="P","Promo",
IF([5]SKU!L646="S","Sample",
IF([5]SKU!L646="V","VAS",""))))</f>
        <v>Regular</v>
      </c>
      <c r="I645" s="18" t="str">
        <f>IF([5]SKU!QC646="A","Active",
IF([5]SKU!QC646="D","Discontinue",
IF([5]SKU!QC646="N","NPD","")))</f>
        <v>NPD</v>
      </c>
      <c r="J645" s="18" t="str">
        <f>VLOOKUP(IFERROR(VLOOKUP(E645,'[5]Material Status'!A:I,9,0),""),'[5]Material Status'!U:W,3,0)</f>
        <v>Inactive</v>
      </c>
      <c r="K645" s="20" t="str">
        <f>IFERROR(VLOOKUP(E645,'[5]LOG Data SAP'!$D:$AO,11,0),
IF(D645=D644,K644,""))</f>
        <v>8850029040189</v>
      </c>
      <c r="L645" s="20" t="str">
        <f>IFERROR(VLOOKUP(E645,'[5]LOG Data SAP'!$D:$AO,13,0),
IF(D645=D644,L644,""))</f>
        <v>04005805439525</v>
      </c>
      <c r="M645" s="20" t="str">
        <f>IFERROR(VLOOKUP(E645,'[5]LOG Data SAP'!$D:$AO,15,0),
IF(D645=D644,M644,""))</f>
        <v>04005805439532</v>
      </c>
      <c r="N645" s="21">
        <f>[5]SKU!VH646</f>
        <v>1095</v>
      </c>
      <c r="O645" s="22">
        <f>[5]SKU!VN646</f>
        <v>50450</v>
      </c>
      <c r="P645" s="23">
        <f>[5]SKU!VO646</f>
        <v>45383</v>
      </c>
      <c r="Q645" s="24">
        <f>IFERROR(_xlfn.NUMBERVALUE(VLOOKUP(E645,'[5]LOG Data SAP'!$D:$M,9,0)),
IF(D645=D644,Q644,""))</f>
        <v>6</v>
      </c>
      <c r="R645" s="24">
        <f>IFERROR(_xlfn.NUMBERVALUE(VLOOKUP(E645,'[5]LOG Data SAP'!$D:$M,10,0)),
IF(D645=D644,R644,""))</f>
        <v>24</v>
      </c>
      <c r="S645" s="24">
        <f t="shared" si="40"/>
        <v>4</v>
      </c>
      <c r="T645" s="25">
        <f>IFERROR(VLOOKUP($E645,'[5]LOG Data SAP'!$D:$V,17,0)/10,
IF(D645=D644,T644,""))</f>
        <v>4.5</v>
      </c>
      <c r="U645" s="25">
        <f>IFERROR(VLOOKUP($E645,'[5]LOG Data SAP'!$D:$V,18,0)/10,
IF(D645=D644,U644,""))</f>
        <v>4.5</v>
      </c>
      <c r="V645" s="25">
        <f>IFERROR(VLOOKUP($E645,'[5]LOG Data SAP'!$D:$V,19,0)/10,
IF(D645=D644,V644,""))</f>
        <v>18.5</v>
      </c>
      <c r="W645" s="25">
        <f>IFERROR(VLOOKUP($E645,'[5]LOG Data SAP'!$D:$AO,21,0)/10,
IF(D645=D644,W644,""))</f>
        <v>27.2</v>
      </c>
      <c r="X645" s="25">
        <f>IFERROR(VLOOKUP($E645,'[5]LOG Data SAP'!$D:$AO,22,0)/10,
IF(D645=D644,X644,""))</f>
        <v>4.5</v>
      </c>
      <c r="Y645" s="25">
        <f>IFERROR(VLOOKUP($E645,'[5]LOG Data SAP'!$D:$AO,23,0)/10,
IF(D645=D644,Y644,""))</f>
        <v>18.5</v>
      </c>
      <c r="Z645" s="25">
        <f>IFERROR(VLOOKUP($E645,'[5]LOG Data SAP'!$D:$AO,25,0)/10,
IF(D645=D644,Z644,""))</f>
        <v>28.5</v>
      </c>
      <c r="AA645" s="25">
        <f>IFERROR(VLOOKUP($E645,'[5]LOG Data SAP'!$D:$AO,26,0)/10,
IF(D645=D644,AA644,""))</f>
        <v>19.2</v>
      </c>
      <c r="AB645" s="25">
        <f>IFERROR(VLOOKUP($E645,'[5]LOG Data SAP'!$D:$AO,27,0)/10,
IF(D645=D644,AB644,""))</f>
        <v>20.9</v>
      </c>
      <c r="AC645" s="26">
        <f>IFERROR(VLOOKUP($E645,'[5]LOG Data SAP'!$D:$AO,29,0)/IF(VLOOKUP($E645,'[5]LOG Data SAP'!$D:$AO,30,0)="G",1000,1),
IF(D645=D644,AC644,""))</f>
        <v>0.14077000000000001</v>
      </c>
      <c r="AD645" s="26">
        <f>IFERROR(VLOOKUP($E645,'[5]LOG Data SAP'!$D:$AO,31,0)/IF(VLOOKUP($E645,'[5]LOG Data SAP'!$D:$AO,32,0)="G",1000,1),
IF(D645=D644,AD644,""))</f>
        <v>0.85</v>
      </c>
      <c r="AE645" s="26">
        <f>IFERROR(VLOOKUP($E645,'[5]LOG Data SAP'!$D:$AO,33,0)/IF(VLOOKUP($E645,'[5]LOG Data SAP'!$D:$AO,34,0)="G",1000,1),
IF(D645=D644,AE644,""))</f>
        <v>3.6819999999999999</v>
      </c>
      <c r="AF645" s="27">
        <f t="shared" si="41"/>
        <v>374.625</v>
      </c>
      <c r="AG645" s="27">
        <f t="shared" si="42"/>
        <v>2264.3999999999996</v>
      </c>
      <c r="AH645" s="28">
        <f t="shared" si="43"/>
        <v>1.1436479999999997E-2</v>
      </c>
      <c r="AI645" s="18" t="str">
        <f>IFERROR(VLOOKUP(E645,'[5]LOG Data SAP'!$D:$E,2,0),IF(D645=D644,AI644,""))</f>
        <v>NIVEA_DEO_BRIGHT_SIGNATU</v>
      </c>
      <c r="AJ645" s="20" t="str">
        <f>IFERROR([5]SKU!VI646,IF(D645=D644,AJ644,""))</f>
        <v>98537</v>
      </c>
      <c r="AK645" s="18" t="str">
        <f>VLOOKUP(E645,[5]SKU!I:X,16,FALSE)</f>
        <v>3307.20.00</v>
      </c>
    </row>
    <row r="646" spans="1:37">
      <c r="A646" s="18" t="str">
        <f>[5]SKU!AC647</f>
        <v>Nivea</v>
      </c>
      <c r="B646" s="18" t="str">
        <f>[5]SKU!AE647</f>
        <v>Nivea Deodorant</v>
      </c>
      <c r="C646" s="18" t="str">
        <f>[5]SKU!AJ647</f>
        <v>Deo Female</v>
      </c>
      <c r="D646" s="18" t="str">
        <f>[5]SKU!G647</f>
        <v>NDEO Spray Extra Bright Velvet Romance 150ml</v>
      </c>
      <c r="E646" s="19" t="str">
        <f>[5]SKU!I647</f>
        <v>48332-00302-00</v>
      </c>
      <c r="F646" s="19" t="str">
        <f>[5]SKU!J647</f>
        <v>48332-00302-00</v>
      </c>
      <c r="G646" s="18" t="str">
        <f>[5]SKU!K647</f>
        <v>NIVEA Extra Bright Velvet Romance Deodorant Spray 150ml</v>
      </c>
      <c r="H646" s="18" t="str">
        <f>IF([5]SKU!L647="R","Regular",
IF([5]SKU!L647="P","Promo",
IF([5]SKU!L647="S","Sample",
IF([5]SKU!L647="V","VAS",""))))</f>
        <v>Regular</v>
      </c>
      <c r="I646" s="18" t="str">
        <f>IF([5]SKU!QC647="A","Active",
IF([5]SKU!QC647="D","Discontinue",
IF([5]SKU!QC647="N","NPD","")))</f>
        <v>NPD</v>
      </c>
      <c r="J646" s="18" t="str">
        <f>VLOOKUP(IFERROR(VLOOKUP(E646,'[5]Material Status'!A:I,9,0),""),'[5]Material Status'!U:W,3,0)</f>
        <v>Inactive</v>
      </c>
      <c r="K646" s="20" t="str">
        <f>IFERROR(VLOOKUP(E646,'[5]LOG Data SAP'!$D:$AO,11,0),
IF(D646=D645,K645,""))</f>
        <v>8850029040196</v>
      </c>
      <c r="L646" s="20" t="str">
        <f>IFERROR(VLOOKUP(E646,'[5]LOG Data SAP'!$D:$AO,13,0),
IF(D646=D645,L645,""))</f>
        <v>04005805439549</v>
      </c>
      <c r="M646" s="20" t="str">
        <f>IFERROR(VLOOKUP(E646,'[5]LOG Data SAP'!$D:$AO,15,0),
IF(D646=D645,M645,""))</f>
        <v>04005805439556</v>
      </c>
      <c r="N646" s="21">
        <f>[5]SKU!VH647</f>
        <v>1095</v>
      </c>
      <c r="O646" s="22">
        <f>[5]SKU!VN647</f>
        <v>50450</v>
      </c>
      <c r="P646" s="23">
        <f>[5]SKU!VO647</f>
        <v>45383</v>
      </c>
      <c r="Q646" s="24">
        <f>IFERROR(_xlfn.NUMBERVALUE(VLOOKUP(E646,'[5]LOG Data SAP'!$D:$M,9,0)),
IF(D646=D645,Q645,""))</f>
        <v>6</v>
      </c>
      <c r="R646" s="24">
        <f>IFERROR(_xlfn.NUMBERVALUE(VLOOKUP(E646,'[5]LOG Data SAP'!$D:$M,10,0)),
IF(D646=D645,R645,""))</f>
        <v>24</v>
      </c>
      <c r="S646" s="24">
        <f t="shared" si="40"/>
        <v>4</v>
      </c>
      <c r="T646" s="25">
        <f>IFERROR(VLOOKUP($E646,'[5]LOG Data SAP'!$D:$V,17,0)/10,
IF(D646=D645,T645,""))</f>
        <v>4.5</v>
      </c>
      <c r="U646" s="25">
        <f>IFERROR(VLOOKUP($E646,'[5]LOG Data SAP'!$D:$V,18,0)/10,
IF(D646=D645,U645,""))</f>
        <v>4.5</v>
      </c>
      <c r="V646" s="25">
        <f>IFERROR(VLOOKUP($E646,'[5]LOG Data SAP'!$D:$V,19,0)/10,
IF(D646=D645,V645,""))</f>
        <v>18.5</v>
      </c>
      <c r="W646" s="25">
        <f>IFERROR(VLOOKUP($E646,'[5]LOG Data SAP'!$D:$AO,21,0)/10,
IF(D646=D645,W645,""))</f>
        <v>27.2</v>
      </c>
      <c r="X646" s="25">
        <f>IFERROR(VLOOKUP($E646,'[5]LOG Data SAP'!$D:$AO,22,0)/10,
IF(D646=D645,X645,""))</f>
        <v>4.5</v>
      </c>
      <c r="Y646" s="25">
        <f>IFERROR(VLOOKUP($E646,'[5]LOG Data SAP'!$D:$AO,23,0)/10,
IF(D646=D645,Y645,""))</f>
        <v>18.5</v>
      </c>
      <c r="Z646" s="25">
        <f>IFERROR(VLOOKUP($E646,'[5]LOG Data SAP'!$D:$AO,25,0)/10,
IF(D646=D645,Z645,""))</f>
        <v>28.5</v>
      </c>
      <c r="AA646" s="25">
        <f>IFERROR(VLOOKUP($E646,'[5]LOG Data SAP'!$D:$AO,26,0)/10,
IF(D646=D645,AA645,""))</f>
        <v>19.2</v>
      </c>
      <c r="AB646" s="25">
        <f>IFERROR(VLOOKUP($E646,'[5]LOG Data SAP'!$D:$AO,27,0)/10,
IF(D646=D645,AB645,""))</f>
        <v>20.9</v>
      </c>
      <c r="AC646" s="26">
        <f>IFERROR(VLOOKUP($E646,'[5]LOG Data SAP'!$D:$AO,29,0)/IF(VLOOKUP($E646,'[5]LOG Data SAP'!$D:$AO,30,0)="G",1000,1),
IF(D646=D645,AC645,""))</f>
        <v>0.14077000000000001</v>
      </c>
      <c r="AD646" s="26">
        <f>IFERROR(VLOOKUP($E646,'[5]LOG Data SAP'!$D:$AO,31,0)/IF(VLOOKUP($E646,'[5]LOG Data SAP'!$D:$AO,32,0)="G",1000,1),
IF(D646=D645,AD645,""))</f>
        <v>0.85</v>
      </c>
      <c r="AE646" s="26">
        <f>IFERROR(VLOOKUP($E646,'[5]LOG Data SAP'!$D:$AO,33,0)/IF(VLOOKUP($E646,'[5]LOG Data SAP'!$D:$AO,34,0)="G",1000,1),
IF(D646=D645,AE645,""))</f>
        <v>3.6819999999999999</v>
      </c>
      <c r="AF646" s="27">
        <f t="shared" si="41"/>
        <v>374.625</v>
      </c>
      <c r="AG646" s="27">
        <f t="shared" si="42"/>
        <v>2264.3999999999996</v>
      </c>
      <c r="AH646" s="28">
        <f t="shared" si="43"/>
        <v>1.1436479999999997E-2</v>
      </c>
      <c r="AI646" s="18" t="str">
        <f>IFERROR(VLOOKUP(E646,'[5]LOG Data SAP'!$D:$E,2,0),IF(D646=D645,AI645,""))</f>
        <v>NIVEA_DEO_BRIGHT_SIGNATU</v>
      </c>
      <c r="AJ646" s="20" t="str">
        <f>IFERROR([5]SKU!VI647,IF(D646=D645,AJ645,""))</f>
        <v>98538</v>
      </c>
      <c r="AK646" s="18" t="str">
        <f>VLOOKUP(E646,[5]SKU!I:X,16,FALSE)</f>
        <v>3307.20.00</v>
      </c>
    </row>
    <row r="647" spans="1:37">
      <c r="A647" s="18" t="str">
        <f>[5]SKU!AC648</f>
        <v>Nivea</v>
      </c>
      <c r="B647" s="18" t="str">
        <f>[5]SKU!AE648</f>
        <v>Nivea Deodorant</v>
      </c>
      <c r="C647" s="18" t="str">
        <f>[5]SKU!AJ648</f>
        <v>Deo Male</v>
      </c>
      <c r="D647" s="18" t="str">
        <f>[5]SKU!G648</f>
        <v>NDEO Spray Black &amp; White Male 50ml</v>
      </c>
      <c r="E647" s="19" t="str">
        <f>[5]SKU!I648</f>
        <v>81682-04800-25</v>
      </c>
      <c r="F647" s="19" t="str">
        <f>[5]SKU!J648</f>
        <v>81682-04800-25</v>
      </c>
      <c r="G647" s="18" t="str">
        <f>[5]SKU!K648</f>
        <v>NIVEA MEN Black &amp; White Invisible Original Deodorant Spray 50ml</v>
      </c>
      <c r="H647" s="18" t="str">
        <f>IF([5]SKU!L648="R","Regular",
IF([5]SKU!L648="P","Promo",
IF([5]SKU!L648="S","Sample",
IF([5]SKU!L648="V","VAS",""))))</f>
        <v>Regular</v>
      </c>
      <c r="I647" s="18" t="str">
        <f>IF([5]SKU!QC648="A","Active",
IF([5]SKU!QC648="D","Discontinue",
IF([5]SKU!QC648="N","NPD","")))</f>
        <v>Discontinue</v>
      </c>
      <c r="J647" s="18" t="str">
        <f>VLOOKUP(IFERROR(VLOOKUP(E647,'[5]Material Status'!A:I,9,0),""),'[5]Material Status'!U:W,3,0)</f>
        <v>Inactive</v>
      </c>
      <c r="K647" s="20" t="str">
        <f>IFERROR(VLOOKUP(E647,'[5]LOG Data SAP'!$D:$AO,11,0),
IF(D647=D646,K646,""))</f>
        <v>8999777005061</v>
      </c>
      <c r="L647" s="20" t="str">
        <f>IFERROR(VLOOKUP(E647,'[5]LOG Data SAP'!$D:$AO,13,0),
IF(D647=D646,L646,""))</f>
        <v>8999777005078</v>
      </c>
      <c r="M647" s="20" t="str">
        <f>IFERROR(VLOOKUP(E647,'[5]LOG Data SAP'!$D:$AO,15,0),
IF(D647=D646,M646,""))</f>
        <v>8999777005085</v>
      </c>
      <c r="N647" s="21">
        <f>[5]SKU!VH648</f>
        <v>1095</v>
      </c>
      <c r="O647" s="22">
        <f>[5]SKU!VN648</f>
        <v>14372</v>
      </c>
      <c r="P647" s="23">
        <f>[5]SKU!VO648</f>
        <v>44926</v>
      </c>
      <c r="Q647" s="24">
        <f>IFERROR(_xlfn.NUMBERVALUE(VLOOKUP(E647,'[5]LOG Data SAP'!$D:$M,9,0)),
IF(D647=D646,Q646,""))</f>
        <v>3</v>
      </c>
      <c r="R647" s="24">
        <f>IFERROR(_xlfn.NUMBERVALUE(VLOOKUP(E647,'[5]LOG Data SAP'!$D:$M,10,0)),
IF(D647=D646,R646,""))</f>
        <v>24</v>
      </c>
      <c r="S647" s="24">
        <f t="shared" si="40"/>
        <v>8</v>
      </c>
      <c r="T647" s="25">
        <f>IFERROR(VLOOKUP($E647,'[5]LOG Data SAP'!$D:$V,17,0)/10,
IF(D647=D646,T646,""))</f>
        <v>4.5</v>
      </c>
      <c r="U647" s="25">
        <f>IFERROR(VLOOKUP($E647,'[5]LOG Data SAP'!$D:$V,18,0)/10,
IF(D647=D646,U646,""))</f>
        <v>4.5</v>
      </c>
      <c r="V647" s="25">
        <f>IFERROR(VLOOKUP($E647,'[5]LOG Data SAP'!$D:$V,19,0)/10,
IF(D647=D646,V646,""))</f>
        <v>12.2</v>
      </c>
      <c r="W647" s="25">
        <f>IFERROR(VLOOKUP($E647,'[5]LOG Data SAP'!$D:$AO,21,0)/10,
IF(D647=D646,W646,""))</f>
        <v>13.5</v>
      </c>
      <c r="X647" s="25">
        <f>IFERROR(VLOOKUP($E647,'[5]LOG Data SAP'!$D:$AO,22,0)/10,
IF(D647=D646,X646,""))</f>
        <v>4.5</v>
      </c>
      <c r="Y647" s="25">
        <f>IFERROR(VLOOKUP($E647,'[5]LOG Data SAP'!$D:$AO,23,0)/10,
IF(D647=D646,Y646,""))</f>
        <v>12.2</v>
      </c>
      <c r="Z647" s="25">
        <f>IFERROR(VLOOKUP($E647,'[5]LOG Data SAP'!$D:$AO,25,0)/10,
IF(D647=D646,Z646,""))</f>
        <v>28</v>
      </c>
      <c r="AA647" s="25">
        <f>IFERROR(VLOOKUP($E647,'[5]LOG Data SAP'!$D:$AO,26,0)/10,
IF(D647=D646,AA646,""))</f>
        <v>19</v>
      </c>
      <c r="AB647" s="25">
        <f>IFERROR(VLOOKUP($E647,'[5]LOG Data SAP'!$D:$AO,27,0)/10,
IF(D647=D646,AB646,""))</f>
        <v>13.7</v>
      </c>
      <c r="AC647" s="26">
        <f>IFERROR(VLOOKUP($E647,'[5]LOG Data SAP'!$D:$AO,29,0)/IF(VLOOKUP($E647,'[5]LOG Data SAP'!$D:$AO,30,0)="G",1000,1),
IF(D647=D646,AC646,""))</f>
        <v>6.7860000000000004E-2</v>
      </c>
      <c r="AD647" s="26">
        <f>IFERROR(VLOOKUP($E647,'[5]LOG Data SAP'!$D:$AO,31,0)/IF(VLOOKUP($E647,'[5]LOG Data SAP'!$D:$AO,32,0)="G",1000,1),
IF(D647=D646,AD646,""))</f>
        <v>0.20499999999999999</v>
      </c>
      <c r="AE647" s="26">
        <f>IFERROR(VLOOKUP($E647,'[5]LOG Data SAP'!$D:$AO,33,0)/IF(VLOOKUP($E647,'[5]LOG Data SAP'!$D:$AO,34,0)="G",1000,1),
IF(D647=D646,AE646,""))</f>
        <v>1.766</v>
      </c>
      <c r="AF647" s="27">
        <f t="shared" si="41"/>
        <v>247.04999999999998</v>
      </c>
      <c r="AG647" s="27">
        <f t="shared" si="42"/>
        <v>741.15</v>
      </c>
      <c r="AH647" s="28">
        <f t="shared" si="43"/>
        <v>7.2883999999999996E-3</v>
      </c>
      <c r="AI647" s="18" t="str">
        <f>IFERROR(VLOOKUP(E647,'[5]LOG Data SAP'!$D:$E,2,0),IF(D647=D646,AI646,""))</f>
        <v>NDEO SPY INV_BLC&amp;WHT_PWR_ML 50ML</v>
      </c>
      <c r="AJ647" s="20" t="str">
        <f>IFERROR([5]SKU!VI648,IF(D647=D646,AJ646,""))</f>
        <v>81682</v>
      </c>
      <c r="AK647" s="18" t="str">
        <f>VLOOKUP(E647,[5]SKU!I:X,16,FALSE)</f>
        <v>3307.20.00</v>
      </c>
    </row>
    <row r="648" spans="1:37">
      <c r="A648" s="18" t="str">
        <f>[5]SKU!AC649</f>
        <v>Nivea</v>
      </c>
      <c r="B648" s="18" t="str">
        <f>[5]SKU!AE649</f>
        <v>Nivea Deodorant</v>
      </c>
      <c r="C648" s="18" t="str">
        <f>[5]SKU!AJ649</f>
        <v>Deo Male</v>
      </c>
      <c r="D648" s="18" t="str">
        <f>[5]SKU!G649</f>
        <v>NDEO Spray Black &amp; White Male 50ml</v>
      </c>
      <c r="E648" s="19" t="str">
        <f>[5]SKU!I649</f>
        <v>81682-04800-24</v>
      </c>
      <c r="F648" s="19" t="str">
        <f>[5]SKU!J649</f>
        <v>81682-04800-25</v>
      </c>
      <c r="G648" s="18" t="str">
        <f>[5]SKU!K649</f>
        <v>NDEO Spray Invissible Black &amp; White Male 50ml</v>
      </c>
      <c r="H648" s="18" t="str">
        <f>IF([5]SKU!L649="R","Regular",
IF([5]SKU!L649="P","Promo",
IF([5]SKU!L649="S","Sample",
IF([5]SKU!L649="V","VAS",""))))</f>
        <v>Regular</v>
      </c>
      <c r="I648" s="18" t="str">
        <f>IF([5]SKU!QC649="A","Active",
IF([5]SKU!QC649="D","Discontinue",
IF([5]SKU!QC649="N","NPD","")))</f>
        <v>Discontinue</v>
      </c>
      <c r="J648" s="18" t="str">
        <f>VLOOKUP(IFERROR(VLOOKUP(E648,'[5]Material Status'!A:I,9,0),""),'[5]Material Status'!U:W,3,0)</f>
        <v>Inactive</v>
      </c>
      <c r="K648" s="20" t="str">
        <f>IFERROR(VLOOKUP(E648,'[5]LOG Data SAP'!$D:$AO,11,0),
IF(D648=D647,K647,""))</f>
        <v>8999777005061</v>
      </c>
      <c r="L648" s="20" t="str">
        <f>IFERROR(VLOOKUP(E648,'[5]LOG Data SAP'!$D:$AO,13,0),
IF(D648=D647,L647,""))</f>
        <v>8999777005078</v>
      </c>
      <c r="M648" s="20" t="str">
        <f>IFERROR(VLOOKUP(E648,'[5]LOG Data SAP'!$D:$AO,15,0),
IF(D648=D647,M647,""))</f>
        <v>8999777005085</v>
      </c>
      <c r="N648" s="21">
        <f>[5]SKU!VH649</f>
        <v>1095</v>
      </c>
      <c r="O648" s="22">
        <f>[5]SKU!VN649</f>
        <v>14372</v>
      </c>
      <c r="P648" s="23">
        <f>[5]SKU!VO649</f>
        <v>44926</v>
      </c>
      <c r="Q648" s="24">
        <f>IFERROR(_xlfn.NUMBERVALUE(VLOOKUP(E648,'[5]LOG Data SAP'!$D:$M,9,0)),
IF(D648=D647,Q647,""))</f>
        <v>3</v>
      </c>
      <c r="R648" s="24">
        <f>IFERROR(_xlfn.NUMBERVALUE(VLOOKUP(E648,'[5]LOG Data SAP'!$D:$M,10,0)),
IF(D648=D647,R647,""))</f>
        <v>24</v>
      </c>
      <c r="S648" s="24">
        <f t="shared" si="40"/>
        <v>8</v>
      </c>
      <c r="T648" s="25">
        <f>IFERROR(VLOOKUP($E648,'[5]LOG Data SAP'!$D:$V,17,0)/10,
IF(D648=D647,T647,""))</f>
        <v>4.5</v>
      </c>
      <c r="U648" s="25">
        <f>IFERROR(VLOOKUP($E648,'[5]LOG Data SAP'!$D:$V,18,0)/10,
IF(D648=D647,U647,""))</f>
        <v>4.5</v>
      </c>
      <c r="V648" s="25">
        <f>IFERROR(VLOOKUP($E648,'[5]LOG Data SAP'!$D:$V,19,0)/10,
IF(D648=D647,V647,""))</f>
        <v>12.2</v>
      </c>
      <c r="W648" s="25">
        <f>IFERROR(VLOOKUP($E648,'[5]LOG Data SAP'!$D:$AO,21,0)/10,
IF(D648=D647,W647,""))</f>
        <v>13.5</v>
      </c>
      <c r="X648" s="25">
        <f>IFERROR(VLOOKUP($E648,'[5]LOG Data SAP'!$D:$AO,22,0)/10,
IF(D648=D647,X647,""))</f>
        <v>4.5</v>
      </c>
      <c r="Y648" s="25">
        <f>IFERROR(VLOOKUP($E648,'[5]LOG Data SAP'!$D:$AO,23,0)/10,
IF(D648=D647,Y647,""))</f>
        <v>12.2</v>
      </c>
      <c r="Z648" s="25">
        <f>IFERROR(VLOOKUP($E648,'[5]LOG Data SAP'!$D:$AO,25,0)/10,
IF(D648=D647,Z647,""))</f>
        <v>28</v>
      </c>
      <c r="AA648" s="25">
        <f>IFERROR(VLOOKUP($E648,'[5]LOG Data SAP'!$D:$AO,26,0)/10,
IF(D648=D647,AA647,""))</f>
        <v>19</v>
      </c>
      <c r="AB648" s="25">
        <f>IFERROR(VLOOKUP($E648,'[5]LOG Data SAP'!$D:$AO,27,0)/10,
IF(D648=D647,AB647,""))</f>
        <v>13.7</v>
      </c>
      <c r="AC648" s="26">
        <f>IFERROR(VLOOKUP($E648,'[5]LOG Data SAP'!$D:$AO,29,0)/IF(VLOOKUP($E648,'[5]LOG Data SAP'!$D:$AO,30,0)="G",1000,1),
IF(D648=D647,AC647,""))</f>
        <v>6.7860000000000004E-2</v>
      </c>
      <c r="AD648" s="26">
        <f>IFERROR(VLOOKUP($E648,'[5]LOG Data SAP'!$D:$AO,31,0)/IF(VLOOKUP($E648,'[5]LOG Data SAP'!$D:$AO,32,0)="G",1000,1),
IF(D648=D647,AD647,""))</f>
        <v>0.20499999999999999</v>
      </c>
      <c r="AE648" s="26">
        <f>IFERROR(VLOOKUP($E648,'[5]LOG Data SAP'!$D:$AO,33,0)/IF(VLOOKUP($E648,'[5]LOG Data SAP'!$D:$AO,34,0)="G",1000,1),
IF(D648=D647,AE647,""))</f>
        <v>1.766</v>
      </c>
      <c r="AF648" s="27">
        <f t="shared" si="41"/>
        <v>247.04999999999998</v>
      </c>
      <c r="AG648" s="27">
        <f t="shared" si="42"/>
        <v>741.15</v>
      </c>
      <c r="AH648" s="28">
        <f t="shared" si="43"/>
        <v>7.2883999999999996E-3</v>
      </c>
      <c r="AI648" s="18" t="str">
        <f>IFERROR(VLOOKUP(E648,'[5]LOG Data SAP'!$D:$E,2,0),IF(D648=D647,AI647,""))</f>
        <v>NDEO SPY INV_BLC&amp;WHT_PWR_ML 50ML</v>
      </c>
      <c r="AJ648" s="20" t="str">
        <f>IFERROR([5]SKU!VI649,IF(D648=D647,AJ647,""))</f>
        <v>81682</v>
      </c>
      <c r="AK648" s="18" t="str">
        <f>VLOOKUP(E648,[5]SKU!I:X,16,FALSE)</f>
        <v>3307.20.00</v>
      </c>
    </row>
    <row r="649" spans="1:37">
      <c r="A649" s="18" t="str">
        <f>[5]SKU!AC650</f>
        <v>Nivea</v>
      </c>
      <c r="B649" s="18" t="str">
        <f>[5]SKU!AE650</f>
        <v>Nivea Deodorant</v>
      </c>
      <c r="C649" s="18" t="str">
        <f>[5]SKU!AJ650</f>
        <v>Deo Male</v>
      </c>
      <c r="D649" s="18" t="str">
        <f>[5]SKU!G650</f>
        <v>NDEO Spray Black &amp; White Male 150ml</v>
      </c>
      <c r="E649" s="19" t="str">
        <f>[5]SKU!I650</f>
        <v>82241-04800-62</v>
      </c>
      <c r="F649" s="19" t="str">
        <f>[5]SKU!J650</f>
        <v>82241-04800-62</v>
      </c>
      <c r="G649" s="18" t="str">
        <f>[5]SKU!K650</f>
        <v>NIVEA MEN Black &amp; White Invisible Original Deodorant Spray 150ml</v>
      </c>
      <c r="H649" s="18" t="str">
        <f>IF([5]SKU!L650="R","Regular",
IF([5]SKU!L650="P","Promo",
IF([5]SKU!L650="S","Sample",
IF([5]SKU!L650="V","VAS",""))))</f>
        <v>Regular</v>
      </c>
      <c r="I649" s="18" t="str">
        <f>IF([5]SKU!QC650="A","Active",
IF([5]SKU!QC650="D","Discontinue",
IF([5]SKU!QC650="N","NPD","")))</f>
        <v>Active</v>
      </c>
      <c r="J649" s="18" t="str">
        <f>VLOOKUP(IFERROR(VLOOKUP(E649,'[5]Material Status'!A:I,9,0),""),'[5]Material Status'!U:W,3,0)</f>
        <v>Active</v>
      </c>
      <c r="K649" s="20" t="str">
        <f>IFERROR(VLOOKUP(E649,'[5]LOG Data SAP'!$D:$AO,11,0),
IF(D649=D648,K648,""))</f>
        <v>8999777004972</v>
      </c>
      <c r="L649" s="20" t="str">
        <f>IFERROR(VLOOKUP(E649,'[5]LOG Data SAP'!$D:$AO,13,0),
IF(D649=D648,L648,""))</f>
        <v>8999777004989</v>
      </c>
      <c r="M649" s="20" t="str">
        <f>IFERROR(VLOOKUP(E649,'[5]LOG Data SAP'!$D:$AO,15,0),
IF(D649=D648,M648,""))</f>
        <v>8999777004996</v>
      </c>
      <c r="N649" s="21">
        <f>[5]SKU!VH650</f>
        <v>1095</v>
      </c>
      <c r="O649" s="22">
        <f>[5]SKU!VN650</f>
        <v>39540</v>
      </c>
      <c r="P649" s="23">
        <f>[5]SKU!VO650</f>
        <v>45383</v>
      </c>
      <c r="Q649" s="24">
        <f>IFERROR(_xlfn.NUMBERVALUE(VLOOKUP(E649,'[5]LOG Data SAP'!$D:$M,9,0)),
IF(D649=D648,Q648,""))</f>
        <v>6</v>
      </c>
      <c r="R649" s="24">
        <f>IFERROR(_xlfn.NUMBERVALUE(VLOOKUP(E649,'[5]LOG Data SAP'!$D:$M,10,0)),
IF(D649=D648,R648,""))</f>
        <v>12</v>
      </c>
      <c r="S649" s="24">
        <f t="shared" si="40"/>
        <v>2</v>
      </c>
      <c r="T649" s="25">
        <f>IFERROR(VLOOKUP($E649,'[5]LOG Data SAP'!$D:$V,17,0)/10,
IF(D649=D648,T648,""))</f>
        <v>4.5</v>
      </c>
      <c r="U649" s="25">
        <f>IFERROR(VLOOKUP($E649,'[5]LOG Data SAP'!$D:$V,18,0)/10,
IF(D649=D648,U648,""))</f>
        <v>4.5</v>
      </c>
      <c r="V649" s="25">
        <f>IFERROR(VLOOKUP($E649,'[5]LOG Data SAP'!$D:$V,19,0)/10,
IF(D649=D648,V648,""))</f>
        <v>16.7</v>
      </c>
      <c r="W649" s="25">
        <f>IFERROR(VLOOKUP($E649,'[5]LOG Data SAP'!$D:$AO,21,0)/10,
IF(D649=D648,W648,""))</f>
        <v>27</v>
      </c>
      <c r="X649" s="25">
        <f>IFERROR(VLOOKUP($E649,'[5]LOG Data SAP'!$D:$AO,22,0)/10,
IF(D649=D648,X648,""))</f>
        <v>4.5</v>
      </c>
      <c r="Y649" s="25">
        <f>IFERROR(VLOOKUP($E649,'[5]LOG Data SAP'!$D:$AO,23,0)/10,
IF(D649=D648,Y648,""))</f>
        <v>16.7</v>
      </c>
      <c r="Z649" s="25">
        <f>IFERROR(VLOOKUP($E649,'[5]LOG Data SAP'!$D:$AO,25,0)/10,
IF(D649=D648,Z648,""))</f>
        <v>28</v>
      </c>
      <c r="AA649" s="25">
        <f>IFERROR(VLOOKUP($E649,'[5]LOG Data SAP'!$D:$AO,26,0)/10,
IF(D649=D648,AA648,""))</f>
        <v>10</v>
      </c>
      <c r="AB649" s="25">
        <f>IFERROR(VLOOKUP($E649,'[5]LOG Data SAP'!$D:$AO,27,0)/10,
IF(D649=D648,AB648,""))</f>
        <v>18.2</v>
      </c>
      <c r="AC649" s="26">
        <f>IFERROR(VLOOKUP($E649,'[5]LOG Data SAP'!$D:$AO,29,0)/IF(VLOOKUP($E649,'[5]LOG Data SAP'!$D:$AO,30,0)="G",1000,1),
IF(D649=D648,AC648,""))</f>
        <v>0.12969999999999998</v>
      </c>
      <c r="AD649" s="26">
        <f>IFERROR(VLOOKUP($E649,'[5]LOG Data SAP'!$D:$AO,31,0)/IF(VLOOKUP($E649,'[5]LOG Data SAP'!$D:$AO,32,0)="G",1000,1),
IF(D649=D648,AD648,""))</f>
        <v>0.78100000000000003</v>
      </c>
      <c r="AE649" s="26">
        <f>IFERROR(VLOOKUP($E649,'[5]LOG Data SAP'!$D:$AO,33,0)/IF(VLOOKUP($E649,'[5]LOG Data SAP'!$D:$AO,34,0)="G",1000,1),
IF(D649=D648,AE648,""))</f>
        <v>1.667</v>
      </c>
      <c r="AF649" s="27">
        <f t="shared" si="41"/>
        <v>338.17500000000001</v>
      </c>
      <c r="AG649" s="27">
        <f t="shared" si="42"/>
        <v>2029.05</v>
      </c>
      <c r="AH649" s="28">
        <f t="shared" si="43"/>
        <v>5.0959999999999998E-3</v>
      </c>
      <c r="AI649" s="18" t="str">
        <f>IFERROR(VLOOKUP(E649,'[5]LOG Data SAP'!$D:$E,2,0),IF(D649=D648,AI648,""))</f>
        <v>NDEO SPY B&amp;W_PWR_ML 150ML</v>
      </c>
      <c r="AJ649" s="20" t="str">
        <f>IFERROR([5]SKU!VI650,IF(D649=D648,AJ648,""))</f>
        <v>82241</v>
      </c>
      <c r="AK649" s="18" t="str">
        <f>VLOOKUP(E649,[5]SKU!I:X,16,FALSE)</f>
        <v>3307.20.00</v>
      </c>
    </row>
    <row r="650" spans="1:37">
      <c r="A650" s="18" t="str">
        <f>[5]SKU!AC651</f>
        <v>Nivea</v>
      </c>
      <c r="B650" s="18" t="str">
        <f>[5]SKU!AE651</f>
        <v>Nivea Deodorant</v>
      </c>
      <c r="C650" s="18" t="str">
        <f>[5]SKU!AJ651</f>
        <v>Deo Male</v>
      </c>
      <c r="D650" s="18" t="str">
        <f>[5]SKU!G651</f>
        <v>NDEO Spray Black &amp; White Male 150ml</v>
      </c>
      <c r="E650" s="19" t="str">
        <f>[5]SKU!I651</f>
        <v>82241-04800-30</v>
      </c>
      <c r="F650" s="19" t="str">
        <f>[5]SKU!J651</f>
        <v>82241-04800-62</v>
      </c>
      <c r="G650" s="18" t="str">
        <f>[5]SKU!K651</f>
        <v>NIVEA MEN Black &amp; White Invisible Original Deodorant Spray 150ml</v>
      </c>
      <c r="H650" s="18" t="str">
        <f>IF([5]SKU!L651="R","Regular",
IF([5]SKU!L651="P","Promo",
IF([5]SKU!L651="S","Sample",
IF([5]SKU!L651="V","VAS",""))))</f>
        <v>Regular</v>
      </c>
      <c r="I650" s="18" t="str">
        <f>IF([5]SKU!QC651="A","Active",
IF([5]SKU!QC651="D","Discontinue",
IF([5]SKU!QC651="N","NPD","")))</f>
        <v>Active</v>
      </c>
      <c r="J650" s="18" t="str">
        <f>VLOOKUP(IFERROR(VLOOKUP(E650,'[5]Material Status'!A:I,9,0),""),'[5]Material Status'!U:W,3,0)</f>
        <v>Inactive</v>
      </c>
      <c r="K650" s="20" t="str">
        <f>IFERROR(VLOOKUP(E650,'[5]LOG Data SAP'!$D:$AO,11,0),
IF(D650=D649,K649,""))</f>
        <v>8999777004972</v>
      </c>
      <c r="L650" s="20" t="str">
        <f>IFERROR(VLOOKUP(E650,'[5]LOG Data SAP'!$D:$AO,13,0),
IF(D650=D649,L649,""))</f>
        <v>8999777004989</v>
      </c>
      <c r="M650" s="20" t="str">
        <f>IFERROR(VLOOKUP(E650,'[5]LOG Data SAP'!$D:$AO,15,0),
IF(D650=D649,M649,""))</f>
        <v>8999777004996</v>
      </c>
      <c r="N650" s="21">
        <f>[5]SKU!VH651</f>
        <v>1095</v>
      </c>
      <c r="O650" s="22">
        <f>[5]SKU!VN651</f>
        <v>39540</v>
      </c>
      <c r="P650" s="23">
        <f>[5]SKU!VO651</f>
        <v>45383</v>
      </c>
      <c r="Q650" s="24">
        <f>IFERROR(_xlfn.NUMBERVALUE(VLOOKUP(E650,'[5]LOG Data SAP'!$D:$M,9,0)),
IF(D650=D649,Q649,""))</f>
        <v>6</v>
      </c>
      <c r="R650" s="24">
        <f>IFERROR(_xlfn.NUMBERVALUE(VLOOKUP(E650,'[5]LOG Data SAP'!$D:$M,10,0)),
IF(D650=D649,R649,""))</f>
        <v>12</v>
      </c>
      <c r="S650" s="24">
        <f t="shared" si="40"/>
        <v>2</v>
      </c>
      <c r="T650" s="25">
        <f>IFERROR(VLOOKUP($E650,'[5]LOG Data SAP'!$D:$V,17,0)/10,
IF(D650=D649,T649,""))</f>
        <v>4.5</v>
      </c>
      <c r="U650" s="25">
        <f>IFERROR(VLOOKUP($E650,'[5]LOG Data SAP'!$D:$V,18,0)/10,
IF(D650=D649,U649,""))</f>
        <v>4.5</v>
      </c>
      <c r="V650" s="25">
        <f>IFERROR(VLOOKUP($E650,'[5]LOG Data SAP'!$D:$V,19,0)/10,
IF(D650=D649,V649,""))</f>
        <v>16.7</v>
      </c>
      <c r="W650" s="25">
        <f>IFERROR(VLOOKUP($E650,'[5]LOG Data SAP'!$D:$AO,21,0)/10,
IF(D650=D649,W649,""))</f>
        <v>27</v>
      </c>
      <c r="X650" s="25">
        <f>IFERROR(VLOOKUP($E650,'[5]LOG Data SAP'!$D:$AO,22,0)/10,
IF(D650=D649,X649,""))</f>
        <v>4.5</v>
      </c>
      <c r="Y650" s="25">
        <f>IFERROR(VLOOKUP($E650,'[5]LOG Data SAP'!$D:$AO,23,0)/10,
IF(D650=D649,Y649,""))</f>
        <v>16.7</v>
      </c>
      <c r="Z650" s="25">
        <f>IFERROR(VLOOKUP($E650,'[5]LOG Data SAP'!$D:$AO,25,0)/10,
IF(D650=D649,Z649,""))</f>
        <v>28</v>
      </c>
      <c r="AA650" s="25">
        <f>IFERROR(VLOOKUP($E650,'[5]LOG Data SAP'!$D:$AO,26,0)/10,
IF(D650=D649,AA649,""))</f>
        <v>10</v>
      </c>
      <c r="AB650" s="25">
        <f>IFERROR(VLOOKUP($E650,'[5]LOG Data SAP'!$D:$AO,27,0)/10,
IF(D650=D649,AB649,""))</f>
        <v>18.2</v>
      </c>
      <c r="AC650" s="26">
        <f>IFERROR(VLOOKUP($E650,'[5]LOG Data SAP'!$D:$AO,29,0)/IF(VLOOKUP($E650,'[5]LOG Data SAP'!$D:$AO,30,0)="G",1000,1),
IF(D650=D649,AC649,""))</f>
        <v>0.12969999999999998</v>
      </c>
      <c r="AD650" s="26">
        <f>IFERROR(VLOOKUP($E650,'[5]LOG Data SAP'!$D:$AO,31,0)/IF(VLOOKUP($E650,'[5]LOG Data SAP'!$D:$AO,32,0)="G",1000,1),
IF(D650=D649,AD649,""))</f>
        <v>0.78100000000000003</v>
      </c>
      <c r="AE650" s="26">
        <f>IFERROR(VLOOKUP($E650,'[5]LOG Data SAP'!$D:$AO,33,0)/IF(VLOOKUP($E650,'[5]LOG Data SAP'!$D:$AO,34,0)="G",1000,1),
IF(D650=D649,AE649,""))</f>
        <v>1.667</v>
      </c>
      <c r="AF650" s="27">
        <f t="shared" si="41"/>
        <v>338.17500000000001</v>
      </c>
      <c r="AG650" s="27">
        <f t="shared" si="42"/>
        <v>2029.05</v>
      </c>
      <c r="AH650" s="28">
        <f t="shared" si="43"/>
        <v>5.0959999999999998E-3</v>
      </c>
      <c r="AI650" s="18" t="str">
        <f>IFERROR(VLOOKUP(E650,'[5]LOG Data SAP'!$D:$E,2,0),IF(D650=D649,AI649,""))</f>
        <v>NDEO SPY B&amp;W_PWR_ML 150ML</v>
      </c>
      <c r="AJ650" s="20" t="str">
        <f>IFERROR([5]SKU!VI651,IF(D650=D649,AJ649,""))</f>
        <v>82241</v>
      </c>
      <c r="AK650" s="18" t="str">
        <f>VLOOKUP(E650,[5]SKU!I:X,16,FALSE)</f>
        <v>3307.20.00</v>
      </c>
    </row>
    <row r="651" spans="1:37">
      <c r="A651" s="18" t="str">
        <f>[5]SKU!AC652</f>
        <v>Nivea</v>
      </c>
      <c r="B651" s="18" t="str">
        <f>[5]SKU!AE652</f>
        <v>Nivea Deodorant</v>
      </c>
      <c r="C651" s="18" t="str">
        <f>[5]SKU!AJ652</f>
        <v>Deo Male</v>
      </c>
      <c r="D651" s="18" t="str">
        <f>[5]SKU!G652</f>
        <v>NDEO Spray Black &amp; White Male 150ml</v>
      </c>
      <c r="E651" s="19" t="str">
        <f>[5]SKU!I652</f>
        <v>82241-04800-28</v>
      </c>
      <c r="F651" s="19" t="str">
        <f>[5]SKU!J652</f>
        <v>82241-04800-62</v>
      </c>
      <c r="G651" s="18" t="str">
        <f>[5]SKU!K652</f>
        <v>NDEO Spray Invissible Black &amp; White Male 150ml</v>
      </c>
      <c r="H651" s="18" t="str">
        <f>IF([5]SKU!L652="R","Regular",
IF([5]SKU!L652="P","Promo",
IF([5]SKU!L652="S","Sample",
IF([5]SKU!L652="V","VAS",""))))</f>
        <v>Regular</v>
      </c>
      <c r="I651" s="18" t="str">
        <f>IF([5]SKU!QC652="A","Active",
IF([5]SKU!QC652="D","Discontinue",
IF([5]SKU!QC652="N","NPD","")))</f>
        <v>Active</v>
      </c>
      <c r="J651" s="18" t="str">
        <f>VLOOKUP(IFERROR(VLOOKUP(E651,'[5]Material Status'!A:I,9,0),""),'[5]Material Status'!U:W,3,0)</f>
        <v>Inactive</v>
      </c>
      <c r="K651" s="20" t="str">
        <f>IFERROR(VLOOKUP(E651,'[5]LOG Data SAP'!$D:$AO,11,0),
IF(D651=D650,K650,""))</f>
        <v>8999777004972</v>
      </c>
      <c r="L651" s="20" t="str">
        <f>IFERROR(VLOOKUP(E651,'[5]LOG Data SAP'!$D:$AO,13,0),
IF(D651=D650,L650,""))</f>
        <v>8999777004989</v>
      </c>
      <c r="M651" s="20" t="str">
        <f>IFERROR(VLOOKUP(E651,'[5]LOG Data SAP'!$D:$AO,15,0),
IF(D651=D650,M650,""))</f>
        <v>8999777004996</v>
      </c>
      <c r="N651" s="21">
        <f>[5]SKU!VH652</f>
        <v>1095</v>
      </c>
      <c r="O651" s="22">
        <f>[5]SKU!VN652</f>
        <v>39540</v>
      </c>
      <c r="P651" s="23">
        <f>[5]SKU!VO652</f>
        <v>45383</v>
      </c>
      <c r="Q651" s="24">
        <f>IFERROR(_xlfn.NUMBERVALUE(VLOOKUP(E651,'[5]LOG Data SAP'!$D:$M,9,0)),
IF(D651=D650,Q650,""))</f>
        <v>6</v>
      </c>
      <c r="R651" s="24">
        <f>IFERROR(_xlfn.NUMBERVALUE(VLOOKUP(E651,'[5]LOG Data SAP'!$D:$M,10,0)),
IF(D651=D650,R650,""))</f>
        <v>12</v>
      </c>
      <c r="S651" s="24">
        <f t="shared" si="40"/>
        <v>2</v>
      </c>
      <c r="T651" s="25">
        <f>IFERROR(VLOOKUP($E651,'[5]LOG Data SAP'!$D:$V,17,0)/10,
IF(D651=D650,T650,""))</f>
        <v>4.5</v>
      </c>
      <c r="U651" s="25">
        <f>IFERROR(VLOOKUP($E651,'[5]LOG Data SAP'!$D:$V,18,0)/10,
IF(D651=D650,U650,""))</f>
        <v>4.5</v>
      </c>
      <c r="V651" s="25">
        <f>IFERROR(VLOOKUP($E651,'[5]LOG Data SAP'!$D:$V,19,0)/10,
IF(D651=D650,V650,""))</f>
        <v>16.7</v>
      </c>
      <c r="W651" s="25">
        <f>IFERROR(VLOOKUP($E651,'[5]LOG Data SAP'!$D:$AO,21,0)/10,
IF(D651=D650,W650,""))</f>
        <v>27</v>
      </c>
      <c r="X651" s="25">
        <f>IFERROR(VLOOKUP($E651,'[5]LOG Data SAP'!$D:$AO,22,0)/10,
IF(D651=D650,X650,""))</f>
        <v>4.5</v>
      </c>
      <c r="Y651" s="25">
        <f>IFERROR(VLOOKUP($E651,'[5]LOG Data SAP'!$D:$AO,23,0)/10,
IF(D651=D650,Y650,""))</f>
        <v>16.7</v>
      </c>
      <c r="Z651" s="25">
        <f>IFERROR(VLOOKUP($E651,'[5]LOG Data SAP'!$D:$AO,25,0)/10,
IF(D651=D650,Z650,""))</f>
        <v>28</v>
      </c>
      <c r="AA651" s="25">
        <f>IFERROR(VLOOKUP($E651,'[5]LOG Data SAP'!$D:$AO,26,0)/10,
IF(D651=D650,AA650,""))</f>
        <v>10</v>
      </c>
      <c r="AB651" s="25">
        <f>IFERROR(VLOOKUP($E651,'[5]LOG Data SAP'!$D:$AO,27,0)/10,
IF(D651=D650,AB650,""))</f>
        <v>18.2</v>
      </c>
      <c r="AC651" s="26">
        <f>IFERROR(VLOOKUP($E651,'[5]LOG Data SAP'!$D:$AO,29,0)/IF(VLOOKUP($E651,'[5]LOG Data SAP'!$D:$AO,30,0)="G",1000,1),
IF(D651=D650,AC650,""))</f>
        <v>0.13153000000000001</v>
      </c>
      <c r="AD651" s="26">
        <f>IFERROR(VLOOKUP($E651,'[5]LOG Data SAP'!$D:$AO,31,0)/IF(VLOOKUP($E651,'[5]LOG Data SAP'!$D:$AO,32,0)="G",1000,1),
IF(D651=D650,AD650,""))</f>
        <v>0.84399999999999997</v>
      </c>
      <c r="AE651" s="26">
        <f>IFERROR(VLOOKUP($E651,'[5]LOG Data SAP'!$D:$AO,33,0)/IF(VLOOKUP($E651,'[5]LOG Data SAP'!$D:$AO,34,0)="G",1000,1),
IF(D651=D650,AE650,""))</f>
        <v>1.81</v>
      </c>
      <c r="AF651" s="27">
        <f t="shared" si="41"/>
        <v>338.17500000000001</v>
      </c>
      <c r="AG651" s="27">
        <f t="shared" si="42"/>
        <v>2029.05</v>
      </c>
      <c r="AH651" s="28">
        <f t="shared" si="43"/>
        <v>5.0959999999999998E-3</v>
      </c>
      <c r="AI651" s="18" t="str">
        <f>IFERROR(VLOOKUP(E651,'[5]LOG Data SAP'!$D:$E,2,0),IF(D651=D650,AI650,""))</f>
        <v>NDEO SPY INV_BLC&amp;WHT_PWR_ML 150ML</v>
      </c>
      <c r="AJ651" s="20" t="str">
        <f>IFERROR([5]SKU!VI652,IF(D651=D650,AJ650,""))</f>
        <v>82241</v>
      </c>
      <c r="AK651" s="18" t="str">
        <f>VLOOKUP(E651,[5]SKU!I:X,16,FALSE)</f>
        <v>3307.20.00</v>
      </c>
    </row>
    <row r="652" spans="1:37">
      <c r="A652" s="18" t="str">
        <f>[5]SKU!AC653</f>
        <v>Nivea</v>
      </c>
      <c r="B652" s="18" t="str">
        <f>[5]SKU!AE653</f>
        <v>Nivea Deodorant</v>
      </c>
      <c r="C652" s="18" t="str">
        <f>[5]SKU!AJ653</f>
        <v>Deo Male</v>
      </c>
      <c r="D652" s="18" t="str">
        <f>[5]SKU!G653</f>
        <v>NDEO Spray Black &amp; White Male 150ml</v>
      </c>
      <c r="E652" s="19" t="str">
        <f>[5]SKU!I653</f>
        <v>82241-04800-25</v>
      </c>
      <c r="F652" s="19" t="str">
        <f>[5]SKU!J653</f>
        <v>82241-04800-62</v>
      </c>
      <c r="G652" s="18" t="str">
        <f>[5]SKU!K653</f>
        <v>NDEO Spray Invissible Black &amp; White Male 150ml</v>
      </c>
      <c r="H652" s="18" t="str">
        <f>IF([5]SKU!L653="R","Regular",
IF([5]SKU!L653="P","Promo",
IF([5]SKU!L653="S","Sample",
IF([5]SKU!L653="V","VAS",""))))</f>
        <v>Regular</v>
      </c>
      <c r="I652" s="18" t="str">
        <f>IF([5]SKU!QC653="A","Active",
IF([5]SKU!QC653="D","Discontinue",
IF([5]SKU!QC653="N","NPD","")))</f>
        <v>Active</v>
      </c>
      <c r="J652" s="18" t="str">
        <f>VLOOKUP(IFERROR(VLOOKUP(E652,'[5]Material Status'!A:I,9,0),""),'[5]Material Status'!U:W,3,0)</f>
        <v>Inactive</v>
      </c>
      <c r="K652" s="20" t="str">
        <f>IFERROR(VLOOKUP(E652,'[5]LOG Data SAP'!$D:$AO,11,0),
IF(D652=D651,K651,""))</f>
        <v>8999777004972</v>
      </c>
      <c r="L652" s="20" t="str">
        <f>IFERROR(VLOOKUP(E652,'[5]LOG Data SAP'!$D:$AO,13,0),
IF(D652=D651,L651,""))</f>
        <v>8999777004989</v>
      </c>
      <c r="M652" s="20" t="str">
        <f>IFERROR(VLOOKUP(E652,'[5]LOG Data SAP'!$D:$AO,15,0),
IF(D652=D651,M651,""))</f>
        <v>8999777004996</v>
      </c>
      <c r="N652" s="21">
        <f>[5]SKU!VH653</f>
        <v>1095</v>
      </c>
      <c r="O652" s="22">
        <f>[5]SKU!VN653</f>
        <v>39540</v>
      </c>
      <c r="P652" s="23">
        <f>[5]SKU!VO653</f>
        <v>45383</v>
      </c>
      <c r="Q652" s="24">
        <f>IFERROR(_xlfn.NUMBERVALUE(VLOOKUP(E652,'[5]LOG Data SAP'!$D:$M,9,0)),
IF(D652=D651,Q651,""))</f>
        <v>6</v>
      </c>
      <c r="R652" s="24">
        <f>IFERROR(_xlfn.NUMBERVALUE(VLOOKUP(E652,'[5]LOG Data SAP'!$D:$M,10,0)),
IF(D652=D651,R651,""))</f>
        <v>12</v>
      </c>
      <c r="S652" s="24">
        <f t="shared" si="40"/>
        <v>2</v>
      </c>
      <c r="T652" s="25">
        <f>IFERROR(VLOOKUP($E652,'[5]LOG Data SAP'!$D:$V,17,0)/10,
IF(D652=D651,T651,""))</f>
        <v>4.5</v>
      </c>
      <c r="U652" s="25">
        <f>IFERROR(VLOOKUP($E652,'[5]LOG Data SAP'!$D:$V,18,0)/10,
IF(D652=D651,U651,""))</f>
        <v>4.5</v>
      </c>
      <c r="V652" s="25">
        <f>IFERROR(VLOOKUP($E652,'[5]LOG Data SAP'!$D:$V,19,0)/10,
IF(D652=D651,V651,""))</f>
        <v>16.7</v>
      </c>
      <c r="W652" s="25">
        <f>IFERROR(VLOOKUP($E652,'[5]LOG Data SAP'!$D:$AO,21,0)/10,
IF(D652=D651,W651,""))</f>
        <v>27</v>
      </c>
      <c r="X652" s="25">
        <f>IFERROR(VLOOKUP($E652,'[5]LOG Data SAP'!$D:$AO,22,0)/10,
IF(D652=D651,X651,""))</f>
        <v>4.5</v>
      </c>
      <c r="Y652" s="25">
        <f>IFERROR(VLOOKUP($E652,'[5]LOG Data SAP'!$D:$AO,23,0)/10,
IF(D652=D651,Y651,""))</f>
        <v>16.7</v>
      </c>
      <c r="Z652" s="25">
        <f>IFERROR(VLOOKUP($E652,'[5]LOG Data SAP'!$D:$AO,25,0)/10,
IF(D652=D651,Z651,""))</f>
        <v>28</v>
      </c>
      <c r="AA652" s="25">
        <f>IFERROR(VLOOKUP($E652,'[5]LOG Data SAP'!$D:$AO,26,0)/10,
IF(D652=D651,AA651,""))</f>
        <v>10</v>
      </c>
      <c r="AB652" s="25">
        <f>IFERROR(VLOOKUP($E652,'[5]LOG Data SAP'!$D:$AO,27,0)/10,
IF(D652=D651,AB651,""))</f>
        <v>18.2</v>
      </c>
      <c r="AC652" s="26">
        <f>IFERROR(VLOOKUP($E652,'[5]LOG Data SAP'!$D:$AO,29,0)/IF(VLOOKUP($E652,'[5]LOG Data SAP'!$D:$AO,30,0)="G",1000,1),
IF(D652=D651,AC651,""))</f>
        <v>0.13538999999999998</v>
      </c>
      <c r="AD652" s="26">
        <f>IFERROR(VLOOKUP($E652,'[5]LOG Data SAP'!$D:$AO,31,0)/IF(VLOOKUP($E652,'[5]LOG Data SAP'!$D:$AO,32,0)="G",1000,1),
IF(D652=D651,AD651,""))</f>
        <v>0.81799999999999995</v>
      </c>
      <c r="AE652" s="26">
        <f>IFERROR(VLOOKUP($E652,'[5]LOG Data SAP'!$D:$AO,33,0)/IF(VLOOKUP($E652,'[5]LOG Data SAP'!$D:$AO,34,0)="G",1000,1),
IF(D652=D651,AE651,""))</f>
        <v>1.718</v>
      </c>
      <c r="AF652" s="27">
        <f t="shared" si="41"/>
        <v>338.17500000000001</v>
      </c>
      <c r="AG652" s="27">
        <f t="shared" si="42"/>
        <v>2029.05</v>
      </c>
      <c r="AH652" s="28">
        <f t="shared" si="43"/>
        <v>5.0959999999999998E-3</v>
      </c>
      <c r="AI652" s="18" t="str">
        <f>IFERROR(VLOOKUP(E652,'[5]LOG Data SAP'!$D:$E,2,0),IF(D652=D651,AI651,""))</f>
        <v>NDEO SPY INV_BLC&amp;WHT_PWR_ML 150ML</v>
      </c>
      <c r="AJ652" s="20" t="str">
        <f>IFERROR([5]SKU!VI653,IF(D652=D651,AJ651,""))</f>
        <v>82241</v>
      </c>
      <c r="AK652" s="18" t="str">
        <f>VLOOKUP(E652,[5]SKU!I:X,16,FALSE)</f>
        <v>3307.20.00</v>
      </c>
    </row>
    <row r="653" spans="1:37">
      <c r="A653" s="18" t="str">
        <f>[5]SKU!AC654</f>
        <v>Nivea</v>
      </c>
      <c r="B653" s="18" t="str">
        <f>[5]SKU!AE654</f>
        <v>Nivea Deodorant</v>
      </c>
      <c r="C653" s="18" t="str">
        <f>[5]SKU!AJ654</f>
        <v>Deo Male</v>
      </c>
      <c r="D653" s="18" t="str">
        <f>[5]SKU!G654</f>
        <v>NDEO Spray Black &amp; White Male 150ml</v>
      </c>
      <c r="E653" s="19" t="str">
        <f>[5]SKU!I654</f>
        <v>82241-04800-24</v>
      </c>
      <c r="F653" s="19" t="str">
        <f>[5]SKU!J654</f>
        <v>82241-04800-62</v>
      </c>
      <c r="G653" s="18" t="str">
        <f>[5]SKU!K654</f>
        <v>NDEO Spray Invissible Black &amp; White Male 150ml</v>
      </c>
      <c r="H653" s="18" t="str">
        <f>IF([5]SKU!L654="R","Regular",
IF([5]SKU!L654="P","Promo",
IF([5]SKU!L654="S","Sample",
IF([5]SKU!L654="V","VAS",""))))</f>
        <v>Regular</v>
      </c>
      <c r="I653" s="18" t="str">
        <f>IF([5]SKU!QC654="A","Active",
IF([5]SKU!QC654="D","Discontinue",
IF([5]SKU!QC654="N","NPD","")))</f>
        <v>Active</v>
      </c>
      <c r="J653" s="18" t="str">
        <f>VLOOKUP(IFERROR(VLOOKUP(E653,'[5]Material Status'!A:I,9,0),""),'[5]Material Status'!U:W,3,0)</f>
        <v>Inactive</v>
      </c>
      <c r="K653" s="20" t="str">
        <f>IFERROR(VLOOKUP(E653,'[5]LOG Data SAP'!$D:$AO,11,0),
IF(D653=D652,K652,""))</f>
        <v>8999777004972</v>
      </c>
      <c r="L653" s="20" t="str">
        <f>IFERROR(VLOOKUP(E653,'[5]LOG Data SAP'!$D:$AO,13,0),
IF(D653=D652,L652,""))</f>
        <v>8999777004989</v>
      </c>
      <c r="M653" s="20" t="str">
        <f>IFERROR(VLOOKUP(E653,'[5]LOG Data SAP'!$D:$AO,15,0),
IF(D653=D652,M652,""))</f>
        <v>8999777004996</v>
      </c>
      <c r="N653" s="21">
        <f>[5]SKU!VH654</f>
        <v>1095</v>
      </c>
      <c r="O653" s="22">
        <f>[5]SKU!VN654</f>
        <v>39540</v>
      </c>
      <c r="P653" s="23">
        <f>[5]SKU!VO654</f>
        <v>45383</v>
      </c>
      <c r="Q653" s="24">
        <f>IFERROR(_xlfn.NUMBERVALUE(VLOOKUP(E653,'[5]LOG Data SAP'!$D:$M,9,0)),
IF(D653=D652,Q652,""))</f>
        <v>6</v>
      </c>
      <c r="R653" s="24">
        <f>IFERROR(_xlfn.NUMBERVALUE(VLOOKUP(E653,'[5]LOG Data SAP'!$D:$M,10,0)),
IF(D653=D652,R652,""))</f>
        <v>12</v>
      </c>
      <c r="S653" s="24">
        <f t="shared" si="40"/>
        <v>2</v>
      </c>
      <c r="T653" s="25">
        <f>IFERROR(VLOOKUP($E653,'[5]LOG Data SAP'!$D:$V,17,0)/10,
IF(D653=D652,T652,""))</f>
        <v>4.5</v>
      </c>
      <c r="U653" s="25">
        <f>IFERROR(VLOOKUP($E653,'[5]LOG Data SAP'!$D:$V,18,0)/10,
IF(D653=D652,U652,""))</f>
        <v>4.5</v>
      </c>
      <c r="V653" s="25">
        <f>IFERROR(VLOOKUP($E653,'[5]LOG Data SAP'!$D:$V,19,0)/10,
IF(D653=D652,V652,""))</f>
        <v>16.7</v>
      </c>
      <c r="W653" s="25">
        <f>IFERROR(VLOOKUP($E653,'[5]LOG Data SAP'!$D:$AO,21,0)/10,
IF(D653=D652,W652,""))</f>
        <v>27</v>
      </c>
      <c r="X653" s="25">
        <f>IFERROR(VLOOKUP($E653,'[5]LOG Data SAP'!$D:$AO,22,0)/10,
IF(D653=D652,X652,""))</f>
        <v>4.5</v>
      </c>
      <c r="Y653" s="25">
        <f>IFERROR(VLOOKUP($E653,'[5]LOG Data SAP'!$D:$AO,23,0)/10,
IF(D653=D652,Y652,""))</f>
        <v>16.7</v>
      </c>
      <c r="Z653" s="25">
        <f>IFERROR(VLOOKUP($E653,'[5]LOG Data SAP'!$D:$AO,25,0)/10,
IF(D653=D652,Z652,""))</f>
        <v>28</v>
      </c>
      <c r="AA653" s="25">
        <f>IFERROR(VLOOKUP($E653,'[5]LOG Data SAP'!$D:$AO,26,0)/10,
IF(D653=D652,AA652,""))</f>
        <v>10</v>
      </c>
      <c r="AB653" s="25">
        <f>IFERROR(VLOOKUP($E653,'[5]LOG Data SAP'!$D:$AO,27,0)/10,
IF(D653=D652,AB652,""))</f>
        <v>18.2</v>
      </c>
      <c r="AC653" s="26">
        <f>IFERROR(VLOOKUP($E653,'[5]LOG Data SAP'!$D:$AO,29,0)/IF(VLOOKUP($E653,'[5]LOG Data SAP'!$D:$AO,30,0)="G",1000,1),
IF(D653=D652,AC652,""))</f>
        <v>0.13538999999999998</v>
      </c>
      <c r="AD653" s="26">
        <f>IFERROR(VLOOKUP($E653,'[5]LOG Data SAP'!$D:$AO,31,0)/IF(VLOOKUP($E653,'[5]LOG Data SAP'!$D:$AO,32,0)="G",1000,1),
IF(D653=D652,AD652,""))</f>
        <v>0.81799999999999995</v>
      </c>
      <c r="AE653" s="26">
        <f>IFERROR(VLOOKUP($E653,'[5]LOG Data SAP'!$D:$AO,33,0)/IF(VLOOKUP($E653,'[5]LOG Data SAP'!$D:$AO,34,0)="G",1000,1),
IF(D653=D652,AE652,""))</f>
        <v>1.718</v>
      </c>
      <c r="AF653" s="27">
        <f t="shared" si="41"/>
        <v>338.17500000000001</v>
      </c>
      <c r="AG653" s="27">
        <f t="shared" si="42"/>
        <v>2029.05</v>
      </c>
      <c r="AH653" s="28">
        <f t="shared" si="43"/>
        <v>5.0959999999999998E-3</v>
      </c>
      <c r="AI653" s="18" t="str">
        <f>IFERROR(VLOOKUP(E653,'[5]LOG Data SAP'!$D:$E,2,0),IF(D653=D652,AI652,""))</f>
        <v>NDEO SPY INV_BLC&amp;WHT_PWR_ML 150ML</v>
      </c>
      <c r="AJ653" s="20" t="str">
        <f>IFERROR([5]SKU!VI654,IF(D653=D652,AJ652,""))</f>
        <v>82241</v>
      </c>
      <c r="AK653" s="18" t="str">
        <f>VLOOKUP(E653,[5]SKU!I:X,16,FALSE)</f>
        <v>3307.20.00</v>
      </c>
    </row>
    <row r="654" spans="1:37">
      <c r="A654" s="18" t="str">
        <f>[5]SKU!AC655</f>
        <v>Nivea</v>
      </c>
      <c r="B654" s="18" t="str">
        <f>[5]SKU!AE655</f>
        <v>Nivea Deodorant</v>
      </c>
      <c r="C654" s="18" t="str">
        <f>[5]SKU!AJ655</f>
        <v>Deo Male</v>
      </c>
      <c r="D654" s="18" t="str">
        <f>[5]SKU!G655</f>
        <v>NDEO Spray Black &amp; White Male Fresh 150ml</v>
      </c>
      <c r="E654" s="19" t="str">
        <f>[5]SKU!I655</f>
        <v>85974-04800-62</v>
      </c>
      <c r="F654" s="19" t="str">
        <f>[5]SKU!J655</f>
        <v>85974-04800-62</v>
      </c>
      <c r="G654" s="18" t="str">
        <f>[5]SKU!K655</f>
        <v>NIVEA MEN Black &amp; White Invisible Fresh Deodorant Spray 150ml</v>
      </c>
      <c r="H654" s="18" t="str">
        <f>IF([5]SKU!L655="R","Regular",
IF([5]SKU!L655="P","Promo",
IF([5]SKU!L655="S","Sample",
IF([5]SKU!L655="V","VAS",""))))</f>
        <v>Regular</v>
      </c>
      <c r="I654" s="18" t="str">
        <f>IF([5]SKU!QC655="A","Active",
IF([5]SKU!QC655="D","Discontinue",
IF([5]SKU!QC655="N","NPD","")))</f>
        <v>Active</v>
      </c>
      <c r="J654" s="18" t="str">
        <f>VLOOKUP(IFERROR(VLOOKUP(E654,'[5]Material Status'!A:I,9,0),""),'[5]Material Status'!U:W,3,0)</f>
        <v>Active</v>
      </c>
      <c r="K654" s="20" t="str">
        <f>IFERROR(VLOOKUP(E654,'[5]LOG Data SAP'!$D:$AO,11,0),
IF(D654=D653,K653,""))</f>
        <v>8999777010942</v>
      </c>
      <c r="L654" s="20" t="str">
        <f>IFERROR(VLOOKUP(E654,'[5]LOG Data SAP'!$D:$AO,13,0),
IF(D654=D653,L653,""))</f>
        <v>8999777010959</v>
      </c>
      <c r="M654" s="20" t="str">
        <f>IFERROR(VLOOKUP(E654,'[5]LOG Data SAP'!$D:$AO,15,0),
IF(D654=D653,M653,""))</f>
        <v>8999777010966</v>
      </c>
      <c r="N654" s="21">
        <f>[5]SKU!VH655</f>
        <v>1095</v>
      </c>
      <c r="O654" s="22">
        <f>[5]SKU!VN655</f>
        <v>39540</v>
      </c>
      <c r="P654" s="23">
        <f>[5]SKU!VO655</f>
        <v>45383</v>
      </c>
      <c r="Q654" s="24">
        <f>IFERROR(_xlfn.NUMBERVALUE(VLOOKUP(E654,'[5]LOG Data SAP'!$D:$M,9,0)),
IF(D654=D653,Q653,""))</f>
        <v>6</v>
      </c>
      <c r="R654" s="24">
        <f>IFERROR(_xlfn.NUMBERVALUE(VLOOKUP(E654,'[5]LOG Data SAP'!$D:$M,10,0)),
IF(D654=D653,R653,""))</f>
        <v>12</v>
      </c>
      <c r="S654" s="24">
        <f t="shared" si="40"/>
        <v>2</v>
      </c>
      <c r="T654" s="25">
        <f>IFERROR(VLOOKUP($E654,'[5]LOG Data SAP'!$D:$V,17,0)/10,
IF(D654=D653,T653,""))</f>
        <v>4.5</v>
      </c>
      <c r="U654" s="25">
        <f>IFERROR(VLOOKUP($E654,'[5]LOG Data SAP'!$D:$V,18,0)/10,
IF(D654=D653,U653,""))</f>
        <v>4.5</v>
      </c>
      <c r="V654" s="25">
        <f>IFERROR(VLOOKUP($E654,'[5]LOG Data SAP'!$D:$V,19,0)/10,
IF(D654=D653,V653,""))</f>
        <v>16.7</v>
      </c>
      <c r="W654" s="25">
        <f>IFERROR(VLOOKUP($E654,'[5]LOG Data SAP'!$D:$AO,21,0)/10,
IF(D654=D653,W653,""))</f>
        <v>27</v>
      </c>
      <c r="X654" s="25">
        <f>IFERROR(VLOOKUP($E654,'[5]LOG Data SAP'!$D:$AO,22,0)/10,
IF(D654=D653,X653,""))</f>
        <v>4.5</v>
      </c>
      <c r="Y654" s="25">
        <f>IFERROR(VLOOKUP($E654,'[5]LOG Data SAP'!$D:$AO,23,0)/10,
IF(D654=D653,Y653,""))</f>
        <v>16.7</v>
      </c>
      <c r="Z654" s="25">
        <f>IFERROR(VLOOKUP($E654,'[5]LOG Data SAP'!$D:$AO,25,0)/10,
IF(D654=D653,Z653,""))</f>
        <v>28</v>
      </c>
      <c r="AA654" s="25">
        <f>IFERROR(VLOOKUP($E654,'[5]LOG Data SAP'!$D:$AO,26,0)/10,
IF(D654=D653,AA653,""))</f>
        <v>10</v>
      </c>
      <c r="AB654" s="25">
        <f>IFERROR(VLOOKUP($E654,'[5]LOG Data SAP'!$D:$AO,27,0)/10,
IF(D654=D653,AB653,""))</f>
        <v>18.2</v>
      </c>
      <c r="AC654" s="26">
        <f>IFERROR(VLOOKUP($E654,'[5]LOG Data SAP'!$D:$AO,29,0)/IF(VLOOKUP($E654,'[5]LOG Data SAP'!$D:$AO,30,0)="G",1000,1),
IF(D654=D653,AC653,""))</f>
        <v>0.12969999999999998</v>
      </c>
      <c r="AD654" s="26">
        <f>IFERROR(VLOOKUP($E654,'[5]LOG Data SAP'!$D:$AO,31,0)/IF(VLOOKUP($E654,'[5]LOG Data SAP'!$D:$AO,32,0)="G",1000,1),
IF(D654=D653,AD653,""))</f>
        <v>0.78100000000000003</v>
      </c>
      <c r="AE654" s="26">
        <f>IFERROR(VLOOKUP($E654,'[5]LOG Data SAP'!$D:$AO,33,0)/IF(VLOOKUP($E654,'[5]LOG Data SAP'!$D:$AO,34,0)="G",1000,1),
IF(D654=D653,AE653,""))</f>
        <v>1.667</v>
      </c>
      <c r="AF654" s="27">
        <f t="shared" si="41"/>
        <v>338.17500000000001</v>
      </c>
      <c r="AG654" s="27">
        <f t="shared" si="42"/>
        <v>2029.05</v>
      </c>
      <c r="AH654" s="28">
        <f t="shared" si="43"/>
        <v>5.0959999999999998E-3</v>
      </c>
      <c r="AI654" s="18" t="str">
        <f>IFERROR(VLOOKUP(E654,'[5]LOG Data SAP'!$D:$E,2,0),IF(D654=D653,AI653,""))</f>
        <v>NDEO SPY B&amp;W_FRS_ML 150ML</v>
      </c>
      <c r="AJ654" s="20" t="str">
        <f>IFERROR([5]SKU!VI655,IF(D654=D653,AJ653,""))</f>
        <v>85974</v>
      </c>
      <c r="AK654" s="18" t="str">
        <f>VLOOKUP(E654,[5]SKU!I:X,16,FALSE)</f>
        <v>3307.20.00</v>
      </c>
    </row>
    <row r="655" spans="1:37">
      <c r="A655" s="18" t="str">
        <f>[5]SKU!AC656</f>
        <v>Nivea</v>
      </c>
      <c r="B655" s="18" t="str">
        <f>[5]SKU!AE656</f>
        <v>Nivea Deodorant</v>
      </c>
      <c r="C655" s="18" t="str">
        <f>[5]SKU!AJ656</f>
        <v>Deo Male</v>
      </c>
      <c r="D655" s="18" t="str">
        <f>[5]SKU!G656</f>
        <v>NDEO Spray Black &amp; White Male Fresh 150ml</v>
      </c>
      <c r="E655" s="19" t="str">
        <f>[5]SKU!I656</f>
        <v>85974-04800-30</v>
      </c>
      <c r="F655" s="19" t="str">
        <f>[5]SKU!J656</f>
        <v>85974-04800-62</v>
      </c>
      <c r="G655" s="18" t="str">
        <f>[5]SKU!K656</f>
        <v>NIVEA MEN Black &amp; White Invisible Fresh Deodorant Spray 150ml</v>
      </c>
      <c r="H655" s="18" t="str">
        <f>IF([5]SKU!L656="R","Regular",
IF([5]SKU!L656="P","Promo",
IF([5]SKU!L656="S","Sample",
IF([5]SKU!L656="V","VAS",""))))</f>
        <v>Regular</v>
      </c>
      <c r="I655" s="18" t="str">
        <f>IF([5]SKU!QC656="A","Active",
IF([5]SKU!QC656="D","Discontinue",
IF([5]SKU!QC656="N","NPD","")))</f>
        <v>Active</v>
      </c>
      <c r="J655" s="18" t="str">
        <f>VLOOKUP(IFERROR(VLOOKUP(E655,'[5]Material Status'!A:I,9,0),""),'[5]Material Status'!U:W,3,0)</f>
        <v>Active</v>
      </c>
      <c r="K655" s="20" t="str">
        <f>IFERROR(VLOOKUP(E655,'[5]LOG Data SAP'!$D:$AO,11,0),
IF(D655=D654,K654,""))</f>
        <v>8999777010942</v>
      </c>
      <c r="L655" s="20" t="str">
        <f>IFERROR(VLOOKUP(E655,'[5]LOG Data SAP'!$D:$AO,13,0),
IF(D655=D654,L654,""))</f>
        <v>8999777010959</v>
      </c>
      <c r="M655" s="20" t="str">
        <f>IFERROR(VLOOKUP(E655,'[5]LOG Data SAP'!$D:$AO,15,0),
IF(D655=D654,M654,""))</f>
        <v>8999777010966</v>
      </c>
      <c r="N655" s="21">
        <f>[5]SKU!VH656</f>
        <v>900</v>
      </c>
      <c r="O655" s="22">
        <f>[5]SKU!VN656</f>
        <v>39540</v>
      </c>
      <c r="P655" s="23">
        <f>[5]SKU!VO656</f>
        <v>45383</v>
      </c>
      <c r="Q655" s="24">
        <f>IFERROR(_xlfn.NUMBERVALUE(VLOOKUP(E655,'[5]LOG Data SAP'!$D:$M,9,0)),
IF(D655=D654,Q654,""))</f>
        <v>6</v>
      </c>
      <c r="R655" s="24">
        <f>IFERROR(_xlfn.NUMBERVALUE(VLOOKUP(E655,'[5]LOG Data SAP'!$D:$M,10,0)),
IF(D655=D654,R654,""))</f>
        <v>12</v>
      </c>
      <c r="S655" s="24">
        <f t="shared" si="40"/>
        <v>2</v>
      </c>
      <c r="T655" s="25">
        <f>IFERROR(VLOOKUP($E655,'[5]LOG Data SAP'!$D:$V,17,0)/10,
IF(D655=D654,T654,""))</f>
        <v>4.5</v>
      </c>
      <c r="U655" s="25">
        <f>IFERROR(VLOOKUP($E655,'[5]LOG Data SAP'!$D:$V,18,0)/10,
IF(D655=D654,U654,""))</f>
        <v>4.5</v>
      </c>
      <c r="V655" s="25">
        <f>IFERROR(VLOOKUP($E655,'[5]LOG Data SAP'!$D:$V,19,0)/10,
IF(D655=D654,V654,""))</f>
        <v>16.7</v>
      </c>
      <c r="W655" s="25">
        <f>IFERROR(VLOOKUP($E655,'[5]LOG Data SAP'!$D:$AO,21,0)/10,
IF(D655=D654,W654,""))</f>
        <v>27</v>
      </c>
      <c r="X655" s="25">
        <f>IFERROR(VLOOKUP($E655,'[5]LOG Data SAP'!$D:$AO,22,0)/10,
IF(D655=D654,X654,""))</f>
        <v>4.5</v>
      </c>
      <c r="Y655" s="25">
        <f>IFERROR(VLOOKUP($E655,'[5]LOG Data SAP'!$D:$AO,23,0)/10,
IF(D655=D654,Y654,""))</f>
        <v>16.7</v>
      </c>
      <c r="Z655" s="25">
        <f>IFERROR(VLOOKUP($E655,'[5]LOG Data SAP'!$D:$AO,25,0)/10,
IF(D655=D654,Z654,""))</f>
        <v>28</v>
      </c>
      <c r="AA655" s="25">
        <f>IFERROR(VLOOKUP($E655,'[5]LOG Data SAP'!$D:$AO,26,0)/10,
IF(D655=D654,AA654,""))</f>
        <v>10</v>
      </c>
      <c r="AB655" s="25">
        <f>IFERROR(VLOOKUP($E655,'[5]LOG Data SAP'!$D:$AO,27,0)/10,
IF(D655=D654,AB654,""))</f>
        <v>18.2</v>
      </c>
      <c r="AC655" s="26">
        <f>IFERROR(VLOOKUP($E655,'[5]LOG Data SAP'!$D:$AO,29,0)/IF(VLOOKUP($E655,'[5]LOG Data SAP'!$D:$AO,30,0)="G",1000,1),
IF(D655=D654,AC654,""))</f>
        <v>0.12969999999999998</v>
      </c>
      <c r="AD655" s="26">
        <f>IFERROR(VLOOKUP($E655,'[5]LOG Data SAP'!$D:$AO,31,0)/IF(VLOOKUP($E655,'[5]LOG Data SAP'!$D:$AO,32,0)="G",1000,1),
IF(D655=D654,AD654,""))</f>
        <v>0.78100000000000003</v>
      </c>
      <c r="AE655" s="26">
        <f>IFERROR(VLOOKUP($E655,'[5]LOG Data SAP'!$D:$AO,33,0)/IF(VLOOKUP($E655,'[5]LOG Data SAP'!$D:$AO,34,0)="G",1000,1),
IF(D655=D654,AE654,""))</f>
        <v>1.667</v>
      </c>
      <c r="AF655" s="27">
        <f t="shared" si="41"/>
        <v>338.17500000000001</v>
      </c>
      <c r="AG655" s="27">
        <f t="shared" si="42"/>
        <v>2029.05</v>
      </c>
      <c r="AH655" s="28">
        <f t="shared" si="43"/>
        <v>5.0959999999999998E-3</v>
      </c>
      <c r="AI655" s="18" t="str">
        <f>IFERROR(VLOOKUP(E655,'[5]LOG Data SAP'!$D:$E,2,0),IF(D655=D654,AI654,""))</f>
        <v>NDEO SPY B&amp;W_FRS_ML 150ML</v>
      </c>
      <c r="AJ655" s="20" t="str">
        <f>IFERROR([5]SKU!VI656,IF(D655=D654,AJ654,""))</f>
        <v>85974</v>
      </c>
      <c r="AK655" s="18" t="str">
        <f>VLOOKUP(E655,[5]SKU!I:X,16,FALSE)</f>
        <v>3307.20.00</v>
      </c>
    </row>
    <row r="656" spans="1:37">
      <c r="A656" s="18" t="str">
        <f>[5]SKU!AC657</f>
        <v>Nivea</v>
      </c>
      <c r="B656" s="18" t="str">
        <f>[5]SKU!AE657</f>
        <v>Nivea Deodorant</v>
      </c>
      <c r="C656" s="18" t="str">
        <f>[5]SKU!AJ657</f>
        <v>Deo Male</v>
      </c>
      <c r="D656" s="18" t="str">
        <f>[5]SKU!G657</f>
        <v>NDEO Spray Black &amp; White Male Fresh 150ml</v>
      </c>
      <c r="E656" s="19" t="str">
        <f>[5]SKU!I657</f>
        <v>85974-04800-28</v>
      </c>
      <c r="F656" s="19" t="str">
        <f>[5]SKU!J657</f>
        <v>85974-04800-62</v>
      </c>
      <c r="G656" s="18" t="str">
        <f>[5]SKU!K657</f>
        <v>NDEO Spray Black &amp; White Male Fresh 150</v>
      </c>
      <c r="H656" s="18" t="str">
        <f>IF([5]SKU!L657="R","Regular",
IF([5]SKU!L657="P","Promo",
IF([5]SKU!L657="S","Sample",
IF([5]SKU!L657="V","VAS",""))))</f>
        <v>Regular</v>
      </c>
      <c r="I656" s="18" t="str">
        <f>IF([5]SKU!QC657="A","Active",
IF([5]SKU!QC657="D","Discontinue",
IF([5]SKU!QC657="N","NPD","")))</f>
        <v>Active</v>
      </c>
      <c r="J656" s="18" t="str">
        <f>VLOOKUP(IFERROR(VLOOKUP(E656,'[5]Material Status'!A:I,9,0),""),'[5]Material Status'!U:W,3,0)</f>
        <v>Inactive</v>
      </c>
      <c r="K656" s="20" t="str">
        <f>IFERROR(VLOOKUP(E656,'[5]LOG Data SAP'!$D:$AO,11,0),
IF(D656=D655,K655,""))</f>
        <v>8999777010942</v>
      </c>
      <c r="L656" s="20" t="str">
        <f>IFERROR(VLOOKUP(E656,'[5]LOG Data SAP'!$D:$AO,13,0),
IF(D656=D655,L655,""))</f>
        <v>8999777010959</v>
      </c>
      <c r="M656" s="20" t="str">
        <f>IFERROR(VLOOKUP(E656,'[5]LOG Data SAP'!$D:$AO,15,0),
IF(D656=D655,M655,""))</f>
        <v>8999777010966</v>
      </c>
      <c r="N656" s="21">
        <f>[5]SKU!VH657</f>
        <v>900</v>
      </c>
      <c r="O656" s="22">
        <f>[5]SKU!VN657</f>
        <v>39540</v>
      </c>
      <c r="P656" s="23">
        <f>[5]SKU!VO657</f>
        <v>45383</v>
      </c>
      <c r="Q656" s="24">
        <f>IFERROR(_xlfn.NUMBERVALUE(VLOOKUP(E656,'[5]LOG Data SAP'!$D:$M,9,0)),
IF(D656=D655,Q655,""))</f>
        <v>6</v>
      </c>
      <c r="R656" s="24">
        <f>IFERROR(_xlfn.NUMBERVALUE(VLOOKUP(E656,'[5]LOG Data SAP'!$D:$M,10,0)),
IF(D656=D655,R655,""))</f>
        <v>12</v>
      </c>
      <c r="S656" s="24">
        <f t="shared" si="40"/>
        <v>2</v>
      </c>
      <c r="T656" s="25">
        <f>IFERROR(VLOOKUP($E656,'[5]LOG Data SAP'!$D:$V,17,0)/10,
IF(D656=D655,T655,""))</f>
        <v>4.5</v>
      </c>
      <c r="U656" s="25">
        <f>IFERROR(VLOOKUP($E656,'[5]LOG Data SAP'!$D:$V,18,0)/10,
IF(D656=D655,U655,""))</f>
        <v>4.5</v>
      </c>
      <c r="V656" s="25">
        <f>IFERROR(VLOOKUP($E656,'[5]LOG Data SAP'!$D:$V,19,0)/10,
IF(D656=D655,V655,""))</f>
        <v>16.7</v>
      </c>
      <c r="W656" s="25">
        <f>IFERROR(VLOOKUP($E656,'[5]LOG Data SAP'!$D:$AO,21,0)/10,
IF(D656=D655,W655,""))</f>
        <v>27</v>
      </c>
      <c r="X656" s="25">
        <f>IFERROR(VLOOKUP($E656,'[5]LOG Data SAP'!$D:$AO,22,0)/10,
IF(D656=D655,X655,""))</f>
        <v>4.5</v>
      </c>
      <c r="Y656" s="25">
        <f>IFERROR(VLOOKUP($E656,'[5]LOG Data SAP'!$D:$AO,23,0)/10,
IF(D656=D655,Y655,""))</f>
        <v>16.7</v>
      </c>
      <c r="Z656" s="25">
        <f>IFERROR(VLOOKUP($E656,'[5]LOG Data SAP'!$D:$AO,25,0)/10,
IF(D656=D655,Z655,""))</f>
        <v>28</v>
      </c>
      <c r="AA656" s="25">
        <f>IFERROR(VLOOKUP($E656,'[5]LOG Data SAP'!$D:$AO,26,0)/10,
IF(D656=D655,AA655,""))</f>
        <v>10</v>
      </c>
      <c r="AB656" s="25">
        <f>IFERROR(VLOOKUP($E656,'[5]LOG Data SAP'!$D:$AO,27,0)/10,
IF(D656=D655,AB655,""))</f>
        <v>18.2</v>
      </c>
      <c r="AC656" s="26">
        <f>IFERROR(VLOOKUP($E656,'[5]LOG Data SAP'!$D:$AO,29,0)/IF(VLOOKUP($E656,'[5]LOG Data SAP'!$D:$AO,30,0)="G",1000,1),
IF(D656=D655,AC655,""))</f>
        <v>0.13153000000000001</v>
      </c>
      <c r="AD656" s="26">
        <f>IFERROR(VLOOKUP($E656,'[5]LOG Data SAP'!$D:$AO,31,0)/IF(VLOOKUP($E656,'[5]LOG Data SAP'!$D:$AO,32,0)="G",1000,1),
IF(D656=D655,AD655,""))</f>
        <v>0.84399999999999997</v>
      </c>
      <c r="AE656" s="26">
        <f>IFERROR(VLOOKUP($E656,'[5]LOG Data SAP'!$D:$AO,33,0)/IF(VLOOKUP($E656,'[5]LOG Data SAP'!$D:$AO,34,0)="G",1000,1),
IF(D656=D655,AE655,""))</f>
        <v>1.81</v>
      </c>
      <c r="AF656" s="27">
        <f t="shared" si="41"/>
        <v>338.17500000000001</v>
      </c>
      <c r="AG656" s="27">
        <f t="shared" si="42"/>
        <v>2029.05</v>
      </c>
      <c r="AH656" s="28">
        <f t="shared" si="43"/>
        <v>5.0959999999999998E-3</v>
      </c>
      <c r="AI656" s="18" t="str">
        <f>IFERROR(VLOOKUP(E656,'[5]LOG Data SAP'!$D:$E,2,0),IF(D656=D655,AI655,""))</f>
        <v>NDEO SPY INV_BLC&amp;WHT_FRS_ML 150ML</v>
      </c>
      <c r="AJ656" s="20" t="str">
        <f>IFERROR([5]SKU!VI657,IF(D656=D655,AJ655,""))</f>
        <v>85974</v>
      </c>
      <c r="AK656" s="18" t="str">
        <f>VLOOKUP(E656,[5]SKU!I:X,16,FALSE)</f>
        <v>3307.20.00</v>
      </c>
    </row>
    <row r="657" spans="1:37">
      <c r="A657" s="18" t="str">
        <f>[5]SKU!AC658</f>
        <v>Nivea</v>
      </c>
      <c r="B657" s="18" t="str">
        <f>[5]SKU!AE658</f>
        <v>Nivea Deodorant</v>
      </c>
      <c r="C657" s="18" t="str">
        <f>[5]SKU!AJ658</f>
        <v>Deo Male</v>
      </c>
      <c r="D657" s="18" t="str">
        <f>[5]SKU!G658</f>
        <v>NDEO Spray Black &amp; White Male Fresh 150ml</v>
      </c>
      <c r="E657" s="19" t="str">
        <f>[5]SKU!I658</f>
        <v>85974-04800-27</v>
      </c>
      <c r="F657" s="19" t="str">
        <f>[5]SKU!J658</f>
        <v>85974-04800-62</v>
      </c>
      <c r="G657" s="18" t="str">
        <f>[5]SKU!K658</f>
        <v>NDEO Spray Black &amp; White Male Fresh 150</v>
      </c>
      <c r="H657" s="18" t="str">
        <f>IF([5]SKU!L658="R","Regular",
IF([5]SKU!L658="P","Promo",
IF([5]SKU!L658="S","Sample",
IF([5]SKU!L658="V","VAS",""))))</f>
        <v>Regular</v>
      </c>
      <c r="I657" s="18" t="str">
        <f>IF([5]SKU!QC658="A","Active",
IF([5]SKU!QC658="D","Discontinue",
IF([5]SKU!QC658="N","NPD","")))</f>
        <v>Active</v>
      </c>
      <c r="J657" s="18" t="str">
        <f>VLOOKUP(IFERROR(VLOOKUP(E657,'[5]Material Status'!A:I,9,0),""),'[5]Material Status'!U:W,3,0)</f>
        <v>Inactive</v>
      </c>
      <c r="K657" s="20" t="str">
        <f>IFERROR(VLOOKUP(E657,'[5]LOG Data SAP'!$D:$AO,11,0),
IF(D657=D656,K656,""))</f>
        <v>8999777010942</v>
      </c>
      <c r="L657" s="20" t="str">
        <f>IFERROR(VLOOKUP(E657,'[5]LOG Data SAP'!$D:$AO,13,0),
IF(D657=D656,L656,""))</f>
        <v>8999777010959</v>
      </c>
      <c r="M657" s="20" t="str">
        <f>IFERROR(VLOOKUP(E657,'[5]LOG Data SAP'!$D:$AO,15,0),
IF(D657=D656,M656,""))</f>
        <v>8999777010966</v>
      </c>
      <c r="N657" s="21">
        <f>[5]SKU!VH658</f>
        <v>900</v>
      </c>
      <c r="O657" s="22">
        <f>[5]SKU!VN658</f>
        <v>39540</v>
      </c>
      <c r="P657" s="23">
        <f>[5]SKU!VO658</f>
        <v>45383</v>
      </c>
      <c r="Q657" s="24">
        <f>IFERROR(_xlfn.NUMBERVALUE(VLOOKUP(E657,'[5]LOG Data SAP'!$D:$M,9,0)),
IF(D657=D656,Q656,""))</f>
        <v>6</v>
      </c>
      <c r="R657" s="24">
        <f>IFERROR(_xlfn.NUMBERVALUE(VLOOKUP(E657,'[5]LOG Data SAP'!$D:$M,10,0)),
IF(D657=D656,R656,""))</f>
        <v>12</v>
      </c>
      <c r="S657" s="24">
        <f t="shared" si="40"/>
        <v>2</v>
      </c>
      <c r="T657" s="25">
        <f>IFERROR(VLOOKUP($E657,'[5]LOG Data SAP'!$D:$V,17,0)/10,
IF(D657=D656,T656,""))</f>
        <v>4.5</v>
      </c>
      <c r="U657" s="25">
        <f>IFERROR(VLOOKUP($E657,'[5]LOG Data SAP'!$D:$V,18,0)/10,
IF(D657=D656,U656,""))</f>
        <v>4.5</v>
      </c>
      <c r="V657" s="25">
        <f>IFERROR(VLOOKUP($E657,'[5]LOG Data SAP'!$D:$V,19,0)/10,
IF(D657=D656,V656,""))</f>
        <v>16.7</v>
      </c>
      <c r="W657" s="25">
        <f>IFERROR(VLOOKUP($E657,'[5]LOG Data SAP'!$D:$AO,21,0)/10,
IF(D657=D656,W656,""))</f>
        <v>27</v>
      </c>
      <c r="X657" s="25">
        <f>IFERROR(VLOOKUP($E657,'[5]LOG Data SAP'!$D:$AO,22,0)/10,
IF(D657=D656,X656,""))</f>
        <v>4.5</v>
      </c>
      <c r="Y657" s="25">
        <f>IFERROR(VLOOKUP($E657,'[5]LOG Data SAP'!$D:$AO,23,0)/10,
IF(D657=D656,Y656,""))</f>
        <v>16.7</v>
      </c>
      <c r="Z657" s="25">
        <f>IFERROR(VLOOKUP($E657,'[5]LOG Data SAP'!$D:$AO,25,0)/10,
IF(D657=D656,Z656,""))</f>
        <v>28</v>
      </c>
      <c r="AA657" s="25">
        <f>IFERROR(VLOOKUP($E657,'[5]LOG Data SAP'!$D:$AO,26,0)/10,
IF(D657=D656,AA656,""))</f>
        <v>10</v>
      </c>
      <c r="AB657" s="25">
        <f>IFERROR(VLOOKUP($E657,'[5]LOG Data SAP'!$D:$AO,27,0)/10,
IF(D657=D656,AB656,""))</f>
        <v>18.2</v>
      </c>
      <c r="AC657" s="26">
        <f>IFERROR(VLOOKUP($E657,'[5]LOG Data SAP'!$D:$AO,29,0)/IF(VLOOKUP($E657,'[5]LOG Data SAP'!$D:$AO,30,0)="G",1000,1),
IF(D657=D656,AC656,""))</f>
        <v>0.13100000000000001</v>
      </c>
      <c r="AD657" s="26">
        <f>IFERROR(VLOOKUP($E657,'[5]LOG Data SAP'!$D:$AO,31,0)/IF(VLOOKUP($E657,'[5]LOG Data SAP'!$D:$AO,32,0)="G",1000,1),
IF(D657=D656,AD656,""))</f>
        <v>0.79200000000000004</v>
      </c>
      <c r="AE657" s="26">
        <f>IFERROR(VLOOKUP($E657,'[5]LOG Data SAP'!$D:$AO,33,0)/IF(VLOOKUP($E657,'[5]LOG Data SAP'!$D:$AO,34,0)="G",1000,1),
IF(D657=D656,AE656,""))</f>
        <v>1.718</v>
      </c>
      <c r="AF657" s="27">
        <f t="shared" si="41"/>
        <v>338.17500000000001</v>
      </c>
      <c r="AG657" s="27">
        <f t="shared" si="42"/>
        <v>2029.05</v>
      </c>
      <c r="AH657" s="28">
        <f t="shared" si="43"/>
        <v>5.0959999999999998E-3</v>
      </c>
      <c r="AI657" s="18" t="str">
        <f>IFERROR(VLOOKUP(E657,'[5]LOG Data SAP'!$D:$E,2,0),IF(D657=D656,AI656,""))</f>
        <v>NDEO SPY INV_BLC&amp;WHT_FRS_ML 150ML</v>
      </c>
      <c r="AJ657" s="20" t="str">
        <f>IFERROR([5]SKU!VI658,IF(D657=D656,AJ656,""))</f>
        <v>85974</v>
      </c>
      <c r="AK657" s="18" t="str">
        <f>VLOOKUP(E657,[5]SKU!I:X,16,FALSE)</f>
        <v>3307.20.00</v>
      </c>
    </row>
    <row r="658" spans="1:37">
      <c r="A658" s="18" t="str">
        <f>[5]SKU!AC659</f>
        <v>Nivea</v>
      </c>
      <c r="B658" s="18" t="str">
        <f>[5]SKU!AE659</f>
        <v>Nivea Deodorant</v>
      </c>
      <c r="C658" s="18" t="str">
        <f>[5]SKU!AJ659</f>
        <v>Deo Male</v>
      </c>
      <c r="D658" s="18" t="str">
        <f>[5]SKU!G659</f>
        <v>NDEO Spray Cool Kick 50ml</v>
      </c>
      <c r="E658" s="19" t="str">
        <f>[5]SKU!I659</f>
        <v>83739-04800-25</v>
      </c>
      <c r="F658" s="19" t="str">
        <f>[5]SKU!J659</f>
        <v>83739-04800-25</v>
      </c>
      <c r="G658" s="18" t="str">
        <f>[5]SKU!K659</f>
        <v>NIVEA MEN Cool Kick Cool Blue Deodorant Spray 50ml</v>
      </c>
      <c r="H658" s="18" t="str">
        <f>IF([5]SKU!L659="R","Regular",
IF([5]SKU!L659="P","Promo",
IF([5]SKU!L659="S","Sample",
IF([5]SKU!L659="V","VAS",""))))</f>
        <v>Regular</v>
      </c>
      <c r="I658" s="18" t="str">
        <f>IF([5]SKU!QC659="A","Active",
IF([5]SKU!QC659="D","Discontinue",
IF([5]SKU!QC659="N","NPD","")))</f>
        <v>Discontinue</v>
      </c>
      <c r="J658" s="18" t="str">
        <f>VLOOKUP(IFERROR(VLOOKUP(E658,'[5]Material Status'!A:I,9,0),""),'[5]Material Status'!U:W,3,0)</f>
        <v>Inactive</v>
      </c>
      <c r="K658" s="20" t="str">
        <f>IFERROR(VLOOKUP(E658,'[5]LOG Data SAP'!$D:$AO,11,0),
IF(D658=D657,K657,""))</f>
        <v>8999777005009</v>
      </c>
      <c r="L658" s="20" t="str">
        <f>IFERROR(VLOOKUP(E658,'[5]LOG Data SAP'!$D:$AO,13,0),
IF(D658=D657,L657,""))</f>
        <v>8999777005016</v>
      </c>
      <c r="M658" s="20" t="str">
        <f>IFERROR(VLOOKUP(E658,'[5]LOG Data SAP'!$D:$AO,15,0),
IF(D658=D657,M657,""))</f>
        <v>8999777005023</v>
      </c>
      <c r="N658" s="21">
        <f>[5]SKU!VH659</f>
        <v>1095</v>
      </c>
      <c r="O658" s="22">
        <f>[5]SKU!VN659</f>
        <v>14372</v>
      </c>
      <c r="P658" s="23">
        <f>[5]SKU!VO659</f>
        <v>44926</v>
      </c>
      <c r="Q658" s="24">
        <f>IFERROR(_xlfn.NUMBERVALUE(VLOOKUP(E658,'[5]LOG Data SAP'!$D:$M,9,0)),
IF(D658=D657,Q657,""))</f>
        <v>3</v>
      </c>
      <c r="R658" s="24">
        <f>IFERROR(_xlfn.NUMBERVALUE(VLOOKUP(E658,'[5]LOG Data SAP'!$D:$M,10,0)),
IF(D658=D657,R657,""))</f>
        <v>24</v>
      </c>
      <c r="S658" s="24">
        <f t="shared" si="40"/>
        <v>8</v>
      </c>
      <c r="T658" s="25">
        <f>IFERROR(VLOOKUP($E658,'[5]LOG Data SAP'!$D:$V,17,0)/10,
IF(D658=D657,T657,""))</f>
        <v>4.5</v>
      </c>
      <c r="U658" s="25">
        <f>IFERROR(VLOOKUP($E658,'[5]LOG Data SAP'!$D:$V,18,0)/10,
IF(D658=D657,U657,""))</f>
        <v>4.5</v>
      </c>
      <c r="V658" s="25">
        <f>IFERROR(VLOOKUP($E658,'[5]LOG Data SAP'!$D:$V,19,0)/10,
IF(D658=D657,V657,""))</f>
        <v>12.2</v>
      </c>
      <c r="W658" s="25">
        <f>IFERROR(VLOOKUP($E658,'[5]LOG Data SAP'!$D:$AO,21,0)/10,
IF(D658=D657,W657,""))</f>
        <v>13.5</v>
      </c>
      <c r="X658" s="25">
        <f>IFERROR(VLOOKUP($E658,'[5]LOG Data SAP'!$D:$AO,22,0)/10,
IF(D658=D657,X657,""))</f>
        <v>4.5</v>
      </c>
      <c r="Y658" s="25">
        <f>IFERROR(VLOOKUP($E658,'[5]LOG Data SAP'!$D:$AO,23,0)/10,
IF(D658=D657,Y657,""))</f>
        <v>12.2</v>
      </c>
      <c r="Z658" s="25">
        <f>IFERROR(VLOOKUP($E658,'[5]LOG Data SAP'!$D:$AO,25,0)/10,
IF(D658=D657,Z657,""))</f>
        <v>28</v>
      </c>
      <c r="AA658" s="25">
        <f>IFERROR(VLOOKUP($E658,'[5]LOG Data SAP'!$D:$AO,26,0)/10,
IF(D658=D657,AA657,""))</f>
        <v>19</v>
      </c>
      <c r="AB658" s="25">
        <f>IFERROR(VLOOKUP($E658,'[5]LOG Data SAP'!$D:$AO,27,0)/10,
IF(D658=D657,AB657,""))</f>
        <v>13.7</v>
      </c>
      <c r="AC658" s="26">
        <f>IFERROR(VLOOKUP($E658,'[5]LOG Data SAP'!$D:$AO,29,0)/IF(VLOOKUP($E658,'[5]LOG Data SAP'!$D:$AO,30,0)="G",1000,1),
IF(D658=D657,AC657,""))</f>
        <v>6.7860000000000004E-2</v>
      </c>
      <c r="AD658" s="26">
        <f>IFERROR(VLOOKUP($E658,'[5]LOG Data SAP'!$D:$AO,31,0)/IF(VLOOKUP($E658,'[5]LOG Data SAP'!$D:$AO,32,0)="G",1000,1),
IF(D658=D657,AD657,""))</f>
        <v>0.20499999999999999</v>
      </c>
      <c r="AE658" s="26">
        <f>IFERROR(VLOOKUP($E658,'[5]LOG Data SAP'!$D:$AO,33,0)/IF(VLOOKUP($E658,'[5]LOG Data SAP'!$D:$AO,34,0)="G",1000,1),
IF(D658=D657,AE657,""))</f>
        <v>1.766</v>
      </c>
      <c r="AF658" s="27">
        <f t="shared" si="41"/>
        <v>247.04999999999998</v>
      </c>
      <c r="AG658" s="27">
        <f t="shared" si="42"/>
        <v>741.15</v>
      </c>
      <c r="AH658" s="28">
        <f t="shared" si="43"/>
        <v>7.2883999999999996E-3</v>
      </c>
      <c r="AI658" s="18" t="str">
        <f>IFERROR(VLOOKUP(E658,'[5]LOG Data SAP'!$D:$E,2,0),IF(D658=D657,AI657,""))</f>
        <v>NDEO SPY CL_KCK 50ML</v>
      </c>
      <c r="AJ658" s="20" t="str">
        <f>IFERROR([5]SKU!VI659,IF(D658=D657,AJ657,""))</f>
        <v>83739</v>
      </c>
      <c r="AK658" s="18" t="str">
        <f>VLOOKUP(E658,[5]SKU!I:X,16,FALSE)</f>
        <v>3307.20.00</v>
      </c>
    </row>
    <row r="659" spans="1:37">
      <c r="A659" s="18" t="str">
        <f>[5]SKU!AC660</f>
        <v>Nivea</v>
      </c>
      <c r="B659" s="18" t="str">
        <f>[5]SKU!AE660</f>
        <v>Nivea Deodorant</v>
      </c>
      <c r="C659" s="18" t="str">
        <f>[5]SKU!AJ660</f>
        <v>Deo Male</v>
      </c>
      <c r="D659" s="18" t="str">
        <f>[5]SKU!G660</f>
        <v>NDEO Spray Cool Kick 50ml</v>
      </c>
      <c r="E659" s="19" t="str">
        <f>[5]SKU!I660</f>
        <v>83739-04800-24</v>
      </c>
      <c r="F659" s="19" t="str">
        <f>[5]SKU!J660</f>
        <v>83739-04800-25</v>
      </c>
      <c r="G659" s="18" t="str">
        <f>[5]SKU!K660</f>
        <v>NDEO Spray Cool Kick 50ml</v>
      </c>
      <c r="H659" s="18" t="str">
        <f>IF([5]SKU!L660="R","Regular",
IF([5]SKU!L660="P","Promo",
IF([5]SKU!L660="S","Sample",
IF([5]SKU!L660="V","VAS",""))))</f>
        <v>Regular</v>
      </c>
      <c r="I659" s="18" t="str">
        <f>IF([5]SKU!QC660="A","Active",
IF([5]SKU!QC660="D","Discontinue",
IF([5]SKU!QC660="N","NPD","")))</f>
        <v>Discontinue</v>
      </c>
      <c r="J659" s="18" t="str">
        <f>VLOOKUP(IFERROR(VLOOKUP(E659,'[5]Material Status'!A:I,9,0),""),'[5]Material Status'!U:W,3,0)</f>
        <v>Inactive</v>
      </c>
      <c r="K659" s="20" t="str">
        <f>IFERROR(VLOOKUP(E659,'[5]LOG Data SAP'!$D:$AO,11,0),
IF(D659=D658,K658,""))</f>
        <v>8999777005009</v>
      </c>
      <c r="L659" s="20" t="str">
        <f>IFERROR(VLOOKUP(E659,'[5]LOG Data SAP'!$D:$AO,13,0),
IF(D659=D658,L658,""))</f>
        <v>8999777005016</v>
      </c>
      <c r="M659" s="20" t="str">
        <f>IFERROR(VLOOKUP(E659,'[5]LOG Data SAP'!$D:$AO,15,0),
IF(D659=D658,M658,""))</f>
        <v>8999777005023</v>
      </c>
      <c r="N659" s="21">
        <f>[5]SKU!VH660</f>
        <v>1095</v>
      </c>
      <c r="O659" s="22">
        <f>[5]SKU!VN660</f>
        <v>14372</v>
      </c>
      <c r="P659" s="23">
        <f>[5]SKU!VO660</f>
        <v>43830</v>
      </c>
      <c r="Q659" s="24">
        <f>IFERROR(_xlfn.NUMBERVALUE(VLOOKUP(E659,'[5]LOG Data SAP'!$D:$M,9,0)),
IF(D659=D658,Q658,""))</f>
        <v>3</v>
      </c>
      <c r="R659" s="24">
        <f>IFERROR(_xlfn.NUMBERVALUE(VLOOKUP(E659,'[5]LOG Data SAP'!$D:$M,10,0)),
IF(D659=D658,R658,""))</f>
        <v>24</v>
      </c>
      <c r="S659" s="24">
        <f t="shared" si="40"/>
        <v>8</v>
      </c>
      <c r="T659" s="25">
        <f>IFERROR(VLOOKUP($E659,'[5]LOG Data SAP'!$D:$V,17,0)/10,
IF(D659=D658,T658,""))</f>
        <v>4.5</v>
      </c>
      <c r="U659" s="25">
        <f>IFERROR(VLOOKUP($E659,'[5]LOG Data SAP'!$D:$V,18,0)/10,
IF(D659=D658,U658,""))</f>
        <v>4.5</v>
      </c>
      <c r="V659" s="25">
        <f>IFERROR(VLOOKUP($E659,'[5]LOG Data SAP'!$D:$V,19,0)/10,
IF(D659=D658,V658,""))</f>
        <v>12.2</v>
      </c>
      <c r="W659" s="25">
        <f>IFERROR(VLOOKUP($E659,'[5]LOG Data SAP'!$D:$AO,21,0)/10,
IF(D659=D658,W658,""))</f>
        <v>13.5</v>
      </c>
      <c r="X659" s="25">
        <f>IFERROR(VLOOKUP($E659,'[5]LOG Data SAP'!$D:$AO,22,0)/10,
IF(D659=D658,X658,""))</f>
        <v>4.5</v>
      </c>
      <c r="Y659" s="25">
        <f>IFERROR(VLOOKUP($E659,'[5]LOG Data SAP'!$D:$AO,23,0)/10,
IF(D659=D658,Y658,""))</f>
        <v>12.2</v>
      </c>
      <c r="Z659" s="25">
        <f>IFERROR(VLOOKUP($E659,'[5]LOG Data SAP'!$D:$AO,25,0)/10,
IF(D659=D658,Z658,""))</f>
        <v>28</v>
      </c>
      <c r="AA659" s="25">
        <f>IFERROR(VLOOKUP($E659,'[5]LOG Data SAP'!$D:$AO,26,0)/10,
IF(D659=D658,AA658,""))</f>
        <v>19</v>
      </c>
      <c r="AB659" s="25">
        <f>IFERROR(VLOOKUP($E659,'[5]LOG Data SAP'!$D:$AO,27,0)/10,
IF(D659=D658,AB658,""))</f>
        <v>13.7</v>
      </c>
      <c r="AC659" s="26">
        <f>IFERROR(VLOOKUP($E659,'[5]LOG Data SAP'!$D:$AO,29,0)/IF(VLOOKUP($E659,'[5]LOG Data SAP'!$D:$AO,30,0)="G",1000,1),
IF(D659=D658,AC658,""))</f>
        <v>6.7860000000000004E-2</v>
      </c>
      <c r="AD659" s="26">
        <f>IFERROR(VLOOKUP($E659,'[5]LOG Data SAP'!$D:$AO,31,0)/IF(VLOOKUP($E659,'[5]LOG Data SAP'!$D:$AO,32,0)="G",1000,1),
IF(D659=D658,AD658,""))</f>
        <v>0.20499999999999999</v>
      </c>
      <c r="AE659" s="26">
        <f>IFERROR(VLOOKUP($E659,'[5]LOG Data SAP'!$D:$AO,33,0)/IF(VLOOKUP($E659,'[5]LOG Data SAP'!$D:$AO,34,0)="G",1000,1),
IF(D659=D658,AE658,""))</f>
        <v>1.766</v>
      </c>
      <c r="AF659" s="27">
        <f t="shared" si="41"/>
        <v>247.04999999999998</v>
      </c>
      <c r="AG659" s="27">
        <f t="shared" si="42"/>
        <v>741.15</v>
      </c>
      <c r="AH659" s="28">
        <f t="shared" si="43"/>
        <v>7.2883999999999996E-3</v>
      </c>
      <c r="AI659" s="18" t="str">
        <f>IFERROR(VLOOKUP(E659,'[5]LOG Data SAP'!$D:$E,2,0),IF(D659=D658,AI658,""))</f>
        <v>NDEO SPY CL_KCK 50ML</v>
      </c>
      <c r="AJ659" s="20" t="str">
        <f>IFERROR([5]SKU!VI660,IF(D659=D658,AJ658,""))</f>
        <v>83739</v>
      </c>
      <c r="AK659" s="18" t="str">
        <f>VLOOKUP(E659,[5]SKU!I:X,16,FALSE)</f>
        <v>3307.20.00</v>
      </c>
    </row>
    <row r="660" spans="1:37">
      <c r="A660" s="18" t="str">
        <f>[5]SKU!AC661</f>
        <v>Nivea</v>
      </c>
      <c r="B660" s="18" t="str">
        <f>[5]SKU!AE661</f>
        <v>Nivea Deodorant</v>
      </c>
      <c r="C660" s="18" t="str">
        <f>[5]SKU!AJ661</f>
        <v>Deo Male</v>
      </c>
      <c r="D660" s="18" t="str">
        <f>[5]SKU!G661</f>
        <v>NDEO Spray Cool Kick Cool Blue 150ml</v>
      </c>
      <c r="E660" s="19" t="str">
        <f>[5]SKU!I661</f>
        <v>82883-04800-62</v>
      </c>
      <c r="F660" s="19" t="str">
        <f>[5]SKU!J661</f>
        <v>82883-04800-62</v>
      </c>
      <c r="G660" s="18" t="str">
        <f>[5]SKU!K661</f>
        <v>NIVEA MEN Cool Kick Cool Blue Deodorant Spray 150ml</v>
      </c>
      <c r="H660" s="18" t="str">
        <f>IF([5]SKU!L661="R","Regular",
IF([5]SKU!L661="P","Promo",
IF([5]SKU!L661="S","Sample",
IF([5]SKU!L661="V","VAS",""))))</f>
        <v>Regular</v>
      </c>
      <c r="I660" s="18" t="str">
        <f>IF([5]SKU!QC661="A","Active",
IF([5]SKU!QC661="D","Discontinue",
IF([5]SKU!QC661="N","NPD","")))</f>
        <v>Active</v>
      </c>
      <c r="J660" s="18" t="str">
        <f>VLOOKUP(IFERROR(VLOOKUP(E660,'[5]Material Status'!A:I,9,0),""),'[5]Material Status'!U:W,3,0)</f>
        <v>Active</v>
      </c>
      <c r="K660" s="20" t="str">
        <f>IFERROR(VLOOKUP(E660,'[5]LOG Data SAP'!$D:$AO,11,0),
IF(D660=D659,K659,""))</f>
        <v>8999777004910</v>
      </c>
      <c r="L660" s="20" t="str">
        <f>IFERROR(VLOOKUP(E660,'[5]LOG Data SAP'!$D:$AO,13,0),
IF(D660=D659,L659,""))</f>
        <v>8999777004927</v>
      </c>
      <c r="M660" s="20" t="str">
        <f>IFERROR(VLOOKUP(E660,'[5]LOG Data SAP'!$D:$AO,15,0),
IF(D660=D659,M659,""))</f>
        <v>8999777004934</v>
      </c>
      <c r="N660" s="21">
        <f>[5]SKU!VH661</f>
        <v>1095</v>
      </c>
      <c r="O660" s="22">
        <f>[5]SKU!VN661</f>
        <v>43540</v>
      </c>
      <c r="P660" s="23">
        <f>[5]SKU!VO661</f>
        <v>45383</v>
      </c>
      <c r="Q660" s="24">
        <f>IFERROR(_xlfn.NUMBERVALUE(VLOOKUP(E660,'[5]LOG Data SAP'!$D:$M,9,0)),
IF(D660=D659,Q659,""))</f>
        <v>6</v>
      </c>
      <c r="R660" s="24">
        <f>IFERROR(_xlfn.NUMBERVALUE(VLOOKUP(E660,'[5]LOG Data SAP'!$D:$M,10,0)),
IF(D660=D659,R659,""))</f>
        <v>12</v>
      </c>
      <c r="S660" s="24">
        <f t="shared" si="40"/>
        <v>2</v>
      </c>
      <c r="T660" s="25">
        <f>IFERROR(VLOOKUP($E660,'[5]LOG Data SAP'!$D:$V,17,0)/10,
IF(D660=D659,T659,""))</f>
        <v>4.5</v>
      </c>
      <c r="U660" s="25">
        <f>IFERROR(VLOOKUP($E660,'[5]LOG Data SAP'!$D:$V,18,0)/10,
IF(D660=D659,U659,""))</f>
        <v>4.5</v>
      </c>
      <c r="V660" s="25">
        <f>IFERROR(VLOOKUP($E660,'[5]LOG Data SAP'!$D:$V,19,0)/10,
IF(D660=D659,V659,""))</f>
        <v>16.7</v>
      </c>
      <c r="W660" s="25">
        <f>IFERROR(VLOOKUP($E660,'[5]LOG Data SAP'!$D:$AO,21,0)/10,
IF(D660=D659,W659,""))</f>
        <v>27</v>
      </c>
      <c r="X660" s="25">
        <f>IFERROR(VLOOKUP($E660,'[5]LOG Data SAP'!$D:$AO,22,0)/10,
IF(D660=D659,X659,""))</f>
        <v>4.5</v>
      </c>
      <c r="Y660" s="25">
        <f>IFERROR(VLOOKUP($E660,'[5]LOG Data SAP'!$D:$AO,23,0)/10,
IF(D660=D659,Y659,""))</f>
        <v>16.7</v>
      </c>
      <c r="Z660" s="25">
        <f>IFERROR(VLOOKUP($E660,'[5]LOG Data SAP'!$D:$AO,25,0)/10,
IF(D660=D659,Z659,""))</f>
        <v>28</v>
      </c>
      <c r="AA660" s="25">
        <f>IFERROR(VLOOKUP($E660,'[5]LOG Data SAP'!$D:$AO,26,0)/10,
IF(D660=D659,AA659,""))</f>
        <v>10</v>
      </c>
      <c r="AB660" s="25">
        <f>IFERROR(VLOOKUP($E660,'[5]LOG Data SAP'!$D:$AO,27,0)/10,
IF(D660=D659,AB659,""))</f>
        <v>18.2</v>
      </c>
      <c r="AC660" s="26">
        <f>IFERROR(VLOOKUP($E660,'[5]LOG Data SAP'!$D:$AO,29,0)/IF(VLOOKUP($E660,'[5]LOG Data SAP'!$D:$AO,30,0)="G",1000,1),
IF(D660=D659,AC659,""))</f>
        <v>0.13040000000000002</v>
      </c>
      <c r="AD660" s="26">
        <f>IFERROR(VLOOKUP($E660,'[5]LOG Data SAP'!$D:$AO,31,0)/IF(VLOOKUP($E660,'[5]LOG Data SAP'!$D:$AO,32,0)="G",1000,1),
IF(D660=D659,AD659,""))</f>
        <v>0.78500000000000003</v>
      </c>
      <c r="AE660" s="26">
        <f>IFERROR(VLOOKUP($E660,'[5]LOG Data SAP'!$D:$AO,33,0)/IF(VLOOKUP($E660,'[5]LOG Data SAP'!$D:$AO,34,0)="G",1000,1),
IF(D660=D659,AE659,""))</f>
        <v>1.6759999999999999</v>
      </c>
      <c r="AF660" s="27">
        <f t="shared" si="41"/>
        <v>338.17500000000001</v>
      </c>
      <c r="AG660" s="27">
        <f t="shared" si="42"/>
        <v>2029.05</v>
      </c>
      <c r="AH660" s="28">
        <f t="shared" si="43"/>
        <v>5.0959999999999998E-3</v>
      </c>
      <c r="AI660" s="18" t="str">
        <f>IFERROR(VLOOKUP(E660,'[5]LOG Data SAP'!$D:$E,2,0),IF(D660=D659,AI659,""))</f>
        <v>NDEO SPY CL_KCK_ML 150ML</v>
      </c>
      <c r="AJ660" s="20" t="str">
        <f>IFERROR([5]SKU!VI661,IF(D660=D659,AJ659,""))</f>
        <v>82883</v>
      </c>
      <c r="AK660" s="18" t="str">
        <f>VLOOKUP(E660,[5]SKU!I:X,16,FALSE)</f>
        <v>3307.20.00</v>
      </c>
    </row>
    <row r="661" spans="1:37">
      <c r="A661" s="18" t="str">
        <f>[5]SKU!AC662</f>
        <v>Nivea</v>
      </c>
      <c r="B661" s="18" t="str">
        <f>[5]SKU!AE662</f>
        <v>Nivea Deodorant</v>
      </c>
      <c r="C661" s="18" t="str">
        <f>[5]SKU!AJ662</f>
        <v>Deo Male</v>
      </c>
      <c r="D661" s="18" t="str">
        <f>[5]SKU!G662</f>
        <v>NDEO Spray Cool Kick Cool Blue 150ml</v>
      </c>
      <c r="E661" s="19" t="str">
        <f>[5]SKU!I662</f>
        <v>82883-04800-31</v>
      </c>
      <c r="F661" s="19" t="str">
        <f>[5]SKU!J662</f>
        <v>82883-04800-62</v>
      </c>
      <c r="G661" s="18" t="str">
        <f>[5]SKU!K662</f>
        <v>NIVEA MEN Cool Kick Cool Blue Deodorant Spray 150ml</v>
      </c>
      <c r="H661" s="18" t="str">
        <f>IF([5]SKU!L662="R","Regular",
IF([5]SKU!L662="P","Promo",
IF([5]SKU!L662="S","Sample",
IF([5]SKU!L662="V","VAS",""))))</f>
        <v>Regular</v>
      </c>
      <c r="I661" s="18" t="str">
        <f>IF([5]SKU!QC662="A","Active",
IF([5]SKU!QC662="D","Discontinue",
IF([5]SKU!QC662="N","NPD","")))</f>
        <v>Active</v>
      </c>
      <c r="J661" s="18" t="str">
        <f>VLOOKUP(IFERROR(VLOOKUP(E661,'[5]Material Status'!A:I,9,0),""),'[5]Material Status'!U:W,3,0)</f>
        <v>Active</v>
      </c>
      <c r="K661" s="20" t="str">
        <f>IFERROR(VLOOKUP(E661,'[5]LOG Data SAP'!$D:$AO,11,0),
IF(D661=D660,K660,""))</f>
        <v>8999777004910</v>
      </c>
      <c r="L661" s="20" t="str">
        <f>IFERROR(VLOOKUP(E661,'[5]LOG Data SAP'!$D:$AO,13,0),
IF(D661=D660,L660,""))</f>
        <v>8999777004927</v>
      </c>
      <c r="M661" s="20" t="str">
        <f>IFERROR(VLOOKUP(E661,'[5]LOG Data SAP'!$D:$AO,15,0),
IF(D661=D660,M660,""))</f>
        <v>8999777004934</v>
      </c>
      <c r="N661" s="21">
        <f>[5]SKU!VH662</f>
        <v>1095</v>
      </c>
      <c r="O661" s="22">
        <f>[5]SKU!VN662</f>
        <v>43540</v>
      </c>
      <c r="P661" s="23">
        <f>[5]SKU!VO662</f>
        <v>45383</v>
      </c>
      <c r="Q661" s="24">
        <f>IFERROR(_xlfn.NUMBERVALUE(VLOOKUP(E661,'[5]LOG Data SAP'!$D:$M,9,0)),
IF(D661=D660,Q660,""))</f>
        <v>6</v>
      </c>
      <c r="R661" s="24">
        <f>IFERROR(_xlfn.NUMBERVALUE(VLOOKUP(E661,'[5]LOG Data SAP'!$D:$M,10,0)),
IF(D661=D660,R660,""))</f>
        <v>12</v>
      </c>
      <c r="S661" s="24">
        <f t="shared" si="40"/>
        <v>2</v>
      </c>
      <c r="T661" s="25">
        <f>IFERROR(VLOOKUP($E661,'[5]LOG Data SAP'!$D:$V,17,0)/10,
IF(D661=D660,T660,""))</f>
        <v>4.5</v>
      </c>
      <c r="U661" s="25">
        <f>IFERROR(VLOOKUP($E661,'[5]LOG Data SAP'!$D:$V,18,0)/10,
IF(D661=D660,U660,""))</f>
        <v>4.5</v>
      </c>
      <c r="V661" s="25">
        <f>IFERROR(VLOOKUP($E661,'[5]LOG Data SAP'!$D:$V,19,0)/10,
IF(D661=D660,V660,""))</f>
        <v>16.7</v>
      </c>
      <c r="W661" s="25">
        <f>IFERROR(VLOOKUP($E661,'[5]LOG Data SAP'!$D:$AO,21,0)/10,
IF(D661=D660,W660,""))</f>
        <v>27</v>
      </c>
      <c r="X661" s="25">
        <f>IFERROR(VLOOKUP($E661,'[5]LOG Data SAP'!$D:$AO,22,0)/10,
IF(D661=D660,X660,""))</f>
        <v>4.5</v>
      </c>
      <c r="Y661" s="25">
        <f>IFERROR(VLOOKUP($E661,'[5]LOG Data SAP'!$D:$AO,23,0)/10,
IF(D661=D660,Y660,""))</f>
        <v>16.7</v>
      </c>
      <c r="Z661" s="25">
        <f>IFERROR(VLOOKUP($E661,'[5]LOG Data SAP'!$D:$AO,25,0)/10,
IF(D661=D660,Z660,""))</f>
        <v>28</v>
      </c>
      <c r="AA661" s="25">
        <f>IFERROR(VLOOKUP($E661,'[5]LOG Data SAP'!$D:$AO,26,0)/10,
IF(D661=D660,AA660,""))</f>
        <v>10</v>
      </c>
      <c r="AB661" s="25">
        <f>IFERROR(VLOOKUP($E661,'[5]LOG Data SAP'!$D:$AO,27,0)/10,
IF(D661=D660,AB660,""))</f>
        <v>18.2</v>
      </c>
      <c r="AC661" s="26">
        <f>IFERROR(VLOOKUP($E661,'[5]LOG Data SAP'!$D:$AO,29,0)/IF(VLOOKUP($E661,'[5]LOG Data SAP'!$D:$AO,30,0)="G",1000,1),
IF(D661=D660,AC660,""))</f>
        <v>0.13040000000000002</v>
      </c>
      <c r="AD661" s="26">
        <f>IFERROR(VLOOKUP($E661,'[5]LOG Data SAP'!$D:$AO,31,0)/IF(VLOOKUP($E661,'[5]LOG Data SAP'!$D:$AO,32,0)="G",1000,1),
IF(D661=D660,AD660,""))</f>
        <v>0.78500000000000003</v>
      </c>
      <c r="AE661" s="26">
        <f>IFERROR(VLOOKUP($E661,'[5]LOG Data SAP'!$D:$AO,33,0)/IF(VLOOKUP($E661,'[5]LOG Data SAP'!$D:$AO,34,0)="G",1000,1),
IF(D661=D660,AE660,""))</f>
        <v>1.6759999999999999</v>
      </c>
      <c r="AF661" s="27">
        <f t="shared" si="41"/>
        <v>338.17500000000001</v>
      </c>
      <c r="AG661" s="27">
        <f t="shared" si="42"/>
        <v>2029.05</v>
      </c>
      <c r="AH661" s="28">
        <f t="shared" si="43"/>
        <v>5.0959999999999998E-3</v>
      </c>
      <c r="AI661" s="18" t="str">
        <f>IFERROR(VLOOKUP(E661,'[5]LOG Data SAP'!$D:$E,2,0),IF(D661=D660,AI660,""))</f>
        <v>NDEO SPY CL_KCK 150ML</v>
      </c>
      <c r="AJ661" s="20" t="str">
        <f>IFERROR([5]SKU!VI662,IF(D661=D660,AJ660,""))</f>
        <v>82883</v>
      </c>
      <c r="AK661" s="18" t="str">
        <f>VLOOKUP(E661,[5]SKU!I:X,16,FALSE)</f>
        <v>3307.20.00</v>
      </c>
    </row>
    <row r="662" spans="1:37">
      <c r="A662" s="18" t="str">
        <f>[5]SKU!AC663</f>
        <v>Nivea</v>
      </c>
      <c r="B662" s="18" t="str">
        <f>[5]SKU!AE663</f>
        <v>Nivea Deodorant</v>
      </c>
      <c r="C662" s="18" t="str">
        <f>[5]SKU!AJ663</f>
        <v>Deo Male</v>
      </c>
      <c r="D662" s="18" t="str">
        <f>[5]SKU!G663</f>
        <v>NDEO Spray Cool Kick Cool Blue 150ml</v>
      </c>
      <c r="E662" s="19" t="str">
        <f>[5]SKU!I663</f>
        <v>82883-04800-28</v>
      </c>
      <c r="F662" s="19" t="str">
        <f>[5]SKU!J663</f>
        <v>82883-04800-62</v>
      </c>
      <c r="G662" s="18" t="str">
        <f>[5]SKU!K663</f>
        <v>NDEO Spray Cool Kick 150ml</v>
      </c>
      <c r="H662" s="18" t="str">
        <f>IF([5]SKU!L663="R","Regular",
IF([5]SKU!L663="P","Promo",
IF([5]SKU!L663="S","Sample",
IF([5]SKU!L663="V","VAS",""))))</f>
        <v>Regular</v>
      </c>
      <c r="I662" s="18" t="str">
        <f>IF([5]SKU!QC663="A","Active",
IF([5]SKU!QC663="D","Discontinue",
IF([5]SKU!QC663="N","NPD","")))</f>
        <v>Active</v>
      </c>
      <c r="J662" s="18" t="str">
        <f>VLOOKUP(IFERROR(VLOOKUP(E662,'[5]Material Status'!A:I,9,0),""),'[5]Material Status'!U:W,3,0)</f>
        <v>Inactive</v>
      </c>
      <c r="K662" s="20" t="str">
        <f>IFERROR(VLOOKUP(E662,'[5]LOG Data SAP'!$D:$AO,11,0),
IF(D662=D661,K661,""))</f>
        <v>8999777004910</v>
      </c>
      <c r="L662" s="20" t="str">
        <f>IFERROR(VLOOKUP(E662,'[5]LOG Data SAP'!$D:$AO,13,0),
IF(D662=D661,L661,""))</f>
        <v>8999777004927</v>
      </c>
      <c r="M662" s="20" t="str">
        <f>IFERROR(VLOOKUP(E662,'[5]LOG Data SAP'!$D:$AO,15,0),
IF(D662=D661,M661,""))</f>
        <v>8999777004934</v>
      </c>
      <c r="N662" s="21">
        <f>[5]SKU!VH663</f>
        <v>1095</v>
      </c>
      <c r="O662" s="22">
        <f>[5]SKU!VN663</f>
        <v>43540</v>
      </c>
      <c r="P662" s="23">
        <f>[5]SKU!VO663</f>
        <v>45383</v>
      </c>
      <c r="Q662" s="24">
        <f>IFERROR(_xlfn.NUMBERVALUE(VLOOKUP(E662,'[5]LOG Data SAP'!$D:$M,9,0)),
IF(D662=D661,Q661,""))</f>
        <v>6</v>
      </c>
      <c r="R662" s="24">
        <f>IFERROR(_xlfn.NUMBERVALUE(VLOOKUP(E662,'[5]LOG Data SAP'!$D:$M,10,0)),
IF(D662=D661,R661,""))</f>
        <v>12</v>
      </c>
      <c r="S662" s="24">
        <f t="shared" si="40"/>
        <v>2</v>
      </c>
      <c r="T662" s="25">
        <f>IFERROR(VLOOKUP($E662,'[5]LOG Data SAP'!$D:$V,17,0)/10,
IF(D662=D661,T661,""))</f>
        <v>4.5</v>
      </c>
      <c r="U662" s="25">
        <f>IFERROR(VLOOKUP($E662,'[5]LOG Data SAP'!$D:$V,18,0)/10,
IF(D662=D661,U661,""))</f>
        <v>4.5</v>
      </c>
      <c r="V662" s="25">
        <f>IFERROR(VLOOKUP($E662,'[5]LOG Data SAP'!$D:$V,19,0)/10,
IF(D662=D661,V661,""))</f>
        <v>16.7</v>
      </c>
      <c r="W662" s="25">
        <f>IFERROR(VLOOKUP($E662,'[5]LOG Data SAP'!$D:$AO,21,0)/10,
IF(D662=D661,W661,""))</f>
        <v>27</v>
      </c>
      <c r="X662" s="25">
        <f>IFERROR(VLOOKUP($E662,'[5]LOG Data SAP'!$D:$AO,22,0)/10,
IF(D662=D661,X661,""))</f>
        <v>4.5</v>
      </c>
      <c r="Y662" s="25">
        <f>IFERROR(VLOOKUP($E662,'[5]LOG Data SAP'!$D:$AO,23,0)/10,
IF(D662=D661,Y661,""))</f>
        <v>16.7</v>
      </c>
      <c r="Z662" s="25">
        <f>IFERROR(VLOOKUP($E662,'[5]LOG Data SAP'!$D:$AO,25,0)/10,
IF(D662=D661,Z661,""))</f>
        <v>28</v>
      </c>
      <c r="AA662" s="25">
        <f>IFERROR(VLOOKUP($E662,'[5]LOG Data SAP'!$D:$AO,26,0)/10,
IF(D662=D661,AA661,""))</f>
        <v>10</v>
      </c>
      <c r="AB662" s="25">
        <f>IFERROR(VLOOKUP($E662,'[5]LOG Data SAP'!$D:$AO,27,0)/10,
IF(D662=D661,AB661,""))</f>
        <v>18.2</v>
      </c>
      <c r="AC662" s="26">
        <f>IFERROR(VLOOKUP($E662,'[5]LOG Data SAP'!$D:$AO,29,0)/IF(VLOOKUP($E662,'[5]LOG Data SAP'!$D:$AO,30,0)="G",1000,1),
IF(D662=D661,AC661,""))</f>
        <v>0.13040000000000002</v>
      </c>
      <c r="AD662" s="26">
        <f>IFERROR(VLOOKUP($E662,'[5]LOG Data SAP'!$D:$AO,31,0)/IF(VLOOKUP($E662,'[5]LOG Data SAP'!$D:$AO,32,0)="G",1000,1),
IF(D662=D661,AD661,""))</f>
        <v>0.78500000000000003</v>
      </c>
      <c r="AE662" s="26">
        <f>IFERROR(VLOOKUP($E662,'[5]LOG Data SAP'!$D:$AO,33,0)/IF(VLOOKUP($E662,'[5]LOG Data SAP'!$D:$AO,34,0)="G",1000,1),
IF(D662=D661,AE661,""))</f>
        <v>1.6759999999999999</v>
      </c>
      <c r="AF662" s="27">
        <f t="shared" si="41"/>
        <v>338.17500000000001</v>
      </c>
      <c r="AG662" s="27">
        <f t="shared" si="42"/>
        <v>2029.05</v>
      </c>
      <c r="AH662" s="28">
        <f t="shared" si="43"/>
        <v>5.0959999999999998E-3</v>
      </c>
      <c r="AI662" s="18" t="str">
        <f>IFERROR(VLOOKUP(E662,'[5]LOG Data SAP'!$D:$E,2,0),IF(D662=D661,AI661,""))</f>
        <v>NDEO SPY CL_KCK 150ML</v>
      </c>
      <c r="AJ662" s="20" t="str">
        <f>IFERROR([5]SKU!VI663,IF(D662=D661,AJ661,""))</f>
        <v>82883</v>
      </c>
      <c r="AK662" s="18" t="str">
        <f>VLOOKUP(E662,[5]SKU!I:X,16,FALSE)</f>
        <v>3307.20.00</v>
      </c>
    </row>
    <row r="663" spans="1:37">
      <c r="A663" s="18" t="str">
        <f>[5]SKU!AC664</f>
        <v>Nivea</v>
      </c>
      <c r="B663" s="18" t="str">
        <f>[5]SKU!AE664</f>
        <v>Nivea Deodorant</v>
      </c>
      <c r="C663" s="18" t="str">
        <f>[5]SKU!AJ664</f>
        <v>Deo Male</v>
      </c>
      <c r="D663" s="18" t="str">
        <f>[5]SKU!G664</f>
        <v>NDEO Spray Cool Kick Cool Blue 150ml</v>
      </c>
      <c r="E663" s="19" t="str">
        <f>[5]SKU!I664</f>
        <v>82883-04800-25</v>
      </c>
      <c r="F663" s="19" t="str">
        <f>[5]SKU!J664</f>
        <v>82883-04800-62</v>
      </c>
      <c r="G663" s="18" t="str">
        <f>[5]SKU!K664</f>
        <v>NDEO Spray Cool Kick 150ml</v>
      </c>
      <c r="H663" s="18" t="str">
        <f>IF([5]SKU!L664="R","Regular",
IF([5]SKU!L664="P","Promo",
IF([5]SKU!L664="S","Sample",
IF([5]SKU!L664="V","VAS",""))))</f>
        <v>Regular</v>
      </c>
      <c r="I663" s="18" t="str">
        <f>IF([5]SKU!QC664="A","Active",
IF([5]SKU!QC664="D","Discontinue",
IF([5]SKU!QC664="N","NPD","")))</f>
        <v>Active</v>
      </c>
      <c r="J663" s="18" t="str">
        <f>VLOOKUP(IFERROR(VLOOKUP(E663,'[5]Material Status'!A:I,9,0),""),'[5]Material Status'!U:W,3,0)</f>
        <v>Inactive</v>
      </c>
      <c r="K663" s="20" t="str">
        <f>IFERROR(VLOOKUP(E663,'[5]LOG Data SAP'!$D:$AO,11,0),
IF(D663=D662,K662,""))</f>
        <v>8999777004910</v>
      </c>
      <c r="L663" s="20" t="str">
        <f>IFERROR(VLOOKUP(E663,'[5]LOG Data SAP'!$D:$AO,13,0),
IF(D663=D662,L662,""))</f>
        <v>8999777004927</v>
      </c>
      <c r="M663" s="20" t="str">
        <f>IFERROR(VLOOKUP(E663,'[5]LOG Data SAP'!$D:$AO,15,0),
IF(D663=D662,M662,""))</f>
        <v>8999777004934</v>
      </c>
      <c r="N663" s="21">
        <f>[5]SKU!VH664</f>
        <v>1095</v>
      </c>
      <c r="O663" s="22">
        <f>[5]SKU!VN664</f>
        <v>43540</v>
      </c>
      <c r="P663" s="23">
        <f>[5]SKU!VO664</f>
        <v>45383</v>
      </c>
      <c r="Q663" s="24">
        <f>IFERROR(_xlfn.NUMBERVALUE(VLOOKUP(E663,'[5]LOG Data SAP'!$D:$M,9,0)),
IF(D663=D662,Q662,""))</f>
        <v>6</v>
      </c>
      <c r="R663" s="24">
        <f>IFERROR(_xlfn.NUMBERVALUE(VLOOKUP(E663,'[5]LOG Data SAP'!$D:$M,10,0)),
IF(D663=D662,R662,""))</f>
        <v>12</v>
      </c>
      <c r="S663" s="24">
        <f t="shared" si="40"/>
        <v>2</v>
      </c>
      <c r="T663" s="25">
        <f>IFERROR(VLOOKUP($E663,'[5]LOG Data SAP'!$D:$V,17,0)/10,
IF(D663=D662,T662,""))</f>
        <v>4.5</v>
      </c>
      <c r="U663" s="25">
        <f>IFERROR(VLOOKUP($E663,'[5]LOG Data SAP'!$D:$V,18,0)/10,
IF(D663=D662,U662,""))</f>
        <v>4.5</v>
      </c>
      <c r="V663" s="25">
        <f>IFERROR(VLOOKUP($E663,'[5]LOG Data SAP'!$D:$V,19,0)/10,
IF(D663=D662,V662,""))</f>
        <v>16.7</v>
      </c>
      <c r="W663" s="25">
        <f>IFERROR(VLOOKUP($E663,'[5]LOG Data SAP'!$D:$AO,21,0)/10,
IF(D663=D662,W662,""))</f>
        <v>27</v>
      </c>
      <c r="X663" s="25">
        <f>IFERROR(VLOOKUP($E663,'[5]LOG Data SAP'!$D:$AO,22,0)/10,
IF(D663=D662,X662,""))</f>
        <v>4.5</v>
      </c>
      <c r="Y663" s="25">
        <f>IFERROR(VLOOKUP($E663,'[5]LOG Data SAP'!$D:$AO,23,0)/10,
IF(D663=D662,Y662,""))</f>
        <v>16.7</v>
      </c>
      <c r="Z663" s="25">
        <f>IFERROR(VLOOKUP($E663,'[5]LOG Data SAP'!$D:$AO,25,0)/10,
IF(D663=D662,Z662,""))</f>
        <v>28</v>
      </c>
      <c r="AA663" s="25">
        <f>IFERROR(VLOOKUP($E663,'[5]LOG Data SAP'!$D:$AO,26,0)/10,
IF(D663=D662,AA662,""))</f>
        <v>10</v>
      </c>
      <c r="AB663" s="25">
        <f>IFERROR(VLOOKUP($E663,'[5]LOG Data SAP'!$D:$AO,27,0)/10,
IF(D663=D662,AB662,""))</f>
        <v>18.2</v>
      </c>
      <c r="AC663" s="26">
        <f>IFERROR(VLOOKUP($E663,'[5]LOG Data SAP'!$D:$AO,29,0)/IF(VLOOKUP($E663,'[5]LOG Data SAP'!$D:$AO,30,0)="G",1000,1),
IF(D663=D662,AC662,""))</f>
        <v>0.13538999999999998</v>
      </c>
      <c r="AD663" s="26">
        <f>IFERROR(VLOOKUP($E663,'[5]LOG Data SAP'!$D:$AO,31,0)/IF(VLOOKUP($E663,'[5]LOG Data SAP'!$D:$AO,32,0)="G",1000,1),
IF(D663=D662,AD662,""))</f>
        <v>0.81799999999999995</v>
      </c>
      <c r="AE663" s="26">
        <f>IFERROR(VLOOKUP($E663,'[5]LOG Data SAP'!$D:$AO,33,0)/IF(VLOOKUP($E663,'[5]LOG Data SAP'!$D:$AO,34,0)="G",1000,1),
IF(D663=D662,AE662,""))</f>
        <v>1.718</v>
      </c>
      <c r="AF663" s="27">
        <f t="shared" si="41"/>
        <v>338.17500000000001</v>
      </c>
      <c r="AG663" s="27">
        <f t="shared" si="42"/>
        <v>2029.05</v>
      </c>
      <c r="AH663" s="28">
        <f t="shared" si="43"/>
        <v>5.0959999999999998E-3</v>
      </c>
      <c r="AI663" s="18" t="str">
        <f>IFERROR(VLOOKUP(E663,'[5]LOG Data SAP'!$D:$E,2,0),IF(D663=D662,AI662,""))</f>
        <v>NDEO SPY CL_KCK 150ML</v>
      </c>
      <c r="AJ663" s="20" t="str">
        <f>IFERROR([5]SKU!VI664,IF(D663=D662,AJ662,""))</f>
        <v>82883</v>
      </c>
      <c r="AK663" s="18" t="str">
        <f>VLOOKUP(E663,[5]SKU!I:X,16,FALSE)</f>
        <v>3307.20.00</v>
      </c>
    </row>
    <row r="664" spans="1:37">
      <c r="A664" s="18" t="str">
        <f>[5]SKU!AC665</f>
        <v>Nivea</v>
      </c>
      <c r="B664" s="18" t="str">
        <f>[5]SKU!AE665</f>
        <v>Nivea Deodorant</v>
      </c>
      <c r="C664" s="18" t="str">
        <f>[5]SKU!AJ665</f>
        <v>Deo Male</v>
      </c>
      <c r="D664" s="18" t="str">
        <f>[5]SKU!G665</f>
        <v>NDEO Spray Cool Kick Cool Blue 150ml</v>
      </c>
      <c r="E664" s="19" t="str">
        <f>[5]SKU!I665</f>
        <v>82883-04800-24</v>
      </c>
      <c r="F664" s="19" t="str">
        <f>[5]SKU!J665</f>
        <v>82883-04800-62</v>
      </c>
      <c r="G664" s="18" t="str">
        <f>[5]SKU!K665</f>
        <v>NDEO Spray Cool Kick 150ml</v>
      </c>
      <c r="H664" s="18" t="str">
        <f>IF([5]SKU!L665="R","Regular",
IF([5]SKU!L665="P","Promo",
IF([5]SKU!L665="S","Sample",
IF([5]SKU!L665="V","VAS",""))))</f>
        <v>Regular</v>
      </c>
      <c r="I664" s="18" t="str">
        <f>IF([5]SKU!QC665="A","Active",
IF([5]SKU!QC665="D","Discontinue",
IF([5]SKU!QC665="N","NPD","")))</f>
        <v>Active</v>
      </c>
      <c r="J664" s="18" t="str">
        <f>VLOOKUP(IFERROR(VLOOKUP(E664,'[5]Material Status'!A:I,9,0),""),'[5]Material Status'!U:W,3,0)</f>
        <v>Inactive</v>
      </c>
      <c r="K664" s="20" t="str">
        <f>IFERROR(VLOOKUP(E664,'[5]LOG Data SAP'!$D:$AO,11,0),
IF(D664=D663,K663,""))</f>
        <v>8999777004910</v>
      </c>
      <c r="L664" s="20" t="str">
        <f>IFERROR(VLOOKUP(E664,'[5]LOG Data SAP'!$D:$AO,13,0),
IF(D664=D663,L663,""))</f>
        <v>8999777004927</v>
      </c>
      <c r="M664" s="20" t="str">
        <f>IFERROR(VLOOKUP(E664,'[5]LOG Data SAP'!$D:$AO,15,0),
IF(D664=D663,M663,""))</f>
        <v>8999777004934</v>
      </c>
      <c r="N664" s="21">
        <f>[5]SKU!VH665</f>
        <v>1095</v>
      </c>
      <c r="O664" s="22">
        <f>[5]SKU!VN665</f>
        <v>27991</v>
      </c>
      <c r="P664" s="23">
        <f>[5]SKU!VO665</f>
        <v>43100</v>
      </c>
      <c r="Q664" s="24">
        <f>IFERROR(_xlfn.NUMBERVALUE(VLOOKUP(E664,'[5]LOG Data SAP'!$D:$M,9,0)),
IF(D664=D663,Q663,""))</f>
        <v>6</v>
      </c>
      <c r="R664" s="24">
        <f>IFERROR(_xlfn.NUMBERVALUE(VLOOKUP(E664,'[5]LOG Data SAP'!$D:$M,10,0)),
IF(D664=D663,R663,""))</f>
        <v>12</v>
      </c>
      <c r="S664" s="24">
        <f t="shared" si="40"/>
        <v>2</v>
      </c>
      <c r="T664" s="25">
        <f>IFERROR(VLOOKUP($E664,'[5]LOG Data SAP'!$D:$V,17,0)/10,
IF(D664=D663,T663,""))</f>
        <v>4.5</v>
      </c>
      <c r="U664" s="25">
        <f>IFERROR(VLOOKUP($E664,'[5]LOG Data SAP'!$D:$V,18,0)/10,
IF(D664=D663,U663,""))</f>
        <v>4.5</v>
      </c>
      <c r="V664" s="25">
        <f>IFERROR(VLOOKUP($E664,'[5]LOG Data SAP'!$D:$V,19,0)/10,
IF(D664=D663,V663,""))</f>
        <v>16.7</v>
      </c>
      <c r="W664" s="25">
        <f>IFERROR(VLOOKUP($E664,'[5]LOG Data SAP'!$D:$AO,21,0)/10,
IF(D664=D663,W663,""))</f>
        <v>27</v>
      </c>
      <c r="X664" s="25">
        <f>IFERROR(VLOOKUP($E664,'[5]LOG Data SAP'!$D:$AO,22,0)/10,
IF(D664=D663,X663,""))</f>
        <v>4.5</v>
      </c>
      <c r="Y664" s="25">
        <f>IFERROR(VLOOKUP($E664,'[5]LOG Data SAP'!$D:$AO,23,0)/10,
IF(D664=D663,Y663,""))</f>
        <v>16.7</v>
      </c>
      <c r="Z664" s="25">
        <f>IFERROR(VLOOKUP($E664,'[5]LOG Data SAP'!$D:$AO,25,0)/10,
IF(D664=D663,Z663,""))</f>
        <v>28</v>
      </c>
      <c r="AA664" s="25">
        <f>IFERROR(VLOOKUP($E664,'[5]LOG Data SAP'!$D:$AO,26,0)/10,
IF(D664=D663,AA663,""))</f>
        <v>10</v>
      </c>
      <c r="AB664" s="25">
        <f>IFERROR(VLOOKUP($E664,'[5]LOG Data SAP'!$D:$AO,27,0)/10,
IF(D664=D663,AB663,""))</f>
        <v>18.2</v>
      </c>
      <c r="AC664" s="26">
        <f>IFERROR(VLOOKUP($E664,'[5]LOG Data SAP'!$D:$AO,29,0)/IF(VLOOKUP($E664,'[5]LOG Data SAP'!$D:$AO,30,0)="G",1000,1),
IF(D664=D663,AC663,""))</f>
        <v>0.13538999999999998</v>
      </c>
      <c r="AD664" s="26">
        <f>IFERROR(VLOOKUP($E664,'[5]LOG Data SAP'!$D:$AO,31,0)/IF(VLOOKUP($E664,'[5]LOG Data SAP'!$D:$AO,32,0)="G",1000,1),
IF(D664=D663,AD663,""))</f>
        <v>0.81799999999999995</v>
      </c>
      <c r="AE664" s="26">
        <f>IFERROR(VLOOKUP($E664,'[5]LOG Data SAP'!$D:$AO,33,0)/IF(VLOOKUP($E664,'[5]LOG Data SAP'!$D:$AO,34,0)="G",1000,1),
IF(D664=D663,AE663,""))</f>
        <v>1.718</v>
      </c>
      <c r="AF664" s="27">
        <f t="shared" si="41"/>
        <v>338.17500000000001</v>
      </c>
      <c r="AG664" s="27">
        <f t="shared" si="42"/>
        <v>2029.05</v>
      </c>
      <c r="AH664" s="28">
        <f t="shared" si="43"/>
        <v>5.0959999999999998E-3</v>
      </c>
      <c r="AI664" s="18" t="str">
        <f>IFERROR(VLOOKUP(E664,'[5]LOG Data SAP'!$D:$E,2,0),IF(D664=D663,AI663,""))</f>
        <v>NDEO SPY CL_KCK 150ML</v>
      </c>
      <c r="AJ664" s="20" t="str">
        <f>IFERROR([5]SKU!VI665,IF(D664=D663,AJ663,""))</f>
        <v>82883</v>
      </c>
      <c r="AK664" s="18" t="str">
        <f>VLOOKUP(E664,[5]SKU!I:X,16,FALSE)</f>
        <v>3307.20.00</v>
      </c>
    </row>
    <row r="665" spans="1:37">
      <c r="A665" s="18" t="str">
        <f>[5]SKU!AC666</f>
        <v>Nivea</v>
      </c>
      <c r="B665" s="18" t="str">
        <f>[5]SKU!AE666</f>
        <v>Nivea Deodorant</v>
      </c>
      <c r="C665" s="18" t="str">
        <f>[5]SKU!AJ666</f>
        <v>Deo Male</v>
      </c>
      <c r="D665" s="18" t="str">
        <f>[5]SKU!G666</f>
        <v>NDEO Spray Deep 150ml</v>
      </c>
      <c r="E665" s="19" t="str">
        <f>[5]SKU!I666</f>
        <v>80027-04800-62</v>
      </c>
      <c r="F665" s="19" t="str">
        <f>[5]SKU!J666</f>
        <v>80027-04800-62</v>
      </c>
      <c r="G665" s="18" t="str">
        <f>[5]SKU!K666</f>
        <v>NIVEA MEN Deep Deodorant Spray 150ml</v>
      </c>
      <c r="H665" s="18" t="str">
        <f>IF([5]SKU!L666="R","Regular",
IF([5]SKU!L666="P","Promo",
IF([5]SKU!L666="S","Sample",
IF([5]SKU!L666="V","VAS",""))))</f>
        <v>Regular</v>
      </c>
      <c r="I665" s="18" t="str">
        <f>IF([5]SKU!QC666="A","Active",
IF([5]SKU!QC666="D","Discontinue",
IF([5]SKU!QC666="N","NPD","")))</f>
        <v>Active</v>
      </c>
      <c r="J665" s="18" t="str">
        <f>VLOOKUP(IFERROR(VLOOKUP(E665,'[5]Material Status'!A:I,9,0),""),'[5]Material Status'!U:W,3,0)</f>
        <v>Active</v>
      </c>
      <c r="K665" s="20" t="str">
        <f>IFERROR(VLOOKUP(E665,'[5]LOG Data SAP'!$D:$AO,11,0),
IF(D665=D664,K664,""))</f>
        <v>8999777010676</v>
      </c>
      <c r="L665" s="20" t="str">
        <f>IFERROR(VLOOKUP(E665,'[5]LOG Data SAP'!$D:$AO,13,0),
IF(D665=D664,L664,""))</f>
        <v>8999777010683</v>
      </c>
      <c r="M665" s="20" t="str">
        <f>IFERROR(VLOOKUP(E665,'[5]LOG Data SAP'!$D:$AO,15,0),
IF(D665=D664,M664,""))</f>
        <v>8999777010690</v>
      </c>
      <c r="N665" s="21">
        <f>[5]SKU!VH666</f>
        <v>1095</v>
      </c>
      <c r="O665" s="22">
        <f>[5]SKU!VN666</f>
        <v>43540</v>
      </c>
      <c r="P665" s="23">
        <f>[5]SKU!VO666</f>
        <v>45383</v>
      </c>
      <c r="Q665" s="24">
        <f>IFERROR(_xlfn.NUMBERVALUE(VLOOKUP(E665,'[5]LOG Data SAP'!$D:$M,9,0)),
IF(D665=D664,Q664,""))</f>
        <v>6</v>
      </c>
      <c r="R665" s="24">
        <f>IFERROR(_xlfn.NUMBERVALUE(VLOOKUP(E665,'[5]LOG Data SAP'!$D:$M,10,0)),
IF(D665=D664,R664,""))</f>
        <v>12</v>
      </c>
      <c r="S665" s="24">
        <f t="shared" si="40"/>
        <v>2</v>
      </c>
      <c r="T665" s="25">
        <f>IFERROR(VLOOKUP($E665,'[5]LOG Data SAP'!$D:$V,17,0)/10,
IF(D665=D664,T664,""))</f>
        <v>4.5</v>
      </c>
      <c r="U665" s="25">
        <f>IFERROR(VLOOKUP($E665,'[5]LOG Data SAP'!$D:$V,18,0)/10,
IF(D665=D664,U664,""))</f>
        <v>4.5</v>
      </c>
      <c r="V665" s="25">
        <f>IFERROR(VLOOKUP($E665,'[5]LOG Data SAP'!$D:$V,19,0)/10,
IF(D665=D664,V664,""))</f>
        <v>16.7</v>
      </c>
      <c r="W665" s="25">
        <f>IFERROR(VLOOKUP($E665,'[5]LOG Data SAP'!$D:$AO,21,0)/10,
IF(D665=D664,W664,""))</f>
        <v>27</v>
      </c>
      <c r="X665" s="25">
        <f>IFERROR(VLOOKUP($E665,'[5]LOG Data SAP'!$D:$AO,22,0)/10,
IF(D665=D664,X664,""))</f>
        <v>4.5</v>
      </c>
      <c r="Y665" s="25">
        <f>IFERROR(VLOOKUP($E665,'[5]LOG Data SAP'!$D:$AO,23,0)/10,
IF(D665=D664,Y664,""))</f>
        <v>16.7</v>
      </c>
      <c r="Z665" s="25">
        <f>IFERROR(VLOOKUP($E665,'[5]LOG Data SAP'!$D:$AO,25,0)/10,
IF(D665=D664,Z664,""))</f>
        <v>28</v>
      </c>
      <c r="AA665" s="25">
        <f>IFERROR(VLOOKUP($E665,'[5]LOG Data SAP'!$D:$AO,26,0)/10,
IF(D665=D664,AA664,""))</f>
        <v>10</v>
      </c>
      <c r="AB665" s="25">
        <f>IFERROR(VLOOKUP($E665,'[5]LOG Data SAP'!$D:$AO,27,0)/10,
IF(D665=D664,AB664,""))</f>
        <v>18.5</v>
      </c>
      <c r="AC665" s="26">
        <f>IFERROR(VLOOKUP($E665,'[5]LOG Data SAP'!$D:$AO,29,0)/IF(VLOOKUP($E665,'[5]LOG Data SAP'!$D:$AO,30,0)="G",1000,1),
IF(D665=D664,AC664,""))</f>
        <v>0.1305</v>
      </c>
      <c r="AD665" s="26">
        <f>IFERROR(VLOOKUP($E665,'[5]LOG Data SAP'!$D:$AO,31,0)/IF(VLOOKUP($E665,'[5]LOG Data SAP'!$D:$AO,32,0)="G",1000,1),
IF(D665=D664,AD664,""))</f>
        <v>0.78600000000000003</v>
      </c>
      <c r="AE665" s="26">
        <f>IFERROR(VLOOKUP($E665,'[5]LOG Data SAP'!$D:$AO,33,0)/IF(VLOOKUP($E665,'[5]LOG Data SAP'!$D:$AO,34,0)="G",1000,1),
IF(D665=D664,AE664,""))</f>
        <v>1.677</v>
      </c>
      <c r="AF665" s="27">
        <f t="shared" si="41"/>
        <v>338.17500000000001</v>
      </c>
      <c r="AG665" s="27">
        <f t="shared" si="42"/>
        <v>2029.05</v>
      </c>
      <c r="AH665" s="28">
        <f t="shared" si="43"/>
        <v>5.1799999999999997E-3</v>
      </c>
      <c r="AI665" s="18" t="str">
        <f>IFERROR(VLOOKUP(E665,'[5]LOG Data SAP'!$D:$E,2,0),IF(D665=D664,AI664,""))</f>
        <v>NDEO SPY DP_ML 150ML</v>
      </c>
      <c r="AJ665" s="20" t="str">
        <f>IFERROR([5]SKU!VI666,IF(D665=D664,AJ664,""))</f>
        <v>80027</v>
      </c>
      <c r="AK665" s="18" t="str">
        <f>VLOOKUP(E665,[5]SKU!I:X,16,FALSE)</f>
        <v>3307.20.00</v>
      </c>
    </row>
    <row r="666" spans="1:37">
      <c r="A666" s="18" t="str">
        <f>[5]SKU!AC667</f>
        <v>Nivea</v>
      </c>
      <c r="B666" s="18" t="str">
        <f>[5]SKU!AE667</f>
        <v>Nivea Deodorant</v>
      </c>
      <c r="C666" s="18" t="str">
        <f>[5]SKU!AJ667</f>
        <v>Deo Male</v>
      </c>
      <c r="D666" s="18" t="str">
        <f>[5]SKU!G667</f>
        <v>NDEO Spray Deep 150ml</v>
      </c>
      <c r="E666" s="19" t="str">
        <f>[5]SKU!I667</f>
        <v>80027-04800-30</v>
      </c>
      <c r="F666" s="19" t="str">
        <f>[5]SKU!J667</f>
        <v>80027-04800-62</v>
      </c>
      <c r="G666" s="18" t="str">
        <f>[5]SKU!K667</f>
        <v>NIVEA MEN Deep Deodorant Spray 150ml</v>
      </c>
      <c r="H666" s="18" t="str">
        <f>IF([5]SKU!L667="R","Regular",
IF([5]SKU!L667="P","Promo",
IF([5]SKU!L667="S","Sample",
IF([5]SKU!L667="V","VAS",""))))</f>
        <v>Regular</v>
      </c>
      <c r="I666" s="18" t="str">
        <f>IF([5]SKU!QC667="A","Active",
IF([5]SKU!QC667="D","Discontinue",
IF([5]SKU!QC667="N","NPD","")))</f>
        <v>Active</v>
      </c>
      <c r="J666" s="18" t="str">
        <f>VLOOKUP(IFERROR(VLOOKUP(E666,'[5]Material Status'!A:I,9,0),""),'[5]Material Status'!U:W,3,0)</f>
        <v>Active</v>
      </c>
      <c r="K666" s="20" t="str">
        <f>IFERROR(VLOOKUP(E666,'[5]LOG Data SAP'!$D:$AO,11,0),
IF(D666=D665,K665,""))</f>
        <v>8999777010676</v>
      </c>
      <c r="L666" s="20" t="str">
        <f>IFERROR(VLOOKUP(E666,'[5]LOG Data SAP'!$D:$AO,13,0),
IF(D666=D665,L665,""))</f>
        <v>8999777010683</v>
      </c>
      <c r="M666" s="20" t="str">
        <f>IFERROR(VLOOKUP(E666,'[5]LOG Data SAP'!$D:$AO,15,0),
IF(D666=D665,M665,""))</f>
        <v>8999777010690</v>
      </c>
      <c r="N666" s="21">
        <f>[5]SKU!VH667</f>
        <v>1095</v>
      </c>
      <c r="O666" s="22">
        <f>[5]SKU!VN667</f>
        <v>43540</v>
      </c>
      <c r="P666" s="23">
        <f>[5]SKU!VO667</f>
        <v>45383</v>
      </c>
      <c r="Q666" s="24">
        <f>IFERROR(_xlfn.NUMBERVALUE(VLOOKUP(E666,'[5]LOG Data SAP'!$D:$M,9,0)),
IF(D666=D665,Q665,""))</f>
        <v>6</v>
      </c>
      <c r="R666" s="24">
        <f>IFERROR(_xlfn.NUMBERVALUE(VLOOKUP(E666,'[5]LOG Data SAP'!$D:$M,10,0)),
IF(D666=D665,R665,""))</f>
        <v>12</v>
      </c>
      <c r="S666" s="24">
        <f t="shared" si="40"/>
        <v>2</v>
      </c>
      <c r="T666" s="25">
        <f>IFERROR(VLOOKUP($E666,'[5]LOG Data SAP'!$D:$V,17,0)/10,
IF(D666=D665,T665,""))</f>
        <v>4.5</v>
      </c>
      <c r="U666" s="25">
        <f>IFERROR(VLOOKUP($E666,'[5]LOG Data SAP'!$D:$V,18,0)/10,
IF(D666=D665,U665,""))</f>
        <v>4.5</v>
      </c>
      <c r="V666" s="25">
        <f>IFERROR(VLOOKUP($E666,'[5]LOG Data SAP'!$D:$V,19,0)/10,
IF(D666=D665,V665,""))</f>
        <v>16.7</v>
      </c>
      <c r="W666" s="25">
        <f>IFERROR(VLOOKUP($E666,'[5]LOG Data SAP'!$D:$AO,21,0)/10,
IF(D666=D665,W665,""))</f>
        <v>27</v>
      </c>
      <c r="X666" s="25">
        <f>IFERROR(VLOOKUP($E666,'[5]LOG Data SAP'!$D:$AO,22,0)/10,
IF(D666=D665,X665,""))</f>
        <v>4.5</v>
      </c>
      <c r="Y666" s="25">
        <f>IFERROR(VLOOKUP($E666,'[5]LOG Data SAP'!$D:$AO,23,0)/10,
IF(D666=D665,Y665,""))</f>
        <v>16.7</v>
      </c>
      <c r="Z666" s="25">
        <f>IFERROR(VLOOKUP($E666,'[5]LOG Data SAP'!$D:$AO,25,0)/10,
IF(D666=D665,Z665,""))</f>
        <v>28</v>
      </c>
      <c r="AA666" s="25">
        <f>IFERROR(VLOOKUP($E666,'[5]LOG Data SAP'!$D:$AO,26,0)/10,
IF(D666=D665,AA665,""))</f>
        <v>10</v>
      </c>
      <c r="AB666" s="25">
        <f>IFERROR(VLOOKUP($E666,'[5]LOG Data SAP'!$D:$AO,27,0)/10,
IF(D666=D665,AB665,""))</f>
        <v>18.5</v>
      </c>
      <c r="AC666" s="26">
        <f>IFERROR(VLOOKUP($E666,'[5]LOG Data SAP'!$D:$AO,29,0)/IF(VLOOKUP($E666,'[5]LOG Data SAP'!$D:$AO,30,0)="G",1000,1),
IF(D666=D665,AC665,""))</f>
        <v>0.1305</v>
      </c>
      <c r="AD666" s="26">
        <f>IFERROR(VLOOKUP($E666,'[5]LOG Data SAP'!$D:$AO,31,0)/IF(VLOOKUP($E666,'[5]LOG Data SAP'!$D:$AO,32,0)="G",1000,1),
IF(D666=D665,AD665,""))</f>
        <v>0.78600000000000003</v>
      </c>
      <c r="AE666" s="26">
        <f>IFERROR(VLOOKUP($E666,'[5]LOG Data SAP'!$D:$AO,33,0)/IF(VLOOKUP($E666,'[5]LOG Data SAP'!$D:$AO,34,0)="G",1000,1),
IF(D666=D665,AE665,""))</f>
        <v>1.677</v>
      </c>
      <c r="AF666" s="27">
        <f t="shared" si="41"/>
        <v>338.17500000000001</v>
      </c>
      <c r="AG666" s="27">
        <f t="shared" si="42"/>
        <v>2029.05</v>
      </c>
      <c r="AH666" s="28">
        <f t="shared" si="43"/>
        <v>5.1799999999999997E-3</v>
      </c>
      <c r="AI666" s="18" t="str">
        <f>IFERROR(VLOOKUP(E666,'[5]LOG Data SAP'!$D:$E,2,0),IF(D666=D665,AI665,""))</f>
        <v>NDEO SPY DP_ML 150ML</v>
      </c>
      <c r="AJ666" s="20" t="str">
        <f>IFERROR([5]SKU!VI667,IF(D666=D665,AJ665,""))</f>
        <v>80027</v>
      </c>
      <c r="AK666" s="18" t="str">
        <f>VLOOKUP(E666,[5]SKU!I:X,16,FALSE)</f>
        <v>3307.20.00</v>
      </c>
    </row>
    <row r="667" spans="1:37">
      <c r="A667" s="18" t="str">
        <f>[5]SKU!AC668</f>
        <v>Nivea</v>
      </c>
      <c r="B667" s="18" t="str">
        <f>[5]SKU!AE668</f>
        <v>Nivea Deodorant</v>
      </c>
      <c r="C667" s="18" t="str">
        <f>[5]SKU!AJ668</f>
        <v>Deo Male</v>
      </c>
      <c r="D667" s="18" t="str">
        <f>[5]SKU!G668</f>
        <v>NDEO Spray Deep 150ml</v>
      </c>
      <c r="E667" s="19" t="str">
        <f>[5]SKU!I668</f>
        <v>80027-04800-28</v>
      </c>
      <c r="F667" s="19" t="str">
        <f>[5]SKU!J668</f>
        <v>80027-04800-62</v>
      </c>
      <c r="G667" s="18" t="str">
        <f>[5]SKU!K668</f>
        <v>NDEO Spray Deep 150</v>
      </c>
      <c r="H667" s="18" t="str">
        <f>IF([5]SKU!L668="R","Regular",
IF([5]SKU!L668="P","Promo",
IF([5]SKU!L668="S","Sample",
IF([5]SKU!L668="V","VAS",""))))</f>
        <v>Regular</v>
      </c>
      <c r="I667" s="18" t="str">
        <f>IF([5]SKU!QC668="A","Active",
IF([5]SKU!QC668="D","Discontinue",
IF([5]SKU!QC668="N","NPD","")))</f>
        <v>Active</v>
      </c>
      <c r="J667" s="18" t="str">
        <f>VLOOKUP(IFERROR(VLOOKUP(E667,'[5]Material Status'!A:I,9,0),""),'[5]Material Status'!U:W,3,0)</f>
        <v>Inactive</v>
      </c>
      <c r="K667" s="20" t="str">
        <f>IFERROR(VLOOKUP(E667,'[5]LOG Data SAP'!$D:$AO,11,0),
IF(D667=D666,K666,""))</f>
        <v>8999777010676</v>
      </c>
      <c r="L667" s="20" t="str">
        <f>IFERROR(VLOOKUP(E667,'[5]LOG Data SAP'!$D:$AO,13,0),
IF(D667=D666,L666,""))</f>
        <v>8999777010683</v>
      </c>
      <c r="M667" s="20" t="str">
        <f>IFERROR(VLOOKUP(E667,'[5]LOG Data SAP'!$D:$AO,15,0),
IF(D667=D666,M666,""))</f>
        <v>8999777010690</v>
      </c>
      <c r="N667" s="21">
        <f>[5]SKU!VH668</f>
        <v>900</v>
      </c>
      <c r="O667" s="22">
        <f>[5]SKU!VN668</f>
        <v>43540</v>
      </c>
      <c r="P667" s="23">
        <f>[5]SKU!VO668</f>
        <v>45383</v>
      </c>
      <c r="Q667" s="24">
        <f>IFERROR(_xlfn.NUMBERVALUE(VLOOKUP(E667,'[5]LOG Data SAP'!$D:$M,9,0)),
IF(D667=D666,Q666,""))</f>
        <v>6</v>
      </c>
      <c r="R667" s="24">
        <f>IFERROR(_xlfn.NUMBERVALUE(VLOOKUP(E667,'[5]LOG Data SAP'!$D:$M,10,0)),
IF(D667=D666,R666,""))</f>
        <v>12</v>
      </c>
      <c r="S667" s="24">
        <f t="shared" si="40"/>
        <v>2</v>
      </c>
      <c r="T667" s="25">
        <f>IFERROR(VLOOKUP($E667,'[5]LOG Data SAP'!$D:$V,17,0)/10,
IF(D667=D666,T666,""))</f>
        <v>4.5</v>
      </c>
      <c r="U667" s="25">
        <f>IFERROR(VLOOKUP($E667,'[5]LOG Data SAP'!$D:$V,18,0)/10,
IF(D667=D666,U666,""))</f>
        <v>4.5</v>
      </c>
      <c r="V667" s="25">
        <f>IFERROR(VLOOKUP($E667,'[5]LOG Data SAP'!$D:$V,19,0)/10,
IF(D667=D666,V666,""))</f>
        <v>16.7</v>
      </c>
      <c r="W667" s="25">
        <f>IFERROR(VLOOKUP($E667,'[5]LOG Data SAP'!$D:$AO,21,0)/10,
IF(D667=D666,W666,""))</f>
        <v>27</v>
      </c>
      <c r="X667" s="25">
        <f>IFERROR(VLOOKUP($E667,'[5]LOG Data SAP'!$D:$AO,22,0)/10,
IF(D667=D666,X666,""))</f>
        <v>4.5</v>
      </c>
      <c r="Y667" s="25">
        <f>IFERROR(VLOOKUP($E667,'[5]LOG Data SAP'!$D:$AO,23,0)/10,
IF(D667=D666,Y666,""))</f>
        <v>16.7</v>
      </c>
      <c r="Z667" s="25">
        <f>IFERROR(VLOOKUP($E667,'[5]LOG Data SAP'!$D:$AO,25,0)/10,
IF(D667=D666,Z666,""))</f>
        <v>28</v>
      </c>
      <c r="AA667" s="25">
        <f>IFERROR(VLOOKUP($E667,'[5]LOG Data SAP'!$D:$AO,26,0)/10,
IF(D667=D666,AA666,""))</f>
        <v>10</v>
      </c>
      <c r="AB667" s="25">
        <f>IFERROR(VLOOKUP($E667,'[5]LOG Data SAP'!$D:$AO,27,0)/10,
IF(D667=D666,AB666,""))</f>
        <v>18.2</v>
      </c>
      <c r="AC667" s="26">
        <f>IFERROR(VLOOKUP($E667,'[5]LOG Data SAP'!$D:$AO,29,0)/IF(VLOOKUP($E667,'[5]LOG Data SAP'!$D:$AO,30,0)="G",1000,1),
IF(D667=D666,AC666,""))</f>
        <v>0.13116999999999998</v>
      </c>
      <c r="AD667" s="26">
        <f>IFERROR(VLOOKUP($E667,'[5]LOG Data SAP'!$D:$AO,31,0)/IF(VLOOKUP($E667,'[5]LOG Data SAP'!$D:$AO,32,0)="G",1000,1),
IF(D667=D666,AD666,""))</f>
        <v>0.79500000000000004</v>
      </c>
      <c r="AE667" s="26">
        <f>IFERROR(VLOOKUP($E667,'[5]LOG Data SAP'!$D:$AO,33,0)/IF(VLOOKUP($E667,'[5]LOG Data SAP'!$D:$AO,34,0)="G",1000,1),
IF(D667=D666,AE666,""))</f>
        <v>1.7110000000000001</v>
      </c>
      <c r="AF667" s="27">
        <f t="shared" si="41"/>
        <v>338.17500000000001</v>
      </c>
      <c r="AG667" s="27">
        <f t="shared" si="42"/>
        <v>2029.05</v>
      </c>
      <c r="AH667" s="28">
        <f t="shared" si="43"/>
        <v>5.0959999999999998E-3</v>
      </c>
      <c r="AI667" s="18" t="str">
        <f>IFERROR(VLOOKUP(E667,'[5]LOG Data SAP'!$D:$E,2,0),IF(D667=D666,AI666,""))</f>
        <v>NMEN DEO SPRY_DEEP 150ML</v>
      </c>
      <c r="AJ667" s="20" t="str">
        <f>IFERROR([5]SKU!VI668,IF(D667=D666,AJ666,""))</f>
        <v>80027</v>
      </c>
      <c r="AK667" s="18" t="str">
        <f>VLOOKUP(E667,[5]SKU!I:X,16,FALSE)</f>
        <v>3307.20.00</v>
      </c>
    </row>
    <row r="668" spans="1:37">
      <c r="A668" s="18" t="str">
        <f>[5]SKU!AC669</f>
        <v>Nivea</v>
      </c>
      <c r="B668" s="18" t="str">
        <f>[5]SKU!AE669</f>
        <v>Nivea Deodorant</v>
      </c>
      <c r="C668" s="18" t="str">
        <f>[5]SKU!AJ669</f>
        <v>Deo Male</v>
      </c>
      <c r="D668" s="18" t="str">
        <f>[5]SKU!G669</f>
        <v>NDEO Spray Deep Espresso 150ml</v>
      </c>
      <c r="E668" s="19" t="str">
        <f>[5]SKU!I669</f>
        <v>85367-04800-29</v>
      </c>
      <c r="F668" s="19" t="str">
        <f>[5]SKU!J669</f>
        <v>85367-04800-29</v>
      </c>
      <c r="G668" s="18" t="str">
        <f>[5]SKU!K669</f>
        <v>NIVEA MEN Deep Espresso Deodorant Spray 150ml</v>
      </c>
      <c r="H668" s="18" t="str">
        <f>IF([5]SKU!L669="R","Regular",
IF([5]SKU!L669="P","Promo",
IF([5]SKU!L669="S","Sample",
IF([5]SKU!L669="V","VAS",""))))</f>
        <v>Regular</v>
      </c>
      <c r="I668" s="18" t="str">
        <f>IF([5]SKU!QC669="A","Active",
IF([5]SKU!QC669="D","Discontinue",
IF([5]SKU!QC669="N","NPD","")))</f>
        <v>Discontinue</v>
      </c>
      <c r="J668" s="18" t="str">
        <f>VLOOKUP(IFERROR(VLOOKUP(E668,'[5]Material Status'!A:I,9,0),""),'[5]Material Status'!U:W,3,0)</f>
        <v>Inactive</v>
      </c>
      <c r="K668" s="20" t="str">
        <f>IFERROR(VLOOKUP(E668,'[5]LOG Data SAP'!$D:$AO,11,0),
IF(D668=D667,K667,""))</f>
        <v>8999777014261</v>
      </c>
      <c r="L668" s="20" t="str">
        <f>IFERROR(VLOOKUP(E668,'[5]LOG Data SAP'!$D:$AO,13,0),
IF(D668=D667,L667,""))</f>
        <v>8999777014278</v>
      </c>
      <c r="M668" s="20" t="str">
        <f>IFERROR(VLOOKUP(E668,'[5]LOG Data SAP'!$D:$AO,15,0),
IF(D668=D667,M667,""))</f>
        <v>8999777014285</v>
      </c>
      <c r="N668" s="21">
        <f>[5]SKU!VH669</f>
        <v>1095</v>
      </c>
      <c r="O668" s="22">
        <f>[5]SKU!VN669</f>
        <v>38600</v>
      </c>
      <c r="P668" s="23">
        <f>[5]SKU!VO669</f>
        <v>45383</v>
      </c>
      <c r="Q668" s="24">
        <f>IFERROR(_xlfn.NUMBERVALUE(VLOOKUP(E668,'[5]LOG Data SAP'!$D:$M,9,0)),
IF(D668=D667,Q667,""))</f>
        <v>6</v>
      </c>
      <c r="R668" s="24">
        <f>IFERROR(_xlfn.NUMBERVALUE(VLOOKUP(E668,'[5]LOG Data SAP'!$D:$M,10,0)),
IF(D668=D667,R667,""))</f>
        <v>12</v>
      </c>
      <c r="S668" s="24">
        <f t="shared" si="40"/>
        <v>2</v>
      </c>
      <c r="T668" s="25">
        <f>IFERROR(VLOOKUP($E668,'[5]LOG Data SAP'!$D:$V,17,0)/10,
IF(D668=D667,T667,""))</f>
        <v>4.5</v>
      </c>
      <c r="U668" s="25">
        <f>IFERROR(VLOOKUP($E668,'[5]LOG Data SAP'!$D:$V,18,0)/10,
IF(D668=D667,U667,""))</f>
        <v>4.5</v>
      </c>
      <c r="V668" s="25">
        <f>IFERROR(VLOOKUP($E668,'[5]LOG Data SAP'!$D:$V,19,0)/10,
IF(D668=D667,V667,""))</f>
        <v>16.7</v>
      </c>
      <c r="W668" s="25">
        <f>IFERROR(VLOOKUP($E668,'[5]LOG Data SAP'!$D:$AO,21,0)/10,
IF(D668=D667,W667,""))</f>
        <v>27</v>
      </c>
      <c r="X668" s="25">
        <f>IFERROR(VLOOKUP($E668,'[5]LOG Data SAP'!$D:$AO,22,0)/10,
IF(D668=D667,X667,""))</f>
        <v>4.5</v>
      </c>
      <c r="Y668" s="25">
        <f>IFERROR(VLOOKUP($E668,'[5]LOG Data SAP'!$D:$AO,23,0)/10,
IF(D668=D667,Y667,""))</f>
        <v>16.7</v>
      </c>
      <c r="Z668" s="25">
        <f>IFERROR(VLOOKUP($E668,'[5]LOG Data SAP'!$D:$AO,25,0)/10,
IF(D668=D667,Z667,""))</f>
        <v>28</v>
      </c>
      <c r="AA668" s="25">
        <f>IFERROR(VLOOKUP($E668,'[5]LOG Data SAP'!$D:$AO,26,0)/10,
IF(D668=D667,AA667,""))</f>
        <v>10</v>
      </c>
      <c r="AB668" s="25">
        <f>IFERROR(VLOOKUP($E668,'[5]LOG Data SAP'!$D:$AO,27,0)/10,
IF(D668=D667,AB667,""))</f>
        <v>18.2</v>
      </c>
      <c r="AC668" s="26">
        <f>IFERROR(VLOOKUP($E668,'[5]LOG Data SAP'!$D:$AO,29,0)/IF(VLOOKUP($E668,'[5]LOG Data SAP'!$D:$AO,30,0)="G",1000,1),
IF(D668=D667,AC667,""))</f>
        <v>0.13116999999999998</v>
      </c>
      <c r="AD668" s="26">
        <f>IFERROR(VLOOKUP($E668,'[5]LOG Data SAP'!$D:$AO,31,0)/IF(VLOOKUP($E668,'[5]LOG Data SAP'!$D:$AO,32,0)="G",1000,1),
IF(D668=D667,AD667,""))</f>
        <v>0.79500000000000004</v>
      </c>
      <c r="AE668" s="26">
        <f>IFERROR(VLOOKUP($E668,'[5]LOG Data SAP'!$D:$AO,33,0)/IF(VLOOKUP($E668,'[5]LOG Data SAP'!$D:$AO,34,0)="G",1000,1),
IF(D668=D667,AE667,""))</f>
        <v>1.7110000000000001</v>
      </c>
      <c r="AF668" s="27">
        <f t="shared" si="41"/>
        <v>338.17500000000001</v>
      </c>
      <c r="AG668" s="27">
        <f t="shared" si="42"/>
        <v>2029.05</v>
      </c>
      <c r="AH668" s="28">
        <f t="shared" si="43"/>
        <v>5.0959999999999998E-3</v>
      </c>
      <c r="AI668" s="18" t="str">
        <f>IFERROR(VLOOKUP(E668,'[5]LOG Data SAP'!$D:$E,2,0),IF(D668=D667,AI667,""))</f>
        <v>NDEO SPY DP_ESP_ML 150ML</v>
      </c>
      <c r="AJ668" s="20" t="str">
        <f>IFERROR([5]SKU!VI669,IF(D668=D667,AJ667,""))</f>
        <v>85367</v>
      </c>
      <c r="AK668" s="18" t="str">
        <f>VLOOKUP(E668,[5]SKU!I:X,16,FALSE)</f>
        <v>3307.20.00</v>
      </c>
    </row>
    <row r="669" spans="1:37">
      <c r="A669" s="18" t="str">
        <f>[5]SKU!AC670</f>
        <v>Nivea</v>
      </c>
      <c r="B669" s="18" t="str">
        <f>[5]SKU!AE670</f>
        <v>Nivea Deodorant</v>
      </c>
      <c r="C669" s="18" t="str">
        <f>[5]SKU!AJ670</f>
        <v>Deo Male</v>
      </c>
      <c r="D669" s="18" t="str">
        <f>[5]SKU!G670</f>
        <v>NDEO Spray Silver Protect 50ml</v>
      </c>
      <c r="E669" s="19" t="str">
        <f>[5]SKU!I670</f>
        <v>83745-04800-25</v>
      </c>
      <c r="F669" s="19" t="str">
        <f>[5]SKU!J670</f>
        <v>83745-04800-25</v>
      </c>
      <c r="G669" s="18" t="str">
        <f>[5]SKU!K670</f>
        <v>NIVEA MEN Silver Protect Deodorant Spray 50ml</v>
      </c>
      <c r="H669" s="18" t="str">
        <f>IF([5]SKU!L670="R","Regular",
IF([5]SKU!L670="P","Promo",
IF([5]SKU!L670="S","Sample",
IF([5]SKU!L670="V","VAS",""))))</f>
        <v>Regular</v>
      </c>
      <c r="I669" s="18" t="str">
        <f>IF([5]SKU!QC670="A","Active",
IF([5]SKU!QC670="D","Discontinue",
IF([5]SKU!QC670="N","NPD","")))</f>
        <v>Discontinue</v>
      </c>
      <c r="J669" s="18" t="str">
        <f>VLOOKUP(IFERROR(VLOOKUP(E669,'[5]Material Status'!A:I,9,0),""),'[5]Material Status'!U:W,3,0)</f>
        <v>Inactive</v>
      </c>
      <c r="K669" s="20" t="str">
        <f>IFERROR(VLOOKUP(E669,'[5]LOG Data SAP'!$D:$AO,11,0),
IF(D669=D668,K668,""))</f>
        <v>8999777005030</v>
      </c>
      <c r="L669" s="20" t="str">
        <f>IFERROR(VLOOKUP(E669,'[5]LOG Data SAP'!$D:$AO,13,0),
IF(D669=D668,L668,""))</f>
        <v>8999777005047</v>
      </c>
      <c r="M669" s="20" t="str">
        <f>IFERROR(VLOOKUP(E669,'[5]LOG Data SAP'!$D:$AO,15,0),
IF(D669=D668,M668,""))</f>
        <v>8999777005054</v>
      </c>
      <c r="N669" s="21">
        <f>[5]SKU!VH670</f>
        <v>1095</v>
      </c>
      <c r="O669" s="22">
        <f>[5]SKU!VN670</f>
        <v>14372</v>
      </c>
      <c r="P669" s="23">
        <f>[5]SKU!VO670</f>
        <v>44926</v>
      </c>
      <c r="Q669" s="24">
        <f>IFERROR(_xlfn.NUMBERVALUE(VLOOKUP(E669,'[5]LOG Data SAP'!$D:$M,9,0)),
IF(D669=D668,Q668,""))</f>
        <v>3</v>
      </c>
      <c r="R669" s="24">
        <f>IFERROR(_xlfn.NUMBERVALUE(VLOOKUP(E669,'[5]LOG Data SAP'!$D:$M,10,0)),
IF(D669=D668,R668,""))</f>
        <v>24</v>
      </c>
      <c r="S669" s="24">
        <f t="shared" si="40"/>
        <v>8</v>
      </c>
      <c r="T669" s="25">
        <f>IFERROR(VLOOKUP($E669,'[5]LOG Data SAP'!$D:$V,17,0)/10,
IF(D669=D668,T668,""))</f>
        <v>4.5</v>
      </c>
      <c r="U669" s="25">
        <f>IFERROR(VLOOKUP($E669,'[5]LOG Data SAP'!$D:$V,18,0)/10,
IF(D669=D668,U668,""))</f>
        <v>4.5</v>
      </c>
      <c r="V669" s="25">
        <f>IFERROR(VLOOKUP($E669,'[5]LOG Data SAP'!$D:$V,19,0)/10,
IF(D669=D668,V668,""))</f>
        <v>12.2</v>
      </c>
      <c r="W669" s="25">
        <f>IFERROR(VLOOKUP($E669,'[5]LOG Data SAP'!$D:$AO,21,0)/10,
IF(D669=D668,W668,""))</f>
        <v>13.5</v>
      </c>
      <c r="X669" s="25">
        <f>IFERROR(VLOOKUP($E669,'[5]LOG Data SAP'!$D:$AO,22,0)/10,
IF(D669=D668,X668,""))</f>
        <v>4.5</v>
      </c>
      <c r="Y669" s="25">
        <f>IFERROR(VLOOKUP($E669,'[5]LOG Data SAP'!$D:$AO,23,0)/10,
IF(D669=D668,Y668,""))</f>
        <v>12.2</v>
      </c>
      <c r="Z669" s="25">
        <f>IFERROR(VLOOKUP($E669,'[5]LOG Data SAP'!$D:$AO,25,0)/10,
IF(D669=D668,Z668,""))</f>
        <v>28</v>
      </c>
      <c r="AA669" s="25">
        <f>IFERROR(VLOOKUP($E669,'[5]LOG Data SAP'!$D:$AO,26,0)/10,
IF(D669=D668,AA668,""))</f>
        <v>19</v>
      </c>
      <c r="AB669" s="25">
        <f>IFERROR(VLOOKUP($E669,'[5]LOG Data SAP'!$D:$AO,27,0)/10,
IF(D669=D668,AB668,""))</f>
        <v>13.7</v>
      </c>
      <c r="AC669" s="26">
        <f>IFERROR(VLOOKUP($E669,'[5]LOG Data SAP'!$D:$AO,29,0)/IF(VLOOKUP($E669,'[5]LOG Data SAP'!$D:$AO,30,0)="G",1000,1),
IF(D669=D668,AC668,""))</f>
        <v>6.7860000000000004E-2</v>
      </c>
      <c r="AD669" s="26">
        <f>IFERROR(VLOOKUP($E669,'[5]LOG Data SAP'!$D:$AO,31,0)/IF(VLOOKUP($E669,'[5]LOG Data SAP'!$D:$AO,32,0)="G",1000,1),
IF(D669=D668,AD668,""))</f>
        <v>0.20499999999999999</v>
      </c>
      <c r="AE669" s="26">
        <f>IFERROR(VLOOKUP($E669,'[5]LOG Data SAP'!$D:$AO,33,0)/IF(VLOOKUP($E669,'[5]LOG Data SAP'!$D:$AO,34,0)="G",1000,1),
IF(D669=D668,AE668,""))</f>
        <v>1.766</v>
      </c>
      <c r="AF669" s="27">
        <f t="shared" si="41"/>
        <v>247.04999999999998</v>
      </c>
      <c r="AG669" s="27">
        <f t="shared" si="42"/>
        <v>741.15</v>
      </c>
      <c r="AH669" s="28">
        <f t="shared" si="43"/>
        <v>7.2883999999999996E-3</v>
      </c>
      <c r="AI669" s="18" t="str">
        <f>IFERROR(VLOOKUP(E669,'[5]LOG Data SAP'!$D:$E,2,0),IF(D669=D668,AI668,""))</f>
        <v>NDEO SPY SLV_PRTT_DYN_PWR 50ML MALE</v>
      </c>
      <c r="AJ669" s="20" t="str">
        <f>IFERROR([5]SKU!VI670,IF(D669=D668,AJ668,""))</f>
        <v>83745</v>
      </c>
      <c r="AK669" s="18" t="str">
        <f>VLOOKUP(E669,[5]SKU!I:X,16,FALSE)</f>
        <v>3307.20.00</v>
      </c>
    </row>
    <row r="670" spans="1:37">
      <c r="A670" s="18" t="str">
        <f>[5]SKU!AC671</f>
        <v>Nivea</v>
      </c>
      <c r="B670" s="18" t="str">
        <f>[5]SKU!AE671</f>
        <v>Nivea Deodorant</v>
      </c>
      <c r="C670" s="18" t="str">
        <f>[5]SKU!AJ671</f>
        <v>Deo Male</v>
      </c>
      <c r="D670" s="18" t="str">
        <f>[5]SKU!G671</f>
        <v>NDEO Spray Silver Protect 50ml</v>
      </c>
      <c r="E670" s="19" t="str">
        <f>[5]SKU!I671</f>
        <v>83745-04800-24</v>
      </c>
      <c r="F670" s="19" t="str">
        <f>[5]SKU!J671</f>
        <v>83745-04800-25</v>
      </c>
      <c r="G670" s="18" t="str">
        <f>[5]SKU!K671</f>
        <v>NDEO Spray Silver Protect 50ml</v>
      </c>
      <c r="H670" s="18" t="str">
        <f>IF([5]SKU!L671="R","Regular",
IF([5]SKU!L671="P","Promo",
IF([5]SKU!L671="S","Sample",
IF([5]SKU!L671="V","VAS",""))))</f>
        <v>Regular</v>
      </c>
      <c r="I670" s="18" t="str">
        <f>IF([5]SKU!QC671="A","Active",
IF([5]SKU!QC671="D","Discontinue",
IF([5]SKU!QC671="N","NPD","")))</f>
        <v>Discontinue</v>
      </c>
      <c r="J670" s="18" t="str">
        <f>VLOOKUP(IFERROR(VLOOKUP(E670,'[5]Material Status'!A:I,9,0),""),'[5]Material Status'!U:W,3,0)</f>
        <v>Inactive</v>
      </c>
      <c r="K670" s="20" t="str">
        <f>IFERROR(VLOOKUP(E670,'[5]LOG Data SAP'!$D:$AO,11,0),
IF(D670=D669,K669,""))</f>
        <v>8999777005030</v>
      </c>
      <c r="L670" s="20" t="str">
        <f>IFERROR(VLOOKUP(E670,'[5]LOG Data SAP'!$D:$AO,13,0),
IF(D670=D669,L669,""))</f>
        <v>8999777005047</v>
      </c>
      <c r="M670" s="20" t="str">
        <f>IFERROR(VLOOKUP(E670,'[5]LOG Data SAP'!$D:$AO,15,0),
IF(D670=D669,M669,""))</f>
        <v>8999777005054</v>
      </c>
      <c r="N670" s="21">
        <f>[5]SKU!VH671</f>
        <v>1095</v>
      </c>
      <c r="O670" s="22">
        <f>[5]SKU!VN671</f>
        <v>14372</v>
      </c>
      <c r="P670" s="23">
        <f>[5]SKU!VO671</f>
        <v>43100</v>
      </c>
      <c r="Q670" s="24">
        <f>IFERROR(_xlfn.NUMBERVALUE(VLOOKUP(E670,'[5]LOG Data SAP'!$D:$M,9,0)),
IF(D670=D669,Q669,""))</f>
        <v>3</v>
      </c>
      <c r="R670" s="24">
        <f>IFERROR(_xlfn.NUMBERVALUE(VLOOKUP(E670,'[5]LOG Data SAP'!$D:$M,10,0)),
IF(D670=D669,R669,""))</f>
        <v>24</v>
      </c>
      <c r="S670" s="24">
        <f t="shared" si="40"/>
        <v>8</v>
      </c>
      <c r="T670" s="25">
        <f>IFERROR(VLOOKUP($E670,'[5]LOG Data SAP'!$D:$V,17,0)/10,
IF(D670=D669,T669,""))</f>
        <v>4.5</v>
      </c>
      <c r="U670" s="25">
        <f>IFERROR(VLOOKUP($E670,'[5]LOG Data SAP'!$D:$V,18,0)/10,
IF(D670=D669,U669,""))</f>
        <v>4.5</v>
      </c>
      <c r="V670" s="25">
        <f>IFERROR(VLOOKUP($E670,'[5]LOG Data SAP'!$D:$V,19,0)/10,
IF(D670=D669,V669,""))</f>
        <v>12.2</v>
      </c>
      <c r="W670" s="25">
        <f>IFERROR(VLOOKUP($E670,'[5]LOG Data SAP'!$D:$AO,21,0)/10,
IF(D670=D669,W669,""))</f>
        <v>13.5</v>
      </c>
      <c r="X670" s="25">
        <f>IFERROR(VLOOKUP($E670,'[5]LOG Data SAP'!$D:$AO,22,0)/10,
IF(D670=D669,X669,""))</f>
        <v>4.5</v>
      </c>
      <c r="Y670" s="25">
        <f>IFERROR(VLOOKUP($E670,'[5]LOG Data SAP'!$D:$AO,23,0)/10,
IF(D670=D669,Y669,""))</f>
        <v>12.2</v>
      </c>
      <c r="Z670" s="25">
        <f>IFERROR(VLOOKUP($E670,'[5]LOG Data SAP'!$D:$AO,25,0)/10,
IF(D670=D669,Z669,""))</f>
        <v>28</v>
      </c>
      <c r="AA670" s="25">
        <f>IFERROR(VLOOKUP($E670,'[5]LOG Data SAP'!$D:$AO,26,0)/10,
IF(D670=D669,AA669,""))</f>
        <v>19</v>
      </c>
      <c r="AB670" s="25">
        <f>IFERROR(VLOOKUP($E670,'[5]LOG Data SAP'!$D:$AO,27,0)/10,
IF(D670=D669,AB669,""))</f>
        <v>13.7</v>
      </c>
      <c r="AC670" s="26">
        <f>IFERROR(VLOOKUP($E670,'[5]LOG Data SAP'!$D:$AO,29,0)/IF(VLOOKUP($E670,'[5]LOG Data SAP'!$D:$AO,30,0)="G",1000,1),
IF(D670=D669,AC669,""))</f>
        <v>6.7860000000000004E-2</v>
      </c>
      <c r="AD670" s="26">
        <f>IFERROR(VLOOKUP($E670,'[5]LOG Data SAP'!$D:$AO,31,0)/IF(VLOOKUP($E670,'[5]LOG Data SAP'!$D:$AO,32,0)="G",1000,1),
IF(D670=D669,AD669,""))</f>
        <v>0.20499999999999999</v>
      </c>
      <c r="AE670" s="26">
        <f>IFERROR(VLOOKUP($E670,'[5]LOG Data SAP'!$D:$AO,33,0)/IF(VLOOKUP($E670,'[5]LOG Data SAP'!$D:$AO,34,0)="G",1000,1),
IF(D670=D669,AE669,""))</f>
        <v>1.766</v>
      </c>
      <c r="AF670" s="27">
        <f t="shared" si="41"/>
        <v>247.04999999999998</v>
      </c>
      <c r="AG670" s="27">
        <f t="shared" si="42"/>
        <v>741.15</v>
      </c>
      <c r="AH670" s="28">
        <f t="shared" si="43"/>
        <v>7.2883999999999996E-3</v>
      </c>
      <c r="AI670" s="18" t="str">
        <f>IFERROR(VLOOKUP(E670,'[5]LOG Data SAP'!$D:$E,2,0),IF(D670=D669,AI669,""))</f>
        <v>NDEO SPY SLV_PRTT_DYN_PWR 50ML MALE</v>
      </c>
      <c r="AJ670" s="20" t="str">
        <f>IFERROR([5]SKU!VI671,IF(D670=D669,AJ669,""))</f>
        <v>83745</v>
      </c>
      <c r="AK670" s="18" t="str">
        <f>VLOOKUP(E670,[5]SKU!I:X,16,FALSE)</f>
        <v>3307.20.00</v>
      </c>
    </row>
    <row r="671" spans="1:37">
      <c r="A671" s="18" t="str">
        <f>[5]SKU!AC672</f>
        <v>Nivea</v>
      </c>
      <c r="B671" s="18" t="str">
        <f>[5]SKU!AE672</f>
        <v>Nivea Deodorant</v>
      </c>
      <c r="C671" s="18" t="str">
        <f>[5]SKU!AJ672</f>
        <v>Deo Male</v>
      </c>
      <c r="D671" s="18" t="str">
        <f>[5]SKU!G672</f>
        <v>NDEO Spray Silver Protect 150ml</v>
      </c>
      <c r="E671" s="19" t="str">
        <f>[5]SKU!I672</f>
        <v>82959-04800-28</v>
      </c>
      <c r="F671" s="19" t="str">
        <f>[5]SKU!J672</f>
        <v>82959-04800-28</v>
      </c>
      <c r="G671" s="18" t="str">
        <f>[5]SKU!K672</f>
        <v>NIVEA MEN Silver Protect Deodorant Spray 150ml</v>
      </c>
      <c r="H671" s="18" t="str">
        <f>IF([5]SKU!L672="R","Regular",
IF([5]SKU!L672="P","Promo",
IF([5]SKU!L672="S","Sample",
IF([5]SKU!L672="V","VAS",""))))</f>
        <v>Regular</v>
      </c>
      <c r="I671" s="18" t="str">
        <f>IF([5]SKU!QC672="A","Active",
IF([5]SKU!QC672="D","Discontinue",
IF([5]SKU!QC672="N","NPD","")))</f>
        <v>Discontinue</v>
      </c>
      <c r="J671" s="18" t="str">
        <f>VLOOKUP(IFERROR(VLOOKUP(E671,'[5]Material Status'!A:I,9,0),""),'[5]Material Status'!U:W,3,0)</f>
        <v>Inactive</v>
      </c>
      <c r="K671" s="20" t="str">
        <f>IFERROR(VLOOKUP(E671,'[5]LOG Data SAP'!$D:$AO,11,0),
IF(D671=D670,K670,""))</f>
        <v>8999777004941</v>
      </c>
      <c r="L671" s="20" t="str">
        <f>IFERROR(VLOOKUP(E671,'[5]LOG Data SAP'!$D:$AO,13,0),
IF(D671=D670,L670,""))</f>
        <v>8999777004958</v>
      </c>
      <c r="M671" s="20" t="str">
        <f>IFERROR(VLOOKUP(E671,'[5]LOG Data SAP'!$D:$AO,15,0),
IF(D671=D670,M670,""))</f>
        <v>8999777004965</v>
      </c>
      <c r="N671" s="21">
        <f>[5]SKU!VH672</f>
        <v>1095</v>
      </c>
      <c r="O671" s="22">
        <f>[5]SKU!VN672</f>
        <v>27991</v>
      </c>
      <c r="P671" s="23">
        <f>[5]SKU!VO672</f>
        <v>44926</v>
      </c>
      <c r="Q671" s="24">
        <f>IFERROR(_xlfn.NUMBERVALUE(VLOOKUP(E671,'[5]LOG Data SAP'!$D:$M,9,0)),
IF(D671=D670,Q670,""))</f>
        <v>6</v>
      </c>
      <c r="R671" s="24">
        <f>IFERROR(_xlfn.NUMBERVALUE(VLOOKUP(E671,'[5]LOG Data SAP'!$D:$M,10,0)),
IF(D671=D670,R670,""))</f>
        <v>12</v>
      </c>
      <c r="S671" s="24">
        <f t="shared" si="40"/>
        <v>2</v>
      </c>
      <c r="T671" s="25">
        <f>IFERROR(VLOOKUP($E671,'[5]LOG Data SAP'!$D:$V,17,0)/10,
IF(D671=D670,T670,""))</f>
        <v>4.5</v>
      </c>
      <c r="U671" s="25">
        <f>IFERROR(VLOOKUP($E671,'[5]LOG Data SAP'!$D:$V,18,0)/10,
IF(D671=D670,U670,""))</f>
        <v>4.5</v>
      </c>
      <c r="V671" s="25">
        <f>IFERROR(VLOOKUP($E671,'[5]LOG Data SAP'!$D:$V,19,0)/10,
IF(D671=D670,V670,""))</f>
        <v>16.7</v>
      </c>
      <c r="W671" s="25">
        <f>IFERROR(VLOOKUP($E671,'[5]LOG Data SAP'!$D:$AO,21,0)/10,
IF(D671=D670,W670,""))</f>
        <v>27</v>
      </c>
      <c r="X671" s="25">
        <f>IFERROR(VLOOKUP($E671,'[5]LOG Data SAP'!$D:$AO,22,0)/10,
IF(D671=D670,X670,""))</f>
        <v>4.5</v>
      </c>
      <c r="Y671" s="25">
        <f>IFERROR(VLOOKUP($E671,'[5]LOG Data SAP'!$D:$AO,23,0)/10,
IF(D671=D670,Y670,""))</f>
        <v>16.7</v>
      </c>
      <c r="Z671" s="25">
        <f>IFERROR(VLOOKUP($E671,'[5]LOG Data SAP'!$D:$AO,25,0)/10,
IF(D671=D670,Z670,""))</f>
        <v>28</v>
      </c>
      <c r="AA671" s="25">
        <f>IFERROR(VLOOKUP($E671,'[5]LOG Data SAP'!$D:$AO,26,0)/10,
IF(D671=D670,AA670,""))</f>
        <v>10</v>
      </c>
      <c r="AB671" s="25">
        <f>IFERROR(VLOOKUP($E671,'[5]LOG Data SAP'!$D:$AO,27,0)/10,
IF(D671=D670,AB670,""))</f>
        <v>18.2</v>
      </c>
      <c r="AC671" s="26">
        <f>IFERROR(VLOOKUP($E671,'[5]LOG Data SAP'!$D:$AO,29,0)/IF(VLOOKUP($E671,'[5]LOG Data SAP'!$D:$AO,30,0)="G",1000,1),
IF(D671=D670,AC670,""))</f>
        <v>0.13153000000000001</v>
      </c>
      <c r="AD671" s="26">
        <f>IFERROR(VLOOKUP($E671,'[5]LOG Data SAP'!$D:$AO,31,0)/IF(VLOOKUP($E671,'[5]LOG Data SAP'!$D:$AO,32,0)="G",1000,1),
IF(D671=D670,AD670,""))</f>
        <v>0.84399999999999997</v>
      </c>
      <c r="AE671" s="26">
        <f>IFERROR(VLOOKUP($E671,'[5]LOG Data SAP'!$D:$AO,33,0)/IF(VLOOKUP($E671,'[5]LOG Data SAP'!$D:$AO,34,0)="G",1000,1),
IF(D671=D670,AE670,""))</f>
        <v>1.81</v>
      </c>
      <c r="AF671" s="27">
        <f t="shared" si="41"/>
        <v>338.17500000000001</v>
      </c>
      <c r="AG671" s="27">
        <f t="shared" si="42"/>
        <v>2029.05</v>
      </c>
      <c r="AH671" s="28">
        <f t="shared" si="43"/>
        <v>5.0959999999999998E-3</v>
      </c>
      <c r="AI671" s="18" t="str">
        <f>IFERROR(VLOOKUP(E671,'[5]LOG Data SAP'!$D:$E,2,0),IF(D671=D670,AI670,""))</f>
        <v>NDEO SPY SLV_PRTT_DYN_PWR 150ML</v>
      </c>
      <c r="AJ671" s="20" t="str">
        <f>IFERROR([5]SKU!VI672,IF(D671=D670,AJ670,""))</f>
        <v>82959</v>
      </c>
      <c r="AK671" s="18" t="str">
        <f>VLOOKUP(E671,[5]SKU!I:X,16,FALSE)</f>
        <v>3307.20.00</v>
      </c>
    </row>
    <row r="672" spans="1:37">
      <c r="A672" s="18" t="str">
        <f>[5]SKU!AC673</f>
        <v>Nivea</v>
      </c>
      <c r="B672" s="18" t="str">
        <f>[5]SKU!AE673</f>
        <v>Nivea Deodorant</v>
      </c>
      <c r="C672" s="18" t="str">
        <f>[5]SKU!AJ673</f>
        <v>Deo Male</v>
      </c>
      <c r="D672" s="18" t="str">
        <f>[5]SKU!G673</f>
        <v>NDEO Spray Silver Protect 150ml</v>
      </c>
      <c r="E672" s="19" t="str">
        <f>[5]SKU!I673</f>
        <v>82959-04800-25</v>
      </c>
      <c r="F672" s="19" t="str">
        <f>[5]SKU!J673</f>
        <v>82959-04800-28</v>
      </c>
      <c r="G672" s="18" t="str">
        <f>[5]SKU!K673</f>
        <v>NDEO Spray Silver Protect 150ml</v>
      </c>
      <c r="H672" s="18" t="str">
        <f>IF([5]SKU!L673="R","Regular",
IF([5]SKU!L673="P","Promo",
IF([5]SKU!L673="S","Sample",
IF([5]SKU!L673="V","VAS",""))))</f>
        <v>Regular</v>
      </c>
      <c r="I672" s="18" t="str">
        <f>IF([5]SKU!QC673="A","Active",
IF([5]SKU!QC673="D","Discontinue",
IF([5]SKU!QC673="N","NPD","")))</f>
        <v>Discontinue</v>
      </c>
      <c r="J672" s="18" t="str">
        <f>VLOOKUP(IFERROR(VLOOKUP(E672,'[5]Material Status'!A:I,9,0),""),'[5]Material Status'!U:W,3,0)</f>
        <v>Inactive</v>
      </c>
      <c r="K672" s="20" t="str">
        <f>IFERROR(VLOOKUP(E672,'[5]LOG Data SAP'!$D:$AO,11,0),
IF(D672=D671,K671,""))</f>
        <v>8999777004941</v>
      </c>
      <c r="L672" s="20" t="str">
        <f>IFERROR(VLOOKUP(E672,'[5]LOG Data SAP'!$D:$AO,13,0),
IF(D672=D671,L671,""))</f>
        <v>8999777004958</v>
      </c>
      <c r="M672" s="20" t="str">
        <f>IFERROR(VLOOKUP(E672,'[5]LOG Data SAP'!$D:$AO,15,0),
IF(D672=D671,M671,""))</f>
        <v>8999777004965</v>
      </c>
      <c r="N672" s="21">
        <f>[5]SKU!VH673</f>
        <v>1095</v>
      </c>
      <c r="O672" s="22">
        <f>[5]SKU!VN673</f>
        <v>27991</v>
      </c>
      <c r="P672" s="23">
        <f>[5]SKU!VO673</f>
        <v>44926</v>
      </c>
      <c r="Q672" s="24">
        <f>IFERROR(_xlfn.NUMBERVALUE(VLOOKUP(E672,'[5]LOG Data SAP'!$D:$M,9,0)),
IF(D672=D671,Q671,""))</f>
        <v>6</v>
      </c>
      <c r="R672" s="24">
        <f>IFERROR(_xlfn.NUMBERVALUE(VLOOKUP(E672,'[5]LOG Data SAP'!$D:$M,10,0)),
IF(D672=D671,R671,""))</f>
        <v>12</v>
      </c>
      <c r="S672" s="24">
        <f t="shared" si="40"/>
        <v>2</v>
      </c>
      <c r="T672" s="25">
        <f>IFERROR(VLOOKUP($E672,'[5]LOG Data SAP'!$D:$V,17,0)/10,
IF(D672=D671,T671,""))</f>
        <v>4.5</v>
      </c>
      <c r="U672" s="25">
        <f>IFERROR(VLOOKUP($E672,'[5]LOG Data SAP'!$D:$V,18,0)/10,
IF(D672=D671,U671,""))</f>
        <v>4.5</v>
      </c>
      <c r="V672" s="25">
        <f>IFERROR(VLOOKUP($E672,'[5]LOG Data SAP'!$D:$V,19,0)/10,
IF(D672=D671,V671,""))</f>
        <v>16.7</v>
      </c>
      <c r="W672" s="25">
        <f>IFERROR(VLOOKUP($E672,'[5]LOG Data SAP'!$D:$AO,21,0)/10,
IF(D672=D671,W671,""))</f>
        <v>27</v>
      </c>
      <c r="X672" s="25">
        <f>IFERROR(VLOOKUP($E672,'[5]LOG Data SAP'!$D:$AO,22,0)/10,
IF(D672=D671,X671,""))</f>
        <v>4.5</v>
      </c>
      <c r="Y672" s="25">
        <f>IFERROR(VLOOKUP($E672,'[5]LOG Data SAP'!$D:$AO,23,0)/10,
IF(D672=D671,Y671,""))</f>
        <v>16.7</v>
      </c>
      <c r="Z672" s="25">
        <f>IFERROR(VLOOKUP($E672,'[5]LOG Data SAP'!$D:$AO,25,0)/10,
IF(D672=D671,Z671,""))</f>
        <v>28</v>
      </c>
      <c r="AA672" s="25">
        <f>IFERROR(VLOOKUP($E672,'[5]LOG Data SAP'!$D:$AO,26,0)/10,
IF(D672=D671,AA671,""))</f>
        <v>10</v>
      </c>
      <c r="AB672" s="25">
        <f>IFERROR(VLOOKUP($E672,'[5]LOG Data SAP'!$D:$AO,27,0)/10,
IF(D672=D671,AB671,""))</f>
        <v>18.2</v>
      </c>
      <c r="AC672" s="26">
        <f>IFERROR(VLOOKUP($E672,'[5]LOG Data SAP'!$D:$AO,29,0)/IF(VLOOKUP($E672,'[5]LOG Data SAP'!$D:$AO,30,0)="G",1000,1),
IF(D672=D671,AC671,""))</f>
        <v>0.13538999999999998</v>
      </c>
      <c r="AD672" s="26">
        <f>IFERROR(VLOOKUP($E672,'[5]LOG Data SAP'!$D:$AO,31,0)/IF(VLOOKUP($E672,'[5]LOG Data SAP'!$D:$AO,32,0)="G",1000,1),
IF(D672=D671,AD671,""))</f>
        <v>0.81799999999999995</v>
      </c>
      <c r="AE672" s="26">
        <f>IFERROR(VLOOKUP($E672,'[5]LOG Data SAP'!$D:$AO,33,0)/IF(VLOOKUP($E672,'[5]LOG Data SAP'!$D:$AO,34,0)="G",1000,1),
IF(D672=D671,AE671,""))</f>
        <v>1.718</v>
      </c>
      <c r="AF672" s="27">
        <f t="shared" si="41"/>
        <v>338.17500000000001</v>
      </c>
      <c r="AG672" s="27">
        <f t="shared" si="42"/>
        <v>2029.05</v>
      </c>
      <c r="AH672" s="28">
        <f t="shared" si="43"/>
        <v>5.0959999999999998E-3</v>
      </c>
      <c r="AI672" s="18" t="str">
        <f>IFERROR(VLOOKUP(E672,'[5]LOG Data SAP'!$D:$E,2,0),IF(D672=D671,AI671,""))</f>
        <v>NDEO SPY SLV_PRTT_DYN_PWR 150ML</v>
      </c>
      <c r="AJ672" s="20" t="str">
        <f>IFERROR([5]SKU!VI673,IF(D672=D671,AJ671,""))</f>
        <v>82959</v>
      </c>
      <c r="AK672" s="18" t="str">
        <f>VLOOKUP(E672,[5]SKU!I:X,16,FALSE)</f>
        <v>3307.20.00</v>
      </c>
    </row>
    <row r="673" spans="1:37">
      <c r="A673" s="18" t="str">
        <f>[5]SKU!AC674</f>
        <v>Nivea</v>
      </c>
      <c r="B673" s="18" t="str">
        <f>[5]SKU!AE674</f>
        <v>Nivea Deodorant</v>
      </c>
      <c r="C673" s="18" t="str">
        <f>[5]SKU!AJ674</f>
        <v>Deo Male</v>
      </c>
      <c r="D673" s="18" t="str">
        <f>[5]SKU!G674</f>
        <v>NDEO Spray Silver Protect 150ml</v>
      </c>
      <c r="E673" s="19" t="str">
        <f>[5]SKU!I674</f>
        <v>82959-04800-24</v>
      </c>
      <c r="F673" s="19" t="str">
        <f>[5]SKU!J674</f>
        <v>82959-04800-28</v>
      </c>
      <c r="G673" s="18" t="str">
        <f>[5]SKU!K674</f>
        <v>NDEO Spray Silver Protect 150ml</v>
      </c>
      <c r="H673" s="18" t="str">
        <f>IF([5]SKU!L674="R","Regular",
IF([5]SKU!L674="P","Promo",
IF([5]SKU!L674="S","Sample",
IF([5]SKU!L674="V","VAS",""))))</f>
        <v>Regular</v>
      </c>
      <c r="I673" s="18" t="str">
        <f>IF([5]SKU!QC674="A","Active",
IF([5]SKU!QC674="D","Discontinue",
IF([5]SKU!QC674="N","NPD","")))</f>
        <v>Discontinue</v>
      </c>
      <c r="J673" s="18" t="str">
        <f>VLOOKUP(IFERROR(VLOOKUP(E673,'[5]Material Status'!A:I,9,0),""),'[5]Material Status'!U:W,3,0)</f>
        <v>Inactive</v>
      </c>
      <c r="K673" s="20" t="str">
        <f>IFERROR(VLOOKUP(E673,'[5]LOG Data SAP'!$D:$AO,11,0),
IF(D673=D672,K672,""))</f>
        <v>8999777004941</v>
      </c>
      <c r="L673" s="20" t="str">
        <f>IFERROR(VLOOKUP(E673,'[5]LOG Data SAP'!$D:$AO,13,0),
IF(D673=D672,L672,""))</f>
        <v>8999777004958</v>
      </c>
      <c r="M673" s="20" t="str">
        <f>IFERROR(VLOOKUP(E673,'[5]LOG Data SAP'!$D:$AO,15,0),
IF(D673=D672,M672,""))</f>
        <v>8999777004965</v>
      </c>
      <c r="N673" s="21">
        <f>[5]SKU!VH674</f>
        <v>1095</v>
      </c>
      <c r="O673" s="22">
        <f>[5]SKU!VN674</f>
        <v>27991</v>
      </c>
      <c r="P673" s="23">
        <f>[5]SKU!VO674</f>
        <v>44926</v>
      </c>
      <c r="Q673" s="24">
        <f>IFERROR(_xlfn.NUMBERVALUE(VLOOKUP(E673,'[5]LOG Data SAP'!$D:$M,9,0)),
IF(D673=D672,Q672,""))</f>
        <v>6</v>
      </c>
      <c r="R673" s="24">
        <f>IFERROR(_xlfn.NUMBERVALUE(VLOOKUP(E673,'[5]LOG Data SAP'!$D:$M,10,0)),
IF(D673=D672,R672,""))</f>
        <v>12</v>
      </c>
      <c r="S673" s="24">
        <f t="shared" si="40"/>
        <v>2</v>
      </c>
      <c r="T673" s="25">
        <f>IFERROR(VLOOKUP($E673,'[5]LOG Data SAP'!$D:$V,17,0)/10,
IF(D673=D672,T672,""))</f>
        <v>4.5</v>
      </c>
      <c r="U673" s="25">
        <f>IFERROR(VLOOKUP($E673,'[5]LOG Data SAP'!$D:$V,18,0)/10,
IF(D673=D672,U672,""))</f>
        <v>4.5</v>
      </c>
      <c r="V673" s="25">
        <f>IFERROR(VLOOKUP($E673,'[5]LOG Data SAP'!$D:$V,19,0)/10,
IF(D673=D672,V672,""))</f>
        <v>16.7</v>
      </c>
      <c r="W673" s="25">
        <f>IFERROR(VLOOKUP($E673,'[5]LOG Data SAP'!$D:$AO,21,0)/10,
IF(D673=D672,W672,""))</f>
        <v>27</v>
      </c>
      <c r="X673" s="25">
        <f>IFERROR(VLOOKUP($E673,'[5]LOG Data SAP'!$D:$AO,22,0)/10,
IF(D673=D672,X672,""))</f>
        <v>4.5</v>
      </c>
      <c r="Y673" s="25">
        <f>IFERROR(VLOOKUP($E673,'[5]LOG Data SAP'!$D:$AO,23,0)/10,
IF(D673=D672,Y672,""))</f>
        <v>16.7</v>
      </c>
      <c r="Z673" s="25">
        <f>IFERROR(VLOOKUP($E673,'[5]LOG Data SAP'!$D:$AO,25,0)/10,
IF(D673=D672,Z672,""))</f>
        <v>28</v>
      </c>
      <c r="AA673" s="25">
        <f>IFERROR(VLOOKUP($E673,'[5]LOG Data SAP'!$D:$AO,26,0)/10,
IF(D673=D672,AA672,""))</f>
        <v>10</v>
      </c>
      <c r="AB673" s="25">
        <f>IFERROR(VLOOKUP($E673,'[5]LOG Data SAP'!$D:$AO,27,0)/10,
IF(D673=D672,AB672,""))</f>
        <v>18.2</v>
      </c>
      <c r="AC673" s="26">
        <f>IFERROR(VLOOKUP($E673,'[5]LOG Data SAP'!$D:$AO,29,0)/IF(VLOOKUP($E673,'[5]LOG Data SAP'!$D:$AO,30,0)="G",1000,1),
IF(D673=D672,AC672,""))</f>
        <v>0.13538999999999998</v>
      </c>
      <c r="AD673" s="26">
        <f>IFERROR(VLOOKUP($E673,'[5]LOG Data SAP'!$D:$AO,31,0)/IF(VLOOKUP($E673,'[5]LOG Data SAP'!$D:$AO,32,0)="G",1000,1),
IF(D673=D672,AD672,""))</f>
        <v>0.81799999999999995</v>
      </c>
      <c r="AE673" s="26">
        <f>IFERROR(VLOOKUP($E673,'[5]LOG Data SAP'!$D:$AO,33,0)/IF(VLOOKUP($E673,'[5]LOG Data SAP'!$D:$AO,34,0)="G",1000,1),
IF(D673=D672,AE672,""))</f>
        <v>1.718</v>
      </c>
      <c r="AF673" s="27">
        <f t="shared" si="41"/>
        <v>338.17500000000001</v>
      </c>
      <c r="AG673" s="27">
        <f t="shared" si="42"/>
        <v>2029.05</v>
      </c>
      <c r="AH673" s="28">
        <f t="shared" si="43"/>
        <v>5.0959999999999998E-3</v>
      </c>
      <c r="AI673" s="18" t="str">
        <f>IFERROR(VLOOKUP(E673,'[5]LOG Data SAP'!$D:$E,2,0),IF(D673=D672,AI672,""))</f>
        <v>NDEO SPY SLV_PRTT_DYN_PWR 150ML</v>
      </c>
      <c r="AJ673" s="20" t="str">
        <f>IFERROR([5]SKU!VI674,IF(D673=D672,AJ672,""))</f>
        <v>82959</v>
      </c>
      <c r="AK673" s="18" t="str">
        <f>VLOOKUP(E673,[5]SKU!I:X,16,FALSE)</f>
        <v>3307.20.00</v>
      </c>
    </row>
    <row r="674" spans="1:37">
      <c r="A674" s="18" t="str">
        <f>[5]SKU!AC676</f>
        <v>Nivea</v>
      </c>
      <c r="B674" s="18" t="str">
        <f>[5]SKU!AE676</f>
        <v>Nivea Deodorant</v>
      </c>
      <c r="C674" s="18" t="str">
        <f>[5]SKU!AJ676</f>
        <v>Deo Male</v>
      </c>
      <c r="D674" s="18" t="str">
        <f>[5]SKU!G676</f>
        <v>NDEO Spray Dry Impact 150ml</v>
      </c>
      <c r="E674" s="19" t="str">
        <f>[5]SKU!I676</f>
        <v>81602-04800-25</v>
      </c>
      <c r="F674" s="19" t="str">
        <f>[5]SKU!J676</f>
        <v>81602-04800-28</v>
      </c>
      <c r="G674" s="18" t="str">
        <f>[5]SKU!K676</f>
        <v>NDEO Spray Dry Impact Plus 150ml</v>
      </c>
      <c r="H674" s="18" t="str">
        <f>IF([5]SKU!L676="R","Regular",
IF([5]SKU!L676="P","Promo",
IF([5]SKU!L676="S","Sample",
IF([5]SKU!L676="V","VAS",""))))</f>
        <v>Regular</v>
      </c>
      <c r="I674" s="18" t="str">
        <f>IF([5]SKU!QC676="A","Active",
IF([5]SKU!QC676="D","Discontinue",
IF([5]SKU!QC676="N","NPD","")))</f>
        <v>Discontinue</v>
      </c>
      <c r="J674" s="18" t="str">
        <f>VLOOKUP(IFERROR(VLOOKUP(E674,'[5]Material Status'!A:I,9,0),""),'[5]Material Status'!U:W,3,0)</f>
        <v>Inactive</v>
      </c>
      <c r="K674" s="20" t="str">
        <f>IFERROR(VLOOKUP(E674,'[5]LOG Data SAP'!$D:$AO,11,0),
IF(D674=D673,K673,""))</f>
        <v>8999777007591</v>
      </c>
      <c r="L674" s="20" t="str">
        <f>IFERROR(VLOOKUP(E674,'[5]LOG Data SAP'!$D:$AO,13,0),
IF(D674=D673,L673,""))</f>
        <v>8999777007607</v>
      </c>
      <c r="M674" s="20" t="str">
        <f>IFERROR(VLOOKUP(E674,'[5]LOG Data SAP'!$D:$AO,15,0),
IF(D674=D673,M673,""))</f>
        <v>8999777007614</v>
      </c>
      <c r="N674" s="21">
        <f>[5]SKU!VH676</f>
        <v>900</v>
      </c>
      <c r="O674" s="22">
        <f>[5]SKU!VN676</f>
        <v>27991</v>
      </c>
      <c r="P674" s="23">
        <f>[5]SKU!VO676</f>
        <v>44926</v>
      </c>
      <c r="Q674" s="24">
        <f>IFERROR(_xlfn.NUMBERVALUE(VLOOKUP(E674,'[5]LOG Data SAP'!$D:$M,9,0)),
IF(D674=D673,Q673,""))</f>
        <v>6</v>
      </c>
      <c r="R674" s="24">
        <f>IFERROR(_xlfn.NUMBERVALUE(VLOOKUP(E674,'[5]LOG Data SAP'!$D:$M,10,0)),
IF(D674=D673,R673,""))</f>
        <v>12</v>
      </c>
      <c r="S674" s="24">
        <f t="shared" si="40"/>
        <v>2</v>
      </c>
      <c r="T674" s="25">
        <f>IFERROR(VLOOKUP($E674,'[5]LOG Data SAP'!$D:$V,17,0)/10,
IF(D674=D673,T673,""))</f>
        <v>4.5</v>
      </c>
      <c r="U674" s="25">
        <f>IFERROR(VLOOKUP($E674,'[5]LOG Data SAP'!$D:$V,18,0)/10,
IF(D674=D673,U673,""))</f>
        <v>4.5</v>
      </c>
      <c r="V674" s="25">
        <f>IFERROR(VLOOKUP($E674,'[5]LOG Data SAP'!$D:$V,19,0)/10,
IF(D674=D673,V673,""))</f>
        <v>16.7</v>
      </c>
      <c r="W674" s="25">
        <f>IFERROR(VLOOKUP($E674,'[5]LOG Data SAP'!$D:$AO,21,0)/10,
IF(D674=D673,W673,""))</f>
        <v>27</v>
      </c>
      <c r="X674" s="25">
        <f>IFERROR(VLOOKUP($E674,'[5]LOG Data SAP'!$D:$AO,22,0)/10,
IF(D674=D673,X673,""))</f>
        <v>4.5</v>
      </c>
      <c r="Y674" s="25">
        <f>IFERROR(VLOOKUP($E674,'[5]LOG Data SAP'!$D:$AO,23,0)/10,
IF(D674=D673,Y673,""))</f>
        <v>16.7</v>
      </c>
      <c r="Z674" s="25">
        <f>IFERROR(VLOOKUP($E674,'[5]LOG Data SAP'!$D:$AO,25,0)/10,
IF(D674=D673,Z673,""))</f>
        <v>28</v>
      </c>
      <c r="AA674" s="25">
        <f>IFERROR(VLOOKUP($E674,'[5]LOG Data SAP'!$D:$AO,26,0)/10,
IF(D674=D673,AA673,""))</f>
        <v>10</v>
      </c>
      <c r="AB674" s="25">
        <f>IFERROR(VLOOKUP($E674,'[5]LOG Data SAP'!$D:$AO,27,0)/10,
IF(D674=D673,AB673,""))</f>
        <v>18.2</v>
      </c>
      <c r="AC674" s="26">
        <f>IFERROR(VLOOKUP($E674,'[5]LOG Data SAP'!$D:$AO,29,0)/IF(VLOOKUP($E674,'[5]LOG Data SAP'!$D:$AO,30,0)="G",1000,1),
IF(D674=D673,AC673,""))</f>
        <v>0.13538999999999998</v>
      </c>
      <c r="AD674" s="26">
        <f>IFERROR(VLOOKUP($E674,'[5]LOG Data SAP'!$D:$AO,31,0)/IF(VLOOKUP($E674,'[5]LOG Data SAP'!$D:$AO,32,0)="G",1000,1),
IF(D674=D673,AD673,""))</f>
        <v>0.81799999999999995</v>
      </c>
      <c r="AE674" s="26">
        <f>IFERROR(VLOOKUP($E674,'[5]LOG Data SAP'!$D:$AO,33,0)/IF(VLOOKUP($E674,'[5]LOG Data SAP'!$D:$AO,34,0)="G",1000,1),
IF(D674=D673,AE673,""))</f>
        <v>1.718</v>
      </c>
      <c r="AF674" s="27">
        <f t="shared" si="41"/>
        <v>338.17500000000001</v>
      </c>
      <c r="AG674" s="27">
        <f t="shared" si="42"/>
        <v>2029.05</v>
      </c>
      <c r="AH674" s="28">
        <f t="shared" si="43"/>
        <v>5.0959999999999998E-3</v>
      </c>
      <c r="AI674" s="18" t="str">
        <f>IFERROR(VLOOKUP(E674,'[5]LOG Data SAP'!$D:$E,2,0),IF(D674=D673,AI673,""))</f>
        <v>NDEO SPY DRY_ML 150ML</v>
      </c>
      <c r="AJ674" s="20" t="str">
        <f>IFERROR([5]SKU!VI676,IF(D674=D673,AJ673,""))</f>
        <v>81602</v>
      </c>
      <c r="AK674" s="18" t="str">
        <f>VLOOKUP(E674,[5]SKU!I:X,16,FALSE)</f>
        <v>3307.20.00</v>
      </c>
    </row>
    <row r="675" spans="1:37">
      <c r="A675" s="18" t="str">
        <f>[5]SKU!AC677</f>
        <v>Nivea</v>
      </c>
      <c r="B675" s="18" t="str">
        <f>[5]SKU!AE677</f>
        <v>Nivea Deodorant</v>
      </c>
      <c r="C675" s="18" t="str">
        <f>[5]SKU!AJ677</f>
        <v>Deo Male</v>
      </c>
      <c r="D675" s="18" t="str">
        <f>[5]SKU!G677</f>
        <v>NDEO Spray Fresh Active 150ml</v>
      </c>
      <c r="E675" s="19" t="str">
        <f>[5]SKU!I677</f>
        <v>82877-04800-28</v>
      </c>
      <c r="F675" s="19" t="str">
        <f>[5]SKU!J677</f>
        <v>82877-04800-28</v>
      </c>
      <c r="G675" s="18" t="str">
        <f>[5]SKU!K677</f>
        <v>NIVEA MEN Fresh Active Deodorant Spray 150ml</v>
      </c>
      <c r="H675" s="18" t="str">
        <f>IF([5]SKU!L677="R","Regular",
IF([5]SKU!L677="P","Promo",
IF([5]SKU!L677="S","Sample",
IF([5]SKU!L677="V","VAS",""))))</f>
        <v>Regular</v>
      </c>
      <c r="I675" s="18" t="str">
        <f>IF([5]SKU!QC677="A","Active",
IF([5]SKU!QC677="D","Discontinue",
IF([5]SKU!QC677="N","NPD","")))</f>
        <v>Discontinue</v>
      </c>
      <c r="J675" s="18" t="str">
        <f>VLOOKUP(IFERROR(VLOOKUP(E675,'[5]Material Status'!A:I,9,0),""),'[5]Material Status'!U:W,3,0)</f>
        <v>Inactive</v>
      </c>
      <c r="K675" s="20" t="str">
        <f>IFERROR(VLOOKUP(E675,'[5]LOG Data SAP'!$D:$AO,11,0),
IF(D675=D674,K674,""))</f>
        <v>8999777007515</v>
      </c>
      <c r="L675" s="20" t="str">
        <f>IFERROR(VLOOKUP(E675,'[5]LOG Data SAP'!$D:$AO,13,0),
IF(D675=D674,L674,""))</f>
        <v>8999777007522</v>
      </c>
      <c r="M675" s="20" t="str">
        <f>IFERROR(VLOOKUP(E675,'[5]LOG Data SAP'!$D:$AO,15,0),
IF(D675=D674,M674,""))</f>
        <v>8999777007539</v>
      </c>
      <c r="N675" s="21">
        <f>[5]SKU!VH677</f>
        <v>1095</v>
      </c>
      <c r="O675" s="22">
        <f>[5]SKU!VN677</f>
        <v>27991</v>
      </c>
      <c r="P675" s="23">
        <f>[5]SKU!VO677</f>
        <v>44926</v>
      </c>
      <c r="Q675" s="24">
        <f>IFERROR(_xlfn.NUMBERVALUE(VLOOKUP(E675,'[5]LOG Data SAP'!$D:$M,9,0)),
IF(D675=D674,Q674,""))</f>
        <v>6</v>
      </c>
      <c r="R675" s="24">
        <f>IFERROR(_xlfn.NUMBERVALUE(VLOOKUP(E675,'[5]LOG Data SAP'!$D:$M,10,0)),
IF(D675=D674,R674,""))</f>
        <v>12</v>
      </c>
      <c r="S675" s="24">
        <f t="shared" si="40"/>
        <v>2</v>
      </c>
      <c r="T675" s="25">
        <f>IFERROR(VLOOKUP($E675,'[5]LOG Data SAP'!$D:$V,17,0)/10,
IF(D675=D674,T674,""))</f>
        <v>4.5</v>
      </c>
      <c r="U675" s="25">
        <f>IFERROR(VLOOKUP($E675,'[5]LOG Data SAP'!$D:$V,18,0)/10,
IF(D675=D674,U674,""))</f>
        <v>4.5</v>
      </c>
      <c r="V675" s="25">
        <f>IFERROR(VLOOKUP($E675,'[5]LOG Data SAP'!$D:$V,19,0)/10,
IF(D675=D674,V674,""))</f>
        <v>16.7</v>
      </c>
      <c r="W675" s="25">
        <f>IFERROR(VLOOKUP($E675,'[5]LOG Data SAP'!$D:$AO,21,0)/10,
IF(D675=D674,W674,""))</f>
        <v>27</v>
      </c>
      <c r="X675" s="25">
        <f>IFERROR(VLOOKUP($E675,'[5]LOG Data SAP'!$D:$AO,22,0)/10,
IF(D675=D674,X674,""))</f>
        <v>4.5</v>
      </c>
      <c r="Y675" s="25">
        <f>IFERROR(VLOOKUP($E675,'[5]LOG Data SAP'!$D:$AO,23,0)/10,
IF(D675=D674,Y674,""))</f>
        <v>16.7</v>
      </c>
      <c r="Z675" s="25">
        <f>IFERROR(VLOOKUP($E675,'[5]LOG Data SAP'!$D:$AO,25,0)/10,
IF(D675=D674,Z674,""))</f>
        <v>28</v>
      </c>
      <c r="AA675" s="25">
        <f>IFERROR(VLOOKUP($E675,'[5]LOG Data SAP'!$D:$AO,26,0)/10,
IF(D675=D674,AA674,""))</f>
        <v>10</v>
      </c>
      <c r="AB675" s="25">
        <f>IFERROR(VLOOKUP($E675,'[5]LOG Data SAP'!$D:$AO,27,0)/10,
IF(D675=D674,AB674,""))</f>
        <v>18</v>
      </c>
      <c r="AC675" s="26">
        <f>IFERROR(VLOOKUP($E675,'[5]LOG Data SAP'!$D:$AO,29,0)/IF(VLOOKUP($E675,'[5]LOG Data SAP'!$D:$AO,30,0)="G",1000,1),
IF(D675=D674,AC674,""))</f>
        <v>0.13100000000000001</v>
      </c>
      <c r="AD675" s="26">
        <f>IFERROR(VLOOKUP($E675,'[5]LOG Data SAP'!$D:$AO,31,0)/IF(VLOOKUP($E675,'[5]LOG Data SAP'!$D:$AO,32,0)="G",1000,1),
IF(D675=D674,AD674,""))</f>
        <v>0.79100000000000004</v>
      </c>
      <c r="AE675" s="26">
        <f>IFERROR(VLOOKUP($E675,'[5]LOG Data SAP'!$D:$AO,33,0)/IF(VLOOKUP($E675,'[5]LOG Data SAP'!$D:$AO,34,0)="G",1000,1),
IF(D675=D674,AE674,""))</f>
        <v>1.6919999999999999</v>
      </c>
      <c r="AF675" s="27">
        <f t="shared" si="41"/>
        <v>338.17500000000001</v>
      </c>
      <c r="AG675" s="27">
        <f t="shared" si="42"/>
        <v>2029.05</v>
      </c>
      <c r="AH675" s="28">
        <f t="shared" si="43"/>
        <v>5.0400000000000002E-3</v>
      </c>
      <c r="AI675" s="18" t="str">
        <f>IFERROR(VLOOKUP(E675,'[5]LOG Data SAP'!$D:$E,2,0),IF(D675=D674,AI674,""))</f>
        <v>NDEO SPY FRS_ACT_ML 150ML AP</v>
      </c>
      <c r="AJ675" s="20" t="str">
        <f>IFERROR([5]SKU!VI677,IF(D675=D674,AJ674,""))</f>
        <v>82877</v>
      </c>
      <c r="AK675" s="18" t="str">
        <f>VLOOKUP(E675,[5]SKU!I:X,16,FALSE)</f>
        <v>3307.20.00</v>
      </c>
    </row>
    <row r="676" spans="1:37">
      <c r="A676" s="18" t="str">
        <f>[5]SKU!AC678</f>
        <v>Nivea</v>
      </c>
      <c r="B676" s="18" t="str">
        <f>[5]SKU!AE678</f>
        <v>Nivea Deodorant</v>
      </c>
      <c r="C676" s="18" t="str">
        <f>[5]SKU!AJ678</f>
        <v>Deo Male</v>
      </c>
      <c r="D676" s="18" t="str">
        <f>[5]SKU!G678</f>
        <v>NDEO Spray Fresh Active 150ml</v>
      </c>
      <c r="E676" s="19" t="str">
        <f>[5]SKU!I678</f>
        <v>82877-04800-25</v>
      </c>
      <c r="F676" s="19" t="str">
        <f>[5]SKU!J678</f>
        <v>82877-04800-28</v>
      </c>
      <c r="G676" s="18" t="str">
        <f>[5]SKU!K678</f>
        <v>NDEO Spray Fresh Active 150ml</v>
      </c>
      <c r="H676" s="18" t="str">
        <f>IF([5]SKU!L678="R","Regular",
IF([5]SKU!L678="P","Promo",
IF([5]SKU!L678="S","Sample",
IF([5]SKU!L678="V","VAS",""))))</f>
        <v>Regular</v>
      </c>
      <c r="I676" s="18" t="str">
        <f>IF([5]SKU!QC678="A","Active",
IF([5]SKU!QC678="D","Discontinue",
IF([5]SKU!QC678="N","NPD","")))</f>
        <v>Discontinue</v>
      </c>
      <c r="J676" s="18" t="str">
        <f>VLOOKUP(IFERROR(VLOOKUP(E676,'[5]Material Status'!A:I,9,0),""),'[5]Material Status'!U:W,3,0)</f>
        <v>Inactive</v>
      </c>
      <c r="K676" s="20" t="str">
        <f>IFERROR(VLOOKUP(E676,'[5]LOG Data SAP'!$D:$AO,11,0),
IF(D676=D675,K675,""))</f>
        <v>8999777007515</v>
      </c>
      <c r="L676" s="20" t="str">
        <f>IFERROR(VLOOKUP(E676,'[5]LOG Data SAP'!$D:$AO,13,0),
IF(D676=D675,L675,""))</f>
        <v>8999777007522</v>
      </c>
      <c r="M676" s="20" t="str">
        <f>IFERROR(VLOOKUP(E676,'[5]LOG Data SAP'!$D:$AO,15,0),
IF(D676=D675,M675,""))</f>
        <v>8999777007539</v>
      </c>
      <c r="N676" s="21">
        <f>[5]SKU!VH678</f>
        <v>1095</v>
      </c>
      <c r="O676" s="22">
        <f>[5]SKU!VN678</f>
        <v>27991</v>
      </c>
      <c r="P676" s="23">
        <f>[5]SKU!VO678</f>
        <v>44926</v>
      </c>
      <c r="Q676" s="24">
        <f>IFERROR(_xlfn.NUMBERVALUE(VLOOKUP(E676,'[5]LOG Data SAP'!$D:$M,9,0)),
IF(D676=D675,Q675,""))</f>
        <v>6</v>
      </c>
      <c r="R676" s="24">
        <f>IFERROR(_xlfn.NUMBERVALUE(VLOOKUP(E676,'[5]LOG Data SAP'!$D:$M,10,0)),
IF(D676=D675,R675,""))</f>
        <v>12</v>
      </c>
      <c r="S676" s="24">
        <f t="shared" si="40"/>
        <v>2</v>
      </c>
      <c r="T676" s="25">
        <f>IFERROR(VLOOKUP($E676,'[5]LOG Data SAP'!$D:$V,17,0)/10,
IF(D676=D675,T675,""))</f>
        <v>4.5</v>
      </c>
      <c r="U676" s="25">
        <f>IFERROR(VLOOKUP($E676,'[5]LOG Data SAP'!$D:$V,18,0)/10,
IF(D676=D675,U675,""))</f>
        <v>4.5</v>
      </c>
      <c r="V676" s="25">
        <f>IFERROR(VLOOKUP($E676,'[5]LOG Data SAP'!$D:$V,19,0)/10,
IF(D676=D675,V675,""))</f>
        <v>16.7</v>
      </c>
      <c r="W676" s="25">
        <f>IFERROR(VLOOKUP($E676,'[5]LOG Data SAP'!$D:$AO,21,0)/10,
IF(D676=D675,W675,""))</f>
        <v>27</v>
      </c>
      <c r="X676" s="25">
        <f>IFERROR(VLOOKUP($E676,'[5]LOG Data SAP'!$D:$AO,22,0)/10,
IF(D676=D675,X675,""))</f>
        <v>4.5</v>
      </c>
      <c r="Y676" s="25">
        <f>IFERROR(VLOOKUP($E676,'[5]LOG Data SAP'!$D:$AO,23,0)/10,
IF(D676=D675,Y675,""))</f>
        <v>16.7</v>
      </c>
      <c r="Z676" s="25">
        <f>IFERROR(VLOOKUP($E676,'[5]LOG Data SAP'!$D:$AO,25,0)/10,
IF(D676=D675,Z675,""))</f>
        <v>28</v>
      </c>
      <c r="AA676" s="25">
        <f>IFERROR(VLOOKUP($E676,'[5]LOG Data SAP'!$D:$AO,26,0)/10,
IF(D676=D675,AA675,""))</f>
        <v>10</v>
      </c>
      <c r="AB676" s="25">
        <f>IFERROR(VLOOKUP($E676,'[5]LOG Data SAP'!$D:$AO,27,0)/10,
IF(D676=D675,AB675,""))</f>
        <v>18.2</v>
      </c>
      <c r="AC676" s="26">
        <f>IFERROR(VLOOKUP($E676,'[5]LOG Data SAP'!$D:$AO,29,0)/IF(VLOOKUP($E676,'[5]LOG Data SAP'!$D:$AO,30,0)="G",1000,1),
IF(D676=D675,AC675,""))</f>
        <v>0.13538999999999998</v>
      </c>
      <c r="AD676" s="26">
        <f>IFERROR(VLOOKUP($E676,'[5]LOG Data SAP'!$D:$AO,31,0)/IF(VLOOKUP($E676,'[5]LOG Data SAP'!$D:$AO,32,0)="G",1000,1),
IF(D676=D675,AD675,""))</f>
        <v>0.81799999999999995</v>
      </c>
      <c r="AE676" s="26">
        <f>IFERROR(VLOOKUP($E676,'[5]LOG Data SAP'!$D:$AO,33,0)/IF(VLOOKUP($E676,'[5]LOG Data SAP'!$D:$AO,34,0)="G",1000,1),
IF(D676=D675,AE675,""))</f>
        <v>1.718</v>
      </c>
      <c r="AF676" s="27">
        <f t="shared" si="41"/>
        <v>338.17500000000001</v>
      </c>
      <c r="AG676" s="27">
        <f t="shared" si="42"/>
        <v>2029.05</v>
      </c>
      <c r="AH676" s="28">
        <f t="shared" si="43"/>
        <v>5.0959999999999998E-3</v>
      </c>
      <c r="AI676" s="18" t="str">
        <f>IFERROR(VLOOKUP(E676,'[5]LOG Data SAP'!$D:$E,2,0),IF(D676=D675,AI675,""))</f>
        <v>NDEO SPY FRS_AP_ML 150ML</v>
      </c>
      <c r="AJ676" s="20" t="str">
        <f>IFERROR([5]SKU!VI678,IF(D676=D675,AJ675,""))</f>
        <v>82877</v>
      </c>
      <c r="AK676" s="18" t="str">
        <f>VLOOKUP(E676,[5]SKU!I:X,16,FALSE)</f>
        <v>3307.20.00</v>
      </c>
    </row>
    <row r="677" spans="1:37">
      <c r="A677" s="18" t="str">
        <f>[5]SKU!AC679</f>
        <v>Nivea</v>
      </c>
      <c r="B677" s="18" t="str">
        <f>[5]SKU!AE679</f>
        <v>Nivea Deodorant</v>
      </c>
      <c r="C677" s="18" t="str">
        <f>[5]SKU!AJ679</f>
        <v>Deo Female</v>
      </c>
      <c r="D677" s="18" t="str">
        <f>[5]SKU!G679</f>
        <v>NDEO Lotion Brightening Hijab Fresh</v>
      </c>
      <c r="E677" s="19" t="str">
        <f>[5]SKU!I679</f>
        <v>98535-04800-32</v>
      </c>
      <c r="F677" s="19" t="str">
        <f>[5]SKU!J679</f>
        <v>98535-04800-32</v>
      </c>
      <c r="G677" s="18" t="str">
        <f>[5]SKU!K679</f>
        <v>NIVEA Brightening Hijab Fresh Deodorant Lotion</v>
      </c>
      <c r="H677" s="18" t="str">
        <f>IF([5]SKU!L679="R","Regular",
IF([5]SKU!L679="P","Promo",
IF([5]SKU!L679="S","Sample",
IF([5]SKU!L679="V","VAS",""))))</f>
        <v>Regular</v>
      </c>
      <c r="I677" s="18" t="str">
        <f>IF([5]SKU!QC679="A","Active",
IF([5]SKU!QC679="D","Discontinue",
IF([5]SKU!QC679="N","NPD","")))</f>
        <v>Active</v>
      </c>
      <c r="J677" s="18" t="str">
        <f>VLOOKUP(IFERROR(VLOOKUP(E677,'[5]Material Status'!A:I,9,0),""),'[5]Material Status'!U:W,3,0)</f>
        <v>Active</v>
      </c>
      <c r="K677" s="20" t="str">
        <f>IFERROR(VLOOKUP(E677,'[5]LOG Data SAP'!$D:$AO,11,0),
IF(D677=D676,K676,""))</f>
        <v>8999777018191</v>
      </c>
      <c r="L677" s="20" t="str">
        <f>IFERROR(VLOOKUP(E677,'[5]LOG Data SAP'!$D:$AO,13,0),
IF(D677=D676,L676,""))</f>
        <v>8999777018337</v>
      </c>
      <c r="M677" s="20" t="str">
        <f>IFERROR(VLOOKUP(E677,'[5]LOG Data SAP'!$D:$AO,15,0),
IF(D677=D676,M676,""))</f>
        <v>8999777018344</v>
      </c>
      <c r="N677" s="21">
        <f>[5]SKU!VH679</f>
        <v>1095</v>
      </c>
      <c r="O677" s="22">
        <f>[5]SKU!VN679</f>
        <v>2125</v>
      </c>
      <c r="P677" s="23">
        <f>[5]SKU!VO679</f>
        <v>45383</v>
      </c>
      <c r="Q677" s="24">
        <f>IFERROR(_xlfn.NUMBERVALUE(VLOOKUP(E677,'[5]LOG Data SAP'!$D:$M,9,0)),
IF(D677=D676,Q676,""))</f>
        <v>12</v>
      </c>
      <c r="R677" s="24">
        <f>IFERROR(_xlfn.NUMBERVALUE(VLOOKUP(E677,'[5]LOG Data SAP'!$D:$M,10,0)),
IF(D677=D676,R676,""))</f>
        <v>180</v>
      </c>
      <c r="S677" s="24">
        <f t="shared" si="40"/>
        <v>15</v>
      </c>
      <c r="T677" s="25">
        <f>IFERROR(VLOOKUP($E677,'[5]LOG Data SAP'!$D:$V,17,0)/10,
IF(D677=D676,T676,""))</f>
        <v>8.8000000000000007</v>
      </c>
      <c r="U677" s="25">
        <f>IFERROR(VLOOKUP($E677,'[5]LOG Data SAP'!$D:$V,18,0)/10,
IF(D677=D676,U676,""))</f>
        <v>13.1</v>
      </c>
      <c r="V677" s="25">
        <f>IFERROR(VLOOKUP($E677,'[5]LOG Data SAP'!$D:$V,19,0)/10,
IF(D677=D676,V676,""))</f>
        <v>1.4</v>
      </c>
      <c r="W677" s="25">
        <f>IFERROR(VLOOKUP($E677,'[5]LOG Data SAP'!$D:$AO,21,0)/10,
IF(D677=D676,W676,""))</f>
        <v>17.600000000000001</v>
      </c>
      <c r="X677" s="25">
        <f>IFERROR(VLOOKUP($E677,'[5]LOG Data SAP'!$D:$AO,22,0)/10,
IF(D677=D676,X676,""))</f>
        <v>13.1</v>
      </c>
      <c r="Y677" s="25">
        <f>IFERROR(VLOOKUP($E677,'[5]LOG Data SAP'!$D:$AO,23,0)/10,
IF(D677=D676,Y676,""))</f>
        <v>1.4</v>
      </c>
      <c r="Z677" s="25">
        <f>IFERROR(VLOOKUP($E677,'[5]LOG Data SAP'!$D:$AO,25,0)/10,
IF(D677=D676,Z676,""))</f>
        <v>27.3</v>
      </c>
      <c r="AA677" s="25">
        <f>IFERROR(VLOOKUP($E677,'[5]LOG Data SAP'!$D:$AO,26,0)/10,
IF(D677=D676,AA676,""))</f>
        <v>18.3</v>
      </c>
      <c r="AB677" s="25">
        <f>IFERROR(VLOOKUP($E677,'[5]LOG Data SAP'!$D:$AO,27,0)/10,
IF(D677=D676,AB676,""))</f>
        <v>18.5</v>
      </c>
      <c r="AC677" s="26">
        <f>IFERROR(VLOOKUP($E677,'[5]LOG Data SAP'!$D:$AO,29,0)/IF(VLOOKUP($E677,'[5]LOG Data SAP'!$D:$AO,30,0)="G",1000,1),
IF(D677=D676,AC676,""))</f>
        <v>1.392E-2</v>
      </c>
      <c r="AD677" s="26">
        <f>IFERROR(VLOOKUP($E677,'[5]LOG Data SAP'!$D:$AO,31,0)/IF(VLOOKUP($E677,'[5]LOG Data SAP'!$D:$AO,32,0)="G",1000,1),
IF(D677=D676,AD676,""))</f>
        <v>0.2</v>
      </c>
      <c r="AE677" s="26">
        <f>IFERROR(VLOOKUP($E677,'[5]LOG Data SAP'!$D:$AO,33,0)/IF(VLOOKUP($E677,'[5]LOG Data SAP'!$D:$AO,34,0)="G",1000,1),
IF(D677=D676,AE676,""))</f>
        <v>3</v>
      </c>
      <c r="AF677" s="27">
        <f t="shared" si="41"/>
        <v>161.392</v>
      </c>
      <c r="AG677" s="27">
        <f t="shared" si="42"/>
        <v>322.78399999999999</v>
      </c>
      <c r="AH677" s="28">
        <f t="shared" si="43"/>
        <v>9.2424150000000004E-3</v>
      </c>
      <c r="AI677" s="18" t="str">
        <f>IFERROR(VLOOKUP(E677,'[5]LOG Data SAP'!$D:$E,2,0),IF(D677=D676,AI676,""))</f>
        <v>NDEO CRM SCH HJB_FRS_FML 9ML</v>
      </c>
      <c r="AJ677" s="20" t="str">
        <f>IFERROR([5]SKU!VI679,IF(D677=D676,AJ676,""))</f>
        <v>98535</v>
      </c>
      <c r="AK677" s="18" t="str">
        <f>VLOOKUP(E677,[5]SKU!I:X,16,FALSE)</f>
        <v>3307.20.00</v>
      </c>
    </row>
    <row r="678" spans="1:37">
      <c r="A678" s="18" t="str">
        <f>[5]SKU!AC680</f>
        <v>Nivea</v>
      </c>
      <c r="B678" s="18" t="str">
        <f>[5]SKU!AE680</f>
        <v>Nivea Deodorant</v>
      </c>
      <c r="C678" s="18" t="str">
        <f>[5]SKU!AJ680</f>
        <v>Deo Male</v>
      </c>
      <c r="D678" s="18" t="str">
        <f>[5]SKU!G680</f>
        <v>NDEO Lotion Cool Kick Cool Blue</v>
      </c>
      <c r="E678" s="19" t="str">
        <f>[5]SKU!I680</f>
        <v>95672-04800-32</v>
      </c>
      <c r="F678" s="19" t="str">
        <f>[5]SKU!J680</f>
        <v>95672-04800-32</v>
      </c>
      <c r="G678" s="18" t="str">
        <f>[5]SKU!K680</f>
        <v>NIVEA MEN Cool Kick Cool Blue Deodorant Lotion</v>
      </c>
      <c r="H678" s="18" t="str">
        <f>IF([5]SKU!L680="R","Regular",
IF([5]SKU!L680="P","Promo",
IF([5]SKU!L680="S","Sample",
IF([5]SKU!L680="V","VAS",""))))</f>
        <v>Regular</v>
      </c>
      <c r="I678" s="18" t="str">
        <f>IF([5]SKU!QC680="A","Active",
IF([5]SKU!QC680="D","Discontinue",
IF([5]SKU!QC680="N","NPD","")))</f>
        <v>Active</v>
      </c>
      <c r="J678" s="18" t="str">
        <f>VLOOKUP(IFERROR(VLOOKUP(E678,'[5]Material Status'!A:I,9,0),""),'[5]Material Status'!U:W,3,0)</f>
        <v>Active</v>
      </c>
      <c r="K678" s="20" t="str">
        <f>IFERROR(VLOOKUP(E678,'[5]LOG Data SAP'!$D:$AO,11,0),
IF(D678=D677,K677,""))</f>
        <v>8999777018351</v>
      </c>
      <c r="L678" s="20" t="str">
        <f>IFERROR(VLOOKUP(E678,'[5]LOG Data SAP'!$D:$AO,13,0),
IF(D678=D677,L677,""))</f>
        <v>8999777018368</v>
      </c>
      <c r="M678" s="20" t="str">
        <f>IFERROR(VLOOKUP(E678,'[5]LOG Data SAP'!$D:$AO,15,0),
IF(D678=D677,M677,""))</f>
        <v>8999777018375</v>
      </c>
      <c r="N678" s="21">
        <f>[5]SKU!VH680</f>
        <v>1095</v>
      </c>
      <c r="O678" s="22">
        <f>[5]SKU!VN680</f>
        <v>2125</v>
      </c>
      <c r="P678" s="23">
        <f>[5]SKU!VO680</f>
        <v>45383</v>
      </c>
      <c r="Q678" s="24">
        <f>IFERROR(_xlfn.NUMBERVALUE(VLOOKUP(E678,'[5]LOG Data SAP'!$D:$M,9,0)),
IF(D678=D677,Q677,""))</f>
        <v>12</v>
      </c>
      <c r="R678" s="24">
        <f>IFERROR(_xlfn.NUMBERVALUE(VLOOKUP(E678,'[5]LOG Data SAP'!$D:$M,10,0)),
IF(D678=D677,R677,""))</f>
        <v>180</v>
      </c>
      <c r="S678" s="24">
        <f t="shared" si="40"/>
        <v>15</v>
      </c>
      <c r="T678" s="25">
        <f>IFERROR(VLOOKUP($E678,'[5]LOG Data SAP'!$D:$V,17,0)/10,
IF(D678=D677,T677,""))</f>
        <v>8.8000000000000007</v>
      </c>
      <c r="U678" s="25">
        <f>IFERROR(VLOOKUP($E678,'[5]LOG Data SAP'!$D:$V,18,0)/10,
IF(D678=D677,U677,""))</f>
        <v>13.1</v>
      </c>
      <c r="V678" s="25">
        <f>IFERROR(VLOOKUP($E678,'[5]LOG Data SAP'!$D:$V,19,0)/10,
IF(D678=D677,V677,""))</f>
        <v>1.4</v>
      </c>
      <c r="W678" s="25">
        <f>IFERROR(VLOOKUP($E678,'[5]LOG Data SAP'!$D:$AO,21,0)/10,
IF(D678=D677,W677,""))</f>
        <v>17.600000000000001</v>
      </c>
      <c r="X678" s="25">
        <f>IFERROR(VLOOKUP($E678,'[5]LOG Data SAP'!$D:$AO,22,0)/10,
IF(D678=D677,X677,""))</f>
        <v>13.1</v>
      </c>
      <c r="Y678" s="25">
        <f>IFERROR(VLOOKUP($E678,'[5]LOG Data SAP'!$D:$AO,23,0)/10,
IF(D678=D677,Y677,""))</f>
        <v>1.4</v>
      </c>
      <c r="Z678" s="25">
        <f>IFERROR(VLOOKUP($E678,'[5]LOG Data SAP'!$D:$AO,25,0)/10,
IF(D678=D677,Z677,""))</f>
        <v>27.3</v>
      </c>
      <c r="AA678" s="25">
        <f>IFERROR(VLOOKUP($E678,'[5]LOG Data SAP'!$D:$AO,26,0)/10,
IF(D678=D677,AA677,""))</f>
        <v>18.3</v>
      </c>
      <c r="AB678" s="25">
        <f>IFERROR(VLOOKUP($E678,'[5]LOG Data SAP'!$D:$AO,27,0)/10,
IF(D678=D677,AB677,""))</f>
        <v>18.5</v>
      </c>
      <c r="AC678" s="26">
        <f>IFERROR(VLOOKUP($E678,'[5]LOG Data SAP'!$D:$AO,29,0)/IF(VLOOKUP($E678,'[5]LOG Data SAP'!$D:$AO,30,0)="G",1000,1),
IF(D678=D677,AC677,""))</f>
        <v>1.392E-2</v>
      </c>
      <c r="AD678" s="26">
        <f>IFERROR(VLOOKUP($E678,'[5]LOG Data SAP'!$D:$AO,31,0)/IF(VLOOKUP($E678,'[5]LOG Data SAP'!$D:$AO,32,0)="G",1000,1),
IF(D678=D677,AD677,""))</f>
        <v>0.2</v>
      </c>
      <c r="AE678" s="26">
        <f>IFERROR(VLOOKUP($E678,'[5]LOG Data SAP'!$D:$AO,33,0)/IF(VLOOKUP($E678,'[5]LOG Data SAP'!$D:$AO,34,0)="G",1000,1),
IF(D678=D677,AE677,""))</f>
        <v>3</v>
      </c>
      <c r="AF678" s="27">
        <f t="shared" si="41"/>
        <v>161.392</v>
      </c>
      <c r="AG678" s="27">
        <f t="shared" si="42"/>
        <v>322.78399999999999</v>
      </c>
      <c r="AH678" s="28">
        <f t="shared" si="43"/>
        <v>9.2424150000000004E-3</v>
      </c>
      <c r="AI678" s="18" t="str">
        <f>IFERROR(VLOOKUP(E678,'[5]LOG Data SAP'!$D:$E,2,0),IF(D678=D677,AI677,""))</f>
        <v>NDEO CRM SCH CL_KCK_ML 9ML</v>
      </c>
      <c r="AJ678" s="20" t="str">
        <f>IFERROR([5]SKU!VI680,IF(D678=D677,AJ677,""))</f>
        <v>95672</v>
      </c>
      <c r="AK678" s="18" t="str">
        <f>VLOOKUP(E678,[5]SKU!I:X,16,FALSE)</f>
        <v>3307.20.00</v>
      </c>
    </row>
    <row r="679" spans="1:37">
      <c r="A679" s="18" t="str">
        <f>[5]SKU!AC681</f>
        <v>Nivea</v>
      </c>
      <c r="B679" s="18" t="str">
        <f>[5]SKU!AE681</f>
        <v>Nivea Deodorant</v>
      </c>
      <c r="C679" s="18" t="str">
        <f>[5]SKU!AJ681</f>
        <v>Deo Female</v>
      </c>
      <c r="D679" s="18" t="str">
        <f>[5]SKU!G681</f>
        <v>NDEO Lotion Extra Brightening</v>
      </c>
      <c r="E679" s="19" t="str">
        <f>[5]SKU!I681</f>
        <v>98534-04800-32</v>
      </c>
      <c r="F679" s="19" t="str">
        <f>[5]SKU!J681</f>
        <v>98534-04800-32</v>
      </c>
      <c r="G679" s="18" t="str">
        <f>[5]SKU!K681</f>
        <v>NIVEA Extra Brightening Deodorant Lotion</v>
      </c>
      <c r="H679" s="18" t="str">
        <f>IF([5]SKU!L681="R","Regular",
IF([5]SKU!L681="P","Promo",
IF([5]SKU!L681="S","Sample",
IF([5]SKU!L681="V","VAS",""))))</f>
        <v>Regular</v>
      </c>
      <c r="I679" s="18" t="str">
        <f>IF([5]SKU!QC681="A","Active",
IF([5]SKU!QC681="D","Discontinue",
IF([5]SKU!QC681="N","NPD","")))</f>
        <v>Active</v>
      </c>
      <c r="J679" s="18" t="str">
        <f>VLOOKUP(IFERROR(VLOOKUP(E679,'[5]Material Status'!A:I,9,0),""),'[5]Material Status'!U:W,3,0)</f>
        <v>Active</v>
      </c>
      <c r="K679" s="20" t="str">
        <f>IFERROR(VLOOKUP(E679,'[5]LOG Data SAP'!$D:$AO,11,0),
IF(D679=D678,K678,""))</f>
        <v>8999777018160</v>
      </c>
      <c r="L679" s="20" t="str">
        <f>IFERROR(VLOOKUP(E679,'[5]LOG Data SAP'!$D:$AO,13,0),
IF(D679=D678,L678,""))</f>
        <v>8999777018313</v>
      </c>
      <c r="M679" s="20" t="str">
        <f>IFERROR(VLOOKUP(E679,'[5]LOG Data SAP'!$D:$AO,15,0),
IF(D679=D678,M678,""))</f>
        <v>8999777018320</v>
      </c>
      <c r="N679" s="21">
        <f>[5]SKU!VH681</f>
        <v>1095</v>
      </c>
      <c r="O679" s="22">
        <f>[5]SKU!VN681</f>
        <v>2125</v>
      </c>
      <c r="P679" s="23">
        <f>[5]SKU!VO681</f>
        <v>45383</v>
      </c>
      <c r="Q679" s="24">
        <f>IFERROR(_xlfn.NUMBERVALUE(VLOOKUP(E679,'[5]LOG Data SAP'!$D:$M,9,0)),
IF(D679=D678,Q678,""))</f>
        <v>12</v>
      </c>
      <c r="R679" s="24">
        <f>IFERROR(_xlfn.NUMBERVALUE(VLOOKUP(E679,'[5]LOG Data SAP'!$D:$M,10,0)),
IF(D679=D678,R678,""))</f>
        <v>180</v>
      </c>
      <c r="S679" s="24">
        <f t="shared" si="40"/>
        <v>15</v>
      </c>
      <c r="T679" s="25">
        <f>IFERROR(VLOOKUP($E679,'[5]LOG Data SAP'!$D:$V,17,0)/10,
IF(D679=D678,T678,""))</f>
        <v>8.8000000000000007</v>
      </c>
      <c r="U679" s="25">
        <f>IFERROR(VLOOKUP($E679,'[5]LOG Data SAP'!$D:$V,18,0)/10,
IF(D679=D678,U678,""))</f>
        <v>13.1</v>
      </c>
      <c r="V679" s="25">
        <f>IFERROR(VLOOKUP($E679,'[5]LOG Data SAP'!$D:$V,19,0)/10,
IF(D679=D678,V678,""))</f>
        <v>1.4</v>
      </c>
      <c r="W679" s="25">
        <f>IFERROR(VLOOKUP($E679,'[5]LOG Data SAP'!$D:$AO,21,0)/10,
IF(D679=D678,W678,""))</f>
        <v>17.600000000000001</v>
      </c>
      <c r="X679" s="25">
        <f>IFERROR(VLOOKUP($E679,'[5]LOG Data SAP'!$D:$AO,22,0)/10,
IF(D679=D678,X678,""))</f>
        <v>13.1</v>
      </c>
      <c r="Y679" s="25">
        <f>IFERROR(VLOOKUP($E679,'[5]LOG Data SAP'!$D:$AO,23,0)/10,
IF(D679=D678,Y678,""))</f>
        <v>1.4</v>
      </c>
      <c r="Z679" s="25">
        <f>IFERROR(VLOOKUP($E679,'[5]LOG Data SAP'!$D:$AO,25,0)/10,
IF(D679=D678,Z678,""))</f>
        <v>27.3</v>
      </c>
      <c r="AA679" s="25">
        <f>IFERROR(VLOOKUP($E679,'[5]LOG Data SAP'!$D:$AO,26,0)/10,
IF(D679=D678,AA678,""))</f>
        <v>18.3</v>
      </c>
      <c r="AB679" s="25">
        <f>IFERROR(VLOOKUP($E679,'[5]LOG Data SAP'!$D:$AO,27,0)/10,
IF(D679=D678,AB678,""))</f>
        <v>18.5</v>
      </c>
      <c r="AC679" s="26">
        <f>IFERROR(VLOOKUP($E679,'[5]LOG Data SAP'!$D:$AO,29,0)/IF(VLOOKUP($E679,'[5]LOG Data SAP'!$D:$AO,30,0)="G",1000,1),
IF(D679=D678,AC678,""))</f>
        <v>1.392E-2</v>
      </c>
      <c r="AD679" s="26">
        <f>IFERROR(VLOOKUP($E679,'[5]LOG Data SAP'!$D:$AO,31,0)/IF(VLOOKUP($E679,'[5]LOG Data SAP'!$D:$AO,32,0)="G",1000,1),
IF(D679=D678,AD678,""))</f>
        <v>0.2</v>
      </c>
      <c r="AE679" s="26">
        <f>IFERROR(VLOOKUP($E679,'[5]LOG Data SAP'!$D:$AO,33,0)/IF(VLOOKUP($E679,'[5]LOG Data SAP'!$D:$AO,34,0)="G",1000,1),
IF(D679=D678,AE678,""))</f>
        <v>3</v>
      </c>
      <c r="AF679" s="27">
        <f t="shared" si="41"/>
        <v>161.392</v>
      </c>
      <c r="AG679" s="27">
        <f t="shared" si="42"/>
        <v>322.78399999999999</v>
      </c>
      <c r="AH679" s="28">
        <f t="shared" si="43"/>
        <v>9.2424150000000004E-3</v>
      </c>
      <c r="AI679" s="18" t="str">
        <f>IFERROR(VLOOKUP(E679,'[5]LOG Data SAP'!$D:$E,2,0),IF(D679=D678,AI678,""))</f>
        <v>NDEO CRM SCH XTR_BRG_FML 9ML</v>
      </c>
      <c r="AJ679" s="20" t="str">
        <f>IFERROR([5]SKU!VI681,IF(D679=D678,AJ678,""))</f>
        <v>98534</v>
      </c>
      <c r="AK679" s="18" t="str">
        <f>VLOOKUP(E679,[5]SKU!I:X,16,FALSE)</f>
        <v>3307.20.00</v>
      </c>
    </row>
    <row r="680" spans="1:37">
      <c r="A680" s="18" t="str">
        <f>[5]SKU!AC682</f>
        <v>Nivea</v>
      </c>
      <c r="B680" s="18" t="str">
        <f>[5]SKU!AE682</f>
        <v>Nivea Deodorant</v>
      </c>
      <c r="C680" s="18" t="str">
        <f>[5]SKU!AJ682</f>
        <v>Deo Male</v>
      </c>
      <c r="D680" s="18" t="str">
        <f>[5]SKU!G682</f>
        <v>Nivea Men Deep Clean Pack</v>
      </c>
      <c r="E680" s="19" t="str">
        <f>[5]SKU!I682</f>
        <v>48332-00185-00</v>
      </c>
      <c r="F680" s="19" t="str">
        <f>[5]SKU!J682</f>
        <v>48332-00185-00</v>
      </c>
      <c r="G680" s="18" t="str">
        <f>[5]SKU!K682</f>
        <v>NIVEA MEN Deep Clean Pack</v>
      </c>
      <c r="H680" s="18" t="str">
        <f>IF([5]SKU!L682="R","Regular",
IF([5]SKU!L682="P","Promo",
IF([5]SKU!L682="S","Sample",
IF([5]SKU!L682="V","VAS",""))))</f>
        <v>VAS</v>
      </c>
      <c r="I680" s="18" t="str">
        <f>IF([5]SKU!QC682="A","Active",
IF([5]SKU!QC682="D","Discontinue",
IF([5]SKU!QC682="N","NPD","")))</f>
        <v>Discontinue</v>
      </c>
      <c r="J680" s="18" t="str">
        <f>VLOOKUP(IFERROR(VLOOKUP(E680,'[5]Material Status'!A:I,9,0),""),'[5]Material Status'!U:W,3,0)</f>
        <v>Inactive</v>
      </c>
      <c r="K680" s="20" t="str">
        <f>IFERROR(VLOOKUP(E680,'[5]LOG Data SAP'!$D:$AO,11,0),
IF(D680=D679,K679,""))</f>
        <v>8999777010676</v>
      </c>
      <c r="L680" s="20" t="str">
        <f>IFERROR(VLOOKUP(E680,'[5]LOG Data SAP'!$D:$AO,13,0),
IF(D680=D679,L679,""))</f>
        <v/>
      </c>
      <c r="M680" s="20" t="str">
        <f>IFERROR(VLOOKUP(E680,'[5]LOG Data SAP'!$D:$AO,15,0),
IF(D680=D679,M679,""))</f>
        <v>8999777015763</v>
      </c>
      <c r="N680" s="21">
        <f>[5]SKU!VH682</f>
        <v>900</v>
      </c>
      <c r="O680" s="22" t="str">
        <f>[5]SKU!VN682</f>
        <v/>
      </c>
      <c r="P680" s="23">
        <f>[5]SKU!VO682</f>
        <v>44926</v>
      </c>
      <c r="Q680" s="24">
        <f>IFERROR(_xlfn.NUMBERVALUE(VLOOKUP(E680,'[5]LOG Data SAP'!$D:$M,9,0)),
IF(D680=D679,Q679,""))</f>
        <v>0</v>
      </c>
      <c r="R680" s="24">
        <f>IFERROR(_xlfn.NUMBERVALUE(VLOOKUP(E680,'[5]LOG Data SAP'!$D:$M,10,0)),
IF(D680=D679,R679,""))</f>
        <v>12</v>
      </c>
      <c r="S680" s="24">
        <f t="shared" si="40"/>
        <v>0</v>
      </c>
      <c r="T680" s="25">
        <f>IFERROR(VLOOKUP($E680,'[5]LOG Data SAP'!$D:$V,17,0)/10,
IF(D680=D679,T679,""))</f>
        <v>26</v>
      </c>
      <c r="U680" s="25">
        <f>IFERROR(VLOOKUP($E680,'[5]LOG Data SAP'!$D:$V,18,0)/10,
IF(D680=D679,U679,""))</f>
        <v>5.6</v>
      </c>
      <c r="V680" s="25">
        <f>IFERROR(VLOOKUP($E680,'[5]LOG Data SAP'!$D:$V,19,0)/10,
IF(D680=D679,V679,""))</f>
        <v>19</v>
      </c>
      <c r="W680" s="25">
        <f>IFERROR(VLOOKUP($E680,'[5]LOG Data SAP'!$D:$AO,21,0)/10,
IF(D680=D679,W679,""))</f>
        <v>0</v>
      </c>
      <c r="X680" s="25">
        <f>IFERROR(VLOOKUP($E680,'[5]LOG Data SAP'!$D:$AO,22,0)/10,
IF(D680=D679,X679,""))</f>
        <v>0</v>
      </c>
      <c r="Y680" s="25">
        <f>IFERROR(VLOOKUP($E680,'[5]LOG Data SAP'!$D:$AO,23,0)/10,
IF(D680=D679,Y679,""))</f>
        <v>0</v>
      </c>
      <c r="Z680" s="25">
        <f>IFERROR(VLOOKUP($E680,'[5]LOG Data SAP'!$D:$AO,25,0)/10,
IF(D680=D679,Z679,""))</f>
        <v>53.6</v>
      </c>
      <c r="AA680" s="25">
        <f>IFERROR(VLOOKUP($E680,'[5]LOG Data SAP'!$D:$AO,26,0)/10,
IF(D680=D679,AA679,""))</f>
        <v>35.6</v>
      </c>
      <c r="AB680" s="25">
        <f>IFERROR(VLOOKUP($E680,'[5]LOG Data SAP'!$D:$AO,27,0)/10,
IF(D680=D679,AB679,""))</f>
        <v>21.2</v>
      </c>
      <c r="AC680" s="26">
        <f>IFERROR(VLOOKUP($E680,'[5]LOG Data SAP'!$D:$AO,29,0)/IF(VLOOKUP($E680,'[5]LOG Data SAP'!$D:$AO,30,0)="G",1000,1),
IF(D680=D679,AC679,""))</f>
        <v>0.39</v>
      </c>
      <c r="AD680" s="26">
        <f>IFERROR(VLOOKUP($E680,'[5]LOG Data SAP'!$D:$AO,31,0)/IF(VLOOKUP($E680,'[5]LOG Data SAP'!$D:$AO,32,0)="G",1000,1),
IF(D680=D679,AD679,""))</f>
        <v>0</v>
      </c>
      <c r="AE680" s="26">
        <f>IFERROR(VLOOKUP($E680,'[5]LOG Data SAP'!$D:$AO,33,0)/IF(VLOOKUP($E680,'[5]LOG Data SAP'!$D:$AO,34,0)="G",1000,1),
IF(D680=D679,AE679,""))</f>
        <v>5.1669999999999998</v>
      </c>
      <c r="AF680" s="27">
        <f t="shared" si="41"/>
        <v>2766.4</v>
      </c>
      <c r="AG680" s="27" t="str">
        <f t="shared" si="42"/>
        <v/>
      </c>
      <c r="AH680" s="28">
        <f t="shared" si="43"/>
        <v>4.0452992E-2</v>
      </c>
      <c r="AI680" s="18" t="str">
        <f>IFERROR(VLOOKUP(E680,'[5]LOG Data SAP'!$D:$E,2,0),IF(D680=D679,AI679,""))</f>
        <v>NDEO_SPY_DEEP_150+NM_DEE</v>
      </c>
      <c r="AJ680" s="20" t="str">
        <f>IFERROR([5]SKU!VI682,IF(D680=D679,AJ679,""))</f>
        <v>80027</v>
      </c>
      <c r="AK680" s="18" t="str">
        <f>VLOOKUP(E680,[5]SKU!I:X,16,FALSE)</f>
        <v>3307.20.00</v>
      </c>
    </row>
    <row r="681" spans="1:37">
      <c r="A681" s="18" t="str">
        <f>[5]SKU!AC683</f>
        <v>Nivea</v>
      </c>
      <c r="B681" s="18" t="str">
        <f>[5]SKU!AE683</f>
        <v>NBC Bath Care</v>
      </c>
      <c r="C681" s="18" t="str">
        <f>[5]SKU!AJ683</f>
        <v>Soap</v>
      </c>
      <c r="D681" s="18" t="str">
        <f>[5]SKU!G683</f>
        <v>NBC Soap Normal</v>
      </c>
      <c r="E681" s="19" t="str">
        <f>[5]SKU!I683</f>
        <v>48332-00008-01</v>
      </c>
      <c r="F681" s="19" t="str">
        <f>[5]SKU!J683</f>
        <v>48332-00008-01</v>
      </c>
      <c r="G681" s="18" t="str">
        <f>[5]SKU!K683</f>
        <v>NIVEA Soap Normal 100g</v>
      </c>
      <c r="H681" s="18" t="str">
        <f>IF([5]SKU!L683="R","Regular",
IF([5]SKU!L683="P","Promo",
IF([5]SKU!L683="S","Sample",
IF([5]SKU!L683="V","VAS",""))))</f>
        <v>Regular</v>
      </c>
      <c r="I681" s="18" t="str">
        <f>IF([5]SKU!QC683="A","Active",
IF([5]SKU!QC683="D","Discontinue",
IF([5]SKU!QC683="N","NPD","")))</f>
        <v>Discontinue</v>
      </c>
      <c r="J681" s="18" t="str">
        <f>VLOOKUP(IFERROR(VLOOKUP(E681,'[5]Material Status'!A:I,9,0),""),'[5]Material Status'!U:W,3,0)</f>
        <v>Inactive</v>
      </c>
      <c r="K681" s="20" t="str">
        <f>IFERROR(VLOOKUP(E681,'[5]LOG Data SAP'!$D:$AO,11,0),
IF(D681=D680,K680,""))</f>
        <v>8999777806958</v>
      </c>
      <c r="L681" s="20" t="str">
        <f>IFERROR(VLOOKUP(E681,'[5]LOG Data SAP'!$D:$AO,13,0),
IF(D681=D680,L680,""))</f>
        <v>08999777002329</v>
      </c>
      <c r="M681" s="20" t="str">
        <f>IFERROR(VLOOKUP(E681,'[5]LOG Data SAP'!$D:$AO,15,0),
IF(D681=D680,M680,""))</f>
        <v>08999777002336</v>
      </c>
      <c r="N681" s="21">
        <f>[5]SKU!VH683</f>
        <v>900</v>
      </c>
      <c r="O681" s="22">
        <f>[5]SKU!VN683</f>
        <v>5409</v>
      </c>
      <c r="P681" s="23">
        <f>[5]SKU!VO683</f>
        <v>43830</v>
      </c>
      <c r="Q681" s="24">
        <f>IFERROR(_xlfn.NUMBERVALUE(VLOOKUP(E681,'[5]LOG Data SAP'!$D:$M,9,0)),
IF(D681=D680,Q680,""))</f>
        <v>1</v>
      </c>
      <c r="R681" s="24">
        <f>IFERROR(_xlfn.NUMBERVALUE(VLOOKUP(E681,'[5]LOG Data SAP'!$D:$M,10,0)),
IF(D681=D680,R680,""))</f>
        <v>48</v>
      </c>
      <c r="S681" s="24">
        <f t="shared" si="40"/>
        <v>48</v>
      </c>
      <c r="T681" s="25">
        <f>IFERROR(VLOOKUP($E681,'[5]LOG Data SAP'!$D:$V,17,0)/10,
IF(D681=D680,T680,""))</f>
        <v>6.2</v>
      </c>
      <c r="U681" s="25">
        <f>IFERROR(VLOOKUP($E681,'[5]LOG Data SAP'!$D:$V,18,0)/10,
IF(D681=D680,U680,""))</f>
        <v>4.7</v>
      </c>
      <c r="V681" s="25">
        <f>IFERROR(VLOOKUP($E681,'[5]LOG Data SAP'!$D:$V,19,0)/10,
IF(D681=D680,V680,""))</f>
        <v>13.2</v>
      </c>
      <c r="W681" s="25">
        <f>IFERROR(VLOOKUP($E681,'[5]LOG Data SAP'!$D:$AO,21,0)/10,
IF(D681=D680,W680,""))</f>
        <v>6.2</v>
      </c>
      <c r="X681" s="25">
        <f>IFERROR(VLOOKUP($E681,'[5]LOG Data SAP'!$D:$AO,22,0)/10,
IF(D681=D680,X680,""))</f>
        <v>4.7</v>
      </c>
      <c r="Y681" s="25">
        <f>IFERROR(VLOOKUP($E681,'[5]LOG Data SAP'!$D:$AO,23,0)/10,
IF(D681=D680,Y680,""))</f>
        <v>13.2</v>
      </c>
      <c r="Z681" s="25">
        <f>IFERROR(VLOOKUP($E681,'[5]LOG Data SAP'!$D:$AO,25,0)/10,
IF(D681=D680,Z680,""))</f>
        <v>38.700000000000003</v>
      </c>
      <c r="AA681" s="25">
        <f>IFERROR(VLOOKUP($E681,'[5]LOG Data SAP'!$D:$AO,26,0)/10,
IF(D681=D680,AA680,""))</f>
        <v>20.6</v>
      </c>
      <c r="AB681" s="25">
        <f>IFERROR(VLOOKUP($E681,'[5]LOG Data SAP'!$D:$AO,27,0)/10,
IF(D681=D680,AB680,""))</f>
        <v>17.399999999999999</v>
      </c>
      <c r="AC681" s="26">
        <f>IFERROR(VLOOKUP($E681,'[5]LOG Data SAP'!$D:$AO,29,0)/IF(VLOOKUP($E681,'[5]LOG Data SAP'!$D:$AO,30,0)="G",1000,1),
IF(D681=D680,AC680,""))</f>
        <v>0.112</v>
      </c>
      <c r="AD681" s="26">
        <f>IFERROR(VLOOKUP($E681,'[5]LOG Data SAP'!$D:$AO,31,0)/IF(VLOOKUP($E681,'[5]LOG Data SAP'!$D:$AO,32,0)="G",1000,1),
IF(D681=D680,AD680,""))</f>
        <v>0.112</v>
      </c>
      <c r="AE681" s="26">
        <f>IFERROR(VLOOKUP($E681,'[5]LOG Data SAP'!$D:$AO,33,0)/IF(VLOOKUP($E681,'[5]LOG Data SAP'!$D:$AO,34,0)="G",1000,1),
IF(D681=D680,AE680,""))</f>
        <v>5.73</v>
      </c>
      <c r="AF681" s="27">
        <f t="shared" si="41"/>
        <v>384.64799999999997</v>
      </c>
      <c r="AG681" s="27">
        <f t="shared" si="42"/>
        <v>384.64799999999997</v>
      </c>
      <c r="AH681" s="28">
        <f t="shared" si="43"/>
        <v>1.3871628E-2</v>
      </c>
      <c r="AI681" s="18" t="str">
        <f>IFERROR(VLOOKUP(E681,'[5]LOG Data SAP'!$D:$E,2,0),IF(D681=D680,AI680,""))</f>
        <v>SOAP NORMAL 100G</v>
      </c>
      <c r="AJ681" s="20" t="str">
        <f>IFERROR([5]SKU!VI683,IF(D681=D680,AJ680,""))</f>
        <v>80695</v>
      </c>
      <c r="AK681" s="18" t="str">
        <f>VLOOKUP(E681,[5]SKU!I:X,16,FALSE)</f>
        <v>3401.11.50</v>
      </c>
    </row>
    <row r="682" spans="1:37">
      <c r="A682" s="18" t="str">
        <f>[5]SKU!AC684</f>
        <v>Nivea</v>
      </c>
      <c r="B682" s="18" t="str">
        <f>[5]SKU!AE684</f>
        <v>NBC Bath Care</v>
      </c>
      <c r="C682" s="18" t="str">
        <f>[5]SKU!AJ684</f>
        <v>Soap</v>
      </c>
      <c r="D682" s="18" t="str">
        <f>[5]SKU!G684</f>
        <v>NBC Soap Normal</v>
      </c>
      <c r="E682" s="19" t="str">
        <f>[5]SKU!I684</f>
        <v>48332-00008-00</v>
      </c>
      <c r="F682" s="19" t="str">
        <f>[5]SKU!J684</f>
        <v>48332-00008-01</v>
      </c>
      <c r="G682" s="18" t="str">
        <f>[5]SKU!K684</f>
        <v>NBC Extra Care Soap Normal Skin 100G</v>
      </c>
      <c r="H682" s="18" t="str">
        <f>IF([5]SKU!L684="R","Regular",
IF([5]SKU!L684="P","Promo",
IF([5]SKU!L684="S","Sample",
IF([5]SKU!L684="V","VAS",""))))</f>
        <v>Regular</v>
      </c>
      <c r="I682" s="18" t="str">
        <f>IF([5]SKU!QC684="A","Active",
IF([5]SKU!QC684="D","Discontinue",
IF([5]SKU!QC684="N","NPD","")))</f>
        <v>Discontinue</v>
      </c>
      <c r="J682" s="18" t="str">
        <f>VLOOKUP(IFERROR(VLOOKUP(E682,'[5]Material Status'!A:I,9,0),""),'[5]Material Status'!U:W,3,0)</f>
        <v>Inactive</v>
      </c>
      <c r="K682" s="20" t="str">
        <f>IFERROR(VLOOKUP(E682,'[5]LOG Data SAP'!$D:$AO,11,0),
IF(D682=D681,K681,""))</f>
        <v>8999777806958</v>
      </c>
      <c r="L682" s="20" t="str">
        <f>IFERROR(VLOOKUP(E682,'[5]LOG Data SAP'!$D:$AO,13,0),
IF(D682=D681,L681,""))</f>
        <v>08999777002329</v>
      </c>
      <c r="M682" s="20" t="str">
        <f>IFERROR(VLOOKUP(E682,'[5]LOG Data SAP'!$D:$AO,15,0),
IF(D682=D681,M681,""))</f>
        <v>08999777002336</v>
      </c>
      <c r="N682" s="21">
        <f>[5]SKU!VH684</f>
        <v>900</v>
      </c>
      <c r="O682" s="22">
        <f>[5]SKU!VN684</f>
        <v>5409</v>
      </c>
      <c r="P682" s="23">
        <f>[5]SKU!VO684</f>
        <v>43830</v>
      </c>
      <c r="Q682" s="24">
        <f>IFERROR(_xlfn.NUMBERVALUE(VLOOKUP(E682,'[5]LOG Data SAP'!$D:$M,9,0)),
IF(D682=D681,Q681,""))</f>
        <v>1</v>
      </c>
      <c r="R682" s="24">
        <f>IFERROR(_xlfn.NUMBERVALUE(VLOOKUP(E682,'[5]LOG Data SAP'!$D:$M,10,0)),
IF(D682=D681,R681,""))</f>
        <v>48</v>
      </c>
      <c r="S682" s="24">
        <f t="shared" si="40"/>
        <v>48</v>
      </c>
      <c r="T682" s="25">
        <f>IFERROR(VLOOKUP($E682,'[5]LOG Data SAP'!$D:$V,17,0)/10,
IF(D682=D681,T681,""))</f>
        <v>6.2</v>
      </c>
      <c r="U682" s="25">
        <f>IFERROR(VLOOKUP($E682,'[5]LOG Data SAP'!$D:$V,18,0)/10,
IF(D682=D681,U681,""))</f>
        <v>4.7</v>
      </c>
      <c r="V682" s="25">
        <f>IFERROR(VLOOKUP($E682,'[5]LOG Data SAP'!$D:$V,19,0)/10,
IF(D682=D681,V681,""))</f>
        <v>13.2</v>
      </c>
      <c r="W682" s="25">
        <f>IFERROR(VLOOKUP($E682,'[5]LOG Data SAP'!$D:$AO,21,0)/10,
IF(D682=D681,W681,""))</f>
        <v>6.2</v>
      </c>
      <c r="X682" s="25">
        <f>IFERROR(VLOOKUP($E682,'[5]LOG Data SAP'!$D:$AO,22,0)/10,
IF(D682=D681,X681,""))</f>
        <v>4.7</v>
      </c>
      <c r="Y682" s="25">
        <f>IFERROR(VLOOKUP($E682,'[5]LOG Data SAP'!$D:$AO,23,0)/10,
IF(D682=D681,Y681,""))</f>
        <v>13.2</v>
      </c>
      <c r="Z682" s="25">
        <f>IFERROR(VLOOKUP($E682,'[5]LOG Data SAP'!$D:$AO,25,0)/10,
IF(D682=D681,Z681,""))</f>
        <v>38.700000000000003</v>
      </c>
      <c r="AA682" s="25">
        <f>IFERROR(VLOOKUP($E682,'[5]LOG Data SAP'!$D:$AO,26,0)/10,
IF(D682=D681,AA681,""))</f>
        <v>20.6</v>
      </c>
      <c r="AB682" s="25">
        <f>IFERROR(VLOOKUP($E682,'[5]LOG Data SAP'!$D:$AO,27,0)/10,
IF(D682=D681,AB681,""))</f>
        <v>17.399999999999999</v>
      </c>
      <c r="AC682" s="26">
        <f>IFERROR(VLOOKUP($E682,'[5]LOG Data SAP'!$D:$AO,29,0)/IF(VLOOKUP($E682,'[5]LOG Data SAP'!$D:$AO,30,0)="G",1000,1),
IF(D682=D681,AC681,""))</f>
        <v>0.112</v>
      </c>
      <c r="AD682" s="26">
        <f>IFERROR(VLOOKUP($E682,'[5]LOG Data SAP'!$D:$AO,31,0)/IF(VLOOKUP($E682,'[5]LOG Data SAP'!$D:$AO,32,0)="G",1000,1),
IF(D682=D681,AD681,""))</f>
        <v>0.112</v>
      </c>
      <c r="AE682" s="26">
        <f>IFERROR(VLOOKUP($E682,'[5]LOG Data SAP'!$D:$AO,33,0)/IF(VLOOKUP($E682,'[5]LOG Data SAP'!$D:$AO,34,0)="G",1000,1),
IF(D682=D681,AE681,""))</f>
        <v>5.73</v>
      </c>
      <c r="AF682" s="27">
        <f t="shared" si="41"/>
        <v>384.64799999999997</v>
      </c>
      <c r="AG682" s="27">
        <f t="shared" si="42"/>
        <v>384.64799999999997</v>
      </c>
      <c r="AH682" s="28">
        <f t="shared" si="43"/>
        <v>1.3871628E-2</v>
      </c>
      <c r="AI682" s="18" t="str">
        <f>IFERROR(VLOOKUP(E682,'[5]LOG Data SAP'!$D:$E,2,0),IF(D682=D681,AI681,""))</f>
        <v>SOAP NORMAL 100G</v>
      </c>
      <c r="AJ682" s="20" t="str">
        <f>IFERROR([5]SKU!VI684,IF(D682=D681,AJ681,""))</f>
        <v>80695</v>
      </c>
      <c r="AK682" s="18" t="str">
        <f>VLOOKUP(E682,[5]SKU!I:X,16,FALSE)</f>
        <v>3401.11.50</v>
      </c>
    </row>
    <row r="683" spans="1:37">
      <c r="A683" s="18" t="str">
        <f>[5]SKU!AC685</f>
        <v>Nivea</v>
      </c>
      <c r="B683" s="18" t="str">
        <f>[5]SKU!AE685</f>
        <v>NBC Bath Care</v>
      </c>
      <c r="C683" s="18" t="str">
        <f>[5]SKU!AJ685</f>
        <v>Soap</v>
      </c>
      <c r="D683" s="18" t="str">
        <f>[5]SKU!G685</f>
        <v>NBC Soap Dry</v>
      </c>
      <c r="E683" s="19" t="str">
        <f>[5]SKU!I685</f>
        <v>48332-00009-00</v>
      </c>
      <c r="F683" s="19" t="str">
        <f>[5]SKU!J685</f>
        <v>48332-00009-00</v>
      </c>
      <c r="G683" s="18" t="str">
        <f>[5]SKU!K685</f>
        <v>NIVEA Soap Dry 100g</v>
      </c>
      <c r="H683" s="18" t="str">
        <f>IF([5]SKU!L685="R","Regular",
IF([5]SKU!L685="P","Promo",
IF([5]SKU!L685="S","Sample",
IF([5]SKU!L685="V","VAS",""))))</f>
        <v>Regular</v>
      </c>
      <c r="I683" s="18" t="str">
        <f>IF([5]SKU!QC685="A","Active",
IF([5]SKU!QC685="D","Discontinue",
IF([5]SKU!QC685="N","NPD","")))</f>
        <v>Discontinue</v>
      </c>
      <c r="J683" s="18" t="str">
        <f>VLOOKUP(IFERROR(VLOOKUP(E683,'[5]Material Status'!A:I,9,0),""),'[5]Material Status'!U:W,3,0)</f>
        <v>Inactive</v>
      </c>
      <c r="K683" s="20" t="str">
        <f>IFERROR(VLOOKUP(E683,'[5]LOG Data SAP'!$D:$AO,11,0),
IF(D683=D682,K682,""))</f>
        <v>8999777806965</v>
      </c>
      <c r="L683" s="20" t="str">
        <f>IFERROR(VLOOKUP(E683,'[5]LOG Data SAP'!$D:$AO,13,0),
IF(D683=D682,L682,""))</f>
        <v>08999777002350</v>
      </c>
      <c r="M683" s="20" t="str">
        <f>IFERROR(VLOOKUP(E683,'[5]LOG Data SAP'!$D:$AO,15,0),
IF(D683=D682,M682,""))</f>
        <v>08999777002367</v>
      </c>
      <c r="N683" s="21">
        <f>[5]SKU!VH685</f>
        <v>900</v>
      </c>
      <c r="O683" s="22">
        <f>[5]SKU!VN685</f>
        <v>5409</v>
      </c>
      <c r="P683" s="23">
        <f>[5]SKU!VO685</f>
        <v>43830</v>
      </c>
      <c r="Q683" s="24">
        <f>IFERROR(_xlfn.NUMBERVALUE(VLOOKUP(E683,'[5]LOG Data SAP'!$D:$M,9,0)),
IF(D683=D682,Q682,""))</f>
        <v>1</v>
      </c>
      <c r="R683" s="24">
        <f>IFERROR(_xlfn.NUMBERVALUE(VLOOKUP(E683,'[5]LOG Data SAP'!$D:$M,10,0)),
IF(D683=D682,R682,""))</f>
        <v>48</v>
      </c>
      <c r="S683" s="24">
        <f t="shared" si="40"/>
        <v>48</v>
      </c>
      <c r="T683" s="25">
        <f>IFERROR(VLOOKUP($E683,'[5]LOG Data SAP'!$D:$V,17,0)/10,
IF(D683=D682,T682,""))</f>
        <v>6.2</v>
      </c>
      <c r="U683" s="25">
        <f>IFERROR(VLOOKUP($E683,'[5]LOG Data SAP'!$D:$V,18,0)/10,
IF(D683=D682,U682,""))</f>
        <v>4.7</v>
      </c>
      <c r="V683" s="25">
        <f>IFERROR(VLOOKUP($E683,'[5]LOG Data SAP'!$D:$V,19,0)/10,
IF(D683=D682,V682,""))</f>
        <v>13.2</v>
      </c>
      <c r="W683" s="25">
        <f>IFERROR(VLOOKUP($E683,'[5]LOG Data SAP'!$D:$AO,21,0)/10,
IF(D683=D682,W682,""))</f>
        <v>6.2</v>
      </c>
      <c r="X683" s="25">
        <f>IFERROR(VLOOKUP($E683,'[5]LOG Data SAP'!$D:$AO,22,0)/10,
IF(D683=D682,X682,""))</f>
        <v>4.7</v>
      </c>
      <c r="Y683" s="25">
        <f>IFERROR(VLOOKUP($E683,'[5]LOG Data SAP'!$D:$AO,23,0)/10,
IF(D683=D682,Y682,""))</f>
        <v>13.2</v>
      </c>
      <c r="Z683" s="25">
        <f>IFERROR(VLOOKUP($E683,'[5]LOG Data SAP'!$D:$AO,25,0)/10,
IF(D683=D682,Z682,""))</f>
        <v>38.700000000000003</v>
      </c>
      <c r="AA683" s="25">
        <f>IFERROR(VLOOKUP($E683,'[5]LOG Data SAP'!$D:$AO,26,0)/10,
IF(D683=D682,AA682,""))</f>
        <v>20.6</v>
      </c>
      <c r="AB683" s="25">
        <f>IFERROR(VLOOKUP($E683,'[5]LOG Data SAP'!$D:$AO,27,0)/10,
IF(D683=D682,AB682,""))</f>
        <v>17.399999999999999</v>
      </c>
      <c r="AC683" s="26">
        <f>IFERROR(VLOOKUP($E683,'[5]LOG Data SAP'!$D:$AO,29,0)/IF(VLOOKUP($E683,'[5]LOG Data SAP'!$D:$AO,30,0)="G",1000,1),
IF(D683=D682,AC682,""))</f>
        <v>0.112</v>
      </c>
      <c r="AD683" s="26">
        <f>IFERROR(VLOOKUP($E683,'[5]LOG Data SAP'!$D:$AO,31,0)/IF(VLOOKUP($E683,'[5]LOG Data SAP'!$D:$AO,32,0)="G",1000,1),
IF(D683=D682,AD682,""))</f>
        <v>0.112</v>
      </c>
      <c r="AE683" s="26">
        <f>IFERROR(VLOOKUP($E683,'[5]LOG Data SAP'!$D:$AO,33,0)/IF(VLOOKUP($E683,'[5]LOG Data SAP'!$D:$AO,34,0)="G",1000,1),
IF(D683=D682,AE682,""))</f>
        <v>5.73</v>
      </c>
      <c r="AF683" s="27">
        <f t="shared" si="41"/>
        <v>384.64799999999997</v>
      </c>
      <c r="AG683" s="27">
        <f t="shared" si="42"/>
        <v>384.64799999999997</v>
      </c>
      <c r="AH683" s="28">
        <f t="shared" si="43"/>
        <v>1.3871628E-2</v>
      </c>
      <c r="AI683" s="18" t="str">
        <f>IFERROR(VLOOKUP(E683,'[5]LOG Data SAP'!$D:$E,2,0),IF(D683=D682,AI682,""))</f>
        <v>SOAP DRY 100G</v>
      </c>
      <c r="AJ683" s="20" t="str">
        <f>IFERROR([5]SKU!VI685,IF(D683=D682,AJ682,""))</f>
        <v>80696</v>
      </c>
      <c r="AK683" s="18" t="str">
        <f>VLOOKUP(E683,[5]SKU!I:X,16,FALSE)</f>
        <v>3401.11.50</v>
      </c>
    </row>
    <row r="684" spans="1:37">
      <c r="A684" s="18" t="str">
        <f>[5]SKU!AC686</f>
        <v>Nivea</v>
      </c>
      <c r="B684" s="18" t="str">
        <f>[5]SKU!AE686</f>
        <v>NBC Bath Care</v>
      </c>
      <c r="C684" s="18" t="str">
        <f>[5]SKU!AJ686</f>
        <v>Soap</v>
      </c>
      <c r="D684" s="18" t="str">
        <f>[5]SKU!G686</f>
        <v>NBC Soap Exfo</v>
      </c>
      <c r="E684" s="19" t="str">
        <f>[5]SKU!I686</f>
        <v>48332-00010-00</v>
      </c>
      <c r="F684" s="19" t="str">
        <f>[5]SKU!J686</f>
        <v>48332-00010-00</v>
      </c>
      <c r="G684" s="18" t="str">
        <f>[5]SKU!K686</f>
        <v>NIVEA Soap Exfoliating 100g</v>
      </c>
      <c r="H684" s="18" t="str">
        <f>IF([5]SKU!L686="R","Regular",
IF([5]SKU!L686="P","Promo",
IF([5]SKU!L686="S","Sample",
IF([5]SKU!L686="V","VAS",""))))</f>
        <v>Regular</v>
      </c>
      <c r="I684" s="18" t="str">
        <f>IF([5]SKU!QC686="A","Active",
IF([5]SKU!QC686="D","Discontinue",
IF([5]SKU!QC686="N","NPD","")))</f>
        <v>Discontinue</v>
      </c>
      <c r="J684" s="18" t="str">
        <f>VLOOKUP(IFERROR(VLOOKUP(E684,'[5]Material Status'!A:I,9,0),""),'[5]Material Status'!U:W,3,0)</f>
        <v>Inactive</v>
      </c>
      <c r="K684" s="20" t="str">
        <f>IFERROR(VLOOKUP(E684,'[5]LOG Data SAP'!$D:$AO,11,0),
IF(D684=D683,K683,""))</f>
        <v>8999777806972</v>
      </c>
      <c r="L684" s="20" t="str">
        <f>IFERROR(VLOOKUP(E684,'[5]LOG Data SAP'!$D:$AO,13,0),
IF(D684=D683,L683,""))</f>
        <v>08999777002381</v>
      </c>
      <c r="M684" s="20" t="str">
        <f>IFERROR(VLOOKUP(E684,'[5]LOG Data SAP'!$D:$AO,15,0),
IF(D684=D683,M683,""))</f>
        <v>08999777002398</v>
      </c>
      <c r="N684" s="21">
        <f>[5]SKU!VH686</f>
        <v>900</v>
      </c>
      <c r="O684" s="22">
        <f>[5]SKU!VN686</f>
        <v>5409</v>
      </c>
      <c r="P684" s="23">
        <f>[5]SKU!VO686</f>
        <v>43830</v>
      </c>
      <c r="Q684" s="24">
        <f>IFERROR(_xlfn.NUMBERVALUE(VLOOKUP(E684,'[5]LOG Data SAP'!$D:$M,9,0)),
IF(D684=D683,Q683,""))</f>
        <v>1</v>
      </c>
      <c r="R684" s="24">
        <f>IFERROR(_xlfn.NUMBERVALUE(VLOOKUP(E684,'[5]LOG Data SAP'!$D:$M,10,0)),
IF(D684=D683,R683,""))</f>
        <v>48</v>
      </c>
      <c r="S684" s="24">
        <f t="shared" si="40"/>
        <v>48</v>
      </c>
      <c r="T684" s="25">
        <f>IFERROR(VLOOKUP($E684,'[5]LOG Data SAP'!$D:$V,17,0)/10,
IF(D684=D683,T683,""))</f>
        <v>6.2</v>
      </c>
      <c r="U684" s="25">
        <f>IFERROR(VLOOKUP($E684,'[5]LOG Data SAP'!$D:$V,18,0)/10,
IF(D684=D683,U683,""))</f>
        <v>4.7</v>
      </c>
      <c r="V684" s="25">
        <f>IFERROR(VLOOKUP($E684,'[5]LOG Data SAP'!$D:$V,19,0)/10,
IF(D684=D683,V683,""))</f>
        <v>13.2</v>
      </c>
      <c r="W684" s="25">
        <f>IFERROR(VLOOKUP($E684,'[5]LOG Data SAP'!$D:$AO,21,0)/10,
IF(D684=D683,W683,""))</f>
        <v>6.2</v>
      </c>
      <c r="X684" s="25">
        <f>IFERROR(VLOOKUP($E684,'[5]LOG Data SAP'!$D:$AO,22,0)/10,
IF(D684=D683,X683,""))</f>
        <v>4.7</v>
      </c>
      <c r="Y684" s="25">
        <f>IFERROR(VLOOKUP($E684,'[5]LOG Data SAP'!$D:$AO,23,0)/10,
IF(D684=D683,Y683,""))</f>
        <v>13.2</v>
      </c>
      <c r="Z684" s="25">
        <f>IFERROR(VLOOKUP($E684,'[5]LOG Data SAP'!$D:$AO,25,0)/10,
IF(D684=D683,Z683,""))</f>
        <v>38.700000000000003</v>
      </c>
      <c r="AA684" s="25">
        <f>IFERROR(VLOOKUP($E684,'[5]LOG Data SAP'!$D:$AO,26,0)/10,
IF(D684=D683,AA683,""))</f>
        <v>20.6</v>
      </c>
      <c r="AB684" s="25">
        <f>IFERROR(VLOOKUP($E684,'[5]LOG Data SAP'!$D:$AO,27,0)/10,
IF(D684=D683,AB683,""))</f>
        <v>17.399999999999999</v>
      </c>
      <c r="AC684" s="26">
        <f>IFERROR(VLOOKUP($E684,'[5]LOG Data SAP'!$D:$AO,29,0)/IF(VLOOKUP($E684,'[5]LOG Data SAP'!$D:$AO,30,0)="G",1000,1),
IF(D684=D683,AC683,""))</f>
        <v>0.112</v>
      </c>
      <c r="AD684" s="26">
        <f>IFERROR(VLOOKUP($E684,'[5]LOG Data SAP'!$D:$AO,31,0)/IF(VLOOKUP($E684,'[5]LOG Data SAP'!$D:$AO,32,0)="G",1000,1),
IF(D684=D683,AD683,""))</f>
        <v>0.112</v>
      </c>
      <c r="AE684" s="26">
        <f>IFERROR(VLOOKUP($E684,'[5]LOG Data SAP'!$D:$AO,33,0)/IF(VLOOKUP($E684,'[5]LOG Data SAP'!$D:$AO,34,0)="G",1000,1),
IF(D684=D683,AE683,""))</f>
        <v>5.73</v>
      </c>
      <c r="AF684" s="27">
        <f t="shared" si="41"/>
        <v>384.64799999999997</v>
      </c>
      <c r="AG684" s="27">
        <f t="shared" si="42"/>
        <v>384.64799999999997</v>
      </c>
      <c r="AH684" s="28">
        <f t="shared" si="43"/>
        <v>1.3871628E-2</v>
      </c>
      <c r="AI684" s="18" t="str">
        <f>IFERROR(VLOOKUP(E684,'[5]LOG Data SAP'!$D:$E,2,0),IF(D684=D683,AI683,""))</f>
        <v>SOAP EXFOLIATING 100G</v>
      </c>
      <c r="AJ684" s="20" t="str">
        <f>IFERROR([5]SKU!VI686,IF(D684=D683,AJ683,""))</f>
        <v>80697</v>
      </c>
      <c r="AK684" s="18" t="str">
        <f>VLOOKUP(E684,[5]SKU!I:X,16,FALSE)</f>
        <v>3401.11.50</v>
      </c>
    </row>
    <row r="685" spans="1:37">
      <c r="A685" s="18" t="str">
        <f>[5]SKU!AC687</f>
        <v>Nivea</v>
      </c>
      <c r="B685" s="18" t="str">
        <f>[5]SKU!AE687</f>
        <v>NBC Bath Care</v>
      </c>
      <c r="C685" s="18" t="str">
        <f>[5]SKU!AJ687</f>
        <v>Soap</v>
      </c>
      <c r="D685" s="18" t="str">
        <f>[5]SKU!G687</f>
        <v>NBC Soap Creme Care</v>
      </c>
      <c r="E685" s="19" t="str">
        <f>[5]SKU!I687</f>
        <v>82411-04810-50</v>
      </c>
      <c r="F685" s="19" t="str">
        <f>[5]SKU!J687</f>
        <v>82411-04810-50</v>
      </c>
      <c r="G685" s="18" t="str">
        <f>[5]SKU!K687</f>
        <v>NIVEA Soap Creme Care 75g</v>
      </c>
      <c r="H685" s="18" t="str">
        <f>IF([5]SKU!L687="R","Regular",
IF([5]SKU!L687="P","Promo",
IF([5]SKU!L687="S","Sample",
IF([5]SKU!L687="V","VAS",""))))</f>
        <v>Regular</v>
      </c>
      <c r="I685" s="18" t="str">
        <f>IF([5]SKU!QC687="A","Active",
IF([5]SKU!QC687="D","Discontinue",
IF([5]SKU!QC687="N","NPD","")))</f>
        <v>Discontinue</v>
      </c>
      <c r="J685" s="18" t="str">
        <f>VLOOKUP(IFERROR(VLOOKUP(E685,'[5]Material Status'!A:I,9,0),""),'[5]Material Status'!U:W,3,0)</f>
        <v>Inactive</v>
      </c>
      <c r="K685" s="20" t="str">
        <f>IFERROR(VLOOKUP(E685,'[5]LOG Data SAP'!$D:$AO,11,0),
IF(D685=D684,K684,""))</f>
        <v>8999777009229</v>
      </c>
      <c r="L685" s="20" t="str">
        <f>IFERROR(VLOOKUP(E685,'[5]LOG Data SAP'!$D:$AO,13,0),
IF(D685=D684,L684,""))</f>
        <v/>
      </c>
      <c r="M685" s="20" t="str">
        <f>IFERROR(VLOOKUP(E685,'[5]LOG Data SAP'!$D:$AO,15,0),
IF(D685=D684,M684,""))</f>
        <v>8999777009601</v>
      </c>
      <c r="N685" s="21">
        <f>[5]SKU!VH687</f>
        <v>900</v>
      </c>
      <c r="O685" s="22">
        <f>[5]SKU!VN687</f>
        <v>5836</v>
      </c>
      <c r="P685" s="23">
        <f>[5]SKU!VO687</f>
        <v>45383</v>
      </c>
      <c r="Q685" s="24">
        <f>IFERROR(_xlfn.NUMBERVALUE(VLOOKUP(E685,'[5]LOG Data SAP'!$D:$M,9,0)),
IF(D685=D684,Q684,""))</f>
        <v>0</v>
      </c>
      <c r="R685" s="24">
        <f>IFERROR(_xlfn.NUMBERVALUE(VLOOKUP(E685,'[5]LOG Data SAP'!$D:$M,10,0)),
IF(D685=D684,R684,""))</f>
        <v>48</v>
      </c>
      <c r="S685" s="24">
        <f t="shared" si="40"/>
        <v>0</v>
      </c>
      <c r="T685" s="25">
        <f>IFERROR(VLOOKUP($E685,'[5]LOG Data SAP'!$D:$V,17,0)/10,
IF(D685=D684,T684,""))</f>
        <v>8.9</v>
      </c>
      <c r="U685" s="25">
        <f>IFERROR(VLOOKUP($E685,'[5]LOG Data SAP'!$D:$V,18,0)/10,
IF(D685=D684,U684,""))</f>
        <v>5.9</v>
      </c>
      <c r="V685" s="25">
        <f>IFERROR(VLOOKUP($E685,'[5]LOG Data SAP'!$D:$V,19,0)/10,
IF(D685=D684,V684,""))</f>
        <v>2.7</v>
      </c>
      <c r="W685" s="25">
        <f>IFERROR(VLOOKUP($E685,'[5]LOG Data SAP'!$D:$AO,21,0)/10,
IF(D685=D684,W684,""))</f>
        <v>0</v>
      </c>
      <c r="X685" s="25">
        <f>IFERROR(VLOOKUP($E685,'[5]LOG Data SAP'!$D:$AO,22,0)/10,
IF(D685=D684,X684,""))</f>
        <v>0</v>
      </c>
      <c r="Y685" s="25">
        <f>IFERROR(VLOOKUP($E685,'[5]LOG Data SAP'!$D:$AO,23,0)/10,
IF(D685=D684,Y684,""))</f>
        <v>0</v>
      </c>
      <c r="Z685" s="25">
        <f>IFERROR(VLOOKUP($E685,'[5]LOG Data SAP'!$D:$AO,25,0)/10,
IF(D685=D684,Z684,""))</f>
        <v>36.9</v>
      </c>
      <c r="AA685" s="25">
        <f>IFERROR(VLOOKUP($E685,'[5]LOG Data SAP'!$D:$AO,26,0)/10,
IF(D685=D684,AA684,""))</f>
        <v>17.5</v>
      </c>
      <c r="AB685" s="25">
        <f>IFERROR(VLOOKUP($E685,'[5]LOG Data SAP'!$D:$AO,27,0)/10,
IF(D685=D684,AB684,""))</f>
        <v>13.3</v>
      </c>
      <c r="AC685" s="26">
        <f>IFERROR(VLOOKUP($E685,'[5]LOG Data SAP'!$D:$AO,29,0)/IF(VLOOKUP($E685,'[5]LOG Data SAP'!$D:$AO,30,0)="G",1000,1),
IF(D685=D684,AC684,""))</f>
        <v>7.8E-2</v>
      </c>
      <c r="AD685" s="26">
        <f>IFERROR(VLOOKUP($E685,'[5]LOG Data SAP'!$D:$AO,31,0)/IF(VLOOKUP($E685,'[5]LOG Data SAP'!$D:$AO,32,0)="G",1000,1),
IF(D685=D684,AD684,""))</f>
        <v>0</v>
      </c>
      <c r="AE685" s="26">
        <f>IFERROR(VLOOKUP($E685,'[5]LOG Data SAP'!$D:$AO,33,0)/IF(VLOOKUP($E685,'[5]LOG Data SAP'!$D:$AO,34,0)="G",1000,1),
IF(D685=D684,AE684,""))</f>
        <v>4.1070000000000002</v>
      </c>
      <c r="AF685" s="27">
        <f t="shared" si="41"/>
        <v>141.77700000000002</v>
      </c>
      <c r="AG685" s="27" t="str">
        <f t="shared" si="42"/>
        <v/>
      </c>
      <c r="AH685" s="28">
        <f t="shared" si="43"/>
        <v>8.5884749999999999E-3</v>
      </c>
      <c r="AI685" s="18" t="str">
        <f>IFERROR(VLOOKUP(E685,'[5]LOG Data SAP'!$D:$E,2,0),IF(D685=D684,AI684,""))</f>
        <v>NBC BAR_SOP CRM_CR 75G BOX_INDIA</v>
      </c>
      <c r="AJ685" s="20" t="str">
        <f>IFERROR([5]SKU!VI687,IF(D685=D684,AJ684,""))</f>
        <v>82411</v>
      </c>
      <c r="AK685" s="18" t="str">
        <f>VLOOKUP(E685,[5]SKU!I:X,16,FALSE)</f>
        <v>3401.11.50</v>
      </c>
    </row>
    <row r="686" spans="1:37">
      <c r="A686" s="18" t="str">
        <f>[5]SKU!AC688</f>
        <v>Nivea</v>
      </c>
      <c r="B686" s="18" t="str">
        <f>[5]SKU!AE688</f>
        <v>NBC Bath Care</v>
      </c>
      <c r="C686" s="18" t="str">
        <f>[5]SKU!AJ688</f>
        <v>Soap</v>
      </c>
      <c r="D686" s="18" t="str">
        <f>[5]SKU!G688</f>
        <v>NBC Soap Creme Care</v>
      </c>
      <c r="E686" s="19" t="str">
        <f>[5]SKU!I688</f>
        <v>82411-04801-50</v>
      </c>
      <c r="F686" s="19" t="str">
        <f>[5]SKU!J688</f>
        <v>82411-04810-50</v>
      </c>
      <c r="G686" s="18" t="str">
        <f>[5]SKU!K688</f>
        <v>NBC Crème Care Soap 100G</v>
      </c>
      <c r="H686" s="18" t="str">
        <f>IF([5]SKU!L688="R","Regular",
IF([5]SKU!L688="P","Promo",
IF([5]SKU!L688="S","Sample",
IF([5]SKU!L688="V","VAS",""))))</f>
        <v>Regular</v>
      </c>
      <c r="I686" s="18" t="str">
        <f>IF([5]SKU!QC688="A","Active",
IF([5]SKU!QC688="D","Discontinue",
IF([5]SKU!QC688="N","NPD","")))</f>
        <v>Discontinue</v>
      </c>
      <c r="J686" s="18" t="str">
        <f>VLOOKUP(IFERROR(VLOOKUP(E686,'[5]Material Status'!A:I,9,0),""),'[5]Material Status'!U:W,3,0)</f>
        <v>Inactive</v>
      </c>
      <c r="K686" s="20" t="str">
        <f>IFERROR(VLOOKUP(E686,'[5]LOG Data SAP'!$D:$AO,11,0),
IF(D686=D685,K685,""))</f>
        <v>8999777009229</v>
      </c>
      <c r="L686" s="20" t="str">
        <f>IFERROR(VLOOKUP(E686,'[5]LOG Data SAP'!$D:$AO,13,0),
IF(D686=D685,L685,""))</f>
        <v/>
      </c>
      <c r="M686" s="20" t="str">
        <f>IFERROR(VLOOKUP(E686,'[5]LOG Data SAP'!$D:$AO,15,0),
IF(D686=D685,M685,""))</f>
        <v>8999777009601</v>
      </c>
      <c r="N686" s="21">
        <f>[5]SKU!VH688</f>
        <v>900</v>
      </c>
      <c r="O686" s="22">
        <f>[5]SKU!VN688</f>
        <v>5836</v>
      </c>
      <c r="P686" s="23">
        <f>[5]SKU!VO688</f>
        <v>45383</v>
      </c>
      <c r="Q686" s="24">
        <f>IFERROR(_xlfn.NUMBERVALUE(VLOOKUP(E686,'[5]LOG Data SAP'!$D:$M,9,0)),
IF(D686=D685,Q685,""))</f>
        <v>0</v>
      </c>
      <c r="R686" s="24">
        <f>IFERROR(_xlfn.NUMBERVALUE(VLOOKUP(E686,'[5]LOG Data SAP'!$D:$M,10,0)),
IF(D686=D685,R685,""))</f>
        <v>48</v>
      </c>
      <c r="S686" s="24">
        <f t="shared" si="40"/>
        <v>0</v>
      </c>
      <c r="T686" s="25">
        <f>IFERROR(VLOOKUP($E686,'[5]LOG Data SAP'!$D:$V,17,0)/10,
IF(D686=D685,T685,""))</f>
        <v>8.9</v>
      </c>
      <c r="U686" s="25">
        <f>IFERROR(VLOOKUP($E686,'[5]LOG Data SAP'!$D:$V,18,0)/10,
IF(D686=D685,U685,""))</f>
        <v>5.9</v>
      </c>
      <c r="V686" s="25">
        <f>IFERROR(VLOOKUP($E686,'[5]LOG Data SAP'!$D:$V,19,0)/10,
IF(D686=D685,V685,""))</f>
        <v>2.7</v>
      </c>
      <c r="W686" s="25">
        <f>IFERROR(VLOOKUP($E686,'[5]LOG Data SAP'!$D:$AO,21,0)/10,
IF(D686=D685,W685,""))</f>
        <v>0</v>
      </c>
      <c r="X686" s="25">
        <f>IFERROR(VLOOKUP($E686,'[5]LOG Data SAP'!$D:$AO,22,0)/10,
IF(D686=D685,X685,""))</f>
        <v>0</v>
      </c>
      <c r="Y686" s="25">
        <f>IFERROR(VLOOKUP($E686,'[5]LOG Data SAP'!$D:$AO,23,0)/10,
IF(D686=D685,Y685,""))</f>
        <v>0</v>
      </c>
      <c r="Z686" s="25">
        <f>IFERROR(VLOOKUP($E686,'[5]LOG Data SAP'!$D:$AO,25,0)/10,
IF(D686=D685,Z685,""))</f>
        <v>36.9</v>
      </c>
      <c r="AA686" s="25">
        <f>IFERROR(VLOOKUP($E686,'[5]LOG Data SAP'!$D:$AO,26,0)/10,
IF(D686=D685,AA685,""))</f>
        <v>17.5</v>
      </c>
      <c r="AB686" s="25">
        <f>IFERROR(VLOOKUP($E686,'[5]LOG Data SAP'!$D:$AO,27,0)/10,
IF(D686=D685,AB685,""))</f>
        <v>13.3</v>
      </c>
      <c r="AC686" s="26">
        <f>IFERROR(VLOOKUP($E686,'[5]LOG Data SAP'!$D:$AO,29,0)/IF(VLOOKUP($E686,'[5]LOG Data SAP'!$D:$AO,30,0)="G",1000,1),
IF(D686=D685,AC685,""))</f>
        <v>7.8E-2</v>
      </c>
      <c r="AD686" s="26">
        <f>IFERROR(VLOOKUP($E686,'[5]LOG Data SAP'!$D:$AO,31,0)/IF(VLOOKUP($E686,'[5]LOG Data SAP'!$D:$AO,32,0)="G",1000,1),
IF(D686=D685,AD685,""))</f>
        <v>0</v>
      </c>
      <c r="AE686" s="26">
        <f>IFERROR(VLOOKUP($E686,'[5]LOG Data SAP'!$D:$AO,33,0)/IF(VLOOKUP($E686,'[5]LOG Data SAP'!$D:$AO,34,0)="G",1000,1),
IF(D686=D685,AE685,""))</f>
        <v>4.1070000000000002</v>
      </c>
      <c r="AF686" s="27">
        <f t="shared" si="41"/>
        <v>141.77700000000002</v>
      </c>
      <c r="AG686" s="27" t="str">
        <f t="shared" si="42"/>
        <v/>
      </c>
      <c r="AH686" s="28">
        <f t="shared" si="43"/>
        <v>8.5884749999999999E-3</v>
      </c>
      <c r="AI686" s="18" t="str">
        <f>IFERROR(VLOOKUP(E686,'[5]LOG Data SAP'!$D:$E,2,0),IF(D686=D685,AI685,""))</f>
        <v>NBC SOAP CREME CARE</v>
      </c>
      <c r="AJ686" s="20" t="str">
        <f>IFERROR([5]SKU!VI688,IF(D686=D685,AJ685,""))</f>
        <v>82411</v>
      </c>
      <c r="AK686" s="18" t="str">
        <f>VLOOKUP(E686,[5]SKU!I:X,16,FALSE)</f>
        <v>3401.11.50</v>
      </c>
    </row>
    <row r="687" spans="1:37">
      <c r="A687" s="18" t="str">
        <f>[5]SKU!AC689</f>
        <v>Nivea</v>
      </c>
      <c r="B687" s="18" t="str">
        <f>[5]SKU!AE689</f>
        <v>NBC Bath Care</v>
      </c>
      <c r="C687" s="18" t="str">
        <f>[5]SKU!AJ689</f>
        <v>Soap</v>
      </c>
      <c r="D687" s="18" t="str">
        <f>[5]SKU!G689</f>
        <v>NBC Soap Creme Soft</v>
      </c>
      <c r="E687" s="19" t="str">
        <f>[5]SKU!I689</f>
        <v>82449-04810-50</v>
      </c>
      <c r="F687" s="19" t="str">
        <f>[5]SKU!J689</f>
        <v>82449-04810-50</v>
      </c>
      <c r="G687" s="18" t="str">
        <f>[5]SKU!K689</f>
        <v>NIVEA Soap Creme Soft 75g</v>
      </c>
      <c r="H687" s="18" t="str">
        <f>IF([5]SKU!L689="R","Regular",
IF([5]SKU!L689="P","Promo",
IF([5]SKU!L689="S","Sample",
IF([5]SKU!L689="V","VAS",""))))</f>
        <v>Regular</v>
      </c>
      <c r="I687" s="18" t="str">
        <f>IF([5]SKU!QC689="A","Active",
IF([5]SKU!QC689="D","Discontinue",
IF([5]SKU!QC689="N","NPD","")))</f>
        <v>Discontinue</v>
      </c>
      <c r="J687" s="18" t="str">
        <f>VLOOKUP(IFERROR(VLOOKUP(E687,'[5]Material Status'!A:I,9,0),""),'[5]Material Status'!U:W,3,0)</f>
        <v>Inactive</v>
      </c>
      <c r="K687" s="20" t="str">
        <f>IFERROR(VLOOKUP(E687,'[5]LOG Data SAP'!$D:$AO,11,0),
IF(D687=D686,K686,""))</f>
        <v>8999777009243</v>
      </c>
      <c r="L687" s="20" t="str">
        <f>IFERROR(VLOOKUP(E687,'[5]LOG Data SAP'!$D:$AO,13,0),
IF(D687=D686,L686,""))</f>
        <v/>
      </c>
      <c r="M687" s="20" t="str">
        <f>IFERROR(VLOOKUP(E687,'[5]LOG Data SAP'!$D:$AO,15,0),
IF(D687=D686,M686,""))</f>
        <v>8999777009618</v>
      </c>
      <c r="N687" s="21">
        <f>[5]SKU!VH689</f>
        <v>900</v>
      </c>
      <c r="O687" s="22">
        <f>[5]SKU!VN689</f>
        <v>5836</v>
      </c>
      <c r="P687" s="23">
        <f>[5]SKU!VO689</f>
        <v>45383</v>
      </c>
      <c r="Q687" s="24">
        <f>IFERROR(_xlfn.NUMBERVALUE(VLOOKUP(E687,'[5]LOG Data SAP'!$D:$M,9,0)),
IF(D687=D686,Q686,""))</f>
        <v>0</v>
      </c>
      <c r="R687" s="24">
        <f>IFERROR(_xlfn.NUMBERVALUE(VLOOKUP(E687,'[5]LOG Data SAP'!$D:$M,10,0)),
IF(D687=D686,R686,""))</f>
        <v>48</v>
      </c>
      <c r="S687" s="24">
        <f t="shared" si="40"/>
        <v>0</v>
      </c>
      <c r="T687" s="25">
        <f>IFERROR(VLOOKUP($E687,'[5]LOG Data SAP'!$D:$V,17,0)/10,
IF(D687=D686,T686,""))</f>
        <v>8.9</v>
      </c>
      <c r="U687" s="25">
        <f>IFERROR(VLOOKUP($E687,'[5]LOG Data SAP'!$D:$V,18,0)/10,
IF(D687=D686,U686,""))</f>
        <v>5.9</v>
      </c>
      <c r="V687" s="25">
        <f>IFERROR(VLOOKUP($E687,'[5]LOG Data SAP'!$D:$V,19,0)/10,
IF(D687=D686,V686,""))</f>
        <v>2.7</v>
      </c>
      <c r="W687" s="25">
        <f>IFERROR(VLOOKUP($E687,'[5]LOG Data SAP'!$D:$AO,21,0)/10,
IF(D687=D686,W686,""))</f>
        <v>0</v>
      </c>
      <c r="X687" s="25">
        <f>IFERROR(VLOOKUP($E687,'[5]LOG Data SAP'!$D:$AO,22,0)/10,
IF(D687=D686,X686,""))</f>
        <v>0</v>
      </c>
      <c r="Y687" s="25">
        <f>IFERROR(VLOOKUP($E687,'[5]LOG Data SAP'!$D:$AO,23,0)/10,
IF(D687=D686,Y686,""))</f>
        <v>0</v>
      </c>
      <c r="Z687" s="25">
        <f>IFERROR(VLOOKUP($E687,'[5]LOG Data SAP'!$D:$AO,25,0)/10,
IF(D687=D686,Z686,""))</f>
        <v>36.9</v>
      </c>
      <c r="AA687" s="25">
        <f>IFERROR(VLOOKUP($E687,'[5]LOG Data SAP'!$D:$AO,26,0)/10,
IF(D687=D686,AA686,""))</f>
        <v>17.5</v>
      </c>
      <c r="AB687" s="25">
        <f>IFERROR(VLOOKUP($E687,'[5]LOG Data SAP'!$D:$AO,27,0)/10,
IF(D687=D686,AB686,""))</f>
        <v>13.3</v>
      </c>
      <c r="AC687" s="26">
        <f>IFERROR(VLOOKUP($E687,'[5]LOG Data SAP'!$D:$AO,29,0)/IF(VLOOKUP($E687,'[5]LOG Data SAP'!$D:$AO,30,0)="G",1000,1),
IF(D687=D686,AC686,""))</f>
        <v>7.8E-2</v>
      </c>
      <c r="AD687" s="26">
        <f>IFERROR(VLOOKUP($E687,'[5]LOG Data SAP'!$D:$AO,31,0)/IF(VLOOKUP($E687,'[5]LOG Data SAP'!$D:$AO,32,0)="G",1000,1),
IF(D687=D686,AD686,""))</f>
        <v>0</v>
      </c>
      <c r="AE687" s="26">
        <f>IFERROR(VLOOKUP($E687,'[5]LOG Data SAP'!$D:$AO,33,0)/IF(VLOOKUP($E687,'[5]LOG Data SAP'!$D:$AO,34,0)="G",1000,1),
IF(D687=D686,AE686,""))</f>
        <v>4.1070000000000002</v>
      </c>
      <c r="AF687" s="27">
        <f t="shared" si="41"/>
        <v>141.77700000000002</v>
      </c>
      <c r="AG687" s="27" t="str">
        <f t="shared" si="42"/>
        <v/>
      </c>
      <c r="AH687" s="28">
        <f t="shared" si="43"/>
        <v>8.5884749999999999E-3</v>
      </c>
      <c r="AI687" s="18" t="str">
        <f>IFERROR(VLOOKUP(E687,'[5]LOG Data SAP'!$D:$E,2,0),IF(D687=D686,AI686,""))</f>
        <v>NBC BAR_SOP CRM_SFT 75G BOX</v>
      </c>
      <c r="AJ687" s="20" t="str">
        <f>IFERROR([5]SKU!VI689,IF(D687=D686,AJ686,""))</f>
        <v>82449</v>
      </c>
      <c r="AK687" s="18" t="str">
        <f>VLOOKUP(E687,[5]SKU!I:X,16,FALSE)</f>
        <v>3401.11.50</v>
      </c>
    </row>
    <row r="688" spans="1:37">
      <c r="A688" s="18" t="str">
        <f>[5]SKU!AC690</f>
        <v>Nivea</v>
      </c>
      <c r="B688" s="18" t="str">
        <f>[5]SKU!AE690</f>
        <v>NBC Bath Care</v>
      </c>
      <c r="C688" s="18" t="str">
        <f>[5]SKU!AJ690</f>
        <v>Soap</v>
      </c>
      <c r="D688" s="18" t="str">
        <f>[5]SKU!G690</f>
        <v>NBC Soap Creme Soft</v>
      </c>
      <c r="E688" s="19" t="str">
        <f>[5]SKU!I690</f>
        <v>82449-04801-50</v>
      </c>
      <c r="F688" s="19" t="str">
        <f>[5]SKU!J690</f>
        <v>82449-04810-50</v>
      </c>
      <c r="G688" s="18" t="str">
        <f>[5]SKU!K690</f>
        <v>NBC Crème Soft Soap 100G</v>
      </c>
      <c r="H688" s="18" t="str">
        <f>IF([5]SKU!L690="R","Regular",
IF([5]SKU!L690="P","Promo",
IF([5]SKU!L690="S","Sample",
IF([5]SKU!L690="V","VAS",""))))</f>
        <v>Regular</v>
      </c>
      <c r="I688" s="18" t="str">
        <f>IF([5]SKU!QC690="A","Active",
IF([5]SKU!QC690="D","Discontinue",
IF([5]SKU!QC690="N","NPD","")))</f>
        <v>Discontinue</v>
      </c>
      <c r="J688" s="18" t="str">
        <f>VLOOKUP(IFERROR(VLOOKUP(E688,'[5]Material Status'!A:I,9,0),""),'[5]Material Status'!U:W,3,0)</f>
        <v>Inactive</v>
      </c>
      <c r="K688" s="20" t="str">
        <f>IFERROR(VLOOKUP(E688,'[5]LOG Data SAP'!$D:$AO,11,0),
IF(D688=D687,K687,""))</f>
        <v>8999777009243</v>
      </c>
      <c r="L688" s="20" t="str">
        <f>IFERROR(VLOOKUP(E688,'[5]LOG Data SAP'!$D:$AO,13,0),
IF(D688=D687,L687,""))</f>
        <v/>
      </c>
      <c r="M688" s="20" t="str">
        <f>IFERROR(VLOOKUP(E688,'[5]LOG Data SAP'!$D:$AO,15,0),
IF(D688=D687,M687,""))</f>
        <v>8999777009618</v>
      </c>
      <c r="N688" s="21">
        <f>[5]SKU!VH690</f>
        <v>900</v>
      </c>
      <c r="O688" s="22">
        <f>[5]SKU!VN690</f>
        <v>5836</v>
      </c>
      <c r="P688" s="23">
        <f>[5]SKU!VO690</f>
        <v>45383</v>
      </c>
      <c r="Q688" s="24">
        <f>IFERROR(_xlfn.NUMBERVALUE(VLOOKUP(E688,'[5]LOG Data SAP'!$D:$M,9,0)),
IF(D688=D687,Q687,""))</f>
        <v>0</v>
      </c>
      <c r="R688" s="24">
        <f>IFERROR(_xlfn.NUMBERVALUE(VLOOKUP(E688,'[5]LOG Data SAP'!$D:$M,10,0)),
IF(D688=D687,R687,""))</f>
        <v>48</v>
      </c>
      <c r="S688" s="24">
        <f t="shared" si="40"/>
        <v>0</v>
      </c>
      <c r="T688" s="25">
        <f>IFERROR(VLOOKUP($E688,'[5]LOG Data SAP'!$D:$V,17,0)/10,
IF(D688=D687,T687,""))</f>
        <v>8.9</v>
      </c>
      <c r="U688" s="25">
        <f>IFERROR(VLOOKUP($E688,'[5]LOG Data SAP'!$D:$V,18,0)/10,
IF(D688=D687,U687,""))</f>
        <v>5.9</v>
      </c>
      <c r="V688" s="25">
        <f>IFERROR(VLOOKUP($E688,'[5]LOG Data SAP'!$D:$V,19,0)/10,
IF(D688=D687,V687,""))</f>
        <v>2.7</v>
      </c>
      <c r="W688" s="25">
        <f>IFERROR(VLOOKUP($E688,'[5]LOG Data SAP'!$D:$AO,21,0)/10,
IF(D688=D687,W687,""))</f>
        <v>0</v>
      </c>
      <c r="X688" s="25">
        <f>IFERROR(VLOOKUP($E688,'[5]LOG Data SAP'!$D:$AO,22,0)/10,
IF(D688=D687,X687,""))</f>
        <v>0</v>
      </c>
      <c r="Y688" s="25">
        <f>IFERROR(VLOOKUP($E688,'[5]LOG Data SAP'!$D:$AO,23,0)/10,
IF(D688=D687,Y687,""))</f>
        <v>0</v>
      </c>
      <c r="Z688" s="25">
        <f>IFERROR(VLOOKUP($E688,'[5]LOG Data SAP'!$D:$AO,25,0)/10,
IF(D688=D687,Z687,""))</f>
        <v>36.9</v>
      </c>
      <c r="AA688" s="25">
        <f>IFERROR(VLOOKUP($E688,'[5]LOG Data SAP'!$D:$AO,26,0)/10,
IF(D688=D687,AA687,""))</f>
        <v>17.5</v>
      </c>
      <c r="AB688" s="25">
        <f>IFERROR(VLOOKUP($E688,'[5]LOG Data SAP'!$D:$AO,27,0)/10,
IF(D688=D687,AB687,""))</f>
        <v>13.3</v>
      </c>
      <c r="AC688" s="26">
        <f>IFERROR(VLOOKUP($E688,'[5]LOG Data SAP'!$D:$AO,29,0)/IF(VLOOKUP($E688,'[5]LOG Data SAP'!$D:$AO,30,0)="G",1000,1),
IF(D688=D687,AC687,""))</f>
        <v>7.8E-2</v>
      </c>
      <c r="AD688" s="26">
        <f>IFERROR(VLOOKUP($E688,'[5]LOG Data SAP'!$D:$AO,31,0)/IF(VLOOKUP($E688,'[5]LOG Data SAP'!$D:$AO,32,0)="G",1000,1),
IF(D688=D687,AD687,""))</f>
        <v>0</v>
      </c>
      <c r="AE688" s="26">
        <f>IFERROR(VLOOKUP($E688,'[5]LOG Data SAP'!$D:$AO,33,0)/IF(VLOOKUP($E688,'[5]LOG Data SAP'!$D:$AO,34,0)="G",1000,1),
IF(D688=D687,AE687,""))</f>
        <v>4.1070000000000002</v>
      </c>
      <c r="AF688" s="27">
        <f t="shared" si="41"/>
        <v>141.77700000000002</v>
      </c>
      <c r="AG688" s="27" t="str">
        <f t="shared" si="42"/>
        <v/>
      </c>
      <c r="AH688" s="28">
        <f t="shared" si="43"/>
        <v>8.5884749999999999E-3</v>
      </c>
      <c r="AI688" s="18" t="str">
        <f>IFERROR(VLOOKUP(E688,'[5]LOG Data SAP'!$D:$E,2,0),IF(D688=D687,AI687,""))</f>
        <v>NBC SOAP CREME SOFT</v>
      </c>
      <c r="AJ688" s="20" t="str">
        <f>IFERROR([5]SKU!VI690,IF(D688=D687,AJ687,""))</f>
        <v>82449</v>
      </c>
      <c r="AK688" s="18" t="str">
        <f>VLOOKUP(E688,[5]SKU!I:X,16,FALSE)</f>
        <v>3401.11.50</v>
      </c>
    </row>
    <row r="689" spans="1:37">
      <c r="A689" s="18" t="str">
        <f>[5]SKU!AC691</f>
        <v>Nivea</v>
      </c>
      <c r="B689" s="18" t="str">
        <f>[5]SKU!AE691</f>
        <v>Nivea Body</v>
      </c>
      <c r="C689" s="18" t="str">
        <f>[5]SKU!AJ691</f>
        <v>Body Essential</v>
      </c>
      <c r="D689" s="18" t="str">
        <f>[5]SKU!G691</f>
        <v>NBO Intensive Moisture Lotion 100ml</v>
      </c>
      <c r="E689" s="19" t="str">
        <f>[5]SKU!I691</f>
        <v>80232-04800-41</v>
      </c>
      <c r="F689" s="19" t="str">
        <f>[5]SKU!J691</f>
        <v>80232-04800-41</v>
      </c>
      <c r="G689" s="18" t="str">
        <f>[5]SKU!K691</f>
        <v>NIVEA Intensive Moisture Body Lotion 100ml</v>
      </c>
      <c r="H689" s="18" t="str">
        <f>IF([5]SKU!L691="R","Regular",
IF([5]SKU!L691="P","Promo",
IF([5]SKU!L691="S","Sample",
IF([5]SKU!L691="V","VAS",""))))</f>
        <v>Regular</v>
      </c>
      <c r="I689" s="18" t="str">
        <f>IF([5]SKU!QC691="A","Active",
IF([5]SKU!QC691="D","Discontinue",
IF([5]SKU!QC691="N","NPD","")))</f>
        <v>Active</v>
      </c>
      <c r="J689" s="18" t="str">
        <f>VLOOKUP(IFERROR(VLOOKUP(E689,'[5]Material Status'!A:I,9,0),""),'[5]Material Status'!U:W,3,0)</f>
        <v>Active</v>
      </c>
      <c r="K689" s="20" t="str">
        <f>IFERROR(VLOOKUP(E689,'[5]LOG Data SAP'!$D:$AO,11,0),
IF(D689=D688,K688,""))</f>
        <v>8999777000004</v>
      </c>
      <c r="L689" s="20" t="str">
        <f>IFERROR(VLOOKUP(E689,'[5]LOG Data SAP'!$D:$AO,13,0),
IF(D689=D688,L688,""))</f>
        <v/>
      </c>
      <c r="M689" s="20" t="str">
        <f>IFERROR(VLOOKUP(E689,'[5]LOG Data SAP'!$D:$AO,15,0),
IF(D689=D688,M688,""))</f>
        <v>8999777014650</v>
      </c>
      <c r="N689" s="21">
        <f>[5]SKU!VH691</f>
        <v>1095</v>
      </c>
      <c r="O689" s="22">
        <f>[5]SKU!VN691</f>
        <v>15650</v>
      </c>
      <c r="P689" s="23">
        <f>[5]SKU!VO691</f>
        <v>45383</v>
      </c>
      <c r="Q689" s="24">
        <f>IFERROR(_xlfn.NUMBERVALUE(VLOOKUP(E689,'[5]LOG Data SAP'!$D:$M,9,0)),
IF(D689=D688,Q688,""))</f>
        <v>0</v>
      </c>
      <c r="R689" s="24">
        <f>IFERROR(_xlfn.NUMBERVALUE(VLOOKUP(E689,'[5]LOG Data SAP'!$D:$M,10,0)),
IF(D689=D688,R688,""))</f>
        <v>48</v>
      </c>
      <c r="S689" s="24">
        <f t="shared" si="40"/>
        <v>0</v>
      </c>
      <c r="T689" s="25">
        <f>IFERROR(VLOOKUP($E689,'[5]LOG Data SAP'!$D:$V,17,0)/10,
IF(D689=D688,T688,""))</f>
        <v>5.4</v>
      </c>
      <c r="U689" s="25">
        <f>IFERROR(VLOOKUP($E689,'[5]LOG Data SAP'!$D:$V,18,0)/10,
IF(D689=D688,U688,""))</f>
        <v>3.1</v>
      </c>
      <c r="V689" s="25">
        <f>IFERROR(VLOOKUP($E689,'[5]LOG Data SAP'!$D:$V,19,0)/10,
IF(D689=D688,V688,""))</f>
        <v>15</v>
      </c>
      <c r="W689" s="25">
        <f>IFERROR(VLOOKUP($E689,'[5]LOG Data SAP'!$D:$AO,21,0)/10,
IF(D689=D688,W688,""))</f>
        <v>0</v>
      </c>
      <c r="X689" s="25">
        <f>IFERROR(VLOOKUP($E689,'[5]LOG Data SAP'!$D:$AO,22,0)/10,
IF(D689=D688,X688,""))</f>
        <v>0</v>
      </c>
      <c r="Y689" s="25">
        <f>IFERROR(VLOOKUP($E689,'[5]LOG Data SAP'!$D:$AO,23,0)/10,
IF(D689=D688,Y688,""))</f>
        <v>0</v>
      </c>
      <c r="Z689" s="25">
        <f>IFERROR(VLOOKUP($E689,'[5]LOG Data SAP'!$D:$AO,25,0)/10,
IF(D689=D688,Z688,""))</f>
        <v>38.1</v>
      </c>
      <c r="AA689" s="25">
        <f>IFERROR(VLOOKUP($E689,'[5]LOG Data SAP'!$D:$AO,26,0)/10,
IF(D689=D688,AA688,""))</f>
        <v>22.8</v>
      </c>
      <c r="AB689" s="25">
        <f>IFERROR(VLOOKUP($E689,'[5]LOG Data SAP'!$D:$AO,27,0)/10,
IF(D689=D688,AB688,""))</f>
        <v>16.5</v>
      </c>
      <c r="AC689" s="26">
        <f>IFERROR(VLOOKUP($E689,'[5]LOG Data SAP'!$D:$AO,29,0)/IF(VLOOKUP($E689,'[5]LOG Data SAP'!$D:$AO,30,0)="G",1000,1),
IF(D689=D688,AC688,""))</f>
        <v>0.11859</v>
      </c>
      <c r="AD689" s="26">
        <f>IFERROR(VLOOKUP($E689,'[5]LOG Data SAP'!$D:$AO,31,0)/IF(VLOOKUP($E689,'[5]LOG Data SAP'!$D:$AO,32,0)="G",1000,1),
IF(D689=D688,AD688,""))</f>
        <v>0</v>
      </c>
      <c r="AE689" s="26">
        <f>IFERROR(VLOOKUP($E689,'[5]LOG Data SAP'!$D:$AO,33,0)/IF(VLOOKUP($E689,'[5]LOG Data SAP'!$D:$AO,34,0)="G",1000,1),
IF(D689=D688,AE688,""))</f>
        <v>5.94</v>
      </c>
      <c r="AF689" s="27">
        <f t="shared" si="41"/>
        <v>251.10000000000002</v>
      </c>
      <c r="AG689" s="27" t="str">
        <f t="shared" si="42"/>
        <v/>
      </c>
      <c r="AH689" s="28">
        <f t="shared" si="43"/>
        <v>1.4333220000000001E-2</v>
      </c>
      <c r="AI689" s="18" t="str">
        <f>IFERROR(VLOOKUP(E689,'[5]LOG Data SAP'!$D:$E,2,0),IF(D689=D688,AI688,""))</f>
        <v>NBODY ESS RCH_CRG_MLK 100ML</v>
      </c>
      <c r="AJ689" s="20" t="str">
        <f>IFERROR([5]SKU!VI691,IF(D689=D688,AJ688,""))</f>
        <v>80232</v>
      </c>
      <c r="AK689" s="18" t="str">
        <f>VLOOKUP(E689,[5]SKU!I:X,16,FALSE)</f>
        <v>3304.99.30</v>
      </c>
    </row>
    <row r="690" spans="1:37">
      <c r="A690" s="18" t="str">
        <f>[5]SKU!AC692</f>
        <v>Nivea</v>
      </c>
      <c r="B690" s="18" t="str">
        <f>[5]SKU!AE692</f>
        <v>Nivea Body</v>
      </c>
      <c r="C690" s="18" t="str">
        <f>[5]SKU!AJ692</f>
        <v>Body Essential</v>
      </c>
      <c r="D690" s="18" t="str">
        <f>[5]SKU!G692</f>
        <v>NBO Intensive Moisture Lotion 100ml</v>
      </c>
      <c r="E690" s="19" t="str">
        <f>[5]SKU!I692</f>
        <v>80232-04800-39</v>
      </c>
      <c r="F690" s="19" t="str">
        <f>[5]SKU!J692</f>
        <v>80232-04800-41</v>
      </c>
      <c r="G690" s="18" t="str">
        <f>[5]SKU!K692</f>
        <v>NIVEA Intensive Moisture Body Lotion 100ml</v>
      </c>
      <c r="H690" s="18" t="str">
        <f>IF([5]SKU!L692="R","Regular",
IF([5]SKU!L692="P","Promo",
IF([5]SKU!L692="S","Sample",
IF([5]SKU!L692="V","VAS",""))))</f>
        <v>Regular</v>
      </c>
      <c r="I690" s="18" t="str">
        <f>IF([5]SKU!QC692="A","Active",
IF([5]SKU!QC692="D","Discontinue",
IF([5]SKU!QC692="N","NPD","")))</f>
        <v>Active</v>
      </c>
      <c r="J690" s="18" t="str">
        <f>VLOOKUP(IFERROR(VLOOKUP(E690,'[5]Material Status'!A:I,9,0),""),'[5]Material Status'!U:W,3,0)</f>
        <v>Inactive</v>
      </c>
      <c r="K690" s="20" t="str">
        <f>IFERROR(VLOOKUP(E690,'[5]LOG Data SAP'!$D:$AO,11,0),
IF(D690=D689,K689,""))</f>
        <v>8999777000004</v>
      </c>
      <c r="L690" s="20" t="str">
        <f>IFERROR(VLOOKUP(E690,'[5]LOG Data SAP'!$D:$AO,13,0),
IF(D690=D689,L689,""))</f>
        <v/>
      </c>
      <c r="M690" s="20" t="str">
        <f>IFERROR(VLOOKUP(E690,'[5]LOG Data SAP'!$D:$AO,15,0),
IF(D690=D689,M689,""))</f>
        <v>8999777014650</v>
      </c>
      <c r="N690" s="21">
        <f>[5]SKU!VH692</f>
        <v>1095</v>
      </c>
      <c r="O690" s="22">
        <f>[5]SKU!VN692</f>
        <v>15650</v>
      </c>
      <c r="P690" s="23">
        <f>[5]SKU!VO692</f>
        <v>45383</v>
      </c>
      <c r="Q690" s="24">
        <f>IFERROR(_xlfn.NUMBERVALUE(VLOOKUP(E690,'[5]LOG Data SAP'!$D:$M,9,0)),
IF(D690=D689,Q689,""))</f>
        <v>0</v>
      </c>
      <c r="R690" s="24">
        <f>IFERROR(_xlfn.NUMBERVALUE(VLOOKUP(E690,'[5]LOG Data SAP'!$D:$M,10,0)),
IF(D690=D689,R689,""))</f>
        <v>48</v>
      </c>
      <c r="S690" s="24">
        <f t="shared" si="40"/>
        <v>0</v>
      </c>
      <c r="T690" s="25">
        <f>IFERROR(VLOOKUP($E690,'[5]LOG Data SAP'!$D:$V,17,0)/10,
IF(D690=D689,T689,""))</f>
        <v>5.4</v>
      </c>
      <c r="U690" s="25">
        <f>IFERROR(VLOOKUP($E690,'[5]LOG Data SAP'!$D:$V,18,0)/10,
IF(D690=D689,U689,""))</f>
        <v>3.1</v>
      </c>
      <c r="V690" s="25">
        <f>IFERROR(VLOOKUP($E690,'[5]LOG Data SAP'!$D:$V,19,0)/10,
IF(D690=D689,V689,""))</f>
        <v>15</v>
      </c>
      <c r="W690" s="25">
        <f>IFERROR(VLOOKUP($E690,'[5]LOG Data SAP'!$D:$AO,21,0)/10,
IF(D690=D689,W689,""))</f>
        <v>0</v>
      </c>
      <c r="X690" s="25">
        <f>IFERROR(VLOOKUP($E690,'[5]LOG Data SAP'!$D:$AO,22,0)/10,
IF(D690=D689,X689,""))</f>
        <v>0</v>
      </c>
      <c r="Y690" s="25">
        <f>IFERROR(VLOOKUP($E690,'[5]LOG Data SAP'!$D:$AO,23,0)/10,
IF(D690=D689,Y689,""))</f>
        <v>0</v>
      </c>
      <c r="Z690" s="25">
        <f>IFERROR(VLOOKUP($E690,'[5]LOG Data SAP'!$D:$AO,25,0)/10,
IF(D690=D689,Z689,""))</f>
        <v>38.1</v>
      </c>
      <c r="AA690" s="25">
        <f>IFERROR(VLOOKUP($E690,'[5]LOG Data SAP'!$D:$AO,26,0)/10,
IF(D690=D689,AA689,""))</f>
        <v>22.8</v>
      </c>
      <c r="AB690" s="25">
        <f>IFERROR(VLOOKUP($E690,'[5]LOG Data SAP'!$D:$AO,27,0)/10,
IF(D690=D689,AB689,""))</f>
        <v>16.5</v>
      </c>
      <c r="AC690" s="26">
        <f>IFERROR(VLOOKUP($E690,'[5]LOG Data SAP'!$D:$AO,29,0)/IF(VLOOKUP($E690,'[5]LOG Data SAP'!$D:$AO,30,0)="G",1000,1),
IF(D690=D689,AC689,""))</f>
        <v>0.11899999999999999</v>
      </c>
      <c r="AD690" s="26">
        <f>IFERROR(VLOOKUP($E690,'[5]LOG Data SAP'!$D:$AO,31,0)/IF(VLOOKUP($E690,'[5]LOG Data SAP'!$D:$AO,32,0)="G",1000,1),
IF(D690=D689,AD689,""))</f>
        <v>0</v>
      </c>
      <c r="AE690" s="26">
        <f>IFERROR(VLOOKUP($E690,'[5]LOG Data SAP'!$D:$AO,33,0)/IF(VLOOKUP($E690,'[5]LOG Data SAP'!$D:$AO,34,0)="G",1000,1),
IF(D690=D689,AE689,""))</f>
        <v>5.94</v>
      </c>
      <c r="AF690" s="27">
        <f t="shared" si="41"/>
        <v>251.10000000000002</v>
      </c>
      <c r="AG690" s="27" t="str">
        <f t="shared" si="42"/>
        <v/>
      </c>
      <c r="AH690" s="28">
        <f t="shared" si="43"/>
        <v>1.4333220000000001E-2</v>
      </c>
      <c r="AI690" s="18" t="str">
        <f>IFERROR(VLOOKUP(E690,'[5]LOG Data SAP'!$D:$E,2,0),IF(D690=D689,AI689,""))</f>
        <v>NBODY ESS RCH_CRG_MLK 100ML</v>
      </c>
      <c r="AJ690" s="20" t="str">
        <f>IFERROR([5]SKU!VI692,IF(D690=D689,AJ689,""))</f>
        <v>80232</v>
      </c>
      <c r="AK690" s="18" t="str">
        <f>VLOOKUP(E690,[5]SKU!I:X,16,FALSE)</f>
        <v>3304.99.30</v>
      </c>
    </row>
    <row r="691" spans="1:37">
      <c r="A691" s="18" t="str">
        <f>[5]SKU!AC693</f>
        <v>Nivea</v>
      </c>
      <c r="B691" s="18" t="str">
        <f>[5]SKU!AE693</f>
        <v>Nivea Body</v>
      </c>
      <c r="C691" s="18" t="str">
        <f>[5]SKU!AJ693</f>
        <v>Body Essential</v>
      </c>
      <c r="D691" s="18" t="str">
        <f>[5]SKU!G693</f>
        <v>NBO Intensive Moisture Lotion 100ml</v>
      </c>
      <c r="E691" s="19" t="str">
        <f>[5]SKU!I693</f>
        <v>80232-04810-39</v>
      </c>
      <c r="F691" s="19" t="str">
        <f>[5]SKU!J693</f>
        <v>80232-04800-41</v>
      </c>
      <c r="G691" s="18" t="str">
        <f>[5]SKU!K693</f>
        <v>NIVEA Intensive Moisture Body Lotion 100ml</v>
      </c>
      <c r="H691" s="18" t="str">
        <f>IF([5]SKU!L693="R","Regular",
IF([5]SKU!L693="P","Promo",
IF([5]SKU!L693="S","Sample",
IF([5]SKU!L693="V","VAS",""))))</f>
        <v>Regular</v>
      </c>
      <c r="I691" s="18" t="str">
        <f>IF([5]SKU!QC693="A","Active",
IF([5]SKU!QC693="D","Discontinue",
IF([5]SKU!QC693="N","NPD","")))</f>
        <v>Active</v>
      </c>
      <c r="J691" s="18" t="str">
        <f>VLOOKUP(IFERROR(VLOOKUP(E691,'[5]Material Status'!A:I,9,0),""),'[5]Material Status'!U:W,3,0)</f>
        <v>Inactive</v>
      </c>
      <c r="K691" s="20" t="str">
        <f>IFERROR(VLOOKUP(E691,'[5]LOG Data SAP'!$D:$AO,11,0),
IF(D691=D690,K690,""))</f>
        <v>8999777000004</v>
      </c>
      <c r="L691" s="20" t="str">
        <f>IFERROR(VLOOKUP(E691,'[5]LOG Data SAP'!$D:$AO,13,0),
IF(D691=D690,L690,""))</f>
        <v/>
      </c>
      <c r="M691" s="20" t="str">
        <f>IFERROR(VLOOKUP(E691,'[5]LOG Data SAP'!$D:$AO,15,0),
IF(D691=D690,M690,""))</f>
        <v>8999777014650</v>
      </c>
      <c r="N691" s="21">
        <f>[5]SKU!VH693</f>
        <v>1095</v>
      </c>
      <c r="O691" s="22">
        <f>[5]SKU!VN693</f>
        <v>15650</v>
      </c>
      <c r="P691" s="23">
        <f>[5]SKU!VO693</f>
        <v>45383</v>
      </c>
      <c r="Q691" s="24">
        <f>IFERROR(_xlfn.NUMBERVALUE(VLOOKUP(E691,'[5]LOG Data SAP'!$D:$M,9,0)),
IF(D691=D690,Q690,""))</f>
        <v>0</v>
      </c>
      <c r="R691" s="24">
        <f>IFERROR(_xlfn.NUMBERVALUE(VLOOKUP(E691,'[5]LOG Data SAP'!$D:$M,10,0)),
IF(D691=D690,R690,""))</f>
        <v>48</v>
      </c>
      <c r="S691" s="24">
        <f t="shared" si="40"/>
        <v>0</v>
      </c>
      <c r="T691" s="25">
        <f>IFERROR(VLOOKUP($E691,'[5]LOG Data SAP'!$D:$V,17,0)/10,
IF(D691=D690,T690,""))</f>
        <v>5.4</v>
      </c>
      <c r="U691" s="25">
        <f>IFERROR(VLOOKUP($E691,'[5]LOG Data SAP'!$D:$V,18,0)/10,
IF(D691=D690,U690,""))</f>
        <v>3.1</v>
      </c>
      <c r="V691" s="25">
        <f>IFERROR(VLOOKUP($E691,'[5]LOG Data SAP'!$D:$V,19,0)/10,
IF(D691=D690,V690,""))</f>
        <v>15</v>
      </c>
      <c r="W691" s="25">
        <f>IFERROR(VLOOKUP($E691,'[5]LOG Data SAP'!$D:$AO,21,0)/10,
IF(D691=D690,W690,""))</f>
        <v>0</v>
      </c>
      <c r="X691" s="25">
        <f>IFERROR(VLOOKUP($E691,'[5]LOG Data SAP'!$D:$AO,22,0)/10,
IF(D691=D690,X690,""))</f>
        <v>0</v>
      </c>
      <c r="Y691" s="25">
        <f>IFERROR(VLOOKUP($E691,'[5]LOG Data SAP'!$D:$AO,23,0)/10,
IF(D691=D690,Y690,""))</f>
        <v>0</v>
      </c>
      <c r="Z691" s="25">
        <f>IFERROR(VLOOKUP($E691,'[5]LOG Data SAP'!$D:$AO,25,0)/10,
IF(D691=D690,Z690,""))</f>
        <v>38.1</v>
      </c>
      <c r="AA691" s="25">
        <f>IFERROR(VLOOKUP($E691,'[5]LOG Data SAP'!$D:$AO,26,0)/10,
IF(D691=D690,AA690,""))</f>
        <v>22.8</v>
      </c>
      <c r="AB691" s="25">
        <f>IFERROR(VLOOKUP($E691,'[5]LOG Data SAP'!$D:$AO,27,0)/10,
IF(D691=D690,AB690,""))</f>
        <v>16.5</v>
      </c>
      <c r="AC691" s="26">
        <f>IFERROR(VLOOKUP($E691,'[5]LOG Data SAP'!$D:$AO,29,0)/IF(VLOOKUP($E691,'[5]LOG Data SAP'!$D:$AO,30,0)="G",1000,1),
IF(D691=D690,AC690,""))</f>
        <v>0.11899999999999999</v>
      </c>
      <c r="AD691" s="26">
        <f>IFERROR(VLOOKUP($E691,'[5]LOG Data SAP'!$D:$AO,31,0)/IF(VLOOKUP($E691,'[5]LOG Data SAP'!$D:$AO,32,0)="G",1000,1),
IF(D691=D690,AD690,""))</f>
        <v>0</v>
      </c>
      <c r="AE691" s="26">
        <f>IFERROR(VLOOKUP($E691,'[5]LOG Data SAP'!$D:$AO,33,0)/IF(VLOOKUP($E691,'[5]LOG Data SAP'!$D:$AO,34,0)="G",1000,1),
IF(D691=D690,AE690,""))</f>
        <v>5.94</v>
      </c>
      <c r="AF691" s="27">
        <f t="shared" si="41"/>
        <v>251.10000000000002</v>
      </c>
      <c r="AG691" s="27" t="str">
        <f t="shared" si="42"/>
        <v/>
      </c>
      <c r="AH691" s="28">
        <f t="shared" si="43"/>
        <v>1.4333220000000001E-2</v>
      </c>
      <c r="AI691" s="18" t="str">
        <f>IFERROR(VLOOKUP(E691,'[5]LOG Data SAP'!$D:$E,2,0),IF(D691=D690,AI690,""))</f>
        <v>NBODY ESS RCH_CRG_MLK 100ML</v>
      </c>
      <c r="AJ691" s="20" t="str">
        <f>IFERROR([5]SKU!VI693,IF(D691=D690,AJ690,""))</f>
        <v>80232</v>
      </c>
      <c r="AK691" s="18" t="str">
        <f>VLOOKUP(E691,[5]SKU!I:X,16,FALSE)</f>
        <v>3304.99.30</v>
      </c>
    </row>
    <row r="692" spans="1:37">
      <c r="A692" s="18" t="str">
        <f>[5]SKU!AC694</f>
        <v>Nivea</v>
      </c>
      <c r="B692" s="18" t="str">
        <f>[5]SKU!AE694</f>
        <v>Nivea Body</v>
      </c>
      <c r="C692" s="18" t="str">
        <f>[5]SKU!AJ694</f>
        <v>Body Essential</v>
      </c>
      <c r="D692" s="18" t="str">
        <f>[5]SKU!G694</f>
        <v>NBO Intensive Moisture Lotion 100ml</v>
      </c>
      <c r="E692" s="19" t="str">
        <f>[5]SKU!I694</f>
        <v>80232-04800-37</v>
      </c>
      <c r="F692" s="19" t="str">
        <f>[5]SKU!J694</f>
        <v>80232-04800-41</v>
      </c>
      <c r="G692" s="18" t="str">
        <f>[5]SKU!K694</f>
        <v>NBO Lot Intensive 100ml</v>
      </c>
      <c r="H692" s="18" t="str">
        <f>IF([5]SKU!L694="R","Regular",
IF([5]SKU!L694="P","Promo",
IF([5]SKU!L694="S","Sample",
IF([5]SKU!L694="V","VAS",""))))</f>
        <v>Regular</v>
      </c>
      <c r="I692" s="18" t="str">
        <f>IF([5]SKU!QC694="A","Active",
IF([5]SKU!QC694="D","Discontinue",
IF([5]SKU!QC694="N","NPD","")))</f>
        <v>Active</v>
      </c>
      <c r="J692" s="18" t="str">
        <f>VLOOKUP(IFERROR(VLOOKUP(E692,'[5]Material Status'!A:I,9,0),""),'[5]Material Status'!U:W,3,0)</f>
        <v>Inactive</v>
      </c>
      <c r="K692" s="20" t="str">
        <f>IFERROR(VLOOKUP(E692,'[5]LOG Data SAP'!$D:$AO,11,0),
IF(D692=D691,K691,""))</f>
        <v>8999777000004</v>
      </c>
      <c r="L692" s="20" t="str">
        <f>IFERROR(VLOOKUP(E692,'[5]LOG Data SAP'!$D:$AO,13,0),
IF(D692=D691,L691,""))</f>
        <v/>
      </c>
      <c r="M692" s="20" t="str">
        <f>IFERROR(VLOOKUP(E692,'[5]LOG Data SAP'!$D:$AO,15,0),
IF(D692=D691,M691,""))</f>
        <v>8999777014650</v>
      </c>
      <c r="N692" s="21">
        <f>[5]SKU!VH694</f>
        <v>1095</v>
      </c>
      <c r="O692" s="22">
        <f>[5]SKU!VN694</f>
        <v>15650</v>
      </c>
      <c r="P692" s="23">
        <f>[5]SKU!VO694</f>
        <v>45383</v>
      </c>
      <c r="Q692" s="24">
        <f>IFERROR(_xlfn.NUMBERVALUE(VLOOKUP(E692,'[5]LOG Data SAP'!$D:$M,9,0)),
IF(D692=D691,Q691,""))</f>
        <v>0</v>
      </c>
      <c r="R692" s="24">
        <f>IFERROR(_xlfn.NUMBERVALUE(VLOOKUP(E692,'[5]LOG Data SAP'!$D:$M,10,0)),
IF(D692=D691,R691,""))</f>
        <v>48</v>
      </c>
      <c r="S692" s="24">
        <f t="shared" si="40"/>
        <v>0</v>
      </c>
      <c r="T692" s="25">
        <f>IFERROR(VLOOKUP($E692,'[5]LOG Data SAP'!$D:$V,17,0)/10,
IF(D692=D691,T691,""))</f>
        <v>5.4</v>
      </c>
      <c r="U692" s="25">
        <f>IFERROR(VLOOKUP($E692,'[5]LOG Data SAP'!$D:$V,18,0)/10,
IF(D692=D691,U691,""))</f>
        <v>3.1</v>
      </c>
      <c r="V692" s="25">
        <f>IFERROR(VLOOKUP($E692,'[5]LOG Data SAP'!$D:$V,19,0)/10,
IF(D692=D691,V691,""))</f>
        <v>15</v>
      </c>
      <c r="W692" s="25">
        <f>IFERROR(VLOOKUP($E692,'[5]LOG Data SAP'!$D:$AO,21,0)/10,
IF(D692=D691,W691,""))</f>
        <v>0</v>
      </c>
      <c r="X692" s="25">
        <f>IFERROR(VLOOKUP($E692,'[5]LOG Data SAP'!$D:$AO,22,0)/10,
IF(D692=D691,X691,""))</f>
        <v>0</v>
      </c>
      <c r="Y692" s="25">
        <f>IFERROR(VLOOKUP($E692,'[5]LOG Data SAP'!$D:$AO,23,0)/10,
IF(D692=D691,Y691,""))</f>
        <v>0</v>
      </c>
      <c r="Z692" s="25">
        <f>IFERROR(VLOOKUP($E692,'[5]LOG Data SAP'!$D:$AO,25,0)/10,
IF(D692=D691,Z691,""))</f>
        <v>38.1</v>
      </c>
      <c r="AA692" s="25">
        <f>IFERROR(VLOOKUP($E692,'[5]LOG Data SAP'!$D:$AO,26,0)/10,
IF(D692=D691,AA691,""))</f>
        <v>22.8</v>
      </c>
      <c r="AB692" s="25">
        <f>IFERROR(VLOOKUP($E692,'[5]LOG Data SAP'!$D:$AO,27,0)/10,
IF(D692=D691,AB691,""))</f>
        <v>16.5</v>
      </c>
      <c r="AC692" s="26">
        <f>IFERROR(VLOOKUP($E692,'[5]LOG Data SAP'!$D:$AO,29,0)/IF(VLOOKUP($E692,'[5]LOG Data SAP'!$D:$AO,30,0)="G",1000,1),
IF(D692=D691,AC691,""))</f>
        <v>0.11859</v>
      </c>
      <c r="AD692" s="26">
        <f>IFERROR(VLOOKUP($E692,'[5]LOG Data SAP'!$D:$AO,31,0)/IF(VLOOKUP($E692,'[5]LOG Data SAP'!$D:$AO,32,0)="G",1000,1),
IF(D692=D691,AD691,""))</f>
        <v>0</v>
      </c>
      <c r="AE692" s="26">
        <f>IFERROR(VLOOKUP($E692,'[5]LOG Data SAP'!$D:$AO,33,0)/IF(VLOOKUP($E692,'[5]LOG Data SAP'!$D:$AO,34,0)="G",1000,1),
IF(D692=D691,AE691,""))</f>
        <v>5.94</v>
      </c>
      <c r="AF692" s="27">
        <f t="shared" si="41"/>
        <v>251.10000000000002</v>
      </c>
      <c r="AG692" s="27" t="str">
        <f t="shared" si="42"/>
        <v/>
      </c>
      <c r="AH692" s="28">
        <f t="shared" si="43"/>
        <v>1.4333220000000001E-2</v>
      </c>
      <c r="AI692" s="18" t="str">
        <f>IFERROR(VLOOKUP(E692,'[5]LOG Data SAP'!$D:$E,2,0),IF(D692=D691,AI691,""))</f>
        <v>NBODY ESS RCH_CRG_MLK 100ML</v>
      </c>
      <c r="AJ692" s="20" t="str">
        <f>IFERROR([5]SKU!VI694,IF(D692=D691,AJ691,""))</f>
        <v>80232</v>
      </c>
      <c r="AK692" s="18" t="str">
        <f>VLOOKUP(E692,[5]SKU!I:X,16,FALSE)</f>
        <v>3304.99.30</v>
      </c>
    </row>
    <row r="693" spans="1:37">
      <c r="A693" s="18" t="str">
        <f>[5]SKU!AC695</f>
        <v>Nivea</v>
      </c>
      <c r="B693" s="18" t="str">
        <f>[5]SKU!AE695</f>
        <v>Nivea Body</v>
      </c>
      <c r="C693" s="18" t="str">
        <f>[5]SKU!AJ695</f>
        <v>Body Essential</v>
      </c>
      <c r="D693" s="18" t="str">
        <f>[5]SKU!G695</f>
        <v>NBO Intensive Moisture Lotion 100ml</v>
      </c>
      <c r="E693" s="19" t="str">
        <f>[5]SKU!I695</f>
        <v>80200-04800-92</v>
      </c>
      <c r="F693" s="19" t="str">
        <f>[5]SKU!J695</f>
        <v>80232-04800-41</v>
      </c>
      <c r="G693" s="18" t="str">
        <f>[5]SKU!K695</f>
        <v>NBO Lot Intensive 100ml (MIT)</v>
      </c>
      <c r="H693" s="18" t="str">
        <f>IF([5]SKU!L695="R","Regular",
IF([5]SKU!L695="P","Promo",
IF([5]SKU!L695="S","Sample",
IF([5]SKU!L695="V","VAS",""))))</f>
        <v>Regular</v>
      </c>
      <c r="I693" s="18" t="str">
        <f>IF([5]SKU!QC695="A","Active",
IF([5]SKU!QC695="D","Discontinue",
IF([5]SKU!QC695="N","NPD","")))</f>
        <v>Active</v>
      </c>
      <c r="J693" s="18" t="str">
        <f>VLOOKUP(IFERROR(VLOOKUP(E693,'[5]Material Status'!A:I,9,0),""),'[5]Material Status'!U:W,3,0)</f>
        <v>Inactive</v>
      </c>
      <c r="K693" s="20" t="str">
        <f>IFERROR(VLOOKUP(E693,'[5]LOG Data SAP'!$D:$AO,11,0),
IF(D693=D692,K692,""))</f>
        <v>8999777012229</v>
      </c>
      <c r="L693" s="20" t="str">
        <f>IFERROR(VLOOKUP(E693,'[5]LOG Data SAP'!$D:$AO,13,0),
IF(D693=D692,L692,""))</f>
        <v>8999777012236</v>
      </c>
      <c r="M693" s="20" t="str">
        <f>IFERROR(VLOOKUP(E693,'[5]LOG Data SAP'!$D:$AO,15,0),
IF(D693=D692,M692,""))</f>
        <v>8999777012243</v>
      </c>
      <c r="N693" s="21">
        <f>[5]SKU!VH695</f>
        <v>900</v>
      </c>
      <c r="O693" s="22">
        <f>[5]SKU!VN695</f>
        <v>15650</v>
      </c>
      <c r="P693" s="23">
        <f>[5]SKU!VO695</f>
        <v>45383</v>
      </c>
      <c r="Q693" s="24">
        <f>IFERROR(_xlfn.NUMBERVALUE(VLOOKUP(E693,'[5]LOG Data SAP'!$D:$M,9,0)),
IF(D693=D692,Q692,""))</f>
        <v>6</v>
      </c>
      <c r="R693" s="24">
        <f>IFERROR(_xlfn.NUMBERVALUE(VLOOKUP(E693,'[5]LOG Data SAP'!$D:$M,10,0)),
IF(D693=D692,R692,""))</f>
        <v>48</v>
      </c>
      <c r="S693" s="24">
        <f t="shared" si="40"/>
        <v>8</v>
      </c>
      <c r="T693" s="25">
        <f>IFERROR(VLOOKUP($E693,'[5]LOG Data SAP'!$D:$V,17,0)/10,
IF(D693=D692,T692,""))</f>
        <v>5.4</v>
      </c>
      <c r="U693" s="25">
        <f>IFERROR(VLOOKUP($E693,'[5]LOG Data SAP'!$D:$V,18,0)/10,
IF(D693=D692,U692,""))</f>
        <v>3.1</v>
      </c>
      <c r="V693" s="25">
        <f>IFERROR(VLOOKUP($E693,'[5]LOG Data SAP'!$D:$V,19,0)/10,
IF(D693=D692,V692,""))</f>
        <v>15</v>
      </c>
      <c r="W693" s="25">
        <f>IFERROR(VLOOKUP($E693,'[5]LOG Data SAP'!$D:$AO,21,0)/10,
IF(D693=D692,W692,""))</f>
        <v>0</v>
      </c>
      <c r="X693" s="25">
        <f>IFERROR(VLOOKUP($E693,'[5]LOG Data SAP'!$D:$AO,22,0)/10,
IF(D693=D692,X692,""))</f>
        <v>0</v>
      </c>
      <c r="Y693" s="25">
        <f>IFERROR(VLOOKUP($E693,'[5]LOG Data SAP'!$D:$AO,23,0)/10,
IF(D693=D692,Y692,""))</f>
        <v>0</v>
      </c>
      <c r="Z693" s="25">
        <f>IFERROR(VLOOKUP($E693,'[5]LOG Data SAP'!$D:$AO,25,0)/10,
IF(D693=D692,Z692,""))</f>
        <v>38.1</v>
      </c>
      <c r="AA693" s="25">
        <f>IFERROR(VLOOKUP($E693,'[5]LOG Data SAP'!$D:$AO,26,0)/10,
IF(D693=D692,AA692,""))</f>
        <v>22.8</v>
      </c>
      <c r="AB693" s="25">
        <f>IFERROR(VLOOKUP($E693,'[5]LOG Data SAP'!$D:$AO,27,0)/10,
IF(D693=D692,AB692,""))</f>
        <v>16.5</v>
      </c>
      <c r="AC693" s="26">
        <f>IFERROR(VLOOKUP($E693,'[5]LOG Data SAP'!$D:$AO,29,0)/IF(VLOOKUP($E693,'[5]LOG Data SAP'!$D:$AO,30,0)="G",1000,1),
IF(D693=D692,AC692,""))</f>
        <v>0.11927</v>
      </c>
      <c r="AD693" s="26">
        <f>IFERROR(VLOOKUP($E693,'[5]LOG Data SAP'!$D:$AO,31,0)/IF(VLOOKUP($E693,'[5]LOG Data SAP'!$D:$AO,32,0)="G",1000,1),
IF(D693=D692,AD692,""))</f>
        <v>0</v>
      </c>
      <c r="AE693" s="26">
        <f>IFERROR(VLOOKUP($E693,'[5]LOG Data SAP'!$D:$AO,33,0)/IF(VLOOKUP($E693,'[5]LOG Data SAP'!$D:$AO,34,0)="G",1000,1),
IF(D693=D692,AE692,""))</f>
        <v>5.9720000000000004</v>
      </c>
      <c r="AF693" s="27">
        <f t="shared" si="41"/>
        <v>251.10000000000002</v>
      </c>
      <c r="AG693" s="27" t="str">
        <f t="shared" si="42"/>
        <v/>
      </c>
      <c r="AH693" s="28">
        <f t="shared" si="43"/>
        <v>1.4333220000000001E-2</v>
      </c>
      <c r="AI693" s="18" t="str">
        <f>IFERROR(VLOOKUP(E693,'[5]LOG Data SAP'!$D:$E,2,0),IF(D693=D692,AI692,""))</f>
        <v>NBODY ESS RCH_CRG_MLK 125ML</v>
      </c>
      <c r="AJ693" s="20" t="str">
        <f>IFERROR([5]SKU!VI695,IF(D693=D692,AJ692,""))</f>
        <v>80200</v>
      </c>
      <c r="AK693" s="18" t="str">
        <f>VLOOKUP(E693,[5]SKU!I:X,16,FALSE)</f>
        <v>3304.99.30</v>
      </c>
    </row>
    <row r="694" spans="1:37">
      <c r="A694" s="18" t="str">
        <f>[5]SKU!AC696</f>
        <v>Nivea</v>
      </c>
      <c r="B694" s="18" t="str">
        <f>[5]SKU!AE696</f>
        <v>Nivea Body</v>
      </c>
      <c r="C694" s="18" t="str">
        <f>[5]SKU!AJ696</f>
        <v>Body Essential</v>
      </c>
      <c r="D694" s="18" t="str">
        <f>[5]SKU!G696</f>
        <v>NBO Intensive Moisture Lotion 100ml</v>
      </c>
      <c r="E694" s="19" t="str">
        <f>[5]SKU!I696</f>
        <v>80200-04800-90</v>
      </c>
      <c r="F694" s="19" t="str">
        <f>[5]SKU!J696</f>
        <v>80232-04800-41</v>
      </c>
      <c r="G694" s="18" t="str">
        <f>[5]SKU!K696</f>
        <v>NBO Lot Intensive 100ml (Flagship)</v>
      </c>
      <c r="H694" s="18" t="str">
        <f>IF([5]SKU!L696="R","Regular",
IF([5]SKU!L696="P","Promo",
IF([5]SKU!L696="S","Sample",
IF([5]SKU!L696="V","VAS",""))))</f>
        <v>Regular</v>
      </c>
      <c r="I694" s="18" t="str">
        <f>IF([5]SKU!QC696="A","Active",
IF([5]SKU!QC696="D","Discontinue",
IF([5]SKU!QC696="N","NPD","")))</f>
        <v>Active</v>
      </c>
      <c r="J694" s="18" t="str">
        <f>VLOOKUP(IFERROR(VLOOKUP(E694,'[5]Material Status'!A:I,9,0),""),'[5]Material Status'!U:W,3,0)</f>
        <v>Inactive</v>
      </c>
      <c r="K694" s="20" t="str">
        <f>IFERROR(VLOOKUP(E694,'[5]LOG Data SAP'!$D:$AO,11,0),
IF(D694=D693,K693,""))</f>
        <v>8999777012229</v>
      </c>
      <c r="L694" s="20" t="str">
        <f>IFERROR(VLOOKUP(E694,'[5]LOG Data SAP'!$D:$AO,13,0),
IF(D694=D693,L693,""))</f>
        <v>8999777012236</v>
      </c>
      <c r="M694" s="20" t="str">
        <f>IFERROR(VLOOKUP(E694,'[5]LOG Data SAP'!$D:$AO,15,0),
IF(D694=D693,M693,""))</f>
        <v>8999777012243</v>
      </c>
      <c r="N694" s="21">
        <f>[5]SKU!VH696</f>
        <v>1095</v>
      </c>
      <c r="O694" s="22">
        <f>[5]SKU!VN696</f>
        <v>9900</v>
      </c>
      <c r="P694" s="23">
        <f>[5]SKU!VO696</f>
        <v>43100</v>
      </c>
      <c r="Q694" s="24">
        <f>IFERROR(_xlfn.NUMBERVALUE(VLOOKUP(E694,'[5]LOG Data SAP'!$D:$M,9,0)),
IF(D694=D693,Q693,""))</f>
        <v>6</v>
      </c>
      <c r="R694" s="24">
        <f>IFERROR(_xlfn.NUMBERVALUE(VLOOKUP(E694,'[5]LOG Data SAP'!$D:$M,10,0)),
IF(D694=D693,R693,""))</f>
        <v>48</v>
      </c>
      <c r="S694" s="24">
        <f t="shared" si="40"/>
        <v>8</v>
      </c>
      <c r="T694" s="25">
        <f>IFERROR(VLOOKUP($E694,'[5]LOG Data SAP'!$D:$V,17,0)/10,
IF(D694=D693,T693,""))</f>
        <v>5.4</v>
      </c>
      <c r="U694" s="25">
        <f>IFERROR(VLOOKUP($E694,'[5]LOG Data SAP'!$D:$V,18,0)/10,
IF(D694=D693,U693,""))</f>
        <v>3.1</v>
      </c>
      <c r="V694" s="25">
        <f>IFERROR(VLOOKUP($E694,'[5]LOG Data SAP'!$D:$V,19,0)/10,
IF(D694=D693,V693,""))</f>
        <v>15</v>
      </c>
      <c r="W694" s="25">
        <f>IFERROR(VLOOKUP($E694,'[5]LOG Data SAP'!$D:$AO,21,0)/10,
IF(D694=D693,W693,""))</f>
        <v>0</v>
      </c>
      <c r="X694" s="25">
        <f>IFERROR(VLOOKUP($E694,'[5]LOG Data SAP'!$D:$AO,22,0)/10,
IF(D694=D693,X693,""))</f>
        <v>0</v>
      </c>
      <c r="Y694" s="25">
        <f>IFERROR(VLOOKUP($E694,'[5]LOG Data SAP'!$D:$AO,23,0)/10,
IF(D694=D693,Y693,""))</f>
        <v>0</v>
      </c>
      <c r="Z694" s="25">
        <f>IFERROR(VLOOKUP($E694,'[5]LOG Data SAP'!$D:$AO,25,0)/10,
IF(D694=D693,Z693,""))</f>
        <v>38.1</v>
      </c>
      <c r="AA694" s="25">
        <f>IFERROR(VLOOKUP($E694,'[5]LOG Data SAP'!$D:$AO,26,0)/10,
IF(D694=D693,AA693,""))</f>
        <v>22.8</v>
      </c>
      <c r="AB694" s="25">
        <f>IFERROR(VLOOKUP($E694,'[5]LOG Data SAP'!$D:$AO,27,0)/10,
IF(D694=D693,AB693,""))</f>
        <v>16.5</v>
      </c>
      <c r="AC694" s="26">
        <f>IFERROR(VLOOKUP($E694,'[5]LOG Data SAP'!$D:$AO,29,0)/IF(VLOOKUP($E694,'[5]LOG Data SAP'!$D:$AO,30,0)="G",1000,1),
IF(D694=D693,AC693,""))</f>
        <v>0.11927</v>
      </c>
      <c r="AD694" s="26">
        <f>IFERROR(VLOOKUP($E694,'[5]LOG Data SAP'!$D:$AO,31,0)/IF(VLOOKUP($E694,'[5]LOG Data SAP'!$D:$AO,32,0)="G",1000,1),
IF(D694=D693,AD693,""))</f>
        <v>0</v>
      </c>
      <c r="AE694" s="26">
        <f>IFERROR(VLOOKUP($E694,'[5]LOG Data SAP'!$D:$AO,33,0)/IF(VLOOKUP($E694,'[5]LOG Data SAP'!$D:$AO,34,0)="G",1000,1),
IF(D694=D693,AE693,""))</f>
        <v>5.9720000000000004</v>
      </c>
      <c r="AF694" s="27">
        <f t="shared" si="41"/>
        <v>251.10000000000002</v>
      </c>
      <c r="AG694" s="27" t="str">
        <f t="shared" si="42"/>
        <v/>
      </c>
      <c r="AH694" s="28">
        <f t="shared" si="43"/>
        <v>1.4333220000000001E-2</v>
      </c>
      <c r="AI694" s="18" t="str">
        <f>IFERROR(VLOOKUP(E694,'[5]LOG Data SAP'!$D:$E,2,0),IF(D694=D693,AI693,""))</f>
        <v>NBODY ESS RCH_CRG_MLK 125ML</v>
      </c>
      <c r="AJ694" s="20" t="str">
        <f>IFERROR([5]SKU!VI696,IF(D694=D693,AJ693,""))</f>
        <v>80200</v>
      </c>
      <c r="AK694" s="18" t="str">
        <f>VLOOKUP(E694,[5]SKU!I:X,16,FALSE)</f>
        <v>3304.99.30</v>
      </c>
    </row>
    <row r="695" spans="1:37">
      <c r="A695" s="18" t="str">
        <f>[5]SKU!AC697</f>
        <v>Nivea</v>
      </c>
      <c r="B695" s="18" t="str">
        <f>[5]SKU!AE697</f>
        <v>Nivea Body</v>
      </c>
      <c r="C695" s="18" t="str">
        <f>[5]SKU!AJ697</f>
        <v>Body Essential</v>
      </c>
      <c r="D695" s="18" t="str">
        <f>[5]SKU!G697</f>
        <v>NBO Intensive Moisture Lotion 100ml</v>
      </c>
      <c r="E695" s="19" t="str">
        <f>[5]SKU!I697</f>
        <v>80200-04800-86</v>
      </c>
      <c r="F695" s="19" t="str">
        <f>[5]SKU!J697</f>
        <v>80232-04800-41</v>
      </c>
      <c r="G695" s="18" t="str">
        <f>[5]SKU!K697</f>
        <v>NBO Intensive 100ml</v>
      </c>
      <c r="H695" s="18" t="str">
        <f>IF([5]SKU!L697="R","Regular",
IF([5]SKU!L697="P","Promo",
IF([5]SKU!L697="S","Sample",
IF([5]SKU!L697="V","VAS",""))))</f>
        <v>Regular</v>
      </c>
      <c r="I695" s="18" t="str">
        <f>IF([5]SKU!QC697="A","Active",
IF([5]SKU!QC697="D","Discontinue",
IF([5]SKU!QC697="N","NPD","")))</f>
        <v>Active</v>
      </c>
      <c r="J695" s="18" t="str">
        <f>VLOOKUP(IFERROR(VLOOKUP(E695,'[5]Material Status'!A:I,9,0),""),'[5]Material Status'!U:W,3,0)</f>
        <v>Inactive</v>
      </c>
      <c r="K695" s="20" t="str">
        <f>IFERROR(VLOOKUP(E695,'[5]LOG Data SAP'!$D:$AO,11,0),
IF(D695=D694,K694,""))</f>
        <v>8999777012229</v>
      </c>
      <c r="L695" s="20" t="str">
        <f>IFERROR(VLOOKUP(E695,'[5]LOG Data SAP'!$D:$AO,13,0),
IF(D695=D694,L694,""))</f>
        <v>8999777012236</v>
      </c>
      <c r="M695" s="20" t="str">
        <f>IFERROR(VLOOKUP(E695,'[5]LOG Data SAP'!$D:$AO,15,0),
IF(D695=D694,M694,""))</f>
        <v>8999777012243</v>
      </c>
      <c r="N695" s="21">
        <f>[5]SKU!VH697</f>
        <v>1095</v>
      </c>
      <c r="O695" s="22">
        <f>[5]SKU!VN697</f>
        <v>8700</v>
      </c>
      <c r="P695" s="23">
        <f>[5]SKU!VO697</f>
        <v>43100</v>
      </c>
      <c r="Q695" s="24">
        <f>IFERROR(_xlfn.NUMBERVALUE(VLOOKUP(E695,'[5]LOG Data SAP'!$D:$M,9,0)),
IF(D695=D694,Q694,""))</f>
        <v>6</v>
      </c>
      <c r="R695" s="24">
        <f>IFERROR(_xlfn.NUMBERVALUE(VLOOKUP(E695,'[5]LOG Data SAP'!$D:$M,10,0)),
IF(D695=D694,R694,""))</f>
        <v>48</v>
      </c>
      <c r="S695" s="24">
        <f t="shared" si="40"/>
        <v>8</v>
      </c>
      <c r="T695" s="25">
        <f>IFERROR(VLOOKUP($E695,'[5]LOG Data SAP'!$D:$V,17,0)/10,
IF(D695=D694,T694,""))</f>
        <v>5.4</v>
      </c>
      <c r="U695" s="25">
        <f>IFERROR(VLOOKUP($E695,'[5]LOG Data SAP'!$D:$V,18,0)/10,
IF(D695=D694,U694,""))</f>
        <v>3.1</v>
      </c>
      <c r="V695" s="25">
        <f>IFERROR(VLOOKUP($E695,'[5]LOG Data SAP'!$D:$V,19,0)/10,
IF(D695=D694,V694,""))</f>
        <v>15</v>
      </c>
      <c r="W695" s="25">
        <f>IFERROR(VLOOKUP($E695,'[5]LOG Data SAP'!$D:$AO,21,0)/10,
IF(D695=D694,W694,""))</f>
        <v>0</v>
      </c>
      <c r="X695" s="25">
        <f>IFERROR(VLOOKUP($E695,'[5]LOG Data SAP'!$D:$AO,22,0)/10,
IF(D695=D694,X694,""))</f>
        <v>0</v>
      </c>
      <c r="Y695" s="25">
        <f>IFERROR(VLOOKUP($E695,'[5]LOG Data SAP'!$D:$AO,23,0)/10,
IF(D695=D694,Y694,""))</f>
        <v>0</v>
      </c>
      <c r="Z695" s="25">
        <f>IFERROR(VLOOKUP($E695,'[5]LOG Data SAP'!$D:$AO,25,0)/10,
IF(D695=D694,Z694,""))</f>
        <v>38.1</v>
      </c>
      <c r="AA695" s="25">
        <f>IFERROR(VLOOKUP($E695,'[5]LOG Data SAP'!$D:$AO,26,0)/10,
IF(D695=D694,AA694,""))</f>
        <v>22.8</v>
      </c>
      <c r="AB695" s="25">
        <f>IFERROR(VLOOKUP($E695,'[5]LOG Data SAP'!$D:$AO,27,0)/10,
IF(D695=D694,AB694,""))</f>
        <v>16.5</v>
      </c>
      <c r="AC695" s="26">
        <f>IFERROR(VLOOKUP($E695,'[5]LOG Data SAP'!$D:$AO,29,0)/IF(VLOOKUP($E695,'[5]LOG Data SAP'!$D:$AO,30,0)="G",1000,1),
IF(D695=D694,AC694,""))</f>
        <v>0.11927</v>
      </c>
      <c r="AD695" s="26">
        <f>IFERROR(VLOOKUP($E695,'[5]LOG Data SAP'!$D:$AO,31,0)/IF(VLOOKUP($E695,'[5]LOG Data SAP'!$D:$AO,32,0)="G",1000,1),
IF(D695=D694,AD694,""))</f>
        <v>0</v>
      </c>
      <c r="AE695" s="26">
        <f>IFERROR(VLOOKUP($E695,'[5]LOG Data SAP'!$D:$AO,33,0)/IF(VLOOKUP($E695,'[5]LOG Data SAP'!$D:$AO,34,0)="G",1000,1),
IF(D695=D694,AE694,""))</f>
        <v>5.9720000000000004</v>
      </c>
      <c r="AF695" s="27">
        <f t="shared" si="41"/>
        <v>251.10000000000002</v>
      </c>
      <c r="AG695" s="27" t="str">
        <f t="shared" si="42"/>
        <v/>
      </c>
      <c r="AH695" s="28">
        <f t="shared" si="43"/>
        <v>1.4333220000000001E-2</v>
      </c>
      <c r="AI695" s="18" t="str">
        <f>IFERROR(VLOOKUP(E695,'[5]LOG Data SAP'!$D:$E,2,0),IF(D695=D694,AI694,""))</f>
        <v>NBODY ESS RCH_CRG_MLK 125ML</v>
      </c>
      <c r="AJ695" s="20" t="str">
        <f>IFERROR([5]SKU!VI697,IF(D695=D694,AJ694,""))</f>
        <v>80200</v>
      </c>
      <c r="AK695" s="18" t="str">
        <f>VLOOKUP(E695,[5]SKU!I:X,16,FALSE)</f>
        <v>3304.99.30</v>
      </c>
    </row>
    <row r="696" spans="1:37">
      <c r="A696" s="18" t="str">
        <f>[5]SKU!AC698</f>
        <v>Nivea</v>
      </c>
      <c r="B696" s="18" t="str">
        <f>[5]SKU!AE698</f>
        <v>Nivea Body</v>
      </c>
      <c r="C696" s="18" t="str">
        <f>[5]SKU!AJ698</f>
        <v>Body Essential</v>
      </c>
      <c r="D696" s="18" t="str">
        <f>[5]SKU!G698</f>
        <v>NBO Intensive Moisture Lotion 100ml</v>
      </c>
      <c r="E696" s="19" t="str">
        <f>[5]SKU!I698</f>
        <v>80200-04800-85</v>
      </c>
      <c r="F696" s="19" t="str">
        <f>[5]SKU!J698</f>
        <v>80232-04800-41</v>
      </c>
      <c r="G696" s="18" t="str">
        <f>[5]SKU!K698</f>
        <v>NBO Lot Intensive Hydration 100ml</v>
      </c>
      <c r="H696" s="18" t="str">
        <f>IF([5]SKU!L698="R","Regular",
IF([5]SKU!L698="P","Promo",
IF([5]SKU!L698="S","Sample",
IF([5]SKU!L698="V","VAS",""))))</f>
        <v>Regular</v>
      </c>
      <c r="I696" s="18" t="str">
        <f>IF([5]SKU!QC698="A","Active",
IF([5]SKU!QC698="D","Discontinue",
IF([5]SKU!QC698="N","NPD","")))</f>
        <v>Active</v>
      </c>
      <c r="J696" s="18" t="str">
        <f>VLOOKUP(IFERROR(VLOOKUP(E696,'[5]Material Status'!A:I,9,0),""),'[5]Material Status'!U:W,3,0)</f>
        <v>Inactive</v>
      </c>
      <c r="K696" s="20" t="str">
        <f>IFERROR(VLOOKUP(E696,'[5]LOG Data SAP'!$D:$AO,11,0),
IF(D696=D695,K695,""))</f>
        <v>8999777012229</v>
      </c>
      <c r="L696" s="20" t="str">
        <f>IFERROR(VLOOKUP(E696,'[5]LOG Data SAP'!$D:$AO,13,0),
IF(D696=D695,L695,""))</f>
        <v>8999777012236</v>
      </c>
      <c r="M696" s="20" t="str">
        <f>IFERROR(VLOOKUP(E696,'[5]LOG Data SAP'!$D:$AO,15,0),
IF(D696=D695,M695,""))</f>
        <v>8999777012243</v>
      </c>
      <c r="N696" s="21">
        <f>[5]SKU!VH698</f>
        <v>1095</v>
      </c>
      <c r="O696" s="22">
        <f>[5]SKU!VN698</f>
        <v>6850</v>
      </c>
      <c r="P696" s="23">
        <f>[5]SKU!VO698</f>
        <v>43100</v>
      </c>
      <c r="Q696" s="24">
        <f>IFERROR(_xlfn.NUMBERVALUE(VLOOKUP(E696,'[5]LOG Data SAP'!$D:$M,9,0)),
IF(D696=D695,Q695,""))</f>
        <v>6</v>
      </c>
      <c r="R696" s="24">
        <f>IFERROR(_xlfn.NUMBERVALUE(VLOOKUP(E696,'[5]LOG Data SAP'!$D:$M,10,0)),
IF(D696=D695,R695,""))</f>
        <v>48</v>
      </c>
      <c r="S696" s="24">
        <f t="shared" si="40"/>
        <v>8</v>
      </c>
      <c r="T696" s="25">
        <f>IFERROR(VLOOKUP($E696,'[5]LOG Data SAP'!$D:$V,17,0)/10,
IF(D696=D695,T695,""))</f>
        <v>5.4</v>
      </c>
      <c r="U696" s="25">
        <f>IFERROR(VLOOKUP($E696,'[5]LOG Data SAP'!$D:$V,18,0)/10,
IF(D696=D695,U695,""))</f>
        <v>3.1</v>
      </c>
      <c r="V696" s="25">
        <f>IFERROR(VLOOKUP($E696,'[5]LOG Data SAP'!$D:$V,19,0)/10,
IF(D696=D695,V695,""))</f>
        <v>15</v>
      </c>
      <c r="W696" s="25">
        <f>IFERROR(VLOOKUP($E696,'[5]LOG Data SAP'!$D:$AO,21,0)/10,
IF(D696=D695,W695,""))</f>
        <v>0</v>
      </c>
      <c r="X696" s="25">
        <f>IFERROR(VLOOKUP($E696,'[5]LOG Data SAP'!$D:$AO,22,0)/10,
IF(D696=D695,X695,""))</f>
        <v>0</v>
      </c>
      <c r="Y696" s="25">
        <f>IFERROR(VLOOKUP($E696,'[5]LOG Data SAP'!$D:$AO,23,0)/10,
IF(D696=D695,Y695,""))</f>
        <v>0</v>
      </c>
      <c r="Z696" s="25">
        <f>IFERROR(VLOOKUP($E696,'[5]LOG Data SAP'!$D:$AO,25,0)/10,
IF(D696=D695,Z695,""))</f>
        <v>38.1</v>
      </c>
      <c r="AA696" s="25">
        <f>IFERROR(VLOOKUP($E696,'[5]LOG Data SAP'!$D:$AO,26,0)/10,
IF(D696=D695,AA695,""))</f>
        <v>22.8</v>
      </c>
      <c r="AB696" s="25">
        <f>IFERROR(VLOOKUP($E696,'[5]LOG Data SAP'!$D:$AO,27,0)/10,
IF(D696=D695,AB695,""))</f>
        <v>16.5</v>
      </c>
      <c r="AC696" s="26">
        <f>IFERROR(VLOOKUP($E696,'[5]LOG Data SAP'!$D:$AO,29,0)/IF(VLOOKUP($E696,'[5]LOG Data SAP'!$D:$AO,30,0)="G",1000,1),
IF(D696=D695,AC695,""))</f>
        <v>0.11927</v>
      </c>
      <c r="AD696" s="26">
        <f>IFERROR(VLOOKUP($E696,'[5]LOG Data SAP'!$D:$AO,31,0)/IF(VLOOKUP($E696,'[5]LOG Data SAP'!$D:$AO,32,0)="G",1000,1),
IF(D696=D695,AD695,""))</f>
        <v>0</v>
      </c>
      <c r="AE696" s="26">
        <f>IFERROR(VLOOKUP($E696,'[5]LOG Data SAP'!$D:$AO,33,0)/IF(VLOOKUP($E696,'[5]LOG Data SAP'!$D:$AO,34,0)="G",1000,1),
IF(D696=D695,AE695,""))</f>
        <v>5.9720000000000004</v>
      </c>
      <c r="AF696" s="27">
        <f t="shared" si="41"/>
        <v>251.10000000000002</v>
      </c>
      <c r="AG696" s="27" t="str">
        <f t="shared" si="42"/>
        <v/>
      </c>
      <c r="AH696" s="28">
        <f t="shared" si="43"/>
        <v>1.4333220000000001E-2</v>
      </c>
      <c r="AI696" s="18" t="str">
        <f>IFERROR(VLOOKUP(E696,'[5]LOG Data SAP'!$D:$E,2,0),IF(D696=D695,AI695,""))</f>
        <v>NBODY ESS RCH_CRG_MLK 125ML</v>
      </c>
      <c r="AJ696" s="20" t="str">
        <f>IFERROR([5]SKU!VI698,IF(D696=D695,AJ695,""))</f>
        <v>80200</v>
      </c>
      <c r="AK696" s="18" t="str">
        <f>VLOOKUP(E696,[5]SKU!I:X,16,FALSE)</f>
        <v>3304.99.30</v>
      </c>
    </row>
    <row r="697" spans="1:37">
      <c r="A697" s="18" t="str">
        <f>[5]SKU!AC699</f>
        <v>Nivea</v>
      </c>
      <c r="B697" s="18" t="str">
        <f>[5]SKU!AE699</f>
        <v>Nivea Body</v>
      </c>
      <c r="C697" s="18" t="str">
        <f>[5]SKU!AJ699</f>
        <v>Body Essential</v>
      </c>
      <c r="D697" s="18" t="str">
        <f>[5]SKU!G699</f>
        <v>NBO Intensive Moisture Lotion 100ml</v>
      </c>
      <c r="E697" s="19" t="str">
        <f>[5]SKU!I699</f>
        <v>80200-04800-84</v>
      </c>
      <c r="F697" s="19" t="str">
        <f>[5]SKU!J699</f>
        <v>80232-04800-41</v>
      </c>
      <c r="G697" s="18" t="str">
        <f>[5]SKU!K699</f>
        <v>NBO Intensive Milk 100ml - Jump</v>
      </c>
      <c r="H697" s="18" t="str">
        <f>IF([5]SKU!L699="R","Regular",
IF([5]SKU!L699="P","Promo",
IF([5]SKU!L699="S","Sample",
IF([5]SKU!L699="V","VAS",""))))</f>
        <v>Regular</v>
      </c>
      <c r="I697" s="18" t="str">
        <f>IF([5]SKU!QC699="A","Active",
IF([5]SKU!QC699="D","Discontinue",
IF([5]SKU!QC699="N","NPD","")))</f>
        <v>Active</v>
      </c>
      <c r="J697" s="18" t="str">
        <f>VLOOKUP(IFERROR(VLOOKUP(E697,'[5]Material Status'!A:I,9,0),""),'[5]Material Status'!U:W,3,0)</f>
        <v>Inactive</v>
      </c>
      <c r="K697" s="20" t="str">
        <f>IFERROR(VLOOKUP(E697,'[5]LOG Data SAP'!$D:$AO,11,0),
IF(D697=D696,K696,""))</f>
        <v>8999777012229</v>
      </c>
      <c r="L697" s="20" t="str">
        <f>IFERROR(VLOOKUP(E697,'[5]LOG Data SAP'!$D:$AO,13,0),
IF(D697=D696,L696,""))</f>
        <v>8999777012236</v>
      </c>
      <c r="M697" s="20" t="str">
        <f>IFERROR(VLOOKUP(E697,'[5]LOG Data SAP'!$D:$AO,15,0),
IF(D697=D696,M696,""))</f>
        <v>8999777012243</v>
      </c>
      <c r="N697" s="21">
        <f>[5]SKU!VH699</f>
        <v>1095</v>
      </c>
      <c r="O697" s="22">
        <f>[5]SKU!VN699</f>
        <v>6850</v>
      </c>
      <c r="P697" s="23">
        <f>[5]SKU!VO699</f>
        <v>44926</v>
      </c>
      <c r="Q697" s="24">
        <f>IFERROR(_xlfn.NUMBERVALUE(VLOOKUP(E697,'[5]LOG Data SAP'!$D:$M,9,0)),
IF(D697=D696,Q696,""))</f>
        <v>6</v>
      </c>
      <c r="R697" s="24">
        <f>IFERROR(_xlfn.NUMBERVALUE(VLOOKUP(E697,'[5]LOG Data SAP'!$D:$M,10,0)),
IF(D697=D696,R696,""))</f>
        <v>48</v>
      </c>
      <c r="S697" s="24">
        <f t="shared" si="40"/>
        <v>8</v>
      </c>
      <c r="T697" s="25">
        <f>IFERROR(VLOOKUP($E697,'[5]LOG Data SAP'!$D:$V,17,0)/10,
IF(D697=D696,T696,""))</f>
        <v>5.4</v>
      </c>
      <c r="U697" s="25">
        <f>IFERROR(VLOOKUP($E697,'[5]LOG Data SAP'!$D:$V,18,0)/10,
IF(D697=D696,U696,""))</f>
        <v>3.1</v>
      </c>
      <c r="V697" s="25">
        <f>IFERROR(VLOOKUP($E697,'[5]LOG Data SAP'!$D:$V,19,0)/10,
IF(D697=D696,V696,""))</f>
        <v>15</v>
      </c>
      <c r="W697" s="25">
        <f>IFERROR(VLOOKUP($E697,'[5]LOG Data SAP'!$D:$AO,21,0)/10,
IF(D697=D696,W696,""))</f>
        <v>0</v>
      </c>
      <c r="X697" s="25">
        <f>IFERROR(VLOOKUP($E697,'[5]LOG Data SAP'!$D:$AO,22,0)/10,
IF(D697=D696,X696,""))</f>
        <v>0</v>
      </c>
      <c r="Y697" s="25">
        <f>IFERROR(VLOOKUP($E697,'[5]LOG Data SAP'!$D:$AO,23,0)/10,
IF(D697=D696,Y696,""))</f>
        <v>0</v>
      </c>
      <c r="Z697" s="25">
        <f>IFERROR(VLOOKUP($E697,'[5]LOG Data SAP'!$D:$AO,25,0)/10,
IF(D697=D696,Z696,""))</f>
        <v>38.1</v>
      </c>
      <c r="AA697" s="25">
        <f>IFERROR(VLOOKUP($E697,'[5]LOG Data SAP'!$D:$AO,26,0)/10,
IF(D697=D696,AA696,""))</f>
        <v>22.8</v>
      </c>
      <c r="AB697" s="25">
        <f>IFERROR(VLOOKUP($E697,'[5]LOG Data SAP'!$D:$AO,27,0)/10,
IF(D697=D696,AB696,""))</f>
        <v>16.5</v>
      </c>
      <c r="AC697" s="26">
        <f>IFERROR(VLOOKUP($E697,'[5]LOG Data SAP'!$D:$AO,29,0)/IF(VLOOKUP($E697,'[5]LOG Data SAP'!$D:$AO,30,0)="G",1000,1),
IF(D697=D696,AC696,""))</f>
        <v>0.11927</v>
      </c>
      <c r="AD697" s="26">
        <f>IFERROR(VLOOKUP($E697,'[5]LOG Data SAP'!$D:$AO,31,0)/IF(VLOOKUP($E697,'[5]LOG Data SAP'!$D:$AO,32,0)="G",1000,1),
IF(D697=D696,AD696,""))</f>
        <v>0</v>
      </c>
      <c r="AE697" s="26">
        <f>IFERROR(VLOOKUP($E697,'[5]LOG Data SAP'!$D:$AO,33,0)/IF(VLOOKUP($E697,'[5]LOG Data SAP'!$D:$AO,34,0)="G",1000,1),
IF(D697=D696,AE696,""))</f>
        <v>5.9720000000000004</v>
      </c>
      <c r="AF697" s="27">
        <f t="shared" si="41"/>
        <v>251.10000000000002</v>
      </c>
      <c r="AG697" s="27" t="str">
        <f t="shared" si="42"/>
        <v/>
      </c>
      <c r="AH697" s="28">
        <f t="shared" si="43"/>
        <v>1.4333220000000001E-2</v>
      </c>
      <c r="AI697" s="18" t="str">
        <f>IFERROR(VLOOKUP(E697,'[5]LOG Data SAP'!$D:$E,2,0),IF(D697=D696,AI696,""))</f>
        <v>NBODY ESS RCH_CRG_MLK 125ML</v>
      </c>
      <c r="AJ697" s="20" t="str">
        <f>IFERROR([5]SKU!VI699,IF(D697=D696,AJ696,""))</f>
        <v>80200</v>
      </c>
      <c r="AK697" s="18" t="str">
        <f>VLOOKUP(E697,[5]SKU!I:X,16,FALSE)</f>
        <v>3304.99.30</v>
      </c>
    </row>
    <row r="698" spans="1:37">
      <c r="A698" s="18" t="str">
        <f>[5]SKU!AC700</f>
        <v>Nivea</v>
      </c>
      <c r="B698" s="18" t="str">
        <f>[5]SKU!AE700</f>
        <v>Nivea Body</v>
      </c>
      <c r="C698" s="18" t="str">
        <f>[5]SKU!AJ700</f>
        <v>Body Essential</v>
      </c>
      <c r="D698" s="18" t="str">
        <f>[5]SKU!G700</f>
        <v>NBO Intensive Moisture Lotion 100ml</v>
      </c>
      <c r="E698" s="19" t="str">
        <f>[5]SKU!I700</f>
        <v>80232-04800-75</v>
      </c>
      <c r="F698" s="19" t="str">
        <f>[5]SKU!J700</f>
        <v>80232-04800-41</v>
      </c>
      <c r="G698" s="18" t="str">
        <f>[5]SKU!K700</f>
        <v>NBO Int Milk Lot 100ml</v>
      </c>
      <c r="H698" s="18" t="str">
        <f>IF([5]SKU!L700="R","Regular",
IF([5]SKU!L700="P","Promo",
IF([5]SKU!L700="S","Sample",
IF([5]SKU!L700="V","VAS",""))))</f>
        <v>Regular</v>
      </c>
      <c r="I698" s="18" t="str">
        <f>IF([5]SKU!QC700="A","Active",
IF([5]SKU!QC700="D","Discontinue",
IF([5]SKU!QC700="N","NPD","")))</f>
        <v>Active</v>
      </c>
      <c r="J698" s="18" t="str">
        <f>VLOOKUP(IFERROR(VLOOKUP(E698,'[5]Material Status'!A:I,9,0),""),'[5]Material Status'!U:W,3,0)</f>
        <v>Inactive</v>
      </c>
      <c r="K698" s="20" t="str">
        <f>IFERROR(VLOOKUP(E698,'[5]LOG Data SAP'!$D:$AO,11,0),
IF(D698=D697,K697,""))</f>
        <v>8999777012229</v>
      </c>
      <c r="L698" s="20" t="str">
        <f>IFERROR(VLOOKUP(E698,'[5]LOG Data SAP'!$D:$AO,13,0),
IF(D698=D697,L697,""))</f>
        <v>8999777012236</v>
      </c>
      <c r="M698" s="20" t="str">
        <f>IFERROR(VLOOKUP(E698,'[5]LOG Data SAP'!$D:$AO,15,0),
IF(D698=D697,M697,""))</f>
        <v>8999777012243</v>
      </c>
      <c r="N698" s="21">
        <f>[5]SKU!VH700</f>
        <v>1095</v>
      </c>
      <c r="O698" s="22">
        <f>[5]SKU!VN700</f>
        <v>6348</v>
      </c>
      <c r="P698" s="23">
        <f>[5]SKU!VO700</f>
        <v>43100</v>
      </c>
      <c r="Q698" s="24">
        <f>IFERROR(_xlfn.NUMBERVALUE(VLOOKUP(E698,'[5]LOG Data SAP'!$D:$M,9,0)),
IF(D698=D697,Q697,""))</f>
        <v>6</v>
      </c>
      <c r="R698" s="24">
        <f>IFERROR(_xlfn.NUMBERVALUE(VLOOKUP(E698,'[5]LOG Data SAP'!$D:$M,10,0)),
IF(D698=D697,R697,""))</f>
        <v>48</v>
      </c>
      <c r="S698" s="24">
        <f t="shared" si="40"/>
        <v>8</v>
      </c>
      <c r="T698" s="25">
        <f>IFERROR(VLOOKUP($E698,'[5]LOG Data SAP'!$D:$V,17,0)/10,
IF(D698=D697,T697,""))</f>
        <v>5.4</v>
      </c>
      <c r="U698" s="25">
        <f>IFERROR(VLOOKUP($E698,'[5]LOG Data SAP'!$D:$V,18,0)/10,
IF(D698=D697,U697,""))</f>
        <v>3.1</v>
      </c>
      <c r="V698" s="25">
        <f>IFERROR(VLOOKUP($E698,'[5]LOG Data SAP'!$D:$V,19,0)/10,
IF(D698=D697,V697,""))</f>
        <v>15</v>
      </c>
      <c r="W698" s="25">
        <f>IFERROR(VLOOKUP($E698,'[5]LOG Data SAP'!$D:$AO,21,0)/10,
IF(D698=D697,W697,""))</f>
        <v>0</v>
      </c>
      <c r="X698" s="25">
        <f>IFERROR(VLOOKUP($E698,'[5]LOG Data SAP'!$D:$AO,22,0)/10,
IF(D698=D697,X697,""))</f>
        <v>0</v>
      </c>
      <c r="Y698" s="25">
        <f>IFERROR(VLOOKUP($E698,'[5]LOG Data SAP'!$D:$AO,23,0)/10,
IF(D698=D697,Y697,""))</f>
        <v>0</v>
      </c>
      <c r="Z698" s="25">
        <f>IFERROR(VLOOKUP($E698,'[5]LOG Data SAP'!$D:$AO,25,0)/10,
IF(D698=D697,Z697,""))</f>
        <v>38.1</v>
      </c>
      <c r="AA698" s="25">
        <f>IFERROR(VLOOKUP($E698,'[5]LOG Data SAP'!$D:$AO,26,0)/10,
IF(D698=D697,AA697,""))</f>
        <v>22.8</v>
      </c>
      <c r="AB698" s="25">
        <f>IFERROR(VLOOKUP($E698,'[5]LOG Data SAP'!$D:$AO,27,0)/10,
IF(D698=D697,AB697,""))</f>
        <v>16.5</v>
      </c>
      <c r="AC698" s="26">
        <f>IFERROR(VLOOKUP($E698,'[5]LOG Data SAP'!$D:$AO,29,0)/IF(VLOOKUP($E698,'[5]LOG Data SAP'!$D:$AO,30,0)="G",1000,1),
IF(D698=D697,AC697,""))</f>
        <v>0.11927</v>
      </c>
      <c r="AD698" s="26">
        <f>IFERROR(VLOOKUP($E698,'[5]LOG Data SAP'!$D:$AO,31,0)/IF(VLOOKUP($E698,'[5]LOG Data SAP'!$D:$AO,32,0)="G",1000,1),
IF(D698=D697,AD697,""))</f>
        <v>0</v>
      </c>
      <c r="AE698" s="26">
        <f>IFERROR(VLOOKUP($E698,'[5]LOG Data SAP'!$D:$AO,33,0)/IF(VLOOKUP($E698,'[5]LOG Data SAP'!$D:$AO,34,0)="G",1000,1),
IF(D698=D697,AE697,""))</f>
        <v>5.9720000000000004</v>
      </c>
      <c r="AF698" s="27">
        <f t="shared" si="41"/>
        <v>251.10000000000002</v>
      </c>
      <c r="AG698" s="27" t="str">
        <f t="shared" si="42"/>
        <v/>
      </c>
      <c r="AH698" s="28">
        <f t="shared" si="43"/>
        <v>1.4333220000000001E-2</v>
      </c>
      <c r="AI698" s="18" t="str">
        <f>IFERROR(VLOOKUP(E698,'[5]LOG Data SAP'!$D:$E,2,0),IF(D698=D697,AI697,""))</f>
        <v>NBODY ESS RCH_CRG_MLK 125ML</v>
      </c>
      <c r="AJ698" s="20" t="str">
        <f>IFERROR([5]SKU!VI700,IF(D698=D697,AJ697,""))</f>
        <v>80200</v>
      </c>
      <c r="AK698" s="18" t="str">
        <f>VLOOKUP(E698,[5]SKU!I:X,16,FALSE)</f>
        <v>3304.99.30</v>
      </c>
    </row>
    <row r="699" spans="1:37">
      <c r="A699" s="18" t="str">
        <f>[5]SKU!AC701</f>
        <v>Nivea</v>
      </c>
      <c r="B699" s="18" t="str">
        <f>[5]SKU!AE701</f>
        <v>Nivea Body</v>
      </c>
      <c r="C699" s="18" t="str">
        <f>[5]SKU!AJ701</f>
        <v>Body Essential</v>
      </c>
      <c r="D699" s="18" t="str">
        <f>[5]SKU!G701</f>
        <v>NBO Intensive Moisture Lotion 200ml</v>
      </c>
      <c r="E699" s="19" t="str">
        <f>[5]SKU!I701</f>
        <v>98941-04800-41</v>
      </c>
      <c r="F699" s="19" t="str">
        <f>[5]SKU!J701</f>
        <v>98941-04800-41</v>
      </c>
      <c r="G699" s="18" t="str">
        <f>[5]SKU!K701</f>
        <v>NIVEA Intensive Moisture Body Lotion 190ml</v>
      </c>
      <c r="H699" s="18" t="str">
        <f>IF([5]SKU!L701="R","Regular",
IF([5]SKU!L701="P","Promo",
IF([5]SKU!L701="S","Sample",
IF([5]SKU!L701="V","VAS",""))))</f>
        <v>Regular</v>
      </c>
      <c r="I699" s="18" t="str">
        <f>IF([5]SKU!QC701="A","Active",
IF([5]SKU!QC701="D","Discontinue",
IF([5]SKU!QC701="N","NPD","")))</f>
        <v>Active</v>
      </c>
      <c r="J699" s="18" t="str">
        <f>VLOOKUP(IFERROR(VLOOKUP(E699,'[5]Material Status'!A:I,9,0),""),'[5]Material Status'!U:W,3,0)</f>
        <v>Active</v>
      </c>
      <c r="K699" s="20" t="str">
        <f>IFERROR(VLOOKUP(E699,'[5]LOG Data SAP'!$D:$AO,11,0),
IF(D699=D698,K698,""))</f>
        <v>8999777000011</v>
      </c>
      <c r="L699" s="20" t="str">
        <f>IFERROR(VLOOKUP(E699,'[5]LOG Data SAP'!$D:$AO,13,0),
IF(D699=D698,L698,""))</f>
        <v/>
      </c>
      <c r="M699" s="20" t="str">
        <f>IFERROR(VLOOKUP(E699,'[5]LOG Data SAP'!$D:$AO,15,0),
IF(D699=D698,M698,""))</f>
        <v>8999777012212</v>
      </c>
      <c r="N699" s="21">
        <f>[5]SKU!VH701</f>
        <v>1095</v>
      </c>
      <c r="O699" s="22">
        <f>[5]SKU!VN701</f>
        <v>27870</v>
      </c>
      <c r="P699" s="23">
        <f>[5]SKU!VO701</f>
        <v>45383</v>
      </c>
      <c r="Q699" s="24">
        <f>IFERROR(_xlfn.NUMBERVALUE(VLOOKUP(E699,'[5]LOG Data SAP'!$D:$M,9,0)),
IF(D699=D698,Q698,""))</f>
        <v>0</v>
      </c>
      <c r="R699" s="24">
        <f>IFERROR(_xlfn.NUMBERVALUE(VLOOKUP(E699,'[5]LOG Data SAP'!$D:$M,10,0)),
IF(D699=D698,R698,""))</f>
        <v>24</v>
      </c>
      <c r="S699" s="24">
        <f t="shared" si="40"/>
        <v>0</v>
      </c>
      <c r="T699" s="25">
        <f>IFERROR(VLOOKUP($E699,'[5]LOG Data SAP'!$D:$V,17,0)/10,
IF(D699=D698,T698,""))</f>
        <v>6</v>
      </c>
      <c r="U699" s="25">
        <f>IFERROR(VLOOKUP($E699,'[5]LOG Data SAP'!$D:$V,18,0)/10,
IF(D699=D698,U698,""))</f>
        <v>3.7</v>
      </c>
      <c r="V699" s="25">
        <f>IFERROR(VLOOKUP($E699,'[5]LOG Data SAP'!$D:$V,19,0)/10,
IF(D699=D698,V698,""))</f>
        <v>18</v>
      </c>
      <c r="W699" s="25">
        <f>IFERROR(VLOOKUP($E699,'[5]LOG Data SAP'!$D:$AO,21,0)/10,
IF(D699=D698,W698,""))</f>
        <v>0</v>
      </c>
      <c r="X699" s="25">
        <f>IFERROR(VLOOKUP($E699,'[5]LOG Data SAP'!$D:$AO,22,0)/10,
IF(D699=D698,X698,""))</f>
        <v>0</v>
      </c>
      <c r="Y699" s="25">
        <f>IFERROR(VLOOKUP($E699,'[5]LOG Data SAP'!$D:$AO,23,0)/10,
IF(D699=D698,Y698,""))</f>
        <v>0</v>
      </c>
      <c r="Z699" s="25">
        <f>IFERROR(VLOOKUP($E699,'[5]LOG Data SAP'!$D:$AO,25,0)/10,
IF(D699=D698,Z698,""))</f>
        <v>24.5</v>
      </c>
      <c r="AA699" s="25">
        <f>IFERROR(VLOOKUP($E699,'[5]LOG Data SAP'!$D:$AO,26,0)/10,
IF(D699=D698,AA698,""))</f>
        <v>22.6</v>
      </c>
      <c r="AB699" s="25">
        <f>IFERROR(VLOOKUP($E699,'[5]LOG Data SAP'!$D:$AO,27,0)/10,
IF(D699=D698,AB698,""))</f>
        <v>19.7</v>
      </c>
      <c r="AC699" s="26">
        <f>IFERROR(VLOOKUP($E699,'[5]LOG Data SAP'!$D:$AO,29,0)/IF(VLOOKUP($E699,'[5]LOG Data SAP'!$D:$AO,30,0)="G",1000,1),
IF(D699=D698,AC698,""))</f>
        <v>0.21674100000000002</v>
      </c>
      <c r="AD699" s="26">
        <f>IFERROR(VLOOKUP($E699,'[5]LOG Data SAP'!$D:$AO,31,0)/IF(VLOOKUP($E699,'[5]LOG Data SAP'!$D:$AO,32,0)="G",1000,1),
IF(D699=D698,AD698,""))</f>
        <v>0</v>
      </c>
      <c r="AE699" s="26">
        <f>IFERROR(VLOOKUP($E699,'[5]LOG Data SAP'!$D:$AO,33,0)/IF(VLOOKUP($E699,'[5]LOG Data SAP'!$D:$AO,34,0)="G",1000,1),
IF(D699=D698,AE698,""))</f>
        <v>5.3949999999999996</v>
      </c>
      <c r="AF699" s="27">
        <f t="shared" si="41"/>
        <v>399.6</v>
      </c>
      <c r="AG699" s="27" t="str">
        <f t="shared" si="42"/>
        <v/>
      </c>
      <c r="AH699" s="28">
        <f t="shared" si="43"/>
        <v>1.0907890000000002E-2</v>
      </c>
      <c r="AI699" s="18" t="str">
        <f>IFERROR(VLOOKUP(E699,'[5]LOG Data SAP'!$D:$E,2,0),IF(D699=D698,AI698,""))</f>
        <v>NBODY ESS RCH_CRG_MLK 190ML</v>
      </c>
      <c r="AJ699" s="20" t="str">
        <f>IFERROR([5]SKU!VI701,IF(D699=D698,AJ698,""))</f>
        <v>98941</v>
      </c>
      <c r="AK699" s="18" t="str">
        <f>VLOOKUP(E699,[5]SKU!I:X,16,FALSE)</f>
        <v>3304.99.30</v>
      </c>
    </row>
    <row r="700" spans="1:37">
      <c r="A700" s="18" t="str">
        <f>[5]SKU!AC702</f>
        <v>Nivea</v>
      </c>
      <c r="B700" s="18" t="str">
        <f>[5]SKU!AE702</f>
        <v>Nivea Body</v>
      </c>
      <c r="C700" s="18" t="str">
        <f>[5]SKU!AJ702</f>
        <v>Body Essential</v>
      </c>
      <c r="D700" s="18" t="str">
        <f>[5]SKU!G702</f>
        <v>NBO Intensive Moisture Lotion 200ml</v>
      </c>
      <c r="E700" s="19" t="str">
        <f>[5]SKU!I702</f>
        <v>80210-04800-39</v>
      </c>
      <c r="F700" s="19" t="str">
        <f>[5]SKU!J702</f>
        <v>98941-04800-41</v>
      </c>
      <c r="G700" s="18" t="str">
        <f>[5]SKU!K702</f>
        <v>NIVEA Intensive Moisture Body Lotion 200ml</v>
      </c>
      <c r="H700" s="18" t="str">
        <f>IF([5]SKU!L702="R","Regular",
IF([5]SKU!L702="P","Promo",
IF([5]SKU!L702="S","Sample",
IF([5]SKU!L702="V","VAS",""))))</f>
        <v>Regular</v>
      </c>
      <c r="I700" s="18" t="str">
        <f>IF([5]SKU!QC702="A","Active",
IF([5]SKU!QC702="D","Discontinue",
IF([5]SKU!QC702="N","NPD","")))</f>
        <v>Active</v>
      </c>
      <c r="J700" s="18" t="str">
        <f>VLOOKUP(IFERROR(VLOOKUP(E700,'[5]Material Status'!A:I,9,0),""),'[5]Material Status'!U:W,3,0)</f>
        <v>Inactive</v>
      </c>
      <c r="K700" s="20" t="str">
        <f>IFERROR(VLOOKUP(E700,'[5]LOG Data SAP'!$D:$AO,11,0),
IF(D700=D699,K699,""))</f>
        <v>8999777000011</v>
      </c>
      <c r="L700" s="20" t="str">
        <f>IFERROR(VLOOKUP(E700,'[5]LOG Data SAP'!$D:$AO,13,0),
IF(D700=D699,L699,""))</f>
        <v/>
      </c>
      <c r="M700" s="20" t="str">
        <f>IFERROR(VLOOKUP(E700,'[5]LOG Data SAP'!$D:$AO,15,0),
IF(D700=D699,M699,""))</f>
        <v>8999777012212</v>
      </c>
      <c r="N700" s="21">
        <f>[5]SKU!VH702</f>
        <v>1095</v>
      </c>
      <c r="O700" s="22">
        <f>[5]SKU!VN702</f>
        <v>27870</v>
      </c>
      <c r="P700" s="23">
        <f>[5]SKU!VO702</f>
        <v>45383</v>
      </c>
      <c r="Q700" s="24">
        <f>IFERROR(_xlfn.NUMBERVALUE(VLOOKUP(E700,'[5]LOG Data SAP'!$D:$M,9,0)),
IF(D700=D699,Q699,""))</f>
        <v>0</v>
      </c>
      <c r="R700" s="24">
        <f>IFERROR(_xlfn.NUMBERVALUE(VLOOKUP(E700,'[5]LOG Data SAP'!$D:$M,10,0)),
IF(D700=D699,R699,""))</f>
        <v>24</v>
      </c>
      <c r="S700" s="24">
        <f t="shared" si="40"/>
        <v>0</v>
      </c>
      <c r="T700" s="25">
        <f>IFERROR(VLOOKUP($E700,'[5]LOG Data SAP'!$D:$V,17,0)/10,
IF(D700=D699,T699,""))</f>
        <v>6</v>
      </c>
      <c r="U700" s="25">
        <f>IFERROR(VLOOKUP($E700,'[5]LOG Data SAP'!$D:$V,18,0)/10,
IF(D700=D699,U699,""))</f>
        <v>3.7</v>
      </c>
      <c r="V700" s="25">
        <f>IFERROR(VLOOKUP($E700,'[5]LOG Data SAP'!$D:$V,19,0)/10,
IF(D700=D699,V699,""))</f>
        <v>18</v>
      </c>
      <c r="W700" s="25">
        <f>IFERROR(VLOOKUP($E700,'[5]LOG Data SAP'!$D:$AO,21,0)/10,
IF(D700=D699,W699,""))</f>
        <v>0</v>
      </c>
      <c r="X700" s="25">
        <f>IFERROR(VLOOKUP($E700,'[5]LOG Data SAP'!$D:$AO,22,0)/10,
IF(D700=D699,X699,""))</f>
        <v>0</v>
      </c>
      <c r="Y700" s="25">
        <f>IFERROR(VLOOKUP($E700,'[5]LOG Data SAP'!$D:$AO,23,0)/10,
IF(D700=D699,Y699,""))</f>
        <v>0</v>
      </c>
      <c r="Z700" s="25">
        <f>IFERROR(VLOOKUP($E700,'[5]LOG Data SAP'!$D:$AO,25,0)/10,
IF(D700=D699,Z699,""))</f>
        <v>24.5</v>
      </c>
      <c r="AA700" s="25">
        <f>IFERROR(VLOOKUP($E700,'[5]LOG Data SAP'!$D:$AO,26,0)/10,
IF(D700=D699,AA699,""))</f>
        <v>22.6</v>
      </c>
      <c r="AB700" s="25">
        <f>IFERROR(VLOOKUP($E700,'[5]LOG Data SAP'!$D:$AO,27,0)/10,
IF(D700=D699,AB699,""))</f>
        <v>19.7</v>
      </c>
      <c r="AC700" s="26">
        <f>IFERROR(VLOOKUP($E700,'[5]LOG Data SAP'!$D:$AO,29,0)/IF(VLOOKUP($E700,'[5]LOG Data SAP'!$D:$AO,30,0)="G",1000,1),
IF(D700=D699,AC699,""))</f>
        <v>0.22700000000000001</v>
      </c>
      <c r="AD700" s="26">
        <f>IFERROR(VLOOKUP($E700,'[5]LOG Data SAP'!$D:$AO,31,0)/IF(VLOOKUP($E700,'[5]LOG Data SAP'!$D:$AO,32,0)="G",1000,1),
IF(D700=D699,AD699,""))</f>
        <v>0</v>
      </c>
      <c r="AE700" s="26">
        <f>IFERROR(VLOOKUP($E700,'[5]LOG Data SAP'!$D:$AO,33,0)/IF(VLOOKUP($E700,'[5]LOG Data SAP'!$D:$AO,34,0)="G",1000,1),
IF(D700=D699,AE699,""))</f>
        <v>5.6319999999999997</v>
      </c>
      <c r="AF700" s="27">
        <f t="shared" si="41"/>
        <v>399.6</v>
      </c>
      <c r="AG700" s="27" t="str">
        <f t="shared" si="42"/>
        <v/>
      </c>
      <c r="AH700" s="28">
        <f t="shared" si="43"/>
        <v>1.0907890000000002E-2</v>
      </c>
      <c r="AI700" s="18" t="str">
        <f>IFERROR(VLOOKUP(E700,'[5]LOG Data SAP'!$D:$E,2,0),IF(D700=D699,AI699,""))</f>
        <v>NBODY ESS RCH_CRG_MLK 200ML</v>
      </c>
      <c r="AJ700" s="20" t="str">
        <f>IFERROR([5]SKU!VI702,IF(D700=D699,AJ699,""))</f>
        <v>80210</v>
      </c>
      <c r="AK700" s="18" t="str">
        <f>VLOOKUP(E700,[5]SKU!I:X,16,FALSE)</f>
        <v>3304.99.30</v>
      </c>
    </row>
    <row r="701" spans="1:37">
      <c r="A701" s="18" t="str">
        <f>[5]SKU!AC703</f>
        <v>Nivea</v>
      </c>
      <c r="B701" s="18" t="str">
        <f>[5]SKU!AE703</f>
        <v>Nivea Body</v>
      </c>
      <c r="C701" s="18" t="str">
        <f>[5]SKU!AJ703</f>
        <v>Body Essential</v>
      </c>
      <c r="D701" s="18" t="str">
        <f>[5]SKU!G703</f>
        <v>NBO Intensive Moisture Lotion 200ml</v>
      </c>
      <c r="E701" s="19" t="str">
        <f>[5]SKU!I703</f>
        <v>80210-04810-39</v>
      </c>
      <c r="F701" s="19" t="str">
        <f>[5]SKU!J703</f>
        <v>98941-04800-41</v>
      </c>
      <c r="G701" s="18" t="str">
        <f>[5]SKU!K703</f>
        <v>NIVEA Intensive Moisture Body Lotion 200ml</v>
      </c>
      <c r="H701" s="18" t="str">
        <f>IF([5]SKU!L703="R","Regular",
IF([5]SKU!L703="P","Promo",
IF([5]SKU!L703="S","Sample",
IF([5]SKU!L703="V","VAS",""))))</f>
        <v>Regular</v>
      </c>
      <c r="I701" s="18" t="str">
        <f>IF([5]SKU!QC703="A","Active",
IF([5]SKU!QC703="D","Discontinue",
IF([5]SKU!QC703="N","NPD","")))</f>
        <v>Active</v>
      </c>
      <c r="J701" s="18" t="str">
        <f>VLOOKUP(IFERROR(VLOOKUP(E701,'[5]Material Status'!A:I,9,0),""),'[5]Material Status'!U:W,3,0)</f>
        <v>Inactive</v>
      </c>
      <c r="K701" s="20" t="str">
        <f>IFERROR(VLOOKUP(E701,'[5]LOG Data SAP'!$D:$AO,11,0),
IF(D701=D700,K700,""))</f>
        <v>8999777000011</v>
      </c>
      <c r="L701" s="20" t="str">
        <f>IFERROR(VLOOKUP(E701,'[5]LOG Data SAP'!$D:$AO,13,0),
IF(D701=D700,L700,""))</f>
        <v/>
      </c>
      <c r="M701" s="20" t="str">
        <f>IFERROR(VLOOKUP(E701,'[5]LOG Data SAP'!$D:$AO,15,0),
IF(D701=D700,M700,""))</f>
        <v>8999777012212</v>
      </c>
      <c r="N701" s="21">
        <f>[5]SKU!VH703</f>
        <v>1095</v>
      </c>
      <c r="O701" s="22">
        <f>[5]SKU!VN703</f>
        <v>27870</v>
      </c>
      <c r="P701" s="23">
        <f>[5]SKU!VO703</f>
        <v>45383</v>
      </c>
      <c r="Q701" s="24">
        <f>IFERROR(_xlfn.NUMBERVALUE(VLOOKUP(E701,'[5]LOG Data SAP'!$D:$M,9,0)),
IF(D701=D700,Q700,""))</f>
        <v>0</v>
      </c>
      <c r="R701" s="24">
        <f>IFERROR(_xlfn.NUMBERVALUE(VLOOKUP(E701,'[5]LOG Data SAP'!$D:$M,10,0)),
IF(D701=D700,R700,""))</f>
        <v>24</v>
      </c>
      <c r="S701" s="24">
        <f t="shared" si="40"/>
        <v>0</v>
      </c>
      <c r="T701" s="25">
        <f>IFERROR(VLOOKUP($E701,'[5]LOG Data SAP'!$D:$V,17,0)/10,
IF(D701=D700,T700,""))</f>
        <v>6</v>
      </c>
      <c r="U701" s="25">
        <f>IFERROR(VLOOKUP($E701,'[5]LOG Data SAP'!$D:$V,18,0)/10,
IF(D701=D700,U700,""))</f>
        <v>3.7</v>
      </c>
      <c r="V701" s="25">
        <f>IFERROR(VLOOKUP($E701,'[5]LOG Data SAP'!$D:$V,19,0)/10,
IF(D701=D700,V700,""))</f>
        <v>18</v>
      </c>
      <c r="W701" s="25">
        <f>IFERROR(VLOOKUP($E701,'[5]LOG Data SAP'!$D:$AO,21,0)/10,
IF(D701=D700,W700,""))</f>
        <v>0</v>
      </c>
      <c r="X701" s="25">
        <f>IFERROR(VLOOKUP($E701,'[5]LOG Data SAP'!$D:$AO,22,0)/10,
IF(D701=D700,X700,""))</f>
        <v>0</v>
      </c>
      <c r="Y701" s="25">
        <f>IFERROR(VLOOKUP($E701,'[5]LOG Data SAP'!$D:$AO,23,0)/10,
IF(D701=D700,Y700,""))</f>
        <v>0</v>
      </c>
      <c r="Z701" s="25">
        <f>IFERROR(VLOOKUP($E701,'[5]LOG Data SAP'!$D:$AO,25,0)/10,
IF(D701=D700,Z700,""))</f>
        <v>24.5</v>
      </c>
      <c r="AA701" s="25">
        <f>IFERROR(VLOOKUP($E701,'[5]LOG Data SAP'!$D:$AO,26,0)/10,
IF(D701=D700,AA700,""))</f>
        <v>22.6</v>
      </c>
      <c r="AB701" s="25">
        <f>IFERROR(VLOOKUP($E701,'[5]LOG Data SAP'!$D:$AO,27,0)/10,
IF(D701=D700,AB700,""))</f>
        <v>19.7</v>
      </c>
      <c r="AC701" s="26">
        <f>IFERROR(VLOOKUP($E701,'[5]LOG Data SAP'!$D:$AO,29,0)/IF(VLOOKUP($E701,'[5]LOG Data SAP'!$D:$AO,30,0)="G",1000,1),
IF(D701=D700,AC700,""))</f>
        <v>0.22700000000000001</v>
      </c>
      <c r="AD701" s="26">
        <f>IFERROR(VLOOKUP($E701,'[5]LOG Data SAP'!$D:$AO,31,0)/IF(VLOOKUP($E701,'[5]LOG Data SAP'!$D:$AO,32,0)="G",1000,1),
IF(D701=D700,AD700,""))</f>
        <v>0</v>
      </c>
      <c r="AE701" s="26">
        <f>IFERROR(VLOOKUP($E701,'[5]LOG Data SAP'!$D:$AO,33,0)/IF(VLOOKUP($E701,'[5]LOG Data SAP'!$D:$AO,34,0)="G",1000,1),
IF(D701=D700,AE700,""))</f>
        <v>5.6319999999999997</v>
      </c>
      <c r="AF701" s="27">
        <f t="shared" si="41"/>
        <v>399.6</v>
      </c>
      <c r="AG701" s="27" t="str">
        <f t="shared" si="42"/>
        <v/>
      </c>
      <c r="AH701" s="28">
        <f t="shared" si="43"/>
        <v>1.0907890000000002E-2</v>
      </c>
      <c r="AI701" s="18" t="str">
        <f>IFERROR(VLOOKUP(E701,'[5]LOG Data SAP'!$D:$E,2,0),IF(D701=D700,AI700,""))</f>
        <v>NBODY ESS RCH_CRG_MLK 200ML</v>
      </c>
      <c r="AJ701" s="20" t="str">
        <f>IFERROR([5]SKU!VI703,IF(D701=D700,AJ700,""))</f>
        <v>80210</v>
      </c>
      <c r="AK701" s="18" t="str">
        <f>VLOOKUP(E701,[5]SKU!I:X,16,FALSE)</f>
        <v>3304.99.30</v>
      </c>
    </row>
    <row r="702" spans="1:37">
      <c r="A702" s="18" t="str">
        <f>[5]SKU!AC704</f>
        <v>Nivea</v>
      </c>
      <c r="B702" s="18" t="str">
        <f>[5]SKU!AE704</f>
        <v>Nivea Body</v>
      </c>
      <c r="C702" s="18" t="str">
        <f>[5]SKU!AJ704</f>
        <v>Body Essential</v>
      </c>
      <c r="D702" s="18" t="str">
        <f>[5]SKU!G704</f>
        <v>NBO Intensive Moisture Lotion 200ml</v>
      </c>
      <c r="E702" s="19" t="str">
        <f>[5]SKU!I704</f>
        <v>80210-04800-37</v>
      </c>
      <c r="F702" s="19" t="str">
        <f>[5]SKU!J704</f>
        <v>98941-04800-41</v>
      </c>
      <c r="G702" s="18" t="str">
        <f>[5]SKU!K704</f>
        <v>NBO Lot Intensive 200ml</v>
      </c>
      <c r="H702" s="18" t="str">
        <f>IF([5]SKU!L704="R","Regular",
IF([5]SKU!L704="P","Promo",
IF([5]SKU!L704="S","Sample",
IF([5]SKU!L704="V","VAS",""))))</f>
        <v>Regular</v>
      </c>
      <c r="I702" s="18" t="str">
        <f>IF([5]SKU!QC704="A","Active",
IF([5]SKU!QC704="D","Discontinue",
IF([5]SKU!QC704="N","NPD","")))</f>
        <v>Active</v>
      </c>
      <c r="J702" s="18" t="str">
        <f>VLOOKUP(IFERROR(VLOOKUP(E702,'[5]Material Status'!A:I,9,0),""),'[5]Material Status'!U:W,3,0)</f>
        <v>Inactive</v>
      </c>
      <c r="K702" s="20" t="str">
        <f>IFERROR(VLOOKUP(E702,'[5]LOG Data SAP'!$D:$AO,11,0),
IF(D702=D701,K701,""))</f>
        <v>8999777000011</v>
      </c>
      <c r="L702" s="20" t="str">
        <f>IFERROR(VLOOKUP(E702,'[5]LOG Data SAP'!$D:$AO,13,0),
IF(D702=D701,L701,""))</f>
        <v/>
      </c>
      <c r="M702" s="20" t="str">
        <f>IFERROR(VLOOKUP(E702,'[5]LOG Data SAP'!$D:$AO,15,0),
IF(D702=D701,M701,""))</f>
        <v>8999777012212</v>
      </c>
      <c r="N702" s="21">
        <f>[5]SKU!VH704</f>
        <v>1095</v>
      </c>
      <c r="O702" s="22">
        <f>[5]SKU!VN704</f>
        <v>27870</v>
      </c>
      <c r="P702" s="23">
        <f>[5]SKU!VO704</f>
        <v>45383</v>
      </c>
      <c r="Q702" s="24">
        <f>IFERROR(_xlfn.NUMBERVALUE(VLOOKUP(E702,'[5]LOG Data SAP'!$D:$M,9,0)),
IF(D702=D701,Q701,""))</f>
        <v>0</v>
      </c>
      <c r="R702" s="24">
        <f>IFERROR(_xlfn.NUMBERVALUE(VLOOKUP(E702,'[5]LOG Data SAP'!$D:$M,10,0)),
IF(D702=D701,R701,""))</f>
        <v>24</v>
      </c>
      <c r="S702" s="24">
        <f t="shared" si="40"/>
        <v>0</v>
      </c>
      <c r="T702" s="25">
        <f>IFERROR(VLOOKUP($E702,'[5]LOG Data SAP'!$D:$V,17,0)/10,
IF(D702=D701,T701,""))</f>
        <v>6</v>
      </c>
      <c r="U702" s="25">
        <f>IFERROR(VLOOKUP($E702,'[5]LOG Data SAP'!$D:$V,18,0)/10,
IF(D702=D701,U701,""))</f>
        <v>3.7</v>
      </c>
      <c r="V702" s="25">
        <f>IFERROR(VLOOKUP($E702,'[5]LOG Data SAP'!$D:$V,19,0)/10,
IF(D702=D701,V701,""))</f>
        <v>18</v>
      </c>
      <c r="W702" s="25">
        <f>IFERROR(VLOOKUP($E702,'[5]LOG Data SAP'!$D:$AO,21,0)/10,
IF(D702=D701,W701,""))</f>
        <v>0</v>
      </c>
      <c r="X702" s="25">
        <f>IFERROR(VLOOKUP($E702,'[5]LOG Data SAP'!$D:$AO,22,0)/10,
IF(D702=D701,X701,""))</f>
        <v>0</v>
      </c>
      <c r="Y702" s="25">
        <f>IFERROR(VLOOKUP($E702,'[5]LOG Data SAP'!$D:$AO,23,0)/10,
IF(D702=D701,Y701,""))</f>
        <v>0</v>
      </c>
      <c r="Z702" s="25">
        <f>IFERROR(VLOOKUP($E702,'[5]LOG Data SAP'!$D:$AO,25,0)/10,
IF(D702=D701,Z701,""))</f>
        <v>24.5</v>
      </c>
      <c r="AA702" s="25">
        <f>IFERROR(VLOOKUP($E702,'[5]LOG Data SAP'!$D:$AO,26,0)/10,
IF(D702=D701,AA701,""))</f>
        <v>22.6</v>
      </c>
      <c r="AB702" s="25">
        <f>IFERROR(VLOOKUP($E702,'[5]LOG Data SAP'!$D:$AO,27,0)/10,
IF(D702=D701,AB701,""))</f>
        <v>19.7</v>
      </c>
      <c r="AC702" s="26">
        <f>IFERROR(VLOOKUP($E702,'[5]LOG Data SAP'!$D:$AO,29,0)/IF(VLOOKUP($E702,'[5]LOG Data SAP'!$D:$AO,30,0)="G",1000,1),
IF(D702=D701,AC701,""))</f>
        <v>0.22662000000000002</v>
      </c>
      <c r="AD702" s="26">
        <f>IFERROR(VLOOKUP($E702,'[5]LOG Data SAP'!$D:$AO,31,0)/IF(VLOOKUP($E702,'[5]LOG Data SAP'!$D:$AO,32,0)="G",1000,1),
IF(D702=D701,AD701,""))</f>
        <v>0</v>
      </c>
      <c r="AE702" s="26">
        <f>IFERROR(VLOOKUP($E702,'[5]LOG Data SAP'!$D:$AO,33,0)/IF(VLOOKUP($E702,'[5]LOG Data SAP'!$D:$AO,34,0)="G",1000,1),
IF(D702=D701,AE701,""))</f>
        <v>5.6319999999999997</v>
      </c>
      <c r="AF702" s="27">
        <f t="shared" si="41"/>
        <v>399.6</v>
      </c>
      <c r="AG702" s="27" t="str">
        <f t="shared" si="42"/>
        <v/>
      </c>
      <c r="AH702" s="28">
        <f t="shared" si="43"/>
        <v>1.0907890000000002E-2</v>
      </c>
      <c r="AI702" s="18" t="str">
        <f>IFERROR(VLOOKUP(E702,'[5]LOG Data SAP'!$D:$E,2,0),IF(D702=D701,AI701,""))</f>
        <v>NBODY ESS RCH_CRG_MLK 200ML</v>
      </c>
      <c r="AJ702" s="20" t="str">
        <f>IFERROR([5]SKU!VI704,IF(D702=D701,AJ701,""))</f>
        <v>80210</v>
      </c>
      <c r="AK702" s="18" t="str">
        <f>VLOOKUP(E702,[5]SKU!I:X,16,FALSE)</f>
        <v>3304.99.30</v>
      </c>
    </row>
    <row r="703" spans="1:37">
      <c r="A703" s="18" t="str">
        <f>[5]SKU!AC705</f>
        <v>Nivea</v>
      </c>
      <c r="B703" s="18" t="str">
        <f>[5]SKU!AE705</f>
        <v>Nivea Body</v>
      </c>
      <c r="C703" s="18" t="str">
        <f>[5]SKU!AJ705</f>
        <v>Body Essential</v>
      </c>
      <c r="D703" s="18" t="str">
        <f>[5]SKU!G705</f>
        <v>NBO Intensive Moisture Lotion 200ml</v>
      </c>
      <c r="E703" s="19" t="str">
        <f>[5]SKU!I705</f>
        <v>80210-04800-92</v>
      </c>
      <c r="F703" s="19" t="str">
        <f>[5]SKU!J705</f>
        <v>98941-04800-41</v>
      </c>
      <c r="G703" s="18" t="str">
        <f>[5]SKU!K705</f>
        <v>NBO Lot Intensive 200ml (MIT)</v>
      </c>
      <c r="H703" s="18" t="str">
        <f>IF([5]SKU!L705="R","Regular",
IF([5]SKU!L705="P","Promo",
IF([5]SKU!L705="S","Sample",
IF([5]SKU!L705="V","VAS",""))))</f>
        <v>Regular</v>
      </c>
      <c r="I703" s="18" t="str">
        <f>IF([5]SKU!QC705="A","Active",
IF([5]SKU!QC705="D","Discontinue",
IF([5]SKU!QC705="N","NPD","")))</f>
        <v>Active</v>
      </c>
      <c r="J703" s="18" t="str">
        <f>VLOOKUP(IFERROR(VLOOKUP(E703,'[5]Material Status'!A:I,9,0),""),'[5]Material Status'!U:W,3,0)</f>
        <v>Inactive</v>
      </c>
      <c r="K703" s="20" t="str">
        <f>IFERROR(VLOOKUP(E703,'[5]LOG Data SAP'!$D:$AO,11,0),
IF(D703=D702,K702,""))</f>
        <v>08999777000011</v>
      </c>
      <c r="L703" s="20" t="str">
        <f>IFERROR(VLOOKUP(E703,'[5]LOG Data SAP'!$D:$AO,13,0),
IF(D703=D702,L702,""))</f>
        <v>8999777012120</v>
      </c>
      <c r="M703" s="20" t="str">
        <f>IFERROR(VLOOKUP(E703,'[5]LOG Data SAP'!$D:$AO,15,0),
IF(D703=D702,M702,""))</f>
        <v>8999777012137</v>
      </c>
      <c r="N703" s="21">
        <f>[5]SKU!VH705</f>
        <v>900</v>
      </c>
      <c r="O703" s="22">
        <f>[5]SKU!VN705</f>
        <v>27870</v>
      </c>
      <c r="P703" s="23">
        <f>[5]SKU!VO705</f>
        <v>45383</v>
      </c>
      <c r="Q703" s="24">
        <f>IFERROR(_xlfn.NUMBERVALUE(VLOOKUP(E703,'[5]LOG Data SAP'!$D:$M,9,0)),
IF(D703=D702,Q702,""))</f>
        <v>3</v>
      </c>
      <c r="R703" s="24">
        <f>IFERROR(_xlfn.NUMBERVALUE(VLOOKUP(E703,'[5]LOG Data SAP'!$D:$M,10,0)),
IF(D703=D702,R702,""))</f>
        <v>24</v>
      </c>
      <c r="S703" s="24">
        <f t="shared" si="40"/>
        <v>8</v>
      </c>
      <c r="T703" s="25">
        <f>IFERROR(VLOOKUP($E703,'[5]LOG Data SAP'!$D:$V,17,0)/10,
IF(D703=D702,T702,""))</f>
        <v>6</v>
      </c>
      <c r="U703" s="25">
        <f>IFERROR(VLOOKUP($E703,'[5]LOG Data SAP'!$D:$V,18,0)/10,
IF(D703=D702,U702,""))</f>
        <v>3.7</v>
      </c>
      <c r="V703" s="25">
        <f>IFERROR(VLOOKUP($E703,'[5]LOG Data SAP'!$D:$V,19,0)/10,
IF(D703=D702,V702,""))</f>
        <v>18</v>
      </c>
      <c r="W703" s="25">
        <f>IFERROR(VLOOKUP($E703,'[5]LOG Data SAP'!$D:$AO,21,0)/10,
IF(D703=D702,W702,""))</f>
        <v>0</v>
      </c>
      <c r="X703" s="25">
        <f>IFERROR(VLOOKUP($E703,'[5]LOG Data SAP'!$D:$AO,22,0)/10,
IF(D703=D702,X702,""))</f>
        <v>0</v>
      </c>
      <c r="Y703" s="25">
        <f>IFERROR(VLOOKUP($E703,'[5]LOG Data SAP'!$D:$AO,23,0)/10,
IF(D703=D702,Y702,""))</f>
        <v>0</v>
      </c>
      <c r="Z703" s="25">
        <f>IFERROR(VLOOKUP($E703,'[5]LOG Data SAP'!$D:$AO,25,0)/10,
IF(D703=D702,Z702,""))</f>
        <v>24.5</v>
      </c>
      <c r="AA703" s="25">
        <f>IFERROR(VLOOKUP($E703,'[5]LOG Data SAP'!$D:$AO,26,0)/10,
IF(D703=D702,AA702,""))</f>
        <v>22.6</v>
      </c>
      <c r="AB703" s="25">
        <f>IFERROR(VLOOKUP($E703,'[5]LOG Data SAP'!$D:$AO,27,0)/10,
IF(D703=D702,AB702,""))</f>
        <v>19.7</v>
      </c>
      <c r="AC703" s="26">
        <f>IFERROR(VLOOKUP($E703,'[5]LOG Data SAP'!$D:$AO,29,0)/IF(VLOOKUP($E703,'[5]LOG Data SAP'!$D:$AO,30,0)="G",1000,1),
IF(D703=D702,AC702,""))</f>
        <v>0.22847999999999999</v>
      </c>
      <c r="AD703" s="26">
        <f>IFERROR(VLOOKUP($E703,'[5]LOG Data SAP'!$D:$AO,31,0)/IF(VLOOKUP($E703,'[5]LOG Data SAP'!$D:$AO,32,0)="G",1000,1),
IF(D703=D702,AD702,""))</f>
        <v>0</v>
      </c>
      <c r="AE703" s="26">
        <f>IFERROR(VLOOKUP($E703,'[5]LOG Data SAP'!$D:$AO,33,0)/IF(VLOOKUP($E703,'[5]LOG Data SAP'!$D:$AO,34,0)="G",1000,1),
IF(D703=D702,AE702,""))</f>
        <v>5.6769999999999996</v>
      </c>
      <c r="AF703" s="27">
        <f t="shared" si="41"/>
        <v>399.6</v>
      </c>
      <c r="AG703" s="27" t="str">
        <f t="shared" si="42"/>
        <v/>
      </c>
      <c r="AH703" s="28">
        <f t="shared" si="43"/>
        <v>1.0907890000000002E-2</v>
      </c>
      <c r="AI703" s="18" t="str">
        <f>IFERROR(VLOOKUP(E703,'[5]LOG Data SAP'!$D:$E,2,0),IF(D703=D702,AI702,""))</f>
        <v>NBODY ESS RCH_CRG_MLK 200ML</v>
      </c>
      <c r="AJ703" s="20" t="str">
        <f>IFERROR([5]SKU!VI705,IF(D703=D702,AJ702,""))</f>
        <v>80210</v>
      </c>
      <c r="AK703" s="18" t="str">
        <f>VLOOKUP(E703,[5]SKU!I:X,16,FALSE)</f>
        <v>3304.99.30</v>
      </c>
    </row>
    <row r="704" spans="1:37">
      <c r="A704" s="18" t="str">
        <f>[5]SKU!AC706</f>
        <v>Nivea</v>
      </c>
      <c r="B704" s="18" t="str">
        <f>[5]SKU!AE706</f>
        <v>Nivea Body</v>
      </c>
      <c r="C704" s="18" t="str">
        <f>[5]SKU!AJ706</f>
        <v>Body Essential</v>
      </c>
      <c r="D704" s="18" t="str">
        <f>[5]SKU!G706</f>
        <v>NBO Intensive Moisture Lotion 200ml</v>
      </c>
      <c r="E704" s="19" t="str">
        <f>[5]SKU!I706</f>
        <v>80210-04800-90</v>
      </c>
      <c r="F704" s="19" t="str">
        <f>[5]SKU!J706</f>
        <v>98941-04800-41</v>
      </c>
      <c r="G704" s="18" t="str">
        <f>[5]SKU!K706</f>
        <v>NBO Lot Intensive 200ml (Flagship)</v>
      </c>
      <c r="H704" s="18" t="str">
        <f>IF([5]SKU!L706="R","Regular",
IF([5]SKU!L706="P","Promo",
IF([5]SKU!L706="S","Sample",
IF([5]SKU!L706="V","VAS",""))))</f>
        <v>Regular</v>
      </c>
      <c r="I704" s="18" t="str">
        <f>IF([5]SKU!QC706="A","Active",
IF([5]SKU!QC706="D","Discontinue",
IF([5]SKU!QC706="N","NPD","")))</f>
        <v>Active</v>
      </c>
      <c r="J704" s="18" t="str">
        <f>VLOOKUP(IFERROR(VLOOKUP(E704,'[5]Material Status'!A:I,9,0),""),'[5]Material Status'!U:W,3,0)</f>
        <v>Inactive</v>
      </c>
      <c r="K704" s="20" t="str">
        <f>IFERROR(VLOOKUP(E704,'[5]LOG Data SAP'!$D:$AO,11,0),
IF(D704=D703,K703,""))</f>
        <v>08999777000011</v>
      </c>
      <c r="L704" s="20" t="str">
        <f>IFERROR(VLOOKUP(E704,'[5]LOG Data SAP'!$D:$AO,13,0),
IF(D704=D703,L703,""))</f>
        <v>8999777012120</v>
      </c>
      <c r="M704" s="20" t="str">
        <f>IFERROR(VLOOKUP(E704,'[5]LOG Data SAP'!$D:$AO,15,0),
IF(D704=D703,M703,""))</f>
        <v>8999777012137</v>
      </c>
      <c r="N704" s="21">
        <f>[5]SKU!VH706</f>
        <v>1095</v>
      </c>
      <c r="O704" s="22">
        <f>[5]SKU!VN706</f>
        <v>17000</v>
      </c>
      <c r="P704" s="23">
        <f>[5]SKU!VO706</f>
        <v>43100</v>
      </c>
      <c r="Q704" s="24">
        <f>IFERROR(_xlfn.NUMBERVALUE(VLOOKUP(E704,'[5]LOG Data SAP'!$D:$M,9,0)),
IF(D704=D703,Q703,""))</f>
        <v>3</v>
      </c>
      <c r="R704" s="24">
        <f>IFERROR(_xlfn.NUMBERVALUE(VLOOKUP(E704,'[5]LOG Data SAP'!$D:$M,10,0)),
IF(D704=D703,R703,""))</f>
        <v>24</v>
      </c>
      <c r="S704" s="24">
        <f t="shared" si="40"/>
        <v>8</v>
      </c>
      <c r="T704" s="25">
        <f>IFERROR(VLOOKUP($E704,'[5]LOG Data SAP'!$D:$V,17,0)/10,
IF(D704=D703,T703,""))</f>
        <v>6</v>
      </c>
      <c r="U704" s="25">
        <f>IFERROR(VLOOKUP($E704,'[5]LOG Data SAP'!$D:$V,18,0)/10,
IF(D704=D703,U703,""))</f>
        <v>3.7</v>
      </c>
      <c r="V704" s="25">
        <f>IFERROR(VLOOKUP($E704,'[5]LOG Data SAP'!$D:$V,19,0)/10,
IF(D704=D703,V703,""))</f>
        <v>18</v>
      </c>
      <c r="W704" s="25">
        <f>IFERROR(VLOOKUP($E704,'[5]LOG Data SAP'!$D:$AO,21,0)/10,
IF(D704=D703,W703,""))</f>
        <v>0</v>
      </c>
      <c r="X704" s="25">
        <f>IFERROR(VLOOKUP($E704,'[5]LOG Data SAP'!$D:$AO,22,0)/10,
IF(D704=D703,X703,""))</f>
        <v>0</v>
      </c>
      <c r="Y704" s="25">
        <f>IFERROR(VLOOKUP($E704,'[5]LOG Data SAP'!$D:$AO,23,0)/10,
IF(D704=D703,Y703,""))</f>
        <v>0</v>
      </c>
      <c r="Z704" s="25">
        <f>IFERROR(VLOOKUP($E704,'[5]LOG Data SAP'!$D:$AO,25,0)/10,
IF(D704=D703,Z703,""))</f>
        <v>24.5</v>
      </c>
      <c r="AA704" s="25">
        <f>IFERROR(VLOOKUP($E704,'[5]LOG Data SAP'!$D:$AO,26,0)/10,
IF(D704=D703,AA703,""))</f>
        <v>22.6</v>
      </c>
      <c r="AB704" s="25">
        <f>IFERROR(VLOOKUP($E704,'[5]LOG Data SAP'!$D:$AO,27,0)/10,
IF(D704=D703,AB703,""))</f>
        <v>19.7</v>
      </c>
      <c r="AC704" s="26">
        <f>IFERROR(VLOOKUP($E704,'[5]LOG Data SAP'!$D:$AO,29,0)/IF(VLOOKUP($E704,'[5]LOG Data SAP'!$D:$AO,30,0)="G",1000,1),
IF(D704=D703,AC703,""))</f>
        <v>0.22847999999999999</v>
      </c>
      <c r="AD704" s="26">
        <f>IFERROR(VLOOKUP($E704,'[5]LOG Data SAP'!$D:$AO,31,0)/IF(VLOOKUP($E704,'[5]LOG Data SAP'!$D:$AO,32,0)="G",1000,1),
IF(D704=D703,AD703,""))</f>
        <v>0</v>
      </c>
      <c r="AE704" s="26">
        <f>IFERROR(VLOOKUP($E704,'[5]LOG Data SAP'!$D:$AO,33,0)/IF(VLOOKUP($E704,'[5]LOG Data SAP'!$D:$AO,34,0)="G",1000,1),
IF(D704=D703,AE703,""))</f>
        <v>5.6769999999999996</v>
      </c>
      <c r="AF704" s="27">
        <f t="shared" si="41"/>
        <v>399.6</v>
      </c>
      <c r="AG704" s="27" t="str">
        <f t="shared" si="42"/>
        <v/>
      </c>
      <c r="AH704" s="28">
        <f t="shared" si="43"/>
        <v>1.0907890000000002E-2</v>
      </c>
      <c r="AI704" s="18" t="str">
        <f>IFERROR(VLOOKUP(E704,'[5]LOG Data SAP'!$D:$E,2,0),IF(D704=D703,AI703,""))</f>
        <v>NBODY ESS RCH_CRG_MLK 200ML</v>
      </c>
      <c r="AJ704" s="20" t="str">
        <f>IFERROR([5]SKU!VI706,IF(D704=D703,AJ703,""))</f>
        <v>80210</v>
      </c>
      <c r="AK704" s="18" t="str">
        <f>VLOOKUP(E704,[5]SKU!I:X,16,FALSE)</f>
        <v>3304.99.30</v>
      </c>
    </row>
    <row r="705" spans="1:37">
      <c r="A705" s="18" t="str">
        <f>[5]SKU!AC707</f>
        <v>Nivea</v>
      </c>
      <c r="B705" s="18" t="str">
        <f>[5]SKU!AE707</f>
        <v>Nivea Body</v>
      </c>
      <c r="C705" s="18" t="str">
        <f>[5]SKU!AJ707</f>
        <v>Body Essential</v>
      </c>
      <c r="D705" s="18" t="str">
        <f>[5]SKU!G707</f>
        <v>NBO Intensive Moisture Lotion 200ml</v>
      </c>
      <c r="E705" s="19" t="str">
        <f>[5]SKU!I707</f>
        <v>80201-04800-90</v>
      </c>
      <c r="F705" s="19" t="str">
        <f>[5]SKU!J707</f>
        <v>98941-04800-41</v>
      </c>
      <c r="G705" s="18" t="str">
        <f>[5]SKU!K707</f>
        <v>NBO Lot Intensive 250ml (Flagship)</v>
      </c>
      <c r="H705" s="18" t="str">
        <f>IF([5]SKU!L707="R","Regular",
IF([5]SKU!L707="P","Promo",
IF([5]SKU!L707="S","Sample",
IF([5]SKU!L707="V","VAS",""))))</f>
        <v>Regular</v>
      </c>
      <c r="I705" s="18" t="str">
        <f>IF([5]SKU!QC707="A","Active",
IF([5]SKU!QC707="D","Discontinue",
IF([5]SKU!QC707="N","NPD","")))</f>
        <v>Active</v>
      </c>
      <c r="J705" s="18" t="str">
        <f>VLOOKUP(IFERROR(VLOOKUP(E705,'[5]Material Status'!A:I,9,0),""),'[5]Material Status'!U:W,3,0)</f>
        <v>Inactive</v>
      </c>
      <c r="K705" s="20" t="str">
        <f>IFERROR(VLOOKUP(E705,'[5]LOG Data SAP'!$D:$AO,11,0),
IF(D705=D704,K704,""))</f>
        <v>08999777000011</v>
      </c>
      <c r="L705" s="20" t="str">
        <f>IFERROR(VLOOKUP(E705,'[5]LOG Data SAP'!$D:$AO,13,0),
IF(D705=D704,L704,""))</f>
        <v>8999777012120</v>
      </c>
      <c r="M705" s="20" t="str">
        <f>IFERROR(VLOOKUP(E705,'[5]LOG Data SAP'!$D:$AO,15,0),
IF(D705=D704,M704,""))</f>
        <v>8999777012137</v>
      </c>
      <c r="N705" s="21">
        <f>[5]SKU!VH707</f>
        <v>1095</v>
      </c>
      <c r="O705" s="22">
        <f>[5]SKU!VN707</f>
        <v>17000</v>
      </c>
      <c r="P705" s="23">
        <f>[5]SKU!VO707</f>
        <v>43100</v>
      </c>
      <c r="Q705" s="24">
        <f>IFERROR(_xlfn.NUMBERVALUE(VLOOKUP(E705,'[5]LOG Data SAP'!$D:$M,9,0)),
IF(D705=D704,Q704,""))</f>
        <v>3</v>
      </c>
      <c r="R705" s="24">
        <f>IFERROR(_xlfn.NUMBERVALUE(VLOOKUP(E705,'[5]LOG Data SAP'!$D:$M,10,0)),
IF(D705=D704,R704,""))</f>
        <v>24</v>
      </c>
      <c r="S705" s="24">
        <f t="shared" si="40"/>
        <v>8</v>
      </c>
      <c r="T705" s="25">
        <f>IFERROR(VLOOKUP($E705,'[5]LOG Data SAP'!$D:$V,17,0)/10,
IF(D705=D704,T704,""))</f>
        <v>6</v>
      </c>
      <c r="U705" s="25">
        <f>IFERROR(VLOOKUP($E705,'[5]LOG Data SAP'!$D:$V,18,0)/10,
IF(D705=D704,U704,""))</f>
        <v>3.7</v>
      </c>
      <c r="V705" s="25">
        <f>IFERROR(VLOOKUP($E705,'[5]LOG Data SAP'!$D:$V,19,0)/10,
IF(D705=D704,V704,""))</f>
        <v>18</v>
      </c>
      <c r="W705" s="25">
        <f>IFERROR(VLOOKUP($E705,'[5]LOG Data SAP'!$D:$AO,21,0)/10,
IF(D705=D704,W704,""))</f>
        <v>0</v>
      </c>
      <c r="X705" s="25">
        <f>IFERROR(VLOOKUP($E705,'[5]LOG Data SAP'!$D:$AO,22,0)/10,
IF(D705=D704,X704,""))</f>
        <v>0</v>
      </c>
      <c r="Y705" s="25">
        <f>IFERROR(VLOOKUP($E705,'[5]LOG Data SAP'!$D:$AO,23,0)/10,
IF(D705=D704,Y704,""))</f>
        <v>0</v>
      </c>
      <c r="Z705" s="25">
        <f>IFERROR(VLOOKUP($E705,'[5]LOG Data SAP'!$D:$AO,25,0)/10,
IF(D705=D704,Z704,""))</f>
        <v>24.5</v>
      </c>
      <c r="AA705" s="25">
        <f>IFERROR(VLOOKUP($E705,'[5]LOG Data SAP'!$D:$AO,26,0)/10,
IF(D705=D704,AA704,""))</f>
        <v>22.6</v>
      </c>
      <c r="AB705" s="25">
        <f>IFERROR(VLOOKUP($E705,'[5]LOG Data SAP'!$D:$AO,27,0)/10,
IF(D705=D704,AB704,""))</f>
        <v>19.7</v>
      </c>
      <c r="AC705" s="26">
        <f>IFERROR(VLOOKUP($E705,'[5]LOG Data SAP'!$D:$AO,29,0)/IF(VLOOKUP($E705,'[5]LOG Data SAP'!$D:$AO,30,0)="G",1000,1),
IF(D705=D704,AC704,""))</f>
        <v>0.22847999999999999</v>
      </c>
      <c r="AD705" s="26">
        <f>IFERROR(VLOOKUP($E705,'[5]LOG Data SAP'!$D:$AO,31,0)/IF(VLOOKUP($E705,'[5]LOG Data SAP'!$D:$AO,32,0)="G",1000,1),
IF(D705=D704,AD704,""))</f>
        <v>0</v>
      </c>
      <c r="AE705" s="26">
        <f>IFERROR(VLOOKUP($E705,'[5]LOG Data SAP'!$D:$AO,33,0)/IF(VLOOKUP($E705,'[5]LOG Data SAP'!$D:$AO,34,0)="G",1000,1),
IF(D705=D704,AE704,""))</f>
        <v>5.6769999999999996</v>
      </c>
      <c r="AF705" s="27">
        <f t="shared" si="41"/>
        <v>399.6</v>
      </c>
      <c r="AG705" s="27" t="str">
        <f t="shared" si="42"/>
        <v/>
      </c>
      <c r="AH705" s="28">
        <f t="shared" si="43"/>
        <v>1.0907890000000002E-2</v>
      </c>
      <c r="AI705" s="18" t="str">
        <f>IFERROR(VLOOKUP(E705,'[5]LOG Data SAP'!$D:$E,2,0),IF(D705=D704,AI704,""))</f>
        <v>NBODY ESS RCH_CRG_MLK 200ML</v>
      </c>
      <c r="AJ705" s="20" t="str">
        <f>IFERROR([5]SKU!VI707,IF(D705=D704,AJ704,""))</f>
        <v>80210</v>
      </c>
      <c r="AK705" s="18" t="str">
        <f>VLOOKUP(E705,[5]SKU!I:X,16,FALSE)</f>
        <v>3304.99.30</v>
      </c>
    </row>
    <row r="706" spans="1:37">
      <c r="A706" s="18" t="str">
        <f>[5]SKU!AC708</f>
        <v>Nivea</v>
      </c>
      <c r="B706" s="18" t="str">
        <f>[5]SKU!AE708</f>
        <v>Nivea Body</v>
      </c>
      <c r="C706" s="18" t="str">
        <f>[5]SKU!AJ708</f>
        <v>Body Essential</v>
      </c>
      <c r="D706" s="18" t="str">
        <f>[5]SKU!G708</f>
        <v>NBO Intensive Moisture Lotion 200ml</v>
      </c>
      <c r="E706" s="19" t="str">
        <f>[5]SKU!I708</f>
        <v>80210-04800-86</v>
      </c>
      <c r="F706" s="19" t="str">
        <f>[5]SKU!J708</f>
        <v>98941-04800-41</v>
      </c>
      <c r="G706" s="18" t="str">
        <f>[5]SKU!K708</f>
        <v>NBO Intensive 200ml</v>
      </c>
      <c r="H706" s="18" t="str">
        <f>IF([5]SKU!L708="R","Regular",
IF([5]SKU!L708="P","Promo",
IF([5]SKU!L708="S","Sample",
IF([5]SKU!L708="V","VAS",""))))</f>
        <v>Regular</v>
      </c>
      <c r="I706" s="18" t="str">
        <f>IF([5]SKU!QC708="A","Active",
IF([5]SKU!QC708="D","Discontinue",
IF([5]SKU!QC708="N","NPD","")))</f>
        <v>Active</v>
      </c>
      <c r="J706" s="18" t="str">
        <f>VLOOKUP(IFERROR(VLOOKUP(E706,'[5]Material Status'!A:I,9,0),""),'[5]Material Status'!U:W,3,0)</f>
        <v>Inactive</v>
      </c>
      <c r="K706" s="20" t="str">
        <f>IFERROR(VLOOKUP(E706,'[5]LOG Data SAP'!$D:$AO,11,0),
IF(D706=D705,K705,""))</f>
        <v>08999777000011</v>
      </c>
      <c r="L706" s="20" t="str">
        <f>IFERROR(VLOOKUP(E706,'[5]LOG Data SAP'!$D:$AO,13,0),
IF(D706=D705,L705,""))</f>
        <v>8999777012120</v>
      </c>
      <c r="M706" s="20" t="str">
        <f>IFERROR(VLOOKUP(E706,'[5]LOG Data SAP'!$D:$AO,15,0),
IF(D706=D705,M705,""))</f>
        <v>8999777012137</v>
      </c>
      <c r="N706" s="21">
        <f>[5]SKU!VH708</f>
        <v>1095</v>
      </c>
      <c r="O706" s="22">
        <f>[5]SKU!VN708</f>
        <v>15500</v>
      </c>
      <c r="P706" s="23">
        <f>[5]SKU!VO708</f>
        <v>43100</v>
      </c>
      <c r="Q706" s="24">
        <f>IFERROR(_xlfn.NUMBERVALUE(VLOOKUP(E706,'[5]LOG Data SAP'!$D:$M,9,0)),
IF(D706=D705,Q705,""))</f>
        <v>3</v>
      </c>
      <c r="R706" s="24">
        <f>IFERROR(_xlfn.NUMBERVALUE(VLOOKUP(E706,'[5]LOG Data SAP'!$D:$M,10,0)),
IF(D706=D705,R705,""))</f>
        <v>24</v>
      </c>
      <c r="S706" s="24">
        <f t="shared" si="40"/>
        <v>8</v>
      </c>
      <c r="T706" s="25">
        <f>IFERROR(VLOOKUP($E706,'[5]LOG Data SAP'!$D:$V,17,0)/10,
IF(D706=D705,T705,""))</f>
        <v>6</v>
      </c>
      <c r="U706" s="25">
        <f>IFERROR(VLOOKUP($E706,'[5]LOG Data SAP'!$D:$V,18,0)/10,
IF(D706=D705,U705,""))</f>
        <v>3.7</v>
      </c>
      <c r="V706" s="25">
        <f>IFERROR(VLOOKUP($E706,'[5]LOG Data SAP'!$D:$V,19,0)/10,
IF(D706=D705,V705,""))</f>
        <v>18</v>
      </c>
      <c r="W706" s="25">
        <f>IFERROR(VLOOKUP($E706,'[5]LOG Data SAP'!$D:$AO,21,0)/10,
IF(D706=D705,W705,""))</f>
        <v>0</v>
      </c>
      <c r="X706" s="25">
        <f>IFERROR(VLOOKUP($E706,'[5]LOG Data SAP'!$D:$AO,22,0)/10,
IF(D706=D705,X705,""))</f>
        <v>0</v>
      </c>
      <c r="Y706" s="25">
        <f>IFERROR(VLOOKUP($E706,'[5]LOG Data SAP'!$D:$AO,23,0)/10,
IF(D706=D705,Y705,""))</f>
        <v>0</v>
      </c>
      <c r="Z706" s="25">
        <f>IFERROR(VLOOKUP($E706,'[5]LOG Data SAP'!$D:$AO,25,0)/10,
IF(D706=D705,Z705,""))</f>
        <v>24.5</v>
      </c>
      <c r="AA706" s="25">
        <f>IFERROR(VLOOKUP($E706,'[5]LOG Data SAP'!$D:$AO,26,0)/10,
IF(D706=D705,AA705,""))</f>
        <v>22.6</v>
      </c>
      <c r="AB706" s="25">
        <f>IFERROR(VLOOKUP($E706,'[5]LOG Data SAP'!$D:$AO,27,0)/10,
IF(D706=D705,AB705,""))</f>
        <v>19.7</v>
      </c>
      <c r="AC706" s="26">
        <f>IFERROR(VLOOKUP($E706,'[5]LOG Data SAP'!$D:$AO,29,0)/IF(VLOOKUP($E706,'[5]LOG Data SAP'!$D:$AO,30,0)="G",1000,1),
IF(D706=D705,AC705,""))</f>
        <v>0.22847999999999999</v>
      </c>
      <c r="AD706" s="26">
        <f>IFERROR(VLOOKUP($E706,'[5]LOG Data SAP'!$D:$AO,31,0)/IF(VLOOKUP($E706,'[5]LOG Data SAP'!$D:$AO,32,0)="G",1000,1),
IF(D706=D705,AD705,""))</f>
        <v>0</v>
      </c>
      <c r="AE706" s="26">
        <f>IFERROR(VLOOKUP($E706,'[5]LOG Data SAP'!$D:$AO,33,0)/IF(VLOOKUP($E706,'[5]LOG Data SAP'!$D:$AO,34,0)="G",1000,1),
IF(D706=D705,AE705,""))</f>
        <v>5.6769999999999996</v>
      </c>
      <c r="AF706" s="27">
        <f t="shared" si="41"/>
        <v>399.6</v>
      </c>
      <c r="AG706" s="27" t="str">
        <f t="shared" si="42"/>
        <v/>
      </c>
      <c r="AH706" s="28">
        <f t="shared" si="43"/>
        <v>1.0907890000000002E-2</v>
      </c>
      <c r="AI706" s="18" t="str">
        <f>IFERROR(VLOOKUP(E706,'[5]LOG Data SAP'!$D:$E,2,0),IF(D706=D705,AI705,""))</f>
        <v>NBODY ESS RCH_CRG_MLK 200ML</v>
      </c>
      <c r="AJ706" s="20" t="str">
        <f>IFERROR([5]SKU!VI708,IF(D706=D705,AJ705,""))</f>
        <v>80210</v>
      </c>
      <c r="AK706" s="18" t="str">
        <f>VLOOKUP(E706,[5]SKU!I:X,16,FALSE)</f>
        <v>3304.99.30</v>
      </c>
    </row>
    <row r="707" spans="1:37">
      <c r="A707" s="18" t="str">
        <f>[5]SKU!AC709</f>
        <v>Nivea</v>
      </c>
      <c r="B707" s="18" t="str">
        <f>[5]SKU!AE709</f>
        <v>Nivea Body</v>
      </c>
      <c r="C707" s="18" t="str">
        <f>[5]SKU!AJ709</f>
        <v>Body Essential</v>
      </c>
      <c r="D707" s="18" t="str">
        <f>[5]SKU!G709</f>
        <v>NBO Intensive Moisture Lotion 200ml</v>
      </c>
      <c r="E707" s="19" t="str">
        <f>[5]SKU!I709</f>
        <v>80201-04800-86</v>
      </c>
      <c r="F707" s="19" t="str">
        <f>[5]SKU!J709</f>
        <v>98941-04800-41</v>
      </c>
      <c r="G707" s="18" t="str">
        <f>[5]SKU!K709</f>
        <v>NBO Intensive 250ml</v>
      </c>
      <c r="H707" s="18" t="str">
        <f>IF([5]SKU!L709="R","Regular",
IF([5]SKU!L709="P","Promo",
IF([5]SKU!L709="S","Sample",
IF([5]SKU!L709="V","VAS",""))))</f>
        <v>Regular</v>
      </c>
      <c r="I707" s="18" t="str">
        <f>IF([5]SKU!QC709="A","Active",
IF([5]SKU!QC709="D","Discontinue",
IF([5]SKU!QC709="N","NPD","")))</f>
        <v>Active</v>
      </c>
      <c r="J707" s="18" t="str">
        <f>VLOOKUP(IFERROR(VLOOKUP(E707,'[5]Material Status'!A:I,9,0),""),'[5]Material Status'!U:W,3,0)</f>
        <v>Inactive</v>
      </c>
      <c r="K707" s="20" t="str">
        <f>IFERROR(VLOOKUP(E707,'[5]LOG Data SAP'!$D:$AO,11,0),
IF(D707=D706,K706,""))</f>
        <v>08999777000011</v>
      </c>
      <c r="L707" s="20" t="str">
        <f>IFERROR(VLOOKUP(E707,'[5]LOG Data SAP'!$D:$AO,13,0),
IF(D707=D706,L706,""))</f>
        <v>8999777012120</v>
      </c>
      <c r="M707" s="20" t="str">
        <f>IFERROR(VLOOKUP(E707,'[5]LOG Data SAP'!$D:$AO,15,0),
IF(D707=D706,M706,""))</f>
        <v>8999777012137</v>
      </c>
      <c r="N707" s="21">
        <f>[5]SKU!VH709</f>
        <v>1095</v>
      </c>
      <c r="O707" s="22">
        <f>[5]SKU!VN709</f>
        <v>15500</v>
      </c>
      <c r="P707" s="23">
        <f>[5]SKU!VO709</f>
        <v>43100</v>
      </c>
      <c r="Q707" s="24">
        <f>IFERROR(_xlfn.NUMBERVALUE(VLOOKUP(E707,'[5]LOG Data SAP'!$D:$M,9,0)),
IF(D707=D706,Q706,""))</f>
        <v>3</v>
      </c>
      <c r="R707" s="24">
        <f>IFERROR(_xlfn.NUMBERVALUE(VLOOKUP(E707,'[5]LOG Data SAP'!$D:$M,10,0)),
IF(D707=D706,R706,""))</f>
        <v>24</v>
      </c>
      <c r="S707" s="24">
        <f t="shared" ref="S707:S770" si="44">IFERROR(IF(Q707=0,0,R707/Q707),
IF(D707=D706,S706,""))</f>
        <v>8</v>
      </c>
      <c r="T707" s="25">
        <f>IFERROR(VLOOKUP($E707,'[5]LOG Data SAP'!$D:$V,17,0)/10,
IF(D707=D706,T706,""))</f>
        <v>6</v>
      </c>
      <c r="U707" s="25">
        <f>IFERROR(VLOOKUP($E707,'[5]LOG Data SAP'!$D:$V,18,0)/10,
IF(D707=D706,U706,""))</f>
        <v>3.7</v>
      </c>
      <c r="V707" s="25">
        <f>IFERROR(VLOOKUP($E707,'[5]LOG Data SAP'!$D:$V,19,0)/10,
IF(D707=D706,V706,""))</f>
        <v>18</v>
      </c>
      <c r="W707" s="25">
        <f>IFERROR(VLOOKUP($E707,'[5]LOG Data SAP'!$D:$AO,21,0)/10,
IF(D707=D706,W706,""))</f>
        <v>0</v>
      </c>
      <c r="X707" s="25">
        <f>IFERROR(VLOOKUP($E707,'[5]LOG Data SAP'!$D:$AO,22,0)/10,
IF(D707=D706,X706,""))</f>
        <v>0</v>
      </c>
      <c r="Y707" s="25">
        <f>IFERROR(VLOOKUP($E707,'[5]LOG Data SAP'!$D:$AO,23,0)/10,
IF(D707=D706,Y706,""))</f>
        <v>0</v>
      </c>
      <c r="Z707" s="25">
        <f>IFERROR(VLOOKUP($E707,'[5]LOG Data SAP'!$D:$AO,25,0)/10,
IF(D707=D706,Z706,""))</f>
        <v>24.5</v>
      </c>
      <c r="AA707" s="25">
        <f>IFERROR(VLOOKUP($E707,'[5]LOG Data SAP'!$D:$AO,26,0)/10,
IF(D707=D706,AA706,""))</f>
        <v>22.6</v>
      </c>
      <c r="AB707" s="25">
        <f>IFERROR(VLOOKUP($E707,'[5]LOG Data SAP'!$D:$AO,27,0)/10,
IF(D707=D706,AB706,""))</f>
        <v>19.7</v>
      </c>
      <c r="AC707" s="26">
        <f>IFERROR(VLOOKUP($E707,'[5]LOG Data SAP'!$D:$AO,29,0)/IF(VLOOKUP($E707,'[5]LOG Data SAP'!$D:$AO,30,0)="G",1000,1),
IF(D707=D706,AC706,""))</f>
        <v>0.22847999999999999</v>
      </c>
      <c r="AD707" s="26">
        <f>IFERROR(VLOOKUP($E707,'[5]LOG Data SAP'!$D:$AO,31,0)/IF(VLOOKUP($E707,'[5]LOG Data SAP'!$D:$AO,32,0)="G",1000,1),
IF(D707=D706,AD706,""))</f>
        <v>0</v>
      </c>
      <c r="AE707" s="26">
        <f>IFERROR(VLOOKUP($E707,'[5]LOG Data SAP'!$D:$AO,33,0)/IF(VLOOKUP($E707,'[5]LOG Data SAP'!$D:$AO,34,0)="G",1000,1),
IF(D707=D706,AE706,""))</f>
        <v>5.6769999999999996</v>
      </c>
      <c r="AF707" s="27">
        <f t="shared" ref="AF707:AF770" si="45">IF(SUM(T707:V707)=0,"",T707*U707*V707)</f>
        <v>399.6</v>
      </c>
      <c r="AG707" s="27" t="str">
        <f t="shared" ref="AG707:AG770" si="46">IF(SUM(W707:Y707)=0,"",W707*X707*Y707)</f>
        <v/>
      </c>
      <c r="AH707" s="28">
        <f t="shared" ref="AH707:AH770" si="47">IF(SUM(Z707:AB707)=0,"",Z707*AA707*AB707/1000000)</f>
        <v>1.0907890000000002E-2</v>
      </c>
      <c r="AI707" s="18" t="str">
        <f>IFERROR(VLOOKUP(E707,'[5]LOG Data SAP'!$D:$E,2,0),IF(D707=D706,AI706,""))</f>
        <v>NBODY ESS RCH_CRG_MLK 200ML</v>
      </c>
      <c r="AJ707" s="20" t="str">
        <f>IFERROR([5]SKU!VI709,IF(D707=D706,AJ706,""))</f>
        <v>80210</v>
      </c>
      <c r="AK707" s="18" t="str">
        <f>VLOOKUP(E707,[5]SKU!I:X,16,FALSE)</f>
        <v>3304.99.30</v>
      </c>
    </row>
    <row r="708" spans="1:37">
      <c r="A708" s="18" t="str">
        <f>[5]SKU!AC710</f>
        <v>Nivea</v>
      </c>
      <c r="B708" s="18" t="str">
        <f>[5]SKU!AE710</f>
        <v>Nivea Body</v>
      </c>
      <c r="C708" s="18" t="str">
        <f>[5]SKU!AJ710</f>
        <v>Body Essential</v>
      </c>
      <c r="D708" s="18" t="str">
        <f>[5]SKU!G710</f>
        <v>NBO Intensive Moisture Lotion 200ml</v>
      </c>
      <c r="E708" s="19" t="str">
        <f>[5]SKU!I710</f>
        <v>80201-04800-85</v>
      </c>
      <c r="F708" s="19" t="str">
        <f>[5]SKU!J710</f>
        <v>98941-04800-41</v>
      </c>
      <c r="G708" s="18" t="str">
        <f>[5]SKU!K710</f>
        <v>NBO Lot UV Intensive Hydration 250ml</v>
      </c>
      <c r="H708" s="18" t="str">
        <f>IF([5]SKU!L710="R","Regular",
IF([5]SKU!L710="P","Promo",
IF([5]SKU!L710="S","Sample",
IF([5]SKU!L710="V","VAS",""))))</f>
        <v>Regular</v>
      </c>
      <c r="I708" s="18" t="str">
        <f>IF([5]SKU!QC710="A","Active",
IF([5]SKU!QC710="D","Discontinue",
IF([5]SKU!QC710="N","NPD","")))</f>
        <v>Active</v>
      </c>
      <c r="J708" s="18" t="str">
        <f>VLOOKUP(IFERROR(VLOOKUP(E708,'[5]Material Status'!A:I,9,0),""),'[5]Material Status'!U:W,3,0)</f>
        <v>Inactive</v>
      </c>
      <c r="K708" s="20" t="str">
        <f>IFERROR(VLOOKUP(E708,'[5]LOG Data SAP'!$D:$AO,11,0),
IF(D708=D707,K707,""))</f>
        <v>08999777000011</v>
      </c>
      <c r="L708" s="20" t="str">
        <f>IFERROR(VLOOKUP(E708,'[5]LOG Data SAP'!$D:$AO,13,0),
IF(D708=D707,L707,""))</f>
        <v>8999777012120</v>
      </c>
      <c r="M708" s="20" t="str">
        <f>IFERROR(VLOOKUP(E708,'[5]LOG Data SAP'!$D:$AO,15,0),
IF(D708=D707,M707,""))</f>
        <v>8999777012137</v>
      </c>
      <c r="N708" s="21">
        <f>[5]SKU!VH710</f>
        <v>1095</v>
      </c>
      <c r="O708" s="22">
        <f>[5]SKU!VN710</f>
        <v>13150</v>
      </c>
      <c r="P708" s="23">
        <f>[5]SKU!VO710</f>
        <v>43100</v>
      </c>
      <c r="Q708" s="24">
        <f>IFERROR(_xlfn.NUMBERVALUE(VLOOKUP(E708,'[5]LOG Data SAP'!$D:$M,9,0)),
IF(D708=D707,Q707,""))</f>
        <v>3</v>
      </c>
      <c r="R708" s="24">
        <f>IFERROR(_xlfn.NUMBERVALUE(VLOOKUP(E708,'[5]LOG Data SAP'!$D:$M,10,0)),
IF(D708=D707,R707,""))</f>
        <v>24</v>
      </c>
      <c r="S708" s="24">
        <f t="shared" si="44"/>
        <v>8</v>
      </c>
      <c r="T708" s="25">
        <f>IFERROR(VLOOKUP($E708,'[5]LOG Data SAP'!$D:$V,17,0)/10,
IF(D708=D707,T707,""))</f>
        <v>6</v>
      </c>
      <c r="U708" s="25">
        <f>IFERROR(VLOOKUP($E708,'[5]LOG Data SAP'!$D:$V,18,0)/10,
IF(D708=D707,U707,""))</f>
        <v>3.7</v>
      </c>
      <c r="V708" s="25">
        <f>IFERROR(VLOOKUP($E708,'[5]LOG Data SAP'!$D:$V,19,0)/10,
IF(D708=D707,V707,""))</f>
        <v>18</v>
      </c>
      <c r="W708" s="25">
        <f>IFERROR(VLOOKUP($E708,'[5]LOG Data SAP'!$D:$AO,21,0)/10,
IF(D708=D707,W707,""))</f>
        <v>0</v>
      </c>
      <c r="X708" s="25">
        <f>IFERROR(VLOOKUP($E708,'[5]LOG Data SAP'!$D:$AO,22,0)/10,
IF(D708=D707,X707,""))</f>
        <v>0</v>
      </c>
      <c r="Y708" s="25">
        <f>IFERROR(VLOOKUP($E708,'[5]LOG Data SAP'!$D:$AO,23,0)/10,
IF(D708=D707,Y707,""))</f>
        <v>0</v>
      </c>
      <c r="Z708" s="25">
        <f>IFERROR(VLOOKUP($E708,'[5]LOG Data SAP'!$D:$AO,25,0)/10,
IF(D708=D707,Z707,""))</f>
        <v>24.5</v>
      </c>
      <c r="AA708" s="25">
        <f>IFERROR(VLOOKUP($E708,'[5]LOG Data SAP'!$D:$AO,26,0)/10,
IF(D708=D707,AA707,""))</f>
        <v>22.6</v>
      </c>
      <c r="AB708" s="25">
        <f>IFERROR(VLOOKUP($E708,'[5]LOG Data SAP'!$D:$AO,27,0)/10,
IF(D708=D707,AB707,""))</f>
        <v>19.7</v>
      </c>
      <c r="AC708" s="26">
        <f>IFERROR(VLOOKUP($E708,'[5]LOG Data SAP'!$D:$AO,29,0)/IF(VLOOKUP($E708,'[5]LOG Data SAP'!$D:$AO,30,0)="G",1000,1),
IF(D708=D707,AC707,""))</f>
        <v>0.22847999999999999</v>
      </c>
      <c r="AD708" s="26">
        <f>IFERROR(VLOOKUP($E708,'[5]LOG Data SAP'!$D:$AO,31,0)/IF(VLOOKUP($E708,'[5]LOG Data SAP'!$D:$AO,32,0)="G",1000,1),
IF(D708=D707,AD707,""))</f>
        <v>0</v>
      </c>
      <c r="AE708" s="26">
        <f>IFERROR(VLOOKUP($E708,'[5]LOG Data SAP'!$D:$AO,33,0)/IF(VLOOKUP($E708,'[5]LOG Data SAP'!$D:$AO,34,0)="G",1000,1),
IF(D708=D707,AE707,""))</f>
        <v>5.6769999999999996</v>
      </c>
      <c r="AF708" s="27">
        <f t="shared" si="45"/>
        <v>399.6</v>
      </c>
      <c r="AG708" s="27" t="str">
        <f t="shared" si="46"/>
        <v/>
      </c>
      <c r="AH708" s="28">
        <f t="shared" si="47"/>
        <v>1.0907890000000002E-2</v>
      </c>
      <c r="AI708" s="18" t="str">
        <f>IFERROR(VLOOKUP(E708,'[5]LOG Data SAP'!$D:$E,2,0),IF(D708=D707,AI707,""))</f>
        <v>NBODY ESS RCH_CRG_MLK 200ML</v>
      </c>
      <c r="AJ708" s="20" t="str">
        <f>IFERROR([5]SKU!VI710,IF(D708=D707,AJ707,""))</f>
        <v>80210</v>
      </c>
      <c r="AK708" s="18" t="str">
        <f>VLOOKUP(E708,[5]SKU!I:X,16,FALSE)</f>
        <v>3304.99.30</v>
      </c>
    </row>
    <row r="709" spans="1:37">
      <c r="A709" s="18" t="str">
        <f>[5]SKU!AC711</f>
        <v>Nivea</v>
      </c>
      <c r="B709" s="18" t="str">
        <f>[5]SKU!AE711</f>
        <v>Nivea Body</v>
      </c>
      <c r="C709" s="18" t="str">
        <f>[5]SKU!AJ711</f>
        <v>Body Essential</v>
      </c>
      <c r="D709" s="18" t="str">
        <f>[5]SKU!G711</f>
        <v>NBO Intensive Moisture Lotion 200ml</v>
      </c>
      <c r="E709" s="19" t="str">
        <f>[5]SKU!I711</f>
        <v>80210-04800-85</v>
      </c>
      <c r="F709" s="19" t="str">
        <f>[5]SKU!J711</f>
        <v>98941-04800-41</v>
      </c>
      <c r="G709" s="18" t="str">
        <f>[5]SKU!K711</f>
        <v>NBO Lot Intensive Hydration 200ml</v>
      </c>
      <c r="H709" s="18" t="str">
        <f>IF([5]SKU!L711="R","Regular",
IF([5]SKU!L711="P","Promo",
IF([5]SKU!L711="S","Sample",
IF([5]SKU!L711="V","VAS",""))))</f>
        <v>Regular</v>
      </c>
      <c r="I709" s="18" t="str">
        <f>IF([5]SKU!QC711="A","Active",
IF([5]SKU!QC711="D","Discontinue",
IF([5]SKU!QC711="N","NPD","")))</f>
        <v>Active</v>
      </c>
      <c r="J709" s="18" t="str">
        <f>VLOOKUP(IFERROR(VLOOKUP(E709,'[5]Material Status'!A:I,9,0),""),'[5]Material Status'!U:W,3,0)</f>
        <v>Inactive</v>
      </c>
      <c r="K709" s="20" t="str">
        <f>IFERROR(VLOOKUP(E709,'[5]LOG Data SAP'!$D:$AO,11,0),
IF(D709=D708,K708,""))</f>
        <v>08999777000011</v>
      </c>
      <c r="L709" s="20" t="str">
        <f>IFERROR(VLOOKUP(E709,'[5]LOG Data SAP'!$D:$AO,13,0),
IF(D709=D708,L708,""))</f>
        <v>8999777012120</v>
      </c>
      <c r="M709" s="20" t="str">
        <f>IFERROR(VLOOKUP(E709,'[5]LOG Data SAP'!$D:$AO,15,0),
IF(D709=D708,M708,""))</f>
        <v>8999777012137</v>
      </c>
      <c r="N709" s="21">
        <f>[5]SKU!VH711</f>
        <v>1095</v>
      </c>
      <c r="O709" s="22">
        <f>[5]SKU!VN711</f>
        <v>13150</v>
      </c>
      <c r="P709" s="23">
        <f>[5]SKU!VO711</f>
        <v>43100</v>
      </c>
      <c r="Q709" s="24">
        <f>IFERROR(_xlfn.NUMBERVALUE(VLOOKUP(E709,'[5]LOG Data SAP'!$D:$M,9,0)),
IF(D709=D708,Q708,""))</f>
        <v>3</v>
      </c>
      <c r="R709" s="24">
        <f>IFERROR(_xlfn.NUMBERVALUE(VLOOKUP(E709,'[5]LOG Data SAP'!$D:$M,10,0)),
IF(D709=D708,R708,""))</f>
        <v>24</v>
      </c>
      <c r="S709" s="24">
        <f t="shared" si="44"/>
        <v>8</v>
      </c>
      <c r="T709" s="25">
        <f>IFERROR(VLOOKUP($E709,'[5]LOG Data SAP'!$D:$V,17,0)/10,
IF(D709=D708,T708,""))</f>
        <v>6</v>
      </c>
      <c r="U709" s="25">
        <f>IFERROR(VLOOKUP($E709,'[5]LOG Data SAP'!$D:$V,18,0)/10,
IF(D709=D708,U708,""))</f>
        <v>3.7</v>
      </c>
      <c r="V709" s="25">
        <f>IFERROR(VLOOKUP($E709,'[5]LOG Data SAP'!$D:$V,19,0)/10,
IF(D709=D708,V708,""))</f>
        <v>18</v>
      </c>
      <c r="W709" s="25">
        <f>IFERROR(VLOOKUP($E709,'[5]LOG Data SAP'!$D:$AO,21,0)/10,
IF(D709=D708,W708,""))</f>
        <v>0</v>
      </c>
      <c r="X709" s="25">
        <f>IFERROR(VLOOKUP($E709,'[5]LOG Data SAP'!$D:$AO,22,0)/10,
IF(D709=D708,X708,""))</f>
        <v>0</v>
      </c>
      <c r="Y709" s="25">
        <f>IFERROR(VLOOKUP($E709,'[5]LOG Data SAP'!$D:$AO,23,0)/10,
IF(D709=D708,Y708,""))</f>
        <v>0</v>
      </c>
      <c r="Z709" s="25">
        <f>IFERROR(VLOOKUP($E709,'[5]LOG Data SAP'!$D:$AO,25,0)/10,
IF(D709=D708,Z708,""))</f>
        <v>24.5</v>
      </c>
      <c r="AA709" s="25">
        <f>IFERROR(VLOOKUP($E709,'[5]LOG Data SAP'!$D:$AO,26,0)/10,
IF(D709=D708,AA708,""))</f>
        <v>22.6</v>
      </c>
      <c r="AB709" s="25">
        <f>IFERROR(VLOOKUP($E709,'[5]LOG Data SAP'!$D:$AO,27,0)/10,
IF(D709=D708,AB708,""))</f>
        <v>19.7</v>
      </c>
      <c r="AC709" s="26">
        <f>IFERROR(VLOOKUP($E709,'[5]LOG Data SAP'!$D:$AO,29,0)/IF(VLOOKUP($E709,'[5]LOG Data SAP'!$D:$AO,30,0)="G",1000,1),
IF(D709=D708,AC708,""))</f>
        <v>0.22847999999999999</v>
      </c>
      <c r="AD709" s="26">
        <f>IFERROR(VLOOKUP($E709,'[5]LOG Data SAP'!$D:$AO,31,0)/IF(VLOOKUP($E709,'[5]LOG Data SAP'!$D:$AO,32,0)="G",1000,1),
IF(D709=D708,AD708,""))</f>
        <v>0</v>
      </c>
      <c r="AE709" s="26">
        <f>IFERROR(VLOOKUP($E709,'[5]LOG Data SAP'!$D:$AO,33,0)/IF(VLOOKUP($E709,'[5]LOG Data SAP'!$D:$AO,34,0)="G",1000,1),
IF(D709=D708,AE708,""))</f>
        <v>5.6769999999999996</v>
      </c>
      <c r="AF709" s="27">
        <f t="shared" si="45"/>
        <v>399.6</v>
      </c>
      <c r="AG709" s="27" t="str">
        <f t="shared" si="46"/>
        <v/>
      </c>
      <c r="AH709" s="28">
        <f t="shared" si="47"/>
        <v>1.0907890000000002E-2</v>
      </c>
      <c r="AI709" s="18" t="str">
        <f>IFERROR(VLOOKUP(E709,'[5]LOG Data SAP'!$D:$E,2,0),IF(D709=D708,AI708,""))</f>
        <v>NBODY ESS RCH_CRG_MLK 200ML</v>
      </c>
      <c r="AJ709" s="20" t="str">
        <f>IFERROR([5]SKU!VI711,IF(D709=D708,AJ708,""))</f>
        <v>80210</v>
      </c>
      <c r="AK709" s="18" t="str">
        <f>VLOOKUP(E709,[5]SKU!I:X,16,FALSE)</f>
        <v>3304.99.30</v>
      </c>
    </row>
    <row r="710" spans="1:37">
      <c r="A710" s="18" t="str">
        <f>[5]SKU!AC712</f>
        <v>Nivea</v>
      </c>
      <c r="B710" s="18" t="str">
        <f>[5]SKU!AE712</f>
        <v>Nivea Body</v>
      </c>
      <c r="C710" s="18" t="str">
        <f>[5]SKU!AJ712</f>
        <v>Body Essential</v>
      </c>
      <c r="D710" s="18" t="str">
        <f>[5]SKU!G712</f>
        <v>NBO Intensive Moisture Lotion 200ml</v>
      </c>
      <c r="E710" s="19" t="str">
        <f>[5]SKU!I712</f>
        <v>48332-00034-00</v>
      </c>
      <c r="F710" s="19" t="str">
        <f>[5]SKU!J712</f>
        <v>98941-04800-41</v>
      </c>
      <c r="G710" s="18" t="str">
        <f>[5]SKU!K712</f>
        <v>NBO Intensive Milk 250ml</v>
      </c>
      <c r="H710" s="18" t="str">
        <f>IF([5]SKU!L712="R","Regular",
IF([5]SKU!L712="P","Promo",
IF([5]SKU!L712="S","Sample",
IF([5]SKU!L712="V","VAS",""))))</f>
        <v>Regular</v>
      </c>
      <c r="I710" s="18" t="str">
        <f>IF([5]SKU!QC712="A","Active",
IF([5]SKU!QC712="D","Discontinue",
IF([5]SKU!QC712="N","NPD","")))</f>
        <v>Active</v>
      </c>
      <c r="J710" s="18" t="str">
        <f>VLOOKUP(IFERROR(VLOOKUP(E710,'[5]Material Status'!A:I,9,0),""),'[5]Material Status'!U:W,3,0)</f>
        <v>Inactive</v>
      </c>
      <c r="K710" s="20" t="str">
        <f>IFERROR(VLOOKUP(E710,'[5]LOG Data SAP'!$D:$AO,11,0),
IF(D710=D709,K709,""))</f>
        <v>08999777000011</v>
      </c>
      <c r="L710" s="20" t="str">
        <f>IFERROR(VLOOKUP(E710,'[5]LOG Data SAP'!$D:$AO,13,0),
IF(D710=D709,L709,""))</f>
        <v>8999777012120</v>
      </c>
      <c r="M710" s="20" t="str">
        <f>IFERROR(VLOOKUP(E710,'[5]LOG Data SAP'!$D:$AO,15,0),
IF(D710=D709,M709,""))</f>
        <v>8999777012137</v>
      </c>
      <c r="N710" s="21">
        <f>[5]SKU!VH712</f>
        <v>1095</v>
      </c>
      <c r="O710" s="22">
        <f>[5]SKU!VN712</f>
        <v>13150</v>
      </c>
      <c r="P710" s="23">
        <f>[5]SKU!VO712</f>
        <v>43100</v>
      </c>
      <c r="Q710" s="24">
        <f>IFERROR(_xlfn.NUMBERVALUE(VLOOKUP(E710,'[5]LOG Data SAP'!$D:$M,9,0)),
IF(D710=D709,Q709,""))</f>
        <v>3</v>
      </c>
      <c r="R710" s="24">
        <f>IFERROR(_xlfn.NUMBERVALUE(VLOOKUP(E710,'[5]LOG Data SAP'!$D:$M,10,0)),
IF(D710=D709,R709,""))</f>
        <v>24</v>
      </c>
      <c r="S710" s="24">
        <f t="shared" si="44"/>
        <v>8</v>
      </c>
      <c r="T710" s="25">
        <f>IFERROR(VLOOKUP($E710,'[5]LOG Data SAP'!$D:$V,17,0)/10,
IF(D710=D709,T709,""))</f>
        <v>6</v>
      </c>
      <c r="U710" s="25">
        <f>IFERROR(VLOOKUP($E710,'[5]LOG Data SAP'!$D:$V,18,0)/10,
IF(D710=D709,U709,""))</f>
        <v>3.7</v>
      </c>
      <c r="V710" s="25">
        <f>IFERROR(VLOOKUP($E710,'[5]LOG Data SAP'!$D:$V,19,0)/10,
IF(D710=D709,V709,""))</f>
        <v>18</v>
      </c>
      <c r="W710" s="25">
        <f>IFERROR(VLOOKUP($E710,'[5]LOG Data SAP'!$D:$AO,21,0)/10,
IF(D710=D709,W709,""))</f>
        <v>0</v>
      </c>
      <c r="X710" s="25">
        <f>IFERROR(VLOOKUP($E710,'[5]LOG Data SAP'!$D:$AO,22,0)/10,
IF(D710=D709,X709,""))</f>
        <v>0</v>
      </c>
      <c r="Y710" s="25">
        <f>IFERROR(VLOOKUP($E710,'[5]LOG Data SAP'!$D:$AO,23,0)/10,
IF(D710=D709,Y709,""))</f>
        <v>0</v>
      </c>
      <c r="Z710" s="25">
        <f>IFERROR(VLOOKUP($E710,'[5]LOG Data SAP'!$D:$AO,25,0)/10,
IF(D710=D709,Z709,""))</f>
        <v>24.5</v>
      </c>
      <c r="AA710" s="25">
        <f>IFERROR(VLOOKUP($E710,'[5]LOG Data SAP'!$D:$AO,26,0)/10,
IF(D710=D709,AA709,""))</f>
        <v>22.6</v>
      </c>
      <c r="AB710" s="25">
        <f>IFERROR(VLOOKUP($E710,'[5]LOG Data SAP'!$D:$AO,27,0)/10,
IF(D710=D709,AB709,""))</f>
        <v>19.7</v>
      </c>
      <c r="AC710" s="26">
        <f>IFERROR(VLOOKUP($E710,'[5]LOG Data SAP'!$D:$AO,29,0)/IF(VLOOKUP($E710,'[5]LOG Data SAP'!$D:$AO,30,0)="G",1000,1),
IF(D710=D709,AC709,""))</f>
        <v>0.22847999999999999</v>
      </c>
      <c r="AD710" s="26">
        <f>IFERROR(VLOOKUP($E710,'[5]LOG Data SAP'!$D:$AO,31,0)/IF(VLOOKUP($E710,'[5]LOG Data SAP'!$D:$AO,32,0)="G",1000,1),
IF(D710=D709,AD709,""))</f>
        <v>0</v>
      </c>
      <c r="AE710" s="26">
        <f>IFERROR(VLOOKUP($E710,'[5]LOG Data SAP'!$D:$AO,33,0)/IF(VLOOKUP($E710,'[5]LOG Data SAP'!$D:$AO,34,0)="G",1000,1),
IF(D710=D709,AE709,""))</f>
        <v>5.6769999999999996</v>
      </c>
      <c r="AF710" s="27">
        <f t="shared" si="45"/>
        <v>399.6</v>
      </c>
      <c r="AG710" s="27" t="str">
        <f t="shared" si="46"/>
        <v/>
      </c>
      <c r="AH710" s="28">
        <f t="shared" si="47"/>
        <v>1.0907890000000002E-2</v>
      </c>
      <c r="AI710" s="18" t="str">
        <f>IFERROR(VLOOKUP(E710,'[5]LOG Data SAP'!$D:$E,2,0),IF(D710=D709,AI709,""))</f>
        <v>NBODY ESS RCH_CRG_MLK 200ML</v>
      </c>
      <c r="AJ710" s="20" t="str">
        <f>IFERROR([5]SKU!VI712,IF(D710=D709,AJ709,""))</f>
        <v>80210</v>
      </c>
      <c r="AK710" s="18" t="str">
        <f>VLOOKUP(E710,[5]SKU!I:X,16,FALSE)</f>
        <v>3304.99.30</v>
      </c>
    </row>
    <row r="711" spans="1:37">
      <c r="A711" s="18" t="str">
        <f>[5]SKU!AC713</f>
        <v>Nivea</v>
      </c>
      <c r="B711" s="18" t="str">
        <f>[5]SKU!AE713</f>
        <v>Nivea Body</v>
      </c>
      <c r="C711" s="18" t="str">
        <f>[5]SKU!AJ713</f>
        <v>Body Essential</v>
      </c>
      <c r="D711" s="18" t="str">
        <f>[5]SKU!G713</f>
        <v>NBO Intensive Moisture Lotion 200ml</v>
      </c>
      <c r="E711" s="19" t="str">
        <f>[5]SKU!I713</f>
        <v>80210-04800-84</v>
      </c>
      <c r="F711" s="19" t="str">
        <f>[5]SKU!J713</f>
        <v>98941-04800-41</v>
      </c>
      <c r="G711" s="18" t="str">
        <f>[5]SKU!K713</f>
        <v>NBO Intensive Milk 200ml - Jump</v>
      </c>
      <c r="H711" s="18" t="str">
        <f>IF([5]SKU!L713="R","Regular",
IF([5]SKU!L713="P","Promo",
IF([5]SKU!L713="S","Sample",
IF([5]SKU!L713="V","VAS",""))))</f>
        <v>Regular</v>
      </c>
      <c r="I711" s="18" t="str">
        <f>IF([5]SKU!QC713="A","Active",
IF([5]SKU!QC713="D","Discontinue",
IF([5]SKU!QC713="N","NPD","")))</f>
        <v>Active</v>
      </c>
      <c r="J711" s="18" t="str">
        <f>VLOOKUP(IFERROR(VLOOKUP(E711,'[5]Material Status'!A:I,9,0),""),'[5]Material Status'!U:W,3,0)</f>
        <v>Inactive</v>
      </c>
      <c r="K711" s="20" t="str">
        <f>IFERROR(VLOOKUP(E711,'[5]LOG Data SAP'!$D:$AO,11,0),
IF(D711=D710,K710,""))</f>
        <v>08999777000011</v>
      </c>
      <c r="L711" s="20" t="str">
        <f>IFERROR(VLOOKUP(E711,'[5]LOG Data SAP'!$D:$AO,13,0),
IF(D711=D710,L710,""))</f>
        <v>8999777012120</v>
      </c>
      <c r="M711" s="20" t="str">
        <f>IFERROR(VLOOKUP(E711,'[5]LOG Data SAP'!$D:$AO,15,0),
IF(D711=D710,M710,""))</f>
        <v>8999777012137</v>
      </c>
      <c r="N711" s="21">
        <f>[5]SKU!VH713</f>
        <v>1095</v>
      </c>
      <c r="O711" s="22">
        <f>[5]SKU!VN713</f>
        <v>13150</v>
      </c>
      <c r="P711" s="23">
        <f>[5]SKU!VO713</f>
        <v>43100</v>
      </c>
      <c r="Q711" s="24">
        <f>IFERROR(_xlfn.NUMBERVALUE(VLOOKUP(E711,'[5]LOG Data SAP'!$D:$M,9,0)),
IF(D711=D710,Q710,""))</f>
        <v>3</v>
      </c>
      <c r="R711" s="24">
        <f>IFERROR(_xlfn.NUMBERVALUE(VLOOKUP(E711,'[5]LOG Data SAP'!$D:$M,10,0)),
IF(D711=D710,R710,""))</f>
        <v>24</v>
      </c>
      <c r="S711" s="24">
        <f t="shared" si="44"/>
        <v>8</v>
      </c>
      <c r="T711" s="25">
        <f>IFERROR(VLOOKUP($E711,'[5]LOG Data SAP'!$D:$V,17,0)/10,
IF(D711=D710,T710,""))</f>
        <v>6</v>
      </c>
      <c r="U711" s="25">
        <f>IFERROR(VLOOKUP($E711,'[5]LOG Data SAP'!$D:$V,18,0)/10,
IF(D711=D710,U710,""))</f>
        <v>3.7</v>
      </c>
      <c r="V711" s="25">
        <f>IFERROR(VLOOKUP($E711,'[5]LOG Data SAP'!$D:$V,19,0)/10,
IF(D711=D710,V710,""))</f>
        <v>18</v>
      </c>
      <c r="W711" s="25">
        <f>IFERROR(VLOOKUP($E711,'[5]LOG Data SAP'!$D:$AO,21,0)/10,
IF(D711=D710,W710,""))</f>
        <v>0</v>
      </c>
      <c r="X711" s="25">
        <f>IFERROR(VLOOKUP($E711,'[5]LOG Data SAP'!$D:$AO,22,0)/10,
IF(D711=D710,X710,""))</f>
        <v>0</v>
      </c>
      <c r="Y711" s="25">
        <f>IFERROR(VLOOKUP($E711,'[5]LOG Data SAP'!$D:$AO,23,0)/10,
IF(D711=D710,Y710,""))</f>
        <v>0</v>
      </c>
      <c r="Z711" s="25">
        <f>IFERROR(VLOOKUP($E711,'[5]LOG Data SAP'!$D:$AO,25,0)/10,
IF(D711=D710,Z710,""))</f>
        <v>24.5</v>
      </c>
      <c r="AA711" s="25">
        <f>IFERROR(VLOOKUP($E711,'[5]LOG Data SAP'!$D:$AO,26,0)/10,
IF(D711=D710,AA710,""))</f>
        <v>22.6</v>
      </c>
      <c r="AB711" s="25">
        <f>IFERROR(VLOOKUP($E711,'[5]LOG Data SAP'!$D:$AO,27,0)/10,
IF(D711=D710,AB710,""))</f>
        <v>19.7</v>
      </c>
      <c r="AC711" s="26">
        <f>IFERROR(VLOOKUP($E711,'[5]LOG Data SAP'!$D:$AO,29,0)/IF(VLOOKUP($E711,'[5]LOG Data SAP'!$D:$AO,30,0)="G",1000,1),
IF(D711=D710,AC710,""))</f>
        <v>0.22847999999999999</v>
      </c>
      <c r="AD711" s="26">
        <f>IFERROR(VLOOKUP($E711,'[5]LOG Data SAP'!$D:$AO,31,0)/IF(VLOOKUP($E711,'[5]LOG Data SAP'!$D:$AO,32,0)="G",1000,1),
IF(D711=D710,AD710,""))</f>
        <v>0</v>
      </c>
      <c r="AE711" s="26">
        <f>IFERROR(VLOOKUP($E711,'[5]LOG Data SAP'!$D:$AO,33,0)/IF(VLOOKUP($E711,'[5]LOG Data SAP'!$D:$AO,34,0)="G",1000,1),
IF(D711=D710,AE710,""))</f>
        <v>5.6769999999999996</v>
      </c>
      <c r="AF711" s="27">
        <f t="shared" si="45"/>
        <v>399.6</v>
      </c>
      <c r="AG711" s="27" t="str">
        <f t="shared" si="46"/>
        <v/>
      </c>
      <c r="AH711" s="28">
        <f t="shared" si="47"/>
        <v>1.0907890000000002E-2</v>
      </c>
      <c r="AI711" s="18" t="str">
        <f>IFERROR(VLOOKUP(E711,'[5]LOG Data SAP'!$D:$E,2,0),IF(D711=D710,AI710,""))</f>
        <v>NBODY ESS RCH_CRG_MLK 200ML</v>
      </c>
      <c r="AJ711" s="20" t="str">
        <f>IFERROR([5]SKU!VI713,IF(D711=D710,AJ710,""))</f>
        <v>80210</v>
      </c>
      <c r="AK711" s="18" t="str">
        <f>VLOOKUP(E711,[5]SKU!I:X,16,FALSE)</f>
        <v>3304.99.30</v>
      </c>
    </row>
    <row r="712" spans="1:37">
      <c r="A712" s="18" t="str">
        <f>[5]SKU!AC714</f>
        <v>Nivea</v>
      </c>
      <c r="B712" s="18" t="str">
        <f>[5]SKU!AE714</f>
        <v>Nivea Body</v>
      </c>
      <c r="C712" s="18" t="str">
        <f>[5]SKU!AJ714</f>
        <v>Body Essential</v>
      </c>
      <c r="D712" s="18" t="str">
        <f>[5]SKU!G714</f>
        <v>NBO Intensive Moisture Lotion 200ml</v>
      </c>
      <c r="E712" s="19" t="str">
        <f>[5]SKU!I714</f>
        <v>80210-04801-75</v>
      </c>
      <c r="F712" s="19" t="str">
        <f>[5]SKU!J714</f>
        <v>98941-04800-41</v>
      </c>
      <c r="G712" s="18" t="str">
        <f>[5]SKU!K714</f>
        <v>NBO Int Milk Lot 250ml</v>
      </c>
      <c r="H712" s="18" t="str">
        <f>IF([5]SKU!L714="R","Regular",
IF([5]SKU!L714="P","Promo",
IF([5]SKU!L714="S","Sample",
IF([5]SKU!L714="V","VAS",""))))</f>
        <v>Regular</v>
      </c>
      <c r="I712" s="18" t="str">
        <f>IF([5]SKU!QC714="A","Active",
IF([5]SKU!QC714="D","Discontinue",
IF([5]SKU!QC714="N","NPD","")))</f>
        <v>Active</v>
      </c>
      <c r="J712" s="18" t="str">
        <f>VLOOKUP(IFERROR(VLOOKUP(E712,'[5]Material Status'!A:I,9,0),""),'[5]Material Status'!U:W,3,0)</f>
        <v>Inactive</v>
      </c>
      <c r="K712" s="20" t="str">
        <f>IFERROR(VLOOKUP(E712,'[5]LOG Data SAP'!$D:$AO,11,0),
IF(D712=D711,K711,""))</f>
        <v>08999777000011</v>
      </c>
      <c r="L712" s="20" t="str">
        <f>IFERROR(VLOOKUP(E712,'[5]LOG Data SAP'!$D:$AO,13,0),
IF(D712=D711,L711,""))</f>
        <v>8999777012120</v>
      </c>
      <c r="M712" s="20" t="str">
        <f>IFERROR(VLOOKUP(E712,'[5]LOG Data SAP'!$D:$AO,15,0),
IF(D712=D711,M711,""))</f>
        <v>8999777012137</v>
      </c>
      <c r="N712" s="21">
        <f>[5]SKU!VH714</f>
        <v>1095</v>
      </c>
      <c r="O712" s="22">
        <f>[5]SKU!VN714</f>
        <v>12087</v>
      </c>
      <c r="P712" s="23">
        <f>[5]SKU!VO714</f>
        <v>43100</v>
      </c>
      <c r="Q712" s="24">
        <f>IFERROR(_xlfn.NUMBERVALUE(VLOOKUP(E712,'[5]LOG Data SAP'!$D:$M,9,0)),
IF(D712=D711,Q711,""))</f>
        <v>3</v>
      </c>
      <c r="R712" s="24">
        <f>IFERROR(_xlfn.NUMBERVALUE(VLOOKUP(E712,'[5]LOG Data SAP'!$D:$M,10,0)),
IF(D712=D711,R711,""))</f>
        <v>24</v>
      </c>
      <c r="S712" s="24">
        <f t="shared" si="44"/>
        <v>8</v>
      </c>
      <c r="T712" s="25">
        <f>IFERROR(VLOOKUP($E712,'[5]LOG Data SAP'!$D:$V,17,0)/10,
IF(D712=D711,T711,""))</f>
        <v>6</v>
      </c>
      <c r="U712" s="25">
        <f>IFERROR(VLOOKUP($E712,'[5]LOG Data SAP'!$D:$V,18,0)/10,
IF(D712=D711,U711,""))</f>
        <v>3.7</v>
      </c>
      <c r="V712" s="25">
        <f>IFERROR(VLOOKUP($E712,'[5]LOG Data SAP'!$D:$V,19,0)/10,
IF(D712=D711,V711,""))</f>
        <v>18</v>
      </c>
      <c r="W712" s="25">
        <f>IFERROR(VLOOKUP($E712,'[5]LOG Data SAP'!$D:$AO,21,0)/10,
IF(D712=D711,W711,""))</f>
        <v>0</v>
      </c>
      <c r="X712" s="25">
        <f>IFERROR(VLOOKUP($E712,'[5]LOG Data SAP'!$D:$AO,22,0)/10,
IF(D712=D711,X711,""))</f>
        <v>0</v>
      </c>
      <c r="Y712" s="25">
        <f>IFERROR(VLOOKUP($E712,'[5]LOG Data SAP'!$D:$AO,23,0)/10,
IF(D712=D711,Y711,""))</f>
        <v>0</v>
      </c>
      <c r="Z712" s="25">
        <f>IFERROR(VLOOKUP($E712,'[5]LOG Data SAP'!$D:$AO,25,0)/10,
IF(D712=D711,Z711,""))</f>
        <v>24.5</v>
      </c>
      <c r="AA712" s="25">
        <f>IFERROR(VLOOKUP($E712,'[5]LOG Data SAP'!$D:$AO,26,0)/10,
IF(D712=D711,AA711,""))</f>
        <v>22.6</v>
      </c>
      <c r="AB712" s="25">
        <f>IFERROR(VLOOKUP($E712,'[5]LOG Data SAP'!$D:$AO,27,0)/10,
IF(D712=D711,AB711,""))</f>
        <v>19.7</v>
      </c>
      <c r="AC712" s="26">
        <f>IFERROR(VLOOKUP($E712,'[5]LOG Data SAP'!$D:$AO,29,0)/IF(VLOOKUP($E712,'[5]LOG Data SAP'!$D:$AO,30,0)="G",1000,1),
IF(D712=D711,AC711,""))</f>
        <v>0.22847999999999999</v>
      </c>
      <c r="AD712" s="26">
        <f>IFERROR(VLOOKUP($E712,'[5]LOG Data SAP'!$D:$AO,31,0)/IF(VLOOKUP($E712,'[5]LOG Data SAP'!$D:$AO,32,0)="G",1000,1),
IF(D712=D711,AD711,""))</f>
        <v>0</v>
      </c>
      <c r="AE712" s="26">
        <f>IFERROR(VLOOKUP($E712,'[5]LOG Data SAP'!$D:$AO,33,0)/IF(VLOOKUP($E712,'[5]LOG Data SAP'!$D:$AO,34,0)="G",1000,1),
IF(D712=D711,AE711,""))</f>
        <v>5.6769999999999996</v>
      </c>
      <c r="AF712" s="27">
        <f t="shared" si="45"/>
        <v>399.6</v>
      </c>
      <c r="AG712" s="27" t="str">
        <f t="shared" si="46"/>
        <v/>
      </c>
      <c r="AH712" s="28">
        <f t="shared" si="47"/>
        <v>1.0907890000000002E-2</v>
      </c>
      <c r="AI712" s="18" t="str">
        <f>IFERROR(VLOOKUP(E712,'[5]LOG Data SAP'!$D:$E,2,0),IF(D712=D711,AI711,""))</f>
        <v>NBODY ESS RCH_CRG_MLK 200ML</v>
      </c>
      <c r="AJ712" s="20" t="str">
        <f>IFERROR([5]SKU!VI714,IF(D712=D711,AJ711,""))</f>
        <v>80210</v>
      </c>
      <c r="AK712" s="18" t="str">
        <f>VLOOKUP(E712,[5]SKU!I:X,16,FALSE)</f>
        <v>3304.99.30</v>
      </c>
    </row>
    <row r="713" spans="1:37">
      <c r="A713" s="18" t="str">
        <f>[5]SKU!AC715</f>
        <v>Nivea</v>
      </c>
      <c r="B713" s="18" t="str">
        <f>[5]SKU!AE715</f>
        <v>Nivea Body</v>
      </c>
      <c r="C713" s="18" t="str">
        <f>[5]SKU!AJ715</f>
        <v>Body Essential</v>
      </c>
      <c r="D713" s="18" t="str">
        <f>[5]SKU!G715</f>
        <v>NBO Intensive Moisture Lotion 200ml</v>
      </c>
      <c r="E713" s="19" t="str">
        <f>[5]SKU!I715</f>
        <v>80210-04800-75</v>
      </c>
      <c r="F713" s="19" t="str">
        <f>[5]SKU!J715</f>
        <v>98941-04800-41</v>
      </c>
      <c r="G713" s="18" t="str">
        <f>[5]SKU!K715</f>
        <v>NBO Int Milk Lot 200ml</v>
      </c>
      <c r="H713" s="18" t="str">
        <f>IF([5]SKU!L715="R","Regular",
IF([5]SKU!L715="P","Promo",
IF([5]SKU!L715="S","Sample",
IF([5]SKU!L715="V","VAS",""))))</f>
        <v>Regular</v>
      </c>
      <c r="I713" s="18" t="str">
        <f>IF([5]SKU!QC715="A","Active",
IF([5]SKU!QC715="D","Discontinue",
IF([5]SKU!QC715="N","NPD","")))</f>
        <v>Active</v>
      </c>
      <c r="J713" s="18" t="str">
        <f>VLOOKUP(IFERROR(VLOOKUP(E713,'[5]Material Status'!A:I,9,0),""),'[5]Material Status'!U:W,3,0)</f>
        <v>Inactive</v>
      </c>
      <c r="K713" s="20" t="str">
        <f>IFERROR(VLOOKUP(E713,'[5]LOG Data SAP'!$D:$AO,11,0),
IF(D713=D712,K712,""))</f>
        <v>08999777000011</v>
      </c>
      <c r="L713" s="20" t="str">
        <f>IFERROR(VLOOKUP(E713,'[5]LOG Data SAP'!$D:$AO,13,0),
IF(D713=D712,L712,""))</f>
        <v>8999777012120</v>
      </c>
      <c r="M713" s="20" t="str">
        <f>IFERROR(VLOOKUP(E713,'[5]LOG Data SAP'!$D:$AO,15,0),
IF(D713=D712,M712,""))</f>
        <v>8999777012137</v>
      </c>
      <c r="N713" s="21">
        <f>[5]SKU!VH715</f>
        <v>1095</v>
      </c>
      <c r="O713" s="22">
        <f>[5]SKU!VN715</f>
        <v>12087</v>
      </c>
      <c r="P713" s="23">
        <f>[5]SKU!VO715</f>
        <v>43100</v>
      </c>
      <c r="Q713" s="24">
        <f>IFERROR(_xlfn.NUMBERVALUE(VLOOKUP(E713,'[5]LOG Data SAP'!$D:$M,9,0)),
IF(D713=D712,Q712,""))</f>
        <v>3</v>
      </c>
      <c r="R713" s="24">
        <f>IFERROR(_xlfn.NUMBERVALUE(VLOOKUP(E713,'[5]LOG Data SAP'!$D:$M,10,0)),
IF(D713=D712,R712,""))</f>
        <v>24</v>
      </c>
      <c r="S713" s="24">
        <f t="shared" si="44"/>
        <v>8</v>
      </c>
      <c r="T713" s="25">
        <f>IFERROR(VLOOKUP($E713,'[5]LOG Data SAP'!$D:$V,17,0)/10,
IF(D713=D712,T712,""))</f>
        <v>6</v>
      </c>
      <c r="U713" s="25">
        <f>IFERROR(VLOOKUP($E713,'[5]LOG Data SAP'!$D:$V,18,0)/10,
IF(D713=D712,U712,""))</f>
        <v>3.7</v>
      </c>
      <c r="V713" s="25">
        <f>IFERROR(VLOOKUP($E713,'[5]LOG Data SAP'!$D:$V,19,0)/10,
IF(D713=D712,V712,""))</f>
        <v>18</v>
      </c>
      <c r="W713" s="25">
        <f>IFERROR(VLOOKUP($E713,'[5]LOG Data SAP'!$D:$AO,21,0)/10,
IF(D713=D712,W712,""))</f>
        <v>0</v>
      </c>
      <c r="X713" s="25">
        <f>IFERROR(VLOOKUP($E713,'[5]LOG Data SAP'!$D:$AO,22,0)/10,
IF(D713=D712,X712,""))</f>
        <v>0</v>
      </c>
      <c r="Y713" s="25">
        <f>IFERROR(VLOOKUP($E713,'[5]LOG Data SAP'!$D:$AO,23,0)/10,
IF(D713=D712,Y712,""))</f>
        <v>0</v>
      </c>
      <c r="Z713" s="25">
        <f>IFERROR(VLOOKUP($E713,'[5]LOG Data SAP'!$D:$AO,25,0)/10,
IF(D713=D712,Z712,""))</f>
        <v>24.5</v>
      </c>
      <c r="AA713" s="25">
        <f>IFERROR(VLOOKUP($E713,'[5]LOG Data SAP'!$D:$AO,26,0)/10,
IF(D713=D712,AA712,""))</f>
        <v>22.6</v>
      </c>
      <c r="AB713" s="25">
        <f>IFERROR(VLOOKUP($E713,'[5]LOG Data SAP'!$D:$AO,27,0)/10,
IF(D713=D712,AB712,""))</f>
        <v>19.7</v>
      </c>
      <c r="AC713" s="26">
        <f>IFERROR(VLOOKUP($E713,'[5]LOG Data SAP'!$D:$AO,29,0)/IF(VLOOKUP($E713,'[5]LOG Data SAP'!$D:$AO,30,0)="G",1000,1),
IF(D713=D712,AC712,""))</f>
        <v>0.22847999999999999</v>
      </c>
      <c r="AD713" s="26">
        <f>IFERROR(VLOOKUP($E713,'[5]LOG Data SAP'!$D:$AO,31,0)/IF(VLOOKUP($E713,'[5]LOG Data SAP'!$D:$AO,32,0)="G",1000,1),
IF(D713=D712,AD712,""))</f>
        <v>0</v>
      </c>
      <c r="AE713" s="26">
        <f>IFERROR(VLOOKUP($E713,'[5]LOG Data SAP'!$D:$AO,33,0)/IF(VLOOKUP($E713,'[5]LOG Data SAP'!$D:$AO,34,0)="G",1000,1),
IF(D713=D712,AE712,""))</f>
        <v>5.6769999999999996</v>
      </c>
      <c r="AF713" s="27">
        <f t="shared" si="45"/>
        <v>399.6</v>
      </c>
      <c r="AG713" s="27" t="str">
        <f t="shared" si="46"/>
        <v/>
      </c>
      <c r="AH713" s="28">
        <f t="shared" si="47"/>
        <v>1.0907890000000002E-2</v>
      </c>
      <c r="AI713" s="18" t="str">
        <f>IFERROR(VLOOKUP(E713,'[5]LOG Data SAP'!$D:$E,2,0),IF(D713=D712,AI712,""))</f>
        <v>NBODY ESS RCH_CRG_MLK 200ML</v>
      </c>
      <c r="AJ713" s="20" t="str">
        <f>IFERROR([5]SKU!VI715,IF(D713=D712,AJ712,""))</f>
        <v>80210</v>
      </c>
      <c r="AK713" s="18" t="str">
        <f>VLOOKUP(E713,[5]SKU!I:X,16,FALSE)</f>
        <v>3304.99.30</v>
      </c>
    </row>
    <row r="714" spans="1:37">
      <c r="A714" s="18" t="str">
        <f>[5]SKU!AC716</f>
        <v>Nivea</v>
      </c>
      <c r="B714" s="18" t="str">
        <f>[5]SKU!AE716</f>
        <v>Nivea Body</v>
      </c>
      <c r="C714" s="18" t="str">
        <f>[5]SKU!AJ716</f>
        <v>Body Essential</v>
      </c>
      <c r="D714" s="18" t="str">
        <f>[5]SKU!G716</f>
        <v>NBO Intensive Moisture Lotion 200ml</v>
      </c>
      <c r="E714" s="19" t="str">
        <f>[5]SKU!I716</f>
        <v>48330-00051-00</v>
      </c>
      <c r="F714" s="19" t="str">
        <f>[5]SKU!J716</f>
        <v>98941-04800-41</v>
      </c>
      <c r="G714" s="18" t="str">
        <f>[5]SKU!K716</f>
        <v>NBO Intensive 200ml Banded NVIS Scrub 50ml</v>
      </c>
      <c r="H714" s="18" t="str">
        <f>IF([5]SKU!L716="R","Regular",
IF([5]SKU!L716="P","Promo",
IF([5]SKU!L716="S","Sample",
IF([5]SKU!L716="V","VAS",""))))</f>
        <v>VAS</v>
      </c>
      <c r="I714" s="18" t="str">
        <f>IF([5]SKU!QC716="A","Active",
IF([5]SKU!QC716="D","Discontinue",
IF([5]SKU!QC716="N","NPD","")))</f>
        <v>Active</v>
      </c>
      <c r="J714" s="18" t="str">
        <f>VLOOKUP(IFERROR(VLOOKUP(E714,'[5]Material Status'!A:I,9,0),""),'[5]Material Status'!U:W,3,0)</f>
        <v>Inactive</v>
      </c>
      <c r="K714" s="20" t="str">
        <f>IFERROR(VLOOKUP(E714,'[5]LOG Data SAP'!$D:$AO,11,0),
IF(D714=D713,K713,""))</f>
        <v>08999777000011</v>
      </c>
      <c r="L714" s="20" t="str">
        <f>IFERROR(VLOOKUP(E714,'[5]LOG Data SAP'!$D:$AO,13,0),
IF(D714=D713,L713,""))</f>
        <v>8999777012120</v>
      </c>
      <c r="M714" s="20" t="str">
        <f>IFERROR(VLOOKUP(E714,'[5]LOG Data SAP'!$D:$AO,15,0),
IF(D714=D713,M713,""))</f>
        <v>8999777012137</v>
      </c>
      <c r="N714" s="21">
        <f>[5]SKU!VH716</f>
        <v>1095</v>
      </c>
      <c r="O714" s="22">
        <f>[5]SKU!VN716</f>
        <v>13150</v>
      </c>
      <c r="P714" s="23">
        <f>[5]SKU!VO716</f>
        <v>43100</v>
      </c>
      <c r="Q714" s="24">
        <f>IFERROR(_xlfn.NUMBERVALUE(VLOOKUP(E714,'[5]LOG Data SAP'!$D:$M,9,0)),
IF(D714=D713,Q713,""))</f>
        <v>3</v>
      </c>
      <c r="R714" s="24">
        <f>IFERROR(_xlfn.NUMBERVALUE(VLOOKUP(E714,'[5]LOG Data SAP'!$D:$M,10,0)),
IF(D714=D713,R713,""))</f>
        <v>24</v>
      </c>
      <c r="S714" s="24">
        <f t="shared" si="44"/>
        <v>8</v>
      </c>
      <c r="T714" s="25">
        <f>IFERROR(VLOOKUP($E714,'[5]LOG Data SAP'!$D:$V,17,0)/10,
IF(D714=D713,T713,""))</f>
        <v>6</v>
      </c>
      <c r="U714" s="25">
        <f>IFERROR(VLOOKUP($E714,'[5]LOG Data SAP'!$D:$V,18,0)/10,
IF(D714=D713,U713,""))</f>
        <v>3.7</v>
      </c>
      <c r="V714" s="25">
        <f>IFERROR(VLOOKUP($E714,'[5]LOG Data SAP'!$D:$V,19,0)/10,
IF(D714=D713,V713,""))</f>
        <v>18</v>
      </c>
      <c r="W714" s="25">
        <f>IFERROR(VLOOKUP($E714,'[5]LOG Data SAP'!$D:$AO,21,0)/10,
IF(D714=D713,W713,""))</f>
        <v>0</v>
      </c>
      <c r="X714" s="25">
        <f>IFERROR(VLOOKUP($E714,'[5]LOG Data SAP'!$D:$AO,22,0)/10,
IF(D714=D713,X713,""))</f>
        <v>0</v>
      </c>
      <c r="Y714" s="25">
        <f>IFERROR(VLOOKUP($E714,'[5]LOG Data SAP'!$D:$AO,23,0)/10,
IF(D714=D713,Y713,""))</f>
        <v>0</v>
      </c>
      <c r="Z714" s="25">
        <f>IFERROR(VLOOKUP($E714,'[5]LOG Data SAP'!$D:$AO,25,0)/10,
IF(D714=D713,Z713,""))</f>
        <v>24.5</v>
      </c>
      <c r="AA714" s="25">
        <f>IFERROR(VLOOKUP($E714,'[5]LOG Data SAP'!$D:$AO,26,0)/10,
IF(D714=D713,AA713,""))</f>
        <v>22.6</v>
      </c>
      <c r="AB714" s="25">
        <f>IFERROR(VLOOKUP($E714,'[5]LOG Data SAP'!$D:$AO,27,0)/10,
IF(D714=D713,AB713,""))</f>
        <v>19.7</v>
      </c>
      <c r="AC714" s="26">
        <f>IFERROR(VLOOKUP($E714,'[5]LOG Data SAP'!$D:$AO,29,0)/IF(VLOOKUP($E714,'[5]LOG Data SAP'!$D:$AO,30,0)="G",1000,1),
IF(D714=D713,AC713,""))</f>
        <v>0.22847999999999999</v>
      </c>
      <c r="AD714" s="26">
        <f>IFERROR(VLOOKUP($E714,'[5]LOG Data SAP'!$D:$AO,31,0)/IF(VLOOKUP($E714,'[5]LOG Data SAP'!$D:$AO,32,0)="G",1000,1),
IF(D714=D713,AD713,""))</f>
        <v>0</v>
      </c>
      <c r="AE714" s="26">
        <f>IFERROR(VLOOKUP($E714,'[5]LOG Data SAP'!$D:$AO,33,0)/IF(VLOOKUP($E714,'[5]LOG Data SAP'!$D:$AO,34,0)="G",1000,1),
IF(D714=D713,AE713,""))</f>
        <v>5.6769999999999996</v>
      </c>
      <c r="AF714" s="27">
        <f t="shared" si="45"/>
        <v>399.6</v>
      </c>
      <c r="AG714" s="27" t="str">
        <f t="shared" si="46"/>
        <v/>
      </c>
      <c r="AH714" s="28">
        <f t="shared" si="47"/>
        <v>1.0907890000000002E-2</v>
      </c>
      <c r="AI714" s="18" t="str">
        <f>IFERROR(VLOOKUP(E714,'[5]LOG Data SAP'!$D:$E,2,0),IF(D714=D713,AI713,""))</f>
        <v>NBODY ESS RCH_CRG_MLK 200ML</v>
      </c>
      <c r="AJ714" s="20" t="str">
        <f>IFERROR([5]SKU!VI716,IF(D714=D713,AJ713,""))</f>
        <v>80210</v>
      </c>
      <c r="AK714" s="18" t="str">
        <f>VLOOKUP(E714,[5]SKU!I:X,16,FALSE)</f>
        <v>3304.99.30</v>
      </c>
    </row>
    <row r="715" spans="1:37">
      <c r="A715" s="18" t="str">
        <f>[5]SKU!AC717</f>
        <v>Nivea</v>
      </c>
      <c r="B715" s="18" t="str">
        <f>[5]SKU!AE717</f>
        <v>Nivea Body</v>
      </c>
      <c r="C715" s="18" t="str">
        <f>[5]SKU!AJ717</f>
        <v>Body Essential</v>
      </c>
      <c r="D715" s="18" t="str">
        <f>[5]SKU!G717</f>
        <v>NBO Intensive Moisture Lotion 200ml</v>
      </c>
      <c r="E715" s="19" t="str">
        <f>[5]SKU!I717</f>
        <v>48330-00039-00</v>
      </c>
      <c r="F715" s="19" t="str">
        <f>[5]SKU!J717</f>
        <v>98941-04800-41</v>
      </c>
      <c r="G715" s="18" t="str">
        <f>[5]SKU!K717</f>
        <v>NBO Intensive 200ml Banded NVIS Foam 50ml</v>
      </c>
      <c r="H715" s="18" t="str">
        <f>IF([5]SKU!L717="R","Regular",
IF([5]SKU!L717="P","Promo",
IF([5]SKU!L717="S","Sample",
IF([5]SKU!L717="V","VAS",""))))</f>
        <v>VAS</v>
      </c>
      <c r="I715" s="18" t="str">
        <f>IF([5]SKU!QC717="A","Active",
IF([5]SKU!QC717="D","Discontinue",
IF([5]SKU!QC717="N","NPD","")))</f>
        <v>Active</v>
      </c>
      <c r="J715" s="18" t="str">
        <f>VLOOKUP(IFERROR(VLOOKUP(E715,'[5]Material Status'!A:I,9,0),""),'[5]Material Status'!U:W,3,0)</f>
        <v>Inactive</v>
      </c>
      <c r="K715" s="20" t="str">
        <f>IFERROR(VLOOKUP(E715,'[5]LOG Data SAP'!$D:$AO,11,0),
IF(D715=D714,K714,""))</f>
        <v>08999777000011</v>
      </c>
      <c r="L715" s="20" t="str">
        <f>IFERROR(VLOOKUP(E715,'[5]LOG Data SAP'!$D:$AO,13,0),
IF(D715=D714,L714,""))</f>
        <v>8999777012120</v>
      </c>
      <c r="M715" s="20" t="str">
        <f>IFERROR(VLOOKUP(E715,'[5]LOG Data SAP'!$D:$AO,15,0),
IF(D715=D714,M714,""))</f>
        <v>8999777012137</v>
      </c>
      <c r="N715" s="21">
        <f>[5]SKU!VH717</f>
        <v>1095</v>
      </c>
      <c r="O715" s="22">
        <f>[5]SKU!VN717</f>
        <v>13150</v>
      </c>
      <c r="P715" s="23">
        <f>[5]SKU!VO717</f>
        <v>43100</v>
      </c>
      <c r="Q715" s="24">
        <f>IFERROR(_xlfn.NUMBERVALUE(VLOOKUP(E715,'[5]LOG Data SAP'!$D:$M,9,0)),
IF(D715=D714,Q714,""))</f>
        <v>3</v>
      </c>
      <c r="R715" s="24">
        <f>IFERROR(_xlfn.NUMBERVALUE(VLOOKUP(E715,'[5]LOG Data SAP'!$D:$M,10,0)),
IF(D715=D714,R714,""))</f>
        <v>24</v>
      </c>
      <c r="S715" s="24">
        <f t="shared" si="44"/>
        <v>8</v>
      </c>
      <c r="T715" s="25">
        <f>IFERROR(VLOOKUP($E715,'[5]LOG Data SAP'!$D:$V,17,0)/10,
IF(D715=D714,T714,""))</f>
        <v>6</v>
      </c>
      <c r="U715" s="25">
        <f>IFERROR(VLOOKUP($E715,'[5]LOG Data SAP'!$D:$V,18,0)/10,
IF(D715=D714,U714,""))</f>
        <v>3.7</v>
      </c>
      <c r="V715" s="25">
        <f>IFERROR(VLOOKUP($E715,'[5]LOG Data SAP'!$D:$V,19,0)/10,
IF(D715=D714,V714,""))</f>
        <v>18</v>
      </c>
      <c r="W715" s="25">
        <f>IFERROR(VLOOKUP($E715,'[5]LOG Data SAP'!$D:$AO,21,0)/10,
IF(D715=D714,W714,""))</f>
        <v>0</v>
      </c>
      <c r="X715" s="25">
        <f>IFERROR(VLOOKUP($E715,'[5]LOG Data SAP'!$D:$AO,22,0)/10,
IF(D715=D714,X714,""))</f>
        <v>0</v>
      </c>
      <c r="Y715" s="25">
        <f>IFERROR(VLOOKUP($E715,'[5]LOG Data SAP'!$D:$AO,23,0)/10,
IF(D715=D714,Y714,""))</f>
        <v>0</v>
      </c>
      <c r="Z715" s="25">
        <f>IFERROR(VLOOKUP($E715,'[5]LOG Data SAP'!$D:$AO,25,0)/10,
IF(D715=D714,Z714,""))</f>
        <v>24.5</v>
      </c>
      <c r="AA715" s="25">
        <f>IFERROR(VLOOKUP($E715,'[5]LOG Data SAP'!$D:$AO,26,0)/10,
IF(D715=D714,AA714,""))</f>
        <v>22.6</v>
      </c>
      <c r="AB715" s="25">
        <f>IFERROR(VLOOKUP($E715,'[5]LOG Data SAP'!$D:$AO,27,0)/10,
IF(D715=D714,AB714,""))</f>
        <v>19.7</v>
      </c>
      <c r="AC715" s="26">
        <f>IFERROR(VLOOKUP($E715,'[5]LOG Data SAP'!$D:$AO,29,0)/IF(VLOOKUP($E715,'[5]LOG Data SAP'!$D:$AO,30,0)="G",1000,1),
IF(D715=D714,AC714,""))</f>
        <v>0.22847999999999999</v>
      </c>
      <c r="AD715" s="26">
        <f>IFERROR(VLOOKUP($E715,'[5]LOG Data SAP'!$D:$AO,31,0)/IF(VLOOKUP($E715,'[5]LOG Data SAP'!$D:$AO,32,0)="G",1000,1),
IF(D715=D714,AD714,""))</f>
        <v>0</v>
      </c>
      <c r="AE715" s="26">
        <f>IFERROR(VLOOKUP($E715,'[5]LOG Data SAP'!$D:$AO,33,0)/IF(VLOOKUP($E715,'[5]LOG Data SAP'!$D:$AO,34,0)="G",1000,1),
IF(D715=D714,AE714,""))</f>
        <v>5.6769999999999996</v>
      </c>
      <c r="AF715" s="27">
        <f t="shared" si="45"/>
        <v>399.6</v>
      </c>
      <c r="AG715" s="27" t="str">
        <f t="shared" si="46"/>
        <v/>
      </c>
      <c r="AH715" s="28">
        <f t="shared" si="47"/>
        <v>1.0907890000000002E-2</v>
      </c>
      <c r="AI715" s="18" t="str">
        <f>IFERROR(VLOOKUP(E715,'[5]LOG Data SAP'!$D:$E,2,0),IF(D715=D714,AI714,""))</f>
        <v>NBODY ESS RCH_CRG_MLK 200ML</v>
      </c>
      <c r="AJ715" s="20" t="str">
        <f>IFERROR([5]SKU!VI717,IF(D715=D714,AJ714,""))</f>
        <v>80210</v>
      </c>
      <c r="AK715" s="18" t="str">
        <f>VLOOKUP(E715,[5]SKU!I:X,16,FALSE)</f>
        <v>3304.99.30</v>
      </c>
    </row>
    <row r="716" spans="1:37">
      <c r="A716" s="18" t="str">
        <f>[5]SKU!AC718</f>
        <v>Nivea</v>
      </c>
      <c r="B716" s="18" t="str">
        <f>[5]SKU!AE718</f>
        <v>Nivea Body</v>
      </c>
      <c r="C716" s="18" t="str">
        <f>[5]SKU!AJ718</f>
        <v>Body Essential</v>
      </c>
      <c r="D716" s="18" t="str">
        <f>[5]SKU!G718</f>
        <v>NBO Intensive Moisture Lotion 200ml</v>
      </c>
      <c r="E716" s="19" t="str">
        <f>[5]SKU!I718</f>
        <v>48330-00000-96</v>
      </c>
      <c r="F716" s="19" t="str">
        <f>[5]SKU!J718</f>
        <v>98941-04800-41</v>
      </c>
      <c r="G716" s="18" t="str">
        <f>[5]SKU!K718</f>
        <v>NBO Intensive Lotion 200ml + Soft</v>
      </c>
      <c r="H716" s="18" t="str">
        <f>IF([5]SKU!L718="R","Regular",
IF([5]SKU!L718="P","Promo",
IF([5]SKU!L718="S","Sample",
IF([5]SKU!L718="V","VAS",""))))</f>
        <v>VAS</v>
      </c>
      <c r="I716" s="18" t="str">
        <f>IF([5]SKU!QC718="A","Active",
IF([5]SKU!QC718="D","Discontinue",
IF([5]SKU!QC718="N","NPD","")))</f>
        <v>Active</v>
      </c>
      <c r="J716" s="18" t="str">
        <f>VLOOKUP(IFERROR(VLOOKUP(E716,'[5]Material Status'!A:I,9,0),""),'[5]Material Status'!U:W,3,0)</f>
        <v>Inactive</v>
      </c>
      <c r="K716" s="20" t="str">
        <f>IFERROR(VLOOKUP(E716,'[5]LOG Data SAP'!$D:$AO,11,0),
IF(D716=D715,K715,""))</f>
        <v>08999777000011</v>
      </c>
      <c r="L716" s="20" t="str">
        <f>IFERROR(VLOOKUP(E716,'[5]LOG Data SAP'!$D:$AO,13,0),
IF(D716=D715,L715,""))</f>
        <v>8999777012120</v>
      </c>
      <c r="M716" s="20" t="str">
        <f>IFERROR(VLOOKUP(E716,'[5]LOG Data SAP'!$D:$AO,15,0),
IF(D716=D715,M715,""))</f>
        <v>8999777012137</v>
      </c>
      <c r="N716" s="21">
        <f>[5]SKU!VH718</f>
        <v>1095</v>
      </c>
      <c r="O716" s="22">
        <f>[5]SKU!VN718</f>
        <v>13150</v>
      </c>
      <c r="P716" s="23">
        <f>[5]SKU!VO718</f>
        <v>43100</v>
      </c>
      <c r="Q716" s="24">
        <f>IFERROR(_xlfn.NUMBERVALUE(VLOOKUP(E716,'[5]LOG Data SAP'!$D:$M,9,0)),
IF(D716=D715,Q715,""))</f>
        <v>3</v>
      </c>
      <c r="R716" s="24">
        <f>IFERROR(_xlfn.NUMBERVALUE(VLOOKUP(E716,'[5]LOG Data SAP'!$D:$M,10,0)),
IF(D716=D715,R715,""))</f>
        <v>24</v>
      </c>
      <c r="S716" s="24">
        <f t="shared" si="44"/>
        <v>8</v>
      </c>
      <c r="T716" s="25">
        <f>IFERROR(VLOOKUP($E716,'[5]LOG Data SAP'!$D:$V,17,0)/10,
IF(D716=D715,T715,""))</f>
        <v>6</v>
      </c>
      <c r="U716" s="25">
        <f>IFERROR(VLOOKUP($E716,'[5]LOG Data SAP'!$D:$V,18,0)/10,
IF(D716=D715,U715,""))</f>
        <v>3.7</v>
      </c>
      <c r="V716" s="25">
        <f>IFERROR(VLOOKUP($E716,'[5]LOG Data SAP'!$D:$V,19,0)/10,
IF(D716=D715,V715,""))</f>
        <v>18</v>
      </c>
      <c r="W716" s="25">
        <f>IFERROR(VLOOKUP($E716,'[5]LOG Data SAP'!$D:$AO,21,0)/10,
IF(D716=D715,W715,""))</f>
        <v>0</v>
      </c>
      <c r="X716" s="25">
        <f>IFERROR(VLOOKUP($E716,'[5]LOG Data SAP'!$D:$AO,22,0)/10,
IF(D716=D715,X715,""))</f>
        <v>0</v>
      </c>
      <c r="Y716" s="25">
        <f>IFERROR(VLOOKUP($E716,'[5]LOG Data SAP'!$D:$AO,23,0)/10,
IF(D716=D715,Y715,""))</f>
        <v>0</v>
      </c>
      <c r="Z716" s="25">
        <f>IFERROR(VLOOKUP($E716,'[5]LOG Data SAP'!$D:$AO,25,0)/10,
IF(D716=D715,Z715,""))</f>
        <v>24.5</v>
      </c>
      <c r="AA716" s="25">
        <f>IFERROR(VLOOKUP($E716,'[5]LOG Data SAP'!$D:$AO,26,0)/10,
IF(D716=D715,AA715,""))</f>
        <v>22.6</v>
      </c>
      <c r="AB716" s="25">
        <f>IFERROR(VLOOKUP($E716,'[5]LOG Data SAP'!$D:$AO,27,0)/10,
IF(D716=D715,AB715,""))</f>
        <v>19.7</v>
      </c>
      <c r="AC716" s="26">
        <f>IFERROR(VLOOKUP($E716,'[5]LOG Data SAP'!$D:$AO,29,0)/IF(VLOOKUP($E716,'[5]LOG Data SAP'!$D:$AO,30,0)="G",1000,1),
IF(D716=D715,AC715,""))</f>
        <v>0.22847999999999999</v>
      </c>
      <c r="AD716" s="26">
        <f>IFERROR(VLOOKUP($E716,'[5]LOG Data SAP'!$D:$AO,31,0)/IF(VLOOKUP($E716,'[5]LOG Data SAP'!$D:$AO,32,0)="G",1000,1),
IF(D716=D715,AD715,""))</f>
        <v>0</v>
      </c>
      <c r="AE716" s="26">
        <f>IFERROR(VLOOKUP($E716,'[5]LOG Data SAP'!$D:$AO,33,0)/IF(VLOOKUP($E716,'[5]LOG Data SAP'!$D:$AO,34,0)="G",1000,1),
IF(D716=D715,AE715,""))</f>
        <v>5.6769999999999996</v>
      </c>
      <c r="AF716" s="27">
        <f t="shared" si="45"/>
        <v>399.6</v>
      </c>
      <c r="AG716" s="27" t="str">
        <f t="shared" si="46"/>
        <v/>
      </c>
      <c r="AH716" s="28">
        <f t="shared" si="47"/>
        <v>1.0907890000000002E-2</v>
      </c>
      <c r="AI716" s="18" t="str">
        <f>IFERROR(VLOOKUP(E716,'[5]LOG Data SAP'!$D:$E,2,0),IF(D716=D715,AI715,""))</f>
        <v>NBODY ESS RCH_CRG_MLK 200ML</v>
      </c>
      <c r="AJ716" s="20" t="str">
        <f>IFERROR([5]SKU!VI718,IF(D716=D715,AJ715,""))</f>
        <v>80210</v>
      </c>
      <c r="AK716" s="18" t="str">
        <f>VLOOKUP(E716,[5]SKU!I:X,16,FALSE)</f>
        <v>3304.99.30</v>
      </c>
    </row>
    <row r="717" spans="1:37">
      <c r="A717" s="18" t="str">
        <f>[5]SKU!AC719</f>
        <v>Nivea</v>
      </c>
      <c r="B717" s="18" t="str">
        <f>[5]SKU!AE719</f>
        <v>Nivea Body</v>
      </c>
      <c r="C717" s="18" t="str">
        <f>[5]SKU!AJ719</f>
        <v>Body Essential</v>
      </c>
      <c r="D717" s="18" t="str">
        <f>[5]SKU!G719</f>
        <v>NBO Intensive Moisture Lotion 200ml</v>
      </c>
      <c r="E717" s="19" t="str">
        <f>[5]SKU!I719</f>
        <v>48332-00029-00</v>
      </c>
      <c r="F717" s="19" t="str">
        <f>[5]SKU!J719</f>
        <v>98941-04800-41</v>
      </c>
      <c r="G717" s="18" t="str">
        <f>[5]SKU!K719</f>
        <v>NBO Intensive Lotion 200ml + Soft 25ml</v>
      </c>
      <c r="H717" s="18" t="str">
        <f>IF([5]SKU!L719="R","Regular",
IF([5]SKU!L719="P","Promo",
IF([5]SKU!L719="S","Sample",
IF([5]SKU!L719="V","VAS",""))))</f>
        <v>VAS</v>
      </c>
      <c r="I717" s="18" t="str">
        <f>IF([5]SKU!QC719="A","Active",
IF([5]SKU!QC719="D","Discontinue",
IF([5]SKU!QC719="N","NPD","")))</f>
        <v>Active</v>
      </c>
      <c r="J717" s="18" t="str">
        <f>VLOOKUP(IFERROR(VLOOKUP(E717,'[5]Material Status'!A:I,9,0),""),'[5]Material Status'!U:W,3,0)</f>
        <v>Inactive</v>
      </c>
      <c r="K717" s="20" t="str">
        <f>IFERROR(VLOOKUP(E717,'[5]LOG Data SAP'!$D:$AO,11,0),
IF(D717=D716,K716,""))</f>
        <v>08999777000011</v>
      </c>
      <c r="L717" s="20" t="str">
        <f>IFERROR(VLOOKUP(E717,'[5]LOG Data SAP'!$D:$AO,13,0),
IF(D717=D716,L716,""))</f>
        <v>8999777012120</v>
      </c>
      <c r="M717" s="20" t="str">
        <f>IFERROR(VLOOKUP(E717,'[5]LOG Data SAP'!$D:$AO,15,0),
IF(D717=D716,M716,""))</f>
        <v>8999777012137</v>
      </c>
      <c r="N717" s="21">
        <f>[5]SKU!VH719</f>
        <v>1095</v>
      </c>
      <c r="O717" s="22">
        <f>[5]SKU!VN719</f>
        <v>13150</v>
      </c>
      <c r="P717" s="23">
        <f>[5]SKU!VO719</f>
        <v>43100</v>
      </c>
      <c r="Q717" s="24">
        <f>IFERROR(_xlfn.NUMBERVALUE(VLOOKUP(E717,'[5]LOG Data SAP'!$D:$M,9,0)),
IF(D717=D716,Q716,""))</f>
        <v>3</v>
      </c>
      <c r="R717" s="24">
        <f>IFERROR(_xlfn.NUMBERVALUE(VLOOKUP(E717,'[5]LOG Data SAP'!$D:$M,10,0)),
IF(D717=D716,R716,""))</f>
        <v>24</v>
      </c>
      <c r="S717" s="24">
        <f t="shared" si="44"/>
        <v>8</v>
      </c>
      <c r="T717" s="25">
        <f>IFERROR(VLOOKUP($E717,'[5]LOG Data SAP'!$D:$V,17,0)/10,
IF(D717=D716,T716,""))</f>
        <v>6</v>
      </c>
      <c r="U717" s="25">
        <f>IFERROR(VLOOKUP($E717,'[5]LOG Data SAP'!$D:$V,18,0)/10,
IF(D717=D716,U716,""))</f>
        <v>3.7</v>
      </c>
      <c r="V717" s="25">
        <f>IFERROR(VLOOKUP($E717,'[5]LOG Data SAP'!$D:$V,19,0)/10,
IF(D717=D716,V716,""))</f>
        <v>18</v>
      </c>
      <c r="W717" s="25">
        <f>IFERROR(VLOOKUP($E717,'[5]LOG Data SAP'!$D:$AO,21,0)/10,
IF(D717=D716,W716,""))</f>
        <v>0</v>
      </c>
      <c r="X717" s="25">
        <f>IFERROR(VLOOKUP($E717,'[5]LOG Data SAP'!$D:$AO,22,0)/10,
IF(D717=D716,X716,""))</f>
        <v>0</v>
      </c>
      <c r="Y717" s="25">
        <f>IFERROR(VLOOKUP($E717,'[5]LOG Data SAP'!$D:$AO,23,0)/10,
IF(D717=D716,Y716,""))</f>
        <v>0</v>
      </c>
      <c r="Z717" s="25">
        <f>IFERROR(VLOOKUP($E717,'[5]LOG Data SAP'!$D:$AO,25,0)/10,
IF(D717=D716,Z716,""))</f>
        <v>24.5</v>
      </c>
      <c r="AA717" s="25">
        <f>IFERROR(VLOOKUP($E717,'[5]LOG Data SAP'!$D:$AO,26,0)/10,
IF(D717=D716,AA716,""))</f>
        <v>22.6</v>
      </c>
      <c r="AB717" s="25">
        <f>IFERROR(VLOOKUP($E717,'[5]LOG Data SAP'!$D:$AO,27,0)/10,
IF(D717=D716,AB716,""))</f>
        <v>19.7</v>
      </c>
      <c r="AC717" s="26">
        <f>IFERROR(VLOOKUP($E717,'[5]LOG Data SAP'!$D:$AO,29,0)/IF(VLOOKUP($E717,'[5]LOG Data SAP'!$D:$AO,30,0)="G",1000,1),
IF(D717=D716,AC716,""))</f>
        <v>0.22847999999999999</v>
      </c>
      <c r="AD717" s="26">
        <f>IFERROR(VLOOKUP($E717,'[5]LOG Data SAP'!$D:$AO,31,0)/IF(VLOOKUP($E717,'[5]LOG Data SAP'!$D:$AO,32,0)="G",1000,1),
IF(D717=D716,AD716,""))</f>
        <v>0</v>
      </c>
      <c r="AE717" s="26">
        <f>IFERROR(VLOOKUP($E717,'[5]LOG Data SAP'!$D:$AO,33,0)/IF(VLOOKUP($E717,'[5]LOG Data SAP'!$D:$AO,34,0)="G",1000,1),
IF(D717=D716,AE716,""))</f>
        <v>5.6769999999999996</v>
      </c>
      <c r="AF717" s="27">
        <f t="shared" si="45"/>
        <v>399.6</v>
      </c>
      <c r="AG717" s="27" t="str">
        <f t="shared" si="46"/>
        <v/>
      </c>
      <c r="AH717" s="28">
        <f t="shared" si="47"/>
        <v>1.0907890000000002E-2</v>
      </c>
      <c r="AI717" s="18" t="str">
        <f>IFERROR(VLOOKUP(E717,'[5]LOG Data SAP'!$D:$E,2,0),IF(D717=D716,AI716,""))</f>
        <v>NBODY ESS RCH_CRG_MLK 200ML</v>
      </c>
      <c r="AJ717" s="20" t="str">
        <f>IFERROR([5]SKU!VI719,IF(D717=D716,AJ716,""))</f>
        <v>80210</v>
      </c>
      <c r="AK717" s="18" t="str">
        <f>VLOOKUP(E717,[5]SKU!I:X,16,FALSE)</f>
        <v>3304.99.30</v>
      </c>
    </row>
    <row r="718" spans="1:37">
      <c r="A718" s="18" t="str">
        <f>[5]SKU!AC720</f>
        <v>Nivea</v>
      </c>
      <c r="B718" s="18" t="str">
        <f>[5]SKU!AE720</f>
        <v>Nivea Body</v>
      </c>
      <c r="C718" s="18" t="str">
        <f>[5]SKU!AJ720</f>
        <v>Body Essential</v>
      </c>
      <c r="D718" s="18" t="str">
        <f>[5]SKU!G720</f>
        <v>NBO Intensive Moisture Lotion 400ml</v>
      </c>
      <c r="E718" s="19" t="str">
        <f>[5]SKU!I720</f>
        <v>98940-04800-41</v>
      </c>
      <c r="F718" s="19" t="str">
        <f>[5]SKU!J720</f>
        <v>98940-04800-41</v>
      </c>
      <c r="G718" s="18" t="str">
        <f>[5]SKU!K720</f>
        <v>NIVEA Intensive Moisture Body Lotion 380ml</v>
      </c>
      <c r="H718" s="18" t="str">
        <f>IF([5]SKU!L720="R","Regular",
IF([5]SKU!L720="P","Promo",
IF([5]SKU!L720="S","Sample",
IF([5]SKU!L720="V","VAS",""))))</f>
        <v>Regular</v>
      </c>
      <c r="I718" s="18" t="str">
        <f>IF([5]SKU!QC720="A","Active",
IF([5]SKU!QC720="D","Discontinue",
IF([5]SKU!QC720="N","NPD","")))</f>
        <v>Active</v>
      </c>
      <c r="J718" s="18" t="str">
        <f>VLOOKUP(IFERROR(VLOOKUP(E718,'[5]Material Status'!A:I,9,0),""),'[5]Material Status'!U:W,3,0)</f>
        <v>Active</v>
      </c>
      <c r="K718" s="20" t="str">
        <f>IFERROR(VLOOKUP(E718,'[5]LOG Data SAP'!$D:$AO,11,0),
IF(D718=D717,K717,""))</f>
        <v>4005808232512</v>
      </c>
      <c r="L718" s="20" t="str">
        <f>IFERROR(VLOOKUP(E718,'[5]LOG Data SAP'!$D:$AO,13,0),
IF(D718=D717,L717,""))</f>
        <v/>
      </c>
      <c r="M718" s="20" t="str">
        <f>IFERROR(VLOOKUP(E718,'[5]LOG Data SAP'!$D:$AO,15,0),
IF(D718=D717,M717,""))</f>
        <v>8999777014742</v>
      </c>
      <c r="N718" s="21">
        <f>[5]SKU!VH720</f>
        <v>1095</v>
      </c>
      <c r="O718" s="22">
        <f>[5]SKU!VN720</f>
        <v>54550</v>
      </c>
      <c r="P718" s="23">
        <f>[5]SKU!VO720</f>
        <v>45383</v>
      </c>
      <c r="Q718" s="24">
        <f>IFERROR(_xlfn.NUMBERVALUE(VLOOKUP(E718,'[5]LOG Data SAP'!$D:$M,9,0)),
IF(D718=D717,Q717,""))</f>
        <v>0</v>
      </c>
      <c r="R718" s="24">
        <f>IFERROR(_xlfn.NUMBERVALUE(VLOOKUP(E718,'[5]LOG Data SAP'!$D:$M,10,0)),
IF(D718=D717,R717,""))</f>
        <v>12</v>
      </c>
      <c r="S718" s="24">
        <f t="shared" si="44"/>
        <v>0</v>
      </c>
      <c r="T718" s="25">
        <f>IFERROR(VLOOKUP($E718,'[5]LOG Data SAP'!$D:$V,17,0)/10,
IF(D718=D717,T717,""))</f>
        <v>7.4</v>
      </c>
      <c r="U718" s="25">
        <f>IFERROR(VLOOKUP($E718,'[5]LOG Data SAP'!$D:$V,18,0)/10,
IF(D718=D717,U717,""))</f>
        <v>4.8</v>
      </c>
      <c r="V718" s="25">
        <f>IFERROR(VLOOKUP($E718,'[5]LOG Data SAP'!$D:$V,19,0)/10,
IF(D718=D717,V717,""))</f>
        <v>22.1</v>
      </c>
      <c r="W718" s="25">
        <f>IFERROR(VLOOKUP($E718,'[5]LOG Data SAP'!$D:$AO,21,0)/10,
IF(D718=D717,W717,""))</f>
        <v>0</v>
      </c>
      <c r="X718" s="25">
        <f>IFERROR(VLOOKUP($E718,'[5]LOG Data SAP'!$D:$AO,22,0)/10,
IF(D718=D717,X717,""))</f>
        <v>0</v>
      </c>
      <c r="Y718" s="25">
        <f>IFERROR(VLOOKUP($E718,'[5]LOG Data SAP'!$D:$AO,23,0)/10,
IF(D718=D717,Y717,""))</f>
        <v>0</v>
      </c>
      <c r="Z718" s="25">
        <f>IFERROR(VLOOKUP($E718,'[5]LOG Data SAP'!$D:$AO,25,0)/10,
IF(D718=D717,Z717,""))</f>
        <v>30.3</v>
      </c>
      <c r="AA718" s="25">
        <f>IFERROR(VLOOKUP($E718,'[5]LOG Data SAP'!$D:$AO,26,0)/10,
IF(D718=D717,AA717,""))</f>
        <v>16.100000000000001</v>
      </c>
      <c r="AB718" s="25">
        <f>IFERROR(VLOOKUP($E718,'[5]LOG Data SAP'!$D:$AO,27,0)/10,
IF(D718=D717,AB717,""))</f>
        <v>24.1</v>
      </c>
      <c r="AC718" s="26">
        <f>IFERROR(VLOOKUP($E718,'[5]LOG Data SAP'!$D:$AO,29,0)/IF(VLOOKUP($E718,'[5]LOG Data SAP'!$D:$AO,30,0)="G",1000,1),
IF(D718=D717,AC717,""))</f>
        <v>0.43615199999999998</v>
      </c>
      <c r="AD718" s="26">
        <f>IFERROR(VLOOKUP($E718,'[5]LOG Data SAP'!$D:$AO,31,0)/IF(VLOOKUP($E718,'[5]LOG Data SAP'!$D:$AO,32,0)="G",1000,1),
IF(D718=D717,AD717,""))</f>
        <v>0</v>
      </c>
      <c r="AE718" s="26">
        <f>IFERROR(VLOOKUP($E718,'[5]LOG Data SAP'!$D:$AO,33,0)/IF(VLOOKUP($E718,'[5]LOG Data SAP'!$D:$AO,34,0)="G",1000,1),
IF(D718=D717,AE717,""))</f>
        <v>5.43</v>
      </c>
      <c r="AF718" s="27">
        <f t="shared" si="45"/>
        <v>784.99200000000008</v>
      </c>
      <c r="AG718" s="27" t="str">
        <f t="shared" si="46"/>
        <v/>
      </c>
      <c r="AH718" s="28">
        <f t="shared" si="47"/>
        <v>1.1756703000000002E-2</v>
      </c>
      <c r="AI718" s="18" t="str">
        <f>IFERROR(VLOOKUP(E718,'[5]LOG Data SAP'!$D:$E,2,0),IF(D718=D717,AI717,""))</f>
        <v>NBODY ESS PMP RCH_CRG_MLK 380ML</v>
      </c>
      <c r="AJ718" s="20" t="str">
        <f>IFERROR([5]SKU!VI720,IF(D718=D717,AJ717,""))</f>
        <v>98940</v>
      </c>
      <c r="AK718" s="18" t="str">
        <f>VLOOKUP(E718,[5]SKU!I:X,16,FALSE)</f>
        <v>3304.99.30</v>
      </c>
    </row>
    <row r="719" spans="1:37">
      <c r="A719" s="18" t="str">
        <f>[5]SKU!AC721</f>
        <v>Nivea</v>
      </c>
      <c r="B719" s="18" t="str">
        <f>[5]SKU!AE721</f>
        <v>Nivea Body</v>
      </c>
      <c r="C719" s="18" t="str">
        <f>[5]SKU!AJ721</f>
        <v>Body Essential</v>
      </c>
      <c r="D719" s="18" t="str">
        <f>[5]SKU!G721</f>
        <v>NBO Intensive Moisture Lotion 400ml</v>
      </c>
      <c r="E719" s="19" t="str">
        <f>[5]SKU!I721</f>
        <v>80204-04800-39</v>
      </c>
      <c r="F719" s="19" t="str">
        <f>[5]SKU!J721</f>
        <v>98940-04800-41</v>
      </c>
      <c r="G719" s="18" t="str">
        <f>[5]SKU!K721</f>
        <v>NIVEA Intensive Moisture Body Lotion 400ml</v>
      </c>
      <c r="H719" s="18" t="str">
        <f>IF([5]SKU!L721="R","Regular",
IF([5]SKU!L721="P","Promo",
IF([5]SKU!L721="S","Sample",
IF([5]SKU!L721="V","VAS",""))))</f>
        <v>Regular</v>
      </c>
      <c r="I719" s="18" t="str">
        <f>IF([5]SKU!QC721="A","Active",
IF([5]SKU!QC721="D","Discontinue",
IF([5]SKU!QC721="N","NPD","")))</f>
        <v>Active</v>
      </c>
      <c r="J719" s="18" t="str">
        <f>VLOOKUP(IFERROR(VLOOKUP(E719,'[5]Material Status'!A:I,9,0),""),'[5]Material Status'!U:W,3,0)</f>
        <v>Active</v>
      </c>
      <c r="K719" s="20" t="str">
        <f>IFERROR(VLOOKUP(E719,'[5]LOG Data SAP'!$D:$AO,11,0),
IF(D719=D718,K718,""))</f>
        <v>4005808232512</v>
      </c>
      <c r="L719" s="20" t="str">
        <f>IFERROR(VLOOKUP(E719,'[5]LOG Data SAP'!$D:$AO,13,0),
IF(D719=D718,L718,""))</f>
        <v/>
      </c>
      <c r="M719" s="20" t="str">
        <f>IFERROR(VLOOKUP(E719,'[5]LOG Data SAP'!$D:$AO,15,0),
IF(D719=D718,M718,""))</f>
        <v>8999777014742</v>
      </c>
      <c r="N719" s="21">
        <f>[5]SKU!VH721</f>
        <v>1095</v>
      </c>
      <c r="O719" s="22">
        <f>[5]SKU!VN721</f>
        <v>54550</v>
      </c>
      <c r="P719" s="23">
        <f>[5]SKU!VO721</f>
        <v>45383</v>
      </c>
      <c r="Q719" s="24">
        <f>IFERROR(_xlfn.NUMBERVALUE(VLOOKUP(E719,'[5]LOG Data SAP'!$D:$M,9,0)),
IF(D719=D718,Q718,""))</f>
        <v>0</v>
      </c>
      <c r="R719" s="24">
        <f>IFERROR(_xlfn.NUMBERVALUE(VLOOKUP(E719,'[5]LOG Data SAP'!$D:$M,10,0)),
IF(D719=D718,R718,""))</f>
        <v>12</v>
      </c>
      <c r="S719" s="24">
        <f t="shared" si="44"/>
        <v>0</v>
      </c>
      <c r="T719" s="25">
        <f>IFERROR(VLOOKUP($E719,'[5]LOG Data SAP'!$D:$V,17,0)/10,
IF(D719=D718,T718,""))</f>
        <v>7.4</v>
      </c>
      <c r="U719" s="25">
        <f>IFERROR(VLOOKUP($E719,'[5]LOG Data SAP'!$D:$V,18,0)/10,
IF(D719=D718,U718,""))</f>
        <v>4.8</v>
      </c>
      <c r="V719" s="25">
        <f>IFERROR(VLOOKUP($E719,'[5]LOG Data SAP'!$D:$V,19,0)/10,
IF(D719=D718,V718,""))</f>
        <v>22.1</v>
      </c>
      <c r="W719" s="25">
        <f>IFERROR(VLOOKUP($E719,'[5]LOG Data SAP'!$D:$AO,21,0)/10,
IF(D719=D718,W718,""))</f>
        <v>0</v>
      </c>
      <c r="X719" s="25">
        <f>IFERROR(VLOOKUP($E719,'[5]LOG Data SAP'!$D:$AO,22,0)/10,
IF(D719=D718,X718,""))</f>
        <v>0</v>
      </c>
      <c r="Y719" s="25">
        <f>IFERROR(VLOOKUP($E719,'[5]LOG Data SAP'!$D:$AO,23,0)/10,
IF(D719=D718,Y718,""))</f>
        <v>0</v>
      </c>
      <c r="Z719" s="25">
        <f>IFERROR(VLOOKUP($E719,'[5]LOG Data SAP'!$D:$AO,25,0)/10,
IF(D719=D718,Z718,""))</f>
        <v>30.3</v>
      </c>
      <c r="AA719" s="25">
        <f>IFERROR(VLOOKUP($E719,'[5]LOG Data SAP'!$D:$AO,26,0)/10,
IF(D719=D718,AA718,""))</f>
        <v>16.100000000000001</v>
      </c>
      <c r="AB719" s="25">
        <f>IFERROR(VLOOKUP($E719,'[5]LOG Data SAP'!$D:$AO,27,0)/10,
IF(D719=D718,AB718,""))</f>
        <v>24.1</v>
      </c>
      <c r="AC719" s="26">
        <f>IFERROR(VLOOKUP($E719,'[5]LOG Data SAP'!$D:$AO,29,0)/IF(VLOOKUP($E719,'[5]LOG Data SAP'!$D:$AO,30,0)="G",1000,1),
IF(D719=D718,AC718,""))</f>
        <v>0.45600000000000002</v>
      </c>
      <c r="AD719" s="26">
        <f>IFERROR(VLOOKUP($E719,'[5]LOG Data SAP'!$D:$AO,31,0)/IF(VLOOKUP($E719,'[5]LOG Data SAP'!$D:$AO,32,0)="G",1000,1),
IF(D719=D718,AD718,""))</f>
        <v>0</v>
      </c>
      <c r="AE719" s="26">
        <f>IFERROR(VLOOKUP($E719,'[5]LOG Data SAP'!$D:$AO,33,0)/IF(VLOOKUP($E719,'[5]LOG Data SAP'!$D:$AO,34,0)="G",1000,1),
IF(D719=D718,AE718,""))</f>
        <v>5.6669999999999998</v>
      </c>
      <c r="AF719" s="27">
        <f t="shared" si="45"/>
        <v>784.99200000000008</v>
      </c>
      <c r="AG719" s="27" t="str">
        <f t="shared" si="46"/>
        <v/>
      </c>
      <c r="AH719" s="28">
        <f t="shared" si="47"/>
        <v>1.1756703000000002E-2</v>
      </c>
      <c r="AI719" s="18" t="str">
        <f>IFERROR(VLOOKUP(E719,'[5]LOG Data SAP'!$D:$E,2,0),IF(D719=D718,AI718,""))</f>
        <v>NBODY ESS PMP RCH_CRG_MLK 400ML</v>
      </c>
      <c r="AJ719" s="20" t="str">
        <f>IFERROR([5]SKU!VI721,IF(D719=D718,AJ718,""))</f>
        <v>80204</v>
      </c>
      <c r="AK719" s="18" t="str">
        <f>VLOOKUP(E719,[5]SKU!I:X,16,FALSE)</f>
        <v>3304.99.30</v>
      </c>
    </row>
    <row r="720" spans="1:37">
      <c r="A720" s="18" t="str">
        <f>[5]SKU!AC722</f>
        <v>Nivea</v>
      </c>
      <c r="B720" s="18" t="str">
        <f>[5]SKU!AE722</f>
        <v>Nivea Body</v>
      </c>
      <c r="C720" s="18" t="str">
        <f>[5]SKU!AJ722</f>
        <v>Body Essential</v>
      </c>
      <c r="D720" s="18" t="str">
        <f>[5]SKU!G722</f>
        <v>NBO Intensive Moisture Lotion 400ml</v>
      </c>
      <c r="E720" s="19" t="str">
        <f>[5]SKU!I722</f>
        <v>80204-04810-39</v>
      </c>
      <c r="F720" s="19" t="str">
        <f>[5]SKU!J722</f>
        <v>98940-04800-41</v>
      </c>
      <c r="G720" s="18" t="str">
        <f>[5]SKU!K722</f>
        <v>NIVEA Intensive Moisture Body Lotion 400ml</v>
      </c>
      <c r="H720" s="18" t="str">
        <f>IF([5]SKU!L722="R","Regular",
IF([5]SKU!L722="P","Promo",
IF([5]SKU!L722="S","Sample",
IF([5]SKU!L722="V","VAS",""))))</f>
        <v>Regular</v>
      </c>
      <c r="I720" s="18" t="str">
        <f>IF([5]SKU!QC722="A","Active",
IF([5]SKU!QC722="D","Discontinue",
IF([5]SKU!QC722="N","NPD","")))</f>
        <v>Active</v>
      </c>
      <c r="J720" s="18" t="str">
        <f>VLOOKUP(IFERROR(VLOOKUP(E720,'[5]Material Status'!A:I,9,0),""),'[5]Material Status'!U:W,3,0)</f>
        <v>Inactive</v>
      </c>
      <c r="K720" s="20" t="str">
        <f>IFERROR(VLOOKUP(E720,'[5]LOG Data SAP'!$D:$AO,11,0),
IF(D720=D719,K719,""))</f>
        <v>4005808232512</v>
      </c>
      <c r="L720" s="20" t="str">
        <f>IFERROR(VLOOKUP(E720,'[5]LOG Data SAP'!$D:$AO,13,0),
IF(D720=D719,L719,""))</f>
        <v/>
      </c>
      <c r="M720" s="20" t="str">
        <f>IFERROR(VLOOKUP(E720,'[5]LOG Data SAP'!$D:$AO,15,0),
IF(D720=D719,M719,""))</f>
        <v>8999777014742</v>
      </c>
      <c r="N720" s="21">
        <f>[5]SKU!VH722</f>
        <v>1095</v>
      </c>
      <c r="O720" s="22">
        <f>[5]SKU!VN722</f>
        <v>54550</v>
      </c>
      <c r="P720" s="23">
        <f>[5]SKU!VO722</f>
        <v>45383</v>
      </c>
      <c r="Q720" s="24">
        <f>IFERROR(_xlfn.NUMBERVALUE(VLOOKUP(E720,'[5]LOG Data SAP'!$D:$M,9,0)),
IF(D720=D719,Q719,""))</f>
        <v>0</v>
      </c>
      <c r="R720" s="24">
        <f>IFERROR(_xlfn.NUMBERVALUE(VLOOKUP(E720,'[5]LOG Data SAP'!$D:$M,10,0)),
IF(D720=D719,R719,""))</f>
        <v>12</v>
      </c>
      <c r="S720" s="24">
        <f t="shared" si="44"/>
        <v>0</v>
      </c>
      <c r="T720" s="25">
        <f>IFERROR(VLOOKUP($E720,'[5]LOG Data SAP'!$D:$V,17,0)/10,
IF(D720=D719,T719,""))</f>
        <v>7.4</v>
      </c>
      <c r="U720" s="25">
        <f>IFERROR(VLOOKUP($E720,'[5]LOG Data SAP'!$D:$V,18,0)/10,
IF(D720=D719,U719,""))</f>
        <v>4.8</v>
      </c>
      <c r="V720" s="25">
        <f>IFERROR(VLOOKUP($E720,'[5]LOG Data SAP'!$D:$V,19,0)/10,
IF(D720=D719,V719,""))</f>
        <v>22.1</v>
      </c>
      <c r="W720" s="25">
        <f>IFERROR(VLOOKUP($E720,'[5]LOG Data SAP'!$D:$AO,21,0)/10,
IF(D720=D719,W719,""))</f>
        <v>0</v>
      </c>
      <c r="X720" s="25">
        <f>IFERROR(VLOOKUP($E720,'[5]LOG Data SAP'!$D:$AO,22,0)/10,
IF(D720=D719,X719,""))</f>
        <v>0</v>
      </c>
      <c r="Y720" s="25">
        <f>IFERROR(VLOOKUP($E720,'[5]LOG Data SAP'!$D:$AO,23,0)/10,
IF(D720=D719,Y719,""))</f>
        <v>0</v>
      </c>
      <c r="Z720" s="25">
        <f>IFERROR(VLOOKUP($E720,'[5]LOG Data SAP'!$D:$AO,25,0)/10,
IF(D720=D719,Z719,""))</f>
        <v>30.3</v>
      </c>
      <c r="AA720" s="25">
        <f>IFERROR(VLOOKUP($E720,'[5]LOG Data SAP'!$D:$AO,26,0)/10,
IF(D720=D719,AA719,""))</f>
        <v>16.100000000000001</v>
      </c>
      <c r="AB720" s="25">
        <f>IFERROR(VLOOKUP($E720,'[5]LOG Data SAP'!$D:$AO,27,0)/10,
IF(D720=D719,AB719,""))</f>
        <v>24.1</v>
      </c>
      <c r="AC720" s="26">
        <f>IFERROR(VLOOKUP($E720,'[5]LOG Data SAP'!$D:$AO,29,0)/IF(VLOOKUP($E720,'[5]LOG Data SAP'!$D:$AO,30,0)="G",1000,1),
IF(D720=D719,AC719,""))</f>
        <v>0.45600000000000002</v>
      </c>
      <c r="AD720" s="26">
        <f>IFERROR(VLOOKUP($E720,'[5]LOG Data SAP'!$D:$AO,31,0)/IF(VLOOKUP($E720,'[5]LOG Data SAP'!$D:$AO,32,0)="G",1000,1),
IF(D720=D719,AD719,""))</f>
        <v>0</v>
      </c>
      <c r="AE720" s="26">
        <f>IFERROR(VLOOKUP($E720,'[5]LOG Data SAP'!$D:$AO,33,0)/IF(VLOOKUP($E720,'[5]LOG Data SAP'!$D:$AO,34,0)="G",1000,1),
IF(D720=D719,AE719,""))</f>
        <v>5.6669999999999998</v>
      </c>
      <c r="AF720" s="27">
        <f t="shared" si="45"/>
        <v>784.99200000000008</v>
      </c>
      <c r="AG720" s="27" t="str">
        <f t="shared" si="46"/>
        <v/>
      </c>
      <c r="AH720" s="28">
        <f t="shared" si="47"/>
        <v>1.1756703000000002E-2</v>
      </c>
      <c r="AI720" s="18" t="str">
        <f>IFERROR(VLOOKUP(E720,'[5]LOG Data SAP'!$D:$E,2,0),IF(D720=D719,AI719,""))</f>
        <v>NBODY ESS PMP RCH_CRG_MLK 400ML</v>
      </c>
      <c r="AJ720" s="20" t="str">
        <f>IFERROR([5]SKU!VI722,IF(D720=D719,AJ719,""))</f>
        <v>80204</v>
      </c>
      <c r="AK720" s="18" t="str">
        <f>VLOOKUP(E720,[5]SKU!I:X,16,FALSE)</f>
        <v>3304.99.30</v>
      </c>
    </row>
    <row r="721" spans="1:37">
      <c r="A721" s="18" t="str">
        <f>[5]SKU!AC723</f>
        <v>Nivea</v>
      </c>
      <c r="B721" s="18" t="str">
        <f>[5]SKU!AE723</f>
        <v>Nivea Body</v>
      </c>
      <c r="C721" s="18" t="str">
        <f>[5]SKU!AJ723</f>
        <v>Body Essential</v>
      </c>
      <c r="D721" s="18" t="str">
        <f>[5]SKU!G723</f>
        <v>NBO Intensive Moisture Lotion 400ml</v>
      </c>
      <c r="E721" s="19" t="str">
        <f>[5]SKU!I723</f>
        <v>80204-04800-37</v>
      </c>
      <c r="F721" s="19" t="str">
        <f>[5]SKU!J723</f>
        <v>98940-04800-41</v>
      </c>
      <c r="G721" s="18" t="str">
        <f>[5]SKU!K723</f>
        <v>NBO Lot Intensive 400ml (MIT)</v>
      </c>
      <c r="H721" s="18" t="str">
        <f>IF([5]SKU!L723="R","Regular",
IF([5]SKU!L723="P","Promo",
IF([5]SKU!L723="S","Sample",
IF([5]SKU!L723="V","VAS",""))))</f>
        <v>Regular</v>
      </c>
      <c r="I721" s="18" t="str">
        <f>IF([5]SKU!QC723="A","Active",
IF([5]SKU!QC723="D","Discontinue",
IF([5]SKU!QC723="N","NPD","")))</f>
        <v>Active</v>
      </c>
      <c r="J721" s="18" t="str">
        <f>VLOOKUP(IFERROR(VLOOKUP(E721,'[5]Material Status'!A:I,9,0),""),'[5]Material Status'!U:W,3,0)</f>
        <v>Inactive</v>
      </c>
      <c r="K721" s="20" t="str">
        <f>IFERROR(VLOOKUP(E721,'[5]LOG Data SAP'!$D:$AO,11,0),
IF(D721=D720,K720,""))</f>
        <v>4005808232512</v>
      </c>
      <c r="L721" s="20" t="str">
        <f>IFERROR(VLOOKUP(E721,'[5]LOG Data SAP'!$D:$AO,13,0),
IF(D721=D720,L720,""))</f>
        <v/>
      </c>
      <c r="M721" s="20" t="str">
        <f>IFERROR(VLOOKUP(E721,'[5]LOG Data SAP'!$D:$AO,15,0),
IF(D721=D720,M720,""))</f>
        <v>8999777014742</v>
      </c>
      <c r="N721" s="21">
        <f>[5]SKU!VH723</f>
        <v>1095</v>
      </c>
      <c r="O721" s="22">
        <f>[5]SKU!VN723</f>
        <v>54550</v>
      </c>
      <c r="P721" s="23">
        <f>[5]SKU!VO723</f>
        <v>45383</v>
      </c>
      <c r="Q721" s="24">
        <f>IFERROR(_xlfn.NUMBERVALUE(VLOOKUP(E721,'[5]LOG Data SAP'!$D:$M,9,0)),
IF(D721=D720,Q720,""))</f>
        <v>0</v>
      </c>
      <c r="R721" s="24">
        <f>IFERROR(_xlfn.NUMBERVALUE(VLOOKUP(E721,'[5]LOG Data SAP'!$D:$M,10,0)),
IF(D721=D720,R720,""))</f>
        <v>12</v>
      </c>
      <c r="S721" s="24">
        <f t="shared" si="44"/>
        <v>0</v>
      </c>
      <c r="T721" s="25">
        <f>IFERROR(VLOOKUP($E721,'[5]LOG Data SAP'!$D:$V,17,0)/10,
IF(D721=D720,T720,""))</f>
        <v>7.4</v>
      </c>
      <c r="U721" s="25">
        <f>IFERROR(VLOOKUP($E721,'[5]LOG Data SAP'!$D:$V,18,0)/10,
IF(D721=D720,U720,""))</f>
        <v>4.8</v>
      </c>
      <c r="V721" s="25">
        <f>IFERROR(VLOOKUP($E721,'[5]LOG Data SAP'!$D:$V,19,0)/10,
IF(D721=D720,V720,""))</f>
        <v>20.8</v>
      </c>
      <c r="W721" s="25">
        <f>IFERROR(VLOOKUP($E721,'[5]LOG Data SAP'!$D:$AO,21,0)/10,
IF(D721=D720,W720,""))</f>
        <v>0</v>
      </c>
      <c r="X721" s="25">
        <f>IFERROR(VLOOKUP($E721,'[5]LOG Data SAP'!$D:$AO,22,0)/10,
IF(D721=D720,X720,""))</f>
        <v>0</v>
      </c>
      <c r="Y721" s="25">
        <f>IFERROR(VLOOKUP($E721,'[5]LOG Data SAP'!$D:$AO,23,0)/10,
IF(D721=D720,Y720,""))</f>
        <v>0</v>
      </c>
      <c r="Z721" s="25">
        <f>IFERROR(VLOOKUP($E721,'[5]LOG Data SAP'!$D:$AO,25,0)/10,
IF(D721=D720,Z720,""))</f>
        <v>30</v>
      </c>
      <c r="AA721" s="25">
        <f>IFERROR(VLOOKUP($E721,'[5]LOG Data SAP'!$D:$AO,26,0)/10,
IF(D721=D720,AA720,""))</f>
        <v>16</v>
      </c>
      <c r="AB721" s="25">
        <f>IFERROR(VLOOKUP($E721,'[5]LOG Data SAP'!$D:$AO,27,0)/10,
IF(D721=D720,AB720,""))</f>
        <v>22.8</v>
      </c>
      <c r="AC721" s="26">
        <f>IFERROR(VLOOKUP($E721,'[5]LOG Data SAP'!$D:$AO,29,0)/IF(VLOOKUP($E721,'[5]LOG Data SAP'!$D:$AO,30,0)="G",1000,1),
IF(D721=D720,AC720,""))</f>
        <v>0.44700000000000001</v>
      </c>
      <c r="AD721" s="26">
        <f>IFERROR(VLOOKUP($E721,'[5]LOG Data SAP'!$D:$AO,31,0)/IF(VLOOKUP($E721,'[5]LOG Data SAP'!$D:$AO,32,0)="G",1000,1),
IF(D721=D720,AD720,""))</f>
        <v>0</v>
      </c>
      <c r="AE721" s="26">
        <f>IFERROR(VLOOKUP($E721,'[5]LOG Data SAP'!$D:$AO,33,0)/IF(VLOOKUP($E721,'[5]LOG Data SAP'!$D:$AO,34,0)="G",1000,1),
IF(D721=D720,AE720,""))</f>
        <v>5.601</v>
      </c>
      <c r="AF721" s="27">
        <f t="shared" si="45"/>
        <v>738.81600000000014</v>
      </c>
      <c r="AG721" s="27" t="str">
        <f t="shared" si="46"/>
        <v/>
      </c>
      <c r="AH721" s="28">
        <f t="shared" si="47"/>
        <v>1.0944000000000001E-2</v>
      </c>
      <c r="AI721" s="18" t="str">
        <f>IFERROR(VLOOKUP(E721,'[5]LOG Data SAP'!$D:$E,2,0),IF(D721=D720,AI720,""))</f>
        <v>NBODY ESS PMP RCH_CRG_MLK 400ML</v>
      </c>
      <c r="AJ721" s="20" t="str">
        <f>IFERROR([5]SKU!VI723,IF(D721=D720,AJ720,""))</f>
        <v>80204</v>
      </c>
      <c r="AK721" s="18" t="str">
        <f>VLOOKUP(E721,[5]SKU!I:X,16,FALSE)</f>
        <v>3304.99.30</v>
      </c>
    </row>
    <row r="722" spans="1:37">
      <c r="A722" s="18" t="str">
        <f>[5]SKU!AC724</f>
        <v>Nivea</v>
      </c>
      <c r="B722" s="18" t="str">
        <f>[5]SKU!AE724</f>
        <v>Nivea Body</v>
      </c>
      <c r="C722" s="18" t="str">
        <f>[5]SKU!AJ724</f>
        <v>Body Essential</v>
      </c>
      <c r="D722" s="18" t="str">
        <f>[5]SKU!G724</f>
        <v>NBO Intensive Moisture Lotion 400ml</v>
      </c>
      <c r="E722" s="19" t="str">
        <f>[5]SKU!I724</f>
        <v>80203-04800-92</v>
      </c>
      <c r="F722" s="19" t="str">
        <f>[5]SKU!J724</f>
        <v>98940-04800-41</v>
      </c>
      <c r="G722" s="18" t="str">
        <f>[5]SKU!K724</f>
        <v>NBO Lot Intensive 400ml (MIT)</v>
      </c>
      <c r="H722" s="18" t="str">
        <f>IF([5]SKU!L724="R","Regular",
IF([5]SKU!L724="P","Promo",
IF([5]SKU!L724="S","Sample",
IF([5]SKU!L724="V","VAS",""))))</f>
        <v>Regular</v>
      </c>
      <c r="I722" s="18" t="str">
        <f>IF([5]SKU!QC724="A","Active",
IF([5]SKU!QC724="D","Discontinue",
IF([5]SKU!QC724="N","NPD","")))</f>
        <v>Active</v>
      </c>
      <c r="J722" s="18" t="str">
        <f>VLOOKUP(IFERROR(VLOOKUP(E722,'[5]Material Status'!A:I,9,0),""),'[5]Material Status'!U:W,3,0)</f>
        <v>Inactive</v>
      </c>
      <c r="K722" s="20" t="str">
        <f>IFERROR(VLOOKUP(E722,'[5]LOG Data SAP'!$D:$AO,11,0),
IF(D722=D721,K721,""))</f>
        <v>8999777012168</v>
      </c>
      <c r="L722" s="20" t="str">
        <f>IFERROR(VLOOKUP(E722,'[5]LOG Data SAP'!$D:$AO,13,0),
IF(D722=D721,L721,""))</f>
        <v>8999777012175</v>
      </c>
      <c r="M722" s="20" t="str">
        <f>IFERROR(VLOOKUP(E722,'[5]LOG Data SAP'!$D:$AO,15,0),
IF(D722=D721,M721,""))</f>
        <v>8999777012182</v>
      </c>
      <c r="N722" s="21">
        <f>[5]SKU!VH724</f>
        <v>900</v>
      </c>
      <c r="O722" s="22">
        <f>[5]SKU!VN724</f>
        <v>54550</v>
      </c>
      <c r="P722" s="23">
        <f>[5]SKU!VO724</f>
        <v>45383</v>
      </c>
      <c r="Q722" s="24">
        <f>IFERROR(_xlfn.NUMBERVALUE(VLOOKUP(E722,'[5]LOG Data SAP'!$D:$M,9,0)),
IF(D722=D721,Q721,""))</f>
        <v>3</v>
      </c>
      <c r="R722" s="24">
        <f>IFERROR(_xlfn.NUMBERVALUE(VLOOKUP(E722,'[5]LOG Data SAP'!$D:$M,10,0)),
IF(D722=D721,R721,""))</f>
        <v>12</v>
      </c>
      <c r="S722" s="24">
        <f t="shared" si="44"/>
        <v>4</v>
      </c>
      <c r="T722" s="25">
        <f>IFERROR(VLOOKUP($E722,'[5]LOG Data SAP'!$D:$V,17,0)/10,
IF(D722=D721,T721,""))</f>
        <v>7.4</v>
      </c>
      <c r="U722" s="25">
        <f>IFERROR(VLOOKUP($E722,'[5]LOG Data SAP'!$D:$V,18,0)/10,
IF(D722=D721,U721,""))</f>
        <v>4.8</v>
      </c>
      <c r="V722" s="25">
        <f>IFERROR(VLOOKUP($E722,'[5]LOG Data SAP'!$D:$V,19,0)/10,
IF(D722=D721,V721,""))</f>
        <v>20.8</v>
      </c>
      <c r="W722" s="25">
        <f>IFERROR(VLOOKUP($E722,'[5]LOG Data SAP'!$D:$AO,21,0)/10,
IF(D722=D721,W721,""))</f>
        <v>0</v>
      </c>
      <c r="X722" s="25">
        <f>IFERROR(VLOOKUP($E722,'[5]LOG Data SAP'!$D:$AO,22,0)/10,
IF(D722=D721,X721,""))</f>
        <v>0</v>
      </c>
      <c r="Y722" s="25">
        <f>IFERROR(VLOOKUP($E722,'[5]LOG Data SAP'!$D:$AO,23,0)/10,
IF(D722=D721,Y721,""))</f>
        <v>0</v>
      </c>
      <c r="Z722" s="25">
        <f>IFERROR(VLOOKUP($E722,'[5]LOG Data SAP'!$D:$AO,25,0)/10,
IF(D722=D721,Z721,""))</f>
        <v>30.3</v>
      </c>
      <c r="AA722" s="25">
        <f>IFERROR(VLOOKUP($E722,'[5]LOG Data SAP'!$D:$AO,26,0)/10,
IF(D722=D721,AA721,""))</f>
        <v>16.100000000000001</v>
      </c>
      <c r="AB722" s="25">
        <f>IFERROR(VLOOKUP($E722,'[5]LOG Data SAP'!$D:$AO,27,0)/10,
IF(D722=D721,AB721,""))</f>
        <v>24.1</v>
      </c>
      <c r="AC722" s="26">
        <f>IFERROR(VLOOKUP($E722,'[5]LOG Data SAP'!$D:$AO,29,0)/IF(VLOOKUP($E722,'[5]LOG Data SAP'!$D:$AO,30,0)="G",1000,1),
IF(D722=D721,AC721,""))</f>
        <v>0.45962999999999998</v>
      </c>
      <c r="AD722" s="26">
        <f>IFERROR(VLOOKUP($E722,'[5]LOG Data SAP'!$D:$AO,31,0)/IF(VLOOKUP($E722,'[5]LOG Data SAP'!$D:$AO,32,0)="G",1000,1),
IF(D722=D721,AD721,""))</f>
        <v>0</v>
      </c>
      <c r="AE722" s="26">
        <f>IFERROR(VLOOKUP($E722,'[5]LOG Data SAP'!$D:$AO,33,0)/IF(VLOOKUP($E722,'[5]LOG Data SAP'!$D:$AO,34,0)="G",1000,1),
IF(D722=D721,AE721,""))</f>
        <v>5.7119999999999997</v>
      </c>
      <c r="AF722" s="27">
        <f t="shared" si="45"/>
        <v>738.81600000000014</v>
      </c>
      <c r="AG722" s="27" t="str">
        <f t="shared" si="46"/>
        <v/>
      </c>
      <c r="AH722" s="28">
        <f t="shared" si="47"/>
        <v>1.1756703000000002E-2</v>
      </c>
      <c r="AI722" s="18" t="str">
        <f>IFERROR(VLOOKUP(E722,'[5]LOG Data SAP'!$D:$E,2,0),IF(D722=D721,AI721,""))</f>
        <v>NBODY ESS RCH_CRG_MLK 400ML</v>
      </c>
      <c r="AJ722" s="20" t="str">
        <f>IFERROR([5]SKU!VI724,IF(D722=D721,AJ721,""))</f>
        <v>80203</v>
      </c>
      <c r="AK722" s="18" t="str">
        <f>VLOOKUP(E722,[5]SKU!I:X,16,FALSE)</f>
        <v>3304.99.30</v>
      </c>
    </row>
    <row r="723" spans="1:37">
      <c r="A723" s="18" t="str">
        <f>[5]SKU!AC725</f>
        <v>Nivea</v>
      </c>
      <c r="B723" s="18" t="str">
        <f>[5]SKU!AE725</f>
        <v>Nivea Body</v>
      </c>
      <c r="C723" s="18" t="str">
        <f>[5]SKU!AJ725</f>
        <v>Body Essential</v>
      </c>
      <c r="D723" s="18" t="str">
        <f>[5]SKU!G725</f>
        <v>NBO Intensive Moisture Lotion 400ml</v>
      </c>
      <c r="E723" s="19" t="str">
        <f>[5]SKU!I725</f>
        <v>80203-04800-90</v>
      </c>
      <c r="F723" s="19" t="str">
        <f>[5]SKU!J725</f>
        <v>98940-04800-41</v>
      </c>
      <c r="G723" s="18" t="str">
        <f>[5]SKU!K725</f>
        <v>NBO Lot Intensive 400ml (Flagship)</v>
      </c>
      <c r="H723" s="18" t="str">
        <f>IF([5]SKU!L725="R","Regular",
IF([5]SKU!L725="P","Promo",
IF([5]SKU!L725="S","Sample",
IF([5]SKU!L725="V","VAS",""))))</f>
        <v>Regular</v>
      </c>
      <c r="I723" s="18" t="str">
        <f>IF([5]SKU!QC725="A","Active",
IF([5]SKU!QC725="D","Discontinue",
IF([5]SKU!QC725="N","NPD","")))</f>
        <v>Active</v>
      </c>
      <c r="J723" s="18" t="str">
        <f>VLOOKUP(IFERROR(VLOOKUP(E723,'[5]Material Status'!A:I,9,0),""),'[5]Material Status'!U:W,3,0)</f>
        <v>Inactive</v>
      </c>
      <c r="K723" s="20" t="str">
        <f>IFERROR(VLOOKUP(E723,'[5]LOG Data SAP'!$D:$AO,11,0),
IF(D723=D722,K722,""))</f>
        <v>8999777012168</v>
      </c>
      <c r="L723" s="20" t="str">
        <f>IFERROR(VLOOKUP(E723,'[5]LOG Data SAP'!$D:$AO,13,0),
IF(D723=D722,L722,""))</f>
        <v>8999777012175</v>
      </c>
      <c r="M723" s="20" t="str">
        <f>IFERROR(VLOOKUP(E723,'[5]LOG Data SAP'!$D:$AO,15,0),
IF(D723=D722,M722,""))</f>
        <v>8999777012182</v>
      </c>
      <c r="N723" s="21">
        <f>[5]SKU!VH725</f>
        <v>1095</v>
      </c>
      <c r="O723" s="22">
        <f>[5]SKU!VN725</f>
        <v>31600</v>
      </c>
      <c r="P723" s="23">
        <f>[5]SKU!VO725</f>
        <v>43100</v>
      </c>
      <c r="Q723" s="24">
        <f>IFERROR(_xlfn.NUMBERVALUE(VLOOKUP(E723,'[5]LOG Data SAP'!$D:$M,9,0)),
IF(D723=D722,Q722,""))</f>
        <v>3</v>
      </c>
      <c r="R723" s="24">
        <f>IFERROR(_xlfn.NUMBERVALUE(VLOOKUP(E723,'[5]LOG Data SAP'!$D:$M,10,0)),
IF(D723=D722,R722,""))</f>
        <v>12</v>
      </c>
      <c r="S723" s="24">
        <f t="shared" si="44"/>
        <v>4</v>
      </c>
      <c r="T723" s="25">
        <f>IFERROR(VLOOKUP($E723,'[5]LOG Data SAP'!$D:$V,17,0)/10,
IF(D723=D722,T722,""))</f>
        <v>7.4</v>
      </c>
      <c r="U723" s="25">
        <f>IFERROR(VLOOKUP($E723,'[5]LOG Data SAP'!$D:$V,18,0)/10,
IF(D723=D722,U722,""))</f>
        <v>4.8</v>
      </c>
      <c r="V723" s="25">
        <f>IFERROR(VLOOKUP($E723,'[5]LOG Data SAP'!$D:$V,19,0)/10,
IF(D723=D722,V722,""))</f>
        <v>20.8</v>
      </c>
      <c r="W723" s="25">
        <f>IFERROR(VLOOKUP($E723,'[5]LOG Data SAP'!$D:$AO,21,0)/10,
IF(D723=D722,W722,""))</f>
        <v>0</v>
      </c>
      <c r="X723" s="25">
        <f>IFERROR(VLOOKUP($E723,'[5]LOG Data SAP'!$D:$AO,22,0)/10,
IF(D723=D722,X722,""))</f>
        <v>0</v>
      </c>
      <c r="Y723" s="25">
        <f>IFERROR(VLOOKUP($E723,'[5]LOG Data SAP'!$D:$AO,23,0)/10,
IF(D723=D722,Y722,""))</f>
        <v>0</v>
      </c>
      <c r="Z723" s="25">
        <f>IFERROR(VLOOKUP($E723,'[5]LOG Data SAP'!$D:$AO,25,0)/10,
IF(D723=D722,Z722,""))</f>
        <v>30.3</v>
      </c>
      <c r="AA723" s="25">
        <f>IFERROR(VLOOKUP($E723,'[5]LOG Data SAP'!$D:$AO,26,0)/10,
IF(D723=D722,AA722,""))</f>
        <v>16.100000000000001</v>
      </c>
      <c r="AB723" s="25">
        <f>IFERROR(VLOOKUP($E723,'[5]LOG Data SAP'!$D:$AO,27,0)/10,
IF(D723=D722,AB722,""))</f>
        <v>24.1</v>
      </c>
      <c r="AC723" s="26">
        <f>IFERROR(VLOOKUP($E723,'[5]LOG Data SAP'!$D:$AO,29,0)/IF(VLOOKUP($E723,'[5]LOG Data SAP'!$D:$AO,30,0)="G",1000,1),
IF(D723=D722,AC722,""))</f>
        <v>0.45962999999999998</v>
      </c>
      <c r="AD723" s="26">
        <f>IFERROR(VLOOKUP($E723,'[5]LOG Data SAP'!$D:$AO,31,0)/IF(VLOOKUP($E723,'[5]LOG Data SAP'!$D:$AO,32,0)="G",1000,1),
IF(D723=D722,AD722,""))</f>
        <v>0</v>
      </c>
      <c r="AE723" s="26">
        <f>IFERROR(VLOOKUP($E723,'[5]LOG Data SAP'!$D:$AO,33,0)/IF(VLOOKUP($E723,'[5]LOG Data SAP'!$D:$AO,34,0)="G",1000,1),
IF(D723=D722,AE722,""))</f>
        <v>5.7119999999999997</v>
      </c>
      <c r="AF723" s="27">
        <f t="shared" si="45"/>
        <v>738.81600000000014</v>
      </c>
      <c r="AG723" s="27" t="str">
        <f t="shared" si="46"/>
        <v/>
      </c>
      <c r="AH723" s="28">
        <f t="shared" si="47"/>
        <v>1.1756703000000002E-2</v>
      </c>
      <c r="AI723" s="18" t="str">
        <f>IFERROR(VLOOKUP(E723,'[5]LOG Data SAP'!$D:$E,2,0),IF(D723=D722,AI722,""))</f>
        <v>NBODY ESS RCH_CRG_MLK 400ML</v>
      </c>
      <c r="AJ723" s="20" t="str">
        <f>IFERROR([5]SKU!VI725,IF(D723=D722,AJ722,""))</f>
        <v>80203</v>
      </c>
      <c r="AK723" s="18" t="str">
        <f>VLOOKUP(E723,[5]SKU!I:X,16,FALSE)</f>
        <v>3304.99.30</v>
      </c>
    </row>
    <row r="724" spans="1:37">
      <c r="A724" s="18" t="str">
        <f>[5]SKU!AC726</f>
        <v>Nivea</v>
      </c>
      <c r="B724" s="18" t="str">
        <f>[5]SKU!AE726</f>
        <v>Nivea Body</v>
      </c>
      <c r="C724" s="18" t="str">
        <f>[5]SKU!AJ726</f>
        <v>Body Essential</v>
      </c>
      <c r="D724" s="18" t="str">
        <f>[5]SKU!G726</f>
        <v>NBO Intensive Moisture Lotion 400ml</v>
      </c>
      <c r="E724" s="19" t="str">
        <f>[5]SKU!I726</f>
        <v>80203-04800-86</v>
      </c>
      <c r="F724" s="19" t="str">
        <f>[5]SKU!J726</f>
        <v>98940-04800-41</v>
      </c>
      <c r="G724" s="18" t="str">
        <f>[5]SKU!K726</f>
        <v>NBO Intensive 400ml</v>
      </c>
      <c r="H724" s="18" t="str">
        <f>IF([5]SKU!L726="R","Regular",
IF([5]SKU!L726="P","Promo",
IF([5]SKU!L726="S","Sample",
IF([5]SKU!L726="V","VAS",""))))</f>
        <v>Regular</v>
      </c>
      <c r="I724" s="18" t="str">
        <f>IF([5]SKU!QC726="A","Active",
IF([5]SKU!QC726="D","Discontinue",
IF([5]SKU!QC726="N","NPD","")))</f>
        <v>Active</v>
      </c>
      <c r="J724" s="18" t="str">
        <f>VLOOKUP(IFERROR(VLOOKUP(E724,'[5]Material Status'!A:I,9,0),""),'[5]Material Status'!U:W,3,0)</f>
        <v>Inactive</v>
      </c>
      <c r="K724" s="20" t="str">
        <f>IFERROR(VLOOKUP(E724,'[5]LOG Data SAP'!$D:$AO,11,0),
IF(D724=D723,K723,""))</f>
        <v>8999777012168</v>
      </c>
      <c r="L724" s="20" t="str">
        <f>IFERROR(VLOOKUP(E724,'[5]LOG Data SAP'!$D:$AO,13,0),
IF(D724=D723,L723,""))</f>
        <v>8999777012175</v>
      </c>
      <c r="M724" s="20" t="str">
        <f>IFERROR(VLOOKUP(E724,'[5]LOG Data SAP'!$D:$AO,15,0),
IF(D724=D723,M723,""))</f>
        <v>8999777012182</v>
      </c>
      <c r="N724" s="21">
        <f>[5]SKU!VH726</f>
        <v>1095</v>
      </c>
      <c r="O724" s="22">
        <f>[5]SKU!VN726</f>
        <v>27650</v>
      </c>
      <c r="P724" s="23">
        <f>[5]SKU!VO726</f>
        <v>43100</v>
      </c>
      <c r="Q724" s="24">
        <f>IFERROR(_xlfn.NUMBERVALUE(VLOOKUP(E724,'[5]LOG Data SAP'!$D:$M,9,0)),
IF(D724=D723,Q723,""))</f>
        <v>3</v>
      </c>
      <c r="R724" s="24">
        <f>IFERROR(_xlfn.NUMBERVALUE(VLOOKUP(E724,'[5]LOG Data SAP'!$D:$M,10,0)),
IF(D724=D723,R723,""))</f>
        <v>12</v>
      </c>
      <c r="S724" s="24">
        <f t="shared" si="44"/>
        <v>4</v>
      </c>
      <c r="T724" s="25">
        <f>IFERROR(VLOOKUP($E724,'[5]LOG Data SAP'!$D:$V,17,0)/10,
IF(D724=D723,T723,""))</f>
        <v>7.4</v>
      </c>
      <c r="U724" s="25">
        <f>IFERROR(VLOOKUP($E724,'[5]LOG Data SAP'!$D:$V,18,0)/10,
IF(D724=D723,U723,""))</f>
        <v>4.8</v>
      </c>
      <c r="V724" s="25">
        <f>IFERROR(VLOOKUP($E724,'[5]LOG Data SAP'!$D:$V,19,0)/10,
IF(D724=D723,V723,""))</f>
        <v>20.8</v>
      </c>
      <c r="W724" s="25">
        <f>IFERROR(VLOOKUP($E724,'[5]LOG Data SAP'!$D:$AO,21,0)/10,
IF(D724=D723,W723,""))</f>
        <v>0</v>
      </c>
      <c r="X724" s="25">
        <f>IFERROR(VLOOKUP($E724,'[5]LOG Data SAP'!$D:$AO,22,0)/10,
IF(D724=D723,X723,""))</f>
        <v>0</v>
      </c>
      <c r="Y724" s="25">
        <f>IFERROR(VLOOKUP($E724,'[5]LOG Data SAP'!$D:$AO,23,0)/10,
IF(D724=D723,Y723,""))</f>
        <v>0</v>
      </c>
      <c r="Z724" s="25">
        <f>IFERROR(VLOOKUP($E724,'[5]LOG Data SAP'!$D:$AO,25,0)/10,
IF(D724=D723,Z723,""))</f>
        <v>30.3</v>
      </c>
      <c r="AA724" s="25">
        <f>IFERROR(VLOOKUP($E724,'[5]LOG Data SAP'!$D:$AO,26,0)/10,
IF(D724=D723,AA723,""))</f>
        <v>16.100000000000001</v>
      </c>
      <c r="AB724" s="25">
        <f>IFERROR(VLOOKUP($E724,'[5]LOG Data SAP'!$D:$AO,27,0)/10,
IF(D724=D723,AB723,""))</f>
        <v>24.1</v>
      </c>
      <c r="AC724" s="26">
        <f>IFERROR(VLOOKUP($E724,'[5]LOG Data SAP'!$D:$AO,29,0)/IF(VLOOKUP($E724,'[5]LOG Data SAP'!$D:$AO,30,0)="G",1000,1),
IF(D724=D723,AC723,""))</f>
        <v>0.45962999999999998</v>
      </c>
      <c r="AD724" s="26">
        <f>IFERROR(VLOOKUP($E724,'[5]LOG Data SAP'!$D:$AO,31,0)/IF(VLOOKUP($E724,'[5]LOG Data SAP'!$D:$AO,32,0)="G",1000,1),
IF(D724=D723,AD723,""))</f>
        <v>0</v>
      </c>
      <c r="AE724" s="26">
        <f>IFERROR(VLOOKUP($E724,'[5]LOG Data SAP'!$D:$AO,33,0)/IF(VLOOKUP($E724,'[5]LOG Data SAP'!$D:$AO,34,0)="G",1000,1),
IF(D724=D723,AE723,""))</f>
        <v>5.7119999999999997</v>
      </c>
      <c r="AF724" s="27">
        <f t="shared" si="45"/>
        <v>738.81600000000014</v>
      </c>
      <c r="AG724" s="27" t="str">
        <f t="shared" si="46"/>
        <v/>
      </c>
      <c r="AH724" s="28">
        <f t="shared" si="47"/>
        <v>1.1756703000000002E-2</v>
      </c>
      <c r="AI724" s="18" t="str">
        <f>IFERROR(VLOOKUP(E724,'[5]LOG Data SAP'!$D:$E,2,0),IF(D724=D723,AI723,""))</f>
        <v>NBODY ESS RCH_CRG_MLK 400ML</v>
      </c>
      <c r="AJ724" s="20" t="str">
        <f>IFERROR([5]SKU!VI726,IF(D724=D723,AJ723,""))</f>
        <v>80203</v>
      </c>
      <c r="AK724" s="18" t="str">
        <f>VLOOKUP(E724,[5]SKU!I:X,16,FALSE)</f>
        <v>3304.99.30</v>
      </c>
    </row>
    <row r="725" spans="1:37">
      <c r="A725" s="18" t="str">
        <f>[5]SKU!AC727</f>
        <v>Nivea</v>
      </c>
      <c r="B725" s="18" t="str">
        <f>[5]SKU!AE727</f>
        <v>Nivea Body</v>
      </c>
      <c r="C725" s="18" t="str">
        <f>[5]SKU!AJ727</f>
        <v>Body Essential</v>
      </c>
      <c r="D725" s="18" t="str">
        <f>[5]SKU!G727</f>
        <v>NBO Intensive Moisture Lotion 400ml</v>
      </c>
      <c r="E725" s="19" t="str">
        <f>[5]SKU!I727</f>
        <v>80203-04800-85</v>
      </c>
      <c r="F725" s="19" t="str">
        <f>[5]SKU!J727</f>
        <v>98940-04800-41</v>
      </c>
      <c r="G725" s="18" t="str">
        <f>[5]SKU!K727</f>
        <v>NBO Intensive Hydration 400ml</v>
      </c>
      <c r="H725" s="18" t="str">
        <f>IF([5]SKU!L727="R","Regular",
IF([5]SKU!L727="P","Promo",
IF([5]SKU!L727="S","Sample",
IF([5]SKU!L727="V","VAS",""))))</f>
        <v>Regular</v>
      </c>
      <c r="I725" s="18" t="str">
        <f>IF([5]SKU!QC727="A","Active",
IF([5]SKU!QC727="D","Discontinue",
IF([5]SKU!QC727="N","NPD","")))</f>
        <v>Active</v>
      </c>
      <c r="J725" s="18" t="str">
        <f>VLOOKUP(IFERROR(VLOOKUP(E725,'[5]Material Status'!A:I,9,0),""),'[5]Material Status'!U:W,3,0)</f>
        <v>Inactive</v>
      </c>
      <c r="K725" s="20" t="str">
        <f>IFERROR(VLOOKUP(E725,'[5]LOG Data SAP'!$D:$AO,11,0),
IF(D725=D724,K724,""))</f>
        <v>8999777012168</v>
      </c>
      <c r="L725" s="20" t="str">
        <f>IFERROR(VLOOKUP(E725,'[5]LOG Data SAP'!$D:$AO,13,0),
IF(D725=D724,L724,""))</f>
        <v>8999777012175</v>
      </c>
      <c r="M725" s="20" t="str">
        <f>IFERROR(VLOOKUP(E725,'[5]LOG Data SAP'!$D:$AO,15,0),
IF(D725=D724,M724,""))</f>
        <v>8999777012182</v>
      </c>
      <c r="N725" s="21">
        <f>[5]SKU!VH727</f>
        <v>1095</v>
      </c>
      <c r="O725" s="22">
        <f>[5]SKU!VN727</f>
        <v>27000</v>
      </c>
      <c r="P725" s="23">
        <f>[5]SKU!VO727</f>
        <v>43100</v>
      </c>
      <c r="Q725" s="24">
        <f>IFERROR(_xlfn.NUMBERVALUE(VLOOKUP(E725,'[5]LOG Data SAP'!$D:$M,9,0)),
IF(D725=D724,Q724,""))</f>
        <v>3</v>
      </c>
      <c r="R725" s="24">
        <f>IFERROR(_xlfn.NUMBERVALUE(VLOOKUP(E725,'[5]LOG Data SAP'!$D:$M,10,0)),
IF(D725=D724,R724,""))</f>
        <v>12</v>
      </c>
      <c r="S725" s="24">
        <f t="shared" si="44"/>
        <v>4</v>
      </c>
      <c r="T725" s="25">
        <f>IFERROR(VLOOKUP($E725,'[5]LOG Data SAP'!$D:$V,17,0)/10,
IF(D725=D724,T724,""))</f>
        <v>7.4</v>
      </c>
      <c r="U725" s="25">
        <f>IFERROR(VLOOKUP($E725,'[5]LOG Data SAP'!$D:$V,18,0)/10,
IF(D725=D724,U724,""))</f>
        <v>4.8</v>
      </c>
      <c r="V725" s="25">
        <f>IFERROR(VLOOKUP($E725,'[5]LOG Data SAP'!$D:$V,19,0)/10,
IF(D725=D724,V724,""))</f>
        <v>20.8</v>
      </c>
      <c r="W725" s="25">
        <f>IFERROR(VLOOKUP($E725,'[5]LOG Data SAP'!$D:$AO,21,0)/10,
IF(D725=D724,W724,""))</f>
        <v>0</v>
      </c>
      <c r="X725" s="25">
        <f>IFERROR(VLOOKUP($E725,'[5]LOG Data SAP'!$D:$AO,22,0)/10,
IF(D725=D724,X724,""))</f>
        <v>0</v>
      </c>
      <c r="Y725" s="25">
        <f>IFERROR(VLOOKUP($E725,'[5]LOG Data SAP'!$D:$AO,23,0)/10,
IF(D725=D724,Y724,""))</f>
        <v>0</v>
      </c>
      <c r="Z725" s="25">
        <f>IFERROR(VLOOKUP($E725,'[5]LOG Data SAP'!$D:$AO,25,0)/10,
IF(D725=D724,Z724,""))</f>
        <v>30.3</v>
      </c>
      <c r="AA725" s="25">
        <f>IFERROR(VLOOKUP($E725,'[5]LOG Data SAP'!$D:$AO,26,0)/10,
IF(D725=D724,AA724,""))</f>
        <v>16.100000000000001</v>
      </c>
      <c r="AB725" s="25">
        <f>IFERROR(VLOOKUP($E725,'[5]LOG Data SAP'!$D:$AO,27,0)/10,
IF(D725=D724,AB724,""))</f>
        <v>24.1</v>
      </c>
      <c r="AC725" s="26">
        <f>IFERROR(VLOOKUP($E725,'[5]LOG Data SAP'!$D:$AO,29,0)/IF(VLOOKUP($E725,'[5]LOG Data SAP'!$D:$AO,30,0)="G",1000,1),
IF(D725=D724,AC724,""))</f>
        <v>0.45962999999999998</v>
      </c>
      <c r="AD725" s="26">
        <f>IFERROR(VLOOKUP($E725,'[5]LOG Data SAP'!$D:$AO,31,0)/IF(VLOOKUP($E725,'[5]LOG Data SAP'!$D:$AO,32,0)="G",1000,1),
IF(D725=D724,AD724,""))</f>
        <v>0</v>
      </c>
      <c r="AE725" s="26">
        <f>IFERROR(VLOOKUP($E725,'[5]LOG Data SAP'!$D:$AO,33,0)/IF(VLOOKUP($E725,'[5]LOG Data SAP'!$D:$AO,34,0)="G",1000,1),
IF(D725=D724,AE724,""))</f>
        <v>5.7119999999999997</v>
      </c>
      <c r="AF725" s="27">
        <f t="shared" si="45"/>
        <v>738.81600000000014</v>
      </c>
      <c r="AG725" s="27" t="str">
        <f t="shared" si="46"/>
        <v/>
      </c>
      <c r="AH725" s="28">
        <f t="shared" si="47"/>
        <v>1.1756703000000002E-2</v>
      </c>
      <c r="AI725" s="18" t="str">
        <f>IFERROR(VLOOKUP(E725,'[5]LOG Data SAP'!$D:$E,2,0),IF(D725=D724,AI724,""))</f>
        <v>NBODY ESS RCH_CRG_MLK 400ML</v>
      </c>
      <c r="AJ725" s="20" t="str">
        <f>IFERROR([5]SKU!VI727,IF(D725=D724,AJ724,""))</f>
        <v>80203</v>
      </c>
      <c r="AK725" s="18" t="str">
        <f>VLOOKUP(E725,[5]SKU!I:X,16,FALSE)</f>
        <v>3304.99.30</v>
      </c>
    </row>
    <row r="726" spans="1:37">
      <c r="A726" s="18" t="str">
        <f>[5]SKU!AC728</f>
        <v>Nivea</v>
      </c>
      <c r="B726" s="18" t="str">
        <f>[5]SKU!AE728</f>
        <v>Nivea Body</v>
      </c>
      <c r="C726" s="18" t="str">
        <f>[5]SKU!AJ728</f>
        <v>Body Essential</v>
      </c>
      <c r="D726" s="18" t="str">
        <f>[5]SKU!G728</f>
        <v>NBO Intensive Moisture Lotion 400ml</v>
      </c>
      <c r="E726" s="19" t="str">
        <f>[5]SKU!I728</f>
        <v>48330-00047-00</v>
      </c>
      <c r="F726" s="19" t="str">
        <f>[5]SKU!J728</f>
        <v>98940-04800-41</v>
      </c>
      <c r="G726" s="18" t="str">
        <f>[5]SKU!K728</f>
        <v>NBO Intensive 400ml + NBO Intensive 100ml</v>
      </c>
      <c r="H726" s="18" t="str">
        <f>IF([5]SKU!L728="R","Regular",
IF([5]SKU!L728="P","Promo",
IF([5]SKU!L728="S","Sample",
IF([5]SKU!L728="V","VAS",""))))</f>
        <v>VAS</v>
      </c>
      <c r="I726" s="18" t="str">
        <f>IF([5]SKU!QC728="A","Active",
IF([5]SKU!QC728="D","Discontinue",
IF([5]SKU!QC728="N","NPD","")))</f>
        <v>Active</v>
      </c>
      <c r="J726" s="18" t="str">
        <f>VLOOKUP(IFERROR(VLOOKUP(E726,'[5]Material Status'!A:I,9,0),""),'[5]Material Status'!U:W,3,0)</f>
        <v>Inactive</v>
      </c>
      <c r="K726" s="20" t="str">
        <f>IFERROR(VLOOKUP(E726,'[5]LOG Data SAP'!$D:$AO,11,0),
IF(D726=D725,K725,""))</f>
        <v>8999777012168</v>
      </c>
      <c r="L726" s="20" t="str">
        <f>IFERROR(VLOOKUP(E726,'[5]LOG Data SAP'!$D:$AO,13,0),
IF(D726=D725,L725,""))</f>
        <v>8999777012175</v>
      </c>
      <c r="M726" s="20" t="str">
        <f>IFERROR(VLOOKUP(E726,'[5]LOG Data SAP'!$D:$AO,15,0),
IF(D726=D725,M725,""))</f>
        <v>8999777012182</v>
      </c>
      <c r="N726" s="21">
        <f>[5]SKU!VH728</f>
        <v>1095</v>
      </c>
      <c r="O726" s="22">
        <f>[5]SKU!VN728</f>
        <v>27000</v>
      </c>
      <c r="P726" s="23">
        <f>[5]SKU!VO728</f>
        <v>43100</v>
      </c>
      <c r="Q726" s="24">
        <f>IFERROR(_xlfn.NUMBERVALUE(VLOOKUP(E726,'[5]LOG Data SAP'!$D:$M,9,0)),
IF(D726=D725,Q725,""))</f>
        <v>3</v>
      </c>
      <c r="R726" s="24">
        <f>IFERROR(_xlfn.NUMBERVALUE(VLOOKUP(E726,'[5]LOG Data SAP'!$D:$M,10,0)),
IF(D726=D725,R725,""))</f>
        <v>12</v>
      </c>
      <c r="S726" s="24">
        <f t="shared" si="44"/>
        <v>4</v>
      </c>
      <c r="T726" s="25">
        <f>IFERROR(VLOOKUP($E726,'[5]LOG Data SAP'!$D:$V,17,0)/10,
IF(D726=D725,T725,""))</f>
        <v>7.4</v>
      </c>
      <c r="U726" s="25">
        <f>IFERROR(VLOOKUP($E726,'[5]LOG Data SAP'!$D:$V,18,0)/10,
IF(D726=D725,U725,""))</f>
        <v>4.8</v>
      </c>
      <c r="V726" s="25">
        <f>IFERROR(VLOOKUP($E726,'[5]LOG Data SAP'!$D:$V,19,0)/10,
IF(D726=D725,V725,""))</f>
        <v>20.8</v>
      </c>
      <c r="W726" s="25">
        <f>IFERROR(VLOOKUP($E726,'[5]LOG Data SAP'!$D:$AO,21,0)/10,
IF(D726=D725,W725,""))</f>
        <v>0</v>
      </c>
      <c r="X726" s="25">
        <f>IFERROR(VLOOKUP($E726,'[5]LOG Data SAP'!$D:$AO,22,0)/10,
IF(D726=D725,X725,""))</f>
        <v>0</v>
      </c>
      <c r="Y726" s="25">
        <f>IFERROR(VLOOKUP($E726,'[5]LOG Data SAP'!$D:$AO,23,0)/10,
IF(D726=D725,Y725,""))</f>
        <v>0</v>
      </c>
      <c r="Z726" s="25">
        <f>IFERROR(VLOOKUP($E726,'[5]LOG Data SAP'!$D:$AO,25,0)/10,
IF(D726=D725,Z725,""))</f>
        <v>30.3</v>
      </c>
      <c r="AA726" s="25">
        <f>IFERROR(VLOOKUP($E726,'[5]LOG Data SAP'!$D:$AO,26,0)/10,
IF(D726=D725,AA725,""))</f>
        <v>16.100000000000001</v>
      </c>
      <c r="AB726" s="25">
        <f>IFERROR(VLOOKUP($E726,'[5]LOG Data SAP'!$D:$AO,27,0)/10,
IF(D726=D725,AB725,""))</f>
        <v>24.1</v>
      </c>
      <c r="AC726" s="26">
        <f>IFERROR(VLOOKUP($E726,'[5]LOG Data SAP'!$D:$AO,29,0)/IF(VLOOKUP($E726,'[5]LOG Data SAP'!$D:$AO,30,0)="G",1000,1),
IF(D726=D725,AC725,""))</f>
        <v>0.45962999999999998</v>
      </c>
      <c r="AD726" s="26">
        <f>IFERROR(VLOOKUP($E726,'[5]LOG Data SAP'!$D:$AO,31,0)/IF(VLOOKUP($E726,'[5]LOG Data SAP'!$D:$AO,32,0)="G",1000,1),
IF(D726=D725,AD725,""))</f>
        <v>0</v>
      </c>
      <c r="AE726" s="26">
        <f>IFERROR(VLOOKUP($E726,'[5]LOG Data SAP'!$D:$AO,33,0)/IF(VLOOKUP($E726,'[5]LOG Data SAP'!$D:$AO,34,0)="G",1000,1),
IF(D726=D725,AE725,""))</f>
        <v>5.7119999999999997</v>
      </c>
      <c r="AF726" s="27">
        <f t="shared" si="45"/>
        <v>738.81600000000014</v>
      </c>
      <c r="AG726" s="27" t="str">
        <f t="shared" si="46"/>
        <v/>
      </c>
      <c r="AH726" s="28">
        <f t="shared" si="47"/>
        <v>1.1756703000000002E-2</v>
      </c>
      <c r="AI726" s="18" t="str">
        <f>IFERROR(VLOOKUP(E726,'[5]LOG Data SAP'!$D:$E,2,0),IF(D726=D725,AI725,""))</f>
        <v>NBODY ESS RCH_CRG_MLK 400ML</v>
      </c>
      <c r="AJ726" s="20" t="str">
        <f>IFERROR([5]SKU!VI728,IF(D726=D725,AJ725,""))</f>
        <v>80203</v>
      </c>
      <c r="AK726" s="18" t="str">
        <f>VLOOKUP(E726,[5]SKU!I:X,16,FALSE)</f>
        <v>3304.99.30</v>
      </c>
    </row>
    <row r="727" spans="1:37">
      <c r="A727" s="18" t="str">
        <f>[5]SKU!AC729</f>
        <v>Nivea</v>
      </c>
      <c r="B727" s="18" t="str">
        <f>[5]SKU!AE729</f>
        <v>Nivea Body</v>
      </c>
      <c r="C727" s="18" t="str">
        <f>[5]SKU!AJ729</f>
        <v>Body Beauty</v>
      </c>
      <c r="D727" s="18" t="str">
        <f>[5]SKU!G729</f>
        <v>NBO Instant Glow Lotion 100ml</v>
      </c>
      <c r="E727" s="19" t="str">
        <f>[5]SKU!I729</f>
        <v>89134-04800-37</v>
      </c>
      <c r="F727" s="19" t="str">
        <f>[5]SKU!J729</f>
        <v>89134-04800-37</v>
      </c>
      <c r="G727" s="18" t="str">
        <f>[5]SKU!K729</f>
        <v>NIVEA Extra White Instant Glow SPF15 Body Lotion 100ml</v>
      </c>
      <c r="H727" s="18" t="str">
        <f>IF([5]SKU!L729="R","Regular",
IF([5]SKU!L729="P","Promo",
IF([5]SKU!L729="S","Sample",
IF([5]SKU!L729="V","VAS",""))))</f>
        <v>Regular</v>
      </c>
      <c r="I727" s="18" t="str">
        <f>IF([5]SKU!QC729="A","Active",
IF([5]SKU!QC729="D","Discontinue",
IF([5]SKU!QC729="N","NPD","")))</f>
        <v>Discontinue</v>
      </c>
      <c r="J727" s="18" t="str">
        <f>VLOOKUP(IFERROR(VLOOKUP(E727,'[5]Material Status'!A:I,9,0),""),'[5]Material Status'!U:W,3,0)</f>
        <v>Inactive</v>
      </c>
      <c r="K727" s="20" t="str">
        <f>IFERROR(VLOOKUP(E727,'[5]LOG Data SAP'!$D:$AO,11,0),
IF(D727=D726,K726,""))</f>
        <v>8999777008529</v>
      </c>
      <c r="L727" s="20" t="str">
        <f>IFERROR(VLOOKUP(E727,'[5]LOG Data SAP'!$D:$AO,13,0),
IF(D727=D726,L726,""))</f>
        <v/>
      </c>
      <c r="M727" s="20" t="str">
        <f>IFERROR(VLOOKUP(E727,'[5]LOG Data SAP'!$D:$AO,15,0),
IF(D727=D726,M726,""))</f>
        <v>8999777008536</v>
      </c>
      <c r="N727" s="21">
        <f>[5]SKU!VH729</f>
        <v>1095</v>
      </c>
      <c r="O727" s="22">
        <f>[5]SKU!VN729</f>
        <v>14200</v>
      </c>
      <c r="P727" s="23">
        <f>[5]SKU!VO729</f>
        <v>45383</v>
      </c>
      <c r="Q727" s="24">
        <f>IFERROR(_xlfn.NUMBERVALUE(VLOOKUP(E727,'[5]LOG Data SAP'!$D:$M,9,0)),
IF(D727=D726,Q726,""))</f>
        <v>0</v>
      </c>
      <c r="R727" s="24">
        <f>IFERROR(_xlfn.NUMBERVALUE(VLOOKUP(E727,'[5]LOG Data SAP'!$D:$M,10,0)),
IF(D727=D726,R726,""))</f>
        <v>48</v>
      </c>
      <c r="S727" s="24">
        <f t="shared" si="44"/>
        <v>0</v>
      </c>
      <c r="T727" s="25">
        <f>IFERROR(VLOOKUP($E727,'[5]LOG Data SAP'!$D:$V,17,0)/10,
IF(D727=D726,T726,""))</f>
        <v>5.4</v>
      </c>
      <c r="U727" s="25">
        <f>IFERROR(VLOOKUP($E727,'[5]LOG Data SAP'!$D:$V,18,0)/10,
IF(D727=D726,U726,""))</f>
        <v>3.1</v>
      </c>
      <c r="V727" s="25">
        <f>IFERROR(VLOOKUP($E727,'[5]LOG Data SAP'!$D:$V,19,0)/10,
IF(D727=D726,V726,""))</f>
        <v>15</v>
      </c>
      <c r="W727" s="25">
        <f>IFERROR(VLOOKUP($E727,'[5]LOG Data SAP'!$D:$AO,21,0)/10,
IF(D727=D726,W726,""))</f>
        <v>0</v>
      </c>
      <c r="X727" s="25">
        <f>IFERROR(VLOOKUP($E727,'[5]LOG Data SAP'!$D:$AO,22,0)/10,
IF(D727=D726,X726,""))</f>
        <v>0</v>
      </c>
      <c r="Y727" s="25">
        <f>IFERROR(VLOOKUP($E727,'[5]LOG Data SAP'!$D:$AO,23,0)/10,
IF(D727=D726,Y726,""))</f>
        <v>0</v>
      </c>
      <c r="Z727" s="25">
        <f>IFERROR(VLOOKUP($E727,'[5]LOG Data SAP'!$D:$AO,25,0)/10,
IF(D727=D726,Z726,""))</f>
        <v>38.1</v>
      </c>
      <c r="AA727" s="25">
        <f>IFERROR(VLOOKUP($E727,'[5]LOG Data SAP'!$D:$AO,26,0)/10,
IF(D727=D726,AA726,""))</f>
        <v>22.8</v>
      </c>
      <c r="AB727" s="25">
        <f>IFERROR(VLOOKUP($E727,'[5]LOG Data SAP'!$D:$AO,27,0)/10,
IF(D727=D726,AB726,""))</f>
        <v>16.5</v>
      </c>
      <c r="AC727" s="26">
        <f>IFERROR(VLOOKUP($E727,'[5]LOG Data SAP'!$D:$AO,29,0)/IF(VLOOKUP($E727,'[5]LOG Data SAP'!$D:$AO,30,0)="G",1000,1),
IF(D727=D726,AC726,""))</f>
        <v>0.11964</v>
      </c>
      <c r="AD727" s="26">
        <f>IFERROR(VLOOKUP($E727,'[5]LOG Data SAP'!$D:$AO,31,0)/IF(VLOOKUP($E727,'[5]LOG Data SAP'!$D:$AO,32,0)="G",1000,1),
IF(D727=D726,AD726,""))</f>
        <v>0</v>
      </c>
      <c r="AE727" s="26">
        <f>IFERROR(VLOOKUP($E727,'[5]LOG Data SAP'!$D:$AO,33,0)/IF(VLOOKUP($E727,'[5]LOG Data SAP'!$D:$AO,34,0)="G",1000,1),
IF(D727=D726,AE726,""))</f>
        <v>5.99</v>
      </c>
      <c r="AF727" s="27">
        <f t="shared" si="45"/>
        <v>251.10000000000002</v>
      </c>
      <c r="AG727" s="27" t="str">
        <f t="shared" si="46"/>
        <v/>
      </c>
      <c r="AH727" s="28">
        <f t="shared" si="47"/>
        <v>1.4333220000000001E-2</v>
      </c>
      <c r="AI727" s="18" t="str">
        <f>IFERROR(VLOOKUP(E727,'[5]LOG Data SAP'!$D:$E,2,0),IF(D727=D726,AI726,""))</f>
        <v>NBODY WHT LTN SPF15 100ML</v>
      </c>
      <c r="AJ727" s="20" t="str">
        <f>IFERROR([5]SKU!VI729,IF(D727=D726,AJ726,""))</f>
        <v>89134</v>
      </c>
      <c r="AK727" s="18" t="str">
        <f>VLOOKUP(E727,[5]SKU!I:X,16,FALSE)</f>
        <v>3304.99.30</v>
      </c>
    </row>
    <row r="728" spans="1:37">
      <c r="A728" s="18" t="str">
        <f>[5]SKU!AC730</f>
        <v>Nivea</v>
      </c>
      <c r="B728" s="18" t="str">
        <f>[5]SKU!AE730</f>
        <v>Nivea Body</v>
      </c>
      <c r="C728" s="18" t="str">
        <f>[5]SKU!AJ730</f>
        <v>Body Beauty</v>
      </c>
      <c r="D728" s="18" t="str">
        <f>[5]SKU!G730</f>
        <v>NBO Instant Glow Lotion 100ml</v>
      </c>
      <c r="E728" s="19" t="str">
        <f>[5]SKU!I730</f>
        <v>89134-04800-15</v>
      </c>
      <c r="F728" s="19" t="str">
        <f>[5]SKU!J730</f>
        <v>89134-04800-37</v>
      </c>
      <c r="G728" s="18" t="str">
        <f>[5]SKU!K730</f>
        <v>NBO Instant White Firming Body Lotion SPF 15 100ml</v>
      </c>
      <c r="H728" s="18" t="str">
        <f>IF([5]SKU!L730="R","Regular",
IF([5]SKU!L730="P","Promo",
IF([5]SKU!L730="S","Sample",
IF([5]SKU!L730="V","VAS",""))))</f>
        <v>Regular</v>
      </c>
      <c r="I728" s="18" t="str">
        <f>IF([5]SKU!QC730="A","Active",
IF([5]SKU!QC730="D","Discontinue",
IF([5]SKU!QC730="N","NPD","")))</f>
        <v>Discontinue</v>
      </c>
      <c r="J728" s="18" t="str">
        <f>VLOOKUP(IFERROR(VLOOKUP(E728,'[5]Material Status'!A:I,9,0),""),'[5]Material Status'!U:W,3,0)</f>
        <v>Inactive</v>
      </c>
      <c r="K728" s="20" t="str">
        <f>IFERROR(VLOOKUP(E728,'[5]LOG Data SAP'!$D:$AO,11,0),
IF(D728=D727,K727,""))</f>
        <v>8999777008529</v>
      </c>
      <c r="L728" s="20" t="str">
        <f>IFERROR(VLOOKUP(E728,'[5]LOG Data SAP'!$D:$AO,13,0),
IF(D728=D727,L727,""))</f>
        <v/>
      </c>
      <c r="M728" s="20" t="str">
        <f>IFERROR(VLOOKUP(E728,'[5]LOG Data SAP'!$D:$AO,15,0),
IF(D728=D727,M727,""))</f>
        <v>8999777008536</v>
      </c>
      <c r="N728" s="21">
        <f>[5]SKU!VH730</f>
        <v>900</v>
      </c>
      <c r="O728" s="22">
        <f>[5]SKU!VN730</f>
        <v>14200</v>
      </c>
      <c r="P728" s="23">
        <f>[5]SKU!VO730</f>
        <v>45383</v>
      </c>
      <c r="Q728" s="24">
        <f>IFERROR(_xlfn.NUMBERVALUE(VLOOKUP(E728,'[5]LOG Data SAP'!$D:$M,9,0)),
IF(D728=D727,Q727,""))</f>
        <v>0</v>
      </c>
      <c r="R728" s="24">
        <f>IFERROR(_xlfn.NUMBERVALUE(VLOOKUP(E728,'[5]LOG Data SAP'!$D:$M,10,0)),
IF(D728=D727,R727,""))</f>
        <v>48</v>
      </c>
      <c r="S728" s="24">
        <f t="shared" si="44"/>
        <v>0</v>
      </c>
      <c r="T728" s="25">
        <f>IFERROR(VLOOKUP($E728,'[5]LOG Data SAP'!$D:$V,17,0)/10,
IF(D728=D727,T727,""))</f>
        <v>5.4</v>
      </c>
      <c r="U728" s="25">
        <f>IFERROR(VLOOKUP($E728,'[5]LOG Data SAP'!$D:$V,18,0)/10,
IF(D728=D727,U727,""))</f>
        <v>3.1</v>
      </c>
      <c r="V728" s="25">
        <f>IFERROR(VLOOKUP($E728,'[5]LOG Data SAP'!$D:$V,19,0)/10,
IF(D728=D727,V727,""))</f>
        <v>15</v>
      </c>
      <c r="W728" s="25">
        <f>IFERROR(VLOOKUP($E728,'[5]LOG Data SAP'!$D:$AO,21,0)/10,
IF(D728=D727,W727,""))</f>
        <v>0</v>
      </c>
      <c r="X728" s="25">
        <f>IFERROR(VLOOKUP($E728,'[5]LOG Data SAP'!$D:$AO,22,0)/10,
IF(D728=D727,X727,""))</f>
        <v>0</v>
      </c>
      <c r="Y728" s="25">
        <f>IFERROR(VLOOKUP($E728,'[5]LOG Data SAP'!$D:$AO,23,0)/10,
IF(D728=D727,Y727,""))</f>
        <v>0</v>
      </c>
      <c r="Z728" s="25">
        <f>IFERROR(VLOOKUP($E728,'[5]LOG Data SAP'!$D:$AO,25,0)/10,
IF(D728=D727,Z727,""))</f>
        <v>38.1</v>
      </c>
      <c r="AA728" s="25">
        <f>IFERROR(VLOOKUP($E728,'[5]LOG Data SAP'!$D:$AO,26,0)/10,
IF(D728=D727,AA727,""))</f>
        <v>22.8</v>
      </c>
      <c r="AB728" s="25">
        <f>IFERROR(VLOOKUP($E728,'[5]LOG Data SAP'!$D:$AO,27,0)/10,
IF(D728=D727,AB727,""))</f>
        <v>16.5</v>
      </c>
      <c r="AC728" s="26">
        <f>IFERROR(VLOOKUP($E728,'[5]LOG Data SAP'!$D:$AO,29,0)/IF(VLOOKUP($E728,'[5]LOG Data SAP'!$D:$AO,30,0)="G",1000,1),
IF(D728=D727,AC727,""))</f>
        <v>0.12076000000000001</v>
      </c>
      <c r="AD728" s="26">
        <f>IFERROR(VLOOKUP($E728,'[5]LOG Data SAP'!$D:$AO,31,0)/IF(VLOOKUP($E728,'[5]LOG Data SAP'!$D:$AO,32,0)="G",1000,1),
IF(D728=D727,AD727,""))</f>
        <v>0</v>
      </c>
      <c r="AE728" s="26">
        <f>IFERROR(VLOOKUP($E728,'[5]LOG Data SAP'!$D:$AO,33,0)/IF(VLOOKUP($E728,'[5]LOG Data SAP'!$D:$AO,34,0)="G",1000,1),
IF(D728=D727,AE727,""))</f>
        <v>6.0439999999999996</v>
      </c>
      <c r="AF728" s="27">
        <f t="shared" si="45"/>
        <v>251.10000000000002</v>
      </c>
      <c r="AG728" s="27" t="str">
        <f t="shared" si="46"/>
        <v/>
      </c>
      <c r="AH728" s="28">
        <f t="shared" si="47"/>
        <v>1.4333220000000001E-2</v>
      </c>
      <c r="AI728" s="18" t="str">
        <f>IFERROR(VLOOKUP(E728,'[5]LOG Data SAP'!$D:$E,2,0),IF(D728=D727,AI727,""))</f>
        <v>NBODY WHT LTN SPF15 100ML</v>
      </c>
      <c r="AJ728" s="20" t="str">
        <f>IFERROR([5]SKU!VI730,IF(D728=D727,AJ727,""))</f>
        <v>89134</v>
      </c>
      <c r="AK728" s="18" t="str">
        <f>VLOOKUP(E728,[5]SKU!I:X,16,FALSE)</f>
        <v>3304.99.30</v>
      </c>
    </row>
    <row r="729" spans="1:37">
      <c r="A729" s="18" t="str">
        <f>[5]SKU!AC731</f>
        <v>Nivea</v>
      </c>
      <c r="B729" s="18" t="str">
        <f>[5]SKU!AE731</f>
        <v>Nivea Body</v>
      </c>
      <c r="C729" s="18" t="str">
        <f>[5]SKU!AJ731</f>
        <v>Body Beauty</v>
      </c>
      <c r="D729" s="18" t="str">
        <f>[5]SKU!G731</f>
        <v>NBO Instant Glow Lotion 200ml</v>
      </c>
      <c r="E729" s="19" t="str">
        <f>[5]SKU!I731</f>
        <v>98929-04800-42</v>
      </c>
      <c r="F729" s="19" t="str">
        <f>[5]SKU!J731</f>
        <v>98929-04800-42</v>
      </c>
      <c r="G729" s="18" t="str">
        <f>[5]SKU!K731</f>
        <v>NIVEA Extra Bright Instant Glow SPF15 Body Lotion 190ml</v>
      </c>
      <c r="H729" s="18" t="str">
        <f>IF([5]SKU!L731="R","Regular",
IF([5]SKU!L731="P","Promo",
IF([5]SKU!L731="S","Sample",
IF([5]SKU!L731="V","VAS",""))))</f>
        <v>Regular</v>
      </c>
      <c r="I729" s="18" t="str">
        <f>IF([5]SKU!QC731="A","Active",
IF([5]SKU!QC731="D","Discontinue",
IF([5]SKU!QC731="N","NPD","")))</f>
        <v>Active</v>
      </c>
      <c r="J729" s="18" t="str">
        <f>VLOOKUP(IFERROR(VLOOKUP(E729,'[5]Material Status'!A:I,9,0),""),'[5]Material Status'!U:W,3,0)</f>
        <v>Active</v>
      </c>
      <c r="K729" s="20" t="str">
        <f>IFERROR(VLOOKUP(E729,'[5]LOG Data SAP'!$D:$AO,11,0),
IF(D729=D728,K728,""))</f>
        <v>8999777008543</v>
      </c>
      <c r="L729" s="20" t="str">
        <f>IFERROR(VLOOKUP(E729,'[5]LOG Data SAP'!$D:$AO,13,0),
IF(D729=D728,L728,""))</f>
        <v/>
      </c>
      <c r="M729" s="20" t="str">
        <f>IFERROR(VLOOKUP(E729,'[5]LOG Data SAP'!$D:$AO,15,0),
IF(D729=D728,M728,""))</f>
        <v>8999777008550</v>
      </c>
      <c r="N729" s="21">
        <f>[5]SKU!VH731</f>
        <v>1095</v>
      </c>
      <c r="O729" s="22">
        <f>[5]SKU!VN731</f>
        <v>25550</v>
      </c>
      <c r="P729" s="23">
        <f>[5]SKU!VO731</f>
        <v>45383</v>
      </c>
      <c r="Q729" s="24">
        <f>IFERROR(_xlfn.NUMBERVALUE(VLOOKUP(E729,'[5]LOG Data SAP'!$D:$M,9,0)),
IF(D729=D728,Q728,""))</f>
        <v>0</v>
      </c>
      <c r="R729" s="24">
        <f>IFERROR(_xlfn.NUMBERVALUE(VLOOKUP(E729,'[5]LOG Data SAP'!$D:$M,10,0)),
IF(D729=D728,R728,""))</f>
        <v>24</v>
      </c>
      <c r="S729" s="24">
        <f t="shared" si="44"/>
        <v>0</v>
      </c>
      <c r="T729" s="25">
        <f>IFERROR(VLOOKUP($E729,'[5]LOG Data SAP'!$D:$V,17,0)/10,
IF(D729=D728,T728,""))</f>
        <v>6</v>
      </c>
      <c r="U729" s="25">
        <f>IFERROR(VLOOKUP($E729,'[5]LOG Data SAP'!$D:$V,18,0)/10,
IF(D729=D728,U728,""))</f>
        <v>3.7</v>
      </c>
      <c r="V729" s="25">
        <f>IFERROR(VLOOKUP($E729,'[5]LOG Data SAP'!$D:$V,19,0)/10,
IF(D729=D728,V728,""))</f>
        <v>18</v>
      </c>
      <c r="W729" s="25">
        <f>IFERROR(VLOOKUP($E729,'[5]LOG Data SAP'!$D:$AO,21,0)/10,
IF(D729=D728,W728,""))</f>
        <v>0</v>
      </c>
      <c r="X729" s="25">
        <f>IFERROR(VLOOKUP($E729,'[5]LOG Data SAP'!$D:$AO,22,0)/10,
IF(D729=D728,X728,""))</f>
        <v>0</v>
      </c>
      <c r="Y729" s="25">
        <f>IFERROR(VLOOKUP($E729,'[5]LOG Data SAP'!$D:$AO,23,0)/10,
IF(D729=D728,Y728,""))</f>
        <v>0</v>
      </c>
      <c r="Z729" s="25">
        <f>IFERROR(VLOOKUP($E729,'[5]LOG Data SAP'!$D:$AO,25,0)/10,
IF(D729=D728,Z728,""))</f>
        <v>24.5</v>
      </c>
      <c r="AA729" s="25">
        <f>IFERROR(VLOOKUP($E729,'[5]LOG Data SAP'!$D:$AO,26,0)/10,
IF(D729=D728,AA728,""))</f>
        <v>22.6</v>
      </c>
      <c r="AB729" s="25">
        <f>IFERROR(VLOOKUP($E729,'[5]LOG Data SAP'!$D:$AO,27,0)/10,
IF(D729=D728,AB728,""))</f>
        <v>19.7</v>
      </c>
      <c r="AC729" s="26">
        <f>IFERROR(VLOOKUP($E729,'[5]LOG Data SAP'!$D:$AO,29,0)/IF(VLOOKUP($E729,'[5]LOG Data SAP'!$D:$AO,30,0)="G",1000,1),
IF(D729=D728,AC728,""))</f>
        <v>0.22</v>
      </c>
      <c r="AD729" s="26">
        <f>IFERROR(VLOOKUP($E729,'[5]LOG Data SAP'!$D:$AO,31,0)/IF(VLOOKUP($E729,'[5]LOG Data SAP'!$D:$AO,32,0)="G",1000,1),
IF(D729=D728,AD728,""))</f>
        <v>0</v>
      </c>
      <c r="AE729" s="26">
        <f>IFERROR(VLOOKUP($E729,'[5]LOG Data SAP'!$D:$AO,33,0)/IF(VLOOKUP($E729,'[5]LOG Data SAP'!$D:$AO,34,0)="G",1000,1),
IF(D729=D728,AE728,""))</f>
        <v>5.4820000000000002</v>
      </c>
      <c r="AF729" s="27">
        <f t="shared" si="45"/>
        <v>399.6</v>
      </c>
      <c r="AG729" s="27" t="str">
        <f t="shared" si="46"/>
        <v/>
      </c>
      <c r="AH729" s="28">
        <f t="shared" si="47"/>
        <v>1.0907890000000002E-2</v>
      </c>
      <c r="AI729" s="18" t="str">
        <f>IFERROR(VLOOKUP(E729,'[5]LOG Data SAP'!$D:$E,2,0),IF(D729=D728,AI728,""))</f>
        <v>NBODY XTR_BRG INS_GLW_LTN SPF15 190ML</v>
      </c>
      <c r="AJ729" s="20" t="str">
        <f>IFERROR([5]SKU!VI731,IF(D729=D728,AJ728,""))</f>
        <v>98929</v>
      </c>
      <c r="AK729" s="18" t="str">
        <f>VLOOKUP(E729,[5]SKU!I:X,16,FALSE)</f>
        <v>3304.99.30</v>
      </c>
    </row>
    <row r="730" spans="1:37">
      <c r="A730" s="18" t="str">
        <f>[5]SKU!AC732</f>
        <v>Nivea</v>
      </c>
      <c r="B730" s="18" t="str">
        <f>[5]SKU!AE732</f>
        <v>Nivea Body</v>
      </c>
      <c r="C730" s="18" t="str">
        <f>[5]SKU!AJ732</f>
        <v>Body Beauty</v>
      </c>
      <c r="D730" s="18" t="str">
        <f>[5]SKU!G732</f>
        <v>NBO Instant Glow Lotion 200ml</v>
      </c>
      <c r="E730" s="19" t="str">
        <f>[5]SKU!I732</f>
        <v>89135-04801-37</v>
      </c>
      <c r="F730" s="19" t="str">
        <f>[5]SKU!J732</f>
        <v>98929-04800-42</v>
      </c>
      <c r="G730" s="18" t="str">
        <f>[5]SKU!K732</f>
        <v>NIVEA Extra White Instant Glow SPF15 Body Lotion 200ml</v>
      </c>
      <c r="H730" s="18" t="str">
        <f>IF([5]SKU!L732="R","Regular",
IF([5]SKU!L732="P","Promo",
IF([5]SKU!L732="S","Sample",
IF([5]SKU!L732="V","VAS",""))))</f>
        <v>Regular</v>
      </c>
      <c r="I730" s="18" t="str">
        <f>IF([5]SKU!QC732="A","Active",
IF([5]SKU!QC732="D","Discontinue",
IF([5]SKU!QC732="N","NPD","")))</f>
        <v>Active</v>
      </c>
      <c r="J730" s="18" t="str">
        <f>VLOOKUP(IFERROR(VLOOKUP(E730,'[5]Material Status'!A:I,9,0),""),'[5]Material Status'!U:W,3,0)</f>
        <v>Active</v>
      </c>
      <c r="K730" s="20" t="str">
        <f>IFERROR(VLOOKUP(E730,'[5]LOG Data SAP'!$D:$AO,11,0),
IF(D730=D729,K729,""))</f>
        <v>8999777008543</v>
      </c>
      <c r="L730" s="20" t="str">
        <f>IFERROR(VLOOKUP(E730,'[5]LOG Data SAP'!$D:$AO,13,0),
IF(D730=D729,L729,""))</f>
        <v/>
      </c>
      <c r="M730" s="20" t="str">
        <f>IFERROR(VLOOKUP(E730,'[5]LOG Data SAP'!$D:$AO,15,0),
IF(D730=D729,M729,""))</f>
        <v>8999777008550</v>
      </c>
      <c r="N730" s="21">
        <f>[5]SKU!VH732</f>
        <v>1095</v>
      </c>
      <c r="O730" s="22">
        <f>[5]SKU!VN732</f>
        <v>25550</v>
      </c>
      <c r="P730" s="23">
        <f>[5]SKU!VO732</f>
        <v>45383</v>
      </c>
      <c r="Q730" s="24">
        <f>IFERROR(_xlfn.NUMBERVALUE(VLOOKUP(E730,'[5]LOG Data SAP'!$D:$M,9,0)),
IF(D730=D729,Q729,""))</f>
        <v>0</v>
      </c>
      <c r="R730" s="24">
        <f>IFERROR(_xlfn.NUMBERVALUE(VLOOKUP(E730,'[5]LOG Data SAP'!$D:$M,10,0)),
IF(D730=D729,R729,""))</f>
        <v>24</v>
      </c>
      <c r="S730" s="24">
        <f t="shared" si="44"/>
        <v>0</v>
      </c>
      <c r="T730" s="25">
        <f>IFERROR(VLOOKUP($E730,'[5]LOG Data SAP'!$D:$V,17,0)/10,
IF(D730=D729,T729,""))</f>
        <v>6</v>
      </c>
      <c r="U730" s="25">
        <f>IFERROR(VLOOKUP($E730,'[5]LOG Data SAP'!$D:$V,18,0)/10,
IF(D730=D729,U729,""))</f>
        <v>3.7</v>
      </c>
      <c r="V730" s="25">
        <f>IFERROR(VLOOKUP($E730,'[5]LOG Data SAP'!$D:$V,19,0)/10,
IF(D730=D729,V729,""))</f>
        <v>18</v>
      </c>
      <c r="W730" s="25">
        <f>IFERROR(VLOOKUP($E730,'[5]LOG Data SAP'!$D:$AO,21,0)/10,
IF(D730=D729,W729,""))</f>
        <v>0</v>
      </c>
      <c r="X730" s="25">
        <f>IFERROR(VLOOKUP($E730,'[5]LOG Data SAP'!$D:$AO,22,0)/10,
IF(D730=D729,X729,""))</f>
        <v>0</v>
      </c>
      <c r="Y730" s="25">
        <f>IFERROR(VLOOKUP($E730,'[5]LOG Data SAP'!$D:$AO,23,0)/10,
IF(D730=D729,Y729,""))</f>
        <v>0</v>
      </c>
      <c r="Z730" s="25">
        <f>IFERROR(VLOOKUP($E730,'[5]LOG Data SAP'!$D:$AO,25,0)/10,
IF(D730=D729,Z729,""))</f>
        <v>24.5</v>
      </c>
      <c r="AA730" s="25">
        <f>IFERROR(VLOOKUP($E730,'[5]LOG Data SAP'!$D:$AO,26,0)/10,
IF(D730=D729,AA729,""))</f>
        <v>22.6</v>
      </c>
      <c r="AB730" s="25">
        <f>IFERROR(VLOOKUP($E730,'[5]LOG Data SAP'!$D:$AO,27,0)/10,
IF(D730=D729,AB729,""))</f>
        <v>19.7</v>
      </c>
      <c r="AC730" s="26">
        <f>IFERROR(VLOOKUP($E730,'[5]LOG Data SAP'!$D:$AO,29,0)/IF(VLOOKUP($E730,'[5]LOG Data SAP'!$D:$AO,30,0)="G",1000,1),
IF(D730=D729,AC729,""))</f>
        <v>0.22872000000000001</v>
      </c>
      <c r="AD730" s="26">
        <f>IFERROR(VLOOKUP($E730,'[5]LOG Data SAP'!$D:$AO,31,0)/IF(VLOOKUP($E730,'[5]LOG Data SAP'!$D:$AO,32,0)="G",1000,1),
IF(D730=D729,AD729,""))</f>
        <v>0</v>
      </c>
      <c r="AE730" s="26">
        <f>IFERROR(VLOOKUP($E730,'[5]LOG Data SAP'!$D:$AO,33,0)/IF(VLOOKUP($E730,'[5]LOG Data SAP'!$D:$AO,34,0)="G",1000,1),
IF(D730=D729,AE729,""))</f>
        <v>5.6829999999999998</v>
      </c>
      <c r="AF730" s="27">
        <f t="shared" si="45"/>
        <v>399.6</v>
      </c>
      <c r="AG730" s="27" t="str">
        <f t="shared" si="46"/>
        <v/>
      </c>
      <c r="AH730" s="28">
        <f t="shared" si="47"/>
        <v>1.0907890000000002E-2</v>
      </c>
      <c r="AI730" s="18" t="str">
        <f>IFERROR(VLOOKUP(E730,'[5]LOG Data SAP'!$D:$E,2,0),IF(D730=D729,AI729,""))</f>
        <v>NBO INST GLOW LTN 200ML PROMO</v>
      </c>
      <c r="AJ730" s="20" t="str">
        <f>IFERROR([5]SKU!VI732,IF(D730=D729,AJ729,""))</f>
        <v>89135</v>
      </c>
      <c r="AK730" s="18" t="str">
        <f>VLOOKUP(E730,[5]SKU!I:X,16,FALSE)</f>
        <v>3304.99.30</v>
      </c>
    </row>
    <row r="731" spans="1:37">
      <c r="A731" s="18" t="str">
        <f>[5]SKU!AC733</f>
        <v>Nivea</v>
      </c>
      <c r="B731" s="18" t="str">
        <f>[5]SKU!AE733</f>
        <v>Nivea Body</v>
      </c>
      <c r="C731" s="18" t="str">
        <f>[5]SKU!AJ733</f>
        <v>Body Beauty</v>
      </c>
      <c r="D731" s="18" t="str">
        <f>[5]SKU!G733</f>
        <v>NBO Instant Glow Lotion 200ml</v>
      </c>
      <c r="E731" s="19" t="str">
        <f>[5]SKU!I733</f>
        <v>89135-04802-37</v>
      </c>
      <c r="F731" s="19" t="str">
        <f>[5]SKU!J733</f>
        <v>98929-04800-42</v>
      </c>
      <c r="G731" s="18" t="str">
        <f>[5]SKU!K733</f>
        <v>NIVEA Extra White Instant Glow SPF15 Body Lotion 200ml</v>
      </c>
      <c r="H731" s="18" t="str">
        <f>IF([5]SKU!L733="R","Regular",
IF([5]SKU!L733="P","Promo",
IF([5]SKU!L733="S","Sample",
IF([5]SKU!L733="V","VAS",""))))</f>
        <v>Regular</v>
      </c>
      <c r="I731" s="18" t="str">
        <f>IF([5]SKU!QC733="A","Active",
IF([5]SKU!QC733="D","Discontinue",
IF([5]SKU!QC733="N","NPD","")))</f>
        <v>Active</v>
      </c>
      <c r="J731" s="18" t="str">
        <f>VLOOKUP(IFERROR(VLOOKUP(E731,'[5]Material Status'!A:I,9,0),""),'[5]Material Status'!U:W,3,0)</f>
        <v>Inactive</v>
      </c>
      <c r="K731" s="20" t="str">
        <f>IFERROR(VLOOKUP(E731,'[5]LOG Data SAP'!$D:$AO,11,0),
IF(D731=D730,K730,""))</f>
        <v>8999777008543</v>
      </c>
      <c r="L731" s="20" t="str">
        <f>IFERROR(VLOOKUP(E731,'[5]LOG Data SAP'!$D:$AO,13,0),
IF(D731=D730,L730,""))</f>
        <v/>
      </c>
      <c r="M731" s="20" t="str">
        <f>IFERROR(VLOOKUP(E731,'[5]LOG Data SAP'!$D:$AO,15,0),
IF(D731=D730,M730,""))</f>
        <v>8999777008550</v>
      </c>
      <c r="N731" s="21">
        <f>[5]SKU!VH733</f>
        <v>1095</v>
      </c>
      <c r="O731" s="22">
        <f>[5]SKU!VN733</f>
        <v>25550</v>
      </c>
      <c r="P731" s="23">
        <f>[5]SKU!VO733</f>
        <v>45383</v>
      </c>
      <c r="Q731" s="24">
        <f>IFERROR(_xlfn.NUMBERVALUE(VLOOKUP(E731,'[5]LOG Data SAP'!$D:$M,9,0)),
IF(D731=D730,Q730,""))</f>
        <v>0</v>
      </c>
      <c r="R731" s="24">
        <f>IFERROR(_xlfn.NUMBERVALUE(VLOOKUP(E731,'[5]LOG Data SAP'!$D:$M,10,0)),
IF(D731=D730,R730,""))</f>
        <v>24</v>
      </c>
      <c r="S731" s="24">
        <f t="shared" si="44"/>
        <v>0</v>
      </c>
      <c r="T731" s="25">
        <f>IFERROR(VLOOKUP($E731,'[5]LOG Data SAP'!$D:$V,17,0)/10,
IF(D731=D730,T730,""))</f>
        <v>6</v>
      </c>
      <c r="U731" s="25">
        <f>IFERROR(VLOOKUP($E731,'[5]LOG Data SAP'!$D:$V,18,0)/10,
IF(D731=D730,U730,""))</f>
        <v>3.7</v>
      </c>
      <c r="V731" s="25">
        <f>IFERROR(VLOOKUP($E731,'[5]LOG Data SAP'!$D:$V,19,0)/10,
IF(D731=D730,V730,""))</f>
        <v>18</v>
      </c>
      <c r="W731" s="25">
        <f>IFERROR(VLOOKUP($E731,'[5]LOG Data SAP'!$D:$AO,21,0)/10,
IF(D731=D730,W730,""))</f>
        <v>0</v>
      </c>
      <c r="X731" s="25">
        <f>IFERROR(VLOOKUP($E731,'[5]LOG Data SAP'!$D:$AO,22,0)/10,
IF(D731=D730,X730,""))</f>
        <v>0</v>
      </c>
      <c r="Y731" s="25">
        <f>IFERROR(VLOOKUP($E731,'[5]LOG Data SAP'!$D:$AO,23,0)/10,
IF(D731=D730,Y730,""))</f>
        <v>0</v>
      </c>
      <c r="Z731" s="25">
        <f>IFERROR(VLOOKUP($E731,'[5]LOG Data SAP'!$D:$AO,25,0)/10,
IF(D731=D730,Z730,""))</f>
        <v>24.5</v>
      </c>
      <c r="AA731" s="25">
        <f>IFERROR(VLOOKUP($E731,'[5]LOG Data SAP'!$D:$AO,26,0)/10,
IF(D731=D730,AA730,""))</f>
        <v>22.6</v>
      </c>
      <c r="AB731" s="25">
        <f>IFERROR(VLOOKUP($E731,'[5]LOG Data SAP'!$D:$AO,27,0)/10,
IF(D731=D730,AB730,""))</f>
        <v>19.7</v>
      </c>
      <c r="AC731" s="26">
        <f>IFERROR(VLOOKUP($E731,'[5]LOG Data SAP'!$D:$AO,29,0)/IF(VLOOKUP($E731,'[5]LOG Data SAP'!$D:$AO,30,0)="G",1000,1),
IF(D731=D730,AC730,""))</f>
        <v>0.22872000000000001</v>
      </c>
      <c r="AD731" s="26">
        <f>IFERROR(VLOOKUP($E731,'[5]LOG Data SAP'!$D:$AO,31,0)/IF(VLOOKUP($E731,'[5]LOG Data SAP'!$D:$AO,32,0)="G",1000,1),
IF(D731=D730,AD730,""))</f>
        <v>0</v>
      </c>
      <c r="AE731" s="26">
        <f>IFERROR(VLOOKUP($E731,'[5]LOG Data SAP'!$D:$AO,33,0)/IF(VLOOKUP($E731,'[5]LOG Data SAP'!$D:$AO,34,0)="G",1000,1),
IF(D731=D730,AE730,""))</f>
        <v>5.6829999999999998</v>
      </c>
      <c r="AF731" s="27">
        <f t="shared" si="45"/>
        <v>399.6</v>
      </c>
      <c r="AG731" s="27" t="str">
        <f t="shared" si="46"/>
        <v/>
      </c>
      <c r="AH731" s="28">
        <f t="shared" si="47"/>
        <v>1.0907890000000002E-2</v>
      </c>
      <c r="AI731" s="18" t="str">
        <f>IFERROR(VLOOKUP(E731,'[5]LOG Data SAP'!$D:$E,2,0),IF(D731=D730,AI730,""))</f>
        <v>NBODY WHT LTN SPF15 200ML</v>
      </c>
      <c r="AJ731" s="20" t="str">
        <f>IFERROR([5]SKU!VI733,IF(D731=D730,AJ730,""))</f>
        <v>89135</v>
      </c>
      <c r="AK731" s="18" t="str">
        <f>VLOOKUP(E731,[5]SKU!I:X,16,FALSE)</f>
        <v>3304.99.30</v>
      </c>
    </row>
    <row r="732" spans="1:37">
      <c r="A732" s="18" t="str">
        <f>[5]SKU!AC734</f>
        <v>Nivea</v>
      </c>
      <c r="B732" s="18" t="str">
        <f>[5]SKU!AE734</f>
        <v>Nivea Body</v>
      </c>
      <c r="C732" s="18" t="str">
        <f>[5]SKU!AJ734</f>
        <v>Body Beauty</v>
      </c>
      <c r="D732" s="18" t="str">
        <f>[5]SKU!G734</f>
        <v>NBO Instant Glow Lotion 200ml</v>
      </c>
      <c r="E732" s="19" t="str">
        <f>[5]SKU!I734</f>
        <v>89135-04801-15</v>
      </c>
      <c r="F732" s="19" t="str">
        <f>[5]SKU!J734</f>
        <v>98929-04800-42</v>
      </c>
      <c r="G732" s="18" t="str">
        <f>[5]SKU!K734</f>
        <v>NBO Instant White Firming Body Lotion SPF 15 200ml</v>
      </c>
      <c r="H732" s="18" t="str">
        <f>IF([5]SKU!L734="R","Regular",
IF([5]SKU!L734="P","Promo",
IF([5]SKU!L734="S","Sample",
IF([5]SKU!L734="V","VAS",""))))</f>
        <v>Regular</v>
      </c>
      <c r="I732" s="18" t="str">
        <f>IF([5]SKU!QC734="A","Active",
IF([5]SKU!QC734="D","Discontinue",
IF([5]SKU!QC734="N","NPD","")))</f>
        <v>Active</v>
      </c>
      <c r="J732" s="18" t="str">
        <f>VLOOKUP(IFERROR(VLOOKUP(E732,'[5]Material Status'!A:I,9,0),""),'[5]Material Status'!U:W,3,0)</f>
        <v>Inactive</v>
      </c>
      <c r="K732" s="20" t="str">
        <f>IFERROR(VLOOKUP(E732,'[5]LOG Data SAP'!$D:$AO,11,0),
IF(D732=D731,K731,""))</f>
        <v>8999777008543</v>
      </c>
      <c r="L732" s="20" t="str">
        <f>IFERROR(VLOOKUP(E732,'[5]LOG Data SAP'!$D:$AO,13,0),
IF(D732=D731,L731,""))</f>
        <v/>
      </c>
      <c r="M732" s="20" t="str">
        <f>IFERROR(VLOOKUP(E732,'[5]LOG Data SAP'!$D:$AO,15,0),
IF(D732=D731,M731,""))</f>
        <v>8999777008550</v>
      </c>
      <c r="N732" s="21">
        <f>[5]SKU!VH734</f>
        <v>1095</v>
      </c>
      <c r="O732" s="22">
        <f>[5]SKU!VN734</f>
        <v>25000</v>
      </c>
      <c r="P732" s="23">
        <f>[5]SKU!VO734</f>
        <v>43100</v>
      </c>
      <c r="Q732" s="24">
        <f>IFERROR(_xlfn.NUMBERVALUE(VLOOKUP(E732,'[5]LOG Data SAP'!$D:$M,9,0)),
IF(D732=D731,Q731,""))</f>
        <v>0</v>
      </c>
      <c r="R732" s="24">
        <f>IFERROR(_xlfn.NUMBERVALUE(VLOOKUP(E732,'[5]LOG Data SAP'!$D:$M,10,0)),
IF(D732=D731,R731,""))</f>
        <v>24</v>
      </c>
      <c r="S732" s="24">
        <f t="shared" si="44"/>
        <v>0</v>
      </c>
      <c r="T732" s="25">
        <f>IFERROR(VLOOKUP($E732,'[5]LOG Data SAP'!$D:$V,17,0)/10,
IF(D732=D731,T731,""))</f>
        <v>6</v>
      </c>
      <c r="U732" s="25">
        <f>IFERROR(VLOOKUP($E732,'[5]LOG Data SAP'!$D:$V,18,0)/10,
IF(D732=D731,U731,""))</f>
        <v>3.7</v>
      </c>
      <c r="V732" s="25">
        <f>IFERROR(VLOOKUP($E732,'[5]LOG Data SAP'!$D:$V,19,0)/10,
IF(D732=D731,V731,""))</f>
        <v>18</v>
      </c>
      <c r="W732" s="25">
        <f>IFERROR(VLOOKUP($E732,'[5]LOG Data SAP'!$D:$AO,21,0)/10,
IF(D732=D731,W731,""))</f>
        <v>0</v>
      </c>
      <c r="X732" s="25">
        <f>IFERROR(VLOOKUP($E732,'[5]LOG Data SAP'!$D:$AO,22,0)/10,
IF(D732=D731,X731,""))</f>
        <v>0</v>
      </c>
      <c r="Y732" s="25">
        <f>IFERROR(VLOOKUP($E732,'[5]LOG Data SAP'!$D:$AO,23,0)/10,
IF(D732=D731,Y731,""))</f>
        <v>0</v>
      </c>
      <c r="Z732" s="25">
        <f>IFERROR(VLOOKUP($E732,'[5]LOG Data SAP'!$D:$AO,25,0)/10,
IF(D732=D731,Z731,""))</f>
        <v>24.5</v>
      </c>
      <c r="AA732" s="25">
        <f>IFERROR(VLOOKUP($E732,'[5]LOG Data SAP'!$D:$AO,26,0)/10,
IF(D732=D731,AA731,""))</f>
        <v>22.6</v>
      </c>
      <c r="AB732" s="25">
        <f>IFERROR(VLOOKUP($E732,'[5]LOG Data SAP'!$D:$AO,27,0)/10,
IF(D732=D731,AB731,""))</f>
        <v>19.7</v>
      </c>
      <c r="AC732" s="26">
        <f>IFERROR(VLOOKUP($E732,'[5]LOG Data SAP'!$D:$AO,29,0)/IF(VLOOKUP($E732,'[5]LOG Data SAP'!$D:$AO,30,0)="G",1000,1),
IF(D732=D731,AC731,""))</f>
        <v>0.23096</v>
      </c>
      <c r="AD732" s="26">
        <f>IFERROR(VLOOKUP($E732,'[5]LOG Data SAP'!$D:$AO,31,0)/IF(VLOOKUP($E732,'[5]LOG Data SAP'!$D:$AO,32,0)="G",1000,1),
IF(D732=D731,AD731,""))</f>
        <v>0</v>
      </c>
      <c r="AE732" s="26">
        <f>IFERROR(VLOOKUP($E732,'[5]LOG Data SAP'!$D:$AO,33,0)/IF(VLOOKUP($E732,'[5]LOG Data SAP'!$D:$AO,34,0)="G",1000,1),
IF(D732=D731,AE731,""))</f>
        <v>5.7359999999999998</v>
      </c>
      <c r="AF732" s="27">
        <f t="shared" si="45"/>
        <v>399.6</v>
      </c>
      <c r="AG732" s="27" t="str">
        <f t="shared" si="46"/>
        <v/>
      </c>
      <c r="AH732" s="28">
        <f t="shared" si="47"/>
        <v>1.0907890000000002E-2</v>
      </c>
      <c r="AI732" s="18" t="str">
        <f>IFERROR(VLOOKUP(E732,'[5]LOG Data SAP'!$D:$E,2,0),IF(D732=D731,AI731,""))</f>
        <v>NBODY WHT LTN SPF15 200ML IDM/SAT</v>
      </c>
      <c r="AJ732" s="20" t="str">
        <f>IFERROR([5]SKU!VI734,IF(D732=D731,AJ731,""))</f>
        <v>89135</v>
      </c>
      <c r="AK732" s="18" t="str">
        <f>VLOOKUP(E732,[5]SKU!I:X,16,FALSE)</f>
        <v>3304.99.30</v>
      </c>
    </row>
    <row r="733" spans="1:37">
      <c r="A733" s="18" t="str">
        <f>[5]SKU!AC735</f>
        <v>Nivea</v>
      </c>
      <c r="B733" s="18" t="str">
        <f>[5]SKU!AE735</f>
        <v>Nivea Body</v>
      </c>
      <c r="C733" s="18" t="str">
        <f>[5]SKU!AJ735</f>
        <v>Body Beauty</v>
      </c>
      <c r="D733" s="18" t="str">
        <f>[5]SKU!G735</f>
        <v>NBO Instant Glow Lotion 200ml</v>
      </c>
      <c r="E733" s="19" t="str">
        <f>[5]SKU!I735</f>
        <v>89135-04800-37</v>
      </c>
      <c r="F733" s="19" t="str">
        <f>[5]SKU!J735</f>
        <v>98929-04800-42</v>
      </c>
      <c r="G733" s="18" t="str">
        <f>[5]SKU!K735</f>
        <v>NBO Instant White Firming Body Lotion SPF 15 200ml</v>
      </c>
      <c r="H733" s="18" t="str">
        <f>IF([5]SKU!L735="R","Regular",
IF([5]SKU!L735="P","Promo",
IF([5]SKU!L735="S","Sample",
IF([5]SKU!L735="V","VAS",""))))</f>
        <v>Regular</v>
      </c>
      <c r="I733" s="18" t="str">
        <f>IF([5]SKU!QC735="A","Active",
IF([5]SKU!QC735="D","Discontinue",
IF([5]SKU!QC735="N","NPD","")))</f>
        <v>Active</v>
      </c>
      <c r="J733" s="18" t="str">
        <f>VLOOKUP(IFERROR(VLOOKUP(E733,'[5]Material Status'!A:I,9,0),""),'[5]Material Status'!U:W,3,0)</f>
        <v>Inactive</v>
      </c>
      <c r="K733" s="20" t="str">
        <f>IFERROR(VLOOKUP(E733,'[5]LOG Data SAP'!$D:$AO,11,0),
IF(D733=D732,K732,""))</f>
        <v>8999777008543</v>
      </c>
      <c r="L733" s="20" t="str">
        <f>IFERROR(VLOOKUP(E733,'[5]LOG Data SAP'!$D:$AO,13,0),
IF(D733=D732,L732,""))</f>
        <v/>
      </c>
      <c r="M733" s="20" t="str">
        <f>IFERROR(VLOOKUP(E733,'[5]LOG Data SAP'!$D:$AO,15,0),
IF(D733=D732,M732,""))</f>
        <v>8999777008550</v>
      </c>
      <c r="N733" s="21">
        <f>[5]SKU!VH735</f>
        <v>1095</v>
      </c>
      <c r="O733" s="22">
        <f>[5]SKU!VN735</f>
        <v>25550</v>
      </c>
      <c r="P733" s="23">
        <f>[5]SKU!VO735</f>
        <v>45383</v>
      </c>
      <c r="Q733" s="24">
        <f>IFERROR(_xlfn.NUMBERVALUE(VLOOKUP(E733,'[5]LOG Data SAP'!$D:$M,9,0)),
IF(D733=D732,Q732,""))</f>
        <v>0</v>
      </c>
      <c r="R733" s="24">
        <f>IFERROR(_xlfn.NUMBERVALUE(VLOOKUP(E733,'[5]LOG Data SAP'!$D:$M,10,0)),
IF(D733=D732,R732,""))</f>
        <v>24</v>
      </c>
      <c r="S733" s="24">
        <f t="shared" si="44"/>
        <v>0</v>
      </c>
      <c r="T733" s="25">
        <f>IFERROR(VLOOKUP($E733,'[5]LOG Data SAP'!$D:$V,17,0)/10,
IF(D733=D732,T732,""))</f>
        <v>6</v>
      </c>
      <c r="U733" s="25">
        <f>IFERROR(VLOOKUP($E733,'[5]LOG Data SAP'!$D:$V,18,0)/10,
IF(D733=D732,U732,""))</f>
        <v>3.7</v>
      </c>
      <c r="V733" s="25">
        <f>IFERROR(VLOOKUP($E733,'[5]LOG Data SAP'!$D:$V,19,0)/10,
IF(D733=D732,V732,""))</f>
        <v>18</v>
      </c>
      <c r="W733" s="25">
        <f>IFERROR(VLOOKUP($E733,'[5]LOG Data SAP'!$D:$AO,21,0)/10,
IF(D733=D732,W732,""))</f>
        <v>0</v>
      </c>
      <c r="X733" s="25">
        <f>IFERROR(VLOOKUP($E733,'[5]LOG Data SAP'!$D:$AO,22,0)/10,
IF(D733=D732,X732,""))</f>
        <v>0</v>
      </c>
      <c r="Y733" s="25">
        <f>IFERROR(VLOOKUP($E733,'[5]LOG Data SAP'!$D:$AO,23,0)/10,
IF(D733=D732,Y732,""))</f>
        <v>0</v>
      </c>
      <c r="Z733" s="25">
        <f>IFERROR(VLOOKUP($E733,'[5]LOG Data SAP'!$D:$AO,25,0)/10,
IF(D733=D732,Z732,""))</f>
        <v>24.5</v>
      </c>
      <c r="AA733" s="25">
        <f>IFERROR(VLOOKUP($E733,'[5]LOG Data SAP'!$D:$AO,26,0)/10,
IF(D733=D732,AA732,""))</f>
        <v>22.6</v>
      </c>
      <c r="AB733" s="25">
        <f>IFERROR(VLOOKUP($E733,'[5]LOG Data SAP'!$D:$AO,27,0)/10,
IF(D733=D732,AB732,""))</f>
        <v>19.7</v>
      </c>
      <c r="AC733" s="26">
        <f>IFERROR(VLOOKUP($E733,'[5]LOG Data SAP'!$D:$AO,29,0)/IF(VLOOKUP($E733,'[5]LOG Data SAP'!$D:$AO,30,0)="G",1000,1),
IF(D733=D732,AC732,""))</f>
        <v>0.22872000000000001</v>
      </c>
      <c r="AD733" s="26">
        <f>IFERROR(VLOOKUP($E733,'[5]LOG Data SAP'!$D:$AO,31,0)/IF(VLOOKUP($E733,'[5]LOG Data SAP'!$D:$AO,32,0)="G",1000,1),
IF(D733=D732,AD732,""))</f>
        <v>0</v>
      </c>
      <c r="AE733" s="26">
        <f>IFERROR(VLOOKUP($E733,'[5]LOG Data SAP'!$D:$AO,33,0)/IF(VLOOKUP($E733,'[5]LOG Data SAP'!$D:$AO,34,0)="G",1000,1),
IF(D733=D732,AE732,""))</f>
        <v>5.6829999999999998</v>
      </c>
      <c r="AF733" s="27">
        <f t="shared" si="45"/>
        <v>399.6</v>
      </c>
      <c r="AG733" s="27" t="str">
        <f t="shared" si="46"/>
        <v/>
      </c>
      <c r="AH733" s="28">
        <f t="shared" si="47"/>
        <v>1.0907890000000002E-2</v>
      </c>
      <c r="AI733" s="18" t="str">
        <f>IFERROR(VLOOKUP(E733,'[5]LOG Data SAP'!$D:$E,2,0),IF(D733=D732,AI732,""))</f>
        <v>NBODY WHT LTN SPF15 200ML</v>
      </c>
      <c r="AJ733" s="20" t="str">
        <f>IFERROR([5]SKU!VI735,IF(D733=D732,AJ732,""))</f>
        <v>89135</v>
      </c>
      <c r="AK733" s="18" t="str">
        <f>VLOOKUP(E733,[5]SKU!I:X,16,FALSE)</f>
        <v>3304.99.30</v>
      </c>
    </row>
    <row r="734" spans="1:37">
      <c r="A734" s="18" t="str">
        <f>[5]SKU!AC736</f>
        <v>Nivea</v>
      </c>
      <c r="B734" s="18" t="str">
        <f>[5]SKU!AE736</f>
        <v>Nivea Body</v>
      </c>
      <c r="C734" s="18" t="str">
        <f>[5]SKU!AJ736</f>
        <v>Body Beauty</v>
      </c>
      <c r="D734" s="18" t="str">
        <f>[5]SKU!G736</f>
        <v>NBO Instant Glow Lotion 200ml</v>
      </c>
      <c r="E734" s="19" t="str">
        <f>[5]SKU!I736</f>
        <v>89135-04800-15</v>
      </c>
      <c r="F734" s="19" t="str">
        <f>[5]SKU!J736</f>
        <v>98929-04800-42</v>
      </c>
      <c r="G734" s="18" t="str">
        <f>[5]SKU!K736</f>
        <v>NBO Instant White Firming Body Lotion SPF 15 200ml</v>
      </c>
      <c r="H734" s="18" t="str">
        <f>IF([5]SKU!L736="R","Regular",
IF([5]SKU!L736="P","Promo",
IF([5]SKU!L736="S","Sample",
IF([5]SKU!L736="V","VAS",""))))</f>
        <v>Regular</v>
      </c>
      <c r="I734" s="18" t="str">
        <f>IF([5]SKU!QC736="A","Active",
IF([5]SKU!QC736="D","Discontinue",
IF([5]SKU!QC736="N","NPD","")))</f>
        <v>Active</v>
      </c>
      <c r="J734" s="18" t="str">
        <f>VLOOKUP(IFERROR(VLOOKUP(E734,'[5]Material Status'!A:I,9,0),""),'[5]Material Status'!U:W,3,0)</f>
        <v>Inactive</v>
      </c>
      <c r="K734" s="20" t="str">
        <f>IFERROR(VLOOKUP(E734,'[5]LOG Data SAP'!$D:$AO,11,0),
IF(D734=D733,K733,""))</f>
        <v>8999777008543</v>
      </c>
      <c r="L734" s="20" t="str">
        <f>IFERROR(VLOOKUP(E734,'[5]LOG Data SAP'!$D:$AO,13,0),
IF(D734=D733,L733,""))</f>
        <v/>
      </c>
      <c r="M734" s="20" t="str">
        <f>IFERROR(VLOOKUP(E734,'[5]LOG Data SAP'!$D:$AO,15,0),
IF(D734=D733,M733,""))</f>
        <v>8999777008550</v>
      </c>
      <c r="N734" s="21">
        <f>[5]SKU!VH736</f>
        <v>900</v>
      </c>
      <c r="O734" s="22">
        <f>[5]SKU!VN736</f>
        <v>25550</v>
      </c>
      <c r="P734" s="23">
        <f>[5]SKU!VO736</f>
        <v>45383</v>
      </c>
      <c r="Q734" s="24">
        <f>IFERROR(_xlfn.NUMBERVALUE(VLOOKUP(E734,'[5]LOG Data SAP'!$D:$M,9,0)),
IF(D734=D733,Q733,""))</f>
        <v>0</v>
      </c>
      <c r="R734" s="24">
        <f>IFERROR(_xlfn.NUMBERVALUE(VLOOKUP(E734,'[5]LOG Data SAP'!$D:$M,10,0)),
IF(D734=D733,R733,""))</f>
        <v>24</v>
      </c>
      <c r="S734" s="24">
        <f t="shared" si="44"/>
        <v>0</v>
      </c>
      <c r="T734" s="25">
        <f>IFERROR(VLOOKUP($E734,'[5]LOG Data SAP'!$D:$V,17,0)/10,
IF(D734=D733,T733,""))</f>
        <v>6</v>
      </c>
      <c r="U734" s="25">
        <f>IFERROR(VLOOKUP($E734,'[5]LOG Data SAP'!$D:$V,18,0)/10,
IF(D734=D733,U733,""))</f>
        <v>3.7</v>
      </c>
      <c r="V734" s="25">
        <f>IFERROR(VLOOKUP($E734,'[5]LOG Data SAP'!$D:$V,19,0)/10,
IF(D734=D733,V733,""))</f>
        <v>18</v>
      </c>
      <c r="W734" s="25">
        <f>IFERROR(VLOOKUP($E734,'[5]LOG Data SAP'!$D:$AO,21,0)/10,
IF(D734=D733,W733,""))</f>
        <v>0</v>
      </c>
      <c r="X734" s="25">
        <f>IFERROR(VLOOKUP($E734,'[5]LOG Data SAP'!$D:$AO,22,0)/10,
IF(D734=D733,X733,""))</f>
        <v>0</v>
      </c>
      <c r="Y734" s="25">
        <f>IFERROR(VLOOKUP($E734,'[5]LOG Data SAP'!$D:$AO,23,0)/10,
IF(D734=D733,Y733,""))</f>
        <v>0</v>
      </c>
      <c r="Z734" s="25">
        <f>IFERROR(VLOOKUP($E734,'[5]LOG Data SAP'!$D:$AO,25,0)/10,
IF(D734=D733,Z733,""))</f>
        <v>24.5</v>
      </c>
      <c r="AA734" s="25">
        <f>IFERROR(VLOOKUP($E734,'[5]LOG Data SAP'!$D:$AO,26,0)/10,
IF(D734=D733,AA733,""))</f>
        <v>22.6</v>
      </c>
      <c r="AB734" s="25">
        <f>IFERROR(VLOOKUP($E734,'[5]LOG Data SAP'!$D:$AO,27,0)/10,
IF(D734=D733,AB733,""))</f>
        <v>19.7</v>
      </c>
      <c r="AC734" s="26">
        <f>IFERROR(VLOOKUP($E734,'[5]LOG Data SAP'!$D:$AO,29,0)/IF(VLOOKUP($E734,'[5]LOG Data SAP'!$D:$AO,30,0)="G",1000,1),
IF(D734=D733,AC733,""))</f>
        <v>0.23096</v>
      </c>
      <c r="AD734" s="26">
        <f>IFERROR(VLOOKUP($E734,'[5]LOG Data SAP'!$D:$AO,31,0)/IF(VLOOKUP($E734,'[5]LOG Data SAP'!$D:$AO,32,0)="G",1000,1),
IF(D734=D733,AD733,""))</f>
        <v>0</v>
      </c>
      <c r="AE734" s="26">
        <f>IFERROR(VLOOKUP($E734,'[5]LOG Data SAP'!$D:$AO,33,0)/IF(VLOOKUP($E734,'[5]LOG Data SAP'!$D:$AO,34,0)="G",1000,1),
IF(D734=D733,AE733,""))</f>
        <v>5.7359999999999998</v>
      </c>
      <c r="AF734" s="27">
        <f t="shared" si="45"/>
        <v>399.6</v>
      </c>
      <c r="AG734" s="27" t="str">
        <f t="shared" si="46"/>
        <v/>
      </c>
      <c r="AH734" s="28">
        <f t="shared" si="47"/>
        <v>1.0907890000000002E-2</v>
      </c>
      <c r="AI734" s="18" t="str">
        <f>IFERROR(VLOOKUP(E734,'[5]LOG Data SAP'!$D:$E,2,0),IF(D734=D733,AI733,""))</f>
        <v>NBODY WHT LTN SPF15 200ML</v>
      </c>
      <c r="AJ734" s="20" t="str">
        <f>IFERROR([5]SKU!VI736,IF(D734=D733,AJ733,""))</f>
        <v>89135</v>
      </c>
      <c r="AK734" s="18" t="str">
        <f>VLOOKUP(E734,[5]SKU!I:X,16,FALSE)</f>
        <v>3304.99.30</v>
      </c>
    </row>
    <row r="735" spans="1:37">
      <c r="A735" s="18" t="str">
        <f>[5]SKU!AC737</f>
        <v>Nivea</v>
      </c>
      <c r="B735" s="18" t="str">
        <f>[5]SKU!AE737</f>
        <v>Nivea Body</v>
      </c>
      <c r="C735" s="18" t="str">
        <f>[5]SKU!AJ737</f>
        <v>Body Beauty</v>
      </c>
      <c r="D735" s="18" t="str">
        <f>[5]SKU!G737</f>
        <v>NBO Instant Glow Lotion 200ml</v>
      </c>
      <c r="E735" s="19" t="str">
        <f>[5]SKU!I737</f>
        <v>48330-00122-00</v>
      </c>
      <c r="F735" s="19" t="str">
        <f>[5]SKU!J737</f>
        <v>98929-04800-42</v>
      </c>
      <c r="G735" s="18" t="str">
        <f>[5]SKU!K737</f>
        <v>NBO Inst Wht Firm 200 + NDEO RO HS 25</v>
      </c>
      <c r="H735" s="18" t="str">
        <f>IF([5]SKU!L737="R","Regular",
IF([5]SKU!L737="P","Promo",
IF([5]SKU!L737="S","Sample",
IF([5]SKU!L737="V","VAS",""))))</f>
        <v>Regular</v>
      </c>
      <c r="I735" s="18" t="str">
        <f>IF([5]SKU!QC737="A","Active",
IF([5]SKU!QC737="D","Discontinue",
IF([5]SKU!QC737="N","NPD","")))</f>
        <v>Active</v>
      </c>
      <c r="J735" s="18" t="str">
        <f>VLOOKUP(IFERROR(VLOOKUP(E735,'[5]Material Status'!A:I,9,0),""),'[5]Material Status'!U:W,3,0)</f>
        <v>Inactive</v>
      </c>
      <c r="K735" s="20" t="str">
        <f>IFERROR(VLOOKUP(E735,'[5]LOG Data SAP'!$D:$AO,11,0),
IF(D735=D734,K734,""))</f>
        <v/>
      </c>
      <c r="L735" s="20" t="str">
        <f>IFERROR(VLOOKUP(E735,'[5]LOG Data SAP'!$D:$AO,13,0),
IF(D735=D734,L734,""))</f>
        <v/>
      </c>
      <c r="M735" s="20" t="str">
        <f>IFERROR(VLOOKUP(E735,'[5]LOG Data SAP'!$D:$AO,15,0),
IF(D735=D734,M734,""))</f>
        <v/>
      </c>
      <c r="N735" s="21">
        <f>[5]SKU!VH737</f>
        <v>900</v>
      </c>
      <c r="O735" s="22">
        <f>[5]SKU!VN737</f>
        <v>25550</v>
      </c>
      <c r="P735" s="23">
        <f>[5]SKU!VO737</f>
        <v>45383</v>
      </c>
      <c r="Q735" s="24">
        <f>IFERROR(_xlfn.NUMBERVALUE(VLOOKUP(E735,'[5]LOG Data SAP'!$D:$M,9,0)),
IF(D735=D734,Q734,""))</f>
        <v>0</v>
      </c>
      <c r="R735" s="24">
        <f>IFERROR(_xlfn.NUMBERVALUE(VLOOKUP(E735,'[5]LOG Data SAP'!$D:$M,10,0)),
IF(D735=D734,R734,""))</f>
        <v>24</v>
      </c>
      <c r="S735" s="24">
        <f t="shared" si="44"/>
        <v>0</v>
      </c>
      <c r="T735" s="25">
        <f>IFERROR(VLOOKUP($E735,'[5]LOG Data SAP'!$D:$V,17,0)/10,
IF(D735=D734,T734,""))</f>
        <v>6</v>
      </c>
      <c r="U735" s="25">
        <f>IFERROR(VLOOKUP($E735,'[5]LOG Data SAP'!$D:$V,18,0)/10,
IF(D735=D734,U734,""))</f>
        <v>7.5</v>
      </c>
      <c r="V735" s="25">
        <f>IFERROR(VLOOKUP($E735,'[5]LOG Data SAP'!$D:$V,19,0)/10,
IF(D735=D734,V734,""))</f>
        <v>18</v>
      </c>
      <c r="W735" s="25">
        <f>IFERROR(VLOOKUP($E735,'[5]LOG Data SAP'!$D:$AO,21,0)/10,
IF(D735=D734,W734,""))</f>
        <v>0</v>
      </c>
      <c r="X735" s="25">
        <f>IFERROR(VLOOKUP($E735,'[5]LOG Data SAP'!$D:$AO,22,0)/10,
IF(D735=D734,X734,""))</f>
        <v>0</v>
      </c>
      <c r="Y735" s="25">
        <f>IFERROR(VLOOKUP($E735,'[5]LOG Data SAP'!$D:$AO,23,0)/10,
IF(D735=D734,Y734,""))</f>
        <v>0</v>
      </c>
      <c r="Z735" s="25">
        <f>IFERROR(VLOOKUP($E735,'[5]LOG Data SAP'!$D:$AO,25,0)/10,
IF(D735=D734,Z734,""))</f>
        <v>34.6</v>
      </c>
      <c r="AA735" s="25">
        <f>IFERROR(VLOOKUP($E735,'[5]LOG Data SAP'!$D:$AO,26,0)/10,
IF(D735=D734,AA734,""))</f>
        <v>30.5</v>
      </c>
      <c r="AB735" s="25">
        <f>IFERROR(VLOOKUP($E735,'[5]LOG Data SAP'!$D:$AO,27,0)/10,
IF(D735=D734,AB734,""))</f>
        <v>20.100000000000001</v>
      </c>
      <c r="AC735" s="26">
        <f>IFERROR(VLOOKUP($E735,'[5]LOG Data SAP'!$D:$AO,29,0)/IF(VLOOKUP($E735,'[5]LOG Data SAP'!$D:$AO,30,0)="G",1000,1),
IF(D735=D734,AC734,""))</f>
        <v>0.34599999999999997</v>
      </c>
      <c r="AD735" s="26">
        <f>IFERROR(VLOOKUP($E735,'[5]LOG Data SAP'!$D:$AO,31,0)/IF(VLOOKUP($E735,'[5]LOG Data SAP'!$D:$AO,32,0)="G",1000,1),
IF(D735=D734,AD734,""))</f>
        <v>0</v>
      </c>
      <c r="AE735" s="26">
        <f>IFERROR(VLOOKUP($E735,'[5]LOG Data SAP'!$D:$AO,33,0)/IF(VLOOKUP($E735,'[5]LOG Data SAP'!$D:$AO,34,0)="G",1000,1),
IF(D735=D734,AE734,""))</f>
        <v>8.6760000000000002</v>
      </c>
      <c r="AF735" s="27">
        <f t="shared" si="45"/>
        <v>810</v>
      </c>
      <c r="AG735" s="27" t="str">
        <f t="shared" si="46"/>
        <v/>
      </c>
      <c r="AH735" s="28">
        <f t="shared" si="47"/>
        <v>2.1211529999999999E-2</v>
      </c>
      <c r="AI735" s="18" t="str">
        <f>IFERROR(VLOOKUP(E735,'[5]LOG Data SAP'!$D:$E,2,0),IF(D735=D734,AI734,""))</f>
        <v>NBL INST WHT 200ML+NDEO HAPPY SHV 25ML</v>
      </c>
      <c r="AJ735" s="20" t="str">
        <f>IFERROR([5]SKU!VI737,IF(D735=D734,AJ734,""))</f>
        <v>89135</v>
      </c>
      <c r="AK735" s="18" t="str">
        <f>VLOOKUP(E735,[5]SKU!I:X,16,FALSE)</f>
        <v>3304.99.30</v>
      </c>
    </row>
    <row r="736" spans="1:37">
      <c r="A736" s="18" t="str">
        <f>[5]SKU!AC738</f>
        <v>Nivea</v>
      </c>
      <c r="B736" s="18" t="str">
        <f>[5]SKU!AE738</f>
        <v>Nivea Body</v>
      </c>
      <c r="C736" s="18" t="str">
        <f>[5]SKU!AJ738</f>
        <v>Body Beauty</v>
      </c>
      <c r="D736" s="18" t="str">
        <f>[5]SKU!G738</f>
        <v>NBO Instant Glow Lotion 400ml</v>
      </c>
      <c r="E736" s="19" t="str">
        <f>[5]SKU!I738</f>
        <v>89137-04800-37</v>
      </c>
      <c r="F736" s="19" t="str">
        <f>[5]SKU!J738</f>
        <v>89137-04800-37</v>
      </c>
      <c r="G736" s="18" t="str">
        <f>[5]SKU!K738</f>
        <v>NIVEA Extra White Instant Glow SPF15 Body Lotion 400ml</v>
      </c>
      <c r="H736" s="18" t="str">
        <f>IF([5]SKU!L738="R","Regular",
IF([5]SKU!L738="P","Promo",
IF([5]SKU!L738="S","Sample",
IF([5]SKU!L738="V","VAS",""))))</f>
        <v>Regular</v>
      </c>
      <c r="I736" s="18" t="str">
        <f>IF([5]SKU!QC738="A","Active",
IF([5]SKU!QC738="D","Discontinue",
IF([5]SKU!QC738="N","NPD","")))</f>
        <v>Discontinue</v>
      </c>
      <c r="J736" s="18" t="str">
        <f>VLOOKUP(IFERROR(VLOOKUP(E736,'[5]Material Status'!A:I,9,0),""),'[5]Material Status'!U:W,3,0)</f>
        <v>Inactive</v>
      </c>
      <c r="K736" s="20" t="str">
        <f>IFERROR(VLOOKUP(E736,'[5]LOG Data SAP'!$D:$AO,11,0),
IF(D736=D735,K735,""))</f>
        <v>8999777008567</v>
      </c>
      <c r="L736" s="20" t="str">
        <f>IFERROR(VLOOKUP(E736,'[5]LOG Data SAP'!$D:$AO,13,0),
IF(D736=D735,L735,""))</f>
        <v/>
      </c>
      <c r="M736" s="20" t="str">
        <f>IFERROR(VLOOKUP(E736,'[5]LOG Data SAP'!$D:$AO,15,0),
IF(D736=D735,M735,""))</f>
        <v>8999777008574</v>
      </c>
      <c r="N736" s="21">
        <f>[5]SKU!VH738</f>
        <v>1095</v>
      </c>
      <c r="O736" s="22">
        <f>[5]SKU!VN738</f>
        <v>39700</v>
      </c>
      <c r="P736" s="23">
        <f>[5]SKU!VO738</f>
        <v>45383</v>
      </c>
      <c r="Q736" s="24">
        <f>IFERROR(_xlfn.NUMBERVALUE(VLOOKUP(E736,'[5]LOG Data SAP'!$D:$M,9,0)),
IF(D736=D735,Q735,""))</f>
        <v>0</v>
      </c>
      <c r="R736" s="24">
        <f>IFERROR(_xlfn.NUMBERVALUE(VLOOKUP(E736,'[5]LOG Data SAP'!$D:$M,10,0)),
IF(D736=D735,R735,""))</f>
        <v>12</v>
      </c>
      <c r="S736" s="24">
        <f t="shared" si="44"/>
        <v>0</v>
      </c>
      <c r="T736" s="25">
        <f>IFERROR(VLOOKUP($E736,'[5]LOG Data SAP'!$D:$V,17,0)/10,
IF(D736=D735,T735,""))</f>
        <v>7.4</v>
      </c>
      <c r="U736" s="25">
        <f>IFERROR(VLOOKUP($E736,'[5]LOG Data SAP'!$D:$V,18,0)/10,
IF(D736=D735,U735,""))</f>
        <v>4.8</v>
      </c>
      <c r="V736" s="25">
        <f>IFERROR(VLOOKUP($E736,'[5]LOG Data SAP'!$D:$V,19,0)/10,
IF(D736=D735,V735,""))</f>
        <v>22.1</v>
      </c>
      <c r="W736" s="25">
        <f>IFERROR(VLOOKUP($E736,'[5]LOG Data SAP'!$D:$AO,21,0)/10,
IF(D736=D735,W735,""))</f>
        <v>0</v>
      </c>
      <c r="X736" s="25">
        <f>IFERROR(VLOOKUP($E736,'[5]LOG Data SAP'!$D:$AO,22,0)/10,
IF(D736=D735,X735,""))</f>
        <v>0</v>
      </c>
      <c r="Y736" s="25">
        <f>IFERROR(VLOOKUP($E736,'[5]LOG Data SAP'!$D:$AO,23,0)/10,
IF(D736=D735,Y735,""))</f>
        <v>0</v>
      </c>
      <c r="Z736" s="25">
        <f>IFERROR(VLOOKUP($E736,'[5]LOG Data SAP'!$D:$AO,25,0)/10,
IF(D736=D735,Z735,""))</f>
        <v>30.3</v>
      </c>
      <c r="AA736" s="25">
        <f>IFERROR(VLOOKUP($E736,'[5]LOG Data SAP'!$D:$AO,26,0)/10,
IF(D736=D735,AA735,""))</f>
        <v>16.100000000000001</v>
      </c>
      <c r="AB736" s="25">
        <f>IFERROR(VLOOKUP($E736,'[5]LOG Data SAP'!$D:$AO,27,0)/10,
IF(D736=D735,AB735,""))</f>
        <v>24.1</v>
      </c>
      <c r="AC736" s="26">
        <f>IFERROR(VLOOKUP($E736,'[5]LOG Data SAP'!$D:$AO,29,0)/IF(VLOOKUP($E736,'[5]LOG Data SAP'!$D:$AO,30,0)="G",1000,1),
IF(D736=D735,AC735,""))</f>
        <v>0.46011000000000002</v>
      </c>
      <c r="AD736" s="26">
        <f>IFERROR(VLOOKUP($E736,'[5]LOG Data SAP'!$D:$AO,31,0)/IF(VLOOKUP($E736,'[5]LOG Data SAP'!$D:$AO,32,0)="G",1000,1),
IF(D736=D735,AD735,""))</f>
        <v>0</v>
      </c>
      <c r="AE736" s="26">
        <f>IFERROR(VLOOKUP($E736,'[5]LOG Data SAP'!$D:$AO,33,0)/IF(VLOOKUP($E736,'[5]LOG Data SAP'!$D:$AO,34,0)="G",1000,1),
IF(D736=D735,AE735,""))</f>
        <v>5.7169999999999996</v>
      </c>
      <c r="AF736" s="27">
        <f t="shared" si="45"/>
        <v>784.99200000000008</v>
      </c>
      <c r="AG736" s="27" t="str">
        <f t="shared" si="46"/>
        <v/>
      </c>
      <c r="AH736" s="28">
        <f t="shared" si="47"/>
        <v>1.1756703000000002E-2</v>
      </c>
      <c r="AI736" s="18" t="str">
        <f>IFERROR(VLOOKUP(E736,'[5]LOG Data SAP'!$D:$E,2,0),IF(D736=D735,AI735,""))</f>
        <v>NBODY WHT LTN SPF15 400ML</v>
      </c>
      <c r="AJ736" s="20" t="str">
        <f>IFERROR([5]SKU!VI738,IF(D736=D735,AJ735,""))</f>
        <v>89137</v>
      </c>
      <c r="AK736" s="18" t="str">
        <f>VLOOKUP(E736,[5]SKU!I:X,16,FALSE)</f>
        <v>3304.99.30</v>
      </c>
    </row>
    <row r="737" spans="1:37">
      <c r="A737" s="18" t="str">
        <f>[5]SKU!AC739</f>
        <v>Nivea</v>
      </c>
      <c r="B737" s="18" t="str">
        <f>[5]SKU!AE739</f>
        <v>Nivea Body</v>
      </c>
      <c r="C737" s="18" t="str">
        <f>[5]SKU!AJ739</f>
        <v>Body Beauty</v>
      </c>
      <c r="D737" s="18" t="str">
        <f>[5]SKU!G739</f>
        <v>NBO Instant Glow Lotion 400ml</v>
      </c>
      <c r="E737" s="19" t="str">
        <f>[5]SKU!I739</f>
        <v>89137-04800-15</v>
      </c>
      <c r="F737" s="19" t="str">
        <f>[5]SKU!J739</f>
        <v>89137-04800-37</v>
      </c>
      <c r="G737" s="18" t="str">
        <f>[5]SKU!K739</f>
        <v>NBO Instant White Firming Body Lotion SPF 15 400ml</v>
      </c>
      <c r="H737" s="18" t="str">
        <f>IF([5]SKU!L739="R","Regular",
IF([5]SKU!L739="P","Promo",
IF([5]SKU!L739="S","Sample",
IF([5]SKU!L739="V","VAS",""))))</f>
        <v>Regular</v>
      </c>
      <c r="I737" s="18" t="str">
        <f>IF([5]SKU!QC739="A","Active",
IF([5]SKU!QC739="D","Discontinue",
IF([5]SKU!QC739="N","NPD","")))</f>
        <v>Discontinue</v>
      </c>
      <c r="J737" s="18" t="str">
        <f>VLOOKUP(IFERROR(VLOOKUP(E737,'[5]Material Status'!A:I,9,0),""),'[5]Material Status'!U:W,3,0)</f>
        <v>Inactive</v>
      </c>
      <c r="K737" s="20" t="str">
        <f>IFERROR(VLOOKUP(E737,'[5]LOG Data SAP'!$D:$AO,11,0),
IF(D737=D736,K736,""))</f>
        <v>8999777008567</v>
      </c>
      <c r="L737" s="20" t="str">
        <f>IFERROR(VLOOKUP(E737,'[5]LOG Data SAP'!$D:$AO,13,0),
IF(D737=D736,L736,""))</f>
        <v/>
      </c>
      <c r="M737" s="20" t="str">
        <f>IFERROR(VLOOKUP(E737,'[5]LOG Data SAP'!$D:$AO,15,0),
IF(D737=D736,M736,""))</f>
        <v>8999777008574</v>
      </c>
      <c r="N737" s="21">
        <f>[5]SKU!VH739</f>
        <v>900</v>
      </c>
      <c r="O737" s="22">
        <f>[5]SKU!VN739</f>
        <v>39700</v>
      </c>
      <c r="P737" s="23">
        <f>[5]SKU!VO739</f>
        <v>45383</v>
      </c>
      <c r="Q737" s="24">
        <f>IFERROR(_xlfn.NUMBERVALUE(VLOOKUP(E737,'[5]LOG Data SAP'!$D:$M,9,0)),
IF(D737=D736,Q736,""))</f>
        <v>0</v>
      </c>
      <c r="R737" s="24">
        <f>IFERROR(_xlfn.NUMBERVALUE(VLOOKUP(E737,'[5]LOG Data SAP'!$D:$M,10,0)),
IF(D737=D736,R736,""))</f>
        <v>12</v>
      </c>
      <c r="S737" s="24">
        <f t="shared" si="44"/>
        <v>0</v>
      </c>
      <c r="T737" s="25">
        <f>IFERROR(VLOOKUP($E737,'[5]LOG Data SAP'!$D:$V,17,0)/10,
IF(D737=D736,T736,""))</f>
        <v>7.4</v>
      </c>
      <c r="U737" s="25">
        <f>IFERROR(VLOOKUP($E737,'[5]LOG Data SAP'!$D:$V,18,0)/10,
IF(D737=D736,U736,""))</f>
        <v>4.8</v>
      </c>
      <c r="V737" s="25">
        <f>IFERROR(VLOOKUP($E737,'[5]LOG Data SAP'!$D:$V,19,0)/10,
IF(D737=D736,V736,""))</f>
        <v>22.1</v>
      </c>
      <c r="W737" s="25">
        <f>IFERROR(VLOOKUP($E737,'[5]LOG Data SAP'!$D:$AO,21,0)/10,
IF(D737=D736,W736,""))</f>
        <v>0</v>
      </c>
      <c r="X737" s="25">
        <f>IFERROR(VLOOKUP($E737,'[5]LOG Data SAP'!$D:$AO,22,0)/10,
IF(D737=D736,X736,""))</f>
        <v>0</v>
      </c>
      <c r="Y737" s="25">
        <f>IFERROR(VLOOKUP($E737,'[5]LOG Data SAP'!$D:$AO,23,0)/10,
IF(D737=D736,Y736,""))</f>
        <v>0</v>
      </c>
      <c r="Z737" s="25">
        <f>IFERROR(VLOOKUP($E737,'[5]LOG Data SAP'!$D:$AO,25,0)/10,
IF(D737=D736,Z736,""))</f>
        <v>30.3</v>
      </c>
      <c r="AA737" s="25">
        <f>IFERROR(VLOOKUP($E737,'[5]LOG Data SAP'!$D:$AO,26,0)/10,
IF(D737=D736,AA736,""))</f>
        <v>16.100000000000001</v>
      </c>
      <c r="AB737" s="25">
        <f>IFERROR(VLOOKUP($E737,'[5]LOG Data SAP'!$D:$AO,27,0)/10,
IF(D737=D736,AB736,""))</f>
        <v>24.1</v>
      </c>
      <c r="AC737" s="26">
        <f>IFERROR(VLOOKUP($E737,'[5]LOG Data SAP'!$D:$AO,29,0)/IF(VLOOKUP($E737,'[5]LOG Data SAP'!$D:$AO,30,0)="G",1000,1),
IF(D737=D736,AC736,""))</f>
        <v>0.46458999999999995</v>
      </c>
      <c r="AD737" s="26">
        <f>IFERROR(VLOOKUP($E737,'[5]LOG Data SAP'!$D:$AO,31,0)/IF(VLOOKUP($E737,'[5]LOG Data SAP'!$D:$AO,32,0)="G",1000,1),
IF(D737=D736,AD736,""))</f>
        <v>0</v>
      </c>
      <c r="AE737" s="26">
        <f>IFERROR(VLOOKUP($E737,'[5]LOG Data SAP'!$D:$AO,33,0)/IF(VLOOKUP($E737,'[5]LOG Data SAP'!$D:$AO,34,0)="G",1000,1),
IF(D737=D736,AE736,""))</f>
        <v>5.7709999999999999</v>
      </c>
      <c r="AF737" s="27">
        <f t="shared" si="45"/>
        <v>784.99200000000008</v>
      </c>
      <c r="AG737" s="27" t="str">
        <f t="shared" si="46"/>
        <v/>
      </c>
      <c r="AH737" s="28">
        <f t="shared" si="47"/>
        <v>1.1756703000000002E-2</v>
      </c>
      <c r="AI737" s="18" t="str">
        <f>IFERROR(VLOOKUP(E737,'[5]LOG Data SAP'!$D:$E,2,0),IF(D737=D736,AI736,""))</f>
        <v>NBODY WHT LTN SPF15 400ML</v>
      </c>
      <c r="AJ737" s="20" t="str">
        <f>IFERROR([5]SKU!VI739,IF(D737=D736,AJ736,""))</f>
        <v>89137</v>
      </c>
      <c r="AK737" s="18" t="str">
        <f>VLOOKUP(E737,[5]SKU!I:X,16,FALSE)</f>
        <v>3304.99.30</v>
      </c>
    </row>
    <row r="738" spans="1:37">
      <c r="A738" s="18" t="str">
        <f>[5]SKU!AC740</f>
        <v>Nivea</v>
      </c>
      <c r="B738" s="18" t="str">
        <f>[5]SKU!AE740</f>
        <v>Nivea Body</v>
      </c>
      <c r="C738" s="18" t="str">
        <f>[5]SKU!AJ740</f>
        <v>Body Beauty</v>
      </c>
      <c r="D738" s="18" t="str">
        <f>[5]SKU!G740</f>
        <v>NBO Radiant &amp; Smooth Lotion 100ml</v>
      </c>
      <c r="E738" s="19" t="str">
        <f>[5]SKU!I740</f>
        <v>88357-04800-42</v>
      </c>
      <c r="F738" s="19" t="str">
        <f>[5]SKU!J740</f>
        <v>88357-04800-42</v>
      </c>
      <c r="G738" s="18" t="str">
        <f>[5]SKU!K740</f>
        <v>NIVEA Extra Bright Radiant &amp; Smooth Body Lotion 100ml</v>
      </c>
      <c r="H738" s="18" t="str">
        <f>IF([5]SKU!L740="R","Regular",
IF([5]SKU!L740="P","Promo",
IF([5]SKU!L740="S","Sample",
IF([5]SKU!L740="V","VAS",""))))</f>
        <v>Regular</v>
      </c>
      <c r="I738" s="18" t="str">
        <f>IF([5]SKU!QC740="A","Active",
IF([5]SKU!QC740="D","Discontinue",
IF([5]SKU!QC740="N","NPD","")))</f>
        <v>Active</v>
      </c>
      <c r="J738" s="18" t="str">
        <f>VLOOKUP(IFERROR(VLOOKUP(E738,'[5]Material Status'!A:I,9,0),""),'[5]Material Status'!U:W,3,0)</f>
        <v>Active</v>
      </c>
      <c r="K738" s="20" t="str">
        <f>IFERROR(VLOOKUP(E738,'[5]LOG Data SAP'!$D:$AO,11,0),
IF(D738=D737,K737,""))</f>
        <v>8999777000042</v>
      </c>
      <c r="L738" s="20" t="str">
        <f>IFERROR(VLOOKUP(E738,'[5]LOG Data SAP'!$D:$AO,13,0),
IF(D738=D737,L737,""))</f>
        <v/>
      </c>
      <c r="M738" s="20" t="str">
        <f>IFERROR(VLOOKUP(E738,'[5]LOG Data SAP'!$D:$AO,15,0),
IF(D738=D737,M737,""))</f>
        <v>8999777008765</v>
      </c>
      <c r="N738" s="21">
        <f>[5]SKU!VH740</f>
        <v>1095</v>
      </c>
      <c r="O738" s="22">
        <f>[5]SKU!VN740</f>
        <v>15230</v>
      </c>
      <c r="P738" s="23">
        <f>[5]SKU!VO740</f>
        <v>45383</v>
      </c>
      <c r="Q738" s="24">
        <f>IFERROR(_xlfn.NUMBERVALUE(VLOOKUP(E738,'[5]LOG Data SAP'!$D:$M,9,0)),
IF(D738=D737,Q737,""))</f>
        <v>0</v>
      </c>
      <c r="R738" s="24">
        <f>IFERROR(_xlfn.NUMBERVALUE(VLOOKUP(E738,'[5]LOG Data SAP'!$D:$M,10,0)),
IF(D738=D737,R737,""))</f>
        <v>48</v>
      </c>
      <c r="S738" s="24">
        <f t="shared" si="44"/>
        <v>0</v>
      </c>
      <c r="T738" s="25">
        <f>IFERROR(VLOOKUP($E738,'[5]LOG Data SAP'!$D:$V,17,0)/10,
IF(D738=D737,T737,""))</f>
        <v>5.4</v>
      </c>
      <c r="U738" s="25">
        <f>IFERROR(VLOOKUP($E738,'[5]LOG Data SAP'!$D:$V,18,0)/10,
IF(D738=D737,U737,""))</f>
        <v>3.1</v>
      </c>
      <c r="V738" s="25">
        <f>IFERROR(VLOOKUP($E738,'[5]LOG Data SAP'!$D:$V,19,0)/10,
IF(D738=D737,V737,""))</f>
        <v>15</v>
      </c>
      <c r="W738" s="25">
        <f>IFERROR(VLOOKUP($E738,'[5]LOG Data SAP'!$D:$AO,21,0)/10,
IF(D738=D737,W737,""))</f>
        <v>0</v>
      </c>
      <c r="X738" s="25">
        <f>IFERROR(VLOOKUP($E738,'[5]LOG Data SAP'!$D:$AO,22,0)/10,
IF(D738=D737,X737,""))</f>
        <v>0</v>
      </c>
      <c r="Y738" s="25">
        <f>IFERROR(VLOOKUP($E738,'[5]LOG Data SAP'!$D:$AO,23,0)/10,
IF(D738=D737,Y737,""))</f>
        <v>0</v>
      </c>
      <c r="Z738" s="25">
        <f>IFERROR(VLOOKUP($E738,'[5]LOG Data SAP'!$D:$AO,25,0)/10,
IF(D738=D737,Z737,""))</f>
        <v>38.1</v>
      </c>
      <c r="AA738" s="25">
        <f>IFERROR(VLOOKUP($E738,'[5]LOG Data SAP'!$D:$AO,26,0)/10,
IF(D738=D737,AA737,""))</f>
        <v>22.8</v>
      </c>
      <c r="AB738" s="25">
        <f>IFERROR(VLOOKUP($E738,'[5]LOG Data SAP'!$D:$AO,27,0)/10,
IF(D738=D737,AB737,""))</f>
        <v>16.5</v>
      </c>
      <c r="AC738" s="26">
        <f>IFERROR(VLOOKUP($E738,'[5]LOG Data SAP'!$D:$AO,29,0)/IF(VLOOKUP($E738,'[5]LOG Data SAP'!$D:$AO,30,0)="G",1000,1),
IF(D738=D737,AC737,""))</f>
        <v>0.11899999999999999</v>
      </c>
      <c r="AD738" s="26">
        <f>IFERROR(VLOOKUP($E738,'[5]LOG Data SAP'!$D:$AO,31,0)/IF(VLOOKUP($E738,'[5]LOG Data SAP'!$D:$AO,32,0)="G",1000,1),
IF(D738=D737,AD737,""))</f>
        <v>0</v>
      </c>
      <c r="AE738" s="26">
        <f>IFERROR(VLOOKUP($E738,'[5]LOG Data SAP'!$D:$AO,33,0)/IF(VLOOKUP($E738,'[5]LOG Data SAP'!$D:$AO,34,0)="G",1000,1),
IF(D738=D737,AE737,""))</f>
        <v>5.9690000000000003</v>
      </c>
      <c r="AF738" s="27">
        <f t="shared" si="45"/>
        <v>251.10000000000002</v>
      </c>
      <c r="AG738" s="27" t="str">
        <f t="shared" si="46"/>
        <v/>
      </c>
      <c r="AH738" s="28">
        <f t="shared" si="47"/>
        <v>1.4333220000000001E-2</v>
      </c>
      <c r="AI738" s="18" t="str">
        <f>IFERROR(VLOOKUP(E738,'[5]LOG Data SAP'!$D:$E,2,0),IF(D738=D737,AI737,""))</f>
        <v>NBODY XTR_BRG RDN&amp;SMT_LTN 100ML</v>
      </c>
      <c r="AJ738" s="20" t="str">
        <f>IFERROR([5]SKU!VI740,IF(D738=D737,AJ737,""))</f>
        <v>88357</v>
      </c>
      <c r="AK738" s="18" t="str">
        <f>VLOOKUP(E738,[5]SKU!I:X,16,FALSE)</f>
        <v>3304.99.30</v>
      </c>
    </row>
    <row r="739" spans="1:37">
      <c r="A739" s="18" t="str">
        <f>[5]SKU!AC741</f>
        <v>Nivea</v>
      </c>
      <c r="B739" s="18" t="str">
        <f>[5]SKU!AE741</f>
        <v>Nivea Body</v>
      </c>
      <c r="C739" s="18" t="str">
        <f>[5]SKU!AJ741</f>
        <v>Body Beauty</v>
      </c>
      <c r="D739" s="18" t="str">
        <f>[5]SKU!G741</f>
        <v>NBO Radiant &amp; Smooth Lotion 100ml</v>
      </c>
      <c r="E739" s="19" t="str">
        <f>[5]SKU!I741</f>
        <v>88357-04800-37</v>
      </c>
      <c r="F739" s="19" t="str">
        <f>[5]SKU!J741</f>
        <v>88357-04800-42</v>
      </c>
      <c r="G739" s="18" t="str">
        <f>[5]SKU!K741</f>
        <v>NIVEA Extra White Radiant &amp; Smooth Body Lotion 100ml</v>
      </c>
      <c r="H739" s="18" t="str">
        <f>IF([5]SKU!L741="R","Regular",
IF([5]SKU!L741="P","Promo",
IF([5]SKU!L741="S","Sample",
IF([5]SKU!L741="V","VAS",""))))</f>
        <v>Regular</v>
      </c>
      <c r="I739" s="18" t="str">
        <f>IF([5]SKU!QC741="A","Active",
IF([5]SKU!QC741="D","Discontinue",
IF([5]SKU!QC741="N","NPD","")))</f>
        <v>Active</v>
      </c>
      <c r="J739" s="18" t="str">
        <f>VLOOKUP(IFERROR(VLOOKUP(E739,'[5]Material Status'!A:I,9,0),""),'[5]Material Status'!U:W,3,0)</f>
        <v>Active</v>
      </c>
      <c r="K739" s="20" t="str">
        <f>IFERROR(VLOOKUP(E739,'[5]LOG Data SAP'!$D:$AO,11,0),
IF(D739=D738,K738,""))</f>
        <v>8999777000042</v>
      </c>
      <c r="L739" s="20" t="str">
        <f>IFERROR(VLOOKUP(E739,'[5]LOG Data SAP'!$D:$AO,13,0),
IF(D739=D738,L738,""))</f>
        <v/>
      </c>
      <c r="M739" s="20" t="str">
        <f>IFERROR(VLOOKUP(E739,'[5]LOG Data SAP'!$D:$AO,15,0),
IF(D739=D738,M738,""))</f>
        <v>8999777008765</v>
      </c>
      <c r="N739" s="21">
        <f>[5]SKU!VH741</f>
        <v>1095</v>
      </c>
      <c r="O739" s="22">
        <f>[5]SKU!VN741</f>
        <v>15230</v>
      </c>
      <c r="P739" s="23">
        <f>[5]SKU!VO741</f>
        <v>45383</v>
      </c>
      <c r="Q739" s="24">
        <f>IFERROR(_xlfn.NUMBERVALUE(VLOOKUP(E739,'[5]LOG Data SAP'!$D:$M,9,0)),
IF(D739=D738,Q738,""))</f>
        <v>0</v>
      </c>
      <c r="R739" s="24">
        <f>IFERROR(_xlfn.NUMBERVALUE(VLOOKUP(E739,'[5]LOG Data SAP'!$D:$M,10,0)),
IF(D739=D738,R738,""))</f>
        <v>48</v>
      </c>
      <c r="S739" s="24">
        <f t="shared" si="44"/>
        <v>0</v>
      </c>
      <c r="T739" s="25">
        <f>IFERROR(VLOOKUP($E739,'[5]LOG Data SAP'!$D:$V,17,0)/10,
IF(D739=D738,T738,""))</f>
        <v>5.4</v>
      </c>
      <c r="U739" s="25">
        <f>IFERROR(VLOOKUP($E739,'[5]LOG Data SAP'!$D:$V,18,0)/10,
IF(D739=D738,U738,""))</f>
        <v>3.1</v>
      </c>
      <c r="V739" s="25">
        <f>IFERROR(VLOOKUP($E739,'[5]LOG Data SAP'!$D:$V,19,0)/10,
IF(D739=D738,V738,""))</f>
        <v>15</v>
      </c>
      <c r="W739" s="25">
        <f>IFERROR(VLOOKUP($E739,'[5]LOG Data SAP'!$D:$AO,21,0)/10,
IF(D739=D738,W738,""))</f>
        <v>0</v>
      </c>
      <c r="X739" s="25">
        <f>IFERROR(VLOOKUP($E739,'[5]LOG Data SAP'!$D:$AO,22,0)/10,
IF(D739=D738,X738,""))</f>
        <v>0</v>
      </c>
      <c r="Y739" s="25">
        <f>IFERROR(VLOOKUP($E739,'[5]LOG Data SAP'!$D:$AO,23,0)/10,
IF(D739=D738,Y738,""))</f>
        <v>0</v>
      </c>
      <c r="Z739" s="25">
        <f>IFERROR(VLOOKUP($E739,'[5]LOG Data SAP'!$D:$AO,25,0)/10,
IF(D739=D738,Z738,""))</f>
        <v>38.1</v>
      </c>
      <c r="AA739" s="25">
        <f>IFERROR(VLOOKUP($E739,'[5]LOG Data SAP'!$D:$AO,26,0)/10,
IF(D739=D738,AA738,""))</f>
        <v>22.8</v>
      </c>
      <c r="AB739" s="25">
        <f>IFERROR(VLOOKUP($E739,'[5]LOG Data SAP'!$D:$AO,27,0)/10,
IF(D739=D738,AB738,""))</f>
        <v>16.5</v>
      </c>
      <c r="AC739" s="26">
        <f>IFERROR(VLOOKUP($E739,'[5]LOG Data SAP'!$D:$AO,29,0)/IF(VLOOKUP($E739,'[5]LOG Data SAP'!$D:$AO,30,0)="G",1000,1),
IF(D739=D738,AC738,""))</f>
        <v>0.11852</v>
      </c>
      <c r="AD739" s="26">
        <f>IFERROR(VLOOKUP($E739,'[5]LOG Data SAP'!$D:$AO,31,0)/IF(VLOOKUP($E739,'[5]LOG Data SAP'!$D:$AO,32,0)="G",1000,1),
IF(D739=D738,AD738,""))</f>
        <v>0</v>
      </c>
      <c r="AE739" s="26">
        <f>IFERROR(VLOOKUP($E739,'[5]LOG Data SAP'!$D:$AO,33,0)/IF(VLOOKUP($E739,'[5]LOG Data SAP'!$D:$AO,34,0)="G",1000,1),
IF(D739=D738,AE738,""))</f>
        <v>5.9359999999999999</v>
      </c>
      <c r="AF739" s="27">
        <f t="shared" si="45"/>
        <v>251.10000000000002</v>
      </c>
      <c r="AG739" s="27" t="str">
        <f t="shared" si="46"/>
        <v/>
      </c>
      <c r="AH739" s="28">
        <f t="shared" si="47"/>
        <v>1.4333220000000001E-2</v>
      </c>
      <c r="AI739" s="18" t="str">
        <f>IFERROR(VLOOKUP(E739,'[5]LOG Data SAP'!$D:$E,2,0),IF(D739=D738,AI738,""))</f>
        <v>NBODY WHT RPR_UV_LTN 100ML</v>
      </c>
      <c r="AJ739" s="20" t="str">
        <f>IFERROR([5]SKU!VI741,IF(D739=D738,AJ738,""))</f>
        <v>88357</v>
      </c>
      <c r="AK739" s="18" t="str">
        <f>VLOOKUP(E739,[5]SKU!I:X,16,FALSE)</f>
        <v>3304.99.30</v>
      </c>
    </row>
    <row r="740" spans="1:37">
      <c r="A740" s="18" t="str">
        <f>[5]SKU!AC742</f>
        <v>Nivea</v>
      </c>
      <c r="B740" s="18" t="str">
        <f>[5]SKU!AE742</f>
        <v>Nivea Body</v>
      </c>
      <c r="C740" s="18" t="str">
        <f>[5]SKU!AJ742</f>
        <v>Body Beauty</v>
      </c>
      <c r="D740" s="18" t="str">
        <f>[5]SKU!G742</f>
        <v>NBO Radiant &amp; Smooth Lotion 100ml</v>
      </c>
      <c r="E740" s="19" t="str">
        <f>[5]SKU!I742</f>
        <v>88357-04800-15</v>
      </c>
      <c r="F740" s="19" t="str">
        <f>[5]SKU!J742</f>
        <v>88357-04800-42</v>
      </c>
      <c r="G740" s="18" t="str">
        <f>[5]SKU!K742</f>
        <v>NBO UV Whitening 100ml</v>
      </c>
      <c r="H740" s="18" t="str">
        <f>IF([5]SKU!L742="R","Regular",
IF([5]SKU!L742="P","Promo",
IF([5]SKU!L742="S","Sample",
IF([5]SKU!L742="V","VAS",""))))</f>
        <v>Regular</v>
      </c>
      <c r="I740" s="18" t="str">
        <f>IF([5]SKU!QC742="A","Active",
IF([5]SKU!QC742="D","Discontinue",
IF([5]SKU!QC742="N","NPD","")))</f>
        <v>Active</v>
      </c>
      <c r="J740" s="18" t="str">
        <f>VLOOKUP(IFERROR(VLOOKUP(E740,'[5]Material Status'!A:I,9,0),""),'[5]Material Status'!U:W,3,0)</f>
        <v>Inactive</v>
      </c>
      <c r="K740" s="20" t="str">
        <f>IFERROR(VLOOKUP(E740,'[5]LOG Data SAP'!$D:$AO,11,0),
IF(D740=D739,K739,""))</f>
        <v>08999777000042</v>
      </c>
      <c r="L740" s="20" t="str">
        <f>IFERROR(VLOOKUP(E740,'[5]LOG Data SAP'!$D:$AO,13,0),
IF(D740=D739,L739,""))</f>
        <v/>
      </c>
      <c r="M740" s="20" t="str">
        <f>IFERROR(VLOOKUP(E740,'[5]LOG Data SAP'!$D:$AO,15,0),
IF(D740=D739,M739,""))</f>
        <v>8999777008765</v>
      </c>
      <c r="N740" s="21">
        <f>[5]SKU!VH742</f>
        <v>1095</v>
      </c>
      <c r="O740" s="22">
        <f>[5]SKU!VN742</f>
        <v>15230</v>
      </c>
      <c r="P740" s="23">
        <f>[5]SKU!VO742</f>
        <v>45383</v>
      </c>
      <c r="Q740" s="24">
        <f>IFERROR(_xlfn.NUMBERVALUE(VLOOKUP(E740,'[5]LOG Data SAP'!$D:$M,9,0)),
IF(D740=D739,Q739,""))</f>
        <v>0</v>
      </c>
      <c r="R740" s="24">
        <f>IFERROR(_xlfn.NUMBERVALUE(VLOOKUP(E740,'[5]LOG Data SAP'!$D:$M,10,0)),
IF(D740=D739,R739,""))</f>
        <v>48</v>
      </c>
      <c r="S740" s="24">
        <f t="shared" si="44"/>
        <v>0</v>
      </c>
      <c r="T740" s="25">
        <f>IFERROR(VLOOKUP($E740,'[5]LOG Data SAP'!$D:$V,17,0)/10,
IF(D740=D739,T739,""))</f>
        <v>5.4</v>
      </c>
      <c r="U740" s="25">
        <f>IFERROR(VLOOKUP($E740,'[5]LOG Data SAP'!$D:$V,18,0)/10,
IF(D740=D739,U739,""))</f>
        <v>3.1</v>
      </c>
      <c r="V740" s="25">
        <f>IFERROR(VLOOKUP($E740,'[5]LOG Data SAP'!$D:$V,19,0)/10,
IF(D740=D739,V739,""))</f>
        <v>15</v>
      </c>
      <c r="W740" s="25">
        <f>IFERROR(VLOOKUP($E740,'[5]LOG Data SAP'!$D:$AO,21,0)/10,
IF(D740=D739,W739,""))</f>
        <v>0</v>
      </c>
      <c r="X740" s="25">
        <f>IFERROR(VLOOKUP($E740,'[5]LOG Data SAP'!$D:$AO,22,0)/10,
IF(D740=D739,X739,""))</f>
        <v>0</v>
      </c>
      <c r="Y740" s="25">
        <f>IFERROR(VLOOKUP($E740,'[5]LOG Data SAP'!$D:$AO,23,0)/10,
IF(D740=D739,Y739,""))</f>
        <v>0</v>
      </c>
      <c r="Z740" s="25">
        <f>IFERROR(VLOOKUP($E740,'[5]LOG Data SAP'!$D:$AO,25,0)/10,
IF(D740=D739,Z739,""))</f>
        <v>38.1</v>
      </c>
      <c r="AA740" s="25">
        <f>IFERROR(VLOOKUP($E740,'[5]LOG Data SAP'!$D:$AO,26,0)/10,
IF(D740=D739,AA739,""))</f>
        <v>22.8</v>
      </c>
      <c r="AB740" s="25">
        <f>IFERROR(VLOOKUP($E740,'[5]LOG Data SAP'!$D:$AO,27,0)/10,
IF(D740=D739,AB739,""))</f>
        <v>16.5</v>
      </c>
      <c r="AC740" s="26">
        <f>IFERROR(VLOOKUP($E740,'[5]LOG Data SAP'!$D:$AO,29,0)/IF(VLOOKUP($E740,'[5]LOG Data SAP'!$D:$AO,30,0)="G",1000,1),
IF(D740=D739,AC739,""))</f>
        <v>0.11852</v>
      </c>
      <c r="AD740" s="26">
        <f>IFERROR(VLOOKUP($E740,'[5]LOG Data SAP'!$D:$AO,31,0)/IF(VLOOKUP($E740,'[5]LOG Data SAP'!$D:$AO,32,0)="G",1000,1),
IF(D740=D739,AD739,""))</f>
        <v>0</v>
      </c>
      <c r="AE740" s="26">
        <f>IFERROR(VLOOKUP($E740,'[5]LOG Data SAP'!$D:$AO,33,0)/IF(VLOOKUP($E740,'[5]LOG Data SAP'!$D:$AO,34,0)="G",1000,1),
IF(D740=D739,AE739,""))</f>
        <v>5.9359999999999999</v>
      </c>
      <c r="AF740" s="27">
        <f t="shared" si="45"/>
        <v>251.10000000000002</v>
      </c>
      <c r="AG740" s="27" t="str">
        <f t="shared" si="46"/>
        <v/>
      </c>
      <c r="AH740" s="28">
        <f t="shared" si="47"/>
        <v>1.4333220000000001E-2</v>
      </c>
      <c r="AI740" s="18" t="str">
        <f>IFERROR(VLOOKUP(E740,'[5]LOG Data SAP'!$D:$E,2,0),IF(D740=D739,AI739,""))</f>
        <v>NBODY WHT RPR_UV_LTN 100ML</v>
      </c>
      <c r="AJ740" s="20" t="str">
        <f>IFERROR([5]SKU!VI742,IF(D740=D739,AJ739,""))</f>
        <v>88357</v>
      </c>
      <c r="AK740" s="18" t="str">
        <f>VLOOKUP(E740,[5]SKU!I:X,16,FALSE)</f>
        <v>3304.99.30</v>
      </c>
    </row>
    <row r="741" spans="1:37">
      <c r="A741" s="18" t="str">
        <f>[5]SKU!AC743</f>
        <v>Nivea</v>
      </c>
      <c r="B741" s="18" t="str">
        <f>[5]SKU!AE743</f>
        <v>Nivea Body</v>
      </c>
      <c r="C741" s="18" t="str">
        <f>[5]SKU!AJ743</f>
        <v>Body Beauty</v>
      </c>
      <c r="D741" s="18" t="str">
        <f>[5]SKU!G743</f>
        <v>NBO Radiant &amp; Smooth Lotion 100ml</v>
      </c>
      <c r="E741" s="19" t="str">
        <f>[5]SKU!I743</f>
        <v>83803-04800-90</v>
      </c>
      <c r="F741" s="19" t="str">
        <f>[5]SKU!J743</f>
        <v>88357-04800-42</v>
      </c>
      <c r="G741" s="18" t="str">
        <f>[5]SKU!K743</f>
        <v>NBO UV Whitening 100ml (Flagship)</v>
      </c>
      <c r="H741" s="18" t="str">
        <f>IF([5]SKU!L743="R","Regular",
IF([5]SKU!L743="P","Promo",
IF([5]SKU!L743="S","Sample",
IF([5]SKU!L743="V","VAS",""))))</f>
        <v>Regular</v>
      </c>
      <c r="I741" s="18" t="str">
        <f>IF([5]SKU!QC743="A","Active",
IF([5]SKU!QC743="D","Discontinue",
IF([5]SKU!QC743="N","NPD","")))</f>
        <v>Active</v>
      </c>
      <c r="J741" s="18" t="str">
        <f>VLOOKUP(IFERROR(VLOOKUP(E741,'[5]Material Status'!A:I,9,0),""),'[5]Material Status'!U:W,3,0)</f>
        <v>Inactive</v>
      </c>
      <c r="K741" s="20" t="str">
        <f>IFERROR(VLOOKUP(E741,'[5]LOG Data SAP'!$D:$AO,11,0),
IF(D741=D740,K740,""))</f>
        <v>08999777000042</v>
      </c>
      <c r="L741" s="20" t="str">
        <f>IFERROR(VLOOKUP(E741,'[5]LOG Data SAP'!$D:$AO,13,0),
IF(D741=D740,L740,""))</f>
        <v>08999777003258</v>
      </c>
      <c r="M741" s="20" t="str">
        <f>IFERROR(VLOOKUP(E741,'[5]LOG Data SAP'!$D:$AO,15,0),
IF(D741=D740,M740,""))</f>
        <v>08999777003265</v>
      </c>
      <c r="N741" s="21">
        <f>[5]SKU!VH743</f>
        <v>900</v>
      </c>
      <c r="O741" s="22">
        <f>[5]SKU!VN743</f>
        <v>15230</v>
      </c>
      <c r="P741" s="23">
        <f>[5]SKU!VO743</f>
        <v>45383</v>
      </c>
      <c r="Q741" s="24">
        <f>IFERROR(_xlfn.NUMBERVALUE(VLOOKUP(E741,'[5]LOG Data SAP'!$D:$M,9,0)),
IF(D741=D740,Q740,""))</f>
        <v>6</v>
      </c>
      <c r="R741" s="24">
        <f>IFERROR(_xlfn.NUMBERVALUE(VLOOKUP(E741,'[5]LOG Data SAP'!$D:$M,10,0)),
IF(D741=D740,R740,""))</f>
        <v>48</v>
      </c>
      <c r="S741" s="24">
        <f t="shared" si="44"/>
        <v>8</v>
      </c>
      <c r="T741" s="25">
        <f>IFERROR(VLOOKUP($E741,'[5]LOG Data SAP'!$D:$V,17,0)/10,
IF(D741=D740,T740,""))</f>
        <v>5.4</v>
      </c>
      <c r="U741" s="25">
        <f>IFERROR(VLOOKUP($E741,'[5]LOG Data SAP'!$D:$V,18,0)/10,
IF(D741=D740,U740,""))</f>
        <v>3.1</v>
      </c>
      <c r="V741" s="25">
        <f>IFERROR(VLOOKUP($E741,'[5]LOG Data SAP'!$D:$V,19,0)/10,
IF(D741=D740,V740,""))</f>
        <v>15</v>
      </c>
      <c r="W741" s="25">
        <f>IFERROR(VLOOKUP($E741,'[5]LOG Data SAP'!$D:$AO,21,0)/10,
IF(D741=D740,W740,""))</f>
        <v>0</v>
      </c>
      <c r="X741" s="25">
        <f>IFERROR(VLOOKUP($E741,'[5]LOG Data SAP'!$D:$AO,22,0)/10,
IF(D741=D740,X740,""))</f>
        <v>0</v>
      </c>
      <c r="Y741" s="25">
        <f>IFERROR(VLOOKUP($E741,'[5]LOG Data SAP'!$D:$AO,23,0)/10,
IF(D741=D740,Y740,""))</f>
        <v>0</v>
      </c>
      <c r="Z741" s="25">
        <f>IFERROR(VLOOKUP($E741,'[5]LOG Data SAP'!$D:$AO,25,0)/10,
IF(D741=D740,Z740,""))</f>
        <v>37.5</v>
      </c>
      <c r="AA741" s="25">
        <f>IFERROR(VLOOKUP($E741,'[5]LOG Data SAP'!$D:$AO,26,0)/10,
IF(D741=D740,AA740,""))</f>
        <v>22.5</v>
      </c>
      <c r="AB741" s="25">
        <f>IFERROR(VLOOKUP($E741,'[5]LOG Data SAP'!$D:$AO,27,0)/10,
IF(D741=D740,AB740,""))</f>
        <v>15.3</v>
      </c>
      <c r="AC741" s="26">
        <f>IFERROR(VLOOKUP($E741,'[5]LOG Data SAP'!$D:$AO,29,0)/IF(VLOOKUP($E741,'[5]LOG Data SAP'!$D:$AO,30,0)="G",1000,1),
IF(D741=D740,AC740,""))</f>
        <v>0.11852</v>
      </c>
      <c r="AD741" s="26">
        <f>IFERROR(VLOOKUP($E741,'[5]LOG Data SAP'!$D:$AO,31,0)/IF(VLOOKUP($E741,'[5]LOG Data SAP'!$D:$AO,32,0)="G",1000,1),
IF(D741=D740,AD740,""))</f>
        <v>0</v>
      </c>
      <c r="AE741" s="26">
        <f>IFERROR(VLOOKUP($E741,'[5]LOG Data SAP'!$D:$AO,33,0)/IF(VLOOKUP($E741,'[5]LOG Data SAP'!$D:$AO,34,0)="G",1000,1),
IF(D741=D740,AE740,""))</f>
        <v>5.9359999999999999</v>
      </c>
      <c r="AF741" s="27">
        <f t="shared" si="45"/>
        <v>251.10000000000002</v>
      </c>
      <c r="AG741" s="27" t="str">
        <f t="shared" si="46"/>
        <v/>
      </c>
      <c r="AH741" s="28">
        <f t="shared" si="47"/>
        <v>1.2909375000000001E-2</v>
      </c>
      <c r="AI741" s="18" t="str">
        <f>IFERROR(VLOOKUP(E741,'[5]LOG Data SAP'!$D:$E,2,0),IF(D741=D740,AI740,""))</f>
        <v>NBODY WHT_EVN LTN 125ML</v>
      </c>
      <c r="AJ741" s="20" t="str">
        <f>IFERROR([5]SKU!VI743,IF(D741=D740,AJ740,""))</f>
        <v>83803</v>
      </c>
      <c r="AK741" s="18" t="str">
        <f>VLOOKUP(E741,[5]SKU!I:X,16,FALSE)</f>
        <v>3304.99.30</v>
      </c>
    </row>
    <row r="742" spans="1:37">
      <c r="A742" s="18" t="str">
        <f>[5]SKU!AC744</f>
        <v>Nivea</v>
      </c>
      <c r="B742" s="18" t="str">
        <f>[5]SKU!AE744</f>
        <v>Nivea Body</v>
      </c>
      <c r="C742" s="18" t="str">
        <f>[5]SKU!AJ744</f>
        <v>Body Beauty</v>
      </c>
      <c r="D742" s="18" t="str">
        <f>[5]SKU!G744</f>
        <v>NBO Radiant &amp; Smooth Lotion 100ml</v>
      </c>
      <c r="E742" s="19" t="str">
        <f>[5]SKU!I744</f>
        <v>88173-04800-86</v>
      </c>
      <c r="F742" s="19" t="str">
        <f>[5]SKU!J744</f>
        <v>88357-04800-42</v>
      </c>
      <c r="G742" s="18" t="str">
        <f>[5]SKU!K744</f>
        <v>NBO UV Whitening 100ml</v>
      </c>
      <c r="H742" s="18" t="str">
        <f>IF([5]SKU!L744="R","Regular",
IF([5]SKU!L744="P","Promo",
IF([5]SKU!L744="S","Sample",
IF([5]SKU!L744="V","VAS",""))))</f>
        <v>Regular</v>
      </c>
      <c r="I742" s="18" t="str">
        <f>IF([5]SKU!QC744="A","Active",
IF([5]SKU!QC744="D","Discontinue",
IF([5]SKU!QC744="N","NPD","")))</f>
        <v>Active</v>
      </c>
      <c r="J742" s="18" t="str">
        <f>VLOOKUP(IFERROR(VLOOKUP(E742,'[5]Material Status'!A:I,9,0),""),'[5]Material Status'!U:W,3,0)</f>
        <v>Inactive</v>
      </c>
      <c r="K742" s="20" t="str">
        <f>IFERROR(VLOOKUP(E742,'[5]LOG Data SAP'!$D:$AO,11,0),
IF(D742=D741,K741,""))</f>
        <v>08999777000042</v>
      </c>
      <c r="L742" s="20" t="str">
        <f>IFERROR(VLOOKUP(E742,'[5]LOG Data SAP'!$D:$AO,13,0),
IF(D742=D741,L741,""))</f>
        <v>08999777003258</v>
      </c>
      <c r="M742" s="20" t="str">
        <f>IFERROR(VLOOKUP(E742,'[5]LOG Data SAP'!$D:$AO,15,0),
IF(D742=D741,M741,""))</f>
        <v>08999777003265</v>
      </c>
      <c r="N742" s="21">
        <f>[5]SKU!VH744</f>
        <v>1095</v>
      </c>
      <c r="O742" s="22">
        <f>[5]SKU!VN744</f>
        <v>8850</v>
      </c>
      <c r="P742" s="23">
        <f>[5]SKU!VO744</f>
        <v>43100</v>
      </c>
      <c r="Q742" s="24">
        <f>IFERROR(_xlfn.NUMBERVALUE(VLOOKUP(E742,'[5]LOG Data SAP'!$D:$M,9,0)),
IF(D742=D741,Q741,""))</f>
        <v>6</v>
      </c>
      <c r="R742" s="24">
        <f>IFERROR(_xlfn.NUMBERVALUE(VLOOKUP(E742,'[5]LOG Data SAP'!$D:$M,10,0)),
IF(D742=D741,R741,""))</f>
        <v>48</v>
      </c>
      <c r="S742" s="24">
        <f t="shared" si="44"/>
        <v>8</v>
      </c>
      <c r="T742" s="25">
        <f>IFERROR(VLOOKUP($E742,'[5]LOG Data SAP'!$D:$V,17,0)/10,
IF(D742=D741,T741,""))</f>
        <v>5.4</v>
      </c>
      <c r="U742" s="25">
        <f>IFERROR(VLOOKUP($E742,'[5]LOG Data SAP'!$D:$V,18,0)/10,
IF(D742=D741,U741,""))</f>
        <v>3.1</v>
      </c>
      <c r="V742" s="25">
        <f>IFERROR(VLOOKUP($E742,'[5]LOG Data SAP'!$D:$V,19,0)/10,
IF(D742=D741,V741,""))</f>
        <v>15</v>
      </c>
      <c r="W742" s="25">
        <f>IFERROR(VLOOKUP($E742,'[5]LOG Data SAP'!$D:$AO,21,0)/10,
IF(D742=D741,W741,""))</f>
        <v>0</v>
      </c>
      <c r="X742" s="25">
        <f>IFERROR(VLOOKUP($E742,'[5]LOG Data SAP'!$D:$AO,22,0)/10,
IF(D742=D741,X741,""))</f>
        <v>0</v>
      </c>
      <c r="Y742" s="25">
        <f>IFERROR(VLOOKUP($E742,'[5]LOG Data SAP'!$D:$AO,23,0)/10,
IF(D742=D741,Y741,""))</f>
        <v>0</v>
      </c>
      <c r="Z742" s="25">
        <f>IFERROR(VLOOKUP($E742,'[5]LOG Data SAP'!$D:$AO,25,0)/10,
IF(D742=D741,Z741,""))</f>
        <v>37.5</v>
      </c>
      <c r="AA742" s="25">
        <f>IFERROR(VLOOKUP($E742,'[5]LOG Data SAP'!$D:$AO,26,0)/10,
IF(D742=D741,AA741,""))</f>
        <v>22.5</v>
      </c>
      <c r="AB742" s="25">
        <f>IFERROR(VLOOKUP($E742,'[5]LOG Data SAP'!$D:$AO,27,0)/10,
IF(D742=D741,AB741,""))</f>
        <v>15.3</v>
      </c>
      <c r="AC742" s="26">
        <f>IFERROR(VLOOKUP($E742,'[5]LOG Data SAP'!$D:$AO,29,0)/IF(VLOOKUP($E742,'[5]LOG Data SAP'!$D:$AO,30,0)="G",1000,1),
IF(D742=D741,AC741,""))</f>
        <v>0.11852</v>
      </c>
      <c r="AD742" s="26">
        <f>IFERROR(VLOOKUP($E742,'[5]LOG Data SAP'!$D:$AO,31,0)/IF(VLOOKUP($E742,'[5]LOG Data SAP'!$D:$AO,32,0)="G",1000,1),
IF(D742=D741,AD741,""))</f>
        <v>0</v>
      </c>
      <c r="AE742" s="26">
        <f>IFERROR(VLOOKUP($E742,'[5]LOG Data SAP'!$D:$AO,33,0)/IF(VLOOKUP($E742,'[5]LOG Data SAP'!$D:$AO,34,0)="G",1000,1),
IF(D742=D741,AE741,""))</f>
        <v>5.9359999999999999</v>
      </c>
      <c r="AF742" s="27">
        <f t="shared" si="45"/>
        <v>251.10000000000002</v>
      </c>
      <c r="AG742" s="27" t="str">
        <f t="shared" si="46"/>
        <v/>
      </c>
      <c r="AH742" s="28">
        <f t="shared" si="47"/>
        <v>1.2909375000000001E-2</v>
      </c>
      <c r="AI742" s="18" t="str">
        <f>IFERROR(VLOOKUP(E742,'[5]LOG Data SAP'!$D:$E,2,0),IF(D742=D741,AI741,""))</f>
        <v>NBODY WHT_EVN LTN 125ML</v>
      </c>
      <c r="AJ742" s="20" t="str">
        <f>IFERROR([5]SKU!VI744,IF(D742=D741,AJ741,""))</f>
        <v>83803</v>
      </c>
      <c r="AK742" s="18" t="str">
        <f>VLOOKUP(E742,[5]SKU!I:X,16,FALSE)</f>
        <v>3304.99.30</v>
      </c>
    </row>
    <row r="743" spans="1:37">
      <c r="A743" s="18" t="str">
        <f>[5]SKU!AC745</f>
        <v>Nivea</v>
      </c>
      <c r="B743" s="18" t="str">
        <f>[5]SKU!AE745</f>
        <v>Nivea Body</v>
      </c>
      <c r="C743" s="18" t="str">
        <f>[5]SKU!AJ745</f>
        <v>Body Beauty</v>
      </c>
      <c r="D743" s="18" t="str">
        <f>[5]SKU!G745</f>
        <v>NBO Radiant &amp; Smooth Lotion 100ml</v>
      </c>
      <c r="E743" s="19" t="str">
        <f>[5]SKU!I745</f>
        <v>88173-04800-85</v>
      </c>
      <c r="F743" s="19" t="str">
        <f>[5]SKU!J745</f>
        <v>88357-04800-42</v>
      </c>
      <c r="G743" s="18" t="str">
        <f>[5]SKU!K745</f>
        <v>NBO Lot UV Whitening Hyd 100ml</v>
      </c>
      <c r="H743" s="18" t="str">
        <f>IF([5]SKU!L745="R","Regular",
IF([5]SKU!L745="P","Promo",
IF([5]SKU!L745="S","Sample",
IF([5]SKU!L745="V","VAS",""))))</f>
        <v>Regular</v>
      </c>
      <c r="I743" s="18" t="str">
        <f>IF([5]SKU!QC745="A","Active",
IF([5]SKU!QC745="D","Discontinue",
IF([5]SKU!QC745="N","NPD","")))</f>
        <v>Active</v>
      </c>
      <c r="J743" s="18" t="str">
        <f>VLOOKUP(IFERROR(VLOOKUP(E743,'[5]Material Status'!A:I,9,0),""),'[5]Material Status'!U:W,3,0)</f>
        <v>Inactive</v>
      </c>
      <c r="K743" s="20" t="str">
        <f>IFERROR(VLOOKUP(E743,'[5]LOG Data SAP'!$D:$AO,11,0),
IF(D743=D742,K742,""))</f>
        <v>08999777000042</v>
      </c>
      <c r="L743" s="20" t="str">
        <f>IFERROR(VLOOKUP(E743,'[5]LOG Data SAP'!$D:$AO,13,0),
IF(D743=D742,L742,""))</f>
        <v>08999777003258</v>
      </c>
      <c r="M743" s="20" t="str">
        <f>IFERROR(VLOOKUP(E743,'[5]LOG Data SAP'!$D:$AO,15,0),
IF(D743=D742,M742,""))</f>
        <v>08999777003265</v>
      </c>
      <c r="N743" s="21">
        <f>[5]SKU!VH745</f>
        <v>1095</v>
      </c>
      <c r="O743" s="22">
        <f>[5]SKU!VN745</f>
        <v>8450</v>
      </c>
      <c r="P743" s="23">
        <f>[5]SKU!VO745</f>
        <v>43100</v>
      </c>
      <c r="Q743" s="24">
        <f>IFERROR(_xlfn.NUMBERVALUE(VLOOKUP(E743,'[5]LOG Data SAP'!$D:$M,9,0)),
IF(D743=D742,Q742,""))</f>
        <v>6</v>
      </c>
      <c r="R743" s="24">
        <f>IFERROR(_xlfn.NUMBERVALUE(VLOOKUP(E743,'[5]LOG Data SAP'!$D:$M,10,0)),
IF(D743=D742,R742,""))</f>
        <v>48</v>
      </c>
      <c r="S743" s="24">
        <f t="shared" si="44"/>
        <v>8</v>
      </c>
      <c r="T743" s="25">
        <f>IFERROR(VLOOKUP($E743,'[5]LOG Data SAP'!$D:$V,17,0)/10,
IF(D743=D742,T742,""))</f>
        <v>5.4</v>
      </c>
      <c r="U743" s="25">
        <f>IFERROR(VLOOKUP($E743,'[5]LOG Data SAP'!$D:$V,18,0)/10,
IF(D743=D742,U742,""))</f>
        <v>3.1</v>
      </c>
      <c r="V743" s="25">
        <f>IFERROR(VLOOKUP($E743,'[5]LOG Data SAP'!$D:$V,19,0)/10,
IF(D743=D742,V742,""))</f>
        <v>15</v>
      </c>
      <c r="W743" s="25">
        <f>IFERROR(VLOOKUP($E743,'[5]LOG Data SAP'!$D:$AO,21,0)/10,
IF(D743=D742,W742,""))</f>
        <v>0</v>
      </c>
      <c r="X743" s="25">
        <f>IFERROR(VLOOKUP($E743,'[5]LOG Data SAP'!$D:$AO,22,0)/10,
IF(D743=D742,X742,""))</f>
        <v>0</v>
      </c>
      <c r="Y743" s="25">
        <f>IFERROR(VLOOKUP($E743,'[5]LOG Data SAP'!$D:$AO,23,0)/10,
IF(D743=D742,Y742,""))</f>
        <v>0</v>
      </c>
      <c r="Z743" s="25">
        <f>IFERROR(VLOOKUP($E743,'[5]LOG Data SAP'!$D:$AO,25,0)/10,
IF(D743=D742,Z742,""))</f>
        <v>37.5</v>
      </c>
      <c r="AA743" s="25">
        <f>IFERROR(VLOOKUP($E743,'[5]LOG Data SAP'!$D:$AO,26,0)/10,
IF(D743=D742,AA742,""))</f>
        <v>22.5</v>
      </c>
      <c r="AB743" s="25">
        <f>IFERROR(VLOOKUP($E743,'[5]LOG Data SAP'!$D:$AO,27,0)/10,
IF(D743=D742,AB742,""))</f>
        <v>15.3</v>
      </c>
      <c r="AC743" s="26">
        <f>IFERROR(VLOOKUP($E743,'[5]LOG Data SAP'!$D:$AO,29,0)/IF(VLOOKUP($E743,'[5]LOG Data SAP'!$D:$AO,30,0)="G",1000,1),
IF(D743=D742,AC742,""))</f>
        <v>0.11852</v>
      </c>
      <c r="AD743" s="26">
        <f>IFERROR(VLOOKUP($E743,'[5]LOG Data SAP'!$D:$AO,31,0)/IF(VLOOKUP($E743,'[5]LOG Data SAP'!$D:$AO,32,0)="G",1000,1),
IF(D743=D742,AD742,""))</f>
        <v>0</v>
      </c>
      <c r="AE743" s="26">
        <f>IFERROR(VLOOKUP($E743,'[5]LOG Data SAP'!$D:$AO,33,0)/IF(VLOOKUP($E743,'[5]LOG Data SAP'!$D:$AO,34,0)="G",1000,1),
IF(D743=D742,AE742,""))</f>
        <v>5.9359999999999999</v>
      </c>
      <c r="AF743" s="27">
        <f t="shared" si="45"/>
        <v>251.10000000000002</v>
      </c>
      <c r="AG743" s="27" t="str">
        <f t="shared" si="46"/>
        <v/>
      </c>
      <c r="AH743" s="28">
        <f t="shared" si="47"/>
        <v>1.2909375000000001E-2</v>
      </c>
      <c r="AI743" s="18" t="str">
        <f>IFERROR(VLOOKUP(E743,'[5]LOG Data SAP'!$D:$E,2,0),IF(D743=D742,AI742,""))</f>
        <v>NBODY WHT_EVN LTN 125ML</v>
      </c>
      <c r="AJ743" s="20" t="str">
        <f>IFERROR([5]SKU!VI745,IF(D743=D742,AJ742,""))</f>
        <v>83803</v>
      </c>
      <c r="AK743" s="18" t="str">
        <f>VLOOKUP(E743,[5]SKU!I:X,16,FALSE)</f>
        <v>3304.99.30</v>
      </c>
    </row>
    <row r="744" spans="1:37">
      <c r="A744" s="18" t="str">
        <f>[5]SKU!AC746</f>
        <v>Nivea</v>
      </c>
      <c r="B744" s="18" t="str">
        <f>[5]SKU!AE746</f>
        <v>Nivea Body</v>
      </c>
      <c r="C744" s="18" t="str">
        <f>[5]SKU!AJ746</f>
        <v>Body Beauty</v>
      </c>
      <c r="D744" s="18" t="str">
        <f>[5]SKU!G746</f>
        <v>NBO Radiant &amp; Smooth Lotion 100ml</v>
      </c>
      <c r="E744" s="19" t="str">
        <f>[5]SKU!I746</f>
        <v>88173-04800-83</v>
      </c>
      <c r="F744" s="19" t="str">
        <f>[5]SKU!J746</f>
        <v>88357-04800-42</v>
      </c>
      <c r="G744" s="18" t="str">
        <f>[5]SKU!K746</f>
        <v>NBO Whitening Lotion 100ml - Jump</v>
      </c>
      <c r="H744" s="18" t="str">
        <f>IF([5]SKU!L746="R","Regular",
IF([5]SKU!L746="P","Promo",
IF([5]SKU!L746="S","Sample",
IF([5]SKU!L746="V","VAS",""))))</f>
        <v>Regular</v>
      </c>
      <c r="I744" s="18" t="str">
        <f>IF([5]SKU!QC746="A","Active",
IF([5]SKU!QC746="D","Discontinue",
IF([5]SKU!QC746="N","NPD","")))</f>
        <v>Active</v>
      </c>
      <c r="J744" s="18" t="str">
        <f>VLOOKUP(IFERROR(VLOOKUP(E744,'[5]Material Status'!A:I,9,0),""),'[5]Material Status'!U:W,3,0)</f>
        <v>Inactive</v>
      </c>
      <c r="K744" s="20" t="str">
        <f>IFERROR(VLOOKUP(E744,'[5]LOG Data SAP'!$D:$AO,11,0),
IF(D744=D743,K743,""))</f>
        <v>08999777000042</v>
      </c>
      <c r="L744" s="20" t="str">
        <f>IFERROR(VLOOKUP(E744,'[5]LOG Data SAP'!$D:$AO,13,0),
IF(D744=D743,L743,""))</f>
        <v>08999777003258</v>
      </c>
      <c r="M744" s="20" t="str">
        <f>IFERROR(VLOOKUP(E744,'[5]LOG Data SAP'!$D:$AO,15,0),
IF(D744=D743,M743,""))</f>
        <v>08999777003265</v>
      </c>
      <c r="N744" s="21">
        <f>[5]SKU!VH746</f>
        <v>1095</v>
      </c>
      <c r="O744" s="22">
        <f>[5]SKU!VN746</f>
        <v>8450</v>
      </c>
      <c r="P744" s="23">
        <f>[5]SKU!VO746</f>
        <v>43100</v>
      </c>
      <c r="Q744" s="24">
        <f>IFERROR(_xlfn.NUMBERVALUE(VLOOKUP(E744,'[5]LOG Data SAP'!$D:$M,9,0)),
IF(D744=D743,Q743,""))</f>
        <v>6</v>
      </c>
      <c r="R744" s="24">
        <f>IFERROR(_xlfn.NUMBERVALUE(VLOOKUP(E744,'[5]LOG Data SAP'!$D:$M,10,0)),
IF(D744=D743,R743,""))</f>
        <v>48</v>
      </c>
      <c r="S744" s="24">
        <f t="shared" si="44"/>
        <v>8</v>
      </c>
      <c r="T744" s="25">
        <f>IFERROR(VLOOKUP($E744,'[5]LOG Data SAP'!$D:$V,17,0)/10,
IF(D744=D743,T743,""))</f>
        <v>5.4</v>
      </c>
      <c r="U744" s="25">
        <f>IFERROR(VLOOKUP($E744,'[5]LOG Data SAP'!$D:$V,18,0)/10,
IF(D744=D743,U743,""))</f>
        <v>3.1</v>
      </c>
      <c r="V744" s="25">
        <f>IFERROR(VLOOKUP($E744,'[5]LOG Data SAP'!$D:$V,19,0)/10,
IF(D744=D743,V743,""))</f>
        <v>15</v>
      </c>
      <c r="W744" s="25">
        <f>IFERROR(VLOOKUP($E744,'[5]LOG Data SAP'!$D:$AO,21,0)/10,
IF(D744=D743,W743,""))</f>
        <v>0</v>
      </c>
      <c r="X744" s="25">
        <f>IFERROR(VLOOKUP($E744,'[5]LOG Data SAP'!$D:$AO,22,0)/10,
IF(D744=D743,X743,""))</f>
        <v>0</v>
      </c>
      <c r="Y744" s="25">
        <f>IFERROR(VLOOKUP($E744,'[5]LOG Data SAP'!$D:$AO,23,0)/10,
IF(D744=D743,Y743,""))</f>
        <v>0</v>
      </c>
      <c r="Z744" s="25">
        <f>IFERROR(VLOOKUP($E744,'[5]LOG Data SAP'!$D:$AO,25,0)/10,
IF(D744=D743,Z743,""))</f>
        <v>37.5</v>
      </c>
      <c r="AA744" s="25">
        <f>IFERROR(VLOOKUP($E744,'[5]LOG Data SAP'!$D:$AO,26,0)/10,
IF(D744=D743,AA743,""))</f>
        <v>22.5</v>
      </c>
      <c r="AB744" s="25">
        <f>IFERROR(VLOOKUP($E744,'[5]LOG Data SAP'!$D:$AO,27,0)/10,
IF(D744=D743,AB743,""))</f>
        <v>15.3</v>
      </c>
      <c r="AC744" s="26">
        <f>IFERROR(VLOOKUP($E744,'[5]LOG Data SAP'!$D:$AO,29,0)/IF(VLOOKUP($E744,'[5]LOG Data SAP'!$D:$AO,30,0)="G",1000,1),
IF(D744=D743,AC743,""))</f>
        <v>0.11852</v>
      </c>
      <c r="AD744" s="26">
        <f>IFERROR(VLOOKUP($E744,'[5]LOG Data SAP'!$D:$AO,31,0)/IF(VLOOKUP($E744,'[5]LOG Data SAP'!$D:$AO,32,0)="G",1000,1),
IF(D744=D743,AD743,""))</f>
        <v>0</v>
      </c>
      <c r="AE744" s="26">
        <f>IFERROR(VLOOKUP($E744,'[5]LOG Data SAP'!$D:$AO,33,0)/IF(VLOOKUP($E744,'[5]LOG Data SAP'!$D:$AO,34,0)="G",1000,1),
IF(D744=D743,AE743,""))</f>
        <v>5.9359999999999999</v>
      </c>
      <c r="AF744" s="27">
        <f t="shared" si="45"/>
        <v>251.10000000000002</v>
      </c>
      <c r="AG744" s="27" t="str">
        <f t="shared" si="46"/>
        <v/>
      </c>
      <c r="AH744" s="28">
        <f t="shared" si="47"/>
        <v>1.2909375000000001E-2</v>
      </c>
      <c r="AI744" s="18" t="str">
        <f>IFERROR(VLOOKUP(E744,'[5]LOG Data SAP'!$D:$E,2,0),IF(D744=D743,AI743,""))</f>
        <v>NBODY WHT_EVN LTN 125ML</v>
      </c>
      <c r="AJ744" s="20" t="str">
        <f>IFERROR([5]SKU!VI746,IF(D744=D743,AJ743,""))</f>
        <v>83803</v>
      </c>
      <c r="AK744" s="18" t="str">
        <f>VLOOKUP(E744,[5]SKU!I:X,16,FALSE)</f>
        <v>3304.99.30</v>
      </c>
    </row>
    <row r="745" spans="1:37">
      <c r="A745" s="18" t="str">
        <f>[5]SKU!AC747</f>
        <v>Nivea</v>
      </c>
      <c r="B745" s="18" t="str">
        <f>[5]SKU!AE747</f>
        <v>Nivea Body</v>
      </c>
      <c r="C745" s="18" t="str">
        <f>[5]SKU!AJ747</f>
        <v>Body Beauty</v>
      </c>
      <c r="D745" s="18" t="str">
        <f>[5]SKU!G747</f>
        <v>NBO Radiant &amp; Smooth Lotion 100ml</v>
      </c>
      <c r="E745" s="19" t="str">
        <f>[5]SKU!I747</f>
        <v>88173-04801-85</v>
      </c>
      <c r="F745" s="19" t="str">
        <f>[5]SKU!J747</f>
        <v>88357-04800-42</v>
      </c>
      <c r="G745" s="18" t="str">
        <f>[5]SKU!K747</f>
        <v>NBO Lot UV Whitening Hyd 125ml</v>
      </c>
      <c r="H745" s="18" t="str">
        <f>IF([5]SKU!L747="R","Regular",
IF([5]SKU!L747="P","Promo",
IF([5]SKU!L747="S","Sample",
IF([5]SKU!L747="V","VAS",""))))</f>
        <v>Promo</v>
      </c>
      <c r="I745" s="18" t="str">
        <f>IF([5]SKU!QC747="A","Active",
IF([5]SKU!QC747="D","Discontinue",
IF([5]SKU!QC747="N","NPD","")))</f>
        <v>Active</v>
      </c>
      <c r="J745" s="18" t="str">
        <f>VLOOKUP(IFERROR(VLOOKUP(E745,'[5]Material Status'!A:I,9,0),""),'[5]Material Status'!U:W,3,0)</f>
        <v>Inactive</v>
      </c>
      <c r="K745" s="20" t="str">
        <f>IFERROR(VLOOKUP(E745,'[5]LOG Data SAP'!$D:$AO,11,0),
IF(D745=D744,K744,""))</f>
        <v>08999777000042</v>
      </c>
      <c r="L745" s="20" t="str">
        <f>IFERROR(VLOOKUP(E745,'[5]LOG Data SAP'!$D:$AO,13,0),
IF(D745=D744,L744,""))</f>
        <v>08999777003258</v>
      </c>
      <c r="M745" s="20" t="str">
        <f>IFERROR(VLOOKUP(E745,'[5]LOG Data SAP'!$D:$AO,15,0),
IF(D745=D744,M744,""))</f>
        <v>08999777003265</v>
      </c>
      <c r="N745" s="21">
        <f>[5]SKU!VH747</f>
        <v>1095</v>
      </c>
      <c r="O745" s="22">
        <f>[5]SKU!VN747</f>
        <v>8450</v>
      </c>
      <c r="P745" s="23">
        <f>[5]SKU!VO747</f>
        <v>43100</v>
      </c>
      <c r="Q745" s="24">
        <f>IFERROR(_xlfn.NUMBERVALUE(VLOOKUP(E745,'[5]LOG Data SAP'!$D:$M,9,0)),
IF(D745=D744,Q744,""))</f>
        <v>6</v>
      </c>
      <c r="R745" s="24">
        <f>IFERROR(_xlfn.NUMBERVALUE(VLOOKUP(E745,'[5]LOG Data SAP'!$D:$M,10,0)),
IF(D745=D744,R744,""))</f>
        <v>48</v>
      </c>
      <c r="S745" s="24">
        <f t="shared" si="44"/>
        <v>8</v>
      </c>
      <c r="T745" s="25">
        <f>IFERROR(VLOOKUP($E745,'[5]LOG Data SAP'!$D:$V,17,0)/10,
IF(D745=D744,T744,""))</f>
        <v>5.4</v>
      </c>
      <c r="U745" s="25">
        <f>IFERROR(VLOOKUP($E745,'[5]LOG Data SAP'!$D:$V,18,0)/10,
IF(D745=D744,U744,""))</f>
        <v>3.1</v>
      </c>
      <c r="V745" s="25">
        <f>IFERROR(VLOOKUP($E745,'[5]LOG Data SAP'!$D:$V,19,0)/10,
IF(D745=D744,V744,""))</f>
        <v>15</v>
      </c>
      <c r="W745" s="25">
        <f>IFERROR(VLOOKUP($E745,'[5]LOG Data SAP'!$D:$AO,21,0)/10,
IF(D745=D744,W744,""))</f>
        <v>0</v>
      </c>
      <c r="X745" s="25">
        <f>IFERROR(VLOOKUP($E745,'[5]LOG Data SAP'!$D:$AO,22,0)/10,
IF(D745=D744,X744,""))</f>
        <v>0</v>
      </c>
      <c r="Y745" s="25">
        <f>IFERROR(VLOOKUP($E745,'[5]LOG Data SAP'!$D:$AO,23,0)/10,
IF(D745=D744,Y744,""))</f>
        <v>0</v>
      </c>
      <c r="Z745" s="25">
        <f>IFERROR(VLOOKUP($E745,'[5]LOG Data SAP'!$D:$AO,25,0)/10,
IF(D745=D744,Z744,""))</f>
        <v>37.5</v>
      </c>
      <c r="AA745" s="25">
        <f>IFERROR(VLOOKUP($E745,'[5]LOG Data SAP'!$D:$AO,26,0)/10,
IF(D745=D744,AA744,""))</f>
        <v>22.5</v>
      </c>
      <c r="AB745" s="25">
        <f>IFERROR(VLOOKUP($E745,'[5]LOG Data SAP'!$D:$AO,27,0)/10,
IF(D745=D744,AB744,""))</f>
        <v>15.3</v>
      </c>
      <c r="AC745" s="26">
        <f>IFERROR(VLOOKUP($E745,'[5]LOG Data SAP'!$D:$AO,29,0)/IF(VLOOKUP($E745,'[5]LOG Data SAP'!$D:$AO,30,0)="G",1000,1),
IF(D745=D744,AC744,""))</f>
        <v>0.11852</v>
      </c>
      <c r="AD745" s="26">
        <f>IFERROR(VLOOKUP($E745,'[5]LOG Data SAP'!$D:$AO,31,0)/IF(VLOOKUP($E745,'[5]LOG Data SAP'!$D:$AO,32,0)="G",1000,1),
IF(D745=D744,AD744,""))</f>
        <v>0</v>
      </c>
      <c r="AE745" s="26">
        <f>IFERROR(VLOOKUP($E745,'[5]LOG Data SAP'!$D:$AO,33,0)/IF(VLOOKUP($E745,'[5]LOG Data SAP'!$D:$AO,34,0)="G",1000,1),
IF(D745=D744,AE744,""))</f>
        <v>5.9359999999999999</v>
      </c>
      <c r="AF745" s="27">
        <f t="shared" si="45"/>
        <v>251.10000000000002</v>
      </c>
      <c r="AG745" s="27" t="str">
        <f t="shared" si="46"/>
        <v/>
      </c>
      <c r="AH745" s="28">
        <f t="shared" si="47"/>
        <v>1.2909375000000001E-2</v>
      </c>
      <c r="AI745" s="18" t="str">
        <f>IFERROR(VLOOKUP(E745,'[5]LOG Data SAP'!$D:$E,2,0),IF(D745=D744,AI744,""))</f>
        <v>NBODY WHT_EVN LTN 125ML</v>
      </c>
      <c r="AJ745" s="20" t="str">
        <f>IFERROR([5]SKU!VI747,IF(D745=D744,AJ744,""))</f>
        <v>83803</v>
      </c>
      <c r="AK745" s="18" t="str">
        <f>VLOOKUP(E745,[5]SKU!I:X,16,FALSE)</f>
        <v>3304.99.30</v>
      </c>
    </row>
    <row r="746" spans="1:37">
      <c r="A746" s="18" t="str">
        <f>[5]SKU!AC748</f>
        <v>Nivea</v>
      </c>
      <c r="B746" s="18" t="str">
        <f>[5]SKU!AE748</f>
        <v>Nivea Body</v>
      </c>
      <c r="C746" s="18" t="str">
        <f>[5]SKU!AJ748</f>
        <v>Body Beauty</v>
      </c>
      <c r="D746" s="18" t="str">
        <f>[5]SKU!G748</f>
        <v>NBO Radiant &amp; Smooth Lotion 100ml</v>
      </c>
      <c r="E746" s="19" t="str">
        <f>[5]SKU!I748</f>
        <v>48330-00037-00</v>
      </c>
      <c r="F746" s="19" t="str">
        <f>[5]SKU!J748</f>
        <v>88357-04800-42</v>
      </c>
      <c r="G746" s="18" t="str">
        <f>[5]SKU!K748</f>
        <v>NBO UV Whitening 100ml Banded Serum 15ml</v>
      </c>
      <c r="H746" s="18" t="str">
        <f>IF([5]SKU!L748="R","Regular",
IF([5]SKU!L748="P","Promo",
IF([5]SKU!L748="S","Sample",
IF([5]SKU!L748="V","VAS",""))))</f>
        <v>VAS</v>
      </c>
      <c r="I746" s="18" t="str">
        <f>IF([5]SKU!QC748="A","Active",
IF([5]SKU!QC748="D","Discontinue",
IF([5]SKU!QC748="N","NPD","")))</f>
        <v>Active</v>
      </c>
      <c r="J746" s="18" t="str">
        <f>VLOOKUP(IFERROR(VLOOKUP(E746,'[5]Material Status'!A:I,9,0),""),'[5]Material Status'!U:W,3,0)</f>
        <v>Inactive</v>
      </c>
      <c r="K746" s="20" t="str">
        <f>IFERROR(VLOOKUP(E746,'[5]LOG Data SAP'!$D:$AO,11,0),
IF(D746=D745,K745,""))</f>
        <v>08999777000042</v>
      </c>
      <c r="L746" s="20" t="str">
        <f>IFERROR(VLOOKUP(E746,'[5]LOG Data SAP'!$D:$AO,13,0),
IF(D746=D745,L745,""))</f>
        <v>08999777003258</v>
      </c>
      <c r="M746" s="20" t="str">
        <f>IFERROR(VLOOKUP(E746,'[5]LOG Data SAP'!$D:$AO,15,0),
IF(D746=D745,M745,""))</f>
        <v>08999777003265</v>
      </c>
      <c r="N746" s="21">
        <f>[5]SKU!VH748</f>
        <v>1095</v>
      </c>
      <c r="O746" s="22">
        <f>[5]SKU!VN748</f>
        <v>8450</v>
      </c>
      <c r="P746" s="23">
        <f>[5]SKU!VO748</f>
        <v>43100</v>
      </c>
      <c r="Q746" s="24">
        <f>IFERROR(_xlfn.NUMBERVALUE(VLOOKUP(E746,'[5]LOG Data SAP'!$D:$M,9,0)),
IF(D746=D745,Q745,""))</f>
        <v>6</v>
      </c>
      <c r="R746" s="24">
        <f>IFERROR(_xlfn.NUMBERVALUE(VLOOKUP(E746,'[5]LOG Data SAP'!$D:$M,10,0)),
IF(D746=D745,R745,""))</f>
        <v>48</v>
      </c>
      <c r="S746" s="24">
        <f t="shared" si="44"/>
        <v>8</v>
      </c>
      <c r="T746" s="25">
        <f>IFERROR(VLOOKUP($E746,'[5]LOG Data SAP'!$D:$V,17,0)/10,
IF(D746=D745,T745,""))</f>
        <v>5.4</v>
      </c>
      <c r="U746" s="25">
        <f>IFERROR(VLOOKUP($E746,'[5]LOG Data SAP'!$D:$V,18,0)/10,
IF(D746=D745,U745,""))</f>
        <v>3.1</v>
      </c>
      <c r="V746" s="25">
        <f>IFERROR(VLOOKUP($E746,'[5]LOG Data SAP'!$D:$V,19,0)/10,
IF(D746=D745,V745,""))</f>
        <v>15</v>
      </c>
      <c r="W746" s="25">
        <f>IFERROR(VLOOKUP($E746,'[5]LOG Data SAP'!$D:$AO,21,0)/10,
IF(D746=D745,W745,""))</f>
        <v>0</v>
      </c>
      <c r="X746" s="25">
        <f>IFERROR(VLOOKUP($E746,'[5]LOG Data SAP'!$D:$AO,22,0)/10,
IF(D746=D745,X745,""))</f>
        <v>0</v>
      </c>
      <c r="Y746" s="25">
        <f>IFERROR(VLOOKUP($E746,'[5]LOG Data SAP'!$D:$AO,23,0)/10,
IF(D746=D745,Y745,""))</f>
        <v>0</v>
      </c>
      <c r="Z746" s="25">
        <f>IFERROR(VLOOKUP($E746,'[5]LOG Data SAP'!$D:$AO,25,0)/10,
IF(D746=D745,Z745,""))</f>
        <v>37.5</v>
      </c>
      <c r="AA746" s="25">
        <f>IFERROR(VLOOKUP($E746,'[5]LOG Data SAP'!$D:$AO,26,0)/10,
IF(D746=D745,AA745,""))</f>
        <v>22.5</v>
      </c>
      <c r="AB746" s="25">
        <f>IFERROR(VLOOKUP($E746,'[5]LOG Data SAP'!$D:$AO,27,0)/10,
IF(D746=D745,AB745,""))</f>
        <v>15.3</v>
      </c>
      <c r="AC746" s="26">
        <f>IFERROR(VLOOKUP($E746,'[5]LOG Data SAP'!$D:$AO,29,0)/IF(VLOOKUP($E746,'[5]LOG Data SAP'!$D:$AO,30,0)="G",1000,1),
IF(D746=D745,AC745,""))</f>
        <v>0.11852</v>
      </c>
      <c r="AD746" s="26">
        <f>IFERROR(VLOOKUP($E746,'[5]LOG Data SAP'!$D:$AO,31,0)/IF(VLOOKUP($E746,'[5]LOG Data SAP'!$D:$AO,32,0)="G",1000,1),
IF(D746=D745,AD745,""))</f>
        <v>0</v>
      </c>
      <c r="AE746" s="26">
        <f>IFERROR(VLOOKUP($E746,'[5]LOG Data SAP'!$D:$AO,33,0)/IF(VLOOKUP($E746,'[5]LOG Data SAP'!$D:$AO,34,0)="G",1000,1),
IF(D746=D745,AE745,""))</f>
        <v>5.9359999999999999</v>
      </c>
      <c r="AF746" s="27">
        <f t="shared" si="45"/>
        <v>251.10000000000002</v>
      </c>
      <c r="AG746" s="27" t="str">
        <f t="shared" si="46"/>
        <v/>
      </c>
      <c r="AH746" s="28">
        <f t="shared" si="47"/>
        <v>1.2909375000000001E-2</v>
      </c>
      <c r="AI746" s="18" t="str">
        <f>IFERROR(VLOOKUP(E746,'[5]LOG Data SAP'!$D:$E,2,0),IF(D746=D745,AI745,""))</f>
        <v>NBODY WHT_EVN LTN 125ML</v>
      </c>
      <c r="AJ746" s="20" t="str">
        <f>IFERROR([5]SKU!VI748,IF(D746=D745,AJ745,""))</f>
        <v>83803</v>
      </c>
      <c r="AK746" s="18" t="str">
        <f>VLOOKUP(E746,[5]SKU!I:X,16,FALSE)</f>
        <v>3304.99.30</v>
      </c>
    </row>
    <row r="747" spans="1:37">
      <c r="A747" s="18" t="str">
        <f>[5]SKU!AC749</f>
        <v>Nivea</v>
      </c>
      <c r="B747" s="18" t="str">
        <f>[5]SKU!AE749</f>
        <v>Nivea Body</v>
      </c>
      <c r="C747" s="18" t="str">
        <f>[5]SKU!AJ749</f>
        <v>Body Beauty</v>
      </c>
      <c r="D747" s="18" t="str">
        <f>[5]SKU!G749</f>
        <v>NBO Radiant &amp; Smooth Lotion 100ml</v>
      </c>
      <c r="E747" s="19" t="str">
        <f>[5]SKU!I749</f>
        <v>48330-00001-01</v>
      </c>
      <c r="F747" s="19" t="str">
        <f>[5]SKU!J749</f>
        <v>88357-04800-42</v>
      </c>
      <c r="G747" s="18" t="str">
        <f>[5]SKU!K749</f>
        <v>NBO Whitening Lotion 100ml Jump + Visage Foam 15ml</v>
      </c>
      <c r="H747" s="18" t="str">
        <f>IF([5]SKU!L749="R","Regular",
IF([5]SKU!L749="P","Promo",
IF([5]SKU!L749="S","Sample",
IF([5]SKU!L749="V","VAS",""))))</f>
        <v>VAS</v>
      </c>
      <c r="I747" s="18" t="str">
        <f>IF([5]SKU!QC749="A","Active",
IF([5]SKU!QC749="D","Discontinue",
IF([5]SKU!QC749="N","NPD","")))</f>
        <v>Active</v>
      </c>
      <c r="J747" s="18" t="str">
        <f>VLOOKUP(IFERROR(VLOOKUP(E747,'[5]Material Status'!A:I,9,0),""),'[5]Material Status'!U:W,3,0)</f>
        <v>Inactive</v>
      </c>
      <c r="K747" s="20" t="str">
        <f>IFERROR(VLOOKUP(E747,'[5]LOG Data SAP'!$D:$AO,11,0),
IF(D747=D746,K746,""))</f>
        <v>08999777000042</v>
      </c>
      <c r="L747" s="20" t="str">
        <f>IFERROR(VLOOKUP(E747,'[5]LOG Data SAP'!$D:$AO,13,0),
IF(D747=D746,L746,""))</f>
        <v>08999777003258</v>
      </c>
      <c r="M747" s="20" t="str">
        <f>IFERROR(VLOOKUP(E747,'[5]LOG Data SAP'!$D:$AO,15,0),
IF(D747=D746,M746,""))</f>
        <v>08999777003265</v>
      </c>
      <c r="N747" s="21">
        <f>[5]SKU!VH749</f>
        <v>1095</v>
      </c>
      <c r="O747" s="22">
        <f>[5]SKU!VN749</f>
        <v>8450</v>
      </c>
      <c r="P747" s="23">
        <f>[5]SKU!VO749</f>
        <v>43100</v>
      </c>
      <c r="Q747" s="24">
        <f>IFERROR(_xlfn.NUMBERVALUE(VLOOKUP(E747,'[5]LOG Data SAP'!$D:$M,9,0)),
IF(D747=D746,Q746,""))</f>
        <v>6</v>
      </c>
      <c r="R747" s="24">
        <f>IFERROR(_xlfn.NUMBERVALUE(VLOOKUP(E747,'[5]LOG Data SAP'!$D:$M,10,0)),
IF(D747=D746,R746,""))</f>
        <v>48</v>
      </c>
      <c r="S747" s="24">
        <f t="shared" si="44"/>
        <v>8</v>
      </c>
      <c r="T747" s="25">
        <f>IFERROR(VLOOKUP($E747,'[5]LOG Data SAP'!$D:$V,17,0)/10,
IF(D747=D746,T746,""))</f>
        <v>5.4</v>
      </c>
      <c r="U747" s="25">
        <f>IFERROR(VLOOKUP($E747,'[5]LOG Data SAP'!$D:$V,18,0)/10,
IF(D747=D746,U746,""))</f>
        <v>3.1</v>
      </c>
      <c r="V747" s="25">
        <f>IFERROR(VLOOKUP($E747,'[5]LOG Data SAP'!$D:$V,19,0)/10,
IF(D747=D746,V746,""))</f>
        <v>15</v>
      </c>
      <c r="W747" s="25">
        <f>IFERROR(VLOOKUP($E747,'[5]LOG Data SAP'!$D:$AO,21,0)/10,
IF(D747=D746,W746,""))</f>
        <v>0</v>
      </c>
      <c r="X747" s="25">
        <f>IFERROR(VLOOKUP($E747,'[5]LOG Data SAP'!$D:$AO,22,0)/10,
IF(D747=D746,X746,""))</f>
        <v>0</v>
      </c>
      <c r="Y747" s="25">
        <f>IFERROR(VLOOKUP($E747,'[5]LOG Data SAP'!$D:$AO,23,0)/10,
IF(D747=D746,Y746,""))</f>
        <v>0</v>
      </c>
      <c r="Z747" s="25">
        <f>IFERROR(VLOOKUP($E747,'[5]LOG Data SAP'!$D:$AO,25,0)/10,
IF(D747=D746,Z746,""))</f>
        <v>37.5</v>
      </c>
      <c r="AA747" s="25">
        <f>IFERROR(VLOOKUP($E747,'[5]LOG Data SAP'!$D:$AO,26,0)/10,
IF(D747=D746,AA746,""))</f>
        <v>22.5</v>
      </c>
      <c r="AB747" s="25">
        <f>IFERROR(VLOOKUP($E747,'[5]LOG Data SAP'!$D:$AO,27,0)/10,
IF(D747=D746,AB746,""))</f>
        <v>15.3</v>
      </c>
      <c r="AC747" s="26">
        <f>IFERROR(VLOOKUP($E747,'[5]LOG Data SAP'!$D:$AO,29,0)/IF(VLOOKUP($E747,'[5]LOG Data SAP'!$D:$AO,30,0)="G",1000,1),
IF(D747=D746,AC746,""))</f>
        <v>0.11852</v>
      </c>
      <c r="AD747" s="26">
        <f>IFERROR(VLOOKUP($E747,'[5]LOG Data SAP'!$D:$AO,31,0)/IF(VLOOKUP($E747,'[5]LOG Data SAP'!$D:$AO,32,0)="G",1000,1),
IF(D747=D746,AD746,""))</f>
        <v>0</v>
      </c>
      <c r="AE747" s="26">
        <f>IFERROR(VLOOKUP($E747,'[5]LOG Data SAP'!$D:$AO,33,0)/IF(VLOOKUP($E747,'[5]LOG Data SAP'!$D:$AO,34,0)="G",1000,1),
IF(D747=D746,AE746,""))</f>
        <v>5.9359999999999999</v>
      </c>
      <c r="AF747" s="27">
        <f t="shared" si="45"/>
        <v>251.10000000000002</v>
      </c>
      <c r="AG747" s="27" t="str">
        <f t="shared" si="46"/>
        <v/>
      </c>
      <c r="AH747" s="28">
        <f t="shared" si="47"/>
        <v>1.2909375000000001E-2</v>
      </c>
      <c r="AI747" s="18" t="str">
        <f>IFERROR(VLOOKUP(E747,'[5]LOG Data SAP'!$D:$E,2,0),IF(D747=D746,AI746,""))</f>
        <v>NBODY WHT_EVN LTN 125ML</v>
      </c>
      <c r="AJ747" s="20" t="str">
        <f>IFERROR([5]SKU!VI749,IF(D747=D746,AJ746,""))</f>
        <v>83803</v>
      </c>
      <c r="AK747" s="18" t="str">
        <f>VLOOKUP(E747,[5]SKU!I:X,16,FALSE)</f>
        <v>3304.99.30</v>
      </c>
    </row>
    <row r="748" spans="1:37">
      <c r="A748" s="18" t="str">
        <f>[5]SKU!AC750</f>
        <v>Nivea</v>
      </c>
      <c r="B748" s="18" t="str">
        <f>[5]SKU!AE750</f>
        <v>Nivea Body</v>
      </c>
      <c r="C748" s="18" t="str">
        <f>[5]SKU!AJ750</f>
        <v>Body Beauty</v>
      </c>
      <c r="D748" s="18" t="str">
        <f>[5]SKU!G750</f>
        <v>NBO Radiant &amp; Smooth Lotion 200ml</v>
      </c>
      <c r="E748" s="19" t="str">
        <f>[5]SKU!I750</f>
        <v>98917-04800-42</v>
      </c>
      <c r="F748" s="19" t="str">
        <f>[5]SKU!J750</f>
        <v>83804-04800-37</v>
      </c>
      <c r="G748" s="18" t="str">
        <f>[5]SKU!K750</f>
        <v>NIVEA Extra Bright Radiant &amp; Smooth Body Lotion 190ml</v>
      </c>
      <c r="H748" s="18" t="str">
        <f>IF([5]SKU!L750="R","Regular",
IF([5]SKU!L750="P","Promo",
IF([5]SKU!L750="S","Sample",
IF([5]SKU!L750="V","VAS",""))))</f>
        <v>Regular</v>
      </c>
      <c r="I748" s="18" t="str">
        <f>IF([5]SKU!QC750="A","Active",
IF([5]SKU!QC750="D","Discontinue",
IF([5]SKU!QC750="N","NPD","")))</f>
        <v>Active</v>
      </c>
      <c r="J748" s="18" t="str">
        <f>VLOOKUP(IFERROR(VLOOKUP(E748,'[5]Material Status'!A:I,9,0),""),'[5]Material Status'!U:W,3,0)</f>
        <v>Active</v>
      </c>
      <c r="K748" s="20" t="str">
        <f>IFERROR(VLOOKUP(E748,'[5]LOG Data SAP'!$D:$AO,11,0),
IF(D748=D747,K747,""))</f>
        <v>8999777000059</v>
      </c>
      <c r="L748" s="20" t="str">
        <f>IFERROR(VLOOKUP(E748,'[5]LOG Data SAP'!$D:$AO,13,0),
IF(D748=D747,L747,""))</f>
        <v/>
      </c>
      <c r="M748" s="20" t="str">
        <f>IFERROR(VLOOKUP(E748,'[5]LOG Data SAP'!$D:$AO,15,0),
IF(D748=D747,M747,""))</f>
        <v>8999777008482</v>
      </c>
      <c r="N748" s="21">
        <f>[5]SKU!VH750</f>
        <v>1095</v>
      </c>
      <c r="O748" s="22">
        <f>[5]SKU!VN750</f>
        <v>25680</v>
      </c>
      <c r="P748" s="23">
        <f>[5]SKU!VO750</f>
        <v>45383</v>
      </c>
      <c r="Q748" s="24">
        <f>IFERROR(_xlfn.NUMBERVALUE(VLOOKUP(E748,'[5]LOG Data SAP'!$D:$M,9,0)),
IF(D748=D747,Q747,""))</f>
        <v>0</v>
      </c>
      <c r="R748" s="24">
        <f>IFERROR(_xlfn.NUMBERVALUE(VLOOKUP(E748,'[5]LOG Data SAP'!$D:$M,10,0)),
IF(D748=D747,R747,""))</f>
        <v>24</v>
      </c>
      <c r="S748" s="24">
        <f t="shared" si="44"/>
        <v>0</v>
      </c>
      <c r="T748" s="25">
        <f>IFERROR(VLOOKUP($E748,'[5]LOG Data SAP'!$D:$V,17,0)/10,
IF(D748=D747,T747,""))</f>
        <v>6</v>
      </c>
      <c r="U748" s="25">
        <f>IFERROR(VLOOKUP($E748,'[5]LOG Data SAP'!$D:$V,18,0)/10,
IF(D748=D747,U747,""))</f>
        <v>3.7</v>
      </c>
      <c r="V748" s="25">
        <f>IFERROR(VLOOKUP($E748,'[5]LOG Data SAP'!$D:$V,19,0)/10,
IF(D748=D747,V747,""))</f>
        <v>18</v>
      </c>
      <c r="W748" s="25">
        <f>IFERROR(VLOOKUP($E748,'[5]LOG Data SAP'!$D:$AO,21,0)/10,
IF(D748=D747,W747,""))</f>
        <v>0</v>
      </c>
      <c r="X748" s="25">
        <f>IFERROR(VLOOKUP($E748,'[5]LOG Data SAP'!$D:$AO,22,0)/10,
IF(D748=D747,X747,""))</f>
        <v>0</v>
      </c>
      <c r="Y748" s="25">
        <f>IFERROR(VLOOKUP($E748,'[5]LOG Data SAP'!$D:$AO,23,0)/10,
IF(D748=D747,Y747,""))</f>
        <v>0</v>
      </c>
      <c r="Z748" s="25">
        <f>IFERROR(VLOOKUP($E748,'[5]LOG Data SAP'!$D:$AO,25,0)/10,
IF(D748=D747,Z747,""))</f>
        <v>24.5</v>
      </c>
      <c r="AA748" s="25">
        <f>IFERROR(VLOOKUP($E748,'[5]LOG Data SAP'!$D:$AO,26,0)/10,
IF(D748=D747,AA747,""))</f>
        <v>22.6</v>
      </c>
      <c r="AB748" s="25">
        <f>IFERROR(VLOOKUP($E748,'[5]LOG Data SAP'!$D:$AO,27,0)/10,
IF(D748=D747,AB747,""))</f>
        <v>19.7</v>
      </c>
      <c r="AC748" s="26">
        <f>IFERROR(VLOOKUP($E748,'[5]LOG Data SAP'!$D:$AO,29,0)/IF(VLOOKUP($E748,'[5]LOG Data SAP'!$D:$AO,30,0)="G",1000,1),
IF(D748=D747,AC747,""))</f>
        <v>0.21788099999999999</v>
      </c>
      <c r="AD748" s="26">
        <f>IFERROR(VLOOKUP($E748,'[5]LOG Data SAP'!$D:$AO,31,0)/IF(VLOOKUP($E748,'[5]LOG Data SAP'!$D:$AO,32,0)="G",1000,1),
IF(D748=D747,AD747,""))</f>
        <v>0</v>
      </c>
      <c r="AE748" s="26">
        <f>IFERROR(VLOOKUP($E748,'[5]LOG Data SAP'!$D:$AO,33,0)/IF(VLOOKUP($E748,'[5]LOG Data SAP'!$D:$AO,34,0)="G",1000,1),
IF(D748=D747,AE747,""))</f>
        <v>5.4219999999999997</v>
      </c>
      <c r="AF748" s="27">
        <f t="shared" si="45"/>
        <v>399.6</v>
      </c>
      <c r="AG748" s="27" t="str">
        <f t="shared" si="46"/>
        <v/>
      </c>
      <c r="AH748" s="28">
        <f t="shared" si="47"/>
        <v>1.0907890000000002E-2</v>
      </c>
      <c r="AI748" s="18" t="str">
        <f>IFERROR(VLOOKUP(E748,'[5]LOG Data SAP'!$D:$E,2,0),IF(D748=D747,AI747,""))</f>
        <v>NBODY XTR_BRG RDN&amp;SMT_LTN 190ML</v>
      </c>
      <c r="AJ748" s="20" t="str">
        <f>IFERROR([5]SKU!VI750,IF(D748=D747,AJ747,""))</f>
        <v>98917</v>
      </c>
      <c r="AK748" s="18" t="str">
        <f>VLOOKUP(E748,[5]SKU!I:X,16,FALSE)</f>
        <v>3304.99.30</v>
      </c>
    </row>
    <row r="749" spans="1:37">
      <c r="A749" s="18" t="str">
        <f>[5]SKU!AC751</f>
        <v>Nivea</v>
      </c>
      <c r="B749" s="18" t="str">
        <f>[5]SKU!AE751</f>
        <v>Nivea Body</v>
      </c>
      <c r="C749" s="18" t="str">
        <f>[5]SKU!AJ751</f>
        <v>Body Beauty</v>
      </c>
      <c r="D749" s="18" t="str">
        <f>[5]SKU!G751</f>
        <v>NBO Radiant &amp; Smooth Lotion 200ml</v>
      </c>
      <c r="E749" s="19" t="str">
        <f>[5]SKU!I751</f>
        <v>83804-04810-37</v>
      </c>
      <c r="F749" s="19" t="str">
        <f>[5]SKU!J751</f>
        <v>83804-04800-37</v>
      </c>
      <c r="G749" s="18" t="str">
        <f>[5]SKU!K751</f>
        <v>NIVEA Extra White Radiant &amp; Smooth Body Lotion 200ml</v>
      </c>
      <c r="H749" s="18" t="str">
        <f>IF([5]SKU!L751="R","Regular",
IF([5]SKU!L751="P","Promo",
IF([5]SKU!L751="S","Sample",
IF([5]SKU!L751="V","VAS",""))))</f>
        <v>Regular</v>
      </c>
      <c r="I749" s="18" t="str">
        <f>IF([5]SKU!QC751="A","Active",
IF([5]SKU!QC751="D","Discontinue",
IF([5]SKU!QC751="N","NPD","")))</f>
        <v>Active</v>
      </c>
      <c r="J749" s="18" t="str">
        <f>VLOOKUP(IFERROR(VLOOKUP(E749,'[5]Material Status'!A:I,9,0),""),'[5]Material Status'!U:W,3,0)</f>
        <v>Inactive</v>
      </c>
      <c r="K749" s="20" t="str">
        <f>IFERROR(VLOOKUP(E749,'[5]LOG Data SAP'!$D:$AO,11,0),
IF(D749=D748,K748,""))</f>
        <v>8999777000059</v>
      </c>
      <c r="L749" s="20" t="str">
        <f>IFERROR(VLOOKUP(E749,'[5]LOG Data SAP'!$D:$AO,13,0),
IF(D749=D748,L748,""))</f>
        <v/>
      </c>
      <c r="M749" s="20" t="str">
        <f>IFERROR(VLOOKUP(E749,'[5]LOG Data SAP'!$D:$AO,15,0),
IF(D749=D748,M748,""))</f>
        <v>8999777008482</v>
      </c>
      <c r="N749" s="21">
        <f>[5]SKU!VH751</f>
        <v>1095</v>
      </c>
      <c r="O749" s="22">
        <f>[5]SKU!VN751</f>
        <v>25680</v>
      </c>
      <c r="P749" s="23">
        <f>[5]SKU!VO751</f>
        <v>45383</v>
      </c>
      <c r="Q749" s="24">
        <f>IFERROR(_xlfn.NUMBERVALUE(VLOOKUP(E749,'[5]LOG Data SAP'!$D:$M,9,0)),
IF(D749=D748,Q748,""))</f>
        <v>0</v>
      </c>
      <c r="R749" s="24">
        <f>IFERROR(_xlfn.NUMBERVALUE(VLOOKUP(E749,'[5]LOG Data SAP'!$D:$M,10,0)),
IF(D749=D748,R748,""))</f>
        <v>24</v>
      </c>
      <c r="S749" s="24">
        <f t="shared" si="44"/>
        <v>0</v>
      </c>
      <c r="T749" s="25">
        <f>IFERROR(VLOOKUP($E749,'[5]LOG Data SAP'!$D:$V,17,0)/10,
IF(D749=D748,T748,""))</f>
        <v>6</v>
      </c>
      <c r="U749" s="25">
        <f>IFERROR(VLOOKUP($E749,'[5]LOG Data SAP'!$D:$V,18,0)/10,
IF(D749=D748,U748,""))</f>
        <v>3.7</v>
      </c>
      <c r="V749" s="25">
        <f>IFERROR(VLOOKUP($E749,'[5]LOG Data SAP'!$D:$V,19,0)/10,
IF(D749=D748,V748,""))</f>
        <v>18</v>
      </c>
      <c r="W749" s="25">
        <f>IFERROR(VLOOKUP($E749,'[5]LOG Data SAP'!$D:$AO,21,0)/10,
IF(D749=D748,W748,""))</f>
        <v>0</v>
      </c>
      <c r="X749" s="25">
        <f>IFERROR(VLOOKUP($E749,'[5]LOG Data SAP'!$D:$AO,22,0)/10,
IF(D749=D748,X748,""))</f>
        <v>0</v>
      </c>
      <c r="Y749" s="25">
        <f>IFERROR(VLOOKUP($E749,'[5]LOG Data SAP'!$D:$AO,23,0)/10,
IF(D749=D748,Y748,""))</f>
        <v>0</v>
      </c>
      <c r="Z749" s="25">
        <f>IFERROR(VLOOKUP($E749,'[5]LOG Data SAP'!$D:$AO,25,0)/10,
IF(D749=D748,Z748,""))</f>
        <v>24.5</v>
      </c>
      <c r="AA749" s="25">
        <f>IFERROR(VLOOKUP($E749,'[5]LOG Data SAP'!$D:$AO,26,0)/10,
IF(D749=D748,AA748,""))</f>
        <v>22.6</v>
      </c>
      <c r="AB749" s="25">
        <f>IFERROR(VLOOKUP($E749,'[5]LOG Data SAP'!$D:$AO,27,0)/10,
IF(D749=D748,AB748,""))</f>
        <v>19.7</v>
      </c>
      <c r="AC749" s="26">
        <f>IFERROR(VLOOKUP($E749,'[5]LOG Data SAP'!$D:$AO,29,0)/IF(VLOOKUP($E749,'[5]LOG Data SAP'!$D:$AO,30,0)="G",1000,1),
IF(D749=D748,AC748,""))</f>
        <v>0.22600000000000001</v>
      </c>
      <c r="AD749" s="26">
        <f>IFERROR(VLOOKUP($E749,'[5]LOG Data SAP'!$D:$AO,31,0)/IF(VLOOKUP($E749,'[5]LOG Data SAP'!$D:$AO,32,0)="G",1000,1),
IF(D749=D748,AD748,""))</f>
        <v>0</v>
      </c>
      <c r="AE749" s="26">
        <f>IFERROR(VLOOKUP($E749,'[5]LOG Data SAP'!$D:$AO,33,0)/IF(VLOOKUP($E749,'[5]LOG Data SAP'!$D:$AO,34,0)="G",1000,1),
IF(D749=D748,AE748,""))</f>
        <v>5.6289999999999996</v>
      </c>
      <c r="AF749" s="27">
        <f t="shared" si="45"/>
        <v>399.6</v>
      </c>
      <c r="AG749" s="27" t="str">
        <f t="shared" si="46"/>
        <v/>
      </c>
      <c r="AH749" s="28">
        <f t="shared" si="47"/>
        <v>1.0907890000000002E-2</v>
      </c>
      <c r="AI749" s="18" t="str">
        <f>IFERROR(VLOOKUP(E749,'[5]LOG Data SAP'!$D:$E,2,0),IF(D749=D748,AI748,""))</f>
        <v>NBODY WHT_EVN LTN 200ML</v>
      </c>
      <c r="AJ749" s="20" t="str">
        <f>IFERROR([5]SKU!VI751,IF(D749=D748,AJ748,""))</f>
        <v>83804</v>
      </c>
      <c r="AK749" s="18" t="str">
        <f>VLOOKUP(E749,[5]SKU!I:X,16,FALSE)</f>
        <v>3304.99.30</v>
      </c>
    </row>
    <row r="750" spans="1:37">
      <c r="A750" s="18" t="str">
        <f>[5]SKU!AC752</f>
        <v>Nivea</v>
      </c>
      <c r="B750" s="18" t="str">
        <f>[5]SKU!AE752</f>
        <v>Nivea Body</v>
      </c>
      <c r="C750" s="18" t="str">
        <f>[5]SKU!AJ752</f>
        <v>Body Beauty</v>
      </c>
      <c r="D750" s="18" t="str">
        <f>[5]SKU!G752</f>
        <v>NBO Radiant &amp; Smooth Lotion 200ml</v>
      </c>
      <c r="E750" s="19" t="str">
        <f>[5]SKU!I752</f>
        <v>83804-04800-37</v>
      </c>
      <c r="F750" s="19" t="str">
        <f>[5]SKU!J752</f>
        <v>83804-04800-37</v>
      </c>
      <c r="G750" s="18" t="str">
        <f>[5]SKU!K752</f>
        <v>NIVEA Extra White Radiant &amp; Smooth Body Lotion 200ml</v>
      </c>
      <c r="H750" s="18" t="str">
        <f>IF([5]SKU!L752="R","Regular",
IF([5]SKU!L752="P","Promo",
IF([5]SKU!L752="S","Sample",
IF([5]SKU!L752="V","VAS",""))))</f>
        <v>Regular</v>
      </c>
      <c r="I750" s="18" t="str">
        <f>IF([5]SKU!QC752="A","Active",
IF([5]SKU!QC752="D","Discontinue",
IF([5]SKU!QC752="N","NPD","")))</f>
        <v>Active</v>
      </c>
      <c r="J750" s="18" t="str">
        <f>VLOOKUP(IFERROR(VLOOKUP(E750,'[5]Material Status'!A:I,9,0),""),'[5]Material Status'!U:W,3,0)</f>
        <v>Active</v>
      </c>
      <c r="K750" s="20" t="str">
        <f>IFERROR(VLOOKUP(E750,'[5]LOG Data SAP'!$D:$AO,11,0),
IF(D750=D749,K749,""))</f>
        <v>8999777000059</v>
      </c>
      <c r="L750" s="20" t="str">
        <f>IFERROR(VLOOKUP(E750,'[5]LOG Data SAP'!$D:$AO,13,0),
IF(D750=D749,L749,""))</f>
        <v/>
      </c>
      <c r="M750" s="20" t="str">
        <f>IFERROR(VLOOKUP(E750,'[5]LOG Data SAP'!$D:$AO,15,0),
IF(D750=D749,M749,""))</f>
        <v>8999777008482</v>
      </c>
      <c r="N750" s="21">
        <f>[5]SKU!VH752</f>
        <v>1095</v>
      </c>
      <c r="O750" s="22">
        <f>[5]SKU!VN752</f>
        <v>25680</v>
      </c>
      <c r="P750" s="23">
        <f>[5]SKU!VO752</f>
        <v>45383</v>
      </c>
      <c r="Q750" s="24">
        <f>IFERROR(_xlfn.NUMBERVALUE(VLOOKUP(E750,'[5]LOG Data SAP'!$D:$M,9,0)),
IF(D750=D749,Q749,""))</f>
        <v>0</v>
      </c>
      <c r="R750" s="24">
        <f>IFERROR(_xlfn.NUMBERVALUE(VLOOKUP(E750,'[5]LOG Data SAP'!$D:$M,10,0)),
IF(D750=D749,R749,""))</f>
        <v>24</v>
      </c>
      <c r="S750" s="24">
        <f t="shared" si="44"/>
        <v>0</v>
      </c>
      <c r="T750" s="25">
        <f>IFERROR(VLOOKUP($E750,'[5]LOG Data SAP'!$D:$V,17,0)/10,
IF(D750=D749,T749,""))</f>
        <v>6</v>
      </c>
      <c r="U750" s="25">
        <f>IFERROR(VLOOKUP($E750,'[5]LOG Data SAP'!$D:$V,18,0)/10,
IF(D750=D749,U749,""))</f>
        <v>3.7</v>
      </c>
      <c r="V750" s="25">
        <f>IFERROR(VLOOKUP($E750,'[5]LOG Data SAP'!$D:$V,19,0)/10,
IF(D750=D749,V749,""))</f>
        <v>18</v>
      </c>
      <c r="W750" s="25">
        <f>IFERROR(VLOOKUP($E750,'[5]LOG Data SAP'!$D:$AO,21,0)/10,
IF(D750=D749,W749,""))</f>
        <v>0</v>
      </c>
      <c r="X750" s="25">
        <f>IFERROR(VLOOKUP($E750,'[5]LOG Data SAP'!$D:$AO,22,0)/10,
IF(D750=D749,X749,""))</f>
        <v>0</v>
      </c>
      <c r="Y750" s="25">
        <f>IFERROR(VLOOKUP($E750,'[5]LOG Data SAP'!$D:$AO,23,0)/10,
IF(D750=D749,Y749,""))</f>
        <v>0</v>
      </c>
      <c r="Z750" s="25">
        <f>IFERROR(VLOOKUP($E750,'[5]LOG Data SAP'!$D:$AO,25,0)/10,
IF(D750=D749,Z749,""))</f>
        <v>24.5</v>
      </c>
      <c r="AA750" s="25">
        <f>IFERROR(VLOOKUP($E750,'[5]LOG Data SAP'!$D:$AO,26,0)/10,
IF(D750=D749,AA749,""))</f>
        <v>22.6</v>
      </c>
      <c r="AB750" s="25">
        <f>IFERROR(VLOOKUP($E750,'[5]LOG Data SAP'!$D:$AO,27,0)/10,
IF(D750=D749,AB749,""))</f>
        <v>19.7</v>
      </c>
      <c r="AC750" s="26">
        <f>IFERROR(VLOOKUP($E750,'[5]LOG Data SAP'!$D:$AO,29,0)/IF(VLOOKUP($E750,'[5]LOG Data SAP'!$D:$AO,30,0)="G",1000,1),
IF(D750=D749,AC749,""))</f>
        <v>0.22647999999999999</v>
      </c>
      <c r="AD750" s="26">
        <f>IFERROR(VLOOKUP($E750,'[5]LOG Data SAP'!$D:$AO,31,0)/IF(VLOOKUP($E750,'[5]LOG Data SAP'!$D:$AO,32,0)="G",1000,1),
IF(D750=D749,AD749,""))</f>
        <v>0</v>
      </c>
      <c r="AE750" s="26">
        <f>IFERROR(VLOOKUP($E750,'[5]LOG Data SAP'!$D:$AO,33,0)/IF(VLOOKUP($E750,'[5]LOG Data SAP'!$D:$AO,34,0)="G",1000,1),
IF(D750=D749,AE749,""))</f>
        <v>5.6289999999999996</v>
      </c>
      <c r="AF750" s="27">
        <f t="shared" si="45"/>
        <v>399.6</v>
      </c>
      <c r="AG750" s="27" t="str">
        <f t="shared" si="46"/>
        <v/>
      </c>
      <c r="AH750" s="28">
        <f t="shared" si="47"/>
        <v>1.0907890000000002E-2</v>
      </c>
      <c r="AI750" s="18" t="str">
        <f>IFERROR(VLOOKUP(E750,'[5]LOG Data SAP'!$D:$E,2,0),IF(D750=D749,AI749,""))</f>
        <v>NBODY WHT_EVN LTN 200ML</v>
      </c>
      <c r="AJ750" s="20" t="str">
        <f>IFERROR([5]SKU!VI752,IF(D750=D749,AJ749,""))</f>
        <v>83804</v>
      </c>
      <c r="AK750" s="18" t="str">
        <f>VLOOKUP(E750,[5]SKU!I:X,16,FALSE)</f>
        <v>3304.99.30</v>
      </c>
    </row>
    <row r="751" spans="1:37">
      <c r="A751" s="18" t="str">
        <f>[5]SKU!AC753</f>
        <v>Nivea</v>
      </c>
      <c r="B751" s="18" t="str">
        <f>[5]SKU!AE753</f>
        <v>Nivea Body</v>
      </c>
      <c r="C751" s="18" t="str">
        <f>[5]SKU!AJ753</f>
        <v>Body Beauty</v>
      </c>
      <c r="D751" s="18" t="str">
        <f>[5]SKU!G753</f>
        <v>NBO Radiant &amp; Smooth Lotion 200ml</v>
      </c>
      <c r="E751" s="19" t="str">
        <f>[5]SKU!I753</f>
        <v>83804-04800-14</v>
      </c>
      <c r="F751" s="19" t="str">
        <f>[5]SKU!J753</f>
        <v>83804-04800-37</v>
      </c>
      <c r="G751" s="18" t="str">
        <f>[5]SKU!K753</f>
        <v>NBO UV Whitening 200ml</v>
      </c>
      <c r="H751" s="18" t="str">
        <f>IF([5]SKU!L753="R","Regular",
IF([5]SKU!L753="P","Promo",
IF([5]SKU!L753="S","Sample",
IF([5]SKU!L753="V","VAS",""))))</f>
        <v>Regular</v>
      </c>
      <c r="I751" s="18" t="str">
        <f>IF([5]SKU!QC753="A","Active",
IF([5]SKU!QC753="D","Discontinue",
IF([5]SKU!QC753="N","NPD","")))</f>
        <v>Active</v>
      </c>
      <c r="J751" s="18" t="str">
        <f>VLOOKUP(IFERROR(VLOOKUP(E751,'[5]Material Status'!A:I,9,0),""),'[5]Material Status'!U:W,3,0)</f>
        <v>Inactive</v>
      </c>
      <c r="K751" s="20" t="str">
        <f>IFERROR(VLOOKUP(E751,'[5]LOG Data SAP'!$D:$AO,11,0),
IF(D751=D750,K750,""))</f>
        <v>8999777000059</v>
      </c>
      <c r="L751" s="20" t="str">
        <f>IFERROR(VLOOKUP(E751,'[5]LOG Data SAP'!$D:$AO,13,0),
IF(D751=D750,L750,""))</f>
        <v/>
      </c>
      <c r="M751" s="20" t="str">
        <f>IFERROR(VLOOKUP(E751,'[5]LOG Data SAP'!$D:$AO,15,0),
IF(D751=D750,M750,""))</f>
        <v>8999777008482</v>
      </c>
      <c r="N751" s="21">
        <f>[5]SKU!VH753</f>
        <v>1095</v>
      </c>
      <c r="O751" s="22">
        <f>[5]SKU!VN753</f>
        <v>25680</v>
      </c>
      <c r="P751" s="23">
        <f>[5]SKU!VO753</f>
        <v>45383</v>
      </c>
      <c r="Q751" s="24">
        <f>IFERROR(_xlfn.NUMBERVALUE(VLOOKUP(E751,'[5]LOG Data SAP'!$D:$M,9,0)),
IF(D751=D750,Q750,""))</f>
        <v>0</v>
      </c>
      <c r="R751" s="24">
        <f>IFERROR(_xlfn.NUMBERVALUE(VLOOKUP(E751,'[5]LOG Data SAP'!$D:$M,10,0)),
IF(D751=D750,R750,""))</f>
        <v>24</v>
      </c>
      <c r="S751" s="24">
        <f t="shared" si="44"/>
        <v>0</v>
      </c>
      <c r="T751" s="25">
        <f>IFERROR(VLOOKUP($E751,'[5]LOG Data SAP'!$D:$V,17,0)/10,
IF(D751=D750,T750,""))</f>
        <v>6</v>
      </c>
      <c r="U751" s="25">
        <f>IFERROR(VLOOKUP($E751,'[5]LOG Data SAP'!$D:$V,18,0)/10,
IF(D751=D750,U750,""))</f>
        <v>3.7</v>
      </c>
      <c r="V751" s="25">
        <f>IFERROR(VLOOKUP($E751,'[5]LOG Data SAP'!$D:$V,19,0)/10,
IF(D751=D750,V750,""))</f>
        <v>18</v>
      </c>
      <c r="W751" s="25">
        <f>IFERROR(VLOOKUP($E751,'[5]LOG Data SAP'!$D:$AO,21,0)/10,
IF(D751=D750,W750,""))</f>
        <v>0</v>
      </c>
      <c r="X751" s="25">
        <f>IFERROR(VLOOKUP($E751,'[5]LOG Data SAP'!$D:$AO,22,0)/10,
IF(D751=D750,X750,""))</f>
        <v>0</v>
      </c>
      <c r="Y751" s="25">
        <f>IFERROR(VLOOKUP($E751,'[5]LOG Data SAP'!$D:$AO,23,0)/10,
IF(D751=D750,Y750,""))</f>
        <v>0</v>
      </c>
      <c r="Z751" s="25">
        <f>IFERROR(VLOOKUP($E751,'[5]LOG Data SAP'!$D:$AO,25,0)/10,
IF(D751=D750,Z750,""))</f>
        <v>24.5</v>
      </c>
      <c r="AA751" s="25">
        <f>IFERROR(VLOOKUP($E751,'[5]LOG Data SAP'!$D:$AO,26,0)/10,
IF(D751=D750,AA750,""))</f>
        <v>22.6</v>
      </c>
      <c r="AB751" s="25">
        <f>IFERROR(VLOOKUP($E751,'[5]LOG Data SAP'!$D:$AO,27,0)/10,
IF(D751=D750,AB750,""))</f>
        <v>19.7</v>
      </c>
      <c r="AC751" s="26">
        <f>IFERROR(VLOOKUP($E751,'[5]LOG Data SAP'!$D:$AO,29,0)/IF(VLOOKUP($E751,'[5]LOG Data SAP'!$D:$AO,30,0)="G",1000,1),
IF(D751=D750,AC750,""))</f>
        <v>0.22688999999999998</v>
      </c>
      <c r="AD751" s="26">
        <f>IFERROR(VLOOKUP($E751,'[5]LOG Data SAP'!$D:$AO,31,0)/IF(VLOOKUP($E751,'[5]LOG Data SAP'!$D:$AO,32,0)="G",1000,1),
IF(D751=D750,AD750,""))</f>
        <v>0</v>
      </c>
      <c r="AE751" s="26">
        <f>IFERROR(VLOOKUP($E751,'[5]LOG Data SAP'!$D:$AO,33,0)/IF(VLOOKUP($E751,'[5]LOG Data SAP'!$D:$AO,34,0)="G",1000,1),
IF(D751=D750,AE750,""))</f>
        <v>5.6289999999999996</v>
      </c>
      <c r="AF751" s="27">
        <f t="shared" si="45"/>
        <v>399.6</v>
      </c>
      <c r="AG751" s="27" t="str">
        <f t="shared" si="46"/>
        <v/>
      </c>
      <c r="AH751" s="28">
        <f t="shared" si="47"/>
        <v>1.0907890000000002E-2</v>
      </c>
      <c r="AI751" s="18" t="str">
        <f>IFERROR(VLOOKUP(E751,'[5]LOG Data SAP'!$D:$E,2,0),IF(D751=D750,AI750,""))</f>
        <v>NBODY WHT_EVN LTN 200ML</v>
      </c>
      <c r="AJ751" s="20" t="str">
        <f>IFERROR([5]SKU!VI753,IF(D751=D750,AJ750,""))</f>
        <v>83804</v>
      </c>
      <c r="AK751" s="18" t="str">
        <f>VLOOKUP(E751,[5]SKU!I:X,16,FALSE)</f>
        <v>3304.99.30</v>
      </c>
    </row>
    <row r="752" spans="1:37">
      <c r="A752" s="18" t="str">
        <f>[5]SKU!AC754</f>
        <v>Nivea</v>
      </c>
      <c r="B752" s="18" t="str">
        <f>[5]SKU!AE754</f>
        <v>Nivea Body</v>
      </c>
      <c r="C752" s="18" t="str">
        <f>[5]SKU!AJ754</f>
        <v>Body Beauty</v>
      </c>
      <c r="D752" s="18" t="str">
        <f>[5]SKU!G754</f>
        <v>NBO Radiant &amp; Smooth Lotion 200ml</v>
      </c>
      <c r="E752" s="19" t="str">
        <f>[5]SKU!I754</f>
        <v>83804-04800-90</v>
      </c>
      <c r="F752" s="19" t="str">
        <f>[5]SKU!J754</f>
        <v>83804-04800-37</v>
      </c>
      <c r="G752" s="18" t="str">
        <f>[5]SKU!K754</f>
        <v>NBO UV Whitening 200ml (Flagship)</v>
      </c>
      <c r="H752" s="18" t="str">
        <f>IF([5]SKU!L754="R","Regular",
IF([5]SKU!L754="P","Promo",
IF([5]SKU!L754="S","Sample",
IF([5]SKU!L754="V","VAS",""))))</f>
        <v>Regular</v>
      </c>
      <c r="I752" s="18" t="str">
        <f>IF([5]SKU!QC754="A","Active",
IF([5]SKU!QC754="D","Discontinue",
IF([5]SKU!QC754="N","NPD","")))</f>
        <v>Active</v>
      </c>
      <c r="J752" s="18" t="str">
        <f>VLOOKUP(IFERROR(VLOOKUP(E752,'[5]Material Status'!A:I,9,0),""),'[5]Material Status'!U:W,3,0)</f>
        <v>Inactive</v>
      </c>
      <c r="K752" s="20" t="str">
        <f>IFERROR(VLOOKUP(E752,'[5]LOG Data SAP'!$D:$AO,11,0),
IF(D752=D751,K751,""))</f>
        <v>8999777000059</v>
      </c>
      <c r="L752" s="20" t="str">
        <f>IFERROR(VLOOKUP(E752,'[5]LOG Data SAP'!$D:$AO,13,0),
IF(D752=D751,L751,""))</f>
        <v>08999777003289</v>
      </c>
      <c r="M752" s="20" t="str">
        <f>IFERROR(VLOOKUP(E752,'[5]LOG Data SAP'!$D:$AO,15,0),
IF(D752=D751,M751,""))</f>
        <v>08999777003296</v>
      </c>
      <c r="N752" s="21">
        <f>[5]SKU!VH754</f>
        <v>900</v>
      </c>
      <c r="O752" s="22">
        <f>[5]SKU!VN754</f>
        <v>25680</v>
      </c>
      <c r="P752" s="23">
        <f>[5]SKU!VO754</f>
        <v>45383</v>
      </c>
      <c r="Q752" s="24">
        <f>IFERROR(_xlfn.NUMBERVALUE(VLOOKUP(E752,'[5]LOG Data SAP'!$D:$M,9,0)),
IF(D752=D751,Q751,""))</f>
        <v>3</v>
      </c>
      <c r="R752" s="24">
        <f>IFERROR(_xlfn.NUMBERVALUE(VLOOKUP(E752,'[5]LOG Data SAP'!$D:$M,10,0)),
IF(D752=D751,R751,""))</f>
        <v>24</v>
      </c>
      <c r="S752" s="24">
        <f t="shared" si="44"/>
        <v>8</v>
      </c>
      <c r="T752" s="25">
        <f>IFERROR(VLOOKUP($E752,'[5]LOG Data SAP'!$D:$V,17,0)/10,
IF(D752=D751,T751,""))</f>
        <v>6</v>
      </c>
      <c r="U752" s="25">
        <f>IFERROR(VLOOKUP($E752,'[5]LOG Data SAP'!$D:$V,18,0)/10,
IF(D752=D751,U751,""))</f>
        <v>3.7</v>
      </c>
      <c r="V752" s="25">
        <f>IFERROR(VLOOKUP($E752,'[5]LOG Data SAP'!$D:$V,19,0)/10,
IF(D752=D751,V751,""))</f>
        <v>18</v>
      </c>
      <c r="W752" s="25">
        <f>IFERROR(VLOOKUP($E752,'[5]LOG Data SAP'!$D:$AO,21,0)/10,
IF(D752=D751,W751,""))</f>
        <v>0</v>
      </c>
      <c r="X752" s="25">
        <f>IFERROR(VLOOKUP($E752,'[5]LOG Data SAP'!$D:$AO,22,0)/10,
IF(D752=D751,X751,""))</f>
        <v>0</v>
      </c>
      <c r="Y752" s="25">
        <f>IFERROR(VLOOKUP($E752,'[5]LOG Data SAP'!$D:$AO,23,0)/10,
IF(D752=D751,Y751,""))</f>
        <v>0</v>
      </c>
      <c r="Z752" s="25">
        <f>IFERROR(VLOOKUP($E752,'[5]LOG Data SAP'!$D:$AO,25,0)/10,
IF(D752=D751,Z751,""))</f>
        <v>23.9</v>
      </c>
      <c r="AA752" s="25">
        <f>IFERROR(VLOOKUP($E752,'[5]LOG Data SAP'!$D:$AO,26,0)/10,
IF(D752=D751,AA751,""))</f>
        <v>22</v>
      </c>
      <c r="AB752" s="25">
        <f>IFERROR(VLOOKUP($E752,'[5]LOG Data SAP'!$D:$AO,27,0)/10,
IF(D752=D751,AB751,""))</f>
        <v>18.5</v>
      </c>
      <c r="AC752" s="26">
        <f>IFERROR(VLOOKUP($E752,'[5]LOG Data SAP'!$D:$AO,29,0)/IF(VLOOKUP($E752,'[5]LOG Data SAP'!$D:$AO,30,0)="G",1000,1),
IF(D752=D751,AC751,""))</f>
        <v>0.22755</v>
      </c>
      <c r="AD752" s="26">
        <f>IFERROR(VLOOKUP($E752,'[5]LOG Data SAP'!$D:$AO,31,0)/IF(VLOOKUP($E752,'[5]LOG Data SAP'!$D:$AO,32,0)="G",1000,1),
IF(D752=D751,AD751,""))</f>
        <v>0</v>
      </c>
      <c r="AE752" s="26">
        <f>IFERROR(VLOOKUP($E752,'[5]LOG Data SAP'!$D:$AO,33,0)/IF(VLOOKUP($E752,'[5]LOG Data SAP'!$D:$AO,34,0)="G",1000,1),
IF(D752=D751,AE751,""))</f>
        <v>5.6539999999999999</v>
      </c>
      <c r="AF752" s="27">
        <f t="shared" si="45"/>
        <v>399.6</v>
      </c>
      <c r="AG752" s="27" t="str">
        <f t="shared" si="46"/>
        <v/>
      </c>
      <c r="AH752" s="28">
        <f t="shared" si="47"/>
        <v>9.7272999999999995E-3</v>
      </c>
      <c r="AI752" s="18" t="str">
        <f>IFERROR(VLOOKUP(E752,'[5]LOG Data SAP'!$D:$E,2,0),IF(D752=D751,AI751,""))</f>
        <v>NBODY WHT_EVN LTN 200ML</v>
      </c>
      <c r="AJ752" s="20" t="str">
        <f>IFERROR([5]SKU!VI754,IF(D752=D751,AJ751,""))</f>
        <v>83804</v>
      </c>
      <c r="AK752" s="18" t="str">
        <f>VLOOKUP(E752,[5]SKU!I:X,16,FALSE)</f>
        <v>3304.99.30</v>
      </c>
    </row>
    <row r="753" spans="1:37">
      <c r="A753" s="18" t="str">
        <f>[5]SKU!AC755</f>
        <v>Nivea</v>
      </c>
      <c r="B753" s="18" t="str">
        <f>[5]SKU!AE755</f>
        <v>Nivea Body</v>
      </c>
      <c r="C753" s="18" t="str">
        <f>[5]SKU!AJ755</f>
        <v>Body Beauty</v>
      </c>
      <c r="D753" s="18" t="str">
        <f>[5]SKU!G755</f>
        <v>NBO Radiant &amp; Smooth Lotion 200ml</v>
      </c>
      <c r="E753" s="19" t="str">
        <f>[5]SKU!I755</f>
        <v>83805-04800-90</v>
      </c>
      <c r="F753" s="19" t="str">
        <f>[5]SKU!J755</f>
        <v>83804-04800-37</v>
      </c>
      <c r="G753" s="18" t="str">
        <f>[5]SKU!K755</f>
        <v>NBO UV Whitening 250ml (Flagship)</v>
      </c>
      <c r="H753" s="18" t="str">
        <f>IF([5]SKU!L755="R","Regular",
IF([5]SKU!L755="P","Promo",
IF([5]SKU!L755="S","Sample",
IF([5]SKU!L755="V","VAS",""))))</f>
        <v>Regular</v>
      </c>
      <c r="I753" s="18" t="str">
        <f>IF([5]SKU!QC755="A","Active",
IF([5]SKU!QC755="D","Discontinue",
IF([5]SKU!QC755="N","NPD","")))</f>
        <v>Active</v>
      </c>
      <c r="J753" s="18" t="str">
        <f>VLOOKUP(IFERROR(VLOOKUP(E753,'[5]Material Status'!A:I,9,0),""),'[5]Material Status'!U:W,3,0)</f>
        <v>Inactive</v>
      </c>
      <c r="K753" s="20" t="str">
        <f>IFERROR(VLOOKUP(E753,'[5]LOG Data SAP'!$D:$AO,11,0),
IF(D753=D752,K752,""))</f>
        <v>8999777000059</v>
      </c>
      <c r="L753" s="20" t="str">
        <f>IFERROR(VLOOKUP(E753,'[5]LOG Data SAP'!$D:$AO,13,0),
IF(D753=D752,L752,""))</f>
        <v>08999777003289</v>
      </c>
      <c r="M753" s="20" t="str">
        <f>IFERROR(VLOOKUP(E753,'[5]LOG Data SAP'!$D:$AO,15,0),
IF(D753=D752,M752,""))</f>
        <v>08999777003296</v>
      </c>
      <c r="N753" s="21">
        <f>[5]SKU!VH755</f>
        <v>1095</v>
      </c>
      <c r="O753" s="22">
        <f>[5]SKU!VN755</f>
        <v>17350</v>
      </c>
      <c r="P753" s="23">
        <f>[5]SKU!VO755</f>
        <v>43100</v>
      </c>
      <c r="Q753" s="24">
        <f>IFERROR(_xlfn.NUMBERVALUE(VLOOKUP(E753,'[5]LOG Data SAP'!$D:$M,9,0)),
IF(D753=D752,Q752,""))</f>
        <v>3</v>
      </c>
      <c r="R753" s="24">
        <f>IFERROR(_xlfn.NUMBERVALUE(VLOOKUP(E753,'[5]LOG Data SAP'!$D:$M,10,0)),
IF(D753=D752,R752,""))</f>
        <v>24</v>
      </c>
      <c r="S753" s="24">
        <f t="shared" si="44"/>
        <v>8</v>
      </c>
      <c r="T753" s="25">
        <f>IFERROR(VLOOKUP($E753,'[5]LOG Data SAP'!$D:$V,17,0)/10,
IF(D753=D752,T752,""))</f>
        <v>6</v>
      </c>
      <c r="U753" s="25">
        <f>IFERROR(VLOOKUP($E753,'[5]LOG Data SAP'!$D:$V,18,0)/10,
IF(D753=D752,U752,""))</f>
        <v>3.7</v>
      </c>
      <c r="V753" s="25">
        <f>IFERROR(VLOOKUP($E753,'[5]LOG Data SAP'!$D:$V,19,0)/10,
IF(D753=D752,V752,""))</f>
        <v>18</v>
      </c>
      <c r="W753" s="25">
        <f>IFERROR(VLOOKUP($E753,'[5]LOG Data SAP'!$D:$AO,21,0)/10,
IF(D753=D752,W752,""))</f>
        <v>0</v>
      </c>
      <c r="X753" s="25">
        <f>IFERROR(VLOOKUP($E753,'[5]LOG Data SAP'!$D:$AO,22,0)/10,
IF(D753=D752,X752,""))</f>
        <v>0</v>
      </c>
      <c r="Y753" s="25">
        <f>IFERROR(VLOOKUP($E753,'[5]LOG Data SAP'!$D:$AO,23,0)/10,
IF(D753=D752,Y752,""))</f>
        <v>0</v>
      </c>
      <c r="Z753" s="25">
        <f>IFERROR(VLOOKUP($E753,'[5]LOG Data SAP'!$D:$AO,25,0)/10,
IF(D753=D752,Z752,""))</f>
        <v>23.9</v>
      </c>
      <c r="AA753" s="25">
        <f>IFERROR(VLOOKUP($E753,'[5]LOG Data SAP'!$D:$AO,26,0)/10,
IF(D753=D752,AA752,""))</f>
        <v>22</v>
      </c>
      <c r="AB753" s="25">
        <f>IFERROR(VLOOKUP($E753,'[5]LOG Data SAP'!$D:$AO,27,0)/10,
IF(D753=D752,AB752,""))</f>
        <v>18.5</v>
      </c>
      <c r="AC753" s="26">
        <f>IFERROR(VLOOKUP($E753,'[5]LOG Data SAP'!$D:$AO,29,0)/IF(VLOOKUP($E753,'[5]LOG Data SAP'!$D:$AO,30,0)="G",1000,1),
IF(D753=D752,AC752,""))</f>
        <v>0.22755</v>
      </c>
      <c r="AD753" s="26">
        <f>IFERROR(VLOOKUP($E753,'[5]LOG Data SAP'!$D:$AO,31,0)/IF(VLOOKUP($E753,'[5]LOG Data SAP'!$D:$AO,32,0)="G",1000,1),
IF(D753=D752,AD752,""))</f>
        <v>0</v>
      </c>
      <c r="AE753" s="26">
        <f>IFERROR(VLOOKUP($E753,'[5]LOG Data SAP'!$D:$AO,33,0)/IF(VLOOKUP($E753,'[5]LOG Data SAP'!$D:$AO,34,0)="G",1000,1),
IF(D753=D752,AE752,""))</f>
        <v>5.6539999999999999</v>
      </c>
      <c r="AF753" s="27">
        <f t="shared" si="45"/>
        <v>399.6</v>
      </c>
      <c r="AG753" s="27" t="str">
        <f t="shared" si="46"/>
        <v/>
      </c>
      <c r="AH753" s="28">
        <f t="shared" si="47"/>
        <v>9.7272999999999995E-3</v>
      </c>
      <c r="AI753" s="18" t="str">
        <f>IFERROR(VLOOKUP(E753,'[5]LOG Data SAP'!$D:$E,2,0),IF(D753=D752,AI752,""))</f>
        <v>NBODY WHT_EVN LTN 200ML</v>
      </c>
      <c r="AJ753" s="20" t="str">
        <f>IFERROR([5]SKU!VI755,IF(D753=D752,AJ752,""))</f>
        <v>83804</v>
      </c>
      <c r="AK753" s="18" t="str">
        <f>VLOOKUP(E753,[5]SKU!I:X,16,FALSE)</f>
        <v>3304.99.30</v>
      </c>
    </row>
    <row r="754" spans="1:37">
      <c r="A754" s="18" t="str">
        <f>[5]SKU!AC756</f>
        <v>Nivea</v>
      </c>
      <c r="B754" s="18" t="str">
        <f>[5]SKU!AE756</f>
        <v>Nivea Body</v>
      </c>
      <c r="C754" s="18" t="str">
        <f>[5]SKU!AJ756</f>
        <v>Body Beauty</v>
      </c>
      <c r="D754" s="18" t="str">
        <f>[5]SKU!G756</f>
        <v>NBO Radiant &amp; Smooth Lotion 200ml</v>
      </c>
      <c r="E754" s="19" t="str">
        <f>[5]SKU!I756</f>
        <v>81854-04800-86</v>
      </c>
      <c r="F754" s="19" t="str">
        <f>[5]SKU!J756</f>
        <v>83804-04800-37</v>
      </c>
      <c r="G754" s="18" t="str">
        <f>[5]SKU!K756</f>
        <v>NBO UV Whitening 200ml</v>
      </c>
      <c r="H754" s="18" t="str">
        <f>IF([5]SKU!L756="R","Regular",
IF([5]SKU!L756="P","Promo",
IF([5]SKU!L756="S","Sample",
IF([5]SKU!L756="V","VAS",""))))</f>
        <v>Regular</v>
      </c>
      <c r="I754" s="18" t="str">
        <f>IF([5]SKU!QC756="A","Active",
IF([5]SKU!QC756="D","Discontinue",
IF([5]SKU!QC756="N","NPD","")))</f>
        <v>Active</v>
      </c>
      <c r="J754" s="18" t="str">
        <f>VLOOKUP(IFERROR(VLOOKUP(E754,'[5]Material Status'!A:I,9,0),""),'[5]Material Status'!U:W,3,0)</f>
        <v>Inactive</v>
      </c>
      <c r="K754" s="20" t="str">
        <f>IFERROR(VLOOKUP(E754,'[5]LOG Data SAP'!$D:$AO,11,0),
IF(D754=D753,K753,""))</f>
        <v>8999777000059</v>
      </c>
      <c r="L754" s="20" t="str">
        <f>IFERROR(VLOOKUP(E754,'[5]LOG Data SAP'!$D:$AO,13,0),
IF(D754=D753,L753,""))</f>
        <v>08999777003289</v>
      </c>
      <c r="M754" s="20" t="str">
        <f>IFERROR(VLOOKUP(E754,'[5]LOG Data SAP'!$D:$AO,15,0),
IF(D754=D753,M753,""))</f>
        <v>08999777003296</v>
      </c>
      <c r="N754" s="21">
        <f>[5]SKU!VH756</f>
        <v>1095</v>
      </c>
      <c r="O754" s="22">
        <f>[5]SKU!VN756</f>
        <v>16100.000000000002</v>
      </c>
      <c r="P754" s="23">
        <f>[5]SKU!VO756</f>
        <v>43100</v>
      </c>
      <c r="Q754" s="24">
        <f>IFERROR(_xlfn.NUMBERVALUE(VLOOKUP(E754,'[5]LOG Data SAP'!$D:$M,9,0)),
IF(D754=D753,Q753,""))</f>
        <v>3</v>
      </c>
      <c r="R754" s="24">
        <f>IFERROR(_xlfn.NUMBERVALUE(VLOOKUP(E754,'[5]LOG Data SAP'!$D:$M,10,0)),
IF(D754=D753,R753,""))</f>
        <v>24</v>
      </c>
      <c r="S754" s="24">
        <f t="shared" si="44"/>
        <v>8</v>
      </c>
      <c r="T754" s="25">
        <f>IFERROR(VLOOKUP($E754,'[5]LOG Data SAP'!$D:$V,17,0)/10,
IF(D754=D753,T753,""))</f>
        <v>6</v>
      </c>
      <c r="U754" s="25">
        <f>IFERROR(VLOOKUP($E754,'[5]LOG Data SAP'!$D:$V,18,0)/10,
IF(D754=D753,U753,""))</f>
        <v>3.7</v>
      </c>
      <c r="V754" s="25">
        <f>IFERROR(VLOOKUP($E754,'[5]LOG Data SAP'!$D:$V,19,0)/10,
IF(D754=D753,V753,""))</f>
        <v>18</v>
      </c>
      <c r="W754" s="25">
        <f>IFERROR(VLOOKUP($E754,'[5]LOG Data SAP'!$D:$AO,21,0)/10,
IF(D754=D753,W753,""))</f>
        <v>0</v>
      </c>
      <c r="X754" s="25">
        <f>IFERROR(VLOOKUP($E754,'[5]LOG Data SAP'!$D:$AO,22,0)/10,
IF(D754=D753,X753,""))</f>
        <v>0</v>
      </c>
      <c r="Y754" s="25">
        <f>IFERROR(VLOOKUP($E754,'[5]LOG Data SAP'!$D:$AO,23,0)/10,
IF(D754=D753,Y753,""))</f>
        <v>0</v>
      </c>
      <c r="Z754" s="25">
        <f>IFERROR(VLOOKUP($E754,'[5]LOG Data SAP'!$D:$AO,25,0)/10,
IF(D754=D753,Z753,""))</f>
        <v>23.9</v>
      </c>
      <c r="AA754" s="25">
        <f>IFERROR(VLOOKUP($E754,'[5]LOG Data SAP'!$D:$AO,26,0)/10,
IF(D754=D753,AA753,""))</f>
        <v>22</v>
      </c>
      <c r="AB754" s="25">
        <f>IFERROR(VLOOKUP($E754,'[5]LOG Data SAP'!$D:$AO,27,0)/10,
IF(D754=D753,AB753,""))</f>
        <v>18.5</v>
      </c>
      <c r="AC754" s="26">
        <f>IFERROR(VLOOKUP($E754,'[5]LOG Data SAP'!$D:$AO,29,0)/IF(VLOOKUP($E754,'[5]LOG Data SAP'!$D:$AO,30,0)="G",1000,1),
IF(D754=D753,AC753,""))</f>
        <v>0.22755</v>
      </c>
      <c r="AD754" s="26">
        <f>IFERROR(VLOOKUP($E754,'[5]LOG Data SAP'!$D:$AO,31,0)/IF(VLOOKUP($E754,'[5]LOG Data SAP'!$D:$AO,32,0)="G",1000,1),
IF(D754=D753,AD753,""))</f>
        <v>0</v>
      </c>
      <c r="AE754" s="26">
        <f>IFERROR(VLOOKUP($E754,'[5]LOG Data SAP'!$D:$AO,33,0)/IF(VLOOKUP($E754,'[5]LOG Data SAP'!$D:$AO,34,0)="G",1000,1),
IF(D754=D753,AE753,""))</f>
        <v>5.6539999999999999</v>
      </c>
      <c r="AF754" s="27">
        <f t="shared" si="45"/>
        <v>399.6</v>
      </c>
      <c r="AG754" s="27" t="str">
        <f t="shared" si="46"/>
        <v/>
      </c>
      <c r="AH754" s="28">
        <f t="shared" si="47"/>
        <v>9.7272999999999995E-3</v>
      </c>
      <c r="AI754" s="18" t="str">
        <f>IFERROR(VLOOKUP(E754,'[5]LOG Data SAP'!$D:$E,2,0),IF(D754=D753,AI753,""))</f>
        <v>NBODY WHT_EVN LTN 200ML</v>
      </c>
      <c r="AJ754" s="20" t="str">
        <f>IFERROR([5]SKU!VI756,IF(D754=D753,AJ753,""))</f>
        <v>83804</v>
      </c>
      <c r="AK754" s="18" t="str">
        <f>VLOOKUP(E754,[5]SKU!I:X,16,FALSE)</f>
        <v>3304.99.30</v>
      </c>
    </row>
    <row r="755" spans="1:37">
      <c r="A755" s="18" t="str">
        <f>[5]SKU!AC757</f>
        <v>Nivea</v>
      </c>
      <c r="B755" s="18" t="str">
        <f>[5]SKU!AE757</f>
        <v>Nivea Body</v>
      </c>
      <c r="C755" s="18" t="str">
        <f>[5]SKU!AJ757</f>
        <v>Body Beauty</v>
      </c>
      <c r="D755" s="18" t="str">
        <f>[5]SKU!G757</f>
        <v>NBO Radiant &amp; Smooth Lotion 200ml</v>
      </c>
      <c r="E755" s="19" t="str">
        <f>[5]SKU!I757</f>
        <v>88163-04800-86</v>
      </c>
      <c r="F755" s="19" t="str">
        <f>[5]SKU!J757</f>
        <v>83804-04800-37</v>
      </c>
      <c r="G755" s="18" t="str">
        <f>[5]SKU!K757</f>
        <v>NBO UV Whitening 250ml</v>
      </c>
      <c r="H755" s="18" t="str">
        <f>IF([5]SKU!L757="R","Regular",
IF([5]SKU!L757="P","Promo",
IF([5]SKU!L757="S","Sample",
IF([5]SKU!L757="V","VAS",""))))</f>
        <v>Regular</v>
      </c>
      <c r="I755" s="18" t="str">
        <f>IF([5]SKU!QC757="A","Active",
IF([5]SKU!QC757="D","Discontinue",
IF([5]SKU!QC757="N","NPD","")))</f>
        <v>Active</v>
      </c>
      <c r="J755" s="18" t="str">
        <f>VLOOKUP(IFERROR(VLOOKUP(E755,'[5]Material Status'!A:I,9,0),""),'[5]Material Status'!U:W,3,0)</f>
        <v>Inactive</v>
      </c>
      <c r="K755" s="20" t="str">
        <f>IFERROR(VLOOKUP(E755,'[5]LOG Data SAP'!$D:$AO,11,0),
IF(D755=D754,K754,""))</f>
        <v>8999777000059</v>
      </c>
      <c r="L755" s="20" t="str">
        <f>IFERROR(VLOOKUP(E755,'[5]LOG Data SAP'!$D:$AO,13,0),
IF(D755=D754,L754,""))</f>
        <v>08999777003289</v>
      </c>
      <c r="M755" s="20" t="str">
        <f>IFERROR(VLOOKUP(E755,'[5]LOG Data SAP'!$D:$AO,15,0),
IF(D755=D754,M754,""))</f>
        <v>08999777003296</v>
      </c>
      <c r="N755" s="21">
        <f>[5]SKU!VH757</f>
        <v>1095</v>
      </c>
      <c r="O755" s="22">
        <f>[5]SKU!VN757</f>
        <v>16100.000000000002</v>
      </c>
      <c r="P755" s="23">
        <f>[5]SKU!VO757</f>
        <v>43100</v>
      </c>
      <c r="Q755" s="24">
        <f>IFERROR(_xlfn.NUMBERVALUE(VLOOKUP(E755,'[5]LOG Data SAP'!$D:$M,9,0)),
IF(D755=D754,Q754,""))</f>
        <v>3</v>
      </c>
      <c r="R755" s="24">
        <f>IFERROR(_xlfn.NUMBERVALUE(VLOOKUP(E755,'[5]LOG Data SAP'!$D:$M,10,0)),
IF(D755=D754,R754,""))</f>
        <v>24</v>
      </c>
      <c r="S755" s="24">
        <f t="shared" si="44"/>
        <v>8</v>
      </c>
      <c r="T755" s="25">
        <f>IFERROR(VLOOKUP($E755,'[5]LOG Data SAP'!$D:$V,17,0)/10,
IF(D755=D754,T754,""))</f>
        <v>6</v>
      </c>
      <c r="U755" s="25">
        <f>IFERROR(VLOOKUP($E755,'[5]LOG Data SAP'!$D:$V,18,0)/10,
IF(D755=D754,U754,""))</f>
        <v>3.7</v>
      </c>
      <c r="V755" s="25">
        <f>IFERROR(VLOOKUP($E755,'[5]LOG Data SAP'!$D:$V,19,0)/10,
IF(D755=D754,V754,""))</f>
        <v>18</v>
      </c>
      <c r="W755" s="25">
        <f>IFERROR(VLOOKUP($E755,'[5]LOG Data SAP'!$D:$AO,21,0)/10,
IF(D755=D754,W754,""))</f>
        <v>0</v>
      </c>
      <c r="X755" s="25">
        <f>IFERROR(VLOOKUP($E755,'[5]LOG Data SAP'!$D:$AO,22,0)/10,
IF(D755=D754,X754,""))</f>
        <v>0</v>
      </c>
      <c r="Y755" s="25">
        <f>IFERROR(VLOOKUP($E755,'[5]LOG Data SAP'!$D:$AO,23,0)/10,
IF(D755=D754,Y754,""))</f>
        <v>0</v>
      </c>
      <c r="Z755" s="25">
        <f>IFERROR(VLOOKUP($E755,'[5]LOG Data SAP'!$D:$AO,25,0)/10,
IF(D755=D754,Z754,""))</f>
        <v>23.9</v>
      </c>
      <c r="AA755" s="25">
        <f>IFERROR(VLOOKUP($E755,'[5]LOG Data SAP'!$D:$AO,26,0)/10,
IF(D755=D754,AA754,""))</f>
        <v>22</v>
      </c>
      <c r="AB755" s="25">
        <f>IFERROR(VLOOKUP($E755,'[5]LOG Data SAP'!$D:$AO,27,0)/10,
IF(D755=D754,AB754,""))</f>
        <v>18.5</v>
      </c>
      <c r="AC755" s="26">
        <f>IFERROR(VLOOKUP($E755,'[5]LOG Data SAP'!$D:$AO,29,0)/IF(VLOOKUP($E755,'[5]LOG Data SAP'!$D:$AO,30,0)="G",1000,1),
IF(D755=D754,AC754,""))</f>
        <v>0.22755</v>
      </c>
      <c r="AD755" s="26">
        <f>IFERROR(VLOOKUP($E755,'[5]LOG Data SAP'!$D:$AO,31,0)/IF(VLOOKUP($E755,'[5]LOG Data SAP'!$D:$AO,32,0)="G",1000,1),
IF(D755=D754,AD754,""))</f>
        <v>0</v>
      </c>
      <c r="AE755" s="26">
        <f>IFERROR(VLOOKUP($E755,'[5]LOG Data SAP'!$D:$AO,33,0)/IF(VLOOKUP($E755,'[5]LOG Data SAP'!$D:$AO,34,0)="G",1000,1),
IF(D755=D754,AE754,""))</f>
        <v>5.6539999999999999</v>
      </c>
      <c r="AF755" s="27">
        <f t="shared" si="45"/>
        <v>399.6</v>
      </c>
      <c r="AG755" s="27" t="str">
        <f t="shared" si="46"/>
        <v/>
      </c>
      <c r="AH755" s="28">
        <f t="shared" si="47"/>
        <v>9.7272999999999995E-3</v>
      </c>
      <c r="AI755" s="18" t="str">
        <f>IFERROR(VLOOKUP(E755,'[5]LOG Data SAP'!$D:$E,2,0),IF(D755=D754,AI754,""))</f>
        <v>NBODY WHT_EVN LTN 200ML</v>
      </c>
      <c r="AJ755" s="20" t="str">
        <f>IFERROR([5]SKU!VI757,IF(D755=D754,AJ754,""))</f>
        <v>83804</v>
      </c>
      <c r="AK755" s="18" t="str">
        <f>VLOOKUP(E755,[5]SKU!I:X,16,FALSE)</f>
        <v>3304.99.30</v>
      </c>
    </row>
    <row r="756" spans="1:37">
      <c r="A756" s="18" t="str">
        <f>[5]SKU!AC758</f>
        <v>Nivea</v>
      </c>
      <c r="B756" s="18" t="str">
        <f>[5]SKU!AE758</f>
        <v>Nivea Body</v>
      </c>
      <c r="C756" s="18" t="str">
        <f>[5]SKU!AJ758</f>
        <v>Body Beauty</v>
      </c>
      <c r="D756" s="18" t="str">
        <f>[5]SKU!G758</f>
        <v>NBO Radiant &amp; Smooth Lotion 200ml</v>
      </c>
      <c r="E756" s="19" t="str">
        <f>[5]SKU!I758</f>
        <v>88163-04800-85</v>
      </c>
      <c r="F756" s="19" t="str">
        <f>[5]SKU!J758</f>
        <v>83804-04800-37</v>
      </c>
      <c r="G756" s="18" t="str">
        <f>[5]SKU!K758</f>
        <v>NBO Lot UV Whitening Hyd 250ml</v>
      </c>
      <c r="H756" s="18" t="str">
        <f>IF([5]SKU!L758="R","Regular",
IF([5]SKU!L758="P","Promo",
IF([5]SKU!L758="S","Sample",
IF([5]SKU!L758="V","VAS",""))))</f>
        <v>Regular</v>
      </c>
      <c r="I756" s="18" t="str">
        <f>IF([5]SKU!QC758="A","Active",
IF([5]SKU!QC758="D","Discontinue",
IF([5]SKU!QC758="N","NPD","")))</f>
        <v>Active</v>
      </c>
      <c r="J756" s="18" t="str">
        <f>VLOOKUP(IFERROR(VLOOKUP(E756,'[5]Material Status'!A:I,9,0),""),'[5]Material Status'!U:W,3,0)</f>
        <v>Inactive</v>
      </c>
      <c r="K756" s="20" t="str">
        <f>IFERROR(VLOOKUP(E756,'[5]LOG Data SAP'!$D:$AO,11,0),
IF(D756=D755,K755,""))</f>
        <v>8999777000059</v>
      </c>
      <c r="L756" s="20" t="str">
        <f>IFERROR(VLOOKUP(E756,'[5]LOG Data SAP'!$D:$AO,13,0),
IF(D756=D755,L755,""))</f>
        <v>08999777003289</v>
      </c>
      <c r="M756" s="20" t="str">
        <f>IFERROR(VLOOKUP(E756,'[5]LOG Data SAP'!$D:$AO,15,0),
IF(D756=D755,M755,""))</f>
        <v>08999777003296</v>
      </c>
      <c r="N756" s="21">
        <f>[5]SKU!VH758</f>
        <v>1095</v>
      </c>
      <c r="O756" s="22">
        <f>[5]SKU!VN758</f>
        <v>16100.000000000002</v>
      </c>
      <c r="P756" s="23">
        <f>[5]SKU!VO758</f>
        <v>43100</v>
      </c>
      <c r="Q756" s="24">
        <f>IFERROR(_xlfn.NUMBERVALUE(VLOOKUP(E756,'[5]LOG Data SAP'!$D:$M,9,0)),
IF(D756=D755,Q755,""))</f>
        <v>3</v>
      </c>
      <c r="R756" s="24">
        <f>IFERROR(_xlfn.NUMBERVALUE(VLOOKUP(E756,'[5]LOG Data SAP'!$D:$M,10,0)),
IF(D756=D755,R755,""))</f>
        <v>24</v>
      </c>
      <c r="S756" s="24">
        <f t="shared" si="44"/>
        <v>8</v>
      </c>
      <c r="T756" s="25">
        <f>IFERROR(VLOOKUP($E756,'[5]LOG Data SAP'!$D:$V,17,0)/10,
IF(D756=D755,T755,""))</f>
        <v>6</v>
      </c>
      <c r="U756" s="25">
        <f>IFERROR(VLOOKUP($E756,'[5]LOG Data SAP'!$D:$V,18,0)/10,
IF(D756=D755,U755,""))</f>
        <v>3.7</v>
      </c>
      <c r="V756" s="25">
        <f>IFERROR(VLOOKUP($E756,'[5]LOG Data SAP'!$D:$V,19,0)/10,
IF(D756=D755,V755,""))</f>
        <v>18</v>
      </c>
      <c r="W756" s="25">
        <f>IFERROR(VLOOKUP($E756,'[5]LOG Data SAP'!$D:$AO,21,0)/10,
IF(D756=D755,W755,""))</f>
        <v>0</v>
      </c>
      <c r="X756" s="25">
        <f>IFERROR(VLOOKUP($E756,'[5]LOG Data SAP'!$D:$AO,22,0)/10,
IF(D756=D755,X755,""))</f>
        <v>0</v>
      </c>
      <c r="Y756" s="25">
        <f>IFERROR(VLOOKUP($E756,'[5]LOG Data SAP'!$D:$AO,23,0)/10,
IF(D756=D755,Y755,""))</f>
        <v>0</v>
      </c>
      <c r="Z756" s="25">
        <f>IFERROR(VLOOKUP($E756,'[5]LOG Data SAP'!$D:$AO,25,0)/10,
IF(D756=D755,Z755,""))</f>
        <v>23.9</v>
      </c>
      <c r="AA756" s="25">
        <f>IFERROR(VLOOKUP($E756,'[5]LOG Data SAP'!$D:$AO,26,0)/10,
IF(D756=D755,AA755,""))</f>
        <v>22</v>
      </c>
      <c r="AB756" s="25">
        <f>IFERROR(VLOOKUP($E756,'[5]LOG Data SAP'!$D:$AO,27,0)/10,
IF(D756=D755,AB755,""))</f>
        <v>18.5</v>
      </c>
      <c r="AC756" s="26">
        <f>IFERROR(VLOOKUP($E756,'[5]LOG Data SAP'!$D:$AO,29,0)/IF(VLOOKUP($E756,'[5]LOG Data SAP'!$D:$AO,30,0)="G",1000,1),
IF(D756=D755,AC755,""))</f>
        <v>0.22755</v>
      </c>
      <c r="AD756" s="26">
        <f>IFERROR(VLOOKUP($E756,'[5]LOG Data SAP'!$D:$AO,31,0)/IF(VLOOKUP($E756,'[5]LOG Data SAP'!$D:$AO,32,0)="G",1000,1),
IF(D756=D755,AD755,""))</f>
        <v>0</v>
      </c>
      <c r="AE756" s="26">
        <f>IFERROR(VLOOKUP($E756,'[5]LOG Data SAP'!$D:$AO,33,0)/IF(VLOOKUP($E756,'[5]LOG Data SAP'!$D:$AO,34,0)="G",1000,1),
IF(D756=D755,AE755,""))</f>
        <v>5.6539999999999999</v>
      </c>
      <c r="AF756" s="27">
        <f t="shared" si="45"/>
        <v>399.6</v>
      </c>
      <c r="AG756" s="27" t="str">
        <f t="shared" si="46"/>
        <v/>
      </c>
      <c r="AH756" s="28">
        <f t="shared" si="47"/>
        <v>9.7272999999999995E-3</v>
      </c>
      <c r="AI756" s="18" t="str">
        <f>IFERROR(VLOOKUP(E756,'[5]LOG Data SAP'!$D:$E,2,0),IF(D756=D755,AI755,""))</f>
        <v>NBODY WHT_EVN LTN 200ML</v>
      </c>
      <c r="AJ756" s="20" t="str">
        <f>IFERROR([5]SKU!VI758,IF(D756=D755,AJ755,""))</f>
        <v>83804</v>
      </c>
      <c r="AK756" s="18" t="str">
        <f>VLOOKUP(E756,[5]SKU!I:X,16,FALSE)</f>
        <v>3304.99.30</v>
      </c>
    </row>
    <row r="757" spans="1:37">
      <c r="A757" s="18" t="str">
        <f>[5]SKU!AC759</f>
        <v>Nivea</v>
      </c>
      <c r="B757" s="18" t="str">
        <f>[5]SKU!AE759</f>
        <v>Nivea Body</v>
      </c>
      <c r="C757" s="18" t="str">
        <f>[5]SKU!AJ759</f>
        <v>Body Beauty</v>
      </c>
      <c r="D757" s="18" t="str">
        <f>[5]SKU!G759</f>
        <v>NBO Radiant &amp; Smooth Lotion 200ml</v>
      </c>
      <c r="E757" s="19" t="str">
        <f>[5]SKU!I759</f>
        <v>88263-04800-86</v>
      </c>
      <c r="F757" s="19" t="str">
        <f>[5]SKU!J759</f>
        <v>83804-04800-37</v>
      </c>
      <c r="G757" s="18" t="str">
        <f>[5]SKU!K759</f>
        <v>NBO Lot UV Whitening Hyd 200ml</v>
      </c>
      <c r="H757" s="18" t="str">
        <f>IF([5]SKU!L759="R","Regular",
IF([5]SKU!L759="P","Promo",
IF([5]SKU!L759="S","Sample",
IF([5]SKU!L759="V","VAS",""))))</f>
        <v>Regular</v>
      </c>
      <c r="I757" s="18" t="str">
        <f>IF([5]SKU!QC759="A","Active",
IF([5]SKU!QC759="D","Discontinue",
IF([5]SKU!QC759="N","NPD","")))</f>
        <v>Active</v>
      </c>
      <c r="J757" s="18" t="str">
        <f>VLOOKUP(IFERROR(VLOOKUP(E757,'[5]Material Status'!A:I,9,0),""),'[5]Material Status'!U:W,3,0)</f>
        <v>Inactive</v>
      </c>
      <c r="K757" s="20" t="str">
        <f>IFERROR(VLOOKUP(E757,'[5]LOG Data SAP'!$D:$AO,11,0),
IF(D757=D756,K756,""))</f>
        <v>8999777000059</v>
      </c>
      <c r="L757" s="20" t="str">
        <f>IFERROR(VLOOKUP(E757,'[5]LOG Data SAP'!$D:$AO,13,0),
IF(D757=D756,L756,""))</f>
        <v>08999777003289</v>
      </c>
      <c r="M757" s="20" t="str">
        <f>IFERROR(VLOOKUP(E757,'[5]LOG Data SAP'!$D:$AO,15,0),
IF(D757=D756,M756,""))</f>
        <v>08999777003296</v>
      </c>
      <c r="N757" s="21">
        <f>[5]SKU!VH759</f>
        <v>1095</v>
      </c>
      <c r="O757" s="22">
        <f>[5]SKU!VN759</f>
        <v>16100.000000000002</v>
      </c>
      <c r="P757" s="23">
        <f>[5]SKU!VO759</f>
        <v>43100</v>
      </c>
      <c r="Q757" s="24">
        <f>IFERROR(_xlfn.NUMBERVALUE(VLOOKUP(E757,'[5]LOG Data SAP'!$D:$M,9,0)),
IF(D757=D756,Q756,""))</f>
        <v>3</v>
      </c>
      <c r="R757" s="24">
        <f>IFERROR(_xlfn.NUMBERVALUE(VLOOKUP(E757,'[5]LOG Data SAP'!$D:$M,10,0)),
IF(D757=D756,R756,""))</f>
        <v>24</v>
      </c>
      <c r="S757" s="24">
        <f t="shared" si="44"/>
        <v>8</v>
      </c>
      <c r="T757" s="25">
        <f>IFERROR(VLOOKUP($E757,'[5]LOG Data SAP'!$D:$V,17,0)/10,
IF(D757=D756,T756,""))</f>
        <v>6</v>
      </c>
      <c r="U757" s="25">
        <f>IFERROR(VLOOKUP($E757,'[5]LOG Data SAP'!$D:$V,18,0)/10,
IF(D757=D756,U756,""))</f>
        <v>3.7</v>
      </c>
      <c r="V757" s="25">
        <f>IFERROR(VLOOKUP($E757,'[5]LOG Data SAP'!$D:$V,19,0)/10,
IF(D757=D756,V756,""))</f>
        <v>18</v>
      </c>
      <c r="W757" s="25">
        <f>IFERROR(VLOOKUP($E757,'[5]LOG Data SAP'!$D:$AO,21,0)/10,
IF(D757=D756,W756,""))</f>
        <v>0</v>
      </c>
      <c r="X757" s="25">
        <f>IFERROR(VLOOKUP($E757,'[5]LOG Data SAP'!$D:$AO,22,0)/10,
IF(D757=D756,X756,""))</f>
        <v>0</v>
      </c>
      <c r="Y757" s="25">
        <f>IFERROR(VLOOKUP($E757,'[5]LOG Data SAP'!$D:$AO,23,0)/10,
IF(D757=D756,Y756,""))</f>
        <v>0</v>
      </c>
      <c r="Z757" s="25">
        <f>IFERROR(VLOOKUP($E757,'[5]LOG Data SAP'!$D:$AO,25,0)/10,
IF(D757=D756,Z756,""))</f>
        <v>23.9</v>
      </c>
      <c r="AA757" s="25">
        <f>IFERROR(VLOOKUP($E757,'[5]LOG Data SAP'!$D:$AO,26,0)/10,
IF(D757=D756,AA756,""))</f>
        <v>22</v>
      </c>
      <c r="AB757" s="25">
        <f>IFERROR(VLOOKUP($E757,'[5]LOG Data SAP'!$D:$AO,27,0)/10,
IF(D757=D756,AB756,""))</f>
        <v>18.5</v>
      </c>
      <c r="AC757" s="26">
        <f>IFERROR(VLOOKUP($E757,'[5]LOG Data SAP'!$D:$AO,29,0)/IF(VLOOKUP($E757,'[5]LOG Data SAP'!$D:$AO,30,0)="G",1000,1),
IF(D757=D756,AC756,""))</f>
        <v>0.22755</v>
      </c>
      <c r="AD757" s="26">
        <f>IFERROR(VLOOKUP($E757,'[5]LOG Data SAP'!$D:$AO,31,0)/IF(VLOOKUP($E757,'[5]LOG Data SAP'!$D:$AO,32,0)="G",1000,1),
IF(D757=D756,AD756,""))</f>
        <v>0</v>
      </c>
      <c r="AE757" s="26">
        <f>IFERROR(VLOOKUP($E757,'[5]LOG Data SAP'!$D:$AO,33,0)/IF(VLOOKUP($E757,'[5]LOG Data SAP'!$D:$AO,34,0)="G",1000,1),
IF(D757=D756,AE756,""))</f>
        <v>5.6539999999999999</v>
      </c>
      <c r="AF757" s="27">
        <f t="shared" si="45"/>
        <v>399.6</v>
      </c>
      <c r="AG757" s="27" t="str">
        <f t="shared" si="46"/>
        <v/>
      </c>
      <c r="AH757" s="28">
        <f t="shared" si="47"/>
        <v>9.7272999999999995E-3</v>
      </c>
      <c r="AI757" s="18" t="str">
        <f>IFERROR(VLOOKUP(E757,'[5]LOG Data SAP'!$D:$E,2,0),IF(D757=D756,AI756,""))</f>
        <v>NBODY WHT_EVN LTN 200ML</v>
      </c>
      <c r="AJ757" s="20" t="str">
        <f>IFERROR([5]SKU!VI759,IF(D757=D756,AJ756,""))</f>
        <v>83804</v>
      </c>
      <c r="AK757" s="18" t="str">
        <f>VLOOKUP(E757,[5]SKU!I:X,16,FALSE)</f>
        <v>3304.99.30</v>
      </c>
    </row>
    <row r="758" spans="1:37">
      <c r="A758" s="18" t="str">
        <f>[5]SKU!AC760</f>
        <v>Nivea</v>
      </c>
      <c r="B758" s="18" t="str">
        <f>[5]SKU!AE760</f>
        <v>Nivea Body</v>
      </c>
      <c r="C758" s="18" t="str">
        <f>[5]SKU!AJ760</f>
        <v>Body Beauty</v>
      </c>
      <c r="D758" s="18" t="str">
        <f>[5]SKU!G760</f>
        <v>NBO Radiant &amp; Smooth Lotion 200ml</v>
      </c>
      <c r="E758" s="19" t="str">
        <f>[5]SKU!I760</f>
        <v>88263-04800-85</v>
      </c>
      <c r="F758" s="19" t="str">
        <f>[5]SKU!J760</f>
        <v>83804-04800-37</v>
      </c>
      <c r="G758" s="18" t="str">
        <f>[5]SKU!K760</f>
        <v>NBO Lot UV Whitening Hyd 200ml</v>
      </c>
      <c r="H758" s="18" t="str">
        <f>IF([5]SKU!L760="R","Regular",
IF([5]SKU!L760="P","Promo",
IF([5]SKU!L760="S","Sample",
IF([5]SKU!L760="V","VAS",""))))</f>
        <v>Regular</v>
      </c>
      <c r="I758" s="18" t="str">
        <f>IF([5]SKU!QC760="A","Active",
IF([5]SKU!QC760="D","Discontinue",
IF([5]SKU!QC760="N","NPD","")))</f>
        <v>Active</v>
      </c>
      <c r="J758" s="18" t="str">
        <f>VLOOKUP(IFERROR(VLOOKUP(E758,'[5]Material Status'!A:I,9,0),""),'[5]Material Status'!U:W,3,0)</f>
        <v>Inactive</v>
      </c>
      <c r="K758" s="20" t="str">
        <f>IFERROR(VLOOKUP(E758,'[5]LOG Data SAP'!$D:$AO,11,0),
IF(D758=D757,K757,""))</f>
        <v>8999777000059</v>
      </c>
      <c r="L758" s="20" t="str">
        <f>IFERROR(VLOOKUP(E758,'[5]LOG Data SAP'!$D:$AO,13,0),
IF(D758=D757,L757,""))</f>
        <v>08999777003289</v>
      </c>
      <c r="M758" s="20" t="str">
        <f>IFERROR(VLOOKUP(E758,'[5]LOG Data SAP'!$D:$AO,15,0),
IF(D758=D757,M757,""))</f>
        <v>08999777003296</v>
      </c>
      <c r="N758" s="21">
        <f>[5]SKU!VH760</f>
        <v>1095</v>
      </c>
      <c r="O758" s="22">
        <f>[5]SKU!VN760</f>
        <v>16100.000000000002</v>
      </c>
      <c r="P758" s="23">
        <f>[5]SKU!VO760</f>
        <v>43100</v>
      </c>
      <c r="Q758" s="24">
        <f>IFERROR(_xlfn.NUMBERVALUE(VLOOKUP(E758,'[5]LOG Data SAP'!$D:$M,9,0)),
IF(D758=D757,Q757,""))</f>
        <v>3</v>
      </c>
      <c r="R758" s="24">
        <f>IFERROR(_xlfn.NUMBERVALUE(VLOOKUP(E758,'[5]LOG Data SAP'!$D:$M,10,0)),
IF(D758=D757,R757,""))</f>
        <v>24</v>
      </c>
      <c r="S758" s="24">
        <f t="shared" si="44"/>
        <v>8</v>
      </c>
      <c r="T758" s="25">
        <f>IFERROR(VLOOKUP($E758,'[5]LOG Data SAP'!$D:$V,17,0)/10,
IF(D758=D757,T757,""))</f>
        <v>6</v>
      </c>
      <c r="U758" s="25">
        <f>IFERROR(VLOOKUP($E758,'[5]LOG Data SAP'!$D:$V,18,0)/10,
IF(D758=D757,U757,""))</f>
        <v>3.7</v>
      </c>
      <c r="V758" s="25">
        <f>IFERROR(VLOOKUP($E758,'[5]LOG Data SAP'!$D:$V,19,0)/10,
IF(D758=D757,V757,""))</f>
        <v>18</v>
      </c>
      <c r="W758" s="25">
        <f>IFERROR(VLOOKUP($E758,'[5]LOG Data SAP'!$D:$AO,21,0)/10,
IF(D758=D757,W757,""))</f>
        <v>0</v>
      </c>
      <c r="X758" s="25">
        <f>IFERROR(VLOOKUP($E758,'[5]LOG Data SAP'!$D:$AO,22,0)/10,
IF(D758=D757,X757,""))</f>
        <v>0</v>
      </c>
      <c r="Y758" s="25">
        <f>IFERROR(VLOOKUP($E758,'[5]LOG Data SAP'!$D:$AO,23,0)/10,
IF(D758=D757,Y757,""))</f>
        <v>0</v>
      </c>
      <c r="Z758" s="25">
        <f>IFERROR(VLOOKUP($E758,'[5]LOG Data SAP'!$D:$AO,25,0)/10,
IF(D758=D757,Z757,""))</f>
        <v>23.9</v>
      </c>
      <c r="AA758" s="25">
        <f>IFERROR(VLOOKUP($E758,'[5]LOG Data SAP'!$D:$AO,26,0)/10,
IF(D758=D757,AA757,""))</f>
        <v>22</v>
      </c>
      <c r="AB758" s="25">
        <f>IFERROR(VLOOKUP($E758,'[5]LOG Data SAP'!$D:$AO,27,0)/10,
IF(D758=D757,AB757,""))</f>
        <v>18.5</v>
      </c>
      <c r="AC758" s="26">
        <f>IFERROR(VLOOKUP($E758,'[5]LOG Data SAP'!$D:$AO,29,0)/IF(VLOOKUP($E758,'[5]LOG Data SAP'!$D:$AO,30,0)="G",1000,1),
IF(D758=D757,AC757,""))</f>
        <v>0.22755</v>
      </c>
      <c r="AD758" s="26">
        <f>IFERROR(VLOOKUP($E758,'[5]LOG Data SAP'!$D:$AO,31,0)/IF(VLOOKUP($E758,'[5]LOG Data SAP'!$D:$AO,32,0)="G",1000,1),
IF(D758=D757,AD757,""))</f>
        <v>0</v>
      </c>
      <c r="AE758" s="26">
        <f>IFERROR(VLOOKUP($E758,'[5]LOG Data SAP'!$D:$AO,33,0)/IF(VLOOKUP($E758,'[5]LOG Data SAP'!$D:$AO,34,0)="G",1000,1),
IF(D758=D757,AE757,""))</f>
        <v>5.6539999999999999</v>
      </c>
      <c r="AF758" s="27">
        <f t="shared" si="45"/>
        <v>399.6</v>
      </c>
      <c r="AG758" s="27" t="str">
        <f t="shared" si="46"/>
        <v/>
      </c>
      <c r="AH758" s="28">
        <f t="shared" si="47"/>
        <v>9.7272999999999995E-3</v>
      </c>
      <c r="AI758" s="18" t="str">
        <f>IFERROR(VLOOKUP(E758,'[5]LOG Data SAP'!$D:$E,2,0),IF(D758=D757,AI757,""))</f>
        <v>NBODY WHT_EVN LTN 200ML</v>
      </c>
      <c r="AJ758" s="20" t="str">
        <f>IFERROR([5]SKU!VI760,IF(D758=D757,AJ757,""))</f>
        <v>83804</v>
      </c>
      <c r="AK758" s="18" t="str">
        <f>VLOOKUP(E758,[5]SKU!I:X,16,FALSE)</f>
        <v>3304.99.30</v>
      </c>
    </row>
    <row r="759" spans="1:37">
      <c r="A759" s="18" t="str">
        <f>[5]SKU!AC761</f>
        <v>Nivea</v>
      </c>
      <c r="B759" s="18" t="str">
        <f>[5]SKU!AE761</f>
        <v>Nivea Body</v>
      </c>
      <c r="C759" s="18" t="str">
        <f>[5]SKU!AJ761</f>
        <v>Body Beauty</v>
      </c>
      <c r="D759" s="18" t="str">
        <f>[5]SKU!G761</f>
        <v>NBO Radiant &amp; Smooth Lotion 200ml</v>
      </c>
      <c r="E759" s="19" t="str">
        <f>[5]SKU!I761</f>
        <v>48332-00035-00</v>
      </c>
      <c r="F759" s="19" t="str">
        <f>[5]SKU!J761</f>
        <v>83804-04800-37</v>
      </c>
      <c r="G759" s="18" t="str">
        <f>[5]SKU!K761</f>
        <v>NBO Whitening Lotion 250ml</v>
      </c>
      <c r="H759" s="18" t="str">
        <f>IF([5]SKU!L761="R","Regular",
IF([5]SKU!L761="P","Promo",
IF([5]SKU!L761="S","Sample",
IF([5]SKU!L761="V","VAS",""))))</f>
        <v>Regular</v>
      </c>
      <c r="I759" s="18" t="str">
        <f>IF([5]SKU!QC761="A","Active",
IF([5]SKU!QC761="D","Discontinue",
IF([5]SKU!QC761="N","NPD","")))</f>
        <v>Active</v>
      </c>
      <c r="J759" s="18" t="str">
        <f>VLOOKUP(IFERROR(VLOOKUP(E759,'[5]Material Status'!A:I,9,0),""),'[5]Material Status'!U:W,3,0)</f>
        <v>Inactive</v>
      </c>
      <c r="K759" s="20" t="str">
        <f>IFERROR(VLOOKUP(E759,'[5]LOG Data SAP'!$D:$AO,11,0),
IF(D759=D758,K758,""))</f>
        <v>8999777000059</v>
      </c>
      <c r="L759" s="20" t="str">
        <f>IFERROR(VLOOKUP(E759,'[5]LOG Data SAP'!$D:$AO,13,0),
IF(D759=D758,L758,""))</f>
        <v>08999777003289</v>
      </c>
      <c r="M759" s="20" t="str">
        <f>IFERROR(VLOOKUP(E759,'[5]LOG Data SAP'!$D:$AO,15,0),
IF(D759=D758,M758,""))</f>
        <v>08999777003296</v>
      </c>
      <c r="N759" s="21">
        <f>[5]SKU!VH761</f>
        <v>1095</v>
      </c>
      <c r="O759" s="22">
        <f>[5]SKU!VN761</f>
        <v>16100.000000000002</v>
      </c>
      <c r="P759" s="23">
        <f>[5]SKU!VO761</f>
        <v>43100</v>
      </c>
      <c r="Q759" s="24">
        <f>IFERROR(_xlfn.NUMBERVALUE(VLOOKUP(E759,'[5]LOG Data SAP'!$D:$M,9,0)),
IF(D759=D758,Q758,""))</f>
        <v>3</v>
      </c>
      <c r="R759" s="24">
        <f>IFERROR(_xlfn.NUMBERVALUE(VLOOKUP(E759,'[5]LOG Data SAP'!$D:$M,10,0)),
IF(D759=D758,R758,""))</f>
        <v>24</v>
      </c>
      <c r="S759" s="24">
        <f t="shared" si="44"/>
        <v>8</v>
      </c>
      <c r="T759" s="25">
        <f>IFERROR(VLOOKUP($E759,'[5]LOG Data SAP'!$D:$V,17,0)/10,
IF(D759=D758,T758,""))</f>
        <v>6</v>
      </c>
      <c r="U759" s="25">
        <f>IFERROR(VLOOKUP($E759,'[5]LOG Data SAP'!$D:$V,18,0)/10,
IF(D759=D758,U758,""))</f>
        <v>3.7</v>
      </c>
      <c r="V759" s="25">
        <f>IFERROR(VLOOKUP($E759,'[5]LOG Data SAP'!$D:$V,19,0)/10,
IF(D759=D758,V758,""))</f>
        <v>18</v>
      </c>
      <c r="W759" s="25">
        <f>IFERROR(VLOOKUP($E759,'[5]LOG Data SAP'!$D:$AO,21,0)/10,
IF(D759=D758,W758,""))</f>
        <v>0</v>
      </c>
      <c r="X759" s="25">
        <f>IFERROR(VLOOKUP($E759,'[5]LOG Data SAP'!$D:$AO,22,0)/10,
IF(D759=D758,X758,""))</f>
        <v>0</v>
      </c>
      <c r="Y759" s="25">
        <f>IFERROR(VLOOKUP($E759,'[5]LOG Data SAP'!$D:$AO,23,0)/10,
IF(D759=D758,Y758,""))</f>
        <v>0</v>
      </c>
      <c r="Z759" s="25">
        <f>IFERROR(VLOOKUP($E759,'[5]LOG Data SAP'!$D:$AO,25,0)/10,
IF(D759=D758,Z758,""))</f>
        <v>23.9</v>
      </c>
      <c r="AA759" s="25">
        <f>IFERROR(VLOOKUP($E759,'[5]LOG Data SAP'!$D:$AO,26,0)/10,
IF(D759=D758,AA758,""))</f>
        <v>22</v>
      </c>
      <c r="AB759" s="25">
        <f>IFERROR(VLOOKUP($E759,'[5]LOG Data SAP'!$D:$AO,27,0)/10,
IF(D759=D758,AB758,""))</f>
        <v>18.5</v>
      </c>
      <c r="AC759" s="26">
        <f>IFERROR(VLOOKUP($E759,'[5]LOG Data SAP'!$D:$AO,29,0)/IF(VLOOKUP($E759,'[5]LOG Data SAP'!$D:$AO,30,0)="G",1000,1),
IF(D759=D758,AC758,""))</f>
        <v>0.22755</v>
      </c>
      <c r="AD759" s="26">
        <f>IFERROR(VLOOKUP($E759,'[5]LOG Data SAP'!$D:$AO,31,0)/IF(VLOOKUP($E759,'[5]LOG Data SAP'!$D:$AO,32,0)="G",1000,1),
IF(D759=D758,AD758,""))</f>
        <v>0</v>
      </c>
      <c r="AE759" s="26">
        <f>IFERROR(VLOOKUP($E759,'[5]LOG Data SAP'!$D:$AO,33,0)/IF(VLOOKUP($E759,'[5]LOG Data SAP'!$D:$AO,34,0)="G",1000,1),
IF(D759=D758,AE758,""))</f>
        <v>5.6539999999999999</v>
      </c>
      <c r="AF759" s="27">
        <f t="shared" si="45"/>
        <v>399.6</v>
      </c>
      <c r="AG759" s="27" t="str">
        <f t="shared" si="46"/>
        <v/>
      </c>
      <c r="AH759" s="28">
        <f t="shared" si="47"/>
        <v>9.7272999999999995E-3</v>
      </c>
      <c r="AI759" s="18" t="str">
        <f>IFERROR(VLOOKUP(E759,'[5]LOG Data SAP'!$D:$E,2,0),IF(D759=D758,AI758,""))</f>
        <v>NBODY WHT_EVN LTN 200ML</v>
      </c>
      <c r="AJ759" s="20" t="str">
        <f>IFERROR([5]SKU!VI761,IF(D759=D758,AJ758,""))</f>
        <v>83804</v>
      </c>
      <c r="AK759" s="18" t="str">
        <f>VLOOKUP(E759,[5]SKU!I:X,16,FALSE)</f>
        <v>3304.99.30</v>
      </c>
    </row>
    <row r="760" spans="1:37">
      <c r="A760" s="18" t="str">
        <f>[5]SKU!AC762</f>
        <v>Nivea</v>
      </c>
      <c r="B760" s="18" t="str">
        <f>[5]SKU!AE762</f>
        <v>Nivea Body</v>
      </c>
      <c r="C760" s="18" t="str">
        <f>[5]SKU!AJ762</f>
        <v>Body Beauty</v>
      </c>
      <c r="D760" s="18" t="str">
        <f>[5]SKU!G762</f>
        <v>NBO Radiant &amp; Smooth Lotion 200ml</v>
      </c>
      <c r="E760" s="19" t="str">
        <f>[5]SKU!I762</f>
        <v>81854-04800-83</v>
      </c>
      <c r="F760" s="19" t="str">
        <f>[5]SKU!J762</f>
        <v>83804-04800-37</v>
      </c>
      <c r="G760" s="18" t="str">
        <f>[5]SKU!K762</f>
        <v>NBO Whitening Lotion 200ml - Jump</v>
      </c>
      <c r="H760" s="18" t="str">
        <f>IF([5]SKU!L762="R","Regular",
IF([5]SKU!L762="P","Promo",
IF([5]SKU!L762="S","Sample",
IF([5]SKU!L762="V","VAS",""))))</f>
        <v>Regular</v>
      </c>
      <c r="I760" s="18" t="str">
        <f>IF([5]SKU!QC762="A","Active",
IF([5]SKU!QC762="D","Discontinue",
IF([5]SKU!QC762="N","NPD","")))</f>
        <v>Active</v>
      </c>
      <c r="J760" s="18" t="str">
        <f>VLOOKUP(IFERROR(VLOOKUP(E760,'[5]Material Status'!A:I,9,0),""),'[5]Material Status'!U:W,3,0)</f>
        <v>Inactive</v>
      </c>
      <c r="K760" s="20" t="str">
        <f>IFERROR(VLOOKUP(E760,'[5]LOG Data SAP'!$D:$AO,11,0),
IF(D760=D759,K759,""))</f>
        <v>8999777000059</v>
      </c>
      <c r="L760" s="20" t="str">
        <f>IFERROR(VLOOKUP(E760,'[5]LOG Data SAP'!$D:$AO,13,0),
IF(D760=D759,L759,""))</f>
        <v>08999777003289</v>
      </c>
      <c r="M760" s="20" t="str">
        <f>IFERROR(VLOOKUP(E760,'[5]LOG Data SAP'!$D:$AO,15,0),
IF(D760=D759,M759,""))</f>
        <v>08999777003296</v>
      </c>
      <c r="N760" s="21">
        <f>[5]SKU!VH762</f>
        <v>1095</v>
      </c>
      <c r="O760" s="22">
        <f>[5]SKU!VN762</f>
        <v>16100.000000000002</v>
      </c>
      <c r="P760" s="23">
        <f>[5]SKU!VO762</f>
        <v>43100</v>
      </c>
      <c r="Q760" s="24">
        <f>IFERROR(_xlfn.NUMBERVALUE(VLOOKUP(E760,'[5]LOG Data SAP'!$D:$M,9,0)),
IF(D760=D759,Q759,""))</f>
        <v>3</v>
      </c>
      <c r="R760" s="24">
        <f>IFERROR(_xlfn.NUMBERVALUE(VLOOKUP(E760,'[5]LOG Data SAP'!$D:$M,10,0)),
IF(D760=D759,R759,""))</f>
        <v>24</v>
      </c>
      <c r="S760" s="24">
        <f t="shared" si="44"/>
        <v>8</v>
      </c>
      <c r="T760" s="25">
        <f>IFERROR(VLOOKUP($E760,'[5]LOG Data SAP'!$D:$V,17,0)/10,
IF(D760=D759,T759,""))</f>
        <v>6</v>
      </c>
      <c r="U760" s="25">
        <f>IFERROR(VLOOKUP($E760,'[5]LOG Data SAP'!$D:$V,18,0)/10,
IF(D760=D759,U759,""))</f>
        <v>3.7</v>
      </c>
      <c r="V760" s="25">
        <f>IFERROR(VLOOKUP($E760,'[5]LOG Data SAP'!$D:$V,19,0)/10,
IF(D760=D759,V759,""))</f>
        <v>18</v>
      </c>
      <c r="W760" s="25">
        <f>IFERROR(VLOOKUP($E760,'[5]LOG Data SAP'!$D:$AO,21,0)/10,
IF(D760=D759,W759,""))</f>
        <v>0</v>
      </c>
      <c r="X760" s="25">
        <f>IFERROR(VLOOKUP($E760,'[5]LOG Data SAP'!$D:$AO,22,0)/10,
IF(D760=D759,X759,""))</f>
        <v>0</v>
      </c>
      <c r="Y760" s="25">
        <f>IFERROR(VLOOKUP($E760,'[5]LOG Data SAP'!$D:$AO,23,0)/10,
IF(D760=D759,Y759,""))</f>
        <v>0</v>
      </c>
      <c r="Z760" s="25">
        <f>IFERROR(VLOOKUP($E760,'[5]LOG Data SAP'!$D:$AO,25,0)/10,
IF(D760=D759,Z759,""))</f>
        <v>23.9</v>
      </c>
      <c r="AA760" s="25">
        <f>IFERROR(VLOOKUP($E760,'[5]LOG Data SAP'!$D:$AO,26,0)/10,
IF(D760=D759,AA759,""))</f>
        <v>22</v>
      </c>
      <c r="AB760" s="25">
        <f>IFERROR(VLOOKUP($E760,'[5]LOG Data SAP'!$D:$AO,27,0)/10,
IF(D760=D759,AB759,""))</f>
        <v>18.5</v>
      </c>
      <c r="AC760" s="26">
        <f>IFERROR(VLOOKUP($E760,'[5]LOG Data SAP'!$D:$AO,29,0)/IF(VLOOKUP($E760,'[5]LOG Data SAP'!$D:$AO,30,0)="G",1000,1),
IF(D760=D759,AC759,""))</f>
        <v>0.22755</v>
      </c>
      <c r="AD760" s="26">
        <f>IFERROR(VLOOKUP($E760,'[5]LOG Data SAP'!$D:$AO,31,0)/IF(VLOOKUP($E760,'[5]LOG Data SAP'!$D:$AO,32,0)="G",1000,1),
IF(D760=D759,AD759,""))</f>
        <v>0</v>
      </c>
      <c r="AE760" s="26">
        <f>IFERROR(VLOOKUP($E760,'[5]LOG Data SAP'!$D:$AO,33,0)/IF(VLOOKUP($E760,'[5]LOG Data SAP'!$D:$AO,34,0)="G",1000,1),
IF(D760=D759,AE759,""))</f>
        <v>5.6539999999999999</v>
      </c>
      <c r="AF760" s="27">
        <f t="shared" si="45"/>
        <v>399.6</v>
      </c>
      <c r="AG760" s="27" t="str">
        <f t="shared" si="46"/>
        <v/>
      </c>
      <c r="AH760" s="28">
        <f t="shared" si="47"/>
        <v>9.7272999999999995E-3</v>
      </c>
      <c r="AI760" s="18" t="str">
        <f>IFERROR(VLOOKUP(E760,'[5]LOG Data SAP'!$D:$E,2,0),IF(D760=D759,AI759,""))</f>
        <v>NBODY WHT_EVN LTN 200ML</v>
      </c>
      <c r="AJ760" s="20" t="str">
        <f>IFERROR([5]SKU!VI762,IF(D760=D759,AJ759,""))</f>
        <v>83804</v>
      </c>
      <c r="AK760" s="18" t="str">
        <f>VLOOKUP(E760,[5]SKU!I:X,16,FALSE)</f>
        <v>3304.99.30</v>
      </c>
    </row>
    <row r="761" spans="1:37">
      <c r="A761" s="18" t="str">
        <f>[5]SKU!AC763</f>
        <v>Nivea</v>
      </c>
      <c r="B761" s="18" t="str">
        <f>[5]SKU!AE763</f>
        <v>Nivea Body</v>
      </c>
      <c r="C761" s="18" t="str">
        <f>[5]SKU!AJ763</f>
        <v>Body Beauty</v>
      </c>
      <c r="D761" s="18" t="str">
        <f>[5]SKU!G763</f>
        <v>NBO Radiant &amp; Smooth Lotion 200ml</v>
      </c>
      <c r="E761" s="19" t="str">
        <f>[5]SKU!I763</f>
        <v>81854-04800-75</v>
      </c>
      <c r="F761" s="19" t="str">
        <f>[5]SKU!J763</f>
        <v>83804-04800-37</v>
      </c>
      <c r="G761" s="18" t="str">
        <f>[5]SKU!K763</f>
        <v>NBO Whitening Lot 200ml</v>
      </c>
      <c r="H761" s="18" t="str">
        <f>IF([5]SKU!L763="R","Regular",
IF([5]SKU!L763="P","Promo",
IF([5]SKU!L763="S","Sample",
IF([5]SKU!L763="V","VAS",""))))</f>
        <v>Regular</v>
      </c>
      <c r="I761" s="18" t="str">
        <f>IF([5]SKU!QC763="A","Active",
IF([5]SKU!QC763="D","Discontinue",
IF([5]SKU!QC763="N","NPD","")))</f>
        <v>Active</v>
      </c>
      <c r="J761" s="18" t="str">
        <f>VLOOKUP(IFERROR(VLOOKUP(E761,'[5]Material Status'!A:I,9,0),""),'[5]Material Status'!U:W,3,0)</f>
        <v>Inactive</v>
      </c>
      <c r="K761" s="20" t="str">
        <f>IFERROR(VLOOKUP(E761,'[5]LOG Data SAP'!$D:$AO,11,0),
IF(D761=D760,K760,""))</f>
        <v>8999777000059</v>
      </c>
      <c r="L761" s="20" t="str">
        <f>IFERROR(VLOOKUP(E761,'[5]LOG Data SAP'!$D:$AO,13,0),
IF(D761=D760,L760,""))</f>
        <v>08999777003289</v>
      </c>
      <c r="M761" s="20" t="str">
        <f>IFERROR(VLOOKUP(E761,'[5]LOG Data SAP'!$D:$AO,15,0),
IF(D761=D760,M760,""))</f>
        <v>08999777003296</v>
      </c>
      <c r="N761" s="21">
        <f>[5]SKU!VH763</f>
        <v>1095</v>
      </c>
      <c r="O761" s="22">
        <f>[5]SKU!VN763</f>
        <v>14783</v>
      </c>
      <c r="P761" s="23">
        <f>[5]SKU!VO763</f>
        <v>43100</v>
      </c>
      <c r="Q761" s="24">
        <f>IFERROR(_xlfn.NUMBERVALUE(VLOOKUP(E761,'[5]LOG Data SAP'!$D:$M,9,0)),
IF(D761=D760,Q760,""))</f>
        <v>3</v>
      </c>
      <c r="R761" s="24">
        <f>IFERROR(_xlfn.NUMBERVALUE(VLOOKUP(E761,'[5]LOG Data SAP'!$D:$M,10,0)),
IF(D761=D760,R760,""))</f>
        <v>24</v>
      </c>
      <c r="S761" s="24">
        <f t="shared" si="44"/>
        <v>8</v>
      </c>
      <c r="T761" s="25">
        <f>IFERROR(VLOOKUP($E761,'[5]LOG Data SAP'!$D:$V,17,0)/10,
IF(D761=D760,T760,""))</f>
        <v>6</v>
      </c>
      <c r="U761" s="25">
        <f>IFERROR(VLOOKUP($E761,'[5]LOG Data SAP'!$D:$V,18,0)/10,
IF(D761=D760,U760,""))</f>
        <v>3.7</v>
      </c>
      <c r="V761" s="25">
        <f>IFERROR(VLOOKUP($E761,'[5]LOG Data SAP'!$D:$V,19,0)/10,
IF(D761=D760,V760,""))</f>
        <v>18</v>
      </c>
      <c r="W761" s="25">
        <f>IFERROR(VLOOKUP($E761,'[5]LOG Data SAP'!$D:$AO,21,0)/10,
IF(D761=D760,W760,""))</f>
        <v>0</v>
      </c>
      <c r="X761" s="25">
        <f>IFERROR(VLOOKUP($E761,'[5]LOG Data SAP'!$D:$AO,22,0)/10,
IF(D761=D760,X760,""))</f>
        <v>0</v>
      </c>
      <c r="Y761" s="25">
        <f>IFERROR(VLOOKUP($E761,'[5]LOG Data SAP'!$D:$AO,23,0)/10,
IF(D761=D760,Y760,""))</f>
        <v>0</v>
      </c>
      <c r="Z761" s="25">
        <f>IFERROR(VLOOKUP($E761,'[5]LOG Data SAP'!$D:$AO,25,0)/10,
IF(D761=D760,Z760,""))</f>
        <v>23.9</v>
      </c>
      <c r="AA761" s="25">
        <f>IFERROR(VLOOKUP($E761,'[5]LOG Data SAP'!$D:$AO,26,0)/10,
IF(D761=D760,AA760,""))</f>
        <v>22</v>
      </c>
      <c r="AB761" s="25">
        <f>IFERROR(VLOOKUP($E761,'[5]LOG Data SAP'!$D:$AO,27,0)/10,
IF(D761=D760,AB760,""))</f>
        <v>18.5</v>
      </c>
      <c r="AC761" s="26">
        <f>IFERROR(VLOOKUP($E761,'[5]LOG Data SAP'!$D:$AO,29,0)/IF(VLOOKUP($E761,'[5]LOG Data SAP'!$D:$AO,30,0)="G",1000,1),
IF(D761=D760,AC760,""))</f>
        <v>0.22755</v>
      </c>
      <c r="AD761" s="26">
        <f>IFERROR(VLOOKUP($E761,'[5]LOG Data SAP'!$D:$AO,31,0)/IF(VLOOKUP($E761,'[5]LOG Data SAP'!$D:$AO,32,0)="G",1000,1),
IF(D761=D760,AD760,""))</f>
        <v>0</v>
      </c>
      <c r="AE761" s="26">
        <f>IFERROR(VLOOKUP($E761,'[5]LOG Data SAP'!$D:$AO,33,0)/IF(VLOOKUP($E761,'[5]LOG Data SAP'!$D:$AO,34,0)="G",1000,1),
IF(D761=D760,AE760,""))</f>
        <v>5.6539999999999999</v>
      </c>
      <c r="AF761" s="27">
        <f t="shared" si="45"/>
        <v>399.6</v>
      </c>
      <c r="AG761" s="27" t="str">
        <f t="shared" si="46"/>
        <v/>
      </c>
      <c r="AH761" s="28">
        <f t="shared" si="47"/>
        <v>9.7272999999999995E-3</v>
      </c>
      <c r="AI761" s="18" t="str">
        <f>IFERROR(VLOOKUP(E761,'[5]LOG Data SAP'!$D:$E,2,0),IF(D761=D760,AI760,""))</f>
        <v>NBODY WHT_EVN LTN 200ML</v>
      </c>
      <c r="AJ761" s="20" t="str">
        <f>IFERROR([5]SKU!VI763,IF(D761=D760,AJ760,""))</f>
        <v>83804</v>
      </c>
      <c r="AK761" s="18" t="str">
        <f>VLOOKUP(E761,[5]SKU!I:X,16,FALSE)</f>
        <v>3304.99.30</v>
      </c>
    </row>
    <row r="762" spans="1:37">
      <c r="A762" s="18" t="str">
        <f>[5]SKU!AC764</f>
        <v>Nivea</v>
      </c>
      <c r="B762" s="18" t="str">
        <f>[5]SKU!AE764</f>
        <v>Nivea Body</v>
      </c>
      <c r="C762" s="18" t="str">
        <f>[5]SKU!AJ764</f>
        <v>Body Beauty</v>
      </c>
      <c r="D762" s="18" t="str">
        <f>[5]SKU!G764</f>
        <v>NBO Radiant &amp; Smooth Lotion 200ml</v>
      </c>
      <c r="E762" s="19" t="str">
        <f>[5]SKU!I764</f>
        <v>81854-04801-75</v>
      </c>
      <c r="F762" s="19" t="str">
        <f>[5]SKU!J764</f>
        <v>83804-04800-37</v>
      </c>
      <c r="G762" s="18" t="str">
        <f>[5]SKU!K764</f>
        <v>NBO Whitening Lot 250ml</v>
      </c>
      <c r="H762" s="18" t="str">
        <f>IF([5]SKU!L764="R","Regular",
IF([5]SKU!L764="P","Promo",
IF([5]SKU!L764="S","Sample",
IF([5]SKU!L764="V","VAS",""))))</f>
        <v>Promo</v>
      </c>
      <c r="I762" s="18" t="str">
        <f>IF([5]SKU!QC764="A","Active",
IF([5]SKU!QC764="D","Discontinue",
IF([5]SKU!QC764="N","NPD","")))</f>
        <v>Active</v>
      </c>
      <c r="J762" s="18" t="str">
        <f>VLOOKUP(IFERROR(VLOOKUP(E762,'[5]Material Status'!A:I,9,0),""),'[5]Material Status'!U:W,3,0)</f>
        <v>Inactive</v>
      </c>
      <c r="K762" s="20" t="str">
        <f>IFERROR(VLOOKUP(E762,'[5]LOG Data SAP'!$D:$AO,11,0),
IF(D762=D761,K761,""))</f>
        <v>8999777000059</v>
      </c>
      <c r="L762" s="20" t="str">
        <f>IFERROR(VLOOKUP(E762,'[5]LOG Data SAP'!$D:$AO,13,0),
IF(D762=D761,L761,""))</f>
        <v>08999777003289</v>
      </c>
      <c r="M762" s="20" t="str">
        <f>IFERROR(VLOOKUP(E762,'[5]LOG Data SAP'!$D:$AO,15,0),
IF(D762=D761,M761,""))</f>
        <v>08999777003296</v>
      </c>
      <c r="N762" s="21">
        <f>[5]SKU!VH764</f>
        <v>1095</v>
      </c>
      <c r="O762" s="22">
        <f>[5]SKU!VN764</f>
        <v>14783</v>
      </c>
      <c r="P762" s="23">
        <f>[5]SKU!VO764</f>
        <v>43100</v>
      </c>
      <c r="Q762" s="24">
        <f>IFERROR(_xlfn.NUMBERVALUE(VLOOKUP(E762,'[5]LOG Data SAP'!$D:$M,9,0)),
IF(D762=D761,Q761,""))</f>
        <v>3</v>
      </c>
      <c r="R762" s="24">
        <f>IFERROR(_xlfn.NUMBERVALUE(VLOOKUP(E762,'[5]LOG Data SAP'!$D:$M,10,0)),
IF(D762=D761,R761,""))</f>
        <v>24</v>
      </c>
      <c r="S762" s="24">
        <f t="shared" si="44"/>
        <v>8</v>
      </c>
      <c r="T762" s="25">
        <f>IFERROR(VLOOKUP($E762,'[5]LOG Data SAP'!$D:$V,17,0)/10,
IF(D762=D761,T761,""))</f>
        <v>6</v>
      </c>
      <c r="U762" s="25">
        <f>IFERROR(VLOOKUP($E762,'[5]LOG Data SAP'!$D:$V,18,0)/10,
IF(D762=D761,U761,""))</f>
        <v>3.7</v>
      </c>
      <c r="V762" s="25">
        <f>IFERROR(VLOOKUP($E762,'[5]LOG Data SAP'!$D:$V,19,0)/10,
IF(D762=D761,V761,""))</f>
        <v>18</v>
      </c>
      <c r="W762" s="25">
        <f>IFERROR(VLOOKUP($E762,'[5]LOG Data SAP'!$D:$AO,21,0)/10,
IF(D762=D761,W761,""))</f>
        <v>0</v>
      </c>
      <c r="X762" s="25">
        <f>IFERROR(VLOOKUP($E762,'[5]LOG Data SAP'!$D:$AO,22,0)/10,
IF(D762=D761,X761,""))</f>
        <v>0</v>
      </c>
      <c r="Y762" s="25">
        <f>IFERROR(VLOOKUP($E762,'[5]LOG Data SAP'!$D:$AO,23,0)/10,
IF(D762=D761,Y761,""))</f>
        <v>0</v>
      </c>
      <c r="Z762" s="25">
        <f>IFERROR(VLOOKUP($E762,'[5]LOG Data SAP'!$D:$AO,25,0)/10,
IF(D762=D761,Z761,""))</f>
        <v>23.9</v>
      </c>
      <c r="AA762" s="25">
        <f>IFERROR(VLOOKUP($E762,'[5]LOG Data SAP'!$D:$AO,26,0)/10,
IF(D762=D761,AA761,""))</f>
        <v>22</v>
      </c>
      <c r="AB762" s="25">
        <f>IFERROR(VLOOKUP($E762,'[5]LOG Data SAP'!$D:$AO,27,0)/10,
IF(D762=D761,AB761,""))</f>
        <v>18.5</v>
      </c>
      <c r="AC762" s="26">
        <f>IFERROR(VLOOKUP($E762,'[5]LOG Data SAP'!$D:$AO,29,0)/IF(VLOOKUP($E762,'[5]LOG Data SAP'!$D:$AO,30,0)="G",1000,1),
IF(D762=D761,AC761,""))</f>
        <v>0.22755</v>
      </c>
      <c r="AD762" s="26">
        <f>IFERROR(VLOOKUP($E762,'[5]LOG Data SAP'!$D:$AO,31,0)/IF(VLOOKUP($E762,'[5]LOG Data SAP'!$D:$AO,32,0)="G",1000,1),
IF(D762=D761,AD761,""))</f>
        <v>0</v>
      </c>
      <c r="AE762" s="26">
        <f>IFERROR(VLOOKUP($E762,'[5]LOG Data SAP'!$D:$AO,33,0)/IF(VLOOKUP($E762,'[5]LOG Data SAP'!$D:$AO,34,0)="G",1000,1),
IF(D762=D761,AE761,""))</f>
        <v>5.6539999999999999</v>
      </c>
      <c r="AF762" s="27">
        <f t="shared" si="45"/>
        <v>399.6</v>
      </c>
      <c r="AG762" s="27" t="str">
        <f t="shared" si="46"/>
        <v/>
      </c>
      <c r="AH762" s="28">
        <f t="shared" si="47"/>
        <v>9.7272999999999995E-3</v>
      </c>
      <c r="AI762" s="18" t="str">
        <f>IFERROR(VLOOKUP(E762,'[5]LOG Data SAP'!$D:$E,2,0),IF(D762=D761,AI761,""))</f>
        <v>NBODY WHT_EVN LTN 200ML</v>
      </c>
      <c r="AJ762" s="20" t="str">
        <f>IFERROR([5]SKU!VI764,IF(D762=D761,AJ761,""))</f>
        <v>83804</v>
      </c>
      <c r="AK762" s="18" t="str">
        <f>VLOOKUP(E762,[5]SKU!I:X,16,FALSE)</f>
        <v>3304.99.30</v>
      </c>
    </row>
    <row r="763" spans="1:37">
      <c r="A763" s="18" t="str">
        <f>[5]SKU!AC765</f>
        <v>Nivea</v>
      </c>
      <c r="B763" s="18" t="str">
        <f>[5]SKU!AE765</f>
        <v>Nivea Body</v>
      </c>
      <c r="C763" s="18" t="str">
        <f>[5]SKU!AJ765</f>
        <v>Body Beauty</v>
      </c>
      <c r="D763" s="18" t="str">
        <f>[5]SKU!G765</f>
        <v>NBO Radiant &amp; Smooth Lotion 200ml</v>
      </c>
      <c r="E763" s="19" t="str">
        <f>[5]SKU!I765</f>
        <v>48330-00050-00</v>
      </c>
      <c r="F763" s="19" t="str">
        <f>[5]SKU!J765</f>
        <v>83804-04800-37</v>
      </c>
      <c r="G763" s="18" t="str">
        <f>[5]SKU!K765</f>
        <v>NBO UV Whitening 200ml Banded NVIS Scrub 50ml</v>
      </c>
      <c r="H763" s="18" t="str">
        <f>IF([5]SKU!L765="R","Regular",
IF([5]SKU!L765="P","Promo",
IF([5]SKU!L765="S","Sample",
IF([5]SKU!L765="V","VAS",""))))</f>
        <v>VAS</v>
      </c>
      <c r="I763" s="18" t="str">
        <f>IF([5]SKU!QC765="A","Active",
IF([5]SKU!QC765="D","Discontinue",
IF([5]SKU!QC765="N","NPD","")))</f>
        <v>Active</v>
      </c>
      <c r="J763" s="18" t="str">
        <f>VLOOKUP(IFERROR(VLOOKUP(E763,'[5]Material Status'!A:I,9,0),""),'[5]Material Status'!U:W,3,0)</f>
        <v>Inactive</v>
      </c>
      <c r="K763" s="20" t="str">
        <f>IFERROR(VLOOKUP(E763,'[5]LOG Data SAP'!$D:$AO,11,0),
IF(D763=D762,K762,""))</f>
        <v>8999777000059</v>
      </c>
      <c r="L763" s="20" t="str">
        <f>IFERROR(VLOOKUP(E763,'[5]LOG Data SAP'!$D:$AO,13,0),
IF(D763=D762,L762,""))</f>
        <v>08999777003289</v>
      </c>
      <c r="M763" s="20" t="str">
        <f>IFERROR(VLOOKUP(E763,'[5]LOG Data SAP'!$D:$AO,15,0),
IF(D763=D762,M762,""))</f>
        <v>08999777003296</v>
      </c>
      <c r="N763" s="21">
        <f>[5]SKU!VH765</f>
        <v>1095</v>
      </c>
      <c r="O763" s="22">
        <f>[5]SKU!VN765</f>
        <v>16100.000000000002</v>
      </c>
      <c r="P763" s="23">
        <f>[5]SKU!VO765</f>
        <v>43100</v>
      </c>
      <c r="Q763" s="24">
        <f>IFERROR(_xlfn.NUMBERVALUE(VLOOKUP(E763,'[5]LOG Data SAP'!$D:$M,9,0)),
IF(D763=D762,Q762,""))</f>
        <v>3</v>
      </c>
      <c r="R763" s="24">
        <f>IFERROR(_xlfn.NUMBERVALUE(VLOOKUP(E763,'[5]LOG Data SAP'!$D:$M,10,0)),
IF(D763=D762,R762,""))</f>
        <v>24</v>
      </c>
      <c r="S763" s="24">
        <f t="shared" si="44"/>
        <v>8</v>
      </c>
      <c r="T763" s="25">
        <f>IFERROR(VLOOKUP($E763,'[5]LOG Data SAP'!$D:$V,17,0)/10,
IF(D763=D762,T762,""))</f>
        <v>6</v>
      </c>
      <c r="U763" s="25">
        <f>IFERROR(VLOOKUP($E763,'[5]LOG Data SAP'!$D:$V,18,0)/10,
IF(D763=D762,U762,""))</f>
        <v>3.7</v>
      </c>
      <c r="V763" s="25">
        <f>IFERROR(VLOOKUP($E763,'[5]LOG Data SAP'!$D:$V,19,0)/10,
IF(D763=D762,V762,""))</f>
        <v>18</v>
      </c>
      <c r="W763" s="25">
        <f>IFERROR(VLOOKUP($E763,'[5]LOG Data SAP'!$D:$AO,21,0)/10,
IF(D763=D762,W762,""))</f>
        <v>0</v>
      </c>
      <c r="X763" s="25">
        <f>IFERROR(VLOOKUP($E763,'[5]LOG Data SAP'!$D:$AO,22,0)/10,
IF(D763=D762,X762,""))</f>
        <v>0</v>
      </c>
      <c r="Y763" s="25">
        <f>IFERROR(VLOOKUP($E763,'[5]LOG Data SAP'!$D:$AO,23,0)/10,
IF(D763=D762,Y762,""))</f>
        <v>0</v>
      </c>
      <c r="Z763" s="25">
        <f>IFERROR(VLOOKUP($E763,'[5]LOG Data SAP'!$D:$AO,25,0)/10,
IF(D763=D762,Z762,""))</f>
        <v>23.9</v>
      </c>
      <c r="AA763" s="25">
        <f>IFERROR(VLOOKUP($E763,'[5]LOG Data SAP'!$D:$AO,26,0)/10,
IF(D763=D762,AA762,""))</f>
        <v>22</v>
      </c>
      <c r="AB763" s="25">
        <f>IFERROR(VLOOKUP($E763,'[5]LOG Data SAP'!$D:$AO,27,0)/10,
IF(D763=D762,AB762,""))</f>
        <v>18.5</v>
      </c>
      <c r="AC763" s="26">
        <f>IFERROR(VLOOKUP($E763,'[5]LOG Data SAP'!$D:$AO,29,0)/IF(VLOOKUP($E763,'[5]LOG Data SAP'!$D:$AO,30,0)="G",1000,1),
IF(D763=D762,AC762,""))</f>
        <v>0.22755</v>
      </c>
      <c r="AD763" s="26">
        <f>IFERROR(VLOOKUP($E763,'[5]LOG Data SAP'!$D:$AO,31,0)/IF(VLOOKUP($E763,'[5]LOG Data SAP'!$D:$AO,32,0)="G",1000,1),
IF(D763=D762,AD762,""))</f>
        <v>0</v>
      </c>
      <c r="AE763" s="26">
        <f>IFERROR(VLOOKUP($E763,'[5]LOG Data SAP'!$D:$AO,33,0)/IF(VLOOKUP($E763,'[5]LOG Data SAP'!$D:$AO,34,0)="G",1000,1),
IF(D763=D762,AE762,""))</f>
        <v>5.6539999999999999</v>
      </c>
      <c r="AF763" s="27">
        <f t="shared" si="45"/>
        <v>399.6</v>
      </c>
      <c r="AG763" s="27" t="str">
        <f t="shared" si="46"/>
        <v/>
      </c>
      <c r="AH763" s="28">
        <f t="shared" si="47"/>
        <v>9.7272999999999995E-3</v>
      </c>
      <c r="AI763" s="18" t="str">
        <f>IFERROR(VLOOKUP(E763,'[5]LOG Data SAP'!$D:$E,2,0),IF(D763=D762,AI762,""))</f>
        <v>NBODY WHT_EVN LTN 200ML</v>
      </c>
      <c r="AJ763" s="20" t="str">
        <f>IFERROR([5]SKU!VI765,IF(D763=D762,AJ762,""))</f>
        <v>83804</v>
      </c>
      <c r="AK763" s="18" t="str">
        <f>VLOOKUP(E763,[5]SKU!I:X,16,FALSE)</f>
        <v>3304.99.30</v>
      </c>
    </row>
    <row r="764" spans="1:37">
      <c r="A764" s="18" t="str">
        <f>[5]SKU!AC766</f>
        <v>Nivea</v>
      </c>
      <c r="B764" s="18" t="str">
        <f>[5]SKU!AE766</f>
        <v>Nivea Body</v>
      </c>
      <c r="C764" s="18" t="str">
        <f>[5]SKU!AJ766</f>
        <v>Body Beauty</v>
      </c>
      <c r="D764" s="18" t="str">
        <f>[5]SKU!G766</f>
        <v>NBO Radiant &amp; Smooth Lotion 200ml</v>
      </c>
      <c r="E764" s="19" t="str">
        <f>[5]SKU!I766</f>
        <v>48330-00040-00</v>
      </c>
      <c r="F764" s="19" t="str">
        <f>[5]SKU!J766</f>
        <v>83804-04800-37</v>
      </c>
      <c r="G764" s="18" t="str">
        <f>[5]SKU!K766</f>
        <v>NBO UV Whitening 200ml Banded Soap</v>
      </c>
      <c r="H764" s="18" t="str">
        <f>IF([5]SKU!L766="R","Regular",
IF([5]SKU!L766="P","Promo",
IF([5]SKU!L766="S","Sample",
IF([5]SKU!L766="V","VAS",""))))</f>
        <v>VAS</v>
      </c>
      <c r="I764" s="18" t="str">
        <f>IF([5]SKU!QC766="A","Active",
IF([5]SKU!QC766="D","Discontinue",
IF([5]SKU!QC766="N","NPD","")))</f>
        <v>Active</v>
      </c>
      <c r="J764" s="18" t="str">
        <f>VLOOKUP(IFERROR(VLOOKUP(E764,'[5]Material Status'!A:I,9,0),""),'[5]Material Status'!U:W,3,0)</f>
        <v>Inactive</v>
      </c>
      <c r="K764" s="20" t="str">
        <f>IFERROR(VLOOKUP(E764,'[5]LOG Data SAP'!$D:$AO,11,0),
IF(D764=D763,K763,""))</f>
        <v>8999777000059</v>
      </c>
      <c r="L764" s="20" t="str">
        <f>IFERROR(VLOOKUP(E764,'[5]LOG Data SAP'!$D:$AO,13,0),
IF(D764=D763,L763,""))</f>
        <v>08999777003289</v>
      </c>
      <c r="M764" s="20" t="str">
        <f>IFERROR(VLOOKUP(E764,'[5]LOG Data SAP'!$D:$AO,15,0),
IF(D764=D763,M763,""))</f>
        <v>08999777003296</v>
      </c>
      <c r="N764" s="21">
        <f>[5]SKU!VH766</f>
        <v>1095</v>
      </c>
      <c r="O764" s="22">
        <f>[5]SKU!VN766</f>
        <v>16100.000000000002</v>
      </c>
      <c r="P764" s="23">
        <f>[5]SKU!VO766</f>
        <v>43100</v>
      </c>
      <c r="Q764" s="24">
        <f>IFERROR(_xlfn.NUMBERVALUE(VLOOKUP(E764,'[5]LOG Data SAP'!$D:$M,9,0)),
IF(D764=D763,Q763,""))</f>
        <v>3</v>
      </c>
      <c r="R764" s="24">
        <f>IFERROR(_xlfn.NUMBERVALUE(VLOOKUP(E764,'[5]LOG Data SAP'!$D:$M,10,0)),
IF(D764=D763,R763,""))</f>
        <v>24</v>
      </c>
      <c r="S764" s="24">
        <f t="shared" si="44"/>
        <v>8</v>
      </c>
      <c r="T764" s="25">
        <f>IFERROR(VLOOKUP($E764,'[5]LOG Data SAP'!$D:$V,17,0)/10,
IF(D764=D763,T763,""))</f>
        <v>6</v>
      </c>
      <c r="U764" s="25">
        <f>IFERROR(VLOOKUP($E764,'[5]LOG Data SAP'!$D:$V,18,0)/10,
IF(D764=D763,U763,""))</f>
        <v>3.7</v>
      </c>
      <c r="V764" s="25">
        <f>IFERROR(VLOOKUP($E764,'[5]LOG Data SAP'!$D:$V,19,0)/10,
IF(D764=D763,V763,""))</f>
        <v>18</v>
      </c>
      <c r="W764" s="25">
        <f>IFERROR(VLOOKUP($E764,'[5]LOG Data SAP'!$D:$AO,21,0)/10,
IF(D764=D763,W763,""))</f>
        <v>0</v>
      </c>
      <c r="X764" s="25">
        <f>IFERROR(VLOOKUP($E764,'[5]LOG Data SAP'!$D:$AO,22,0)/10,
IF(D764=D763,X763,""))</f>
        <v>0</v>
      </c>
      <c r="Y764" s="25">
        <f>IFERROR(VLOOKUP($E764,'[5]LOG Data SAP'!$D:$AO,23,0)/10,
IF(D764=D763,Y763,""))</f>
        <v>0</v>
      </c>
      <c r="Z764" s="25">
        <f>IFERROR(VLOOKUP($E764,'[5]LOG Data SAP'!$D:$AO,25,0)/10,
IF(D764=D763,Z763,""))</f>
        <v>23.9</v>
      </c>
      <c r="AA764" s="25">
        <f>IFERROR(VLOOKUP($E764,'[5]LOG Data SAP'!$D:$AO,26,0)/10,
IF(D764=D763,AA763,""))</f>
        <v>22</v>
      </c>
      <c r="AB764" s="25">
        <f>IFERROR(VLOOKUP($E764,'[5]LOG Data SAP'!$D:$AO,27,0)/10,
IF(D764=D763,AB763,""))</f>
        <v>18.5</v>
      </c>
      <c r="AC764" s="26">
        <f>IFERROR(VLOOKUP($E764,'[5]LOG Data SAP'!$D:$AO,29,0)/IF(VLOOKUP($E764,'[5]LOG Data SAP'!$D:$AO,30,0)="G",1000,1),
IF(D764=D763,AC763,""))</f>
        <v>0.22755</v>
      </c>
      <c r="AD764" s="26">
        <f>IFERROR(VLOOKUP($E764,'[5]LOG Data SAP'!$D:$AO,31,0)/IF(VLOOKUP($E764,'[5]LOG Data SAP'!$D:$AO,32,0)="G",1000,1),
IF(D764=D763,AD763,""))</f>
        <v>0</v>
      </c>
      <c r="AE764" s="26">
        <f>IFERROR(VLOOKUP($E764,'[5]LOG Data SAP'!$D:$AO,33,0)/IF(VLOOKUP($E764,'[5]LOG Data SAP'!$D:$AO,34,0)="G",1000,1),
IF(D764=D763,AE763,""))</f>
        <v>5.6539999999999999</v>
      </c>
      <c r="AF764" s="27">
        <f t="shared" si="45"/>
        <v>399.6</v>
      </c>
      <c r="AG764" s="27" t="str">
        <f t="shared" si="46"/>
        <v/>
      </c>
      <c r="AH764" s="28">
        <f t="shared" si="47"/>
        <v>9.7272999999999995E-3</v>
      </c>
      <c r="AI764" s="18" t="str">
        <f>IFERROR(VLOOKUP(E764,'[5]LOG Data SAP'!$D:$E,2,0),IF(D764=D763,AI763,""))</f>
        <v>NBODY WHT_EVN LTN 200ML</v>
      </c>
      <c r="AJ764" s="20" t="str">
        <f>IFERROR([5]SKU!VI766,IF(D764=D763,AJ763,""))</f>
        <v>83804</v>
      </c>
      <c r="AK764" s="18" t="str">
        <f>VLOOKUP(E764,[5]SKU!I:X,16,FALSE)</f>
        <v>3304.99.30</v>
      </c>
    </row>
    <row r="765" spans="1:37">
      <c r="A765" s="18" t="str">
        <f>[5]SKU!AC767</f>
        <v>Nivea</v>
      </c>
      <c r="B765" s="18" t="str">
        <f>[5]SKU!AE767</f>
        <v>Nivea Body</v>
      </c>
      <c r="C765" s="18" t="str">
        <f>[5]SKU!AJ767</f>
        <v>Body Beauty</v>
      </c>
      <c r="D765" s="18" t="str">
        <f>[5]SKU!G767</f>
        <v>NBO Radiant &amp; Smooth Lotion 200ml</v>
      </c>
      <c r="E765" s="19" t="str">
        <f>[5]SKU!I767</f>
        <v>48330-00038-00</v>
      </c>
      <c r="F765" s="19" t="str">
        <f>[5]SKU!J767</f>
        <v>83804-04800-37</v>
      </c>
      <c r="G765" s="18" t="str">
        <f>[5]SKU!K767</f>
        <v>NBO UV Whitening 200ml Banded NVIS Foam 50ml</v>
      </c>
      <c r="H765" s="18" t="str">
        <f>IF([5]SKU!L767="R","Regular",
IF([5]SKU!L767="P","Promo",
IF([5]SKU!L767="S","Sample",
IF([5]SKU!L767="V","VAS",""))))</f>
        <v>VAS</v>
      </c>
      <c r="I765" s="18" t="str">
        <f>IF([5]SKU!QC767="A","Active",
IF([5]SKU!QC767="D","Discontinue",
IF([5]SKU!QC767="N","NPD","")))</f>
        <v>Active</v>
      </c>
      <c r="J765" s="18" t="str">
        <f>VLOOKUP(IFERROR(VLOOKUP(E765,'[5]Material Status'!A:I,9,0),""),'[5]Material Status'!U:W,3,0)</f>
        <v>Inactive</v>
      </c>
      <c r="K765" s="20" t="str">
        <f>IFERROR(VLOOKUP(E765,'[5]LOG Data SAP'!$D:$AO,11,0),
IF(D765=D764,K764,""))</f>
        <v>8999777000059</v>
      </c>
      <c r="L765" s="20" t="str">
        <f>IFERROR(VLOOKUP(E765,'[5]LOG Data SAP'!$D:$AO,13,0),
IF(D765=D764,L764,""))</f>
        <v>08999777003289</v>
      </c>
      <c r="M765" s="20" t="str">
        <f>IFERROR(VLOOKUP(E765,'[5]LOG Data SAP'!$D:$AO,15,0),
IF(D765=D764,M764,""))</f>
        <v>08999777003296</v>
      </c>
      <c r="N765" s="21">
        <f>[5]SKU!VH767</f>
        <v>1095</v>
      </c>
      <c r="O765" s="22">
        <f>[5]SKU!VN767</f>
        <v>16100.000000000002</v>
      </c>
      <c r="P765" s="23">
        <f>[5]SKU!VO767</f>
        <v>43100</v>
      </c>
      <c r="Q765" s="24">
        <f>IFERROR(_xlfn.NUMBERVALUE(VLOOKUP(E765,'[5]LOG Data SAP'!$D:$M,9,0)),
IF(D765=D764,Q764,""))</f>
        <v>3</v>
      </c>
      <c r="R765" s="24">
        <f>IFERROR(_xlfn.NUMBERVALUE(VLOOKUP(E765,'[5]LOG Data SAP'!$D:$M,10,0)),
IF(D765=D764,R764,""))</f>
        <v>24</v>
      </c>
      <c r="S765" s="24">
        <f t="shared" si="44"/>
        <v>8</v>
      </c>
      <c r="T765" s="25">
        <f>IFERROR(VLOOKUP($E765,'[5]LOG Data SAP'!$D:$V,17,0)/10,
IF(D765=D764,T764,""))</f>
        <v>6</v>
      </c>
      <c r="U765" s="25">
        <f>IFERROR(VLOOKUP($E765,'[5]LOG Data SAP'!$D:$V,18,0)/10,
IF(D765=D764,U764,""))</f>
        <v>3.7</v>
      </c>
      <c r="V765" s="25">
        <f>IFERROR(VLOOKUP($E765,'[5]LOG Data SAP'!$D:$V,19,0)/10,
IF(D765=D764,V764,""))</f>
        <v>18</v>
      </c>
      <c r="W765" s="25">
        <f>IFERROR(VLOOKUP($E765,'[5]LOG Data SAP'!$D:$AO,21,0)/10,
IF(D765=D764,W764,""))</f>
        <v>0</v>
      </c>
      <c r="X765" s="25">
        <f>IFERROR(VLOOKUP($E765,'[5]LOG Data SAP'!$D:$AO,22,0)/10,
IF(D765=D764,X764,""))</f>
        <v>0</v>
      </c>
      <c r="Y765" s="25">
        <f>IFERROR(VLOOKUP($E765,'[5]LOG Data SAP'!$D:$AO,23,0)/10,
IF(D765=D764,Y764,""))</f>
        <v>0</v>
      </c>
      <c r="Z765" s="25">
        <f>IFERROR(VLOOKUP($E765,'[5]LOG Data SAP'!$D:$AO,25,0)/10,
IF(D765=D764,Z764,""))</f>
        <v>23.9</v>
      </c>
      <c r="AA765" s="25">
        <f>IFERROR(VLOOKUP($E765,'[5]LOG Data SAP'!$D:$AO,26,0)/10,
IF(D765=D764,AA764,""))</f>
        <v>22</v>
      </c>
      <c r="AB765" s="25">
        <f>IFERROR(VLOOKUP($E765,'[5]LOG Data SAP'!$D:$AO,27,0)/10,
IF(D765=D764,AB764,""))</f>
        <v>18.5</v>
      </c>
      <c r="AC765" s="26">
        <f>IFERROR(VLOOKUP($E765,'[5]LOG Data SAP'!$D:$AO,29,0)/IF(VLOOKUP($E765,'[5]LOG Data SAP'!$D:$AO,30,0)="G",1000,1),
IF(D765=D764,AC764,""))</f>
        <v>0.22755</v>
      </c>
      <c r="AD765" s="26">
        <f>IFERROR(VLOOKUP($E765,'[5]LOG Data SAP'!$D:$AO,31,0)/IF(VLOOKUP($E765,'[5]LOG Data SAP'!$D:$AO,32,0)="G",1000,1),
IF(D765=D764,AD764,""))</f>
        <v>0</v>
      </c>
      <c r="AE765" s="26">
        <f>IFERROR(VLOOKUP($E765,'[5]LOG Data SAP'!$D:$AO,33,0)/IF(VLOOKUP($E765,'[5]LOG Data SAP'!$D:$AO,34,0)="G",1000,1),
IF(D765=D764,AE764,""))</f>
        <v>5.6539999999999999</v>
      </c>
      <c r="AF765" s="27">
        <f t="shared" si="45"/>
        <v>399.6</v>
      </c>
      <c r="AG765" s="27" t="str">
        <f t="shared" si="46"/>
        <v/>
      </c>
      <c r="AH765" s="28">
        <f t="shared" si="47"/>
        <v>9.7272999999999995E-3</v>
      </c>
      <c r="AI765" s="18" t="str">
        <f>IFERROR(VLOOKUP(E765,'[5]LOG Data SAP'!$D:$E,2,0),IF(D765=D764,AI764,""))</f>
        <v>NBODY WHT_EVN LTN 200ML</v>
      </c>
      <c r="AJ765" s="20" t="str">
        <f>IFERROR([5]SKU!VI767,IF(D765=D764,AJ764,""))</f>
        <v>83804</v>
      </c>
      <c r="AK765" s="18" t="str">
        <f>VLOOKUP(E765,[5]SKU!I:X,16,FALSE)</f>
        <v>3304.99.30</v>
      </c>
    </row>
    <row r="766" spans="1:37">
      <c r="A766" s="18" t="str">
        <f>[5]SKU!AC768</f>
        <v>Nivea</v>
      </c>
      <c r="B766" s="18" t="str">
        <f>[5]SKU!AE768</f>
        <v>Nivea Body</v>
      </c>
      <c r="C766" s="18" t="str">
        <f>[5]SKU!AJ768</f>
        <v>Body Beauty</v>
      </c>
      <c r="D766" s="18" t="str">
        <f>[5]SKU!G768</f>
        <v>NBO Radiant &amp; Smooth Lotion 200ml</v>
      </c>
      <c r="E766" s="19" t="str">
        <f>[5]SKU!I768</f>
        <v>48330-00000-94</v>
      </c>
      <c r="F766" s="19" t="str">
        <f>[5]SKU!J768</f>
        <v>83804-04800-37</v>
      </c>
      <c r="G766" s="18" t="str">
        <f>[5]SKU!K768</f>
        <v>NBO Whitening Lot 200ml + Soap</v>
      </c>
      <c r="H766" s="18" t="str">
        <f>IF([5]SKU!L768="R","Regular",
IF([5]SKU!L768="P","Promo",
IF([5]SKU!L768="S","Sample",
IF([5]SKU!L768="V","VAS",""))))</f>
        <v>VAS</v>
      </c>
      <c r="I766" s="18" t="str">
        <f>IF([5]SKU!QC768="A","Active",
IF([5]SKU!QC768="D","Discontinue",
IF([5]SKU!QC768="N","NPD","")))</f>
        <v>Active</v>
      </c>
      <c r="J766" s="18" t="str">
        <f>VLOOKUP(IFERROR(VLOOKUP(E766,'[5]Material Status'!A:I,9,0),""),'[5]Material Status'!U:W,3,0)</f>
        <v>Inactive</v>
      </c>
      <c r="K766" s="20" t="str">
        <f>IFERROR(VLOOKUP(E766,'[5]LOG Data SAP'!$D:$AO,11,0),
IF(D766=D765,K765,""))</f>
        <v>8999777000059</v>
      </c>
      <c r="L766" s="20" t="str">
        <f>IFERROR(VLOOKUP(E766,'[5]LOG Data SAP'!$D:$AO,13,0),
IF(D766=D765,L765,""))</f>
        <v>08999777003289</v>
      </c>
      <c r="M766" s="20" t="str">
        <f>IFERROR(VLOOKUP(E766,'[5]LOG Data SAP'!$D:$AO,15,0),
IF(D766=D765,M765,""))</f>
        <v>08999777003296</v>
      </c>
      <c r="N766" s="21">
        <f>[5]SKU!VH768</f>
        <v>1095</v>
      </c>
      <c r="O766" s="22">
        <f>[5]SKU!VN768</f>
        <v>16100.000000000002</v>
      </c>
      <c r="P766" s="23">
        <f>[5]SKU!VO768</f>
        <v>43100</v>
      </c>
      <c r="Q766" s="24">
        <f>IFERROR(_xlfn.NUMBERVALUE(VLOOKUP(E766,'[5]LOG Data SAP'!$D:$M,9,0)),
IF(D766=D765,Q765,""))</f>
        <v>3</v>
      </c>
      <c r="R766" s="24">
        <f>IFERROR(_xlfn.NUMBERVALUE(VLOOKUP(E766,'[5]LOG Data SAP'!$D:$M,10,0)),
IF(D766=D765,R765,""))</f>
        <v>24</v>
      </c>
      <c r="S766" s="24">
        <f t="shared" si="44"/>
        <v>8</v>
      </c>
      <c r="T766" s="25">
        <f>IFERROR(VLOOKUP($E766,'[5]LOG Data SAP'!$D:$V,17,0)/10,
IF(D766=D765,T765,""))</f>
        <v>6</v>
      </c>
      <c r="U766" s="25">
        <f>IFERROR(VLOOKUP($E766,'[5]LOG Data SAP'!$D:$V,18,0)/10,
IF(D766=D765,U765,""))</f>
        <v>3.7</v>
      </c>
      <c r="V766" s="25">
        <f>IFERROR(VLOOKUP($E766,'[5]LOG Data SAP'!$D:$V,19,0)/10,
IF(D766=D765,V765,""))</f>
        <v>18</v>
      </c>
      <c r="W766" s="25">
        <f>IFERROR(VLOOKUP($E766,'[5]LOG Data SAP'!$D:$AO,21,0)/10,
IF(D766=D765,W765,""))</f>
        <v>0</v>
      </c>
      <c r="X766" s="25">
        <f>IFERROR(VLOOKUP($E766,'[5]LOG Data SAP'!$D:$AO,22,0)/10,
IF(D766=D765,X765,""))</f>
        <v>0</v>
      </c>
      <c r="Y766" s="25">
        <f>IFERROR(VLOOKUP($E766,'[5]LOG Data SAP'!$D:$AO,23,0)/10,
IF(D766=D765,Y765,""))</f>
        <v>0</v>
      </c>
      <c r="Z766" s="25">
        <f>IFERROR(VLOOKUP($E766,'[5]LOG Data SAP'!$D:$AO,25,0)/10,
IF(D766=D765,Z765,""))</f>
        <v>23.9</v>
      </c>
      <c r="AA766" s="25">
        <f>IFERROR(VLOOKUP($E766,'[5]LOG Data SAP'!$D:$AO,26,0)/10,
IF(D766=D765,AA765,""))</f>
        <v>22</v>
      </c>
      <c r="AB766" s="25">
        <f>IFERROR(VLOOKUP($E766,'[5]LOG Data SAP'!$D:$AO,27,0)/10,
IF(D766=D765,AB765,""))</f>
        <v>18.5</v>
      </c>
      <c r="AC766" s="26">
        <f>IFERROR(VLOOKUP($E766,'[5]LOG Data SAP'!$D:$AO,29,0)/IF(VLOOKUP($E766,'[5]LOG Data SAP'!$D:$AO,30,0)="G",1000,1),
IF(D766=D765,AC765,""))</f>
        <v>0.22755</v>
      </c>
      <c r="AD766" s="26">
        <f>IFERROR(VLOOKUP($E766,'[5]LOG Data SAP'!$D:$AO,31,0)/IF(VLOOKUP($E766,'[5]LOG Data SAP'!$D:$AO,32,0)="G",1000,1),
IF(D766=D765,AD765,""))</f>
        <v>0</v>
      </c>
      <c r="AE766" s="26">
        <f>IFERROR(VLOOKUP($E766,'[5]LOG Data SAP'!$D:$AO,33,0)/IF(VLOOKUP($E766,'[5]LOG Data SAP'!$D:$AO,34,0)="G",1000,1),
IF(D766=D765,AE765,""))</f>
        <v>5.6539999999999999</v>
      </c>
      <c r="AF766" s="27">
        <f t="shared" si="45"/>
        <v>399.6</v>
      </c>
      <c r="AG766" s="27" t="str">
        <f t="shared" si="46"/>
        <v/>
      </c>
      <c r="AH766" s="28">
        <f t="shared" si="47"/>
        <v>9.7272999999999995E-3</v>
      </c>
      <c r="AI766" s="18" t="str">
        <f>IFERROR(VLOOKUP(E766,'[5]LOG Data SAP'!$D:$E,2,0),IF(D766=D765,AI765,""))</f>
        <v>NBODY WHT_EVN LTN 200ML</v>
      </c>
      <c r="AJ766" s="20" t="str">
        <f>IFERROR([5]SKU!VI768,IF(D766=D765,AJ765,""))</f>
        <v>83804</v>
      </c>
      <c r="AK766" s="18" t="str">
        <f>VLOOKUP(E766,[5]SKU!I:X,16,FALSE)</f>
        <v>3304.99.30</v>
      </c>
    </row>
    <row r="767" spans="1:37">
      <c r="A767" s="18" t="str">
        <f>[5]SKU!AC769</f>
        <v>Nivea</v>
      </c>
      <c r="B767" s="18" t="str">
        <f>[5]SKU!AE769</f>
        <v>Nivea Body</v>
      </c>
      <c r="C767" s="18" t="str">
        <f>[5]SKU!AJ769</f>
        <v>Body Beauty</v>
      </c>
      <c r="D767" s="18" t="str">
        <f>[5]SKU!G769</f>
        <v>NBO Radiant &amp; Smooth Lotion 400ml</v>
      </c>
      <c r="E767" s="19" t="str">
        <f>[5]SKU!I769</f>
        <v>98918-04800-42</v>
      </c>
      <c r="F767" s="19" t="str">
        <f>[5]SKU!J769</f>
        <v>83807-04800-37</v>
      </c>
      <c r="G767" s="18" t="str">
        <f>[5]SKU!K769</f>
        <v>NIVEA Extra Bright Radiant &amp; Smooth Body Lotion 400ml</v>
      </c>
      <c r="H767" s="18" t="str">
        <f>IF([5]SKU!L769="R","Regular",
IF([5]SKU!L769="P","Promo",
IF([5]SKU!L769="S","Sample",
IF([5]SKU!L769="V","VAS",""))))</f>
        <v>Regular</v>
      </c>
      <c r="I767" s="18" t="str">
        <f>IF([5]SKU!QC769="A","Active",
IF([5]SKU!QC769="D","Discontinue",
IF([5]SKU!QC769="N","NPD","")))</f>
        <v>Active</v>
      </c>
      <c r="J767" s="18" t="str">
        <f>VLOOKUP(IFERROR(VLOOKUP(E767,'[5]Material Status'!A:I,9,0),""),'[5]Material Status'!U:W,3,0)</f>
        <v>Active</v>
      </c>
      <c r="K767" s="20" t="str">
        <f>IFERROR(VLOOKUP(E767,'[5]LOG Data SAP'!$D:$AO,11,0),
IF(D767=D766,K766,""))</f>
        <v>8999777000271</v>
      </c>
      <c r="L767" s="20" t="str">
        <f>IFERROR(VLOOKUP(E767,'[5]LOG Data SAP'!$D:$AO,13,0),
IF(D767=D766,L766,""))</f>
        <v/>
      </c>
      <c r="M767" s="20" t="str">
        <f>IFERROR(VLOOKUP(E767,'[5]LOG Data SAP'!$D:$AO,15,0),
IF(D767=D766,M766,""))</f>
        <v>8999777009786</v>
      </c>
      <c r="N767" s="21">
        <f>[5]SKU!VH769</f>
        <v>1095</v>
      </c>
      <c r="O767" s="22">
        <f>[5]SKU!VN769</f>
        <v>53350</v>
      </c>
      <c r="P767" s="23">
        <f>[5]SKU!VO769</f>
        <v>45383</v>
      </c>
      <c r="Q767" s="24">
        <f>IFERROR(_xlfn.NUMBERVALUE(VLOOKUP(E767,'[5]LOG Data SAP'!$D:$M,9,0)),
IF(D767=D766,Q766,""))</f>
        <v>0</v>
      </c>
      <c r="R767" s="24">
        <f>IFERROR(_xlfn.NUMBERVALUE(VLOOKUP(E767,'[5]LOG Data SAP'!$D:$M,10,0)),
IF(D767=D766,R766,""))</f>
        <v>12</v>
      </c>
      <c r="S767" s="24">
        <f t="shared" si="44"/>
        <v>0</v>
      </c>
      <c r="T767" s="25">
        <f>IFERROR(VLOOKUP($E767,'[5]LOG Data SAP'!$D:$V,17,0)/10,
IF(D767=D766,T766,""))</f>
        <v>7.4</v>
      </c>
      <c r="U767" s="25">
        <f>IFERROR(VLOOKUP($E767,'[5]LOG Data SAP'!$D:$V,18,0)/10,
IF(D767=D766,U766,""))</f>
        <v>4.8</v>
      </c>
      <c r="V767" s="25">
        <f>IFERROR(VLOOKUP($E767,'[5]LOG Data SAP'!$D:$V,19,0)/10,
IF(D767=D766,V766,""))</f>
        <v>22.1</v>
      </c>
      <c r="W767" s="25">
        <f>IFERROR(VLOOKUP($E767,'[5]LOG Data SAP'!$D:$AO,21,0)/10,
IF(D767=D766,W766,""))</f>
        <v>0</v>
      </c>
      <c r="X767" s="25">
        <f>IFERROR(VLOOKUP($E767,'[5]LOG Data SAP'!$D:$AO,22,0)/10,
IF(D767=D766,X766,""))</f>
        <v>0</v>
      </c>
      <c r="Y767" s="25">
        <f>IFERROR(VLOOKUP($E767,'[5]LOG Data SAP'!$D:$AO,23,0)/10,
IF(D767=D766,Y766,""))</f>
        <v>0</v>
      </c>
      <c r="Z767" s="25">
        <f>IFERROR(VLOOKUP($E767,'[5]LOG Data SAP'!$D:$AO,25,0)/10,
IF(D767=D766,Z766,""))</f>
        <v>30.3</v>
      </c>
      <c r="AA767" s="25">
        <f>IFERROR(VLOOKUP($E767,'[5]LOG Data SAP'!$D:$AO,26,0)/10,
IF(D767=D766,AA766,""))</f>
        <v>16.100000000000001</v>
      </c>
      <c r="AB767" s="25">
        <f>IFERROR(VLOOKUP($E767,'[5]LOG Data SAP'!$D:$AO,27,0)/10,
IF(D767=D766,AB766,""))</f>
        <v>24.1</v>
      </c>
      <c r="AC767" s="26">
        <f>IFERROR(VLOOKUP($E767,'[5]LOG Data SAP'!$D:$AO,29,0)/IF(VLOOKUP($E767,'[5]LOG Data SAP'!$D:$AO,30,0)="G",1000,1),
IF(D767=D766,AC766,""))</f>
        <v>0.43061200000000005</v>
      </c>
      <c r="AD767" s="26">
        <f>IFERROR(VLOOKUP($E767,'[5]LOG Data SAP'!$D:$AO,31,0)/IF(VLOOKUP($E767,'[5]LOG Data SAP'!$D:$AO,32,0)="G",1000,1),
IF(D767=D766,AD766,""))</f>
        <v>0</v>
      </c>
      <c r="AE767" s="26">
        <f>IFERROR(VLOOKUP($E767,'[5]LOG Data SAP'!$D:$AO,33,0)/IF(VLOOKUP($E767,'[5]LOG Data SAP'!$D:$AO,34,0)="G",1000,1),
IF(D767=D766,AE766,""))</f>
        <v>5.3630000000000004</v>
      </c>
      <c r="AF767" s="27">
        <f t="shared" si="45"/>
        <v>784.99200000000008</v>
      </c>
      <c r="AG767" s="27" t="str">
        <f t="shared" si="46"/>
        <v/>
      </c>
      <c r="AH767" s="28">
        <f t="shared" si="47"/>
        <v>1.1756703000000002E-2</v>
      </c>
      <c r="AI767" s="18" t="str">
        <f>IFERROR(VLOOKUP(E767,'[5]LOG Data SAP'!$D:$E,2,0),IF(D767=D766,AI766,""))</f>
        <v>NBODY XTR_BRG RDN&amp;SMT_LTN 380ML</v>
      </c>
      <c r="AJ767" s="20" t="str">
        <f>IFERROR([5]SKU!VI769,IF(D767=D766,AJ766,""))</f>
        <v>98918</v>
      </c>
      <c r="AK767" s="18" t="str">
        <f>VLOOKUP(E767,[5]SKU!I:X,16,FALSE)</f>
        <v>3304.99.30</v>
      </c>
    </row>
    <row r="768" spans="1:37">
      <c r="A768" s="18" t="str">
        <f>[5]SKU!AC770</f>
        <v>Nivea</v>
      </c>
      <c r="B768" s="18" t="str">
        <f>[5]SKU!AE770</f>
        <v>Nivea Body</v>
      </c>
      <c r="C768" s="18" t="str">
        <f>[5]SKU!AJ770</f>
        <v>Body Beauty</v>
      </c>
      <c r="D768" s="18" t="str">
        <f>[5]SKU!G770</f>
        <v>NBO Radiant &amp; Smooth Lotion 400ml</v>
      </c>
      <c r="E768" s="19" t="str">
        <f>[5]SKU!I770</f>
        <v>83807-04810-37</v>
      </c>
      <c r="F768" s="19" t="str">
        <f>[5]SKU!J770</f>
        <v>83807-04800-37</v>
      </c>
      <c r="G768" s="18" t="str">
        <f>[5]SKU!K770</f>
        <v>NIVEA Extra White Radiant &amp; Smooth Body Lotion 400ml</v>
      </c>
      <c r="H768" s="18" t="str">
        <f>IF([5]SKU!L770="R","Regular",
IF([5]SKU!L770="P","Promo",
IF([5]SKU!L770="S","Sample",
IF([5]SKU!L770="V","VAS",""))))</f>
        <v>Regular</v>
      </c>
      <c r="I768" s="18" t="str">
        <f>IF([5]SKU!QC770="A","Active",
IF([5]SKU!QC770="D","Discontinue",
IF([5]SKU!QC770="N","NPD","")))</f>
        <v>Active</v>
      </c>
      <c r="J768" s="18" t="str">
        <f>VLOOKUP(IFERROR(VLOOKUP(E768,'[5]Material Status'!A:I,9,0),""),'[5]Material Status'!U:W,3,0)</f>
        <v>Inactive</v>
      </c>
      <c r="K768" s="20" t="str">
        <f>IFERROR(VLOOKUP(E768,'[5]LOG Data SAP'!$D:$AO,11,0),
IF(D768=D767,K767,""))</f>
        <v>8999777000271</v>
      </c>
      <c r="L768" s="20" t="str">
        <f>IFERROR(VLOOKUP(E768,'[5]LOG Data SAP'!$D:$AO,13,0),
IF(D768=D767,L767,""))</f>
        <v/>
      </c>
      <c r="M768" s="20" t="str">
        <f>IFERROR(VLOOKUP(E768,'[5]LOG Data SAP'!$D:$AO,15,0),
IF(D768=D767,M767,""))</f>
        <v>8999777009786</v>
      </c>
      <c r="N768" s="21">
        <f>[5]SKU!VH770</f>
        <v>1095</v>
      </c>
      <c r="O768" s="22">
        <f>[5]SKU!VN770</f>
        <v>53350</v>
      </c>
      <c r="P768" s="23">
        <f>[5]SKU!VO770</f>
        <v>45383</v>
      </c>
      <c r="Q768" s="24">
        <f>IFERROR(_xlfn.NUMBERVALUE(VLOOKUP(E768,'[5]LOG Data SAP'!$D:$M,9,0)),
IF(D768=D767,Q767,""))</f>
        <v>0</v>
      </c>
      <c r="R768" s="24">
        <f>IFERROR(_xlfn.NUMBERVALUE(VLOOKUP(E768,'[5]LOG Data SAP'!$D:$M,10,0)),
IF(D768=D767,R767,""))</f>
        <v>12</v>
      </c>
      <c r="S768" s="24">
        <f t="shared" si="44"/>
        <v>0</v>
      </c>
      <c r="T768" s="25">
        <f>IFERROR(VLOOKUP($E768,'[5]LOG Data SAP'!$D:$V,17,0)/10,
IF(D768=D767,T767,""))</f>
        <v>7.4</v>
      </c>
      <c r="U768" s="25">
        <f>IFERROR(VLOOKUP($E768,'[5]LOG Data SAP'!$D:$V,18,0)/10,
IF(D768=D767,U767,""))</f>
        <v>4.8</v>
      </c>
      <c r="V768" s="25">
        <f>IFERROR(VLOOKUP($E768,'[5]LOG Data SAP'!$D:$V,19,0)/10,
IF(D768=D767,V767,""))</f>
        <v>22.1</v>
      </c>
      <c r="W768" s="25">
        <f>IFERROR(VLOOKUP($E768,'[5]LOG Data SAP'!$D:$AO,21,0)/10,
IF(D768=D767,W767,""))</f>
        <v>0</v>
      </c>
      <c r="X768" s="25">
        <f>IFERROR(VLOOKUP($E768,'[5]LOG Data SAP'!$D:$AO,22,0)/10,
IF(D768=D767,X767,""))</f>
        <v>0</v>
      </c>
      <c r="Y768" s="25">
        <f>IFERROR(VLOOKUP($E768,'[5]LOG Data SAP'!$D:$AO,23,0)/10,
IF(D768=D767,Y767,""))</f>
        <v>0</v>
      </c>
      <c r="Z768" s="25">
        <f>IFERROR(VLOOKUP($E768,'[5]LOG Data SAP'!$D:$AO,25,0)/10,
IF(D768=D767,Z767,""))</f>
        <v>30.3</v>
      </c>
      <c r="AA768" s="25">
        <f>IFERROR(VLOOKUP($E768,'[5]LOG Data SAP'!$D:$AO,26,0)/10,
IF(D768=D767,AA767,""))</f>
        <v>16.100000000000001</v>
      </c>
      <c r="AB768" s="25">
        <f>IFERROR(VLOOKUP($E768,'[5]LOG Data SAP'!$D:$AO,27,0)/10,
IF(D768=D767,AB767,""))</f>
        <v>24.1</v>
      </c>
      <c r="AC768" s="26">
        <f>IFERROR(VLOOKUP($E768,'[5]LOG Data SAP'!$D:$AO,29,0)/IF(VLOOKUP($E768,'[5]LOG Data SAP'!$D:$AO,30,0)="G",1000,1),
IF(D768=D767,AC767,""))</f>
        <v>0.45600000000000002</v>
      </c>
      <c r="AD768" s="26">
        <f>IFERROR(VLOOKUP($E768,'[5]LOG Data SAP'!$D:$AO,31,0)/IF(VLOOKUP($E768,'[5]LOG Data SAP'!$D:$AO,32,0)="G",1000,1),
IF(D768=D767,AD767,""))</f>
        <v>0</v>
      </c>
      <c r="AE768" s="26">
        <f>IFERROR(VLOOKUP($E768,'[5]LOG Data SAP'!$D:$AO,33,0)/IF(VLOOKUP($E768,'[5]LOG Data SAP'!$D:$AO,34,0)="G",1000,1),
IF(D768=D767,AE767,""))</f>
        <v>5.6639999999999997</v>
      </c>
      <c r="AF768" s="27">
        <f t="shared" si="45"/>
        <v>784.99200000000008</v>
      </c>
      <c r="AG768" s="27" t="str">
        <f t="shared" si="46"/>
        <v/>
      </c>
      <c r="AH768" s="28">
        <f t="shared" si="47"/>
        <v>1.1756703000000002E-2</v>
      </c>
      <c r="AI768" s="18" t="str">
        <f>IFERROR(VLOOKUP(E768,'[5]LOG Data SAP'!$D:$E,2,0),IF(D768=D767,AI767,""))</f>
        <v>NBODY WHT_EVN PMP LTN 400ML</v>
      </c>
      <c r="AJ768" s="20" t="str">
        <f>IFERROR([5]SKU!VI770,IF(D768=D767,AJ767,""))</f>
        <v>83807</v>
      </c>
      <c r="AK768" s="18" t="str">
        <f>VLOOKUP(E768,[5]SKU!I:X,16,FALSE)</f>
        <v>3304.99.30</v>
      </c>
    </row>
    <row r="769" spans="1:37">
      <c r="A769" s="18" t="str">
        <f>[5]SKU!AC771</f>
        <v>Nivea</v>
      </c>
      <c r="B769" s="18" t="str">
        <f>[5]SKU!AE771</f>
        <v>Nivea Body</v>
      </c>
      <c r="C769" s="18" t="str">
        <f>[5]SKU!AJ771</f>
        <v>Body Beauty</v>
      </c>
      <c r="D769" s="18" t="str">
        <f>[5]SKU!G771</f>
        <v>NBO Radiant &amp; Smooth Lotion 400ml</v>
      </c>
      <c r="E769" s="19" t="str">
        <f>[5]SKU!I771</f>
        <v>83807-04800-37</v>
      </c>
      <c r="F769" s="19" t="str">
        <f>[5]SKU!J771</f>
        <v>83807-04800-37</v>
      </c>
      <c r="G769" s="18" t="str">
        <f>[5]SKU!K771</f>
        <v>NIVEA Extra White Radiant &amp; Smooth Body Lotion 400ml</v>
      </c>
      <c r="H769" s="18" t="str">
        <f>IF([5]SKU!L771="R","Regular",
IF([5]SKU!L771="P","Promo",
IF([5]SKU!L771="S","Sample",
IF([5]SKU!L771="V","VAS",""))))</f>
        <v>Regular</v>
      </c>
      <c r="I769" s="18" t="str">
        <f>IF([5]SKU!QC771="A","Active",
IF([5]SKU!QC771="D","Discontinue",
IF([5]SKU!QC771="N","NPD","")))</f>
        <v>Active</v>
      </c>
      <c r="J769" s="18" t="str">
        <f>VLOOKUP(IFERROR(VLOOKUP(E769,'[5]Material Status'!A:I,9,0),""),'[5]Material Status'!U:W,3,0)</f>
        <v>Active</v>
      </c>
      <c r="K769" s="20" t="str">
        <f>IFERROR(VLOOKUP(E769,'[5]LOG Data SAP'!$D:$AO,11,0),
IF(D769=D768,K768,""))</f>
        <v>8999777000271</v>
      </c>
      <c r="L769" s="20" t="str">
        <f>IFERROR(VLOOKUP(E769,'[5]LOG Data SAP'!$D:$AO,13,0),
IF(D769=D768,L768,""))</f>
        <v/>
      </c>
      <c r="M769" s="20" t="str">
        <f>IFERROR(VLOOKUP(E769,'[5]LOG Data SAP'!$D:$AO,15,0),
IF(D769=D768,M768,""))</f>
        <v>8999777009786</v>
      </c>
      <c r="N769" s="21">
        <f>[5]SKU!VH771</f>
        <v>1095</v>
      </c>
      <c r="O769" s="22">
        <f>[5]SKU!VN771</f>
        <v>53350</v>
      </c>
      <c r="P769" s="23">
        <f>[5]SKU!VO771</f>
        <v>45383</v>
      </c>
      <c r="Q769" s="24">
        <f>IFERROR(_xlfn.NUMBERVALUE(VLOOKUP(E769,'[5]LOG Data SAP'!$D:$M,9,0)),
IF(D769=D768,Q768,""))</f>
        <v>0</v>
      </c>
      <c r="R769" s="24">
        <f>IFERROR(_xlfn.NUMBERVALUE(VLOOKUP(E769,'[5]LOG Data SAP'!$D:$M,10,0)),
IF(D769=D768,R768,""))</f>
        <v>12</v>
      </c>
      <c r="S769" s="24">
        <f t="shared" si="44"/>
        <v>0</v>
      </c>
      <c r="T769" s="25">
        <f>IFERROR(VLOOKUP($E769,'[5]LOG Data SAP'!$D:$V,17,0)/10,
IF(D769=D768,T768,""))</f>
        <v>7.4</v>
      </c>
      <c r="U769" s="25">
        <f>IFERROR(VLOOKUP($E769,'[5]LOG Data SAP'!$D:$V,18,0)/10,
IF(D769=D768,U768,""))</f>
        <v>4.8</v>
      </c>
      <c r="V769" s="25">
        <f>IFERROR(VLOOKUP($E769,'[5]LOG Data SAP'!$D:$V,19,0)/10,
IF(D769=D768,V768,""))</f>
        <v>22.1</v>
      </c>
      <c r="W769" s="25">
        <f>IFERROR(VLOOKUP($E769,'[5]LOG Data SAP'!$D:$AO,21,0)/10,
IF(D769=D768,W768,""))</f>
        <v>0</v>
      </c>
      <c r="X769" s="25">
        <f>IFERROR(VLOOKUP($E769,'[5]LOG Data SAP'!$D:$AO,22,0)/10,
IF(D769=D768,X768,""))</f>
        <v>0</v>
      </c>
      <c r="Y769" s="25">
        <f>IFERROR(VLOOKUP($E769,'[5]LOG Data SAP'!$D:$AO,23,0)/10,
IF(D769=D768,Y768,""))</f>
        <v>0</v>
      </c>
      <c r="Z769" s="25">
        <f>IFERROR(VLOOKUP($E769,'[5]LOG Data SAP'!$D:$AO,25,0)/10,
IF(D769=D768,Z768,""))</f>
        <v>30.3</v>
      </c>
      <c r="AA769" s="25">
        <f>IFERROR(VLOOKUP($E769,'[5]LOG Data SAP'!$D:$AO,26,0)/10,
IF(D769=D768,AA768,""))</f>
        <v>16.100000000000001</v>
      </c>
      <c r="AB769" s="25">
        <f>IFERROR(VLOOKUP($E769,'[5]LOG Data SAP'!$D:$AO,27,0)/10,
IF(D769=D768,AB768,""))</f>
        <v>24.1</v>
      </c>
      <c r="AC769" s="26">
        <f>IFERROR(VLOOKUP($E769,'[5]LOG Data SAP'!$D:$AO,29,0)/IF(VLOOKUP($E769,'[5]LOG Data SAP'!$D:$AO,30,0)="G",1000,1),
IF(D769=D768,AC768,""))</f>
        <v>0.45562999999999998</v>
      </c>
      <c r="AD769" s="26">
        <f>IFERROR(VLOOKUP($E769,'[5]LOG Data SAP'!$D:$AO,31,0)/IF(VLOOKUP($E769,'[5]LOG Data SAP'!$D:$AO,32,0)="G",1000,1),
IF(D769=D768,AD768,""))</f>
        <v>0</v>
      </c>
      <c r="AE769" s="26">
        <f>IFERROR(VLOOKUP($E769,'[5]LOG Data SAP'!$D:$AO,33,0)/IF(VLOOKUP($E769,'[5]LOG Data SAP'!$D:$AO,34,0)="G",1000,1),
IF(D769=D768,AE768,""))</f>
        <v>5.6639999999999997</v>
      </c>
      <c r="AF769" s="27">
        <f t="shared" si="45"/>
        <v>784.99200000000008</v>
      </c>
      <c r="AG769" s="27" t="str">
        <f t="shared" si="46"/>
        <v/>
      </c>
      <c r="AH769" s="28">
        <f t="shared" si="47"/>
        <v>1.1756703000000002E-2</v>
      </c>
      <c r="AI769" s="18" t="str">
        <f>IFERROR(VLOOKUP(E769,'[5]LOG Data SAP'!$D:$E,2,0),IF(D769=D768,AI768,""))</f>
        <v>NBODY WHT_EVN PMP LTN 400ML</v>
      </c>
      <c r="AJ769" s="20" t="str">
        <f>IFERROR([5]SKU!VI771,IF(D769=D768,AJ768,""))</f>
        <v>83807</v>
      </c>
      <c r="AK769" s="18" t="str">
        <f>VLOOKUP(E769,[5]SKU!I:X,16,FALSE)</f>
        <v>3304.99.30</v>
      </c>
    </row>
    <row r="770" spans="1:37">
      <c r="A770" s="18" t="str">
        <f>[5]SKU!AC772</f>
        <v>Nivea</v>
      </c>
      <c r="B770" s="18" t="str">
        <f>[5]SKU!AE772</f>
        <v>Nivea Body</v>
      </c>
      <c r="C770" s="18" t="str">
        <f>[5]SKU!AJ772</f>
        <v>Body Beauty</v>
      </c>
      <c r="D770" s="18" t="str">
        <f>[5]SKU!G772</f>
        <v>NBO Radiant &amp; Smooth Lotion 400ml</v>
      </c>
      <c r="E770" s="19" t="str">
        <f>[5]SKU!I772</f>
        <v>83807-04800-14</v>
      </c>
      <c r="F770" s="19" t="str">
        <f>[5]SKU!J772</f>
        <v>83807-04800-37</v>
      </c>
      <c r="G770" s="18" t="str">
        <f>[5]SKU!K772</f>
        <v>NBO UV Whitening 400ml</v>
      </c>
      <c r="H770" s="18" t="str">
        <f>IF([5]SKU!L772="R","Regular",
IF([5]SKU!L772="P","Promo",
IF([5]SKU!L772="S","Sample",
IF([5]SKU!L772="V","VAS",""))))</f>
        <v>Regular</v>
      </c>
      <c r="I770" s="18" t="str">
        <f>IF([5]SKU!QC772="A","Active",
IF([5]SKU!QC772="D","Discontinue",
IF([5]SKU!QC772="N","NPD","")))</f>
        <v>Active</v>
      </c>
      <c r="J770" s="18" t="str">
        <f>VLOOKUP(IFERROR(VLOOKUP(E770,'[5]Material Status'!A:I,9,0),""),'[5]Material Status'!U:W,3,0)</f>
        <v>Inactive</v>
      </c>
      <c r="K770" s="20" t="str">
        <f>IFERROR(VLOOKUP(E770,'[5]LOG Data SAP'!$D:$AO,11,0),
IF(D770=D769,K769,""))</f>
        <v>8999777000271</v>
      </c>
      <c r="L770" s="20" t="str">
        <f>IFERROR(VLOOKUP(E770,'[5]LOG Data SAP'!$D:$AO,13,0),
IF(D770=D769,L769,""))</f>
        <v>08999777004460</v>
      </c>
      <c r="M770" s="20" t="str">
        <f>IFERROR(VLOOKUP(E770,'[5]LOG Data SAP'!$D:$AO,15,0),
IF(D770=D769,M769,""))</f>
        <v>08999777004477</v>
      </c>
      <c r="N770" s="21">
        <f>[5]SKU!VH772</f>
        <v>1095</v>
      </c>
      <c r="O770" s="22">
        <f>[5]SKU!VN772</f>
        <v>53350</v>
      </c>
      <c r="P770" s="23">
        <f>[5]SKU!VO772</f>
        <v>45383</v>
      </c>
      <c r="Q770" s="24">
        <f>IFERROR(_xlfn.NUMBERVALUE(VLOOKUP(E770,'[5]LOG Data SAP'!$D:$M,9,0)),
IF(D770=D769,Q769,""))</f>
        <v>3</v>
      </c>
      <c r="R770" s="24">
        <f>IFERROR(_xlfn.NUMBERVALUE(VLOOKUP(E770,'[5]LOG Data SAP'!$D:$M,10,0)),
IF(D770=D769,R769,""))</f>
        <v>12</v>
      </c>
      <c r="S770" s="24">
        <f t="shared" si="44"/>
        <v>4</v>
      </c>
      <c r="T770" s="25">
        <f>IFERROR(VLOOKUP($E770,'[5]LOG Data SAP'!$D:$V,17,0)/10,
IF(D770=D769,T769,""))</f>
        <v>7.4</v>
      </c>
      <c r="U770" s="25">
        <f>IFERROR(VLOOKUP($E770,'[5]LOG Data SAP'!$D:$V,18,0)/10,
IF(D770=D769,U769,""))</f>
        <v>4.8</v>
      </c>
      <c r="V770" s="25">
        <f>IFERROR(VLOOKUP($E770,'[5]LOG Data SAP'!$D:$V,19,0)/10,
IF(D770=D769,V769,""))</f>
        <v>22.1</v>
      </c>
      <c r="W770" s="25">
        <f>IFERROR(VLOOKUP($E770,'[5]LOG Data SAP'!$D:$AO,21,0)/10,
IF(D770=D769,W769,""))</f>
        <v>14.7</v>
      </c>
      <c r="X770" s="25">
        <f>IFERROR(VLOOKUP($E770,'[5]LOG Data SAP'!$D:$AO,22,0)/10,
IF(D770=D769,X769,""))</f>
        <v>7.4</v>
      </c>
      <c r="Y770" s="25">
        <f>IFERROR(VLOOKUP($E770,'[5]LOG Data SAP'!$D:$AO,23,0)/10,
IF(D770=D769,Y769,""))</f>
        <v>22.1</v>
      </c>
      <c r="Z770" s="25">
        <f>IFERROR(VLOOKUP($E770,'[5]LOG Data SAP'!$D:$AO,25,0)/10,
IF(D770=D769,Z769,""))</f>
        <v>30.8</v>
      </c>
      <c r="AA770" s="25">
        <f>IFERROR(VLOOKUP($E770,'[5]LOG Data SAP'!$D:$AO,26,0)/10,
IF(D770=D769,AA769,""))</f>
        <v>16.100000000000001</v>
      </c>
      <c r="AB770" s="25">
        <f>IFERROR(VLOOKUP($E770,'[5]LOG Data SAP'!$D:$AO,27,0)/10,
IF(D770=D769,AB769,""))</f>
        <v>24.6</v>
      </c>
      <c r="AC770" s="26">
        <f>IFERROR(VLOOKUP($E770,'[5]LOG Data SAP'!$D:$AO,29,0)/IF(VLOOKUP($E770,'[5]LOG Data SAP'!$D:$AO,30,0)="G",1000,1),
IF(D770=D769,AC769,""))</f>
        <v>0.44941000000000003</v>
      </c>
      <c r="AD770" s="26">
        <f>IFERROR(VLOOKUP($E770,'[5]LOG Data SAP'!$D:$AO,31,0)/IF(VLOOKUP($E770,'[5]LOG Data SAP'!$D:$AO,32,0)="G",1000,1),
IF(D770=D769,AD769,""))</f>
        <v>1.355</v>
      </c>
      <c r="AE770" s="26">
        <f>IFERROR(VLOOKUP($E770,'[5]LOG Data SAP'!$D:$AO,33,0)/IF(VLOOKUP($E770,'[5]LOG Data SAP'!$D:$AO,34,0)="G",1000,1),
IF(D770=D769,AE769,""))</f>
        <v>5.6520000000000001</v>
      </c>
      <c r="AF770" s="27">
        <f t="shared" si="45"/>
        <v>784.99200000000008</v>
      </c>
      <c r="AG770" s="27">
        <f t="shared" si="46"/>
        <v>2404.038</v>
      </c>
      <c r="AH770" s="28">
        <f t="shared" si="47"/>
        <v>1.2198648000000003E-2</v>
      </c>
      <c r="AI770" s="18" t="str">
        <f>IFERROR(VLOOKUP(E770,'[5]LOG Data SAP'!$D:$E,2,0),IF(D770=D769,AI769,""))</f>
        <v>NBODY WHT_EVN PMP LTN 400ML</v>
      </c>
      <c r="AJ770" s="20" t="str">
        <f>IFERROR([5]SKU!VI772,IF(D770=D769,AJ769,""))</f>
        <v>83807</v>
      </c>
      <c r="AK770" s="18" t="str">
        <f>VLOOKUP(E770,[5]SKU!I:X,16,FALSE)</f>
        <v>3304.99.30</v>
      </c>
    </row>
    <row r="771" spans="1:37">
      <c r="A771" s="18" t="str">
        <f>[5]SKU!AC773</f>
        <v>Nivea</v>
      </c>
      <c r="B771" s="18" t="str">
        <f>[5]SKU!AE773</f>
        <v>Nivea Body</v>
      </c>
      <c r="C771" s="18" t="str">
        <f>[5]SKU!AJ773</f>
        <v>Body Beauty</v>
      </c>
      <c r="D771" s="18" t="str">
        <f>[5]SKU!G773</f>
        <v>NBO Radiant &amp; Smooth Lotion 400ml</v>
      </c>
      <c r="E771" s="19" t="str">
        <f>[5]SKU!I773</f>
        <v>83807-04800-90</v>
      </c>
      <c r="F771" s="19" t="str">
        <f>[5]SKU!J773</f>
        <v>83807-04800-37</v>
      </c>
      <c r="G771" s="18" t="str">
        <f>[5]SKU!K773</f>
        <v>NBO UV Whitening 400ml (Flagship)</v>
      </c>
      <c r="H771" s="18" t="str">
        <f>IF([5]SKU!L773="R","Regular",
IF([5]SKU!L773="P","Promo",
IF([5]SKU!L773="S","Sample",
IF([5]SKU!L773="V","VAS",""))))</f>
        <v>Regular</v>
      </c>
      <c r="I771" s="18" t="str">
        <f>IF([5]SKU!QC773="A","Active",
IF([5]SKU!QC773="D","Discontinue",
IF([5]SKU!QC773="N","NPD","")))</f>
        <v>Active</v>
      </c>
      <c r="J771" s="18" t="str">
        <f>VLOOKUP(IFERROR(VLOOKUP(E771,'[5]Material Status'!A:I,9,0),""),'[5]Material Status'!U:W,3,0)</f>
        <v>Inactive</v>
      </c>
      <c r="K771" s="20" t="str">
        <f>IFERROR(VLOOKUP(E771,'[5]LOG Data SAP'!$D:$AO,11,0),
IF(D771=D770,K770,""))</f>
        <v>8999777000271</v>
      </c>
      <c r="L771" s="20" t="str">
        <f>IFERROR(VLOOKUP(E771,'[5]LOG Data SAP'!$D:$AO,13,0),
IF(D771=D770,L770,""))</f>
        <v>08999777004460</v>
      </c>
      <c r="M771" s="20" t="str">
        <f>IFERROR(VLOOKUP(E771,'[5]LOG Data SAP'!$D:$AO,15,0),
IF(D771=D770,M770,""))</f>
        <v>08999777004477</v>
      </c>
      <c r="N771" s="21">
        <f>[5]SKU!VH773</f>
        <v>900</v>
      </c>
      <c r="O771" s="22">
        <f>[5]SKU!VN773</f>
        <v>53350</v>
      </c>
      <c r="P771" s="23">
        <f>[5]SKU!VO773</f>
        <v>45383</v>
      </c>
      <c r="Q771" s="24">
        <f>IFERROR(_xlfn.NUMBERVALUE(VLOOKUP(E771,'[5]LOG Data SAP'!$D:$M,9,0)),
IF(D771=D770,Q770,""))</f>
        <v>3</v>
      </c>
      <c r="R771" s="24">
        <f>IFERROR(_xlfn.NUMBERVALUE(VLOOKUP(E771,'[5]LOG Data SAP'!$D:$M,10,0)),
IF(D771=D770,R770,""))</f>
        <v>12</v>
      </c>
      <c r="S771" s="24">
        <f t="shared" ref="S771:S834" si="48">IFERROR(IF(Q771=0,0,R771/Q771),
IF(D771=D770,S770,""))</f>
        <v>4</v>
      </c>
      <c r="T771" s="25">
        <f>IFERROR(VLOOKUP($E771,'[5]LOG Data SAP'!$D:$V,17,0)/10,
IF(D771=D770,T770,""))</f>
        <v>7.4</v>
      </c>
      <c r="U771" s="25">
        <f>IFERROR(VLOOKUP($E771,'[5]LOG Data SAP'!$D:$V,18,0)/10,
IF(D771=D770,U770,""))</f>
        <v>4.8</v>
      </c>
      <c r="V771" s="25">
        <f>IFERROR(VLOOKUP($E771,'[5]LOG Data SAP'!$D:$V,19,0)/10,
IF(D771=D770,V770,""))</f>
        <v>22.1</v>
      </c>
      <c r="W771" s="25">
        <f>IFERROR(VLOOKUP($E771,'[5]LOG Data SAP'!$D:$AO,21,0)/10,
IF(D771=D770,W770,""))</f>
        <v>14.4</v>
      </c>
      <c r="X771" s="25">
        <f>IFERROR(VLOOKUP($E771,'[5]LOG Data SAP'!$D:$AO,22,0)/10,
IF(D771=D770,X770,""))</f>
        <v>7.4</v>
      </c>
      <c r="Y771" s="25">
        <f>IFERROR(VLOOKUP($E771,'[5]LOG Data SAP'!$D:$AO,23,0)/10,
IF(D771=D770,Y770,""))</f>
        <v>22.1</v>
      </c>
      <c r="Z771" s="25">
        <f>IFERROR(VLOOKUP($E771,'[5]LOG Data SAP'!$D:$AO,25,0)/10,
IF(D771=D770,Z770,""))</f>
        <v>30</v>
      </c>
      <c r="AA771" s="25">
        <f>IFERROR(VLOOKUP($E771,'[5]LOG Data SAP'!$D:$AO,26,0)/10,
IF(D771=D770,AA770,""))</f>
        <v>16</v>
      </c>
      <c r="AB771" s="25">
        <f>IFERROR(VLOOKUP($E771,'[5]LOG Data SAP'!$D:$AO,27,0)/10,
IF(D771=D770,AB770,""))</f>
        <v>24.1</v>
      </c>
      <c r="AC771" s="26">
        <f>IFERROR(VLOOKUP($E771,'[5]LOG Data SAP'!$D:$AO,29,0)/IF(VLOOKUP($E771,'[5]LOG Data SAP'!$D:$AO,30,0)="G",1000,1),
IF(D771=D770,AC770,""))</f>
        <v>0.44800000000000001</v>
      </c>
      <c r="AD771" s="26">
        <f>IFERROR(VLOOKUP($E771,'[5]LOG Data SAP'!$D:$AO,31,0)/IF(VLOOKUP($E771,'[5]LOG Data SAP'!$D:$AO,32,0)="G",1000,1),
IF(D771=D770,AD770,""))</f>
        <v>1.3440000000000001</v>
      </c>
      <c r="AE771" s="26">
        <f>IFERROR(VLOOKUP($E771,'[5]LOG Data SAP'!$D:$AO,33,0)/IF(VLOOKUP($E771,'[5]LOG Data SAP'!$D:$AO,34,0)="G",1000,1),
IF(D771=D770,AE770,""))</f>
        <v>5.6349999999999998</v>
      </c>
      <c r="AF771" s="27">
        <f t="shared" ref="AF771:AF834" si="49">IF(SUM(T771:V771)=0,"",T771*U771*V771)</f>
        <v>784.99200000000008</v>
      </c>
      <c r="AG771" s="27">
        <f t="shared" ref="AG771:AG834" si="50">IF(SUM(W771:Y771)=0,"",W771*X771*Y771)</f>
        <v>2354.9760000000001</v>
      </c>
      <c r="AH771" s="28">
        <f t="shared" ref="AH771:AH834" si="51">IF(SUM(Z771:AB771)=0,"",Z771*AA771*AB771/1000000)</f>
        <v>1.1568E-2</v>
      </c>
      <c r="AI771" s="18" t="str">
        <f>IFERROR(VLOOKUP(E771,'[5]LOG Data SAP'!$D:$E,2,0),IF(D771=D770,AI770,""))</f>
        <v>NBODY WHT_EVN PMP LTN 400ML</v>
      </c>
      <c r="AJ771" s="20" t="str">
        <f>IFERROR([5]SKU!VI773,IF(D771=D770,AJ770,""))</f>
        <v>83807</v>
      </c>
      <c r="AK771" s="18" t="str">
        <f>VLOOKUP(E771,[5]SKU!I:X,16,FALSE)</f>
        <v>3304.99.30</v>
      </c>
    </row>
    <row r="772" spans="1:37">
      <c r="A772" s="18" t="str">
        <f>[5]SKU!AC774</f>
        <v>Nivea</v>
      </c>
      <c r="B772" s="18" t="str">
        <f>[5]SKU!AE774</f>
        <v>Nivea Body</v>
      </c>
      <c r="C772" s="18" t="str">
        <f>[5]SKU!AJ774</f>
        <v>Body Beauty</v>
      </c>
      <c r="D772" s="18" t="str">
        <f>[5]SKU!G774</f>
        <v>NBO Radiant &amp; Smooth Lotion 400ml</v>
      </c>
      <c r="E772" s="19" t="str">
        <f>[5]SKU!I774</f>
        <v>88164-04803-86</v>
      </c>
      <c r="F772" s="19" t="str">
        <f>[5]SKU!J774</f>
        <v>83807-04800-37</v>
      </c>
      <c r="G772" s="18" t="str">
        <f>[5]SKU!K774</f>
        <v>NBO UV Whitening 400ml</v>
      </c>
      <c r="H772" s="18" t="str">
        <f>IF([5]SKU!L774="R","Regular",
IF([5]SKU!L774="P","Promo",
IF([5]SKU!L774="S","Sample",
IF([5]SKU!L774="V","VAS",""))))</f>
        <v>Regular</v>
      </c>
      <c r="I772" s="18" t="str">
        <f>IF([5]SKU!QC774="A","Active",
IF([5]SKU!QC774="D","Discontinue",
IF([5]SKU!QC774="N","NPD","")))</f>
        <v>Active</v>
      </c>
      <c r="J772" s="18" t="str">
        <f>VLOOKUP(IFERROR(VLOOKUP(E772,'[5]Material Status'!A:I,9,0),""),'[5]Material Status'!U:W,3,0)</f>
        <v>Inactive</v>
      </c>
      <c r="K772" s="20" t="str">
        <f>IFERROR(VLOOKUP(E772,'[5]LOG Data SAP'!$D:$AO,11,0),
IF(D772=D771,K771,""))</f>
        <v>8999777000271</v>
      </c>
      <c r="L772" s="20" t="str">
        <f>IFERROR(VLOOKUP(E772,'[5]LOG Data SAP'!$D:$AO,13,0),
IF(D772=D771,L771,""))</f>
        <v>08999777004460</v>
      </c>
      <c r="M772" s="20" t="str">
        <f>IFERROR(VLOOKUP(E772,'[5]LOG Data SAP'!$D:$AO,15,0),
IF(D772=D771,M771,""))</f>
        <v>08999777004477</v>
      </c>
      <c r="N772" s="21">
        <f>[5]SKU!VH774</f>
        <v>1095</v>
      </c>
      <c r="O772" s="22">
        <f>[5]SKU!VN774</f>
        <v>28400</v>
      </c>
      <c r="P772" s="23">
        <f>[5]SKU!VO774</f>
        <v>43100</v>
      </c>
      <c r="Q772" s="24">
        <f>IFERROR(_xlfn.NUMBERVALUE(VLOOKUP(E772,'[5]LOG Data SAP'!$D:$M,9,0)),
IF(D772=D771,Q771,""))</f>
        <v>3</v>
      </c>
      <c r="R772" s="24">
        <f>IFERROR(_xlfn.NUMBERVALUE(VLOOKUP(E772,'[5]LOG Data SAP'!$D:$M,10,0)),
IF(D772=D771,R771,""))</f>
        <v>12</v>
      </c>
      <c r="S772" s="24">
        <f t="shared" si="48"/>
        <v>4</v>
      </c>
      <c r="T772" s="25">
        <f>IFERROR(VLOOKUP($E772,'[5]LOG Data SAP'!$D:$V,17,0)/10,
IF(D772=D771,T771,""))</f>
        <v>7.4</v>
      </c>
      <c r="U772" s="25">
        <f>IFERROR(VLOOKUP($E772,'[5]LOG Data SAP'!$D:$V,18,0)/10,
IF(D772=D771,U771,""))</f>
        <v>4.8</v>
      </c>
      <c r="V772" s="25">
        <f>IFERROR(VLOOKUP($E772,'[5]LOG Data SAP'!$D:$V,19,0)/10,
IF(D772=D771,V771,""))</f>
        <v>22.1</v>
      </c>
      <c r="W772" s="25">
        <f>IFERROR(VLOOKUP($E772,'[5]LOG Data SAP'!$D:$AO,21,0)/10,
IF(D772=D771,W771,""))</f>
        <v>14.4</v>
      </c>
      <c r="X772" s="25">
        <f>IFERROR(VLOOKUP($E772,'[5]LOG Data SAP'!$D:$AO,22,0)/10,
IF(D772=D771,X771,""))</f>
        <v>7.4</v>
      </c>
      <c r="Y772" s="25">
        <f>IFERROR(VLOOKUP($E772,'[5]LOG Data SAP'!$D:$AO,23,0)/10,
IF(D772=D771,Y771,""))</f>
        <v>22.1</v>
      </c>
      <c r="Z772" s="25">
        <f>IFERROR(VLOOKUP($E772,'[5]LOG Data SAP'!$D:$AO,25,0)/10,
IF(D772=D771,Z771,""))</f>
        <v>30</v>
      </c>
      <c r="AA772" s="25">
        <f>IFERROR(VLOOKUP($E772,'[5]LOG Data SAP'!$D:$AO,26,0)/10,
IF(D772=D771,AA771,""))</f>
        <v>16</v>
      </c>
      <c r="AB772" s="25">
        <f>IFERROR(VLOOKUP($E772,'[5]LOG Data SAP'!$D:$AO,27,0)/10,
IF(D772=D771,AB771,""))</f>
        <v>24.1</v>
      </c>
      <c r="AC772" s="26">
        <f>IFERROR(VLOOKUP($E772,'[5]LOG Data SAP'!$D:$AO,29,0)/IF(VLOOKUP($E772,'[5]LOG Data SAP'!$D:$AO,30,0)="G",1000,1),
IF(D772=D771,AC771,""))</f>
        <v>0.44800000000000001</v>
      </c>
      <c r="AD772" s="26">
        <f>IFERROR(VLOOKUP($E772,'[5]LOG Data SAP'!$D:$AO,31,0)/IF(VLOOKUP($E772,'[5]LOG Data SAP'!$D:$AO,32,0)="G",1000,1),
IF(D772=D771,AD771,""))</f>
        <v>1.3440000000000001</v>
      </c>
      <c r="AE772" s="26">
        <f>IFERROR(VLOOKUP($E772,'[5]LOG Data SAP'!$D:$AO,33,0)/IF(VLOOKUP($E772,'[5]LOG Data SAP'!$D:$AO,34,0)="G",1000,1),
IF(D772=D771,AE771,""))</f>
        <v>5.6349999999999998</v>
      </c>
      <c r="AF772" s="27">
        <f t="shared" si="49"/>
        <v>784.99200000000008</v>
      </c>
      <c r="AG772" s="27">
        <f t="shared" si="50"/>
        <v>2354.9760000000001</v>
      </c>
      <c r="AH772" s="28">
        <f t="shared" si="51"/>
        <v>1.1568E-2</v>
      </c>
      <c r="AI772" s="18" t="str">
        <f>IFERROR(VLOOKUP(E772,'[5]LOG Data SAP'!$D:$E,2,0),IF(D772=D771,AI771,""))</f>
        <v>NBODY WHT_EVN PMP LTN 400ML</v>
      </c>
      <c r="AJ772" s="20" t="str">
        <f>IFERROR([5]SKU!VI774,IF(D772=D771,AJ771,""))</f>
        <v>83807</v>
      </c>
      <c r="AK772" s="18" t="str">
        <f>VLOOKUP(E772,[5]SKU!I:X,16,FALSE)</f>
        <v>3304.99.30</v>
      </c>
    </row>
    <row r="773" spans="1:37">
      <c r="A773" s="18" t="str">
        <f>[5]SKU!AC775</f>
        <v>Nivea</v>
      </c>
      <c r="B773" s="18" t="str">
        <f>[5]SKU!AE775</f>
        <v>Nivea Body</v>
      </c>
      <c r="C773" s="18" t="str">
        <f>[5]SKU!AJ775</f>
        <v>Body Beauty</v>
      </c>
      <c r="D773" s="18" t="str">
        <f>[5]SKU!G775</f>
        <v>NBO Radiant &amp; Smooth Lotion 400ml</v>
      </c>
      <c r="E773" s="19" t="str">
        <f>[5]SKU!I775</f>
        <v>88164-04801-85</v>
      </c>
      <c r="F773" s="19" t="str">
        <f>[5]SKU!J775</f>
        <v>83807-04800-37</v>
      </c>
      <c r="G773" s="18" t="str">
        <f>[5]SKU!K775</f>
        <v>NBO Lot UV Whitening Hyd 400ml</v>
      </c>
      <c r="H773" s="18" t="str">
        <f>IF([5]SKU!L775="R","Regular",
IF([5]SKU!L775="P","Promo",
IF([5]SKU!L775="S","Sample",
IF([5]SKU!L775="V","VAS",""))))</f>
        <v>Regular</v>
      </c>
      <c r="I773" s="18" t="str">
        <f>IF([5]SKU!QC775="A","Active",
IF([5]SKU!QC775="D","Discontinue",
IF([5]SKU!QC775="N","NPD","")))</f>
        <v>Active</v>
      </c>
      <c r="J773" s="18" t="str">
        <f>VLOOKUP(IFERROR(VLOOKUP(E773,'[5]Material Status'!A:I,9,0),""),'[5]Material Status'!U:W,3,0)</f>
        <v>Inactive</v>
      </c>
      <c r="K773" s="20" t="str">
        <f>IFERROR(VLOOKUP(E773,'[5]LOG Data SAP'!$D:$AO,11,0),
IF(D773=D772,K772,""))</f>
        <v>8999777000271</v>
      </c>
      <c r="L773" s="20" t="str">
        <f>IFERROR(VLOOKUP(E773,'[5]LOG Data SAP'!$D:$AO,13,0),
IF(D773=D772,L772,""))</f>
        <v>08999777004460</v>
      </c>
      <c r="M773" s="20" t="str">
        <f>IFERROR(VLOOKUP(E773,'[5]LOG Data SAP'!$D:$AO,15,0),
IF(D773=D772,M772,""))</f>
        <v>08999777004477</v>
      </c>
      <c r="N773" s="21">
        <f>[5]SKU!VH775</f>
        <v>1095</v>
      </c>
      <c r="O773" s="22">
        <f>[5]SKU!VN775</f>
        <v>28400</v>
      </c>
      <c r="P773" s="23">
        <f>[5]SKU!VO775</f>
        <v>43100</v>
      </c>
      <c r="Q773" s="24">
        <f>IFERROR(_xlfn.NUMBERVALUE(VLOOKUP(E773,'[5]LOG Data SAP'!$D:$M,9,0)),
IF(D773=D772,Q772,""))</f>
        <v>3</v>
      </c>
      <c r="R773" s="24">
        <f>IFERROR(_xlfn.NUMBERVALUE(VLOOKUP(E773,'[5]LOG Data SAP'!$D:$M,10,0)),
IF(D773=D772,R772,""))</f>
        <v>12</v>
      </c>
      <c r="S773" s="24">
        <f t="shared" si="48"/>
        <v>4</v>
      </c>
      <c r="T773" s="25">
        <f>IFERROR(VLOOKUP($E773,'[5]LOG Data SAP'!$D:$V,17,0)/10,
IF(D773=D772,T772,""))</f>
        <v>7.4</v>
      </c>
      <c r="U773" s="25">
        <f>IFERROR(VLOOKUP($E773,'[5]LOG Data SAP'!$D:$V,18,0)/10,
IF(D773=D772,U772,""))</f>
        <v>4.8</v>
      </c>
      <c r="V773" s="25">
        <f>IFERROR(VLOOKUP($E773,'[5]LOG Data SAP'!$D:$V,19,0)/10,
IF(D773=D772,V772,""))</f>
        <v>22.1</v>
      </c>
      <c r="W773" s="25">
        <f>IFERROR(VLOOKUP($E773,'[5]LOG Data SAP'!$D:$AO,21,0)/10,
IF(D773=D772,W772,""))</f>
        <v>14.4</v>
      </c>
      <c r="X773" s="25">
        <f>IFERROR(VLOOKUP($E773,'[5]LOG Data SAP'!$D:$AO,22,0)/10,
IF(D773=D772,X772,""))</f>
        <v>7.4</v>
      </c>
      <c r="Y773" s="25">
        <f>IFERROR(VLOOKUP($E773,'[5]LOG Data SAP'!$D:$AO,23,0)/10,
IF(D773=D772,Y772,""))</f>
        <v>22.1</v>
      </c>
      <c r="Z773" s="25">
        <f>IFERROR(VLOOKUP($E773,'[5]LOG Data SAP'!$D:$AO,25,0)/10,
IF(D773=D772,Z772,""))</f>
        <v>30</v>
      </c>
      <c r="AA773" s="25">
        <f>IFERROR(VLOOKUP($E773,'[5]LOG Data SAP'!$D:$AO,26,0)/10,
IF(D773=D772,AA772,""))</f>
        <v>16</v>
      </c>
      <c r="AB773" s="25">
        <f>IFERROR(VLOOKUP($E773,'[5]LOG Data SAP'!$D:$AO,27,0)/10,
IF(D773=D772,AB772,""))</f>
        <v>24.1</v>
      </c>
      <c r="AC773" s="26">
        <f>IFERROR(VLOOKUP($E773,'[5]LOG Data SAP'!$D:$AO,29,0)/IF(VLOOKUP($E773,'[5]LOG Data SAP'!$D:$AO,30,0)="G",1000,1),
IF(D773=D772,AC772,""))</f>
        <v>0.44800000000000001</v>
      </c>
      <c r="AD773" s="26">
        <f>IFERROR(VLOOKUP($E773,'[5]LOG Data SAP'!$D:$AO,31,0)/IF(VLOOKUP($E773,'[5]LOG Data SAP'!$D:$AO,32,0)="G",1000,1),
IF(D773=D772,AD772,""))</f>
        <v>1.3440000000000001</v>
      </c>
      <c r="AE773" s="26">
        <f>IFERROR(VLOOKUP($E773,'[5]LOG Data SAP'!$D:$AO,33,0)/IF(VLOOKUP($E773,'[5]LOG Data SAP'!$D:$AO,34,0)="G",1000,1),
IF(D773=D772,AE772,""))</f>
        <v>5.6349999999999998</v>
      </c>
      <c r="AF773" s="27">
        <f t="shared" si="49"/>
        <v>784.99200000000008</v>
      </c>
      <c r="AG773" s="27">
        <f t="shared" si="50"/>
        <v>2354.9760000000001</v>
      </c>
      <c r="AH773" s="28">
        <f t="shared" si="51"/>
        <v>1.1568E-2</v>
      </c>
      <c r="AI773" s="18" t="str">
        <f>IFERROR(VLOOKUP(E773,'[5]LOG Data SAP'!$D:$E,2,0),IF(D773=D772,AI772,""))</f>
        <v>NBODY WHT_EVN PMP LTN 400ML</v>
      </c>
      <c r="AJ773" s="20" t="str">
        <f>IFERROR([5]SKU!VI775,IF(D773=D772,AJ772,""))</f>
        <v>83807</v>
      </c>
      <c r="AK773" s="18" t="str">
        <f>VLOOKUP(E773,[5]SKU!I:X,16,FALSE)</f>
        <v>3304.99.30</v>
      </c>
    </row>
    <row r="774" spans="1:37">
      <c r="A774" s="18" t="str">
        <f>[5]SKU!AC776</f>
        <v>Nivea</v>
      </c>
      <c r="B774" s="18" t="str">
        <f>[5]SKU!AE776</f>
        <v>Nivea Body</v>
      </c>
      <c r="C774" s="18" t="str">
        <f>[5]SKU!AJ776</f>
        <v>Body Beauty</v>
      </c>
      <c r="D774" s="18" t="str">
        <f>[5]SKU!G776</f>
        <v>NBO Radiant &amp; Smooth Lotion 400ml</v>
      </c>
      <c r="E774" s="19" t="str">
        <f>[5]SKU!I776</f>
        <v>48330-00085-00</v>
      </c>
      <c r="F774" s="19" t="str">
        <f>[5]SKU!J776</f>
        <v>83807-04800-37</v>
      </c>
      <c r="G774" s="18" t="str">
        <f>[5]SKU!K776</f>
        <v>NBO UV Whitening 400ml + NBO Night Whitening 100ml</v>
      </c>
      <c r="H774" s="18" t="str">
        <f>IF([5]SKU!L776="R","Regular",
IF([5]SKU!L776="P","Promo",
IF([5]SKU!L776="S","Sample",
IF([5]SKU!L776="V","VAS",""))))</f>
        <v>VAS</v>
      </c>
      <c r="I774" s="18" t="str">
        <f>IF([5]SKU!QC776="A","Active",
IF([5]SKU!QC776="D","Discontinue",
IF([5]SKU!QC776="N","NPD","")))</f>
        <v>Active</v>
      </c>
      <c r="J774" s="18" t="str">
        <f>VLOOKUP(IFERROR(VLOOKUP(E774,'[5]Material Status'!A:I,9,0),""),'[5]Material Status'!U:W,3,0)</f>
        <v>Inactive</v>
      </c>
      <c r="K774" s="20" t="str">
        <f>IFERROR(VLOOKUP(E774,'[5]LOG Data SAP'!$D:$AO,11,0),
IF(D774=D773,K773,""))</f>
        <v>8999777000271</v>
      </c>
      <c r="L774" s="20" t="str">
        <f>IFERROR(VLOOKUP(E774,'[5]LOG Data SAP'!$D:$AO,13,0),
IF(D774=D773,L773,""))</f>
        <v>08999777004460</v>
      </c>
      <c r="M774" s="20" t="str">
        <f>IFERROR(VLOOKUP(E774,'[5]LOG Data SAP'!$D:$AO,15,0),
IF(D774=D773,M773,""))</f>
        <v>08999777004477</v>
      </c>
      <c r="N774" s="21">
        <f>[5]SKU!VH776</f>
        <v>1095</v>
      </c>
      <c r="O774" s="22">
        <f>[5]SKU!VN776</f>
        <v>30500</v>
      </c>
      <c r="P774" s="23">
        <f>[5]SKU!VO776</f>
        <v>43100</v>
      </c>
      <c r="Q774" s="24">
        <f>IFERROR(_xlfn.NUMBERVALUE(VLOOKUP(E774,'[5]LOG Data SAP'!$D:$M,9,0)),
IF(D774=D773,Q773,""))</f>
        <v>3</v>
      </c>
      <c r="R774" s="24">
        <f>IFERROR(_xlfn.NUMBERVALUE(VLOOKUP(E774,'[5]LOG Data SAP'!$D:$M,10,0)),
IF(D774=D773,R773,""))</f>
        <v>12</v>
      </c>
      <c r="S774" s="24">
        <f t="shared" si="48"/>
        <v>4</v>
      </c>
      <c r="T774" s="25">
        <f>IFERROR(VLOOKUP($E774,'[5]LOG Data SAP'!$D:$V,17,0)/10,
IF(D774=D773,T773,""))</f>
        <v>7.4</v>
      </c>
      <c r="U774" s="25">
        <f>IFERROR(VLOOKUP($E774,'[5]LOG Data SAP'!$D:$V,18,0)/10,
IF(D774=D773,U773,""))</f>
        <v>4.8</v>
      </c>
      <c r="V774" s="25">
        <f>IFERROR(VLOOKUP($E774,'[5]LOG Data SAP'!$D:$V,19,0)/10,
IF(D774=D773,V773,""))</f>
        <v>22.1</v>
      </c>
      <c r="W774" s="25">
        <f>IFERROR(VLOOKUP($E774,'[5]LOG Data SAP'!$D:$AO,21,0)/10,
IF(D774=D773,W773,""))</f>
        <v>14.4</v>
      </c>
      <c r="X774" s="25">
        <f>IFERROR(VLOOKUP($E774,'[5]LOG Data SAP'!$D:$AO,22,0)/10,
IF(D774=D773,X773,""))</f>
        <v>7.4</v>
      </c>
      <c r="Y774" s="25">
        <f>IFERROR(VLOOKUP($E774,'[5]LOG Data SAP'!$D:$AO,23,0)/10,
IF(D774=D773,Y773,""))</f>
        <v>22.1</v>
      </c>
      <c r="Z774" s="25">
        <f>IFERROR(VLOOKUP($E774,'[5]LOG Data SAP'!$D:$AO,25,0)/10,
IF(D774=D773,Z773,""))</f>
        <v>30</v>
      </c>
      <c r="AA774" s="25">
        <f>IFERROR(VLOOKUP($E774,'[5]LOG Data SAP'!$D:$AO,26,0)/10,
IF(D774=D773,AA773,""))</f>
        <v>16</v>
      </c>
      <c r="AB774" s="25">
        <f>IFERROR(VLOOKUP($E774,'[5]LOG Data SAP'!$D:$AO,27,0)/10,
IF(D774=D773,AB773,""))</f>
        <v>24.1</v>
      </c>
      <c r="AC774" s="26">
        <f>IFERROR(VLOOKUP($E774,'[5]LOG Data SAP'!$D:$AO,29,0)/IF(VLOOKUP($E774,'[5]LOG Data SAP'!$D:$AO,30,0)="G",1000,1),
IF(D774=D773,AC773,""))</f>
        <v>0.44800000000000001</v>
      </c>
      <c r="AD774" s="26">
        <f>IFERROR(VLOOKUP($E774,'[5]LOG Data SAP'!$D:$AO,31,0)/IF(VLOOKUP($E774,'[5]LOG Data SAP'!$D:$AO,32,0)="G",1000,1),
IF(D774=D773,AD773,""))</f>
        <v>1.3440000000000001</v>
      </c>
      <c r="AE774" s="26">
        <f>IFERROR(VLOOKUP($E774,'[5]LOG Data SAP'!$D:$AO,33,0)/IF(VLOOKUP($E774,'[5]LOG Data SAP'!$D:$AO,34,0)="G",1000,1),
IF(D774=D773,AE773,""))</f>
        <v>5.6349999999999998</v>
      </c>
      <c r="AF774" s="27">
        <f t="shared" si="49"/>
        <v>784.99200000000008</v>
      </c>
      <c r="AG774" s="27">
        <f t="shared" si="50"/>
        <v>2354.9760000000001</v>
      </c>
      <c r="AH774" s="28">
        <f t="shared" si="51"/>
        <v>1.1568E-2</v>
      </c>
      <c r="AI774" s="18" t="str">
        <f>IFERROR(VLOOKUP(E774,'[5]LOG Data SAP'!$D:$E,2,0),IF(D774=D773,AI773,""))</f>
        <v>NBODY WHT_EVN PMP LTN 400ML</v>
      </c>
      <c r="AJ774" s="20" t="str">
        <f>IFERROR([5]SKU!VI776,IF(D774=D773,AJ773,""))</f>
        <v>83807</v>
      </c>
      <c r="AK774" s="18" t="str">
        <f>VLOOKUP(E774,[5]SKU!I:X,16,FALSE)</f>
        <v>3304.99.30</v>
      </c>
    </row>
    <row r="775" spans="1:37">
      <c r="A775" s="18" t="str">
        <f>[5]SKU!AC777</f>
        <v>Nivea</v>
      </c>
      <c r="B775" s="18" t="str">
        <f>[5]SKU!AE777</f>
        <v>Nivea Body</v>
      </c>
      <c r="C775" s="18" t="str">
        <f>[5]SKU!AJ777</f>
        <v>Body Beauty</v>
      </c>
      <c r="D775" s="18" t="str">
        <f>[5]SKU!G777</f>
        <v>NBO Radiant &amp; Smooth Lotion 400ml</v>
      </c>
      <c r="E775" s="19" t="str">
        <f>[5]SKU!I777</f>
        <v>48330-00048-00</v>
      </c>
      <c r="F775" s="19" t="str">
        <f>[5]SKU!J777</f>
        <v>83807-04800-37</v>
      </c>
      <c r="G775" s="18" t="str">
        <f>[5]SKU!K777</f>
        <v>NBO UV Wht 400ml + NBO UV Wht 100ml</v>
      </c>
      <c r="H775" s="18" t="str">
        <f>IF([5]SKU!L777="R","Regular",
IF([5]SKU!L777="P","Promo",
IF([5]SKU!L777="S","Sample",
IF([5]SKU!L777="V","VAS",""))))</f>
        <v>VAS</v>
      </c>
      <c r="I775" s="18" t="str">
        <f>IF([5]SKU!QC777="A","Active",
IF([5]SKU!QC777="D","Discontinue",
IF([5]SKU!QC777="N","NPD","")))</f>
        <v>Active</v>
      </c>
      <c r="J775" s="18" t="str">
        <f>VLOOKUP(IFERROR(VLOOKUP(E775,'[5]Material Status'!A:I,9,0),""),'[5]Material Status'!U:W,3,0)</f>
        <v>Inactive</v>
      </c>
      <c r="K775" s="20" t="str">
        <f>IFERROR(VLOOKUP(E775,'[5]LOG Data SAP'!$D:$AO,11,0),
IF(D775=D774,K774,""))</f>
        <v>8999777000271</v>
      </c>
      <c r="L775" s="20" t="str">
        <f>IFERROR(VLOOKUP(E775,'[5]LOG Data SAP'!$D:$AO,13,0),
IF(D775=D774,L774,""))</f>
        <v>08999777004460</v>
      </c>
      <c r="M775" s="20" t="str">
        <f>IFERROR(VLOOKUP(E775,'[5]LOG Data SAP'!$D:$AO,15,0),
IF(D775=D774,M774,""))</f>
        <v>08999777004477</v>
      </c>
      <c r="N775" s="21">
        <f>[5]SKU!VH777</f>
        <v>1095</v>
      </c>
      <c r="O775" s="22">
        <f>[5]SKU!VN777</f>
        <v>28400</v>
      </c>
      <c r="P775" s="23">
        <f>[5]SKU!VO777</f>
        <v>43100</v>
      </c>
      <c r="Q775" s="24">
        <f>IFERROR(_xlfn.NUMBERVALUE(VLOOKUP(E775,'[5]LOG Data SAP'!$D:$M,9,0)),
IF(D775=D774,Q774,""))</f>
        <v>3</v>
      </c>
      <c r="R775" s="24">
        <f>IFERROR(_xlfn.NUMBERVALUE(VLOOKUP(E775,'[5]LOG Data SAP'!$D:$M,10,0)),
IF(D775=D774,R774,""))</f>
        <v>12</v>
      </c>
      <c r="S775" s="24">
        <f t="shared" si="48"/>
        <v>4</v>
      </c>
      <c r="T775" s="25">
        <f>IFERROR(VLOOKUP($E775,'[5]LOG Data SAP'!$D:$V,17,0)/10,
IF(D775=D774,T774,""))</f>
        <v>7.4</v>
      </c>
      <c r="U775" s="25">
        <f>IFERROR(VLOOKUP($E775,'[5]LOG Data SAP'!$D:$V,18,0)/10,
IF(D775=D774,U774,""))</f>
        <v>4.8</v>
      </c>
      <c r="V775" s="25">
        <f>IFERROR(VLOOKUP($E775,'[5]LOG Data SAP'!$D:$V,19,0)/10,
IF(D775=D774,V774,""))</f>
        <v>22.1</v>
      </c>
      <c r="W775" s="25">
        <f>IFERROR(VLOOKUP($E775,'[5]LOG Data SAP'!$D:$AO,21,0)/10,
IF(D775=D774,W774,""))</f>
        <v>14.4</v>
      </c>
      <c r="X775" s="25">
        <f>IFERROR(VLOOKUP($E775,'[5]LOG Data SAP'!$D:$AO,22,0)/10,
IF(D775=D774,X774,""))</f>
        <v>7.4</v>
      </c>
      <c r="Y775" s="25">
        <f>IFERROR(VLOOKUP($E775,'[5]LOG Data SAP'!$D:$AO,23,0)/10,
IF(D775=D774,Y774,""))</f>
        <v>22.1</v>
      </c>
      <c r="Z775" s="25">
        <f>IFERROR(VLOOKUP($E775,'[5]LOG Data SAP'!$D:$AO,25,0)/10,
IF(D775=D774,Z774,""))</f>
        <v>30</v>
      </c>
      <c r="AA775" s="25">
        <f>IFERROR(VLOOKUP($E775,'[5]LOG Data SAP'!$D:$AO,26,0)/10,
IF(D775=D774,AA774,""))</f>
        <v>16</v>
      </c>
      <c r="AB775" s="25">
        <f>IFERROR(VLOOKUP($E775,'[5]LOG Data SAP'!$D:$AO,27,0)/10,
IF(D775=D774,AB774,""))</f>
        <v>24.1</v>
      </c>
      <c r="AC775" s="26">
        <f>IFERROR(VLOOKUP($E775,'[5]LOG Data SAP'!$D:$AO,29,0)/IF(VLOOKUP($E775,'[5]LOG Data SAP'!$D:$AO,30,0)="G",1000,1),
IF(D775=D774,AC774,""))</f>
        <v>0.44800000000000001</v>
      </c>
      <c r="AD775" s="26">
        <f>IFERROR(VLOOKUP($E775,'[5]LOG Data SAP'!$D:$AO,31,0)/IF(VLOOKUP($E775,'[5]LOG Data SAP'!$D:$AO,32,0)="G",1000,1),
IF(D775=D774,AD774,""))</f>
        <v>1.3440000000000001</v>
      </c>
      <c r="AE775" s="26">
        <f>IFERROR(VLOOKUP($E775,'[5]LOG Data SAP'!$D:$AO,33,0)/IF(VLOOKUP($E775,'[5]LOG Data SAP'!$D:$AO,34,0)="G",1000,1),
IF(D775=D774,AE774,""))</f>
        <v>5.6349999999999998</v>
      </c>
      <c r="AF775" s="27">
        <f t="shared" si="49"/>
        <v>784.99200000000008</v>
      </c>
      <c r="AG775" s="27">
        <f t="shared" si="50"/>
        <v>2354.9760000000001</v>
      </c>
      <c r="AH775" s="28">
        <f t="shared" si="51"/>
        <v>1.1568E-2</v>
      </c>
      <c r="AI775" s="18" t="str">
        <f>IFERROR(VLOOKUP(E775,'[5]LOG Data SAP'!$D:$E,2,0),IF(D775=D774,AI774,""))</f>
        <v>NBODY WHT_EVN PMP LTN 400ML</v>
      </c>
      <c r="AJ775" s="20" t="str">
        <f>IFERROR([5]SKU!VI777,IF(D775=D774,AJ774,""))</f>
        <v>83807</v>
      </c>
      <c r="AK775" s="18" t="str">
        <f>VLOOKUP(E775,[5]SKU!I:X,16,FALSE)</f>
        <v>3304.99.30</v>
      </c>
    </row>
    <row r="776" spans="1:37">
      <c r="A776" s="18" t="str">
        <f>[5]SKU!AC778</f>
        <v>Nivea</v>
      </c>
      <c r="B776" s="18" t="str">
        <f>[5]SKU!AE778</f>
        <v>Nivea Body</v>
      </c>
      <c r="C776" s="18" t="str">
        <f>[5]SKU!AJ778</f>
        <v>Body Beauty</v>
      </c>
      <c r="D776" s="18" t="str">
        <f>[5]SKU!G778</f>
        <v>NBO Repair &amp; Protect Lotion 100ml</v>
      </c>
      <c r="E776" s="19" t="str">
        <f>[5]SKU!I778</f>
        <v>88383-04800-42</v>
      </c>
      <c r="F776" s="19" t="str">
        <f>[5]SKU!J778</f>
        <v>88383-04800-42</v>
      </c>
      <c r="G776" s="18" t="str">
        <f>[5]SKU!K778</f>
        <v>NIVEA Extra Bright Repair &amp; Protect SPF15 Body Lotion 100ml</v>
      </c>
      <c r="H776" s="18" t="str">
        <f>IF([5]SKU!L778="R","Regular",
IF([5]SKU!L778="P","Promo",
IF([5]SKU!L778="S","Sample",
IF([5]SKU!L778="V","VAS",""))))</f>
        <v>Regular</v>
      </c>
      <c r="I776" s="18" t="str">
        <f>IF([5]SKU!QC778="A","Active",
IF([5]SKU!QC778="D","Discontinue",
IF([5]SKU!QC778="N","NPD","")))</f>
        <v>Active</v>
      </c>
      <c r="J776" s="18" t="str">
        <f>VLOOKUP(IFERROR(VLOOKUP(E776,'[5]Material Status'!A:I,9,0),""),'[5]Material Status'!U:W,3,0)</f>
        <v>Active</v>
      </c>
      <c r="K776" s="20" t="str">
        <f>IFERROR(VLOOKUP(E776,'[5]LOG Data SAP'!$D:$AO,11,0),
IF(D776=D775,K775,""))</f>
        <v>8999777000165</v>
      </c>
      <c r="L776" s="20" t="str">
        <f>IFERROR(VLOOKUP(E776,'[5]LOG Data SAP'!$D:$AO,13,0),
IF(D776=D775,L775,""))</f>
        <v/>
      </c>
      <c r="M776" s="20" t="str">
        <f>IFERROR(VLOOKUP(E776,'[5]LOG Data SAP'!$D:$AO,15,0),
IF(D776=D775,M775,""))</f>
        <v>8999777008963</v>
      </c>
      <c r="N776" s="21">
        <f>[5]SKU!VH778</f>
        <v>1095</v>
      </c>
      <c r="O776" s="22">
        <f>[5]SKU!VN778</f>
        <v>16020</v>
      </c>
      <c r="P776" s="23">
        <f>[5]SKU!VO778</f>
        <v>45383</v>
      </c>
      <c r="Q776" s="24">
        <f>IFERROR(_xlfn.NUMBERVALUE(VLOOKUP(E776,'[5]LOG Data SAP'!$D:$M,9,0)),
IF(D776=D775,Q775,""))</f>
        <v>0</v>
      </c>
      <c r="R776" s="24">
        <f>IFERROR(_xlfn.NUMBERVALUE(VLOOKUP(E776,'[5]LOG Data SAP'!$D:$M,10,0)),
IF(D776=D775,R775,""))</f>
        <v>48</v>
      </c>
      <c r="S776" s="24">
        <f t="shared" si="48"/>
        <v>0</v>
      </c>
      <c r="T776" s="25">
        <f>IFERROR(VLOOKUP($E776,'[5]LOG Data SAP'!$D:$V,17,0)/10,
IF(D776=D775,T775,""))</f>
        <v>5.4</v>
      </c>
      <c r="U776" s="25">
        <f>IFERROR(VLOOKUP($E776,'[5]LOG Data SAP'!$D:$V,18,0)/10,
IF(D776=D775,U775,""))</f>
        <v>3.1</v>
      </c>
      <c r="V776" s="25">
        <f>IFERROR(VLOOKUP($E776,'[5]LOG Data SAP'!$D:$V,19,0)/10,
IF(D776=D775,V775,""))</f>
        <v>15</v>
      </c>
      <c r="W776" s="25">
        <f>IFERROR(VLOOKUP($E776,'[5]LOG Data SAP'!$D:$AO,21,0)/10,
IF(D776=D775,W775,""))</f>
        <v>0</v>
      </c>
      <c r="X776" s="25">
        <f>IFERROR(VLOOKUP($E776,'[5]LOG Data SAP'!$D:$AO,22,0)/10,
IF(D776=D775,X775,""))</f>
        <v>0</v>
      </c>
      <c r="Y776" s="25">
        <f>IFERROR(VLOOKUP($E776,'[5]LOG Data SAP'!$D:$AO,23,0)/10,
IF(D776=D775,Y775,""))</f>
        <v>0</v>
      </c>
      <c r="Z776" s="25">
        <f>IFERROR(VLOOKUP($E776,'[5]LOG Data SAP'!$D:$AO,25,0)/10,
IF(D776=D775,Z775,""))</f>
        <v>38.1</v>
      </c>
      <c r="AA776" s="25">
        <f>IFERROR(VLOOKUP($E776,'[5]LOG Data SAP'!$D:$AO,26,0)/10,
IF(D776=D775,AA775,""))</f>
        <v>22.8</v>
      </c>
      <c r="AB776" s="25">
        <f>IFERROR(VLOOKUP($E776,'[5]LOG Data SAP'!$D:$AO,27,0)/10,
IF(D776=D775,AB775,""))</f>
        <v>16.5</v>
      </c>
      <c r="AC776" s="26">
        <f>IFERROR(VLOOKUP($E776,'[5]LOG Data SAP'!$D:$AO,29,0)/IF(VLOOKUP($E776,'[5]LOG Data SAP'!$D:$AO,30,0)="G",1000,1),
IF(D776=D775,AC775,""))</f>
        <v>0.12</v>
      </c>
      <c r="AD776" s="26">
        <f>IFERROR(VLOOKUP($E776,'[5]LOG Data SAP'!$D:$AO,31,0)/IF(VLOOKUP($E776,'[5]LOG Data SAP'!$D:$AO,32,0)="G",1000,1),
IF(D776=D775,AD775,""))</f>
        <v>0</v>
      </c>
      <c r="AE776" s="26">
        <f>IFERROR(VLOOKUP($E776,'[5]LOG Data SAP'!$D:$AO,33,0)/IF(VLOOKUP($E776,'[5]LOG Data SAP'!$D:$AO,34,0)="G",1000,1),
IF(D776=D775,AE775,""))</f>
        <v>6.0309999999999997</v>
      </c>
      <c r="AF776" s="27">
        <f t="shared" si="49"/>
        <v>251.10000000000002</v>
      </c>
      <c r="AG776" s="27" t="str">
        <f t="shared" si="50"/>
        <v/>
      </c>
      <c r="AH776" s="28">
        <f t="shared" si="51"/>
        <v>1.4333220000000001E-2</v>
      </c>
      <c r="AI776" s="18" t="str">
        <f>IFERROR(VLOOKUP(E776,'[5]LOG Data SAP'!$D:$E,2,0),IF(D776=D775,AI775,""))</f>
        <v>NBODY XTR_BRG RPR&amp;PRT_LTN SPF15 100ML</v>
      </c>
      <c r="AJ776" s="20" t="str">
        <f>IFERROR([5]SKU!VI778,IF(D776=D775,AJ775,""))</f>
        <v>88383</v>
      </c>
      <c r="AK776" s="18" t="str">
        <f>VLOOKUP(E776,[5]SKU!I:X,16,FALSE)</f>
        <v>3304.99.30</v>
      </c>
    </row>
    <row r="777" spans="1:37">
      <c r="A777" s="18" t="str">
        <f>[5]SKU!AC779</f>
        <v>Nivea</v>
      </c>
      <c r="B777" s="18" t="str">
        <f>[5]SKU!AE779</f>
        <v>Nivea Body</v>
      </c>
      <c r="C777" s="18" t="str">
        <f>[5]SKU!AJ779</f>
        <v>Body Beauty</v>
      </c>
      <c r="D777" s="18" t="str">
        <f>[5]SKU!G779</f>
        <v>NBO Repair &amp; Protect Lotion 100ml</v>
      </c>
      <c r="E777" s="19" t="str">
        <f>[5]SKU!I779</f>
        <v>88383-04800-37</v>
      </c>
      <c r="F777" s="19" t="str">
        <f>[5]SKU!J779</f>
        <v>88383-04800-42</v>
      </c>
      <c r="G777" s="18" t="str">
        <f>[5]SKU!K779</f>
        <v>NIVEA Extra White Repair &amp; Protect SPF15 Body Lotion 100ml</v>
      </c>
      <c r="H777" s="18" t="str">
        <f>IF([5]SKU!L779="R","Regular",
IF([5]SKU!L779="P","Promo",
IF([5]SKU!L779="S","Sample",
IF([5]SKU!L779="V","VAS",""))))</f>
        <v>Regular</v>
      </c>
      <c r="I777" s="18" t="str">
        <f>IF([5]SKU!QC779="A","Active",
IF([5]SKU!QC779="D","Discontinue",
IF([5]SKU!QC779="N","NPD","")))</f>
        <v>Active</v>
      </c>
      <c r="J777" s="18" t="str">
        <f>VLOOKUP(IFERROR(VLOOKUP(E777,'[5]Material Status'!A:I,9,0),""),'[5]Material Status'!U:W,3,0)</f>
        <v>Inactive</v>
      </c>
      <c r="K777" s="20" t="str">
        <f>IFERROR(VLOOKUP(E777,'[5]LOG Data SAP'!$D:$AO,11,0),
IF(D777=D776,K776,""))</f>
        <v>8999777000165</v>
      </c>
      <c r="L777" s="20" t="str">
        <f>IFERROR(VLOOKUP(E777,'[5]LOG Data SAP'!$D:$AO,13,0),
IF(D777=D776,L776,""))</f>
        <v/>
      </c>
      <c r="M777" s="20" t="str">
        <f>IFERROR(VLOOKUP(E777,'[5]LOG Data SAP'!$D:$AO,15,0),
IF(D777=D776,M776,""))</f>
        <v>8999777008963</v>
      </c>
      <c r="N777" s="21">
        <f>[5]SKU!VH779</f>
        <v>1095</v>
      </c>
      <c r="O777" s="22">
        <f>[5]SKU!VN779</f>
        <v>16020</v>
      </c>
      <c r="P777" s="23">
        <f>[5]SKU!VO779</f>
        <v>45383</v>
      </c>
      <c r="Q777" s="24">
        <f>IFERROR(_xlfn.NUMBERVALUE(VLOOKUP(E777,'[5]LOG Data SAP'!$D:$M,9,0)),
IF(D777=D776,Q776,""))</f>
        <v>0</v>
      </c>
      <c r="R777" s="24">
        <f>IFERROR(_xlfn.NUMBERVALUE(VLOOKUP(E777,'[5]LOG Data SAP'!$D:$M,10,0)),
IF(D777=D776,R776,""))</f>
        <v>48</v>
      </c>
      <c r="S777" s="24">
        <f t="shared" si="48"/>
        <v>0</v>
      </c>
      <c r="T777" s="25">
        <f>IFERROR(VLOOKUP($E777,'[5]LOG Data SAP'!$D:$V,17,0)/10,
IF(D777=D776,T776,""))</f>
        <v>5.4</v>
      </c>
      <c r="U777" s="25">
        <f>IFERROR(VLOOKUP($E777,'[5]LOG Data SAP'!$D:$V,18,0)/10,
IF(D777=D776,U776,""))</f>
        <v>3.1</v>
      </c>
      <c r="V777" s="25">
        <f>IFERROR(VLOOKUP($E777,'[5]LOG Data SAP'!$D:$V,19,0)/10,
IF(D777=D776,V776,""))</f>
        <v>15</v>
      </c>
      <c r="W777" s="25">
        <f>IFERROR(VLOOKUP($E777,'[5]LOG Data SAP'!$D:$AO,21,0)/10,
IF(D777=D776,W776,""))</f>
        <v>0</v>
      </c>
      <c r="X777" s="25">
        <f>IFERROR(VLOOKUP($E777,'[5]LOG Data SAP'!$D:$AO,22,0)/10,
IF(D777=D776,X776,""))</f>
        <v>0</v>
      </c>
      <c r="Y777" s="25">
        <f>IFERROR(VLOOKUP($E777,'[5]LOG Data SAP'!$D:$AO,23,0)/10,
IF(D777=D776,Y776,""))</f>
        <v>0</v>
      </c>
      <c r="Z777" s="25">
        <f>IFERROR(VLOOKUP($E777,'[5]LOG Data SAP'!$D:$AO,25,0)/10,
IF(D777=D776,Z776,""))</f>
        <v>38.1</v>
      </c>
      <c r="AA777" s="25">
        <f>IFERROR(VLOOKUP($E777,'[5]LOG Data SAP'!$D:$AO,26,0)/10,
IF(D777=D776,AA776,""))</f>
        <v>22.8</v>
      </c>
      <c r="AB777" s="25">
        <f>IFERROR(VLOOKUP($E777,'[5]LOG Data SAP'!$D:$AO,27,0)/10,
IF(D777=D776,AB776,""))</f>
        <v>16.5</v>
      </c>
      <c r="AC777" s="26">
        <f>IFERROR(VLOOKUP($E777,'[5]LOG Data SAP'!$D:$AO,29,0)/IF(VLOOKUP($E777,'[5]LOG Data SAP'!$D:$AO,30,0)="G",1000,1),
IF(D777=D776,AC776,""))</f>
        <v>0.11964</v>
      </c>
      <c r="AD777" s="26">
        <f>IFERROR(VLOOKUP($E777,'[5]LOG Data SAP'!$D:$AO,31,0)/IF(VLOOKUP($E777,'[5]LOG Data SAP'!$D:$AO,32,0)="G",1000,1),
IF(D777=D776,AD776,""))</f>
        <v>0</v>
      </c>
      <c r="AE777" s="26">
        <f>IFERROR(VLOOKUP($E777,'[5]LOG Data SAP'!$D:$AO,33,0)/IF(VLOOKUP($E777,'[5]LOG Data SAP'!$D:$AO,34,0)="G",1000,1),
IF(D777=D776,AE776,""))</f>
        <v>5.99</v>
      </c>
      <c r="AF777" s="27">
        <f t="shared" si="49"/>
        <v>251.10000000000002</v>
      </c>
      <c r="AG777" s="27" t="str">
        <f t="shared" si="50"/>
        <v/>
      </c>
      <c r="AH777" s="28">
        <f t="shared" si="51"/>
        <v>1.4333220000000001E-2</v>
      </c>
      <c r="AI777" s="18" t="str">
        <f>IFERROR(VLOOKUP(E777,'[5]LOG Data SAP'!$D:$E,2,0),IF(D777=D776,AI776,""))</f>
        <v>NBODY XTR_WHT LTN SPF15 100ML</v>
      </c>
      <c r="AJ777" s="20" t="str">
        <f>IFERROR([5]SKU!VI779,IF(D777=D776,AJ776,""))</f>
        <v>88383</v>
      </c>
      <c r="AK777" s="18" t="str">
        <f>VLOOKUP(E777,[5]SKU!I:X,16,FALSE)</f>
        <v>3304.99.30</v>
      </c>
    </row>
    <row r="778" spans="1:37">
      <c r="A778" s="18" t="str">
        <f>[5]SKU!AC780</f>
        <v>Nivea</v>
      </c>
      <c r="B778" s="18" t="str">
        <f>[5]SKU!AE780</f>
        <v>Nivea Body</v>
      </c>
      <c r="C778" s="18" t="str">
        <f>[5]SKU!AJ780</f>
        <v>Body Beauty</v>
      </c>
      <c r="D778" s="18" t="str">
        <f>[5]SKU!G780</f>
        <v>NBO Repair &amp; Protect Lotion 100ml</v>
      </c>
      <c r="E778" s="19" t="str">
        <f>[5]SKU!I780</f>
        <v>88383-04800-15</v>
      </c>
      <c r="F778" s="19" t="str">
        <f>[5]SKU!J780</f>
        <v>88383-04800-42</v>
      </c>
      <c r="G778" s="18" t="str">
        <f>[5]SKU!K780</f>
        <v>NBO UV Extra White Firming Body Lotion 100ml</v>
      </c>
      <c r="H778" s="18" t="str">
        <f>IF([5]SKU!L780="R","Regular",
IF([5]SKU!L780="P","Promo",
IF([5]SKU!L780="S","Sample",
IF([5]SKU!L780="V","VAS",""))))</f>
        <v>Regular</v>
      </c>
      <c r="I778" s="18" t="str">
        <f>IF([5]SKU!QC780="A","Active",
IF([5]SKU!QC780="D","Discontinue",
IF([5]SKU!QC780="N","NPD","")))</f>
        <v>Active</v>
      </c>
      <c r="J778" s="18" t="str">
        <f>VLOOKUP(IFERROR(VLOOKUP(E778,'[5]Material Status'!A:I,9,0),""),'[5]Material Status'!U:W,3,0)</f>
        <v>Inactive</v>
      </c>
      <c r="K778" s="20" t="str">
        <f>IFERROR(VLOOKUP(E778,'[5]LOG Data SAP'!$D:$AO,11,0),
IF(D778=D777,K777,""))</f>
        <v>8999777000165</v>
      </c>
      <c r="L778" s="20" t="str">
        <f>IFERROR(VLOOKUP(E778,'[5]LOG Data SAP'!$D:$AO,13,0),
IF(D778=D777,L777,""))</f>
        <v/>
      </c>
      <c r="M778" s="20" t="str">
        <f>IFERROR(VLOOKUP(E778,'[5]LOG Data SAP'!$D:$AO,15,0),
IF(D778=D777,M777,""))</f>
        <v>8999777008963</v>
      </c>
      <c r="N778" s="21">
        <f>[5]SKU!VH780</f>
        <v>900</v>
      </c>
      <c r="O778" s="22">
        <f>[5]SKU!VN780</f>
        <v>16020</v>
      </c>
      <c r="P778" s="23">
        <f>[5]SKU!VO780</f>
        <v>45383</v>
      </c>
      <c r="Q778" s="24">
        <f>IFERROR(_xlfn.NUMBERVALUE(VLOOKUP(E778,'[5]LOG Data SAP'!$D:$M,9,0)),
IF(D778=D777,Q777,""))</f>
        <v>0</v>
      </c>
      <c r="R778" s="24">
        <f>IFERROR(_xlfn.NUMBERVALUE(VLOOKUP(E778,'[5]LOG Data SAP'!$D:$M,10,0)),
IF(D778=D777,R777,""))</f>
        <v>48</v>
      </c>
      <c r="S778" s="24">
        <f t="shared" si="48"/>
        <v>0</v>
      </c>
      <c r="T778" s="25">
        <f>IFERROR(VLOOKUP($E778,'[5]LOG Data SAP'!$D:$V,17,0)/10,
IF(D778=D777,T777,""))</f>
        <v>5.4</v>
      </c>
      <c r="U778" s="25">
        <f>IFERROR(VLOOKUP($E778,'[5]LOG Data SAP'!$D:$V,18,0)/10,
IF(D778=D777,U777,""))</f>
        <v>3.1</v>
      </c>
      <c r="V778" s="25">
        <f>IFERROR(VLOOKUP($E778,'[5]LOG Data SAP'!$D:$V,19,0)/10,
IF(D778=D777,V777,""))</f>
        <v>15</v>
      </c>
      <c r="W778" s="25">
        <f>IFERROR(VLOOKUP($E778,'[5]LOG Data SAP'!$D:$AO,21,0)/10,
IF(D778=D777,W777,""))</f>
        <v>0</v>
      </c>
      <c r="X778" s="25">
        <f>IFERROR(VLOOKUP($E778,'[5]LOG Data SAP'!$D:$AO,22,0)/10,
IF(D778=D777,X777,""))</f>
        <v>0</v>
      </c>
      <c r="Y778" s="25">
        <f>IFERROR(VLOOKUP($E778,'[5]LOG Data SAP'!$D:$AO,23,0)/10,
IF(D778=D777,Y777,""))</f>
        <v>0</v>
      </c>
      <c r="Z778" s="25">
        <f>IFERROR(VLOOKUP($E778,'[5]LOG Data SAP'!$D:$AO,25,0)/10,
IF(D778=D777,Z777,""))</f>
        <v>38.1</v>
      </c>
      <c r="AA778" s="25">
        <f>IFERROR(VLOOKUP($E778,'[5]LOG Data SAP'!$D:$AO,26,0)/10,
IF(D778=D777,AA777,""))</f>
        <v>22.8</v>
      </c>
      <c r="AB778" s="25">
        <f>IFERROR(VLOOKUP($E778,'[5]LOG Data SAP'!$D:$AO,27,0)/10,
IF(D778=D777,AB777,""))</f>
        <v>16.5</v>
      </c>
      <c r="AC778" s="26">
        <f>IFERROR(VLOOKUP($E778,'[5]LOG Data SAP'!$D:$AO,29,0)/IF(VLOOKUP($E778,'[5]LOG Data SAP'!$D:$AO,30,0)="G",1000,1),
IF(D778=D777,AC777,""))</f>
        <v>0.121</v>
      </c>
      <c r="AD778" s="26">
        <f>IFERROR(VLOOKUP($E778,'[5]LOG Data SAP'!$D:$AO,31,0)/IF(VLOOKUP($E778,'[5]LOG Data SAP'!$D:$AO,32,0)="G",1000,1),
IF(D778=D777,AD777,""))</f>
        <v>0</v>
      </c>
      <c r="AE778" s="26">
        <f>IFERROR(VLOOKUP($E778,'[5]LOG Data SAP'!$D:$AO,33,0)/IF(VLOOKUP($E778,'[5]LOG Data SAP'!$D:$AO,34,0)="G",1000,1),
IF(D778=D777,AE777,""))</f>
        <v>6.0439999999999996</v>
      </c>
      <c r="AF778" s="27">
        <f t="shared" si="49"/>
        <v>251.10000000000002</v>
      </c>
      <c r="AG778" s="27" t="str">
        <f t="shared" si="50"/>
        <v/>
      </c>
      <c r="AH778" s="28">
        <f t="shared" si="51"/>
        <v>1.4333220000000001E-2</v>
      </c>
      <c r="AI778" s="18" t="str">
        <f>IFERROR(VLOOKUP(E778,'[5]LOG Data SAP'!$D:$E,2,0),IF(D778=D777,AI777,""))</f>
        <v>NBODY EXT_WHT LTN SPF15 100ML</v>
      </c>
      <c r="AJ778" s="20" t="str">
        <f>IFERROR([5]SKU!VI780,IF(D778=D777,AJ777,""))</f>
        <v>88383</v>
      </c>
      <c r="AK778" s="18" t="str">
        <f>VLOOKUP(E778,[5]SKU!I:X,16,FALSE)</f>
        <v>3304.99.30</v>
      </c>
    </row>
    <row r="779" spans="1:37">
      <c r="A779" s="18" t="str">
        <f>[5]SKU!AC781</f>
        <v>Nivea</v>
      </c>
      <c r="B779" s="18" t="str">
        <f>[5]SKU!AE781</f>
        <v>Nivea Body</v>
      </c>
      <c r="C779" s="18" t="str">
        <f>[5]SKU!AJ781</f>
        <v>Body Beauty</v>
      </c>
      <c r="D779" s="18" t="str">
        <f>[5]SKU!G781</f>
        <v>NBO Repair &amp; Protect Lotion 100ml</v>
      </c>
      <c r="E779" s="19" t="str">
        <f>[5]SKU!I781</f>
        <v>89134-04800-13</v>
      </c>
      <c r="F779" s="19" t="str">
        <f>[5]SKU!J781</f>
        <v>88383-04800-42</v>
      </c>
      <c r="G779" s="18" t="str">
        <f>[5]SKU!K781</f>
        <v>NBO UV Extra Whitening SPF 15 100ml (Flagship)</v>
      </c>
      <c r="H779" s="18" t="str">
        <f>IF([5]SKU!L781="R","Regular",
IF([5]SKU!L781="P","Promo",
IF([5]SKU!L781="S","Sample",
IF([5]SKU!L781="V","VAS",""))))</f>
        <v>Regular</v>
      </c>
      <c r="I779" s="18" t="str">
        <f>IF([5]SKU!QC781="A","Active",
IF([5]SKU!QC781="D","Discontinue",
IF([5]SKU!QC781="N","NPD","")))</f>
        <v>Active</v>
      </c>
      <c r="J779" s="18" t="str">
        <f>VLOOKUP(IFERROR(VLOOKUP(E779,'[5]Material Status'!A:I,9,0),""),'[5]Material Status'!U:W,3,0)</f>
        <v>Inactive</v>
      </c>
      <c r="K779" s="20" t="str">
        <f>IFERROR(VLOOKUP(E779,'[5]LOG Data SAP'!$D:$AO,11,0),
IF(D779=D778,K778,""))</f>
        <v>8999777000165</v>
      </c>
      <c r="L779" s="20" t="str">
        <f>IFERROR(VLOOKUP(E779,'[5]LOG Data SAP'!$D:$AO,13,0),
IF(D779=D778,L778,""))</f>
        <v>08999777004361</v>
      </c>
      <c r="M779" s="20" t="str">
        <f>IFERROR(VLOOKUP(E779,'[5]LOG Data SAP'!$D:$AO,15,0),
IF(D779=D778,M778,""))</f>
        <v>08999777004378</v>
      </c>
      <c r="N779" s="21">
        <f>[5]SKU!VH781</f>
        <v>900</v>
      </c>
      <c r="O779" s="22">
        <f>[5]SKU!VN781</f>
        <v>16020</v>
      </c>
      <c r="P779" s="23">
        <f>[5]SKU!VO781</f>
        <v>45383</v>
      </c>
      <c r="Q779" s="24">
        <f>IFERROR(_xlfn.NUMBERVALUE(VLOOKUP(E779,'[5]LOG Data SAP'!$D:$M,9,0)),
IF(D779=D778,Q778,""))</f>
        <v>6</v>
      </c>
      <c r="R779" s="24">
        <f>IFERROR(_xlfn.NUMBERVALUE(VLOOKUP(E779,'[5]LOG Data SAP'!$D:$M,10,0)),
IF(D779=D778,R778,""))</f>
        <v>48</v>
      </c>
      <c r="S779" s="24">
        <f t="shared" si="48"/>
        <v>8</v>
      </c>
      <c r="T779" s="25">
        <f>IFERROR(VLOOKUP($E779,'[5]LOG Data SAP'!$D:$V,17,0)/10,
IF(D779=D778,T778,""))</f>
        <v>5.4</v>
      </c>
      <c r="U779" s="25">
        <f>IFERROR(VLOOKUP($E779,'[5]LOG Data SAP'!$D:$V,18,0)/10,
IF(D779=D778,U778,""))</f>
        <v>3.1</v>
      </c>
      <c r="V779" s="25">
        <f>IFERROR(VLOOKUP($E779,'[5]LOG Data SAP'!$D:$V,19,0)/10,
IF(D779=D778,V778,""))</f>
        <v>15</v>
      </c>
      <c r="W779" s="25">
        <f>IFERROR(VLOOKUP($E779,'[5]LOG Data SAP'!$D:$AO,21,0)/10,
IF(D779=D778,W778,""))</f>
        <v>0</v>
      </c>
      <c r="X779" s="25">
        <f>IFERROR(VLOOKUP($E779,'[5]LOG Data SAP'!$D:$AO,22,0)/10,
IF(D779=D778,X778,""))</f>
        <v>0</v>
      </c>
      <c r="Y779" s="25">
        <f>IFERROR(VLOOKUP($E779,'[5]LOG Data SAP'!$D:$AO,23,0)/10,
IF(D779=D778,Y778,""))</f>
        <v>0</v>
      </c>
      <c r="Z779" s="25">
        <f>IFERROR(VLOOKUP($E779,'[5]LOG Data SAP'!$D:$AO,25,0)/10,
IF(D779=D778,Z778,""))</f>
        <v>37.5</v>
      </c>
      <c r="AA779" s="25">
        <f>IFERROR(VLOOKUP($E779,'[5]LOG Data SAP'!$D:$AO,26,0)/10,
IF(D779=D778,AA778,""))</f>
        <v>22.5</v>
      </c>
      <c r="AB779" s="25">
        <f>IFERROR(VLOOKUP($E779,'[5]LOG Data SAP'!$D:$AO,27,0)/10,
IF(D779=D778,AB778,""))</f>
        <v>15.3</v>
      </c>
      <c r="AC779" s="26">
        <f>IFERROR(VLOOKUP($E779,'[5]LOG Data SAP'!$D:$AO,29,0)/IF(VLOOKUP($E779,'[5]LOG Data SAP'!$D:$AO,30,0)="G",1000,1),
IF(D779=D778,AC778,""))</f>
        <v>0.12076000000000001</v>
      </c>
      <c r="AD779" s="26">
        <f>IFERROR(VLOOKUP($E779,'[5]LOG Data SAP'!$D:$AO,31,0)/IF(VLOOKUP($E779,'[5]LOG Data SAP'!$D:$AO,32,0)="G",1000,1),
IF(D779=D778,AD778,""))</f>
        <v>0</v>
      </c>
      <c r="AE779" s="26">
        <f>IFERROR(VLOOKUP($E779,'[5]LOG Data SAP'!$D:$AO,33,0)/IF(VLOOKUP($E779,'[5]LOG Data SAP'!$D:$AO,34,0)="G",1000,1),
IF(D779=D778,AE778,""))</f>
        <v>6.0430000000000001</v>
      </c>
      <c r="AF779" s="27">
        <f t="shared" si="49"/>
        <v>251.10000000000002</v>
      </c>
      <c r="AG779" s="27" t="str">
        <f t="shared" si="50"/>
        <v/>
      </c>
      <c r="AH779" s="28">
        <f t="shared" si="51"/>
        <v>1.2909375000000001E-2</v>
      </c>
      <c r="AI779" s="18" t="str">
        <f>IFERROR(VLOOKUP(E779,'[5]LOG Data SAP'!$D:$E,2,0),IF(D779=D778,AI778,""))</f>
        <v>NBODY WHT LTN SPF15 100ML</v>
      </c>
      <c r="AJ779" s="20" t="str">
        <f>IFERROR([5]SKU!VI781,IF(D779=D778,AJ778,""))</f>
        <v>89134</v>
      </c>
      <c r="AK779" s="18" t="str">
        <f>VLOOKUP(E779,[5]SKU!I:X,16,FALSE)</f>
        <v>3304.99.30</v>
      </c>
    </row>
    <row r="780" spans="1:37">
      <c r="A780" s="18" t="str">
        <f>[5]SKU!AC782</f>
        <v>Nivea</v>
      </c>
      <c r="B780" s="18" t="str">
        <f>[5]SKU!AE782</f>
        <v>Nivea Body</v>
      </c>
      <c r="C780" s="18" t="str">
        <f>[5]SKU!AJ782</f>
        <v>Body Beauty</v>
      </c>
      <c r="D780" s="18" t="str">
        <f>[5]SKU!G782</f>
        <v>NBO Repair &amp; Protect Lotion 100ml</v>
      </c>
      <c r="E780" s="19" t="str">
        <f>[5]SKU!I782</f>
        <v>81853-04800-85</v>
      </c>
      <c r="F780" s="19" t="str">
        <f>[5]SKU!J782</f>
        <v>88383-04800-42</v>
      </c>
      <c r="G780" s="18" t="str">
        <f>[5]SKU!K782</f>
        <v>NBO Lot UV Extra Whitening Hyd 100ml</v>
      </c>
      <c r="H780" s="18" t="str">
        <f>IF([5]SKU!L782="R","Regular",
IF([5]SKU!L782="P","Promo",
IF([5]SKU!L782="S","Sample",
IF([5]SKU!L782="V","VAS",""))))</f>
        <v>Regular</v>
      </c>
      <c r="I780" s="18" t="str">
        <f>IF([5]SKU!QC782="A","Active",
IF([5]SKU!QC782="D","Discontinue",
IF([5]SKU!QC782="N","NPD","")))</f>
        <v>Active</v>
      </c>
      <c r="J780" s="18" t="str">
        <f>VLOOKUP(IFERROR(VLOOKUP(E780,'[5]Material Status'!A:I,9,0),""),'[5]Material Status'!U:W,3,0)</f>
        <v>Inactive</v>
      </c>
      <c r="K780" s="20" t="str">
        <f>IFERROR(VLOOKUP(E780,'[5]LOG Data SAP'!$D:$AO,11,0),
IF(D780=D779,K779,""))</f>
        <v>8999777000165</v>
      </c>
      <c r="L780" s="20" t="str">
        <f>IFERROR(VLOOKUP(E780,'[5]LOG Data SAP'!$D:$AO,13,0),
IF(D780=D779,L779,""))</f>
        <v>08999777004361</v>
      </c>
      <c r="M780" s="20" t="str">
        <f>IFERROR(VLOOKUP(E780,'[5]LOG Data SAP'!$D:$AO,15,0),
IF(D780=D779,M779,""))</f>
        <v>08999777004378</v>
      </c>
      <c r="N780" s="21">
        <f>[5]SKU!VH782</f>
        <v>1095</v>
      </c>
      <c r="O780" s="22">
        <f>[5]SKU!VN782</f>
        <v>11450</v>
      </c>
      <c r="P780" s="23">
        <f>[5]SKU!VO782</f>
        <v>43100</v>
      </c>
      <c r="Q780" s="24">
        <f>IFERROR(_xlfn.NUMBERVALUE(VLOOKUP(E780,'[5]LOG Data SAP'!$D:$M,9,0)),
IF(D780=D779,Q779,""))</f>
        <v>6</v>
      </c>
      <c r="R780" s="24">
        <f>IFERROR(_xlfn.NUMBERVALUE(VLOOKUP(E780,'[5]LOG Data SAP'!$D:$M,10,0)),
IF(D780=D779,R779,""))</f>
        <v>48</v>
      </c>
      <c r="S780" s="24">
        <f t="shared" si="48"/>
        <v>8</v>
      </c>
      <c r="T780" s="25">
        <f>IFERROR(VLOOKUP($E780,'[5]LOG Data SAP'!$D:$V,17,0)/10,
IF(D780=D779,T779,""))</f>
        <v>5.4</v>
      </c>
      <c r="U780" s="25">
        <f>IFERROR(VLOOKUP($E780,'[5]LOG Data SAP'!$D:$V,18,0)/10,
IF(D780=D779,U779,""))</f>
        <v>3.1</v>
      </c>
      <c r="V780" s="25">
        <f>IFERROR(VLOOKUP($E780,'[5]LOG Data SAP'!$D:$V,19,0)/10,
IF(D780=D779,V779,""))</f>
        <v>15</v>
      </c>
      <c r="W780" s="25">
        <f>IFERROR(VLOOKUP($E780,'[5]LOG Data SAP'!$D:$AO,21,0)/10,
IF(D780=D779,W779,""))</f>
        <v>0</v>
      </c>
      <c r="X780" s="25">
        <f>IFERROR(VLOOKUP($E780,'[5]LOG Data SAP'!$D:$AO,22,0)/10,
IF(D780=D779,X779,""))</f>
        <v>0</v>
      </c>
      <c r="Y780" s="25">
        <f>IFERROR(VLOOKUP($E780,'[5]LOG Data SAP'!$D:$AO,23,0)/10,
IF(D780=D779,Y779,""))</f>
        <v>0</v>
      </c>
      <c r="Z780" s="25">
        <f>IFERROR(VLOOKUP($E780,'[5]LOG Data SAP'!$D:$AO,25,0)/10,
IF(D780=D779,Z779,""))</f>
        <v>37.5</v>
      </c>
      <c r="AA780" s="25">
        <f>IFERROR(VLOOKUP($E780,'[5]LOG Data SAP'!$D:$AO,26,0)/10,
IF(D780=D779,AA779,""))</f>
        <v>22.5</v>
      </c>
      <c r="AB780" s="25">
        <f>IFERROR(VLOOKUP($E780,'[5]LOG Data SAP'!$D:$AO,27,0)/10,
IF(D780=D779,AB779,""))</f>
        <v>15.3</v>
      </c>
      <c r="AC780" s="26">
        <f>IFERROR(VLOOKUP($E780,'[5]LOG Data SAP'!$D:$AO,29,0)/IF(VLOOKUP($E780,'[5]LOG Data SAP'!$D:$AO,30,0)="G",1000,1),
IF(D780=D779,AC779,""))</f>
        <v>0.12076000000000001</v>
      </c>
      <c r="AD780" s="26">
        <f>IFERROR(VLOOKUP($E780,'[5]LOG Data SAP'!$D:$AO,31,0)/IF(VLOOKUP($E780,'[5]LOG Data SAP'!$D:$AO,32,0)="G",1000,1),
IF(D780=D779,AD779,""))</f>
        <v>0</v>
      </c>
      <c r="AE780" s="26">
        <f>IFERROR(VLOOKUP($E780,'[5]LOG Data SAP'!$D:$AO,33,0)/IF(VLOOKUP($E780,'[5]LOG Data SAP'!$D:$AO,34,0)="G",1000,1),
IF(D780=D779,AE779,""))</f>
        <v>6.0430000000000001</v>
      </c>
      <c r="AF780" s="27">
        <f t="shared" si="49"/>
        <v>251.10000000000002</v>
      </c>
      <c r="AG780" s="27" t="str">
        <f t="shared" si="50"/>
        <v/>
      </c>
      <c r="AH780" s="28">
        <f t="shared" si="51"/>
        <v>1.2909375000000001E-2</v>
      </c>
      <c r="AI780" s="18" t="str">
        <f>IFERROR(VLOOKUP(E780,'[5]LOG Data SAP'!$D:$E,2,0),IF(D780=D779,AI779,""))</f>
        <v>NBODY WHT LTN SPF15 100ML</v>
      </c>
      <c r="AJ780" s="20" t="str">
        <f>IFERROR([5]SKU!VI782,IF(D780=D779,AJ779,""))</f>
        <v>89134</v>
      </c>
      <c r="AK780" s="18" t="str">
        <f>VLOOKUP(E780,[5]SKU!I:X,16,FALSE)</f>
        <v>3304.99.30</v>
      </c>
    </row>
    <row r="781" spans="1:37">
      <c r="A781" s="18" t="str">
        <f>[5]SKU!AC783</f>
        <v>Nivea</v>
      </c>
      <c r="B781" s="18" t="str">
        <f>[5]SKU!AE783</f>
        <v>Nivea Body</v>
      </c>
      <c r="C781" s="18" t="str">
        <f>[5]SKU!AJ783</f>
        <v>Body Beauty</v>
      </c>
      <c r="D781" s="18" t="str">
        <f>[5]SKU!G783</f>
        <v>NBO Repair &amp; Protect Lotion 100ml</v>
      </c>
      <c r="E781" s="19" t="str">
        <f>[5]SKU!I783</f>
        <v>81853-04801-85</v>
      </c>
      <c r="F781" s="19" t="str">
        <f>[5]SKU!J783</f>
        <v>88383-04800-42</v>
      </c>
      <c r="G781" s="18" t="str">
        <f>[5]SKU!K783</f>
        <v>NBO Lot UV Extra Whitening Hyd 125ml</v>
      </c>
      <c r="H781" s="18" t="str">
        <f>IF([5]SKU!L783="R","Regular",
IF([5]SKU!L783="P","Promo",
IF([5]SKU!L783="S","Sample",
IF([5]SKU!L783="V","VAS",""))))</f>
        <v>Promo</v>
      </c>
      <c r="I781" s="18" t="str">
        <f>IF([5]SKU!QC783="A","Active",
IF([5]SKU!QC783="D","Discontinue",
IF([5]SKU!QC783="N","NPD","")))</f>
        <v>Active</v>
      </c>
      <c r="J781" s="18" t="str">
        <f>VLOOKUP(IFERROR(VLOOKUP(E781,'[5]Material Status'!A:I,9,0),""),'[5]Material Status'!U:W,3,0)</f>
        <v>Inactive</v>
      </c>
      <c r="K781" s="20" t="str">
        <f>IFERROR(VLOOKUP(E781,'[5]LOG Data SAP'!$D:$AO,11,0),
IF(D781=D780,K780,""))</f>
        <v>8999777000165</v>
      </c>
      <c r="L781" s="20" t="str">
        <f>IFERROR(VLOOKUP(E781,'[5]LOG Data SAP'!$D:$AO,13,0),
IF(D781=D780,L780,""))</f>
        <v>08999777004361</v>
      </c>
      <c r="M781" s="20" t="str">
        <f>IFERROR(VLOOKUP(E781,'[5]LOG Data SAP'!$D:$AO,15,0),
IF(D781=D780,M780,""))</f>
        <v>08999777004378</v>
      </c>
      <c r="N781" s="21">
        <f>[5]SKU!VH783</f>
        <v>1095</v>
      </c>
      <c r="O781" s="22">
        <f>[5]SKU!VN783</f>
        <v>9300</v>
      </c>
      <c r="P781" s="23">
        <f>[5]SKU!VO783</f>
        <v>43100</v>
      </c>
      <c r="Q781" s="24">
        <f>IFERROR(_xlfn.NUMBERVALUE(VLOOKUP(E781,'[5]LOG Data SAP'!$D:$M,9,0)),
IF(D781=D780,Q780,""))</f>
        <v>6</v>
      </c>
      <c r="R781" s="24">
        <f>IFERROR(_xlfn.NUMBERVALUE(VLOOKUP(E781,'[5]LOG Data SAP'!$D:$M,10,0)),
IF(D781=D780,R780,""))</f>
        <v>48</v>
      </c>
      <c r="S781" s="24">
        <f t="shared" si="48"/>
        <v>8</v>
      </c>
      <c r="T781" s="25">
        <f>IFERROR(VLOOKUP($E781,'[5]LOG Data SAP'!$D:$V,17,0)/10,
IF(D781=D780,T780,""))</f>
        <v>5.4</v>
      </c>
      <c r="U781" s="25">
        <f>IFERROR(VLOOKUP($E781,'[5]LOG Data SAP'!$D:$V,18,0)/10,
IF(D781=D780,U780,""))</f>
        <v>3.1</v>
      </c>
      <c r="V781" s="25">
        <f>IFERROR(VLOOKUP($E781,'[5]LOG Data SAP'!$D:$V,19,0)/10,
IF(D781=D780,V780,""))</f>
        <v>15</v>
      </c>
      <c r="W781" s="25">
        <f>IFERROR(VLOOKUP($E781,'[5]LOG Data SAP'!$D:$AO,21,0)/10,
IF(D781=D780,W780,""))</f>
        <v>0</v>
      </c>
      <c r="X781" s="25">
        <f>IFERROR(VLOOKUP($E781,'[5]LOG Data SAP'!$D:$AO,22,0)/10,
IF(D781=D780,X780,""))</f>
        <v>0</v>
      </c>
      <c r="Y781" s="25">
        <f>IFERROR(VLOOKUP($E781,'[5]LOG Data SAP'!$D:$AO,23,0)/10,
IF(D781=D780,Y780,""))</f>
        <v>0</v>
      </c>
      <c r="Z781" s="25">
        <f>IFERROR(VLOOKUP($E781,'[5]LOG Data SAP'!$D:$AO,25,0)/10,
IF(D781=D780,Z780,""))</f>
        <v>37.5</v>
      </c>
      <c r="AA781" s="25">
        <f>IFERROR(VLOOKUP($E781,'[5]LOG Data SAP'!$D:$AO,26,0)/10,
IF(D781=D780,AA780,""))</f>
        <v>22.5</v>
      </c>
      <c r="AB781" s="25">
        <f>IFERROR(VLOOKUP($E781,'[5]LOG Data SAP'!$D:$AO,27,0)/10,
IF(D781=D780,AB780,""))</f>
        <v>15.3</v>
      </c>
      <c r="AC781" s="26">
        <f>IFERROR(VLOOKUP($E781,'[5]LOG Data SAP'!$D:$AO,29,0)/IF(VLOOKUP($E781,'[5]LOG Data SAP'!$D:$AO,30,0)="G",1000,1),
IF(D781=D780,AC780,""))</f>
        <v>0.12076000000000001</v>
      </c>
      <c r="AD781" s="26">
        <f>IFERROR(VLOOKUP($E781,'[5]LOG Data SAP'!$D:$AO,31,0)/IF(VLOOKUP($E781,'[5]LOG Data SAP'!$D:$AO,32,0)="G",1000,1),
IF(D781=D780,AD780,""))</f>
        <v>0</v>
      </c>
      <c r="AE781" s="26">
        <f>IFERROR(VLOOKUP($E781,'[5]LOG Data SAP'!$D:$AO,33,0)/IF(VLOOKUP($E781,'[5]LOG Data SAP'!$D:$AO,34,0)="G",1000,1),
IF(D781=D780,AE780,""))</f>
        <v>6.0430000000000001</v>
      </c>
      <c r="AF781" s="27">
        <f t="shared" si="49"/>
        <v>251.10000000000002</v>
      </c>
      <c r="AG781" s="27" t="str">
        <f t="shared" si="50"/>
        <v/>
      </c>
      <c r="AH781" s="28">
        <f t="shared" si="51"/>
        <v>1.2909375000000001E-2</v>
      </c>
      <c r="AI781" s="18" t="str">
        <f>IFERROR(VLOOKUP(E781,'[5]LOG Data SAP'!$D:$E,2,0),IF(D781=D780,AI780,""))</f>
        <v>NBODY WHT LTN SPF15 100ML</v>
      </c>
      <c r="AJ781" s="20" t="str">
        <f>IFERROR([5]SKU!VI783,IF(D781=D780,AJ780,""))</f>
        <v>89134</v>
      </c>
      <c r="AK781" s="18" t="str">
        <f>VLOOKUP(E781,[5]SKU!I:X,16,FALSE)</f>
        <v>3304.99.30</v>
      </c>
    </row>
    <row r="782" spans="1:37">
      <c r="A782" s="18" t="str">
        <f>[5]SKU!AC784</f>
        <v>Nivea</v>
      </c>
      <c r="B782" s="18" t="str">
        <f>[5]SKU!AE784</f>
        <v>Nivea Body</v>
      </c>
      <c r="C782" s="18" t="str">
        <f>[5]SKU!AJ784</f>
        <v>Body Beauty</v>
      </c>
      <c r="D782" s="18" t="str">
        <f>[5]SKU!G784</f>
        <v>NBO Repair &amp; Protect Lotion 100ml</v>
      </c>
      <c r="E782" s="19" t="str">
        <f>[5]SKU!I784</f>
        <v>48330-00036-00</v>
      </c>
      <c r="F782" s="19" t="str">
        <f>[5]SKU!J784</f>
        <v>88383-04800-42</v>
      </c>
      <c r="G782" s="18" t="str">
        <f>[5]SKU!K784</f>
        <v>NBO UV Extra Whitening 100ml Banded Serum 15ml</v>
      </c>
      <c r="H782" s="18" t="str">
        <f>IF([5]SKU!L784="R","Regular",
IF([5]SKU!L784="P","Promo",
IF([5]SKU!L784="S","Sample",
IF([5]SKU!L784="V","VAS",""))))</f>
        <v>VAS</v>
      </c>
      <c r="I782" s="18" t="str">
        <f>IF([5]SKU!QC784="A","Active",
IF([5]SKU!QC784="D","Discontinue",
IF([5]SKU!QC784="N","NPD","")))</f>
        <v>Active</v>
      </c>
      <c r="J782" s="18" t="str">
        <f>VLOOKUP(IFERROR(VLOOKUP(E782,'[5]Material Status'!A:I,9,0),""),'[5]Material Status'!U:W,3,0)</f>
        <v>Inactive</v>
      </c>
      <c r="K782" s="20" t="str">
        <f>IFERROR(VLOOKUP(E782,'[5]LOG Data SAP'!$D:$AO,11,0),
IF(D782=D781,K781,""))</f>
        <v>8999777000165</v>
      </c>
      <c r="L782" s="20" t="str">
        <f>IFERROR(VLOOKUP(E782,'[5]LOG Data SAP'!$D:$AO,13,0),
IF(D782=D781,L781,""))</f>
        <v>08999777004361</v>
      </c>
      <c r="M782" s="20" t="str">
        <f>IFERROR(VLOOKUP(E782,'[5]LOG Data SAP'!$D:$AO,15,0),
IF(D782=D781,M781,""))</f>
        <v>08999777004378</v>
      </c>
      <c r="N782" s="21">
        <f>[5]SKU!VH784</f>
        <v>1095</v>
      </c>
      <c r="O782" s="22">
        <f>[5]SKU!VN784</f>
        <v>9300</v>
      </c>
      <c r="P782" s="23">
        <f>[5]SKU!VO784</f>
        <v>43100</v>
      </c>
      <c r="Q782" s="24">
        <f>IFERROR(_xlfn.NUMBERVALUE(VLOOKUP(E782,'[5]LOG Data SAP'!$D:$M,9,0)),
IF(D782=D781,Q781,""))</f>
        <v>6</v>
      </c>
      <c r="R782" s="24">
        <f>IFERROR(_xlfn.NUMBERVALUE(VLOOKUP(E782,'[5]LOG Data SAP'!$D:$M,10,0)),
IF(D782=D781,R781,""))</f>
        <v>48</v>
      </c>
      <c r="S782" s="24">
        <f t="shared" si="48"/>
        <v>8</v>
      </c>
      <c r="T782" s="25">
        <f>IFERROR(VLOOKUP($E782,'[5]LOG Data SAP'!$D:$V,17,0)/10,
IF(D782=D781,T781,""))</f>
        <v>5.4</v>
      </c>
      <c r="U782" s="25">
        <f>IFERROR(VLOOKUP($E782,'[5]LOG Data SAP'!$D:$V,18,0)/10,
IF(D782=D781,U781,""))</f>
        <v>3.1</v>
      </c>
      <c r="V782" s="25">
        <f>IFERROR(VLOOKUP($E782,'[5]LOG Data SAP'!$D:$V,19,0)/10,
IF(D782=D781,V781,""))</f>
        <v>15</v>
      </c>
      <c r="W782" s="25">
        <f>IFERROR(VLOOKUP($E782,'[5]LOG Data SAP'!$D:$AO,21,0)/10,
IF(D782=D781,W781,""))</f>
        <v>0</v>
      </c>
      <c r="X782" s="25">
        <f>IFERROR(VLOOKUP($E782,'[5]LOG Data SAP'!$D:$AO,22,0)/10,
IF(D782=D781,X781,""))</f>
        <v>0</v>
      </c>
      <c r="Y782" s="25">
        <f>IFERROR(VLOOKUP($E782,'[5]LOG Data SAP'!$D:$AO,23,0)/10,
IF(D782=D781,Y781,""))</f>
        <v>0</v>
      </c>
      <c r="Z782" s="25">
        <f>IFERROR(VLOOKUP($E782,'[5]LOG Data SAP'!$D:$AO,25,0)/10,
IF(D782=D781,Z781,""))</f>
        <v>37.5</v>
      </c>
      <c r="AA782" s="25">
        <f>IFERROR(VLOOKUP($E782,'[5]LOG Data SAP'!$D:$AO,26,0)/10,
IF(D782=D781,AA781,""))</f>
        <v>22.5</v>
      </c>
      <c r="AB782" s="25">
        <f>IFERROR(VLOOKUP($E782,'[5]LOG Data SAP'!$D:$AO,27,0)/10,
IF(D782=D781,AB781,""))</f>
        <v>15.3</v>
      </c>
      <c r="AC782" s="26">
        <f>IFERROR(VLOOKUP($E782,'[5]LOG Data SAP'!$D:$AO,29,0)/IF(VLOOKUP($E782,'[5]LOG Data SAP'!$D:$AO,30,0)="G",1000,1),
IF(D782=D781,AC781,""))</f>
        <v>0.12076000000000001</v>
      </c>
      <c r="AD782" s="26">
        <f>IFERROR(VLOOKUP($E782,'[5]LOG Data SAP'!$D:$AO,31,0)/IF(VLOOKUP($E782,'[5]LOG Data SAP'!$D:$AO,32,0)="G",1000,1),
IF(D782=D781,AD781,""))</f>
        <v>0</v>
      </c>
      <c r="AE782" s="26">
        <f>IFERROR(VLOOKUP($E782,'[5]LOG Data SAP'!$D:$AO,33,0)/IF(VLOOKUP($E782,'[5]LOG Data SAP'!$D:$AO,34,0)="G",1000,1),
IF(D782=D781,AE781,""))</f>
        <v>6.0430000000000001</v>
      </c>
      <c r="AF782" s="27">
        <f t="shared" si="49"/>
        <v>251.10000000000002</v>
      </c>
      <c r="AG782" s="27" t="str">
        <f t="shared" si="50"/>
        <v/>
      </c>
      <c r="AH782" s="28">
        <f t="shared" si="51"/>
        <v>1.2909375000000001E-2</v>
      </c>
      <c r="AI782" s="18" t="str">
        <f>IFERROR(VLOOKUP(E782,'[5]LOG Data SAP'!$D:$E,2,0),IF(D782=D781,AI781,""))</f>
        <v>NBODY WHT LTN SPF15 100ML</v>
      </c>
      <c r="AJ782" s="20" t="str">
        <f>IFERROR([5]SKU!VI784,IF(D782=D781,AJ781,""))</f>
        <v>89134</v>
      </c>
      <c r="AK782" s="18" t="str">
        <f>VLOOKUP(E782,[5]SKU!I:X,16,FALSE)</f>
        <v>3304.99.30</v>
      </c>
    </row>
    <row r="783" spans="1:37">
      <c r="A783" s="18" t="str">
        <f>[5]SKU!AC785</f>
        <v>Nivea</v>
      </c>
      <c r="B783" s="18" t="str">
        <f>[5]SKU!AE785</f>
        <v>Nivea Body</v>
      </c>
      <c r="C783" s="18" t="str">
        <f>[5]SKU!AJ785</f>
        <v>Body Beauty</v>
      </c>
      <c r="D783" s="18" t="str">
        <f>[5]SKU!G785</f>
        <v>NBO Repair &amp; Protect Lotion 200ml</v>
      </c>
      <c r="E783" s="19" t="str">
        <f>[5]SKU!I785</f>
        <v>98928-04800-42</v>
      </c>
      <c r="F783" s="19" t="str">
        <f>[5]SKU!J785</f>
        <v>98928-04800-42</v>
      </c>
      <c r="G783" s="18" t="str">
        <f>[5]SKU!K785</f>
        <v>NIVEA Extra Bright Repair &amp; Protect SPF15 Body Lotion 190ml</v>
      </c>
      <c r="H783" s="18" t="str">
        <f>IF([5]SKU!L785="R","Regular",
IF([5]SKU!L785="P","Promo",
IF([5]SKU!L785="S","Sample",
IF([5]SKU!L785="V","VAS",""))))</f>
        <v>Regular</v>
      </c>
      <c r="I783" s="18" t="str">
        <f>IF([5]SKU!QC785="A","Active",
IF([5]SKU!QC785="D","Discontinue",
IF([5]SKU!QC785="N","NPD","")))</f>
        <v>Active</v>
      </c>
      <c r="J783" s="18" t="str">
        <f>VLOOKUP(IFERROR(VLOOKUP(E783,'[5]Material Status'!A:I,9,0),""),'[5]Material Status'!U:W,3,0)</f>
        <v>Active</v>
      </c>
      <c r="K783" s="20" t="str">
        <f>IFERROR(VLOOKUP(E783,'[5]LOG Data SAP'!$D:$AO,11,0),
IF(D783=D782,K782,""))</f>
        <v>8999777000318</v>
      </c>
      <c r="L783" s="20" t="str">
        <f>IFERROR(VLOOKUP(E783,'[5]LOG Data SAP'!$D:$AO,13,0),
IF(D783=D782,L782,""))</f>
        <v/>
      </c>
      <c r="M783" s="20" t="str">
        <f>IFERROR(VLOOKUP(E783,'[5]LOG Data SAP'!$D:$AO,15,0),
IF(D783=D782,M782,""))</f>
        <v>8999777009878</v>
      </c>
      <c r="N783" s="21">
        <f>[5]SKU!VH785</f>
        <v>1095</v>
      </c>
      <c r="O783" s="22">
        <f>[5]SKU!VN785</f>
        <v>25550</v>
      </c>
      <c r="P783" s="23">
        <f>[5]SKU!VO785</f>
        <v>45383</v>
      </c>
      <c r="Q783" s="24">
        <f>IFERROR(_xlfn.NUMBERVALUE(VLOOKUP(E783,'[5]LOG Data SAP'!$D:$M,9,0)),
IF(D783=D782,Q782,""))</f>
        <v>0</v>
      </c>
      <c r="R783" s="24">
        <f>IFERROR(_xlfn.NUMBERVALUE(VLOOKUP(E783,'[5]LOG Data SAP'!$D:$M,10,0)),
IF(D783=D782,R782,""))</f>
        <v>24</v>
      </c>
      <c r="S783" s="24">
        <f t="shared" si="48"/>
        <v>0</v>
      </c>
      <c r="T783" s="25">
        <f>IFERROR(VLOOKUP($E783,'[5]LOG Data SAP'!$D:$V,17,0)/10,
IF(D783=D782,T782,""))</f>
        <v>6</v>
      </c>
      <c r="U783" s="25">
        <f>IFERROR(VLOOKUP($E783,'[5]LOG Data SAP'!$D:$V,18,0)/10,
IF(D783=D782,U782,""))</f>
        <v>3.7</v>
      </c>
      <c r="V783" s="25">
        <f>IFERROR(VLOOKUP($E783,'[5]LOG Data SAP'!$D:$V,19,0)/10,
IF(D783=D782,V782,""))</f>
        <v>18</v>
      </c>
      <c r="W783" s="25">
        <f>IFERROR(VLOOKUP($E783,'[5]LOG Data SAP'!$D:$AO,21,0)/10,
IF(D783=D782,W782,""))</f>
        <v>0</v>
      </c>
      <c r="X783" s="25">
        <f>IFERROR(VLOOKUP($E783,'[5]LOG Data SAP'!$D:$AO,22,0)/10,
IF(D783=D782,X782,""))</f>
        <v>0</v>
      </c>
      <c r="Y783" s="25">
        <f>IFERROR(VLOOKUP($E783,'[5]LOG Data SAP'!$D:$AO,23,0)/10,
IF(D783=D782,Y782,""))</f>
        <v>0</v>
      </c>
      <c r="Z783" s="25">
        <f>IFERROR(VLOOKUP($E783,'[5]LOG Data SAP'!$D:$AO,25,0)/10,
IF(D783=D782,Z782,""))</f>
        <v>24.5</v>
      </c>
      <c r="AA783" s="25">
        <f>IFERROR(VLOOKUP($E783,'[5]LOG Data SAP'!$D:$AO,26,0)/10,
IF(D783=D782,AA782,""))</f>
        <v>22.6</v>
      </c>
      <c r="AB783" s="25">
        <f>IFERROR(VLOOKUP($E783,'[5]LOG Data SAP'!$D:$AO,27,0)/10,
IF(D783=D782,AB782,""))</f>
        <v>19.7</v>
      </c>
      <c r="AC783" s="26">
        <f>IFERROR(VLOOKUP($E783,'[5]LOG Data SAP'!$D:$AO,29,0)/IF(VLOOKUP($E783,'[5]LOG Data SAP'!$D:$AO,30,0)="G",1000,1),
IF(D783=D782,AC782,""))</f>
        <v>0.22035099999999999</v>
      </c>
      <c r="AD783" s="26">
        <f>IFERROR(VLOOKUP($E783,'[5]LOG Data SAP'!$D:$AO,31,0)/IF(VLOOKUP($E783,'[5]LOG Data SAP'!$D:$AO,32,0)="G",1000,1),
IF(D783=D782,AD782,""))</f>
        <v>0</v>
      </c>
      <c r="AE783" s="26">
        <f>IFERROR(VLOOKUP($E783,'[5]LOG Data SAP'!$D:$AO,33,0)/IF(VLOOKUP($E783,'[5]LOG Data SAP'!$D:$AO,34,0)="G",1000,1),
IF(D783=D782,AE782,""))</f>
        <v>5.4820000000000002</v>
      </c>
      <c r="AF783" s="27">
        <f t="shared" si="49"/>
        <v>399.6</v>
      </c>
      <c r="AG783" s="27" t="str">
        <f t="shared" si="50"/>
        <v/>
      </c>
      <c r="AH783" s="28">
        <f t="shared" si="51"/>
        <v>1.0907890000000002E-2</v>
      </c>
      <c r="AI783" s="18" t="str">
        <f>IFERROR(VLOOKUP(E783,'[5]LOG Data SAP'!$D:$E,2,0),IF(D783=D782,AI782,""))</f>
        <v>NBODY XTR_BRG RPR&amp;PRT_LTN SPF15 190ML</v>
      </c>
      <c r="AJ783" s="20" t="str">
        <f>IFERROR([5]SKU!VI785,IF(D783=D782,AJ782,""))</f>
        <v>98928</v>
      </c>
      <c r="AK783" s="18" t="str">
        <f>VLOOKUP(E783,[5]SKU!I:X,16,FALSE)</f>
        <v>3304.99.30</v>
      </c>
    </row>
    <row r="784" spans="1:37">
      <c r="A784" s="18" t="str">
        <f>[5]SKU!AC786</f>
        <v>Nivea</v>
      </c>
      <c r="B784" s="18" t="str">
        <f>[5]SKU!AE786</f>
        <v>Nivea Body</v>
      </c>
      <c r="C784" s="18" t="str">
        <f>[5]SKU!AJ786</f>
        <v>Body Beauty</v>
      </c>
      <c r="D784" s="18" t="str">
        <f>[5]SKU!G786</f>
        <v>NBO Repair &amp; Protect Lotion 200ml</v>
      </c>
      <c r="E784" s="19" t="str">
        <f>[5]SKU!I786</f>
        <v>88384-04801-37</v>
      </c>
      <c r="F784" s="19" t="str">
        <f>[5]SKU!J786</f>
        <v>98928-04800-42</v>
      </c>
      <c r="G784" s="18" t="str">
        <f>[5]SKU!K786</f>
        <v>NIVEA Extra White Repair &amp; Protect SPF15 Body Lotion 200ml</v>
      </c>
      <c r="H784" s="18" t="str">
        <f>IF([5]SKU!L786="R","Regular",
IF([5]SKU!L786="P","Promo",
IF([5]SKU!L786="S","Sample",
IF([5]SKU!L786="V","VAS",""))))</f>
        <v>Regular</v>
      </c>
      <c r="I784" s="18" t="str">
        <f>IF([5]SKU!QC786="A","Active",
IF([5]SKU!QC786="D","Discontinue",
IF([5]SKU!QC786="N","NPD","")))</f>
        <v>Active</v>
      </c>
      <c r="J784" s="18" t="str">
        <f>VLOOKUP(IFERROR(VLOOKUP(E784,'[5]Material Status'!A:I,9,0),""),'[5]Material Status'!U:W,3,0)</f>
        <v>Active</v>
      </c>
      <c r="K784" s="20" t="str">
        <f>IFERROR(VLOOKUP(E784,'[5]LOG Data SAP'!$D:$AO,11,0),
IF(D784=D783,K783,""))</f>
        <v>8999777000318</v>
      </c>
      <c r="L784" s="20" t="str">
        <f>IFERROR(VLOOKUP(E784,'[5]LOG Data SAP'!$D:$AO,13,0),
IF(D784=D783,L783,""))</f>
        <v/>
      </c>
      <c r="M784" s="20" t="str">
        <f>IFERROR(VLOOKUP(E784,'[5]LOG Data SAP'!$D:$AO,15,0),
IF(D784=D783,M783,""))</f>
        <v>8999777009878</v>
      </c>
      <c r="N784" s="21">
        <f>[5]SKU!VH786</f>
        <v>1095</v>
      </c>
      <c r="O784" s="22">
        <f>[5]SKU!VN786</f>
        <v>25550</v>
      </c>
      <c r="P784" s="23">
        <f>[5]SKU!VO786</f>
        <v>45383</v>
      </c>
      <c r="Q784" s="24">
        <f>IFERROR(_xlfn.NUMBERVALUE(VLOOKUP(E784,'[5]LOG Data SAP'!$D:$M,9,0)),
IF(D784=D783,Q783,""))</f>
        <v>0</v>
      </c>
      <c r="R784" s="24">
        <f>IFERROR(_xlfn.NUMBERVALUE(VLOOKUP(E784,'[5]LOG Data SAP'!$D:$M,10,0)),
IF(D784=D783,R783,""))</f>
        <v>24</v>
      </c>
      <c r="S784" s="24">
        <f t="shared" si="48"/>
        <v>0</v>
      </c>
      <c r="T784" s="25">
        <f>IFERROR(VLOOKUP($E784,'[5]LOG Data SAP'!$D:$V,17,0)/10,
IF(D784=D783,T783,""))</f>
        <v>6</v>
      </c>
      <c r="U784" s="25">
        <f>IFERROR(VLOOKUP($E784,'[5]LOG Data SAP'!$D:$V,18,0)/10,
IF(D784=D783,U783,""))</f>
        <v>3.7</v>
      </c>
      <c r="V784" s="25">
        <f>IFERROR(VLOOKUP($E784,'[5]LOG Data SAP'!$D:$V,19,0)/10,
IF(D784=D783,V783,""))</f>
        <v>18</v>
      </c>
      <c r="W784" s="25">
        <f>IFERROR(VLOOKUP($E784,'[5]LOG Data SAP'!$D:$AO,21,0)/10,
IF(D784=D783,W783,""))</f>
        <v>0</v>
      </c>
      <c r="X784" s="25">
        <f>IFERROR(VLOOKUP($E784,'[5]LOG Data SAP'!$D:$AO,22,0)/10,
IF(D784=D783,X783,""))</f>
        <v>0</v>
      </c>
      <c r="Y784" s="25">
        <f>IFERROR(VLOOKUP($E784,'[5]LOG Data SAP'!$D:$AO,23,0)/10,
IF(D784=D783,Y783,""))</f>
        <v>0</v>
      </c>
      <c r="Z784" s="25">
        <f>IFERROR(VLOOKUP($E784,'[5]LOG Data SAP'!$D:$AO,25,0)/10,
IF(D784=D783,Z783,""))</f>
        <v>24.5</v>
      </c>
      <c r="AA784" s="25">
        <f>IFERROR(VLOOKUP($E784,'[5]LOG Data SAP'!$D:$AO,26,0)/10,
IF(D784=D783,AA783,""))</f>
        <v>22.6</v>
      </c>
      <c r="AB784" s="25">
        <f>IFERROR(VLOOKUP($E784,'[5]LOG Data SAP'!$D:$AO,27,0)/10,
IF(D784=D783,AB783,""))</f>
        <v>19.7</v>
      </c>
      <c r="AC784" s="26">
        <f>IFERROR(VLOOKUP($E784,'[5]LOG Data SAP'!$D:$AO,29,0)/IF(VLOOKUP($E784,'[5]LOG Data SAP'!$D:$AO,30,0)="G",1000,1),
IF(D784=D783,AC783,""))</f>
        <v>0.22872000000000001</v>
      </c>
      <c r="AD784" s="26">
        <f>IFERROR(VLOOKUP($E784,'[5]LOG Data SAP'!$D:$AO,31,0)/IF(VLOOKUP($E784,'[5]LOG Data SAP'!$D:$AO,32,0)="G",1000,1),
IF(D784=D783,AD783,""))</f>
        <v>0</v>
      </c>
      <c r="AE784" s="26">
        <f>IFERROR(VLOOKUP($E784,'[5]LOG Data SAP'!$D:$AO,33,0)/IF(VLOOKUP($E784,'[5]LOG Data SAP'!$D:$AO,34,0)="G",1000,1),
IF(D784=D783,AE783,""))</f>
        <v>5.6829999999999998</v>
      </c>
      <c r="AF784" s="27">
        <f t="shared" si="49"/>
        <v>399.6</v>
      </c>
      <c r="AG784" s="27" t="str">
        <f t="shared" si="50"/>
        <v/>
      </c>
      <c r="AH784" s="28">
        <f t="shared" si="51"/>
        <v>1.0907890000000002E-2</v>
      </c>
      <c r="AI784" s="18" t="str">
        <f>IFERROR(VLOOKUP(E784,'[5]LOG Data SAP'!$D:$E,2,0),IF(D784=D783,AI783,""))</f>
        <v>NBO RPR&amp;PROTECT LTN 200ML PROMO</v>
      </c>
      <c r="AJ784" s="20" t="str">
        <f>IFERROR([5]SKU!VI786,IF(D784=D783,AJ783,""))</f>
        <v>88384</v>
      </c>
      <c r="AK784" s="18" t="str">
        <f>VLOOKUP(E784,[5]SKU!I:X,16,FALSE)</f>
        <v>3304.99.30</v>
      </c>
    </row>
    <row r="785" spans="1:37">
      <c r="A785" s="18" t="str">
        <f>[5]SKU!AC787</f>
        <v>Nivea</v>
      </c>
      <c r="B785" s="18" t="str">
        <f>[5]SKU!AE787</f>
        <v>Nivea Body</v>
      </c>
      <c r="C785" s="18" t="str">
        <f>[5]SKU!AJ787</f>
        <v>Body Beauty</v>
      </c>
      <c r="D785" s="18" t="str">
        <f>[5]SKU!G787</f>
        <v>NBO Repair &amp; Protect Lotion 200ml</v>
      </c>
      <c r="E785" s="19" t="str">
        <f>[5]SKU!I787</f>
        <v>88384-04800-37</v>
      </c>
      <c r="F785" s="19" t="str">
        <f>[5]SKU!J787</f>
        <v>98928-04800-42</v>
      </c>
      <c r="G785" s="18" t="str">
        <f>[5]SKU!K787</f>
        <v>NBO UV Extra White Firming Body Lotion 200ml</v>
      </c>
      <c r="H785" s="18" t="str">
        <f>IF([5]SKU!L787="R","Regular",
IF([5]SKU!L787="P","Promo",
IF([5]SKU!L787="S","Sample",
IF([5]SKU!L787="V","VAS",""))))</f>
        <v>Regular</v>
      </c>
      <c r="I785" s="18" t="str">
        <f>IF([5]SKU!QC787="A","Active",
IF([5]SKU!QC787="D","Discontinue",
IF([5]SKU!QC787="N","NPD","")))</f>
        <v>Active</v>
      </c>
      <c r="J785" s="18" t="str">
        <f>VLOOKUP(IFERROR(VLOOKUP(E785,'[5]Material Status'!A:I,9,0),""),'[5]Material Status'!U:W,3,0)</f>
        <v>Inactive</v>
      </c>
      <c r="K785" s="20" t="str">
        <f>IFERROR(VLOOKUP(E785,'[5]LOG Data SAP'!$D:$AO,11,0),
IF(D785=D784,K784,""))</f>
        <v>8999777000318</v>
      </c>
      <c r="L785" s="20" t="str">
        <f>IFERROR(VLOOKUP(E785,'[5]LOG Data SAP'!$D:$AO,13,0),
IF(D785=D784,L784,""))</f>
        <v/>
      </c>
      <c r="M785" s="20" t="str">
        <f>IFERROR(VLOOKUP(E785,'[5]LOG Data SAP'!$D:$AO,15,0),
IF(D785=D784,M784,""))</f>
        <v>8999777009878</v>
      </c>
      <c r="N785" s="21">
        <f>[5]SKU!VH787</f>
        <v>1095</v>
      </c>
      <c r="O785" s="22">
        <f>[5]SKU!VN787</f>
        <v>25550</v>
      </c>
      <c r="P785" s="23">
        <f>[5]SKU!VO787</f>
        <v>45383</v>
      </c>
      <c r="Q785" s="24">
        <f>IFERROR(_xlfn.NUMBERVALUE(VLOOKUP(E785,'[5]LOG Data SAP'!$D:$M,9,0)),
IF(D785=D784,Q784,""))</f>
        <v>0</v>
      </c>
      <c r="R785" s="24">
        <f>IFERROR(_xlfn.NUMBERVALUE(VLOOKUP(E785,'[5]LOG Data SAP'!$D:$M,10,0)),
IF(D785=D784,R784,""))</f>
        <v>24</v>
      </c>
      <c r="S785" s="24">
        <f t="shared" si="48"/>
        <v>0</v>
      </c>
      <c r="T785" s="25">
        <f>IFERROR(VLOOKUP($E785,'[5]LOG Data SAP'!$D:$V,17,0)/10,
IF(D785=D784,T784,""))</f>
        <v>6</v>
      </c>
      <c r="U785" s="25">
        <f>IFERROR(VLOOKUP($E785,'[5]LOG Data SAP'!$D:$V,18,0)/10,
IF(D785=D784,U784,""))</f>
        <v>3.7</v>
      </c>
      <c r="V785" s="25">
        <f>IFERROR(VLOOKUP($E785,'[5]LOG Data SAP'!$D:$V,19,0)/10,
IF(D785=D784,V784,""))</f>
        <v>18</v>
      </c>
      <c r="W785" s="25">
        <f>IFERROR(VLOOKUP($E785,'[5]LOG Data SAP'!$D:$AO,21,0)/10,
IF(D785=D784,W784,""))</f>
        <v>0</v>
      </c>
      <c r="X785" s="25">
        <f>IFERROR(VLOOKUP($E785,'[5]LOG Data SAP'!$D:$AO,22,0)/10,
IF(D785=D784,X784,""))</f>
        <v>0</v>
      </c>
      <c r="Y785" s="25">
        <f>IFERROR(VLOOKUP($E785,'[5]LOG Data SAP'!$D:$AO,23,0)/10,
IF(D785=D784,Y784,""))</f>
        <v>0</v>
      </c>
      <c r="Z785" s="25">
        <f>IFERROR(VLOOKUP($E785,'[5]LOG Data SAP'!$D:$AO,25,0)/10,
IF(D785=D784,Z784,""))</f>
        <v>24.5</v>
      </c>
      <c r="AA785" s="25">
        <f>IFERROR(VLOOKUP($E785,'[5]LOG Data SAP'!$D:$AO,26,0)/10,
IF(D785=D784,AA784,""))</f>
        <v>22.6</v>
      </c>
      <c r="AB785" s="25">
        <f>IFERROR(VLOOKUP($E785,'[5]LOG Data SAP'!$D:$AO,27,0)/10,
IF(D785=D784,AB784,""))</f>
        <v>19.7</v>
      </c>
      <c r="AC785" s="26">
        <f>IFERROR(VLOOKUP($E785,'[5]LOG Data SAP'!$D:$AO,29,0)/IF(VLOOKUP($E785,'[5]LOG Data SAP'!$D:$AO,30,0)="G",1000,1),
IF(D785=D784,AC784,""))</f>
        <v>0.22872000000000001</v>
      </c>
      <c r="AD785" s="26">
        <f>IFERROR(VLOOKUP($E785,'[5]LOG Data SAP'!$D:$AO,31,0)/IF(VLOOKUP($E785,'[5]LOG Data SAP'!$D:$AO,32,0)="G",1000,1),
IF(D785=D784,AD784,""))</f>
        <v>0</v>
      </c>
      <c r="AE785" s="26">
        <f>IFERROR(VLOOKUP($E785,'[5]LOG Data SAP'!$D:$AO,33,0)/IF(VLOOKUP($E785,'[5]LOG Data SAP'!$D:$AO,34,0)="G",1000,1),
IF(D785=D784,AE784,""))</f>
        <v>5.6829999999999998</v>
      </c>
      <c r="AF785" s="27">
        <f t="shared" si="49"/>
        <v>399.6</v>
      </c>
      <c r="AG785" s="27" t="str">
        <f t="shared" si="50"/>
        <v/>
      </c>
      <c r="AH785" s="28">
        <f t="shared" si="51"/>
        <v>1.0907890000000002E-2</v>
      </c>
      <c r="AI785" s="18" t="str">
        <f>IFERROR(VLOOKUP(E785,'[5]LOG Data SAP'!$D:$E,2,0),IF(D785=D784,AI784,""))</f>
        <v>NBODY EXT_WHT LTN SPF15 200ML</v>
      </c>
      <c r="AJ785" s="20" t="str">
        <f>IFERROR([5]SKU!VI787,IF(D785=D784,AJ784,""))</f>
        <v>88384</v>
      </c>
      <c r="AK785" s="18" t="str">
        <f>VLOOKUP(E785,[5]SKU!I:X,16,FALSE)</f>
        <v>3304.99.30</v>
      </c>
    </row>
    <row r="786" spans="1:37">
      <c r="A786" s="18" t="str">
        <f>[5]SKU!AC788</f>
        <v>Nivea</v>
      </c>
      <c r="B786" s="18" t="str">
        <f>[5]SKU!AE788</f>
        <v>Nivea Body</v>
      </c>
      <c r="C786" s="18" t="str">
        <f>[5]SKU!AJ788</f>
        <v>Body Beauty</v>
      </c>
      <c r="D786" s="18" t="str">
        <f>[5]SKU!G788</f>
        <v>NBO Repair &amp; Protect Lotion 200ml</v>
      </c>
      <c r="E786" s="19" t="str">
        <f>[5]SKU!I788</f>
        <v>88384-04800-15</v>
      </c>
      <c r="F786" s="19" t="str">
        <f>[5]SKU!J788</f>
        <v>98928-04800-42</v>
      </c>
      <c r="G786" s="18" t="str">
        <f>[5]SKU!K788</f>
        <v>NBO UV Extra White Firming Body Lotion 200ml</v>
      </c>
      <c r="H786" s="18" t="str">
        <f>IF([5]SKU!L788="R","Regular",
IF([5]SKU!L788="P","Promo",
IF([5]SKU!L788="S","Sample",
IF([5]SKU!L788="V","VAS",""))))</f>
        <v>Regular</v>
      </c>
      <c r="I786" s="18" t="str">
        <f>IF([5]SKU!QC788="A","Active",
IF([5]SKU!QC788="D","Discontinue",
IF([5]SKU!QC788="N","NPD","")))</f>
        <v>Active</v>
      </c>
      <c r="J786" s="18" t="str">
        <f>VLOOKUP(IFERROR(VLOOKUP(E786,'[5]Material Status'!A:I,9,0),""),'[5]Material Status'!U:W,3,0)</f>
        <v>Inactive</v>
      </c>
      <c r="K786" s="20" t="str">
        <f>IFERROR(VLOOKUP(E786,'[5]LOG Data SAP'!$D:$AO,11,0),
IF(D786=D785,K785,""))</f>
        <v>8999777000318</v>
      </c>
      <c r="L786" s="20" t="str">
        <f>IFERROR(VLOOKUP(E786,'[5]LOG Data SAP'!$D:$AO,13,0),
IF(D786=D785,L785,""))</f>
        <v/>
      </c>
      <c r="M786" s="20" t="str">
        <f>IFERROR(VLOOKUP(E786,'[5]LOG Data SAP'!$D:$AO,15,0),
IF(D786=D785,M785,""))</f>
        <v>8999777008970</v>
      </c>
      <c r="N786" s="21">
        <f>[5]SKU!VH788</f>
        <v>900</v>
      </c>
      <c r="O786" s="22">
        <f>[5]SKU!VN788</f>
        <v>25550</v>
      </c>
      <c r="P786" s="23">
        <f>[5]SKU!VO788</f>
        <v>45383</v>
      </c>
      <c r="Q786" s="24">
        <f>IFERROR(_xlfn.NUMBERVALUE(VLOOKUP(E786,'[5]LOG Data SAP'!$D:$M,9,0)),
IF(D786=D785,Q785,""))</f>
        <v>0</v>
      </c>
      <c r="R786" s="24">
        <f>IFERROR(_xlfn.NUMBERVALUE(VLOOKUP(E786,'[5]LOG Data SAP'!$D:$M,10,0)),
IF(D786=D785,R785,""))</f>
        <v>24</v>
      </c>
      <c r="S786" s="24">
        <f t="shared" si="48"/>
        <v>0</v>
      </c>
      <c r="T786" s="25">
        <f>IFERROR(VLOOKUP($E786,'[5]LOG Data SAP'!$D:$V,17,0)/10,
IF(D786=D785,T785,""))</f>
        <v>6</v>
      </c>
      <c r="U786" s="25">
        <f>IFERROR(VLOOKUP($E786,'[5]LOG Data SAP'!$D:$V,18,0)/10,
IF(D786=D785,U785,""))</f>
        <v>3.7</v>
      </c>
      <c r="V786" s="25">
        <f>IFERROR(VLOOKUP($E786,'[5]LOG Data SAP'!$D:$V,19,0)/10,
IF(D786=D785,V785,""))</f>
        <v>18</v>
      </c>
      <c r="W786" s="25">
        <f>IFERROR(VLOOKUP($E786,'[5]LOG Data SAP'!$D:$AO,21,0)/10,
IF(D786=D785,W785,""))</f>
        <v>0</v>
      </c>
      <c r="X786" s="25">
        <f>IFERROR(VLOOKUP($E786,'[5]LOG Data SAP'!$D:$AO,22,0)/10,
IF(D786=D785,X785,""))</f>
        <v>0</v>
      </c>
      <c r="Y786" s="25">
        <f>IFERROR(VLOOKUP($E786,'[5]LOG Data SAP'!$D:$AO,23,0)/10,
IF(D786=D785,Y785,""))</f>
        <v>0</v>
      </c>
      <c r="Z786" s="25">
        <f>IFERROR(VLOOKUP($E786,'[5]LOG Data SAP'!$D:$AO,25,0)/10,
IF(D786=D785,Z785,""))</f>
        <v>24.5</v>
      </c>
      <c r="AA786" s="25">
        <f>IFERROR(VLOOKUP($E786,'[5]LOG Data SAP'!$D:$AO,26,0)/10,
IF(D786=D785,AA785,""))</f>
        <v>22.6</v>
      </c>
      <c r="AB786" s="25">
        <f>IFERROR(VLOOKUP($E786,'[5]LOG Data SAP'!$D:$AO,27,0)/10,
IF(D786=D785,AB785,""))</f>
        <v>19.7</v>
      </c>
      <c r="AC786" s="26">
        <f>IFERROR(VLOOKUP($E786,'[5]LOG Data SAP'!$D:$AO,29,0)/IF(VLOOKUP($E786,'[5]LOG Data SAP'!$D:$AO,30,0)="G",1000,1),
IF(D786=D785,AC785,""))</f>
        <v>0.23200000000000001</v>
      </c>
      <c r="AD786" s="26">
        <f>IFERROR(VLOOKUP($E786,'[5]LOG Data SAP'!$D:$AO,31,0)/IF(VLOOKUP($E786,'[5]LOG Data SAP'!$D:$AO,32,0)="G",1000,1),
IF(D786=D785,AD785,""))</f>
        <v>0</v>
      </c>
      <c r="AE786" s="26">
        <f>IFERROR(VLOOKUP($E786,'[5]LOG Data SAP'!$D:$AO,33,0)/IF(VLOOKUP($E786,'[5]LOG Data SAP'!$D:$AO,34,0)="G",1000,1),
IF(D786=D785,AE785,""))</f>
        <v>5.7359999999999998</v>
      </c>
      <c r="AF786" s="27">
        <f t="shared" si="49"/>
        <v>399.6</v>
      </c>
      <c r="AG786" s="27" t="str">
        <f t="shared" si="50"/>
        <v/>
      </c>
      <c r="AH786" s="28">
        <f t="shared" si="51"/>
        <v>1.0907890000000002E-2</v>
      </c>
      <c r="AI786" s="18" t="str">
        <f>IFERROR(VLOOKUP(E786,'[5]LOG Data SAP'!$D:$E,2,0),IF(D786=D785,AI785,""))</f>
        <v>NBODY EXT_WHT LTN SPF15 200ML</v>
      </c>
      <c r="AJ786" s="20" t="str">
        <f>IFERROR([5]SKU!VI788,IF(D786=D785,AJ785,""))</f>
        <v>88384</v>
      </c>
      <c r="AK786" s="18" t="str">
        <f>VLOOKUP(E786,[5]SKU!I:X,16,FALSE)</f>
        <v>3304.99.30</v>
      </c>
    </row>
    <row r="787" spans="1:37">
      <c r="A787" s="18" t="str">
        <f>[5]SKU!AC789</f>
        <v>Nivea</v>
      </c>
      <c r="B787" s="18" t="str">
        <f>[5]SKU!AE789</f>
        <v>Nivea Body</v>
      </c>
      <c r="C787" s="18" t="str">
        <f>[5]SKU!AJ789</f>
        <v>Body Beauty</v>
      </c>
      <c r="D787" s="18" t="str">
        <f>[5]SKU!G789</f>
        <v>NBO Repair &amp; Protect Lotion 200ml</v>
      </c>
      <c r="E787" s="19" t="str">
        <f>[5]SKU!I789</f>
        <v>89135-04800-13</v>
      </c>
      <c r="F787" s="19" t="str">
        <f>[5]SKU!J789</f>
        <v>98928-04800-42</v>
      </c>
      <c r="G787" s="18" t="str">
        <f>[5]SKU!K789</f>
        <v>NBO UV Extra Whitening SPF 15 200ml (Flagship)</v>
      </c>
      <c r="H787" s="18" t="str">
        <f>IF([5]SKU!L789="R","Regular",
IF([5]SKU!L789="P","Promo",
IF([5]SKU!L789="S","Sample",
IF([5]SKU!L789="V","VAS",""))))</f>
        <v>Regular</v>
      </c>
      <c r="I787" s="18" t="str">
        <f>IF([5]SKU!QC789="A","Active",
IF([5]SKU!QC789="D","Discontinue",
IF([5]SKU!QC789="N","NPD","")))</f>
        <v>Active</v>
      </c>
      <c r="J787" s="18" t="str">
        <f>VLOOKUP(IFERROR(VLOOKUP(E787,'[5]Material Status'!A:I,9,0),""),'[5]Material Status'!U:W,3,0)</f>
        <v>Inactive</v>
      </c>
      <c r="K787" s="20" t="str">
        <f>IFERROR(VLOOKUP(E787,'[5]LOG Data SAP'!$D:$AO,11,0),
IF(D787=D786,K786,""))</f>
        <v/>
      </c>
      <c r="L787" s="20" t="str">
        <f>IFERROR(VLOOKUP(E787,'[5]LOG Data SAP'!$D:$AO,13,0),
IF(D787=D786,L786,""))</f>
        <v/>
      </c>
      <c r="M787" s="20" t="str">
        <f>IFERROR(VLOOKUP(E787,'[5]LOG Data SAP'!$D:$AO,15,0),
IF(D787=D786,M786,""))</f>
        <v/>
      </c>
      <c r="N787" s="21">
        <f>[5]SKU!VH789</f>
        <v>900</v>
      </c>
      <c r="O787" s="22">
        <f>[5]SKU!VN789</f>
        <v>25550</v>
      </c>
      <c r="P787" s="23">
        <f>[5]SKU!VO789</f>
        <v>45383</v>
      </c>
      <c r="Q787" s="24">
        <f>IFERROR(_xlfn.NUMBERVALUE(VLOOKUP(E787,'[5]LOG Data SAP'!$D:$M,9,0)),
IF(D787=D786,Q786,""))</f>
        <v>3</v>
      </c>
      <c r="R787" s="24">
        <f>IFERROR(_xlfn.NUMBERVALUE(VLOOKUP(E787,'[5]LOG Data SAP'!$D:$M,10,0)),
IF(D787=D786,R786,""))</f>
        <v>24</v>
      </c>
      <c r="S787" s="24">
        <f t="shared" si="48"/>
        <v>8</v>
      </c>
      <c r="T787" s="25">
        <f>IFERROR(VLOOKUP($E787,'[5]LOG Data SAP'!$D:$V,17,0)/10,
IF(D787=D786,T786,""))</f>
        <v>6</v>
      </c>
      <c r="U787" s="25">
        <f>IFERROR(VLOOKUP($E787,'[5]LOG Data SAP'!$D:$V,18,0)/10,
IF(D787=D786,U786,""))</f>
        <v>3.7</v>
      </c>
      <c r="V787" s="25">
        <f>IFERROR(VLOOKUP($E787,'[5]LOG Data SAP'!$D:$V,19,0)/10,
IF(D787=D786,V786,""))</f>
        <v>18</v>
      </c>
      <c r="W787" s="25">
        <f>IFERROR(VLOOKUP($E787,'[5]LOG Data SAP'!$D:$AO,21,0)/10,
IF(D787=D786,W786,""))</f>
        <v>0</v>
      </c>
      <c r="X787" s="25">
        <f>IFERROR(VLOOKUP($E787,'[5]LOG Data SAP'!$D:$AO,22,0)/10,
IF(D787=D786,X786,""))</f>
        <v>0</v>
      </c>
      <c r="Y787" s="25">
        <f>IFERROR(VLOOKUP($E787,'[5]LOG Data SAP'!$D:$AO,23,0)/10,
IF(D787=D786,Y786,""))</f>
        <v>0</v>
      </c>
      <c r="Z787" s="25">
        <f>IFERROR(VLOOKUP($E787,'[5]LOG Data SAP'!$D:$AO,25,0)/10,
IF(D787=D786,Z786,""))</f>
        <v>23.9</v>
      </c>
      <c r="AA787" s="25">
        <f>IFERROR(VLOOKUP($E787,'[5]LOG Data SAP'!$D:$AO,26,0)/10,
IF(D787=D786,AA786,""))</f>
        <v>22</v>
      </c>
      <c r="AB787" s="25">
        <f>IFERROR(VLOOKUP($E787,'[5]LOG Data SAP'!$D:$AO,27,0)/10,
IF(D787=D786,AB786,""))</f>
        <v>18.5</v>
      </c>
      <c r="AC787" s="26">
        <f>IFERROR(VLOOKUP($E787,'[5]LOG Data SAP'!$D:$AO,29,0)/IF(VLOOKUP($E787,'[5]LOG Data SAP'!$D:$AO,30,0)="G",1000,1),
IF(D787=D786,AC786,""))</f>
        <v>0.23203000000000001</v>
      </c>
      <c r="AD787" s="26">
        <f>IFERROR(VLOOKUP($E787,'[5]LOG Data SAP'!$D:$AO,31,0)/IF(VLOOKUP($E787,'[5]LOG Data SAP'!$D:$AO,32,0)="G",1000,1),
IF(D787=D786,AD786,""))</f>
        <v>0</v>
      </c>
      <c r="AE787" s="26">
        <f>IFERROR(VLOOKUP($E787,'[5]LOG Data SAP'!$D:$AO,33,0)/IF(VLOOKUP($E787,'[5]LOG Data SAP'!$D:$AO,34,0)="G",1000,1),
IF(D787=D786,AE786,""))</f>
        <v>5.7619999999999996</v>
      </c>
      <c r="AF787" s="27">
        <f t="shared" si="49"/>
        <v>399.6</v>
      </c>
      <c r="AG787" s="27" t="str">
        <f t="shared" si="50"/>
        <v/>
      </c>
      <c r="AH787" s="28">
        <f t="shared" si="51"/>
        <v>9.7272999999999995E-3</v>
      </c>
      <c r="AI787" s="18" t="str">
        <f>IFERROR(VLOOKUP(E787,'[5]LOG Data SAP'!$D:$E,2,0),IF(D787=D786,AI786,""))</f>
        <v>NBODY WHT LTN SPF15 200ML</v>
      </c>
      <c r="AJ787" s="20" t="str">
        <f>IFERROR([5]SKU!VI789,IF(D787=D786,AJ786,""))</f>
        <v>89135</v>
      </c>
      <c r="AK787" s="18" t="str">
        <f>VLOOKUP(E787,[5]SKU!I:X,16,FALSE)</f>
        <v>3304.99.30</v>
      </c>
    </row>
    <row r="788" spans="1:37">
      <c r="A788" s="18" t="str">
        <f>[5]SKU!AC790</f>
        <v>Nivea</v>
      </c>
      <c r="B788" s="18" t="str">
        <f>[5]SKU!AE790</f>
        <v>Nivea Body</v>
      </c>
      <c r="C788" s="18" t="str">
        <f>[5]SKU!AJ790</f>
        <v>Body Beauty</v>
      </c>
      <c r="D788" s="18" t="str">
        <f>[5]SKU!G790</f>
        <v>NBO Repair &amp; Protect Lotion 200ml</v>
      </c>
      <c r="E788" s="19" t="str">
        <f>[5]SKU!I790</f>
        <v>48332-00067-00</v>
      </c>
      <c r="F788" s="19" t="str">
        <f>[5]SKU!J790</f>
        <v>98928-04800-42</v>
      </c>
      <c r="G788" s="18" t="str">
        <f>[5]SKU!K790</f>
        <v>NBO UV Extra Whitening SPF 15 250ml (Flagship)</v>
      </c>
      <c r="H788" s="18" t="str">
        <f>IF([5]SKU!L790="R","Regular",
IF([5]SKU!L790="P","Promo",
IF([5]SKU!L790="S","Sample",
IF([5]SKU!L790="V","VAS",""))))</f>
        <v>Regular</v>
      </c>
      <c r="I788" s="18" t="str">
        <f>IF([5]SKU!QC790="A","Active",
IF([5]SKU!QC790="D","Discontinue",
IF([5]SKU!QC790="N","NPD","")))</f>
        <v>Active</v>
      </c>
      <c r="J788" s="18" t="str">
        <f>VLOOKUP(IFERROR(VLOOKUP(E788,'[5]Material Status'!A:I,9,0),""),'[5]Material Status'!U:W,3,0)</f>
        <v>Inactive</v>
      </c>
      <c r="K788" s="20" t="str">
        <f>IFERROR(VLOOKUP(E788,'[5]LOG Data SAP'!$D:$AO,11,0),
IF(D788=D787,K787,""))</f>
        <v/>
      </c>
      <c r="L788" s="20" t="str">
        <f>IFERROR(VLOOKUP(E788,'[5]LOG Data SAP'!$D:$AO,13,0),
IF(D788=D787,L787,""))</f>
        <v/>
      </c>
      <c r="M788" s="20" t="str">
        <f>IFERROR(VLOOKUP(E788,'[5]LOG Data SAP'!$D:$AO,15,0),
IF(D788=D787,M787,""))</f>
        <v/>
      </c>
      <c r="N788" s="21">
        <f>[5]SKU!VH790</f>
        <v>1095</v>
      </c>
      <c r="O788" s="22">
        <f>[5]SKU!VN790</f>
        <v>21700</v>
      </c>
      <c r="P788" s="23">
        <f>[5]SKU!VO790</f>
        <v>43100</v>
      </c>
      <c r="Q788" s="24">
        <f>IFERROR(_xlfn.NUMBERVALUE(VLOOKUP(E788,'[5]LOG Data SAP'!$D:$M,9,0)),
IF(D788=D787,Q787,""))</f>
        <v>3</v>
      </c>
      <c r="R788" s="24">
        <f>IFERROR(_xlfn.NUMBERVALUE(VLOOKUP(E788,'[5]LOG Data SAP'!$D:$M,10,0)),
IF(D788=D787,R787,""))</f>
        <v>24</v>
      </c>
      <c r="S788" s="24">
        <f t="shared" si="48"/>
        <v>8</v>
      </c>
      <c r="T788" s="25">
        <f>IFERROR(VLOOKUP($E788,'[5]LOG Data SAP'!$D:$V,17,0)/10,
IF(D788=D787,T787,""))</f>
        <v>6</v>
      </c>
      <c r="U788" s="25">
        <f>IFERROR(VLOOKUP($E788,'[5]LOG Data SAP'!$D:$V,18,0)/10,
IF(D788=D787,U787,""))</f>
        <v>3.7</v>
      </c>
      <c r="V788" s="25">
        <f>IFERROR(VLOOKUP($E788,'[5]LOG Data SAP'!$D:$V,19,0)/10,
IF(D788=D787,V787,""))</f>
        <v>18</v>
      </c>
      <c r="W788" s="25">
        <f>IFERROR(VLOOKUP($E788,'[5]LOG Data SAP'!$D:$AO,21,0)/10,
IF(D788=D787,W787,""))</f>
        <v>0</v>
      </c>
      <c r="X788" s="25">
        <f>IFERROR(VLOOKUP($E788,'[5]LOG Data SAP'!$D:$AO,22,0)/10,
IF(D788=D787,X787,""))</f>
        <v>0</v>
      </c>
      <c r="Y788" s="25">
        <f>IFERROR(VLOOKUP($E788,'[5]LOG Data SAP'!$D:$AO,23,0)/10,
IF(D788=D787,Y787,""))</f>
        <v>0</v>
      </c>
      <c r="Z788" s="25">
        <f>IFERROR(VLOOKUP($E788,'[5]LOG Data SAP'!$D:$AO,25,0)/10,
IF(D788=D787,Z787,""))</f>
        <v>23.9</v>
      </c>
      <c r="AA788" s="25">
        <f>IFERROR(VLOOKUP($E788,'[5]LOG Data SAP'!$D:$AO,26,0)/10,
IF(D788=D787,AA787,""))</f>
        <v>22</v>
      </c>
      <c r="AB788" s="25">
        <f>IFERROR(VLOOKUP($E788,'[5]LOG Data SAP'!$D:$AO,27,0)/10,
IF(D788=D787,AB787,""))</f>
        <v>18.5</v>
      </c>
      <c r="AC788" s="26">
        <f>IFERROR(VLOOKUP($E788,'[5]LOG Data SAP'!$D:$AO,29,0)/IF(VLOOKUP($E788,'[5]LOG Data SAP'!$D:$AO,30,0)="G",1000,1),
IF(D788=D787,AC787,""))</f>
        <v>0.23203000000000001</v>
      </c>
      <c r="AD788" s="26">
        <f>IFERROR(VLOOKUP($E788,'[5]LOG Data SAP'!$D:$AO,31,0)/IF(VLOOKUP($E788,'[5]LOG Data SAP'!$D:$AO,32,0)="G",1000,1),
IF(D788=D787,AD787,""))</f>
        <v>0</v>
      </c>
      <c r="AE788" s="26">
        <f>IFERROR(VLOOKUP($E788,'[5]LOG Data SAP'!$D:$AO,33,0)/IF(VLOOKUP($E788,'[5]LOG Data SAP'!$D:$AO,34,0)="G",1000,1),
IF(D788=D787,AE787,""))</f>
        <v>5.7619999999999996</v>
      </c>
      <c r="AF788" s="27">
        <f t="shared" si="49"/>
        <v>399.6</v>
      </c>
      <c r="AG788" s="27" t="str">
        <f t="shared" si="50"/>
        <v/>
      </c>
      <c r="AH788" s="28">
        <f t="shared" si="51"/>
        <v>9.7272999999999995E-3</v>
      </c>
      <c r="AI788" s="18" t="str">
        <f>IFERROR(VLOOKUP(E788,'[5]LOG Data SAP'!$D:$E,2,0),IF(D788=D787,AI787,""))</f>
        <v>NBODY WHT LTN SPF15 200ML</v>
      </c>
      <c r="AJ788" s="20" t="str">
        <f>IFERROR([5]SKU!VI790,IF(D788=D787,AJ787,""))</f>
        <v>89135</v>
      </c>
      <c r="AK788" s="18" t="str">
        <f>VLOOKUP(E788,[5]SKU!I:X,16,FALSE)</f>
        <v>3304.99.30</v>
      </c>
    </row>
    <row r="789" spans="1:37">
      <c r="A789" s="18" t="str">
        <f>[5]SKU!AC791</f>
        <v>Nivea</v>
      </c>
      <c r="B789" s="18" t="str">
        <f>[5]SKU!AE791</f>
        <v>Nivea Body</v>
      </c>
      <c r="C789" s="18" t="str">
        <f>[5]SKU!AJ791</f>
        <v>Body Beauty</v>
      </c>
      <c r="D789" s="18" t="str">
        <f>[5]SKU!G791</f>
        <v>NBO Repair &amp; Protect Lotion 200ml</v>
      </c>
      <c r="E789" s="19" t="str">
        <f>[5]SKU!I791</f>
        <v>81852-04800-85</v>
      </c>
      <c r="F789" s="19" t="str">
        <f>[5]SKU!J791</f>
        <v>98928-04800-42</v>
      </c>
      <c r="G789" s="18" t="str">
        <f>[5]SKU!K791</f>
        <v>NBO Lot UV Extra Whitening Hyd 250ml</v>
      </c>
      <c r="H789" s="18" t="str">
        <f>IF([5]SKU!L791="R","Regular",
IF([5]SKU!L791="P","Promo",
IF([5]SKU!L791="S","Sample",
IF([5]SKU!L791="V","VAS",""))))</f>
        <v>Regular</v>
      </c>
      <c r="I789" s="18" t="str">
        <f>IF([5]SKU!QC791="A","Active",
IF([5]SKU!QC791="D","Discontinue",
IF([5]SKU!QC791="N","NPD","")))</f>
        <v>Active</v>
      </c>
      <c r="J789" s="18" t="str">
        <f>VLOOKUP(IFERROR(VLOOKUP(E789,'[5]Material Status'!A:I,9,0),""),'[5]Material Status'!U:W,3,0)</f>
        <v>Inactive</v>
      </c>
      <c r="K789" s="20" t="str">
        <f>IFERROR(VLOOKUP(E789,'[5]LOG Data SAP'!$D:$AO,11,0),
IF(D789=D788,K788,""))</f>
        <v/>
      </c>
      <c r="L789" s="20" t="str">
        <f>IFERROR(VLOOKUP(E789,'[5]LOG Data SAP'!$D:$AO,13,0),
IF(D789=D788,L788,""))</f>
        <v/>
      </c>
      <c r="M789" s="20" t="str">
        <f>IFERROR(VLOOKUP(E789,'[5]LOG Data SAP'!$D:$AO,15,0),
IF(D789=D788,M788,""))</f>
        <v/>
      </c>
      <c r="N789" s="21">
        <f>[5]SKU!VH791</f>
        <v>1095</v>
      </c>
      <c r="O789" s="22">
        <f>[5]SKU!VN791</f>
        <v>19750</v>
      </c>
      <c r="P789" s="23">
        <f>[5]SKU!VO791</f>
        <v>43100</v>
      </c>
      <c r="Q789" s="24">
        <f>IFERROR(_xlfn.NUMBERVALUE(VLOOKUP(E789,'[5]LOG Data SAP'!$D:$M,9,0)),
IF(D789=D788,Q788,""))</f>
        <v>3</v>
      </c>
      <c r="R789" s="24">
        <f>IFERROR(_xlfn.NUMBERVALUE(VLOOKUP(E789,'[5]LOG Data SAP'!$D:$M,10,0)),
IF(D789=D788,R788,""))</f>
        <v>24</v>
      </c>
      <c r="S789" s="24">
        <f t="shared" si="48"/>
        <v>8</v>
      </c>
      <c r="T789" s="25">
        <f>IFERROR(VLOOKUP($E789,'[5]LOG Data SAP'!$D:$V,17,0)/10,
IF(D789=D788,T788,""))</f>
        <v>6</v>
      </c>
      <c r="U789" s="25">
        <f>IFERROR(VLOOKUP($E789,'[5]LOG Data SAP'!$D:$V,18,0)/10,
IF(D789=D788,U788,""))</f>
        <v>3.7</v>
      </c>
      <c r="V789" s="25">
        <f>IFERROR(VLOOKUP($E789,'[5]LOG Data SAP'!$D:$V,19,0)/10,
IF(D789=D788,V788,""))</f>
        <v>18</v>
      </c>
      <c r="W789" s="25">
        <f>IFERROR(VLOOKUP($E789,'[5]LOG Data SAP'!$D:$AO,21,0)/10,
IF(D789=D788,W788,""))</f>
        <v>0</v>
      </c>
      <c r="X789" s="25">
        <f>IFERROR(VLOOKUP($E789,'[5]LOG Data SAP'!$D:$AO,22,0)/10,
IF(D789=D788,X788,""))</f>
        <v>0</v>
      </c>
      <c r="Y789" s="25">
        <f>IFERROR(VLOOKUP($E789,'[5]LOG Data SAP'!$D:$AO,23,0)/10,
IF(D789=D788,Y788,""))</f>
        <v>0</v>
      </c>
      <c r="Z789" s="25">
        <f>IFERROR(VLOOKUP($E789,'[5]LOG Data SAP'!$D:$AO,25,0)/10,
IF(D789=D788,Z788,""))</f>
        <v>23.9</v>
      </c>
      <c r="AA789" s="25">
        <f>IFERROR(VLOOKUP($E789,'[5]LOG Data SAP'!$D:$AO,26,0)/10,
IF(D789=D788,AA788,""))</f>
        <v>22</v>
      </c>
      <c r="AB789" s="25">
        <f>IFERROR(VLOOKUP($E789,'[5]LOG Data SAP'!$D:$AO,27,0)/10,
IF(D789=D788,AB788,""))</f>
        <v>18.5</v>
      </c>
      <c r="AC789" s="26">
        <f>IFERROR(VLOOKUP($E789,'[5]LOG Data SAP'!$D:$AO,29,0)/IF(VLOOKUP($E789,'[5]LOG Data SAP'!$D:$AO,30,0)="G",1000,1),
IF(D789=D788,AC788,""))</f>
        <v>0.23203000000000001</v>
      </c>
      <c r="AD789" s="26">
        <f>IFERROR(VLOOKUP($E789,'[5]LOG Data SAP'!$D:$AO,31,0)/IF(VLOOKUP($E789,'[5]LOG Data SAP'!$D:$AO,32,0)="G",1000,1),
IF(D789=D788,AD788,""))</f>
        <v>0</v>
      </c>
      <c r="AE789" s="26">
        <f>IFERROR(VLOOKUP($E789,'[5]LOG Data SAP'!$D:$AO,33,0)/IF(VLOOKUP($E789,'[5]LOG Data SAP'!$D:$AO,34,0)="G",1000,1),
IF(D789=D788,AE788,""))</f>
        <v>5.7619999999999996</v>
      </c>
      <c r="AF789" s="27">
        <f t="shared" si="49"/>
        <v>399.6</v>
      </c>
      <c r="AG789" s="27" t="str">
        <f t="shared" si="50"/>
        <v/>
      </c>
      <c r="AH789" s="28">
        <f t="shared" si="51"/>
        <v>9.7272999999999995E-3</v>
      </c>
      <c r="AI789" s="18" t="str">
        <f>IFERROR(VLOOKUP(E789,'[5]LOG Data SAP'!$D:$E,2,0),IF(D789=D788,AI788,""))</f>
        <v>NBODY WHT LTN SPF15 200ML</v>
      </c>
      <c r="AJ789" s="20" t="str">
        <f>IFERROR([5]SKU!VI791,IF(D789=D788,AJ788,""))</f>
        <v>89135</v>
      </c>
      <c r="AK789" s="18" t="str">
        <f>VLOOKUP(E789,[5]SKU!I:X,16,FALSE)</f>
        <v>3304.99.30</v>
      </c>
    </row>
    <row r="790" spans="1:37">
      <c r="A790" s="18" t="str">
        <f>[5]SKU!AC792</f>
        <v>Nivea</v>
      </c>
      <c r="B790" s="18" t="str">
        <f>[5]SKU!AE792</f>
        <v>Nivea Body</v>
      </c>
      <c r="C790" s="18" t="str">
        <f>[5]SKU!AJ792</f>
        <v>Body Beauty</v>
      </c>
      <c r="D790" s="18" t="str">
        <f>[5]SKU!G792</f>
        <v>NBO Repair &amp; Protect Lotion 200ml</v>
      </c>
      <c r="E790" s="19" t="str">
        <f>[5]SKU!I792</f>
        <v>81854-04800-85</v>
      </c>
      <c r="F790" s="19" t="str">
        <f>[5]SKU!J792</f>
        <v>98928-04800-42</v>
      </c>
      <c r="G790" s="18" t="str">
        <f>[5]SKU!K792</f>
        <v>NBO Lot UV Extra Whitening Hyd 200ml</v>
      </c>
      <c r="H790" s="18" t="str">
        <f>IF([5]SKU!L792="R","Regular",
IF([5]SKU!L792="P","Promo",
IF([5]SKU!L792="S","Sample",
IF([5]SKU!L792="V","VAS",""))))</f>
        <v>Regular</v>
      </c>
      <c r="I790" s="18" t="str">
        <f>IF([5]SKU!QC792="A","Active",
IF([5]SKU!QC792="D","Discontinue",
IF([5]SKU!QC792="N","NPD","")))</f>
        <v>Active</v>
      </c>
      <c r="J790" s="18" t="str">
        <f>VLOOKUP(IFERROR(VLOOKUP(E790,'[5]Material Status'!A:I,9,0),""),'[5]Material Status'!U:W,3,0)</f>
        <v>Inactive</v>
      </c>
      <c r="K790" s="20" t="str">
        <f>IFERROR(VLOOKUP(E790,'[5]LOG Data SAP'!$D:$AO,11,0),
IF(D790=D789,K789,""))</f>
        <v/>
      </c>
      <c r="L790" s="20" t="str">
        <f>IFERROR(VLOOKUP(E790,'[5]LOG Data SAP'!$D:$AO,13,0),
IF(D790=D789,L789,""))</f>
        <v/>
      </c>
      <c r="M790" s="20" t="str">
        <f>IFERROR(VLOOKUP(E790,'[5]LOG Data SAP'!$D:$AO,15,0),
IF(D790=D789,M789,""))</f>
        <v/>
      </c>
      <c r="N790" s="21">
        <f>[5]SKU!VH792</f>
        <v>1095</v>
      </c>
      <c r="O790" s="22">
        <f>[5]SKU!VN792</f>
        <v>19750</v>
      </c>
      <c r="P790" s="23">
        <f>[5]SKU!VO792</f>
        <v>43100</v>
      </c>
      <c r="Q790" s="24">
        <f>IFERROR(_xlfn.NUMBERVALUE(VLOOKUP(E790,'[5]LOG Data SAP'!$D:$M,9,0)),
IF(D790=D789,Q789,""))</f>
        <v>3</v>
      </c>
      <c r="R790" s="24">
        <f>IFERROR(_xlfn.NUMBERVALUE(VLOOKUP(E790,'[5]LOG Data SAP'!$D:$M,10,0)),
IF(D790=D789,R789,""))</f>
        <v>24</v>
      </c>
      <c r="S790" s="24">
        <f t="shared" si="48"/>
        <v>8</v>
      </c>
      <c r="T790" s="25">
        <f>IFERROR(VLOOKUP($E790,'[5]LOG Data SAP'!$D:$V,17,0)/10,
IF(D790=D789,T789,""))</f>
        <v>6</v>
      </c>
      <c r="U790" s="25">
        <f>IFERROR(VLOOKUP($E790,'[5]LOG Data SAP'!$D:$V,18,0)/10,
IF(D790=D789,U789,""))</f>
        <v>3.7</v>
      </c>
      <c r="V790" s="25">
        <f>IFERROR(VLOOKUP($E790,'[5]LOG Data SAP'!$D:$V,19,0)/10,
IF(D790=D789,V789,""))</f>
        <v>18</v>
      </c>
      <c r="W790" s="25">
        <f>IFERROR(VLOOKUP($E790,'[5]LOG Data SAP'!$D:$AO,21,0)/10,
IF(D790=D789,W789,""))</f>
        <v>0</v>
      </c>
      <c r="X790" s="25">
        <f>IFERROR(VLOOKUP($E790,'[5]LOG Data SAP'!$D:$AO,22,0)/10,
IF(D790=D789,X789,""))</f>
        <v>0</v>
      </c>
      <c r="Y790" s="25">
        <f>IFERROR(VLOOKUP($E790,'[5]LOG Data SAP'!$D:$AO,23,0)/10,
IF(D790=D789,Y789,""))</f>
        <v>0</v>
      </c>
      <c r="Z790" s="25">
        <f>IFERROR(VLOOKUP($E790,'[5]LOG Data SAP'!$D:$AO,25,0)/10,
IF(D790=D789,Z789,""))</f>
        <v>23.9</v>
      </c>
      <c r="AA790" s="25">
        <f>IFERROR(VLOOKUP($E790,'[5]LOG Data SAP'!$D:$AO,26,0)/10,
IF(D790=D789,AA789,""))</f>
        <v>22</v>
      </c>
      <c r="AB790" s="25">
        <f>IFERROR(VLOOKUP($E790,'[5]LOG Data SAP'!$D:$AO,27,0)/10,
IF(D790=D789,AB789,""))</f>
        <v>18.5</v>
      </c>
      <c r="AC790" s="26">
        <f>IFERROR(VLOOKUP($E790,'[5]LOG Data SAP'!$D:$AO,29,0)/IF(VLOOKUP($E790,'[5]LOG Data SAP'!$D:$AO,30,0)="G",1000,1),
IF(D790=D789,AC789,""))</f>
        <v>0.23203000000000001</v>
      </c>
      <c r="AD790" s="26">
        <f>IFERROR(VLOOKUP($E790,'[5]LOG Data SAP'!$D:$AO,31,0)/IF(VLOOKUP($E790,'[5]LOG Data SAP'!$D:$AO,32,0)="G",1000,1),
IF(D790=D789,AD789,""))</f>
        <v>0</v>
      </c>
      <c r="AE790" s="26">
        <f>IFERROR(VLOOKUP($E790,'[5]LOG Data SAP'!$D:$AO,33,0)/IF(VLOOKUP($E790,'[5]LOG Data SAP'!$D:$AO,34,0)="G",1000,1),
IF(D790=D789,AE789,""))</f>
        <v>5.7619999999999996</v>
      </c>
      <c r="AF790" s="27">
        <f t="shared" si="49"/>
        <v>399.6</v>
      </c>
      <c r="AG790" s="27" t="str">
        <f t="shared" si="50"/>
        <v/>
      </c>
      <c r="AH790" s="28">
        <f t="shared" si="51"/>
        <v>9.7272999999999995E-3</v>
      </c>
      <c r="AI790" s="18" t="str">
        <f>IFERROR(VLOOKUP(E790,'[5]LOG Data SAP'!$D:$E,2,0),IF(D790=D789,AI789,""))</f>
        <v>NBODY WHT LTN SPF15 200ML</v>
      </c>
      <c r="AJ790" s="20" t="str">
        <f>IFERROR([5]SKU!VI792,IF(D790=D789,AJ789,""))</f>
        <v>89135</v>
      </c>
      <c r="AK790" s="18" t="str">
        <f>VLOOKUP(E790,[5]SKU!I:X,16,FALSE)</f>
        <v>3304.99.30</v>
      </c>
    </row>
    <row r="791" spans="1:37">
      <c r="A791" s="18" t="str">
        <f>[5]SKU!AC793</f>
        <v>Nivea</v>
      </c>
      <c r="B791" s="18" t="str">
        <f>[5]SKU!AE793</f>
        <v>Nivea Body</v>
      </c>
      <c r="C791" s="18" t="str">
        <f>[5]SKU!AJ793</f>
        <v>Body Beauty</v>
      </c>
      <c r="D791" s="18" t="str">
        <f>[5]SKU!G793</f>
        <v>NBO Repair &amp; Protect Lotion 200ml</v>
      </c>
      <c r="E791" s="19" t="str">
        <f>[5]SKU!I793</f>
        <v>81852-04801-85</v>
      </c>
      <c r="F791" s="19" t="str">
        <f>[5]SKU!J793</f>
        <v>98928-04800-42</v>
      </c>
      <c r="G791" s="18" t="str">
        <f>[5]SKU!K793</f>
        <v>NBO UV Extra Wht 250ml Hyd - MTI</v>
      </c>
      <c r="H791" s="18" t="str">
        <f>IF([5]SKU!L793="R","Regular",
IF([5]SKU!L793="P","Promo",
IF([5]SKU!L793="S","Sample",
IF([5]SKU!L793="V","VAS",""))))</f>
        <v>Promo</v>
      </c>
      <c r="I791" s="18" t="str">
        <f>IF([5]SKU!QC793="A","Active",
IF([5]SKU!QC793="D","Discontinue",
IF([5]SKU!QC793="N","NPD","")))</f>
        <v>Active</v>
      </c>
      <c r="J791" s="18" t="str">
        <f>VLOOKUP(IFERROR(VLOOKUP(E791,'[5]Material Status'!A:I,9,0),""),'[5]Material Status'!U:W,3,0)</f>
        <v>Inactive</v>
      </c>
      <c r="K791" s="20" t="str">
        <f>IFERROR(VLOOKUP(E791,'[5]LOG Data SAP'!$D:$AO,11,0),
IF(D791=D790,K790,""))</f>
        <v/>
      </c>
      <c r="L791" s="20" t="str">
        <f>IFERROR(VLOOKUP(E791,'[5]LOG Data SAP'!$D:$AO,13,0),
IF(D791=D790,L790,""))</f>
        <v/>
      </c>
      <c r="M791" s="20" t="str">
        <f>IFERROR(VLOOKUP(E791,'[5]LOG Data SAP'!$D:$AO,15,0),
IF(D791=D790,M790,""))</f>
        <v/>
      </c>
      <c r="N791" s="21">
        <f>[5]SKU!VH793</f>
        <v>1095</v>
      </c>
      <c r="O791" s="22">
        <f>[5]SKU!VN793</f>
        <v>17750</v>
      </c>
      <c r="P791" s="23">
        <f>[5]SKU!VO793</f>
        <v>43100</v>
      </c>
      <c r="Q791" s="24">
        <f>IFERROR(_xlfn.NUMBERVALUE(VLOOKUP(E791,'[5]LOG Data SAP'!$D:$M,9,0)),
IF(D791=D790,Q790,""))</f>
        <v>3</v>
      </c>
      <c r="R791" s="24">
        <f>IFERROR(_xlfn.NUMBERVALUE(VLOOKUP(E791,'[5]LOG Data SAP'!$D:$M,10,0)),
IF(D791=D790,R790,""))</f>
        <v>24</v>
      </c>
      <c r="S791" s="24">
        <f t="shared" si="48"/>
        <v>8</v>
      </c>
      <c r="T791" s="25">
        <f>IFERROR(VLOOKUP($E791,'[5]LOG Data SAP'!$D:$V,17,0)/10,
IF(D791=D790,T790,""))</f>
        <v>6</v>
      </c>
      <c r="U791" s="25">
        <f>IFERROR(VLOOKUP($E791,'[5]LOG Data SAP'!$D:$V,18,0)/10,
IF(D791=D790,U790,""))</f>
        <v>3.7</v>
      </c>
      <c r="V791" s="25">
        <f>IFERROR(VLOOKUP($E791,'[5]LOG Data SAP'!$D:$V,19,0)/10,
IF(D791=D790,V790,""))</f>
        <v>18</v>
      </c>
      <c r="W791" s="25">
        <f>IFERROR(VLOOKUP($E791,'[5]LOG Data SAP'!$D:$AO,21,0)/10,
IF(D791=D790,W790,""))</f>
        <v>0</v>
      </c>
      <c r="X791" s="25">
        <f>IFERROR(VLOOKUP($E791,'[5]LOG Data SAP'!$D:$AO,22,0)/10,
IF(D791=D790,X790,""))</f>
        <v>0</v>
      </c>
      <c r="Y791" s="25">
        <f>IFERROR(VLOOKUP($E791,'[5]LOG Data SAP'!$D:$AO,23,0)/10,
IF(D791=D790,Y790,""))</f>
        <v>0</v>
      </c>
      <c r="Z791" s="25">
        <f>IFERROR(VLOOKUP($E791,'[5]LOG Data SAP'!$D:$AO,25,0)/10,
IF(D791=D790,Z790,""))</f>
        <v>23.9</v>
      </c>
      <c r="AA791" s="25">
        <f>IFERROR(VLOOKUP($E791,'[5]LOG Data SAP'!$D:$AO,26,0)/10,
IF(D791=D790,AA790,""))</f>
        <v>22</v>
      </c>
      <c r="AB791" s="25">
        <f>IFERROR(VLOOKUP($E791,'[5]LOG Data SAP'!$D:$AO,27,0)/10,
IF(D791=D790,AB790,""))</f>
        <v>18.5</v>
      </c>
      <c r="AC791" s="26">
        <f>IFERROR(VLOOKUP($E791,'[5]LOG Data SAP'!$D:$AO,29,0)/IF(VLOOKUP($E791,'[5]LOG Data SAP'!$D:$AO,30,0)="G",1000,1),
IF(D791=D790,AC790,""))</f>
        <v>0.23203000000000001</v>
      </c>
      <c r="AD791" s="26">
        <f>IFERROR(VLOOKUP($E791,'[5]LOG Data SAP'!$D:$AO,31,0)/IF(VLOOKUP($E791,'[5]LOG Data SAP'!$D:$AO,32,0)="G",1000,1),
IF(D791=D790,AD790,""))</f>
        <v>0</v>
      </c>
      <c r="AE791" s="26">
        <f>IFERROR(VLOOKUP($E791,'[5]LOG Data SAP'!$D:$AO,33,0)/IF(VLOOKUP($E791,'[5]LOG Data SAP'!$D:$AO,34,0)="G",1000,1),
IF(D791=D790,AE790,""))</f>
        <v>5.7619999999999996</v>
      </c>
      <c r="AF791" s="27">
        <f t="shared" si="49"/>
        <v>399.6</v>
      </c>
      <c r="AG791" s="27" t="str">
        <f t="shared" si="50"/>
        <v/>
      </c>
      <c r="AH791" s="28">
        <f t="shared" si="51"/>
        <v>9.7272999999999995E-3</v>
      </c>
      <c r="AI791" s="18" t="str">
        <f>IFERROR(VLOOKUP(E791,'[5]LOG Data SAP'!$D:$E,2,0),IF(D791=D790,AI790,""))</f>
        <v>NBODY WHT LTN SPF15 200ML</v>
      </c>
      <c r="AJ791" s="20" t="str">
        <f>IFERROR([5]SKU!VI793,IF(D791=D790,AJ790,""))</f>
        <v>89135</v>
      </c>
      <c r="AK791" s="18" t="str">
        <f>VLOOKUP(E791,[5]SKU!I:X,16,FALSE)</f>
        <v>3304.99.30</v>
      </c>
    </row>
    <row r="792" spans="1:37">
      <c r="A792" s="18" t="str">
        <f>[5]SKU!AC794</f>
        <v>Nivea</v>
      </c>
      <c r="B792" s="18" t="str">
        <f>[5]SKU!AE794</f>
        <v>Nivea Body</v>
      </c>
      <c r="C792" s="18" t="str">
        <f>[5]SKU!AJ794</f>
        <v>Body Beauty</v>
      </c>
      <c r="D792" s="18" t="str">
        <f>[5]SKU!G794</f>
        <v>NBO Repair &amp; Protect Lotion 200ml</v>
      </c>
      <c r="E792" s="19" t="str">
        <f>[5]SKU!I794</f>
        <v>48330-00035-00</v>
      </c>
      <c r="F792" s="19" t="str">
        <f>[5]SKU!J794</f>
        <v>98928-04800-42</v>
      </c>
      <c r="G792" s="18" t="str">
        <f>[5]SKU!K794</f>
        <v>NBO UV Extra Whitening 200ml Banded Soap</v>
      </c>
      <c r="H792" s="18" t="str">
        <f>IF([5]SKU!L794="R","Regular",
IF([5]SKU!L794="P","Promo",
IF([5]SKU!L794="S","Sample",
IF([5]SKU!L794="V","VAS",""))))</f>
        <v>VAS</v>
      </c>
      <c r="I792" s="18" t="str">
        <f>IF([5]SKU!QC794="A","Active",
IF([5]SKU!QC794="D","Discontinue",
IF([5]SKU!QC794="N","NPD","")))</f>
        <v>Active</v>
      </c>
      <c r="J792" s="18" t="str">
        <f>VLOOKUP(IFERROR(VLOOKUP(E792,'[5]Material Status'!A:I,9,0),""),'[5]Material Status'!U:W,3,0)</f>
        <v>Inactive</v>
      </c>
      <c r="K792" s="20" t="str">
        <f>IFERROR(VLOOKUP(E792,'[5]LOG Data SAP'!$D:$AO,11,0),
IF(D792=D791,K791,""))</f>
        <v/>
      </c>
      <c r="L792" s="20" t="str">
        <f>IFERROR(VLOOKUP(E792,'[5]LOG Data SAP'!$D:$AO,13,0),
IF(D792=D791,L791,""))</f>
        <v/>
      </c>
      <c r="M792" s="20" t="str">
        <f>IFERROR(VLOOKUP(E792,'[5]LOG Data SAP'!$D:$AO,15,0),
IF(D792=D791,M791,""))</f>
        <v/>
      </c>
      <c r="N792" s="21">
        <f>[5]SKU!VH794</f>
        <v>1095</v>
      </c>
      <c r="O792" s="22">
        <f>[5]SKU!VN794</f>
        <v>17750</v>
      </c>
      <c r="P792" s="23">
        <f>[5]SKU!VO794</f>
        <v>43100</v>
      </c>
      <c r="Q792" s="24">
        <f>IFERROR(_xlfn.NUMBERVALUE(VLOOKUP(E792,'[5]LOG Data SAP'!$D:$M,9,0)),
IF(D792=D791,Q791,""))</f>
        <v>3</v>
      </c>
      <c r="R792" s="24">
        <f>IFERROR(_xlfn.NUMBERVALUE(VLOOKUP(E792,'[5]LOG Data SAP'!$D:$M,10,0)),
IF(D792=D791,R791,""))</f>
        <v>24</v>
      </c>
      <c r="S792" s="24">
        <f t="shared" si="48"/>
        <v>8</v>
      </c>
      <c r="T792" s="25">
        <f>IFERROR(VLOOKUP($E792,'[5]LOG Data SAP'!$D:$V,17,0)/10,
IF(D792=D791,T791,""))</f>
        <v>6</v>
      </c>
      <c r="U792" s="25">
        <f>IFERROR(VLOOKUP($E792,'[5]LOG Data SAP'!$D:$V,18,0)/10,
IF(D792=D791,U791,""))</f>
        <v>3.7</v>
      </c>
      <c r="V792" s="25">
        <f>IFERROR(VLOOKUP($E792,'[5]LOG Data SAP'!$D:$V,19,0)/10,
IF(D792=D791,V791,""))</f>
        <v>18</v>
      </c>
      <c r="W792" s="25">
        <f>IFERROR(VLOOKUP($E792,'[5]LOG Data SAP'!$D:$AO,21,0)/10,
IF(D792=D791,W791,""))</f>
        <v>0</v>
      </c>
      <c r="X792" s="25">
        <f>IFERROR(VLOOKUP($E792,'[5]LOG Data SAP'!$D:$AO,22,0)/10,
IF(D792=D791,X791,""))</f>
        <v>0</v>
      </c>
      <c r="Y792" s="25">
        <f>IFERROR(VLOOKUP($E792,'[5]LOG Data SAP'!$D:$AO,23,0)/10,
IF(D792=D791,Y791,""))</f>
        <v>0</v>
      </c>
      <c r="Z792" s="25">
        <f>IFERROR(VLOOKUP($E792,'[5]LOG Data SAP'!$D:$AO,25,0)/10,
IF(D792=D791,Z791,""))</f>
        <v>23.9</v>
      </c>
      <c r="AA792" s="25">
        <f>IFERROR(VLOOKUP($E792,'[5]LOG Data SAP'!$D:$AO,26,0)/10,
IF(D792=D791,AA791,""))</f>
        <v>22</v>
      </c>
      <c r="AB792" s="25">
        <f>IFERROR(VLOOKUP($E792,'[5]LOG Data SAP'!$D:$AO,27,0)/10,
IF(D792=D791,AB791,""))</f>
        <v>18.5</v>
      </c>
      <c r="AC792" s="26">
        <f>IFERROR(VLOOKUP($E792,'[5]LOG Data SAP'!$D:$AO,29,0)/IF(VLOOKUP($E792,'[5]LOG Data SAP'!$D:$AO,30,0)="G",1000,1),
IF(D792=D791,AC791,""))</f>
        <v>0.23203000000000001</v>
      </c>
      <c r="AD792" s="26">
        <f>IFERROR(VLOOKUP($E792,'[5]LOG Data SAP'!$D:$AO,31,0)/IF(VLOOKUP($E792,'[5]LOG Data SAP'!$D:$AO,32,0)="G",1000,1),
IF(D792=D791,AD791,""))</f>
        <v>0</v>
      </c>
      <c r="AE792" s="26">
        <f>IFERROR(VLOOKUP($E792,'[5]LOG Data SAP'!$D:$AO,33,0)/IF(VLOOKUP($E792,'[5]LOG Data SAP'!$D:$AO,34,0)="G",1000,1),
IF(D792=D791,AE791,""))</f>
        <v>5.7619999999999996</v>
      </c>
      <c r="AF792" s="27">
        <f t="shared" si="49"/>
        <v>399.6</v>
      </c>
      <c r="AG792" s="27" t="str">
        <f t="shared" si="50"/>
        <v/>
      </c>
      <c r="AH792" s="28">
        <f t="shared" si="51"/>
        <v>9.7272999999999995E-3</v>
      </c>
      <c r="AI792" s="18" t="str">
        <f>IFERROR(VLOOKUP(E792,'[5]LOG Data SAP'!$D:$E,2,0),IF(D792=D791,AI791,""))</f>
        <v>NBODY WHT LTN SPF15 200ML</v>
      </c>
      <c r="AJ792" s="20" t="str">
        <f>IFERROR([5]SKU!VI794,IF(D792=D791,AJ791,""))</f>
        <v>89135</v>
      </c>
      <c r="AK792" s="18" t="str">
        <f>VLOOKUP(E792,[5]SKU!I:X,16,FALSE)</f>
        <v>3304.99.30</v>
      </c>
    </row>
    <row r="793" spans="1:37">
      <c r="A793" s="18" t="str">
        <f>[5]SKU!AC795</f>
        <v>Nivea</v>
      </c>
      <c r="B793" s="18" t="str">
        <f>[5]SKU!AE795</f>
        <v>Nivea Body</v>
      </c>
      <c r="C793" s="18" t="str">
        <f>[5]SKU!AJ795</f>
        <v>Body Beauty</v>
      </c>
      <c r="D793" s="18" t="str">
        <f>[5]SKU!G795</f>
        <v>NBO Repair &amp; Protect Lotion 400ml</v>
      </c>
      <c r="E793" s="19" t="str">
        <f>[5]SKU!I795</f>
        <v>98927-04800-42</v>
      </c>
      <c r="F793" s="19" t="str">
        <f>[5]SKU!J795</f>
        <v>98927-04800-42</v>
      </c>
      <c r="G793" s="18" t="str">
        <f>[5]SKU!K795</f>
        <v>NIVEA Extra Bright Repair &amp; Protect SPF15 Body Lotion 380ml</v>
      </c>
      <c r="H793" s="18" t="str">
        <f>IF([5]SKU!L795="R","Regular",
IF([5]SKU!L795="P","Promo",
IF([5]SKU!L795="S","Sample",
IF([5]SKU!L795="V","VAS",""))))</f>
        <v>Regular</v>
      </c>
      <c r="I793" s="18" t="str">
        <f>IF([5]SKU!QC795="A","Active",
IF([5]SKU!QC795="D","Discontinue",
IF([5]SKU!QC795="N","NPD","")))</f>
        <v>Active</v>
      </c>
      <c r="J793" s="18" t="str">
        <f>VLOOKUP(IFERROR(VLOOKUP(E793,'[5]Material Status'!A:I,9,0),""),'[5]Material Status'!U:W,3,0)</f>
        <v>Active</v>
      </c>
      <c r="K793" s="20" t="str">
        <f>IFERROR(VLOOKUP(E793,'[5]LOG Data SAP'!$D:$AO,11,0),
IF(D793=D792,K792,""))</f>
        <v>4005808668069</v>
      </c>
      <c r="L793" s="20" t="str">
        <f>IFERROR(VLOOKUP(E793,'[5]LOG Data SAP'!$D:$AO,13,0),
IF(D793=D792,L792,""))</f>
        <v/>
      </c>
      <c r="M793" s="20" t="str">
        <f>IFERROR(VLOOKUP(E793,'[5]LOG Data SAP'!$D:$AO,15,0),
IF(D793=D792,M792,""))</f>
        <v>8999777010256</v>
      </c>
      <c r="N793" s="21">
        <f>[5]SKU!VH795</f>
        <v>1095</v>
      </c>
      <c r="O793" s="22">
        <f>[5]SKU!VN795</f>
        <v>55170</v>
      </c>
      <c r="P793" s="23">
        <f>[5]SKU!VO795</f>
        <v>45383</v>
      </c>
      <c r="Q793" s="24">
        <f>IFERROR(_xlfn.NUMBERVALUE(VLOOKUP(E793,'[5]LOG Data SAP'!$D:$M,9,0)),
IF(D793=D792,Q792,""))</f>
        <v>0</v>
      </c>
      <c r="R793" s="24">
        <f>IFERROR(_xlfn.NUMBERVALUE(VLOOKUP(E793,'[5]LOG Data SAP'!$D:$M,10,0)),
IF(D793=D792,R792,""))</f>
        <v>12</v>
      </c>
      <c r="S793" s="24">
        <f t="shared" si="48"/>
        <v>0</v>
      </c>
      <c r="T793" s="25">
        <f>IFERROR(VLOOKUP($E793,'[5]LOG Data SAP'!$D:$V,17,0)/10,
IF(D793=D792,T792,""))</f>
        <v>7.4</v>
      </c>
      <c r="U793" s="25">
        <f>IFERROR(VLOOKUP($E793,'[5]LOG Data SAP'!$D:$V,18,0)/10,
IF(D793=D792,U792,""))</f>
        <v>4.8</v>
      </c>
      <c r="V793" s="25">
        <f>IFERROR(VLOOKUP($E793,'[5]LOG Data SAP'!$D:$V,19,0)/10,
IF(D793=D792,V792,""))</f>
        <v>22.1</v>
      </c>
      <c r="W793" s="25">
        <f>IFERROR(VLOOKUP($E793,'[5]LOG Data SAP'!$D:$AO,21,0)/10,
IF(D793=D792,W792,""))</f>
        <v>0</v>
      </c>
      <c r="X793" s="25">
        <f>IFERROR(VLOOKUP($E793,'[5]LOG Data SAP'!$D:$AO,22,0)/10,
IF(D793=D792,X792,""))</f>
        <v>0</v>
      </c>
      <c r="Y793" s="25">
        <f>IFERROR(VLOOKUP($E793,'[5]LOG Data SAP'!$D:$AO,23,0)/10,
IF(D793=D792,Y792,""))</f>
        <v>0</v>
      </c>
      <c r="Z793" s="25">
        <f>IFERROR(VLOOKUP($E793,'[5]LOG Data SAP'!$D:$AO,25,0)/10,
IF(D793=D792,Z792,""))</f>
        <v>30.3</v>
      </c>
      <c r="AA793" s="25">
        <f>IFERROR(VLOOKUP($E793,'[5]LOG Data SAP'!$D:$AO,26,0)/10,
IF(D793=D792,AA792,""))</f>
        <v>16.100000000000001</v>
      </c>
      <c r="AB793" s="25">
        <f>IFERROR(VLOOKUP($E793,'[5]LOG Data SAP'!$D:$AO,27,0)/10,
IF(D793=D792,AB792,""))</f>
        <v>24.1</v>
      </c>
      <c r="AC793" s="26">
        <f>IFERROR(VLOOKUP($E793,'[5]LOG Data SAP'!$D:$AO,29,0)/IF(VLOOKUP($E793,'[5]LOG Data SAP'!$D:$AO,30,0)="G",1000,1),
IF(D793=D792,AC792,""))</f>
        <v>0.43555199999999999</v>
      </c>
      <c r="AD793" s="26">
        <f>IFERROR(VLOOKUP($E793,'[5]LOG Data SAP'!$D:$AO,31,0)/IF(VLOOKUP($E793,'[5]LOG Data SAP'!$D:$AO,32,0)="G",1000,1),
IF(D793=D792,AD792,""))</f>
        <v>0</v>
      </c>
      <c r="AE793" s="26">
        <f>IFERROR(VLOOKUP($E793,'[5]LOG Data SAP'!$D:$AO,33,0)/IF(VLOOKUP($E793,'[5]LOG Data SAP'!$D:$AO,34,0)="G",1000,1),
IF(D793=D792,AE792,""))</f>
        <v>5.423</v>
      </c>
      <c r="AF793" s="27">
        <f t="shared" si="49"/>
        <v>784.99200000000008</v>
      </c>
      <c r="AG793" s="27" t="str">
        <f t="shared" si="50"/>
        <v/>
      </c>
      <c r="AH793" s="28">
        <f t="shared" si="51"/>
        <v>1.1756703000000002E-2</v>
      </c>
      <c r="AI793" s="18" t="str">
        <f>IFERROR(VLOOKUP(E793,'[5]LOG Data SAP'!$D:$E,2,0),IF(D793=D792,AI792,""))</f>
        <v>NBODY XTR_BRG RPR&amp;PRT_LTN SPF15 380ML</v>
      </c>
      <c r="AJ793" s="20" t="str">
        <f>IFERROR([5]SKU!VI795,IF(D793=D792,AJ792,""))</f>
        <v>98927</v>
      </c>
      <c r="AK793" s="18" t="str">
        <f>VLOOKUP(E793,[5]SKU!I:X,16,FALSE)</f>
        <v>3304.99.30</v>
      </c>
    </row>
    <row r="794" spans="1:37">
      <c r="A794" s="18" t="str">
        <f>[5]SKU!AC796</f>
        <v>Nivea</v>
      </c>
      <c r="B794" s="18" t="str">
        <f>[5]SKU!AE796</f>
        <v>Nivea Body</v>
      </c>
      <c r="C794" s="18" t="str">
        <f>[5]SKU!AJ796</f>
        <v>Body Beauty</v>
      </c>
      <c r="D794" s="18" t="str">
        <f>[5]SKU!G796</f>
        <v>NBO Repair &amp; Protect Lotion 400ml</v>
      </c>
      <c r="E794" s="19" t="str">
        <f>[5]SKU!I796</f>
        <v>88378-04800-37</v>
      </c>
      <c r="F794" s="19" t="str">
        <f>[5]SKU!J796</f>
        <v>98927-04800-42</v>
      </c>
      <c r="G794" s="18" t="str">
        <f>[5]SKU!K796</f>
        <v>NIVEA Extra White Repair &amp; Protect SPF15 Body Lotion 400ml</v>
      </c>
      <c r="H794" s="18" t="str">
        <f>IF([5]SKU!L796="R","Regular",
IF([5]SKU!L796="P","Promo",
IF([5]SKU!L796="S","Sample",
IF([5]SKU!L796="V","VAS",""))))</f>
        <v>Regular</v>
      </c>
      <c r="I794" s="18" t="str">
        <f>IF([5]SKU!QC796="A","Active",
IF([5]SKU!QC796="D","Discontinue",
IF([5]SKU!QC796="N","NPD","")))</f>
        <v>Active</v>
      </c>
      <c r="J794" s="18" t="str">
        <f>VLOOKUP(IFERROR(VLOOKUP(E794,'[5]Material Status'!A:I,9,0),""),'[5]Material Status'!U:W,3,0)</f>
        <v>Active</v>
      </c>
      <c r="K794" s="20" t="str">
        <f>IFERROR(VLOOKUP(E794,'[5]LOG Data SAP'!$D:$AO,11,0),
IF(D794=D793,K793,""))</f>
        <v>4005808668069</v>
      </c>
      <c r="L794" s="20" t="str">
        <f>IFERROR(VLOOKUP(E794,'[5]LOG Data SAP'!$D:$AO,13,0),
IF(D794=D793,L793,""))</f>
        <v/>
      </c>
      <c r="M794" s="20" t="str">
        <f>IFERROR(VLOOKUP(E794,'[5]LOG Data SAP'!$D:$AO,15,0),
IF(D794=D793,M793,""))</f>
        <v>8999777010256</v>
      </c>
      <c r="N794" s="21">
        <f>[5]SKU!VH796</f>
        <v>1095</v>
      </c>
      <c r="O794" s="22">
        <f>[5]SKU!VN796</f>
        <v>55170</v>
      </c>
      <c r="P794" s="23">
        <f>[5]SKU!VO796</f>
        <v>45383</v>
      </c>
      <c r="Q794" s="24">
        <f>IFERROR(_xlfn.NUMBERVALUE(VLOOKUP(E794,'[5]LOG Data SAP'!$D:$M,9,0)),
IF(D794=D793,Q793,""))</f>
        <v>0</v>
      </c>
      <c r="R794" s="24">
        <f>IFERROR(_xlfn.NUMBERVALUE(VLOOKUP(E794,'[5]LOG Data SAP'!$D:$M,10,0)),
IF(D794=D793,R793,""))</f>
        <v>12</v>
      </c>
      <c r="S794" s="24">
        <f t="shared" si="48"/>
        <v>0</v>
      </c>
      <c r="T794" s="25">
        <f>IFERROR(VLOOKUP($E794,'[5]LOG Data SAP'!$D:$V,17,0)/10,
IF(D794=D793,T793,""))</f>
        <v>7.4</v>
      </c>
      <c r="U794" s="25">
        <f>IFERROR(VLOOKUP($E794,'[5]LOG Data SAP'!$D:$V,18,0)/10,
IF(D794=D793,U793,""))</f>
        <v>4.8</v>
      </c>
      <c r="V794" s="25">
        <f>IFERROR(VLOOKUP($E794,'[5]LOG Data SAP'!$D:$V,19,0)/10,
IF(D794=D793,V793,""))</f>
        <v>22.1</v>
      </c>
      <c r="W794" s="25">
        <f>IFERROR(VLOOKUP($E794,'[5]LOG Data SAP'!$D:$AO,21,0)/10,
IF(D794=D793,W793,""))</f>
        <v>0</v>
      </c>
      <c r="X794" s="25">
        <f>IFERROR(VLOOKUP($E794,'[5]LOG Data SAP'!$D:$AO,22,0)/10,
IF(D794=D793,X793,""))</f>
        <v>0</v>
      </c>
      <c r="Y794" s="25">
        <f>IFERROR(VLOOKUP($E794,'[5]LOG Data SAP'!$D:$AO,23,0)/10,
IF(D794=D793,Y793,""))</f>
        <v>0</v>
      </c>
      <c r="Z794" s="25">
        <f>IFERROR(VLOOKUP($E794,'[5]LOG Data SAP'!$D:$AO,25,0)/10,
IF(D794=D793,Z793,""))</f>
        <v>30.3</v>
      </c>
      <c r="AA794" s="25">
        <f>IFERROR(VLOOKUP($E794,'[5]LOG Data SAP'!$D:$AO,26,0)/10,
IF(D794=D793,AA793,""))</f>
        <v>16.100000000000001</v>
      </c>
      <c r="AB794" s="25">
        <f>IFERROR(VLOOKUP($E794,'[5]LOG Data SAP'!$D:$AO,27,0)/10,
IF(D794=D793,AB793,""))</f>
        <v>24.1</v>
      </c>
      <c r="AC794" s="26">
        <f>IFERROR(VLOOKUP($E794,'[5]LOG Data SAP'!$D:$AO,29,0)/IF(VLOOKUP($E794,'[5]LOG Data SAP'!$D:$AO,30,0)="G",1000,1),
IF(D794=D793,AC793,""))</f>
        <v>0.46458999999999995</v>
      </c>
      <c r="AD794" s="26">
        <f>IFERROR(VLOOKUP($E794,'[5]LOG Data SAP'!$D:$AO,31,0)/IF(VLOOKUP($E794,'[5]LOG Data SAP'!$D:$AO,32,0)="G",1000,1),
IF(D794=D793,AD793,""))</f>
        <v>0</v>
      </c>
      <c r="AE794" s="26">
        <f>IFERROR(VLOOKUP($E794,'[5]LOG Data SAP'!$D:$AO,33,0)/IF(VLOOKUP($E794,'[5]LOG Data SAP'!$D:$AO,34,0)="G",1000,1),
IF(D794=D793,AE793,""))</f>
        <v>5.7859999999999996</v>
      </c>
      <c r="AF794" s="27">
        <f t="shared" si="49"/>
        <v>784.99200000000008</v>
      </c>
      <c r="AG794" s="27" t="str">
        <f t="shared" si="50"/>
        <v/>
      </c>
      <c r="AH794" s="28">
        <f t="shared" si="51"/>
        <v>1.1756703000000002E-2</v>
      </c>
      <c r="AI794" s="18" t="str">
        <f>IFERROR(VLOOKUP(E794,'[5]LOG Data SAP'!$D:$E,2,0),IF(D794=D793,AI793,""))</f>
        <v>NBODY WHT EXT_LTN SPF15 400ML</v>
      </c>
      <c r="AJ794" s="20" t="str">
        <f>IFERROR([5]SKU!VI796,IF(D794=D793,AJ793,""))</f>
        <v>88378</v>
      </c>
      <c r="AK794" s="18" t="str">
        <f>VLOOKUP(E794,[5]SKU!I:X,16,FALSE)</f>
        <v>3304.99.30</v>
      </c>
    </row>
    <row r="795" spans="1:37">
      <c r="A795" s="18" t="str">
        <f>[5]SKU!AC797</f>
        <v>Nivea</v>
      </c>
      <c r="B795" s="18" t="str">
        <f>[5]SKU!AE797</f>
        <v>Nivea Body</v>
      </c>
      <c r="C795" s="18" t="str">
        <f>[5]SKU!AJ797</f>
        <v>Body Beauty</v>
      </c>
      <c r="D795" s="18" t="str">
        <f>[5]SKU!G797</f>
        <v>NBO Repair &amp; Protect Lotion 400ml</v>
      </c>
      <c r="E795" s="19" t="str">
        <f>[5]SKU!I797</f>
        <v>88378-04800-15</v>
      </c>
      <c r="F795" s="19" t="str">
        <f>[5]SKU!J797</f>
        <v>98927-04800-42</v>
      </c>
      <c r="G795" s="18" t="str">
        <f>[5]SKU!K797</f>
        <v>NBO UV Extra White Firming Body Lotion 400ml</v>
      </c>
      <c r="H795" s="18" t="str">
        <f>IF([5]SKU!L797="R","Regular",
IF([5]SKU!L797="P","Promo",
IF([5]SKU!L797="S","Sample",
IF([5]SKU!L797="V","VAS",""))))</f>
        <v>Regular</v>
      </c>
      <c r="I795" s="18" t="str">
        <f>IF([5]SKU!QC797="A","Active",
IF([5]SKU!QC797="D","Discontinue",
IF([5]SKU!QC797="N","NPD","")))</f>
        <v>Active</v>
      </c>
      <c r="J795" s="18" t="str">
        <f>VLOOKUP(IFERROR(VLOOKUP(E795,'[5]Material Status'!A:I,9,0),""),'[5]Material Status'!U:W,3,0)</f>
        <v>Inactive</v>
      </c>
      <c r="K795" s="20" t="str">
        <f>IFERROR(VLOOKUP(E795,'[5]LOG Data SAP'!$D:$AO,11,0),
IF(D795=D794,K794,""))</f>
        <v>4005808668069</v>
      </c>
      <c r="L795" s="20" t="str">
        <f>IFERROR(VLOOKUP(E795,'[5]LOG Data SAP'!$D:$AO,13,0),
IF(D795=D794,L794,""))</f>
        <v/>
      </c>
      <c r="M795" s="20" t="str">
        <f>IFERROR(VLOOKUP(E795,'[5]LOG Data SAP'!$D:$AO,15,0),
IF(D795=D794,M794,""))</f>
        <v>8999777008987</v>
      </c>
      <c r="N795" s="21">
        <f>[5]SKU!VH797</f>
        <v>900</v>
      </c>
      <c r="O795" s="22">
        <f>[5]SKU!VN797</f>
        <v>55170</v>
      </c>
      <c r="P795" s="23">
        <f>[5]SKU!VO797</f>
        <v>45383</v>
      </c>
      <c r="Q795" s="24">
        <f>IFERROR(_xlfn.NUMBERVALUE(VLOOKUP(E795,'[5]LOG Data SAP'!$D:$M,9,0)),
IF(D795=D794,Q794,""))</f>
        <v>0</v>
      </c>
      <c r="R795" s="24">
        <f>IFERROR(_xlfn.NUMBERVALUE(VLOOKUP(E795,'[5]LOG Data SAP'!$D:$M,10,0)),
IF(D795=D794,R794,""))</f>
        <v>12</v>
      </c>
      <c r="S795" s="24">
        <f t="shared" si="48"/>
        <v>0</v>
      </c>
      <c r="T795" s="25">
        <f>IFERROR(VLOOKUP($E795,'[5]LOG Data SAP'!$D:$V,17,0)/10,
IF(D795=D794,T794,""))</f>
        <v>7.4</v>
      </c>
      <c r="U795" s="25">
        <f>IFERROR(VLOOKUP($E795,'[5]LOG Data SAP'!$D:$V,18,0)/10,
IF(D795=D794,U794,""))</f>
        <v>4.8</v>
      </c>
      <c r="V795" s="25">
        <f>IFERROR(VLOOKUP($E795,'[5]LOG Data SAP'!$D:$V,19,0)/10,
IF(D795=D794,V794,""))</f>
        <v>22.1</v>
      </c>
      <c r="W795" s="25">
        <f>IFERROR(VLOOKUP($E795,'[5]LOG Data SAP'!$D:$AO,21,0)/10,
IF(D795=D794,W794,""))</f>
        <v>0</v>
      </c>
      <c r="X795" s="25">
        <f>IFERROR(VLOOKUP($E795,'[5]LOG Data SAP'!$D:$AO,22,0)/10,
IF(D795=D794,X794,""))</f>
        <v>0</v>
      </c>
      <c r="Y795" s="25">
        <f>IFERROR(VLOOKUP($E795,'[5]LOG Data SAP'!$D:$AO,23,0)/10,
IF(D795=D794,Y794,""))</f>
        <v>0</v>
      </c>
      <c r="Z795" s="25">
        <f>IFERROR(VLOOKUP($E795,'[5]LOG Data SAP'!$D:$AO,25,0)/10,
IF(D795=D794,Z794,""))</f>
        <v>30.3</v>
      </c>
      <c r="AA795" s="25">
        <f>IFERROR(VLOOKUP($E795,'[5]LOG Data SAP'!$D:$AO,26,0)/10,
IF(D795=D794,AA794,""))</f>
        <v>16.100000000000001</v>
      </c>
      <c r="AB795" s="25">
        <f>IFERROR(VLOOKUP($E795,'[5]LOG Data SAP'!$D:$AO,27,0)/10,
IF(D795=D794,AB794,""))</f>
        <v>24.1</v>
      </c>
      <c r="AC795" s="26">
        <f>IFERROR(VLOOKUP($E795,'[5]LOG Data SAP'!$D:$AO,29,0)/IF(VLOOKUP($E795,'[5]LOG Data SAP'!$D:$AO,30,0)="G",1000,1),
IF(D795=D794,AC794,""))</f>
        <v>0.46458999999999995</v>
      </c>
      <c r="AD795" s="26">
        <f>IFERROR(VLOOKUP($E795,'[5]LOG Data SAP'!$D:$AO,31,0)/IF(VLOOKUP($E795,'[5]LOG Data SAP'!$D:$AO,32,0)="G",1000,1),
IF(D795=D794,AD794,""))</f>
        <v>0</v>
      </c>
      <c r="AE795" s="26">
        <f>IFERROR(VLOOKUP($E795,'[5]LOG Data SAP'!$D:$AO,33,0)/IF(VLOOKUP($E795,'[5]LOG Data SAP'!$D:$AO,34,0)="G",1000,1),
IF(D795=D794,AE794,""))</f>
        <v>5.7859999999999996</v>
      </c>
      <c r="AF795" s="27">
        <f t="shared" si="49"/>
        <v>784.99200000000008</v>
      </c>
      <c r="AG795" s="27" t="str">
        <f t="shared" si="50"/>
        <v/>
      </c>
      <c r="AH795" s="28">
        <f t="shared" si="51"/>
        <v>1.1756703000000002E-2</v>
      </c>
      <c r="AI795" s="18" t="str">
        <f>IFERROR(VLOOKUP(E795,'[5]LOG Data SAP'!$D:$E,2,0),IF(D795=D794,AI794,""))</f>
        <v>NBODY WHT EXT_LTN SPF15 400ML</v>
      </c>
      <c r="AJ795" s="20" t="str">
        <f>IFERROR([5]SKU!VI797,IF(D795=D794,AJ794,""))</f>
        <v>88378</v>
      </c>
      <c r="AK795" s="18" t="str">
        <f>VLOOKUP(E795,[5]SKU!I:X,16,FALSE)</f>
        <v>3304.99.30</v>
      </c>
    </row>
    <row r="796" spans="1:37">
      <c r="A796" s="18" t="str">
        <f>[5]SKU!AC798</f>
        <v>Nivea</v>
      </c>
      <c r="B796" s="18" t="str">
        <f>[5]SKU!AE798</f>
        <v>Nivea Body</v>
      </c>
      <c r="C796" s="18" t="str">
        <f>[5]SKU!AJ798</f>
        <v>Body Beauty</v>
      </c>
      <c r="D796" s="18" t="str">
        <f>[5]SKU!G798</f>
        <v>NBO Repair &amp; Protect Lotion 400ml</v>
      </c>
      <c r="E796" s="19" t="str">
        <f>[5]SKU!I798</f>
        <v>89137-04800-13</v>
      </c>
      <c r="F796" s="19" t="str">
        <f>[5]SKU!J798</f>
        <v>98927-04800-42</v>
      </c>
      <c r="G796" s="18" t="str">
        <f>[5]SKU!K798</f>
        <v>NBO UV Extra Whitening SPF 15 400ml (Flagship)</v>
      </c>
      <c r="H796" s="18" t="str">
        <f>IF([5]SKU!L798="R","Regular",
IF([5]SKU!L798="P","Promo",
IF([5]SKU!L798="S","Sample",
IF([5]SKU!L798="V","VAS",""))))</f>
        <v>Regular</v>
      </c>
      <c r="I796" s="18" t="str">
        <f>IF([5]SKU!QC798="A","Active",
IF([5]SKU!QC798="D","Discontinue",
IF([5]SKU!QC798="N","NPD","")))</f>
        <v>Active</v>
      </c>
      <c r="J796" s="18" t="str">
        <f>VLOOKUP(IFERROR(VLOOKUP(E796,'[5]Material Status'!A:I,9,0),""),'[5]Material Status'!U:W,3,0)</f>
        <v>Inactive</v>
      </c>
      <c r="K796" s="20" t="str">
        <f>IFERROR(VLOOKUP(E796,'[5]LOG Data SAP'!$D:$AO,11,0),
IF(D796=D795,K795,""))</f>
        <v/>
      </c>
      <c r="L796" s="20" t="str">
        <f>IFERROR(VLOOKUP(E796,'[5]LOG Data SAP'!$D:$AO,13,0),
IF(D796=D795,L795,""))</f>
        <v/>
      </c>
      <c r="M796" s="20" t="str">
        <f>IFERROR(VLOOKUP(E796,'[5]LOG Data SAP'!$D:$AO,15,0),
IF(D796=D795,M795,""))</f>
        <v/>
      </c>
      <c r="N796" s="21">
        <f>[5]SKU!VH798</f>
        <v>900</v>
      </c>
      <c r="O796" s="22">
        <f>[5]SKU!VN798</f>
        <v>55170</v>
      </c>
      <c r="P796" s="23">
        <f>[5]SKU!VO798</f>
        <v>45383</v>
      </c>
      <c r="Q796" s="24">
        <f>IFERROR(_xlfn.NUMBERVALUE(VLOOKUP(E796,'[5]LOG Data SAP'!$D:$M,9,0)),
IF(D796=D795,Q795,""))</f>
        <v>3</v>
      </c>
      <c r="R796" s="24">
        <f>IFERROR(_xlfn.NUMBERVALUE(VLOOKUP(E796,'[5]LOG Data SAP'!$D:$M,10,0)),
IF(D796=D795,R795,""))</f>
        <v>12</v>
      </c>
      <c r="S796" s="24">
        <f t="shared" si="48"/>
        <v>4</v>
      </c>
      <c r="T796" s="25">
        <f>IFERROR(VLOOKUP($E796,'[5]LOG Data SAP'!$D:$V,17,0)/10,
IF(D796=D795,T795,""))</f>
        <v>7.4</v>
      </c>
      <c r="U796" s="25">
        <f>IFERROR(VLOOKUP($E796,'[5]LOG Data SAP'!$D:$V,18,0)/10,
IF(D796=D795,U795,""))</f>
        <v>4.8</v>
      </c>
      <c r="V796" s="25">
        <f>IFERROR(VLOOKUP($E796,'[5]LOG Data SAP'!$D:$V,19,0)/10,
IF(D796=D795,V795,""))</f>
        <v>22.1</v>
      </c>
      <c r="W796" s="25">
        <f>IFERROR(VLOOKUP($E796,'[5]LOG Data SAP'!$D:$AO,21,0)/10,
IF(D796=D795,W795,""))</f>
        <v>0</v>
      </c>
      <c r="X796" s="25">
        <f>IFERROR(VLOOKUP($E796,'[5]LOG Data SAP'!$D:$AO,22,0)/10,
IF(D796=D795,X795,""))</f>
        <v>0</v>
      </c>
      <c r="Y796" s="25">
        <f>IFERROR(VLOOKUP($E796,'[5]LOG Data SAP'!$D:$AO,23,0)/10,
IF(D796=D795,Y795,""))</f>
        <v>0</v>
      </c>
      <c r="Z796" s="25">
        <f>IFERROR(VLOOKUP($E796,'[5]LOG Data SAP'!$D:$AO,25,0)/10,
IF(D796=D795,Z795,""))</f>
        <v>29.5</v>
      </c>
      <c r="AA796" s="25">
        <f>IFERROR(VLOOKUP($E796,'[5]LOG Data SAP'!$D:$AO,26,0)/10,
IF(D796=D795,AA795,""))</f>
        <v>15.3</v>
      </c>
      <c r="AB796" s="25">
        <f>IFERROR(VLOOKUP($E796,'[5]LOG Data SAP'!$D:$AO,27,0)/10,
IF(D796=D795,AB795,""))</f>
        <v>22.5</v>
      </c>
      <c r="AC796" s="26">
        <f>IFERROR(VLOOKUP($E796,'[5]LOG Data SAP'!$D:$AO,29,0)/IF(VLOOKUP($E796,'[5]LOG Data SAP'!$D:$AO,30,0)="G",1000,1),
IF(D796=D795,AC795,""))</f>
        <v>0.45924999999999999</v>
      </c>
      <c r="AD796" s="26">
        <f>IFERROR(VLOOKUP($E796,'[5]LOG Data SAP'!$D:$AO,31,0)/IF(VLOOKUP($E796,'[5]LOG Data SAP'!$D:$AO,32,0)="G",1000,1),
IF(D796=D795,AD795,""))</f>
        <v>0</v>
      </c>
      <c r="AE796" s="26">
        <f>IFERROR(VLOOKUP($E796,'[5]LOG Data SAP'!$D:$AO,33,0)/IF(VLOOKUP($E796,'[5]LOG Data SAP'!$D:$AO,34,0)="G",1000,1),
IF(D796=D795,AE795,""))</f>
        <v>5.7069999999999999</v>
      </c>
      <c r="AF796" s="27">
        <f t="shared" si="49"/>
        <v>784.99200000000008</v>
      </c>
      <c r="AG796" s="27" t="str">
        <f t="shared" si="50"/>
        <v/>
      </c>
      <c r="AH796" s="28">
        <f t="shared" si="51"/>
        <v>1.0155374999999999E-2</v>
      </c>
      <c r="AI796" s="18" t="str">
        <f>IFERROR(VLOOKUP(E796,'[5]LOG Data SAP'!$D:$E,2,0),IF(D796=D795,AI795,""))</f>
        <v>NBODY WHT LTN SPF15 400ML</v>
      </c>
      <c r="AJ796" s="20" t="str">
        <f>IFERROR([5]SKU!VI798,IF(D796=D795,AJ795,""))</f>
        <v>89137</v>
      </c>
      <c r="AK796" s="18" t="str">
        <f>VLOOKUP(E796,[5]SKU!I:X,16,FALSE)</f>
        <v>3304.99.30</v>
      </c>
    </row>
    <row r="797" spans="1:37">
      <c r="A797" s="18" t="str">
        <f>[5]SKU!AC799</f>
        <v>Nivea</v>
      </c>
      <c r="B797" s="18" t="str">
        <f>[5]SKU!AE799</f>
        <v>Nivea Body</v>
      </c>
      <c r="C797" s="18" t="str">
        <f>[5]SKU!AJ799</f>
        <v>Body Beauty</v>
      </c>
      <c r="D797" s="18" t="str">
        <f>[5]SKU!G799</f>
        <v>NBO Repair &amp; Protect Lotion 400ml</v>
      </c>
      <c r="E797" s="19" t="str">
        <f>[5]SKU!I799</f>
        <v>81856-04801-85</v>
      </c>
      <c r="F797" s="19" t="str">
        <f>[5]SKU!J799</f>
        <v>98927-04800-42</v>
      </c>
      <c r="G797" s="18" t="str">
        <f>[5]SKU!K799</f>
        <v>NBO Lot UV Extra Whitening Hyd 400ml</v>
      </c>
      <c r="H797" s="18" t="str">
        <f>IF([5]SKU!L799="R","Regular",
IF([5]SKU!L799="P","Promo",
IF([5]SKU!L799="S","Sample",
IF([5]SKU!L799="V","VAS",""))))</f>
        <v>Regular</v>
      </c>
      <c r="I797" s="18" t="str">
        <f>IF([5]SKU!QC799="A","Active",
IF([5]SKU!QC799="D","Discontinue",
IF([5]SKU!QC799="N","NPD","")))</f>
        <v>Active</v>
      </c>
      <c r="J797" s="18" t="str">
        <f>VLOOKUP(IFERROR(VLOOKUP(E797,'[5]Material Status'!A:I,9,0),""),'[5]Material Status'!U:W,3,0)</f>
        <v>Inactive</v>
      </c>
      <c r="K797" s="20" t="str">
        <f>IFERROR(VLOOKUP(E797,'[5]LOG Data SAP'!$D:$AO,11,0),
IF(D797=D796,K796,""))</f>
        <v/>
      </c>
      <c r="L797" s="20" t="str">
        <f>IFERROR(VLOOKUP(E797,'[5]LOG Data SAP'!$D:$AO,13,0),
IF(D797=D796,L796,""))</f>
        <v/>
      </c>
      <c r="M797" s="20" t="str">
        <f>IFERROR(VLOOKUP(E797,'[5]LOG Data SAP'!$D:$AO,15,0),
IF(D797=D796,M796,""))</f>
        <v/>
      </c>
      <c r="N797" s="21">
        <f>[5]SKU!VH799</f>
        <v>1095</v>
      </c>
      <c r="O797" s="22">
        <f>[5]SKU!VN799</f>
        <v>33570</v>
      </c>
      <c r="P797" s="23">
        <f>[5]SKU!VO799</f>
        <v>43100</v>
      </c>
      <c r="Q797" s="24">
        <f>IFERROR(_xlfn.NUMBERVALUE(VLOOKUP(E797,'[5]LOG Data SAP'!$D:$M,9,0)),
IF(D797=D796,Q796,""))</f>
        <v>3</v>
      </c>
      <c r="R797" s="24">
        <f>IFERROR(_xlfn.NUMBERVALUE(VLOOKUP(E797,'[5]LOG Data SAP'!$D:$M,10,0)),
IF(D797=D796,R796,""))</f>
        <v>12</v>
      </c>
      <c r="S797" s="24">
        <f t="shared" si="48"/>
        <v>4</v>
      </c>
      <c r="T797" s="25">
        <f>IFERROR(VLOOKUP($E797,'[5]LOG Data SAP'!$D:$V,17,0)/10,
IF(D797=D796,T796,""))</f>
        <v>7.4</v>
      </c>
      <c r="U797" s="25">
        <f>IFERROR(VLOOKUP($E797,'[5]LOG Data SAP'!$D:$V,18,0)/10,
IF(D797=D796,U796,""))</f>
        <v>4.8</v>
      </c>
      <c r="V797" s="25">
        <f>IFERROR(VLOOKUP($E797,'[5]LOG Data SAP'!$D:$V,19,0)/10,
IF(D797=D796,V796,""))</f>
        <v>22.1</v>
      </c>
      <c r="W797" s="25">
        <f>IFERROR(VLOOKUP($E797,'[5]LOG Data SAP'!$D:$AO,21,0)/10,
IF(D797=D796,W796,""))</f>
        <v>0</v>
      </c>
      <c r="X797" s="25">
        <f>IFERROR(VLOOKUP($E797,'[5]LOG Data SAP'!$D:$AO,22,0)/10,
IF(D797=D796,X796,""))</f>
        <v>0</v>
      </c>
      <c r="Y797" s="25">
        <f>IFERROR(VLOOKUP($E797,'[5]LOG Data SAP'!$D:$AO,23,0)/10,
IF(D797=D796,Y796,""))</f>
        <v>0</v>
      </c>
      <c r="Z797" s="25">
        <f>IFERROR(VLOOKUP($E797,'[5]LOG Data SAP'!$D:$AO,25,0)/10,
IF(D797=D796,Z796,""))</f>
        <v>29.5</v>
      </c>
      <c r="AA797" s="25">
        <f>IFERROR(VLOOKUP($E797,'[5]LOG Data SAP'!$D:$AO,26,0)/10,
IF(D797=D796,AA796,""))</f>
        <v>15.3</v>
      </c>
      <c r="AB797" s="25">
        <f>IFERROR(VLOOKUP($E797,'[5]LOG Data SAP'!$D:$AO,27,0)/10,
IF(D797=D796,AB796,""))</f>
        <v>22.5</v>
      </c>
      <c r="AC797" s="26">
        <f>IFERROR(VLOOKUP($E797,'[5]LOG Data SAP'!$D:$AO,29,0)/IF(VLOOKUP($E797,'[5]LOG Data SAP'!$D:$AO,30,0)="G",1000,1),
IF(D797=D796,AC796,""))</f>
        <v>0.45924999999999999</v>
      </c>
      <c r="AD797" s="26">
        <f>IFERROR(VLOOKUP($E797,'[5]LOG Data SAP'!$D:$AO,31,0)/IF(VLOOKUP($E797,'[5]LOG Data SAP'!$D:$AO,32,0)="G",1000,1),
IF(D797=D796,AD796,""))</f>
        <v>0</v>
      </c>
      <c r="AE797" s="26">
        <f>IFERROR(VLOOKUP($E797,'[5]LOG Data SAP'!$D:$AO,33,0)/IF(VLOOKUP($E797,'[5]LOG Data SAP'!$D:$AO,34,0)="G",1000,1),
IF(D797=D796,AE796,""))</f>
        <v>5.7069999999999999</v>
      </c>
      <c r="AF797" s="27">
        <f t="shared" si="49"/>
        <v>784.99200000000008</v>
      </c>
      <c r="AG797" s="27" t="str">
        <f t="shared" si="50"/>
        <v/>
      </c>
      <c r="AH797" s="28">
        <f t="shared" si="51"/>
        <v>1.0155374999999999E-2</v>
      </c>
      <c r="AI797" s="18" t="str">
        <f>IFERROR(VLOOKUP(E797,'[5]LOG Data SAP'!$D:$E,2,0),IF(D797=D796,AI796,""))</f>
        <v>NBODY WHT LTN SPF15 400ML</v>
      </c>
      <c r="AJ797" s="20" t="str">
        <f>IFERROR([5]SKU!VI799,IF(D797=D796,AJ796,""))</f>
        <v>89137</v>
      </c>
      <c r="AK797" s="18" t="str">
        <f>VLOOKUP(E797,[5]SKU!I:X,16,FALSE)</f>
        <v>3304.99.30</v>
      </c>
    </row>
    <row r="798" spans="1:37">
      <c r="A798" s="18" t="str">
        <f>[5]SKU!AC800</f>
        <v>Nivea</v>
      </c>
      <c r="B798" s="18" t="str">
        <f>[5]SKU!AE800</f>
        <v>Nivea Body</v>
      </c>
      <c r="C798" s="18" t="str">
        <f>[5]SKU!AJ800</f>
        <v>Body Beauty</v>
      </c>
      <c r="D798" s="18" t="str">
        <f>[5]SKU!G800</f>
        <v>NBO Repair &amp; Protect Lotion 400ml</v>
      </c>
      <c r="E798" s="19" t="str">
        <f>[5]SKU!I800</f>
        <v>81856-04803-85</v>
      </c>
      <c r="F798" s="19" t="str">
        <f>[5]SKU!J800</f>
        <v>98927-04800-42</v>
      </c>
      <c r="G798" s="18" t="str">
        <f>[5]SKU!K800</f>
        <v>NBO Lot UV Extra Whitening Hyd 400ml</v>
      </c>
      <c r="H798" s="18" t="str">
        <f>IF([5]SKU!L800="R","Regular",
IF([5]SKU!L800="P","Promo",
IF([5]SKU!L800="S","Sample",
IF([5]SKU!L800="V","VAS",""))))</f>
        <v>Promo</v>
      </c>
      <c r="I798" s="18" t="str">
        <f>IF([5]SKU!QC800="A","Active",
IF([5]SKU!QC800="D","Discontinue",
IF([5]SKU!QC800="N","NPD","")))</f>
        <v>Active</v>
      </c>
      <c r="J798" s="18" t="str">
        <f>VLOOKUP(IFERROR(VLOOKUP(E798,'[5]Material Status'!A:I,9,0),""),'[5]Material Status'!U:W,3,0)</f>
        <v>Inactive</v>
      </c>
      <c r="K798" s="20" t="str">
        <f>IFERROR(VLOOKUP(E798,'[5]LOG Data SAP'!$D:$AO,11,0),
IF(D798=D797,K797,""))</f>
        <v/>
      </c>
      <c r="L798" s="20" t="str">
        <f>IFERROR(VLOOKUP(E798,'[5]LOG Data SAP'!$D:$AO,13,0),
IF(D798=D797,L797,""))</f>
        <v/>
      </c>
      <c r="M798" s="20" t="str">
        <f>IFERROR(VLOOKUP(E798,'[5]LOG Data SAP'!$D:$AO,15,0),
IF(D798=D797,M797,""))</f>
        <v/>
      </c>
      <c r="N798" s="21">
        <f>[5]SKU!VH800</f>
        <v>1095</v>
      </c>
      <c r="O798" s="22">
        <f>[5]SKU!VN800</f>
        <v>30800</v>
      </c>
      <c r="P798" s="23">
        <f>[5]SKU!VO800</f>
        <v>43100</v>
      </c>
      <c r="Q798" s="24">
        <f>IFERROR(_xlfn.NUMBERVALUE(VLOOKUP(E798,'[5]LOG Data SAP'!$D:$M,9,0)),
IF(D798=D797,Q797,""))</f>
        <v>3</v>
      </c>
      <c r="R798" s="24">
        <f>IFERROR(_xlfn.NUMBERVALUE(VLOOKUP(E798,'[5]LOG Data SAP'!$D:$M,10,0)),
IF(D798=D797,R797,""))</f>
        <v>12</v>
      </c>
      <c r="S798" s="24">
        <f t="shared" si="48"/>
        <v>4</v>
      </c>
      <c r="T798" s="25">
        <f>IFERROR(VLOOKUP($E798,'[5]LOG Data SAP'!$D:$V,17,0)/10,
IF(D798=D797,T797,""))</f>
        <v>7.4</v>
      </c>
      <c r="U798" s="25">
        <f>IFERROR(VLOOKUP($E798,'[5]LOG Data SAP'!$D:$V,18,0)/10,
IF(D798=D797,U797,""))</f>
        <v>4.8</v>
      </c>
      <c r="V798" s="25">
        <f>IFERROR(VLOOKUP($E798,'[5]LOG Data SAP'!$D:$V,19,0)/10,
IF(D798=D797,V797,""))</f>
        <v>22.1</v>
      </c>
      <c r="W798" s="25">
        <f>IFERROR(VLOOKUP($E798,'[5]LOG Data SAP'!$D:$AO,21,0)/10,
IF(D798=D797,W797,""))</f>
        <v>0</v>
      </c>
      <c r="X798" s="25">
        <f>IFERROR(VLOOKUP($E798,'[5]LOG Data SAP'!$D:$AO,22,0)/10,
IF(D798=D797,X797,""))</f>
        <v>0</v>
      </c>
      <c r="Y798" s="25">
        <f>IFERROR(VLOOKUP($E798,'[5]LOG Data SAP'!$D:$AO,23,0)/10,
IF(D798=D797,Y797,""))</f>
        <v>0</v>
      </c>
      <c r="Z798" s="25">
        <f>IFERROR(VLOOKUP($E798,'[5]LOG Data SAP'!$D:$AO,25,0)/10,
IF(D798=D797,Z797,""))</f>
        <v>29.5</v>
      </c>
      <c r="AA798" s="25">
        <f>IFERROR(VLOOKUP($E798,'[5]LOG Data SAP'!$D:$AO,26,0)/10,
IF(D798=D797,AA797,""))</f>
        <v>15.3</v>
      </c>
      <c r="AB798" s="25">
        <f>IFERROR(VLOOKUP($E798,'[5]LOG Data SAP'!$D:$AO,27,0)/10,
IF(D798=D797,AB797,""))</f>
        <v>22.5</v>
      </c>
      <c r="AC798" s="26">
        <f>IFERROR(VLOOKUP($E798,'[5]LOG Data SAP'!$D:$AO,29,0)/IF(VLOOKUP($E798,'[5]LOG Data SAP'!$D:$AO,30,0)="G",1000,1),
IF(D798=D797,AC797,""))</f>
        <v>0.45924999999999999</v>
      </c>
      <c r="AD798" s="26">
        <f>IFERROR(VLOOKUP($E798,'[5]LOG Data SAP'!$D:$AO,31,0)/IF(VLOOKUP($E798,'[5]LOG Data SAP'!$D:$AO,32,0)="G",1000,1),
IF(D798=D797,AD797,""))</f>
        <v>0</v>
      </c>
      <c r="AE798" s="26">
        <f>IFERROR(VLOOKUP($E798,'[5]LOG Data SAP'!$D:$AO,33,0)/IF(VLOOKUP($E798,'[5]LOG Data SAP'!$D:$AO,34,0)="G",1000,1),
IF(D798=D797,AE797,""))</f>
        <v>5.7069999999999999</v>
      </c>
      <c r="AF798" s="27">
        <f t="shared" si="49"/>
        <v>784.99200000000008</v>
      </c>
      <c r="AG798" s="27" t="str">
        <f t="shared" si="50"/>
        <v/>
      </c>
      <c r="AH798" s="28">
        <f t="shared" si="51"/>
        <v>1.0155374999999999E-2</v>
      </c>
      <c r="AI798" s="18" t="str">
        <f>IFERROR(VLOOKUP(E798,'[5]LOG Data SAP'!$D:$E,2,0),IF(D798=D797,AI797,""))</f>
        <v>NBODY WHT LTN SPF15 400ML</v>
      </c>
      <c r="AJ798" s="20" t="str">
        <f>IFERROR([5]SKU!VI800,IF(D798=D797,AJ797,""))</f>
        <v>89137</v>
      </c>
      <c r="AK798" s="18" t="str">
        <f>VLOOKUP(E798,[5]SKU!I:X,16,FALSE)</f>
        <v>3304.99.30</v>
      </c>
    </row>
    <row r="799" spans="1:37">
      <c r="A799" s="18" t="str">
        <f>[5]SKU!AC801</f>
        <v>Nivea</v>
      </c>
      <c r="B799" s="18" t="str">
        <f>[5]SKU!AE801</f>
        <v>Nivea Body</v>
      </c>
      <c r="C799" s="18" t="str">
        <f>[5]SKU!AJ801</f>
        <v>Body Beauty</v>
      </c>
      <c r="D799" s="18" t="str">
        <f>[5]SKU!G801</f>
        <v>NBO Repair &amp; Protect Lotion 400ml</v>
      </c>
      <c r="E799" s="19" t="str">
        <f>[5]SKU!I801</f>
        <v>48330-00086-00</v>
      </c>
      <c r="F799" s="19" t="str">
        <f>[5]SKU!J801</f>
        <v>98927-04800-42</v>
      </c>
      <c r="G799" s="18" t="str">
        <f>[5]SKU!K801</f>
        <v>NBO UV Extra Whitening 400ml + NBO Night Whitening 100ml</v>
      </c>
      <c r="H799" s="18" t="str">
        <f>IF([5]SKU!L801="R","Regular",
IF([5]SKU!L801="P","Promo",
IF([5]SKU!L801="S","Sample",
IF([5]SKU!L801="V","VAS",""))))</f>
        <v>VAS</v>
      </c>
      <c r="I799" s="18" t="str">
        <f>IF([5]SKU!QC801="A","Active",
IF([5]SKU!QC801="D","Discontinue",
IF([5]SKU!QC801="N","NPD","")))</f>
        <v>Active</v>
      </c>
      <c r="J799" s="18" t="str">
        <f>VLOOKUP(IFERROR(VLOOKUP(E799,'[5]Material Status'!A:I,9,0),""),'[5]Material Status'!U:W,3,0)</f>
        <v>Inactive</v>
      </c>
      <c r="K799" s="20" t="str">
        <f>IFERROR(VLOOKUP(E799,'[5]LOG Data SAP'!$D:$AO,11,0),
IF(D799=D798,K798,""))</f>
        <v/>
      </c>
      <c r="L799" s="20" t="str">
        <f>IFERROR(VLOOKUP(E799,'[5]LOG Data SAP'!$D:$AO,13,0),
IF(D799=D798,L798,""))</f>
        <v/>
      </c>
      <c r="M799" s="20" t="str">
        <f>IFERROR(VLOOKUP(E799,'[5]LOG Data SAP'!$D:$AO,15,0),
IF(D799=D798,M798,""))</f>
        <v/>
      </c>
      <c r="N799" s="21">
        <f>[5]SKU!VH801</f>
        <v>1095</v>
      </c>
      <c r="O799" s="22">
        <f>[5]SKU!VN801</f>
        <v>36350</v>
      </c>
      <c r="P799" s="23">
        <f>[5]SKU!VO801</f>
        <v>43100</v>
      </c>
      <c r="Q799" s="24">
        <f>IFERROR(_xlfn.NUMBERVALUE(VLOOKUP(E799,'[5]LOG Data SAP'!$D:$M,9,0)),
IF(D799=D798,Q798,""))</f>
        <v>3</v>
      </c>
      <c r="R799" s="24">
        <f>IFERROR(_xlfn.NUMBERVALUE(VLOOKUP(E799,'[5]LOG Data SAP'!$D:$M,10,0)),
IF(D799=D798,R798,""))</f>
        <v>12</v>
      </c>
      <c r="S799" s="24">
        <f t="shared" si="48"/>
        <v>4</v>
      </c>
      <c r="T799" s="25">
        <f>IFERROR(VLOOKUP($E799,'[5]LOG Data SAP'!$D:$V,17,0)/10,
IF(D799=D798,T798,""))</f>
        <v>7.4</v>
      </c>
      <c r="U799" s="25">
        <f>IFERROR(VLOOKUP($E799,'[5]LOG Data SAP'!$D:$V,18,0)/10,
IF(D799=D798,U798,""))</f>
        <v>4.8</v>
      </c>
      <c r="V799" s="25">
        <f>IFERROR(VLOOKUP($E799,'[5]LOG Data SAP'!$D:$V,19,0)/10,
IF(D799=D798,V798,""))</f>
        <v>22.1</v>
      </c>
      <c r="W799" s="25">
        <f>IFERROR(VLOOKUP($E799,'[5]LOG Data SAP'!$D:$AO,21,0)/10,
IF(D799=D798,W798,""))</f>
        <v>0</v>
      </c>
      <c r="X799" s="25">
        <f>IFERROR(VLOOKUP($E799,'[5]LOG Data SAP'!$D:$AO,22,0)/10,
IF(D799=D798,X798,""))</f>
        <v>0</v>
      </c>
      <c r="Y799" s="25">
        <f>IFERROR(VLOOKUP($E799,'[5]LOG Data SAP'!$D:$AO,23,0)/10,
IF(D799=D798,Y798,""))</f>
        <v>0</v>
      </c>
      <c r="Z799" s="25">
        <f>IFERROR(VLOOKUP($E799,'[5]LOG Data SAP'!$D:$AO,25,0)/10,
IF(D799=D798,Z798,""))</f>
        <v>29.5</v>
      </c>
      <c r="AA799" s="25">
        <f>IFERROR(VLOOKUP($E799,'[5]LOG Data SAP'!$D:$AO,26,0)/10,
IF(D799=D798,AA798,""))</f>
        <v>15.3</v>
      </c>
      <c r="AB799" s="25">
        <f>IFERROR(VLOOKUP($E799,'[5]LOG Data SAP'!$D:$AO,27,0)/10,
IF(D799=D798,AB798,""))</f>
        <v>22.5</v>
      </c>
      <c r="AC799" s="26">
        <f>IFERROR(VLOOKUP($E799,'[5]LOG Data SAP'!$D:$AO,29,0)/IF(VLOOKUP($E799,'[5]LOG Data SAP'!$D:$AO,30,0)="G",1000,1),
IF(D799=D798,AC798,""))</f>
        <v>0.45924999999999999</v>
      </c>
      <c r="AD799" s="26">
        <f>IFERROR(VLOOKUP($E799,'[5]LOG Data SAP'!$D:$AO,31,0)/IF(VLOOKUP($E799,'[5]LOG Data SAP'!$D:$AO,32,0)="G",1000,1),
IF(D799=D798,AD798,""))</f>
        <v>0</v>
      </c>
      <c r="AE799" s="26">
        <f>IFERROR(VLOOKUP($E799,'[5]LOG Data SAP'!$D:$AO,33,0)/IF(VLOOKUP($E799,'[5]LOG Data SAP'!$D:$AO,34,0)="G",1000,1),
IF(D799=D798,AE798,""))</f>
        <v>5.7069999999999999</v>
      </c>
      <c r="AF799" s="27">
        <f t="shared" si="49"/>
        <v>784.99200000000008</v>
      </c>
      <c r="AG799" s="27" t="str">
        <f t="shared" si="50"/>
        <v/>
      </c>
      <c r="AH799" s="28">
        <f t="shared" si="51"/>
        <v>1.0155374999999999E-2</v>
      </c>
      <c r="AI799" s="18" t="str">
        <f>IFERROR(VLOOKUP(E799,'[5]LOG Data SAP'!$D:$E,2,0),IF(D799=D798,AI798,""))</f>
        <v>NBODY WHT LTN SPF15 400ML</v>
      </c>
      <c r="AJ799" s="20" t="str">
        <f>IFERROR([5]SKU!VI801,IF(D799=D798,AJ798,""))</f>
        <v>89137</v>
      </c>
      <c r="AK799" s="18" t="str">
        <f>VLOOKUP(E799,[5]SKU!I:X,16,FALSE)</f>
        <v>3304.99.30</v>
      </c>
    </row>
    <row r="800" spans="1:37">
      <c r="A800" s="18" t="str">
        <f>[5]SKU!AC802</f>
        <v>Nivea</v>
      </c>
      <c r="B800" s="18" t="str">
        <f>[5]SKU!AE802</f>
        <v>Nivea Body</v>
      </c>
      <c r="C800" s="18" t="str">
        <f>[5]SKU!AJ802</f>
        <v>Body Beauty</v>
      </c>
      <c r="D800" s="18" t="str">
        <f>[5]SKU!G802</f>
        <v>NBO Repair &amp; Protect Lotion 400ml</v>
      </c>
      <c r="E800" s="19" t="str">
        <f>[5]SKU!I802</f>
        <v>48330-00049-00</v>
      </c>
      <c r="F800" s="19" t="str">
        <f>[5]SKU!J802</f>
        <v>98927-04800-42</v>
      </c>
      <c r="G800" s="18" t="str">
        <f>[5]SKU!K802</f>
        <v>NBO UV Ext Wht 400ml + NBO UV Ext Wht 100ml</v>
      </c>
      <c r="H800" s="18" t="str">
        <f>IF([5]SKU!L802="R","Regular",
IF([5]SKU!L802="P","Promo",
IF([5]SKU!L802="S","Sample",
IF([5]SKU!L802="V","VAS",""))))</f>
        <v>VAS</v>
      </c>
      <c r="I800" s="18" t="str">
        <f>IF([5]SKU!QC802="A","Active",
IF([5]SKU!QC802="D","Discontinue",
IF([5]SKU!QC802="N","NPD","")))</f>
        <v>Active</v>
      </c>
      <c r="J800" s="18" t="str">
        <f>VLOOKUP(IFERROR(VLOOKUP(E800,'[5]Material Status'!A:I,9,0),""),'[5]Material Status'!U:W,3,0)</f>
        <v>Inactive</v>
      </c>
      <c r="K800" s="20" t="str">
        <f>IFERROR(VLOOKUP(E800,'[5]LOG Data SAP'!$D:$AO,11,0),
IF(D800=D799,K799,""))</f>
        <v/>
      </c>
      <c r="L800" s="20" t="str">
        <f>IFERROR(VLOOKUP(E800,'[5]LOG Data SAP'!$D:$AO,13,0),
IF(D800=D799,L799,""))</f>
        <v/>
      </c>
      <c r="M800" s="20" t="str">
        <f>IFERROR(VLOOKUP(E800,'[5]LOG Data SAP'!$D:$AO,15,0),
IF(D800=D799,M799,""))</f>
        <v/>
      </c>
      <c r="N800" s="21">
        <f>[5]SKU!VH802</f>
        <v>1095</v>
      </c>
      <c r="O800" s="22">
        <f>[5]SKU!VN802</f>
        <v>30800</v>
      </c>
      <c r="P800" s="23">
        <f>[5]SKU!VO802</f>
        <v>43100</v>
      </c>
      <c r="Q800" s="24">
        <f>IFERROR(_xlfn.NUMBERVALUE(VLOOKUP(E800,'[5]LOG Data SAP'!$D:$M,9,0)),
IF(D800=D799,Q799,""))</f>
        <v>3</v>
      </c>
      <c r="R800" s="24">
        <f>IFERROR(_xlfn.NUMBERVALUE(VLOOKUP(E800,'[5]LOG Data SAP'!$D:$M,10,0)),
IF(D800=D799,R799,""))</f>
        <v>12</v>
      </c>
      <c r="S800" s="24">
        <f t="shared" si="48"/>
        <v>4</v>
      </c>
      <c r="T800" s="25">
        <f>IFERROR(VLOOKUP($E800,'[5]LOG Data SAP'!$D:$V,17,0)/10,
IF(D800=D799,T799,""))</f>
        <v>7.4</v>
      </c>
      <c r="U800" s="25">
        <f>IFERROR(VLOOKUP($E800,'[5]LOG Data SAP'!$D:$V,18,0)/10,
IF(D800=D799,U799,""))</f>
        <v>4.8</v>
      </c>
      <c r="V800" s="25">
        <f>IFERROR(VLOOKUP($E800,'[5]LOG Data SAP'!$D:$V,19,0)/10,
IF(D800=D799,V799,""))</f>
        <v>22.1</v>
      </c>
      <c r="W800" s="25">
        <f>IFERROR(VLOOKUP($E800,'[5]LOG Data SAP'!$D:$AO,21,0)/10,
IF(D800=D799,W799,""))</f>
        <v>0</v>
      </c>
      <c r="X800" s="25">
        <f>IFERROR(VLOOKUP($E800,'[5]LOG Data SAP'!$D:$AO,22,0)/10,
IF(D800=D799,X799,""))</f>
        <v>0</v>
      </c>
      <c r="Y800" s="25">
        <f>IFERROR(VLOOKUP($E800,'[5]LOG Data SAP'!$D:$AO,23,0)/10,
IF(D800=D799,Y799,""))</f>
        <v>0</v>
      </c>
      <c r="Z800" s="25">
        <f>IFERROR(VLOOKUP($E800,'[5]LOG Data SAP'!$D:$AO,25,0)/10,
IF(D800=D799,Z799,""))</f>
        <v>29.5</v>
      </c>
      <c r="AA800" s="25">
        <f>IFERROR(VLOOKUP($E800,'[5]LOG Data SAP'!$D:$AO,26,0)/10,
IF(D800=D799,AA799,""))</f>
        <v>15.3</v>
      </c>
      <c r="AB800" s="25">
        <f>IFERROR(VLOOKUP($E800,'[5]LOG Data SAP'!$D:$AO,27,0)/10,
IF(D800=D799,AB799,""))</f>
        <v>22.5</v>
      </c>
      <c r="AC800" s="26">
        <f>IFERROR(VLOOKUP($E800,'[5]LOG Data SAP'!$D:$AO,29,0)/IF(VLOOKUP($E800,'[5]LOG Data SAP'!$D:$AO,30,0)="G",1000,1),
IF(D800=D799,AC799,""))</f>
        <v>0.45924999999999999</v>
      </c>
      <c r="AD800" s="26">
        <f>IFERROR(VLOOKUP($E800,'[5]LOG Data SAP'!$D:$AO,31,0)/IF(VLOOKUP($E800,'[5]LOG Data SAP'!$D:$AO,32,0)="G",1000,1),
IF(D800=D799,AD799,""))</f>
        <v>0</v>
      </c>
      <c r="AE800" s="26">
        <f>IFERROR(VLOOKUP($E800,'[5]LOG Data SAP'!$D:$AO,33,0)/IF(VLOOKUP($E800,'[5]LOG Data SAP'!$D:$AO,34,0)="G",1000,1),
IF(D800=D799,AE799,""))</f>
        <v>5.7069999999999999</v>
      </c>
      <c r="AF800" s="27">
        <f t="shared" si="49"/>
        <v>784.99200000000008</v>
      </c>
      <c r="AG800" s="27" t="str">
        <f t="shared" si="50"/>
        <v/>
      </c>
      <c r="AH800" s="28">
        <f t="shared" si="51"/>
        <v>1.0155374999999999E-2</v>
      </c>
      <c r="AI800" s="18" t="str">
        <f>IFERROR(VLOOKUP(E800,'[5]LOG Data SAP'!$D:$E,2,0),IF(D800=D799,AI799,""))</f>
        <v>NBODY WHT LTN SPF15 400ML</v>
      </c>
      <c r="AJ800" s="20" t="str">
        <f>IFERROR([5]SKU!VI802,IF(D800=D799,AJ799,""))</f>
        <v>89137</v>
      </c>
      <c r="AK800" s="18" t="str">
        <f>VLOOKUP(E800,[5]SKU!I:X,16,FALSE)</f>
        <v>3304.99.30</v>
      </c>
    </row>
    <row r="801" spans="1:37">
      <c r="A801" s="18" t="str">
        <f>[5]SKU!AC803</f>
        <v>Nivea</v>
      </c>
      <c r="B801" s="18" t="str">
        <f>[5]SKU!AE803</f>
        <v>Nivea Body</v>
      </c>
      <c r="C801" s="18" t="str">
        <f>[5]SKU!AJ803</f>
        <v>Body Beauty</v>
      </c>
      <c r="D801" s="18" t="str">
        <f>[5]SKU!G803</f>
        <v>NBO Extra Bright Repair &amp; Protect Lotion 525ml</v>
      </c>
      <c r="E801" s="19" t="str">
        <f>[5]SKU!I803</f>
        <v>48332-88312-00</v>
      </c>
      <c r="F801" s="19" t="str">
        <f>[5]SKU!J803</f>
        <v>48332-88312-00</v>
      </c>
      <c r="G801" s="18" t="str">
        <f>[5]SKU!K803</f>
        <v>NIVEA Extra Bright Repair &amp; Protect SPF30 Body Lotion 525ml</v>
      </c>
      <c r="H801" s="18" t="str">
        <f>IF([5]SKU!L803="R","Regular",
IF([5]SKU!L803="P","Promo",
IF([5]SKU!L803="S","Sample",
IF([5]SKU!L803="V","VAS",""))))</f>
        <v>Regular</v>
      </c>
      <c r="I801" s="18" t="str">
        <f>IF([5]SKU!QC803="A","Active",
IF([5]SKU!QC803="D","Discontinue",
IF([5]SKU!QC803="N","NPD","")))</f>
        <v>Active</v>
      </c>
      <c r="J801" s="18" t="str">
        <f>VLOOKUP(IFERROR(VLOOKUP(E801,'[5]Material Status'!A:I,9,0),""),'[5]Material Status'!U:W,3,0)</f>
        <v>Active</v>
      </c>
      <c r="K801" s="20" t="str">
        <f>IFERROR(VLOOKUP(E801,'[5]LOG Data SAP'!$D:$AO,11,0),
IF(D801=D800,K800,""))</f>
        <v>8999777018863</v>
      </c>
      <c r="L801" s="20" t="str">
        <f>IFERROR(VLOOKUP(E801,'[5]LOG Data SAP'!$D:$AO,13,0),
IF(D801=D800,L800,""))</f>
        <v>8999777018870</v>
      </c>
      <c r="M801" s="20" t="str">
        <f>IFERROR(VLOOKUP(E801,'[5]LOG Data SAP'!$D:$AO,15,0),
IF(D801=D800,M800,""))</f>
        <v>8999777018887</v>
      </c>
      <c r="N801" s="21">
        <f>[5]SKU!VH803</f>
        <v>1095</v>
      </c>
      <c r="O801" s="22">
        <f>[5]SKU!VN803</f>
        <v>136270</v>
      </c>
      <c r="P801" s="23">
        <f>[5]SKU!VO803</f>
        <v>45383</v>
      </c>
      <c r="Q801" s="24">
        <f>IFERROR(_xlfn.NUMBERVALUE(VLOOKUP(E801,'[5]LOG Data SAP'!$D:$M,9,0)),
IF(D801=D800,Q800,""))</f>
        <v>3</v>
      </c>
      <c r="R801" s="24">
        <f>IFERROR(_xlfn.NUMBERVALUE(VLOOKUP(E801,'[5]LOG Data SAP'!$D:$M,10,0)),
IF(D801=D800,R800,""))</f>
        <v>12</v>
      </c>
      <c r="S801" s="24">
        <f t="shared" si="48"/>
        <v>4</v>
      </c>
      <c r="T801" s="25">
        <f>IFERROR(VLOOKUP($E801,'[5]LOG Data SAP'!$D:$V,17,0)/10,
IF(D801=D800,T800,""))</f>
        <v>9</v>
      </c>
      <c r="U801" s="25">
        <f>IFERROR(VLOOKUP($E801,'[5]LOG Data SAP'!$D:$V,18,0)/10,
IF(D801=D800,U800,""))</f>
        <v>5.3</v>
      </c>
      <c r="V801" s="25">
        <f>IFERROR(VLOOKUP($E801,'[5]LOG Data SAP'!$D:$V,19,0)/10,
IF(D801=D800,V800,""))</f>
        <v>24</v>
      </c>
      <c r="W801" s="25">
        <f>IFERROR(VLOOKUP($E801,'[5]LOG Data SAP'!$D:$AO,21,0)/10,
IF(D801=D800,W800,""))</f>
        <v>15.9</v>
      </c>
      <c r="X801" s="25">
        <f>IFERROR(VLOOKUP($E801,'[5]LOG Data SAP'!$D:$AO,22,0)/10,
IF(D801=D800,X800,""))</f>
        <v>9</v>
      </c>
      <c r="Y801" s="25">
        <f>IFERROR(VLOOKUP($E801,'[5]LOG Data SAP'!$D:$AO,23,0)/10,
IF(D801=D800,Y800,""))</f>
        <v>24</v>
      </c>
      <c r="Z801" s="25">
        <f>IFERROR(VLOOKUP($E801,'[5]LOG Data SAP'!$D:$AO,25,0)/10,
IF(D801=D800,Z800,""))</f>
        <v>33</v>
      </c>
      <c r="AA801" s="25">
        <f>IFERROR(VLOOKUP($E801,'[5]LOG Data SAP'!$D:$AO,26,0)/10,
IF(D801=D800,AA800,""))</f>
        <v>19.2</v>
      </c>
      <c r="AB801" s="25">
        <f>IFERROR(VLOOKUP($E801,'[5]LOG Data SAP'!$D:$AO,27,0)/10,
IF(D801=D800,AB800,""))</f>
        <v>26</v>
      </c>
      <c r="AC801" s="26">
        <f>IFERROR(VLOOKUP($E801,'[5]LOG Data SAP'!$D:$AO,29,0)/IF(VLOOKUP($E801,'[5]LOG Data SAP'!$D:$AO,30,0)="G",1000,1),
IF(D801=D800,AC800,""))</f>
        <v>0.59499999999999997</v>
      </c>
      <c r="AD801" s="26">
        <f>IFERROR(VLOOKUP($E801,'[5]LOG Data SAP'!$D:$AO,31,0)/IF(VLOOKUP($E801,'[5]LOG Data SAP'!$D:$AO,32,0)="G",1000,1),
IF(D801=D800,AD800,""))</f>
        <v>1.794</v>
      </c>
      <c r="AE801" s="26">
        <f>IFERROR(VLOOKUP($E801,'[5]LOG Data SAP'!$D:$AO,33,0)/IF(VLOOKUP($E801,'[5]LOG Data SAP'!$D:$AO,34,0)="G",1000,1),
IF(D801=D800,AE800,""))</f>
        <v>7.4260000000000002</v>
      </c>
      <c r="AF801" s="27">
        <f t="shared" si="49"/>
        <v>1144.8</v>
      </c>
      <c r="AG801" s="27">
        <f t="shared" si="50"/>
        <v>3434.3999999999996</v>
      </c>
      <c r="AH801" s="28">
        <f t="shared" si="51"/>
        <v>1.6473600000000001E-2</v>
      </c>
      <c r="AI801" s="18" t="str">
        <f>IFERROR(VLOOKUP(E801,'[5]LOG Data SAP'!$D:$E,2,0),IF(D801=D800,AI800,""))</f>
        <v>NIVEA_EXTRA_BRIGHT_REPAI</v>
      </c>
      <c r="AJ801" s="20" t="str">
        <f>IFERROR([5]SKU!VI803,IF(D801=D800,AJ800,""))</f>
        <v>88312</v>
      </c>
      <c r="AK801" s="18" t="str">
        <f>VLOOKUP(E801,[5]SKU!I:X,16,FALSE)</f>
        <v>3304.99.30</v>
      </c>
    </row>
    <row r="802" spans="1:37">
      <c r="A802" s="18" t="str">
        <f>[5]SKU!AC804</f>
        <v>Nivea</v>
      </c>
      <c r="B802" s="18" t="str">
        <f>[5]SKU!AE804</f>
        <v>Nivea Body</v>
      </c>
      <c r="C802" s="18" t="str">
        <f>[5]SKU!AJ804</f>
        <v>Body Beauty</v>
      </c>
      <c r="D802" s="18" t="str">
        <f>[5]SKU!G804</f>
        <v>NBO Firm &amp; Smooth Lotion 100ml</v>
      </c>
      <c r="E802" s="19" t="str">
        <f>[5]SKU!I804</f>
        <v>83853-04800-37</v>
      </c>
      <c r="F802" s="19" t="str">
        <f>[5]SKU!J804</f>
        <v>83853-04800-37</v>
      </c>
      <c r="G802" s="18" t="str">
        <f>[5]SKU!K804</f>
        <v>NIVEA Extra White Firm &amp; Smooth Body Lotion 100ml</v>
      </c>
      <c r="H802" s="18" t="str">
        <f>IF([5]SKU!L804="R","Regular",
IF([5]SKU!L804="P","Promo",
IF([5]SKU!L804="S","Sample",
IF([5]SKU!L804="V","VAS",""))))</f>
        <v>Regular</v>
      </c>
      <c r="I802" s="18" t="str">
        <f>IF([5]SKU!QC804="A","Active",
IF([5]SKU!QC804="D","Discontinue",
IF([5]SKU!QC804="N","NPD","")))</f>
        <v>Discontinue</v>
      </c>
      <c r="J802" s="18" t="str">
        <f>VLOOKUP(IFERROR(VLOOKUP(E802,'[5]Material Status'!A:I,9,0),""),'[5]Material Status'!U:W,3,0)</f>
        <v>Inactive</v>
      </c>
      <c r="K802" s="20" t="str">
        <f>IFERROR(VLOOKUP(E802,'[5]LOG Data SAP'!$D:$AO,11,0),
IF(D802=D801,K801,""))</f>
        <v>8999777009625</v>
      </c>
      <c r="L802" s="20" t="str">
        <f>IFERROR(VLOOKUP(E802,'[5]LOG Data SAP'!$D:$AO,13,0),
IF(D802=D801,L801,""))</f>
        <v/>
      </c>
      <c r="M802" s="20" t="str">
        <f>IFERROR(VLOOKUP(E802,'[5]LOG Data SAP'!$D:$AO,15,0),
IF(D802=D801,M801,""))</f>
        <v>8999777009632</v>
      </c>
      <c r="N802" s="21">
        <f>[5]SKU!VH804</f>
        <v>1095</v>
      </c>
      <c r="O802" s="22">
        <f>[5]SKU!VN804</f>
        <v>10100</v>
      </c>
      <c r="P802" s="23">
        <f>[5]SKU!VO804</f>
        <v>45383</v>
      </c>
      <c r="Q802" s="24">
        <f>IFERROR(_xlfn.NUMBERVALUE(VLOOKUP(E802,'[5]LOG Data SAP'!$D:$M,9,0)),
IF(D802=D801,Q801,""))</f>
        <v>0</v>
      </c>
      <c r="R802" s="24">
        <f>IFERROR(_xlfn.NUMBERVALUE(VLOOKUP(E802,'[5]LOG Data SAP'!$D:$M,10,0)),
IF(D802=D801,R801,""))</f>
        <v>48</v>
      </c>
      <c r="S802" s="24">
        <f t="shared" si="48"/>
        <v>0</v>
      </c>
      <c r="T802" s="25">
        <f>IFERROR(VLOOKUP($E802,'[5]LOG Data SAP'!$D:$V,17,0)/10,
IF(D802=D801,T801,""))</f>
        <v>5.4</v>
      </c>
      <c r="U802" s="25">
        <f>IFERROR(VLOOKUP($E802,'[5]LOG Data SAP'!$D:$V,18,0)/10,
IF(D802=D801,U801,""))</f>
        <v>3.1</v>
      </c>
      <c r="V802" s="25">
        <f>IFERROR(VLOOKUP($E802,'[5]LOG Data SAP'!$D:$V,19,0)/10,
IF(D802=D801,V801,""))</f>
        <v>15</v>
      </c>
      <c r="W802" s="25">
        <f>IFERROR(VLOOKUP($E802,'[5]LOG Data SAP'!$D:$AO,21,0)/10,
IF(D802=D801,W801,""))</f>
        <v>0</v>
      </c>
      <c r="X802" s="25">
        <f>IFERROR(VLOOKUP($E802,'[5]LOG Data SAP'!$D:$AO,22,0)/10,
IF(D802=D801,X801,""))</f>
        <v>0</v>
      </c>
      <c r="Y802" s="25">
        <f>IFERROR(VLOOKUP($E802,'[5]LOG Data SAP'!$D:$AO,23,0)/10,
IF(D802=D801,Y801,""))</f>
        <v>0</v>
      </c>
      <c r="Z802" s="25">
        <f>IFERROR(VLOOKUP($E802,'[5]LOG Data SAP'!$D:$AO,25,0)/10,
IF(D802=D801,Z801,""))</f>
        <v>38.1</v>
      </c>
      <c r="AA802" s="25">
        <f>IFERROR(VLOOKUP($E802,'[5]LOG Data SAP'!$D:$AO,26,0)/10,
IF(D802=D801,AA801,""))</f>
        <v>22.8</v>
      </c>
      <c r="AB802" s="25">
        <f>IFERROR(VLOOKUP($E802,'[5]LOG Data SAP'!$D:$AO,27,0)/10,
IF(D802=D801,AB801,""))</f>
        <v>16.5</v>
      </c>
      <c r="AC802" s="26">
        <f>IFERROR(VLOOKUP($E802,'[5]LOG Data SAP'!$D:$AO,29,0)/IF(VLOOKUP($E802,'[5]LOG Data SAP'!$D:$AO,30,0)="G",1000,1),
IF(D802=D801,AC801,""))</f>
        <v>0.11852</v>
      </c>
      <c r="AD802" s="26">
        <f>IFERROR(VLOOKUP($E802,'[5]LOG Data SAP'!$D:$AO,31,0)/IF(VLOOKUP($E802,'[5]LOG Data SAP'!$D:$AO,32,0)="G",1000,1),
IF(D802=D801,AD801,""))</f>
        <v>0</v>
      </c>
      <c r="AE802" s="26">
        <f>IFERROR(VLOOKUP($E802,'[5]LOG Data SAP'!$D:$AO,33,0)/IF(VLOOKUP($E802,'[5]LOG Data SAP'!$D:$AO,34,0)="G",1000,1),
IF(D802=D801,AE801,""))</f>
        <v>5.9359999999999999</v>
      </c>
      <c r="AF802" s="27">
        <f t="shared" si="49"/>
        <v>251.10000000000002</v>
      </c>
      <c r="AG802" s="27" t="str">
        <f t="shared" si="50"/>
        <v/>
      </c>
      <c r="AH802" s="28">
        <f t="shared" si="51"/>
        <v>1.4333220000000001E-2</v>
      </c>
      <c r="AI802" s="18" t="str">
        <f>IFERROR(VLOOKUP(E802,'[5]LOG Data SAP'!$D:$E,2,0),IF(D802=D801,AI801,""))</f>
        <v>NBODY WHT_EVN EXT_LTN 100ML</v>
      </c>
      <c r="AJ802" s="20" t="str">
        <f>IFERROR([5]SKU!VI804,IF(D802=D801,AJ801,""))</f>
        <v>83853</v>
      </c>
      <c r="AK802" s="18" t="str">
        <f>VLOOKUP(E802,[5]SKU!I:X,16,FALSE)</f>
        <v>3304.99.30</v>
      </c>
    </row>
    <row r="803" spans="1:37">
      <c r="A803" s="18" t="str">
        <f>[5]SKU!AC805</f>
        <v>Nivea</v>
      </c>
      <c r="B803" s="18" t="str">
        <f>[5]SKU!AE805</f>
        <v>Nivea Body</v>
      </c>
      <c r="C803" s="18" t="str">
        <f>[5]SKU!AJ805</f>
        <v>Body Beauty</v>
      </c>
      <c r="D803" s="18" t="str">
        <f>[5]SKU!G805</f>
        <v>NBO Firm &amp; Smooth Lotion 200ml</v>
      </c>
      <c r="E803" s="19" t="str">
        <f>[5]SKU!I805</f>
        <v>98922-04800-42</v>
      </c>
      <c r="F803" s="19" t="str">
        <f>[5]SKU!J805</f>
        <v>98922-04800-42</v>
      </c>
      <c r="G803" s="18" t="str">
        <f>[5]SKU!K805</f>
        <v>NIVEA Extra Bright Firm &amp; Smooth Body Lotion 190ml</v>
      </c>
      <c r="H803" s="18" t="str">
        <f>IF([5]SKU!L805="R","Regular",
IF([5]SKU!L805="P","Promo",
IF([5]SKU!L805="S","Sample",
IF([5]SKU!L805="V","VAS",""))))</f>
        <v>Regular</v>
      </c>
      <c r="I803" s="18" t="str">
        <f>IF([5]SKU!QC805="A","Active",
IF([5]SKU!QC805="D","Discontinue",
IF([5]SKU!QC805="N","NPD","")))</f>
        <v>Active</v>
      </c>
      <c r="J803" s="18" t="str">
        <f>VLOOKUP(IFERROR(VLOOKUP(E803,'[5]Material Status'!A:I,9,0),""),'[5]Material Status'!U:W,3,0)</f>
        <v>Active</v>
      </c>
      <c r="K803" s="20" t="str">
        <f>IFERROR(VLOOKUP(E803,'[5]LOG Data SAP'!$D:$AO,11,0),
IF(D803=D802,K802,""))</f>
        <v>8999777009564</v>
      </c>
      <c r="L803" s="20" t="str">
        <f>IFERROR(VLOOKUP(E803,'[5]LOG Data SAP'!$D:$AO,13,0),
IF(D803=D802,L802,""))</f>
        <v/>
      </c>
      <c r="M803" s="20" t="str">
        <f>IFERROR(VLOOKUP(E803,'[5]LOG Data SAP'!$D:$AO,15,0),
IF(D803=D802,M802,""))</f>
        <v>8999777009571</v>
      </c>
      <c r="N803" s="21">
        <f>[5]SKU!VH805</f>
        <v>1095</v>
      </c>
      <c r="O803" s="22">
        <f>[5]SKU!VN805</f>
        <v>25170</v>
      </c>
      <c r="P803" s="23">
        <f>[5]SKU!VO805</f>
        <v>45383</v>
      </c>
      <c r="Q803" s="24">
        <f>IFERROR(_xlfn.NUMBERVALUE(VLOOKUP(E803,'[5]LOG Data SAP'!$D:$M,9,0)),
IF(D803=D802,Q802,""))</f>
        <v>0</v>
      </c>
      <c r="R803" s="24">
        <f>IFERROR(_xlfn.NUMBERVALUE(VLOOKUP(E803,'[5]LOG Data SAP'!$D:$M,10,0)),
IF(D803=D802,R802,""))</f>
        <v>24</v>
      </c>
      <c r="S803" s="24">
        <f t="shared" si="48"/>
        <v>0</v>
      </c>
      <c r="T803" s="25">
        <f>IFERROR(VLOOKUP($E803,'[5]LOG Data SAP'!$D:$V,17,0)/10,
IF(D803=D802,T802,""))</f>
        <v>6</v>
      </c>
      <c r="U803" s="25">
        <f>IFERROR(VLOOKUP($E803,'[5]LOG Data SAP'!$D:$V,18,0)/10,
IF(D803=D802,U802,""))</f>
        <v>3.7</v>
      </c>
      <c r="V803" s="25">
        <f>IFERROR(VLOOKUP($E803,'[5]LOG Data SAP'!$D:$V,19,0)/10,
IF(D803=D802,V802,""))</f>
        <v>18</v>
      </c>
      <c r="W803" s="25">
        <f>IFERROR(VLOOKUP($E803,'[5]LOG Data SAP'!$D:$AO,21,0)/10,
IF(D803=D802,W802,""))</f>
        <v>0</v>
      </c>
      <c r="X803" s="25">
        <f>IFERROR(VLOOKUP($E803,'[5]LOG Data SAP'!$D:$AO,22,0)/10,
IF(D803=D802,X802,""))</f>
        <v>0</v>
      </c>
      <c r="Y803" s="25">
        <f>IFERROR(VLOOKUP($E803,'[5]LOG Data SAP'!$D:$AO,23,0)/10,
IF(D803=D802,Y802,""))</f>
        <v>0</v>
      </c>
      <c r="Z803" s="25">
        <f>IFERROR(VLOOKUP($E803,'[5]LOG Data SAP'!$D:$AO,25,0)/10,
IF(D803=D802,Z802,""))</f>
        <v>24.5</v>
      </c>
      <c r="AA803" s="25">
        <f>IFERROR(VLOOKUP($E803,'[5]LOG Data SAP'!$D:$AO,26,0)/10,
IF(D803=D802,AA802,""))</f>
        <v>22.6</v>
      </c>
      <c r="AB803" s="25">
        <f>IFERROR(VLOOKUP($E803,'[5]LOG Data SAP'!$D:$AO,27,0)/10,
IF(D803=D802,AB802,""))</f>
        <v>19.7</v>
      </c>
      <c r="AC803" s="26">
        <f>IFERROR(VLOOKUP($E803,'[5]LOG Data SAP'!$D:$AO,29,0)/IF(VLOOKUP($E803,'[5]LOG Data SAP'!$D:$AO,30,0)="G",1000,1),
IF(D803=D802,AC802,""))</f>
        <v>0.218</v>
      </c>
      <c r="AD803" s="26">
        <f>IFERROR(VLOOKUP($E803,'[5]LOG Data SAP'!$D:$AO,31,0)/IF(VLOOKUP($E803,'[5]LOG Data SAP'!$D:$AO,32,0)="G",1000,1),
IF(D803=D802,AD802,""))</f>
        <v>0</v>
      </c>
      <c r="AE803" s="26">
        <f>IFERROR(VLOOKUP($E803,'[5]LOG Data SAP'!$D:$AO,33,0)/IF(VLOOKUP($E803,'[5]LOG Data SAP'!$D:$AO,34,0)="G",1000,1),
IF(D803=D802,AE802,""))</f>
        <v>5.423</v>
      </c>
      <c r="AF803" s="27">
        <f t="shared" si="49"/>
        <v>399.6</v>
      </c>
      <c r="AG803" s="27" t="str">
        <f t="shared" si="50"/>
        <v/>
      </c>
      <c r="AH803" s="28">
        <f t="shared" si="51"/>
        <v>1.0907890000000002E-2</v>
      </c>
      <c r="AI803" s="18" t="str">
        <f>IFERROR(VLOOKUP(E803,'[5]LOG Data SAP'!$D:$E,2,0),IF(D803=D802,AI802,""))</f>
        <v>NBODY XTR_BRG FRM&amp;SMT_LTN 190ML</v>
      </c>
      <c r="AJ803" s="20" t="str">
        <f>IFERROR([5]SKU!VI805,IF(D803=D802,AJ802,""))</f>
        <v>98922</v>
      </c>
      <c r="AK803" s="18" t="str">
        <f>VLOOKUP(E803,[5]SKU!I:X,16,FALSE)</f>
        <v>3304.99.30</v>
      </c>
    </row>
    <row r="804" spans="1:37">
      <c r="A804" s="18" t="str">
        <f>[5]SKU!AC806</f>
        <v>Nivea</v>
      </c>
      <c r="B804" s="18" t="str">
        <f>[5]SKU!AE806</f>
        <v>Nivea Body</v>
      </c>
      <c r="C804" s="18" t="str">
        <f>[5]SKU!AJ806</f>
        <v>Body Beauty</v>
      </c>
      <c r="D804" s="18" t="str">
        <f>[5]SKU!G806</f>
        <v>NBO Firm &amp; Smooth Lotion 200ml</v>
      </c>
      <c r="E804" s="19" t="str">
        <f>[5]SKU!I806</f>
        <v>83854-04800-37</v>
      </c>
      <c r="F804" s="19" t="str">
        <f>[5]SKU!J806</f>
        <v>98922-04800-42</v>
      </c>
      <c r="G804" s="18" t="str">
        <f>[5]SKU!K806</f>
        <v>NIVEA Extra White Firm &amp; Smooth Body Lotion 200ml</v>
      </c>
      <c r="H804" s="18" t="str">
        <f>IF([5]SKU!L806="R","Regular",
IF([5]SKU!L806="P","Promo",
IF([5]SKU!L806="S","Sample",
IF([5]SKU!L806="V","VAS",""))))</f>
        <v>Regular</v>
      </c>
      <c r="I804" s="18" t="str">
        <f>IF([5]SKU!QC806="A","Active",
IF([5]SKU!QC806="D","Discontinue",
IF([5]SKU!QC806="N","NPD","")))</f>
        <v>Active</v>
      </c>
      <c r="J804" s="18" t="str">
        <f>VLOOKUP(IFERROR(VLOOKUP(E804,'[5]Material Status'!A:I,9,0),""),'[5]Material Status'!U:W,3,0)</f>
        <v>Inactive</v>
      </c>
      <c r="K804" s="20" t="str">
        <f>IFERROR(VLOOKUP(E804,'[5]LOG Data SAP'!$D:$AO,11,0),
IF(D804=D803,K803,""))</f>
        <v>8999777009564</v>
      </c>
      <c r="L804" s="20" t="str">
        <f>IFERROR(VLOOKUP(E804,'[5]LOG Data SAP'!$D:$AO,13,0),
IF(D804=D803,L803,""))</f>
        <v/>
      </c>
      <c r="M804" s="20" t="str">
        <f>IFERROR(VLOOKUP(E804,'[5]LOG Data SAP'!$D:$AO,15,0),
IF(D804=D803,M803,""))</f>
        <v>8999777009571</v>
      </c>
      <c r="N804" s="21">
        <f>[5]SKU!VH806</f>
        <v>1095</v>
      </c>
      <c r="O804" s="22">
        <f>[5]SKU!VN806</f>
        <v>25170</v>
      </c>
      <c r="P804" s="23">
        <f>[5]SKU!VO806</f>
        <v>45383</v>
      </c>
      <c r="Q804" s="24">
        <f>IFERROR(_xlfn.NUMBERVALUE(VLOOKUP(E804,'[5]LOG Data SAP'!$D:$M,9,0)),
IF(D804=D803,Q803,""))</f>
        <v>0</v>
      </c>
      <c r="R804" s="24">
        <f>IFERROR(_xlfn.NUMBERVALUE(VLOOKUP(E804,'[5]LOG Data SAP'!$D:$M,10,0)),
IF(D804=D803,R803,""))</f>
        <v>24</v>
      </c>
      <c r="S804" s="24">
        <f t="shared" si="48"/>
        <v>0</v>
      </c>
      <c r="T804" s="25">
        <f>IFERROR(VLOOKUP($E804,'[5]LOG Data SAP'!$D:$V,17,0)/10,
IF(D804=D803,T803,""))</f>
        <v>6</v>
      </c>
      <c r="U804" s="25">
        <f>IFERROR(VLOOKUP($E804,'[5]LOG Data SAP'!$D:$V,18,0)/10,
IF(D804=D803,U803,""))</f>
        <v>3.7</v>
      </c>
      <c r="V804" s="25">
        <f>IFERROR(VLOOKUP($E804,'[5]LOG Data SAP'!$D:$V,19,0)/10,
IF(D804=D803,V803,""))</f>
        <v>18</v>
      </c>
      <c r="W804" s="25">
        <f>IFERROR(VLOOKUP($E804,'[5]LOG Data SAP'!$D:$AO,21,0)/10,
IF(D804=D803,W803,""))</f>
        <v>0</v>
      </c>
      <c r="X804" s="25">
        <f>IFERROR(VLOOKUP($E804,'[5]LOG Data SAP'!$D:$AO,22,0)/10,
IF(D804=D803,X803,""))</f>
        <v>0</v>
      </c>
      <c r="Y804" s="25">
        <f>IFERROR(VLOOKUP($E804,'[5]LOG Data SAP'!$D:$AO,23,0)/10,
IF(D804=D803,Y803,""))</f>
        <v>0</v>
      </c>
      <c r="Z804" s="25">
        <f>IFERROR(VLOOKUP($E804,'[5]LOG Data SAP'!$D:$AO,25,0)/10,
IF(D804=D803,Z803,""))</f>
        <v>24.5</v>
      </c>
      <c r="AA804" s="25">
        <f>IFERROR(VLOOKUP($E804,'[5]LOG Data SAP'!$D:$AO,26,0)/10,
IF(D804=D803,AA803,""))</f>
        <v>22.6</v>
      </c>
      <c r="AB804" s="25">
        <f>IFERROR(VLOOKUP($E804,'[5]LOG Data SAP'!$D:$AO,27,0)/10,
IF(D804=D803,AB803,""))</f>
        <v>19.7</v>
      </c>
      <c r="AC804" s="26">
        <f>IFERROR(VLOOKUP($E804,'[5]LOG Data SAP'!$D:$AO,29,0)/IF(VLOOKUP($E804,'[5]LOG Data SAP'!$D:$AO,30,0)="G",1000,1),
IF(D804=D803,AC803,""))</f>
        <v>0.22647999999999999</v>
      </c>
      <c r="AD804" s="26">
        <f>IFERROR(VLOOKUP($E804,'[5]LOG Data SAP'!$D:$AO,31,0)/IF(VLOOKUP($E804,'[5]LOG Data SAP'!$D:$AO,32,0)="G",1000,1),
IF(D804=D803,AD803,""))</f>
        <v>0</v>
      </c>
      <c r="AE804" s="26">
        <f>IFERROR(VLOOKUP($E804,'[5]LOG Data SAP'!$D:$AO,33,0)/IF(VLOOKUP($E804,'[5]LOG Data SAP'!$D:$AO,34,0)="G",1000,1),
IF(D804=D803,AE803,""))</f>
        <v>5.6289999999999996</v>
      </c>
      <c r="AF804" s="27">
        <f t="shared" si="49"/>
        <v>399.6</v>
      </c>
      <c r="AG804" s="27" t="str">
        <f t="shared" si="50"/>
        <v/>
      </c>
      <c r="AH804" s="28">
        <f t="shared" si="51"/>
        <v>1.0907890000000002E-2</v>
      </c>
      <c r="AI804" s="18" t="str">
        <f>IFERROR(VLOOKUP(E804,'[5]LOG Data SAP'!$D:$E,2,0),IF(D804=D803,AI803,""))</f>
        <v>NBODY WHT_EVN EXT_LTN 200ML</v>
      </c>
      <c r="AJ804" s="20" t="str">
        <f>IFERROR([5]SKU!VI806,IF(D804=D803,AJ803,""))</f>
        <v>83854</v>
      </c>
      <c r="AK804" s="18" t="str">
        <f>VLOOKUP(E804,[5]SKU!I:X,16,FALSE)</f>
        <v>3304.99.30</v>
      </c>
    </row>
    <row r="805" spans="1:37">
      <c r="A805" s="18" t="str">
        <f>[5]SKU!AC807</f>
        <v>Nivea</v>
      </c>
      <c r="B805" s="18" t="str">
        <f>[5]SKU!AE807</f>
        <v>Nivea Body</v>
      </c>
      <c r="C805" s="18" t="str">
        <f>[5]SKU!AJ807</f>
        <v>Body Beauty</v>
      </c>
      <c r="D805" s="18" t="str">
        <f>[5]SKU!G807</f>
        <v>NBO Firm &amp; Smooth Lotion 200ml</v>
      </c>
      <c r="E805" s="19" t="str">
        <f>[5]SKU!I807</f>
        <v>48330-00167-00</v>
      </c>
      <c r="F805" s="19" t="str">
        <f>[5]SKU!J807</f>
        <v>98922-04800-42</v>
      </c>
      <c r="G805" s="18" t="str">
        <f>[5]SKU!K807</f>
        <v>NBO Firm &amp; Smooth Lotion 200ml + NDEO RO EW 25ml</v>
      </c>
      <c r="H805" s="18" t="str">
        <f>IF([5]SKU!L807="R","Regular",
IF([5]SKU!L807="P","Promo",
IF([5]SKU!L807="S","Sample",
IF([5]SKU!L807="V","VAS",""))))</f>
        <v>VAS</v>
      </c>
      <c r="I805" s="18" t="str">
        <f>IF([5]SKU!QC807="A","Active",
IF([5]SKU!QC807="D","Discontinue",
IF([5]SKU!QC807="N","NPD","")))</f>
        <v>Active</v>
      </c>
      <c r="J805" s="18" t="str">
        <f>VLOOKUP(IFERROR(VLOOKUP(E805,'[5]Material Status'!A:I,9,0),""),'[5]Material Status'!U:W,3,0)</f>
        <v>Inactive</v>
      </c>
      <c r="K805" s="20" t="str">
        <f>IFERROR(VLOOKUP(E805,'[5]LOG Data SAP'!$D:$AO,11,0),
IF(D805=D804,K804,""))</f>
        <v>8999777009564</v>
      </c>
      <c r="L805" s="20" t="str">
        <f>IFERROR(VLOOKUP(E805,'[5]LOG Data SAP'!$D:$AO,13,0),
IF(D805=D804,L804,""))</f>
        <v/>
      </c>
      <c r="M805" s="20" t="str">
        <f>IFERROR(VLOOKUP(E805,'[5]LOG Data SAP'!$D:$AO,15,0),
IF(D805=D804,M804,""))</f>
        <v>8999777012670</v>
      </c>
      <c r="N805" s="21">
        <f>[5]SKU!VH807</f>
        <v>900</v>
      </c>
      <c r="O805" s="22">
        <f>[5]SKU!VN807</f>
        <v>25170</v>
      </c>
      <c r="P805" s="23">
        <f>[5]SKU!VO807</f>
        <v>45383</v>
      </c>
      <c r="Q805" s="24">
        <f>IFERROR(_xlfn.NUMBERVALUE(VLOOKUP(E805,'[5]LOG Data SAP'!$D:$M,9,0)),
IF(D805=D804,Q804,""))</f>
        <v>0</v>
      </c>
      <c r="R805" s="24">
        <f>IFERROR(_xlfn.NUMBERVALUE(VLOOKUP(E805,'[5]LOG Data SAP'!$D:$M,10,0)),
IF(D805=D804,R804,""))</f>
        <v>24</v>
      </c>
      <c r="S805" s="24">
        <f t="shared" si="48"/>
        <v>0</v>
      </c>
      <c r="T805" s="25">
        <f>IFERROR(VLOOKUP($E805,'[5]LOG Data SAP'!$D:$V,17,0)/10,
IF(D805=D804,T804,""))</f>
        <v>6</v>
      </c>
      <c r="U805" s="25">
        <f>IFERROR(VLOOKUP($E805,'[5]LOG Data SAP'!$D:$V,18,0)/10,
IF(D805=D804,U804,""))</f>
        <v>7.5</v>
      </c>
      <c r="V805" s="25">
        <f>IFERROR(VLOOKUP($E805,'[5]LOG Data SAP'!$D:$V,19,0)/10,
IF(D805=D804,V804,""))</f>
        <v>18</v>
      </c>
      <c r="W805" s="25">
        <f>IFERROR(VLOOKUP($E805,'[5]LOG Data SAP'!$D:$AO,21,0)/10,
IF(D805=D804,W804,""))</f>
        <v>0</v>
      </c>
      <c r="X805" s="25">
        <f>IFERROR(VLOOKUP($E805,'[5]LOG Data SAP'!$D:$AO,22,0)/10,
IF(D805=D804,X804,""))</f>
        <v>0</v>
      </c>
      <c r="Y805" s="25">
        <f>IFERROR(VLOOKUP($E805,'[5]LOG Data SAP'!$D:$AO,23,0)/10,
IF(D805=D804,Y804,""))</f>
        <v>0</v>
      </c>
      <c r="Z805" s="25">
        <f>IFERROR(VLOOKUP($E805,'[5]LOG Data SAP'!$D:$AO,25,0)/10,
IF(D805=D804,Z804,""))</f>
        <v>34.200000000000003</v>
      </c>
      <c r="AA805" s="25">
        <f>IFERROR(VLOOKUP($E805,'[5]LOG Data SAP'!$D:$AO,26,0)/10,
IF(D805=D804,AA804,""))</f>
        <v>30.1</v>
      </c>
      <c r="AB805" s="25">
        <f>IFERROR(VLOOKUP($E805,'[5]LOG Data SAP'!$D:$AO,27,0)/10,
IF(D805=D804,AB804,""))</f>
        <v>19.3</v>
      </c>
      <c r="AC805" s="26">
        <f>IFERROR(VLOOKUP($E805,'[5]LOG Data SAP'!$D:$AO,29,0)/IF(VLOOKUP($E805,'[5]LOG Data SAP'!$D:$AO,30,0)="G",1000,1),
IF(D805=D804,AC804,""))</f>
        <v>0.34599999999999997</v>
      </c>
      <c r="AD805" s="26">
        <f>IFERROR(VLOOKUP($E805,'[5]LOG Data SAP'!$D:$AO,31,0)/IF(VLOOKUP($E805,'[5]LOG Data SAP'!$D:$AO,32,0)="G",1000,1),
IF(D805=D804,AD804,""))</f>
        <v>0</v>
      </c>
      <c r="AE805" s="26">
        <f>IFERROR(VLOOKUP($E805,'[5]LOG Data SAP'!$D:$AO,33,0)/IF(VLOOKUP($E805,'[5]LOG Data SAP'!$D:$AO,34,0)="G",1000,1),
IF(D805=D804,AE804,""))</f>
        <v>8.6760000000000002</v>
      </c>
      <c r="AF805" s="27">
        <f t="shared" si="49"/>
        <v>810</v>
      </c>
      <c r="AG805" s="27" t="str">
        <f t="shared" si="50"/>
        <v/>
      </c>
      <c r="AH805" s="28">
        <f t="shared" si="51"/>
        <v>1.9867806000000002E-2</v>
      </c>
      <c r="AI805" s="18" t="str">
        <f>IFERROR(VLOOKUP(E805,'[5]LOG Data SAP'!$D:$E,2,0),IF(D805=D804,AI804,""))</f>
        <v>NBO FIRM SMOOTH LTN 200 + NDEO EW 25</v>
      </c>
      <c r="AJ805" s="20" t="str">
        <f>IFERROR([5]SKU!VI807,IF(D805=D804,AJ804,""))</f>
        <v>83854</v>
      </c>
      <c r="AK805" s="18" t="str">
        <f>VLOOKUP(E805,[5]SKU!I:X,16,FALSE)</f>
        <v>3304.99.30</v>
      </c>
    </row>
    <row r="806" spans="1:37">
      <c r="A806" s="18" t="str">
        <f>[5]SKU!AC808</f>
        <v>Nivea</v>
      </c>
      <c r="B806" s="18" t="str">
        <f>[5]SKU!AE808</f>
        <v>Nivea Body</v>
      </c>
      <c r="C806" s="18" t="str">
        <f>[5]SKU!AJ808</f>
        <v>Body Beauty</v>
      </c>
      <c r="D806" s="18" t="str">
        <f>[5]SKU!G808</f>
        <v>NBO Firm &amp; Smooth Lotion 400ml</v>
      </c>
      <c r="E806" s="19" t="str">
        <f>[5]SKU!I808</f>
        <v>83819-04800-37</v>
      </c>
      <c r="F806" s="19" t="str">
        <f>[5]SKU!J808</f>
        <v>83819-04800-37</v>
      </c>
      <c r="G806" s="18" t="str">
        <f>[5]SKU!K808</f>
        <v>NIVEA Extra White Firm &amp; Smooth Body Lotion 400ml</v>
      </c>
      <c r="H806" s="18" t="str">
        <f>IF([5]SKU!L808="R","Regular",
IF([5]SKU!L808="P","Promo",
IF([5]SKU!L808="S","Sample",
IF([5]SKU!L808="V","VAS",""))))</f>
        <v>Regular</v>
      </c>
      <c r="I806" s="18" t="str">
        <f>IF([5]SKU!QC808="A","Active",
IF([5]SKU!QC808="D","Discontinue",
IF([5]SKU!QC808="N","NPD","")))</f>
        <v>Discontinue</v>
      </c>
      <c r="J806" s="18" t="str">
        <f>VLOOKUP(IFERROR(VLOOKUP(E806,'[5]Material Status'!A:I,9,0),""),'[5]Material Status'!U:W,3,0)</f>
        <v>Inactive</v>
      </c>
      <c r="K806" s="20" t="str">
        <f>IFERROR(VLOOKUP(E806,'[5]LOG Data SAP'!$D:$AO,11,0),
IF(D806=D805,K805,""))</f>
        <v>8999777009649</v>
      </c>
      <c r="L806" s="20" t="str">
        <f>IFERROR(VLOOKUP(E806,'[5]LOG Data SAP'!$D:$AO,13,0),
IF(D806=D805,L805,""))</f>
        <v/>
      </c>
      <c r="M806" s="20" t="str">
        <f>IFERROR(VLOOKUP(E806,'[5]LOG Data SAP'!$D:$AO,15,0),
IF(D806=D805,M805,""))</f>
        <v>8999777009656</v>
      </c>
      <c r="N806" s="21">
        <f>[5]SKU!VH808</f>
        <v>1095</v>
      </c>
      <c r="O806" s="22">
        <f>[5]SKU!VN808</f>
        <v>35910</v>
      </c>
      <c r="P806" s="23">
        <f>[5]SKU!VO808</f>
        <v>45383</v>
      </c>
      <c r="Q806" s="24">
        <f>IFERROR(_xlfn.NUMBERVALUE(VLOOKUP(E806,'[5]LOG Data SAP'!$D:$M,9,0)),
IF(D806=D805,Q805,""))</f>
        <v>0</v>
      </c>
      <c r="R806" s="24">
        <f>IFERROR(_xlfn.NUMBERVALUE(VLOOKUP(E806,'[5]LOG Data SAP'!$D:$M,10,0)),
IF(D806=D805,R805,""))</f>
        <v>12</v>
      </c>
      <c r="S806" s="24">
        <f t="shared" si="48"/>
        <v>0</v>
      </c>
      <c r="T806" s="25">
        <f>IFERROR(VLOOKUP($E806,'[5]LOG Data SAP'!$D:$V,17,0)/10,
IF(D806=D805,T805,""))</f>
        <v>7.4</v>
      </c>
      <c r="U806" s="25">
        <f>IFERROR(VLOOKUP($E806,'[5]LOG Data SAP'!$D:$V,18,0)/10,
IF(D806=D805,U805,""))</f>
        <v>4.8</v>
      </c>
      <c r="V806" s="25">
        <f>IFERROR(VLOOKUP($E806,'[5]LOG Data SAP'!$D:$V,19,0)/10,
IF(D806=D805,V805,""))</f>
        <v>22.1</v>
      </c>
      <c r="W806" s="25">
        <f>IFERROR(VLOOKUP($E806,'[5]LOG Data SAP'!$D:$AO,21,0)/10,
IF(D806=D805,W805,""))</f>
        <v>0</v>
      </c>
      <c r="X806" s="25">
        <f>IFERROR(VLOOKUP($E806,'[5]LOG Data SAP'!$D:$AO,22,0)/10,
IF(D806=D805,X805,""))</f>
        <v>0</v>
      </c>
      <c r="Y806" s="25">
        <f>IFERROR(VLOOKUP($E806,'[5]LOG Data SAP'!$D:$AO,23,0)/10,
IF(D806=D805,Y805,""))</f>
        <v>0</v>
      </c>
      <c r="Z806" s="25">
        <f>IFERROR(VLOOKUP($E806,'[5]LOG Data SAP'!$D:$AO,25,0)/10,
IF(D806=D805,Z805,""))</f>
        <v>30.3</v>
      </c>
      <c r="AA806" s="25">
        <f>IFERROR(VLOOKUP($E806,'[5]LOG Data SAP'!$D:$AO,26,0)/10,
IF(D806=D805,AA805,""))</f>
        <v>16.100000000000001</v>
      </c>
      <c r="AB806" s="25">
        <f>IFERROR(VLOOKUP($E806,'[5]LOG Data SAP'!$D:$AO,27,0)/10,
IF(D806=D805,AB805,""))</f>
        <v>24.1</v>
      </c>
      <c r="AC806" s="26">
        <f>IFERROR(VLOOKUP($E806,'[5]LOG Data SAP'!$D:$AO,29,0)/IF(VLOOKUP($E806,'[5]LOG Data SAP'!$D:$AO,30,0)="G",1000,1),
IF(D806=D805,AC805,""))</f>
        <v>0.45562999999999998</v>
      </c>
      <c r="AD806" s="26">
        <f>IFERROR(VLOOKUP($E806,'[5]LOG Data SAP'!$D:$AO,31,0)/IF(VLOOKUP($E806,'[5]LOG Data SAP'!$D:$AO,32,0)="G",1000,1),
IF(D806=D805,AD805,""))</f>
        <v>0</v>
      </c>
      <c r="AE806" s="26">
        <f>IFERROR(VLOOKUP($E806,'[5]LOG Data SAP'!$D:$AO,33,0)/IF(VLOOKUP($E806,'[5]LOG Data SAP'!$D:$AO,34,0)="G",1000,1),
IF(D806=D805,AE805,""))</f>
        <v>5.6639999999999997</v>
      </c>
      <c r="AF806" s="27">
        <f t="shared" si="49"/>
        <v>784.99200000000008</v>
      </c>
      <c r="AG806" s="27" t="str">
        <f t="shared" si="50"/>
        <v/>
      </c>
      <c r="AH806" s="28">
        <f t="shared" si="51"/>
        <v>1.1756703000000002E-2</v>
      </c>
      <c r="AI806" s="18" t="str">
        <f>IFERROR(VLOOKUP(E806,'[5]LOG Data SAP'!$D:$E,2,0),IF(D806=D805,AI805,""))</f>
        <v>NBODY WHT_EVN PMP EXT_LTN 400ML _PUMP</v>
      </c>
      <c r="AJ806" s="20" t="str">
        <f>IFERROR([5]SKU!VI808,IF(D806=D805,AJ805,""))</f>
        <v>83819</v>
      </c>
      <c r="AK806" s="18" t="str">
        <f>VLOOKUP(E806,[5]SKU!I:X,16,FALSE)</f>
        <v>3304.99.30</v>
      </c>
    </row>
    <row r="807" spans="1:37">
      <c r="A807" s="18" t="str">
        <f>[5]SKU!AC809</f>
        <v>Nivea</v>
      </c>
      <c r="B807" s="18" t="str">
        <f>[5]SKU!AE809</f>
        <v>Nivea Body</v>
      </c>
      <c r="C807" s="18" t="str">
        <f>[5]SKU!AJ809</f>
        <v>Body Beauty</v>
      </c>
      <c r="D807" s="18" t="str">
        <f>[5]SKU!G809</f>
        <v>NBO Night Nourish Lotion 100ml</v>
      </c>
      <c r="E807" s="19" t="str">
        <f>[5]SKU!I809</f>
        <v>88365-04800-37</v>
      </c>
      <c r="F807" s="19" t="str">
        <f>[5]SKU!J809</f>
        <v>88365-04800-37</v>
      </c>
      <c r="G807" s="18" t="str">
        <f>[5]SKU!K809</f>
        <v>NIVEA Extra White NighT Nourish SPF25 Body Lotion 100ml</v>
      </c>
      <c r="H807" s="18" t="str">
        <f>IF([5]SKU!L809="R","Regular",
IF([5]SKU!L809="P","Promo",
IF([5]SKU!L809="S","Sample",
IF([5]SKU!L809="V","VAS",""))))</f>
        <v>Regular</v>
      </c>
      <c r="I807" s="18" t="str">
        <f>IF([5]SKU!QC809="A","Active",
IF([5]SKU!QC809="D","Discontinue",
IF([5]SKU!QC809="N","NPD","")))</f>
        <v>Discontinue</v>
      </c>
      <c r="J807" s="18" t="str">
        <f>VLOOKUP(IFERROR(VLOOKUP(E807,'[5]Material Status'!A:I,9,0),""),'[5]Material Status'!U:W,3,0)</f>
        <v>Inactive</v>
      </c>
      <c r="K807" s="20" t="str">
        <f>IFERROR(VLOOKUP(E807,'[5]LOG Data SAP'!$D:$AO,11,0),
IF(D807=D806,K806,""))</f>
        <v>8999777000103</v>
      </c>
      <c r="L807" s="20" t="str">
        <f>IFERROR(VLOOKUP(E807,'[5]LOG Data SAP'!$D:$AO,13,0),
IF(D807=D806,L806,""))</f>
        <v/>
      </c>
      <c r="M807" s="20" t="str">
        <f>IFERROR(VLOOKUP(E807,'[5]LOG Data SAP'!$D:$AO,15,0),
IF(D807=D806,M806,""))</f>
        <v>8999777009885</v>
      </c>
      <c r="N807" s="21">
        <f>[5]SKU!VH809</f>
        <v>1095</v>
      </c>
      <c r="O807" s="22">
        <f>[5]SKU!VN809</f>
        <v>14900</v>
      </c>
      <c r="P807" s="23">
        <f>[5]SKU!VO809</f>
        <v>45383</v>
      </c>
      <c r="Q807" s="24">
        <f>IFERROR(_xlfn.NUMBERVALUE(VLOOKUP(E807,'[5]LOG Data SAP'!$D:$M,9,0)),
IF(D807=D806,Q806,""))</f>
        <v>0</v>
      </c>
      <c r="R807" s="24">
        <f>IFERROR(_xlfn.NUMBERVALUE(VLOOKUP(E807,'[5]LOG Data SAP'!$D:$M,10,0)),
IF(D807=D806,R806,""))</f>
        <v>48</v>
      </c>
      <c r="S807" s="24">
        <f t="shared" si="48"/>
        <v>0</v>
      </c>
      <c r="T807" s="25">
        <f>IFERROR(VLOOKUP($E807,'[5]LOG Data SAP'!$D:$V,17,0)/10,
IF(D807=D806,T806,""))</f>
        <v>5.4</v>
      </c>
      <c r="U807" s="25">
        <f>IFERROR(VLOOKUP($E807,'[5]LOG Data SAP'!$D:$V,18,0)/10,
IF(D807=D806,U806,""))</f>
        <v>3.1</v>
      </c>
      <c r="V807" s="25">
        <f>IFERROR(VLOOKUP($E807,'[5]LOG Data SAP'!$D:$V,19,0)/10,
IF(D807=D806,V806,""))</f>
        <v>15</v>
      </c>
      <c r="W807" s="25">
        <f>IFERROR(VLOOKUP($E807,'[5]LOG Data SAP'!$D:$AO,21,0)/10,
IF(D807=D806,W806,""))</f>
        <v>0</v>
      </c>
      <c r="X807" s="25">
        <f>IFERROR(VLOOKUP($E807,'[5]LOG Data SAP'!$D:$AO,22,0)/10,
IF(D807=D806,X806,""))</f>
        <v>0</v>
      </c>
      <c r="Y807" s="25">
        <f>IFERROR(VLOOKUP($E807,'[5]LOG Data SAP'!$D:$AO,23,0)/10,
IF(D807=D806,Y806,""))</f>
        <v>0</v>
      </c>
      <c r="Z807" s="25">
        <f>IFERROR(VLOOKUP($E807,'[5]LOG Data SAP'!$D:$AO,25,0)/10,
IF(D807=D806,Z806,""))</f>
        <v>38.1</v>
      </c>
      <c r="AA807" s="25">
        <f>IFERROR(VLOOKUP($E807,'[5]LOG Data SAP'!$D:$AO,26,0)/10,
IF(D807=D806,AA806,""))</f>
        <v>22.8</v>
      </c>
      <c r="AB807" s="25">
        <f>IFERROR(VLOOKUP($E807,'[5]LOG Data SAP'!$D:$AO,27,0)/10,
IF(D807=D806,AB806,""))</f>
        <v>16.5</v>
      </c>
      <c r="AC807" s="26">
        <f>IFERROR(VLOOKUP($E807,'[5]LOG Data SAP'!$D:$AO,29,0)/IF(VLOOKUP($E807,'[5]LOG Data SAP'!$D:$AO,30,0)="G",1000,1),
IF(D807=D806,AC806,""))</f>
        <v>0.11852</v>
      </c>
      <c r="AD807" s="26">
        <f>IFERROR(VLOOKUP($E807,'[5]LOG Data SAP'!$D:$AO,31,0)/IF(VLOOKUP($E807,'[5]LOG Data SAP'!$D:$AO,32,0)="G",1000,1),
IF(D807=D806,AD806,""))</f>
        <v>0</v>
      </c>
      <c r="AE807" s="26">
        <f>IFERROR(VLOOKUP($E807,'[5]LOG Data SAP'!$D:$AO,33,0)/IF(VLOOKUP($E807,'[5]LOG Data SAP'!$D:$AO,34,0)="G",1000,1),
IF(D807=D806,AE806,""))</f>
        <v>5.9359999999999999</v>
      </c>
      <c r="AF807" s="27">
        <f t="shared" si="49"/>
        <v>251.10000000000002</v>
      </c>
      <c r="AG807" s="27" t="str">
        <f t="shared" si="50"/>
        <v/>
      </c>
      <c r="AH807" s="28">
        <f t="shared" si="51"/>
        <v>1.4333220000000001E-2</v>
      </c>
      <c r="AI807" s="18" t="str">
        <f>IFERROR(VLOOKUP(E807,'[5]LOG Data SAP'!$D:$E,2,0),IF(D807=D806,AI806,""))</f>
        <v>NBODY NGT_WHT_FRM_LTN 100ML</v>
      </c>
      <c r="AJ807" s="20" t="str">
        <f>IFERROR([5]SKU!VI809,IF(D807=D806,AJ806,""))</f>
        <v>88365</v>
      </c>
      <c r="AK807" s="18" t="str">
        <f>VLOOKUP(E807,[5]SKU!I:X,16,FALSE)</f>
        <v>3304.99.30</v>
      </c>
    </row>
    <row r="808" spans="1:37">
      <c r="A808" s="18" t="str">
        <f>[5]SKU!AC810</f>
        <v>Nivea</v>
      </c>
      <c r="B808" s="18" t="str">
        <f>[5]SKU!AE810</f>
        <v>Nivea Body</v>
      </c>
      <c r="C808" s="18" t="str">
        <f>[5]SKU!AJ810</f>
        <v>Body Beauty</v>
      </c>
      <c r="D808" s="18" t="str">
        <f>[5]SKU!G810</f>
        <v>NBO Night Nourish Lotion 100ml</v>
      </c>
      <c r="E808" s="19" t="str">
        <f>[5]SKU!I810</f>
        <v>88365-04800-15</v>
      </c>
      <c r="F808" s="19" t="str">
        <f>[5]SKU!J810</f>
        <v>88365-04800-37</v>
      </c>
      <c r="G808" s="18" t="str">
        <f>[5]SKU!K810</f>
        <v>NBO Night Whitening Firming Body Lotion 100ml</v>
      </c>
      <c r="H808" s="18" t="str">
        <f>IF([5]SKU!L810="R","Regular",
IF([5]SKU!L810="P","Promo",
IF([5]SKU!L810="S","Sample",
IF([5]SKU!L810="V","VAS",""))))</f>
        <v>Regular</v>
      </c>
      <c r="I808" s="18" t="str">
        <f>IF([5]SKU!QC810="A","Active",
IF([5]SKU!QC810="D","Discontinue",
IF([5]SKU!QC810="N","NPD","")))</f>
        <v>Discontinue</v>
      </c>
      <c r="J808" s="18" t="str">
        <f>VLOOKUP(IFERROR(VLOOKUP(E808,'[5]Material Status'!A:I,9,0),""),'[5]Material Status'!U:W,3,0)</f>
        <v>Inactive</v>
      </c>
      <c r="K808" s="20" t="str">
        <f>IFERROR(VLOOKUP(E808,'[5]LOG Data SAP'!$D:$AO,11,0),
IF(D808=D807,K807,""))</f>
        <v>8999777000103</v>
      </c>
      <c r="L808" s="20" t="str">
        <f>IFERROR(VLOOKUP(E808,'[5]LOG Data SAP'!$D:$AO,13,0),
IF(D808=D807,L807,""))</f>
        <v/>
      </c>
      <c r="M808" s="20" t="str">
        <f>IFERROR(VLOOKUP(E808,'[5]LOG Data SAP'!$D:$AO,15,0),
IF(D808=D807,M807,""))</f>
        <v>08999777003449</v>
      </c>
      <c r="N808" s="21">
        <f>[5]SKU!VH810</f>
        <v>1095</v>
      </c>
      <c r="O808" s="22">
        <f>[5]SKU!VN810</f>
        <v>14900</v>
      </c>
      <c r="P808" s="23">
        <f>[5]SKU!VO810</f>
        <v>45383</v>
      </c>
      <c r="Q808" s="24">
        <f>IFERROR(_xlfn.NUMBERVALUE(VLOOKUP(E808,'[5]LOG Data SAP'!$D:$M,9,0)),
IF(D808=D807,Q807,""))</f>
        <v>0</v>
      </c>
      <c r="R808" s="24">
        <f>IFERROR(_xlfn.NUMBERVALUE(VLOOKUP(E808,'[5]LOG Data SAP'!$D:$M,10,0)),
IF(D808=D807,R807,""))</f>
        <v>48</v>
      </c>
      <c r="S808" s="24">
        <f t="shared" si="48"/>
        <v>0</v>
      </c>
      <c r="T808" s="25">
        <f>IFERROR(VLOOKUP($E808,'[5]LOG Data SAP'!$D:$V,17,0)/10,
IF(D808=D807,T807,""))</f>
        <v>5.4</v>
      </c>
      <c r="U808" s="25">
        <f>IFERROR(VLOOKUP($E808,'[5]LOG Data SAP'!$D:$V,18,0)/10,
IF(D808=D807,U807,""))</f>
        <v>3.1</v>
      </c>
      <c r="V808" s="25">
        <f>IFERROR(VLOOKUP($E808,'[5]LOG Data SAP'!$D:$V,19,0)/10,
IF(D808=D807,V807,""))</f>
        <v>15</v>
      </c>
      <c r="W808" s="25">
        <f>IFERROR(VLOOKUP($E808,'[5]LOG Data SAP'!$D:$AO,21,0)/10,
IF(D808=D807,W807,""))</f>
        <v>0</v>
      </c>
      <c r="X808" s="25">
        <f>IFERROR(VLOOKUP($E808,'[5]LOG Data SAP'!$D:$AO,22,0)/10,
IF(D808=D807,X807,""))</f>
        <v>0</v>
      </c>
      <c r="Y808" s="25">
        <f>IFERROR(VLOOKUP($E808,'[5]LOG Data SAP'!$D:$AO,23,0)/10,
IF(D808=D807,Y807,""))</f>
        <v>0</v>
      </c>
      <c r="Z808" s="25">
        <f>IFERROR(VLOOKUP($E808,'[5]LOG Data SAP'!$D:$AO,25,0)/10,
IF(D808=D807,Z807,""))</f>
        <v>38.1</v>
      </c>
      <c r="AA808" s="25">
        <f>IFERROR(VLOOKUP($E808,'[5]LOG Data SAP'!$D:$AO,26,0)/10,
IF(D808=D807,AA807,""))</f>
        <v>22.8</v>
      </c>
      <c r="AB808" s="25">
        <f>IFERROR(VLOOKUP($E808,'[5]LOG Data SAP'!$D:$AO,27,0)/10,
IF(D808=D807,AB807,""))</f>
        <v>16.5</v>
      </c>
      <c r="AC808" s="26">
        <f>IFERROR(VLOOKUP($E808,'[5]LOG Data SAP'!$D:$AO,29,0)/IF(VLOOKUP($E808,'[5]LOG Data SAP'!$D:$AO,30,0)="G",1000,1),
IF(D808=D807,AC807,""))</f>
        <v>0.11852</v>
      </c>
      <c r="AD808" s="26">
        <f>IFERROR(VLOOKUP($E808,'[5]LOG Data SAP'!$D:$AO,31,0)/IF(VLOOKUP($E808,'[5]LOG Data SAP'!$D:$AO,32,0)="G",1000,1),
IF(D808=D807,AD807,""))</f>
        <v>0</v>
      </c>
      <c r="AE808" s="26">
        <f>IFERROR(VLOOKUP($E808,'[5]LOG Data SAP'!$D:$AO,33,0)/IF(VLOOKUP($E808,'[5]LOG Data SAP'!$D:$AO,34,0)="G",1000,1),
IF(D808=D807,AE807,""))</f>
        <v>5.9359999999999999</v>
      </c>
      <c r="AF808" s="27">
        <f t="shared" si="49"/>
        <v>251.10000000000002</v>
      </c>
      <c r="AG808" s="27" t="str">
        <f t="shared" si="50"/>
        <v/>
      </c>
      <c r="AH808" s="28">
        <f t="shared" si="51"/>
        <v>1.4333220000000001E-2</v>
      </c>
      <c r="AI808" s="18" t="str">
        <f>IFERROR(VLOOKUP(E808,'[5]LOG Data SAP'!$D:$E,2,0),IF(D808=D807,AI807,""))</f>
        <v>NBODY NGT_WHT_FRM_LTN 100ML</v>
      </c>
      <c r="AJ808" s="20" t="str">
        <f>IFERROR([5]SKU!VI810,IF(D808=D807,AJ807,""))</f>
        <v>88365</v>
      </c>
      <c r="AK808" s="18" t="str">
        <f>VLOOKUP(E808,[5]SKU!I:X,16,FALSE)</f>
        <v>3304.99.30</v>
      </c>
    </row>
    <row r="809" spans="1:37">
      <c r="A809" s="18" t="str">
        <f>[5]SKU!AC811</f>
        <v>Nivea</v>
      </c>
      <c r="B809" s="18" t="str">
        <f>[5]SKU!AE811</f>
        <v>Nivea Body</v>
      </c>
      <c r="C809" s="18" t="str">
        <f>[5]SKU!AJ811</f>
        <v>Body Beauty</v>
      </c>
      <c r="D809" s="18" t="str">
        <f>[5]SKU!G811</f>
        <v>NBO Night Nourish Lotion 100ml</v>
      </c>
      <c r="E809" s="19" t="str">
        <f>[5]SKU!I811</f>
        <v>88187-04800-90</v>
      </c>
      <c r="F809" s="19" t="str">
        <f>[5]SKU!J811</f>
        <v>88365-04800-37</v>
      </c>
      <c r="G809" s="18" t="str">
        <f>[5]SKU!K811</f>
        <v>NBO Night Whitening 100ml (Flagship)</v>
      </c>
      <c r="H809" s="18" t="str">
        <f>IF([5]SKU!L811="R","Regular",
IF([5]SKU!L811="P","Promo",
IF([5]SKU!L811="S","Sample",
IF([5]SKU!L811="V","VAS",""))))</f>
        <v>Regular</v>
      </c>
      <c r="I809" s="18" t="str">
        <f>IF([5]SKU!QC811="A","Active",
IF([5]SKU!QC811="D","Discontinue",
IF([5]SKU!QC811="N","NPD","")))</f>
        <v>Discontinue</v>
      </c>
      <c r="J809" s="18" t="str">
        <f>VLOOKUP(IFERROR(VLOOKUP(E809,'[5]Material Status'!A:I,9,0),""),'[5]Material Status'!U:W,3,0)</f>
        <v>Inactive</v>
      </c>
      <c r="K809" s="20" t="str">
        <f>IFERROR(VLOOKUP(E809,'[5]LOG Data SAP'!$D:$AO,11,0),
IF(D809=D808,K808,""))</f>
        <v>8999777000103</v>
      </c>
      <c r="L809" s="20" t="str">
        <f>IFERROR(VLOOKUP(E809,'[5]LOG Data SAP'!$D:$AO,13,0),
IF(D809=D808,L808,""))</f>
        <v>08999777003432</v>
      </c>
      <c r="M809" s="20" t="str">
        <f>IFERROR(VLOOKUP(E809,'[5]LOG Data SAP'!$D:$AO,15,0),
IF(D809=D808,M808,""))</f>
        <v>08999777003449</v>
      </c>
      <c r="N809" s="21">
        <f>[5]SKU!VH811</f>
        <v>900</v>
      </c>
      <c r="O809" s="22">
        <f>[5]SKU!VN811</f>
        <v>14900</v>
      </c>
      <c r="P809" s="23">
        <f>[5]SKU!VO811</f>
        <v>45383</v>
      </c>
      <c r="Q809" s="24">
        <f>IFERROR(_xlfn.NUMBERVALUE(VLOOKUP(E809,'[5]LOG Data SAP'!$D:$M,9,0)),
IF(D809=D808,Q808,""))</f>
        <v>6</v>
      </c>
      <c r="R809" s="24">
        <f>IFERROR(_xlfn.NUMBERVALUE(VLOOKUP(E809,'[5]LOG Data SAP'!$D:$M,10,0)),
IF(D809=D808,R808,""))</f>
        <v>48</v>
      </c>
      <c r="S809" s="24">
        <f t="shared" si="48"/>
        <v>8</v>
      </c>
      <c r="T809" s="25">
        <f>IFERROR(VLOOKUP($E809,'[5]LOG Data SAP'!$D:$V,17,0)/10,
IF(D809=D808,T808,""))</f>
        <v>5.4</v>
      </c>
      <c r="U809" s="25">
        <f>IFERROR(VLOOKUP($E809,'[5]LOG Data SAP'!$D:$V,18,0)/10,
IF(D809=D808,U808,""))</f>
        <v>3.1</v>
      </c>
      <c r="V809" s="25">
        <f>IFERROR(VLOOKUP($E809,'[5]LOG Data SAP'!$D:$V,19,0)/10,
IF(D809=D808,V808,""))</f>
        <v>15</v>
      </c>
      <c r="W809" s="25">
        <f>IFERROR(VLOOKUP($E809,'[5]LOG Data SAP'!$D:$AO,21,0)/10,
IF(D809=D808,W808,""))</f>
        <v>0</v>
      </c>
      <c r="X809" s="25">
        <f>IFERROR(VLOOKUP($E809,'[5]LOG Data SAP'!$D:$AO,22,0)/10,
IF(D809=D808,X808,""))</f>
        <v>0</v>
      </c>
      <c r="Y809" s="25">
        <f>IFERROR(VLOOKUP($E809,'[5]LOG Data SAP'!$D:$AO,23,0)/10,
IF(D809=D808,Y808,""))</f>
        <v>0</v>
      </c>
      <c r="Z809" s="25">
        <f>IFERROR(VLOOKUP($E809,'[5]LOG Data SAP'!$D:$AO,25,0)/10,
IF(D809=D808,Z808,""))</f>
        <v>37.5</v>
      </c>
      <c r="AA809" s="25">
        <f>IFERROR(VLOOKUP($E809,'[5]LOG Data SAP'!$D:$AO,26,0)/10,
IF(D809=D808,AA808,""))</f>
        <v>22.5</v>
      </c>
      <c r="AB809" s="25">
        <f>IFERROR(VLOOKUP($E809,'[5]LOG Data SAP'!$D:$AO,27,0)/10,
IF(D809=D808,AB808,""))</f>
        <v>15.3</v>
      </c>
      <c r="AC809" s="26">
        <f>IFERROR(VLOOKUP($E809,'[5]LOG Data SAP'!$D:$AO,29,0)/IF(VLOOKUP($E809,'[5]LOG Data SAP'!$D:$AO,30,0)="G",1000,1),
IF(D809=D808,AC808,""))</f>
        <v>0.11939</v>
      </c>
      <c r="AD809" s="26">
        <f>IFERROR(VLOOKUP($E809,'[5]LOG Data SAP'!$D:$AO,31,0)/IF(VLOOKUP($E809,'[5]LOG Data SAP'!$D:$AO,32,0)="G",1000,1),
IF(D809=D808,AD808,""))</f>
        <v>0</v>
      </c>
      <c r="AE809" s="26">
        <f>IFERROR(VLOOKUP($E809,'[5]LOG Data SAP'!$D:$AO,33,0)/IF(VLOOKUP($E809,'[5]LOG Data SAP'!$D:$AO,34,0)="G",1000,1),
IF(D809=D808,AE808,""))</f>
        <v>5.9779999999999998</v>
      </c>
      <c r="AF809" s="27">
        <f t="shared" si="49"/>
        <v>251.10000000000002</v>
      </c>
      <c r="AG809" s="27" t="str">
        <f t="shared" si="50"/>
        <v/>
      </c>
      <c r="AH809" s="28">
        <f t="shared" si="51"/>
        <v>1.2909375000000001E-2</v>
      </c>
      <c r="AI809" s="18" t="str">
        <f>IFERROR(VLOOKUP(E809,'[5]LOG Data SAP'!$D:$E,2,0),IF(D809=D808,AI808,""))</f>
        <v>NBODY WHT_EVN NGT_MLK 125ML</v>
      </c>
      <c r="AJ809" s="20" t="str">
        <f>IFERROR([5]SKU!VI811,IF(D809=D808,AJ808,""))</f>
        <v>88187</v>
      </c>
      <c r="AK809" s="18" t="str">
        <f>VLOOKUP(E809,[5]SKU!I:X,16,FALSE)</f>
        <v>3304.99.30</v>
      </c>
    </row>
    <row r="810" spans="1:37">
      <c r="A810" s="18" t="str">
        <f>[5]SKU!AC812</f>
        <v>Nivea</v>
      </c>
      <c r="B810" s="18" t="str">
        <f>[5]SKU!AE812</f>
        <v>Nivea Body</v>
      </c>
      <c r="C810" s="18" t="str">
        <f>[5]SKU!AJ812</f>
        <v>Body Beauty</v>
      </c>
      <c r="D810" s="18" t="str">
        <f>[5]SKU!G812</f>
        <v>NBO Night Nourish Lotion 100ml</v>
      </c>
      <c r="E810" s="19" t="str">
        <f>[5]SKU!I812</f>
        <v>88187-04802-83</v>
      </c>
      <c r="F810" s="19" t="str">
        <f>[5]SKU!J812</f>
        <v>88365-04800-37</v>
      </c>
      <c r="G810" s="18" t="str">
        <f>[5]SKU!K812</f>
        <v>NBO Lot Night Whitening Hyd 100ml</v>
      </c>
      <c r="H810" s="18" t="str">
        <f>IF([5]SKU!L812="R","Regular",
IF([5]SKU!L812="P","Promo",
IF([5]SKU!L812="S","Sample",
IF([5]SKU!L812="V","VAS",""))))</f>
        <v>Regular</v>
      </c>
      <c r="I810" s="18" t="str">
        <f>IF([5]SKU!QC812="A","Active",
IF([5]SKU!QC812="D","Discontinue",
IF([5]SKU!QC812="N","NPD","")))</f>
        <v>Discontinue</v>
      </c>
      <c r="J810" s="18" t="str">
        <f>VLOOKUP(IFERROR(VLOOKUP(E810,'[5]Material Status'!A:I,9,0),""),'[5]Material Status'!U:W,3,0)</f>
        <v>Inactive</v>
      </c>
      <c r="K810" s="20" t="str">
        <f>IFERROR(VLOOKUP(E810,'[5]LOG Data SAP'!$D:$AO,11,0),
IF(D810=D809,K809,""))</f>
        <v>8999777000103</v>
      </c>
      <c r="L810" s="20" t="str">
        <f>IFERROR(VLOOKUP(E810,'[5]LOG Data SAP'!$D:$AO,13,0),
IF(D810=D809,L809,""))</f>
        <v>08999777003432</v>
      </c>
      <c r="M810" s="20" t="str">
        <f>IFERROR(VLOOKUP(E810,'[5]LOG Data SAP'!$D:$AO,15,0),
IF(D810=D809,M809,""))</f>
        <v>08999777003449</v>
      </c>
      <c r="N810" s="21">
        <f>[5]SKU!VH812</f>
        <v>1095</v>
      </c>
      <c r="O810" s="22">
        <f>[5]SKU!VN812</f>
        <v>11850</v>
      </c>
      <c r="P810" s="23">
        <f>[5]SKU!VO812</f>
        <v>43100</v>
      </c>
      <c r="Q810" s="24">
        <f>IFERROR(_xlfn.NUMBERVALUE(VLOOKUP(E810,'[5]LOG Data SAP'!$D:$M,9,0)),
IF(D810=D809,Q809,""))</f>
        <v>6</v>
      </c>
      <c r="R810" s="24">
        <f>IFERROR(_xlfn.NUMBERVALUE(VLOOKUP(E810,'[5]LOG Data SAP'!$D:$M,10,0)),
IF(D810=D809,R809,""))</f>
        <v>48</v>
      </c>
      <c r="S810" s="24">
        <f t="shared" si="48"/>
        <v>8</v>
      </c>
      <c r="T810" s="25">
        <f>IFERROR(VLOOKUP($E810,'[5]LOG Data SAP'!$D:$V,17,0)/10,
IF(D810=D809,T809,""))</f>
        <v>5.4</v>
      </c>
      <c r="U810" s="25">
        <f>IFERROR(VLOOKUP($E810,'[5]LOG Data SAP'!$D:$V,18,0)/10,
IF(D810=D809,U809,""))</f>
        <v>3.1</v>
      </c>
      <c r="V810" s="25">
        <f>IFERROR(VLOOKUP($E810,'[5]LOG Data SAP'!$D:$V,19,0)/10,
IF(D810=D809,V809,""))</f>
        <v>15</v>
      </c>
      <c r="W810" s="25">
        <f>IFERROR(VLOOKUP($E810,'[5]LOG Data SAP'!$D:$AO,21,0)/10,
IF(D810=D809,W809,""))</f>
        <v>0</v>
      </c>
      <c r="X810" s="25">
        <f>IFERROR(VLOOKUP($E810,'[5]LOG Data SAP'!$D:$AO,22,0)/10,
IF(D810=D809,X809,""))</f>
        <v>0</v>
      </c>
      <c r="Y810" s="25">
        <f>IFERROR(VLOOKUP($E810,'[5]LOG Data SAP'!$D:$AO,23,0)/10,
IF(D810=D809,Y809,""))</f>
        <v>0</v>
      </c>
      <c r="Z810" s="25">
        <f>IFERROR(VLOOKUP($E810,'[5]LOG Data SAP'!$D:$AO,25,0)/10,
IF(D810=D809,Z809,""))</f>
        <v>37.5</v>
      </c>
      <c r="AA810" s="25">
        <f>IFERROR(VLOOKUP($E810,'[5]LOG Data SAP'!$D:$AO,26,0)/10,
IF(D810=D809,AA809,""))</f>
        <v>22.5</v>
      </c>
      <c r="AB810" s="25">
        <f>IFERROR(VLOOKUP($E810,'[5]LOG Data SAP'!$D:$AO,27,0)/10,
IF(D810=D809,AB809,""))</f>
        <v>15.3</v>
      </c>
      <c r="AC810" s="26">
        <f>IFERROR(VLOOKUP($E810,'[5]LOG Data SAP'!$D:$AO,29,0)/IF(VLOOKUP($E810,'[5]LOG Data SAP'!$D:$AO,30,0)="G",1000,1),
IF(D810=D809,AC809,""))</f>
        <v>0.11939</v>
      </c>
      <c r="AD810" s="26">
        <f>IFERROR(VLOOKUP($E810,'[5]LOG Data SAP'!$D:$AO,31,0)/IF(VLOOKUP($E810,'[5]LOG Data SAP'!$D:$AO,32,0)="G",1000,1),
IF(D810=D809,AD809,""))</f>
        <v>0</v>
      </c>
      <c r="AE810" s="26">
        <f>IFERROR(VLOOKUP($E810,'[5]LOG Data SAP'!$D:$AO,33,0)/IF(VLOOKUP($E810,'[5]LOG Data SAP'!$D:$AO,34,0)="G",1000,1),
IF(D810=D809,AE809,""))</f>
        <v>5.9779999999999998</v>
      </c>
      <c r="AF810" s="27">
        <f t="shared" si="49"/>
        <v>251.10000000000002</v>
      </c>
      <c r="AG810" s="27" t="str">
        <f t="shared" si="50"/>
        <v/>
      </c>
      <c r="AH810" s="28">
        <f t="shared" si="51"/>
        <v>1.2909375000000001E-2</v>
      </c>
      <c r="AI810" s="18" t="str">
        <f>IFERROR(VLOOKUP(E810,'[5]LOG Data SAP'!$D:$E,2,0),IF(D810=D809,AI809,""))</f>
        <v>NBODY WHT_EVN NGT_MLK 125ML</v>
      </c>
      <c r="AJ810" s="20" t="str">
        <f>IFERROR([5]SKU!VI812,IF(D810=D809,AJ809,""))</f>
        <v>88187</v>
      </c>
      <c r="AK810" s="18" t="str">
        <f>VLOOKUP(E810,[5]SKU!I:X,16,FALSE)</f>
        <v>3304.99.30</v>
      </c>
    </row>
    <row r="811" spans="1:37">
      <c r="A811" s="18" t="str">
        <f>[5]SKU!AC813</f>
        <v>Nivea</v>
      </c>
      <c r="B811" s="18" t="str">
        <f>[5]SKU!AE813</f>
        <v>Nivea Body</v>
      </c>
      <c r="C811" s="18" t="str">
        <f>[5]SKU!AJ813</f>
        <v>Body Beauty</v>
      </c>
      <c r="D811" s="18" t="str">
        <f>[5]SKU!G813</f>
        <v>NBO Night Nourish Lotion 100ml</v>
      </c>
      <c r="E811" s="19" t="str">
        <f>[5]SKU!I813</f>
        <v>88187-04800-83</v>
      </c>
      <c r="F811" s="19" t="str">
        <f>[5]SKU!J813</f>
        <v>88365-04800-37</v>
      </c>
      <c r="G811" s="18" t="str">
        <f>[5]SKU!K813</f>
        <v>NBO Night Whitening Milk 100ml - Jump</v>
      </c>
      <c r="H811" s="18" t="str">
        <f>IF([5]SKU!L813="R","Regular",
IF([5]SKU!L813="P","Promo",
IF([5]SKU!L813="S","Sample",
IF([5]SKU!L813="V","VAS",""))))</f>
        <v>Regular</v>
      </c>
      <c r="I811" s="18" t="str">
        <f>IF([5]SKU!QC813="A","Active",
IF([5]SKU!QC813="D","Discontinue",
IF([5]SKU!QC813="N","NPD","")))</f>
        <v>Discontinue</v>
      </c>
      <c r="J811" s="18" t="str">
        <f>VLOOKUP(IFERROR(VLOOKUP(E811,'[5]Material Status'!A:I,9,0),""),'[5]Material Status'!U:W,3,0)</f>
        <v>Inactive</v>
      </c>
      <c r="K811" s="20" t="str">
        <f>IFERROR(VLOOKUP(E811,'[5]LOG Data SAP'!$D:$AO,11,0),
IF(D811=D810,K810,""))</f>
        <v>8999777000103</v>
      </c>
      <c r="L811" s="20" t="str">
        <f>IFERROR(VLOOKUP(E811,'[5]LOG Data SAP'!$D:$AO,13,0),
IF(D811=D810,L810,""))</f>
        <v>08999777003432</v>
      </c>
      <c r="M811" s="20" t="str">
        <f>IFERROR(VLOOKUP(E811,'[5]LOG Data SAP'!$D:$AO,15,0),
IF(D811=D810,M810,""))</f>
        <v>08999777003449</v>
      </c>
      <c r="N811" s="21">
        <f>[5]SKU!VH813</f>
        <v>1095</v>
      </c>
      <c r="O811" s="22">
        <f>[5]SKU!VN813</f>
        <v>9300</v>
      </c>
      <c r="P811" s="23">
        <f>[5]SKU!VO813</f>
        <v>43100</v>
      </c>
      <c r="Q811" s="24">
        <f>IFERROR(_xlfn.NUMBERVALUE(VLOOKUP(E811,'[5]LOG Data SAP'!$D:$M,9,0)),
IF(D811=D810,Q810,""))</f>
        <v>6</v>
      </c>
      <c r="R811" s="24">
        <f>IFERROR(_xlfn.NUMBERVALUE(VLOOKUP(E811,'[5]LOG Data SAP'!$D:$M,10,0)),
IF(D811=D810,R810,""))</f>
        <v>48</v>
      </c>
      <c r="S811" s="24">
        <f t="shared" si="48"/>
        <v>8</v>
      </c>
      <c r="T811" s="25">
        <f>IFERROR(VLOOKUP($E811,'[5]LOG Data SAP'!$D:$V,17,0)/10,
IF(D811=D810,T810,""))</f>
        <v>5.4</v>
      </c>
      <c r="U811" s="25">
        <f>IFERROR(VLOOKUP($E811,'[5]LOG Data SAP'!$D:$V,18,0)/10,
IF(D811=D810,U810,""))</f>
        <v>3.1</v>
      </c>
      <c r="V811" s="25">
        <f>IFERROR(VLOOKUP($E811,'[5]LOG Data SAP'!$D:$V,19,0)/10,
IF(D811=D810,V810,""))</f>
        <v>15</v>
      </c>
      <c r="W811" s="25">
        <f>IFERROR(VLOOKUP($E811,'[5]LOG Data SAP'!$D:$AO,21,0)/10,
IF(D811=D810,W810,""))</f>
        <v>0</v>
      </c>
      <c r="X811" s="25">
        <f>IFERROR(VLOOKUP($E811,'[5]LOG Data SAP'!$D:$AO,22,0)/10,
IF(D811=D810,X810,""))</f>
        <v>0</v>
      </c>
      <c r="Y811" s="25">
        <f>IFERROR(VLOOKUP($E811,'[5]LOG Data SAP'!$D:$AO,23,0)/10,
IF(D811=D810,Y810,""))</f>
        <v>0</v>
      </c>
      <c r="Z811" s="25">
        <f>IFERROR(VLOOKUP($E811,'[5]LOG Data SAP'!$D:$AO,25,0)/10,
IF(D811=D810,Z810,""))</f>
        <v>37.5</v>
      </c>
      <c r="AA811" s="25">
        <f>IFERROR(VLOOKUP($E811,'[5]LOG Data SAP'!$D:$AO,26,0)/10,
IF(D811=D810,AA810,""))</f>
        <v>22.5</v>
      </c>
      <c r="AB811" s="25">
        <f>IFERROR(VLOOKUP($E811,'[5]LOG Data SAP'!$D:$AO,27,0)/10,
IF(D811=D810,AB810,""))</f>
        <v>15.3</v>
      </c>
      <c r="AC811" s="26">
        <f>IFERROR(VLOOKUP($E811,'[5]LOG Data SAP'!$D:$AO,29,0)/IF(VLOOKUP($E811,'[5]LOG Data SAP'!$D:$AO,30,0)="G",1000,1),
IF(D811=D810,AC810,""))</f>
        <v>0.11939</v>
      </c>
      <c r="AD811" s="26">
        <f>IFERROR(VLOOKUP($E811,'[5]LOG Data SAP'!$D:$AO,31,0)/IF(VLOOKUP($E811,'[5]LOG Data SAP'!$D:$AO,32,0)="G",1000,1),
IF(D811=D810,AD810,""))</f>
        <v>0</v>
      </c>
      <c r="AE811" s="26">
        <f>IFERROR(VLOOKUP($E811,'[5]LOG Data SAP'!$D:$AO,33,0)/IF(VLOOKUP($E811,'[5]LOG Data SAP'!$D:$AO,34,0)="G",1000,1),
IF(D811=D810,AE810,""))</f>
        <v>5.9779999999999998</v>
      </c>
      <c r="AF811" s="27">
        <f t="shared" si="49"/>
        <v>251.10000000000002</v>
      </c>
      <c r="AG811" s="27" t="str">
        <f t="shared" si="50"/>
        <v/>
      </c>
      <c r="AH811" s="28">
        <f t="shared" si="51"/>
        <v>1.2909375000000001E-2</v>
      </c>
      <c r="AI811" s="18" t="str">
        <f>IFERROR(VLOOKUP(E811,'[5]LOG Data SAP'!$D:$E,2,0),IF(D811=D810,AI810,""))</f>
        <v>NBODY WHT_EVN NGT_MLK 125ML</v>
      </c>
      <c r="AJ811" s="20" t="str">
        <f>IFERROR([5]SKU!VI813,IF(D811=D810,AJ810,""))</f>
        <v>88187</v>
      </c>
      <c r="AK811" s="18" t="str">
        <f>VLOOKUP(E811,[5]SKU!I:X,16,FALSE)</f>
        <v>3304.99.30</v>
      </c>
    </row>
    <row r="812" spans="1:37">
      <c r="A812" s="18" t="str">
        <f>[5]SKU!AC814</f>
        <v>Nivea</v>
      </c>
      <c r="B812" s="18" t="str">
        <f>[5]SKU!AE814</f>
        <v>Nivea Body</v>
      </c>
      <c r="C812" s="18" t="str">
        <f>[5]SKU!AJ814</f>
        <v>Body Beauty</v>
      </c>
      <c r="D812" s="18" t="str">
        <f>[5]SKU!G814</f>
        <v>NBO Night Nourish Lotion 100ml</v>
      </c>
      <c r="E812" s="19" t="str">
        <f>[5]SKU!I814</f>
        <v>88187-04800-75</v>
      </c>
      <c r="F812" s="19" t="str">
        <f>[5]SKU!J814</f>
        <v>88365-04800-37</v>
      </c>
      <c r="G812" s="18" t="str">
        <f>[5]SKU!K814</f>
        <v>NBO Night Whitening Milk Lot 100ml</v>
      </c>
      <c r="H812" s="18" t="str">
        <f>IF([5]SKU!L814="R","Regular",
IF([5]SKU!L814="P","Promo",
IF([5]SKU!L814="S","Sample",
IF([5]SKU!L814="V","VAS",""))))</f>
        <v>Regular</v>
      </c>
      <c r="I812" s="18" t="str">
        <f>IF([5]SKU!QC814="A","Active",
IF([5]SKU!QC814="D","Discontinue",
IF([5]SKU!QC814="N","NPD","")))</f>
        <v>Discontinue</v>
      </c>
      <c r="J812" s="18" t="str">
        <f>VLOOKUP(IFERROR(VLOOKUP(E812,'[5]Material Status'!A:I,9,0),""),'[5]Material Status'!U:W,3,0)</f>
        <v>Inactive</v>
      </c>
      <c r="K812" s="20" t="str">
        <f>IFERROR(VLOOKUP(E812,'[5]LOG Data SAP'!$D:$AO,11,0),
IF(D812=D811,K811,""))</f>
        <v>8999777000103</v>
      </c>
      <c r="L812" s="20" t="str">
        <f>IFERROR(VLOOKUP(E812,'[5]LOG Data SAP'!$D:$AO,13,0),
IF(D812=D811,L811,""))</f>
        <v>08999777003432</v>
      </c>
      <c r="M812" s="20" t="str">
        <f>IFERROR(VLOOKUP(E812,'[5]LOG Data SAP'!$D:$AO,15,0),
IF(D812=D811,M811,""))</f>
        <v>08999777003449</v>
      </c>
      <c r="N812" s="21">
        <f>[5]SKU!VH814</f>
        <v>1095</v>
      </c>
      <c r="O812" s="22">
        <f>[5]SKU!VN814</f>
        <v>8565</v>
      </c>
      <c r="P812" s="23">
        <f>[5]SKU!VO814</f>
        <v>43100</v>
      </c>
      <c r="Q812" s="24">
        <f>IFERROR(_xlfn.NUMBERVALUE(VLOOKUP(E812,'[5]LOG Data SAP'!$D:$M,9,0)),
IF(D812=D811,Q811,""))</f>
        <v>6</v>
      </c>
      <c r="R812" s="24">
        <f>IFERROR(_xlfn.NUMBERVALUE(VLOOKUP(E812,'[5]LOG Data SAP'!$D:$M,10,0)),
IF(D812=D811,R811,""))</f>
        <v>48</v>
      </c>
      <c r="S812" s="24">
        <f t="shared" si="48"/>
        <v>8</v>
      </c>
      <c r="T812" s="25">
        <f>IFERROR(VLOOKUP($E812,'[5]LOG Data SAP'!$D:$V,17,0)/10,
IF(D812=D811,T811,""))</f>
        <v>5.4</v>
      </c>
      <c r="U812" s="25">
        <f>IFERROR(VLOOKUP($E812,'[5]LOG Data SAP'!$D:$V,18,0)/10,
IF(D812=D811,U811,""))</f>
        <v>3.1</v>
      </c>
      <c r="V812" s="25">
        <f>IFERROR(VLOOKUP($E812,'[5]LOG Data SAP'!$D:$V,19,0)/10,
IF(D812=D811,V811,""))</f>
        <v>15</v>
      </c>
      <c r="W812" s="25">
        <f>IFERROR(VLOOKUP($E812,'[5]LOG Data SAP'!$D:$AO,21,0)/10,
IF(D812=D811,W811,""))</f>
        <v>0</v>
      </c>
      <c r="X812" s="25">
        <f>IFERROR(VLOOKUP($E812,'[5]LOG Data SAP'!$D:$AO,22,0)/10,
IF(D812=D811,X811,""))</f>
        <v>0</v>
      </c>
      <c r="Y812" s="25">
        <f>IFERROR(VLOOKUP($E812,'[5]LOG Data SAP'!$D:$AO,23,0)/10,
IF(D812=D811,Y811,""))</f>
        <v>0</v>
      </c>
      <c r="Z812" s="25">
        <f>IFERROR(VLOOKUP($E812,'[5]LOG Data SAP'!$D:$AO,25,0)/10,
IF(D812=D811,Z811,""))</f>
        <v>37.5</v>
      </c>
      <c r="AA812" s="25">
        <f>IFERROR(VLOOKUP($E812,'[5]LOG Data SAP'!$D:$AO,26,0)/10,
IF(D812=D811,AA811,""))</f>
        <v>22.5</v>
      </c>
      <c r="AB812" s="25">
        <f>IFERROR(VLOOKUP($E812,'[5]LOG Data SAP'!$D:$AO,27,0)/10,
IF(D812=D811,AB811,""))</f>
        <v>15.3</v>
      </c>
      <c r="AC812" s="26">
        <f>IFERROR(VLOOKUP($E812,'[5]LOG Data SAP'!$D:$AO,29,0)/IF(VLOOKUP($E812,'[5]LOG Data SAP'!$D:$AO,30,0)="G",1000,1),
IF(D812=D811,AC811,""))</f>
        <v>0.11939</v>
      </c>
      <c r="AD812" s="26">
        <f>IFERROR(VLOOKUP($E812,'[5]LOG Data SAP'!$D:$AO,31,0)/IF(VLOOKUP($E812,'[5]LOG Data SAP'!$D:$AO,32,0)="G",1000,1),
IF(D812=D811,AD811,""))</f>
        <v>0</v>
      </c>
      <c r="AE812" s="26">
        <f>IFERROR(VLOOKUP($E812,'[5]LOG Data SAP'!$D:$AO,33,0)/IF(VLOOKUP($E812,'[5]LOG Data SAP'!$D:$AO,34,0)="G",1000,1),
IF(D812=D811,AE811,""))</f>
        <v>5.9779999999999998</v>
      </c>
      <c r="AF812" s="27">
        <f t="shared" si="49"/>
        <v>251.10000000000002</v>
      </c>
      <c r="AG812" s="27" t="str">
        <f t="shared" si="50"/>
        <v/>
      </c>
      <c r="AH812" s="28">
        <f t="shared" si="51"/>
        <v>1.2909375000000001E-2</v>
      </c>
      <c r="AI812" s="18" t="str">
        <f>IFERROR(VLOOKUP(E812,'[5]LOG Data SAP'!$D:$E,2,0),IF(D812=D811,AI811,""))</f>
        <v>NBODY WHT_EVN NGT_MLK 125ML</v>
      </c>
      <c r="AJ812" s="20" t="str">
        <f>IFERROR([5]SKU!VI814,IF(D812=D811,AJ811,""))</f>
        <v>88187</v>
      </c>
      <c r="AK812" s="18" t="str">
        <f>VLOOKUP(E812,[5]SKU!I:X,16,FALSE)</f>
        <v>3304.99.30</v>
      </c>
    </row>
    <row r="813" spans="1:37">
      <c r="A813" s="18" t="str">
        <f>[5]SKU!AC815</f>
        <v>Nivea</v>
      </c>
      <c r="B813" s="18" t="str">
        <f>[5]SKU!AE815</f>
        <v>Nivea Body</v>
      </c>
      <c r="C813" s="18" t="str">
        <f>[5]SKU!AJ815</f>
        <v>Body Beauty</v>
      </c>
      <c r="D813" s="18" t="str">
        <f>[5]SKU!G815</f>
        <v>NBO Night Nourish Lotion 100ml</v>
      </c>
      <c r="E813" s="19" t="str">
        <f>[5]SKU!I815</f>
        <v>48330-00001-02</v>
      </c>
      <c r="F813" s="19" t="str">
        <f>[5]SKU!J815</f>
        <v>88365-04800-37</v>
      </c>
      <c r="G813" s="18" t="str">
        <f>[5]SKU!K815</f>
        <v>NBO Night Whitening Milk 100ml Jump+ NVIS Foam 15ml</v>
      </c>
      <c r="H813" s="18" t="str">
        <f>IF([5]SKU!L815="R","Regular",
IF([5]SKU!L815="P","Promo",
IF([5]SKU!L815="S","Sample",
IF([5]SKU!L815="V","VAS",""))))</f>
        <v>VAS</v>
      </c>
      <c r="I813" s="18" t="str">
        <f>IF([5]SKU!QC815="A","Active",
IF([5]SKU!QC815="D","Discontinue",
IF([5]SKU!QC815="N","NPD","")))</f>
        <v>Discontinue</v>
      </c>
      <c r="J813" s="18" t="str">
        <f>VLOOKUP(IFERROR(VLOOKUP(E813,'[5]Material Status'!A:I,9,0),""),'[5]Material Status'!U:W,3,0)</f>
        <v>Inactive</v>
      </c>
      <c r="K813" s="20" t="str">
        <f>IFERROR(VLOOKUP(E813,'[5]LOG Data SAP'!$D:$AO,11,0),
IF(D813=D812,K812,""))</f>
        <v>8999777000103</v>
      </c>
      <c r="L813" s="20" t="str">
        <f>IFERROR(VLOOKUP(E813,'[5]LOG Data SAP'!$D:$AO,13,0),
IF(D813=D812,L812,""))</f>
        <v>08999777003432</v>
      </c>
      <c r="M813" s="20" t="str">
        <f>IFERROR(VLOOKUP(E813,'[5]LOG Data SAP'!$D:$AO,15,0),
IF(D813=D812,M812,""))</f>
        <v>08999777003449</v>
      </c>
      <c r="N813" s="21">
        <f>[5]SKU!VH815</f>
        <v>1095</v>
      </c>
      <c r="O813" s="22">
        <f>[5]SKU!VN815</f>
        <v>9300</v>
      </c>
      <c r="P813" s="23">
        <f>[5]SKU!VO815</f>
        <v>43100</v>
      </c>
      <c r="Q813" s="24">
        <f>IFERROR(_xlfn.NUMBERVALUE(VLOOKUP(E813,'[5]LOG Data SAP'!$D:$M,9,0)),
IF(D813=D812,Q812,""))</f>
        <v>6</v>
      </c>
      <c r="R813" s="24">
        <f>IFERROR(_xlfn.NUMBERVALUE(VLOOKUP(E813,'[5]LOG Data SAP'!$D:$M,10,0)),
IF(D813=D812,R812,""))</f>
        <v>48</v>
      </c>
      <c r="S813" s="24">
        <f t="shared" si="48"/>
        <v>8</v>
      </c>
      <c r="T813" s="25">
        <f>IFERROR(VLOOKUP($E813,'[5]LOG Data SAP'!$D:$V,17,0)/10,
IF(D813=D812,T812,""))</f>
        <v>5.4</v>
      </c>
      <c r="U813" s="25">
        <f>IFERROR(VLOOKUP($E813,'[5]LOG Data SAP'!$D:$V,18,0)/10,
IF(D813=D812,U812,""))</f>
        <v>3.1</v>
      </c>
      <c r="V813" s="25">
        <f>IFERROR(VLOOKUP($E813,'[5]LOG Data SAP'!$D:$V,19,0)/10,
IF(D813=D812,V812,""))</f>
        <v>15</v>
      </c>
      <c r="W813" s="25">
        <f>IFERROR(VLOOKUP($E813,'[5]LOG Data SAP'!$D:$AO,21,0)/10,
IF(D813=D812,W812,""))</f>
        <v>0</v>
      </c>
      <c r="X813" s="25">
        <f>IFERROR(VLOOKUP($E813,'[5]LOG Data SAP'!$D:$AO,22,0)/10,
IF(D813=D812,X812,""))</f>
        <v>0</v>
      </c>
      <c r="Y813" s="25">
        <f>IFERROR(VLOOKUP($E813,'[5]LOG Data SAP'!$D:$AO,23,0)/10,
IF(D813=D812,Y812,""))</f>
        <v>0</v>
      </c>
      <c r="Z813" s="25">
        <f>IFERROR(VLOOKUP($E813,'[5]LOG Data SAP'!$D:$AO,25,0)/10,
IF(D813=D812,Z812,""))</f>
        <v>37.5</v>
      </c>
      <c r="AA813" s="25">
        <f>IFERROR(VLOOKUP($E813,'[5]LOG Data SAP'!$D:$AO,26,0)/10,
IF(D813=D812,AA812,""))</f>
        <v>22.5</v>
      </c>
      <c r="AB813" s="25">
        <f>IFERROR(VLOOKUP($E813,'[5]LOG Data SAP'!$D:$AO,27,0)/10,
IF(D813=D812,AB812,""))</f>
        <v>15.3</v>
      </c>
      <c r="AC813" s="26">
        <f>IFERROR(VLOOKUP($E813,'[5]LOG Data SAP'!$D:$AO,29,0)/IF(VLOOKUP($E813,'[5]LOG Data SAP'!$D:$AO,30,0)="G",1000,1),
IF(D813=D812,AC812,""))</f>
        <v>0.11939</v>
      </c>
      <c r="AD813" s="26">
        <f>IFERROR(VLOOKUP($E813,'[5]LOG Data SAP'!$D:$AO,31,0)/IF(VLOOKUP($E813,'[5]LOG Data SAP'!$D:$AO,32,0)="G",1000,1),
IF(D813=D812,AD812,""))</f>
        <v>0</v>
      </c>
      <c r="AE813" s="26">
        <f>IFERROR(VLOOKUP($E813,'[5]LOG Data SAP'!$D:$AO,33,0)/IF(VLOOKUP($E813,'[5]LOG Data SAP'!$D:$AO,34,0)="G",1000,1),
IF(D813=D812,AE812,""))</f>
        <v>5.9779999999999998</v>
      </c>
      <c r="AF813" s="27">
        <f t="shared" si="49"/>
        <v>251.10000000000002</v>
      </c>
      <c r="AG813" s="27" t="str">
        <f t="shared" si="50"/>
        <v/>
      </c>
      <c r="AH813" s="28">
        <f t="shared" si="51"/>
        <v>1.2909375000000001E-2</v>
      </c>
      <c r="AI813" s="18" t="str">
        <f>IFERROR(VLOOKUP(E813,'[5]LOG Data SAP'!$D:$E,2,0),IF(D813=D812,AI812,""))</f>
        <v>NBODY WHT_EVN NGT_MLK 125ML</v>
      </c>
      <c r="AJ813" s="20" t="str">
        <f>IFERROR([5]SKU!VI815,IF(D813=D812,AJ812,""))</f>
        <v>88187</v>
      </c>
      <c r="AK813" s="18" t="str">
        <f>VLOOKUP(E813,[5]SKU!I:X,16,FALSE)</f>
        <v>3304.99.30</v>
      </c>
    </row>
    <row r="814" spans="1:37">
      <c r="A814" s="18" t="str">
        <f>[5]SKU!AC816</f>
        <v>Nivea</v>
      </c>
      <c r="B814" s="18" t="str">
        <f>[5]SKU!AE816</f>
        <v>Nivea Body</v>
      </c>
      <c r="C814" s="18" t="str">
        <f>[5]SKU!AJ816</f>
        <v>Body Beauty</v>
      </c>
      <c r="D814" s="18" t="str">
        <f>[5]SKU!G816</f>
        <v>NBO Night Nourish Lotion 200ml</v>
      </c>
      <c r="E814" s="19" t="str">
        <f>[5]SKU!I816</f>
        <v>98925-04800-42</v>
      </c>
      <c r="F814" s="19" t="str">
        <f>[5]SKU!J816</f>
        <v>88188-04800-37</v>
      </c>
      <c r="G814" s="18" t="str">
        <f>[5]SKU!K816</f>
        <v>NIVEA Extra Bright Night Nourish SPF25 Body Lotion 200ml</v>
      </c>
      <c r="H814" s="18" t="str">
        <f>IF([5]SKU!L816="R","Regular",
IF([5]SKU!L816="P","Promo",
IF([5]SKU!L816="S","Sample",
IF([5]SKU!L816="V","VAS",""))))</f>
        <v>Regular</v>
      </c>
      <c r="I814" s="18" t="str">
        <f>IF([5]SKU!QC816="A","Active",
IF([5]SKU!QC816="D","Discontinue",
IF([5]SKU!QC816="N","NPD","")))</f>
        <v>Active</v>
      </c>
      <c r="J814" s="18" t="str">
        <f>VLOOKUP(IFERROR(VLOOKUP(E814,'[5]Material Status'!A:I,9,0),""),'[5]Material Status'!U:W,3,0)</f>
        <v>Active</v>
      </c>
      <c r="K814" s="20" t="str">
        <f>IFERROR(VLOOKUP(E814,'[5]LOG Data SAP'!$D:$AO,11,0),
IF(D814=D813,K813,""))</f>
        <v>8999777000110</v>
      </c>
      <c r="L814" s="20" t="str">
        <f>IFERROR(VLOOKUP(E814,'[5]LOG Data SAP'!$D:$AO,13,0),
IF(D814=D813,L813,""))</f>
        <v/>
      </c>
      <c r="M814" s="20" t="str">
        <f>IFERROR(VLOOKUP(E814,'[5]LOG Data SAP'!$D:$AO,15,0),
IF(D814=D813,M813,""))</f>
        <v>8999777008468</v>
      </c>
      <c r="N814" s="21">
        <f>[5]SKU!VH816</f>
        <v>1095</v>
      </c>
      <c r="O814" s="22">
        <f>[5]SKU!VN816</f>
        <v>33260</v>
      </c>
      <c r="P814" s="23">
        <f>[5]SKU!VO816</f>
        <v>45383</v>
      </c>
      <c r="Q814" s="24">
        <f>IFERROR(_xlfn.NUMBERVALUE(VLOOKUP(E814,'[5]LOG Data SAP'!$D:$M,9,0)),
IF(D814=D813,Q813,""))</f>
        <v>0</v>
      </c>
      <c r="R814" s="24">
        <f>IFERROR(_xlfn.NUMBERVALUE(VLOOKUP(E814,'[5]LOG Data SAP'!$D:$M,10,0)),
IF(D814=D813,R813,""))</f>
        <v>24</v>
      </c>
      <c r="S814" s="24">
        <f t="shared" si="48"/>
        <v>0</v>
      </c>
      <c r="T814" s="25">
        <f>IFERROR(VLOOKUP($E814,'[5]LOG Data SAP'!$D:$V,17,0)/10,
IF(D814=D813,T813,""))</f>
        <v>6</v>
      </c>
      <c r="U814" s="25">
        <f>IFERROR(VLOOKUP($E814,'[5]LOG Data SAP'!$D:$V,18,0)/10,
IF(D814=D813,U813,""))</f>
        <v>3.7</v>
      </c>
      <c r="V814" s="25">
        <f>IFERROR(VLOOKUP($E814,'[5]LOG Data SAP'!$D:$V,19,0)/10,
IF(D814=D813,V813,""))</f>
        <v>18</v>
      </c>
      <c r="W814" s="25">
        <f>IFERROR(VLOOKUP($E814,'[5]LOG Data SAP'!$D:$AO,21,0)/10,
IF(D814=D813,W813,""))</f>
        <v>0</v>
      </c>
      <c r="X814" s="25">
        <f>IFERROR(VLOOKUP($E814,'[5]LOG Data SAP'!$D:$AO,22,0)/10,
IF(D814=D813,X813,""))</f>
        <v>0</v>
      </c>
      <c r="Y814" s="25">
        <f>IFERROR(VLOOKUP($E814,'[5]LOG Data SAP'!$D:$AO,23,0)/10,
IF(D814=D813,Y813,""))</f>
        <v>0</v>
      </c>
      <c r="Z814" s="25">
        <f>IFERROR(VLOOKUP($E814,'[5]LOG Data SAP'!$D:$AO,25,0)/10,
IF(D814=D813,Z813,""))</f>
        <v>24.5</v>
      </c>
      <c r="AA814" s="25">
        <f>IFERROR(VLOOKUP($E814,'[5]LOG Data SAP'!$D:$AO,26,0)/10,
IF(D814=D813,AA813,""))</f>
        <v>22.6</v>
      </c>
      <c r="AB814" s="25">
        <f>IFERROR(VLOOKUP($E814,'[5]LOG Data SAP'!$D:$AO,27,0)/10,
IF(D814=D813,AB813,""))</f>
        <v>19.7</v>
      </c>
      <c r="AC814" s="26">
        <f>IFERROR(VLOOKUP($E814,'[5]LOG Data SAP'!$D:$AO,29,0)/IF(VLOOKUP($E814,'[5]LOG Data SAP'!$D:$AO,30,0)="G",1000,1),
IF(D814=D813,AC813,""))</f>
        <v>0.217</v>
      </c>
      <c r="AD814" s="26">
        <f>IFERROR(VLOOKUP($E814,'[5]LOG Data SAP'!$D:$AO,31,0)/IF(VLOOKUP($E814,'[5]LOG Data SAP'!$D:$AO,32,0)="G",1000,1),
IF(D814=D813,AD813,""))</f>
        <v>0</v>
      </c>
      <c r="AE814" s="26">
        <f>IFERROR(VLOOKUP($E814,'[5]LOG Data SAP'!$D:$AO,33,0)/IF(VLOOKUP($E814,'[5]LOG Data SAP'!$D:$AO,34,0)="G",1000,1),
IF(D814=D813,AE813,""))</f>
        <v>5.4080000000000004</v>
      </c>
      <c r="AF814" s="27">
        <f t="shared" si="49"/>
        <v>399.6</v>
      </c>
      <c r="AG814" s="27" t="str">
        <f t="shared" si="50"/>
        <v/>
      </c>
      <c r="AH814" s="28">
        <f t="shared" si="51"/>
        <v>1.0907890000000002E-2</v>
      </c>
      <c r="AI814" s="18" t="str">
        <f>IFERROR(VLOOKUP(E814,'[5]LOG Data SAP'!$D:$E,2,0),IF(D814=D813,AI813,""))</f>
        <v>NBODY XTR_BRG NGT_NRS_LTN 190ML</v>
      </c>
      <c r="AJ814" s="20" t="str">
        <f>IFERROR([5]SKU!VI816,IF(D814=D813,AJ813,""))</f>
        <v>98925</v>
      </c>
      <c r="AK814" s="18" t="str">
        <f>VLOOKUP(E814,[5]SKU!I:X,16,FALSE)</f>
        <v>3304.99.30</v>
      </c>
    </row>
    <row r="815" spans="1:37">
      <c r="A815" s="18" t="str">
        <f>[5]SKU!AC817</f>
        <v>Nivea</v>
      </c>
      <c r="B815" s="18" t="str">
        <f>[5]SKU!AE817</f>
        <v>Nivea Body</v>
      </c>
      <c r="C815" s="18" t="str">
        <f>[5]SKU!AJ817</f>
        <v>Body Beauty</v>
      </c>
      <c r="D815" s="18" t="str">
        <f>[5]SKU!G817</f>
        <v>NBO Night Nourish Lotion 200ml</v>
      </c>
      <c r="E815" s="19" t="str">
        <f>[5]SKU!I817</f>
        <v>88188-04800-37</v>
      </c>
      <c r="F815" s="19" t="str">
        <f>[5]SKU!J817</f>
        <v>88188-04800-37</v>
      </c>
      <c r="G815" s="18" t="str">
        <f>[5]SKU!K817</f>
        <v>NIVEA Extra White NighT Nourish SPF25 Body Lotion 200ml</v>
      </c>
      <c r="H815" s="18" t="str">
        <f>IF([5]SKU!L817="R","Regular",
IF([5]SKU!L817="P","Promo",
IF([5]SKU!L817="S","Sample",
IF([5]SKU!L817="V","VAS",""))))</f>
        <v>Regular</v>
      </c>
      <c r="I815" s="18" t="str">
        <f>IF([5]SKU!QC817="A","Active",
IF([5]SKU!QC817="D","Discontinue",
IF([5]SKU!QC817="N","NPD","")))</f>
        <v>Active</v>
      </c>
      <c r="J815" s="18" t="str">
        <f>VLOOKUP(IFERROR(VLOOKUP(E815,'[5]Material Status'!A:I,9,0),""),'[5]Material Status'!U:W,3,0)</f>
        <v>Active</v>
      </c>
      <c r="K815" s="20" t="str">
        <f>IFERROR(VLOOKUP(E815,'[5]LOG Data SAP'!$D:$AO,11,0),
IF(D815=D814,K814,""))</f>
        <v>8999777000110</v>
      </c>
      <c r="L815" s="20" t="str">
        <f>IFERROR(VLOOKUP(E815,'[5]LOG Data SAP'!$D:$AO,13,0),
IF(D815=D814,L814,""))</f>
        <v/>
      </c>
      <c r="M815" s="20" t="str">
        <f>IFERROR(VLOOKUP(E815,'[5]LOG Data SAP'!$D:$AO,15,0),
IF(D815=D814,M814,""))</f>
        <v>8999777008468</v>
      </c>
      <c r="N815" s="21">
        <f>[5]SKU!VH817</f>
        <v>1095</v>
      </c>
      <c r="O815" s="22">
        <f>[5]SKU!VN817</f>
        <v>33260</v>
      </c>
      <c r="P815" s="23">
        <f>[5]SKU!VO817</f>
        <v>45383</v>
      </c>
      <c r="Q815" s="24">
        <f>IFERROR(_xlfn.NUMBERVALUE(VLOOKUP(E815,'[5]LOG Data SAP'!$D:$M,9,0)),
IF(D815=D814,Q814,""))</f>
        <v>0</v>
      </c>
      <c r="R815" s="24">
        <f>IFERROR(_xlfn.NUMBERVALUE(VLOOKUP(E815,'[5]LOG Data SAP'!$D:$M,10,0)),
IF(D815=D814,R814,""))</f>
        <v>24</v>
      </c>
      <c r="S815" s="24">
        <f t="shared" si="48"/>
        <v>0</v>
      </c>
      <c r="T815" s="25">
        <f>IFERROR(VLOOKUP($E815,'[5]LOG Data SAP'!$D:$V,17,0)/10,
IF(D815=D814,T814,""))</f>
        <v>6</v>
      </c>
      <c r="U815" s="25">
        <f>IFERROR(VLOOKUP($E815,'[5]LOG Data SAP'!$D:$V,18,0)/10,
IF(D815=D814,U814,""))</f>
        <v>3.7</v>
      </c>
      <c r="V815" s="25">
        <f>IFERROR(VLOOKUP($E815,'[5]LOG Data SAP'!$D:$V,19,0)/10,
IF(D815=D814,V814,""))</f>
        <v>18</v>
      </c>
      <c r="W815" s="25">
        <f>IFERROR(VLOOKUP($E815,'[5]LOG Data SAP'!$D:$AO,21,0)/10,
IF(D815=D814,W814,""))</f>
        <v>0</v>
      </c>
      <c r="X815" s="25">
        <f>IFERROR(VLOOKUP($E815,'[5]LOG Data SAP'!$D:$AO,22,0)/10,
IF(D815=D814,X814,""))</f>
        <v>0</v>
      </c>
      <c r="Y815" s="25">
        <f>IFERROR(VLOOKUP($E815,'[5]LOG Data SAP'!$D:$AO,23,0)/10,
IF(D815=D814,Y814,""))</f>
        <v>0</v>
      </c>
      <c r="Z815" s="25">
        <f>IFERROR(VLOOKUP($E815,'[5]LOG Data SAP'!$D:$AO,25,0)/10,
IF(D815=D814,Z814,""))</f>
        <v>24.5</v>
      </c>
      <c r="AA815" s="25">
        <f>IFERROR(VLOOKUP($E815,'[5]LOG Data SAP'!$D:$AO,26,0)/10,
IF(D815=D814,AA814,""))</f>
        <v>22.6</v>
      </c>
      <c r="AB815" s="25">
        <f>IFERROR(VLOOKUP($E815,'[5]LOG Data SAP'!$D:$AO,27,0)/10,
IF(D815=D814,AB814,""))</f>
        <v>19.7</v>
      </c>
      <c r="AC815" s="26">
        <f>IFERROR(VLOOKUP($E815,'[5]LOG Data SAP'!$D:$AO,29,0)/IF(VLOOKUP($E815,'[5]LOG Data SAP'!$D:$AO,30,0)="G",1000,1),
IF(D815=D814,AC814,""))</f>
        <v>0.22647999999999999</v>
      </c>
      <c r="AD815" s="26">
        <f>IFERROR(VLOOKUP($E815,'[5]LOG Data SAP'!$D:$AO,31,0)/IF(VLOOKUP($E815,'[5]LOG Data SAP'!$D:$AO,32,0)="G",1000,1),
IF(D815=D814,AD814,""))</f>
        <v>0</v>
      </c>
      <c r="AE815" s="26">
        <f>IFERROR(VLOOKUP($E815,'[5]LOG Data SAP'!$D:$AO,33,0)/IF(VLOOKUP($E815,'[5]LOG Data SAP'!$D:$AO,34,0)="G",1000,1),
IF(D815=D814,AE814,""))</f>
        <v>5.6289999999999996</v>
      </c>
      <c r="AF815" s="27">
        <f t="shared" si="49"/>
        <v>399.6</v>
      </c>
      <c r="AG815" s="27" t="str">
        <f t="shared" si="50"/>
        <v/>
      </c>
      <c r="AH815" s="28">
        <f t="shared" si="51"/>
        <v>1.0907890000000002E-2</v>
      </c>
      <c r="AI815" s="18" t="str">
        <f>IFERROR(VLOOKUP(E815,'[5]LOG Data SAP'!$D:$E,2,0),IF(D815=D814,AI814,""))</f>
        <v>NBODY WHT_NGT_MLK_200ML</v>
      </c>
      <c r="AJ815" s="20" t="str">
        <f>IFERROR([5]SKU!VI817,IF(D815=D814,AJ814,""))</f>
        <v>88188</v>
      </c>
      <c r="AK815" s="18" t="str">
        <f>VLOOKUP(E815,[5]SKU!I:X,16,FALSE)</f>
        <v>3304.99.30</v>
      </c>
    </row>
    <row r="816" spans="1:37">
      <c r="A816" s="18" t="str">
        <f>[5]SKU!AC818</f>
        <v>Nivea</v>
      </c>
      <c r="B816" s="18" t="str">
        <f>[5]SKU!AE818</f>
        <v>Nivea Body</v>
      </c>
      <c r="C816" s="18" t="str">
        <f>[5]SKU!AJ818</f>
        <v>Body Beauty</v>
      </c>
      <c r="D816" s="18" t="str">
        <f>[5]SKU!G818</f>
        <v>NBO Night Nourish Lotion 200ml</v>
      </c>
      <c r="E816" s="19" t="str">
        <f>[5]SKU!I818</f>
        <v>88188-04800-15</v>
      </c>
      <c r="F816" s="19" t="str">
        <f>[5]SKU!J818</f>
        <v>88188-04800-37</v>
      </c>
      <c r="G816" s="18" t="str">
        <f>[5]SKU!K818</f>
        <v>NBO Night Whitening Firming Body Lotion 200ml</v>
      </c>
      <c r="H816" s="18" t="str">
        <f>IF([5]SKU!L818="R","Regular",
IF([5]SKU!L818="P","Promo",
IF([5]SKU!L818="S","Sample",
IF([5]SKU!L818="V","VAS",""))))</f>
        <v>Regular</v>
      </c>
      <c r="I816" s="18" t="str">
        <f>IF([5]SKU!QC818="A","Active",
IF([5]SKU!QC818="D","Discontinue",
IF([5]SKU!QC818="N","NPD","")))</f>
        <v>Active</v>
      </c>
      <c r="J816" s="18" t="str">
        <f>VLOOKUP(IFERROR(VLOOKUP(E816,'[5]Material Status'!A:I,9,0),""),'[5]Material Status'!U:W,3,0)</f>
        <v>Inactive</v>
      </c>
      <c r="K816" s="20" t="str">
        <f>IFERROR(VLOOKUP(E816,'[5]LOG Data SAP'!$D:$AO,11,0),
IF(D816=D815,K815,""))</f>
        <v>8999777000110</v>
      </c>
      <c r="L816" s="20" t="str">
        <f>IFERROR(VLOOKUP(E816,'[5]LOG Data SAP'!$D:$AO,13,0),
IF(D816=D815,L815,""))</f>
        <v/>
      </c>
      <c r="M816" s="20" t="str">
        <f>IFERROR(VLOOKUP(E816,'[5]LOG Data SAP'!$D:$AO,15,0),
IF(D816=D815,M815,""))</f>
        <v>8999777008468</v>
      </c>
      <c r="N816" s="21">
        <f>[5]SKU!VH818</f>
        <v>1095</v>
      </c>
      <c r="O816" s="22">
        <f>[5]SKU!VN818</f>
        <v>33260</v>
      </c>
      <c r="P816" s="23">
        <f>[5]SKU!VO818</f>
        <v>45383</v>
      </c>
      <c r="Q816" s="24">
        <f>IFERROR(_xlfn.NUMBERVALUE(VLOOKUP(E816,'[5]LOG Data SAP'!$D:$M,9,0)),
IF(D816=D815,Q815,""))</f>
        <v>0</v>
      </c>
      <c r="R816" s="24">
        <f>IFERROR(_xlfn.NUMBERVALUE(VLOOKUP(E816,'[5]LOG Data SAP'!$D:$M,10,0)),
IF(D816=D815,R815,""))</f>
        <v>24</v>
      </c>
      <c r="S816" s="24">
        <f t="shared" si="48"/>
        <v>0</v>
      </c>
      <c r="T816" s="25">
        <f>IFERROR(VLOOKUP($E816,'[5]LOG Data SAP'!$D:$V,17,0)/10,
IF(D816=D815,T815,""))</f>
        <v>6</v>
      </c>
      <c r="U816" s="25">
        <f>IFERROR(VLOOKUP($E816,'[5]LOG Data SAP'!$D:$V,18,0)/10,
IF(D816=D815,U815,""))</f>
        <v>3.7</v>
      </c>
      <c r="V816" s="25">
        <f>IFERROR(VLOOKUP($E816,'[5]LOG Data SAP'!$D:$V,19,0)/10,
IF(D816=D815,V815,""))</f>
        <v>18</v>
      </c>
      <c r="W816" s="25">
        <f>IFERROR(VLOOKUP($E816,'[5]LOG Data SAP'!$D:$AO,21,0)/10,
IF(D816=D815,W815,""))</f>
        <v>0</v>
      </c>
      <c r="X816" s="25">
        <f>IFERROR(VLOOKUP($E816,'[5]LOG Data SAP'!$D:$AO,22,0)/10,
IF(D816=D815,X815,""))</f>
        <v>0</v>
      </c>
      <c r="Y816" s="25">
        <f>IFERROR(VLOOKUP($E816,'[5]LOG Data SAP'!$D:$AO,23,0)/10,
IF(D816=D815,Y815,""))</f>
        <v>0</v>
      </c>
      <c r="Z816" s="25">
        <f>IFERROR(VLOOKUP($E816,'[5]LOG Data SAP'!$D:$AO,25,0)/10,
IF(D816=D815,Z815,""))</f>
        <v>24.5</v>
      </c>
      <c r="AA816" s="25">
        <f>IFERROR(VLOOKUP($E816,'[5]LOG Data SAP'!$D:$AO,26,0)/10,
IF(D816=D815,AA815,""))</f>
        <v>22.6</v>
      </c>
      <c r="AB816" s="25">
        <f>IFERROR(VLOOKUP($E816,'[5]LOG Data SAP'!$D:$AO,27,0)/10,
IF(D816=D815,AB815,""))</f>
        <v>19.7</v>
      </c>
      <c r="AC816" s="26">
        <f>IFERROR(VLOOKUP($E816,'[5]LOG Data SAP'!$D:$AO,29,0)/IF(VLOOKUP($E816,'[5]LOG Data SAP'!$D:$AO,30,0)="G",1000,1),
IF(D816=D815,AC815,""))</f>
        <v>0.22647999999999999</v>
      </c>
      <c r="AD816" s="26">
        <f>IFERROR(VLOOKUP($E816,'[5]LOG Data SAP'!$D:$AO,31,0)/IF(VLOOKUP($E816,'[5]LOG Data SAP'!$D:$AO,32,0)="G",1000,1),
IF(D816=D815,AD815,""))</f>
        <v>0</v>
      </c>
      <c r="AE816" s="26">
        <f>IFERROR(VLOOKUP($E816,'[5]LOG Data SAP'!$D:$AO,33,0)/IF(VLOOKUP($E816,'[5]LOG Data SAP'!$D:$AO,34,0)="G",1000,1),
IF(D816=D815,AE815,""))</f>
        <v>5.6289999999999996</v>
      </c>
      <c r="AF816" s="27">
        <f t="shared" si="49"/>
        <v>399.6</v>
      </c>
      <c r="AG816" s="27" t="str">
        <f t="shared" si="50"/>
        <v/>
      </c>
      <c r="AH816" s="28">
        <f t="shared" si="51"/>
        <v>1.0907890000000002E-2</v>
      </c>
      <c r="AI816" s="18" t="str">
        <f>IFERROR(VLOOKUP(E816,'[5]LOG Data SAP'!$D:$E,2,0),IF(D816=D815,AI815,""))</f>
        <v>NBODY WHT_EVN NGT_MLK 200ML</v>
      </c>
      <c r="AJ816" s="20" t="str">
        <f>IFERROR([5]SKU!VI818,IF(D816=D815,AJ815,""))</f>
        <v>88188</v>
      </c>
      <c r="AK816" s="18" t="str">
        <f>VLOOKUP(E816,[5]SKU!I:X,16,FALSE)</f>
        <v>3304.99.30</v>
      </c>
    </row>
    <row r="817" spans="1:37">
      <c r="A817" s="18" t="str">
        <f>[5]SKU!AC819</f>
        <v>Nivea</v>
      </c>
      <c r="B817" s="18" t="str">
        <f>[5]SKU!AE819</f>
        <v>Nivea Body</v>
      </c>
      <c r="C817" s="18" t="str">
        <f>[5]SKU!AJ819</f>
        <v>Body Beauty</v>
      </c>
      <c r="D817" s="18" t="str">
        <f>[5]SKU!G819</f>
        <v>NBO Night Nourish Lotion 200ml</v>
      </c>
      <c r="E817" s="19" t="str">
        <f>[5]SKU!I819</f>
        <v>88188-04800-90</v>
      </c>
      <c r="F817" s="19" t="str">
        <f>[5]SKU!J819</f>
        <v>88188-04800-37</v>
      </c>
      <c r="G817" s="18" t="str">
        <f>[5]SKU!K819</f>
        <v>NBO Night Whitening 200ml (Flagship)</v>
      </c>
      <c r="H817" s="18" t="str">
        <f>IF([5]SKU!L819="R","Regular",
IF([5]SKU!L819="P","Promo",
IF([5]SKU!L819="S","Sample",
IF([5]SKU!L819="V","VAS",""))))</f>
        <v>Regular</v>
      </c>
      <c r="I817" s="18" t="str">
        <f>IF([5]SKU!QC819="A","Active",
IF([5]SKU!QC819="D","Discontinue",
IF([5]SKU!QC819="N","NPD","")))</f>
        <v>Active</v>
      </c>
      <c r="J817" s="18" t="str">
        <f>VLOOKUP(IFERROR(VLOOKUP(E817,'[5]Material Status'!A:I,9,0),""),'[5]Material Status'!U:W,3,0)</f>
        <v>Inactive</v>
      </c>
      <c r="K817" s="20" t="str">
        <f>IFERROR(VLOOKUP(E817,'[5]LOG Data SAP'!$D:$AO,11,0),
IF(D817=D816,K816,""))</f>
        <v>8999777000110</v>
      </c>
      <c r="L817" s="20" t="str">
        <f>IFERROR(VLOOKUP(E817,'[5]LOG Data SAP'!$D:$AO,13,0),
IF(D817=D816,L816,""))</f>
        <v>08999777003463</v>
      </c>
      <c r="M817" s="20" t="str">
        <f>IFERROR(VLOOKUP(E817,'[5]LOG Data SAP'!$D:$AO,15,0),
IF(D817=D816,M816,""))</f>
        <v>08999777003470</v>
      </c>
      <c r="N817" s="21">
        <f>[5]SKU!VH819</f>
        <v>900</v>
      </c>
      <c r="O817" s="22">
        <f>[5]SKU!VN819</f>
        <v>33260</v>
      </c>
      <c r="P817" s="23">
        <f>[5]SKU!VO819</f>
        <v>45383</v>
      </c>
      <c r="Q817" s="24">
        <f>IFERROR(_xlfn.NUMBERVALUE(VLOOKUP(E817,'[5]LOG Data SAP'!$D:$M,9,0)),
IF(D817=D816,Q816,""))</f>
        <v>3</v>
      </c>
      <c r="R817" s="24">
        <f>IFERROR(_xlfn.NUMBERVALUE(VLOOKUP(E817,'[5]LOG Data SAP'!$D:$M,10,0)),
IF(D817=D816,R816,""))</f>
        <v>24</v>
      </c>
      <c r="S817" s="24">
        <f t="shared" si="48"/>
        <v>8</v>
      </c>
      <c r="T817" s="25">
        <f>IFERROR(VLOOKUP($E817,'[5]LOG Data SAP'!$D:$V,17,0)/10,
IF(D817=D816,T816,""))</f>
        <v>6</v>
      </c>
      <c r="U817" s="25">
        <f>IFERROR(VLOOKUP($E817,'[5]LOG Data SAP'!$D:$V,18,0)/10,
IF(D817=D816,U816,""))</f>
        <v>3.7</v>
      </c>
      <c r="V817" s="25">
        <f>IFERROR(VLOOKUP($E817,'[5]LOG Data SAP'!$D:$V,19,0)/10,
IF(D817=D816,V816,""))</f>
        <v>18</v>
      </c>
      <c r="W817" s="25">
        <f>IFERROR(VLOOKUP($E817,'[5]LOG Data SAP'!$D:$AO,21,0)/10,
IF(D817=D816,W816,""))</f>
        <v>0</v>
      </c>
      <c r="X817" s="25">
        <f>IFERROR(VLOOKUP($E817,'[5]LOG Data SAP'!$D:$AO,22,0)/10,
IF(D817=D816,X816,""))</f>
        <v>0</v>
      </c>
      <c r="Y817" s="25">
        <f>IFERROR(VLOOKUP($E817,'[5]LOG Data SAP'!$D:$AO,23,0)/10,
IF(D817=D816,Y816,""))</f>
        <v>0</v>
      </c>
      <c r="Z817" s="25">
        <f>IFERROR(VLOOKUP($E817,'[5]LOG Data SAP'!$D:$AO,25,0)/10,
IF(D817=D816,Z816,""))</f>
        <v>23.9</v>
      </c>
      <c r="AA817" s="25">
        <f>IFERROR(VLOOKUP($E817,'[5]LOG Data SAP'!$D:$AO,26,0)/10,
IF(D817=D816,AA816,""))</f>
        <v>22</v>
      </c>
      <c r="AB817" s="25">
        <f>IFERROR(VLOOKUP($E817,'[5]LOG Data SAP'!$D:$AO,27,0)/10,
IF(D817=D816,AB816,""))</f>
        <v>18.5</v>
      </c>
      <c r="AC817" s="26">
        <f>IFERROR(VLOOKUP($E817,'[5]LOG Data SAP'!$D:$AO,29,0)/IF(VLOOKUP($E817,'[5]LOG Data SAP'!$D:$AO,30,0)="G",1000,1),
IF(D817=D816,AC816,""))</f>
        <v>0.22928999999999999</v>
      </c>
      <c r="AD817" s="26">
        <f>IFERROR(VLOOKUP($E817,'[5]LOG Data SAP'!$D:$AO,31,0)/IF(VLOOKUP($E817,'[5]LOG Data SAP'!$D:$AO,32,0)="G",1000,1),
IF(D817=D816,AD816,""))</f>
        <v>0</v>
      </c>
      <c r="AE817" s="26">
        <f>IFERROR(VLOOKUP($E817,'[5]LOG Data SAP'!$D:$AO,33,0)/IF(VLOOKUP($E817,'[5]LOG Data SAP'!$D:$AO,34,0)="G",1000,1),
IF(D817=D816,AE816,""))</f>
        <v>5.6959999999999997</v>
      </c>
      <c r="AF817" s="27">
        <f t="shared" si="49"/>
        <v>399.6</v>
      </c>
      <c r="AG817" s="27" t="str">
        <f t="shared" si="50"/>
        <v/>
      </c>
      <c r="AH817" s="28">
        <f t="shared" si="51"/>
        <v>9.7272999999999995E-3</v>
      </c>
      <c r="AI817" s="18" t="str">
        <f>IFERROR(VLOOKUP(E817,'[5]LOG Data SAP'!$D:$E,2,0),IF(D817=D816,AI816,""))</f>
        <v>NBODY WHT_EVN NGT_MLK 200ML</v>
      </c>
      <c r="AJ817" s="20" t="str">
        <f>IFERROR([5]SKU!VI819,IF(D817=D816,AJ816,""))</f>
        <v>88188</v>
      </c>
      <c r="AK817" s="18" t="str">
        <f>VLOOKUP(E817,[5]SKU!I:X,16,FALSE)</f>
        <v>3304.99.30</v>
      </c>
    </row>
    <row r="818" spans="1:37">
      <c r="A818" s="18" t="str">
        <f>[5]SKU!AC820</f>
        <v>Nivea</v>
      </c>
      <c r="B818" s="18" t="str">
        <f>[5]SKU!AE820</f>
        <v>Nivea Body</v>
      </c>
      <c r="C818" s="18" t="str">
        <f>[5]SKU!AJ820</f>
        <v>Body Beauty</v>
      </c>
      <c r="D818" s="18" t="str">
        <f>[5]SKU!G820</f>
        <v>NBO Night Nourish Lotion 200ml</v>
      </c>
      <c r="E818" s="19" t="str">
        <f>[5]SKU!I820</f>
        <v>88188-04802-83</v>
      </c>
      <c r="F818" s="19" t="str">
        <f>[5]SKU!J820</f>
        <v>88188-04800-37</v>
      </c>
      <c r="G818" s="18" t="str">
        <f>[5]SKU!K820</f>
        <v>NBO Lot Night Whitening Hyd 200ml</v>
      </c>
      <c r="H818" s="18" t="str">
        <f>IF([5]SKU!L820="R","Regular",
IF([5]SKU!L820="P","Promo",
IF([5]SKU!L820="S","Sample",
IF([5]SKU!L820="V","VAS",""))))</f>
        <v>Regular</v>
      </c>
      <c r="I818" s="18" t="str">
        <f>IF([5]SKU!QC820="A","Active",
IF([5]SKU!QC820="D","Discontinue",
IF([5]SKU!QC820="N","NPD","")))</f>
        <v>Active</v>
      </c>
      <c r="J818" s="18" t="str">
        <f>VLOOKUP(IFERROR(VLOOKUP(E818,'[5]Material Status'!A:I,9,0),""),'[5]Material Status'!U:W,3,0)</f>
        <v>Inactive</v>
      </c>
      <c r="K818" s="20" t="str">
        <f>IFERROR(VLOOKUP(E818,'[5]LOG Data SAP'!$D:$AO,11,0),
IF(D818=D817,K817,""))</f>
        <v>8999777000110</v>
      </c>
      <c r="L818" s="20" t="str">
        <f>IFERROR(VLOOKUP(E818,'[5]LOG Data SAP'!$D:$AO,13,0),
IF(D818=D817,L817,""))</f>
        <v>08999777003463</v>
      </c>
      <c r="M818" s="20" t="str">
        <f>IFERROR(VLOOKUP(E818,'[5]LOG Data SAP'!$D:$AO,15,0),
IF(D818=D817,M817,""))</f>
        <v>08999777003470</v>
      </c>
      <c r="N818" s="21">
        <f>[5]SKU!VH820</f>
        <v>1095</v>
      </c>
      <c r="O818" s="22">
        <f>[5]SKU!VN820</f>
        <v>21720</v>
      </c>
      <c r="P818" s="23">
        <f>[5]SKU!VO820</f>
        <v>43100</v>
      </c>
      <c r="Q818" s="24">
        <f>IFERROR(_xlfn.NUMBERVALUE(VLOOKUP(E818,'[5]LOG Data SAP'!$D:$M,9,0)),
IF(D818=D817,Q817,""))</f>
        <v>3</v>
      </c>
      <c r="R818" s="24">
        <f>IFERROR(_xlfn.NUMBERVALUE(VLOOKUP(E818,'[5]LOG Data SAP'!$D:$M,10,0)),
IF(D818=D817,R817,""))</f>
        <v>24</v>
      </c>
      <c r="S818" s="24">
        <f t="shared" si="48"/>
        <v>8</v>
      </c>
      <c r="T818" s="25">
        <f>IFERROR(VLOOKUP($E818,'[5]LOG Data SAP'!$D:$V,17,0)/10,
IF(D818=D817,T817,""))</f>
        <v>6</v>
      </c>
      <c r="U818" s="25">
        <f>IFERROR(VLOOKUP($E818,'[5]LOG Data SAP'!$D:$V,18,0)/10,
IF(D818=D817,U817,""))</f>
        <v>3.7</v>
      </c>
      <c r="V818" s="25">
        <f>IFERROR(VLOOKUP($E818,'[5]LOG Data SAP'!$D:$V,19,0)/10,
IF(D818=D817,V817,""))</f>
        <v>18</v>
      </c>
      <c r="W818" s="25">
        <f>IFERROR(VLOOKUP($E818,'[5]LOG Data SAP'!$D:$AO,21,0)/10,
IF(D818=D817,W817,""))</f>
        <v>0</v>
      </c>
      <c r="X818" s="25">
        <f>IFERROR(VLOOKUP($E818,'[5]LOG Data SAP'!$D:$AO,22,0)/10,
IF(D818=D817,X817,""))</f>
        <v>0</v>
      </c>
      <c r="Y818" s="25">
        <f>IFERROR(VLOOKUP($E818,'[5]LOG Data SAP'!$D:$AO,23,0)/10,
IF(D818=D817,Y817,""))</f>
        <v>0</v>
      </c>
      <c r="Z818" s="25">
        <f>IFERROR(VLOOKUP($E818,'[5]LOG Data SAP'!$D:$AO,25,0)/10,
IF(D818=D817,Z817,""))</f>
        <v>23.9</v>
      </c>
      <c r="AA818" s="25">
        <f>IFERROR(VLOOKUP($E818,'[5]LOG Data SAP'!$D:$AO,26,0)/10,
IF(D818=D817,AA817,""))</f>
        <v>22</v>
      </c>
      <c r="AB818" s="25">
        <f>IFERROR(VLOOKUP($E818,'[5]LOG Data SAP'!$D:$AO,27,0)/10,
IF(D818=D817,AB817,""))</f>
        <v>18.5</v>
      </c>
      <c r="AC818" s="26">
        <f>IFERROR(VLOOKUP($E818,'[5]LOG Data SAP'!$D:$AO,29,0)/IF(VLOOKUP($E818,'[5]LOG Data SAP'!$D:$AO,30,0)="G",1000,1),
IF(D818=D817,AC817,""))</f>
        <v>0.22928999999999999</v>
      </c>
      <c r="AD818" s="26">
        <f>IFERROR(VLOOKUP($E818,'[5]LOG Data SAP'!$D:$AO,31,0)/IF(VLOOKUP($E818,'[5]LOG Data SAP'!$D:$AO,32,0)="G",1000,1),
IF(D818=D817,AD817,""))</f>
        <v>0</v>
      </c>
      <c r="AE818" s="26">
        <f>IFERROR(VLOOKUP($E818,'[5]LOG Data SAP'!$D:$AO,33,0)/IF(VLOOKUP($E818,'[5]LOG Data SAP'!$D:$AO,34,0)="G",1000,1),
IF(D818=D817,AE817,""))</f>
        <v>5.6959999999999997</v>
      </c>
      <c r="AF818" s="27">
        <f t="shared" si="49"/>
        <v>399.6</v>
      </c>
      <c r="AG818" s="27" t="str">
        <f t="shared" si="50"/>
        <v/>
      </c>
      <c r="AH818" s="28">
        <f t="shared" si="51"/>
        <v>9.7272999999999995E-3</v>
      </c>
      <c r="AI818" s="18" t="str">
        <f>IFERROR(VLOOKUP(E818,'[5]LOG Data SAP'!$D:$E,2,0),IF(D818=D817,AI817,""))</f>
        <v>NBODY WHT_EVN NGT_MLK 200ML</v>
      </c>
      <c r="AJ818" s="20" t="str">
        <f>IFERROR([5]SKU!VI820,IF(D818=D817,AJ817,""))</f>
        <v>88188</v>
      </c>
      <c r="AK818" s="18" t="str">
        <f>VLOOKUP(E818,[5]SKU!I:X,16,FALSE)</f>
        <v>3304.99.30</v>
      </c>
    </row>
    <row r="819" spans="1:37">
      <c r="A819" s="18" t="str">
        <f>[5]SKU!AC821</f>
        <v>Nivea</v>
      </c>
      <c r="B819" s="18" t="str">
        <f>[5]SKU!AE821</f>
        <v>Nivea Body</v>
      </c>
      <c r="C819" s="18" t="str">
        <f>[5]SKU!AJ821</f>
        <v>Body Beauty</v>
      </c>
      <c r="D819" s="18" t="str">
        <f>[5]SKU!G821</f>
        <v>NBO Night Nourish Lotion 200ml</v>
      </c>
      <c r="E819" s="19" t="str">
        <f>[5]SKU!I821</f>
        <v>88188-04800-83</v>
      </c>
      <c r="F819" s="19" t="str">
        <f>[5]SKU!J821</f>
        <v>88188-04800-37</v>
      </c>
      <c r="G819" s="18" t="str">
        <f>[5]SKU!K821</f>
        <v>NBO Night Whitening Milk 200ml - Jump</v>
      </c>
      <c r="H819" s="18" t="str">
        <f>IF([5]SKU!L821="R","Regular",
IF([5]SKU!L821="P","Promo",
IF([5]SKU!L821="S","Sample",
IF([5]SKU!L821="V","VAS",""))))</f>
        <v>Regular</v>
      </c>
      <c r="I819" s="18" t="str">
        <f>IF([5]SKU!QC821="A","Active",
IF([5]SKU!QC821="D","Discontinue",
IF([5]SKU!QC821="N","NPD","")))</f>
        <v>Active</v>
      </c>
      <c r="J819" s="18" t="str">
        <f>VLOOKUP(IFERROR(VLOOKUP(E819,'[5]Material Status'!A:I,9,0),""),'[5]Material Status'!U:W,3,0)</f>
        <v>Inactive</v>
      </c>
      <c r="K819" s="20" t="str">
        <f>IFERROR(VLOOKUP(E819,'[5]LOG Data SAP'!$D:$AO,11,0),
IF(D819=D818,K818,""))</f>
        <v>8999777000110</v>
      </c>
      <c r="L819" s="20" t="str">
        <f>IFERROR(VLOOKUP(E819,'[5]LOG Data SAP'!$D:$AO,13,0),
IF(D819=D818,L818,""))</f>
        <v>08999777003463</v>
      </c>
      <c r="M819" s="20" t="str">
        <f>IFERROR(VLOOKUP(E819,'[5]LOG Data SAP'!$D:$AO,15,0),
IF(D819=D818,M818,""))</f>
        <v>08999777003470</v>
      </c>
      <c r="N819" s="21">
        <f>[5]SKU!VH821</f>
        <v>1095</v>
      </c>
      <c r="O819" s="22">
        <f>[5]SKU!VN821</f>
        <v>17750</v>
      </c>
      <c r="P819" s="23">
        <f>[5]SKU!VO821</f>
        <v>43100</v>
      </c>
      <c r="Q819" s="24">
        <f>IFERROR(_xlfn.NUMBERVALUE(VLOOKUP(E819,'[5]LOG Data SAP'!$D:$M,9,0)),
IF(D819=D818,Q818,""))</f>
        <v>3</v>
      </c>
      <c r="R819" s="24">
        <f>IFERROR(_xlfn.NUMBERVALUE(VLOOKUP(E819,'[5]LOG Data SAP'!$D:$M,10,0)),
IF(D819=D818,R818,""))</f>
        <v>24</v>
      </c>
      <c r="S819" s="24">
        <f t="shared" si="48"/>
        <v>8</v>
      </c>
      <c r="T819" s="25">
        <f>IFERROR(VLOOKUP($E819,'[5]LOG Data SAP'!$D:$V,17,0)/10,
IF(D819=D818,T818,""))</f>
        <v>6</v>
      </c>
      <c r="U819" s="25">
        <f>IFERROR(VLOOKUP($E819,'[5]LOG Data SAP'!$D:$V,18,0)/10,
IF(D819=D818,U818,""))</f>
        <v>3.7</v>
      </c>
      <c r="V819" s="25">
        <f>IFERROR(VLOOKUP($E819,'[5]LOG Data SAP'!$D:$V,19,0)/10,
IF(D819=D818,V818,""))</f>
        <v>18</v>
      </c>
      <c r="W819" s="25">
        <f>IFERROR(VLOOKUP($E819,'[5]LOG Data SAP'!$D:$AO,21,0)/10,
IF(D819=D818,W818,""))</f>
        <v>0</v>
      </c>
      <c r="X819" s="25">
        <f>IFERROR(VLOOKUP($E819,'[5]LOG Data SAP'!$D:$AO,22,0)/10,
IF(D819=D818,X818,""))</f>
        <v>0</v>
      </c>
      <c r="Y819" s="25">
        <f>IFERROR(VLOOKUP($E819,'[5]LOG Data SAP'!$D:$AO,23,0)/10,
IF(D819=D818,Y818,""))</f>
        <v>0</v>
      </c>
      <c r="Z819" s="25">
        <f>IFERROR(VLOOKUP($E819,'[5]LOG Data SAP'!$D:$AO,25,0)/10,
IF(D819=D818,Z818,""))</f>
        <v>23.9</v>
      </c>
      <c r="AA819" s="25">
        <f>IFERROR(VLOOKUP($E819,'[5]LOG Data SAP'!$D:$AO,26,0)/10,
IF(D819=D818,AA818,""))</f>
        <v>22</v>
      </c>
      <c r="AB819" s="25">
        <f>IFERROR(VLOOKUP($E819,'[5]LOG Data SAP'!$D:$AO,27,0)/10,
IF(D819=D818,AB818,""))</f>
        <v>18.5</v>
      </c>
      <c r="AC819" s="26">
        <f>IFERROR(VLOOKUP($E819,'[5]LOG Data SAP'!$D:$AO,29,0)/IF(VLOOKUP($E819,'[5]LOG Data SAP'!$D:$AO,30,0)="G",1000,1),
IF(D819=D818,AC818,""))</f>
        <v>0.22928999999999999</v>
      </c>
      <c r="AD819" s="26">
        <f>IFERROR(VLOOKUP($E819,'[5]LOG Data SAP'!$D:$AO,31,0)/IF(VLOOKUP($E819,'[5]LOG Data SAP'!$D:$AO,32,0)="G",1000,1),
IF(D819=D818,AD818,""))</f>
        <v>0</v>
      </c>
      <c r="AE819" s="26">
        <f>IFERROR(VLOOKUP($E819,'[5]LOG Data SAP'!$D:$AO,33,0)/IF(VLOOKUP($E819,'[5]LOG Data SAP'!$D:$AO,34,0)="G",1000,1),
IF(D819=D818,AE818,""))</f>
        <v>5.6959999999999997</v>
      </c>
      <c r="AF819" s="27">
        <f t="shared" si="49"/>
        <v>399.6</v>
      </c>
      <c r="AG819" s="27" t="str">
        <f t="shared" si="50"/>
        <v/>
      </c>
      <c r="AH819" s="28">
        <f t="shared" si="51"/>
        <v>9.7272999999999995E-3</v>
      </c>
      <c r="AI819" s="18" t="str">
        <f>IFERROR(VLOOKUP(E819,'[5]LOG Data SAP'!$D:$E,2,0),IF(D819=D818,AI818,""))</f>
        <v>NBODY WHT_EVN NGT_MLK 200ML</v>
      </c>
      <c r="AJ819" s="20" t="str">
        <f>IFERROR([5]SKU!VI821,IF(D819=D818,AJ818,""))</f>
        <v>88188</v>
      </c>
      <c r="AK819" s="18" t="str">
        <f>VLOOKUP(E819,[5]SKU!I:X,16,FALSE)</f>
        <v>3304.99.30</v>
      </c>
    </row>
    <row r="820" spans="1:37">
      <c r="A820" s="18" t="str">
        <f>[5]SKU!AC822</f>
        <v>Nivea</v>
      </c>
      <c r="B820" s="18" t="str">
        <f>[5]SKU!AE822</f>
        <v>Nivea Body</v>
      </c>
      <c r="C820" s="18" t="str">
        <f>[5]SKU!AJ822</f>
        <v>Body Beauty</v>
      </c>
      <c r="D820" s="18" t="str">
        <f>[5]SKU!G822</f>
        <v>NBO Night Nourish Lotion 200ml</v>
      </c>
      <c r="E820" s="19" t="str">
        <f>[5]SKU!I822</f>
        <v>88188-04800-75</v>
      </c>
      <c r="F820" s="19" t="str">
        <f>[5]SKU!J822</f>
        <v>88188-04800-37</v>
      </c>
      <c r="G820" s="18" t="str">
        <f>[5]SKU!K822</f>
        <v>NBO Night Whitening Milk Lot 200ml</v>
      </c>
      <c r="H820" s="18" t="str">
        <f>IF([5]SKU!L822="R","Regular",
IF([5]SKU!L822="P","Promo",
IF([5]SKU!L822="S","Sample",
IF([5]SKU!L822="V","VAS",""))))</f>
        <v>Regular</v>
      </c>
      <c r="I820" s="18" t="str">
        <f>IF([5]SKU!QC822="A","Active",
IF([5]SKU!QC822="D","Discontinue",
IF([5]SKU!QC822="N","NPD","")))</f>
        <v>Active</v>
      </c>
      <c r="J820" s="18" t="str">
        <f>VLOOKUP(IFERROR(VLOOKUP(E820,'[5]Material Status'!A:I,9,0),""),'[5]Material Status'!U:W,3,0)</f>
        <v>Inactive</v>
      </c>
      <c r="K820" s="20" t="str">
        <f>IFERROR(VLOOKUP(E820,'[5]LOG Data SAP'!$D:$AO,11,0),
IF(D820=D819,K819,""))</f>
        <v>8999777000110</v>
      </c>
      <c r="L820" s="20" t="str">
        <f>IFERROR(VLOOKUP(E820,'[5]LOG Data SAP'!$D:$AO,13,0),
IF(D820=D819,L819,""))</f>
        <v>08999777003463</v>
      </c>
      <c r="M820" s="20" t="str">
        <f>IFERROR(VLOOKUP(E820,'[5]LOG Data SAP'!$D:$AO,15,0),
IF(D820=D819,M819,""))</f>
        <v>08999777003470</v>
      </c>
      <c r="N820" s="21">
        <f>[5]SKU!VH822</f>
        <v>1095</v>
      </c>
      <c r="O820" s="22">
        <f>[5]SKU!VN822</f>
        <v>16347.000000000002</v>
      </c>
      <c r="P820" s="23">
        <f>[5]SKU!VO822</f>
        <v>43100</v>
      </c>
      <c r="Q820" s="24">
        <f>IFERROR(_xlfn.NUMBERVALUE(VLOOKUP(E820,'[5]LOG Data SAP'!$D:$M,9,0)),
IF(D820=D819,Q819,""))</f>
        <v>3</v>
      </c>
      <c r="R820" s="24">
        <f>IFERROR(_xlfn.NUMBERVALUE(VLOOKUP(E820,'[5]LOG Data SAP'!$D:$M,10,0)),
IF(D820=D819,R819,""))</f>
        <v>24</v>
      </c>
      <c r="S820" s="24">
        <f t="shared" si="48"/>
        <v>8</v>
      </c>
      <c r="T820" s="25">
        <f>IFERROR(VLOOKUP($E820,'[5]LOG Data SAP'!$D:$V,17,0)/10,
IF(D820=D819,T819,""))</f>
        <v>6</v>
      </c>
      <c r="U820" s="25">
        <f>IFERROR(VLOOKUP($E820,'[5]LOG Data SAP'!$D:$V,18,0)/10,
IF(D820=D819,U819,""))</f>
        <v>3.7</v>
      </c>
      <c r="V820" s="25">
        <f>IFERROR(VLOOKUP($E820,'[5]LOG Data SAP'!$D:$V,19,0)/10,
IF(D820=D819,V819,""))</f>
        <v>18</v>
      </c>
      <c r="W820" s="25">
        <f>IFERROR(VLOOKUP($E820,'[5]LOG Data SAP'!$D:$AO,21,0)/10,
IF(D820=D819,W819,""))</f>
        <v>0</v>
      </c>
      <c r="X820" s="25">
        <f>IFERROR(VLOOKUP($E820,'[5]LOG Data SAP'!$D:$AO,22,0)/10,
IF(D820=D819,X819,""))</f>
        <v>0</v>
      </c>
      <c r="Y820" s="25">
        <f>IFERROR(VLOOKUP($E820,'[5]LOG Data SAP'!$D:$AO,23,0)/10,
IF(D820=D819,Y819,""))</f>
        <v>0</v>
      </c>
      <c r="Z820" s="25">
        <f>IFERROR(VLOOKUP($E820,'[5]LOG Data SAP'!$D:$AO,25,0)/10,
IF(D820=D819,Z819,""))</f>
        <v>23.9</v>
      </c>
      <c r="AA820" s="25">
        <f>IFERROR(VLOOKUP($E820,'[5]LOG Data SAP'!$D:$AO,26,0)/10,
IF(D820=D819,AA819,""))</f>
        <v>22</v>
      </c>
      <c r="AB820" s="25">
        <f>IFERROR(VLOOKUP($E820,'[5]LOG Data SAP'!$D:$AO,27,0)/10,
IF(D820=D819,AB819,""))</f>
        <v>18.5</v>
      </c>
      <c r="AC820" s="26">
        <f>IFERROR(VLOOKUP($E820,'[5]LOG Data SAP'!$D:$AO,29,0)/IF(VLOOKUP($E820,'[5]LOG Data SAP'!$D:$AO,30,0)="G",1000,1),
IF(D820=D819,AC819,""))</f>
        <v>0.22928999999999999</v>
      </c>
      <c r="AD820" s="26">
        <f>IFERROR(VLOOKUP($E820,'[5]LOG Data SAP'!$D:$AO,31,0)/IF(VLOOKUP($E820,'[5]LOG Data SAP'!$D:$AO,32,0)="G",1000,1),
IF(D820=D819,AD819,""))</f>
        <v>0</v>
      </c>
      <c r="AE820" s="26">
        <f>IFERROR(VLOOKUP($E820,'[5]LOG Data SAP'!$D:$AO,33,0)/IF(VLOOKUP($E820,'[5]LOG Data SAP'!$D:$AO,34,0)="G",1000,1),
IF(D820=D819,AE819,""))</f>
        <v>5.6959999999999997</v>
      </c>
      <c r="AF820" s="27">
        <f t="shared" si="49"/>
        <v>399.6</v>
      </c>
      <c r="AG820" s="27" t="str">
        <f t="shared" si="50"/>
        <v/>
      </c>
      <c r="AH820" s="28">
        <f t="shared" si="51"/>
        <v>9.7272999999999995E-3</v>
      </c>
      <c r="AI820" s="18" t="str">
        <f>IFERROR(VLOOKUP(E820,'[5]LOG Data SAP'!$D:$E,2,0),IF(D820=D819,AI819,""))</f>
        <v>NBODY WHT_EVN NGT_MLK 200ML</v>
      </c>
      <c r="AJ820" s="20" t="str">
        <f>IFERROR([5]SKU!VI822,IF(D820=D819,AJ819,""))</f>
        <v>88188</v>
      </c>
      <c r="AK820" s="18" t="str">
        <f>VLOOKUP(E820,[5]SKU!I:X,16,FALSE)</f>
        <v>3304.99.30</v>
      </c>
    </row>
    <row r="821" spans="1:37">
      <c r="A821" s="18" t="str">
        <f>[5]SKU!AC823</f>
        <v>Nivea</v>
      </c>
      <c r="B821" s="18" t="str">
        <f>[5]SKU!AE823</f>
        <v>Nivea Body</v>
      </c>
      <c r="C821" s="18" t="str">
        <f>[5]SKU!AJ823</f>
        <v>Body Beauty</v>
      </c>
      <c r="D821" s="18" t="str">
        <f>[5]SKU!G823</f>
        <v>NBO Night Nourish Lotion 200ml</v>
      </c>
      <c r="E821" s="19" t="str">
        <f>[5]SKU!I823</f>
        <v>48330-00000-95</v>
      </c>
      <c r="F821" s="19" t="str">
        <f>[5]SKU!J823</f>
        <v>88188-04800-37</v>
      </c>
      <c r="G821" s="18" t="str">
        <f>[5]SKU!K823</f>
        <v>NBO Night Whitening Milk Lot 200ml + Soap</v>
      </c>
      <c r="H821" s="18" t="str">
        <f>IF([5]SKU!L823="R","Regular",
IF([5]SKU!L823="P","Promo",
IF([5]SKU!L823="S","Sample",
IF([5]SKU!L823="V","VAS",""))))</f>
        <v>VAS</v>
      </c>
      <c r="I821" s="18" t="str">
        <f>IF([5]SKU!QC823="A","Active",
IF([5]SKU!QC823="D","Discontinue",
IF([5]SKU!QC823="N","NPD","")))</f>
        <v>Active</v>
      </c>
      <c r="J821" s="18" t="str">
        <f>VLOOKUP(IFERROR(VLOOKUP(E821,'[5]Material Status'!A:I,9,0),""),'[5]Material Status'!U:W,3,0)</f>
        <v>Inactive</v>
      </c>
      <c r="K821" s="20" t="str">
        <f>IFERROR(VLOOKUP(E821,'[5]LOG Data SAP'!$D:$AO,11,0),
IF(D821=D820,K820,""))</f>
        <v>8999777000110</v>
      </c>
      <c r="L821" s="20" t="str">
        <f>IFERROR(VLOOKUP(E821,'[5]LOG Data SAP'!$D:$AO,13,0),
IF(D821=D820,L820,""))</f>
        <v>08999777003463</v>
      </c>
      <c r="M821" s="20" t="str">
        <f>IFERROR(VLOOKUP(E821,'[5]LOG Data SAP'!$D:$AO,15,0),
IF(D821=D820,M820,""))</f>
        <v>08999777003470</v>
      </c>
      <c r="N821" s="21">
        <f>[5]SKU!VH823</f>
        <v>1095</v>
      </c>
      <c r="O821" s="22">
        <f>[5]SKU!VN823</f>
        <v>17750</v>
      </c>
      <c r="P821" s="23">
        <f>[5]SKU!VO823</f>
        <v>43100</v>
      </c>
      <c r="Q821" s="24">
        <f>IFERROR(_xlfn.NUMBERVALUE(VLOOKUP(E821,'[5]LOG Data SAP'!$D:$M,9,0)),
IF(D821=D820,Q820,""))</f>
        <v>3</v>
      </c>
      <c r="R821" s="24">
        <f>IFERROR(_xlfn.NUMBERVALUE(VLOOKUP(E821,'[5]LOG Data SAP'!$D:$M,10,0)),
IF(D821=D820,R820,""))</f>
        <v>24</v>
      </c>
      <c r="S821" s="24">
        <f t="shared" si="48"/>
        <v>8</v>
      </c>
      <c r="T821" s="25">
        <f>IFERROR(VLOOKUP($E821,'[5]LOG Data SAP'!$D:$V,17,0)/10,
IF(D821=D820,T820,""))</f>
        <v>6</v>
      </c>
      <c r="U821" s="25">
        <f>IFERROR(VLOOKUP($E821,'[5]LOG Data SAP'!$D:$V,18,0)/10,
IF(D821=D820,U820,""))</f>
        <v>3.7</v>
      </c>
      <c r="V821" s="25">
        <f>IFERROR(VLOOKUP($E821,'[5]LOG Data SAP'!$D:$V,19,0)/10,
IF(D821=D820,V820,""))</f>
        <v>18</v>
      </c>
      <c r="W821" s="25">
        <f>IFERROR(VLOOKUP($E821,'[5]LOG Data SAP'!$D:$AO,21,0)/10,
IF(D821=D820,W820,""))</f>
        <v>0</v>
      </c>
      <c r="X821" s="25">
        <f>IFERROR(VLOOKUP($E821,'[5]LOG Data SAP'!$D:$AO,22,0)/10,
IF(D821=D820,X820,""))</f>
        <v>0</v>
      </c>
      <c r="Y821" s="25">
        <f>IFERROR(VLOOKUP($E821,'[5]LOG Data SAP'!$D:$AO,23,0)/10,
IF(D821=D820,Y820,""))</f>
        <v>0</v>
      </c>
      <c r="Z821" s="25">
        <f>IFERROR(VLOOKUP($E821,'[5]LOG Data SAP'!$D:$AO,25,0)/10,
IF(D821=D820,Z820,""))</f>
        <v>23.9</v>
      </c>
      <c r="AA821" s="25">
        <f>IFERROR(VLOOKUP($E821,'[5]LOG Data SAP'!$D:$AO,26,0)/10,
IF(D821=D820,AA820,""))</f>
        <v>22</v>
      </c>
      <c r="AB821" s="25">
        <f>IFERROR(VLOOKUP($E821,'[5]LOG Data SAP'!$D:$AO,27,0)/10,
IF(D821=D820,AB820,""))</f>
        <v>18.5</v>
      </c>
      <c r="AC821" s="26">
        <f>IFERROR(VLOOKUP($E821,'[5]LOG Data SAP'!$D:$AO,29,0)/IF(VLOOKUP($E821,'[5]LOG Data SAP'!$D:$AO,30,0)="G",1000,1),
IF(D821=D820,AC820,""))</f>
        <v>0.22928999999999999</v>
      </c>
      <c r="AD821" s="26">
        <f>IFERROR(VLOOKUP($E821,'[5]LOG Data SAP'!$D:$AO,31,0)/IF(VLOOKUP($E821,'[5]LOG Data SAP'!$D:$AO,32,0)="G",1000,1),
IF(D821=D820,AD820,""))</f>
        <v>0</v>
      </c>
      <c r="AE821" s="26">
        <f>IFERROR(VLOOKUP($E821,'[5]LOG Data SAP'!$D:$AO,33,0)/IF(VLOOKUP($E821,'[5]LOG Data SAP'!$D:$AO,34,0)="G",1000,1),
IF(D821=D820,AE820,""))</f>
        <v>5.6959999999999997</v>
      </c>
      <c r="AF821" s="27">
        <f t="shared" si="49"/>
        <v>399.6</v>
      </c>
      <c r="AG821" s="27" t="str">
        <f t="shared" si="50"/>
        <v/>
      </c>
      <c r="AH821" s="28">
        <f t="shared" si="51"/>
        <v>9.7272999999999995E-3</v>
      </c>
      <c r="AI821" s="18" t="str">
        <f>IFERROR(VLOOKUP(E821,'[5]LOG Data SAP'!$D:$E,2,0),IF(D821=D820,AI820,""))</f>
        <v>NBODY WHT_EVN NGT_MLK 200ML</v>
      </c>
      <c r="AJ821" s="20" t="str">
        <f>IFERROR([5]SKU!VI823,IF(D821=D820,AJ820,""))</f>
        <v>88188</v>
      </c>
      <c r="AK821" s="18" t="str">
        <f>VLOOKUP(E821,[5]SKU!I:X,16,FALSE)</f>
        <v>3304.99.30</v>
      </c>
    </row>
    <row r="822" spans="1:37">
      <c r="A822" s="18" t="str">
        <f>[5]SKU!AC824</f>
        <v>Nivea</v>
      </c>
      <c r="B822" s="18" t="str">
        <f>[5]SKU!AE824</f>
        <v>Nivea Body</v>
      </c>
      <c r="C822" s="18" t="str">
        <f>[5]SKU!AJ824</f>
        <v>Body Beauty</v>
      </c>
      <c r="D822" s="18" t="str">
        <f>[5]SKU!G824</f>
        <v>NBO Daily Protection Sun Lotion 100ml</v>
      </c>
      <c r="E822" s="19" t="str">
        <f>[5]SKU!I824</f>
        <v>93645-04801-22</v>
      </c>
      <c r="F822" s="19" t="str">
        <f>[5]SKU!J824</f>
        <v>93645-04801-22</v>
      </c>
      <c r="G822" s="18" t="str">
        <f>[5]SKU!K824</f>
        <v>NIVEA Daily Protection Sun Lotion SPF33 100ml</v>
      </c>
      <c r="H822" s="18" t="str">
        <f>IF([5]SKU!L824="R","Regular",
IF([5]SKU!L824="P","Promo",
IF([5]SKU!L824="S","Sample",
IF([5]SKU!L824="V","VAS",""))))</f>
        <v>Regular</v>
      </c>
      <c r="I822" s="18" t="str">
        <f>IF([5]SKU!QC824="A","Active",
IF([5]SKU!QC824="D","Discontinue",
IF([5]SKU!QC824="N","NPD","")))</f>
        <v>Active</v>
      </c>
      <c r="J822" s="18" t="str">
        <f>VLOOKUP(IFERROR(VLOOKUP(E822,'[5]Material Status'!A:I,9,0),""),'[5]Material Status'!U:W,3,0)</f>
        <v>Active</v>
      </c>
      <c r="K822" s="20" t="str">
        <f>IFERROR(VLOOKUP(E822,'[5]LOG Data SAP'!$D:$AO,11,0),
IF(D822=D821,K821,""))</f>
        <v>8999777005351</v>
      </c>
      <c r="L822" s="20" t="str">
        <f>IFERROR(VLOOKUP(E822,'[5]LOG Data SAP'!$D:$AO,13,0),
IF(D822=D821,L821,""))</f>
        <v/>
      </c>
      <c r="M822" s="20" t="str">
        <f>IFERROR(VLOOKUP(E822,'[5]LOG Data SAP'!$D:$AO,15,0),
IF(D822=D821,M821,""))</f>
        <v>8999777009779</v>
      </c>
      <c r="N822" s="21">
        <f>[5]SKU!VH824</f>
        <v>900</v>
      </c>
      <c r="O822" s="22">
        <f>[5]SKU!VN824</f>
        <v>32470</v>
      </c>
      <c r="P822" s="23">
        <f>[5]SKU!VO824</f>
        <v>45383</v>
      </c>
      <c r="Q822" s="24">
        <f>IFERROR(_xlfn.NUMBERVALUE(VLOOKUP(E822,'[5]LOG Data SAP'!$D:$M,9,0)),
IF(D822=D821,Q821,""))</f>
        <v>0</v>
      </c>
      <c r="R822" s="24">
        <f>IFERROR(_xlfn.NUMBERVALUE(VLOOKUP(E822,'[5]LOG Data SAP'!$D:$M,10,0)),
IF(D822=D821,R821,""))</f>
        <v>48</v>
      </c>
      <c r="S822" s="24">
        <f t="shared" si="48"/>
        <v>0</v>
      </c>
      <c r="T822" s="25">
        <f>IFERROR(VLOOKUP($E822,'[5]LOG Data SAP'!$D:$V,17,0)/10,
IF(D822=D821,T821,""))</f>
        <v>5.4</v>
      </c>
      <c r="U822" s="25">
        <f>IFERROR(VLOOKUP($E822,'[5]LOG Data SAP'!$D:$V,18,0)/10,
IF(D822=D821,U821,""))</f>
        <v>3.1</v>
      </c>
      <c r="V822" s="25">
        <f>IFERROR(VLOOKUP($E822,'[5]LOG Data SAP'!$D:$V,19,0)/10,
IF(D822=D821,V821,""))</f>
        <v>15</v>
      </c>
      <c r="W822" s="25">
        <f>IFERROR(VLOOKUP($E822,'[5]LOG Data SAP'!$D:$AO,21,0)/10,
IF(D822=D821,W821,""))</f>
        <v>0</v>
      </c>
      <c r="X822" s="25">
        <f>IFERROR(VLOOKUP($E822,'[5]LOG Data SAP'!$D:$AO,22,0)/10,
IF(D822=D821,X821,""))</f>
        <v>0</v>
      </c>
      <c r="Y822" s="25">
        <f>IFERROR(VLOOKUP($E822,'[5]LOG Data SAP'!$D:$AO,23,0)/10,
IF(D822=D821,Y821,""))</f>
        <v>0</v>
      </c>
      <c r="Z822" s="25">
        <f>IFERROR(VLOOKUP($E822,'[5]LOG Data SAP'!$D:$AO,25,0)/10,
IF(D822=D821,Z821,""))</f>
        <v>38.1</v>
      </c>
      <c r="AA822" s="25">
        <f>IFERROR(VLOOKUP($E822,'[5]LOG Data SAP'!$D:$AO,26,0)/10,
IF(D822=D821,AA821,""))</f>
        <v>22.8</v>
      </c>
      <c r="AB822" s="25">
        <f>IFERROR(VLOOKUP($E822,'[5]LOG Data SAP'!$D:$AO,27,0)/10,
IF(D822=D821,AB821,""))</f>
        <v>16.5</v>
      </c>
      <c r="AC822" s="26">
        <f>IFERROR(VLOOKUP($E822,'[5]LOG Data SAP'!$D:$AO,29,0)/IF(VLOOKUP($E822,'[5]LOG Data SAP'!$D:$AO,30,0)="G",1000,1),
IF(D822=D821,AC821,""))</f>
        <v>0.122</v>
      </c>
      <c r="AD822" s="26">
        <f>IFERROR(VLOOKUP($E822,'[5]LOG Data SAP'!$D:$AO,31,0)/IF(VLOOKUP($E822,'[5]LOG Data SAP'!$D:$AO,32,0)="G",1000,1),
IF(D822=D821,AD821,""))</f>
        <v>0</v>
      </c>
      <c r="AE822" s="26">
        <f>IFERROR(VLOOKUP($E822,'[5]LOG Data SAP'!$D:$AO,33,0)/IF(VLOOKUP($E822,'[5]LOG Data SAP'!$D:$AO,34,0)="G",1000,1),
IF(D822=D821,AE821,""))</f>
        <v>6.1159999999999997</v>
      </c>
      <c r="AF822" s="27">
        <f t="shared" si="49"/>
        <v>251.10000000000002</v>
      </c>
      <c r="AG822" s="27" t="str">
        <f t="shared" si="50"/>
        <v/>
      </c>
      <c r="AH822" s="28">
        <f t="shared" si="51"/>
        <v>1.4333220000000001E-2</v>
      </c>
      <c r="AI822" s="18" t="str">
        <f>IFERROR(VLOOKUP(E822,'[5]LOG Data SAP'!$D:$E,2,0),IF(D822=D821,AI821,""))</f>
        <v>NSUN LTN SPF33 100ML</v>
      </c>
      <c r="AJ822" s="20" t="str">
        <f>IFERROR([5]SKU!VI824,IF(D822=D821,AJ821,""))</f>
        <v>93645</v>
      </c>
      <c r="AK822" s="18" t="str">
        <f>VLOOKUP(E822,[5]SKU!I:X,16,FALSE)</f>
        <v>3304.99.30</v>
      </c>
    </row>
    <row r="823" spans="1:37">
      <c r="A823" s="18" t="str">
        <f>[5]SKU!AC825</f>
        <v>Nivea</v>
      </c>
      <c r="B823" s="18" t="str">
        <f>[5]SKU!AE825</f>
        <v>Nivea Body</v>
      </c>
      <c r="C823" s="18" t="str">
        <f>[5]SKU!AJ825</f>
        <v>Body Beauty</v>
      </c>
      <c r="D823" s="18" t="str">
        <f>[5]SKU!G825</f>
        <v>NBO Daily Protection Sun Lotion 100ml</v>
      </c>
      <c r="E823" s="19" t="str">
        <f>[5]SKU!I825</f>
        <v>48332-00063-01</v>
      </c>
      <c r="F823" s="19" t="str">
        <f>[5]SKU!J825</f>
        <v>93645-04801-22</v>
      </c>
      <c r="G823" s="18" t="str">
        <f>[5]SKU!K825</f>
        <v>NIVEA Daily Protection Sun Lotion SPF33 100ml</v>
      </c>
      <c r="H823" s="18" t="str">
        <f>IF([5]SKU!L825="R","Regular",
IF([5]SKU!L825="P","Promo",
IF([5]SKU!L825="S","Sample",
IF([5]SKU!L825="V","VAS",""))))</f>
        <v>Regular</v>
      </c>
      <c r="I823" s="18" t="str">
        <f>IF([5]SKU!QC825="A","Active",
IF([5]SKU!QC825="D","Discontinue",
IF([5]SKU!QC825="N","NPD","")))</f>
        <v>Active</v>
      </c>
      <c r="J823" s="18" t="str">
        <f>VLOOKUP(IFERROR(VLOOKUP(E823,'[5]Material Status'!A:I,9,0),""),'[5]Material Status'!U:W,3,0)</f>
        <v>Active</v>
      </c>
      <c r="K823" s="20" t="str">
        <f>IFERROR(VLOOKUP(E823,'[5]LOG Data SAP'!$D:$AO,11,0),
IF(D823=D822,K822,""))</f>
        <v>8999777005351</v>
      </c>
      <c r="L823" s="20" t="str">
        <f>IFERROR(VLOOKUP(E823,'[5]LOG Data SAP'!$D:$AO,13,0),
IF(D823=D822,L822,""))</f>
        <v/>
      </c>
      <c r="M823" s="20" t="str">
        <f>IFERROR(VLOOKUP(E823,'[5]LOG Data SAP'!$D:$AO,15,0),
IF(D823=D822,M822,""))</f>
        <v>8999777009779</v>
      </c>
      <c r="N823" s="21">
        <f>[5]SKU!VH825</f>
        <v>900</v>
      </c>
      <c r="O823" s="22">
        <f>[5]SKU!VN825</f>
        <v>32470</v>
      </c>
      <c r="P823" s="23">
        <f>[5]SKU!VO825</f>
        <v>45383</v>
      </c>
      <c r="Q823" s="24">
        <f>IFERROR(_xlfn.NUMBERVALUE(VLOOKUP(E823,'[5]LOG Data SAP'!$D:$M,9,0)),
IF(D823=D822,Q822,""))</f>
        <v>0</v>
      </c>
      <c r="R823" s="24">
        <f>IFERROR(_xlfn.NUMBERVALUE(VLOOKUP(E823,'[5]LOG Data SAP'!$D:$M,10,0)),
IF(D823=D822,R822,""))</f>
        <v>48</v>
      </c>
      <c r="S823" s="24">
        <f t="shared" si="48"/>
        <v>0</v>
      </c>
      <c r="T823" s="25">
        <f>IFERROR(VLOOKUP($E823,'[5]LOG Data SAP'!$D:$V,17,0)/10,
IF(D823=D822,T822,""))</f>
        <v>5.4</v>
      </c>
      <c r="U823" s="25">
        <f>IFERROR(VLOOKUP($E823,'[5]LOG Data SAP'!$D:$V,18,0)/10,
IF(D823=D822,U822,""))</f>
        <v>3.1</v>
      </c>
      <c r="V823" s="25">
        <f>IFERROR(VLOOKUP($E823,'[5]LOG Data SAP'!$D:$V,19,0)/10,
IF(D823=D822,V822,""))</f>
        <v>15</v>
      </c>
      <c r="W823" s="25">
        <f>IFERROR(VLOOKUP($E823,'[5]LOG Data SAP'!$D:$AO,21,0)/10,
IF(D823=D822,W822,""))</f>
        <v>0</v>
      </c>
      <c r="X823" s="25">
        <f>IFERROR(VLOOKUP($E823,'[5]LOG Data SAP'!$D:$AO,22,0)/10,
IF(D823=D822,X822,""))</f>
        <v>0</v>
      </c>
      <c r="Y823" s="25">
        <f>IFERROR(VLOOKUP($E823,'[5]LOG Data SAP'!$D:$AO,23,0)/10,
IF(D823=D822,Y822,""))</f>
        <v>0</v>
      </c>
      <c r="Z823" s="25">
        <f>IFERROR(VLOOKUP($E823,'[5]LOG Data SAP'!$D:$AO,25,0)/10,
IF(D823=D822,Z822,""))</f>
        <v>38.1</v>
      </c>
      <c r="AA823" s="25">
        <f>IFERROR(VLOOKUP($E823,'[5]LOG Data SAP'!$D:$AO,26,0)/10,
IF(D823=D822,AA822,""))</f>
        <v>22.8</v>
      </c>
      <c r="AB823" s="25">
        <f>IFERROR(VLOOKUP($E823,'[5]LOG Data SAP'!$D:$AO,27,0)/10,
IF(D823=D822,AB822,""))</f>
        <v>16.5</v>
      </c>
      <c r="AC823" s="26">
        <f>IFERROR(VLOOKUP($E823,'[5]LOG Data SAP'!$D:$AO,29,0)/IF(VLOOKUP($E823,'[5]LOG Data SAP'!$D:$AO,30,0)="G",1000,1),
IF(D823=D822,AC822,""))</f>
        <v>0.12226000000000001</v>
      </c>
      <c r="AD823" s="26">
        <f>IFERROR(VLOOKUP($E823,'[5]LOG Data SAP'!$D:$AO,31,0)/IF(VLOOKUP($E823,'[5]LOG Data SAP'!$D:$AO,32,0)="G",1000,1),
IF(D823=D822,AD822,""))</f>
        <v>0</v>
      </c>
      <c r="AE823" s="26">
        <f>IFERROR(VLOOKUP($E823,'[5]LOG Data SAP'!$D:$AO,33,0)/IF(VLOOKUP($E823,'[5]LOG Data SAP'!$D:$AO,34,0)="G",1000,1),
IF(D823=D822,AE822,""))</f>
        <v>6.1159999999999997</v>
      </c>
      <c r="AF823" s="27">
        <f t="shared" si="49"/>
        <v>251.10000000000002</v>
      </c>
      <c r="AG823" s="27" t="str">
        <f t="shared" si="50"/>
        <v/>
      </c>
      <c r="AH823" s="28">
        <f t="shared" si="51"/>
        <v>1.4333220000000001E-2</v>
      </c>
      <c r="AI823" s="18" t="str">
        <f>IFERROR(VLOOKUP(E823,'[5]LOG Data SAP'!$D:$E,2,0),IF(D823=D822,AI822,""))</f>
        <v>NIV DAILY PROTECT SUN LOTION SPF25 100ML</v>
      </c>
      <c r="AJ823" s="20" t="str">
        <f>IFERROR([5]SKU!VI825,IF(D823=D822,AJ822,""))</f>
        <v>81853</v>
      </c>
      <c r="AK823" s="18" t="str">
        <f>VLOOKUP(E823,[5]SKU!I:X,16,FALSE)</f>
        <v>3304.99.30</v>
      </c>
    </row>
    <row r="824" spans="1:37">
      <c r="A824" s="18" t="str">
        <f>[5]SKU!AC826</f>
        <v>Nivea</v>
      </c>
      <c r="B824" s="18" t="str">
        <f>[5]SKU!AE826</f>
        <v>Nivea Body</v>
      </c>
      <c r="C824" s="18" t="str">
        <f>[5]SKU!AJ826</f>
        <v>Body Beauty</v>
      </c>
      <c r="D824" s="18" t="str">
        <f>[5]SKU!G826</f>
        <v>NBO Daily Protection Sun Lotion 100ml</v>
      </c>
      <c r="E824" s="19" t="str">
        <f>[5]SKU!I826</f>
        <v>48332-00063-00</v>
      </c>
      <c r="F824" s="19" t="str">
        <f>[5]SKU!J826</f>
        <v>93645-04801-22</v>
      </c>
      <c r="G824" s="18" t="str">
        <f>[5]SKU!K826</f>
        <v>NBO Daily Protect Sun Lotion SPF 25 100ml (Swift)</v>
      </c>
      <c r="H824" s="18" t="str">
        <f>IF([5]SKU!L826="R","Regular",
IF([5]SKU!L826="P","Promo",
IF([5]SKU!L826="S","Sample",
IF([5]SKU!L826="V","VAS",""))))</f>
        <v>Regular</v>
      </c>
      <c r="I824" s="18" t="str">
        <f>IF([5]SKU!QC826="A","Active",
IF([5]SKU!QC826="D","Discontinue",
IF([5]SKU!QC826="N","NPD","")))</f>
        <v>Active</v>
      </c>
      <c r="J824" s="18" t="str">
        <f>VLOOKUP(IFERROR(VLOOKUP(E824,'[5]Material Status'!A:I,9,0),""),'[5]Material Status'!U:W,3,0)</f>
        <v>Inactive</v>
      </c>
      <c r="K824" s="20" t="str">
        <f>IFERROR(VLOOKUP(E824,'[5]LOG Data SAP'!$D:$AO,11,0),
IF(D824=D823,K823,""))</f>
        <v>8999777005351</v>
      </c>
      <c r="L824" s="20" t="str">
        <f>IFERROR(VLOOKUP(E824,'[5]LOG Data SAP'!$D:$AO,13,0),
IF(D824=D823,L823,""))</f>
        <v/>
      </c>
      <c r="M824" s="20" t="str">
        <f>IFERROR(VLOOKUP(E824,'[5]LOG Data SAP'!$D:$AO,15,0),
IF(D824=D823,M823,""))</f>
        <v>8999777005368</v>
      </c>
      <c r="N824" s="21">
        <f>[5]SKU!VH826</f>
        <v>900</v>
      </c>
      <c r="O824" s="22">
        <f>[5]SKU!VN826</f>
        <v>32470</v>
      </c>
      <c r="P824" s="23">
        <f>[5]SKU!VO826</f>
        <v>45383</v>
      </c>
      <c r="Q824" s="24">
        <f>IFERROR(_xlfn.NUMBERVALUE(VLOOKUP(E824,'[5]LOG Data SAP'!$D:$M,9,0)),
IF(D824=D823,Q823,""))</f>
        <v>6</v>
      </c>
      <c r="R824" s="24">
        <f>IFERROR(_xlfn.NUMBERVALUE(VLOOKUP(E824,'[5]LOG Data SAP'!$D:$M,10,0)),
IF(D824=D823,R823,""))</f>
        <v>48</v>
      </c>
      <c r="S824" s="24">
        <f t="shared" si="48"/>
        <v>8</v>
      </c>
      <c r="T824" s="25">
        <f>IFERROR(VLOOKUP($E824,'[5]LOG Data SAP'!$D:$V,17,0)/10,
IF(D824=D823,T823,""))</f>
        <v>5.4</v>
      </c>
      <c r="U824" s="25">
        <f>IFERROR(VLOOKUP($E824,'[5]LOG Data SAP'!$D:$V,18,0)/10,
IF(D824=D823,U823,""))</f>
        <v>3.1</v>
      </c>
      <c r="V824" s="25">
        <f>IFERROR(VLOOKUP($E824,'[5]LOG Data SAP'!$D:$V,19,0)/10,
IF(D824=D823,V823,""))</f>
        <v>15</v>
      </c>
      <c r="W824" s="25">
        <f>IFERROR(VLOOKUP($E824,'[5]LOG Data SAP'!$D:$AO,21,0)/10,
IF(D824=D823,W823,""))</f>
        <v>0</v>
      </c>
      <c r="X824" s="25">
        <f>IFERROR(VLOOKUP($E824,'[5]LOG Data SAP'!$D:$AO,22,0)/10,
IF(D824=D823,X823,""))</f>
        <v>0</v>
      </c>
      <c r="Y824" s="25">
        <f>IFERROR(VLOOKUP($E824,'[5]LOG Data SAP'!$D:$AO,23,0)/10,
IF(D824=D823,Y823,""))</f>
        <v>0</v>
      </c>
      <c r="Z824" s="25">
        <f>IFERROR(VLOOKUP($E824,'[5]LOG Data SAP'!$D:$AO,25,0)/10,
IF(D824=D823,Z823,""))</f>
        <v>37.5</v>
      </c>
      <c r="AA824" s="25">
        <f>IFERROR(VLOOKUP($E824,'[5]LOG Data SAP'!$D:$AO,26,0)/10,
IF(D824=D823,AA823,""))</f>
        <v>22.5</v>
      </c>
      <c r="AB824" s="25">
        <f>IFERROR(VLOOKUP($E824,'[5]LOG Data SAP'!$D:$AO,27,0)/10,
IF(D824=D823,AB823,""))</f>
        <v>15.3</v>
      </c>
      <c r="AC824" s="26">
        <f>IFERROR(VLOOKUP($E824,'[5]LOG Data SAP'!$D:$AO,29,0)/IF(VLOOKUP($E824,'[5]LOG Data SAP'!$D:$AO,30,0)="G",1000,1),
IF(D824=D823,AC823,""))</f>
        <v>0.12226000000000001</v>
      </c>
      <c r="AD824" s="26">
        <f>IFERROR(VLOOKUP($E824,'[5]LOG Data SAP'!$D:$AO,31,0)/IF(VLOOKUP($E824,'[5]LOG Data SAP'!$D:$AO,32,0)="G",1000,1),
IF(D824=D823,AD823,""))</f>
        <v>0</v>
      </c>
      <c r="AE824" s="26">
        <f>IFERROR(VLOOKUP($E824,'[5]LOG Data SAP'!$D:$AO,33,0)/IF(VLOOKUP($E824,'[5]LOG Data SAP'!$D:$AO,34,0)="G",1000,1),
IF(D824=D823,AE823,""))</f>
        <v>6.1159999999999997</v>
      </c>
      <c r="AF824" s="27">
        <f t="shared" si="49"/>
        <v>251.10000000000002</v>
      </c>
      <c r="AG824" s="27" t="str">
        <f t="shared" si="50"/>
        <v/>
      </c>
      <c r="AH824" s="28">
        <f t="shared" si="51"/>
        <v>1.2909375000000001E-2</v>
      </c>
      <c r="AI824" s="18" t="str">
        <f>IFERROR(VLOOKUP(E824,'[5]LOG Data SAP'!$D:$E,2,0),IF(D824=D823,AI823,""))</f>
        <v>NIV DAILY PROTECT SUN LOTION SPF25 100ML</v>
      </c>
      <c r="AJ824" s="20" t="str">
        <f>IFERROR([5]SKU!VI826,IF(D824=D823,AJ823,""))</f>
        <v>81853</v>
      </c>
      <c r="AK824" s="18" t="str">
        <f>VLOOKUP(E824,[5]SKU!I:X,16,FALSE)</f>
        <v>3304.99.30</v>
      </c>
    </row>
    <row r="825" spans="1:37">
      <c r="A825" s="18" t="str">
        <f>[5]SKU!AC827</f>
        <v>Nivea</v>
      </c>
      <c r="B825" s="18" t="str">
        <f>[5]SKU!AE827</f>
        <v>Nivea Body</v>
      </c>
      <c r="C825" s="18" t="str">
        <f>[5]SKU!AJ827</f>
        <v>Body Essential</v>
      </c>
      <c r="D825" s="18" t="str">
        <f>[5]SKU!G827</f>
        <v>NBO Sensational Orange Blossom 200ml</v>
      </c>
      <c r="E825" s="19" t="str">
        <f>[5]SKU!I827</f>
        <v>83244-04810-37</v>
      </c>
      <c r="F825" s="19" t="str">
        <f>[5]SKU!J827</f>
        <v>83244-04810-37</v>
      </c>
      <c r="G825" s="18" t="str">
        <f>[5]SKU!K827</f>
        <v>NIVEA Sensational Body Lotion Orange Blossom &amp; Avocado Oil 200ml</v>
      </c>
      <c r="H825" s="18" t="str">
        <f>IF([5]SKU!L827="R","Regular",
IF([5]SKU!L827="P","Promo",
IF([5]SKU!L827="S","Sample",
IF([5]SKU!L827="V","VAS",""))))</f>
        <v>Regular</v>
      </c>
      <c r="I825" s="18" t="str">
        <f>IF([5]SKU!QC827="A","Active",
IF([5]SKU!QC827="D","Discontinue",
IF([5]SKU!QC827="N","NPD","")))</f>
        <v>Discontinue</v>
      </c>
      <c r="J825" s="18" t="str">
        <f>VLOOKUP(IFERROR(VLOOKUP(E825,'[5]Material Status'!A:I,9,0),""),'[5]Material Status'!U:W,3,0)</f>
        <v>Inactive</v>
      </c>
      <c r="K825" s="20" t="str">
        <f>IFERROR(VLOOKUP(E825,'[5]LOG Data SAP'!$D:$AO,11,0),
IF(D825=D824,K824,""))</f>
        <v>8999777013028</v>
      </c>
      <c r="L825" s="20" t="str">
        <f>IFERROR(VLOOKUP(E825,'[5]LOG Data SAP'!$D:$AO,13,0),
IF(D825=D824,L824,""))</f>
        <v/>
      </c>
      <c r="M825" s="20" t="str">
        <f>IFERROR(VLOOKUP(E825,'[5]LOG Data SAP'!$D:$AO,15,0),
IF(D825=D824,M824,""))</f>
        <v>8999777014834</v>
      </c>
      <c r="N825" s="21">
        <f>[5]SKU!VH827</f>
        <v>900</v>
      </c>
      <c r="O825" s="22">
        <f>[5]SKU!VN827</f>
        <v>18200</v>
      </c>
      <c r="P825" s="23">
        <f>[5]SKU!VO827</f>
        <v>45383</v>
      </c>
      <c r="Q825" s="24">
        <f>IFERROR(_xlfn.NUMBERVALUE(VLOOKUP(E825,'[5]LOG Data SAP'!$D:$M,9,0)),
IF(D825=D824,Q824,""))</f>
        <v>0</v>
      </c>
      <c r="R825" s="24">
        <f>IFERROR(_xlfn.NUMBERVALUE(VLOOKUP(E825,'[5]LOG Data SAP'!$D:$M,10,0)),
IF(D825=D824,R824,""))</f>
        <v>24</v>
      </c>
      <c r="S825" s="24">
        <f t="shared" si="48"/>
        <v>0</v>
      </c>
      <c r="T825" s="25">
        <f>IFERROR(VLOOKUP($E825,'[5]LOG Data SAP'!$D:$V,17,0)/10,
IF(D825=D824,T824,""))</f>
        <v>6</v>
      </c>
      <c r="U825" s="25">
        <f>IFERROR(VLOOKUP($E825,'[5]LOG Data SAP'!$D:$V,18,0)/10,
IF(D825=D824,U824,""))</f>
        <v>3.7</v>
      </c>
      <c r="V825" s="25">
        <f>IFERROR(VLOOKUP($E825,'[5]LOG Data SAP'!$D:$V,19,0)/10,
IF(D825=D824,V824,""))</f>
        <v>18</v>
      </c>
      <c r="W825" s="25">
        <f>IFERROR(VLOOKUP($E825,'[5]LOG Data SAP'!$D:$AO,21,0)/10,
IF(D825=D824,W824,""))</f>
        <v>0</v>
      </c>
      <c r="X825" s="25">
        <f>IFERROR(VLOOKUP($E825,'[5]LOG Data SAP'!$D:$AO,22,0)/10,
IF(D825=D824,X824,""))</f>
        <v>0</v>
      </c>
      <c r="Y825" s="25">
        <f>IFERROR(VLOOKUP($E825,'[5]LOG Data SAP'!$D:$AO,23,0)/10,
IF(D825=D824,Y824,""))</f>
        <v>0</v>
      </c>
      <c r="Z825" s="25">
        <f>IFERROR(VLOOKUP($E825,'[5]LOG Data SAP'!$D:$AO,25,0)/10,
IF(D825=D824,Z824,""))</f>
        <v>24.5</v>
      </c>
      <c r="AA825" s="25">
        <f>IFERROR(VLOOKUP($E825,'[5]LOG Data SAP'!$D:$AO,26,0)/10,
IF(D825=D824,AA824,""))</f>
        <v>22.6</v>
      </c>
      <c r="AB825" s="25">
        <f>IFERROR(VLOOKUP($E825,'[5]LOG Data SAP'!$D:$AO,27,0)/10,
IF(D825=D824,AB824,""))</f>
        <v>19.7</v>
      </c>
      <c r="AC825" s="26">
        <f>IFERROR(VLOOKUP($E825,'[5]LOG Data SAP'!$D:$AO,29,0)/IF(VLOOKUP($E825,'[5]LOG Data SAP'!$D:$AO,30,0)="G",1000,1),
IF(D825=D824,AC824,""))</f>
        <v>0.22700000000000001</v>
      </c>
      <c r="AD825" s="26">
        <f>IFERROR(VLOOKUP($E825,'[5]LOG Data SAP'!$D:$AO,31,0)/IF(VLOOKUP($E825,'[5]LOG Data SAP'!$D:$AO,32,0)="G",1000,1),
IF(D825=D824,AD824,""))</f>
        <v>0</v>
      </c>
      <c r="AE825" s="26">
        <f>IFERROR(VLOOKUP($E825,'[5]LOG Data SAP'!$D:$AO,33,0)/IF(VLOOKUP($E825,'[5]LOG Data SAP'!$D:$AO,34,0)="G",1000,1),
IF(D825=D824,AE824,""))</f>
        <v>5.6440000000000001</v>
      </c>
      <c r="AF825" s="27">
        <f t="shared" si="49"/>
        <v>399.6</v>
      </c>
      <c r="AG825" s="27" t="str">
        <f t="shared" si="50"/>
        <v/>
      </c>
      <c r="AH825" s="28">
        <f t="shared" si="51"/>
        <v>1.0907890000000002E-2</v>
      </c>
      <c r="AI825" s="18" t="str">
        <f>IFERROR(VLOOKUP(E825,'[5]LOG Data SAP'!$D:$E,2,0),IF(D825=D824,AI824,""))</f>
        <v>NBODY ESS ORNG_BLSSMS&amp;AVCD_OIL 200ML</v>
      </c>
      <c r="AJ825" s="20" t="str">
        <f>IFERROR([5]SKU!VI827,IF(D825=D824,AJ824,""))</f>
        <v>83244</v>
      </c>
      <c r="AK825" s="18" t="str">
        <f>VLOOKUP(E825,[5]SKU!I:X,16,FALSE)</f>
        <v>3304.99.30</v>
      </c>
    </row>
    <row r="826" spans="1:37">
      <c r="A826" s="18" t="str">
        <f>[5]SKU!AC828</f>
        <v>Nivea</v>
      </c>
      <c r="B826" s="18" t="str">
        <f>[5]SKU!AE828</f>
        <v>Nivea Body</v>
      </c>
      <c r="C826" s="18" t="str">
        <f>[5]SKU!AJ828</f>
        <v>Body Essential</v>
      </c>
      <c r="D826" s="18" t="str">
        <f>[5]SKU!G828</f>
        <v>NBO Sensational Orange Blossom 200ml</v>
      </c>
      <c r="E826" s="19" t="str">
        <f>[5]SKU!I828</f>
        <v>83244-04800-00</v>
      </c>
      <c r="F826" s="19" t="str">
        <f>[5]SKU!J828</f>
        <v>83244-04810-37</v>
      </c>
      <c r="G826" s="18" t="str">
        <f>[5]SKU!K828</f>
        <v>NBO Sensational Orange Blossom &amp; Jojoba Oil Lotion 200ml</v>
      </c>
      <c r="H826" s="18" t="str">
        <f>IF([5]SKU!L828="R","Regular",
IF([5]SKU!L828="P","Promo",
IF([5]SKU!L828="S","Sample",
IF([5]SKU!L828="V","VAS",""))))</f>
        <v>Regular</v>
      </c>
      <c r="I826" s="18" t="str">
        <f>IF([5]SKU!QC828="A","Active",
IF([5]SKU!QC828="D","Discontinue",
IF([5]SKU!QC828="N","NPD","")))</f>
        <v>Discontinue</v>
      </c>
      <c r="J826" s="18" t="str">
        <f>VLOOKUP(IFERROR(VLOOKUP(E826,'[5]Material Status'!A:I,9,0),""),'[5]Material Status'!U:W,3,0)</f>
        <v>Inactive</v>
      </c>
      <c r="K826" s="20" t="str">
        <f>IFERROR(VLOOKUP(E826,'[5]LOG Data SAP'!$D:$AO,11,0),
IF(D826=D825,K825,""))</f>
        <v>8999777013028</v>
      </c>
      <c r="L826" s="20" t="str">
        <f>IFERROR(VLOOKUP(E826,'[5]LOG Data SAP'!$D:$AO,13,0),
IF(D826=D825,L825,""))</f>
        <v>8999777013035</v>
      </c>
      <c r="M826" s="20" t="str">
        <f>IFERROR(VLOOKUP(E826,'[5]LOG Data SAP'!$D:$AO,15,0),
IF(D826=D825,M825,""))</f>
        <v>8999777013042</v>
      </c>
      <c r="N826" s="21">
        <f>[5]SKU!VH828</f>
        <v>900</v>
      </c>
      <c r="O826" s="22">
        <f>[5]SKU!VN828</f>
        <v>18200</v>
      </c>
      <c r="P826" s="23">
        <f>[5]SKU!VO828</f>
        <v>45383</v>
      </c>
      <c r="Q826" s="24">
        <f>IFERROR(_xlfn.NUMBERVALUE(VLOOKUP(E826,'[5]LOG Data SAP'!$D:$M,9,0)),
IF(D826=D825,Q825,""))</f>
        <v>6</v>
      </c>
      <c r="R826" s="24">
        <f>IFERROR(_xlfn.NUMBERVALUE(VLOOKUP(E826,'[5]LOG Data SAP'!$D:$M,10,0)),
IF(D826=D825,R825,""))</f>
        <v>12</v>
      </c>
      <c r="S826" s="24">
        <f t="shared" si="48"/>
        <v>2</v>
      </c>
      <c r="T826" s="25">
        <f>IFERROR(VLOOKUP($E826,'[5]LOG Data SAP'!$D:$V,17,0)/10,
IF(D826=D825,T825,""))</f>
        <v>6</v>
      </c>
      <c r="U826" s="25">
        <f>IFERROR(VLOOKUP($E826,'[5]LOG Data SAP'!$D:$V,18,0)/10,
IF(D826=D825,U825,""))</f>
        <v>4</v>
      </c>
      <c r="V826" s="25">
        <f>IFERROR(VLOOKUP($E826,'[5]LOG Data SAP'!$D:$V,19,0)/10,
IF(D826=D825,V825,""))</f>
        <v>18.100000000000001</v>
      </c>
      <c r="W826" s="25">
        <f>IFERROR(VLOOKUP($E826,'[5]LOG Data SAP'!$D:$AO,21,0)/10,
IF(D826=D825,W825,""))</f>
        <v>24</v>
      </c>
      <c r="X826" s="25">
        <f>IFERROR(VLOOKUP($E826,'[5]LOG Data SAP'!$D:$AO,22,0)/10,
IF(D826=D825,X825,""))</f>
        <v>6</v>
      </c>
      <c r="Y826" s="25">
        <f>IFERROR(VLOOKUP($E826,'[5]LOG Data SAP'!$D:$AO,23,0)/10,
IF(D826=D825,Y825,""))</f>
        <v>18.100000000000001</v>
      </c>
      <c r="Z826" s="25">
        <f>IFERROR(VLOOKUP($E826,'[5]LOG Data SAP'!$D:$AO,25,0)/10,
IF(D826=D825,Z825,""))</f>
        <v>25.3</v>
      </c>
      <c r="AA826" s="25">
        <f>IFERROR(VLOOKUP($E826,'[5]LOG Data SAP'!$D:$AO,26,0)/10,
IF(D826=D825,AA825,""))</f>
        <v>13.6</v>
      </c>
      <c r="AB826" s="25">
        <f>IFERROR(VLOOKUP($E826,'[5]LOG Data SAP'!$D:$AO,27,0)/10,
IF(D826=D825,AB825,""))</f>
        <v>19.3</v>
      </c>
      <c r="AC826" s="26">
        <f>IFERROR(VLOOKUP($E826,'[5]LOG Data SAP'!$D:$AO,29,0)/IF(VLOOKUP($E826,'[5]LOG Data SAP'!$D:$AO,30,0)="G",1000,1),
IF(D826=D825,AC825,""))</f>
        <v>0.22800000000000001</v>
      </c>
      <c r="AD826" s="26">
        <f>IFERROR(VLOOKUP($E826,'[5]LOG Data SAP'!$D:$AO,31,0)/IF(VLOOKUP($E826,'[5]LOG Data SAP'!$D:$AO,32,0)="G",1000,1),
IF(D826=D825,AD825,""))</f>
        <v>1.373</v>
      </c>
      <c r="AE826" s="26">
        <f>IFERROR(VLOOKUP($E826,'[5]LOG Data SAP'!$D:$AO,33,0)/IF(VLOOKUP($E826,'[5]LOG Data SAP'!$D:$AO,34,0)="G",1000,1),
IF(D826=D825,AE825,""))</f>
        <v>2.8479999999999999</v>
      </c>
      <c r="AF826" s="27">
        <f t="shared" si="49"/>
        <v>434.40000000000003</v>
      </c>
      <c r="AG826" s="27">
        <f t="shared" si="50"/>
        <v>2606.4</v>
      </c>
      <c r="AH826" s="28">
        <f t="shared" si="51"/>
        <v>6.6407439999999996E-3</v>
      </c>
      <c r="AI826" s="18" t="str">
        <f>IFERROR(VLOOKUP(E826,'[5]LOG Data SAP'!$D:$E,2,0),IF(D826=D825,AI825,""))</f>
        <v>NBODY ESS ORNG_BLSSMS&amp;AVCD_OIL 200ML</v>
      </c>
      <c r="AJ826" s="20" t="str">
        <f>IFERROR([5]SKU!VI828,IF(D826=D825,AJ825,""))</f>
        <v>83244</v>
      </c>
      <c r="AK826" s="18" t="str">
        <f>VLOOKUP(E826,[5]SKU!I:X,16,FALSE)</f>
        <v>3304.99.30</v>
      </c>
    </row>
    <row r="827" spans="1:37">
      <c r="A827" s="18" t="str">
        <f>[5]SKU!AC829</f>
        <v>Nivea</v>
      </c>
      <c r="B827" s="18" t="str">
        <f>[5]SKU!AE829</f>
        <v>Nivea Body</v>
      </c>
      <c r="C827" s="18" t="str">
        <f>[5]SKU!AJ829</f>
        <v>Body Essential</v>
      </c>
      <c r="D827" s="18" t="str">
        <f>[5]SKU!G829</f>
        <v>NBO Sensational Orange Blossom 200ml</v>
      </c>
      <c r="E827" s="19" t="str">
        <f>[5]SKU!I829</f>
        <v>48332-00116-00</v>
      </c>
      <c r="F827" s="19" t="str">
        <f>[5]SKU!J829</f>
        <v>83244-04810-37</v>
      </c>
      <c r="G827" s="18" t="str">
        <f>[5]SKU!K829</f>
        <v>NBO Sensational Orange Blossom &amp; Jojoba Oil Lotion 200ml</v>
      </c>
      <c r="H827" s="18" t="str">
        <f>IF([5]SKU!L829="R","Regular",
IF([5]SKU!L829="P","Promo",
IF([5]SKU!L829="S","Sample",
IF([5]SKU!L829="V","VAS",""))))</f>
        <v>Regular</v>
      </c>
      <c r="I827" s="18" t="str">
        <f>IF([5]SKU!QC829="A","Active",
IF([5]SKU!QC829="D","Discontinue",
IF([5]SKU!QC829="N","NPD","")))</f>
        <v>Discontinue</v>
      </c>
      <c r="J827" s="18" t="str">
        <f>VLOOKUP(IFERROR(VLOOKUP(E827,'[5]Material Status'!A:I,9,0),""),'[5]Material Status'!U:W,3,0)</f>
        <v>Inactive</v>
      </c>
      <c r="K827" s="20" t="str">
        <f>IFERROR(VLOOKUP(E827,'[5]LOG Data SAP'!$D:$AO,11,0),
IF(D827=D826,K826,""))</f>
        <v>4005900514189</v>
      </c>
      <c r="L827" s="20" t="str">
        <f>IFERROR(VLOOKUP(E827,'[5]LOG Data SAP'!$D:$AO,13,0),
IF(D827=D826,L826,""))</f>
        <v/>
      </c>
      <c r="M827" s="20" t="str">
        <f>IFERROR(VLOOKUP(E827,'[5]LOG Data SAP'!$D:$AO,15,0),
IF(D827=D826,M826,""))</f>
        <v>8999777011376</v>
      </c>
      <c r="N827" s="21">
        <f>[5]SKU!VH829</f>
        <v>900</v>
      </c>
      <c r="O827" s="22">
        <f>[5]SKU!VN829</f>
        <v>18200</v>
      </c>
      <c r="P827" s="23">
        <f>[5]SKU!VO829</f>
        <v>45383</v>
      </c>
      <c r="Q827" s="24">
        <f>IFERROR(_xlfn.NUMBERVALUE(VLOOKUP(E827,'[5]LOG Data SAP'!$D:$M,9,0)),
IF(D827=D826,Q826,""))</f>
        <v>0</v>
      </c>
      <c r="R827" s="24">
        <f>IFERROR(_xlfn.NUMBERVALUE(VLOOKUP(E827,'[5]LOG Data SAP'!$D:$M,10,0)),
IF(D827=D826,R826,""))</f>
        <v>12</v>
      </c>
      <c r="S827" s="24">
        <f t="shared" si="48"/>
        <v>0</v>
      </c>
      <c r="T827" s="25">
        <f>IFERROR(VLOOKUP($E827,'[5]LOG Data SAP'!$D:$V,17,0)/10,
IF(D827=D826,T826,""))</f>
        <v>6</v>
      </c>
      <c r="U827" s="25">
        <f>IFERROR(VLOOKUP($E827,'[5]LOG Data SAP'!$D:$V,18,0)/10,
IF(D827=D826,U826,""))</f>
        <v>4</v>
      </c>
      <c r="V827" s="25">
        <f>IFERROR(VLOOKUP($E827,'[5]LOG Data SAP'!$D:$V,19,0)/10,
IF(D827=D826,V826,""))</f>
        <v>18.100000000000001</v>
      </c>
      <c r="W827" s="25">
        <f>IFERROR(VLOOKUP($E827,'[5]LOG Data SAP'!$D:$AO,21,0)/10,
IF(D827=D826,W826,""))</f>
        <v>0</v>
      </c>
      <c r="X827" s="25">
        <f>IFERROR(VLOOKUP($E827,'[5]LOG Data SAP'!$D:$AO,22,0)/10,
IF(D827=D826,X826,""))</f>
        <v>0</v>
      </c>
      <c r="Y827" s="25">
        <f>IFERROR(VLOOKUP($E827,'[5]LOG Data SAP'!$D:$AO,23,0)/10,
IF(D827=D826,Y826,""))</f>
        <v>0</v>
      </c>
      <c r="Z827" s="25">
        <f>IFERROR(VLOOKUP($E827,'[5]LOG Data SAP'!$D:$AO,25,0)/10,
IF(D827=D826,Z826,""))</f>
        <v>25.3</v>
      </c>
      <c r="AA827" s="25">
        <f>IFERROR(VLOOKUP($E827,'[5]LOG Data SAP'!$D:$AO,26,0)/10,
IF(D827=D826,AA826,""))</f>
        <v>13.6</v>
      </c>
      <c r="AB827" s="25">
        <f>IFERROR(VLOOKUP($E827,'[5]LOG Data SAP'!$D:$AO,27,0)/10,
IF(D827=D826,AB826,""))</f>
        <v>19.3</v>
      </c>
      <c r="AC827" s="26">
        <f>IFERROR(VLOOKUP($E827,'[5]LOG Data SAP'!$D:$AO,29,0)/IF(VLOOKUP($E827,'[5]LOG Data SAP'!$D:$AO,30,0)="G",1000,1),
IF(D827=D826,AC826,""))</f>
        <v>0.22800000000000001</v>
      </c>
      <c r="AD827" s="26">
        <f>IFERROR(VLOOKUP($E827,'[5]LOG Data SAP'!$D:$AO,31,0)/IF(VLOOKUP($E827,'[5]LOG Data SAP'!$D:$AO,32,0)="G",1000,1),
IF(D827=D826,AD826,""))</f>
        <v>0</v>
      </c>
      <c r="AE827" s="26">
        <f>IFERROR(VLOOKUP($E827,'[5]LOG Data SAP'!$D:$AO,33,0)/IF(VLOOKUP($E827,'[5]LOG Data SAP'!$D:$AO,34,0)="G",1000,1),
IF(D827=D826,AE826,""))</f>
        <v>2.8479999999999999</v>
      </c>
      <c r="AF827" s="27">
        <f t="shared" si="49"/>
        <v>434.40000000000003</v>
      </c>
      <c r="AG827" s="27" t="str">
        <f t="shared" si="50"/>
        <v/>
      </c>
      <c r="AH827" s="28">
        <f t="shared" si="51"/>
        <v>6.6407439999999996E-3</v>
      </c>
      <c r="AI827" s="18" t="str">
        <f>IFERROR(VLOOKUP(E827,'[5]LOG Data SAP'!$D:$E,2,0),IF(D827=D826,AI826,""))</f>
        <v>NBO ESS ORANGE BLSM &amp; AVCD OIL 200ML</v>
      </c>
      <c r="AJ827" s="20" t="str">
        <f>IFERROR([5]SKU!VI829,IF(D827=D826,AJ826,""))</f>
        <v>83244</v>
      </c>
      <c r="AK827" s="18" t="str">
        <f>VLOOKUP(E827,[5]SKU!I:X,16,FALSE)</f>
        <v>3304.99.30</v>
      </c>
    </row>
    <row r="828" spans="1:37">
      <c r="A828" s="18" t="str">
        <f>[5]SKU!AC830</f>
        <v>Nivea</v>
      </c>
      <c r="B828" s="18" t="str">
        <f>[5]SKU!AE830</f>
        <v>Nivea Body</v>
      </c>
      <c r="C828" s="18" t="str">
        <f>[5]SKU!AJ830</f>
        <v>Body Essential</v>
      </c>
      <c r="D828" s="18" t="str">
        <f>[5]SKU!G830</f>
        <v>NBO Sensational Vanilla 200ml</v>
      </c>
      <c r="E828" s="19" t="str">
        <f>[5]SKU!I830</f>
        <v>88417-04820-37</v>
      </c>
      <c r="F828" s="19" t="str">
        <f>[5]SKU!J830</f>
        <v>88417-04820-37</v>
      </c>
      <c r="G828" s="18" t="str">
        <f>[5]SKU!K830</f>
        <v>NIVEA Sensational Body Lotion Vanilla &amp; Almond Oil 200ml</v>
      </c>
      <c r="H828" s="18" t="str">
        <f>IF([5]SKU!L830="R","Regular",
IF([5]SKU!L830="P","Promo",
IF([5]SKU!L830="S","Sample",
IF([5]SKU!L830="V","VAS",""))))</f>
        <v>Regular</v>
      </c>
      <c r="I828" s="18" t="str">
        <f>IF([5]SKU!QC830="A","Active",
IF([5]SKU!QC830="D","Discontinue",
IF([5]SKU!QC830="N","NPD","")))</f>
        <v>Discontinue</v>
      </c>
      <c r="J828" s="18" t="str">
        <f>VLOOKUP(IFERROR(VLOOKUP(E828,'[5]Material Status'!A:I,9,0),""),'[5]Material Status'!U:W,3,0)</f>
        <v>Inactive</v>
      </c>
      <c r="K828" s="20" t="str">
        <f>IFERROR(VLOOKUP(E828,'[5]LOG Data SAP'!$D:$AO,11,0),
IF(D828=D827,K827,""))</f>
        <v>8999777012984</v>
      </c>
      <c r="L828" s="20" t="str">
        <f>IFERROR(VLOOKUP(E828,'[5]LOG Data SAP'!$D:$AO,13,0),
IF(D828=D827,L827,""))</f>
        <v/>
      </c>
      <c r="M828" s="20" t="str">
        <f>IFERROR(VLOOKUP(E828,'[5]LOG Data SAP'!$D:$AO,15,0),
IF(D828=D827,M827,""))</f>
        <v>8999777014827</v>
      </c>
      <c r="N828" s="21">
        <f>[5]SKU!VH830</f>
        <v>900</v>
      </c>
      <c r="O828" s="22">
        <f>[5]SKU!VN830</f>
        <v>29230</v>
      </c>
      <c r="P828" s="23">
        <f>[5]SKU!VO830</f>
        <v>45383</v>
      </c>
      <c r="Q828" s="24">
        <f>IFERROR(_xlfn.NUMBERVALUE(VLOOKUP(E828,'[5]LOG Data SAP'!$D:$M,9,0)),
IF(D828=D827,Q827,""))</f>
        <v>0</v>
      </c>
      <c r="R828" s="24">
        <f>IFERROR(_xlfn.NUMBERVALUE(VLOOKUP(E828,'[5]LOG Data SAP'!$D:$M,10,0)),
IF(D828=D827,R827,""))</f>
        <v>24</v>
      </c>
      <c r="S828" s="24">
        <f t="shared" si="48"/>
        <v>0</v>
      </c>
      <c r="T828" s="25">
        <f>IFERROR(VLOOKUP($E828,'[5]LOG Data SAP'!$D:$V,17,0)/10,
IF(D828=D827,T827,""))</f>
        <v>6</v>
      </c>
      <c r="U828" s="25">
        <f>IFERROR(VLOOKUP($E828,'[5]LOG Data SAP'!$D:$V,18,0)/10,
IF(D828=D827,U827,""))</f>
        <v>3.7</v>
      </c>
      <c r="V828" s="25">
        <f>IFERROR(VLOOKUP($E828,'[5]LOG Data SAP'!$D:$V,19,0)/10,
IF(D828=D827,V827,""))</f>
        <v>18</v>
      </c>
      <c r="W828" s="25">
        <f>IFERROR(VLOOKUP($E828,'[5]LOG Data SAP'!$D:$AO,21,0)/10,
IF(D828=D827,W827,""))</f>
        <v>0</v>
      </c>
      <c r="X828" s="25">
        <f>IFERROR(VLOOKUP($E828,'[5]LOG Data SAP'!$D:$AO,22,0)/10,
IF(D828=D827,X827,""))</f>
        <v>0</v>
      </c>
      <c r="Y828" s="25">
        <f>IFERROR(VLOOKUP($E828,'[5]LOG Data SAP'!$D:$AO,23,0)/10,
IF(D828=D827,Y827,""))</f>
        <v>0</v>
      </c>
      <c r="Z828" s="25">
        <f>IFERROR(VLOOKUP($E828,'[5]LOG Data SAP'!$D:$AO,25,0)/10,
IF(D828=D827,Z827,""))</f>
        <v>24.5</v>
      </c>
      <c r="AA828" s="25">
        <f>IFERROR(VLOOKUP($E828,'[5]LOG Data SAP'!$D:$AO,26,0)/10,
IF(D828=D827,AA827,""))</f>
        <v>22.6</v>
      </c>
      <c r="AB828" s="25">
        <f>IFERROR(VLOOKUP($E828,'[5]LOG Data SAP'!$D:$AO,27,0)/10,
IF(D828=D827,AB827,""))</f>
        <v>19.7</v>
      </c>
      <c r="AC828" s="26">
        <f>IFERROR(VLOOKUP($E828,'[5]LOG Data SAP'!$D:$AO,29,0)/IF(VLOOKUP($E828,'[5]LOG Data SAP'!$D:$AO,30,0)="G",1000,1),
IF(D828=D827,AC827,""))</f>
        <v>0.224</v>
      </c>
      <c r="AD828" s="26">
        <f>IFERROR(VLOOKUP($E828,'[5]LOG Data SAP'!$D:$AO,31,0)/IF(VLOOKUP($E828,'[5]LOG Data SAP'!$D:$AO,32,0)="G",1000,1),
IF(D828=D827,AD827,""))</f>
        <v>0</v>
      </c>
      <c r="AE828" s="26">
        <f>IFERROR(VLOOKUP($E828,'[5]LOG Data SAP'!$D:$AO,33,0)/IF(VLOOKUP($E828,'[5]LOG Data SAP'!$D:$AO,34,0)="G",1000,1),
IF(D828=D827,AE827,""))</f>
        <v>5.5750000000000002</v>
      </c>
      <c r="AF828" s="27">
        <f t="shared" si="49"/>
        <v>399.6</v>
      </c>
      <c r="AG828" s="27" t="str">
        <f t="shared" si="50"/>
        <v/>
      </c>
      <c r="AH828" s="28">
        <f t="shared" si="51"/>
        <v>1.0907890000000002E-2</v>
      </c>
      <c r="AI828" s="18" t="str">
        <f>IFERROR(VLOOKUP(E828,'[5]LOG Data SAP'!$D:$E,2,0),IF(D828=D827,AI827,""))</f>
        <v>NBODY ESS VNL_ALM_OL 200ML</v>
      </c>
      <c r="AJ828" s="20" t="str">
        <f>IFERROR([5]SKU!VI830,IF(D828=D827,AJ827,""))</f>
        <v>88417</v>
      </c>
      <c r="AK828" s="18" t="str">
        <f>VLOOKUP(E828,[5]SKU!I:X,16,FALSE)</f>
        <v>3304.99.30</v>
      </c>
    </row>
    <row r="829" spans="1:37">
      <c r="A829" s="18" t="str">
        <f>[5]SKU!AC831</f>
        <v>Nivea</v>
      </c>
      <c r="B829" s="18" t="str">
        <f>[5]SKU!AE831</f>
        <v>Nivea Body</v>
      </c>
      <c r="C829" s="18" t="str">
        <f>[5]SKU!AJ831</f>
        <v>Body Essential</v>
      </c>
      <c r="D829" s="18" t="str">
        <f>[5]SKU!G831</f>
        <v>NBO Sensational Vanilla 200ml</v>
      </c>
      <c r="E829" s="19" t="str">
        <f>[5]SKU!I831</f>
        <v>48332-00113-02</v>
      </c>
      <c r="F829" s="19" t="str">
        <f>[5]SKU!J831</f>
        <v>88417-04820-37</v>
      </c>
      <c r="G829" s="18" t="str">
        <f>[5]SKU!K831</f>
        <v>NBO Sensational Vanilla &amp; Almond Oil Lotion 200ml</v>
      </c>
      <c r="H829" s="18" t="str">
        <f>IF([5]SKU!L831="R","Regular",
IF([5]SKU!L831="P","Promo",
IF([5]SKU!L831="S","Sample",
IF([5]SKU!L831="V","VAS",""))))</f>
        <v>Regular</v>
      </c>
      <c r="I829" s="18" t="str">
        <f>IF([5]SKU!QC831="A","Active",
IF([5]SKU!QC831="D","Discontinue",
IF([5]SKU!QC831="N","NPD","")))</f>
        <v>Discontinue</v>
      </c>
      <c r="J829" s="18" t="str">
        <f>VLOOKUP(IFERROR(VLOOKUP(E829,'[5]Material Status'!A:I,9,0),""),'[5]Material Status'!U:W,3,0)</f>
        <v>Inactive</v>
      </c>
      <c r="K829" s="20" t="str">
        <f>IFERROR(VLOOKUP(E829,'[5]LOG Data SAP'!$D:$AO,11,0),
IF(D829=D828,K828,""))</f>
        <v>8999777012984</v>
      </c>
      <c r="L829" s="20" t="str">
        <f>IFERROR(VLOOKUP(E829,'[5]LOG Data SAP'!$D:$AO,13,0),
IF(D829=D828,L828,""))</f>
        <v/>
      </c>
      <c r="M829" s="20" t="str">
        <f>IFERROR(VLOOKUP(E829,'[5]LOG Data SAP'!$D:$AO,15,0),
IF(D829=D828,M828,""))</f>
        <v>8999777016777</v>
      </c>
      <c r="N829" s="21">
        <f>[5]SKU!VH831</f>
        <v>900</v>
      </c>
      <c r="O829" s="22">
        <f>[5]SKU!VN831</f>
        <v>29230</v>
      </c>
      <c r="P829" s="23">
        <f>[5]SKU!VO831</f>
        <v>45383</v>
      </c>
      <c r="Q829" s="24">
        <f>IFERROR(_xlfn.NUMBERVALUE(VLOOKUP(E829,'[5]LOG Data SAP'!$D:$M,9,0)),
IF(D829=D828,Q828,""))</f>
        <v>0</v>
      </c>
      <c r="R829" s="24">
        <f>IFERROR(_xlfn.NUMBERVALUE(VLOOKUP(E829,'[5]LOG Data SAP'!$D:$M,10,0)),
IF(D829=D828,R828,""))</f>
        <v>12</v>
      </c>
      <c r="S829" s="24">
        <f t="shared" si="48"/>
        <v>0</v>
      </c>
      <c r="T829" s="25">
        <f>IFERROR(VLOOKUP($E829,'[5]LOG Data SAP'!$D:$V,17,0)/10,
IF(D829=D828,T828,""))</f>
        <v>6</v>
      </c>
      <c r="U829" s="25">
        <f>IFERROR(VLOOKUP($E829,'[5]LOG Data SAP'!$D:$V,18,0)/10,
IF(D829=D828,U828,""))</f>
        <v>4</v>
      </c>
      <c r="V829" s="25">
        <f>IFERROR(VLOOKUP($E829,'[5]LOG Data SAP'!$D:$V,19,0)/10,
IF(D829=D828,V828,""))</f>
        <v>18.100000000000001</v>
      </c>
      <c r="W829" s="25">
        <f>IFERROR(VLOOKUP($E829,'[5]LOG Data SAP'!$D:$AO,21,0)/10,
IF(D829=D828,W828,""))</f>
        <v>0</v>
      </c>
      <c r="X829" s="25">
        <f>IFERROR(VLOOKUP($E829,'[5]LOG Data SAP'!$D:$AO,22,0)/10,
IF(D829=D828,X828,""))</f>
        <v>0</v>
      </c>
      <c r="Y829" s="25">
        <f>IFERROR(VLOOKUP($E829,'[5]LOG Data SAP'!$D:$AO,23,0)/10,
IF(D829=D828,Y828,""))</f>
        <v>0</v>
      </c>
      <c r="Z829" s="25">
        <f>IFERROR(VLOOKUP($E829,'[5]LOG Data SAP'!$D:$AO,25,0)/10,
IF(D829=D828,Z828,""))</f>
        <v>25.3</v>
      </c>
      <c r="AA829" s="25">
        <f>IFERROR(VLOOKUP($E829,'[5]LOG Data SAP'!$D:$AO,26,0)/10,
IF(D829=D828,AA828,""))</f>
        <v>13.6</v>
      </c>
      <c r="AB829" s="25">
        <f>IFERROR(VLOOKUP($E829,'[5]LOG Data SAP'!$D:$AO,27,0)/10,
IF(D829=D828,AB828,""))</f>
        <v>19.3</v>
      </c>
      <c r="AC829" s="26">
        <f>IFERROR(VLOOKUP($E829,'[5]LOG Data SAP'!$D:$AO,29,0)/IF(VLOOKUP($E829,'[5]LOG Data SAP'!$D:$AO,30,0)="G",1000,1),
IF(D829=D828,AC828,""))</f>
        <v>0.22800000000000001</v>
      </c>
      <c r="AD829" s="26">
        <f>IFERROR(VLOOKUP($E829,'[5]LOG Data SAP'!$D:$AO,31,0)/IF(VLOOKUP($E829,'[5]LOG Data SAP'!$D:$AO,32,0)="G",1000,1),
IF(D829=D828,AD828,""))</f>
        <v>0</v>
      </c>
      <c r="AE829" s="26">
        <f>IFERROR(VLOOKUP($E829,'[5]LOG Data SAP'!$D:$AO,33,0)/IF(VLOOKUP($E829,'[5]LOG Data SAP'!$D:$AO,34,0)="G",1000,1),
IF(D829=D828,AE828,""))</f>
        <v>2.8479999999999999</v>
      </c>
      <c r="AF829" s="27">
        <f t="shared" si="49"/>
        <v>434.40000000000003</v>
      </c>
      <c r="AG829" s="27" t="str">
        <f t="shared" si="50"/>
        <v/>
      </c>
      <c r="AH829" s="28">
        <f t="shared" si="51"/>
        <v>6.6407439999999996E-3</v>
      </c>
      <c r="AI829" s="18" t="str">
        <f>IFERROR(VLOOKUP(E829,'[5]LOG Data SAP'!$D:$E,2,0),IF(D829=D828,AI828,""))</f>
        <v>NBO_SENSES_VANILLA_200</v>
      </c>
      <c r="AJ829" s="20" t="str">
        <f>IFERROR([5]SKU!VI831,IF(D829=D828,AJ828,""))</f>
        <v>88417</v>
      </c>
      <c r="AK829" s="18" t="str">
        <f>VLOOKUP(E829,[5]SKU!I:X,16,FALSE)</f>
        <v>3304.99.30</v>
      </c>
    </row>
    <row r="830" spans="1:37">
      <c r="A830" s="18" t="str">
        <f>[5]SKU!AC832</f>
        <v>Nivea</v>
      </c>
      <c r="B830" s="18" t="str">
        <f>[5]SKU!AE832</f>
        <v>Nivea Body</v>
      </c>
      <c r="C830" s="18" t="str">
        <f>[5]SKU!AJ832</f>
        <v>Body Essential</v>
      </c>
      <c r="D830" s="18" t="str">
        <f>[5]SKU!G832</f>
        <v>NBO Sensational Vanilla 200ml</v>
      </c>
      <c r="E830" s="19" t="str">
        <f>[5]SKU!I832</f>
        <v>88417-04800-37</v>
      </c>
      <c r="F830" s="19" t="str">
        <f>[5]SKU!J832</f>
        <v>88417-04820-37</v>
      </c>
      <c r="G830" s="18" t="str">
        <f>[5]SKU!K832</f>
        <v>NBO Sensational Vanilla &amp; Almond Oil Lotion 200ml</v>
      </c>
      <c r="H830" s="18" t="str">
        <f>IF([5]SKU!L832="R","Regular",
IF([5]SKU!L832="P","Promo",
IF([5]SKU!L832="S","Sample",
IF([5]SKU!L832="V","VAS",""))))</f>
        <v>Regular</v>
      </c>
      <c r="I830" s="18" t="str">
        <f>IF([5]SKU!QC832="A","Active",
IF([5]SKU!QC832="D","Discontinue",
IF([5]SKU!QC832="N","NPD","")))</f>
        <v>Discontinue</v>
      </c>
      <c r="J830" s="18" t="str">
        <f>VLOOKUP(IFERROR(VLOOKUP(E830,'[5]Material Status'!A:I,9,0),""),'[5]Material Status'!U:W,3,0)</f>
        <v>Inactive</v>
      </c>
      <c r="K830" s="20" t="str">
        <f>IFERROR(VLOOKUP(E830,'[5]LOG Data SAP'!$D:$AO,11,0),
IF(D830=D829,K829,""))</f>
        <v>8999777012984</v>
      </c>
      <c r="L830" s="20" t="str">
        <f>IFERROR(VLOOKUP(E830,'[5]LOG Data SAP'!$D:$AO,13,0),
IF(D830=D829,L829,""))</f>
        <v>8999777012991</v>
      </c>
      <c r="M830" s="20" t="str">
        <f>IFERROR(VLOOKUP(E830,'[5]LOG Data SAP'!$D:$AO,15,0),
IF(D830=D829,M829,""))</f>
        <v>8999777013004</v>
      </c>
      <c r="N830" s="21">
        <f>[5]SKU!VH832</f>
        <v>900</v>
      </c>
      <c r="O830" s="22">
        <f>[5]SKU!VN832</f>
        <v>29230</v>
      </c>
      <c r="P830" s="23">
        <f>[5]SKU!VO832</f>
        <v>45383</v>
      </c>
      <c r="Q830" s="24">
        <f>IFERROR(_xlfn.NUMBERVALUE(VLOOKUP(E830,'[5]LOG Data SAP'!$D:$M,9,0)),
IF(D830=D829,Q829,""))</f>
        <v>6</v>
      </c>
      <c r="R830" s="24">
        <f>IFERROR(_xlfn.NUMBERVALUE(VLOOKUP(E830,'[5]LOG Data SAP'!$D:$M,10,0)),
IF(D830=D829,R829,""))</f>
        <v>12</v>
      </c>
      <c r="S830" s="24">
        <f t="shared" si="48"/>
        <v>2</v>
      </c>
      <c r="T830" s="25">
        <f>IFERROR(VLOOKUP($E830,'[5]LOG Data SAP'!$D:$V,17,0)/10,
IF(D830=D829,T829,""))</f>
        <v>6</v>
      </c>
      <c r="U830" s="25">
        <f>IFERROR(VLOOKUP($E830,'[5]LOG Data SAP'!$D:$V,18,0)/10,
IF(D830=D829,U829,""))</f>
        <v>4</v>
      </c>
      <c r="V830" s="25">
        <f>IFERROR(VLOOKUP($E830,'[5]LOG Data SAP'!$D:$V,19,0)/10,
IF(D830=D829,V829,""))</f>
        <v>18.100000000000001</v>
      </c>
      <c r="W830" s="25">
        <f>IFERROR(VLOOKUP($E830,'[5]LOG Data SAP'!$D:$AO,21,0)/10,
IF(D830=D829,W829,""))</f>
        <v>24</v>
      </c>
      <c r="X830" s="25">
        <f>IFERROR(VLOOKUP($E830,'[5]LOG Data SAP'!$D:$AO,22,0)/10,
IF(D830=D829,X829,""))</f>
        <v>6</v>
      </c>
      <c r="Y830" s="25">
        <f>IFERROR(VLOOKUP($E830,'[5]LOG Data SAP'!$D:$AO,23,0)/10,
IF(D830=D829,Y829,""))</f>
        <v>18.100000000000001</v>
      </c>
      <c r="Z830" s="25">
        <f>IFERROR(VLOOKUP($E830,'[5]LOG Data SAP'!$D:$AO,25,0)/10,
IF(D830=D829,Z829,""))</f>
        <v>25.3</v>
      </c>
      <c r="AA830" s="25">
        <f>IFERROR(VLOOKUP($E830,'[5]LOG Data SAP'!$D:$AO,26,0)/10,
IF(D830=D829,AA829,""))</f>
        <v>13.6</v>
      </c>
      <c r="AB830" s="25">
        <f>IFERROR(VLOOKUP($E830,'[5]LOG Data SAP'!$D:$AO,27,0)/10,
IF(D830=D829,AB829,""))</f>
        <v>19.3</v>
      </c>
      <c r="AC830" s="26">
        <f>IFERROR(VLOOKUP($E830,'[5]LOG Data SAP'!$D:$AO,29,0)/IF(VLOOKUP($E830,'[5]LOG Data SAP'!$D:$AO,30,0)="G",1000,1),
IF(D830=D829,AC829,""))</f>
        <v>0.22800000000000001</v>
      </c>
      <c r="AD830" s="26">
        <f>IFERROR(VLOOKUP($E830,'[5]LOG Data SAP'!$D:$AO,31,0)/IF(VLOOKUP($E830,'[5]LOG Data SAP'!$D:$AO,32,0)="G",1000,1),
IF(D830=D829,AD829,""))</f>
        <v>1.373</v>
      </c>
      <c r="AE830" s="26">
        <f>IFERROR(VLOOKUP($E830,'[5]LOG Data SAP'!$D:$AO,33,0)/IF(VLOOKUP($E830,'[5]LOG Data SAP'!$D:$AO,34,0)="G",1000,1),
IF(D830=D829,AE829,""))</f>
        <v>2.8479999999999999</v>
      </c>
      <c r="AF830" s="27">
        <f t="shared" si="49"/>
        <v>434.40000000000003</v>
      </c>
      <c r="AG830" s="27">
        <f t="shared" si="50"/>
        <v>2606.4</v>
      </c>
      <c r="AH830" s="28">
        <f t="shared" si="51"/>
        <v>6.6407439999999996E-3</v>
      </c>
      <c r="AI830" s="18" t="str">
        <f>IFERROR(VLOOKUP(E830,'[5]LOG Data SAP'!$D:$E,2,0),IF(D830=D829,AI829,""))</f>
        <v>NBODY ESS VNL_ALMD_OL 200ML</v>
      </c>
      <c r="AJ830" s="20" t="str">
        <f>IFERROR([5]SKU!VI832,IF(D830=D829,AJ829,""))</f>
        <v>88417</v>
      </c>
      <c r="AK830" s="18" t="str">
        <f>VLOOKUP(E830,[5]SKU!I:X,16,FALSE)</f>
        <v>3304.99.30</v>
      </c>
    </row>
    <row r="831" spans="1:37">
      <c r="A831" s="18" t="str">
        <f>[5]SKU!AC833</f>
        <v>Nivea</v>
      </c>
      <c r="B831" s="18" t="str">
        <f>[5]SKU!AE833</f>
        <v>Nivea Body</v>
      </c>
      <c r="C831" s="18" t="str">
        <f>[5]SKU!AJ833</f>
        <v>Body Essential</v>
      </c>
      <c r="D831" s="18" t="str">
        <f>[5]SKU!G833</f>
        <v>NBO Sensational Vanilla 200ml</v>
      </c>
      <c r="E831" s="19" t="str">
        <f>[5]SKU!I833</f>
        <v>48332-00113-00</v>
      </c>
      <c r="F831" s="19" t="str">
        <f>[5]SKU!J833</f>
        <v>88417-04820-37</v>
      </c>
      <c r="G831" s="18" t="str">
        <f>[5]SKU!K833</f>
        <v>NBO Sensational Vanilla &amp; Almond Oil Lotion 200ml</v>
      </c>
      <c r="H831" s="18" t="str">
        <f>IF([5]SKU!L833="R","Regular",
IF([5]SKU!L833="P","Promo",
IF([5]SKU!L833="S","Sample",
IF([5]SKU!L833="V","VAS",""))))</f>
        <v>Regular</v>
      </c>
      <c r="I831" s="18" t="str">
        <f>IF([5]SKU!QC833="A","Active",
IF([5]SKU!QC833="D","Discontinue",
IF([5]SKU!QC833="N","NPD","")))</f>
        <v>Discontinue</v>
      </c>
      <c r="J831" s="18" t="str">
        <f>VLOOKUP(IFERROR(VLOOKUP(E831,'[5]Material Status'!A:I,9,0),""),'[5]Material Status'!U:W,3,0)</f>
        <v>Inactive</v>
      </c>
      <c r="K831" s="20" t="str">
        <f>IFERROR(VLOOKUP(E831,'[5]LOG Data SAP'!$D:$AO,11,0),
IF(D831=D830,K830,""))</f>
        <v>4005900388155</v>
      </c>
      <c r="L831" s="20" t="str">
        <f>IFERROR(VLOOKUP(E831,'[5]LOG Data SAP'!$D:$AO,13,0),
IF(D831=D830,L830,""))</f>
        <v/>
      </c>
      <c r="M831" s="20" t="str">
        <f>IFERROR(VLOOKUP(E831,'[5]LOG Data SAP'!$D:$AO,15,0),
IF(D831=D830,M830,""))</f>
        <v>8999777011345</v>
      </c>
      <c r="N831" s="21">
        <f>[5]SKU!VH833</f>
        <v>900</v>
      </c>
      <c r="O831" s="22">
        <f>[5]SKU!VN833</f>
        <v>29230</v>
      </c>
      <c r="P831" s="23">
        <f>[5]SKU!VO833</f>
        <v>45383</v>
      </c>
      <c r="Q831" s="24">
        <f>IFERROR(_xlfn.NUMBERVALUE(VLOOKUP(E831,'[5]LOG Data SAP'!$D:$M,9,0)),
IF(D831=D830,Q830,""))</f>
        <v>0</v>
      </c>
      <c r="R831" s="24">
        <f>IFERROR(_xlfn.NUMBERVALUE(VLOOKUP(E831,'[5]LOG Data SAP'!$D:$M,10,0)),
IF(D831=D830,R830,""))</f>
        <v>12</v>
      </c>
      <c r="S831" s="24">
        <f t="shared" si="48"/>
        <v>0</v>
      </c>
      <c r="T831" s="25">
        <f>IFERROR(VLOOKUP($E831,'[5]LOG Data SAP'!$D:$V,17,0)/10,
IF(D831=D830,T830,""))</f>
        <v>6</v>
      </c>
      <c r="U831" s="25">
        <f>IFERROR(VLOOKUP($E831,'[5]LOG Data SAP'!$D:$V,18,0)/10,
IF(D831=D830,U830,""))</f>
        <v>4</v>
      </c>
      <c r="V831" s="25">
        <f>IFERROR(VLOOKUP($E831,'[5]LOG Data SAP'!$D:$V,19,0)/10,
IF(D831=D830,V830,""))</f>
        <v>18.100000000000001</v>
      </c>
      <c r="W831" s="25">
        <f>IFERROR(VLOOKUP($E831,'[5]LOG Data SAP'!$D:$AO,21,0)/10,
IF(D831=D830,W830,""))</f>
        <v>0</v>
      </c>
      <c r="X831" s="25">
        <f>IFERROR(VLOOKUP($E831,'[5]LOG Data SAP'!$D:$AO,22,0)/10,
IF(D831=D830,X830,""))</f>
        <v>0</v>
      </c>
      <c r="Y831" s="25">
        <f>IFERROR(VLOOKUP($E831,'[5]LOG Data SAP'!$D:$AO,23,0)/10,
IF(D831=D830,Y830,""))</f>
        <v>0</v>
      </c>
      <c r="Z831" s="25">
        <f>IFERROR(VLOOKUP($E831,'[5]LOG Data SAP'!$D:$AO,25,0)/10,
IF(D831=D830,Z830,""))</f>
        <v>25.3</v>
      </c>
      <c r="AA831" s="25">
        <f>IFERROR(VLOOKUP($E831,'[5]LOG Data SAP'!$D:$AO,26,0)/10,
IF(D831=D830,AA830,""))</f>
        <v>13.6</v>
      </c>
      <c r="AB831" s="25">
        <f>IFERROR(VLOOKUP($E831,'[5]LOG Data SAP'!$D:$AO,27,0)/10,
IF(D831=D830,AB830,""))</f>
        <v>19.3</v>
      </c>
      <c r="AC831" s="26">
        <f>IFERROR(VLOOKUP($E831,'[5]LOG Data SAP'!$D:$AO,29,0)/IF(VLOOKUP($E831,'[5]LOG Data SAP'!$D:$AO,30,0)="G",1000,1),
IF(D831=D830,AC830,""))</f>
        <v>0.22800000000000001</v>
      </c>
      <c r="AD831" s="26">
        <f>IFERROR(VLOOKUP($E831,'[5]LOG Data SAP'!$D:$AO,31,0)/IF(VLOOKUP($E831,'[5]LOG Data SAP'!$D:$AO,32,0)="G",1000,1),
IF(D831=D830,AD830,""))</f>
        <v>0</v>
      </c>
      <c r="AE831" s="26">
        <f>IFERROR(VLOOKUP($E831,'[5]LOG Data SAP'!$D:$AO,33,0)/IF(VLOOKUP($E831,'[5]LOG Data SAP'!$D:$AO,34,0)="G",1000,1),
IF(D831=D830,AE830,""))</f>
        <v>2.8479999999999999</v>
      </c>
      <c r="AF831" s="27">
        <f t="shared" si="49"/>
        <v>434.40000000000003</v>
      </c>
      <c r="AG831" s="27" t="str">
        <f t="shared" si="50"/>
        <v/>
      </c>
      <c r="AH831" s="28">
        <f t="shared" si="51"/>
        <v>6.6407439999999996E-3</v>
      </c>
      <c r="AI831" s="18" t="str">
        <f>IFERROR(VLOOKUP(E831,'[5]LOG Data SAP'!$D:$E,2,0),IF(D831=D830,AI830,""))</f>
        <v>NBO ESS VANILLA &amp; ALMOND OIL 200ML</v>
      </c>
      <c r="AJ831" s="20" t="str">
        <f>IFERROR([5]SKU!VI833,IF(D831=D830,AJ830,""))</f>
        <v>88417</v>
      </c>
      <c r="AK831" s="18" t="str">
        <f>VLOOKUP(E831,[5]SKU!I:X,16,FALSE)</f>
        <v>3304.99.30</v>
      </c>
    </row>
    <row r="832" spans="1:37">
      <c r="A832" s="18" t="str">
        <f>[5]SKU!AC834</f>
        <v>Nivea</v>
      </c>
      <c r="B832" s="18" t="str">
        <f>[5]SKU!AE834</f>
        <v>Nivea Body</v>
      </c>
      <c r="C832" s="18" t="str">
        <f>[5]SKU!AJ834</f>
        <v>Body Essential</v>
      </c>
      <c r="D832" s="18" t="str">
        <f>[5]SKU!G834</f>
        <v>NBO Sensational Cherry Blossom 200ml</v>
      </c>
      <c r="E832" s="19" t="str">
        <f>[5]SKU!I834</f>
        <v>88428-04820-37</v>
      </c>
      <c r="F832" s="19" t="str">
        <f>[5]SKU!J834</f>
        <v>88428-04810-37</v>
      </c>
      <c r="G832" s="18" t="str">
        <f>[5]SKU!K834</f>
        <v>NIVEA Sensational Body Lotion Cherry Blossom &amp; Jojoba Oil 200ml</v>
      </c>
      <c r="H832" s="18" t="str">
        <f>IF([5]SKU!L834="R","Regular",
IF([5]SKU!L834="P","Promo",
IF([5]SKU!L834="S","Sample",
IF([5]SKU!L834="V","VAS",""))))</f>
        <v>Regular</v>
      </c>
      <c r="I832" s="18" t="str">
        <f>IF([5]SKU!QC834="A","Active",
IF([5]SKU!QC834="D","Discontinue",
IF([5]SKU!QC834="N","NPD","")))</f>
        <v>Active</v>
      </c>
      <c r="J832" s="18" t="str">
        <f>VLOOKUP(IFERROR(VLOOKUP(E832,'[5]Material Status'!A:I,9,0),""),'[5]Material Status'!U:W,3,0)</f>
        <v>Inactive</v>
      </c>
      <c r="K832" s="20" t="str">
        <f>IFERROR(VLOOKUP(E832,'[5]LOG Data SAP'!$D:$AO,11,0),
IF(D832=D831,K831,""))</f>
        <v>8999777012571</v>
      </c>
      <c r="L832" s="20" t="str">
        <f>IFERROR(VLOOKUP(E832,'[5]LOG Data SAP'!$D:$AO,13,0),
IF(D832=D831,L831,""))</f>
        <v/>
      </c>
      <c r="M832" s="20" t="str">
        <f>IFERROR(VLOOKUP(E832,'[5]LOG Data SAP'!$D:$AO,15,0),
IF(D832=D831,M831,""))</f>
        <v>8999777017477</v>
      </c>
      <c r="N832" s="21">
        <f>[5]SKU!VH834</f>
        <v>900</v>
      </c>
      <c r="O832" s="22">
        <f>[5]SKU!VN834</f>
        <v>29230</v>
      </c>
      <c r="P832" s="23">
        <f>[5]SKU!VO834</f>
        <v>45383</v>
      </c>
      <c r="Q832" s="24">
        <f>IFERROR(_xlfn.NUMBERVALUE(VLOOKUP(E832,'[5]LOG Data SAP'!$D:$M,9,0)),
IF(D832=D831,Q831,""))</f>
        <v>0</v>
      </c>
      <c r="R832" s="24">
        <f>IFERROR(_xlfn.NUMBERVALUE(VLOOKUP(E832,'[5]LOG Data SAP'!$D:$M,10,0)),
IF(D832=D831,R831,""))</f>
        <v>24</v>
      </c>
      <c r="S832" s="24">
        <f t="shared" si="48"/>
        <v>0</v>
      </c>
      <c r="T832" s="25">
        <f>IFERROR(VLOOKUP($E832,'[5]LOG Data SAP'!$D:$V,17,0)/10,
IF(D832=D831,T831,""))</f>
        <v>6</v>
      </c>
      <c r="U832" s="25">
        <f>IFERROR(VLOOKUP($E832,'[5]LOG Data SAP'!$D:$V,18,0)/10,
IF(D832=D831,U831,""))</f>
        <v>3.7</v>
      </c>
      <c r="V832" s="25">
        <f>IFERROR(VLOOKUP($E832,'[5]LOG Data SAP'!$D:$V,19,0)/10,
IF(D832=D831,V831,""))</f>
        <v>18</v>
      </c>
      <c r="W832" s="25">
        <f>IFERROR(VLOOKUP($E832,'[5]LOG Data SAP'!$D:$AO,21,0)/10,
IF(D832=D831,W831,""))</f>
        <v>0</v>
      </c>
      <c r="X832" s="25">
        <f>IFERROR(VLOOKUP($E832,'[5]LOG Data SAP'!$D:$AO,22,0)/10,
IF(D832=D831,X831,""))</f>
        <v>0</v>
      </c>
      <c r="Y832" s="25">
        <f>IFERROR(VLOOKUP($E832,'[5]LOG Data SAP'!$D:$AO,23,0)/10,
IF(D832=D831,Y831,""))</f>
        <v>0</v>
      </c>
      <c r="Z832" s="25">
        <f>IFERROR(VLOOKUP($E832,'[5]LOG Data SAP'!$D:$AO,25,0)/10,
IF(D832=D831,Z831,""))</f>
        <v>24.5</v>
      </c>
      <c r="AA832" s="25">
        <f>IFERROR(VLOOKUP($E832,'[5]LOG Data SAP'!$D:$AO,26,0)/10,
IF(D832=D831,AA831,""))</f>
        <v>22.6</v>
      </c>
      <c r="AB832" s="25">
        <f>IFERROR(VLOOKUP($E832,'[5]LOG Data SAP'!$D:$AO,27,0)/10,
IF(D832=D831,AB831,""))</f>
        <v>19.7</v>
      </c>
      <c r="AC832" s="26">
        <f>IFERROR(VLOOKUP($E832,'[5]LOG Data SAP'!$D:$AO,29,0)/IF(VLOOKUP($E832,'[5]LOG Data SAP'!$D:$AO,30,0)="G",1000,1),
IF(D832=D831,AC831,""))</f>
        <v>0.224</v>
      </c>
      <c r="AD832" s="26">
        <f>IFERROR(VLOOKUP($E832,'[5]LOG Data SAP'!$D:$AO,31,0)/IF(VLOOKUP($E832,'[5]LOG Data SAP'!$D:$AO,32,0)="G",1000,1),
IF(D832=D831,AD831,""))</f>
        <v>0</v>
      </c>
      <c r="AE832" s="26">
        <f>IFERROR(VLOOKUP($E832,'[5]LOG Data SAP'!$D:$AO,33,0)/IF(VLOOKUP($E832,'[5]LOG Data SAP'!$D:$AO,34,0)="G",1000,1),
IF(D832=D831,AE831,""))</f>
        <v>5.5720000000000001</v>
      </c>
      <c r="AF832" s="27">
        <f t="shared" si="49"/>
        <v>399.6</v>
      </c>
      <c r="AG832" s="27" t="str">
        <f t="shared" si="50"/>
        <v/>
      </c>
      <c r="AH832" s="28">
        <f t="shared" si="51"/>
        <v>1.0907890000000002E-2</v>
      </c>
      <c r="AI832" s="18" t="str">
        <f>IFERROR(VLOOKUP(E832,'[5]LOG Data SAP'!$D:$E,2,0),IF(D832=D831,AI831,""))</f>
        <v>NBODY ESS CHR_BLS_JJB_OL 200ML</v>
      </c>
      <c r="AJ832" s="20" t="str">
        <f>IFERROR([5]SKU!VI834,IF(D832=D831,AJ831,""))</f>
        <v>88428</v>
      </c>
      <c r="AK832" s="18" t="str">
        <f>VLOOKUP(E832,[5]SKU!I:X,16,FALSE)</f>
        <v>3304.99.30</v>
      </c>
    </row>
    <row r="833" spans="1:37">
      <c r="A833" s="18" t="str">
        <f>[5]SKU!AC835</f>
        <v>Nivea</v>
      </c>
      <c r="B833" s="18" t="str">
        <f>[5]SKU!AE835</f>
        <v>Nivea Body</v>
      </c>
      <c r="C833" s="18" t="str">
        <f>[5]SKU!AJ835</f>
        <v>Body Essential</v>
      </c>
      <c r="D833" s="18" t="str">
        <f>[5]SKU!G835</f>
        <v>NBO Sensational Cherry Blossom 200ml</v>
      </c>
      <c r="E833" s="19" t="str">
        <f>[5]SKU!I835</f>
        <v>88428-04810-37</v>
      </c>
      <c r="F833" s="19" t="str">
        <f>[5]SKU!J835</f>
        <v>88428-04810-37</v>
      </c>
      <c r="G833" s="18" t="str">
        <f>[5]SKU!K835</f>
        <v>NIVEA Sensational Body Lotion Cherry Blossom &amp; Jojoba Oil 200ml</v>
      </c>
      <c r="H833" s="18" t="str">
        <f>IF([5]SKU!L835="R","Regular",
IF([5]SKU!L835="P","Promo",
IF([5]SKU!L835="S","Sample",
IF([5]SKU!L835="V","VAS",""))))</f>
        <v>Regular</v>
      </c>
      <c r="I833" s="18" t="str">
        <f>IF([5]SKU!QC835="A","Active",
IF([5]SKU!QC835="D","Discontinue",
IF([5]SKU!QC835="N","NPD","")))</f>
        <v>Active</v>
      </c>
      <c r="J833" s="18" t="str">
        <f>VLOOKUP(IFERROR(VLOOKUP(E833,'[5]Material Status'!A:I,9,0),""),'[5]Material Status'!U:W,3,0)</f>
        <v>Active</v>
      </c>
      <c r="K833" s="20" t="str">
        <f>IFERROR(VLOOKUP(E833,'[5]LOG Data SAP'!$D:$AO,11,0),
IF(D833=D832,K832,""))</f>
        <v>8999777012571</v>
      </c>
      <c r="L833" s="20" t="str">
        <f>IFERROR(VLOOKUP(E833,'[5]LOG Data SAP'!$D:$AO,13,0),
IF(D833=D832,L832,""))</f>
        <v/>
      </c>
      <c r="M833" s="20" t="str">
        <f>IFERROR(VLOOKUP(E833,'[5]LOG Data SAP'!$D:$AO,15,0),
IF(D833=D832,M832,""))</f>
        <v>8999777015480</v>
      </c>
      <c r="N833" s="21">
        <f>[5]SKU!VH835</f>
        <v>900</v>
      </c>
      <c r="O833" s="22">
        <f>[5]SKU!VN835</f>
        <v>29230</v>
      </c>
      <c r="P833" s="23">
        <f>[5]SKU!VO835</f>
        <v>45383</v>
      </c>
      <c r="Q833" s="24">
        <f>IFERROR(_xlfn.NUMBERVALUE(VLOOKUP(E833,'[5]LOG Data SAP'!$D:$M,9,0)),
IF(D833=D832,Q832,""))</f>
        <v>0</v>
      </c>
      <c r="R833" s="24">
        <f>IFERROR(_xlfn.NUMBERVALUE(VLOOKUP(E833,'[5]LOG Data SAP'!$D:$M,10,0)),
IF(D833=D832,R832,""))</f>
        <v>24</v>
      </c>
      <c r="S833" s="24">
        <f t="shared" si="48"/>
        <v>0</v>
      </c>
      <c r="T833" s="25">
        <f>IFERROR(VLOOKUP($E833,'[5]LOG Data SAP'!$D:$V,17,0)/10,
IF(D833=D832,T832,""))</f>
        <v>6</v>
      </c>
      <c r="U833" s="25">
        <f>IFERROR(VLOOKUP($E833,'[5]LOG Data SAP'!$D:$V,18,0)/10,
IF(D833=D832,U832,""))</f>
        <v>3.7</v>
      </c>
      <c r="V833" s="25">
        <f>IFERROR(VLOOKUP($E833,'[5]LOG Data SAP'!$D:$V,19,0)/10,
IF(D833=D832,V832,""))</f>
        <v>18</v>
      </c>
      <c r="W833" s="25">
        <f>IFERROR(VLOOKUP($E833,'[5]LOG Data SAP'!$D:$AO,21,0)/10,
IF(D833=D832,W832,""))</f>
        <v>0</v>
      </c>
      <c r="X833" s="25">
        <f>IFERROR(VLOOKUP($E833,'[5]LOG Data SAP'!$D:$AO,22,0)/10,
IF(D833=D832,X832,""))</f>
        <v>0</v>
      </c>
      <c r="Y833" s="25">
        <f>IFERROR(VLOOKUP($E833,'[5]LOG Data SAP'!$D:$AO,23,0)/10,
IF(D833=D832,Y832,""))</f>
        <v>0</v>
      </c>
      <c r="Z833" s="25">
        <f>IFERROR(VLOOKUP($E833,'[5]LOG Data SAP'!$D:$AO,25,0)/10,
IF(D833=D832,Z832,""))</f>
        <v>24.5</v>
      </c>
      <c r="AA833" s="25">
        <f>IFERROR(VLOOKUP($E833,'[5]LOG Data SAP'!$D:$AO,26,0)/10,
IF(D833=D832,AA832,""))</f>
        <v>22.6</v>
      </c>
      <c r="AB833" s="25">
        <f>IFERROR(VLOOKUP($E833,'[5]LOG Data SAP'!$D:$AO,27,0)/10,
IF(D833=D832,AB832,""))</f>
        <v>19.7</v>
      </c>
      <c r="AC833" s="26">
        <f>IFERROR(VLOOKUP($E833,'[5]LOG Data SAP'!$D:$AO,29,0)/IF(VLOOKUP($E833,'[5]LOG Data SAP'!$D:$AO,30,0)="G",1000,1),
IF(D833=D832,AC832,""))</f>
        <v>0.224</v>
      </c>
      <c r="AD833" s="26">
        <f>IFERROR(VLOOKUP($E833,'[5]LOG Data SAP'!$D:$AO,31,0)/IF(VLOOKUP($E833,'[5]LOG Data SAP'!$D:$AO,32,0)="G",1000,1),
IF(D833=D832,AD832,""))</f>
        <v>0</v>
      </c>
      <c r="AE833" s="26">
        <f>IFERROR(VLOOKUP($E833,'[5]LOG Data SAP'!$D:$AO,33,0)/IF(VLOOKUP($E833,'[5]LOG Data SAP'!$D:$AO,34,0)="G",1000,1),
IF(D833=D832,AE832,""))</f>
        <v>5.5720000000000001</v>
      </c>
      <c r="AF833" s="27">
        <f t="shared" si="49"/>
        <v>399.6</v>
      </c>
      <c r="AG833" s="27" t="str">
        <f t="shared" si="50"/>
        <v/>
      </c>
      <c r="AH833" s="28">
        <f t="shared" si="51"/>
        <v>1.0907890000000002E-2</v>
      </c>
      <c r="AI833" s="18" t="str">
        <f>IFERROR(VLOOKUP(E833,'[5]LOG Data SAP'!$D:$E,2,0),IF(D833=D832,AI832,""))</f>
        <v>NBODY ESS CHR_BLSM_JJB_OL 200ML</v>
      </c>
      <c r="AJ833" s="20" t="str">
        <f>IFERROR([5]SKU!VI835,IF(D833=D832,AJ832,""))</f>
        <v>88428</v>
      </c>
      <c r="AK833" s="18" t="str">
        <f>VLOOKUP(E833,[5]SKU!I:X,16,FALSE)</f>
        <v>3304.99.30</v>
      </c>
    </row>
    <row r="834" spans="1:37">
      <c r="A834" s="18" t="str">
        <f>[5]SKU!AC836</f>
        <v>Nivea</v>
      </c>
      <c r="B834" s="18" t="str">
        <f>[5]SKU!AE836</f>
        <v>Nivea Body</v>
      </c>
      <c r="C834" s="18" t="str">
        <f>[5]SKU!AJ836</f>
        <v>Body Essential</v>
      </c>
      <c r="D834" s="18" t="str">
        <f>[5]SKU!G836</f>
        <v>NBO Sensational Cherry Blossom 200ml</v>
      </c>
      <c r="E834" s="19" t="str">
        <f>[5]SKU!I836</f>
        <v>88428-04800-00</v>
      </c>
      <c r="F834" s="19" t="str">
        <f>[5]SKU!J836</f>
        <v>88428-04810-37</v>
      </c>
      <c r="G834" s="18" t="str">
        <f>[5]SKU!K836</f>
        <v>NBO Sensational Cherry Blossom &amp; Jojoba Oil Lotion 200ml</v>
      </c>
      <c r="H834" s="18" t="str">
        <f>IF([5]SKU!L836="R","Regular",
IF([5]SKU!L836="P","Promo",
IF([5]SKU!L836="S","Sample",
IF([5]SKU!L836="V","VAS",""))))</f>
        <v>Regular</v>
      </c>
      <c r="I834" s="18" t="str">
        <f>IF([5]SKU!QC836="A","Active",
IF([5]SKU!QC836="D","Discontinue",
IF([5]SKU!QC836="N","NPD","")))</f>
        <v>Active</v>
      </c>
      <c r="J834" s="18" t="str">
        <f>VLOOKUP(IFERROR(VLOOKUP(E834,'[5]Material Status'!A:I,9,0),""),'[5]Material Status'!U:W,3,0)</f>
        <v>Inactive</v>
      </c>
      <c r="K834" s="20" t="str">
        <f>IFERROR(VLOOKUP(E834,'[5]LOG Data SAP'!$D:$AO,11,0),
IF(D834=D833,K833,""))</f>
        <v>8999777012571</v>
      </c>
      <c r="L834" s="20" t="str">
        <f>IFERROR(VLOOKUP(E834,'[5]LOG Data SAP'!$D:$AO,13,0),
IF(D834=D833,L833,""))</f>
        <v>8999777012588</v>
      </c>
      <c r="M834" s="20" t="str">
        <f>IFERROR(VLOOKUP(E834,'[5]LOG Data SAP'!$D:$AO,15,0),
IF(D834=D833,M833,""))</f>
        <v>8999777012595</v>
      </c>
      <c r="N834" s="21">
        <f>[5]SKU!VH836</f>
        <v>900</v>
      </c>
      <c r="O834" s="22">
        <f>[5]SKU!VN836</f>
        <v>29230</v>
      </c>
      <c r="P834" s="23">
        <f>[5]SKU!VO836</f>
        <v>45383</v>
      </c>
      <c r="Q834" s="24">
        <f>IFERROR(_xlfn.NUMBERVALUE(VLOOKUP(E834,'[5]LOG Data SAP'!$D:$M,9,0)),
IF(D834=D833,Q833,""))</f>
        <v>3</v>
      </c>
      <c r="R834" s="24">
        <f>IFERROR(_xlfn.NUMBERVALUE(VLOOKUP(E834,'[5]LOG Data SAP'!$D:$M,10,0)),
IF(D834=D833,R833,""))</f>
        <v>24</v>
      </c>
      <c r="S834" s="24">
        <f t="shared" si="48"/>
        <v>8</v>
      </c>
      <c r="T834" s="25">
        <f>IFERROR(VLOOKUP($E834,'[5]LOG Data SAP'!$D:$V,17,0)/10,
IF(D834=D833,T833,""))</f>
        <v>6.1</v>
      </c>
      <c r="U834" s="25">
        <f>IFERROR(VLOOKUP($E834,'[5]LOG Data SAP'!$D:$V,18,0)/10,
IF(D834=D833,U833,""))</f>
        <v>3.6</v>
      </c>
      <c r="V834" s="25">
        <f>IFERROR(VLOOKUP($E834,'[5]LOG Data SAP'!$D:$V,19,0)/10,
IF(D834=D833,V833,""))</f>
        <v>18</v>
      </c>
      <c r="W834" s="25">
        <f>IFERROR(VLOOKUP($E834,'[5]LOG Data SAP'!$D:$AO,21,0)/10,
IF(D834=D833,W833,""))</f>
        <v>10.8</v>
      </c>
      <c r="X834" s="25">
        <f>IFERROR(VLOOKUP($E834,'[5]LOG Data SAP'!$D:$AO,22,0)/10,
IF(D834=D833,X833,""))</f>
        <v>6.1</v>
      </c>
      <c r="Y834" s="25">
        <f>IFERROR(VLOOKUP($E834,'[5]LOG Data SAP'!$D:$AO,23,0)/10,
IF(D834=D833,Y833,""))</f>
        <v>18</v>
      </c>
      <c r="Z834" s="25">
        <f>IFERROR(VLOOKUP($E834,'[5]LOG Data SAP'!$D:$AO,25,0)/10,
IF(D834=D833,Z833,""))</f>
        <v>25.4</v>
      </c>
      <c r="AA834" s="25">
        <f>IFERROR(VLOOKUP($E834,'[5]LOG Data SAP'!$D:$AO,26,0)/10,
IF(D834=D833,AA833,""))</f>
        <v>23</v>
      </c>
      <c r="AB834" s="25">
        <f>IFERROR(VLOOKUP($E834,'[5]LOG Data SAP'!$D:$AO,27,0)/10,
IF(D834=D833,AB833,""))</f>
        <v>20.100000000000001</v>
      </c>
      <c r="AC834" s="26">
        <f>IFERROR(VLOOKUP($E834,'[5]LOG Data SAP'!$D:$AO,29,0)/IF(VLOOKUP($E834,'[5]LOG Data SAP'!$D:$AO,30,0)="G",1000,1),
IF(D834=D833,AC833,""))</f>
        <v>0.22800000000000001</v>
      </c>
      <c r="AD834" s="26">
        <f>IFERROR(VLOOKUP($E834,'[5]LOG Data SAP'!$D:$AO,31,0)/IF(VLOOKUP($E834,'[5]LOG Data SAP'!$D:$AO,32,0)="G",1000,1),
IF(D834=D833,AD833,""))</f>
        <v>0.69</v>
      </c>
      <c r="AE834" s="26">
        <f>IFERROR(VLOOKUP($E834,'[5]LOG Data SAP'!$D:$AO,33,0)/IF(VLOOKUP($E834,'[5]LOG Data SAP'!$D:$AO,34,0)="G",1000,1),
IF(D834=D833,AE833,""))</f>
        <v>5.8120000000000003</v>
      </c>
      <c r="AF834" s="27">
        <f t="shared" si="49"/>
        <v>395.28000000000003</v>
      </c>
      <c r="AG834" s="27">
        <f t="shared" si="50"/>
        <v>1185.8399999999999</v>
      </c>
      <c r="AH834" s="28">
        <f t="shared" si="51"/>
        <v>1.174242E-2</v>
      </c>
      <c r="AI834" s="18" t="str">
        <f>IFERROR(VLOOKUP(E834,'[5]LOG Data SAP'!$D:$E,2,0),IF(D834=D833,AI833,""))</f>
        <v>NBODY ESS CHR_BLSM_JJB_OL 200ML</v>
      </c>
      <c r="AJ834" s="20" t="str">
        <f>IFERROR([5]SKU!VI836,IF(D834=D833,AJ833,""))</f>
        <v>88428</v>
      </c>
      <c r="AK834" s="18" t="str">
        <f>VLOOKUP(E834,[5]SKU!I:X,16,FALSE)</f>
        <v>3304.99.30</v>
      </c>
    </row>
    <row r="835" spans="1:37">
      <c r="A835" s="18" t="str">
        <f>[5]SKU!AC837</f>
        <v>Nivea</v>
      </c>
      <c r="B835" s="18" t="str">
        <f>[5]SKU!AE837</f>
        <v>Nivea Body</v>
      </c>
      <c r="C835" s="18" t="str">
        <f>[5]SKU!AJ837</f>
        <v>Body Essential</v>
      </c>
      <c r="D835" s="18" t="str">
        <f>[5]SKU!G837</f>
        <v>NBO Sensational Cherry Blossom 200ml</v>
      </c>
      <c r="E835" s="19" t="str">
        <f>[5]SKU!I837</f>
        <v>48332-00114-02</v>
      </c>
      <c r="F835" s="19" t="str">
        <f>[5]SKU!J837</f>
        <v>88428-04810-37</v>
      </c>
      <c r="G835" s="18" t="str">
        <f>[5]SKU!K837</f>
        <v>NBO Sensational Cherry Blossom &amp; Jojoba Oil Lotion 200ml</v>
      </c>
      <c r="H835" s="18" t="str">
        <f>IF([5]SKU!L837="R","Regular",
IF([5]SKU!L837="P","Promo",
IF([5]SKU!L837="S","Sample",
IF([5]SKU!L837="V","VAS",""))))</f>
        <v>Regular</v>
      </c>
      <c r="I835" s="18" t="str">
        <f>IF([5]SKU!QC837="A","Active",
IF([5]SKU!QC837="D","Discontinue",
IF([5]SKU!QC837="N","NPD","")))</f>
        <v>Active</v>
      </c>
      <c r="J835" s="18" t="str">
        <f>VLOOKUP(IFERROR(VLOOKUP(E835,'[5]Material Status'!A:I,9,0),""),'[5]Material Status'!U:W,3,0)</f>
        <v>Inactive</v>
      </c>
      <c r="K835" s="20" t="str">
        <f>IFERROR(VLOOKUP(E835,'[5]LOG Data SAP'!$D:$AO,11,0),
IF(D835=D834,K834,""))</f>
        <v>8999777012571</v>
      </c>
      <c r="L835" s="20" t="str">
        <f>IFERROR(VLOOKUP(E835,'[5]LOG Data SAP'!$D:$AO,13,0),
IF(D835=D834,L834,""))</f>
        <v/>
      </c>
      <c r="M835" s="20" t="str">
        <f>IFERROR(VLOOKUP(E835,'[5]LOG Data SAP'!$D:$AO,15,0),
IF(D835=D834,M834,""))</f>
        <v>8999777014810</v>
      </c>
      <c r="N835" s="21">
        <f>[5]SKU!VH837</f>
        <v>900</v>
      </c>
      <c r="O835" s="22">
        <f>[5]SKU!VN837</f>
        <v>29230</v>
      </c>
      <c r="P835" s="23">
        <f>[5]SKU!VO837</f>
        <v>45383</v>
      </c>
      <c r="Q835" s="24">
        <f>IFERROR(_xlfn.NUMBERVALUE(VLOOKUP(E835,'[5]LOG Data SAP'!$D:$M,9,0)),
IF(D835=D834,Q834,""))</f>
        <v>0</v>
      </c>
      <c r="R835" s="24">
        <f>IFERROR(_xlfn.NUMBERVALUE(VLOOKUP(E835,'[5]LOG Data SAP'!$D:$M,10,0)),
IF(D835=D834,R834,""))</f>
        <v>12</v>
      </c>
      <c r="S835" s="24">
        <f t="shared" ref="S835:S898" si="52">IFERROR(IF(Q835=0,0,R835/Q835),
IF(D835=D834,S834,""))</f>
        <v>0</v>
      </c>
      <c r="T835" s="25">
        <f>IFERROR(VLOOKUP($E835,'[5]LOG Data SAP'!$D:$V,17,0)/10,
IF(D835=D834,T834,""))</f>
        <v>6</v>
      </c>
      <c r="U835" s="25">
        <f>IFERROR(VLOOKUP($E835,'[5]LOG Data SAP'!$D:$V,18,0)/10,
IF(D835=D834,U834,""))</f>
        <v>4</v>
      </c>
      <c r="V835" s="25">
        <f>IFERROR(VLOOKUP($E835,'[5]LOG Data SAP'!$D:$V,19,0)/10,
IF(D835=D834,V834,""))</f>
        <v>18</v>
      </c>
      <c r="W835" s="25">
        <f>IFERROR(VLOOKUP($E835,'[5]LOG Data SAP'!$D:$AO,21,0)/10,
IF(D835=D834,W834,""))</f>
        <v>0</v>
      </c>
      <c r="X835" s="25">
        <f>IFERROR(VLOOKUP($E835,'[5]LOG Data SAP'!$D:$AO,22,0)/10,
IF(D835=D834,X834,""))</f>
        <v>0</v>
      </c>
      <c r="Y835" s="25">
        <f>IFERROR(VLOOKUP($E835,'[5]LOG Data SAP'!$D:$AO,23,0)/10,
IF(D835=D834,Y834,""))</f>
        <v>0</v>
      </c>
      <c r="Z835" s="25">
        <f>IFERROR(VLOOKUP($E835,'[5]LOG Data SAP'!$D:$AO,25,0)/10,
IF(D835=D834,Z834,""))</f>
        <v>25.6</v>
      </c>
      <c r="AA835" s="25">
        <f>IFERROR(VLOOKUP($E835,'[5]LOG Data SAP'!$D:$AO,26,0)/10,
IF(D835=D834,AA834,""))</f>
        <v>13.6</v>
      </c>
      <c r="AB835" s="25">
        <f>IFERROR(VLOOKUP($E835,'[5]LOG Data SAP'!$D:$AO,27,0)/10,
IF(D835=D834,AB834,""))</f>
        <v>19.7</v>
      </c>
      <c r="AC835" s="26">
        <f>IFERROR(VLOOKUP($E835,'[5]LOG Data SAP'!$D:$AO,29,0)/IF(VLOOKUP($E835,'[5]LOG Data SAP'!$D:$AO,30,0)="G",1000,1),
IF(D835=D834,AC834,""))</f>
        <v>0.23</v>
      </c>
      <c r="AD835" s="26">
        <f>IFERROR(VLOOKUP($E835,'[5]LOG Data SAP'!$D:$AO,31,0)/IF(VLOOKUP($E835,'[5]LOG Data SAP'!$D:$AO,32,0)="G",1000,1),
IF(D835=D834,AD834,""))</f>
        <v>0</v>
      </c>
      <c r="AE835" s="26">
        <f>IFERROR(VLOOKUP($E835,'[5]LOG Data SAP'!$D:$AO,33,0)/IF(VLOOKUP($E835,'[5]LOG Data SAP'!$D:$AO,34,0)="G",1000,1),
IF(D835=D834,AE834,""))</f>
        <v>2.8860000000000001</v>
      </c>
      <c r="AF835" s="27">
        <f t="shared" ref="AF835:AF898" si="53">IF(SUM(T835:V835)=0,"",T835*U835*V835)</f>
        <v>432</v>
      </c>
      <c r="AG835" s="27" t="str">
        <f t="shared" ref="AG835:AG898" si="54">IF(SUM(W835:Y835)=0,"",W835*X835*Y835)</f>
        <v/>
      </c>
      <c r="AH835" s="28">
        <f t="shared" ref="AH835:AH898" si="55">IF(SUM(Z835:AB835)=0,"",Z835*AA835*AB835/1000000)</f>
        <v>6.8587520000000001E-3</v>
      </c>
      <c r="AI835" s="18" t="str">
        <f>IFERROR(VLOOKUP(E835,'[5]LOG Data SAP'!$D:$E,2,0),IF(D835=D834,AI834,""))</f>
        <v>NBODY ESS CHR_BLSM_JJB_OL 200ML</v>
      </c>
      <c r="AJ835" s="20" t="str">
        <f>IFERROR([5]SKU!VI837,IF(D835=D834,AJ834,""))</f>
        <v>88428</v>
      </c>
      <c r="AK835" s="18" t="str">
        <f>VLOOKUP(E835,[5]SKU!I:X,16,FALSE)</f>
        <v>3304.99.30</v>
      </c>
    </row>
    <row r="836" spans="1:37">
      <c r="A836" s="18" t="str">
        <f>[5]SKU!AC838</f>
        <v>Nivea</v>
      </c>
      <c r="B836" s="18" t="str">
        <f>[5]SKU!AE838</f>
        <v>Nivea Body</v>
      </c>
      <c r="C836" s="18" t="str">
        <f>[5]SKU!AJ838</f>
        <v>Body Essential</v>
      </c>
      <c r="D836" s="18" t="str">
        <f>[5]SKU!G838</f>
        <v>NBO Sensational Cherry Blossom 200ml</v>
      </c>
      <c r="E836" s="19" t="str">
        <f>[5]SKU!I838</f>
        <v>48332-00114-00</v>
      </c>
      <c r="F836" s="19" t="str">
        <f>[5]SKU!J838</f>
        <v>88428-04810-37</v>
      </c>
      <c r="G836" s="18" t="str">
        <f>[5]SKU!K838</f>
        <v>NBO Sensational Cherry Blossom &amp; Jojoba Oil Lotion 200ml</v>
      </c>
      <c r="H836" s="18" t="str">
        <f>IF([5]SKU!L838="R","Regular",
IF([5]SKU!L838="P","Promo",
IF([5]SKU!L838="S","Sample",
IF([5]SKU!L838="V","VAS",""))))</f>
        <v>Regular</v>
      </c>
      <c r="I836" s="18" t="str">
        <f>IF([5]SKU!QC838="A","Active",
IF([5]SKU!QC838="D","Discontinue",
IF([5]SKU!QC838="N","NPD","")))</f>
        <v>Active</v>
      </c>
      <c r="J836" s="18" t="str">
        <f>VLOOKUP(IFERROR(VLOOKUP(E836,'[5]Material Status'!A:I,9,0),""),'[5]Material Status'!U:W,3,0)</f>
        <v>Inactive</v>
      </c>
      <c r="K836" s="20" t="str">
        <f>IFERROR(VLOOKUP(E836,'[5]LOG Data SAP'!$D:$AO,11,0),
IF(D836=D835,K835,""))</f>
        <v>4005900388193</v>
      </c>
      <c r="L836" s="20" t="str">
        <f>IFERROR(VLOOKUP(E836,'[5]LOG Data SAP'!$D:$AO,13,0),
IF(D836=D835,L835,""))</f>
        <v/>
      </c>
      <c r="M836" s="20" t="str">
        <f>IFERROR(VLOOKUP(E836,'[5]LOG Data SAP'!$D:$AO,15,0),
IF(D836=D835,M835,""))</f>
        <v>8999777011352</v>
      </c>
      <c r="N836" s="21">
        <f>[5]SKU!VH838</f>
        <v>900</v>
      </c>
      <c r="O836" s="22">
        <f>[5]SKU!VN838</f>
        <v>29230</v>
      </c>
      <c r="P836" s="23">
        <f>[5]SKU!VO838</f>
        <v>45383</v>
      </c>
      <c r="Q836" s="24">
        <f>IFERROR(_xlfn.NUMBERVALUE(VLOOKUP(E836,'[5]LOG Data SAP'!$D:$M,9,0)),
IF(D836=D835,Q835,""))</f>
        <v>0</v>
      </c>
      <c r="R836" s="24">
        <f>IFERROR(_xlfn.NUMBERVALUE(VLOOKUP(E836,'[5]LOG Data SAP'!$D:$M,10,0)),
IF(D836=D835,R835,""))</f>
        <v>12</v>
      </c>
      <c r="S836" s="24">
        <f t="shared" si="52"/>
        <v>0</v>
      </c>
      <c r="T836" s="25">
        <f>IFERROR(VLOOKUP($E836,'[5]LOG Data SAP'!$D:$V,17,0)/10,
IF(D836=D835,T835,""))</f>
        <v>6</v>
      </c>
      <c r="U836" s="25">
        <f>IFERROR(VLOOKUP($E836,'[5]LOG Data SAP'!$D:$V,18,0)/10,
IF(D836=D835,U835,""))</f>
        <v>4</v>
      </c>
      <c r="V836" s="25">
        <f>IFERROR(VLOOKUP($E836,'[5]LOG Data SAP'!$D:$V,19,0)/10,
IF(D836=D835,V835,""))</f>
        <v>18.100000000000001</v>
      </c>
      <c r="W836" s="25">
        <f>IFERROR(VLOOKUP($E836,'[5]LOG Data SAP'!$D:$AO,21,0)/10,
IF(D836=D835,W835,""))</f>
        <v>0</v>
      </c>
      <c r="X836" s="25">
        <f>IFERROR(VLOOKUP($E836,'[5]LOG Data SAP'!$D:$AO,22,0)/10,
IF(D836=D835,X835,""))</f>
        <v>0</v>
      </c>
      <c r="Y836" s="25">
        <f>IFERROR(VLOOKUP($E836,'[5]LOG Data SAP'!$D:$AO,23,0)/10,
IF(D836=D835,Y835,""))</f>
        <v>0</v>
      </c>
      <c r="Z836" s="25">
        <f>IFERROR(VLOOKUP($E836,'[5]LOG Data SAP'!$D:$AO,25,0)/10,
IF(D836=D835,Z835,""))</f>
        <v>25.3</v>
      </c>
      <c r="AA836" s="25">
        <f>IFERROR(VLOOKUP($E836,'[5]LOG Data SAP'!$D:$AO,26,0)/10,
IF(D836=D835,AA835,""))</f>
        <v>13.6</v>
      </c>
      <c r="AB836" s="25">
        <f>IFERROR(VLOOKUP($E836,'[5]LOG Data SAP'!$D:$AO,27,0)/10,
IF(D836=D835,AB835,""))</f>
        <v>19.3</v>
      </c>
      <c r="AC836" s="26">
        <f>IFERROR(VLOOKUP($E836,'[5]LOG Data SAP'!$D:$AO,29,0)/IF(VLOOKUP($E836,'[5]LOG Data SAP'!$D:$AO,30,0)="G",1000,1),
IF(D836=D835,AC835,""))</f>
        <v>0.22800000000000001</v>
      </c>
      <c r="AD836" s="26">
        <f>IFERROR(VLOOKUP($E836,'[5]LOG Data SAP'!$D:$AO,31,0)/IF(VLOOKUP($E836,'[5]LOG Data SAP'!$D:$AO,32,0)="G",1000,1),
IF(D836=D835,AD835,""))</f>
        <v>0</v>
      </c>
      <c r="AE836" s="26">
        <f>IFERROR(VLOOKUP($E836,'[5]LOG Data SAP'!$D:$AO,33,0)/IF(VLOOKUP($E836,'[5]LOG Data SAP'!$D:$AO,34,0)="G",1000,1),
IF(D836=D835,AE835,""))</f>
        <v>2.8479999999999999</v>
      </c>
      <c r="AF836" s="27">
        <f t="shared" si="53"/>
        <v>434.40000000000003</v>
      </c>
      <c r="AG836" s="27" t="str">
        <f t="shared" si="54"/>
        <v/>
      </c>
      <c r="AH836" s="28">
        <f t="shared" si="55"/>
        <v>6.6407439999999996E-3</v>
      </c>
      <c r="AI836" s="18" t="str">
        <f>IFERROR(VLOOKUP(E836,'[5]LOG Data SAP'!$D:$E,2,0),IF(D836=D835,AI835,""))</f>
        <v>NBO ESS CHERRY BLSM &amp; JJB OIL 200ML</v>
      </c>
      <c r="AJ836" s="20" t="str">
        <f>IFERROR([5]SKU!VI838,IF(D836=D835,AJ835,""))</f>
        <v>88428</v>
      </c>
      <c r="AK836" s="18" t="str">
        <f>VLOOKUP(E836,[5]SKU!I:X,16,FALSE)</f>
        <v>3304.99.30</v>
      </c>
    </row>
    <row r="837" spans="1:37">
      <c r="A837" s="18" t="str">
        <f>[5]SKU!AC839</f>
        <v>Nivea</v>
      </c>
      <c r="B837" s="18" t="str">
        <f>[5]SKU!AE839</f>
        <v>Nivea Body</v>
      </c>
      <c r="C837" s="18" t="str">
        <f>[5]SKU!AJ839</f>
        <v>Body Essential</v>
      </c>
      <c r="D837" s="18" t="str">
        <f>[5]SKU!G839</f>
        <v>NBO Sensational Rose 200ml</v>
      </c>
      <c r="E837" s="19" t="str">
        <f>[5]SKU!I839</f>
        <v>48332-00115-02</v>
      </c>
      <c r="F837" s="19" t="str">
        <f>[5]SKU!J839</f>
        <v>48332-00115-02</v>
      </c>
      <c r="G837" s="18" t="str">
        <f>[5]SKU!K839</f>
        <v>NIVEA Sensational Body Lotion Rose &amp; Argan Oil 200ml</v>
      </c>
      <c r="H837" s="18" t="str">
        <f>IF([5]SKU!L839="R","Regular",
IF([5]SKU!L839="P","Promo",
IF([5]SKU!L839="S","Sample",
IF([5]SKU!L839="V","VAS",""))))</f>
        <v>Regular</v>
      </c>
      <c r="I837" s="18" t="str">
        <f>IF([5]SKU!QC839="A","Active",
IF([5]SKU!QC839="D","Discontinue",
IF([5]SKU!QC839="N","NPD","")))</f>
        <v>Discontinue</v>
      </c>
      <c r="J837" s="18" t="str">
        <f>VLOOKUP(IFERROR(VLOOKUP(E837,'[5]Material Status'!A:I,9,0),""),'[5]Material Status'!U:W,3,0)</f>
        <v>Inactive</v>
      </c>
      <c r="K837" s="20" t="str">
        <f>IFERROR(VLOOKUP(E837,'[5]LOG Data SAP'!$D:$AO,11,0),
IF(D837=D836,K836,""))</f>
        <v>4005900388278</v>
      </c>
      <c r="L837" s="20" t="str">
        <f>IFERROR(VLOOKUP(E837,'[5]LOG Data SAP'!$D:$AO,13,0),
IF(D837=D836,L836,""))</f>
        <v/>
      </c>
      <c r="M837" s="20" t="str">
        <f>IFERROR(VLOOKUP(E837,'[5]LOG Data SAP'!$D:$AO,15,0),
IF(D837=D836,M836,""))</f>
        <v>8999777011369</v>
      </c>
      <c r="N837" s="21">
        <f>[5]SKU!VH839</f>
        <v>900</v>
      </c>
      <c r="O837" s="22">
        <f>[5]SKU!VN839</f>
        <v>18200</v>
      </c>
      <c r="P837" s="23">
        <f>[5]SKU!VO839</f>
        <v>45383</v>
      </c>
      <c r="Q837" s="24">
        <f>IFERROR(_xlfn.NUMBERVALUE(VLOOKUP(E837,'[5]LOG Data SAP'!$D:$M,9,0)),
IF(D837=D836,Q836,""))</f>
        <v>0</v>
      </c>
      <c r="R837" s="24">
        <f>IFERROR(_xlfn.NUMBERVALUE(VLOOKUP(E837,'[5]LOG Data SAP'!$D:$M,10,0)),
IF(D837=D836,R836,""))</f>
        <v>12</v>
      </c>
      <c r="S837" s="24">
        <f t="shared" si="52"/>
        <v>0</v>
      </c>
      <c r="T837" s="25">
        <f>IFERROR(VLOOKUP($E837,'[5]LOG Data SAP'!$D:$V,17,0)/10,
IF(D837=D836,T836,""))</f>
        <v>6</v>
      </c>
      <c r="U837" s="25">
        <f>IFERROR(VLOOKUP($E837,'[5]LOG Data SAP'!$D:$V,18,0)/10,
IF(D837=D836,U836,""))</f>
        <v>4</v>
      </c>
      <c r="V837" s="25">
        <f>IFERROR(VLOOKUP($E837,'[5]LOG Data SAP'!$D:$V,19,0)/10,
IF(D837=D836,V836,""))</f>
        <v>18</v>
      </c>
      <c r="W837" s="25">
        <f>IFERROR(VLOOKUP($E837,'[5]LOG Data SAP'!$D:$AO,21,0)/10,
IF(D837=D836,W836,""))</f>
        <v>0</v>
      </c>
      <c r="X837" s="25">
        <f>IFERROR(VLOOKUP($E837,'[5]LOG Data SAP'!$D:$AO,22,0)/10,
IF(D837=D836,X836,""))</f>
        <v>0</v>
      </c>
      <c r="Y837" s="25">
        <f>IFERROR(VLOOKUP($E837,'[5]LOG Data SAP'!$D:$AO,23,0)/10,
IF(D837=D836,Y836,""))</f>
        <v>0</v>
      </c>
      <c r="Z837" s="25">
        <f>IFERROR(VLOOKUP($E837,'[5]LOG Data SAP'!$D:$AO,25,0)/10,
IF(D837=D836,Z836,""))</f>
        <v>25.6</v>
      </c>
      <c r="AA837" s="25">
        <f>IFERROR(VLOOKUP($E837,'[5]LOG Data SAP'!$D:$AO,26,0)/10,
IF(D837=D836,AA836,""))</f>
        <v>13.6</v>
      </c>
      <c r="AB837" s="25">
        <f>IFERROR(VLOOKUP($E837,'[5]LOG Data SAP'!$D:$AO,27,0)/10,
IF(D837=D836,AB836,""))</f>
        <v>19.7</v>
      </c>
      <c r="AC837" s="26">
        <f>IFERROR(VLOOKUP($E837,'[5]LOG Data SAP'!$D:$AO,29,0)/IF(VLOOKUP($E837,'[5]LOG Data SAP'!$D:$AO,30,0)="G",1000,1),
IF(D837=D836,AC836,""))</f>
        <v>0.23</v>
      </c>
      <c r="AD837" s="26">
        <f>IFERROR(VLOOKUP($E837,'[5]LOG Data SAP'!$D:$AO,31,0)/IF(VLOOKUP($E837,'[5]LOG Data SAP'!$D:$AO,32,0)="G",1000,1),
IF(D837=D836,AD836,""))</f>
        <v>0</v>
      </c>
      <c r="AE837" s="26">
        <f>IFERROR(VLOOKUP($E837,'[5]LOG Data SAP'!$D:$AO,33,0)/IF(VLOOKUP($E837,'[5]LOG Data SAP'!$D:$AO,34,0)="G",1000,1),
IF(D837=D836,AE836,""))</f>
        <v>2.8860000000000001</v>
      </c>
      <c r="AF837" s="27">
        <f t="shared" si="53"/>
        <v>432</v>
      </c>
      <c r="AG837" s="27" t="str">
        <f t="shared" si="54"/>
        <v/>
      </c>
      <c r="AH837" s="28">
        <f t="shared" si="55"/>
        <v>6.8587520000000001E-3</v>
      </c>
      <c r="AI837" s="18" t="str">
        <f>IFERROR(VLOOKUP(E837,'[5]LOG Data SAP'!$D:$E,2,0),IF(D837=D836,AI836,""))</f>
        <v>NBO_ESS_ROSE_&amp;_ARGAN_OIL</v>
      </c>
      <c r="AJ837" s="20" t="str">
        <f>IFERROR([5]SKU!VI839,IF(D837=D836,AJ836,""))</f>
        <v>88452</v>
      </c>
      <c r="AK837" s="18" t="str">
        <f>VLOOKUP(E837,[5]SKU!I:X,16,FALSE)</f>
        <v>3304.99.30</v>
      </c>
    </row>
    <row r="838" spans="1:37">
      <c r="A838" s="18" t="str">
        <f>[5]SKU!AC840</f>
        <v>Nivea</v>
      </c>
      <c r="B838" s="18" t="str">
        <f>[5]SKU!AE840</f>
        <v>Nivea Body</v>
      </c>
      <c r="C838" s="18" t="str">
        <f>[5]SKU!AJ840</f>
        <v>Body Essential</v>
      </c>
      <c r="D838" s="18" t="str">
        <f>[5]SKU!G840</f>
        <v>NBO Sensational Rose 200ml</v>
      </c>
      <c r="E838" s="19" t="str">
        <f>[5]SKU!I840</f>
        <v>48332-00115-00</v>
      </c>
      <c r="F838" s="19" t="str">
        <f>[5]SKU!J840</f>
        <v>48332-00115-02</v>
      </c>
      <c r="G838" s="18" t="str">
        <f>[5]SKU!K840</f>
        <v>NBO Sensational Rose &amp; Argan Oil Lotion 200ml</v>
      </c>
      <c r="H838" s="18" t="str">
        <f>IF([5]SKU!L840="R","Regular",
IF([5]SKU!L840="P","Promo",
IF([5]SKU!L840="S","Sample",
IF([5]SKU!L840="V","VAS",""))))</f>
        <v>Regular</v>
      </c>
      <c r="I838" s="18" t="str">
        <f>IF([5]SKU!QC840="A","Active",
IF([5]SKU!QC840="D","Discontinue",
IF([5]SKU!QC840="N","NPD","")))</f>
        <v>Discontinue</v>
      </c>
      <c r="J838" s="18" t="str">
        <f>VLOOKUP(IFERROR(VLOOKUP(E838,'[5]Material Status'!A:I,9,0),""),'[5]Material Status'!U:W,3,0)</f>
        <v>Inactive</v>
      </c>
      <c r="K838" s="20" t="str">
        <f>IFERROR(VLOOKUP(E838,'[5]LOG Data SAP'!$D:$AO,11,0),
IF(D838=D837,K837,""))</f>
        <v>4005900388278</v>
      </c>
      <c r="L838" s="20" t="str">
        <f>IFERROR(VLOOKUP(E838,'[5]LOG Data SAP'!$D:$AO,13,0),
IF(D838=D837,L837,""))</f>
        <v/>
      </c>
      <c r="M838" s="20" t="str">
        <f>IFERROR(VLOOKUP(E838,'[5]LOG Data SAP'!$D:$AO,15,0),
IF(D838=D837,M837,""))</f>
        <v>8999777011369</v>
      </c>
      <c r="N838" s="21">
        <f>[5]SKU!VH840</f>
        <v>900</v>
      </c>
      <c r="O838" s="22">
        <f>[5]SKU!VN840</f>
        <v>18200</v>
      </c>
      <c r="P838" s="23">
        <f>[5]SKU!VO840</f>
        <v>45383</v>
      </c>
      <c r="Q838" s="24">
        <f>IFERROR(_xlfn.NUMBERVALUE(VLOOKUP(E838,'[5]LOG Data SAP'!$D:$M,9,0)),
IF(D838=D837,Q837,""))</f>
        <v>0</v>
      </c>
      <c r="R838" s="24">
        <f>IFERROR(_xlfn.NUMBERVALUE(VLOOKUP(E838,'[5]LOG Data SAP'!$D:$M,10,0)),
IF(D838=D837,R837,""))</f>
        <v>12</v>
      </c>
      <c r="S838" s="24">
        <f t="shared" si="52"/>
        <v>0</v>
      </c>
      <c r="T838" s="25">
        <f>IFERROR(VLOOKUP($E838,'[5]LOG Data SAP'!$D:$V,17,0)/10,
IF(D838=D837,T837,""))</f>
        <v>6</v>
      </c>
      <c r="U838" s="25">
        <f>IFERROR(VLOOKUP($E838,'[5]LOG Data SAP'!$D:$V,18,0)/10,
IF(D838=D837,U837,""))</f>
        <v>4</v>
      </c>
      <c r="V838" s="25">
        <f>IFERROR(VLOOKUP($E838,'[5]LOG Data SAP'!$D:$V,19,0)/10,
IF(D838=D837,V837,""))</f>
        <v>18.100000000000001</v>
      </c>
      <c r="W838" s="25">
        <f>IFERROR(VLOOKUP($E838,'[5]LOG Data SAP'!$D:$AO,21,0)/10,
IF(D838=D837,W837,""))</f>
        <v>0</v>
      </c>
      <c r="X838" s="25">
        <f>IFERROR(VLOOKUP($E838,'[5]LOG Data SAP'!$D:$AO,22,0)/10,
IF(D838=D837,X837,""))</f>
        <v>0</v>
      </c>
      <c r="Y838" s="25">
        <f>IFERROR(VLOOKUP($E838,'[5]LOG Data SAP'!$D:$AO,23,0)/10,
IF(D838=D837,Y837,""))</f>
        <v>0</v>
      </c>
      <c r="Z838" s="25">
        <f>IFERROR(VLOOKUP($E838,'[5]LOG Data SAP'!$D:$AO,25,0)/10,
IF(D838=D837,Z837,""))</f>
        <v>25.3</v>
      </c>
      <c r="AA838" s="25">
        <f>IFERROR(VLOOKUP($E838,'[5]LOG Data SAP'!$D:$AO,26,0)/10,
IF(D838=D837,AA837,""))</f>
        <v>13.6</v>
      </c>
      <c r="AB838" s="25">
        <f>IFERROR(VLOOKUP($E838,'[5]LOG Data SAP'!$D:$AO,27,0)/10,
IF(D838=D837,AB837,""))</f>
        <v>19.3</v>
      </c>
      <c r="AC838" s="26">
        <f>IFERROR(VLOOKUP($E838,'[5]LOG Data SAP'!$D:$AO,29,0)/IF(VLOOKUP($E838,'[5]LOG Data SAP'!$D:$AO,30,0)="G",1000,1),
IF(D838=D837,AC837,""))</f>
        <v>0.22800000000000001</v>
      </c>
      <c r="AD838" s="26">
        <f>IFERROR(VLOOKUP($E838,'[5]LOG Data SAP'!$D:$AO,31,0)/IF(VLOOKUP($E838,'[5]LOG Data SAP'!$D:$AO,32,0)="G",1000,1),
IF(D838=D837,AD837,""))</f>
        <v>0</v>
      </c>
      <c r="AE838" s="26">
        <f>IFERROR(VLOOKUP($E838,'[5]LOG Data SAP'!$D:$AO,33,0)/IF(VLOOKUP($E838,'[5]LOG Data SAP'!$D:$AO,34,0)="G",1000,1),
IF(D838=D837,AE837,""))</f>
        <v>2.8479999999999999</v>
      </c>
      <c r="AF838" s="27">
        <f t="shared" si="53"/>
        <v>434.40000000000003</v>
      </c>
      <c r="AG838" s="27" t="str">
        <f t="shared" si="54"/>
        <v/>
      </c>
      <c r="AH838" s="28">
        <f t="shared" si="55"/>
        <v>6.6407439999999996E-3</v>
      </c>
      <c r="AI838" s="18" t="str">
        <f>IFERROR(VLOOKUP(E838,'[5]LOG Data SAP'!$D:$E,2,0),IF(D838=D837,AI837,""))</f>
        <v>NBO ESS ROSE &amp; ARGAN OIL 200ML</v>
      </c>
      <c r="AJ838" s="20" t="str">
        <f>IFERROR([5]SKU!VI840,IF(D838=D837,AJ837,""))</f>
        <v>88452</v>
      </c>
      <c r="AK838" s="18" t="str">
        <f>VLOOKUP(E838,[5]SKU!I:X,16,FALSE)</f>
        <v>3304.99.30</v>
      </c>
    </row>
    <row r="839" spans="1:37">
      <c r="A839" s="18" t="str">
        <f>[5]SKU!AC841</f>
        <v>Nivea</v>
      </c>
      <c r="B839" s="18" t="str">
        <f>[5]SKU!AE841</f>
        <v>Nivea Body</v>
      </c>
      <c r="C839" s="18" t="str">
        <f>[5]SKU!AJ841</f>
        <v>Body Essential</v>
      </c>
      <c r="D839" s="18" t="str">
        <f>[5]SKU!G841</f>
        <v>NBO Sensational White Lotion Radiant Rose 200ml</v>
      </c>
      <c r="E839" s="19" t="str">
        <f>[5]SKU!I841</f>
        <v>85706-04800-40</v>
      </c>
      <c r="F839" s="19" t="str">
        <f>[5]SKU!J841</f>
        <v>85706-04800-40</v>
      </c>
      <c r="G839" s="18" t="str">
        <f>[5]SKU!K841</f>
        <v>NIVEA Sensational White Lotion Radiant Rose 200ml</v>
      </c>
      <c r="H839" s="18" t="str">
        <f>IF([5]SKU!L841="R","Regular",
IF([5]SKU!L841="P","Promo",
IF([5]SKU!L841="S","Sample",
IF([5]SKU!L841="V","VAS",""))))</f>
        <v>Regular</v>
      </c>
      <c r="I839" s="18" t="str">
        <f>IF([5]SKU!QC841="A","Active",
IF([5]SKU!QC841="D","Discontinue",
IF([5]SKU!QC841="N","NPD","")))</f>
        <v>Discontinue</v>
      </c>
      <c r="J839" s="18" t="str">
        <f>VLOOKUP(IFERROR(VLOOKUP(E839,'[5]Material Status'!A:I,9,0),""),'[5]Material Status'!U:W,3,0)</f>
        <v>Inactive</v>
      </c>
      <c r="K839" s="20" t="str">
        <f>IFERROR(VLOOKUP(E839,'[5]LOG Data SAP'!$D:$AO,11,0),
IF(D839=D838,K838,""))</f>
        <v>8999777015091</v>
      </c>
      <c r="L839" s="20" t="str">
        <f>IFERROR(VLOOKUP(E839,'[5]LOG Data SAP'!$D:$AO,13,0),
IF(D839=D838,L838,""))</f>
        <v/>
      </c>
      <c r="M839" s="20" t="str">
        <f>IFERROR(VLOOKUP(E839,'[5]LOG Data SAP'!$D:$AO,15,0),
IF(D839=D838,M838,""))</f>
        <v>8999777017279</v>
      </c>
      <c r="N839" s="21">
        <f>[5]SKU!VH841</f>
        <v>900</v>
      </c>
      <c r="O839" s="22">
        <f>[5]SKU!VN841</f>
        <v>29200</v>
      </c>
      <c r="P839" s="23">
        <f>[5]SKU!VO841</f>
        <v>45383</v>
      </c>
      <c r="Q839" s="24">
        <f>IFERROR(_xlfn.NUMBERVALUE(VLOOKUP(E839,'[5]LOG Data SAP'!$D:$M,9,0)),
IF(D839=D838,Q838,""))</f>
        <v>0</v>
      </c>
      <c r="R839" s="24">
        <f>IFERROR(_xlfn.NUMBERVALUE(VLOOKUP(E839,'[5]LOG Data SAP'!$D:$M,10,0)),
IF(D839=D838,R838,""))</f>
        <v>24</v>
      </c>
      <c r="S839" s="24">
        <f t="shared" si="52"/>
        <v>0</v>
      </c>
      <c r="T839" s="25">
        <f>IFERROR(VLOOKUP($E839,'[5]LOG Data SAP'!$D:$V,17,0)/10,
IF(D839=D838,T838,""))</f>
        <v>6</v>
      </c>
      <c r="U839" s="25">
        <f>IFERROR(VLOOKUP($E839,'[5]LOG Data SAP'!$D:$V,18,0)/10,
IF(D839=D838,U838,""))</f>
        <v>3.7</v>
      </c>
      <c r="V839" s="25">
        <f>IFERROR(VLOOKUP($E839,'[5]LOG Data SAP'!$D:$V,19,0)/10,
IF(D839=D838,V838,""))</f>
        <v>18</v>
      </c>
      <c r="W839" s="25">
        <f>IFERROR(VLOOKUP($E839,'[5]LOG Data SAP'!$D:$AO,21,0)/10,
IF(D839=D838,W838,""))</f>
        <v>0</v>
      </c>
      <c r="X839" s="25">
        <f>IFERROR(VLOOKUP($E839,'[5]LOG Data SAP'!$D:$AO,22,0)/10,
IF(D839=D838,X838,""))</f>
        <v>0</v>
      </c>
      <c r="Y839" s="25">
        <f>IFERROR(VLOOKUP($E839,'[5]LOG Data SAP'!$D:$AO,23,0)/10,
IF(D839=D838,Y838,""))</f>
        <v>0</v>
      </c>
      <c r="Z839" s="25">
        <f>IFERROR(VLOOKUP($E839,'[5]LOG Data SAP'!$D:$AO,25,0)/10,
IF(D839=D838,Z838,""))</f>
        <v>24.5</v>
      </c>
      <c r="AA839" s="25">
        <f>IFERROR(VLOOKUP($E839,'[5]LOG Data SAP'!$D:$AO,26,0)/10,
IF(D839=D838,AA838,""))</f>
        <v>22.6</v>
      </c>
      <c r="AB839" s="25">
        <f>IFERROR(VLOOKUP($E839,'[5]LOG Data SAP'!$D:$AO,27,0)/10,
IF(D839=D838,AB838,""))</f>
        <v>19.7</v>
      </c>
      <c r="AC839" s="26">
        <f>IFERROR(VLOOKUP($E839,'[5]LOG Data SAP'!$D:$AO,29,0)/IF(VLOOKUP($E839,'[5]LOG Data SAP'!$D:$AO,30,0)="G",1000,1),
IF(D839=D838,AC838,""))</f>
        <v>0.22803999999999999</v>
      </c>
      <c r="AD839" s="26">
        <f>IFERROR(VLOOKUP($E839,'[5]LOG Data SAP'!$D:$AO,31,0)/IF(VLOOKUP($E839,'[5]LOG Data SAP'!$D:$AO,32,0)="G",1000,1),
IF(D839=D838,AD838,""))</f>
        <v>0</v>
      </c>
      <c r="AE839" s="26">
        <f>IFERROR(VLOOKUP($E839,'[5]LOG Data SAP'!$D:$AO,33,0)/IF(VLOOKUP($E839,'[5]LOG Data SAP'!$D:$AO,34,0)="G",1000,1),
IF(D839=D838,AE838,""))</f>
        <v>5.6660000000000004</v>
      </c>
      <c r="AF839" s="27">
        <f t="shared" si="53"/>
        <v>399.6</v>
      </c>
      <c r="AG839" s="27" t="str">
        <f t="shared" si="54"/>
        <v/>
      </c>
      <c r="AH839" s="28">
        <f t="shared" si="55"/>
        <v>1.0907890000000002E-2</v>
      </c>
      <c r="AI839" s="18" t="str">
        <f>IFERROR(VLOOKUP(E839,'[5]LOG Data SAP'!$D:$E,2,0),IF(D839=D838,AI838,""))</f>
        <v>NBODY ESS RDN_RS_ARG_OL 200ML</v>
      </c>
      <c r="AJ839" s="20" t="str">
        <f>IFERROR([5]SKU!VI841,IF(D839=D838,AJ838,""))</f>
        <v>85706</v>
      </c>
      <c r="AK839" s="18" t="str">
        <f>VLOOKUP(E839,[5]SKU!I:X,16,FALSE)</f>
        <v>3304.99.30</v>
      </c>
    </row>
    <row r="840" spans="1:37">
      <c r="A840" s="18" t="str">
        <f>[5]SKU!AC842</f>
        <v>Nivea</v>
      </c>
      <c r="B840" s="18" t="str">
        <f>[5]SKU!AE842</f>
        <v>Nivea Body</v>
      </c>
      <c r="C840" s="18" t="str">
        <f>[5]SKU!AJ842</f>
        <v>Body Essential</v>
      </c>
      <c r="D840" s="18" t="str">
        <f>[5]SKU!G842</f>
        <v>NBO Sensational White Lotion Radiant Rose 200ml</v>
      </c>
      <c r="E840" s="19" t="str">
        <f>[5]SKU!I842</f>
        <v>85706-04801-37</v>
      </c>
      <c r="F840" s="19" t="str">
        <f>[5]SKU!J842</f>
        <v>85706-04800-40</v>
      </c>
      <c r="G840" s="18" t="str">
        <f>[5]SKU!K842</f>
        <v>NIVEA Sensational White Lotion Radiant Rose 200ml</v>
      </c>
      <c r="H840" s="18" t="str">
        <f>IF([5]SKU!L842="R","Regular",
IF([5]SKU!L842="P","Promo",
IF([5]SKU!L842="S","Sample",
IF([5]SKU!L842="V","VAS",""))))</f>
        <v>Regular</v>
      </c>
      <c r="I840" s="18" t="str">
        <f>IF([5]SKU!QC842="A","Active",
IF([5]SKU!QC842="D","Discontinue",
IF([5]SKU!QC842="N","NPD","")))</f>
        <v>Discontinue</v>
      </c>
      <c r="J840" s="18" t="str">
        <f>VLOOKUP(IFERROR(VLOOKUP(E840,'[5]Material Status'!A:I,9,0),""),'[5]Material Status'!U:W,3,0)</f>
        <v>Inactive</v>
      </c>
      <c r="K840" s="20" t="str">
        <f>IFERROR(VLOOKUP(E840,'[5]LOG Data SAP'!$D:$AO,11,0),
IF(D840=D839,K839,""))</f>
        <v>8999777015091</v>
      </c>
      <c r="L840" s="20" t="str">
        <f>IFERROR(VLOOKUP(E840,'[5]LOG Data SAP'!$D:$AO,13,0),
IF(D840=D839,L839,""))</f>
        <v/>
      </c>
      <c r="M840" s="20" t="str">
        <f>IFERROR(VLOOKUP(E840,'[5]LOG Data SAP'!$D:$AO,15,0),
IF(D840=D839,M839,""))</f>
        <v>8999777017279</v>
      </c>
      <c r="N840" s="21">
        <f>[5]SKU!VH842</f>
        <v>900</v>
      </c>
      <c r="O840" s="22">
        <f>[5]SKU!VN842</f>
        <v>29200</v>
      </c>
      <c r="P840" s="23">
        <f>[5]SKU!VO842</f>
        <v>45383</v>
      </c>
      <c r="Q840" s="24">
        <f>IFERROR(_xlfn.NUMBERVALUE(VLOOKUP(E840,'[5]LOG Data SAP'!$D:$M,9,0)),
IF(D840=D839,Q839,""))</f>
        <v>0</v>
      </c>
      <c r="R840" s="24">
        <f>IFERROR(_xlfn.NUMBERVALUE(VLOOKUP(E840,'[5]LOG Data SAP'!$D:$M,10,0)),
IF(D840=D839,R839,""))</f>
        <v>24</v>
      </c>
      <c r="S840" s="24">
        <f t="shared" si="52"/>
        <v>0</v>
      </c>
      <c r="T840" s="25">
        <f>IFERROR(VLOOKUP($E840,'[5]LOG Data SAP'!$D:$V,17,0)/10,
IF(D840=D839,T839,""))</f>
        <v>6</v>
      </c>
      <c r="U840" s="25">
        <f>IFERROR(VLOOKUP($E840,'[5]LOG Data SAP'!$D:$V,18,0)/10,
IF(D840=D839,U839,""))</f>
        <v>3.7</v>
      </c>
      <c r="V840" s="25">
        <f>IFERROR(VLOOKUP($E840,'[5]LOG Data SAP'!$D:$V,19,0)/10,
IF(D840=D839,V839,""))</f>
        <v>18</v>
      </c>
      <c r="W840" s="25">
        <f>IFERROR(VLOOKUP($E840,'[5]LOG Data SAP'!$D:$AO,21,0)/10,
IF(D840=D839,W839,""))</f>
        <v>0</v>
      </c>
      <c r="X840" s="25">
        <f>IFERROR(VLOOKUP($E840,'[5]LOG Data SAP'!$D:$AO,22,0)/10,
IF(D840=D839,X839,""))</f>
        <v>0</v>
      </c>
      <c r="Y840" s="25">
        <f>IFERROR(VLOOKUP($E840,'[5]LOG Data SAP'!$D:$AO,23,0)/10,
IF(D840=D839,Y839,""))</f>
        <v>0</v>
      </c>
      <c r="Z840" s="25">
        <f>IFERROR(VLOOKUP($E840,'[5]LOG Data SAP'!$D:$AO,25,0)/10,
IF(D840=D839,Z839,""))</f>
        <v>24.5</v>
      </c>
      <c r="AA840" s="25">
        <f>IFERROR(VLOOKUP($E840,'[5]LOG Data SAP'!$D:$AO,26,0)/10,
IF(D840=D839,AA839,""))</f>
        <v>22.6</v>
      </c>
      <c r="AB840" s="25">
        <f>IFERROR(VLOOKUP($E840,'[5]LOG Data SAP'!$D:$AO,27,0)/10,
IF(D840=D839,AB839,""))</f>
        <v>19.7</v>
      </c>
      <c r="AC840" s="26">
        <f>IFERROR(VLOOKUP($E840,'[5]LOG Data SAP'!$D:$AO,29,0)/IF(VLOOKUP($E840,'[5]LOG Data SAP'!$D:$AO,30,0)="G",1000,1),
IF(D840=D839,AC839,""))</f>
        <v>0.22803999999999999</v>
      </c>
      <c r="AD840" s="26">
        <f>IFERROR(VLOOKUP($E840,'[5]LOG Data SAP'!$D:$AO,31,0)/IF(VLOOKUP($E840,'[5]LOG Data SAP'!$D:$AO,32,0)="G",1000,1),
IF(D840=D839,AD839,""))</f>
        <v>0</v>
      </c>
      <c r="AE840" s="26">
        <f>IFERROR(VLOOKUP($E840,'[5]LOG Data SAP'!$D:$AO,33,0)/IF(VLOOKUP($E840,'[5]LOG Data SAP'!$D:$AO,34,0)="G",1000,1),
IF(D840=D839,AE839,""))</f>
        <v>5.6660000000000004</v>
      </c>
      <c r="AF840" s="27">
        <f t="shared" si="53"/>
        <v>399.6</v>
      </c>
      <c r="AG840" s="27" t="str">
        <f t="shared" si="54"/>
        <v/>
      </c>
      <c r="AH840" s="28">
        <f t="shared" si="55"/>
        <v>1.0907890000000002E-2</v>
      </c>
      <c r="AI840" s="18" t="str">
        <f>IFERROR(VLOOKUP(E840,'[5]LOG Data SAP'!$D:$E,2,0),IF(D840=D839,AI839,""))</f>
        <v>NBODY ESS RDN_RS_ARG_OL 200ML</v>
      </c>
      <c r="AJ840" s="20" t="str">
        <f>IFERROR([5]SKU!VI842,IF(D840=D839,AJ839,""))</f>
        <v>85706</v>
      </c>
      <c r="AK840" s="18" t="str">
        <f>VLOOKUP(E840,[5]SKU!I:X,16,FALSE)</f>
        <v>3304.99.30</v>
      </c>
    </row>
    <row r="841" spans="1:37">
      <c r="A841" s="18" t="str">
        <f>[5]SKU!AC843</f>
        <v>Nivea</v>
      </c>
      <c r="B841" s="18" t="str">
        <f>[5]SKU!AE843</f>
        <v>Nivea Body</v>
      </c>
      <c r="C841" s="18" t="str">
        <f>[5]SKU!AJ843</f>
        <v>Body Essential</v>
      </c>
      <c r="D841" s="18" t="str">
        <f>[5]SKU!G843</f>
        <v>NBO Sensational White Lotion Radiant Rose 200ml</v>
      </c>
      <c r="E841" s="19" t="str">
        <f>[5]SKU!I843</f>
        <v>85706-04800-37</v>
      </c>
      <c r="F841" s="19" t="str">
        <f>[5]SKU!J843</f>
        <v>85706-04800-40</v>
      </c>
      <c r="G841" s="18" t="str">
        <f>[5]SKU!K843</f>
        <v>NBO Sensational White Lotion Radiant Rose 200ml</v>
      </c>
      <c r="H841" s="18" t="str">
        <f>IF([5]SKU!L843="R","Regular",
IF([5]SKU!L843="P","Promo",
IF([5]SKU!L843="S","Sample",
IF([5]SKU!L843="V","VAS",""))))</f>
        <v>Regular</v>
      </c>
      <c r="I841" s="18" t="str">
        <f>IF([5]SKU!QC843="A","Active",
IF([5]SKU!QC843="D","Discontinue",
IF([5]SKU!QC843="N","NPD","")))</f>
        <v>Discontinue</v>
      </c>
      <c r="J841" s="18" t="str">
        <f>VLOOKUP(IFERROR(VLOOKUP(E841,'[5]Material Status'!A:I,9,0),""),'[5]Material Status'!U:W,3,0)</f>
        <v>Inactive</v>
      </c>
      <c r="K841" s="20" t="str">
        <f>IFERROR(VLOOKUP(E841,'[5]LOG Data SAP'!$D:$AO,11,0),
IF(D841=D840,K840,""))</f>
        <v>8999777015091</v>
      </c>
      <c r="L841" s="20" t="str">
        <f>IFERROR(VLOOKUP(E841,'[5]LOG Data SAP'!$D:$AO,13,0),
IF(D841=D840,L840,""))</f>
        <v>8999777015107</v>
      </c>
      <c r="M841" s="20" t="str">
        <f>IFERROR(VLOOKUP(E841,'[5]LOG Data SAP'!$D:$AO,15,0),
IF(D841=D840,M840,""))</f>
        <v>8999777015114</v>
      </c>
      <c r="N841" s="21">
        <f>[5]SKU!VH843</f>
        <v>900</v>
      </c>
      <c r="O841" s="22">
        <f>[5]SKU!VN843</f>
        <v>29200</v>
      </c>
      <c r="P841" s="23">
        <f>[5]SKU!VO843</f>
        <v>45383</v>
      </c>
      <c r="Q841" s="24">
        <f>IFERROR(_xlfn.NUMBERVALUE(VLOOKUP(E841,'[5]LOG Data SAP'!$D:$M,9,0)),
IF(D841=D840,Q840,""))</f>
        <v>3</v>
      </c>
      <c r="R841" s="24">
        <f>IFERROR(_xlfn.NUMBERVALUE(VLOOKUP(E841,'[5]LOG Data SAP'!$D:$M,10,0)),
IF(D841=D840,R840,""))</f>
        <v>24</v>
      </c>
      <c r="S841" s="24">
        <f t="shared" si="52"/>
        <v>8</v>
      </c>
      <c r="T841" s="25">
        <f>IFERROR(VLOOKUP($E841,'[5]LOG Data SAP'!$D:$V,17,0)/10,
IF(D841=D840,T840,""))</f>
        <v>6.1</v>
      </c>
      <c r="U841" s="25">
        <f>IFERROR(VLOOKUP($E841,'[5]LOG Data SAP'!$D:$V,18,0)/10,
IF(D841=D840,U840,""))</f>
        <v>3.6</v>
      </c>
      <c r="V841" s="25">
        <f>IFERROR(VLOOKUP($E841,'[5]LOG Data SAP'!$D:$V,19,0)/10,
IF(D841=D840,V840,""))</f>
        <v>18</v>
      </c>
      <c r="W841" s="25">
        <f>IFERROR(VLOOKUP($E841,'[5]LOG Data SAP'!$D:$AO,21,0)/10,
IF(D841=D840,W840,""))</f>
        <v>10.8</v>
      </c>
      <c r="X841" s="25">
        <f>IFERROR(VLOOKUP($E841,'[5]LOG Data SAP'!$D:$AO,22,0)/10,
IF(D841=D840,X840,""))</f>
        <v>6.1</v>
      </c>
      <c r="Y841" s="25">
        <f>IFERROR(VLOOKUP($E841,'[5]LOG Data SAP'!$D:$AO,23,0)/10,
IF(D841=D840,Y840,""))</f>
        <v>18</v>
      </c>
      <c r="Z841" s="25">
        <f>IFERROR(VLOOKUP($E841,'[5]LOG Data SAP'!$D:$AO,25,0)/10,
IF(D841=D840,Z840,""))</f>
        <v>25.4</v>
      </c>
      <c r="AA841" s="25">
        <f>IFERROR(VLOOKUP($E841,'[5]LOG Data SAP'!$D:$AO,26,0)/10,
IF(D841=D840,AA840,""))</f>
        <v>23</v>
      </c>
      <c r="AB841" s="25">
        <f>IFERROR(VLOOKUP($E841,'[5]LOG Data SAP'!$D:$AO,27,0)/10,
IF(D841=D840,AB840,""))</f>
        <v>20.100000000000001</v>
      </c>
      <c r="AC841" s="26">
        <f>IFERROR(VLOOKUP($E841,'[5]LOG Data SAP'!$D:$AO,29,0)/IF(VLOOKUP($E841,'[5]LOG Data SAP'!$D:$AO,30,0)="G",1000,1),
IF(D841=D840,AC840,""))</f>
        <v>0.22800000000000001</v>
      </c>
      <c r="AD841" s="26">
        <f>IFERROR(VLOOKUP($E841,'[5]LOG Data SAP'!$D:$AO,31,0)/IF(VLOOKUP($E841,'[5]LOG Data SAP'!$D:$AO,32,0)="G",1000,1),
IF(D841=D840,AD840,""))</f>
        <v>0.68400000000000005</v>
      </c>
      <c r="AE841" s="26">
        <f>IFERROR(VLOOKUP($E841,'[5]LOG Data SAP'!$D:$AO,33,0)/IF(VLOOKUP($E841,'[5]LOG Data SAP'!$D:$AO,34,0)="G",1000,1),
IF(D841=D840,AE840,""))</f>
        <v>5.7389999999999999</v>
      </c>
      <c r="AF841" s="27">
        <f t="shared" si="53"/>
        <v>395.28000000000003</v>
      </c>
      <c r="AG841" s="27">
        <f t="shared" si="54"/>
        <v>1185.8399999999999</v>
      </c>
      <c r="AH841" s="28">
        <f t="shared" si="55"/>
        <v>1.174242E-2</v>
      </c>
      <c r="AI841" s="18" t="str">
        <f>IFERROR(VLOOKUP(E841,'[5]LOG Data SAP'!$D:$E,2,0),IF(D841=D840,AI840,""))</f>
        <v>NBODY ESS RDNT_RS_ARG_OL 200ML</v>
      </c>
      <c r="AJ841" s="20" t="str">
        <f>IFERROR([5]SKU!VI843,IF(D841=D840,AJ840,""))</f>
        <v>85706</v>
      </c>
      <c r="AK841" s="18" t="str">
        <f>VLOOKUP(E841,[5]SKU!I:X,16,FALSE)</f>
        <v>3304.99.30</v>
      </c>
    </row>
    <row r="842" spans="1:37">
      <c r="A842" s="18" t="str">
        <f>[5]SKU!AC844</f>
        <v>Nivea</v>
      </c>
      <c r="B842" s="18" t="str">
        <f>[5]SKU!AE844</f>
        <v>Nivea Body</v>
      </c>
      <c r="C842" s="18" t="str">
        <f>[5]SKU!AJ844</f>
        <v>Body Essential</v>
      </c>
      <c r="D842" s="18" t="str">
        <f>[5]SKU!G844</f>
        <v>NBO Sensational White Lotion Aura Orange 200ml</v>
      </c>
      <c r="E842" s="19" t="str">
        <f>[5]SKU!I844</f>
        <v>85715-04800-40</v>
      </c>
      <c r="F842" s="19" t="str">
        <f>[5]SKU!J844</f>
        <v>85715-04800-40</v>
      </c>
      <c r="G842" s="18" t="str">
        <f>[5]SKU!K844</f>
        <v>NIVEA Sensational White Lotion Aura Orange 200ml</v>
      </c>
      <c r="H842" s="18" t="str">
        <f>IF([5]SKU!L844="R","Regular",
IF([5]SKU!L844="P","Promo",
IF([5]SKU!L844="S","Sample",
IF([5]SKU!L844="V","VAS",""))))</f>
        <v>Regular</v>
      </c>
      <c r="I842" s="18" t="str">
        <f>IF([5]SKU!QC844="A","Active",
IF([5]SKU!QC844="D","Discontinue",
IF([5]SKU!QC844="N","NPD","")))</f>
        <v>Discontinue</v>
      </c>
      <c r="J842" s="18" t="str">
        <f>VLOOKUP(IFERROR(VLOOKUP(E842,'[5]Material Status'!A:I,9,0),""),'[5]Material Status'!U:W,3,0)</f>
        <v>Inactive</v>
      </c>
      <c r="K842" s="20" t="str">
        <f>IFERROR(VLOOKUP(E842,'[5]LOG Data SAP'!$D:$AO,11,0),
IF(D842=D841,K841,""))</f>
        <v>8999777015121</v>
      </c>
      <c r="L842" s="20" t="str">
        <f>IFERROR(VLOOKUP(E842,'[5]LOG Data SAP'!$D:$AO,13,0),
IF(D842=D841,L841,""))</f>
        <v/>
      </c>
      <c r="M842" s="20" t="str">
        <f>IFERROR(VLOOKUP(E842,'[5]LOG Data SAP'!$D:$AO,15,0),
IF(D842=D841,M841,""))</f>
        <v>8999777017286</v>
      </c>
      <c r="N842" s="21">
        <f>[5]SKU!VH844</f>
        <v>900</v>
      </c>
      <c r="O842" s="22">
        <f>[5]SKU!VN844</f>
        <v>29200</v>
      </c>
      <c r="P842" s="23">
        <f>[5]SKU!VO844</f>
        <v>45383</v>
      </c>
      <c r="Q842" s="24">
        <f>IFERROR(_xlfn.NUMBERVALUE(VLOOKUP(E842,'[5]LOG Data SAP'!$D:$M,9,0)),
IF(D842=D841,Q841,""))</f>
        <v>0</v>
      </c>
      <c r="R842" s="24">
        <f>IFERROR(_xlfn.NUMBERVALUE(VLOOKUP(E842,'[5]LOG Data SAP'!$D:$M,10,0)),
IF(D842=D841,R841,""))</f>
        <v>24</v>
      </c>
      <c r="S842" s="24">
        <f t="shared" si="52"/>
        <v>0</v>
      </c>
      <c r="T842" s="25">
        <f>IFERROR(VLOOKUP($E842,'[5]LOG Data SAP'!$D:$V,17,0)/10,
IF(D842=D841,T841,""))</f>
        <v>6</v>
      </c>
      <c r="U842" s="25">
        <f>IFERROR(VLOOKUP($E842,'[5]LOG Data SAP'!$D:$V,18,0)/10,
IF(D842=D841,U841,""))</f>
        <v>3.7</v>
      </c>
      <c r="V842" s="25">
        <f>IFERROR(VLOOKUP($E842,'[5]LOG Data SAP'!$D:$V,19,0)/10,
IF(D842=D841,V841,""))</f>
        <v>18</v>
      </c>
      <c r="W842" s="25">
        <f>IFERROR(VLOOKUP($E842,'[5]LOG Data SAP'!$D:$AO,21,0)/10,
IF(D842=D841,W841,""))</f>
        <v>0</v>
      </c>
      <c r="X842" s="25">
        <f>IFERROR(VLOOKUP($E842,'[5]LOG Data SAP'!$D:$AO,22,0)/10,
IF(D842=D841,X841,""))</f>
        <v>0</v>
      </c>
      <c r="Y842" s="25">
        <f>IFERROR(VLOOKUP($E842,'[5]LOG Data SAP'!$D:$AO,23,0)/10,
IF(D842=D841,Y841,""))</f>
        <v>0</v>
      </c>
      <c r="Z842" s="25">
        <f>IFERROR(VLOOKUP($E842,'[5]LOG Data SAP'!$D:$AO,25,0)/10,
IF(D842=D841,Z841,""))</f>
        <v>24.5</v>
      </c>
      <c r="AA842" s="25">
        <f>IFERROR(VLOOKUP($E842,'[5]LOG Data SAP'!$D:$AO,26,0)/10,
IF(D842=D841,AA841,""))</f>
        <v>22.6</v>
      </c>
      <c r="AB842" s="25">
        <f>IFERROR(VLOOKUP($E842,'[5]LOG Data SAP'!$D:$AO,27,0)/10,
IF(D842=D841,AB841,""))</f>
        <v>19.7</v>
      </c>
      <c r="AC842" s="26">
        <f>IFERROR(VLOOKUP($E842,'[5]LOG Data SAP'!$D:$AO,29,0)/IF(VLOOKUP($E842,'[5]LOG Data SAP'!$D:$AO,30,0)="G",1000,1),
IF(D842=D841,AC841,""))</f>
        <v>0.22803999999999999</v>
      </c>
      <c r="AD842" s="26">
        <f>IFERROR(VLOOKUP($E842,'[5]LOG Data SAP'!$D:$AO,31,0)/IF(VLOOKUP($E842,'[5]LOG Data SAP'!$D:$AO,32,0)="G",1000,1),
IF(D842=D841,AD841,""))</f>
        <v>0</v>
      </c>
      <c r="AE842" s="26">
        <f>IFERROR(VLOOKUP($E842,'[5]LOG Data SAP'!$D:$AO,33,0)/IF(VLOOKUP($E842,'[5]LOG Data SAP'!$D:$AO,34,0)="G",1000,1),
IF(D842=D841,AE841,""))</f>
        <v>5.6660000000000004</v>
      </c>
      <c r="AF842" s="27">
        <f t="shared" si="53"/>
        <v>399.6</v>
      </c>
      <c r="AG842" s="27" t="str">
        <f t="shared" si="54"/>
        <v/>
      </c>
      <c r="AH842" s="28">
        <f t="shared" si="55"/>
        <v>1.0907890000000002E-2</v>
      </c>
      <c r="AI842" s="18" t="str">
        <f>IFERROR(VLOOKUP(E842,'[5]LOG Data SAP'!$D:$E,2,0),IF(D842=D841,AI841,""))</f>
        <v>NBODY ESS RDN_ORN_BLS_AVC_OL 200ML</v>
      </c>
      <c r="AJ842" s="20" t="str">
        <f>IFERROR([5]SKU!VI844,IF(D842=D841,AJ841,""))</f>
        <v>85715</v>
      </c>
      <c r="AK842" s="18" t="str">
        <f>VLOOKUP(E842,[5]SKU!I:X,16,FALSE)</f>
        <v>3304.99.30</v>
      </c>
    </row>
    <row r="843" spans="1:37">
      <c r="A843" s="18" t="str">
        <f>[5]SKU!AC845</f>
        <v>Nivea</v>
      </c>
      <c r="B843" s="18" t="str">
        <f>[5]SKU!AE845</f>
        <v>Nivea Body</v>
      </c>
      <c r="C843" s="18" t="str">
        <f>[5]SKU!AJ845</f>
        <v>Body Essential</v>
      </c>
      <c r="D843" s="18" t="str">
        <f>[5]SKU!G845</f>
        <v>NBO Sensational White Lotion Aura Orange 200ml</v>
      </c>
      <c r="E843" s="19" t="str">
        <f>[5]SKU!I845</f>
        <v>85715-04801-37</v>
      </c>
      <c r="F843" s="19" t="str">
        <f>[5]SKU!J845</f>
        <v>85715-04800-40</v>
      </c>
      <c r="G843" s="18" t="str">
        <f>[5]SKU!K845</f>
        <v>NIVEA Sensational White Lotion Aura Orange 200ml</v>
      </c>
      <c r="H843" s="18" t="str">
        <f>IF([5]SKU!L845="R","Regular",
IF([5]SKU!L845="P","Promo",
IF([5]SKU!L845="S","Sample",
IF([5]SKU!L845="V","VAS",""))))</f>
        <v>Regular</v>
      </c>
      <c r="I843" s="18" t="str">
        <f>IF([5]SKU!QC845="A","Active",
IF([5]SKU!QC845="D","Discontinue",
IF([5]SKU!QC845="N","NPD","")))</f>
        <v>Discontinue</v>
      </c>
      <c r="J843" s="18" t="str">
        <f>VLOOKUP(IFERROR(VLOOKUP(E843,'[5]Material Status'!A:I,9,0),""),'[5]Material Status'!U:W,3,0)</f>
        <v>Inactive</v>
      </c>
      <c r="K843" s="20" t="str">
        <f>IFERROR(VLOOKUP(E843,'[5]LOG Data SAP'!$D:$AO,11,0),
IF(D843=D842,K842,""))</f>
        <v>8999777015121</v>
      </c>
      <c r="L843" s="20" t="str">
        <f>IFERROR(VLOOKUP(E843,'[5]LOG Data SAP'!$D:$AO,13,0),
IF(D843=D842,L842,""))</f>
        <v/>
      </c>
      <c r="M843" s="20" t="str">
        <f>IFERROR(VLOOKUP(E843,'[5]LOG Data SAP'!$D:$AO,15,0),
IF(D843=D842,M842,""))</f>
        <v>8999777017286</v>
      </c>
      <c r="N843" s="21">
        <f>[5]SKU!VH845</f>
        <v>900</v>
      </c>
      <c r="O843" s="22">
        <f>[5]SKU!VN845</f>
        <v>29200</v>
      </c>
      <c r="P843" s="23">
        <f>[5]SKU!VO845</f>
        <v>45383</v>
      </c>
      <c r="Q843" s="24">
        <f>IFERROR(_xlfn.NUMBERVALUE(VLOOKUP(E843,'[5]LOG Data SAP'!$D:$M,9,0)),
IF(D843=D842,Q842,""))</f>
        <v>0</v>
      </c>
      <c r="R843" s="24">
        <f>IFERROR(_xlfn.NUMBERVALUE(VLOOKUP(E843,'[5]LOG Data SAP'!$D:$M,10,0)),
IF(D843=D842,R842,""))</f>
        <v>24</v>
      </c>
      <c r="S843" s="24">
        <f t="shared" si="52"/>
        <v>0</v>
      </c>
      <c r="T843" s="25">
        <f>IFERROR(VLOOKUP($E843,'[5]LOG Data SAP'!$D:$V,17,0)/10,
IF(D843=D842,T842,""))</f>
        <v>6</v>
      </c>
      <c r="U843" s="25">
        <f>IFERROR(VLOOKUP($E843,'[5]LOG Data SAP'!$D:$V,18,0)/10,
IF(D843=D842,U842,""))</f>
        <v>3.7</v>
      </c>
      <c r="V843" s="25">
        <f>IFERROR(VLOOKUP($E843,'[5]LOG Data SAP'!$D:$V,19,0)/10,
IF(D843=D842,V842,""))</f>
        <v>18</v>
      </c>
      <c r="W843" s="25">
        <f>IFERROR(VLOOKUP($E843,'[5]LOG Data SAP'!$D:$AO,21,0)/10,
IF(D843=D842,W842,""))</f>
        <v>0</v>
      </c>
      <c r="X843" s="25">
        <f>IFERROR(VLOOKUP($E843,'[5]LOG Data SAP'!$D:$AO,22,0)/10,
IF(D843=D842,X842,""))</f>
        <v>0</v>
      </c>
      <c r="Y843" s="25">
        <f>IFERROR(VLOOKUP($E843,'[5]LOG Data SAP'!$D:$AO,23,0)/10,
IF(D843=D842,Y842,""))</f>
        <v>0</v>
      </c>
      <c r="Z843" s="25">
        <f>IFERROR(VLOOKUP($E843,'[5]LOG Data SAP'!$D:$AO,25,0)/10,
IF(D843=D842,Z842,""))</f>
        <v>24.5</v>
      </c>
      <c r="AA843" s="25">
        <f>IFERROR(VLOOKUP($E843,'[5]LOG Data SAP'!$D:$AO,26,0)/10,
IF(D843=D842,AA842,""))</f>
        <v>22.6</v>
      </c>
      <c r="AB843" s="25">
        <f>IFERROR(VLOOKUP($E843,'[5]LOG Data SAP'!$D:$AO,27,0)/10,
IF(D843=D842,AB842,""))</f>
        <v>19.7</v>
      </c>
      <c r="AC843" s="26">
        <f>IFERROR(VLOOKUP($E843,'[5]LOG Data SAP'!$D:$AO,29,0)/IF(VLOOKUP($E843,'[5]LOG Data SAP'!$D:$AO,30,0)="G",1000,1),
IF(D843=D842,AC842,""))</f>
        <v>0.22803999999999999</v>
      </c>
      <c r="AD843" s="26">
        <f>IFERROR(VLOOKUP($E843,'[5]LOG Data SAP'!$D:$AO,31,0)/IF(VLOOKUP($E843,'[5]LOG Data SAP'!$D:$AO,32,0)="G",1000,1),
IF(D843=D842,AD842,""))</f>
        <v>0</v>
      </c>
      <c r="AE843" s="26">
        <f>IFERROR(VLOOKUP($E843,'[5]LOG Data SAP'!$D:$AO,33,0)/IF(VLOOKUP($E843,'[5]LOG Data SAP'!$D:$AO,34,0)="G",1000,1),
IF(D843=D842,AE842,""))</f>
        <v>5.6660000000000004</v>
      </c>
      <c r="AF843" s="27">
        <f t="shared" si="53"/>
        <v>399.6</v>
      </c>
      <c r="AG843" s="27" t="str">
        <f t="shared" si="54"/>
        <v/>
      </c>
      <c r="AH843" s="28">
        <f t="shared" si="55"/>
        <v>1.0907890000000002E-2</v>
      </c>
      <c r="AI843" s="18" t="str">
        <f>IFERROR(VLOOKUP(E843,'[5]LOG Data SAP'!$D:$E,2,0),IF(D843=D842,AI842,""))</f>
        <v>NBODY ESS RDN_ORN_BLS_AVC_OL 200ML</v>
      </c>
      <c r="AJ843" s="20" t="str">
        <f>IFERROR([5]SKU!VI845,IF(D843=D842,AJ842,""))</f>
        <v>85715</v>
      </c>
      <c r="AK843" s="18" t="str">
        <f>VLOOKUP(E843,[5]SKU!I:X,16,FALSE)</f>
        <v>3304.99.30</v>
      </c>
    </row>
    <row r="844" spans="1:37">
      <c r="A844" s="18" t="str">
        <f>[5]SKU!AC846</f>
        <v>Nivea</v>
      </c>
      <c r="B844" s="18" t="str">
        <f>[5]SKU!AE846</f>
        <v>Nivea Body</v>
      </c>
      <c r="C844" s="18" t="str">
        <f>[5]SKU!AJ846</f>
        <v>Body Essential</v>
      </c>
      <c r="D844" s="18" t="str">
        <f>[5]SKU!G846</f>
        <v>NBO Sensational White Lotion Aura Orange 200ml</v>
      </c>
      <c r="E844" s="19" t="str">
        <f>[5]SKU!I846</f>
        <v>85715-04800-37</v>
      </c>
      <c r="F844" s="19" t="str">
        <f>[5]SKU!J846</f>
        <v>85715-04800-40</v>
      </c>
      <c r="G844" s="18" t="str">
        <f>[5]SKU!K846</f>
        <v>NBO Sensational White Lotion Aura Orange 200ml</v>
      </c>
      <c r="H844" s="18" t="str">
        <f>IF([5]SKU!L846="R","Regular",
IF([5]SKU!L846="P","Promo",
IF([5]SKU!L846="S","Sample",
IF([5]SKU!L846="V","VAS",""))))</f>
        <v>Regular</v>
      </c>
      <c r="I844" s="18" t="str">
        <f>IF([5]SKU!QC846="A","Active",
IF([5]SKU!QC846="D","Discontinue",
IF([5]SKU!QC846="N","NPD","")))</f>
        <v>Discontinue</v>
      </c>
      <c r="J844" s="18" t="str">
        <f>VLOOKUP(IFERROR(VLOOKUP(E844,'[5]Material Status'!A:I,9,0),""),'[5]Material Status'!U:W,3,0)</f>
        <v>Inactive</v>
      </c>
      <c r="K844" s="20" t="str">
        <f>IFERROR(VLOOKUP(E844,'[5]LOG Data SAP'!$D:$AO,11,0),
IF(D844=D843,K843,""))</f>
        <v>8999777015121</v>
      </c>
      <c r="L844" s="20" t="str">
        <f>IFERROR(VLOOKUP(E844,'[5]LOG Data SAP'!$D:$AO,13,0),
IF(D844=D843,L843,""))</f>
        <v>8999777015138</v>
      </c>
      <c r="M844" s="20" t="str">
        <f>IFERROR(VLOOKUP(E844,'[5]LOG Data SAP'!$D:$AO,15,0),
IF(D844=D843,M843,""))</f>
        <v>8999777015145</v>
      </c>
      <c r="N844" s="21">
        <f>[5]SKU!VH846</f>
        <v>900</v>
      </c>
      <c r="O844" s="22">
        <f>[5]SKU!VN846</f>
        <v>29200</v>
      </c>
      <c r="P844" s="23">
        <f>[5]SKU!VO846</f>
        <v>45383</v>
      </c>
      <c r="Q844" s="24">
        <f>IFERROR(_xlfn.NUMBERVALUE(VLOOKUP(E844,'[5]LOG Data SAP'!$D:$M,9,0)),
IF(D844=D843,Q843,""))</f>
        <v>3</v>
      </c>
      <c r="R844" s="24">
        <f>IFERROR(_xlfn.NUMBERVALUE(VLOOKUP(E844,'[5]LOG Data SAP'!$D:$M,10,0)),
IF(D844=D843,R843,""))</f>
        <v>24</v>
      </c>
      <c r="S844" s="24">
        <f t="shared" si="52"/>
        <v>8</v>
      </c>
      <c r="T844" s="25">
        <f>IFERROR(VLOOKUP($E844,'[5]LOG Data SAP'!$D:$V,17,0)/10,
IF(D844=D843,T843,""))</f>
        <v>6.1</v>
      </c>
      <c r="U844" s="25">
        <f>IFERROR(VLOOKUP($E844,'[5]LOG Data SAP'!$D:$V,18,0)/10,
IF(D844=D843,U843,""))</f>
        <v>3.6</v>
      </c>
      <c r="V844" s="25">
        <f>IFERROR(VLOOKUP($E844,'[5]LOG Data SAP'!$D:$V,19,0)/10,
IF(D844=D843,V843,""))</f>
        <v>18</v>
      </c>
      <c r="W844" s="25">
        <f>IFERROR(VLOOKUP($E844,'[5]LOG Data SAP'!$D:$AO,21,0)/10,
IF(D844=D843,W843,""))</f>
        <v>10.8</v>
      </c>
      <c r="X844" s="25">
        <f>IFERROR(VLOOKUP($E844,'[5]LOG Data SAP'!$D:$AO,22,0)/10,
IF(D844=D843,X843,""))</f>
        <v>6.1</v>
      </c>
      <c r="Y844" s="25">
        <f>IFERROR(VLOOKUP($E844,'[5]LOG Data SAP'!$D:$AO,23,0)/10,
IF(D844=D843,Y843,""))</f>
        <v>18</v>
      </c>
      <c r="Z844" s="25">
        <f>IFERROR(VLOOKUP($E844,'[5]LOG Data SAP'!$D:$AO,25,0)/10,
IF(D844=D843,Z843,""))</f>
        <v>25.4</v>
      </c>
      <c r="AA844" s="25">
        <f>IFERROR(VLOOKUP($E844,'[5]LOG Data SAP'!$D:$AO,26,0)/10,
IF(D844=D843,AA843,""))</f>
        <v>23</v>
      </c>
      <c r="AB844" s="25">
        <f>IFERROR(VLOOKUP($E844,'[5]LOG Data SAP'!$D:$AO,27,0)/10,
IF(D844=D843,AB843,""))</f>
        <v>20.100000000000001</v>
      </c>
      <c r="AC844" s="26">
        <f>IFERROR(VLOOKUP($E844,'[5]LOG Data SAP'!$D:$AO,29,0)/IF(VLOOKUP($E844,'[5]LOG Data SAP'!$D:$AO,30,0)="G",1000,1),
IF(D844=D843,AC843,""))</f>
        <v>0.22800000000000001</v>
      </c>
      <c r="AD844" s="26">
        <f>IFERROR(VLOOKUP($E844,'[5]LOG Data SAP'!$D:$AO,31,0)/IF(VLOOKUP($E844,'[5]LOG Data SAP'!$D:$AO,32,0)="G",1000,1),
IF(D844=D843,AD843,""))</f>
        <v>0.68400000000000005</v>
      </c>
      <c r="AE844" s="26">
        <f>IFERROR(VLOOKUP($E844,'[5]LOG Data SAP'!$D:$AO,33,0)/IF(VLOOKUP($E844,'[5]LOG Data SAP'!$D:$AO,34,0)="G",1000,1),
IF(D844=D843,AE843,""))</f>
        <v>5.7389999999999999</v>
      </c>
      <c r="AF844" s="27">
        <f t="shared" si="53"/>
        <v>395.28000000000003</v>
      </c>
      <c r="AG844" s="27">
        <f t="shared" si="54"/>
        <v>1185.8399999999999</v>
      </c>
      <c r="AH844" s="28">
        <f t="shared" si="55"/>
        <v>1.174242E-2</v>
      </c>
      <c r="AI844" s="18" t="str">
        <f>IFERROR(VLOOKUP(E844,'[5]LOG Data SAP'!$D:$E,2,0),IF(D844=D843,AI843,""))</f>
        <v>NBODY ESS RDNT_ORNG_BLSS_AVC_OL 200ML</v>
      </c>
      <c r="AJ844" s="20" t="str">
        <f>IFERROR([5]SKU!VI846,IF(D844=D843,AJ843,""))</f>
        <v>85715</v>
      </c>
      <c r="AK844" s="18" t="str">
        <f>VLOOKUP(E844,[5]SKU!I:X,16,FALSE)</f>
        <v>3304.99.30</v>
      </c>
    </row>
    <row r="845" spans="1:37">
      <c r="A845" s="18" t="str">
        <f>[5]SKU!AC847</f>
        <v>Nivea</v>
      </c>
      <c r="B845" s="18" t="str">
        <f>[5]SKU!AE847</f>
        <v>Nivea Body</v>
      </c>
      <c r="C845" s="18" t="str">
        <f>[5]SKU!AJ847</f>
        <v>Body Beauty</v>
      </c>
      <c r="D845" s="18" t="str">
        <f>[5]SKU!G847</f>
        <v>NBO Extra Bright C &amp; E Vitamin Lotion 180ml</v>
      </c>
      <c r="E845" s="19" t="str">
        <f>[5]SKU!I847</f>
        <v>48332-00165-01</v>
      </c>
      <c r="F845" s="19" t="str">
        <f>[5]SKU!J847</f>
        <v>48332-00165-01</v>
      </c>
      <c r="G845" s="18" t="str">
        <f>[5]SKU!K847</f>
        <v>NIVEA Extra Bright C &amp; E Vitamin Lotion 180ml</v>
      </c>
      <c r="H845" s="18" t="str">
        <f>IF([5]SKU!L847="R","Regular",
IF([5]SKU!L847="P","Promo",
IF([5]SKU!L847="S","Sample",
IF([5]SKU!L847="V","VAS",""))))</f>
        <v>Regular</v>
      </c>
      <c r="I845" s="18" t="str">
        <f>IF([5]SKU!QC847="A","Active",
IF([5]SKU!QC847="D","Discontinue",
IF([5]SKU!QC847="N","NPD","")))</f>
        <v>Active</v>
      </c>
      <c r="J845" s="18" t="str">
        <f>VLOOKUP(IFERROR(VLOOKUP(E845,'[5]Material Status'!A:I,9,0),""),'[5]Material Status'!U:W,3,0)</f>
        <v>Active</v>
      </c>
      <c r="K845" s="20" t="str">
        <f>IFERROR(VLOOKUP(E845,'[5]LOG Data SAP'!$D:$AO,11,0),
IF(D845=D844,K844,""))</f>
        <v>8999777001292</v>
      </c>
      <c r="L845" s="20" t="str">
        <f>IFERROR(VLOOKUP(E845,'[5]LOG Data SAP'!$D:$AO,13,0),
IF(D845=D844,L844,""))</f>
        <v>8999777001384</v>
      </c>
      <c r="M845" s="20" t="str">
        <f>IFERROR(VLOOKUP(E845,'[5]LOG Data SAP'!$D:$AO,15,0),
IF(D845=D844,M844,""))</f>
        <v>8999777001421</v>
      </c>
      <c r="N845" s="21">
        <f>[5]SKU!VH847</f>
        <v>1095</v>
      </c>
      <c r="O845" s="22">
        <f>[5]SKU!VN847</f>
        <v>41620</v>
      </c>
      <c r="P845" s="23">
        <f>[5]SKU!VO847</f>
        <v>45383</v>
      </c>
      <c r="Q845" s="24">
        <f>IFERROR(_xlfn.NUMBERVALUE(VLOOKUP(E845,'[5]LOG Data SAP'!$D:$M,9,0)),
IF(D845=D844,Q844,""))</f>
        <v>3</v>
      </c>
      <c r="R845" s="24">
        <f>IFERROR(_xlfn.NUMBERVALUE(VLOOKUP(E845,'[5]LOG Data SAP'!$D:$M,10,0)),
IF(D845=D844,R844,""))</f>
        <v>24</v>
      </c>
      <c r="S845" s="24">
        <f t="shared" si="52"/>
        <v>8</v>
      </c>
      <c r="T845" s="25">
        <f>IFERROR(VLOOKUP($E845,'[5]LOG Data SAP'!$D:$V,17,0)/10,
IF(D845=D844,T844,""))</f>
        <v>7.5</v>
      </c>
      <c r="U845" s="25">
        <f>IFERROR(VLOOKUP($E845,'[5]LOG Data SAP'!$D:$V,18,0)/10,
IF(D845=D844,U844,""))</f>
        <v>5</v>
      </c>
      <c r="V845" s="25">
        <f>IFERROR(VLOOKUP($E845,'[5]LOG Data SAP'!$D:$V,19,0)/10,
IF(D845=D844,V844,""))</f>
        <v>18.100000000000001</v>
      </c>
      <c r="W845" s="25">
        <f>IFERROR(VLOOKUP($E845,'[5]LOG Data SAP'!$D:$AO,21,0)/10,
IF(D845=D844,W844,""))</f>
        <v>18.5</v>
      </c>
      <c r="X845" s="25">
        <f>IFERROR(VLOOKUP($E845,'[5]LOG Data SAP'!$D:$AO,22,0)/10,
IF(D845=D844,X844,""))</f>
        <v>7</v>
      </c>
      <c r="Y845" s="25">
        <f>IFERROR(VLOOKUP($E845,'[5]LOG Data SAP'!$D:$AO,23,0)/10,
IF(D845=D844,Y844,""))</f>
        <v>19.899999999999999</v>
      </c>
      <c r="Z845" s="25">
        <f>IFERROR(VLOOKUP($E845,'[5]LOG Data SAP'!$D:$AO,25,0)/10,
IF(D845=D844,Z844,""))</f>
        <v>38.200000000000003</v>
      </c>
      <c r="AA845" s="25">
        <f>IFERROR(VLOOKUP($E845,'[5]LOG Data SAP'!$D:$AO,26,0)/10,
IF(D845=D844,AA844,""))</f>
        <v>29.7</v>
      </c>
      <c r="AB845" s="25">
        <f>IFERROR(VLOOKUP($E845,'[5]LOG Data SAP'!$D:$AO,27,0)/10,
IF(D845=D844,AB844,""))</f>
        <v>22.1</v>
      </c>
      <c r="AC845" s="26">
        <f>IFERROR(VLOOKUP($E845,'[5]LOG Data SAP'!$D:$AO,29,0)/IF(VLOOKUP($E845,'[5]LOG Data SAP'!$D:$AO,30,0)="G",1000,1),
IF(D845=D844,AC844,""))</f>
        <v>0.210982</v>
      </c>
      <c r="AD845" s="26">
        <f>IFERROR(VLOOKUP($E845,'[5]LOG Data SAP'!$D:$AO,31,0)/IF(VLOOKUP($E845,'[5]LOG Data SAP'!$D:$AO,32,0)="G",1000,1),
IF(D845=D844,AD844,""))</f>
        <v>0.63300000000000001</v>
      </c>
      <c r="AE845" s="26">
        <f>IFERROR(VLOOKUP($E845,'[5]LOG Data SAP'!$D:$AO,33,0)/IF(VLOOKUP($E845,'[5]LOG Data SAP'!$D:$AO,34,0)="G",1000,1),
IF(D845=D844,AE844,""))</f>
        <v>5.5090000000000003</v>
      </c>
      <c r="AF845" s="27">
        <f t="shared" si="53"/>
        <v>678.75</v>
      </c>
      <c r="AG845" s="27">
        <f t="shared" si="54"/>
        <v>2577.0499999999997</v>
      </c>
      <c r="AH845" s="28">
        <f t="shared" si="55"/>
        <v>2.5073334000000003E-2</v>
      </c>
      <c r="AI845" s="18" t="str">
        <f>IFERROR(VLOOKUP(E845,'[5]LOG Data SAP'!$D:$E,2,0),IF(D845=D844,AI844,""))</f>
        <v>NIVEA_EXTRA_BRIGHT_C&amp;E_V</v>
      </c>
      <c r="AJ845" s="20" t="str">
        <f>IFERROR([5]SKU!VI847,IF(D845=D844,AJ844,""))</f>
        <v>84374</v>
      </c>
      <c r="AK845" s="18" t="str">
        <f>VLOOKUP(E845,[5]SKU!I:X,16,FALSE)</f>
        <v>3304.99.30</v>
      </c>
    </row>
    <row r="846" spans="1:37">
      <c r="A846" s="18" t="str">
        <f>[5]SKU!AC848</f>
        <v>Nivea</v>
      </c>
      <c r="B846" s="18" t="str">
        <f>[5]SKU!AE848</f>
        <v>Nivea Body</v>
      </c>
      <c r="C846" s="18" t="str">
        <f>[5]SKU!AJ848</f>
        <v>Body Beauty</v>
      </c>
      <c r="D846" s="18" t="str">
        <f>[5]SKU!G848</f>
        <v>NBO Extra Bright C &amp; E Vitamin Lotion 180ml</v>
      </c>
      <c r="E846" s="19" t="str">
        <f>[5]SKU!I848</f>
        <v>48332-00165-00</v>
      </c>
      <c r="F846" s="19" t="str">
        <f>[5]SKU!J848</f>
        <v>48332-00165-01</v>
      </c>
      <c r="G846" s="18" t="str">
        <f>[5]SKU!K848</f>
        <v>NIVEA Extra Bright C &amp; E Vitamin Lotion 180ml</v>
      </c>
      <c r="H846" s="18" t="str">
        <f>IF([5]SKU!L848="R","Regular",
IF([5]SKU!L848="P","Promo",
IF([5]SKU!L848="S","Sample",
IF([5]SKU!L848="V","VAS",""))))</f>
        <v>Regular</v>
      </c>
      <c r="I846" s="18" t="str">
        <f>IF([5]SKU!QC848="A","Active",
IF([5]SKU!QC848="D","Discontinue",
IF([5]SKU!QC848="N","NPD","")))</f>
        <v>Active</v>
      </c>
      <c r="J846" s="18" t="str">
        <f>VLOOKUP(IFERROR(VLOOKUP(E846,'[5]Material Status'!A:I,9,0),""),'[5]Material Status'!U:W,3,0)</f>
        <v>Active</v>
      </c>
      <c r="K846" s="20" t="str">
        <f>IFERROR(VLOOKUP(E846,'[5]LOG Data SAP'!$D:$AO,11,0),
IF(D846=D845,K845,""))</f>
        <v>8999777001292</v>
      </c>
      <c r="L846" s="20" t="str">
        <f>IFERROR(VLOOKUP(E846,'[5]LOG Data SAP'!$D:$AO,13,0),
IF(D846=D845,L845,""))</f>
        <v>8999777001384</v>
      </c>
      <c r="M846" s="20" t="str">
        <f>IFERROR(VLOOKUP(E846,'[5]LOG Data SAP'!$D:$AO,15,0),
IF(D846=D845,M845,""))</f>
        <v>8999777001421</v>
      </c>
      <c r="N846" s="21">
        <f>[5]SKU!VH848</f>
        <v>1095</v>
      </c>
      <c r="O846" s="22">
        <f>[5]SKU!VN848</f>
        <v>41620</v>
      </c>
      <c r="P846" s="23">
        <f>[5]SKU!VO848</f>
        <v>45383</v>
      </c>
      <c r="Q846" s="24">
        <f>IFERROR(_xlfn.NUMBERVALUE(VLOOKUP(E846,'[5]LOG Data SAP'!$D:$M,9,0)),
IF(D846=D845,Q845,""))</f>
        <v>3</v>
      </c>
      <c r="R846" s="24">
        <f>IFERROR(_xlfn.NUMBERVALUE(VLOOKUP(E846,'[5]LOG Data SAP'!$D:$M,10,0)),
IF(D846=D845,R845,""))</f>
        <v>24</v>
      </c>
      <c r="S846" s="24">
        <f t="shared" si="52"/>
        <v>8</v>
      </c>
      <c r="T846" s="25">
        <f>IFERROR(VLOOKUP($E846,'[5]LOG Data SAP'!$D:$V,17,0)/10,
IF(D846=D845,T845,""))</f>
        <v>7.5</v>
      </c>
      <c r="U846" s="25">
        <f>IFERROR(VLOOKUP($E846,'[5]LOG Data SAP'!$D:$V,18,0)/10,
IF(D846=D845,U845,""))</f>
        <v>5</v>
      </c>
      <c r="V846" s="25">
        <f>IFERROR(VLOOKUP($E846,'[5]LOG Data SAP'!$D:$V,19,0)/10,
IF(D846=D845,V845,""))</f>
        <v>18.100000000000001</v>
      </c>
      <c r="W846" s="25">
        <f>IFERROR(VLOOKUP($E846,'[5]LOG Data SAP'!$D:$AO,21,0)/10,
IF(D846=D845,W845,""))</f>
        <v>18.5</v>
      </c>
      <c r="X846" s="25">
        <f>IFERROR(VLOOKUP($E846,'[5]LOG Data SAP'!$D:$AO,22,0)/10,
IF(D846=D845,X845,""))</f>
        <v>7</v>
      </c>
      <c r="Y846" s="25">
        <f>IFERROR(VLOOKUP($E846,'[5]LOG Data SAP'!$D:$AO,23,0)/10,
IF(D846=D845,Y845,""))</f>
        <v>19.899999999999999</v>
      </c>
      <c r="Z846" s="25">
        <f>IFERROR(VLOOKUP($E846,'[5]LOG Data SAP'!$D:$AO,25,0)/10,
IF(D846=D845,Z845,""))</f>
        <v>38.200000000000003</v>
      </c>
      <c r="AA846" s="25">
        <f>IFERROR(VLOOKUP($E846,'[5]LOG Data SAP'!$D:$AO,26,0)/10,
IF(D846=D845,AA845,""))</f>
        <v>29.7</v>
      </c>
      <c r="AB846" s="25">
        <f>IFERROR(VLOOKUP($E846,'[5]LOG Data SAP'!$D:$AO,27,0)/10,
IF(D846=D845,AB845,""))</f>
        <v>22.1</v>
      </c>
      <c r="AC846" s="26">
        <f>IFERROR(VLOOKUP($E846,'[5]LOG Data SAP'!$D:$AO,29,0)/IF(VLOOKUP($E846,'[5]LOG Data SAP'!$D:$AO,30,0)="G",1000,1),
IF(D846=D845,AC845,""))</f>
        <v>0.210982</v>
      </c>
      <c r="AD846" s="26">
        <f>IFERROR(VLOOKUP($E846,'[5]LOG Data SAP'!$D:$AO,31,0)/IF(VLOOKUP($E846,'[5]LOG Data SAP'!$D:$AO,32,0)="G",1000,1),
IF(D846=D845,AD845,""))</f>
        <v>0.63300000000000001</v>
      </c>
      <c r="AE846" s="26">
        <f>IFERROR(VLOOKUP($E846,'[5]LOG Data SAP'!$D:$AO,33,0)/IF(VLOOKUP($E846,'[5]LOG Data SAP'!$D:$AO,34,0)="G",1000,1),
IF(D846=D845,AE845,""))</f>
        <v>5.5090000000000003</v>
      </c>
      <c r="AF846" s="27">
        <f t="shared" si="53"/>
        <v>678.75</v>
      </c>
      <c r="AG846" s="27">
        <f t="shared" si="54"/>
        <v>2577.0499999999997</v>
      </c>
      <c r="AH846" s="28">
        <f t="shared" si="55"/>
        <v>2.5073334000000003E-2</v>
      </c>
      <c r="AI846" s="18" t="str">
        <f>IFERROR(VLOOKUP(E846,'[5]LOG Data SAP'!$D:$E,2,0),IF(D846=D845,AI845,""))</f>
        <v>NIVEA_EXTRA_BRIGHT_C&amp;E_1</v>
      </c>
      <c r="AJ846" s="20" t="str">
        <f>IFERROR([5]SKU!VI848,IF(D846=D845,AJ845,""))</f>
        <v>84374</v>
      </c>
      <c r="AK846" s="18" t="str">
        <f>VLOOKUP(E846,[5]SKU!I:X,16,FALSE)</f>
        <v>3304.99.30</v>
      </c>
    </row>
    <row r="847" spans="1:37">
      <c r="A847" s="18" t="str">
        <f>[5]SKU!AC849</f>
        <v>Nivea</v>
      </c>
      <c r="B847" s="18" t="str">
        <f>[5]SKU!AE849</f>
        <v>Nivea Body</v>
      </c>
      <c r="C847" s="18" t="str">
        <f>[5]SKU!AJ849</f>
        <v>Body Beauty</v>
      </c>
      <c r="D847" s="18" t="str">
        <f>[5]SKU!G849</f>
        <v>NBO Extra Bright C &amp; E Vitamin Lotion 320ml</v>
      </c>
      <c r="E847" s="19" t="str">
        <f>[5]SKU!I849</f>
        <v>48332-00165-02</v>
      </c>
      <c r="F847" s="19" t="str">
        <f>[5]SKU!J849</f>
        <v>48332-00165-02</v>
      </c>
      <c r="G847" s="18" t="str">
        <f>[5]SKU!K849</f>
        <v>NIVEA Extra Bright C &amp; E Vitamin Lotion 320ml</v>
      </c>
      <c r="H847" s="18" t="str">
        <f>IF([5]SKU!L849="R","Regular",
IF([5]SKU!L849="P","Promo",
IF([5]SKU!L849="S","Sample",
IF([5]SKU!L849="V","VAS",""))))</f>
        <v>Regular</v>
      </c>
      <c r="I847" s="18" t="str">
        <f>IF([5]SKU!QC849="A","Active",
IF([5]SKU!QC849="D","Discontinue",
IF([5]SKU!QC849="N","NPD","")))</f>
        <v>Active</v>
      </c>
      <c r="J847" s="18" t="str">
        <f>VLOOKUP(IFERROR(VLOOKUP(E847,'[5]Material Status'!A:I,9,0),""),'[5]Material Status'!U:W,3,0)</f>
        <v>Active</v>
      </c>
      <c r="K847" s="20" t="str">
        <f>IFERROR(VLOOKUP(E847,'[5]LOG Data SAP'!$D:$AO,11,0),
IF(D847=D846,K846,""))</f>
        <v>8999777018719</v>
      </c>
      <c r="L847" s="20" t="str">
        <f>IFERROR(VLOOKUP(E847,'[5]LOG Data SAP'!$D:$AO,13,0),
IF(D847=D846,L846,""))</f>
        <v>8999777018726</v>
      </c>
      <c r="M847" s="20" t="str">
        <f>IFERROR(VLOOKUP(E847,'[5]LOG Data SAP'!$D:$AO,15,0),
IF(D847=D846,M846,""))</f>
        <v>8999777018733</v>
      </c>
      <c r="N847" s="21">
        <f>[5]SKU!VH849</f>
        <v>1095</v>
      </c>
      <c r="O847" s="22">
        <f>[5]SKU!VN849</f>
        <v>68105</v>
      </c>
      <c r="P847" s="23">
        <f>[5]SKU!VO849</f>
        <v>45383</v>
      </c>
      <c r="Q847" s="24">
        <f>IFERROR(_xlfn.NUMBERVALUE(VLOOKUP(E847,'[5]LOG Data SAP'!$D:$M,9,0)),
IF(D847=D846,Q846,""))</f>
        <v>3</v>
      </c>
      <c r="R847" s="24">
        <f>IFERROR(_xlfn.NUMBERVALUE(VLOOKUP(E847,'[5]LOG Data SAP'!$D:$M,10,0)),
IF(D847=D846,R846,""))</f>
        <v>12</v>
      </c>
      <c r="S847" s="24">
        <f t="shared" si="52"/>
        <v>4</v>
      </c>
      <c r="T847" s="25">
        <f>IFERROR(VLOOKUP($E847,'[5]LOG Data SAP'!$D:$V,17,0)/10,
IF(D847=D846,T846,""))</f>
        <v>9.4</v>
      </c>
      <c r="U847" s="25">
        <f>IFERROR(VLOOKUP($E847,'[5]LOG Data SAP'!$D:$V,18,0)/10,
IF(D847=D846,U846,""))</f>
        <v>6</v>
      </c>
      <c r="V847" s="25">
        <f>IFERROR(VLOOKUP($E847,'[5]LOG Data SAP'!$D:$V,19,0)/10,
IF(D847=D846,V846,""))</f>
        <v>21.7</v>
      </c>
      <c r="W847" s="25">
        <f>IFERROR(VLOOKUP($E847,'[5]LOG Data SAP'!$D:$AO,21,0)/10,
IF(D847=D846,W846,""))</f>
        <v>21.6</v>
      </c>
      <c r="X847" s="25">
        <f>IFERROR(VLOOKUP($E847,'[5]LOG Data SAP'!$D:$AO,22,0)/10,
IF(D847=D846,X846,""))</f>
        <v>8</v>
      </c>
      <c r="Y847" s="25">
        <f>IFERROR(VLOOKUP($E847,'[5]LOG Data SAP'!$D:$AO,23,0)/10,
IF(D847=D846,Y846,""))</f>
        <v>21.7</v>
      </c>
      <c r="Z847" s="25">
        <f>IFERROR(VLOOKUP($E847,'[5]LOG Data SAP'!$D:$AO,25,0)/10,
IF(D847=D846,Z846,""))</f>
        <v>33.6</v>
      </c>
      <c r="AA847" s="25">
        <f>IFERROR(VLOOKUP($E847,'[5]LOG Data SAP'!$D:$AO,26,0)/10,
IF(D847=D846,AA846,""))</f>
        <v>22.8</v>
      </c>
      <c r="AB847" s="25">
        <f>IFERROR(VLOOKUP($E847,'[5]LOG Data SAP'!$D:$AO,27,0)/10,
IF(D847=D846,AB846,""))</f>
        <v>24.7</v>
      </c>
      <c r="AC847" s="26">
        <f>IFERROR(VLOOKUP($E847,'[5]LOG Data SAP'!$D:$AO,29,0)/IF(VLOOKUP($E847,'[5]LOG Data SAP'!$D:$AO,30,0)="G",1000,1),
IF(D847=D846,AC846,""))</f>
        <v>0.36385600000000001</v>
      </c>
      <c r="AD847" s="26">
        <f>IFERROR(VLOOKUP($E847,'[5]LOG Data SAP'!$D:$AO,31,0)/IF(VLOOKUP($E847,'[5]LOG Data SAP'!$D:$AO,32,0)="G",1000,1),
IF(D847=D846,AD846,""))</f>
        <v>1.121</v>
      </c>
      <c r="AE847" s="26">
        <f>IFERROR(VLOOKUP($E847,'[5]LOG Data SAP'!$D:$AO,33,0)/IF(VLOOKUP($E847,'[5]LOG Data SAP'!$D:$AO,34,0)="G",1000,1),
IF(D847=D846,AE846,""))</f>
        <v>4.6710000000000003</v>
      </c>
      <c r="AF847" s="27">
        <f t="shared" si="53"/>
        <v>1223.8800000000001</v>
      </c>
      <c r="AG847" s="27">
        <f t="shared" si="54"/>
        <v>3749.76</v>
      </c>
      <c r="AH847" s="28">
        <f t="shared" si="55"/>
        <v>1.8922175999999999E-2</v>
      </c>
      <c r="AI847" s="18" t="str">
        <f>IFERROR(VLOOKUP(E847,'[5]LOG Data SAP'!$D:$E,2,0),IF(D847=D846,AI846,""))</f>
        <v>NIVEA_EXTRA_BRIGHT_C&amp;E_V</v>
      </c>
      <c r="AJ847" s="20" t="str">
        <f>IFERROR([5]SKU!VI849,IF(D847=D846,AJ846,""))</f>
        <v>84375</v>
      </c>
      <c r="AK847" s="18" t="str">
        <f>VLOOKUP(E847,[5]SKU!I:X,16,FALSE)</f>
        <v>3304.99.30</v>
      </c>
    </row>
    <row r="848" spans="1:37">
      <c r="A848" s="18" t="str">
        <f>[5]SKU!AC850</f>
        <v>Nivea</v>
      </c>
      <c r="B848" s="18" t="str">
        <f>[5]SKU!AE850</f>
        <v>Nivea Body</v>
      </c>
      <c r="C848" s="18" t="str">
        <f>[5]SKU!AJ850</f>
        <v>Body Essential</v>
      </c>
      <c r="D848" s="18" t="str">
        <f>[5]SKU!G850</f>
        <v>NBO Intensive Moisture Serum 70ml</v>
      </c>
      <c r="E848" s="19" t="str">
        <f>[5]SKU!I850</f>
        <v>83862-04800-92</v>
      </c>
      <c r="F848" s="19" t="str">
        <f>[5]SKU!J850</f>
        <v>83862-04800-92</v>
      </c>
      <c r="G848" s="18" t="str">
        <f>[5]SKU!K850</f>
        <v>NIVEA Intensive Moisture Body Serum 70ml</v>
      </c>
      <c r="H848" s="18" t="str">
        <f>IF([5]SKU!L850="R","Regular",
IF([5]SKU!L850="P","Promo",
IF([5]SKU!L850="S","Sample",
IF([5]SKU!L850="V","VAS",""))))</f>
        <v>Regular</v>
      </c>
      <c r="I848" s="18" t="str">
        <f>IF([5]SKU!QC850="A","Active",
IF([5]SKU!QC850="D","Discontinue",
IF([5]SKU!QC850="N","NPD","")))</f>
        <v>Discontinue</v>
      </c>
      <c r="J848" s="18" t="str">
        <f>VLOOKUP(IFERROR(VLOOKUP(E848,'[5]Material Status'!A:I,9,0),""),'[5]Material Status'!U:W,3,0)</f>
        <v>Inactive</v>
      </c>
      <c r="K848" s="20" t="str">
        <f>IFERROR(VLOOKUP(E848,'[5]LOG Data SAP'!$D:$AO,11,0),
IF(D848=D847,K847,""))</f>
        <v>8999777000387</v>
      </c>
      <c r="L848" s="20" t="str">
        <f>IFERROR(VLOOKUP(E848,'[5]LOG Data SAP'!$D:$AO,13,0),
IF(D848=D847,L847,""))</f>
        <v>8999777000417</v>
      </c>
      <c r="M848" s="20" t="str">
        <f>IFERROR(VLOOKUP(E848,'[5]LOG Data SAP'!$D:$AO,15,0),
IF(D848=D847,M847,""))</f>
        <v>8999777000431</v>
      </c>
      <c r="N848" s="21">
        <f>[5]SKU!VH850</f>
        <v>1095</v>
      </c>
      <c r="O848" s="22">
        <f>[5]SKU!VN850</f>
        <v>13000</v>
      </c>
      <c r="P848" s="23">
        <f>[5]SKU!VO850</f>
        <v>45383</v>
      </c>
      <c r="Q848" s="24">
        <f>IFERROR(_xlfn.NUMBERVALUE(VLOOKUP(E848,'[5]LOG Data SAP'!$D:$M,9,0)),
IF(D848=D847,Q847,""))</f>
        <v>6</v>
      </c>
      <c r="R848" s="24">
        <f>IFERROR(_xlfn.NUMBERVALUE(VLOOKUP(E848,'[5]LOG Data SAP'!$D:$M,10,0)),
IF(D848=D847,R847,""))</f>
        <v>48</v>
      </c>
      <c r="S848" s="24">
        <f t="shared" si="52"/>
        <v>8</v>
      </c>
      <c r="T848" s="25">
        <f>IFERROR(VLOOKUP($E848,'[5]LOG Data SAP'!$D:$V,17,0)/10,
IF(D848=D847,T847,""))</f>
        <v>6</v>
      </c>
      <c r="U848" s="25">
        <f>IFERROR(VLOOKUP($E848,'[5]LOG Data SAP'!$D:$V,18,0)/10,
IF(D848=D847,U847,""))</f>
        <v>3.2</v>
      </c>
      <c r="V848" s="25">
        <f>IFERROR(VLOOKUP($E848,'[5]LOG Data SAP'!$D:$V,19,0)/10,
IF(D848=D847,V847,""))</f>
        <v>13.5</v>
      </c>
      <c r="W848" s="25">
        <f>IFERROR(VLOOKUP($E848,'[5]LOG Data SAP'!$D:$AO,21,0)/10,
IF(D848=D847,W847,""))</f>
        <v>0</v>
      </c>
      <c r="X848" s="25">
        <f>IFERROR(VLOOKUP($E848,'[5]LOG Data SAP'!$D:$AO,22,0)/10,
IF(D848=D847,X847,""))</f>
        <v>0</v>
      </c>
      <c r="Y848" s="25">
        <f>IFERROR(VLOOKUP($E848,'[5]LOG Data SAP'!$D:$AO,23,0)/10,
IF(D848=D847,Y847,""))</f>
        <v>0</v>
      </c>
      <c r="Z848" s="25">
        <f>IFERROR(VLOOKUP($E848,'[5]LOG Data SAP'!$D:$AO,25,0)/10,
IF(D848=D847,Z847,""))</f>
        <v>33</v>
      </c>
      <c r="AA848" s="25">
        <f>IFERROR(VLOOKUP($E848,'[5]LOG Data SAP'!$D:$AO,26,0)/10,
IF(D848=D847,AA847,""))</f>
        <v>26</v>
      </c>
      <c r="AB848" s="25">
        <f>IFERROR(VLOOKUP($E848,'[5]LOG Data SAP'!$D:$AO,27,0)/10,
IF(D848=D847,AB847,""))</f>
        <v>14</v>
      </c>
      <c r="AC848" s="26">
        <f>IFERROR(VLOOKUP($E848,'[5]LOG Data SAP'!$D:$AO,29,0)/IF(VLOOKUP($E848,'[5]LOG Data SAP'!$D:$AO,30,0)="G",1000,1),
IF(D848=D847,AC847,""))</f>
        <v>8.9255000000000001E-2</v>
      </c>
      <c r="AD848" s="26">
        <f>IFERROR(VLOOKUP($E848,'[5]LOG Data SAP'!$D:$AO,31,0)/IF(VLOOKUP($E848,'[5]LOG Data SAP'!$D:$AO,32,0)="G",1000,1),
IF(D848=D847,AD847,""))</f>
        <v>0</v>
      </c>
      <c r="AE848" s="26">
        <f>IFERROR(VLOOKUP($E848,'[5]LOG Data SAP'!$D:$AO,33,0)/IF(VLOOKUP($E848,'[5]LOG Data SAP'!$D:$AO,34,0)="G",1000,1),
IF(D848=D847,AE847,""))</f>
        <v>4.5960000000000001</v>
      </c>
      <c r="AF848" s="27">
        <f t="shared" si="53"/>
        <v>259.20000000000005</v>
      </c>
      <c r="AG848" s="27" t="str">
        <f t="shared" si="54"/>
        <v/>
      </c>
      <c r="AH848" s="28">
        <f t="shared" si="55"/>
        <v>1.2012E-2</v>
      </c>
      <c r="AI848" s="18" t="str">
        <f>IFERROR(VLOOKUP(E848,'[5]LOG Data SAP'!$D:$E,2,0),IF(D848=D847,AI847,""))</f>
        <v>NBODY ESS INT_MSE_SRM 75ML</v>
      </c>
      <c r="AJ848" s="20" t="str">
        <f>IFERROR([5]SKU!VI850,IF(D848=D847,AJ847,""))</f>
        <v>83862</v>
      </c>
      <c r="AK848" s="18" t="str">
        <f>VLOOKUP(E848,[5]SKU!I:X,16,FALSE)</f>
        <v>3304.99.30</v>
      </c>
    </row>
    <row r="849" spans="1:37">
      <c r="A849" s="18" t="str">
        <f>[5]SKU!AC851</f>
        <v>Nivea</v>
      </c>
      <c r="B849" s="18" t="str">
        <f>[5]SKU!AE851</f>
        <v>Nivea Body</v>
      </c>
      <c r="C849" s="18" t="str">
        <f>[5]SKU!AJ851</f>
        <v>Body Essential</v>
      </c>
      <c r="D849" s="18" t="str">
        <f>[5]SKU!G851</f>
        <v>NBO Intensive Moisture Serum 70ml</v>
      </c>
      <c r="E849" s="19" t="str">
        <f>[5]SKU!I851</f>
        <v>83862-04800-90</v>
      </c>
      <c r="F849" s="19" t="str">
        <f>[5]SKU!J851</f>
        <v>83862-04800-92</v>
      </c>
      <c r="G849" s="18" t="str">
        <f>[5]SKU!K851</f>
        <v>NBO Intensive Serum 75ml (Flagship)</v>
      </c>
      <c r="H849" s="18" t="str">
        <f>IF([5]SKU!L851="R","Regular",
IF([5]SKU!L851="P","Promo",
IF([5]SKU!L851="S","Sample",
IF([5]SKU!L851="V","VAS",""))))</f>
        <v>Regular</v>
      </c>
      <c r="I849" s="18" t="str">
        <f>IF([5]SKU!QC851="A","Active",
IF([5]SKU!QC851="D","Discontinue",
IF([5]SKU!QC851="N","NPD","")))</f>
        <v>Discontinue</v>
      </c>
      <c r="J849" s="18" t="str">
        <f>VLOOKUP(IFERROR(VLOOKUP(E849,'[5]Material Status'!A:I,9,0),""),'[5]Material Status'!U:W,3,0)</f>
        <v>Inactive</v>
      </c>
      <c r="K849" s="20" t="str">
        <f>IFERROR(VLOOKUP(E849,'[5]LOG Data SAP'!$D:$AO,11,0),
IF(D849=D848,K848,""))</f>
        <v>8999777000387</v>
      </c>
      <c r="L849" s="20" t="str">
        <f>IFERROR(VLOOKUP(E849,'[5]LOG Data SAP'!$D:$AO,13,0),
IF(D849=D848,L848,""))</f>
        <v>8999777000417</v>
      </c>
      <c r="M849" s="20" t="str">
        <f>IFERROR(VLOOKUP(E849,'[5]LOG Data SAP'!$D:$AO,15,0),
IF(D849=D848,M848,""))</f>
        <v>8999777000431</v>
      </c>
      <c r="N849" s="21">
        <f>[5]SKU!VH851</f>
        <v>1095</v>
      </c>
      <c r="O849" s="22">
        <f>[5]SKU!VN851</f>
        <v>13000</v>
      </c>
      <c r="P849" s="23">
        <f>[5]SKU!VO851</f>
        <v>43100</v>
      </c>
      <c r="Q849" s="24">
        <f>IFERROR(_xlfn.NUMBERVALUE(VLOOKUP(E849,'[5]LOG Data SAP'!$D:$M,9,0)),
IF(D849=D848,Q848,""))</f>
        <v>6</v>
      </c>
      <c r="R849" s="24">
        <f>IFERROR(_xlfn.NUMBERVALUE(VLOOKUP(E849,'[5]LOG Data SAP'!$D:$M,10,0)),
IF(D849=D848,R848,""))</f>
        <v>48</v>
      </c>
      <c r="S849" s="24">
        <f t="shared" si="52"/>
        <v>8</v>
      </c>
      <c r="T849" s="25">
        <f>IFERROR(VLOOKUP($E849,'[5]LOG Data SAP'!$D:$V,17,0)/10,
IF(D849=D848,T848,""))</f>
        <v>6</v>
      </c>
      <c r="U849" s="25">
        <f>IFERROR(VLOOKUP($E849,'[5]LOG Data SAP'!$D:$V,18,0)/10,
IF(D849=D848,U848,""))</f>
        <v>3.2</v>
      </c>
      <c r="V849" s="25">
        <f>IFERROR(VLOOKUP($E849,'[5]LOG Data SAP'!$D:$V,19,0)/10,
IF(D849=D848,V848,""))</f>
        <v>13.5</v>
      </c>
      <c r="W849" s="25">
        <f>IFERROR(VLOOKUP($E849,'[5]LOG Data SAP'!$D:$AO,21,0)/10,
IF(D849=D848,W848,""))</f>
        <v>0</v>
      </c>
      <c r="X849" s="25">
        <f>IFERROR(VLOOKUP($E849,'[5]LOG Data SAP'!$D:$AO,22,0)/10,
IF(D849=D848,X848,""))</f>
        <v>0</v>
      </c>
      <c r="Y849" s="25">
        <f>IFERROR(VLOOKUP($E849,'[5]LOG Data SAP'!$D:$AO,23,0)/10,
IF(D849=D848,Y848,""))</f>
        <v>0</v>
      </c>
      <c r="Z849" s="25">
        <f>IFERROR(VLOOKUP($E849,'[5]LOG Data SAP'!$D:$AO,25,0)/10,
IF(D849=D848,Z848,""))</f>
        <v>33</v>
      </c>
      <c r="AA849" s="25">
        <f>IFERROR(VLOOKUP($E849,'[5]LOG Data SAP'!$D:$AO,26,0)/10,
IF(D849=D848,AA848,""))</f>
        <v>26</v>
      </c>
      <c r="AB849" s="25">
        <f>IFERROR(VLOOKUP($E849,'[5]LOG Data SAP'!$D:$AO,27,0)/10,
IF(D849=D848,AB848,""))</f>
        <v>14</v>
      </c>
      <c r="AC849" s="26">
        <f>IFERROR(VLOOKUP($E849,'[5]LOG Data SAP'!$D:$AO,29,0)/IF(VLOOKUP($E849,'[5]LOG Data SAP'!$D:$AO,30,0)="G",1000,1),
IF(D849=D848,AC848,""))</f>
        <v>8.9255000000000001E-2</v>
      </c>
      <c r="AD849" s="26">
        <f>IFERROR(VLOOKUP($E849,'[5]LOG Data SAP'!$D:$AO,31,0)/IF(VLOOKUP($E849,'[5]LOG Data SAP'!$D:$AO,32,0)="G",1000,1),
IF(D849=D848,AD848,""))</f>
        <v>0</v>
      </c>
      <c r="AE849" s="26">
        <f>IFERROR(VLOOKUP($E849,'[5]LOG Data SAP'!$D:$AO,33,0)/IF(VLOOKUP($E849,'[5]LOG Data SAP'!$D:$AO,34,0)="G",1000,1),
IF(D849=D848,AE848,""))</f>
        <v>4.5960000000000001</v>
      </c>
      <c r="AF849" s="27">
        <f t="shared" si="53"/>
        <v>259.20000000000005</v>
      </c>
      <c r="AG849" s="27" t="str">
        <f t="shared" si="54"/>
        <v/>
      </c>
      <c r="AH849" s="28">
        <f t="shared" si="55"/>
        <v>1.2012E-2</v>
      </c>
      <c r="AI849" s="18" t="str">
        <f>IFERROR(VLOOKUP(E849,'[5]LOG Data SAP'!$D:$E,2,0),IF(D849=D848,AI848,""))</f>
        <v>NBODY ESS INT_MSE_SRM 75ML</v>
      </c>
      <c r="AJ849" s="20" t="str">
        <f>IFERROR([5]SKU!VI851,IF(D849=D848,AJ848,""))</f>
        <v>83862</v>
      </c>
      <c r="AK849" s="18" t="str">
        <f>VLOOKUP(E849,[5]SKU!I:X,16,FALSE)</f>
        <v>3304.99.30</v>
      </c>
    </row>
    <row r="850" spans="1:37">
      <c r="A850" s="18" t="str">
        <f>[5]SKU!AC852</f>
        <v>Nivea</v>
      </c>
      <c r="B850" s="18" t="str">
        <f>[5]SKU!AE852</f>
        <v>Nivea Body</v>
      </c>
      <c r="C850" s="18" t="str">
        <f>[5]SKU!AJ852</f>
        <v>Body Essential</v>
      </c>
      <c r="D850" s="18" t="str">
        <f>[5]SKU!G852</f>
        <v>NBO Sensational White Lotion Radiant Rose 200ml</v>
      </c>
      <c r="E850" s="19" t="str">
        <f>[5]SKU!I852</f>
        <v>48332-89193-00</v>
      </c>
      <c r="F850" s="19" t="str">
        <f>[5]SKU!J852</f>
        <v>89193-04800-37</v>
      </c>
      <c r="G850" s="18" t="str">
        <f>[5]SKU!K852</f>
        <v>NIVEA Intensive Moisture Body Serum 180ml</v>
      </c>
      <c r="H850" s="18" t="str">
        <f>IF([5]SKU!L852="R","Regular",
IF([5]SKU!L852="P","Promo",
IF([5]SKU!L852="S","Sample",
IF([5]SKU!L852="V","VAS",""))))</f>
        <v>VAS</v>
      </c>
      <c r="I850" s="18" t="str">
        <f>IF([5]SKU!QC852="A","Active",
IF([5]SKU!QC852="D","Discontinue",
IF([5]SKU!QC852="N","NPD","")))</f>
        <v>Discontinue</v>
      </c>
      <c r="J850" s="18" t="str">
        <f>VLOOKUP(IFERROR(VLOOKUP(E850,'[5]Material Status'!A:I,9,0),""),'[5]Material Status'!U:W,3,0)</f>
        <v>Active</v>
      </c>
      <c r="K850" s="20" t="str">
        <f>IFERROR(VLOOKUP(E850,'[5]LOG Data SAP'!$D:$AO,11,0),
IF(D850=D849,K849,""))</f>
        <v>8999777000448</v>
      </c>
      <c r="L850" s="20" t="str">
        <f>IFERROR(VLOOKUP(E850,'[5]LOG Data SAP'!$D:$AO,13,0),
IF(D850=D849,L849,""))</f>
        <v>8999777000301</v>
      </c>
      <c r="M850" s="20" t="str">
        <f>IFERROR(VLOOKUP(E850,'[5]LOG Data SAP'!$D:$AO,15,0),
IF(D850=D849,M849,""))</f>
        <v>8999777000370</v>
      </c>
      <c r="N850" s="21">
        <f>[5]SKU!VH852</f>
        <v>900</v>
      </c>
      <c r="O850" s="22">
        <f>[5]SKU!VN852</f>
        <v>29200</v>
      </c>
      <c r="P850" s="23">
        <f>[5]SKU!VO852</f>
        <v>45413</v>
      </c>
      <c r="Q850" s="24">
        <f>IFERROR(_xlfn.NUMBERVALUE(VLOOKUP(E850,'[5]LOG Data SAP'!$D:$M,9,0)),
IF(D850=D849,Q849,""))</f>
        <v>24</v>
      </c>
      <c r="R850" s="24">
        <f>IFERROR(_xlfn.NUMBERVALUE(VLOOKUP(E850,'[5]LOG Data SAP'!$D:$M,10,0)),
IF(D850=D849,R849,""))</f>
        <v>24</v>
      </c>
      <c r="S850" s="24">
        <f t="shared" si="52"/>
        <v>1</v>
      </c>
      <c r="T850" s="25">
        <f>IFERROR(VLOOKUP($E850,'[5]LOG Data SAP'!$D:$V,17,0)/10,
IF(D850=D849,T849,""))</f>
        <v>7.5</v>
      </c>
      <c r="U850" s="25">
        <f>IFERROR(VLOOKUP($E850,'[5]LOG Data SAP'!$D:$V,18,0)/10,
IF(D850=D849,U849,""))</f>
        <v>5</v>
      </c>
      <c r="V850" s="25">
        <f>IFERROR(VLOOKUP($E850,'[5]LOG Data SAP'!$D:$V,19,0)/10,
IF(D850=D849,V849,""))</f>
        <v>18.100000000000001</v>
      </c>
      <c r="W850" s="25">
        <f>IFERROR(VLOOKUP($E850,'[5]LOG Data SAP'!$D:$AO,21,0)/10,
IF(D850=D849,W849,""))</f>
        <v>0</v>
      </c>
      <c r="X850" s="25">
        <f>IFERROR(VLOOKUP($E850,'[5]LOG Data SAP'!$D:$AO,22,0)/10,
IF(D850=D849,X849,""))</f>
        <v>0</v>
      </c>
      <c r="Y850" s="25">
        <f>IFERROR(VLOOKUP($E850,'[5]LOG Data SAP'!$D:$AO,23,0)/10,
IF(D850=D849,Y849,""))</f>
        <v>0</v>
      </c>
      <c r="Z850" s="25">
        <f>IFERROR(VLOOKUP($E850,'[5]LOG Data SAP'!$D:$AO,25,0)/10,
IF(D850=D849,Z849,""))</f>
        <v>31.2</v>
      </c>
      <c r="AA850" s="25">
        <f>IFERROR(VLOOKUP($E850,'[5]LOG Data SAP'!$D:$AO,26,0)/10,
IF(D850=D849,AA849,""))</f>
        <v>21</v>
      </c>
      <c r="AB850" s="25">
        <f>IFERROR(VLOOKUP($E850,'[5]LOG Data SAP'!$D:$AO,27,0)/10,
IF(D850=D849,AB849,""))</f>
        <v>22</v>
      </c>
      <c r="AC850" s="26">
        <f>IFERROR(VLOOKUP($E850,'[5]LOG Data SAP'!$D:$AO,29,0)/IF(VLOOKUP($E850,'[5]LOG Data SAP'!$D:$AO,30,0)="G",1000,1),
IF(D850=D849,AC849,""))</f>
        <v>0.20283000000000001</v>
      </c>
      <c r="AD850" s="26">
        <f>IFERROR(VLOOKUP($E850,'[5]LOG Data SAP'!$D:$AO,31,0)/IF(VLOOKUP($E850,'[5]LOG Data SAP'!$D:$AO,32,0)="G",1000,1),
IF(D850=D849,AD849,""))</f>
        <v>0</v>
      </c>
      <c r="AE850" s="26">
        <f>IFERROR(VLOOKUP($E850,'[5]LOG Data SAP'!$D:$AO,33,0)/IF(VLOOKUP($E850,'[5]LOG Data SAP'!$D:$AO,34,0)="G",1000,1),
IF(D850=D849,AE849,""))</f>
        <v>5.1920000000000002</v>
      </c>
      <c r="AF850" s="27">
        <f t="shared" si="53"/>
        <v>678.75</v>
      </c>
      <c r="AG850" s="27" t="str">
        <f t="shared" si="54"/>
        <v/>
      </c>
      <c r="AH850" s="28">
        <f t="shared" si="55"/>
        <v>1.4414399999999997E-2</v>
      </c>
      <c r="AI850" s="18" t="str">
        <f>IFERROR(VLOOKUP(E850,'[5]LOG Data SAP'!$D:$E,2,0),IF(D850=D849,AI849,""))</f>
        <v>NIVEA_INTENSIVE_MOISTURE</v>
      </c>
      <c r="AJ850" s="20" t="str">
        <f>IFERROR([5]SKU!VI852,IF(D850=D849,AJ849,""))</f>
        <v>85706</v>
      </c>
      <c r="AK850" s="18" t="str">
        <f>VLOOKUP(E850,[5]SKU!I:X,16,FALSE)</f>
        <v>3304.99.30</v>
      </c>
    </row>
    <row r="851" spans="1:37">
      <c r="A851" s="18" t="str">
        <f>[5]SKU!AC853</f>
        <v>Nivea</v>
      </c>
      <c r="B851" s="18" t="str">
        <f>[5]SKU!AE853</f>
        <v>Nivea Body</v>
      </c>
      <c r="C851" s="18" t="str">
        <f>[5]SKU!AJ853</f>
        <v>Body Essential</v>
      </c>
      <c r="D851" s="18" t="str">
        <f>[5]SKU!G853</f>
        <v>NBO Intensive Moisture Serum 180ml</v>
      </c>
      <c r="E851" s="19" t="str">
        <f>[5]SKU!I853</f>
        <v>89193-04800-37</v>
      </c>
      <c r="F851" s="19" t="str">
        <f>[5]SKU!J853</f>
        <v>89193-04800-37</v>
      </c>
      <c r="G851" s="18" t="str">
        <f>[5]SKU!K853</f>
        <v>NIVEA Intensive Moisture Body Serum 180ml</v>
      </c>
      <c r="H851" s="18" t="str">
        <f>IF([5]SKU!L853="R","Regular",
IF([5]SKU!L853="P","Promo",
IF([5]SKU!L853="S","Sample",
IF([5]SKU!L853="V","VAS",""))))</f>
        <v>Regular</v>
      </c>
      <c r="I851" s="18" t="str">
        <f>IF([5]SKU!QC853="A","Active",
IF([5]SKU!QC853="D","Discontinue",
IF([5]SKU!QC853="N","NPD","")))</f>
        <v>Active</v>
      </c>
      <c r="J851" s="18" t="str">
        <f>VLOOKUP(IFERROR(VLOOKUP(E851,'[5]Material Status'!A:I,9,0),""),'[5]Material Status'!U:W,3,0)</f>
        <v>Active</v>
      </c>
      <c r="K851" s="20" t="str">
        <f>IFERROR(VLOOKUP(E851,'[5]LOG Data SAP'!$D:$AO,11,0),
IF(D851=D850,K850,""))</f>
        <v>8999777000448</v>
      </c>
      <c r="L851" s="20" t="str">
        <f>IFERROR(VLOOKUP(E851,'[5]LOG Data SAP'!$D:$AO,13,0),
IF(D851=D850,L850,""))</f>
        <v/>
      </c>
      <c r="M851" s="20" t="str">
        <f>IFERROR(VLOOKUP(E851,'[5]LOG Data SAP'!$D:$AO,15,0),
IF(D851=D850,M850,""))</f>
        <v>8999777011185</v>
      </c>
      <c r="N851" s="21">
        <f>[5]SKU!VH853</f>
        <v>1095</v>
      </c>
      <c r="O851" s="22">
        <f>[5]SKU!VN853</f>
        <v>36070</v>
      </c>
      <c r="P851" s="23">
        <f>[5]SKU!VO853</f>
        <v>45383</v>
      </c>
      <c r="Q851" s="24">
        <f>IFERROR(_xlfn.NUMBERVALUE(VLOOKUP(E851,'[5]LOG Data SAP'!$D:$M,9,0)),
IF(D851=D850,Q850,""))</f>
        <v>0</v>
      </c>
      <c r="R851" s="24">
        <f>IFERROR(_xlfn.NUMBERVALUE(VLOOKUP(E851,'[5]LOG Data SAP'!$D:$M,10,0)),
IF(D851=D850,R850,""))</f>
        <v>24</v>
      </c>
      <c r="S851" s="24">
        <f t="shared" si="52"/>
        <v>0</v>
      </c>
      <c r="T851" s="25">
        <f>IFERROR(VLOOKUP($E851,'[5]LOG Data SAP'!$D:$V,17,0)/10,
IF(D851=D850,T850,""))</f>
        <v>7.5</v>
      </c>
      <c r="U851" s="25">
        <f>IFERROR(VLOOKUP($E851,'[5]LOG Data SAP'!$D:$V,18,0)/10,
IF(D851=D850,U850,""))</f>
        <v>5</v>
      </c>
      <c r="V851" s="25">
        <f>IFERROR(VLOOKUP($E851,'[5]LOG Data SAP'!$D:$V,19,0)/10,
IF(D851=D850,V850,""))</f>
        <v>18.100000000000001</v>
      </c>
      <c r="W851" s="25">
        <f>IFERROR(VLOOKUP($E851,'[5]LOG Data SAP'!$D:$AO,21,0)/10,
IF(D851=D850,W850,""))</f>
        <v>0</v>
      </c>
      <c r="X851" s="25">
        <f>IFERROR(VLOOKUP($E851,'[5]LOG Data SAP'!$D:$AO,22,0)/10,
IF(D851=D850,X850,""))</f>
        <v>0</v>
      </c>
      <c r="Y851" s="25">
        <f>IFERROR(VLOOKUP($E851,'[5]LOG Data SAP'!$D:$AO,23,0)/10,
IF(D851=D850,Y850,""))</f>
        <v>0</v>
      </c>
      <c r="Z851" s="25">
        <f>IFERROR(VLOOKUP($E851,'[5]LOG Data SAP'!$D:$AO,25,0)/10,
IF(D851=D850,Z850,""))</f>
        <v>31.2</v>
      </c>
      <c r="AA851" s="25">
        <f>IFERROR(VLOOKUP($E851,'[5]LOG Data SAP'!$D:$AO,26,0)/10,
IF(D851=D850,AA850,""))</f>
        <v>21</v>
      </c>
      <c r="AB851" s="25">
        <f>IFERROR(VLOOKUP($E851,'[5]LOG Data SAP'!$D:$AO,27,0)/10,
IF(D851=D850,AB850,""))</f>
        <v>22</v>
      </c>
      <c r="AC851" s="26">
        <f>IFERROR(VLOOKUP($E851,'[5]LOG Data SAP'!$D:$AO,29,0)/IF(VLOOKUP($E851,'[5]LOG Data SAP'!$D:$AO,30,0)="G",1000,1),
IF(D851=D850,AC850,""))</f>
        <v>0.20283000000000001</v>
      </c>
      <c r="AD851" s="26">
        <f>IFERROR(VLOOKUP($E851,'[5]LOG Data SAP'!$D:$AO,31,0)/IF(VLOOKUP($E851,'[5]LOG Data SAP'!$D:$AO,32,0)="G",1000,1),
IF(D851=D850,AD850,""))</f>
        <v>0</v>
      </c>
      <c r="AE851" s="26">
        <f>IFERROR(VLOOKUP($E851,'[5]LOG Data SAP'!$D:$AO,33,0)/IF(VLOOKUP($E851,'[5]LOG Data SAP'!$D:$AO,34,0)="G",1000,1),
IF(D851=D850,AE850,""))</f>
        <v>5.1920000000000002</v>
      </c>
      <c r="AF851" s="27">
        <f t="shared" si="53"/>
        <v>678.75</v>
      </c>
      <c r="AG851" s="27" t="str">
        <f t="shared" si="54"/>
        <v/>
      </c>
      <c r="AH851" s="28">
        <f t="shared" si="55"/>
        <v>1.4414399999999997E-2</v>
      </c>
      <c r="AI851" s="18" t="str">
        <f>IFERROR(VLOOKUP(E851,'[5]LOG Data SAP'!$D:$E,2,0),IF(D851=D850,AI850,""))</f>
        <v>NBODY ESS INT_MSE_SRM 180ML</v>
      </c>
      <c r="AJ851" s="20" t="str">
        <f>IFERROR([5]SKU!VI853,IF(D851=D850,AJ850,""))</f>
        <v>89193</v>
      </c>
      <c r="AK851" s="18" t="str">
        <f>VLOOKUP(E851,[5]SKU!I:X,16,FALSE)</f>
        <v>3304.99.30</v>
      </c>
    </row>
    <row r="852" spans="1:37">
      <c r="A852" s="18" t="str">
        <f>[5]SKU!AC854</f>
        <v>Nivea</v>
      </c>
      <c r="B852" s="18" t="str">
        <f>[5]SKU!AE854</f>
        <v>Nivea Body</v>
      </c>
      <c r="C852" s="18" t="str">
        <f>[5]SKU!AJ854</f>
        <v>Body Essential</v>
      </c>
      <c r="D852" s="18" t="str">
        <f>[5]SKU!G854</f>
        <v>NBO Intensive Moisture Serum 180ml</v>
      </c>
      <c r="E852" s="19" t="str">
        <f>[5]SKU!I854</f>
        <v>83863-04800-92</v>
      </c>
      <c r="F852" s="19" t="str">
        <f>[5]SKU!J854</f>
        <v>89193-04800-37</v>
      </c>
      <c r="G852" s="18" t="str">
        <f>[5]SKU!K854</f>
        <v>NBO Intensive Serum 200ml (MIT)</v>
      </c>
      <c r="H852" s="18" t="str">
        <f>IF([5]SKU!L854="R","Regular",
IF([5]SKU!L854="P","Promo",
IF([5]SKU!L854="S","Sample",
IF([5]SKU!L854="V","VAS",""))))</f>
        <v>Regular</v>
      </c>
      <c r="I852" s="18" t="str">
        <f>IF([5]SKU!QC854="A","Active",
IF([5]SKU!QC854="D","Discontinue",
IF([5]SKU!QC854="N","NPD","")))</f>
        <v>Active</v>
      </c>
      <c r="J852" s="18" t="str">
        <f>VLOOKUP(IFERROR(VLOOKUP(E852,'[5]Material Status'!A:I,9,0),""),'[5]Material Status'!U:W,3,0)</f>
        <v>Inactive</v>
      </c>
      <c r="K852" s="20" t="str">
        <f>IFERROR(VLOOKUP(E852,'[5]LOG Data SAP'!$D:$AO,11,0),
IF(D852=D851,K851,""))</f>
        <v>8999777000448</v>
      </c>
      <c r="L852" s="20" t="str">
        <f>IFERROR(VLOOKUP(E852,'[5]LOG Data SAP'!$D:$AO,13,0),
IF(D852=D851,L851,""))</f>
        <v>8999777000479</v>
      </c>
      <c r="M852" s="20" t="str">
        <f>IFERROR(VLOOKUP(E852,'[5]LOG Data SAP'!$D:$AO,15,0),
IF(D852=D851,M851,""))</f>
        <v>8999777000509</v>
      </c>
      <c r="N852" s="21">
        <f>[5]SKU!VH854</f>
        <v>1095</v>
      </c>
      <c r="O852" s="22">
        <f>[5]SKU!VN854</f>
        <v>36070</v>
      </c>
      <c r="P852" s="23">
        <f>[5]SKU!VO854</f>
        <v>45383</v>
      </c>
      <c r="Q852" s="24">
        <f>IFERROR(_xlfn.NUMBERVALUE(VLOOKUP(E852,'[5]LOG Data SAP'!$D:$M,9,0)),
IF(D852=D851,Q851,""))</f>
        <v>6</v>
      </c>
      <c r="R852" s="24">
        <f>IFERROR(_xlfn.NUMBERVALUE(VLOOKUP(E852,'[5]LOG Data SAP'!$D:$M,10,0)),
IF(D852=D851,R851,""))</f>
        <v>24</v>
      </c>
      <c r="S852" s="24">
        <f t="shared" si="52"/>
        <v>4</v>
      </c>
      <c r="T852" s="25">
        <f>IFERROR(VLOOKUP($E852,'[5]LOG Data SAP'!$D:$V,17,0)/10,
IF(D852=D851,T851,""))</f>
        <v>8</v>
      </c>
      <c r="U852" s="25">
        <f>IFERROR(VLOOKUP($E852,'[5]LOG Data SAP'!$D:$V,18,0)/10,
IF(D852=D851,U851,""))</f>
        <v>5</v>
      </c>
      <c r="V852" s="25">
        <f>IFERROR(VLOOKUP($E852,'[5]LOG Data SAP'!$D:$V,19,0)/10,
IF(D852=D851,V851,""))</f>
        <v>20</v>
      </c>
      <c r="W852" s="25">
        <f>IFERROR(VLOOKUP($E852,'[5]LOG Data SAP'!$D:$AO,21,0)/10,
IF(D852=D851,W851,""))</f>
        <v>0</v>
      </c>
      <c r="X852" s="25">
        <f>IFERROR(VLOOKUP($E852,'[5]LOG Data SAP'!$D:$AO,22,0)/10,
IF(D852=D851,X851,""))</f>
        <v>0</v>
      </c>
      <c r="Y852" s="25">
        <f>IFERROR(VLOOKUP($E852,'[5]LOG Data SAP'!$D:$AO,23,0)/10,
IF(D852=D851,Y851,""))</f>
        <v>0</v>
      </c>
      <c r="Z852" s="25">
        <f>IFERROR(VLOOKUP($E852,'[5]LOG Data SAP'!$D:$AO,25,0)/10,
IF(D852=D851,Z851,""))</f>
        <v>30.8</v>
      </c>
      <c r="AA852" s="25">
        <f>IFERROR(VLOOKUP($E852,'[5]LOG Data SAP'!$D:$AO,26,0)/10,
IF(D852=D851,AA851,""))</f>
        <v>21</v>
      </c>
      <c r="AB852" s="25">
        <f>IFERROR(VLOOKUP($E852,'[5]LOG Data SAP'!$D:$AO,27,0)/10,
IF(D852=D851,AB851,""))</f>
        <v>20.399999999999999</v>
      </c>
      <c r="AC852" s="26">
        <f>IFERROR(VLOOKUP($E852,'[5]LOG Data SAP'!$D:$AO,29,0)/IF(VLOOKUP($E852,'[5]LOG Data SAP'!$D:$AO,30,0)="G",1000,1),
IF(D852=D851,AC851,""))</f>
        <v>0.22336</v>
      </c>
      <c r="AD852" s="26">
        <f>IFERROR(VLOOKUP($E852,'[5]LOG Data SAP'!$D:$AO,31,0)/IF(VLOOKUP($E852,'[5]LOG Data SAP'!$D:$AO,32,0)="G",1000,1),
IF(D852=D851,AD851,""))</f>
        <v>0</v>
      </c>
      <c r="AE852" s="26">
        <f>IFERROR(VLOOKUP($E852,'[5]LOG Data SAP'!$D:$AO,33,0)/IF(VLOOKUP($E852,'[5]LOG Data SAP'!$D:$AO,34,0)="G",1000,1),
IF(D852=D851,AE851,""))</f>
        <v>5.6849999999999996</v>
      </c>
      <c r="AF852" s="27">
        <f t="shared" si="53"/>
        <v>800</v>
      </c>
      <c r="AG852" s="27" t="str">
        <f t="shared" si="54"/>
        <v/>
      </c>
      <c r="AH852" s="28">
        <f t="shared" si="55"/>
        <v>1.3194720000000002E-2</v>
      </c>
      <c r="AI852" s="18" t="str">
        <f>IFERROR(VLOOKUP(E852,'[5]LOG Data SAP'!$D:$E,2,0),IF(D852=D851,AI851,""))</f>
        <v>NBODY ESS INT_MSE_SRM 200ML</v>
      </c>
      <c r="AJ852" s="20" t="str">
        <f>IFERROR([5]SKU!VI854,IF(D852=D851,AJ851,""))</f>
        <v>83863</v>
      </c>
      <c r="AK852" s="18" t="str">
        <f>VLOOKUP(E852,[5]SKU!I:X,16,FALSE)</f>
        <v>3304.99.30</v>
      </c>
    </row>
    <row r="853" spans="1:37">
      <c r="A853" s="18" t="str">
        <f>[5]SKU!AC855</f>
        <v>Nivea</v>
      </c>
      <c r="B853" s="18" t="str">
        <f>[5]SKU!AE855</f>
        <v>Nivea Body</v>
      </c>
      <c r="C853" s="18" t="str">
        <f>[5]SKU!AJ855</f>
        <v>Body Essential</v>
      </c>
      <c r="D853" s="18" t="str">
        <f>[5]SKU!G855</f>
        <v>NBO Intensive Moisture Serum 180ml</v>
      </c>
      <c r="E853" s="19" t="str">
        <f>[5]SKU!I855</f>
        <v>83863-04800-90</v>
      </c>
      <c r="F853" s="19" t="str">
        <f>[5]SKU!J855</f>
        <v>89193-04800-37</v>
      </c>
      <c r="G853" s="18" t="str">
        <f>[5]SKU!K855</f>
        <v>NBO Intensive Serum 200ml (Flagship)</v>
      </c>
      <c r="H853" s="18" t="str">
        <f>IF([5]SKU!L855="R","Regular",
IF([5]SKU!L855="P","Promo",
IF([5]SKU!L855="S","Sample",
IF([5]SKU!L855="V","VAS",""))))</f>
        <v>Regular</v>
      </c>
      <c r="I853" s="18" t="str">
        <f>IF([5]SKU!QC855="A","Active",
IF([5]SKU!QC855="D","Discontinue",
IF([5]SKU!QC855="N","NPD","")))</f>
        <v>Active</v>
      </c>
      <c r="J853" s="18" t="str">
        <f>VLOOKUP(IFERROR(VLOOKUP(E853,'[5]Material Status'!A:I,9,0),""),'[5]Material Status'!U:W,3,0)</f>
        <v>Inactive</v>
      </c>
      <c r="K853" s="20" t="str">
        <f>IFERROR(VLOOKUP(E853,'[5]LOG Data SAP'!$D:$AO,11,0),
IF(D853=D852,K852,""))</f>
        <v>8999777000448</v>
      </c>
      <c r="L853" s="20" t="str">
        <f>IFERROR(VLOOKUP(E853,'[5]LOG Data SAP'!$D:$AO,13,0),
IF(D853=D852,L852,""))</f>
        <v>8999777000479</v>
      </c>
      <c r="M853" s="20" t="str">
        <f>IFERROR(VLOOKUP(E853,'[5]LOG Data SAP'!$D:$AO,15,0),
IF(D853=D852,M852,""))</f>
        <v>8999777000509</v>
      </c>
      <c r="N853" s="21">
        <f>[5]SKU!VH855</f>
        <v>1095</v>
      </c>
      <c r="O853" s="22">
        <f>[5]SKU!VN855</f>
        <v>26000</v>
      </c>
      <c r="P853" s="23">
        <f>[5]SKU!VO855</f>
        <v>43100</v>
      </c>
      <c r="Q853" s="24">
        <f>IFERROR(_xlfn.NUMBERVALUE(VLOOKUP(E853,'[5]LOG Data SAP'!$D:$M,9,0)),
IF(D853=D852,Q852,""))</f>
        <v>6</v>
      </c>
      <c r="R853" s="24">
        <f>IFERROR(_xlfn.NUMBERVALUE(VLOOKUP(E853,'[5]LOG Data SAP'!$D:$M,10,0)),
IF(D853=D852,R852,""))</f>
        <v>24</v>
      </c>
      <c r="S853" s="24">
        <f t="shared" si="52"/>
        <v>4</v>
      </c>
      <c r="T853" s="25">
        <f>IFERROR(VLOOKUP($E853,'[5]LOG Data SAP'!$D:$V,17,0)/10,
IF(D853=D852,T852,""))</f>
        <v>8</v>
      </c>
      <c r="U853" s="25">
        <f>IFERROR(VLOOKUP($E853,'[5]LOG Data SAP'!$D:$V,18,0)/10,
IF(D853=D852,U852,""))</f>
        <v>5</v>
      </c>
      <c r="V853" s="25">
        <f>IFERROR(VLOOKUP($E853,'[5]LOG Data SAP'!$D:$V,19,0)/10,
IF(D853=D852,V852,""))</f>
        <v>20</v>
      </c>
      <c r="W853" s="25">
        <f>IFERROR(VLOOKUP($E853,'[5]LOG Data SAP'!$D:$AO,21,0)/10,
IF(D853=D852,W852,""))</f>
        <v>0</v>
      </c>
      <c r="X853" s="25">
        <f>IFERROR(VLOOKUP($E853,'[5]LOG Data SAP'!$D:$AO,22,0)/10,
IF(D853=D852,X852,""))</f>
        <v>0</v>
      </c>
      <c r="Y853" s="25">
        <f>IFERROR(VLOOKUP($E853,'[5]LOG Data SAP'!$D:$AO,23,0)/10,
IF(D853=D852,Y852,""))</f>
        <v>0</v>
      </c>
      <c r="Z853" s="25">
        <f>IFERROR(VLOOKUP($E853,'[5]LOG Data SAP'!$D:$AO,25,0)/10,
IF(D853=D852,Z852,""))</f>
        <v>30.8</v>
      </c>
      <c r="AA853" s="25">
        <f>IFERROR(VLOOKUP($E853,'[5]LOG Data SAP'!$D:$AO,26,0)/10,
IF(D853=D852,AA852,""))</f>
        <v>21</v>
      </c>
      <c r="AB853" s="25">
        <f>IFERROR(VLOOKUP($E853,'[5]LOG Data SAP'!$D:$AO,27,0)/10,
IF(D853=D852,AB852,""))</f>
        <v>20.399999999999999</v>
      </c>
      <c r="AC853" s="26">
        <f>IFERROR(VLOOKUP($E853,'[5]LOG Data SAP'!$D:$AO,29,0)/IF(VLOOKUP($E853,'[5]LOG Data SAP'!$D:$AO,30,0)="G",1000,1),
IF(D853=D852,AC852,""))</f>
        <v>0.22336</v>
      </c>
      <c r="AD853" s="26">
        <f>IFERROR(VLOOKUP($E853,'[5]LOG Data SAP'!$D:$AO,31,0)/IF(VLOOKUP($E853,'[5]LOG Data SAP'!$D:$AO,32,0)="G",1000,1),
IF(D853=D852,AD852,""))</f>
        <v>0</v>
      </c>
      <c r="AE853" s="26">
        <f>IFERROR(VLOOKUP($E853,'[5]LOG Data SAP'!$D:$AO,33,0)/IF(VLOOKUP($E853,'[5]LOG Data SAP'!$D:$AO,34,0)="G",1000,1),
IF(D853=D852,AE852,""))</f>
        <v>5.6849999999999996</v>
      </c>
      <c r="AF853" s="27">
        <f t="shared" si="53"/>
        <v>800</v>
      </c>
      <c r="AG853" s="27" t="str">
        <f t="shared" si="54"/>
        <v/>
      </c>
      <c r="AH853" s="28">
        <f t="shared" si="55"/>
        <v>1.3194720000000002E-2</v>
      </c>
      <c r="AI853" s="18" t="str">
        <f>IFERROR(VLOOKUP(E853,'[5]LOG Data SAP'!$D:$E,2,0),IF(D853=D852,AI852,""))</f>
        <v>NBODY ESS INT_MSE_SRM 200ML</v>
      </c>
      <c r="AJ853" s="20" t="str">
        <f>IFERROR([5]SKU!VI855,IF(D853=D852,AJ852,""))</f>
        <v>83863</v>
      </c>
      <c r="AK853" s="18" t="str">
        <f>VLOOKUP(E853,[5]SKU!I:X,16,FALSE)</f>
        <v>3304.99.30</v>
      </c>
    </row>
    <row r="854" spans="1:37">
      <c r="A854" s="18" t="str">
        <f>[5]SKU!AC856</f>
        <v>Nivea</v>
      </c>
      <c r="B854" s="18" t="str">
        <f>[5]SKU!AE856</f>
        <v>Nivea Body</v>
      </c>
      <c r="C854" s="18" t="str">
        <f>[5]SKU!AJ856</f>
        <v>Body Essential</v>
      </c>
      <c r="D854" s="18" t="str">
        <f>[5]SKU!G856</f>
        <v>NBO Intensive Moisture Serum 180ml</v>
      </c>
      <c r="E854" s="19" t="str">
        <f>[5]SKU!I856</f>
        <v>48330-00061-00</v>
      </c>
      <c r="F854" s="19" t="str">
        <f>[5]SKU!J856</f>
        <v>89193-04800-37</v>
      </c>
      <c r="G854" s="18" t="str">
        <f>[5]SKU!K856</f>
        <v xml:space="preserve">NBO Intensive Serum 200ml  + Bar Soap Dry </v>
      </c>
      <c r="H854" s="18" t="str">
        <f>IF([5]SKU!L856="R","Regular",
IF([5]SKU!L856="P","Promo",
IF([5]SKU!L856="S","Sample",
IF([5]SKU!L856="V","VAS",""))))</f>
        <v>VAS</v>
      </c>
      <c r="I854" s="18" t="str">
        <f>IF([5]SKU!QC856="A","Active",
IF([5]SKU!QC856="D","Discontinue",
IF([5]SKU!QC856="N","NPD","")))</f>
        <v>Active</v>
      </c>
      <c r="J854" s="18" t="str">
        <f>VLOOKUP(IFERROR(VLOOKUP(E854,'[5]Material Status'!A:I,9,0),""),'[5]Material Status'!U:W,3,0)</f>
        <v>Inactive</v>
      </c>
      <c r="K854" s="20" t="str">
        <f>IFERROR(VLOOKUP(E854,'[5]LOG Data SAP'!$D:$AO,11,0),
IF(D854=D853,K853,""))</f>
        <v>8999777000448</v>
      </c>
      <c r="L854" s="20" t="str">
        <f>IFERROR(VLOOKUP(E854,'[5]LOG Data SAP'!$D:$AO,13,0),
IF(D854=D853,L853,""))</f>
        <v>8999777000479</v>
      </c>
      <c r="M854" s="20" t="str">
        <f>IFERROR(VLOOKUP(E854,'[5]LOG Data SAP'!$D:$AO,15,0),
IF(D854=D853,M853,""))</f>
        <v>8999777000509</v>
      </c>
      <c r="N854" s="21">
        <f>[5]SKU!VH856</f>
        <v>1095</v>
      </c>
      <c r="O854" s="22">
        <f>[5]SKU!VN856</f>
        <v>23700</v>
      </c>
      <c r="P854" s="23">
        <f>[5]SKU!VO856</f>
        <v>43100</v>
      </c>
      <c r="Q854" s="24">
        <f>IFERROR(_xlfn.NUMBERVALUE(VLOOKUP(E854,'[5]LOG Data SAP'!$D:$M,9,0)),
IF(D854=D853,Q853,""))</f>
        <v>6</v>
      </c>
      <c r="R854" s="24">
        <f>IFERROR(_xlfn.NUMBERVALUE(VLOOKUP(E854,'[5]LOG Data SAP'!$D:$M,10,0)),
IF(D854=D853,R853,""))</f>
        <v>24</v>
      </c>
      <c r="S854" s="24">
        <f t="shared" si="52"/>
        <v>4</v>
      </c>
      <c r="T854" s="25">
        <f>IFERROR(VLOOKUP($E854,'[5]LOG Data SAP'!$D:$V,17,0)/10,
IF(D854=D853,T853,""))</f>
        <v>8</v>
      </c>
      <c r="U854" s="25">
        <f>IFERROR(VLOOKUP($E854,'[5]LOG Data SAP'!$D:$V,18,0)/10,
IF(D854=D853,U853,""))</f>
        <v>5</v>
      </c>
      <c r="V854" s="25">
        <f>IFERROR(VLOOKUP($E854,'[5]LOG Data SAP'!$D:$V,19,0)/10,
IF(D854=D853,V853,""))</f>
        <v>20</v>
      </c>
      <c r="W854" s="25">
        <f>IFERROR(VLOOKUP($E854,'[5]LOG Data SAP'!$D:$AO,21,0)/10,
IF(D854=D853,W853,""))</f>
        <v>0</v>
      </c>
      <c r="X854" s="25">
        <f>IFERROR(VLOOKUP($E854,'[5]LOG Data SAP'!$D:$AO,22,0)/10,
IF(D854=D853,X853,""))</f>
        <v>0</v>
      </c>
      <c r="Y854" s="25">
        <f>IFERROR(VLOOKUP($E854,'[5]LOG Data SAP'!$D:$AO,23,0)/10,
IF(D854=D853,Y853,""))</f>
        <v>0</v>
      </c>
      <c r="Z854" s="25">
        <f>IFERROR(VLOOKUP($E854,'[5]LOG Data SAP'!$D:$AO,25,0)/10,
IF(D854=D853,Z853,""))</f>
        <v>30.8</v>
      </c>
      <c r="AA854" s="25">
        <f>IFERROR(VLOOKUP($E854,'[5]LOG Data SAP'!$D:$AO,26,0)/10,
IF(D854=D853,AA853,""))</f>
        <v>21</v>
      </c>
      <c r="AB854" s="25">
        <f>IFERROR(VLOOKUP($E854,'[5]LOG Data SAP'!$D:$AO,27,0)/10,
IF(D854=D853,AB853,""))</f>
        <v>20.399999999999999</v>
      </c>
      <c r="AC854" s="26">
        <f>IFERROR(VLOOKUP($E854,'[5]LOG Data SAP'!$D:$AO,29,0)/IF(VLOOKUP($E854,'[5]LOG Data SAP'!$D:$AO,30,0)="G",1000,1),
IF(D854=D853,AC853,""))</f>
        <v>0.22336</v>
      </c>
      <c r="AD854" s="26">
        <f>IFERROR(VLOOKUP($E854,'[5]LOG Data SAP'!$D:$AO,31,0)/IF(VLOOKUP($E854,'[5]LOG Data SAP'!$D:$AO,32,0)="G",1000,1),
IF(D854=D853,AD853,""))</f>
        <v>0</v>
      </c>
      <c r="AE854" s="26">
        <f>IFERROR(VLOOKUP($E854,'[5]LOG Data SAP'!$D:$AO,33,0)/IF(VLOOKUP($E854,'[5]LOG Data SAP'!$D:$AO,34,0)="G",1000,1),
IF(D854=D853,AE853,""))</f>
        <v>5.6849999999999996</v>
      </c>
      <c r="AF854" s="27">
        <f t="shared" si="53"/>
        <v>800</v>
      </c>
      <c r="AG854" s="27" t="str">
        <f t="shared" si="54"/>
        <v/>
      </c>
      <c r="AH854" s="28">
        <f t="shared" si="55"/>
        <v>1.3194720000000002E-2</v>
      </c>
      <c r="AI854" s="18" t="str">
        <f>IFERROR(VLOOKUP(E854,'[5]LOG Data SAP'!$D:$E,2,0),IF(D854=D853,AI853,""))</f>
        <v>NBODY ESS INT_MSE_SRM 200ML</v>
      </c>
      <c r="AJ854" s="20" t="str">
        <f>IFERROR([5]SKU!VI856,IF(D854=D853,AJ853,""))</f>
        <v>83863</v>
      </c>
      <c r="AK854" s="18" t="str">
        <f>VLOOKUP(E854,[5]SKU!I:X,16,FALSE)</f>
        <v>3304.99.30</v>
      </c>
    </row>
    <row r="855" spans="1:37">
      <c r="A855" s="18" t="str">
        <f>[5]SKU!AC857</f>
        <v>NIvea</v>
      </c>
      <c r="B855" s="18" t="str">
        <f>[5]SKU!AE857</f>
        <v>Nivea Body</v>
      </c>
      <c r="C855" s="18" t="str">
        <f>[5]SKU!AJ857</f>
        <v>Body Beauty</v>
      </c>
      <c r="D855" s="18" t="str">
        <f>[5]SKU!G857</f>
        <v>NBO Care &amp; Protect Serum 70ml</v>
      </c>
      <c r="E855" s="19" t="str">
        <f>[5]SKU!I857</f>
        <v>80243-04800-42</v>
      </c>
      <c r="F855" s="19" t="str">
        <f>[5]SKU!J857</f>
        <v>80243-04800-39</v>
      </c>
      <c r="G855" s="18" t="str">
        <f>[5]SKU!K857</f>
        <v>NIVEA Extra Bright Care &amp; Protect Body Serum 70ml</v>
      </c>
      <c r="H855" s="18" t="str">
        <f>IF([5]SKU!L857="R","Regular",
IF([5]SKU!L857="P","Promo",
IF([5]SKU!L857="S","Sample",
IF([5]SKU!L857="V","VAS",""))))</f>
        <v>Regular</v>
      </c>
      <c r="I855" s="18" t="str">
        <f>IF([5]SKU!QC857="A","Active",
IF([5]SKU!QC857="D","Discontinue",
IF([5]SKU!QC857="N","NPD","")))</f>
        <v>Active</v>
      </c>
      <c r="J855" s="18" t="str">
        <f>VLOOKUP(IFERROR(VLOOKUP(E855,'[5]Material Status'!A:I,9,0),""),'[5]Material Status'!U:W,3,0)</f>
        <v>Active</v>
      </c>
      <c r="K855" s="20" t="str">
        <f>IFERROR(VLOOKUP(E855,'[5]LOG Data SAP'!$D:$AO,11,0),
IF(D855=D854,K854,""))</f>
        <v>4005808713226</v>
      </c>
      <c r="L855" s="20" t="str">
        <f>IFERROR(VLOOKUP(E855,'[5]LOG Data SAP'!$D:$AO,13,0),
IF(D855=D854,L854,""))</f>
        <v/>
      </c>
      <c r="M855" s="20" t="str">
        <f>IFERROR(VLOOKUP(E855,'[5]LOG Data SAP'!$D:$AO,15,0),
IF(D855=D854,M854,""))</f>
        <v>8999777008512</v>
      </c>
      <c r="N855" s="21">
        <f>[5]SKU!VH857</f>
        <v>1095</v>
      </c>
      <c r="O855" s="22">
        <f>[5]SKU!VN857</f>
        <v>17860</v>
      </c>
      <c r="P855" s="23">
        <f>[5]SKU!VO857</f>
        <v>45383</v>
      </c>
      <c r="Q855" s="24">
        <f>IFERROR(_xlfn.NUMBERVALUE(VLOOKUP(E855,'[5]LOG Data SAP'!$D:$M,9,0)),
IF(D855=D854,Q854,""))</f>
        <v>0</v>
      </c>
      <c r="R855" s="24">
        <f>IFERROR(_xlfn.NUMBERVALUE(VLOOKUP(E855,'[5]LOG Data SAP'!$D:$M,10,0)),
IF(D855=D854,R854,""))</f>
        <v>48</v>
      </c>
      <c r="S855" s="24">
        <f t="shared" si="52"/>
        <v>0</v>
      </c>
      <c r="T855" s="25">
        <f>IFERROR(VLOOKUP($E855,'[5]LOG Data SAP'!$D:$V,17,0)/10,
IF(D855=D854,T854,""))</f>
        <v>6</v>
      </c>
      <c r="U855" s="25">
        <f>IFERROR(VLOOKUP($E855,'[5]LOG Data SAP'!$D:$V,18,0)/10,
IF(D855=D854,U854,""))</f>
        <v>3.2</v>
      </c>
      <c r="V855" s="25">
        <f>IFERROR(VLOOKUP($E855,'[5]LOG Data SAP'!$D:$V,19,0)/10,
IF(D855=D854,V854,""))</f>
        <v>13.9</v>
      </c>
      <c r="W855" s="25">
        <f>IFERROR(VLOOKUP($E855,'[5]LOG Data SAP'!$D:$AO,21,0)/10,
IF(D855=D854,W854,""))</f>
        <v>0</v>
      </c>
      <c r="X855" s="25">
        <f>IFERROR(VLOOKUP($E855,'[5]LOG Data SAP'!$D:$AO,22,0)/10,
IF(D855=D854,X854,""))</f>
        <v>0</v>
      </c>
      <c r="Y855" s="25">
        <f>IFERROR(VLOOKUP($E855,'[5]LOG Data SAP'!$D:$AO,23,0)/10,
IF(D855=D854,Y854,""))</f>
        <v>0</v>
      </c>
      <c r="Z855" s="25">
        <f>IFERROR(VLOOKUP($E855,'[5]LOG Data SAP'!$D:$AO,25,0)/10,
IF(D855=D854,Z854,""))</f>
        <v>33.799999999999997</v>
      </c>
      <c r="AA855" s="25">
        <f>IFERROR(VLOOKUP($E855,'[5]LOG Data SAP'!$D:$AO,26,0)/10,
IF(D855=D854,AA854,""))</f>
        <v>25.3</v>
      </c>
      <c r="AB855" s="25">
        <f>IFERROR(VLOOKUP($E855,'[5]LOG Data SAP'!$D:$AO,27,0)/10,
IF(D855=D854,AB854,""))</f>
        <v>15.6</v>
      </c>
      <c r="AC855" s="26">
        <f>IFERROR(VLOOKUP($E855,'[5]LOG Data SAP'!$D:$AO,29,0)/IF(VLOOKUP($E855,'[5]LOG Data SAP'!$D:$AO,30,0)="G",1000,1),
IF(D855=D854,AC854,""))</f>
        <v>0.08</v>
      </c>
      <c r="AD855" s="26">
        <f>IFERROR(VLOOKUP($E855,'[5]LOG Data SAP'!$D:$AO,31,0)/IF(VLOOKUP($E855,'[5]LOG Data SAP'!$D:$AO,32,0)="G",1000,1),
IF(D855=D854,AD854,""))</f>
        <v>0</v>
      </c>
      <c r="AE855" s="26">
        <f>IFERROR(VLOOKUP($E855,'[5]LOG Data SAP'!$D:$AO,33,0)/IF(VLOOKUP($E855,'[5]LOG Data SAP'!$D:$AO,34,0)="G",1000,1),
IF(D855=D854,AE854,""))</f>
        <v>4.1180000000000003</v>
      </c>
      <c r="AF855" s="27">
        <f t="shared" si="53"/>
        <v>266.88000000000005</v>
      </c>
      <c r="AG855" s="27" t="str">
        <f t="shared" si="54"/>
        <v/>
      </c>
      <c r="AH855" s="28">
        <f t="shared" si="55"/>
        <v>1.3340184E-2</v>
      </c>
      <c r="AI855" s="18" t="str">
        <f>IFERROR(VLOOKUP(E855,'[5]LOG Data SAP'!$D:$E,2,0),IF(D855=D854,AI854,""))</f>
        <v>NBODY XTR_BRG CR&amp;PRT_SRM SPF15 70ML</v>
      </c>
      <c r="AJ855" s="20" t="str">
        <f>IFERROR([5]SKU!VI857,IF(D855=D854,AJ854,""))</f>
        <v>80243</v>
      </c>
      <c r="AK855" s="18" t="str">
        <f>VLOOKUP(E855,[5]SKU!I:X,16,FALSE)</f>
        <v>3304.99.30</v>
      </c>
    </row>
    <row r="856" spans="1:37">
      <c r="A856" s="18" t="str">
        <f>[5]SKU!AC858</f>
        <v>NIvea</v>
      </c>
      <c r="B856" s="18" t="str">
        <f>[5]SKU!AE858</f>
        <v>Nivea Body</v>
      </c>
      <c r="C856" s="18" t="str">
        <f>[5]SKU!AJ858</f>
        <v>Body Beauty</v>
      </c>
      <c r="D856" s="18" t="str">
        <f>[5]SKU!G858</f>
        <v>NBO Care &amp; Protect Serum 70ml</v>
      </c>
      <c r="E856" s="19" t="str">
        <f>[5]SKU!I858</f>
        <v>80243-04800-39</v>
      </c>
      <c r="F856" s="19" t="str">
        <f>[5]SKU!J858</f>
        <v>80243-04800-39</v>
      </c>
      <c r="G856" s="18" t="str">
        <f>[5]SKU!K858</f>
        <v>NIVEA Extra White Care &amp; Protect Body Serum 70ml</v>
      </c>
      <c r="H856" s="18" t="str">
        <f>IF([5]SKU!L858="R","Regular",
IF([5]SKU!L858="P","Promo",
IF([5]SKU!L858="S","Sample",
IF([5]SKU!L858="V","VAS",""))))</f>
        <v>Regular</v>
      </c>
      <c r="I856" s="18" t="str">
        <f>IF([5]SKU!QC858="A","Active",
IF([5]SKU!QC858="D","Discontinue",
IF([5]SKU!QC858="N","NPD","")))</f>
        <v>Active</v>
      </c>
      <c r="J856" s="18" t="str">
        <f>VLOOKUP(IFERROR(VLOOKUP(E856,'[5]Material Status'!A:I,9,0),""),'[5]Material Status'!U:W,3,0)</f>
        <v>Active</v>
      </c>
      <c r="K856" s="20" t="str">
        <f>IFERROR(VLOOKUP(E856,'[5]LOG Data SAP'!$D:$AO,11,0),
IF(D856=D855,K855,""))</f>
        <v>4005808713226</v>
      </c>
      <c r="L856" s="20" t="str">
        <f>IFERROR(VLOOKUP(E856,'[5]LOG Data SAP'!$D:$AO,13,0),
IF(D856=D855,L855,""))</f>
        <v/>
      </c>
      <c r="M856" s="20" t="str">
        <f>IFERROR(VLOOKUP(E856,'[5]LOG Data SAP'!$D:$AO,15,0),
IF(D856=D855,M855,""))</f>
        <v>8999777008512</v>
      </c>
      <c r="N856" s="21">
        <f>[5]SKU!VH858</f>
        <v>900</v>
      </c>
      <c r="O856" s="22">
        <f>[5]SKU!VN858</f>
        <v>17860</v>
      </c>
      <c r="P856" s="23">
        <f>[5]SKU!VO858</f>
        <v>45383</v>
      </c>
      <c r="Q856" s="24">
        <f>IFERROR(_xlfn.NUMBERVALUE(VLOOKUP(E856,'[5]LOG Data SAP'!$D:$M,9,0)),
IF(D856=D855,Q855,""))</f>
        <v>0</v>
      </c>
      <c r="R856" s="24">
        <f>IFERROR(_xlfn.NUMBERVALUE(VLOOKUP(E856,'[5]LOG Data SAP'!$D:$M,10,0)),
IF(D856=D855,R855,""))</f>
        <v>48</v>
      </c>
      <c r="S856" s="24">
        <f t="shared" si="52"/>
        <v>0</v>
      </c>
      <c r="T856" s="25">
        <f>IFERROR(VLOOKUP($E856,'[5]LOG Data SAP'!$D:$V,17,0)/10,
IF(D856=D855,T855,""))</f>
        <v>6</v>
      </c>
      <c r="U856" s="25">
        <f>IFERROR(VLOOKUP($E856,'[5]LOG Data SAP'!$D:$V,18,0)/10,
IF(D856=D855,U855,""))</f>
        <v>3.2</v>
      </c>
      <c r="V856" s="25">
        <f>IFERROR(VLOOKUP($E856,'[5]LOG Data SAP'!$D:$V,19,0)/10,
IF(D856=D855,V855,""))</f>
        <v>13.5</v>
      </c>
      <c r="W856" s="25">
        <f>IFERROR(VLOOKUP($E856,'[5]LOG Data SAP'!$D:$AO,21,0)/10,
IF(D856=D855,W855,""))</f>
        <v>0</v>
      </c>
      <c r="X856" s="25">
        <f>IFERROR(VLOOKUP($E856,'[5]LOG Data SAP'!$D:$AO,22,0)/10,
IF(D856=D855,X855,""))</f>
        <v>0</v>
      </c>
      <c r="Y856" s="25">
        <f>IFERROR(VLOOKUP($E856,'[5]LOG Data SAP'!$D:$AO,23,0)/10,
IF(D856=D855,Y855,""))</f>
        <v>0</v>
      </c>
      <c r="Z856" s="25">
        <f>IFERROR(VLOOKUP($E856,'[5]LOG Data SAP'!$D:$AO,25,0)/10,
IF(D856=D855,Z855,""))</f>
        <v>33.799999999999997</v>
      </c>
      <c r="AA856" s="25">
        <f>IFERROR(VLOOKUP($E856,'[5]LOG Data SAP'!$D:$AO,26,0)/10,
IF(D856=D855,AA855,""))</f>
        <v>25.3</v>
      </c>
      <c r="AB856" s="25">
        <f>IFERROR(VLOOKUP($E856,'[5]LOG Data SAP'!$D:$AO,27,0)/10,
IF(D856=D855,AB855,""))</f>
        <v>15.6</v>
      </c>
      <c r="AC856" s="26">
        <f>IFERROR(VLOOKUP($E856,'[5]LOG Data SAP'!$D:$AO,29,0)/IF(VLOOKUP($E856,'[5]LOG Data SAP'!$D:$AO,30,0)="G",1000,1),
IF(D856=D855,AC855,""))</f>
        <v>8.5001999999999994E-2</v>
      </c>
      <c r="AD856" s="26">
        <f>IFERROR(VLOOKUP($E856,'[5]LOG Data SAP'!$D:$AO,31,0)/IF(VLOOKUP($E856,'[5]LOG Data SAP'!$D:$AO,32,0)="G",1000,1),
IF(D856=D855,AD855,""))</f>
        <v>0</v>
      </c>
      <c r="AE856" s="26">
        <f>IFERROR(VLOOKUP($E856,'[5]LOG Data SAP'!$D:$AO,33,0)/IF(VLOOKUP($E856,'[5]LOG Data SAP'!$D:$AO,34,0)="G",1000,1),
IF(D856=D855,AE855,""))</f>
        <v>4.3920000000000003</v>
      </c>
      <c r="AF856" s="27">
        <f t="shared" si="53"/>
        <v>259.20000000000005</v>
      </c>
      <c r="AG856" s="27" t="str">
        <f t="shared" si="54"/>
        <v/>
      </c>
      <c r="AH856" s="28">
        <f t="shared" si="55"/>
        <v>1.3340184E-2</v>
      </c>
      <c r="AI856" s="18" t="str">
        <f>IFERROR(VLOOKUP(E856,'[5]LOG Data SAP'!$D:$E,2,0),IF(D856=D855,AI855,""))</f>
        <v>NBODY WHT SRM SPF15 70ML</v>
      </c>
      <c r="AJ856" s="20" t="str">
        <f>IFERROR([5]SKU!VI858,IF(D856=D855,AJ855,""))</f>
        <v>80243</v>
      </c>
      <c r="AK856" s="18" t="str">
        <f>VLOOKUP(E856,[5]SKU!I:X,16,FALSE)</f>
        <v>3304.99.30</v>
      </c>
    </row>
    <row r="857" spans="1:37">
      <c r="A857" s="18" t="str">
        <f>[5]SKU!AC859</f>
        <v>NIvea</v>
      </c>
      <c r="B857" s="18" t="str">
        <f>[5]SKU!AE859</f>
        <v>Nivea Body</v>
      </c>
      <c r="C857" s="18" t="str">
        <f>[5]SKU!AJ859</f>
        <v>Body Beauty</v>
      </c>
      <c r="D857" s="18" t="str">
        <f>[5]SKU!G859</f>
        <v>NBO Care &amp; Protect Serum 70ml</v>
      </c>
      <c r="E857" s="19" t="str">
        <f>[5]SKU!I859</f>
        <v>80243-04800-37</v>
      </c>
      <c r="F857" s="19" t="str">
        <f>[5]SKU!J859</f>
        <v>80243-04800-39</v>
      </c>
      <c r="G857" s="18" t="str">
        <f>[5]SKU!K859</f>
        <v>NBO Extra White Firming Body Serum SPF 33 70ml</v>
      </c>
      <c r="H857" s="18" t="str">
        <f>IF([5]SKU!L859="R","Regular",
IF([5]SKU!L859="P","Promo",
IF([5]SKU!L859="S","Sample",
IF([5]SKU!L859="V","VAS",""))))</f>
        <v>Regular</v>
      </c>
      <c r="I857" s="18" t="str">
        <f>IF([5]SKU!QC859="A","Active",
IF([5]SKU!QC859="D","Discontinue",
IF([5]SKU!QC859="N","NPD","")))</f>
        <v>Active</v>
      </c>
      <c r="J857" s="18" t="str">
        <f>VLOOKUP(IFERROR(VLOOKUP(E857,'[5]Material Status'!A:I,9,0),""),'[5]Material Status'!U:W,3,0)</f>
        <v>Inactive</v>
      </c>
      <c r="K857" s="20" t="str">
        <f>IFERROR(VLOOKUP(E857,'[5]LOG Data SAP'!$D:$AO,11,0),
IF(D857=D856,K856,""))</f>
        <v>4005808713226</v>
      </c>
      <c r="L857" s="20" t="str">
        <f>IFERROR(VLOOKUP(E857,'[5]LOG Data SAP'!$D:$AO,13,0),
IF(D857=D856,L856,""))</f>
        <v/>
      </c>
      <c r="M857" s="20" t="str">
        <f>IFERROR(VLOOKUP(E857,'[5]LOG Data SAP'!$D:$AO,15,0),
IF(D857=D856,M856,""))</f>
        <v>8999777008512</v>
      </c>
      <c r="N857" s="21">
        <f>[5]SKU!VH859</f>
        <v>1095</v>
      </c>
      <c r="O857" s="22">
        <f>[5]SKU!VN859</f>
        <v>17860</v>
      </c>
      <c r="P857" s="23">
        <f>[5]SKU!VO859</f>
        <v>45383</v>
      </c>
      <c r="Q857" s="24">
        <f>IFERROR(_xlfn.NUMBERVALUE(VLOOKUP(E857,'[5]LOG Data SAP'!$D:$M,9,0)),
IF(D857=D856,Q856,""))</f>
        <v>0</v>
      </c>
      <c r="R857" s="24">
        <f>IFERROR(_xlfn.NUMBERVALUE(VLOOKUP(E857,'[5]LOG Data SAP'!$D:$M,10,0)),
IF(D857=D856,R856,""))</f>
        <v>48</v>
      </c>
      <c r="S857" s="24">
        <f t="shared" si="52"/>
        <v>0</v>
      </c>
      <c r="T857" s="25">
        <f>IFERROR(VLOOKUP($E857,'[5]LOG Data SAP'!$D:$V,17,0)/10,
IF(D857=D856,T856,""))</f>
        <v>6</v>
      </c>
      <c r="U857" s="25">
        <f>IFERROR(VLOOKUP($E857,'[5]LOG Data SAP'!$D:$V,18,0)/10,
IF(D857=D856,U856,""))</f>
        <v>3.2</v>
      </c>
      <c r="V857" s="25">
        <f>IFERROR(VLOOKUP($E857,'[5]LOG Data SAP'!$D:$V,19,0)/10,
IF(D857=D856,V856,""))</f>
        <v>13.5</v>
      </c>
      <c r="W857" s="25">
        <f>IFERROR(VLOOKUP($E857,'[5]LOG Data SAP'!$D:$AO,21,0)/10,
IF(D857=D856,W856,""))</f>
        <v>0</v>
      </c>
      <c r="X857" s="25">
        <f>IFERROR(VLOOKUP($E857,'[5]LOG Data SAP'!$D:$AO,22,0)/10,
IF(D857=D856,X856,""))</f>
        <v>0</v>
      </c>
      <c r="Y857" s="25">
        <f>IFERROR(VLOOKUP($E857,'[5]LOG Data SAP'!$D:$AO,23,0)/10,
IF(D857=D856,Y856,""))</f>
        <v>0</v>
      </c>
      <c r="Z857" s="25">
        <f>IFERROR(VLOOKUP($E857,'[5]LOG Data SAP'!$D:$AO,25,0)/10,
IF(D857=D856,Z856,""))</f>
        <v>33.799999999999997</v>
      </c>
      <c r="AA857" s="25">
        <f>IFERROR(VLOOKUP($E857,'[5]LOG Data SAP'!$D:$AO,26,0)/10,
IF(D857=D856,AA856,""))</f>
        <v>26.8</v>
      </c>
      <c r="AB857" s="25">
        <f>IFERROR(VLOOKUP($E857,'[5]LOG Data SAP'!$D:$AO,27,0)/10,
IF(D857=D856,AB856,""))</f>
        <v>15.6</v>
      </c>
      <c r="AC857" s="26">
        <f>IFERROR(VLOOKUP($E857,'[5]LOG Data SAP'!$D:$AO,29,0)/IF(VLOOKUP($E857,'[5]LOG Data SAP'!$D:$AO,30,0)="G",1000,1),
IF(D857=D856,AC856,""))</f>
        <v>8.4242000000000011E-2</v>
      </c>
      <c r="AD857" s="26">
        <f>IFERROR(VLOOKUP($E857,'[5]LOG Data SAP'!$D:$AO,31,0)/IF(VLOOKUP($E857,'[5]LOG Data SAP'!$D:$AO,32,0)="G",1000,1),
IF(D857=D856,AD856,""))</f>
        <v>0</v>
      </c>
      <c r="AE857" s="26">
        <f>IFERROR(VLOOKUP($E857,'[5]LOG Data SAP'!$D:$AO,33,0)/IF(VLOOKUP($E857,'[5]LOG Data SAP'!$D:$AO,34,0)="G",1000,1),
IF(D857=D856,AE856,""))</f>
        <v>4.3550000000000004</v>
      </c>
      <c r="AF857" s="27">
        <f t="shared" si="53"/>
        <v>259.20000000000005</v>
      </c>
      <c r="AG857" s="27" t="str">
        <f t="shared" si="54"/>
        <v/>
      </c>
      <c r="AH857" s="28">
        <f t="shared" si="55"/>
        <v>1.4131103999999997E-2</v>
      </c>
      <c r="AI857" s="18" t="str">
        <f>IFERROR(VLOOKUP(E857,'[5]LOG Data SAP'!$D:$E,2,0),IF(D857=D856,AI856,""))</f>
        <v>NBODY WHT SRM SPF33 70ML</v>
      </c>
      <c r="AJ857" s="20" t="str">
        <f>IFERROR([5]SKU!VI859,IF(D857=D856,AJ856,""))</f>
        <v>80243</v>
      </c>
      <c r="AK857" s="18" t="str">
        <f>VLOOKUP(E857,[5]SKU!I:X,16,FALSE)</f>
        <v>3304.99.30</v>
      </c>
    </row>
    <row r="858" spans="1:37">
      <c r="A858" s="18" t="str">
        <f>[5]SKU!AC860</f>
        <v>NIvea</v>
      </c>
      <c r="B858" s="18" t="str">
        <f>[5]SKU!AE860</f>
        <v>Nivea Body</v>
      </c>
      <c r="C858" s="18" t="str">
        <f>[5]SKU!AJ860</f>
        <v>Body Beauty</v>
      </c>
      <c r="D858" s="18" t="str">
        <f>[5]SKU!G860</f>
        <v>NBO Care &amp; Protect Serum 70ml</v>
      </c>
      <c r="E858" s="19" t="str">
        <f>[5]SKU!I860</f>
        <v>80243-04800-15</v>
      </c>
      <c r="F858" s="19" t="str">
        <f>[5]SKU!J860</f>
        <v>80243-04800-39</v>
      </c>
      <c r="G858" s="18" t="str">
        <f>[5]SKU!K860</f>
        <v>NBO Extra White Firming Body Serum SPF 33 70ml</v>
      </c>
      <c r="H858" s="18" t="str">
        <f>IF([5]SKU!L860="R","Regular",
IF([5]SKU!L860="P","Promo",
IF([5]SKU!L860="S","Sample",
IF([5]SKU!L860="V","VAS",""))))</f>
        <v>Regular</v>
      </c>
      <c r="I858" s="18" t="str">
        <f>IF([5]SKU!QC860="A","Active",
IF([5]SKU!QC860="D","Discontinue",
IF([5]SKU!QC860="N","NPD","")))</f>
        <v>Active</v>
      </c>
      <c r="J858" s="18" t="str">
        <f>VLOOKUP(IFERROR(VLOOKUP(E858,'[5]Material Status'!A:I,9,0),""),'[5]Material Status'!U:W,3,0)</f>
        <v>Inactive</v>
      </c>
      <c r="K858" s="20" t="str">
        <f>IFERROR(VLOOKUP(E858,'[5]LOG Data SAP'!$D:$AO,11,0),
IF(D858=D857,K857,""))</f>
        <v>4005808713226</v>
      </c>
      <c r="L858" s="20" t="str">
        <f>IFERROR(VLOOKUP(E858,'[5]LOG Data SAP'!$D:$AO,13,0),
IF(D858=D857,L857,""))</f>
        <v/>
      </c>
      <c r="M858" s="20" t="str">
        <f>IFERROR(VLOOKUP(E858,'[5]LOG Data SAP'!$D:$AO,15,0),
IF(D858=D857,M857,""))</f>
        <v>8999777008512</v>
      </c>
      <c r="N858" s="21">
        <f>[5]SKU!VH860</f>
        <v>1095</v>
      </c>
      <c r="O858" s="22">
        <f>[5]SKU!VN860</f>
        <v>17860</v>
      </c>
      <c r="P858" s="23">
        <f>[5]SKU!VO860</f>
        <v>45383</v>
      </c>
      <c r="Q858" s="24">
        <f>IFERROR(_xlfn.NUMBERVALUE(VLOOKUP(E858,'[5]LOG Data SAP'!$D:$M,9,0)),
IF(D858=D857,Q857,""))</f>
        <v>0</v>
      </c>
      <c r="R858" s="24">
        <f>IFERROR(_xlfn.NUMBERVALUE(VLOOKUP(E858,'[5]LOG Data SAP'!$D:$M,10,0)),
IF(D858=D857,R857,""))</f>
        <v>48</v>
      </c>
      <c r="S858" s="24">
        <f t="shared" si="52"/>
        <v>0</v>
      </c>
      <c r="T858" s="25">
        <f>IFERROR(VLOOKUP($E858,'[5]LOG Data SAP'!$D:$V,17,0)/10,
IF(D858=D857,T857,""))</f>
        <v>6</v>
      </c>
      <c r="U858" s="25">
        <f>IFERROR(VLOOKUP($E858,'[5]LOG Data SAP'!$D:$V,18,0)/10,
IF(D858=D857,U857,""))</f>
        <v>3.2</v>
      </c>
      <c r="V858" s="25">
        <f>IFERROR(VLOOKUP($E858,'[5]LOG Data SAP'!$D:$V,19,0)/10,
IF(D858=D857,V857,""))</f>
        <v>13.5</v>
      </c>
      <c r="W858" s="25">
        <f>IFERROR(VLOOKUP($E858,'[5]LOG Data SAP'!$D:$AO,21,0)/10,
IF(D858=D857,W857,""))</f>
        <v>0</v>
      </c>
      <c r="X858" s="25">
        <f>IFERROR(VLOOKUP($E858,'[5]LOG Data SAP'!$D:$AO,22,0)/10,
IF(D858=D857,X857,""))</f>
        <v>0</v>
      </c>
      <c r="Y858" s="25">
        <f>IFERROR(VLOOKUP($E858,'[5]LOG Data SAP'!$D:$AO,23,0)/10,
IF(D858=D857,Y857,""))</f>
        <v>0</v>
      </c>
      <c r="Z858" s="25">
        <f>IFERROR(VLOOKUP($E858,'[5]LOG Data SAP'!$D:$AO,25,0)/10,
IF(D858=D857,Z857,""))</f>
        <v>33.799999999999997</v>
      </c>
      <c r="AA858" s="25">
        <f>IFERROR(VLOOKUP($E858,'[5]LOG Data SAP'!$D:$AO,26,0)/10,
IF(D858=D857,AA857,""))</f>
        <v>26.8</v>
      </c>
      <c r="AB858" s="25">
        <f>IFERROR(VLOOKUP($E858,'[5]LOG Data SAP'!$D:$AO,27,0)/10,
IF(D858=D857,AB857,""))</f>
        <v>15.6</v>
      </c>
      <c r="AC858" s="26">
        <f>IFERROR(VLOOKUP($E858,'[5]LOG Data SAP'!$D:$AO,29,0)/IF(VLOOKUP($E858,'[5]LOG Data SAP'!$D:$AO,30,0)="G",1000,1),
IF(D858=D857,AC857,""))</f>
        <v>8.4242000000000011E-2</v>
      </c>
      <c r="AD858" s="26">
        <f>IFERROR(VLOOKUP($E858,'[5]LOG Data SAP'!$D:$AO,31,0)/IF(VLOOKUP($E858,'[5]LOG Data SAP'!$D:$AO,32,0)="G",1000,1),
IF(D858=D857,AD857,""))</f>
        <v>0</v>
      </c>
      <c r="AE858" s="26">
        <f>IFERROR(VLOOKUP($E858,'[5]LOG Data SAP'!$D:$AO,33,0)/IF(VLOOKUP($E858,'[5]LOG Data SAP'!$D:$AO,34,0)="G",1000,1),
IF(D858=D857,AE857,""))</f>
        <v>4.3550000000000004</v>
      </c>
      <c r="AF858" s="27">
        <f t="shared" si="53"/>
        <v>259.20000000000005</v>
      </c>
      <c r="AG858" s="27" t="str">
        <f t="shared" si="54"/>
        <v/>
      </c>
      <c r="AH858" s="28">
        <f t="shared" si="55"/>
        <v>1.4131103999999997E-2</v>
      </c>
      <c r="AI858" s="18" t="str">
        <f>IFERROR(VLOOKUP(E858,'[5]LOG Data SAP'!$D:$E,2,0),IF(D858=D857,AI857,""))</f>
        <v>NBODY WHT SRM SPF33 70ML</v>
      </c>
      <c r="AJ858" s="20" t="str">
        <f>IFERROR([5]SKU!VI860,IF(D858=D857,AJ857,""))</f>
        <v>80243</v>
      </c>
      <c r="AK858" s="18" t="str">
        <f>VLOOKUP(E858,[5]SKU!I:X,16,FALSE)</f>
        <v>3304.99.30</v>
      </c>
    </row>
    <row r="859" spans="1:37">
      <c r="A859" s="18" t="str">
        <f>[5]SKU!AC861</f>
        <v>NIvea</v>
      </c>
      <c r="B859" s="18" t="str">
        <f>[5]SKU!AE861</f>
        <v>Nivea Body</v>
      </c>
      <c r="C859" s="18" t="str">
        <f>[5]SKU!AJ861</f>
        <v>Body Beauty</v>
      </c>
      <c r="D859" s="18" t="str">
        <f>[5]SKU!G861</f>
        <v>NBO Care &amp; Protect Serum 70ml</v>
      </c>
      <c r="E859" s="19" t="str">
        <f>[5]SKU!I861</f>
        <v>89127-04800-90</v>
      </c>
      <c r="F859" s="19" t="str">
        <f>[5]SKU!J861</f>
        <v>80243-04800-39</v>
      </c>
      <c r="G859" s="18" t="str">
        <f>[5]SKU!K861</f>
        <v>NBO Whitening Serum 75ml (Flagship)</v>
      </c>
      <c r="H859" s="18" t="str">
        <f>IF([5]SKU!L861="R","Regular",
IF([5]SKU!L861="P","Promo",
IF([5]SKU!L861="S","Sample",
IF([5]SKU!L861="V","VAS",""))))</f>
        <v>Regular</v>
      </c>
      <c r="I859" s="18" t="str">
        <f>IF([5]SKU!QC861="A","Active",
IF([5]SKU!QC861="D","Discontinue",
IF([5]SKU!QC861="N","NPD","")))</f>
        <v>Active</v>
      </c>
      <c r="J859" s="18" t="str">
        <f>VLOOKUP(IFERROR(VLOOKUP(E859,'[5]Material Status'!A:I,9,0),""),'[5]Material Status'!U:W,3,0)</f>
        <v>Inactive</v>
      </c>
      <c r="K859" s="20" t="str">
        <f>IFERROR(VLOOKUP(E859,'[5]LOG Data SAP'!$D:$AO,11,0),
IF(D859=D858,K858,""))</f>
        <v>4005808713226</v>
      </c>
      <c r="L859" s="20" t="str">
        <f>IFERROR(VLOOKUP(E859,'[5]LOG Data SAP'!$D:$AO,13,0),
IF(D859=D858,L858,""))</f>
        <v>17319470058320</v>
      </c>
      <c r="M859" s="20" t="str">
        <f>IFERROR(VLOOKUP(E859,'[5]LOG Data SAP'!$D:$AO,15,0),
IF(D859=D858,M858,""))</f>
        <v>17319470058337</v>
      </c>
      <c r="N859" s="21">
        <f>[5]SKU!VH861</f>
        <v>900</v>
      </c>
      <c r="O859" s="22">
        <f>[5]SKU!VN861</f>
        <v>17860</v>
      </c>
      <c r="P859" s="23">
        <f>[5]SKU!VO861</f>
        <v>45383</v>
      </c>
      <c r="Q859" s="24">
        <f>IFERROR(_xlfn.NUMBERVALUE(VLOOKUP(E859,'[5]LOG Data SAP'!$D:$M,9,0)),
IF(D859=D858,Q858,""))</f>
        <v>6</v>
      </c>
      <c r="R859" s="24">
        <f>IFERROR(_xlfn.NUMBERVALUE(VLOOKUP(E859,'[5]LOG Data SAP'!$D:$M,10,0)),
IF(D859=D858,R858,""))</f>
        <v>48</v>
      </c>
      <c r="S859" s="24">
        <f t="shared" si="52"/>
        <v>8</v>
      </c>
      <c r="T859" s="25">
        <f>IFERROR(VLOOKUP($E859,'[5]LOG Data SAP'!$D:$V,17,0)/10,
IF(D859=D858,T858,""))</f>
        <v>6</v>
      </c>
      <c r="U859" s="25">
        <f>IFERROR(VLOOKUP($E859,'[5]LOG Data SAP'!$D:$V,18,0)/10,
IF(D859=D858,U858,""))</f>
        <v>3.2</v>
      </c>
      <c r="V859" s="25">
        <f>IFERROR(VLOOKUP($E859,'[5]LOG Data SAP'!$D:$V,19,0)/10,
IF(D859=D858,V858,""))</f>
        <v>13.5</v>
      </c>
      <c r="W859" s="25">
        <f>IFERROR(VLOOKUP($E859,'[5]LOG Data SAP'!$D:$AO,21,0)/10,
IF(D859=D858,W858,""))</f>
        <v>0</v>
      </c>
      <c r="X859" s="25">
        <f>IFERROR(VLOOKUP($E859,'[5]LOG Data SAP'!$D:$AO,22,0)/10,
IF(D859=D858,X858,""))</f>
        <v>0</v>
      </c>
      <c r="Y859" s="25">
        <f>IFERROR(VLOOKUP($E859,'[5]LOG Data SAP'!$D:$AO,23,0)/10,
IF(D859=D858,Y858,""))</f>
        <v>0</v>
      </c>
      <c r="Z859" s="25">
        <f>IFERROR(VLOOKUP($E859,'[5]LOG Data SAP'!$D:$AO,25,0)/10,
IF(D859=D858,Z858,""))</f>
        <v>33</v>
      </c>
      <c r="AA859" s="25">
        <f>IFERROR(VLOOKUP($E859,'[5]LOG Data SAP'!$D:$AO,26,0)/10,
IF(D859=D858,AA858,""))</f>
        <v>26</v>
      </c>
      <c r="AB859" s="25">
        <f>IFERROR(VLOOKUP($E859,'[5]LOG Data SAP'!$D:$AO,27,0)/10,
IF(D859=D858,AB858,""))</f>
        <v>14</v>
      </c>
      <c r="AC859" s="26">
        <f>IFERROR(VLOOKUP($E859,'[5]LOG Data SAP'!$D:$AO,29,0)/IF(VLOOKUP($E859,'[5]LOG Data SAP'!$D:$AO,30,0)="G",1000,1),
IF(D859=D858,AC858,""))</f>
        <v>9.0124999999999997E-2</v>
      </c>
      <c r="AD859" s="26">
        <f>IFERROR(VLOOKUP($E859,'[5]LOG Data SAP'!$D:$AO,31,0)/IF(VLOOKUP($E859,'[5]LOG Data SAP'!$D:$AO,32,0)="G",1000,1),
IF(D859=D858,AD858,""))</f>
        <v>0</v>
      </c>
      <c r="AE859" s="26">
        <f>IFERROR(VLOOKUP($E859,'[5]LOG Data SAP'!$D:$AO,33,0)/IF(VLOOKUP($E859,'[5]LOG Data SAP'!$D:$AO,34,0)="G",1000,1),
IF(D859=D858,AE858,""))</f>
        <v>4.6369999999999996</v>
      </c>
      <c r="AF859" s="27">
        <f t="shared" si="53"/>
        <v>259.20000000000005</v>
      </c>
      <c r="AG859" s="27" t="str">
        <f t="shared" si="54"/>
        <v/>
      </c>
      <c r="AH859" s="28">
        <f t="shared" si="55"/>
        <v>1.2012E-2</v>
      </c>
      <c r="AI859" s="18" t="str">
        <f>IFERROR(VLOOKUP(E859,'[5]LOG Data SAP'!$D:$E,2,0),IF(D859=D858,AI858,""))</f>
        <v>NBODY WHT_EVN SRM 75ML</v>
      </c>
      <c r="AJ859" s="20" t="str">
        <f>IFERROR([5]SKU!VI861,IF(D859=D858,AJ858,""))</f>
        <v>89127</v>
      </c>
      <c r="AK859" s="18" t="str">
        <f>VLOOKUP(E859,[5]SKU!I:X,16,FALSE)</f>
        <v>3304.99.30</v>
      </c>
    </row>
    <row r="860" spans="1:37">
      <c r="A860" s="18" t="str">
        <f>[5]SKU!AC862</f>
        <v>Nivea</v>
      </c>
      <c r="B860" s="18" t="str">
        <f>[5]SKU!AE862</f>
        <v>Nivea Body</v>
      </c>
      <c r="C860" s="18" t="str">
        <f>[5]SKU!AJ862</f>
        <v>Body Beauty</v>
      </c>
      <c r="D860" s="18" t="str">
        <f>[5]SKU!G862</f>
        <v>NBO Care &amp; Protect Serum 180ml</v>
      </c>
      <c r="E860" s="19" t="str">
        <f>[5]SKU!I862</f>
        <v>88318-04810-42</v>
      </c>
      <c r="F860" s="19" t="str">
        <f>[5]SKU!J862</f>
        <v>88318-04810-42</v>
      </c>
      <c r="G860" s="18" t="str">
        <f>[5]SKU!K862</f>
        <v>NIVEA Extra Bright Care &amp; Protect 8 Super Food SPF15 Body Serum 180ml</v>
      </c>
      <c r="H860" s="18" t="str">
        <f>IF([5]SKU!L862="R","Regular",
IF([5]SKU!L862="P","Promo",
IF([5]SKU!L862="S","Sample",
IF([5]SKU!L862="V","VAS",""))))</f>
        <v>Regular</v>
      </c>
      <c r="I860" s="18" t="str">
        <f>IF([5]SKU!QC862="A","Active",
IF([5]SKU!QC862="D","Discontinue",
IF([5]SKU!QC862="N","NPD","")))</f>
        <v>Active</v>
      </c>
      <c r="J860" s="18" t="str">
        <f>VLOOKUP(IFERROR(VLOOKUP(E860,'[5]Material Status'!A:I,9,0),""),'[5]Material Status'!U:W,3,0)</f>
        <v>Active</v>
      </c>
      <c r="K860" s="20" t="str">
        <f>IFERROR(VLOOKUP(E860,'[5]LOG Data SAP'!$D:$AO,11,0),
IF(D860=D859,K859,""))</f>
        <v>4005808713257</v>
      </c>
      <c r="L860" s="20" t="str">
        <f>IFERROR(VLOOKUP(E860,'[5]LOG Data SAP'!$D:$AO,13,0),
IF(D860=D859,L859,""))</f>
        <v/>
      </c>
      <c r="M860" s="20" t="str">
        <f>IFERROR(VLOOKUP(E860,'[5]LOG Data SAP'!$D:$AO,15,0),
IF(D860=D859,M859,""))</f>
        <v>8999777008499</v>
      </c>
      <c r="N860" s="21">
        <f>[5]SKU!VH862</f>
        <v>900</v>
      </c>
      <c r="O860" s="22">
        <f>[5]SKU!VN862</f>
        <v>27800</v>
      </c>
      <c r="P860" s="23">
        <f>[5]SKU!VO862</f>
        <v>45383</v>
      </c>
      <c r="Q860" s="24">
        <f>IFERROR(_xlfn.NUMBERVALUE(VLOOKUP(E860,'[5]LOG Data SAP'!$D:$M,9,0)),
IF(D860=D859,Q859,""))</f>
        <v>0</v>
      </c>
      <c r="R860" s="24">
        <f>IFERROR(_xlfn.NUMBERVALUE(VLOOKUP(E860,'[5]LOG Data SAP'!$D:$M,10,0)),
IF(D860=D859,R859,""))</f>
        <v>24</v>
      </c>
      <c r="S860" s="24">
        <f t="shared" si="52"/>
        <v>0</v>
      </c>
      <c r="T860" s="25">
        <f>IFERROR(VLOOKUP($E860,'[5]LOG Data SAP'!$D:$V,17,0)/10,
IF(D860=D859,T859,""))</f>
        <v>7.5</v>
      </c>
      <c r="U860" s="25">
        <f>IFERROR(VLOOKUP($E860,'[5]LOG Data SAP'!$D:$V,18,0)/10,
IF(D860=D859,U859,""))</f>
        <v>5</v>
      </c>
      <c r="V860" s="25">
        <f>IFERROR(VLOOKUP($E860,'[5]LOG Data SAP'!$D:$V,19,0)/10,
IF(D860=D859,V859,""))</f>
        <v>18.100000000000001</v>
      </c>
      <c r="W860" s="25">
        <f>IFERROR(VLOOKUP($E860,'[5]LOG Data SAP'!$D:$AO,21,0)/10,
IF(D860=D859,W859,""))</f>
        <v>0</v>
      </c>
      <c r="X860" s="25">
        <f>IFERROR(VLOOKUP($E860,'[5]LOG Data SAP'!$D:$AO,22,0)/10,
IF(D860=D859,X859,""))</f>
        <v>0</v>
      </c>
      <c r="Y860" s="25">
        <f>IFERROR(VLOOKUP($E860,'[5]LOG Data SAP'!$D:$AO,23,0)/10,
IF(D860=D859,Y859,""))</f>
        <v>0</v>
      </c>
      <c r="Z860" s="25">
        <f>IFERROR(VLOOKUP($E860,'[5]LOG Data SAP'!$D:$AO,25,0)/10,
IF(D860=D859,Z859,""))</f>
        <v>31.2</v>
      </c>
      <c r="AA860" s="25">
        <f>IFERROR(VLOOKUP($E860,'[5]LOG Data SAP'!$D:$AO,26,0)/10,
IF(D860=D859,AA859,""))</f>
        <v>21</v>
      </c>
      <c r="AB860" s="25">
        <f>IFERROR(VLOOKUP($E860,'[5]LOG Data SAP'!$D:$AO,27,0)/10,
IF(D860=D859,AB859,""))</f>
        <v>20.5</v>
      </c>
      <c r="AC860" s="26">
        <f>IFERROR(VLOOKUP($E860,'[5]LOG Data SAP'!$D:$AO,29,0)/IF(VLOOKUP($E860,'[5]LOG Data SAP'!$D:$AO,30,0)="G",1000,1),
IF(D860=D859,AC859,""))</f>
        <v>0.193</v>
      </c>
      <c r="AD860" s="26">
        <f>IFERROR(VLOOKUP($E860,'[5]LOG Data SAP'!$D:$AO,31,0)/IF(VLOOKUP($E860,'[5]LOG Data SAP'!$D:$AO,32,0)="G",1000,1),
IF(D860=D859,AD859,""))</f>
        <v>0</v>
      </c>
      <c r="AE860" s="26">
        <f>IFERROR(VLOOKUP($E860,'[5]LOG Data SAP'!$D:$AO,33,0)/IF(VLOOKUP($E860,'[5]LOG Data SAP'!$D:$AO,34,0)="G",1000,1),
IF(D860=D859,AE859,""))</f>
        <v>4.8730000000000002</v>
      </c>
      <c r="AF860" s="27">
        <f t="shared" si="53"/>
        <v>678.75</v>
      </c>
      <c r="AG860" s="27" t="str">
        <f t="shared" si="54"/>
        <v/>
      </c>
      <c r="AH860" s="28">
        <f t="shared" si="55"/>
        <v>1.3431599999999998E-2</v>
      </c>
      <c r="AI860" s="18" t="str">
        <f>IFERROR(VLOOKUP(E860,'[5]LOG Data SAP'!$D:$E,2,0),IF(D860=D859,AI859,""))</f>
        <v>NBODY XTR_BRG CR&amp;PRT_SRM SPF15 180ML</v>
      </c>
      <c r="AJ860" s="20" t="str">
        <f>IFERROR([5]SKU!VI862,IF(D860=D859,AJ859,""))</f>
        <v>88318</v>
      </c>
      <c r="AK860" s="18" t="str">
        <f>VLOOKUP(E860,[5]SKU!I:X,16,FALSE)</f>
        <v>3304.99.30</v>
      </c>
    </row>
    <row r="861" spans="1:37">
      <c r="A861" s="18" t="str">
        <f>[5]SKU!AC863</f>
        <v>Nivea</v>
      </c>
      <c r="B861" s="18" t="str">
        <f>[5]SKU!AE863</f>
        <v>Nivea Body</v>
      </c>
      <c r="C861" s="18" t="str">
        <f>[5]SKU!AJ863</f>
        <v>Body Beauty</v>
      </c>
      <c r="D861" s="18" t="str">
        <f>[5]SKU!G863</f>
        <v>NBO Care &amp; Protect Serum 180ml</v>
      </c>
      <c r="E861" s="19" t="str">
        <f>[5]SKU!I863</f>
        <v>88318-04800-39</v>
      </c>
      <c r="F861" s="19" t="str">
        <f>[5]SKU!J863</f>
        <v>88318-04810-42</v>
      </c>
      <c r="G861" s="18" t="str">
        <f>[5]SKU!K863</f>
        <v>NIVEA Extra White Care &amp; Protect Body Serum 180ml</v>
      </c>
      <c r="H861" s="18" t="str">
        <f>IF([5]SKU!L863="R","Regular",
IF([5]SKU!L863="P","Promo",
IF([5]SKU!L863="S","Sample",
IF([5]SKU!L863="V","VAS",""))))</f>
        <v>Regular</v>
      </c>
      <c r="I861" s="18" t="str">
        <f>IF([5]SKU!QC863="A","Active",
IF([5]SKU!QC863="D","Discontinue",
IF([5]SKU!QC863="N","NPD","")))</f>
        <v>Active</v>
      </c>
      <c r="J861" s="18" t="str">
        <f>VLOOKUP(IFERROR(VLOOKUP(E861,'[5]Material Status'!A:I,9,0),""),'[5]Material Status'!U:W,3,0)</f>
        <v>Active</v>
      </c>
      <c r="K861" s="20" t="str">
        <f>IFERROR(VLOOKUP(E861,'[5]LOG Data SAP'!$D:$AO,11,0),
IF(D861=D860,K860,""))</f>
        <v>4005808713257</v>
      </c>
      <c r="L861" s="20" t="str">
        <f>IFERROR(VLOOKUP(E861,'[5]LOG Data SAP'!$D:$AO,13,0),
IF(D861=D860,L860,""))</f>
        <v/>
      </c>
      <c r="M861" s="20" t="str">
        <f>IFERROR(VLOOKUP(E861,'[5]LOG Data SAP'!$D:$AO,15,0),
IF(D861=D860,M860,""))</f>
        <v>8999777008499</v>
      </c>
      <c r="N861" s="21">
        <f>[5]SKU!VH863</f>
        <v>900</v>
      </c>
      <c r="O861" s="22">
        <f>[5]SKU!VN863</f>
        <v>27800</v>
      </c>
      <c r="P861" s="23">
        <f>[5]SKU!VO863</f>
        <v>45383</v>
      </c>
      <c r="Q861" s="24">
        <f>IFERROR(_xlfn.NUMBERVALUE(VLOOKUP(E861,'[5]LOG Data SAP'!$D:$M,9,0)),
IF(D861=D860,Q860,""))</f>
        <v>0</v>
      </c>
      <c r="R861" s="24">
        <f>IFERROR(_xlfn.NUMBERVALUE(VLOOKUP(E861,'[5]LOG Data SAP'!$D:$M,10,0)),
IF(D861=D860,R860,""))</f>
        <v>24</v>
      </c>
      <c r="S861" s="24">
        <f t="shared" si="52"/>
        <v>0</v>
      </c>
      <c r="T861" s="25">
        <f>IFERROR(VLOOKUP($E861,'[5]LOG Data SAP'!$D:$V,17,0)/10,
IF(D861=D860,T860,""))</f>
        <v>7.5</v>
      </c>
      <c r="U861" s="25">
        <f>IFERROR(VLOOKUP($E861,'[5]LOG Data SAP'!$D:$V,18,0)/10,
IF(D861=D860,U860,""))</f>
        <v>5</v>
      </c>
      <c r="V861" s="25">
        <f>IFERROR(VLOOKUP($E861,'[5]LOG Data SAP'!$D:$V,19,0)/10,
IF(D861=D860,V860,""))</f>
        <v>18.100000000000001</v>
      </c>
      <c r="W861" s="25">
        <f>IFERROR(VLOOKUP($E861,'[5]LOG Data SAP'!$D:$AO,21,0)/10,
IF(D861=D860,W860,""))</f>
        <v>0</v>
      </c>
      <c r="X861" s="25">
        <f>IFERROR(VLOOKUP($E861,'[5]LOG Data SAP'!$D:$AO,22,0)/10,
IF(D861=D860,X860,""))</f>
        <v>0</v>
      </c>
      <c r="Y861" s="25">
        <f>IFERROR(VLOOKUP($E861,'[5]LOG Data SAP'!$D:$AO,23,0)/10,
IF(D861=D860,Y860,""))</f>
        <v>0</v>
      </c>
      <c r="Z861" s="25">
        <f>IFERROR(VLOOKUP($E861,'[5]LOG Data SAP'!$D:$AO,25,0)/10,
IF(D861=D860,Z860,""))</f>
        <v>31.2</v>
      </c>
      <c r="AA861" s="25">
        <f>IFERROR(VLOOKUP($E861,'[5]LOG Data SAP'!$D:$AO,26,0)/10,
IF(D861=D860,AA860,""))</f>
        <v>21</v>
      </c>
      <c r="AB861" s="25">
        <f>IFERROR(VLOOKUP($E861,'[5]LOG Data SAP'!$D:$AO,27,0)/10,
IF(D861=D860,AB860,""))</f>
        <v>22</v>
      </c>
      <c r="AC861" s="26">
        <f>IFERROR(VLOOKUP($E861,'[5]LOG Data SAP'!$D:$AO,29,0)/IF(VLOOKUP($E861,'[5]LOG Data SAP'!$D:$AO,30,0)="G",1000,1),
IF(D861=D860,AC860,""))</f>
        <v>0.20518799999999998</v>
      </c>
      <c r="AD861" s="26">
        <f>IFERROR(VLOOKUP($E861,'[5]LOG Data SAP'!$D:$AO,31,0)/IF(VLOOKUP($E861,'[5]LOG Data SAP'!$D:$AO,32,0)="G",1000,1),
IF(D861=D860,AD860,""))</f>
        <v>0</v>
      </c>
      <c r="AE861" s="26">
        <f>IFERROR(VLOOKUP($E861,'[5]LOG Data SAP'!$D:$AO,33,0)/IF(VLOOKUP($E861,'[5]LOG Data SAP'!$D:$AO,34,0)="G",1000,1),
IF(D861=D860,AE860,""))</f>
        <v>5.2489999999999997</v>
      </c>
      <c r="AF861" s="27">
        <f t="shared" si="53"/>
        <v>678.75</v>
      </c>
      <c r="AG861" s="27" t="str">
        <f t="shared" si="54"/>
        <v/>
      </c>
      <c r="AH861" s="28">
        <f t="shared" si="55"/>
        <v>1.4414399999999997E-2</v>
      </c>
      <c r="AI861" s="18" t="str">
        <f>IFERROR(VLOOKUP(E861,'[5]LOG Data SAP'!$D:$E,2,0),IF(D861=D860,AI860,""))</f>
        <v>NBODY WHT SRM SPF15 180ML</v>
      </c>
      <c r="AJ861" s="20" t="str">
        <f>IFERROR([5]SKU!VI863,IF(D861=D860,AJ860,""))</f>
        <v>88318</v>
      </c>
      <c r="AK861" s="18" t="str">
        <f>VLOOKUP(E861,[5]SKU!I:X,16,FALSE)</f>
        <v>3304.99.30</v>
      </c>
    </row>
    <row r="862" spans="1:37">
      <c r="A862" s="18" t="str">
        <f>[5]SKU!AC864</f>
        <v>Nivea</v>
      </c>
      <c r="B862" s="18" t="str">
        <f>[5]SKU!AE864</f>
        <v>Nivea Body</v>
      </c>
      <c r="C862" s="18" t="str">
        <f>[5]SKU!AJ864</f>
        <v>Body Beauty</v>
      </c>
      <c r="D862" s="18" t="str">
        <f>[5]SKU!G864</f>
        <v>NBO Care &amp; Protect Serum 180ml</v>
      </c>
      <c r="E862" s="19" t="str">
        <f>[5]SKU!I864</f>
        <v>83837-04801-37</v>
      </c>
      <c r="F862" s="19" t="str">
        <f>[5]SKU!J864</f>
        <v>88318-04810-42</v>
      </c>
      <c r="G862" s="18" t="str">
        <f>[5]SKU!K864</f>
        <v>NBO Extra White Firming Body Serum SPF 33 180ml (Special Price)</v>
      </c>
      <c r="H862" s="18" t="str">
        <f>IF([5]SKU!L864="R","Regular",
IF([5]SKU!L864="P","Promo",
IF([5]SKU!L864="S","Sample",
IF([5]SKU!L864="V","VAS",""))))</f>
        <v>Regular</v>
      </c>
      <c r="I862" s="18" t="str">
        <f>IF([5]SKU!QC864="A","Active",
IF([5]SKU!QC864="D","Discontinue",
IF([5]SKU!QC864="N","NPD","")))</f>
        <v>Active</v>
      </c>
      <c r="J862" s="18" t="str">
        <f>VLOOKUP(IFERROR(VLOOKUP(E862,'[5]Material Status'!A:I,9,0),""),'[5]Material Status'!U:W,3,0)</f>
        <v>Inactive</v>
      </c>
      <c r="K862" s="20" t="str">
        <f>IFERROR(VLOOKUP(E862,'[5]LOG Data SAP'!$D:$AO,11,0),
IF(D862=D861,K861,""))</f>
        <v>4005808713257</v>
      </c>
      <c r="L862" s="20" t="str">
        <f>IFERROR(VLOOKUP(E862,'[5]LOG Data SAP'!$D:$AO,13,0),
IF(D862=D861,L861,""))</f>
        <v/>
      </c>
      <c r="M862" s="20" t="str">
        <f>IFERROR(VLOOKUP(E862,'[5]LOG Data SAP'!$D:$AO,15,0),
IF(D862=D861,M861,""))</f>
        <v>8999777008499</v>
      </c>
      <c r="N862" s="21">
        <f>[5]SKU!VH864</f>
        <v>1095</v>
      </c>
      <c r="O862" s="22">
        <f>[5]SKU!VN864</f>
        <v>27800</v>
      </c>
      <c r="P862" s="23">
        <f>[5]SKU!VO864</f>
        <v>45383</v>
      </c>
      <c r="Q862" s="24">
        <f>IFERROR(_xlfn.NUMBERVALUE(VLOOKUP(E862,'[5]LOG Data SAP'!$D:$M,9,0)),
IF(D862=D861,Q861,""))</f>
        <v>0</v>
      </c>
      <c r="R862" s="24">
        <f>IFERROR(_xlfn.NUMBERVALUE(VLOOKUP(E862,'[5]LOG Data SAP'!$D:$M,10,0)),
IF(D862=D861,R861,""))</f>
        <v>24</v>
      </c>
      <c r="S862" s="24">
        <f t="shared" si="52"/>
        <v>0</v>
      </c>
      <c r="T862" s="25">
        <f>IFERROR(VLOOKUP($E862,'[5]LOG Data SAP'!$D:$V,17,0)/10,
IF(D862=D861,T861,""))</f>
        <v>7.5</v>
      </c>
      <c r="U862" s="25">
        <f>IFERROR(VLOOKUP($E862,'[5]LOG Data SAP'!$D:$V,18,0)/10,
IF(D862=D861,U861,""))</f>
        <v>5</v>
      </c>
      <c r="V862" s="25">
        <f>IFERROR(VLOOKUP($E862,'[5]LOG Data SAP'!$D:$V,19,0)/10,
IF(D862=D861,V861,""))</f>
        <v>18.100000000000001</v>
      </c>
      <c r="W862" s="25">
        <f>IFERROR(VLOOKUP($E862,'[5]LOG Data SAP'!$D:$AO,21,0)/10,
IF(D862=D861,W861,""))</f>
        <v>0</v>
      </c>
      <c r="X862" s="25">
        <f>IFERROR(VLOOKUP($E862,'[5]LOG Data SAP'!$D:$AO,22,0)/10,
IF(D862=D861,X861,""))</f>
        <v>0</v>
      </c>
      <c r="Y862" s="25">
        <f>IFERROR(VLOOKUP($E862,'[5]LOG Data SAP'!$D:$AO,23,0)/10,
IF(D862=D861,Y861,""))</f>
        <v>0</v>
      </c>
      <c r="Z862" s="25">
        <f>IFERROR(VLOOKUP($E862,'[5]LOG Data SAP'!$D:$AO,25,0)/10,
IF(D862=D861,Z861,""))</f>
        <v>31.6</v>
      </c>
      <c r="AA862" s="25">
        <f>IFERROR(VLOOKUP($E862,'[5]LOG Data SAP'!$D:$AO,26,0)/10,
IF(D862=D861,AA861,""))</f>
        <v>21.8</v>
      </c>
      <c r="AB862" s="25">
        <f>IFERROR(VLOOKUP($E862,'[5]LOG Data SAP'!$D:$AO,27,0)/10,
IF(D862=D861,AB861,""))</f>
        <v>22</v>
      </c>
      <c r="AC862" s="26">
        <f>IFERROR(VLOOKUP($E862,'[5]LOG Data SAP'!$D:$AO,29,0)/IF(VLOOKUP($E862,'[5]LOG Data SAP'!$D:$AO,30,0)="G",1000,1),
IF(D862=D861,AC861,""))</f>
        <v>0.20823800000000001</v>
      </c>
      <c r="AD862" s="26">
        <f>IFERROR(VLOOKUP($E862,'[5]LOG Data SAP'!$D:$AO,31,0)/IF(VLOOKUP($E862,'[5]LOG Data SAP'!$D:$AO,32,0)="G",1000,1),
IF(D862=D861,AD861,""))</f>
        <v>0</v>
      </c>
      <c r="AE862" s="26">
        <f>IFERROR(VLOOKUP($E862,'[5]LOG Data SAP'!$D:$AO,33,0)/IF(VLOOKUP($E862,'[5]LOG Data SAP'!$D:$AO,34,0)="G",1000,1),
IF(D862=D861,AE861,""))</f>
        <v>5.3220000000000001</v>
      </c>
      <c r="AF862" s="27">
        <f t="shared" si="53"/>
        <v>678.75</v>
      </c>
      <c r="AG862" s="27" t="str">
        <f t="shared" si="54"/>
        <v/>
      </c>
      <c r="AH862" s="28">
        <f t="shared" si="55"/>
        <v>1.5155360000000003E-2</v>
      </c>
      <c r="AI862" s="18" t="str">
        <f>IFERROR(VLOOKUP(E862,'[5]LOG Data SAP'!$D:$E,2,0),IF(D862=D861,AI861,""))</f>
        <v>NBODY EXT WHT SRM SPF33 180ML_MM MTKA</v>
      </c>
      <c r="AJ862" s="20" t="str">
        <f>IFERROR([5]SKU!VI864,IF(D862=D861,AJ861,""))</f>
        <v>83837</v>
      </c>
      <c r="AK862" s="18" t="str">
        <f>VLOOKUP(E862,[5]SKU!I:X,16,FALSE)</f>
        <v>3304.99.30</v>
      </c>
    </row>
    <row r="863" spans="1:37">
      <c r="A863" s="18" t="str">
        <f>[5]SKU!AC865</f>
        <v>Nivea</v>
      </c>
      <c r="B863" s="18" t="str">
        <f>[5]SKU!AE865</f>
        <v>Nivea Body</v>
      </c>
      <c r="C863" s="18" t="str">
        <f>[5]SKU!AJ865</f>
        <v>Body Beauty</v>
      </c>
      <c r="D863" s="18" t="str">
        <f>[5]SKU!G865</f>
        <v>NBO Care &amp; Protect Serum 180ml</v>
      </c>
      <c r="E863" s="19" t="str">
        <f>[5]SKU!I865</f>
        <v>83837-04801-15</v>
      </c>
      <c r="F863" s="19" t="str">
        <f>[5]SKU!J865</f>
        <v>88318-04810-42</v>
      </c>
      <c r="G863" s="18" t="str">
        <f>[5]SKU!K865</f>
        <v>NBO Extra White Firming Body Serum SPF 33 180ml (Special Price)</v>
      </c>
      <c r="H863" s="18" t="str">
        <f>IF([5]SKU!L865="R","Regular",
IF([5]SKU!L865="P","Promo",
IF([5]SKU!L865="S","Sample",
IF([5]SKU!L865="V","VAS",""))))</f>
        <v>Regular</v>
      </c>
      <c r="I863" s="18" t="str">
        <f>IF([5]SKU!QC865="A","Active",
IF([5]SKU!QC865="D","Discontinue",
IF([5]SKU!QC865="N","NPD","")))</f>
        <v>Active</v>
      </c>
      <c r="J863" s="18" t="str">
        <f>VLOOKUP(IFERROR(VLOOKUP(E863,'[5]Material Status'!A:I,9,0),""),'[5]Material Status'!U:W,3,0)</f>
        <v>Inactive</v>
      </c>
      <c r="K863" s="20" t="str">
        <f>IFERROR(VLOOKUP(E863,'[5]LOG Data SAP'!$D:$AO,11,0),
IF(D863=D862,K862,""))</f>
        <v>4005808713257</v>
      </c>
      <c r="L863" s="20" t="str">
        <f>IFERROR(VLOOKUP(E863,'[5]LOG Data SAP'!$D:$AO,13,0),
IF(D863=D862,L862,""))</f>
        <v/>
      </c>
      <c r="M863" s="20" t="str">
        <f>IFERROR(VLOOKUP(E863,'[5]LOG Data SAP'!$D:$AO,15,0),
IF(D863=D862,M862,""))</f>
        <v>8999777008499</v>
      </c>
      <c r="N863" s="21">
        <f>[5]SKU!VH865</f>
        <v>1095</v>
      </c>
      <c r="O863" s="22">
        <f>[5]SKU!VN865</f>
        <v>27800</v>
      </c>
      <c r="P863" s="23">
        <f>[5]SKU!VO865</f>
        <v>45383</v>
      </c>
      <c r="Q863" s="24">
        <f>IFERROR(_xlfn.NUMBERVALUE(VLOOKUP(E863,'[5]LOG Data SAP'!$D:$M,9,0)),
IF(D863=D862,Q862,""))</f>
        <v>0</v>
      </c>
      <c r="R863" s="24">
        <f>IFERROR(_xlfn.NUMBERVALUE(VLOOKUP(E863,'[5]LOG Data SAP'!$D:$M,10,0)),
IF(D863=D862,R862,""))</f>
        <v>24</v>
      </c>
      <c r="S863" s="24">
        <f t="shared" si="52"/>
        <v>0</v>
      </c>
      <c r="T863" s="25">
        <f>IFERROR(VLOOKUP($E863,'[5]LOG Data SAP'!$D:$V,17,0)/10,
IF(D863=D862,T862,""))</f>
        <v>7.5</v>
      </c>
      <c r="U863" s="25">
        <f>IFERROR(VLOOKUP($E863,'[5]LOG Data SAP'!$D:$V,18,0)/10,
IF(D863=D862,U862,""))</f>
        <v>5</v>
      </c>
      <c r="V863" s="25">
        <f>IFERROR(VLOOKUP($E863,'[5]LOG Data SAP'!$D:$V,19,0)/10,
IF(D863=D862,V862,""))</f>
        <v>18.100000000000001</v>
      </c>
      <c r="W863" s="25">
        <f>IFERROR(VLOOKUP($E863,'[5]LOG Data SAP'!$D:$AO,21,0)/10,
IF(D863=D862,W862,""))</f>
        <v>0</v>
      </c>
      <c r="X863" s="25">
        <f>IFERROR(VLOOKUP($E863,'[5]LOG Data SAP'!$D:$AO,22,0)/10,
IF(D863=D862,X862,""))</f>
        <v>0</v>
      </c>
      <c r="Y863" s="25">
        <f>IFERROR(VLOOKUP($E863,'[5]LOG Data SAP'!$D:$AO,23,0)/10,
IF(D863=D862,Y862,""))</f>
        <v>0</v>
      </c>
      <c r="Z863" s="25">
        <f>IFERROR(VLOOKUP($E863,'[5]LOG Data SAP'!$D:$AO,25,0)/10,
IF(D863=D862,Z862,""))</f>
        <v>31.6</v>
      </c>
      <c r="AA863" s="25">
        <f>IFERROR(VLOOKUP($E863,'[5]LOG Data SAP'!$D:$AO,26,0)/10,
IF(D863=D862,AA862,""))</f>
        <v>21.8</v>
      </c>
      <c r="AB863" s="25">
        <f>IFERROR(VLOOKUP($E863,'[5]LOG Data SAP'!$D:$AO,27,0)/10,
IF(D863=D862,AB862,""))</f>
        <v>22</v>
      </c>
      <c r="AC863" s="26">
        <f>IFERROR(VLOOKUP($E863,'[5]LOG Data SAP'!$D:$AO,29,0)/IF(VLOOKUP($E863,'[5]LOG Data SAP'!$D:$AO,30,0)="G",1000,1),
IF(D863=D862,AC862,""))</f>
        <v>0.20823800000000001</v>
      </c>
      <c r="AD863" s="26">
        <f>IFERROR(VLOOKUP($E863,'[5]LOG Data SAP'!$D:$AO,31,0)/IF(VLOOKUP($E863,'[5]LOG Data SAP'!$D:$AO,32,0)="G",1000,1),
IF(D863=D862,AD862,""))</f>
        <v>0</v>
      </c>
      <c r="AE863" s="26">
        <f>IFERROR(VLOOKUP($E863,'[5]LOG Data SAP'!$D:$AO,33,0)/IF(VLOOKUP($E863,'[5]LOG Data SAP'!$D:$AO,34,0)="G",1000,1),
IF(D863=D862,AE862,""))</f>
        <v>5.3220000000000001</v>
      </c>
      <c r="AF863" s="27">
        <f t="shared" si="53"/>
        <v>678.75</v>
      </c>
      <c r="AG863" s="27" t="str">
        <f t="shared" si="54"/>
        <v/>
      </c>
      <c r="AH863" s="28">
        <f t="shared" si="55"/>
        <v>1.5155360000000003E-2</v>
      </c>
      <c r="AI863" s="18" t="str">
        <f>IFERROR(VLOOKUP(E863,'[5]LOG Data SAP'!$D:$E,2,0),IF(D863=D862,AI862,""))</f>
        <v>NBODY EXT WHT SRM SPF33 180ML_MM MTKA</v>
      </c>
      <c r="AJ863" s="20" t="str">
        <f>IFERROR([5]SKU!VI865,IF(D863=D862,AJ862,""))</f>
        <v>83837</v>
      </c>
      <c r="AK863" s="18" t="str">
        <f>VLOOKUP(E863,[5]SKU!I:X,16,FALSE)</f>
        <v>3304.99.30</v>
      </c>
    </row>
    <row r="864" spans="1:37">
      <c r="A864" s="18" t="str">
        <f>[5]SKU!AC866</f>
        <v>Nivea</v>
      </c>
      <c r="B864" s="18" t="str">
        <f>[5]SKU!AE866</f>
        <v>Nivea Body</v>
      </c>
      <c r="C864" s="18" t="str">
        <f>[5]SKU!AJ866</f>
        <v>Body Beauty</v>
      </c>
      <c r="D864" s="18" t="str">
        <f>[5]SKU!G866</f>
        <v>NBO Care &amp; Protect Serum 180ml</v>
      </c>
      <c r="E864" s="19" t="str">
        <f>[5]SKU!I866</f>
        <v>83837-04800-37</v>
      </c>
      <c r="F864" s="19" t="str">
        <f>[5]SKU!J866</f>
        <v>88318-04810-42</v>
      </c>
      <c r="G864" s="18" t="str">
        <f>[5]SKU!K866</f>
        <v>NBO Extra White Firming Body Serum SPF 25 180ml</v>
      </c>
      <c r="H864" s="18" t="str">
        <f>IF([5]SKU!L866="R","Regular",
IF([5]SKU!L866="P","Promo",
IF([5]SKU!L866="S","Sample",
IF([5]SKU!L866="V","VAS",""))))</f>
        <v>Regular</v>
      </c>
      <c r="I864" s="18" t="str">
        <f>IF([5]SKU!QC866="A","Active",
IF([5]SKU!QC866="D","Discontinue",
IF([5]SKU!QC866="N","NPD","")))</f>
        <v>Active</v>
      </c>
      <c r="J864" s="18" t="str">
        <f>VLOOKUP(IFERROR(VLOOKUP(E864,'[5]Material Status'!A:I,9,0),""),'[5]Material Status'!U:W,3,0)</f>
        <v>Inactive</v>
      </c>
      <c r="K864" s="20" t="str">
        <f>IFERROR(VLOOKUP(E864,'[5]LOG Data SAP'!$D:$AO,11,0),
IF(D864=D863,K863,""))</f>
        <v>4005808713257</v>
      </c>
      <c r="L864" s="20" t="str">
        <f>IFERROR(VLOOKUP(E864,'[5]LOG Data SAP'!$D:$AO,13,0),
IF(D864=D863,L863,""))</f>
        <v/>
      </c>
      <c r="M864" s="20" t="str">
        <f>IFERROR(VLOOKUP(E864,'[5]LOG Data SAP'!$D:$AO,15,0),
IF(D864=D863,M863,""))</f>
        <v>8999777008499</v>
      </c>
      <c r="N864" s="21">
        <f>[5]SKU!VH866</f>
        <v>1095</v>
      </c>
      <c r="O864" s="22">
        <f>[5]SKU!VN866</f>
        <v>27800</v>
      </c>
      <c r="P864" s="23">
        <f>[5]SKU!VO866</f>
        <v>45383</v>
      </c>
      <c r="Q864" s="24">
        <f>IFERROR(_xlfn.NUMBERVALUE(VLOOKUP(E864,'[5]LOG Data SAP'!$D:$M,9,0)),
IF(D864=D863,Q863,""))</f>
        <v>0</v>
      </c>
      <c r="R864" s="24">
        <f>IFERROR(_xlfn.NUMBERVALUE(VLOOKUP(E864,'[5]LOG Data SAP'!$D:$M,10,0)),
IF(D864=D863,R863,""))</f>
        <v>24</v>
      </c>
      <c r="S864" s="24">
        <f t="shared" si="52"/>
        <v>0</v>
      </c>
      <c r="T864" s="25">
        <f>IFERROR(VLOOKUP($E864,'[5]LOG Data SAP'!$D:$V,17,0)/10,
IF(D864=D863,T863,""))</f>
        <v>7.5</v>
      </c>
      <c r="U864" s="25">
        <f>IFERROR(VLOOKUP($E864,'[5]LOG Data SAP'!$D:$V,18,0)/10,
IF(D864=D863,U863,""))</f>
        <v>5</v>
      </c>
      <c r="V864" s="25">
        <f>IFERROR(VLOOKUP($E864,'[5]LOG Data SAP'!$D:$V,19,0)/10,
IF(D864=D863,V863,""))</f>
        <v>18.100000000000001</v>
      </c>
      <c r="W864" s="25">
        <f>IFERROR(VLOOKUP($E864,'[5]LOG Data SAP'!$D:$AO,21,0)/10,
IF(D864=D863,W863,""))</f>
        <v>0</v>
      </c>
      <c r="X864" s="25">
        <f>IFERROR(VLOOKUP($E864,'[5]LOG Data SAP'!$D:$AO,22,0)/10,
IF(D864=D863,X863,""))</f>
        <v>0</v>
      </c>
      <c r="Y864" s="25">
        <f>IFERROR(VLOOKUP($E864,'[5]LOG Data SAP'!$D:$AO,23,0)/10,
IF(D864=D863,Y863,""))</f>
        <v>0</v>
      </c>
      <c r="Z864" s="25">
        <f>IFERROR(VLOOKUP($E864,'[5]LOG Data SAP'!$D:$AO,25,0)/10,
IF(D864=D863,Z863,""))</f>
        <v>31.6</v>
      </c>
      <c r="AA864" s="25">
        <f>IFERROR(VLOOKUP($E864,'[5]LOG Data SAP'!$D:$AO,26,0)/10,
IF(D864=D863,AA863,""))</f>
        <v>21.8</v>
      </c>
      <c r="AB864" s="25">
        <f>IFERROR(VLOOKUP($E864,'[5]LOG Data SAP'!$D:$AO,27,0)/10,
IF(D864=D863,AB863,""))</f>
        <v>22</v>
      </c>
      <c r="AC864" s="26">
        <f>IFERROR(VLOOKUP($E864,'[5]LOG Data SAP'!$D:$AO,29,0)/IF(VLOOKUP($E864,'[5]LOG Data SAP'!$D:$AO,30,0)="G",1000,1),
IF(D864=D863,AC863,""))</f>
        <v>0.20823800000000001</v>
      </c>
      <c r="AD864" s="26">
        <f>IFERROR(VLOOKUP($E864,'[5]LOG Data SAP'!$D:$AO,31,0)/IF(VLOOKUP($E864,'[5]LOG Data SAP'!$D:$AO,32,0)="G",1000,1),
IF(D864=D863,AD863,""))</f>
        <v>0</v>
      </c>
      <c r="AE864" s="26">
        <f>IFERROR(VLOOKUP($E864,'[5]LOG Data SAP'!$D:$AO,33,0)/IF(VLOOKUP($E864,'[5]LOG Data SAP'!$D:$AO,34,0)="G",1000,1),
IF(D864=D863,AE863,""))</f>
        <v>5.3220000000000001</v>
      </c>
      <c r="AF864" s="27">
        <f t="shared" si="53"/>
        <v>678.75</v>
      </c>
      <c r="AG864" s="27" t="str">
        <f t="shared" si="54"/>
        <v/>
      </c>
      <c r="AH864" s="28">
        <f t="shared" si="55"/>
        <v>1.5155360000000003E-2</v>
      </c>
      <c r="AI864" s="18" t="str">
        <f>IFERROR(VLOOKUP(E864,'[5]LOG Data SAP'!$D:$E,2,0),IF(D864=D863,AI863,""))</f>
        <v>NBODY WHT SRM SPF33 180ML</v>
      </c>
      <c r="AJ864" s="20" t="str">
        <f>IFERROR([5]SKU!VI866,IF(D864=D863,AJ863,""))</f>
        <v>83837</v>
      </c>
      <c r="AK864" s="18" t="str">
        <f>VLOOKUP(E864,[5]SKU!I:X,16,FALSE)</f>
        <v>3304.99.30</v>
      </c>
    </row>
    <row r="865" spans="1:37">
      <c r="A865" s="18" t="str">
        <f>[5]SKU!AC867</f>
        <v>Nivea</v>
      </c>
      <c r="B865" s="18" t="str">
        <f>[5]SKU!AE867</f>
        <v>Nivea Body</v>
      </c>
      <c r="C865" s="18" t="str">
        <f>[5]SKU!AJ867</f>
        <v>Body Beauty</v>
      </c>
      <c r="D865" s="18" t="str">
        <f>[5]SKU!G867</f>
        <v>NBO Care &amp; Protect Serum 180ml</v>
      </c>
      <c r="E865" s="19" t="str">
        <f>[5]SKU!I867</f>
        <v>83837-04800-15</v>
      </c>
      <c r="F865" s="19" t="str">
        <f>[5]SKU!J867</f>
        <v>88318-04810-42</v>
      </c>
      <c r="G865" s="18" t="str">
        <f>[5]SKU!K867</f>
        <v>NBO Extra White Firming Body Serum SPF 25 180ml</v>
      </c>
      <c r="H865" s="18" t="str">
        <f>IF([5]SKU!L867="R","Regular",
IF([5]SKU!L867="P","Promo",
IF([5]SKU!L867="S","Sample",
IF([5]SKU!L867="V","VAS",""))))</f>
        <v>Regular</v>
      </c>
      <c r="I865" s="18" t="str">
        <f>IF([5]SKU!QC867="A","Active",
IF([5]SKU!QC867="D","Discontinue",
IF([5]SKU!QC867="N","NPD","")))</f>
        <v>Active</v>
      </c>
      <c r="J865" s="18" t="str">
        <f>VLOOKUP(IFERROR(VLOOKUP(E865,'[5]Material Status'!A:I,9,0),""),'[5]Material Status'!U:W,3,0)</f>
        <v>Inactive</v>
      </c>
      <c r="K865" s="20" t="str">
        <f>IFERROR(VLOOKUP(E865,'[5]LOG Data SAP'!$D:$AO,11,0),
IF(D865=D864,K864,""))</f>
        <v>4005808713257</v>
      </c>
      <c r="L865" s="20" t="str">
        <f>IFERROR(VLOOKUP(E865,'[5]LOG Data SAP'!$D:$AO,13,0),
IF(D865=D864,L864,""))</f>
        <v/>
      </c>
      <c r="M865" s="20" t="str">
        <f>IFERROR(VLOOKUP(E865,'[5]LOG Data SAP'!$D:$AO,15,0),
IF(D865=D864,M864,""))</f>
        <v>8999777008499</v>
      </c>
      <c r="N865" s="21">
        <f>[5]SKU!VH867</f>
        <v>1095</v>
      </c>
      <c r="O865" s="22">
        <f>[5]SKU!VN867</f>
        <v>27800</v>
      </c>
      <c r="P865" s="23">
        <f>[5]SKU!VO867</f>
        <v>45383</v>
      </c>
      <c r="Q865" s="24">
        <f>IFERROR(_xlfn.NUMBERVALUE(VLOOKUP(E865,'[5]LOG Data SAP'!$D:$M,9,0)),
IF(D865=D864,Q864,""))</f>
        <v>0</v>
      </c>
      <c r="R865" s="24">
        <f>IFERROR(_xlfn.NUMBERVALUE(VLOOKUP(E865,'[5]LOG Data SAP'!$D:$M,10,0)),
IF(D865=D864,R864,""))</f>
        <v>24</v>
      </c>
      <c r="S865" s="24">
        <f t="shared" si="52"/>
        <v>0</v>
      </c>
      <c r="T865" s="25">
        <f>IFERROR(VLOOKUP($E865,'[5]LOG Data SAP'!$D:$V,17,0)/10,
IF(D865=D864,T864,""))</f>
        <v>7.5</v>
      </c>
      <c r="U865" s="25">
        <f>IFERROR(VLOOKUP($E865,'[5]LOG Data SAP'!$D:$V,18,0)/10,
IF(D865=D864,U864,""))</f>
        <v>5</v>
      </c>
      <c r="V865" s="25">
        <f>IFERROR(VLOOKUP($E865,'[5]LOG Data SAP'!$D:$V,19,0)/10,
IF(D865=D864,V864,""))</f>
        <v>18.100000000000001</v>
      </c>
      <c r="W865" s="25">
        <f>IFERROR(VLOOKUP($E865,'[5]LOG Data SAP'!$D:$AO,21,0)/10,
IF(D865=D864,W864,""))</f>
        <v>0</v>
      </c>
      <c r="X865" s="25">
        <f>IFERROR(VLOOKUP($E865,'[5]LOG Data SAP'!$D:$AO,22,0)/10,
IF(D865=D864,X864,""))</f>
        <v>0</v>
      </c>
      <c r="Y865" s="25">
        <f>IFERROR(VLOOKUP($E865,'[5]LOG Data SAP'!$D:$AO,23,0)/10,
IF(D865=D864,Y864,""))</f>
        <v>0</v>
      </c>
      <c r="Z865" s="25">
        <f>IFERROR(VLOOKUP($E865,'[5]LOG Data SAP'!$D:$AO,25,0)/10,
IF(D865=D864,Z864,""))</f>
        <v>31.6</v>
      </c>
      <c r="AA865" s="25">
        <f>IFERROR(VLOOKUP($E865,'[5]LOG Data SAP'!$D:$AO,26,0)/10,
IF(D865=D864,AA864,""))</f>
        <v>21.8</v>
      </c>
      <c r="AB865" s="25">
        <f>IFERROR(VLOOKUP($E865,'[5]LOG Data SAP'!$D:$AO,27,0)/10,
IF(D865=D864,AB864,""))</f>
        <v>22</v>
      </c>
      <c r="AC865" s="26">
        <f>IFERROR(VLOOKUP($E865,'[5]LOG Data SAP'!$D:$AO,29,0)/IF(VLOOKUP($E865,'[5]LOG Data SAP'!$D:$AO,30,0)="G",1000,1),
IF(D865=D864,AC864,""))</f>
        <v>0.20823800000000001</v>
      </c>
      <c r="AD865" s="26">
        <f>IFERROR(VLOOKUP($E865,'[5]LOG Data SAP'!$D:$AO,31,0)/IF(VLOOKUP($E865,'[5]LOG Data SAP'!$D:$AO,32,0)="G",1000,1),
IF(D865=D864,AD864,""))</f>
        <v>0</v>
      </c>
      <c r="AE865" s="26">
        <f>IFERROR(VLOOKUP($E865,'[5]LOG Data SAP'!$D:$AO,33,0)/IF(VLOOKUP($E865,'[5]LOG Data SAP'!$D:$AO,34,0)="G",1000,1),
IF(D865=D864,AE864,""))</f>
        <v>5.3220000000000001</v>
      </c>
      <c r="AF865" s="27">
        <f t="shared" si="53"/>
        <v>678.75</v>
      </c>
      <c r="AG865" s="27" t="str">
        <f t="shared" si="54"/>
        <v/>
      </c>
      <c r="AH865" s="28">
        <f t="shared" si="55"/>
        <v>1.5155360000000003E-2</v>
      </c>
      <c r="AI865" s="18" t="str">
        <f>IFERROR(VLOOKUP(E865,'[5]LOG Data SAP'!$D:$E,2,0),IF(D865=D864,AI864,""))</f>
        <v>NBODY WHT SRM SPF33 180ML</v>
      </c>
      <c r="AJ865" s="20" t="str">
        <f>IFERROR([5]SKU!VI867,IF(D865=D864,AJ864,""))</f>
        <v>83837</v>
      </c>
      <c r="AK865" s="18" t="str">
        <f>VLOOKUP(E865,[5]SKU!I:X,16,FALSE)</f>
        <v>3304.99.30</v>
      </c>
    </row>
    <row r="866" spans="1:37">
      <c r="A866" s="18" t="str">
        <f>[5]SKU!AC868</f>
        <v>Nivea</v>
      </c>
      <c r="B866" s="18" t="str">
        <f>[5]SKU!AE868</f>
        <v>Nivea Body</v>
      </c>
      <c r="C866" s="18" t="str">
        <f>[5]SKU!AJ868</f>
        <v>Body Beauty</v>
      </c>
      <c r="D866" s="18" t="str">
        <f>[5]SKU!G868</f>
        <v>NBO Care &amp; Protect Serum 180ml</v>
      </c>
      <c r="E866" s="19" t="str">
        <f>[5]SKU!I868</f>
        <v>89128-04800-90</v>
      </c>
      <c r="F866" s="19" t="str">
        <f>[5]SKU!J868</f>
        <v>88318-04810-42</v>
      </c>
      <c r="G866" s="18" t="str">
        <f>[5]SKU!K868</f>
        <v>NBO Whitening Serum 200ml (Flagship)</v>
      </c>
      <c r="H866" s="18" t="str">
        <f>IF([5]SKU!L868="R","Regular",
IF([5]SKU!L868="P","Promo",
IF([5]SKU!L868="S","Sample",
IF([5]SKU!L868="V","VAS",""))))</f>
        <v>Regular</v>
      </c>
      <c r="I866" s="18" t="str">
        <f>IF([5]SKU!QC868="A","Active",
IF([5]SKU!QC868="D","Discontinue",
IF([5]SKU!QC868="N","NPD","")))</f>
        <v>Active</v>
      </c>
      <c r="J866" s="18" t="str">
        <f>VLOOKUP(IFERROR(VLOOKUP(E866,'[5]Material Status'!A:I,9,0),""),'[5]Material Status'!U:W,3,0)</f>
        <v>Inactive</v>
      </c>
      <c r="K866" s="20" t="str">
        <f>IFERROR(VLOOKUP(E866,'[5]LOG Data SAP'!$D:$AO,11,0),
IF(D866=D865,K865,""))</f>
        <v>4005808713257</v>
      </c>
      <c r="L866" s="20" t="str">
        <f>IFERROR(VLOOKUP(E866,'[5]LOG Data SAP'!$D:$AO,13,0),
IF(D866=D865,L865,""))</f>
        <v>17319470058368</v>
      </c>
      <c r="M866" s="20" t="str">
        <f>IFERROR(VLOOKUP(E866,'[5]LOG Data SAP'!$D:$AO,15,0),
IF(D866=D865,M865,""))</f>
        <v>17319470058375</v>
      </c>
      <c r="N866" s="21">
        <f>[5]SKU!VH868</f>
        <v>900</v>
      </c>
      <c r="O866" s="22">
        <f>[5]SKU!VN868</f>
        <v>27470</v>
      </c>
      <c r="P866" s="23">
        <f>[5]SKU!VO868</f>
        <v>45383</v>
      </c>
      <c r="Q866" s="24">
        <f>IFERROR(_xlfn.NUMBERVALUE(VLOOKUP(E866,'[5]LOG Data SAP'!$D:$M,9,0)),
IF(D866=D865,Q865,""))</f>
        <v>6</v>
      </c>
      <c r="R866" s="24">
        <f>IFERROR(_xlfn.NUMBERVALUE(VLOOKUP(E866,'[5]LOG Data SAP'!$D:$M,10,0)),
IF(D866=D865,R865,""))</f>
        <v>24</v>
      </c>
      <c r="S866" s="24">
        <f t="shared" si="52"/>
        <v>4</v>
      </c>
      <c r="T866" s="25">
        <f>IFERROR(VLOOKUP($E866,'[5]LOG Data SAP'!$D:$V,17,0)/10,
IF(D866=D865,T865,""))</f>
        <v>8</v>
      </c>
      <c r="U866" s="25">
        <f>IFERROR(VLOOKUP($E866,'[5]LOG Data SAP'!$D:$V,18,0)/10,
IF(D866=D865,U865,""))</f>
        <v>5</v>
      </c>
      <c r="V866" s="25">
        <f>IFERROR(VLOOKUP($E866,'[5]LOG Data SAP'!$D:$V,19,0)/10,
IF(D866=D865,V865,""))</f>
        <v>20</v>
      </c>
      <c r="W866" s="25">
        <f>IFERROR(VLOOKUP($E866,'[5]LOG Data SAP'!$D:$AO,21,0)/10,
IF(D866=D865,W865,""))</f>
        <v>0</v>
      </c>
      <c r="X866" s="25">
        <f>IFERROR(VLOOKUP($E866,'[5]LOG Data SAP'!$D:$AO,22,0)/10,
IF(D866=D865,X865,""))</f>
        <v>0</v>
      </c>
      <c r="Y866" s="25">
        <f>IFERROR(VLOOKUP($E866,'[5]LOG Data SAP'!$D:$AO,23,0)/10,
IF(D866=D865,Y865,""))</f>
        <v>0</v>
      </c>
      <c r="Z866" s="25">
        <f>IFERROR(VLOOKUP($E866,'[5]LOG Data SAP'!$D:$AO,25,0)/10,
IF(D866=D865,Z865,""))</f>
        <v>30.8</v>
      </c>
      <c r="AA866" s="25">
        <f>IFERROR(VLOOKUP($E866,'[5]LOG Data SAP'!$D:$AO,26,0)/10,
IF(D866=D865,AA865,""))</f>
        <v>21</v>
      </c>
      <c r="AB866" s="25">
        <f>IFERROR(VLOOKUP($E866,'[5]LOG Data SAP'!$D:$AO,27,0)/10,
IF(D866=D865,AB865,""))</f>
        <v>20.399999999999999</v>
      </c>
      <c r="AC866" s="26">
        <f>IFERROR(VLOOKUP($E866,'[5]LOG Data SAP'!$D:$AO,29,0)/IF(VLOOKUP($E866,'[5]LOG Data SAP'!$D:$AO,30,0)="G",1000,1),
IF(D866=D865,AC865,""))</f>
        <v>0.22568000000000002</v>
      </c>
      <c r="AD866" s="26">
        <f>IFERROR(VLOOKUP($E866,'[5]LOG Data SAP'!$D:$AO,31,0)/IF(VLOOKUP($E866,'[5]LOG Data SAP'!$D:$AO,32,0)="G",1000,1),
IF(D866=D865,AD865,""))</f>
        <v>0</v>
      </c>
      <c r="AE866" s="26">
        <f>IFERROR(VLOOKUP($E866,'[5]LOG Data SAP'!$D:$AO,33,0)/IF(VLOOKUP($E866,'[5]LOG Data SAP'!$D:$AO,34,0)="G",1000,1),
IF(D866=D865,AE865,""))</f>
        <v>5.74</v>
      </c>
      <c r="AF866" s="27">
        <f t="shared" si="53"/>
        <v>800</v>
      </c>
      <c r="AG866" s="27" t="str">
        <f t="shared" si="54"/>
        <v/>
      </c>
      <c r="AH866" s="28">
        <f t="shared" si="55"/>
        <v>1.3194720000000002E-2</v>
      </c>
      <c r="AI866" s="18" t="str">
        <f>IFERROR(VLOOKUP(E866,'[5]LOG Data SAP'!$D:$E,2,0),IF(D866=D865,AI865,""))</f>
        <v>NBODY WHT_EVN SRM 200ML</v>
      </c>
      <c r="AJ866" s="20" t="str">
        <f>IFERROR([5]SKU!VI868,IF(D866=D865,AJ865,""))</f>
        <v>89128</v>
      </c>
      <c r="AK866" s="18" t="str">
        <f>VLOOKUP(E866,[5]SKU!I:X,16,FALSE)</f>
        <v>3304.99.30</v>
      </c>
    </row>
    <row r="867" spans="1:37">
      <c r="A867" s="18" t="str">
        <f>[5]SKU!AC869</f>
        <v>Nivea</v>
      </c>
      <c r="B867" s="18" t="str">
        <f>[5]SKU!AE869</f>
        <v>Nivea Body</v>
      </c>
      <c r="C867" s="18" t="str">
        <f>[5]SKU!AJ869</f>
        <v>Body Beauty</v>
      </c>
      <c r="D867" s="18" t="str">
        <f>[5]SKU!G869</f>
        <v>NBO Care &amp; Protect Serum 180ml</v>
      </c>
      <c r="E867" s="19" t="str">
        <f>[5]SKU!I869</f>
        <v>48330-00087-00</v>
      </c>
      <c r="F867" s="19" t="str">
        <f>[5]SKU!J869</f>
        <v>88318-04810-42</v>
      </c>
      <c r="G867" s="18" t="str">
        <f>[5]SKU!K869</f>
        <v>NBO Wht Srm 200 + NDEO RO EW 25</v>
      </c>
      <c r="H867" s="18" t="str">
        <f>IF([5]SKU!L869="R","Regular",
IF([5]SKU!L869="P","Promo",
IF([5]SKU!L869="S","Sample",
IF([5]SKU!L869="V","VAS",""))))</f>
        <v>VAS</v>
      </c>
      <c r="I867" s="18" t="str">
        <f>IF([5]SKU!QC869="A","Active",
IF([5]SKU!QC869="D","Discontinue",
IF([5]SKU!QC869="N","NPD","")))</f>
        <v>Active</v>
      </c>
      <c r="J867" s="18" t="str">
        <f>VLOOKUP(IFERROR(VLOOKUP(E867,'[5]Material Status'!A:I,9,0),""),'[5]Material Status'!U:W,3,0)</f>
        <v>Inactive</v>
      </c>
      <c r="K867" s="20" t="str">
        <f>IFERROR(VLOOKUP(E867,'[5]LOG Data SAP'!$D:$AO,11,0),
IF(D867=D866,K866,""))</f>
        <v/>
      </c>
      <c r="L867" s="20" t="str">
        <f>IFERROR(VLOOKUP(E867,'[5]LOG Data SAP'!$D:$AO,13,0),
IF(D867=D866,L866,""))</f>
        <v/>
      </c>
      <c r="M867" s="20" t="str">
        <f>IFERROR(VLOOKUP(E867,'[5]LOG Data SAP'!$D:$AO,15,0),
IF(D867=D866,M866,""))</f>
        <v/>
      </c>
      <c r="N867" s="21">
        <f>[5]SKU!VH869</f>
        <v>900</v>
      </c>
      <c r="O867" s="22">
        <f>[5]SKU!VN869</f>
        <v>28400</v>
      </c>
      <c r="P867" s="23">
        <f>[5]SKU!VO869</f>
        <v>43100</v>
      </c>
      <c r="Q867" s="24">
        <f>IFERROR(_xlfn.NUMBERVALUE(VLOOKUP(E867,'[5]LOG Data SAP'!$D:$M,9,0)),
IF(D867=D866,Q866,""))</f>
        <v>0</v>
      </c>
      <c r="R867" s="24">
        <f>IFERROR(_xlfn.NUMBERVALUE(VLOOKUP(E867,'[5]LOG Data SAP'!$D:$M,10,0)),
IF(D867=D866,R866,""))</f>
        <v>24</v>
      </c>
      <c r="S867" s="24">
        <f t="shared" si="52"/>
        <v>0</v>
      </c>
      <c r="T867" s="25">
        <f>IFERROR(VLOOKUP($E867,'[5]LOG Data SAP'!$D:$V,17,0)/10,
IF(D867=D866,T866,""))</f>
        <v>6</v>
      </c>
      <c r="U867" s="25">
        <f>IFERROR(VLOOKUP($E867,'[5]LOG Data SAP'!$D:$V,18,0)/10,
IF(D867=D866,U866,""))</f>
        <v>9.6</v>
      </c>
      <c r="V867" s="25">
        <f>IFERROR(VLOOKUP($E867,'[5]LOG Data SAP'!$D:$V,19,0)/10,
IF(D867=D866,V866,""))</f>
        <v>5.5</v>
      </c>
      <c r="W867" s="25">
        <f>IFERROR(VLOOKUP($E867,'[5]LOG Data SAP'!$D:$AO,21,0)/10,
IF(D867=D866,W866,""))</f>
        <v>0</v>
      </c>
      <c r="X867" s="25">
        <f>IFERROR(VLOOKUP($E867,'[5]LOG Data SAP'!$D:$AO,22,0)/10,
IF(D867=D866,X866,""))</f>
        <v>0</v>
      </c>
      <c r="Y867" s="25">
        <f>IFERROR(VLOOKUP($E867,'[5]LOG Data SAP'!$D:$AO,23,0)/10,
IF(D867=D866,Y866,""))</f>
        <v>0</v>
      </c>
      <c r="Z867" s="25">
        <f>IFERROR(VLOOKUP($E867,'[5]LOG Data SAP'!$D:$AO,25,0)/10,
IF(D867=D866,Z866,""))</f>
        <v>40.799999999999997</v>
      </c>
      <c r="AA867" s="25">
        <f>IFERROR(VLOOKUP($E867,'[5]LOG Data SAP'!$D:$AO,26,0)/10,
IF(D867=D866,AA866,""))</f>
        <v>38.299999999999997</v>
      </c>
      <c r="AB867" s="25">
        <f>IFERROR(VLOOKUP($E867,'[5]LOG Data SAP'!$D:$AO,27,0)/10,
IF(D867=D866,AB866,""))</f>
        <v>22.6</v>
      </c>
      <c r="AC867" s="26">
        <f>IFERROR(VLOOKUP($E867,'[5]LOG Data SAP'!$D:$AO,29,0)/IF(VLOOKUP($E867,'[5]LOG Data SAP'!$D:$AO,30,0)="G",1000,1),
IF(D867=D866,AC866,""))</f>
        <v>0.34599999999999997</v>
      </c>
      <c r="AD867" s="26">
        <f>IFERROR(VLOOKUP($E867,'[5]LOG Data SAP'!$D:$AO,31,0)/IF(VLOOKUP($E867,'[5]LOG Data SAP'!$D:$AO,32,0)="G",1000,1),
IF(D867=D866,AD866,""))</f>
        <v>0</v>
      </c>
      <c r="AE867" s="26">
        <f>IFERROR(VLOOKUP($E867,'[5]LOG Data SAP'!$D:$AO,33,0)/IF(VLOOKUP($E867,'[5]LOG Data SAP'!$D:$AO,34,0)="G",1000,1),
IF(D867=D866,AE866,""))</f>
        <v>8.8350000000000009</v>
      </c>
      <c r="AF867" s="27">
        <f t="shared" si="53"/>
        <v>316.79999999999995</v>
      </c>
      <c r="AG867" s="27" t="str">
        <f t="shared" si="54"/>
        <v/>
      </c>
      <c r="AH867" s="28">
        <f t="shared" si="55"/>
        <v>3.5315663999999997E-2</v>
      </c>
      <c r="AI867" s="18" t="str">
        <f>IFERROR(VLOOKUP(E867,'[5]LOG Data SAP'!$D:$E,2,0),IF(D867=D866,AI866,""))</f>
        <v>NBO EXT WHT SRM 200ML+RO EXT WHT 25ML</v>
      </c>
      <c r="AJ867" s="20" t="str">
        <f>IFERROR([5]SKU!VI869,IF(D867=D866,AJ866,""))</f>
        <v>89128</v>
      </c>
      <c r="AK867" s="18" t="str">
        <f>VLOOKUP(E867,[5]SKU!I:X,16,FALSE)</f>
        <v>3304.99.30</v>
      </c>
    </row>
    <row r="868" spans="1:37">
      <c r="A868" s="18" t="str">
        <f>[5]SKU!AC870</f>
        <v>Nivea</v>
      </c>
      <c r="B868" s="18" t="str">
        <f>[5]SKU!AE870</f>
        <v>Nivea Body</v>
      </c>
      <c r="C868" s="18" t="str">
        <f>[5]SKU!AJ870</f>
        <v>Body Beauty</v>
      </c>
      <c r="D868" s="18" t="str">
        <f>[5]SKU!G870</f>
        <v>NBO Care &amp; Protect Serum 180ml</v>
      </c>
      <c r="E868" s="19" t="str">
        <f>[5]SKU!I870</f>
        <v>48330-00081-00</v>
      </c>
      <c r="F868" s="19" t="str">
        <f>[5]SKU!J870</f>
        <v>88318-04810-42</v>
      </c>
      <c r="G868" s="18" t="str">
        <f>[5]SKU!K870</f>
        <v>NBO Extra Whitening Serum 200ml + NDEO RO BWF 25ml</v>
      </c>
      <c r="H868" s="18" t="str">
        <f>IF([5]SKU!L870="R","Regular",
IF([5]SKU!L870="P","Promo",
IF([5]SKU!L870="S","Sample",
IF([5]SKU!L870="V","VAS",""))))</f>
        <v>VAS</v>
      </c>
      <c r="I868" s="18" t="str">
        <f>IF([5]SKU!QC870="A","Active",
IF([5]SKU!QC870="D","Discontinue",
IF([5]SKU!QC870="N","NPD","")))</f>
        <v>Active</v>
      </c>
      <c r="J868" s="18" t="str">
        <f>VLOOKUP(IFERROR(VLOOKUP(E868,'[5]Material Status'!A:I,9,0),""),'[5]Material Status'!U:W,3,0)</f>
        <v>Inactive</v>
      </c>
      <c r="K868" s="20" t="str">
        <f>IFERROR(VLOOKUP(E868,'[5]LOG Data SAP'!$D:$AO,11,0),
IF(D868=D867,K867,""))</f>
        <v/>
      </c>
      <c r="L868" s="20" t="str">
        <f>IFERROR(VLOOKUP(E868,'[5]LOG Data SAP'!$D:$AO,13,0),
IF(D868=D867,L867,""))</f>
        <v/>
      </c>
      <c r="M868" s="20" t="str">
        <f>IFERROR(VLOOKUP(E868,'[5]LOG Data SAP'!$D:$AO,15,0),
IF(D868=D867,M867,""))</f>
        <v/>
      </c>
      <c r="N868" s="21">
        <f>[5]SKU!VH870</f>
        <v>900</v>
      </c>
      <c r="O868" s="22">
        <f>[5]SKU!VN870</f>
        <v>25300</v>
      </c>
      <c r="P868" s="23">
        <f>[5]SKU!VO870</f>
        <v>43100</v>
      </c>
      <c r="Q868" s="24">
        <f>IFERROR(_xlfn.NUMBERVALUE(VLOOKUP(E868,'[5]LOG Data SAP'!$D:$M,9,0)),
IF(D868=D867,Q867,""))</f>
        <v>0</v>
      </c>
      <c r="R868" s="24">
        <f>IFERROR(_xlfn.NUMBERVALUE(VLOOKUP(E868,'[5]LOG Data SAP'!$D:$M,10,0)),
IF(D868=D867,R867,""))</f>
        <v>24</v>
      </c>
      <c r="S868" s="24">
        <f t="shared" si="52"/>
        <v>0</v>
      </c>
      <c r="T868" s="25">
        <f>IFERROR(VLOOKUP($E868,'[5]LOG Data SAP'!$D:$V,17,0)/10,
IF(D868=D867,T867,""))</f>
        <v>6</v>
      </c>
      <c r="U868" s="25">
        <f>IFERROR(VLOOKUP($E868,'[5]LOG Data SAP'!$D:$V,18,0)/10,
IF(D868=D867,U867,""))</f>
        <v>9.6</v>
      </c>
      <c r="V868" s="25">
        <f>IFERROR(VLOOKUP($E868,'[5]LOG Data SAP'!$D:$V,19,0)/10,
IF(D868=D867,V867,""))</f>
        <v>5.5</v>
      </c>
      <c r="W868" s="25">
        <f>IFERROR(VLOOKUP($E868,'[5]LOG Data SAP'!$D:$AO,21,0)/10,
IF(D868=D867,W867,""))</f>
        <v>0</v>
      </c>
      <c r="X868" s="25">
        <f>IFERROR(VLOOKUP($E868,'[5]LOG Data SAP'!$D:$AO,22,0)/10,
IF(D868=D867,X867,""))</f>
        <v>0</v>
      </c>
      <c r="Y868" s="25">
        <f>IFERROR(VLOOKUP($E868,'[5]LOG Data SAP'!$D:$AO,23,0)/10,
IF(D868=D867,Y867,""))</f>
        <v>0</v>
      </c>
      <c r="Z868" s="25">
        <f>IFERROR(VLOOKUP($E868,'[5]LOG Data SAP'!$D:$AO,25,0)/10,
IF(D868=D867,Z867,""))</f>
        <v>40.799999999999997</v>
      </c>
      <c r="AA868" s="25">
        <f>IFERROR(VLOOKUP($E868,'[5]LOG Data SAP'!$D:$AO,26,0)/10,
IF(D868=D867,AA867,""))</f>
        <v>38.299999999999997</v>
      </c>
      <c r="AB868" s="25">
        <f>IFERROR(VLOOKUP($E868,'[5]LOG Data SAP'!$D:$AO,27,0)/10,
IF(D868=D867,AB867,""))</f>
        <v>22.6</v>
      </c>
      <c r="AC868" s="26">
        <f>IFERROR(VLOOKUP($E868,'[5]LOG Data SAP'!$D:$AO,29,0)/IF(VLOOKUP($E868,'[5]LOG Data SAP'!$D:$AO,30,0)="G",1000,1),
IF(D868=D867,AC867,""))</f>
        <v>0.34599999999999997</v>
      </c>
      <c r="AD868" s="26">
        <f>IFERROR(VLOOKUP($E868,'[5]LOG Data SAP'!$D:$AO,31,0)/IF(VLOOKUP($E868,'[5]LOG Data SAP'!$D:$AO,32,0)="G",1000,1),
IF(D868=D867,AD867,""))</f>
        <v>0</v>
      </c>
      <c r="AE868" s="26">
        <f>IFERROR(VLOOKUP($E868,'[5]LOG Data SAP'!$D:$AO,33,0)/IF(VLOOKUP($E868,'[5]LOG Data SAP'!$D:$AO,34,0)="G",1000,1),
IF(D868=D867,AE867,""))</f>
        <v>8.8350000000000009</v>
      </c>
      <c r="AF868" s="27">
        <f t="shared" si="53"/>
        <v>316.79999999999995</v>
      </c>
      <c r="AG868" s="27" t="str">
        <f t="shared" si="54"/>
        <v/>
      </c>
      <c r="AH868" s="28">
        <f t="shared" si="55"/>
        <v>3.5315663999999997E-2</v>
      </c>
      <c r="AI868" s="18" t="str">
        <f>IFERROR(VLOOKUP(E868,'[5]LOG Data SAP'!$D:$E,2,0),IF(D868=D867,AI867,""))</f>
        <v>NBO EXT WHT SRM 200ML+RO EXT WHT 25ML</v>
      </c>
      <c r="AJ868" s="20" t="str">
        <f>IFERROR([5]SKU!VI870,IF(D868=D867,AJ867,""))</f>
        <v>89128</v>
      </c>
      <c r="AK868" s="18" t="str">
        <f>VLOOKUP(E868,[5]SKU!I:X,16,FALSE)</f>
        <v>3304.99.30</v>
      </c>
    </row>
    <row r="869" spans="1:37">
      <c r="A869" s="18" t="str">
        <f>[5]SKU!AC871</f>
        <v>Nivea</v>
      </c>
      <c r="B869" s="18" t="str">
        <f>[5]SKU!AE871</f>
        <v>Nivea Body</v>
      </c>
      <c r="C869" s="18" t="str">
        <f>[5]SKU!AJ871</f>
        <v>Body Beauty</v>
      </c>
      <c r="D869" s="18" t="str">
        <f>[5]SKU!G871</f>
        <v>NBO Extra Bright Repair &amp; Protect Serum 320ml</v>
      </c>
      <c r="E869" s="19" t="str">
        <f>[5]SKU!I871</f>
        <v>48332-88315-00</v>
      </c>
      <c r="F869" s="19" t="str">
        <f>[5]SKU!J871</f>
        <v>48332-88315-00</v>
      </c>
      <c r="G869" s="18" t="str">
        <f>[5]SKU!K871</f>
        <v>NIVEA Extra Bright Repair &amp; Protect SPF50 Body Serum 320ml</v>
      </c>
      <c r="H869" s="18" t="str">
        <f>IF([5]SKU!L871="R","Regular",
IF([5]SKU!L871="P","Promo",
IF([5]SKU!L871="S","Sample",
IF([5]SKU!L871="V","VAS",""))))</f>
        <v>Regular</v>
      </c>
      <c r="I869" s="18" t="str">
        <f>IF([5]SKU!QC871="A","Active",
IF([5]SKU!QC871="D","Discontinue",
IF([5]SKU!QC871="N","NPD","")))</f>
        <v>Active</v>
      </c>
      <c r="J869" s="18" t="str">
        <f>VLOOKUP(IFERROR(VLOOKUP(E869,'[5]Material Status'!A:I,9,0),""),'[5]Material Status'!U:W,3,0)</f>
        <v>Active</v>
      </c>
      <c r="K869" s="20" t="str">
        <f>IFERROR(VLOOKUP(E869,'[5]LOG Data SAP'!$D:$AO,11,0),
IF(D869=D868,K868,""))</f>
        <v>8999777018832</v>
      </c>
      <c r="L869" s="20" t="str">
        <f>IFERROR(VLOOKUP(E869,'[5]LOG Data SAP'!$D:$AO,13,0),
IF(D869=D868,L868,""))</f>
        <v>8999777018849</v>
      </c>
      <c r="M869" s="20" t="str">
        <f>IFERROR(VLOOKUP(E869,'[5]LOG Data SAP'!$D:$AO,15,0),
IF(D869=D868,M868,""))</f>
        <v>8999777018856</v>
      </c>
      <c r="N869" s="21">
        <f>[5]SKU!VH871</f>
        <v>1095</v>
      </c>
      <c r="O869" s="22">
        <f>[5]SKU!VN871</f>
        <v>118660</v>
      </c>
      <c r="P869" s="23">
        <f>[5]SKU!VO871</f>
        <v>45383</v>
      </c>
      <c r="Q869" s="24">
        <f>IFERROR(_xlfn.NUMBERVALUE(VLOOKUP(E869,'[5]LOG Data SAP'!$D:$M,9,0)),
IF(D869=D868,Q868,""))</f>
        <v>3</v>
      </c>
      <c r="R869" s="24">
        <f>IFERROR(_xlfn.NUMBERVALUE(VLOOKUP(E869,'[5]LOG Data SAP'!$D:$M,10,0)),
IF(D869=D868,R868,""))</f>
        <v>12</v>
      </c>
      <c r="S869" s="24">
        <f t="shared" si="52"/>
        <v>4</v>
      </c>
      <c r="T869" s="25">
        <f>IFERROR(VLOOKUP($E869,'[5]LOG Data SAP'!$D:$V,17,0)/10,
IF(D869=D868,T868,""))</f>
        <v>9.4</v>
      </c>
      <c r="U869" s="25">
        <f>IFERROR(VLOOKUP($E869,'[5]LOG Data SAP'!$D:$V,18,0)/10,
IF(D869=D868,U868,""))</f>
        <v>6</v>
      </c>
      <c r="V869" s="25">
        <f>IFERROR(VLOOKUP($E869,'[5]LOG Data SAP'!$D:$V,19,0)/10,
IF(D869=D868,V868,""))</f>
        <v>21.7</v>
      </c>
      <c r="W869" s="25">
        <f>IFERROR(VLOOKUP($E869,'[5]LOG Data SAP'!$D:$AO,21,0)/10,
IF(D869=D868,W868,""))</f>
        <v>21.6</v>
      </c>
      <c r="X869" s="25">
        <f>IFERROR(VLOOKUP($E869,'[5]LOG Data SAP'!$D:$AO,22,0)/10,
IF(D869=D868,X868,""))</f>
        <v>8</v>
      </c>
      <c r="Y869" s="25">
        <f>IFERROR(VLOOKUP($E869,'[5]LOG Data SAP'!$D:$AO,23,0)/10,
IF(D869=D868,Y868,""))</f>
        <v>21.7</v>
      </c>
      <c r="Z869" s="25">
        <f>IFERROR(VLOOKUP($E869,'[5]LOG Data SAP'!$D:$AO,25,0)/10,
IF(D869=D868,Z868,""))</f>
        <v>33.6</v>
      </c>
      <c r="AA869" s="25">
        <f>IFERROR(VLOOKUP($E869,'[5]LOG Data SAP'!$D:$AO,26,0)/10,
IF(D869=D868,AA868,""))</f>
        <v>22.8</v>
      </c>
      <c r="AB869" s="25">
        <f>IFERROR(VLOOKUP($E869,'[5]LOG Data SAP'!$D:$AO,27,0)/10,
IF(D869=D868,AB868,""))</f>
        <v>24.7</v>
      </c>
      <c r="AC869" s="26">
        <f>IFERROR(VLOOKUP($E869,'[5]LOG Data SAP'!$D:$AO,29,0)/IF(VLOOKUP($E869,'[5]LOG Data SAP'!$D:$AO,30,0)="G",1000,1),
IF(D869=D868,AC868,""))</f>
        <v>0.36399999999999999</v>
      </c>
      <c r="AD869" s="26">
        <f>IFERROR(VLOOKUP($E869,'[5]LOG Data SAP'!$D:$AO,31,0)/IF(VLOOKUP($E869,'[5]LOG Data SAP'!$D:$AO,32,0)="G",1000,1),
IF(D869=D868,AD868,""))</f>
        <v>1.121</v>
      </c>
      <c r="AE869" s="26">
        <f>IFERROR(VLOOKUP($E869,'[5]LOG Data SAP'!$D:$AO,33,0)/IF(VLOOKUP($E869,'[5]LOG Data SAP'!$D:$AO,34,0)="G",1000,1),
IF(D869=D868,AE868,""))</f>
        <v>4.6710000000000003</v>
      </c>
      <c r="AF869" s="27">
        <f t="shared" si="53"/>
        <v>1223.8800000000001</v>
      </c>
      <c r="AG869" s="27">
        <f t="shared" si="54"/>
        <v>3749.76</v>
      </c>
      <c r="AH869" s="28">
        <f t="shared" si="55"/>
        <v>1.8922175999999999E-2</v>
      </c>
      <c r="AI869" s="18" t="str">
        <f>IFERROR(VLOOKUP(E869,'[5]LOG Data SAP'!$D:$E,2,0),IF(D869=D868,AI868,""))</f>
        <v>NIVEA_EXTRA_BRIGHT_REPAI</v>
      </c>
      <c r="AJ869" s="20" t="str">
        <f>IFERROR([5]SKU!VI871,IF(D869=D868,AJ868,""))</f>
        <v>88315</v>
      </c>
      <c r="AK869" s="18" t="str">
        <f>VLOOKUP(E869,[5]SKU!I:X,16,FALSE)</f>
        <v>3304.99.30</v>
      </c>
    </row>
    <row r="870" spans="1:37">
      <c r="A870" s="18" t="str">
        <f>[5]SKU!AC872</f>
        <v>Nivea</v>
      </c>
      <c r="B870" s="18" t="str">
        <f>[5]SKU!AE872</f>
        <v>Nivea Body</v>
      </c>
      <c r="C870" s="18" t="str">
        <f>[5]SKU!AJ872</f>
        <v>Body Beauty</v>
      </c>
      <c r="D870" s="18" t="str">
        <f>[5]SKU!G872</f>
        <v>NBO Radiant &amp; Smooth Serum 180ml</v>
      </c>
      <c r="E870" s="19" t="str">
        <f>[5]SKU!I872</f>
        <v>88498-04800-42</v>
      </c>
      <c r="F870" s="19" t="str">
        <f>[5]SKU!J872</f>
        <v>88498-04800-42</v>
      </c>
      <c r="G870" s="18" t="str">
        <f>[5]SKU!K872</f>
        <v>NIVEA Extra Bright Radiant &amp; Smooth Body Serum 180ml</v>
      </c>
      <c r="H870" s="18" t="str">
        <f>IF([5]SKU!L872="R","Regular",
IF([5]SKU!L872="P","Promo",
IF([5]SKU!L872="S","Sample",
IF([5]SKU!L872="V","VAS",""))))</f>
        <v>Regular</v>
      </c>
      <c r="I870" s="18" t="str">
        <f>IF([5]SKU!QC872="A","Active",
IF([5]SKU!QC872="D","Discontinue",
IF([5]SKU!QC872="N","NPD","")))</f>
        <v>Active</v>
      </c>
      <c r="J870" s="18" t="str">
        <f>VLOOKUP(IFERROR(VLOOKUP(E870,'[5]Material Status'!A:I,9,0),""),'[5]Material Status'!U:W,3,0)</f>
        <v>Active</v>
      </c>
      <c r="K870" s="20" t="str">
        <f>IFERROR(VLOOKUP(E870,'[5]LOG Data SAP'!$D:$AO,11,0),
IF(D870=D869,K869,""))</f>
        <v>8999777009588</v>
      </c>
      <c r="L870" s="20" t="str">
        <f>IFERROR(VLOOKUP(E870,'[5]LOG Data SAP'!$D:$AO,13,0),
IF(D870=D869,L869,""))</f>
        <v/>
      </c>
      <c r="M870" s="20" t="str">
        <f>IFERROR(VLOOKUP(E870,'[5]LOG Data SAP'!$D:$AO,15,0),
IF(D870=D869,M869,""))</f>
        <v>8999777009595</v>
      </c>
      <c r="N870" s="21">
        <f>[5]SKU!VH872</f>
        <v>1095</v>
      </c>
      <c r="O870" s="22">
        <f>[5]SKU!VN872</f>
        <v>27450.000000000004</v>
      </c>
      <c r="P870" s="23">
        <f>[5]SKU!VO872</f>
        <v>45383</v>
      </c>
      <c r="Q870" s="24">
        <f>IFERROR(_xlfn.NUMBERVALUE(VLOOKUP(E870,'[5]LOG Data SAP'!$D:$M,9,0)),
IF(D870=D869,Q869,""))</f>
        <v>0</v>
      </c>
      <c r="R870" s="24">
        <f>IFERROR(_xlfn.NUMBERVALUE(VLOOKUP(E870,'[5]LOG Data SAP'!$D:$M,10,0)),
IF(D870=D869,R869,""))</f>
        <v>24</v>
      </c>
      <c r="S870" s="24">
        <f t="shared" si="52"/>
        <v>0</v>
      </c>
      <c r="T870" s="25">
        <f>IFERROR(VLOOKUP($E870,'[5]LOG Data SAP'!$D:$V,17,0)/10,
IF(D870=D869,T869,""))</f>
        <v>7.5</v>
      </c>
      <c r="U870" s="25">
        <f>IFERROR(VLOOKUP($E870,'[5]LOG Data SAP'!$D:$V,18,0)/10,
IF(D870=D869,U869,""))</f>
        <v>5</v>
      </c>
      <c r="V870" s="25">
        <f>IFERROR(VLOOKUP($E870,'[5]LOG Data SAP'!$D:$V,19,0)/10,
IF(D870=D869,V869,""))</f>
        <v>18.100000000000001</v>
      </c>
      <c r="W870" s="25">
        <f>IFERROR(VLOOKUP($E870,'[5]LOG Data SAP'!$D:$AO,21,0)/10,
IF(D870=D869,W869,""))</f>
        <v>0</v>
      </c>
      <c r="X870" s="25">
        <f>IFERROR(VLOOKUP($E870,'[5]LOG Data SAP'!$D:$AO,22,0)/10,
IF(D870=D869,X869,""))</f>
        <v>0</v>
      </c>
      <c r="Y870" s="25">
        <f>IFERROR(VLOOKUP($E870,'[5]LOG Data SAP'!$D:$AO,23,0)/10,
IF(D870=D869,Y869,""))</f>
        <v>0</v>
      </c>
      <c r="Z870" s="25">
        <f>IFERROR(VLOOKUP($E870,'[5]LOG Data SAP'!$D:$AO,25,0)/10,
IF(D870=D869,Z869,""))</f>
        <v>31.2</v>
      </c>
      <c r="AA870" s="25">
        <f>IFERROR(VLOOKUP($E870,'[5]LOG Data SAP'!$D:$AO,26,0)/10,
IF(D870=D869,AA869,""))</f>
        <v>21</v>
      </c>
      <c r="AB870" s="25">
        <f>IFERROR(VLOOKUP($E870,'[5]LOG Data SAP'!$D:$AO,27,0)/10,
IF(D870=D869,AB869,""))</f>
        <v>20.5</v>
      </c>
      <c r="AC870" s="26">
        <f>IFERROR(VLOOKUP($E870,'[5]LOG Data SAP'!$D:$AO,29,0)/IF(VLOOKUP($E870,'[5]LOG Data SAP'!$D:$AO,30,0)="G",1000,1),
IF(D870=D869,AC869,""))</f>
        <v>0.20399999999999999</v>
      </c>
      <c r="AD870" s="26">
        <f>IFERROR(VLOOKUP($E870,'[5]LOG Data SAP'!$D:$AO,31,0)/IF(VLOOKUP($E870,'[5]LOG Data SAP'!$D:$AO,32,0)="G",1000,1),
IF(D870=D869,AD869,""))</f>
        <v>0</v>
      </c>
      <c r="AE870" s="26">
        <f>IFERROR(VLOOKUP($E870,'[5]LOG Data SAP'!$D:$AO,33,0)/IF(VLOOKUP($E870,'[5]LOG Data SAP'!$D:$AO,34,0)="G",1000,1),
IF(D870=D869,AE869,""))</f>
        <v>5.1449999999999996</v>
      </c>
      <c r="AF870" s="27">
        <f t="shared" si="53"/>
        <v>678.75</v>
      </c>
      <c r="AG870" s="27" t="str">
        <f t="shared" si="54"/>
        <v/>
      </c>
      <c r="AH870" s="28">
        <f t="shared" si="55"/>
        <v>1.3431599999999998E-2</v>
      </c>
      <c r="AI870" s="18" t="str">
        <f>IFERROR(VLOOKUP(E870,'[5]LOG Data SAP'!$D:$E,2,0),IF(D870=D869,AI869,""))</f>
        <v>NBODY XTR_BRG RDN_SMT_SRM 180ML</v>
      </c>
      <c r="AJ870" s="20" t="str">
        <f>IFERROR([5]SKU!VI872,IF(D870=D869,AJ869,""))</f>
        <v>88498</v>
      </c>
      <c r="AK870" s="18" t="str">
        <f>VLOOKUP(E870,[5]SKU!I:X,16,FALSE)</f>
        <v>3304.99.30</v>
      </c>
    </row>
    <row r="871" spans="1:37">
      <c r="A871" s="18" t="str">
        <f>[5]SKU!AC873</f>
        <v>Nivea</v>
      </c>
      <c r="B871" s="18" t="str">
        <f>[5]SKU!AE873</f>
        <v>Nivea Body</v>
      </c>
      <c r="C871" s="18" t="str">
        <f>[5]SKU!AJ873</f>
        <v>Body Beauty</v>
      </c>
      <c r="D871" s="18" t="str">
        <f>[5]SKU!G873</f>
        <v>NBO Radiant &amp; Smooth Serum 180ml</v>
      </c>
      <c r="E871" s="19" t="str">
        <f>[5]SKU!I873</f>
        <v>88498-04800-37</v>
      </c>
      <c r="F871" s="19" t="str">
        <f>[5]SKU!J873</f>
        <v>88498-04800-42</v>
      </c>
      <c r="G871" s="18" t="str">
        <f>[5]SKU!K873</f>
        <v>NIVEA Extra White Radiant &amp; Smooth Body Serum 180ml</v>
      </c>
      <c r="H871" s="18" t="str">
        <f>IF([5]SKU!L873="R","Regular",
IF([5]SKU!L873="P","Promo",
IF([5]SKU!L873="S","Sample",
IF([5]SKU!L873="V","VAS",""))))</f>
        <v>Regular</v>
      </c>
      <c r="I871" s="18" t="str">
        <f>IF([5]SKU!QC873="A","Active",
IF([5]SKU!QC873="D","Discontinue",
IF([5]SKU!QC873="N","NPD","")))</f>
        <v>Active</v>
      </c>
      <c r="J871" s="18" t="str">
        <f>VLOOKUP(IFERROR(VLOOKUP(E871,'[5]Material Status'!A:I,9,0),""),'[5]Material Status'!U:W,3,0)</f>
        <v>Active</v>
      </c>
      <c r="K871" s="20" t="str">
        <f>IFERROR(VLOOKUP(E871,'[5]LOG Data SAP'!$D:$AO,11,0),
IF(D871=D870,K870,""))</f>
        <v>8999777009588</v>
      </c>
      <c r="L871" s="20" t="str">
        <f>IFERROR(VLOOKUP(E871,'[5]LOG Data SAP'!$D:$AO,13,0),
IF(D871=D870,L870,""))</f>
        <v/>
      </c>
      <c r="M871" s="20" t="str">
        <f>IFERROR(VLOOKUP(E871,'[5]LOG Data SAP'!$D:$AO,15,0),
IF(D871=D870,M870,""))</f>
        <v>8999777009595</v>
      </c>
      <c r="N871" s="21">
        <f>[5]SKU!VH873</f>
        <v>1095</v>
      </c>
      <c r="O871" s="22">
        <f>[5]SKU!VN873</f>
        <v>27450.000000000004</v>
      </c>
      <c r="P871" s="23">
        <f>[5]SKU!VO873</f>
        <v>45383</v>
      </c>
      <c r="Q871" s="24">
        <f>IFERROR(_xlfn.NUMBERVALUE(VLOOKUP(E871,'[5]LOG Data SAP'!$D:$M,9,0)),
IF(D871=D870,Q870,""))</f>
        <v>0</v>
      </c>
      <c r="R871" s="24">
        <f>IFERROR(_xlfn.NUMBERVALUE(VLOOKUP(E871,'[5]LOG Data SAP'!$D:$M,10,0)),
IF(D871=D870,R870,""))</f>
        <v>24</v>
      </c>
      <c r="S871" s="24">
        <f t="shared" si="52"/>
        <v>0</v>
      </c>
      <c r="T871" s="25">
        <f>IFERROR(VLOOKUP($E871,'[5]LOG Data SAP'!$D:$V,17,0)/10,
IF(D871=D870,T870,""))</f>
        <v>7.5</v>
      </c>
      <c r="U871" s="25">
        <f>IFERROR(VLOOKUP($E871,'[5]LOG Data SAP'!$D:$V,18,0)/10,
IF(D871=D870,U870,""))</f>
        <v>5</v>
      </c>
      <c r="V871" s="25">
        <f>IFERROR(VLOOKUP($E871,'[5]LOG Data SAP'!$D:$V,19,0)/10,
IF(D871=D870,V870,""))</f>
        <v>18.100000000000001</v>
      </c>
      <c r="W871" s="25">
        <f>IFERROR(VLOOKUP($E871,'[5]LOG Data SAP'!$D:$AO,21,0)/10,
IF(D871=D870,W870,""))</f>
        <v>0</v>
      </c>
      <c r="X871" s="25">
        <f>IFERROR(VLOOKUP($E871,'[5]LOG Data SAP'!$D:$AO,22,0)/10,
IF(D871=D870,X870,""))</f>
        <v>0</v>
      </c>
      <c r="Y871" s="25">
        <f>IFERROR(VLOOKUP($E871,'[5]LOG Data SAP'!$D:$AO,23,0)/10,
IF(D871=D870,Y870,""))</f>
        <v>0</v>
      </c>
      <c r="Z871" s="25">
        <f>IFERROR(VLOOKUP($E871,'[5]LOG Data SAP'!$D:$AO,25,0)/10,
IF(D871=D870,Z870,""))</f>
        <v>31.2</v>
      </c>
      <c r="AA871" s="25">
        <f>IFERROR(VLOOKUP($E871,'[5]LOG Data SAP'!$D:$AO,26,0)/10,
IF(D871=D870,AA870,""))</f>
        <v>21</v>
      </c>
      <c r="AB871" s="25">
        <f>IFERROR(VLOOKUP($E871,'[5]LOG Data SAP'!$D:$AO,27,0)/10,
IF(D871=D870,AB870,""))</f>
        <v>22</v>
      </c>
      <c r="AC871" s="26">
        <f>IFERROR(VLOOKUP($E871,'[5]LOG Data SAP'!$D:$AO,29,0)/IF(VLOOKUP($E871,'[5]LOG Data SAP'!$D:$AO,30,0)="G",1000,1),
IF(D871=D870,AC870,""))</f>
        <v>0.20588000000000001</v>
      </c>
      <c r="AD871" s="26">
        <f>IFERROR(VLOOKUP($E871,'[5]LOG Data SAP'!$D:$AO,31,0)/IF(VLOOKUP($E871,'[5]LOG Data SAP'!$D:$AO,32,0)="G",1000,1),
IF(D871=D870,AD870,""))</f>
        <v>0</v>
      </c>
      <c r="AE871" s="26">
        <f>IFERROR(VLOOKUP($E871,'[5]LOG Data SAP'!$D:$AO,33,0)/IF(VLOOKUP($E871,'[5]LOG Data SAP'!$D:$AO,34,0)="G",1000,1),
IF(D871=D870,AE870,""))</f>
        <v>5.266</v>
      </c>
      <c r="AF871" s="27">
        <f t="shared" si="53"/>
        <v>678.75</v>
      </c>
      <c r="AG871" s="27" t="str">
        <f t="shared" si="54"/>
        <v/>
      </c>
      <c r="AH871" s="28">
        <f t="shared" si="55"/>
        <v>1.4414399999999997E-2</v>
      </c>
      <c r="AI871" s="18" t="str">
        <f>IFERROR(VLOOKUP(E871,'[5]LOG Data SAP'!$D:$E,2,0),IF(D871=D870,AI870,""))</f>
        <v>NBODY EXT_WHT RDNT_NRS_SRM 180ML</v>
      </c>
      <c r="AJ871" s="20" t="str">
        <f>IFERROR([5]SKU!VI873,IF(D871=D870,AJ870,""))</f>
        <v>88498</v>
      </c>
      <c r="AK871" s="18" t="str">
        <f>VLOOKUP(E871,[5]SKU!I:X,16,FALSE)</f>
        <v>3304.99.30</v>
      </c>
    </row>
    <row r="872" spans="1:37">
      <c r="A872" s="18" t="str">
        <f>[5]SKU!AC874</f>
        <v>Nivea</v>
      </c>
      <c r="B872" s="18" t="str">
        <f>[5]SKU!AE874</f>
        <v>Nivea Body</v>
      </c>
      <c r="C872" s="18" t="str">
        <f>[5]SKU!AJ874</f>
        <v>Body Beauty</v>
      </c>
      <c r="D872" s="18" t="str">
        <f>[5]SKU!G874</f>
        <v>NBO Radiant &amp; Smooth Serum 180ml</v>
      </c>
      <c r="E872" s="19" t="str">
        <f>[5]SKU!I874</f>
        <v>48330-00168-00</v>
      </c>
      <c r="F872" s="19" t="str">
        <f>[5]SKU!J874</f>
        <v>88498-04800-42</v>
      </c>
      <c r="G872" s="18" t="str">
        <f>[5]SKU!K874</f>
        <v>NBO Radiant &amp; Smooth Serum 180ml + NDEO RO HS 25ml</v>
      </c>
      <c r="H872" s="18" t="str">
        <f>IF([5]SKU!L874="R","Regular",
IF([5]SKU!L874="P","Promo",
IF([5]SKU!L874="S","Sample",
IF([5]SKU!L874="V","VAS",""))))</f>
        <v>VAS</v>
      </c>
      <c r="I872" s="18" t="str">
        <f>IF([5]SKU!QC874="A","Active",
IF([5]SKU!QC874="D","Discontinue",
IF([5]SKU!QC874="N","NPD","")))</f>
        <v>Active</v>
      </c>
      <c r="J872" s="18" t="str">
        <f>VLOOKUP(IFERROR(VLOOKUP(E872,'[5]Material Status'!A:I,9,0),""),'[5]Material Status'!U:W,3,0)</f>
        <v>Inactive</v>
      </c>
      <c r="K872" s="20" t="str">
        <f>IFERROR(VLOOKUP(E872,'[5]LOG Data SAP'!$D:$AO,11,0),
IF(D872=D871,K871,""))</f>
        <v>8999777009588</v>
      </c>
      <c r="L872" s="20" t="str">
        <f>IFERROR(VLOOKUP(E872,'[5]LOG Data SAP'!$D:$AO,13,0),
IF(D872=D871,L871,""))</f>
        <v/>
      </c>
      <c r="M872" s="20" t="str">
        <f>IFERROR(VLOOKUP(E872,'[5]LOG Data SAP'!$D:$AO,15,0),
IF(D872=D871,M871,""))</f>
        <v>8999777012687</v>
      </c>
      <c r="N872" s="21">
        <f>[5]SKU!VH874</f>
        <v>900</v>
      </c>
      <c r="O872" s="22">
        <f>[5]SKU!VN874</f>
        <v>27450.000000000004</v>
      </c>
      <c r="P872" s="23">
        <f>[5]SKU!VO874</f>
        <v>45383</v>
      </c>
      <c r="Q872" s="24">
        <f>IFERROR(_xlfn.NUMBERVALUE(VLOOKUP(E872,'[5]LOG Data SAP'!$D:$M,9,0)),
IF(D872=D871,Q871,""))</f>
        <v>0</v>
      </c>
      <c r="R872" s="24">
        <f>IFERROR(_xlfn.NUMBERVALUE(VLOOKUP(E872,'[5]LOG Data SAP'!$D:$M,10,0)),
IF(D872=D871,R871,""))</f>
        <v>24</v>
      </c>
      <c r="S872" s="24">
        <f t="shared" si="52"/>
        <v>0</v>
      </c>
      <c r="T872" s="25">
        <f>IFERROR(VLOOKUP($E872,'[5]LOG Data SAP'!$D:$V,17,0)/10,
IF(D872=D871,T871,""))</f>
        <v>7.5</v>
      </c>
      <c r="U872" s="25">
        <f>IFERROR(VLOOKUP($E872,'[5]LOG Data SAP'!$D:$V,18,0)/10,
IF(D872=D871,U871,""))</f>
        <v>8.8000000000000007</v>
      </c>
      <c r="V872" s="25">
        <f>IFERROR(VLOOKUP($E872,'[5]LOG Data SAP'!$D:$V,19,0)/10,
IF(D872=D871,V871,""))</f>
        <v>19.8</v>
      </c>
      <c r="W872" s="25">
        <f>IFERROR(VLOOKUP($E872,'[5]LOG Data SAP'!$D:$AO,21,0)/10,
IF(D872=D871,W871,""))</f>
        <v>0</v>
      </c>
      <c r="X872" s="25">
        <f>IFERROR(VLOOKUP($E872,'[5]LOG Data SAP'!$D:$AO,22,0)/10,
IF(D872=D871,X871,""))</f>
        <v>0</v>
      </c>
      <c r="Y872" s="25">
        <f>IFERROR(VLOOKUP($E872,'[5]LOG Data SAP'!$D:$AO,23,0)/10,
IF(D872=D871,Y871,""))</f>
        <v>0</v>
      </c>
      <c r="Z872" s="25">
        <f>IFERROR(VLOOKUP($E872,'[5]LOG Data SAP'!$D:$AO,25,0)/10,
IF(D872=D871,Z871,""))</f>
        <v>34.9</v>
      </c>
      <c r="AA872" s="25">
        <f>IFERROR(VLOOKUP($E872,'[5]LOG Data SAP'!$D:$AO,26,0)/10,
IF(D872=D871,AA871,""))</f>
        <v>31.9</v>
      </c>
      <c r="AB872" s="25">
        <f>IFERROR(VLOOKUP($E872,'[5]LOG Data SAP'!$D:$AO,27,0)/10,
IF(D872=D871,AB871,""))</f>
        <v>21.3</v>
      </c>
      <c r="AC872" s="26">
        <f>IFERROR(VLOOKUP($E872,'[5]LOG Data SAP'!$D:$AO,29,0)/IF(VLOOKUP($E872,'[5]LOG Data SAP'!$D:$AO,30,0)="G",1000,1),
IF(D872=D871,AC871,""))</f>
        <v>0.32100000000000001</v>
      </c>
      <c r="AD872" s="26">
        <f>IFERROR(VLOOKUP($E872,'[5]LOG Data SAP'!$D:$AO,31,0)/IF(VLOOKUP($E872,'[5]LOG Data SAP'!$D:$AO,32,0)="G",1000,1),
IF(D872=D871,AD871,""))</f>
        <v>0</v>
      </c>
      <c r="AE872" s="26">
        <f>IFERROR(VLOOKUP($E872,'[5]LOG Data SAP'!$D:$AO,33,0)/IF(VLOOKUP($E872,'[5]LOG Data SAP'!$D:$AO,34,0)="G",1000,1),
IF(D872=D871,AE871,""))</f>
        <v>7.9089999999999998</v>
      </c>
      <c r="AF872" s="27">
        <f t="shared" si="53"/>
        <v>1306.8</v>
      </c>
      <c r="AG872" s="27" t="str">
        <f t="shared" si="54"/>
        <v/>
      </c>
      <c r="AH872" s="28">
        <f t="shared" si="55"/>
        <v>2.3713503E-2</v>
      </c>
      <c r="AI872" s="18" t="str">
        <f>IFERROR(VLOOKUP(E872,'[5]LOG Data SAP'!$D:$E,2,0),IF(D872=D871,AI871,""))</f>
        <v>NBO RADIANT SMOOTH SRM 180 + NDEO HS 25</v>
      </c>
      <c r="AJ872" s="20" t="str">
        <f>IFERROR([5]SKU!VI874,IF(D872=D871,AJ871,""))</f>
        <v>88498</v>
      </c>
      <c r="AK872" s="18" t="str">
        <f>VLOOKUP(E872,[5]SKU!I:X,16,FALSE)</f>
        <v>3304.99.30</v>
      </c>
    </row>
    <row r="873" spans="1:37">
      <c r="A873" s="18" t="str">
        <f>[5]SKU!AC875</f>
        <v>Nivea</v>
      </c>
      <c r="B873" s="18" t="str">
        <f>[5]SKU!AE875</f>
        <v>Nivea Body</v>
      </c>
      <c r="C873" s="18" t="str">
        <f>[5]SKU!AJ875</f>
        <v>Body Beauty</v>
      </c>
      <c r="D873" s="18" t="str">
        <f>[5]SKU!G875</f>
        <v>NBO Instant Glow Serum 70ml</v>
      </c>
      <c r="E873" s="19" t="str">
        <f>[5]SKU!I875</f>
        <v>83233-04800-15</v>
      </c>
      <c r="F873" s="19" t="str">
        <f>[5]SKU!J875</f>
        <v>83233-04800-15</v>
      </c>
      <c r="G873" s="18" t="str">
        <f>[5]SKU!K875</f>
        <v>NIVEA Extra White Instant Glow SPF33 Body Serum 70ml</v>
      </c>
      <c r="H873" s="18" t="str">
        <f>IF([5]SKU!L875="R","Regular",
IF([5]SKU!L875="P","Promo",
IF([5]SKU!L875="S","Sample",
IF([5]SKU!L875="V","VAS",""))))</f>
        <v>Regular</v>
      </c>
      <c r="I873" s="18" t="str">
        <f>IF([5]SKU!QC875="A","Active",
IF([5]SKU!QC875="D","Discontinue",
IF([5]SKU!QC875="N","NPD","")))</f>
        <v>Discontinue</v>
      </c>
      <c r="J873" s="18" t="str">
        <f>VLOOKUP(IFERROR(VLOOKUP(E873,'[5]Material Status'!A:I,9,0),""),'[5]Material Status'!U:W,3,0)</f>
        <v>Inactive</v>
      </c>
      <c r="K873" s="20" t="str">
        <f>IFERROR(VLOOKUP(E873,'[5]LOG Data SAP'!$D:$AO,11,0),
IF(D873=D872,K872,""))</f>
        <v>8999777006969</v>
      </c>
      <c r="L873" s="20" t="str">
        <f>IFERROR(VLOOKUP(E873,'[5]LOG Data SAP'!$D:$AO,13,0),
IF(D873=D872,L872,""))</f>
        <v>8999777006501</v>
      </c>
      <c r="M873" s="20" t="str">
        <f>IFERROR(VLOOKUP(E873,'[5]LOG Data SAP'!$D:$AO,15,0),
IF(D873=D872,M872,""))</f>
        <v>8999777006518</v>
      </c>
      <c r="N873" s="21">
        <f>[5]SKU!VH875</f>
        <v>1095</v>
      </c>
      <c r="O873" s="22">
        <f>[5]SKU!VN875</f>
        <v>16586</v>
      </c>
      <c r="P873" s="23">
        <f>[5]SKU!VO875</f>
        <v>45383</v>
      </c>
      <c r="Q873" s="24">
        <f>IFERROR(_xlfn.NUMBERVALUE(VLOOKUP(E873,'[5]LOG Data SAP'!$D:$M,9,0)),
IF(D873=D872,Q872,""))</f>
        <v>6</v>
      </c>
      <c r="R873" s="24">
        <f>IFERROR(_xlfn.NUMBERVALUE(VLOOKUP(E873,'[5]LOG Data SAP'!$D:$M,10,0)),
IF(D873=D872,R872,""))</f>
        <v>48</v>
      </c>
      <c r="S873" s="24">
        <f t="shared" si="52"/>
        <v>8</v>
      </c>
      <c r="T873" s="25">
        <f>IFERROR(VLOOKUP($E873,'[5]LOG Data SAP'!$D:$V,17,0)/10,
IF(D873=D872,T872,""))</f>
        <v>6</v>
      </c>
      <c r="U873" s="25">
        <f>IFERROR(VLOOKUP($E873,'[5]LOG Data SAP'!$D:$V,18,0)/10,
IF(D873=D872,U872,""))</f>
        <v>3.2</v>
      </c>
      <c r="V873" s="25">
        <f>IFERROR(VLOOKUP($E873,'[5]LOG Data SAP'!$D:$V,19,0)/10,
IF(D873=D872,V872,""))</f>
        <v>13.5</v>
      </c>
      <c r="W873" s="25">
        <f>IFERROR(VLOOKUP($E873,'[5]LOG Data SAP'!$D:$AO,21,0)/10,
IF(D873=D872,W872,""))</f>
        <v>0</v>
      </c>
      <c r="X873" s="25">
        <f>IFERROR(VLOOKUP($E873,'[5]LOG Data SAP'!$D:$AO,22,0)/10,
IF(D873=D872,X872,""))</f>
        <v>0</v>
      </c>
      <c r="Y873" s="25">
        <f>IFERROR(VLOOKUP($E873,'[5]LOG Data SAP'!$D:$AO,23,0)/10,
IF(D873=D872,Y872,""))</f>
        <v>0</v>
      </c>
      <c r="Z873" s="25">
        <f>IFERROR(VLOOKUP($E873,'[5]LOG Data SAP'!$D:$AO,25,0)/10,
IF(D873=D872,Z872,""))</f>
        <v>33</v>
      </c>
      <c r="AA873" s="25">
        <f>IFERROR(VLOOKUP($E873,'[5]LOG Data SAP'!$D:$AO,26,0)/10,
IF(D873=D872,AA872,""))</f>
        <v>26</v>
      </c>
      <c r="AB873" s="25">
        <f>IFERROR(VLOOKUP($E873,'[5]LOG Data SAP'!$D:$AO,27,0)/10,
IF(D873=D872,AB872,""))</f>
        <v>14</v>
      </c>
      <c r="AC873" s="26">
        <f>IFERROR(VLOOKUP($E873,'[5]LOG Data SAP'!$D:$AO,29,0)/IF(VLOOKUP($E873,'[5]LOG Data SAP'!$D:$AO,30,0)="G",1000,1),
IF(D873=D872,AC872,""))</f>
        <v>8.4242000000000011E-2</v>
      </c>
      <c r="AD873" s="26">
        <f>IFERROR(VLOOKUP($E873,'[5]LOG Data SAP'!$D:$AO,31,0)/IF(VLOOKUP($E873,'[5]LOG Data SAP'!$D:$AO,32,0)="G",1000,1),
IF(D873=D872,AD872,""))</f>
        <v>0</v>
      </c>
      <c r="AE873" s="26">
        <f>IFERROR(VLOOKUP($E873,'[5]LOG Data SAP'!$D:$AO,33,0)/IF(VLOOKUP($E873,'[5]LOG Data SAP'!$D:$AO,34,0)="G",1000,1),
IF(D873=D872,AE872,""))</f>
        <v>4.3550000000000004</v>
      </c>
      <c r="AF873" s="27">
        <f t="shared" si="53"/>
        <v>259.20000000000005</v>
      </c>
      <c r="AG873" s="27" t="str">
        <f t="shared" si="54"/>
        <v/>
      </c>
      <c r="AH873" s="28">
        <f t="shared" si="55"/>
        <v>1.2012E-2</v>
      </c>
      <c r="AI873" s="18" t="str">
        <f>IFERROR(VLOOKUP(E873,'[5]LOG Data SAP'!$D:$E,2,0),IF(D873=D872,AI872,""))</f>
        <v>NBODY WHT INS_SRM SPF33 70ML</v>
      </c>
      <c r="AJ873" s="20" t="str">
        <f>IFERROR([5]SKU!VI875,IF(D873=D872,AJ872,""))</f>
        <v>83233</v>
      </c>
      <c r="AK873" s="18" t="str">
        <f>VLOOKUP(E873,[5]SKU!I:X,16,FALSE)</f>
        <v>3304.99.30</v>
      </c>
    </row>
    <row r="874" spans="1:37">
      <c r="A874" s="18" t="str">
        <f>[5]SKU!AC876</f>
        <v>Nivea</v>
      </c>
      <c r="B874" s="18" t="str">
        <f>[5]SKU!AE876</f>
        <v>Nivea Body</v>
      </c>
      <c r="C874" s="18" t="str">
        <f>[5]SKU!AJ876</f>
        <v>Body Beauty</v>
      </c>
      <c r="D874" s="18" t="str">
        <f>[5]SKU!G876</f>
        <v>NBO Instant Glow Serum 180ml</v>
      </c>
      <c r="E874" s="19" t="str">
        <f>[5]SKU!I876</f>
        <v>88317-04800-42</v>
      </c>
      <c r="F874" s="19" t="str">
        <f>[5]SKU!J876</f>
        <v>88317-04800-42</v>
      </c>
      <c r="G874" s="18" t="str">
        <f>[5]SKU!K876</f>
        <v>NIVEA Extra Bright Instant Glow SPF33 Body Serum 180ml</v>
      </c>
      <c r="H874" s="18" t="str">
        <f>IF([5]SKU!L876="R","Regular",
IF([5]SKU!L876="P","Promo",
IF([5]SKU!L876="S","Sample",
IF([5]SKU!L876="V","VAS",""))))</f>
        <v>Regular</v>
      </c>
      <c r="I874" s="18" t="str">
        <f>IF([5]SKU!QC876="A","Active",
IF([5]SKU!QC876="D","Discontinue",
IF([5]SKU!QC876="N","NPD","")))</f>
        <v>Active</v>
      </c>
      <c r="J874" s="18" t="str">
        <f>VLOOKUP(IFERROR(VLOOKUP(E874,'[5]Material Status'!A:I,9,0),""),'[5]Material Status'!U:W,3,0)</f>
        <v>Active</v>
      </c>
      <c r="K874" s="20" t="str">
        <f>IFERROR(VLOOKUP(E874,'[5]LOG Data SAP'!$D:$AO,11,0),
IF(D874=D873,K873,""))</f>
        <v>8999777006990</v>
      </c>
      <c r="L874" s="20" t="str">
        <f>IFERROR(VLOOKUP(E874,'[5]LOG Data SAP'!$D:$AO,13,0),
IF(D874=D873,L873,""))</f>
        <v/>
      </c>
      <c r="M874" s="20" t="str">
        <f>IFERROR(VLOOKUP(E874,'[5]LOG Data SAP'!$D:$AO,15,0),
IF(D874=D873,M873,""))</f>
        <v>8999777012298</v>
      </c>
      <c r="N874" s="21">
        <f>[5]SKU!VH876</f>
        <v>900</v>
      </c>
      <c r="O874" s="22">
        <f>[5]SKU!VN876</f>
        <v>41050</v>
      </c>
      <c r="P874" s="23">
        <f>[5]SKU!VO876</f>
        <v>45383</v>
      </c>
      <c r="Q874" s="24">
        <f>IFERROR(_xlfn.NUMBERVALUE(VLOOKUP(E874,'[5]LOG Data SAP'!$D:$M,9,0)),
IF(D874=D873,Q873,""))</f>
        <v>0</v>
      </c>
      <c r="R874" s="24">
        <f>IFERROR(_xlfn.NUMBERVALUE(VLOOKUP(E874,'[5]LOG Data SAP'!$D:$M,10,0)),
IF(D874=D873,R873,""))</f>
        <v>24</v>
      </c>
      <c r="S874" s="24">
        <f t="shared" si="52"/>
        <v>0</v>
      </c>
      <c r="T874" s="25">
        <f>IFERROR(VLOOKUP($E874,'[5]LOG Data SAP'!$D:$V,17,0)/10,
IF(D874=D873,T873,""))</f>
        <v>7.5</v>
      </c>
      <c r="U874" s="25">
        <f>IFERROR(VLOOKUP($E874,'[5]LOG Data SAP'!$D:$V,18,0)/10,
IF(D874=D873,U873,""))</f>
        <v>5</v>
      </c>
      <c r="V874" s="25">
        <f>IFERROR(VLOOKUP($E874,'[5]LOG Data SAP'!$D:$V,19,0)/10,
IF(D874=D873,V873,""))</f>
        <v>18.100000000000001</v>
      </c>
      <c r="W874" s="25">
        <f>IFERROR(VLOOKUP($E874,'[5]LOG Data SAP'!$D:$AO,21,0)/10,
IF(D874=D873,W873,""))</f>
        <v>0</v>
      </c>
      <c r="X874" s="25">
        <f>IFERROR(VLOOKUP($E874,'[5]LOG Data SAP'!$D:$AO,22,0)/10,
IF(D874=D873,X873,""))</f>
        <v>0</v>
      </c>
      <c r="Y874" s="25">
        <f>IFERROR(VLOOKUP($E874,'[5]LOG Data SAP'!$D:$AO,23,0)/10,
IF(D874=D873,Y873,""))</f>
        <v>0</v>
      </c>
      <c r="Z874" s="25">
        <f>IFERROR(VLOOKUP($E874,'[5]LOG Data SAP'!$D:$AO,25,0)/10,
IF(D874=D873,Z873,""))</f>
        <v>31.2</v>
      </c>
      <c r="AA874" s="25">
        <f>IFERROR(VLOOKUP($E874,'[5]LOG Data SAP'!$D:$AO,26,0)/10,
IF(D874=D873,AA873,""))</f>
        <v>21</v>
      </c>
      <c r="AB874" s="25">
        <f>IFERROR(VLOOKUP($E874,'[5]LOG Data SAP'!$D:$AO,27,0)/10,
IF(D874=D873,AB873,""))</f>
        <v>20.5</v>
      </c>
      <c r="AC874" s="26">
        <f>IFERROR(VLOOKUP($E874,'[5]LOG Data SAP'!$D:$AO,29,0)/IF(VLOOKUP($E874,'[5]LOG Data SAP'!$D:$AO,30,0)="G",1000,1),
IF(D874=D873,AC873,""))</f>
        <v>0.20399999999999999</v>
      </c>
      <c r="AD874" s="26">
        <f>IFERROR(VLOOKUP($E874,'[5]LOG Data SAP'!$D:$AO,31,0)/IF(VLOOKUP($E874,'[5]LOG Data SAP'!$D:$AO,32,0)="G",1000,1),
IF(D874=D873,AD873,""))</f>
        <v>0</v>
      </c>
      <c r="AE874" s="26">
        <f>IFERROR(VLOOKUP($E874,'[5]LOG Data SAP'!$D:$AO,33,0)/IF(VLOOKUP($E874,'[5]LOG Data SAP'!$D:$AO,34,0)="G",1000,1),
IF(D874=D873,AE873,""))</f>
        <v>5.1539999999999999</v>
      </c>
      <c r="AF874" s="27">
        <f t="shared" si="53"/>
        <v>678.75</v>
      </c>
      <c r="AG874" s="27" t="str">
        <f t="shared" si="54"/>
        <v/>
      </c>
      <c r="AH874" s="28">
        <f t="shared" si="55"/>
        <v>1.3431599999999998E-2</v>
      </c>
      <c r="AI874" s="18" t="str">
        <f>IFERROR(VLOOKUP(E874,'[5]LOG Data SAP'!$D:$E,2,0),IF(D874=D873,AI873,""))</f>
        <v>NBODY XTR_BRG INS_GLW_SRM SPF33 180ML</v>
      </c>
      <c r="AJ874" s="20" t="str">
        <f>IFERROR([5]SKU!VI876,IF(D874=D873,AJ873,""))</f>
        <v>88317</v>
      </c>
      <c r="AK874" s="18" t="str">
        <f>VLOOKUP(E874,[5]SKU!I:X,16,FALSE)</f>
        <v>3304.99.30</v>
      </c>
    </row>
    <row r="875" spans="1:37">
      <c r="A875" s="18" t="str">
        <f>[5]SKU!AC877</f>
        <v>Nivea</v>
      </c>
      <c r="B875" s="18" t="str">
        <f>[5]SKU!AE877</f>
        <v>Nivea Body</v>
      </c>
      <c r="C875" s="18" t="str">
        <f>[5]SKU!AJ877</f>
        <v>Body Beauty</v>
      </c>
      <c r="D875" s="18" t="str">
        <f>[5]SKU!G877</f>
        <v>NBO Instant Glow Serum 180ml</v>
      </c>
      <c r="E875" s="19" t="str">
        <f>[5]SKU!I877</f>
        <v>88317-04800-39</v>
      </c>
      <c r="F875" s="19" t="str">
        <f>[5]SKU!J877</f>
        <v>88317-04800-42</v>
      </c>
      <c r="G875" s="18" t="str">
        <f>[5]SKU!K877</f>
        <v>NIVEA Extra White Instant Glow SPF33 Body Serum 180ml</v>
      </c>
      <c r="H875" s="18" t="str">
        <f>IF([5]SKU!L877="R","Regular",
IF([5]SKU!L877="P","Promo",
IF([5]SKU!L877="S","Sample",
IF([5]SKU!L877="V","VAS",""))))</f>
        <v>Regular</v>
      </c>
      <c r="I875" s="18" t="str">
        <f>IF([5]SKU!QC877="A","Active",
IF([5]SKU!QC877="D","Discontinue",
IF([5]SKU!QC877="N","NPD","")))</f>
        <v>Active</v>
      </c>
      <c r="J875" s="18" t="str">
        <f>VLOOKUP(IFERROR(VLOOKUP(E875,'[5]Material Status'!A:I,9,0),""),'[5]Material Status'!U:W,3,0)</f>
        <v>Active</v>
      </c>
      <c r="K875" s="20" t="str">
        <f>IFERROR(VLOOKUP(E875,'[5]LOG Data SAP'!$D:$AO,11,0),
IF(D875=D874,K874,""))</f>
        <v>8999777006990</v>
      </c>
      <c r="L875" s="20" t="str">
        <f>IFERROR(VLOOKUP(E875,'[5]LOG Data SAP'!$D:$AO,13,0),
IF(D875=D874,L874,""))</f>
        <v/>
      </c>
      <c r="M875" s="20" t="str">
        <f>IFERROR(VLOOKUP(E875,'[5]LOG Data SAP'!$D:$AO,15,0),
IF(D875=D874,M874,""))</f>
        <v>8999777012298</v>
      </c>
      <c r="N875" s="21">
        <f>[5]SKU!VH877</f>
        <v>900</v>
      </c>
      <c r="O875" s="22">
        <f>[5]SKU!VN877</f>
        <v>41050</v>
      </c>
      <c r="P875" s="23">
        <f>[5]SKU!VO877</f>
        <v>45383</v>
      </c>
      <c r="Q875" s="24">
        <f>IFERROR(_xlfn.NUMBERVALUE(VLOOKUP(E875,'[5]LOG Data SAP'!$D:$M,9,0)),
IF(D875=D874,Q874,""))</f>
        <v>0</v>
      </c>
      <c r="R875" s="24">
        <f>IFERROR(_xlfn.NUMBERVALUE(VLOOKUP(E875,'[5]LOG Data SAP'!$D:$M,10,0)),
IF(D875=D874,R874,""))</f>
        <v>24</v>
      </c>
      <c r="S875" s="24">
        <f t="shared" si="52"/>
        <v>0</v>
      </c>
      <c r="T875" s="25">
        <f>IFERROR(VLOOKUP($E875,'[5]LOG Data SAP'!$D:$V,17,0)/10,
IF(D875=D874,T874,""))</f>
        <v>7.5</v>
      </c>
      <c r="U875" s="25">
        <f>IFERROR(VLOOKUP($E875,'[5]LOG Data SAP'!$D:$V,18,0)/10,
IF(D875=D874,U874,""))</f>
        <v>5</v>
      </c>
      <c r="V875" s="25">
        <f>IFERROR(VLOOKUP($E875,'[5]LOG Data SAP'!$D:$V,19,0)/10,
IF(D875=D874,V874,""))</f>
        <v>18.100000000000001</v>
      </c>
      <c r="W875" s="25">
        <f>IFERROR(VLOOKUP($E875,'[5]LOG Data SAP'!$D:$AO,21,0)/10,
IF(D875=D874,W874,""))</f>
        <v>0</v>
      </c>
      <c r="X875" s="25">
        <f>IFERROR(VLOOKUP($E875,'[5]LOG Data SAP'!$D:$AO,22,0)/10,
IF(D875=D874,X874,""))</f>
        <v>0</v>
      </c>
      <c r="Y875" s="25">
        <f>IFERROR(VLOOKUP($E875,'[5]LOG Data SAP'!$D:$AO,23,0)/10,
IF(D875=D874,Y874,""))</f>
        <v>0</v>
      </c>
      <c r="Z875" s="25">
        <f>IFERROR(VLOOKUP($E875,'[5]LOG Data SAP'!$D:$AO,25,0)/10,
IF(D875=D874,Z874,""))</f>
        <v>31.2</v>
      </c>
      <c r="AA875" s="25">
        <f>IFERROR(VLOOKUP($E875,'[5]LOG Data SAP'!$D:$AO,26,0)/10,
IF(D875=D874,AA874,""))</f>
        <v>21</v>
      </c>
      <c r="AB875" s="25">
        <f>IFERROR(VLOOKUP($E875,'[5]LOG Data SAP'!$D:$AO,27,0)/10,
IF(D875=D874,AB874,""))</f>
        <v>22</v>
      </c>
      <c r="AC875" s="26">
        <f>IFERROR(VLOOKUP($E875,'[5]LOG Data SAP'!$D:$AO,29,0)/IF(VLOOKUP($E875,'[5]LOG Data SAP'!$D:$AO,30,0)="G",1000,1),
IF(D875=D874,AC874,""))</f>
        <v>0.20518799999999998</v>
      </c>
      <c r="AD875" s="26">
        <f>IFERROR(VLOOKUP($E875,'[5]LOG Data SAP'!$D:$AO,31,0)/IF(VLOOKUP($E875,'[5]LOG Data SAP'!$D:$AO,32,0)="G",1000,1),
IF(D875=D874,AD874,""))</f>
        <v>0</v>
      </c>
      <c r="AE875" s="26">
        <f>IFERROR(VLOOKUP($E875,'[5]LOG Data SAP'!$D:$AO,33,0)/IF(VLOOKUP($E875,'[5]LOG Data SAP'!$D:$AO,34,0)="G",1000,1),
IF(D875=D874,AE874,""))</f>
        <v>5.2489999999999997</v>
      </c>
      <c r="AF875" s="27">
        <f t="shared" si="53"/>
        <v>678.75</v>
      </c>
      <c r="AG875" s="27" t="str">
        <f t="shared" si="54"/>
        <v/>
      </c>
      <c r="AH875" s="28">
        <f t="shared" si="55"/>
        <v>1.4414399999999997E-2</v>
      </c>
      <c r="AI875" s="18" t="str">
        <f>IFERROR(VLOOKUP(E875,'[5]LOG Data SAP'!$D:$E,2,0),IF(D875=D874,AI874,""))</f>
        <v>NBODY WHT INS_SRM SPF25 180ML</v>
      </c>
      <c r="AJ875" s="20" t="str">
        <f>IFERROR([5]SKU!VI877,IF(D875=D874,AJ874,""))</f>
        <v>88317</v>
      </c>
      <c r="AK875" s="18" t="str">
        <f>VLOOKUP(E875,[5]SKU!I:X,16,FALSE)</f>
        <v>3304.99.30</v>
      </c>
    </row>
    <row r="876" spans="1:37">
      <c r="A876" s="18" t="str">
        <f>[5]SKU!AC878</f>
        <v>Nivea</v>
      </c>
      <c r="B876" s="18" t="str">
        <f>[5]SKU!AE878</f>
        <v>Nivea Body</v>
      </c>
      <c r="C876" s="18" t="str">
        <f>[5]SKU!AJ878</f>
        <v>Body Beauty</v>
      </c>
      <c r="D876" s="18" t="str">
        <f>[5]SKU!G878</f>
        <v>NBO Instant Glow Serum 180ml</v>
      </c>
      <c r="E876" s="19" t="str">
        <f>[5]SKU!I878</f>
        <v>83234-04800-37</v>
      </c>
      <c r="F876" s="19" t="str">
        <f>[5]SKU!J878</f>
        <v>88317-04800-42</v>
      </c>
      <c r="G876" s="18" t="str">
        <f>[5]SKU!K878</f>
        <v>NBO Instant White Firming Body Serum 180ml</v>
      </c>
      <c r="H876" s="18" t="str">
        <f>IF([5]SKU!L878="R","Regular",
IF([5]SKU!L878="P","Promo",
IF([5]SKU!L878="S","Sample",
IF([5]SKU!L878="V","VAS",""))))</f>
        <v>Regular</v>
      </c>
      <c r="I876" s="18" t="str">
        <f>IF([5]SKU!QC878="A","Active",
IF([5]SKU!QC878="D","Discontinue",
IF([5]SKU!QC878="N","NPD","")))</f>
        <v>Active</v>
      </c>
      <c r="J876" s="18" t="str">
        <f>VLOOKUP(IFERROR(VLOOKUP(E876,'[5]Material Status'!A:I,9,0),""),'[5]Material Status'!U:W,3,0)</f>
        <v>Inactive</v>
      </c>
      <c r="K876" s="20" t="str">
        <f>IFERROR(VLOOKUP(E876,'[5]LOG Data SAP'!$D:$AO,11,0),
IF(D876=D875,K875,""))</f>
        <v>8999777006990</v>
      </c>
      <c r="L876" s="20" t="str">
        <f>IFERROR(VLOOKUP(E876,'[5]LOG Data SAP'!$D:$AO,13,0),
IF(D876=D875,L875,""))</f>
        <v/>
      </c>
      <c r="M876" s="20" t="str">
        <f>IFERROR(VLOOKUP(E876,'[5]LOG Data SAP'!$D:$AO,15,0),
IF(D876=D875,M875,""))</f>
        <v>8999777009823</v>
      </c>
      <c r="N876" s="21">
        <f>[5]SKU!VH878</f>
        <v>1095</v>
      </c>
      <c r="O876" s="22">
        <f>[5]SKU!VN878</f>
        <v>41050</v>
      </c>
      <c r="P876" s="23">
        <f>[5]SKU!VO878</f>
        <v>45383</v>
      </c>
      <c r="Q876" s="24">
        <f>IFERROR(_xlfn.NUMBERVALUE(VLOOKUP(E876,'[5]LOG Data SAP'!$D:$M,9,0)),
IF(D876=D875,Q875,""))</f>
        <v>0</v>
      </c>
      <c r="R876" s="24">
        <f>IFERROR(_xlfn.NUMBERVALUE(VLOOKUP(E876,'[5]LOG Data SAP'!$D:$M,10,0)),
IF(D876=D875,R875,""))</f>
        <v>24</v>
      </c>
      <c r="S876" s="24">
        <f t="shared" si="52"/>
        <v>0</v>
      </c>
      <c r="T876" s="25">
        <f>IFERROR(VLOOKUP($E876,'[5]LOG Data SAP'!$D:$V,17,0)/10,
IF(D876=D875,T875,""))</f>
        <v>7.5</v>
      </c>
      <c r="U876" s="25">
        <f>IFERROR(VLOOKUP($E876,'[5]LOG Data SAP'!$D:$V,18,0)/10,
IF(D876=D875,U875,""))</f>
        <v>5</v>
      </c>
      <c r="V876" s="25">
        <f>IFERROR(VLOOKUP($E876,'[5]LOG Data SAP'!$D:$V,19,0)/10,
IF(D876=D875,V875,""))</f>
        <v>18.100000000000001</v>
      </c>
      <c r="W876" s="25">
        <f>IFERROR(VLOOKUP($E876,'[5]LOG Data SAP'!$D:$AO,21,0)/10,
IF(D876=D875,W875,""))</f>
        <v>0</v>
      </c>
      <c r="X876" s="25">
        <f>IFERROR(VLOOKUP($E876,'[5]LOG Data SAP'!$D:$AO,22,0)/10,
IF(D876=D875,X875,""))</f>
        <v>0</v>
      </c>
      <c r="Y876" s="25">
        <f>IFERROR(VLOOKUP($E876,'[5]LOG Data SAP'!$D:$AO,23,0)/10,
IF(D876=D875,Y875,""))</f>
        <v>0</v>
      </c>
      <c r="Z876" s="25">
        <f>IFERROR(VLOOKUP($E876,'[5]LOG Data SAP'!$D:$AO,25,0)/10,
IF(D876=D875,Z875,""))</f>
        <v>31.6</v>
      </c>
      <c r="AA876" s="25">
        <f>IFERROR(VLOOKUP($E876,'[5]LOG Data SAP'!$D:$AO,26,0)/10,
IF(D876=D875,AA875,""))</f>
        <v>21.8</v>
      </c>
      <c r="AB876" s="25">
        <f>IFERROR(VLOOKUP($E876,'[5]LOG Data SAP'!$D:$AO,27,0)/10,
IF(D876=D875,AB875,""))</f>
        <v>22</v>
      </c>
      <c r="AC876" s="26">
        <f>IFERROR(VLOOKUP($E876,'[5]LOG Data SAP'!$D:$AO,29,0)/IF(VLOOKUP($E876,'[5]LOG Data SAP'!$D:$AO,30,0)="G",1000,1),
IF(D876=D875,AC875,""))</f>
        <v>0.20823800000000001</v>
      </c>
      <c r="AD876" s="26">
        <f>IFERROR(VLOOKUP($E876,'[5]LOG Data SAP'!$D:$AO,31,0)/IF(VLOOKUP($E876,'[5]LOG Data SAP'!$D:$AO,32,0)="G",1000,1),
IF(D876=D875,AD875,""))</f>
        <v>0</v>
      </c>
      <c r="AE876" s="26">
        <f>IFERROR(VLOOKUP($E876,'[5]LOG Data SAP'!$D:$AO,33,0)/IF(VLOOKUP($E876,'[5]LOG Data SAP'!$D:$AO,34,0)="G",1000,1),
IF(D876=D875,AE875,""))</f>
        <v>5.3220000000000001</v>
      </c>
      <c r="AF876" s="27">
        <f t="shared" si="53"/>
        <v>678.75</v>
      </c>
      <c r="AG876" s="27" t="str">
        <f t="shared" si="54"/>
        <v/>
      </c>
      <c r="AH876" s="28">
        <f t="shared" si="55"/>
        <v>1.5155360000000003E-2</v>
      </c>
      <c r="AI876" s="18" t="str">
        <f>IFERROR(VLOOKUP(E876,'[5]LOG Data SAP'!$D:$E,2,0),IF(D876=D875,AI875,""))</f>
        <v>NBODY WHT INS_SRM SPF33 180ML</v>
      </c>
      <c r="AJ876" s="20" t="str">
        <f>IFERROR([5]SKU!VI878,IF(D876=D875,AJ875,""))</f>
        <v>83234</v>
      </c>
      <c r="AK876" s="18" t="str">
        <f>VLOOKUP(E876,[5]SKU!I:X,16,FALSE)</f>
        <v>3304.99.30</v>
      </c>
    </row>
    <row r="877" spans="1:37">
      <c r="A877" s="18" t="str">
        <f>[5]SKU!AC879</f>
        <v>Nivea</v>
      </c>
      <c r="B877" s="18" t="str">
        <f>[5]SKU!AE879</f>
        <v>Nivea Body</v>
      </c>
      <c r="C877" s="18" t="str">
        <f>[5]SKU!AJ879</f>
        <v>Body Beauty</v>
      </c>
      <c r="D877" s="18" t="str">
        <f>[5]SKU!G879</f>
        <v>NBO Instant Glow Serum 180ml</v>
      </c>
      <c r="E877" s="19" t="str">
        <f>[5]SKU!I879</f>
        <v>83234-04800-15</v>
      </c>
      <c r="F877" s="19" t="str">
        <f>[5]SKU!J879</f>
        <v>88317-04800-42</v>
      </c>
      <c r="G877" s="18" t="str">
        <f>[5]SKU!K879</f>
        <v>NBO Instant White Serum SPF33 180ml</v>
      </c>
      <c r="H877" s="18" t="str">
        <f>IF([5]SKU!L879="R","Regular",
IF([5]SKU!L879="P","Promo",
IF([5]SKU!L879="S","Sample",
IF([5]SKU!L879="V","VAS",""))))</f>
        <v>Regular</v>
      </c>
      <c r="I877" s="18" t="str">
        <f>IF([5]SKU!QC879="A","Active",
IF([5]SKU!QC879="D","Discontinue",
IF([5]SKU!QC879="N","NPD","")))</f>
        <v>Active</v>
      </c>
      <c r="J877" s="18" t="str">
        <f>VLOOKUP(IFERROR(VLOOKUP(E877,'[5]Material Status'!A:I,9,0),""),'[5]Material Status'!U:W,3,0)</f>
        <v>Inactive</v>
      </c>
      <c r="K877" s="20" t="str">
        <f>IFERROR(VLOOKUP(E877,'[5]LOG Data SAP'!$D:$AO,11,0),
IF(D877=D876,K876,""))</f>
        <v>8999777006990</v>
      </c>
      <c r="L877" s="20" t="str">
        <f>IFERROR(VLOOKUP(E877,'[5]LOG Data SAP'!$D:$AO,13,0),
IF(D877=D876,L876,""))</f>
        <v>8999777006464</v>
      </c>
      <c r="M877" s="20" t="str">
        <f>IFERROR(VLOOKUP(E877,'[5]LOG Data SAP'!$D:$AO,15,0),
IF(D877=D876,M876,""))</f>
        <v>8999777006471</v>
      </c>
      <c r="N877" s="21">
        <f>[5]SKU!VH879</f>
        <v>1095</v>
      </c>
      <c r="O877" s="22">
        <f>[5]SKU!VN879</f>
        <v>41050</v>
      </c>
      <c r="P877" s="23">
        <f>[5]SKU!VO879</f>
        <v>45383</v>
      </c>
      <c r="Q877" s="24">
        <f>IFERROR(_xlfn.NUMBERVALUE(VLOOKUP(E877,'[5]LOG Data SAP'!$D:$M,9,0)),
IF(D877=D876,Q876,""))</f>
        <v>6</v>
      </c>
      <c r="R877" s="24">
        <f>IFERROR(_xlfn.NUMBERVALUE(VLOOKUP(E877,'[5]LOG Data SAP'!$D:$M,10,0)),
IF(D877=D876,R876,""))</f>
        <v>24</v>
      </c>
      <c r="S877" s="24">
        <f t="shared" si="52"/>
        <v>4</v>
      </c>
      <c r="T877" s="25">
        <f>IFERROR(VLOOKUP($E877,'[5]LOG Data SAP'!$D:$V,17,0)/10,
IF(D877=D876,T876,""))</f>
        <v>7.5</v>
      </c>
      <c r="U877" s="25">
        <f>IFERROR(VLOOKUP($E877,'[5]LOG Data SAP'!$D:$V,18,0)/10,
IF(D877=D876,U876,""))</f>
        <v>5</v>
      </c>
      <c r="V877" s="25">
        <f>IFERROR(VLOOKUP($E877,'[5]LOG Data SAP'!$D:$V,19,0)/10,
IF(D877=D876,V876,""))</f>
        <v>18.100000000000001</v>
      </c>
      <c r="W877" s="25">
        <f>IFERROR(VLOOKUP($E877,'[5]LOG Data SAP'!$D:$AO,21,0)/10,
IF(D877=D876,W876,""))</f>
        <v>0</v>
      </c>
      <c r="X877" s="25">
        <f>IFERROR(VLOOKUP($E877,'[5]LOG Data SAP'!$D:$AO,22,0)/10,
IF(D877=D876,X876,""))</f>
        <v>0</v>
      </c>
      <c r="Y877" s="25">
        <f>IFERROR(VLOOKUP($E877,'[5]LOG Data SAP'!$D:$AO,23,0)/10,
IF(D877=D876,Y876,""))</f>
        <v>0</v>
      </c>
      <c r="Z877" s="25">
        <f>IFERROR(VLOOKUP($E877,'[5]LOG Data SAP'!$D:$AO,25,0)/10,
IF(D877=D876,Z876,""))</f>
        <v>31.6</v>
      </c>
      <c r="AA877" s="25">
        <f>IFERROR(VLOOKUP($E877,'[5]LOG Data SAP'!$D:$AO,26,0)/10,
IF(D877=D876,AA876,""))</f>
        <v>21.8</v>
      </c>
      <c r="AB877" s="25">
        <f>IFERROR(VLOOKUP($E877,'[5]LOG Data SAP'!$D:$AO,27,0)/10,
IF(D877=D876,AB876,""))</f>
        <v>22</v>
      </c>
      <c r="AC877" s="26">
        <f>IFERROR(VLOOKUP($E877,'[5]LOG Data SAP'!$D:$AO,29,0)/IF(VLOOKUP($E877,'[5]LOG Data SAP'!$D:$AO,30,0)="G",1000,1),
IF(D877=D876,AC876,""))</f>
        <v>0.20823800000000001</v>
      </c>
      <c r="AD877" s="26">
        <f>IFERROR(VLOOKUP($E877,'[5]LOG Data SAP'!$D:$AO,31,0)/IF(VLOOKUP($E877,'[5]LOG Data SAP'!$D:$AO,32,0)="G",1000,1),
IF(D877=D876,AD876,""))</f>
        <v>0</v>
      </c>
      <c r="AE877" s="26">
        <f>IFERROR(VLOOKUP($E877,'[5]LOG Data SAP'!$D:$AO,33,0)/IF(VLOOKUP($E877,'[5]LOG Data SAP'!$D:$AO,34,0)="G",1000,1),
IF(D877=D876,AE876,""))</f>
        <v>5.3220000000000001</v>
      </c>
      <c r="AF877" s="27">
        <f t="shared" si="53"/>
        <v>678.75</v>
      </c>
      <c r="AG877" s="27" t="str">
        <f t="shared" si="54"/>
        <v/>
      </c>
      <c r="AH877" s="28">
        <f t="shared" si="55"/>
        <v>1.5155360000000003E-2</v>
      </c>
      <c r="AI877" s="18" t="str">
        <f>IFERROR(VLOOKUP(E877,'[5]LOG Data SAP'!$D:$E,2,0),IF(D877=D876,AI876,""))</f>
        <v>NBODY WHT INS_SRM SPF33 180ML</v>
      </c>
      <c r="AJ877" s="20" t="str">
        <f>IFERROR([5]SKU!VI879,IF(D877=D876,AJ876,""))</f>
        <v>83234</v>
      </c>
      <c r="AK877" s="18" t="str">
        <f>VLOOKUP(E877,[5]SKU!I:X,16,FALSE)</f>
        <v>3304.99.30</v>
      </c>
    </row>
    <row r="878" spans="1:37">
      <c r="A878" s="18" t="str">
        <f>[5]SKU!AC880</f>
        <v>Nivea</v>
      </c>
      <c r="B878" s="18" t="str">
        <f>[5]SKU!AE880</f>
        <v>Nivea Body</v>
      </c>
      <c r="C878" s="18" t="str">
        <f>[5]SKU!AJ880</f>
        <v>Body Beauty</v>
      </c>
      <c r="D878" s="18" t="str">
        <f>[5]SKU!G880</f>
        <v>NBO Instant Glow Serum 180ml</v>
      </c>
      <c r="E878" s="19" t="str">
        <f>[5]SKU!I880</f>
        <v>48330-00172-00</v>
      </c>
      <c r="F878" s="19" t="str">
        <f>[5]SKU!J880</f>
        <v>88317-04800-42</v>
      </c>
      <c r="G878" s="18" t="str">
        <f>[5]SKU!K880</f>
        <v>NBO Inst Wht Srm 180 + NBC Crème Care Soap 100G</v>
      </c>
      <c r="H878" s="18" t="str">
        <f>IF([5]SKU!L880="R","Regular",
IF([5]SKU!L880="P","Promo",
IF([5]SKU!L880="S","Sample",
IF([5]SKU!L880="V","VAS",""))))</f>
        <v>VAS</v>
      </c>
      <c r="I878" s="18" t="str">
        <f>IF([5]SKU!QC880="A","Active",
IF([5]SKU!QC880="D","Discontinue",
IF([5]SKU!QC880="N","NPD","")))</f>
        <v>Active</v>
      </c>
      <c r="J878" s="18" t="str">
        <f>VLOOKUP(IFERROR(VLOOKUP(E878,'[5]Material Status'!A:I,9,0),""),'[5]Material Status'!U:W,3,0)</f>
        <v>Inactive</v>
      </c>
      <c r="K878" s="20" t="str">
        <f>IFERROR(VLOOKUP(E878,'[5]LOG Data SAP'!$D:$AO,11,0),
IF(D878=D877,K877,""))</f>
        <v>8999777014988</v>
      </c>
      <c r="L878" s="20" t="str">
        <f>IFERROR(VLOOKUP(E878,'[5]LOG Data SAP'!$D:$AO,13,0),
IF(D878=D877,L877,""))</f>
        <v>8999777014995</v>
      </c>
      <c r="M878" s="20" t="str">
        <f>IFERROR(VLOOKUP(E878,'[5]LOG Data SAP'!$D:$AO,15,0),
IF(D878=D877,M877,""))</f>
        <v>8999777015008</v>
      </c>
      <c r="N878" s="21">
        <f>[5]SKU!VH880</f>
        <v>900</v>
      </c>
      <c r="O878" s="22">
        <f>[5]SKU!VN880</f>
        <v>41050</v>
      </c>
      <c r="P878" s="23">
        <f>[5]SKU!VO880</f>
        <v>45383</v>
      </c>
      <c r="Q878" s="24">
        <f>IFERROR(_xlfn.NUMBERVALUE(VLOOKUP(E878,'[5]LOG Data SAP'!$D:$M,9,0)),
IF(D878=D877,Q877,""))</f>
        <v>6</v>
      </c>
      <c r="R878" s="24">
        <f>IFERROR(_xlfn.NUMBERVALUE(VLOOKUP(E878,'[5]LOG Data SAP'!$D:$M,10,0)),
IF(D878=D877,R877,""))</f>
        <v>24</v>
      </c>
      <c r="S878" s="24">
        <f t="shared" si="52"/>
        <v>4</v>
      </c>
      <c r="T878" s="25">
        <f>IFERROR(VLOOKUP($E878,'[5]LOG Data SAP'!$D:$V,17,0)/10,
IF(D878=D877,T877,""))</f>
        <v>15</v>
      </c>
      <c r="U878" s="25">
        <f>IFERROR(VLOOKUP($E878,'[5]LOG Data SAP'!$D:$V,18,0)/10,
IF(D878=D877,U877,""))</f>
        <v>5</v>
      </c>
      <c r="V878" s="25">
        <f>IFERROR(VLOOKUP($E878,'[5]LOG Data SAP'!$D:$V,19,0)/10,
IF(D878=D877,V877,""))</f>
        <v>20.5</v>
      </c>
      <c r="W878" s="25">
        <f>IFERROR(VLOOKUP($E878,'[5]LOG Data SAP'!$D:$AO,21,0)/10,
IF(D878=D877,W877,""))</f>
        <v>0</v>
      </c>
      <c r="X878" s="25">
        <f>IFERROR(VLOOKUP($E878,'[5]LOG Data SAP'!$D:$AO,22,0)/10,
IF(D878=D877,X877,""))</f>
        <v>0</v>
      </c>
      <c r="Y878" s="25">
        <f>IFERROR(VLOOKUP($E878,'[5]LOG Data SAP'!$D:$AO,23,0)/10,
IF(D878=D877,Y877,""))</f>
        <v>0</v>
      </c>
      <c r="Z878" s="25">
        <f>IFERROR(VLOOKUP($E878,'[5]LOG Data SAP'!$D:$AO,25,0)/10,
IF(D878=D877,Z877,""))</f>
        <v>54.8</v>
      </c>
      <c r="AA878" s="25">
        <f>IFERROR(VLOOKUP($E878,'[5]LOG Data SAP'!$D:$AO,26,0)/10,
IF(D878=D877,AA877,""))</f>
        <v>30.8</v>
      </c>
      <c r="AB878" s="25">
        <f>IFERROR(VLOOKUP($E878,'[5]LOG Data SAP'!$D:$AO,27,0)/10,
IF(D878=D877,AB877,""))</f>
        <v>23.1</v>
      </c>
      <c r="AC878" s="26">
        <f>IFERROR(VLOOKUP($E878,'[5]LOG Data SAP'!$D:$AO,29,0)/IF(VLOOKUP($E878,'[5]LOG Data SAP'!$D:$AO,30,0)="G",1000,1),
IF(D878=D877,AC877,""))</f>
        <v>0.28961000000000003</v>
      </c>
      <c r="AD878" s="26">
        <f>IFERROR(VLOOKUP($E878,'[5]LOG Data SAP'!$D:$AO,31,0)/IF(VLOOKUP($E878,'[5]LOG Data SAP'!$D:$AO,32,0)="G",1000,1),
IF(D878=D877,AD877,""))</f>
        <v>0</v>
      </c>
      <c r="AE878" s="26">
        <f>IFERROR(VLOOKUP($E878,'[5]LOG Data SAP'!$D:$AO,33,0)/IF(VLOOKUP($E878,'[5]LOG Data SAP'!$D:$AO,34,0)="G",1000,1),
IF(D878=D877,AE877,""))</f>
        <v>7.3650000000000002</v>
      </c>
      <c r="AF878" s="27">
        <f t="shared" si="53"/>
        <v>1537.5</v>
      </c>
      <c r="AG878" s="27" t="str">
        <f t="shared" si="54"/>
        <v/>
      </c>
      <c r="AH878" s="28">
        <f t="shared" si="55"/>
        <v>3.8989103999999997E-2</v>
      </c>
      <c r="AI878" s="18" t="str">
        <f>IFERROR(VLOOKUP(E878,'[5]LOG Data SAP'!$D:$E,2,0),IF(D878=D877,AI877,""))</f>
        <v>NBODY INSTNT_WHTNG 180ML +NSOAP_CREME_CA</v>
      </c>
      <c r="AJ878" s="20" t="str">
        <f>IFERROR([5]SKU!VI880,IF(D878=D877,AJ877,""))</f>
        <v>83234</v>
      </c>
      <c r="AK878" s="18" t="str">
        <f>VLOOKUP(E878,[5]SKU!I:X,16,FALSE)</f>
        <v>3304.99.30</v>
      </c>
    </row>
    <row r="879" spans="1:37">
      <c r="A879" s="18" t="str">
        <f>[5]SKU!AC881</f>
        <v>Nivea</v>
      </c>
      <c r="B879" s="18" t="str">
        <f>[5]SKU!AE881</f>
        <v>Nivea Body</v>
      </c>
      <c r="C879" s="18" t="str">
        <f>[5]SKU!AJ881</f>
        <v>Body Beauty</v>
      </c>
      <c r="D879" s="18" t="str">
        <f>[5]SKU!G881</f>
        <v>NBO Instant Glow Serum 180ml</v>
      </c>
      <c r="E879" s="19" t="str">
        <f>[5]SKU!I881</f>
        <v>48330-00157-00</v>
      </c>
      <c r="F879" s="19" t="str">
        <f>[5]SKU!J881</f>
        <v>88317-04800-42</v>
      </c>
      <c r="G879" s="18" t="str">
        <f>[5]SKU!K881</f>
        <v>NBO Inst Wht Srm 180 + NBC Crème Care Soap 100G</v>
      </c>
      <c r="H879" s="18" t="str">
        <f>IF([5]SKU!L881="R","Regular",
IF([5]SKU!L881="P","Promo",
IF([5]SKU!L881="S","Sample",
IF([5]SKU!L881="V","VAS",""))))</f>
        <v>VAS</v>
      </c>
      <c r="I879" s="18" t="str">
        <f>IF([5]SKU!QC881="A","Active",
IF([5]SKU!QC881="D","Discontinue",
IF([5]SKU!QC881="N","NPD","")))</f>
        <v>Active</v>
      </c>
      <c r="J879" s="18" t="str">
        <f>VLOOKUP(IFERROR(VLOOKUP(E879,'[5]Material Status'!A:I,9,0),""),'[5]Material Status'!U:W,3,0)</f>
        <v>Inactive</v>
      </c>
      <c r="K879" s="20" t="str">
        <f>IFERROR(VLOOKUP(E879,'[5]LOG Data SAP'!$D:$AO,11,0),
IF(D879=D878,K878,""))</f>
        <v>8999777006990</v>
      </c>
      <c r="L879" s="20" t="str">
        <f>IFERROR(VLOOKUP(E879,'[5]LOG Data SAP'!$D:$AO,13,0),
IF(D879=D878,L878,""))</f>
        <v>8999777006464</v>
      </c>
      <c r="M879" s="20" t="str">
        <f>IFERROR(VLOOKUP(E879,'[5]LOG Data SAP'!$D:$AO,15,0),
IF(D879=D878,M878,""))</f>
        <v>8999777006471</v>
      </c>
      <c r="N879" s="21">
        <f>[5]SKU!VH881</f>
        <v>900</v>
      </c>
      <c r="O879" s="22">
        <f>[5]SKU!VN881</f>
        <v>41050</v>
      </c>
      <c r="P879" s="23">
        <f>[5]SKU!VO881</f>
        <v>45383</v>
      </c>
      <c r="Q879" s="24">
        <f>IFERROR(_xlfn.NUMBERVALUE(VLOOKUP(E879,'[5]LOG Data SAP'!$D:$M,9,0)),
IF(D879=D878,Q878,""))</f>
        <v>6</v>
      </c>
      <c r="R879" s="24">
        <f>IFERROR(_xlfn.NUMBERVALUE(VLOOKUP(E879,'[5]LOG Data SAP'!$D:$M,10,0)),
IF(D879=D878,R878,""))</f>
        <v>24</v>
      </c>
      <c r="S879" s="24">
        <f t="shared" si="52"/>
        <v>4</v>
      </c>
      <c r="T879" s="25">
        <f>IFERROR(VLOOKUP($E879,'[5]LOG Data SAP'!$D:$V,17,0)/10,
IF(D879=D878,T878,""))</f>
        <v>15</v>
      </c>
      <c r="U879" s="25">
        <f>IFERROR(VLOOKUP($E879,'[5]LOG Data SAP'!$D:$V,18,0)/10,
IF(D879=D878,U878,""))</f>
        <v>5</v>
      </c>
      <c r="V879" s="25">
        <f>IFERROR(VLOOKUP($E879,'[5]LOG Data SAP'!$D:$V,19,0)/10,
IF(D879=D878,V878,""))</f>
        <v>20.5</v>
      </c>
      <c r="W879" s="25">
        <f>IFERROR(VLOOKUP($E879,'[5]LOG Data SAP'!$D:$AO,21,0)/10,
IF(D879=D878,W878,""))</f>
        <v>0</v>
      </c>
      <c r="X879" s="25">
        <f>IFERROR(VLOOKUP($E879,'[5]LOG Data SAP'!$D:$AO,22,0)/10,
IF(D879=D878,X878,""))</f>
        <v>0</v>
      </c>
      <c r="Y879" s="25">
        <f>IFERROR(VLOOKUP($E879,'[5]LOG Data SAP'!$D:$AO,23,0)/10,
IF(D879=D878,Y878,""))</f>
        <v>0</v>
      </c>
      <c r="Z879" s="25">
        <f>IFERROR(VLOOKUP($E879,'[5]LOG Data SAP'!$D:$AO,25,0)/10,
IF(D879=D878,Z878,""))</f>
        <v>54.8</v>
      </c>
      <c r="AA879" s="25">
        <f>IFERROR(VLOOKUP($E879,'[5]LOG Data SAP'!$D:$AO,26,0)/10,
IF(D879=D878,AA878,""))</f>
        <v>30.8</v>
      </c>
      <c r="AB879" s="25">
        <f>IFERROR(VLOOKUP($E879,'[5]LOG Data SAP'!$D:$AO,27,0)/10,
IF(D879=D878,AB878,""))</f>
        <v>23.1</v>
      </c>
      <c r="AC879" s="26">
        <f>IFERROR(VLOOKUP($E879,'[5]LOG Data SAP'!$D:$AO,29,0)/IF(VLOOKUP($E879,'[5]LOG Data SAP'!$D:$AO,30,0)="G",1000,1),
IF(D879=D878,AC878,""))</f>
        <v>0.28961000000000003</v>
      </c>
      <c r="AD879" s="26">
        <f>IFERROR(VLOOKUP($E879,'[5]LOG Data SAP'!$D:$AO,31,0)/IF(VLOOKUP($E879,'[5]LOG Data SAP'!$D:$AO,32,0)="G",1000,1),
IF(D879=D878,AD878,""))</f>
        <v>0</v>
      </c>
      <c r="AE879" s="26">
        <f>IFERROR(VLOOKUP($E879,'[5]LOG Data SAP'!$D:$AO,33,0)/IF(VLOOKUP($E879,'[5]LOG Data SAP'!$D:$AO,34,0)="G",1000,1),
IF(D879=D878,AE878,""))</f>
        <v>7.3650000000000002</v>
      </c>
      <c r="AF879" s="27">
        <f t="shared" si="53"/>
        <v>1537.5</v>
      </c>
      <c r="AG879" s="27" t="str">
        <f t="shared" si="54"/>
        <v/>
      </c>
      <c r="AH879" s="28">
        <f t="shared" si="55"/>
        <v>3.8989103999999997E-2</v>
      </c>
      <c r="AI879" s="18" t="str">
        <f>IFERROR(VLOOKUP(E879,'[5]LOG Data SAP'!$D:$E,2,0),IF(D879=D878,AI878,""))</f>
        <v>NBO INST WHT 180ML+NSOAP CREME CARE</v>
      </c>
      <c r="AJ879" s="20" t="str">
        <f>IFERROR([5]SKU!VI881,IF(D879=D878,AJ878,""))</f>
        <v>83234</v>
      </c>
      <c r="AK879" s="18" t="str">
        <f>VLOOKUP(E879,[5]SKU!I:X,16,FALSE)</f>
        <v>3304.99.30</v>
      </c>
    </row>
    <row r="880" spans="1:37">
      <c r="A880" s="18" t="str">
        <f>[5]SKU!AC882</f>
        <v>Nivea</v>
      </c>
      <c r="B880" s="18" t="str">
        <f>[5]SKU!AE882</f>
        <v>Nivea Body</v>
      </c>
      <c r="C880" s="18" t="str">
        <f>[5]SKU!AJ882</f>
        <v>Body Beauty</v>
      </c>
      <c r="D880" s="18" t="str">
        <f>[5]SKU!G882</f>
        <v>NBO Instant Glow Serum 180ml</v>
      </c>
      <c r="E880" s="19" t="str">
        <f>[5]SKU!I882</f>
        <v>48330-00139-00</v>
      </c>
      <c r="F880" s="19" t="str">
        <f>[5]SKU!J882</f>
        <v>88317-04800-42</v>
      </c>
      <c r="G880" s="18" t="str">
        <f>[5]SKU!K882</f>
        <v>NBO Inst Wht Srm 180 + NDEO RO HS 25</v>
      </c>
      <c r="H880" s="18" t="str">
        <f>IF([5]SKU!L882="R","Regular",
IF([5]SKU!L882="P","Promo",
IF([5]SKU!L882="S","Sample",
IF([5]SKU!L882="V","VAS",""))))</f>
        <v>VAS</v>
      </c>
      <c r="I880" s="18" t="str">
        <f>IF([5]SKU!QC882="A","Active",
IF([5]SKU!QC882="D","Discontinue",
IF([5]SKU!QC882="N","NPD","")))</f>
        <v>Active</v>
      </c>
      <c r="J880" s="18" t="str">
        <f>VLOOKUP(IFERROR(VLOOKUP(E880,'[5]Material Status'!A:I,9,0),""),'[5]Material Status'!U:W,3,0)</f>
        <v>Inactive</v>
      </c>
      <c r="K880" s="20" t="str">
        <f>IFERROR(VLOOKUP(E880,'[5]LOG Data SAP'!$D:$AO,11,0),
IF(D880=D879,K879,""))</f>
        <v/>
      </c>
      <c r="L880" s="20" t="str">
        <f>IFERROR(VLOOKUP(E880,'[5]LOG Data SAP'!$D:$AO,13,0),
IF(D880=D879,L879,""))</f>
        <v/>
      </c>
      <c r="M880" s="20" t="str">
        <f>IFERROR(VLOOKUP(E880,'[5]LOG Data SAP'!$D:$AO,15,0),
IF(D880=D879,M879,""))</f>
        <v/>
      </c>
      <c r="N880" s="21">
        <f>[5]SKU!VH882</f>
        <v>900</v>
      </c>
      <c r="O880" s="22">
        <f>[5]SKU!VN882</f>
        <v>41050</v>
      </c>
      <c r="P880" s="23">
        <f>[5]SKU!VO882</f>
        <v>45383</v>
      </c>
      <c r="Q880" s="24">
        <f>IFERROR(_xlfn.NUMBERVALUE(VLOOKUP(E880,'[5]LOG Data SAP'!$D:$M,9,0)),
IF(D880=D879,Q879,""))</f>
        <v>0</v>
      </c>
      <c r="R880" s="24">
        <f>IFERROR(_xlfn.NUMBERVALUE(VLOOKUP(E880,'[5]LOG Data SAP'!$D:$M,10,0)),
IF(D880=D879,R879,""))</f>
        <v>24</v>
      </c>
      <c r="S880" s="24">
        <f t="shared" si="52"/>
        <v>0</v>
      </c>
      <c r="T880" s="25">
        <f>IFERROR(VLOOKUP($E880,'[5]LOG Data SAP'!$D:$V,17,0)/10,
IF(D880=D879,T879,""))</f>
        <v>7.5</v>
      </c>
      <c r="U880" s="25">
        <f>IFERROR(VLOOKUP($E880,'[5]LOG Data SAP'!$D:$V,18,0)/10,
IF(D880=D879,U879,""))</f>
        <v>8.8000000000000007</v>
      </c>
      <c r="V880" s="25">
        <f>IFERROR(VLOOKUP($E880,'[5]LOG Data SAP'!$D:$V,19,0)/10,
IF(D880=D879,V879,""))</f>
        <v>19.8</v>
      </c>
      <c r="W880" s="25">
        <f>IFERROR(VLOOKUP($E880,'[5]LOG Data SAP'!$D:$AO,21,0)/10,
IF(D880=D879,W879,""))</f>
        <v>0</v>
      </c>
      <c r="X880" s="25">
        <f>IFERROR(VLOOKUP($E880,'[5]LOG Data SAP'!$D:$AO,22,0)/10,
IF(D880=D879,X879,""))</f>
        <v>0</v>
      </c>
      <c r="Y880" s="25">
        <f>IFERROR(VLOOKUP($E880,'[5]LOG Data SAP'!$D:$AO,23,0)/10,
IF(D880=D879,Y879,""))</f>
        <v>0</v>
      </c>
      <c r="Z880" s="25">
        <f>IFERROR(VLOOKUP($E880,'[5]LOG Data SAP'!$D:$AO,25,0)/10,
IF(D880=D879,Z879,""))</f>
        <v>35.299999999999997</v>
      </c>
      <c r="AA880" s="25">
        <f>IFERROR(VLOOKUP($E880,'[5]LOG Data SAP'!$D:$AO,26,0)/10,
IF(D880=D879,AA879,""))</f>
        <v>32.299999999999997</v>
      </c>
      <c r="AB880" s="25">
        <f>IFERROR(VLOOKUP($E880,'[5]LOG Data SAP'!$D:$AO,27,0)/10,
IF(D880=D879,AB879,""))</f>
        <v>22.1</v>
      </c>
      <c r="AC880" s="26">
        <f>IFERROR(VLOOKUP($E880,'[5]LOG Data SAP'!$D:$AO,29,0)/IF(VLOOKUP($E880,'[5]LOG Data SAP'!$D:$AO,30,0)="G",1000,1),
IF(D880=D879,AC879,""))</f>
        <v>0.320938</v>
      </c>
      <c r="AD880" s="26">
        <f>IFERROR(VLOOKUP($E880,'[5]LOG Data SAP'!$D:$AO,31,0)/IF(VLOOKUP($E880,'[5]LOG Data SAP'!$D:$AO,32,0)="G",1000,1),
IF(D880=D879,AD879,""))</f>
        <v>0</v>
      </c>
      <c r="AE880" s="26">
        <f>IFERROR(VLOOKUP($E880,'[5]LOG Data SAP'!$D:$AO,33,0)/IF(VLOOKUP($E880,'[5]LOG Data SAP'!$D:$AO,34,0)="G",1000,1),
IF(D880=D879,AE879,""))</f>
        <v>7.9089999999999998</v>
      </c>
      <c r="AF880" s="27">
        <f t="shared" si="53"/>
        <v>1306.8</v>
      </c>
      <c r="AG880" s="27" t="str">
        <f t="shared" si="54"/>
        <v/>
      </c>
      <c r="AH880" s="28">
        <f t="shared" si="55"/>
        <v>2.5198198999999998E-2</v>
      </c>
      <c r="AI880" s="18" t="str">
        <f>IFERROR(VLOOKUP(E880,'[5]LOG Data SAP'!$D:$E,2,0),IF(D880=D879,AI879,""))</f>
        <v>NBO INST WHT 180ML+NDEO HS 25ML</v>
      </c>
      <c r="AJ880" s="20" t="str">
        <f>IFERROR([5]SKU!VI882,IF(D880=D879,AJ879,""))</f>
        <v>83234</v>
      </c>
      <c r="AK880" s="18" t="str">
        <f>VLOOKUP(E880,[5]SKU!I:X,16,FALSE)</f>
        <v>3304.99.30</v>
      </c>
    </row>
    <row r="881" spans="1:37">
      <c r="A881" s="18" t="str">
        <f>[5]SKU!AC883</f>
        <v>Nivea</v>
      </c>
      <c r="B881" s="18" t="str">
        <f>[5]SKU!AE883</f>
        <v>Nivea Body</v>
      </c>
      <c r="C881" s="18" t="str">
        <f>[5]SKU!AJ883</f>
        <v>Body Beauty</v>
      </c>
      <c r="D881" s="18" t="str">
        <f>[5]SKU!G883</f>
        <v>NBO Instant Glow Serum 180ml</v>
      </c>
      <c r="E881" s="19" t="str">
        <f>[5]SKU!I883</f>
        <v>48330-00140-00</v>
      </c>
      <c r="F881" s="19" t="str">
        <f>[5]SKU!J883</f>
        <v>88317-04800-42</v>
      </c>
      <c r="G881" s="18" t="str">
        <f>[5]SKU!K883</f>
        <v>NBO Inst Wht Srm 180 + NDEO RO EW 25</v>
      </c>
      <c r="H881" s="18" t="str">
        <f>IF([5]SKU!L883="R","Regular",
IF([5]SKU!L883="P","Promo",
IF([5]SKU!L883="S","Sample",
IF([5]SKU!L883="V","VAS",""))))</f>
        <v>VAS</v>
      </c>
      <c r="I881" s="18" t="str">
        <f>IF([5]SKU!QC883="A","Active",
IF([5]SKU!QC883="D","Discontinue",
IF([5]SKU!QC883="N","NPD","")))</f>
        <v>Active</v>
      </c>
      <c r="J881" s="18" t="str">
        <f>VLOOKUP(IFERROR(VLOOKUP(E881,'[5]Material Status'!A:I,9,0),""),'[5]Material Status'!U:W,3,0)</f>
        <v>Inactive</v>
      </c>
      <c r="K881" s="20" t="str">
        <f>IFERROR(VLOOKUP(E881,'[5]LOG Data SAP'!$D:$AO,11,0),
IF(D881=D880,K880,""))</f>
        <v/>
      </c>
      <c r="L881" s="20" t="str">
        <f>IFERROR(VLOOKUP(E881,'[5]LOG Data SAP'!$D:$AO,13,0),
IF(D881=D880,L880,""))</f>
        <v/>
      </c>
      <c r="M881" s="20" t="str">
        <f>IFERROR(VLOOKUP(E881,'[5]LOG Data SAP'!$D:$AO,15,0),
IF(D881=D880,M880,""))</f>
        <v/>
      </c>
      <c r="N881" s="21">
        <f>[5]SKU!VH883</f>
        <v>900</v>
      </c>
      <c r="O881" s="22">
        <f>[5]SKU!VN883</f>
        <v>41050</v>
      </c>
      <c r="P881" s="23">
        <f>[5]SKU!VO883</f>
        <v>45383</v>
      </c>
      <c r="Q881" s="24">
        <f>IFERROR(_xlfn.NUMBERVALUE(VLOOKUP(E881,'[5]LOG Data SAP'!$D:$M,9,0)),
IF(D881=D880,Q880,""))</f>
        <v>0</v>
      </c>
      <c r="R881" s="24">
        <f>IFERROR(_xlfn.NUMBERVALUE(VLOOKUP(E881,'[5]LOG Data SAP'!$D:$M,10,0)),
IF(D881=D880,R880,""))</f>
        <v>24</v>
      </c>
      <c r="S881" s="24">
        <f t="shared" si="52"/>
        <v>0</v>
      </c>
      <c r="T881" s="25">
        <f>IFERROR(VLOOKUP($E881,'[5]LOG Data SAP'!$D:$V,17,0)/10,
IF(D881=D880,T880,""))</f>
        <v>7.5</v>
      </c>
      <c r="U881" s="25">
        <f>IFERROR(VLOOKUP($E881,'[5]LOG Data SAP'!$D:$V,18,0)/10,
IF(D881=D880,U880,""))</f>
        <v>8.8000000000000007</v>
      </c>
      <c r="V881" s="25">
        <f>IFERROR(VLOOKUP($E881,'[5]LOG Data SAP'!$D:$V,19,0)/10,
IF(D881=D880,V880,""))</f>
        <v>19.8</v>
      </c>
      <c r="W881" s="25">
        <f>IFERROR(VLOOKUP($E881,'[5]LOG Data SAP'!$D:$AO,21,0)/10,
IF(D881=D880,W880,""))</f>
        <v>0</v>
      </c>
      <c r="X881" s="25">
        <f>IFERROR(VLOOKUP($E881,'[5]LOG Data SAP'!$D:$AO,22,0)/10,
IF(D881=D880,X880,""))</f>
        <v>0</v>
      </c>
      <c r="Y881" s="25">
        <f>IFERROR(VLOOKUP($E881,'[5]LOG Data SAP'!$D:$AO,23,0)/10,
IF(D881=D880,Y880,""))</f>
        <v>0</v>
      </c>
      <c r="Z881" s="25">
        <f>IFERROR(VLOOKUP($E881,'[5]LOG Data SAP'!$D:$AO,25,0)/10,
IF(D881=D880,Z880,""))</f>
        <v>35.299999999999997</v>
      </c>
      <c r="AA881" s="25">
        <f>IFERROR(VLOOKUP($E881,'[5]LOG Data SAP'!$D:$AO,26,0)/10,
IF(D881=D880,AA880,""))</f>
        <v>32.299999999999997</v>
      </c>
      <c r="AB881" s="25">
        <f>IFERROR(VLOOKUP($E881,'[5]LOG Data SAP'!$D:$AO,27,0)/10,
IF(D881=D880,AB880,""))</f>
        <v>22.1</v>
      </c>
      <c r="AC881" s="26">
        <f>IFERROR(VLOOKUP($E881,'[5]LOG Data SAP'!$D:$AO,29,0)/IF(VLOOKUP($E881,'[5]LOG Data SAP'!$D:$AO,30,0)="G",1000,1),
IF(D881=D880,AC880,""))</f>
        <v>0.32092799999999999</v>
      </c>
      <c r="AD881" s="26">
        <f>IFERROR(VLOOKUP($E881,'[5]LOG Data SAP'!$D:$AO,31,0)/IF(VLOOKUP($E881,'[5]LOG Data SAP'!$D:$AO,32,0)="G",1000,1),
IF(D881=D880,AD880,""))</f>
        <v>0</v>
      </c>
      <c r="AE881" s="26">
        <f>IFERROR(VLOOKUP($E881,'[5]LOG Data SAP'!$D:$AO,33,0)/IF(VLOOKUP($E881,'[5]LOG Data SAP'!$D:$AO,34,0)="G",1000,1),
IF(D881=D880,AE880,""))</f>
        <v>7.9089999999999998</v>
      </c>
      <c r="AF881" s="27">
        <f t="shared" si="53"/>
        <v>1306.8</v>
      </c>
      <c r="AG881" s="27" t="str">
        <f t="shared" si="54"/>
        <v/>
      </c>
      <c r="AH881" s="28">
        <f t="shared" si="55"/>
        <v>2.5198198999999998E-2</v>
      </c>
      <c r="AI881" s="18" t="str">
        <f>IFERROR(VLOOKUP(E881,'[5]LOG Data SAP'!$D:$E,2,0),IF(D881=D880,AI880,""))</f>
        <v>NBO INST WHT 180ML+NDEO EW 25ML</v>
      </c>
      <c r="AJ881" s="20" t="str">
        <f>IFERROR([5]SKU!VI883,IF(D881=D880,AJ880,""))</f>
        <v>83234</v>
      </c>
      <c r="AK881" s="18" t="str">
        <f>VLOOKUP(E881,[5]SKU!I:X,16,FALSE)</f>
        <v>3304.99.30</v>
      </c>
    </row>
    <row r="882" spans="1:37">
      <c r="A882" s="18" t="str">
        <f>[5]SKU!AC884</f>
        <v>Nivea</v>
      </c>
      <c r="B882" s="18" t="str">
        <f>[5]SKU!AE884</f>
        <v>Nivea Body</v>
      </c>
      <c r="C882" s="18" t="str">
        <f>[5]SKU!AJ884</f>
        <v>Body Beauty</v>
      </c>
      <c r="D882" s="18" t="str">
        <f>[5]SKU!G884</f>
        <v>NBO Instant Glow Serum 180ml</v>
      </c>
      <c r="E882" s="19" t="str">
        <f>[5]SKU!I884</f>
        <v>48330-00113-00</v>
      </c>
      <c r="F882" s="19" t="str">
        <f>[5]SKU!J884</f>
        <v>88317-04800-42</v>
      </c>
      <c r="G882" s="18" t="str">
        <f>[5]SKU!K884</f>
        <v>NBO Inst Wht Srm 180 + NDEO RO EW 25</v>
      </c>
      <c r="H882" s="18" t="str">
        <f>IF([5]SKU!L884="R","Regular",
IF([5]SKU!L884="P","Promo",
IF([5]SKU!L884="S","Sample",
IF([5]SKU!L884="V","VAS",""))))</f>
        <v>VAS</v>
      </c>
      <c r="I882" s="18" t="str">
        <f>IF([5]SKU!QC884="A","Active",
IF([5]SKU!QC884="D","Discontinue",
IF([5]SKU!QC884="N","NPD","")))</f>
        <v>Active</v>
      </c>
      <c r="J882" s="18" t="str">
        <f>VLOOKUP(IFERROR(VLOOKUP(E882,'[5]Material Status'!A:I,9,0),""),'[5]Material Status'!U:W,3,0)</f>
        <v>Inactive</v>
      </c>
      <c r="K882" s="20" t="str">
        <f>IFERROR(VLOOKUP(E882,'[5]LOG Data SAP'!$D:$AO,11,0),
IF(D882=D881,K881,""))</f>
        <v/>
      </c>
      <c r="L882" s="20" t="str">
        <f>IFERROR(VLOOKUP(E882,'[5]LOG Data SAP'!$D:$AO,13,0),
IF(D882=D881,L881,""))</f>
        <v/>
      </c>
      <c r="M882" s="20" t="str">
        <f>IFERROR(VLOOKUP(E882,'[5]LOG Data SAP'!$D:$AO,15,0),
IF(D882=D881,M881,""))</f>
        <v/>
      </c>
      <c r="N882" s="21">
        <f>[5]SKU!VH884</f>
        <v>900</v>
      </c>
      <c r="O882" s="22">
        <f>[5]SKU!VN884</f>
        <v>33173</v>
      </c>
      <c r="P882" s="23">
        <f>[5]SKU!VO884</f>
        <v>43100</v>
      </c>
      <c r="Q882" s="24">
        <f>IFERROR(_xlfn.NUMBERVALUE(VLOOKUP(E882,'[5]LOG Data SAP'!$D:$M,9,0)),
IF(D882=D881,Q881,""))</f>
        <v>0</v>
      </c>
      <c r="R882" s="24">
        <f>IFERROR(_xlfn.NUMBERVALUE(VLOOKUP(E882,'[5]LOG Data SAP'!$D:$M,10,0)),
IF(D882=D881,R881,""))</f>
        <v>24</v>
      </c>
      <c r="S882" s="24">
        <f t="shared" si="52"/>
        <v>0</v>
      </c>
      <c r="T882" s="25">
        <f>IFERROR(VLOOKUP($E882,'[5]LOG Data SAP'!$D:$V,17,0)/10,
IF(D882=D881,T881,""))</f>
        <v>6</v>
      </c>
      <c r="U882" s="25">
        <f>IFERROR(VLOOKUP($E882,'[5]LOG Data SAP'!$D:$V,18,0)/10,
IF(D882=D881,U881,""))</f>
        <v>9.6</v>
      </c>
      <c r="V882" s="25">
        <f>IFERROR(VLOOKUP($E882,'[5]LOG Data SAP'!$D:$V,19,0)/10,
IF(D882=D881,V881,""))</f>
        <v>5.5</v>
      </c>
      <c r="W882" s="25">
        <f>IFERROR(VLOOKUP($E882,'[5]LOG Data SAP'!$D:$AO,21,0)/10,
IF(D882=D881,W881,""))</f>
        <v>0</v>
      </c>
      <c r="X882" s="25">
        <f>IFERROR(VLOOKUP($E882,'[5]LOG Data SAP'!$D:$AO,22,0)/10,
IF(D882=D881,X881,""))</f>
        <v>0</v>
      </c>
      <c r="Y882" s="25">
        <f>IFERROR(VLOOKUP($E882,'[5]LOG Data SAP'!$D:$AO,23,0)/10,
IF(D882=D881,Y881,""))</f>
        <v>0</v>
      </c>
      <c r="Z882" s="25">
        <f>IFERROR(VLOOKUP($E882,'[5]LOG Data SAP'!$D:$AO,25,0)/10,
IF(D882=D881,Z881,""))</f>
        <v>40.799999999999997</v>
      </c>
      <c r="AA882" s="25">
        <f>IFERROR(VLOOKUP($E882,'[5]LOG Data SAP'!$D:$AO,26,0)/10,
IF(D882=D881,AA881,""))</f>
        <v>38.299999999999997</v>
      </c>
      <c r="AB882" s="25">
        <f>IFERROR(VLOOKUP($E882,'[5]LOG Data SAP'!$D:$AO,27,0)/10,
IF(D882=D881,AB881,""))</f>
        <v>22.6</v>
      </c>
      <c r="AC882" s="26">
        <f>IFERROR(VLOOKUP($E882,'[5]LOG Data SAP'!$D:$AO,29,0)/IF(VLOOKUP($E882,'[5]LOG Data SAP'!$D:$AO,30,0)="G",1000,1),
IF(D882=D881,AC881,""))</f>
        <v>0.34599999999999997</v>
      </c>
      <c r="AD882" s="26">
        <f>IFERROR(VLOOKUP($E882,'[5]LOG Data SAP'!$D:$AO,31,0)/IF(VLOOKUP($E882,'[5]LOG Data SAP'!$D:$AO,32,0)="G",1000,1),
IF(D882=D881,AD881,""))</f>
        <v>0</v>
      </c>
      <c r="AE882" s="26">
        <f>IFERROR(VLOOKUP($E882,'[5]LOG Data SAP'!$D:$AO,33,0)/IF(VLOOKUP($E882,'[5]LOG Data SAP'!$D:$AO,34,0)="G",1000,1),
IF(D882=D881,AE881,""))</f>
        <v>8.8350000000000009</v>
      </c>
      <c r="AF882" s="27">
        <f t="shared" si="53"/>
        <v>316.79999999999995</v>
      </c>
      <c r="AG882" s="27" t="str">
        <f t="shared" si="54"/>
        <v/>
      </c>
      <c r="AH882" s="28">
        <f t="shared" si="55"/>
        <v>3.5315663999999997E-2</v>
      </c>
      <c r="AI882" s="18" t="str">
        <f>IFERROR(VLOOKUP(E882,'[5]LOG Data SAP'!$D:$E,2,0),IF(D882=D881,AI881,""))</f>
        <v>INSTANT WHT SRM 180ML &amp; DEO EW 25ML</v>
      </c>
      <c r="AJ882" s="20" t="str">
        <f>IFERROR([5]SKU!VI884,IF(D882=D881,AJ881,""))</f>
        <v>83234</v>
      </c>
      <c r="AK882" s="18" t="str">
        <f>VLOOKUP(E882,[5]SKU!I:X,16,FALSE)</f>
        <v>3304.99.30</v>
      </c>
    </row>
    <row r="883" spans="1:37">
      <c r="A883" s="18" t="str">
        <f>[5]SKU!AC885</f>
        <v>Nivea</v>
      </c>
      <c r="B883" s="18" t="str">
        <f>[5]SKU!AE885</f>
        <v>Nivea Body</v>
      </c>
      <c r="C883" s="18" t="str">
        <f>[5]SKU!AJ885</f>
        <v>Body Beauty</v>
      </c>
      <c r="D883" s="18" t="str">
        <f>[5]SKU!G885</f>
        <v>NBO Night Nourish Serum 70ml</v>
      </c>
      <c r="E883" s="19" t="str">
        <f>[5]SKU!I885</f>
        <v>88366-04800-15</v>
      </c>
      <c r="F883" s="19" t="str">
        <f>[5]SKU!J885</f>
        <v>88366-04800-15</v>
      </c>
      <c r="G883" s="18" t="str">
        <f>[5]SKU!K885</f>
        <v>NIVEA Extra White Nigth Nourish Body Serum 70ml</v>
      </c>
      <c r="H883" s="18" t="str">
        <f>IF([5]SKU!L885="R","Regular",
IF([5]SKU!L885="P","Promo",
IF([5]SKU!L885="S","Sample",
IF([5]SKU!L885="V","VAS",""))))</f>
        <v>Regular</v>
      </c>
      <c r="I883" s="18" t="str">
        <f>IF([5]SKU!QC885="A","Active",
IF([5]SKU!QC885="D","Discontinue",
IF([5]SKU!QC885="N","NPD","")))</f>
        <v>Discontinue</v>
      </c>
      <c r="J883" s="18" t="str">
        <f>VLOOKUP(IFERROR(VLOOKUP(E883,'[5]Material Status'!A:I,9,0),""),'[5]Material Status'!U:W,3,0)</f>
        <v>Inactive</v>
      </c>
      <c r="K883" s="20" t="str">
        <f>IFERROR(VLOOKUP(E883,'[5]LOG Data SAP'!$D:$AO,11,0),
IF(D883=D882,K882,""))</f>
        <v>8999777005290</v>
      </c>
      <c r="L883" s="20" t="str">
        <f>IFERROR(VLOOKUP(E883,'[5]LOG Data SAP'!$D:$AO,13,0),
IF(D883=D882,L882,""))</f>
        <v/>
      </c>
      <c r="M883" s="20" t="str">
        <f>IFERROR(VLOOKUP(E883,'[5]LOG Data SAP'!$D:$AO,15,0),
IF(D883=D882,M882,""))</f>
        <v>8999777008581</v>
      </c>
      <c r="N883" s="21">
        <f>[5]SKU!VH885</f>
        <v>1095</v>
      </c>
      <c r="O883" s="22">
        <f>[5]SKU!VN885</f>
        <v>15800</v>
      </c>
      <c r="P883" s="23">
        <f>[5]SKU!VO885</f>
        <v>45383</v>
      </c>
      <c r="Q883" s="24">
        <f>IFERROR(_xlfn.NUMBERVALUE(VLOOKUP(E883,'[5]LOG Data SAP'!$D:$M,9,0)),
IF(D883=D882,Q882,""))</f>
        <v>0</v>
      </c>
      <c r="R883" s="24">
        <f>IFERROR(_xlfn.NUMBERVALUE(VLOOKUP(E883,'[5]LOG Data SAP'!$D:$M,10,0)),
IF(D883=D882,R882,""))</f>
        <v>48</v>
      </c>
      <c r="S883" s="24">
        <f t="shared" si="52"/>
        <v>0</v>
      </c>
      <c r="T883" s="25">
        <f>IFERROR(VLOOKUP($E883,'[5]LOG Data SAP'!$D:$V,17,0)/10,
IF(D883=D882,T882,""))</f>
        <v>6</v>
      </c>
      <c r="U883" s="25">
        <f>IFERROR(VLOOKUP($E883,'[5]LOG Data SAP'!$D:$V,18,0)/10,
IF(D883=D882,U882,""))</f>
        <v>3.2</v>
      </c>
      <c r="V883" s="25">
        <f>IFERROR(VLOOKUP($E883,'[5]LOG Data SAP'!$D:$V,19,0)/10,
IF(D883=D882,V882,""))</f>
        <v>13.5</v>
      </c>
      <c r="W883" s="25">
        <f>IFERROR(VLOOKUP($E883,'[5]LOG Data SAP'!$D:$AO,21,0)/10,
IF(D883=D882,W882,""))</f>
        <v>0</v>
      </c>
      <c r="X883" s="25">
        <f>IFERROR(VLOOKUP($E883,'[5]LOG Data SAP'!$D:$AO,22,0)/10,
IF(D883=D882,X882,""))</f>
        <v>0</v>
      </c>
      <c r="Y883" s="25">
        <f>IFERROR(VLOOKUP($E883,'[5]LOG Data SAP'!$D:$AO,23,0)/10,
IF(D883=D882,Y882,""))</f>
        <v>0</v>
      </c>
      <c r="Z883" s="25">
        <f>IFERROR(VLOOKUP($E883,'[5]LOG Data SAP'!$D:$AO,25,0)/10,
IF(D883=D882,Z882,""))</f>
        <v>33.799999999999997</v>
      </c>
      <c r="AA883" s="25">
        <f>IFERROR(VLOOKUP($E883,'[5]LOG Data SAP'!$D:$AO,26,0)/10,
IF(D883=D882,AA882,""))</f>
        <v>26.8</v>
      </c>
      <c r="AB883" s="25">
        <f>IFERROR(VLOOKUP($E883,'[5]LOG Data SAP'!$D:$AO,27,0)/10,
IF(D883=D882,AB882,""))</f>
        <v>15.6</v>
      </c>
      <c r="AC883" s="26">
        <f>IFERROR(VLOOKUP($E883,'[5]LOG Data SAP'!$D:$AO,29,0)/IF(VLOOKUP($E883,'[5]LOG Data SAP'!$D:$AO,30,0)="G",1000,1),
IF(D883=D882,AC882,""))</f>
        <v>8.4084999999999993E-2</v>
      </c>
      <c r="AD883" s="26">
        <f>IFERROR(VLOOKUP($E883,'[5]LOG Data SAP'!$D:$AO,31,0)/IF(VLOOKUP($E883,'[5]LOG Data SAP'!$D:$AO,32,0)="G",1000,1),
IF(D883=D882,AD882,""))</f>
        <v>0</v>
      </c>
      <c r="AE883" s="26">
        <f>IFERROR(VLOOKUP($E883,'[5]LOG Data SAP'!$D:$AO,33,0)/IF(VLOOKUP($E883,'[5]LOG Data SAP'!$D:$AO,34,0)="G",1000,1),
IF(D883=D882,AE882,""))</f>
        <v>4.3479999999999999</v>
      </c>
      <c r="AF883" s="27">
        <f t="shared" si="53"/>
        <v>259.20000000000005</v>
      </c>
      <c r="AG883" s="27" t="str">
        <f t="shared" si="54"/>
        <v/>
      </c>
      <c r="AH883" s="28">
        <f t="shared" si="55"/>
        <v>1.4131103999999997E-2</v>
      </c>
      <c r="AI883" s="18" t="str">
        <f>IFERROR(VLOOKUP(E883,'[5]LOG Data SAP'!$D:$E,2,0),IF(D883=D882,AI882,""))</f>
        <v>NBODY NGT_WHT_FRM_SRM 70ML</v>
      </c>
      <c r="AJ883" s="20" t="str">
        <f>IFERROR([5]SKU!VI885,IF(D883=D882,AJ882,""))</f>
        <v>88366</v>
      </c>
      <c r="AK883" s="18" t="str">
        <f>VLOOKUP(E883,[5]SKU!I:X,16,FALSE)</f>
        <v>3304.99.30</v>
      </c>
    </row>
    <row r="884" spans="1:37">
      <c r="A884" s="18" t="str">
        <f>[5]SKU!AC886</f>
        <v>Nivea</v>
      </c>
      <c r="B884" s="18" t="str">
        <f>[5]SKU!AE886</f>
        <v>Nivea Body</v>
      </c>
      <c r="C884" s="18" t="str">
        <f>[5]SKU!AJ886</f>
        <v>Body Beauty</v>
      </c>
      <c r="D884" s="18" t="str">
        <f>[5]SKU!G886</f>
        <v>NBO Night Nourish Serum 70ml</v>
      </c>
      <c r="E884" s="19" t="str">
        <f>[5]SKU!I886</f>
        <v>89121-04800-90</v>
      </c>
      <c r="F884" s="19" t="str">
        <f>[5]SKU!J886</f>
        <v>88366-04800-15</v>
      </c>
      <c r="G884" s="18" t="str">
        <f>[5]SKU!K886</f>
        <v>NBO Night Whitening Serum 75ml (Flagship)</v>
      </c>
      <c r="H884" s="18" t="str">
        <f>IF([5]SKU!L886="R","Regular",
IF([5]SKU!L886="P","Promo",
IF([5]SKU!L886="S","Sample",
IF([5]SKU!L886="V","VAS",""))))</f>
        <v>Regular</v>
      </c>
      <c r="I884" s="18" t="str">
        <f>IF([5]SKU!QC886="A","Active",
IF([5]SKU!QC886="D","Discontinue",
IF([5]SKU!QC886="N","NPD","")))</f>
        <v>Discontinue</v>
      </c>
      <c r="J884" s="18" t="str">
        <f>VLOOKUP(IFERROR(VLOOKUP(E884,'[5]Material Status'!A:I,9,0),""),'[5]Material Status'!U:W,3,0)</f>
        <v>Inactive</v>
      </c>
      <c r="K884" s="20" t="str">
        <f>IFERROR(VLOOKUP(E884,'[5]LOG Data SAP'!$D:$AO,11,0),
IF(D884=D883,K883,""))</f>
        <v>8999777005290</v>
      </c>
      <c r="L884" s="20" t="str">
        <f>IFERROR(VLOOKUP(E884,'[5]LOG Data SAP'!$D:$AO,13,0),
IF(D884=D883,L883,""))</f>
        <v>8999777005306</v>
      </c>
      <c r="M884" s="20" t="str">
        <f>IFERROR(VLOOKUP(E884,'[5]LOG Data SAP'!$D:$AO,15,0),
IF(D884=D883,M883,""))</f>
        <v>8999777005313</v>
      </c>
      <c r="N884" s="21">
        <f>[5]SKU!VH886</f>
        <v>1095</v>
      </c>
      <c r="O884" s="22">
        <f>[5]SKU!VN886</f>
        <v>15800</v>
      </c>
      <c r="P884" s="23">
        <f>[5]SKU!VO886</f>
        <v>43100</v>
      </c>
      <c r="Q884" s="24">
        <f>IFERROR(_xlfn.NUMBERVALUE(VLOOKUP(E884,'[5]LOG Data SAP'!$D:$M,9,0)),
IF(D884=D883,Q883,""))</f>
        <v>6</v>
      </c>
      <c r="R884" s="24">
        <f>IFERROR(_xlfn.NUMBERVALUE(VLOOKUP(E884,'[5]LOG Data SAP'!$D:$M,10,0)),
IF(D884=D883,R883,""))</f>
        <v>48</v>
      </c>
      <c r="S884" s="24">
        <f t="shared" si="52"/>
        <v>8</v>
      </c>
      <c r="T884" s="25">
        <f>IFERROR(VLOOKUP($E884,'[5]LOG Data SAP'!$D:$V,17,0)/10,
IF(D884=D883,T883,""))</f>
        <v>6</v>
      </c>
      <c r="U884" s="25">
        <f>IFERROR(VLOOKUP($E884,'[5]LOG Data SAP'!$D:$V,18,0)/10,
IF(D884=D883,U883,""))</f>
        <v>3.2</v>
      </c>
      <c r="V884" s="25">
        <f>IFERROR(VLOOKUP($E884,'[5]LOG Data SAP'!$D:$V,19,0)/10,
IF(D884=D883,V883,""))</f>
        <v>13.5</v>
      </c>
      <c r="W884" s="25">
        <f>IFERROR(VLOOKUP($E884,'[5]LOG Data SAP'!$D:$AO,21,0)/10,
IF(D884=D883,W883,""))</f>
        <v>0</v>
      </c>
      <c r="X884" s="25">
        <f>IFERROR(VLOOKUP($E884,'[5]LOG Data SAP'!$D:$AO,22,0)/10,
IF(D884=D883,X883,""))</f>
        <v>0</v>
      </c>
      <c r="Y884" s="25">
        <f>IFERROR(VLOOKUP($E884,'[5]LOG Data SAP'!$D:$AO,23,0)/10,
IF(D884=D883,Y883,""))</f>
        <v>0</v>
      </c>
      <c r="Z884" s="25">
        <f>IFERROR(VLOOKUP($E884,'[5]LOG Data SAP'!$D:$AO,25,0)/10,
IF(D884=D883,Z883,""))</f>
        <v>33</v>
      </c>
      <c r="AA884" s="25">
        <f>IFERROR(VLOOKUP($E884,'[5]LOG Data SAP'!$D:$AO,26,0)/10,
IF(D884=D883,AA883,""))</f>
        <v>26</v>
      </c>
      <c r="AB884" s="25">
        <f>IFERROR(VLOOKUP($E884,'[5]LOG Data SAP'!$D:$AO,27,0)/10,
IF(D884=D883,AB883,""))</f>
        <v>14</v>
      </c>
      <c r="AC884" s="26">
        <f>IFERROR(VLOOKUP($E884,'[5]LOG Data SAP'!$D:$AO,29,0)/IF(VLOOKUP($E884,'[5]LOG Data SAP'!$D:$AO,30,0)="G",1000,1),
IF(D884=D883,AC883,""))</f>
        <v>8.9141999999999999E-2</v>
      </c>
      <c r="AD884" s="26">
        <f>IFERROR(VLOOKUP($E884,'[5]LOG Data SAP'!$D:$AO,31,0)/IF(VLOOKUP($E884,'[5]LOG Data SAP'!$D:$AO,32,0)="G",1000,1),
IF(D884=D883,AD883,""))</f>
        <v>0</v>
      </c>
      <c r="AE884" s="26">
        <f>IFERROR(VLOOKUP($E884,'[5]LOG Data SAP'!$D:$AO,33,0)/IF(VLOOKUP($E884,'[5]LOG Data SAP'!$D:$AO,34,0)="G",1000,1),
IF(D884=D883,AE883,""))</f>
        <v>4.59</v>
      </c>
      <c r="AF884" s="27">
        <f t="shared" si="53"/>
        <v>259.20000000000005</v>
      </c>
      <c r="AG884" s="27" t="str">
        <f t="shared" si="54"/>
        <v/>
      </c>
      <c r="AH884" s="28">
        <f t="shared" si="55"/>
        <v>1.2012E-2</v>
      </c>
      <c r="AI884" s="18" t="str">
        <f>IFERROR(VLOOKUP(E884,'[5]LOG Data SAP'!$D:$E,2,0),IF(D884=D883,AI883,""))</f>
        <v>NBODY WHT NGT_SRM 75ML</v>
      </c>
      <c r="AJ884" s="20" t="str">
        <f>IFERROR([5]SKU!VI886,IF(D884=D883,AJ883,""))</f>
        <v>89121</v>
      </c>
      <c r="AK884" s="18" t="str">
        <f>VLOOKUP(E884,[5]SKU!I:X,16,FALSE)</f>
        <v>3304.99.30</v>
      </c>
    </row>
    <row r="885" spans="1:37">
      <c r="A885" s="18" t="str">
        <f>[5]SKU!AC887</f>
        <v>Nivea</v>
      </c>
      <c r="B885" s="18" t="str">
        <f>[5]SKU!AE887</f>
        <v>Nivea Body</v>
      </c>
      <c r="C885" s="18" t="str">
        <f>[5]SKU!AJ887</f>
        <v>Body Beauty</v>
      </c>
      <c r="D885" s="18" t="str">
        <f>[5]SKU!G887</f>
        <v>NBO Night Nourish Serum 180ml</v>
      </c>
      <c r="E885" s="19" t="str">
        <f>[5]SKU!I887</f>
        <v>88367-04800-42</v>
      </c>
      <c r="F885" s="19" t="str">
        <f>[5]SKU!J887</f>
        <v>88367-04800-42</v>
      </c>
      <c r="G885" s="18" t="str">
        <f>[5]SKU!K887</f>
        <v>NIVEA Extra Bright Night Nourish Body Serum 180ml</v>
      </c>
      <c r="H885" s="18" t="str">
        <f>IF([5]SKU!L887="R","Regular",
IF([5]SKU!L887="P","Promo",
IF([5]SKU!L887="S","Sample",
IF([5]SKU!L887="V","VAS",""))))</f>
        <v>Regular</v>
      </c>
      <c r="I885" s="18" t="str">
        <f>IF([5]SKU!QC887="A","Active",
IF([5]SKU!QC887="D","Discontinue",
IF([5]SKU!QC887="N","NPD","")))</f>
        <v>Active</v>
      </c>
      <c r="J885" s="18" t="str">
        <f>VLOOKUP(IFERROR(VLOOKUP(E885,'[5]Material Status'!A:I,9,0),""),'[5]Material Status'!U:W,3,0)</f>
        <v>Active</v>
      </c>
      <c r="K885" s="20" t="str">
        <f>IFERROR(VLOOKUP(E885,'[5]LOG Data SAP'!$D:$AO,11,0),
IF(D885=D884,K884,""))</f>
        <v>8999777005320</v>
      </c>
      <c r="L885" s="20" t="str">
        <f>IFERROR(VLOOKUP(E885,'[5]LOG Data SAP'!$D:$AO,13,0),
IF(D885=D884,L884,""))</f>
        <v/>
      </c>
      <c r="M885" s="20" t="str">
        <f>IFERROR(VLOOKUP(E885,'[5]LOG Data SAP'!$D:$AO,15,0),
IF(D885=D884,M884,""))</f>
        <v>8999777008598</v>
      </c>
      <c r="N885" s="21">
        <f>[5]SKU!VH887</f>
        <v>1095</v>
      </c>
      <c r="O885" s="22">
        <f>[5]SKU!VN887</f>
        <v>37750</v>
      </c>
      <c r="P885" s="23">
        <f>[5]SKU!VO887</f>
        <v>45383</v>
      </c>
      <c r="Q885" s="24">
        <f>IFERROR(_xlfn.NUMBERVALUE(VLOOKUP(E885,'[5]LOG Data SAP'!$D:$M,9,0)),
IF(D885=D884,Q884,""))</f>
        <v>0</v>
      </c>
      <c r="R885" s="24">
        <f>IFERROR(_xlfn.NUMBERVALUE(VLOOKUP(E885,'[5]LOG Data SAP'!$D:$M,10,0)),
IF(D885=D884,R884,""))</f>
        <v>24</v>
      </c>
      <c r="S885" s="24">
        <f t="shared" si="52"/>
        <v>0</v>
      </c>
      <c r="T885" s="25">
        <f>IFERROR(VLOOKUP($E885,'[5]LOG Data SAP'!$D:$V,17,0)/10,
IF(D885=D884,T884,""))</f>
        <v>7.5</v>
      </c>
      <c r="U885" s="25">
        <f>IFERROR(VLOOKUP($E885,'[5]LOG Data SAP'!$D:$V,18,0)/10,
IF(D885=D884,U884,""))</f>
        <v>5</v>
      </c>
      <c r="V885" s="25">
        <f>IFERROR(VLOOKUP($E885,'[5]LOG Data SAP'!$D:$V,19,0)/10,
IF(D885=D884,V884,""))</f>
        <v>18.100000000000001</v>
      </c>
      <c r="W885" s="25">
        <f>IFERROR(VLOOKUP($E885,'[5]LOG Data SAP'!$D:$AO,21,0)/10,
IF(D885=D884,W884,""))</f>
        <v>0</v>
      </c>
      <c r="X885" s="25">
        <f>IFERROR(VLOOKUP($E885,'[5]LOG Data SAP'!$D:$AO,22,0)/10,
IF(D885=D884,X884,""))</f>
        <v>0</v>
      </c>
      <c r="Y885" s="25">
        <f>IFERROR(VLOOKUP($E885,'[5]LOG Data SAP'!$D:$AO,23,0)/10,
IF(D885=D884,Y884,""))</f>
        <v>0</v>
      </c>
      <c r="Z885" s="25">
        <f>IFERROR(VLOOKUP($E885,'[5]LOG Data SAP'!$D:$AO,25,0)/10,
IF(D885=D884,Z884,""))</f>
        <v>31.2</v>
      </c>
      <c r="AA885" s="25">
        <f>IFERROR(VLOOKUP($E885,'[5]LOG Data SAP'!$D:$AO,26,0)/10,
IF(D885=D884,AA884,""))</f>
        <v>21</v>
      </c>
      <c r="AB885" s="25">
        <f>IFERROR(VLOOKUP($E885,'[5]LOG Data SAP'!$D:$AO,27,0)/10,
IF(D885=D884,AB884,""))</f>
        <v>20.5</v>
      </c>
      <c r="AC885" s="26">
        <f>IFERROR(VLOOKUP($E885,'[5]LOG Data SAP'!$D:$AO,29,0)/IF(VLOOKUP($E885,'[5]LOG Data SAP'!$D:$AO,30,0)="G",1000,1),
IF(D885=D884,AC884,""))</f>
        <v>0.193</v>
      </c>
      <c r="AD885" s="26">
        <f>IFERROR(VLOOKUP($E885,'[5]LOG Data SAP'!$D:$AO,31,0)/IF(VLOOKUP($E885,'[5]LOG Data SAP'!$D:$AO,32,0)="G",1000,1),
IF(D885=D884,AD884,""))</f>
        <v>0</v>
      </c>
      <c r="AE885" s="26">
        <f>IFERROR(VLOOKUP($E885,'[5]LOG Data SAP'!$D:$AO,33,0)/IF(VLOOKUP($E885,'[5]LOG Data SAP'!$D:$AO,34,0)="G",1000,1),
IF(D885=D884,AE884,""))</f>
        <v>4.875</v>
      </c>
      <c r="AF885" s="27">
        <f t="shared" si="53"/>
        <v>678.75</v>
      </c>
      <c r="AG885" s="27" t="str">
        <f t="shared" si="54"/>
        <v/>
      </c>
      <c r="AH885" s="28">
        <f t="shared" si="55"/>
        <v>1.3431599999999998E-2</v>
      </c>
      <c r="AI885" s="18" t="str">
        <f>IFERROR(VLOOKUP(E885,'[5]LOG Data SAP'!$D:$E,2,0),IF(D885=D884,AI884,""))</f>
        <v>NBODY XTR_BRG NGT_NRS_SRM 180ML</v>
      </c>
      <c r="AJ885" s="20" t="str">
        <f>IFERROR([5]SKU!VI887,IF(D885=D884,AJ884,""))</f>
        <v>88367</v>
      </c>
      <c r="AK885" s="18" t="str">
        <f>VLOOKUP(E885,[5]SKU!I:X,16,FALSE)</f>
        <v>3304.99.30</v>
      </c>
    </row>
    <row r="886" spans="1:37">
      <c r="A886" s="18" t="str">
        <f>[5]SKU!AC888</f>
        <v>Nivea</v>
      </c>
      <c r="B886" s="18" t="str">
        <f>[5]SKU!AE888</f>
        <v>Nivea Body</v>
      </c>
      <c r="C886" s="18" t="str">
        <f>[5]SKU!AJ888</f>
        <v>Body Beauty</v>
      </c>
      <c r="D886" s="18" t="str">
        <f>[5]SKU!G888</f>
        <v>NBO Night Nourish Serum 180ml</v>
      </c>
      <c r="E886" s="19" t="str">
        <f>[5]SKU!I888</f>
        <v>88367-04800-37</v>
      </c>
      <c r="F886" s="19" t="str">
        <f>[5]SKU!J888</f>
        <v>88367-04800-42</v>
      </c>
      <c r="G886" s="18" t="str">
        <f>[5]SKU!K888</f>
        <v>NIVEA Extra White Night Nourish Body Serum 180ml</v>
      </c>
      <c r="H886" s="18" t="str">
        <f>IF([5]SKU!L888="R","Regular",
IF([5]SKU!L888="P","Promo",
IF([5]SKU!L888="S","Sample",
IF([5]SKU!L888="V","VAS",""))))</f>
        <v>Regular</v>
      </c>
      <c r="I886" s="18" t="str">
        <f>IF([5]SKU!QC888="A","Active",
IF([5]SKU!QC888="D","Discontinue",
IF([5]SKU!QC888="N","NPD","")))</f>
        <v>Active</v>
      </c>
      <c r="J886" s="18" t="str">
        <f>VLOOKUP(IFERROR(VLOOKUP(E886,'[5]Material Status'!A:I,9,0),""),'[5]Material Status'!U:W,3,0)</f>
        <v>Active</v>
      </c>
      <c r="K886" s="20" t="str">
        <f>IFERROR(VLOOKUP(E886,'[5]LOG Data SAP'!$D:$AO,11,0),
IF(D886=D885,K885,""))</f>
        <v>8999777005320</v>
      </c>
      <c r="L886" s="20" t="str">
        <f>IFERROR(VLOOKUP(E886,'[5]LOG Data SAP'!$D:$AO,13,0),
IF(D886=D885,L885,""))</f>
        <v/>
      </c>
      <c r="M886" s="20" t="str">
        <f>IFERROR(VLOOKUP(E886,'[5]LOG Data SAP'!$D:$AO,15,0),
IF(D886=D885,M885,""))</f>
        <v>8999777008598</v>
      </c>
      <c r="N886" s="21">
        <f>[5]SKU!VH888</f>
        <v>1095</v>
      </c>
      <c r="O886" s="22">
        <f>[5]SKU!VN888</f>
        <v>37750</v>
      </c>
      <c r="P886" s="23">
        <f>[5]SKU!VO888</f>
        <v>45383</v>
      </c>
      <c r="Q886" s="24">
        <f>IFERROR(_xlfn.NUMBERVALUE(VLOOKUP(E886,'[5]LOG Data SAP'!$D:$M,9,0)),
IF(D886=D885,Q885,""))</f>
        <v>0</v>
      </c>
      <c r="R886" s="24">
        <f>IFERROR(_xlfn.NUMBERVALUE(VLOOKUP(E886,'[5]LOG Data SAP'!$D:$M,10,0)),
IF(D886=D885,R885,""))</f>
        <v>24</v>
      </c>
      <c r="S886" s="24">
        <f t="shared" si="52"/>
        <v>0</v>
      </c>
      <c r="T886" s="25">
        <f>IFERROR(VLOOKUP($E886,'[5]LOG Data SAP'!$D:$V,17,0)/10,
IF(D886=D885,T885,""))</f>
        <v>7.5</v>
      </c>
      <c r="U886" s="25">
        <f>IFERROR(VLOOKUP($E886,'[5]LOG Data SAP'!$D:$V,18,0)/10,
IF(D886=D885,U885,""))</f>
        <v>5</v>
      </c>
      <c r="V886" s="25">
        <f>IFERROR(VLOOKUP($E886,'[5]LOG Data SAP'!$D:$V,19,0)/10,
IF(D886=D885,V885,""))</f>
        <v>18.100000000000001</v>
      </c>
      <c r="W886" s="25">
        <f>IFERROR(VLOOKUP($E886,'[5]LOG Data SAP'!$D:$AO,21,0)/10,
IF(D886=D885,W885,""))</f>
        <v>0</v>
      </c>
      <c r="X886" s="25">
        <f>IFERROR(VLOOKUP($E886,'[5]LOG Data SAP'!$D:$AO,22,0)/10,
IF(D886=D885,X885,""))</f>
        <v>0</v>
      </c>
      <c r="Y886" s="25">
        <f>IFERROR(VLOOKUP($E886,'[5]LOG Data SAP'!$D:$AO,23,0)/10,
IF(D886=D885,Y885,""))</f>
        <v>0</v>
      </c>
      <c r="Z886" s="25">
        <f>IFERROR(VLOOKUP($E886,'[5]LOG Data SAP'!$D:$AO,25,0)/10,
IF(D886=D885,Z885,""))</f>
        <v>31.2</v>
      </c>
      <c r="AA886" s="25">
        <f>IFERROR(VLOOKUP($E886,'[5]LOG Data SAP'!$D:$AO,26,0)/10,
IF(D886=D885,AA885,""))</f>
        <v>21</v>
      </c>
      <c r="AB886" s="25">
        <f>IFERROR(VLOOKUP($E886,'[5]LOG Data SAP'!$D:$AO,27,0)/10,
IF(D886=D885,AB885,""))</f>
        <v>22</v>
      </c>
      <c r="AC886" s="26">
        <f>IFERROR(VLOOKUP($E886,'[5]LOG Data SAP'!$D:$AO,29,0)/IF(VLOOKUP($E886,'[5]LOG Data SAP'!$D:$AO,30,0)="G",1000,1),
IF(D886=D885,AC885,""))</f>
        <v>0.20588000000000001</v>
      </c>
      <c r="AD886" s="26">
        <f>IFERROR(VLOOKUP($E886,'[5]LOG Data SAP'!$D:$AO,31,0)/IF(VLOOKUP($E886,'[5]LOG Data SAP'!$D:$AO,32,0)="G",1000,1),
IF(D886=D885,AD885,""))</f>
        <v>0</v>
      </c>
      <c r="AE886" s="26">
        <f>IFERROR(VLOOKUP($E886,'[5]LOG Data SAP'!$D:$AO,33,0)/IF(VLOOKUP($E886,'[5]LOG Data SAP'!$D:$AO,34,0)="G",1000,1),
IF(D886=D885,AE885,""))</f>
        <v>5.266</v>
      </c>
      <c r="AF886" s="27">
        <f t="shared" si="53"/>
        <v>678.75</v>
      </c>
      <c r="AG886" s="27" t="str">
        <f t="shared" si="54"/>
        <v/>
      </c>
      <c r="AH886" s="28">
        <f t="shared" si="55"/>
        <v>1.4414399999999997E-2</v>
      </c>
      <c r="AI886" s="18" t="str">
        <f>IFERROR(VLOOKUP(E886,'[5]LOG Data SAP'!$D:$E,2,0),IF(D886=D885,AI885,""))</f>
        <v>NBODY NGT_WHT_FRM_SRM 180ML</v>
      </c>
      <c r="AJ886" s="20" t="str">
        <f>IFERROR([5]SKU!VI888,IF(D886=D885,AJ885,""))</f>
        <v>88367</v>
      </c>
      <c r="AK886" s="18" t="str">
        <f>VLOOKUP(E886,[5]SKU!I:X,16,FALSE)</f>
        <v>3304.99.30</v>
      </c>
    </row>
    <row r="887" spans="1:37">
      <c r="A887" s="18" t="str">
        <f>[5]SKU!AC889</f>
        <v>Nivea</v>
      </c>
      <c r="B887" s="18" t="str">
        <f>[5]SKU!AE889</f>
        <v>Nivea Body</v>
      </c>
      <c r="C887" s="18" t="str">
        <f>[5]SKU!AJ889</f>
        <v>Body Beauty</v>
      </c>
      <c r="D887" s="18" t="str">
        <f>[5]SKU!G889</f>
        <v>NBO Night Nourish Serum 180ml</v>
      </c>
      <c r="E887" s="19" t="str">
        <f>[5]SKU!I889</f>
        <v>88367-04800-15</v>
      </c>
      <c r="F887" s="19" t="str">
        <f>[5]SKU!J889</f>
        <v>88367-04800-42</v>
      </c>
      <c r="G887" s="18" t="str">
        <f>[5]SKU!K889</f>
        <v>NBO Night Whitening Firming Body Serum 180ml</v>
      </c>
      <c r="H887" s="18" t="str">
        <f>IF([5]SKU!L889="R","Regular",
IF([5]SKU!L889="P","Promo",
IF([5]SKU!L889="S","Sample",
IF([5]SKU!L889="V","VAS",""))))</f>
        <v>Regular</v>
      </c>
      <c r="I887" s="18" t="str">
        <f>IF([5]SKU!QC889="A","Active",
IF([5]SKU!QC889="D","Discontinue",
IF([5]SKU!QC889="N","NPD","")))</f>
        <v>Active</v>
      </c>
      <c r="J887" s="18" t="str">
        <f>VLOOKUP(IFERROR(VLOOKUP(E887,'[5]Material Status'!A:I,9,0),""),'[5]Material Status'!U:W,3,0)</f>
        <v>Inactive</v>
      </c>
      <c r="K887" s="20" t="str">
        <f>IFERROR(VLOOKUP(E887,'[5]LOG Data SAP'!$D:$AO,11,0),
IF(D887=D886,K886,""))</f>
        <v>8999777005320</v>
      </c>
      <c r="L887" s="20" t="str">
        <f>IFERROR(VLOOKUP(E887,'[5]LOG Data SAP'!$D:$AO,13,0),
IF(D887=D886,L886,""))</f>
        <v/>
      </c>
      <c r="M887" s="20" t="str">
        <f>IFERROR(VLOOKUP(E887,'[5]LOG Data SAP'!$D:$AO,15,0),
IF(D887=D886,M886,""))</f>
        <v>8999777008598</v>
      </c>
      <c r="N887" s="21">
        <f>[5]SKU!VH889</f>
        <v>1095</v>
      </c>
      <c r="O887" s="22">
        <f>[5]SKU!VN889</f>
        <v>37750</v>
      </c>
      <c r="P887" s="23">
        <f>[5]SKU!VO889</f>
        <v>45383</v>
      </c>
      <c r="Q887" s="24">
        <f>IFERROR(_xlfn.NUMBERVALUE(VLOOKUP(E887,'[5]LOG Data SAP'!$D:$M,9,0)),
IF(D887=D886,Q886,""))</f>
        <v>0</v>
      </c>
      <c r="R887" s="24">
        <f>IFERROR(_xlfn.NUMBERVALUE(VLOOKUP(E887,'[5]LOG Data SAP'!$D:$M,10,0)),
IF(D887=D886,R886,""))</f>
        <v>24</v>
      </c>
      <c r="S887" s="24">
        <f t="shared" si="52"/>
        <v>0</v>
      </c>
      <c r="T887" s="25">
        <f>IFERROR(VLOOKUP($E887,'[5]LOG Data SAP'!$D:$V,17,0)/10,
IF(D887=D886,T886,""))</f>
        <v>7.5</v>
      </c>
      <c r="U887" s="25">
        <f>IFERROR(VLOOKUP($E887,'[5]LOG Data SAP'!$D:$V,18,0)/10,
IF(D887=D886,U886,""))</f>
        <v>5</v>
      </c>
      <c r="V887" s="25">
        <f>IFERROR(VLOOKUP($E887,'[5]LOG Data SAP'!$D:$V,19,0)/10,
IF(D887=D886,V886,""))</f>
        <v>18.100000000000001</v>
      </c>
      <c r="W887" s="25">
        <f>IFERROR(VLOOKUP($E887,'[5]LOG Data SAP'!$D:$AO,21,0)/10,
IF(D887=D886,W886,""))</f>
        <v>0</v>
      </c>
      <c r="X887" s="25">
        <f>IFERROR(VLOOKUP($E887,'[5]LOG Data SAP'!$D:$AO,22,0)/10,
IF(D887=D886,X886,""))</f>
        <v>0</v>
      </c>
      <c r="Y887" s="25">
        <f>IFERROR(VLOOKUP($E887,'[5]LOG Data SAP'!$D:$AO,23,0)/10,
IF(D887=D886,Y886,""))</f>
        <v>0</v>
      </c>
      <c r="Z887" s="25">
        <f>IFERROR(VLOOKUP($E887,'[5]LOG Data SAP'!$D:$AO,25,0)/10,
IF(D887=D886,Z886,""))</f>
        <v>31.6</v>
      </c>
      <c r="AA887" s="25">
        <f>IFERROR(VLOOKUP($E887,'[5]LOG Data SAP'!$D:$AO,26,0)/10,
IF(D887=D886,AA886,""))</f>
        <v>21.8</v>
      </c>
      <c r="AB887" s="25">
        <f>IFERROR(VLOOKUP($E887,'[5]LOG Data SAP'!$D:$AO,27,0)/10,
IF(D887=D886,AB886,""))</f>
        <v>22</v>
      </c>
      <c r="AC887" s="26">
        <f>IFERROR(VLOOKUP($E887,'[5]LOG Data SAP'!$D:$AO,29,0)/IF(VLOOKUP($E887,'[5]LOG Data SAP'!$D:$AO,30,0)="G",1000,1),
IF(D887=D886,AC886,""))</f>
        <v>0.20283000000000001</v>
      </c>
      <c r="AD887" s="26">
        <f>IFERROR(VLOOKUP($E887,'[5]LOG Data SAP'!$D:$AO,31,0)/IF(VLOOKUP($E887,'[5]LOG Data SAP'!$D:$AO,32,0)="G",1000,1),
IF(D887=D886,AD886,""))</f>
        <v>0</v>
      </c>
      <c r="AE887" s="26">
        <f>IFERROR(VLOOKUP($E887,'[5]LOG Data SAP'!$D:$AO,33,0)/IF(VLOOKUP($E887,'[5]LOG Data SAP'!$D:$AO,34,0)="G",1000,1),
IF(D887=D886,AE886,""))</f>
        <v>5.1920000000000002</v>
      </c>
      <c r="AF887" s="27">
        <f t="shared" si="53"/>
        <v>678.75</v>
      </c>
      <c r="AG887" s="27" t="str">
        <f t="shared" si="54"/>
        <v/>
      </c>
      <c r="AH887" s="28">
        <f t="shared" si="55"/>
        <v>1.5155360000000003E-2</v>
      </c>
      <c r="AI887" s="18" t="str">
        <f>IFERROR(VLOOKUP(E887,'[5]LOG Data SAP'!$D:$E,2,0),IF(D887=D886,AI886,""))</f>
        <v>NBODY NGT_WHT_FRM_SRM 180ML</v>
      </c>
      <c r="AJ887" s="20" t="str">
        <f>IFERROR([5]SKU!VI889,IF(D887=D886,AJ886,""))</f>
        <v>88367</v>
      </c>
      <c r="AK887" s="18" t="str">
        <f>VLOOKUP(E887,[5]SKU!I:X,16,FALSE)</f>
        <v>3304.99.30</v>
      </c>
    </row>
    <row r="888" spans="1:37">
      <c r="A888" s="18" t="str">
        <f>[5]SKU!AC890</f>
        <v>Nivea</v>
      </c>
      <c r="B888" s="18" t="str">
        <f>[5]SKU!AE890</f>
        <v>Nivea Body</v>
      </c>
      <c r="C888" s="18" t="str">
        <f>[5]SKU!AJ890</f>
        <v>Body Beauty</v>
      </c>
      <c r="D888" s="18" t="str">
        <f>[5]SKU!G890</f>
        <v>NBO Night Nourish Serum 180ml</v>
      </c>
      <c r="E888" s="19" t="str">
        <f>[5]SKU!I890</f>
        <v>89122-04800-90</v>
      </c>
      <c r="F888" s="19" t="str">
        <f>[5]SKU!J890</f>
        <v>88367-04800-42</v>
      </c>
      <c r="G888" s="18" t="str">
        <f>[5]SKU!K890</f>
        <v>NBO Night Whitening Serum 200ml (Flagship)</v>
      </c>
      <c r="H888" s="18" t="str">
        <f>IF([5]SKU!L890="R","Regular",
IF([5]SKU!L890="P","Promo",
IF([5]SKU!L890="S","Sample",
IF([5]SKU!L890="V","VAS",""))))</f>
        <v>Regular</v>
      </c>
      <c r="I888" s="18" t="str">
        <f>IF([5]SKU!QC890="A","Active",
IF([5]SKU!QC890="D","Discontinue",
IF([5]SKU!QC890="N","NPD","")))</f>
        <v>Active</v>
      </c>
      <c r="J888" s="18" t="str">
        <f>VLOOKUP(IFERROR(VLOOKUP(E888,'[5]Material Status'!A:I,9,0),""),'[5]Material Status'!U:W,3,0)</f>
        <v>Inactive</v>
      </c>
      <c r="K888" s="20" t="str">
        <f>IFERROR(VLOOKUP(E888,'[5]LOG Data SAP'!$D:$AO,11,0),
IF(D888=D887,K887,""))</f>
        <v>8999777005320</v>
      </c>
      <c r="L888" s="20" t="str">
        <f>IFERROR(VLOOKUP(E888,'[5]LOG Data SAP'!$D:$AO,13,0),
IF(D888=D887,L887,""))</f>
        <v>8999777005337</v>
      </c>
      <c r="M888" s="20" t="str">
        <f>IFERROR(VLOOKUP(E888,'[5]LOG Data SAP'!$D:$AO,15,0),
IF(D888=D887,M887,""))</f>
        <v>8999777005344</v>
      </c>
      <c r="N888" s="21">
        <f>[5]SKU!VH890</f>
        <v>900</v>
      </c>
      <c r="O888" s="22">
        <f>[5]SKU!VN890</f>
        <v>37750</v>
      </c>
      <c r="P888" s="23">
        <f>[5]SKU!VO890</f>
        <v>45383</v>
      </c>
      <c r="Q888" s="24">
        <f>IFERROR(_xlfn.NUMBERVALUE(VLOOKUP(E888,'[5]LOG Data SAP'!$D:$M,9,0)),
IF(D888=D887,Q887,""))</f>
        <v>6</v>
      </c>
      <c r="R888" s="24">
        <f>IFERROR(_xlfn.NUMBERVALUE(VLOOKUP(E888,'[5]LOG Data SAP'!$D:$M,10,0)),
IF(D888=D887,R887,""))</f>
        <v>24</v>
      </c>
      <c r="S888" s="24">
        <f t="shared" si="52"/>
        <v>4</v>
      </c>
      <c r="T888" s="25">
        <f>IFERROR(VLOOKUP($E888,'[5]LOG Data SAP'!$D:$V,17,0)/10,
IF(D888=D887,T887,""))</f>
        <v>8</v>
      </c>
      <c r="U888" s="25">
        <f>IFERROR(VLOOKUP($E888,'[5]LOG Data SAP'!$D:$V,18,0)/10,
IF(D888=D887,U887,""))</f>
        <v>5</v>
      </c>
      <c r="V888" s="25">
        <f>IFERROR(VLOOKUP($E888,'[5]LOG Data SAP'!$D:$V,19,0)/10,
IF(D888=D887,V887,""))</f>
        <v>20</v>
      </c>
      <c r="W888" s="25">
        <f>IFERROR(VLOOKUP($E888,'[5]LOG Data SAP'!$D:$AO,21,0)/10,
IF(D888=D887,W887,""))</f>
        <v>0</v>
      </c>
      <c r="X888" s="25">
        <f>IFERROR(VLOOKUP($E888,'[5]LOG Data SAP'!$D:$AO,22,0)/10,
IF(D888=D887,X887,""))</f>
        <v>0</v>
      </c>
      <c r="Y888" s="25">
        <f>IFERROR(VLOOKUP($E888,'[5]LOG Data SAP'!$D:$AO,23,0)/10,
IF(D888=D887,Y887,""))</f>
        <v>0</v>
      </c>
      <c r="Z888" s="25">
        <f>IFERROR(VLOOKUP($E888,'[5]LOG Data SAP'!$D:$AO,25,0)/10,
IF(D888=D887,Z887,""))</f>
        <v>30.8</v>
      </c>
      <c r="AA888" s="25">
        <f>IFERROR(VLOOKUP($E888,'[5]LOG Data SAP'!$D:$AO,26,0)/10,
IF(D888=D887,AA887,""))</f>
        <v>21</v>
      </c>
      <c r="AB888" s="25">
        <f>IFERROR(VLOOKUP($E888,'[5]LOG Data SAP'!$D:$AO,27,0)/10,
IF(D888=D887,AB887,""))</f>
        <v>20.399999999999999</v>
      </c>
      <c r="AC888" s="26">
        <f>IFERROR(VLOOKUP($E888,'[5]LOG Data SAP'!$D:$AO,29,0)/IF(VLOOKUP($E888,'[5]LOG Data SAP'!$D:$AO,30,0)="G",1000,1),
IF(D888=D887,AC887,""))</f>
        <v>0.22306000000000001</v>
      </c>
      <c r="AD888" s="26">
        <f>IFERROR(VLOOKUP($E888,'[5]LOG Data SAP'!$D:$AO,31,0)/IF(VLOOKUP($E888,'[5]LOG Data SAP'!$D:$AO,32,0)="G",1000,1),
IF(D888=D887,AD887,""))</f>
        <v>0</v>
      </c>
      <c r="AE888" s="26">
        <f>IFERROR(VLOOKUP($E888,'[5]LOG Data SAP'!$D:$AO,33,0)/IF(VLOOKUP($E888,'[5]LOG Data SAP'!$D:$AO,34,0)="G",1000,1),
IF(D888=D887,AE887,""))</f>
        <v>5.6769999999999996</v>
      </c>
      <c r="AF888" s="27">
        <f t="shared" si="53"/>
        <v>800</v>
      </c>
      <c r="AG888" s="27" t="str">
        <f t="shared" si="54"/>
        <v/>
      </c>
      <c r="AH888" s="28">
        <f t="shared" si="55"/>
        <v>1.3194720000000002E-2</v>
      </c>
      <c r="AI888" s="18" t="str">
        <f>IFERROR(VLOOKUP(E888,'[5]LOG Data SAP'!$D:$E,2,0),IF(D888=D887,AI887,""))</f>
        <v>NBODY WHT NGT_SRM 200ML</v>
      </c>
      <c r="AJ888" s="20" t="str">
        <f>IFERROR([5]SKU!VI890,IF(D888=D887,AJ887,""))</f>
        <v>89122</v>
      </c>
      <c r="AK888" s="18" t="str">
        <f>VLOOKUP(E888,[5]SKU!I:X,16,FALSE)</f>
        <v>3304.99.30</v>
      </c>
    </row>
    <row r="889" spans="1:37">
      <c r="A889" s="18" t="str">
        <f>[5]SKU!AC891</f>
        <v>Nivea</v>
      </c>
      <c r="B889" s="18" t="str">
        <f>[5]SKU!AE891</f>
        <v>Nivea Body</v>
      </c>
      <c r="C889" s="18" t="str">
        <f>[5]SKU!AJ891</f>
        <v>Body Beauty</v>
      </c>
      <c r="D889" s="18" t="str">
        <f>[5]SKU!G891</f>
        <v>NBO Night Nourish Serum 180ml</v>
      </c>
      <c r="E889" s="19" t="str">
        <f>[5]SKU!I891</f>
        <v>48330-00088-00</v>
      </c>
      <c r="F889" s="19" t="str">
        <f>[5]SKU!J891</f>
        <v>88367-04800-42</v>
      </c>
      <c r="G889" s="18" t="str">
        <f>[5]SKU!K891</f>
        <v>NBO Ngt Wht Srm 200 + NDEO RO EW 25</v>
      </c>
      <c r="H889" s="18" t="str">
        <f>IF([5]SKU!L891="R","Regular",
IF([5]SKU!L891="P","Promo",
IF([5]SKU!L891="S","Sample",
IF([5]SKU!L891="V","VAS",""))))</f>
        <v>VAS</v>
      </c>
      <c r="I889" s="18" t="str">
        <f>IF([5]SKU!QC891="A","Active",
IF([5]SKU!QC891="D","Discontinue",
IF([5]SKU!QC891="N","NPD","")))</f>
        <v>Active</v>
      </c>
      <c r="J889" s="18" t="str">
        <f>VLOOKUP(IFERROR(VLOOKUP(E889,'[5]Material Status'!A:I,9,0),""),'[5]Material Status'!U:W,3,0)</f>
        <v>Inactive</v>
      </c>
      <c r="K889" s="20" t="str">
        <f>IFERROR(VLOOKUP(E889,'[5]LOG Data SAP'!$D:$AO,11,0),
IF(D889=D888,K888,""))</f>
        <v>8999777005320</v>
      </c>
      <c r="L889" s="20" t="str">
        <f>IFERROR(VLOOKUP(E889,'[5]LOG Data SAP'!$D:$AO,13,0),
IF(D889=D888,L888,""))</f>
        <v>8999777005337</v>
      </c>
      <c r="M889" s="20" t="str">
        <f>IFERROR(VLOOKUP(E889,'[5]LOG Data SAP'!$D:$AO,15,0),
IF(D889=D888,M888,""))</f>
        <v>8999777005344</v>
      </c>
      <c r="N889" s="21">
        <f>[5]SKU!VH891</f>
        <v>1095</v>
      </c>
      <c r="O889" s="22">
        <f>[5]SKU!VN891</f>
        <v>30000</v>
      </c>
      <c r="P889" s="23">
        <f>[5]SKU!VO891</f>
        <v>43100</v>
      </c>
      <c r="Q889" s="24">
        <f>IFERROR(_xlfn.NUMBERVALUE(VLOOKUP(E889,'[5]LOG Data SAP'!$D:$M,9,0)),
IF(D889=D888,Q888,""))</f>
        <v>6</v>
      </c>
      <c r="R889" s="24">
        <f>IFERROR(_xlfn.NUMBERVALUE(VLOOKUP(E889,'[5]LOG Data SAP'!$D:$M,10,0)),
IF(D889=D888,R888,""))</f>
        <v>24</v>
      </c>
      <c r="S889" s="24">
        <f t="shared" si="52"/>
        <v>4</v>
      </c>
      <c r="T889" s="25">
        <f>IFERROR(VLOOKUP($E889,'[5]LOG Data SAP'!$D:$V,17,0)/10,
IF(D889=D888,T888,""))</f>
        <v>8</v>
      </c>
      <c r="U889" s="25">
        <f>IFERROR(VLOOKUP($E889,'[5]LOG Data SAP'!$D:$V,18,0)/10,
IF(D889=D888,U888,""))</f>
        <v>5</v>
      </c>
      <c r="V889" s="25">
        <f>IFERROR(VLOOKUP($E889,'[5]LOG Data SAP'!$D:$V,19,0)/10,
IF(D889=D888,V888,""))</f>
        <v>20</v>
      </c>
      <c r="W889" s="25">
        <f>IFERROR(VLOOKUP($E889,'[5]LOG Data SAP'!$D:$AO,21,0)/10,
IF(D889=D888,W888,""))</f>
        <v>0</v>
      </c>
      <c r="X889" s="25">
        <f>IFERROR(VLOOKUP($E889,'[5]LOG Data SAP'!$D:$AO,22,0)/10,
IF(D889=D888,X888,""))</f>
        <v>0</v>
      </c>
      <c r="Y889" s="25">
        <f>IFERROR(VLOOKUP($E889,'[5]LOG Data SAP'!$D:$AO,23,0)/10,
IF(D889=D888,Y888,""))</f>
        <v>0</v>
      </c>
      <c r="Z889" s="25">
        <f>IFERROR(VLOOKUP($E889,'[5]LOG Data SAP'!$D:$AO,25,0)/10,
IF(D889=D888,Z888,""))</f>
        <v>30.8</v>
      </c>
      <c r="AA889" s="25">
        <f>IFERROR(VLOOKUP($E889,'[5]LOG Data SAP'!$D:$AO,26,0)/10,
IF(D889=D888,AA888,""))</f>
        <v>21</v>
      </c>
      <c r="AB889" s="25">
        <f>IFERROR(VLOOKUP($E889,'[5]LOG Data SAP'!$D:$AO,27,0)/10,
IF(D889=D888,AB888,""))</f>
        <v>20.399999999999999</v>
      </c>
      <c r="AC889" s="26">
        <f>IFERROR(VLOOKUP($E889,'[5]LOG Data SAP'!$D:$AO,29,0)/IF(VLOOKUP($E889,'[5]LOG Data SAP'!$D:$AO,30,0)="G",1000,1),
IF(D889=D888,AC888,""))</f>
        <v>0.22306000000000001</v>
      </c>
      <c r="AD889" s="26">
        <f>IFERROR(VLOOKUP($E889,'[5]LOG Data SAP'!$D:$AO,31,0)/IF(VLOOKUP($E889,'[5]LOG Data SAP'!$D:$AO,32,0)="G",1000,1),
IF(D889=D888,AD888,""))</f>
        <v>0</v>
      </c>
      <c r="AE889" s="26">
        <f>IFERROR(VLOOKUP($E889,'[5]LOG Data SAP'!$D:$AO,33,0)/IF(VLOOKUP($E889,'[5]LOG Data SAP'!$D:$AO,34,0)="G",1000,1),
IF(D889=D888,AE888,""))</f>
        <v>5.6769999999999996</v>
      </c>
      <c r="AF889" s="27">
        <f t="shared" si="53"/>
        <v>800</v>
      </c>
      <c r="AG889" s="27" t="str">
        <f t="shared" si="54"/>
        <v/>
      </c>
      <c r="AH889" s="28">
        <f t="shared" si="55"/>
        <v>1.3194720000000002E-2</v>
      </c>
      <c r="AI889" s="18" t="str">
        <f>IFERROR(VLOOKUP(E889,'[5]LOG Data SAP'!$D:$E,2,0),IF(D889=D888,AI888,""))</f>
        <v>NBODY WHT NGT_SRM 200ML</v>
      </c>
      <c r="AJ889" s="20" t="str">
        <f>IFERROR([5]SKU!VI891,IF(D889=D888,AJ888,""))</f>
        <v>89122</v>
      </c>
      <c r="AK889" s="18" t="str">
        <f>VLOOKUP(E889,[5]SKU!I:X,16,FALSE)</f>
        <v>3304.99.30</v>
      </c>
    </row>
    <row r="890" spans="1:37">
      <c r="A890" s="18" t="str">
        <f>[5]SKU!AC892</f>
        <v>Nivea</v>
      </c>
      <c r="B890" s="18" t="str">
        <f>[5]SKU!AE892</f>
        <v>Nivea Body</v>
      </c>
      <c r="C890" s="18" t="str">
        <f>[5]SKU!AJ892</f>
        <v>Body Beauty</v>
      </c>
      <c r="D890" s="18" t="str">
        <f>[5]SKU!G892</f>
        <v>NBO Night Nourish Serum 180ml</v>
      </c>
      <c r="E890" s="19" t="str">
        <f>[5]SKU!I892</f>
        <v>48330-00082-00</v>
      </c>
      <c r="F890" s="19" t="str">
        <f>[5]SKU!J892</f>
        <v>88367-04800-42</v>
      </c>
      <c r="G890" s="18" t="str">
        <f>[5]SKU!K892</f>
        <v>NBO Night Whitening Serum 200ml + NDEO RO BWF 25ml</v>
      </c>
      <c r="H890" s="18" t="str">
        <f>IF([5]SKU!L892="R","Regular",
IF([5]SKU!L892="P","Promo",
IF([5]SKU!L892="S","Sample",
IF([5]SKU!L892="V","VAS",""))))</f>
        <v>VAS</v>
      </c>
      <c r="I890" s="18" t="str">
        <f>IF([5]SKU!QC892="A","Active",
IF([5]SKU!QC892="D","Discontinue",
IF([5]SKU!QC892="N","NPD","")))</f>
        <v>Active</v>
      </c>
      <c r="J890" s="18" t="str">
        <f>VLOOKUP(IFERROR(VLOOKUP(E890,'[5]Material Status'!A:I,9,0),""),'[5]Material Status'!U:W,3,0)</f>
        <v>Inactive</v>
      </c>
      <c r="K890" s="20" t="str">
        <f>IFERROR(VLOOKUP(E890,'[5]LOG Data SAP'!$D:$AO,11,0),
IF(D890=D889,K889,""))</f>
        <v>8999777005320</v>
      </c>
      <c r="L890" s="20" t="str">
        <f>IFERROR(VLOOKUP(E890,'[5]LOG Data SAP'!$D:$AO,13,0),
IF(D890=D889,L889,""))</f>
        <v>8999777005337</v>
      </c>
      <c r="M890" s="20" t="str">
        <f>IFERROR(VLOOKUP(E890,'[5]LOG Data SAP'!$D:$AO,15,0),
IF(D890=D889,M889,""))</f>
        <v>8999777005344</v>
      </c>
      <c r="N890" s="21">
        <f>[5]SKU!VH892</f>
        <v>1095</v>
      </c>
      <c r="O890" s="22">
        <f>[5]SKU!VN892</f>
        <v>28000</v>
      </c>
      <c r="P890" s="23">
        <f>[5]SKU!VO892</f>
        <v>43100</v>
      </c>
      <c r="Q890" s="24">
        <f>IFERROR(_xlfn.NUMBERVALUE(VLOOKUP(E890,'[5]LOG Data SAP'!$D:$M,9,0)),
IF(D890=D889,Q889,""))</f>
        <v>6</v>
      </c>
      <c r="R890" s="24">
        <f>IFERROR(_xlfn.NUMBERVALUE(VLOOKUP(E890,'[5]LOG Data SAP'!$D:$M,10,0)),
IF(D890=D889,R889,""))</f>
        <v>24</v>
      </c>
      <c r="S890" s="24">
        <f t="shared" si="52"/>
        <v>4</v>
      </c>
      <c r="T890" s="25">
        <f>IFERROR(VLOOKUP($E890,'[5]LOG Data SAP'!$D:$V,17,0)/10,
IF(D890=D889,T889,""))</f>
        <v>8</v>
      </c>
      <c r="U890" s="25">
        <f>IFERROR(VLOOKUP($E890,'[5]LOG Data SAP'!$D:$V,18,0)/10,
IF(D890=D889,U889,""))</f>
        <v>5</v>
      </c>
      <c r="V890" s="25">
        <f>IFERROR(VLOOKUP($E890,'[5]LOG Data SAP'!$D:$V,19,0)/10,
IF(D890=D889,V889,""))</f>
        <v>20</v>
      </c>
      <c r="W890" s="25">
        <f>IFERROR(VLOOKUP($E890,'[5]LOG Data SAP'!$D:$AO,21,0)/10,
IF(D890=D889,W889,""))</f>
        <v>0</v>
      </c>
      <c r="X890" s="25">
        <f>IFERROR(VLOOKUP($E890,'[5]LOG Data SAP'!$D:$AO,22,0)/10,
IF(D890=D889,X889,""))</f>
        <v>0</v>
      </c>
      <c r="Y890" s="25">
        <f>IFERROR(VLOOKUP($E890,'[5]LOG Data SAP'!$D:$AO,23,0)/10,
IF(D890=D889,Y889,""))</f>
        <v>0</v>
      </c>
      <c r="Z890" s="25">
        <f>IFERROR(VLOOKUP($E890,'[5]LOG Data SAP'!$D:$AO,25,0)/10,
IF(D890=D889,Z889,""))</f>
        <v>30.8</v>
      </c>
      <c r="AA890" s="25">
        <f>IFERROR(VLOOKUP($E890,'[5]LOG Data SAP'!$D:$AO,26,0)/10,
IF(D890=D889,AA889,""))</f>
        <v>21</v>
      </c>
      <c r="AB890" s="25">
        <f>IFERROR(VLOOKUP($E890,'[5]LOG Data SAP'!$D:$AO,27,0)/10,
IF(D890=D889,AB889,""))</f>
        <v>20.399999999999999</v>
      </c>
      <c r="AC890" s="26">
        <f>IFERROR(VLOOKUP($E890,'[5]LOG Data SAP'!$D:$AO,29,0)/IF(VLOOKUP($E890,'[5]LOG Data SAP'!$D:$AO,30,0)="G",1000,1),
IF(D890=D889,AC889,""))</f>
        <v>0.22306000000000001</v>
      </c>
      <c r="AD890" s="26">
        <f>IFERROR(VLOOKUP($E890,'[5]LOG Data SAP'!$D:$AO,31,0)/IF(VLOOKUP($E890,'[5]LOG Data SAP'!$D:$AO,32,0)="G",1000,1),
IF(D890=D889,AD889,""))</f>
        <v>0</v>
      </c>
      <c r="AE890" s="26">
        <f>IFERROR(VLOOKUP($E890,'[5]LOG Data SAP'!$D:$AO,33,0)/IF(VLOOKUP($E890,'[5]LOG Data SAP'!$D:$AO,34,0)="G",1000,1),
IF(D890=D889,AE889,""))</f>
        <v>5.6769999999999996</v>
      </c>
      <c r="AF890" s="27">
        <f t="shared" si="53"/>
        <v>800</v>
      </c>
      <c r="AG890" s="27" t="str">
        <f t="shared" si="54"/>
        <v/>
      </c>
      <c r="AH890" s="28">
        <f t="shared" si="55"/>
        <v>1.3194720000000002E-2</v>
      </c>
      <c r="AI890" s="18" t="str">
        <f>IFERROR(VLOOKUP(E890,'[5]LOG Data SAP'!$D:$E,2,0),IF(D890=D889,AI889,""))</f>
        <v>NBODY WHT NGT_SRM 200ML</v>
      </c>
      <c r="AJ890" s="20" t="str">
        <f>IFERROR([5]SKU!VI892,IF(D890=D889,AJ889,""))</f>
        <v>89122</v>
      </c>
      <c r="AK890" s="18" t="str">
        <f>VLOOKUP(E890,[5]SKU!I:X,16,FALSE)</f>
        <v>3304.99.30</v>
      </c>
    </row>
    <row r="891" spans="1:37">
      <c r="A891" s="18" t="str">
        <f>[5]SKU!AC893</f>
        <v>Nivea</v>
      </c>
      <c r="B891" s="18" t="str">
        <f>[5]SKU!AE893</f>
        <v>Nivea Body</v>
      </c>
      <c r="C891" s="18" t="str">
        <f>[5]SKU!AJ893</f>
        <v>Body Beauty</v>
      </c>
      <c r="D891" s="18" t="str">
        <f>[5]SKU!G893</f>
        <v>NBO Anti Age Serum 70ml</v>
      </c>
      <c r="E891" s="19" t="str">
        <f>[5]SKU!I893</f>
        <v>83818-04800-15</v>
      </c>
      <c r="F891" s="19" t="str">
        <f>[5]SKU!J893</f>
        <v>83818-04800-15</v>
      </c>
      <c r="G891" s="18" t="str">
        <f>[5]SKU!K893</f>
        <v>NIVEA Extra White Anti Age Body Serum 70ml</v>
      </c>
      <c r="H891" s="18" t="str">
        <f>IF([5]SKU!L893="R","Regular",
IF([5]SKU!L893="P","Promo",
IF([5]SKU!L893="S","Sample",
IF([5]SKU!L893="V","VAS",""))))</f>
        <v>Regular</v>
      </c>
      <c r="I891" s="18" t="str">
        <f>IF([5]SKU!QC893="A","Active",
IF([5]SKU!QC893="D","Discontinue",
IF([5]SKU!QC893="N","NPD","")))</f>
        <v>Discontinue</v>
      </c>
      <c r="J891" s="18" t="str">
        <f>VLOOKUP(IFERROR(VLOOKUP(E891,'[5]Material Status'!A:I,9,0),""),'[5]Material Status'!U:W,3,0)</f>
        <v>Inactive</v>
      </c>
      <c r="K891" s="20" t="str">
        <f>IFERROR(VLOOKUP(E891,'[5]LOG Data SAP'!$D:$AO,11,0),
IF(D891=D890,K890,""))</f>
        <v>8999777007027</v>
      </c>
      <c r="L891" s="20" t="str">
        <f>IFERROR(VLOOKUP(E891,'[5]LOG Data SAP'!$D:$AO,13,0),
IF(D891=D890,L890,""))</f>
        <v>8999777006419</v>
      </c>
      <c r="M891" s="20" t="str">
        <f>IFERROR(VLOOKUP(E891,'[5]LOG Data SAP'!$D:$AO,15,0),
IF(D891=D890,M890,""))</f>
        <v>8999777006426</v>
      </c>
      <c r="N891" s="21">
        <f>[5]SKU!VH893</f>
        <v>1095</v>
      </c>
      <c r="O891" s="22">
        <f>[5]SKU!VN893</f>
        <v>17376</v>
      </c>
      <c r="P891" s="23">
        <f>[5]SKU!VO893</f>
        <v>45383</v>
      </c>
      <c r="Q891" s="24">
        <f>IFERROR(_xlfn.NUMBERVALUE(VLOOKUP(E891,'[5]LOG Data SAP'!$D:$M,9,0)),
IF(D891=D890,Q890,""))</f>
        <v>6</v>
      </c>
      <c r="R891" s="24">
        <f>IFERROR(_xlfn.NUMBERVALUE(VLOOKUP(E891,'[5]LOG Data SAP'!$D:$M,10,0)),
IF(D891=D890,R890,""))</f>
        <v>48</v>
      </c>
      <c r="S891" s="24">
        <f t="shared" si="52"/>
        <v>8</v>
      </c>
      <c r="T891" s="25">
        <f>IFERROR(VLOOKUP($E891,'[5]LOG Data SAP'!$D:$V,17,0)/10,
IF(D891=D890,T890,""))</f>
        <v>6</v>
      </c>
      <c r="U891" s="25">
        <f>IFERROR(VLOOKUP($E891,'[5]LOG Data SAP'!$D:$V,18,0)/10,
IF(D891=D890,U890,""))</f>
        <v>3.2</v>
      </c>
      <c r="V891" s="25">
        <f>IFERROR(VLOOKUP($E891,'[5]LOG Data SAP'!$D:$V,19,0)/10,
IF(D891=D890,V890,""))</f>
        <v>13.5</v>
      </c>
      <c r="W891" s="25">
        <f>IFERROR(VLOOKUP($E891,'[5]LOG Data SAP'!$D:$AO,21,0)/10,
IF(D891=D890,W890,""))</f>
        <v>0</v>
      </c>
      <c r="X891" s="25">
        <f>IFERROR(VLOOKUP($E891,'[5]LOG Data SAP'!$D:$AO,22,0)/10,
IF(D891=D890,X890,""))</f>
        <v>0</v>
      </c>
      <c r="Y891" s="25">
        <f>IFERROR(VLOOKUP($E891,'[5]LOG Data SAP'!$D:$AO,23,0)/10,
IF(D891=D890,Y890,""))</f>
        <v>0</v>
      </c>
      <c r="Z891" s="25">
        <f>IFERROR(VLOOKUP($E891,'[5]LOG Data SAP'!$D:$AO,25,0)/10,
IF(D891=D890,Z890,""))</f>
        <v>33</v>
      </c>
      <c r="AA891" s="25">
        <f>IFERROR(VLOOKUP($E891,'[5]LOG Data SAP'!$D:$AO,26,0)/10,
IF(D891=D890,AA890,""))</f>
        <v>26</v>
      </c>
      <c r="AB891" s="25">
        <f>IFERROR(VLOOKUP($E891,'[5]LOG Data SAP'!$D:$AO,27,0)/10,
IF(D891=D890,AB890,""))</f>
        <v>14</v>
      </c>
      <c r="AC891" s="26">
        <f>IFERROR(VLOOKUP($E891,'[5]LOG Data SAP'!$D:$AO,29,0)/IF(VLOOKUP($E891,'[5]LOG Data SAP'!$D:$AO,30,0)="G",1000,1),
IF(D891=D890,AC890,""))</f>
        <v>8.4242000000000011E-2</v>
      </c>
      <c r="AD891" s="26">
        <f>IFERROR(VLOOKUP($E891,'[5]LOG Data SAP'!$D:$AO,31,0)/IF(VLOOKUP($E891,'[5]LOG Data SAP'!$D:$AO,32,0)="G",1000,1),
IF(D891=D890,AD890,""))</f>
        <v>0</v>
      </c>
      <c r="AE891" s="26">
        <f>IFERROR(VLOOKUP($E891,'[5]LOG Data SAP'!$D:$AO,33,0)/IF(VLOOKUP($E891,'[5]LOG Data SAP'!$D:$AO,34,0)="G",1000,1),
IF(D891=D890,AE890,""))</f>
        <v>4.3550000000000004</v>
      </c>
      <c r="AF891" s="27">
        <f t="shared" si="53"/>
        <v>259.20000000000005</v>
      </c>
      <c r="AG891" s="27" t="str">
        <f t="shared" si="54"/>
        <v/>
      </c>
      <c r="AH891" s="28">
        <f t="shared" si="55"/>
        <v>1.2012E-2</v>
      </c>
      <c r="AI891" s="18" t="str">
        <f>IFERROR(VLOOKUP(E891,'[5]LOG Data SAP'!$D:$E,2,0),IF(D891=D890,AI890,""))</f>
        <v>NBODY WHT SUN_SRM SPF33 70ML</v>
      </c>
      <c r="AJ891" s="20" t="str">
        <f>IFERROR([5]SKU!VI893,IF(D891=D890,AJ890,""))</f>
        <v>83818</v>
      </c>
      <c r="AK891" s="18" t="str">
        <f>VLOOKUP(E891,[5]SKU!I:X,16,FALSE)</f>
        <v>3304.99.30</v>
      </c>
    </row>
    <row r="892" spans="1:37">
      <c r="A892" s="18" t="str">
        <f>[5]SKU!AC894</f>
        <v>Nivea</v>
      </c>
      <c r="B892" s="18" t="str">
        <f>[5]SKU!AE894</f>
        <v>Nivea Body</v>
      </c>
      <c r="C892" s="18" t="str">
        <f>[5]SKU!AJ894</f>
        <v>Body Beauty</v>
      </c>
      <c r="D892" s="18" t="str">
        <f>[5]SKU!G894</f>
        <v>NBO Anti Age Serum 180ml</v>
      </c>
      <c r="E892" s="19" t="str">
        <f>[5]SKU!I894</f>
        <v>83821-04800-42</v>
      </c>
      <c r="F892" s="19" t="str">
        <f>[5]SKU!J894</f>
        <v>83821-04800-42</v>
      </c>
      <c r="G892" s="18" t="str">
        <f>[5]SKU!K894</f>
        <v>NIVEA Extra Bright Anti Age Body Serum 180ml</v>
      </c>
      <c r="H892" s="18" t="str">
        <f>IF([5]SKU!L894="R","Regular",
IF([5]SKU!L894="P","Promo",
IF([5]SKU!L894="S","Sample",
IF([5]SKU!L894="V","VAS",""))))</f>
        <v>Regular</v>
      </c>
      <c r="I892" s="18" t="str">
        <f>IF([5]SKU!QC894="A","Active",
IF([5]SKU!QC894="D","Discontinue",
IF([5]SKU!QC894="N","NPD","")))</f>
        <v>Active</v>
      </c>
      <c r="J892" s="18" t="str">
        <f>VLOOKUP(IFERROR(VLOOKUP(E892,'[5]Material Status'!A:I,9,0),""),'[5]Material Status'!U:W,3,0)</f>
        <v>Active</v>
      </c>
      <c r="K892" s="20" t="str">
        <f>IFERROR(VLOOKUP(E892,'[5]LOG Data SAP'!$D:$AO,11,0),
IF(D892=D891,K891,""))</f>
        <v>8999777007058</v>
      </c>
      <c r="L892" s="20" t="str">
        <f>IFERROR(VLOOKUP(E892,'[5]LOG Data SAP'!$D:$AO,13,0),
IF(D892=D891,L891,""))</f>
        <v/>
      </c>
      <c r="M892" s="20" t="str">
        <f>IFERROR(VLOOKUP(E892,'[5]LOG Data SAP'!$D:$AO,15,0),
IF(D892=D891,M891,""))</f>
        <v>8999777012564</v>
      </c>
      <c r="N892" s="21">
        <f>[5]SKU!VH894</f>
        <v>900</v>
      </c>
      <c r="O892" s="22">
        <f>[5]SKU!VN894</f>
        <v>43830</v>
      </c>
      <c r="P892" s="23">
        <f>[5]SKU!VO894</f>
        <v>45383</v>
      </c>
      <c r="Q892" s="24">
        <f>IFERROR(_xlfn.NUMBERVALUE(VLOOKUP(E892,'[5]LOG Data SAP'!$D:$M,9,0)),
IF(D892=D891,Q891,""))</f>
        <v>0</v>
      </c>
      <c r="R892" s="24">
        <f>IFERROR(_xlfn.NUMBERVALUE(VLOOKUP(E892,'[5]LOG Data SAP'!$D:$M,10,0)),
IF(D892=D891,R891,""))</f>
        <v>24</v>
      </c>
      <c r="S892" s="24">
        <f t="shared" si="52"/>
        <v>0</v>
      </c>
      <c r="T892" s="25">
        <f>IFERROR(VLOOKUP($E892,'[5]LOG Data SAP'!$D:$V,17,0)/10,
IF(D892=D891,T891,""))</f>
        <v>7.5</v>
      </c>
      <c r="U892" s="25">
        <f>IFERROR(VLOOKUP($E892,'[5]LOG Data SAP'!$D:$V,18,0)/10,
IF(D892=D891,U891,""))</f>
        <v>5</v>
      </c>
      <c r="V892" s="25">
        <f>IFERROR(VLOOKUP($E892,'[5]LOG Data SAP'!$D:$V,19,0)/10,
IF(D892=D891,V891,""))</f>
        <v>18.100000000000001</v>
      </c>
      <c r="W892" s="25">
        <f>IFERROR(VLOOKUP($E892,'[5]LOG Data SAP'!$D:$AO,21,0)/10,
IF(D892=D891,W891,""))</f>
        <v>0</v>
      </c>
      <c r="X892" s="25">
        <f>IFERROR(VLOOKUP($E892,'[5]LOG Data SAP'!$D:$AO,22,0)/10,
IF(D892=D891,X891,""))</f>
        <v>0</v>
      </c>
      <c r="Y892" s="25">
        <f>IFERROR(VLOOKUP($E892,'[5]LOG Data SAP'!$D:$AO,23,0)/10,
IF(D892=D891,Y891,""))</f>
        <v>0</v>
      </c>
      <c r="Z892" s="25">
        <f>IFERROR(VLOOKUP($E892,'[5]LOG Data SAP'!$D:$AO,25,0)/10,
IF(D892=D891,Z891,""))</f>
        <v>31.2</v>
      </c>
      <c r="AA892" s="25">
        <f>IFERROR(VLOOKUP($E892,'[5]LOG Data SAP'!$D:$AO,26,0)/10,
IF(D892=D891,AA891,""))</f>
        <v>21</v>
      </c>
      <c r="AB892" s="25">
        <f>IFERROR(VLOOKUP($E892,'[5]LOG Data SAP'!$D:$AO,27,0)/10,
IF(D892=D891,AB891,""))</f>
        <v>20.5</v>
      </c>
      <c r="AC892" s="26">
        <f>IFERROR(VLOOKUP($E892,'[5]LOG Data SAP'!$D:$AO,29,0)/IF(VLOOKUP($E892,'[5]LOG Data SAP'!$D:$AO,30,0)="G",1000,1),
IF(D892=D891,AC891,""))</f>
        <v>0.193</v>
      </c>
      <c r="AD892" s="26">
        <f>IFERROR(VLOOKUP($E892,'[5]LOG Data SAP'!$D:$AO,31,0)/IF(VLOOKUP($E892,'[5]LOG Data SAP'!$D:$AO,32,0)="G",1000,1),
IF(D892=D891,AD891,""))</f>
        <v>0</v>
      </c>
      <c r="AE892" s="26">
        <f>IFERROR(VLOOKUP($E892,'[5]LOG Data SAP'!$D:$AO,33,0)/IF(VLOOKUP($E892,'[5]LOG Data SAP'!$D:$AO,34,0)="G",1000,1),
IF(D892=D891,AE891,""))</f>
        <v>4.8730000000000002</v>
      </c>
      <c r="AF892" s="27">
        <f t="shared" si="53"/>
        <v>678.75</v>
      </c>
      <c r="AG892" s="27" t="str">
        <f t="shared" si="54"/>
        <v/>
      </c>
      <c r="AH892" s="28">
        <f t="shared" si="55"/>
        <v>1.3431599999999998E-2</v>
      </c>
      <c r="AI892" s="18" t="str">
        <f>IFERROR(VLOOKUP(E892,'[5]LOG Data SAP'!$D:$E,2,0),IF(D892=D891,AI891,""))</f>
        <v>NBODY XTR_BRG ANT_AGE_SRM 180ML</v>
      </c>
      <c r="AJ892" s="20" t="str">
        <f>IFERROR([5]SKU!VI894,IF(D892=D891,AJ891,""))</f>
        <v>83821</v>
      </c>
      <c r="AK892" s="18" t="str">
        <f>VLOOKUP(E892,[5]SKU!I:X,16,FALSE)</f>
        <v>3304.99.30</v>
      </c>
    </row>
    <row r="893" spans="1:37">
      <c r="A893" s="18" t="str">
        <f>[5]SKU!AC895</f>
        <v>Nivea</v>
      </c>
      <c r="B893" s="18" t="str">
        <f>[5]SKU!AE895</f>
        <v>Nivea Body</v>
      </c>
      <c r="C893" s="18" t="str">
        <f>[5]SKU!AJ895</f>
        <v>Body Beauty</v>
      </c>
      <c r="D893" s="18" t="str">
        <f>[5]SKU!G895</f>
        <v>NBO Anti Age Serum 180ml</v>
      </c>
      <c r="E893" s="19" t="str">
        <f>[5]SKU!I895</f>
        <v>83821-04800-39</v>
      </c>
      <c r="F893" s="19" t="str">
        <f>[5]SKU!J895</f>
        <v>83821-04800-42</v>
      </c>
      <c r="G893" s="18" t="str">
        <f>[5]SKU!K895</f>
        <v>NIVEA Extra White Anti Age Body Serum 180ml</v>
      </c>
      <c r="H893" s="18" t="str">
        <f>IF([5]SKU!L895="R","Regular",
IF([5]SKU!L895="P","Promo",
IF([5]SKU!L895="S","Sample",
IF([5]SKU!L895="V","VAS",""))))</f>
        <v>Regular</v>
      </c>
      <c r="I893" s="18" t="str">
        <f>IF([5]SKU!QC895="A","Active",
IF([5]SKU!QC895="D","Discontinue",
IF([5]SKU!QC895="N","NPD","")))</f>
        <v>Active</v>
      </c>
      <c r="J893" s="18" t="str">
        <f>VLOOKUP(IFERROR(VLOOKUP(E893,'[5]Material Status'!A:I,9,0),""),'[5]Material Status'!U:W,3,0)</f>
        <v>Active</v>
      </c>
      <c r="K893" s="20" t="str">
        <f>IFERROR(VLOOKUP(E893,'[5]LOG Data SAP'!$D:$AO,11,0),
IF(D893=D892,K892,""))</f>
        <v>8999777007058</v>
      </c>
      <c r="L893" s="20" t="str">
        <f>IFERROR(VLOOKUP(E893,'[5]LOG Data SAP'!$D:$AO,13,0),
IF(D893=D892,L892,""))</f>
        <v/>
      </c>
      <c r="M893" s="20" t="str">
        <f>IFERROR(VLOOKUP(E893,'[5]LOG Data SAP'!$D:$AO,15,0),
IF(D893=D892,M892,""))</f>
        <v>8999777012564</v>
      </c>
      <c r="N893" s="21">
        <f>[5]SKU!VH895</f>
        <v>900</v>
      </c>
      <c r="O893" s="22">
        <f>[5]SKU!VN895</f>
        <v>43830</v>
      </c>
      <c r="P893" s="23">
        <f>[5]SKU!VO895</f>
        <v>45383</v>
      </c>
      <c r="Q893" s="24">
        <f>IFERROR(_xlfn.NUMBERVALUE(VLOOKUP(E893,'[5]LOG Data SAP'!$D:$M,9,0)),
IF(D893=D892,Q892,""))</f>
        <v>0</v>
      </c>
      <c r="R893" s="24">
        <f>IFERROR(_xlfn.NUMBERVALUE(VLOOKUP(E893,'[5]LOG Data SAP'!$D:$M,10,0)),
IF(D893=D892,R892,""))</f>
        <v>24</v>
      </c>
      <c r="S893" s="24">
        <f t="shared" si="52"/>
        <v>0</v>
      </c>
      <c r="T893" s="25">
        <f>IFERROR(VLOOKUP($E893,'[5]LOG Data SAP'!$D:$V,17,0)/10,
IF(D893=D892,T892,""))</f>
        <v>7.5</v>
      </c>
      <c r="U893" s="25">
        <f>IFERROR(VLOOKUP($E893,'[5]LOG Data SAP'!$D:$V,18,0)/10,
IF(D893=D892,U892,""))</f>
        <v>5</v>
      </c>
      <c r="V893" s="25">
        <f>IFERROR(VLOOKUP($E893,'[5]LOG Data SAP'!$D:$V,19,0)/10,
IF(D893=D892,V892,""))</f>
        <v>19.8</v>
      </c>
      <c r="W893" s="25">
        <f>IFERROR(VLOOKUP($E893,'[5]LOG Data SAP'!$D:$AO,21,0)/10,
IF(D893=D892,W892,""))</f>
        <v>0</v>
      </c>
      <c r="X893" s="25">
        <f>IFERROR(VLOOKUP($E893,'[5]LOG Data SAP'!$D:$AO,22,0)/10,
IF(D893=D892,X892,""))</f>
        <v>0</v>
      </c>
      <c r="Y893" s="25">
        <f>IFERROR(VLOOKUP($E893,'[5]LOG Data SAP'!$D:$AO,23,0)/10,
IF(D893=D892,Y892,""))</f>
        <v>0</v>
      </c>
      <c r="Z893" s="25">
        <f>IFERROR(VLOOKUP($E893,'[5]LOG Data SAP'!$D:$AO,25,0)/10,
IF(D893=D892,Z892,""))</f>
        <v>31.2</v>
      </c>
      <c r="AA893" s="25">
        <f>IFERROR(VLOOKUP($E893,'[5]LOG Data SAP'!$D:$AO,26,0)/10,
IF(D893=D892,AA892,""))</f>
        <v>21</v>
      </c>
      <c r="AB893" s="25">
        <f>IFERROR(VLOOKUP($E893,'[5]LOG Data SAP'!$D:$AO,27,0)/10,
IF(D893=D892,AB892,""))</f>
        <v>22</v>
      </c>
      <c r="AC893" s="26">
        <f>IFERROR(VLOOKUP($E893,'[5]LOG Data SAP'!$D:$AO,29,0)/IF(VLOOKUP($E893,'[5]LOG Data SAP'!$D:$AO,30,0)="G",1000,1),
IF(D893=D892,AC892,""))</f>
        <v>0.20518799999999998</v>
      </c>
      <c r="AD893" s="26">
        <f>IFERROR(VLOOKUP($E893,'[5]LOG Data SAP'!$D:$AO,31,0)/IF(VLOOKUP($E893,'[5]LOG Data SAP'!$D:$AO,32,0)="G",1000,1),
IF(D893=D892,AD892,""))</f>
        <v>0</v>
      </c>
      <c r="AE893" s="26">
        <f>IFERROR(VLOOKUP($E893,'[5]LOG Data SAP'!$D:$AO,33,0)/IF(VLOOKUP($E893,'[5]LOG Data SAP'!$D:$AO,34,0)="G",1000,1),
IF(D893=D892,AE892,""))</f>
        <v>5.2489999999999997</v>
      </c>
      <c r="AF893" s="27">
        <f t="shared" si="53"/>
        <v>742.5</v>
      </c>
      <c r="AG893" s="27" t="str">
        <f t="shared" si="54"/>
        <v/>
      </c>
      <c r="AH893" s="28">
        <f t="shared" si="55"/>
        <v>1.4414399999999997E-2</v>
      </c>
      <c r="AI893" s="18" t="str">
        <f>IFERROR(VLOOKUP(E893,'[5]LOG Data SAP'!$D:$E,2,0),IF(D893=D892,AI892,""))</f>
        <v>NBODY WHT SUN_SRM 180ML</v>
      </c>
      <c r="AJ893" s="20" t="str">
        <f>IFERROR([5]SKU!VI895,IF(D893=D892,AJ892,""))</f>
        <v>83821</v>
      </c>
      <c r="AK893" s="18" t="str">
        <f>VLOOKUP(E893,[5]SKU!I:X,16,FALSE)</f>
        <v>3304.99.30</v>
      </c>
    </row>
    <row r="894" spans="1:37">
      <c r="A894" s="18" t="str">
        <f>[5]SKU!AC896</f>
        <v>Nivea</v>
      </c>
      <c r="B894" s="18" t="str">
        <f>[5]SKU!AE896</f>
        <v>Nivea Body</v>
      </c>
      <c r="C894" s="18" t="str">
        <f>[5]SKU!AJ896</f>
        <v>Body Beauty</v>
      </c>
      <c r="D894" s="18" t="str">
        <f>[5]SKU!G896</f>
        <v>NBO Anti Age Serum 180ml</v>
      </c>
      <c r="E894" s="19" t="str">
        <f>[5]SKU!I896</f>
        <v>83821-04800-37</v>
      </c>
      <c r="F894" s="19" t="str">
        <f>[5]SKU!J896</f>
        <v>83821-04800-42</v>
      </c>
      <c r="G894" s="18" t="str">
        <f>[5]SKU!K896</f>
        <v>NBO Anti Age White Firming Body Serum 180ml</v>
      </c>
      <c r="H894" s="18" t="str">
        <f>IF([5]SKU!L896="R","Regular",
IF([5]SKU!L896="P","Promo",
IF([5]SKU!L896="S","Sample",
IF([5]SKU!L896="V","VAS",""))))</f>
        <v>Regular</v>
      </c>
      <c r="I894" s="18" t="str">
        <f>IF([5]SKU!QC896="A","Active",
IF([5]SKU!QC896="D","Discontinue",
IF([5]SKU!QC896="N","NPD","")))</f>
        <v>Active</v>
      </c>
      <c r="J894" s="18" t="str">
        <f>VLOOKUP(IFERROR(VLOOKUP(E894,'[5]Material Status'!A:I,9,0),""),'[5]Material Status'!U:W,3,0)</f>
        <v>Inactive</v>
      </c>
      <c r="K894" s="20" t="str">
        <f>IFERROR(VLOOKUP(E894,'[5]LOG Data SAP'!$D:$AO,11,0),
IF(D894=D893,K893,""))</f>
        <v>8999777007058</v>
      </c>
      <c r="L894" s="20" t="str">
        <f>IFERROR(VLOOKUP(E894,'[5]LOG Data SAP'!$D:$AO,13,0),
IF(D894=D893,L893,""))</f>
        <v/>
      </c>
      <c r="M894" s="20" t="str">
        <f>IFERROR(VLOOKUP(E894,'[5]LOG Data SAP'!$D:$AO,15,0),
IF(D894=D893,M893,""))</f>
        <v>8999777006556</v>
      </c>
      <c r="N894" s="21">
        <f>[5]SKU!VH896</f>
        <v>1095</v>
      </c>
      <c r="O894" s="22">
        <f>[5]SKU!VN896</f>
        <v>43830</v>
      </c>
      <c r="P894" s="23">
        <f>[5]SKU!VO896</f>
        <v>45383</v>
      </c>
      <c r="Q894" s="24">
        <f>IFERROR(_xlfn.NUMBERVALUE(VLOOKUP(E894,'[5]LOG Data SAP'!$D:$M,9,0)),
IF(D894=D893,Q893,""))</f>
        <v>0</v>
      </c>
      <c r="R894" s="24">
        <f>IFERROR(_xlfn.NUMBERVALUE(VLOOKUP(E894,'[5]LOG Data SAP'!$D:$M,10,0)),
IF(D894=D893,R893,""))</f>
        <v>24</v>
      </c>
      <c r="S894" s="24">
        <f t="shared" si="52"/>
        <v>0</v>
      </c>
      <c r="T894" s="25">
        <f>IFERROR(VLOOKUP($E894,'[5]LOG Data SAP'!$D:$V,17,0)/10,
IF(D894=D893,T893,""))</f>
        <v>7.5</v>
      </c>
      <c r="U894" s="25">
        <f>IFERROR(VLOOKUP($E894,'[5]LOG Data SAP'!$D:$V,18,0)/10,
IF(D894=D893,U893,""))</f>
        <v>5</v>
      </c>
      <c r="V894" s="25">
        <f>IFERROR(VLOOKUP($E894,'[5]LOG Data SAP'!$D:$V,19,0)/10,
IF(D894=D893,V893,""))</f>
        <v>18.100000000000001</v>
      </c>
      <c r="W894" s="25">
        <f>IFERROR(VLOOKUP($E894,'[5]LOG Data SAP'!$D:$AO,21,0)/10,
IF(D894=D893,W893,""))</f>
        <v>0</v>
      </c>
      <c r="X894" s="25">
        <f>IFERROR(VLOOKUP($E894,'[5]LOG Data SAP'!$D:$AO,22,0)/10,
IF(D894=D893,X893,""))</f>
        <v>0</v>
      </c>
      <c r="Y894" s="25">
        <f>IFERROR(VLOOKUP($E894,'[5]LOG Data SAP'!$D:$AO,23,0)/10,
IF(D894=D893,Y893,""))</f>
        <v>0</v>
      </c>
      <c r="Z894" s="25">
        <f>IFERROR(VLOOKUP($E894,'[5]LOG Data SAP'!$D:$AO,25,0)/10,
IF(D894=D893,Z893,""))</f>
        <v>31.6</v>
      </c>
      <c r="AA894" s="25">
        <f>IFERROR(VLOOKUP($E894,'[5]LOG Data SAP'!$D:$AO,26,0)/10,
IF(D894=D893,AA893,""))</f>
        <v>21.8</v>
      </c>
      <c r="AB894" s="25">
        <f>IFERROR(VLOOKUP($E894,'[5]LOG Data SAP'!$D:$AO,27,0)/10,
IF(D894=D893,AB893,""))</f>
        <v>22</v>
      </c>
      <c r="AC894" s="26">
        <f>IFERROR(VLOOKUP($E894,'[5]LOG Data SAP'!$D:$AO,29,0)/IF(VLOOKUP($E894,'[5]LOG Data SAP'!$D:$AO,30,0)="G",1000,1),
IF(D894=D893,AC893,""))</f>
        <v>0.20823800000000001</v>
      </c>
      <c r="AD894" s="26">
        <f>IFERROR(VLOOKUP($E894,'[5]LOG Data SAP'!$D:$AO,31,0)/IF(VLOOKUP($E894,'[5]LOG Data SAP'!$D:$AO,32,0)="G",1000,1),
IF(D894=D893,AD893,""))</f>
        <v>0</v>
      </c>
      <c r="AE894" s="26">
        <f>IFERROR(VLOOKUP($E894,'[5]LOG Data SAP'!$D:$AO,33,0)/IF(VLOOKUP($E894,'[5]LOG Data SAP'!$D:$AO,34,0)="G",1000,1),
IF(D894=D893,AE893,""))</f>
        <v>5.3289999999999997</v>
      </c>
      <c r="AF894" s="27">
        <f t="shared" si="53"/>
        <v>678.75</v>
      </c>
      <c r="AG894" s="27" t="str">
        <f t="shared" si="54"/>
        <v/>
      </c>
      <c r="AH894" s="28">
        <f t="shared" si="55"/>
        <v>1.5155360000000003E-2</v>
      </c>
      <c r="AI894" s="18" t="str">
        <f>IFERROR(VLOOKUP(E894,'[5]LOG Data SAP'!$D:$E,2,0),IF(D894=D893,AI893,""))</f>
        <v>NBODY WHT SUN_SRM 180ML</v>
      </c>
      <c r="AJ894" s="20" t="str">
        <f>IFERROR([5]SKU!VI896,IF(D894=D893,AJ893,""))</f>
        <v>83821</v>
      </c>
      <c r="AK894" s="18" t="str">
        <f>VLOOKUP(E894,[5]SKU!I:X,16,FALSE)</f>
        <v>3304.99.30</v>
      </c>
    </row>
    <row r="895" spans="1:37">
      <c r="A895" s="18" t="str">
        <f>[5]SKU!AC897</f>
        <v>Nivea</v>
      </c>
      <c r="B895" s="18" t="str">
        <f>[5]SKU!AE897</f>
        <v>Nivea Body</v>
      </c>
      <c r="C895" s="18" t="str">
        <f>[5]SKU!AJ897</f>
        <v>Body Beauty</v>
      </c>
      <c r="D895" s="18" t="str">
        <f>[5]SKU!G897</f>
        <v>NBO Anti Age Serum 180ml</v>
      </c>
      <c r="E895" s="19" t="str">
        <f>[5]SKU!I897</f>
        <v>83821-04800-15</v>
      </c>
      <c r="F895" s="19" t="str">
        <f>[5]SKU!J897</f>
        <v>83821-04800-42</v>
      </c>
      <c r="G895" s="18" t="str">
        <f>[5]SKU!K897</f>
        <v>NBO Anti Age Serum SPF33 180ml</v>
      </c>
      <c r="H895" s="18" t="str">
        <f>IF([5]SKU!L897="R","Regular",
IF([5]SKU!L897="P","Promo",
IF([5]SKU!L897="S","Sample",
IF([5]SKU!L897="V","VAS",""))))</f>
        <v>Regular</v>
      </c>
      <c r="I895" s="18" t="str">
        <f>IF([5]SKU!QC897="A","Active",
IF([5]SKU!QC897="D","Discontinue",
IF([5]SKU!QC897="N","NPD","")))</f>
        <v>Active</v>
      </c>
      <c r="J895" s="18" t="str">
        <f>VLOOKUP(IFERROR(VLOOKUP(E895,'[5]Material Status'!A:I,9,0),""),'[5]Material Status'!U:W,3,0)</f>
        <v>Inactive</v>
      </c>
      <c r="K895" s="20" t="str">
        <f>IFERROR(VLOOKUP(E895,'[5]LOG Data SAP'!$D:$AO,11,0),
IF(D895=D894,K894,""))</f>
        <v>8999777007058</v>
      </c>
      <c r="L895" s="20" t="str">
        <f>IFERROR(VLOOKUP(E895,'[5]LOG Data SAP'!$D:$AO,13,0),
IF(D895=D894,L894,""))</f>
        <v>8999777006549</v>
      </c>
      <c r="M895" s="20" t="str">
        <f>IFERROR(VLOOKUP(E895,'[5]LOG Data SAP'!$D:$AO,15,0),
IF(D895=D894,M894,""))</f>
        <v>8999777006556</v>
      </c>
      <c r="N895" s="21">
        <f>[5]SKU!VH897</f>
        <v>1095</v>
      </c>
      <c r="O895" s="22">
        <f>[5]SKU!VN897</f>
        <v>43830</v>
      </c>
      <c r="P895" s="23">
        <f>[5]SKU!VO897</f>
        <v>45383</v>
      </c>
      <c r="Q895" s="24">
        <f>IFERROR(_xlfn.NUMBERVALUE(VLOOKUP(E895,'[5]LOG Data SAP'!$D:$M,9,0)),
IF(D895=D894,Q894,""))</f>
        <v>6</v>
      </c>
      <c r="R895" s="24">
        <f>IFERROR(_xlfn.NUMBERVALUE(VLOOKUP(E895,'[5]LOG Data SAP'!$D:$M,10,0)),
IF(D895=D894,R894,""))</f>
        <v>24</v>
      </c>
      <c r="S895" s="24">
        <f t="shared" si="52"/>
        <v>4</v>
      </c>
      <c r="T895" s="25">
        <f>IFERROR(VLOOKUP($E895,'[5]LOG Data SAP'!$D:$V,17,0)/10,
IF(D895=D894,T894,""))</f>
        <v>8</v>
      </c>
      <c r="U895" s="25">
        <f>IFERROR(VLOOKUP($E895,'[5]LOG Data SAP'!$D:$V,18,0)/10,
IF(D895=D894,U894,""))</f>
        <v>5</v>
      </c>
      <c r="V895" s="25">
        <f>IFERROR(VLOOKUP($E895,'[5]LOG Data SAP'!$D:$V,19,0)/10,
IF(D895=D894,V894,""))</f>
        <v>20</v>
      </c>
      <c r="W895" s="25">
        <f>IFERROR(VLOOKUP($E895,'[5]LOG Data SAP'!$D:$AO,21,0)/10,
IF(D895=D894,W894,""))</f>
        <v>0</v>
      </c>
      <c r="X895" s="25">
        <f>IFERROR(VLOOKUP($E895,'[5]LOG Data SAP'!$D:$AO,22,0)/10,
IF(D895=D894,X894,""))</f>
        <v>0</v>
      </c>
      <c r="Y895" s="25">
        <f>IFERROR(VLOOKUP($E895,'[5]LOG Data SAP'!$D:$AO,23,0)/10,
IF(D895=D894,Y894,""))</f>
        <v>0</v>
      </c>
      <c r="Z895" s="25">
        <f>IFERROR(VLOOKUP($E895,'[5]LOG Data SAP'!$D:$AO,25,0)/10,
IF(D895=D894,Z894,""))</f>
        <v>30.8</v>
      </c>
      <c r="AA895" s="25">
        <f>IFERROR(VLOOKUP($E895,'[5]LOG Data SAP'!$D:$AO,26,0)/10,
IF(D895=D894,AA894,""))</f>
        <v>21</v>
      </c>
      <c r="AB895" s="25">
        <f>IFERROR(VLOOKUP($E895,'[5]LOG Data SAP'!$D:$AO,27,0)/10,
IF(D895=D894,AB894,""))</f>
        <v>20.399999999999999</v>
      </c>
      <c r="AC895" s="26">
        <f>IFERROR(VLOOKUP($E895,'[5]LOG Data SAP'!$D:$AO,29,0)/IF(VLOOKUP($E895,'[5]LOG Data SAP'!$D:$AO,30,0)="G",1000,1),
IF(D895=D894,AC894,""))</f>
        <v>0.20823800000000001</v>
      </c>
      <c r="AD895" s="26">
        <f>IFERROR(VLOOKUP($E895,'[5]LOG Data SAP'!$D:$AO,31,0)/IF(VLOOKUP($E895,'[5]LOG Data SAP'!$D:$AO,32,0)="G",1000,1),
IF(D895=D894,AD894,""))</f>
        <v>0</v>
      </c>
      <c r="AE895" s="26">
        <f>IFERROR(VLOOKUP($E895,'[5]LOG Data SAP'!$D:$AO,33,0)/IF(VLOOKUP($E895,'[5]LOG Data SAP'!$D:$AO,34,0)="G",1000,1),
IF(D895=D894,AE894,""))</f>
        <v>5.3289999999999997</v>
      </c>
      <c r="AF895" s="27">
        <f t="shared" si="53"/>
        <v>800</v>
      </c>
      <c r="AG895" s="27" t="str">
        <f t="shared" si="54"/>
        <v/>
      </c>
      <c r="AH895" s="28">
        <f t="shared" si="55"/>
        <v>1.3194720000000002E-2</v>
      </c>
      <c r="AI895" s="18" t="str">
        <f>IFERROR(VLOOKUP(E895,'[5]LOG Data SAP'!$D:$E,2,0),IF(D895=D894,AI894,""))</f>
        <v>NBODY WHT SUN_SRM 180ML</v>
      </c>
      <c r="AJ895" s="20" t="str">
        <f>IFERROR([5]SKU!VI897,IF(D895=D894,AJ894,""))</f>
        <v>83821</v>
      </c>
      <c r="AK895" s="18" t="str">
        <f>VLOOKUP(E895,[5]SKU!I:X,16,FALSE)</f>
        <v>3304.99.30</v>
      </c>
    </row>
    <row r="896" spans="1:37">
      <c r="A896" s="18" t="str">
        <f>[5]SKU!AC898</f>
        <v>Nivea</v>
      </c>
      <c r="B896" s="18" t="str">
        <f>[5]SKU!AE898</f>
        <v>Nivea Body</v>
      </c>
      <c r="C896" s="18" t="str">
        <f>[5]SKU!AJ898</f>
        <v>Body Beauty</v>
      </c>
      <c r="D896" s="18" t="str">
        <f>[5]SKU!G898</f>
        <v>NBO Whitening Cooling Hijab Serum 180ml</v>
      </c>
      <c r="E896" s="19" t="str">
        <f>[5]SKU!I898</f>
        <v>84602-04800-41</v>
      </c>
      <c r="F896" s="19" t="str">
        <f>[5]SKU!J898</f>
        <v>84602-04800-41</v>
      </c>
      <c r="G896" s="18" t="str">
        <f>[5]SKU!K898</f>
        <v>NIVEA Extra White Hijab Cooling Body Serum 180ml</v>
      </c>
      <c r="H896" s="18" t="str">
        <f>IF([5]SKU!L898="R","Regular",
IF([5]SKU!L898="P","Promo",
IF([5]SKU!L898="S","Sample",
IF([5]SKU!L898="V","VAS",""))))</f>
        <v>Regular</v>
      </c>
      <c r="I896" s="18" t="str">
        <f>IF([5]SKU!QC898="A","Active",
IF([5]SKU!QC898="D","Discontinue",
IF([5]SKU!QC898="N","NPD","")))</f>
        <v>Active</v>
      </c>
      <c r="J896" s="18" t="str">
        <f>VLOOKUP(IFERROR(VLOOKUP(E896,'[5]Material Status'!A:I,9,0),""),'[5]Material Status'!U:W,3,0)</f>
        <v>Active</v>
      </c>
      <c r="K896" s="20" t="str">
        <f>IFERROR(VLOOKUP(E896,'[5]LOG Data SAP'!$D:$AO,11,0),
IF(D896=D895,K895,""))</f>
        <v>8999777015725</v>
      </c>
      <c r="L896" s="20" t="str">
        <f>IFERROR(VLOOKUP(E896,'[5]LOG Data SAP'!$D:$AO,13,0),
IF(D896=D895,L895,""))</f>
        <v/>
      </c>
      <c r="M896" s="20" t="str">
        <f>IFERROR(VLOOKUP(E896,'[5]LOG Data SAP'!$D:$AO,15,0),
IF(D896=D895,M895,""))</f>
        <v>8999777017262</v>
      </c>
      <c r="N896" s="21">
        <f>[5]SKU!VH898</f>
        <v>1095</v>
      </c>
      <c r="O896" s="22">
        <f>[5]SKU!VN898</f>
        <v>27989.999999999996</v>
      </c>
      <c r="P896" s="23">
        <f>[5]SKU!VO898</f>
        <v>45383</v>
      </c>
      <c r="Q896" s="24">
        <f>IFERROR(_xlfn.NUMBERVALUE(VLOOKUP(E896,'[5]LOG Data SAP'!$D:$M,9,0)),
IF(D896=D895,Q895,""))</f>
        <v>0</v>
      </c>
      <c r="R896" s="24">
        <f>IFERROR(_xlfn.NUMBERVALUE(VLOOKUP(E896,'[5]LOG Data SAP'!$D:$M,10,0)),
IF(D896=D895,R895,""))</f>
        <v>24</v>
      </c>
      <c r="S896" s="24">
        <f t="shared" si="52"/>
        <v>0</v>
      </c>
      <c r="T896" s="25">
        <f>IFERROR(VLOOKUP($E896,'[5]LOG Data SAP'!$D:$V,17,0)/10,
IF(D896=D895,T895,""))</f>
        <v>7.5</v>
      </c>
      <c r="U896" s="25">
        <f>IFERROR(VLOOKUP($E896,'[5]LOG Data SAP'!$D:$V,18,0)/10,
IF(D896=D895,U895,""))</f>
        <v>5</v>
      </c>
      <c r="V896" s="25">
        <f>IFERROR(VLOOKUP($E896,'[5]LOG Data SAP'!$D:$V,19,0)/10,
IF(D896=D895,V895,""))</f>
        <v>18.100000000000001</v>
      </c>
      <c r="W896" s="25">
        <f>IFERROR(VLOOKUP($E896,'[5]LOG Data SAP'!$D:$AO,21,0)/10,
IF(D896=D895,W895,""))</f>
        <v>0</v>
      </c>
      <c r="X896" s="25">
        <f>IFERROR(VLOOKUP($E896,'[5]LOG Data SAP'!$D:$AO,22,0)/10,
IF(D896=D895,X895,""))</f>
        <v>0</v>
      </c>
      <c r="Y896" s="25">
        <f>IFERROR(VLOOKUP($E896,'[5]LOG Data SAP'!$D:$AO,23,0)/10,
IF(D896=D895,Y895,""))</f>
        <v>0</v>
      </c>
      <c r="Z896" s="25">
        <f>IFERROR(VLOOKUP($E896,'[5]LOG Data SAP'!$D:$AO,25,0)/10,
IF(D896=D895,Z895,""))</f>
        <v>31.2</v>
      </c>
      <c r="AA896" s="25">
        <f>IFERROR(VLOOKUP($E896,'[5]LOG Data SAP'!$D:$AO,26,0)/10,
IF(D896=D895,AA895,""))</f>
        <v>21</v>
      </c>
      <c r="AB896" s="25">
        <f>IFERROR(VLOOKUP($E896,'[5]LOG Data SAP'!$D:$AO,27,0)/10,
IF(D896=D895,AB895,""))</f>
        <v>20.5</v>
      </c>
      <c r="AC896" s="26">
        <f>IFERROR(VLOOKUP($E896,'[5]LOG Data SAP'!$D:$AO,29,0)/IF(VLOOKUP($E896,'[5]LOG Data SAP'!$D:$AO,30,0)="G",1000,1),
IF(D896=D895,AC895,""))</f>
        <v>0.20316800000000002</v>
      </c>
      <c r="AD896" s="26">
        <f>IFERROR(VLOOKUP($E896,'[5]LOG Data SAP'!$D:$AO,31,0)/IF(VLOOKUP($E896,'[5]LOG Data SAP'!$D:$AO,32,0)="G",1000,1),
IF(D896=D895,AD895,""))</f>
        <v>0</v>
      </c>
      <c r="AE896" s="26">
        <f>IFERROR(VLOOKUP($E896,'[5]LOG Data SAP'!$D:$AO,33,0)/IF(VLOOKUP($E896,'[5]LOG Data SAP'!$D:$AO,34,0)="G",1000,1),
IF(D896=D895,AE895,""))</f>
        <v>5.1459999999999999</v>
      </c>
      <c r="AF896" s="27">
        <f t="shared" si="53"/>
        <v>678.75</v>
      </c>
      <c r="AG896" s="27" t="str">
        <f t="shared" si="54"/>
        <v/>
      </c>
      <c r="AH896" s="28">
        <f t="shared" si="55"/>
        <v>1.3431599999999998E-2</v>
      </c>
      <c r="AI896" s="18" t="str">
        <f>IFERROR(VLOOKUP(E896,'[5]LOG Data SAP'!$D:$E,2,0),IF(D896=D895,AI895,""))</f>
        <v>NBODY WHT CLG_HJB_SRM 180ML</v>
      </c>
      <c r="AJ896" s="20" t="str">
        <f>IFERROR([5]SKU!VI898,IF(D896=D895,AJ895,""))</f>
        <v>84602</v>
      </c>
      <c r="AK896" s="18" t="str">
        <f>VLOOKUP(E896,[5]SKU!I:X,16,FALSE)</f>
        <v>3304.99.30</v>
      </c>
    </row>
    <row r="897" spans="1:37">
      <c r="A897" s="18" t="str">
        <f>[5]SKU!AC899</f>
        <v>Nivea</v>
      </c>
      <c r="B897" s="18" t="str">
        <f>[5]SKU!AE899</f>
        <v>Nivea Body</v>
      </c>
      <c r="C897" s="18" t="str">
        <f>[5]SKU!AJ899</f>
        <v>Body Beauty</v>
      </c>
      <c r="D897" s="18" t="str">
        <f>[5]SKU!G899</f>
        <v>NBO Whitening Cooling Hijab Serum 180ml</v>
      </c>
      <c r="E897" s="19" t="str">
        <f>[5]SKU!I899</f>
        <v>84602-04801-39</v>
      </c>
      <c r="F897" s="19" t="str">
        <f>[5]SKU!J899</f>
        <v>84602-04800-41</v>
      </c>
      <c r="G897" s="18" t="str">
        <f>[5]SKU!K899</f>
        <v>NIVEA Extra White Hijab Cooling Body Serum 180ml</v>
      </c>
      <c r="H897" s="18" t="str">
        <f>IF([5]SKU!L899="R","Regular",
IF([5]SKU!L899="P","Promo",
IF([5]SKU!L899="S","Sample",
IF([5]SKU!L899="V","VAS",""))))</f>
        <v>Regular</v>
      </c>
      <c r="I897" s="18" t="str">
        <f>IF([5]SKU!QC899="A","Active",
IF([5]SKU!QC899="D","Discontinue",
IF([5]SKU!QC899="N","NPD","")))</f>
        <v>Active</v>
      </c>
      <c r="J897" s="18" t="str">
        <f>VLOOKUP(IFERROR(VLOOKUP(E897,'[5]Material Status'!A:I,9,0),""),'[5]Material Status'!U:W,3,0)</f>
        <v>Inactive</v>
      </c>
      <c r="K897" s="20" t="str">
        <f>IFERROR(VLOOKUP(E897,'[5]LOG Data SAP'!$D:$AO,11,0),
IF(D897=D896,K896,""))</f>
        <v>8999777015725</v>
      </c>
      <c r="L897" s="20" t="str">
        <f>IFERROR(VLOOKUP(E897,'[5]LOG Data SAP'!$D:$AO,13,0),
IF(D897=D896,L896,""))</f>
        <v/>
      </c>
      <c r="M897" s="20" t="str">
        <f>IFERROR(VLOOKUP(E897,'[5]LOG Data SAP'!$D:$AO,15,0),
IF(D897=D896,M896,""))</f>
        <v>8999777017262</v>
      </c>
      <c r="N897" s="21">
        <f>[5]SKU!VH899</f>
        <v>1095</v>
      </c>
      <c r="O897" s="22">
        <f>[5]SKU!VN899</f>
        <v>27989.999999999996</v>
      </c>
      <c r="P897" s="23">
        <f>[5]SKU!VO899</f>
        <v>45383</v>
      </c>
      <c r="Q897" s="24">
        <f>IFERROR(_xlfn.NUMBERVALUE(VLOOKUP(E897,'[5]LOG Data SAP'!$D:$M,9,0)),
IF(D897=D896,Q896,""))</f>
        <v>0</v>
      </c>
      <c r="R897" s="24">
        <f>IFERROR(_xlfn.NUMBERVALUE(VLOOKUP(E897,'[5]LOG Data SAP'!$D:$M,10,0)),
IF(D897=D896,R896,""))</f>
        <v>24</v>
      </c>
      <c r="S897" s="24">
        <f t="shared" si="52"/>
        <v>0</v>
      </c>
      <c r="T897" s="25">
        <f>IFERROR(VLOOKUP($E897,'[5]LOG Data SAP'!$D:$V,17,0)/10,
IF(D897=D896,T896,""))</f>
        <v>7.5</v>
      </c>
      <c r="U897" s="25">
        <f>IFERROR(VLOOKUP($E897,'[5]LOG Data SAP'!$D:$V,18,0)/10,
IF(D897=D896,U896,""))</f>
        <v>5</v>
      </c>
      <c r="V897" s="25">
        <f>IFERROR(VLOOKUP($E897,'[5]LOG Data SAP'!$D:$V,19,0)/10,
IF(D897=D896,V896,""))</f>
        <v>18.5</v>
      </c>
      <c r="W897" s="25">
        <f>IFERROR(VLOOKUP($E897,'[5]LOG Data SAP'!$D:$AO,21,0)/10,
IF(D897=D896,W896,""))</f>
        <v>0</v>
      </c>
      <c r="X897" s="25">
        <f>IFERROR(VLOOKUP($E897,'[5]LOG Data SAP'!$D:$AO,22,0)/10,
IF(D897=D896,X896,""))</f>
        <v>0</v>
      </c>
      <c r="Y897" s="25">
        <f>IFERROR(VLOOKUP($E897,'[5]LOG Data SAP'!$D:$AO,23,0)/10,
IF(D897=D896,Y896,""))</f>
        <v>0</v>
      </c>
      <c r="Z897" s="25">
        <f>IFERROR(VLOOKUP($E897,'[5]LOG Data SAP'!$D:$AO,25,0)/10,
IF(D897=D896,Z896,""))</f>
        <v>31.2</v>
      </c>
      <c r="AA897" s="25">
        <f>IFERROR(VLOOKUP($E897,'[5]LOG Data SAP'!$D:$AO,26,0)/10,
IF(D897=D896,AA896,""))</f>
        <v>21</v>
      </c>
      <c r="AB897" s="25">
        <f>IFERROR(VLOOKUP($E897,'[5]LOG Data SAP'!$D:$AO,27,0)/10,
IF(D897=D896,AB896,""))</f>
        <v>20.5</v>
      </c>
      <c r="AC897" s="26">
        <f>IFERROR(VLOOKUP($E897,'[5]LOG Data SAP'!$D:$AO,29,0)/IF(VLOOKUP($E897,'[5]LOG Data SAP'!$D:$AO,30,0)="G",1000,1),
IF(D897=D896,AC896,""))</f>
        <v>0.20316800000000002</v>
      </c>
      <c r="AD897" s="26">
        <f>IFERROR(VLOOKUP($E897,'[5]LOG Data SAP'!$D:$AO,31,0)/IF(VLOOKUP($E897,'[5]LOG Data SAP'!$D:$AO,32,0)="G",1000,1),
IF(D897=D896,AD896,""))</f>
        <v>0</v>
      </c>
      <c r="AE897" s="26">
        <f>IFERROR(VLOOKUP($E897,'[5]LOG Data SAP'!$D:$AO,33,0)/IF(VLOOKUP($E897,'[5]LOG Data SAP'!$D:$AO,34,0)="G",1000,1),
IF(D897=D896,AE896,""))</f>
        <v>5.1459999999999999</v>
      </c>
      <c r="AF897" s="27">
        <f t="shared" si="53"/>
        <v>693.75</v>
      </c>
      <c r="AG897" s="27" t="str">
        <f t="shared" si="54"/>
        <v/>
      </c>
      <c r="AH897" s="28">
        <f t="shared" si="55"/>
        <v>1.3431599999999998E-2</v>
      </c>
      <c r="AI897" s="18" t="str">
        <f>IFERROR(VLOOKUP(E897,'[5]LOG Data SAP'!$D:$E,2,0),IF(D897=D896,AI896,""))</f>
        <v>NBODY WHT CLG_HJB_SRM 180ML</v>
      </c>
      <c r="AJ897" s="20" t="str">
        <f>IFERROR([5]SKU!VI899,IF(D897=D896,AJ896,""))</f>
        <v>84602</v>
      </c>
      <c r="AK897" s="18" t="str">
        <f>VLOOKUP(E897,[5]SKU!I:X,16,FALSE)</f>
        <v>3304.99.30</v>
      </c>
    </row>
    <row r="898" spans="1:37">
      <c r="A898" s="18" t="str">
        <f>[5]SKU!AC900</f>
        <v>Nivea</v>
      </c>
      <c r="B898" s="18" t="str">
        <f>[5]SKU!AE900</f>
        <v>Nivea Body</v>
      </c>
      <c r="C898" s="18" t="str">
        <f>[5]SKU!AJ900</f>
        <v>Body Beauty</v>
      </c>
      <c r="D898" s="18" t="str">
        <f>[5]SKU!G900</f>
        <v>NBO Whitening Cooling Hijab Serum 180ml</v>
      </c>
      <c r="E898" s="19" t="str">
        <f>[5]SKU!I900</f>
        <v>84602-04800-39</v>
      </c>
      <c r="F898" s="19" t="str">
        <f>[5]SKU!J900</f>
        <v>84602-04800-41</v>
      </c>
      <c r="G898" s="18" t="str">
        <f>[5]SKU!K900</f>
        <v>NBO Whitening Cooling Hijab Serum 180ml</v>
      </c>
      <c r="H898" s="18" t="str">
        <f>IF([5]SKU!L900="R","Regular",
IF([5]SKU!L900="P","Promo",
IF([5]SKU!L900="S","Sample",
IF([5]SKU!L900="V","VAS",""))))</f>
        <v>Regular</v>
      </c>
      <c r="I898" s="18" t="str">
        <f>IF([5]SKU!QC900="A","Active",
IF([5]SKU!QC900="D","Discontinue",
IF([5]SKU!QC900="N","NPD","")))</f>
        <v>Active</v>
      </c>
      <c r="J898" s="18" t="str">
        <f>VLOOKUP(IFERROR(VLOOKUP(E898,'[5]Material Status'!A:I,9,0),""),'[5]Material Status'!U:W,3,0)</f>
        <v>Inactive</v>
      </c>
      <c r="K898" s="20" t="str">
        <f>IFERROR(VLOOKUP(E898,'[5]LOG Data SAP'!$D:$AO,11,0),
IF(D898=D897,K897,""))</f>
        <v>8999777015725</v>
      </c>
      <c r="L898" s="20" t="str">
        <f>IFERROR(VLOOKUP(E898,'[5]LOG Data SAP'!$D:$AO,13,0),
IF(D898=D897,L897,""))</f>
        <v>8999777015732</v>
      </c>
      <c r="M898" s="20" t="str">
        <f>IFERROR(VLOOKUP(E898,'[5]LOG Data SAP'!$D:$AO,15,0),
IF(D898=D897,M897,""))</f>
        <v>8999777015749</v>
      </c>
      <c r="N898" s="21">
        <f>[5]SKU!VH900</f>
        <v>1095</v>
      </c>
      <c r="O898" s="22">
        <f>[5]SKU!VN900</f>
        <v>27989.999999999996</v>
      </c>
      <c r="P898" s="23">
        <f>[5]SKU!VO900</f>
        <v>45383</v>
      </c>
      <c r="Q898" s="24">
        <f>IFERROR(_xlfn.NUMBERVALUE(VLOOKUP(E898,'[5]LOG Data SAP'!$D:$M,9,0)),
IF(D898=D897,Q897,""))</f>
        <v>3</v>
      </c>
      <c r="R898" s="24">
        <f>IFERROR(_xlfn.NUMBERVALUE(VLOOKUP(E898,'[5]LOG Data SAP'!$D:$M,10,0)),
IF(D898=D897,R897,""))</f>
        <v>24</v>
      </c>
      <c r="S898" s="24">
        <f t="shared" si="52"/>
        <v>8</v>
      </c>
      <c r="T898" s="25">
        <f>IFERROR(VLOOKUP($E898,'[5]LOG Data SAP'!$D:$V,17,0)/10,
IF(D898=D897,T897,""))</f>
        <v>7.5</v>
      </c>
      <c r="U898" s="25">
        <f>IFERROR(VLOOKUP($E898,'[5]LOG Data SAP'!$D:$V,18,0)/10,
IF(D898=D897,U897,""))</f>
        <v>5</v>
      </c>
      <c r="V898" s="25">
        <f>IFERROR(VLOOKUP($E898,'[5]LOG Data SAP'!$D:$V,19,0)/10,
IF(D898=D897,V897,""))</f>
        <v>19.7</v>
      </c>
      <c r="W898" s="25">
        <f>IFERROR(VLOOKUP($E898,'[5]LOG Data SAP'!$D:$AO,21,0)/10,
IF(D898=D897,W897,""))</f>
        <v>18.5</v>
      </c>
      <c r="X898" s="25">
        <f>IFERROR(VLOOKUP($E898,'[5]LOG Data SAP'!$D:$AO,22,0)/10,
IF(D898=D897,X897,""))</f>
        <v>7</v>
      </c>
      <c r="Y898" s="25">
        <f>IFERROR(VLOOKUP($E898,'[5]LOG Data SAP'!$D:$AO,23,0)/10,
IF(D898=D897,Y897,""))</f>
        <v>19.899999999999999</v>
      </c>
      <c r="Z898" s="25">
        <f>IFERROR(VLOOKUP($E898,'[5]LOG Data SAP'!$D:$AO,25,0)/10,
IF(D898=D897,Z897,""))</f>
        <v>38.200000000000003</v>
      </c>
      <c r="AA898" s="25">
        <f>IFERROR(VLOOKUP($E898,'[5]LOG Data SAP'!$D:$AO,26,0)/10,
IF(D898=D897,AA897,""))</f>
        <v>29.7</v>
      </c>
      <c r="AB898" s="25">
        <f>IFERROR(VLOOKUP($E898,'[5]LOG Data SAP'!$D:$AO,27,0)/10,
IF(D898=D897,AB897,""))</f>
        <v>22.1</v>
      </c>
      <c r="AC898" s="26">
        <f>IFERROR(VLOOKUP($E898,'[5]LOG Data SAP'!$D:$AO,29,0)/IF(VLOOKUP($E898,'[5]LOG Data SAP'!$D:$AO,30,0)="G",1000,1),
IF(D898=D897,AC897,""))</f>
        <v>0.210982</v>
      </c>
      <c r="AD898" s="26">
        <f>IFERROR(VLOOKUP($E898,'[5]LOG Data SAP'!$D:$AO,31,0)/IF(VLOOKUP($E898,'[5]LOG Data SAP'!$D:$AO,32,0)="G",1000,1),
IF(D898=D897,AD897,""))</f>
        <v>0.63300000000000001</v>
      </c>
      <c r="AE898" s="26">
        <f>IFERROR(VLOOKUP($E898,'[5]LOG Data SAP'!$D:$AO,33,0)/IF(VLOOKUP($E898,'[5]LOG Data SAP'!$D:$AO,34,0)="G",1000,1),
IF(D898=D897,AE897,""))</f>
        <v>5.5090000000000003</v>
      </c>
      <c r="AF898" s="27">
        <f t="shared" si="53"/>
        <v>738.75</v>
      </c>
      <c r="AG898" s="27">
        <f t="shared" si="54"/>
        <v>2577.0499999999997</v>
      </c>
      <c r="AH898" s="28">
        <f t="shared" si="55"/>
        <v>2.5073334000000003E-2</v>
      </c>
      <c r="AI898" s="18" t="str">
        <f>IFERROR(VLOOKUP(E898,'[5]LOG Data SAP'!$D:$E,2,0),IF(D898=D897,AI897,""))</f>
        <v>NBODY WHT CLG_HJB_SRM 180ML</v>
      </c>
      <c r="AJ898" s="20" t="str">
        <f>IFERROR([5]SKU!VI900,IF(D898=D897,AJ897,""))</f>
        <v>84602</v>
      </c>
      <c r="AK898" s="18" t="str">
        <f>VLOOKUP(E898,[5]SKU!I:X,16,FALSE)</f>
        <v>3304.99.30</v>
      </c>
    </row>
    <row r="899" spans="1:37">
      <c r="A899" s="18" t="str">
        <f>[5]SKU!AC901</f>
        <v>Nivea</v>
      </c>
      <c r="B899" s="18" t="str">
        <f>[5]SKU!AE901</f>
        <v>Nivea Body</v>
      </c>
      <c r="C899" s="18" t="str">
        <f>[5]SKU!AJ901</f>
        <v>Body Beauty</v>
      </c>
      <c r="D899" s="18" t="str">
        <f>[5]SKU!G901</f>
        <v>NBO Whitening Cooling Hijab Serum 180ml</v>
      </c>
      <c r="E899" s="19" t="str">
        <f>[5]SKU!I901</f>
        <v>48332-00158-00</v>
      </c>
      <c r="F899" s="19" t="str">
        <f>[5]SKU!J901</f>
        <v>84602-04800-41</v>
      </c>
      <c r="G899" s="18" t="str">
        <f>[5]SKU!K901</f>
        <v>NIVEA Extra White Hijab Cooling Body Serum 180ml</v>
      </c>
      <c r="H899" s="18" t="str">
        <f>IF([5]SKU!L901="R","Regular",
IF([5]SKU!L901="P","Promo",
IF([5]SKU!L901="S","Sample",
IF([5]SKU!L901="V","VAS",""))))</f>
        <v>Regular</v>
      </c>
      <c r="I899" s="18" t="str">
        <f>IF([5]SKU!QC901="A","Active",
IF([5]SKU!QC901="D","Discontinue",
IF([5]SKU!QC901="N","NPD","")))</f>
        <v>Active</v>
      </c>
      <c r="J899" s="18" t="str">
        <f>VLOOKUP(IFERROR(VLOOKUP(E899,'[5]Material Status'!A:I,9,0),""),'[5]Material Status'!U:W,3,0)</f>
        <v>Inactive</v>
      </c>
      <c r="K899" s="20" t="str">
        <f>IFERROR(VLOOKUP(E899,'[5]LOG Data SAP'!$D:$AO,11,0),
IF(D899=D898,K898,""))</f>
        <v>8999777015725</v>
      </c>
      <c r="L899" s="20" t="str">
        <f>IFERROR(VLOOKUP(E899,'[5]LOG Data SAP'!$D:$AO,13,0),
IF(D899=D898,L898,""))</f>
        <v/>
      </c>
      <c r="M899" s="20" t="str">
        <f>IFERROR(VLOOKUP(E899,'[5]LOG Data SAP'!$D:$AO,15,0),
IF(D899=D898,M898,""))</f>
        <v>8999777017262</v>
      </c>
      <c r="N899" s="21">
        <f>[5]SKU!VH901</f>
        <v>1095</v>
      </c>
      <c r="O899" s="22">
        <f>[5]SKU!VN901</f>
        <v>27989.999999999996</v>
      </c>
      <c r="P899" s="23">
        <f>[5]SKU!VO901</f>
        <v>45383</v>
      </c>
      <c r="Q899" s="24">
        <f>IFERROR(_xlfn.NUMBERVALUE(VLOOKUP(E899,'[5]LOG Data SAP'!$D:$M,9,0)),
IF(D899=D898,Q898,""))</f>
        <v>0</v>
      </c>
      <c r="R899" s="24">
        <f>IFERROR(_xlfn.NUMBERVALUE(VLOOKUP(E899,'[5]LOG Data SAP'!$D:$M,10,0)),
IF(D899=D898,R898,""))</f>
        <v>24</v>
      </c>
      <c r="S899" s="24">
        <f t="shared" ref="S899:S962" si="56">IFERROR(IF(Q899=0,0,R899/Q899),
IF(D899=D898,S898,""))</f>
        <v>0</v>
      </c>
      <c r="T899" s="25">
        <f>IFERROR(VLOOKUP($E899,'[5]LOG Data SAP'!$D:$V,17,0)/10,
IF(D899=D898,T898,""))</f>
        <v>7.5</v>
      </c>
      <c r="U899" s="25">
        <f>IFERROR(VLOOKUP($E899,'[5]LOG Data SAP'!$D:$V,18,0)/10,
IF(D899=D898,U898,""))</f>
        <v>5</v>
      </c>
      <c r="V899" s="25">
        <f>IFERROR(VLOOKUP($E899,'[5]LOG Data SAP'!$D:$V,19,0)/10,
IF(D899=D898,V898,""))</f>
        <v>18.100000000000001</v>
      </c>
      <c r="W899" s="25">
        <f>IFERROR(VLOOKUP($E899,'[5]LOG Data SAP'!$D:$AO,21,0)/10,
IF(D899=D898,W898,""))</f>
        <v>0</v>
      </c>
      <c r="X899" s="25">
        <f>IFERROR(VLOOKUP($E899,'[5]LOG Data SAP'!$D:$AO,22,0)/10,
IF(D899=D898,X898,""))</f>
        <v>0</v>
      </c>
      <c r="Y899" s="25">
        <f>IFERROR(VLOOKUP($E899,'[5]LOG Data SAP'!$D:$AO,23,0)/10,
IF(D899=D898,Y898,""))</f>
        <v>0</v>
      </c>
      <c r="Z899" s="25">
        <f>IFERROR(VLOOKUP($E899,'[5]LOG Data SAP'!$D:$AO,25,0)/10,
IF(D899=D898,Z898,""))</f>
        <v>31.6</v>
      </c>
      <c r="AA899" s="25">
        <f>IFERROR(VLOOKUP($E899,'[5]LOG Data SAP'!$D:$AO,26,0)/10,
IF(D899=D898,AA898,""))</f>
        <v>21.8</v>
      </c>
      <c r="AB899" s="25">
        <f>IFERROR(VLOOKUP($E899,'[5]LOG Data SAP'!$D:$AO,27,0)/10,
IF(D899=D898,AB898,""))</f>
        <v>22</v>
      </c>
      <c r="AC899" s="26">
        <f>IFERROR(VLOOKUP($E899,'[5]LOG Data SAP'!$D:$AO,29,0)/IF(VLOOKUP($E899,'[5]LOG Data SAP'!$D:$AO,30,0)="G",1000,1),
IF(D899=D898,AC898,""))</f>
        <v>0.20624999999999999</v>
      </c>
      <c r="AD899" s="26">
        <f>IFERROR(VLOOKUP($E899,'[5]LOG Data SAP'!$D:$AO,31,0)/IF(VLOOKUP($E899,'[5]LOG Data SAP'!$D:$AO,32,0)="G",1000,1),
IF(D899=D898,AD898,""))</f>
        <v>0</v>
      </c>
      <c r="AE899" s="26">
        <f>IFERROR(VLOOKUP($E899,'[5]LOG Data SAP'!$D:$AO,33,0)/IF(VLOOKUP($E899,'[5]LOG Data SAP'!$D:$AO,34,0)="G",1000,1),
IF(D899=D898,AE898,""))</f>
        <v>5.2220000000000004</v>
      </c>
      <c r="AF899" s="27">
        <f t="shared" ref="AF899:AF962" si="57">IF(SUM(T899:V899)=0,"",T899*U899*V899)</f>
        <v>678.75</v>
      </c>
      <c r="AG899" s="27" t="str">
        <f t="shared" ref="AG899:AG962" si="58">IF(SUM(W899:Y899)=0,"",W899*X899*Y899)</f>
        <v/>
      </c>
      <c r="AH899" s="28">
        <f t="shared" ref="AH899:AH962" si="59">IF(SUM(Z899:AB899)=0,"",Z899*AA899*AB899/1000000)</f>
        <v>1.5155360000000003E-2</v>
      </c>
      <c r="AI899" s="18" t="str">
        <f>IFERROR(VLOOKUP(E899,'[5]LOG Data SAP'!$D:$E,2,0),IF(D899=D898,AI898,""))</f>
        <v>NBO_WHITENING_COOLING_HI</v>
      </c>
      <c r="AJ899" s="20" t="str">
        <f>IFERROR([5]SKU!VI901,IF(D899=D898,AJ898,""))</f>
        <v>84602</v>
      </c>
      <c r="AK899" s="18" t="str">
        <f>VLOOKUP(E899,[5]SKU!I:X,16,FALSE)</f>
        <v>3304.99.30</v>
      </c>
    </row>
    <row r="900" spans="1:37">
      <c r="A900" s="18" t="str">
        <f>[5]SKU!AC902</f>
        <v>Nivea</v>
      </c>
      <c r="B900" s="18" t="str">
        <f>[5]SKU!AE902</f>
        <v>Nivea Body</v>
      </c>
      <c r="C900" s="18" t="str">
        <f>[5]SKU!AJ902</f>
        <v>Body Beauty</v>
      </c>
      <c r="D900" s="18" t="str">
        <f>[5]SKU!G902</f>
        <v>NBO Extra Bright 10 Super Vitamins &amp; Skin Foods Serum 180ml</v>
      </c>
      <c r="E900" s="19" t="str">
        <f>[5]SKU!I902</f>
        <v>93767-04800-40</v>
      </c>
      <c r="F900" s="19" t="str">
        <f>[5]SKU!J902</f>
        <v>93767-04800-40</v>
      </c>
      <c r="G900" s="18" t="str">
        <f>[5]SKU!K902</f>
        <v>NIVEA Extra Bright 10 Super Vitamins &amp; Skin Foods Serum in Lotion 180ml</v>
      </c>
      <c r="H900" s="18" t="str">
        <f>IF([5]SKU!L902="R","Regular",
IF([5]SKU!L902="P","Promo",
IF([5]SKU!L902="S","Sample",
IF([5]SKU!L902="V","VAS",""))))</f>
        <v>Regular</v>
      </c>
      <c r="I900" s="18" t="str">
        <f>IF([5]SKU!QC902="A","Active",
IF([5]SKU!QC902="D","Discontinue",
IF([5]SKU!QC902="N","NPD","")))</f>
        <v>Active</v>
      </c>
      <c r="J900" s="18" t="str">
        <f>VLOOKUP(IFERROR(VLOOKUP(E900,'[5]Material Status'!A:I,9,0),""),'[5]Material Status'!U:W,3,0)</f>
        <v>Active</v>
      </c>
      <c r="K900" s="20" t="str">
        <f>IFERROR(VLOOKUP(E900,'[5]LOG Data SAP'!$D:$AO,11,0),
IF(D900=D899,K899,""))</f>
        <v>8999777017859</v>
      </c>
      <c r="L900" s="20" t="str">
        <f>IFERROR(VLOOKUP(E900,'[5]LOG Data SAP'!$D:$AO,13,0),
IF(D900=D899,L899,""))</f>
        <v/>
      </c>
      <c r="M900" s="20" t="str">
        <f>IFERROR(VLOOKUP(E900,'[5]LOG Data SAP'!$D:$AO,15,0),
IF(D900=D899,M899,""))</f>
        <v>8999777017866</v>
      </c>
      <c r="N900" s="21">
        <f>[5]SKU!VH902</f>
        <v>1095</v>
      </c>
      <c r="O900" s="22">
        <f>[5]SKU!VN902</f>
        <v>30138</v>
      </c>
      <c r="P900" s="23">
        <f>[5]SKU!VO902</f>
        <v>45383</v>
      </c>
      <c r="Q900" s="24">
        <f>IFERROR(_xlfn.NUMBERVALUE(VLOOKUP(E900,'[5]LOG Data SAP'!$D:$M,9,0)),
IF(D900=D899,Q899,""))</f>
        <v>0</v>
      </c>
      <c r="R900" s="24">
        <f>IFERROR(_xlfn.NUMBERVALUE(VLOOKUP(E900,'[5]LOG Data SAP'!$D:$M,10,0)),
IF(D900=D899,R899,""))</f>
        <v>24</v>
      </c>
      <c r="S900" s="24">
        <f t="shared" si="56"/>
        <v>0</v>
      </c>
      <c r="T900" s="25">
        <f>IFERROR(VLOOKUP($E900,'[5]LOG Data SAP'!$D:$V,17,0)/10,
IF(D900=D899,T899,""))</f>
        <v>7.5</v>
      </c>
      <c r="U900" s="25">
        <f>IFERROR(VLOOKUP($E900,'[5]LOG Data SAP'!$D:$V,18,0)/10,
IF(D900=D899,U899,""))</f>
        <v>5</v>
      </c>
      <c r="V900" s="25">
        <f>IFERROR(VLOOKUP($E900,'[5]LOG Data SAP'!$D:$V,19,0)/10,
IF(D900=D899,V899,""))</f>
        <v>18.100000000000001</v>
      </c>
      <c r="W900" s="25">
        <f>IFERROR(VLOOKUP($E900,'[5]LOG Data SAP'!$D:$AO,21,0)/10,
IF(D900=D899,W899,""))</f>
        <v>0</v>
      </c>
      <c r="X900" s="25">
        <f>IFERROR(VLOOKUP($E900,'[5]LOG Data SAP'!$D:$AO,22,0)/10,
IF(D900=D899,X899,""))</f>
        <v>0</v>
      </c>
      <c r="Y900" s="25">
        <f>IFERROR(VLOOKUP($E900,'[5]LOG Data SAP'!$D:$AO,23,0)/10,
IF(D900=D899,Y899,""))</f>
        <v>0</v>
      </c>
      <c r="Z900" s="25">
        <f>IFERROR(VLOOKUP($E900,'[5]LOG Data SAP'!$D:$AO,25,0)/10,
IF(D900=D899,Z899,""))</f>
        <v>31.2</v>
      </c>
      <c r="AA900" s="25">
        <f>IFERROR(VLOOKUP($E900,'[5]LOG Data SAP'!$D:$AO,26,0)/10,
IF(D900=D899,AA899,""))</f>
        <v>21</v>
      </c>
      <c r="AB900" s="25">
        <f>IFERROR(VLOOKUP($E900,'[5]LOG Data SAP'!$D:$AO,27,0)/10,
IF(D900=D899,AB899,""))</f>
        <v>20.5</v>
      </c>
      <c r="AC900" s="26">
        <f>IFERROR(VLOOKUP($E900,'[5]LOG Data SAP'!$D:$AO,29,0)/IF(VLOOKUP($E900,'[5]LOG Data SAP'!$D:$AO,30,0)="G",1000,1),
IF(D900=D899,AC899,""))</f>
        <v>0.203956</v>
      </c>
      <c r="AD900" s="26">
        <f>IFERROR(VLOOKUP($E900,'[5]LOG Data SAP'!$D:$AO,31,0)/IF(VLOOKUP($E900,'[5]LOG Data SAP'!$D:$AO,32,0)="G",1000,1),
IF(D900=D899,AD899,""))</f>
        <v>0</v>
      </c>
      <c r="AE900" s="26">
        <f>IFERROR(VLOOKUP($E900,'[5]LOG Data SAP'!$D:$AO,33,0)/IF(VLOOKUP($E900,'[5]LOG Data SAP'!$D:$AO,34,0)="G",1000,1),
IF(D900=D899,AE899,""))</f>
        <v>5.1449999999999996</v>
      </c>
      <c r="AF900" s="27">
        <f t="shared" si="57"/>
        <v>678.75</v>
      </c>
      <c r="AG900" s="27" t="str">
        <f t="shared" si="58"/>
        <v/>
      </c>
      <c r="AH900" s="28">
        <f t="shared" si="59"/>
        <v>1.3431599999999998E-2</v>
      </c>
      <c r="AI900" s="18" t="str">
        <f>IFERROR(VLOOKUP(E900,'[5]LOG Data SAP'!$D:$E,2,0),IF(D900=D899,AI899,""))</f>
        <v>NBODY XTR_WHT SPR_VTM 180ML</v>
      </c>
      <c r="AJ900" s="20" t="str">
        <f>IFERROR([5]SKU!VI902,IF(D900=D899,AJ899,""))</f>
        <v>93767</v>
      </c>
      <c r="AK900" s="18" t="str">
        <f>VLOOKUP(E900,[5]SKU!I:X,16,FALSE)</f>
        <v>3304.99.30</v>
      </c>
    </row>
    <row r="901" spans="1:37">
      <c r="A901" s="18" t="str">
        <f>[5]SKU!AC903</f>
        <v>Nivea</v>
      </c>
      <c r="B901" s="18" t="str">
        <f>[5]SKU!AE903</f>
        <v>Nivea Body</v>
      </c>
      <c r="C901" s="18" t="str">
        <f>[5]SKU!AJ903</f>
        <v>Body Beauty</v>
      </c>
      <c r="D901" s="18" t="str">
        <f>[5]SKU!G903</f>
        <v>NBO Extra Bright Velvet Romance Serum 180ml</v>
      </c>
      <c r="E901" s="19" t="str">
        <f>[5]SKU!I903</f>
        <v>48332-98938-00</v>
      </c>
      <c r="F901" s="19" t="str">
        <f>[5]SKU!J903</f>
        <v>48332-98938-00</v>
      </c>
      <c r="G901" s="18" t="str">
        <f>[5]SKU!K903</f>
        <v>NIVEA Extra Bright Body Serum Premium Fragrance Velvet Romance 180ml</v>
      </c>
      <c r="H901" s="18" t="str">
        <f>IF([5]SKU!L903="R","Regular",
IF([5]SKU!L903="P","Promo",
IF([5]SKU!L903="S","Sample",
IF([5]SKU!L903="V","VAS",""))))</f>
        <v>Regular</v>
      </c>
      <c r="I901" s="18" t="str">
        <f>IF([5]SKU!QC903="A","Active",
IF([5]SKU!QC903="D","Discontinue",
IF([5]SKU!QC903="N","NPD","")))</f>
        <v>NPD</v>
      </c>
      <c r="J901" s="18" t="str">
        <f>VLOOKUP(IFERROR(VLOOKUP(E901,'[5]Material Status'!A:I,9,0),""),'[5]Material Status'!U:W,3,0)</f>
        <v>Active</v>
      </c>
      <c r="K901" s="20" t="str">
        <f>IFERROR(VLOOKUP(E901,'[5]LOG Data SAP'!$D:$AO,11,0),
IF(D901=D900,K900,""))</f>
        <v>8850029040530</v>
      </c>
      <c r="L901" s="20" t="str">
        <f>IFERROR(VLOOKUP(E901,'[5]LOG Data SAP'!$D:$AO,13,0),
IF(D901=D900,L900,""))</f>
        <v>04005805446530</v>
      </c>
      <c r="M901" s="20" t="str">
        <f>IFERROR(VLOOKUP(E901,'[5]LOG Data SAP'!$D:$AO,15,0),
IF(D901=D900,M900,""))</f>
        <v>18850029040537</v>
      </c>
      <c r="N901" s="21">
        <f>[5]SKU!VH903</f>
        <v>1095</v>
      </c>
      <c r="O901" s="22">
        <f>[5]SKU!VN903</f>
        <v>40879</v>
      </c>
      <c r="P901" s="23">
        <f>[5]SKU!VO903</f>
        <v>45383</v>
      </c>
      <c r="Q901" s="24">
        <f>IFERROR(_xlfn.NUMBERVALUE(VLOOKUP(E901,'[5]LOG Data SAP'!$D:$M,9,0)),
IF(D901=D900,Q900,""))</f>
        <v>3</v>
      </c>
      <c r="R901" s="24">
        <f>IFERROR(_xlfn.NUMBERVALUE(VLOOKUP(E901,'[5]LOG Data SAP'!$D:$M,10,0)),
IF(D901=D900,R900,""))</f>
        <v>24</v>
      </c>
      <c r="S901" s="24">
        <f t="shared" si="56"/>
        <v>8</v>
      </c>
      <c r="T901" s="25">
        <f>IFERROR(VLOOKUP($E901,'[5]LOG Data SAP'!$D:$V,17,0)/10,
IF(D901=D900,T900,""))</f>
        <v>7.5</v>
      </c>
      <c r="U901" s="25">
        <f>IFERROR(VLOOKUP($E901,'[5]LOG Data SAP'!$D:$V,18,0)/10,
IF(D901=D900,U900,""))</f>
        <v>5</v>
      </c>
      <c r="V901" s="25">
        <f>IFERROR(VLOOKUP($E901,'[5]LOG Data SAP'!$D:$V,19,0)/10,
IF(D901=D900,V900,""))</f>
        <v>18.100000000000001</v>
      </c>
      <c r="W901" s="25">
        <f>IFERROR(VLOOKUP($E901,'[5]LOG Data SAP'!$D:$AO,21,0)/10,
IF(D901=D900,W900,""))</f>
        <v>18.5</v>
      </c>
      <c r="X901" s="25">
        <f>IFERROR(VLOOKUP($E901,'[5]LOG Data SAP'!$D:$AO,22,0)/10,
IF(D901=D900,X900,""))</f>
        <v>7</v>
      </c>
      <c r="Y901" s="25">
        <f>IFERROR(VLOOKUP($E901,'[5]LOG Data SAP'!$D:$AO,23,0)/10,
IF(D901=D900,Y900,""))</f>
        <v>19.899999999999999</v>
      </c>
      <c r="Z901" s="25">
        <f>IFERROR(VLOOKUP($E901,'[5]LOG Data SAP'!$D:$AO,25,0)/10,
IF(D901=D900,Z900,""))</f>
        <v>38.200000000000003</v>
      </c>
      <c r="AA901" s="25">
        <f>IFERROR(VLOOKUP($E901,'[5]LOG Data SAP'!$D:$AO,26,0)/10,
IF(D901=D900,AA900,""))</f>
        <v>29.7</v>
      </c>
      <c r="AB901" s="25">
        <f>IFERROR(VLOOKUP($E901,'[5]LOG Data SAP'!$D:$AO,27,0)/10,
IF(D901=D900,AB900,""))</f>
        <v>22.1</v>
      </c>
      <c r="AC901" s="26">
        <f>IFERROR(VLOOKUP($E901,'[5]LOG Data SAP'!$D:$AO,29,0)/IF(VLOOKUP($E901,'[5]LOG Data SAP'!$D:$AO,30,0)="G",1000,1),
IF(D901=D900,AC900,""))</f>
        <v>0.210982</v>
      </c>
      <c r="AD901" s="26">
        <f>IFERROR(VLOOKUP($E901,'[5]LOG Data SAP'!$D:$AO,31,0)/IF(VLOOKUP($E901,'[5]LOG Data SAP'!$D:$AO,32,0)="G",1000,1),
IF(D901=D900,AD900,""))</f>
        <v>0.63600000000000001</v>
      </c>
      <c r="AE901" s="26">
        <f>IFERROR(VLOOKUP($E901,'[5]LOG Data SAP'!$D:$AO,33,0)/IF(VLOOKUP($E901,'[5]LOG Data SAP'!$D:$AO,34,0)="G",1000,1),
IF(D901=D900,AE900,""))</f>
        <v>5.5090000000000003</v>
      </c>
      <c r="AF901" s="27">
        <f t="shared" si="57"/>
        <v>678.75</v>
      </c>
      <c r="AG901" s="27">
        <f t="shared" si="58"/>
        <v>2577.0499999999997</v>
      </c>
      <c r="AH901" s="28">
        <f t="shared" si="59"/>
        <v>2.5073334000000003E-2</v>
      </c>
      <c r="AI901" s="18" t="str">
        <f>IFERROR(VLOOKUP(E901,'[5]LOG Data SAP'!$D:$E,2,0),IF(D901=D900,AI900,""))</f>
        <v>NIVEA_EXTRA_BRIGHT_SIGNA</v>
      </c>
      <c r="AJ901" s="20" t="str">
        <f>IFERROR([5]SKU!VI903,IF(D901=D900,AJ900,""))</f>
        <v>98938</v>
      </c>
      <c r="AK901" s="18" t="str">
        <f>VLOOKUP(E901,[5]SKU!I:X,16,FALSE)</f>
        <v>3304.99.30</v>
      </c>
    </row>
    <row r="902" spans="1:37">
      <c r="A902" s="18" t="str">
        <f>[5]SKU!AC904</f>
        <v>Nivea</v>
      </c>
      <c r="B902" s="18" t="str">
        <f>[5]SKU!AE904</f>
        <v>Nivea Body</v>
      </c>
      <c r="C902" s="18" t="str">
        <f>[5]SKU!AJ904</f>
        <v>Body Beauty</v>
      </c>
      <c r="D902" s="18" t="str">
        <f>[5]SKU!G904</f>
        <v>NBO Extra Bright Miracle Sweet Serum 180ml</v>
      </c>
      <c r="E902" s="19" t="str">
        <f>[5]SKU!I904</f>
        <v>48332-98936-00</v>
      </c>
      <c r="F902" s="19" t="str">
        <f>[5]SKU!J904</f>
        <v>48332-98936-00</v>
      </c>
      <c r="G902" s="18" t="str">
        <f>[5]SKU!K904</f>
        <v>NIVEA Extra Bright Body Serum Premium Fragrance Miracle Sweet 80ml</v>
      </c>
      <c r="H902" s="18" t="str">
        <f>IF([5]SKU!L904="R","Regular",
IF([5]SKU!L904="P","Promo",
IF([5]SKU!L904="S","Sample",
IF([5]SKU!L904="V","VAS",""))))</f>
        <v>Regular</v>
      </c>
      <c r="I902" s="18" t="str">
        <f>IF([5]SKU!QC904="A","Active",
IF([5]SKU!QC904="D","Discontinue",
IF([5]SKU!QC904="N","NPD","")))</f>
        <v>NPD</v>
      </c>
      <c r="J902" s="18" t="str">
        <f>VLOOKUP(IFERROR(VLOOKUP(E902,'[5]Material Status'!A:I,9,0),""),'[5]Material Status'!U:W,3,0)</f>
        <v>Active</v>
      </c>
      <c r="K902" s="20" t="str">
        <f>IFERROR(VLOOKUP(E902,'[5]LOG Data SAP'!$D:$AO,11,0),
IF(D902=D901,K901,""))</f>
        <v>8850029040516</v>
      </c>
      <c r="L902" s="20" t="str">
        <f>IFERROR(VLOOKUP(E902,'[5]LOG Data SAP'!$D:$AO,13,0),
IF(D902=D901,L901,""))</f>
        <v>04005805446516</v>
      </c>
      <c r="M902" s="20" t="str">
        <f>IFERROR(VLOOKUP(E902,'[5]LOG Data SAP'!$D:$AO,15,0),
IF(D902=D901,M901,""))</f>
        <v>18850029040513</v>
      </c>
      <c r="N902" s="21">
        <f>[5]SKU!VH904</f>
        <v>1095</v>
      </c>
      <c r="O902" s="22">
        <f>[5]SKU!VN904</f>
        <v>40879</v>
      </c>
      <c r="P902" s="23">
        <f>[5]SKU!VO904</f>
        <v>45383</v>
      </c>
      <c r="Q902" s="24">
        <f>IFERROR(_xlfn.NUMBERVALUE(VLOOKUP(E902,'[5]LOG Data SAP'!$D:$M,9,0)),
IF(D902=D901,Q901,""))</f>
        <v>3</v>
      </c>
      <c r="R902" s="24">
        <f>IFERROR(_xlfn.NUMBERVALUE(VLOOKUP(E902,'[5]LOG Data SAP'!$D:$M,10,0)),
IF(D902=D901,R901,""))</f>
        <v>24</v>
      </c>
      <c r="S902" s="24">
        <f t="shared" si="56"/>
        <v>8</v>
      </c>
      <c r="T902" s="25">
        <f>IFERROR(VLOOKUP($E902,'[5]LOG Data SAP'!$D:$V,17,0)/10,
IF(D902=D901,T901,""))</f>
        <v>7.5</v>
      </c>
      <c r="U902" s="25">
        <f>IFERROR(VLOOKUP($E902,'[5]LOG Data SAP'!$D:$V,18,0)/10,
IF(D902=D901,U901,""))</f>
        <v>5</v>
      </c>
      <c r="V902" s="25">
        <f>IFERROR(VLOOKUP($E902,'[5]LOG Data SAP'!$D:$V,19,0)/10,
IF(D902=D901,V901,""))</f>
        <v>18.100000000000001</v>
      </c>
      <c r="W902" s="25">
        <f>IFERROR(VLOOKUP($E902,'[5]LOG Data SAP'!$D:$AO,21,0)/10,
IF(D902=D901,W901,""))</f>
        <v>18.5</v>
      </c>
      <c r="X902" s="25">
        <f>IFERROR(VLOOKUP($E902,'[5]LOG Data SAP'!$D:$AO,22,0)/10,
IF(D902=D901,X901,""))</f>
        <v>7</v>
      </c>
      <c r="Y902" s="25">
        <f>IFERROR(VLOOKUP($E902,'[5]LOG Data SAP'!$D:$AO,23,0)/10,
IF(D902=D901,Y901,""))</f>
        <v>19.899999999999999</v>
      </c>
      <c r="Z902" s="25">
        <f>IFERROR(VLOOKUP($E902,'[5]LOG Data SAP'!$D:$AO,25,0)/10,
IF(D902=D901,Z901,""))</f>
        <v>38.200000000000003</v>
      </c>
      <c r="AA902" s="25">
        <f>IFERROR(VLOOKUP($E902,'[5]LOG Data SAP'!$D:$AO,26,0)/10,
IF(D902=D901,AA901,""))</f>
        <v>29.7</v>
      </c>
      <c r="AB902" s="25">
        <f>IFERROR(VLOOKUP($E902,'[5]LOG Data SAP'!$D:$AO,27,0)/10,
IF(D902=D901,AB901,""))</f>
        <v>22.1</v>
      </c>
      <c r="AC902" s="26">
        <f>IFERROR(VLOOKUP($E902,'[5]LOG Data SAP'!$D:$AO,29,0)/IF(VLOOKUP($E902,'[5]LOG Data SAP'!$D:$AO,30,0)="G",1000,1),
IF(D902=D901,AC901,""))</f>
        <v>0.210982</v>
      </c>
      <c r="AD902" s="26">
        <f>IFERROR(VLOOKUP($E902,'[5]LOG Data SAP'!$D:$AO,31,0)/IF(VLOOKUP($E902,'[5]LOG Data SAP'!$D:$AO,32,0)="G",1000,1),
IF(D902=D901,AD901,""))</f>
        <v>0.63600000000000001</v>
      </c>
      <c r="AE902" s="26">
        <f>IFERROR(VLOOKUP($E902,'[5]LOG Data SAP'!$D:$AO,33,0)/IF(VLOOKUP($E902,'[5]LOG Data SAP'!$D:$AO,34,0)="G",1000,1),
IF(D902=D901,AE901,""))</f>
        <v>5.5090000000000003</v>
      </c>
      <c r="AF902" s="27">
        <f t="shared" si="57"/>
        <v>678.75</v>
      </c>
      <c r="AG902" s="27">
        <f t="shared" si="58"/>
        <v>2577.0499999999997</v>
      </c>
      <c r="AH902" s="28">
        <f t="shared" si="59"/>
        <v>2.5073334000000003E-2</v>
      </c>
      <c r="AI902" s="18" t="str">
        <f>IFERROR(VLOOKUP(E902,'[5]LOG Data SAP'!$D:$E,2,0),IF(D902=D901,AI901,""))</f>
        <v>NIVEA_EXTRA_BRIGHT_MIRAC</v>
      </c>
      <c r="AJ902" s="20" t="str">
        <f>IFERROR([5]SKU!VI904,IF(D902=D901,AJ901,""))</f>
        <v>98936</v>
      </c>
      <c r="AK902" s="18" t="str">
        <f>VLOOKUP(E902,[5]SKU!I:X,16,FALSE)</f>
        <v>3304.99.30</v>
      </c>
    </row>
    <row r="903" spans="1:37">
      <c r="A903" s="18" t="str">
        <f>[5]SKU!AC905</f>
        <v>Nivea</v>
      </c>
      <c r="B903" s="18" t="str">
        <f>[5]SKU!AE905</f>
        <v>Nivea Body</v>
      </c>
      <c r="C903" s="18" t="str">
        <f>[5]SKU!AJ905</f>
        <v>Body Beauty</v>
      </c>
      <c r="D903" s="18" t="str">
        <f>[5]SKU!G905</f>
        <v>NBO Anti Age Serum 180ml</v>
      </c>
      <c r="E903" s="19" t="str">
        <f>[5]SKU!I905</f>
        <v>48332-93771-00</v>
      </c>
      <c r="F903" s="19" t="str">
        <f>[5]SKU!J905</f>
        <v>48332-93771-00</v>
      </c>
      <c r="G903" s="18" t="str">
        <f>[5]SKU!K905</f>
        <v>NIVEA Extra Bright Super 10 Youth Protect Body Serum 180ml</v>
      </c>
      <c r="H903" s="18" t="str">
        <f>IF([5]SKU!L905="R","Regular",
IF([5]SKU!L905="P","Promo",
IF([5]SKU!L905="S","Sample",
IF([5]SKU!L905="V","VAS",""))))</f>
        <v>Regular</v>
      </c>
      <c r="I903" s="18" t="str">
        <f>IF([5]SKU!QC905="A","Active",
IF([5]SKU!QC905="D","Discontinue",
IF([5]SKU!QC905="N","NPD","")))</f>
        <v>Active</v>
      </c>
      <c r="J903" s="18" t="str">
        <f>VLOOKUP(IFERROR(VLOOKUP(E903,'[5]Material Status'!A:I,9,0),""),'[5]Material Status'!U:W,3,0)</f>
        <v>Inactive</v>
      </c>
      <c r="K903" s="20" t="str">
        <f>IFERROR(VLOOKUP(E903,'[5]LOG Data SAP'!$D:$AO,11,0),
IF(D903=D902,K902,""))</f>
        <v>8850029040646</v>
      </c>
      <c r="L903" s="20" t="str">
        <f>IFERROR(VLOOKUP(E903,'[5]LOG Data SAP'!$D:$AO,13,0),
IF(D903=D902,L902,""))</f>
        <v>04005805447803</v>
      </c>
      <c r="M903" s="20" t="str">
        <f>IFERROR(VLOOKUP(E903,'[5]LOG Data SAP'!$D:$AO,15,0),
IF(D903=D902,M902,""))</f>
        <v>18850029040643</v>
      </c>
      <c r="N903" s="21">
        <f>[5]SKU!VH905</f>
        <v>900</v>
      </c>
      <c r="O903" s="22">
        <f>[5]SKU!VN905</f>
        <v>43830</v>
      </c>
      <c r="P903" s="23">
        <f>[5]SKU!VO905</f>
        <v>45413</v>
      </c>
      <c r="Q903" s="24">
        <f>IFERROR(_xlfn.NUMBERVALUE(VLOOKUP(E903,'[5]LOG Data SAP'!$D:$M,9,0)),
IF(D903=D902,Q902,""))</f>
        <v>3</v>
      </c>
      <c r="R903" s="24">
        <f>IFERROR(_xlfn.NUMBERVALUE(VLOOKUP(E903,'[5]LOG Data SAP'!$D:$M,10,0)),
IF(D903=D902,R902,""))</f>
        <v>24</v>
      </c>
      <c r="S903" s="24">
        <f t="shared" si="56"/>
        <v>8</v>
      </c>
      <c r="T903" s="25">
        <f>IFERROR(VLOOKUP($E903,'[5]LOG Data SAP'!$D:$V,17,0)/10,
IF(D903=D902,T902,""))</f>
        <v>7.5</v>
      </c>
      <c r="U903" s="25">
        <f>IFERROR(VLOOKUP($E903,'[5]LOG Data SAP'!$D:$V,18,0)/10,
IF(D903=D902,U902,""))</f>
        <v>5</v>
      </c>
      <c r="V903" s="25">
        <f>IFERROR(VLOOKUP($E903,'[5]LOG Data SAP'!$D:$V,19,0)/10,
IF(D903=D902,V902,""))</f>
        <v>19.399999999999999</v>
      </c>
      <c r="W903" s="25">
        <f>IFERROR(VLOOKUP($E903,'[5]LOG Data SAP'!$D:$AO,21,0)/10,
IF(D903=D902,W902,""))</f>
        <v>18.5</v>
      </c>
      <c r="X903" s="25">
        <f>IFERROR(VLOOKUP($E903,'[5]LOG Data SAP'!$D:$AO,22,0)/10,
IF(D903=D902,X902,""))</f>
        <v>7</v>
      </c>
      <c r="Y903" s="25">
        <f>IFERROR(VLOOKUP($E903,'[5]LOG Data SAP'!$D:$AO,23,0)/10,
IF(D903=D902,Y902,""))</f>
        <v>19.899999999999999</v>
      </c>
      <c r="Z903" s="25">
        <f>IFERROR(VLOOKUP($E903,'[5]LOG Data SAP'!$D:$AO,25,0)/10,
IF(D903=D902,Z902,""))</f>
        <v>38.200000000000003</v>
      </c>
      <c r="AA903" s="25">
        <f>IFERROR(VLOOKUP($E903,'[5]LOG Data SAP'!$D:$AO,26,0)/10,
IF(D903=D902,AA902,""))</f>
        <v>29.7</v>
      </c>
      <c r="AB903" s="25">
        <f>IFERROR(VLOOKUP($E903,'[5]LOG Data SAP'!$D:$AO,27,0)/10,
IF(D903=D902,AB902,""))</f>
        <v>22.1</v>
      </c>
      <c r="AC903" s="26">
        <f>IFERROR(VLOOKUP($E903,'[5]LOG Data SAP'!$D:$AO,29,0)/IF(VLOOKUP($E903,'[5]LOG Data SAP'!$D:$AO,30,0)="G",1000,1),
IF(D903=D902,AC902,""))</f>
        <v>0.20399999999999999</v>
      </c>
      <c r="AD903" s="26">
        <f>IFERROR(VLOOKUP($E903,'[5]LOG Data SAP'!$D:$AO,31,0)/IF(VLOOKUP($E903,'[5]LOG Data SAP'!$D:$AO,32,0)="G",1000,1),
IF(D903=D902,AD902,""))</f>
        <v>0.61299999999999999</v>
      </c>
      <c r="AE903" s="26">
        <f>IFERROR(VLOOKUP($E903,'[5]LOG Data SAP'!$D:$AO,33,0)/IF(VLOOKUP($E903,'[5]LOG Data SAP'!$D:$AO,34,0)="G",1000,1),
IF(D903=D902,AE902,""))</f>
        <v>5.0999999999999996</v>
      </c>
      <c r="AF903" s="27">
        <f t="shared" si="57"/>
        <v>727.5</v>
      </c>
      <c r="AG903" s="27">
        <f t="shared" si="58"/>
        <v>2577.0499999999997</v>
      </c>
      <c r="AH903" s="28">
        <f t="shared" si="59"/>
        <v>2.5073334000000003E-2</v>
      </c>
      <c r="AI903" s="18" t="str">
        <f>IFERROR(VLOOKUP(E903,'[5]LOG Data SAP'!$D:$E,2,0),IF(D903=D902,AI902,""))</f>
        <v>NIVEA_EXTRA_BRIGHT_SUPER</v>
      </c>
      <c r="AJ903" s="20" t="str">
        <f>IFERROR([5]SKU!VI905,IF(D903=D902,AJ902,""))</f>
        <v>83821</v>
      </c>
      <c r="AK903" s="18" t="str">
        <f>VLOOKUP(E903,[5]SKU!I:X,16,FALSE)</f>
        <v>3304.99.30</v>
      </c>
    </row>
    <row r="904" spans="1:37">
      <c r="A904" s="18" t="str">
        <f>[5]SKU!AC906</f>
        <v>Nivea</v>
      </c>
      <c r="B904" s="18" t="str">
        <f>[5]SKU!AE906</f>
        <v>Nivea Body</v>
      </c>
      <c r="C904" s="18" t="str">
        <f>[5]SKU!AJ906</f>
        <v>Body Beauty</v>
      </c>
      <c r="D904" s="18" t="str">
        <f>[5]SKU!G906</f>
        <v>NBO Anti Age Serum 180ml</v>
      </c>
      <c r="E904" s="19" t="str">
        <f>[5]SKU!I906</f>
        <v>48332-93757-00</v>
      </c>
      <c r="F904" s="19" t="str">
        <f>[5]SKU!J906</f>
        <v>48332-93757-00</v>
      </c>
      <c r="G904" s="18" t="str">
        <f>[5]SKU!K906</f>
        <v>NIVEA Extra Bright Super 10 Youth Protect Body Serum 320ml</v>
      </c>
      <c r="H904" s="18" t="str">
        <f>IF([5]SKU!L906="R","Regular",
IF([5]SKU!L906="P","Promo",
IF([5]SKU!L906="S","Sample",
IF([5]SKU!L906="V","VAS",""))))</f>
        <v>Regular</v>
      </c>
      <c r="I904" s="18" t="str">
        <f>IF([5]SKU!QC906="A","Active",
IF([5]SKU!QC906="D","Discontinue",
IF([5]SKU!QC906="N","NPD","")))</f>
        <v>Active</v>
      </c>
      <c r="J904" s="18" t="str">
        <f>VLOOKUP(IFERROR(VLOOKUP(E904,'[5]Material Status'!A:I,9,0),""),'[5]Material Status'!U:W,3,0)</f>
        <v>Inactive</v>
      </c>
      <c r="K904" s="20" t="str">
        <f>IFERROR(VLOOKUP(E904,'[5]LOG Data SAP'!$D:$AO,11,0),
IF(D904=D903,K903,""))</f>
        <v>8850029040639</v>
      </c>
      <c r="L904" s="20" t="str">
        <f>IFERROR(VLOOKUP(E904,'[5]LOG Data SAP'!$D:$AO,13,0),
IF(D904=D903,L903,""))</f>
        <v>04005805447797</v>
      </c>
      <c r="M904" s="20" t="str">
        <f>IFERROR(VLOOKUP(E904,'[5]LOG Data SAP'!$D:$AO,15,0),
IF(D904=D903,M903,""))</f>
        <v>18850029040636</v>
      </c>
      <c r="N904" s="21">
        <f>[5]SKU!VH906</f>
        <v>1095</v>
      </c>
      <c r="O904" s="22">
        <f>[5]SKU!VN906</f>
        <v>43830</v>
      </c>
      <c r="P904" s="23">
        <f>[5]SKU!VO906</f>
        <v>45383</v>
      </c>
      <c r="Q904" s="24">
        <f>IFERROR(_xlfn.NUMBERVALUE(VLOOKUP(E904,'[5]LOG Data SAP'!$D:$M,9,0)),
IF(D904=D903,Q903,""))</f>
        <v>3</v>
      </c>
      <c r="R904" s="24">
        <f>IFERROR(_xlfn.NUMBERVALUE(VLOOKUP(E904,'[5]LOG Data SAP'!$D:$M,10,0)),
IF(D904=D903,R903,""))</f>
        <v>12</v>
      </c>
      <c r="S904" s="24">
        <f t="shared" si="56"/>
        <v>4</v>
      </c>
      <c r="T904" s="25">
        <f>IFERROR(VLOOKUP($E904,'[5]LOG Data SAP'!$D:$V,17,0)/10,
IF(D904=D903,T903,""))</f>
        <v>9.4</v>
      </c>
      <c r="U904" s="25">
        <f>IFERROR(VLOOKUP($E904,'[5]LOG Data SAP'!$D:$V,18,0)/10,
IF(D904=D903,U903,""))</f>
        <v>6</v>
      </c>
      <c r="V904" s="25">
        <f>IFERROR(VLOOKUP($E904,'[5]LOG Data SAP'!$D:$V,19,0)/10,
IF(D904=D903,V903,""))</f>
        <v>21.9</v>
      </c>
      <c r="W904" s="25">
        <f>IFERROR(VLOOKUP($E904,'[5]LOG Data SAP'!$D:$AO,21,0)/10,
IF(D904=D903,W903,""))</f>
        <v>21.6</v>
      </c>
      <c r="X904" s="25">
        <f>IFERROR(VLOOKUP($E904,'[5]LOG Data SAP'!$D:$AO,22,0)/10,
IF(D904=D903,X903,""))</f>
        <v>8</v>
      </c>
      <c r="Y904" s="25">
        <f>IFERROR(VLOOKUP($E904,'[5]LOG Data SAP'!$D:$AO,23,0)/10,
IF(D904=D903,Y903,""))</f>
        <v>22</v>
      </c>
      <c r="Z904" s="25">
        <f>IFERROR(VLOOKUP($E904,'[5]LOG Data SAP'!$D:$AO,25,0)/10,
IF(D904=D903,Z903,""))</f>
        <v>33.6</v>
      </c>
      <c r="AA904" s="25">
        <f>IFERROR(VLOOKUP($E904,'[5]LOG Data SAP'!$D:$AO,26,0)/10,
IF(D904=D903,AA903,""))</f>
        <v>22.8</v>
      </c>
      <c r="AB904" s="25">
        <f>IFERROR(VLOOKUP($E904,'[5]LOG Data SAP'!$D:$AO,27,0)/10,
IF(D904=D903,AB903,""))</f>
        <v>24.7</v>
      </c>
      <c r="AC904" s="26">
        <f>IFERROR(VLOOKUP($E904,'[5]LOG Data SAP'!$D:$AO,29,0)/IF(VLOOKUP($E904,'[5]LOG Data SAP'!$D:$AO,30,0)="G",1000,1),
IF(D904=D903,AC903,""))</f>
        <v>0.35199999999999998</v>
      </c>
      <c r="AD904" s="26">
        <f>IFERROR(VLOOKUP($E904,'[5]LOG Data SAP'!$D:$AO,31,0)/IF(VLOOKUP($E904,'[5]LOG Data SAP'!$D:$AO,32,0)="G",1000,1),
IF(D904=D903,AD903,""))</f>
        <v>1.07</v>
      </c>
      <c r="AE904" s="26">
        <f>IFERROR(VLOOKUP($E904,'[5]LOG Data SAP'!$D:$AO,33,0)/IF(VLOOKUP($E904,'[5]LOG Data SAP'!$D:$AO,34,0)="G",1000,1),
IF(D904=D903,AE903,""))</f>
        <v>4.28</v>
      </c>
      <c r="AF904" s="27">
        <f t="shared" si="57"/>
        <v>1235.1600000000001</v>
      </c>
      <c r="AG904" s="27">
        <f t="shared" si="58"/>
        <v>3801.6000000000004</v>
      </c>
      <c r="AH904" s="28">
        <f t="shared" si="59"/>
        <v>1.8922175999999999E-2</v>
      </c>
      <c r="AI904" s="18" t="str">
        <f>IFERROR(VLOOKUP(E904,'[5]LOG Data SAP'!$D:$E,2,0),IF(D904=D903,AI903,""))</f>
        <v>NIVEA_EXTRA_BRIGHT_SUPER</v>
      </c>
      <c r="AJ904" s="20" t="str">
        <f>IFERROR([5]SKU!VI906,IF(D904=D903,AJ903,""))</f>
        <v>83821</v>
      </c>
      <c r="AK904" s="18" t="str">
        <f>VLOOKUP(E904,[5]SKU!I:X,16,FALSE)</f>
        <v>3304.99.30</v>
      </c>
    </row>
    <row r="905" spans="1:37">
      <c r="A905" s="18" t="str">
        <f>[5]SKU!AC907</f>
        <v>Nivea</v>
      </c>
      <c r="B905" s="18" t="str">
        <f>[5]SKU!AE907</f>
        <v>Nivea Body</v>
      </c>
      <c r="C905" s="18" t="str">
        <f>[5]SKU!AJ907</f>
        <v>Body Beauty</v>
      </c>
      <c r="D905" s="18" t="str">
        <f>[5]SKU!G907</f>
        <v>NBO Radiant &amp; Smooth Cream 25ml</v>
      </c>
      <c r="E905" s="19" t="str">
        <f>[5]SKU!I907</f>
        <v>81862-04800-37</v>
      </c>
      <c r="F905" s="19" t="str">
        <f>[5]SKU!J907</f>
        <v>81862-04800-37</v>
      </c>
      <c r="G905" s="18" t="str">
        <f>[5]SKU!K907</f>
        <v>NIVEA Extra White Radiant &amp; Smooth Cream 25ml</v>
      </c>
      <c r="H905" s="18" t="str">
        <f>IF([5]SKU!L907="R","Regular",
IF([5]SKU!L907="P","Promo",
IF([5]SKU!L907="S","Sample",
IF([5]SKU!L907="V","VAS",""))))</f>
        <v>Regular</v>
      </c>
      <c r="I905" s="18" t="str">
        <f>IF([5]SKU!QC907="A","Active",
IF([5]SKU!QC907="D","Discontinue",
IF([5]SKU!QC907="N","NPD","")))</f>
        <v>Discontinue</v>
      </c>
      <c r="J905" s="18" t="str">
        <f>VLOOKUP(IFERROR(VLOOKUP(E905,'[5]Material Status'!A:I,9,0),""),'[5]Material Status'!U:W,3,0)</f>
        <v>Inactive</v>
      </c>
      <c r="K905" s="20" t="str">
        <f>IFERROR(VLOOKUP(E905,'[5]LOG Data SAP'!$D:$AO,11,0),
IF(D905=D904,K904,""))</f>
        <v>8999777818623</v>
      </c>
      <c r="L905" s="20" t="str">
        <f>IFERROR(VLOOKUP(E905,'[5]LOG Data SAP'!$D:$AO,13,0),
IF(D905=D904,L904,""))</f>
        <v>8999777007720</v>
      </c>
      <c r="M905" s="20" t="str">
        <f>IFERROR(VLOOKUP(E905,'[5]LOG Data SAP'!$D:$AO,15,0),
IF(D905=D904,M904,""))</f>
        <v>8999777007737</v>
      </c>
      <c r="N905" s="21">
        <f>[5]SKU!VH907</f>
        <v>900</v>
      </c>
      <c r="O905" s="22">
        <f>[5]SKU!VN907</f>
        <v>7250</v>
      </c>
      <c r="P905" s="23">
        <f>[5]SKU!VO907</f>
        <v>45383</v>
      </c>
      <c r="Q905" s="24">
        <f>IFERROR(_xlfn.NUMBERVALUE(VLOOKUP(E905,'[5]LOG Data SAP'!$D:$M,9,0)),
IF(D905=D904,Q904,""))</f>
        <v>6</v>
      </c>
      <c r="R905" s="24">
        <f>IFERROR(_xlfn.NUMBERVALUE(VLOOKUP(E905,'[5]LOG Data SAP'!$D:$M,10,0)),
IF(D905=D904,R904,""))</f>
        <v>60</v>
      </c>
      <c r="S905" s="24">
        <f t="shared" si="56"/>
        <v>10</v>
      </c>
      <c r="T905" s="25">
        <f>IFERROR(VLOOKUP($E905,'[5]LOG Data SAP'!$D:$V,17,0)/10,
IF(D905=D904,T904,""))</f>
        <v>5.7</v>
      </c>
      <c r="U905" s="25">
        <f>IFERROR(VLOOKUP($E905,'[5]LOG Data SAP'!$D:$V,18,0)/10,
IF(D905=D904,U904,""))</f>
        <v>5.7</v>
      </c>
      <c r="V905" s="25">
        <f>IFERROR(VLOOKUP($E905,'[5]LOG Data SAP'!$D:$V,19,0)/10,
IF(D905=D904,V904,""))</f>
        <v>2.1</v>
      </c>
      <c r="W905" s="25">
        <f>IFERROR(VLOOKUP($E905,'[5]LOG Data SAP'!$D:$AO,21,0)/10,
IF(D905=D904,W904,""))</f>
        <v>8.1999999999999993</v>
      </c>
      <c r="X905" s="25">
        <f>IFERROR(VLOOKUP($E905,'[5]LOG Data SAP'!$D:$AO,22,0)/10,
IF(D905=D904,X904,""))</f>
        <v>5.7</v>
      </c>
      <c r="Y905" s="25">
        <f>IFERROR(VLOOKUP($E905,'[5]LOG Data SAP'!$D:$AO,23,0)/10,
IF(D905=D904,Y904,""))</f>
        <v>5.7</v>
      </c>
      <c r="Z905" s="25">
        <f>IFERROR(VLOOKUP($E905,'[5]LOG Data SAP'!$D:$AO,25,0)/10,
IF(D905=D904,Z904,""))</f>
        <v>29.8</v>
      </c>
      <c r="AA905" s="25">
        <f>IFERROR(VLOOKUP($E905,'[5]LOG Data SAP'!$D:$AO,26,0)/10,
IF(D905=D904,AA904,""))</f>
        <v>12.8</v>
      </c>
      <c r="AB905" s="25">
        <f>IFERROR(VLOOKUP($E905,'[5]LOG Data SAP'!$D:$AO,27,0)/10,
IF(D905=D904,AB904,""))</f>
        <v>13.2</v>
      </c>
      <c r="AC905" s="26">
        <f>IFERROR(VLOOKUP($E905,'[5]LOG Data SAP'!$D:$AO,29,0)/IF(VLOOKUP($E905,'[5]LOG Data SAP'!$D:$AO,30,0)="G",1000,1),
IF(D905=D904,AC904,""))</f>
        <v>3.4777000000000002E-2</v>
      </c>
      <c r="AD905" s="26">
        <f>IFERROR(VLOOKUP($E905,'[5]LOG Data SAP'!$D:$AO,31,0)/IF(VLOOKUP($E905,'[5]LOG Data SAP'!$D:$AO,32,0)="G",1000,1),
IF(D905=D904,AD904,""))</f>
        <v>0.21</v>
      </c>
      <c r="AE905" s="26">
        <f>IFERROR(VLOOKUP($E905,'[5]LOG Data SAP'!$D:$AO,33,0)/IF(VLOOKUP($E905,'[5]LOG Data SAP'!$D:$AO,34,0)="G",1000,1),
IF(D905=D904,AE904,""))</f>
        <v>2.226</v>
      </c>
      <c r="AF905" s="27">
        <f t="shared" si="57"/>
        <v>68.229000000000013</v>
      </c>
      <c r="AG905" s="27">
        <f t="shared" si="58"/>
        <v>266.41800000000001</v>
      </c>
      <c r="AH905" s="28">
        <f t="shared" si="59"/>
        <v>5.0350080000000005E-3</v>
      </c>
      <c r="AI905" s="18" t="str">
        <f>IFERROR(VLOOKUP(E905,'[5]LOG Data SAP'!$D:$E,2,0),IF(D905=D904,AI904,""))</f>
        <v>NBODY WHT_EVN MINI CRM 25ML</v>
      </c>
      <c r="AJ905" s="20" t="str">
        <f>IFERROR([5]SKU!VI907,IF(D905=D904,AJ904,""))</f>
        <v>81862</v>
      </c>
      <c r="AK905" s="18" t="str">
        <f>VLOOKUP(E905,[5]SKU!I:X,16,FALSE)</f>
        <v>3304.99.30</v>
      </c>
    </row>
    <row r="906" spans="1:37">
      <c r="A906" s="18" t="str">
        <f>[5]SKU!AC908</f>
        <v>Nivea</v>
      </c>
      <c r="B906" s="18" t="str">
        <f>[5]SKU!AE908</f>
        <v>Nivea Body</v>
      </c>
      <c r="C906" s="18" t="str">
        <f>[5]SKU!AJ908</f>
        <v>Body Beauty</v>
      </c>
      <c r="D906" s="18" t="str">
        <f>[5]SKU!G908</f>
        <v>NBO Radiant &amp; Smooth Cream 25ml</v>
      </c>
      <c r="E906" s="19" t="str">
        <f>[5]SKU!I908</f>
        <v>81862-04800-14</v>
      </c>
      <c r="F906" s="19" t="str">
        <f>[5]SKU!J908</f>
        <v>81862-04800-37</v>
      </c>
      <c r="G906" s="18" t="str">
        <f>[5]SKU!K908</f>
        <v>NBO Cream UV Whitening 25ml</v>
      </c>
      <c r="H906" s="18" t="str">
        <f>IF([5]SKU!L908="R","Regular",
IF([5]SKU!L908="P","Promo",
IF([5]SKU!L908="S","Sample",
IF([5]SKU!L908="V","VAS",""))))</f>
        <v>Regular</v>
      </c>
      <c r="I906" s="18" t="str">
        <f>IF([5]SKU!QC908="A","Active",
IF([5]SKU!QC908="D","Discontinue",
IF([5]SKU!QC908="N","NPD","")))</f>
        <v>Discontinue</v>
      </c>
      <c r="J906" s="18" t="str">
        <f>VLOOKUP(IFERROR(VLOOKUP(E906,'[5]Material Status'!A:I,9,0),""),'[5]Material Status'!U:W,3,0)</f>
        <v>Inactive</v>
      </c>
      <c r="K906" s="20" t="str">
        <f>IFERROR(VLOOKUP(E906,'[5]LOG Data SAP'!$D:$AO,11,0),
IF(D906=D905,K905,""))</f>
        <v>8999777818623</v>
      </c>
      <c r="L906" s="20" t="str">
        <f>IFERROR(VLOOKUP(E906,'[5]LOG Data SAP'!$D:$AO,13,0),
IF(D906=D905,L905,""))</f>
        <v>8999777007720</v>
      </c>
      <c r="M906" s="20" t="str">
        <f>IFERROR(VLOOKUP(E906,'[5]LOG Data SAP'!$D:$AO,15,0),
IF(D906=D905,M905,""))</f>
        <v>8999777007737</v>
      </c>
      <c r="N906" s="21">
        <f>[5]SKU!VH908</f>
        <v>900</v>
      </c>
      <c r="O906" s="22">
        <f>[5]SKU!VN908</f>
        <v>7250</v>
      </c>
      <c r="P906" s="23">
        <f>[5]SKU!VO908</f>
        <v>45383</v>
      </c>
      <c r="Q906" s="24">
        <f>IFERROR(_xlfn.NUMBERVALUE(VLOOKUP(E906,'[5]LOG Data SAP'!$D:$M,9,0)),
IF(D906=D905,Q905,""))</f>
        <v>6</v>
      </c>
      <c r="R906" s="24">
        <f>IFERROR(_xlfn.NUMBERVALUE(VLOOKUP(E906,'[5]LOG Data SAP'!$D:$M,10,0)),
IF(D906=D905,R905,""))</f>
        <v>60</v>
      </c>
      <c r="S906" s="24">
        <f t="shared" si="56"/>
        <v>10</v>
      </c>
      <c r="T906" s="25">
        <f>IFERROR(VLOOKUP($E906,'[5]LOG Data SAP'!$D:$V,17,0)/10,
IF(D906=D905,T905,""))</f>
        <v>5.7</v>
      </c>
      <c r="U906" s="25">
        <f>IFERROR(VLOOKUP($E906,'[5]LOG Data SAP'!$D:$V,18,0)/10,
IF(D906=D905,U905,""))</f>
        <v>5.7</v>
      </c>
      <c r="V906" s="25">
        <f>IFERROR(VLOOKUP($E906,'[5]LOG Data SAP'!$D:$V,19,0)/10,
IF(D906=D905,V905,""))</f>
        <v>2.1</v>
      </c>
      <c r="W906" s="25">
        <f>IFERROR(VLOOKUP($E906,'[5]LOG Data SAP'!$D:$AO,21,0)/10,
IF(D906=D905,W905,""))</f>
        <v>8.1999999999999993</v>
      </c>
      <c r="X906" s="25">
        <f>IFERROR(VLOOKUP($E906,'[5]LOG Data SAP'!$D:$AO,22,0)/10,
IF(D906=D905,X905,""))</f>
        <v>5.7</v>
      </c>
      <c r="Y906" s="25">
        <f>IFERROR(VLOOKUP($E906,'[5]LOG Data SAP'!$D:$AO,23,0)/10,
IF(D906=D905,Y905,""))</f>
        <v>5.7</v>
      </c>
      <c r="Z906" s="25">
        <f>IFERROR(VLOOKUP($E906,'[5]LOG Data SAP'!$D:$AO,25,0)/10,
IF(D906=D905,Z905,""))</f>
        <v>30</v>
      </c>
      <c r="AA906" s="25">
        <f>IFERROR(VLOOKUP($E906,'[5]LOG Data SAP'!$D:$AO,26,0)/10,
IF(D906=D905,AA905,""))</f>
        <v>13</v>
      </c>
      <c r="AB906" s="25">
        <f>IFERROR(VLOOKUP($E906,'[5]LOG Data SAP'!$D:$AO,27,0)/10,
IF(D906=D905,AB905,""))</f>
        <v>14.6</v>
      </c>
      <c r="AC906" s="26">
        <f>IFERROR(VLOOKUP($E906,'[5]LOG Data SAP'!$D:$AO,29,0)/IF(VLOOKUP($E906,'[5]LOG Data SAP'!$D:$AO,30,0)="G",1000,1),
IF(D906=D905,AC905,""))</f>
        <v>3.4777000000000002E-2</v>
      </c>
      <c r="AD906" s="26">
        <f>IFERROR(VLOOKUP($E906,'[5]LOG Data SAP'!$D:$AO,31,0)/IF(VLOOKUP($E906,'[5]LOG Data SAP'!$D:$AO,32,0)="G",1000,1),
IF(D906=D905,AD905,""))</f>
        <v>0.21</v>
      </c>
      <c r="AE906" s="26">
        <f>IFERROR(VLOOKUP($E906,'[5]LOG Data SAP'!$D:$AO,33,0)/IF(VLOOKUP($E906,'[5]LOG Data SAP'!$D:$AO,34,0)="G",1000,1),
IF(D906=D905,AE905,""))</f>
        <v>2.226</v>
      </c>
      <c r="AF906" s="27">
        <f t="shared" si="57"/>
        <v>68.229000000000013</v>
      </c>
      <c r="AG906" s="27">
        <f t="shared" si="58"/>
        <v>266.41800000000001</v>
      </c>
      <c r="AH906" s="28">
        <f t="shared" si="59"/>
        <v>5.6940000000000003E-3</v>
      </c>
      <c r="AI906" s="18" t="str">
        <f>IFERROR(VLOOKUP(E906,'[5]LOG Data SAP'!$D:$E,2,0),IF(D906=D905,AI905,""))</f>
        <v>NBODY WHT_EVN MINI CRM 25ML</v>
      </c>
      <c r="AJ906" s="20" t="str">
        <f>IFERROR([5]SKU!VI908,IF(D906=D905,AJ905,""))</f>
        <v>81862</v>
      </c>
      <c r="AK906" s="18" t="str">
        <f>VLOOKUP(E906,[5]SKU!I:X,16,FALSE)</f>
        <v>3304.99.30</v>
      </c>
    </row>
    <row r="907" spans="1:37">
      <c r="A907" s="18" t="str">
        <f>[5]SKU!AC909</f>
        <v>Nivea</v>
      </c>
      <c r="B907" s="18" t="str">
        <f>[5]SKU!AE909</f>
        <v>Nivea Body</v>
      </c>
      <c r="C907" s="18" t="str">
        <f>[5]SKU!AJ909</f>
        <v>Body Beauty</v>
      </c>
      <c r="D907" s="18" t="str">
        <f>[5]SKU!G909</f>
        <v>NBO Radiant &amp; Smooth Cream 25ml</v>
      </c>
      <c r="E907" s="19" t="str">
        <f>[5]SKU!I909</f>
        <v>81862-04800-90</v>
      </c>
      <c r="F907" s="19" t="str">
        <f>[5]SKU!J909</f>
        <v>81862-04800-37</v>
      </c>
      <c r="G907" s="18" t="str">
        <f>[5]SKU!K909</f>
        <v>NBO Cream UV Whitening 25ml (Flagship)</v>
      </c>
      <c r="H907" s="18" t="str">
        <f>IF([5]SKU!L909="R","Regular",
IF([5]SKU!L909="P","Promo",
IF([5]SKU!L909="S","Sample",
IF([5]SKU!L909="V","VAS",""))))</f>
        <v>Regular</v>
      </c>
      <c r="I907" s="18" t="str">
        <f>IF([5]SKU!QC909="A","Active",
IF([5]SKU!QC909="D","Discontinue",
IF([5]SKU!QC909="N","NPD","")))</f>
        <v>Discontinue</v>
      </c>
      <c r="J907" s="18" t="str">
        <f>VLOOKUP(IFERROR(VLOOKUP(E907,'[5]Material Status'!A:I,9,0),""),'[5]Material Status'!U:W,3,0)</f>
        <v>Inactive</v>
      </c>
      <c r="K907" s="20" t="str">
        <f>IFERROR(VLOOKUP(E907,'[5]LOG Data SAP'!$D:$AO,11,0),
IF(D907=D906,K906,""))</f>
        <v>8999777818623</v>
      </c>
      <c r="L907" s="20" t="str">
        <f>IFERROR(VLOOKUP(E907,'[5]LOG Data SAP'!$D:$AO,13,0),
IF(D907=D906,L906,""))</f>
        <v>08999777000196</v>
      </c>
      <c r="M907" s="20" t="str">
        <f>IFERROR(VLOOKUP(E907,'[5]LOG Data SAP'!$D:$AO,15,0),
IF(D907=D906,M906,""))</f>
        <v>18999777818620</v>
      </c>
      <c r="N907" s="21">
        <f>[5]SKU!VH909</f>
        <v>900</v>
      </c>
      <c r="O907" s="22">
        <f>[5]SKU!VN909</f>
        <v>7250</v>
      </c>
      <c r="P907" s="23">
        <f>[5]SKU!VO909</f>
        <v>45383</v>
      </c>
      <c r="Q907" s="24">
        <f>IFERROR(_xlfn.NUMBERVALUE(VLOOKUP(E907,'[5]LOG Data SAP'!$D:$M,9,0)),
IF(D907=D906,Q906,""))</f>
        <v>6</v>
      </c>
      <c r="R907" s="24">
        <f>IFERROR(_xlfn.NUMBERVALUE(VLOOKUP(E907,'[5]LOG Data SAP'!$D:$M,10,0)),
IF(D907=D906,R906,""))</f>
        <v>60</v>
      </c>
      <c r="S907" s="24">
        <f t="shared" si="56"/>
        <v>10</v>
      </c>
      <c r="T907" s="25">
        <f>IFERROR(VLOOKUP($E907,'[5]LOG Data SAP'!$D:$V,17,0)/10,
IF(D907=D906,T906,""))</f>
        <v>5.7</v>
      </c>
      <c r="U907" s="25">
        <f>IFERROR(VLOOKUP($E907,'[5]LOG Data SAP'!$D:$V,18,0)/10,
IF(D907=D906,U906,""))</f>
        <v>5.7</v>
      </c>
      <c r="V907" s="25">
        <f>IFERROR(VLOOKUP($E907,'[5]LOG Data SAP'!$D:$V,19,0)/10,
IF(D907=D906,V906,""))</f>
        <v>2.1</v>
      </c>
      <c r="W907" s="25">
        <f>IFERROR(VLOOKUP($E907,'[5]LOG Data SAP'!$D:$AO,21,0)/10,
IF(D907=D906,W906,""))</f>
        <v>8.1999999999999993</v>
      </c>
      <c r="X907" s="25">
        <f>IFERROR(VLOOKUP($E907,'[5]LOG Data SAP'!$D:$AO,22,0)/10,
IF(D907=D906,X906,""))</f>
        <v>5.7</v>
      </c>
      <c r="Y907" s="25">
        <f>IFERROR(VLOOKUP($E907,'[5]LOG Data SAP'!$D:$AO,23,0)/10,
IF(D907=D906,Y906,""))</f>
        <v>5.7</v>
      </c>
      <c r="Z907" s="25">
        <f>IFERROR(VLOOKUP($E907,'[5]LOG Data SAP'!$D:$AO,25,0)/10,
IF(D907=D906,Z906,""))</f>
        <v>30</v>
      </c>
      <c r="AA907" s="25">
        <f>IFERROR(VLOOKUP($E907,'[5]LOG Data SAP'!$D:$AO,26,0)/10,
IF(D907=D906,AA906,""))</f>
        <v>13</v>
      </c>
      <c r="AB907" s="25">
        <f>IFERROR(VLOOKUP($E907,'[5]LOG Data SAP'!$D:$AO,27,0)/10,
IF(D907=D906,AB906,""))</f>
        <v>14.6</v>
      </c>
      <c r="AC907" s="26">
        <f>IFERROR(VLOOKUP($E907,'[5]LOG Data SAP'!$D:$AO,29,0)/IF(VLOOKUP($E907,'[5]LOG Data SAP'!$D:$AO,30,0)="G",1000,1),
IF(D907=D906,AC906,""))</f>
        <v>3.4777000000000002E-2</v>
      </c>
      <c r="AD907" s="26">
        <f>IFERROR(VLOOKUP($E907,'[5]LOG Data SAP'!$D:$AO,31,0)/IF(VLOOKUP($E907,'[5]LOG Data SAP'!$D:$AO,32,0)="G",1000,1),
IF(D907=D906,AD906,""))</f>
        <v>0.21</v>
      </c>
      <c r="AE907" s="26">
        <f>IFERROR(VLOOKUP($E907,'[5]LOG Data SAP'!$D:$AO,33,0)/IF(VLOOKUP($E907,'[5]LOG Data SAP'!$D:$AO,34,0)="G",1000,1),
IF(D907=D906,AE906,""))</f>
        <v>2.226</v>
      </c>
      <c r="AF907" s="27">
        <f t="shared" si="57"/>
        <v>68.229000000000013</v>
      </c>
      <c r="AG907" s="27">
        <f t="shared" si="58"/>
        <v>266.41800000000001</v>
      </c>
      <c r="AH907" s="28">
        <f t="shared" si="59"/>
        <v>5.6940000000000003E-3</v>
      </c>
      <c r="AI907" s="18" t="str">
        <f>IFERROR(VLOOKUP(E907,'[5]LOG Data SAP'!$D:$E,2,0),IF(D907=D906,AI906,""))</f>
        <v>NBODY WHT_EVN MINI CRM 25ML</v>
      </c>
      <c r="AJ907" s="20" t="str">
        <f>IFERROR([5]SKU!VI909,IF(D907=D906,AJ906,""))</f>
        <v>81862</v>
      </c>
      <c r="AK907" s="18" t="str">
        <f>VLOOKUP(E907,[5]SKU!I:X,16,FALSE)</f>
        <v>3304.99.30</v>
      </c>
    </row>
    <row r="908" spans="1:37">
      <c r="A908" s="18" t="str">
        <f>[5]SKU!AC910</f>
        <v>Nivea</v>
      </c>
      <c r="B908" s="18" t="str">
        <f>[5]SKU!AE910</f>
        <v>Nivea Body</v>
      </c>
      <c r="C908" s="18" t="str">
        <f>[5]SKU!AJ910</f>
        <v>Body Beauty</v>
      </c>
      <c r="D908" s="18" t="str">
        <f>[5]SKU!G910</f>
        <v>NBO Radiant &amp; Smooth Cream 25ml</v>
      </c>
      <c r="E908" s="19" t="str">
        <f>[5]SKU!I910</f>
        <v>81862-04800-86</v>
      </c>
      <c r="F908" s="19" t="str">
        <f>[5]SKU!J910</f>
        <v>81862-04800-37</v>
      </c>
      <c r="G908" s="18" t="str">
        <f>[5]SKU!K910</f>
        <v>NBO UV Whitening Cream 25ml</v>
      </c>
      <c r="H908" s="18" t="str">
        <f>IF([5]SKU!L910="R","Regular",
IF([5]SKU!L910="P","Promo",
IF([5]SKU!L910="S","Sample",
IF([5]SKU!L910="V","VAS",""))))</f>
        <v>Regular</v>
      </c>
      <c r="I908" s="18" t="str">
        <f>IF([5]SKU!QC910="A","Active",
IF([5]SKU!QC910="D","Discontinue",
IF([5]SKU!QC910="N","NPD","")))</f>
        <v>Discontinue</v>
      </c>
      <c r="J908" s="18" t="str">
        <f>VLOOKUP(IFERROR(VLOOKUP(E908,'[5]Material Status'!A:I,9,0),""),'[5]Material Status'!U:W,3,0)</f>
        <v>Inactive</v>
      </c>
      <c r="K908" s="20" t="str">
        <f>IFERROR(VLOOKUP(E908,'[5]LOG Data SAP'!$D:$AO,11,0),
IF(D908=D907,K907,""))</f>
        <v>8999777818623</v>
      </c>
      <c r="L908" s="20" t="str">
        <f>IFERROR(VLOOKUP(E908,'[5]LOG Data SAP'!$D:$AO,13,0),
IF(D908=D907,L907,""))</f>
        <v>08999777000196</v>
      </c>
      <c r="M908" s="20" t="str">
        <f>IFERROR(VLOOKUP(E908,'[5]LOG Data SAP'!$D:$AO,15,0),
IF(D908=D907,M907,""))</f>
        <v>18999777818620</v>
      </c>
      <c r="N908" s="21">
        <f>[5]SKU!VH910</f>
        <v>900</v>
      </c>
      <c r="O908" s="22">
        <f>[5]SKU!VN910</f>
        <v>5900</v>
      </c>
      <c r="P908" s="23">
        <f>[5]SKU!VO910</f>
        <v>43100</v>
      </c>
      <c r="Q908" s="24">
        <f>IFERROR(_xlfn.NUMBERVALUE(VLOOKUP(E908,'[5]LOG Data SAP'!$D:$M,9,0)),
IF(D908=D907,Q907,""))</f>
        <v>6</v>
      </c>
      <c r="R908" s="24">
        <f>IFERROR(_xlfn.NUMBERVALUE(VLOOKUP(E908,'[5]LOG Data SAP'!$D:$M,10,0)),
IF(D908=D907,R907,""))</f>
        <v>60</v>
      </c>
      <c r="S908" s="24">
        <f t="shared" si="56"/>
        <v>10</v>
      </c>
      <c r="T908" s="25">
        <f>IFERROR(VLOOKUP($E908,'[5]LOG Data SAP'!$D:$V,17,0)/10,
IF(D908=D907,T907,""))</f>
        <v>5.7</v>
      </c>
      <c r="U908" s="25">
        <f>IFERROR(VLOOKUP($E908,'[5]LOG Data SAP'!$D:$V,18,0)/10,
IF(D908=D907,U907,""))</f>
        <v>5.7</v>
      </c>
      <c r="V908" s="25">
        <f>IFERROR(VLOOKUP($E908,'[5]LOG Data SAP'!$D:$V,19,0)/10,
IF(D908=D907,V907,""))</f>
        <v>2.1</v>
      </c>
      <c r="W908" s="25">
        <f>IFERROR(VLOOKUP($E908,'[5]LOG Data SAP'!$D:$AO,21,0)/10,
IF(D908=D907,W907,""))</f>
        <v>8.1999999999999993</v>
      </c>
      <c r="X908" s="25">
        <f>IFERROR(VLOOKUP($E908,'[5]LOG Data SAP'!$D:$AO,22,0)/10,
IF(D908=D907,X907,""))</f>
        <v>5.7</v>
      </c>
      <c r="Y908" s="25">
        <f>IFERROR(VLOOKUP($E908,'[5]LOG Data SAP'!$D:$AO,23,0)/10,
IF(D908=D907,Y907,""))</f>
        <v>5.7</v>
      </c>
      <c r="Z908" s="25">
        <f>IFERROR(VLOOKUP($E908,'[5]LOG Data SAP'!$D:$AO,25,0)/10,
IF(D908=D907,Z907,""))</f>
        <v>30</v>
      </c>
      <c r="AA908" s="25">
        <f>IFERROR(VLOOKUP($E908,'[5]LOG Data SAP'!$D:$AO,26,0)/10,
IF(D908=D907,AA907,""))</f>
        <v>13</v>
      </c>
      <c r="AB908" s="25">
        <f>IFERROR(VLOOKUP($E908,'[5]LOG Data SAP'!$D:$AO,27,0)/10,
IF(D908=D907,AB907,""))</f>
        <v>14.6</v>
      </c>
      <c r="AC908" s="26">
        <f>IFERROR(VLOOKUP($E908,'[5]LOG Data SAP'!$D:$AO,29,0)/IF(VLOOKUP($E908,'[5]LOG Data SAP'!$D:$AO,30,0)="G",1000,1),
IF(D908=D907,AC907,""))</f>
        <v>3.4777000000000002E-2</v>
      </c>
      <c r="AD908" s="26">
        <f>IFERROR(VLOOKUP($E908,'[5]LOG Data SAP'!$D:$AO,31,0)/IF(VLOOKUP($E908,'[5]LOG Data SAP'!$D:$AO,32,0)="G",1000,1),
IF(D908=D907,AD907,""))</f>
        <v>0.21</v>
      </c>
      <c r="AE908" s="26">
        <f>IFERROR(VLOOKUP($E908,'[5]LOG Data SAP'!$D:$AO,33,0)/IF(VLOOKUP($E908,'[5]LOG Data SAP'!$D:$AO,34,0)="G",1000,1),
IF(D908=D907,AE907,""))</f>
        <v>2.226</v>
      </c>
      <c r="AF908" s="27">
        <f t="shared" si="57"/>
        <v>68.229000000000013</v>
      </c>
      <c r="AG908" s="27">
        <f t="shared" si="58"/>
        <v>266.41800000000001</v>
      </c>
      <c r="AH908" s="28">
        <f t="shared" si="59"/>
        <v>5.6940000000000003E-3</v>
      </c>
      <c r="AI908" s="18" t="str">
        <f>IFERROR(VLOOKUP(E908,'[5]LOG Data SAP'!$D:$E,2,0),IF(D908=D907,AI907,""))</f>
        <v>NBODY WHT_EVN MINI CRM 25ML</v>
      </c>
      <c r="AJ908" s="20" t="str">
        <f>IFERROR([5]SKU!VI910,IF(D908=D907,AJ907,""))</f>
        <v>81862</v>
      </c>
      <c r="AK908" s="18" t="str">
        <f>VLOOKUP(E908,[5]SKU!I:X,16,FALSE)</f>
        <v>3304.99.30</v>
      </c>
    </row>
    <row r="909" spans="1:37">
      <c r="A909" s="18" t="str">
        <f>[5]SKU!AC911</f>
        <v>Nivea</v>
      </c>
      <c r="B909" s="18" t="str">
        <f>[5]SKU!AE911</f>
        <v>Nivea Body</v>
      </c>
      <c r="C909" s="18" t="str">
        <f>[5]SKU!AJ911</f>
        <v>Body Beauty</v>
      </c>
      <c r="D909" s="18" t="str">
        <f>[5]SKU!G911</f>
        <v>NBO Radiant &amp; Smooth Cream 25ml</v>
      </c>
      <c r="E909" s="19" t="str">
        <f>[5]SKU!I911</f>
        <v>81862-04800-85</v>
      </c>
      <c r="F909" s="19" t="str">
        <f>[5]SKU!J911</f>
        <v>81862-04800-37</v>
      </c>
      <c r="G909" s="18" t="str">
        <f>[5]SKU!K911</f>
        <v>NBO Cream UV Whitening Hyd 25ml</v>
      </c>
      <c r="H909" s="18" t="str">
        <f>IF([5]SKU!L911="R","Regular",
IF([5]SKU!L911="P","Promo",
IF([5]SKU!L911="S","Sample",
IF([5]SKU!L911="V","VAS",""))))</f>
        <v>Regular</v>
      </c>
      <c r="I909" s="18" t="str">
        <f>IF([5]SKU!QC911="A","Active",
IF([5]SKU!QC911="D","Discontinue",
IF([5]SKU!QC911="N","NPD","")))</f>
        <v>Discontinue</v>
      </c>
      <c r="J909" s="18" t="str">
        <f>VLOOKUP(IFERROR(VLOOKUP(E909,'[5]Material Status'!A:I,9,0),""),'[5]Material Status'!U:W,3,0)</f>
        <v>Inactive</v>
      </c>
      <c r="K909" s="20" t="str">
        <f>IFERROR(VLOOKUP(E909,'[5]LOG Data SAP'!$D:$AO,11,0),
IF(D909=D908,K908,""))</f>
        <v>8999777818623</v>
      </c>
      <c r="L909" s="20" t="str">
        <f>IFERROR(VLOOKUP(E909,'[5]LOG Data SAP'!$D:$AO,13,0),
IF(D909=D908,L908,""))</f>
        <v>08999777000196</v>
      </c>
      <c r="M909" s="20" t="str">
        <f>IFERROR(VLOOKUP(E909,'[5]LOG Data SAP'!$D:$AO,15,0),
IF(D909=D908,M908,""))</f>
        <v>18999777818620</v>
      </c>
      <c r="N909" s="21">
        <f>[5]SKU!VH911</f>
        <v>900</v>
      </c>
      <c r="O909" s="22">
        <f>[5]SKU!VN911</f>
        <v>4997</v>
      </c>
      <c r="P909" s="23">
        <f>[5]SKU!VO911</f>
        <v>43100</v>
      </c>
      <c r="Q909" s="24">
        <f>IFERROR(_xlfn.NUMBERVALUE(VLOOKUP(E909,'[5]LOG Data SAP'!$D:$M,9,0)),
IF(D909=D908,Q908,""))</f>
        <v>6</v>
      </c>
      <c r="R909" s="24">
        <f>IFERROR(_xlfn.NUMBERVALUE(VLOOKUP(E909,'[5]LOG Data SAP'!$D:$M,10,0)),
IF(D909=D908,R908,""))</f>
        <v>60</v>
      </c>
      <c r="S909" s="24">
        <f t="shared" si="56"/>
        <v>10</v>
      </c>
      <c r="T909" s="25">
        <f>IFERROR(VLOOKUP($E909,'[5]LOG Data SAP'!$D:$V,17,0)/10,
IF(D909=D908,T908,""))</f>
        <v>5.7</v>
      </c>
      <c r="U909" s="25">
        <f>IFERROR(VLOOKUP($E909,'[5]LOG Data SAP'!$D:$V,18,0)/10,
IF(D909=D908,U908,""))</f>
        <v>5.7</v>
      </c>
      <c r="V909" s="25">
        <f>IFERROR(VLOOKUP($E909,'[5]LOG Data SAP'!$D:$V,19,0)/10,
IF(D909=D908,V908,""))</f>
        <v>2.1</v>
      </c>
      <c r="W909" s="25">
        <f>IFERROR(VLOOKUP($E909,'[5]LOG Data SAP'!$D:$AO,21,0)/10,
IF(D909=D908,W908,""))</f>
        <v>8.1999999999999993</v>
      </c>
      <c r="X909" s="25">
        <f>IFERROR(VLOOKUP($E909,'[5]LOG Data SAP'!$D:$AO,22,0)/10,
IF(D909=D908,X908,""))</f>
        <v>5.7</v>
      </c>
      <c r="Y909" s="25">
        <f>IFERROR(VLOOKUP($E909,'[5]LOG Data SAP'!$D:$AO,23,0)/10,
IF(D909=D908,Y908,""))</f>
        <v>5.7</v>
      </c>
      <c r="Z909" s="25">
        <f>IFERROR(VLOOKUP($E909,'[5]LOG Data SAP'!$D:$AO,25,0)/10,
IF(D909=D908,Z908,""))</f>
        <v>30</v>
      </c>
      <c r="AA909" s="25">
        <f>IFERROR(VLOOKUP($E909,'[5]LOG Data SAP'!$D:$AO,26,0)/10,
IF(D909=D908,AA908,""))</f>
        <v>13</v>
      </c>
      <c r="AB909" s="25">
        <f>IFERROR(VLOOKUP($E909,'[5]LOG Data SAP'!$D:$AO,27,0)/10,
IF(D909=D908,AB908,""))</f>
        <v>14.6</v>
      </c>
      <c r="AC909" s="26">
        <f>IFERROR(VLOOKUP($E909,'[5]LOG Data SAP'!$D:$AO,29,0)/IF(VLOOKUP($E909,'[5]LOG Data SAP'!$D:$AO,30,0)="G",1000,1),
IF(D909=D908,AC908,""))</f>
        <v>3.4777000000000002E-2</v>
      </c>
      <c r="AD909" s="26">
        <f>IFERROR(VLOOKUP($E909,'[5]LOG Data SAP'!$D:$AO,31,0)/IF(VLOOKUP($E909,'[5]LOG Data SAP'!$D:$AO,32,0)="G",1000,1),
IF(D909=D908,AD908,""))</f>
        <v>0.21</v>
      </c>
      <c r="AE909" s="26">
        <f>IFERROR(VLOOKUP($E909,'[5]LOG Data SAP'!$D:$AO,33,0)/IF(VLOOKUP($E909,'[5]LOG Data SAP'!$D:$AO,34,0)="G",1000,1),
IF(D909=D908,AE908,""))</f>
        <v>2.226</v>
      </c>
      <c r="AF909" s="27">
        <f t="shared" si="57"/>
        <v>68.229000000000013</v>
      </c>
      <c r="AG909" s="27">
        <f t="shared" si="58"/>
        <v>266.41800000000001</v>
      </c>
      <c r="AH909" s="28">
        <f t="shared" si="59"/>
        <v>5.6940000000000003E-3</v>
      </c>
      <c r="AI909" s="18" t="str">
        <f>IFERROR(VLOOKUP(E909,'[5]LOG Data SAP'!$D:$E,2,0),IF(D909=D908,AI908,""))</f>
        <v>NBODY WHT_EVN MINI CRM 25ML</v>
      </c>
      <c r="AJ909" s="20" t="str">
        <f>IFERROR([5]SKU!VI911,IF(D909=D908,AJ908,""))</f>
        <v>81862</v>
      </c>
      <c r="AK909" s="18" t="str">
        <f>VLOOKUP(E909,[5]SKU!I:X,16,FALSE)</f>
        <v>3304.99.30</v>
      </c>
    </row>
    <row r="910" spans="1:37">
      <c r="A910" s="18" t="str">
        <f>[5]SKU!AC912</f>
        <v>Nivea</v>
      </c>
      <c r="B910" s="18" t="str">
        <f>[5]SKU!AE912</f>
        <v>Nivea Body</v>
      </c>
      <c r="C910" s="18" t="str">
        <f>[5]SKU!AJ912</f>
        <v>Body Beauty</v>
      </c>
      <c r="D910" s="18" t="str">
        <f>[5]SKU!G912</f>
        <v>NBO Radiant &amp; Smooth Cream 25ml</v>
      </c>
      <c r="E910" s="19" t="str">
        <f>[5]SKU!I912</f>
        <v>81862-04800-75</v>
      </c>
      <c r="F910" s="19" t="str">
        <f>[5]SKU!J912</f>
        <v>81862-04800-37</v>
      </c>
      <c r="G910" s="18" t="str">
        <f>[5]SKU!K912</f>
        <v>NBO Whitening Treatment Cream 25ml</v>
      </c>
      <c r="H910" s="18" t="str">
        <f>IF([5]SKU!L912="R","Regular",
IF([5]SKU!L912="P","Promo",
IF([5]SKU!L912="S","Sample",
IF([5]SKU!L912="V","VAS",""))))</f>
        <v>Regular</v>
      </c>
      <c r="I910" s="18" t="str">
        <f>IF([5]SKU!QC912="A","Active",
IF([5]SKU!QC912="D","Discontinue",
IF([5]SKU!QC912="N","NPD","")))</f>
        <v>Discontinue</v>
      </c>
      <c r="J910" s="18" t="str">
        <f>VLOOKUP(IFERROR(VLOOKUP(E910,'[5]Material Status'!A:I,9,0),""),'[5]Material Status'!U:W,3,0)</f>
        <v>Inactive</v>
      </c>
      <c r="K910" s="20" t="str">
        <f>IFERROR(VLOOKUP(E910,'[5]LOG Data SAP'!$D:$AO,11,0),
IF(D910=D909,K909,""))</f>
        <v>8999777818623</v>
      </c>
      <c r="L910" s="20" t="str">
        <f>IFERROR(VLOOKUP(E910,'[5]LOG Data SAP'!$D:$AO,13,0),
IF(D910=D909,L909,""))</f>
        <v>08999777000196</v>
      </c>
      <c r="M910" s="20" t="str">
        <f>IFERROR(VLOOKUP(E910,'[5]LOG Data SAP'!$D:$AO,15,0),
IF(D910=D909,M909,""))</f>
        <v>18999777818620</v>
      </c>
      <c r="N910" s="21">
        <f>[5]SKU!VH912</f>
        <v>900</v>
      </c>
      <c r="O910" s="22">
        <f>[5]SKU!VN912</f>
        <v>4997</v>
      </c>
      <c r="P910" s="23">
        <f>[5]SKU!VO912</f>
        <v>43100</v>
      </c>
      <c r="Q910" s="24">
        <f>IFERROR(_xlfn.NUMBERVALUE(VLOOKUP(E910,'[5]LOG Data SAP'!$D:$M,9,0)),
IF(D910=D909,Q909,""))</f>
        <v>6</v>
      </c>
      <c r="R910" s="24">
        <f>IFERROR(_xlfn.NUMBERVALUE(VLOOKUP(E910,'[5]LOG Data SAP'!$D:$M,10,0)),
IF(D910=D909,R909,""))</f>
        <v>60</v>
      </c>
      <c r="S910" s="24">
        <f t="shared" si="56"/>
        <v>10</v>
      </c>
      <c r="T910" s="25">
        <f>IFERROR(VLOOKUP($E910,'[5]LOG Data SAP'!$D:$V,17,0)/10,
IF(D910=D909,T909,""))</f>
        <v>5.7</v>
      </c>
      <c r="U910" s="25">
        <f>IFERROR(VLOOKUP($E910,'[5]LOG Data SAP'!$D:$V,18,0)/10,
IF(D910=D909,U909,""))</f>
        <v>5.7</v>
      </c>
      <c r="V910" s="25">
        <f>IFERROR(VLOOKUP($E910,'[5]LOG Data SAP'!$D:$V,19,0)/10,
IF(D910=D909,V909,""))</f>
        <v>2.1</v>
      </c>
      <c r="W910" s="25">
        <f>IFERROR(VLOOKUP($E910,'[5]LOG Data SAP'!$D:$AO,21,0)/10,
IF(D910=D909,W909,""))</f>
        <v>8.1999999999999993</v>
      </c>
      <c r="X910" s="25">
        <f>IFERROR(VLOOKUP($E910,'[5]LOG Data SAP'!$D:$AO,22,0)/10,
IF(D910=D909,X909,""))</f>
        <v>5.7</v>
      </c>
      <c r="Y910" s="25">
        <f>IFERROR(VLOOKUP($E910,'[5]LOG Data SAP'!$D:$AO,23,0)/10,
IF(D910=D909,Y909,""))</f>
        <v>5.7</v>
      </c>
      <c r="Z910" s="25">
        <f>IFERROR(VLOOKUP($E910,'[5]LOG Data SAP'!$D:$AO,25,0)/10,
IF(D910=D909,Z909,""))</f>
        <v>30</v>
      </c>
      <c r="AA910" s="25">
        <f>IFERROR(VLOOKUP($E910,'[5]LOG Data SAP'!$D:$AO,26,0)/10,
IF(D910=D909,AA909,""))</f>
        <v>13</v>
      </c>
      <c r="AB910" s="25">
        <f>IFERROR(VLOOKUP($E910,'[5]LOG Data SAP'!$D:$AO,27,0)/10,
IF(D910=D909,AB909,""))</f>
        <v>14.6</v>
      </c>
      <c r="AC910" s="26">
        <f>IFERROR(VLOOKUP($E910,'[5]LOG Data SAP'!$D:$AO,29,0)/IF(VLOOKUP($E910,'[5]LOG Data SAP'!$D:$AO,30,0)="G",1000,1),
IF(D910=D909,AC909,""))</f>
        <v>3.4777000000000002E-2</v>
      </c>
      <c r="AD910" s="26">
        <f>IFERROR(VLOOKUP($E910,'[5]LOG Data SAP'!$D:$AO,31,0)/IF(VLOOKUP($E910,'[5]LOG Data SAP'!$D:$AO,32,0)="G",1000,1),
IF(D910=D909,AD909,""))</f>
        <v>0.21</v>
      </c>
      <c r="AE910" s="26">
        <f>IFERROR(VLOOKUP($E910,'[5]LOG Data SAP'!$D:$AO,33,0)/IF(VLOOKUP($E910,'[5]LOG Data SAP'!$D:$AO,34,0)="G",1000,1),
IF(D910=D909,AE909,""))</f>
        <v>2.226</v>
      </c>
      <c r="AF910" s="27">
        <f t="shared" si="57"/>
        <v>68.229000000000013</v>
      </c>
      <c r="AG910" s="27">
        <f t="shared" si="58"/>
        <v>266.41800000000001</v>
      </c>
      <c r="AH910" s="28">
        <f t="shared" si="59"/>
        <v>5.6940000000000003E-3</v>
      </c>
      <c r="AI910" s="18" t="str">
        <f>IFERROR(VLOOKUP(E910,'[5]LOG Data SAP'!$D:$E,2,0),IF(D910=D909,AI909,""))</f>
        <v>NBODY WHT_EVN MINI CRM 25ML</v>
      </c>
      <c r="AJ910" s="20" t="str">
        <f>IFERROR([5]SKU!VI912,IF(D910=D909,AJ909,""))</f>
        <v>81862</v>
      </c>
      <c r="AK910" s="18" t="str">
        <f>VLOOKUP(E910,[5]SKU!I:X,16,FALSE)</f>
        <v>3304.99.30</v>
      </c>
    </row>
    <row r="911" spans="1:37">
      <c r="A911" s="18" t="str">
        <f>[5]SKU!AC913</f>
        <v>Nivea</v>
      </c>
      <c r="B911" s="18" t="str">
        <f>[5]SKU!AE913</f>
        <v>Nivea Body</v>
      </c>
      <c r="C911" s="18" t="str">
        <f>[5]SKU!AJ913</f>
        <v>Body Beauty</v>
      </c>
      <c r="D911" s="18" t="str">
        <f>[5]SKU!G913</f>
        <v>NBO Radiant &amp; Smooth Cream 50ml</v>
      </c>
      <c r="E911" s="19" t="str">
        <f>[5]SKU!I913</f>
        <v>81857-04800-42</v>
      </c>
      <c r="F911" s="19" t="str">
        <f>[5]SKU!J913</f>
        <v>81857-04800-42</v>
      </c>
      <c r="G911" s="18" t="str">
        <f>[5]SKU!K913</f>
        <v>NIVEA Extra Bright Radiant &amp; Smooth Cream 50ml</v>
      </c>
      <c r="H911" s="18" t="str">
        <f>IF([5]SKU!L913="R","Regular",
IF([5]SKU!L913="P","Promo",
IF([5]SKU!L913="S","Sample",
IF([5]SKU!L913="V","VAS",""))))</f>
        <v>Regular</v>
      </c>
      <c r="I911" s="18" t="str">
        <f>IF([5]SKU!QC913="A","Active",
IF([5]SKU!QC913="D","Discontinue",
IF([5]SKU!QC913="N","NPD","")))</f>
        <v>Active</v>
      </c>
      <c r="J911" s="18" t="str">
        <f>VLOOKUP(IFERROR(VLOOKUP(E911,'[5]Material Status'!A:I,9,0),""),'[5]Material Status'!U:W,3,0)</f>
        <v>Active</v>
      </c>
      <c r="K911" s="20" t="str">
        <f>IFERROR(VLOOKUP(E911,'[5]LOG Data SAP'!$D:$AO,11,0),
IF(D911=D910,K910,""))</f>
        <v>8999777818579</v>
      </c>
      <c r="L911" s="20" t="str">
        <f>IFERROR(VLOOKUP(E911,'[5]LOG Data SAP'!$D:$AO,13,0),
IF(D911=D910,L910,""))</f>
        <v/>
      </c>
      <c r="M911" s="20" t="str">
        <f>IFERROR(VLOOKUP(E911,'[5]LOG Data SAP'!$D:$AO,15,0),
IF(D911=D910,M910,""))</f>
        <v>8999777018276</v>
      </c>
      <c r="N911" s="21">
        <f>[5]SKU!VH913</f>
        <v>1095</v>
      </c>
      <c r="O911" s="22">
        <f>[5]SKU!VN913</f>
        <v>15750</v>
      </c>
      <c r="P911" s="23">
        <f>[5]SKU!VO913</f>
        <v>45383</v>
      </c>
      <c r="Q911" s="24">
        <f>IFERROR(_xlfn.NUMBERVALUE(VLOOKUP(E911,'[5]LOG Data SAP'!$D:$M,9,0)),
IF(D911=D910,Q910,""))</f>
        <v>6</v>
      </c>
      <c r="R911" s="24">
        <f>IFERROR(_xlfn.NUMBERVALUE(VLOOKUP(E911,'[5]LOG Data SAP'!$D:$M,10,0)),
IF(D911=D910,R910,""))</f>
        <v>48</v>
      </c>
      <c r="S911" s="24">
        <f t="shared" si="56"/>
        <v>8</v>
      </c>
      <c r="T911" s="25">
        <f>IFERROR(VLOOKUP($E911,'[5]LOG Data SAP'!$D:$V,17,0)/10,
IF(D911=D910,T910,""))</f>
        <v>5.7</v>
      </c>
      <c r="U911" s="25">
        <f>IFERROR(VLOOKUP($E911,'[5]LOG Data SAP'!$D:$V,18,0)/10,
IF(D911=D910,U910,""))</f>
        <v>5.7</v>
      </c>
      <c r="V911" s="25">
        <f>IFERROR(VLOOKUP($E911,'[5]LOG Data SAP'!$D:$V,19,0)/10,
IF(D911=D910,V910,""))</f>
        <v>3.2</v>
      </c>
      <c r="W911" s="25">
        <f>IFERROR(VLOOKUP($E911,'[5]LOG Data SAP'!$D:$AO,21,0)/10,
IF(D911=D910,W910,""))</f>
        <v>0</v>
      </c>
      <c r="X911" s="25">
        <f>IFERROR(VLOOKUP($E911,'[5]LOG Data SAP'!$D:$AO,22,0)/10,
IF(D911=D910,X910,""))</f>
        <v>0</v>
      </c>
      <c r="Y911" s="25">
        <f>IFERROR(VLOOKUP($E911,'[5]LOG Data SAP'!$D:$AO,23,0)/10,
IF(D911=D910,Y910,""))</f>
        <v>0</v>
      </c>
      <c r="Z911" s="25">
        <f>IFERROR(VLOOKUP($E911,'[5]LOG Data SAP'!$D:$AO,25,0)/10,
IF(D911=D910,Z910,""))</f>
        <v>24.1</v>
      </c>
      <c r="AA911" s="25">
        <f>IFERROR(VLOOKUP($E911,'[5]LOG Data SAP'!$D:$AO,26,0)/10,
IF(D911=D910,AA910,""))</f>
        <v>12.1</v>
      </c>
      <c r="AB911" s="25">
        <f>IFERROR(VLOOKUP($E911,'[5]LOG Data SAP'!$D:$AO,27,0)/10,
IF(D911=D910,AB910,""))</f>
        <v>19.7</v>
      </c>
      <c r="AC911" s="26">
        <f>IFERROR(VLOOKUP($E911,'[5]LOG Data SAP'!$D:$AO,29,0)/IF(VLOOKUP($E911,'[5]LOG Data SAP'!$D:$AO,30,0)="G",1000,1),
IF(D911=D910,AC910,""))</f>
        <v>6.0874000000000004E-2</v>
      </c>
      <c r="AD911" s="26">
        <f>IFERROR(VLOOKUP($E911,'[5]LOG Data SAP'!$D:$AO,31,0)/IF(VLOOKUP($E911,'[5]LOG Data SAP'!$D:$AO,32,0)="G",1000,1),
IF(D911=D910,AD910,""))</f>
        <v>0</v>
      </c>
      <c r="AE911" s="26">
        <f>IFERROR(VLOOKUP($E911,'[5]LOG Data SAP'!$D:$AO,33,0)/IF(VLOOKUP($E911,'[5]LOG Data SAP'!$D:$AO,34,0)="G",1000,1),
IF(D911=D910,AE910,""))</f>
        <v>3.03</v>
      </c>
      <c r="AF911" s="27">
        <f t="shared" si="57"/>
        <v>103.96800000000002</v>
      </c>
      <c r="AG911" s="27" t="str">
        <f t="shared" si="58"/>
        <v/>
      </c>
      <c r="AH911" s="28">
        <f t="shared" si="59"/>
        <v>5.7447169999999999E-3</v>
      </c>
      <c r="AI911" s="18" t="str">
        <f>IFERROR(VLOOKUP(E911,'[5]LOG Data SAP'!$D:$E,2,0),IF(D911=D910,AI910,""))</f>
        <v>NBODY XTR_BRG JAR RDN_SMT_CRM 50ML</v>
      </c>
      <c r="AJ911" s="20" t="str">
        <f>IFERROR([5]SKU!VI913,IF(D911=D910,AJ910,""))</f>
        <v>81857</v>
      </c>
      <c r="AK911" s="18" t="str">
        <f>VLOOKUP(E911,[5]SKU!I:X,16,FALSE)</f>
        <v>3304.99.30</v>
      </c>
    </row>
    <row r="912" spans="1:37">
      <c r="A912" s="18" t="str">
        <f>[5]SKU!AC914</f>
        <v>Nivea</v>
      </c>
      <c r="B912" s="18" t="str">
        <f>[5]SKU!AE914</f>
        <v>Nivea Body</v>
      </c>
      <c r="C912" s="18" t="str">
        <f>[5]SKU!AJ914</f>
        <v>Body Beauty</v>
      </c>
      <c r="D912" s="18" t="str">
        <f>[5]SKU!G914</f>
        <v>NBO Radiant &amp; Smooth Cream 50ml</v>
      </c>
      <c r="E912" s="19" t="str">
        <f>[5]SKU!I914</f>
        <v>81857-04800-37</v>
      </c>
      <c r="F912" s="19" t="str">
        <f>[5]SKU!J914</f>
        <v>81857-04800-42</v>
      </c>
      <c r="G912" s="18" t="str">
        <f>[5]SKU!K914</f>
        <v>NIVEA Extra White Radiant &amp; Smooth Cream 50ml</v>
      </c>
      <c r="H912" s="18" t="str">
        <f>IF([5]SKU!L914="R","Regular",
IF([5]SKU!L914="P","Promo",
IF([5]SKU!L914="S","Sample",
IF([5]SKU!L914="V","VAS",""))))</f>
        <v>Regular</v>
      </c>
      <c r="I912" s="18" t="str">
        <f>IF([5]SKU!QC914="A","Active",
IF([5]SKU!QC914="D","Discontinue",
IF([5]SKU!QC914="N","NPD","")))</f>
        <v>Active</v>
      </c>
      <c r="J912" s="18" t="str">
        <f>VLOOKUP(IFERROR(VLOOKUP(E912,'[5]Material Status'!A:I,9,0),""),'[5]Material Status'!U:W,3,0)</f>
        <v>Active</v>
      </c>
      <c r="K912" s="20" t="str">
        <f>IFERROR(VLOOKUP(E912,'[5]LOG Data SAP'!$D:$AO,11,0),
IF(D912=D911,K911,""))</f>
        <v>8999777818579</v>
      </c>
      <c r="L912" s="20" t="str">
        <f>IFERROR(VLOOKUP(E912,'[5]LOG Data SAP'!$D:$AO,13,0),
IF(D912=D911,L911,""))</f>
        <v>8999777007744</v>
      </c>
      <c r="M912" s="20" t="str">
        <f>IFERROR(VLOOKUP(E912,'[5]LOG Data SAP'!$D:$AO,15,0),
IF(D912=D911,M911,""))</f>
        <v>8999777007751</v>
      </c>
      <c r="N912" s="21">
        <f>[5]SKU!VH914</f>
        <v>1095</v>
      </c>
      <c r="O912" s="22">
        <f>[5]SKU!VN914</f>
        <v>15750</v>
      </c>
      <c r="P912" s="23">
        <f>[5]SKU!VO914</f>
        <v>45383</v>
      </c>
      <c r="Q912" s="24">
        <f>IFERROR(_xlfn.NUMBERVALUE(VLOOKUP(E912,'[5]LOG Data SAP'!$D:$M,9,0)),
IF(D912=D911,Q911,""))</f>
        <v>6</v>
      </c>
      <c r="R912" s="24">
        <f>IFERROR(_xlfn.NUMBERVALUE(VLOOKUP(E912,'[5]LOG Data SAP'!$D:$M,10,0)),
IF(D912=D911,R911,""))</f>
        <v>48</v>
      </c>
      <c r="S912" s="24">
        <f t="shared" si="56"/>
        <v>8</v>
      </c>
      <c r="T912" s="25">
        <f>IFERROR(VLOOKUP($E912,'[5]LOG Data SAP'!$D:$V,17,0)/10,
IF(D912=D911,T911,""))</f>
        <v>5.7</v>
      </c>
      <c r="U912" s="25">
        <f>IFERROR(VLOOKUP($E912,'[5]LOG Data SAP'!$D:$V,18,0)/10,
IF(D912=D911,U911,""))</f>
        <v>5.7</v>
      </c>
      <c r="V912" s="25">
        <f>IFERROR(VLOOKUP($E912,'[5]LOG Data SAP'!$D:$V,19,0)/10,
IF(D912=D911,V911,""))</f>
        <v>3.2</v>
      </c>
      <c r="W912" s="25">
        <f>IFERROR(VLOOKUP($E912,'[5]LOG Data SAP'!$D:$AO,21,0)/10,
IF(D912=D911,W911,""))</f>
        <v>11.4</v>
      </c>
      <c r="X912" s="25">
        <f>IFERROR(VLOOKUP($E912,'[5]LOG Data SAP'!$D:$AO,22,0)/10,
IF(D912=D911,X911,""))</f>
        <v>5.7</v>
      </c>
      <c r="Y912" s="25">
        <f>IFERROR(VLOOKUP($E912,'[5]LOG Data SAP'!$D:$AO,23,0)/10,
IF(D912=D911,Y911,""))</f>
        <v>9.1999999999999993</v>
      </c>
      <c r="Z912" s="25">
        <f>IFERROR(VLOOKUP($E912,'[5]LOG Data SAP'!$D:$AO,25,0)/10,
IF(D912=D911,Z911,""))</f>
        <v>24.1</v>
      </c>
      <c r="AA912" s="25">
        <f>IFERROR(VLOOKUP($E912,'[5]LOG Data SAP'!$D:$AO,26,0)/10,
IF(D912=D911,AA911,""))</f>
        <v>12.1</v>
      </c>
      <c r="AB912" s="25">
        <f>IFERROR(VLOOKUP($E912,'[5]LOG Data SAP'!$D:$AO,27,0)/10,
IF(D912=D911,AB911,""))</f>
        <v>19.7</v>
      </c>
      <c r="AC912" s="26">
        <f>IFERROR(VLOOKUP($E912,'[5]LOG Data SAP'!$D:$AO,29,0)/IF(VLOOKUP($E912,'[5]LOG Data SAP'!$D:$AO,30,0)="G",1000,1),
IF(D912=D911,AC911,""))</f>
        <v>6.1337000000000003E-2</v>
      </c>
      <c r="AD912" s="26">
        <f>IFERROR(VLOOKUP($E912,'[5]LOG Data SAP'!$D:$AO,31,0)/IF(VLOOKUP($E912,'[5]LOG Data SAP'!$D:$AO,32,0)="G",1000,1),
IF(D912=D911,AD911,""))</f>
        <v>0.37</v>
      </c>
      <c r="AE912" s="26">
        <f>IFERROR(VLOOKUP($E912,'[5]LOG Data SAP'!$D:$AO,33,0)/IF(VLOOKUP($E912,'[5]LOG Data SAP'!$D:$AO,34,0)="G",1000,1),
IF(D912=D911,AE911,""))</f>
        <v>3.0920000000000001</v>
      </c>
      <c r="AF912" s="27">
        <f t="shared" si="57"/>
        <v>103.96800000000002</v>
      </c>
      <c r="AG912" s="27">
        <f t="shared" si="58"/>
        <v>597.81600000000003</v>
      </c>
      <c r="AH912" s="28">
        <f t="shared" si="59"/>
        <v>5.7447169999999999E-3</v>
      </c>
      <c r="AI912" s="18" t="str">
        <f>IFERROR(VLOOKUP(E912,'[5]LOG Data SAP'!$D:$E,2,0),IF(D912=D911,AI911,""))</f>
        <v>NBODY WHT_EVN CRM 50ML</v>
      </c>
      <c r="AJ912" s="20" t="str">
        <f>IFERROR([5]SKU!VI914,IF(D912=D911,AJ911,""))</f>
        <v>81857</v>
      </c>
      <c r="AK912" s="18" t="str">
        <f>VLOOKUP(E912,[5]SKU!I:X,16,FALSE)</f>
        <v>3304.99.30</v>
      </c>
    </row>
    <row r="913" spans="1:37">
      <c r="A913" s="18" t="str">
        <f>[5]SKU!AC915</f>
        <v>Nivea</v>
      </c>
      <c r="B913" s="18" t="str">
        <f>[5]SKU!AE915</f>
        <v>Nivea Body</v>
      </c>
      <c r="C913" s="18" t="str">
        <f>[5]SKU!AJ915</f>
        <v>Body Beauty</v>
      </c>
      <c r="D913" s="18" t="str">
        <f>[5]SKU!G915</f>
        <v>NBO Radiant &amp; Smooth Cream 50ml</v>
      </c>
      <c r="E913" s="19" t="str">
        <f>[5]SKU!I915</f>
        <v>81857-04800-14</v>
      </c>
      <c r="F913" s="19" t="str">
        <f>[5]SKU!J915</f>
        <v>81857-04800-42</v>
      </c>
      <c r="G913" s="18" t="str">
        <f>[5]SKU!K915</f>
        <v>NBO Cream UV Whitening 50ml</v>
      </c>
      <c r="H913" s="18" t="str">
        <f>IF([5]SKU!L915="R","Regular",
IF([5]SKU!L915="P","Promo",
IF([5]SKU!L915="S","Sample",
IF([5]SKU!L915="V","VAS",""))))</f>
        <v>Regular</v>
      </c>
      <c r="I913" s="18" t="str">
        <f>IF([5]SKU!QC915="A","Active",
IF([5]SKU!QC915="D","Discontinue",
IF([5]SKU!QC915="N","NPD","")))</f>
        <v>Active</v>
      </c>
      <c r="J913" s="18" t="str">
        <f>VLOOKUP(IFERROR(VLOOKUP(E913,'[5]Material Status'!A:I,9,0),""),'[5]Material Status'!U:W,3,0)</f>
        <v>Inactive</v>
      </c>
      <c r="K913" s="20" t="str">
        <f>IFERROR(VLOOKUP(E913,'[5]LOG Data SAP'!$D:$AO,11,0),
IF(D913=D912,K912,""))</f>
        <v>8999777818579</v>
      </c>
      <c r="L913" s="20" t="str">
        <f>IFERROR(VLOOKUP(E913,'[5]LOG Data SAP'!$D:$AO,13,0),
IF(D913=D912,L912,""))</f>
        <v>8999777007744</v>
      </c>
      <c r="M913" s="20" t="str">
        <f>IFERROR(VLOOKUP(E913,'[5]LOG Data SAP'!$D:$AO,15,0),
IF(D913=D912,M912,""))</f>
        <v>8999777007751</v>
      </c>
      <c r="N913" s="21">
        <f>[5]SKU!VH915</f>
        <v>1095</v>
      </c>
      <c r="O913" s="22">
        <f>[5]SKU!VN915</f>
        <v>15750</v>
      </c>
      <c r="P913" s="23">
        <f>[5]SKU!VO915</f>
        <v>45383</v>
      </c>
      <c r="Q913" s="24">
        <f>IFERROR(_xlfn.NUMBERVALUE(VLOOKUP(E913,'[5]LOG Data SAP'!$D:$M,9,0)),
IF(D913=D912,Q912,""))</f>
        <v>6</v>
      </c>
      <c r="R913" s="24">
        <f>IFERROR(_xlfn.NUMBERVALUE(VLOOKUP(E913,'[5]LOG Data SAP'!$D:$M,10,0)),
IF(D913=D912,R912,""))</f>
        <v>48</v>
      </c>
      <c r="S913" s="24">
        <f t="shared" si="56"/>
        <v>8</v>
      </c>
      <c r="T913" s="25">
        <f>IFERROR(VLOOKUP($E913,'[5]LOG Data SAP'!$D:$V,17,0)/10,
IF(D913=D912,T912,""))</f>
        <v>5.7</v>
      </c>
      <c r="U913" s="25">
        <f>IFERROR(VLOOKUP($E913,'[5]LOG Data SAP'!$D:$V,18,0)/10,
IF(D913=D912,U912,""))</f>
        <v>5.7</v>
      </c>
      <c r="V913" s="25">
        <f>IFERROR(VLOOKUP($E913,'[5]LOG Data SAP'!$D:$V,19,0)/10,
IF(D913=D912,V912,""))</f>
        <v>3.2</v>
      </c>
      <c r="W913" s="25">
        <f>IFERROR(VLOOKUP($E913,'[5]LOG Data SAP'!$D:$AO,21,0)/10,
IF(D913=D912,W912,""))</f>
        <v>11.4</v>
      </c>
      <c r="X913" s="25">
        <f>IFERROR(VLOOKUP($E913,'[5]LOG Data SAP'!$D:$AO,22,0)/10,
IF(D913=D912,X912,""))</f>
        <v>5.7</v>
      </c>
      <c r="Y913" s="25">
        <f>IFERROR(VLOOKUP($E913,'[5]LOG Data SAP'!$D:$AO,23,0)/10,
IF(D913=D912,Y912,""))</f>
        <v>9.1999999999999993</v>
      </c>
      <c r="Z913" s="25">
        <f>IFERROR(VLOOKUP($E913,'[5]LOG Data SAP'!$D:$AO,25,0)/10,
IF(D913=D912,Z912,""))</f>
        <v>24.3</v>
      </c>
      <c r="AA913" s="25">
        <f>IFERROR(VLOOKUP($E913,'[5]LOG Data SAP'!$D:$AO,26,0)/10,
IF(D913=D912,AA912,""))</f>
        <v>12.3</v>
      </c>
      <c r="AB913" s="25">
        <f>IFERROR(VLOOKUP($E913,'[5]LOG Data SAP'!$D:$AO,27,0)/10,
IF(D913=D912,AB912,""))</f>
        <v>20.6</v>
      </c>
      <c r="AC913" s="26">
        <f>IFERROR(VLOOKUP($E913,'[5]LOG Data SAP'!$D:$AO,29,0)/IF(VLOOKUP($E913,'[5]LOG Data SAP'!$D:$AO,30,0)="G",1000,1),
IF(D913=D912,AC912,""))</f>
        <v>6.1337000000000003E-2</v>
      </c>
      <c r="AD913" s="26">
        <f>IFERROR(VLOOKUP($E913,'[5]LOG Data SAP'!$D:$AO,31,0)/IF(VLOOKUP($E913,'[5]LOG Data SAP'!$D:$AO,32,0)="G",1000,1),
IF(D913=D912,AD912,""))</f>
        <v>0.37</v>
      </c>
      <c r="AE913" s="26">
        <f>IFERROR(VLOOKUP($E913,'[5]LOG Data SAP'!$D:$AO,33,0)/IF(VLOOKUP($E913,'[5]LOG Data SAP'!$D:$AO,34,0)="G",1000,1),
IF(D913=D912,AE912,""))</f>
        <v>3.0920000000000001</v>
      </c>
      <c r="AF913" s="27">
        <f t="shared" si="57"/>
        <v>103.96800000000002</v>
      </c>
      <c r="AG913" s="27">
        <f t="shared" si="58"/>
        <v>597.81600000000003</v>
      </c>
      <c r="AH913" s="28">
        <f t="shared" si="59"/>
        <v>6.1571340000000007E-3</v>
      </c>
      <c r="AI913" s="18" t="str">
        <f>IFERROR(VLOOKUP(E913,'[5]LOG Data SAP'!$D:$E,2,0),IF(D913=D912,AI912,""))</f>
        <v>NBODY WHT_EVN CRM 50ML</v>
      </c>
      <c r="AJ913" s="20" t="str">
        <f>IFERROR([5]SKU!VI915,IF(D913=D912,AJ912,""))</f>
        <v>81857</v>
      </c>
      <c r="AK913" s="18" t="str">
        <f>VLOOKUP(E913,[5]SKU!I:X,16,FALSE)</f>
        <v>3304.99.30</v>
      </c>
    </row>
    <row r="914" spans="1:37">
      <c r="A914" s="18" t="str">
        <f>[5]SKU!AC916</f>
        <v>Nivea</v>
      </c>
      <c r="B914" s="18" t="str">
        <f>[5]SKU!AE916</f>
        <v>Nivea Body</v>
      </c>
      <c r="C914" s="18" t="str">
        <f>[5]SKU!AJ916</f>
        <v>Body Beauty</v>
      </c>
      <c r="D914" s="18" t="str">
        <f>[5]SKU!G916</f>
        <v>NBO Radiant &amp; Smooth Cream 50ml</v>
      </c>
      <c r="E914" s="19" t="str">
        <f>[5]SKU!I916</f>
        <v>81857-04800-90</v>
      </c>
      <c r="F914" s="19" t="str">
        <f>[5]SKU!J916</f>
        <v>81857-04800-42</v>
      </c>
      <c r="G914" s="18" t="str">
        <f>[5]SKU!K916</f>
        <v>NBO Cream UV Whitening 50ml (Flagship)</v>
      </c>
      <c r="H914" s="18" t="str">
        <f>IF([5]SKU!L916="R","Regular",
IF([5]SKU!L916="P","Promo",
IF([5]SKU!L916="S","Sample",
IF([5]SKU!L916="V","VAS",""))))</f>
        <v>Regular</v>
      </c>
      <c r="I914" s="18" t="str">
        <f>IF([5]SKU!QC916="A","Active",
IF([5]SKU!QC916="D","Discontinue",
IF([5]SKU!QC916="N","NPD","")))</f>
        <v>Active</v>
      </c>
      <c r="J914" s="18" t="str">
        <f>VLOOKUP(IFERROR(VLOOKUP(E914,'[5]Material Status'!A:I,9,0),""),'[5]Material Status'!U:W,3,0)</f>
        <v>Inactive</v>
      </c>
      <c r="K914" s="20" t="str">
        <f>IFERROR(VLOOKUP(E914,'[5]LOG Data SAP'!$D:$AO,11,0),
IF(D914=D913,K913,""))</f>
        <v>8999777818579</v>
      </c>
      <c r="L914" s="20" t="str">
        <f>IFERROR(VLOOKUP(E914,'[5]LOG Data SAP'!$D:$AO,13,0),
IF(D914=D913,L913,""))</f>
        <v>08999777000226</v>
      </c>
      <c r="M914" s="20" t="str">
        <f>IFERROR(VLOOKUP(E914,'[5]LOG Data SAP'!$D:$AO,15,0),
IF(D914=D913,M913,""))</f>
        <v>18999777818576</v>
      </c>
      <c r="N914" s="21">
        <f>[5]SKU!VH916</f>
        <v>900</v>
      </c>
      <c r="O914" s="22">
        <f>[5]SKU!VN916</f>
        <v>15750</v>
      </c>
      <c r="P914" s="23">
        <f>[5]SKU!VO916</f>
        <v>45383</v>
      </c>
      <c r="Q914" s="24">
        <f>IFERROR(_xlfn.NUMBERVALUE(VLOOKUP(E914,'[5]LOG Data SAP'!$D:$M,9,0)),
IF(D914=D913,Q913,""))</f>
        <v>6</v>
      </c>
      <c r="R914" s="24">
        <f>IFERROR(_xlfn.NUMBERVALUE(VLOOKUP(E914,'[5]LOG Data SAP'!$D:$M,10,0)),
IF(D914=D913,R913,""))</f>
        <v>48</v>
      </c>
      <c r="S914" s="24">
        <f t="shared" si="56"/>
        <v>8</v>
      </c>
      <c r="T914" s="25">
        <f>IFERROR(VLOOKUP($E914,'[5]LOG Data SAP'!$D:$V,17,0)/10,
IF(D914=D913,T913,""))</f>
        <v>5.7</v>
      </c>
      <c r="U914" s="25">
        <f>IFERROR(VLOOKUP($E914,'[5]LOG Data SAP'!$D:$V,18,0)/10,
IF(D914=D913,U913,""))</f>
        <v>5.7</v>
      </c>
      <c r="V914" s="25">
        <f>IFERROR(VLOOKUP($E914,'[5]LOG Data SAP'!$D:$V,19,0)/10,
IF(D914=D913,V913,""))</f>
        <v>3.2</v>
      </c>
      <c r="W914" s="25">
        <f>IFERROR(VLOOKUP($E914,'[5]LOG Data SAP'!$D:$AO,21,0)/10,
IF(D914=D913,W913,""))</f>
        <v>11.4</v>
      </c>
      <c r="X914" s="25">
        <f>IFERROR(VLOOKUP($E914,'[5]LOG Data SAP'!$D:$AO,22,0)/10,
IF(D914=D913,X913,""))</f>
        <v>5.7</v>
      </c>
      <c r="Y914" s="25">
        <f>IFERROR(VLOOKUP($E914,'[5]LOG Data SAP'!$D:$AO,23,0)/10,
IF(D914=D913,Y913,""))</f>
        <v>9.1999999999999993</v>
      </c>
      <c r="Z914" s="25">
        <f>IFERROR(VLOOKUP($E914,'[5]LOG Data SAP'!$D:$AO,25,0)/10,
IF(D914=D913,Z913,""))</f>
        <v>24.3</v>
      </c>
      <c r="AA914" s="25">
        <f>IFERROR(VLOOKUP($E914,'[5]LOG Data SAP'!$D:$AO,26,0)/10,
IF(D914=D913,AA913,""))</f>
        <v>12.3</v>
      </c>
      <c r="AB914" s="25">
        <f>IFERROR(VLOOKUP($E914,'[5]LOG Data SAP'!$D:$AO,27,0)/10,
IF(D914=D913,AB913,""))</f>
        <v>20.6</v>
      </c>
      <c r="AC914" s="26">
        <f>IFERROR(VLOOKUP($E914,'[5]LOG Data SAP'!$D:$AO,29,0)/IF(VLOOKUP($E914,'[5]LOG Data SAP'!$D:$AO,30,0)="G",1000,1),
IF(D914=D913,AC913,""))</f>
        <v>6.1337000000000003E-2</v>
      </c>
      <c r="AD914" s="26">
        <f>IFERROR(VLOOKUP($E914,'[5]LOG Data SAP'!$D:$AO,31,0)/IF(VLOOKUP($E914,'[5]LOG Data SAP'!$D:$AO,32,0)="G",1000,1),
IF(D914=D913,AD913,""))</f>
        <v>0.37</v>
      </c>
      <c r="AE914" s="26">
        <f>IFERROR(VLOOKUP($E914,'[5]LOG Data SAP'!$D:$AO,33,0)/IF(VLOOKUP($E914,'[5]LOG Data SAP'!$D:$AO,34,0)="G",1000,1),
IF(D914=D913,AE913,""))</f>
        <v>3.0920000000000001</v>
      </c>
      <c r="AF914" s="27">
        <f t="shared" si="57"/>
        <v>103.96800000000002</v>
      </c>
      <c r="AG914" s="27">
        <f t="shared" si="58"/>
        <v>597.81600000000003</v>
      </c>
      <c r="AH914" s="28">
        <f t="shared" si="59"/>
        <v>6.1571340000000007E-3</v>
      </c>
      <c r="AI914" s="18" t="str">
        <f>IFERROR(VLOOKUP(E914,'[5]LOG Data SAP'!$D:$E,2,0),IF(D914=D913,AI913,""))</f>
        <v>NBODY WHT EXT_RPR_CRM 50ML</v>
      </c>
      <c r="AJ914" s="20" t="str">
        <f>IFERROR([5]SKU!VI916,IF(D914=D913,AJ913,""))</f>
        <v>81857</v>
      </c>
      <c r="AK914" s="18" t="str">
        <f>VLOOKUP(E914,[5]SKU!I:X,16,FALSE)</f>
        <v>3304.99.30</v>
      </c>
    </row>
    <row r="915" spans="1:37">
      <c r="A915" s="18" t="str">
        <f>[5]SKU!AC917</f>
        <v>Nivea</v>
      </c>
      <c r="B915" s="18" t="str">
        <f>[5]SKU!AE917</f>
        <v>Nivea Body</v>
      </c>
      <c r="C915" s="18" t="str">
        <f>[5]SKU!AJ917</f>
        <v>Body Beauty</v>
      </c>
      <c r="D915" s="18" t="str">
        <f>[5]SKU!G917</f>
        <v>NBO Radiant &amp; Smooth Cream 50ml</v>
      </c>
      <c r="E915" s="19" t="str">
        <f>[5]SKU!I917</f>
        <v>81857-04800-86</v>
      </c>
      <c r="F915" s="19" t="str">
        <f>[5]SKU!J917</f>
        <v>81857-04800-42</v>
      </c>
      <c r="G915" s="18" t="str">
        <f>[5]SKU!K917</f>
        <v>NBO UV Whitening Cream 50ml</v>
      </c>
      <c r="H915" s="18" t="str">
        <f>IF([5]SKU!L917="R","Regular",
IF([5]SKU!L917="P","Promo",
IF([5]SKU!L917="S","Sample",
IF([5]SKU!L917="V","VAS",""))))</f>
        <v>Regular</v>
      </c>
      <c r="I915" s="18" t="str">
        <f>IF([5]SKU!QC917="A","Active",
IF([5]SKU!QC917="D","Discontinue",
IF([5]SKU!QC917="N","NPD","")))</f>
        <v>Active</v>
      </c>
      <c r="J915" s="18" t="str">
        <f>VLOOKUP(IFERROR(VLOOKUP(E915,'[5]Material Status'!A:I,9,0),""),'[5]Material Status'!U:W,3,0)</f>
        <v>Inactive</v>
      </c>
      <c r="K915" s="20" t="str">
        <f>IFERROR(VLOOKUP(E915,'[5]LOG Data SAP'!$D:$AO,11,0),
IF(D915=D914,K914,""))</f>
        <v>8999777818579</v>
      </c>
      <c r="L915" s="20" t="str">
        <f>IFERROR(VLOOKUP(E915,'[5]LOG Data SAP'!$D:$AO,13,0),
IF(D915=D914,L914,""))</f>
        <v>08999777000226</v>
      </c>
      <c r="M915" s="20" t="str">
        <f>IFERROR(VLOOKUP(E915,'[5]LOG Data SAP'!$D:$AO,15,0),
IF(D915=D914,M914,""))</f>
        <v>18999777818576</v>
      </c>
      <c r="N915" s="21">
        <f>[5]SKU!VH917</f>
        <v>1095</v>
      </c>
      <c r="O915" s="22">
        <f>[5]SKU!VN917</f>
        <v>10600</v>
      </c>
      <c r="P915" s="23">
        <f>[5]SKU!VO917</f>
        <v>43100</v>
      </c>
      <c r="Q915" s="24">
        <f>IFERROR(_xlfn.NUMBERVALUE(VLOOKUP(E915,'[5]LOG Data SAP'!$D:$M,9,0)),
IF(D915=D914,Q914,""))</f>
        <v>6</v>
      </c>
      <c r="R915" s="24">
        <f>IFERROR(_xlfn.NUMBERVALUE(VLOOKUP(E915,'[5]LOG Data SAP'!$D:$M,10,0)),
IF(D915=D914,R914,""))</f>
        <v>48</v>
      </c>
      <c r="S915" s="24">
        <f t="shared" si="56"/>
        <v>8</v>
      </c>
      <c r="T915" s="25">
        <f>IFERROR(VLOOKUP($E915,'[5]LOG Data SAP'!$D:$V,17,0)/10,
IF(D915=D914,T914,""))</f>
        <v>5.7</v>
      </c>
      <c r="U915" s="25">
        <f>IFERROR(VLOOKUP($E915,'[5]LOG Data SAP'!$D:$V,18,0)/10,
IF(D915=D914,U914,""))</f>
        <v>5.7</v>
      </c>
      <c r="V915" s="25">
        <f>IFERROR(VLOOKUP($E915,'[5]LOG Data SAP'!$D:$V,19,0)/10,
IF(D915=D914,V914,""))</f>
        <v>3.2</v>
      </c>
      <c r="W915" s="25">
        <f>IFERROR(VLOOKUP($E915,'[5]LOG Data SAP'!$D:$AO,21,0)/10,
IF(D915=D914,W914,""))</f>
        <v>11.4</v>
      </c>
      <c r="X915" s="25">
        <f>IFERROR(VLOOKUP($E915,'[5]LOG Data SAP'!$D:$AO,22,0)/10,
IF(D915=D914,X914,""))</f>
        <v>5.7</v>
      </c>
      <c r="Y915" s="25">
        <f>IFERROR(VLOOKUP($E915,'[5]LOG Data SAP'!$D:$AO,23,0)/10,
IF(D915=D914,Y914,""))</f>
        <v>9.1999999999999993</v>
      </c>
      <c r="Z915" s="25">
        <f>IFERROR(VLOOKUP($E915,'[5]LOG Data SAP'!$D:$AO,25,0)/10,
IF(D915=D914,Z914,""))</f>
        <v>24.3</v>
      </c>
      <c r="AA915" s="25">
        <f>IFERROR(VLOOKUP($E915,'[5]LOG Data SAP'!$D:$AO,26,0)/10,
IF(D915=D914,AA914,""))</f>
        <v>12.3</v>
      </c>
      <c r="AB915" s="25">
        <f>IFERROR(VLOOKUP($E915,'[5]LOG Data SAP'!$D:$AO,27,0)/10,
IF(D915=D914,AB914,""))</f>
        <v>20.6</v>
      </c>
      <c r="AC915" s="26">
        <f>IFERROR(VLOOKUP($E915,'[5]LOG Data SAP'!$D:$AO,29,0)/IF(VLOOKUP($E915,'[5]LOG Data SAP'!$D:$AO,30,0)="G",1000,1),
IF(D915=D914,AC914,""))</f>
        <v>6.1337000000000003E-2</v>
      </c>
      <c r="AD915" s="26">
        <f>IFERROR(VLOOKUP($E915,'[5]LOG Data SAP'!$D:$AO,31,0)/IF(VLOOKUP($E915,'[5]LOG Data SAP'!$D:$AO,32,0)="G",1000,1),
IF(D915=D914,AD914,""))</f>
        <v>0.37</v>
      </c>
      <c r="AE915" s="26">
        <f>IFERROR(VLOOKUP($E915,'[5]LOG Data SAP'!$D:$AO,33,0)/IF(VLOOKUP($E915,'[5]LOG Data SAP'!$D:$AO,34,0)="G",1000,1),
IF(D915=D914,AE914,""))</f>
        <v>3.0920000000000001</v>
      </c>
      <c r="AF915" s="27">
        <f t="shared" si="57"/>
        <v>103.96800000000002</v>
      </c>
      <c r="AG915" s="27">
        <f t="shared" si="58"/>
        <v>597.81600000000003</v>
      </c>
      <c r="AH915" s="28">
        <f t="shared" si="59"/>
        <v>6.1571340000000007E-3</v>
      </c>
      <c r="AI915" s="18" t="str">
        <f>IFERROR(VLOOKUP(E915,'[5]LOG Data SAP'!$D:$E,2,0),IF(D915=D914,AI914,""))</f>
        <v>NBODY WHT EXT_RPR_CRM 50ML</v>
      </c>
      <c r="AJ915" s="20" t="str">
        <f>IFERROR([5]SKU!VI917,IF(D915=D914,AJ914,""))</f>
        <v>81857</v>
      </c>
      <c r="AK915" s="18" t="str">
        <f>VLOOKUP(E915,[5]SKU!I:X,16,FALSE)</f>
        <v>3304.99.30</v>
      </c>
    </row>
    <row r="916" spans="1:37">
      <c r="A916" s="18" t="str">
        <f>[5]SKU!AC918</f>
        <v>Nivea</v>
      </c>
      <c r="B916" s="18" t="str">
        <f>[5]SKU!AE918</f>
        <v>Nivea Body</v>
      </c>
      <c r="C916" s="18" t="str">
        <f>[5]SKU!AJ918</f>
        <v>Body Beauty</v>
      </c>
      <c r="D916" s="18" t="str">
        <f>[5]SKU!G918</f>
        <v>NBO Radiant &amp; Smooth Cream 50ml</v>
      </c>
      <c r="E916" s="19" t="str">
        <f>[5]SKU!I918</f>
        <v>81857-04800-85</v>
      </c>
      <c r="F916" s="19" t="str">
        <f>[5]SKU!J918</f>
        <v>81857-04800-42</v>
      </c>
      <c r="G916" s="18" t="str">
        <f>[5]SKU!K918</f>
        <v>NBO Cream UV Whitening Hyd 50ml</v>
      </c>
      <c r="H916" s="18" t="str">
        <f>IF([5]SKU!L918="R","Regular",
IF([5]SKU!L918="P","Promo",
IF([5]SKU!L918="S","Sample",
IF([5]SKU!L918="V","VAS",""))))</f>
        <v>Regular</v>
      </c>
      <c r="I916" s="18" t="str">
        <f>IF([5]SKU!QC918="A","Active",
IF([5]SKU!QC918="D","Discontinue",
IF([5]SKU!QC918="N","NPD","")))</f>
        <v>Active</v>
      </c>
      <c r="J916" s="18" t="str">
        <f>VLOOKUP(IFERROR(VLOOKUP(E916,'[5]Material Status'!A:I,9,0),""),'[5]Material Status'!U:W,3,0)</f>
        <v>Inactive</v>
      </c>
      <c r="K916" s="20" t="str">
        <f>IFERROR(VLOOKUP(E916,'[5]LOG Data SAP'!$D:$AO,11,0),
IF(D916=D915,K915,""))</f>
        <v>8999777818579</v>
      </c>
      <c r="L916" s="20" t="str">
        <f>IFERROR(VLOOKUP(E916,'[5]LOG Data SAP'!$D:$AO,13,0),
IF(D916=D915,L915,""))</f>
        <v>08999777000226</v>
      </c>
      <c r="M916" s="20" t="str">
        <f>IFERROR(VLOOKUP(E916,'[5]LOG Data SAP'!$D:$AO,15,0),
IF(D916=D915,M915,""))</f>
        <v>18999777818576</v>
      </c>
      <c r="N916" s="21">
        <f>[5]SKU!VH918</f>
        <v>1095</v>
      </c>
      <c r="O916" s="22">
        <f>[5]SKU!VN918</f>
        <v>8696</v>
      </c>
      <c r="P916" s="23">
        <f>[5]SKU!VO918</f>
        <v>43100</v>
      </c>
      <c r="Q916" s="24">
        <f>IFERROR(_xlfn.NUMBERVALUE(VLOOKUP(E916,'[5]LOG Data SAP'!$D:$M,9,0)),
IF(D916=D915,Q915,""))</f>
        <v>6</v>
      </c>
      <c r="R916" s="24">
        <f>IFERROR(_xlfn.NUMBERVALUE(VLOOKUP(E916,'[5]LOG Data SAP'!$D:$M,10,0)),
IF(D916=D915,R915,""))</f>
        <v>48</v>
      </c>
      <c r="S916" s="24">
        <f t="shared" si="56"/>
        <v>8</v>
      </c>
      <c r="T916" s="25">
        <f>IFERROR(VLOOKUP($E916,'[5]LOG Data SAP'!$D:$V,17,0)/10,
IF(D916=D915,T915,""))</f>
        <v>5.7</v>
      </c>
      <c r="U916" s="25">
        <f>IFERROR(VLOOKUP($E916,'[5]LOG Data SAP'!$D:$V,18,0)/10,
IF(D916=D915,U915,""))</f>
        <v>5.7</v>
      </c>
      <c r="V916" s="25">
        <f>IFERROR(VLOOKUP($E916,'[5]LOG Data SAP'!$D:$V,19,0)/10,
IF(D916=D915,V915,""))</f>
        <v>3.2</v>
      </c>
      <c r="W916" s="25">
        <f>IFERROR(VLOOKUP($E916,'[5]LOG Data SAP'!$D:$AO,21,0)/10,
IF(D916=D915,W915,""))</f>
        <v>11.4</v>
      </c>
      <c r="X916" s="25">
        <f>IFERROR(VLOOKUP($E916,'[5]LOG Data SAP'!$D:$AO,22,0)/10,
IF(D916=D915,X915,""))</f>
        <v>5.7</v>
      </c>
      <c r="Y916" s="25">
        <f>IFERROR(VLOOKUP($E916,'[5]LOG Data SAP'!$D:$AO,23,0)/10,
IF(D916=D915,Y915,""))</f>
        <v>9.1999999999999993</v>
      </c>
      <c r="Z916" s="25">
        <f>IFERROR(VLOOKUP($E916,'[5]LOG Data SAP'!$D:$AO,25,0)/10,
IF(D916=D915,Z915,""))</f>
        <v>24.3</v>
      </c>
      <c r="AA916" s="25">
        <f>IFERROR(VLOOKUP($E916,'[5]LOG Data SAP'!$D:$AO,26,0)/10,
IF(D916=D915,AA915,""))</f>
        <v>12.3</v>
      </c>
      <c r="AB916" s="25">
        <f>IFERROR(VLOOKUP($E916,'[5]LOG Data SAP'!$D:$AO,27,0)/10,
IF(D916=D915,AB915,""))</f>
        <v>20.6</v>
      </c>
      <c r="AC916" s="26">
        <f>IFERROR(VLOOKUP($E916,'[5]LOG Data SAP'!$D:$AO,29,0)/IF(VLOOKUP($E916,'[5]LOG Data SAP'!$D:$AO,30,0)="G",1000,1),
IF(D916=D915,AC915,""))</f>
        <v>6.1337000000000003E-2</v>
      </c>
      <c r="AD916" s="26">
        <f>IFERROR(VLOOKUP($E916,'[5]LOG Data SAP'!$D:$AO,31,0)/IF(VLOOKUP($E916,'[5]LOG Data SAP'!$D:$AO,32,0)="G",1000,1),
IF(D916=D915,AD915,""))</f>
        <v>0.37</v>
      </c>
      <c r="AE916" s="26">
        <f>IFERROR(VLOOKUP($E916,'[5]LOG Data SAP'!$D:$AO,33,0)/IF(VLOOKUP($E916,'[5]LOG Data SAP'!$D:$AO,34,0)="G",1000,1),
IF(D916=D915,AE915,""))</f>
        <v>3.0920000000000001</v>
      </c>
      <c r="AF916" s="27">
        <f t="shared" si="57"/>
        <v>103.96800000000002</v>
      </c>
      <c r="AG916" s="27">
        <f t="shared" si="58"/>
        <v>597.81600000000003</v>
      </c>
      <c r="AH916" s="28">
        <f t="shared" si="59"/>
        <v>6.1571340000000007E-3</v>
      </c>
      <c r="AI916" s="18" t="str">
        <f>IFERROR(VLOOKUP(E916,'[5]LOG Data SAP'!$D:$E,2,0),IF(D916=D915,AI915,""))</f>
        <v>NBODY WHT EXT_RPR_CRM 50ML</v>
      </c>
      <c r="AJ916" s="20" t="str">
        <f>IFERROR([5]SKU!VI918,IF(D916=D915,AJ915,""))</f>
        <v>81857</v>
      </c>
      <c r="AK916" s="18" t="str">
        <f>VLOOKUP(E916,[5]SKU!I:X,16,FALSE)</f>
        <v>3304.99.30</v>
      </c>
    </row>
    <row r="917" spans="1:37">
      <c r="A917" s="18" t="str">
        <f>[5]SKU!AC919</f>
        <v>Nivea</v>
      </c>
      <c r="B917" s="18" t="str">
        <f>[5]SKU!AE919</f>
        <v>Nivea Body</v>
      </c>
      <c r="C917" s="18" t="str">
        <f>[5]SKU!AJ919</f>
        <v>Body Beauty</v>
      </c>
      <c r="D917" s="18" t="str">
        <f>[5]SKU!G919</f>
        <v>NBO Radiant &amp; Smooth Cream 50ml</v>
      </c>
      <c r="E917" s="19" t="str">
        <f>[5]SKU!I919</f>
        <v>81857-04800-75</v>
      </c>
      <c r="F917" s="19" t="str">
        <f>[5]SKU!J919</f>
        <v>81857-04800-42</v>
      </c>
      <c r="G917" s="18" t="str">
        <f>[5]SKU!K919</f>
        <v>NBO Whitening Treatment Cream 50ml</v>
      </c>
      <c r="H917" s="18" t="str">
        <f>IF([5]SKU!L919="R","Regular",
IF([5]SKU!L919="P","Promo",
IF([5]SKU!L919="S","Sample",
IF([5]SKU!L919="V","VAS",""))))</f>
        <v>Regular</v>
      </c>
      <c r="I917" s="18" t="str">
        <f>IF([5]SKU!QC919="A","Active",
IF([5]SKU!QC919="D","Discontinue",
IF([5]SKU!QC919="N","NPD","")))</f>
        <v>Active</v>
      </c>
      <c r="J917" s="18" t="str">
        <f>VLOOKUP(IFERROR(VLOOKUP(E917,'[5]Material Status'!A:I,9,0),""),'[5]Material Status'!U:W,3,0)</f>
        <v>Inactive</v>
      </c>
      <c r="K917" s="20" t="str">
        <f>IFERROR(VLOOKUP(E917,'[5]LOG Data SAP'!$D:$AO,11,0),
IF(D917=D916,K916,""))</f>
        <v>8999777818579</v>
      </c>
      <c r="L917" s="20" t="str">
        <f>IFERROR(VLOOKUP(E917,'[5]LOG Data SAP'!$D:$AO,13,0),
IF(D917=D916,L916,""))</f>
        <v>08999777000226</v>
      </c>
      <c r="M917" s="20" t="str">
        <f>IFERROR(VLOOKUP(E917,'[5]LOG Data SAP'!$D:$AO,15,0),
IF(D917=D916,M916,""))</f>
        <v>18999777818576</v>
      </c>
      <c r="N917" s="21">
        <f>[5]SKU!VH919</f>
        <v>1095</v>
      </c>
      <c r="O917" s="22">
        <f>[5]SKU!VN919</f>
        <v>8696</v>
      </c>
      <c r="P917" s="23">
        <f>[5]SKU!VO919</f>
        <v>43100</v>
      </c>
      <c r="Q917" s="24">
        <f>IFERROR(_xlfn.NUMBERVALUE(VLOOKUP(E917,'[5]LOG Data SAP'!$D:$M,9,0)),
IF(D917=D916,Q916,""))</f>
        <v>6</v>
      </c>
      <c r="R917" s="24">
        <f>IFERROR(_xlfn.NUMBERVALUE(VLOOKUP(E917,'[5]LOG Data SAP'!$D:$M,10,0)),
IF(D917=D916,R916,""))</f>
        <v>48</v>
      </c>
      <c r="S917" s="24">
        <f t="shared" si="56"/>
        <v>8</v>
      </c>
      <c r="T917" s="25">
        <f>IFERROR(VLOOKUP($E917,'[5]LOG Data SAP'!$D:$V,17,0)/10,
IF(D917=D916,T916,""))</f>
        <v>5.7</v>
      </c>
      <c r="U917" s="25">
        <f>IFERROR(VLOOKUP($E917,'[5]LOG Data SAP'!$D:$V,18,0)/10,
IF(D917=D916,U916,""))</f>
        <v>5.7</v>
      </c>
      <c r="V917" s="25">
        <f>IFERROR(VLOOKUP($E917,'[5]LOG Data SAP'!$D:$V,19,0)/10,
IF(D917=D916,V916,""))</f>
        <v>3.2</v>
      </c>
      <c r="W917" s="25">
        <f>IFERROR(VLOOKUP($E917,'[5]LOG Data SAP'!$D:$AO,21,0)/10,
IF(D917=D916,W916,""))</f>
        <v>11.4</v>
      </c>
      <c r="X917" s="25">
        <f>IFERROR(VLOOKUP($E917,'[5]LOG Data SAP'!$D:$AO,22,0)/10,
IF(D917=D916,X916,""))</f>
        <v>5.7</v>
      </c>
      <c r="Y917" s="25">
        <f>IFERROR(VLOOKUP($E917,'[5]LOG Data SAP'!$D:$AO,23,0)/10,
IF(D917=D916,Y916,""))</f>
        <v>9.1999999999999993</v>
      </c>
      <c r="Z917" s="25">
        <f>IFERROR(VLOOKUP($E917,'[5]LOG Data SAP'!$D:$AO,25,0)/10,
IF(D917=D916,Z916,""))</f>
        <v>24.3</v>
      </c>
      <c r="AA917" s="25">
        <f>IFERROR(VLOOKUP($E917,'[5]LOG Data SAP'!$D:$AO,26,0)/10,
IF(D917=D916,AA916,""))</f>
        <v>12.3</v>
      </c>
      <c r="AB917" s="25">
        <f>IFERROR(VLOOKUP($E917,'[5]LOG Data SAP'!$D:$AO,27,0)/10,
IF(D917=D916,AB916,""))</f>
        <v>20.6</v>
      </c>
      <c r="AC917" s="26">
        <f>IFERROR(VLOOKUP($E917,'[5]LOG Data SAP'!$D:$AO,29,0)/IF(VLOOKUP($E917,'[5]LOG Data SAP'!$D:$AO,30,0)="G",1000,1),
IF(D917=D916,AC916,""))</f>
        <v>6.1337000000000003E-2</v>
      </c>
      <c r="AD917" s="26">
        <f>IFERROR(VLOOKUP($E917,'[5]LOG Data SAP'!$D:$AO,31,0)/IF(VLOOKUP($E917,'[5]LOG Data SAP'!$D:$AO,32,0)="G",1000,1),
IF(D917=D916,AD916,""))</f>
        <v>0.37</v>
      </c>
      <c r="AE917" s="26">
        <f>IFERROR(VLOOKUP($E917,'[5]LOG Data SAP'!$D:$AO,33,0)/IF(VLOOKUP($E917,'[5]LOG Data SAP'!$D:$AO,34,0)="G",1000,1),
IF(D917=D916,AE916,""))</f>
        <v>3.0920000000000001</v>
      </c>
      <c r="AF917" s="27">
        <f t="shared" si="57"/>
        <v>103.96800000000002</v>
      </c>
      <c r="AG917" s="27">
        <f t="shared" si="58"/>
        <v>597.81600000000003</v>
      </c>
      <c r="AH917" s="28">
        <f t="shared" si="59"/>
        <v>6.1571340000000007E-3</v>
      </c>
      <c r="AI917" s="18" t="str">
        <f>IFERROR(VLOOKUP(E917,'[5]LOG Data SAP'!$D:$E,2,0),IF(D917=D916,AI916,""))</f>
        <v>NBODY WHT EXT_RPR_CRM 50ML</v>
      </c>
      <c r="AJ917" s="20" t="str">
        <f>IFERROR([5]SKU!VI919,IF(D917=D916,AJ916,""))</f>
        <v>81857</v>
      </c>
      <c r="AK917" s="18" t="str">
        <f>VLOOKUP(E917,[5]SKU!I:X,16,FALSE)</f>
        <v>3304.99.30</v>
      </c>
    </row>
    <row r="918" spans="1:37">
      <c r="A918" s="18" t="str">
        <f>[5]SKU!AC920</f>
        <v>Nivea</v>
      </c>
      <c r="B918" s="18" t="str">
        <f>[5]SKU!AE920</f>
        <v>Nivea Body</v>
      </c>
      <c r="C918" s="18" t="str">
        <f>[5]SKU!AJ920</f>
        <v>Body Beauty</v>
      </c>
      <c r="D918" s="18" t="str">
        <f>[5]SKU!G920</f>
        <v>NBO Radiant &amp; Smooth Cream 100ml</v>
      </c>
      <c r="E918" s="19" t="str">
        <f>[5]SKU!I920</f>
        <v>81858-04800-42</v>
      </c>
      <c r="F918" s="19" t="str">
        <f>[5]SKU!J920</f>
        <v>81858-04800-42</v>
      </c>
      <c r="G918" s="18" t="str">
        <f>[5]SKU!K920</f>
        <v>NIVEA Extra Bright Radiant &amp; Smooth Cream 100ml</v>
      </c>
      <c r="H918" s="18" t="str">
        <f>IF([5]SKU!L920="R","Regular",
IF([5]SKU!L920="P","Promo",
IF([5]SKU!L920="S","Sample",
IF([5]SKU!L920="V","VAS",""))))</f>
        <v>Regular</v>
      </c>
      <c r="I918" s="18" t="str">
        <f>IF([5]SKU!QC920="A","Active",
IF([5]SKU!QC920="D","Discontinue",
IF([5]SKU!QC920="N","NPD","")))</f>
        <v>Active</v>
      </c>
      <c r="J918" s="18" t="str">
        <f>VLOOKUP(IFERROR(VLOOKUP(E918,'[5]Material Status'!A:I,9,0),""),'[5]Material Status'!U:W,3,0)</f>
        <v>Active</v>
      </c>
      <c r="K918" s="20" t="str">
        <f>IFERROR(VLOOKUP(E918,'[5]LOG Data SAP'!$D:$AO,11,0),
IF(D918=D917,K917,""))</f>
        <v>8999777818586</v>
      </c>
      <c r="L918" s="20" t="str">
        <f>IFERROR(VLOOKUP(E918,'[5]LOG Data SAP'!$D:$AO,13,0),
IF(D918=D917,L917,""))</f>
        <v/>
      </c>
      <c r="M918" s="20" t="str">
        <f>IFERROR(VLOOKUP(E918,'[5]LOG Data SAP'!$D:$AO,15,0),
IF(D918=D917,M917,""))</f>
        <v>8999777009793</v>
      </c>
      <c r="N918" s="21">
        <f>[5]SKU!VH920</f>
        <v>1095</v>
      </c>
      <c r="O918" s="22">
        <f>[5]SKU!VN920</f>
        <v>27410</v>
      </c>
      <c r="P918" s="23">
        <f>[5]SKU!VO920</f>
        <v>45383</v>
      </c>
      <c r="Q918" s="24">
        <f>IFERROR(_xlfn.NUMBERVALUE(VLOOKUP(E918,'[5]LOG Data SAP'!$D:$M,9,0)),
IF(D918=D917,Q917,""))</f>
        <v>0</v>
      </c>
      <c r="R918" s="24">
        <f>IFERROR(_xlfn.NUMBERVALUE(VLOOKUP(E918,'[5]LOG Data SAP'!$D:$M,10,0)),
IF(D918=D917,R917,""))</f>
        <v>36</v>
      </c>
      <c r="S918" s="24">
        <f t="shared" si="56"/>
        <v>0</v>
      </c>
      <c r="T918" s="25">
        <f>IFERROR(VLOOKUP($E918,'[5]LOG Data SAP'!$D:$V,17,0)/10,
IF(D918=D917,T917,""))</f>
        <v>7</v>
      </c>
      <c r="U918" s="25">
        <f>IFERROR(VLOOKUP($E918,'[5]LOG Data SAP'!$D:$V,18,0)/10,
IF(D918=D917,U917,""))</f>
        <v>7</v>
      </c>
      <c r="V918" s="25">
        <f>IFERROR(VLOOKUP($E918,'[5]LOG Data SAP'!$D:$V,19,0)/10,
IF(D918=D917,V917,""))</f>
        <v>4.2</v>
      </c>
      <c r="W918" s="25">
        <f>IFERROR(VLOOKUP($E918,'[5]LOG Data SAP'!$D:$AO,21,0)/10,
IF(D918=D917,W917,""))</f>
        <v>0</v>
      </c>
      <c r="X918" s="25">
        <f>IFERROR(VLOOKUP($E918,'[5]LOG Data SAP'!$D:$AO,22,0)/10,
IF(D918=D917,X917,""))</f>
        <v>0</v>
      </c>
      <c r="Y918" s="25">
        <f>IFERROR(VLOOKUP($E918,'[5]LOG Data SAP'!$D:$AO,23,0)/10,
IF(D918=D917,Y917,""))</f>
        <v>0</v>
      </c>
      <c r="Z918" s="25">
        <f>IFERROR(VLOOKUP($E918,'[5]LOG Data SAP'!$D:$AO,25,0)/10,
IF(D918=D917,Z917,""))</f>
        <v>43.6</v>
      </c>
      <c r="AA918" s="25">
        <f>IFERROR(VLOOKUP($E918,'[5]LOG Data SAP'!$D:$AO,26,0)/10,
IF(D918=D917,AA917,""))</f>
        <v>15.1</v>
      </c>
      <c r="AB918" s="25">
        <f>IFERROR(VLOOKUP($E918,'[5]LOG Data SAP'!$D:$AO,27,0)/10,
IF(D918=D917,AB917,""))</f>
        <v>14.2</v>
      </c>
      <c r="AC918" s="26">
        <f>IFERROR(VLOOKUP($E918,'[5]LOG Data SAP'!$D:$AO,29,0)/IF(VLOOKUP($E918,'[5]LOG Data SAP'!$D:$AO,30,0)="G",1000,1),
IF(D918=D917,AC917,""))</f>
        <v>0.11451799999999999</v>
      </c>
      <c r="AD918" s="26">
        <f>IFERROR(VLOOKUP($E918,'[5]LOG Data SAP'!$D:$AO,31,0)/IF(VLOOKUP($E918,'[5]LOG Data SAP'!$D:$AO,32,0)="G",1000,1),
IF(D918=D917,AD917,""))</f>
        <v>0</v>
      </c>
      <c r="AE918" s="26">
        <f>IFERROR(VLOOKUP($E918,'[5]LOG Data SAP'!$D:$AO,33,0)/IF(VLOOKUP($E918,'[5]LOG Data SAP'!$D:$AO,34,0)="G",1000,1),
IF(D918=D917,AE917,""))</f>
        <v>4.2729999999999997</v>
      </c>
      <c r="AF918" s="27">
        <f t="shared" si="57"/>
        <v>205.8</v>
      </c>
      <c r="AG918" s="27" t="str">
        <f t="shared" si="58"/>
        <v/>
      </c>
      <c r="AH918" s="28">
        <f t="shared" si="59"/>
        <v>9.3487120000000003E-3</v>
      </c>
      <c r="AI918" s="18" t="str">
        <f>IFERROR(VLOOKUP(E918,'[5]LOG Data SAP'!$D:$E,2,0),IF(D918=D917,AI917,""))</f>
        <v>NBODY XTR_BRG JAR RDN_SMT_CRM 100ML</v>
      </c>
      <c r="AJ918" s="20" t="str">
        <f>IFERROR([5]SKU!VI920,IF(D918=D917,AJ917,""))</f>
        <v>81858</v>
      </c>
      <c r="AK918" s="18" t="str">
        <f>VLOOKUP(E918,[5]SKU!I:X,16,FALSE)</f>
        <v>3304.99.30</v>
      </c>
    </row>
    <row r="919" spans="1:37">
      <c r="A919" s="18" t="str">
        <f>[5]SKU!AC921</f>
        <v>Nivea</v>
      </c>
      <c r="B919" s="18" t="str">
        <f>[5]SKU!AE921</f>
        <v>Nivea Body</v>
      </c>
      <c r="C919" s="18" t="str">
        <f>[5]SKU!AJ921</f>
        <v>Body Beauty</v>
      </c>
      <c r="D919" s="18" t="str">
        <f>[5]SKU!G921</f>
        <v>NBO Radiant &amp; Smooth Cream 100ml</v>
      </c>
      <c r="E919" s="19" t="str">
        <f>[5]SKU!I921</f>
        <v>81858-04800-37</v>
      </c>
      <c r="F919" s="19" t="str">
        <f>[5]SKU!J921</f>
        <v>81858-04800-42</v>
      </c>
      <c r="G919" s="18" t="str">
        <f>[5]SKU!K921</f>
        <v>NIVEA Extra White Radiant &amp; Smooth Cream 100ml</v>
      </c>
      <c r="H919" s="18" t="str">
        <f>IF([5]SKU!L921="R","Regular",
IF([5]SKU!L921="P","Promo",
IF([5]SKU!L921="S","Sample",
IF([5]SKU!L921="V","VAS",""))))</f>
        <v>Regular</v>
      </c>
      <c r="I919" s="18" t="str">
        <f>IF([5]SKU!QC921="A","Active",
IF([5]SKU!QC921="D","Discontinue",
IF([5]SKU!QC921="N","NPD","")))</f>
        <v>Active</v>
      </c>
      <c r="J919" s="18" t="str">
        <f>VLOOKUP(IFERROR(VLOOKUP(E919,'[5]Material Status'!A:I,9,0),""),'[5]Material Status'!U:W,3,0)</f>
        <v>Active</v>
      </c>
      <c r="K919" s="20" t="str">
        <f>IFERROR(VLOOKUP(E919,'[5]LOG Data SAP'!$D:$AO,11,0),
IF(D919=D918,K918,""))</f>
        <v>8999777818586</v>
      </c>
      <c r="L919" s="20" t="str">
        <f>IFERROR(VLOOKUP(E919,'[5]LOG Data SAP'!$D:$AO,13,0),
IF(D919=D918,L918,""))</f>
        <v/>
      </c>
      <c r="M919" s="20" t="str">
        <f>IFERROR(VLOOKUP(E919,'[5]LOG Data SAP'!$D:$AO,15,0),
IF(D919=D918,M918,""))</f>
        <v>8999777009793</v>
      </c>
      <c r="N919" s="21">
        <f>[5]SKU!VH921</f>
        <v>1095</v>
      </c>
      <c r="O919" s="22">
        <f>[5]SKU!VN921</f>
        <v>27410</v>
      </c>
      <c r="P919" s="23">
        <f>[5]SKU!VO921</f>
        <v>45383</v>
      </c>
      <c r="Q919" s="24">
        <f>IFERROR(_xlfn.NUMBERVALUE(VLOOKUP(E919,'[5]LOG Data SAP'!$D:$M,9,0)),
IF(D919=D918,Q918,""))</f>
        <v>0</v>
      </c>
      <c r="R919" s="24">
        <f>IFERROR(_xlfn.NUMBERVALUE(VLOOKUP(E919,'[5]LOG Data SAP'!$D:$M,10,0)),
IF(D919=D918,R918,""))</f>
        <v>36</v>
      </c>
      <c r="S919" s="24">
        <f t="shared" si="56"/>
        <v>0</v>
      </c>
      <c r="T919" s="25">
        <f>IFERROR(VLOOKUP($E919,'[5]LOG Data SAP'!$D:$V,17,0)/10,
IF(D919=D918,T918,""))</f>
        <v>7</v>
      </c>
      <c r="U919" s="25">
        <f>IFERROR(VLOOKUP($E919,'[5]LOG Data SAP'!$D:$V,18,0)/10,
IF(D919=D918,U918,""))</f>
        <v>7</v>
      </c>
      <c r="V919" s="25">
        <f>IFERROR(VLOOKUP($E919,'[5]LOG Data SAP'!$D:$V,19,0)/10,
IF(D919=D918,V918,""))</f>
        <v>4.2</v>
      </c>
      <c r="W919" s="25">
        <f>IFERROR(VLOOKUP($E919,'[5]LOG Data SAP'!$D:$AO,21,0)/10,
IF(D919=D918,W918,""))</f>
        <v>0</v>
      </c>
      <c r="X919" s="25">
        <f>IFERROR(VLOOKUP($E919,'[5]LOG Data SAP'!$D:$AO,22,0)/10,
IF(D919=D918,X918,""))</f>
        <v>0</v>
      </c>
      <c r="Y919" s="25">
        <f>IFERROR(VLOOKUP($E919,'[5]LOG Data SAP'!$D:$AO,23,0)/10,
IF(D919=D918,Y918,""))</f>
        <v>0</v>
      </c>
      <c r="Z919" s="25">
        <f>IFERROR(VLOOKUP($E919,'[5]LOG Data SAP'!$D:$AO,25,0)/10,
IF(D919=D918,Z918,""))</f>
        <v>43.6</v>
      </c>
      <c r="AA919" s="25">
        <f>IFERROR(VLOOKUP($E919,'[5]LOG Data SAP'!$D:$AO,26,0)/10,
IF(D919=D918,AA918,""))</f>
        <v>15.1</v>
      </c>
      <c r="AB919" s="25">
        <f>IFERROR(VLOOKUP($E919,'[5]LOG Data SAP'!$D:$AO,27,0)/10,
IF(D919=D918,AB918,""))</f>
        <v>14.2</v>
      </c>
      <c r="AC919" s="26">
        <f>IFERROR(VLOOKUP($E919,'[5]LOG Data SAP'!$D:$AO,29,0)/IF(VLOOKUP($E919,'[5]LOG Data SAP'!$D:$AO,30,0)="G",1000,1),
IF(D919=D918,AC918,""))</f>
        <v>0.115465</v>
      </c>
      <c r="AD919" s="26">
        <f>IFERROR(VLOOKUP($E919,'[5]LOG Data SAP'!$D:$AO,31,0)/IF(VLOOKUP($E919,'[5]LOG Data SAP'!$D:$AO,32,0)="G",1000,1),
IF(D919=D918,AD918,""))</f>
        <v>0</v>
      </c>
      <c r="AE919" s="26">
        <f>IFERROR(VLOOKUP($E919,'[5]LOG Data SAP'!$D:$AO,33,0)/IF(VLOOKUP($E919,'[5]LOG Data SAP'!$D:$AO,34,0)="G",1000,1),
IF(D919=D918,AE918,""))</f>
        <v>4.3070000000000004</v>
      </c>
      <c r="AF919" s="27">
        <f t="shared" si="57"/>
        <v>205.8</v>
      </c>
      <c r="AG919" s="27" t="str">
        <f t="shared" si="58"/>
        <v/>
      </c>
      <c r="AH919" s="28">
        <f t="shared" si="59"/>
        <v>9.3487120000000003E-3</v>
      </c>
      <c r="AI919" s="18" t="str">
        <f>IFERROR(VLOOKUP(E919,'[5]LOG Data SAP'!$D:$E,2,0),IF(D919=D918,AI918,""))</f>
        <v>NBODY WHT_EVN CRM 100ML</v>
      </c>
      <c r="AJ919" s="20" t="str">
        <f>IFERROR([5]SKU!VI921,IF(D919=D918,AJ918,""))</f>
        <v>81858</v>
      </c>
      <c r="AK919" s="18" t="str">
        <f>VLOOKUP(E919,[5]SKU!I:X,16,FALSE)</f>
        <v>3304.99.30</v>
      </c>
    </row>
    <row r="920" spans="1:37">
      <c r="A920" s="18" t="str">
        <f>[5]SKU!AC922</f>
        <v>Nivea</v>
      </c>
      <c r="B920" s="18" t="str">
        <f>[5]SKU!AE922</f>
        <v>Nivea Body</v>
      </c>
      <c r="C920" s="18" t="str">
        <f>[5]SKU!AJ922</f>
        <v>Body Beauty</v>
      </c>
      <c r="D920" s="18" t="str">
        <f>[5]SKU!G922</f>
        <v>NBO Radiant &amp; Smooth Cream 100ml</v>
      </c>
      <c r="E920" s="19" t="str">
        <f>[5]SKU!I922</f>
        <v>81858-04800-14</v>
      </c>
      <c r="F920" s="19" t="str">
        <f>[5]SKU!J922</f>
        <v>81858-04800-42</v>
      </c>
      <c r="G920" s="18" t="str">
        <f>[5]SKU!K922</f>
        <v>NBO Cream UV Whitening 100ml</v>
      </c>
      <c r="H920" s="18" t="str">
        <f>IF([5]SKU!L922="R","Regular",
IF([5]SKU!L922="P","Promo",
IF([5]SKU!L922="S","Sample",
IF([5]SKU!L922="V","VAS",""))))</f>
        <v>Regular</v>
      </c>
      <c r="I920" s="18" t="str">
        <f>IF([5]SKU!QC922="A","Active",
IF([5]SKU!QC922="D","Discontinue",
IF([5]SKU!QC922="N","NPD","")))</f>
        <v>Active</v>
      </c>
      <c r="J920" s="18" t="str">
        <f>VLOOKUP(IFERROR(VLOOKUP(E920,'[5]Material Status'!A:I,9,0),""),'[5]Material Status'!U:W,3,0)</f>
        <v>Inactive</v>
      </c>
      <c r="K920" s="20" t="str">
        <f>IFERROR(VLOOKUP(E920,'[5]LOG Data SAP'!$D:$AO,11,0),
IF(D920=D919,K919,""))</f>
        <v>8999777818586</v>
      </c>
      <c r="L920" s="20" t="str">
        <f>IFERROR(VLOOKUP(E920,'[5]LOG Data SAP'!$D:$AO,13,0),
IF(D920=D919,L919,""))</f>
        <v>08999777000257</v>
      </c>
      <c r="M920" s="20" t="str">
        <f>IFERROR(VLOOKUP(E920,'[5]LOG Data SAP'!$D:$AO,15,0),
IF(D920=D919,M919,""))</f>
        <v>18999777818583</v>
      </c>
      <c r="N920" s="21">
        <f>[5]SKU!VH922</f>
        <v>1095</v>
      </c>
      <c r="O920" s="22">
        <f>[5]SKU!VN922</f>
        <v>27410</v>
      </c>
      <c r="P920" s="23">
        <f>[5]SKU!VO922</f>
        <v>45383</v>
      </c>
      <c r="Q920" s="24">
        <f>IFERROR(_xlfn.NUMBERVALUE(VLOOKUP(E920,'[5]LOG Data SAP'!$D:$M,9,0)),
IF(D920=D919,Q919,""))</f>
        <v>6</v>
      </c>
      <c r="R920" s="24">
        <f>IFERROR(_xlfn.NUMBERVALUE(VLOOKUP(E920,'[5]LOG Data SAP'!$D:$M,10,0)),
IF(D920=D919,R919,""))</f>
        <v>36</v>
      </c>
      <c r="S920" s="24">
        <f t="shared" si="56"/>
        <v>6</v>
      </c>
      <c r="T920" s="25">
        <f>IFERROR(VLOOKUP($E920,'[5]LOG Data SAP'!$D:$V,17,0)/10,
IF(D920=D919,T919,""))</f>
        <v>7</v>
      </c>
      <c r="U920" s="25">
        <f>IFERROR(VLOOKUP($E920,'[5]LOG Data SAP'!$D:$V,18,0)/10,
IF(D920=D919,U919,""))</f>
        <v>7</v>
      </c>
      <c r="V920" s="25">
        <f>IFERROR(VLOOKUP($E920,'[5]LOG Data SAP'!$D:$V,19,0)/10,
IF(D920=D919,V919,""))</f>
        <v>4.2</v>
      </c>
      <c r="W920" s="25">
        <f>IFERROR(VLOOKUP($E920,'[5]LOG Data SAP'!$D:$AO,21,0)/10,
IF(D920=D919,W919,""))</f>
        <v>14.1</v>
      </c>
      <c r="X920" s="25">
        <f>IFERROR(VLOOKUP($E920,'[5]LOG Data SAP'!$D:$AO,22,0)/10,
IF(D920=D919,X919,""))</f>
        <v>7</v>
      </c>
      <c r="Y920" s="25">
        <f>IFERROR(VLOOKUP($E920,'[5]LOG Data SAP'!$D:$AO,23,0)/10,
IF(D920=D919,Y919,""))</f>
        <v>12.2</v>
      </c>
      <c r="Z920" s="25">
        <f>IFERROR(VLOOKUP($E920,'[5]LOG Data SAP'!$D:$AO,25,0)/10,
IF(D920=D919,Z919,""))</f>
        <v>43.6</v>
      </c>
      <c r="AA920" s="25">
        <f>IFERROR(VLOOKUP($E920,'[5]LOG Data SAP'!$D:$AO,26,0)/10,
IF(D920=D919,AA919,""))</f>
        <v>15.3</v>
      </c>
      <c r="AB920" s="25">
        <f>IFERROR(VLOOKUP($E920,'[5]LOG Data SAP'!$D:$AO,27,0)/10,
IF(D920=D919,AB919,""))</f>
        <v>14.2</v>
      </c>
      <c r="AC920" s="26">
        <f>IFERROR(VLOOKUP($E920,'[5]LOG Data SAP'!$D:$AO,29,0)/IF(VLOOKUP($E920,'[5]LOG Data SAP'!$D:$AO,30,0)="G",1000,1),
IF(D920=D919,AC919,""))</f>
        <v>0.115565</v>
      </c>
      <c r="AD920" s="26">
        <f>IFERROR(VLOOKUP($E920,'[5]LOG Data SAP'!$D:$AO,31,0)/IF(VLOOKUP($E920,'[5]LOG Data SAP'!$D:$AO,32,0)="G",1000,1),
IF(D920=D919,AD919,""))</f>
        <v>0.69599999999999995</v>
      </c>
      <c r="AE920" s="26">
        <f>IFERROR(VLOOKUP($E920,'[5]LOG Data SAP'!$D:$AO,33,0)/IF(VLOOKUP($E920,'[5]LOG Data SAP'!$D:$AO,34,0)="G",1000,1),
IF(D920=D919,AE919,""))</f>
        <v>4.3860000000000001</v>
      </c>
      <c r="AF920" s="27">
        <f t="shared" si="57"/>
        <v>205.8</v>
      </c>
      <c r="AG920" s="27">
        <f t="shared" si="58"/>
        <v>1204.1399999999999</v>
      </c>
      <c r="AH920" s="28">
        <f t="shared" si="59"/>
        <v>9.4725360000000002E-3</v>
      </c>
      <c r="AI920" s="18" t="str">
        <f>IFERROR(VLOOKUP(E920,'[5]LOG Data SAP'!$D:$E,2,0),IF(D920=D919,AI919,""))</f>
        <v>NBODY WHT_EVN CRM 100ML</v>
      </c>
      <c r="AJ920" s="20" t="str">
        <f>IFERROR([5]SKU!VI922,IF(D920=D919,AJ919,""))</f>
        <v>81858</v>
      </c>
      <c r="AK920" s="18" t="str">
        <f>VLOOKUP(E920,[5]SKU!I:X,16,FALSE)</f>
        <v>3304.99.30</v>
      </c>
    </row>
    <row r="921" spans="1:37">
      <c r="A921" s="18" t="str">
        <f>[5]SKU!AC923</f>
        <v>Nivea</v>
      </c>
      <c r="B921" s="18" t="str">
        <f>[5]SKU!AE923</f>
        <v>Nivea Body</v>
      </c>
      <c r="C921" s="18" t="str">
        <f>[5]SKU!AJ923</f>
        <v>Body Beauty</v>
      </c>
      <c r="D921" s="18" t="str">
        <f>[5]SKU!G923</f>
        <v>NBO Radiant &amp; Smooth Cream 100ml</v>
      </c>
      <c r="E921" s="19" t="str">
        <f>[5]SKU!I923</f>
        <v>81858-04800-90</v>
      </c>
      <c r="F921" s="19" t="str">
        <f>[5]SKU!J923</f>
        <v>81858-04800-42</v>
      </c>
      <c r="G921" s="18" t="str">
        <f>[5]SKU!K923</f>
        <v>NBO Cream UV Whitening 100ml (Flagship)</v>
      </c>
      <c r="H921" s="18" t="str">
        <f>IF([5]SKU!L923="R","Regular",
IF([5]SKU!L923="P","Promo",
IF([5]SKU!L923="S","Sample",
IF([5]SKU!L923="V","VAS",""))))</f>
        <v>Regular</v>
      </c>
      <c r="I921" s="18" t="str">
        <f>IF([5]SKU!QC923="A","Active",
IF([5]SKU!QC923="D","Discontinue",
IF([5]SKU!QC923="N","NPD","")))</f>
        <v>Active</v>
      </c>
      <c r="J921" s="18" t="str">
        <f>VLOOKUP(IFERROR(VLOOKUP(E921,'[5]Material Status'!A:I,9,0),""),'[5]Material Status'!U:W,3,0)</f>
        <v>Inactive</v>
      </c>
      <c r="K921" s="20" t="str">
        <f>IFERROR(VLOOKUP(E921,'[5]LOG Data SAP'!$D:$AO,11,0),
IF(D921=D920,K920,""))</f>
        <v>8999777818586</v>
      </c>
      <c r="L921" s="20" t="str">
        <f>IFERROR(VLOOKUP(E921,'[5]LOG Data SAP'!$D:$AO,13,0),
IF(D921=D920,L920,""))</f>
        <v>08999777000257</v>
      </c>
      <c r="M921" s="20" t="str">
        <f>IFERROR(VLOOKUP(E921,'[5]LOG Data SAP'!$D:$AO,15,0),
IF(D921=D920,M920,""))</f>
        <v>18999777818583</v>
      </c>
      <c r="N921" s="21">
        <f>[5]SKU!VH923</f>
        <v>900</v>
      </c>
      <c r="O921" s="22">
        <f>[5]SKU!VN923</f>
        <v>27410</v>
      </c>
      <c r="P921" s="23">
        <f>[5]SKU!VO923</f>
        <v>45383</v>
      </c>
      <c r="Q921" s="24">
        <f>IFERROR(_xlfn.NUMBERVALUE(VLOOKUP(E921,'[5]LOG Data SAP'!$D:$M,9,0)),
IF(D921=D920,Q920,""))</f>
        <v>6</v>
      </c>
      <c r="R921" s="24">
        <f>IFERROR(_xlfn.NUMBERVALUE(VLOOKUP(E921,'[5]LOG Data SAP'!$D:$M,10,0)),
IF(D921=D920,R920,""))</f>
        <v>36</v>
      </c>
      <c r="S921" s="24">
        <f t="shared" si="56"/>
        <v>6</v>
      </c>
      <c r="T921" s="25">
        <f>IFERROR(VLOOKUP($E921,'[5]LOG Data SAP'!$D:$V,17,0)/10,
IF(D921=D920,T920,""))</f>
        <v>7</v>
      </c>
      <c r="U921" s="25">
        <f>IFERROR(VLOOKUP($E921,'[5]LOG Data SAP'!$D:$V,18,0)/10,
IF(D921=D920,U920,""))</f>
        <v>7</v>
      </c>
      <c r="V921" s="25">
        <f>IFERROR(VLOOKUP($E921,'[5]LOG Data SAP'!$D:$V,19,0)/10,
IF(D921=D920,V920,""))</f>
        <v>4.2</v>
      </c>
      <c r="W921" s="25">
        <f>IFERROR(VLOOKUP($E921,'[5]LOG Data SAP'!$D:$AO,21,0)/10,
IF(D921=D920,W920,""))</f>
        <v>0</v>
      </c>
      <c r="X921" s="25">
        <f>IFERROR(VLOOKUP($E921,'[5]LOG Data SAP'!$D:$AO,22,0)/10,
IF(D921=D920,X920,""))</f>
        <v>0</v>
      </c>
      <c r="Y921" s="25">
        <f>IFERROR(VLOOKUP($E921,'[5]LOG Data SAP'!$D:$AO,23,0)/10,
IF(D921=D920,Y920,""))</f>
        <v>0</v>
      </c>
      <c r="Z921" s="25">
        <f>IFERROR(VLOOKUP($E921,'[5]LOG Data SAP'!$D:$AO,25,0)/10,
IF(D921=D920,Z920,""))</f>
        <v>43</v>
      </c>
      <c r="AA921" s="25">
        <f>IFERROR(VLOOKUP($E921,'[5]LOG Data SAP'!$D:$AO,26,0)/10,
IF(D921=D920,AA920,""))</f>
        <v>14.5</v>
      </c>
      <c r="AB921" s="25">
        <f>IFERROR(VLOOKUP($E921,'[5]LOG Data SAP'!$D:$AO,27,0)/10,
IF(D921=D920,AB920,""))</f>
        <v>13</v>
      </c>
      <c r="AC921" s="26">
        <f>IFERROR(VLOOKUP($E921,'[5]LOG Data SAP'!$D:$AO,29,0)/IF(VLOOKUP($E921,'[5]LOG Data SAP'!$D:$AO,30,0)="G",1000,1),
IF(D921=D920,AC920,""))</f>
        <v>0.115565</v>
      </c>
      <c r="AD921" s="26">
        <f>IFERROR(VLOOKUP($E921,'[5]LOG Data SAP'!$D:$AO,31,0)/IF(VLOOKUP($E921,'[5]LOG Data SAP'!$D:$AO,32,0)="G",1000,1),
IF(D921=D920,AD920,""))</f>
        <v>0</v>
      </c>
      <c r="AE921" s="26">
        <f>IFERROR(VLOOKUP($E921,'[5]LOG Data SAP'!$D:$AO,33,0)/IF(VLOOKUP($E921,'[5]LOG Data SAP'!$D:$AO,34,0)="G",1000,1),
IF(D921=D920,AE920,""))</f>
        <v>4.3099999999999996</v>
      </c>
      <c r="AF921" s="27">
        <f t="shared" si="57"/>
        <v>205.8</v>
      </c>
      <c r="AG921" s="27" t="str">
        <f t="shared" si="58"/>
        <v/>
      </c>
      <c r="AH921" s="28">
        <f t="shared" si="59"/>
        <v>8.1054999999999999E-3</v>
      </c>
      <c r="AI921" s="18" t="str">
        <f>IFERROR(VLOOKUP(E921,'[5]LOG Data SAP'!$D:$E,2,0),IF(D921=D920,AI920,""))</f>
        <v>NBODY WHT_EVN CRM 100ML</v>
      </c>
      <c r="AJ921" s="20" t="str">
        <f>IFERROR([5]SKU!VI923,IF(D921=D920,AJ920,""))</f>
        <v>81858</v>
      </c>
      <c r="AK921" s="18" t="str">
        <f>VLOOKUP(E921,[5]SKU!I:X,16,FALSE)</f>
        <v>3304.99.30</v>
      </c>
    </row>
    <row r="922" spans="1:37">
      <c r="A922" s="18" t="str">
        <f>[5]SKU!AC924</f>
        <v>Nivea</v>
      </c>
      <c r="B922" s="18" t="str">
        <f>[5]SKU!AE924</f>
        <v>Nivea Body</v>
      </c>
      <c r="C922" s="18" t="str">
        <f>[5]SKU!AJ924</f>
        <v>Body Beauty</v>
      </c>
      <c r="D922" s="18" t="str">
        <f>[5]SKU!G924</f>
        <v>NBO Radiant &amp; Smooth Cream 100ml</v>
      </c>
      <c r="E922" s="19" t="str">
        <f>[5]SKU!I924</f>
        <v>81858-04800-86</v>
      </c>
      <c r="F922" s="19" t="str">
        <f>[5]SKU!J924</f>
        <v>81858-04800-42</v>
      </c>
      <c r="G922" s="18" t="str">
        <f>[5]SKU!K924</f>
        <v>NBO UV Whitening Cream 100ml</v>
      </c>
      <c r="H922" s="18" t="str">
        <f>IF([5]SKU!L924="R","Regular",
IF([5]SKU!L924="P","Promo",
IF([5]SKU!L924="S","Sample",
IF([5]SKU!L924="V","VAS",""))))</f>
        <v>Regular</v>
      </c>
      <c r="I922" s="18" t="str">
        <f>IF([5]SKU!QC924="A","Active",
IF([5]SKU!QC924="D","Discontinue",
IF([5]SKU!QC924="N","NPD","")))</f>
        <v>Active</v>
      </c>
      <c r="J922" s="18" t="str">
        <f>VLOOKUP(IFERROR(VLOOKUP(E922,'[5]Material Status'!A:I,9,0),""),'[5]Material Status'!U:W,3,0)</f>
        <v>Inactive</v>
      </c>
      <c r="K922" s="20" t="str">
        <f>IFERROR(VLOOKUP(E922,'[5]LOG Data SAP'!$D:$AO,11,0),
IF(D922=D921,K921,""))</f>
        <v>8999777818586</v>
      </c>
      <c r="L922" s="20" t="str">
        <f>IFERROR(VLOOKUP(E922,'[5]LOG Data SAP'!$D:$AO,13,0),
IF(D922=D921,L921,""))</f>
        <v>08999777000257</v>
      </c>
      <c r="M922" s="20" t="str">
        <f>IFERROR(VLOOKUP(E922,'[5]LOG Data SAP'!$D:$AO,15,0),
IF(D922=D921,M921,""))</f>
        <v>18999777818583</v>
      </c>
      <c r="N922" s="21">
        <f>[5]SKU!VH924</f>
        <v>1095</v>
      </c>
      <c r="O922" s="22">
        <f>[5]SKU!VN924</f>
        <v>19350</v>
      </c>
      <c r="P922" s="23">
        <f>[5]SKU!VO924</f>
        <v>43100</v>
      </c>
      <c r="Q922" s="24">
        <f>IFERROR(_xlfn.NUMBERVALUE(VLOOKUP(E922,'[5]LOG Data SAP'!$D:$M,9,0)),
IF(D922=D921,Q921,""))</f>
        <v>6</v>
      </c>
      <c r="R922" s="24">
        <f>IFERROR(_xlfn.NUMBERVALUE(VLOOKUP(E922,'[5]LOG Data SAP'!$D:$M,10,0)),
IF(D922=D921,R921,""))</f>
        <v>36</v>
      </c>
      <c r="S922" s="24">
        <f t="shared" si="56"/>
        <v>6</v>
      </c>
      <c r="T922" s="25">
        <f>IFERROR(VLOOKUP($E922,'[5]LOG Data SAP'!$D:$V,17,0)/10,
IF(D922=D921,T921,""))</f>
        <v>7</v>
      </c>
      <c r="U922" s="25">
        <f>IFERROR(VLOOKUP($E922,'[5]LOG Data SAP'!$D:$V,18,0)/10,
IF(D922=D921,U921,""))</f>
        <v>7</v>
      </c>
      <c r="V922" s="25">
        <f>IFERROR(VLOOKUP($E922,'[5]LOG Data SAP'!$D:$V,19,0)/10,
IF(D922=D921,V921,""))</f>
        <v>4.2</v>
      </c>
      <c r="W922" s="25">
        <f>IFERROR(VLOOKUP($E922,'[5]LOG Data SAP'!$D:$AO,21,0)/10,
IF(D922=D921,W921,""))</f>
        <v>0</v>
      </c>
      <c r="X922" s="25">
        <f>IFERROR(VLOOKUP($E922,'[5]LOG Data SAP'!$D:$AO,22,0)/10,
IF(D922=D921,X921,""))</f>
        <v>0</v>
      </c>
      <c r="Y922" s="25">
        <f>IFERROR(VLOOKUP($E922,'[5]LOG Data SAP'!$D:$AO,23,0)/10,
IF(D922=D921,Y921,""))</f>
        <v>0</v>
      </c>
      <c r="Z922" s="25">
        <f>IFERROR(VLOOKUP($E922,'[5]LOG Data SAP'!$D:$AO,25,0)/10,
IF(D922=D921,Z921,""))</f>
        <v>43</v>
      </c>
      <c r="AA922" s="25">
        <f>IFERROR(VLOOKUP($E922,'[5]LOG Data SAP'!$D:$AO,26,0)/10,
IF(D922=D921,AA921,""))</f>
        <v>14.5</v>
      </c>
      <c r="AB922" s="25">
        <f>IFERROR(VLOOKUP($E922,'[5]LOG Data SAP'!$D:$AO,27,0)/10,
IF(D922=D921,AB921,""))</f>
        <v>13</v>
      </c>
      <c r="AC922" s="26">
        <f>IFERROR(VLOOKUP($E922,'[5]LOG Data SAP'!$D:$AO,29,0)/IF(VLOOKUP($E922,'[5]LOG Data SAP'!$D:$AO,30,0)="G",1000,1),
IF(D922=D921,AC921,""))</f>
        <v>0.115565</v>
      </c>
      <c r="AD922" s="26">
        <f>IFERROR(VLOOKUP($E922,'[5]LOG Data SAP'!$D:$AO,31,0)/IF(VLOOKUP($E922,'[5]LOG Data SAP'!$D:$AO,32,0)="G",1000,1),
IF(D922=D921,AD921,""))</f>
        <v>0</v>
      </c>
      <c r="AE922" s="26">
        <f>IFERROR(VLOOKUP($E922,'[5]LOG Data SAP'!$D:$AO,33,0)/IF(VLOOKUP($E922,'[5]LOG Data SAP'!$D:$AO,34,0)="G",1000,1),
IF(D922=D921,AE921,""))</f>
        <v>4.3099999999999996</v>
      </c>
      <c r="AF922" s="27">
        <f t="shared" si="57"/>
        <v>205.8</v>
      </c>
      <c r="AG922" s="27" t="str">
        <f t="shared" si="58"/>
        <v/>
      </c>
      <c r="AH922" s="28">
        <f t="shared" si="59"/>
        <v>8.1054999999999999E-3</v>
      </c>
      <c r="AI922" s="18" t="str">
        <f>IFERROR(VLOOKUP(E922,'[5]LOG Data SAP'!$D:$E,2,0),IF(D922=D921,AI921,""))</f>
        <v>NBODY WHT_EVN CRM 100ML</v>
      </c>
      <c r="AJ922" s="20" t="str">
        <f>IFERROR([5]SKU!VI924,IF(D922=D921,AJ921,""))</f>
        <v>81858</v>
      </c>
      <c r="AK922" s="18" t="str">
        <f>VLOOKUP(E922,[5]SKU!I:X,16,FALSE)</f>
        <v>3304.99.30</v>
      </c>
    </row>
    <row r="923" spans="1:37">
      <c r="A923" s="18" t="str">
        <f>[5]SKU!AC925</f>
        <v>Nivea</v>
      </c>
      <c r="B923" s="18" t="str">
        <f>[5]SKU!AE925</f>
        <v>Nivea Body</v>
      </c>
      <c r="C923" s="18" t="str">
        <f>[5]SKU!AJ925</f>
        <v>Body Beauty</v>
      </c>
      <c r="D923" s="18" t="str">
        <f>[5]SKU!G925</f>
        <v>NBO Radiant &amp; Smooth Cream 100ml</v>
      </c>
      <c r="E923" s="19" t="str">
        <f>[5]SKU!I925</f>
        <v>81858-04800-85</v>
      </c>
      <c r="F923" s="19" t="str">
        <f>[5]SKU!J925</f>
        <v>81858-04800-42</v>
      </c>
      <c r="G923" s="18" t="str">
        <f>[5]SKU!K925</f>
        <v>NBO Cream UV Whitening Hyd 100ml</v>
      </c>
      <c r="H923" s="18" t="str">
        <f>IF([5]SKU!L925="R","Regular",
IF([5]SKU!L925="P","Promo",
IF([5]SKU!L925="S","Sample",
IF([5]SKU!L925="V","VAS",""))))</f>
        <v>Regular</v>
      </c>
      <c r="I923" s="18" t="str">
        <f>IF([5]SKU!QC925="A","Active",
IF([5]SKU!QC925="D","Discontinue",
IF([5]SKU!QC925="N","NPD","")))</f>
        <v>Active</v>
      </c>
      <c r="J923" s="18" t="str">
        <f>VLOOKUP(IFERROR(VLOOKUP(E923,'[5]Material Status'!A:I,9,0),""),'[5]Material Status'!U:W,3,0)</f>
        <v>Inactive</v>
      </c>
      <c r="K923" s="20" t="str">
        <f>IFERROR(VLOOKUP(E923,'[5]LOG Data SAP'!$D:$AO,11,0),
IF(D923=D922,K922,""))</f>
        <v>8999777818586</v>
      </c>
      <c r="L923" s="20" t="str">
        <f>IFERROR(VLOOKUP(E923,'[5]LOG Data SAP'!$D:$AO,13,0),
IF(D923=D922,L922,""))</f>
        <v>08999777000257</v>
      </c>
      <c r="M923" s="20" t="str">
        <f>IFERROR(VLOOKUP(E923,'[5]LOG Data SAP'!$D:$AO,15,0),
IF(D923=D922,M922,""))</f>
        <v>18999777818583</v>
      </c>
      <c r="N923" s="21">
        <f>[5]SKU!VH925</f>
        <v>1095</v>
      </c>
      <c r="O923" s="22">
        <f>[5]SKU!VN925</f>
        <v>15782</v>
      </c>
      <c r="P923" s="23">
        <f>[5]SKU!VO925</f>
        <v>43100</v>
      </c>
      <c r="Q923" s="24">
        <f>IFERROR(_xlfn.NUMBERVALUE(VLOOKUP(E923,'[5]LOG Data SAP'!$D:$M,9,0)),
IF(D923=D922,Q922,""))</f>
        <v>6</v>
      </c>
      <c r="R923" s="24">
        <f>IFERROR(_xlfn.NUMBERVALUE(VLOOKUP(E923,'[5]LOG Data SAP'!$D:$M,10,0)),
IF(D923=D922,R922,""))</f>
        <v>36</v>
      </c>
      <c r="S923" s="24">
        <f t="shared" si="56"/>
        <v>6</v>
      </c>
      <c r="T923" s="25">
        <f>IFERROR(VLOOKUP($E923,'[5]LOG Data SAP'!$D:$V,17,0)/10,
IF(D923=D922,T922,""))</f>
        <v>7</v>
      </c>
      <c r="U923" s="25">
        <f>IFERROR(VLOOKUP($E923,'[5]LOG Data SAP'!$D:$V,18,0)/10,
IF(D923=D922,U922,""))</f>
        <v>7</v>
      </c>
      <c r="V923" s="25">
        <f>IFERROR(VLOOKUP($E923,'[5]LOG Data SAP'!$D:$V,19,0)/10,
IF(D923=D922,V922,""))</f>
        <v>4.2</v>
      </c>
      <c r="W923" s="25">
        <f>IFERROR(VLOOKUP($E923,'[5]LOG Data SAP'!$D:$AO,21,0)/10,
IF(D923=D922,W922,""))</f>
        <v>0</v>
      </c>
      <c r="X923" s="25">
        <f>IFERROR(VLOOKUP($E923,'[5]LOG Data SAP'!$D:$AO,22,0)/10,
IF(D923=D922,X922,""))</f>
        <v>0</v>
      </c>
      <c r="Y923" s="25">
        <f>IFERROR(VLOOKUP($E923,'[5]LOG Data SAP'!$D:$AO,23,0)/10,
IF(D923=D922,Y922,""))</f>
        <v>0</v>
      </c>
      <c r="Z923" s="25">
        <f>IFERROR(VLOOKUP($E923,'[5]LOG Data SAP'!$D:$AO,25,0)/10,
IF(D923=D922,Z922,""))</f>
        <v>43</v>
      </c>
      <c r="AA923" s="25">
        <f>IFERROR(VLOOKUP($E923,'[5]LOG Data SAP'!$D:$AO,26,0)/10,
IF(D923=D922,AA922,""))</f>
        <v>14.5</v>
      </c>
      <c r="AB923" s="25">
        <f>IFERROR(VLOOKUP($E923,'[5]LOG Data SAP'!$D:$AO,27,0)/10,
IF(D923=D922,AB922,""))</f>
        <v>13</v>
      </c>
      <c r="AC923" s="26">
        <f>IFERROR(VLOOKUP($E923,'[5]LOG Data SAP'!$D:$AO,29,0)/IF(VLOOKUP($E923,'[5]LOG Data SAP'!$D:$AO,30,0)="G",1000,1),
IF(D923=D922,AC922,""))</f>
        <v>0.115565</v>
      </c>
      <c r="AD923" s="26">
        <f>IFERROR(VLOOKUP($E923,'[5]LOG Data SAP'!$D:$AO,31,0)/IF(VLOOKUP($E923,'[5]LOG Data SAP'!$D:$AO,32,0)="G",1000,1),
IF(D923=D922,AD922,""))</f>
        <v>0</v>
      </c>
      <c r="AE923" s="26">
        <f>IFERROR(VLOOKUP($E923,'[5]LOG Data SAP'!$D:$AO,33,0)/IF(VLOOKUP($E923,'[5]LOG Data SAP'!$D:$AO,34,0)="G",1000,1),
IF(D923=D922,AE922,""))</f>
        <v>4.3099999999999996</v>
      </c>
      <c r="AF923" s="27">
        <f t="shared" si="57"/>
        <v>205.8</v>
      </c>
      <c r="AG923" s="27" t="str">
        <f t="shared" si="58"/>
        <v/>
      </c>
      <c r="AH923" s="28">
        <f t="shared" si="59"/>
        <v>8.1054999999999999E-3</v>
      </c>
      <c r="AI923" s="18" t="str">
        <f>IFERROR(VLOOKUP(E923,'[5]LOG Data SAP'!$D:$E,2,0),IF(D923=D922,AI922,""))</f>
        <v>NBODY WHT_EVN CRM 100ML</v>
      </c>
      <c r="AJ923" s="20" t="str">
        <f>IFERROR([5]SKU!VI925,IF(D923=D922,AJ922,""))</f>
        <v>81858</v>
      </c>
      <c r="AK923" s="18" t="str">
        <f>VLOOKUP(E923,[5]SKU!I:X,16,FALSE)</f>
        <v>3304.99.30</v>
      </c>
    </row>
    <row r="924" spans="1:37">
      <c r="A924" s="18" t="str">
        <f>[5]SKU!AC926</f>
        <v>Nivea</v>
      </c>
      <c r="B924" s="18" t="str">
        <f>[5]SKU!AE926</f>
        <v>Nivea Body</v>
      </c>
      <c r="C924" s="18" t="str">
        <f>[5]SKU!AJ926</f>
        <v>Body Beauty</v>
      </c>
      <c r="D924" s="18" t="str">
        <f>[5]SKU!G926</f>
        <v>NBO Radiant &amp; Smooth Cream 100ml</v>
      </c>
      <c r="E924" s="19" t="str">
        <f>[5]SKU!I926</f>
        <v>81858-04800-75</v>
      </c>
      <c r="F924" s="19" t="str">
        <f>[5]SKU!J926</f>
        <v>81858-04800-42</v>
      </c>
      <c r="G924" s="18" t="str">
        <f>[5]SKU!K926</f>
        <v>NBO Whitening Treatment Cream 100ml</v>
      </c>
      <c r="H924" s="18" t="str">
        <f>IF([5]SKU!L926="R","Regular",
IF([5]SKU!L926="P","Promo",
IF([5]SKU!L926="S","Sample",
IF([5]SKU!L926="V","VAS",""))))</f>
        <v>Regular</v>
      </c>
      <c r="I924" s="18" t="str">
        <f>IF([5]SKU!QC926="A","Active",
IF([5]SKU!QC926="D","Discontinue",
IF([5]SKU!QC926="N","NPD","")))</f>
        <v>Active</v>
      </c>
      <c r="J924" s="18" t="str">
        <f>VLOOKUP(IFERROR(VLOOKUP(E924,'[5]Material Status'!A:I,9,0),""),'[5]Material Status'!U:W,3,0)</f>
        <v>Inactive</v>
      </c>
      <c r="K924" s="20" t="str">
        <f>IFERROR(VLOOKUP(E924,'[5]LOG Data SAP'!$D:$AO,11,0),
IF(D924=D923,K923,""))</f>
        <v>8999777818586</v>
      </c>
      <c r="L924" s="20" t="str">
        <f>IFERROR(VLOOKUP(E924,'[5]LOG Data SAP'!$D:$AO,13,0),
IF(D924=D923,L923,""))</f>
        <v>08999777000257</v>
      </c>
      <c r="M924" s="20" t="str">
        <f>IFERROR(VLOOKUP(E924,'[5]LOG Data SAP'!$D:$AO,15,0),
IF(D924=D923,M923,""))</f>
        <v>18999777818583</v>
      </c>
      <c r="N924" s="21">
        <f>[5]SKU!VH926</f>
        <v>1095</v>
      </c>
      <c r="O924" s="22">
        <f>[5]SKU!VN926</f>
        <v>15782</v>
      </c>
      <c r="P924" s="23">
        <f>[5]SKU!VO926</f>
        <v>43100</v>
      </c>
      <c r="Q924" s="24">
        <f>IFERROR(_xlfn.NUMBERVALUE(VLOOKUP(E924,'[5]LOG Data SAP'!$D:$M,9,0)),
IF(D924=D923,Q923,""))</f>
        <v>6</v>
      </c>
      <c r="R924" s="24">
        <f>IFERROR(_xlfn.NUMBERVALUE(VLOOKUP(E924,'[5]LOG Data SAP'!$D:$M,10,0)),
IF(D924=D923,R923,""))</f>
        <v>36</v>
      </c>
      <c r="S924" s="24">
        <f t="shared" si="56"/>
        <v>6</v>
      </c>
      <c r="T924" s="25">
        <f>IFERROR(VLOOKUP($E924,'[5]LOG Data SAP'!$D:$V,17,0)/10,
IF(D924=D923,T923,""))</f>
        <v>7</v>
      </c>
      <c r="U924" s="25">
        <f>IFERROR(VLOOKUP($E924,'[5]LOG Data SAP'!$D:$V,18,0)/10,
IF(D924=D923,U923,""))</f>
        <v>7</v>
      </c>
      <c r="V924" s="25">
        <f>IFERROR(VLOOKUP($E924,'[5]LOG Data SAP'!$D:$V,19,0)/10,
IF(D924=D923,V923,""))</f>
        <v>4.2</v>
      </c>
      <c r="W924" s="25">
        <f>IFERROR(VLOOKUP($E924,'[5]LOG Data SAP'!$D:$AO,21,0)/10,
IF(D924=D923,W923,""))</f>
        <v>0</v>
      </c>
      <c r="X924" s="25">
        <f>IFERROR(VLOOKUP($E924,'[5]LOG Data SAP'!$D:$AO,22,0)/10,
IF(D924=D923,X923,""))</f>
        <v>0</v>
      </c>
      <c r="Y924" s="25">
        <f>IFERROR(VLOOKUP($E924,'[5]LOG Data SAP'!$D:$AO,23,0)/10,
IF(D924=D923,Y923,""))</f>
        <v>0</v>
      </c>
      <c r="Z924" s="25">
        <f>IFERROR(VLOOKUP($E924,'[5]LOG Data SAP'!$D:$AO,25,0)/10,
IF(D924=D923,Z923,""))</f>
        <v>43</v>
      </c>
      <c r="AA924" s="25">
        <f>IFERROR(VLOOKUP($E924,'[5]LOG Data SAP'!$D:$AO,26,0)/10,
IF(D924=D923,AA923,""))</f>
        <v>14.5</v>
      </c>
      <c r="AB924" s="25">
        <f>IFERROR(VLOOKUP($E924,'[5]LOG Data SAP'!$D:$AO,27,0)/10,
IF(D924=D923,AB923,""))</f>
        <v>13</v>
      </c>
      <c r="AC924" s="26">
        <f>IFERROR(VLOOKUP($E924,'[5]LOG Data SAP'!$D:$AO,29,0)/IF(VLOOKUP($E924,'[5]LOG Data SAP'!$D:$AO,30,0)="G",1000,1),
IF(D924=D923,AC923,""))</f>
        <v>0.115565</v>
      </c>
      <c r="AD924" s="26">
        <f>IFERROR(VLOOKUP($E924,'[5]LOG Data SAP'!$D:$AO,31,0)/IF(VLOOKUP($E924,'[5]LOG Data SAP'!$D:$AO,32,0)="G",1000,1),
IF(D924=D923,AD923,""))</f>
        <v>0</v>
      </c>
      <c r="AE924" s="26">
        <f>IFERROR(VLOOKUP($E924,'[5]LOG Data SAP'!$D:$AO,33,0)/IF(VLOOKUP($E924,'[5]LOG Data SAP'!$D:$AO,34,0)="G",1000,1),
IF(D924=D923,AE923,""))</f>
        <v>4.3099999999999996</v>
      </c>
      <c r="AF924" s="27">
        <f t="shared" si="57"/>
        <v>205.8</v>
      </c>
      <c r="AG924" s="27" t="str">
        <f t="shared" si="58"/>
        <v/>
      </c>
      <c r="AH924" s="28">
        <f t="shared" si="59"/>
        <v>8.1054999999999999E-3</v>
      </c>
      <c r="AI924" s="18" t="str">
        <f>IFERROR(VLOOKUP(E924,'[5]LOG Data SAP'!$D:$E,2,0),IF(D924=D923,AI923,""))</f>
        <v>NBODY WHT_EVN CRM 100ML</v>
      </c>
      <c r="AJ924" s="20" t="str">
        <f>IFERROR([5]SKU!VI926,IF(D924=D923,AJ923,""))</f>
        <v>81858</v>
      </c>
      <c r="AK924" s="18" t="str">
        <f>VLOOKUP(E924,[5]SKU!I:X,16,FALSE)</f>
        <v>3304.99.30</v>
      </c>
    </row>
    <row r="925" spans="1:37">
      <c r="A925" s="18" t="str">
        <f>[5]SKU!AC927</f>
        <v>Nivea</v>
      </c>
      <c r="B925" s="18" t="str">
        <f>[5]SKU!AE927</f>
        <v>Nivea Body</v>
      </c>
      <c r="C925" s="18" t="str">
        <f>[5]SKU!AJ927</f>
        <v>Body Essential</v>
      </c>
      <c r="D925" s="18" t="str">
        <f>[5]SKU!G927</f>
        <v>NBO Senses Cherry Cream 100ml</v>
      </c>
      <c r="E925" s="19" t="str">
        <f>[5]SKU!I927</f>
        <v>84543-04800-37</v>
      </c>
      <c r="F925" s="19" t="str">
        <f>[5]SKU!J927</f>
        <v>84543-04800-37</v>
      </c>
      <c r="G925" s="18" t="str">
        <f>[5]SKU!K927</f>
        <v>NIVEA Body Cream Souffle Cherry Blossom &amp; Jojoba Oil 100ml</v>
      </c>
      <c r="H925" s="18" t="str">
        <f>IF([5]SKU!L927="R","Regular",
IF([5]SKU!L927="P","Promo",
IF([5]SKU!L927="S","Sample",
IF([5]SKU!L927="V","VAS",""))))</f>
        <v>Regular</v>
      </c>
      <c r="I925" s="18" t="str">
        <f>IF([5]SKU!QC927="A","Active",
IF([5]SKU!QC927="D","Discontinue",
IF([5]SKU!QC927="N","NPD","")))</f>
        <v>Discontinue</v>
      </c>
      <c r="J925" s="18" t="str">
        <f>VLOOKUP(IFERROR(VLOOKUP(E925,'[5]Material Status'!A:I,9,0),""),'[5]Material Status'!U:W,3,0)</f>
        <v>Inactive</v>
      </c>
      <c r="K925" s="20" t="str">
        <f>IFERROR(VLOOKUP(E925,'[5]LOG Data SAP'!$D:$AO,11,0),
IF(D925=D924,K924,""))</f>
        <v>8999777014957</v>
      </c>
      <c r="L925" s="20" t="str">
        <f>IFERROR(VLOOKUP(E925,'[5]LOG Data SAP'!$D:$AO,13,0),
IF(D925=D924,L924,""))</f>
        <v>8999777014964</v>
      </c>
      <c r="M925" s="20" t="str">
        <f>IFERROR(VLOOKUP(E925,'[5]LOG Data SAP'!$D:$AO,15,0),
IF(D925=D924,M924,""))</f>
        <v>8999777014971</v>
      </c>
      <c r="N925" s="21">
        <f>[5]SKU!VH927</f>
        <v>900</v>
      </c>
      <c r="O925" s="22">
        <f>[5]SKU!VN927</f>
        <v>12353</v>
      </c>
      <c r="P925" s="23">
        <f>[5]SKU!VO927</f>
        <v>45383</v>
      </c>
      <c r="Q925" s="24">
        <f>IFERROR(_xlfn.NUMBERVALUE(VLOOKUP(E925,'[5]LOG Data SAP'!$D:$M,9,0)),
IF(D925=D924,Q924,""))</f>
        <v>3</v>
      </c>
      <c r="R925" s="24">
        <f>IFERROR(_xlfn.NUMBERVALUE(VLOOKUP(E925,'[5]LOG Data SAP'!$D:$M,10,0)),
IF(D925=D924,R924,""))</f>
        <v>24</v>
      </c>
      <c r="S925" s="24">
        <f t="shared" si="56"/>
        <v>8</v>
      </c>
      <c r="T925" s="25">
        <f>IFERROR(VLOOKUP($E925,'[5]LOG Data SAP'!$D:$V,17,0)/10,
IF(D925=D924,T924,""))</f>
        <v>5.4</v>
      </c>
      <c r="U925" s="25">
        <f>IFERROR(VLOOKUP($E925,'[5]LOG Data SAP'!$D:$V,18,0)/10,
IF(D925=D924,U924,""))</f>
        <v>3.1</v>
      </c>
      <c r="V925" s="25">
        <f>IFERROR(VLOOKUP($E925,'[5]LOG Data SAP'!$D:$V,19,0)/10,
IF(D925=D924,V924,""))</f>
        <v>15</v>
      </c>
      <c r="W925" s="25">
        <f>IFERROR(VLOOKUP($E925,'[5]LOG Data SAP'!$D:$AO,21,0)/10,
IF(D925=D924,W924,""))</f>
        <v>9.3000000000000007</v>
      </c>
      <c r="X925" s="25">
        <f>IFERROR(VLOOKUP($E925,'[5]LOG Data SAP'!$D:$AO,22,0)/10,
IF(D925=D924,X924,""))</f>
        <v>5.4</v>
      </c>
      <c r="Y925" s="25">
        <f>IFERROR(VLOOKUP($E925,'[5]LOG Data SAP'!$D:$AO,23,0)/10,
IF(D925=D924,Y924,""))</f>
        <v>15</v>
      </c>
      <c r="Z925" s="25">
        <f>IFERROR(VLOOKUP($E925,'[5]LOG Data SAP'!$D:$AO,25,0)/10,
IF(D925=D924,Z924,""))</f>
        <v>22.8</v>
      </c>
      <c r="AA925" s="25">
        <f>IFERROR(VLOOKUP($E925,'[5]LOG Data SAP'!$D:$AO,26,0)/10,
IF(D925=D924,AA924,""))</f>
        <v>20.100000000000001</v>
      </c>
      <c r="AB925" s="25">
        <f>IFERROR(VLOOKUP($E925,'[5]LOG Data SAP'!$D:$AO,27,0)/10,
IF(D925=D924,AB924,""))</f>
        <v>17.2</v>
      </c>
      <c r="AC925" s="26">
        <f>IFERROR(VLOOKUP($E925,'[5]LOG Data SAP'!$D:$AO,29,0)/IF(VLOOKUP($E925,'[5]LOG Data SAP'!$D:$AO,30,0)="G",1000,1),
IF(D925=D924,AC924,""))</f>
        <v>0.12</v>
      </c>
      <c r="AD925" s="26">
        <f>IFERROR(VLOOKUP($E925,'[5]LOG Data SAP'!$D:$AO,31,0)/IF(VLOOKUP($E925,'[5]LOG Data SAP'!$D:$AO,32,0)="G",1000,1),
IF(D925=D924,AD924,""))</f>
        <v>0.36</v>
      </c>
      <c r="AE925" s="26">
        <f>IFERROR(VLOOKUP($E925,'[5]LOG Data SAP'!$D:$AO,33,0)/IF(VLOOKUP($E925,'[5]LOG Data SAP'!$D:$AO,34,0)="G",1000,1),
IF(D925=D924,AE924,""))</f>
        <v>3.0910000000000002</v>
      </c>
      <c r="AF925" s="27">
        <f t="shared" si="57"/>
        <v>251.10000000000002</v>
      </c>
      <c r="AG925" s="27">
        <f t="shared" si="58"/>
        <v>753.30000000000007</v>
      </c>
      <c r="AH925" s="28">
        <f t="shared" si="59"/>
        <v>7.8824159999999997E-3</v>
      </c>
      <c r="AI925" s="18" t="str">
        <f>IFERROR(VLOOKUP(E925,'[5]LOG Data SAP'!$D:$E,2,0),IF(D925=D924,AI924,""))</f>
        <v>NBODY ESS CHR_BLSM_JJB_OL 100ML</v>
      </c>
      <c r="AJ925" s="20" t="str">
        <f>IFERROR([5]SKU!VI927,IF(D925=D924,AJ924,""))</f>
        <v>84543</v>
      </c>
      <c r="AK925" s="18" t="str">
        <f>VLOOKUP(E925,[5]SKU!I:X,16,FALSE)</f>
        <v>3304.99.30</v>
      </c>
    </row>
    <row r="926" spans="1:37">
      <c r="A926" s="18" t="str">
        <f>[5]SKU!AC928</f>
        <v>Nivea</v>
      </c>
      <c r="B926" s="18" t="str">
        <f>[5]SKU!AE928</f>
        <v>Nivea Body</v>
      </c>
      <c r="C926" s="18" t="str">
        <f>[5]SKU!AJ928</f>
        <v>Body Essential</v>
      </c>
      <c r="D926" s="18" t="str">
        <f>[5]SKU!G928</f>
        <v>NBO Senses Cherry Cream 200ml</v>
      </c>
      <c r="E926" s="19" t="str">
        <f>[5]SKU!I928</f>
        <v>48332-00182-00</v>
      </c>
      <c r="F926" s="19" t="str">
        <f>[5]SKU!J928</f>
        <v>48332-00182-00</v>
      </c>
      <c r="G926" s="18" t="str">
        <f>[5]SKU!K928</f>
        <v>NIVEA Body Cream Souffle Cherry Blossom &amp; Jojoba Oil 200ml</v>
      </c>
      <c r="H926" s="18" t="str">
        <f>IF([5]SKU!L928="R","Regular",
IF([5]SKU!L928="P","Promo",
IF([5]SKU!L928="S","Sample",
IF([5]SKU!L928="V","VAS",""))))</f>
        <v>Regular</v>
      </c>
      <c r="I926" s="18" t="str">
        <f>IF([5]SKU!QC928="A","Active",
IF([5]SKU!QC928="D","Discontinue",
IF([5]SKU!QC928="N","NPD","")))</f>
        <v>Discontinue</v>
      </c>
      <c r="J926" s="18" t="str">
        <f>VLOOKUP(IFERROR(VLOOKUP(E926,'[5]Material Status'!A:I,9,0),""),'[5]Material Status'!U:W,3,0)</f>
        <v>Inactive</v>
      </c>
      <c r="K926" s="20" t="str">
        <f>IFERROR(VLOOKUP(E926,'[5]LOG Data SAP'!$D:$AO,11,0),
IF(D926=D925,K925,""))</f>
        <v>40063164</v>
      </c>
      <c r="L926" s="20" t="str">
        <f>IFERROR(VLOOKUP(E926,'[5]LOG Data SAP'!$D:$AO,13,0),
IF(D926=D925,L925,""))</f>
        <v/>
      </c>
      <c r="M926" s="20" t="str">
        <f>IFERROR(VLOOKUP(E926,'[5]LOG Data SAP'!$D:$AO,15,0),
IF(D926=D925,M925,""))</f>
        <v>8999777015381</v>
      </c>
      <c r="N926" s="21">
        <f>[5]SKU!VH928</f>
        <v>900</v>
      </c>
      <c r="O926" s="22">
        <f>[5]SKU!VN928</f>
        <v>50000</v>
      </c>
      <c r="P926" s="23">
        <f>[5]SKU!VO928</f>
        <v>45383</v>
      </c>
      <c r="Q926" s="24">
        <f>IFERROR(_xlfn.NUMBERVALUE(VLOOKUP(E926,'[5]LOG Data SAP'!$D:$M,9,0)),
IF(D926=D925,Q925,""))</f>
        <v>0</v>
      </c>
      <c r="R926" s="24">
        <f>IFERROR(_xlfn.NUMBERVALUE(VLOOKUP(E926,'[5]LOG Data SAP'!$D:$M,10,0)),
IF(D926=D925,R925,""))</f>
        <v>24</v>
      </c>
      <c r="S926" s="24">
        <f t="shared" si="56"/>
        <v>0</v>
      </c>
      <c r="T926" s="25">
        <f>IFERROR(VLOOKUP($E926,'[5]LOG Data SAP'!$D:$V,17,0)/10,
IF(D926=D925,T925,""))</f>
        <v>9</v>
      </c>
      <c r="U926" s="25">
        <f>IFERROR(VLOOKUP($E926,'[5]LOG Data SAP'!$D:$V,18,0)/10,
IF(D926=D925,U925,""))</f>
        <v>9</v>
      </c>
      <c r="V926" s="25">
        <f>IFERROR(VLOOKUP($E926,'[5]LOG Data SAP'!$D:$V,19,0)/10,
IF(D926=D925,V925,""))</f>
        <v>6.15</v>
      </c>
      <c r="W926" s="25">
        <f>IFERROR(VLOOKUP($E926,'[5]LOG Data SAP'!$D:$AO,21,0)/10,
IF(D926=D925,W925,""))</f>
        <v>0</v>
      </c>
      <c r="X926" s="25">
        <f>IFERROR(VLOOKUP($E926,'[5]LOG Data SAP'!$D:$AO,22,0)/10,
IF(D926=D925,X925,""))</f>
        <v>0</v>
      </c>
      <c r="Y926" s="25">
        <f>IFERROR(VLOOKUP($E926,'[5]LOG Data SAP'!$D:$AO,23,0)/10,
IF(D926=D925,Y925,""))</f>
        <v>0</v>
      </c>
      <c r="Z926" s="25">
        <f>IFERROR(VLOOKUP($E926,'[5]LOG Data SAP'!$D:$AO,25,0)/10,
IF(D926=D925,Z925,""))</f>
        <v>37.799999999999997</v>
      </c>
      <c r="AA926" s="25">
        <f>IFERROR(VLOOKUP($E926,'[5]LOG Data SAP'!$D:$AO,26,0)/10,
IF(D926=D925,AA925,""))</f>
        <v>19.2</v>
      </c>
      <c r="AB926" s="25">
        <f>IFERROR(VLOOKUP($E926,'[5]LOG Data SAP'!$D:$AO,27,0)/10,
IF(D926=D925,AB925,""))</f>
        <v>19</v>
      </c>
      <c r="AC926" s="26">
        <f>IFERROR(VLOOKUP($E926,'[5]LOG Data SAP'!$D:$AO,29,0)/IF(VLOOKUP($E926,'[5]LOG Data SAP'!$D:$AO,30,0)="G",1000,1),
IF(D926=D925,AC925,""))</f>
        <v>0.24</v>
      </c>
      <c r="AD926" s="26">
        <f>IFERROR(VLOOKUP($E926,'[5]LOG Data SAP'!$D:$AO,31,0)/IF(VLOOKUP($E926,'[5]LOG Data SAP'!$D:$AO,32,0)="G",1000,1),
IF(D926=D925,AD925,""))</f>
        <v>0</v>
      </c>
      <c r="AE926" s="26">
        <f>IFERROR(VLOOKUP($E926,'[5]LOG Data SAP'!$D:$AO,33,0)/IF(VLOOKUP($E926,'[5]LOG Data SAP'!$D:$AO,34,0)="G",1000,1),
IF(D926=D925,AE925,""))</f>
        <v>6</v>
      </c>
      <c r="AF926" s="27">
        <f t="shared" si="57"/>
        <v>498.15000000000003</v>
      </c>
      <c r="AG926" s="27" t="str">
        <f t="shared" si="58"/>
        <v/>
      </c>
      <c r="AH926" s="28">
        <f t="shared" si="59"/>
        <v>1.3789439999999997E-2</v>
      </c>
      <c r="AI926" s="18" t="str">
        <f>IFERROR(VLOOKUP(E926,'[5]LOG Data SAP'!$D:$E,2,0),IF(D926=D925,AI925,""))</f>
        <v>NBODY ESS CHR_BLSM_JJ_OL_CRM 200ML</v>
      </c>
      <c r="AJ926" s="20" t="str">
        <f>IFERROR([5]SKU!VI928,IF(D926=D925,AJ925,""))</f>
        <v>84387</v>
      </c>
      <c r="AK926" s="18" t="str">
        <f>VLOOKUP(E926,[5]SKU!I:X,16,FALSE)</f>
        <v>3304.99.30</v>
      </c>
    </row>
    <row r="927" spans="1:37">
      <c r="A927" s="18" t="str">
        <f>[5]SKU!AC929</f>
        <v>Nivea</v>
      </c>
      <c r="B927" s="18" t="str">
        <f>[5]SKU!AE929</f>
        <v>Nivea Body</v>
      </c>
      <c r="C927" s="18" t="str">
        <f>[5]SKU!AJ929</f>
        <v>Body Essential</v>
      </c>
      <c r="D927" s="18" t="str">
        <f>[5]SKU!G929</f>
        <v>NBO Exp 100ml</v>
      </c>
      <c r="E927" s="19" t="str">
        <f>[5]SKU!I929</f>
        <v>80300-04800-85</v>
      </c>
      <c r="F927" s="19" t="str">
        <f>[5]SKU!J929</f>
        <v>80300-04800-85</v>
      </c>
      <c r="G927" s="18" t="str">
        <f>[5]SKU!K929</f>
        <v>NIVEA Express Body Lotion 100ml</v>
      </c>
      <c r="H927" s="18" t="str">
        <f>IF([5]SKU!L929="R","Regular",
IF([5]SKU!L929="P","Promo",
IF([5]SKU!L929="S","Sample",
IF([5]SKU!L929="V","VAS",""))))</f>
        <v>Regular</v>
      </c>
      <c r="I927" s="18" t="str">
        <f>IF([5]SKU!QC929="A","Active",
IF([5]SKU!QC929="D","Discontinue",
IF([5]SKU!QC929="N","NPD","")))</f>
        <v>Discontinue</v>
      </c>
      <c r="J927" s="18" t="str">
        <f>VLOOKUP(IFERROR(VLOOKUP(E927,'[5]Material Status'!A:I,9,0),""),'[5]Material Status'!U:W,3,0)</f>
        <v>Inactive</v>
      </c>
      <c r="K927" s="20" t="str">
        <f>IFERROR(VLOOKUP(E927,'[5]LOG Data SAP'!$D:$AO,11,0),
IF(D927=D926,K926,""))</f>
        <v/>
      </c>
      <c r="L927" s="20" t="str">
        <f>IFERROR(VLOOKUP(E927,'[5]LOG Data SAP'!$D:$AO,13,0),
IF(D927=D926,L926,""))</f>
        <v/>
      </c>
      <c r="M927" s="20" t="str">
        <f>IFERROR(VLOOKUP(E927,'[5]LOG Data SAP'!$D:$AO,15,0),
IF(D927=D926,M926,""))</f>
        <v/>
      </c>
      <c r="N927" s="21">
        <f>[5]SKU!VH929</f>
        <v>900</v>
      </c>
      <c r="O927" s="22">
        <f>[5]SKU!VN929</f>
        <v>6850</v>
      </c>
      <c r="P927" s="23">
        <f>[5]SKU!VO929</f>
        <v>43100</v>
      </c>
      <c r="Q927" s="24" t="str">
        <f>IFERROR(_xlfn.NUMBERVALUE(VLOOKUP(E927,'[5]LOG Data SAP'!$D:$M,9,0)),
IF(D927=D926,Q926,""))</f>
        <v/>
      </c>
      <c r="R927" s="24" t="str">
        <f>IFERROR(_xlfn.NUMBERVALUE(VLOOKUP(E927,'[5]LOG Data SAP'!$D:$M,10,0)),
IF(D927=D926,R926,""))</f>
        <v/>
      </c>
      <c r="S927" s="24" t="str">
        <f t="shared" si="56"/>
        <v/>
      </c>
      <c r="T927" s="25" t="str">
        <f>IFERROR(VLOOKUP($E927,'[5]LOG Data SAP'!$D:$V,17,0)/10,
IF(D927=D926,T926,""))</f>
        <v/>
      </c>
      <c r="U927" s="25" t="str">
        <f>IFERROR(VLOOKUP($E927,'[5]LOG Data SAP'!$D:$V,18,0)/10,
IF(D927=D926,U926,""))</f>
        <v/>
      </c>
      <c r="V927" s="25" t="str">
        <f>IFERROR(VLOOKUP($E927,'[5]LOG Data SAP'!$D:$V,19,0)/10,
IF(D927=D926,V926,""))</f>
        <v/>
      </c>
      <c r="W927" s="25" t="str">
        <f>IFERROR(VLOOKUP($E927,'[5]LOG Data SAP'!$D:$AO,21,0)/10,
IF(D927=D926,W926,""))</f>
        <v/>
      </c>
      <c r="X927" s="25" t="str">
        <f>IFERROR(VLOOKUP($E927,'[5]LOG Data SAP'!$D:$AO,22,0)/10,
IF(D927=D926,X926,""))</f>
        <v/>
      </c>
      <c r="Y927" s="25" t="str">
        <f>IFERROR(VLOOKUP($E927,'[5]LOG Data SAP'!$D:$AO,23,0)/10,
IF(D927=D926,Y926,""))</f>
        <v/>
      </c>
      <c r="Z927" s="25" t="str">
        <f>IFERROR(VLOOKUP($E927,'[5]LOG Data SAP'!$D:$AO,25,0)/10,
IF(D927=D926,Z926,""))</f>
        <v/>
      </c>
      <c r="AA927" s="25" t="str">
        <f>IFERROR(VLOOKUP($E927,'[5]LOG Data SAP'!$D:$AO,26,0)/10,
IF(D927=D926,AA926,""))</f>
        <v/>
      </c>
      <c r="AB927" s="25" t="str">
        <f>IFERROR(VLOOKUP($E927,'[5]LOG Data SAP'!$D:$AO,27,0)/10,
IF(D927=D926,AB926,""))</f>
        <v/>
      </c>
      <c r="AC927" s="26" t="str">
        <f>IFERROR(VLOOKUP($E927,'[5]LOG Data SAP'!$D:$AO,29,0)/IF(VLOOKUP($E927,'[5]LOG Data SAP'!$D:$AO,30,0)="G",1000,1),
IF(D927=D926,AC926,""))</f>
        <v/>
      </c>
      <c r="AD927" s="26" t="str">
        <f>IFERROR(VLOOKUP($E927,'[5]LOG Data SAP'!$D:$AO,31,0)/IF(VLOOKUP($E927,'[5]LOG Data SAP'!$D:$AO,32,0)="G",1000,1),
IF(D927=D926,AD926,""))</f>
        <v/>
      </c>
      <c r="AE927" s="26" t="str">
        <f>IFERROR(VLOOKUP($E927,'[5]LOG Data SAP'!$D:$AO,33,0)/IF(VLOOKUP($E927,'[5]LOG Data SAP'!$D:$AO,34,0)="G",1000,1),
IF(D927=D926,AE926,""))</f>
        <v/>
      </c>
      <c r="AF927" s="27" t="str">
        <f t="shared" si="57"/>
        <v/>
      </c>
      <c r="AG927" s="27" t="str">
        <f t="shared" si="58"/>
        <v/>
      </c>
      <c r="AH927" s="28" t="str">
        <f t="shared" si="59"/>
        <v/>
      </c>
      <c r="AI927" s="18" t="str">
        <f>IFERROR(VLOOKUP(E927,'[5]LOG Data SAP'!$D:$E,2,0),IF(D927=D926,AI926,""))</f>
        <v/>
      </c>
      <c r="AJ927" s="20" t="str">
        <f>IFERROR([5]SKU!VI929,IF(D927=D926,AJ926,""))</f>
        <v/>
      </c>
      <c r="AK927" s="18" t="str">
        <f>VLOOKUP(E927,[5]SKU!I:X,16,FALSE)</f>
        <v>3304.99.30</v>
      </c>
    </row>
    <row r="928" spans="1:37">
      <c r="A928" s="18" t="str">
        <f>[5]SKU!AC930</f>
        <v>Nivea</v>
      </c>
      <c r="B928" s="18" t="str">
        <f>[5]SKU!AE930</f>
        <v>Nivea Body</v>
      </c>
      <c r="C928" s="18" t="str">
        <f>[5]SKU!AJ930</f>
        <v>Body Essential</v>
      </c>
      <c r="D928" s="18" t="str">
        <f>[5]SKU!G930</f>
        <v>NBO Exp 100ml</v>
      </c>
      <c r="E928" s="19" t="str">
        <f>[5]SKU!I930</f>
        <v>80300-04800-83</v>
      </c>
      <c r="F928" s="19" t="str">
        <f>[5]SKU!J930</f>
        <v>80300-04800-85</v>
      </c>
      <c r="G928" s="18" t="str">
        <f>[5]SKU!K930</f>
        <v>NBO Fresh Lotion 100ml - Jump</v>
      </c>
      <c r="H928" s="18" t="str">
        <f>IF([5]SKU!L930="R","Regular",
IF([5]SKU!L930="P","Promo",
IF([5]SKU!L930="S","Sample",
IF([5]SKU!L930="V","VAS",""))))</f>
        <v>Regular</v>
      </c>
      <c r="I928" s="18" t="str">
        <f>IF([5]SKU!QC930="A","Active",
IF([5]SKU!QC930="D","Discontinue",
IF([5]SKU!QC930="N","NPD","")))</f>
        <v>Discontinue</v>
      </c>
      <c r="J928" s="18" t="str">
        <f>VLOOKUP(IFERROR(VLOOKUP(E928,'[5]Material Status'!A:I,9,0),""),'[5]Material Status'!U:W,3,0)</f>
        <v>Inactive</v>
      </c>
      <c r="K928" s="20" t="str">
        <f>IFERROR(VLOOKUP(E928,'[5]LOG Data SAP'!$D:$AO,11,0),
IF(D928=D927,K927,""))</f>
        <v/>
      </c>
      <c r="L928" s="20" t="str">
        <f>IFERROR(VLOOKUP(E928,'[5]LOG Data SAP'!$D:$AO,13,0),
IF(D928=D927,L927,""))</f>
        <v/>
      </c>
      <c r="M928" s="20" t="str">
        <f>IFERROR(VLOOKUP(E928,'[5]LOG Data SAP'!$D:$AO,15,0),
IF(D928=D927,M927,""))</f>
        <v/>
      </c>
      <c r="N928" s="21">
        <f>[5]SKU!VH930</f>
        <v>900</v>
      </c>
      <c r="O928" s="22">
        <f>[5]SKU!VN930</f>
        <v>6850</v>
      </c>
      <c r="P928" s="23">
        <f>[5]SKU!VO930</f>
        <v>43100</v>
      </c>
      <c r="Q928" s="24" t="str">
        <f>IFERROR(_xlfn.NUMBERVALUE(VLOOKUP(E928,'[5]LOG Data SAP'!$D:$M,9,0)),
IF(D928=D927,Q927,""))</f>
        <v/>
      </c>
      <c r="R928" s="24" t="str">
        <f>IFERROR(_xlfn.NUMBERVALUE(VLOOKUP(E928,'[5]LOG Data SAP'!$D:$M,10,0)),
IF(D928=D927,R927,""))</f>
        <v/>
      </c>
      <c r="S928" s="24" t="str">
        <f t="shared" si="56"/>
        <v/>
      </c>
      <c r="T928" s="25" t="str">
        <f>IFERROR(VLOOKUP($E928,'[5]LOG Data SAP'!$D:$V,17,0)/10,
IF(D928=D927,T927,""))</f>
        <v/>
      </c>
      <c r="U928" s="25" t="str">
        <f>IFERROR(VLOOKUP($E928,'[5]LOG Data SAP'!$D:$V,18,0)/10,
IF(D928=D927,U927,""))</f>
        <v/>
      </c>
      <c r="V928" s="25" t="str">
        <f>IFERROR(VLOOKUP($E928,'[5]LOG Data SAP'!$D:$V,19,0)/10,
IF(D928=D927,V927,""))</f>
        <v/>
      </c>
      <c r="W928" s="25" t="str">
        <f>IFERROR(VLOOKUP($E928,'[5]LOG Data SAP'!$D:$AO,21,0)/10,
IF(D928=D927,W927,""))</f>
        <v/>
      </c>
      <c r="X928" s="25" t="str">
        <f>IFERROR(VLOOKUP($E928,'[5]LOG Data SAP'!$D:$AO,22,0)/10,
IF(D928=D927,X927,""))</f>
        <v/>
      </c>
      <c r="Y928" s="25" t="str">
        <f>IFERROR(VLOOKUP($E928,'[5]LOG Data SAP'!$D:$AO,23,0)/10,
IF(D928=D927,Y927,""))</f>
        <v/>
      </c>
      <c r="Z928" s="25" t="str">
        <f>IFERROR(VLOOKUP($E928,'[5]LOG Data SAP'!$D:$AO,25,0)/10,
IF(D928=D927,Z927,""))</f>
        <v/>
      </c>
      <c r="AA928" s="25" t="str">
        <f>IFERROR(VLOOKUP($E928,'[5]LOG Data SAP'!$D:$AO,26,0)/10,
IF(D928=D927,AA927,""))</f>
        <v/>
      </c>
      <c r="AB928" s="25" t="str">
        <f>IFERROR(VLOOKUP($E928,'[5]LOG Data SAP'!$D:$AO,27,0)/10,
IF(D928=D927,AB927,""))</f>
        <v/>
      </c>
      <c r="AC928" s="26" t="str">
        <f>IFERROR(VLOOKUP($E928,'[5]LOG Data SAP'!$D:$AO,29,0)/IF(VLOOKUP($E928,'[5]LOG Data SAP'!$D:$AO,30,0)="G",1000,1),
IF(D928=D927,AC927,""))</f>
        <v/>
      </c>
      <c r="AD928" s="26" t="str">
        <f>IFERROR(VLOOKUP($E928,'[5]LOG Data SAP'!$D:$AO,31,0)/IF(VLOOKUP($E928,'[5]LOG Data SAP'!$D:$AO,32,0)="G",1000,1),
IF(D928=D927,AD927,""))</f>
        <v/>
      </c>
      <c r="AE928" s="26" t="str">
        <f>IFERROR(VLOOKUP($E928,'[5]LOG Data SAP'!$D:$AO,33,0)/IF(VLOOKUP($E928,'[5]LOG Data SAP'!$D:$AO,34,0)="G",1000,1),
IF(D928=D927,AE927,""))</f>
        <v/>
      </c>
      <c r="AF928" s="27" t="str">
        <f t="shared" si="57"/>
        <v/>
      </c>
      <c r="AG928" s="27" t="str">
        <f t="shared" si="58"/>
        <v/>
      </c>
      <c r="AH928" s="28" t="str">
        <f t="shared" si="59"/>
        <v/>
      </c>
      <c r="AI928" s="18" t="str">
        <f>IFERROR(VLOOKUP(E928,'[5]LOG Data SAP'!$D:$E,2,0),IF(D928=D927,AI927,""))</f>
        <v/>
      </c>
      <c r="AJ928" s="20" t="str">
        <f>IFERROR([5]SKU!VI930,IF(D928=D927,AJ927,""))</f>
        <v/>
      </c>
      <c r="AK928" s="18" t="str">
        <f>VLOOKUP(E928,[5]SKU!I:X,16,FALSE)</f>
        <v>3304.99.30</v>
      </c>
    </row>
    <row r="929" spans="1:37">
      <c r="A929" s="18" t="str">
        <f>[5]SKU!AC931</f>
        <v>Nivea</v>
      </c>
      <c r="B929" s="18" t="str">
        <f>[5]SKU!AE931</f>
        <v>Nivea Body</v>
      </c>
      <c r="C929" s="18" t="str">
        <f>[5]SKU!AJ931</f>
        <v>Body Essential</v>
      </c>
      <c r="D929" s="18" t="str">
        <f>[5]SKU!G931</f>
        <v>NBO Exp 100ml</v>
      </c>
      <c r="E929" s="19" t="str">
        <f>[5]SKU!I931</f>
        <v>80233-04800-75</v>
      </c>
      <c r="F929" s="19" t="str">
        <f>[5]SKU!J931</f>
        <v>80300-04800-85</v>
      </c>
      <c r="G929" s="18" t="str">
        <f>[5]SKU!K931</f>
        <v>NBO Fresh Lot 100ml</v>
      </c>
      <c r="H929" s="18" t="str">
        <f>IF([5]SKU!L931="R","Regular",
IF([5]SKU!L931="P","Promo",
IF([5]SKU!L931="S","Sample",
IF([5]SKU!L931="V","VAS",""))))</f>
        <v>Regular</v>
      </c>
      <c r="I929" s="18" t="str">
        <f>IF([5]SKU!QC931="A","Active",
IF([5]SKU!QC931="D","Discontinue",
IF([5]SKU!QC931="N","NPD","")))</f>
        <v>Discontinue</v>
      </c>
      <c r="J929" s="18" t="str">
        <f>VLOOKUP(IFERROR(VLOOKUP(E929,'[5]Material Status'!A:I,9,0),""),'[5]Material Status'!U:W,3,0)</f>
        <v>Inactive</v>
      </c>
      <c r="K929" s="20" t="str">
        <f>IFERROR(VLOOKUP(E929,'[5]LOG Data SAP'!$D:$AO,11,0),
IF(D929=D928,K928,""))</f>
        <v/>
      </c>
      <c r="L929" s="20" t="str">
        <f>IFERROR(VLOOKUP(E929,'[5]LOG Data SAP'!$D:$AO,13,0),
IF(D929=D928,L928,""))</f>
        <v/>
      </c>
      <c r="M929" s="20" t="str">
        <f>IFERROR(VLOOKUP(E929,'[5]LOG Data SAP'!$D:$AO,15,0),
IF(D929=D928,M928,""))</f>
        <v/>
      </c>
      <c r="N929" s="21">
        <f>[5]SKU!VH931</f>
        <v>900</v>
      </c>
      <c r="O929" s="22">
        <f>[5]SKU!VN931</f>
        <v>6348</v>
      </c>
      <c r="P929" s="23">
        <f>[5]SKU!VO931</f>
        <v>43100</v>
      </c>
      <c r="Q929" s="24" t="str">
        <f>IFERROR(_xlfn.NUMBERVALUE(VLOOKUP(E929,'[5]LOG Data SAP'!$D:$M,9,0)),
IF(D929=D928,Q928,""))</f>
        <v/>
      </c>
      <c r="R929" s="24" t="str">
        <f>IFERROR(_xlfn.NUMBERVALUE(VLOOKUP(E929,'[5]LOG Data SAP'!$D:$M,10,0)),
IF(D929=D928,R928,""))</f>
        <v/>
      </c>
      <c r="S929" s="24" t="str">
        <f t="shared" si="56"/>
        <v/>
      </c>
      <c r="T929" s="25" t="str">
        <f>IFERROR(VLOOKUP($E929,'[5]LOG Data SAP'!$D:$V,17,0)/10,
IF(D929=D928,T928,""))</f>
        <v/>
      </c>
      <c r="U929" s="25" t="str">
        <f>IFERROR(VLOOKUP($E929,'[5]LOG Data SAP'!$D:$V,18,0)/10,
IF(D929=D928,U928,""))</f>
        <v/>
      </c>
      <c r="V929" s="25" t="str">
        <f>IFERROR(VLOOKUP($E929,'[5]LOG Data SAP'!$D:$V,19,0)/10,
IF(D929=D928,V928,""))</f>
        <v/>
      </c>
      <c r="W929" s="25" t="str">
        <f>IFERROR(VLOOKUP($E929,'[5]LOG Data SAP'!$D:$AO,21,0)/10,
IF(D929=D928,W928,""))</f>
        <v/>
      </c>
      <c r="X929" s="25" t="str">
        <f>IFERROR(VLOOKUP($E929,'[5]LOG Data SAP'!$D:$AO,22,0)/10,
IF(D929=D928,X928,""))</f>
        <v/>
      </c>
      <c r="Y929" s="25" t="str">
        <f>IFERROR(VLOOKUP($E929,'[5]LOG Data SAP'!$D:$AO,23,0)/10,
IF(D929=D928,Y928,""))</f>
        <v/>
      </c>
      <c r="Z929" s="25" t="str">
        <f>IFERROR(VLOOKUP($E929,'[5]LOG Data SAP'!$D:$AO,25,0)/10,
IF(D929=D928,Z928,""))</f>
        <v/>
      </c>
      <c r="AA929" s="25" t="str">
        <f>IFERROR(VLOOKUP($E929,'[5]LOG Data SAP'!$D:$AO,26,0)/10,
IF(D929=D928,AA928,""))</f>
        <v/>
      </c>
      <c r="AB929" s="25" t="str">
        <f>IFERROR(VLOOKUP($E929,'[5]LOG Data SAP'!$D:$AO,27,0)/10,
IF(D929=D928,AB928,""))</f>
        <v/>
      </c>
      <c r="AC929" s="26" t="str">
        <f>IFERROR(VLOOKUP($E929,'[5]LOG Data SAP'!$D:$AO,29,0)/IF(VLOOKUP($E929,'[5]LOG Data SAP'!$D:$AO,30,0)="G",1000,1),
IF(D929=D928,AC928,""))</f>
        <v/>
      </c>
      <c r="AD929" s="26" t="str">
        <f>IFERROR(VLOOKUP($E929,'[5]LOG Data SAP'!$D:$AO,31,0)/IF(VLOOKUP($E929,'[5]LOG Data SAP'!$D:$AO,32,0)="G",1000,1),
IF(D929=D928,AD928,""))</f>
        <v/>
      </c>
      <c r="AE929" s="26" t="str">
        <f>IFERROR(VLOOKUP($E929,'[5]LOG Data SAP'!$D:$AO,33,0)/IF(VLOOKUP($E929,'[5]LOG Data SAP'!$D:$AO,34,0)="G",1000,1),
IF(D929=D928,AE928,""))</f>
        <v/>
      </c>
      <c r="AF929" s="27" t="str">
        <f t="shared" si="57"/>
        <v/>
      </c>
      <c r="AG929" s="27" t="str">
        <f t="shared" si="58"/>
        <v/>
      </c>
      <c r="AH929" s="28" t="str">
        <f t="shared" si="59"/>
        <v/>
      </c>
      <c r="AI929" s="18" t="str">
        <f>IFERROR(VLOOKUP(E929,'[5]LOG Data SAP'!$D:$E,2,0),IF(D929=D928,AI928,""))</f>
        <v/>
      </c>
      <c r="AJ929" s="20" t="str">
        <f>IFERROR([5]SKU!VI931,IF(D929=D928,AJ928,""))</f>
        <v/>
      </c>
      <c r="AK929" s="18" t="str">
        <f>VLOOKUP(E929,[5]SKU!I:X,16,FALSE)</f>
        <v>3304.99.30</v>
      </c>
    </row>
    <row r="930" spans="1:37">
      <c r="A930" s="18" t="str">
        <f>[5]SKU!AC932</f>
        <v>Nivea</v>
      </c>
      <c r="B930" s="18" t="str">
        <f>[5]SKU!AE932</f>
        <v>Nivea Body</v>
      </c>
      <c r="C930" s="18" t="str">
        <f>[5]SKU!AJ932</f>
        <v>Body Essential</v>
      </c>
      <c r="D930" s="18" t="str">
        <f>[5]SKU!G932</f>
        <v>NBO Exp 200ml</v>
      </c>
      <c r="E930" s="19" t="str">
        <f>[5]SKU!I932</f>
        <v>80313-04800-85</v>
      </c>
      <c r="F930" s="19" t="str">
        <f>[5]SKU!J932</f>
        <v>80313-04800-85</v>
      </c>
      <c r="G930" s="18" t="str">
        <f>[5]SKU!K932</f>
        <v>NIVEA Express Body Lotion 200ml</v>
      </c>
      <c r="H930" s="18" t="str">
        <f>IF([5]SKU!L932="R","Regular",
IF([5]SKU!L932="P","Promo",
IF([5]SKU!L932="S","Sample",
IF([5]SKU!L932="V","VAS",""))))</f>
        <v>Regular</v>
      </c>
      <c r="I930" s="18" t="str">
        <f>IF([5]SKU!QC932="A","Active",
IF([5]SKU!QC932="D","Discontinue",
IF([5]SKU!QC932="N","NPD","")))</f>
        <v>Discontinue</v>
      </c>
      <c r="J930" s="18" t="str">
        <f>VLOOKUP(IFERROR(VLOOKUP(E930,'[5]Material Status'!A:I,9,0),""),'[5]Material Status'!U:W,3,0)</f>
        <v>Inactive</v>
      </c>
      <c r="K930" s="20" t="str">
        <f>IFERROR(VLOOKUP(E930,'[5]LOG Data SAP'!$D:$AO,11,0),
IF(D930=D929,K929,""))</f>
        <v/>
      </c>
      <c r="L930" s="20" t="str">
        <f>IFERROR(VLOOKUP(E930,'[5]LOG Data SAP'!$D:$AO,13,0),
IF(D930=D929,L929,""))</f>
        <v/>
      </c>
      <c r="M930" s="20" t="str">
        <f>IFERROR(VLOOKUP(E930,'[5]LOG Data SAP'!$D:$AO,15,0),
IF(D930=D929,M929,""))</f>
        <v/>
      </c>
      <c r="N930" s="21">
        <f>[5]SKU!VH932</f>
        <v>900</v>
      </c>
      <c r="O930" s="22">
        <f>[5]SKU!VN932</f>
        <v>13150</v>
      </c>
      <c r="P930" s="23">
        <f>[5]SKU!VO932</f>
        <v>43100</v>
      </c>
      <c r="Q930" s="24" t="str">
        <f>IFERROR(_xlfn.NUMBERVALUE(VLOOKUP(E930,'[5]LOG Data SAP'!$D:$M,9,0)),
IF(D930=D929,Q929,""))</f>
        <v/>
      </c>
      <c r="R930" s="24" t="str">
        <f>IFERROR(_xlfn.NUMBERVALUE(VLOOKUP(E930,'[5]LOG Data SAP'!$D:$M,10,0)),
IF(D930=D929,R929,""))</f>
        <v/>
      </c>
      <c r="S930" s="24" t="str">
        <f t="shared" si="56"/>
        <v/>
      </c>
      <c r="T930" s="25" t="str">
        <f>IFERROR(VLOOKUP($E930,'[5]LOG Data SAP'!$D:$V,17,0)/10,
IF(D930=D929,T929,""))</f>
        <v/>
      </c>
      <c r="U930" s="25" t="str">
        <f>IFERROR(VLOOKUP($E930,'[5]LOG Data SAP'!$D:$V,18,0)/10,
IF(D930=D929,U929,""))</f>
        <v/>
      </c>
      <c r="V930" s="25" t="str">
        <f>IFERROR(VLOOKUP($E930,'[5]LOG Data SAP'!$D:$V,19,0)/10,
IF(D930=D929,V929,""))</f>
        <v/>
      </c>
      <c r="W930" s="25" t="str">
        <f>IFERROR(VLOOKUP($E930,'[5]LOG Data SAP'!$D:$AO,21,0)/10,
IF(D930=D929,W929,""))</f>
        <v/>
      </c>
      <c r="X930" s="25" t="str">
        <f>IFERROR(VLOOKUP($E930,'[5]LOG Data SAP'!$D:$AO,22,0)/10,
IF(D930=D929,X929,""))</f>
        <v/>
      </c>
      <c r="Y930" s="25" t="str">
        <f>IFERROR(VLOOKUP($E930,'[5]LOG Data SAP'!$D:$AO,23,0)/10,
IF(D930=D929,Y929,""))</f>
        <v/>
      </c>
      <c r="Z930" s="25" t="str">
        <f>IFERROR(VLOOKUP($E930,'[5]LOG Data SAP'!$D:$AO,25,0)/10,
IF(D930=D929,Z929,""))</f>
        <v/>
      </c>
      <c r="AA930" s="25" t="str">
        <f>IFERROR(VLOOKUP($E930,'[5]LOG Data SAP'!$D:$AO,26,0)/10,
IF(D930=D929,AA929,""))</f>
        <v/>
      </c>
      <c r="AB930" s="25" t="str">
        <f>IFERROR(VLOOKUP($E930,'[5]LOG Data SAP'!$D:$AO,27,0)/10,
IF(D930=D929,AB929,""))</f>
        <v/>
      </c>
      <c r="AC930" s="26" t="str">
        <f>IFERROR(VLOOKUP($E930,'[5]LOG Data SAP'!$D:$AO,29,0)/IF(VLOOKUP($E930,'[5]LOG Data SAP'!$D:$AO,30,0)="G",1000,1),
IF(D930=D929,AC929,""))</f>
        <v/>
      </c>
      <c r="AD930" s="26" t="str">
        <f>IFERROR(VLOOKUP($E930,'[5]LOG Data SAP'!$D:$AO,31,0)/IF(VLOOKUP($E930,'[5]LOG Data SAP'!$D:$AO,32,0)="G",1000,1),
IF(D930=D929,AD929,""))</f>
        <v/>
      </c>
      <c r="AE930" s="26" t="str">
        <f>IFERROR(VLOOKUP($E930,'[5]LOG Data SAP'!$D:$AO,33,0)/IF(VLOOKUP($E930,'[5]LOG Data SAP'!$D:$AO,34,0)="G",1000,1),
IF(D930=D929,AE929,""))</f>
        <v/>
      </c>
      <c r="AF930" s="27" t="str">
        <f t="shared" si="57"/>
        <v/>
      </c>
      <c r="AG930" s="27" t="str">
        <f t="shared" si="58"/>
        <v/>
      </c>
      <c r="AH930" s="28" t="str">
        <f t="shared" si="59"/>
        <v/>
      </c>
      <c r="AI930" s="18" t="str">
        <f>IFERROR(VLOOKUP(E930,'[5]LOG Data SAP'!$D:$E,2,0),IF(D930=D929,AI929,""))</f>
        <v/>
      </c>
      <c r="AJ930" s="20" t="str">
        <f>IFERROR([5]SKU!VI932,IF(D930=D929,AJ929,""))</f>
        <v/>
      </c>
      <c r="AK930" s="18" t="str">
        <f>VLOOKUP(E930,[5]SKU!I:X,16,FALSE)</f>
        <v>3304.99.30</v>
      </c>
    </row>
    <row r="931" spans="1:37">
      <c r="A931" s="18" t="str">
        <f>[5]SKU!AC933</f>
        <v>Nivea</v>
      </c>
      <c r="B931" s="18" t="str">
        <f>[5]SKU!AE933</f>
        <v>Nivea Body</v>
      </c>
      <c r="C931" s="18" t="str">
        <f>[5]SKU!AJ933</f>
        <v>Body Essential</v>
      </c>
      <c r="D931" s="18" t="str">
        <f>[5]SKU!G933</f>
        <v>NBO Exp 200ml</v>
      </c>
      <c r="E931" s="19" t="str">
        <f>[5]SKU!I933</f>
        <v>80313-04800-83</v>
      </c>
      <c r="F931" s="19" t="str">
        <f>[5]SKU!J933</f>
        <v>80313-04800-85</v>
      </c>
      <c r="G931" s="18" t="str">
        <f>[5]SKU!K933</f>
        <v>NBO Fresh Lotion 200ml - Jump</v>
      </c>
      <c r="H931" s="18" t="str">
        <f>IF([5]SKU!L933="R","Regular",
IF([5]SKU!L933="P","Promo",
IF([5]SKU!L933="S","Sample",
IF([5]SKU!L933="V","VAS",""))))</f>
        <v>Regular</v>
      </c>
      <c r="I931" s="18" t="str">
        <f>IF([5]SKU!QC933="A","Active",
IF([5]SKU!QC933="D","Discontinue",
IF([5]SKU!QC933="N","NPD","")))</f>
        <v>Discontinue</v>
      </c>
      <c r="J931" s="18" t="str">
        <f>VLOOKUP(IFERROR(VLOOKUP(E931,'[5]Material Status'!A:I,9,0),""),'[5]Material Status'!U:W,3,0)</f>
        <v>Inactive</v>
      </c>
      <c r="K931" s="20" t="str">
        <f>IFERROR(VLOOKUP(E931,'[5]LOG Data SAP'!$D:$AO,11,0),
IF(D931=D930,K930,""))</f>
        <v/>
      </c>
      <c r="L931" s="20" t="str">
        <f>IFERROR(VLOOKUP(E931,'[5]LOG Data SAP'!$D:$AO,13,0),
IF(D931=D930,L930,""))</f>
        <v/>
      </c>
      <c r="M931" s="20" t="str">
        <f>IFERROR(VLOOKUP(E931,'[5]LOG Data SAP'!$D:$AO,15,0),
IF(D931=D930,M930,""))</f>
        <v/>
      </c>
      <c r="N931" s="21">
        <f>[5]SKU!VH933</f>
        <v>900</v>
      </c>
      <c r="O931" s="22">
        <f>[5]SKU!VN933</f>
        <v>13150</v>
      </c>
      <c r="P931" s="23">
        <f>[5]SKU!VO933</f>
        <v>43100</v>
      </c>
      <c r="Q931" s="24" t="str">
        <f>IFERROR(_xlfn.NUMBERVALUE(VLOOKUP(E931,'[5]LOG Data SAP'!$D:$M,9,0)),
IF(D931=D930,Q930,""))</f>
        <v/>
      </c>
      <c r="R931" s="24" t="str">
        <f>IFERROR(_xlfn.NUMBERVALUE(VLOOKUP(E931,'[5]LOG Data SAP'!$D:$M,10,0)),
IF(D931=D930,R930,""))</f>
        <v/>
      </c>
      <c r="S931" s="24" t="str">
        <f t="shared" si="56"/>
        <v/>
      </c>
      <c r="T931" s="25" t="str">
        <f>IFERROR(VLOOKUP($E931,'[5]LOG Data SAP'!$D:$V,17,0)/10,
IF(D931=D930,T930,""))</f>
        <v/>
      </c>
      <c r="U931" s="25" t="str">
        <f>IFERROR(VLOOKUP($E931,'[5]LOG Data SAP'!$D:$V,18,0)/10,
IF(D931=D930,U930,""))</f>
        <v/>
      </c>
      <c r="V931" s="25" t="str">
        <f>IFERROR(VLOOKUP($E931,'[5]LOG Data SAP'!$D:$V,19,0)/10,
IF(D931=D930,V930,""))</f>
        <v/>
      </c>
      <c r="W931" s="25" t="str">
        <f>IFERROR(VLOOKUP($E931,'[5]LOG Data SAP'!$D:$AO,21,0)/10,
IF(D931=D930,W930,""))</f>
        <v/>
      </c>
      <c r="X931" s="25" t="str">
        <f>IFERROR(VLOOKUP($E931,'[5]LOG Data SAP'!$D:$AO,22,0)/10,
IF(D931=D930,X930,""))</f>
        <v/>
      </c>
      <c r="Y931" s="25" t="str">
        <f>IFERROR(VLOOKUP($E931,'[5]LOG Data SAP'!$D:$AO,23,0)/10,
IF(D931=D930,Y930,""))</f>
        <v/>
      </c>
      <c r="Z931" s="25" t="str">
        <f>IFERROR(VLOOKUP($E931,'[5]LOG Data SAP'!$D:$AO,25,0)/10,
IF(D931=D930,Z930,""))</f>
        <v/>
      </c>
      <c r="AA931" s="25" t="str">
        <f>IFERROR(VLOOKUP($E931,'[5]LOG Data SAP'!$D:$AO,26,0)/10,
IF(D931=D930,AA930,""))</f>
        <v/>
      </c>
      <c r="AB931" s="25" t="str">
        <f>IFERROR(VLOOKUP($E931,'[5]LOG Data SAP'!$D:$AO,27,0)/10,
IF(D931=D930,AB930,""))</f>
        <v/>
      </c>
      <c r="AC931" s="26" t="str">
        <f>IFERROR(VLOOKUP($E931,'[5]LOG Data SAP'!$D:$AO,29,0)/IF(VLOOKUP($E931,'[5]LOG Data SAP'!$D:$AO,30,0)="G",1000,1),
IF(D931=D930,AC930,""))</f>
        <v/>
      </c>
      <c r="AD931" s="26" t="str">
        <f>IFERROR(VLOOKUP($E931,'[5]LOG Data SAP'!$D:$AO,31,0)/IF(VLOOKUP($E931,'[5]LOG Data SAP'!$D:$AO,32,0)="G",1000,1),
IF(D931=D930,AD930,""))</f>
        <v/>
      </c>
      <c r="AE931" s="26" t="str">
        <f>IFERROR(VLOOKUP($E931,'[5]LOG Data SAP'!$D:$AO,33,0)/IF(VLOOKUP($E931,'[5]LOG Data SAP'!$D:$AO,34,0)="G",1000,1),
IF(D931=D930,AE930,""))</f>
        <v/>
      </c>
      <c r="AF931" s="27" t="str">
        <f t="shared" si="57"/>
        <v/>
      </c>
      <c r="AG931" s="27" t="str">
        <f t="shared" si="58"/>
        <v/>
      </c>
      <c r="AH931" s="28" t="str">
        <f t="shared" si="59"/>
        <v/>
      </c>
      <c r="AI931" s="18" t="str">
        <f>IFERROR(VLOOKUP(E931,'[5]LOG Data SAP'!$D:$E,2,0),IF(D931=D930,AI930,""))</f>
        <v/>
      </c>
      <c r="AJ931" s="20" t="str">
        <f>IFERROR([5]SKU!VI933,IF(D931=D930,AJ930,""))</f>
        <v/>
      </c>
      <c r="AK931" s="18" t="str">
        <f>VLOOKUP(E931,[5]SKU!I:X,16,FALSE)</f>
        <v>3304.99.30</v>
      </c>
    </row>
    <row r="932" spans="1:37">
      <c r="A932" s="18" t="str">
        <f>[5]SKU!AC934</f>
        <v>Nivea</v>
      </c>
      <c r="B932" s="18" t="str">
        <f>[5]SKU!AE934</f>
        <v>Nivea Body</v>
      </c>
      <c r="C932" s="18" t="str">
        <f>[5]SKU!AJ934</f>
        <v>Body Essential</v>
      </c>
      <c r="D932" s="18" t="str">
        <f>[5]SKU!G934</f>
        <v>NBO Exp 200ml</v>
      </c>
      <c r="E932" s="19" t="str">
        <f>[5]SKU!I934</f>
        <v>80313-04800-75</v>
      </c>
      <c r="F932" s="19" t="str">
        <f>[5]SKU!J934</f>
        <v>80313-04800-85</v>
      </c>
      <c r="G932" s="18" t="str">
        <f>[5]SKU!K934</f>
        <v>NBO Fresh Lot 200ml</v>
      </c>
      <c r="H932" s="18" t="str">
        <f>IF([5]SKU!L934="R","Regular",
IF([5]SKU!L934="P","Promo",
IF([5]SKU!L934="S","Sample",
IF([5]SKU!L934="V","VAS",""))))</f>
        <v>Regular</v>
      </c>
      <c r="I932" s="18" t="str">
        <f>IF([5]SKU!QC934="A","Active",
IF([5]SKU!QC934="D","Discontinue",
IF([5]SKU!QC934="N","NPD","")))</f>
        <v>Discontinue</v>
      </c>
      <c r="J932" s="18" t="str">
        <f>VLOOKUP(IFERROR(VLOOKUP(E932,'[5]Material Status'!A:I,9,0),""),'[5]Material Status'!U:W,3,0)</f>
        <v>Inactive</v>
      </c>
      <c r="K932" s="20" t="str">
        <f>IFERROR(VLOOKUP(E932,'[5]LOG Data SAP'!$D:$AO,11,0),
IF(D932=D931,K931,""))</f>
        <v/>
      </c>
      <c r="L932" s="20" t="str">
        <f>IFERROR(VLOOKUP(E932,'[5]LOG Data SAP'!$D:$AO,13,0),
IF(D932=D931,L931,""))</f>
        <v/>
      </c>
      <c r="M932" s="20" t="str">
        <f>IFERROR(VLOOKUP(E932,'[5]LOG Data SAP'!$D:$AO,15,0),
IF(D932=D931,M931,""))</f>
        <v/>
      </c>
      <c r="N932" s="21">
        <f>[5]SKU!VH934</f>
        <v>900</v>
      </c>
      <c r="O932" s="22">
        <f>[5]SKU!VN934</f>
        <v>12087</v>
      </c>
      <c r="P932" s="23">
        <f>[5]SKU!VO934</f>
        <v>43100</v>
      </c>
      <c r="Q932" s="24" t="str">
        <f>IFERROR(_xlfn.NUMBERVALUE(VLOOKUP(E932,'[5]LOG Data SAP'!$D:$M,9,0)),
IF(D932=D931,Q931,""))</f>
        <v/>
      </c>
      <c r="R932" s="24" t="str">
        <f>IFERROR(_xlfn.NUMBERVALUE(VLOOKUP(E932,'[5]LOG Data SAP'!$D:$M,10,0)),
IF(D932=D931,R931,""))</f>
        <v/>
      </c>
      <c r="S932" s="24" t="str">
        <f t="shared" si="56"/>
        <v/>
      </c>
      <c r="T932" s="25" t="str">
        <f>IFERROR(VLOOKUP($E932,'[5]LOG Data SAP'!$D:$V,17,0)/10,
IF(D932=D931,T931,""))</f>
        <v/>
      </c>
      <c r="U932" s="25" t="str">
        <f>IFERROR(VLOOKUP($E932,'[5]LOG Data SAP'!$D:$V,18,0)/10,
IF(D932=D931,U931,""))</f>
        <v/>
      </c>
      <c r="V932" s="25" t="str">
        <f>IFERROR(VLOOKUP($E932,'[5]LOG Data SAP'!$D:$V,19,0)/10,
IF(D932=D931,V931,""))</f>
        <v/>
      </c>
      <c r="W932" s="25" t="str">
        <f>IFERROR(VLOOKUP($E932,'[5]LOG Data SAP'!$D:$AO,21,0)/10,
IF(D932=D931,W931,""))</f>
        <v/>
      </c>
      <c r="X932" s="25" t="str">
        <f>IFERROR(VLOOKUP($E932,'[5]LOG Data SAP'!$D:$AO,22,0)/10,
IF(D932=D931,X931,""))</f>
        <v/>
      </c>
      <c r="Y932" s="25" t="str">
        <f>IFERROR(VLOOKUP($E932,'[5]LOG Data SAP'!$D:$AO,23,0)/10,
IF(D932=D931,Y931,""))</f>
        <v/>
      </c>
      <c r="Z932" s="25" t="str">
        <f>IFERROR(VLOOKUP($E932,'[5]LOG Data SAP'!$D:$AO,25,0)/10,
IF(D932=D931,Z931,""))</f>
        <v/>
      </c>
      <c r="AA932" s="25" t="str">
        <f>IFERROR(VLOOKUP($E932,'[5]LOG Data SAP'!$D:$AO,26,0)/10,
IF(D932=D931,AA931,""))</f>
        <v/>
      </c>
      <c r="AB932" s="25" t="str">
        <f>IFERROR(VLOOKUP($E932,'[5]LOG Data SAP'!$D:$AO,27,0)/10,
IF(D932=D931,AB931,""))</f>
        <v/>
      </c>
      <c r="AC932" s="26" t="str">
        <f>IFERROR(VLOOKUP($E932,'[5]LOG Data SAP'!$D:$AO,29,0)/IF(VLOOKUP($E932,'[5]LOG Data SAP'!$D:$AO,30,0)="G",1000,1),
IF(D932=D931,AC931,""))</f>
        <v/>
      </c>
      <c r="AD932" s="26" t="str">
        <f>IFERROR(VLOOKUP($E932,'[5]LOG Data SAP'!$D:$AO,31,0)/IF(VLOOKUP($E932,'[5]LOG Data SAP'!$D:$AO,32,0)="G",1000,1),
IF(D932=D931,AD931,""))</f>
        <v/>
      </c>
      <c r="AE932" s="26" t="str">
        <f>IFERROR(VLOOKUP($E932,'[5]LOG Data SAP'!$D:$AO,33,0)/IF(VLOOKUP($E932,'[5]LOG Data SAP'!$D:$AO,34,0)="G",1000,1),
IF(D932=D931,AE931,""))</f>
        <v/>
      </c>
      <c r="AF932" s="27" t="str">
        <f t="shared" si="57"/>
        <v/>
      </c>
      <c r="AG932" s="27" t="str">
        <f t="shared" si="58"/>
        <v/>
      </c>
      <c r="AH932" s="28" t="str">
        <f t="shared" si="59"/>
        <v/>
      </c>
      <c r="AI932" s="18" t="str">
        <f>IFERROR(VLOOKUP(E932,'[5]LOG Data SAP'!$D:$E,2,0),IF(D932=D931,AI931,""))</f>
        <v/>
      </c>
      <c r="AJ932" s="20" t="str">
        <f>IFERROR([5]SKU!VI934,IF(D932=D931,AJ931,""))</f>
        <v/>
      </c>
      <c r="AK932" s="18" t="str">
        <f>VLOOKUP(E932,[5]SKU!I:X,16,FALSE)</f>
        <v>3304.99.30</v>
      </c>
    </row>
    <row r="933" spans="1:37">
      <c r="A933" s="18" t="str">
        <f>[5]SKU!AC935</f>
        <v>Nivea</v>
      </c>
      <c r="B933" s="18" t="str">
        <f>[5]SKU!AE935</f>
        <v>Nivea Body</v>
      </c>
      <c r="C933" s="18" t="str">
        <f>[5]SKU!AJ935</f>
        <v>Body Essential</v>
      </c>
      <c r="D933" s="18" t="str">
        <f>[5]SKU!G935</f>
        <v>NBO Exp 200ml</v>
      </c>
      <c r="E933" s="19" t="str">
        <f>[5]SKU!I935</f>
        <v>80313-04801-75</v>
      </c>
      <c r="F933" s="19" t="str">
        <f>[5]SKU!J935</f>
        <v>80313-04800-85</v>
      </c>
      <c r="G933" s="18" t="str">
        <f>[5]SKU!K935</f>
        <v>NBO Fresh Lot 250ml</v>
      </c>
      <c r="H933" s="18" t="str">
        <f>IF([5]SKU!L935="R","Regular",
IF([5]SKU!L935="P","Promo",
IF([5]SKU!L935="S","Sample",
IF([5]SKU!L935="V","VAS",""))))</f>
        <v>Promo</v>
      </c>
      <c r="I933" s="18" t="str">
        <f>IF([5]SKU!QC935="A","Active",
IF([5]SKU!QC935="D","Discontinue",
IF([5]SKU!QC935="N","NPD","")))</f>
        <v>Discontinue</v>
      </c>
      <c r="J933" s="18" t="str">
        <f>VLOOKUP(IFERROR(VLOOKUP(E933,'[5]Material Status'!A:I,9,0),""),'[5]Material Status'!U:W,3,0)</f>
        <v>Inactive</v>
      </c>
      <c r="K933" s="20" t="str">
        <f>IFERROR(VLOOKUP(E933,'[5]LOG Data SAP'!$D:$AO,11,0),
IF(D933=D932,K932,""))</f>
        <v/>
      </c>
      <c r="L933" s="20" t="str">
        <f>IFERROR(VLOOKUP(E933,'[5]LOG Data SAP'!$D:$AO,13,0),
IF(D933=D932,L932,""))</f>
        <v/>
      </c>
      <c r="M933" s="20" t="str">
        <f>IFERROR(VLOOKUP(E933,'[5]LOG Data SAP'!$D:$AO,15,0),
IF(D933=D932,M932,""))</f>
        <v/>
      </c>
      <c r="N933" s="21">
        <f>[5]SKU!VH935</f>
        <v>900</v>
      </c>
      <c r="O933" s="22">
        <f>[5]SKU!VN935</f>
        <v>12087</v>
      </c>
      <c r="P933" s="23">
        <f>[5]SKU!VO935</f>
        <v>43100</v>
      </c>
      <c r="Q933" s="24" t="str">
        <f>IFERROR(_xlfn.NUMBERVALUE(VLOOKUP(E933,'[5]LOG Data SAP'!$D:$M,9,0)),
IF(D933=D932,Q932,""))</f>
        <v/>
      </c>
      <c r="R933" s="24" t="str">
        <f>IFERROR(_xlfn.NUMBERVALUE(VLOOKUP(E933,'[5]LOG Data SAP'!$D:$M,10,0)),
IF(D933=D932,R932,""))</f>
        <v/>
      </c>
      <c r="S933" s="24" t="str">
        <f t="shared" si="56"/>
        <v/>
      </c>
      <c r="T933" s="25" t="str">
        <f>IFERROR(VLOOKUP($E933,'[5]LOG Data SAP'!$D:$V,17,0)/10,
IF(D933=D932,T932,""))</f>
        <v/>
      </c>
      <c r="U933" s="25" t="str">
        <f>IFERROR(VLOOKUP($E933,'[5]LOG Data SAP'!$D:$V,18,0)/10,
IF(D933=D932,U932,""))</f>
        <v/>
      </c>
      <c r="V933" s="25" t="str">
        <f>IFERROR(VLOOKUP($E933,'[5]LOG Data SAP'!$D:$V,19,0)/10,
IF(D933=D932,V932,""))</f>
        <v/>
      </c>
      <c r="W933" s="25" t="str">
        <f>IFERROR(VLOOKUP($E933,'[5]LOG Data SAP'!$D:$AO,21,0)/10,
IF(D933=D932,W932,""))</f>
        <v/>
      </c>
      <c r="X933" s="25" t="str">
        <f>IFERROR(VLOOKUP($E933,'[5]LOG Data SAP'!$D:$AO,22,0)/10,
IF(D933=D932,X932,""))</f>
        <v/>
      </c>
      <c r="Y933" s="25" t="str">
        <f>IFERROR(VLOOKUP($E933,'[5]LOG Data SAP'!$D:$AO,23,0)/10,
IF(D933=D932,Y932,""))</f>
        <v/>
      </c>
      <c r="Z933" s="25" t="str">
        <f>IFERROR(VLOOKUP($E933,'[5]LOG Data SAP'!$D:$AO,25,0)/10,
IF(D933=D932,Z932,""))</f>
        <v/>
      </c>
      <c r="AA933" s="25" t="str">
        <f>IFERROR(VLOOKUP($E933,'[5]LOG Data SAP'!$D:$AO,26,0)/10,
IF(D933=D932,AA932,""))</f>
        <v/>
      </c>
      <c r="AB933" s="25" t="str">
        <f>IFERROR(VLOOKUP($E933,'[5]LOG Data SAP'!$D:$AO,27,0)/10,
IF(D933=D932,AB932,""))</f>
        <v/>
      </c>
      <c r="AC933" s="26" t="str">
        <f>IFERROR(VLOOKUP($E933,'[5]LOG Data SAP'!$D:$AO,29,0)/IF(VLOOKUP($E933,'[5]LOG Data SAP'!$D:$AO,30,0)="G",1000,1),
IF(D933=D932,AC932,""))</f>
        <v/>
      </c>
      <c r="AD933" s="26" t="str">
        <f>IFERROR(VLOOKUP($E933,'[5]LOG Data SAP'!$D:$AO,31,0)/IF(VLOOKUP($E933,'[5]LOG Data SAP'!$D:$AO,32,0)="G",1000,1),
IF(D933=D932,AD932,""))</f>
        <v/>
      </c>
      <c r="AE933" s="26" t="str">
        <f>IFERROR(VLOOKUP($E933,'[5]LOG Data SAP'!$D:$AO,33,0)/IF(VLOOKUP($E933,'[5]LOG Data SAP'!$D:$AO,34,0)="G",1000,1),
IF(D933=D932,AE932,""))</f>
        <v/>
      </c>
      <c r="AF933" s="27" t="str">
        <f t="shared" si="57"/>
        <v/>
      </c>
      <c r="AG933" s="27" t="str">
        <f t="shared" si="58"/>
        <v/>
      </c>
      <c r="AH933" s="28" t="str">
        <f t="shared" si="59"/>
        <v/>
      </c>
      <c r="AI933" s="18" t="str">
        <f>IFERROR(VLOOKUP(E933,'[5]LOG Data SAP'!$D:$E,2,0),IF(D933=D932,AI932,""))</f>
        <v/>
      </c>
      <c r="AJ933" s="20" t="str">
        <f>IFERROR([5]SKU!VI935,IF(D933=D932,AJ932,""))</f>
        <v/>
      </c>
      <c r="AK933" s="18" t="str">
        <f>VLOOKUP(E933,[5]SKU!I:X,16,FALSE)</f>
        <v>3304.99.30</v>
      </c>
    </row>
    <row r="934" spans="1:37">
      <c r="A934" s="18" t="str">
        <f>[5]SKU!AC936</f>
        <v>Nivea</v>
      </c>
      <c r="B934" s="18" t="str">
        <f>[5]SKU!AE936</f>
        <v>Nivea Body</v>
      </c>
      <c r="C934" s="18" t="str">
        <f>[5]SKU!AJ936</f>
        <v>Body Essential</v>
      </c>
      <c r="D934" s="18" t="str">
        <f>[5]SKU!G936</f>
        <v>NBO Exp 200ml</v>
      </c>
      <c r="E934" s="19" t="str">
        <f>[5]SKU!I936</f>
        <v>48330-00000-99</v>
      </c>
      <c r="F934" s="19" t="str">
        <f>[5]SKU!J936</f>
        <v>80313-04800-85</v>
      </c>
      <c r="G934" s="18" t="str">
        <f>[5]SKU!K936</f>
        <v>NBO Fresh Lotion 200ml + Soft</v>
      </c>
      <c r="H934" s="18" t="str">
        <f>IF([5]SKU!L936="R","Regular",
IF([5]SKU!L936="P","Promo",
IF([5]SKU!L936="S","Sample",
IF([5]SKU!L936="V","VAS",""))))</f>
        <v>VAS</v>
      </c>
      <c r="I934" s="18" t="str">
        <f>IF([5]SKU!QC936="A","Active",
IF([5]SKU!QC936="D","Discontinue",
IF([5]SKU!QC936="N","NPD","")))</f>
        <v>Discontinue</v>
      </c>
      <c r="J934" s="18" t="str">
        <f>VLOOKUP(IFERROR(VLOOKUP(E934,'[5]Material Status'!A:I,9,0),""),'[5]Material Status'!U:W,3,0)</f>
        <v>Inactive</v>
      </c>
      <c r="K934" s="20" t="str">
        <f>IFERROR(VLOOKUP(E934,'[5]LOG Data SAP'!$D:$AO,11,0),
IF(D934=D933,K933,""))</f>
        <v/>
      </c>
      <c r="L934" s="20" t="str">
        <f>IFERROR(VLOOKUP(E934,'[5]LOG Data SAP'!$D:$AO,13,0),
IF(D934=D933,L933,""))</f>
        <v/>
      </c>
      <c r="M934" s="20" t="str">
        <f>IFERROR(VLOOKUP(E934,'[5]LOG Data SAP'!$D:$AO,15,0),
IF(D934=D933,M933,""))</f>
        <v/>
      </c>
      <c r="N934" s="21">
        <f>[5]SKU!VH936</f>
        <v>900</v>
      </c>
      <c r="O934" s="22">
        <f>[5]SKU!VN936</f>
        <v>13150</v>
      </c>
      <c r="P934" s="23">
        <f>[5]SKU!VO936</f>
        <v>43100</v>
      </c>
      <c r="Q934" s="24" t="str">
        <f>IFERROR(_xlfn.NUMBERVALUE(VLOOKUP(E934,'[5]LOG Data SAP'!$D:$M,9,0)),
IF(D934=D933,Q933,""))</f>
        <v/>
      </c>
      <c r="R934" s="24" t="str">
        <f>IFERROR(_xlfn.NUMBERVALUE(VLOOKUP(E934,'[5]LOG Data SAP'!$D:$M,10,0)),
IF(D934=D933,R933,""))</f>
        <v/>
      </c>
      <c r="S934" s="24" t="str">
        <f t="shared" si="56"/>
        <v/>
      </c>
      <c r="T934" s="25" t="str">
        <f>IFERROR(VLOOKUP($E934,'[5]LOG Data SAP'!$D:$V,17,0)/10,
IF(D934=D933,T933,""))</f>
        <v/>
      </c>
      <c r="U934" s="25" t="str">
        <f>IFERROR(VLOOKUP($E934,'[5]LOG Data SAP'!$D:$V,18,0)/10,
IF(D934=D933,U933,""))</f>
        <v/>
      </c>
      <c r="V934" s="25" t="str">
        <f>IFERROR(VLOOKUP($E934,'[5]LOG Data SAP'!$D:$V,19,0)/10,
IF(D934=D933,V933,""))</f>
        <v/>
      </c>
      <c r="W934" s="25" t="str">
        <f>IFERROR(VLOOKUP($E934,'[5]LOG Data SAP'!$D:$AO,21,0)/10,
IF(D934=D933,W933,""))</f>
        <v/>
      </c>
      <c r="X934" s="25" t="str">
        <f>IFERROR(VLOOKUP($E934,'[5]LOG Data SAP'!$D:$AO,22,0)/10,
IF(D934=D933,X933,""))</f>
        <v/>
      </c>
      <c r="Y934" s="25" t="str">
        <f>IFERROR(VLOOKUP($E934,'[5]LOG Data SAP'!$D:$AO,23,0)/10,
IF(D934=D933,Y933,""))</f>
        <v/>
      </c>
      <c r="Z934" s="25" t="str">
        <f>IFERROR(VLOOKUP($E934,'[5]LOG Data SAP'!$D:$AO,25,0)/10,
IF(D934=D933,Z933,""))</f>
        <v/>
      </c>
      <c r="AA934" s="25" t="str">
        <f>IFERROR(VLOOKUP($E934,'[5]LOG Data SAP'!$D:$AO,26,0)/10,
IF(D934=D933,AA933,""))</f>
        <v/>
      </c>
      <c r="AB934" s="25" t="str">
        <f>IFERROR(VLOOKUP($E934,'[5]LOG Data SAP'!$D:$AO,27,0)/10,
IF(D934=D933,AB933,""))</f>
        <v/>
      </c>
      <c r="AC934" s="26" t="str">
        <f>IFERROR(VLOOKUP($E934,'[5]LOG Data SAP'!$D:$AO,29,0)/IF(VLOOKUP($E934,'[5]LOG Data SAP'!$D:$AO,30,0)="G",1000,1),
IF(D934=D933,AC933,""))</f>
        <v/>
      </c>
      <c r="AD934" s="26" t="str">
        <f>IFERROR(VLOOKUP($E934,'[5]LOG Data SAP'!$D:$AO,31,0)/IF(VLOOKUP($E934,'[5]LOG Data SAP'!$D:$AO,32,0)="G",1000,1),
IF(D934=D933,AD933,""))</f>
        <v/>
      </c>
      <c r="AE934" s="26" t="str">
        <f>IFERROR(VLOOKUP($E934,'[5]LOG Data SAP'!$D:$AO,33,0)/IF(VLOOKUP($E934,'[5]LOG Data SAP'!$D:$AO,34,0)="G",1000,1),
IF(D934=D933,AE933,""))</f>
        <v/>
      </c>
      <c r="AF934" s="27" t="str">
        <f t="shared" si="57"/>
        <v/>
      </c>
      <c r="AG934" s="27" t="str">
        <f t="shared" si="58"/>
        <v/>
      </c>
      <c r="AH934" s="28" t="str">
        <f t="shared" si="59"/>
        <v/>
      </c>
      <c r="AI934" s="18" t="str">
        <f>IFERROR(VLOOKUP(E934,'[5]LOG Data SAP'!$D:$E,2,0),IF(D934=D933,AI933,""))</f>
        <v/>
      </c>
      <c r="AJ934" s="20" t="str">
        <f>IFERROR([5]SKU!VI936,IF(D934=D933,AJ933,""))</f>
        <v/>
      </c>
      <c r="AK934" s="18" t="str">
        <f>VLOOKUP(E934,[5]SKU!I:X,16,FALSE)</f>
        <v>3304.99.30</v>
      </c>
    </row>
    <row r="935" spans="1:37">
      <c r="A935" s="18" t="str">
        <f>[5]SKU!AC937</f>
        <v>Nivea</v>
      </c>
      <c r="B935" s="18" t="str">
        <f>[5]SKU!AE937</f>
        <v>Nivea Body</v>
      </c>
      <c r="C935" s="18" t="str">
        <f>[5]SKU!AJ937</f>
        <v>Body Essential</v>
      </c>
      <c r="D935" s="18" t="str">
        <f>[5]SKU!G937</f>
        <v>NBO Exp 200ml</v>
      </c>
      <c r="E935" s="19" t="str">
        <f>[5]SKU!I937</f>
        <v>48332-00030-00</v>
      </c>
      <c r="F935" s="19" t="str">
        <f>[5]SKU!J937</f>
        <v>80313-04800-85</v>
      </c>
      <c r="G935" s="18" t="str">
        <f>[5]SKU!K937</f>
        <v>NBO Fresh Lotion 200ml + Soft 25ml</v>
      </c>
      <c r="H935" s="18" t="str">
        <f>IF([5]SKU!L937="R","Regular",
IF([5]SKU!L937="P","Promo",
IF([5]SKU!L937="S","Sample",
IF([5]SKU!L937="V","VAS",""))))</f>
        <v>VAS</v>
      </c>
      <c r="I935" s="18" t="str">
        <f>IF([5]SKU!QC937="A","Active",
IF([5]SKU!QC937="D","Discontinue",
IF([5]SKU!QC937="N","NPD","")))</f>
        <v>Discontinue</v>
      </c>
      <c r="J935" s="18" t="str">
        <f>VLOOKUP(IFERROR(VLOOKUP(E935,'[5]Material Status'!A:I,9,0),""),'[5]Material Status'!U:W,3,0)</f>
        <v>Inactive</v>
      </c>
      <c r="K935" s="20" t="str">
        <f>IFERROR(VLOOKUP(E935,'[5]LOG Data SAP'!$D:$AO,11,0),
IF(D935=D934,K934,""))</f>
        <v/>
      </c>
      <c r="L935" s="20" t="str">
        <f>IFERROR(VLOOKUP(E935,'[5]LOG Data SAP'!$D:$AO,13,0),
IF(D935=D934,L934,""))</f>
        <v/>
      </c>
      <c r="M935" s="20" t="str">
        <f>IFERROR(VLOOKUP(E935,'[5]LOG Data SAP'!$D:$AO,15,0),
IF(D935=D934,M934,""))</f>
        <v/>
      </c>
      <c r="N935" s="21">
        <f>[5]SKU!VH937</f>
        <v>900</v>
      </c>
      <c r="O935" s="22">
        <f>[5]SKU!VN937</f>
        <v>13150</v>
      </c>
      <c r="P935" s="23">
        <f>[5]SKU!VO937</f>
        <v>43100</v>
      </c>
      <c r="Q935" s="24" t="str">
        <f>IFERROR(_xlfn.NUMBERVALUE(VLOOKUP(E935,'[5]LOG Data SAP'!$D:$M,9,0)),
IF(D935=D934,Q934,""))</f>
        <v/>
      </c>
      <c r="R935" s="24" t="str">
        <f>IFERROR(_xlfn.NUMBERVALUE(VLOOKUP(E935,'[5]LOG Data SAP'!$D:$M,10,0)),
IF(D935=D934,R934,""))</f>
        <v/>
      </c>
      <c r="S935" s="24" t="str">
        <f t="shared" si="56"/>
        <v/>
      </c>
      <c r="T935" s="25" t="str">
        <f>IFERROR(VLOOKUP($E935,'[5]LOG Data SAP'!$D:$V,17,0)/10,
IF(D935=D934,T934,""))</f>
        <v/>
      </c>
      <c r="U935" s="25" t="str">
        <f>IFERROR(VLOOKUP($E935,'[5]LOG Data SAP'!$D:$V,18,0)/10,
IF(D935=D934,U934,""))</f>
        <v/>
      </c>
      <c r="V935" s="25" t="str">
        <f>IFERROR(VLOOKUP($E935,'[5]LOG Data SAP'!$D:$V,19,0)/10,
IF(D935=D934,V934,""))</f>
        <v/>
      </c>
      <c r="W935" s="25" t="str">
        <f>IFERROR(VLOOKUP($E935,'[5]LOG Data SAP'!$D:$AO,21,0)/10,
IF(D935=D934,W934,""))</f>
        <v/>
      </c>
      <c r="X935" s="25" t="str">
        <f>IFERROR(VLOOKUP($E935,'[5]LOG Data SAP'!$D:$AO,22,0)/10,
IF(D935=D934,X934,""))</f>
        <v/>
      </c>
      <c r="Y935" s="25" t="str">
        <f>IFERROR(VLOOKUP($E935,'[5]LOG Data SAP'!$D:$AO,23,0)/10,
IF(D935=D934,Y934,""))</f>
        <v/>
      </c>
      <c r="Z935" s="25" t="str">
        <f>IFERROR(VLOOKUP($E935,'[5]LOG Data SAP'!$D:$AO,25,0)/10,
IF(D935=D934,Z934,""))</f>
        <v/>
      </c>
      <c r="AA935" s="25" t="str">
        <f>IFERROR(VLOOKUP($E935,'[5]LOG Data SAP'!$D:$AO,26,0)/10,
IF(D935=D934,AA934,""))</f>
        <v/>
      </c>
      <c r="AB935" s="25" t="str">
        <f>IFERROR(VLOOKUP($E935,'[5]LOG Data SAP'!$D:$AO,27,0)/10,
IF(D935=D934,AB934,""))</f>
        <v/>
      </c>
      <c r="AC935" s="26" t="str">
        <f>IFERROR(VLOOKUP($E935,'[5]LOG Data SAP'!$D:$AO,29,0)/IF(VLOOKUP($E935,'[5]LOG Data SAP'!$D:$AO,30,0)="G",1000,1),
IF(D935=D934,AC934,""))</f>
        <v/>
      </c>
      <c r="AD935" s="26" t="str">
        <f>IFERROR(VLOOKUP($E935,'[5]LOG Data SAP'!$D:$AO,31,0)/IF(VLOOKUP($E935,'[5]LOG Data SAP'!$D:$AO,32,0)="G",1000,1),
IF(D935=D934,AD934,""))</f>
        <v/>
      </c>
      <c r="AE935" s="26" t="str">
        <f>IFERROR(VLOOKUP($E935,'[5]LOG Data SAP'!$D:$AO,33,0)/IF(VLOOKUP($E935,'[5]LOG Data SAP'!$D:$AO,34,0)="G",1000,1),
IF(D935=D934,AE934,""))</f>
        <v/>
      </c>
      <c r="AF935" s="27" t="str">
        <f t="shared" si="57"/>
        <v/>
      </c>
      <c r="AG935" s="27" t="str">
        <f t="shared" si="58"/>
        <v/>
      </c>
      <c r="AH935" s="28" t="str">
        <f t="shared" si="59"/>
        <v/>
      </c>
      <c r="AI935" s="18" t="str">
        <f>IFERROR(VLOOKUP(E935,'[5]LOG Data SAP'!$D:$E,2,0),IF(D935=D934,AI934,""))</f>
        <v/>
      </c>
      <c r="AJ935" s="20" t="str">
        <f>IFERROR([5]SKU!VI937,IF(D935=D934,AJ934,""))</f>
        <v/>
      </c>
      <c r="AK935" s="18" t="str">
        <f>VLOOKUP(E935,[5]SKU!I:X,16,FALSE)</f>
        <v>3304.99.30</v>
      </c>
    </row>
    <row r="936" spans="1:37">
      <c r="A936" s="18" t="str">
        <f>[5]SKU!AC938</f>
        <v>Nivea</v>
      </c>
      <c r="B936" s="18" t="str">
        <f>[5]SKU!AE938</f>
        <v>Nivea Body</v>
      </c>
      <c r="C936" s="18" t="str">
        <f>[5]SKU!AJ938</f>
        <v>Body Essential</v>
      </c>
      <c r="D936" s="18" t="str">
        <f>[5]SKU!G938</f>
        <v>NBO Hpy Tme 100ml</v>
      </c>
      <c r="E936" s="19" t="str">
        <f>[5]SKU!I938</f>
        <v>80295-04800-85</v>
      </c>
      <c r="F936" s="19" t="str">
        <f>[5]SKU!J938</f>
        <v>80295-04800-85</v>
      </c>
      <c r="G936" s="18" t="str">
        <f>[5]SKU!K938</f>
        <v>NIVEA Happy Time Body Lotion 100ml</v>
      </c>
      <c r="H936" s="18" t="str">
        <f>IF([5]SKU!L938="R","Regular",
IF([5]SKU!L938="P","Promo",
IF([5]SKU!L938="S","Sample",
IF([5]SKU!L938="V","VAS",""))))</f>
        <v>Regular</v>
      </c>
      <c r="I936" s="18" t="str">
        <f>IF([5]SKU!QC938="A","Active",
IF([5]SKU!QC938="D","Discontinue",
IF([5]SKU!QC938="N","NPD","")))</f>
        <v>Discontinue</v>
      </c>
      <c r="J936" s="18" t="str">
        <f>VLOOKUP(IFERROR(VLOOKUP(E936,'[5]Material Status'!A:I,9,0),""),'[5]Material Status'!U:W,3,0)</f>
        <v>Inactive</v>
      </c>
      <c r="K936" s="20" t="str">
        <f>IFERROR(VLOOKUP(E936,'[5]LOG Data SAP'!$D:$AO,11,0),
IF(D936=D935,K935,""))</f>
        <v/>
      </c>
      <c r="L936" s="20" t="str">
        <f>IFERROR(VLOOKUP(E936,'[5]LOG Data SAP'!$D:$AO,13,0),
IF(D936=D935,L935,""))</f>
        <v/>
      </c>
      <c r="M936" s="20" t="str">
        <f>IFERROR(VLOOKUP(E936,'[5]LOG Data SAP'!$D:$AO,15,0),
IF(D936=D935,M935,""))</f>
        <v/>
      </c>
      <c r="N936" s="21">
        <f>[5]SKU!VH938</f>
        <v>900</v>
      </c>
      <c r="O936" s="22">
        <f>[5]SKU!VN938</f>
        <v>7250</v>
      </c>
      <c r="P936" s="23">
        <f>[5]SKU!VO938</f>
        <v>43100</v>
      </c>
      <c r="Q936" s="24" t="str">
        <f>IFERROR(_xlfn.NUMBERVALUE(VLOOKUP(E936,'[5]LOG Data SAP'!$D:$M,9,0)),
IF(D936=D935,Q935,""))</f>
        <v/>
      </c>
      <c r="R936" s="24" t="str">
        <f>IFERROR(_xlfn.NUMBERVALUE(VLOOKUP(E936,'[5]LOG Data SAP'!$D:$M,10,0)),
IF(D936=D935,R935,""))</f>
        <v/>
      </c>
      <c r="S936" s="24" t="str">
        <f t="shared" si="56"/>
        <v/>
      </c>
      <c r="T936" s="25" t="str">
        <f>IFERROR(VLOOKUP($E936,'[5]LOG Data SAP'!$D:$V,17,0)/10,
IF(D936=D935,T935,""))</f>
        <v/>
      </c>
      <c r="U936" s="25" t="str">
        <f>IFERROR(VLOOKUP($E936,'[5]LOG Data SAP'!$D:$V,18,0)/10,
IF(D936=D935,U935,""))</f>
        <v/>
      </c>
      <c r="V936" s="25" t="str">
        <f>IFERROR(VLOOKUP($E936,'[5]LOG Data SAP'!$D:$V,19,0)/10,
IF(D936=D935,V935,""))</f>
        <v/>
      </c>
      <c r="W936" s="25" t="str">
        <f>IFERROR(VLOOKUP($E936,'[5]LOG Data SAP'!$D:$AO,21,0)/10,
IF(D936=D935,W935,""))</f>
        <v/>
      </c>
      <c r="X936" s="25" t="str">
        <f>IFERROR(VLOOKUP($E936,'[5]LOG Data SAP'!$D:$AO,22,0)/10,
IF(D936=D935,X935,""))</f>
        <v/>
      </c>
      <c r="Y936" s="25" t="str">
        <f>IFERROR(VLOOKUP($E936,'[5]LOG Data SAP'!$D:$AO,23,0)/10,
IF(D936=D935,Y935,""))</f>
        <v/>
      </c>
      <c r="Z936" s="25" t="str">
        <f>IFERROR(VLOOKUP($E936,'[5]LOG Data SAP'!$D:$AO,25,0)/10,
IF(D936=D935,Z935,""))</f>
        <v/>
      </c>
      <c r="AA936" s="25" t="str">
        <f>IFERROR(VLOOKUP($E936,'[5]LOG Data SAP'!$D:$AO,26,0)/10,
IF(D936=D935,AA935,""))</f>
        <v/>
      </c>
      <c r="AB936" s="25" t="str">
        <f>IFERROR(VLOOKUP($E936,'[5]LOG Data SAP'!$D:$AO,27,0)/10,
IF(D936=D935,AB935,""))</f>
        <v/>
      </c>
      <c r="AC936" s="26" t="str">
        <f>IFERROR(VLOOKUP($E936,'[5]LOG Data SAP'!$D:$AO,29,0)/IF(VLOOKUP($E936,'[5]LOG Data SAP'!$D:$AO,30,0)="G",1000,1),
IF(D936=D935,AC935,""))</f>
        <v/>
      </c>
      <c r="AD936" s="26" t="str">
        <f>IFERROR(VLOOKUP($E936,'[5]LOG Data SAP'!$D:$AO,31,0)/IF(VLOOKUP($E936,'[5]LOG Data SAP'!$D:$AO,32,0)="G",1000,1),
IF(D936=D935,AD935,""))</f>
        <v/>
      </c>
      <c r="AE936" s="26" t="str">
        <f>IFERROR(VLOOKUP($E936,'[5]LOG Data SAP'!$D:$AO,33,0)/IF(VLOOKUP($E936,'[5]LOG Data SAP'!$D:$AO,34,0)="G",1000,1),
IF(D936=D935,AE935,""))</f>
        <v/>
      </c>
      <c r="AF936" s="27" t="str">
        <f t="shared" si="57"/>
        <v/>
      </c>
      <c r="AG936" s="27" t="str">
        <f t="shared" si="58"/>
        <v/>
      </c>
      <c r="AH936" s="28" t="str">
        <f t="shared" si="59"/>
        <v/>
      </c>
      <c r="AI936" s="18" t="str">
        <f>IFERROR(VLOOKUP(E936,'[5]LOG Data SAP'!$D:$E,2,0),IF(D936=D935,AI935,""))</f>
        <v/>
      </c>
      <c r="AJ936" s="20" t="str">
        <f>IFERROR([5]SKU!VI938,IF(D936=D935,AJ935,""))</f>
        <v/>
      </c>
      <c r="AK936" s="18" t="str">
        <f>VLOOKUP(E936,[5]SKU!I:X,16,FALSE)</f>
        <v>3304.99.30</v>
      </c>
    </row>
    <row r="937" spans="1:37">
      <c r="A937" s="18" t="str">
        <f>[5]SKU!AC939</f>
        <v>Nivea</v>
      </c>
      <c r="B937" s="18" t="str">
        <f>[5]SKU!AE939</f>
        <v>Nivea Body</v>
      </c>
      <c r="C937" s="18" t="str">
        <f>[5]SKU!AJ939</f>
        <v>Body Essential</v>
      </c>
      <c r="D937" s="18" t="str">
        <f>[5]SKU!G939</f>
        <v>NBO Hpy Tme 100ml</v>
      </c>
      <c r="E937" s="19" t="str">
        <f>[5]SKU!I939</f>
        <v>80295-04800-83</v>
      </c>
      <c r="F937" s="19" t="str">
        <f>[5]SKU!J939</f>
        <v>80295-04800-85</v>
      </c>
      <c r="G937" s="18" t="str">
        <f>[5]SKU!K939</f>
        <v>NBO Happy Time Body Lotion 100ml</v>
      </c>
      <c r="H937" s="18" t="str">
        <f>IF([5]SKU!L939="R","Regular",
IF([5]SKU!L939="P","Promo",
IF([5]SKU!L939="S","Sample",
IF([5]SKU!L939="V","VAS",""))))</f>
        <v>Regular</v>
      </c>
      <c r="I937" s="18" t="str">
        <f>IF([5]SKU!QC939="A","Active",
IF([5]SKU!QC939="D","Discontinue",
IF([5]SKU!QC939="N","NPD","")))</f>
        <v>Discontinue</v>
      </c>
      <c r="J937" s="18" t="str">
        <f>VLOOKUP(IFERROR(VLOOKUP(E937,'[5]Material Status'!A:I,9,0),""),'[5]Material Status'!U:W,3,0)</f>
        <v>Inactive</v>
      </c>
      <c r="K937" s="20" t="str">
        <f>IFERROR(VLOOKUP(E937,'[5]LOG Data SAP'!$D:$AO,11,0),
IF(D937=D936,K936,""))</f>
        <v/>
      </c>
      <c r="L937" s="20" t="str">
        <f>IFERROR(VLOOKUP(E937,'[5]LOG Data SAP'!$D:$AO,13,0),
IF(D937=D936,L936,""))</f>
        <v/>
      </c>
      <c r="M937" s="20" t="str">
        <f>IFERROR(VLOOKUP(E937,'[5]LOG Data SAP'!$D:$AO,15,0),
IF(D937=D936,M936,""))</f>
        <v/>
      </c>
      <c r="N937" s="21">
        <f>[5]SKU!VH939</f>
        <v>900</v>
      </c>
      <c r="O937" s="22">
        <f>[5]SKU!VN939</f>
        <v>7250</v>
      </c>
      <c r="P937" s="23">
        <f>[5]SKU!VO939</f>
        <v>43100</v>
      </c>
      <c r="Q937" s="24" t="str">
        <f>IFERROR(_xlfn.NUMBERVALUE(VLOOKUP(E937,'[5]LOG Data SAP'!$D:$M,9,0)),
IF(D937=D936,Q936,""))</f>
        <v/>
      </c>
      <c r="R937" s="24" t="str">
        <f>IFERROR(_xlfn.NUMBERVALUE(VLOOKUP(E937,'[5]LOG Data SAP'!$D:$M,10,0)),
IF(D937=D936,R936,""))</f>
        <v/>
      </c>
      <c r="S937" s="24" t="str">
        <f t="shared" si="56"/>
        <v/>
      </c>
      <c r="T937" s="25" t="str">
        <f>IFERROR(VLOOKUP($E937,'[5]LOG Data SAP'!$D:$V,17,0)/10,
IF(D937=D936,T936,""))</f>
        <v/>
      </c>
      <c r="U937" s="25" t="str">
        <f>IFERROR(VLOOKUP($E937,'[5]LOG Data SAP'!$D:$V,18,0)/10,
IF(D937=D936,U936,""))</f>
        <v/>
      </c>
      <c r="V937" s="25" t="str">
        <f>IFERROR(VLOOKUP($E937,'[5]LOG Data SAP'!$D:$V,19,0)/10,
IF(D937=D936,V936,""))</f>
        <v/>
      </c>
      <c r="W937" s="25" t="str">
        <f>IFERROR(VLOOKUP($E937,'[5]LOG Data SAP'!$D:$AO,21,0)/10,
IF(D937=D936,W936,""))</f>
        <v/>
      </c>
      <c r="X937" s="25" t="str">
        <f>IFERROR(VLOOKUP($E937,'[5]LOG Data SAP'!$D:$AO,22,0)/10,
IF(D937=D936,X936,""))</f>
        <v/>
      </c>
      <c r="Y937" s="25" t="str">
        <f>IFERROR(VLOOKUP($E937,'[5]LOG Data SAP'!$D:$AO,23,0)/10,
IF(D937=D936,Y936,""))</f>
        <v/>
      </c>
      <c r="Z937" s="25" t="str">
        <f>IFERROR(VLOOKUP($E937,'[5]LOG Data SAP'!$D:$AO,25,0)/10,
IF(D937=D936,Z936,""))</f>
        <v/>
      </c>
      <c r="AA937" s="25" t="str">
        <f>IFERROR(VLOOKUP($E937,'[5]LOG Data SAP'!$D:$AO,26,0)/10,
IF(D937=D936,AA936,""))</f>
        <v/>
      </c>
      <c r="AB937" s="25" t="str">
        <f>IFERROR(VLOOKUP($E937,'[5]LOG Data SAP'!$D:$AO,27,0)/10,
IF(D937=D936,AB936,""))</f>
        <v/>
      </c>
      <c r="AC937" s="26" t="str">
        <f>IFERROR(VLOOKUP($E937,'[5]LOG Data SAP'!$D:$AO,29,0)/IF(VLOOKUP($E937,'[5]LOG Data SAP'!$D:$AO,30,0)="G",1000,1),
IF(D937=D936,AC936,""))</f>
        <v/>
      </c>
      <c r="AD937" s="26" t="str">
        <f>IFERROR(VLOOKUP($E937,'[5]LOG Data SAP'!$D:$AO,31,0)/IF(VLOOKUP($E937,'[5]LOG Data SAP'!$D:$AO,32,0)="G",1000,1),
IF(D937=D936,AD936,""))</f>
        <v/>
      </c>
      <c r="AE937" s="26" t="str">
        <f>IFERROR(VLOOKUP($E937,'[5]LOG Data SAP'!$D:$AO,33,0)/IF(VLOOKUP($E937,'[5]LOG Data SAP'!$D:$AO,34,0)="G",1000,1),
IF(D937=D936,AE936,""))</f>
        <v/>
      </c>
      <c r="AF937" s="27" t="str">
        <f t="shared" si="57"/>
        <v/>
      </c>
      <c r="AG937" s="27" t="str">
        <f t="shared" si="58"/>
        <v/>
      </c>
      <c r="AH937" s="28" t="str">
        <f t="shared" si="59"/>
        <v/>
      </c>
      <c r="AI937" s="18" t="str">
        <f>IFERROR(VLOOKUP(E937,'[5]LOG Data SAP'!$D:$E,2,0),IF(D937=D936,AI936,""))</f>
        <v/>
      </c>
      <c r="AJ937" s="20" t="str">
        <f>IFERROR([5]SKU!VI939,IF(D937=D936,AJ936,""))</f>
        <v/>
      </c>
      <c r="AK937" s="18" t="str">
        <f>VLOOKUP(E937,[5]SKU!I:X,16,FALSE)</f>
        <v>3304.99.30</v>
      </c>
    </row>
    <row r="938" spans="1:37">
      <c r="A938" s="18" t="str">
        <f>[5]SKU!AC940</f>
        <v>Nivea</v>
      </c>
      <c r="B938" s="18" t="str">
        <f>[5]SKU!AE940</f>
        <v>Nivea Body</v>
      </c>
      <c r="C938" s="18" t="str">
        <f>[5]SKU!AJ940</f>
        <v>Body Essential</v>
      </c>
      <c r="D938" s="18" t="str">
        <f>[5]SKU!G940</f>
        <v>NBO Hpy Tme 200ml</v>
      </c>
      <c r="E938" s="19" t="str">
        <f>[5]SKU!I940</f>
        <v>80296-04800-85</v>
      </c>
      <c r="F938" s="19" t="str">
        <f>[5]SKU!J940</f>
        <v>80296-04800-85</v>
      </c>
      <c r="G938" s="18" t="str">
        <f>[5]SKU!K940</f>
        <v>NIVEA Happy Time Body Lotion 200ml</v>
      </c>
      <c r="H938" s="18" t="str">
        <f>IF([5]SKU!L940="R","Regular",
IF([5]SKU!L940="P","Promo",
IF([5]SKU!L940="S","Sample",
IF([5]SKU!L940="V","VAS",""))))</f>
        <v>Regular</v>
      </c>
      <c r="I938" s="18" t="str">
        <f>IF([5]SKU!QC940="A","Active",
IF([5]SKU!QC940="D","Discontinue",
IF([5]SKU!QC940="N","NPD","")))</f>
        <v>Discontinue</v>
      </c>
      <c r="J938" s="18" t="str">
        <f>VLOOKUP(IFERROR(VLOOKUP(E938,'[5]Material Status'!A:I,9,0),""),'[5]Material Status'!U:W,3,0)</f>
        <v>Inactive</v>
      </c>
      <c r="K938" s="20" t="str">
        <f>IFERROR(VLOOKUP(E938,'[5]LOG Data SAP'!$D:$AO,11,0),
IF(D938=D937,K937,""))</f>
        <v/>
      </c>
      <c r="L938" s="20" t="str">
        <f>IFERROR(VLOOKUP(E938,'[5]LOG Data SAP'!$D:$AO,13,0),
IF(D938=D937,L937,""))</f>
        <v/>
      </c>
      <c r="M938" s="20" t="str">
        <f>IFERROR(VLOOKUP(E938,'[5]LOG Data SAP'!$D:$AO,15,0),
IF(D938=D937,M937,""))</f>
        <v/>
      </c>
      <c r="N938" s="21">
        <f>[5]SKU!VH940</f>
        <v>900</v>
      </c>
      <c r="O938" s="22">
        <f>[5]SKU!VN940</f>
        <v>13800</v>
      </c>
      <c r="P938" s="23">
        <f>[5]SKU!VO940</f>
        <v>43100</v>
      </c>
      <c r="Q938" s="24" t="str">
        <f>IFERROR(_xlfn.NUMBERVALUE(VLOOKUP(E938,'[5]LOG Data SAP'!$D:$M,9,0)),
IF(D938=D937,Q937,""))</f>
        <v/>
      </c>
      <c r="R938" s="24" t="str">
        <f>IFERROR(_xlfn.NUMBERVALUE(VLOOKUP(E938,'[5]LOG Data SAP'!$D:$M,10,0)),
IF(D938=D937,R937,""))</f>
        <v/>
      </c>
      <c r="S938" s="24" t="str">
        <f t="shared" si="56"/>
        <v/>
      </c>
      <c r="T938" s="25" t="str">
        <f>IFERROR(VLOOKUP($E938,'[5]LOG Data SAP'!$D:$V,17,0)/10,
IF(D938=D937,T937,""))</f>
        <v/>
      </c>
      <c r="U938" s="25" t="str">
        <f>IFERROR(VLOOKUP($E938,'[5]LOG Data SAP'!$D:$V,18,0)/10,
IF(D938=D937,U937,""))</f>
        <v/>
      </c>
      <c r="V938" s="25" t="str">
        <f>IFERROR(VLOOKUP($E938,'[5]LOG Data SAP'!$D:$V,19,0)/10,
IF(D938=D937,V937,""))</f>
        <v/>
      </c>
      <c r="W938" s="25" t="str">
        <f>IFERROR(VLOOKUP($E938,'[5]LOG Data SAP'!$D:$AO,21,0)/10,
IF(D938=D937,W937,""))</f>
        <v/>
      </c>
      <c r="X938" s="25" t="str">
        <f>IFERROR(VLOOKUP($E938,'[5]LOG Data SAP'!$D:$AO,22,0)/10,
IF(D938=D937,X937,""))</f>
        <v/>
      </c>
      <c r="Y938" s="25" t="str">
        <f>IFERROR(VLOOKUP($E938,'[5]LOG Data SAP'!$D:$AO,23,0)/10,
IF(D938=D937,Y937,""))</f>
        <v/>
      </c>
      <c r="Z938" s="25" t="str">
        <f>IFERROR(VLOOKUP($E938,'[5]LOG Data SAP'!$D:$AO,25,0)/10,
IF(D938=D937,Z937,""))</f>
        <v/>
      </c>
      <c r="AA938" s="25" t="str">
        <f>IFERROR(VLOOKUP($E938,'[5]LOG Data SAP'!$D:$AO,26,0)/10,
IF(D938=D937,AA937,""))</f>
        <v/>
      </c>
      <c r="AB938" s="25" t="str">
        <f>IFERROR(VLOOKUP($E938,'[5]LOG Data SAP'!$D:$AO,27,0)/10,
IF(D938=D937,AB937,""))</f>
        <v/>
      </c>
      <c r="AC938" s="26" t="str">
        <f>IFERROR(VLOOKUP($E938,'[5]LOG Data SAP'!$D:$AO,29,0)/IF(VLOOKUP($E938,'[5]LOG Data SAP'!$D:$AO,30,0)="G",1000,1),
IF(D938=D937,AC937,""))</f>
        <v/>
      </c>
      <c r="AD938" s="26" t="str">
        <f>IFERROR(VLOOKUP($E938,'[5]LOG Data SAP'!$D:$AO,31,0)/IF(VLOOKUP($E938,'[5]LOG Data SAP'!$D:$AO,32,0)="G",1000,1),
IF(D938=D937,AD937,""))</f>
        <v/>
      </c>
      <c r="AE938" s="26" t="str">
        <f>IFERROR(VLOOKUP($E938,'[5]LOG Data SAP'!$D:$AO,33,0)/IF(VLOOKUP($E938,'[5]LOG Data SAP'!$D:$AO,34,0)="G",1000,1),
IF(D938=D937,AE937,""))</f>
        <v/>
      </c>
      <c r="AF938" s="27" t="str">
        <f t="shared" si="57"/>
        <v/>
      </c>
      <c r="AG938" s="27" t="str">
        <f t="shared" si="58"/>
        <v/>
      </c>
      <c r="AH938" s="28" t="str">
        <f t="shared" si="59"/>
        <v/>
      </c>
      <c r="AI938" s="18" t="str">
        <f>IFERROR(VLOOKUP(E938,'[5]LOG Data SAP'!$D:$E,2,0),IF(D938=D937,AI937,""))</f>
        <v/>
      </c>
      <c r="AJ938" s="20" t="str">
        <f>IFERROR([5]SKU!VI940,IF(D938=D937,AJ937,""))</f>
        <v/>
      </c>
      <c r="AK938" s="18" t="str">
        <f>VLOOKUP(E938,[5]SKU!I:X,16,FALSE)</f>
        <v>3304.99.30</v>
      </c>
    </row>
    <row r="939" spans="1:37">
      <c r="A939" s="18" t="str">
        <f>[5]SKU!AC941</f>
        <v>Nivea</v>
      </c>
      <c r="B939" s="18" t="str">
        <f>[5]SKU!AE941</f>
        <v>Nivea Body</v>
      </c>
      <c r="C939" s="18" t="str">
        <f>[5]SKU!AJ941</f>
        <v>Body Essential</v>
      </c>
      <c r="D939" s="18" t="str">
        <f>[5]SKU!G941</f>
        <v>NBO Hpy Tme 200ml</v>
      </c>
      <c r="E939" s="19" t="str">
        <f>[5]SKU!I941</f>
        <v>80296-04800-83</v>
      </c>
      <c r="F939" s="19" t="str">
        <f>[5]SKU!J941</f>
        <v>80296-04800-85</v>
      </c>
      <c r="G939" s="18" t="str">
        <f>[5]SKU!K941</f>
        <v>NBO Happy Time Body Lotion 200ml</v>
      </c>
      <c r="H939" s="18" t="str">
        <f>IF([5]SKU!L941="R","Regular",
IF([5]SKU!L941="P","Promo",
IF([5]SKU!L941="S","Sample",
IF([5]SKU!L941="V","VAS",""))))</f>
        <v>Regular</v>
      </c>
      <c r="I939" s="18" t="str">
        <f>IF([5]SKU!QC941="A","Active",
IF([5]SKU!QC941="D","Discontinue",
IF([5]SKU!QC941="N","NPD","")))</f>
        <v>Discontinue</v>
      </c>
      <c r="J939" s="18" t="str">
        <f>VLOOKUP(IFERROR(VLOOKUP(E939,'[5]Material Status'!A:I,9,0),""),'[5]Material Status'!U:W,3,0)</f>
        <v>Inactive</v>
      </c>
      <c r="K939" s="20" t="str">
        <f>IFERROR(VLOOKUP(E939,'[5]LOG Data SAP'!$D:$AO,11,0),
IF(D939=D938,K938,""))</f>
        <v/>
      </c>
      <c r="L939" s="20" t="str">
        <f>IFERROR(VLOOKUP(E939,'[5]LOG Data SAP'!$D:$AO,13,0),
IF(D939=D938,L938,""))</f>
        <v/>
      </c>
      <c r="M939" s="20" t="str">
        <f>IFERROR(VLOOKUP(E939,'[5]LOG Data SAP'!$D:$AO,15,0),
IF(D939=D938,M938,""))</f>
        <v/>
      </c>
      <c r="N939" s="21">
        <f>[5]SKU!VH941</f>
        <v>900</v>
      </c>
      <c r="O939" s="22">
        <f>[5]SKU!VN941</f>
        <v>13800</v>
      </c>
      <c r="P939" s="23">
        <f>[5]SKU!VO941</f>
        <v>43100</v>
      </c>
      <c r="Q939" s="24" t="str">
        <f>IFERROR(_xlfn.NUMBERVALUE(VLOOKUP(E939,'[5]LOG Data SAP'!$D:$M,9,0)),
IF(D939=D938,Q938,""))</f>
        <v/>
      </c>
      <c r="R939" s="24" t="str">
        <f>IFERROR(_xlfn.NUMBERVALUE(VLOOKUP(E939,'[5]LOG Data SAP'!$D:$M,10,0)),
IF(D939=D938,R938,""))</f>
        <v/>
      </c>
      <c r="S939" s="24" t="str">
        <f t="shared" si="56"/>
        <v/>
      </c>
      <c r="T939" s="25" t="str">
        <f>IFERROR(VLOOKUP($E939,'[5]LOG Data SAP'!$D:$V,17,0)/10,
IF(D939=D938,T938,""))</f>
        <v/>
      </c>
      <c r="U939" s="25" t="str">
        <f>IFERROR(VLOOKUP($E939,'[5]LOG Data SAP'!$D:$V,18,0)/10,
IF(D939=D938,U938,""))</f>
        <v/>
      </c>
      <c r="V939" s="25" t="str">
        <f>IFERROR(VLOOKUP($E939,'[5]LOG Data SAP'!$D:$V,19,0)/10,
IF(D939=D938,V938,""))</f>
        <v/>
      </c>
      <c r="W939" s="25" t="str">
        <f>IFERROR(VLOOKUP($E939,'[5]LOG Data SAP'!$D:$AO,21,0)/10,
IF(D939=D938,W938,""))</f>
        <v/>
      </c>
      <c r="X939" s="25" t="str">
        <f>IFERROR(VLOOKUP($E939,'[5]LOG Data SAP'!$D:$AO,22,0)/10,
IF(D939=D938,X938,""))</f>
        <v/>
      </c>
      <c r="Y939" s="25" t="str">
        <f>IFERROR(VLOOKUP($E939,'[5]LOG Data SAP'!$D:$AO,23,0)/10,
IF(D939=D938,Y938,""))</f>
        <v/>
      </c>
      <c r="Z939" s="25" t="str">
        <f>IFERROR(VLOOKUP($E939,'[5]LOG Data SAP'!$D:$AO,25,0)/10,
IF(D939=D938,Z938,""))</f>
        <v/>
      </c>
      <c r="AA939" s="25" t="str">
        <f>IFERROR(VLOOKUP($E939,'[5]LOG Data SAP'!$D:$AO,26,0)/10,
IF(D939=D938,AA938,""))</f>
        <v/>
      </c>
      <c r="AB939" s="25" t="str">
        <f>IFERROR(VLOOKUP($E939,'[5]LOG Data SAP'!$D:$AO,27,0)/10,
IF(D939=D938,AB938,""))</f>
        <v/>
      </c>
      <c r="AC939" s="26" t="str">
        <f>IFERROR(VLOOKUP($E939,'[5]LOG Data SAP'!$D:$AO,29,0)/IF(VLOOKUP($E939,'[5]LOG Data SAP'!$D:$AO,30,0)="G",1000,1),
IF(D939=D938,AC938,""))</f>
        <v/>
      </c>
      <c r="AD939" s="26" t="str">
        <f>IFERROR(VLOOKUP($E939,'[5]LOG Data SAP'!$D:$AO,31,0)/IF(VLOOKUP($E939,'[5]LOG Data SAP'!$D:$AO,32,0)="G",1000,1),
IF(D939=D938,AD938,""))</f>
        <v/>
      </c>
      <c r="AE939" s="26" t="str">
        <f>IFERROR(VLOOKUP($E939,'[5]LOG Data SAP'!$D:$AO,33,0)/IF(VLOOKUP($E939,'[5]LOG Data SAP'!$D:$AO,34,0)="G",1000,1),
IF(D939=D938,AE938,""))</f>
        <v/>
      </c>
      <c r="AF939" s="27" t="str">
        <f t="shared" si="57"/>
        <v/>
      </c>
      <c r="AG939" s="27" t="str">
        <f t="shared" si="58"/>
        <v/>
      </c>
      <c r="AH939" s="28" t="str">
        <f t="shared" si="59"/>
        <v/>
      </c>
      <c r="AI939" s="18" t="str">
        <f>IFERROR(VLOOKUP(E939,'[5]LOG Data SAP'!$D:$E,2,0),IF(D939=D938,AI938,""))</f>
        <v/>
      </c>
      <c r="AJ939" s="20" t="str">
        <f>IFERROR([5]SKU!VI941,IF(D939=D938,AJ938,""))</f>
        <v/>
      </c>
      <c r="AK939" s="18" t="str">
        <f>VLOOKUP(E939,[5]SKU!I:X,16,FALSE)</f>
        <v>3304.99.30</v>
      </c>
    </row>
    <row r="940" spans="1:37">
      <c r="A940" s="18" t="str">
        <f>[5]SKU!AC942</f>
        <v>Nivea</v>
      </c>
      <c r="B940" s="18" t="str">
        <f>[5]SKU!AE942</f>
        <v>Nivea Body</v>
      </c>
      <c r="C940" s="18" t="str">
        <f>[5]SKU!AJ942</f>
        <v>Body Essential</v>
      </c>
      <c r="D940" s="18" t="str">
        <f>[5]SKU!G942</f>
        <v>NBO Hpy Tme 200ml</v>
      </c>
      <c r="E940" s="19" t="str">
        <f>[5]SKU!I942</f>
        <v>48330-00000-97</v>
      </c>
      <c r="F940" s="19" t="str">
        <f>[5]SKU!J942</f>
        <v>80296-04800-85</v>
      </c>
      <c r="G940" s="18" t="str">
        <f>[5]SKU!K942</f>
        <v>NBO Happy Time Lotion 200ml + Soft</v>
      </c>
      <c r="H940" s="18" t="str">
        <f>IF([5]SKU!L942="R","Regular",
IF([5]SKU!L942="P","Promo",
IF([5]SKU!L942="S","Sample",
IF([5]SKU!L942="V","VAS",""))))</f>
        <v>VAS</v>
      </c>
      <c r="I940" s="18" t="str">
        <f>IF([5]SKU!QC942="A","Active",
IF([5]SKU!QC942="D","Discontinue",
IF([5]SKU!QC942="N","NPD","")))</f>
        <v>Discontinue</v>
      </c>
      <c r="J940" s="18" t="str">
        <f>VLOOKUP(IFERROR(VLOOKUP(E940,'[5]Material Status'!A:I,9,0),""),'[5]Material Status'!U:W,3,0)</f>
        <v>Inactive</v>
      </c>
      <c r="K940" s="20" t="str">
        <f>IFERROR(VLOOKUP(E940,'[5]LOG Data SAP'!$D:$AO,11,0),
IF(D940=D939,K939,""))</f>
        <v/>
      </c>
      <c r="L940" s="20" t="str">
        <f>IFERROR(VLOOKUP(E940,'[5]LOG Data SAP'!$D:$AO,13,0),
IF(D940=D939,L939,""))</f>
        <v/>
      </c>
      <c r="M940" s="20" t="str">
        <f>IFERROR(VLOOKUP(E940,'[5]LOG Data SAP'!$D:$AO,15,0),
IF(D940=D939,M939,""))</f>
        <v/>
      </c>
      <c r="N940" s="21">
        <f>[5]SKU!VH942</f>
        <v>900</v>
      </c>
      <c r="O940" s="22">
        <f>[5]SKU!VN942</f>
        <v>13800</v>
      </c>
      <c r="P940" s="23">
        <f>[5]SKU!VO942</f>
        <v>43100</v>
      </c>
      <c r="Q940" s="24" t="str">
        <f>IFERROR(_xlfn.NUMBERVALUE(VLOOKUP(E940,'[5]LOG Data SAP'!$D:$M,9,0)),
IF(D940=D939,Q939,""))</f>
        <v/>
      </c>
      <c r="R940" s="24" t="str">
        <f>IFERROR(_xlfn.NUMBERVALUE(VLOOKUP(E940,'[5]LOG Data SAP'!$D:$M,10,0)),
IF(D940=D939,R939,""))</f>
        <v/>
      </c>
      <c r="S940" s="24" t="str">
        <f t="shared" si="56"/>
        <v/>
      </c>
      <c r="T940" s="25" t="str">
        <f>IFERROR(VLOOKUP($E940,'[5]LOG Data SAP'!$D:$V,17,0)/10,
IF(D940=D939,T939,""))</f>
        <v/>
      </c>
      <c r="U940" s="25" t="str">
        <f>IFERROR(VLOOKUP($E940,'[5]LOG Data SAP'!$D:$V,18,0)/10,
IF(D940=D939,U939,""))</f>
        <v/>
      </c>
      <c r="V940" s="25" t="str">
        <f>IFERROR(VLOOKUP($E940,'[5]LOG Data SAP'!$D:$V,19,0)/10,
IF(D940=D939,V939,""))</f>
        <v/>
      </c>
      <c r="W940" s="25" t="str">
        <f>IFERROR(VLOOKUP($E940,'[5]LOG Data SAP'!$D:$AO,21,0)/10,
IF(D940=D939,W939,""))</f>
        <v/>
      </c>
      <c r="X940" s="25" t="str">
        <f>IFERROR(VLOOKUP($E940,'[5]LOG Data SAP'!$D:$AO,22,0)/10,
IF(D940=D939,X939,""))</f>
        <v/>
      </c>
      <c r="Y940" s="25" t="str">
        <f>IFERROR(VLOOKUP($E940,'[5]LOG Data SAP'!$D:$AO,23,0)/10,
IF(D940=D939,Y939,""))</f>
        <v/>
      </c>
      <c r="Z940" s="25" t="str">
        <f>IFERROR(VLOOKUP($E940,'[5]LOG Data SAP'!$D:$AO,25,0)/10,
IF(D940=D939,Z939,""))</f>
        <v/>
      </c>
      <c r="AA940" s="25" t="str">
        <f>IFERROR(VLOOKUP($E940,'[5]LOG Data SAP'!$D:$AO,26,0)/10,
IF(D940=D939,AA939,""))</f>
        <v/>
      </c>
      <c r="AB940" s="25" t="str">
        <f>IFERROR(VLOOKUP($E940,'[5]LOG Data SAP'!$D:$AO,27,0)/10,
IF(D940=D939,AB939,""))</f>
        <v/>
      </c>
      <c r="AC940" s="26" t="str">
        <f>IFERROR(VLOOKUP($E940,'[5]LOG Data SAP'!$D:$AO,29,0)/IF(VLOOKUP($E940,'[5]LOG Data SAP'!$D:$AO,30,0)="G",1000,1),
IF(D940=D939,AC939,""))</f>
        <v/>
      </c>
      <c r="AD940" s="26" t="str">
        <f>IFERROR(VLOOKUP($E940,'[5]LOG Data SAP'!$D:$AO,31,0)/IF(VLOOKUP($E940,'[5]LOG Data SAP'!$D:$AO,32,0)="G",1000,1),
IF(D940=D939,AD939,""))</f>
        <v/>
      </c>
      <c r="AE940" s="26" t="str">
        <f>IFERROR(VLOOKUP($E940,'[5]LOG Data SAP'!$D:$AO,33,0)/IF(VLOOKUP($E940,'[5]LOG Data SAP'!$D:$AO,34,0)="G",1000,1),
IF(D940=D939,AE939,""))</f>
        <v/>
      </c>
      <c r="AF940" s="27" t="str">
        <f t="shared" si="57"/>
        <v/>
      </c>
      <c r="AG940" s="27" t="str">
        <f t="shared" si="58"/>
        <v/>
      </c>
      <c r="AH940" s="28" t="str">
        <f t="shared" si="59"/>
        <v/>
      </c>
      <c r="AI940" s="18" t="str">
        <f>IFERROR(VLOOKUP(E940,'[5]LOG Data SAP'!$D:$E,2,0),IF(D940=D939,AI939,""))</f>
        <v/>
      </c>
      <c r="AJ940" s="20" t="str">
        <f>IFERROR([5]SKU!VI942,IF(D940=D939,AJ939,""))</f>
        <v/>
      </c>
      <c r="AK940" s="18" t="str">
        <f>VLOOKUP(E940,[5]SKU!I:X,16,FALSE)</f>
        <v>3304.99.30</v>
      </c>
    </row>
    <row r="941" spans="1:37">
      <c r="A941" s="18" t="str">
        <f>[5]SKU!AC943</f>
        <v>Nivea</v>
      </c>
      <c r="B941" s="18" t="str">
        <f>[5]SKU!AE943</f>
        <v>Nivea Body</v>
      </c>
      <c r="C941" s="18" t="str">
        <f>[5]SKU!AJ943</f>
        <v>Body Essential</v>
      </c>
      <c r="D941" s="18" t="str">
        <f>[5]SKU!G943</f>
        <v>NBO Hpy Tme 200ml</v>
      </c>
      <c r="E941" s="19" t="str">
        <f>[5]SKU!I943</f>
        <v>48332-00031-00</v>
      </c>
      <c r="F941" s="19" t="str">
        <f>[5]SKU!J943</f>
        <v>80296-04800-85</v>
      </c>
      <c r="G941" s="18" t="str">
        <f>[5]SKU!K943</f>
        <v>NBO Happy Time Lotion 200ml + Soft 25ml</v>
      </c>
      <c r="H941" s="18" t="str">
        <f>IF([5]SKU!L943="R","Regular",
IF([5]SKU!L943="P","Promo",
IF([5]SKU!L943="S","Sample",
IF([5]SKU!L943="V","VAS",""))))</f>
        <v>VAS</v>
      </c>
      <c r="I941" s="18" t="str">
        <f>IF([5]SKU!QC943="A","Active",
IF([5]SKU!QC943="D","Discontinue",
IF([5]SKU!QC943="N","NPD","")))</f>
        <v>Discontinue</v>
      </c>
      <c r="J941" s="18" t="str">
        <f>VLOOKUP(IFERROR(VLOOKUP(E941,'[5]Material Status'!A:I,9,0),""),'[5]Material Status'!U:W,3,0)</f>
        <v>Inactive</v>
      </c>
      <c r="K941" s="20" t="str">
        <f>IFERROR(VLOOKUP(E941,'[5]LOG Data SAP'!$D:$AO,11,0),
IF(D941=D940,K940,""))</f>
        <v/>
      </c>
      <c r="L941" s="20" t="str">
        <f>IFERROR(VLOOKUP(E941,'[5]LOG Data SAP'!$D:$AO,13,0),
IF(D941=D940,L940,""))</f>
        <v/>
      </c>
      <c r="M941" s="20" t="str">
        <f>IFERROR(VLOOKUP(E941,'[5]LOG Data SAP'!$D:$AO,15,0),
IF(D941=D940,M940,""))</f>
        <v/>
      </c>
      <c r="N941" s="21">
        <f>[5]SKU!VH943</f>
        <v>900</v>
      </c>
      <c r="O941" s="22">
        <f>[5]SKU!VN943</f>
        <v>13800</v>
      </c>
      <c r="P941" s="23">
        <f>[5]SKU!VO943</f>
        <v>43100</v>
      </c>
      <c r="Q941" s="24" t="str">
        <f>IFERROR(_xlfn.NUMBERVALUE(VLOOKUP(E941,'[5]LOG Data SAP'!$D:$M,9,0)),
IF(D941=D940,Q940,""))</f>
        <v/>
      </c>
      <c r="R941" s="24" t="str">
        <f>IFERROR(_xlfn.NUMBERVALUE(VLOOKUP(E941,'[5]LOG Data SAP'!$D:$M,10,0)),
IF(D941=D940,R940,""))</f>
        <v/>
      </c>
      <c r="S941" s="24" t="str">
        <f t="shared" si="56"/>
        <v/>
      </c>
      <c r="T941" s="25" t="str">
        <f>IFERROR(VLOOKUP($E941,'[5]LOG Data SAP'!$D:$V,17,0)/10,
IF(D941=D940,T940,""))</f>
        <v/>
      </c>
      <c r="U941" s="25" t="str">
        <f>IFERROR(VLOOKUP($E941,'[5]LOG Data SAP'!$D:$V,18,0)/10,
IF(D941=D940,U940,""))</f>
        <v/>
      </c>
      <c r="V941" s="25" t="str">
        <f>IFERROR(VLOOKUP($E941,'[5]LOG Data SAP'!$D:$V,19,0)/10,
IF(D941=D940,V940,""))</f>
        <v/>
      </c>
      <c r="W941" s="25" t="str">
        <f>IFERROR(VLOOKUP($E941,'[5]LOG Data SAP'!$D:$AO,21,0)/10,
IF(D941=D940,W940,""))</f>
        <v/>
      </c>
      <c r="X941" s="25" t="str">
        <f>IFERROR(VLOOKUP($E941,'[5]LOG Data SAP'!$D:$AO,22,0)/10,
IF(D941=D940,X940,""))</f>
        <v/>
      </c>
      <c r="Y941" s="25" t="str">
        <f>IFERROR(VLOOKUP($E941,'[5]LOG Data SAP'!$D:$AO,23,0)/10,
IF(D941=D940,Y940,""))</f>
        <v/>
      </c>
      <c r="Z941" s="25" t="str">
        <f>IFERROR(VLOOKUP($E941,'[5]LOG Data SAP'!$D:$AO,25,0)/10,
IF(D941=D940,Z940,""))</f>
        <v/>
      </c>
      <c r="AA941" s="25" t="str">
        <f>IFERROR(VLOOKUP($E941,'[5]LOG Data SAP'!$D:$AO,26,0)/10,
IF(D941=D940,AA940,""))</f>
        <v/>
      </c>
      <c r="AB941" s="25" t="str">
        <f>IFERROR(VLOOKUP($E941,'[5]LOG Data SAP'!$D:$AO,27,0)/10,
IF(D941=D940,AB940,""))</f>
        <v/>
      </c>
      <c r="AC941" s="26" t="str">
        <f>IFERROR(VLOOKUP($E941,'[5]LOG Data SAP'!$D:$AO,29,0)/IF(VLOOKUP($E941,'[5]LOG Data SAP'!$D:$AO,30,0)="G",1000,1),
IF(D941=D940,AC940,""))</f>
        <v/>
      </c>
      <c r="AD941" s="26" t="str">
        <f>IFERROR(VLOOKUP($E941,'[5]LOG Data SAP'!$D:$AO,31,0)/IF(VLOOKUP($E941,'[5]LOG Data SAP'!$D:$AO,32,0)="G",1000,1),
IF(D941=D940,AD940,""))</f>
        <v/>
      </c>
      <c r="AE941" s="26" t="str">
        <f>IFERROR(VLOOKUP($E941,'[5]LOG Data SAP'!$D:$AO,33,0)/IF(VLOOKUP($E941,'[5]LOG Data SAP'!$D:$AO,34,0)="G",1000,1),
IF(D941=D940,AE940,""))</f>
        <v/>
      </c>
      <c r="AF941" s="27" t="str">
        <f t="shared" si="57"/>
        <v/>
      </c>
      <c r="AG941" s="27" t="str">
        <f t="shared" si="58"/>
        <v/>
      </c>
      <c r="AH941" s="28" t="str">
        <f t="shared" si="59"/>
        <v/>
      </c>
      <c r="AI941" s="18" t="str">
        <f>IFERROR(VLOOKUP(E941,'[5]LOG Data SAP'!$D:$E,2,0),IF(D941=D940,AI940,""))</f>
        <v/>
      </c>
      <c r="AJ941" s="20" t="str">
        <f>IFERROR([5]SKU!VI943,IF(D941=D940,AJ940,""))</f>
        <v/>
      </c>
      <c r="AK941" s="18" t="str">
        <f>VLOOKUP(E941,[5]SKU!I:X,16,FALSE)</f>
        <v>3304.99.30</v>
      </c>
    </row>
    <row r="942" spans="1:37">
      <c r="A942" s="18" t="str">
        <f>[5]SKU!AC944</f>
        <v>Nivea</v>
      </c>
      <c r="B942" s="18" t="str">
        <f>[5]SKU!AE944</f>
        <v>Nivea Body</v>
      </c>
      <c r="C942" s="18" t="str">
        <f>[5]SKU!AJ944</f>
        <v>Body Essential</v>
      </c>
      <c r="D942" s="18" t="str">
        <f>[5]SKU!G944</f>
        <v>NBO UV Prot 100ml</v>
      </c>
      <c r="E942" s="19" t="str">
        <f>[5]SKU!I944</f>
        <v>81843-04800-85</v>
      </c>
      <c r="F942" s="19" t="str">
        <f>[5]SKU!J944</f>
        <v>81843-04800-85</v>
      </c>
      <c r="G942" s="18" t="str">
        <f>[5]SKU!K944</f>
        <v>NIVEA UV Protect Body Lotion 100ml</v>
      </c>
      <c r="H942" s="18" t="str">
        <f>IF([5]SKU!L944="R","Regular",
IF([5]SKU!L944="P","Promo",
IF([5]SKU!L944="S","Sample",
IF([5]SKU!L944="V","VAS",""))))</f>
        <v>Regular</v>
      </c>
      <c r="I942" s="18" t="str">
        <f>IF([5]SKU!QC944="A","Active",
IF([5]SKU!QC944="D","Discontinue",
IF([5]SKU!QC944="N","NPD","")))</f>
        <v>Discontinue</v>
      </c>
      <c r="J942" s="18" t="str">
        <f>VLOOKUP(IFERROR(VLOOKUP(E942,'[5]Material Status'!A:I,9,0),""),'[5]Material Status'!U:W,3,0)</f>
        <v>Inactive</v>
      </c>
      <c r="K942" s="20" t="str">
        <f>IFERROR(VLOOKUP(E942,'[5]LOG Data SAP'!$D:$AO,11,0),
IF(D942=D941,K941,""))</f>
        <v/>
      </c>
      <c r="L942" s="20" t="str">
        <f>IFERROR(VLOOKUP(E942,'[5]LOG Data SAP'!$D:$AO,13,0),
IF(D942=D941,L941,""))</f>
        <v/>
      </c>
      <c r="M942" s="20" t="str">
        <f>IFERROR(VLOOKUP(E942,'[5]LOG Data SAP'!$D:$AO,15,0),
IF(D942=D941,M941,""))</f>
        <v/>
      </c>
      <c r="N942" s="21">
        <f>[5]SKU!VH944</f>
        <v>900</v>
      </c>
      <c r="O942" s="22">
        <f>[5]SKU!VN944</f>
        <v>9300</v>
      </c>
      <c r="P942" s="23">
        <f>[5]SKU!VO944</f>
        <v>43100</v>
      </c>
      <c r="Q942" s="24" t="str">
        <f>IFERROR(_xlfn.NUMBERVALUE(VLOOKUP(E942,'[5]LOG Data SAP'!$D:$M,9,0)),
IF(D942=D941,Q941,""))</f>
        <v/>
      </c>
      <c r="R942" s="24" t="str">
        <f>IFERROR(_xlfn.NUMBERVALUE(VLOOKUP(E942,'[5]LOG Data SAP'!$D:$M,10,0)),
IF(D942=D941,R941,""))</f>
        <v/>
      </c>
      <c r="S942" s="24" t="str">
        <f t="shared" si="56"/>
        <v/>
      </c>
      <c r="T942" s="25" t="str">
        <f>IFERROR(VLOOKUP($E942,'[5]LOG Data SAP'!$D:$V,17,0)/10,
IF(D942=D941,T941,""))</f>
        <v/>
      </c>
      <c r="U942" s="25" t="str">
        <f>IFERROR(VLOOKUP($E942,'[5]LOG Data SAP'!$D:$V,18,0)/10,
IF(D942=D941,U941,""))</f>
        <v/>
      </c>
      <c r="V942" s="25" t="str">
        <f>IFERROR(VLOOKUP($E942,'[5]LOG Data SAP'!$D:$V,19,0)/10,
IF(D942=D941,V941,""))</f>
        <v/>
      </c>
      <c r="W942" s="25" t="str">
        <f>IFERROR(VLOOKUP($E942,'[5]LOG Data SAP'!$D:$AO,21,0)/10,
IF(D942=D941,W941,""))</f>
        <v/>
      </c>
      <c r="X942" s="25" t="str">
        <f>IFERROR(VLOOKUP($E942,'[5]LOG Data SAP'!$D:$AO,22,0)/10,
IF(D942=D941,X941,""))</f>
        <v/>
      </c>
      <c r="Y942" s="25" t="str">
        <f>IFERROR(VLOOKUP($E942,'[5]LOG Data SAP'!$D:$AO,23,0)/10,
IF(D942=D941,Y941,""))</f>
        <v/>
      </c>
      <c r="Z942" s="25" t="str">
        <f>IFERROR(VLOOKUP($E942,'[5]LOG Data SAP'!$D:$AO,25,0)/10,
IF(D942=D941,Z941,""))</f>
        <v/>
      </c>
      <c r="AA942" s="25" t="str">
        <f>IFERROR(VLOOKUP($E942,'[5]LOG Data SAP'!$D:$AO,26,0)/10,
IF(D942=D941,AA941,""))</f>
        <v/>
      </c>
      <c r="AB942" s="25" t="str">
        <f>IFERROR(VLOOKUP($E942,'[5]LOG Data SAP'!$D:$AO,27,0)/10,
IF(D942=D941,AB941,""))</f>
        <v/>
      </c>
      <c r="AC942" s="26" t="str">
        <f>IFERROR(VLOOKUP($E942,'[5]LOG Data SAP'!$D:$AO,29,0)/IF(VLOOKUP($E942,'[5]LOG Data SAP'!$D:$AO,30,0)="G",1000,1),
IF(D942=D941,AC941,""))</f>
        <v/>
      </c>
      <c r="AD942" s="26" t="str">
        <f>IFERROR(VLOOKUP($E942,'[5]LOG Data SAP'!$D:$AO,31,0)/IF(VLOOKUP($E942,'[5]LOG Data SAP'!$D:$AO,32,0)="G",1000,1),
IF(D942=D941,AD941,""))</f>
        <v/>
      </c>
      <c r="AE942" s="26" t="str">
        <f>IFERROR(VLOOKUP($E942,'[5]LOG Data SAP'!$D:$AO,33,0)/IF(VLOOKUP($E942,'[5]LOG Data SAP'!$D:$AO,34,0)="G",1000,1),
IF(D942=D941,AE941,""))</f>
        <v/>
      </c>
      <c r="AF942" s="27" t="str">
        <f t="shared" si="57"/>
        <v/>
      </c>
      <c r="AG942" s="27" t="str">
        <f t="shared" si="58"/>
        <v/>
      </c>
      <c r="AH942" s="28" t="str">
        <f t="shared" si="59"/>
        <v/>
      </c>
      <c r="AI942" s="18" t="str">
        <f>IFERROR(VLOOKUP(E942,'[5]LOG Data SAP'!$D:$E,2,0),IF(D942=D941,AI941,""))</f>
        <v/>
      </c>
      <c r="AJ942" s="20" t="str">
        <f>IFERROR([5]SKU!VI944,IF(D942=D941,AJ941,""))</f>
        <v/>
      </c>
      <c r="AK942" s="18" t="str">
        <f>VLOOKUP(E942,[5]SKU!I:X,16,FALSE)</f>
        <v>3304.99.30</v>
      </c>
    </row>
    <row r="943" spans="1:37">
      <c r="A943" s="18" t="str">
        <f>[5]SKU!AC945</f>
        <v>Nivea</v>
      </c>
      <c r="B943" s="18" t="str">
        <f>[5]SKU!AE945</f>
        <v>Nivea Body</v>
      </c>
      <c r="C943" s="18" t="str">
        <f>[5]SKU!AJ945</f>
        <v>Body Essential</v>
      </c>
      <c r="D943" s="18" t="str">
        <f>[5]SKU!G945</f>
        <v>NBO UV Prot 100ml</v>
      </c>
      <c r="E943" s="19" t="str">
        <f>[5]SKU!I945</f>
        <v>81843-04800-83</v>
      </c>
      <c r="F943" s="19" t="str">
        <f>[5]SKU!J945</f>
        <v>81843-04800-85</v>
      </c>
      <c r="G943" s="18" t="str">
        <f>[5]SKU!K945</f>
        <v>NBO UV Protection Lotion 100ml - Jump</v>
      </c>
      <c r="H943" s="18" t="str">
        <f>IF([5]SKU!L945="R","Regular",
IF([5]SKU!L945="P","Promo",
IF([5]SKU!L945="S","Sample",
IF([5]SKU!L945="V","VAS",""))))</f>
        <v>Regular</v>
      </c>
      <c r="I943" s="18" t="str">
        <f>IF([5]SKU!QC945="A","Active",
IF([5]SKU!QC945="D","Discontinue",
IF([5]SKU!QC945="N","NPD","")))</f>
        <v>Discontinue</v>
      </c>
      <c r="J943" s="18" t="str">
        <f>VLOOKUP(IFERROR(VLOOKUP(E943,'[5]Material Status'!A:I,9,0),""),'[5]Material Status'!U:W,3,0)</f>
        <v>Inactive</v>
      </c>
      <c r="K943" s="20" t="str">
        <f>IFERROR(VLOOKUP(E943,'[5]LOG Data SAP'!$D:$AO,11,0),
IF(D943=D942,K942,""))</f>
        <v/>
      </c>
      <c r="L943" s="20" t="str">
        <f>IFERROR(VLOOKUP(E943,'[5]LOG Data SAP'!$D:$AO,13,0),
IF(D943=D942,L942,""))</f>
        <v/>
      </c>
      <c r="M943" s="20" t="str">
        <f>IFERROR(VLOOKUP(E943,'[5]LOG Data SAP'!$D:$AO,15,0),
IF(D943=D942,M942,""))</f>
        <v/>
      </c>
      <c r="N943" s="21">
        <f>[5]SKU!VH945</f>
        <v>900</v>
      </c>
      <c r="O943" s="22">
        <f>[5]SKU!VN945</f>
        <v>9300</v>
      </c>
      <c r="P943" s="23">
        <f>[5]SKU!VO945</f>
        <v>43100</v>
      </c>
      <c r="Q943" s="24" t="str">
        <f>IFERROR(_xlfn.NUMBERVALUE(VLOOKUP(E943,'[5]LOG Data SAP'!$D:$M,9,0)),
IF(D943=D942,Q942,""))</f>
        <v/>
      </c>
      <c r="R943" s="24" t="str">
        <f>IFERROR(_xlfn.NUMBERVALUE(VLOOKUP(E943,'[5]LOG Data SAP'!$D:$M,10,0)),
IF(D943=D942,R942,""))</f>
        <v/>
      </c>
      <c r="S943" s="24" t="str">
        <f t="shared" si="56"/>
        <v/>
      </c>
      <c r="T943" s="25" t="str">
        <f>IFERROR(VLOOKUP($E943,'[5]LOG Data SAP'!$D:$V,17,0)/10,
IF(D943=D942,T942,""))</f>
        <v/>
      </c>
      <c r="U943" s="25" t="str">
        <f>IFERROR(VLOOKUP($E943,'[5]LOG Data SAP'!$D:$V,18,0)/10,
IF(D943=D942,U942,""))</f>
        <v/>
      </c>
      <c r="V943" s="25" t="str">
        <f>IFERROR(VLOOKUP($E943,'[5]LOG Data SAP'!$D:$V,19,0)/10,
IF(D943=D942,V942,""))</f>
        <v/>
      </c>
      <c r="W943" s="25" t="str">
        <f>IFERROR(VLOOKUP($E943,'[5]LOG Data SAP'!$D:$AO,21,0)/10,
IF(D943=D942,W942,""))</f>
        <v/>
      </c>
      <c r="X943" s="25" t="str">
        <f>IFERROR(VLOOKUP($E943,'[5]LOG Data SAP'!$D:$AO,22,0)/10,
IF(D943=D942,X942,""))</f>
        <v/>
      </c>
      <c r="Y943" s="25" t="str">
        <f>IFERROR(VLOOKUP($E943,'[5]LOG Data SAP'!$D:$AO,23,0)/10,
IF(D943=D942,Y942,""))</f>
        <v/>
      </c>
      <c r="Z943" s="25" t="str">
        <f>IFERROR(VLOOKUP($E943,'[5]LOG Data SAP'!$D:$AO,25,0)/10,
IF(D943=D942,Z942,""))</f>
        <v/>
      </c>
      <c r="AA943" s="25" t="str">
        <f>IFERROR(VLOOKUP($E943,'[5]LOG Data SAP'!$D:$AO,26,0)/10,
IF(D943=D942,AA942,""))</f>
        <v/>
      </c>
      <c r="AB943" s="25" t="str">
        <f>IFERROR(VLOOKUP($E943,'[5]LOG Data SAP'!$D:$AO,27,0)/10,
IF(D943=D942,AB942,""))</f>
        <v/>
      </c>
      <c r="AC943" s="26" t="str">
        <f>IFERROR(VLOOKUP($E943,'[5]LOG Data SAP'!$D:$AO,29,0)/IF(VLOOKUP($E943,'[5]LOG Data SAP'!$D:$AO,30,0)="G",1000,1),
IF(D943=D942,AC942,""))</f>
        <v/>
      </c>
      <c r="AD943" s="26" t="str">
        <f>IFERROR(VLOOKUP($E943,'[5]LOG Data SAP'!$D:$AO,31,0)/IF(VLOOKUP($E943,'[5]LOG Data SAP'!$D:$AO,32,0)="G",1000,1),
IF(D943=D942,AD942,""))</f>
        <v/>
      </c>
      <c r="AE943" s="26" t="str">
        <f>IFERROR(VLOOKUP($E943,'[5]LOG Data SAP'!$D:$AO,33,0)/IF(VLOOKUP($E943,'[5]LOG Data SAP'!$D:$AO,34,0)="G",1000,1),
IF(D943=D942,AE942,""))</f>
        <v/>
      </c>
      <c r="AF943" s="27" t="str">
        <f t="shared" si="57"/>
        <v/>
      </c>
      <c r="AG943" s="27" t="str">
        <f t="shared" si="58"/>
        <v/>
      </c>
      <c r="AH943" s="28" t="str">
        <f t="shared" si="59"/>
        <v/>
      </c>
      <c r="AI943" s="18" t="str">
        <f>IFERROR(VLOOKUP(E943,'[5]LOG Data SAP'!$D:$E,2,0),IF(D943=D942,AI942,""))</f>
        <v/>
      </c>
      <c r="AJ943" s="20" t="str">
        <f>IFERROR([5]SKU!VI945,IF(D943=D942,AJ942,""))</f>
        <v/>
      </c>
      <c r="AK943" s="18" t="str">
        <f>VLOOKUP(E943,[5]SKU!I:X,16,FALSE)</f>
        <v>3304.99.30</v>
      </c>
    </row>
    <row r="944" spans="1:37">
      <c r="A944" s="18" t="str">
        <f>[5]SKU!AC946</f>
        <v>Nivea</v>
      </c>
      <c r="B944" s="18" t="str">
        <f>[5]SKU!AE946</f>
        <v>Nivea Body</v>
      </c>
      <c r="C944" s="18" t="str">
        <f>[5]SKU!AJ946</f>
        <v>Body Essential</v>
      </c>
      <c r="D944" s="18" t="str">
        <f>[5]SKU!G946</f>
        <v>NBO UV Prot 100ml</v>
      </c>
      <c r="E944" s="19" t="str">
        <f>[5]SKU!I946</f>
        <v>81845-04800-75</v>
      </c>
      <c r="F944" s="19" t="str">
        <f>[5]SKU!J946</f>
        <v>81843-04800-85</v>
      </c>
      <c r="G944" s="18" t="str">
        <f>[5]SKU!K946</f>
        <v>NBO UV Prot Lot 100ml</v>
      </c>
      <c r="H944" s="18" t="str">
        <f>IF([5]SKU!L946="R","Regular",
IF([5]SKU!L946="P","Promo",
IF([5]SKU!L946="S","Sample",
IF([5]SKU!L946="V","VAS",""))))</f>
        <v>Regular</v>
      </c>
      <c r="I944" s="18" t="str">
        <f>IF([5]SKU!QC946="A","Active",
IF([5]SKU!QC946="D","Discontinue",
IF([5]SKU!QC946="N","NPD","")))</f>
        <v>Discontinue</v>
      </c>
      <c r="J944" s="18" t="str">
        <f>VLOOKUP(IFERROR(VLOOKUP(E944,'[5]Material Status'!A:I,9,0),""),'[5]Material Status'!U:W,3,0)</f>
        <v>Inactive</v>
      </c>
      <c r="K944" s="20" t="str">
        <f>IFERROR(VLOOKUP(E944,'[5]LOG Data SAP'!$D:$AO,11,0),
IF(D944=D943,K943,""))</f>
        <v/>
      </c>
      <c r="L944" s="20" t="str">
        <f>IFERROR(VLOOKUP(E944,'[5]LOG Data SAP'!$D:$AO,13,0),
IF(D944=D943,L943,""))</f>
        <v/>
      </c>
      <c r="M944" s="20" t="str">
        <f>IFERROR(VLOOKUP(E944,'[5]LOG Data SAP'!$D:$AO,15,0),
IF(D944=D943,M943,""))</f>
        <v/>
      </c>
      <c r="N944" s="21">
        <f>[5]SKU!VH946</f>
        <v>900</v>
      </c>
      <c r="O944" s="22">
        <f>[5]SKU!VN946</f>
        <v>8565</v>
      </c>
      <c r="P944" s="23">
        <f>[5]SKU!VO946</f>
        <v>43100</v>
      </c>
      <c r="Q944" s="24" t="str">
        <f>IFERROR(_xlfn.NUMBERVALUE(VLOOKUP(E944,'[5]LOG Data SAP'!$D:$M,9,0)),
IF(D944=D943,Q943,""))</f>
        <v/>
      </c>
      <c r="R944" s="24" t="str">
        <f>IFERROR(_xlfn.NUMBERVALUE(VLOOKUP(E944,'[5]LOG Data SAP'!$D:$M,10,0)),
IF(D944=D943,R943,""))</f>
        <v/>
      </c>
      <c r="S944" s="24" t="str">
        <f t="shared" si="56"/>
        <v/>
      </c>
      <c r="T944" s="25" t="str">
        <f>IFERROR(VLOOKUP($E944,'[5]LOG Data SAP'!$D:$V,17,0)/10,
IF(D944=D943,T943,""))</f>
        <v/>
      </c>
      <c r="U944" s="25" t="str">
        <f>IFERROR(VLOOKUP($E944,'[5]LOG Data SAP'!$D:$V,18,0)/10,
IF(D944=D943,U943,""))</f>
        <v/>
      </c>
      <c r="V944" s="25" t="str">
        <f>IFERROR(VLOOKUP($E944,'[5]LOG Data SAP'!$D:$V,19,0)/10,
IF(D944=D943,V943,""))</f>
        <v/>
      </c>
      <c r="W944" s="25" t="str">
        <f>IFERROR(VLOOKUP($E944,'[5]LOG Data SAP'!$D:$AO,21,0)/10,
IF(D944=D943,W943,""))</f>
        <v/>
      </c>
      <c r="X944" s="25" t="str">
        <f>IFERROR(VLOOKUP($E944,'[5]LOG Data SAP'!$D:$AO,22,0)/10,
IF(D944=D943,X943,""))</f>
        <v/>
      </c>
      <c r="Y944" s="25" t="str">
        <f>IFERROR(VLOOKUP($E944,'[5]LOG Data SAP'!$D:$AO,23,0)/10,
IF(D944=D943,Y943,""))</f>
        <v/>
      </c>
      <c r="Z944" s="25" t="str">
        <f>IFERROR(VLOOKUP($E944,'[5]LOG Data SAP'!$D:$AO,25,0)/10,
IF(D944=D943,Z943,""))</f>
        <v/>
      </c>
      <c r="AA944" s="25" t="str">
        <f>IFERROR(VLOOKUP($E944,'[5]LOG Data SAP'!$D:$AO,26,0)/10,
IF(D944=D943,AA943,""))</f>
        <v/>
      </c>
      <c r="AB944" s="25" t="str">
        <f>IFERROR(VLOOKUP($E944,'[5]LOG Data SAP'!$D:$AO,27,0)/10,
IF(D944=D943,AB943,""))</f>
        <v/>
      </c>
      <c r="AC944" s="26" t="str">
        <f>IFERROR(VLOOKUP($E944,'[5]LOG Data SAP'!$D:$AO,29,0)/IF(VLOOKUP($E944,'[5]LOG Data SAP'!$D:$AO,30,0)="G",1000,1),
IF(D944=D943,AC943,""))</f>
        <v/>
      </c>
      <c r="AD944" s="26" t="str">
        <f>IFERROR(VLOOKUP($E944,'[5]LOG Data SAP'!$D:$AO,31,0)/IF(VLOOKUP($E944,'[5]LOG Data SAP'!$D:$AO,32,0)="G",1000,1),
IF(D944=D943,AD943,""))</f>
        <v/>
      </c>
      <c r="AE944" s="26" t="str">
        <f>IFERROR(VLOOKUP($E944,'[5]LOG Data SAP'!$D:$AO,33,0)/IF(VLOOKUP($E944,'[5]LOG Data SAP'!$D:$AO,34,0)="G",1000,1),
IF(D944=D943,AE943,""))</f>
        <v/>
      </c>
      <c r="AF944" s="27" t="str">
        <f t="shared" si="57"/>
        <v/>
      </c>
      <c r="AG944" s="27" t="str">
        <f t="shared" si="58"/>
        <v/>
      </c>
      <c r="AH944" s="28" t="str">
        <f t="shared" si="59"/>
        <v/>
      </c>
      <c r="AI944" s="18" t="str">
        <f>IFERROR(VLOOKUP(E944,'[5]LOG Data SAP'!$D:$E,2,0),IF(D944=D943,AI943,""))</f>
        <v/>
      </c>
      <c r="AJ944" s="20" t="str">
        <f>IFERROR([5]SKU!VI946,IF(D944=D943,AJ943,""))</f>
        <v/>
      </c>
      <c r="AK944" s="18" t="str">
        <f>VLOOKUP(E944,[5]SKU!I:X,16,FALSE)</f>
        <v>3304.99.30</v>
      </c>
    </row>
    <row r="945" spans="1:37">
      <c r="A945" s="18" t="str">
        <f>[5]SKU!AC947</f>
        <v>Nivea</v>
      </c>
      <c r="B945" s="18" t="str">
        <f>[5]SKU!AE947</f>
        <v>Nivea Body</v>
      </c>
      <c r="C945" s="18" t="str">
        <f>[5]SKU!AJ947</f>
        <v>Body Essential</v>
      </c>
      <c r="D945" s="18" t="str">
        <f>[5]SKU!G947</f>
        <v>NBO UV Prot 200ml</v>
      </c>
      <c r="E945" s="19" t="str">
        <f>[5]SKU!I947</f>
        <v>88102-04800-85</v>
      </c>
      <c r="F945" s="19" t="str">
        <f>[5]SKU!J947</f>
        <v>88102-04800-85</v>
      </c>
      <c r="G945" s="18" t="str">
        <f>[5]SKU!K947</f>
        <v>NIVEA UV Protect Body Lotion 200ml</v>
      </c>
      <c r="H945" s="18" t="str">
        <f>IF([5]SKU!L947="R","Regular",
IF([5]SKU!L947="P","Promo",
IF([5]SKU!L947="S","Sample",
IF([5]SKU!L947="V","VAS",""))))</f>
        <v>Regular</v>
      </c>
      <c r="I945" s="18" t="str">
        <f>IF([5]SKU!QC947="A","Active",
IF([5]SKU!QC947="D","Discontinue",
IF([5]SKU!QC947="N","NPD","")))</f>
        <v>Discontinue</v>
      </c>
      <c r="J945" s="18" t="str">
        <f>VLOOKUP(IFERROR(VLOOKUP(E945,'[5]Material Status'!A:I,9,0),""),'[5]Material Status'!U:W,3,0)</f>
        <v>Inactive</v>
      </c>
      <c r="K945" s="20" t="str">
        <f>IFERROR(VLOOKUP(E945,'[5]LOG Data SAP'!$D:$AO,11,0),
IF(D945=D944,K944,""))</f>
        <v/>
      </c>
      <c r="L945" s="20" t="str">
        <f>IFERROR(VLOOKUP(E945,'[5]LOG Data SAP'!$D:$AO,13,0),
IF(D945=D944,L944,""))</f>
        <v/>
      </c>
      <c r="M945" s="20" t="str">
        <f>IFERROR(VLOOKUP(E945,'[5]LOG Data SAP'!$D:$AO,15,0),
IF(D945=D944,M944,""))</f>
        <v/>
      </c>
      <c r="N945" s="21">
        <f>[5]SKU!VH947</f>
        <v>900</v>
      </c>
      <c r="O945" s="22">
        <f>[5]SKU!VN947</f>
        <v>17750</v>
      </c>
      <c r="P945" s="23">
        <f>[5]SKU!VO947</f>
        <v>43100</v>
      </c>
      <c r="Q945" s="24" t="str">
        <f>IFERROR(_xlfn.NUMBERVALUE(VLOOKUP(E945,'[5]LOG Data SAP'!$D:$M,9,0)),
IF(D945=D944,Q944,""))</f>
        <v/>
      </c>
      <c r="R945" s="24" t="str">
        <f>IFERROR(_xlfn.NUMBERVALUE(VLOOKUP(E945,'[5]LOG Data SAP'!$D:$M,10,0)),
IF(D945=D944,R944,""))</f>
        <v/>
      </c>
      <c r="S945" s="24" t="str">
        <f t="shared" si="56"/>
        <v/>
      </c>
      <c r="T945" s="25" t="str">
        <f>IFERROR(VLOOKUP($E945,'[5]LOG Data SAP'!$D:$V,17,0)/10,
IF(D945=D944,T944,""))</f>
        <v/>
      </c>
      <c r="U945" s="25" t="str">
        <f>IFERROR(VLOOKUP($E945,'[5]LOG Data SAP'!$D:$V,18,0)/10,
IF(D945=D944,U944,""))</f>
        <v/>
      </c>
      <c r="V945" s="25" t="str">
        <f>IFERROR(VLOOKUP($E945,'[5]LOG Data SAP'!$D:$V,19,0)/10,
IF(D945=D944,V944,""))</f>
        <v/>
      </c>
      <c r="W945" s="25" t="str">
        <f>IFERROR(VLOOKUP($E945,'[5]LOG Data SAP'!$D:$AO,21,0)/10,
IF(D945=D944,W944,""))</f>
        <v/>
      </c>
      <c r="X945" s="25" t="str">
        <f>IFERROR(VLOOKUP($E945,'[5]LOG Data SAP'!$D:$AO,22,0)/10,
IF(D945=D944,X944,""))</f>
        <v/>
      </c>
      <c r="Y945" s="25" t="str">
        <f>IFERROR(VLOOKUP($E945,'[5]LOG Data SAP'!$D:$AO,23,0)/10,
IF(D945=D944,Y944,""))</f>
        <v/>
      </c>
      <c r="Z945" s="25" t="str">
        <f>IFERROR(VLOOKUP($E945,'[5]LOG Data SAP'!$D:$AO,25,0)/10,
IF(D945=D944,Z944,""))</f>
        <v/>
      </c>
      <c r="AA945" s="25" t="str">
        <f>IFERROR(VLOOKUP($E945,'[5]LOG Data SAP'!$D:$AO,26,0)/10,
IF(D945=D944,AA944,""))</f>
        <v/>
      </c>
      <c r="AB945" s="25" t="str">
        <f>IFERROR(VLOOKUP($E945,'[5]LOG Data SAP'!$D:$AO,27,0)/10,
IF(D945=D944,AB944,""))</f>
        <v/>
      </c>
      <c r="AC945" s="26" t="str">
        <f>IFERROR(VLOOKUP($E945,'[5]LOG Data SAP'!$D:$AO,29,0)/IF(VLOOKUP($E945,'[5]LOG Data SAP'!$D:$AO,30,0)="G",1000,1),
IF(D945=D944,AC944,""))</f>
        <v/>
      </c>
      <c r="AD945" s="26" t="str">
        <f>IFERROR(VLOOKUP($E945,'[5]LOG Data SAP'!$D:$AO,31,0)/IF(VLOOKUP($E945,'[5]LOG Data SAP'!$D:$AO,32,0)="G",1000,1),
IF(D945=D944,AD944,""))</f>
        <v/>
      </c>
      <c r="AE945" s="26" t="str">
        <f>IFERROR(VLOOKUP($E945,'[5]LOG Data SAP'!$D:$AO,33,0)/IF(VLOOKUP($E945,'[5]LOG Data SAP'!$D:$AO,34,0)="G",1000,1),
IF(D945=D944,AE944,""))</f>
        <v/>
      </c>
      <c r="AF945" s="27" t="str">
        <f t="shared" si="57"/>
        <v/>
      </c>
      <c r="AG945" s="27" t="str">
        <f t="shared" si="58"/>
        <v/>
      </c>
      <c r="AH945" s="28" t="str">
        <f t="shared" si="59"/>
        <v/>
      </c>
      <c r="AI945" s="18" t="str">
        <f>IFERROR(VLOOKUP(E945,'[5]LOG Data SAP'!$D:$E,2,0),IF(D945=D944,AI944,""))</f>
        <v/>
      </c>
      <c r="AJ945" s="20" t="str">
        <f>IFERROR([5]SKU!VI947,IF(D945=D944,AJ944,""))</f>
        <v/>
      </c>
      <c r="AK945" s="18" t="str">
        <f>VLOOKUP(E945,[5]SKU!I:X,16,FALSE)</f>
        <v>3304.99.30</v>
      </c>
    </row>
    <row r="946" spans="1:37">
      <c r="A946" s="18" t="str">
        <f>[5]SKU!AC948</f>
        <v>Nivea</v>
      </c>
      <c r="B946" s="18" t="str">
        <f>[5]SKU!AE948</f>
        <v>Nivea Body</v>
      </c>
      <c r="C946" s="18" t="str">
        <f>[5]SKU!AJ948</f>
        <v>Body Essential</v>
      </c>
      <c r="D946" s="18" t="str">
        <f>[5]SKU!G948</f>
        <v>NBO UV Prot 200ml</v>
      </c>
      <c r="E946" s="19" t="str">
        <f>[5]SKU!I948</f>
        <v>88102-04800-83</v>
      </c>
      <c r="F946" s="19" t="str">
        <f>[5]SKU!J948</f>
        <v>88102-04800-85</v>
      </c>
      <c r="G946" s="18" t="str">
        <f>[5]SKU!K948</f>
        <v>NBO UV Protection Lotion 200ml - Jump</v>
      </c>
      <c r="H946" s="18" t="str">
        <f>IF([5]SKU!L948="R","Regular",
IF([5]SKU!L948="P","Promo",
IF([5]SKU!L948="S","Sample",
IF([5]SKU!L948="V","VAS",""))))</f>
        <v>Regular</v>
      </c>
      <c r="I946" s="18" t="str">
        <f>IF([5]SKU!QC948="A","Active",
IF([5]SKU!QC948="D","Discontinue",
IF([5]SKU!QC948="N","NPD","")))</f>
        <v>Discontinue</v>
      </c>
      <c r="J946" s="18" t="str">
        <f>VLOOKUP(IFERROR(VLOOKUP(E946,'[5]Material Status'!A:I,9,0),""),'[5]Material Status'!U:W,3,0)</f>
        <v>Inactive</v>
      </c>
      <c r="K946" s="20" t="str">
        <f>IFERROR(VLOOKUP(E946,'[5]LOG Data SAP'!$D:$AO,11,0),
IF(D946=D945,K945,""))</f>
        <v/>
      </c>
      <c r="L946" s="20" t="str">
        <f>IFERROR(VLOOKUP(E946,'[5]LOG Data SAP'!$D:$AO,13,0),
IF(D946=D945,L945,""))</f>
        <v/>
      </c>
      <c r="M946" s="20" t="str">
        <f>IFERROR(VLOOKUP(E946,'[5]LOG Data SAP'!$D:$AO,15,0),
IF(D946=D945,M945,""))</f>
        <v/>
      </c>
      <c r="N946" s="21">
        <f>[5]SKU!VH948</f>
        <v>900</v>
      </c>
      <c r="O946" s="22">
        <f>[5]SKU!VN948</f>
        <v>17750</v>
      </c>
      <c r="P946" s="23">
        <f>[5]SKU!VO948</f>
        <v>43100</v>
      </c>
      <c r="Q946" s="24" t="str">
        <f>IFERROR(_xlfn.NUMBERVALUE(VLOOKUP(E946,'[5]LOG Data SAP'!$D:$M,9,0)),
IF(D946=D945,Q945,""))</f>
        <v/>
      </c>
      <c r="R946" s="24" t="str">
        <f>IFERROR(_xlfn.NUMBERVALUE(VLOOKUP(E946,'[5]LOG Data SAP'!$D:$M,10,0)),
IF(D946=D945,R945,""))</f>
        <v/>
      </c>
      <c r="S946" s="24" t="str">
        <f t="shared" si="56"/>
        <v/>
      </c>
      <c r="T946" s="25" t="str">
        <f>IFERROR(VLOOKUP($E946,'[5]LOG Data SAP'!$D:$V,17,0)/10,
IF(D946=D945,T945,""))</f>
        <v/>
      </c>
      <c r="U946" s="25" t="str">
        <f>IFERROR(VLOOKUP($E946,'[5]LOG Data SAP'!$D:$V,18,0)/10,
IF(D946=D945,U945,""))</f>
        <v/>
      </c>
      <c r="V946" s="25" t="str">
        <f>IFERROR(VLOOKUP($E946,'[5]LOG Data SAP'!$D:$V,19,0)/10,
IF(D946=D945,V945,""))</f>
        <v/>
      </c>
      <c r="W946" s="25" t="str">
        <f>IFERROR(VLOOKUP($E946,'[5]LOG Data SAP'!$D:$AO,21,0)/10,
IF(D946=D945,W945,""))</f>
        <v/>
      </c>
      <c r="X946" s="25" t="str">
        <f>IFERROR(VLOOKUP($E946,'[5]LOG Data SAP'!$D:$AO,22,0)/10,
IF(D946=D945,X945,""))</f>
        <v/>
      </c>
      <c r="Y946" s="25" t="str">
        <f>IFERROR(VLOOKUP($E946,'[5]LOG Data SAP'!$D:$AO,23,0)/10,
IF(D946=D945,Y945,""))</f>
        <v/>
      </c>
      <c r="Z946" s="25" t="str">
        <f>IFERROR(VLOOKUP($E946,'[5]LOG Data SAP'!$D:$AO,25,0)/10,
IF(D946=D945,Z945,""))</f>
        <v/>
      </c>
      <c r="AA946" s="25" t="str">
        <f>IFERROR(VLOOKUP($E946,'[5]LOG Data SAP'!$D:$AO,26,0)/10,
IF(D946=D945,AA945,""))</f>
        <v/>
      </c>
      <c r="AB946" s="25" t="str">
        <f>IFERROR(VLOOKUP($E946,'[5]LOG Data SAP'!$D:$AO,27,0)/10,
IF(D946=D945,AB945,""))</f>
        <v/>
      </c>
      <c r="AC946" s="26" t="str">
        <f>IFERROR(VLOOKUP($E946,'[5]LOG Data SAP'!$D:$AO,29,0)/IF(VLOOKUP($E946,'[5]LOG Data SAP'!$D:$AO,30,0)="G",1000,1),
IF(D946=D945,AC945,""))</f>
        <v/>
      </c>
      <c r="AD946" s="26" t="str">
        <f>IFERROR(VLOOKUP($E946,'[5]LOG Data SAP'!$D:$AO,31,0)/IF(VLOOKUP($E946,'[5]LOG Data SAP'!$D:$AO,32,0)="G",1000,1),
IF(D946=D945,AD945,""))</f>
        <v/>
      </c>
      <c r="AE946" s="26" t="str">
        <f>IFERROR(VLOOKUP($E946,'[5]LOG Data SAP'!$D:$AO,33,0)/IF(VLOOKUP($E946,'[5]LOG Data SAP'!$D:$AO,34,0)="G",1000,1),
IF(D946=D945,AE945,""))</f>
        <v/>
      </c>
      <c r="AF946" s="27" t="str">
        <f t="shared" si="57"/>
        <v/>
      </c>
      <c r="AG946" s="27" t="str">
        <f t="shared" si="58"/>
        <v/>
      </c>
      <c r="AH946" s="28" t="str">
        <f t="shared" si="59"/>
        <v/>
      </c>
      <c r="AI946" s="18" t="str">
        <f>IFERROR(VLOOKUP(E946,'[5]LOG Data SAP'!$D:$E,2,0),IF(D946=D945,AI945,""))</f>
        <v/>
      </c>
      <c r="AJ946" s="20" t="str">
        <f>IFERROR([5]SKU!VI948,IF(D946=D945,AJ945,""))</f>
        <v/>
      </c>
      <c r="AK946" s="18" t="str">
        <f>VLOOKUP(E946,[5]SKU!I:X,16,FALSE)</f>
        <v>3304.99.30</v>
      </c>
    </row>
    <row r="947" spans="1:37">
      <c r="A947" s="18" t="str">
        <f>[5]SKU!AC949</f>
        <v>Nivea</v>
      </c>
      <c r="B947" s="18" t="str">
        <f>[5]SKU!AE949</f>
        <v>Nivea Body</v>
      </c>
      <c r="C947" s="18" t="str">
        <f>[5]SKU!AJ949</f>
        <v>Body Essential</v>
      </c>
      <c r="D947" s="18" t="str">
        <f>[5]SKU!G949</f>
        <v>NBO UV Prot 200ml</v>
      </c>
      <c r="E947" s="19" t="str">
        <f>[5]SKU!I949</f>
        <v>88102-04800-75</v>
      </c>
      <c r="F947" s="19" t="str">
        <f>[5]SKU!J949</f>
        <v>88102-04800-85</v>
      </c>
      <c r="G947" s="18" t="str">
        <f>[5]SKU!K949</f>
        <v>NBO UV Prot Lot 200ml</v>
      </c>
      <c r="H947" s="18" t="str">
        <f>IF([5]SKU!L949="R","Regular",
IF([5]SKU!L949="P","Promo",
IF([5]SKU!L949="S","Sample",
IF([5]SKU!L949="V","VAS",""))))</f>
        <v>Regular</v>
      </c>
      <c r="I947" s="18" t="str">
        <f>IF([5]SKU!QC949="A","Active",
IF([5]SKU!QC949="D","Discontinue",
IF([5]SKU!QC949="N","NPD","")))</f>
        <v>Discontinue</v>
      </c>
      <c r="J947" s="18" t="str">
        <f>VLOOKUP(IFERROR(VLOOKUP(E947,'[5]Material Status'!A:I,9,0),""),'[5]Material Status'!U:W,3,0)</f>
        <v>Inactive</v>
      </c>
      <c r="K947" s="20" t="str">
        <f>IFERROR(VLOOKUP(E947,'[5]LOG Data SAP'!$D:$AO,11,0),
IF(D947=D946,K946,""))</f>
        <v/>
      </c>
      <c r="L947" s="20" t="str">
        <f>IFERROR(VLOOKUP(E947,'[5]LOG Data SAP'!$D:$AO,13,0),
IF(D947=D946,L946,""))</f>
        <v/>
      </c>
      <c r="M947" s="20" t="str">
        <f>IFERROR(VLOOKUP(E947,'[5]LOG Data SAP'!$D:$AO,15,0),
IF(D947=D946,M946,""))</f>
        <v/>
      </c>
      <c r="N947" s="21">
        <f>[5]SKU!VH949</f>
        <v>900</v>
      </c>
      <c r="O947" s="22">
        <f>[5]SKU!VN949</f>
        <v>16347.000000000002</v>
      </c>
      <c r="P947" s="23">
        <f>[5]SKU!VO949</f>
        <v>43100</v>
      </c>
      <c r="Q947" s="24" t="str">
        <f>IFERROR(_xlfn.NUMBERVALUE(VLOOKUP(E947,'[5]LOG Data SAP'!$D:$M,9,0)),
IF(D947=D946,Q946,""))</f>
        <v/>
      </c>
      <c r="R947" s="24" t="str">
        <f>IFERROR(_xlfn.NUMBERVALUE(VLOOKUP(E947,'[5]LOG Data SAP'!$D:$M,10,0)),
IF(D947=D946,R946,""))</f>
        <v/>
      </c>
      <c r="S947" s="24" t="str">
        <f t="shared" si="56"/>
        <v/>
      </c>
      <c r="T947" s="25" t="str">
        <f>IFERROR(VLOOKUP($E947,'[5]LOG Data SAP'!$D:$V,17,0)/10,
IF(D947=D946,T946,""))</f>
        <v/>
      </c>
      <c r="U947" s="25" t="str">
        <f>IFERROR(VLOOKUP($E947,'[5]LOG Data SAP'!$D:$V,18,0)/10,
IF(D947=D946,U946,""))</f>
        <v/>
      </c>
      <c r="V947" s="25" t="str">
        <f>IFERROR(VLOOKUP($E947,'[5]LOG Data SAP'!$D:$V,19,0)/10,
IF(D947=D946,V946,""))</f>
        <v/>
      </c>
      <c r="W947" s="25" t="str">
        <f>IFERROR(VLOOKUP($E947,'[5]LOG Data SAP'!$D:$AO,21,0)/10,
IF(D947=D946,W946,""))</f>
        <v/>
      </c>
      <c r="X947" s="25" t="str">
        <f>IFERROR(VLOOKUP($E947,'[5]LOG Data SAP'!$D:$AO,22,0)/10,
IF(D947=D946,X946,""))</f>
        <v/>
      </c>
      <c r="Y947" s="25" t="str">
        <f>IFERROR(VLOOKUP($E947,'[5]LOG Data SAP'!$D:$AO,23,0)/10,
IF(D947=D946,Y946,""))</f>
        <v/>
      </c>
      <c r="Z947" s="25" t="str">
        <f>IFERROR(VLOOKUP($E947,'[5]LOG Data SAP'!$D:$AO,25,0)/10,
IF(D947=D946,Z946,""))</f>
        <v/>
      </c>
      <c r="AA947" s="25" t="str">
        <f>IFERROR(VLOOKUP($E947,'[5]LOG Data SAP'!$D:$AO,26,0)/10,
IF(D947=D946,AA946,""))</f>
        <v/>
      </c>
      <c r="AB947" s="25" t="str">
        <f>IFERROR(VLOOKUP($E947,'[5]LOG Data SAP'!$D:$AO,27,0)/10,
IF(D947=D946,AB946,""))</f>
        <v/>
      </c>
      <c r="AC947" s="26" t="str">
        <f>IFERROR(VLOOKUP($E947,'[5]LOG Data SAP'!$D:$AO,29,0)/IF(VLOOKUP($E947,'[5]LOG Data SAP'!$D:$AO,30,0)="G",1000,1),
IF(D947=D946,AC946,""))</f>
        <v/>
      </c>
      <c r="AD947" s="26" t="str">
        <f>IFERROR(VLOOKUP($E947,'[5]LOG Data SAP'!$D:$AO,31,0)/IF(VLOOKUP($E947,'[5]LOG Data SAP'!$D:$AO,32,0)="G",1000,1),
IF(D947=D946,AD946,""))</f>
        <v/>
      </c>
      <c r="AE947" s="26" t="str">
        <f>IFERROR(VLOOKUP($E947,'[5]LOG Data SAP'!$D:$AO,33,0)/IF(VLOOKUP($E947,'[5]LOG Data SAP'!$D:$AO,34,0)="G",1000,1),
IF(D947=D946,AE946,""))</f>
        <v/>
      </c>
      <c r="AF947" s="27" t="str">
        <f t="shared" si="57"/>
        <v/>
      </c>
      <c r="AG947" s="27" t="str">
        <f t="shared" si="58"/>
        <v/>
      </c>
      <c r="AH947" s="28" t="str">
        <f t="shared" si="59"/>
        <v/>
      </c>
      <c r="AI947" s="18" t="str">
        <f>IFERROR(VLOOKUP(E947,'[5]LOG Data SAP'!$D:$E,2,0),IF(D947=D946,AI946,""))</f>
        <v/>
      </c>
      <c r="AJ947" s="20" t="str">
        <f>IFERROR([5]SKU!VI949,IF(D947=D946,AJ946,""))</f>
        <v/>
      </c>
      <c r="AK947" s="18" t="str">
        <f>VLOOKUP(E947,[5]SKU!I:X,16,FALSE)</f>
        <v>3304.99.30</v>
      </c>
    </row>
    <row r="948" spans="1:37">
      <c r="A948" s="18" t="str">
        <f>[5]SKU!AC950</f>
        <v>Nivea</v>
      </c>
      <c r="B948" s="18" t="str">
        <f>[5]SKU!AE950</f>
        <v>Nivea Body</v>
      </c>
      <c r="C948" s="18" t="str">
        <f>[5]SKU!AJ950</f>
        <v>Body Essential</v>
      </c>
      <c r="D948" s="18" t="str">
        <f>[5]SKU!G950</f>
        <v>NBO UV Prot 200ml</v>
      </c>
      <c r="E948" s="19" t="str">
        <f>[5]SKU!I950</f>
        <v>48330-00000-98</v>
      </c>
      <c r="F948" s="19" t="str">
        <f>[5]SKU!J950</f>
        <v>88102-04800-85</v>
      </c>
      <c r="G948" s="18" t="str">
        <f>[5]SKU!K950</f>
        <v>NBO UV Protect Lotion 200ml + Soft</v>
      </c>
      <c r="H948" s="18" t="str">
        <f>IF([5]SKU!L950="R","Regular",
IF([5]SKU!L950="P","Promo",
IF([5]SKU!L950="S","Sample",
IF([5]SKU!L950="V","VAS",""))))</f>
        <v>VAS</v>
      </c>
      <c r="I948" s="18" t="str">
        <f>IF([5]SKU!QC950="A","Active",
IF([5]SKU!QC950="D","Discontinue",
IF([5]SKU!QC950="N","NPD","")))</f>
        <v>Discontinue</v>
      </c>
      <c r="J948" s="18" t="str">
        <f>VLOOKUP(IFERROR(VLOOKUP(E948,'[5]Material Status'!A:I,9,0),""),'[5]Material Status'!U:W,3,0)</f>
        <v>Inactive</v>
      </c>
      <c r="K948" s="20" t="str">
        <f>IFERROR(VLOOKUP(E948,'[5]LOG Data SAP'!$D:$AO,11,0),
IF(D948=D947,K947,""))</f>
        <v/>
      </c>
      <c r="L948" s="20" t="str">
        <f>IFERROR(VLOOKUP(E948,'[5]LOG Data SAP'!$D:$AO,13,0),
IF(D948=D947,L947,""))</f>
        <v/>
      </c>
      <c r="M948" s="20" t="str">
        <f>IFERROR(VLOOKUP(E948,'[5]LOG Data SAP'!$D:$AO,15,0),
IF(D948=D947,M947,""))</f>
        <v/>
      </c>
      <c r="N948" s="21">
        <f>[5]SKU!VH950</f>
        <v>900</v>
      </c>
      <c r="O948" s="22">
        <f>[5]SKU!VN950</f>
        <v>17750</v>
      </c>
      <c r="P948" s="23">
        <f>[5]SKU!VO950</f>
        <v>43100</v>
      </c>
      <c r="Q948" s="24" t="str">
        <f>IFERROR(_xlfn.NUMBERVALUE(VLOOKUP(E948,'[5]LOG Data SAP'!$D:$M,9,0)),
IF(D948=D947,Q947,""))</f>
        <v/>
      </c>
      <c r="R948" s="24" t="str">
        <f>IFERROR(_xlfn.NUMBERVALUE(VLOOKUP(E948,'[5]LOG Data SAP'!$D:$M,10,0)),
IF(D948=D947,R947,""))</f>
        <v/>
      </c>
      <c r="S948" s="24" t="str">
        <f t="shared" si="56"/>
        <v/>
      </c>
      <c r="T948" s="25" t="str">
        <f>IFERROR(VLOOKUP($E948,'[5]LOG Data SAP'!$D:$V,17,0)/10,
IF(D948=D947,T947,""))</f>
        <v/>
      </c>
      <c r="U948" s="25" t="str">
        <f>IFERROR(VLOOKUP($E948,'[5]LOG Data SAP'!$D:$V,18,0)/10,
IF(D948=D947,U947,""))</f>
        <v/>
      </c>
      <c r="V948" s="25" t="str">
        <f>IFERROR(VLOOKUP($E948,'[5]LOG Data SAP'!$D:$V,19,0)/10,
IF(D948=D947,V947,""))</f>
        <v/>
      </c>
      <c r="W948" s="25" t="str">
        <f>IFERROR(VLOOKUP($E948,'[5]LOG Data SAP'!$D:$AO,21,0)/10,
IF(D948=D947,W947,""))</f>
        <v/>
      </c>
      <c r="X948" s="25" t="str">
        <f>IFERROR(VLOOKUP($E948,'[5]LOG Data SAP'!$D:$AO,22,0)/10,
IF(D948=D947,X947,""))</f>
        <v/>
      </c>
      <c r="Y948" s="25" t="str">
        <f>IFERROR(VLOOKUP($E948,'[5]LOG Data SAP'!$D:$AO,23,0)/10,
IF(D948=D947,Y947,""))</f>
        <v/>
      </c>
      <c r="Z948" s="25" t="str">
        <f>IFERROR(VLOOKUP($E948,'[5]LOG Data SAP'!$D:$AO,25,0)/10,
IF(D948=D947,Z947,""))</f>
        <v/>
      </c>
      <c r="AA948" s="25" t="str">
        <f>IFERROR(VLOOKUP($E948,'[5]LOG Data SAP'!$D:$AO,26,0)/10,
IF(D948=D947,AA947,""))</f>
        <v/>
      </c>
      <c r="AB948" s="25" t="str">
        <f>IFERROR(VLOOKUP($E948,'[5]LOG Data SAP'!$D:$AO,27,0)/10,
IF(D948=D947,AB947,""))</f>
        <v/>
      </c>
      <c r="AC948" s="26" t="str">
        <f>IFERROR(VLOOKUP($E948,'[5]LOG Data SAP'!$D:$AO,29,0)/IF(VLOOKUP($E948,'[5]LOG Data SAP'!$D:$AO,30,0)="G",1000,1),
IF(D948=D947,AC947,""))</f>
        <v/>
      </c>
      <c r="AD948" s="26" t="str">
        <f>IFERROR(VLOOKUP($E948,'[5]LOG Data SAP'!$D:$AO,31,0)/IF(VLOOKUP($E948,'[5]LOG Data SAP'!$D:$AO,32,0)="G",1000,1),
IF(D948=D947,AD947,""))</f>
        <v/>
      </c>
      <c r="AE948" s="26" t="str">
        <f>IFERROR(VLOOKUP($E948,'[5]LOG Data SAP'!$D:$AO,33,0)/IF(VLOOKUP($E948,'[5]LOG Data SAP'!$D:$AO,34,0)="G",1000,1),
IF(D948=D947,AE947,""))</f>
        <v/>
      </c>
      <c r="AF948" s="27" t="str">
        <f t="shared" si="57"/>
        <v/>
      </c>
      <c r="AG948" s="27" t="str">
        <f t="shared" si="58"/>
        <v/>
      </c>
      <c r="AH948" s="28" t="str">
        <f t="shared" si="59"/>
        <v/>
      </c>
      <c r="AI948" s="18" t="str">
        <f>IFERROR(VLOOKUP(E948,'[5]LOG Data SAP'!$D:$E,2,0),IF(D948=D947,AI947,""))</f>
        <v/>
      </c>
      <c r="AJ948" s="20" t="str">
        <f>IFERROR([5]SKU!VI950,IF(D948=D947,AJ947,""))</f>
        <v/>
      </c>
      <c r="AK948" s="18" t="str">
        <f>VLOOKUP(E948,[5]SKU!I:X,16,FALSE)</f>
        <v>3304.99.30</v>
      </c>
    </row>
    <row r="949" spans="1:37">
      <c r="A949" s="18" t="str">
        <f>[5]SKU!AC951</f>
        <v>Nivea</v>
      </c>
      <c r="B949" s="18" t="str">
        <f>[5]SKU!AE951</f>
        <v>Nivea Body</v>
      </c>
      <c r="C949" s="18" t="str">
        <f>[5]SKU!AJ951</f>
        <v>Body Essential</v>
      </c>
      <c r="D949" s="18" t="str">
        <f>[5]SKU!G951</f>
        <v>NBO UV Prot 200ml</v>
      </c>
      <c r="E949" s="19" t="str">
        <f>[5]SKU!I951</f>
        <v>48332-00028-00</v>
      </c>
      <c r="F949" s="19" t="str">
        <f>[5]SKU!J951</f>
        <v>88102-04800-85</v>
      </c>
      <c r="G949" s="18" t="str">
        <f>[5]SKU!K951</f>
        <v>NBO UV Protect Lotion 200ml + Soft 25ml</v>
      </c>
      <c r="H949" s="18" t="str">
        <f>IF([5]SKU!L951="R","Regular",
IF([5]SKU!L951="P","Promo",
IF([5]SKU!L951="S","Sample",
IF([5]SKU!L951="V","VAS",""))))</f>
        <v>VAS</v>
      </c>
      <c r="I949" s="18" t="str">
        <f>IF([5]SKU!QC951="A","Active",
IF([5]SKU!QC951="D","Discontinue",
IF([5]SKU!QC951="N","NPD","")))</f>
        <v>Discontinue</v>
      </c>
      <c r="J949" s="18" t="str">
        <f>VLOOKUP(IFERROR(VLOOKUP(E949,'[5]Material Status'!A:I,9,0),""),'[5]Material Status'!U:W,3,0)</f>
        <v>Inactive</v>
      </c>
      <c r="K949" s="20" t="str">
        <f>IFERROR(VLOOKUP(E949,'[5]LOG Data SAP'!$D:$AO,11,0),
IF(D949=D948,K948,""))</f>
        <v/>
      </c>
      <c r="L949" s="20" t="str">
        <f>IFERROR(VLOOKUP(E949,'[5]LOG Data SAP'!$D:$AO,13,0),
IF(D949=D948,L948,""))</f>
        <v/>
      </c>
      <c r="M949" s="20" t="str">
        <f>IFERROR(VLOOKUP(E949,'[5]LOG Data SAP'!$D:$AO,15,0),
IF(D949=D948,M948,""))</f>
        <v/>
      </c>
      <c r="N949" s="21">
        <f>[5]SKU!VH951</f>
        <v>900</v>
      </c>
      <c r="O949" s="22">
        <f>[5]SKU!VN951</f>
        <v>17750</v>
      </c>
      <c r="P949" s="23">
        <f>[5]SKU!VO951</f>
        <v>43100</v>
      </c>
      <c r="Q949" s="24" t="str">
        <f>IFERROR(_xlfn.NUMBERVALUE(VLOOKUP(E949,'[5]LOG Data SAP'!$D:$M,9,0)),
IF(D949=D948,Q948,""))</f>
        <v/>
      </c>
      <c r="R949" s="24" t="str">
        <f>IFERROR(_xlfn.NUMBERVALUE(VLOOKUP(E949,'[5]LOG Data SAP'!$D:$M,10,0)),
IF(D949=D948,R948,""))</f>
        <v/>
      </c>
      <c r="S949" s="24" t="str">
        <f t="shared" si="56"/>
        <v/>
      </c>
      <c r="T949" s="25" t="str">
        <f>IFERROR(VLOOKUP($E949,'[5]LOG Data SAP'!$D:$V,17,0)/10,
IF(D949=D948,T948,""))</f>
        <v/>
      </c>
      <c r="U949" s="25" t="str">
        <f>IFERROR(VLOOKUP($E949,'[5]LOG Data SAP'!$D:$V,18,0)/10,
IF(D949=D948,U948,""))</f>
        <v/>
      </c>
      <c r="V949" s="25" t="str">
        <f>IFERROR(VLOOKUP($E949,'[5]LOG Data SAP'!$D:$V,19,0)/10,
IF(D949=D948,V948,""))</f>
        <v/>
      </c>
      <c r="W949" s="25" t="str">
        <f>IFERROR(VLOOKUP($E949,'[5]LOG Data SAP'!$D:$AO,21,0)/10,
IF(D949=D948,W948,""))</f>
        <v/>
      </c>
      <c r="X949" s="25" t="str">
        <f>IFERROR(VLOOKUP($E949,'[5]LOG Data SAP'!$D:$AO,22,0)/10,
IF(D949=D948,X948,""))</f>
        <v/>
      </c>
      <c r="Y949" s="25" t="str">
        <f>IFERROR(VLOOKUP($E949,'[5]LOG Data SAP'!$D:$AO,23,0)/10,
IF(D949=D948,Y948,""))</f>
        <v/>
      </c>
      <c r="Z949" s="25" t="str">
        <f>IFERROR(VLOOKUP($E949,'[5]LOG Data SAP'!$D:$AO,25,0)/10,
IF(D949=D948,Z948,""))</f>
        <v/>
      </c>
      <c r="AA949" s="25" t="str">
        <f>IFERROR(VLOOKUP($E949,'[5]LOG Data SAP'!$D:$AO,26,0)/10,
IF(D949=D948,AA948,""))</f>
        <v/>
      </c>
      <c r="AB949" s="25" t="str">
        <f>IFERROR(VLOOKUP($E949,'[5]LOG Data SAP'!$D:$AO,27,0)/10,
IF(D949=D948,AB948,""))</f>
        <v/>
      </c>
      <c r="AC949" s="26" t="str">
        <f>IFERROR(VLOOKUP($E949,'[5]LOG Data SAP'!$D:$AO,29,0)/IF(VLOOKUP($E949,'[5]LOG Data SAP'!$D:$AO,30,0)="G",1000,1),
IF(D949=D948,AC948,""))</f>
        <v/>
      </c>
      <c r="AD949" s="26" t="str">
        <f>IFERROR(VLOOKUP($E949,'[5]LOG Data SAP'!$D:$AO,31,0)/IF(VLOOKUP($E949,'[5]LOG Data SAP'!$D:$AO,32,0)="G",1000,1),
IF(D949=D948,AD948,""))</f>
        <v/>
      </c>
      <c r="AE949" s="26" t="str">
        <f>IFERROR(VLOOKUP($E949,'[5]LOG Data SAP'!$D:$AO,33,0)/IF(VLOOKUP($E949,'[5]LOG Data SAP'!$D:$AO,34,0)="G",1000,1),
IF(D949=D948,AE948,""))</f>
        <v/>
      </c>
      <c r="AF949" s="27" t="str">
        <f t="shared" si="57"/>
        <v/>
      </c>
      <c r="AG949" s="27" t="str">
        <f t="shared" si="58"/>
        <v/>
      </c>
      <c r="AH949" s="28" t="str">
        <f t="shared" si="59"/>
        <v/>
      </c>
      <c r="AI949" s="18" t="str">
        <f>IFERROR(VLOOKUP(E949,'[5]LOG Data SAP'!$D:$E,2,0),IF(D949=D948,AI948,""))</f>
        <v/>
      </c>
      <c r="AJ949" s="20" t="str">
        <f>IFERROR([5]SKU!VI951,IF(D949=D948,AJ948,""))</f>
        <v/>
      </c>
      <c r="AK949" s="18" t="str">
        <f>VLOOKUP(E949,[5]SKU!I:X,16,FALSE)</f>
        <v>3304.99.30</v>
      </c>
    </row>
    <row r="950" spans="1:37">
      <c r="A950" s="18" t="str">
        <f>[5]SKU!AC952</f>
        <v>Nivea</v>
      </c>
      <c r="B950" s="18" t="str">
        <f>[5]SKU!AE952</f>
        <v>Nivea Body</v>
      </c>
      <c r="C950" s="18" t="str">
        <f>[5]SKU!AJ952</f>
        <v>Body Essential</v>
      </c>
      <c r="D950" s="18" t="str">
        <f>[5]SKU!G952</f>
        <v>NM Body Rvt 100ml</v>
      </c>
      <c r="E950" s="19" t="str">
        <f>[5]SKU!I952</f>
        <v>80291-04800-90</v>
      </c>
      <c r="F950" s="19" t="str">
        <f>[5]SKU!J952</f>
        <v>80291-04800-90</v>
      </c>
      <c r="G950" s="18" t="str">
        <f>[5]SKU!K952</f>
        <v>NIVEA MEN Revitalizing Body Lotion 100ml</v>
      </c>
      <c r="H950" s="18" t="str">
        <f>IF([5]SKU!L952="R","Regular",
IF([5]SKU!L952="P","Promo",
IF([5]SKU!L952="S","Sample",
IF([5]SKU!L952="V","VAS",""))))</f>
        <v>Regular</v>
      </c>
      <c r="I950" s="18" t="str">
        <f>IF([5]SKU!QC952="A","Active",
IF([5]SKU!QC952="D","Discontinue",
IF([5]SKU!QC952="N","NPD","")))</f>
        <v>Discontinue</v>
      </c>
      <c r="J950" s="18" t="str">
        <f>VLOOKUP(IFERROR(VLOOKUP(E950,'[5]Material Status'!A:I,9,0),""),'[5]Material Status'!U:W,3,0)</f>
        <v>Inactive</v>
      </c>
      <c r="K950" s="20" t="str">
        <f>IFERROR(VLOOKUP(E950,'[5]LOG Data SAP'!$D:$AO,11,0),
IF(D950=D949,K949,""))</f>
        <v/>
      </c>
      <c r="L950" s="20" t="str">
        <f>IFERROR(VLOOKUP(E950,'[5]LOG Data SAP'!$D:$AO,13,0),
IF(D950=D949,L949,""))</f>
        <v/>
      </c>
      <c r="M950" s="20" t="str">
        <f>IFERROR(VLOOKUP(E950,'[5]LOG Data SAP'!$D:$AO,15,0),
IF(D950=D949,M949,""))</f>
        <v/>
      </c>
      <c r="N950" s="21">
        <f>[5]SKU!VH952</f>
        <v>900</v>
      </c>
      <c r="O950" s="22">
        <f>[5]SKU!VN952</f>
        <v>9242</v>
      </c>
      <c r="P950" s="23">
        <f>[5]SKU!VO952</f>
        <v>43100</v>
      </c>
      <c r="Q950" s="24" t="str">
        <f>IFERROR(_xlfn.NUMBERVALUE(VLOOKUP(E950,'[5]LOG Data SAP'!$D:$M,9,0)),
IF(D950=D949,Q949,""))</f>
        <v/>
      </c>
      <c r="R950" s="24" t="str">
        <f>IFERROR(_xlfn.NUMBERVALUE(VLOOKUP(E950,'[5]LOG Data SAP'!$D:$M,10,0)),
IF(D950=D949,R949,""))</f>
        <v/>
      </c>
      <c r="S950" s="24" t="str">
        <f t="shared" si="56"/>
        <v/>
      </c>
      <c r="T950" s="25" t="str">
        <f>IFERROR(VLOOKUP($E950,'[5]LOG Data SAP'!$D:$V,17,0)/10,
IF(D950=D949,T949,""))</f>
        <v/>
      </c>
      <c r="U950" s="25" t="str">
        <f>IFERROR(VLOOKUP($E950,'[5]LOG Data SAP'!$D:$V,18,0)/10,
IF(D950=D949,U949,""))</f>
        <v/>
      </c>
      <c r="V950" s="25" t="str">
        <f>IFERROR(VLOOKUP($E950,'[5]LOG Data SAP'!$D:$V,19,0)/10,
IF(D950=D949,V949,""))</f>
        <v/>
      </c>
      <c r="W950" s="25" t="str">
        <f>IFERROR(VLOOKUP($E950,'[5]LOG Data SAP'!$D:$AO,21,0)/10,
IF(D950=D949,W949,""))</f>
        <v/>
      </c>
      <c r="X950" s="25" t="str">
        <f>IFERROR(VLOOKUP($E950,'[5]LOG Data SAP'!$D:$AO,22,0)/10,
IF(D950=D949,X949,""))</f>
        <v/>
      </c>
      <c r="Y950" s="25" t="str">
        <f>IFERROR(VLOOKUP($E950,'[5]LOG Data SAP'!$D:$AO,23,0)/10,
IF(D950=D949,Y949,""))</f>
        <v/>
      </c>
      <c r="Z950" s="25" t="str">
        <f>IFERROR(VLOOKUP($E950,'[5]LOG Data SAP'!$D:$AO,25,0)/10,
IF(D950=D949,Z949,""))</f>
        <v/>
      </c>
      <c r="AA950" s="25" t="str">
        <f>IFERROR(VLOOKUP($E950,'[5]LOG Data SAP'!$D:$AO,26,0)/10,
IF(D950=D949,AA949,""))</f>
        <v/>
      </c>
      <c r="AB950" s="25" t="str">
        <f>IFERROR(VLOOKUP($E950,'[5]LOG Data SAP'!$D:$AO,27,0)/10,
IF(D950=D949,AB949,""))</f>
        <v/>
      </c>
      <c r="AC950" s="26" t="str">
        <f>IFERROR(VLOOKUP($E950,'[5]LOG Data SAP'!$D:$AO,29,0)/IF(VLOOKUP($E950,'[5]LOG Data SAP'!$D:$AO,30,0)="G",1000,1),
IF(D950=D949,AC949,""))</f>
        <v/>
      </c>
      <c r="AD950" s="26" t="str">
        <f>IFERROR(VLOOKUP($E950,'[5]LOG Data SAP'!$D:$AO,31,0)/IF(VLOOKUP($E950,'[5]LOG Data SAP'!$D:$AO,32,0)="G",1000,1),
IF(D950=D949,AD949,""))</f>
        <v/>
      </c>
      <c r="AE950" s="26" t="str">
        <f>IFERROR(VLOOKUP($E950,'[5]LOG Data SAP'!$D:$AO,33,0)/IF(VLOOKUP($E950,'[5]LOG Data SAP'!$D:$AO,34,0)="G",1000,1),
IF(D950=D949,AE949,""))</f>
        <v/>
      </c>
      <c r="AF950" s="27" t="str">
        <f t="shared" si="57"/>
        <v/>
      </c>
      <c r="AG950" s="27" t="str">
        <f t="shared" si="58"/>
        <v/>
      </c>
      <c r="AH950" s="28" t="str">
        <f t="shared" si="59"/>
        <v/>
      </c>
      <c r="AI950" s="18" t="str">
        <f>IFERROR(VLOOKUP(E950,'[5]LOG Data SAP'!$D:$E,2,0),IF(D950=D949,AI949,""))</f>
        <v/>
      </c>
      <c r="AJ950" s="20" t="str">
        <f>IFERROR([5]SKU!VI952,IF(D950=D949,AJ949,""))</f>
        <v/>
      </c>
      <c r="AK950" s="18" t="str">
        <f>VLOOKUP(E950,[5]SKU!I:X,16,FALSE)</f>
        <v>3304.99.30</v>
      </c>
    </row>
    <row r="951" spans="1:37">
      <c r="A951" s="18" t="str">
        <f>[5]SKU!AC953</f>
        <v>Nivea</v>
      </c>
      <c r="B951" s="18" t="str">
        <f>[5]SKU!AE953</f>
        <v>Nivea Body</v>
      </c>
      <c r="C951" s="18" t="str">
        <f>[5]SKU!AJ953</f>
        <v>Body Essential</v>
      </c>
      <c r="D951" s="18" t="str">
        <f>[5]SKU!G953</f>
        <v>NM Body Rvt 100ml</v>
      </c>
      <c r="E951" s="19" t="str">
        <f>[5]SKU!I953</f>
        <v>80291-04800-84</v>
      </c>
      <c r="F951" s="19" t="str">
        <f>[5]SKU!J953</f>
        <v>80291-04800-90</v>
      </c>
      <c r="G951" s="18" t="str">
        <f>[5]SKU!K953</f>
        <v>NMEN Body Lotion Revitalizing 100ml</v>
      </c>
      <c r="H951" s="18" t="str">
        <f>IF([5]SKU!L953="R","Regular",
IF([5]SKU!L953="P","Promo",
IF([5]SKU!L953="S","Sample",
IF([5]SKU!L953="V","VAS",""))))</f>
        <v>Regular</v>
      </c>
      <c r="I951" s="18" t="str">
        <f>IF([5]SKU!QC953="A","Active",
IF([5]SKU!QC953="D","Discontinue",
IF([5]SKU!QC953="N","NPD","")))</f>
        <v>Discontinue</v>
      </c>
      <c r="J951" s="18" t="str">
        <f>VLOOKUP(IFERROR(VLOOKUP(E951,'[5]Material Status'!A:I,9,0),""),'[5]Material Status'!U:W,3,0)</f>
        <v>Inactive</v>
      </c>
      <c r="K951" s="20" t="str">
        <f>IFERROR(VLOOKUP(E951,'[5]LOG Data SAP'!$D:$AO,11,0),
IF(D951=D950,K950,""))</f>
        <v/>
      </c>
      <c r="L951" s="20" t="str">
        <f>IFERROR(VLOOKUP(E951,'[5]LOG Data SAP'!$D:$AO,13,0),
IF(D951=D950,L950,""))</f>
        <v/>
      </c>
      <c r="M951" s="20" t="str">
        <f>IFERROR(VLOOKUP(E951,'[5]LOG Data SAP'!$D:$AO,15,0),
IF(D951=D950,M950,""))</f>
        <v/>
      </c>
      <c r="N951" s="21">
        <f>[5]SKU!VH953</f>
        <v>900</v>
      </c>
      <c r="O951" s="22">
        <f>[5]SKU!VN953</f>
        <v>9242</v>
      </c>
      <c r="P951" s="23">
        <f>[5]SKU!VO953</f>
        <v>43100</v>
      </c>
      <c r="Q951" s="24" t="str">
        <f>IFERROR(_xlfn.NUMBERVALUE(VLOOKUP(E951,'[5]LOG Data SAP'!$D:$M,9,0)),
IF(D951=D950,Q950,""))</f>
        <v/>
      </c>
      <c r="R951" s="24" t="str">
        <f>IFERROR(_xlfn.NUMBERVALUE(VLOOKUP(E951,'[5]LOG Data SAP'!$D:$M,10,0)),
IF(D951=D950,R950,""))</f>
        <v/>
      </c>
      <c r="S951" s="24" t="str">
        <f t="shared" si="56"/>
        <v/>
      </c>
      <c r="T951" s="25" t="str">
        <f>IFERROR(VLOOKUP($E951,'[5]LOG Data SAP'!$D:$V,17,0)/10,
IF(D951=D950,T950,""))</f>
        <v/>
      </c>
      <c r="U951" s="25" t="str">
        <f>IFERROR(VLOOKUP($E951,'[5]LOG Data SAP'!$D:$V,18,0)/10,
IF(D951=D950,U950,""))</f>
        <v/>
      </c>
      <c r="V951" s="25" t="str">
        <f>IFERROR(VLOOKUP($E951,'[5]LOG Data SAP'!$D:$V,19,0)/10,
IF(D951=D950,V950,""))</f>
        <v/>
      </c>
      <c r="W951" s="25" t="str">
        <f>IFERROR(VLOOKUP($E951,'[5]LOG Data SAP'!$D:$AO,21,0)/10,
IF(D951=D950,W950,""))</f>
        <v/>
      </c>
      <c r="X951" s="25" t="str">
        <f>IFERROR(VLOOKUP($E951,'[5]LOG Data SAP'!$D:$AO,22,0)/10,
IF(D951=D950,X950,""))</f>
        <v/>
      </c>
      <c r="Y951" s="25" t="str">
        <f>IFERROR(VLOOKUP($E951,'[5]LOG Data SAP'!$D:$AO,23,0)/10,
IF(D951=D950,Y950,""))</f>
        <v/>
      </c>
      <c r="Z951" s="25" t="str">
        <f>IFERROR(VLOOKUP($E951,'[5]LOG Data SAP'!$D:$AO,25,0)/10,
IF(D951=D950,Z950,""))</f>
        <v/>
      </c>
      <c r="AA951" s="25" t="str">
        <f>IFERROR(VLOOKUP($E951,'[5]LOG Data SAP'!$D:$AO,26,0)/10,
IF(D951=D950,AA950,""))</f>
        <v/>
      </c>
      <c r="AB951" s="25" t="str">
        <f>IFERROR(VLOOKUP($E951,'[5]LOG Data SAP'!$D:$AO,27,0)/10,
IF(D951=D950,AB950,""))</f>
        <v/>
      </c>
      <c r="AC951" s="26" t="str">
        <f>IFERROR(VLOOKUP($E951,'[5]LOG Data SAP'!$D:$AO,29,0)/IF(VLOOKUP($E951,'[5]LOG Data SAP'!$D:$AO,30,0)="G",1000,1),
IF(D951=D950,AC950,""))</f>
        <v/>
      </c>
      <c r="AD951" s="26" t="str">
        <f>IFERROR(VLOOKUP($E951,'[5]LOG Data SAP'!$D:$AO,31,0)/IF(VLOOKUP($E951,'[5]LOG Data SAP'!$D:$AO,32,0)="G",1000,1),
IF(D951=D950,AD950,""))</f>
        <v/>
      </c>
      <c r="AE951" s="26" t="str">
        <f>IFERROR(VLOOKUP($E951,'[5]LOG Data SAP'!$D:$AO,33,0)/IF(VLOOKUP($E951,'[5]LOG Data SAP'!$D:$AO,34,0)="G",1000,1),
IF(D951=D950,AE950,""))</f>
        <v/>
      </c>
      <c r="AF951" s="27" t="str">
        <f t="shared" si="57"/>
        <v/>
      </c>
      <c r="AG951" s="27" t="str">
        <f t="shared" si="58"/>
        <v/>
      </c>
      <c r="AH951" s="28" t="str">
        <f t="shared" si="59"/>
        <v/>
      </c>
      <c r="AI951" s="18" t="str">
        <f>IFERROR(VLOOKUP(E951,'[5]LOG Data SAP'!$D:$E,2,0),IF(D951=D950,AI950,""))</f>
        <v/>
      </c>
      <c r="AJ951" s="20" t="str">
        <f>IFERROR([5]SKU!VI953,IF(D951=D950,AJ950,""))</f>
        <v/>
      </c>
      <c r="AK951" s="18" t="str">
        <f>VLOOKUP(E951,[5]SKU!I:X,16,FALSE)</f>
        <v>3304.99.30</v>
      </c>
    </row>
    <row r="952" spans="1:37">
      <c r="A952" s="18" t="str">
        <f>[5]SKU!AC954</f>
        <v>Nivea</v>
      </c>
      <c r="B952" s="18" t="str">
        <f>[5]SKU!AE954</f>
        <v>Nivea Body</v>
      </c>
      <c r="C952" s="18" t="str">
        <f>[5]SKU!AJ954</f>
        <v>Body Beauty</v>
      </c>
      <c r="D952" s="18" t="str">
        <f>[5]SKU!G954</f>
        <v>NM Body Wht 100ml</v>
      </c>
      <c r="E952" s="19" t="str">
        <f>[5]SKU!I954</f>
        <v>81849-04800-90</v>
      </c>
      <c r="F952" s="19" t="str">
        <f>[5]SKU!J954</f>
        <v>81849-04800-90</v>
      </c>
      <c r="G952" s="18" t="str">
        <f>[5]SKU!K954</f>
        <v>NIVEA MEN Whitening Body Lotion 100ml</v>
      </c>
      <c r="H952" s="18" t="str">
        <f>IF([5]SKU!L954="R","Regular",
IF([5]SKU!L954="P","Promo",
IF([5]SKU!L954="S","Sample",
IF([5]SKU!L954="V","VAS",""))))</f>
        <v>Regular</v>
      </c>
      <c r="I952" s="18" t="str">
        <f>IF([5]SKU!QC954="A","Active",
IF([5]SKU!QC954="D","Discontinue",
IF([5]SKU!QC954="N","NPD","")))</f>
        <v>Discontinue</v>
      </c>
      <c r="J952" s="18" t="str">
        <f>VLOOKUP(IFERROR(VLOOKUP(E952,'[5]Material Status'!A:I,9,0),""),'[5]Material Status'!U:W,3,0)</f>
        <v>Inactive</v>
      </c>
      <c r="K952" s="20" t="str">
        <f>IFERROR(VLOOKUP(E952,'[5]LOG Data SAP'!$D:$AO,11,0),
IF(D952=D951,K951,""))</f>
        <v/>
      </c>
      <c r="L952" s="20" t="str">
        <f>IFERROR(VLOOKUP(E952,'[5]LOG Data SAP'!$D:$AO,13,0),
IF(D952=D951,L951,""))</f>
        <v/>
      </c>
      <c r="M952" s="20" t="str">
        <f>IFERROR(VLOOKUP(E952,'[5]LOG Data SAP'!$D:$AO,15,0),
IF(D952=D951,M951,""))</f>
        <v/>
      </c>
      <c r="N952" s="21">
        <f>[5]SKU!VH954</f>
        <v>900</v>
      </c>
      <c r="O952" s="22">
        <f>[5]SKU!VN954</f>
        <v>9242</v>
      </c>
      <c r="P952" s="23">
        <f>[5]SKU!VO954</f>
        <v>43100</v>
      </c>
      <c r="Q952" s="24" t="str">
        <f>IFERROR(_xlfn.NUMBERVALUE(VLOOKUP(E952,'[5]LOG Data SAP'!$D:$M,9,0)),
IF(D952=D951,Q951,""))</f>
        <v/>
      </c>
      <c r="R952" s="24" t="str">
        <f>IFERROR(_xlfn.NUMBERVALUE(VLOOKUP(E952,'[5]LOG Data SAP'!$D:$M,10,0)),
IF(D952=D951,R951,""))</f>
        <v/>
      </c>
      <c r="S952" s="24" t="str">
        <f t="shared" si="56"/>
        <v/>
      </c>
      <c r="T952" s="25" t="str">
        <f>IFERROR(VLOOKUP($E952,'[5]LOG Data SAP'!$D:$V,17,0)/10,
IF(D952=D951,T951,""))</f>
        <v/>
      </c>
      <c r="U952" s="25" t="str">
        <f>IFERROR(VLOOKUP($E952,'[5]LOG Data SAP'!$D:$V,18,0)/10,
IF(D952=D951,U951,""))</f>
        <v/>
      </c>
      <c r="V952" s="25" t="str">
        <f>IFERROR(VLOOKUP($E952,'[5]LOG Data SAP'!$D:$V,19,0)/10,
IF(D952=D951,V951,""))</f>
        <v/>
      </c>
      <c r="W952" s="25" t="str">
        <f>IFERROR(VLOOKUP($E952,'[5]LOG Data SAP'!$D:$AO,21,0)/10,
IF(D952=D951,W951,""))</f>
        <v/>
      </c>
      <c r="X952" s="25" t="str">
        <f>IFERROR(VLOOKUP($E952,'[5]LOG Data SAP'!$D:$AO,22,0)/10,
IF(D952=D951,X951,""))</f>
        <v/>
      </c>
      <c r="Y952" s="25" t="str">
        <f>IFERROR(VLOOKUP($E952,'[5]LOG Data SAP'!$D:$AO,23,0)/10,
IF(D952=D951,Y951,""))</f>
        <v/>
      </c>
      <c r="Z952" s="25" t="str">
        <f>IFERROR(VLOOKUP($E952,'[5]LOG Data SAP'!$D:$AO,25,0)/10,
IF(D952=D951,Z951,""))</f>
        <v/>
      </c>
      <c r="AA952" s="25" t="str">
        <f>IFERROR(VLOOKUP($E952,'[5]LOG Data SAP'!$D:$AO,26,0)/10,
IF(D952=D951,AA951,""))</f>
        <v/>
      </c>
      <c r="AB952" s="25" t="str">
        <f>IFERROR(VLOOKUP($E952,'[5]LOG Data SAP'!$D:$AO,27,0)/10,
IF(D952=D951,AB951,""))</f>
        <v/>
      </c>
      <c r="AC952" s="26" t="str">
        <f>IFERROR(VLOOKUP($E952,'[5]LOG Data SAP'!$D:$AO,29,0)/IF(VLOOKUP($E952,'[5]LOG Data SAP'!$D:$AO,30,0)="G",1000,1),
IF(D952=D951,AC951,""))</f>
        <v/>
      </c>
      <c r="AD952" s="26" t="str">
        <f>IFERROR(VLOOKUP($E952,'[5]LOG Data SAP'!$D:$AO,31,0)/IF(VLOOKUP($E952,'[5]LOG Data SAP'!$D:$AO,32,0)="G",1000,1),
IF(D952=D951,AD951,""))</f>
        <v/>
      </c>
      <c r="AE952" s="26" t="str">
        <f>IFERROR(VLOOKUP($E952,'[5]LOG Data SAP'!$D:$AO,33,0)/IF(VLOOKUP($E952,'[5]LOG Data SAP'!$D:$AO,34,0)="G",1000,1),
IF(D952=D951,AE951,""))</f>
        <v/>
      </c>
      <c r="AF952" s="27" t="str">
        <f t="shared" si="57"/>
        <v/>
      </c>
      <c r="AG952" s="27" t="str">
        <f t="shared" si="58"/>
        <v/>
      </c>
      <c r="AH952" s="28" t="str">
        <f t="shared" si="59"/>
        <v/>
      </c>
      <c r="AI952" s="18" t="str">
        <f>IFERROR(VLOOKUP(E952,'[5]LOG Data SAP'!$D:$E,2,0),IF(D952=D951,AI951,""))</f>
        <v/>
      </c>
      <c r="AJ952" s="20" t="str">
        <f>IFERROR([5]SKU!VI954,IF(D952=D951,AJ951,""))</f>
        <v/>
      </c>
      <c r="AK952" s="18" t="str">
        <f>VLOOKUP(E952,[5]SKU!I:X,16,FALSE)</f>
        <v>3304.99.30</v>
      </c>
    </row>
    <row r="953" spans="1:37">
      <c r="A953" s="18" t="str">
        <f>[5]SKU!AC955</f>
        <v>Nivea</v>
      </c>
      <c r="B953" s="18" t="str">
        <f>[5]SKU!AE955</f>
        <v>Nivea Body</v>
      </c>
      <c r="C953" s="18" t="str">
        <f>[5]SKU!AJ955</f>
        <v>Body Beauty</v>
      </c>
      <c r="D953" s="18" t="str">
        <f>[5]SKU!G955</f>
        <v>NM Body Wht 100ml</v>
      </c>
      <c r="E953" s="19" t="str">
        <f>[5]SKU!I955</f>
        <v>81849-04800-83</v>
      </c>
      <c r="F953" s="19" t="str">
        <f>[5]SKU!J955</f>
        <v>81849-04800-90</v>
      </c>
      <c r="G953" s="18" t="str">
        <f>[5]SKU!K955</f>
        <v>NMEN Body Lotion UV Whitening 100ml</v>
      </c>
      <c r="H953" s="18" t="str">
        <f>IF([5]SKU!L955="R","Regular",
IF([5]SKU!L955="P","Promo",
IF([5]SKU!L955="S","Sample",
IF([5]SKU!L955="V","VAS",""))))</f>
        <v>Regular</v>
      </c>
      <c r="I953" s="18" t="str">
        <f>IF([5]SKU!QC955="A","Active",
IF([5]SKU!QC955="D","Discontinue",
IF([5]SKU!QC955="N","NPD","")))</f>
        <v>Discontinue</v>
      </c>
      <c r="J953" s="18" t="str">
        <f>VLOOKUP(IFERROR(VLOOKUP(E953,'[5]Material Status'!A:I,9,0),""),'[5]Material Status'!U:W,3,0)</f>
        <v>Inactive</v>
      </c>
      <c r="K953" s="20" t="str">
        <f>IFERROR(VLOOKUP(E953,'[5]LOG Data SAP'!$D:$AO,11,0),
IF(D953=D952,K952,""))</f>
        <v/>
      </c>
      <c r="L953" s="20" t="str">
        <f>IFERROR(VLOOKUP(E953,'[5]LOG Data SAP'!$D:$AO,13,0),
IF(D953=D952,L952,""))</f>
        <v/>
      </c>
      <c r="M953" s="20" t="str">
        <f>IFERROR(VLOOKUP(E953,'[5]LOG Data SAP'!$D:$AO,15,0),
IF(D953=D952,M952,""))</f>
        <v/>
      </c>
      <c r="N953" s="21">
        <f>[5]SKU!VH955</f>
        <v>900</v>
      </c>
      <c r="O953" s="22">
        <f>[5]SKU!VN955</f>
        <v>9242</v>
      </c>
      <c r="P953" s="23">
        <f>[5]SKU!VO955</f>
        <v>43100</v>
      </c>
      <c r="Q953" s="24" t="str">
        <f>IFERROR(_xlfn.NUMBERVALUE(VLOOKUP(E953,'[5]LOG Data SAP'!$D:$M,9,0)),
IF(D953=D952,Q952,""))</f>
        <v/>
      </c>
      <c r="R953" s="24" t="str">
        <f>IFERROR(_xlfn.NUMBERVALUE(VLOOKUP(E953,'[5]LOG Data SAP'!$D:$M,10,0)),
IF(D953=D952,R952,""))</f>
        <v/>
      </c>
      <c r="S953" s="24" t="str">
        <f t="shared" si="56"/>
        <v/>
      </c>
      <c r="T953" s="25" t="str">
        <f>IFERROR(VLOOKUP($E953,'[5]LOG Data SAP'!$D:$V,17,0)/10,
IF(D953=D952,T952,""))</f>
        <v/>
      </c>
      <c r="U953" s="25" t="str">
        <f>IFERROR(VLOOKUP($E953,'[5]LOG Data SAP'!$D:$V,18,0)/10,
IF(D953=D952,U952,""))</f>
        <v/>
      </c>
      <c r="V953" s="25" t="str">
        <f>IFERROR(VLOOKUP($E953,'[5]LOG Data SAP'!$D:$V,19,0)/10,
IF(D953=D952,V952,""))</f>
        <v/>
      </c>
      <c r="W953" s="25" t="str">
        <f>IFERROR(VLOOKUP($E953,'[5]LOG Data SAP'!$D:$AO,21,0)/10,
IF(D953=D952,W952,""))</f>
        <v/>
      </c>
      <c r="X953" s="25" t="str">
        <f>IFERROR(VLOOKUP($E953,'[5]LOG Data SAP'!$D:$AO,22,0)/10,
IF(D953=D952,X952,""))</f>
        <v/>
      </c>
      <c r="Y953" s="25" t="str">
        <f>IFERROR(VLOOKUP($E953,'[5]LOG Data SAP'!$D:$AO,23,0)/10,
IF(D953=D952,Y952,""))</f>
        <v/>
      </c>
      <c r="Z953" s="25" t="str">
        <f>IFERROR(VLOOKUP($E953,'[5]LOG Data SAP'!$D:$AO,25,0)/10,
IF(D953=D952,Z952,""))</f>
        <v/>
      </c>
      <c r="AA953" s="25" t="str">
        <f>IFERROR(VLOOKUP($E953,'[5]LOG Data SAP'!$D:$AO,26,0)/10,
IF(D953=D952,AA952,""))</f>
        <v/>
      </c>
      <c r="AB953" s="25" t="str">
        <f>IFERROR(VLOOKUP($E953,'[5]LOG Data SAP'!$D:$AO,27,0)/10,
IF(D953=D952,AB952,""))</f>
        <v/>
      </c>
      <c r="AC953" s="26" t="str">
        <f>IFERROR(VLOOKUP($E953,'[5]LOG Data SAP'!$D:$AO,29,0)/IF(VLOOKUP($E953,'[5]LOG Data SAP'!$D:$AO,30,0)="G",1000,1),
IF(D953=D952,AC952,""))</f>
        <v/>
      </c>
      <c r="AD953" s="26" t="str">
        <f>IFERROR(VLOOKUP($E953,'[5]LOG Data SAP'!$D:$AO,31,0)/IF(VLOOKUP($E953,'[5]LOG Data SAP'!$D:$AO,32,0)="G",1000,1),
IF(D953=D952,AD952,""))</f>
        <v/>
      </c>
      <c r="AE953" s="26" t="str">
        <f>IFERROR(VLOOKUP($E953,'[5]LOG Data SAP'!$D:$AO,33,0)/IF(VLOOKUP($E953,'[5]LOG Data SAP'!$D:$AO,34,0)="G",1000,1),
IF(D953=D952,AE952,""))</f>
        <v/>
      </c>
      <c r="AF953" s="27" t="str">
        <f t="shared" si="57"/>
        <v/>
      </c>
      <c r="AG953" s="27" t="str">
        <f t="shared" si="58"/>
        <v/>
      </c>
      <c r="AH953" s="28" t="str">
        <f t="shared" si="59"/>
        <v/>
      </c>
      <c r="AI953" s="18" t="str">
        <f>IFERROR(VLOOKUP(E953,'[5]LOG Data SAP'!$D:$E,2,0),IF(D953=D952,AI952,""))</f>
        <v/>
      </c>
      <c r="AJ953" s="20" t="str">
        <f>IFERROR([5]SKU!VI955,IF(D953=D952,AJ952,""))</f>
        <v/>
      </c>
      <c r="AK953" s="18" t="str">
        <f>VLOOKUP(E953,[5]SKU!I:X,16,FALSE)</f>
        <v>3304.99.30</v>
      </c>
    </row>
    <row r="954" spans="1:37">
      <c r="A954" s="18" t="str">
        <f>[5]SKU!AC956</f>
        <v>Nivea</v>
      </c>
      <c r="B954" s="18" t="str">
        <f>[5]SKU!AE956</f>
        <v>Nivea Body</v>
      </c>
      <c r="C954" s="18" t="str">
        <f>[5]SKU!AJ956</f>
        <v>Body Beauty</v>
      </c>
      <c r="D954" s="18" t="str">
        <f>[5]SKU!G956</f>
        <v>NM Body Wht 100ml</v>
      </c>
      <c r="E954" s="19" t="str">
        <f>[5]SKU!I956</f>
        <v>48330-00019-00</v>
      </c>
      <c r="F954" s="19" t="str">
        <f>[5]SKU!J956</f>
        <v>81849-04800-90</v>
      </c>
      <c r="G954" s="18" t="str">
        <f>[5]SKU!K956</f>
        <v>NMEN Body Wht 100ml + Fac.Foam Wht 100ml</v>
      </c>
      <c r="H954" s="18" t="str">
        <f>IF([5]SKU!L956="R","Regular",
IF([5]SKU!L956="P","Promo",
IF([5]SKU!L956="S","Sample",
IF([5]SKU!L956="V","VAS",""))))</f>
        <v>VAS</v>
      </c>
      <c r="I954" s="18" t="str">
        <f>IF([5]SKU!QC956="A","Active",
IF([5]SKU!QC956="D","Discontinue",
IF([5]SKU!QC956="N","NPD","")))</f>
        <v>Discontinue</v>
      </c>
      <c r="J954" s="18" t="str">
        <f>VLOOKUP(IFERROR(VLOOKUP(E954,'[5]Material Status'!A:I,9,0),""),'[5]Material Status'!U:W,3,0)</f>
        <v>Inactive</v>
      </c>
      <c r="K954" s="20" t="str">
        <f>IFERROR(VLOOKUP(E954,'[5]LOG Data SAP'!$D:$AO,11,0),
IF(D954=D953,K953,""))</f>
        <v/>
      </c>
      <c r="L954" s="20" t="str">
        <f>IFERROR(VLOOKUP(E954,'[5]LOG Data SAP'!$D:$AO,13,0),
IF(D954=D953,L953,""))</f>
        <v/>
      </c>
      <c r="M954" s="20" t="str">
        <f>IFERROR(VLOOKUP(E954,'[5]LOG Data SAP'!$D:$AO,15,0),
IF(D954=D953,M953,""))</f>
        <v/>
      </c>
      <c r="N954" s="21">
        <f>[5]SKU!VH956</f>
        <v>900</v>
      </c>
      <c r="O954" s="22">
        <f>[5]SKU!VN956</f>
        <v>19955</v>
      </c>
      <c r="P954" s="23">
        <f>[5]SKU!VO956</f>
        <v>43100</v>
      </c>
      <c r="Q954" s="24" t="str">
        <f>IFERROR(_xlfn.NUMBERVALUE(VLOOKUP(E954,'[5]LOG Data SAP'!$D:$M,9,0)),
IF(D954=D953,Q953,""))</f>
        <v/>
      </c>
      <c r="R954" s="24" t="str">
        <f>IFERROR(_xlfn.NUMBERVALUE(VLOOKUP(E954,'[5]LOG Data SAP'!$D:$M,10,0)),
IF(D954=D953,R953,""))</f>
        <v/>
      </c>
      <c r="S954" s="24" t="str">
        <f t="shared" si="56"/>
        <v/>
      </c>
      <c r="T954" s="25" t="str">
        <f>IFERROR(VLOOKUP($E954,'[5]LOG Data SAP'!$D:$V,17,0)/10,
IF(D954=D953,T953,""))</f>
        <v/>
      </c>
      <c r="U954" s="25" t="str">
        <f>IFERROR(VLOOKUP($E954,'[5]LOG Data SAP'!$D:$V,18,0)/10,
IF(D954=D953,U953,""))</f>
        <v/>
      </c>
      <c r="V954" s="25" t="str">
        <f>IFERROR(VLOOKUP($E954,'[5]LOG Data SAP'!$D:$V,19,0)/10,
IF(D954=D953,V953,""))</f>
        <v/>
      </c>
      <c r="W954" s="25" t="str">
        <f>IFERROR(VLOOKUP($E954,'[5]LOG Data SAP'!$D:$AO,21,0)/10,
IF(D954=D953,W953,""))</f>
        <v/>
      </c>
      <c r="X954" s="25" t="str">
        <f>IFERROR(VLOOKUP($E954,'[5]LOG Data SAP'!$D:$AO,22,0)/10,
IF(D954=D953,X953,""))</f>
        <v/>
      </c>
      <c r="Y954" s="25" t="str">
        <f>IFERROR(VLOOKUP($E954,'[5]LOG Data SAP'!$D:$AO,23,0)/10,
IF(D954=D953,Y953,""))</f>
        <v/>
      </c>
      <c r="Z954" s="25" t="str">
        <f>IFERROR(VLOOKUP($E954,'[5]LOG Data SAP'!$D:$AO,25,0)/10,
IF(D954=D953,Z953,""))</f>
        <v/>
      </c>
      <c r="AA954" s="25" t="str">
        <f>IFERROR(VLOOKUP($E954,'[5]LOG Data SAP'!$D:$AO,26,0)/10,
IF(D954=D953,AA953,""))</f>
        <v/>
      </c>
      <c r="AB954" s="25" t="str">
        <f>IFERROR(VLOOKUP($E954,'[5]LOG Data SAP'!$D:$AO,27,0)/10,
IF(D954=D953,AB953,""))</f>
        <v/>
      </c>
      <c r="AC954" s="26" t="str">
        <f>IFERROR(VLOOKUP($E954,'[5]LOG Data SAP'!$D:$AO,29,0)/IF(VLOOKUP($E954,'[5]LOG Data SAP'!$D:$AO,30,0)="G",1000,1),
IF(D954=D953,AC953,""))</f>
        <v/>
      </c>
      <c r="AD954" s="26" t="str">
        <f>IFERROR(VLOOKUP($E954,'[5]LOG Data SAP'!$D:$AO,31,0)/IF(VLOOKUP($E954,'[5]LOG Data SAP'!$D:$AO,32,0)="G",1000,1),
IF(D954=D953,AD953,""))</f>
        <v/>
      </c>
      <c r="AE954" s="26" t="str">
        <f>IFERROR(VLOOKUP($E954,'[5]LOG Data SAP'!$D:$AO,33,0)/IF(VLOOKUP($E954,'[5]LOG Data SAP'!$D:$AO,34,0)="G",1000,1),
IF(D954=D953,AE953,""))</f>
        <v/>
      </c>
      <c r="AF954" s="27" t="str">
        <f t="shared" si="57"/>
        <v/>
      </c>
      <c r="AG954" s="27" t="str">
        <f t="shared" si="58"/>
        <v/>
      </c>
      <c r="AH954" s="28" t="str">
        <f t="shared" si="59"/>
        <v/>
      </c>
      <c r="AI954" s="18" t="str">
        <f>IFERROR(VLOOKUP(E954,'[5]LOG Data SAP'!$D:$E,2,0),IF(D954=D953,AI953,""))</f>
        <v/>
      </c>
      <c r="AJ954" s="20" t="str">
        <f>IFERROR([5]SKU!VI956,IF(D954=D953,AJ953,""))</f>
        <v/>
      </c>
      <c r="AK954" s="18" t="str">
        <f>VLOOKUP(E954,[5]SKU!I:X,16,FALSE)</f>
        <v>3304.99.30</v>
      </c>
    </row>
    <row r="955" spans="1:37">
      <c r="A955" s="18" t="str">
        <f>[5]SKU!AC957</f>
        <v>Nivea</v>
      </c>
      <c r="B955" s="18" t="str">
        <f>[5]SKU!AE957</f>
        <v>Nivea Body</v>
      </c>
      <c r="C955" s="18" t="str">
        <f>[5]SKU!AJ957</f>
        <v>Body Beauty</v>
      </c>
      <c r="D955" s="18" t="str">
        <f>[5]SKU!G957</f>
        <v>NBO Firm 100ml</v>
      </c>
      <c r="E955" s="19" t="str">
        <f>[5]SKU!I957</f>
        <v>81860-04800-83</v>
      </c>
      <c r="F955" s="19" t="str">
        <f>[5]SKU!J957</f>
        <v>81860-04800-83</v>
      </c>
      <c r="G955" s="18" t="str">
        <f>[5]SKU!K957</f>
        <v>NIVEA Firming Body Lotion 100ml</v>
      </c>
      <c r="H955" s="18" t="str">
        <f>IF([5]SKU!L957="R","Regular",
IF([5]SKU!L957="P","Promo",
IF([5]SKU!L957="S","Sample",
IF([5]SKU!L957="V","VAS",""))))</f>
        <v>Regular</v>
      </c>
      <c r="I955" s="18" t="str">
        <f>IF([5]SKU!QC957="A","Active",
IF([5]SKU!QC957="D","Discontinue",
IF([5]SKU!QC957="N","NPD","")))</f>
        <v>Discontinue</v>
      </c>
      <c r="J955" s="18" t="str">
        <f>VLOOKUP(IFERROR(VLOOKUP(E955,'[5]Material Status'!A:I,9,0),""),'[5]Material Status'!U:W,3,0)</f>
        <v>Inactive</v>
      </c>
      <c r="K955" s="20" t="str">
        <f>IFERROR(VLOOKUP(E955,'[5]LOG Data SAP'!$D:$AO,11,0),
IF(D955=D954,K954,""))</f>
        <v/>
      </c>
      <c r="L955" s="20" t="str">
        <f>IFERROR(VLOOKUP(E955,'[5]LOG Data SAP'!$D:$AO,13,0),
IF(D955=D954,L954,""))</f>
        <v/>
      </c>
      <c r="M955" s="20" t="str">
        <f>IFERROR(VLOOKUP(E955,'[5]LOG Data SAP'!$D:$AO,15,0),
IF(D955=D954,M954,""))</f>
        <v/>
      </c>
      <c r="N955" s="21">
        <f>[5]SKU!VH957</f>
        <v>900</v>
      </c>
      <c r="O955" s="22">
        <f>[5]SKU!VN957</f>
        <v>10869</v>
      </c>
      <c r="P955" s="23">
        <f>[5]SKU!VO957</f>
        <v>43100</v>
      </c>
      <c r="Q955" s="24" t="str">
        <f>IFERROR(_xlfn.NUMBERVALUE(VLOOKUP(E955,'[5]LOG Data SAP'!$D:$M,9,0)),
IF(D955=D954,Q954,""))</f>
        <v/>
      </c>
      <c r="R955" s="24" t="str">
        <f>IFERROR(_xlfn.NUMBERVALUE(VLOOKUP(E955,'[5]LOG Data SAP'!$D:$M,10,0)),
IF(D955=D954,R954,""))</f>
        <v/>
      </c>
      <c r="S955" s="24" t="str">
        <f t="shared" si="56"/>
        <v/>
      </c>
      <c r="T955" s="25" t="str">
        <f>IFERROR(VLOOKUP($E955,'[5]LOG Data SAP'!$D:$V,17,0)/10,
IF(D955=D954,T954,""))</f>
        <v/>
      </c>
      <c r="U955" s="25" t="str">
        <f>IFERROR(VLOOKUP($E955,'[5]LOG Data SAP'!$D:$V,18,0)/10,
IF(D955=D954,U954,""))</f>
        <v/>
      </c>
      <c r="V955" s="25" t="str">
        <f>IFERROR(VLOOKUP($E955,'[5]LOG Data SAP'!$D:$V,19,0)/10,
IF(D955=D954,V954,""))</f>
        <v/>
      </c>
      <c r="W955" s="25" t="str">
        <f>IFERROR(VLOOKUP($E955,'[5]LOG Data SAP'!$D:$AO,21,0)/10,
IF(D955=D954,W954,""))</f>
        <v/>
      </c>
      <c r="X955" s="25" t="str">
        <f>IFERROR(VLOOKUP($E955,'[5]LOG Data SAP'!$D:$AO,22,0)/10,
IF(D955=D954,X954,""))</f>
        <v/>
      </c>
      <c r="Y955" s="25" t="str">
        <f>IFERROR(VLOOKUP($E955,'[5]LOG Data SAP'!$D:$AO,23,0)/10,
IF(D955=D954,Y954,""))</f>
        <v/>
      </c>
      <c r="Z955" s="25" t="str">
        <f>IFERROR(VLOOKUP($E955,'[5]LOG Data SAP'!$D:$AO,25,0)/10,
IF(D955=D954,Z954,""))</f>
        <v/>
      </c>
      <c r="AA955" s="25" t="str">
        <f>IFERROR(VLOOKUP($E955,'[5]LOG Data SAP'!$D:$AO,26,0)/10,
IF(D955=D954,AA954,""))</f>
        <v/>
      </c>
      <c r="AB955" s="25" t="str">
        <f>IFERROR(VLOOKUP($E955,'[5]LOG Data SAP'!$D:$AO,27,0)/10,
IF(D955=D954,AB954,""))</f>
        <v/>
      </c>
      <c r="AC955" s="26" t="str">
        <f>IFERROR(VLOOKUP($E955,'[5]LOG Data SAP'!$D:$AO,29,0)/IF(VLOOKUP($E955,'[5]LOG Data SAP'!$D:$AO,30,0)="G",1000,1),
IF(D955=D954,AC954,""))</f>
        <v/>
      </c>
      <c r="AD955" s="26" t="str">
        <f>IFERROR(VLOOKUP($E955,'[5]LOG Data SAP'!$D:$AO,31,0)/IF(VLOOKUP($E955,'[5]LOG Data SAP'!$D:$AO,32,0)="G",1000,1),
IF(D955=D954,AD954,""))</f>
        <v/>
      </c>
      <c r="AE955" s="26" t="str">
        <f>IFERROR(VLOOKUP($E955,'[5]LOG Data SAP'!$D:$AO,33,0)/IF(VLOOKUP($E955,'[5]LOG Data SAP'!$D:$AO,34,0)="G",1000,1),
IF(D955=D954,AE954,""))</f>
        <v/>
      </c>
      <c r="AF955" s="27" t="str">
        <f t="shared" si="57"/>
        <v/>
      </c>
      <c r="AG955" s="27" t="str">
        <f t="shared" si="58"/>
        <v/>
      </c>
      <c r="AH955" s="28" t="str">
        <f t="shared" si="59"/>
        <v/>
      </c>
      <c r="AI955" s="18" t="str">
        <f>IFERROR(VLOOKUP(E955,'[5]LOG Data SAP'!$D:$E,2,0),IF(D955=D954,AI954,""))</f>
        <v/>
      </c>
      <c r="AJ955" s="20" t="str">
        <f>IFERROR([5]SKU!VI957,IF(D955=D954,AJ954,""))</f>
        <v/>
      </c>
      <c r="AK955" s="18" t="str">
        <f>VLOOKUP(E955,[5]SKU!I:X,16,FALSE)</f>
        <v>3304.99.30</v>
      </c>
    </row>
    <row r="956" spans="1:37">
      <c r="A956" s="18" t="str">
        <f>[5]SKU!AC958</f>
        <v>Nivea</v>
      </c>
      <c r="B956" s="18" t="str">
        <f>[5]SKU!AE958</f>
        <v>Nivea Body</v>
      </c>
      <c r="C956" s="18" t="str">
        <f>[5]SKU!AJ958</f>
        <v>Body Beauty</v>
      </c>
      <c r="D956" s="18" t="str">
        <f>[5]SKU!G958</f>
        <v>NBO Firm 100ml</v>
      </c>
      <c r="E956" s="19" t="str">
        <f>[5]SKU!I958</f>
        <v>81891-04800-75</v>
      </c>
      <c r="F956" s="19" t="str">
        <f>[5]SKU!J958</f>
        <v>81860-04800-83</v>
      </c>
      <c r="G956" s="18" t="str">
        <f>[5]SKU!K958</f>
        <v>NBO Firming Q10 Plus Lot 100ml</v>
      </c>
      <c r="H956" s="18" t="str">
        <f>IF([5]SKU!L958="R","Regular",
IF([5]SKU!L958="P","Promo",
IF([5]SKU!L958="S","Sample",
IF([5]SKU!L958="V","VAS",""))))</f>
        <v>Regular</v>
      </c>
      <c r="I956" s="18" t="str">
        <f>IF([5]SKU!QC958="A","Active",
IF([5]SKU!QC958="D","Discontinue",
IF([5]SKU!QC958="N","NPD","")))</f>
        <v>Discontinue</v>
      </c>
      <c r="J956" s="18" t="str">
        <f>VLOOKUP(IFERROR(VLOOKUP(E956,'[5]Material Status'!A:I,9,0),""),'[5]Material Status'!U:W,3,0)</f>
        <v>Inactive</v>
      </c>
      <c r="K956" s="20" t="str">
        <f>IFERROR(VLOOKUP(E956,'[5]LOG Data SAP'!$D:$AO,11,0),
IF(D956=D955,K955,""))</f>
        <v/>
      </c>
      <c r="L956" s="20" t="str">
        <f>IFERROR(VLOOKUP(E956,'[5]LOG Data SAP'!$D:$AO,13,0),
IF(D956=D955,L955,""))</f>
        <v/>
      </c>
      <c r="M956" s="20" t="str">
        <f>IFERROR(VLOOKUP(E956,'[5]LOG Data SAP'!$D:$AO,15,0),
IF(D956=D955,M955,""))</f>
        <v/>
      </c>
      <c r="N956" s="21">
        <f>[5]SKU!VH958</f>
        <v>900</v>
      </c>
      <c r="O956" s="22">
        <f>[5]SKU!VN958</f>
        <v>10869</v>
      </c>
      <c r="P956" s="23">
        <f>[5]SKU!VO958</f>
        <v>43100</v>
      </c>
      <c r="Q956" s="24" t="str">
        <f>IFERROR(_xlfn.NUMBERVALUE(VLOOKUP(E956,'[5]LOG Data SAP'!$D:$M,9,0)),
IF(D956=D955,Q955,""))</f>
        <v/>
      </c>
      <c r="R956" s="24" t="str">
        <f>IFERROR(_xlfn.NUMBERVALUE(VLOOKUP(E956,'[5]LOG Data SAP'!$D:$M,10,0)),
IF(D956=D955,R955,""))</f>
        <v/>
      </c>
      <c r="S956" s="24" t="str">
        <f t="shared" si="56"/>
        <v/>
      </c>
      <c r="T956" s="25" t="str">
        <f>IFERROR(VLOOKUP($E956,'[5]LOG Data SAP'!$D:$V,17,0)/10,
IF(D956=D955,T955,""))</f>
        <v/>
      </c>
      <c r="U956" s="25" t="str">
        <f>IFERROR(VLOOKUP($E956,'[5]LOG Data SAP'!$D:$V,18,0)/10,
IF(D956=D955,U955,""))</f>
        <v/>
      </c>
      <c r="V956" s="25" t="str">
        <f>IFERROR(VLOOKUP($E956,'[5]LOG Data SAP'!$D:$V,19,0)/10,
IF(D956=D955,V955,""))</f>
        <v/>
      </c>
      <c r="W956" s="25" t="str">
        <f>IFERROR(VLOOKUP($E956,'[5]LOG Data SAP'!$D:$AO,21,0)/10,
IF(D956=D955,W955,""))</f>
        <v/>
      </c>
      <c r="X956" s="25" t="str">
        <f>IFERROR(VLOOKUP($E956,'[5]LOG Data SAP'!$D:$AO,22,0)/10,
IF(D956=D955,X955,""))</f>
        <v/>
      </c>
      <c r="Y956" s="25" t="str">
        <f>IFERROR(VLOOKUP($E956,'[5]LOG Data SAP'!$D:$AO,23,0)/10,
IF(D956=D955,Y955,""))</f>
        <v/>
      </c>
      <c r="Z956" s="25" t="str">
        <f>IFERROR(VLOOKUP($E956,'[5]LOG Data SAP'!$D:$AO,25,0)/10,
IF(D956=D955,Z955,""))</f>
        <v/>
      </c>
      <c r="AA956" s="25" t="str">
        <f>IFERROR(VLOOKUP($E956,'[5]LOG Data SAP'!$D:$AO,26,0)/10,
IF(D956=D955,AA955,""))</f>
        <v/>
      </c>
      <c r="AB956" s="25" t="str">
        <f>IFERROR(VLOOKUP($E956,'[5]LOG Data SAP'!$D:$AO,27,0)/10,
IF(D956=D955,AB955,""))</f>
        <v/>
      </c>
      <c r="AC956" s="26" t="str">
        <f>IFERROR(VLOOKUP($E956,'[5]LOG Data SAP'!$D:$AO,29,0)/IF(VLOOKUP($E956,'[5]LOG Data SAP'!$D:$AO,30,0)="G",1000,1),
IF(D956=D955,AC955,""))</f>
        <v/>
      </c>
      <c r="AD956" s="26" t="str">
        <f>IFERROR(VLOOKUP($E956,'[5]LOG Data SAP'!$D:$AO,31,0)/IF(VLOOKUP($E956,'[5]LOG Data SAP'!$D:$AO,32,0)="G",1000,1),
IF(D956=D955,AD955,""))</f>
        <v/>
      </c>
      <c r="AE956" s="26" t="str">
        <f>IFERROR(VLOOKUP($E956,'[5]LOG Data SAP'!$D:$AO,33,0)/IF(VLOOKUP($E956,'[5]LOG Data SAP'!$D:$AO,34,0)="G",1000,1),
IF(D956=D955,AE955,""))</f>
        <v/>
      </c>
      <c r="AF956" s="27" t="str">
        <f t="shared" si="57"/>
        <v/>
      </c>
      <c r="AG956" s="27" t="str">
        <f t="shared" si="58"/>
        <v/>
      </c>
      <c r="AH956" s="28" t="str">
        <f t="shared" si="59"/>
        <v/>
      </c>
      <c r="AI956" s="18" t="str">
        <f>IFERROR(VLOOKUP(E956,'[5]LOG Data SAP'!$D:$E,2,0),IF(D956=D955,AI955,""))</f>
        <v/>
      </c>
      <c r="AJ956" s="20" t="str">
        <f>IFERROR([5]SKU!VI958,IF(D956=D955,AJ955,""))</f>
        <v/>
      </c>
      <c r="AK956" s="18" t="str">
        <f>VLOOKUP(E956,[5]SKU!I:X,16,FALSE)</f>
        <v>3304.99.30</v>
      </c>
    </row>
    <row r="957" spans="1:37">
      <c r="A957" s="18" t="str">
        <f>[5]SKU!AC959</f>
        <v>Nivea</v>
      </c>
      <c r="B957" s="18" t="str">
        <f>[5]SKU!AE959</f>
        <v>Nivea Body</v>
      </c>
      <c r="C957" s="18" t="str">
        <f>[5]SKU!AJ959</f>
        <v>Body Beauty</v>
      </c>
      <c r="D957" s="18" t="str">
        <f>[5]SKU!G959</f>
        <v>NBO Firm 200ml</v>
      </c>
      <c r="E957" s="19" t="str">
        <f>[5]SKU!I959</f>
        <v>81827-04800-83</v>
      </c>
      <c r="F957" s="19" t="str">
        <f>[5]SKU!J959</f>
        <v>81827-04800-83</v>
      </c>
      <c r="G957" s="18" t="str">
        <f>[5]SKU!K959</f>
        <v>NIVEA Firming Body Lotion 200ml</v>
      </c>
      <c r="H957" s="18" t="str">
        <f>IF([5]SKU!L959="R","Regular",
IF([5]SKU!L959="P","Promo",
IF([5]SKU!L959="S","Sample",
IF([5]SKU!L959="V","VAS",""))))</f>
        <v>Regular</v>
      </c>
      <c r="I957" s="18" t="str">
        <f>IF([5]SKU!QC959="A","Active",
IF([5]SKU!QC959="D","Discontinue",
IF([5]SKU!QC959="N","NPD","")))</f>
        <v>Discontinue</v>
      </c>
      <c r="J957" s="18" t="str">
        <f>VLOOKUP(IFERROR(VLOOKUP(E957,'[5]Material Status'!A:I,9,0),""),'[5]Material Status'!U:W,3,0)</f>
        <v>Inactive</v>
      </c>
      <c r="K957" s="20" t="str">
        <f>IFERROR(VLOOKUP(E957,'[5]LOG Data SAP'!$D:$AO,11,0),
IF(D957=D956,K956,""))</f>
        <v/>
      </c>
      <c r="L957" s="20" t="str">
        <f>IFERROR(VLOOKUP(E957,'[5]LOG Data SAP'!$D:$AO,13,0),
IF(D957=D956,L956,""))</f>
        <v/>
      </c>
      <c r="M957" s="20" t="str">
        <f>IFERROR(VLOOKUP(E957,'[5]LOG Data SAP'!$D:$AO,15,0),
IF(D957=D956,M956,""))</f>
        <v/>
      </c>
      <c r="N957" s="21">
        <f>[5]SKU!VH959</f>
        <v>900</v>
      </c>
      <c r="O957" s="22">
        <f>[5]SKU!VN959</f>
        <v>19566</v>
      </c>
      <c r="P957" s="23">
        <f>[5]SKU!VO959</f>
        <v>43100</v>
      </c>
      <c r="Q957" s="24" t="str">
        <f>IFERROR(_xlfn.NUMBERVALUE(VLOOKUP(E957,'[5]LOG Data SAP'!$D:$M,9,0)),
IF(D957=D956,Q956,""))</f>
        <v/>
      </c>
      <c r="R957" s="24" t="str">
        <f>IFERROR(_xlfn.NUMBERVALUE(VLOOKUP(E957,'[5]LOG Data SAP'!$D:$M,10,0)),
IF(D957=D956,R956,""))</f>
        <v/>
      </c>
      <c r="S957" s="24" t="str">
        <f t="shared" si="56"/>
        <v/>
      </c>
      <c r="T957" s="25" t="str">
        <f>IFERROR(VLOOKUP($E957,'[5]LOG Data SAP'!$D:$V,17,0)/10,
IF(D957=D956,T956,""))</f>
        <v/>
      </c>
      <c r="U957" s="25" t="str">
        <f>IFERROR(VLOOKUP($E957,'[5]LOG Data SAP'!$D:$V,18,0)/10,
IF(D957=D956,U956,""))</f>
        <v/>
      </c>
      <c r="V957" s="25" t="str">
        <f>IFERROR(VLOOKUP($E957,'[5]LOG Data SAP'!$D:$V,19,0)/10,
IF(D957=D956,V956,""))</f>
        <v/>
      </c>
      <c r="W957" s="25" t="str">
        <f>IFERROR(VLOOKUP($E957,'[5]LOG Data SAP'!$D:$AO,21,0)/10,
IF(D957=D956,W956,""))</f>
        <v/>
      </c>
      <c r="X957" s="25" t="str">
        <f>IFERROR(VLOOKUP($E957,'[5]LOG Data SAP'!$D:$AO,22,0)/10,
IF(D957=D956,X956,""))</f>
        <v/>
      </c>
      <c r="Y957" s="25" t="str">
        <f>IFERROR(VLOOKUP($E957,'[5]LOG Data SAP'!$D:$AO,23,0)/10,
IF(D957=D956,Y956,""))</f>
        <v/>
      </c>
      <c r="Z957" s="25" t="str">
        <f>IFERROR(VLOOKUP($E957,'[5]LOG Data SAP'!$D:$AO,25,0)/10,
IF(D957=D956,Z956,""))</f>
        <v/>
      </c>
      <c r="AA957" s="25" t="str">
        <f>IFERROR(VLOOKUP($E957,'[5]LOG Data SAP'!$D:$AO,26,0)/10,
IF(D957=D956,AA956,""))</f>
        <v/>
      </c>
      <c r="AB957" s="25" t="str">
        <f>IFERROR(VLOOKUP($E957,'[5]LOG Data SAP'!$D:$AO,27,0)/10,
IF(D957=D956,AB956,""))</f>
        <v/>
      </c>
      <c r="AC957" s="26" t="str">
        <f>IFERROR(VLOOKUP($E957,'[5]LOG Data SAP'!$D:$AO,29,0)/IF(VLOOKUP($E957,'[5]LOG Data SAP'!$D:$AO,30,0)="G",1000,1),
IF(D957=D956,AC956,""))</f>
        <v/>
      </c>
      <c r="AD957" s="26" t="str">
        <f>IFERROR(VLOOKUP($E957,'[5]LOG Data SAP'!$D:$AO,31,0)/IF(VLOOKUP($E957,'[5]LOG Data SAP'!$D:$AO,32,0)="G",1000,1),
IF(D957=D956,AD956,""))</f>
        <v/>
      </c>
      <c r="AE957" s="26" t="str">
        <f>IFERROR(VLOOKUP($E957,'[5]LOG Data SAP'!$D:$AO,33,0)/IF(VLOOKUP($E957,'[5]LOG Data SAP'!$D:$AO,34,0)="G",1000,1),
IF(D957=D956,AE956,""))</f>
        <v/>
      </c>
      <c r="AF957" s="27" t="str">
        <f t="shared" si="57"/>
        <v/>
      </c>
      <c r="AG957" s="27" t="str">
        <f t="shared" si="58"/>
        <v/>
      </c>
      <c r="AH957" s="28" t="str">
        <f t="shared" si="59"/>
        <v/>
      </c>
      <c r="AI957" s="18" t="str">
        <f>IFERROR(VLOOKUP(E957,'[5]LOG Data SAP'!$D:$E,2,0),IF(D957=D956,AI956,""))</f>
        <v/>
      </c>
      <c r="AJ957" s="20" t="str">
        <f>IFERROR([5]SKU!VI959,IF(D957=D956,AJ956,""))</f>
        <v/>
      </c>
      <c r="AK957" s="18" t="str">
        <f>VLOOKUP(E957,[5]SKU!I:X,16,FALSE)</f>
        <v>3304.99.30</v>
      </c>
    </row>
    <row r="958" spans="1:37">
      <c r="A958" s="18" t="str">
        <f>[5]SKU!AC960</f>
        <v>Nivea</v>
      </c>
      <c r="B958" s="18" t="str">
        <f>[5]SKU!AE960</f>
        <v>Nivea Body</v>
      </c>
      <c r="C958" s="18" t="str">
        <f>[5]SKU!AJ960</f>
        <v>Body Beauty</v>
      </c>
      <c r="D958" s="18" t="str">
        <f>[5]SKU!G960</f>
        <v>NBO Firm 200ml</v>
      </c>
      <c r="E958" s="19" t="str">
        <f>[5]SKU!I960</f>
        <v>81827-04800-75</v>
      </c>
      <c r="F958" s="19" t="str">
        <f>[5]SKU!J960</f>
        <v>81827-04800-83</v>
      </c>
      <c r="G958" s="18" t="str">
        <f>[5]SKU!K960</f>
        <v>NBO Firming Q10 Plus Lot 200ml</v>
      </c>
      <c r="H958" s="18" t="str">
        <f>IF([5]SKU!L960="R","Regular",
IF([5]SKU!L960="P","Promo",
IF([5]SKU!L960="S","Sample",
IF([5]SKU!L960="V","VAS",""))))</f>
        <v>Regular</v>
      </c>
      <c r="I958" s="18" t="str">
        <f>IF([5]SKU!QC960="A","Active",
IF([5]SKU!QC960="D","Discontinue",
IF([5]SKU!QC960="N","NPD","")))</f>
        <v>Discontinue</v>
      </c>
      <c r="J958" s="18" t="str">
        <f>VLOOKUP(IFERROR(VLOOKUP(E958,'[5]Material Status'!A:I,9,0),""),'[5]Material Status'!U:W,3,0)</f>
        <v>Inactive</v>
      </c>
      <c r="K958" s="20" t="str">
        <f>IFERROR(VLOOKUP(E958,'[5]LOG Data SAP'!$D:$AO,11,0),
IF(D958=D957,K957,""))</f>
        <v/>
      </c>
      <c r="L958" s="20" t="str">
        <f>IFERROR(VLOOKUP(E958,'[5]LOG Data SAP'!$D:$AO,13,0),
IF(D958=D957,L957,""))</f>
        <v/>
      </c>
      <c r="M958" s="20" t="str">
        <f>IFERROR(VLOOKUP(E958,'[5]LOG Data SAP'!$D:$AO,15,0),
IF(D958=D957,M957,""))</f>
        <v/>
      </c>
      <c r="N958" s="21">
        <f>[5]SKU!VH960</f>
        <v>900</v>
      </c>
      <c r="O958" s="22">
        <f>[5]SKU!VN960</f>
        <v>19566</v>
      </c>
      <c r="P958" s="23">
        <f>[5]SKU!VO960</f>
        <v>43100</v>
      </c>
      <c r="Q958" s="24" t="str">
        <f>IFERROR(_xlfn.NUMBERVALUE(VLOOKUP(E958,'[5]LOG Data SAP'!$D:$M,9,0)),
IF(D958=D957,Q957,""))</f>
        <v/>
      </c>
      <c r="R958" s="24" t="str">
        <f>IFERROR(_xlfn.NUMBERVALUE(VLOOKUP(E958,'[5]LOG Data SAP'!$D:$M,10,0)),
IF(D958=D957,R957,""))</f>
        <v/>
      </c>
      <c r="S958" s="24" t="str">
        <f t="shared" si="56"/>
        <v/>
      </c>
      <c r="T958" s="25" t="str">
        <f>IFERROR(VLOOKUP($E958,'[5]LOG Data SAP'!$D:$V,17,0)/10,
IF(D958=D957,T957,""))</f>
        <v/>
      </c>
      <c r="U958" s="25" t="str">
        <f>IFERROR(VLOOKUP($E958,'[5]LOG Data SAP'!$D:$V,18,0)/10,
IF(D958=D957,U957,""))</f>
        <v/>
      </c>
      <c r="V958" s="25" t="str">
        <f>IFERROR(VLOOKUP($E958,'[5]LOG Data SAP'!$D:$V,19,0)/10,
IF(D958=D957,V957,""))</f>
        <v/>
      </c>
      <c r="W958" s="25" t="str">
        <f>IFERROR(VLOOKUP($E958,'[5]LOG Data SAP'!$D:$AO,21,0)/10,
IF(D958=D957,W957,""))</f>
        <v/>
      </c>
      <c r="X958" s="25" t="str">
        <f>IFERROR(VLOOKUP($E958,'[5]LOG Data SAP'!$D:$AO,22,0)/10,
IF(D958=D957,X957,""))</f>
        <v/>
      </c>
      <c r="Y958" s="25" t="str">
        <f>IFERROR(VLOOKUP($E958,'[5]LOG Data SAP'!$D:$AO,23,0)/10,
IF(D958=D957,Y957,""))</f>
        <v/>
      </c>
      <c r="Z958" s="25" t="str">
        <f>IFERROR(VLOOKUP($E958,'[5]LOG Data SAP'!$D:$AO,25,0)/10,
IF(D958=D957,Z957,""))</f>
        <v/>
      </c>
      <c r="AA958" s="25" t="str">
        <f>IFERROR(VLOOKUP($E958,'[5]LOG Data SAP'!$D:$AO,26,0)/10,
IF(D958=D957,AA957,""))</f>
        <v/>
      </c>
      <c r="AB958" s="25" t="str">
        <f>IFERROR(VLOOKUP($E958,'[5]LOG Data SAP'!$D:$AO,27,0)/10,
IF(D958=D957,AB957,""))</f>
        <v/>
      </c>
      <c r="AC958" s="26" t="str">
        <f>IFERROR(VLOOKUP($E958,'[5]LOG Data SAP'!$D:$AO,29,0)/IF(VLOOKUP($E958,'[5]LOG Data SAP'!$D:$AO,30,0)="G",1000,1),
IF(D958=D957,AC957,""))</f>
        <v/>
      </c>
      <c r="AD958" s="26" t="str">
        <f>IFERROR(VLOOKUP($E958,'[5]LOG Data SAP'!$D:$AO,31,0)/IF(VLOOKUP($E958,'[5]LOG Data SAP'!$D:$AO,32,0)="G",1000,1),
IF(D958=D957,AD957,""))</f>
        <v/>
      </c>
      <c r="AE958" s="26" t="str">
        <f>IFERROR(VLOOKUP($E958,'[5]LOG Data SAP'!$D:$AO,33,0)/IF(VLOOKUP($E958,'[5]LOG Data SAP'!$D:$AO,34,0)="G",1000,1),
IF(D958=D957,AE957,""))</f>
        <v/>
      </c>
      <c r="AF958" s="27" t="str">
        <f t="shared" si="57"/>
        <v/>
      </c>
      <c r="AG958" s="27" t="str">
        <f t="shared" si="58"/>
        <v/>
      </c>
      <c r="AH958" s="28" t="str">
        <f t="shared" si="59"/>
        <v/>
      </c>
      <c r="AI958" s="18" t="str">
        <f>IFERROR(VLOOKUP(E958,'[5]LOG Data SAP'!$D:$E,2,0),IF(D958=D957,AI957,""))</f>
        <v/>
      </c>
      <c r="AJ958" s="20" t="str">
        <f>IFERROR([5]SKU!VI960,IF(D958=D957,AJ957,""))</f>
        <v/>
      </c>
      <c r="AK958" s="18" t="str">
        <f>VLOOKUP(E958,[5]SKU!I:X,16,FALSE)</f>
        <v>3304.99.30</v>
      </c>
    </row>
    <row r="959" spans="1:37">
      <c r="A959" s="18" t="str">
        <f>[5]SKU!AC961</f>
        <v>Nivea</v>
      </c>
      <c r="B959" s="18" t="str">
        <f>[5]SKU!AE961</f>
        <v>Nivea Body</v>
      </c>
      <c r="C959" s="18" t="str">
        <f>[5]SKU!AJ961</f>
        <v>Body Beauty</v>
      </c>
      <c r="D959" s="18" t="str">
        <f>[5]SKU!G961</f>
        <v>NBO Firm 200ml</v>
      </c>
      <c r="E959" s="19" t="str">
        <f>[5]SKU!I961</f>
        <v>48330-00001-00</v>
      </c>
      <c r="F959" s="19" t="str">
        <f>[5]SKU!J961</f>
        <v>81827-04800-83</v>
      </c>
      <c r="G959" s="18" t="str">
        <f>[5]SKU!K961</f>
        <v>NBO Firming Body Lot200ml + Soft</v>
      </c>
      <c r="H959" s="18" t="str">
        <f>IF([5]SKU!L961="R","Regular",
IF([5]SKU!L961="P","Promo",
IF([5]SKU!L961="S","Sample",
IF([5]SKU!L961="V","VAS",""))))</f>
        <v>VAS</v>
      </c>
      <c r="I959" s="18" t="str">
        <f>IF([5]SKU!QC961="A","Active",
IF([5]SKU!QC961="D","Discontinue",
IF([5]SKU!QC961="N","NPD","")))</f>
        <v>Discontinue</v>
      </c>
      <c r="J959" s="18" t="str">
        <f>VLOOKUP(IFERROR(VLOOKUP(E959,'[5]Material Status'!A:I,9,0),""),'[5]Material Status'!U:W,3,0)</f>
        <v>Inactive</v>
      </c>
      <c r="K959" s="20" t="str">
        <f>IFERROR(VLOOKUP(E959,'[5]LOG Data SAP'!$D:$AO,11,0),
IF(D959=D958,K958,""))</f>
        <v/>
      </c>
      <c r="L959" s="20" t="str">
        <f>IFERROR(VLOOKUP(E959,'[5]LOG Data SAP'!$D:$AO,13,0),
IF(D959=D958,L958,""))</f>
        <v/>
      </c>
      <c r="M959" s="20" t="str">
        <f>IFERROR(VLOOKUP(E959,'[5]LOG Data SAP'!$D:$AO,15,0),
IF(D959=D958,M958,""))</f>
        <v/>
      </c>
      <c r="N959" s="21">
        <f>[5]SKU!VH961</f>
        <v>900</v>
      </c>
      <c r="O959" s="22">
        <f>[5]SKU!VN961</f>
        <v>19566</v>
      </c>
      <c r="P959" s="23">
        <f>[5]SKU!VO961</f>
        <v>43100</v>
      </c>
      <c r="Q959" s="24" t="str">
        <f>IFERROR(_xlfn.NUMBERVALUE(VLOOKUP(E959,'[5]LOG Data SAP'!$D:$M,9,0)),
IF(D959=D958,Q958,""))</f>
        <v/>
      </c>
      <c r="R959" s="24" t="str">
        <f>IFERROR(_xlfn.NUMBERVALUE(VLOOKUP(E959,'[5]LOG Data SAP'!$D:$M,10,0)),
IF(D959=D958,R958,""))</f>
        <v/>
      </c>
      <c r="S959" s="24" t="str">
        <f t="shared" si="56"/>
        <v/>
      </c>
      <c r="T959" s="25" t="str">
        <f>IFERROR(VLOOKUP($E959,'[5]LOG Data SAP'!$D:$V,17,0)/10,
IF(D959=D958,T958,""))</f>
        <v/>
      </c>
      <c r="U959" s="25" t="str">
        <f>IFERROR(VLOOKUP($E959,'[5]LOG Data SAP'!$D:$V,18,0)/10,
IF(D959=D958,U958,""))</f>
        <v/>
      </c>
      <c r="V959" s="25" t="str">
        <f>IFERROR(VLOOKUP($E959,'[5]LOG Data SAP'!$D:$V,19,0)/10,
IF(D959=D958,V958,""))</f>
        <v/>
      </c>
      <c r="W959" s="25" t="str">
        <f>IFERROR(VLOOKUP($E959,'[5]LOG Data SAP'!$D:$AO,21,0)/10,
IF(D959=D958,W958,""))</f>
        <v/>
      </c>
      <c r="X959" s="25" t="str">
        <f>IFERROR(VLOOKUP($E959,'[5]LOG Data SAP'!$D:$AO,22,0)/10,
IF(D959=D958,X958,""))</f>
        <v/>
      </c>
      <c r="Y959" s="25" t="str">
        <f>IFERROR(VLOOKUP($E959,'[5]LOG Data SAP'!$D:$AO,23,0)/10,
IF(D959=D958,Y958,""))</f>
        <v/>
      </c>
      <c r="Z959" s="25" t="str">
        <f>IFERROR(VLOOKUP($E959,'[5]LOG Data SAP'!$D:$AO,25,0)/10,
IF(D959=D958,Z958,""))</f>
        <v/>
      </c>
      <c r="AA959" s="25" t="str">
        <f>IFERROR(VLOOKUP($E959,'[5]LOG Data SAP'!$D:$AO,26,0)/10,
IF(D959=D958,AA958,""))</f>
        <v/>
      </c>
      <c r="AB959" s="25" t="str">
        <f>IFERROR(VLOOKUP($E959,'[5]LOG Data SAP'!$D:$AO,27,0)/10,
IF(D959=D958,AB958,""))</f>
        <v/>
      </c>
      <c r="AC959" s="26" t="str">
        <f>IFERROR(VLOOKUP($E959,'[5]LOG Data SAP'!$D:$AO,29,0)/IF(VLOOKUP($E959,'[5]LOG Data SAP'!$D:$AO,30,0)="G",1000,1),
IF(D959=D958,AC958,""))</f>
        <v/>
      </c>
      <c r="AD959" s="26" t="str">
        <f>IFERROR(VLOOKUP($E959,'[5]LOG Data SAP'!$D:$AO,31,0)/IF(VLOOKUP($E959,'[5]LOG Data SAP'!$D:$AO,32,0)="G",1000,1),
IF(D959=D958,AD958,""))</f>
        <v/>
      </c>
      <c r="AE959" s="26" t="str">
        <f>IFERROR(VLOOKUP($E959,'[5]LOG Data SAP'!$D:$AO,33,0)/IF(VLOOKUP($E959,'[5]LOG Data SAP'!$D:$AO,34,0)="G",1000,1),
IF(D959=D958,AE958,""))</f>
        <v/>
      </c>
      <c r="AF959" s="27" t="str">
        <f t="shared" si="57"/>
        <v/>
      </c>
      <c r="AG959" s="27" t="str">
        <f t="shared" si="58"/>
        <v/>
      </c>
      <c r="AH959" s="28" t="str">
        <f t="shared" si="59"/>
        <v/>
      </c>
      <c r="AI959" s="18" t="str">
        <f>IFERROR(VLOOKUP(E959,'[5]LOG Data SAP'!$D:$E,2,0),IF(D959=D958,AI958,""))</f>
        <v/>
      </c>
      <c r="AJ959" s="20" t="str">
        <f>IFERROR([5]SKU!VI961,IF(D959=D958,AJ958,""))</f>
        <v/>
      </c>
      <c r="AK959" s="18" t="str">
        <f>VLOOKUP(E959,[5]SKU!I:X,16,FALSE)</f>
        <v>3304.99.30</v>
      </c>
    </row>
    <row r="960" spans="1:37">
      <c r="A960" s="18" t="str">
        <f>[5]SKU!AC962</f>
        <v>Nivea</v>
      </c>
      <c r="B960" s="18" t="str">
        <f>[5]SKU!AE962</f>
        <v>Nivea Body</v>
      </c>
      <c r="C960" s="18" t="str">
        <f>[5]SKU!AJ962</f>
        <v>Body Beauty</v>
      </c>
      <c r="D960" s="18" t="str">
        <f>[5]SKU!G962</f>
        <v>NBO Firm 200ml</v>
      </c>
      <c r="E960" s="19" t="str">
        <f>[5]SKU!I962</f>
        <v>48332-00032-00</v>
      </c>
      <c r="F960" s="19" t="str">
        <f>[5]SKU!J962</f>
        <v>81827-04800-83</v>
      </c>
      <c r="G960" s="18" t="str">
        <f>[5]SKU!K962</f>
        <v>NBO Firming Body Lot200ml + Soft 25ml</v>
      </c>
      <c r="H960" s="18" t="str">
        <f>IF([5]SKU!L962="R","Regular",
IF([5]SKU!L962="P","Promo",
IF([5]SKU!L962="S","Sample",
IF([5]SKU!L962="V","VAS",""))))</f>
        <v>VAS</v>
      </c>
      <c r="I960" s="18" t="str">
        <f>IF([5]SKU!QC962="A","Active",
IF([5]SKU!QC962="D","Discontinue",
IF([5]SKU!QC962="N","NPD","")))</f>
        <v>Discontinue</v>
      </c>
      <c r="J960" s="18" t="str">
        <f>VLOOKUP(IFERROR(VLOOKUP(E960,'[5]Material Status'!A:I,9,0),""),'[5]Material Status'!U:W,3,0)</f>
        <v>Inactive</v>
      </c>
      <c r="K960" s="20" t="str">
        <f>IFERROR(VLOOKUP(E960,'[5]LOG Data SAP'!$D:$AO,11,0),
IF(D960=D959,K959,""))</f>
        <v/>
      </c>
      <c r="L960" s="20" t="str">
        <f>IFERROR(VLOOKUP(E960,'[5]LOG Data SAP'!$D:$AO,13,0),
IF(D960=D959,L959,""))</f>
        <v/>
      </c>
      <c r="M960" s="20" t="str">
        <f>IFERROR(VLOOKUP(E960,'[5]LOG Data SAP'!$D:$AO,15,0),
IF(D960=D959,M959,""))</f>
        <v/>
      </c>
      <c r="N960" s="21">
        <f>[5]SKU!VH962</f>
        <v>900</v>
      </c>
      <c r="O960" s="22">
        <f>[5]SKU!VN962</f>
        <v>19566</v>
      </c>
      <c r="P960" s="23">
        <f>[5]SKU!VO962</f>
        <v>43100</v>
      </c>
      <c r="Q960" s="24" t="str">
        <f>IFERROR(_xlfn.NUMBERVALUE(VLOOKUP(E960,'[5]LOG Data SAP'!$D:$M,9,0)),
IF(D960=D959,Q959,""))</f>
        <v/>
      </c>
      <c r="R960" s="24" t="str">
        <f>IFERROR(_xlfn.NUMBERVALUE(VLOOKUP(E960,'[5]LOG Data SAP'!$D:$M,10,0)),
IF(D960=D959,R959,""))</f>
        <v/>
      </c>
      <c r="S960" s="24" t="str">
        <f t="shared" si="56"/>
        <v/>
      </c>
      <c r="T960" s="25" t="str">
        <f>IFERROR(VLOOKUP($E960,'[5]LOG Data SAP'!$D:$V,17,0)/10,
IF(D960=D959,T959,""))</f>
        <v/>
      </c>
      <c r="U960" s="25" t="str">
        <f>IFERROR(VLOOKUP($E960,'[5]LOG Data SAP'!$D:$V,18,0)/10,
IF(D960=D959,U959,""))</f>
        <v/>
      </c>
      <c r="V960" s="25" t="str">
        <f>IFERROR(VLOOKUP($E960,'[5]LOG Data SAP'!$D:$V,19,0)/10,
IF(D960=D959,V959,""))</f>
        <v/>
      </c>
      <c r="W960" s="25" t="str">
        <f>IFERROR(VLOOKUP($E960,'[5]LOG Data SAP'!$D:$AO,21,0)/10,
IF(D960=D959,W959,""))</f>
        <v/>
      </c>
      <c r="X960" s="25" t="str">
        <f>IFERROR(VLOOKUP($E960,'[5]LOG Data SAP'!$D:$AO,22,0)/10,
IF(D960=D959,X959,""))</f>
        <v/>
      </c>
      <c r="Y960" s="25" t="str">
        <f>IFERROR(VLOOKUP($E960,'[5]LOG Data SAP'!$D:$AO,23,0)/10,
IF(D960=D959,Y959,""))</f>
        <v/>
      </c>
      <c r="Z960" s="25" t="str">
        <f>IFERROR(VLOOKUP($E960,'[5]LOG Data SAP'!$D:$AO,25,0)/10,
IF(D960=D959,Z959,""))</f>
        <v/>
      </c>
      <c r="AA960" s="25" t="str">
        <f>IFERROR(VLOOKUP($E960,'[5]LOG Data SAP'!$D:$AO,26,0)/10,
IF(D960=D959,AA959,""))</f>
        <v/>
      </c>
      <c r="AB960" s="25" t="str">
        <f>IFERROR(VLOOKUP($E960,'[5]LOG Data SAP'!$D:$AO,27,0)/10,
IF(D960=D959,AB959,""))</f>
        <v/>
      </c>
      <c r="AC960" s="26" t="str">
        <f>IFERROR(VLOOKUP($E960,'[5]LOG Data SAP'!$D:$AO,29,0)/IF(VLOOKUP($E960,'[5]LOG Data SAP'!$D:$AO,30,0)="G",1000,1),
IF(D960=D959,AC959,""))</f>
        <v/>
      </c>
      <c r="AD960" s="26" t="str">
        <f>IFERROR(VLOOKUP($E960,'[5]LOG Data SAP'!$D:$AO,31,0)/IF(VLOOKUP($E960,'[5]LOG Data SAP'!$D:$AO,32,0)="G",1000,1),
IF(D960=D959,AD959,""))</f>
        <v/>
      </c>
      <c r="AE960" s="26" t="str">
        <f>IFERROR(VLOOKUP($E960,'[5]LOG Data SAP'!$D:$AO,33,0)/IF(VLOOKUP($E960,'[5]LOG Data SAP'!$D:$AO,34,0)="G",1000,1),
IF(D960=D959,AE959,""))</f>
        <v/>
      </c>
      <c r="AF960" s="27" t="str">
        <f t="shared" si="57"/>
        <v/>
      </c>
      <c r="AG960" s="27" t="str">
        <f t="shared" si="58"/>
        <v/>
      </c>
      <c r="AH960" s="28" t="str">
        <f t="shared" si="59"/>
        <v/>
      </c>
      <c r="AI960" s="18" t="str">
        <f>IFERROR(VLOOKUP(E960,'[5]LOG Data SAP'!$D:$E,2,0),IF(D960=D959,AI959,""))</f>
        <v/>
      </c>
      <c r="AJ960" s="20" t="str">
        <f>IFERROR([5]SKU!VI962,IF(D960=D959,AJ959,""))</f>
        <v/>
      </c>
      <c r="AK960" s="18" t="str">
        <f>VLOOKUP(E960,[5]SKU!I:X,16,FALSE)</f>
        <v>3304.99.30</v>
      </c>
    </row>
    <row r="961" spans="1:37">
      <c r="A961" s="18" t="str">
        <f>[5]SKU!AC963</f>
        <v>Nivea</v>
      </c>
      <c r="B961" s="18" t="str">
        <f>[5]SKU!AE963</f>
        <v>Nivea Body</v>
      </c>
      <c r="C961" s="18" t="str">
        <f>[5]SKU!AJ963</f>
        <v>Body Beauty</v>
      </c>
      <c r="D961" s="18" t="str">
        <f>[5]SKU!G963</f>
        <v>NBO Wht Ltn 100ml</v>
      </c>
      <c r="E961" s="19" t="str">
        <f>[5]SKU!I963</f>
        <v>81866-04800-75</v>
      </c>
      <c r="F961" s="19" t="str">
        <f>[5]SKU!J963</f>
        <v>81866-04800-75</v>
      </c>
      <c r="G961" s="18" t="str">
        <f>[5]SKU!K963</f>
        <v>NIVEA Whitening Body Lotion 100ml</v>
      </c>
      <c r="H961" s="18" t="str">
        <f>IF([5]SKU!L963="R","Regular",
IF([5]SKU!L963="P","Promo",
IF([5]SKU!L963="S","Sample",
IF([5]SKU!L963="V","VAS",""))))</f>
        <v>Regular</v>
      </c>
      <c r="I961" s="18" t="str">
        <f>IF([5]SKU!QC963="A","Active",
IF([5]SKU!QC963="D","Discontinue",
IF([5]SKU!QC963="N","NPD","")))</f>
        <v>Discontinue</v>
      </c>
      <c r="J961" s="18" t="str">
        <f>VLOOKUP(IFERROR(VLOOKUP(E961,'[5]Material Status'!A:I,9,0),""),'[5]Material Status'!U:W,3,0)</f>
        <v>Inactive</v>
      </c>
      <c r="K961" s="20" t="str">
        <f>IFERROR(VLOOKUP(E961,'[5]LOG Data SAP'!$D:$AO,11,0),
IF(D961=D960,K960,""))</f>
        <v/>
      </c>
      <c r="L961" s="20" t="str">
        <f>IFERROR(VLOOKUP(E961,'[5]LOG Data SAP'!$D:$AO,13,0),
IF(D961=D960,L960,""))</f>
        <v/>
      </c>
      <c r="M961" s="20" t="str">
        <f>IFERROR(VLOOKUP(E961,'[5]LOG Data SAP'!$D:$AO,15,0),
IF(D961=D960,M960,""))</f>
        <v/>
      </c>
      <c r="N961" s="21">
        <f>[5]SKU!VH963</f>
        <v>900</v>
      </c>
      <c r="O961" s="22">
        <f>[5]SKU!VN963</f>
        <v>7741</v>
      </c>
      <c r="P961" s="23">
        <f>[5]SKU!VO963</f>
        <v>43100</v>
      </c>
      <c r="Q961" s="24" t="str">
        <f>IFERROR(_xlfn.NUMBERVALUE(VLOOKUP(E961,'[5]LOG Data SAP'!$D:$M,9,0)),
IF(D961=D960,Q960,""))</f>
        <v/>
      </c>
      <c r="R961" s="24" t="str">
        <f>IFERROR(_xlfn.NUMBERVALUE(VLOOKUP(E961,'[5]LOG Data SAP'!$D:$M,10,0)),
IF(D961=D960,R960,""))</f>
        <v/>
      </c>
      <c r="S961" s="24" t="str">
        <f t="shared" si="56"/>
        <v/>
      </c>
      <c r="T961" s="25" t="str">
        <f>IFERROR(VLOOKUP($E961,'[5]LOG Data SAP'!$D:$V,17,0)/10,
IF(D961=D960,T960,""))</f>
        <v/>
      </c>
      <c r="U961" s="25" t="str">
        <f>IFERROR(VLOOKUP($E961,'[5]LOG Data SAP'!$D:$V,18,0)/10,
IF(D961=D960,U960,""))</f>
        <v/>
      </c>
      <c r="V961" s="25" t="str">
        <f>IFERROR(VLOOKUP($E961,'[5]LOG Data SAP'!$D:$V,19,0)/10,
IF(D961=D960,V960,""))</f>
        <v/>
      </c>
      <c r="W961" s="25" t="str">
        <f>IFERROR(VLOOKUP($E961,'[5]LOG Data SAP'!$D:$AO,21,0)/10,
IF(D961=D960,W960,""))</f>
        <v/>
      </c>
      <c r="X961" s="25" t="str">
        <f>IFERROR(VLOOKUP($E961,'[5]LOG Data SAP'!$D:$AO,22,0)/10,
IF(D961=D960,X960,""))</f>
        <v/>
      </c>
      <c r="Y961" s="25" t="str">
        <f>IFERROR(VLOOKUP($E961,'[5]LOG Data SAP'!$D:$AO,23,0)/10,
IF(D961=D960,Y960,""))</f>
        <v/>
      </c>
      <c r="Z961" s="25" t="str">
        <f>IFERROR(VLOOKUP($E961,'[5]LOG Data SAP'!$D:$AO,25,0)/10,
IF(D961=D960,Z960,""))</f>
        <v/>
      </c>
      <c r="AA961" s="25" t="str">
        <f>IFERROR(VLOOKUP($E961,'[5]LOG Data SAP'!$D:$AO,26,0)/10,
IF(D961=D960,AA960,""))</f>
        <v/>
      </c>
      <c r="AB961" s="25" t="str">
        <f>IFERROR(VLOOKUP($E961,'[5]LOG Data SAP'!$D:$AO,27,0)/10,
IF(D961=D960,AB960,""))</f>
        <v/>
      </c>
      <c r="AC961" s="26" t="str">
        <f>IFERROR(VLOOKUP($E961,'[5]LOG Data SAP'!$D:$AO,29,0)/IF(VLOOKUP($E961,'[5]LOG Data SAP'!$D:$AO,30,0)="G",1000,1),
IF(D961=D960,AC960,""))</f>
        <v/>
      </c>
      <c r="AD961" s="26" t="str">
        <f>IFERROR(VLOOKUP($E961,'[5]LOG Data SAP'!$D:$AO,31,0)/IF(VLOOKUP($E961,'[5]LOG Data SAP'!$D:$AO,32,0)="G",1000,1),
IF(D961=D960,AD960,""))</f>
        <v/>
      </c>
      <c r="AE961" s="26" t="str">
        <f>IFERROR(VLOOKUP($E961,'[5]LOG Data SAP'!$D:$AO,33,0)/IF(VLOOKUP($E961,'[5]LOG Data SAP'!$D:$AO,34,0)="G",1000,1),
IF(D961=D960,AE960,""))</f>
        <v/>
      </c>
      <c r="AF961" s="27" t="str">
        <f t="shared" si="57"/>
        <v/>
      </c>
      <c r="AG961" s="27" t="str">
        <f t="shared" si="58"/>
        <v/>
      </c>
      <c r="AH961" s="28" t="str">
        <f t="shared" si="59"/>
        <v/>
      </c>
      <c r="AI961" s="18" t="str">
        <f>IFERROR(VLOOKUP(E961,'[5]LOG Data SAP'!$D:$E,2,0),IF(D961=D960,AI960,""))</f>
        <v/>
      </c>
      <c r="AJ961" s="20" t="str">
        <f>IFERROR([5]SKU!VI963,IF(D961=D960,AJ960,""))</f>
        <v/>
      </c>
      <c r="AK961" s="18" t="str">
        <f>VLOOKUP(E961,[5]SKU!I:X,16,FALSE)</f>
        <v>3304.99.30</v>
      </c>
    </row>
    <row r="962" spans="1:37">
      <c r="A962" s="18" t="str">
        <f>[5]SKU!AC964</f>
        <v>Nivea</v>
      </c>
      <c r="B962" s="18" t="str">
        <f>[5]SKU!AE964</f>
        <v>Nivea Body</v>
      </c>
      <c r="C962" s="18" t="str">
        <f>[5]SKU!AJ964</f>
        <v>Body Beauty</v>
      </c>
      <c r="D962" s="18" t="str">
        <f>[5]SKU!G964</f>
        <v>NBO Mount Blanc</v>
      </c>
      <c r="E962" s="19" t="str">
        <f>[5]SKU!I964</f>
        <v>48330-00029-00</v>
      </c>
      <c r="F962" s="19" t="str">
        <f>[5]SKU!J964</f>
        <v>48330-00029-00</v>
      </c>
      <c r="G962" s="18" t="str">
        <f>[5]SKU!K964</f>
        <v>NIVEA Mount Blanc</v>
      </c>
      <c r="H962" s="18" t="str">
        <f>IF([5]SKU!L964="R","Regular",
IF([5]SKU!L964="P","Promo",
IF([5]SKU!L964="S","Sample",
IF([5]SKU!L964="V","VAS",""))))</f>
        <v>VAS</v>
      </c>
      <c r="I962" s="18" t="str">
        <f>IF([5]SKU!QC964="A","Active",
IF([5]SKU!QC964="D","Discontinue",
IF([5]SKU!QC964="N","NPD","")))</f>
        <v>Discontinue</v>
      </c>
      <c r="J962" s="18" t="str">
        <f>VLOOKUP(IFERROR(VLOOKUP(E962,'[5]Material Status'!A:I,9,0),""),'[5]Material Status'!U:W,3,0)</f>
        <v>Inactive</v>
      </c>
      <c r="K962" s="20" t="str">
        <f>IFERROR(VLOOKUP(E962,'[5]LOG Data SAP'!$D:$AO,11,0),
IF(D962=D961,K961,""))</f>
        <v/>
      </c>
      <c r="L962" s="20" t="str">
        <f>IFERROR(VLOOKUP(E962,'[5]LOG Data SAP'!$D:$AO,13,0),
IF(D962=D961,L961,""))</f>
        <v/>
      </c>
      <c r="M962" s="20" t="str">
        <f>IFERROR(VLOOKUP(E962,'[5]LOG Data SAP'!$D:$AO,15,0),
IF(D962=D961,M961,""))</f>
        <v/>
      </c>
      <c r="N962" s="21">
        <f>[5]SKU!VH964</f>
        <v>900</v>
      </c>
      <c r="O962" s="22">
        <f>[5]SKU!VN964</f>
        <v>23150</v>
      </c>
      <c r="P962" s="23">
        <f>[5]SKU!VO964</f>
        <v>43100</v>
      </c>
      <c r="Q962" s="24" t="str">
        <f>IFERROR(_xlfn.NUMBERVALUE(VLOOKUP(E962,'[5]LOG Data SAP'!$D:$M,9,0)),
IF(D962=D961,Q961,""))</f>
        <v/>
      </c>
      <c r="R962" s="24" t="str">
        <f>IFERROR(_xlfn.NUMBERVALUE(VLOOKUP(E962,'[5]LOG Data SAP'!$D:$M,10,0)),
IF(D962=D961,R961,""))</f>
        <v/>
      </c>
      <c r="S962" s="24" t="str">
        <f t="shared" si="56"/>
        <v/>
      </c>
      <c r="T962" s="25" t="str">
        <f>IFERROR(VLOOKUP($E962,'[5]LOG Data SAP'!$D:$V,17,0)/10,
IF(D962=D961,T961,""))</f>
        <v/>
      </c>
      <c r="U962" s="25" t="str">
        <f>IFERROR(VLOOKUP($E962,'[5]LOG Data SAP'!$D:$V,18,0)/10,
IF(D962=D961,U961,""))</f>
        <v/>
      </c>
      <c r="V962" s="25" t="str">
        <f>IFERROR(VLOOKUP($E962,'[5]LOG Data SAP'!$D:$V,19,0)/10,
IF(D962=D961,V961,""))</f>
        <v/>
      </c>
      <c r="W962" s="25" t="str">
        <f>IFERROR(VLOOKUP($E962,'[5]LOG Data SAP'!$D:$AO,21,0)/10,
IF(D962=D961,W961,""))</f>
        <v/>
      </c>
      <c r="X962" s="25" t="str">
        <f>IFERROR(VLOOKUP($E962,'[5]LOG Data SAP'!$D:$AO,22,0)/10,
IF(D962=D961,X961,""))</f>
        <v/>
      </c>
      <c r="Y962" s="25" t="str">
        <f>IFERROR(VLOOKUP($E962,'[5]LOG Data SAP'!$D:$AO,23,0)/10,
IF(D962=D961,Y961,""))</f>
        <v/>
      </c>
      <c r="Z962" s="25" t="str">
        <f>IFERROR(VLOOKUP($E962,'[5]LOG Data SAP'!$D:$AO,25,0)/10,
IF(D962=D961,Z961,""))</f>
        <v/>
      </c>
      <c r="AA962" s="25" t="str">
        <f>IFERROR(VLOOKUP($E962,'[5]LOG Data SAP'!$D:$AO,26,0)/10,
IF(D962=D961,AA961,""))</f>
        <v/>
      </c>
      <c r="AB962" s="25" t="str">
        <f>IFERROR(VLOOKUP($E962,'[5]LOG Data SAP'!$D:$AO,27,0)/10,
IF(D962=D961,AB961,""))</f>
        <v/>
      </c>
      <c r="AC962" s="26" t="str">
        <f>IFERROR(VLOOKUP($E962,'[5]LOG Data SAP'!$D:$AO,29,0)/IF(VLOOKUP($E962,'[5]LOG Data SAP'!$D:$AO,30,0)="G",1000,1),
IF(D962=D961,AC961,""))</f>
        <v/>
      </c>
      <c r="AD962" s="26" t="str">
        <f>IFERROR(VLOOKUP($E962,'[5]LOG Data SAP'!$D:$AO,31,0)/IF(VLOOKUP($E962,'[5]LOG Data SAP'!$D:$AO,32,0)="G",1000,1),
IF(D962=D961,AD961,""))</f>
        <v/>
      </c>
      <c r="AE962" s="26" t="str">
        <f>IFERROR(VLOOKUP($E962,'[5]LOG Data SAP'!$D:$AO,33,0)/IF(VLOOKUP($E962,'[5]LOG Data SAP'!$D:$AO,34,0)="G",1000,1),
IF(D962=D961,AE961,""))</f>
        <v/>
      </c>
      <c r="AF962" s="27" t="str">
        <f t="shared" si="57"/>
        <v/>
      </c>
      <c r="AG962" s="27" t="str">
        <f t="shared" si="58"/>
        <v/>
      </c>
      <c r="AH962" s="28" t="str">
        <f t="shared" si="59"/>
        <v/>
      </c>
      <c r="AI962" s="18" t="str">
        <f>IFERROR(VLOOKUP(E962,'[5]LOG Data SAP'!$D:$E,2,0),IF(D962=D961,AI961,""))</f>
        <v/>
      </c>
      <c r="AJ962" s="20" t="str">
        <f>IFERROR([5]SKU!VI964,IF(D962=D961,AJ961,""))</f>
        <v/>
      </c>
      <c r="AK962" s="18" t="str">
        <f>VLOOKUP(E962,[5]SKU!I:X,16,FALSE)</f>
        <v>3304.99.30</v>
      </c>
    </row>
    <row r="963" spans="1:37">
      <c r="A963" s="18" t="str">
        <f>[5]SKU!AC965</f>
        <v>Nivea</v>
      </c>
      <c r="B963" s="18" t="str">
        <f>[5]SKU!AE965</f>
        <v>Nivea Body</v>
      </c>
      <c r="C963" s="18" t="str">
        <f>[5]SKU!AJ965</f>
        <v>Body Beauty</v>
      </c>
      <c r="D963" s="18" t="str">
        <f>[5]SKU!G965</f>
        <v>NBO New Normal Kit</v>
      </c>
      <c r="E963" s="19" t="str">
        <f>[5]SKU!I965</f>
        <v>48332-00152-00</v>
      </c>
      <c r="F963" s="19" t="str">
        <f>[5]SKU!J965</f>
        <v>48332-00152-00</v>
      </c>
      <c r="G963" s="18" t="str">
        <f>[5]SKU!K965</f>
        <v>NIVEA New Normal Kit Body</v>
      </c>
      <c r="H963" s="18" t="str">
        <f>IF([5]SKU!L965="R","Regular",
IF([5]SKU!L965="P","Promo",
IF([5]SKU!L965="S","Sample",
IF([5]SKU!L965="V","VAS",""))))</f>
        <v>Promo</v>
      </c>
      <c r="I963" s="18" t="str">
        <f>IF([5]SKU!QC965="A","Active",
IF([5]SKU!QC965="D","Discontinue",
IF([5]SKU!QC965="N","NPD","")))</f>
        <v>Discontinue</v>
      </c>
      <c r="J963" s="18" t="str">
        <f>VLOOKUP(IFERROR(VLOOKUP(E963,'[5]Material Status'!A:I,9,0),""),'[5]Material Status'!U:W,3,0)</f>
        <v>Inactive</v>
      </c>
      <c r="K963" s="20" t="str">
        <f>IFERROR(VLOOKUP(E963,'[5]LOG Data SAP'!$D:$AO,11,0),
IF(D963=D962,K962,""))</f>
        <v>8999777016807</v>
      </c>
      <c r="L963" s="20" t="str">
        <f>IFERROR(VLOOKUP(E963,'[5]LOG Data SAP'!$D:$AO,13,0),
IF(D963=D962,L962,""))</f>
        <v/>
      </c>
      <c r="M963" s="20" t="str">
        <f>IFERROR(VLOOKUP(E963,'[5]LOG Data SAP'!$D:$AO,15,0),
IF(D963=D962,M962,""))</f>
        <v>8999777016814</v>
      </c>
      <c r="N963" s="21">
        <f>[5]SKU!VH965</f>
        <v>900</v>
      </c>
      <c r="O963" s="22">
        <f>[5]SKU!VN965</f>
        <v>33666</v>
      </c>
      <c r="P963" s="23">
        <f>[5]SKU!VO965</f>
        <v>45383</v>
      </c>
      <c r="Q963" s="24">
        <f>IFERROR(_xlfn.NUMBERVALUE(VLOOKUP(E963,'[5]LOG Data SAP'!$D:$M,9,0)),
IF(D963=D962,Q962,""))</f>
        <v>0</v>
      </c>
      <c r="R963" s="24">
        <f>IFERROR(_xlfn.NUMBERVALUE(VLOOKUP(E963,'[5]LOG Data SAP'!$D:$M,10,0)),
IF(D963=D962,R962,""))</f>
        <v>12</v>
      </c>
      <c r="S963" s="24">
        <f t="shared" ref="S963:S1026" si="60">IFERROR(IF(Q963=0,0,R963/Q963),
IF(D963=D962,S962,""))</f>
        <v>0</v>
      </c>
      <c r="T963" s="25">
        <f>IFERROR(VLOOKUP($E963,'[5]LOG Data SAP'!$D:$V,17,0)/10,
IF(D963=D962,T962,""))</f>
        <v>16.5</v>
      </c>
      <c r="U963" s="25">
        <f>IFERROR(VLOOKUP($E963,'[5]LOG Data SAP'!$D:$V,18,0)/10,
IF(D963=D962,U962,""))</f>
        <v>3.2</v>
      </c>
      <c r="V963" s="25">
        <f>IFERROR(VLOOKUP($E963,'[5]LOG Data SAP'!$D:$V,19,0)/10,
IF(D963=D962,V962,""))</f>
        <v>18.5</v>
      </c>
      <c r="W963" s="25">
        <f>IFERROR(VLOOKUP($E963,'[5]LOG Data SAP'!$D:$AO,21,0)/10,
IF(D963=D962,W962,""))</f>
        <v>0</v>
      </c>
      <c r="X963" s="25">
        <f>IFERROR(VLOOKUP($E963,'[5]LOG Data SAP'!$D:$AO,22,0)/10,
IF(D963=D962,X962,""))</f>
        <v>0</v>
      </c>
      <c r="Y963" s="25">
        <f>IFERROR(VLOOKUP($E963,'[5]LOG Data SAP'!$D:$AO,23,0)/10,
IF(D963=D962,Y962,""))</f>
        <v>0</v>
      </c>
      <c r="Z963" s="25">
        <f>IFERROR(VLOOKUP($E963,'[5]LOG Data SAP'!$D:$AO,25,0)/10,
IF(D963=D962,Z962,""))</f>
        <v>34.6</v>
      </c>
      <c r="AA963" s="25">
        <f>IFERROR(VLOOKUP($E963,'[5]LOG Data SAP'!$D:$AO,26,0)/10,
IF(D963=D962,AA962,""))</f>
        <v>21.6</v>
      </c>
      <c r="AB963" s="25">
        <f>IFERROR(VLOOKUP($E963,'[5]LOG Data SAP'!$D:$AO,27,0)/10,
IF(D963=D962,AB962,""))</f>
        <v>20.2</v>
      </c>
      <c r="AC963" s="26">
        <f>IFERROR(VLOOKUP($E963,'[5]LOG Data SAP'!$D:$AO,29,0)/IF(VLOOKUP($E963,'[5]LOG Data SAP'!$D:$AO,30,0)="G",1000,1),
IF(D963=D962,AC962,""))</f>
        <v>0.27500000000000002</v>
      </c>
      <c r="AD963" s="26">
        <f>IFERROR(VLOOKUP($E963,'[5]LOG Data SAP'!$D:$AO,31,0)/IF(VLOOKUP($E963,'[5]LOG Data SAP'!$D:$AO,32,0)="G",1000,1),
IF(D963=D962,AD962,""))</f>
        <v>0</v>
      </c>
      <c r="AE963" s="26">
        <f>IFERROR(VLOOKUP($E963,'[5]LOG Data SAP'!$D:$AO,33,0)/IF(VLOOKUP($E963,'[5]LOG Data SAP'!$D:$AO,34,0)="G",1000,1),
IF(D963=D962,AE962,""))</f>
        <v>3.488</v>
      </c>
      <c r="AF963" s="27">
        <f t="shared" ref="AF963:AF1026" si="61">IF(SUM(T963:V963)=0,"",T963*U963*V963)</f>
        <v>976.80000000000007</v>
      </c>
      <c r="AG963" s="27" t="str">
        <f t="shared" ref="AG963:AG1026" si="62">IF(SUM(W963:Y963)=0,"",W963*X963*Y963)</f>
        <v/>
      </c>
      <c r="AH963" s="28">
        <f t="shared" ref="AH963:AH1026" si="63">IF(SUM(Z963:AB963)=0,"",Z963*AA963*AB963/1000000)</f>
        <v>1.5096672000000002E-2</v>
      </c>
      <c r="AI963" s="18" t="str">
        <f>IFERROR(VLOOKUP(E963,'[5]LOG Data SAP'!$D:$E,2,0),IF(D963=D962,AI962,""))</f>
        <v>NBODY_NEW_NORMAL_KIT</v>
      </c>
      <c r="AJ963" s="20" t="str">
        <f>IFERROR([5]SKU!VI965,IF(D963=D962,AJ962,""))</f>
        <v>88383</v>
      </c>
      <c r="AK963" s="18" t="str">
        <f>VLOOKUP(E963,[5]SKU!I:X,16,FALSE)</f>
        <v>3304.99.30</v>
      </c>
    </row>
    <row r="964" spans="1:37">
      <c r="A964" s="18" t="str">
        <f>[5]SKU!AC966</f>
        <v>Nivea</v>
      </c>
      <c r="B964" s="18" t="str">
        <f>[5]SKU!AE966</f>
        <v>Nivea Body</v>
      </c>
      <c r="C964" s="18" t="str">
        <f>[5]SKU!AJ966</f>
        <v>Body Beauty</v>
      </c>
      <c r="D964" s="18" t="str">
        <f>[5]SKU!G966</f>
        <v>NBO Day &amp; Night Serum Package</v>
      </c>
      <c r="E964" s="19" t="str">
        <f>[5]SKU!I966</f>
        <v>48330-00073-00</v>
      </c>
      <c r="F964" s="19" t="str">
        <f>[5]SKU!J966</f>
        <v>48330-00073-00</v>
      </c>
      <c r="G964" s="18" t="str">
        <f>[5]SKU!K966</f>
        <v>NIVEA Day &amp; Night Serum Package</v>
      </c>
      <c r="H964" s="18" t="str">
        <f>IF([5]SKU!L966="R","Regular",
IF([5]SKU!L966="P","Promo",
IF([5]SKU!L966="S","Sample",
IF([5]SKU!L966="V","VAS",""))))</f>
        <v>VAS</v>
      </c>
      <c r="I964" s="18" t="str">
        <f>IF([5]SKU!QC966="A","Active",
IF([5]SKU!QC966="D","Discontinue",
IF([5]SKU!QC966="N","NPD","")))</f>
        <v>Discontinue</v>
      </c>
      <c r="J964" s="18" t="str">
        <f>VLOOKUP(IFERROR(VLOOKUP(E964,'[5]Material Status'!A:I,9,0),""),'[5]Material Status'!U:W,3,0)</f>
        <v>Inactive</v>
      </c>
      <c r="K964" s="20" t="str">
        <f>IFERROR(VLOOKUP(E964,'[5]LOG Data SAP'!$D:$AO,11,0),
IF(D964=D963,K963,""))</f>
        <v/>
      </c>
      <c r="L964" s="20" t="str">
        <f>IFERROR(VLOOKUP(E964,'[5]LOG Data SAP'!$D:$AO,13,0),
IF(D964=D963,L963,""))</f>
        <v/>
      </c>
      <c r="M964" s="20" t="str">
        <f>IFERROR(VLOOKUP(E964,'[5]LOG Data SAP'!$D:$AO,15,0),
IF(D964=D963,M963,""))</f>
        <v/>
      </c>
      <c r="N964" s="21">
        <f>[5]SKU!VH966</f>
        <v>900</v>
      </c>
      <c r="O964" s="22">
        <f>[5]SKU!VN966</f>
        <v>19573</v>
      </c>
      <c r="P964" s="23">
        <f>[5]SKU!VO966</f>
        <v>43100</v>
      </c>
      <c r="Q964" s="24" t="str">
        <f>IFERROR(_xlfn.NUMBERVALUE(VLOOKUP(E964,'[5]LOG Data SAP'!$D:$M,9,0)),
IF(D964=D963,Q963,""))</f>
        <v/>
      </c>
      <c r="R964" s="24" t="str">
        <f>IFERROR(_xlfn.NUMBERVALUE(VLOOKUP(E964,'[5]LOG Data SAP'!$D:$M,10,0)),
IF(D964=D963,R963,""))</f>
        <v/>
      </c>
      <c r="S964" s="24" t="str">
        <f t="shared" si="60"/>
        <v/>
      </c>
      <c r="T964" s="25" t="str">
        <f>IFERROR(VLOOKUP($E964,'[5]LOG Data SAP'!$D:$V,17,0)/10,
IF(D964=D963,T963,""))</f>
        <v/>
      </c>
      <c r="U964" s="25" t="str">
        <f>IFERROR(VLOOKUP($E964,'[5]LOG Data SAP'!$D:$V,18,0)/10,
IF(D964=D963,U963,""))</f>
        <v/>
      </c>
      <c r="V964" s="25" t="str">
        <f>IFERROR(VLOOKUP($E964,'[5]LOG Data SAP'!$D:$V,19,0)/10,
IF(D964=D963,V963,""))</f>
        <v/>
      </c>
      <c r="W964" s="25" t="str">
        <f>IFERROR(VLOOKUP($E964,'[5]LOG Data SAP'!$D:$AO,21,0)/10,
IF(D964=D963,W963,""))</f>
        <v/>
      </c>
      <c r="X964" s="25" t="str">
        <f>IFERROR(VLOOKUP($E964,'[5]LOG Data SAP'!$D:$AO,22,0)/10,
IF(D964=D963,X963,""))</f>
        <v/>
      </c>
      <c r="Y964" s="25" t="str">
        <f>IFERROR(VLOOKUP($E964,'[5]LOG Data SAP'!$D:$AO,23,0)/10,
IF(D964=D963,Y963,""))</f>
        <v/>
      </c>
      <c r="Z964" s="25" t="str">
        <f>IFERROR(VLOOKUP($E964,'[5]LOG Data SAP'!$D:$AO,25,0)/10,
IF(D964=D963,Z963,""))</f>
        <v/>
      </c>
      <c r="AA964" s="25" t="str">
        <f>IFERROR(VLOOKUP($E964,'[5]LOG Data SAP'!$D:$AO,26,0)/10,
IF(D964=D963,AA963,""))</f>
        <v/>
      </c>
      <c r="AB964" s="25" t="str">
        <f>IFERROR(VLOOKUP($E964,'[5]LOG Data SAP'!$D:$AO,27,0)/10,
IF(D964=D963,AB963,""))</f>
        <v/>
      </c>
      <c r="AC964" s="26" t="str">
        <f>IFERROR(VLOOKUP($E964,'[5]LOG Data SAP'!$D:$AO,29,0)/IF(VLOOKUP($E964,'[5]LOG Data SAP'!$D:$AO,30,0)="G",1000,1),
IF(D964=D963,AC963,""))</f>
        <v/>
      </c>
      <c r="AD964" s="26" t="str">
        <f>IFERROR(VLOOKUP($E964,'[5]LOG Data SAP'!$D:$AO,31,0)/IF(VLOOKUP($E964,'[5]LOG Data SAP'!$D:$AO,32,0)="G",1000,1),
IF(D964=D963,AD963,""))</f>
        <v/>
      </c>
      <c r="AE964" s="26" t="str">
        <f>IFERROR(VLOOKUP($E964,'[5]LOG Data SAP'!$D:$AO,33,0)/IF(VLOOKUP($E964,'[5]LOG Data SAP'!$D:$AO,34,0)="G",1000,1),
IF(D964=D963,AE963,""))</f>
        <v/>
      </c>
      <c r="AF964" s="27" t="str">
        <f t="shared" si="61"/>
        <v/>
      </c>
      <c r="AG964" s="27" t="str">
        <f t="shared" si="62"/>
        <v/>
      </c>
      <c r="AH964" s="28" t="str">
        <f t="shared" si="63"/>
        <v/>
      </c>
      <c r="AI964" s="18" t="str">
        <f>IFERROR(VLOOKUP(E964,'[5]LOG Data SAP'!$D:$E,2,0),IF(D964=D963,AI963,""))</f>
        <v/>
      </c>
      <c r="AJ964" s="20" t="str">
        <f>IFERROR([5]SKU!VI966,IF(D964=D963,AJ963,""))</f>
        <v/>
      </c>
      <c r="AK964" s="18" t="str">
        <f>VLOOKUP(E964,[5]SKU!I:X,16,FALSE)</f>
        <v>3304.99.30</v>
      </c>
    </row>
    <row r="965" spans="1:37">
      <c r="A965" s="18" t="str">
        <f>[5]SKU!AC967</f>
        <v>Nivea</v>
      </c>
      <c r="B965" s="18" t="str">
        <f>[5]SKU!AE967</f>
        <v>Nivea Body</v>
      </c>
      <c r="C965" s="18" t="str">
        <f>[5]SKU!AJ967</f>
        <v>Body Beauty</v>
      </c>
      <c r="D965" s="18" t="str">
        <f>[5]SKU!G967</f>
        <v>NBO Distribution Package</v>
      </c>
      <c r="E965" s="19" t="str">
        <f>[5]SKU!I967</f>
        <v>48330-00030-00</v>
      </c>
      <c r="F965" s="19" t="str">
        <f>[5]SKU!J967</f>
        <v>48330-00030-00</v>
      </c>
      <c r="G965" s="18" t="str">
        <f>[5]SKU!K967</f>
        <v>NIVEA Distribution Package</v>
      </c>
      <c r="H965" s="18" t="str">
        <f>IF([5]SKU!L967="R","Regular",
IF([5]SKU!L967="P","Promo",
IF([5]SKU!L967="S","Sample",
IF([5]SKU!L967="V","VAS",""))))</f>
        <v>VAS</v>
      </c>
      <c r="I965" s="18" t="str">
        <f>IF([5]SKU!QC967="A","Active",
IF([5]SKU!QC967="D","Discontinue",
IF([5]SKU!QC967="N","NPD","")))</f>
        <v>Discontinue</v>
      </c>
      <c r="J965" s="18" t="str">
        <f>VLOOKUP(IFERROR(VLOOKUP(E965,'[5]Material Status'!A:I,9,0),""),'[5]Material Status'!U:W,3,0)</f>
        <v>Inactive</v>
      </c>
      <c r="K965" s="20" t="str">
        <f>IFERROR(VLOOKUP(E965,'[5]LOG Data SAP'!$D:$AO,11,0),
IF(D965=D964,K964,""))</f>
        <v/>
      </c>
      <c r="L965" s="20" t="str">
        <f>IFERROR(VLOOKUP(E965,'[5]LOG Data SAP'!$D:$AO,13,0),
IF(D965=D964,L964,""))</f>
        <v/>
      </c>
      <c r="M965" s="20" t="str">
        <f>IFERROR(VLOOKUP(E965,'[5]LOG Data SAP'!$D:$AO,15,0),
IF(D965=D964,M964,""))</f>
        <v/>
      </c>
      <c r="N965" s="21">
        <f>[5]SKU!VH967</f>
        <v>900</v>
      </c>
      <c r="O965" s="22">
        <f>[5]SKU!VN967</f>
        <v>120000</v>
      </c>
      <c r="P965" s="23">
        <f>[5]SKU!VO967</f>
        <v>43100</v>
      </c>
      <c r="Q965" s="24" t="str">
        <f>IFERROR(_xlfn.NUMBERVALUE(VLOOKUP(E965,'[5]LOG Data SAP'!$D:$M,9,0)),
IF(D965=D964,Q964,""))</f>
        <v/>
      </c>
      <c r="R965" s="24" t="str">
        <f>IFERROR(_xlfn.NUMBERVALUE(VLOOKUP(E965,'[5]LOG Data SAP'!$D:$M,10,0)),
IF(D965=D964,R964,""))</f>
        <v/>
      </c>
      <c r="S965" s="24" t="str">
        <f t="shared" si="60"/>
        <v/>
      </c>
      <c r="T965" s="25" t="str">
        <f>IFERROR(VLOOKUP($E965,'[5]LOG Data SAP'!$D:$V,17,0)/10,
IF(D965=D964,T964,""))</f>
        <v/>
      </c>
      <c r="U965" s="25" t="str">
        <f>IFERROR(VLOOKUP($E965,'[5]LOG Data SAP'!$D:$V,18,0)/10,
IF(D965=D964,U964,""))</f>
        <v/>
      </c>
      <c r="V965" s="25" t="str">
        <f>IFERROR(VLOOKUP($E965,'[5]LOG Data SAP'!$D:$V,19,0)/10,
IF(D965=D964,V964,""))</f>
        <v/>
      </c>
      <c r="W965" s="25" t="str">
        <f>IFERROR(VLOOKUP($E965,'[5]LOG Data SAP'!$D:$AO,21,0)/10,
IF(D965=D964,W964,""))</f>
        <v/>
      </c>
      <c r="X965" s="25" t="str">
        <f>IFERROR(VLOOKUP($E965,'[5]LOG Data SAP'!$D:$AO,22,0)/10,
IF(D965=D964,X964,""))</f>
        <v/>
      </c>
      <c r="Y965" s="25" t="str">
        <f>IFERROR(VLOOKUP($E965,'[5]LOG Data SAP'!$D:$AO,23,0)/10,
IF(D965=D964,Y964,""))</f>
        <v/>
      </c>
      <c r="Z965" s="25" t="str">
        <f>IFERROR(VLOOKUP($E965,'[5]LOG Data SAP'!$D:$AO,25,0)/10,
IF(D965=D964,Z964,""))</f>
        <v/>
      </c>
      <c r="AA965" s="25" t="str">
        <f>IFERROR(VLOOKUP($E965,'[5]LOG Data SAP'!$D:$AO,26,0)/10,
IF(D965=D964,AA964,""))</f>
        <v/>
      </c>
      <c r="AB965" s="25" t="str">
        <f>IFERROR(VLOOKUP($E965,'[5]LOG Data SAP'!$D:$AO,27,0)/10,
IF(D965=D964,AB964,""))</f>
        <v/>
      </c>
      <c r="AC965" s="26" t="str">
        <f>IFERROR(VLOOKUP($E965,'[5]LOG Data SAP'!$D:$AO,29,0)/IF(VLOOKUP($E965,'[5]LOG Data SAP'!$D:$AO,30,0)="G",1000,1),
IF(D965=D964,AC964,""))</f>
        <v/>
      </c>
      <c r="AD965" s="26" t="str">
        <f>IFERROR(VLOOKUP($E965,'[5]LOG Data SAP'!$D:$AO,31,0)/IF(VLOOKUP($E965,'[5]LOG Data SAP'!$D:$AO,32,0)="G",1000,1),
IF(D965=D964,AD964,""))</f>
        <v/>
      </c>
      <c r="AE965" s="26" t="str">
        <f>IFERROR(VLOOKUP($E965,'[5]LOG Data SAP'!$D:$AO,33,0)/IF(VLOOKUP($E965,'[5]LOG Data SAP'!$D:$AO,34,0)="G",1000,1),
IF(D965=D964,AE964,""))</f>
        <v/>
      </c>
      <c r="AF965" s="27" t="str">
        <f t="shared" si="61"/>
        <v/>
      </c>
      <c r="AG965" s="27" t="str">
        <f t="shared" si="62"/>
        <v/>
      </c>
      <c r="AH965" s="28" t="str">
        <f t="shared" si="63"/>
        <v/>
      </c>
      <c r="AI965" s="18" t="str">
        <f>IFERROR(VLOOKUP(E965,'[5]LOG Data SAP'!$D:$E,2,0),IF(D965=D964,AI964,""))</f>
        <v/>
      </c>
      <c r="AJ965" s="20" t="str">
        <f>IFERROR([5]SKU!VI967,IF(D965=D964,AJ964,""))</f>
        <v/>
      </c>
      <c r="AK965" s="18" t="str">
        <f>VLOOKUP(E965,[5]SKU!I:X,16,FALSE)</f>
        <v>3304.99.30</v>
      </c>
    </row>
    <row r="966" spans="1:37">
      <c r="A966" s="18" t="str">
        <f>[5]SKU!AC968</f>
        <v>Nivea</v>
      </c>
      <c r="B966" s="18" t="str">
        <f>[5]SKU!AE968</f>
        <v>Nivea Body</v>
      </c>
      <c r="C966" s="18" t="str">
        <f>[5]SKU!AJ968</f>
        <v>Body Beauty</v>
      </c>
      <c r="D966" s="18" t="str">
        <f>[5]SKU!G968</f>
        <v>NBO Wht 50ml</v>
      </c>
      <c r="E966" s="19" t="str">
        <f>[5]SKU!I968</f>
        <v>81865-04800-75</v>
      </c>
      <c r="F966" s="19" t="str">
        <f>[5]SKU!J968</f>
        <v>81865-04800-75</v>
      </c>
      <c r="G966" s="18" t="str">
        <f>[5]SKU!K968</f>
        <v>NIVEA Whitening Body Lotion 50ml</v>
      </c>
      <c r="H966" s="18" t="str">
        <f>IF([5]SKU!L968="R","Regular",
IF([5]SKU!L968="P","Promo",
IF([5]SKU!L968="S","Sample",
IF([5]SKU!L968="V","VAS",""))))</f>
        <v>Regular</v>
      </c>
      <c r="I966" s="18" t="str">
        <f>IF([5]SKU!QC968="A","Active",
IF([5]SKU!QC968="D","Discontinue",
IF([5]SKU!QC968="N","NPD","")))</f>
        <v>Discontinue</v>
      </c>
      <c r="J966" s="18" t="str">
        <f>VLOOKUP(IFERROR(VLOOKUP(E966,'[5]Material Status'!A:I,9,0),""),'[5]Material Status'!U:W,3,0)</f>
        <v>Inactive</v>
      </c>
      <c r="K966" s="20" t="str">
        <f>IFERROR(VLOOKUP(E966,'[5]LOG Data SAP'!$D:$AO,11,0),
IF(D966=D965,K965,""))</f>
        <v/>
      </c>
      <c r="L966" s="20" t="str">
        <f>IFERROR(VLOOKUP(E966,'[5]LOG Data SAP'!$D:$AO,13,0),
IF(D966=D965,L965,""))</f>
        <v/>
      </c>
      <c r="M966" s="20" t="str">
        <f>IFERROR(VLOOKUP(E966,'[5]LOG Data SAP'!$D:$AO,15,0),
IF(D966=D965,M965,""))</f>
        <v/>
      </c>
      <c r="N966" s="21">
        <f>[5]SKU!VH968</f>
        <v>900</v>
      </c>
      <c r="O966" s="22">
        <f>[5]SKU!VN968</f>
        <v>3558</v>
      </c>
      <c r="P966" s="23">
        <f>[5]SKU!VO968</f>
        <v>43100</v>
      </c>
      <c r="Q966" s="24" t="str">
        <f>IFERROR(_xlfn.NUMBERVALUE(VLOOKUP(E966,'[5]LOG Data SAP'!$D:$M,9,0)),
IF(D966=D965,Q965,""))</f>
        <v/>
      </c>
      <c r="R966" s="24" t="str">
        <f>IFERROR(_xlfn.NUMBERVALUE(VLOOKUP(E966,'[5]LOG Data SAP'!$D:$M,10,0)),
IF(D966=D965,R965,""))</f>
        <v/>
      </c>
      <c r="S966" s="24" t="str">
        <f t="shared" si="60"/>
        <v/>
      </c>
      <c r="T966" s="25" t="str">
        <f>IFERROR(VLOOKUP($E966,'[5]LOG Data SAP'!$D:$V,17,0)/10,
IF(D966=D965,T965,""))</f>
        <v/>
      </c>
      <c r="U966" s="25" t="str">
        <f>IFERROR(VLOOKUP($E966,'[5]LOG Data SAP'!$D:$V,18,0)/10,
IF(D966=D965,U965,""))</f>
        <v/>
      </c>
      <c r="V966" s="25" t="str">
        <f>IFERROR(VLOOKUP($E966,'[5]LOG Data SAP'!$D:$V,19,0)/10,
IF(D966=D965,V965,""))</f>
        <v/>
      </c>
      <c r="W966" s="25" t="str">
        <f>IFERROR(VLOOKUP($E966,'[5]LOG Data SAP'!$D:$AO,21,0)/10,
IF(D966=D965,W965,""))</f>
        <v/>
      </c>
      <c r="X966" s="25" t="str">
        <f>IFERROR(VLOOKUP($E966,'[5]LOG Data SAP'!$D:$AO,22,0)/10,
IF(D966=D965,X965,""))</f>
        <v/>
      </c>
      <c r="Y966" s="25" t="str">
        <f>IFERROR(VLOOKUP($E966,'[5]LOG Data SAP'!$D:$AO,23,0)/10,
IF(D966=D965,Y965,""))</f>
        <v/>
      </c>
      <c r="Z966" s="25" t="str">
        <f>IFERROR(VLOOKUP($E966,'[5]LOG Data SAP'!$D:$AO,25,0)/10,
IF(D966=D965,Z965,""))</f>
        <v/>
      </c>
      <c r="AA966" s="25" t="str">
        <f>IFERROR(VLOOKUP($E966,'[5]LOG Data SAP'!$D:$AO,26,0)/10,
IF(D966=D965,AA965,""))</f>
        <v/>
      </c>
      <c r="AB966" s="25" t="str">
        <f>IFERROR(VLOOKUP($E966,'[5]LOG Data SAP'!$D:$AO,27,0)/10,
IF(D966=D965,AB965,""))</f>
        <v/>
      </c>
      <c r="AC966" s="26" t="str">
        <f>IFERROR(VLOOKUP($E966,'[5]LOG Data SAP'!$D:$AO,29,0)/IF(VLOOKUP($E966,'[5]LOG Data SAP'!$D:$AO,30,0)="G",1000,1),
IF(D966=D965,AC965,""))</f>
        <v/>
      </c>
      <c r="AD966" s="26" t="str">
        <f>IFERROR(VLOOKUP($E966,'[5]LOG Data SAP'!$D:$AO,31,0)/IF(VLOOKUP($E966,'[5]LOG Data SAP'!$D:$AO,32,0)="G",1000,1),
IF(D966=D965,AD965,""))</f>
        <v/>
      </c>
      <c r="AE966" s="26" t="str">
        <f>IFERROR(VLOOKUP($E966,'[5]LOG Data SAP'!$D:$AO,33,0)/IF(VLOOKUP($E966,'[5]LOG Data SAP'!$D:$AO,34,0)="G",1000,1),
IF(D966=D965,AE965,""))</f>
        <v/>
      </c>
      <c r="AF966" s="27" t="str">
        <f t="shared" si="61"/>
        <v/>
      </c>
      <c r="AG966" s="27" t="str">
        <f t="shared" si="62"/>
        <v/>
      </c>
      <c r="AH966" s="28" t="str">
        <f t="shared" si="63"/>
        <v/>
      </c>
      <c r="AI966" s="18" t="str">
        <f>IFERROR(VLOOKUP(E966,'[5]LOG Data SAP'!$D:$E,2,0),IF(D966=D965,AI965,""))</f>
        <v/>
      </c>
      <c r="AJ966" s="20" t="str">
        <f>IFERROR([5]SKU!VI968,IF(D966=D965,AJ965,""))</f>
        <v/>
      </c>
      <c r="AK966" s="18" t="str">
        <f>VLOOKUP(E966,[5]SKU!I:X,16,FALSE)</f>
        <v>3304.99.30</v>
      </c>
    </row>
    <row r="967" spans="1:37">
      <c r="A967" s="18" t="str">
        <f>[5]SKU!AC969</f>
        <v>Nivea</v>
      </c>
      <c r="B967" s="18" t="str">
        <f>[5]SKU!AE969</f>
        <v>Nivea Body</v>
      </c>
      <c r="C967" s="18" t="str">
        <f>[5]SKU!AJ969</f>
        <v>Body Beauty</v>
      </c>
      <c r="D967" s="18" t="str">
        <f>[5]SKU!G969</f>
        <v>NBO Wht Crm 10ml</v>
      </c>
      <c r="E967" s="19" t="str">
        <f>[5]SKU!I969</f>
        <v>81863-04801-75</v>
      </c>
      <c r="F967" s="19" t="str">
        <f>[5]SKU!J969</f>
        <v>81863-04801-75</v>
      </c>
      <c r="G967" s="18" t="str">
        <f>[5]SKU!K969</f>
        <v>NIVEA Whitening Cream 10ml</v>
      </c>
      <c r="H967" s="18" t="str">
        <f>IF([5]SKU!L969="R","Regular",
IF([5]SKU!L969="P","Promo",
IF([5]SKU!L969="S","Sample",
IF([5]SKU!L969="V","VAS",""))))</f>
        <v>Regular</v>
      </c>
      <c r="I967" s="18" t="str">
        <f>IF([5]SKU!QC969="A","Active",
IF([5]SKU!QC969="D","Discontinue",
IF([5]SKU!QC969="N","NPD","")))</f>
        <v>Discontinue</v>
      </c>
      <c r="J967" s="18" t="str">
        <f>VLOOKUP(IFERROR(VLOOKUP(E967,'[5]Material Status'!A:I,9,0),""),'[5]Material Status'!U:W,3,0)</f>
        <v>Inactive</v>
      </c>
      <c r="K967" s="20" t="str">
        <f>IFERROR(VLOOKUP(E967,'[5]LOG Data SAP'!$D:$AO,11,0),
IF(D967=D966,K966,""))</f>
        <v/>
      </c>
      <c r="L967" s="20" t="str">
        <f>IFERROR(VLOOKUP(E967,'[5]LOG Data SAP'!$D:$AO,13,0),
IF(D967=D966,L966,""))</f>
        <v/>
      </c>
      <c r="M967" s="20" t="str">
        <f>IFERROR(VLOOKUP(E967,'[5]LOG Data SAP'!$D:$AO,15,0),
IF(D967=D966,M966,""))</f>
        <v/>
      </c>
      <c r="N967" s="21">
        <f>[5]SKU!VH969</f>
        <v>900</v>
      </c>
      <c r="O967" s="22">
        <f>[5]SKU!VN969</f>
        <v>1815</v>
      </c>
      <c r="P967" s="23">
        <f>[5]SKU!VO969</f>
        <v>43100</v>
      </c>
      <c r="Q967" s="24" t="str">
        <f>IFERROR(_xlfn.NUMBERVALUE(VLOOKUP(E967,'[5]LOG Data SAP'!$D:$M,9,0)),
IF(D967=D966,Q966,""))</f>
        <v/>
      </c>
      <c r="R967" s="24" t="str">
        <f>IFERROR(_xlfn.NUMBERVALUE(VLOOKUP(E967,'[5]LOG Data SAP'!$D:$M,10,0)),
IF(D967=D966,R966,""))</f>
        <v/>
      </c>
      <c r="S967" s="24" t="str">
        <f t="shared" si="60"/>
        <v/>
      </c>
      <c r="T967" s="25" t="str">
        <f>IFERROR(VLOOKUP($E967,'[5]LOG Data SAP'!$D:$V,17,0)/10,
IF(D967=D966,T966,""))</f>
        <v/>
      </c>
      <c r="U967" s="25" t="str">
        <f>IFERROR(VLOOKUP($E967,'[5]LOG Data SAP'!$D:$V,18,0)/10,
IF(D967=D966,U966,""))</f>
        <v/>
      </c>
      <c r="V967" s="25" t="str">
        <f>IFERROR(VLOOKUP($E967,'[5]LOG Data SAP'!$D:$V,19,0)/10,
IF(D967=D966,V966,""))</f>
        <v/>
      </c>
      <c r="W967" s="25" t="str">
        <f>IFERROR(VLOOKUP($E967,'[5]LOG Data SAP'!$D:$AO,21,0)/10,
IF(D967=D966,W966,""))</f>
        <v/>
      </c>
      <c r="X967" s="25" t="str">
        <f>IFERROR(VLOOKUP($E967,'[5]LOG Data SAP'!$D:$AO,22,0)/10,
IF(D967=D966,X966,""))</f>
        <v/>
      </c>
      <c r="Y967" s="25" t="str">
        <f>IFERROR(VLOOKUP($E967,'[5]LOG Data SAP'!$D:$AO,23,0)/10,
IF(D967=D966,Y966,""))</f>
        <v/>
      </c>
      <c r="Z967" s="25" t="str">
        <f>IFERROR(VLOOKUP($E967,'[5]LOG Data SAP'!$D:$AO,25,0)/10,
IF(D967=D966,Z966,""))</f>
        <v/>
      </c>
      <c r="AA967" s="25" t="str">
        <f>IFERROR(VLOOKUP($E967,'[5]LOG Data SAP'!$D:$AO,26,0)/10,
IF(D967=D966,AA966,""))</f>
        <v/>
      </c>
      <c r="AB967" s="25" t="str">
        <f>IFERROR(VLOOKUP($E967,'[5]LOG Data SAP'!$D:$AO,27,0)/10,
IF(D967=D966,AB966,""))</f>
        <v/>
      </c>
      <c r="AC967" s="26" t="str">
        <f>IFERROR(VLOOKUP($E967,'[5]LOG Data SAP'!$D:$AO,29,0)/IF(VLOOKUP($E967,'[5]LOG Data SAP'!$D:$AO,30,0)="G",1000,1),
IF(D967=D966,AC966,""))</f>
        <v/>
      </c>
      <c r="AD967" s="26" t="str">
        <f>IFERROR(VLOOKUP($E967,'[5]LOG Data SAP'!$D:$AO,31,0)/IF(VLOOKUP($E967,'[5]LOG Data SAP'!$D:$AO,32,0)="G",1000,1),
IF(D967=D966,AD966,""))</f>
        <v/>
      </c>
      <c r="AE967" s="26" t="str">
        <f>IFERROR(VLOOKUP($E967,'[5]LOG Data SAP'!$D:$AO,33,0)/IF(VLOOKUP($E967,'[5]LOG Data SAP'!$D:$AO,34,0)="G",1000,1),
IF(D967=D966,AE966,""))</f>
        <v/>
      </c>
      <c r="AF967" s="27" t="str">
        <f t="shared" si="61"/>
        <v/>
      </c>
      <c r="AG967" s="27" t="str">
        <f t="shared" si="62"/>
        <v/>
      </c>
      <c r="AH967" s="28" t="str">
        <f t="shared" si="63"/>
        <v/>
      </c>
      <c r="AI967" s="18" t="str">
        <f>IFERROR(VLOOKUP(E967,'[5]LOG Data SAP'!$D:$E,2,0),IF(D967=D966,AI966,""))</f>
        <v/>
      </c>
      <c r="AJ967" s="20" t="str">
        <f>IFERROR([5]SKU!VI969,IF(D967=D966,AJ966,""))</f>
        <v/>
      </c>
      <c r="AK967" s="18" t="str">
        <f>VLOOKUP(E967,[5]SKU!I:X,16,FALSE)</f>
        <v>3304.99.30</v>
      </c>
    </row>
    <row r="968" spans="1:37">
      <c r="A968" s="18" t="str">
        <f>[5]SKU!AC970</f>
        <v>Nivea</v>
      </c>
      <c r="B968" s="18" t="str">
        <f>[5]SKU!AE970</f>
        <v>NCRM Cremes</v>
      </c>
      <c r="C968" s="18" t="str">
        <f>[5]SKU!AJ970</f>
        <v>Creme</v>
      </c>
      <c r="D968" s="18" t="str">
        <f>[5]SKU!G970</f>
        <v>NCRM Creme Tin 30ml</v>
      </c>
      <c r="E968" s="19" t="str">
        <f>[5]SKU!I970</f>
        <v>48332-00112-02</v>
      </c>
      <c r="F968" s="19" t="str">
        <f>[5]SKU!J970</f>
        <v>48332-00112-02</v>
      </c>
      <c r="G968" s="18" t="str">
        <f>[5]SKU!K970</f>
        <v>NIVEA Creme Tin 30ml</v>
      </c>
      <c r="H968" s="18" t="str">
        <f>IF([5]SKU!L970="R","Regular",
IF([5]SKU!L970="P","Promo",
IF([5]SKU!L970="S","Sample",
IF([5]SKU!L970="V","VAS",""))))</f>
        <v>Regular</v>
      </c>
      <c r="I968" s="18" t="str">
        <f>IF([5]SKU!QC970="A","Active",
IF([5]SKU!QC970="D","Discontinue",
IF([5]SKU!QC970="N","NPD","")))</f>
        <v>Discontinue</v>
      </c>
      <c r="J968" s="18" t="str">
        <f>VLOOKUP(IFERROR(VLOOKUP(E968,'[5]Material Status'!A:I,9,0),""),'[5]Material Status'!U:W,3,0)</f>
        <v>Inactive</v>
      </c>
      <c r="K968" s="20" t="str">
        <f>IFERROR(VLOOKUP(E968,'[5]LOG Data SAP'!$D:$AO,11,0),
IF(D968=D967,K967,""))</f>
        <v>40058153</v>
      </c>
      <c r="L968" s="20" t="str">
        <f>IFERROR(VLOOKUP(E968,'[5]LOG Data SAP'!$D:$AO,13,0),
IF(D968=D967,L967,""))</f>
        <v>8999777014872</v>
      </c>
      <c r="M968" s="20" t="str">
        <f>IFERROR(VLOOKUP(E968,'[5]LOG Data SAP'!$D:$AO,15,0),
IF(D968=D967,M967,""))</f>
        <v>8999777014889</v>
      </c>
      <c r="N968" s="21">
        <f>[5]SKU!VH970</f>
        <v>900</v>
      </c>
      <c r="O968" s="22">
        <f>[5]SKU!VN970</f>
        <v>9444</v>
      </c>
      <c r="P968" s="23">
        <f>[5]SKU!VO970</f>
        <v>45383</v>
      </c>
      <c r="Q968" s="24">
        <f>IFERROR(_xlfn.NUMBERVALUE(VLOOKUP(E968,'[5]LOG Data SAP'!$D:$M,9,0)),
IF(D968=D967,Q967,""))</f>
        <v>6</v>
      </c>
      <c r="R968" s="24">
        <f>IFERROR(_xlfn.NUMBERVALUE(VLOOKUP(E968,'[5]LOG Data SAP'!$D:$M,10,0)),
IF(D968=D967,R967,""))</f>
        <v>48</v>
      </c>
      <c r="S968" s="24">
        <f t="shared" si="60"/>
        <v>8</v>
      </c>
      <c r="T968" s="25">
        <f>IFERROR(VLOOKUP($E968,'[5]LOG Data SAP'!$D:$V,17,0)/10,
IF(D968=D967,T967,""))</f>
        <v>6</v>
      </c>
      <c r="U968" s="25">
        <f>IFERROR(VLOOKUP($E968,'[5]LOG Data SAP'!$D:$V,18,0)/10,
IF(D968=D967,U967,""))</f>
        <v>6</v>
      </c>
      <c r="V968" s="25">
        <f>IFERROR(VLOOKUP($E968,'[5]LOG Data SAP'!$D:$V,19,0)/10,
IF(D968=D967,V967,""))</f>
        <v>1.35</v>
      </c>
      <c r="W968" s="25">
        <f>IFERROR(VLOOKUP($E968,'[5]LOG Data SAP'!$D:$AO,21,0)/10,
IF(D968=D967,W967,""))</f>
        <v>6</v>
      </c>
      <c r="X968" s="25">
        <f>IFERROR(VLOOKUP($E968,'[5]LOG Data SAP'!$D:$AO,22,0)/10,
IF(D968=D967,X967,""))</f>
        <v>6</v>
      </c>
      <c r="Y968" s="25">
        <f>IFERROR(VLOOKUP($E968,'[5]LOG Data SAP'!$D:$AO,23,0)/10,
IF(D968=D967,Y967,""))</f>
        <v>8.1999999999999993</v>
      </c>
      <c r="Z968" s="25">
        <f>IFERROR(VLOOKUP($E968,'[5]LOG Data SAP'!$D:$AO,25,0)/10,
IF(D968=D967,Z967,""))</f>
        <v>24.9</v>
      </c>
      <c r="AA968" s="25">
        <f>IFERROR(VLOOKUP($E968,'[5]LOG Data SAP'!$D:$AO,26,0)/10,
IF(D968=D967,AA967,""))</f>
        <v>12.9</v>
      </c>
      <c r="AB968" s="25">
        <f>IFERROR(VLOOKUP($E968,'[5]LOG Data SAP'!$D:$AO,27,0)/10,
IF(D968=D967,AB967,""))</f>
        <v>10.1</v>
      </c>
      <c r="AC968" s="26">
        <f>IFERROR(VLOOKUP($E968,'[5]LOG Data SAP'!$D:$AO,29,0)/IF(VLOOKUP($E968,'[5]LOG Data SAP'!$D:$AO,30,0)="G",1000,1),
IF(D968=D967,AC967,""))</f>
        <v>3.3399999999999999E-2</v>
      </c>
      <c r="AD968" s="26">
        <f>IFERROR(VLOOKUP($E968,'[5]LOG Data SAP'!$D:$AO,31,0)/IF(VLOOKUP($E968,'[5]LOG Data SAP'!$D:$AO,32,0)="G",1000,1),
IF(D968=D967,AD967,""))</f>
        <v>0.20399999999999999</v>
      </c>
      <c r="AE968" s="26">
        <f>IFERROR(VLOOKUP($E968,'[5]LOG Data SAP'!$D:$AO,33,0)/IF(VLOOKUP($E968,'[5]LOG Data SAP'!$D:$AO,34,0)="G",1000,1),
IF(D968=D967,AE967,""))</f>
        <v>1.6319999999999999</v>
      </c>
      <c r="AF968" s="27">
        <f t="shared" si="61"/>
        <v>48.6</v>
      </c>
      <c r="AG968" s="27">
        <f t="shared" si="62"/>
        <v>295.2</v>
      </c>
      <c r="AH968" s="28">
        <f t="shared" si="63"/>
        <v>3.2442209999999994E-3</v>
      </c>
      <c r="AI968" s="18" t="str">
        <f>IFERROR(VLOOKUP(E968,'[5]LOG Data SAP'!$D:$E,2,0),IF(D968=D967,AI967,""))</f>
        <v>NCRM TIN 30ML</v>
      </c>
      <c r="AJ968" s="20" t="str">
        <f>IFERROR([5]SKU!VI970,IF(D968=D967,AJ967,""))</f>
        <v>80101</v>
      </c>
      <c r="AK968" s="18" t="str">
        <f>VLOOKUP(E968,[5]SKU!I:X,16,FALSE)</f>
        <v>3304.99.30</v>
      </c>
    </row>
    <row r="969" spans="1:37">
      <c r="A969" s="18" t="str">
        <f>[5]SKU!AC971</f>
        <v>Nivea</v>
      </c>
      <c r="B969" s="18" t="str">
        <f>[5]SKU!AE971</f>
        <v>NCRM Cremes</v>
      </c>
      <c r="C969" s="18" t="str">
        <f>[5]SKU!AJ971</f>
        <v>Creme</v>
      </c>
      <c r="D969" s="18" t="str">
        <f>[5]SKU!G971</f>
        <v>NCRM Creme Tin 30ml</v>
      </c>
      <c r="E969" s="19" t="str">
        <f>[5]SKU!I971</f>
        <v>48332-00112-00</v>
      </c>
      <c r="F969" s="19" t="str">
        <f>[5]SKU!J971</f>
        <v>48332-00112-02</v>
      </c>
      <c r="G969" s="18" t="str">
        <f>[5]SKU!K971</f>
        <v>NCREME Tin 30ml</v>
      </c>
      <c r="H969" s="18" t="str">
        <f>IF([5]SKU!L971="R","Regular",
IF([5]SKU!L971="P","Promo",
IF([5]SKU!L971="S","Sample",
IF([5]SKU!L971="V","VAS",""))))</f>
        <v>Regular</v>
      </c>
      <c r="I969" s="18" t="str">
        <f>IF([5]SKU!QC971="A","Active",
IF([5]SKU!QC971="D","Discontinue",
IF([5]SKU!QC971="N","NPD","")))</f>
        <v>Discontinue</v>
      </c>
      <c r="J969" s="18" t="str">
        <f>VLOOKUP(IFERROR(VLOOKUP(E969,'[5]Material Status'!A:I,9,0),""),'[5]Material Status'!U:W,3,0)</f>
        <v>Inactive</v>
      </c>
      <c r="K969" s="20" t="str">
        <f>IFERROR(VLOOKUP(E969,'[5]LOG Data SAP'!$D:$AO,11,0),
IF(D969=D968,K968,""))</f>
        <v>40058153</v>
      </c>
      <c r="L969" s="20" t="str">
        <f>IFERROR(VLOOKUP(E969,'[5]LOG Data SAP'!$D:$AO,13,0),
IF(D969=D968,L968,""))</f>
        <v>8999777011192</v>
      </c>
      <c r="M969" s="20" t="str">
        <f>IFERROR(VLOOKUP(E969,'[5]LOG Data SAP'!$D:$AO,15,0),
IF(D969=D968,M968,""))</f>
        <v>8999777011208</v>
      </c>
      <c r="N969" s="21">
        <f>[5]SKU!VH971</f>
        <v>900</v>
      </c>
      <c r="O969" s="22">
        <f>[5]SKU!VN971</f>
        <v>9444</v>
      </c>
      <c r="P969" s="23">
        <f>[5]SKU!VO971</f>
        <v>45383</v>
      </c>
      <c r="Q969" s="24">
        <f>IFERROR(_xlfn.NUMBERVALUE(VLOOKUP(E969,'[5]LOG Data SAP'!$D:$M,9,0)),
IF(D969=D968,Q968,""))</f>
        <v>5</v>
      </c>
      <c r="R969" s="24">
        <f>IFERROR(_xlfn.NUMBERVALUE(VLOOKUP(E969,'[5]LOG Data SAP'!$D:$M,10,0)),
IF(D969=D968,R968,""))</f>
        <v>50</v>
      </c>
      <c r="S969" s="24">
        <f t="shared" si="60"/>
        <v>10</v>
      </c>
      <c r="T969" s="25">
        <f>IFERROR(VLOOKUP($E969,'[5]LOG Data SAP'!$D:$V,17,0)/10,
IF(D969=D968,T968,""))</f>
        <v>6</v>
      </c>
      <c r="U969" s="25">
        <f>IFERROR(VLOOKUP($E969,'[5]LOG Data SAP'!$D:$V,18,0)/10,
IF(D969=D968,U968,""))</f>
        <v>6</v>
      </c>
      <c r="V969" s="25">
        <f>IFERROR(VLOOKUP($E969,'[5]LOG Data SAP'!$D:$V,19,0)/10,
IF(D969=D968,V968,""))</f>
        <v>1.3</v>
      </c>
      <c r="W969" s="25">
        <f>IFERROR(VLOOKUP($E969,'[5]LOG Data SAP'!$D:$AO,21,0)/10,
IF(D969=D968,W968,""))</f>
        <v>6</v>
      </c>
      <c r="X969" s="25">
        <f>IFERROR(VLOOKUP($E969,'[5]LOG Data SAP'!$D:$AO,22,0)/10,
IF(D969=D968,X968,""))</f>
        <v>6</v>
      </c>
      <c r="Y969" s="25">
        <f>IFERROR(VLOOKUP($E969,'[5]LOG Data SAP'!$D:$AO,23,0)/10,
IF(D969=D968,Y968,""))</f>
        <v>6.8</v>
      </c>
      <c r="Z969" s="25">
        <f>IFERROR(VLOOKUP($E969,'[5]LOG Data SAP'!$D:$AO,25,0)/10,
IF(D969=D968,Z968,""))</f>
        <v>31.6</v>
      </c>
      <c r="AA969" s="25">
        <f>IFERROR(VLOOKUP($E969,'[5]LOG Data SAP'!$D:$AO,26,0)/10,
IF(D969=D968,AA968,""))</f>
        <v>13.1</v>
      </c>
      <c r="AB969" s="25">
        <f>IFERROR(VLOOKUP($E969,'[5]LOG Data SAP'!$D:$AO,27,0)/10,
IF(D969=D968,AB968,""))</f>
        <v>8.6999999999999993</v>
      </c>
      <c r="AC969" s="26">
        <f>IFERROR(VLOOKUP($E969,'[5]LOG Data SAP'!$D:$AO,29,0)/IF(VLOOKUP($E969,'[5]LOG Data SAP'!$D:$AO,30,0)="G",1000,1),
IF(D969=D968,AC968,""))</f>
        <v>3.4799999999999998E-2</v>
      </c>
      <c r="AD969" s="26">
        <f>IFERROR(VLOOKUP($E969,'[5]LOG Data SAP'!$D:$AO,31,0)/IF(VLOOKUP($E969,'[5]LOG Data SAP'!$D:$AO,32,0)="G",1000,1),
IF(D969=D968,AD968,""))</f>
        <v>0.17499999999999999</v>
      </c>
      <c r="AE969" s="26">
        <f>IFERROR(VLOOKUP($E969,'[5]LOG Data SAP'!$D:$AO,33,0)/IF(VLOOKUP($E969,'[5]LOG Data SAP'!$D:$AO,34,0)="G",1000,1),
IF(D969=D968,AE968,""))</f>
        <v>1.8380000000000001</v>
      </c>
      <c r="AF969" s="27">
        <f t="shared" si="61"/>
        <v>46.800000000000004</v>
      </c>
      <c r="AG969" s="27">
        <f t="shared" si="62"/>
        <v>244.79999999999998</v>
      </c>
      <c r="AH969" s="28">
        <f t="shared" si="63"/>
        <v>3.6014519999999993E-3</v>
      </c>
      <c r="AI969" s="18" t="str">
        <f>IFERROR(VLOOKUP(E969,'[5]LOG Data SAP'!$D:$E,2,0),IF(D969=D968,AI968,""))</f>
        <v>NCRM TIN 30ML</v>
      </c>
      <c r="AJ969" s="20" t="str">
        <f>IFERROR([5]SKU!VI971,IF(D969=D968,AJ968,""))</f>
        <v>80101</v>
      </c>
      <c r="AK969" s="18" t="str">
        <f>VLOOKUP(E969,[5]SKU!I:X,16,FALSE)</f>
        <v>3304.99.30</v>
      </c>
    </row>
    <row r="970" spans="1:37">
      <c r="A970" s="18" t="str">
        <f>[5]SKU!AC972</f>
        <v>Nivea</v>
      </c>
      <c r="B970" s="18" t="str">
        <f>[5]SKU!AE972</f>
        <v>NCRM Cremes</v>
      </c>
      <c r="C970" s="18" t="str">
        <f>[5]SKU!AJ972</f>
        <v>Creme</v>
      </c>
      <c r="D970" s="18" t="str">
        <f>[5]SKU!G972</f>
        <v>NCRM Creme Tin 60ml</v>
      </c>
      <c r="E970" s="19" t="str">
        <f>[5]SKU!I972</f>
        <v>80102-04800-40</v>
      </c>
      <c r="F970" s="19" t="str">
        <f>[5]SKU!J972</f>
        <v>80102-04800-40</v>
      </c>
      <c r="G970" s="18" t="str">
        <f>[5]SKU!K972</f>
        <v>NIVEA Creme Tin 60ml</v>
      </c>
      <c r="H970" s="18" t="str">
        <f>IF([5]SKU!L972="R","Regular",
IF([5]SKU!L972="P","Promo",
IF([5]SKU!L972="S","Sample",
IF([5]SKU!L972="V","VAS",""))))</f>
        <v>Regular</v>
      </c>
      <c r="I970" s="18" t="str">
        <f>IF([5]SKU!QC972="A","Active",
IF([5]SKU!QC972="D","Discontinue",
IF([5]SKU!QC972="N","NPD","")))</f>
        <v>Active</v>
      </c>
      <c r="J970" s="18" t="str">
        <f>VLOOKUP(IFERROR(VLOOKUP(E970,'[5]Material Status'!A:I,9,0),""),'[5]Material Status'!U:W,3,0)</f>
        <v>Active</v>
      </c>
      <c r="K970" s="20" t="str">
        <f>IFERROR(VLOOKUP(E970,'[5]LOG Data SAP'!$D:$AO,11,0),
IF(D970=D969,K969,""))</f>
        <v>8850029801025</v>
      </c>
      <c r="L970" s="20" t="str">
        <f>IFERROR(VLOOKUP(E970,'[5]LOG Data SAP'!$D:$AO,13,0),
IF(D970=D969,L969,""))</f>
        <v>8999777009540</v>
      </c>
      <c r="M970" s="20" t="str">
        <f>IFERROR(VLOOKUP(E970,'[5]LOG Data SAP'!$D:$AO,15,0),
IF(D970=D969,M969,""))</f>
        <v>8999777009557</v>
      </c>
      <c r="N970" s="21">
        <f>[5]SKU!VH972</f>
        <v>900</v>
      </c>
      <c r="O970" s="22">
        <f>[5]SKU!VN972</f>
        <v>20900</v>
      </c>
      <c r="P970" s="23">
        <f>[5]SKU!VO972</f>
        <v>45383</v>
      </c>
      <c r="Q970" s="24">
        <f>IFERROR(_xlfn.NUMBERVALUE(VLOOKUP(E970,'[5]LOG Data SAP'!$D:$M,9,0)),
IF(D970=D969,Q969,""))</f>
        <v>3</v>
      </c>
      <c r="R970" s="24">
        <f>IFERROR(_xlfn.NUMBERVALUE(VLOOKUP(E970,'[5]LOG Data SAP'!$D:$M,10,0)),
IF(D970=D969,R969,""))</f>
        <v>48</v>
      </c>
      <c r="S970" s="24">
        <f t="shared" si="60"/>
        <v>16</v>
      </c>
      <c r="T970" s="25">
        <f>IFERROR(VLOOKUP($E970,'[5]LOG Data SAP'!$D:$V,17,0)/10,
IF(D970=D969,T969,""))</f>
        <v>7.7</v>
      </c>
      <c r="U970" s="25">
        <f>IFERROR(VLOOKUP($E970,'[5]LOG Data SAP'!$D:$V,18,0)/10,
IF(D970=D969,U969,""))</f>
        <v>7.7</v>
      </c>
      <c r="V970" s="25">
        <f>IFERROR(VLOOKUP($E970,'[5]LOG Data SAP'!$D:$V,19,0)/10,
IF(D970=D969,V969,""))</f>
        <v>1.5</v>
      </c>
      <c r="W970" s="25">
        <f>IFERROR(VLOOKUP($E970,'[5]LOG Data SAP'!$D:$AO,21,0)/10,
IF(D970=D969,W969,""))</f>
        <v>7.7</v>
      </c>
      <c r="X970" s="25">
        <f>IFERROR(VLOOKUP($E970,'[5]LOG Data SAP'!$D:$AO,22,0)/10,
IF(D970=D969,X969,""))</f>
        <v>7.7</v>
      </c>
      <c r="Y970" s="25">
        <f>IFERROR(VLOOKUP($E970,'[5]LOG Data SAP'!$D:$AO,23,0)/10,
IF(D970=D969,Y969,""))</f>
        <v>4.9000000000000004</v>
      </c>
      <c r="Z970" s="25">
        <f>IFERROR(VLOOKUP($E970,'[5]LOG Data SAP'!$D:$AO,25,0)/10,
IF(D970=D969,Z969,""))</f>
        <v>32.9</v>
      </c>
      <c r="AA970" s="25">
        <f>IFERROR(VLOOKUP($E970,'[5]LOG Data SAP'!$D:$AO,26,0)/10,
IF(D970=D969,AA969,""))</f>
        <v>16.100000000000001</v>
      </c>
      <c r="AB970" s="25">
        <f>IFERROR(VLOOKUP($E970,'[5]LOG Data SAP'!$D:$AO,27,0)/10,
IF(D970=D969,AB969,""))</f>
        <v>12.6</v>
      </c>
      <c r="AC970" s="26">
        <f>IFERROR(VLOOKUP($E970,'[5]LOG Data SAP'!$D:$AO,29,0)/IF(VLOOKUP($E970,'[5]LOG Data SAP'!$D:$AO,30,0)="G",1000,1),
IF(D970=D969,AC969,""))</f>
        <v>6.7000000000000004E-2</v>
      </c>
      <c r="AD970" s="26">
        <f>IFERROR(VLOOKUP($E970,'[5]LOG Data SAP'!$D:$AO,31,0)/IF(VLOOKUP($E970,'[5]LOG Data SAP'!$D:$AO,32,0)="G",1000,1),
IF(D970=D969,AD969,""))</f>
        <v>0.20499999999999999</v>
      </c>
      <c r="AE970" s="26">
        <f>IFERROR(VLOOKUP($E970,'[5]LOG Data SAP'!$D:$AO,33,0)/IF(VLOOKUP($E970,'[5]LOG Data SAP'!$D:$AO,34,0)="G",1000,1),
IF(D970=D969,AE969,""))</f>
        <v>3.399</v>
      </c>
      <c r="AF970" s="27">
        <f t="shared" si="61"/>
        <v>88.935000000000002</v>
      </c>
      <c r="AG970" s="27">
        <f t="shared" si="62"/>
        <v>290.52100000000007</v>
      </c>
      <c r="AH970" s="28">
        <f t="shared" si="63"/>
        <v>6.6740940000000002E-3</v>
      </c>
      <c r="AI970" s="18" t="str">
        <f>IFERROR(VLOOKUP(E970,'[5]LOG Data SAP'!$D:$E,2,0),IF(D970=D969,AI969,""))</f>
        <v>NCRM TIN 60ML</v>
      </c>
      <c r="AJ970" s="20" t="str">
        <f>IFERROR([5]SKU!VI972,IF(D970=D969,AJ969,""))</f>
        <v>80102</v>
      </c>
      <c r="AK970" s="18" t="str">
        <f>VLOOKUP(E970,[5]SKU!I:X,16,FALSE)</f>
        <v>3304.99.30</v>
      </c>
    </row>
    <row r="971" spans="1:37">
      <c r="A971" s="18" t="str">
        <f>[5]SKU!AC973</f>
        <v>Nivea</v>
      </c>
      <c r="B971" s="18" t="str">
        <f>[5]SKU!AE973</f>
        <v>NCRM Cremes</v>
      </c>
      <c r="C971" s="18" t="str">
        <f>[5]SKU!AJ973</f>
        <v>Creme</v>
      </c>
      <c r="D971" s="18" t="str">
        <f>[5]SKU!G973</f>
        <v>NCRM Creme Tin 60ml</v>
      </c>
      <c r="E971" s="19" t="str">
        <f>[5]SKU!I973</f>
        <v>48332-00151-01</v>
      </c>
      <c r="F971" s="19" t="str">
        <f>[5]SKU!J973</f>
        <v>80102-04800-40</v>
      </c>
      <c r="G971" s="18" t="str">
        <f>[5]SKU!K973</f>
        <v>NIVEA Creme Tin 60ml</v>
      </c>
      <c r="H971" s="18" t="str">
        <f>IF([5]SKU!L973="R","Regular",
IF([5]SKU!L973="P","Promo",
IF([5]SKU!L973="S","Sample",
IF([5]SKU!L973="V","VAS",""))))</f>
        <v>Regular</v>
      </c>
      <c r="I971" s="18" t="str">
        <f>IF([5]SKU!QC973="A","Active",
IF([5]SKU!QC973="D","Discontinue",
IF([5]SKU!QC973="N","NPD","")))</f>
        <v>Active</v>
      </c>
      <c r="J971" s="18" t="str">
        <f>VLOOKUP(IFERROR(VLOOKUP(E971,'[5]Material Status'!A:I,9,0),""),'[5]Material Status'!U:W,3,0)</f>
        <v>Active</v>
      </c>
      <c r="K971" s="20" t="str">
        <f>IFERROR(VLOOKUP(E971,'[5]LOG Data SAP'!$D:$AO,11,0),
IF(D971=D970,K970,""))</f>
        <v>8850029801025</v>
      </c>
      <c r="L971" s="20" t="str">
        <f>IFERROR(VLOOKUP(E971,'[5]LOG Data SAP'!$D:$AO,13,0),
IF(D971=D970,L970,""))</f>
        <v>8999777009540</v>
      </c>
      <c r="M971" s="20" t="str">
        <f>IFERROR(VLOOKUP(E971,'[5]LOG Data SAP'!$D:$AO,15,0),
IF(D971=D970,M970,""))</f>
        <v>8999777009557</v>
      </c>
      <c r="N971" s="21">
        <f>[5]SKU!VH973</f>
        <v>900</v>
      </c>
      <c r="O971" s="22">
        <f>[5]SKU!VN973</f>
        <v>20900</v>
      </c>
      <c r="P971" s="23">
        <f>[5]SKU!VO973</f>
        <v>45383</v>
      </c>
      <c r="Q971" s="24">
        <f>IFERROR(_xlfn.NUMBERVALUE(VLOOKUP(E971,'[5]LOG Data SAP'!$D:$M,9,0)),
IF(D971=D970,Q970,""))</f>
        <v>3</v>
      </c>
      <c r="R971" s="24">
        <f>IFERROR(_xlfn.NUMBERVALUE(VLOOKUP(E971,'[5]LOG Data SAP'!$D:$M,10,0)),
IF(D971=D970,R970,""))</f>
        <v>48</v>
      </c>
      <c r="S971" s="24">
        <f t="shared" si="60"/>
        <v>16</v>
      </c>
      <c r="T971" s="25">
        <f>IFERROR(VLOOKUP($E971,'[5]LOG Data SAP'!$D:$V,17,0)/10,
IF(D971=D970,T970,""))</f>
        <v>7.7</v>
      </c>
      <c r="U971" s="25">
        <f>IFERROR(VLOOKUP($E971,'[5]LOG Data SAP'!$D:$V,18,0)/10,
IF(D971=D970,U970,""))</f>
        <v>7.7</v>
      </c>
      <c r="V971" s="25">
        <f>IFERROR(VLOOKUP($E971,'[5]LOG Data SAP'!$D:$V,19,0)/10,
IF(D971=D970,V970,""))</f>
        <v>1.5</v>
      </c>
      <c r="W971" s="25">
        <f>IFERROR(VLOOKUP($E971,'[5]LOG Data SAP'!$D:$AO,21,0)/10,
IF(D971=D970,W970,""))</f>
        <v>7.7</v>
      </c>
      <c r="X971" s="25">
        <f>IFERROR(VLOOKUP($E971,'[5]LOG Data SAP'!$D:$AO,22,0)/10,
IF(D971=D970,X970,""))</f>
        <v>7.7</v>
      </c>
      <c r="Y971" s="25">
        <f>IFERROR(VLOOKUP($E971,'[5]LOG Data SAP'!$D:$AO,23,0)/10,
IF(D971=D970,Y970,""))</f>
        <v>4.9000000000000004</v>
      </c>
      <c r="Z971" s="25">
        <f>IFERROR(VLOOKUP($E971,'[5]LOG Data SAP'!$D:$AO,25,0)/10,
IF(D971=D970,Z970,""))</f>
        <v>32.9</v>
      </c>
      <c r="AA971" s="25">
        <f>IFERROR(VLOOKUP($E971,'[5]LOG Data SAP'!$D:$AO,26,0)/10,
IF(D971=D970,AA970,""))</f>
        <v>16.100000000000001</v>
      </c>
      <c r="AB971" s="25">
        <f>IFERROR(VLOOKUP($E971,'[5]LOG Data SAP'!$D:$AO,27,0)/10,
IF(D971=D970,AB970,""))</f>
        <v>12.6</v>
      </c>
      <c r="AC971" s="26">
        <f>IFERROR(VLOOKUP($E971,'[5]LOG Data SAP'!$D:$AO,29,0)/IF(VLOOKUP($E971,'[5]LOG Data SAP'!$D:$AO,30,0)="G",1000,1),
IF(D971=D970,AC970,""))</f>
        <v>6.7000000000000004E-2</v>
      </c>
      <c r="AD971" s="26">
        <f>IFERROR(VLOOKUP($E971,'[5]LOG Data SAP'!$D:$AO,31,0)/IF(VLOOKUP($E971,'[5]LOG Data SAP'!$D:$AO,32,0)="G",1000,1),
IF(D971=D970,AD970,""))</f>
        <v>0.20499999999999999</v>
      </c>
      <c r="AE971" s="26">
        <f>IFERROR(VLOOKUP($E971,'[5]LOG Data SAP'!$D:$AO,33,0)/IF(VLOOKUP($E971,'[5]LOG Data SAP'!$D:$AO,34,0)="G",1000,1),
IF(D971=D970,AE970,""))</f>
        <v>3.399</v>
      </c>
      <c r="AF971" s="27">
        <f t="shared" si="61"/>
        <v>88.935000000000002</v>
      </c>
      <c r="AG971" s="27">
        <f t="shared" si="62"/>
        <v>290.52100000000007</v>
      </c>
      <c r="AH971" s="28">
        <f t="shared" si="63"/>
        <v>6.6740940000000002E-3</v>
      </c>
      <c r="AI971" s="18" t="str">
        <f>IFERROR(VLOOKUP(E971,'[5]LOG Data SAP'!$D:$E,2,0),IF(D971=D970,AI970,""))</f>
        <v>NCRM TIN 60ML</v>
      </c>
      <c r="AJ971" s="20" t="str">
        <f>IFERROR([5]SKU!VI973,IF(D971=D970,AJ970,""))</f>
        <v>80102</v>
      </c>
      <c r="AK971" s="18" t="str">
        <f>VLOOKUP(E971,[5]SKU!I:X,16,FALSE)</f>
        <v>3304.99.30</v>
      </c>
    </row>
    <row r="972" spans="1:37">
      <c r="A972" s="18" t="str">
        <f>[5]SKU!AC974</f>
        <v>Nivea</v>
      </c>
      <c r="B972" s="18" t="str">
        <f>[5]SKU!AE974</f>
        <v>NCRM Cremes</v>
      </c>
      <c r="C972" s="18" t="str">
        <f>[5]SKU!AJ974</f>
        <v>Creme</v>
      </c>
      <c r="D972" s="18" t="str">
        <f>[5]SKU!G974</f>
        <v>NCRM Creme Tin 60ml</v>
      </c>
      <c r="E972" s="19" t="str">
        <f>[5]SKU!I974</f>
        <v>48332-00091-07</v>
      </c>
      <c r="F972" s="19" t="str">
        <f>[5]SKU!J974</f>
        <v>80102-04800-40</v>
      </c>
      <c r="G972" s="18" t="str">
        <f>[5]SKU!K974</f>
        <v>NCREME Tin 60ml</v>
      </c>
      <c r="H972" s="18" t="str">
        <f>IF([5]SKU!L974="R","Regular",
IF([5]SKU!L974="P","Promo",
IF([5]SKU!L974="S","Sample",
IF([5]SKU!L974="V","VAS",""))))</f>
        <v>Regular</v>
      </c>
      <c r="I972" s="18" t="str">
        <f>IF([5]SKU!QC974="A","Active",
IF([5]SKU!QC974="D","Discontinue",
IF([5]SKU!QC974="N","NPD","")))</f>
        <v>Active</v>
      </c>
      <c r="J972" s="18" t="str">
        <f>VLOOKUP(IFERROR(VLOOKUP(E972,'[5]Material Status'!A:I,9,0),""),'[5]Material Status'!U:W,3,0)</f>
        <v>Inactive</v>
      </c>
      <c r="K972" s="20" t="str">
        <f>IFERROR(VLOOKUP(E972,'[5]LOG Data SAP'!$D:$AO,11,0),
IF(D972=D971,K971,""))</f>
        <v>8850029801025</v>
      </c>
      <c r="L972" s="20" t="str">
        <f>IFERROR(VLOOKUP(E972,'[5]LOG Data SAP'!$D:$AO,13,0),
IF(D972=D971,L971,""))</f>
        <v>8999777009540</v>
      </c>
      <c r="M972" s="20" t="str">
        <f>IFERROR(VLOOKUP(E972,'[5]LOG Data SAP'!$D:$AO,15,0),
IF(D972=D971,M971,""))</f>
        <v>8999777009557</v>
      </c>
      <c r="N972" s="21">
        <f>[5]SKU!VH974</f>
        <v>900</v>
      </c>
      <c r="O972" s="22">
        <f>[5]SKU!VN974</f>
        <v>20900</v>
      </c>
      <c r="P972" s="23">
        <f>[5]SKU!VO974</f>
        <v>45383</v>
      </c>
      <c r="Q972" s="24">
        <f>IFERROR(_xlfn.NUMBERVALUE(VLOOKUP(E972,'[5]LOG Data SAP'!$D:$M,9,0)),
IF(D972=D971,Q971,""))</f>
        <v>3</v>
      </c>
      <c r="R972" s="24">
        <f>IFERROR(_xlfn.NUMBERVALUE(VLOOKUP(E972,'[5]LOG Data SAP'!$D:$M,10,0)),
IF(D972=D971,R971,""))</f>
        <v>48</v>
      </c>
      <c r="S972" s="24">
        <f t="shared" si="60"/>
        <v>16</v>
      </c>
      <c r="T972" s="25">
        <f>IFERROR(VLOOKUP($E972,'[5]LOG Data SAP'!$D:$V,17,0)/10,
IF(D972=D971,T971,""))</f>
        <v>7.7</v>
      </c>
      <c r="U972" s="25">
        <f>IFERROR(VLOOKUP($E972,'[5]LOG Data SAP'!$D:$V,18,0)/10,
IF(D972=D971,U971,""))</f>
        <v>7.7</v>
      </c>
      <c r="V972" s="25">
        <f>IFERROR(VLOOKUP($E972,'[5]LOG Data SAP'!$D:$V,19,0)/10,
IF(D972=D971,V971,""))</f>
        <v>1.5</v>
      </c>
      <c r="W972" s="25">
        <f>IFERROR(VLOOKUP($E972,'[5]LOG Data SAP'!$D:$AO,21,0)/10,
IF(D972=D971,W971,""))</f>
        <v>7.7</v>
      </c>
      <c r="X972" s="25">
        <f>IFERROR(VLOOKUP($E972,'[5]LOG Data SAP'!$D:$AO,22,0)/10,
IF(D972=D971,X971,""))</f>
        <v>7.7</v>
      </c>
      <c r="Y972" s="25">
        <f>IFERROR(VLOOKUP($E972,'[5]LOG Data SAP'!$D:$AO,23,0)/10,
IF(D972=D971,Y971,""))</f>
        <v>4.7</v>
      </c>
      <c r="Z972" s="25">
        <f>IFERROR(VLOOKUP($E972,'[5]LOG Data SAP'!$D:$AO,25,0)/10,
IF(D972=D971,Z971,""))</f>
        <v>32.799999999999997</v>
      </c>
      <c r="AA972" s="25">
        <f>IFERROR(VLOOKUP($E972,'[5]LOG Data SAP'!$D:$AO,26,0)/10,
IF(D972=D971,AA971,""))</f>
        <v>16.8</v>
      </c>
      <c r="AB972" s="25">
        <f>IFERROR(VLOOKUP($E972,'[5]LOG Data SAP'!$D:$AO,27,0)/10,
IF(D972=D971,AB971,""))</f>
        <v>12.4</v>
      </c>
      <c r="AC972" s="26">
        <f>IFERROR(VLOOKUP($E972,'[5]LOG Data SAP'!$D:$AO,29,0)/IF(VLOOKUP($E972,'[5]LOG Data SAP'!$D:$AO,30,0)="G",1000,1),
IF(D972=D971,AC971,""))</f>
        <v>6.8000000000000005E-2</v>
      </c>
      <c r="AD972" s="26">
        <f>IFERROR(VLOOKUP($E972,'[5]LOG Data SAP'!$D:$AO,31,0)/IF(VLOOKUP($E972,'[5]LOG Data SAP'!$D:$AO,32,0)="G",1000,1),
IF(D972=D971,AD971,""))</f>
        <v>0.20499999999999999</v>
      </c>
      <c r="AE972" s="26">
        <f>IFERROR(VLOOKUP($E972,'[5]LOG Data SAP'!$D:$AO,33,0)/IF(VLOOKUP($E972,'[5]LOG Data SAP'!$D:$AO,34,0)="G",1000,1),
IF(D972=D971,AE971,""))</f>
        <v>3.399</v>
      </c>
      <c r="AF972" s="27">
        <f t="shared" si="61"/>
        <v>88.935000000000002</v>
      </c>
      <c r="AG972" s="27">
        <f t="shared" si="62"/>
        <v>278.66300000000007</v>
      </c>
      <c r="AH972" s="28">
        <f t="shared" si="63"/>
        <v>6.8328959999999998E-3</v>
      </c>
      <c r="AI972" s="18" t="str">
        <f>IFERROR(VLOOKUP(E972,'[5]LOG Data SAP'!$D:$E,2,0),IF(D972=D971,AI971,""))</f>
        <v>NCRM_TIN_60ML</v>
      </c>
      <c r="AJ972" s="20" t="str">
        <f>IFERROR([5]SKU!VI974,IF(D972=D971,AJ971,""))</f>
        <v>80102</v>
      </c>
      <c r="AK972" s="18" t="str">
        <f>VLOOKUP(E972,[5]SKU!I:X,16,FALSE)</f>
        <v>3304.99.30</v>
      </c>
    </row>
    <row r="973" spans="1:37">
      <c r="A973" s="18" t="str">
        <f>[5]SKU!AC975</f>
        <v>Nivea</v>
      </c>
      <c r="B973" s="18" t="str">
        <f>[5]SKU!AE975</f>
        <v>NCRM Cremes</v>
      </c>
      <c r="C973" s="18" t="str">
        <f>[5]SKU!AJ975</f>
        <v>Creme</v>
      </c>
      <c r="D973" s="18" t="str">
        <f>[5]SKU!G975</f>
        <v>NCRM Creme Tin 60ml</v>
      </c>
      <c r="E973" s="19" t="str">
        <f>[5]SKU!I975</f>
        <v>48332-00091-06</v>
      </c>
      <c r="F973" s="19" t="str">
        <f>[5]SKU!J975</f>
        <v>80102-04800-40</v>
      </c>
      <c r="G973" s="18" t="str">
        <f>[5]SKU!K975</f>
        <v>NCREME Tin 60ml</v>
      </c>
      <c r="H973" s="18" t="str">
        <f>IF([5]SKU!L975="R","Regular",
IF([5]SKU!L975="P","Promo",
IF([5]SKU!L975="S","Sample",
IF([5]SKU!L975="V","VAS",""))))</f>
        <v>Regular</v>
      </c>
      <c r="I973" s="18" t="str">
        <f>IF([5]SKU!QC975="A","Active",
IF([5]SKU!QC975="D","Discontinue",
IF([5]SKU!QC975="N","NPD","")))</f>
        <v>Active</v>
      </c>
      <c r="J973" s="18" t="str">
        <f>VLOOKUP(IFERROR(VLOOKUP(E973,'[5]Material Status'!A:I,9,0),""),'[5]Material Status'!U:W,3,0)</f>
        <v>Inactive</v>
      </c>
      <c r="K973" s="20" t="str">
        <f>IFERROR(VLOOKUP(E973,'[5]LOG Data SAP'!$D:$AO,11,0),
IF(D973=D972,K972,""))</f>
        <v>8850029801025</v>
      </c>
      <c r="L973" s="20" t="str">
        <f>IFERROR(VLOOKUP(E973,'[5]LOG Data SAP'!$D:$AO,13,0),
IF(D973=D972,L972,""))</f>
        <v>8999777009540</v>
      </c>
      <c r="M973" s="20" t="str">
        <f>IFERROR(VLOOKUP(E973,'[5]LOG Data SAP'!$D:$AO,15,0),
IF(D973=D972,M972,""))</f>
        <v>8999777009557</v>
      </c>
      <c r="N973" s="21">
        <f>[5]SKU!VH975</f>
        <v>900</v>
      </c>
      <c r="O973" s="22">
        <f>[5]SKU!VN975</f>
        <v>20900</v>
      </c>
      <c r="P973" s="23">
        <f>[5]SKU!VO975</f>
        <v>45383</v>
      </c>
      <c r="Q973" s="24">
        <f>IFERROR(_xlfn.NUMBERVALUE(VLOOKUP(E973,'[5]LOG Data SAP'!$D:$M,9,0)),
IF(D973=D972,Q972,""))</f>
        <v>3</v>
      </c>
      <c r="R973" s="24">
        <f>IFERROR(_xlfn.NUMBERVALUE(VLOOKUP(E973,'[5]LOG Data SAP'!$D:$M,10,0)),
IF(D973=D972,R972,""))</f>
        <v>48</v>
      </c>
      <c r="S973" s="24">
        <f t="shared" si="60"/>
        <v>16</v>
      </c>
      <c r="T973" s="25">
        <f>IFERROR(VLOOKUP($E973,'[5]LOG Data SAP'!$D:$V,17,0)/10,
IF(D973=D972,T972,""))</f>
        <v>7.7</v>
      </c>
      <c r="U973" s="25">
        <f>IFERROR(VLOOKUP($E973,'[5]LOG Data SAP'!$D:$V,18,0)/10,
IF(D973=D972,U972,""))</f>
        <v>7.7</v>
      </c>
      <c r="V973" s="25">
        <f>IFERROR(VLOOKUP($E973,'[5]LOG Data SAP'!$D:$V,19,0)/10,
IF(D973=D972,V972,""))</f>
        <v>1.5</v>
      </c>
      <c r="W973" s="25">
        <f>IFERROR(VLOOKUP($E973,'[5]LOG Data SAP'!$D:$AO,21,0)/10,
IF(D973=D972,W972,""))</f>
        <v>7.7</v>
      </c>
      <c r="X973" s="25">
        <f>IFERROR(VLOOKUP($E973,'[5]LOG Data SAP'!$D:$AO,22,0)/10,
IF(D973=D972,X972,""))</f>
        <v>7.7</v>
      </c>
      <c r="Y973" s="25">
        <f>IFERROR(VLOOKUP($E973,'[5]LOG Data SAP'!$D:$AO,23,0)/10,
IF(D973=D972,Y972,""))</f>
        <v>4.7</v>
      </c>
      <c r="Z973" s="25">
        <f>IFERROR(VLOOKUP($E973,'[5]LOG Data SAP'!$D:$AO,25,0)/10,
IF(D973=D972,Z972,""))</f>
        <v>32.799999999999997</v>
      </c>
      <c r="AA973" s="25">
        <f>IFERROR(VLOOKUP($E973,'[5]LOG Data SAP'!$D:$AO,26,0)/10,
IF(D973=D972,AA972,""))</f>
        <v>16.8</v>
      </c>
      <c r="AB973" s="25">
        <f>IFERROR(VLOOKUP($E973,'[5]LOG Data SAP'!$D:$AO,27,0)/10,
IF(D973=D972,AB972,""))</f>
        <v>12.4</v>
      </c>
      <c r="AC973" s="26">
        <f>IFERROR(VLOOKUP($E973,'[5]LOG Data SAP'!$D:$AO,29,0)/IF(VLOOKUP($E973,'[5]LOG Data SAP'!$D:$AO,30,0)="G",1000,1),
IF(D973=D972,AC972,""))</f>
        <v>6.8000000000000005E-2</v>
      </c>
      <c r="AD973" s="26">
        <f>IFERROR(VLOOKUP($E973,'[5]LOG Data SAP'!$D:$AO,31,0)/IF(VLOOKUP($E973,'[5]LOG Data SAP'!$D:$AO,32,0)="G",1000,1),
IF(D973=D972,AD972,""))</f>
        <v>0.20499999999999999</v>
      </c>
      <c r="AE973" s="26">
        <f>IFERROR(VLOOKUP($E973,'[5]LOG Data SAP'!$D:$AO,33,0)/IF(VLOOKUP($E973,'[5]LOG Data SAP'!$D:$AO,34,0)="G",1000,1),
IF(D973=D972,AE972,""))</f>
        <v>3.399</v>
      </c>
      <c r="AF973" s="27">
        <f t="shared" si="61"/>
        <v>88.935000000000002</v>
      </c>
      <c r="AG973" s="27">
        <f t="shared" si="62"/>
        <v>278.66300000000007</v>
      </c>
      <c r="AH973" s="28">
        <f t="shared" si="63"/>
        <v>6.8328959999999998E-3</v>
      </c>
      <c r="AI973" s="18" t="str">
        <f>IFERROR(VLOOKUP(E973,'[5]LOG Data SAP'!$D:$E,2,0),IF(D973=D972,AI972,""))</f>
        <v>NCRM_TIN_60ML</v>
      </c>
      <c r="AJ973" s="20" t="str">
        <f>IFERROR([5]SKU!VI975,IF(D973=D972,AJ972,""))</f>
        <v>80102</v>
      </c>
      <c r="AK973" s="18" t="str">
        <f>VLOOKUP(E973,[5]SKU!I:X,16,FALSE)</f>
        <v>3304.99.30</v>
      </c>
    </row>
    <row r="974" spans="1:37">
      <c r="A974" s="18" t="str">
        <f>[5]SKU!AC976</f>
        <v>Nivea</v>
      </c>
      <c r="B974" s="18" t="str">
        <f>[5]SKU!AE976</f>
        <v>NCRM Cremes</v>
      </c>
      <c r="C974" s="18" t="str">
        <f>[5]SKU!AJ976</f>
        <v>Creme</v>
      </c>
      <c r="D974" s="18" t="str">
        <f>[5]SKU!G976</f>
        <v>NCRM Creme Tin 60ml</v>
      </c>
      <c r="E974" s="19" t="str">
        <f>[5]SKU!I976</f>
        <v>48332-00091-04</v>
      </c>
      <c r="F974" s="19" t="str">
        <f>[5]SKU!J976</f>
        <v>80102-04800-40</v>
      </c>
      <c r="G974" s="18" t="str">
        <f>[5]SKU!K976</f>
        <v>NCREME Tin 60ml</v>
      </c>
      <c r="H974" s="18" t="str">
        <f>IF([5]SKU!L976="R","Regular",
IF([5]SKU!L976="P","Promo",
IF([5]SKU!L976="S","Sample",
IF([5]SKU!L976="V","VAS",""))))</f>
        <v>Regular</v>
      </c>
      <c r="I974" s="18" t="str">
        <f>IF([5]SKU!QC976="A","Active",
IF([5]SKU!QC976="D","Discontinue",
IF([5]SKU!QC976="N","NPD","")))</f>
        <v>Active</v>
      </c>
      <c r="J974" s="18" t="str">
        <f>VLOOKUP(IFERROR(VLOOKUP(E974,'[5]Material Status'!A:I,9,0),""),'[5]Material Status'!U:W,3,0)</f>
        <v>Inactive</v>
      </c>
      <c r="K974" s="20" t="str">
        <f>IFERROR(VLOOKUP(E974,'[5]LOG Data SAP'!$D:$AO,11,0),
IF(D974=D973,K973,""))</f>
        <v>8850029801025</v>
      </c>
      <c r="L974" s="20" t="str">
        <f>IFERROR(VLOOKUP(E974,'[5]LOG Data SAP'!$D:$AO,13,0),
IF(D974=D973,L973,""))</f>
        <v>8999777009540</v>
      </c>
      <c r="M974" s="20" t="str">
        <f>IFERROR(VLOOKUP(E974,'[5]LOG Data SAP'!$D:$AO,15,0),
IF(D974=D973,M973,""))</f>
        <v>8999777009557</v>
      </c>
      <c r="N974" s="21">
        <f>[5]SKU!VH976</f>
        <v>900</v>
      </c>
      <c r="O974" s="22">
        <f>[5]SKU!VN976</f>
        <v>20900</v>
      </c>
      <c r="P974" s="23">
        <f>[5]SKU!VO976</f>
        <v>45383</v>
      </c>
      <c r="Q974" s="24">
        <f>IFERROR(_xlfn.NUMBERVALUE(VLOOKUP(E974,'[5]LOG Data SAP'!$D:$M,9,0)),
IF(D974=D973,Q973,""))</f>
        <v>3</v>
      </c>
      <c r="R974" s="24">
        <f>IFERROR(_xlfn.NUMBERVALUE(VLOOKUP(E974,'[5]LOG Data SAP'!$D:$M,10,0)),
IF(D974=D973,R973,""))</f>
        <v>48</v>
      </c>
      <c r="S974" s="24">
        <f t="shared" si="60"/>
        <v>16</v>
      </c>
      <c r="T974" s="25">
        <f>IFERROR(VLOOKUP($E974,'[5]LOG Data SAP'!$D:$V,17,0)/10,
IF(D974=D973,T973,""))</f>
        <v>7.7</v>
      </c>
      <c r="U974" s="25">
        <f>IFERROR(VLOOKUP($E974,'[5]LOG Data SAP'!$D:$V,18,0)/10,
IF(D974=D973,U973,""))</f>
        <v>7.7</v>
      </c>
      <c r="V974" s="25">
        <f>IFERROR(VLOOKUP($E974,'[5]LOG Data SAP'!$D:$V,19,0)/10,
IF(D974=D973,V973,""))</f>
        <v>1.5</v>
      </c>
      <c r="W974" s="25">
        <f>IFERROR(VLOOKUP($E974,'[5]LOG Data SAP'!$D:$AO,21,0)/10,
IF(D974=D973,W973,""))</f>
        <v>7.7</v>
      </c>
      <c r="X974" s="25">
        <f>IFERROR(VLOOKUP($E974,'[5]LOG Data SAP'!$D:$AO,22,0)/10,
IF(D974=D973,X973,""))</f>
        <v>7.7</v>
      </c>
      <c r="Y974" s="25">
        <f>IFERROR(VLOOKUP($E974,'[5]LOG Data SAP'!$D:$AO,23,0)/10,
IF(D974=D973,Y973,""))</f>
        <v>4.7</v>
      </c>
      <c r="Z974" s="25">
        <f>IFERROR(VLOOKUP($E974,'[5]LOG Data SAP'!$D:$AO,25,0)/10,
IF(D974=D973,Z973,""))</f>
        <v>32.799999999999997</v>
      </c>
      <c r="AA974" s="25">
        <f>IFERROR(VLOOKUP($E974,'[5]LOG Data SAP'!$D:$AO,26,0)/10,
IF(D974=D973,AA973,""))</f>
        <v>16.8</v>
      </c>
      <c r="AB974" s="25">
        <f>IFERROR(VLOOKUP($E974,'[5]LOG Data SAP'!$D:$AO,27,0)/10,
IF(D974=D973,AB973,""))</f>
        <v>12.4</v>
      </c>
      <c r="AC974" s="26">
        <f>IFERROR(VLOOKUP($E974,'[5]LOG Data SAP'!$D:$AO,29,0)/IF(VLOOKUP($E974,'[5]LOG Data SAP'!$D:$AO,30,0)="G",1000,1),
IF(D974=D973,AC973,""))</f>
        <v>6.8000000000000005E-2</v>
      </c>
      <c r="AD974" s="26">
        <f>IFERROR(VLOOKUP($E974,'[5]LOG Data SAP'!$D:$AO,31,0)/IF(VLOOKUP($E974,'[5]LOG Data SAP'!$D:$AO,32,0)="G",1000,1),
IF(D974=D973,AD973,""))</f>
        <v>0.20499999999999999</v>
      </c>
      <c r="AE974" s="26">
        <f>IFERROR(VLOOKUP($E974,'[5]LOG Data SAP'!$D:$AO,33,0)/IF(VLOOKUP($E974,'[5]LOG Data SAP'!$D:$AO,34,0)="G",1000,1),
IF(D974=D973,AE973,""))</f>
        <v>3.399</v>
      </c>
      <c r="AF974" s="27">
        <f t="shared" si="61"/>
        <v>88.935000000000002</v>
      </c>
      <c r="AG974" s="27">
        <f t="shared" si="62"/>
        <v>278.66300000000007</v>
      </c>
      <c r="AH974" s="28">
        <f t="shared" si="63"/>
        <v>6.8328959999999998E-3</v>
      </c>
      <c r="AI974" s="18" t="str">
        <f>IFERROR(VLOOKUP(E974,'[5]LOG Data SAP'!$D:$E,2,0),IF(D974=D973,AI973,""))</f>
        <v>NCRM TIN 60ML</v>
      </c>
      <c r="AJ974" s="20" t="str">
        <f>IFERROR([5]SKU!VI976,IF(D974=D973,AJ973,""))</f>
        <v>80102</v>
      </c>
      <c r="AK974" s="18" t="str">
        <f>VLOOKUP(E974,[5]SKU!I:X,16,FALSE)</f>
        <v>3304.99.30</v>
      </c>
    </row>
    <row r="975" spans="1:37">
      <c r="A975" s="18" t="str">
        <f>[5]SKU!AC977</f>
        <v>Nivea</v>
      </c>
      <c r="B975" s="18" t="str">
        <f>[5]SKU!AE977</f>
        <v>NCRM Cremes</v>
      </c>
      <c r="C975" s="18" t="str">
        <f>[5]SKU!AJ977</f>
        <v>Creme</v>
      </c>
      <c r="D975" s="18" t="str">
        <f>[5]SKU!G977</f>
        <v>NCRM Creme Tin 60ml</v>
      </c>
      <c r="E975" s="19" t="str">
        <f>[5]SKU!I977</f>
        <v>48332-00091-03</v>
      </c>
      <c r="F975" s="19" t="str">
        <f>[5]SKU!J977</f>
        <v>80102-04800-40</v>
      </c>
      <c r="G975" s="18" t="str">
        <f>[5]SKU!K977</f>
        <v>NCREME Tin 60ml</v>
      </c>
      <c r="H975" s="18" t="str">
        <f>IF([5]SKU!L977="R","Regular",
IF([5]SKU!L977="P","Promo",
IF([5]SKU!L977="S","Sample",
IF([5]SKU!L977="V","VAS",""))))</f>
        <v>Regular</v>
      </c>
      <c r="I975" s="18" t="str">
        <f>IF([5]SKU!QC977="A","Active",
IF([5]SKU!QC977="D","Discontinue",
IF([5]SKU!QC977="N","NPD","")))</f>
        <v>Active</v>
      </c>
      <c r="J975" s="18" t="str">
        <f>VLOOKUP(IFERROR(VLOOKUP(E975,'[5]Material Status'!A:I,9,0),""),'[5]Material Status'!U:W,3,0)</f>
        <v>Inactive</v>
      </c>
      <c r="K975" s="20" t="str">
        <f>IFERROR(VLOOKUP(E975,'[5]LOG Data SAP'!$D:$AO,11,0),
IF(D975=D974,K974,""))</f>
        <v/>
      </c>
      <c r="L975" s="20" t="str">
        <f>IFERROR(VLOOKUP(E975,'[5]LOG Data SAP'!$D:$AO,13,0),
IF(D975=D974,L974,""))</f>
        <v/>
      </c>
      <c r="M975" s="20" t="str">
        <f>IFERROR(VLOOKUP(E975,'[5]LOG Data SAP'!$D:$AO,15,0),
IF(D975=D974,M974,""))</f>
        <v/>
      </c>
      <c r="N975" s="21">
        <f>[5]SKU!VH977</f>
        <v>900</v>
      </c>
      <c r="O975" s="22">
        <f>[5]SKU!VN977</f>
        <v>20900</v>
      </c>
      <c r="P975" s="23">
        <f>[5]SKU!VO977</f>
        <v>45383</v>
      </c>
      <c r="Q975" s="24">
        <f>IFERROR(_xlfn.NUMBERVALUE(VLOOKUP(E975,'[5]LOG Data SAP'!$D:$M,9,0)),
IF(D975=D974,Q974,""))</f>
        <v>3</v>
      </c>
      <c r="R975" s="24">
        <f>IFERROR(_xlfn.NUMBERVALUE(VLOOKUP(E975,'[5]LOG Data SAP'!$D:$M,10,0)),
IF(D975=D974,R974,""))</f>
        <v>48</v>
      </c>
      <c r="S975" s="24">
        <f t="shared" si="60"/>
        <v>16</v>
      </c>
      <c r="T975" s="25">
        <f>IFERROR(VLOOKUP($E975,'[5]LOG Data SAP'!$D:$V,17,0)/10,
IF(D975=D974,T974,""))</f>
        <v>7.7</v>
      </c>
      <c r="U975" s="25">
        <f>IFERROR(VLOOKUP($E975,'[5]LOG Data SAP'!$D:$V,18,0)/10,
IF(D975=D974,U974,""))</f>
        <v>7.7</v>
      </c>
      <c r="V975" s="25">
        <f>IFERROR(VLOOKUP($E975,'[5]LOG Data SAP'!$D:$V,19,0)/10,
IF(D975=D974,V974,""))</f>
        <v>1.5</v>
      </c>
      <c r="W975" s="25">
        <f>IFERROR(VLOOKUP($E975,'[5]LOG Data SAP'!$D:$AO,21,0)/10,
IF(D975=D974,W974,""))</f>
        <v>7.7</v>
      </c>
      <c r="X975" s="25">
        <f>IFERROR(VLOOKUP($E975,'[5]LOG Data SAP'!$D:$AO,22,0)/10,
IF(D975=D974,X974,""))</f>
        <v>7.7</v>
      </c>
      <c r="Y975" s="25">
        <f>IFERROR(VLOOKUP($E975,'[5]LOG Data SAP'!$D:$AO,23,0)/10,
IF(D975=D974,Y974,""))</f>
        <v>4.7</v>
      </c>
      <c r="Z975" s="25">
        <f>IFERROR(VLOOKUP($E975,'[5]LOG Data SAP'!$D:$AO,25,0)/10,
IF(D975=D974,Z974,""))</f>
        <v>32.799999999999997</v>
      </c>
      <c r="AA975" s="25">
        <f>IFERROR(VLOOKUP($E975,'[5]LOG Data SAP'!$D:$AO,26,0)/10,
IF(D975=D974,AA974,""))</f>
        <v>16.8</v>
      </c>
      <c r="AB975" s="25">
        <f>IFERROR(VLOOKUP($E975,'[5]LOG Data SAP'!$D:$AO,27,0)/10,
IF(D975=D974,AB974,""))</f>
        <v>12.4</v>
      </c>
      <c r="AC975" s="26">
        <f>IFERROR(VLOOKUP($E975,'[5]LOG Data SAP'!$D:$AO,29,0)/IF(VLOOKUP($E975,'[5]LOG Data SAP'!$D:$AO,30,0)="G",1000,1),
IF(D975=D974,AC974,""))</f>
        <v>6.8000000000000005E-2</v>
      </c>
      <c r="AD975" s="26">
        <f>IFERROR(VLOOKUP($E975,'[5]LOG Data SAP'!$D:$AO,31,0)/IF(VLOOKUP($E975,'[5]LOG Data SAP'!$D:$AO,32,0)="G",1000,1),
IF(D975=D974,AD974,""))</f>
        <v>0.20499999999999999</v>
      </c>
      <c r="AE975" s="26">
        <f>IFERROR(VLOOKUP($E975,'[5]LOG Data SAP'!$D:$AO,33,0)/IF(VLOOKUP($E975,'[5]LOG Data SAP'!$D:$AO,34,0)="G",1000,1),
IF(D975=D974,AE974,""))</f>
        <v>3.399</v>
      </c>
      <c r="AF975" s="27">
        <f t="shared" si="61"/>
        <v>88.935000000000002</v>
      </c>
      <c r="AG975" s="27">
        <f t="shared" si="62"/>
        <v>278.66300000000007</v>
      </c>
      <c r="AH975" s="28">
        <f t="shared" si="63"/>
        <v>6.8328959999999998E-3</v>
      </c>
      <c r="AI975" s="18" t="str">
        <f>IFERROR(VLOOKUP(E975,'[5]LOG Data SAP'!$D:$E,2,0),IF(D975=D974,AI974,""))</f>
        <v>NCRM TIN 60ML</v>
      </c>
      <c r="AJ975" s="20" t="str">
        <f>IFERROR([5]SKU!VI977,IF(D975=D974,AJ974,""))</f>
        <v>80102</v>
      </c>
      <c r="AK975" s="18" t="str">
        <f>VLOOKUP(E975,[5]SKU!I:X,16,FALSE)</f>
        <v>3304.99.30</v>
      </c>
    </row>
    <row r="976" spans="1:37">
      <c r="A976" s="18" t="str">
        <f>[5]SKU!AC978</f>
        <v>Nivea</v>
      </c>
      <c r="B976" s="18" t="str">
        <f>[5]SKU!AE978</f>
        <v>NCRM Cremes</v>
      </c>
      <c r="C976" s="18" t="str">
        <f>[5]SKU!AJ978</f>
        <v>Creme</v>
      </c>
      <c r="D976" s="18" t="str">
        <f>[5]SKU!G978</f>
        <v>NCRM Creme Tin 60ml</v>
      </c>
      <c r="E976" s="19" t="str">
        <f>[5]SKU!I978</f>
        <v>48332-00091-01</v>
      </c>
      <c r="F976" s="19" t="str">
        <f>[5]SKU!J978</f>
        <v>80102-04800-40</v>
      </c>
      <c r="G976" s="18" t="str">
        <f>[5]SKU!K978</f>
        <v>NCREME Tin 60ml</v>
      </c>
      <c r="H976" s="18" t="str">
        <f>IF([5]SKU!L978="R","Regular",
IF([5]SKU!L978="P","Promo",
IF([5]SKU!L978="S","Sample",
IF([5]SKU!L978="V","VAS",""))))</f>
        <v>Regular</v>
      </c>
      <c r="I976" s="18" t="str">
        <f>IF([5]SKU!QC978="A","Active",
IF([5]SKU!QC978="D","Discontinue",
IF([5]SKU!QC978="N","NPD","")))</f>
        <v>Active</v>
      </c>
      <c r="J976" s="18" t="str">
        <f>VLOOKUP(IFERROR(VLOOKUP(E976,'[5]Material Status'!A:I,9,0),""),'[5]Material Status'!U:W,3,0)</f>
        <v>Inactive</v>
      </c>
      <c r="K976" s="20" t="str">
        <f>IFERROR(VLOOKUP(E976,'[5]LOG Data SAP'!$D:$AO,11,0),
IF(D976=D975,K975,""))</f>
        <v>8850029801025</v>
      </c>
      <c r="L976" s="20" t="str">
        <f>IFERROR(VLOOKUP(E976,'[5]LOG Data SAP'!$D:$AO,13,0),
IF(D976=D975,L975,""))</f>
        <v>8999777009540</v>
      </c>
      <c r="M976" s="20" t="str">
        <f>IFERROR(VLOOKUP(E976,'[5]LOG Data SAP'!$D:$AO,15,0),
IF(D976=D975,M975,""))</f>
        <v>8999777009557</v>
      </c>
      <c r="N976" s="21">
        <f>[5]SKU!VH978</f>
        <v>900</v>
      </c>
      <c r="O976" s="22">
        <f>[5]SKU!VN978</f>
        <v>20900</v>
      </c>
      <c r="P976" s="23">
        <f>[5]SKU!VO978</f>
        <v>45383</v>
      </c>
      <c r="Q976" s="24">
        <f>IFERROR(_xlfn.NUMBERVALUE(VLOOKUP(E976,'[5]LOG Data SAP'!$D:$M,9,0)),
IF(D976=D975,Q975,""))</f>
        <v>3</v>
      </c>
      <c r="R976" s="24">
        <f>IFERROR(_xlfn.NUMBERVALUE(VLOOKUP(E976,'[5]LOG Data SAP'!$D:$M,10,0)),
IF(D976=D975,R975,""))</f>
        <v>48</v>
      </c>
      <c r="S976" s="24">
        <f t="shared" si="60"/>
        <v>16</v>
      </c>
      <c r="T976" s="25">
        <f>IFERROR(VLOOKUP($E976,'[5]LOG Data SAP'!$D:$V,17,0)/10,
IF(D976=D975,T975,""))</f>
        <v>7.7</v>
      </c>
      <c r="U976" s="25">
        <f>IFERROR(VLOOKUP($E976,'[5]LOG Data SAP'!$D:$V,18,0)/10,
IF(D976=D975,U975,""))</f>
        <v>7.7</v>
      </c>
      <c r="V976" s="25">
        <f>IFERROR(VLOOKUP($E976,'[5]LOG Data SAP'!$D:$V,19,0)/10,
IF(D976=D975,V975,""))</f>
        <v>1.5</v>
      </c>
      <c r="W976" s="25">
        <f>IFERROR(VLOOKUP($E976,'[5]LOG Data SAP'!$D:$AO,21,0)/10,
IF(D976=D975,W975,""))</f>
        <v>7.7</v>
      </c>
      <c r="X976" s="25">
        <f>IFERROR(VLOOKUP($E976,'[5]LOG Data SAP'!$D:$AO,22,0)/10,
IF(D976=D975,X975,""))</f>
        <v>7.7</v>
      </c>
      <c r="Y976" s="25">
        <f>IFERROR(VLOOKUP($E976,'[5]LOG Data SAP'!$D:$AO,23,0)/10,
IF(D976=D975,Y975,""))</f>
        <v>4.7</v>
      </c>
      <c r="Z976" s="25">
        <f>IFERROR(VLOOKUP($E976,'[5]LOG Data SAP'!$D:$AO,25,0)/10,
IF(D976=D975,Z975,""))</f>
        <v>32.799999999999997</v>
      </c>
      <c r="AA976" s="25">
        <f>IFERROR(VLOOKUP($E976,'[5]LOG Data SAP'!$D:$AO,26,0)/10,
IF(D976=D975,AA975,""))</f>
        <v>16.8</v>
      </c>
      <c r="AB976" s="25">
        <f>IFERROR(VLOOKUP($E976,'[5]LOG Data SAP'!$D:$AO,27,0)/10,
IF(D976=D975,AB975,""))</f>
        <v>12.4</v>
      </c>
      <c r="AC976" s="26">
        <f>IFERROR(VLOOKUP($E976,'[5]LOG Data SAP'!$D:$AO,29,0)/IF(VLOOKUP($E976,'[5]LOG Data SAP'!$D:$AO,30,0)="G",1000,1),
IF(D976=D975,AC975,""))</f>
        <v>6.8000000000000005E-2</v>
      </c>
      <c r="AD976" s="26">
        <f>IFERROR(VLOOKUP($E976,'[5]LOG Data SAP'!$D:$AO,31,0)/IF(VLOOKUP($E976,'[5]LOG Data SAP'!$D:$AO,32,0)="G",1000,1),
IF(D976=D975,AD975,""))</f>
        <v>0.20499999999999999</v>
      </c>
      <c r="AE976" s="26">
        <f>IFERROR(VLOOKUP($E976,'[5]LOG Data SAP'!$D:$AO,33,0)/IF(VLOOKUP($E976,'[5]LOG Data SAP'!$D:$AO,34,0)="G",1000,1),
IF(D976=D975,AE975,""))</f>
        <v>3.399</v>
      </c>
      <c r="AF976" s="27">
        <f t="shared" si="61"/>
        <v>88.935000000000002</v>
      </c>
      <c r="AG976" s="27">
        <f t="shared" si="62"/>
        <v>278.66300000000007</v>
      </c>
      <c r="AH976" s="28">
        <f t="shared" si="63"/>
        <v>6.8328959999999998E-3</v>
      </c>
      <c r="AI976" s="18" t="str">
        <f>IFERROR(VLOOKUP(E976,'[5]LOG Data SAP'!$D:$E,2,0),IF(D976=D975,AI975,""))</f>
        <v>NCRM TIN 60ML</v>
      </c>
      <c r="AJ976" s="20" t="str">
        <f>IFERROR([5]SKU!VI978,IF(D976=D975,AJ975,""))</f>
        <v>80102</v>
      </c>
      <c r="AK976" s="18" t="str">
        <f>VLOOKUP(E976,[5]SKU!I:X,16,FALSE)</f>
        <v>3304.99.30</v>
      </c>
    </row>
    <row r="977" spans="1:37">
      <c r="A977" s="18" t="str">
        <f>[5]SKU!AC979</f>
        <v>Nivea</v>
      </c>
      <c r="B977" s="18" t="str">
        <f>[5]SKU!AE979</f>
        <v>NCRM Cremes</v>
      </c>
      <c r="C977" s="18" t="str">
        <f>[5]SKU!AJ979</f>
        <v>Creme</v>
      </c>
      <c r="D977" s="18" t="str">
        <f>[5]SKU!G979</f>
        <v>NCRM Creme Tin 60ml</v>
      </c>
      <c r="E977" s="19" t="str">
        <f>[5]SKU!I979</f>
        <v>48332-00091-00</v>
      </c>
      <c r="F977" s="19" t="str">
        <f>[5]SKU!J979</f>
        <v>80102-04800-40</v>
      </c>
      <c r="G977" s="18" t="str">
        <f>[5]SKU!K979</f>
        <v>NCREME Tin 60ml</v>
      </c>
      <c r="H977" s="18" t="str">
        <f>IF([5]SKU!L979="R","Regular",
IF([5]SKU!L979="P","Promo",
IF([5]SKU!L979="S","Sample",
IF([5]SKU!L979="V","VAS",""))))</f>
        <v>Regular</v>
      </c>
      <c r="I977" s="18" t="str">
        <f>IF([5]SKU!QC979="A","Active",
IF([5]SKU!QC979="D","Discontinue",
IF([5]SKU!QC979="N","NPD","")))</f>
        <v>Active</v>
      </c>
      <c r="J977" s="18" t="str">
        <f>VLOOKUP(IFERROR(VLOOKUP(E977,'[5]Material Status'!A:I,9,0),""),'[5]Material Status'!U:W,3,0)</f>
        <v>Inactive</v>
      </c>
      <c r="K977" s="20" t="str">
        <f>IFERROR(VLOOKUP(E977,'[5]LOG Data SAP'!$D:$AO,11,0),
IF(D977=D976,K976,""))</f>
        <v>8850029801025</v>
      </c>
      <c r="L977" s="20" t="str">
        <f>IFERROR(VLOOKUP(E977,'[5]LOG Data SAP'!$D:$AO,13,0),
IF(D977=D976,L976,""))</f>
        <v>8999777009724</v>
      </c>
      <c r="M977" s="20" t="str">
        <f>IFERROR(VLOOKUP(E977,'[5]LOG Data SAP'!$D:$AO,15,0),
IF(D977=D976,M976,""))</f>
        <v>8999777009731</v>
      </c>
      <c r="N977" s="21">
        <f>[5]SKU!VH979</f>
        <v>900</v>
      </c>
      <c r="O977" s="22">
        <f>[5]SKU!VN979</f>
        <v>20900</v>
      </c>
      <c r="P977" s="23">
        <f>[5]SKU!VO979</f>
        <v>45383</v>
      </c>
      <c r="Q977" s="24">
        <f>IFERROR(_xlfn.NUMBERVALUE(VLOOKUP(E977,'[5]LOG Data SAP'!$D:$M,9,0)),
IF(D977=D976,Q976,""))</f>
        <v>3</v>
      </c>
      <c r="R977" s="24">
        <f>IFERROR(_xlfn.NUMBERVALUE(VLOOKUP(E977,'[5]LOG Data SAP'!$D:$M,10,0)),
IF(D977=D976,R976,""))</f>
        <v>48</v>
      </c>
      <c r="S977" s="24">
        <f t="shared" si="60"/>
        <v>16</v>
      </c>
      <c r="T977" s="25">
        <f>IFERROR(VLOOKUP($E977,'[5]LOG Data SAP'!$D:$V,17,0)/10,
IF(D977=D976,T976,""))</f>
        <v>7.7</v>
      </c>
      <c r="U977" s="25">
        <f>IFERROR(VLOOKUP($E977,'[5]LOG Data SAP'!$D:$V,18,0)/10,
IF(D977=D976,U976,""))</f>
        <v>7.7</v>
      </c>
      <c r="V977" s="25">
        <f>IFERROR(VLOOKUP($E977,'[5]LOG Data SAP'!$D:$V,19,0)/10,
IF(D977=D976,V976,""))</f>
        <v>1.5</v>
      </c>
      <c r="W977" s="25">
        <f>IFERROR(VLOOKUP($E977,'[5]LOG Data SAP'!$D:$AO,21,0)/10,
IF(D977=D976,W976,""))</f>
        <v>7.7</v>
      </c>
      <c r="X977" s="25">
        <f>IFERROR(VLOOKUP($E977,'[5]LOG Data SAP'!$D:$AO,22,0)/10,
IF(D977=D976,X976,""))</f>
        <v>7.7</v>
      </c>
      <c r="Y977" s="25">
        <f>IFERROR(VLOOKUP($E977,'[5]LOG Data SAP'!$D:$AO,23,0)/10,
IF(D977=D976,Y976,""))</f>
        <v>4.7</v>
      </c>
      <c r="Z977" s="25">
        <f>IFERROR(VLOOKUP($E977,'[5]LOG Data SAP'!$D:$AO,25,0)/10,
IF(D977=D976,Z976,""))</f>
        <v>33</v>
      </c>
      <c r="AA977" s="25">
        <f>IFERROR(VLOOKUP($E977,'[5]LOG Data SAP'!$D:$AO,26,0)/10,
IF(D977=D976,AA976,""))</f>
        <v>16.600000000000001</v>
      </c>
      <c r="AB977" s="25">
        <f>IFERROR(VLOOKUP($E977,'[5]LOG Data SAP'!$D:$AO,27,0)/10,
IF(D977=D976,AB976,""))</f>
        <v>12</v>
      </c>
      <c r="AC977" s="26">
        <f>IFERROR(VLOOKUP($E977,'[5]LOG Data SAP'!$D:$AO,29,0)/IF(VLOOKUP($E977,'[5]LOG Data SAP'!$D:$AO,30,0)="G",1000,1),
IF(D977=D976,AC976,""))</f>
        <v>6.8000000000000005E-2</v>
      </c>
      <c r="AD977" s="26">
        <f>IFERROR(VLOOKUP($E977,'[5]LOG Data SAP'!$D:$AO,31,0)/IF(VLOOKUP($E977,'[5]LOG Data SAP'!$D:$AO,32,0)="G",1000,1),
IF(D977=D976,AD976,""))</f>
        <v>0.20499999999999999</v>
      </c>
      <c r="AE977" s="26">
        <f>IFERROR(VLOOKUP($E977,'[5]LOG Data SAP'!$D:$AO,33,0)/IF(VLOOKUP($E977,'[5]LOG Data SAP'!$D:$AO,34,0)="G",1000,1),
IF(D977=D976,AE976,""))</f>
        <v>3.399</v>
      </c>
      <c r="AF977" s="27">
        <f t="shared" si="61"/>
        <v>88.935000000000002</v>
      </c>
      <c r="AG977" s="27">
        <f t="shared" si="62"/>
        <v>278.66300000000007</v>
      </c>
      <c r="AH977" s="28">
        <f t="shared" si="63"/>
        <v>6.5736000000000006E-3</v>
      </c>
      <c r="AI977" s="18" t="str">
        <f>IFERROR(VLOOKUP(E977,'[5]LOG Data SAP'!$D:$E,2,0),IF(D977=D976,AI976,""))</f>
        <v>NCRM TIN 60ML</v>
      </c>
      <c r="AJ977" s="20" t="str">
        <f>IFERROR([5]SKU!VI979,IF(D977=D976,AJ976,""))</f>
        <v>80102</v>
      </c>
      <c r="AK977" s="18" t="str">
        <f>VLOOKUP(E977,[5]SKU!I:X,16,FALSE)</f>
        <v>3304.99.30</v>
      </c>
    </row>
    <row r="978" spans="1:37">
      <c r="A978" s="18" t="str">
        <f>[5]SKU!AC980</f>
        <v>Nivea</v>
      </c>
      <c r="B978" s="18" t="str">
        <f>[5]SKU!AE980</f>
        <v>NCRM Cremes</v>
      </c>
      <c r="C978" s="18" t="str">
        <f>[5]SKU!AJ980</f>
        <v>Creme</v>
      </c>
      <c r="D978" s="18" t="str">
        <f>[5]SKU!G980</f>
        <v>NCRM Creme Tin 60ml</v>
      </c>
      <c r="E978" s="19" t="str">
        <f>[5]SKU!I980</f>
        <v>48332-00117-00</v>
      </c>
      <c r="F978" s="19" t="str">
        <f>[5]SKU!J980</f>
        <v>80102-04800-40</v>
      </c>
      <c r="G978" s="18" t="str">
        <f>[5]SKU!K980</f>
        <v>NCREME Tin 60ml + Booklet</v>
      </c>
      <c r="H978" s="18" t="str">
        <f>IF([5]SKU!L980="R","Regular",
IF([5]SKU!L980="P","Promo",
IF([5]SKU!L980="S","Sample",
IF([5]SKU!L980="V","VAS",""))))</f>
        <v>Promo</v>
      </c>
      <c r="I978" s="18" t="str">
        <f>IF([5]SKU!QC980="A","Active",
IF([5]SKU!QC980="D","Discontinue",
IF([5]SKU!QC980="N","NPD","")))</f>
        <v>Active</v>
      </c>
      <c r="J978" s="18" t="str">
        <f>VLOOKUP(IFERROR(VLOOKUP(E978,'[5]Material Status'!A:I,9,0),""),'[5]Material Status'!U:W,3,0)</f>
        <v>Inactive</v>
      </c>
      <c r="K978" s="20" t="str">
        <f>IFERROR(VLOOKUP(E978,'[5]LOG Data SAP'!$D:$AO,11,0),
IF(D978=D977,K977,""))</f>
        <v>8850029801025</v>
      </c>
      <c r="L978" s="20" t="str">
        <f>IFERROR(VLOOKUP(E978,'[5]LOG Data SAP'!$D:$AO,13,0),
IF(D978=D977,L977,""))</f>
        <v>8999777009540</v>
      </c>
      <c r="M978" s="20" t="str">
        <f>IFERROR(VLOOKUP(E978,'[5]LOG Data SAP'!$D:$AO,15,0),
IF(D978=D977,M977,""))</f>
        <v>8999777009557</v>
      </c>
      <c r="N978" s="21">
        <f>[5]SKU!VH980</f>
        <v>900</v>
      </c>
      <c r="O978" s="22">
        <f>[5]SKU!VN980</f>
        <v>20900</v>
      </c>
      <c r="P978" s="23">
        <f>[5]SKU!VO980</f>
        <v>45383</v>
      </c>
      <c r="Q978" s="24">
        <f>IFERROR(_xlfn.NUMBERVALUE(VLOOKUP(E978,'[5]LOG Data SAP'!$D:$M,9,0)),
IF(D978=D977,Q977,""))</f>
        <v>3</v>
      </c>
      <c r="R978" s="24">
        <f>IFERROR(_xlfn.NUMBERVALUE(VLOOKUP(E978,'[5]LOG Data SAP'!$D:$M,10,0)),
IF(D978=D977,R977,""))</f>
        <v>48</v>
      </c>
      <c r="S978" s="24">
        <f t="shared" si="60"/>
        <v>16</v>
      </c>
      <c r="T978" s="25">
        <f>IFERROR(VLOOKUP($E978,'[5]LOG Data SAP'!$D:$V,17,0)/10,
IF(D978=D977,T977,""))</f>
        <v>8</v>
      </c>
      <c r="U978" s="25">
        <f>IFERROR(VLOOKUP($E978,'[5]LOG Data SAP'!$D:$V,18,0)/10,
IF(D978=D977,U977,""))</f>
        <v>8</v>
      </c>
      <c r="V978" s="25">
        <f>IFERROR(VLOOKUP($E978,'[5]LOG Data SAP'!$D:$V,19,0)/10,
IF(D978=D977,V977,""))</f>
        <v>2</v>
      </c>
      <c r="W978" s="25">
        <f>IFERROR(VLOOKUP($E978,'[5]LOG Data SAP'!$D:$AO,21,0)/10,
IF(D978=D977,W977,""))</f>
        <v>0</v>
      </c>
      <c r="X978" s="25">
        <f>IFERROR(VLOOKUP($E978,'[5]LOG Data SAP'!$D:$AO,22,0)/10,
IF(D978=D977,X977,""))</f>
        <v>0</v>
      </c>
      <c r="Y978" s="25">
        <f>IFERROR(VLOOKUP($E978,'[5]LOG Data SAP'!$D:$AO,23,0)/10,
IF(D978=D977,Y977,""))</f>
        <v>0</v>
      </c>
      <c r="Z978" s="25">
        <f>IFERROR(VLOOKUP($E978,'[5]LOG Data SAP'!$D:$AO,25,0)/10,
IF(D978=D977,Z977,""))</f>
        <v>32.6</v>
      </c>
      <c r="AA978" s="25">
        <f>IFERROR(VLOOKUP($E978,'[5]LOG Data SAP'!$D:$AO,26,0)/10,
IF(D978=D977,AA977,""))</f>
        <v>16.600000000000001</v>
      </c>
      <c r="AB978" s="25">
        <f>IFERROR(VLOOKUP($E978,'[5]LOG Data SAP'!$D:$AO,27,0)/10,
IF(D978=D977,AB977,""))</f>
        <v>12</v>
      </c>
      <c r="AC978" s="26">
        <f>IFERROR(VLOOKUP($E978,'[5]LOG Data SAP'!$D:$AO,29,0)/IF(VLOOKUP($E978,'[5]LOG Data SAP'!$D:$AO,30,0)="G",1000,1),
IF(D978=D977,AC977,""))</f>
        <v>7.8E-2</v>
      </c>
      <c r="AD978" s="26">
        <f>IFERROR(VLOOKUP($E978,'[5]LOG Data SAP'!$D:$AO,31,0)/IF(VLOOKUP($E978,'[5]LOG Data SAP'!$D:$AO,32,0)="G",1000,1),
IF(D978=D977,AD977,""))</f>
        <v>0</v>
      </c>
      <c r="AE978" s="26">
        <f>IFERROR(VLOOKUP($E978,'[5]LOG Data SAP'!$D:$AO,33,0)/IF(VLOOKUP($E978,'[5]LOG Data SAP'!$D:$AO,34,0)="G",1000,1),
IF(D978=D977,AE977,""))</f>
        <v>3.8149999999999999</v>
      </c>
      <c r="AF978" s="27">
        <f t="shared" si="61"/>
        <v>128</v>
      </c>
      <c r="AG978" s="27" t="str">
        <f t="shared" si="62"/>
        <v/>
      </c>
      <c r="AH978" s="28">
        <f t="shared" si="63"/>
        <v>6.4939200000000011E-3</v>
      </c>
      <c r="AI978" s="18" t="str">
        <f>IFERROR(VLOOKUP(E978,'[5]LOG Data SAP'!$D:$E,2,0),IF(D978=D977,AI977,""))</f>
        <v>NCREME TIN 60 + BOOKLET</v>
      </c>
      <c r="AJ978" s="20" t="str">
        <f>IFERROR([5]SKU!VI980,IF(D978=D977,AJ977,""))</f>
        <v>80102</v>
      </c>
      <c r="AK978" s="18" t="str">
        <f>VLOOKUP(E978,[5]SKU!I:X,16,FALSE)</f>
        <v>3304.99.30</v>
      </c>
    </row>
    <row r="979" spans="1:37">
      <c r="A979" s="18" t="str">
        <f>[5]SKU!AC981</f>
        <v>Nivea</v>
      </c>
      <c r="B979" s="18" t="str">
        <f>[5]SKU!AE981</f>
        <v>NCRM Cremes</v>
      </c>
      <c r="C979" s="18" t="str">
        <f>[5]SKU!AJ981</f>
        <v>Creme</v>
      </c>
      <c r="D979" s="18" t="str">
        <f>[5]SKU!G981</f>
        <v>NCRM Creme Tin 60ml</v>
      </c>
      <c r="E979" s="19" t="str">
        <f>[5]SKU!I981</f>
        <v>48332-00103-00</v>
      </c>
      <c r="F979" s="19" t="str">
        <f>[5]SKU!J981</f>
        <v>80102-04800-40</v>
      </c>
      <c r="G979" s="18" t="str">
        <f>[5]SKU!K981</f>
        <v>NCREME Tin 60ml + Storybook</v>
      </c>
      <c r="H979" s="18" t="str">
        <f>IF([5]SKU!L981="R","Regular",
IF([5]SKU!L981="P","Promo",
IF([5]SKU!L981="S","Sample",
IF([5]SKU!L981="V","VAS",""))))</f>
        <v>Promo</v>
      </c>
      <c r="I979" s="18" t="str">
        <f>IF([5]SKU!QC981="A","Active",
IF([5]SKU!QC981="D","Discontinue",
IF([5]SKU!QC981="N","NPD","")))</f>
        <v>Active</v>
      </c>
      <c r="J979" s="18" t="str">
        <f>VLOOKUP(IFERROR(VLOOKUP(E979,'[5]Material Status'!A:I,9,0),""),'[5]Material Status'!U:W,3,0)</f>
        <v>Inactive</v>
      </c>
      <c r="K979" s="20" t="str">
        <f>IFERROR(VLOOKUP(E979,'[5]LOG Data SAP'!$D:$AO,11,0),
IF(D979=D978,K978,""))</f>
        <v/>
      </c>
      <c r="L979" s="20" t="str">
        <f>IFERROR(VLOOKUP(E979,'[5]LOG Data SAP'!$D:$AO,13,0),
IF(D979=D978,L978,""))</f>
        <v/>
      </c>
      <c r="M979" s="20" t="str">
        <f>IFERROR(VLOOKUP(E979,'[5]LOG Data SAP'!$D:$AO,15,0),
IF(D979=D978,M978,""))</f>
        <v/>
      </c>
      <c r="N979" s="21">
        <f>[5]SKU!VH981</f>
        <v>900</v>
      </c>
      <c r="O979" s="22">
        <f>[5]SKU!VN981</f>
        <v>20900</v>
      </c>
      <c r="P979" s="23">
        <f>[5]SKU!VO981</f>
        <v>45383</v>
      </c>
      <c r="Q979" s="24">
        <f>IFERROR(_xlfn.NUMBERVALUE(VLOOKUP(E979,'[5]LOG Data SAP'!$D:$M,9,0)),
IF(D979=D978,Q978,""))</f>
        <v>3</v>
      </c>
      <c r="R979" s="24">
        <f>IFERROR(_xlfn.NUMBERVALUE(VLOOKUP(E979,'[5]LOG Data SAP'!$D:$M,10,0)),
IF(D979=D978,R978,""))</f>
        <v>48</v>
      </c>
      <c r="S979" s="24">
        <f t="shared" si="60"/>
        <v>16</v>
      </c>
      <c r="T979" s="25">
        <f>IFERROR(VLOOKUP($E979,'[5]LOG Data SAP'!$D:$V,17,0)/10,
IF(D979=D978,T978,""))</f>
        <v>8</v>
      </c>
      <c r="U979" s="25">
        <f>IFERROR(VLOOKUP($E979,'[5]LOG Data SAP'!$D:$V,18,0)/10,
IF(D979=D978,U978,""))</f>
        <v>8</v>
      </c>
      <c r="V979" s="25">
        <f>IFERROR(VLOOKUP($E979,'[5]LOG Data SAP'!$D:$V,19,0)/10,
IF(D979=D978,V978,""))</f>
        <v>2</v>
      </c>
      <c r="W979" s="25">
        <f>IFERROR(VLOOKUP($E979,'[5]LOG Data SAP'!$D:$AO,21,0)/10,
IF(D979=D978,W978,""))</f>
        <v>0</v>
      </c>
      <c r="X979" s="25">
        <f>IFERROR(VLOOKUP($E979,'[5]LOG Data SAP'!$D:$AO,22,0)/10,
IF(D979=D978,X978,""))</f>
        <v>0</v>
      </c>
      <c r="Y979" s="25">
        <f>IFERROR(VLOOKUP($E979,'[5]LOG Data SAP'!$D:$AO,23,0)/10,
IF(D979=D978,Y978,""))</f>
        <v>0</v>
      </c>
      <c r="Z979" s="25">
        <f>IFERROR(VLOOKUP($E979,'[5]LOG Data SAP'!$D:$AO,25,0)/10,
IF(D979=D978,Z978,""))</f>
        <v>32.799999999999997</v>
      </c>
      <c r="AA979" s="25">
        <f>IFERROR(VLOOKUP($E979,'[5]LOG Data SAP'!$D:$AO,26,0)/10,
IF(D979=D978,AA978,""))</f>
        <v>16.8</v>
      </c>
      <c r="AB979" s="25">
        <f>IFERROR(VLOOKUP($E979,'[5]LOG Data SAP'!$D:$AO,27,0)/10,
IF(D979=D978,AB978,""))</f>
        <v>14.1</v>
      </c>
      <c r="AC979" s="26">
        <f>IFERROR(VLOOKUP($E979,'[5]LOG Data SAP'!$D:$AO,29,0)/IF(VLOOKUP($E979,'[5]LOG Data SAP'!$D:$AO,30,0)="G",1000,1),
IF(D979=D978,AC978,""))</f>
        <v>7.8E-2</v>
      </c>
      <c r="AD979" s="26">
        <f>IFERROR(VLOOKUP($E979,'[5]LOG Data SAP'!$D:$AO,31,0)/IF(VLOOKUP($E979,'[5]LOG Data SAP'!$D:$AO,32,0)="G",1000,1),
IF(D979=D978,AD978,""))</f>
        <v>0</v>
      </c>
      <c r="AE979" s="26">
        <f>IFERROR(VLOOKUP($E979,'[5]LOG Data SAP'!$D:$AO,33,0)/IF(VLOOKUP($E979,'[5]LOG Data SAP'!$D:$AO,34,0)="G",1000,1),
IF(D979=D978,AE978,""))</f>
        <v>3.8149999999999999</v>
      </c>
      <c r="AF979" s="27">
        <f t="shared" si="61"/>
        <v>128</v>
      </c>
      <c r="AG979" s="27" t="str">
        <f t="shared" si="62"/>
        <v/>
      </c>
      <c r="AH979" s="28">
        <f t="shared" si="63"/>
        <v>7.769663999999999E-3</v>
      </c>
      <c r="AI979" s="18" t="str">
        <f>IFERROR(VLOOKUP(E979,'[5]LOG Data SAP'!$D:$E,2,0),IF(D979=D978,AI978,""))</f>
        <v>NIVEA CREME TIN 60ML + STORYBOOK</v>
      </c>
      <c r="AJ979" s="20" t="str">
        <f>IFERROR([5]SKU!VI981,IF(D979=D978,AJ978,""))</f>
        <v>80102</v>
      </c>
      <c r="AK979" s="18" t="str">
        <f>VLOOKUP(E979,[5]SKU!I:X,16,FALSE)</f>
        <v>3304.99.30</v>
      </c>
    </row>
    <row r="980" spans="1:37">
      <c r="A980" s="18" t="str">
        <f>[5]SKU!AC982</f>
        <v>Nivea</v>
      </c>
      <c r="B980" s="18" t="str">
        <f>[5]SKU!AE982</f>
        <v>NCRM Cremes</v>
      </c>
      <c r="C980" s="18" t="str">
        <f>[5]SKU!AJ982</f>
        <v>Creme</v>
      </c>
      <c r="D980" s="18" t="str">
        <f>[5]SKU!G982</f>
        <v>NCRM Creme 25ml</v>
      </c>
      <c r="E980" s="19" t="str">
        <f>[5]SKU!I982</f>
        <v>80140-04800-17</v>
      </c>
      <c r="F980" s="19" t="str">
        <f>[5]SKU!J982</f>
        <v>80140-04800-17</v>
      </c>
      <c r="G980" s="18" t="str">
        <f>[5]SKU!K982</f>
        <v>NIVEA Creme Jar 25ml</v>
      </c>
      <c r="H980" s="18" t="str">
        <f>IF([5]SKU!L982="R","Regular",
IF([5]SKU!L982="P","Promo",
IF([5]SKU!L982="S","Sample",
IF([5]SKU!L982="V","VAS",""))))</f>
        <v>Regular</v>
      </c>
      <c r="I980" s="18" t="str">
        <f>IF([5]SKU!QC982="A","Active",
IF([5]SKU!QC982="D","Discontinue",
IF([5]SKU!QC982="N","NPD","")))</f>
        <v>Discontinue</v>
      </c>
      <c r="J980" s="18" t="str">
        <f>VLOOKUP(IFERROR(VLOOKUP(E980,'[5]Material Status'!A:I,9,0),""),'[5]Material Status'!U:W,3,0)</f>
        <v>Inactive</v>
      </c>
      <c r="K980" s="20" t="str">
        <f>IFERROR(VLOOKUP(E980,'[5]LOG Data SAP'!$D:$AO,11,0),
IF(D980=D979,K979,""))</f>
        <v>8999777801403</v>
      </c>
      <c r="L980" s="20" t="str">
        <f>IFERROR(VLOOKUP(E980,'[5]LOG Data SAP'!$D:$AO,13,0),
IF(D980=D979,L979,""))</f>
        <v>08999777000011</v>
      </c>
      <c r="M980" s="20" t="str">
        <f>IFERROR(VLOOKUP(E980,'[5]LOG Data SAP'!$D:$AO,15,0),
IF(D980=D979,M979,""))</f>
        <v>18999777801400</v>
      </c>
      <c r="N980" s="21">
        <f>[5]SKU!VH982</f>
        <v>900</v>
      </c>
      <c r="O980" s="22">
        <f>[5]SKU!VN982</f>
        <v>5550</v>
      </c>
      <c r="P980" s="23">
        <f>[5]SKU!VO982</f>
        <v>45383</v>
      </c>
      <c r="Q980" s="24">
        <f>IFERROR(_xlfn.NUMBERVALUE(VLOOKUP(E980,'[5]LOG Data SAP'!$D:$M,9,0)),
IF(D980=D979,Q979,""))</f>
        <v>6</v>
      </c>
      <c r="R980" s="24">
        <f>IFERROR(_xlfn.NUMBERVALUE(VLOOKUP(E980,'[5]LOG Data SAP'!$D:$M,10,0)),
IF(D980=D979,R979,""))</f>
        <v>60</v>
      </c>
      <c r="S980" s="24">
        <f t="shared" si="60"/>
        <v>10</v>
      </c>
      <c r="T980" s="25">
        <f>IFERROR(VLOOKUP($E980,'[5]LOG Data SAP'!$D:$V,17,0)/10,
IF(D980=D979,T979,""))</f>
        <v>5.7</v>
      </c>
      <c r="U980" s="25">
        <f>IFERROR(VLOOKUP($E980,'[5]LOG Data SAP'!$D:$V,18,0)/10,
IF(D980=D979,U979,""))</f>
        <v>5.7</v>
      </c>
      <c r="V980" s="25">
        <f>IFERROR(VLOOKUP($E980,'[5]LOG Data SAP'!$D:$V,19,0)/10,
IF(D980=D979,V979,""))</f>
        <v>2.1</v>
      </c>
      <c r="W980" s="25">
        <f>IFERROR(VLOOKUP($E980,'[5]LOG Data SAP'!$D:$AO,21,0)/10,
IF(D980=D979,W979,""))</f>
        <v>8.1999999999999993</v>
      </c>
      <c r="X980" s="25">
        <f>IFERROR(VLOOKUP($E980,'[5]LOG Data SAP'!$D:$AO,22,0)/10,
IF(D980=D979,X979,""))</f>
        <v>5.7</v>
      </c>
      <c r="Y980" s="25">
        <f>IFERROR(VLOOKUP($E980,'[5]LOG Data SAP'!$D:$AO,23,0)/10,
IF(D980=D979,Y979,""))</f>
        <v>5.7</v>
      </c>
      <c r="Z980" s="25">
        <f>IFERROR(VLOOKUP($E980,'[5]LOG Data SAP'!$D:$AO,25,0)/10,
IF(D980=D979,Z979,""))</f>
        <v>30</v>
      </c>
      <c r="AA980" s="25">
        <f>IFERROR(VLOOKUP($E980,'[5]LOG Data SAP'!$D:$AO,26,0)/10,
IF(D980=D979,AA979,""))</f>
        <v>13</v>
      </c>
      <c r="AB980" s="25">
        <f>IFERROR(VLOOKUP($E980,'[5]LOG Data SAP'!$D:$AO,27,0)/10,
IF(D980=D979,AB979,""))</f>
        <v>14.6</v>
      </c>
      <c r="AC980" s="26">
        <f>IFERROR(VLOOKUP($E980,'[5]LOG Data SAP'!$D:$AO,29,0)/IF(VLOOKUP($E980,'[5]LOG Data SAP'!$D:$AO,30,0)="G",1000,1),
IF(D980=D979,AC979,""))</f>
        <v>3.3000000000000002E-2</v>
      </c>
      <c r="AD980" s="26">
        <f>IFERROR(VLOOKUP($E980,'[5]LOG Data SAP'!$D:$AO,31,0)/IF(VLOOKUP($E980,'[5]LOG Data SAP'!$D:$AO,32,0)="G",1000,1),
IF(D980=D979,AD979,""))</f>
        <v>0.20300000000000001</v>
      </c>
      <c r="AE980" s="26">
        <f>IFERROR(VLOOKUP($E980,'[5]LOG Data SAP'!$D:$AO,33,0)/IF(VLOOKUP($E980,'[5]LOG Data SAP'!$D:$AO,34,0)="G",1000,1),
IF(D980=D979,AE979,""))</f>
        <v>2.0590000000000002</v>
      </c>
      <c r="AF980" s="27">
        <f t="shared" si="61"/>
        <v>68.229000000000013</v>
      </c>
      <c r="AG980" s="27">
        <f t="shared" si="62"/>
        <v>266.41800000000001</v>
      </c>
      <c r="AH980" s="28">
        <f t="shared" si="63"/>
        <v>5.6940000000000003E-3</v>
      </c>
      <c r="AI980" s="18" t="str">
        <f>IFERROR(VLOOKUP(E980,'[5]LOG Data SAP'!$D:$E,2,0),IF(D980=D979,AI979,""))</f>
        <v>NCREME JAR 25ML</v>
      </c>
      <c r="AJ980" s="20" t="str">
        <f>IFERROR([5]SKU!VI982,IF(D980=D979,AJ979,""))</f>
        <v>80140</v>
      </c>
      <c r="AK980" s="18" t="str">
        <f>VLOOKUP(E980,[5]SKU!I:X,16,FALSE)</f>
        <v>3304.99.30</v>
      </c>
    </row>
    <row r="981" spans="1:37">
      <c r="A981" s="18" t="str">
        <f>[5]SKU!AC983</f>
        <v>Nivea</v>
      </c>
      <c r="B981" s="18" t="str">
        <f>[5]SKU!AE983</f>
        <v>NCRM Cremes</v>
      </c>
      <c r="C981" s="18" t="str">
        <f>[5]SKU!AJ983</f>
        <v>Creme</v>
      </c>
      <c r="D981" s="18" t="str">
        <f>[5]SKU!G983</f>
        <v>NCRM Creme 25ml</v>
      </c>
      <c r="E981" s="19" t="str">
        <f>[5]SKU!I983</f>
        <v>48330-00000-90</v>
      </c>
      <c r="F981" s="19" t="str">
        <f>[5]SKU!J983</f>
        <v>80140-04800-17</v>
      </c>
      <c r="G981" s="18" t="str">
        <f>[5]SKU!K983</f>
        <v>NCREME 25ml</v>
      </c>
      <c r="H981" s="18" t="str">
        <f>IF([5]SKU!L983="R","Regular",
IF([5]SKU!L983="P","Promo",
IF([5]SKU!L983="S","Sample",
IF([5]SKU!L983="V","VAS",""))))</f>
        <v>Regular</v>
      </c>
      <c r="I981" s="18" t="str">
        <f>IF([5]SKU!QC983="A","Active",
IF([5]SKU!QC983="D","Discontinue",
IF([5]SKU!QC983="N","NPD","")))</f>
        <v>Discontinue</v>
      </c>
      <c r="J981" s="18" t="str">
        <f>VLOOKUP(IFERROR(VLOOKUP(E981,'[5]Material Status'!A:I,9,0),""),'[5]Material Status'!U:W,3,0)</f>
        <v>Inactive</v>
      </c>
      <c r="K981" s="20" t="str">
        <f>IFERROR(VLOOKUP(E981,'[5]LOG Data SAP'!$D:$AO,11,0),
IF(D981=D980,K980,""))</f>
        <v>8999777801403</v>
      </c>
      <c r="L981" s="20" t="str">
        <f>IFERROR(VLOOKUP(E981,'[5]LOG Data SAP'!$D:$AO,13,0),
IF(D981=D980,L980,""))</f>
        <v>08999777000011</v>
      </c>
      <c r="M981" s="20" t="str">
        <f>IFERROR(VLOOKUP(E981,'[5]LOG Data SAP'!$D:$AO,15,0),
IF(D981=D980,M980,""))</f>
        <v>18999777801400</v>
      </c>
      <c r="N981" s="21">
        <f>[5]SKU!VH983</f>
        <v>900</v>
      </c>
      <c r="O981" s="22">
        <f>[5]SKU!VN983</f>
        <v>3908</v>
      </c>
      <c r="P981" s="23">
        <f>[5]SKU!VO983</f>
        <v>43100</v>
      </c>
      <c r="Q981" s="24">
        <f>IFERROR(_xlfn.NUMBERVALUE(VLOOKUP(E981,'[5]LOG Data SAP'!$D:$M,9,0)),
IF(D981=D980,Q980,""))</f>
        <v>6</v>
      </c>
      <c r="R981" s="24">
        <f>IFERROR(_xlfn.NUMBERVALUE(VLOOKUP(E981,'[5]LOG Data SAP'!$D:$M,10,0)),
IF(D981=D980,R980,""))</f>
        <v>60</v>
      </c>
      <c r="S981" s="24">
        <f t="shared" si="60"/>
        <v>10</v>
      </c>
      <c r="T981" s="25">
        <f>IFERROR(VLOOKUP($E981,'[5]LOG Data SAP'!$D:$V,17,0)/10,
IF(D981=D980,T980,""))</f>
        <v>5.7</v>
      </c>
      <c r="U981" s="25">
        <f>IFERROR(VLOOKUP($E981,'[5]LOG Data SAP'!$D:$V,18,0)/10,
IF(D981=D980,U980,""))</f>
        <v>5.7</v>
      </c>
      <c r="V981" s="25">
        <f>IFERROR(VLOOKUP($E981,'[5]LOG Data SAP'!$D:$V,19,0)/10,
IF(D981=D980,V980,""))</f>
        <v>2.1</v>
      </c>
      <c r="W981" s="25">
        <f>IFERROR(VLOOKUP($E981,'[5]LOG Data SAP'!$D:$AO,21,0)/10,
IF(D981=D980,W980,""))</f>
        <v>8.1999999999999993</v>
      </c>
      <c r="X981" s="25">
        <f>IFERROR(VLOOKUP($E981,'[5]LOG Data SAP'!$D:$AO,22,0)/10,
IF(D981=D980,X980,""))</f>
        <v>5.7</v>
      </c>
      <c r="Y981" s="25">
        <f>IFERROR(VLOOKUP($E981,'[5]LOG Data SAP'!$D:$AO,23,0)/10,
IF(D981=D980,Y980,""))</f>
        <v>5.7</v>
      </c>
      <c r="Z981" s="25">
        <f>IFERROR(VLOOKUP($E981,'[5]LOG Data SAP'!$D:$AO,25,0)/10,
IF(D981=D980,Z980,""))</f>
        <v>30</v>
      </c>
      <c r="AA981" s="25">
        <f>IFERROR(VLOOKUP($E981,'[5]LOG Data SAP'!$D:$AO,26,0)/10,
IF(D981=D980,AA980,""))</f>
        <v>13</v>
      </c>
      <c r="AB981" s="25">
        <f>IFERROR(VLOOKUP($E981,'[5]LOG Data SAP'!$D:$AO,27,0)/10,
IF(D981=D980,AB980,""))</f>
        <v>14.6</v>
      </c>
      <c r="AC981" s="26">
        <f>IFERROR(VLOOKUP($E981,'[5]LOG Data SAP'!$D:$AO,29,0)/IF(VLOOKUP($E981,'[5]LOG Data SAP'!$D:$AO,30,0)="G",1000,1),
IF(D981=D980,AC980,""))</f>
        <v>3.3000000000000002E-2</v>
      </c>
      <c r="AD981" s="26">
        <f>IFERROR(VLOOKUP($E981,'[5]LOG Data SAP'!$D:$AO,31,0)/IF(VLOOKUP($E981,'[5]LOG Data SAP'!$D:$AO,32,0)="G",1000,1),
IF(D981=D980,AD980,""))</f>
        <v>0.20300000000000001</v>
      </c>
      <c r="AE981" s="26">
        <f>IFERROR(VLOOKUP($E981,'[5]LOG Data SAP'!$D:$AO,33,0)/IF(VLOOKUP($E981,'[5]LOG Data SAP'!$D:$AO,34,0)="G",1000,1),
IF(D981=D980,AE980,""))</f>
        <v>2.0590000000000002</v>
      </c>
      <c r="AF981" s="27">
        <f t="shared" si="61"/>
        <v>68.229000000000013</v>
      </c>
      <c r="AG981" s="27">
        <f t="shared" si="62"/>
        <v>266.41800000000001</v>
      </c>
      <c r="AH981" s="28">
        <f t="shared" si="63"/>
        <v>5.6940000000000003E-3</v>
      </c>
      <c r="AI981" s="18" t="str">
        <f>IFERROR(VLOOKUP(E981,'[5]LOG Data SAP'!$D:$E,2,0),IF(D981=D980,AI980,""))</f>
        <v>NCREME JAR 25ML</v>
      </c>
      <c r="AJ981" s="20" t="str">
        <f>IFERROR([5]SKU!VI983,IF(D981=D980,AJ980,""))</f>
        <v>80140</v>
      </c>
      <c r="AK981" s="18" t="str">
        <f>VLOOKUP(E981,[5]SKU!I:X,16,FALSE)</f>
        <v>3304.99.30</v>
      </c>
    </row>
    <row r="982" spans="1:37">
      <c r="A982" s="18" t="str">
        <f>[5]SKU!AC984</f>
        <v>Nivea</v>
      </c>
      <c r="B982" s="18" t="str">
        <f>[5]SKU!AE984</f>
        <v>NCRM Cremes</v>
      </c>
      <c r="C982" s="18" t="str">
        <f>[5]SKU!AJ984</f>
        <v>Creme</v>
      </c>
      <c r="D982" s="18" t="str">
        <f>[5]SKU!G984</f>
        <v>NCRM Creme 25ml</v>
      </c>
      <c r="E982" s="19" t="str">
        <f>[5]SKU!I984</f>
        <v>48330-00076-00</v>
      </c>
      <c r="F982" s="19" t="str">
        <f>[5]SKU!J984</f>
        <v>80140-04800-17</v>
      </c>
      <c r="G982" s="18" t="str">
        <f>[5]SKU!K984</f>
        <v>NCREME Toples 25ml</v>
      </c>
      <c r="H982" s="18" t="str">
        <f>IF([5]SKU!L984="R","Regular",
IF([5]SKU!L984="P","Promo",
IF([5]SKU!L984="S","Sample",
IF([5]SKU!L984="V","VAS",""))))</f>
        <v>VAS</v>
      </c>
      <c r="I982" s="18" t="str">
        <f>IF([5]SKU!QC984="A","Active",
IF([5]SKU!QC984="D","Discontinue",
IF([5]SKU!QC984="N","NPD","")))</f>
        <v>Discontinue</v>
      </c>
      <c r="J982" s="18" t="str">
        <f>VLOOKUP(IFERROR(VLOOKUP(E982,'[5]Material Status'!A:I,9,0),""),'[5]Material Status'!U:W,3,0)</f>
        <v>Inactive</v>
      </c>
      <c r="K982" s="20" t="str">
        <f>IFERROR(VLOOKUP(E982,'[5]LOG Data SAP'!$D:$AO,11,0),
IF(D982=D981,K981,""))</f>
        <v>8999777801403</v>
      </c>
      <c r="L982" s="20" t="str">
        <f>IFERROR(VLOOKUP(E982,'[5]LOG Data SAP'!$D:$AO,13,0),
IF(D982=D981,L981,""))</f>
        <v>08999777000011</v>
      </c>
      <c r="M982" s="20" t="str">
        <f>IFERROR(VLOOKUP(E982,'[5]LOG Data SAP'!$D:$AO,15,0),
IF(D982=D981,M981,""))</f>
        <v>18999777801400</v>
      </c>
      <c r="N982" s="21">
        <f>[5]SKU!VH984</f>
        <v>900</v>
      </c>
      <c r="O982" s="22">
        <f>[5]SKU!VN984</f>
        <v>28500</v>
      </c>
      <c r="P982" s="23">
        <f>[5]SKU!VO984</f>
        <v>43100</v>
      </c>
      <c r="Q982" s="24">
        <f>IFERROR(_xlfn.NUMBERVALUE(VLOOKUP(E982,'[5]LOG Data SAP'!$D:$M,9,0)),
IF(D982=D981,Q981,""))</f>
        <v>6</v>
      </c>
      <c r="R982" s="24">
        <f>IFERROR(_xlfn.NUMBERVALUE(VLOOKUP(E982,'[5]LOG Data SAP'!$D:$M,10,0)),
IF(D982=D981,R981,""))</f>
        <v>60</v>
      </c>
      <c r="S982" s="24">
        <f t="shared" si="60"/>
        <v>10</v>
      </c>
      <c r="T982" s="25">
        <f>IFERROR(VLOOKUP($E982,'[5]LOG Data SAP'!$D:$V,17,0)/10,
IF(D982=D981,T981,""))</f>
        <v>5.7</v>
      </c>
      <c r="U982" s="25">
        <f>IFERROR(VLOOKUP($E982,'[5]LOG Data SAP'!$D:$V,18,0)/10,
IF(D982=D981,U981,""))</f>
        <v>5.7</v>
      </c>
      <c r="V982" s="25">
        <f>IFERROR(VLOOKUP($E982,'[5]LOG Data SAP'!$D:$V,19,0)/10,
IF(D982=D981,V981,""))</f>
        <v>2.1</v>
      </c>
      <c r="W982" s="25">
        <f>IFERROR(VLOOKUP($E982,'[5]LOG Data SAP'!$D:$AO,21,0)/10,
IF(D982=D981,W981,""))</f>
        <v>8.1999999999999993</v>
      </c>
      <c r="X982" s="25">
        <f>IFERROR(VLOOKUP($E982,'[5]LOG Data SAP'!$D:$AO,22,0)/10,
IF(D982=D981,X981,""))</f>
        <v>5.7</v>
      </c>
      <c r="Y982" s="25">
        <f>IFERROR(VLOOKUP($E982,'[5]LOG Data SAP'!$D:$AO,23,0)/10,
IF(D982=D981,Y981,""))</f>
        <v>5.7</v>
      </c>
      <c r="Z982" s="25">
        <f>IFERROR(VLOOKUP($E982,'[5]LOG Data SAP'!$D:$AO,25,0)/10,
IF(D982=D981,Z981,""))</f>
        <v>30</v>
      </c>
      <c r="AA982" s="25">
        <f>IFERROR(VLOOKUP($E982,'[5]LOG Data SAP'!$D:$AO,26,0)/10,
IF(D982=D981,AA981,""))</f>
        <v>13</v>
      </c>
      <c r="AB982" s="25">
        <f>IFERROR(VLOOKUP($E982,'[5]LOG Data SAP'!$D:$AO,27,0)/10,
IF(D982=D981,AB981,""))</f>
        <v>14.6</v>
      </c>
      <c r="AC982" s="26">
        <f>IFERROR(VLOOKUP($E982,'[5]LOG Data SAP'!$D:$AO,29,0)/IF(VLOOKUP($E982,'[5]LOG Data SAP'!$D:$AO,30,0)="G",1000,1),
IF(D982=D981,AC981,""))</f>
        <v>3.3000000000000002E-2</v>
      </c>
      <c r="AD982" s="26">
        <f>IFERROR(VLOOKUP($E982,'[5]LOG Data SAP'!$D:$AO,31,0)/IF(VLOOKUP($E982,'[5]LOG Data SAP'!$D:$AO,32,0)="G",1000,1),
IF(D982=D981,AD981,""))</f>
        <v>0.20300000000000001</v>
      </c>
      <c r="AE982" s="26">
        <f>IFERROR(VLOOKUP($E982,'[5]LOG Data SAP'!$D:$AO,33,0)/IF(VLOOKUP($E982,'[5]LOG Data SAP'!$D:$AO,34,0)="G",1000,1),
IF(D982=D981,AE981,""))</f>
        <v>2.0590000000000002</v>
      </c>
      <c r="AF982" s="27">
        <f t="shared" si="61"/>
        <v>68.229000000000013</v>
      </c>
      <c r="AG982" s="27">
        <f t="shared" si="62"/>
        <v>266.41800000000001</v>
      </c>
      <c r="AH982" s="28">
        <f t="shared" si="63"/>
        <v>5.6940000000000003E-3</v>
      </c>
      <c r="AI982" s="18" t="str">
        <f>IFERROR(VLOOKUP(E982,'[5]LOG Data SAP'!$D:$E,2,0),IF(D982=D981,AI981,""))</f>
        <v>NCREME JAR 25ML</v>
      </c>
      <c r="AJ982" s="20" t="str">
        <f>IFERROR([5]SKU!VI984,IF(D982=D981,AJ981,""))</f>
        <v>80140</v>
      </c>
      <c r="AK982" s="18" t="str">
        <f>VLOOKUP(E982,[5]SKU!I:X,16,FALSE)</f>
        <v>3304.99.30</v>
      </c>
    </row>
    <row r="983" spans="1:37">
      <c r="A983" s="18" t="str">
        <f>[5]SKU!AC985</f>
        <v>Nivea</v>
      </c>
      <c r="B983" s="18" t="str">
        <f>[5]SKU!AE985</f>
        <v>NCRM Cremes</v>
      </c>
      <c r="C983" s="18" t="str">
        <f>[5]SKU!AJ985</f>
        <v>Creme</v>
      </c>
      <c r="D983" s="18" t="str">
        <f>[5]SKU!G985</f>
        <v>NCRM Creme 50ml</v>
      </c>
      <c r="E983" s="19" t="str">
        <f>[5]SKU!I985</f>
        <v>80133-04801-95</v>
      </c>
      <c r="F983" s="19" t="str">
        <f>[5]SKU!J985</f>
        <v>80133-04801-95</v>
      </c>
      <c r="G983" s="18" t="str">
        <f>[5]SKU!K985</f>
        <v>NIVEA Creme Jar 50ml</v>
      </c>
      <c r="H983" s="18" t="str">
        <f>IF([5]SKU!L985="R","Regular",
IF([5]SKU!L985="P","Promo",
IF([5]SKU!L985="S","Sample",
IF([5]SKU!L985="V","VAS",""))))</f>
        <v>Regular</v>
      </c>
      <c r="I983" s="18" t="str">
        <f>IF([5]SKU!QC985="A","Active",
IF([5]SKU!QC985="D","Discontinue",
IF([5]SKU!QC985="N","NPD","")))</f>
        <v>Discontinue</v>
      </c>
      <c r="J983" s="18" t="str">
        <f>VLOOKUP(IFERROR(VLOOKUP(E983,'[5]Material Status'!A:I,9,0),""),'[5]Material Status'!U:W,3,0)</f>
        <v>Inactive</v>
      </c>
      <c r="K983" s="20" t="str">
        <f>IFERROR(VLOOKUP(E983,'[5]LOG Data SAP'!$D:$AO,11,0),
IF(D983=D982,K982,""))</f>
        <v>8999777801335</v>
      </c>
      <c r="L983" s="20" t="str">
        <f>IFERROR(VLOOKUP(E983,'[5]LOG Data SAP'!$D:$AO,13,0),
IF(D983=D982,L982,""))</f>
        <v>8999777013356</v>
      </c>
      <c r="M983" s="20" t="str">
        <f>IFERROR(VLOOKUP(E983,'[5]LOG Data SAP'!$D:$AO,15,0),
IF(D983=D982,M982,""))</f>
        <v>8999777013363</v>
      </c>
      <c r="N983" s="21">
        <f>[5]SKU!VH985</f>
        <v>900</v>
      </c>
      <c r="O983" s="22">
        <f>[5]SKU!VN985</f>
        <v>11039.999999999998</v>
      </c>
      <c r="P983" s="23">
        <f>[5]SKU!VO985</f>
        <v>45383</v>
      </c>
      <c r="Q983" s="24">
        <f>IFERROR(_xlfn.NUMBERVALUE(VLOOKUP(E983,'[5]LOG Data SAP'!$D:$M,9,0)),
IF(D983=D982,Q982,""))</f>
        <v>6</v>
      </c>
      <c r="R983" s="24">
        <f>IFERROR(_xlfn.NUMBERVALUE(VLOOKUP(E983,'[5]LOG Data SAP'!$D:$M,10,0)),
IF(D983=D982,R982,""))</f>
        <v>48</v>
      </c>
      <c r="S983" s="24">
        <f t="shared" si="60"/>
        <v>8</v>
      </c>
      <c r="T983" s="25">
        <f>IFERROR(VLOOKUP($E983,'[5]LOG Data SAP'!$D:$V,17,0)/10,
IF(D983=D982,T982,""))</f>
        <v>5.7</v>
      </c>
      <c r="U983" s="25">
        <f>IFERROR(VLOOKUP($E983,'[5]LOG Data SAP'!$D:$V,18,0)/10,
IF(D983=D982,U982,""))</f>
        <v>5.7</v>
      </c>
      <c r="V983" s="25">
        <f>IFERROR(VLOOKUP($E983,'[5]LOG Data SAP'!$D:$V,19,0)/10,
IF(D983=D982,V982,""))</f>
        <v>3.1</v>
      </c>
      <c r="W983" s="25">
        <f>IFERROR(VLOOKUP($E983,'[5]LOG Data SAP'!$D:$AO,21,0)/10,
IF(D983=D982,W982,""))</f>
        <v>11.4</v>
      </c>
      <c r="X983" s="25">
        <f>IFERROR(VLOOKUP($E983,'[5]LOG Data SAP'!$D:$AO,22,0)/10,
IF(D983=D982,X982,""))</f>
        <v>5.7</v>
      </c>
      <c r="Y983" s="25">
        <f>IFERROR(VLOOKUP($E983,'[5]LOG Data SAP'!$D:$AO,23,0)/10,
IF(D983=D982,Y982,""))</f>
        <v>9.1999999999999993</v>
      </c>
      <c r="Z983" s="25">
        <f>IFERROR(VLOOKUP($E983,'[5]LOG Data SAP'!$D:$AO,25,0)/10,
IF(D983=D982,Z982,""))</f>
        <v>24.3</v>
      </c>
      <c r="AA983" s="25">
        <f>IFERROR(VLOOKUP($E983,'[5]LOG Data SAP'!$D:$AO,26,0)/10,
IF(D983=D982,AA982,""))</f>
        <v>12.3</v>
      </c>
      <c r="AB983" s="25">
        <f>IFERROR(VLOOKUP($E983,'[5]LOG Data SAP'!$D:$AO,27,0)/10,
IF(D983=D982,AB982,""))</f>
        <v>20.6</v>
      </c>
      <c r="AC983" s="26">
        <f>IFERROR(VLOOKUP($E983,'[5]LOG Data SAP'!$D:$AO,29,0)/IF(VLOOKUP($E983,'[5]LOG Data SAP'!$D:$AO,30,0)="G",1000,1),
IF(D983=D982,AC982,""))</f>
        <v>0.06</v>
      </c>
      <c r="AD983" s="26">
        <f>IFERROR(VLOOKUP($E983,'[5]LOG Data SAP'!$D:$AO,31,0)/IF(VLOOKUP($E983,'[5]LOG Data SAP'!$D:$AO,32,0)="G",1000,1),
IF(D983=D982,AD982,""))</f>
        <v>0.36399999999999999</v>
      </c>
      <c r="AE983" s="26">
        <f>IFERROR(VLOOKUP($E983,'[5]LOG Data SAP'!$D:$AO,33,0)/IF(VLOOKUP($E983,'[5]LOG Data SAP'!$D:$AO,34,0)="G",1000,1),
IF(D983=D982,AE982,""))</f>
        <v>2.9249999999999998</v>
      </c>
      <c r="AF983" s="27">
        <f t="shared" si="61"/>
        <v>100.71900000000001</v>
      </c>
      <c r="AG983" s="27">
        <f t="shared" si="62"/>
        <v>597.81600000000003</v>
      </c>
      <c r="AH983" s="28">
        <f t="shared" si="63"/>
        <v>6.1571340000000007E-3</v>
      </c>
      <c r="AI983" s="18" t="str">
        <f>IFERROR(VLOOKUP(E983,'[5]LOG Data SAP'!$D:$E,2,0),IF(D983=D982,AI982,""))</f>
        <v>NCRM_CREME_50</v>
      </c>
      <c r="AJ983" s="20" t="str">
        <f>IFERROR([5]SKU!VI985,IF(D983=D982,AJ982,""))</f>
        <v>80133</v>
      </c>
      <c r="AK983" s="18" t="str">
        <f>VLOOKUP(E983,[5]SKU!I:X,16,FALSE)</f>
        <v>3304.99.30</v>
      </c>
    </row>
    <row r="984" spans="1:37">
      <c r="A984" s="18" t="str">
        <f>[5]SKU!AC986</f>
        <v>Nivea</v>
      </c>
      <c r="B984" s="18" t="str">
        <f>[5]SKU!AE986</f>
        <v>NCRM Cremes</v>
      </c>
      <c r="C984" s="18" t="str">
        <f>[5]SKU!AJ986</f>
        <v>Creme</v>
      </c>
      <c r="D984" s="18" t="str">
        <f>[5]SKU!G986</f>
        <v>NCRM Creme 50ml</v>
      </c>
      <c r="E984" s="19" t="str">
        <f>[5]SKU!I986</f>
        <v>80133-04801-41</v>
      </c>
      <c r="F984" s="19" t="str">
        <f>[5]SKU!J986</f>
        <v>80133-04801-95</v>
      </c>
      <c r="G984" s="18" t="str">
        <f>[5]SKU!K986</f>
        <v>NCREME 50ml</v>
      </c>
      <c r="H984" s="18" t="str">
        <f>IF([5]SKU!L986="R","Regular",
IF([5]SKU!L986="P","Promo",
IF([5]SKU!L986="S","Sample",
IF([5]SKU!L986="V","VAS",""))))</f>
        <v>Regular</v>
      </c>
      <c r="I984" s="18" t="str">
        <f>IF([5]SKU!QC986="A","Active",
IF([5]SKU!QC986="D","Discontinue",
IF([5]SKU!QC986="N","NPD","")))</f>
        <v>Discontinue</v>
      </c>
      <c r="J984" s="18" t="str">
        <f>VLOOKUP(IFERROR(VLOOKUP(E984,'[5]Material Status'!A:I,9,0),""),'[5]Material Status'!U:W,3,0)</f>
        <v>Inactive</v>
      </c>
      <c r="K984" s="20" t="str">
        <f>IFERROR(VLOOKUP(E984,'[5]LOG Data SAP'!$D:$AO,11,0),
IF(D984=D983,K983,""))</f>
        <v>8999777801335</v>
      </c>
      <c r="L984" s="20" t="str">
        <f>IFERROR(VLOOKUP(E984,'[5]LOG Data SAP'!$D:$AO,13,0),
IF(D984=D983,L983,""))</f>
        <v>8999777013356</v>
      </c>
      <c r="M984" s="20" t="str">
        <f>IFERROR(VLOOKUP(E984,'[5]LOG Data SAP'!$D:$AO,15,0),
IF(D984=D983,M983,""))</f>
        <v>8999777013363</v>
      </c>
      <c r="N984" s="21">
        <f>[5]SKU!VH986</f>
        <v>900</v>
      </c>
      <c r="O984" s="22">
        <f>[5]SKU!VN986</f>
        <v>11039.999999999998</v>
      </c>
      <c r="P984" s="23">
        <f>[5]SKU!VO986</f>
        <v>45383</v>
      </c>
      <c r="Q984" s="24">
        <f>IFERROR(_xlfn.NUMBERVALUE(VLOOKUP(E984,'[5]LOG Data SAP'!$D:$M,9,0)),
IF(D984=D983,Q983,""))</f>
        <v>6</v>
      </c>
      <c r="R984" s="24">
        <f>IFERROR(_xlfn.NUMBERVALUE(VLOOKUP(E984,'[5]LOG Data SAP'!$D:$M,10,0)),
IF(D984=D983,R983,""))</f>
        <v>48</v>
      </c>
      <c r="S984" s="24">
        <f t="shared" si="60"/>
        <v>8</v>
      </c>
      <c r="T984" s="25">
        <f>IFERROR(VLOOKUP($E984,'[5]LOG Data SAP'!$D:$V,17,0)/10,
IF(D984=D983,T983,""))</f>
        <v>5.7</v>
      </c>
      <c r="U984" s="25">
        <f>IFERROR(VLOOKUP($E984,'[5]LOG Data SAP'!$D:$V,18,0)/10,
IF(D984=D983,U983,""))</f>
        <v>5.7</v>
      </c>
      <c r="V984" s="25">
        <f>IFERROR(VLOOKUP($E984,'[5]LOG Data SAP'!$D:$V,19,0)/10,
IF(D984=D983,V983,""))</f>
        <v>3.1</v>
      </c>
      <c r="W984" s="25">
        <f>IFERROR(VLOOKUP($E984,'[5]LOG Data SAP'!$D:$AO,21,0)/10,
IF(D984=D983,W983,""))</f>
        <v>11.4</v>
      </c>
      <c r="X984" s="25">
        <f>IFERROR(VLOOKUP($E984,'[5]LOG Data SAP'!$D:$AO,22,0)/10,
IF(D984=D983,X983,""))</f>
        <v>5.7</v>
      </c>
      <c r="Y984" s="25">
        <f>IFERROR(VLOOKUP($E984,'[5]LOG Data SAP'!$D:$AO,23,0)/10,
IF(D984=D983,Y983,""))</f>
        <v>9.1999999999999993</v>
      </c>
      <c r="Z984" s="25">
        <f>IFERROR(VLOOKUP($E984,'[5]LOG Data SAP'!$D:$AO,25,0)/10,
IF(D984=D983,Z983,""))</f>
        <v>24.3</v>
      </c>
      <c r="AA984" s="25">
        <f>IFERROR(VLOOKUP($E984,'[5]LOG Data SAP'!$D:$AO,26,0)/10,
IF(D984=D983,AA983,""))</f>
        <v>12.3</v>
      </c>
      <c r="AB984" s="25">
        <f>IFERROR(VLOOKUP($E984,'[5]LOG Data SAP'!$D:$AO,27,0)/10,
IF(D984=D983,AB983,""))</f>
        <v>20.6</v>
      </c>
      <c r="AC984" s="26">
        <f>IFERROR(VLOOKUP($E984,'[5]LOG Data SAP'!$D:$AO,29,0)/IF(VLOOKUP($E984,'[5]LOG Data SAP'!$D:$AO,30,0)="G",1000,1),
IF(D984=D983,AC983,""))</f>
        <v>0.06</v>
      </c>
      <c r="AD984" s="26">
        <f>IFERROR(VLOOKUP($E984,'[5]LOG Data SAP'!$D:$AO,31,0)/IF(VLOOKUP($E984,'[5]LOG Data SAP'!$D:$AO,32,0)="G",1000,1),
IF(D984=D983,AD983,""))</f>
        <v>0.36399999999999999</v>
      </c>
      <c r="AE984" s="26">
        <f>IFERROR(VLOOKUP($E984,'[5]LOG Data SAP'!$D:$AO,33,0)/IF(VLOOKUP($E984,'[5]LOG Data SAP'!$D:$AO,34,0)="G",1000,1),
IF(D984=D983,AE983,""))</f>
        <v>2.9249999999999998</v>
      </c>
      <c r="AF984" s="27">
        <f t="shared" si="61"/>
        <v>100.71900000000001</v>
      </c>
      <c r="AG984" s="27">
        <f t="shared" si="62"/>
        <v>597.81600000000003</v>
      </c>
      <c r="AH984" s="28">
        <f t="shared" si="63"/>
        <v>6.1571340000000007E-3</v>
      </c>
      <c r="AI984" s="18" t="str">
        <f>IFERROR(VLOOKUP(E984,'[5]LOG Data SAP'!$D:$E,2,0),IF(D984=D983,AI983,""))</f>
        <v>NCRM PLS_JAR 50ML</v>
      </c>
      <c r="AJ984" s="20" t="str">
        <f>IFERROR([5]SKU!VI986,IF(D984=D983,AJ983,""))</f>
        <v>80133</v>
      </c>
      <c r="AK984" s="18" t="str">
        <f>VLOOKUP(E984,[5]SKU!I:X,16,FALSE)</f>
        <v>3304.99.30</v>
      </c>
    </row>
    <row r="985" spans="1:37">
      <c r="A985" s="18" t="str">
        <f>[5]SKU!AC987</f>
        <v>Nivea</v>
      </c>
      <c r="B985" s="18" t="str">
        <f>[5]SKU!AE987</f>
        <v>NCRM Cremes</v>
      </c>
      <c r="C985" s="18" t="str">
        <f>[5]SKU!AJ987</f>
        <v>Creme</v>
      </c>
      <c r="D985" s="18" t="str">
        <f>[5]SKU!G987</f>
        <v>NCRM Creme 50ml</v>
      </c>
      <c r="E985" s="19" t="str">
        <f>[5]SKU!I987</f>
        <v>80133-04800-41</v>
      </c>
      <c r="F985" s="19" t="str">
        <f>[5]SKU!J987</f>
        <v>80133-04801-95</v>
      </c>
      <c r="G985" s="18" t="str">
        <f>[5]SKU!K987</f>
        <v>NCREME 50ml</v>
      </c>
      <c r="H985" s="18" t="str">
        <f>IF([5]SKU!L987="R","Regular",
IF([5]SKU!L987="P","Promo",
IF([5]SKU!L987="S","Sample",
IF([5]SKU!L987="V","VAS",""))))</f>
        <v>Regular</v>
      </c>
      <c r="I985" s="18" t="str">
        <f>IF([5]SKU!QC987="A","Active",
IF([5]SKU!QC987="D","Discontinue",
IF([5]SKU!QC987="N","NPD","")))</f>
        <v>Discontinue</v>
      </c>
      <c r="J985" s="18" t="str">
        <f>VLOOKUP(IFERROR(VLOOKUP(E985,'[5]Material Status'!A:I,9,0),""),'[5]Material Status'!U:W,3,0)</f>
        <v>Inactive</v>
      </c>
      <c r="K985" s="20" t="str">
        <f>IFERROR(VLOOKUP(E985,'[5]LOG Data SAP'!$D:$AO,11,0),
IF(D985=D984,K984,""))</f>
        <v>8999777801335</v>
      </c>
      <c r="L985" s="20" t="str">
        <f>IFERROR(VLOOKUP(E985,'[5]LOG Data SAP'!$D:$AO,13,0),
IF(D985=D984,L984,""))</f>
        <v>8999777008949</v>
      </c>
      <c r="M985" s="20" t="str">
        <f>IFERROR(VLOOKUP(E985,'[5]LOG Data SAP'!$D:$AO,15,0),
IF(D985=D984,M984,""))</f>
        <v>8999777008956</v>
      </c>
      <c r="N985" s="21">
        <f>[5]SKU!VH987</f>
        <v>900</v>
      </c>
      <c r="O985" s="22">
        <f>[5]SKU!VN987</f>
        <v>9475</v>
      </c>
      <c r="P985" s="23">
        <f>[5]SKU!VO987</f>
        <v>43100</v>
      </c>
      <c r="Q985" s="24">
        <f>IFERROR(_xlfn.NUMBERVALUE(VLOOKUP(E985,'[5]LOG Data SAP'!$D:$M,9,0)),
IF(D985=D984,Q984,""))</f>
        <v>4</v>
      </c>
      <c r="R985" s="24">
        <f>IFERROR(_xlfn.NUMBERVALUE(VLOOKUP(E985,'[5]LOG Data SAP'!$D:$M,10,0)),
IF(D985=D984,R984,""))</f>
        <v>120</v>
      </c>
      <c r="S985" s="24">
        <f t="shared" si="60"/>
        <v>30</v>
      </c>
      <c r="T985" s="25">
        <f>IFERROR(VLOOKUP($E985,'[5]LOG Data SAP'!$D:$V,17,0)/10,
IF(D985=D984,T984,""))</f>
        <v>5.7</v>
      </c>
      <c r="U985" s="25">
        <f>IFERROR(VLOOKUP($E985,'[5]LOG Data SAP'!$D:$V,18,0)/10,
IF(D985=D984,U984,""))</f>
        <v>5.7</v>
      </c>
      <c r="V985" s="25">
        <f>IFERROR(VLOOKUP($E985,'[5]LOG Data SAP'!$D:$V,19,0)/10,
IF(D985=D984,V984,""))</f>
        <v>3.2</v>
      </c>
      <c r="W985" s="25">
        <f>IFERROR(VLOOKUP($E985,'[5]LOG Data SAP'!$D:$AO,21,0)/10,
IF(D985=D984,W984,""))</f>
        <v>5.7</v>
      </c>
      <c r="X985" s="25">
        <f>IFERROR(VLOOKUP($E985,'[5]LOG Data SAP'!$D:$AO,22,0)/10,
IF(D985=D984,X984,""))</f>
        <v>5.7</v>
      </c>
      <c r="Y985" s="25">
        <f>IFERROR(VLOOKUP($E985,'[5]LOG Data SAP'!$D:$AO,23,0)/10,
IF(D985=D984,Y984,""))</f>
        <v>12.8</v>
      </c>
      <c r="Z985" s="25">
        <f>IFERROR(VLOOKUP($E985,'[5]LOG Data SAP'!$D:$AO,25,0)/10,
IF(D985=D984,Z984,""))</f>
        <v>29.8</v>
      </c>
      <c r="AA985" s="25">
        <f>IFERROR(VLOOKUP($E985,'[5]LOG Data SAP'!$D:$AO,26,0)/10,
IF(D985=D984,AA984,""))</f>
        <v>18.399999999999999</v>
      </c>
      <c r="AB985" s="25">
        <f>IFERROR(VLOOKUP($E985,'[5]LOG Data SAP'!$D:$AO,27,0)/10,
IF(D985=D984,AB984,""))</f>
        <v>26.2</v>
      </c>
      <c r="AC985" s="26">
        <f>IFERROR(VLOOKUP($E985,'[5]LOG Data SAP'!$D:$AO,29,0)/IF(VLOOKUP($E985,'[5]LOG Data SAP'!$D:$AO,30,0)="G",1000,1),
IF(D985=D984,AC984,""))</f>
        <v>6.0999999999999999E-2</v>
      </c>
      <c r="AD985" s="26">
        <f>IFERROR(VLOOKUP($E985,'[5]LOG Data SAP'!$D:$AO,31,0)/IF(VLOOKUP($E985,'[5]LOG Data SAP'!$D:$AO,32,0)="G",1000,1),
IF(D985=D984,AD984,""))</f>
        <v>0.24399999999999999</v>
      </c>
      <c r="AE985" s="26">
        <f>IFERROR(VLOOKUP($E985,'[5]LOG Data SAP'!$D:$AO,33,0)/IF(VLOOKUP($E985,'[5]LOG Data SAP'!$D:$AO,34,0)="G",1000,1),
IF(D985=D984,AE984,""))</f>
        <v>7.46</v>
      </c>
      <c r="AF985" s="27">
        <f t="shared" si="61"/>
        <v>103.96800000000002</v>
      </c>
      <c r="AG985" s="27">
        <f t="shared" si="62"/>
        <v>415.87200000000007</v>
      </c>
      <c r="AH985" s="28">
        <f t="shared" si="63"/>
        <v>1.4365983999999998E-2</v>
      </c>
      <c r="AI985" s="18" t="str">
        <f>IFERROR(VLOOKUP(E985,'[5]LOG Data SAP'!$D:$E,2,0),IF(D985=D984,AI984,""))</f>
        <v>NCRM PLS_JAR 50ML</v>
      </c>
      <c r="AJ985" s="20" t="str">
        <f>IFERROR([5]SKU!VI987,IF(D985=D984,AJ984,""))</f>
        <v>80133</v>
      </c>
      <c r="AK985" s="18" t="str">
        <f>VLOOKUP(E985,[5]SKU!I:X,16,FALSE)</f>
        <v>3304.99.30</v>
      </c>
    </row>
    <row r="986" spans="1:37">
      <c r="A986" s="18" t="str">
        <f>[5]SKU!AC988</f>
        <v>Nivea</v>
      </c>
      <c r="B986" s="18" t="str">
        <f>[5]SKU!AE988</f>
        <v>NCRM Cremes</v>
      </c>
      <c r="C986" s="18" t="str">
        <f>[5]SKU!AJ988</f>
        <v>Creme</v>
      </c>
      <c r="D986" s="18" t="str">
        <f>[5]SKU!G988</f>
        <v>NCRM Creme 50ml</v>
      </c>
      <c r="E986" s="19" t="str">
        <f>[5]SKU!I988</f>
        <v>80133-04800-17</v>
      </c>
      <c r="F986" s="19" t="str">
        <f>[5]SKU!J988</f>
        <v>80133-04801-95</v>
      </c>
      <c r="G986" s="18" t="str">
        <f>[5]SKU!K988</f>
        <v>NCREME 50ml</v>
      </c>
      <c r="H986" s="18" t="str">
        <f>IF([5]SKU!L988="R","Regular",
IF([5]SKU!L988="P","Promo",
IF([5]SKU!L988="S","Sample",
IF([5]SKU!L988="V","VAS",""))))</f>
        <v>Regular</v>
      </c>
      <c r="I986" s="18" t="str">
        <f>IF([5]SKU!QC988="A","Active",
IF([5]SKU!QC988="D","Discontinue",
IF([5]SKU!QC988="N","NPD","")))</f>
        <v>Discontinue</v>
      </c>
      <c r="J986" s="18" t="str">
        <f>VLOOKUP(IFERROR(VLOOKUP(E986,'[5]Material Status'!A:I,9,0),""),'[5]Material Status'!U:W,3,0)</f>
        <v>Inactive</v>
      </c>
      <c r="K986" s="20" t="str">
        <f>IFERROR(VLOOKUP(E986,'[5]LOG Data SAP'!$D:$AO,11,0),
IF(D986=D985,K985,""))</f>
        <v>8999777801335</v>
      </c>
      <c r="L986" s="20" t="str">
        <f>IFERROR(VLOOKUP(E986,'[5]LOG Data SAP'!$D:$AO,13,0),
IF(D986=D985,L985,""))</f>
        <v>08999777000042</v>
      </c>
      <c r="M986" s="20" t="str">
        <f>IFERROR(VLOOKUP(E986,'[5]LOG Data SAP'!$D:$AO,15,0),
IF(D986=D985,M985,""))</f>
        <v>18999777801332</v>
      </c>
      <c r="N986" s="21">
        <f>[5]SKU!VH988</f>
        <v>900</v>
      </c>
      <c r="O986" s="22">
        <f>[5]SKU!VN988</f>
        <v>11039.999999999998</v>
      </c>
      <c r="P986" s="23">
        <f>[5]SKU!VO988</f>
        <v>45383</v>
      </c>
      <c r="Q986" s="24">
        <f>IFERROR(_xlfn.NUMBERVALUE(VLOOKUP(E986,'[5]LOG Data SAP'!$D:$M,9,0)),
IF(D986=D985,Q985,""))</f>
        <v>6</v>
      </c>
      <c r="R986" s="24">
        <f>IFERROR(_xlfn.NUMBERVALUE(VLOOKUP(E986,'[5]LOG Data SAP'!$D:$M,10,0)),
IF(D986=D985,R985,""))</f>
        <v>48</v>
      </c>
      <c r="S986" s="24">
        <f t="shared" si="60"/>
        <v>8</v>
      </c>
      <c r="T986" s="25">
        <f>IFERROR(VLOOKUP($E986,'[5]LOG Data SAP'!$D:$V,17,0)/10,
IF(D986=D985,T985,""))</f>
        <v>5.7</v>
      </c>
      <c r="U986" s="25">
        <f>IFERROR(VLOOKUP($E986,'[5]LOG Data SAP'!$D:$V,18,0)/10,
IF(D986=D985,U985,""))</f>
        <v>5.7</v>
      </c>
      <c r="V986" s="25">
        <f>IFERROR(VLOOKUP($E986,'[5]LOG Data SAP'!$D:$V,19,0)/10,
IF(D986=D985,V985,""))</f>
        <v>3.1</v>
      </c>
      <c r="W986" s="25">
        <f>IFERROR(VLOOKUP($E986,'[5]LOG Data SAP'!$D:$AO,21,0)/10,
IF(D986=D985,W985,""))</f>
        <v>11.4</v>
      </c>
      <c r="X986" s="25">
        <f>IFERROR(VLOOKUP($E986,'[5]LOG Data SAP'!$D:$AO,22,0)/10,
IF(D986=D985,X985,""))</f>
        <v>5.7</v>
      </c>
      <c r="Y986" s="25">
        <f>IFERROR(VLOOKUP($E986,'[5]LOG Data SAP'!$D:$AO,23,0)/10,
IF(D986=D985,Y985,""))</f>
        <v>9.1999999999999993</v>
      </c>
      <c r="Z986" s="25">
        <f>IFERROR(VLOOKUP($E986,'[5]LOG Data SAP'!$D:$AO,25,0)/10,
IF(D986=D985,Z985,""))</f>
        <v>24.3</v>
      </c>
      <c r="AA986" s="25">
        <f>IFERROR(VLOOKUP($E986,'[5]LOG Data SAP'!$D:$AO,26,0)/10,
IF(D986=D985,AA985,""))</f>
        <v>12.3</v>
      </c>
      <c r="AB986" s="25">
        <f>IFERROR(VLOOKUP($E986,'[5]LOG Data SAP'!$D:$AO,27,0)/10,
IF(D986=D985,AB985,""))</f>
        <v>20.6</v>
      </c>
      <c r="AC986" s="26">
        <f>IFERROR(VLOOKUP($E986,'[5]LOG Data SAP'!$D:$AO,29,0)/IF(VLOOKUP($E986,'[5]LOG Data SAP'!$D:$AO,30,0)="G",1000,1),
IF(D986=D985,AC985,""))</f>
        <v>0.06</v>
      </c>
      <c r="AD986" s="26">
        <f>IFERROR(VLOOKUP($E986,'[5]LOG Data SAP'!$D:$AO,31,0)/IF(VLOOKUP($E986,'[5]LOG Data SAP'!$D:$AO,32,0)="G",1000,1),
IF(D986=D985,AD985,""))</f>
        <v>0.36399999999999999</v>
      </c>
      <c r="AE986" s="26">
        <f>IFERROR(VLOOKUP($E986,'[5]LOG Data SAP'!$D:$AO,33,0)/IF(VLOOKUP($E986,'[5]LOG Data SAP'!$D:$AO,34,0)="G",1000,1),
IF(D986=D985,AE985,""))</f>
        <v>2.9249999999999998</v>
      </c>
      <c r="AF986" s="27">
        <f t="shared" si="61"/>
        <v>100.71900000000001</v>
      </c>
      <c r="AG986" s="27">
        <f t="shared" si="62"/>
        <v>597.81600000000003</v>
      </c>
      <c r="AH986" s="28">
        <f t="shared" si="63"/>
        <v>6.1571340000000007E-3</v>
      </c>
      <c r="AI986" s="18" t="str">
        <f>IFERROR(VLOOKUP(E986,'[5]LOG Data SAP'!$D:$E,2,0),IF(D986=D985,AI985,""))</f>
        <v>NCREME JAR 50ML</v>
      </c>
      <c r="AJ986" s="20" t="str">
        <f>IFERROR([5]SKU!VI988,IF(D986=D985,AJ985,""))</f>
        <v>80133</v>
      </c>
      <c r="AK986" s="18" t="str">
        <f>VLOOKUP(E986,[5]SKU!I:X,16,FALSE)</f>
        <v>3304.99.30</v>
      </c>
    </row>
    <row r="987" spans="1:37">
      <c r="A987" s="18" t="str">
        <f>[5]SKU!AC989</f>
        <v>Nivea</v>
      </c>
      <c r="B987" s="18" t="str">
        <f>[5]SKU!AE989</f>
        <v>NCRM Cremes</v>
      </c>
      <c r="C987" s="18" t="str">
        <f>[5]SKU!AJ989</f>
        <v>Creme</v>
      </c>
      <c r="D987" s="18" t="str">
        <f>[5]SKU!G989</f>
        <v>NCRM Creme 50ml</v>
      </c>
      <c r="E987" s="19" t="str">
        <f>[5]SKU!I989</f>
        <v>48330-00000-91</v>
      </c>
      <c r="F987" s="19" t="str">
        <f>[5]SKU!J989</f>
        <v>80133-04801-95</v>
      </c>
      <c r="G987" s="18" t="str">
        <f>[5]SKU!K989</f>
        <v>NCREME 50ml</v>
      </c>
      <c r="H987" s="18" t="str">
        <f>IF([5]SKU!L989="R","Regular",
IF([5]SKU!L989="P","Promo",
IF([5]SKU!L989="S","Sample",
IF([5]SKU!L989="V","VAS",""))))</f>
        <v>Regular</v>
      </c>
      <c r="I987" s="18" t="str">
        <f>IF([5]SKU!QC989="A","Active",
IF([5]SKU!QC989="D","Discontinue",
IF([5]SKU!QC989="N","NPD","")))</f>
        <v>Discontinue</v>
      </c>
      <c r="J987" s="18" t="str">
        <f>VLOOKUP(IFERROR(VLOOKUP(E987,'[5]Material Status'!A:I,9,0),""),'[5]Material Status'!U:W,3,0)</f>
        <v>Inactive</v>
      </c>
      <c r="K987" s="20" t="str">
        <f>IFERROR(VLOOKUP(E987,'[5]LOG Data SAP'!$D:$AO,11,0),
IF(D987=D986,K986,""))</f>
        <v>8999777801335</v>
      </c>
      <c r="L987" s="20" t="str">
        <f>IFERROR(VLOOKUP(E987,'[5]LOG Data SAP'!$D:$AO,13,0),
IF(D987=D986,L986,""))</f>
        <v>08999777000042</v>
      </c>
      <c r="M987" s="20" t="str">
        <f>IFERROR(VLOOKUP(E987,'[5]LOG Data SAP'!$D:$AO,15,0),
IF(D987=D986,M986,""))</f>
        <v>18999777801332</v>
      </c>
      <c r="N987" s="21">
        <f>[5]SKU!VH989</f>
        <v>900</v>
      </c>
      <c r="O987" s="22">
        <f>[5]SKU!VN989</f>
        <v>6956</v>
      </c>
      <c r="P987" s="23">
        <f>[5]SKU!VO989</f>
        <v>43100</v>
      </c>
      <c r="Q987" s="24">
        <f>IFERROR(_xlfn.NUMBERVALUE(VLOOKUP(E987,'[5]LOG Data SAP'!$D:$M,9,0)),
IF(D987=D986,Q986,""))</f>
        <v>6</v>
      </c>
      <c r="R987" s="24">
        <f>IFERROR(_xlfn.NUMBERVALUE(VLOOKUP(E987,'[5]LOG Data SAP'!$D:$M,10,0)),
IF(D987=D986,R986,""))</f>
        <v>48</v>
      </c>
      <c r="S987" s="24">
        <f t="shared" si="60"/>
        <v>8</v>
      </c>
      <c r="T987" s="25">
        <f>IFERROR(VLOOKUP($E987,'[5]LOG Data SAP'!$D:$V,17,0)/10,
IF(D987=D986,T986,""))</f>
        <v>5.7</v>
      </c>
      <c r="U987" s="25">
        <f>IFERROR(VLOOKUP($E987,'[5]LOG Data SAP'!$D:$V,18,0)/10,
IF(D987=D986,U986,""))</f>
        <v>5.7</v>
      </c>
      <c r="V987" s="25">
        <f>IFERROR(VLOOKUP($E987,'[5]LOG Data SAP'!$D:$V,19,0)/10,
IF(D987=D986,V986,""))</f>
        <v>3.1</v>
      </c>
      <c r="W987" s="25">
        <f>IFERROR(VLOOKUP($E987,'[5]LOG Data SAP'!$D:$AO,21,0)/10,
IF(D987=D986,W986,""))</f>
        <v>11.4</v>
      </c>
      <c r="X987" s="25">
        <f>IFERROR(VLOOKUP($E987,'[5]LOG Data SAP'!$D:$AO,22,0)/10,
IF(D987=D986,X986,""))</f>
        <v>5.7</v>
      </c>
      <c r="Y987" s="25">
        <f>IFERROR(VLOOKUP($E987,'[5]LOG Data SAP'!$D:$AO,23,0)/10,
IF(D987=D986,Y986,""))</f>
        <v>9.1999999999999993</v>
      </c>
      <c r="Z987" s="25">
        <f>IFERROR(VLOOKUP($E987,'[5]LOG Data SAP'!$D:$AO,25,0)/10,
IF(D987=D986,Z986,""))</f>
        <v>24.3</v>
      </c>
      <c r="AA987" s="25">
        <f>IFERROR(VLOOKUP($E987,'[5]LOG Data SAP'!$D:$AO,26,0)/10,
IF(D987=D986,AA986,""))</f>
        <v>12.3</v>
      </c>
      <c r="AB987" s="25">
        <f>IFERROR(VLOOKUP($E987,'[5]LOG Data SAP'!$D:$AO,27,0)/10,
IF(D987=D986,AB986,""))</f>
        <v>20.6</v>
      </c>
      <c r="AC987" s="26">
        <f>IFERROR(VLOOKUP($E987,'[5]LOG Data SAP'!$D:$AO,29,0)/IF(VLOOKUP($E987,'[5]LOG Data SAP'!$D:$AO,30,0)="G",1000,1),
IF(D987=D986,AC986,""))</f>
        <v>0.06</v>
      </c>
      <c r="AD987" s="26">
        <f>IFERROR(VLOOKUP($E987,'[5]LOG Data SAP'!$D:$AO,31,0)/IF(VLOOKUP($E987,'[5]LOG Data SAP'!$D:$AO,32,0)="G",1000,1),
IF(D987=D986,AD986,""))</f>
        <v>0.36399999999999999</v>
      </c>
      <c r="AE987" s="26">
        <f>IFERROR(VLOOKUP($E987,'[5]LOG Data SAP'!$D:$AO,33,0)/IF(VLOOKUP($E987,'[5]LOG Data SAP'!$D:$AO,34,0)="G",1000,1),
IF(D987=D986,AE986,""))</f>
        <v>2.9249999999999998</v>
      </c>
      <c r="AF987" s="27">
        <f t="shared" si="61"/>
        <v>100.71900000000001</v>
      </c>
      <c r="AG987" s="27">
        <f t="shared" si="62"/>
        <v>597.81600000000003</v>
      </c>
      <c r="AH987" s="28">
        <f t="shared" si="63"/>
        <v>6.1571340000000007E-3</v>
      </c>
      <c r="AI987" s="18" t="str">
        <f>IFERROR(VLOOKUP(E987,'[5]LOG Data SAP'!$D:$E,2,0),IF(D987=D986,AI986,""))</f>
        <v>NCREME JAR 50ML</v>
      </c>
      <c r="AJ987" s="20" t="str">
        <f>IFERROR([5]SKU!VI989,IF(D987=D986,AJ986,""))</f>
        <v>80133</v>
      </c>
      <c r="AK987" s="18" t="str">
        <f>VLOOKUP(E987,[5]SKU!I:X,16,FALSE)</f>
        <v>3304.99.30</v>
      </c>
    </row>
    <row r="988" spans="1:37">
      <c r="A988" s="18" t="str">
        <f>[5]SKU!AC990</f>
        <v>Nivea</v>
      </c>
      <c r="B988" s="18" t="str">
        <f>[5]SKU!AE990</f>
        <v>NCRM Cremes</v>
      </c>
      <c r="C988" s="18" t="str">
        <f>[5]SKU!AJ990</f>
        <v>Creme</v>
      </c>
      <c r="D988" s="18" t="str">
        <f>[5]SKU!G990</f>
        <v>NCRM Creme 100ml</v>
      </c>
      <c r="E988" s="19" t="str">
        <f>[5]SKU!I990</f>
        <v>80130-04801-95</v>
      </c>
      <c r="F988" s="19" t="str">
        <f>[5]SKU!J990</f>
        <v>80130-04801-95</v>
      </c>
      <c r="G988" s="18" t="str">
        <f>[5]SKU!K990</f>
        <v>NIVEA Creme Jar 100ml</v>
      </c>
      <c r="H988" s="18" t="str">
        <f>IF([5]SKU!L990="R","Regular",
IF([5]SKU!L990="P","Promo",
IF([5]SKU!L990="S","Sample",
IF([5]SKU!L990="V","VAS",""))))</f>
        <v>Regular</v>
      </c>
      <c r="I988" s="18" t="str">
        <f>IF([5]SKU!QC990="A","Active",
IF([5]SKU!QC990="D","Discontinue",
IF([5]SKU!QC990="N","NPD","")))</f>
        <v>Discontinue</v>
      </c>
      <c r="J988" s="18" t="str">
        <f>VLOOKUP(IFERROR(VLOOKUP(E988,'[5]Material Status'!A:I,9,0),""),'[5]Material Status'!U:W,3,0)</f>
        <v>Inactive</v>
      </c>
      <c r="K988" s="20" t="str">
        <f>IFERROR(VLOOKUP(E988,'[5]LOG Data SAP'!$D:$AO,11,0),
IF(D988=D987,K987,""))</f>
        <v>8999777801304</v>
      </c>
      <c r="L988" s="20" t="str">
        <f>IFERROR(VLOOKUP(E988,'[5]LOG Data SAP'!$D:$AO,13,0),
IF(D988=D987,L987,""))</f>
        <v/>
      </c>
      <c r="M988" s="20" t="str">
        <f>IFERROR(VLOOKUP(E988,'[5]LOG Data SAP'!$D:$AO,15,0),
IF(D988=D987,M987,""))</f>
        <v>8999777013332</v>
      </c>
      <c r="N988" s="21">
        <f>[5]SKU!VH990</f>
        <v>900</v>
      </c>
      <c r="O988" s="22">
        <f>[5]SKU!VN990</f>
        <v>17000</v>
      </c>
      <c r="P988" s="23">
        <f>[5]SKU!VO990</f>
        <v>45383</v>
      </c>
      <c r="Q988" s="24">
        <f>IFERROR(_xlfn.NUMBERVALUE(VLOOKUP(E988,'[5]LOG Data SAP'!$D:$M,9,0)),
IF(D988=D987,Q987,""))</f>
        <v>0</v>
      </c>
      <c r="R988" s="24">
        <f>IFERROR(_xlfn.NUMBERVALUE(VLOOKUP(E988,'[5]LOG Data SAP'!$D:$M,10,0)),
IF(D988=D987,R987,""))</f>
        <v>36</v>
      </c>
      <c r="S988" s="24">
        <f t="shared" si="60"/>
        <v>0</v>
      </c>
      <c r="T988" s="25">
        <f>IFERROR(VLOOKUP($E988,'[5]LOG Data SAP'!$D:$V,17,0)/10,
IF(D988=D987,T987,""))</f>
        <v>7</v>
      </c>
      <c r="U988" s="25">
        <f>IFERROR(VLOOKUP($E988,'[5]LOG Data SAP'!$D:$V,18,0)/10,
IF(D988=D987,U987,""))</f>
        <v>7</v>
      </c>
      <c r="V988" s="25">
        <f>IFERROR(VLOOKUP($E988,'[5]LOG Data SAP'!$D:$V,19,0)/10,
IF(D988=D987,V987,""))</f>
        <v>4.2</v>
      </c>
      <c r="W988" s="25">
        <f>IFERROR(VLOOKUP($E988,'[5]LOG Data SAP'!$D:$AO,21,0)/10,
IF(D988=D987,W987,""))</f>
        <v>0</v>
      </c>
      <c r="X988" s="25">
        <f>IFERROR(VLOOKUP($E988,'[5]LOG Data SAP'!$D:$AO,22,0)/10,
IF(D988=D987,X987,""))</f>
        <v>0</v>
      </c>
      <c r="Y988" s="25">
        <f>IFERROR(VLOOKUP($E988,'[5]LOG Data SAP'!$D:$AO,23,0)/10,
IF(D988=D987,Y987,""))</f>
        <v>0</v>
      </c>
      <c r="Z988" s="25">
        <f>IFERROR(VLOOKUP($E988,'[5]LOG Data SAP'!$D:$AO,25,0)/10,
IF(D988=D987,Z987,""))</f>
        <v>43.6</v>
      </c>
      <c r="AA988" s="25">
        <f>IFERROR(VLOOKUP($E988,'[5]LOG Data SAP'!$D:$AO,26,0)/10,
IF(D988=D987,AA987,""))</f>
        <v>15.1</v>
      </c>
      <c r="AB988" s="25">
        <f>IFERROR(VLOOKUP($E988,'[5]LOG Data SAP'!$D:$AO,27,0)/10,
IF(D988=D987,AB987,""))</f>
        <v>14.2</v>
      </c>
      <c r="AC988" s="26">
        <f>IFERROR(VLOOKUP($E988,'[5]LOG Data SAP'!$D:$AO,29,0)/IF(VLOOKUP($E988,'[5]LOG Data SAP'!$D:$AO,30,0)="G",1000,1),
IF(D988=D987,AC987,""))</f>
        <v>0.114</v>
      </c>
      <c r="AD988" s="26">
        <f>IFERROR(VLOOKUP($E988,'[5]LOG Data SAP'!$D:$AO,31,0)/IF(VLOOKUP($E988,'[5]LOG Data SAP'!$D:$AO,32,0)="G",1000,1),
IF(D988=D987,AD987,""))</f>
        <v>0</v>
      </c>
      <c r="AE988" s="26">
        <f>IFERROR(VLOOKUP($E988,'[5]LOG Data SAP'!$D:$AO,33,0)/IF(VLOOKUP($E988,'[5]LOG Data SAP'!$D:$AO,34,0)="G",1000,1),
IF(D988=D987,AE987,""))</f>
        <v>4.2539999999999996</v>
      </c>
      <c r="AF988" s="27">
        <f t="shared" si="61"/>
        <v>205.8</v>
      </c>
      <c r="AG988" s="27" t="str">
        <f t="shared" si="62"/>
        <v/>
      </c>
      <c r="AH988" s="28">
        <f t="shared" si="63"/>
        <v>9.3487120000000003E-3</v>
      </c>
      <c r="AI988" s="18" t="str">
        <f>IFERROR(VLOOKUP(E988,'[5]LOG Data SAP'!$D:$E,2,0),IF(D988=D987,AI987,""))</f>
        <v>NCRM_CREME_100</v>
      </c>
      <c r="AJ988" s="20" t="str">
        <f>IFERROR([5]SKU!VI990,IF(D988=D987,AJ987,""))</f>
        <v>80130</v>
      </c>
      <c r="AK988" s="18" t="str">
        <f>VLOOKUP(E988,[5]SKU!I:X,16,FALSE)</f>
        <v>3304.99.30</v>
      </c>
    </row>
    <row r="989" spans="1:37">
      <c r="A989" s="18" t="str">
        <f>[5]SKU!AC991</f>
        <v>Nivea</v>
      </c>
      <c r="B989" s="18" t="str">
        <f>[5]SKU!AE991</f>
        <v>NCRM Cremes</v>
      </c>
      <c r="C989" s="18" t="str">
        <f>[5]SKU!AJ991</f>
        <v>Creme</v>
      </c>
      <c r="D989" s="18" t="str">
        <f>[5]SKU!G991</f>
        <v>NCRM Creme 100ml</v>
      </c>
      <c r="E989" s="19" t="str">
        <f>[5]SKU!I991</f>
        <v>80130-04801-41</v>
      </c>
      <c r="F989" s="19" t="str">
        <f>[5]SKU!J991</f>
        <v>80130-04801-95</v>
      </c>
      <c r="G989" s="18" t="str">
        <f>[5]SKU!K991</f>
        <v>NCREME 100ml</v>
      </c>
      <c r="H989" s="18" t="str">
        <f>IF([5]SKU!L991="R","Regular",
IF([5]SKU!L991="P","Promo",
IF([5]SKU!L991="S","Sample",
IF([5]SKU!L991="V","VAS",""))))</f>
        <v>Regular</v>
      </c>
      <c r="I989" s="18" t="str">
        <f>IF([5]SKU!QC991="A","Active",
IF([5]SKU!QC991="D","Discontinue",
IF([5]SKU!QC991="N","NPD","")))</f>
        <v>Discontinue</v>
      </c>
      <c r="J989" s="18" t="str">
        <f>VLOOKUP(IFERROR(VLOOKUP(E989,'[5]Material Status'!A:I,9,0),""),'[5]Material Status'!U:W,3,0)</f>
        <v>Inactive</v>
      </c>
      <c r="K989" s="20" t="str">
        <f>IFERROR(VLOOKUP(E989,'[5]LOG Data SAP'!$D:$AO,11,0),
IF(D989=D988,K988,""))</f>
        <v>8999777801304</v>
      </c>
      <c r="L989" s="20" t="str">
        <f>IFERROR(VLOOKUP(E989,'[5]LOG Data SAP'!$D:$AO,13,0),
IF(D989=D988,L988,""))</f>
        <v/>
      </c>
      <c r="M989" s="20" t="str">
        <f>IFERROR(VLOOKUP(E989,'[5]LOG Data SAP'!$D:$AO,15,0),
IF(D989=D988,M988,""))</f>
        <v>8999777013332</v>
      </c>
      <c r="N989" s="21">
        <f>[5]SKU!VH991</f>
        <v>900</v>
      </c>
      <c r="O989" s="22">
        <f>[5]SKU!VN991</f>
        <v>17000</v>
      </c>
      <c r="P989" s="23">
        <f>[5]SKU!VO991</f>
        <v>45383</v>
      </c>
      <c r="Q989" s="24">
        <f>IFERROR(_xlfn.NUMBERVALUE(VLOOKUP(E989,'[5]LOG Data SAP'!$D:$M,9,0)),
IF(D989=D988,Q988,""))</f>
        <v>0</v>
      </c>
      <c r="R989" s="24">
        <f>IFERROR(_xlfn.NUMBERVALUE(VLOOKUP(E989,'[5]LOG Data SAP'!$D:$M,10,0)),
IF(D989=D988,R988,""))</f>
        <v>36</v>
      </c>
      <c r="S989" s="24">
        <f t="shared" si="60"/>
        <v>0</v>
      </c>
      <c r="T989" s="25">
        <f>IFERROR(VLOOKUP($E989,'[5]LOG Data SAP'!$D:$V,17,0)/10,
IF(D989=D988,T988,""))</f>
        <v>7</v>
      </c>
      <c r="U989" s="25">
        <f>IFERROR(VLOOKUP($E989,'[5]LOG Data SAP'!$D:$V,18,0)/10,
IF(D989=D988,U988,""))</f>
        <v>7</v>
      </c>
      <c r="V989" s="25">
        <f>IFERROR(VLOOKUP($E989,'[5]LOG Data SAP'!$D:$V,19,0)/10,
IF(D989=D988,V988,""))</f>
        <v>4.2</v>
      </c>
      <c r="W989" s="25">
        <f>IFERROR(VLOOKUP($E989,'[5]LOG Data SAP'!$D:$AO,21,0)/10,
IF(D989=D988,W988,""))</f>
        <v>0</v>
      </c>
      <c r="X989" s="25">
        <f>IFERROR(VLOOKUP($E989,'[5]LOG Data SAP'!$D:$AO,22,0)/10,
IF(D989=D988,X988,""))</f>
        <v>0</v>
      </c>
      <c r="Y989" s="25">
        <f>IFERROR(VLOOKUP($E989,'[5]LOG Data SAP'!$D:$AO,23,0)/10,
IF(D989=D988,Y988,""))</f>
        <v>0</v>
      </c>
      <c r="Z989" s="25">
        <f>IFERROR(VLOOKUP($E989,'[5]LOG Data SAP'!$D:$AO,25,0)/10,
IF(D989=D988,Z988,""))</f>
        <v>43.6</v>
      </c>
      <c r="AA989" s="25">
        <f>IFERROR(VLOOKUP($E989,'[5]LOG Data SAP'!$D:$AO,26,0)/10,
IF(D989=D988,AA988,""))</f>
        <v>15.1</v>
      </c>
      <c r="AB989" s="25">
        <f>IFERROR(VLOOKUP($E989,'[5]LOG Data SAP'!$D:$AO,27,0)/10,
IF(D989=D988,AB988,""))</f>
        <v>14.2</v>
      </c>
      <c r="AC989" s="26">
        <f>IFERROR(VLOOKUP($E989,'[5]LOG Data SAP'!$D:$AO,29,0)/IF(VLOOKUP($E989,'[5]LOG Data SAP'!$D:$AO,30,0)="G",1000,1),
IF(D989=D988,AC988,""))</f>
        <v>0.114</v>
      </c>
      <c r="AD989" s="26">
        <f>IFERROR(VLOOKUP($E989,'[5]LOG Data SAP'!$D:$AO,31,0)/IF(VLOOKUP($E989,'[5]LOG Data SAP'!$D:$AO,32,0)="G",1000,1),
IF(D989=D988,AD988,""))</f>
        <v>0</v>
      </c>
      <c r="AE989" s="26">
        <f>IFERROR(VLOOKUP($E989,'[5]LOG Data SAP'!$D:$AO,33,0)/IF(VLOOKUP($E989,'[5]LOG Data SAP'!$D:$AO,34,0)="G",1000,1),
IF(D989=D988,AE988,""))</f>
        <v>4.2539999999999996</v>
      </c>
      <c r="AF989" s="27">
        <f t="shared" si="61"/>
        <v>205.8</v>
      </c>
      <c r="AG989" s="27" t="str">
        <f t="shared" si="62"/>
        <v/>
      </c>
      <c r="AH989" s="28">
        <f t="shared" si="63"/>
        <v>9.3487120000000003E-3</v>
      </c>
      <c r="AI989" s="18" t="str">
        <f>IFERROR(VLOOKUP(E989,'[5]LOG Data SAP'!$D:$E,2,0),IF(D989=D988,AI988,""))</f>
        <v>NCRM PLS_JAR 100ML</v>
      </c>
      <c r="AJ989" s="20" t="str">
        <f>IFERROR([5]SKU!VI991,IF(D989=D988,AJ988,""))</f>
        <v>80130</v>
      </c>
      <c r="AK989" s="18" t="str">
        <f>VLOOKUP(E989,[5]SKU!I:X,16,FALSE)</f>
        <v>3304.99.30</v>
      </c>
    </row>
    <row r="990" spans="1:37">
      <c r="A990" s="18" t="str">
        <f>[5]SKU!AC992</f>
        <v>Nivea</v>
      </c>
      <c r="B990" s="18" t="str">
        <f>[5]SKU!AE992</f>
        <v>NCRM Cremes</v>
      </c>
      <c r="C990" s="18" t="str">
        <f>[5]SKU!AJ992</f>
        <v>Creme</v>
      </c>
      <c r="D990" s="18" t="str">
        <f>[5]SKU!G992</f>
        <v>NCRM Creme 100ml</v>
      </c>
      <c r="E990" s="19" t="str">
        <f>[5]SKU!I992</f>
        <v>80130-04800-41</v>
      </c>
      <c r="F990" s="19" t="str">
        <f>[5]SKU!J992</f>
        <v>80130-04801-95</v>
      </c>
      <c r="G990" s="18" t="str">
        <f>[5]SKU!K992</f>
        <v>NCREME 100ml</v>
      </c>
      <c r="H990" s="18" t="str">
        <f>IF([5]SKU!L992="R","Regular",
IF([5]SKU!L992="P","Promo",
IF([5]SKU!L992="S","Sample",
IF([5]SKU!L992="V","VAS",""))))</f>
        <v>Regular</v>
      </c>
      <c r="I990" s="18" t="str">
        <f>IF([5]SKU!QC992="A","Active",
IF([5]SKU!QC992="D","Discontinue",
IF([5]SKU!QC992="N","NPD","")))</f>
        <v>Discontinue</v>
      </c>
      <c r="J990" s="18" t="str">
        <f>VLOOKUP(IFERROR(VLOOKUP(E990,'[5]Material Status'!A:I,9,0),""),'[5]Material Status'!U:W,3,0)</f>
        <v>Inactive</v>
      </c>
      <c r="K990" s="20" t="str">
        <f>IFERROR(VLOOKUP(E990,'[5]LOG Data SAP'!$D:$AO,11,0),
IF(D990=D989,K989,""))</f>
        <v>8999777801304</v>
      </c>
      <c r="L990" s="20" t="str">
        <f>IFERROR(VLOOKUP(E990,'[5]LOG Data SAP'!$D:$AO,13,0),
IF(D990=D989,L989,""))</f>
        <v>8999777008925</v>
      </c>
      <c r="M990" s="20" t="str">
        <f>IFERROR(VLOOKUP(E990,'[5]LOG Data SAP'!$D:$AO,15,0),
IF(D990=D989,M989,""))</f>
        <v>8999777008932</v>
      </c>
      <c r="N990" s="21">
        <f>[5]SKU!VH992</f>
        <v>900</v>
      </c>
      <c r="O990" s="22">
        <f>[5]SKU!VN992</f>
        <v>15400</v>
      </c>
      <c r="P990" s="23">
        <f>[5]SKU!VO992</f>
        <v>43830</v>
      </c>
      <c r="Q990" s="24">
        <f>IFERROR(_xlfn.NUMBERVALUE(VLOOKUP(E990,'[5]LOG Data SAP'!$D:$M,9,0)),
IF(D990=D989,Q989,""))</f>
        <v>3</v>
      </c>
      <c r="R990" s="24">
        <f>IFERROR(_xlfn.NUMBERVALUE(VLOOKUP(E990,'[5]LOG Data SAP'!$D:$M,10,0)),
IF(D990=D989,R989,""))</f>
        <v>24</v>
      </c>
      <c r="S990" s="24">
        <f t="shared" si="60"/>
        <v>8</v>
      </c>
      <c r="T990" s="25">
        <f>IFERROR(VLOOKUP($E990,'[5]LOG Data SAP'!$D:$V,17,0)/10,
IF(D990=D989,T989,""))</f>
        <v>7</v>
      </c>
      <c r="U990" s="25">
        <f>IFERROR(VLOOKUP($E990,'[5]LOG Data SAP'!$D:$V,18,0)/10,
IF(D990=D989,U989,""))</f>
        <v>7</v>
      </c>
      <c r="V990" s="25">
        <f>IFERROR(VLOOKUP($E990,'[5]LOG Data SAP'!$D:$V,19,0)/10,
IF(D990=D989,V989,""))</f>
        <v>4.2</v>
      </c>
      <c r="W990" s="25">
        <f>IFERROR(VLOOKUP($E990,'[5]LOG Data SAP'!$D:$AO,21,0)/10,
IF(D990=D989,W989,""))</f>
        <v>7</v>
      </c>
      <c r="X990" s="25">
        <f>IFERROR(VLOOKUP($E990,'[5]LOG Data SAP'!$D:$AO,22,0)/10,
IF(D990=D989,X989,""))</f>
        <v>7</v>
      </c>
      <c r="Y990" s="25">
        <f>IFERROR(VLOOKUP($E990,'[5]LOG Data SAP'!$D:$AO,23,0)/10,
IF(D990=D989,Y989,""))</f>
        <v>12.6</v>
      </c>
      <c r="Z990" s="25">
        <f>IFERROR(VLOOKUP($E990,'[5]LOG Data SAP'!$D:$AO,25,0)/10,
IF(D990=D989,Z989,""))</f>
        <v>29.2</v>
      </c>
      <c r="AA990" s="25">
        <f>IFERROR(VLOOKUP($E990,'[5]LOG Data SAP'!$D:$AO,26,0)/10,
IF(D990=D989,AA989,""))</f>
        <v>15.2</v>
      </c>
      <c r="AB990" s="25">
        <f>IFERROR(VLOOKUP($E990,'[5]LOG Data SAP'!$D:$AO,27,0)/10,
IF(D990=D989,AB989,""))</f>
        <v>14</v>
      </c>
      <c r="AC990" s="26">
        <f>IFERROR(VLOOKUP($E990,'[5]LOG Data SAP'!$D:$AO,29,0)/IF(VLOOKUP($E990,'[5]LOG Data SAP'!$D:$AO,30,0)="G",1000,1),
IF(D990=D989,AC989,""))</f>
        <v>0.114</v>
      </c>
      <c r="AD990" s="26">
        <f>IFERROR(VLOOKUP($E990,'[5]LOG Data SAP'!$D:$AO,31,0)/IF(VLOOKUP($E990,'[5]LOG Data SAP'!$D:$AO,32,0)="G",1000,1),
IF(D990=D989,AD989,""))</f>
        <v>0.34200000000000003</v>
      </c>
      <c r="AE990" s="26">
        <f>IFERROR(VLOOKUP($E990,'[5]LOG Data SAP'!$D:$AO,33,0)/IF(VLOOKUP($E990,'[5]LOG Data SAP'!$D:$AO,34,0)="G",1000,1),
IF(D990=D989,AE989,""))</f>
        <v>2.8330000000000002</v>
      </c>
      <c r="AF990" s="27">
        <f t="shared" si="61"/>
        <v>205.8</v>
      </c>
      <c r="AG990" s="27">
        <f t="shared" si="62"/>
        <v>617.4</v>
      </c>
      <c r="AH990" s="28">
        <f t="shared" si="63"/>
        <v>6.2137599999999996E-3</v>
      </c>
      <c r="AI990" s="18" t="str">
        <f>IFERROR(VLOOKUP(E990,'[5]LOG Data SAP'!$D:$E,2,0),IF(D990=D989,AI989,""))</f>
        <v>NCRM PLS_JAR 100ML</v>
      </c>
      <c r="AJ990" s="20" t="str">
        <f>IFERROR([5]SKU!VI992,IF(D990=D989,AJ989,""))</f>
        <v>80130</v>
      </c>
      <c r="AK990" s="18" t="str">
        <f>VLOOKUP(E990,[5]SKU!I:X,16,FALSE)</f>
        <v>3304.99.30</v>
      </c>
    </row>
    <row r="991" spans="1:37">
      <c r="A991" s="18" t="str">
        <f>[5]SKU!AC993</f>
        <v>Nivea</v>
      </c>
      <c r="B991" s="18" t="str">
        <f>[5]SKU!AE993</f>
        <v>NCRM Cremes</v>
      </c>
      <c r="C991" s="18" t="str">
        <f>[5]SKU!AJ993</f>
        <v>Creme</v>
      </c>
      <c r="D991" s="18" t="str">
        <f>[5]SKU!G993</f>
        <v>NCRM Creme 100ml</v>
      </c>
      <c r="E991" s="19" t="str">
        <f>[5]SKU!I993</f>
        <v>80130-04800-17</v>
      </c>
      <c r="F991" s="19" t="str">
        <f>[5]SKU!J993</f>
        <v>80130-04801-95</v>
      </c>
      <c r="G991" s="18" t="str">
        <f>[5]SKU!K993</f>
        <v>NCREME 100ml</v>
      </c>
      <c r="H991" s="18" t="str">
        <f>IF([5]SKU!L993="R","Regular",
IF([5]SKU!L993="P","Promo",
IF([5]SKU!L993="S","Sample",
IF([5]SKU!L993="V","VAS",""))))</f>
        <v>Regular</v>
      </c>
      <c r="I991" s="18" t="str">
        <f>IF([5]SKU!QC993="A","Active",
IF([5]SKU!QC993="D","Discontinue",
IF([5]SKU!QC993="N","NPD","")))</f>
        <v>Discontinue</v>
      </c>
      <c r="J991" s="18" t="str">
        <f>VLOOKUP(IFERROR(VLOOKUP(E991,'[5]Material Status'!A:I,9,0),""),'[5]Material Status'!U:W,3,0)</f>
        <v>Inactive</v>
      </c>
      <c r="K991" s="20" t="str">
        <f>IFERROR(VLOOKUP(E991,'[5]LOG Data SAP'!$D:$AO,11,0),
IF(D991=D990,K990,""))</f>
        <v>8999777801304</v>
      </c>
      <c r="L991" s="20" t="str">
        <f>IFERROR(VLOOKUP(E991,'[5]LOG Data SAP'!$D:$AO,13,0),
IF(D991=D990,L990,""))</f>
        <v>08999777000073</v>
      </c>
      <c r="M991" s="20" t="str">
        <f>IFERROR(VLOOKUP(E991,'[5]LOG Data SAP'!$D:$AO,15,0),
IF(D991=D990,M990,""))</f>
        <v>18999777801301</v>
      </c>
      <c r="N991" s="21">
        <f>[5]SKU!VH993</f>
        <v>900</v>
      </c>
      <c r="O991" s="22">
        <f>[5]SKU!VN993</f>
        <v>17000</v>
      </c>
      <c r="P991" s="23">
        <f>[5]SKU!VO993</f>
        <v>45383</v>
      </c>
      <c r="Q991" s="24">
        <f>IFERROR(_xlfn.NUMBERVALUE(VLOOKUP(E991,'[5]LOG Data SAP'!$D:$M,9,0)),
IF(D991=D990,Q990,""))</f>
        <v>6</v>
      </c>
      <c r="R991" s="24">
        <f>IFERROR(_xlfn.NUMBERVALUE(VLOOKUP(E991,'[5]LOG Data SAP'!$D:$M,10,0)),
IF(D991=D990,R990,""))</f>
        <v>36</v>
      </c>
      <c r="S991" s="24">
        <f t="shared" si="60"/>
        <v>6</v>
      </c>
      <c r="T991" s="25">
        <f>IFERROR(VLOOKUP($E991,'[5]LOG Data SAP'!$D:$V,17,0)/10,
IF(D991=D990,T990,""))</f>
        <v>7</v>
      </c>
      <c r="U991" s="25">
        <f>IFERROR(VLOOKUP($E991,'[5]LOG Data SAP'!$D:$V,18,0)/10,
IF(D991=D990,U990,""))</f>
        <v>7</v>
      </c>
      <c r="V991" s="25">
        <f>IFERROR(VLOOKUP($E991,'[5]LOG Data SAP'!$D:$V,19,0)/10,
IF(D991=D990,V990,""))</f>
        <v>4.2</v>
      </c>
      <c r="W991" s="25">
        <f>IFERROR(VLOOKUP($E991,'[5]LOG Data SAP'!$D:$AO,21,0)/10,
IF(D991=D990,W990,""))</f>
        <v>0</v>
      </c>
      <c r="X991" s="25">
        <f>IFERROR(VLOOKUP($E991,'[5]LOG Data SAP'!$D:$AO,22,0)/10,
IF(D991=D990,X990,""))</f>
        <v>0</v>
      </c>
      <c r="Y991" s="25">
        <f>IFERROR(VLOOKUP($E991,'[5]LOG Data SAP'!$D:$AO,23,0)/10,
IF(D991=D990,Y990,""))</f>
        <v>0</v>
      </c>
      <c r="Z991" s="25">
        <f>IFERROR(VLOOKUP($E991,'[5]LOG Data SAP'!$D:$AO,25,0)/10,
IF(D991=D990,Z990,""))</f>
        <v>43</v>
      </c>
      <c r="AA991" s="25">
        <f>IFERROR(VLOOKUP($E991,'[5]LOG Data SAP'!$D:$AO,26,0)/10,
IF(D991=D990,AA990,""))</f>
        <v>14.5</v>
      </c>
      <c r="AB991" s="25">
        <f>IFERROR(VLOOKUP($E991,'[5]LOG Data SAP'!$D:$AO,27,0)/10,
IF(D991=D990,AB990,""))</f>
        <v>13</v>
      </c>
      <c r="AC991" s="26">
        <f>IFERROR(VLOOKUP($E991,'[5]LOG Data SAP'!$D:$AO,29,0)/IF(VLOOKUP($E991,'[5]LOG Data SAP'!$D:$AO,30,0)="G",1000,1),
IF(D991=D990,AC990,""))</f>
        <v>0.114</v>
      </c>
      <c r="AD991" s="26">
        <f>IFERROR(VLOOKUP($E991,'[5]LOG Data SAP'!$D:$AO,31,0)/IF(VLOOKUP($E991,'[5]LOG Data SAP'!$D:$AO,32,0)="G",1000,1),
IF(D991=D990,AD990,""))</f>
        <v>0</v>
      </c>
      <c r="AE991" s="26">
        <f>IFERROR(VLOOKUP($E991,'[5]LOG Data SAP'!$D:$AO,33,0)/IF(VLOOKUP($E991,'[5]LOG Data SAP'!$D:$AO,34,0)="G",1000,1),
IF(D991=D990,AE990,""))</f>
        <v>4.2539999999999996</v>
      </c>
      <c r="AF991" s="27">
        <f t="shared" si="61"/>
        <v>205.8</v>
      </c>
      <c r="AG991" s="27" t="str">
        <f t="shared" si="62"/>
        <v/>
      </c>
      <c r="AH991" s="28">
        <f t="shared" si="63"/>
        <v>8.1054999999999999E-3</v>
      </c>
      <c r="AI991" s="18" t="str">
        <f>IFERROR(VLOOKUP(E991,'[5]LOG Data SAP'!$D:$E,2,0),IF(D991=D990,AI990,""))</f>
        <v>NCREME JAR 100ML</v>
      </c>
      <c r="AJ991" s="20" t="str">
        <f>IFERROR([5]SKU!VI993,IF(D991=D990,AJ990,""))</f>
        <v>80130</v>
      </c>
      <c r="AK991" s="18" t="str">
        <f>VLOOKUP(E991,[5]SKU!I:X,16,FALSE)</f>
        <v>3304.99.30</v>
      </c>
    </row>
    <row r="992" spans="1:37">
      <c r="A992" s="18" t="str">
        <f>[5]SKU!AC994</f>
        <v>Nivea</v>
      </c>
      <c r="B992" s="18" t="str">
        <f>[5]SKU!AE994</f>
        <v>NCRM Cremes</v>
      </c>
      <c r="C992" s="18" t="str">
        <f>[5]SKU!AJ994</f>
        <v>Creme</v>
      </c>
      <c r="D992" s="18" t="str">
        <f>[5]SKU!G994</f>
        <v>NCRM Creme 100ml</v>
      </c>
      <c r="E992" s="19" t="str">
        <f>[5]SKU!I994</f>
        <v>48330-00000-92</v>
      </c>
      <c r="F992" s="19" t="str">
        <f>[5]SKU!J994</f>
        <v>80130-04801-95</v>
      </c>
      <c r="G992" s="18" t="str">
        <f>[5]SKU!K994</f>
        <v>NCREME 100ml</v>
      </c>
      <c r="H992" s="18" t="str">
        <f>IF([5]SKU!L994="R","Regular",
IF([5]SKU!L994="P","Promo",
IF([5]SKU!L994="S","Sample",
IF([5]SKU!L994="V","VAS",""))))</f>
        <v>Regular</v>
      </c>
      <c r="I992" s="18" t="str">
        <f>IF([5]SKU!QC994="A","Active",
IF([5]SKU!QC994="D","Discontinue",
IF([5]SKU!QC994="N","NPD","")))</f>
        <v>Discontinue</v>
      </c>
      <c r="J992" s="18" t="str">
        <f>VLOOKUP(IFERROR(VLOOKUP(E992,'[5]Material Status'!A:I,9,0),""),'[5]Material Status'!U:W,3,0)</f>
        <v>Inactive</v>
      </c>
      <c r="K992" s="20" t="str">
        <f>IFERROR(VLOOKUP(E992,'[5]LOG Data SAP'!$D:$AO,11,0),
IF(D992=D991,K991,""))</f>
        <v>8999777801304</v>
      </c>
      <c r="L992" s="20" t="str">
        <f>IFERROR(VLOOKUP(E992,'[5]LOG Data SAP'!$D:$AO,13,0),
IF(D992=D991,L991,""))</f>
        <v>08999777000073</v>
      </c>
      <c r="M992" s="20" t="str">
        <f>IFERROR(VLOOKUP(E992,'[5]LOG Data SAP'!$D:$AO,15,0),
IF(D992=D991,M991,""))</f>
        <v>18999777801301</v>
      </c>
      <c r="N992" s="21">
        <f>[5]SKU!VH994</f>
        <v>900</v>
      </c>
      <c r="O992" s="22">
        <f>[5]SKU!VN994</f>
        <v>12434</v>
      </c>
      <c r="P992" s="23">
        <f>[5]SKU!VO994</f>
        <v>43100</v>
      </c>
      <c r="Q992" s="24">
        <f>IFERROR(_xlfn.NUMBERVALUE(VLOOKUP(E992,'[5]LOG Data SAP'!$D:$M,9,0)),
IF(D992=D991,Q991,""))</f>
        <v>6</v>
      </c>
      <c r="R992" s="24">
        <f>IFERROR(_xlfn.NUMBERVALUE(VLOOKUP(E992,'[5]LOG Data SAP'!$D:$M,10,0)),
IF(D992=D991,R991,""))</f>
        <v>36</v>
      </c>
      <c r="S992" s="24">
        <f t="shared" si="60"/>
        <v>6</v>
      </c>
      <c r="T992" s="25">
        <f>IFERROR(VLOOKUP($E992,'[5]LOG Data SAP'!$D:$V,17,0)/10,
IF(D992=D991,T991,""))</f>
        <v>7</v>
      </c>
      <c r="U992" s="25">
        <f>IFERROR(VLOOKUP($E992,'[5]LOG Data SAP'!$D:$V,18,0)/10,
IF(D992=D991,U991,""))</f>
        <v>7</v>
      </c>
      <c r="V992" s="25">
        <f>IFERROR(VLOOKUP($E992,'[5]LOG Data SAP'!$D:$V,19,0)/10,
IF(D992=D991,V991,""))</f>
        <v>4.2</v>
      </c>
      <c r="W992" s="25">
        <f>IFERROR(VLOOKUP($E992,'[5]LOG Data SAP'!$D:$AO,21,0)/10,
IF(D992=D991,W991,""))</f>
        <v>0</v>
      </c>
      <c r="X992" s="25">
        <f>IFERROR(VLOOKUP($E992,'[5]LOG Data SAP'!$D:$AO,22,0)/10,
IF(D992=D991,X991,""))</f>
        <v>0</v>
      </c>
      <c r="Y992" s="25">
        <f>IFERROR(VLOOKUP($E992,'[5]LOG Data SAP'!$D:$AO,23,0)/10,
IF(D992=D991,Y991,""))</f>
        <v>0</v>
      </c>
      <c r="Z992" s="25">
        <f>IFERROR(VLOOKUP($E992,'[5]LOG Data SAP'!$D:$AO,25,0)/10,
IF(D992=D991,Z991,""))</f>
        <v>43</v>
      </c>
      <c r="AA992" s="25">
        <f>IFERROR(VLOOKUP($E992,'[5]LOG Data SAP'!$D:$AO,26,0)/10,
IF(D992=D991,AA991,""))</f>
        <v>14.5</v>
      </c>
      <c r="AB992" s="25">
        <f>IFERROR(VLOOKUP($E992,'[5]LOG Data SAP'!$D:$AO,27,0)/10,
IF(D992=D991,AB991,""))</f>
        <v>13</v>
      </c>
      <c r="AC992" s="26">
        <f>IFERROR(VLOOKUP($E992,'[5]LOG Data SAP'!$D:$AO,29,0)/IF(VLOOKUP($E992,'[5]LOG Data SAP'!$D:$AO,30,0)="G",1000,1),
IF(D992=D991,AC991,""))</f>
        <v>0.114</v>
      </c>
      <c r="AD992" s="26">
        <f>IFERROR(VLOOKUP($E992,'[5]LOG Data SAP'!$D:$AO,31,0)/IF(VLOOKUP($E992,'[5]LOG Data SAP'!$D:$AO,32,0)="G",1000,1),
IF(D992=D991,AD991,""))</f>
        <v>0</v>
      </c>
      <c r="AE992" s="26">
        <f>IFERROR(VLOOKUP($E992,'[5]LOG Data SAP'!$D:$AO,33,0)/IF(VLOOKUP($E992,'[5]LOG Data SAP'!$D:$AO,34,0)="G",1000,1),
IF(D992=D991,AE991,""))</f>
        <v>4.2539999999999996</v>
      </c>
      <c r="AF992" s="27">
        <f t="shared" si="61"/>
        <v>205.8</v>
      </c>
      <c r="AG992" s="27" t="str">
        <f t="shared" si="62"/>
        <v/>
      </c>
      <c r="AH992" s="28">
        <f t="shared" si="63"/>
        <v>8.1054999999999999E-3</v>
      </c>
      <c r="AI992" s="18" t="str">
        <f>IFERROR(VLOOKUP(E992,'[5]LOG Data SAP'!$D:$E,2,0),IF(D992=D991,AI991,""))</f>
        <v>NCREME JAR 100ML</v>
      </c>
      <c r="AJ992" s="20" t="str">
        <f>IFERROR([5]SKU!VI994,IF(D992=D991,AJ991,""))</f>
        <v>80130</v>
      </c>
      <c r="AK992" s="18" t="str">
        <f>VLOOKUP(E992,[5]SKU!I:X,16,FALSE)</f>
        <v>3304.99.30</v>
      </c>
    </row>
    <row r="993" spans="1:37">
      <c r="A993" s="18" t="str">
        <f>[5]SKU!AC995</f>
        <v>Nivea</v>
      </c>
      <c r="B993" s="18" t="str">
        <f>[5]SKU!AE995</f>
        <v>NCRM Cremes</v>
      </c>
      <c r="C993" s="18" t="str">
        <f>[5]SKU!AJ995</f>
        <v>Creme</v>
      </c>
      <c r="D993" s="18" t="str">
        <f>[5]SKU!G995</f>
        <v>NCRM Creme 100ml</v>
      </c>
      <c r="E993" s="19" t="str">
        <f>[5]SKU!I995</f>
        <v>48332-00118-00</v>
      </c>
      <c r="F993" s="19" t="str">
        <f>[5]SKU!J995</f>
        <v>80130-04801-95</v>
      </c>
      <c r="G993" s="18" t="str">
        <f>[5]SKU!K995</f>
        <v>NCRM Creme 100 + Booklet</v>
      </c>
      <c r="H993" s="18" t="str">
        <f>IF([5]SKU!L995="R","Regular",
IF([5]SKU!L995="P","Promo",
IF([5]SKU!L995="S","Sample",
IF([5]SKU!L995="V","VAS",""))))</f>
        <v>Promo</v>
      </c>
      <c r="I993" s="18" t="str">
        <f>IF([5]SKU!QC995="A","Active",
IF([5]SKU!QC995="D","Discontinue",
IF([5]SKU!QC995="N","NPD","")))</f>
        <v>Discontinue</v>
      </c>
      <c r="J993" s="18" t="str">
        <f>VLOOKUP(IFERROR(VLOOKUP(E993,'[5]Material Status'!A:I,9,0),""),'[5]Material Status'!U:W,3,0)</f>
        <v>Inactive</v>
      </c>
      <c r="K993" s="20" t="str">
        <f>IFERROR(VLOOKUP(E993,'[5]LOG Data SAP'!$D:$AO,11,0),
IF(D993=D992,K992,""))</f>
        <v>8999777801304</v>
      </c>
      <c r="L993" s="20" t="str">
        <f>IFERROR(VLOOKUP(E993,'[5]LOG Data SAP'!$D:$AO,13,0),
IF(D993=D992,L992,""))</f>
        <v/>
      </c>
      <c r="M993" s="20" t="str">
        <f>IFERROR(VLOOKUP(E993,'[5]LOG Data SAP'!$D:$AO,15,0),
IF(D993=D992,M992,""))</f>
        <v>8999777013332</v>
      </c>
      <c r="N993" s="21">
        <f>[5]SKU!VH995</f>
        <v>900</v>
      </c>
      <c r="O993" s="22">
        <f>[5]SKU!VN995</f>
        <v>17000</v>
      </c>
      <c r="P993" s="23">
        <f>[5]SKU!VO995</f>
        <v>45383</v>
      </c>
      <c r="Q993" s="24">
        <f>IFERROR(_xlfn.NUMBERVALUE(VLOOKUP(E993,'[5]LOG Data SAP'!$D:$M,9,0)),
IF(D993=D992,Q992,""))</f>
        <v>6</v>
      </c>
      <c r="R993" s="24">
        <f>IFERROR(_xlfn.NUMBERVALUE(VLOOKUP(E993,'[5]LOG Data SAP'!$D:$M,10,0)),
IF(D993=D992,R992,""))</f>
        <v>36</v>
      </c>
      <c r="S993" s="24">
        <f t="shared" si="60"/>
        <v>6</v>
      </c>
      <c r="T993" s="25">
        <f>IFERROR(VLOOKUP($E993,'[5]LOG Data SAP'!$D:$V,17,0)/10,
IF(D993=D992,T992,""))</f>
        <v>7.5</v>
      </c>
      <c r="U993" s="25">
        <f>IFERROR(VLOOKUP($E993,'[5]LOG Data SAP'!$D:$V,18,0)/10,
IF(D993=D992,U992,""))</f>
        <v>7.5</v>
      </c>
      <c r="V993" s="25">
        <f>IFERROR(VLOOKUP($E993,'[5]LOG Data SAP'!$D:$V,19,0)/10,
IF(D993=D992,V992,""))</f>
        <v>5.5</v>
      </c>
      <c r="W993" s="25">
        <f>IFERROR(VLOOKUP($E993,'[5]LOG Data SAP'!$D:$AO,21,0)/10,
IF(D993=D992,W992,""))</f>
        <v>0</v>
      </c>
      <c r="X993" s="25">
        <f>IFERROR(VLOOKUP($E993,'[5]LOG Data SAP'!$D:$AO,22,0)/10,
IF(D993=D992,X992,""))</f>
        <v>0</v>
      </c>
      <c r="Y993" s="25">
        <f>IFERROR(VLOOKUP($E993,'[5]LOG Data SAP'!$D:$AO,23,0)/10,
IF(D993=D992,Y992,""))</f>
        <v>0</v>
      </c>
      <c r="Z993" s="25">
        <f>IFERROR(VLOOKUP($E993,'[5]LOG Data SAP'!$D:$AO,25,0)/10,
IF(D993=D992,Z992,""))</f>
        <v>43.6</v>
      </c>
      <c r="AA993" s="25">
        <f>IFERROR(VLOOKUP($E993,'[5]LOG Data SAP'!$D:$AO,26,0)/10,
IF(D993=D992,AA992,""))</f>
        <v>15.1</v>
      </c>
      <c r="AB993" s="25">
        <f>IFERROR(VLOOKUP($E993,'[5]LOG Data SAP'!$D:$AO,27,0)/10,
IF(D993=D992,AB992,""))</f>
        <v>14.7</v>
      </c>
      <c r="AC993" s="26">
        <f>IFERROR(VLOOKUP($E993,'[5]LOG Data SAP'!$D:$AO,29,0)/IF(VLOOKUP($E993,'[5]LOG Data SAP'!$D:$AO,30,0)="G",1000,1),
IF(D993=D992,AC992,""))</f>
        <v>0.11799999999999999</v>
      </c>
      <c r="AD993" s="26">
        <f>IFERROR(VLOOKUP($E993,'[5]LOG Data SAP'!$D:$AO,31,0)/IF(VLOOKUP($E993,'[5]LOG Data SAP'!$D:$AO,32,0)="G",1000,1),
IF(D993=D992,AD992,""))</f>
        <v>0</v>
      </c>
      <c r="AE993" s="26">
        <f>IFERROR(VLOOKUP($E993,'[5]LOG Data SAP'!$D:$AO,33,0)/IF(VLOOKUP($E993,'[5]LOG Data SAP'!$D:$AO,34,0)="G",1000,1),
IF(D993=D992,AE992,""))</f>
        <v>4.4050000000000002</v>
      </c>
      <c r="AF993" s="27">
        <f t="shared" si="61"/>
        <v>309.375</v>
      </c>
      <c r="AG993" s="27" t="str">
        <f t="shared" si="62"/>
        <v/>
      </c>
      <c r="AH993" s="28">
        <f t="shared" si="63"/>
        <v>9.6778920000000004E-3</v>
      </c>
      <c r="AI993" s="18" t="str">
        <f>IFERROR(VLOOKUP(E993,'[5]LOG Data SAP'!$D:$E,2,0),IF(D993=D992,AI992,""))</f>
        <v>NCREME JAR 100 + BOOKLET</v>
      </c>
      <c r="AJ993" s="20" t="str">
        <f>IFERROR([5]SKU!VI995,IF(D993=D992,AJ992,""))</f>
        <v>80130</v>
      </c>
      <c r="AK993" s="18" t="str">
        <f>VLOOKUP(E993,[5]SKU!I:X,16,FALSE)</f>
        <v>3304.99.30</v>
      </c>
    </row>
    <row r="994" spans="1:37">
      <c r="A994" s="18" t="str">
        <f>[5]SKU!AC996</f>
        <v>Nivea</v>
      </c>
      <c r="B994" s="18" t="str">
        <f>[5]SKU!AE996</f>
        <v>NCRM Cremes</v>
      </c>
      <c r="C994" s="18" t="str">
        <f>[5]SKU!AJ996</f>
        <v>Creme</v>
      </c>
      <c r="D994" s="18" t="str">
        <f>[5]SKU!G996</f>
        <v>NCRM Creme 10ml</v>
      </c>
      <c r="E994" s="19" t="str">
        <f>[5]SKU!I996</f>
        <v>48332-00018-00</v>
      </c>
      <c r="F994" s="19" t="str">
        <f>[5]SKU!J996</f>
        <v>48332-00018-00</v>
      </c>
      <c r="G994" s="18" t="str">
        <f>[5]SKU!K996</f>
        <v>NIVEA Creme Jar 10ml</v>
      </c>
      <c r="H994" s="18" t="str">
        <f>IF([5]SKU!L996="R","Regular",
IF([5]SKU!L996="P","Promo",
IF([5]SKU!L996="S","Sample",
IF([5]SKU!L996="V","VAS",""))))</f>
        <v>Promo</v>
      </c>
      <c r="I994" s="18" t="str">
        <f>IF([5]SKU!QC996="A","Active",
IF([5]SKU!QC996="D","Discontinue",
IF([5]SKU!QC996="N","NPD","")))</f>
        <v>Discontinue</v>
      </c>
      <c r="J994" s="18" t="str">
        <f>VLOOKUP(IFERROR(VLOOKUP(E994,'[5]Material Status'!A:I,9,0),""),'[5]Material Status'!U:W,3,0)</f>
        <v>Inactive</v>
      </c>
      <c r="K994" s="20" t="str">
        <f>IFERROR(VLOOKUP(E994,'[5]LOG Data SAP'!$D:$AO,11,0),
IF(D994=D993,K993,""))</f>
        <v/>
      </c>
      <c r="L994" s="20" t="str">
        <f>IFERROR(VLOOKUP(E994,'[5]LOG Data SAP'!$D:$AO,13,0),
IF(D994=D993,L993,""))</f>
        <v/>
      </c>
      <c r="M994" s="20" t="str">
        <f>IFERROR(VLOOKUP(E994,'[5]LOG Data SAP'!$D:$AO,15,0),
IF(D994=D993,M993,""))</f>
        <v/>
      </c>
      <c r="N994" s="21">
        <f>[5]SKU!VH996</f>
        <v>900</v>
      </c>
      <c r="O994" s="22">
        <f>[5]SKU!VN996</f>
        <v>1419</v>
      </c>
      <c r="P994" s="23">
        <f>[5]SKU!VO996</f>
        <v>43100</v>
      </c>
      <c r="Q994" s="24" t="str">
        <f>IFERROR(_xlfn.NUMBERVALUE(VLOOKUP(E994,'[5]LOG Data SAP'!$D:$M,9,0)),
IF(D994=D993,Q993,""))</f>
        <v/>
      </c>
      <c r="R994" s="24" t="str">
        <f>IFERROR(_xlfn.NUMBERVALUE(VLOOKUP(E994,'[5]LOG Data SAP'!$D:$M,10,0)),
IF(D994=D993,R993,""))</f>
        <v/>
      </c>
      <c r="S994" s="24" t="str">
        <f t="shared" si="60"/>
        <v/>
      </c>
      <c r="T994" s="25" t="str">
        <f>IFERROR(VLOOKUP($E994,'[5]LOG Data SAP'!$D:$V,17,0)/10,
IF(D994=D993,T993,""))</f>
        <v/>
      </c>
      <c r="U994" s="25" t="str">
        <f>IFERROR(VLOOKUP($E994,'[5]LOG Data SAP'!$D:$V,18,0)/10,
IF(D994=D993,U993,""))</f>
        <v/>
      </c>
      <c r="V994" s="25" t="str">
        <f>IFERROR(VLOOKUP($E994,'[5]LOG Data SAP'!$D:$V,19,0)/10,
IF(D994=D993,V993,""))</f>
        <v/>
      </c>
      <c r="W994" s="25" t="str">
        <f>IFERROR(VLOOKUP($E994,'[5]LOG Data SAP'!$D:$AO,21,0)/10,
IF(D994=D993,W993,""))</f>
        <v/>
      </c>
      <c r="X994" s="25" t="str">
        <f>IFERROR(VLOOKUP($E994,'[5]LOG Data SAP'!$D:$AO,22,0)/10,
IF(D994=D993,X993,""))</f>
        <v/>
      </c>
      <c r="Y994" s="25" t="str">
        <f>IFERROR(VLOOKUP($E994,'[5]LOG Data SAP'!$D:$AO,23,0)/10,
IF(D994=D993,Y993,""))</f>
        <v/>
      </c>
      <c r="Z994" s="25" t="str">
        <f>IFERROR(VLOOKUP($E994,'[5]LOG Data SAP'!$D:$AO,25,0)/10,
IF(D994=D993,Z993,""))</f>
        <v/>
      </c>
      <c r="AA994" s="25" t="str">
        <f>IFERROR(VLOOKUP($E994,'[5]LOG Data SAP'!$D:$AO,26,0)/10,
IF(D994=D993,AA993,""))</f>
        <v/>
      </c>
      <c r="AB994" s="25" t="str">
        <f>IFERROR(VLOOKUP($E994,'[5]LOG Data SAP'!$D:$AO,27,0)/10,
IF(D994=D993,AB993,""))</f>
        <v/>
      </c>
      <c r="AC994" s="26" t="str">
        <f>IFERROR(VLOOKUP($E994,'[5]LOG Data SAP'!$D:$AO,29,0)/IF(VLOOKUP($E994,'[5]LOG Data SAP'!$D:$AO,30,0)="G",1000,1),
IF(D994=D993,AC993,""))</f>
        <v/>
      </c>
      <c r="AD994" s="26" t="str">
        <f>IFERROR(VLOOKUP($E994,'[5]LOG Data SAP'!$D:$AO,31,0)/IF(VLOOKUP($E994,'[5]LOG Data SAP'!$D:$AO,32,0)="G",1000,1),
IF(D994=D993,AD993,""))</f>
        <v/>
      </c>
      <c r="AE994" s="26" t="str">
        <f>IFERROR(VLOOKUP($E994,'[5]LOG Data SAP'!$D:$AO,33,0)/IF(VLOOKUP($E994,'[5]LOG Data SAP'!$D:$AO,34,0)="G",1000,1),
IF(D994=D993,AE993,""))</f>
        <v/>
      </c>
      <c r="AF994" s="27" t="str">
        <f t="shared" si="61"/>
        <v/>
      </c>
      <c r="AG994" s="27" t="str">
        <f t="shared" si="62"/>
        <v/>
      </c>
      <c r="AH994" s="28" t="str">
        <f t="shared" si="63"/>
        <v/>
      </c>
      <c r="AI994" s="18" t="str">
        <f>IFERROR(VLOOKUP(E994,'[5]LOG Data SAP'!$D:$E,2,0),IF(D994=D993,AI993,""))</f>
        <v/>
      </c>
      <c r="AJ994" s="20" t="str">
        <f>IFERROR([5]SKU!VI996,IF(D994=D993,AJ993,""))</f>
        <v/>
      </c>
      <c r="AK994" s="18" t="str">
        <f>VLOOKUP(E994,[5]SKU!I:X,16,FALSE)</f>
        <v>3304.99.30</v>
      </c>
    </row>
    <row r="995" spans="1:37">
      <c r="A995" s="18" t="str">
        <f>[5]SKU!AC997</f>
        <v>Nivea</v>
      </c>
      <c r="B995" s="18" t="str">
        <f>[5]SKU!AE997</f>
        <v>NCRM Cremes</v>
      </c>
      <c r="C995" s="18" t="str">
        <f>[5]SKU!AJ997</f>
        <v>Creme</v>
      </c>
      <c r="D995" s="18" t="str">
        <f>[5]SKU!G997</f>
        <v>NCRM Creme Tin 10ml</v>
      </c>
      <c r="E995" s="19" t="str">
        <f>[5]SKU!I997</f>
        <v>48332-00174-00</v>
      </c>
      <c r="F995" s="19" t="str">
        <f>[5]SKU!J997</f>
        <v>48332-00174-00</v>
      </c>
      <c r="G995" s="18" t="str">
        <f>[5]SKU!K997</f>
        <v>NIVEA Creme Tin 10ml</v>
      </c>
      <c r="H995" s="18" t="str">
        <f>IF([5]SKU!L997="R","Regular",
IF([5]SKU!L997="P","Promo",
IF([5]SKU!L997="S","Sample",
IF([5]SKU!L997="V","VAS",""))))</f>
        <v>Sample</v>
      </c>
      <c r="I995" s="18" t="str">
        <f>IF([5]SKU!QC997="A","Active",
IF([5]SKU!QC997="D","Discontinue",
IF([5]SKU!QC997="N","NPD","")))</f>
        <v>Discontinue</v>
      </c>
      <c r="J995" s="18" t="str">
        <f>VLOOKUP(IFERROR(VLOOKUP(E995,'[5]Material Status'!A:I,9,0),""),'[5]Material Status'!U:W,3,0)</f>
        <v>Inactive</v>
      </c>
      <c r="K995" s="20" t="str">
        <f>IFERROR(VLOOKUP(E995,'[5]LOG Data SAP'!$D:$AO,11,0),
IF(D995=D994,K994,""))</f>
        <v>4005808801138</v>
      </c>
      <c r="L995" s="20" t="str">
        <f>IFERROR(VLOOKUP(E995,'[5]LOG Data SAP'!$D:$AO,13,0),
IF(D995=D994,L994,""))</f>
        <v/>
      </c>
      <c r="M995" s="20" t="str">
        <f>IFERROR(VLOOKUP(E995,'[5]LOG Data SAP'!$D:$AO,15,0),
IF(D995=D994,M994,""))</f>
        <v>4005808032419</v>
      </c>
      <c r="N995" s="21">
        <f>[5]SKU!VH997</f>
        <v>900</v>
      </c>
      <c r="O995" s="22" t="str">
        <f>[5]SKU!VN997</f>
        <v/>
      </c>
      <c r="P995" s="23">
        <f>[5]SKU!VO997</f>
        <v>43830</v>
      </c>
      <c r="Q995" s="24">
        <f>IFERROR(_xlfn.NUMBERVALUE(VLOOKUP(E995,'[5]LOG Data SAP'!$D:$M,9,0)),
IF(D995=D994,Q994,""))</f>
        <v>0</v>
      </c>
      <c r="R995" s="24">
        <f>IFERROR(_xlfn.NUMBERVALUE(VLOOKUP(E995,'[5]LOG Data SAP'!$D:$M,10,0)),
IF(D995=D994,R994,""))</f>
        <v>320</v>
      </c>
      <c r="S995" s="24">
        <f t="shared" si="60"/>
        <v>0</v>
      </c>
      <c r="T995" s="25">
        <f>IFERROR(VLOOKUP($E995,'[5]LOG Data SAP'!$D:$V,17,0)/10,
IF(D995=D994,T994,""))</f>
        <v>4.2</v>
      </c>
      <c r="U995" s="25">
        <f>IFERROR(VLOOKUP($E995,'[5]LOG Data SAP'!$D:$V,18,0)/10,
IF(D995=D994,U994,""))</f>
        <v>4.2</v>
      </c>
      <c r="V995" s="25">
        <f>IFERROR(VLOOKUP($E995,'[5]LOG Data SAP'!$D:$V,19,0)/10,
IF(D995=D994,V994,""))</f>
        <v>1</v>
      </c>
      <c r="W995" s="25">
        <f>IFERROR(VLOOKUP($E995,'[5]LOG Data SAP'!$D:$AO,21,0)/10,
IF(D995=D994,W994,""))</f>
        <v>0</v>
      </c>
      <c r="X995" s="25">
        <f>IFERROR(VLOOKUP($E995,'[5]LOG Data SAP'!$D:$AO,22,0)/10,
IF(D995=D994,X994,""))</f>
        <v>0</v>
      </c>
      <c r="Y995" s="25">
        <f>IFERROR(VLOOKUP($E995,'[5]LOG Data SAP'!$D:$AO,23,0)/10,
IF(D995=D994,Y994,""))</f>
        <v>0</v>
      </c>
      <c r="Z995" s="25">
        <f>IFERROR(VLOOKUP($E995,'[5]LOG Data SAP'!$D:$AO,25,0)/10,
IF(D995=D994,Z994,""))</f>
        <v>35</v>
      </c>
      <c r="AA995" s="25">
        <f>IFERROR(VLOOKUP($E995,'[5]LOG Data SAP'!$D:$AO,26,0)/10,
IF(D995=D994,AA994,""))</f>
        <v>22.4</v>
      </c>
      <c r="AB995" s="25">
        <f>IFERROR(VLOOKUP($E995,'[5]LOG Data SAP'!$D:$AO,27,0)/10,
IF(D995=D994,AB994,""))</f>
        <v>10.4</v>
      </c>
      <c r="AC995" s="26">
        <f>IFERROR(VLOOKUP($E995,'[5]LOG Data SAP'!$D:$AO,29,0)/IF(VLOOKUP($E995,'[5]LOG Data SAP'!$D:$AO,30,0)="G",1000,1),
IF(D995=D994,AC994,""))</f>
        <v>1.2E-2</v>
      </c>
      <c r="AD995" s="26">
        <f>IFERROR(VLOOKUP($E995,'[5]LOG Data SAP'!$D:$AO,31,0)/IF(VLOOKUP($E995,'[5]LOG Data SAP'!$D:$AO,32,0)="G",1000,1),
IF(D995=D994,AD994,""))</f>
        <v>0</v>
      </c>
      <c r="AE995" s="26">
        <f>IFERROR(VLOOKUP($E995,'[5]LOG Data SAP'!$D:$AO,33,0)/IF(VLOOKUP($E995,'[5]LOG Data SAP'!$D:$AO,34,0)="G",1000,1),
IF(D995=D994,AE994,""))</f>
        <v>4.0419999999999998</v>
      </c>
      <c r="AF995" s="27">
        <f t="shared" si="61"/>
        <v>17.64</v>
      </c>
      <c r="AG995" s="27" t="str">
        <f t="shared" si="62"/>
        <v/>
      </c>
      <c r="AH995" s="28">
        <f t="shared" si="63"/>
        <v>8.1536000000000004E-3</v>
      </c>
      <c r="AI995" s="18" t="str">
        <f>IFERROR(VLOOKUP(E995,'[5]LOG Data SAP'!$D:$E,2,0),IF(D995=D994,AI994,""))</f>
        <v>NCRM TIN 10ML</v>
      </c>
      <c r="AJ995" s="20" t="str">
        <f>IFERROR([5]SKU!VI997,IF(D995=D994,AJ994,""))</f>
        <v>80113</v>
      </c>
      <c r="AK995" s="18" t="str">
        <f>VLOOKUP(E995,[5]SKU!I:X,16,FALSE)</f>
        <v>3304.99.30</v>
      </c>
    </row>
    <row r="996" spans="1:37">
      <c r="A996" s="18" t="str">
        <f>[5]SKU!AC998</f>
        <v>Nivea</v>
      </c>
      <c r="B996" s="18" t="str">
        <f>[5]SKU!AE998</f>
        <v>NCRM Cremes</v>
      </c>
      <c r="C996" s="18" t="str">
        <f>[5]SKU!AJ998</f>
        <v>Creme</v>
      </c>
      <c r="D996" s="18" t="str">
        <f>[5]SKU!G998</f>
        <v>NCRM Creme Tin 10ml</v>
      </c>
      <c r="E996" s="19" t="str">
        <f>[5]SKU!I998</f>
        <v>80113-00001-41</v>
      </c>
      <c r="F996" s="19" t="str">
        <f>[5]SKU!J998</f>
        <v>48332-00174-00</v>
      </c>
      <c r="G996" s="18" t="str">
        <f>[5]SKU!K998</f>
        <v>NCREME Tin 10ml</v>
      </c>
      <c r="H996" s="18" t="str">
        <f>IF([5]SKU!L998="R","Regular",
IF([5]SKU!L998="P","Promo",
IF([5]SKU!L998="S","Sample",
IF([5]SKU!L998="V","VAS",""))))</f>
        <v>Sample</v>
      </c>
      <c r="I996" s="18" t="str">
        <f>IF([5]SKU!QC998="A","Active",
IF([5]SKU!QC998="D","Discontinue",
IF([5]SKU!QC998="N","NPD","")))</f>
        <v>Discontinue</v>
      </c>
      <c r="J996" s="18" t="str">
        <f>VLOOKUP(IFERROR(VLOOKUP(E996,'[5]Material Status'!A:I,9,0),""),'[5]Material Status'!U:W,3,0)</f>
        <v>Inactive</v>
      </c>
      <c r="K996" s="20" t="str">
        <f>IFERROR(VLOOKUP(E996,'[5]LOG Data SAP'!$D:$AO,11,0),
IF(D996=D995,K995,""))</f>
        <v>4005808801138</v>
      </c>
      <c r="L996" s="20" t="str">
        <f>IFERROR(VLOOKUP(E996,'[5]LOG Data SAP'!$D:$AO,13,0),
IF(D996=D995,L995,""))</f>
        <v/>
      </c>
      <c r="M996" s="20" t="str">
        <f>IFERROR(VLOOKUP(E996,'[5]LOG Data SAP'!$D:$AO,15,0),
IF(D996=D995,M995,""))</f>
        <v>4005808032419</v>
      </c>
      <c r="N996" s="21">
        <f>[5]SKU!VH998</f>
        <v>900</v>
      </c>
      <c r="O996" s="22" t="str">
        <f>[5]SKU!VN998</f>
        <v/>
      </c>
      <c r="P996" s="23">
        <f>[5]SKU!VO998</f>
        <v>43465</v>
      </c>
      <c r="Q996" s="24">
        <f>IFERROR(_xlfn.NUMBERVALUE(VLOOKUP(E996,'[5]LOG Data SAP'!$D:$M,9,0)),
IF(D996=D995,Q995,""))</f>
        <v>0</v>
      </c>
      <c r="R996" s="24">
        <f>IFERROR(_xlfn.NUMBERVALUE(VLOOKUP(E996,'[5]LOG Data SAP'!$D:$M,10,0)),
IF(D996=D995,R995,""))</f>
        <v>320</v>
      </c>
      <c r="S996" s="24">
        <f t="shared" si="60"/>
        <v>0</v>
      </c>
      <c r="T996" s="25">
        <f>IFERROR(VLOOKUP($E996,'[5]LOG Data SAP'!$D:$V,17,0)/10,
IF(D996=D995,T995,""))</f>
        <v>4.2</v>
      </c>
      <c r="U996" s="25">
        <f>IFERROR(VLOOKUP($E996,'[5]LOG Data SAP'!$D:$V,18,0)/10,
IF(D996=D995,U995,""))</f>
        <v>4.2</v>
      </c>
      <c r="V996" s="25">
        <f>IFERROR(VLOOKUP($E996,'[5]LOG Data SAP'!$D:$V,19,0)/10,
IF(D996=D995,V995,""))</f>
        <v>1</v>
      </c>
      <c r="W996" s="25">
        <f>IFERROR(VLOOKUP($E996,'[5]LOG Data SAP'!$D:$AO,21,0)/10,
IF(D996=D995,W995,""))</f>
        <v>0</v>
      </c>
      <c r="X996" s="25">
        <f>IFERROR(VLOOKUP($E996,'[5]LOG Data SAP'!$D:$AO,22,0)/10,
IF(D996=D995,X995,""))</f>
        <v>0</v>
      </c>
      <c r="Y996" s="25">
        <f>IFERROR(VLOOKUP($E996,'[5]LOG Data SAP'!$D:$AO,23,0)/10,
IF(D996=D995,Y995,""))</f>
        <v>0</v>
      </c>
      <c r="Z996" s="25">
        <f>IFERROR(VLOOKUP($E996,'[5]LOG Data SAP'!$D:$AO,25,0)/10,
IF(D996=D995,Z995,""))</f>
        <v>35</v>
      </c>
      <c r="AA996" s="25">
        <f>IFERROR(VLOOKUP($E996,'[5]LOG Data SAP'!$D:$AO,26,0)/10,
IF(D996=D995,AA995,""))</f>
        <v>22.4</v>
      </c>
      <c r="AB996" s="25">
        <f>IFERROR(VLOOKUP($E996,'[5]LOG Data SAP'!$D:$AO,27,0)/10,
IF(D996=D995,AB995,""))</f>
        <v>10.4</v>
      </c>
      <c r="AC996" s="26">
        <f>IFERROR(VLOOKUP($E996,'[5]LOG Data SAP'!$D:$AO,29,0)/IF(VLOOKUP($E996,'[5]LOG Data SAP'!$D:$AO,30,0)="G",1000,1),
IF(D996=D995,AC995,""))</f>
        <v>1.2500000000000001E-2</v>
      </c>
      <c r="AD996" s="26">
        <f>IFERROR(VLOOKUP($E996,'[5]LOG Data SAP'!$D:$AO,31,0)/IF(VLOOKUP($E996,'[5]LOG Data SAP'!$D:$AO,32,0)="G",1000,1),
IF(D996=D995,AD995,""))</f>
        <v>0</v>
      </c>
      <c r="AE996" s="26">
        <f>IFERROR(VLOOKUP($E996,'[5]LOG Data SAP'!$D:$AO,33,0)/IF(VLOOKUP($E996,'[5]LOG Data SAP'!$D:$AO,34,0)="G",1000,1),
IF(D996=D995,AE995,""))</f>
        <v>4.218</v>
      </c>
      <c r="AF996" s="27">
        <f t="shared" si="61"/>
        <v>17.64</v>
      </c>
      <c r="AG996" s="27" t="str">
        <f t="shared" si="62"/>
        <v/>
      </c>
      <c r="AH996" s="28">
        <f t="shared" si="63"/>
        <v>8.1536000000000004E-3</v>
      </c>
      <c r="AI996" s="18" t="str">
        <f>IFERROR(VLOOKUP(E996,'[5]LOG Data SAP'!$D:$E,2,0),IF(D996=D995,AI995,""))</f>
        <v>NCRM TIN 10ML</v>
      </c>
      <c r="AJ996" s="20" t="str">
        <f>IFERROR([5]SKU!VI998,IF(D996=D995,AJ995,""))</f>
        <v>80113</v>
      </c>
      <c r="AK996" s="18" t="str">
        <f>VLOOKUP(E996,[5]SKU!I:X,16,FALSE)</f>
        <v>3304.99.30</v>
      </c>
    </row>
    <row r="997" spans="1:37">
      <c r="A997" s="18" t="str">
        <f>[5]SKU!AC999</f>
        <v>Nivea</v>
      </c>
      <c r="B997" s="18" t="str">
        <f>[5]SKU!AE999</f>
        <v>NCRM Cremes</v>
      </c>
      <c r="C997" s="18" t="str">
        <f>[5]SKU!AJ999</f>
        <v>Creme</v>
      </c>
      <c r="D997" s="18" t="str">
        <f>[5]SKU!G999</f>
        <v>NCRM Creme Tin 10ml</v>
      </c>
      <c r="E997" s="19" t="str">
        <f>[5]SKU!I999</f>
        <v>48332-00096-00</v>
      </c>
      <c r="F997" s="19" t="str">
        <f>[5]SKU!J999</f>
        <v>48332-00174-00</v>
      </c>
      <c r="G997" s="18" t="str">
        <f>[5]SKU!K999</f>
        <v>NCREME Tin 10ml</v>
      </c>
      <c r="H997" s="18" t="str">
        <f>IF([5]SKU!L999="R","Regular",
IF([5]SKU!L999="P","Promo",
IF([5]SKU!L999="S","Sample",
IF([5]SKU!L999="V","VAS",""))))</f>
        <v>Sample</v>
      </c>
      <c r="I997" s="18" t="str">
        <f>IF([5]SKU!QC999="A","Active",
IF([5]SKU!QC999="D","Discontinue",
IF([5]SKU!QC999="N","NPD","")))</f>
        <v>Discontinue</v>
      </c>
      <c r="J997" s="18" t="str">
        <f>VLOOKUP(IFERROR(VLOOKUP(E997,'[5]Material Status'!A:I,9,0),""),'[5]Material Status'!U:W,3,0)</f>
        <v>Inactive</v>
      </c>
      <c r="K997" s="20" t="str">
        <f>IFERROR(VLOOKUP(E997,'[5]LOG Data SAP'!$D:$AO,11,0),
IF(D997=D996,K996,""))</f>
        <v>4005808801138</v>
      </c>
      <c r="L997" s="20" t="str">
        <f>IFERROR(VLOOKUP(E997,'[5]LOG Data SAP'!$D:$AO,13,0),
IF(D997=D996,L996,""))</f>
        <v/>
      </c>
      <c r="M997" s="20" t="str">
        <f>IFERROR(VLOOKUP(E997,'[5]LOG Data SAP'!$D:$AO,15,0),
IF(D997=D996,M996,""))</f>
        <v>4005808032419</v>
      </c>
      <c r="N997" s="21">
        <f>[5]SKU!VH999</f>
        <v>900</v>
      </c>
      <c r="O997" s="22" t="str">
        <f>[5]SKU!VN999</f>
        <v/>
      </c>
      <c r="P997" s="23" t="str">
        <f>[5]SKU!VO999</f>
        <v/>
      </c>
      <c r="Q997" s="24">
        <f>IFERROR(_xlfn.NUMBERVALUE(VLOOKUP(E997,'[5]LOG Data SAP'!$D:$M,9,0)),
IF(D997=D996,Q996,""))</f>
        <v>0</v>
      </c>
      <c r="R997" s="24">
        <f>IFERROR(_xlfn.NUMBERVALUE(VLOOKUP(E997,'[5]LOG Data SAP'!$D:$M,10,0)),
IF(D997=D996,R996,""))</f>
        <v>320</v>
      </c>
      <c r="S997" s="24">
        <f t="shared" si="60"/>
        <v>0</v>
      </c>
      <c r="T997" s="25">
        <f>IFERROR(VLOOKUP($E997,'[5]LOG Data SAP'!$D:$V,17,0)/10,
IF(D997=D996,T996,""))</f>
        <v>4.2</v>
      </c>
      <c r="U997" s="25">
        <f>IFERROR(VLOOKUP($E997,'[5]LOG Data SAP'!$D:$V,18,0)/10,
IF(D997=D996,U996,""))</f>
        <v>4.2</v>
      </c>
      <c r="V997" s="25">
        <f>IFERROR(VLOOKUP($E997,'[5]LOG Data SAP'!$D:$V,19,0)/10,
IF(D997=D996,V996,""))</f>
        <v>1</v>
      </c>
      <c r="W997" s="25">
        <f>IFERROR(VLOOKUP($E997,'[5]LOG Data SAP'!$D:$AO,21,0)/10,
IF(D997=D996,W996,""))</f>
        <v>0</v>
      </c>
      <c r="X997" s="25">
        <f>IFERROR(VLOOKUP($E997,'[5]LOG Data SAP'!$D:$AO,22,0)/10,
IF(D997=D996,X996,""))</f>
        <v>0</v>
      </c>
      <c r="Y997" s="25">
        <f>IFERROR(VLOOKUP($E997,'[5]LOG Data SAP'!$D:$AO,23,0)/10,
IF(D997=D996,Y996,""))</f>
        <v>0</v>
      </c>
      <c r="Z997" s="25">
        <f>IFERROR(VLOOKUP($E997,'[5]LOG Data SAP'!$D:$AO,25,0)/10,
IF(D997=D996,Z996,""))</f>
        <v>35</v>
      </c>
      <c r="AA997" s="25">
        <f>IFERROR(VLOOKUP($E997,'[5]LOG Data SAP'!$D:$AO,26,0)/10,
IF(D997=D996,AA996,""))</f>
        <v>22.4</v>
      </c>
      <c r="AB997" s="25">
        <f>IFERROR(VLOOKUP($E997,'[5]LOG Data SAP'!$D:$AO,27,0)/10,
IF(D997=D996,AB996,""))</f>
        <v>10.4</v>
      </c>
      <c r="AC997" s="26">
        <f>IFERROR(VLOOKUP($E997,'[5]LOG Data SAP'!$D:$AO,29,0)/IF(VLOOKUP($E997,'[5]LOG Data SAP'!$D:$AO,30,0)="G",1000,1),
IF(D997=D996,AC996,""))</f>
        <v>1.2500000000000001E-2</v>
      </c>
      <c r="AD997" s="26">
        <f>IFERROR(VLOOKUP($E997,'[5]LOG Data SAP'!$D:$AO,31,0)/IF(VLOOKUP($E997,'[5]LOG Data SAP'!$D:$AO,32,0)="G",1000,1),
IF(D997=D996,AD996,""))</f>
        <v>0</v>
      </c>
      <c r="AE997" s="26">
        <f>IFERROR(VLOOKUP($E997,'[5]LOG Data SAP'!$D:$AO,33,0)/IF(VLOOKUP($E997,'[5]LOG Data SAP'!$D:$AO,34,0)="G",1000,1),
IF(D997=D996,AE996,""))</f>
        <v>4.218</v>
      </c>
      <c r="AF997" s="27">
        <f t="shared" si="61"/>
        <v>17.64</v>
      </c>
      <c r="AG997" s="27" t="str">
        <f t="shared" si="62"/>
        <v/>
      </c>
      <c r="AH997" s="28">
        <f t="shared" si="63"/>
        <v>8.1536000000000004E-3</v>
      </c>
      <c r="AI997" s="18" t="str">
        <f>IFERROR(VLOOKUP(E997,'[5]LOG Data SAP'!$D:$E,2,0),IF(D997=D996,AI996,""))</f>
        <v>NCRM TIN 10ML</v>
      </c>
      <c r="AJ997" s="20" t="str">
        <f>IFERROR([5]SKU!VI999,IF(D997=D996,AJ996,""))</f>
        <v>80113</v>
      </c>
      <c r="AK997" s="18" t="str">
        <f>VLOOKUP(E997,[5]SKU!I:X,16,FALSE)</f>
        <v>3304.99.30</v>
      </c>
    </row>
    <row r="998" spans="1:37">
      <c r="A998" s="18" t="str">
        <f>[5]SKU!AC1000</f>
        <v>Nivea</v>
      </c>
      <c r="B998" s="18" t="str">
        <f>[5]SKU!AE1000</f>
        <v>NCRM Cremes</v>
      </c>
      <c r="C998" s="18" t="str">
        <f>[5]SKU!AJ1000</f>
        <v>Creme</v>
      </c>
      <c r="D998" s="18" t="str">
        <f>[5]SKU!G1000</f>
        <v>NCRM Creme Tin 150ml</v>
      </c>
      <c r="E998" s="19" t="str">
        <f>[5]SKU!I1000</f>
        <v>48332-00151-00</v>
      </c>
      <c r="F998" s="19" t="str">
        <f>[5]SKU!J1000</f>
        <v>48332-00151-00</v>
      </c>
      <c r="G998" s="18" t="str">
        <f>[5]SKU!K1000</f>
        <v>NIVEA Creme Tin 150ml</v>
      </c>
      <c r="H998" s="18" t="str">
        <f>IF([5]SKU!L1000="R","Regular",
IF([5]SKU!L1000="P","Promo",
IF([5]SKU!L1000="S","Sample",
IF([5]SKU!L1000="V","VAS",""))))</f>
        <v>Sample</v>
      </c>
      <c r="I998" s="18" t="str">
        <f>IF([5]SKU!QC1000="A","Active",
IF([5]SKU!QC1000="D","Discontinue",
IF([5]SKU!QC1000="N","NPD","")))</f>
        <v>Discontinue</v>
      </c>
      <c r="J998" s="18" t="str">
        <f>VLOOKUP(IFERROR(VLOOKUP(E998,'[5]Material Status'!A:I,9,0),""),'[5]Material Status'!U:W,3,0)</f>
        <v>Inactive</v>
      </c>
      <c r="K998" s="20" t="str">
        <f>IFERROR(VLOOKUP(E998,'[5]LOG Data SAP'!$D:$AO,11,0),
IF(D998=D997,K997,""))</f>
        <v>8850029801049</v>
      </c>
      <c r="L998" s="20" t="str">
        <f>IFERROR(VLOOKUP(E998,'[5]LOG Data SAP'!$D:$AO,13,0),
IF(D998=D997,L997,""))</f>
        <v>4005808206261</v>
      </c>
      <c r="M998" s="20" t="str">
        <f>IFERROR(VLOOKUP(E998,'[5]LOG Data SAP'!$D:$AO,15,0),
IF(D998=D997,M997,""))</f>
        <v>8999777016760</v>
      </c>
      <c r="N998" s="21">
        <f>[5]SKU!VH1000</f>
        <v>900</v>
      </c>
      <c r="O998" s="22">
        <f>[5]SKU!VN1000</f>
        <v>17335</v>
      </c>
      <c r="P998" s="23">
        <f>[5]SKU!VO1000</f>
        <v>45383</v>
      </c>
      <c r="Q998" s="24">
        <f>IFERROR(_xlfn.NUMBERVALUE(VLOOKUP(E998,'[5]LOG Data SAP'!$D:$M,9,0)),
IF(D998=D997,Q997,""))</f>
        <v>3</v>
      </c>
      <c r="R998" s="24">
        <f>IFERROR(_xlfn.NUMBERVALUE(VLOOKUP(E998,'[5]LOG Data SAP'!$D:$M,10,0)),
IF(D998=D997,R997,""))</f>
        <v>24</v>
      </c>
      <c r="S998" s="24">
        <f t="shared" si="60"/>
        <v>8</v>
      </c>
      <c r="T998" s="25">
        <f>IFERROR(VLOOKUP($E998,'[5]LOG Data SAP'!$D:$V,17,0)/10,
IF(D998=D997,T997,""))</f>
        <v>9.6999999999999993</v>
      </c>
      <c r="U998" s="25">
        <f>IFERROR(VLOOKUP($E998,'[5]LOG Data SAP'!$D:$V,18,0)/10,
IF(D998=D997,U997,""))</f>
        <v>9.6999999999999993</v>
      </c>
      <c r="V998" s="25">
        <f>IFERROR(VLOOKUP($E998,'[5]LOG Data SAP'!$D:$V,19,0)/10,
IF(D998=D997,V997,""))</f>
        <v>2.5</v>
      </c>
      <c r="W998" s="25">
        <f>IFERROR(VLOOKUP($E998,'[5]LOG Data SAP'!$D:$AO,21,0)/10,
IF(D998=D997,W997,""))</f>
        <v>9.6999999999999993</v>
      </c>
      <c r="X998" s="25">
        <f>IFERROR(VLOOKUP($E998,'[5]LOG Data SAP'!$D:$AO,22,0)/10,
IF(D998=D997,X997,""))</f>
        <v>9.6999999999999993</v>
      </c>
      <c r="Y998" s="25">
        <f>IFERROR(VLOOKUP($E998,'[5]LOG Data SAP'!$D:$AO,23,0)/10,
IF(D998=D997,Y997,""))</f>
        <v>7.6</v>
      </c>
      <c r="Z998" s="25">
        <f>IFERROR(VLOOKUP($E998,'[5]LOG Data SAP'!$D:$AO,25,0)/10,
IF(D998=D997,Z997,""))</f>
        <v>21.6</v>
      </c>
      <c r="AA998" s="25">
        <f>IFERROR(VLOOKUP($E998,'[5]LOG Data SAP'!$D:$AO,26,0)/10,
IF(D998=D997,AA997,""))</f>
        <v>21.2</v>
      </c>
      <c r="AB998" s="25">
        <f>IFERROR(VLOOKUP($E998,'[5]LOG Data SAP'!$D:$AO,27,0)/10,
IF(D998=D997,AB997,""))</f>
        <v>17.5</v>
      </c>
      <c r="AC998" s="26">
        <f>IFERROR(VLOOKUP($E998,'[5]LOG Data SAP'!$D:$AO,29,0)/IF(VLOOKUP($E998,'[5]LOG Data SAP'!$D:$AO,30,0)="G",1000,1),
IF(D998=D997,AC997,""))</f>
        <v>0.16200000000000001</v>
      </c>
      <c r="AD998" s="26">
        <f>IFERROR(VLOOKUP($E998,'[5]LOG Data SAP'!$D:$AO,31,0)/IF(VLOOKUP($E998,'[5]LOG Data SAP'!$D:$AO,32,0)="G",1000,1),
IF(D998=D997,AD997,""))</f>
        <v>0.48899999999999999</v>
      </c>
      <c r="AE998" s="26">
        <f>IFERROR(VLOOKUP($E998,'[5]LOG Data SAP'!$D:$AO,33,0)/IF(VLOOKUP($E998,'[5]LOG Data SAP'!$D:$AO,34,0)="G",1000,1),
IF(D998=D997,AE997,""))</f>
        <v>4.05</v>
      </c>
      <c r="AF998" s="27">
        <f t="shared" si="61"/>
        <v>235.22499999999997</v>
      </c>
      <c r="AG998" s="27">
        <f t="shared" si="62"/>
        <v>715.08399999999983</v>
      </c>
      <c r="AH998" s="28">
        <f t="shared" si="63"/>
        <v>8.0136000000000009E-3</v>
      </c>
      <c r="AI998" s="18" t="str">
        <f>IFERROR(VLOOKUP(E998,'[5]LOG Data SAP'!$D:$E,2,0),IF(D998=D997,AI997,""))</f>
        <v>NCREME_TIN_150ML_DONATIO</v>
      </c>
      <c r="AJ998" s="20" t="str">
        <f>IFERROR([5]SKU!VI1000,IF(D998=D997,AJ997,""))</f>
        <v>80104</v>
      </c>
      <c r="AK998" s="18" t="str">
        <f>VLOOKUP(E998,[5]SKU!I:X,16,FALSE)</f>
        <v>3304.99.30</v>
      </c>
    </row>
    <row r="999" spans="1:37">
      <c r="A999" s="18" t="str">
        <f>[5]SKU!AC1001</f>
        <v>Nivea</v>
      </c>
      <c r="B999" s="18" t="str">
        <f>[5]SKU!AE1001</f>
        <v>NCRM Cremes</v>
      </c>
      <c r="C999" s="18" t="str">
        <f>[5]SKU!AJ1001</f>
        <v>Soft</v>
      </c>
      <c r="D999" s="18" t="str">
        <f>[5]SKU!G1001</f>
        <v>NSFT Soft 25ml</v>
      </c>
      <c r="E999" s="19" t="str">
        <f>[5]SKU!I1001</f>
        <v>89053-04800-41</v>
      </c>
      <c r="F999" s="19" t="str">
        <f>[5]SKU!J1001</f>
        <v>89053-04800-41</v>
      </c>
      <c r="G999" s="18" t="str">
        <f>[5]SKU!K1001</f>
        <v>NIVEA Soft 25ml</v>
      </c>
      <c r="H999" s="18" t="str">
        <f>IF([5]SKU!L1001="R","Regular",
IF([5]SKU!L1001="P","Promo",
IF([5]SKU!L1001="S","Sample",
IF([5]SKU!L1001="V","VAS",""))))</f>
        <v>Regular</v>
      </c>
      <c r="I999" s="18" t="str">
        <f>IF([5]SKU!QC1001="A","Active",
IF([5]SKU!QC1001="D","Discontinue",
IF([5]SKU!QC1001="N","NPD","")))</f>
        <v>Discontinue</v>
      </c>
      <c r="J999" s="18" t="str">
        <f>VLOOKUP(IFERROR(VLOOKUP(E999,'[5]Material Status'!A:I,9,0),""),'[5]Material Status'!U:W,3,0)</f>
        <v>Inactive</v>
      </c>
      <c r="K999" s="20" t="str">
        <f>IFERROR(VLOOKUP(E999,'[5]LOG Data SAP'!$D:$AO,11,0),
IF(D999=D998,K998,""))</f>
        <v>8999777890537</v>
      </c>
      <c r="L999" s="20" t="str">
        <f>IFERROR(VLOOKUP(E999,'[5]LOG Data SAP'!$D:$AO,13,0),
IF(D999=D998,L998,""))</f>
        <v/>
      </c>
      <c r="M999" s="20" t="str">
        <f>IFERROR(VLOOKUP(E999,'[5]LOG Data SAP'!$D:$AO,15,0),
IF(D999=D998,M998,""))</f>
        <v>8999777016005</v>
      </c>
      <c r="N999" s="21">
        <f>[5]SKU!VH1001</f>
        <v>1095</v>
      </c>
      <c r="O999" s="22">
        <f>[5]SKU!VN1001</f>
        <v>6440</v>
      </c>
      <c r="P999" s="23">
        <f>[5]SKU!VO1001</f>
        <v>45383</v>
      </c>
      <c r="Q999" s="24">
        <f>IFERROR(_xlfn.NUMBERVALUE(VLOOKUP(E999,'[5]LOG Data SAP'!$D:$M,9,0)),
IF(D999=D998,Q998,""))</f>
        <v>0</v>
      </c>
      <c r="R999" s="24">
        <f>IFERROR(_xlfn.NUMBERVALUE(VLOOKUP(E999,'[5]LOG Data SAP'!$D:$M,10,0)),
IF(D999=D998,R998,""))</f>
        <v>60</v>
      </c>
      <c r="S999" s="24">
        <f t="shared" si="60"/>
        <v>0</v>
      </c>
      <c r="T999" s="25">
        <f>IFERROR(VLOOKUP($E999,'[5]LOG Data SAP'!$D:$V,17,0)/10,
IF(D999=D998,T998,""))</f>
        <v>5.7</v>
      </c>
      <c r="U999" s="25">
        <f>IFERROR(VLOOKUP($E999,'[5]LOG Data SAP'!$D:$V,18,0)/10,
IF(D999=D998,U998,""))</f>
        <v>5.7</v>
      </c>
      <c r="V999" s="25">
        <f>IFERROR(VLOOKUP($E999,'[5]LOG Data SAP'!$D:$V,19,0)/10,
IF(D999=D998,V998,""))</f>
        <v>2.1</v>
      </c>
      <c r="W999" s="25">
        <f>IFERROR(VLOOKUP($E999,'[5]LOG Data SAP'!$D:$AO,21,0)/10,
IF(D999=D998,W998,""))</f>
        <v>0</v>
      </c>
      <c r="X999" s="25">
        <f>IFERROR(VLOOKUP($E999,'[5]LOG Data SAP'!$D:$AO,22,0)/10,
IF(D999=D998,X998,""))</f>
        <v>0</v>
      </c>
      <c r="Y999" s="25">
        <f>IFERROR(VLOOKUP($E999,'[5]LOG Data SAP'!$D:$AO,23,0)/10,
IF(D999=D998,Y998,""))</f>
        <v>0</v>
      </c>
      <c r="Z999" s="25">
        <f>IFERROR(VLOOKUP($E999,'[5]LOG Data SAP'!$D:$AO,25,0)/10,
IF(D999=D998,Z998,""))</f>
        <v>29.8</v>
      </c>
      <c r="AA999" s="25">
        <f>IFERROR(VLOOKUP($E999,'[5]LOG Data SAP'!$D:$AO,26,0)/10,
IF(D999=D998,AA998,""))</f>
        <v>12.8</v>
      </c>
      <c r="AB999" s="25">
        <f>IFERROR(VLOOKUP($E999,'[5]LOG Data SAP'!$D:$AO,27,0)/10,
IF(D999=D998,AB998,""))</f>
        <v>13.2</v>
      </c>
      <c r="AC999" s="26">
        <f>IFERROR(VLOOKUP($E999,'[5]LOG Data SAP'!$D:$AO,29,0)/IF(VLOOKUP($E999,'[5]LOG Data SAP'!$D:$AO,30,0)="G",1000,1),
IF(D999=D998,AC998,""))</f>
        <v>3.5082000000000002E-2</v>
      </c>
      <c r="AD999" s="26">
        <f>IFERROR(VLOOKUP($E999,'[5]LOG Data SAP'!$D:$AO,31,0)/IF(VLOOKUP($E999,'[5]LOG Data SAP'!$D:$AO,32,0)="G",1000,1),
IF(D999=D998,AD998,""))</f>
        <v>0</v>
      </c>
      <c r="AE999" s="26">
        <f>IFERROR(VLOOKUP($E999,'[5]LOG Data SAP'!$D:$AO,33,0)/IF(VLOOKUP($E999,'[5]LOG Data SAP'!$D:$AO,34,0)="G",1000,1),
IF(D999=D998,AE998,""))</f>
        <v>2.2090000000000001</v>
      </c>
      <c r="AF999" s="27">
        <f t="shared" si="61"/>
        <v>68.229000000000013</v>
      </c>
      <c r="AG999" s="27" t="str">
        <f t="shared" si="62"/>
        <v/>
      </c>
      <c r="AH999" s="28">
        <f t="shared" si="63"/>
        <v>5.0350080000000005E-3</v>
      </c>
      <c r="AI999" s="18" t="str">
        <f>IFERROR(VLOOKUP(E999,'[5]LOG Data SAP'!$D:$E,2,0),IF(D999=D998,AI998,""))</f>
        <v>NSFT PLS_JAR MINI 25ML</v>
      </c>
      <c r="AJ999" s="20" t="str">
        <f>IFERROR([5]SKU!VI1001,IF(D999=D998,AJ998,""))</f>
        <v>89053</v>
      </c>
      <c r="AK999" s="18" t="str">
        <f>VLOOKUP(E999,[5]SKU!I:X,16,FALSE)</f>
        <v>3304.99.30</v>
      </c>
    </row>
    <row r="1000" spans="1:37">
      <c r="A1000" s="18" t="str">
        <f>[5]SKU!AC1002</f>
        <v>Nivea</v>
      </c>
      <c r="B1000" s="18" t="str">
        <f>[5]SKU!AE1002</f>
        <v>NCRM Cremes</v>
      </c>
      <c r="C1000" s="18" t="str">
        <f>[5]SKU!AJ1002</f>
        <v>Soft</v>
      </c>
      <c r="D1000" s="18" t="str">
        <f>[5]SKU!G1002</f>
        <v>NSFT Soft 25ml</v>
      </c>
      <c r="E1000" s="19" t="str">
        <f>[5]SKU!I1002</f>
        <v>89053-04800-40</v>
      </c>
      <c r="F1000" s="19" t="str">
        <f>[5]SKU!J1002</f>
        <v>89053-04800-41</v>
      </c>
      <c r="G1000" s="18" t="str">
        <f>[5]SKU!K1002</f>
        <v>NSOFT Jar 25ml</v>
      </c>
      <c r="H1000" s="18" t="str">
        <f>IF([5]SKU!L1002="R","Regular",
IF([5]SKU!L1002="P","Promo",
IF([5]SKU!L1002="S","Sample",
IF([5]SKU!L1002="V","VAS",""))))</f>
        <v>Regular</v>
      </c>
      <c r="I1000" s="18" t="str">
        <f>IF([5]SKU!QC1002="A","Active",
IF([5]SKU!QC1002="D","Discontinue",
IF([5]SKU!QC1002="N","NPD","")))</f>
        <v>Discontinue</v>
      </c>
      <c r="J1000" s="18" t="str">
        <f>VLOOKUP(IFERROR(VLOOKUP(E1000,'[5]Material Status'!A:I,9,0),""),'[5]Material Status'!U:W,3,0)</f>
        <v>Inactive</v>
      </c>
      <c r="K1000" s="20" t="str">
        <f>IFERROR(VLOOKUP(E1000,'[5]LOG Data SAP'!$D:$AO,11,0),
IF(D1000=D999,K999,""))</f>
        <v>8999777890537</v>
      </c>
      <c r="L1000" s="20" t="str">
        <f>IFERROR(VLOOKUP(E1000,'[5]LOG Data SAP'!$D:$AO,13,0),
IF(D1000=D999,L999,""))</f>
        <v>08997770000106</v>
      </c>
      <c r="M1000" s="20" t="str">
        <f>IFERROR(VLOOKUP(E1000,'[5]LOG Data SAP'!$D:$AO,15,0),
IF(D1000=D999,M999,""))</f>
        <v>08997770000113</v>
      </c>
      <c r="N1000" s="21">
        <f>[5]SKU!VH1002</f>
        <v>900</v>
      </c>
      <c r="O1000" s="22">
        <f>[5]SKU!VN1002</f>
        <v>6440</v>
      </c>
      <c r="P1000" s="23">
        <f>[5]SKU!VO1002</f>
        <v>45383</v>
      </c>
      <c r="Q1000" s="24">
        <f>IFERROR(_xlfn.NUMBERVALUE(VLOOKUP(E1000,'[5]LOG Data SAP'!$D:$M,9,0)),
IF(D1000=D999,Q999,""))</f>
        <v>6</v>
      </c>
      <c r="R1000" s="24">
        <f>IFERROR(_xlfn.NUMBERVALUE(VLOOKUP(E1000,'[5]LOG Data SAP'!$D:$M,10,0)),
IF(D1000=D999,R999,""))</f>
        <v>60</v>
      </c>
      <c r="S1000" s="24">
        <f t="shared" si="60"/>
        <v>10</v>
      </c>
      <c r="T1000" s="25">
        <f>IFERROR(VLOOKUP($E1000,'[5]LOG Data SAP'!$D:$V,17,0)/10,
IF(D1000=D999,T999,""))</f>
        <v>5.7</v>
      </c>
      <c r="U1000" s="25">
        <f>IFERROR(VLOOKUP($E1000,'[5]LOG Data SAP'!$D:$V,18,0)/10,
IF(D1000=D999,U999,""))</f>
        <v>5.7</v>
      </c>
      <c r="V1000" s="25">
        <f>IFERROR(VLOOKUP($E1000,'[5]LOG Data SAP'!$D:$V,19,0)/10,
IF(D1000=D999,V999,""))</f>
        <v>2</v>
      </c>
      <c r="W1000" s="25">
        <f>IFERROR(VLOOKUP($E1000,'[5]LOG Data SAP'!$D:$AO,21,0)/10,
IF(D1000=D999,W999,""))</f>
        <v>8.1999999999999993</v>
      </c>
      <c r="X1000" s="25">
        <f>IFERROR(VLOOKUP($E1000,'[5]LOG Data SAP'!$D:$AO,22,0)/10,
IF(D1000=D999,X999,""))</f>
        <v>5.7</v>
      </c>
      <c r="Y1000" s="25">
        <f>IFERROR(VLOOKUP($E1000,'[5]LOG Data SAP'!$D:$AO,23,0)/10,
IF(D1000=D999,Y999,""))</f>
        <v>5.7</v>
      </c>
      <c r="Z1000" s="25">
        <f>IFERROR(VLOOKUP($E1000,'[5]LOG Data SAP'!$D:$AO,25,0)/10,
IF(D1000=D999,Z999,""))</f>
        <v>30</v>
      </c>
      <c r="AA1000" s="25">
        <f>IFERROR(VLOOKUP($E1000,'[5]LOG Data SAP'!$D:$AO,26,0)/10,
IF(D1000=D999,AA999,""))</f>
        <v>13</v>
      </c>
      <c r="AB1000" s="25">
        <f>IFERROR(VLOOKUP($E1000,'[5]LOG Data SAP'!$D:$AO,27,0)/10,
IF(D1000=D999,AB999,""))</f>
        <v>14.6</v>
      </c>
      <c r="AC1000" s="26">
        <f>IFERROR(VLOOKUP($E1000,'[5]LOG Data SAP'!$D:$AO,29,0)/IF(VLOOKUP($E1000,'[5]LOG Data SAP'!$D:$AO,30,0)="G",1000,1),
IF(D1000=D999,AC999,""))</f>
        <v>3.5000000000000003E-2</v>
      </c>
      <c r="AD1000" s="26">
        <f>IFERROR(VLOOKUP($E1000,'[5]LOG Data SAP'!$D:$AO,31,0)/IF(VLOOKUP($E1000,'[5]LOG Data SAP'!$D:$AO,32,0)="G",1000,1),
IF(D1000=D999,AD999,""))</f>
        <v>0.21299999999999999</v>
      </c>
      <c r="AE1000" s="26">
        <f>IFERROR(VLOOKUP($E1000,'[5]LOG Data SAP'!$D:$AO,33,0)/IF(VLOOKUP($E1000,'[5]LOG Data SAP'!$D:$AO,34,0)="G",1000,1),
IF(D1000=D999,AE999,""))</f>
        <v>2.157</v>
      </c>
      <c r="AF1000" s="27">
        <f t="shared" si="61"/>
        <v>64.98</v>
      </c>
      <c r="AG1000" s="27">
        <f t="shared" si="62"/>
        <v>266.41800000000001</v>
      </c>
      <c r="AH1000" s="28">
        <f t="shared" si="63"/>
        <v>5.6940000000000003E-3</v>
      </c>
      <c r="AI1000" s="18" t="str">
        <f>IFERROR(VLOOKUP(E1000,'[5]LOG Data SAP'!$D:$E,2,0),IF(D1000=D999,AI999,""))</f>
        <v>NSFT PLS_JAR MINI 25ML</v>
      </c>
      <c r="AJ1000" s="20" t="str">
        <f>IFERROR([5]SKU!VI1002,IF(D1000=D999,AJ999,""))</f>
        <v>89053</v>
      </c>
      <c r="AK1000" s="18" t="str">
        <f>VLOOKUP(E1000,[5]SKU!I:X,16,FALSE)</f>
        <v>3304.99.30</v>
      </c>
    </row>
    <row r="1001" spans="1:37">
      <c r="A1001" s="18" t="str">
        <f>[5]SKU!AC1003</f>
        <v>Nivea</v>
      </c>
      <c r="B1001" s="18" t="str">
        <f>[5]SKU!AE1003</f>
        <v>NCRM Cremes</v>
      </c>
      <c r="C1001" s="18" t="str">
        <f>[5]SKU!AJ1003</f>
        <v>Soft</v>
      </c>
      <c r="D1001" s="18" t="str">
        <f>[5]SKU!G1003</f>
        <v>NSFT Soft 25ml</v>
      </c>
      <c r="E1001" s="19" t="str">
        <f>[5]SKU!I1003</f>
        <v>89053-04800-90</v>
      </c>
      <c r="F1001" s="19" t="str">
        <f>[5]SKU!J1003</f>
        <v>89053-04800-41</v>
      </c>
      <c r="G1001" s="18" t="str">
        <f>[5]SKU!K1003</f>
        <v>NSOFT Jar 25ml</v>
      </c>
      <c r="H1001" s="18" t="str">
        <f>IF([5]SKU!L1003="R","Regular",
IF([5]SKU!L1003="P","Promo",
IF([5]SKU!L1003="S","Sample",
IF([5]SKU!L1003="V","VAS",""))))</f>
        <v>Regular</v>
      </c>
      <c r="I1001" s="18" t="str">
        <f>IF([5]SKU!QC1003="A","Active",
IF([5]SKU!QC1003="D","Discontinue",
IF([5]SKU!QC1003="N","NPD","")))</f>
        <v>Discontinue</v>
      </c>
      <c r="J1001" s="18" t="str">
        <f>VLOOKUP(IFERROR(VLOOKUP(E1001,'[5]Material Status'!A:I,9,0),""),'[5]Material Status'!U:W,3,0)</f>
        <v>Inactive</v>
      </c>
      <c r="K1001" s="20" t="str">
        <f>IFERROR(VLOOKUP(E1001,'[5]LOG Data SAP'!$D:$AO,11,0),
IF(D1001=D1000,K1000,""))</f>
        <v>8999777890537</v>
      </c>
      <c r="L1001" s="20" t="str">
        <f>IFERROR(VLOOKUP(E1001,'[5]LOG Data SAP'!$D:$AO,13,0),
IF(D1001=D1000,L1000,""))</f>
        <v>08997770000106</v>
      </c>
      <c r="M1001" s="20" t="str">
        <f>IFERROR(VLOOKUP(E1001,'[5]LOG Data SAP'!$D:$AO,15,0),
IF(D1001=D1000,M1000,""))</f>
        <v>08997770000113</v>
      </c>
      <c r="N1001" s="21">
        <f>[5]SKU!VH1003</f>
        <v>900</v>
      </c>
      <c r="O1001" s="22">
        <f>[5]SKU!VN1003</f>
        <v>6440</v>
      </c>
      <c r="P1001" s="23">
        <f>[5]SKU!VO1003</f>
        <v>45383</v>
      </c>
      <c r="Q1001" s="24">
        <f>IFERROR(_xlfn.NUMBERVALUE(VLOOKUP(E1001,'[5]LOG Data SAP'!$D:$M,9,0)),
IF(D1001=D1000,Q1000,""))</f>
        <v>6</v>
      </c>
      <c r="R1001" s="24">
        <f>IFERROR(_xlfn.NUMBERVALUE(VLOOKUP(E1001,'[5]LOG Data SAP'!$D:$M,10,0)),
IF(D1001=D1000,R1000,""))</f>
        <v>60</v>
      </c>
      <c r="S1001" s="24">
        <f t="shared" si="60"/>
        <v>10</v>
      </c>
      <c r="T1001" s="25">
        <f>IFERROR(VLOOKUP($E1001,'[5]LOG Data SAP'!$D:$V,17,0)/10,
IF(D1001=D1000,T1000,""))</f>
        <v>5.7</v>
      </c>
      <c r="U1001" s="25">
        <f>IFERROR(VLOOKUP($E1001,'[5]LOG Data SAP'!$D:$V,18,0)/10,
IF(D1001=D1000,U1000,""))</f>
        <v>5.7</v>
      </c>
      <c r="V1001" s="25">
        <f>IFERROR(VLOOKUP($E1001,'[5]LOG Data SAP'!$D:$V,19,0)/10,
IF(D1001=D1000,V1000,""))</f>
        <v>2</v>
      </c>
      <c r="W1001" s="25">
        <f>IFERROR(VLOOKUP($E1001,'[5]LOG Data SAP'!$D:$AO,21,0)/10,
IF(D1001=D1000,W1000,""))</f>
        <v>8.1999999999999993</v>
      </c>
      <c r="X1001" s="25">
        <f>IFERROR(VLOOKUP($E1001,'[5]LOG Data SAP'!$D:$AO,22,0)/10,
IF(D1001=D1000,X1000,""))</f>
        <v>5.7</v>
      </c>
      <c r="Y1001" s="25">
        <f>IFERROR(VLOOKUP($E1001,'[5]LOG Data SAP'!$D:$AO,23,0)/10,
IF(D1001=D1000,Y1000,""))</f>
        <v>5.7</v>
      </c>
      <c r="Z1001" s="25">
        <f>IFERROR(VLOOKUP($E1001,'[5]LOG Data SAP'!$D:$AO,25,0)/10,
IF(D1001=D1000,Z1000,""))</f>
        <v>30</v>
      </c>
      <c r="AA1001" s="25">
        <f>IFERROR(VLOOKUP($E1001,'[5]LOG Data SAP'!$D:$AO,26,0)/10,
IF(D1001=D1000,AA1000,""))</f>
        <v>13</v>
      </c>
      <c r="AB1001" s="25">
        <f>IFERROR(VLOOKUP($E1001,'[5]LOG Data SAP'!$D:$AO,27,0)/10,
IF(D1001=D1000,AB1000,""))</f>
        <v>14.6</v>
      </c>
      <c r="AC1001" s="26">
        <f>IFERROR(VLOOKUP($E1001,'[5]LOG Data SAP'!$D:$AO,29,0)/IF(VLOOKUP($E1001,'[5]LOG Data SAP'!$D:$AO,30,0)="G",1000,1),
IF(D1001=D1000,AC1000,""))</f>
        <v>3.5000000000000003E-2</v>
      </c>
      <c r="AD1001" s="26">
        <f>IFERROR(VLOOKUP($E1001,'[5]LOG Data SAP'!$D:$AO,31,0)/IF(VLOOKUP($E1001,'[5]LOG Data SAP'!$D:$AO,32,0)="G",1000,1),
IF(D1001=D1000,AD1000,""))</f>
        <v>0.21299999999999999</v>
      </c>
      <c r="AE1001" s="26">
        <f>IFERROR(VLOOKUP($E1001,'[5]LOG Data SAP'!$D:$AO,33,0)/IF(VLOOKUP($E1001,'[5]LOG Data SAP'!$D:$AO,34,0)="G",1000,1),
IF(D1001=D1000,AE1000,""))</f>
        <v>2.157</v>
      </c>
      <c r="AF1001" s="27">
        <f t="shared" si="61"/>
        <v>64.98</v>
      </c>
      <c r="AG1001" s="27">
        <f t="shared" si="62"/>
        <v>266.41800000000001</v>
      </c>
      <c r="AH1001" s="28">
        <f t="shared" si="63"/>
        <v>5.6940000000000003E-3</v>
      </c>
      <c r="AI1001" s="18" t="str">
        <f>IFERROR(VLOOKUP(E1001,'[5]LOG Data SAP'!$D:$E,2,0),IF(D1001=D1000,AI1000,""))</f>
        <v>NSFT PLS_JAR MINI 25ML</v>
      </c>
      <c r="AJ1001" s="20" t="str">
        <f>IFERROR([5]SKU!VI1003,IF(D1001=D1000,AJ1000,""))</f>
        <v>89053</v>
      </c>
      <c r="AK1001" s="18" t="str">
        <f>VLOOKUP(E1001,[5]SKU!I:X,16,FALSE)</f>
        <v>3304.99.30</v>
      </c>
    </row>
    <row r="1002" spans="1:37">
      <c r="A1002" s="18" t="str">
        <f>[5]SKU!AC1004</f>
        <v>Nivea</v>
      </c>
      <c r="B1002" s="18" t="str">
        <f>[5]SKU!AE1004</f>
        <v>NCRM Cremes</v>
      </c>
      <c r="C1002" s="18" t="str">
        <f>[5]SKU!AJ1004</f>
        <v>Soft</v>
      </c>
      <c r="D1002" s="18" t="str">
        <f>[5]SKU!G1004</f>
        <v>NSFT Soft 25ml</v>
      </c>
      <c r="E1002" s="19" t="str">
        <f>[5]SKU!I1004</f>
        <v>89053-04800-20</v>
      </c>
      <c r="F1002" s="19" t="str">
        <f>[5]SKU!J1004</f>
        <v>89053-04800-41</v>
      </c>
      <c r="G1002" s="18" t="str">
        <f>[5]SKU!K1004</f>
        <v>NSOFT Jar 25ml</v>
      </c>
      <c r="H1002" s="18" t="str">
        <f>IF([5]SKU!L1004="R","Regular",
IF([5]SKU!L1004="P","Promo",
IF([5]SKU!L1004="S","Sample",
IF([5]SKU!L1004="V","VAS",""))))</f>
        <v>Regular</v>
      </c>
      <c r="I1002" s="18" t="str">
        <f>IF([5]SKU!QC1004="A","Active",
IF([5]SKU!QC1004="D","Discontinue",
IF([5]SKU!QC1004="N","NPD","")))</f>
        <v>Discontinue</v>
      </c>
      <c r="J1002" s="18" t="str">
        <f>VLOOKUP(IFERROR(VLOOKUP(E1002,'[5]Material Status'!A:I,9,0),""),'[5]Material Status'!U:W,3,0)</f>
        <v>Inactive</v>
      </c>
      <c r="K1002" s="20" t="str">
        <f>IFERROR(VLOOKUP(E1002,'[5]LOG Data SAP'!$D:$AO,11,0),
IF(D1002=D1001,K1001,""))</f>
        <v>8999777890537</v>
      </c>
      <c r="L1002" s="20" t="str">
        <f>IFERROR(VLOOKUP(E1002,'[5]LOG Data SAP'!$D:$AO,13,0),
IF(D1002=D1001,L1001,""))</f>
        <v>08997770000106</v>
      </c>
      <c r="M1002" s="20" t="str">
        <f>IFERROR(VLOOKUP(E1002,'[5]LOG Data SAP'!$D:$AO,15,0),
IF(D1002=D1001,M1001,""))</f>
        <v>08997770000113</v>
      </c>
      <c r="N1002" s="21">
        <f>[5]SKU!VH1004</f>
        <v>1095</v>
      </c>
      <c r="O1002" s="22">
        <f>[5]SKU!VN1004</f>
        <v>6063</v>
      </c>
      <c r="P1002" s="23">
        <f>[5]SKU!VO1004</f>
        <v>43100</v>
      </c>
      <c r="Q1002" s="24">
        <f>IFERROR(_xlfn.NUMBERVALUE(VLOOKUP(E1002,'[5]LOG Data SAP'!$D:$M,9,0)),
IF(D1002=D1001,Q1001,""))</f>
        <v>6</v>
      </c>
      <c r="R1002" s="24">
        <f>IFERROR(_xlfn.NUMBERVALUE(VLOOKUP(E1002,'[5]LOG Data SAP'!$D:$M,10,0)),
IF(D1002=D1001,R1001,""))</f>
        <v>60</v>
      </c>
      <c r="S1002" s="24">
        <f t="shared" si="60"/>
        <v>10</v>
      </c>
      <c r="T1002" s="25">
        <f>IFERROR(VLOOKUP($E1002,'[5]LOG Data SAP'!$D:$V,17,0)/10,
IF(D1002=D1001,T1001,""))</f>
        <v>5.7</v>
      </c>
      <c r="U1002" s="25">
        <f>IFERROR(VLOOKUP($E1002,'[5]LOG Data SAP'!$D:$V,18,0)/10,
IF(D1002=D1001,U1001,""))</f>
        <v>5.7</v>
      </c>
      <c r="V1002" s="25">
        <f>IFERROR(VLOOKUP($E1002,'[5]LOG Data SAP'!$D:$V,19,0)/10,
IF(D1002=D1001,V1001,""))</f>
        <v>2</v>
      </c>
      <c r="W1002" s="25">
        <f>IFERROR(VLOOKUP($E1002,'[5]LOG Data SAP'!$D:$AO,21,0)/10,
IF(D1002=D1001,W1001,""))</f>
        <v>8.1999999999999993</v>
      </c>
      <c r="X1002" s="25">
        <f>IFERROR(VLOOKUP($E1002,'[5]LOG Data SAP'!$D:$AO,22,0)/10,
IF(D1002=D1001,X1001,""))</f>
        <v>5.7</v>
      </c>
      <c r="Y1002" s="25">
        <f>IFERROR(VLOOKUP($E1002,'[5]LOG Data SAP'!$D:$AO,23,0)/10,
IF(D1002=D1001,Y1001,""))</f>
        <v>5.7</v>
      </c>
      <c r="Z1002" s="25">
        <f>IFERROR(VLOOKUP($E1002,'[5]LOG Data SAP'!$D:$AO,25,0)/10,
IF(D1002=D1001,Z1001,""))</f>
        <v>30</v>
      </c>
      <c r="AA1002" s="25">
        <f>IFERROR(VLOOKUP($E1002,'[5]LOG Data SAP'!$D:$AO,26,0)/10,
IF(D1002=D1001,AA1001,""))</f>
        <v>13</v>
      </c>
      <c r="AB1002" s="25">
        <f>IFERROR(VLOOKUP($E1002,'[5]LOG Data SAP'!$D:$AO,27,0)/10,
IF(D1002=D1001,AB1001,""))</f>
        <v>14.6</v>
      </c>
      <c r="AC1002" s="26">
        <f>IFERROR(VLOOKUP($E1002,'[5]LOG Data SAP'!$D:$AO,29,0)/IF(VLOOKUP($E1002,'[5]LOG Data SAP'!$D:$AO,30,0)="G",1000,1),
IF(D1002=D1001,AC1001,""))</f>
        <v>3.5000000000000003E-2</v>
      </c>
      <c r="AD1002" s="26">
        <f>IFERROR(VLOOKUP($E1002,'[5]LOG Data SAP'!$D:$AO,31,0)/IF(VLOOKUP($E1002,'[5]LOG Data SAP'!$D:$AO,32,0)="G",1000,1),
IF(D1002=D1001,AD1001,""))</f>
        <v>0.21299999999999999</v>
      </c>
      <c r="AE1002" s="26">
        <f>IFERROR(VLOOKUP($E1002,'[5]LOG Data SAP'!$D:$AO,33,0)/IF(VLOOKUP($E1002,'[5]LOG Data SAP'!$D:$AO,34,0)="G",1000,1),
IF(D1002=D1001,AE1001,""))</f>
        <v>2.157</v>
      </c>
      <c r="AF1002" s="27">
        <f t="shared" si="61"/>
        <v>64.98</v>
      </c>
      <c r="AG1002" s="27">
        <f t="shared" si="62"/>
        <v>266.41800000000001</v>
      </c>
      <c r="AH1002" s="28">
        <f t="shared" si="63"/>
        <v>5.6940000000000003E-3</v>
      </c>
      <c r="AI1002" s="18" t="str">
        <f>IFERROR(VLOOKUP(E1002,'[5]LOG Data SAP'!$D:$E,2,0),IF(D1002=D1001,AI1001,""))</f>
        <v>NSFT PLS_JAR MINI 25ML</v>
      </c>
      <c r="AJ1002" s="20" t="str">
        <f>IFERROR([5]SKU!VI1004,IF(D1002=D1001,AJ1001,""))</f>
        <v>89053</v>
      </c>
      <c r="AK1002" s="18" t="str">
        <f>VLOOKUP(E1002,[5]SKU!I:X,16,FALSE)</f>
        <v>3304.99.30</v>
      </c>
    </row>
    <row r="1003" spans="1:37">
      <c r="A1003" s="18" t="str">
        <f>[5]SKU!AC1005</f>
        <v>Nivea</v>
      </c>
      <c r="B1003" s="18" t="str">
        <f>[5]SKU!AE1005</f>
        <v>NCRM Cremes</v>
      </c>
      <c r="C1003" s="18" t="str">
        <f>[5]SKU!AJ1005</f>
        <v>Soft</v>
      </c>
      <c r="D1003" s="18" t="str">
        <f>[5]SKU!G1005</f>
        <v>NSFT Soft 25ml</v>
      </c>
      <c r="E1003" s="19" t="str">
        <f>[5]SKU!I1005</f>
        <v>89053-04800-12</v>
      </c>
      <c r="F1003" s="19" t="str">
        <f>[5]SKU!J1005</f>
        <v>89053-04800-41</v>
      </c>
      <c r="G1003" s="18" t="str">
        <f>[5]SKU!K1005</f>
        <v>NSOFT 25ml</v>
      </c>
      <c r="H1003" s="18" t="str">
        <f>IF([5]SKU!L1005="R","Regular",
IF([5]SKU!L1005="P","Promo",
IF([5]SKU!L1005="S","Sample",
IF([5]SKU!L1005="V","VAS",""))))</f>
        <v>Regular</v>
      </c>
      <c r="I1003" s="18" t="str">
        <f>IF([5]SKU!QC1005="A","Active",
IF([5]SKU!QC1005="D","Discontinue",
IF([5]SKU!QC1005="N","NPD","")))</f>
        <v>Discontinue</v>
      </c>
      <c r="J1003" s="18" t="str">
        <f>VLOOKUP(IFERROR(VLOOKUP(E1003,'[5]Material Status'!A:I,9,0),""),'[5]Material Status'!U:W,3,0)</f>
        <v>Inactive</v>
      </c>
      <c r="K1003" s="20" t="str">
        <f>IFERROR(VLOOKUP(E1003,'[5]LOG Data SAP'!$D:$AO,11,0),
IF(D1003=D1002,K1002,""))</f>
        <v>8999777890537</v>
      </c>
      <c r="L1003" s="20" t="str">
        <f>IFERROR(VLOOKUP(E1003,'[5]LOG Data SAP'!$D:$AO,13,0),
IF(D1003=D1002,L1002,""))</f>
        <v>08997770000106</v>
      </c>
      <c r="M1003" s="20" t="str">
        <f>IFERROR(VLOOKUP(E1003,'[5]LOG Data SAP'!$D:$AO,15,0),
IF(D1003=D1002,M1002,""))</f>
        <v>08997770000113</v>
      </c>
      <c r="N1003" s="21">
        <f>[5]SKU!VH1005</f>
        <v>1095</v>
      </c>
      <c r="O1003" s="22">
        <f>[5]SKU!VN1005</f>
        <v>4521</v>
      </c>
      <c r="P1003" s="23">
        <f>[5]SKU!VO1005</f>
        <v>43100</v>
      </c>
      <c r="Q1003" s="24">
        <f>IFERROR(_xlfn.NUMBERVALUE(VLOOKUP(E1003,'[5]LOG Data SAP'!$D:$M,9,0)),
IF(D1003=D1002,Q1002,""))</f>
        <v>6</v>
      </c>
      <c r="R1003" s="24">
        <f>IFERROR(_xlfn.NUMBERVALUE(VLOOKUP(E1003,'[5]LOG Data SAP'!$D:$M,10,0)),
IF(D1003=D1002,R1002,""))</f>
        <v>60</v>
      </c>
      <c r="S1003" s="24">
        <f t="shared" si="60"/>
        <v>10</v>
      </c>
      <c r="T1003" s="25">
        <f>IFERROR(VLOOKUP($E1003,'[5]LOG Data SAP'!$D:$V,17,0)/10,
IF(D1003=D1002,T1002,""))</f>
        <v>5.7</v>
      </c>
      <c r="U1003" s="25">
        <f>IFERROR(VLOOKUP($E1003,'[5]LOG Data SAP'!$D:$V,18,0)/10,
IF(D1003=D1002,U1002,""))</f>
        <v>5.7</v>
      </c>
      <c r="V1003" s="25">
        <f>IFERROR(VLOOKUP($E1003,'[5]LOG Data SAP'!$D:$V,19,0)/10,
IF(D1003=D1002,V1002,""))</f>
        <v>2</v>
      </c>
      <c r="W1003" s="25">
        <f>IFERROR(VLOOKUP($E1003,'[5]LOG Data SAP'!$D:$AO,21,0)/10,
IF(D1003=D1002,W1002,""))</f>
        <v>8.1999999999999993</v>
      </c>
      <c r="X1003" s="25">
        <f>IFERROR(VLOOKUP($E1003,'[5]LOG Data SAP'!$D:$AO,22,0)/10,
IF(D1003=D1002,X1002,""))</f>
        <v>5.7</v>
      </c>
      <c r="Y1003" s="25">
        <f>IFERROR(VLOOKUP($E1003,'[5]LOG Data SAP'!$D:$AO,23,0)/10,
IF(D1003=D1002,Y1002,""))</f>
        <v>5.7</v>
      </c>
      <c r="Z1003" s="25">
        <f>IFERROR(VLOOKUP($E1003,'[5]LOG Data SAP'!$D:$AO,25,0)/10,
IF(D1003=D1002,Z1002,""))</f>
        <v>30</v>
      </c>
      <c r="AA1003" s="25">
        <f>IFERROR(VLOOKUP($E1003,'[5]LOG Data SAP'!$D:$AO,26,0)/10,
IF(D1003=D1002,AA1002,""))</f>
        <v>13</v>
      </c>
      <c r="AB1003" s="25">
        <f>IFERROR(VLOOKUP($E1003,'[5]LOG Data SAP'!$D:$AO,27,0)/10,
IF(D1003=D1002,AB1002,""))</f>
        <v>14.6</v>
      </c>
      <c r="AC1003" s="26">
        <f>IFERROR(VLOOKUP($E1003,'[5]LOG Data SAP'!$D:$AO,29,0)/IF(VLOOKUP($E1003,'[5]LOG Data SAP'!$D:$AO,30,0)="G",1000,1),
IF(D1003=D1002,AC1002,""))</f>
        <v>3.5000000000000003E-2</v>
      </c>
      <c r="AD1003" s="26">
        <f>IFERROR(VLOOKUP($E1003,'[5]LOG Data SAP'!$D:$AO,31,0)/IF(VLOOKUP($E1003,'[5]LOG Data SAP'!$D:$AO,32,0)="G",1000,1),
IF(D1003=D1002,AD1002,""))</f>
        <v>0.21299999999999999</v>
      </c>
      <c r="AE1003" s="26">
        <f>IFERROR(VLOOKUP($E1003,'[5]LOG Data SAP'!$D:$AO,33,0)/IF(VLOOKUP($E1003,'[5]LOG Data SAP'!$D:$AO,34,0)="G",1000,1),
IF(D1003=D1002,AE1002,""))</f>
        <v>2.157</v>
      </c>
      <c r="AF1003" s="27">
        <f t="shared" si="61"/>
        <v>64.98</v>
      </c>
      <c r="AG1003" s="27">
        <f t="shared" si="62"/>
        <v>266.41800000000001</v>
      </c>
      <c r="AH1003" s="28">
        <f t="shared" si="63"/>
        <v>5.6940000000000003E-3</v>
      </c>
      <c r="AI1003" s="18" t="str">
        <f>IFERROR(VLOOKUP(E1003,'[5]LOG Data SAP'!$D:$E,2,0),IF(D1003=D1002,AI1002,""))</f>
        <v>NSFT PLS_JAR MINI 25ML</v>
      </c>
      <c r="AJ1003" s="20" t="str">
        <f>IFERROR([5]SKU!VI1005,IF(D1003=D1002,AJ1002,""))</f>
        <v>89053</v>
      </c>
      <c r="AK1003" s="18" t="str">
        <f>VLOOKUP(E1003,[5]SKU!I:X,16,FALSE)</f>
        <v>3304.99.30</v>
      </c>
    </row>
    <row r="1004" spans="1:37">
      <c r="A1004" s="18" t="str">
        <f>[5]SKU!AC1006</f>
        <v>Nivea</v>
      </c>
      <c r="B1004" s="18" t="str">
        <f>[5]SKU!AE1006</f>
        <v>NCRM Cremes</v>
      </c>
      <c r="C1004" s="18" t="str">
        <f>[5]SKU!AJ1006</f>
        <v>Soft</v>
      </c>
      <c r="D1004" s="18" t="str">
        <f>[5]SKU!G1006</f>
        <v>NSFT Soft 50ml</v>
      </c>
      <c r="E1004" s="19" t="str">
        <f>[5]SKU!I1006</f>
        <v>89054-04800-41</v>
      </c>
      <c r="F1004" s="19" t="str">
        <f>[5]SKU!J1006</f>
        <v>89054-04800-41</v>
      </c>
      <c r="G1004" s="18" t="str">
        <f>[5]SKU!K1006</f>
        <v>NIVEA Soft 50ml</v>
      </c>
      <c r="H1004" s="18" t="str">
        <f>IF([5]SKU!L1006="R","Regular",
IF([5]SKU!L1006="P","Promo",
IF([5]SKU!L1006="S","Sample",
IF([5]SKU!L1006="V","VAS",""))))</f>
        <v>Regular</v>
      </c>
      <c r="I1004" s="18" t="str">
        <f>IF([5]SKU!QC1006="A","Active",
IF([5]SKU!QC1006="D","Discontinue",
IF([5]SKU!QC1006="N","NPD","")))</f>
        <v>Active</v>
      </c>
      <c r="J1004" s="18" t="str">
        <f>VLOOKUP(IFERROR(VLOOKUP(E1004,'[5]Material Status'!A:I,9,0),""),'[5]Material Status'!U:W,3,0)</f>
        <v>Active</v>
      </c>
      <c r="K1004" s="20" t="str">
        <f>IFERROR(VLOOKUP(E1004,'[5]LOG Data SAP'!$D:$AO,11,0),
IF(D1004=D1003,K1003,""))</f>
        <v>8999777890544</v>
      </c>
      <c r="L1004" s="20" t="str">
        <f>IFERROR(VLOOKUP(E1004,'[5]LOG Data SAP'!$D:$AO,13,0),
IF(D1004=D1003,L1003,""))</f>
        <v/>
      </c>
      <c r="M1004" s="20" t="str">
        <f>IFERROR(VLOOKUP(E1004,'[5]LOG Data SAP'!$D:$AO,15,0),
IF(D1004=D1003,M1003,""))</f>
        <v>8999777016012</v>
      </c>
      <c r="N1004" s="21">
        <f>[5]SKU!VH1006</f>
        <v>1095</v>
      </c>
      <c r="O1004" s="22">
        <f>[5]SKU!VN1006</f>
        <v>14090</v>
      </c>
      <c r="P1004" s="23">
        <f>[5]SKU!VO1006</f>
        <v>45383</v>
      </c>
      <c r="Q1004" s="24">
        <f>IFERROR(_xlfn.NUMBERVALUE(VLOOKUP(E1004,'[5]LOG Data SAP'!$D:$M,9,0)),
IF(D1004=D1003,Q1003,""))</f>
        <v>0</v>
      </c>
      <c r="R1004" s="24">
        <f>IFERROR(_xlfn.NUMBERVALUE(VLOOKUP(E1004,'[5]LOG Data SAP'!$D:$M,10,0)),
IF(D1004=D1003,R1003,""))</f>
        <v>48</v>
      </c>
      <c r="S1004" s="24">
        <f t="shared" si="60"/>
        <v>0</v>
      </c>
      <c r="T1004" s="25">
        <f>IFERROR(VLOOKUP($E1004,'[5]LOG Data SAP'!$D:$V,17,0)/10,
IF(D1004=D1003,T1003,""))</f>
        <v>5.7</v>
      </c>
      <c r="U1004" s="25">
        <f>IFERROR(VLOOKUP($E1004,'[5]LOG Data SAP'!$D:$V,18,0)/10,
IF(D1004=D1003,U1003,""))</f>
        <v>5.7</v>
      </c>
      <c r="V1004" s="25">
        <f>IFERROR(VLOOKUP($E1004,'[5]LOG Data SAP'!$D:$V,19,0)/10,
IF(D1004=D1003,V1003,""))</f>
        <v>3.2</v>
      </c>
      <c r="W1004" s="25">
        <f>IFERROR(VLOOKUP($E1004,'[5]LOG Data SAP'!$D:$AO,21,0)/10,
IF(D1004=D1003,W1003,""))</f>
        <v>0</v>
      </c>
      <c r="X1004" s="25">
        <f>IFERROR(VLOOKUP($E1004,'[5]LOG Data SAP'!$D:$AO,22,0)/10,
IF(D1004=D1003,X1003,""))</f>
        <v>0</v>
      </c>
      <c r="Y1004" s="25">
        <f>IFERROR(VLOOKUP($E1004,'[5]LOG Data SAP'!$D:$AO,23,0)/10,
IF(D1004=D1003,Y1003,""))</f>
        <v>0</v>
      </c>
      <c r="Z1004" s="25">
        <f>IFERROR(VLOOKUP($E1004,'[5]LOG Data SAP'!$D:$AO,25,0)/10,
IF(D1004=D1003,Z1003,""))</f>
        <v>24.1</v>
      </c>
      <c r="AA1004" s="25">
        <f>IFERROR(VLOOKUP($E1004,'[5]LOG Data SAP'!$D:$AO,26,0)/10,
IF(D1004=D1003,AA1003,""))</f>
        <v>12.1</v>
      </c>
      <c r="AB1004" s="25">
        <f>IFERROR(VLOOKUP($E1004,'[5]LOG Data SAP'!$D:$AO,27,0)/10,
IF(D1004=D1003,AB1003,""))</f>
        <v>19.7</v>
      </c>
      <c r="AC1004" s="26">
        <f>IFERROR(VLOOKUP($E1004,'[5]LOG Data SAP'!$D:$AO,29,0)/IF(VLOOKUP($E1004,'[5]LOG Data SAP'!$D:$AO,30,0)="G",1000,1),
IF(D1004=D1003,AC1003,""))</f>
        <v>6.1976999999999997E-2</v>
      </c>
      <c r="AD1004" s="26">
        <f>IFERROR(VLOOKUP($E1004,'[5]LOG Data SAP'!$D:$AO,31,0)/IF(VLOOKUP($E1004,'[5]LOG Data SAP'!$D:$AO,32,0)="G",1000,1),
IF(D1004=D1003,AD1003,""))</f>
        <v>0</v>
      </c>
      <c r="AE1004" s="26">
        <f>IFERROR(VLOOKUP($E1004,'[5]LOG Data SAP'!$D:$AO,33,0)/IF(VLOOKUP($E1004,'[5]LOG Data SAP'!$D:$AO,34,0)="G",1000,1),
IF(D1004=D1003,AE1003,""))</f>
        <v>3.0830000000000002</v>
      </c>
      <c r="AF1004" s="27">
        <f t="shared" si="61"/>
        <v>103.96800000000002</v>
      </c>
      <c r="AG1004" s="27" t="str">
        <f t="shared" si="62"/>
        <v/>
      </c>
      <c r="AH1004" s="28">
        <f t="shared" si="63"/>
        <v>5.7447169999999999E-3</v>
      </c>
      <c r="AI1004" s="18" t="str">
        <f>IFERROR(VLOOKUP(E1004,'[5]LOG Data SAP'!$D:$E,2,0),IF(D1004=D1003,AI1003,""))</f>
        <v>NSFT PLS_JAR 50ML</v>
      </c>
      <c r="AJ1004" s="20" t="str">
        <f>IFERROR([5]SKU!VI1006,IF(D1004=D1003,AJ1003,""))</f>
        <v>89054</v>
      </c>
      <c r="AK1004" s="18" t="str">
        <f>VLOOKUP(E1004,[5]SKU!I:X,16,FALSE)</f>
        <v>3304.99.30</v>
      </c>
    </row>
    <row r="1005" spans="1:37">
      <c r="A1005" s="18" t="str">
        <f>[5]SKU!AC1007</f>
        <v>Nivea</v>
      </c>
      <c r="B1005" s="18" t="str">
        <f>[5]SKU!AE1007</f>
        <v>NCRM Cremes</v>
      </c>
      <c r="C1005" s="18" t="str">
        <f>[5]SKU!AJ1007</f>
        <v>Soft</v>
      </c>
      <c r="D1005" s="18" t="str">
        <f>[5]SKU!G1007</f>
        <v>NSFT Soft 50ml</v>
      </c>
      <c r="E1005" s="19" t="str">
        <f>[5]SKU!I1007</f>
        <v>89054-04800-40</v>
      </c>
      <c r="F1005" s="19" t="str">
        <f>[5]SKU!J1007</f>
        <v>89054-04800-41</v>
      </c>
      <c r="G1005" s="18" t="str">
        <f>[5]SKU!K1007</f>
        <v>NSOFT Jar 50ml</v>
      </c>
      <c r="H1005" s="18" t="str">
        <f>IF([5]SKU!L1007="R","Regular",
IF([5]SKU!L1007="P","Promo",
IF([5]SKU!L1007="S","Sample",
IF([5]SKU!L1007="V","VAS",""))))</f>
        <v>Regular</v>
      </c>
      <c r="I1005" s="18" t="str">
        <f>IF([5]SKU!QC1007="A","Active",
IF([5]SKU!QC1007="D","Discontinue",
IF([5]SKU!QC1007="N","NPD","")))</f>
        <v>Active</v>
      </c>
      <c r="J1005" s="18" t="str">
        <f>VLOOKUP(IFERROR(VLOOKUP(E1005,'[5]Material Status'!A:I,9,0),""),'[5]Material Status'!U:W,3,0)</f>
        <v>Inactive</v>
      </c>
      <c r="K1005" s="20" t="str">
        <f>IFERROR(VLOOKUP(E1005,'[5]LOG Data SAP'!$D:$AO,11,0),
IF(D1005=D1004,K1004,""))</f>
        <v>8999777890544</v>
      </c>
      <c r="L1005" s="20" t="str">
        <f>IFERROR(VLOOKUP(E1005,'[5]LOG Data SAP'!$D:$AO,13,0),
IF(D1005=D1004,L1004,""))</f>
        <v>08997770000137</v>
      </c>
      <c r="M1005" s="20" t="str">
        <f>IFERROR(VLOOKUP(E1005,'[5]LOG Data SAP'!$D:$AO,15,0),
IF(D1005=D1004,M1004,""))</f>
        <v>08997770000144</v>
      </c>
      <c r="N1005" s="21">
        <f>[5]SKU!VH1007</f>
        <v>900</v>
      </c>
      <c r="O1005" s="22">
        <f>[5]SKU!VN1007</f>
        <v>14090</v>
      </c>
      <c r="P1005" s="23">
        <f>[5]SKU!VO1007</f>
        <v>45383</v>
      </c>
      <c r="Q1005" s="24">
        <f>IFERROR(_xlfn.NUMBERVALUE(VLOOKUP(E1005,'[5]LOG Data SAP'!$D:$M,9,0)),
IF(D1005=D1004,Q1004,""))</f>
        <v>6</v>
      </c>
      <c r="R1005" s="24">
        <f>IFERROR(_xlfn.NUMBERVALUE(VLOOKUP(E1005,'[5]LOG Data SAP'!$D:$M,10,0)),
IF(D1005=D1004,R1004,""))</f>
        <v>48</v>
      </c>
      <c r="S1005" s="24">
        <f t="shared" si="60"/>
        <v>8</v>
      </c>
      <c r="T1005" s="25">
        <f>IFERROR(VLOOKUP($E1005,'[5]LOG Data SAP'!$D:$V,17,0)/10,
IF(D1005=D1004,T1004,""))</f>
        <v>5.7</v>
      </c>
      <c r="U1005" s="25">
        <f>IFERROR(VLOOKUP($E1005,'[5]LOG Data SAP'!$D:$V,18,0)/10,
IF(D1005=D1004,U1004,""))</f>
        <v>5.7</v>
      </c>
      <c r="V1005" s="25">
        <f>IFERROR(VLOOKUP($E1005,'[5]LOG Data SAP'!$D:$V,19,0)/10,
IF(D1005=D1004,V1004,""))</f>
        <v>3.2</v>
      </c>
      <c r="W1005" s="25">
        <f>IFERROR(VLOOKUP($E1005,'[5]LOG Data SAP'!$D:$AO,21,0)/10,
IF(D1005=D1004,W1004,""))</f>
        <v>11.4</v>
      </c>
      <c r="X1005" s="25">
        <f>IFERROR(VLOOKUP($E1005,'[5]LOG Data SAP'!$D:$AO,22,0)/10,
IF(D1005=D1004,X1004,""))</f>
        <v>5.7</v>
      </c>
      <c r="Y1005" s="25">
        <f>IFERROR(VLOOKUP($E1005,'[5]LOG Data SAP'!$D:$AO,23,0)/10,
IF(D1005=D1004,Y1004,""))</f>
        <v>9.1999999999999993</v>
      </c>
      <c r="Z1005" s="25">
        <f>IFERROR(VLOOKUP($E1005,'[5]LOG Data SAP'!$D:$AO,25,0)/10,
IF(D1005=D1004,Z1004,""))</f>
        <v>24.3</v>
      </c>
      <c r="AA1005" s="25">
        <f>IFERROR(VLOOKUP($E1005,'[5]LOG Data SAP'!$D:$AO,26,0)/10,
IF(D1005=D1004,AA1004,""))</f>
        <v>12.3</v>
      </c>
      <c r="AB1005" s="25">
        <f>IFERROR(VLOOKUP($E1005,'[5]LOG Data SAP'!$D:$AO,27,0)/10,
IF(D1005=D1004,AB1004,""))</f>
        <v>20.6</v>
      </c>
      <c r="AC1005" s="26">
        <f>IFERROR(VLOOKUP($E1005,'[5]LOG Data SAP'!$D:$AO,29,0)/IF(VLOOKUP($E1005,'[5]LOG Data SAP'!$D:$AO,30,0)="G",1000,1),
IF(D1005=D1004,AC1004,""))</f>
        <v>6.0999999999999999E-2</v>
      </c>
      <c r="AD1005" s="26">
        <f>IFERROR(VLOOKUP($E1005,'[5]LOG Data SAP'!$D:$AO,31,0)/IF(VLOOKUP($E1005,'[5]LOG Data SAP'!$D:$AO,32,0)="G",1000,1),
IF(D1005=D1004,AD1004,""))</f>
        <v>0.37</v>
      </c>
      <c r="AE1005" s="26">
        <f>IFERROR(VLOOKUP($E1005,'[5]LOG Data SAP'!$D:$AO,33,0)/IF(VLOOKUP($E1005,'[5]LOG Data SAP'!$D:$AO,34,0)="G",1000,1),
IF(D1005=D1004,AE1004,""))</f>
        <v>2.9769999999999999</v>
      </c>
      <c r="AF1005" s="27">
        <f t="shared" si="61"/>
        <v>103.96800000000002</v>
      </c>
      <c r="AG1005" s="27">
        <f t="shared" si="62"/>
        <v>597.81600000000003</v>
      </c>
      <c r="AH1005" s="28">
        <f t="shared" si="63"/>
        <v>6.1571340000000007E-3</v>
      </c>
      <c r="AI1005" s="18" t="str">
        <f>IFERROR(VLOOKUP(E1005,'[5]LOG Data SAP'!$D:$E,2,0),IF(D1005=D1004,AI1004,""))</f>
        <v>NSFT PLS_JAR 50ML</v>
      </c>
      <c r="AJ1005" s="20" t="str">
        <f>IFERROR([5]SKU!VI1007,IF(D1005=D1004,AJ1004,""))</f>
        <v>89054</v>
      </c>
      <c r="AK1005" s="18" t="str">
        <f>VLOOKUP(E1005,[5]SKU!I:X,16,FALSE)</f>
        <v>3304.99.30</v>
      </c>
    </row>
    <row r="1006" spans="1:37">
      <c r="A1006" s="18" t="str">
        <f>[5]SKU!AC1008</f>
        <v>Nivea</v>
      </c>
      <c r="B1006" s="18" t="str">
        <f>[5]SKU!AE1008</f>
        <v>NCRM Cremes</v>
      </c>
      <c r="C1006" s="18" t="str">
        <f>[5]SKU!AJ1008</f>
        <v>Soft</v>
      </c>
      <c r="D1006" s="18" t="str">
        <f>[5]SKU!G1008</f>
        <v>NSFT Soft 50ml</v>
      </c>
      <c r="E1006" s="19" t="str">
        <f>[5]SKU!I1008</f>
        <v>89054-04800-90</v>
      </c>
      <c r="F1006" s="19" t="str">
        <f>[5]SKU!J1008</f>
        <v>89054-04800-41</v>
      </c>
      <c r="G1006" s="18" t="str">
        <f>[5]SKU!K1008</f>
        <v>NSOFT Jar 50ml</v>
      </c>
      <c r="H1006" s="18" t="str">
        <f>IF([5]SKU!L1008="R","Regular",
IF([5]SKU!L1008="P","Promo",
IF([5]SKU!L1008="S","Sample",
IF([5]SKU!L1008="V","VAS",""))))</f>
        <v>Regular</v>
      </c>
      <c r="I1006" s="18" t="str">
        <f>IF([5]SKU!QC1008="A","Active",
IF([5]SKU!QC1008="D","Discontinue",
IF([5]SKU!QC1008="N","NPD","")))</f>
        <v>Active</v>
      </c>
      <c r="J1006" s="18" t="str">
        <f>VLOOKUP(IFERROR(VLOOKUP(E1006,'[5]Material Status'!A:I,9,0),""),'[5]Material Status'!U:W,3,0)</f>
        <v>Inactive</v>
      </c>
      <c r="K1006" s="20" t="str">
        <f>IFERROR(VLOOKUP(E1006,'[5]LOG Data SAP'!$D:$AO,11,0),
IF(D1006=D1005,K1005,""))</f>
        <v>8999777890544</v>
      </c>
      <c r="L1006" s="20" t="str">
        <f>IFERROR(VLOOKUP(E1006,'[5]LOG Data SAP'!$D:$AO,13,0),
IF(D1006=D1005,L1005,""))</f>
        <v>08997770000137</v>
      </c>
      <c r="M1006" s="20" t="str">
        <f>IFERROR(VLOOKUP(E1006,'[5]LOG Data SAP'!$D:$AO,15,0),
IF(D1006=D1005,M1005,""))</f>
        <v>08997770000144</v>
      </c>
      <c r="N1006" s="21">
        <f>[5]SKU!VH1008</f>
        <v>900</v>
      </c>
      <c r="O1006" s="22">
        <f>[5]SKU!VN1008</f>
        <v>13670</v>
      </c>
      <c r="P1006" s="23">
        <f>[5]SKU!VO1008</f>
        <v>45383</v>
      </c>
      <c r="Q1006" s="24">
        <f>IFERROR(_xlfn.NUMBERVALUE(VLOOKUP(E1006,'[5]LOG Data SAP'!$D:$M,9,0)),
IF(D1006=D1005,Q1005,""))</f>
        <v>6</v>
      </c>
      <c r="R1006" s="24">
        <f>IFERROR(_xlfn.NUMBERVALUE(VLOOKUP(E1006,'[5]LOG Data SAP'!$D:$M,10,0)),
IF(D1006=D1005,R1005,""))</f>
        <v>48</v>
      </c>
      <c r="S1006" s="24">
        <f t="shared" si="60"/>
        <v>8</v>
      </c>
      <c r="T1006" s="25">
        <f>IFERROR(VLOOKUP($E1006,'[5]LOG Data SAP'!$D:$V,17,0)/10,
IF(D1006=D1005,T1005,""))</f>
        <v>5.7</v>
      </c>
      <c r="U1006" s="25">
        <f>IFERROR(VLOOKUP($E1006,'[5]LOG Data SAP'!$D:$V,18,0)/10,
IF(D1006=D1005,U1005,""))</f>
        <v>5.7</v>
      </c>
      <c r="V1006" s="25">
        <f>IFERROR(VLOOKUP($E1006,'[5]LOG Data SAP'!$D:$V,19,0)/10,
IF(D1006=D1005,V1005,""))</f>
        <v>3.2</v>
      </c>
      <c r="W1006" s="25">
        <f>IFERROR(VLOOKUP($E1006,'[5]LOG Data SAP'!$D:$AO,21,0)/10,
IF(D1006=D1005,W1005,""))</f>
        <v>11.4</v>
      </c>
      <c r="X1006" s="25">
        <f>IFERROR(VLOOKUP($E1006,'[5]LOG Data SAP'!$D:$AO,22,0)/10,
IF(D1006=D1005,X1005,""))</f>
        <v>5.7</v>
      </c>
      <c r="Y1006" s="25">
        <f>IFERROR(VLOOKUP($E1006,'[5]LOG Data SAP'!$D:$AO,23,0)/10,
IF(D1006=D1005,Y1005,""))</f>
        <v>9.1999999999999993</v>
      </c>
      <c r="Z1006" s="25">
        <f>IFERROR(VLOOKUP($E1006,'[5]LOG Data SAP'!$D:$AO,25,0)/10,
IF(D1006=D1005,Z1005,""))</f>
        <v>24.3</v>
      </c>
      <c r="AA1006" s="25">
        <f>IFERROR(VLOOKUP($E1006,'[5]LOG Data SAP'!$D:$AO,26,0)/10,
IF(D1006=D1005,AA1005,""))</f>
        <v>12.3</v>
      </c>
      <c r="AB1006" s="25">
        <f>IFERROR(VLOOKUP($E1006,'[5]LOG Data SAP'!$D:$AO,27,0)/10,
IF(D1006=D1005,AB1005,""))</f>
        <v>20.6</v>
      </c>
      <c r="AC1006" s="26">
        <f>IFERROR(VLOOKUP($E1006,'[5]LOG Data SAP'!$D:$AO,29,0)/IF(VLOOKUP($E1006,'[5]LOG Data SAP'!$D:$AO,30,0)="G",1000,1),
IF(D1006=D1005,AC1005,""))</f>
        <v>6.0999999999999999E-2</v>
      </c>
      <c r="AD1006" s="26">
        <f>IFERROR(VLOOKUP($E1006,'[5]LOG Data SAP'!$D:$AO,31,0)/IF(VLOOKUP($E1006,'[5]LOG Data SAP'!$D:$AO,32,0)="G",1000,1),
IF(D1006=D1005,AD1005,""))</f>
        <v>0.37</v>
      </c>
      <c r="AE1006" s="26">
        <f>IFERROR(VLOOKUP($E1006,'[5]LOG Data SAP'!$D:$AO,33,0)/IF(VLOOKUP($E1006,'[5]LOG Data SAP'!$D:$AO,34,0)="G",1000,1),
IF(D1006=D1005,AE1005,""))</f>
        <v>2.9769999999999999</v>
      </c>
      <c r="AF1006" s="27">
        <f t="shared" si="61"/>
        <v>103.96800000000002</v>
      </c>
      <c r="AG1006" s="27">
        <f t="shared" si="62"/>
        <v>597.81600000000003</v>
      </c>
      <c r="AH1006" s="28">
        <f t="shared" si="63"/>
        <v>6.1571340000000007E-3</v>
      </c>
      <c r="AI1006" s="18" t="str">
        <f>IFERROR(VLOOKUP(E1006,'[5]LOG Data SAP'!$D:$E,2,0),IF(D1006=D1005,AI1005,""))</f>
        <v>NSFT PLS_JAR 50ML</v>
      </c>
      <c r="AJ1006" s="20" t="str">
        <f>IFERROR([5]SKU!VI1008,IF(D1006=D1005,AJ1005,""))</f>
        <v>89054</v>
      </c>
      <c r="AK1006" s="18" t="str">
        <f>VLOOKUP(E1006,[5]SKU!I:X,16,FALSE)</f>
        <v>3304.99.30</v>
      </c>
    </row>
    <row r="1007" spans="1:37">
      <c r="A1007" s="18" t="str">
        <f>[5]SKU!AC1009</f>
        <v>Nivea</v>
      </c>
      <c r="B1007" s="18" t="str">
        <f>[5]SKU!AE1009</f>
        <v>NCRM Cremes</v>
      </c>
      <c r="C1007" s="18" t="str">
        <f>[5]SKU!AJ1009</f>
        <v>Soft</v>
      </c>
      <c r="D1007" s="18" t="str">
        <f>[5]SKU!G1009</f>
        <v>NSFT Soft 50ml</v>
      </c>
      <c r="E1007" s="19" t="str">
        <f>[5]SKU!I1009</f>
        <v>89054-04800-20</v>
      </c>
      <c r="F1007" s="19" t="str">
        <f>[5]SKU!J1009</f>
        <v>89054-04800-41</v>
      </c>
      <c r="G1007" s="18" t="str">
        <f>[5]SKU!K1009</f>
        <v>NSOFT Jar 50ml</v>
      </c>
      <c r="H1007" s="18" t="str">
        <f>IF([5]SKU!L1009="R","Regular",
IF([5]SKU!L1009="P","Promo",
IF([5]SKU!L1009="S","Sample",
IF([5]SKU!L1009="V","VAS",""))))</f>
        <v>Regular</v>
      </c>
      <c r="I1007" s="18" t="str">
        <f>IF([5]SKU!QC1009="A","Active",
IF([5]SKU!QC1009="D","Discontinue",
IF([5]SKU!QC1009="N","NPD","")))</f>
        <v>Active</v>
      </c>
      <c r="J1007" s="18" t="str">
        <f>VLOOKUP(IFERROR(VLOOKUP(E1007,'[5]Material Status'!A:I,9,0),""),'[5]Material Status'!U:W,3,0)</f>
        <v>Inactive</v>
      </c>
      <c r="K1007" s="20" t="str">
        <f>IFERROR(VLOOKUP(E1007,'[5]LOG Data SAP'!$D:$AO,11,0),
IF(D1007=D1006,K1006,""))</f>
        <v>8999777890544</v>
      </c>
      <c r="L1007" s="20" t="str">
        <f>IFERROR(VLOOKUP(E1007,'[5]LOG Data SAP'!$D:$AO,13,0),
IF(D1007=D1006,L1006,""))</f>
        <v>08997770000137</v>
      </c>
      <c r="M1007" s="20" t="str">
        <f>IFERROR(VLOOKUP(E1007,'[5]LOG Data SAP'!$D:$AO,15,0),
IF(D1007=D1006,M1006,""))</f>
        <v>08997770000144</v>
      </c>
      <c r="N1007" s="21">
        <f>[5]SKU!VH1009</f>
        <v>1095</v>
      </c>
      <c r="O1007" s="22">
        <f>[5]SKU!VN1009</f>
        <v>10009</v>
      </c>
      <c r="P1007" s="23">
        <f>[5]SKU!VO1009</f>
        <v>44926</v>
      </c>
      <c r="Q1007" s="24">
        <f>IFERROR(_xlfn.NUMBERVALUE(VLOOKUP(E1007,'[5]LOG Data SAP'!$D:$M,9,0)),
IF(D1007=D1006,Q1006,""))</f>
        <v>6</v>
      </c>
      <c r="R1007" s="24">
        <f>IFERROR(_xlfn.NUMBERVALUE(VLOOKUP(E1007,'[5]LOG Data SAP'!$D:$M,10,0)),
IF(D1007=D1006,R1006,""))</f>
        <v>48</v>
      </c>
      <c r="S1007" s="24">
        <f t="shared" si="60"/>
        <v>8</v>
      </c>
      <c r="T1007" s="25">
        <f>IFERROR(VLOOKUP($E1007,'[5]LOG Data SAP'!$D:$V,17,0)/10,
IF(D1007=D1006,T1006,""))</f>
        <v>5.7</v>
      </c>
      <c r="U1007" s="25">
        <f>IFERROR(VLOOKUP($E1007,'[5]LOG Data SAP'!$D:$V,18,0)/10,
IF(D1007=D1006,U1006,""))</f>
        <v>5.7</v>
      </c>
      <c r="V1007" s="25">
        <f>IFERROR(VLOOKUP($E1007,'[5]LOG Data SAP'!$D:$V,19,0)/10,
IF(D1007=D1006,V1006,""))</f>
        <v>3.2</v>
      </c>
      <c r="W1007" s="25">
        <f>IFERROR(VLOOKUP($E1007,'[5]LOG Data SAP'!$D:$AO,21,0)/10,
IF(D1007=D1006,W1006,""))</f>
        <v>11.4</v>
      </c>
      <c r="X1007" s="25">
        <f>IFERROR(VLOOKUP($E1007,'[5]LOG Data SAP'!$D:$AO,22,0)/10,
IF(D1007=D1006,X1006,""))</f>
        <v>5.7</v>
      </c>
      <c r="Y1007" s="25">
        <f>IFERROR(VLOOKUP($E1007,'[5]LOG Data SAP'!$D:$AO,23,0)/10,
IF(D1007=D1006,Y1006,""))</f>
        <v>9.1999999999999993</v>
      </c>
      <c r="Z1007" s="25">
        <f>IFERROR(VLOOKUP($E1007,'[5]LOG Data SAP'!$D:$AO,25,0)/10,
IF(D1007=D1006,Z1006,""))</f>
        <v>24.3</v>
      </c>
      <c r="AA1007" s="25">
        <f>IFERROR(VLOOKUP($E1007,'[5]LOG Data SAP'!$D:$AO,26,0)/10,
IF(D1007=D1006,AA1006,""))</f>
        <v>12.3</v>
      </c>
      <c r="AB1007" s="25">
        <f>IFERROR(VLOOKUP($E1007,'[5]LOG Data SAP'!$D:$AO,27,0)/10,
IF(D1007=D1006,AB1006,""))</f>
        <v>20.6</v>
      </c>
      <c r="AC1007" s="26">
        <f>IFERROR(VLOOKUP($E1007,'[5]LOG Data SAP'!$D:$AO,29,0)/IF(VLOOKUP($E1007,'[5]LOG Data SAP'!$D:$AO,30,0)="G",1000,1),
IF(D1007=D1006,AC1006,""))</f>
        <v>6.0999999999999999E-2</v>
      </c>
      <c r="AD1007" s="26">
        <f>IFERROR(VLOOKUP($E1007,'[5]LOG Data SAP'!$D:$AO,31,0)/IF(VLOOKUP($E1007,'[5]LOG Data SAP'!$D:$AO,32,0)="G",1000,1),
IF(D1007=D1006,AD1006,""))</f>
        <v>0.37</v>
      </c>
      <c r="AE1007" s="26">
        <f>IFERROR(VLOOKUP($E1007,'[5]LOG Data SAP'!$D:$AO,33,0)/IF(VLOOKUP($E1007,'[5]LOG Data SAP'!$D:$AO,34,0)="G",1000,1),
IF(D1007=D1006,AE1006,""))</f>
        <v>2.9769999999999999</v>
      </c>
      <c r="AF1007" s="27">
        <f t="shared" si="61"/>
        <v>103.96800000000002</v>
      </c>
      <c r="AG1007" s="27">
        <f t="shared" si="62"/>
        <v>597.81600000000003</v>
      </c>
      <c r="AH1007" s="28">
        <f t="shared" si="63"/>
        <v>6.1571340000000007E-3</v>
      </c>
      <c r="AI1007" s="18" t="str">
        <f>IFERROR(VLOOKUP(E1007,'[5]LOG Data SAP'!$D:$E,2,0),IF(D1007=D1006,AI1006,""))</f>
        <v>NSFT PLS_JAR 50ML</v>
      </c>
      <c r="AJ1007" s="20" t="str">
        <f>IFERROR([5]SKU!VI1009,IF(D1007=D1006,AJ1006,""))</f>
        <v>89054</v>
      </c>
      <c r="AK1007" s="18" t="str">
        <f>VLOOKUP(E1007,[5]SKU!I:X,16,FALSE)</f>
        <v>3304.99.30</v>
      </c>
    </row>
    <row r="1008" spans="1:37">
      <c r="A1008" s="18" t="str">
        <f>[5]SKU!AC1010</f>
        <v>Nivea</v>
      </c>
      <c r="B1008" s="18" t="str">
        <f>[5]SKU!AE1010</f>
        <v>NCRM Cremes</v>
      </c>
      <c r="C1008" s="18" t="str">
        <f>[5]SKU!AJ1010</f>
        <v>Soft</v>
      </c>
      <c r="D1008" s="18" t="str">
        <f>[5]SKU!G1010</f>
        <v>NSFT Soft 50ml</v>
      </c>
      <c r="E1008" s="19" t="str">
        <f>[5]SKU!I1010</f>
        <v>89054-04800-12</v>
      </c>
      <c r="F1008" s="19" t="str">
        <f>[5]SKU!J1010</f>
        <v>89054-04800-41</v>
      </c>
      <c r="G1008" s="18" t="str">
        <f>[5]SKU!K1010</f>
        <v>NSOFT 50ml</v>
      </c>
      <c r="H1008" s="18" t="str">
        <f>IF([5]SKU!L1010="R","Regular",
IF([5]SKU!L1010="P","Promo",
IF([5]SKU!L1010="S","Sample",
IF([5]SKU!L1010="V","VAS",""))))</f>
        <v>Regular</v>
      </c>
      <c r="I1008" s="18" t="str">
        <f>IF([5]SKU!QC1010="A","Active",
IF([5]SKU!QC1010="D","Discontinue",
IF([5]SKU!QC1010="N","NPD","")))</f>
        <v>Active</v>
      </c>
      <c r="J1008" s="18" t="str">
        <f>VLOOKUP(IFERROR(VLOOKUP(E1008,'[5]Material Status'!A:I,9,0),""),'[5]Material Status'!U:W,3,0)</f>
        <v>Inactive</v>
      </c>
      <c r="K1008" s="20" t="str">
        <f>IFERROR(VLOOKUP(E1008,'[5]LOG Data SAP'!$D:$AO,11,0),
IF(D1008=D1007,K1007,""))</f>
        <v>8999777890544</v>
      </c>
      <c r="L1008" s="20" t="str">
        <f>IFERROR(VLOOKUP(E1008,'[5]LOG Data SAP'!$D:$AO,13,0),
IF(D1008=D1007,L1007,""))</f>
        <v>08997770000137</v>
      </c>
      <c r="M1008" s="20" t="str">
        <f>IFERROR(VLOOKUP(E1008,'[5]LOG Data SAP'!$D:$AO,15,0),
IF(D1008=D1007,M1007,""))</f>
        <v>08997770000144</v>
      </c>
      <c r="N1008" s="21">
        <f>[5]SKU!VH1010</f>
        <v>1095</v>
      </c>
      <c r="O1008" s="22">
        <f>[5]SKU!VN1010</f>
        <v>7827</v>
      </c>
      <c r="P1008" s="23">
        <f>[5]SKU!VO1010</f>
        <v>43100</v>
      </c>
      <c r="Q1008" s="24">
        <f>IFERROR(_xlfn.NUMBERVALUE(VLOOKUP(E1008,'[5]LOG Data SAP'!$D:$M,9,0)),
IF(D1008=D1007,Q1007,""))</f>
        <v>6</v>
      </c>
      <c r="R1008" s="24">
        <f>IFERROR(_xlfn.NUMBERVALUE(VLOOKUP(E1008,'[5]LOG Data SAP'!$D:$M,10,0)),
IF(D1008=D1007,R1007,""))</f>
        <v>48</v>
      </c>
      <c r="S1008" s="24">
        <f t="shared" si="60"/>
        <v>8</v>
      </c>
      <c r="T1008" s="25">
        <f>IFERROR(VLOOKUP($E1008,'[5]LOG Data SAP'!$D:$V,17,0)/10,
IF(D1008=D1007,T1007,""))</f>
        <v>5.7</v>
      </c>
      <c r="U1008" s="25">
        <f>IFERROR(VLOOKUP($E1008,'[5]LOG Data SAP'!$D:$V,18,0)/10,
IF(D1008=D1007,U1007,""))</f>
        <v>5.7</v>
      </c>
      <c r="V1008" s="25">
        <f>IFERROR(VLOOKUP($E1008,'[5]LOG Data SAP'!$D:$V,19,0)/10,
IF(D1008=D1007,V1007,""))</f>
        <v>3.2</v>
      </c>
      <c r="W1008" s="25">
        <f>IFERROR(VLOOKUP($E1008,'[5]LOG Data SAP'!$D:$AO,21,0)/10,
IF(D1008=D1007,W1007,""))</f>
        <v>11.4</v>
      </c>
      <c r="X1008" s="25">
        <f>IFERROR(VLOOKUP($E1008,'[5]LOG Data SAP'!$D:$AO,22,0)/10,
IF(D1008=D1007,X1007,""))</f>
        <v>5.7</v>
      </c>
      <c r="Y1008" s="25">
        <f>IFERROR(VLOOKUP($E1008,'[5]LOG Data SAP'!$D:$AO,23,0)/10,
IF(D1008=D1007,Y1007,""))</f>
        <v>9.1999999999999993</v>
      </c>
      <c r="Z1008" s="25">
        <f>IFERROR(VLOOKUP($E1008,'[5]LOG Data SAP'!$D:$AO,25,0)/10,
IF(D1008=D1007,Z1007,""))</f>
        <v>24.3</v>
      </c>
      <c r="AA1008" s="25">
        <f>IFERROR(VLOOKUP($E1008,'[5]LOG Data SAP'!$D:$AO,26,0)/10,
IF(D1008=D1007,AA1007,""))</f>
        <v>12.3</v>
      </c>
      <c r="AB1008" s="25">
        <f>IFERROR(VLOOKUP($E1008,'[5]LOG Data SAP'!$D:$AO,27,0)/10,
IF(D1008=D1007,AB1007,""))</f>
        <v>20.6</v>
      </c>
      <c r="AC1008" s="26">
        <f>IFERROR(VLOOKUP($E1008,'[5]LOG Data SAP'!$D:$AO,29,0)/IF(VLOOKUP($E1008,'[5]LOG Data SAP'!$D:$AO,30,0)="G",1000,1),
IF(D1008=D1007,AC1007,""))</f>
        <v>6.0999999999999999E-2</v>
      </c>
      <c r="AD1008" s="26">
        <f>IFERROR(VLOOKUP($E1008,'[5]LOG Data SAP'!$D:$AO,31,0)/IF(VLOOKUP($E1008,'[5]LOG Data SAP'!$D:$AO,32,0)="G",1000,1),
IF(D1008=D1007,AD1007,""))</f>
        <v>0.37</v>
      </c>
      <c r="AE1008" s="26">
        <f>IFERROR(VLOOKUP($E1008,'[5]LOG Data SAP'!$D:$AO,33,0)/IF(VLOOKUP($E1008,'[5]LOG Data SAP'!$D:$AO,34,0)="G",1000,1),
IF(D1008=D1007,AE1007,""))</f>
        <v>2.9769999999999999</v>
      </c>
      <c r="AF1008" s="27">
        <f t="shared" si="61"/>
        <v>103.96800000000002</v>
      </c>
      <c r="AG1008" s="27">
        <f t="shared" si="62"/>
        <v>597.81600000000003</v>
      </c>
      <c r="AH1008" s="28">
        <f t="shared" si="63"/>
        <v>6.1571340000000007E-3</v>
      </c>
      <c r="AI1008" s="18" t="str">
        <f>IFERROR(VLOOKUP(E1008,'[5]LOG Data SAP'!$D:$E,2,0),IF(D1008=D1007,AI1007,""))</f>
        <v>NSFT PLS_JAR 50ML</v>
      </c>
      <c r="AJ1008" s="20" t="str">
        <f>IFERROR([5]SKU!VI1010,IF(D1008=D1007,AJ1007,""))</f>
        <v>89054</v>
      </c>
      <c r="AK1008" s="18" t="str">
        <f>VLOOKUP(E1008,[5]SKU!I:X,16,FALSE)</f>
        <v>3304.99.30</v>
      </c>
    </row>
    <row r="1009" spans="1:37">
      <c r="A1009" s="18" t="str">
        <f>[5]SKU!AC1011</f>
        <v>Nivea</v>
      </c>
      <c r="B1009" s="18" t="str">
        <f>[5]SKU!AE1011</f>
        <v>NCRM Cremes</v>
      </c>
      <c r="C1009" s="18" t="str">
        <f>[5]SKU!AJ1011</f>
        <v>Soft</v>
      </c>
      <c r="D1009" s="18" t="str">
        <f>[5]SKU!G1011</f>
        <v>NSFT Soft 50ml</v>
      </c>
      <c r="E1009" s="19" t="str">
        <f>[5]SKU!I1011</f>
        <v>48330-00000-06</v>
      </c>
      <c r="F1009" s="19" t="str">
        <f>[5]SKU!J1011</f>
        <v>89054-04800-41</v>
      </c>
      <c r="G1009" s="18" t="str">
        <f>[5]SKU!K1011</f>
        <v>NSOFT "I Love Being In Love" 50ml</v>
      </c>
      <c r="H1009" s="18" t="str">
        <f>IF([5]SKU!L1011="R","Regular",
IF([5]SKU!L1011="P","Promo",
IF([5]SKU!L1011="S","Sample",
IF([5]SKU!L1011="V","VAS",""))))</f>
        <v>Promo</v>
      </c>
      <c r="I1009" s="18" t="str">
        <f>IF([5]SKU!QC1011="A","Active",
IF([5]SKU!QC1011="D","Discontinue",
IF([5]SKU!QC1011="N","NPD","")))</f>
        <v>Active</v>
      </c>
      <c r="J1009" s="18" t="str">
        <f>VLOOKUP(IFERROR(VLOOKUP(E1009,'[5]Material Status'!A:I,9,0),""),'[5]Material Status'!U:W,3,0)</f>
        <v>Inactive</v>
      </c>
      <c r="K1009" s="20" t="str">
        <f>IFERROR(VLOOKUP(E1009,'[5]LOG Data SAP'!$D:$AO,11,0),
IF(D1009=D1008,K1008,""))</f>
        <v>8999777890544</v>
      </c>
      <c r="L1009" s="20" t="str">
        <f>IFERROR(VLOOKUP(E1009,'[5]LOG Data SAP'!$D:$AO,13,0),
IF(D1009=D1008,L1008,""))</f>
        <v>08997770000137</v>
      </c>
      <c r="M1009" s="20" t="str">
        <f>IFERROR(VLOOKUP(E1009,'[5]LOG Data SAP'!$D:$AO,15,0),
IF(D1009=D1008,M1008,""))</f>
        <v>08997770000144</v>
      </c>
      <c r="N1009" s="21">
        <f>[5]SKU!VH1011</f>
        <v>1095</v>
      </c>
      <c r="O1009" s="22">
        <f>[5]SKU!VN1011</f>
        <v>7827</v>
      </c>
      <c r="P1009" s="23">
        <f>[5]SKU!VO1011</f>
        <v>43100</v>
      </c>
      <c r="Q1009" s="24">
        <f>IFERROR(_xlfn.NUMBERVALUE(VLOOKUP(E1009,'[5]LOG Data SAP'!$D:$M,9,0)),
IF(D1009=D1008,Q1008,""))</f>
        <v>6</v>
      </c>
      <c r="R1009" s="24">
        <f>IFERROR(_xlfn.NUMBERVALUE(VLOOKUP(E1009,'[5]LOG Data SAP'!$D:$M,10,0)),
IF(D1009=D1008,R1008,""))</f>
        <v>48</v>
      </c>
      <c r="S1009" s="24">
        <f t="shared" si="60"/>
        <v>8</v>
      </c>
      <c r="T1009" s="25">
        <f>IFERROR(VLOOKUP($E1009,'[5]LOG Data SAP'!$D:$V,17,0)/10,
IF(D1009=D1008,T1008,""))</f>
        <v>5.7</v>
      </c>
      <c r="U1009" s="25">
        <f>IFERROR(VLOOKUP($E1009,'[5]LOG Data SAP'!$D:$V,18,0)/10,
IF(D1009=D1008,U1008,""))</f>
        <v>5.7</v>
      </c>
      <c r="V1009" s="25">
        <f>IFERROR(VLOOKUP($E1009,'[5]LOG Data SAP'!$D:$V,19,0)/10,
IF(D1009=D1008,V1008,""))</f>
        <v>3.2</v>
      </c>
      <c r="W1009" s="25">
        <f>IFERROR(VLOOKUP($E1009,'[5]LOG Data SAP'!$D:$AO,21,0)/10,
IF(D1009=D1008,W1008,""))</f>
        <v>11.4</v>
      </c>
      <c r="X1009" s="25">
        <f>IFERROR(VLOOKUP($E1009,'[5]LOG Data SAP'!$D:$AO,22,0)/10,
IF(D1009=D1008,X1008,""))</f>
        <v>5.7</v>
      </c>
      <c r="Y1009" s="25">
        <f>IFERROR(VLOOKUP($E1009,'[5]LOG Data SAP'!$D:$AO,23,0)/10,
IF(D1009=D1008,Y1008,""))</f>
        <v>9.1999999999999993</v>
      </c>
      <c r="Z1009" s="25">
        <f>IFERROR(VLOOKUP($E1009,'[5]LOG Data SAP'!$D:$AO,25,0)/10,
IF(D1009=D1008,Z1008,""))</f>
        <v>24.3</v>
      </c>
      <c r="AA1009" s="25">
        <f>IFERROR(VLOOKUP($E1009,'[5]LOG Data SAP'!$D:$AO,26,0)/10,
IF(D1009=D1008,AA1008,""))</f>
        <v>12.3</v>
      </c>
      <c r="AB1009" s="25">
        <f>IFERROR(VLOOKUP($E1009,'[5]LOG Data SAP'!$D:$AO,27,0)/10,
IF(D1009=D1008,AB1008,""))</f>
        <v>20.6</v>
      </c>
      <c r="AC1009" s="26">
        <f>IFERROR(VLOOKUP($E1009,'[5]LOG Data SAP'!$D:$AO,29,0)/IF(VLOOKUP($E1009,'[5]LOG Data SAP'!$D:$AO,30,0)="G",1000,1),
IF(D1009=D1008,AC1008,""))</f>
        <v>6.0999999999999999E-2</v>
      </c>
      <c r="AD1009" s="26">
        <f>IFERROR(VLOOKUP($E1009,'[5]LOG Data SAP'!$D:$AO,31,0)/IF(VLOOKUP($E1009,'[5]LOG Data SAP'!$D:$AO,32,0)="G",1000,1),
IF(D1009=D1008,AD1008,""))</f>
        <v>0.37</v>
      </c>
      <c r="AE1009" s="26">
        <f>IFERROR(VLOOKUP($E1009,'[5]LOG Data SAP'!$D:$AO,33,0)/IF(VLOOKUP($E1009,'[5]LOG Data SAP'!$D:$AO,34,0)="G",1000,1),
IF(D1009=D1008,AE1008,""))</f>
        <v>2.9769999999999999</v>
      </c>
      <c r="AF1009" s="27">
        <f t="shared" si="61"/>
        <v>103.96800000000002</v>
      </c>
      <c r="AG1009" s="27">
        <f t="shared" si="62"/>
        <v>597.81600000000003</v>
      </c>
      <c r="AH1009" s="28">
        <f t="shared" si="63"/>
        <v>6.1571340000000007E-3</v>
      </c>
      <c r="AI1009" s="18" t="str">
        <f>IFERROR(VLOOKUP(E1009,'[5]LOG Data SAP'!$D:$E,2,0),IF(D1009=D1008,AI1008,""))</f>
        <v>NSFT PLS_JAR 50ML</v>
      </c>
      <c r="AJ1009" s="20" t="str">
        <f>IFERROR([5]SKU!VI1011,IF(D1009=D1008,AJ1008,""))</f>
        <v>89054</v>
      </c>
      <c r="AK1009" s="18" t="str">
        <f>VLOOKUP(E1009,[5]SKU!I:X,16,FALSE)</f>
        <v>3304.99.30</v>
      </c>
    </row>
    <row r="1010" spans="1:37">
      <c r="A1010" s="18" t="str">
        <f>[5]SKU!AC1012</f>
        <v>Nivea</v>
      </c>
      <c r="B1010" s="18" t="str">
        <f>[5]SKU!AE1012</f>
        <v>NCRM Cremes</v>
      </c>
      <c r="C1010" s="18" t="str">
        <f>[5]SKU!AJ1012</f>
        <v>Soft</v>
      </c>
      <c r="D1010" s="18" t="str">
        <f>[5]SKU!G1012</f>
        <v>NSFT Soft 50ml</v>
      </c>
      <c r="E1010" s="19" t="str">
        <f>[5]SKU!I1012</f>
        <v>48330-00000-05</v>
      </c>
      <c r="F1010" s="19" t="str">
        <f>[5]SKU!J1012</f>
        <v>89054-04800-41</v>
      </c>
      <c r="G1010" s="18" t="str">
        <f>[5]SKU!K1012</f>
        <v>NSOFT "I Love My Self" 50ml</v>
      </c>
      <c r="H1010" s="18" t="str">
        <f>IF([5]SKU!L1012="R","Regular",
IF([5]SKU!L1012="P","Promo",
IF([5]SKU!L1012="S","Sample",
IF([5]SKU!L1012="V","VAS",""))))</f>
        <v>Promo</v>
      </c>
      <c r="I1010" s="18" t="str">
        <f>IF([5]SKU!QC1012="A","Active",
IF([5]SKU!QC1012="D","Discontinue",
IF([5]SKU!QC1012="N","NPD","")))</f>
        <v>Active</v>
      </c>
      <c r="J1010" s="18" t="str">
        <f>VLOOKUP(IFERROR(VLOOKUP(E1010,'[5]Material Status'!A:I,9,0),""),'[5]Material Status'!U:W,3,0)</f>
        <v>Inactive</v>
      </c>
      <c r="K1010" s="20" t="str">
        <f>IFERROR(VLOOKUP(E1010,'[5]LOG Data SAP'!$D:$AO,11,0),
IF(D1010=D1009,K1009,""))</f>
        <v>8999777890544</v>
      </c>
      <c r="L1010" s="20" t="str">
        <f>IFERROR(VLOOKUP(E1010,'[5]LOG Data SAP'!$D:$AO,13,0),
IF(D1010=D1009,L1009,""))</f>
        <v>08997770000137</v>
      </c>
      <c r="M1010" s="20" t="str">
        <f>IFERROR(VLOOKUP(E1010,'[5]LOG Data SAP'!$D:$AO,15,0),
IF(D1010=D1009,M1009,""))</f>
        <v>08997770000144</v>
      </c>
      <c r="N1010" s="21">
        <f>[5]SKU!VH1012</f>
        <v>1095</v>
      </c>
      <c r="O1010" s="22">
        <f>[5]SKU!VN1012</f>
        <v>7827</v>
      </c>
      <c r="P1010" s="23">
        <f>[5]SKU!VO1012</f>
        <v>43100</v>
      </c>
      <c r="Q1010" s="24">
        <f>IFERROR(_xlfn.NUMBERVALUE(VLOOKUP(E1010,'[5]LOG Data SAP'!$D:$M,9,0)),
IF(D1010=D1009,Q1009,""))</f>
        <v>6</v>
      </c>
      <c r="R1010" s="24">
        <f>IFERROR(_xlfn.NUMBERVALUE(VLOOKUP(E1010,'[5]LOG Data SAP'!$D:$M,10,0)),
IF(D1010=D1009,R1009,""))</f>
        <v>48</v>
      </c>
      <c r="S1010" s="24">
        <f t="shared" si="60"/>
        <v>8</v>
      </c>
      <c r="T1010" s="25">
        <f>IFERROR(VLOOKUP($E1010,'[5]LOG Data SAP'!$D:$V,17,0)/10,
IF(D1010=D1009,T1009,""))</f>
        <v>5.7</v>
      </c>
      <c r="U1010" s="25">
        <f>IFERROR(VLOOKUP($E1010,'[5]LOG Data SAP'!$D:$V,18,0)/10,
IF(D1010=D1009,U1009,""))</f>
        <v>5.7</v>
      </c>
      <c r="V1010" s="25">
        <f>IFERROR(VLOOKUP($E1010,'[5]LOG Data SAP'!$D:$V,19,0)/10,
IF(D1010=D1009,V1009,""))</f>
        <v>3.2</v>
      </c>
      <c r="W1010" s="25">
        <f>IFERROR(VLOOKUP($E1010,'[5]LOG Data SAP'!$D:$AO,21,0)/10,
IF(D1010=D1009,W1009,""))</f>
        <v>11.4</v>
      </c>
      <c r="X1010" s="25">
        <f>IFERROR(VLOOKUP($E1010,'[5]LOG Data SAP'!$D:$AO,22,0)/10,
IF(D1010=D1009,X1009,""))</f>
        <v>5.7</v>
      </c>
      <c r="Y1010" s="25">
        <f>IFERROR(VLOOKUP($E1010,'[5]LOG Data SAP'!$D:$AO,23,0)/10,
IF(D1010=D1009,Y1009,""))</f>
        <v>9.1999999999999993</v>
      </c>
      <c r="Z1010" s="25">
        <f>IFERROR(VLOOKUP($E1010,'[5]LOG Data SAP'!$D:$AO,25,0)/10,
IF(D1010=D1009,Z1009,""))</f>
        <v>24.3</v>
      </c>
      <c r="AA1010" s="25">
        <f>IFERROR(VLOOKUP($E1010,'[5]LOG Data SAP'!$D:$AO,26,0)/10,
IF(D1010=D1009,AA1009,""))</f>
        <v>12.3</v>
      </c>
      <c r="AB1010" s="25">
        <f>IFERROR(VLOOKUP($E1010,'[5]LOG Data SAP'!$D:$AO,27,0)/10,
IF(D1010=D1009,AB1009,""))</f>
        <v>20.6</v>
      </c>
      <c r="AC1010" s="26">
        <f>IFERROR(VLOOKUP($E1010,'[5]LOG Data SAP'!$D:$AO,29,0)/IF(VLOOKUP($E1010,'[5]LOG Data SAP'!$D:$AO,30,0)="G",1000,1),
IF(D1010=D1009,AC1009,""))</f>
        <v>6.0999999999999999E-2</v>
      </c>
      <c r="AD1010" s="26">
        <f>IFERROR(VLOOKUP($E1010,'[5]LOG Data SAP'!$D:$AO,31,0)/IF(VLOOKUP($E1010,'[5]LOG Data SAP'!$D:$AO,32,0)="G",1000,1),
IF(D1010=D1009,AD1009,""))</f>
        <v>0.37</v>
      </c>
      <c r="AE1010" s="26">
        <f>IFERROR(VLOOKUP($E1010,'[5]LOG Data SAP'!$D:$AO,33,0)/IF(VLOOKUP($E1010,'[5]LOG Data SAP'!$D:$AO,34,0)="G",1000,1),
IF(D1010=D1009,AE1009,""))</f>
        <v>2.9769999999999999</v>
      </c>
      <c r="AF1010" s="27">
        <f t="shared" si="61"/>
        <v>103.96800000000002</v>
      </c>
      <c r="AG1010" s="27">
        <f t="shared" si="62"/>
        <v>597.81600000000003</v>
      </c>
      <c r="AH1010" s="28">
        <f t="shared" si="63"/>
        <v>6.1571340000000007E-3</v>
      </c>
      <c r="AI1010" s="18" t="str">
        <f>IFERROR(VLOOKUP(E1010,'[5]LOG Data SAP'!$D:$E,2,0),IF(D1010=D1009,AI1009,""))</f>
        <v>NSFT PLS_JAR 50ML</v>
      </c>
      <c r="AJ1010" s="20" t="str">
        <f>IFERROR([5]SKU!VI1012,IF(D1010=D1009,AJ1009,""))</f>
        <v>89054</v>
      </c>
      <c r="AK1010" s="18" t="str">
        <f>VLOOKUP(E1010,[5]SKU!I:X,16,FALSE)</f>
        <v>3304.99.30</v>
      </c>
    </row>
    <row r="1011" spans="1:37">
      <c r="A1011" s="18" t="str">
        <f>[5]SKU!AC1013</f>
        <v>Nivea</v>
      </c>
      <c r="B1011" s="18" t="str">
        <f>[5]SKU!AE1013</f>
        <v>NCRM Cremes</v>
      </c>
      <c r="C1011" s="18" t="str">
        <f>[5]SKU!AJ1013</f>
        <v>Soft</v>
      </c>
      <c r="D1011" s="18" t="str">
        <f>[5]SKU!G1013</f>
        <v>NSFT Soft 100ml</v>
      </c>
      <c r="E1011" s="19" t="str">
        <f>[5]SKU!I1013</f>
        <v>89059-04800-41</v>
      </c>
      <c r="F1011" s="19" t="str">
        <f>[5]SKU!J1013</f>
        <v>89059-04800-41</v>
      </c>
      <c r="G1011" s="18" t="str">
        <f>[5]SKU!K1013</f>
        <v>NIVEA Soft 100ml</v>
      </c>
      <c r="H1011" s="18" t="str">
        <f>IF([5]SKU!L1013="R","Regular",
IF([5]SKU!L1013="P","Promo",
IF([5]SKU!L1013="S","Sample",
IF([5]SKU!L1013="V","VAS",""))))</f>
        <v>Regular</v>
      </c>
      <c r="I1011" s="18" t="str">
        <f>IF([5]SKU!QC1013="A","Active",
IF([5]SKU!QC1013="D","Discontinue",
IF([5]SKU!QC1013="N","NPD","")))</f>
        <v>Active</v>
      </c>
      <c r="J1011" s="18" t="str">
        <f>VLOOKUP(IFERROR(VLOOKUP(E1011,'[5]Material Status'!A:I,9,0),""),'[5]Material Status'!U:W,3,0)</f>
        <v>Active</v>
      </c>
      <c r="K1011" s="20" t="str">
        <f>IFERROR(VLOOKUP(E1011,'[5]LOG Data SAP'!$D:$AO,11,0),
IF(D1011=D1010,K1010,""))</f>
        <v>8999777890551</v>
      </c>
      <c r="L1011" s="20" t="str">
        <f>IFERROR(VLOOKUP(E1011,'[5]LOG Data SAP'!$D:$AO,13,0),
IF(D1011=D1010,L1010,""))</f>
        <v/>
      </c>
      <c r="M1011" s="20" t="str">
        <f>IFERROR(VLOOKUP(E1011,'[5]LOG Data SAP'!$D:$AO,15,0),
IF(D1011=D1010,M1010,""))</f>
        <v>8999777008475</v>
      </c>
      <c r="N1011" s="21">
        <f>[5]SKU!VH1013</f>
        <v>1095</v>
      </c>
      <c r="O1011" s="22">
        <f>[5]SKU!VN1013</f>
        <v>22300</v>
      </c>
      <c r="P1011" s="23">
        <f>[5]SKU!VO1013</f>
        <v>45383</v>
      </c>
      <c r="Q1011" s="24">
        <f>IFERROR(_xlfn.NUMBERVALUE(VLOOKUP(E1011,'[5]LOG Data SAP'!$D:$M,9,0)),
IF(D1011=D1010,Q1010,""))</f>
        <v>0</v>
      </c>
      <c r="R1011" s="24">
        <f>IFERROR(_xlfn.NUMBERVALUE(VLOOKUP(E1011,'[5]LOG Data SAP'!$D:$M,10,0)),
IF(D1011=D1010,R1010,""))</f>
        <v>36</v>
      </c>
      <c r="S1011" s="24">
        <f t="shared" si="60"/>
        <v>0</v>
      </c>
      <c r="T1011" s="25">
        <f>IFERROR(VLOOKUP($E1011,'[5]LOG Data SAP'!$D:$V,17,0)/10,
IF(D1011=D1010,T1010,""))</f>
        <v>7</v>
      </c>
      <c r="U1011" s="25">
        <f>IFERROR(VLOOKUP($E1011,'[5]LOG Data SAP'!$D:$V,18,0)/10,
IF(D1011=D1010,U1010,""))</f>
        <v>7</v>
      </c>
      <c r="V1011" s="25">
        <f>IFERROR(VLOOKUP($E1011,'[5]LOG Data SAP'!$D:$V,19,0)/10,
IF(D1011=D1010,V1010,""))</f>
        <v>4.2</v>
      </c>
      <c r="W1011" s="25">
        <f>IFERROR(VLOOKUP($E1011,'[5]LOG Data SAP'!$D:$AO,21,0)/10,
IF(D1011=D1010,W1010,""))</f>
        <v>0</v>
      </c>
      <c r="X1011" s="25">
        <f>IFERROR(VLOOKUP($E1011,'[5]LOG Data SAP'!$D:$AO,22,0)/10,
IF(D1011=D1010,X1010,""))</f>
        <v>0</v>
      </c>
      <c r="Y1011" s="25">
        <f>IFERROR(VLOOKUP($E1011,'[5]LOG Data SAP'!$D:$AO,23,0)/10,
IF(D1011=D1010,Y1010,""))</f>
        <v>0</v>
      </c>
      <c r="Z1011" s="25">
        <f>IFERROR(VLOOKUP($E1011,'[5]LOG Data SAP'!$D:$AO,25,0)/10,
IF(D1011=D1010,Z1010,""))</f>
        <v>43.6</v>
      </c>
      <c r="AA1011" s="25">
        <f>IFERROR(VLOOKUP($E1011,'[5]LOG Data SAP'!$D:$AO,26,0)/10,
IF(D1011=D1010,AA1010,""))</f>
        <v>15.1</v>
      </c>
      <c r="AB1011" s="25">
        <f>IFERROR(VLOOKUP($E1011,'[5]LOG Data SAP'!$D:$AO,27,0)/10,
IF(D1011=D1010,AB1010,""))</f>
        <v>14.2</v>
      </c>
      <c r="AC1011" s="26">
        <f>IFERROR(VLOOKUP($E1011,'[5]LOG Data SAP'!$D:$AO,29,0)/IF(VLOOKUP($E1011,'[5]LOG Data SAP'!$D:$AO,30,0)="G",1000,1),
IF(D1011=D1010,AC1010,""))</f>
        <v>0.116725</v>
      </c>
      <c r="AD1011" s="26">
        <f>IFERROR(VLOOKUP($E1011,'[5]LOG Data SAP'!$D:$AO,31,0)/IF(VLOOKUP($E1011,'[5]LOG Data SAP'!$D:$AO,32,0)="G",1000,1),
IF(D1011=D1010,AD1010,""))</f>
        <v>0</v>
      </c>
      <c r="AE1011" s="26">
        <f>IFERROR(VLOOKUP($E1011,'[5]LOG Data SAP'!$D:$AO,33,0)/IF(VLOOKUP($E1011,'[5]LOG Data SAP'!$D:$AO,34,0)="G",1000,1),
IF(D1011=D1010,AE1010,""))</f>
        <v>4.3520000000000003</v>
      </c>
      <c r="AF1011" s="27">
        <f t="shared" si="61"/>
        <v>205.8</v>
      </c>
      <c r="AG1011" s="27" t="str">
        <f t="shared" si="62"/>
        <v/>
      </c>
      <c r="AH1011" s="28">
        <f t="shared" si="63"/>
        <v>9.3487120000000003E-3</v>
      </c>
      <c r="AI1011" s="18" t="str">
        <f>IFERROR(VLOOKUP(E1011,'[5]LOG Data SAP'!$D:$E,2,0),IF(D1011=D1010,AI1010,""))</f>
        <v>NSFT PLS_JAR 100ML</v>
      </c>
      <c r="AJ1011" s="20" t="str">
        <f>IFERROR([5]SKU!VI1013,IF(D1011=D1010,AJ1010,""))</f>
        <v>89059</v>
      </c>
      <c r="AK1011" s="18" t="str">
        <f>VLOOKUP(E1011,[5]SKU!I:X,16,FALSE)</f>
        <v>3304.99.30</v>
      </c>
    </row>
    <row r="1012" spans="1:37">
      <c r="A1012" s="18" t="str">
        <f>[5]SKU!AC1014</f>
        <v>Nivea</v>
      </c>
      <c r="B1012" s="18" t="str">
        <f>[5]SKU!AE1014</f>
        <v>NCRM Cremes</v>
      </c>
      <c r="C1012" s="18" t="str">
        <f>[5]SKU!AJ1014</f>
        <v>Soft</v>
      </c>
      <c r="D1012" s="18" t="str">
        <f>[5]SKU!G1014</f>
        <v>NSFT Soft 100ml</v>
      </c>
      <c r="E1012" s="19" t="str">
        <f>[5]SKU!I1014</f>
        <v>89059-04800-40</v>
      </c>
      <c r="F1012" s="19" t="str">
        <f>[5]SKU!J1014</f>
        <v>89059-04800-41</v>
      </c>
      <c r="G1012" s="18" t="str">
        <f>[5]SKU!K1014</f>
        <v>NSOFT Jar 100ml</v>
      </c>
      <c r="H1012" s="18" t="str">
        <f>IF([5]SKU!L1014="R","Regular",
IF([5]SKU!L1014="P","Promo",
IF([5]SKU!L1014="S","Sample",
IF([5]SKU!L1014="V","VAS",""))))</f>
        <v>Regular</v>
      </c>
      <c r="I1012" s="18" t="str">
        <f>IF([5]SKU!QC1014="A","Active",
IF([5]SKU!QC1014="D","Discontinue",
IF([5]SKU!QC1014="N","NPD","")))</f>
        <v>Active</v>
      </c>
      <c r="J1012" s="18" t="str">
        <f>VLOOKUP(IFERROR(VLOOKUP(E1012,'[5]Material Status'!A:I,9,0),""),'[5]Material Status'!U:W,3,0)</f>
        <v>Inactive</v>
      </c>
      <c r="K1012" s="20" t="str">
        <f>IFERROR(VLOOKUP(E1012,'[5]LOG Data SAP'!$D:$AO,11,0),
IF(D1012=D1011,K1011,""))</f>
        <v>8999777890551</v>
      </c>
      <c r="L1012" s="20" t="str">
        <f>IFERROR(VLOOKUP(E1012,'[5]LOG Data SAP'!$D:$AO,13,0),
IF(D1012=D1011,L1011,""))</f>
        <v/>
      </c>
      <c r="M1012" s="20" t="str">
        <f>IFERROR(VLOOKUP(E1012,'[5]LOG Data SAP'!$D:$AO,15,0),
IF(D1012=D1011,M1011,""))</f>
        <v>8999777008475</v>
      </c>
      <c r="N1012" s="21">
        <f>[5]SKU!VH1014</f>
        <v>900</v>
      </c>
      <c r="O1012" s="22">
        <f>[5]SKU!VN1014</f>
        <v>22300</v>
      </c>
      <c r="P1012" s="23">
        <f>[5]SKU!VO1014</f>
        <v>45383</v>
      </c>
      <c r="Q1012" s="24">
        <f>IFERROR(_xlfn.NUMBERVALUE(VLOOKUP(E1012,'[5]LOG Data SAP'!$D:$M,9,0)),
IF(D1012=D1011,Q1011,""))</f>
        <v>0</v>
      </c>
      <c r="R1012" s="24">
        <f>IFERROR(_xlfn.NUMBERVALUE(VLOOKUP(E1012,'[5]LOG Data SAP'!$D:$M,10,0)),
IF(D1012=D1011,R1011,""))</f>
        <v>36</v>
      </c>
      <c r="S1012" s="24">
        <f t="shared" si="60"/>
        <v>0</v>
      </c>
      <c r="T1012" s="25">
        <f>IFERROR(VLOOKUP($E1012,'[5]LOG Data SAP'!$D:$V,17,0)/10,
IF(D1012=D1011,T1011,""))</f>
        <v>7</v>
      </c>
      <c r="U1012" s="25">
        <f>IFERROR(VLOOKUP($E1012,'[5]LOG Data SAP'!$D:$V,18,0)/10,
IF(D1012=D1011,U1011,""))</f>
        <v>7</v>
      </c>
      <c r="V1012" s="25">
        <f>IFERROR(VLOOKUP($E1012,'[5]LOG Data SAP'!$D:$V,19,0)/10,
IF(D1012=D1011,V1011,""))</f>
        <v>4.2</v>
      </c>
      <c r="W1012" s="25">
        <f>IFERROR(VLOOKUP($E1012,'[5]LOG Data SAP'!$D:$AO,21,0)/10,
IF(D1012=D1011,W1011,""))</f>
        <v>0</v>
      </c>
      <c r="X1012" s="25">
        <f>IFERROR(VLOOKUP($E1012,'[5]LOG Data SAP'!$D:$AO,22,0)/10,
IF(D1012=D1011,X1011,""))</f>
        <v>0</v>
      </c>
      <c r="Y1012" s="25">
        <f>IFERROR(VLOOKUP($E1012,'[5]LOG Data SAP'!$D:$AO,23,0)/10,
IF(D1012=D1011,Y1011,""))</f>
        <v>0</v>
      </c>
      <c r="Z1012" s="25">
        <f>IFERROR(VLOOKUP($E1012,'[5]LOG Data SAP'!$D:$AO,25,0)/10,
IF(D1012=D1011,Z1011,""))</f>
        <v>43.6</v>
      </c>
      <c r="AA1012" s="25">
        <f>IFERROR(VLOOKUP($E1012,'[5]LOG Data SAP'!$D:$AO,26,0)/10,
IF(D1012=D1011,AA1011,""))</f>
        <v>15.1</v>
      </c>
      <c r="AB1012" s="25">
        <f>IFERROR(VLOOKUP($E1012,'[5]LOG Data SAP'!$D:$AO,27,0)/10,
IF(D1012=D1011,AB1011,""))</f>
        <v>14.2</v>
      </c>
      <c r="AC1012" s="26">
        <f>IFERROR(VLOOKUP($E1012,'[5]LOG Data SAP'!$D:$AO,29,0)/IF(VLOOKUP($E1012,'[5]LOG Data SAP'!$D:$AO,30,0)="G",1000,1),
IF(D1012=D1011,AC1011,""))</f>
        <v>0.11799999999999999</v>
      </c>
      <c r="AD1012" s="26">
        <f>IFERROR(VLOOKUP($E1012,'[5]LOG Data SAP'!$D:$AO,31,0)/IF(VLOOKUP($E1012,'[5]LOG Data SAP'!$D:$AO,32,0)="G",1000,1),
IF(D1012=D1011,AD1011,""))</f>
        <v>0</v>
      </c>
      <c r="AE1012" s="26">
        <f>IFERROR(VLOOKUP($E1012,'[5]LOG Data SAP'!$D:$AO,33,0)/IF(VLOOKUP($E1012,'[5]LOG Data SAP'!$D:$AO,34,0)="G",1000,1),
IF(D1012=D1011,AE1011,""))</f>
        <v>4.6050000000000004</v>
      </c>
      <c r="AF1012" s="27">
        <f t="shared" si="61"/>
        <v>205.8</v>
      </c>
      <c r="AG1012" s="27" t="str">
        <f t="shared" si="62"/>
        <v/>
      </c>
      <c r="AH1012" s="28">
        <f t="shared" si="63"/>
        <v>9.3487120000000003E-3</v>
      </c>
      <c r="AI1012" s="18" t="str">
        <f>IFERROR(VLOOKUP(E1012,'[5]LOG Data SAP'!$D:$E,2,0),IF(D1012=D1011,AI1011,""))</f>
        <v>NSFT PLS_JAR 100ML</v>
      </c>
      <c r="AJ1012" s="20" t="str">
        <f>IFERROR([5]SKU!VI1014,IF(D1012=D1011,AJ1011,""))</f>
        <v>89059</v>
      </c>
      <c r="AK1012" s="18" t="str">
        <f>VLOOKUP(E1012,[5]SKU!I:X,16,FALSE)</f>
        <v>3304.99.30</v>
      </c>
    </row>
    <row r="1013" spans="1:37">
      <c r="A1013" s="18" t="str">
        <f>[5]SKU!AC1015</f>
        <v>Nivea</v>
      </c>
      <c r="B1013" s="18" t="str">
        <f>[5]SKU!AE1015</f>
        <v>NCRM Cremes</v>
      </c>
      <c r="C1013" s="18" t="str">
        <f>[5]SKU!AJ1015</f>
        <v>Soft</v>
      </c>
      <c r="D1013" s="18" t="str">
        <f>[5]SKU!G1015</f>
        <v>NSFT Soft 100ml</v>
      </c>
      <c r="E1013" s="19" t="str">
        <f>[5]SKU!I1015</f>
        <v>89059-04800-90</v>
      </c>
      <c r="F1013" s="19" t="str">
        <f>[5]SKU!J1015</f>
        <v>89059-04800-41</v>
      </c>
      <c r="G1013" s="18" t="str">
        <f>[5]SKU!K1015</f>
        <v>NSOFT Jar 100ml</v>
      </c>
      <c r="H1013" s="18" t="str">
        <f>IF([5]SKU!L1015="R","Regular",
IF([5]SKU!L1015="P","Promo",
IF([5]SKU!L1015="S","Sample",
IF([5]SKU!L1015="V","VAS",""))))</f>
        <v>Regular</v>
      </c>
      <c r="I1013" s="18" t="str">
        <f>IF([5]SKU!QC1015="A","Active",
IF([5]SKU!QC1015="D","Discontinue",
IF([5]SKU!QC1015="N","NPD","")))</f>
        <v>Active</v>
      </c>
      <c r="J1013" s="18" t="str">
        <f>VLOOKUP(IFERROR(VLOOKUP(E1013,'[5]Material Status'!A:I,9,0),""),'[5]Material Status'!U:W,3,0)</f>
        <v>Inactive</v>
      </c>
      <c r="K1013" s="20" t="str">
        <f>IFERROR(VLOOKUP(E1013,'[5]LOG Data SAP'!$D:$AO,11,0),
IF(D1013=D1012,K1012,""))</f>
        <v>8999777890551</v>
      </c>
      <c r="L1013" s="20" t="str">
        <f>IFERROR(VLOOKUP(E1013,'[5]LOG Data SAP'!$D:$AO,13,0),
IF(D1013=D1012,L1012,""))</f>
        <v>08997770000168</v>
      </c>
      <c r="M1013" s="20" t="str">
        <f>IFERROR(VLOOKUP(E1013,'[5]LOG Data SAP'!$D:$AO,15,0),
IF(D1013=D1012,M1012,""))</f>
        <v>08997770000175</v>
      </c>
      <c r="N1013" s="21">
        <f>[5]SKU!VH1015</f>
        <v>900</v>
      </c>
      <c r="O1013" s="22">
        <f>[5]SKU!VN1015</f>
        <v>22300</v>
      </c>
      <c r="P1013" s="23">
        <f>[5]SKU!VO1015</f>
        <v>45383</v>
      </c>
      <c r="Q1013" s="24">
        <f>IFERROR(_xlfn.NUMBERVALUE(VLOOKUP(E1013,'[5]LOG Data SAP'!$D:$M,9,0)),
IF(D1013=D1012,Q1012,""))</f>
        <v>6</v>
      </c>
      <c r="R1013" s="24">
        <f>IFERROR(_xlfn.NUMBERVALUE(VLOOKUP(E1013,'[5]LOG Data SAP'!$D:$M,10,0)),
IF(D1013=D1012,R1012,""))</f>
        <v>36</v>
      </c>
      <c r="S1013" s="24">
        <f t="shared" si="60"/>
        <v>6</v>
      </c>
      <c r="T1013" s="25">
        <f>IFERROR(VLOOKUP($E1013,'[5]LOG Data SAP'!$D:$V,17,0)/10,
IF(D1013=D1012,T1012,""))</f>
        <v>7</v>
      </c>
      <c r="U1013" s="25">
        <f>IFERROR(VLOOKUP($E1013,'[5]LOG Data SAP'!$D:$V,18,0)/10,
IF(D1013=D1012,U1012,""))</f>
        <v>7</v>
      </c>
      <c r="V1013" s="25">
        <f>IFERROR(VLOOKUP($E1013,'[5]LOG Data SAP'!$D:$V,19,0)/10,
IF(D1013=D1012,V1012,""))</f>
        <v>4.2</v>
      </c>
      <c r="W1013" s="25">
        <f>IFERROR(VLOOKUP($E1013,'[5]LOG Data SAP'!$D:$AO,21,0)/10,
IF(D1013=D1012,W1012,""))</f>
        <v>0</v>
      </c>
      <c r="X1013" s="25">
        <f>IFERROR(VLOOKUP($E1013,'[5]LOG Data SAP'!$D:$AO,22,0)/10,
IF(D1013=D1012,X1012,""))</f>
        <v>0</v>
      </c>
      <c r="Y1013" s="25">
        <f>IFERROR(VLOOKUP($E1013,'[5]LOG Data SAP'!$D:$AO,23,0)/10,
IF(D1013=D1012,Y1012,""))</f>
        <v>0</v>
      </c>
      <c r="Z1013" s="25">
        <f>IFERROR(VLOOKUP($E1013,'[5]LOG Data SAP'!$D:$AO,25,0)/10,
IF(D1013=D1012,Z1012,""))</f>
        <v>26.5</v>
      </c>
      <c r="AA1013" s="25">
        <f>IFERROR(VLOOKUP($E1013,'[5]LOG Data SAP'!$D:$AO,26,0)/10,
IF(D1013=D1012,AA1012,""))</f>
        <v>25</v>
      </c>
      <c r="AB1013" s="25">
        <f>IFERROR(VLOOKUP($E1013,'[5]LOG Data SAP'!$D:$AO,27,0)/10,
IF(D1013=D1012,AB1012,""))</f>
        <v>19.7</v>
      </c>
      <c r="AC1013" s="26">
        <f>IFERROR(VLOOKUP($E1013,'[5]LOG Data SAP'!$D:$AO,29,0)/IF(VLOOKUP($E1013,'[5]LOG Data SAP'!$D:$AO,30,0)="G",1000,1),
IF(D1013=D1012,AC1012,""))</f>
        <v>0.11776</v>
      </c>
      <c r="AD1013" s="26">
        <f>IFERROR(VLOOKUP($E1013,'[5]LOG Data SAP'!$D:$AO,31,0)/IF(VLOOKUP($E1013,'[5]LOG Data SAP'!$D:$AO,32,0)="G",1000,1),
IF(D1013=D1012,AD1012,""))</f>
        <v>0</v>
      </c>
      <c r="AE1013" s="26">
        <f>IFERROR(VLOOKUP($E1013,'[5]LOG Data SAP'!$D:$AO,33,0)/IF(VLOOKUP($E1013,'[5]LOG Data SAP'!$D:$AO,34,0)="G",1000,1),
IF(D1013=D1012,AE1012,""))</f>
        <v>4.3890000000000002</v>
      </c>
      <c r="AF1013" s="27">
        <f t="shared" si="61"/>
        <v>205.8</v>
      </c>
      <c r="AG1013" s="27" t="str">
        <f t="shared" si="62"/>
        <v/>
      </c>
      <c r="AH1013" s="28">
        <f t="shared" si="63"/>
        <v>1.305125E-2</v>
      </c>
      <c r="AI1013" s="18" t="str">
        <f>IFERROR(VLOOKUP(E1013,'[5]LOG Data SAP'!$D:$E,2,0),IF(D1013=D1012,AI1012,""))</f>
        <v>NSFT PLS_JAR 100ML</v>
      </c>
      <c r="AJ1013" s="20" t="str">
        <f>IFERROR([5]SKU!VI1015,IF(D1013=D1012,AJ1012,""))</f>
        <v>89059</v>
      </c>
      <c r="AK1013" s="18" t="str">
        <f>VLOOKUP(E1013,[5]SKU!I:X,16,FALSE)</f>
        <v>3304.99.30</v>
      </c>
    </row>
    <row r="1014" spans="1:37">
      <c r="A1014" s="18" t="str">
        <f>[5]SKU!AC1016</f>
        <v>Nivea</v>
      </c>
      <c r="B1014" s="18" t="str">
        <f>[5]SKU!AE1016</f>
        <v>NCRM Cremes</v>
      </c>
      <c r="C1014" s="18" t="str">
        <f>[5]SKU!AJ1016</f>
        <v>Soft</v>
      </c>
      <c r="D1014" s="18" t="str">
        <f>[5]SKU!G1016</f>
        <v>NSFT Soft 100ml</v>
      </c>
      <c r="E1014" s="19" t="str">
        <f>[5]SKU!I1016</f>
        <v>89059-04800-20</v>
      </c>
      <c r="F1014" s="19" t="str">
        <f>[5]SKU!J1016</f>
        <v>89059-04800-41</v>
      </c>
      <c r="G1014" s="18" t="str">
        <f>[5]SKU!K1016</f>
        <v>NSOFT Jar 100ml</v>
      </c>
      <c r="H1014" s="18" t="str">
        <f>IF([5]SKU!L1016="R","Regular",
IF([5]SKU!L1016="P","Promo",
IF([5]SKU!L1016="S","Sample",
IF([5]SKU!L1016="V","VAS",""))))</f>
        <v>Regular</v>
      </c>
      <c r="I1014" s="18" t="str">
        <f>IF([5]SKU!QC1016="A","Active",
IF([5]SKU!QC1016="D","Discontinue",
IF([5]SKU!QC1016="N","NPD","")))</f>
        <v>Active</v>
      </c>
      <c r="J1014" s="18" t="str">
        <f>VLOOKUP(IFERROR(VLOOKUP(E1014,'[5]Material Status'!A:I,9,0),""),'[5]Material Status'!U:W,3,0)</f>
        <v>Inactive</v>
      </c>
      <c r="K1014" s="20" t="str">
        <f>IFERROR(VLOOKUP(E1014,'[5]LOG Data SAP'!$D:$AO,11,0),
IF(D1014=D1013,K1013,""))</f>
        <v>8999777890551</v>
      </c>
      <c r="L1014" s="20" t="str">
        <f>IFERROR(VLOOKUP(E1014,'[5]LOG Data SAP'!$D:$AO,13,0),
IF(D1014=D1013,L1013,""))</f>
        <v>08997770000168</v>
      </c>
      <c r="M1014" s="20" t="str">
        <f>IFERROR(VLOOKUP(E1014,'[5]LOG Data SAP'!$D:$AO,15,0),
IF(D1014=D1013,M1013,""))</f>
        <v>08997770000175</v>
      </c>
      <c r="N1014" s="21">
        <f>[5]SKU!VH1016</f>
        <v>1095</v>
      </c>
      <c r="O1014" s="22">
        <f>[5]SKU!VN1016</f>
        <v>16597</v>
      </c>
      <c r="P1014" s="23">
        <f>[5]SKU!VO1016</f>
        <v>43100</v>
      </c>
      <c r="Q1014" s="24">
        <f>IFERROR(_xlfn.NUMBERVALUE(VLOOKUP(E1014,'[5]LOG Data SAP'!$D:$M,9,0)),
IF(D1014=D1013,Q1013,""))</f>
        <v>6</v>
      </c>
      <c r="R1014" s="24">
        <f>IFERROR(_xlfn.NUMBERVALUE(VLOOKUP(E1014,'[5]LOG Data SAP'!$D:$M,10,0)),
IF(D1014=D1013,R1013,""))</f>
        <v>36</v>
      </c>
      <c r="S1014" s="24">
        <f t="shared" si="60"/>
        <v>6</v>
      </c>
      <c r="T1014" s="25">
        <f>IFERROR(VLOOKUP($E1014,'[5]LOG Data SAP'!$D:$V,17,0)/10,
IF(D1014=D1013,T1013,""))</f>
        <v>7</v>
      </c>
      <c r="U1014" s="25">
        <f>IFERROR(VLOOKUP($E1014,'[5]LOG Data SAP'!$D:$V,18,0)/10,
IF(D1014=D1013,U1013,""))</f>
        <v>7</v>
      </c>
      <c r="V1014" s="25">
        <f>IFERROR(VLOOKUP($E1014,'[5]LOG Data SAP'!$D:$V,19,0)/10,
IF(D1014=D1013,V1013,""))</f>
        <v>4.2</v>
      </c>
      <c r="W1014" s="25">
        <f>IFERROR(VLOOKUP($E1014,'[5]LOG Data SAP'!$D:$AO,21,0)/10,
IF(D1014=D1013,W1013,""))</f>
        <v>0</v>
      </c>
      <c r="X1014" s="25">
        <f>IFERROR(VLOOKUP($E1014,'[5]LOG Data SAP'!$D:$AO,22,0)/10,
IF(D1014=D1013,X1013,""))</f>
        <v>0</v>
      </c>
      <c r="Y1014" s="25">
        <f>IFERROR(VLOOKUP($E1014,'[5]LOG Data SAP'!$D:$AO,23,0)/10,
IF(D1014=D1013,Y1013,""))</f>
        <v>0</v>
      </c>
      <c r="Z1014" s="25">
        <f>IFERROR(VLOOKUP($E1014,'[5]LOG Data SAP'!$D:$AO,25,0)/10,
IF(D1014=D1013,Z1013,""))</f>
        <v>26.5</v>
      </c>
      <c r="AA1014" s="25">
        <f>IFERROR(VLOOKUP($E1014,'[5]LOG Data SAP'!$D:$AO,26,0)/10,
IF(D1014=D1013,AA1013,""))</f>
        <v>25</v>
      </c>
      <c r="AB1014" s="25">
        <f>IFERROR(VLOOKUP($E1014,'[5]LOG Data SAP'!$D:$AO,27,0)/10,
IF(D1014=D1013,AB1013,""))</f>
        <v>19.7</v>
      </c>
      <c r="AC1014" s="26">
        <f>IFERROR(VLOOKUP($E1014,'[5]LOG Data SAP'!$D:$AO,29,0)/IF(VLOOKUP($E1014,'[5]LOG Data SAP'!$D:$AO,30,0)="G",1000,1),
IF(D1014=D1013,AC1013,""))</f>
        <v>0.11776</v>
      </c>
      <c r="AD1014" s="26">
        <f>IFERROR(VLOOKUP($E1014,'[5]LOG Data SAP'!$D:$AO,31,0)/IF(VLOOKUP($E1014,'[5]LOG Data SAP'!$D:$AO,32,0)="G",1000,1),
IF(D1014=D1013,AD1013,""))</f>
        <v>0</v>
      </c>
      <c r="AE1014" s="26">
        <f>IFERROR(VLOOKUP($E1014,'[5]LOG Data SAP'!$D:$AO,33,0)/IF(VLOOKUP($E1014,'[5]LOG Data SAP'!$D:$AO,34,0)="G",1000,1),
IF(D1014=D1013,AE1013,""))</f>
        <v>4.3890000000000002</v>
      </c>
      <c r="AF1014" s="27">
        <f t="shared" si="61"/>
        <v>205.8</v>
      </c>
      <c r="AG1014" s="27" t="str">
        <f t="shared" si="62"/>
        <v/>
      </c>
      <c r="AH1014" s="28">
        <f t="shared" si="63"/>
        <v>1.305125E-2</v>
      </c>
      <c r="AI1014" s="18" t="str">
        <f>IFERROR(VLOOKUP(E1014,'[5]LOG Data SAP'!$D:$E,2,0),IF(D1014=D1013,AI1013,""))</f>
        <v>NSFT PLS_JAR 100ML</v>
      </c>
      <c r="AJ1014" s="20" t="str">
        <f>IFERROR([5]SKU!VI1016,IF(D1014=D1013,AJ1013,""))</f>
        <v>89059</v>
      </c>
      <c r="AK1014" s="18" t="str">
        <f>VLOOKUP(E1014,[5]SKU!I:X,16,FALSE)</f>
        <v>3304.99.30</v>
      </c>
    </row>
    <row r="1015" spans="1:37">
      <c r="A1015" s="18" t="str">
        <f>[5]SKU!AC1017</f>
        <v>Nivea</v>
      </c>
      <c r="B1015" s="18" t="str">
        <f>[5]SKU!AE1017</f>
        <v>NCRM Cremes</v>
      </c>
      <c r="C1015" s="18" t="str">
        <f>[5]SKU!AJ1017</f>
        <v>Soft</v>
      </c>
      <c r="D1015" s="18" t="str">
        <f>[5]SKU!G1017</f>
        <v>NSFT Soft 100ml</v>
      </c>
      <c r="E1015" s="19" t="str">
        <f>[5]SKU!I1017</f>
        <v>89059-04800-12</v>
      </c>
      <c r="F1015" s="19" t="str">
        <f>[5]SKU!J1017</f>
        <v>89059-04800-41</v>
      </c>
      <c r="G1015" s="18" t="str">
        <f>[5]SKU!K1017</f>
        <v>NSOFT 100ml</v>
      </c>
      <c r="H1015" s="18" t="str">
        <f>IF([5]SKU!L1017="R","Regular",
IF([5]SKU!L1017="P","Promo",
IF([5]SKU!L1017="S","Sample",
IF([5]SKU!L1017="V","VAS",""))))</f>
        <v>Regular</v>
      </c>
      <c r="I1015" s="18" t="str">
        <f>IF([5]SKU!QC1017="A","Active",
IF([5]SKU!QC1017="D","Discontinue",
IF([5]SKU!QC1017="N","NPD","")))</f>
        <v>Active</v>
      </c>
      <c r="J1015" s="18" t="str">
        <f>VLOOKUP(IFERROR(VLOOKUP(E1015,'[5]Material Status'!A:I,9,0),""),'[5]Material Status'!U:W,3,0)</f>
        <v>Inactive</v>
      </c>
      <c r="K1015" s="20" t="str">
        <f>IFERROR(VLOOKUP(E1015,'[5]LOG Data SAP'!$D:$AO,11,0),
IF(D1015=D1014,K1014,""))</f>
        <v>8999777890551</v>
      </c>
      <c r="L1015" s="20" t="str">
        <f>IFERROR(VLOOKUP(E1015,'[5]LOG Data SAP'!$D:$AO,13,0),
IF(D1015=D1014,L1014,""))</f>
        <v>08997770000168</v>
      </c>
      <c r="M1015" s="20" t="str">
        <f>IFERROR(VLOOKUP(E1015,'[5]LOG Data SAP'!$D:$AO,15,0),
IF(D1015=D1014,M1014,""))</f>
        <v>08997770000175</v>
      </c>
      <c r="N1015" s="21">
        <f>[5]SKU!VH1017</f>
        <v>1095</v>
      </c>
      <c r="O1015" s="22">
        <f>[5]SKU!VN1017</f>
        <v>14348</v>
      </c>
      <c r="P1015" s="23">
        <f>[5]SKU!VO1017</f>
        <v>43100</v>
      </c>
      <c r="Q1015" s="24">
        <f>IFERROR(_xlfn.NUMBERVALUE(VLOOKUP(E1015,'[5]LOG Data SAP'!$D:$M,9,0)),
IF(D1015=D1014,Q1014,""))</f>
        <v>6</v>
      </c>
      <c r="R1015" s="24">
        <f>IFERROR(_xlfn.NUMBERVALUE(VLOOKUP(E1015,'[5]LOG Data SAP'!$D:$M,10,0)),
IF(D1015=D1014,R1014,""))</f>
        <v>36</v>
      </c>
      <c r="S1015" s="24">
        <f t="shared" si="60"/>
        <v>6</v>
      </c>
      <c r="T1015" s="25">
        <f>IFERROR(VLOOKUP($E1015,'[5]LOG Data SAP'!$D:$V,17,0)/10,
IF(D1015=D1014,T1014,""))</f>
        <v>7</v>
      </c>
      <c r="U1015" s="25">
        <f>IFERROR(VLOOKUP($E1015,'[5]LOG Data SAP'!$D:$V,18,0)/10,
IF(D1015=D1014,U1014,""))</f>
        <v>7</v>
      </c>
      <c r="V1015" s="25">
        <f>IFERROR(VLOOKUP($E1015,'[5]LOG Data SAP'!$D:$V,19,0)/10,
IF(D1015=D1014,V1014,""))</f>
        <v>4.2</v>
      </c>
      <c r="W1015" s="25">
        <f>IFERROR(VLOOKUP($E1015,'[5]LOG Data SAP'!$D:$AO,21,0)/10,
IF(D1015=D1014,W1014,""))</f>
        <v>0</v>
      </c>
      <c r="X1015" s="25">
        <f>IFERROR(VLOOKUP($E1015,'[5]LOG Data SAP'!$D:$AO,22,0)/10,
IF(D1015=D1014,X1014,""))</f>
        <v>0</v>
      </c>
      <c r="Y1015" s="25">
        <f>IFERROR(VLOOKUP($E1015,'[5]LOG Data SAP'!$D:$AO,23,0)/10,
IF(D1015=D1014,Y1014,""))</f>
        <v>0</v>
      </c>
      <c r="Z1015" s="25">
        <f>IFERROR(VLOOKUP($E1015,'[5]LOG Data SAP'!$D:$AO,25,0)/10,
IF(D1015=D1014,Z1014,""))</f>
        <v>26.5</v>
      </c>
      <c r="AA1015" s="25">
        <f>IFERROR(VLOOKUP($E1015,'[5]LOG Data SAP'!$D:$AO,26,0)/10,
IF(D1015=D1014,AA1014,""))</f>
        <v>25</v>
      </c>
      <c r="AB1015" s="25">
        <f>IFERROR(VLOOKUP($E1015,'[5]LOG Data SAP'!$D:$AO,27,0)/10,
IF(D1015=D1014,AB1014,""))</f>
        <v>19.7</v>
      </c>
      <c r="AC1015" s="26">
        <f>IFERROR(VLOOKUP($E1015,'[5]LOG Data SAP'!$D:$AO,29,0)/IF(VLOOKUP($E1015,'[5]LOG Data SAP'!$D:$AO,30,0)="G",1000,1),
IF(D1015=D1014,AC1014,""))</f>
        <v>0.11776</v>
      </c>
      <c r="AD1015" s="26">
        <f>IFERROR(VLOOKUP($E1015,'[5]LOG Data SAP'!$D:$AO,31,0)/IF(VLOOKUP($E1015,'[5]LOG Data SAP'!$D:$AO,32,0)="G",1000,1),
IF(D1015=D1014,AD1014,""))</f>
        <v>0</v>
      </c>
      <c r="AE1015" s="26">
        <f>IFERROR(VLOOKUP($E1015,'[5]LOG Data SAP'!$D:$AO,33,0)/IF(VLOOKUP($E1015,'[5]LOG Data SAP'!$D:$AO,34,0)="G",1000,1),
IF(D1015=D1014,AE1014,""))</f>
        <v>4.3890000000000002</v>
      </c>
      <c r="AF1015" s="27">
        <f t="shared" si="61"/>
        <v>205.8</v>
      </c>
      <c r="AG1015" s="27" t="str">
        <f t="shared" si="62"/>
        <v/>
      </c>
      <c r="AH1015" s="28">
        <f t="shared" si="63"/>
        <v>1.305125E-2</v>
      </c>
      <c r="AI1015" s="18" t="str">
        <f>IFERROR(VLOOKUP(E1015,'[5]LOG Data SAP'!$D:$E,2,0),IF(D1015=D1014,AI1014,""))</f>
        <v>NSFT PLS_JAR 100ML</v>
      </c>
      <c r="AJ1015" s="20" t="str">
        <f>IFERROR([5]SKU!VI1017,IF(D1015=D1014,AJ1014,""))</f>
        <v>89059</v>
      </c>
      <c r="AK1015" s="18" t="str">
        <f>VLOOKUP(E1015,[5]SKU!I:X,16,FALSE)</f>
        <v>3304.99.30</v>
      </c>
    </row>
    <row r="1016" spans="1:37">
      <c r="A1016" s="18" t="str">
        <f>[5]SKU!AC1018</f>
        <v>Nivea</v>
      </c>
      <c r="B1016" s="18" t="str">
        <f>[5]SKU!AE1018</f>
        <v>NCRM Cremes</v>
      </c>
      <c r="C1016" s="18" t="str">
        <f>[5]SKU!AJ1018</f>
        <v>Soft</v>
      </c>
      <c r="D1016" s="18" t="str">
        <f>[5]SKU!G1018</f>
        <v>NSFT Mix Me 3in1 Dumbo 50ml</v>
      </c>
      <c r="E1016" s="19" t="str">
        <f>[5]SKU!I1018</f>
        <v>48330-00166-00</v>
      </c>
      <c r="F1016" s="19" t="str">
        <f>[5]SKU!J1018</f>
        <v>48330-00166-00</v>
      </c>
      <c r="G1016" s="18" t="str">
        <f>[5]SKU!K1018</f>
        <v>NIVEA Soft Mix Me  3in1 Dumbo 50ml</v>
      </c>
      <c r="H1016" s="18" t="str">
        <f>IF([5]SKU!L1018="R","Regular",
IF([5]SKU!L1018="P","Promo",
IF([5]SKU!L1018="S","Sample",
IF([5]SKU!L1018="V","VAS",""))))</f>
        <v>Promo</v>
      </c>
      <c r="I1016" s="18" t="str">
        <f>IF([5]SKU!QC1018="A","Active",
IF([5]SKU!QC1018="D","Discontinue",
IF([5]SKU!QC1018="N","NPD","")))</f>
        <v>Discontinue</v>
      </c>
      <c r="J1016" s="18" t="str">
        <f>VLOOKUP(IFERROR(VLOOKUP(E1016,'[5]Material Status'!A:I,9,0),""),'[5]Material Status'!U:W,3,0)</f>
        <v>Inactive</v>
      </c>
      <c r="K1016" s="20" t="str">
        <f>IFERROR(VLOOKUP(E1016,'[5]LOG Data SAP'!$D:$AO,11,0),
IF(D1016=D1015,K1015,""))</f>
        <v>8999777012540</v>
      </c>
      <c r="L1016" s="20" t="str">
        <f>IFERROR(VLOOKUP(E1016,'[5]LOG Data SAP'!$D:$AO,13,0),
IF(D1016=D1015,L1015,""))</f>
        <v/>
      </c>
      <c r="M1016" s="20" t="str">
        <f>IFERROR(VLOOKUP(E1016,'[5]LOG Data SAP'!$D:$AO,15,0),
IF(D1016=D1015,M1015,""))</f>
        <v>8999777012557</v>
      </c>
      <c r="N1016" s="21">
        <f>[5]SKU!VH1018</f>
        <v>900</v>
      </c>
      <c r="O1016" s="22">
        <f>[5]SKU!VN1018</f>
        <v>38000</v>
      </c>
      <c r="P1016" s="23">
        <f>[5]SKU!VO1018</f>
        <v>45383</v>
      </c>
      <c r="Q1016" s="24">
        <f>IFERROR(_xlfn.NUMBERVALUE(VLOOKUP(E1016,'[5]LOG Data SAP'!$D:$M,9,0)),
IF(D1016=D1015,Q1015,""))</f>
        <v>0</v>
      </c>
      <c r="R1016" s="24">
        <f>IFERROR(_xlfn.NUMBERVALUE(VLOOKUP(E1016,'[5]LOG Data SAP'!$D:$M,10,0)),
IF(D1016=D1015,R1015,""))</f>
        <v>16</v>
      </c>
      <c r="S1016" s="24">
        <f t="shared" si="60"/>
        <v>0</v>
      </c>
      <c r="T1016" s="25">
        <f>IFERROR(VLOOKUP($E1016,'[5]LOG Data SAP'!$D:$V,17,0)/10,
IF(D1016=D1015,T1015,""))</f>
        <v>5.8</v>
      </c>
      <c r="U1016" s="25">
        <f>IFERROR(VLOOKUP($E1016,'[5]LOG Data SAP'!$D:$V,18,0)/10,
IF(D1016=D1015,U1015,""))</f>
        <v>5.8</v>
      </c>
      <c r="V1016" s="25">
        <f>IFERROR(VLOOKUP($E1016,'[5]LOG Data SAP'!$D:$V,19,0)/10,
IF(D1016=D1015,V1015,""))</f>
        <v>10.5</v>
      </c>
      <c r="W1016" s="25">
        <f>IFERROR(VLOOKUP($E1016,'[5]LOG Data SAP'!$D:$AO,21,0)/10,
IF(D1016=D1015,W1015,""))</f>
        <v>0</v>
      </c>
      <c r="X1016" s="25">
        <f>IFERROR(VLOOKUP($E1016,'[5]LOG Data SAP'!$D:$AO,22,0)/10,
IF(D1016=D1015,X1015,""))</f>
        <v>0</v>
      </c>
      <c r="Y1016" s="25">
        <f>IFERROR(VLOOKUP($E1016,'[5]LOG Data SAP'!$D:$AO,23,0)/10,
IF(D1016=D1015,Y1015,""))</f>
        <v>0</v>
      </c>
      <c r="Z1016" s="25">
        <f>IFERROR(VLOOKUP($E1016,'[5]LOG Data SAP'!$D:$AO,25,0)/10,
IF(D1016=D1015,Z1015,""))</f>
        <v>24.6</v>
      </c>
      <c r="AA1016" s="25">
        <f>IFERROR(VLOOKUP($E1016,'[5]LOG Data SAP'!$D:$AO,26,0)/10,
IF(D1016=D1015,AA1015,""))</f>
        <v>24.6</v>
      </c>
      <c r="AB1016" s="25">
        <f>IFERROR(VLOOKUP($E1016,'[5]LOG Data SAP'!$D:$AO,27,0)/10,
IF(D1016=D1015,AB1015,""))</f>
        <v>11</v>
      </c>
      <c r="AC1016" s="26">
        <f>IFERROR(VLOOKUP($E1016,'[5]LOG Data SAP'!$D:$AO,29,0)/IF(VLOOKUP($E1016,'[5]LOG Data SAP'!$D:$AO,30,0)="G",1000,1),
IF(D1016=D1015,AC1015,""))</f>
        <v>0.19500000000000001</v>
      </c>
      <c r="AD1016" s="26">
        <f>IFERROR(VLOOKUP($E1016,'[5]LOG Data SAP'!$D:$AO,31,0)/IF(VLOOKUP($E1016,'[5]LOG Data SAP'!$D:$AO,32,0)="G",1000,1),
IF(D1016=D1015,AD1015,""))</f>
        <v>0</v>
      </c>
      <c r="AE1016" s="26">
        <f>IFERROR(VLOOKUP($E1016,'[5]LOG Data SAP'!$D:$AO,33,0)/IF(VLOOKUP($E1016,'[5]LOG Data SAP'!$D:$AO,34,0)="G",1000,1),
IF(D1016=D1015,AE1015,""))</f>
        <v>3.278</v>
      </c>
      <c r="AF1016" s="27">
        <f t="shared" si="61"/>
        <v>353.22</v>
      </c>
      <c r="AG1016" s="27" t="str">
        <f t="shared" si="62"/>
        <v/>
      </c>
      <c r="AH1016" s="28">
        <f t="shared" si="63"/>
        <v>6.6567600000000011E-3</v>
      </c>
      <c r="AI1016" s="18" t="str">
        <f>IFERROR(VLOOKUP(E1016,'[5]LOG Data SAP'!$D:$E,2,0),IF(D1016=D1015,AI1015,""))</f>
        <v>NSOFT MIX ME 3IN1 DUMBO</v>
      </c>
      <c r="AJ1016" s="20" t="str">
        <f>IFERROR([5]SKU!VI1018,IF(D1016=D1015,AJ1015,""))</f>
        <v>80177</v>
      </c>
      <c r="AK1016" s="18" t="str">
        <f>VLOOKUP(E1016,[5]SKU!I:X,16,FALSE)</f>
        <v>3304.99.30</v>
      </c>
    </row>
    <row r="1017" spans="1:37">
      <c r="A1017" s="18" t="str">
        <f>[5]SKU!AC1019</f>
        <v>Nivea</v>
      </c>
      <c r="B1017" s="18" t="str">
        <f>[5]SKU!AE1019</f>
        <v>NCRM Cremes</v>
      </c>
      <c r="C1017" s="18" t="str">
        <f>[5]SKU!AJ1019</f>
        <v>Soft</v>
      </c>
      <c r="D1017" s="18" t="str">
        <f>[5]SKU!G1019</f>
        <v>NSFT Green 100ml</v>
      </c>
      <c r="E1017" s="19" t="str">
        <f>[5]SKU!I1019</f>
        <v>80178-04800-40</v>
      </c>
      <c r="F1017" s="19" t="str">
        <f>[5]SKU!J1019</f>
        <v>80178-04800-40</v>
      </c>
      <c r="G1017" s="18" t="str">
        <f>[5]SKU!K1019</f>
        <v>NIVEA Soft Mix Me Chilled Green 100ml</v>
      </c>
      <c r="H1017" s="18" t="str">
        <f>IF([5]SKU!L1019="R","Regular",
IF([5]SKU!L1019="P","Promo",
IF([5]SKU!L1019="S","Sample",
IF([5]SKU!L1019="V","VAS",""))))</f>
        <v>Promo</v>
      </c>
      <c r="I1017" s="18" t="str">
        <f>IF([5]SKU!QC1019="A","Active",
IF([5]SKU!QC1019="D","Discontinue",
IF([5]SKU!QC1019="N","NPD","")))</f>
        <v>Discontinue</v>
      </c>
      <c r="J1017" s="18" t="str">
        <f>VLOOKUP(IFERROR(VLOOKUP(E1017,'[5]Material Status'!A:I,9,0),""),'[5]Material Status'!U:W,3,0)</f>
        <v>Inactive</v>
      </c>
      <c r="K1017" s="20" t="str">
        <f>IFERROR(VLOOKUP(E1017,'[5]LOG Data SAP'!$D:$AO,11,0),
IF(D1017=D1016,K1016,""))</f>
        <v>8999777010379</v>
      </c>
      <c r="L1017" s="20" t="str">
        <f>IFERROR(VLOOKUP(E1017,'[5]LOG Data SAP'!$D:$AO,13,0),
IF(D1017=D1016,L1016,""))</f>
        <v>8999777010386</v>
      </c>
      <c r="M1017" s="20" t="str">
        <f>IFERROR(VLOOKUP(E1017,'[5]LOG Data SAP'!$D:$AO,15,0),
IF(D1017=D1016,M1016,""))</f>
        <v>8999777010393</v>
      </c>
      <c r="N1017" s="21">
        <f>[5]SKU!VH1019</f>
        <v>900</v>
      </c>
      <c r="O1017" s="22">
        <f>[5]SKU!VN1019</f>
        <v>19000</v>
      </c>
      <c r="P1017" s="23">
        <f>[5]SKU!VO1019</f>
        <v>45383</v>
      </c>
      <c r="Q1017" s="24">
        <f>IFERROR(_xlfn.NUMBERVALUE(VLOOKUP(E1017,'[5]LOG Data SAP'!$D:$M,9,0)),
IF(D1017=D1016,Q1016,""))</f>
        <v>3</v>
      </c>
      <c r="R1017" s="24">
        <f>IFERROR(_xlfn.NUMBERVALUE(VLOOKUP(E1017,'[5]LOG Data SAP'!$D:$M,10,0)),
IF(D1017=D1016,R1016,""))</f>
        <v>24</v>
      </c>
      <c r="S1017" s="24">
        <f t="shared" si="60"/>
        <v>8</v>
      </c>
      <c r="T1017" s="25">
        <f>IFERROR(VLOOKUP($E1017,'[5]LOG Data SAP'!$D:$V,17,0)/10,
IF(D1017=D1016,T1016,""))</f>
        <v>7.1</v>
      </c>
      <c r="U1017" s="25">
        <f>IFERROR(VLOOKUP($E1017,'[5]LOG Data SAP'!$D:$V,18,0)/10,
IF(D1017=D1016,U1016,""))</f>
        <v>7.1</v>
      </c>
      <c r="V1017" s="25">
        <f>IFERROR(VLOOKUP($E1017,'[5]LOG Data SAP'!$D:$V,19,0)/10,
IF(D1017=D1016,V1016,""))</f>
        <v>4.3</v>
      </c>
      <c r="W1017" s="25">
        <f>IFERROR(VLOOKUP($E1017,'[5]LOG Data SAP'!$D:$AO,21,0)/10,
IF(D1017=D1016,W1016,""))</f>
        <v>7.1</v>
      </c>
      <c r="X1017" s="25">
        <f>IFERROR(VLOOKUP($E1017,'[5]LOG Data SAP'!$D:$AO,22,0)/10,
IF(D1017=D1016,X1016,""))</f>
        <v>7.1</v>
      </c>
      <c r="Y1017" s="25">
        <f>IFERROR(VLOOKUP($E1017,'[5]LOG Data SAP'!$D:$AO,23,0)/10,
IF(D1017=D1016,Y1016,""))</f>
        <v>12.5</v>
      </c>
      <c r="Z1017" s="25">
        <f>IFERROR(VLOOKUP($E1017,'[5]LOG Data SAP'!$D:$AO,25,0)/10,
IF(D1017=D1016,Z1016,""))</f>
        <v>29.5</v>
      </c>
      <c r="AA1017" s="25">
        <f>IFERROR(VLOOKUP($E1017,'[5]LOG Data SAP'!$D:$AO,26,0)/10,
IF(D1017=D1016,AA1016,""))</f>
        <v>15.2</v>
      </c>
      <c r="AB1017" s="25">
        <f>IFERROR(VLOOKUP($E1017,'[5]LOG Data SAP'!$D:$AO,27,0)/10,
IF(D1017=D1016,AB1016,""))</f>
        <v>13.6</v>
      </c>
      <c r="AC1017" s="26">
        <f>IFERROR(VLOOKUP($E1017,'[5]LOG Data SAP'!$D:$AO,29,0)/IF(VLOOKUP($E1017,'[5]LOG Data SAP'!$D:$AO,30,0)="G",1000,1),
IF(D1017=D1016,AC1016,""))</f>
        <v>0.11799999999999999</v>
      </c>
      <c r="AD1017" s="26">
        <f>IFERROR(VLOOKUP($E1017,'[5]LOG Data SAP'!$D:$AO,31,0)/IF(VLOOKUP($E1017,'[5]LOG Data SAP'!$D:$AO,32,0)="G",1000,1),
IF(D1017=D1016,AD1016,""))</f>
        <v>0.35599999999999998</v>
      </c>
      <c r="AE1017" s="26">
        <f>IFERROR(VLOOKUP($E1017,'[5]LOG Data SAP'!$D:$AO,33,0)/IF(VLOOKUP($E1017,'[5]LOG Data SAP'!$D:$AO,34,0)="G",1000,1),
IF(D1017=D1016,AE1016,""))</f>
        <v>2.95</v>
      </c>
      <c r="AF1017" s="27">
        <f t="shared" si="61"/>
        <v>216.76299999999998</v>
      </c>
      <c r="AG1017" s="27">
        <f t="shared" si="62"/>
        <v>630.125</v>
      </c>
      <c r="AH1017" s="28">
        <f t="shared" si="63"/>
        <v>6.0982399999999996E-3</v>
      </c>
      <c r="AI1017" s="18" t="str">
        <f>IFERROR(VLOOKUP(E1017,'[5]LOG Data SAP'!$D:$E,2,0),IF(D1017=D1016,AI1016,""))</f>
        <v>NSFT PLS_JAR LMT_EDT_GRN 100ML</v>
      </c>
      <c r="AJ1017" s="20" t="str">
        <f>IFERROR([5]SKU!VI1019,IF(D1017=D1016,AJ1016,""))</f>
        <v>80178</v>
      </c>
      <c r="AK1017" s="18" t="str">
        <f>VLOOKUP(E1017,[5]SKU!I:X,16,FALSE)</f>
        <v>3304.99.30</v>
      </c>
    </row>
    <row r="1018" spans="1:37">
      <c r="A1018" s="18" t="str">
        <f>[5]SKU!AC1020</f>
        <v>Nivea</v>
      </c>
      <c r="B1018" s="18" t="str">
        <f>[5]SKU!AE1020</f>
        <v>NCRM Cremes</v>
      </c>
      <c r="C1018" s="18" t="str">
        <f>[5]SKU!AJ1020</f>
        <v>Soft</v>
      </c>
      <c r="D1018" s="18" t="str">
        <f>[5]SKU!G1020</f>
        <v>NSFT Pink 100ml</v>
      </c>
      <c r="E1018" s="19" t="str">
        <f>[5]SKU!I1020</f>
        <v>80182-04800-40</v>
      </c>
      <c r="F1018" s="19" t="str">
        <f>[5]SKU!J1020</f>
        <v>80182-04800-40</v>
      </c>
      <c r="G1018" s="18" t="str">
        <f>[5]SKU!K1020</f>
        <v>NIVEA Soft Mix Me Charming Pink 100ml</v>
      </c>
      <c r="H1018" s="18" t="str">
        <f>IF([5]SKU!L1020="R","Regular",
IF([5]SKU!L1020="P","Promo",
IF([5]SKU!L1020="S","Sample",
IF([5]SKU!L1020="V","VAS",""))))</f>
        <v>Promo</v>
      </c>
      <c r="I1018" s="18" t="str">
        <f>IF([5]SKU!QC1020="A","Active",
IF([5]SKU!QC1020="D","Discontinue",
IF([5]SKU!QC1020="N","NPD","")))</f>
        <v>Discontinue</v>
      </c>
      <c r="J1018" s="18" t="str">
        <f>VLOOKUP(IFERROR(VLOOKUP(E1018,'[5]Material Status'!A:I,9,0),""),'[5]Material Status'!U:W,3,0)</f>
        <v>Inactive</v>
      </c>
      <c r="K1018" s="20" t="str">
        <f>IFERROR(VLOOKUP(E1018,'[5]LOG Data SAP'!$D:$AO,11,0),
IF(D1018=D1017,K1017,""))</f>
        <v>8999777010430</v>
      </c>
      <c r="L1018" s="20" t="str">
        <f>IFERROR(VLOOKUP(E1018,'[5]LOG Data SAP'!$D:$AO,13,0),
IF(D1018=D1017,L1017,""))</f>
        <v>8999777010447</v>
      </c>
      <c r="M1018" s="20" t="str">
        <f>IFERROR(VLOOKUP(E1018,'[5]LOG Data SAP'!$D:$AO,15,0),
IF(D1018=D1017,M1017,""))</f>
        <v>8999777010454</v>
      </c>
      <c r="N1018" s="21">
        <f>[5]SKU!VH1020</f>
        <v>900</v>
      </c>
      <c r="O1018" s="22">
        <f>[5]SKU!VN1020</f>
        <v>19000</v>
      </c>
      <c r="P1018" s="23">
        <f>[5]SKU!VO1020</f>
        <v>45383</v>
      </c>
      <c r="Q1018" s="24">
        <f>IFERROR(_xlfn.NUMBERVALUE(VLOOKUP(E1018,'[5]LOG Data SAP'!$D:$M,9,0)),
IF(D1018=D1017,Q1017,""))</f>
        <v>3</v>
      </c>
      <c r="R1018" s="24">
        <f>IFERROR(_xlfn.NUMBERVALUE(VLOOKUP(E1018,'[5]LOG Data SAP'!$D:$M,10,0)),
IF(D1018=D1017,R1017,""))</f>
        <v>24</v>
      </c>
      <c r="S1018" s="24">
        <f t="shared" si="60"/>
        <v>8</v>
      </c>
      <c r="T1018" s="25">
        <f>IFERROR(VLOOKUP($E1018,'[5]LOG Data SAP'!$D:$V,17,0)/10,
IF(D1018=D1017,T1017,""))</f>
        <v>7.1</v>
      </c>
      <c r="U1018" s="25">
        <f>IFERROR(VLOOKUP($E1018,'[5]LOG Data SAP'!$D:$V,18,0)/10,
IF(D1018=D1017,U1017,""))</f>
        <v>7.1</v>
      </c>
      <c r="V1018" s="25">
        <f>IFERROR(VLOOKUP($E1018,'[5]LOG Data SAP'!$D:$V,19,0)/10,
IF(D1018=D1017,V1017,""))</f>
        <v>4.3</v>
      </c>
      <c r="W1018" s="25">
        <f>IFERROR(VLOOKUP($E1018,'[5]LOG Data SAP'!$D:$AO,21,0)/10,
IF(D1018=D1017,W1017,""))</f>
        <v>7.1</v>
      </c>
      <c r="X1018" s="25">
        <f>IFERROR(VLOOKUP($E1018,'[5]LOG Data SAP'!$D:$AO,22,0)/10,
IF(D1018=D1017,X1017,""))</f>
        <v>7.1</v>
      </c>
      <c r="Y1018" s="25">
        <f>IFERROR(VLOOKUP($E1018,'[5]LOG Data SAP'!$D:$AO,23,0)/10,
IF(D1018=D1017,Y1017,""))</f>
        <v>12.5</v>
      </c>
      <c r="Z1018" s="25">
        <f>IFERROR(VLOOKUP($E1018,'[5]LOG Data SAP'!$D:$AO,25,0)/10,
IF(D1018=D1017,Z1017,""))</f>
        <v>29.5</v>
      </c>
      <c r="AA1018" s="25">
        <f>IFERROR(VLOOKUP($E1018,'[5]LOG Data SAP'!$D:$AO,26,0)/10,
IF(D1018=D1017,AA1017,""))</f>
        <v>15.2</v>
      </c>
      <c r="AB1018" s="25">
        <f>IFERROR(VLOOKUP($E1018,'[5]LOG Data SAP'!$D:$AO,27,0)/10,
IF(D1018=D1017,AB1017,""))</f>
        <v>13.6</v>
      </c>
      <c r="AC1018" s="26">
        <f>IFERROR(VLOOKUP($E1018,'[5]LOG Data SAP'!$D:$AO,29,0)/IF(VLOOKUP($E1018,'[5]LOG Data SAP'!$D:$AO,30,0)="G",1000,1),
IF(D1018=D1017,AC1017,""))</f>
        <v>0.11700000000000001</v>
      </c>
      <c r="AD1018" s="26">
        <f>IFERROR(VLOOKUP($E1018,'[5]LOG Data SAP'!$D:$AO,31,0)/IF(VLOOKUP($E1018,'[5]LOG Data SAP'!$D:$AO,32,0)="G",1000,1),
IF(D1018=D1017,AD1017,""))</f>
        <v>0.35499999999999998</v>
      </c>
      <c r="AE1018" s="26">
        <f>IFERROR(VLOOKUP($E1018,'[5]LOG Data SAP'!$D:$AO,33,0)/IF(VLOOKUP($E1018,'[5]LOG Data SAP'!$D:$AO,34,0)="G",1000,1),
IF(D1018=D1017,AE1017,""))</f>
        <v>2.9449999999999998</v>
      </c>
      <c r="AF1018" s="27">
        <f t="shared" si="61"/>
        <v>216.76299999999998</v>
      </c>
      <c r="AG1018" s="27">
        <f t="shared" si="62"/>
        <v>630.125</v>
      </c>
      <c r="AH1018" s="28">
        <f t="shared" si="63"/>
        <v>6.0982399999999996E-3</v>
      </c>
      <c r="AI1018" s="18" t="str">
        <f>IFERROR(VLOOKUP(E1018,'[5]LOG Data SAP'!$D:$E,2,0),IF(D1018=D1017,AI1017,""))</f>
        <v>NSFT PLS_JAR LMT_EDT_PNK 100ML</v>
      </c>
      <c r="AJ1018" s="20" t="str">
        <f>IFERROR([5]SKU!VI1020,IF(D1018=D1017,AJ1017,""))</f>
        <v>80182</v>
      </c>
      <c r="AK1018" s="18" t="str">
        <f>VLOOKUP(E1018,[5]SKU!I:X,16,FALSE)</f>
        <v>3304.99.30</v>
      </c>
    </row>
    <row r="1019" spans="1:37">
      <c r="A1019" s="18" t="str">
        <f>[5]SKU!AC1021</f>
        <v>Nivea</v>
      </c>
      <c r="B1019" s="18" t="str">
        <f>[5]SKU!AE1021</f>
        <v>NCRM Cremes</v>
      </c>
      <c r="C1019" s="18" t="str">
        <f>[5]SKU!AJ1021</f>
        <v>Soft</v>
      </c>
      <c r="D1019" s="18" t="str">
        <f>[5]SKU!G1021</f>
        <v>NSFT Yellow 100ml</v>
      </c>
      <c r="E1019" s="19" t="str">
        <f>[5]SKU!I1021</f>
        <v>80185-04800-40</v>
      </c>
      <c r="F1019" s="19" t="str">
        <f>[5]SKU!J1021</f>
        <v>80185-04800-40</v>
      </c>
      <c r="G1019" s="18" t="str">
        <f>[5]SKU!K1021</f>
        <v>NIVEA Soft Mix Me Exotic Yellow 100ml</v>
      </c>
      <c r="H1019" s="18" t="str">
        <f>IF([5]SKU!L1021="R","Regular",
IF([5]SKU!L1021="P","Promo",
IF([5]SKU!L1021="S","Sample",
IF([5]SKU!L1021="V","VAS",""))))</f>
        <v>Promo</v>
      </c>
      <c r="I1019" s="18" t="str">
        <f>IF([5]SKU!QC1021="A","Active",
IF([5]SKU!QC1021="D","Discontinue",
IF([5]SKU!QC1021="N","NPD","")))</f>
        <v>Discontinue</v>
      </c>
      <c r="J1019" s="18" t="str">
        <f>VLOOKUP(IFERROR(VLOOKUP(E1019,'[5]Material Status'!A:I,9,0),""),'[5]Material Status'!U:W,3,0)</f>
        <v>Inactive</v>
      </c>
      <c r="K1019" s="20" t="str">
        <f>IFERROR(VLOOKUP(E1019,'[5]LOG Data SAP'!$D:$AO,11,0),
IF(D1019=D1018,K1018,""))</f>
        <v>8999777010492</v>
      </c>
      <c r="L1019" s="20" t="str">
        <f>IFERROR(VLOOKUP(E1019,'[5]LOG Data SAP'!$D:$AO,13,0),
IF(D1019=D1018,L1018,""))</f>
        <v>8999777010508</v>
      </c>
      <c r="M1019" s="20" t="str">
        <f>IFERROR(VLOOKUP(E1019,'[5]LOG Data SAP'!$D:$AO,15,0),
IF(D1019=D1018,M1018,""))</f>
        <v>8999777010515</v>
      </c>
      <c r="N1019" s="21">
        <f>[5]SKU!VH1021</f>
        <v>900</v>
      </c>
      <c r="O1019" s="22">
        <f>[5]SKU!VN1021</f>
        <v>19000</v>
      </c>
      <c r="P1019" s="23">
        <f>[5]SKU!VO1021</f>
        <v>45383</v>
      </c>
      <c r="Q1019" s="24">
        <f>IFERROR(_xlfn.NUMBERVALUE(VLOOKUP(E1019,'[5]LOG Data SAP'!$D:$M,9,0)),
IF(D1019=D1018,Q1018,""))</f>
        <v>3</v>
      </c>
      <c r="R1019" s="24">
        <f>IFERROR(_xlfn.NUMBERVALUE(VLOOKUP(E1019,'[5]LOG Data SAP'!$D:$M,10,0)),
IF(D1019=D1018,R1018,""))</f>
        <v>24</v>
      </c>
      <c r="S1019" s="24">
        <f t="shared" si="60"/>
        <v>8</v>
      </c>
      <c r="T1019" s="25">
        <f>IFERROR(VLOOKUP($E1019,'[5]LOG Data SAP'!$D:$V,17,0)/10,
IF(D1019=D1018,T1018,""))</f>
        <v>7.1</v>
      </c>
      <c r="U1019" s="25">
        <f>IFERROR(VLOOKUP($E1019,'[5]LOG Data SAP'!$D:$V,18,0)/10,
IF(D1019=D1018,U1018,""))</f>
        <v>7.1</v>
      </c>
      <c r="V1019" s="25">
        <f>IFERROR(VLOOKUP($E1019,'[5]LOG Data SAP'!$D:$V,19,0)/10,
IF(D1019=D1018,V1018,""))</f>
        <v>4.3</v>
      </c>
      <c r="W1019" s="25">
        <f>IFERROR(VLOOKUP($E1019,'[5]LOG Data SAP'!$D:$AO,21,0)/10,
IF(D1019=D1018,W1018,""))</f>
        <v>7.1</v>
      </c>
      <c r="X1019" s="25">
        <f>IFERROR(VLOOKUP($E1019,'[5]LOG Data SAP'!$D:$AO,22,0)/10,
IF(D1019=D1018,X1018,""))</f>
        <v>7.1</v>
      </c>
      <c r="Y1019" s="25">
        <f>IFERROR(VLOOKUP($E1019,'[5]LOG Data SAP'!$D:$AO,23,0)/10,
IF(D1019=D1018,Y1018,""))</f>
        <v>12.5</v>
      </c>
      <c r="Z1019" s="25">
        <f>IFERROR(VLOOKUP($E1019,'[5]LOG Data SAP'!$D:$AO,25,0)/10,
IF(D1019=D1018,Z1018,""))</f>
        <v>29.5</v>
      </c>
      <c r="AA1019" s="25">
        <f>IFERROR(VLOOKUP($E1019,'[5]LOG Data SAP'!$D:$AO,26,0)/10,
IF(D1019=D1018,AA1018,""))</f>
        <v>15.2</v>
      </c>
      <c r="AB1019" s="25">
        <f>IFERROR(VLOOKUP($E1019,'[5]LOG Data SAP'!$D:$AO,27,0)/10,
IF(D1019=D1018,AB1018,""))</f>
        <v>13.6</v>
      </c>
      <c r="AC1019" s="26">
        <f>IFERROR(VLOOKUP($E1019,'[5]LOG Data SAP'!$D:$AO,29,0)/IF(VLOOKUP($E1019,'[5]LOG Data SAP'!$D:$AO,30,0)="G",1000,1),
IF(D1019=D1018,AC1018,""))</f>
        <v>0.11899999999999999</v>
      </c>
      <c r="AD1019" s="26">
        <f>IFERROR(VLOOKUP($E1019,'[5]LOG Data SAP'!$D:$AO,31,0)/IF(VLOOKUP($E1019,'[5]LOG Data SAP'!$D:$AO,32,0)="G",1000,1),
IF(D1019=D1018,AD1018,""))</f>
        <v>0.35799999999999998</v>
      </c>
      <c r="AE1019" s="26">
        <f>IFERROR(VLOOKUP($E1019,'[5]LOG Data SAP'!$D:$AO,33,0)/IF(VLOOKUP($E1019,'[5]LOG Data SAP'!$D:$AO,34,0)="G",1000,1),
IF(D1019=D1018,AE1018,""))</f>
        <v>2.9660000000000002</v>
      </c>
      <c r="AF1019" s="27">
        <f t="shared" si="61"/>
        <v>216.76299999999998</v>
      </c>
      <c r="AG1019" s="27">
        <f t="shared" si="62"/>
        <v>630.125</v>
      </c>
      <c r="AH1019" s="28">
        <f t="shared" si="63"/>
        <v>6.0982399999999996E-3</v>
      </c>
      <c r="AI1019" s="18" t="str">
        <f>IFERROR(VLOOKUP(E1019,'[5]LOG Data SAP'!$D:$E,2,0),IF(D1019=D1018,AI1018,""))</f>
        <v>NSFT PLS_JAR LMT_EDT_YLW 100ML</v>
      </c>
      <c r="AJ1019" s="20" t="str">
        <f>IFERROR([5]SKU!VI1021,IF(D1019=D1018,AJ1018,""))</f>
        <v>80185</v>
      </c>
      <c r="AK1019" s="18" t="str">
        <f>VLOOKUP(E1019,[5]SKU!I:X,16,FALSE)</f>
        <v>3304.99.30</v>
      </c>
    </row>
    <row r="1020" spans="1:37">
      <c r="A1020" s="18" t="str">
        <f>[5]SKU!AC1022</f>
        <v>Nivea</v>
      </c>
      <c r="B1020" s="18" t="str">
        <f>[5]SKU!AE1022</f>
        <v>Nivea Face Care</v>
      </c>
      <c r="C1020" s="18" t="str">
        <f>[5]SKU!AJ1022</f>
        <v>NFC Care</v>
      </c>
      <c r="D1020" s="18" t="str">
        <f>[5]SKU!G1022</f>
        <v>NFC White Make Up Starter 2in1 Moisturizing Day Serum SPF33 PA+++ 30ml</v>
      </c>
      <c r="E1020" s="19" t="str">
        <f>[5]SKU!I1022</f>
        <v>86686-04800-01</v>
      </c>
      <c r="F1020" s="19" t="str">
        <f>[5]SKU!J1022</f>
        <v>86686-04800-01</v>
      </c>
      <c r="G1020" s="18" t="str">
        <f>[5]SKU!K1022</f>
        <v>NIVEA White Make Up Starter 2in1 Moisturizing Day Serum SPF33 PA+++ 30ml</v>
      </c>
      <c r="H1020" s="18" t="str">
        <f>IF([5]SKU!L1022="R","Regular",
IF([5]SKU!L1022="P","Promo",
IF([5]SKU!L1022="S","Sample",
IF([5]SKU!L1022="V","VAS",""))))</f>
        <v>Regular</v>
      </c>
      <c r="I1020" s="18" t="str">
        <f>IF([5]SKU!QC1022="A","Active",
IF([5]SKU!QC1022="D","Discontinue",
IF([5]SKU!QC1022="N","NPD","")))</f>
        <v>Discontinue</v>
      </c>
      <c r="J1020" s="18" t="str">
        <f>VLOOKUP(IFERROR(VLOOKUP(E1020,'[5]Material Status'!A:I,9,0),""),'[5]Material Status'!U:W,3,0)</f>
        <v>Inactive</v>
      </c>
      <c r="K1020" s="20" t="str">
        <f>IFERROR(VLOOKUP(E1020,'[5]LOG Data SAP'!$D:$AO,11,0),
IF(D1020=D1019,K1019,""))</f>
        <v>8999777006662</v>
      </c>
      <c r="L1020" s="20" t="str">
        <f>IFERROR(VLOOKUP(E1020,'[5]LOG Data SAP'!$D:$AO,13,0),
IF(D1020=D1019,L1019,""))</f>
        <v>8999777006679</v>
      </c>
      <c r="M1020" s="20" t="str">
        <f>IFERROR(VLOOKUP(E1020,'[5]LOG Data SAP'!$D:$AO,15,0),
IF(D1020=D1019,M1019,""))</f>
        <v>8999777006686</v>
      </c>
      <c r="N1020" s="21">
        <f>[5]SKU!VH1022</f>
        <v>1095</v>
      </c>
      <c r="O1020" s="22">
        <f>[5]SKU!VN1022</f>
        <v>37400</v>
      </c>
      <c r="P1020" s="23">
        <f>[5]SKU!VO1022</f>
        <v>45383</v>
      </c>
      <c r="Q1020" s="24">
        <f>IFERROR(_xlfn.NUMBERVALUE(VLOOKUP(E1020,'[5]LOG Data SAP'!$D:$M,9,0)),
IF(D1020=D1019,Q1019,""))</f>
        <v>3</v>
      </c>
      <c r="R1020" s="24">
        <f>IFERROR(_xlfn.NUMBERVALUE(VLOOKUP(E1020,'[5]LOG Data SAP'!$D:$M,10,0)),
IF(D1020=D1019,R1019,""))</f>
        <v>12</v>
      </c>
      <c r="S1020" s="24">
        <f t="shared" si="60"/>
        <v>4</v>
      </c>
      <c r="T1020" s="25">
        <f>IFERROR(VLOOKUP($E1020,'[5]LOG Data SAP'!$D:$V,17,0)/10,
IF(D1020=D1019,T1019,""))</f>
        <v>6</v>
      </c>
      <c r="U1020" s="25">
        <f>IFERROR(VLOOKUP($E1020,'[5]LOG Data SAP'!$D:$V,18,0)/10,
IF(D1020=D1019,U1019,""))</f>
        <v>2.5</v>
      </c>
      <c r="V1020" s="25">
        <f>IFERROR(VLOOKUP($E1020,'[5]LOG Data SAP'!$D:$V,19,0)/10,
IF(D1020=D1019,V1019,""))</f>
        <v>15.6</v>
      </c>
      <c r="W1020" s="25">
        <f>IFERROR(VLOOKUP($E1020,'[5]LOG Data SAP'!$D:$AO,21,0)/10,
IF(D1020=D1019,W1019,""))</f>
        <v>7.7</v>
      </c>
      <c r="X1020" s="25">
        <f>IFERROR(VLOOKUP($E1020,'[5]LOG Data SAP'!$D:$AO,22,0)/10,
IF(D1020=D1019,X1019,""))</f>
        <v>6</v>
      </c>
      <c r="Y1020" s="25">
        <f>IFERROR(VLOOKUP($E1020,'[5]LOG Data SAP'!$D:$AO,23,0)/10,
IF(D1020=D1019,Y1019,""))</f>
        <v>15.6</v>
      </c>
      <c r="Z1020" s="25">
        <f>IFERROR(VLOOKUP($E1020,'[5]LOG Data SAP'!$D:$AO,25,0)/10,
IF(D1020=D1019,Z1019,""))</f>
        <v>16.2</v>
      </c>
      <c r="AA1020" s="25">
        <f>IFERROR(VLOOKUP($E1020,'[5]LOG Data SAP'!$D:$AO,26,0)/10,
IF(D1020=D1019,AA1019,""))</f>
        <v>13</v>
      </c>
      <c r="AB1020" s="25">
        <f>IFERROR(VLOOKUP($E1020,'[5]LOG Data SAP'!$D:$AO,27,0)/10,
IF(D1020=D1019,AB1019,""))</f>
        <v>18</v>
      </c>
      <c r="AC1020" s="26">
        <f>IFERROR(VLOOKUP($E1020,'[5]LOG Data SAP'!$D:$AO,29,0)/IF(VLOOKUP($E1020,'[5]LOG Data SAP'!$D:$AO,30,0)="G",1000,1),
IF(D1020=D1019,AC1019,""))</f>
        <v>5.28E-2</v>
      </c>
      <c r="AD1020" s="26">
        <f>IFERROR(VLOOKUP($E1020,'[5]LOG Data SAP'!$D:$AO,31,0)/IF(VLOOKUP($E1020,'[5]LOG Data SAP'!$D:$AO,32,0)="G",1000,1),
IF(D1020=D1019,AD1019,""))</f>
        <v>0.159</v>
      </c>
      <c r="AE1020" s="26">
        <f>IFERROR(VLOOKUP($E1020,'[5]LOG Data SAP'!$D:$AO,33,0)/IF(VLOOKUP($E1020,'[5]LOG Data SAP'!$D:$AO,34,0)="G",1000,1),
IF(D1020=D1019,AE1019,""))</f>
        <v>0.72</v>
      </c>
      <c r="AF1020" s="27">
        <f t="shared" si="61"/>
        <v>234</v>
      </c>
      <c r="AG1020" s="27">
        <f t="shared" si="62"/>
        <v>720.72</v>
      </c>
      <c r="AH1020" s="28">
        <f t="shared" si="63"/>
        <v>3.7907999999999996E-3</v>
      </c>
      <c r="AI1020" s="18" t="str">
        <f>IFERROR(VLOOKUP(E1020,'[5]LOG Data SAP'!$D:$E,2,0),IF(D1020=D1019,AI1019,""))</f>
        <v>NFC MUS 30ML _WAOC_2IN1_DAY_SRM</v>
      </c>
      <c r="AJ1020" s="20" t="str">
        <f>IFERROR([5]SKU!VI1022,IF(D1020=D1019,AJ1019,""))</f>
        <v>86686</v>
      </c>
      <c r="AK1020" s="18" t="str">
        <f>VLOOKUP(E1020,[5]SKU!I:X,16,FALSE)</f>
        <v>3304.99.30</v>
      </c>
    </row>
    <row r="1021" spans="1:37">
      <c r="A1021" s="18" t="str">
        <f>[5]SKU!AC1023</f>
        <v>Nivea</v>
      </c>
      <c r="B1021" s="18" t="str">
        <f>[5]SKU!AE1023</f>
        <v>Nivea Face Care</v>
      </c>
      <c r="C1021" s="18" t="str">
        <f>[5]SKU!AJ1023</f>
        <v>NFC Care</v>
      </c>
      <c r="D1021" s="18" t="str">
        <f>[5]SKU!G1023</f>
        <v>NFC White Make Up Clear 3in1 Facial Foam 20ml</v>
      </c>
      <c r="E1021" s="19" t="str">
        <f>[5]SKU!I1023</f>
        <v>86470-04800-01</v>
      </c>
      <c r="F1021" s="19" t="str">
        <f>[5]SKU!J1023</f>
        <v>86470-04800-01</v>
      </c>
      <c r="G1021" s="18" t="str">
        <f>[5]SKU!K1023</f>
        <v>NIVEA White Make Up Clear 3in1 Facial Foam 20ml</v>
      </c>
      <c r="H1021" s="18" t="str">
        <f>IF([5]SKU!L1023="R","Regular",
IF([5]SKU!L1023="P","Promo",
IF([5]SKU!L1023="S","Sample",
IF([5]SKU!L1023="V","VAS",""))))</f>
        <v>Sample</v>
      </c>
      <c r="I1021" s="18" t="str">
        <f>IF([5]SKU!QC1023="A","Active",
IF([5]SKU!QC1023="D","Discontinue",
IF([5]SKU!QC1023="N","NPD","")))</f>
        <v>Discontinue</v>
      </c>
      <c r="J1021" s="18" t="str">
        <f>VLOOKUP(IFERROR(VLOOKUP(E1021,'[5]Material Status'!A:I,9,0),""),'[5]Material Status'!U:W,3,0)</f>
        <v>Inactive</v>
      </c>
      <c r="K1021" s="20" t="str">
        <f>IFERROR(VLOOKUP(E1021,'[5]LOG Data SAP'!$D:$AO,11,0),
IF(D1021=D1020,K1020,""))</f>
        <v>8999777007157</v>
      </c>
      <c r="L1021" s="20" t="str">
        <f>IFERROR(VLOOKUP(E1021,'[5]LOG Data SAP'!$D:$AO,13,0),
IF(D1021=D1020,L1020,""))</f>
        <v>8999777007164</v>
      </c>
      <c r="M1021" s="20" t="str">
        <f>IFERROR(VLOOKUP(E1021,'[5]LOG Data SAP'!$D:$AO,15,0),
IF(D1021=D1020,M1020,""))</f>
        <v>8999777007171</v>
      </c>
      <c r="N1021" s="21">
        <f>[5]SKU!VH1023</f>
        <v>900</v>
      </c>
      <c r="O1021" s="22" t="str">
        <f>[5]SKU!VN1023</f>
        <v/>
      </c>
      <c r="P1021" s="23" t="str">
        <f>[5]SKU!VO1023</f>
        <v/>
      </c>
      <c r="Q1021" s="24">
        <f>IFERROR(_xlfn.NUMBERVALUE(VLOOKUP(E1021,'[5]LOG Data SAP'!$D:$M,9,0)),
IF(D1021=D1020,Q1020,""))</f>
        <v>6</v>
      </c>
      <c r="R1021" s="24">
        <f>IFERROR(_xlfn.NUMBERVALUE(VLOOKUP(E1021,'[5]LOG Data SAP'!$D:$M,10,0)),
IF(D1021=D1020,R1020,""))</f>
        <v>48</v>
      </c>
      <c r="S1021" s="24">
        <f t="shared" si="60"/>
        <v>8</v>
      </c>
      <c r="T1021" s="25">
        <f>IFERROR(VLOOKUP($E1021,'[5]LOG Data SAP'!$D:$V,17,0)/10,
IF(D1021=D1020,T1020,""))</f>
        <v>3.9</v>
      </c>
      <c r="U1021" s="25">
        <f>IFERROR(VLOOKUP($E1021,'[5]LOG Data SAP'!$D:$V,18,0)/10,
IF(D1021=D1020,U1020,""))</f>
        <v>2.5</v>
      </c>
      <c r="V1021" s="25">
        <f>IFERROR(VLOOKUP($E1021,'[5]LOG Data SAP'!$D:$V,19,0)/10,
IF(D1021=D1020,V1020,""))</f>
        <v>10.4</v>
      </c>
      <c r="W1021" s="25">
        <f>IFERROR(VLOOKUP($E1021,'[5]LOG Data SAP'!$D:$AO,21,0)/10,
IF(D1021=D1020,W1020,""))</f>
        <v>20.8</v>
      </c>
      <c r="X1021" s="25">
        <f>IFERROR(VLOOKUP($E1021,'[5]LOG Data SAP'!$D:$AO,22,0)/10,
IF(D1021=D1020,X1020,""))</f>
        <v>4</v>
      </c>
      <c r="Y1021" s="25">
        <f>IFERROR(VLOOKUP($E1021,'[5]LOG Data SAP'!$D:$AO,23,0)/10,
IF(D1021=D1020,Y1020,""))</f>
        <v>10.4</v>
      </c>
      <c r="Z1021" s="25">
        <f>IFERROR(VLOOKUP($E1021,'[5]LOG Data SAP'!$D:$AO,25,0)/10,
IF(D1021=D1020,Z1020,""))</f>
        <v>43.6</v>
      </c>
      <c r="AA1021" s="25">
        <f>IFERROR(VLOOKUP($E1021,'[5]LOG Data SAP'!$D:$AO,26,0)/10,
IF(D1021=D1020,AA1020,""))</f>
        <v>18.2</v>
      </c>
      <c r="AB1021" s="25">
        <f>IFERROR(VLOOKUP($E1021,'[5]LOG Data SAP'!$D:$AO,27,0)/10,
IF(D1021=D1020,AB1020,""))</f>
        <v>12.3</v>
      </c>
      <c r="AC1021" s="26">
        <f>IFERROR(VLOOKUP($E1021,'[5]LOG Data SAP'!$D:$AO,29,0)/IF(VLOOKUP($E1021,'[5]LOG Data SAP'!$D:$AO,30,0)="G",1000,1),
IF(D1021=D1020,AC1020,""))</f>
        <v>2.5499999999999998E-2</v>
      </c>
      <c r="AD1021" s="26">
        <f>IFERROR(VLOOKUP($E1021,'[5]LOG Data SAP'!$D:$AO,31,0)/IF(VLOOKUP($E1021,'[5]LOG Data SAP'!$D:$AO,32,0)="G",1000,1),
IF(D1021=D1020,AD1020,""))</f>
        <v>0.17299999999999999</v>
      </c>
      <c r="AE1021" s="26">
        <f>IFERROR(VLOOKUP($E1021,'[5]LOG Data SAP'!$D:$AO,33,0)/IF(VLOOKUP($E1021,'[5]LOG Data SAP'!$D:$AO,34,0)="G",1000,1),
IF(D1021=D1020,AE1020,""))</f>
        <v>1.59</v>
      </c>
      <c r="AF1021" s="27">
        <f t="shared" si="61"/>
        <v>101.4</v>
      </c>
      <c r="AG1021" s="27">
        <f t="shared" si="62"/>
        <v>865.28000000000009</v>
      </c>
      <c r="AH1021" s="28">
        <f t="shared" si="63"/>
        <v>9.7602959999999999E-3</v>
      </c>
      <c r="AI1021" s="18" t="str">
        <f>IFERROR(VLOOKUP(E1021,'[5]LOG Data SAP'!$D:$E,2,0),IF(D1021=D1020,AI1020,""))</f>
        <v>NFC MK_UP_CR 3IN1_WHT_FM 20ML</v>
      </c>
      <c r="AJ1021" s="20" t="str">
        <f>IFERROR([5]SKU!VI1023,IF(D1021=D1020,AJ1020,""))</f>
        <v>86470</v>
      </c>
      <c r="AK1021" s="18" t="str">
        <f>VLOOKUP(E1021,[5]SKU!I:X,16,FALSE)</f>
        <v>3401.30.00</v>
      </c>
    </row>
    <row r="1022" spans="1:37">
      <c r="A1022" s="18" t="str">
        <f>[5]SKU!AC1024</f>
        <v>Nivea</v>
      </c>
      <c r="B1022" s="18" t="str">
        <f>[5]SKU!AE1024</f>
        <v>Nivea Face Care</v>
      </c>
      <c r="C1022" s="18" t="str">
        <f>[5]SKU!AJ1024</f>
        <v>NFC Care</v>
      </c>
      <c r="D1022" s="18" t="str">
        <f>[5]SKU!G1024</f>
        <v>NFC White Make Up Clear Oil Control 2in1 Facial Foam 20ml</v>
      </c>
      <c r="E1022" s="19" t="str">
        <f>[5]SKU!I1024</f>
        <v>86618-04801-15</v>
      </c>
      <c r="F1022" s="19" t="str">
        <f>[5]SKU!J1024</f>
        <v>86618-04801-15</v>
      </c>
      <c r="G1022" s="18" t="str">
        <f>[5]SKU!K1024</f>
        <v>NIVEA White Make Up Clear Oil Control 2in1 Facial Foam 20ml</v>
      </c>
      <c r="H1022" s="18" t="str">
        <f>IF([5]SKU!L1024="R","Regular",
IF([5]SKU!L1024="P","Promo",
IF([5]SKU!L1024="S","Sample",
IF([5]SKU!L1024="V","VAS",""))))</f>
        <v>Sample</v>
      </c>
      <c r="I1022" s="18" t="str">
        <f>IF([5]SKU!QC1024="A","Active",
IF([5]SKU!QC1024="D","Discontinue",
IF([5]SKU!QC1024="N","NPD","")))</f>
        <v>Discontinue</v>
      </c>
      <c r="J1022" s="18" t="str">
        <f>VLOOKUP(IFERROR(VLOOKUP(E1022,'[5]Material Status'!A:I,9,0),""),'[5]Material Status'!U:W,3,0)</f>
        <v>Inactive</v>
      </c>
      <c r="K1022" s="20" t="str">
        <f>IFERROR(VLOOKUP(E1022,'[5]LOG Data SAP'!$D:$AO,11,0),
IF(D1022=D1021,K1021,""))</f>
        <v/>
      </c>
      <c r="L1022" s="20" t="str">
        <f>IFERROR(VLOOKUP(E1022,'[5]LOG Data SAP'!$D:$AO,13,0),
IF(D1022=D1021,L1021,""))</f>
        <v/>
      </c>
      <c r="M1022" s="20" t="str">
        <f>IFERROR(VLOOKUP(E1022,'[5]LOG Data SAP'!$D:$AO,15,0),
IF(D1022=D1021,M1021,""))</f>
        <v/>
      </c>
      <c r="N1022" s="21">
        <f>[5]SKU!VH1024</f>
        <v>900</v>
      </c>
      <c r="O1022" s="22" t="str">
        <f>[5]SKU!VN1024</f>
        <v/>
      </c>
      <c r="P1022" s="23" t="str">
        <f>[5]SKU!VO1024</f>
        <v/>
      </c>
      <c r="Q1022" s="24" t="str">
        <f>IFERROR(_xlfn.NUMBERVALUE(VLOOKUP(E1022,'[5]LOG Data SAP'!$D:$M,9,0)),
IF(D1022=D1021,Q1021,""))</f>
        <v/>
      </c>
      <c r="R1022" s="24" t="str">
        <f>IFERROR(_xlfn.NUMBERVALUE(VLOOKUP(E1022,'[5]LOG Data SAP'!$D:$M,10,0)),
IF(D1022=D1021,R1021,""))</f>
        <v/>
      </c>
      <c r="S1022" s="24" t="str">
        <f t="shared" si="60"/>
        <v/>
      </c>
      <c r="T1022" s="25" t="str">
        <f>IFERROR(VLOOKUP($E1022,'[5]LOG Data SAP'!$D:$V,17,0)/10,
IF(D1022=D1021,T1021,""))</f>
        <v/>
      </c>
      <c r="U1022" s="25" t="str">
        <f>IFERROR(VLOOKUP($E1022,'[5]LOG Data SAP'!$D:$V,18,0)/10,
IF(D1022=D1021,U1021,""))</f>
        <v/>
      </c>
      <c r="V1022" s="25" t="str">
        <f>IFERROR(VLOOKUP($E1022,'[5]LOG Data SAP'!$D:$V,19,0)/10,
IF(D1022=D1021,V1021,""))</f>
        <v/>
      </c>
      <c r="W1022" s="25" t="str">
        <f>IFERROR(VLOOKUP($E1022,'[5]LOG Data SAP'!$D:$AO,21,0)/10,
IF(D1022=D1021,W1021,""))</f>
        <v/>
      </c>
      <c r="X1022" s="25" t="str">
        <f>IFERROR(VLOOKUP($E1022,'[5]LOG Data SAP'!$D:$AO,22,0)/10,
IF(D1022=D1021,X1021,""))</f>
        <v/>
      </c>
      <c r="Y1022" s="25" t="str">
        <f>IFERROR(VLOOKUP($E1022,'[5]LOG Data SAP'!$D:$AO,23,0)/10,
IF(D1022=D1021,Y1021,""))</f>
        <v/>
      </c>
      <c r="Z1022" s="25" t="str">
        <f>IFERROR(VLOOKUP($E1022,'[5]LOG Data SAP'!$D:$AO,25,0)/10,
IF(D1022=D1021,Z1021,""))</f>
        <v/>
      </c>
      <c r="AA1022" s="25" t="str">
        <f>IFERROR(VLOOKUP($E1022,'[5]LOG Data SAP'!$D:$AO,26,0)/10,
IF(D1022=D1021,AA1021,""))</f>
        <v/>
      </c>
      <c r="AB1022" s="25" t="str">
        <f>IFERROR(VLOOKUP($E1022,'[5]LOG Data SAP'!$D:$AO,27,0)/10,
IF(D1022=D1021,AB1021,""))</f>
        <v/>
      </c>
      <c r="AC1022" s="26" t="str">
        <f>IFERROR(VLOOKUP($E1022,'[5]LOG Data SAP'!$D:$AO,29,0)/IF(VLOOKUP($E1022,'[5]LOG Data SAP'!$D:$AO,30,0)="G",1000,1),
IF(D1022=D1021,AC1021,""))</f>
        <v/>
      </c>
      <c r="AD1022" s="26" t="str">
        <f>IFERROR(VLOOKUP($E1022,'[5]LOG Data SAP'!$D:$AO,31,0)/IF(VLOOKUP($E1022,'[5]LOG Data SAP'!$D:$AO,32,0)="G",1000,1),
IF(D1022=D1021,AD1021,""))</f>
        <v/>
      </c>
      <c r="AE1022" s="26" t="str">
        <f>IFERROR(VLOOKUP($E1022,'[5]LOG Data SAP'!$D:$AO,33,0)/IF(VLOOKUP($E1022,'[5]LOG Data SAP'!$D:$AO,34,0)="G",1000,1),
IF(D1022=D1021,AE1021,""))</f>
        <v/>
      </c>
      <c r="AF1022" s="27" t="str">
        <f t="shared" si="61"/>
        <v/>
      </c>
      <c r="AG1022" s="27" t="str">
        <f t="shared" si="62"/>
        <v/>
      </c>
      <c r="AH1022" s="28" t="str">
        <f t="shared" si="63"/>
        <v/>
      </c>
      <c r="AI1022" s="18" t="str">
        <f>IFERROR(VLOOKUP(E1022,'[5]LOG Data SAP'!$D:$E,2,0),IF(D1022=D1021,AI1021,""))</f>
        <v/>
      </c>
      <c r="AJ1022" s="20" t="str">
        <f>IFERROR([5]SKU!VI1024,IF(D1022=D1021,AJ1021,""))</f>
        <v/>
      </c>
      <c r="AK1022" s="18" t="str">
        <f>VLOOKUP(E1022,[5]SKU!I:X,16,FALSE)</f>
        <v>3401.30.00</v>
      </c>
    </row>
    <row r="1023" spans="1:37">
      <c r="A1023" s="18" t="str">
        <f>[5]SKU!AC1025</f>
        <v>Nivea</v>
      </c>
      <c r="B1023" s="18" t="str">
        <f>[5]SKU!AE1025</f>
        <v>Nivea Face Care</v>
      </c>
      <c r="C1023" s="18" t="str">
        <f>[5]SKU!AJ1025</f>
        <v>NFC Care</v>
      </c>
      <c r="D1023" s="18" t="str">
        <f>[5]SKU!G1025</f>
        <v>NFC White Make Up Clear Oil Control 2in1 Facial Foam 20ml</v>
      </c>
      <c r="E1023" s="19" t="str">
        <f>[5]SKU!I1025</f>
        <v>86618-04800-15</v>
      </c>
      <c r="F1023" s="19" t="str">
        <f>[5]SKU!J1025</f>
        <v>86618-04801-15</v>
      </c>
      <c r="G1023" s="18" t="str">
        <f>[5]SKU!K1025</f>
        <v>NFC Make Up Clear 3in1 Whitening Foam 20ml</v>
      </c>
      <c r="H1023" s="18" t="str">
        <f>IF([5]SKU!L1025="R","Regular",
IF([5]SKU!L1025="P","Promo",
IF([5]SKU!L1025="S","Sample",
IF([5]SKU!L1025="V","VAS",""))))</f>
        <v>Sample</v>
      </c>
      <c r="I1023" s="18" t="str">
        <f>IF([5]SKU!QC1025="A","Active",
IF([5]SKU!QC1025="D","Discontinue",
IF([5]SKU!QC1025="N","NPD","")))</f>
        <v>Discontinue</v>
      </c>
      <c r="J1023" s="18" t="str">
        <f>VLOOKUP(IFERROR(VLOOKUP(E1023,'[5]Material Status'!A:I,9,0),""),'[5]Material Status'!U:W,3,0)</f>
        <v>Inactive</v>
      </c>
      <c r="K1023" s="20" t="str">
        <f>IFERROR(VLOOKUP(E1023,'[5]LOG Data SAP'!$D:$AO,11,0),
IF(D1023=D1022,K1022,""))</f>
        <v/>
      </c>
      <c r="L1023" s="20" t="str">
        <f>IFERROR(VLOOKUP(E1023,'[5]LOG Data SAP'!$D:$AO,13,0),
IF(D1023=D1022,L1022,""))</f>
        <v/>
      </c>
      <c r="M1023" s="20" t="str">
        <f>IFERROR(VLOOKUP(E1023,'[5]LOG Data SAP'!$D:$AO,15,0),
IF(D1023=D1022,M1022,""))</f>
        <v/>
      </c>
      <c r="N1023" s="21">
        <f>[5]SKU!VH1025</f>
        <v>900</v>
      </c>
      <c r="O1023" s="22" t="str">
        <f>[5]SKU!VN1025</f>
        <v/>
      </c>
      <c r="P1023" s="23" t="str">
        <f>[5]SKU!VO1025</f>
        <v/>
      </c>
      <c r="Q1023" s="24" t="str">
        <f>IFERROR(_xlfn.NUMBERVALUE(VLOOKUP(E1023,'[5]LOG Data SAP'!$D:$M,9,0)),
IF(D1023=D1022,Q1022,""))</f>
        <v/>
      </c>
      <c r="R1023" s="24" t="str">
        <f>IFERROR(_xlfn.NUMBERVALUE(VLOOKUP(E1023,'[5]LOG Data SAP'!$D:$M,10,0)),
IF(D1023=D1022,R1022,""))</f>
        <v/>
      </c>
      <c r="S1023" s="24" t="str">
        <f t="shared" si="60"/>
        <v/>
      </c>
      <c r="T1023" s="25" t="str">
        <f>IFERROR(VLOOKUP($E1023,'[5]LOG Data SAP'!$D:$V,17,0)/10,
IF(D1023=D1022,T1022,""))</f>
        <v/>
      </c>
      <c r="U1023" s="25" t="str">
        <f>IFERROR(VLOOKUP($E1023,'[5]LOG Data SAP'!$D:$V,18,0)/10,
IF(D1023=D1022,U1022,""))</f>
        <v/>
      </c>
      <c r="V1023" s="25" t="str">
        <f>IFERROR(VLOOKUP($E1023,'[5]LOG Data SAP'!$D:$V,19,0)/10,
IF(D1023=D1022,V1022,""))</f>
        <v/>
      </c>
      <c r="W1023" s="25" t="str">
        <f>IFERROR(VLOOKUP($E1023,'[5]LOG Data SAP'!$D:$AO,21,0)/10,
IF(D1023=D1022,W1022,""))</f>
        <v/>
      </c>
      <c r="X1023" s="25" t="str">
        <f>IFERROR(VLOOKUP($E1023,'[5]LOG Data SAP'!$D:$AO,22,0)/10,
IF(D1023=D1022,X1022,""))</f>
        <v/>
      </c>
      <c r="Y1023" s="25" t="str">
        <f>IFERROR(VLOOKUP($E1023,'[5]LOG Data SAP'!$D:$AO,23,0)/10,
IF(D1023=D1022,Y1022,""))</f>
        <v/>
      </c>
      <c r="Z1023" s="25" t="str">
        <f>IFERROR(VLOOKUP($E1023,'[5]LOG Data SAP'!$D:$AO,25,0)/10,
IF(D1023=D1022,Z1022,""))</f>
        <v/>
      </c>
      <c r="AA1023" s="25" t="str">
        <f>IFERROR(VLOOKUP($E1023,'[5]LOG Data SAP'!$D:$AO,26,0)/10,
IF(D1023=D1022,AA1022,""))</f>
        <v/>
      </c>
      <c r="AB1023" s="25" t="str">
        <f>IFERROR(VLOOKUP($E1023,'[5]LOG Data SAP'!$D:$AO,27,0)/10,
IF(D1023=D1022,AB1022,""))</f>
        <v/>
      </c>
      <c r="AC1023" s="26" t="str">
        <f>IFERROR(VLOOKUP($E1023,'[5]LOG Data SAP'!$D:$AO,29,0)/IF(VLOOKUP($E1023,'[5]LOG Data SAP'!$D:$AO,30,0)="G",1000,1),
IF(D1023=D1022,AC1022,""))</f>
        <v/>
      </c>
      <c r="AD1023" s="26" t="str">
        <f>IFERROR(VLOOKUP($E1023,'[5]LOG Data SAP'!$D:$AO,31,0)/IF(VLOOKUP($E1023,'[5]LOG Data SAP'!$D:$AO,32,0)="G",1000,1),
IF(D1023=D1022,AD1022,""))</f>
        <v/>
      </c>
      <c r="AE1023" s="26" t="str">
        <f>IFERROR(VLOOKUP($E1023,'[5]LOG Data SAP'!$D:$AO,33,0)/IF(VLOOKUP($E1023,'[5]LOG Data SAP'!$D:$AO,34,0)="G",1000,1),
IF(D1023=D1022,AE1022,""))</f>
        <v/>
      </c>
      <c r="AF1023" s="27" t="str">
        <f t="shared" si="61"/>
        <v/>
      </c>
      <c r="AG1023" s="27" t="str">
        <f t="shared" si="62"/>
        <v/>
      </c>
      <c r="AH1023" s="28" t="str">
        <f t="shared" si="63"/>
        <v/>
      </c>
      <c r="AI1023" s="18" t="str">
        <f>IFERROR(VLOOKUP(E1023,'[5]LOG Data SAP'!$D:$E,2,0),IF(D1023=D1022,AI1022,""))</f>
        <v/>
      </c>
      <c r="AJ1023" s="20" t="str">
        <f>IFERROR([5]SKU!VI1025,IF(D1023=D1022,AJ1022,""))</f>
        <v/>
      </c>
      <c r="AK1023" s="18" t="str">
        <f>VLOOKUP(E1023,[5]SKU!I:X,16,FALSE)</f>
        <v>3401.30.00</v>
      </c>
    </row>
    <row r="1024" spans="1:37">
      <c r="A1024" s="18" t="str">
        <f>[5]SKU!AC1026</f>
        <v>Nivea</v>
      </c>
      <c r="B1024" s="18" t="str">
        <f>[5]SKU!AE1026</f>
        <v>Nivea Face Care</v>
      </c>
      <c r="C1024" s="18" t="str">
        <f>[5]SKU!AJ1026</f>
        <v>NFC Care</v>
      </c>
      <c r="D1024" s="18" t="str">
        <f>[5]SKU!G1026</f>
        <v>NFC White Make Up Starter Day Cream SPF15 25ml</v>
      </c>
      <c r="E1024" s="19" t="str">
        <f>[5]SKU!I1026</f>
        <v>86694-04800-01</v>
      </c>
      <c r="F1024" s="19" t="str">
        <f>[5]SKU!J1026</f>
        <v>86694-04800-01</v>
      </c>
      <c r="G1024" s="18" t="str">
        <f>[5]SKU!K1026</f>
        <v>NIVEA White Make Up Starter Day Cream SPF15 25ml</v>
      </c>
      <c r="H1024" s="18" t="str">
        <f>IF([5]SKU!L1026="R","Regular",
IF([5]SKU!L1026="P","Promo",
IF([5]SKU!L1026="S","Sample",
IF([5]SKU!L1026="V","VAS",""))))</f>
        <v>Regular</v>
      </c>
      <c r="I1024" s="18" t="str">
        <f>IF([5]SKU!QC1026="A","Active",
IF([5]SKU!QC1026="D","Discontinue",
IF([5]SKU!QC1026="N","NPD","")))</f>
        <v>Discontinue</v>
      </c>
      <c r="J1024" s="18" t="str">
        <f>VLOOKUP(IFERROR(VLOOKUP(E1024,'[5]Material Status'!A:I,9,0),""),'[5]Material Status'!U:W,3,0)</f>
        <v>Inactive</v>
      </c>
      <c r="K1024" s="20" t="str">
        <f>IFERROR(VLOOKUP(E1024,'[5]LOG Data SAP'!$D:$AO,11,0),
IF(D1024=D1023,K1023,""))</f>
        <v>8999777007133</v>
      </c>
      <c r="L1024" s="20" t="str">
        <f>IFERROR(VLOOKUP(E1024,'[5]LOG Data SAP'!$D:$AO,13,0),
IF(D1024=D1023,L1023,""))</f>
        <v/>
      </c>
      <c r="M1024" s="20" t="str">
        <f>IFERROR(VLOOKUP(E1024,'[5]LOG Data SAP'!$D:$AO,15,0),
IF(D1024=D1023,M1023,""))</f>
        <v>8999777007140</v>
      </c>
      <c r="N1024" s="21">
        <f>[5]SKU!VH1026</f>
        <v>900</v>
      </c>
      <c r="O1024" s="22">
        <f>[5]SKU!VN1026</f>
        <v>22650</v>
      </c>
      <c r="P1024" s="23">
        <f>[5]SKU!VO1026</f>
        <v>45383</v>
      </c>
      <c r="Q1024" s="24">
        <f>IFERROR(_xlfn.NUMBERVALUE(VLOOKUP(E1024,'[5]LOG Data SAP'!$D:$M,9,0)),
IF(D1024=D1023,Q1023,""))</f>
        <v>0</v>
      </c>
      <c r="R1024" s="24">
        <f>IFERROR(_xlfn.NUMBERVALUE(VLOOKUP(E1024,'[5]LOG Data SAP'!$D:$M,10,0)),
IF(D1024=D1023,R1023,""))</f>
        <v>24</v>
      </c>
      <c r="S1024" s="24">
        <f t="shared" si="60"/>
        <v>0</v>
      </c>
      <c r="T1024" s="25">
        <f>IFERROR(VLOOKUP($E1024,'[5]LOG Data SAP'!$D:$V,17,0)/10,
IF(D1024=D1023,T1023,""))</f>
        <v>6</v>
      </c>
      <c r="U1024" s="25">
        <f>IFERROR(VLOOKUP($E1024,'[5]LOG Data SAP'!$D:$V,18,0)/10,
IF(D1024=D1023,U1023,""))</f>
        <v>6</v>
      </c>
      <c r="V1024" s="25">
        <f>IFERROR(VLOOKUP($E1024,'[5]LOG Data SAP'!$D:$V,19,0)/10,
IF(D1024=D1023,V1023,""))</f>
        <v>4</v>
      </c>
      <c r="W1024" s="25">
        <f>IFERROR(VLOOKUP($E1024,'[5]LOG Data SAP'!$D:$AO,21,0)/10,
IF(D1024=D1023,W1023,""))</f>
        <v>0</v>
      </c>
      <c r="X1024" s="25">
        <f>IFERROR(VLOOKUP($E1024,'[5]LOG Data SAP'!$D:$AO,22,0)/10,
IF(D1024=D1023,X1023,""))</f>
        <v>0</v>
      </c>
      <c r="Y1024" s="25">
        <f>IFERROR(VLOOKUP($E1024,'[5]LOG Data SAP'!$D:$AO,23,0)/10,
IF(D1024=D1023,Y1023,""))</f>
        <v>0</v>
      </c>
      <c r="Z1024" s="25">
        <f>IFERROR(VLOOKUP($E1024,'[5]LOG Data SAP'!$D:$AO,25,0)/10,
IF(D1024=D1023,Z1023,""))</f>
        <v>26.1</v>
      </c>
      <c r="AA1024" s="25">
        <f>IFERROR(VLOOKUP($E1024,'[5]LOG Data SAP'!$D:$AO,26,0)/10,
IF(D1024=D1023,AA1023,""))</f>
        <v>19.600000000000001</v>
      </c>
      <c r="AB1024" s="25">
        <f>IFERROR(VLOOKUP($E1024,'[5]LOG Data SAP'!$D:$AO,27,0)/10,
IF(D1024=D1023,AB1023,""))</f>
        <v>10.199999999999999</v>
      </c>
      <c r="AC1024" s="26">
        <f>IFERROR(VLOOKUP($E1024,'[5]LOG Data SAP'!$D:$AO,29,0)/IF(VLOOKUP($E1024,'[5]LOG Data SAP'!$D:$AO,30,0)="G",1000,1),
IF(D1024=D1023,AC1023,""))</f>
        <v>4.7445000000000001E-2</v>
      </c>
      <c r="AD1024" s="26">
        <f>IFERROR(VLOOKUP($E1024,'[5]LOG Data SAP'!$D:$AO,31,0)/IF(VLOOKUP($E1024,'[5]LOG Data SAP'!$D:$AO,32,0)="G",1000,1),
IF(D1024=D1023,AD1023,""))</f>
        <v>0</v>
      </c>
      <c r="AE1024" s="26">
        <f>IFERROR(VLOOKUP($E1024,'[5]LOG Data SAP'!$D:$AO,33,0)/IF(VLOOKUP($E1024,'[5]LOG Data SAP'!$D:$AO,34,0)="G",1000,1),
IF(D1024=D1023,AE1023,""))</f>
        <v>1.256</v>
      </c>
      <c r="AF1024" s="27">
        <f t="shared" si="61"/>
        <v>144</v>
      </c>
      <c r="AG1024" s="27" t="str">
        <f t="shared" si="62"/>
        <v/>
      </c>
      <c r="AH1024" s="28">
        <f t="shared" si="63"/>
        <v>5.2179119999999999E-3</v>
      </c>
      <c r="AI1024" s="18" t="str">
        <f>IFERROR(VLOOKUP(E1024,'[5]LOG Data SAP'!$D:$E,2,0),IF(D1024=D1023,AI1023,""))</f>
        <v>NFC MUS WHT_CRM 25ML IN</v>
      </c>
      <c r="AJ1024" s="20" t="str">
        <f>IFERROR([5]SKU!VI1026,IF(D1024=D1023,AJ1023,""))</f>
        <v>86694</v>
      </c>
      <c r="AK1024" s="18" t="str">
        <f>VLOOKUP(E1024,[5]SKU!I:X,16,FALSE)</f>
        <v>3304.99.30</v>
      </c>
    </row>
    <row r="1025" spans="1:37">
      <c r="A1025" s="18" t="str">
        <f>[5]SKU!AC1027</f>
        <v>Nivea</v>
      </c>
      <c r="B1025" s="18" t="str">
        <f>[5]SKU!AE1027</f>
        <v>Nivea Face Care</v>
      </c>
      <c r="C1025" s="18" t="str">
        <f>[5]SKU!AJ1027</f>
        <v>NFC Care</v>
      </c>
      <c r="D1025" s="18" t="str">
        <f>[5]SKU!G1027</f>
        <v>NFC White Make Up Starter Day Cream SPF15 50ml</v>
      </c>
      <c r="E1025" s="19" t="str">
        <f>[5]SKU!I1027</f>
        <v>86693-04800-01</v>
      </c>
      <c r="F1025" s="19" t="str">
        <f>[5]SKU!J1027</f>
        <v>86693-04800-01</v>
      </c>
      <c r="G1025" s="18" t="str">
        <f>[5]SKU!K1027</f>
        <v>NIVEA White Make Up Starter Day Cream SPF15 50ml</v>
      </c>
      <c r="H1025" s="18" t="str">
        <f>IF([5]SKU!L1027="R","Regular",
IF([5]SKU!L1027="P","Promo",
IF([5]SKU!L1027="S","Sample",
IF([5]SKU!L1027="V","VAS",""))))</f>
        <v>Regular</v>
      </c>
      <c r="I1025" s="18" t="str">
        <f>IF([5]SKU!QC1027="A","Active",
IF([5]SKU!QC1027="D","Discontinue",
IF([5]SKU!QC1027="N","NPD","")))</f>
        <v>Discontinue</v>
      </c>
      <c r="J1025" s="18" t="str">
        <f>VLOOKUP(IFERROR(VLOOKUP(E1025,'[5]Material Status'!A:I,9,0),""),'[5]Material Status'!U:W,3,0)</f>
        <v>Inactive</v>
      </c>
      <c r="K1025" s="20" t="str">
        <f>IFERROR(VLOOKUP(E1025,'[5]LOG Data SAP'!$D:$AO,11,0),
IF(D1025=D1024,K1024,""))</f>
        <v>8999777007119</v>
      </c>
      <c r="L1025" s="20" t="str">
        <f>IFERROR(VLOOKUP(E1025,'[5]LOG Data SAP'!$D:$AO,13,0),
IF(D1025=D1024,L1024,""))</f>
        <v/>
      </c>
      <c r="M1025" s="20" t="str">
        <f>IFERROR(VLOOKUP(E1025,'[5]LOG Data SAP'!$D:$AO,15,0),
IF(D1025=D1024,M1024,""))</f>
        <v>8999777007126</v>
      </c>
      <c r="N1025" s="21">
        <f>[5]SKU!VH1027</f>
        <v>900</v>
      </c>
      <c r="O1025" s="22">
        <f>[5]SKU!VN1027</f>
        <v>30500</v>
      </c>
      <c r="P1025" s="23">
        <f>[5]SKU!VO1027</f>
        <v>45383</v>
      </c>
      <c r="Q1025" s="24">
        <f>IFERROR(_xlfn.NUMBERVALUE(VLOOKUP(E1025,'[5]LOG Data SAP'!$D:$M,9,0)),
IF(D1025=D1024,Q1024,""))</f>
        <v>0</v>
      </c>
      <c r="R1025" s="24">
        <f>IFERROR(_xlfn.NUMBERVALUE(VLOOKUP(E1025,'[5]LOG Data SAP'!$D:$M,10,0)),
IF(D1025=D1024,R1024,""))</f>
        <v>12</v>
      </c>
      <c r="S1025" s="24">
        <f t="shared" si="60"/>
        <v>0</v>
      </c>
      <c r="T1025" s="25">
        <f>IFERROR(VLOOKUP($E1025,'[5]LOG Data SAP'!$D:$V,17,0)/10,
IF(D1025=D1024,T1024,""))</f>
        <v>6</v>
      </c>
      <c r="U1025" s="25">
        <f>IFERROR(VLOOKUP($E1025,'[5]LOG Data SAP'!$D:$V,18,0)/10,
IF(D1025=D1024,U1024,""))</f>
        <v>6</v>
      </c>
      <c r="V1025" s="25">
        <f>IFERROR(VLOOKUP($E1025,'[5]LOG Data SAP'!$D:$V,19,0)/10,
IF(D1025=D1024,V1024,""))</f>
        <v>4.8</v>
      </c>
      <c r="W1025" s="25">
        <f>IFERROR(VLOOKUP($E1025,'[5]LOG Data SAP'!$D:$AO,21,0)/10,
IF(D1025=D1024,W1024,""))</f>
        <v>0</v>
      </c>
      <c r="X1025" s="25">
        <f>IFERROR(VLOOKUP($E1025,'[5]LOG Data SAP'!$D:$AO,22,0)/10,
IF(D1025=D1024,X1024,""))</f>
        <v>0</v>
      </c>
      <c r="Y1025" s="25">
        <f>IFERROR(VLOOKUP($E1025,'[5]LOG Data SAP'!$D:$AO,23,0)/10,
IF(D1025=D1024,Y1024,""))</f>
        <v>0</v>
      </c>
      <c r="Z1025" s="25">
        <f>IFERROR(VLOOKUP($E1025,'[5]LOG Data SAP'!$D:$AO,25,0)/10,
IF(D1025=D1024,Z1024,""))</f>
        <v>19.600000000000001</v>
      </c>
      <c r="AA1025" s="25">
        <f>IFERROR(VLOOKUP($E1025,'[5]LOG Data SAP'!$D:$AO,26,0)/10,
IF(D1025=D1024,AA1024,""))</f>
        <v>13.6</v>
      </c>
      <c r="AB1025" s="25">
        <f>IFERROR(VLOOKUP($E1025,'[5]LOG Data SAP'!$D:$AO,27,0)/10,
IF(D1025=D1024,AB1024,""))</f>
        <v>12.2</v>
      </c>
      <c r="AC1025" s="26">
        <f>IFERROR(VLOOKUP($E1025,'[5]LOG Data SAP'!$D:$AO,29,0)/IF(VLOOKUP($E1025,'[5]LOG Data SAP'!$D:$AO,30,0)="G",1000,1),
IF(D1025=D1024,AC1024,""))</f>
        <v>7.5632000000000005E-2</v>
      </c>
      <c r="AD1025" s="26">
        <f>IFERROR(VLOOKUP($E1025,'[5]LOG Data SAP'!$D:$AO,31,0)/IF(VLOOKUP($E1025,'[5]LOG Data SAP'!$D:$AO,32,0)="G",1000,1),
IF(D1025=D1024,AD1024,""))</f>
        <v>0</v>
      </c>
      <c r="AE1025" s="26">
        <f>IFERROR(VLOOKUP($E1025,'[5]LOG Data SAP'!$D:$AO,33,0)/IF(VLOOKUP($E1025,'[5]LOG Data SAP'!$D:$AO,34,0)="G",1000,1),
IF(D1025=D1024,AE1024,""))</f>
        <v>0.98899999999999999</v>
      </c>
      <c r="AF1025" s="27">
        <f t="shared" si="61"/>
        <v>172.79999999999998</v>
      </c>
      <c r="AG1025" s="27" t="str">
        <f t="shared" si="62"/>
        <v/>
      </c>
      <c r="AH1025" s="28">
        <f t="shared" si="63"/>
        <v>3.2520319999999998E-3</v>
      </c>
      <c r="AI1025" s="18" t="str">
        <f>IFERROR(VLOOKUP(E1025,'[5]LOG Data SAP'!$D:$E,2,0),IF(D1025=D1024,AI1024,""))</f>
        <v>NFC MUS WHT_CRM 50ML IN</v>
      </c>
      <c r="AJ1025" s="20" t="str">
        <f>IFERROR([5]SKU!VI1027,IF(D1025=D1024,AJ1024,""))</f>
        <v>86693</v>
      </c>
      <c r="AK1025" s="18" t="str">
        <f>VLOOKUP(E1025,[5]SKU!I:X,16,FALSE)</f>
        <v>3304.99.30</v>
      </c>
    </row>
    <row r="1026" spans="1:37">
      <c r="A1026" s="18" t="str">
        <f>[5]SKU!AC1028</f>
        <v>Nivea</v>
      </c>
      <c r="B1026" s="18" t="str">
        <f>[5]SKU!AE1028</f>
        <v>Nivea Face Care</v>
      </c>
      <c r="C1026" s="18" t="str">
        <f>[5]SKU!AJ1028</f>
        <v>NFC Care</v>
      </c>
      <c r="D1026" s="18" t="str">
        <f>[5]SKU!G1028</f>
        <v>NFC Multi White 50ml</v>
      </c>
      <c r="E1026" s="19" t="str">
        <f>[5]SKU!I1028</f>
        <v>86721-04800-16</v>
      </c>
      <c r="F1026" s="19" t="str">
        <f>[5]SKU!J1028</f>
        <v>86721-04800-16</v>
      </c>
      <c r="G1026" s="18" t="str">
        <f>[5]SKU!K1028</f>
        <v>NIVEA Multi White 50ml</v>
      </c>
      <c r="H1026" s="18" t="str">
        <f>IF([5]SKU!L1028="R","Regular",
IF([5]SKU!L1028="P","Promo",
IF([5]SKU!L1028="S","Sample",
IF([5]SKU!L1028="V","VAS",""))))</f>
        <v>Regular</v>
      </c>
      <c r="I1026" s="18" t="str">
        <f>IF([5]SKU!QC1028="A","Active",
IF([5]SKU!QC1028="D","Discontinue",
IF([5]SKU!QC1028="N","NPD","")))</f>
        <v>Discontinue</v>
      </c>
      <c r="J1026" s="18" t="str">
        <f>VLOOKUP(IFERROR(VLOOKUP(E1026,'[5]Material Status'!A:I,9,0),""),'[5]Material Status'!U:W,3,0)</f>
        <v>Inactive</v>
      </c>
      <c r="K1026" s="20" t="str">
        <f>IFERROR(VLOOKUP(E1026,'[5]LOG Data SAP'!$D:$AO,11,0),
IF(D1026=D1025,K1025,""))</f>
        <v/>
      </c>
      <c r="L1026" s="20" t="str">
        <f>IFERROR(VLOOKUP(E1026,'[5]LOG Data SAP'!$D:$AO,13,0),
IF(D1026=D1025,L1025,""))</f>
        <v/>
      </c>
      <c r="M1026" s="20" t="str">
        <f>IFERROR(VLOOKUP(E1026,'[5]LOG Data SAP'!$D:$AO,15,0),
IF(D1026=D1025,M1025,""))</f>
        <v/>
      </c>
      <c r="N1026" s="21">
        <f>[5]SKU!VH1028</f>
        <v>900</v>
      </c>
      <c r="O1026" s="22">
        <f>[5]SKU!VN1028</f>
        <v>21250</v>
      </c>
      <c r="P1026" s="23">
        <f>[5]SKU!VO1028</f>
        <v>43100</v>
      </c>
      <c r="Q1026" s="24" t="str">
        <f>IFERROR(_xlfn.NUMBERVALUE(VLOOKUP(E1026,'[5]LOG Data SAP'!$D:$M,9,0)),
IF(D1026=D1025,Q1025,""))</f>
        <v/>
      </c>
      <c r="R1026" s="24" t="str">
        <f>IFERROR(_xlfn.NUMBERVALUE(VLOOKUP(E1026,'[5]LOG Data SAP'!$D:$M,10,0)),
IF(D1026=D1025,R1025,""))</f>
        <v/>
      </c>
      <c r="S1026" s="24" t="str">
        <f t="shared" si="60"/>
        <v/>
      </c>
      <c r="T1026" s="25" t="str">
        <f>IFERROR(VLOOKUP($E1026,'[5]LOG Data SAP'!$D:$V,17,0)/10,
IF(D1026=D1025,T1025,""))</f>
        <v/>
      </c>
      <c r="U1026" s="25" t="str">
        <f>IFERROR(VLOOKUP($E1026,'[5]LOG Data SAP'!$D:$V,18,0)/10,
IF(D1026=D1025,U1025,""))</f>
        <v/>
      </c>
      <c r="V1026" s="25" t="str">
        <f>IFERROR(VLOOKUP($E1026,'[5]LOG Data SAP'!$D:$V,19,0)/10,
IF(D1026=D1025,V1025,""))</f>
        <v/>
      </c>
      <c r="W1026" s="25" t="str">
        <f>IFERROR(VLOOKUP($E1026,'[5]LOG Data SAP'!$D:$AO,21,0)/10,
IF(D1026=D1025,W1025,""))</f>
        <v/>
      </c>
      <c r="X1026" s="25" t="str">
        <f>IFERROR(VLOOKUP($E1026,'[5]LOG Data SAP'!$D:$AO,22,0)/10,
IF(D1026=D1025,X1025,""))</f>
        <v/>
      </c>
      <c r="Y1026" s="25" t="str">
        <f>IFERROR(VLOOKUP($E1026,'[5]LOG Data SAP'!$D:$AO,23,0)/10,
IF(D1026=D1025,Y1025,""))</f>
        <v/>
      </c>
      <c r="Z1026" s="25" t="str">
        <f>IFERROR(VLOOKUP($E1026,'[5]LOG Data SAP'!$D:$AO,25,0)/10,
IF(D1026=D1025,Z1025,""))</f>
        <v/>
      </c>
      <c r="AA1026" s="25" t="str">
        <f>IFERROR(VLOOKUP($E1026,'[5]LOG Data SAP'!$D:$AO,26,0)/10,
IF(D1026=D1025,AA1025,""))</f>
        <v/>
      </c>
      <c r="AB1026" s="25" t="str">
        <f>IFERROR(VLOOKUP($E1026,'[5]LOG Data SAP'!$D:$AO,27,0)/10,
IF(D1026=D1025,AB1025,""))</f>
        <v/>
      </c>
      <c r="AC1026" s="26" t="str">
        <f>IFERROR(VLOOKUP($E1026,'[5]LOG Data SAP'!$D:$AO,29,0)/IF(VLOOKUP($E1026,'[5]LOG Data SAP'!$D:$AO,30,0)="G",1000,1),
IF(D1026=D1025,AC1025,""))</f>
        <v/>
      </c>
      <c r="AD1026" s="26" t="str">
        <f>IFERROR(VLOOKUP($E1026,'[5]LOG Data SAP'!$D:$AO,31,0)/IF(VLOOKUP($E1026,'[5]LOG Data SAP'!$D:$AO,32,0)="G",1000,1),
IF(D1026=D1025,AD1025,""))</f>
        <v/>
      </c>
      <c r="AE1026" s="26" t="str">
        <f>IFERROR(VLOOKUP($E1026,'[5]LOG Data SAP'!$D:$AO,33,0)/IF(VLOOKUP($E1026,'[5]LOG Data SAP'!$D:$AO,34,0)="G",1000,1),
IF(D1026=D1025,AE1025,""))</f>
        <v/>
      </c>
      <c r="AF1026" s="27" t="str">
        <f t="shared" si="61"/>
        <v/>
      </c>
      <c r="AG1026" s="27" t="str">
        <f t="shared" si="62"/>
        <v/>
      </c>
      <c r="AH1026" s="28" t="str">
        <f t="shared" si="63"/>
        <v/>
      </c>
      <c r="AI1026" s="18" t="str">
        <f>IFERROR(VLOOKUP(E1026,'[5]LOG Data SAP'!$D:$E,2,0),IF(D1026=D1025,AI1025,""))</f>
        <v/>
      </c>
      <c r="AJ1026" s="20" t="str">
        <f>IFERROR([5]SKU!VI1028,IF(D1026=D1025,AJ1025,""))</f>
        <v/>
      </c>
      <c r="AK1026" s="18" t="str">
        <f>VLOOKUP(E1026,[5]SKU!I:X,16,FALSE)</f>
        <v>3401.30.00</v>
      </c>
    </row>
    <row r="1027" spans="1:37">
      <c r="A1027" s="18" t="str">
        <f>[5]SKU!AC1029</f>
        <v>Nivea</v>
      </c>
      <c r="B1027" s="18" t="str">
        <f>[5]SKU!AE1029</f>
        <v>Nivea Face Care</v>
      </c>
      <c r="C1027" s="18" t="str">
        <f>[5]SKU!AJ1029</f>
        <v>NFC Care</v>
      </c>
      <c r="D1027" s="18" t="str">
        <f>[5]SKU!G1029</f>
        <v>NFC Q10 Day Cream 30ml</v>
      </c>
      <c r="E1027" s="19" t="str">
        <f>[5]SKU!I1029</f>
        <v>84700-04801-25</v>
      </c>
      <c r="F1027" s="19" t="str">
        <f>[5]SKU!J1029</f>
        <v>84700-04801-25</v>
      </c>
      <c r="G1027" s="18" t="str">
        <f>[5]SKU!K1029</f>
        <v>NIVEA Q10 Day Cream 30ml</v>
      </c>
      <c r="H1027" s="18" t="str">
        <f>IF([5]SKU!L1029="R","Regular",
IF([5]SKU!L1029="P","Promo",
IF([5]SKU!L1029="S","Sample",
IF([5]SKU!L1029="V","VAS",""))))</f>
        <v>Regular</v>
      </c>
      <c r="I1027" s="18" t="str">
        <f>IF([5]SKU!QC1029="A","Active",
IF([5]SKU!QC1029="D","Discontinue",
IF([5]SKU!QC1029="N","NPD","")))</f>
        <v>Discontinue</v>
      </c>
      <c r="J1027" s="18" t="str">
        <f>VLOOKUP(IFERROR(VLOOKUP(E1027,'[5]Material Status'!A:I,9,0),""),'[5]Material Status'!U:W,3,0)</f>
        <v>Inactive</v>
      </c>
      <c r="K1027" s="20" t="str">
        <f>IFERROR(VLOOKUP(E1027,'[5]LOG Data SAP'!$D:$AO,11,0),
IF(D1027=D1026,K1026,""))</f>
        <v/>
      </c>
      <c r="L1027" s="20" t="str">
        <f>IFERROR(VLOOKUP(E1027,'[5]LOG Data SAP'!$D:$AO,13,0),
IF(D1027=D1026,L1026,""))</f>
        <v/>
      </c>
      <c r="M1027" s="20" t="str">
        <f>IFERROR(VLOOKUP(E1027,'[5]LOG Data SAP'!$D:$AO,15,0),
IF(D1027=D1026,M1026,""))</f>
        <v/>
      </c>
      <c r="N1027" s="21">
        <f>[5]SKU!VH1029</f>
        <v>900</v>
      </c>
      <c r="O1027" s="22">
        <f>[5]SKU!VN1029</f>
        <v>29644</v>
      </c>
      <c r="P1027" s="23">
        <f>[5]SKU!VO1029</f>
        <v>43100</v>
      </c>
      <c r="Q1027" s="24" t="str">
        <f>IFERROR(_xlfn.NUMBERVALUE(VLOOKUP(E1027,'[5]LOG Data SAP'!$D:$M,9,0)),
IF(D1027=D1026,Q1026,""))</f>
        <v/>
      </c>
      <c r="R1027" s="24" t="str">
        <f>IFERROR(_xlfn.NUMBERVALUE(VLOOKUP(E1027,'[5]LOG Data SAP'!$D:$M,10,0)),
IF(D1027=D1026,R1026,""))</f>
        <v/>
      </c>
      <c r="S1027" s="24" t="str">
        <f t="shared" ref="S1027:S1090" si="64">IFERROR(IF(Q1027=0,0,R1027/Q1027),
IF(D1027=D1026,S1026,""))</f>
        <v/>
      </c>
      <c r="T1027" s="25" t="str">
        <f>IFERROR(VLOOKUP($E1027,'[5]LOG Data SAP'!$D:$V,17,0)/10,
IF(D1027=D1026,T1026,""))</f>
        <v/>
      </c>
      <c r="U1027" s="25" t="str">
        <f>IFERROR(VLOOKUP($E1027,'[5]LOG Data SAP'!$D:$V,18,0)/10,
IF(D1027=D1026,U1026,""))</f>
        <v/>
      </c>
      <c r="V1027" s="25" t="str">
        <f>IFERROR(VLOOKUP($E1027,'[5]LOG Data SAP'!$D:$V,19,0)/10,
IF(D1027=D1026,V1026,""))</f>
        <v/>
      </c>
      <c r="W1027" s="25" t="str">
        <f>IFERROR(VLOOKUP($E1027,'[5]LOG Data SAP'!$D:$AO,21,0)/10,
IF(D1027=D1026,W1026,""))</f>
        <v/>
      </c>
      <c r="X1027" s="25" t="str">
        <f>IFERROR(VLOOKUP($E1027,'[5]LOG Data SAP'!$D:$AO,22,0)/10,
IF(D1027=D1026,X1026,""))</f>
        <v/>
      </c>
      <c r="Y1027" s="25" t="str">
        <f>IFERROR(VLOOKUP($E1027,'[5]LOG Data SAP'!$D:$AO,23,0)/10,
IF(D1027=D1026,Y1026,""))</f>
        <v/>
      </c>
      <c r="Z1027" s="25" t="str">
        <f>IFERROR(VLOOKUP($E1027,'[5]LOG Data SAP'!$D:$AO,25,0)/10,
IF(D1027=D1026,Z1026,""))</f>
        <v/>
      </c>
      <c r="AA1027" s="25" t="str">
        <f>IFERROR(VLOOKUP($E1027,'[5]LOG Data SAP'!$D:$AO,26,0)/10,
IF(D1027=D1026,AA1026,""))</f>
        <v/>
      </c>
      <c r="AB1027" s="25" t="str">
        <f>IFERROR(VLOOKUP($E1027,'[5]LOG Data SAP'!$D:$AO,27,0)/10,
IF(D1027=D1026,AB1026,""))</f>
        <v/>
      </c>
      <c r="AC1027" s="26" t="str">
        <f>IFERROR(VLOOKUP($E1027,'[5]LOG Data SAP'!$D:$AO,29,0)/IF(VLOOKUP($E1027,'[5]LOG Data SAP'!$D:$AO,30,0)="G",1000,1),
IF(D1027=D1026,AC1026,""))</f>
        <v/>
      </c>
      <c r="AD1027" s="26" t="str">
        <f>IFERROR(VLOOKUP($E1027,'[5]LOG Data SAP'!$D:$AO,31,0)/IF(VLOOKUP($E1027,'[5]LOG Data SAP'!$D:$AO,32,0)="G",1000,1),
IF(D1027=D1026,AD1026,""))</f>
        <v/>
      </c>
      <c r="AE1027" s="26" t="str">
        <f>IFERROR(VLOOKUP($E1027,'[5]LOG Data SAP'!$D:$AO,33,0)/IF(VLOOKUP($E1027,'[5]LOG Data SAP'!$D:$AO,34,0)="G",1000,1),
IF(D1027=D1026,AE1026,""))</f>
        <v/>
      </c>
      <c r="AF1027" s="27" t="str">
        <f t="shared" ref="AF1027:AF1090" si="65">IF(SUM(T1027:V1027)=0,"",T1027*U1027*V1027)</f>
        <v/>
      </c>
      <c r="AG1027" s="27" t="str">
        <f t="shared" ref="AG1027:AG1090" si="66">IF(SUM(W1027:Y1027)=0,"",W1027*X1027*Y1027)</f>
        <v/>
      </c>
      <c r="AH1027" s="28" t="str">
        <f t="shared" ref="AH1027:AH1090" si="67">IF(SUM(Z1027:AB1027)=0,"",Z1027*AA1027*AB1027/1000000)</f>
        <v/>
      </c>
      <c r="AI1027" s="18" t="str">
        <f>IFERROR(VLOOKUP(E1027,'[5]LOG Data SAP'!$D:$E,2,0),IF(D1027=D1026,AI1026,""))</f>
        <v/>
      </c>
      <c r="AJ1027" s="20" t="str">
        <f>IFERROR([5]SKU!VI1029,IF(D1027=D1026,AJ1026,""))</f>
        <v/>
      </c>
      <c r="AK1027" s="18" t="str">
        <f>VLOOKUP(E1027,[5]SKU!I:X,16,FALSE)</f>
        <v>3304.99.30</v>
      </c>
    </row>
    <row r="1028" spans="1:37">
      <c r="A1028" s="18" t="str">
        <f>[5]SKU!AC1030</f>
        <v>Nivea</v>
      </c>
      <c r="B1028" s="18" t="str">
        <f>[5]SKU!AE1030</f>
        <v>Nivea Face Care</v>
      </c>
      <c r="C1028" s="18" t="str">
        <f>[5]SKU!AJ1030</f>
        <v>NFC Care</v>
      </c>
      <c r="D1028" s="18" t="str">
        <f>[5]SKU!G1030</f>
        <v>NFC Q10 Day Cream 50ml</v>
      </c>
      <c r="E1028" s="19" t="str">
        <f>[5]SKU!I1030</f>
        <v>81287-04800-18</v>
      </c>
      <c r="F1028" s="19" t="str">
        <f>[5]SKU!J1030</f>
        <v>81287-04800-18</v>
      </c>
      <c r="G1028" s="18" t="str">
        <f>[5]SKU!K1030</f>
        <v>NIVEA Q10 Day Cream 50ml</v>
      </c>
      <c r="H1028" s="18" t="str">
        <f>IF([5]SKU!L1030="R","Regular",
IF([5]SKU!L1030="P","Promo",
IF([5]SKU!L1030="S","Sample",
IF([5]SKU!L1030="V","VAS",""))))</f>
        <v>Regular</v>
      </c>
      <c r="I1028" s="18" t="str">
        <f>IF([5]SKU!QC1030="A","Active",
IF([5]SKU!QC1030="D","Discontinue",
IF([5]SKU!QC1030="N","NPD","")))</f>
        <v>Discontinue</v>
      </c>
      <c r="J1028" s="18" t="str">
        <f>VLOOKUP(IFERROR(VLOOKUP(E1028,'[5]Material Status'!A:I,9,0),""),'[5]Material Status'!U:W,3,0)</f>
        <v>Inactive</v>
      </c>
      <c r="K1028" s="20" t="str">
        <f>IFERROR(VLOOKUP(E1028,'[5]LOG Data SAP'!$D:$AO,11,0),
IF(D1028=D1027,K1027,""))</f>
        <v/>
      </c>
      <c r="L1028" s="20" t="str">
        <f>IFERROR(VLOOKUP(E1028,'[5]LOG Data SAP'!$D:$AO,13,0),
IF(D1028=D1027,L1027,""))</f>
        <v/>
      </c>
      <c r="M1028" s="20" t="str">
        <f>IFERROR(VLOOKUP(E1028,'[5]LOG Data SAP'!$D:$AO,15,0),
IF(D1028=D1027,M1027,""))</f>
        <v/>
      </c>
      <c r="N1028" s="21">
        <f>[5]SKU!VH1030</f>
        <v>900</v>
      </c>
      <c r="O1028" s="22">
        <f>[5]SKU!VN1030</f>
        <v>55364</v>
      </c>
      <c r="P1028" s="23">
        <f>[5]SKU!VO1030</f>
        <v>43100</v>
      </c>
      <c r="Q1028" s="24" t="str">
        <f>IFERROR(_xlfn.NUMBERVALUE(VLOOKUP(E1028,'[5]LOG Data SAP'!$D:$M,9,0)),
IF(D1028=D1027,Q1027,""))</f>
        <v/>
      </c>
      <c r="R1028" s="24" t="str">
        <f>IFERROR(_xlfn.NUMBERVALUE(VLOOKUP(E1028,'[5]LOG Data SAP'!$D:$M,10,0)),
IF(D1028=D1027,R1027,""))</f>
        <v/>
      </c>
      <c r="S1028" s="24" t="str">
        <f t="shared" si="64"/>
        <v/>
      </c>
      <c r="T1028" s="25" t="str">
        <f>IFERROR(VLOOKUP($E1028,'[5]LOG Data SAP'!$D:$V,17,0)/10,
IF(D1028=D1027,T1027,""))</f>
        <v/>
      </c>
      <c r="U1028" s="25" t="str">
        <f>IFERROR(VLOOKUP($E1028,'[5]LOG Data SAP'!$D:$V,18,0)/10,
IF(D1028=D1027,U1027,""))</f>
        <v/>
      </c>
      <c r="V1028" s="25" t="str">
        <f>IFERROR(VLOOKUP($E1028,'[5]LOG Data SAP'!$D:$V,19,0)/10,
IF(D1028=D1027,V1027,""))</f>
        <v/>
      </c>
      <c r="W1028" s="25" t="str">
        <f>IFERROR(VLOOKUP($E1028,'[5]LOG Data SAP'!$D:$AO,21,0)/10,
IF(D1028=D1027,W1027,""))</f>
        <v/>
      </c>
      <c r="X1028" s="25" t="str">
        <f>IFERROR(VLOOKUP($E1028,'[5]LOG Data SAP'!$D:$AO,22,0)/10,
IF(D1028=D1027,X1027,""))</f>
        <v/>
      </c>
      <c r="Y1028" s="25" t="str">
        <f>IFERROR(VLOOKUP($E1028,'[5]LOG Data SAP'!$D:$AO,23,0)/10,
IF(D1028=D1027,Y1027,""))</f>
        <v/>
      </c>
      <c r="Z1028" s="25" t="str">
        <f>IFERROR(VLOOKUP($E1028,'[5]LOG Data SAP'!$D:$AO,25,0)/10,
IF(D1028=D1027,Z1027,""))</f>
        <v/>
      </c>
      <c r="AA1028" s="25" t="str">
        <f>IFERROR(VLOOKUP($E1028,'[5]LOG Data SAP'!$D:$AO,26,0)/10,
IF(D1028=D1027,AA1027,""))</f>
        <v/>
      </c>
      <c r="AB1028" s="25" t="str">
        <f>IFERROR(VLOOKUP($E1028,'[5]LOG Data SAP'!$D:$AO,27,0)/10,
IF(D1028=D1027,AB1027,""))</f>
        <v/>
      </c>
      <c r="AC1028" s="26" t="str">
        <f>IFERROR(VLOOKUP($E1028,'[5]LOG Data SAP'!$D:$AO,29,0)/IF(VLOOKUP($E1028,'[5]LOG Data SAP'!$D:$AO,30,0)="G",1000,1),
IF(D1028=D1027,AC1027,""))</f>
        <v/>
      </c>
      <c r="AD1028" s="26" t="str">
        <f>IFERROR(VLOOKUP($E1028,'[5]LOG Data SAP'!$D:$AO,31,0)/IF(VLOOKUP($E1028,'[5]LOG Data SAP'!$D:$AO,32,0)="G",1000,1),
IF(D1028=D1027,AD1027,""))</f>
        <v/>
      </c>
      <c r="AE1028" s="26" t="str">
        <f>IFERROR(VLOOKUP($E1028,'[5]LOG Data SAP'!$D:$AO,33,0)/IF(VLOOKUP($E1028,'[5]LOG Data SAP'!$D:$AO,34,0)="G",1000,1),
IF(D1028=D1027,AE1027,""))</f>
        <v/>
      </c>
      <c r="AF1028" s="27" t="str">
        <f t="shared" si="65"/>
        <v/>
      </c>
      <c r="AG1028" s="27" t="str">
        <f t="shared" si="66"/>
        <v/>
      </c>
      <c r="AH1028" s="28" t="str">
        <f t="shared" si="67"/>
        <v/>
      </c>
      <c r="AI1028" s="18" t="str">
        <f>IFERROR(VLOOKUP(E1028,'[5]LOG Data SAP'!$D:$E,2,0),IF(D1028=D1027,AI1027,""))</f>
        <v/>
      </c>
      <c r="AJ1028" s="20" t="str">
        <f>IFERROR([5]SKU!VI1030,IF(D1028=D1027,AJ1027,""))</f>
        <v/>
      </c>
      <c r="AK1028" s="18" t="str">
        <f>VLOOKUP(E1028,[5]SKU!I:X,16,FALSE)</f>
        <v>3304.99.30</v>
      </c>
    </row>
    <row r="1029" spans="1:37">
      <c r="A1029" s="18" t="str">
        <f>[5]SKU!AC1031</f>
        <v>Nivea</v>
      </c>
      <c r="B1029" s="18" t="str">
        <f>[5]SKU!AE1031</f>
        <v>Nivea Face Care</v>
      </c>
      <c r="C1029" s="18" t="str">
        <f>[5]SKU!AJ1031</f>
        <v>NFC Care</v>
      </c>
      <c r="D1029" s="18" t="str">
        <f>[5]SKU!G1031</f>
        <v>NFC Q10 Day Cream 50ml</v>
      </c>
      <c r="E1029" s="19" t="str">
        <f>[5]SKU!I1031</f>
        <v>81287-04801-25</v>
      </c>
      <c r="F1029" s="19" t="str">
        <f>[5]SKU!J1031</f>
        <v>81287-04800-18</v>
      </c>
      <c r="G1029" s="18" t="str">
        <f>[5]SKU!K1031</f>
        <v>NVIS Anti Ageing Q10 Day Cream 50ml</v>
      </c>
      <c r="H1029" s="18" t="str">
        <f>IF([5]SKU!L1031="R","Regular",
IF([5]SKU!L1031="P","Promo",
IF([5]SKU!L1031="S","Sample",
IF([5]SKU!L1031="V","VAS",""))))</f>
        <v>Regular</v>
      </c>
      <c r="I1029" s="18" t="str">
        <f>IF([5]SKU!QC1031="A","Active",
IF([5]SKU!QC1031="D","Discontinue",
IF([5]SKU!QC1031="N","NPD","")))</f>
        <v>Discontinue</v>
      </c>
      <c r="J1029" s="18" t="str">
        <f>VLOOKUP(IFERROR(VLOOKUP(E1029,'[5]Material Status'!A:I,9,0),""),'[5]Material Status'!U:W,3,0)</f>
        <v>Inactive</v>
      </c>
      <c r="K1029" s="20" t="str">
        <f>IFERROR(VLOOKUP(E1029,'[5]LOG Data SAP'!$D:$AO,11,0),
IF(D1029=D1028,K1028,""))</f>
        <v/>
      </c>
      <c r="L1029" s="20" t="str">
        <f>IFERROR(VLOOKUP(E1029,'[5]LOG Data SAP'!$D:$AO,13,0),
IF(D1029=D1028,L1028,""))</f>
        <v/>
      </c>
      <c r="M1029" s="20" t="str">
        <f>IFERROR(VLOOKUP(E1029,'[5]LOG Data SAP'!$D:$AO,15,0),
IF(D1029=D1028,M1028,""))</f>
        <v/>
      </c>
      <c r="N1029" s="21">
        <f>[5]SKU!VH1031</f>
        <v>900</v>
      </c>
      <c r="O1029" s="22">
        <f>[5]SKU!VN1031</f>
        <v>39525</v>
      </c>
      <c r="P1029" s="23">
        <f>[5]SKU!VO1031</f>
        <v>43100</v>
      </c>
      <c r="Q1029" s="24" t="str">
        <f>IFERROR(_xlfn.NUMBERVALUE(VLOOKUP(E1029,'[5]LOG Data SAP'!$D:$M,9,0)),
IF(D1029=D1028,Q1028,""))</f>
        <v/>
      </c>
      <c r="R1029" s="24" t="str">
        <f>IFERROR(_xlfn.NUMBERVALUE(VLOOKUP(E1029,'[5]LOG Data SAP'!$D:$M,10,0)),
IF(D1029=D1028,R1028,""))</f>
        <v/>
      </c>
      <c r="S1029" s="24" t="str">
        <f t="shared" si="64"/>
        <v/>
      </c>
      <c r="T1029" s="25" t="str">
        <f>IFERROR(VLOOKUP($E1029,'[5]LOG Data SAP'!$D:$V,17,0)/10,
IF(D1029=D1028,T1028,""))</f>
        <v/>
      </c>
      <c r="U1029" s="25" t="str">
        <f>IFERROR(VLOOKUP($E1029,'[5]LOG Data SAP'!$D:$V,18,0)/10,
IF(D1029=D1028,U1028,""))</f>
        <v/>
      </c>
      <c r="V1029" s="25" t="str">
        <f>IFERROR(VLOOKUP($E1029,'[5]LOG Data SAP'!$D:$V,19,0)/10,
IF(D1029=D1028,V1028,""))</f>
        <v/>
      </c>
      <c r="W1029" s="25" t="str">
        <f>IFERROR(VLOOKUP($E1029,'[5]LOG Data SAP'!$D:$AO,21,0)/10,
IF(D1029=D1028,W1028,""))</f>
        <v/>
      </c>
      <c r="X1029" s="25" t="str">
        <f>IFERROR(VLOOKUP($E1029,'[5]LOG Data SAP'!$D:$AO,22,0)/10,
IF(D1029=D1028,X1028,""))</f>
        <v/>
      </c>
      <c r="Y1029" s="25" t="str">
        <f>IFERROR(VLOOKUP($E1029,'[5]LOG Data SAP'!$D:$AO,23,0)/10,
IF(D1029=D1028,Y1028,""))</f>
        <v/>
      </c>
      <c r="Z1029" s="25" t="str">
        <f>IFERROR(VLOOKUP($E1029,'[5]LOG Data SAP'!$D:$AO,25,0)/10,
IF(D1029=D1028,Z1028,""))</f>
        <v/>
      </c>
      <c r="AA1029" s="25" t="str">
        <f>IFERROR(VLOOKUP($E1029,'[5]LOG Data SAP'!$D:$AO,26,0)/10,
IF(D1029=D1028,AA1028,""))</f>
        <v/>
      </c>
      <c r="AB1029" s="25" t="str">
        <f>IFERROR(VLOOKUP($E1029,'[5]LOG Data SAP'!$D:$AO,27,0)/10,
IF(D1029=D1028,AB1028,""))</f>
        <v/>
      </c>
      <c r="AC1029" s="26" t="str">
        <f>IFERROR(VLOOKUP($E1029,'[5]LOG Data SAP'!$D:$AO,29,0)/IF(VLOOKUP($E1029,'[5]LOG Data SAP'!$D:$AO,30,0)="G",1000,1),
IF(D1029=D1028,AC1028,""))</f>
        <v/>
      </c>
      <c r="AD1029" s="26" t="str">
        <f>IFERROR(VLOOKUP($E1029,'[5]LOG Data SAP'!$D:$AO,31,0)/IF(VLOOKUP($E1029,'[5]LOG Data SAP'!$D:$AO,32,0)="G",1000,1),
IF(D1029=D1028,AD1028,""))</f>
        <v/>
      </c>
      <c r="AE1029" s="26" t="str">
        <f>IFERROR(VLOOKUP($E1029,'[5]LOG Data SAP'!$D:$AO,33,0)/IF(VLOOKUP($E1029,'[5]LOG Data SAP'!$D:$AO,34,0)="G",1000,1),
IF(D1029=D1028,AE1028,""))</f>
        <v/>
      </c>
      <c r="AF1029" s="27" t="str">
        <f t="shared" si="65"/>
        <v/>
      </c>
      <c r="AG1029" s="27" t="str">
        <f t="shared" si="66"/>
        <v/>
      </c>
      <c r="AH1029" s="28" t="str">
        <f t="shared" si="67"/>
        <v/>
      </c>
      <c r="AI1029" s="18" t="str">
        <f>IFERROR(VLOOKUP(E1029,'[5]LOG Data SAP'!$D:$E,2,0),IF(D1029=D1028,AI1028,""))</f>
        <v/>
      </c>
      <c r="AJ1029" s="20" t="str">
        <f>IFERROR([5]SKU!VI1031,IF(D1029=D1028,AJ1028,""))</f>
        <v/>
      </c>
      <c r="AK1029" s="18" t="str">
        <f>VLOOKUP(E1029,[5]SKU!I:X,16,FALSE)</f>
        <v>3304.99.30</v>
      </c>
    </row>
    <row r="1030" spans="1:37">
      <c r="A1030" s="18" t="str">
        <f>[5]SKU!AC1032</f>
        <v>Nivea</v>
      </c>
      <c r="B1030" s="18" t="str">
        <f>[5]SKU!AE1032</f>
        <v>Nivea Face Care</v>
      </c>
      <c r="C1030" s="18" t="str">
        <f>[5]SKU!AJ1032</f>
        <v>NFC Care</v>
      </c>
      <c r="D1030" s="18" t="str">
        <f>[5]SKU!G1032</f>
        <v>NFC Q10 Eye Care 15ml</v>
      </c>
      <c r="E1030" s="19" t="str">
        <f>[5]SKU!I1032</f>
        <v>81288-04800-18</v>
      </c>
      <c r="F1030" s="19" t="str">
        <f>[5]SKU!J1032</f>
        <v>81288-04800-18</v>
      </c>
      <c r="G1030" s="18" t="str">
        <f>[5]SKU!K1032</f>
        <v>NIVEA Q10 Eye Care 15ml</v>
      </c>
      <c r="H1030" s="18" t="str">
        <f>IF([5]SKU!L1032="R","Regular",
IF([5]SKU!L1032="P","Promo",
IF([5]SKU!L1032="S","Sample",
IF([5]SKU!L1032="V","VAS",""))))</f>
        <v>Regular</v>
      </c>
      <c r="I1030" s="18" t="str">
        <f>IF([5]SKU!QC1032="A","Active",
IF([5]SKU!QC1032="D","Discontinue",
IF([5]SKU!QC1032="N","NPD","")))</f>
        <v>Discontinue</v>
      </c>
      <c r="J1030" s="18" t="str">
        <f>VLOOKUP(IFERROR(VLOOKUP(E1030,'[5]Material Status'!A:I,9,0),""),'[5]Material Status'!U:W,3,0)</f>
        <v>Inactive</v>
      </c>
      <c r="K1030" s="20" t="str">
        <f>IFERROR(VLOOKUP(E1030,'[5]LOG Data SAP'!$D:$AO,11,0),
IF(D1030=D1029,K1029,""))</f>
        <v/>
      </c>
      <c r="L1030" s="20" t="str">
        <f>IFERROR(VLOOKUP(E1030,'[5]LOG Data SAP'!$D:$AO,13,0),
IF(D1030=D1029,L1029,""))</f>
        <v/>
      </c>
      <c r="M1030" s="20" t="str">
        <f>IFERROR(VLOOKUP(E1030,'[5]LOG Data SAP'!$D:$AO,15,0),
IF(D1030=D1029,M1029,""))</f>
        <v/>
      </c>
      <c r="N1030" s="21">
        <f>[5]SKU!VH1032</f>
        <v>900</v>
      </c>
      <c r="O1030" s="22">
        <f>[5]SKU!VN1032</f>
        <v>52200</v>
      </c>
      <c r="P1030" s="23">
        <f>[5]SKU!VO1032</f>
        <v>43100</v>
      </c>
      <c r="Q1030" s="24" t="str">
        <f>IFERROR(_xlfn.NUMBERVALUE(VLOOKUP(E1030,'[5]LOG Data SAP'!$D:$M,9,0)),
IF(D1030=D1029,Q1029,""))</f>
        <v/>
      </c>
      <c r="R1030" s="24" t="str">
        <f>IFERROR(_xlfn.NUMBERVALUE(VLOOKUP(E1030,'[5]LOG Data SAP'!$D:$M,10,0)),
IF(D1030=D1029,R1029,""))</f>
        <v/>
      </c>
      <c r="S1030" s="24" t="str">
        <f t="shared" si="64"/>
        <v/>
      </c>
      <c r="T1030" s="25" t="str">
        <f>IFERROR(VLOOKUP($E1030,'[5]LOG Data SAP'!$D:$V,17,0)/10,
IF(D1030=D1029,T1029,""))</f>
        <v/>
      </c>
      <c r="U1030" s="25" t="str">
        <f>IFERROR(VLOOKUP($E1030,'[5]LOG Data SAP'!$D:$V,18,0)/10,
IF(D1030=D1029,U1029,""))</f>
        <v/>
      </c>
      <c r="V1030" s="25" t="str">
        <f>IFERROR(VLOOKUP($E1030,'[5]LOG Data SAP'!$D:$V,19,0)/10,
IF(D1030=D1029,V1029,""))</f>
        <v/>
      </c>
      <c r="W1030" s="25" t="str">
        <f>IFERROR(VLOOKUP($E1030,'[5]LOG Data SAP'!$D:$AO,21,0)/10,
IF(D1030=D1029,W1029,""))</f>
        <v/>
      </c>
      <c r="X1030" s="25" t="str">
        <f>IFERROR(VLOOKUP($E1030,'[5]LOG Data SAP'!$D:$AO,22,0)/10,
IF(D1030=D1029,X1029,""))</f>
        <v/>
      </c>
      <c r="Y1030" s="25" t="str">
        <f>IFERROR(VLOOKUP($E1030,'[5]LOG Data SAP'!$D:$AO,23,0)/10,
IF(D1030=D1029,Y1029,""))</f>
        <v/>
      </c>
      <c r="Z1030" s="25" t="str">
        <f>IFERROR(VLOOKUP($E1030,'[5]LOG Data SAP'!$D:$AO,25,0)/10,
IF(D1030=D1029,Z1029,""))</f>
        <v/>
      </c>
      <c r="AA1030" s="25" t="str">
        <f>IFERROR(VLOOKUP($E1030,'[5]LOG Data SAP'!$D:$AO,26,0)/10,
IF(D1030=D1029,AA1029,""))</f>
        <v/>
      </c>
      <c r="AB1030" s="25" t="str">
        <f>IFERROR(VLOOKUP($E1030,'[5]LOG Data SAP'!$D:$AO,27,0)/10,
IF(D1030=D1029,AB1029,""))</f>
        <v/>
      </c>
      <c r="AC1030" s="26" t="str">
        <f>IFERROR(VLOOKUP($E1030,'[5]LOG Data SAP'!$D:$AO,29,0)/IF(VLOOKUP($E1030,'[5]LOG Data SAP'!$D:$AO,30,0)="G",1000,1),
IF(D1030=D1029,AC1029,""))</f>
        <v/>
      </c>
      <c r="AD1030" s="26" t="str">
        <f>IFERROR(VLOOKUP($E1030,'[5]LOG Data SAP'!$D:$AO,31,0)/IF(VLOOKUP($E1030,'[5]LOG Data SAP'!$D:$AO,32,0)="G",1000,1),
IF(D1030=D1029,AD1029,""))</f>
        <v/>
      </c>
      <c r="AE1030" s="26" t="str">
        <f>IFERROR(VLOOKUP($E1030,'[5]LOG Data SAP'!$D:$AO,33,0)/IF(VLOOKUP($E1030,'[5]LOG Data SAP'!$D:$AO,34,0)="G",1000,1),
IF(D1030=D1029,AE1029,""))</f>
        <v/>
      </c>
      <c r="AF1030" s="27" t="str">
        <f t="shared" si="65"/>
        <v/>
      </c>
      <c r="AG1030" s="27" t="str">
        <f t="shared" si="66"/>
        <v/>
      </c>
      <c r="AH1030" s="28" t="str">
        <f t="shared" si="67"/>
        <v/>
      </c>
      <c r="AI1030" s="18" t="str">
        <f>IFERROR(VLOOKUP(E1030,'[5]LOG Data SAP'!$D:$E,2,0),IF(D1030=D1029,AI1029,""))</f>
        <v/>
      </c>
      <c r="AJ1030" s="20" t="str">
        <f>IFERROR([5]SKU!VI1032,IF(D1030=D1029,AJ1029,""))</f>
        <v/>
      </c>
      <c r="AK1030" s="18" t="str">
        <f>VLOOKUP(E1030,[5]SKU!I:X,16,FALSE)</f>
        <v>3401.30.00</v>
      </c>
    </row>
    <row r="1031" spans="1:37">
      <c r="A1031" s="18" t="str">
        <f>[5]SKU!AC1033</f>
        <v>Nivea</v>
      </c>
      <c r="B1031" s="18" t="str">
        <f>[5]SKU!AE1033</f>
        <v>Nivea Face Care</v>
      </c>
      <c r="C1031" s="18" t="str">
        <f>[5]SKU!AJ1033</f>
        <v>NFC Care</v>
      </c>
      <c r="D1031" s="18" t="str">
        <f>[5]SKU!G1033</f>
        <v>NFC Q10 Eye Care 15ml</v>
      </c>
      <c r="E1031" s="19" t="str">
        <f>[5]SKU!I1033</f>
        <v>48332-00017-00</v>
      </c>
      <c r="F1031" s="19" t="str">
        <f>[5]SKU!J1033</f>
        <v>81288-04800-18</v>
      </c>
      <c r="G1031" s="18" t="str">
        <f>[5]SKU!K1033</f>
        <v>NVIS Aw Q10 Plus Eye Cream 15ml</v>
      </c>
      <c r="H1031" s="18" t="str">
        <f>IF([5]SKU!L1033="R","Regular",
IF([5]SKU!L1033="P","Promo",
IF([5]SKU!L1033="S","Sample",
IF([5]SKU!L1033="V","VAS",""))))</f>
        <v>Regular</v>
      </c>
      <c r="I1031" s="18" t="str">
        <f>IF([5]SKU!QC1033="A","Active",
IF([5]SKU!QC1033="D","Discontinue",
IF([5]SKU!QC1033="N","NPD","")))</f>
        <v>Discontinue</v>
      </c>
      <c r="J1031" s="18" t="str">
        <f>VLOOKUP(IFERROR(VLOOKUP(E1031,'[5]Material Status'!A:I,9,0),""),'[5]Material Status'!U:W,3,0)</f>
        <v>Inactive</v>
      </c>
      <c r="K1031" s="20" t="str">
        <f>IFERROR(VLOOKUP(E1031,'[5]LOG Data SAP'!$D:$AO,11,0),
IF(D1031=D1030,K1030,""))</f>
        <v/>
      </c>
      <c r="L1031" s="20" t="str">
        <f>IFERROR(VLOOKUP(E1031,'[5]LOG Data SAP'!$D:$AO,13,0),
IF(D1031=D1030,L1030,""))</f>
        <v/>
      </c>
      <c r="M1031" s="20" t="str">
        <f>IFERROR(VLOOKUP(E1031,'[5]LOG Data SAP'!$D:$AO,15,0),
IF(D1031=D1030,M1030,""))</f>
        <v/>
      </c>
      <c r="N1031" s="21">
        <f>[5]SKU!VH1033</f>
        <v>900</v>
      </c>
      <c r="O1031" s="22">
        <f>[5]SKU!VN1033</f>
        <v>37549</v>
      </c>
      <c r="P1031" s="23">
        <f>[5]SKU!VO1033</f>
        <v>43100</v>
      </c>
      <c r="Q1031" s="24" t="str">
        <f>IFERROR(_xlfn.NUMBERVALUE(VLOOKUP(E1031,'[5]LOG Data SAP'!$D:$M,9,0)),
IF(D1031=D1030,Q1030,""))</f>
        <v/>
      </c>
      <c r="R1031" s="24" t="str">
        <f>IFERROR(_xlfn.NUMBERVALUE(VLOOKUP(E1031,'[5]LOG Data SAP'!$D:$M,10,0)),
IF(D1031=D1030,R1030,""))</f>
        <v/>
      </c>
      <c r="S1031" s="24" t="str">
        <f t="shared" si="64"/>
        <v/>
      </c>
      <c r="T1031" s="25" t="str">
        <f>IFERROR(VLOOKUP($E1031,'[5]LOG Data SAP'!$D:$V,17,0)/10,
IF(D1031=D1030,T1030,""))</f>
        <v/>
      </c>
      <c r="U1031" s="25" t="str">
        <f>IFERROR(VLOOKUP($E1031,'[5]LOG Data SAP'!$D:$V,18,0)/10,
IF(D1031=D1030,U1030,""))</f>
        <v/>
      </c>
      <c r="V1031" s="25" t="str">
        <f>IFERROR(VLOOKUP($E1031,'[5]LOG Data SAP'!$D:$V,19,0)/10,
IF(D1031=D1030,V1030,""))</f>
        <v/>
      </c>
      <c r="W1031" s="25" t="str">
        <f>IFERROR(VLOOKUP($E1031,'[5]LOG Data SAP'!$D:$AO,21,0)/10,
IF(D1031=D1030,W1030,""))</f>
        <v/>
      </c>
      <c r="X1031" s="25" t="str">
        <f>IFERROR(VLOOKUP($E1031,'[5]LOG Data SAP'!$D:$AO,22,0)/10,
IF(D1031=D1030,X1030,""))</f>
        <v/>
      </c>
      <c r="Y1031" s="25" t="str">
        <f>IFERROR(VLOOKUP($E1031,'[5]LOG Data SAP'!$D:$AO,23,0)/10,
IF(D1031=D1030,Y1030,""))</f>
        <v/>
      </c>
      <c r="Z1031" s="25" t="str">
        <f>IFERROR(VLOOKUP($E1031,'[5]LOG Data SAP'!$D:$AO,25,0)/10,
IF(D1031=D1030,Z1030,""))</f>
        <v/>
      </c>
      <c r="AA1031" s="25" t="str">
        <f>IFERROR(VLOOKUP($E1031,'[5]LOG Data SAP'!$D:$AO,26,0)/10,
IF(D1031=D1030,AA1030,""))</f>
        <v/>
      </c>
      <c r="AB1031" s="25" t="str">
        <f>IFERROR(VLOOKUP($E1031,'[5]LOG Data SAP'!$D:$AO,27,0)/10,
IF(D1031=D1030,AB1030,""))</f>
        <v/>
      </c>
      <c r="AC1031" s="26" t="str">
        <f>IFERROR(VLOOKUP($E1031,'[5]LOG Data SAP'!$D:$AO,29,0)/IF(VLOOKUP($E1031,'[5]LOG Data SAP'!$D:$AO,30,0)="G",1000,1),
IF(D1031=D1030,AC1030,""))</f>
        <v/>
      </c>
      <c r="AD1031" s="26" t="str">
        <f>IFERROR(VLOOKUP($E1031,'[5]LOG Data SAP'!$D:$AO,31,0)/IF(VLOOKUP($E1031,'[5]LOG Data SAP'!$D:$AO,32,0)="G",1000,1),
IF(D1031=D1030,AD1030,""))</f>
        <v/>
      </c>
      <c r="AE1031" s="26" t="str">
        <f>IFERROR(VLOOKUP($E1031,'[5]LOG Data SAP'!$D:$AO,33,0)/IF(VLOOKUP($E1031,'[5]LOG Data SAP'!$D:$AO,34,0)="G",1000,1),
IF(D1031=D1030,AE1030,""))</f>
        <v/>
      </c>
      <c r="AF1031" s="27" t="str">
        <f t="shared" si="65"/>
        <v/>
      </c>
      <c r="AG1031" s="27" t="str">
        <f t="shared" si="66"/>
        <v/>
      </c>
      <c r="AH1031" s="28" t="str">
        <f t="shared" si="67"/>
        <v/>
      </c>
      <c r="AI1031" s="18" t="str">
        <f>IFERROR(VLOOKUP(E1031,'[5]LOG Data SAP'!$D:$E,2,0),IF(D1031=D1030,AI1030,""))</f>
        <v/>
      </c>
      <c r="AJ1031" s="20" t="str">
        <f>IFERROR([5]SKU!VI1033,IF(D1031=D1030,AJ1030,""))</f>
        <v/>
      </c>
      <c r="AK1031" s="18" t="str">
        <f>VLOOKUP(E1031,[5]SKU!I:X,16,FALSE)</f>
        <v>3401.30.00</v>
      </c>
    </row>
    <row r="1032" spans="1:37">
      <c r="A1032" s="18" t="str">
        <f>[5]SKU!AC1034</f>
        <v>Nivea</v>
      </c>
      <c r="B1032" s="18" t="str">
        <f>[5]SKU!AE1034</f>
        <v>Nivea Face Care</v>
      </c>
      <c r="C1032" s="18" t="str">
        <f>[5]SKU!AJ1034</f>
        <v>NFC Care</v>
      </c>
      <c r="D1032" s="18" t="str">
        <f>[5]SKU!G1034</f>
        <v>NFC Q10 Night Cream 30ml</v>
      </c>
      <c r="E1032" s="19" t="str">
        <f>[5]SKU!I1034</f>
        <v>84716-04801-25</v>
      </c>
      <c r="F1032" s="19" t="str">
        <f>[5]SKU!J1034</f>
        <v>84716-04801-25</v>
      </c>
      <c r="G1032" s="18" t="str">
        <f>[5]SKU!K1034</f>
        <v>NIVEA Q10 Night Cream 30ml</v>
      </c>
      <c r="H1032" s="18" t="str">
        <f>IF([5]SKU!L1034="R","Regular",
IF([5]SKU!L1034="P","Promo",
IF([5]SKU!L1034="S","Sample",
IF([5]SKU!L1034="V","VAS",""))))</f>
        <v>Regular</v>
      </c>
      <c r="I1032" s="18" t="str">
        <f>IF([5]SKU!QC1034="A","Active",
IF([5]SKU!QC1034="D","Discontinue",
IF([5]SKU!QC1034="N","NPD","")))</f>
        <v>Discontinue</v>
      </c>
      <c r="J1032" s="18" t="str">
        <f>VLOOKUP(IFERROR(VLOOKUP(E1032,'[5]Material Status'!A:I,9,0),""),'[5]Material Status'!U:W,3,0)</f>
        <v>Inactive</v>
      </c>
      <c r="K1032" s="20" t="str">
        <f>IFERROR(VLOOKUP(E1032,'[5]LOG Data SAP'!$D:$AO,11,0),
IF(D1032=D1031,K1031,""))</f>
        <v/>
      </c>
      <c r="L1032" s="20" t="str">
        <f>IFERROR(VLOOKUP(E1032,'[5]LOG Data SAP'!$D:$AO,13,0),
IF(D1032=D1031,L1031,""))</f>
        <v/>
      </c>
      <c r="M1032" s="20" t="str">
        <f>IFERROR(VLOOKUP(E1032,'[5]LOG Data SAP'!$D:$AO,15,0),
IF(D1032=D1031,M1031,""))</f>
        <v/>
      </c>
      <c r="N1032" s="21">
        <f>[5]SKU!VH1034</f>
        <v>900</v>
      </c>
      <c r="O1032" s="22">
        <f>[5]SKU!VN1034</f>
        <v>29644</v>
      </c>
      <c r="P1032" s="23">
        <f>[5]SKU!VO1034</f>
        <v>43100</v>
      </c>
      <c r="Q1032" s="24" t="str">
        <f>IFERROR(_xlfn.NUMBERVALUE(VLOOKUP(E1032,'[5]LOG Data SAP'!$D:$M,9,0)),
IF(D1032=D1031,Q1031,""))</f>
        <v/>
      </c>
      <c r="R1032" s="24" t="str">
        <f>IFERROR(_xlfn.NUMBERVALUE(VLOOKUP(E1032,'[5]LOG Data SAP'!$D:$M,10,0)),
IF(D1032=D1031,R1031,""))</f>
        <v/>
      </c>
      <c r="S1032" s="24" t="str">
        <f t="shared" si="64"/>
        <v/>
      </c>
      <c r="T1032" s="25" t="str">
        <f>IFERROR(VLOOKUP($E1032,'[5]LOG Data SAP'!$D:$V,17,0)/10,
IF(D1032=D1031,T1031,""))</f>
        <v/>
      </c>
      <c r="U1032" s="25" t="str">
        <f>IFERROR(VLOOKUP($E1032,'[5]LOG Data SAP'!$D:$V,18,0)/10,
IF(D1032=D1031,U1031,""))</f>
        <v/>
      </c>
      <c r="V1032" s="25" t="str">
        <f>IFERROR(VLOOKUP($E1032,'[5]LOG Data SAP'!$D:$V,19,0)/10,
IF(D1032=D1031,V1031,""))</f>
        <v/>
      </c>
      <c r="W1032" s="25" t="str">
        <f>IFERROR(VLOOKUP($E1032,'[5]LOG Data SAP'!$D:$AO,21,0)/10,
IF(D1032=D1031,W1031,""))</f>
        <v/>
      </c>
      <c r="X1032" s="25" t="str">
        <f>IFERROR(VLOOKUP($E1032,'[5]LOG Data SAP'!$D:$AO,22,0)/10,
IF(D1032=D1031,X1031,""))</f>
        <v/>
      </c>
      <c r="Y1032" s="25" t="str">
        <f>IFERROR(VLOOKUP($E1032,'[5]LOG Data SAP'!$D:$AO,23,0)/10,
IF(D1032=D1031,Y1031,""))</f>
        <v/>
      </c>
      <c r="Z1032" s="25" t="str">
        <f>IFERROR(VLOOKUP($E1032,'[5]LOG Data SAP'!$D:$AO,25,0)/10,
IF(D1032=D1031,Z1031,""))</f>
        <v/>
      </c>
      <c r="AA1032" s="25" t="str">
        <f>IFERROR(VLOOKUP($E1032,'[5]LOG Data SAP'!$D:$AO,26,0)/10,
IF(D1032=D1031,AA1031,""))</f>
        <v/>
      </c>
      <c r="AB1032" s="25" t="str">
        <f>IFERROR(VLOOKUP($E1032,'[5]LOG Data SAP'!$D:$AO,27,0)/10,
IF(D1032=D1031,AB1031,""))</f>
        <v/>
      </c>
      <c r="AC1032" s="26" t="str">
        <f>IFERROR(VLOOKUP($E1032,'[5]LOG Data SAP'!$D:$AO,29,0)/IF(VLOOKUP($E1032,'[5]LOG Data SAP'!$D:$AO,30,0)="G",1000,1),
IF(D1032=D1031,AC1031,""))</f>
        <v/>
      </c>
      <c r="AD1032" s="26" t="str">
        <f>IFERROR(VLOOKUP($E1032,'[5]LOG Data SAP'!$D:$AO,31,0)/IF(VLOOKUP($E1032,'[5]LOG Data SAP'!$D:$AO,32,0)="G",1000,1),
IF(D1032=D1031,AD1031,""))</f>
        <v/>
      </c>
      <c r="AE1032" s="26" t="str">
        <f>IFERROR(VLOOKUP($E1032,'[5]LOG Data SAP'!$D:$AO,33,0)/IF(VLOOKUP($E1032,'[5]LOG Data SAP'!$D:$AO,34,0)="G",1000,1),
IF(D1032=D1031,AE1031,""))</f>
        <v/>
      </c>
      <c r="AF1032" s="27" t="str">
        <f t="shared" si="65"/>
        <v/>
      </c>
      <c r="AG1032" s="27" t="str">
        <f t="shared" si="66"/>
        <v/>
      </c>
      <c r="AH1032" s="28" t="str">
        <f t="shared" si="67"/>
        <v/>
      </c>
      <c r="AI1032" s="18" t="str">
        <f>IFERROR(VLOOKUP(E1032,'[5]LOG Data SAP'!$D:$E,2,0),IF(D1032=D1031,AI1031,""))</f>
        <v/>
      </c>
      <c r="AJ1032" s="20" t="str">
        <f>IFERROR([5]SKU!VI1034,IF(D1032=D1031,AJ1031,""))</f>
        <v/>
      </c>
      <c r="AK1032" s="18" t="str">
        <f>VLOOKUP(E1032,[5]SKU!I:X,16,FALSE)</f>
        <v>3304.99.30</v>
      </c>
    </row>
    <row r="1033" spans="1:37">
      <c r="A1033" s="18" t="str">
        <f>[5]SKU!AC1035</f>
        <v>Nivea</v>
      </c>
      <c r="B1033" s="18" t="str">
        <f>[5]SKU!AE1035</f>
        <v>Nivea Face Care</v>
      </c>
      <c r="C1033" s="18" t="str">
        <f>[5]SKU!AJ1035</f>
        <v>NFC Care</v>
      </c>
      <c r="D1033" s="18" t="str">
        <f>[5]SKU!G1035</f>
        <v>NFC Q10 Night Cream 50ml</v>
      </c>
      <c r="E1033" s="19" t="str">
        <f>[5]SKU!I1035</f>
        <v>81289-04800-18</v>
      </c>
      <c r="F1033" s="19" t="str">
        <f>[5]SKU!J1035</f>
        <v>81289-04800-18</v>
      </c>
      <c r="G1033" s="18" t="str">
        <f>[5]SKU!K1035</f>
        <v>NIVEA Q10 Night Cream 50ml</v>
      </c>
      <c r="H1033" s="18" t="str">
        <f>IF([5]SKU!L1035="R","Regular",
IF([5]SKU!L1035="P","Promo",
IF([5]SKU!L1035="S","Sample",
IF([5]SKU!L1035="V","VAS",""))))</f>
        <v>Regular</v>
      </c>
      <c r="I1033" s="18" t="str">
        <f>IF([5]SKU!QC1035="A","Active",
IF([5]SKU!QC1035="D","Discontinue",
IF([5]SKU!QC1035="N","NPD","")))</f>
        <v>Discontinue</v>
      </c>
      <c r="J1033" s="18" t="str">
        <f>VLOOKUP(IFERROR(VLOOKUP(E1033,'[5]Material Status'!A:I,9,0),""),'[5]Material Status'!U:W,3,0)</f>
        <v>Inactive</v>
      </c>
      <c r="K1033" s="20" t="str">
        <f>IFERROR(VLOOKUP(E1033,'[5]LOG Data SAP'!$D:$AO,11,0),
IF(D1033=D1032,K1032,""))</f>
        <v/>
      </c>
      <c r="L1033" s="20" t="str">
        <f>IFERROR(VLOOKUP(E1033,'[5]LOG Data SAP'!$D:$AO,13,0),
IF(D1033=D1032,L1032,""))</f>
        <v/>
      </c>
      <c r="M1033" s="20" t="str">
        <f>IFERROR(VLOOKUP(E1033,'[5]LOG Data SAP'!$D:$AO,15,0),
IF(D1033=D1032,M1032,""))</f>
        <v/>
      </c>
      <c r="N1033" s="21">
        <f>[5]SKU!VH1035</f>
        <v>900</v>
      </c>
      <c r="O1033" s="22">
        <f>[5]SKU!VN1035</f>
        <v>59318</v>
      </c>
      <c r="P1033" s="23">
        <f>[5]SKU!VO1035</f>
        <v>43100</v>
      </c>
      <c r="Q1033" s="24" t="str">
        <f>IFERROR(_xlfn.NUMBERVALUE(VLOOKUP(E1033,'[5]LOG Data SAP'!$D:$M,9,0)),
IF(D1033=D1032,Q1032,""))</f>
        <v/>
      </c>
      <c r="R1033" s="24" t="str">
        <f>IFERROR(_xlfn.NUMBERVALUE(VLOOKUP(E1033,'[5]LOG Data SAP'!$D:$M,10,0)),
IF(D1033=D1032,R1032,""))</f>
        <v/>
      </c>
      <c r="S1033" s="24" t="str">
        <f t="shared" si="64"/>
        <v/>
      </c>
      <c r="T1033" s="25" t="str">
        <f>IFERROR(VLOOKUP($E1033,'[5]LOG Data SAP'!$D:$V,17,0)/10,
IF(D1033=D1032,T1032,""))</f>
        <v/>
      </c>
      <c r="U1033" s="25" t="str">
        <f>IFERROR(VLOOKUP($E1033,'[5]LOG Data SAP'!$D:$V,18,0)/10,
IF(D1033=D1032,U1032,""))</f>
        <v/>
      </c>
      <c r="V1033" s="25" t="str">
        <f>IFERROR(VLOOKUP($E1033,'[5]LOG Data SAP'!$D:$V,19,0)/10,
IF(D1033=D1032,V1032,""))</f>
        <v/>
      </c>
      <c r="W1033" s="25" t="str">
        <f>IFERROR(VLOOKUP($E1033,'[5]LOG Data SAP'!$D:$AO,21,0)/10,
IF(D1033=D1032,W1032,""))</f>
        <v/>
      </c>
      <c r="X1033" s="25" t="str">
        <f>IFERROR(VLOOKUP($E1033,'[5]LOG Data SAP'!$D:$AO,22,0)/10,
IF(D1033=D1032,X1032,""))</f>
        <v/>
      </c>
      <c r="Y1033" s="25" t="str">
        <f>IFERROR(VLOOKUP($E1033,'[5]LOG Data SAP'!$D:$AO,23,0)/10,
IF(D1033=D1032,Y1032,""))</f>
        <v/>
      </c>
      <c r="Z1033" s="25" t="str">
        <f>IFERROR(VLOOKUP($E1033,'[5]LOG Data SAP'!$D:$AO,25,0)/10,
IF(D1033=D1032,Z1032,""))</f>
        <v/>
      </c>
      <c r="AA1033" s="25" t="str">
        <f>IFERROR(VLOOKUP($E1033,'[5]LOG Data SAP'!$D:$AO,26,0)/10,
IF(D1033=D1032,AA1032,""))</f>
        <v/>
      </c>
      <c r="AB1033" s="25" t="str">
        <f>IFERROR(VLOOKUP($E1033,'[5]LOG Data SAP'!$D:$AO,27,0)/10,
IF(D1033=D1032,AB1032,""))</f>
        <v/>
      </c>
      <c r="AC1033" s="26" t="str">
        <f>IFERROR(VLOOKUP($E1033,'[5]LOG Data SAP'!$D:$AO,29,0)/IF(VLOOKUP($E1033,'[5]LOG Data SAP'!$D:$AO,30,0)="G",1000,1),
IF(D1033=D1032,AC1032,""))</f>
        <v/>
      </c>
      <c r="AD1033" s="26" t="str">
        <f>IFERROR(VLOOKUP($E1033,'[5]LOG Data SAP'!$D:$AO,31,0)/IF(VLOOKUP($E1033,'[5]LOG Data SAP'!$D:$AO,32,0)="G",1000,1),
IF(D1033=D1032,AD1032,""))</f>
        <v/>
      </c>
      <c r="AE1033" s="26" t="str">
        <f>IFERROR(VLOOKUP($E1033,'[5]LOG Data SAP'!$D:$AO,33,0)/IF(VLOOKUP($E1033,'[5]LOG Data SAP'!$D:$AO,34,0)="G",1000,1),
IF(D1033=D1032,AE1032,""))</f>
        <v/>
      </c>
      <c r="AF1033" s="27" t="str">
        <f t="shared" si="65"/>
        <v/>
      </c>
      <c r="AG1033" s="27" t="str">
        <f t="shared" si="66"/>
        <v/>
      </c>
      <c r="AH1033" s="28" t="str">
        <f t="shared" si="67"/>
        <v/>
      </c>
      <c r="AI1033" s="18" t="str">
        <f>IFERROR(VLOOKUP(E1033,'[5]LOG Data SAP'!$D:$E,2,0),IF(D1033=D1032,AI1032,""))</f>
        <v/>
      </c>
      <c r="AJ1033" s="20" t="str">
        <f>IFERROR([5]SKU!VI1035,IF(D1033=D1032,AJ1032,""))</f>
        <v/>
      </c>
      <c r="AK1033" s="18" t="str">
        <f>VLOOKUP(E1033,[5]SKU!I:X,16,FALSE)</f>
        <v>3304.99.30</v>
      </c>
    </row>
    <row r="1034" spans="1:37">
      <c r="A1034" s="18" t="str">
        <f>[5]SKU!AC1036</f>
        <v>Nivea</v>
      </c>
      <c r="B1034" s="18" t="str">
        <f>[5]SKU!AE1036</f>
        <v>Nivea Face Care</v>
      </c>
      <c r="C1034" s="18" t="str">
        <f>[5]SKU!AJ1036</f>
        <v>NFC Care</v>
      </c>
      <c r="D1034" s="18" t="str">
        <f>[5]SKU!G1036</f>
        <v>NFC Q10 Night Cream 50ml</v>
      </c>
      <c r="E1034" s="19" t="str">
        <f>[5]SKU!I1036</f>
        <v>81289-04801-25</v>
      </c>
      <c r="F1034" s="19" t="str">
        <f>[5]SKU!J1036</f>
        <v>81289-04800-18</v>
      </c>
      <c r="G1034" s="18" t="str">
        <f>[5]SKU!K1036</f>
        <v>NVIS Anti Ageing Q10 Night Creme 50ml</v>
      </c>
      <c r="H1034" s="18" t="str">
        <f>IF([5]SKU!L1036="R","Regular",
IF([5]SKU!L1036="P","Promo",
IF([5]SKU!L1036="S","Sample",
IF([5]SKU!L1036="V","VAS",""))))</f>
        <v>Regular</v>
      </c>
      <c r="I1034" s="18" t="str">
        <f>IF([5]SKU!QC1036="A","Active",
IF([5]SKU!QC1036="D","Discontinue",
IF([5]SKU!QC1036="N","NPD","")))</f>
        <v>Discontinue</v>
      </c>
      <c r="J1034" s="18" t="str">
        <f>VLOOKUP(IFERROR(VLOOKUP(E1034,'[5]Material Status'!A:I,9,0),""),'[5]Material Status'!U:W,3,0)</f>
        <v>Inactive</v>
      </c>
      <c r="K1034" s="20" t="str">
        <f>IFERROR(VLOOKUP(E1034,'[5]LOG Data SAP'!$D:$AO,11,0),
IF(D1034=D1033,K1033,""))</f>
        <v/>
      </c>
      <c r="L1034" s="20" t="str">
        <f>IFERROR(VLOOKUP(E1034,'[5]LOG Data SAP'!$D:$AO,13,0),
IF(D1034=D1033,L1033,""))</f>
        <v/>
      </c>
      <c r="M1034" s="20" t="str">
        <f>IFERROR(VLOOKUP(E1034,'[5]LOG Data SAP'!$D:$AO,15,0),
IF(D1034=D1033,M1033,""))</f>
        <v/>
      </c>
      <c r="N1034" s="21">
        <f>[5]SKU!VH1036</f>
        <v>900</v>
      </c>
      <c r="O1034" s="22">
        <f>[5]SKU!VN1036</f>
        <v>39525</v>
      </c>
      <c r="P1034" s="23">
        <f>[5]SKU!VO1036</f>
        <v>43100</v>
      </c>
      <c r="Q1034" s="24" t="str">
        <f>IFERROR(_xlfn.NUMBERVALUE(VLOOKUP(E1034,'[5]LOG Data SAP'!$D:$M,9,0)),
IF(D1034=D1033,Q1033,""))</f>
        <v/>
      </c>
      <c r="R1034" s="24" t="str">
        <f>IFERROR(_xlfn.NUMBERVALUE(VLOOKUP(E1034,'[5]LOG Data SAP'!$D:$M,10,0)),
IF(D1034=D1033,R1033,""))</f>
        <v/>
      </c>
      <c r="S1034" s="24" t="str">
        <f t="shared" si="64"/>
        <v/>
      </c>
      <c r="T1034" s="25" t="str">
        <f>IFERROR(VLOOKUP($E1034,'[5]LOG Data SAP'!$D:$V,17,0)/10,
IF(D1034=D1033,T1033,""))</f>
        <v/>
      </c>
      <c r="U1034" s="25" t="str">
        <f>IFERROR(VLOOKUP($E1034,'[5]LOG Data SAP'!$D:$V,18,0)/10,
IF(D1034=D1033,U1033,""))</f>
        <v/>
      </c>
      <c r="V1034" s="25" t="str">
        <f>IFERROR(VLOOKUP($E1034,'[5]LOG Data SAP'!$D:$V,19,0)/10,
IF(D1034=D1033,V1033,""))</f>
        <v/>
      </c>
      <c r="W1034" s="25" t="str">
        <f>IFERROR(VLOOKUP($E1034,'[5]LOG Data SAP'!$D:$AO,21,0)/10,
IF(D1034=D1033,W1033,""))</f>
        <v/>
      </c>
      <c r="X1034" s="25" t="str">
        <f>IFERROR(VLOOKUP($E1034,'[5]LOG Data SAP'!$D:$AO,22,0)/10,
IF(D1034=D1033,X1033,""))</f>
        <v/>
      </c>
      <c r="Y1034" s="25" t="str">
        <f>IFERROR(VLOOKUP($E1034,'[5]LOG Data SAP'!$D:$AO,23,0)/10,
IF(D1034=D1033,Y1033,""))</f>
        <v/>
      </c>
      <c r="Z1034" s="25" t="str">
        <f>IFERROR(VLOOKUP($E1034,'[5]LOG Data SAP'!$D:$AO,25,0)/10,
IF(D1034=D1033,Z1033,""))</f>
        <v/>
      </c>
      <c r="AA1034" s="25" t="str">
        <f>IFERROR(VLOOKUP($E1034,'[5]LOG Data SAP'!$D:$AO,26,0)/10,
IF(D1034=D1033,AA1033,""))</f>
        <v/>
      </c>
      <c r="AB1034" s="25" t="str">
        <f>IFERROR(VLOOKUP($E1034,'[5]LOG Data SAP'!$D:$AO,27,0)/10,
IF(D1034=D1033,AB1033,""))</f>
        <v/>
      </c>
      <c r="AC1034" s="26" t="str">
        <f>IFERROR(VLOOKUP($E1034,'[5]LOG Data SAP'!$D:$AO,29,0)/IF(VLOOKUP($E1034,'[5]LOG Data SAP'!$D:$AO,30,0)="G",1000,1),
IF(D1034=D1033,AC1033,""))</f>
        <v/>
      </c>
      <c r="AD1034" s="26" t="str">
        <f>IFERROR(VLOOKUP($E1034,'[5]LOG Data SAP'!$D:$AO,31,0)/IF(VLOOKUP($E1034,'[5]LOG Data SAP'!$D:$AO,32,0)="G",1000,1),
IF(D1034=D1033,AD1033,""))</f>
        <v/>
      </c>
      <c r="AE1034" s="26" t="str">
        <f>IFERROR(VLOOKUP($E1034,'[5]LOG Data SAP'!$D:$AO,33,0)/IF(VLOOKUP($E1034,'[5]LOG Data SAP'!$D:$AO,34,0)="G",1000,1),
IF(D1034=D1033,AE1033,""))</f>
        <v/>
      </c>
      <c r="AF1034" s="27" t="str">
        <f t="shared" si="65"/>
        <v/>
      </c>
      <c r="AG1034" s="27" t="str">
        <f t="shared" si="66"/>
        <v/>
      </c>
      <c r="AH1034" s="28" t="str">
        <f t="shared" si="67"/>
        <v/>
      </c>
      <c r="AI1034" s="18" t="str">
        <f>IFERROR(VLOOKUP(E1034,'[5]LOG Data SAP'!$D:$E,2,0),IF(D1034=D1033,AI1033,""))</f>
        <v/>
      </c>
      <c r="AJ1034" s="20" t="str">
        <f>IFERROR([5]SKU!VI1036,IF(D1034=D1033,AJ1033,""))</f>
        <v/>
      </c>
      <c r="AK1034" s="18" t="str">
        <f>VLOOKUP(E1034,[5]SKU!I:X,16,FALSE)</f>
        <v>3304.99.30</v>
      </c>
    </row>
    <row r="1035" spans="1:37">
      <c r="A1035" s="18" t="str">
        <f>[5]SKU!AC1037</f>
        <v>Nivea</v>
      </c>
      <c r="B1035" s="18" t="str">
        <f>[5]SKU!AE1037</f>
        <v>Nivea Face Care</v>
      </c>
      <c r="C1035" s="18" t="str">
        <f>[5]SKU!AJ1037</f>
        <v>NFC Care</v>
      </c>
      <c r="D1035" s="18" t="str">
        <f>[5]SKU!G1037</f>
        <v>NFC Whitening AA Day Cream 30ml</v>
      </c>
      <c r="E1035" s="19" t="str">
        <f>[5]SKU!I1037</f>
        <v>86705-04800-16</v>
      </c>
      <c r="F1035" s="19" t="str">
        <f>[5]SKU!J1037</f>
        <v>86705-04800-16</v>
      </c>
      <c r="G1035" s="18" t="str">
        <f>[5]SKU!K1037</f>
        <v>NIVEA Whitening AA Day Cream 30ml</v>
      </c>
      <c r="H1035" s="18" t="str">
        <f>IF([5]SKU!L1037="R","Regular",
IF([5]SKU!L1037="P","Promo",
IF([5]SKU!L1037="S","Sample",
IF([5]SKU!L1037="V","VAS",""))))</f>
        <v>Regular</v>
      </c>
      <c r="I1035" s="18" t="str">
        <f>IF([5]SKU!QC1037="A","Active",
IF([5]SKU!QC1037="D","Discontinue",
IF([5]SKU!QC1037="N","NPD","")))</f>
        <v>Discontinue</v>
      </c>
      <c r="J1035" s="18" t="str">
        <f>VLOOKUP(IFERROR(VLOOKUP(E1035,'[5]Material Status'!A:I,9,0),""),'[5]Material Status'!U:W,3,0)</f>
        <v>Inactive</v>
      </c>
      <c r="K1035" s="20" t="str">
        <f>IFERROR(VLOOKUP(E1035,'[5]LOG Data SAP'!$D:$AO,11,0),
IF(D1035=D1034,K1034,""))</f>
        <v/>
      </c>
      <c r="L1035" s="20" t="str">
        <f>IFERROR(VLOOKUP(E1035,'[5]LOG Data SAP'!$D:$AO,13,0),
IF(D1035=D1034,L1034,""))</f>
        <v/>
      </c>
      <c r="M1035" s="20" t="str">
        <f>IFERROR(VLOOKUP(E1035,'[5]LOG Data SAP'!$D:$AO,15,0),
IF(D1035=D1034,M1034,""))</f>
        <v/>
      </c>
      <c r="N1035" s="21">
        <f>[5]SKU!VH1037</f>
        <v>900</v>
      </c>
      <c r="O1035" s="22">
        <f>[5]SKU!VN1037</f>
        <v>15300</v>
      </c>
      <c r="P1035" s="23">
        <f>[5]SKU!VO1037</f>
        <v>43100</v>
      </c>
      <c r="Q1035" s="24" t="str">
        <f>IFERROR(_xlfn.NUMBERVALUE(VLOOKUP(E1035,'[5]LOG Data SAP'!$D:$M,9,0)),
IF(D1035=D1034,Q1034,""))</f>
        <v/>
      </c>
      <c r="R1035" s="24" t="str">
        <f>IFERROR(_xlfn.NUMBERVALUE(VLOOKUP(E1035,'[5]LOG Data SAP'!$D:$M,10,0)),
IF(D1035=D1034,R1034,""))</f>
        <v/>
      </c>
      <c r="S1035" s="24" t="str">
        <f t="shared" si="64"/>
        <v/>
      </c>
      <c r="T1035" s="25" t="str">
        <f>IFERROR(VLOOKUP($E1035,'[5]LOG Data SAP'!$D:$V,17,0)/10,
IF(D1035=D1034,T1034,""))</f>
        <v/>
      </c>
      <c r="U1035" s="25" t="str">
        <f>IFERROR(VLOOKUP($E1035,'[5]LOG Data SAP'!$D:$V,18,0)/10,
IF(D1035=D1034,U1034,""))</f>
        <v/>
      </c>
      <c r="V1035" s="25" t="str">
        <f>IFERROR(VLOOKUP($E1035,'[5]LOG Data SAP'!$D:$V,19,0)/10,
IF(D1035=D1034,V1034,""))</f>
        <v/>
      </c>
      <c r="W1035" s="25" t="str">
        <f>IFERROR(VLOOKUP($E1035,'[5]LOG Data SAP'!$D:$AO,21,0)/10,
IF(D1035=D1034,W1034,""))</f>
        <v/>
      </c>
      <c r="X1035" s="25" t="str">
        <f>IFERROR(VLOOKUP($E1035,'[5]LOG Data SAP'!$D:$AO,22,0)/10,
IF(D1035=D1034,X1034,""))</f>
        <v/>
      </c>
      <c r="Y1035" s="25" t="str">
        <f>IFERROR(VLOOKUP($E1035,'[5]LOG Data SAP'!$D:$AO,23,0)/10,
IF(D1035=D1034,Y1034,""))</f>
        <v/>
      </c>
      <c r="Z1035" s="25" t="str">
        <f>IFERROR(VLOOKUP($E1035,'[5]LOG Data SAP'!$D:$AO,25,0)/10,
IF(D1035=D1034,Z1034,""))</f>
        <v/>
      </c>
      <c r="AA1035" s="25" t="str">
        <f>IFERROR(VLOOKUP($E1035,'[5]LOG Data SAP'!$D:$AO,26,0)/10,
IF(D1035=D1034,AA1034,""))</f>
        <v/>
      </c>
      <c r="AB1035" s="25" t="str">
        <f>IFERROR(VLOOKUP($E1035,'[5]LOG Data SAP'!$D:$AO,27,0)/10,
IF(D1035=D1034,AB1034,""))</f>
        <v/>
      </c>
      <c r="AC1035" s="26" t="str">
        <f>IFERROR(VLOOKUP($E1035,'[5]LOG Data SAP'!$D:$AO,29,0)/IF(VLOOKUP($E1035,'[5]LOG Data SAP'!$D:$AO,30,0)="G",1000,1),
IF(D1035=D1034,AC1034,""))</f>
        <v/>
      </c>
      <c r="AD1035" s="26" t="str">
        <f>IFERROR(VLOOKUP($E1035,'[5]LOG Data SAP'!$D:$AO,31,0)/IF(VLOOKUP($E1035,'[5]LOG Data SAP'!$D:$AO,32,0)="G",1000,1),
IF(D1035=D1034,AD1034,""))</f>
        <v/>
      </c>
      <c r="AE1035" s="26" t="str">
        <f>IFERROR(VLOOKUP($E1035,'[5]LOG Data SAP'!$D:$AO,33,0)/IF(VLOOKUP($E1035,'[5]LOG Data SAP'!$D:$AO,34,0)="G",1000,1),
IF(D1035=D1034,AE1034,""))</f>
        <v/>
      </c>
      <c r="AF1035" s="27" t="str">
        <f t="shared" si="65"/>
        <v/>
      </c>
      <c r="AG1035" s="27" t="str">
        <f t="shared" si="66"/>
        <v/>
      </c>
      <c r="AH1035" s="28" t="str">
        <f t="shared" si="67"/>
        <v/>
      </c>
      <c r="AI1035" s="18" t="str">
        <f>IFERROR(VLOOKUP(E1035,'[5]LOG Data SAP'!$D:$E,2,0),IF(D1035=D1034,AI1034,""))</f>
        <v/>
      </c>
      <c r="AJ1035" s="20" t="str">
        <f>IFERROR([5]SKU!VI1037,IF(D1035=D1034,AJ1034,""))</f>
        <v/>
      </c>
      <c r="AK1035" s="18" t="str">
        <f>VLOOKUP(E1035,[5]SKU!I:X,16,FALSE)</f>
        <v>3304.99.30</v>
      </c>
    </row>
    <row r="1036" spans="1:37">
      <c r="A1036" s="18" t="str">
        <f>[5]SKU!AC1038</f>
        <v>Nivea</v>
      </c>
      <c r="B1036" s="18" t="str">
        <f>[5]SKU!AE1038</f>
        <v>Nivea Face Care</v>
      </c>
      <c r="C1036" s="18" t="str">
        <f>[5]SKU!AJ1038</f>
        <v>NFC Care</v>
      </c>
      <c r="D1036" s="18" t="str">
        <f>[5]SKU!G1038</f>
        <v>NFC Whitening AA Day Cream 50ml</v>
      </c>
      <c r="E1036" s="19" t="str">
        <f>[5]SKU!I1038</f>
        <v>86706-04800-16</v>
      </c>
      <c r="F1036" s="19" t="str">
        <f>[5]SKU!J1038</f>
        <v>86706-04800-16</v>
      </c>
      <c r="G1036" s="18" t="str">
        <f>[5]SKU!K1038</f>
        <v>NIVEA Whitening AA Day Cream 50ml</v>
      </c>
      <c r="H1036" s="18" t="str">
        <f>IF([5]SKU!L1038="R","Regular",
IF([5]SKU!L1038="P","Promo",
IF([5]SKU!L1038="S","Sample",
IF([5]SKU!L1038="V","VAS",""))))</f>
        <v>Regular</v>
      </c>
      <c r="I1036" s="18" t="str">
        <f>IF([5]SKU!QC1038="A","Active",
IF([5]SKU!QC1038="D","Discontinue",
IF([5]SKU!QC1038="N","NPD","")))</f>
        <v>Discontinue</v>
      </c>
      <c r="J1036" s="18" t="str">
        <f>VLOOKUP(IFERROR(VLOOKUP(E1036,'[5]Material Status'!A:I,9,0),""),'[5]Material Status'!U:W,3,0)</f>
        <v>Inactive</v>
      </c>
      <c r="K1036" s="20" t="str">
        <f>IFERROR(VLOOKUP(E1036,'[5]LOG Data SAP'!$D:$AO,11,0),
IF(D1036=D1035,K1035,""))</f>
        <v/>
      </c>
      <c r="L1036" s="20" t="str">
        <f>IFERROR(VLOOKUP(E1036,'[5]LOG Data SAP'!$D:$AO,13,0),
IF(D1036=D1035,L1035,""))</f>
        <v/>
      </c>
      <c r="M1036" s="20" t="str">
        <f>IFERROR(VLOOKUP(E1036,'[5]LOG Data SAP'!$D:$AO,15,0),
IF(D1036=D1035,M1035,""))</f>
        <v/>
      </c>
      <c r="N1036" s="21">
        <f>[5]SKU!VH1038</f>
        <v>900</v>
      </c>
      <c r="O1036" s="22">
        <f>[5]SKU!VN1038</f>
        <v>23800</v>
      </c>
      <c r="P1036" s="23">
        <f>[5]SKU!VO1038</f>
        <v>43100</v>
      </c>
      <c r="Q1036" s="24" t="str">
        <f>IFERROR(_xlfn.NUMBERVALUE(VLOOKUP(E1036,'[5]LOG Data SAP'!$D:$M,9,0)),
IF(D1036=D1035,Q1035,""))</f>
        <v/>
      </c>
      <c r="R1036" s="24" t="str">
        <f>IFERROR(_xlfn.NUMBERVALUE(VLOOKUP(E1036,'[5]LOG Data SAP'!$D:$M,10,0)),
IF(D1036=D1035,R1035,""))</f>
        <v/>
      </c>
      <c r="S1036" s="24" t="str">
        <f t="shared" si="64"/>
        <v/>
      </c>
      <c r="T1036" s="25" t="str">
        <f>IFERROR(VLOOKUP($E1036,'[5]LOG Data SAP'!$D:$V,17,0)/10,
IF(D1036=D1035,T1035,""))</f>
        <v/>
      </c>
      <c r="U1036" s="25" t="str">
        <f>IFERROR(VLOOKUP($E1036,'[5]LOG Data SAP'!$D:$V,18,0)/10,
IF(D1036=D1035,U1035,""))</f>
        <v/>
      </c>
      <c r="V1036" s="25" t="str">
        <f>IFERROR(VLOOKUP($E1036,'[5]LOG Data SAP'!$D:$V,19,0)/10,
IF(D1036=D1035,V1035,""))</f>
        <v/>
      </c>
      <c r="W1036" s="25" t="str">
        <f>IFERROR(VLOOKUP($E1036,'[5]LOG Data SAP'!$D:$AO,21,0)/10,
IF(D1036=D1035,W1035,""))</f>
        <v/>
      </c>
      <c r="X1036" s="25" t="str">
        <f>IFERROR(VLOOKUP($E1036,'[5]LOG Data SAP'!$D:$AO,22,0)/10,
IF(D1036=D1035,X1035,""))</f>
        <v/>
      </c>
      <c r="Y1036" s="25" t="str">
        <f>IFERROR(VLOOKUP($E1036,'[5]LOG Data SAP'!$D:$AO,23,0)/10,
IF(D1036=D1035,Y1035,""))</f>
        <v/>
      </c>
      <c r="Z1036" s="25" t="str">
        <f>IFERROR(VLOOKUP($E1036,'[5]LOG Data SAP'!$D:$AO,25,0)/10,
IF(D1036=D1035,Z1035,""))</f>
        <v/>
      </c>
      <c r="AA1036" s="25" t="str">
        <f>IFERROR(VLOOKUP($E1036,'[5]LOG Data SAP'!$D:$AO,26,0)/10,
IF(D1036=D1035,AA1035,""))</f>
        <v/>
      </c>
      <c r="AB1036" s="25" t="str">
        <f>IFERROR(VLOOKUP($E1036,'[5]LOG Data SAP'!$D:$AO,27,0)/10,
IF(D1036=D1035,AB1035,""))</f>
        <v/>
      </c>
      <c r="AC1036" s="26" t="str">
        <f>IFERROR(VLOOKUP($E1036,'[5]LOG Data SAP'!$D:$AO,29,0)/IF(VLOOKUP($E1036,'[5]LOG Data SAP'!$D:$AO,30,0)="G",1000,1),
IF(D1036=D1035,AC1035,""))</f>
        <v/>
      </c>
      <c r="AD1036" s="26" t="str">
        <f>IFERROR(VLOOKUP($E1036,'[5]LOG Data SAP'!$D:$AO,31,0)/IF(VLOOKUP($E1036,'[5]LOG Data SAP'!$D:$AO,32,0)="G",1000,1),
IF(D1036=D1035,AD1035,""))</f>
        <v/>
      </c>
      <c r="AE1036" s="26" t="str">
        <f>IFERROR(VLOOKUP($E1036,'[5]LOG Data SAP'!$D:$AO,33,0)/IF(VLOOKUP($E1036,'[5]LOG Data SAP'!$D:$AO,34,0)="G",1000,1),
IF(D1036=D1035,AE1035,""))</f>
        <v/>
      </c>
      <c r="AF1036" s="27" t="str">
        <f t="shared" si="65"/>
        <v/>
      </c>
      <c r="AG1036" s="27" t="str">
        <f t="shared" si="66"/>
        <v/>
      </c>
      <c r="AH1036" s="28" t="str">
        <f t="shared" si="67"/>
        <v/>
      </c>
      <c r="AI1036" s="18" t="str">
        <f>IFERROR(VLOOKUP(E1036,'[5]LOG Data SAP'!$D:$E,2,0),IF(D1036=D1035,AI1035,""))</f>
        <v/>
      </c>
      <c r="AJ1036" s="20" t="str">
        <f>IFERROR([5]SKU!VI1038,IF(D1036=D1035,AJ1035,""))</f>
        <v/>
      </c>
      <c r="AK1036" s="18" t="str">
        <f>VLOOKUP(E1036,[5]SKU!I:X,16,FALSE)</f>
        <v>3304.99.30</v>
      </c>
    </row>
    <row r="1037" spans="1:37">
      <c r="A1037" s="18" t="str">
        <f>[5]SKU!AC1039</f>
        <v>Nivea</v>
      </c>
      <c r="B1037" s="18" t="str">
        <f>[5]SKU!AE1039</f>
        <v>Nivea Face Care</v>
      </c>
      <c r="C1037" s="18" t="str">
        <f>[5]SKU!AJ1039</f>
        <v>NFC Care</v>
      </c>
      <c r="D1037" s="18" t="str">
        <f>[5]SKU!G1039</f>
        <v>NFC Whitening AA Day Cream 50ml</v>
      </c>
      <c r="E1037" s="19" t="str">
        <f>[5]SKU!I1039</f>
        <v>48330-00000-38</v>
      </c>
      <c r="F1037" s="19" t="str">
        <f>[5]SKU!J1039</f>
        <v>86706-04800-16</v>
      </c>
      <c r="G1037" s="18" t="str">
        <f>[5]SKU!K1039</f>
        <v>NVIS Pure Wht Aa 50ml + NVIS Wht Foam 15ml</v>
      </c>
      <c r="H1037" s="18" t="str">
        <f>IF([5]SKU!L1039="R","Regular",
IF([5]SKU!L1039="P","Promo",
IF([5]SKU!L1039="S","Sample",
IF([5]SKU!L1039="V","VAS",""))))</f>
        <v>VAS</v>
      </c>
      <c r="I1037" s="18" t="str">
        <f>IF([5]SKU!QC1039="A","Active",
IF([5]SKU!QC1039="D","Discontinue",
IF([5]SKU!QC1039="N","NPD","")))</f>
        <v>Discontinue</v>
      </c>
      <c r="J1037" s="18" t="str">
        <f>VLOOKUP(IFERROR(VLOOKUP(E1037,'[5]Material Status'!A:I,9,0),""),'[5]Material Status'!U:W,3,0)</f>
        <v>Inactive</v>
      </c>
      <c r="K1037" s="20" t="str">
        <f>IFERROR(VLOOKUP(E1037,'[5]LOG Data SAP'!$D:$AO,11,0),
IF(D1037=D1036,K1036,""))</f>
        <v/>
      </c>
      <c r="L1037" s="20" t="str">
        <f>IFERROR(VLOOKUP(E1037,'[5]LOG Data SAP'!$D:$AO,13,0),
IF(D1037=D1036,L1036,""))</f>
        <v/>
      </c>
      <c r="M1037" s="20" t="str">
        <f>IFERROR(VLOOKUP(E1037,'[5]LOG Data SAP'!$D:$AO,15,0),
IF(D1037=D1036,M1036,""))</f>
        <v/>
      </c>
      <c r="N1037" s="21">
        <f>[5]SKU!VH1039</f>
        <v>900</v>
      </c>
      <c r="O1037" s="22">
        <f>[5]SKU!VN1039</f>
        <v>23800</v>
      </c>
      <c r="P1037" s="23">
        <f>[5]SKU!VO1039</f>
        <v>43100</v>
      </c>
      <c r="Q1037" s="24" t="str">
        <f>IFERROR(_xlfn.NUMBERVALUE(VLOOKUP(E1037,'[5]LOG Data SAP'!$D:$M,9,0)),
IF(D1037=D1036,Q1036,""))</f>
        <v/>
      </c>
      <c r="R1037" s="24" t="str">
        <f>IFERROR(_xlfn.NUMBERVALUE(VLOOKUP(E1037,'[5]LOG Data SAP'!$D:$M,10,0)),
IF(D1037=D1036,R1036,""))</f>
        <v/>
      </c>
      <c r="S1037" s="24" t="str">
        <f t="shared" si="64"/>
        <v/>
      </c>
      <c r="T1037" s="25" t="str">
        <f>IFERROR(VLOOKUP($E1037,'[5]LOG Data SAP'!$D:$V,17,0)/10,
IF(D1037=D1036,T1036,""))</f>
        <v/>
      </c>
      <c r="U1037" s="25" t="str">
        <f>IFERROR(VLOOKUP($E1037,'[5]LOG Data SAP'!$D:$V,18,0)/10,
IF(D1037=D1036,U1036,""))</f>
        <v/>
      </c>
      <c r="V1037" s="25" t="str">
        <f>IFERROR(VLOOKUP($E1037,'[5]LOG Data SAP'!$D:$V,19,0)/10,
IF(D1037=D1036,V1036,""))</f>
        <v/>
      </c>
      <c r="W1037" s="25" t="str">
        <f>IFERROR(VLOOKUP($E1037,'[5]LOG Data SAP'!$D:$AO,21,0)/10,
IF(D1037=D1036,W1036,""))</f>
        <v/>
      </c>
      <c r="X1037" s="25" t="str">
        <f>IFERROR(VLOOKUP($E1037,'[5]LOG Data SAP'!$D:$AO,22,0)/10,
IF(D1037=D1036,X1036,""))</f>
        <v/>
      </c>
      <c r="Y1037" s="25" t="str">
        <f>IFERROR(VLOOKUP($E1037,'[5]LOG Data SAP'!$D:$AO,23,0)/10,
IF(D1037=D1036,Y1036,""))</f>
        <v/>
      </c>
      <c r="Z1037" s="25" t="str">
        <f>IFERROR(VLOOKUP($E1037,'[5]LOG Data SAP'!$D:$AO,25,0)/10,
IF(D1037=D1036,Z1036,""))</f>
        <v/>
      </c>
      <c r="AA1037" s="25" t="str">
        <f>IFERROR(VLOOKUP($E1037,'[5]LOG Data SAP'!$D:$AO,26,0)/10,
IF(D1037=D1036,AA1036,""))</f>
        <v/>
      </c>
      <c r="AB1037" s="25" t="str">
        <f>IFERROR(VLOOKUP($E1037,'[5]LOG Data SAP'!$D:$AO,27,0)/10,
IF(D1037=D1036,AB1036,""))</f>
        <v/>
      </c>
      <c r="AC1037" s="26" t="str">
        <f>IFERROR(VLOOKUP($E1037,'[5]LOG Data SAP'!$D:$AO,29,0)/IF(VLOOKUP($E1037,'[5]LOG Data SAP'!$D:$AO,30,0)="G",1000,1),
IF(D1037=D1036,AC1036,""))</f>
        <v/>
      </c>
      <c r="AD1037" s="26" t="str">
        <f>IFERROR(VLOOKUP($E1037,'[5]LOG Data SAP'!$D:$AO,31,0)/IF(VLOOKUP($E1037,'[5]LOG Data SAP'!$D:$AO,32,0)="G",1000,1),
IF(D1037=D1036,AD1036,""))</f>
        <v/>
      </c>
      <c r="AE1037" s="26" t="str">
        <f>IFERROR(VLOOKUP($E1037,'[5]LOG Data SAP'!$D:$AO,33,0)/IF(VLOOKUP($E1037,'[5]LOG Data SAP'!$D:$AO,34,0)="G",1000,1),
IF(D1037=D1036,AE1036,""))</f>
        <v/>
      </c>
      <c r="AF1037" s="27" t="str">
        <f t="shared" si="65"/>
        <v/>
      </c>
      <c r="AG1037" s="27" t="str">
        <f t="shared" si="66"/>
        <v/>
      </c>
      <c r="AH1037" s="28" t="str">
        <f t="shared" si="67"/>
        <v/>
      </c>
      <c r="AI1037" s="18" t="str">
        <f>IFERROR(VLOOKUP(E1037,'[5]LOG Data SAP'!$D:$E,2,0),IF(D1037=D1036,AI1036,""))</f>
        <v/>
      </c>
      <c r="AJ1037" s="20" t="str">
        <f>IFERROR([5]SKU!VI1039,IF(D1037=D1036,AJ1036,""))</f>
        <v/>
      </c>
      <c r="AK1037" s="18" t="str">
        <f>VLOOKUP(E1037,[5]SKU!I:X,16,FALSE)</f>
        <v>3304.99.30</v>
      </c>
    </row>
    <row r="1038" spans="1:37">
      <c r="A1038" s="18" t="str">
        <f>[5]SKU!AC1040</f>
        <v>Nivea</v>
      </c>
      <c r="B1038" s="18" t="str">
        <f>[5]SKU!AE1040</f>
        <v>Nivea Face Care</v>
      </c>
      <c r="C1038" s="18" t="str">
        <f>[5]SKU!AJ1040</f>
        <v>NFC Care</v>
      </c>
      <c r="D1038" s="18" t="str">
        <f>[5]SKU!G1040</f>
        <v>NFC Whitening Night Cream 30ml</v>
      </c>
      <c r="E1038" s="19" t="str">
        <f>[5]SKU!I1040</f>
        <v>86741-04800-14</v>
      </c>
      <c r="F1038" s="19" t="str">
        <f>[5]SKU!J1040</f>
        <v>86741-04800-14</v>
      </c>
      <c r="G1038" s="18" t="str">
        <f>[5]SKU!K1040</f>
        <v>NIVEA Whitening Night Cream 30ml</v>
      </c>
      <c r="H1038" s="18" t="str">
        <f>IF([5]SKU!L1040="R","Regular",
IF([5]SKU!L1040="P","Promo",
IF([5]SKU!L1040="S","Sample",
IF([5]SKU!L1040="V","VAS",""))))</f>
        <v>Regular</v>
      </c>
      <c r="I1038" s="18" t="str">
        <f>IF([5]SKU!QC1040="A","Active",
IF([5]SKU!QC1040="D","Discontinue",
IF([5]SKU!QC1040="N","NPD","")))</f>
        <v>Discontinue</v>
      </c>
      <c r="J1038" s="18" t="str">
        <f>VLOOKUP(IFERROR(VLOOKUP(E1038,'[5]Material Status'!A:I,9,0),""),'[5]Material Status'!U:W,3,0)</f>
        <v>Inactive</v>
      </c>
      <c r="K1038" s="20" t="str">
        <f>IFERROR(VLOOKUP(E1038,'[5]LOG Data SAP'!$D:$AO,11,0),
IF(D1038=D1037,K1037,""))</f>
        <v/>
      </c>
      <c r="L1038" s="20" t="str">
        <f>IFERROR(VLOOKUP(E1038,'[5]LOG Data SAP'!$D:$AO,13,0),
IF(D1038=D1037,L1037,""))</f>
        <v/>
      </c>
      <c r="M1038" s="20" t="str">
        <f>IFERROR(VLOOKUP(E1038,'[5]LOG Data SAP'!$D:$AO,15,0),
IF(D1038=D1037,M1037,""))</f>
        <v/>
      </c>
      <c r="N1038" s="21">
        <f>[5]SKU!VH1040</f>
        <v>900</v>
      </c>
      <c r="O1038" s="22">
        <f>[5]SKU!VN1040</f>
        <v>21250</v>
      </c>
      <c r="P1038" s="23">
        <f>[5]SKU!VO1040</f>
        <v>43100</v>
      </c>
      <c r="Q1038" s="24" t="str">
        <f>IFERROR(_xlfn.NUMBERVALUE(VLOOKUP(E1038,'[5]LOG Data SAP'!$D:$M,9,0)),
IF(D1038=D1037,Q1037,""))</f>
        <v/>
      </c>
      <c r="R1038" s="24" t="str">
        <f>IFERROR(_xlfn.NUMBERVALUE(VLOOKUP(E1038,'[5]LOG Data SAP'!$D:$M,10,0)),
IF(D1038=D1037,R1037,""))</f>
        <v/>
      </c>
      <c r="S1038" s="24" t="str">
        <f t="shared" si="64"/>
        <v/>
      </c>
      <c r="T1038" s="25" t="str">
        <f>IFERROR(VLOOKUP($E1038,'[5]LOG Data SAP'!$D:$V,17,0)/10,
IF(D1038=D1037,T1037,""))</f>
        <v/>
      </c>
      <c r="U1038" s="25" t="str">
        <f>IFERROR(VLOOKUP($E1038,'[5]LOG Data SAP'!$D:$V,18,0)/10,
IF(D1038=D1037,U1037,""))</f>
        <v/>
      </c>
      <c r="V1038" s="25" t="str">
        <f>IFERROR(VLOOKUP($E1038,'[5]LOG Data SAP'!$D:$V,19,0)/10,
IF(D1038=D1037,V1037,""))</f>
        <v/>
      </c>
      <c r="W1038" s="25" t="str">
        <f>IFERROR(VLOOKUP($E1038,'[5]LOG Data SAP'!$D:$AO,21,0)/10,
IF(D1038=D1037,W1037,""))</f>
        <v/>
      </c>
      <c r="X1038" s="25" t="str">
        <f>IFERROR(VLOOKUP($E1038,'[5]LOG Data SAP'!$D:$AO,22,0)/10,
IF(D1038=D1037,X1037,""))</f>
        <v/>
      </c>
      <c r="Y1038" s="25" t="str">
        <f>IFERROR(VLOOKUP($E1038,'[5]LOG Data SAP'!$D:$AO,23,0)/10,
IF(D1038=D1037,Y1037,""))</f>
        <v/>
      </c>
      <c r="Z1038" s="25" t="str">
        <f>IFERROR(VLOOKUP($E1038,'[5]LOG Data SAP'!$D:$AO,25,0)/10,
IF(D1038=D1037,Z1037,""))</f>
        <v/>
      </c>
      <c r="AA1038" s="25" t="str">
        <f>IFERROR(VLOOKUP($E1038,'[5]LOG Data SAP'!$D:$AO,26,0)/10,
IF(D1038=D1037,AA1037,""))</f>
        <v/>
      </c>
      <c r="AB1038" s="25" t="str">
        <f>IFERROR(VLOOKUP($E1038,'[5]LOG Data SAP'!$D:$AO,27,0)/10,
IF(D1038=D1037,AB1037,""))</f>
        <v/>
      </c>
      <c r="AC1038" s="26" t="str">
        <f>IFERROR(VLOOKUP($E1038,'[5]LOG Data SAP'!$D:$AO,29,0)/IF(VLOOKUP($E1038,'[5]LOG Data SAP'!$D:$AO,30,0)="G",1000,1),
IF(D1038=D1037,AC1037,""))</f>
        <v/>
      </c>
      <c r="AD1038" s="26" t="str">
        <f>IFERROR(VLOOKUP($E1038,'[5]LOG Data SAP'!$D:$AO,31,0)/IF(VLOOKUP($E1038,'[5]LOG Data SAP'!$D:$AO,32,0)="G",1000,1),
IF(D1038=D1037,AD1037,""))</f>
        <v/>
      </c>
      <c r="AE1038" s="26" t="str">
        <f>IFERROR(VLOOKUP($E1038,'[5]LOG Data SAP'!$D:$AO,33,0)/IF(VLOOKUP($E1038,'[5]LOG Data SAP'!$D:$AO,34,0)="G",1000,1),
IF(D1038=D1037,AE1037,""))</f>
        <v/>
      </c>
      <c r="AF1038" s="27" t="str">
        <f t="shared" si="65"/>
        <v/>
      </c>
      <c r="AG1038" s="27" t="str">
        <f t="shared" si="66"/>
        <v/>
      </c>
      <c r="AH1038" s="28" t="str">
        <f t="shared" si="67"/>
        <v/>
      </c>
      <c r="AI1038" s="18" t="str">
        <f>IFERROR(VLOOKUP(E1038,'[5]LOG Data SAP'!$D:$E,2,0),IF(D1038=D1037,AI1037,""))</f>
        <v/>
      </c>
      <c r="AJ1038" s="20" t="str">
        <f>IFERROR([5]SKU!VI1040,IF(D1038=D1037,AJ1037,""))</f>
        <v/>
      </c>
      <c r="AK1038" s="18" t="str">
        <f>VLOOKUP(E1038,[5]SKU!I:X,16,FALSE)</f>
        <v>3401.30.00</v>
      </c>
    </row>
    <row r="1039" spans="1:37">
      <c r="A1039" s="18" t="str">
        <f>[5]SKU!AC1041</f>
        <v>Nivea</v>
      </c>
      <c r="B1039" s="18" t="str">
        <f>[5]SKU!AE1041</f>
        <v>Nivea Face Care</v>
      </c>
      <c r="C1039" s="18" t="str">
        <f>[5]SKU!AJ1041</f>
        <v>NFC Care</v>
      </c>
      <c r="D1039" s="18" t="str">
        <f>[5]SKU!G1041</f>
        <v>NFC Whitening Night Cream 30ml</v>
      </c>
      <c r="E1039" s="19" t="str">
        <f>[5]SKU!I1041</f>
        <v>48330-00000-22</v>
      </c>
      <c r="F1039" s="19" t="str">
        <f>[5]SKU!J1041</f>
        <v>86741-04800-14</v>
      </c>
      <c r="G1039" s="18" t="str">
        <f>[5]SKU!K1041</f>
        <v>NVIS White Night Repair 30ml &amp; Nbo White Ni</v>
      </c>
      <c r="H1039" s="18" t="str">
        <f>IF([5]SKU!L1041="R","Regular",
IF([5]SKU!L1041="P","Promo",
IF([5]SKU!L1041="S","Sample",
IF([5]SKU!L1041="V","VAS",""))))</f>
        <v>VAS</v>
      </c>
      <c r="I1039" s="18" t="str">
        <f>IF([5]SKU!QC1041="A","Active",
IF([5]SKU!QC1041="D","Discontinue",
IF([5]SKU!QC1041="N","NPD","")))</f>
        <v>Discontinue</v>
      </c>
      <c r="J1039" s="18" t="str">
        <f>VLOOKUP(IFERROR(VLOOKUP(E1039,'[5]Material Status'!A:I,9,0),""),'[5]Material Status'!U:W,3,0)</f>
        <v>Inactive</v>
      </c>
      <c r="K1039" s="20" t="str">
        <f>IFERROR(VLOOKUP(E1039,'[5]LOG Data SAP'!$D:$AO,11,0),
IF(D1039=D1038,K1038,""))</f>
        <v/>
      </c>
      <c r="L1039" s="20" t="str">
        <f>IFERROR(VLOOKUP(E1039,'[5]LOG Data SAP'!$D:$AO,13,0),
IF(D1039=D1038,L1038,""))</f>
        <v/>
      </c>
      <c r="M1039" s="20" t="str">
        <f>IFERROR(VLOOKUP(E1039,'[5]LOG Data SAP'!$D:$AO,15,0),
IF(D1039=D1038,M1038,""))</f>
        <v/>
      </c>
      <c r="N1039" s="21">
        <f>[5]SKU!VH1041</f>
        <v>900</v>
      </c>
      <c r="O1039" s="22">
        <f>[5]SKU!VN1041</f>
        <v>21250</v>
      </c>
      <c r="P1039" s="23">
        <f>[5]SKU!VO1041</f>
        <v>43100</v>
      </c>
      <c r="Q1039" s="24" t="str">
        <f>IFERROR(_xlfn.NUMBERVALUE(VLOOKUP(E1039,'[5]LOG Data SAP'!$D:$M,9,0)),
IF(D1039=D1038,Q1038,""))</f>
        <v/>
      </c>
      <c r="R1039" s="24" t="str">
        <f>IFERROR(_xlfn.NUMBERVALUE(VLOOKUP(E1039,'[5]LOG Data SAP'!$D:$M,10,0)),
IF(D1039=D1038,R1038,""))</f>
        <v/>
      </c>
      <c r="S1039" s="24" t="str">
        <f t="shared" si="64"/>
        <v/>
      </c>
      <c r="T1039" s="25" t="str">
        <f>IFERROR(VLOOKUP($E1039,'[5]LOG Data SAP'!$D:$V,17,0)/10,
IF(D1039=D1038,T1038,""))</f>
        <v/>
      </c>
      <c r="U1039" s="25" t="str">
        <f>IFERROR(VLOOKUP($E1039,'[5]LOG Data SAP'!$D:$V,18,0)/10,
IF(D1039=D1038,U1038,""))</f>
        <v/>
      </c>
      <c r="V1039" s="25" t="str">
        <f>IFERROR(VLOOKUP($E1039,'[5]LOG Data SAP'!$D:$V,19,0)/10,
IF(D1039=D1038,V1038,""))</f>
        <v/>
      </c>
      <c r="W1039" s="25" t="str">
        <f>IFERROR(VLOOKUP($E1039,'[5]LOG Data SAP'!$D:$AO,21,0)/10,
IF(D1039=D1038,W1038,""))</f>
        <v/>
      </c>
      <c r="X1039" s="25" t="str">
        <f>IFERROR(VLOOKUP($E1039,'[5]LOG Data SAP'!$D:$AO,22,0)/10,
IF(D1039=D1038,X1038,""))</f>
        <v/>
      </c>
      <c r="Y1039" s="25" t="str">
        <f>IFERROR(VLOOKUP($E1039,'[5]LOG Data SAP'!$D:$AO,23,0)/10,
IF(D1039=D1038,Y1038,""))</f>
        <v/>
      </c>
      <c r="Z1039" s="25" t="str">
        <f>IFERROR(VLOOKUP($E1039,'[5]LOG Data SAP'!$D:$AO,25,0)/10,
IF(D1039=D1038,Z1038,""))</f>
        <v/>
      </c>
      <c r="AA1039" s="25" t="str">
        <f>IFERROR(VLOOKUP($E1039,'[5]LOG Data SAP'!$D:$AO,26,0)/10,
IF(D1039=D1038,AA1038,""))</f>
        <v/>
      </c>
      <c r="AB1039" s="25" t="str">
        <f>IFERROR(VLOOKUP($E1039,'[5]LOG Data SAP'!$D:$AO,27,0)/10,
IF(D1039=D1038,AB1038,""))</f>
        <v/>
      </c>
      <c r="AC1039" s="26" t="str">
        <f>IFERROR(VLOOKUP($E1039,'[5]LOG Data SAP'!$D:$AO,29,0)/IF(VLOOKUP($E1039,'[5]LOG Data SAP'!$D:$AO,30,0)="G",1000,1),
IF(D1039=D1038,AC1038,""))</f>
        <v/>
      </c>
      <c r="AD1039" s="26" t="str">
        <f>IFERROR(VLOOKUP($E1039,'[5]LOG Data SAP'!$D:$AO,31,0)/IF(VLOOKUP($E1039,'[5]LOG Data SAP'!$D:$AO,32,0)="G",1000,1),
IF(D1039=D1038,AD1038,""))</f>
        <v/>
      </c>
      <c r="AE1039" s="26" t="str">
        <f>IFERROR(VLOOKUP($E1039,'[5]LOG Data SAP'!$D:$AO,33,0)/IF(VLOOKUP($E1039,'[5]LOG Data SAP'!$D:$AO,34,0)="G",1000,1),
IF(D1039=D1038,AE1038,""))</f>
        <v/>
      </c>
      <c r="AF1039" s="27" t="str">
        <f t="shared" si="65"/>
        <v/>
      </c>
      <c r="AG1039" s="27" t="str">
        <f t="shared" si="66"/>
        <v/>
      </c>
      <c r="AH1039" s="28" t="str">
        <f t="shared" si="67"/>
        <v/>
      </c>
      <c r="AI1039" s="18" t="str">
        <f>IFERROR(VLOOKUP(E1039,'[5]LOG Data SAP'!$D:$E,2,0),IF(D1039=D1038,AI1038,""))</f>
        <v/>
      </c>
      <c r="AJ1039" s="20" t="str">
        <f>IFERROR([5]SKU!VI1041,IF(D1039=D1038,AJ1038,""))</f>
        <v/>
      </c>
      <c r="AK1039" s="18" t="str">
        <f>VLOOKUP(E1039,[5]SKU!I:X,16,FALSE)</f>
        <v>3401.30.00</v>
      </c>
    </row>
    <row r="1040" spans="1:37">
      <c r="A1040" s="18" t="str">
        <f>[5]SKU!AC1042</f>
        <v>Nivea</v>
      </c>
      <c r="B1040" s="18" t="str">
        <f>[5]SKU!AE1042</f>
        <v>Nivea Face Care</v>
      </c>
      <c r="C1040" s="18" t="str">
        <f>[5]SKU!AJ1042</f>
        <v>NFC Care</v>
      </c>
      <c r="D1040" s="18" t="str">
        <f>[5]SKU!G1042</f>
        <v>NFC Whitening Night Cream 50ml</v>
      </c>
      <c r="E1040" s="19" t="str">
        <f>[5]SKU!I1042</f>
        <v>86740-04800-14</v>
      </c>
      <c r="F1040" s="19" t="str">
        <f>[5]SKU!J1042</f>
        <v>86740-04800-14</v>
      </c>
      <c r="G1040" s="18" t="str">
        <f>[5]SKU!K1042</f>
        <v>NIVEA Whitening Night Cream 50ml</v>
      </c>
      <c r="H1040" s="18" t="str">
        <f>IF([5]SKU!L1042="R","Regular",
IF([5]SKU!L1042="P","Promo",
IF([5]SKU!L1042="S","Sample",
IF([5]SKU!L1042="V","VAS",""))))</f>
        <v>Regular</v>
      </c>
      <c r="I1040" s="18" t="str">
        <f>IF([5]SKU!QC1042="A","Active",
IF([5]SKU!QC1042="D","Discontinue",
IF([5]SKU!QC1042="N","NPD","")))</f>
        <v>Discontinue</v>
      </c>
      <c r="J1040" s="18" t="str">
        <f>VLOOKUP(IFERROR(VLOOKUP(E1040,'[5]Material Status'!A:I,9,0),""),'[5]Material Status'!U:W,3,0)</f>
        <v>Inactive</v>
      </c>
      <c r="K1040" s="20" t="str">
        <f>IFERROR(VLOOKUP(E1040,'[5]LOG Data SAP'!$D:$AO,11,0),
IF(D1040=D1039,K1039,""))</f>
        <v/>
      </c>
      <c r="L1040" s="20" t="str">
        <f>IFERROR(VLOOKUP(E1040,'[5]LOG Data SAP'!$D:$AO,13,0),
IF(D1040=D1039,L1039,""))</f>
        <v/>
      </c>
      <c r="M1040" s="20" t="str">
        <f>IFERROR(VLOOKUP(E1040,'[5]LOG Data SAP'!$D:$AO,15,0),
IF(D1040=D1039,M1039,""))</f>
        <v/>
      </c>
      <c r="N1040" s="21">
        <f>[5]SKU!VH1042</f>
        <v>900</v>
      </c>
      <c r="O1040" s="22">
        <f>[5]SKU!VN1042</f>
        <v>29750</v>
      </c>
      <c r="P1040" s="23">
        <f>[5]SKU!VO1042</f>
        <v>43100</v>
      </c>
      <c r="Q1040" s="24" t="str">
        <f>IFERROR(_xlfn.NUMBERVALUE(VLOOKUP(E1040,'[5]LOG Data SAP'!$D:$M,9,0)),
IF(D1040=D1039,Q1039,""))</f>
        <v/>
      </c>
      <c r="R1040" s="24" t="str">
        <f>IFERROR(_xlfn.NUMBERVALUE(VLOOKUP(E1040,'[5]LOG Data SAP'!$D:$M,10,0)),
IF(D1040=D1039,R1039,""))</f>
        <v/>
      </c>
      <c r="S1040" s="24" t="str">
        <f t="shared" si="64"/>
        <v/>
      </c>
      <c r="T1040" s="25" t="str">
        <f>IFERROR(VLOOKUP($E1040,'[5]LOG Data SAP'!$D:$V,17,0)/10,
IF(D1040=D1039,T1039,""))</f>
        <v/>
      </c>
      <c r="U1040" s="25" t="str">
        <f>IFERROR(VLOOKUP($E1040,'[5]LOG Data SAP'!$D:$V,18,0)/10,
IF(D1040=D1039,U1039,""))</f>
        <v/>
      </c>
      <c r="V1040" s="25" t="str">
        <f>IFERROR(VLOOKUP($E1040,'[5]LOG Data SAP'!$D:$V,19,0)/10,
IF(D1040=D1039,V1039,""))</f>
        <v/>
      </c>
      <c r="W1040" s="25" t="str">
        <f>IFERROR(VLOOKUP($E1040,'[5]LOG Data SAP'!$D:$AO,21,0)/10,
IF(D1040=D1039,W1039,""))</f>
        <v/>
      </c>
      <c r="X1040" s="25" t="str">
        <f>IFERROR(VLOOKUP($E1040,'[5]LOG Data SAP'!$D:$AO,22,0)/10,
IF(D1040=D1039,X1039,""))</f>
        <v/>
      </c>
      <c r="Y1040" s="25" t="str">
        <f>IFERROR(VLOOKUP($E1040,'[5]LOG Data SAP'!$D:$AO,23,0)/10,
IF(D1040=D1039,Y1039,""))</f>
        <v/>
      </c>
      <c r="Z1040" s="25" t="str">
        <f>IFERROR(VLOOKUP($E1040,'[5]LOG Data SAP'!$D:$AO,25,0)/10,
IF(D1040=D1039,Z1039,""))</f>
        <v/>
      </c>
      <c r="AA1040" s="25" t="str">
        <f>IFERROR(VLOOKUP($E1040,'[5]LOG Data SAP'!$D:$AO,26,0)/10,
IF(D1040=D1039,AA1039,""))</f>
        <v/>
      </c>
      <c r="AB1040" s="25" t="str">
        <f>IFERROR(VLOOKUP($E1040,'[5]LOG Data SAP'!$D:$AO,27,0)/10,
IF(D1040=D1039,AB1039,""))</f>
        <v/>
      </c>
      <c r="AC1040" s="26" t="str">
        <f>IFERROR(VLOOKUP($E1040,'[5]LOG Data SAP'!$D:$AO,29,0)/IF(VLOOKUP($E1040,'[5]LOG Data SAP'!$D:$AO,30,0)="G",1000,1),
IF(D1040=D1039,AC1039,""))</f>
        <v/>
      </c>
      <c r="AD1040" s="26" t="str">
        <f>IFERROR(VLOOKUP($E1040,'[5]LOG Data SAP'!$D:$AO,31,0)/IF(VLOOKUP($E1040,'[5]LOG Data SAP'!$D:$AO,32,0)="G",1000,1),
IF(D1040=D1039,AD1039,""))</f>
        <v/>
      </c>
      <c r="AE1040" s="26" t="str">
        <f>IFERROR(VLOOKUP($E1040,'[5]LOG Data SAP'!$D:$AO,33,0)/IF(VLOOKUP($E1040,'[5]LOG Data SAP'!$D:$AO,34,0)="G",1000,1),
IF(D1040=D1039,AE1039,""))</f>
        <v/>
      </c>
      <c r="AF1040" s="27" t="str">
        <f t="shared" si="65"/>
        <v/>
      </c>
      <c r="AG1040" s="27" t="str">
        <f t="shared" si="66"/>
        <v/>
      </c>
      <c r="AH1040" s="28" t="str">
        <f t="shared" si="67"/>
        <v/>
      </c>
      <c r="AI1040" s="18" t="str">
        <f>IFERROR(VLOOKUP(E1040,'[5]LOG Data SAP'!$D:$E,2,0),IF(D1040=D1039,AI1039,""))</f>
        <v/>
      </c>
      <c r="AJ1040" s="20" t="str">
        <f>IFERROR([5]SKU!VI1042,IF(D1040=D1039,AJ1039,""))</f>
        <v/>
      </c>
      <c r="AK1040" s="18" t="str">
        <f>VLOOKUP(E1040,[5]SKU!I:X,16,FALSE)</f>
        <v>3401.30.00</v>
      </c>
    </row>
    <row r="1041" spans="1:37">
      <c r="A1041" s="18" t="str">
        <f>[5]SKU!AC1043</f>
        <v>Nivea</v>
      </c>
      <c r="B1041" s="18" t="str">
        <f>[5]SKU!AE1043</f>
        <v>Nivea Face Care</v>
      </c>
      <c r="C1041" s="18" t="str">
        <f>[5]SKU!AJ1043</f>
        <v>NFC Care</v>
      </c>
      <c r="D1041" s="18" t="str">
        <f>[5]SKU!G1043</f>
        <v>NFC Whitening Night Cream 50ml</v>
      </c>
      <c r="E1041" s="19" t="str">
        <f>[5]SKU!I1043</f>
        <v>48330-00000-14</v>
      </c>
      <c r="F1041" s="19" t="str">
        <f>[5]SKU!J1043</f>
        <v>86740-04800-14</v>
      </c>
      <c r="G1041" s="18" t="str">
        <f>[5]SKU!K1043</f>
        <v>NVIS White Night Repair 50ml &amp; Nbo White Ni</v>
      </c>
      <c r="H1041" s="18" t="str">
        <f>IF([5]SKU!L1043="R","Regular",
IF([5]SKU!L1043="P","Promo",
IF([5]SKU!L1043="S","Sample",
IF([5]SKU!L1043="V","VAS",""))))</f>
        <v>VAS</v>
      </c>
      <c r="I1041" s="18" t="str">
        <f>IF([5]SKU!QC1043="A","Active",
IF([5]SKU!QC1043="D","Discontinue",
IF([5]SKU!QC1043="N","NPD","")))</f>
        <v>Discontinue</v>
      </c>
      <c r="J1041" s="18" t="str">
        <f>VLOOKUP(IFERROR(VLOOKUP(E1041,'[5]Material Status'!A:I,9,0),""),'[5]Material Status'!U:W,3,0)</f>
        <v>Inactive</v>
      </c>
      <c r="K1041" s="20" t="str">
        <f>IFERROR(VLOOKUP(E1041,'[5]LOG Data SAP'!$D:$AO,11,0),
IF(D1041=D1040,K1040,""))</f>
        <v/>
      </c>
      <c r="L1041" s="20" t="str">
        <f>IFERROR(VLOOKUP(E1041,'[5]LOG Data SAP'!$D:$AO,13,0),
IF(D1041=D1040,L1040,""))</f>
        <v/>
      </c>
      <c r="M1041" s="20" t="str">
        <f>IFERROR(VLOOKUP(E1041,'[5]LOG Data SAP'!$D:$AO,15,0),
IF(D1041=D1040,M1040,""))</f>
        <v/>
      </c>
      <c r="N1041" s="21">
        <f>[5]SKU!VH1043</f>
        <v>900</v>
      </c>
      <c r="O1041" s="22">
        <f>[5]SKU!VN1043</f>
        <v>29750</v>
      </c>
      <c r="P1041" s="23">
        <f>[5]SKU!VO1043</f>
        <v>43100</v>
      </c>
      <c r="Q1041" s="24" t="str">
        <f>IFERROR(_xlfn.NUMBERVALUE(VLOOKUP(E1041,'[5]LOG Data SAP'!$D:$M,9,0)),
IF(D1041=D1040,Q1040,""))</f>
        <v/>
      </c>
      <c r="R1041" s="24" t="str">
        <f>IFERROR(_xlfn.NUMBERVALUE(VLOOKUP(E1041,'[5]LOG Data SAP'!$D:$M,10,0)),
IF(D1041=D1040,R1040,""))</f>
        <v/>
      </c>
      <c r="S1041" s="24" t="str">
        <f t="shared" si="64"/>
        <v/>
      </c>
      <c r="T1041" s="25" t="str">
        <f>IFERROR(VLOOKUP($E1041,'[5]LOG Data SAP'!$D:$V,17,0)/10,
IF(D1041=D1040,T1040,""))</f>
        <v/>
      </c>
      <c r="U1041" s="25" t="str">
        <f>IFERROR(VLOOKUP($E1041,'[5]LOG Data SAP'!$D:$V,18,0)/10,
IF(D1041=D1040,U1040,""))</f>
        <v/>
      </c>
      <c r="V1041" s="25" t="str">
        <f>IFERROR(VLOOKUP($E1041,'[5]LOG Data SAP'!$D:$V,19,0)/10,
IF(D1041=D1040,V1040,""))</f>
        <v/>
      </c>
      <c r="W1041" s="25" t="str">
        <f>IFERROR(VLOOKUP($E1041,'[5]LOG Data SAP'!$D:$AO,21,0)/10,
IF(D1041=D1040,W1040,""))</f>
        <v/>
      </c>
      <c r="X1041" s="25" t="str">
        <f>IFERROR(VLOOKUP($E1041,'[5]LOG Data SAP'!$D:$AO,22,0)/10,
IF(D1041=D1040,X1040,""))</f>
        <v/>
      </c>
      <c r="Y1041" s="25" t="str">
        <f>IFERROR(VLOOKUP($E1041,'[5]LOG Data SAP'!$D:$AO,23,0)/10,
IF(D1041=D1040,Y1040,""))</f>
        <v/>
      </c>
      <c r="Z1041" s="25" t="str">
        <f>IFERROR(VLOOKUP($E1041,'[5]LOG Data SAP'!$D:$AO,25,0)/10,
IF(D1041=D1040,Z1040,""))</f>
        <v/>
      </c>
      <c r="AA1041" s="25" t="str">
        <f>IFERROR(VLOOKUP($E1041,'[5]LOG Data SAP'!$D:$AO,26,0)/10,
IF(D1041=D1040,AA1040,""))</f>
        <v/>
      </c>
      <c r="AB1041" s="25" t="str">
        <f>IFERROR(VLOOKUP($E1041,'[5]LOG Data SAP'!$D:$AO,27,0)/10,
IF(D1041=D1040,AB1040,""))</f>
        <v/>
      </c>
      <c r="AC1041" s="26" t="str">
        <f>IFERROR(VLOOKUP($E1041,'[5]LOG Data SAP'!$D:$AO,29,0)/IF(VLOOKUP($E1041,'[5]LOG Data SAP'!$D:$AO,30,0)="G",1000,1),
IF(D1041=D1040,AC1040,""))</f>
        <v/>
      </c>
      <c r="AD1041" s="26" t="str">
        <f>IFERROR(VLOOKUP($E1041,'[5]LOG Data SAP'!$D:$AO,31,0)/IF(VLOOKUP($E1041,'[5]LOG Data SAP'!$D:$AO,32,0)="G",1000,1),
IF(D1041=D1040,AD1040,""))</f>
        <v/>
      </c>
      <c r="AE1041" s="26" t="str">
        <f>IFERROR(VLOOKUP($E1041,'[5]LOG Data SAP'!$D:$AO,33,0)/IF(VLOOKUP($E1041,'[5]LOG Data SAP'!$D:$AO,34,0)="G",1000,1),
IF(D1041=D1040,AE1040,""))</f>
        <v/>
      </c>
      <c r="AF1041" s="27" t="str">
        <f t="shared" si="65"/>
        <v/>
      </c>
      <c r="AG1041" s="27" t="str">
        <f t="shared" si="66"/>
        <v/>
      </c>
      <c r="AH1041" s="28" t="str">
        <f t="shared" si="67"/>
        <v/>
      </c>
      <c r="AI1041" s="18" t="str">
        <f>IFERROR(VLOOKUP(E1041,'[5]LOG Data SAP'!$D:$E,2,0),IF(D1041=D1040,AI1040,""))</f>
        <v/>
      </c>
      <c r="AJ1041" s="20" t="str">
        <f>IFERROR([5]SKU!VI1043,IF(D1041=D1040,AJ1040,""))</f>
        <v/>
      </c>
      <c r="AK1041" s="18" t="str">
        <f>VLOOKUP(E1041,[5]SKU!I:X,16,FALSE)</f>
        <v>3401.30.00</v>
      </c>
    </row>
    <row r="1042" spans="1:37">
      <c r="A1042" s="18" t="str">
        <f>[5]SKU!AC1044</f>
        <v>Nivea</v>
      </c>
      <c r="B1042" s="18" t="str">
        <f>[5]SKU!AE1044</f>
        <v>Nivea Face Care</v>
      </c>
      <c r="C1042" s="18" t="str">
        <f>[5]SKU!AJ1044</f>
        <v>NFC Care</v>
      </c>
      <c r="D1042" s="18" t="str">
        <f>[5]SKU!G1044</f>
        <v>NFC Whitening Day 30ml</v>
      </c>
      <c r="E1042" s="19" t="str">
        <f>[5]SKU!I1044</f>
        <v>82306-04800-13</v>
      </c>
      <c r="F1042" s="19" t="str">
        <f>[5]SKU!J1044</f>
        <v>82306-04800-13</v>
      </c>
      <c r="G1042" s="18" t="str">
        <f>[5]SKU!K1044</f>
        <v>NIVEA Whitening Day 30ml</v>
      </c>
      <c r="H1042" s="18" t="str">
        <f>IF([5]SKU!L1044="R","Regular",
IF([5]SKU!L1044="P","Promo",
IF([5]SKU!L1044="S","Sample",
IF([5]SKU!L1044="V","VAS",""))))</f>
        <v>Regular</v>
      </c>
      <c r="I1042" s="18" t="str">
        <f>IF([5]SKU!QC1044="A","Active",
IF([5]SKU!QC1044="D","Discontinue",
IF([5]SKU!QC1044="N","NPD","")))</f>
        <v>Discontinue</v>
      </c>
      <c r="J1042" s="18" t="str">
        <f>VLOOKUP(IFERROR(VLOOKUP(E1042,'[5]Material Status'!A:I,9,0),""),'[5]Material Status'!U:W,3,0)</f>
        <v>Inactive</v>
      </c>
      <c r="K1042" s="20" t="str">
        <f>IFERROR(VLOOKUP(E1042,'[5]LOG Data SAP'!$D:$AO,11,0),
IF(D1042=D1041,K1041,""))</f>
        <v/>
      </c>
      <c r="L1042" s="20" t="str">
        <f>IFERROR(VLOOKUP(E1042,'[5]LOG Data SAP'!$D:$AO,13,0),
IF(D1042=D1041,L1041,""))</f>
        <v/>
      </c>
      <c r="M1042" s="20" t="str">
        <f>IFERROR(VLOOKUP(E1042,'[5]LOG Data SAP'!$D:$AO,15,0),
IF(D1042=D1041,M1041,""))</f>
        <v/>
      </c>
      <c r="N1042" s="21">
        <f>[5]SKU!VH1044</f>
        <v>900</v>
      </c>
      <c r="O1042" s="22">
        <f>[5]SKU!VN1044</f>
        <v>16600</v>
      </c>
      <c r="P1042" s="23">
        <f>[5]SKU!VO1044</f>
        <v>43100</v>
      </c>
      <c r="Q1042" s="24" t="str">
        <f>IFERROR(_xlfn.NUMBERVALUE(VLOOKUP(E1042,'[5]LOG Data SAP'!$D:$M,9,0)),
IF(D1042=D1041,Q1041,""))</f>
        <v/>
      </c>
      <c r="R1042" s="24" t="str">
        <f>IFERROR(_xlfn.NUMBERVALUE(VLOOKUP(E1042,'[5]LOG Data SAP'!$D:$M,10,0)),
IF(D1042=D1041,R1041,""))</f>
        <v/>
      </c>
      <c r="S1042" s="24" t="str">
        <f t="shared" si="64"/>
        <v/>
      </c>
      <c r="T1042" s="25" t="str">
        <f>IFERROR(VLOOKUP($E1042,'[5]LOG Data SAP'!$D:$V,17,0)/10,
IF(D1042=D1041,T1041,""))</f>
        <v/>
      </c>
      <c r="U1042" s="25" t="str">
        <f>IFERROR(VLOOKUP($E1042,'[5]LOG Data SAP'!$D:$V,18,0)/10,
IF(D1042=D1041,U1041,""))</f>
        <v/>
      </c>
      <c r="V1042" s="25" t="str">
        <f>IFERROR(VLOOKUP($E1042,'[5]LOG Data SAP'!$D:$V,19,0)/10,
IF(D1042=D1041,V1041,""))</f>
        <v/>
      </c>
      <c r="W1042" s="25" t="str">
        <f>IFERROR(VLOOKUP($E1042,'[5]LOG Data SAP'!$D:$AO,21,0)/10,
IF(D1042=D1041,W1041,""))</f>
        <v/>
      </c>
      <c r="X1042" s="25" t="str">
        <f>IFERROR(VLOOKUP($E1042,'[5]LOG Data SAP'!$D:$AO,22,0)/10,
IF(D1042=D1041,X1041,""))</f>
        <v/>
      </c>
      <c r="Y1042" s="25" t="str">
        <f>IFERROR(VLOOKUP($E1042,'[5]LOG Data SAP'!$D:$AO,23,0)/10,
IF(D1042=D1041,Y1041,""))</f>
        <v/>
      </c>
      <c r="Z1042" s="25" t="str">
        <f>IFERROR(VLOOKUP($E1042,'[5]LOG Data SAP'!$D:$AO,25,0)/10,
IF(D1042=D1041,Z1041,""))</f>
        <v/>
      </c>
      <c r="AA1042" s="25" t="str">
        <f>IFERROR(VLOOKUP($E1042,'[5]LOG Data SAP'!$D:$AO,26,0)/10,
IF(D1042=D1041,AA1041,""))</f>
        <v/>
      </c>
      <c r="AB1042" s="25" t="str">
        <f>IFERROR(VLOOKUP($E1042,'[5]LOG Data SAP'!$D:$AO,27,0)/10,
IF(D1042=D1041,AB1041,""))</f>
        <v/>
      </c>
      <c r="AC1042" s="26" t="str">
        <f>IFERROR(VLOOKUP($E1042,'[5]LOG Data SAP'!$D:$AO,29,0)/IF(VLOOKUP($E1042,'[5]LOG Data SAP'!$D:$AO,30,0)="G",1000,1),
IF(D1042=D1041,AC1041,""))</f>
        <v/>
      </c>
      <c r="AD1042" s="26" t="str">
        <f>IFERROR(VLOOKUP($E1042,'[5]LOG Data SAP'!$D:$AO,31,0)/IF(VLOOKUP($E1042,'[5]LOG Data SAP'!$D:$AO,32,0)="G",1000,1),
IF(D1042=D1041,AD1041,""))</f>
        <v/>
      </c>
      <c r="AE1042" s="26" t="str">
        <f>IFERROR(VLOOKUP($E1042,'[5]LOG Data SAP'!$D:$AO,33,0)/IF(VLOOKUP($E1042,'[5]LOG Data SAP'!$D:$AO,34,0)="G",1000,1),
IF(D1042=D1041,AE1041,""))</f>
        <v/>
      </c>
      <c r="AF1042" s="27" t="str">
        <f t="shared" si="65"/>
        <v/>
      </c>
      <c r="AG1042" s="27" t="str">
        <f t="shared" si="66"/>
        <v/>
      </c>
      <c r="AH1042" s="28" t="str">
        <f t="shared" si="67"/>
        <v/>
      </c>
      <c r="AI1042" s="18" t="str">
        <f>IFERROR(VLOOKUP(E1042,'[5]LOG Data SAP'!$D:$E,2,0),IF(D1042=D1041,AI1041,""))</f>
        <v/>
      </c>
      <c r="AJ1042" s="20" t="str">
        <f>IFERROR([5]SKU!VI1044,IF(D1042=D1041,AJ1041,""))</f>
        <v/>
      </c>
      <c r="AK1042" s="18" t="str">
        <f>VLOOKUP(E1042,[5]SKU!I:X,16,FALSE)</f>
        <v>3304.99.30</v>
      </c>
    </row>
    <row r="1043" spans="1:37">
      <c r="A1043" s="18" t="str">
        <f>[5]SKU!AC1045</f>
        <v>Nivea</v>
      </c>
      <c r="B1043" s="18" t="str">
        <f>[5]SKU!AE1045</f>
        <v>Nivea Face Care</v>
      </c>
      <c r="C1043" s="18" t="str">
        <f>[5]SKU!AJ1045</f>
        <v>NFC Care</v>
      </c>
      <c r="D1043" s="18" t="str">
        <f>[5]SKU!G1045</f>
        <v>NFC Whitening Day 30ml</v>
      </c>
      <c r="E1043" s="19" t="str">
        <f>[5]SKU!I1045</f>
        <v>86731-04800-18</v>
      </c>
      <c r="F1043" s="19" t="str">
        <f>[5]SKU!J1045</f>
        <v>82306-04800-13</v>
      </c>
      <c r="G1043" s="18" t="str">
        <f>[5]SKU!K1045</f>
        <v>NVIS Sparkling Wht Day Care OC 30ml</v>
      </c>
      <c r="H1043" s="18" t="str">
        <f>IF([5]SKU!L1045="R","Regular",
IF([5]SKU!L1045="P","Promo",
IF([5]SKU!L1045="S","Sample",
IF([5]SKU!L1045="V","VAS",""))))</f>
        <v>Regular</v>
      </c>
      <c r="I1043" s="18" t="str">
        <f>IF([5]SKU!QC1045="A","Active",
IF([5]SKU!QC1045="D","Discontinue",
IF([5]SKU!QC1045="N","NPD","")))</f>
        <v>Discontinue</v>
      </c>
      <c r="J1043" s="18" t="str">
        <f>VLOOKUP(IFERROR(VLOOKUP(E1043,'[5]Material Status'!A:I,9,0),""),'[5]Material Status'!U:W,3,0)</f>
        <v>Inactive</v>
      </c>
      <c r="K1043" s="20" t="str">
        <f>IFERROR(VLOOKUP(E1043,'[5]LOG Data SAP'!$D:$AO,11,0),
IF(D1043=D1042,K1042,""))</f>
        <v/>
      </c>
      <c r="L1043" s="20" t="str">
        <f>IFERROR(VLOOKUP(E1043,'[5]LOG Data SAP'!$D:$AO,13,0),
IF(D1043=D1042,L1042,""))</f>
        <v/>
      </c>
      <c r="M1043" s="20" t="str">
        <f>IFERROR(VLOOKUP(E1043,'[5]LOG Data SAP'!$D:$AO,15,0),
IF(D1043=D1042,M1042,""))</f>
        <v/>
      </c>
      <c r="N1043" s="21">
        <f>[5]SKU!VH1045</f>
        <v>900</v>
      </c>
      <c r="O1043" s="22">
        <f>[5]SKU!VN1045</f>
        <v>15300</v>
      </c>
      <c r="P1043" s="23">
        <f>[5]SKU!VO1045</f>
        <v>43100</v>
      </c>
      <c r="Q1043" s="24" t="str">
        <f>IFERROR(_xlfn.NUMBERVALUE(VLOOKUP(E1043,'[5]LOG Data SAP'!$D:$M,9,0)),
IF(D1043=D1042,Q1042,""))</f>
        <v/>
      </c>
      <c r="R1043" s="24" t="str">
        <f>IFERROR(_xlfn.NUMBERVALUE(VLOOKUP(E1043,'[5]LOG Data SAP'!$D:$M,10,0)),
IF(D1043=D1042,R1042,""))</f>
        <v/>
      </c>
      <c r="S1043" s="24" t="str">
        <f t="shared" si="64"/>
        <v/>
      </c>
      <c r="T1043" s="25" t="str">
        <f>IFERROR(VLOOKUP($E1043,'[5]LOG Data SAP'!$D:$V,17,0)/10,
IF(D1043=D1042,T1042,""))</f>
        <v/>
      </c>
      <c r="U1043" s="25" t="str">
        <f>IFERROR(VLOOKUP($E1043,'[5]LOG Data SAP'!$D:$V,18,0)/10,
IF(D1043=D1042,U1042,""))</f>
        <v/>
      </c>
      <c r="V1043" s="25" t="str">
        <f>IFERROR(VLOOKUP($E1043,'[5]LOG Data SAP'!$D:$V,19,0)/10,
IF(D1043=D1042,V1042,""))</f>
        <v/>
      </c>
      <c r="W1043" s="25" t="str">
        <f>IFERROR(VLOOKUP($E1043,'[5]LOG Data SAP'!$D:$AO,21,0)/10,
IF(D1043=D1042,W1042,""))</f>
        <v/>
      </c>
      <c r="X1043" s="25" t="str">
        <f>IFERROR(VLOOKUP($E1043,'[5]LOG Data SAP'!$D:$AO,22,0)/10,
IF(D1043=D1042,X1042,""))</f>
        <v/>
      </c>
      <c r="Y1043" s="25" t="str">
        <f>IFERROR(VLOOKUP($E1043,'[5]LOG Data SAP'!$D:$AO,23,0)/10,
IF(D1043=D1042,Y1042,""))</f>
        <v/>
      </c>
      <c r="Z1043" s="25" t="str">
        <f>IFERROR(VLOOKUP($E1043,'[5]LOG Data SAP'!$D:$AO,25,0)/10,
IF(D1043=D1042,Z1042,""))</f>
        <v/>
      </c>
      <c r="AA1043" s="25" t="str">
        <f>IFERROR(VLOOKUP($E1043,'[5]LOG Data SAP'!$D:$AO,26,0)/10,
IF(D1043=D1042,AA1042,""))</f>
        <v/>
      </c>
      <c r="AB1043" s="25" t="str">
        <f>IFERROR(VLOOKUP($E1043,'[5]LOG Data SAP'!$D:$AO,27,0)/10,
IF(D1043=D1042,AB1042,""))</f>
        <v/>
      </c>
      <c r="AC1043" s="26" t="str">
        <f>IFERROR(VLOOKUP($E1043,'[5]LOG Data SAP'!$D:$AO,29,0)/IF(VLOOKUP($E1043,'[5]LOG Data SAP'!$D:$AO,30,0)="G",1000,1),
IF(D1043=D1042,AC1042,""))</f>
        <v/>
      </c>
      <c r="AD1043" s="26" t="str">
        <f>IFERROR(VLOOKUP($E1043,'[5]LOG Data SAP'!$D:$AO,31,0)/IF(VLOOKUP($E1043,'[5]LOG Data SAP'!$D:$AO,32,0)="G",1000,1),
IF(D1043=D1042,AD1042,""))</f>
        <v/>
      </c>
      <c r="AE1043" s="26" t="str">
        <f>IFERROR(VLOOKUP($E1043,'[5]LOG Data SAP'!$D:$AO,33,0)/IF(VLOOKUP($E1043,'[5]LOG Data SAP'!$D:$AO,34,0)="G",1000,1),
IF(D1043=D1042,AE1042,""))</f>
        <v/>
      </c>
      <c r="AF1043" s="27" t="str">
        <f t="shared" si="65"/>
        <v/>
      </c>
      <c r="AG1043" s="27" t="str">
        <f t="shared" si="66"/>
        <v/>
      </c>
      <c r="AH1043" s="28" t="str">
        <f t="shared" si="67"/>
        <v/>
      </c>
      <c r="AI1043" s="18" t="str">
        <f>IFERROR(VLOOKUP(E1043,'[5]LOG Data SAP'!$D:$E,2,0),IF(D1043=D1042,AI1042,""))</f>
        <v/>
      </c>
      <c r="AJ1043" s="20" t="str">
        <f>IFERROR([5]SKU!VI1045,IF(D1043=D1042,AJ1042,""))</f>
        <v/>
      </c>
      <c r="AK1043" s="18" t="str">
        <f>VLOOKUP(E1043,[5]SKU!I:X,16,FALSE)</f>
        <v>3304.99.30</v>
      </c>
    </row>
    <row r="1044" spans="1:37">
      <c r="A1044" s="18" t="str">
        <f>[5]SKU!AC1046</f>
        <v>Nivea</v>
      </c>
      <c r="B1044" s="18" t="str">
        <f>[5]SKU!AE1046</f>
        <v>Nivea Face Care</v>
      </c>
      <c r="C1044" s="18" t="str">
        <f>[5]SKU!AJ1046</f>
        <v>NFC Care</v>
      </c>
      <c r="D1044" s="18" t="str">
        <f>[5]SKU!G1046</f>
        <v>NFC Whitening Day 30ml</v>
      </c>
      <c r="E1044" s="19" t="str">
        <f>[5]SKU!I1046</f>
        <v>86731-04800-16</v>
      </c>
      <c r="F1044" s="19" t="str">
        <f>[5]SKU!J1046</f>
        <v>82306-04800-13</v>
      </c>
      <c r="G1044" s="18" t="str">
        <f>[5]SKU!K1046</f>
        <v>NVIS Pure White Oil Control Day Cream 30ml</v>
      </c>
      <c r="H1044" s="18" t="str">
        <f>IF([5]SKU!L1046="R","Regular",
IF([5]SKU!L1046="P","Promo",
IF([5]SKU!L1046="S","Sample",
IF([5]SKU!L1046="V","VAS",""))))</f>
        <v>Regular</v>
      </c>
      <c r="I1044" s="18" t="str">
        <f>IF([5]SKU!QC1046="A","Active",
IF([5]SKU!QC1046="D","Discontinue",
IF([5]SKU!QC1046="N","NPD","")))</f>
        <v>Discontinue</v>
      </c>
      <c r="J1044" s="18" t="str">
        <f>VLOOKUP(IFERROR(VLOOKUP(E1044,'[5]Material Status'!A:I,9,0),""),'[5]Material Status'!U:W,3,0)</f>
        <v>Inactive</v>
      </c>
      <c r="K1044" s="20" t="str">
        <f>IFERROR(VLOOKUP(E1044,'[5]LOG Data SAP'!$D:$AO,11,0),
IF(D1044=D1043,K1043,""))</f>
        <v/>
      </c>
      <c r="L1044" s="20" t="str">
        <f>IFERROR(VLOOKUP(E1044,'[5]LOG Data SAP'!$D:$AO,13,0),
IF(D1044=D1043,L1043,""))</f>
        <v/>
      </c>
      <c r="M1044" s="20" t="str">
        <f>IFERROR(VLOOKUP(E1044,'[5]LOG Data SAP'!$D:$AO,15,0),
IF(D1044=D1043,M1043,""))</f>
        <v/>
      </c>
      <c r="N1044" s="21">
        <f>[5]SKU!VH1046</f>
        <v>900</v>
      </c>
      <c r="O1044" s="22">
        <f>[5]SKU!VN1046</f>
        <v>15300</v>
      </c>
      <c r="P1044" s="23">
        <f>[5]SKU!VO1046</f>
        <v>43100</v>
      </c>
      <c r="Q1044" s="24" t="str">
        <f>IFERROR(_xlfn.NUMBERVALUE(VLOOKUP(E1044,'[5]LOG Data SAP'!$D:$M,9,0)),
IF(D1044=D1043,Q1043,""))</f>
        <v/>
      </c>
      <c r="R1044" s="24" t="str">
        <f>IFERROR(_xlfn.NUMBERVALUE(VLOOKUP(E1044,'[5]LOG Data SAP'!$D:$M,10,0)),
IF(D1044=D1043,R1043,""))</f>
        <v/>
      </c>
      <c r="S1044" s="24" t="str">
        <f t="shared" si="64"/>
        <v/>
      </c>
      <c r="T1044" s="25" t="str">
        <f>IFERROR(VLOOKUP($E1044,'[5]LOG Data SAP'!$D:$V,17,0)/10,
IF(D1044=D1043,T1043,""))</f>
        <v/>
      </c>
      <c r="U1044" s="25" t="str">
        <f>IFERROR(VLOOKUP($E1044,'[5]LOG Data SAP'!$D:$V,18,0)/10,
IF(D1044=D1043,U1043,""))</f>
        <v/>
      </c>
      <c r="V1044" s="25" t="str">
        <f>IFERROR(VLOOKUP($E1044,'[5]LOG Data SAP'!$D:$V,19,0)/10,
IF(D1044=D1043,V1043,""))</f>
        <v/>
      </c>
      <c r="W1044" s="25" t="str">
        <f>IFERROR(VLOOKUP($E1044,'[5]LOG Data SAP'!$D:$AO,21,0)/10,
IF(D1044=D1043,W1043,""))</f>
        <v/>
      </c>
      <c r="X1044" s="25" t="str">
        <f>IFERROR(VLOOKUP($E1044,'[5]LOG Data SAP'!$D:$AO,22,0)/10,
IF(D1044=D1043,X1043,""))</f>
        <v/>
      </c>
      <c r="Y1044" s="25" t="str">
        <f>IFERROR(VLOOKUP($E1044,'[5]LOG Data SAP'!$D:$AO,23,0)/10,
IF(D1044=D1043,Y1043,""))</f>
        <v/>
      </c>
      <c r="Z1044" s="25" t="str">
        <f>IFERROR(VLOOKUP($E1044,'[5]LOG Data SAP'!$D:$AO,25,0)/10,
IF(D1044=D1043,Z1043,""))</f>
        <v/>
      </c>
      <c r="AA1044" s="25" t="str">
        <f>IFERROR(VLOOKUP($E1044,'[5]LOG Data SAP'!$D:$AO,26,0)/10,
IF(D1044=D1043,AA1043,""))</f>
        <v/>
      </c>
      <c r="AB1044" s="25" t="str">
        <f>IFERROR(VLOOKUP($E1044,'[5]LOG Data SAP'!$D:$AO,27,0)/10,
IF(D1044=D1043,AB1043,""))</f>
        <v/>
      </c>
      <c r="AC1044" s="26" t="str">
        <f>IFERROR(VLOOKUP($E1044,'[5]LOG Data SAP'!$D:$AO,29,0)/IF(VLOOKUP($E1044,'[5]LOG Data SAP'!$D:$AO,30,0)="G",1000,1),
IF(D1044=D1043,AC1043,""))</f>
        <v/>
      </c>
      <c r="AD1044" s="26" t="str">
        <f>IFERROR(VLOOKUP($E1044,'[5]LOG Data SAP'!$D:$AO,31,0)/IF(VLOOKUP($E1044,'[5]LOG Data SAP'!$D:$AO,32,0)="G",1000,1),
IF(D1044=D1043,AD1043,""))</f>
        <v/>
      </c>
      <c r="AE1044" s="26" t="str">
        <f>IFERROR(VLOOKUP($E1044,'[5]LOG Data SAP'!$D:$AO,33,0)/IF(VLOOKUP($E1044,'[5]LOG Data SAP'!$D:$AO,34,0)="G",1000,1),
IF(D1044=D1043,AE1043,""))</f>
        <v/>
      </c>
      <c r="AF1044" s="27" t="str">
        <f t="shared" si="65"/>
        <v/>
      </c>
      <c r="AG1044" s="27" t="str">
        <f t="shared" si="66"/>
        <v/>
      </c>
      <c r="AH1044" s="28" t="str">
        <f t="shared" si="67"/>
        <v/>
      </c>
      <c r="AI1044" s="18" t="str">
        <f>IFERROR(VLOOKUP(E1044,'[5]LOG Data SAP'!$D:$E,2,0),IF(D1044=D1043,AI1043,""))</f>
        <v/>
      </c>
      <c r="AJ1044" s="20" t="str">
        <f>IFERROR([5]SKU!VI1046,IF(D1044=D1043,AJ1043,""))</f>
        <v/>
      </c>
      <c r="AK1044" s="18" t="str">
        <f>VLOOKUP(E1044,[5]SKU!I:X,16,FALSE)</f>
        <v>3304.99.30</v>
      </c>
    </row>
    <row r="1045" spans="1:37">
      <c r="A1045" s="18" t="str">
        <f>[5]SKU!AC1047</f>
        <v>Nivea</v>
      </c>
      <c r="B1045" s="18" t="str">
        <f>[5]SKU!AE1047</f>
        <v>Nivea Face Care</v>
      </c>
      <c r="C1045" s="18" t="str">
        <f>[5]SKU!AJ1047</f>
        <v>NFC Care</v>
      </c>
      <c r="D1045" s="18" t="str">
        <f>[5]SKU!G1047</f>
        <v>NFC Whitening Day 50ml</v>
      </c>
      <c r="E1045" s="19" t="str">
        <f>[5]SKU!I1047</f>
        <v>81252-04800-13</v>
      </c>
      <c r="F1045" s="19" t="str">
        <f>[5]SKU!J1047</f>
        <v>81252-04800-13</v>
      </c>
      <c r="G1045" s="18" t="str">
        <f>[5]SKU!K1047</f>
        <v>NIVEA Whitening Day 50ml</v>
      </c>
      <c r="H1045" s="18" t="str">
        <f>IF([5]SKU!L1047="R","Regular",
IF([5]SKU!L1047="P","Promo",
IF([5]SKU!L1047="S","Sample",
IF([5]SKU!L1047="V","VAS",""))))</f>
        <v>Regular</v>
      </c>
      <c r="I1045" s="18" t="str">
        <f>IF([5]SKU!QC1047="A","Active",
IF([5]SKU!QC1047="D","Discontinue",
IF([5]SKU!QC1047="N","NPD","")))</f>
        <v>Discontinue</v>
      </c>
      <c r="J1045" s="18" t="str">
        <f>VLOOKUP(IFERROR(VLOOKUP(E1045,'[5]Material Status'!A:I,9,0),""),'[5]Material Status'!U:W,3,0)</f>
        <v>Inactive</v>
      </c>
      <c r="K1045" s="20" t="str">
        <f>IFERROR(VLOOKUP(E1045,'[5]LOG Data SAP'!$D:$AO,11,0),
IF(D1045=D1044,K1044,""))</f>
        <v/>
      </c>
      <c r="L1045" s="20" t="str">
        <f>IFERROR(VLOOKUP(E1045,'[5]LOG Data SAP'!$D:$AO,13,0),
IF(D1045=D1044,L1044,""))</f>
        <v/>
      </c>
      <c r="M1045" s="20" t="str">
        <f>IFERROR(VLOOKUP(E1045,'[5]LOG Data SAP'!$D:$AO,15,0),
IF(D1045=D1044,M1044,""))</f>
        <v/>
      </c>
      <c r="N1045" s="21">
        <f>[5]SKU!VH1047</f>
        <v>900</v>
      </c>
      <c r="O1045" s="22">
        <f>[5]SKU!VN1047</f>
        <v>28400</v>
      </c>
      <c r="P1045" s="23">
        <f>[5]SKU!VO1047</f>
        <v>43100</v>
      </c>
      <c r="Q1045" s="24" t="str">
        <f>IFERROR(_xlfn.NUMBERVALUE(VLOOKUP(E1045,'[5]LOG Data SAP'!$D:$M,9,0)),
IF(D1045=D1044,Q1044,""))</f>
        <v/>
      </c>
      <c r="R1045" s="24" t="str">
        <f>IFERROR(_xlfn.NUMBERVALUE(VLOOKUP(E1045,'[5]LOG Data SAP'!$D:$M,10,0)),
IF(D1045=D1044,R1044,""))</f>
        <v/>
      </c>
      <c r="S1045" s="24" t="str">
        <f t="shared" si="64"/>
        <v/>
      </c>
      <c r="T1045" s="25" t="str">
        <f>IFERROR(VLOOKUP($E1045,'[5]LOG Data SAP'!$D:$V,17,0)/10,
IF(D1045=D1044,T1044,""))</f>
        <v/>
      </c>
      <c r="U1045" s="25" t="str">
        <f>IFERROR(VLOOKUP($E1045,'[5]LOG Data SAP'!$D:$V,18,0)/10,
IF(D1045=D1044,U1044,""))</f>
        <v/>
      </c>
      <c r="V1045" s="25" t="str">
        <f>IFERROR(VLOOKUP($E1045,'[5]LOG Data SAP'!$D:$V,19,0)/10,
IF(D1045=D1044,V1044,""))</f>
        <v/>
      </c>
      <c r="W1045" s="25" t="str">
        <f>IFERROR(VLOOKUP($E1045,'[5]LOG Data SAP'!$D:$AO,21,0)/10,
IF(D1045=D1044,W1044,""))</f>
        <v/>
      </c>
      <c r="X1045" s="25" t="str">
        <f>IFERROR(VLOOKUP($E1045,'[5]LOG Data SAP'!$D:$AO,22,0)/10,
IF(D1045=D1044,X1044,""))</f>
        <v/>
      </c>
      <c r="Y1045" s="25" t="str">
        <f>IFERROR(VLOOKUP($E1045,'[5]LOG Data SAP'!$D:$AO,23,0)/10,
IF(D1045=D1044,Y1044,""))</f>
        <v/>
      </c>
      <c r="Z1045" s="25" t="str">
        <f>IFERROR(VLOOKUP($E1045,'[5]LOG Data SAP'!$D:$AO,25,0)/10,
IF(D1045=D1044,Z1044,""))</f>
        <v/>
      </c>
      <c r="AA1045" s="25" t="str">
        <f>IFERROR(VLOOKUP($E1045,'[5]LOG Data SAP'!$D:$AO,26,0)/10,
IF(D1045=D1044,AA1044,""))</f>
        <v/>
      </c>
      <c r="AB1045" s="25" t="str">
        <f>IFERROR(VLOOKUP($E1045,'[5]LOG Data SAP'!$D:$AO,27,0)/10,
IF(D1045=D1044,AB1044,""))</f>
        <v/>
      </c>
      <c r="AC1045" s="26" t="str">
        <f>IFERROR(VLOOKUP($E1045,'[5]LOG Data SAP'!$D:$AO,29,0)/IF(VLOOKUP($E1045,'[5]LOG Data SAP'!$D:$AO,30,0)="G",1000,1),
IF(D1045=D1044,AC1044,""))</f>
        <v/>
      </c>
      <c r="AD1045" s="26" t="str">
        <f>IFERROR(VLOOKUP($E1045,'[5]LOG Data SAP'!$D:$AO,31,0)/IF(VLOOKUP($E1045,'[5]LOG Data SAP'!$D:$AO,32,0)="G",1000,1),
IF(D1045=D1044,AD1044,""))</f>
        <v/>
      </c>
      <c r="AE1045" s="26" t="str">
        <f>IFERROR(VLOOKUP($E1045,'[5]LOG Data SAP'!$D:$AO,33,0)/IF(VLOOKUP($E1045,'[5]LOG Data SAP'!$D:$AO,34,0)="G",1000,1),
IF(D1045=D1044,AE1044,""))</f>
        <v/>
      </c>
      <c r="AF1045" s="27" t="str">
        <f t="shared" si="65"/>
        <v/>
      </c>
      <c r="AG1045" s="27" t="str">
        <f t="shared" si="66"/>
        <v/>
      </c>
      <c r="AH1045" s="28" t="str">
        <f t="shared" si="67"/>
        <v/>
      </c>
      <c r="AI1045" s="18" t="str">
        <f>IFERROR(VLOOKUP(E1045,'[5]LOG Data SAP'!$D:$E,2,0),IF(D1045=D1044,AI1044,""))</f>
        <v/>
      </c>
      <c r="AJ1045" s="20" t="str">
        <f>IFERROR([5]SKU!VI1047,IF(D1045=D1044,AJ1044,""))</f>
        <v/>
      </c>
      <c r="AK1045" s="18" t="str">
        <f>VLOOKUP(E1045,[5]SKU!I:X,16,FALSE)</f>
        <v>3304.99.30</v>
      </c>
    </row>
    <row r="1046" spans="1:37">
      <c r="A1046" s="18" t="str">
        <f>[5]SKU!AC1048</f>
        <v>Nivea</v>
      </c>
      <c r="B1046" s="18" t="str">
        <f>[5]SKU!AE1048</f>
        <v>Nivea Face Care</v>
      </c>
      <c r="C1046" s="18" t="str">
        <f>[5]SKU!AJ1048</f>
        <v>NFC Care</v>
      </c>
      <c r="D1046" s="18" t="str">
        <f>[5]SKU!G1048</f>
        <v>NFC Whitening Day 50ml</v>
      </c>
      <c r="E1046" s="19" t="str">
        <f>[5]SKU!I1048</f>
        <v>86730-04800-18</v>
      </c>
      <c r="F1046" s="19" t="str">
        <f>[5]SKU!J1048</f>
        <v>81252-04800-13</v>
      </c>
      <c r="G1046" s="18" t="str">
        <f>[5]SKU!K1048</f>
        <v>NVIS Sparkling Wht Day Care OC 50ml</v>
      </c>
      <c r="H1046" s="18" t="str">
        <f>IF([5]SKU!L1048="R","Regular",
IF([5]SKU!L1048="P","Promo",
IF([5]SKU!L1048="S","Sample",
IF([5]SKU!L1048="V","VAS",""))))</f>
        <v>Regular</v>
      </c>
      <c r="I1046" s="18" t="str">
        <f>IF([5]SKU!QC1048="A","Active",
IF([5]SKU!QC1048="D","Discontinue",
IF([5]SKU!QC1048="N","NPD","")))</f>
        <v>Discontinue</v>
      </c>
      <c r="J1046" s="18" t="str">
        <f>VLOOKUP(IFERROR(VLOOKUP(E1046,'[5]Material Status'!A:I,9,0),""),'[5]Material Status'!U:W,3,0)</f>
        <v>Inactive</v>
      </c>
      <c r="K1046" s="20" t="str">
        <f>IFERROR(VLOOKUP(E1046,'[5]LOG Data SAP'!$D:$AO,11,0),
IF(D1046=D1045,K1045,""))</f>
        <v/>
      </c>
      <c r="L1046" s="20" t="str">
        <f>IFERROR(VLOOKUP(E1046,'[5]LOG Data SAP'!$D:$AO,13,0),
IF(D1046=D1045,L1045,""))</f>
        <v/>
      </c>
      <c r="M1046" s="20" t="str">
        <f>IFERROR(VLOOKUP(E1046,'[5]LOG Data SAP'!$D:$AO,15,0),
IF(D1046=D1045,M1045,""))</f>
        <v/>
      </c>
      <c r="N1046" s="21">
        <f>[5]SKU!VH1048</f>
        <v>900</v>
      </c>
      <c r="O1046" s="22">
        <f>[5]SKU!VN1048</f>
        <v>23800</v>
      </c>
      <c r="P1046" s="23">
        <f>[5]SKU!VO1048</f>
        <v>43100</v>
      </c>
      <c r="Q1046" s="24" t="str">
        <f>IFERROR(_xlfn.NUMBERVALUE(VLOOKUP(E1046,'[5]LOG Data SAP'!$D:$M,9,0)),
IF(D1046=D1045,Q1045,""))</f>
        <v/>
      </c>
      <c r="R1046" s="24" t="str">
        <f>IFERROR(_xlfn.NUMBERVALUE(VLOOKUP(E1046,'[5]LOG Data SAP'!$D:$M,10,0)),
IF(D1046=D1045,R1045,""))</f>
        <v/>
      </c>
      <c r="S1046" s="24" t="str">
        <f t="shared" si="64"/>
        <v/>
      </c>
      <c r="T1046" s="25" t="str">
        <f>IFERROR(VLOOKUP($E1046,'[5]LOG Data SAP'!$D:$V,17,0)/10,
IF(D1046=D1045,T1045,""))</f>
        <v/>
      </c>
      <c r="U1046" s="25" t="str">
        <f>IFERROR(VLOOKUP($E1046,'[5]LOG Data SAP'!$D:$V,18,0)/10,
IF(D1046=D1045,U1045,""))</f>
        <v/>
      </c>
      <c r="V1046" s="25" t="str">
        <f>IFERROR(VLOOKUP($E1046,'[5]LOG Data SAP'!$D:$V,19,0)/10,
IF(D1046=D1045,V1045,""))</f>
        <v/>
      </c>
      <c r="W1046" s="25" t="str">
        <f>IFERROR(VLOOKUP($E1046,'[5]LOG Data SAP'!$D:$AO,21,0)/10,
IF(D1046=D1045,W1045,""))</f>
        <v/>
      </c>
      <c r="X1046" s="25" t="str">
        <f>IFERROR(VLOOKUP($E1046,'[5]LOG Data SAP'!$D:$AO,22,0)/10,
IF(D1046=D1045,X1045,""))</f>
        <v/>
      </c>
      <c r="Y1046" s="25" t="str">
        <f>IFERROR(VLOOKUP($E1046,'[5]LOG Data SAP'!$D:$AO,23,0)/10,
IF(D1046=D1045,Y1045,""))</f>
        <v/>
      </c>
      <c r="Z1046" s="25" t="str">
        <f>IFERROR(VLOOKUP($E1046,'[5]LOG Data SAP'!$D:$AO,25,0)/10,
IF(D1046=D1045,Z1045,""))</f>
        <v/>
      </c>
      <c r="AA1046" s="25" t="str">
        <f>IFERROR(VLOOKUP($E1046,'[5]LOG Data SAP'!$D:$AO,26,0)/10,
IF(D1046=D1045,AA1045,""))</f>
        <v/>
      </c>
      <c r="AB1046" s="25" t="str">
        <f>IFERROR(VLOOKUP($E1046,'[5]LOG Data SAP'!$D:$AO,27,0)/10,
IF(D1046=D1045,AB1045,""))</f>
        <v/>
      </c>
      <c r="AC1046" s="26" t="str">
        <f>IFERROR(VLOOKUP($E1046,'[5]LOG Data SAP'!$D:$AO,29,0)/IF(VLOOKUP($E1046,'[5]LOG Data SAP'!$D:$AO,30,0)="G",1000,1),
IF(D1046=D1045,AC1045,""))</f>
        <v/>
      </c>
      <c r="AD1046" s="26" t="str">
        <f>IFERROR(VLOOKUP($E1046,'[5]LOG Data SAP'!$D:$AO,31,0)/IF(VLOOKUP($E1046,'[5]LOG Data SAP'!$D:$AO,32,0)="G",1000,1),
IF(D1046=D1045,AD1045,""))</f>
        <v/>
      </c>
      <c r="AE1046" s="26" t="str">
        <f>IFERROR(VLOOKUP($E1046,'[5]LOG Data SAP'!$D:$AO,33,0)/IF(VLOOKUP($E1046,'[5]LOG Data SAP'!$D:$AO,34,0)="G",1000,1),
IF(D1046=D1045,AE1045,""))</f>
        <v/>
      </c>
      <c r="AF1046" s="27" t="str">
        <f t="shared" si="65"/>
        <v/>
      </c>
      <c r="AG1046" s="27" t="str">
        <f t="shared" si="66"/>
        <v/>
      </c>
      <c r="AH1046" s="28" t="str">
        <f t="shared" si="67"/>
        <v/>
      </c>
      <c r="AI1046" s="18" t="str">
        <f>IFERROR(VLOOKUP(E1046,'[5]LOG Data SAP'!$D:$E,2,0),IF(D1046=D1045,AI1045,""))</f>
        <v/>
      </c>
      <c r="AJ1046" s="20" t="str">
        <f>IFERROR([5]SKU!VI1048,IF(D1046=D1045,AJ1045,""))</f>
        <v/>
      </c>
      <c r="AK1046" s="18" t="str">
        <f>VLOOKUP(E1046,[5]SKU!I:X,16,FALSE)</f>
        <v>3304.99.30</v>
      </c>
    </row>
    <row r="1047" spans="1:37">
      <c r="A1047" s="18" t="str">
        <f>[5]SKU!AC1049</f>
        <v>Nivea</v>
      </c>
      <c r="B1047" s="18" t="str">
        <f>[5]SKU!AE1049</f>
        <v>Nivea Face Care</v>
      </c>
      <c r="C1047" s="18" t="str">
        <f>[5]SKU!AJ1049</f>
        <v>NFC Care</v>
      </c>
      <c r="D1047" s="18" t="str">
        <f>[5]SKU!G1049</f>
        <v>NFC Whitening Day 50ml</v>
      </c>
      <c r="E1047" s="19" t="str">
        <f>[5]SKU!I1049</f>
        <v>86730-04800-16</v>
      </c>
      <c r="F1047" s="19" t="str">
        <f>[5]SKU!J1049</f>
        <v>81252-04800-13</v>
      </c>
      <c r="G1047" s="18" t="str">
        <f>[5]SKU!K1049</f>
        <v>NVIS Pure White Oil Control Day Cream 50ml</v>
      </c>
      <c r="H1047" s="18" t="str">
        <f>IF([5]SKU!L1049="R","Regular",
IF([5]SKU!L1049="P","Promo",
IF([5]SKU!L1049="S","Sample",
IF([5]SKU!L1049="V","VAS",""))))</f>
        <v>Regular</v>
      </c>
      <c r="I1047" s="18" t="str">
        <f>IF([5]SKU!QC1049="A","Active",
IF([5]SKU!QC1049="D","Discontinue",
IF([5]SKU!QC1049="N","NPD","")))</f>
        <v>Discontinue</v>
      </c>
      <c r="J1047" s="18" t="str">
        <f>VLOOKUP(IFERROR(VLOOKUP(E1047,'[5]Material Status'!A:I,9,0),""),'[5]Material Status'!U:W,3,0)</f>
        <v>Inactive</v>
      </c>
      <c r="K1047" s="20" t="str">
        <f>IFERROR(VLOOKUP(E1047,'[5]LOG Data SAP'!$D:$AO,11,0),
IF(D1047=D1046,K1046,""))</f>
        <v/>
      </c>
      <c r="L1047" s="20" t="str">
        <f>IFERROR(VLOOKUP(E1047,'[5]LOG Data SAP'!$D:$AO,13,0),
IF(D1047=D1046,L1046,""))</f>
        <v/>
      </c>
      <c r="M1047" s="20" t="str">
        <f>IFERROR(VLOOKUP(E1047,'[5]LOG Data SAP'!$D:$AO,15,0),
IF(D1047=D1046,M1046,""))</f>
        <v/>
      </c>
      <c r="N1047" s="21">
        <f>[5]SKU!VH1049</f>
        <v>900</v>
      </c>
      <c r="O1047" s="22">
        <f>[5]SKU!VN1049</f>
        <v>23800</v>
      </c>
      <c r="P1047" s="23">
        <f>[5]SKU!VO1049</f>
        <v>43100</v>
      </c>
      <c r="Q1047" s="24" t="str">
        <f>IFERROR(_xlfn.NUMBERVALUE(VLOOKUP(E1047,'[5]LOG Data SAP'!$D:$M,9,0)),
IF(D1047=D1046,Q1046,""))</f>
        <v/>
      </c>
      <c r="R1047" s="24" t="str">
        <f>IFERROR(_xlfn.NUMBERVALUE(VLOOKUP(E1047,'[5]LOG Data SAP'!$D:$M,10,0)),
IF(D1047=D1046,R1046,""))</f>
        <v/>
      </c>
      <c r="S1047" s="24" t="str">
        <f t="shared" si="64"/>
        <v/>
      </c>
      <c r="T1047" s="25" t="str">
        <f>IFERROR(VLOOKUP($E1047,'[5]LOG Data SAP'!$D:$V,17,0)/10,
IF(D1047=D1046,T1046,""))</f>
        <v/>
      </c>
      <c r="U1047" s="25" t="str">
        <f>IFERROR(VLOOKUP($E1047,'[5]LOG Data SAP'!$D:$V,18,0)/10,
IF(D1047=D1046,U1046,""))</f>
        <v/>
      </c>
      <c r="V1047" s="25" t="str">
        <f>IFERROR(VLOOKUP($E1047,'[5]LOG Data SAP'!$D:$V,19,0)/10,
IF(D1047=D1046,V1046,""))</f>
        <v/>
      </c>
      <c r="W1047" s="25" t="str">
        <f>IFERROR(VLOOKUP($E1047,'[5]LOG Data SAP'!$D:$AO,21,0)/10,
IF(D1047=D1046,W1046,""))</f>
        <v/>
      </c>
      <c r="X1047" s="25" t="str">
        <f>IFERROR(VLOOKUP($E1047,'[5]LOG Data SAP'!$D:$AO,22,0)/10,
IF(D1047=D1046,X1046,""))</f>
        <v/>
      </c>
      <c r="Y1047" s="25" t="str">
        <f>IFERROR(VLOOKUP($E1047,'[5]LOG Data SAP'!$D:$AO,23,0)/10,
IF(D1047=D1046,Y1046,""))</f>
        <v/>
      </c>
      <c r="Z1047" s="25" t="str">
        <f>IFERROR(VLOOKUP($E1047,'[5]LOG Data SAP'!$D:$AO,25,0)/10,
IF(D1047=D1046,Z1046,""))</f>
        <v/>
      </c>
      <c r="AA1047" s="25" t="str">
        <f>IFERROR(VLOOKUP($E1047,'[5]LOG Data SAP'!$D:$AO,26,0)/10,
IF(D1047=D1046,AA1046,""))</f>
        <v/>
      </c>
      <c r="AB1047" s="25" t="str">
        <f>IFERROR(VLOOKUP($E1047,'[5]LOG Data SAP'!$D:$AO,27,0)/10,
IF(D1047=D1046,AB1046,""))</f>
        <v/>
      </c>
      <c r="AC1047" s="26" t="str">
        <f>IFERROR(VLOOKUP($E1047,'[5]LOG Data SAP'!$D:$AO,29,0)/IF(VLOOKUP($E1047,'[5]LOG Data SAP'!$D:$AO,30,0)="G",1000,1),
IF(D1047=D1046,AC1046,""))</f>
        <v/>
      </c>
      <c r="AD1047" s="26" t="str">
        <f>IFERROR(VLOOKUP($E1047,'[5]LOG Data SAP'!$D:$AO,31,0)/IF(VLOOKUP($E1047,'[5]LOG Data SAP'!$D:$AO,32,0)="G",1000,1),
IF(D1047=D1046,AD1046,""))</f>
        <v/>
      </c>
      <c r="AE1047" s="26" t="str">
        <f>IFERROR(VLOOKUP($E1047,'[5]LOG Data SAP'!$D:$AO,33,0)/IF(VLOOKUP($E1047,'[5]LOG Data SAP'!$D:$AO,34,0)="G",1000,1),
IF(D1047=D1046,AE1046,""))</f>
        <v/>
      </c>
      <c r="AF1047" s="27" t="str">
        <f t="shared" si="65"/>
        <v/>
      </c>
      <c r="AG1047" s="27" t="str">
        <f t="shared" si="66"/>
        <v/>
      </c>
      <c r="AH1047" s="28" t="str">
        <f t="shared" si="67"/>
        <v/>
      </c>
      <c r="AI1047" s="18" t="str">
        <f>IFERROR(VLOOKUP(E1047,'[5]LOG Data SAP'!$D:$E,2,0),IF(D1047=D1046,AI1046,""))</f>
        <v/>
      </c>
      <c r="AJ1047" s="20" t="str">
        <f>IFERROR([5]SKU!VI1049,IF(D1047=D1046,AJ1046,""))</f>
        <v/>
      </c>
      <c r="AK1047" s="18" t="str">
        <f>VLOOKUP(E1047,[5]SKU!I:X,16,FALSE)</f>
        <v>3304.99.30</v>
      </c>
    </row>
    <row r="1048" spans="1:37">
      <c r="A1048" s="18" t="str">
        <f>[5]SKU!AC1050</f>
        <v>Nivea</v>
      </c>
      <c r="B1048" s="18" t="str">
        <f>[5]SKU!AE1050</f>
        <v>Nivea Face Care</v>
      </c>
      <c r="C1048" s="18" t="str">
        <f>[5]SKU!AJ1050</f>
        <v>NFC Care</v>
      </c>
      <c r="D1048" s="18" t="str">
        <f>[5]SKU!G1050</f>
        <v>NFC Whitening Day 50ml</v>
      </c>
      <c r="E1048" s="19" t="str">
        <f>[5]SKU!I1050</f>
        <v>48330-00000-39</v>
      </c>
      <c r="F1048" s="19" t="str">
        <f>[5]SKU!J1050</f>
        <v>81252-04800-13</v>
      </c>
      <c r="G1048" s="18" t="str">
        <f>[5]SKU!K1050</f>
        <v>NVIS Pure Wht OC 50ml + NVIS Wht Foam 15ml</v>
      </c>
      <c r="H1048" s="18" t="str">
        <f>IF([5]SKU!L1050="R","Regular",
IF([5]SKU!L1050="P","Promo",
IF([5]SKU!L1050="S","Sample",
IF([5]SKU!L1050="V","VAS",""))))</f>
        <v>VAS</v>
      </c>
      <c r="I1048" s="18" t="str">
        <f>IF([5]SKU!QC1050="A","Active",
IF([5]SKU!QC1050="D","Discontinue",
IF([5]SKU!QC1050="N","NPD","")))</f>
        <v>Discontinue</v>
      </c>
      <c r="J1048" s="18" t="str">
        <f>VLOOKUP(IFERROR(VLOOKUP(E1048,'[5]Material Status'!A:I,9,0),""),'[5]Material Status'!U:W,3,0)</f>
        <v>Inactive</v>
      </c>
      <c r="K1048" s="20" t="str">
        <f>IFERROR(VLOOKUP(E1048,'[5]LOG Data SAP'!$D:$AO,11,0),
IF(D1048=D1047,K1047,""))</f>
        <v/>
      </c>
      <c r="L1048" s="20" t="str">
        <f>IFERROR(VLOOKUP(E1048,'[5]LOG Data SAP'!$D:$AO,13,0),
IF(D1048=D1047,L1047,""))</f>
        <v/>
      </c>
      <c r="M1048" s="20" t="str">
        <f>IFERROR(VLOOKUP(E1048,'[5]LOG Data SAP'!$D:$AO,15,0),
IF(D1048=D1047,M1047,""))</f>
        <v/>
      </c>
      <c r="N1048" s="21">
        <f>[5]SKU!VH1050</f>
        <v>900</v>
      </c>
      <c r="O1048" s="22">
        <f>[5]SKU!VN1050</f>
        <v>23800</v>
      </c>
      <c r="P1048" s="23">
        <f>[5]SKU!VO1050</f>
        <v>43100</v>
      </c>
      <c r="Q1048" s="24" t="str">
        <f>IFERROR(_xlfn.NUMBERVALUE(VLOOKUP(E1048,'[5]LOG Data SAP'!$D:$M,9,0)),
IF(D1048=D1047,Q1047,""))</f>
        <v/>
      </c>
      <c r="R1048" s="24" t="str">
        <f>IFERROR(_xlfn.NUMBERVALUE(VLOOKUP(E1048,'[5]LOG Data SAP'!$D:$M,10,0)),
IF(D1048=D1047,R1047,""))</f>
        <v/>
      </c>
      <c r="S1048" s="24" t="str">
        <f t="shared" si="64"/>
        <v/>
      </c>
      <c r="T1048" s="25" t="str">
        <f>IFERROR(VLOOKUP($E1048,'[5]LOG Data SAP'!$D:$V,17,0)/10,
IF(D1048=D1047,T1047,""))</f>
        <v/>
      </c>
      <c r="U1048" s="25" t="str">
        <f>IFERROR(VLOOKUP($E1048,'[5]LOG Data SAP'!$D:$V,18,0)/10,
IF(D1048=D1047,U1047,""))</f>
        <v/>
      </c>
      <c r="V1048" s="25" t="str">
        <f>IFERROR(VLOOKUP($E1048,'[5]LOG Data SAP'!$D:$V,19,0)/10,
IF(D1048=D1047,V1047,""))</f>
        <v/>
      </c>
      <c r="W1048" s="25" t="str">
        <f>IFERROR(VLOOKUP($E1048,'[5]LOG Data SAP'!$D:$AO,21,0)/10,
IF(D1048=D1047,W1047,""))</f>
        <v/>
      </c>
      <c r="X1048" s="25" t="str">
        <f>IFERROR(VLOOKUP($E1048,'[5]LOG Data SAP'!$D:$AO,22,0)/10,
IF(D1048=D1047,X1047,""))</f>
        <v/>
      </c>
      <c r="Y1048" s="25" t="str">
        <f>IFERROR(VLOOKUP($E1048,'[5]LOG Data SAP'!$D:$AO,23,0)/10,
IF(D1048=D1047,Y1047,""))</f>
        <v/>
      </c>
      <c r="Z1048" s="25" t="str">
        <f>IFERROR(VLOOKUP($E1048,'[5]LOG Data SAP'!$D:$AO,25,0)/10,
IF(D1048=D1047,Z1047,""))</f>
        <v/>
      </c>
      <c r="AA1048" s="25" t="str">
        <f>IFERROR(VLOOKUP($E1048,'[5]LOG Data SAP'!$D:$AO,26,0)/10,
IF(D1048=D1047,AA1047,""))</f>
        <v/>
      </c>
      <c r="AB1048" s="25" t="str">
        <f>IFERROR(VLOOKUP($E1048,'[5]LOG Data SAP'!$D:$AO,27,0)/10,
IF(D1048=D1047,AB1047,""))</f>
        <v/>
      </c>
      <c r="AC1048" s="26" t="str">
        <f>IFERROR(VLOOKUP($E1048,'[5]LOG Data SAP'!$D:$AO,29,0)/IF(VLOOKUP($E1048,'[5]LOG Data SAP'!$D:$AO,30,0)="G",1000,1),
IF(D1048=D1047,AC1047,""))</f>
        <v/>
      </c>
      <c r="AD1048" s="26" t="str">
        <f>IFERROR(VLOOKUP($E1048,'[5]LOG Data SAP'!$D:$AO,31,0)/IF(VLOOKUP($E1048,'[5]LOG Data SAP'!$D:$AO,32,0)="G",1000,1),
IF(D1048=D1047,AD1047,""))</f>
        <v/>
      </c>
      <c r="AE1048" s="26" t="str">
        <f>IFERROR(VLOOKUP($E1048,'[5]LOG Data SAP'!$D:$AO,33,0)/IF(VLOOKUP($E1048,'[5]LOG Data SAP'!$D:$AO,34,0)="G",1000,1),
IF(D1048=D1047,AE1047,""))</f>
        <v/>
      </c>
      <c r="AF1048" s="27" t="str">
        <f t="shared" si="65"/>
        <v/>
      </c>
      <c r="AG1048" s="27" t="str">
        <f t="shared" si="66"/>
        <v/>
      </c>
      <c r="AH1048" s="28" t="str">
        <f t="shared" si="67"/>
        <v/>
      </c>
      <c r="AI1048" s="18" t="str">
        <f>IFERROR(VLOOKUP(E1048,'[5]LOG Data SAP'!$D:$E,2,0),IF(D1048=D1047,AI1047,""))</f>
        <v/>
      </c>
      <c r="AJ1048" s="20" t="str">
        <f>IFERROR([5]SKU!VI1050,IF(D1048=D1047,AJ1047,""))</f>
        <v/>
      </c>
      <c r="AK1048" s="18" t="str">
        <f>VLOOKUP(E1048,[5]SKU!I:X,16,FALSE)</f>
        <v>3304.99.30</v>
      </c>
    </row>
    <row r="1049" spans="1:37">
      <c r="A1049" s="18" t="str">
        <f>[5]SKU!AC1051</f>
        <v>Nivea</v>
      </c>
      <c r="B1049" s="18" t="str">
        <f>[5]SKU!AE1051</f>
        <v>Nivea Face Care</v>
      </c>
      <c r="C1049" s="18" t="str">
        <f>[5]SKU!AJ1051</f>
        <v>NFC Cleanse</v>
      </c>
      <c r="D1049" s="18" t="str">
        <f>[5]SKU!G1051</f>
        <v>NFC Sparkling Bright Facial Foam 50ml</v>
      </c>
      <c r="E1049" s="19" t="str">
        <f>[5]SKU!I1051</f>
        <v>86723-04800-12</v>
      </c>
      <c r="F1049" s="19" t="str">
        <f>[5]SKU!J1051</f>
        <v>86723-04800-12</v>
      </c>
      <c r="G1049" s="18" t="str">
        <f>[5]SKU!K1051</f>
        <v>NIVEA Sparkling Bright Facial Foam 50ml</v>
      </c>
      <c r="H1049" s="18" t="str">
        <f>IF([5]SKU!L1051="R","Regular",
IF([5]SKU!L1051="P","Promo",
IF([5]SKU!L1051="S","Sample",
IF([5]SKU!L1051="V","VAS",""))))</f>
        <v>Regular</v>
      </c>
      <c r="I1049" s="18" t="str">
        <f>IF([5]SKU!QC1051="A","Active",
IF([5]SKU!QC1051="D","Discontinue",
IF([5]SKU!QC1051="N","NPD","")))</f>
        <v>Discontinue</v>
      </c>
      <c r="J1049" s="18" t="str">
        <f>VLOOKUP(IFERROR(VLOOKUP(E1049,'[5]Material Status'!A:I,9,0),""),'[5]Material Status'!U:W,3,0)</f>
        <v>Active</v>
      </c>
      <c r="K1049" s="20" t="str">
        <f>IFERROR(VLOOKUP(E1049,'[5]LOG Data SAP'!$D:$AO,11,0),
IF(D1049=D1048,K1048,""))</f>
        <v>8999777003968</v>
      </c>
      <c r="L1049" s="20" t="str">
        <f>IFERROR(VLOOKUP(E1049,'[5]LOG Data SAP'!$D:$AO,13,0),
IF(D1049=D1048,L1048,""))</f>
        <v/>
      </c>
      <c r="M1049" s="20" t="str">
        <f>IFERROR(VLOOKUP(E1049,'[5]LOG Data SAP'!$D:$AO,15,0),
IF(D1049=D1048,M1048,""))</f>
        <v>8999777003982</v>
      </c>
      <c r="N1049" s="21">
        <f>[5]SKU!VH1051</f>
        <v>1095</v>
      </c>
      <c r="O1049" s="22">
        <f>[5]SKU!VN1051</f>
        <v>15330</v>
      </c>
      <c r="P1049" s="23">
        <f>[5]SKU!VO1051</f>
        <v>45383</v>
      </c>
      <c r="Q1049" s="24">
        <f>IFERROR(_xlfn.NUMBERVALUE(VLOOKUP(E1049,'[5]LOG Data SAP'!$D:$M,9,0)),
IF(D1049=D1048,Q1048,""))</f>
        <v>0</v>
      </c>
      <c r="R1049" s="24">
        <f>IFERROR(_xlfn.NUMBERVALUE(VLOOKUP(E1049,'[5]LOG Data SAP'!$D:$M,10,0)),
IF(D1049=D1048,R1048,""))</f>
        <v>36</v>
      </c>
      <c r="S1049" s="24">
        <f t="shared" si="64"/>
        <v>0</v>
      </c>
      <c r="T1049" s="25">
        <f>IFERROR(VLOOKUP($E1049,'[5]LOG Data SAP'!$D:$V,17,0)/10,
IF(D1049=D1048,T1048,""))</f>
        <v>5.5</v>
      </c>
      <c r="U1049" s="25">
        <f>IFERROR(VLOOKUP($E1049,'[5]LOG Data SAP'!$D:$V,18,0)/10,
IF(D1049=D1048,U1048,""))</f>
        <v>3.5</v>
      </c>
      <c r="V1049" s="25">
        <f>IFERROR(VLOOKUP($E1049,'[5]LOG Data SAP'!$D:$V,19,0)/10,
IF(D1049=D1048,V1048,""))</f>
        <v>12.2</v>
      </c>
      <c r="W1049" s="25">
        <f>IFERROR(VLOOKUP($E1049,'[5]LOG Data SAP'!$D:$AO,21,0)/10,
IF(D1049=D1048,W1048,""))</f>
        <v>0</v>
      </c>
      <c r="X1049" s="25">
        <f>IFERROR(VLOOKUP($E1049,'[5]LOG Data SAP'!$D:$AO,22,0)/10,
IF(D1049=D1048,X1048,""))</f>
        <v>0</v>
      </c>
      <c r="Y1049" s="25">
        <f>IFERROR(VLOOKUP($E1049,'[5]LOG Data SAP'!$D:$AO,23,0)/10,
IF(D1049=D1048,Y1048,""))</f>
        <v>0</v>
      </c>
      <c r="Z1049" s="25">
        <f>IFERROR(VLOOKUP($E1049,'[5]LOG Data SAP'!$D:$AO,25,0)/10,
IF(D1049=D1048,Z1048,""))</f>
        <v>32.799999999999997</v>
      </c>
      <c r="AA1049" s="25">
        <f>IFERROR(VLOOKUP($E1049,'[5]LOG Data SAP'!$D:$AO,26,0)/10,
IF(D1049=D1048,AA1048,""))</f>
        <v>15.3</v>
      </c>
      <c r="AB1049" s="25">
        <f>IFERROR(VLOOKUP($E1049,'[5]LOG Data SAP'!$D:$AO,27,0)/10,
IF(D1049=D1048,AB1048,""))</f>
        <v>13.8</v>
      </c>
      <c r="AC1049" s="26">
        <f>IFERROR(VLOOKUP($E1049,'[5]LOG Data SAP'!$D:$AO,29,0)/IF(VLOOKUP($E1049,'[5]LOG Data SAP'!$D:$AO,30,0)="G",1000,1),
IF(D1049=D1048,AC1048,""))</f>
        <v>5.357E-2</v>
      </c>
      <c r="AD1049" s="26">
        <f>IFERROR(VLOOKUP($E1049,'[5]LOG Data SAP'!$D:$AO,31,0)/IF(VLOOKUP($E1049,'[5]LOG Data SAP'!$D:$AO,32,0)="G",1000,1),
IF(D1049=D1048,AD1048,""))</f>
        <v>0</v>
      </c>
      <c r="AE1049" s="26">
        <f>IFERROR(VLOOKUP($E1049,'[5]LOG Data SAP'!$D:$AO,33,0)/IF(VLOOKUP($E1049,'[5]LOG Data SAP'!$D:$AO,34,0)="G",1000,1),
IF(D1049=D1048,AE1048,""))</f>
        <v>2.1219999999999999</v>
      </c>
      <c r="AF1049" s="27">
        <f t="shared" si="65"/>
        <v>234.85</v>
      </c>
      <c r="AG1049" s="27" t="str">
        <f t="shared" si="66"/>
        <v/>
      </c>
      <c r="AH1049" s="28">
        <f t="shared" si="67"/>
        <v>6.9253919999999998E-3</v>
      </c>
      <c r="AI1049" s="18" t="str">
        <f>IFERROR(VLOOKUP(E1049,'[5]LOG Data SAP'!$D:$E,2,0),IF(D1049=D1048,AI1048,""))</f>
        <v>NF BRT WSH_GEL 50ML</v>
      </c>
      <c r="AJ1049" s="20" t="str">
        <f>IFERROR([5]SKU!VI1051,IF(D1049=D1048,AJ1048,""))</f>
        <v>86723</v>
      </c>
      <c r="AK1049" s="18" t="str">
        <f>VLOOKUP(E1049,[5]SKU!I:X,16,FALSE)</f>
        <v>3401.30.00</v>
      </c>
    </row>
    <row r="1050" spans="1:37">
      <c r="A1050" s="18" t="str">
        <f>[5]SKU!AC1052</f>
        <v>Nivea</v>
      </c>
      <c r="B1050" s="18" t="str">
        <f>[5]SKU!AE1052</f>
        <v>Nivea Face Care</v>
      </c>
      <c r="C1050" s="18" t="str">
        <f>[5]SKU!AJ1052</f>
        <v>NFC Cleanse</v>
      </c>
      <c r="D1050" s="18" t="str">
        <f>[5]SKU!G1052</f>
        <v>NFC Sparkling Bright Facial Foam 50ml</v>
      </c>
      <c r="E1050" s="19" t="str">
        <f>[5]SKU!I1052</f>
        <v>86723-04800-29</v>
      </c>
      <c r="F1050" s="19" t="str">
        <f>[5]SKU!J1052</f>
        <v>86723-04800-12</v>
      </c>
      <c r="G1050" s="18" t="str">
        <f>[5]SKU!K1052</f>
        <v>NIVEA Sparkling Bright Facial Foam 50ml</v>
      </c>
      <c r="H1050" s="18" t="str">
        <f>IF([5]SKU!L1052="R","Regular",
IF([5]SKU!L1052="P","Promo",
IF([5]SKU!L1052="S","Sample",
IF([5]SKU!L1052="V","VAS",""))))</f>
        <v>Regular</v>
      </c>
      <c r="I1050" s="18" t="str">
        <f>IF([5]SKU!QC1052="A","Active",
IF([5]SKU!QC1052="D","Discontinue",
IF([5]SKU!QC1052="N","NPD","")))</f>
        <v>Discontinue</v>
      </c>
      <c r="J1050" s="18" t="str">
        <f>VLOOKUP(IFERROR(VLOOKUP(E1050,'[5]Material Status'!A:I,9,0),""),'[5]Material Status'!U:W,3,0)</f>
        <v>Inactive</v>
      </c>
      <c r="K1050" s="20" t="str">
        <f>IFERROR(VLOOKUP(E1050,'[5]LOG Data SAP'!$D:$AO,11,0),
IF(D1050=D1049,K1049,""))</f>
        <v>8999777003968</v>
      </c>
      <c r="L1050" s="20" t="str">
        <f>IFERROR(VLOOKUP(E1050,'[5]LOG Data SAP'!$D:$AO,13,0),
IF(D1050=D1049,L1049,""))</f>
        <v/>
      </c>
      <c r="M1050" s="20" t="str">
        <f>IFERROR(VLOOKUP(E1050,'[5]LOG Data SAP'!$D:$AO,15,0),
IF(D1050=D1049,M1049,""))</f>
        <v>8999777003982</v>
      </c>
      <c r="N1050" s="21">
        <f>[5]SKU!VH1052</f>
        <v>1095</v>
      </c>
      <c r="O1050" s="22">
        <f>[5]SKU!VN1052</f>
        <v>15330</v>
      </c>
      <c r="P1050" s="23">
        <f>[5]SKU!VO1052</f>
        <v>45383</v>
      </c>
      <c r="Q1050" s="24">
        <f>IFERROR(_xlfn.NUMBERVALUE(VLOOKUP(E1050,'[5]LOG Data SAP'!$D:$M,9,0)),
IF(D1050=D1049,Q1049,""))</f>
        <v>0</v>
      </c>
      <c r="R1050" s="24">
        <f>IFERROR(_xlfn.NUMBERVALUE(VLOOKUP(E1050,'[5]LOG Data SAP'!$D:$M,10,0)),
IF(D1050=D1049,R1049,""))</f>
        <v>36</v>
      </c>
      <c r="S1050" s="24">
        <f t="shared" si="64"/>
        <v>0</v>
      </c>
      <c r="T1050" s="25">
        <f>IFERROR(VLOOKUP($E1050,'[5]LOG Data SAP'!$D:$V,17,0)/10,
IF(D1050=D1049,T1049,""))</f>
        <v>5.5</v>
      </c>
      <c r="U1050" s="25">
        <f>IFERROR(VLOOKUP($E1050,'[5]LOG Data SAP'!$D:$V,18,0)/10,
IF(D1050=D1049,U1049,""))</f>
        <v>3.5</v>
      </c>
      <c r="V1050" s="25">
        <f>IFERROR(VLOOKUP($E1050,'[5]LOG Data SAP'!$D:$V,19,0)/10,
IF(D1050=D1049,V1049,""))</f>
        <v>12.2</v>
      </c>
      <c r="W1050" s="25">
        <f>IFERROR(VLOOKUP($E1050,'[5]LOG Data SAP'!$D:$AO,21,0)/10,
IF(D1050=D1049,W1049,""))</f>
        <v>0</v>
      </c>
      <c r="X1050" s="25">
        <f>IFERROR(VLOOKUP($E1050,'[5]LOG Data SAP'!$D:$AO,22,0)/10,
IF(D1050=D1049,X1049,""))</f>
        <v>0</v>
      </c>
      <c r="Y1050" s="25">
        <f>IFERROR(VLOOKUP($E1050,'[5]LOG Data SAP'!$D:$AO,23,0)/10,
IF(D1050=D1049,Y1049,""))</f>
        <v>0</v>
      </c>
      <c r="Z1050" s="25">
        <f>IFERROR(VLOOKUP($E1050,'[5]LOG Data SAP'!$D:$AO,25,0)/10,
IF(D1050=D1049,Z1049,""))</f>
        <v>32.799999999999997</v>
      </c>
      <c r="AA1050" s="25">
        <f>IFERROR(VLOOKUP($E1050,'[5]LOG Data SAP'!$D:$AO,26,0)/10,
IF(D1050=D1049,AA1049,""))</f>
        <v>15.3</v>
      </c>
      <c r="AB1050" s="25">
        <f>IFERROR(VLOOKUP($E1050,'[5]LOG Data SAP'!$D:$AO,27,0)/10,
IF(D1050=D1049,AB1049,""))</f>
        <v>13.8</v>
      </c>
      <c r="AC1050" s="26">
        <f>IFERROR(VLOOKUP($E1050,'[5]LOG Data SAP'!$D:$AO,29,0)/IF(VLOOKUP($E1050,'[5]LOG Data SAP'!$D:$AO,30,0)="G",1000,1),
IF(D1050=D1049,AC1049,""))</f>
        <v>5.357E-2</v>
      </c>
      <c r="AD1050" s="26">
        <f>IFERROR(VLOOKUP($E1050,'[5]LOG Data SAP'!$D:$AO,31,0)/IF(VLOOKUP($E1050,'[5]LOG Data SAP'!$D:$AO,32,0)="G",1000,1),
IF(D1050=D1049,AD1049,""))</f>
        <v>0</v>
      </c>
      <c r="AE1050" s="26">
        <f>IFERROR(VLOOKUP($E1050,'[5]LOG Data SAP'!$D:$AO,33,0)/IF(VLOOKUP($E1050,'[5]LOG Data SAP'!$D:$AO,34,0)="G",1000,1),
IF(D1050=D1049,AE1049,""))</f>
        <v>2.1219999999999999</v>
      </c>
      <c r="AF1050" s="27">
        <f t="shared" si="65"/>
        <v>234.85</v>
      </c>
      <c r="AG1050" s="27" t="str">
        <f t="shared" si="66"/>
        <v/>
      </c>
      <c r="AH1050" s="28">
        <f t="shared" si="67"/>
        <v>6.9253919999999998E-3</v>
      </c>
      <c r="AI1050" s="18" t="str">
        <f>IFERROR(VLOOKUP(E1050,'[5]LOG Data SAP'!$D:$E,2,0),IF(D1050=D1049,AI1049,""))</f>
        <v>NF WHT WSH_GEL 50ML</v>
      </c>
      <c r="AJ1050" s="20" t="str">
        <f>IFERROR([5]SKU!VI1052,IF(D1050=D1049,AJ1049,""))</f>
        <v>86723</v>
      </c>
      <c r="AK1050" s="18" t="str">
        <f>VLOOKUP(E1050,[5]SKU!I:X,16,FALSE)</f>
        <v>3401.30.00</v>
      </c>
    </row>
    <row r="1051" spans="1:37">
      <c r="A1051" s="18" t="str">
        <f>[5]SKU!AC1053</f>
        <v>Nivea</v>
      </c>
      <c r="B1051" s="18" t="str">
        <f>[5]SKU!AE1053</f>
        <v>Nivea Face Care</v>
      </c>
      <c r="C1051" s="18" t="str">
        <f>[5]SKU!AJ1053</f>
        <v>NFC Cleanse</v>
      </c>
      <c r="D1051" s="18" t="str">
        <f>[5]SKU!G1053</f>
        <v>NFC Sparkling Bright Facial Foam 50ml</v>
      </c>
      <c r="E1051" s="19" t="str">
        <f>[5]SKU!I1053</f>
        <v>86723-04800-21</v>
      </c>
      <c r="F1051" s="19" t="str">
        <f>[5]SKU!J1053</f>
        <v>86723-04800-12</v>
      </c>
      <c r="G1051" s="18" t="str">
        <f>[5]SKU!K1053</f>
        <v>NFC Sparkling White Facial Foam 50ml</v>
      </c>
      <c r="H1051" s="18" t="str">
        <f>IF([5]SKU!L1053="R","Regular",
IF([5]SKU!L1053="P","Promo",
IF([5]SKU!L1053="S","Sample",
IF([5]SKU!L1053="V","VAS",""))))</f>
        <v>Regular</v>
      </c>
      <c r="I1051" s="18" t="str">
        <f>IF([5]SKU!QC1053="A","Active",
IF([5]SKU!QC1053="D","Discontinue",
IF([5]SKU!QC1053="N","NPD","")))</f>
        <v>Discontinue</v>
      </c>
      <c r="J1051" s="18" t="str">
        <f>VLOOKUP(IFERROR(VLOOKUP(E1051,'[5]Material Status'!A:I,9,0),""),'[5]Material Status'!U:W,3,0)</f>
        <v>Inactive</v>
      </c>
      <c r="K1051" s="20" t="str">
        <f>IFERROR(VLOOKUP(E1051,'[5]LOG Data SAP'!$D:$AO,11,0),
IF(D1051=D1050,K1050,""))</f>
        <v>8999777003968</v>
      </c>
      <c r="L1051" s="20" t="str">
        <f>IFERROR(VLOOKUP(E1051,'[5]LOG Data SAP'!$D:$AO,13,0),
IF(D1051=D1050,L1050,""))</f>
        <v/>
      </c>
      <c r="M1051" s="20" t="str">
        <f>IFERROR(VLOOKUP(E1051,'[5]LOG Data SAP'!$D:$AO,15,0),
IF(D1051=D1050,M1050,""))</f>
        <v>8999777003982</v>
      </c>
      <c r="N1051" s="21">
        <f>[5]SKU!VH1053</f>
        <v>1095</v>
      </c>
      <c r="O1051" s="22">
        <f>[5]SKU!VN1053</f>
        <v>15330</v>
      </c>
      <c r="P1051" s="23">
        <f>[5]SKU!VO1053</f>
        <v>45383</v>
      </c>
      <c r="Q1051" s="24">
        <f>IFERROR(_xlfn.NUMBERVALUE(VLOOKUP(E1051,'[5]LOG Data SAP'!$D:$M,9,0)),
IF(D1051=D1050,Q1050,""))</f>
        <v>0</v>
      </c>
      <c r="R1051" s="24">
        <f>IFERROR(_xlfn.NUMBERVALUE(VLOOKUP(E1051,'[5]LOG Data SAP'!$D:$M,10,0)),
IF(D1051=D1050,R1050,""))</f>
        <v>36</v>
      </c>
      <c r="S1051" s="24">
        <f t="shared" si="64"/>
        <v>0</v>
      </c>
      <c r="T1051" s="25">
        <f>IFERROR(VLOOKUP($E1051,'[5]LOG Data SAP'!$D:$V,17,0)/10,
IF(D1051=D1050,T1050,""))</f>
        <v>5.5</v>
      </c>
      <c r="U1051" s="25">
        <f>IFERROR(VLOOKUP($E1051,'[5]LOG Data SAP'!$D:$V,18,0)/10,
IF(D1051=D1050,U1050,""))</f>
        <v>3.5</v>
      </c>
      <c r="V1051" s="25">
        <f>IFERROR(VLOOKUP($E1051,'[5]LOG Data SAP'!$D:$V,19,0)/10,
IF(D1051=D1050,V1050,""))</f>
        <v>12.2</v>
      </c>
      <c r="W1051" s="25">
        <f>IFERROR(VLOOKUP($E1051,'[5]LOG Data SAP'!$D:$AO,21,0)/10,
IF(D1051=D1050,W1050,""))</f>
        <v>0</v>
      </c>
      <c r="X1051" s="25">
        <f>IFERROR(VLOOKUP($E1051,'[5]LOG Data SAP'!$D:$AO,22,0)/10,
IF(D1051=D1050,X1050,""))</f>
        <v>0</v>
      </c>
      <c r="Y1051" s="25">
        <f>IFERROR(VLOOKUP($E1051,'[5]LOG Data SAP'!$D:$AO,23,0)/10,
IF(D1051=D1050,Y1050,""))</f>
        <v>0</v>
      </c>
      <c r="Z1051" s="25">
        <f>IFERROR(VLOOKUP($E1051,'[5]LOG Data SAP'!$D:$AO,25,0)/10,
IF(D1051=D1050,Z1050,""))</f>
        <v>32.799999999999997</v>
      </c>
      <c r="AA1051" s="25">
        <f>IFERROR(VLOOKUP($E1051,'[5]LOG Data SAP'!$D:$AO,26,0)/10,
IF(D1051=D1050,AA1050,""))</f>
        <v>15.3</v>
      </c>
      <c r="AB1051" s="25">
        <f>IFERROR(VLOOKUP($E1051,'[5]LOG Data SAP'!$D:$AO,27,0)/10,
IF(D1051=D1050,AB1050,""))</f>
        <v>13.8</v>
      </c>
      <c r="AC1051" s="26">
        <f>IFERROR(VLOOKUP($E1051,'[5]LOG Data SAP'!$D:$AO,29,0)/IF(VLOOKUP($E1051,'[5]LOG Data SAP'!$D:$AO,30,0)="G",1000,1),
IF(D1051=D1050,AC1050,""))</f>
        <v>5.357E-2</v>
      </c>
      <c r="AD1051" s="26">
        <f>IFERROR(VLOOKUP($E1051,'[5]LOG Data SAP'!$D:$AO,31,0)/IF(VLOOKUP($E1051,'[5]LOG Data SAP'!$D:$AO,32,0)="G",1000,1),
IF(D1051=D1050,AD1050,""))</f>
        <v>0</v>
      </c>
      <c r="AE1051" s="26">
        <f>IFERROR(VLOOKUP($E1051,'[5]LOG Data SAP'!$D:$AO,33,0)/IF(VLOOKUP($E1051,'[5]LOG Data SAP'!$D:$AO,34,0)="G",1000,1),
IF(D1051=D1050,AE1050,""))</f>
        <v>2.2389999999999999</v>
      </c>
      <c r="AF1051" s="27">
        <f t="shared" si="65"/>
        <v>234.85</v>
      </c>
      <c r="AG1051" s="27" t="str">
        <f t="shared" si="66"/>
        <v/>
      </c>
      <c r="AH1051" s="28">
        <f t="shared" si="67"/>
        <v>6.9253919999999998E-3</v>
      </c>
      <c r="AI1051" s="18" t="str">
        <f>IFERROR(VLOOKUP(E1051,'[5]LOG Data SAP'!$D:$E,2,0),IF(D1051=D1050,AI1050,""))</f>
        <v>NF NFC_WHT_WASH_GEL_50ML</v>
      </c>
      <c r="AJ1051" s="20" t="str">
        <f>IFERROR([5]SKU!VI1053,IF(D1051=D1050,AJ1050,""))</f>
        <v>86723</v>
      </c>
      <c r="AK1051" s="18" t="str">
        <f>VLOOKUP(E1051,[5]SKU!I:X,16,FALSE)</f>
        <v>3401.30.00</v>
      </c>
    </row>
    <row r="1052" spans="1:37">
      <c r="A1052" s="18" t="str">
        <f>[5]SKU!AC1054</f>
        <v>Nivea</v>
      </c>
      <c r="B1052" s="18" t="str">
        <f>[5]SKU!AE1054</f>
        <v>Nivea Face Care</v>
      </c>
      <c r="C1052" s="18" t="str">
        <f>[5]SKU!AJ1054</f>
        <v>NFC Cleanse</v>
      </c>
      <c r="D1052" s="18" t="str">
        <f>[5]SKU!G1054</f>
        <v>NFC Sparkling Bright Facial Foam 50ml</v>
      </c>
      <c r="E1052" s="19" t="str">
        <f>[5]SKU!I1054</f>
        <v>86723-04800-13</v>
      </c>
      <c r="F1052" s="19" t="str">
        <f>[5]SKU!J1054</f>
        <v>86723-04800-12</v>
      </c>
      <c r="G1052" s="18" t="str">
        <f>[5]SKU!K1054</f>
        <v>NVIS White Foam 50ml</v>
      </c>
      <c r="H1052" s="18" t="str">
        <f>IF([5]SKU!L1054="R","Regular",
IF([5]SKU!L1054="P","Promo",
IF([5]SKU!L1054="S","Sample",
IF([5]SKU!L1054="V","VAS",""))))</f>
        <v>Regular</v>
      </c>
      <c r="I1052" s="18" t="str">
        <f>IF([5]SKU!QC1054="A","Active",
IF([5]SKU!QC1054="D","Discontinue",
IF([5]SKU!QC1054="N","NPD","")))</f>
        <v>Discontinue</v>
      </c>
      <c r="J1052" s="18" t="str">
        <f>VLOOKUP(IFERROR(VLOOKUP(E1052,'[5]Material Status'!A:I,9,0),""),'[5]Material Status'!U:W,3,0)</f>
        <v>Inactive</v>
      </c>
      <c r="K1052" s="20" t="str">
        <f>IFERROR(VLOOKUP(E1052,'[5]LOG Data SAP'!$D:$AO,11,0),
IF(D1052=D1051,K1051,""))</f>
        <v>8999777003968</v>
      </c>
      <c r="L1052" s="20" t="str">
        <f>IFERROR(VLOOKUP(E1052,'[5]LOG Data SAP'!$D:$AO,13,0),
IF(D1052=D1051,L1051,""))</f>
        <v/>
      </c>
      <c r="M1052" s="20" t="str">
        <f>IFERROR(VLOOKUP(E1052,'[5]LOG Data SAP'!$D:$AO,15,0),
IF(D1052=D1051,M1051,""))</f>
        <v>8999777003982</v>
      </c>
      <c r="N1052" s="21">
        <f>[5]SKU!VH1054</f>
        <v>1095</v>
      </c>
      <c r="O1052" s="22">
        <f>[5]SKU!VN1054</f>
        <v>9900</v>
      </c>
      <c r="P1052" s="23">
        <f>[5]SKU!VO1054</f>
        <v>43100</v>
      </c>
      <c r="Q1052" s="24">
        <f>IFERROR(_xlfn.NUMBERVALUE(VLOOKUP(E1052,'[5]LOG Data SAP'!$D:$M,9,0)),
IF(D1052=D1051,Q1051,""))</f>
        <v>0</v>
      </c>
      <c r="R1052" s="24">
        <f>IFERROR(_xlfn.NUMBERVALUE(VLOOKUP(E1052,'[5]LOG Data SAP'!$D:$M,10,0)),
IF(D1052=D1051,R1051,""))</f>
        <v>36</v>
      </c>
      <c r="S1052" s="24">
        <f t="shared" si="64"/>
        <v>0</v>
      </c>
      <c r="T1052" s="25">
        <f>IFERROR(VLOOKUP($E1052,'[5]LOG Data SAP'!$D:$V,17,0)/10,
IF(D1052=D1051,T1051,""))</f>
        <v>5.5</v>
      </c>
      <c r="U1052" s="25">
        <f>IFERROR(VLOOKUP($E1052,'[5]LOG Data SAP'!$D:$V,18,0)/10,
IF(D1052=D1051,U1051,""))</f>
        <v>3.5</v>
      </c>
      <c r="V1052" s="25">
        <f>IFERROR(VLOOKUP($E1052,'[5]LOG Data SAP'!$D:$V,19,0)/10,
IF(D1052=D1051,V1051,""))</f>
        <v>12.2</v>
      </c>
      <c r="W1052" s="25">
        <f>IFERROR(VLOOKUP($E1052,'[5]LOG Data SAP'!$D:$AO,21,0)/10,
IF(D1052=D1051,W1051,""))</f>
        <v>0</v>
      </c>
      <c r="X1052" s="25">
        <f>IFERROR(VLOOKUP($E1052,'[5]LOG Data SAP'!$D:$AO,22,0)/10,
IF(D1052=D1051,X1051,""))</f>
        <v>0</v>
      </c>
      <c r="Y1052" s="25">
        <f>IFERROR(VLOOKUP($E1052,'[5]LOG Data SAP'!$D:$AO,23,0)/10,
IF(D1052=D1051,Y1051,""))</f>
        <v>0</v>
      </c>
      <c r="Z1052" s="25">
        <f>IFERROR(VLOOKUP($E1052,'[5]LOG Data SAP'!$D:$AO,25,0)/10,
IF(D1052=D1051,Z1051,""))</f>
        <v>32.799999999999997</v>
      </c>
      <c r="AA1052" s="25">
        <f>IFERROR(VLOOKUP($E1052,'[5]LOG Data SAP'!$D:$AO,26,0)/10,
IF(D1052=D1051,AA1051,""))</f>
        <v>15.3</v>
      </c>
      <c r="AB1052" s="25">
        <f>IFERROR(VLOOKUP($E1052,'[5]LOG Data SAP'!$D:$AO,27,0)/10,
IF(D1052=D1051,AB1051,""))</f>
        <v>13.8</v>
      </c>
      <c r="AC1052" s="26">
        <f>IFERROR(VLOOKUP($E1052,'[5]LOG Data SAP'!$D:$AO,29,0)/IF(VLOOKUP($E1052,'[5]LOG Data SAP'!$D:$AO,30,0)="G",1000,1),
IF(D1052=D1051,AC1051,""))</f>
        <v>5.357E-2</v>
      </c>
      <c r="AD1052" s="26">
        <f>IFERROR(VLOOKUP($E1052,'[5]LOG Data SAP'!$D:$AO,31,0)/IF(VLOOKUP($E1052,'[5]LOG Data SAP'!$D:$AO,32,0)="G",1000,1),
IF(D1052=D1051,AD1051,""))</f>
        <v>0</v>
      </c>
      <c r="AE1052" s="26">
        <f>IFERROR(VLOOKUP($E1052,'[5]LOG Data SAP'!$D:$AO,33,0)/IF(VLOOKUP($E1052,'[5]LOG Data SAP'!$D:$AO,34,0)="G",1000,1),
IF(D1052=D1051,AE1051,""))</f>
        <v>2.2389999999999999</v>
      </c>
      <c r="AF1052" s="27">
        <f t="shared" si="65"/>
        <v>234.85</v>
      </c>
      <c r="AG1052" s="27" t="str">
        <f t="shared" si="66"/>
        <v/>
      </c>
      <c r="AH1052" s="28">
        <f t="shared" si="67"/>
        <v>6.9253919999999998E-3</v>
      </c>
      <c r="AI1052" s="18" t="str">
        <f>IFERROR(VLOOKUP(E1052,'[5]LOG Data SAP'!$D:$E,2,0),IF(D1052=D1051,AI1051,""))</f>
        <v>NF NFC_WHT_WASH_GEL_50ML</v>
      </c>
      <c r="AJ1052" s="20" t="str">
        <f>IFERROR([5]SKU!VI1054,IF(D1052=D1051,AJ1051,""))</f>
        <v>86723</v>
      </c>
      <c r="AK1052" s="18" t="str">
        <f>VLOOKUP(E1052,[5]SKU!I:X,16,FALSE)</f>
        <v>3401.30.00</v>
      </c>
    </row>
    <row r="1053" spans="1:37">
      <c r="A1053" s="18" t="str">
        <f>[5]SKU!AC1055</f>
        <v>Nivea</v>
      </c>
      <c r="B1053" s="18" t="str">
        <f>[5]SKU!AE1055</f>
        <v>Nivea Face Care</v>
      </c>
      <c r="C1053" s="18" t="str">
        <f>[5]SKU!AJ1055</f>
        <v>NFC Cleanse</v>
      </c>
      <c r="D1053" s="18" t="str">
        <f>[5]SKU!G1055</f>
        <v>NFC Sparkling Bright Facial Foam 50ml</v>
      </c>
      <c r="E1053" s="19" t="str">
        <f>[5]SKU!I1055</f>
        <v>86723-04800-18</v>
      </c>
      <c r="F1053" s="19" t="str">
        <f>[5]SKU!J1055</f>
        <v>86723-04800-12</v>
      </c>
      <c r="G1053" s="18" t="str">
        <f>[5]SKU!K1055</f>
        <v>NVIS Sparkling White Foam 50ml</v>
      </c>
      <c r="H1053" s="18" t="str">
        <f>IF([5]SKU!L1055="R","Regular",
IF([5]SKU!L1055="P","Promo",
IF([5]SKU!L1055="S","Sample",
IF([5]SKU!L1055="V","VAS",""))))</f>
        <v>Regular</v>
      </c>
      <c r="I1053" s="18" t="str">
        <f>IF([5]SKU!QC1055="A","Active",
IF([5]SKU!QC1055="D","Discontinue",
IF([5]SKU!QC1055="N","NPD","")))</f>
        <v>Discontinue</v>
      </c>
      <c r="J1053" s="18" t="str">
        <f>VLOOKUP(IFERROR(VLOOKUP(E1053,'[5]Material Status'!A:I,9,0),""),'[5]Material Status'!U:W,3,0)</f>
        <v>Inactive</v>
      </c>
      <c r="K1053" s="20" t="str">
        <f>IFERROR(VLOOKUP(E1053,'[5]LOG Data SAP'!$D:$AO,11,0),
IF(D1053=D1052,K1052,""))</f>
        <v>8999777003968</v>
      </c>
      <c r="L1053" s="20" t="str">
        <f>IFERROR(VLOOKUP(E1053,'[5]LOG Data SAP'!$D:$AO,13,0),
IF(D1053=D1052,L1052,""))</f>
        <v/>
      </c>
      <c r="M1053" s="20" t="str">
        <f>IFERROR(VLOOKUP(E1053,'[5]LOG Data SAP'!$D:$AO,15,0),
IF(D1053=D1052,M1052,""))</f>
        <v>8999777003982</v>
      </c>
      <c r="N1053" s="21">
        <f>[5]SKU!VH1055</f>
        <v>1095</v>
      </c>
      <c r="O1053" s="22">
        <f>[5]SKU!VN1055</f>
        <v>7600</v>
      </c>
      <c r="P1053" s="23">
        <f>[5]SKU!VO1055</f>
        <v>43100</v>
      </c>
      <c r="Q1053" s="24">
        <f>IFERROR(_xlfn.NUMBERVALUE(VLOOKUP(E1053,'[5]LOG Data SAP'!$D:$M,9,0)),
IF(D1053=D1052,Q1052,""))</f>
        <v>0</v>
      </c>
      <c r="R1053" s="24">
        <f>IFERROR(_xlfn.NUMBERVALUE(VLOOKUP(E1053,'[5]LOG Data SAP'!$D:$M,10,0)),
IF(D1053=D1052,R1052,""))</f>
        <v>36</v>
      </c>
      <c r="S1053" s="24">
        <f t="shared" si="64"/>
        <v>0</v>
      </c>
      <c r="T1053" s="25">
        <f>IFERROR(VLOOKUP($E1053,'[5]LOG Data SAP'!$D:$V,17,0)/10,
IF(D1053=D1052,T1052,""))</f>
        <v>5.5</v>
      </c>
      <c r="U1053" s="25">
        <f>IFERROR(VLOOKUP($E1053,'[5]LOG Data SAP'!$D:$V,18,0)/10,
IF(D1053=D1052,U1052,""))</f>
        <v>3.5</v>
      </c>
      <c r="V1053" s="25">
        <f>IFERROR(VLOOKUP($E1053,'[5]LOG Data SAP'!$D:$V,19,0)/10,
IF(D1053=D1052,V1052,""))</f>
        <v>12.2</v>
      </c>
      <c r="W1053" s="25">
        <f>IFERROR(VLOOKUP($E1053,'[5]LOG Data SAP'!$D:$AO,21,0)/10,
IF(D1053=D1052,W1052,""))</f>
        <v>0</v>
      </c>
      <c r="X1053" s="25">
        <f>IFERROR(VLOOKUP($E1053,'[5]LOG Data SAP'!$D:$AO,22,0)/10,
IF(D1053=D1052,X1052,""))</f>
        <v>0</v>
      </c>
      <c r="Y1053" s="25">
        <f>IFERROR(VLOOKUP($E1053,'[5]LOG Data SAP'!$D:$AO,23,0)/10,
IF(D1053=D1052,Y1052,""))</f>
        <v>0</v>
      </c>
      <c r="Z1053" s="25">
        <f>IFERROR(VLOOKUP($E1053,'[5]LOG Data SAP'!$D:$AO,25,0)/10,
IF(D1053=D1052,Z1052,""))</f>
        <v>32.799999999999997</v>
      </c>
      <c r="AA1053" s="25">
        <f>IFERROR(VLOOKUP($E1053,'[5]LOG Data SAP'!$D:$AO,26,0)/10,
IF(D1053=D1052,AA1052,""))</f>
        <v>15.3</v>
      </c>
      <c r="AB1053" s="25">
        <f>IFERROR(VLOOKUP($E1053,'[5]LOG Data SAP'!$D:$AO,27,0)/10,
IF(D1053=D1052,AB1052,""))</f>
        <v>13.8</v>
      </c>
      <c r="AC1053" s="26">
        <f>IFERROR(VLOOKUP($E1053,'[5]LOG Data SAP'!$D:$AO,29,0)/IF(VLOOKUP($E1053,'[5]LOG Data SAP'!$D:$AO,30,0)="G",1000,1),
IF(D1053=D1052,AC1052,""))</f>
        <v>5.357E-2</v>
      </c>
      <c r="AD1053" s="26">
        <f>IFERROR(VLOOKUP($E1053,'[5]LOG Data SAP'!$D:$AO,31,0)/IF(VLOOKUP($E1053,'[5]LOG Data SAP'!$D:$AO,32,0)="G",1000,1),
IF(D1053=D1052,AD1052,""))</f>
        <v>0</v>
      </c>
      <c r="AE1053" s="26">
        <f>IFERROR(VLOOKUP($E1053,'[5]LOG Data SAP'!$D:$AO,33,0)/IF(VLOOKUP($E1053,'[5]LOG Data SAP'!$D:$AO,34,0)="G",1000,1),
IF(D1053=D1052,AE1052,""))</f>
        <v>2.2389999999999999</v>
      </c>
      <c r="AF1053" s="27">
        <f t="shared" si="65"/>
        <v>234.85</v>
      </c>
      <c r="AG1053" s="27" t="str">
        <f t="shared" si="66"/>
        <v/>
      </c>
      <c r="AH1053" s="28">
        <f t="shared" si="67"/>
        <v>6.9253919999999998E-3</v>
      </c>
      <c r="AI1053" s="18" t="str">
        <f>IFERROR(VLOOKUP(E1053,'[5]LOG Data SAP'!$D:$E,2,0),IF(D1053=D1052,AI1052,""))</f>
        <v>NF NFC_WHT_WASH_GEL_50ML</v>
      </c>
      <c r="AJ1053" s="20" t="str">
        <f>IFERROR([5]SKU!VI1055,IF(D1053=D1052,AJ1052,""))</f>
        <v>86723</v>
      </c>
      <c r="AK1053" s="18" t="str">
        <f>VLOOKUP(E1053,[5]SKU!I:X,16,FALSE)</f>
        <v>3401.30.00</v>
      </c>
    </row>
    <row r="1054" spans="1:37">
      <c r="A1054" s="18" t="str">
        <f>[5]SKU!AC1056</f>
        <v>Nivea</v>
      </c>
      <c r="B1054" s="18" t="str">
        <f>[5]SKU!AE1056</f>
        <v>Nivea Face Care</v>
      </c>
      <c r="C1054" s="18" t="str">
        <f>[5]SKU!AJ1056</f>
        <v>NFC Cleanse</v>
      </c>
      <c r="D1054" s="18" t="str">
        <f>[5]SKU!G1056</f>
        <v>NFC Sparkling Bright Facial Foam 50ml</v>
      </c>
      <c r="E1054" s="19" t="str">
        <f>[5]SKU!I1056</f>
        <v>86723-04800-16</v>
      </c>
      <c r="F1054" s="19" t="str">
        <f>[5]SKU!J1056</f>
        <v>86723-04800-12</v>
      </c>
      <c r="G1054" s="18" t="str">
        <f>[5]SKU!K1056</f>
        <v>NVIS Multiple White Wning Foam 50ml</v>
      </c>
      <c r="H1054" s="18" t="str">
        <f>IF([5]SKU!L1056="R","Regular",
IF([5]SKU!L1056="P","Promo",
IF([5]SKU!L1056="S","Sample",
IF([5]SKU!L1056="V","VAS",""))))</f>
        <v>Regular</v>
      </c>
      <c r="I1054" s="18" t="str">
        <f>IF([5]SKU!QC1056="A","Active",
IF([5]SKU!QC1056="D","Discontinue",
IF([5]SKU!QC1056="N","NPD","")))</f>
        <v>Discontinue</v>
      </c>
      <c r="J1054" s="18" t="str">
        <f>VLOOKUP(IFERROR(VLOOKUP(E1054,'[5]Material Status'!A:I,9,0),""),'[5]Material Status'!U:W,3,0)</f>
        <v>Inactive</v>
      </c>
      <c r="K1054" s="20" t="str">
        <f>IFERROR(VLOOKUP(E1054,'[5]LOG Data SAP'!$D:$AO,11,0),
IF(D1054=D1053,K1053,""))</f>
        <v>8999777003968</v>
      </c>
      <c r="L1054" s="20" t="str">
        <f>IFERROR(VLOOKUP(E1054,'[5]LOG Data SAP'!$D:$AO,13,0),
IF(D1054=D1053,L1053,""))</f>
        <v/>
      </c>
      <c r="M1054" s="20" t="str">
        <f>IFERROR(VLOOKUP(E1054,'[5]LOG Data SAP'!$D:$AO,15,0),
IF(D1054=D1053,M1053,""))</f>
        <v>8999777003982</v>
      </c>
      <c r="N1054" s="21">
        <f>[5]SKU!VH1056</f>
        <v>1095</v>
      </c>
      <c r="O1054" s="22">
        <f>[5]SKU!VN1056</f>
        <v>6877</v>
      </c>
      <c r="P1054" s="23">
        <f>[5]SKU!VO1056</f>
        <v>43100</v>
      </c>
      <c r="Q1054" s="24">
        <f>IFERROR(_xlfn.NUMBERVALUE(VLOOKUP(E1054,'[5]LOG Data SAP'!$D:$M,9,0)),
IF(D1054=D1053,Q1053,""))</f>
        <v>0</v>
      </c>
      <c r="R1054" s="24">
        <f>IFERROR(_xlfn.NUMBERVALUE(VLOOKUP(E1054,'[5]LOG Data SAP'!$D:$M,10,0)),
IF(D1054=D1053,R1053,""))</f>
        <v>36</v>
      </c>
      <c r="S1054" s="24">
        <f t="shared" si="64"/>
        <v>0</v>
      </c>
      <c r="T1054" s="25">
        <f>IFERROR(VLOOKUP($E1054,'[5]LOG Data SAP'!$D:$V,17,0)/10,
IF(D1054=D1053,T1053,""))</f>
        <v>5.5</v>
      </c>
      <c r="U1054" s="25">
        <f>IFERROR(VLOOKUP($E1054,'[5]LOG Data SAP'!$D:$V,18,0)/10,
IF(D1054=D1053,U1053,""))</f>
        <v>3.5</v>
      </c>
      <c r="V1054" s="25">
        <f>IFERROR(VLOOKUP($E1054,'[5]LOG Data SAP'!$D:$V,19,0)/10,
IF(D1054=D1053,V1053,""))</f>
        <v>12.2</v>
      </c>
      <c r="W1054" s="25">
        <f>IFERROR(VLOOKUP($E1054,'[5]LOG Data SAP'!$D:$AO,21,0)/10,
IF(D1054=D1053,W1053,""))</f>
        <v>0</v>
      </c>
      <c r="X1054" s="25">
        <f>IFERROR(VLOOKUP($E1054,'[5]LOG Data SAP'!$D:$AO,22,0)/10,
IF(D1054=D1053,X1053,""))</f>
        <v>0</v>
      </c>
      <c r="Y1054" s="25">
        <f>IFERROR(VLOOKUP($E1054,'[5]LOG Data SAP'!$D:$AO,23,0)/10,
IF(D1054=D1053,Y1053,""))</f>
        <v>0</v>
      </c>
      <c r="Z1054" s="25">
        <f>IFERROR(VLOOKUP($E1054,'[5]LOG Data SAP'!$D:$AO,25,0)/10,
IF(D1054=D1053,Z1053,""))</f>
        <v>32.799999999999997</v>
      </c>
      <c r="AA1054" s="25">
        <f>IFERROR(VLOOKUP($E1054,'[5]LOG Data SAP'!$D:$AO,26,0)/10,
IF(D1054=D1053,AA1053,""))</f>
        <v>15.3</v>
      </c>
      <c r="AB1054" s="25">
        <f>IFERROR(VLOOKUP($E1054,'[5]LOG Data SAP'!$D:$AO,27,0)/10,
IF(D1054=D1053,AB1053,""))</f>
        <v>13.8</v>
      </c>
      <c r="AC1054" s="26">
        <f>IFERROR(VLOOKUP($E1054,'[5]LOG Data SAP'!$D:$AO,29,0)/IF(VLOOKUP($E1054,'[5]LOG Data SAP'!$D:$AO,30,0)="G",1000,1),
IF(D1054=D1053,AC1053,""))</f>
        <v>5.357E-2</v>
      </c>
      <c r="AD1054" s="26">
        <f>IFERROR(VLOOKUP($E1054,'[5]LOG Data SAP'!$D:$AO,31,0)/IF(VLOOKUP($E1054,'[5]LOG Data SAP'!$D:$AO,32,0)="G",1000,1),
IF(D1054=D1053,AD1053,""))</f>
        <v>0</v>
      </c>
      <c r="AE1054" s="26">
        <f>IFERROR(VLOOKUP($E1054,'[5]LOG Data SAP'!$D:$AO,33,0)/IF(VLOOKUP($E1054,'[5]LOG Data SAP'!$D:$AO,34,0)="G",1000,1),
IF(D1054=D1053,AE1053,""))</f>
        <v>2.2389999999999999</v>
      </c>
      <c r="AF1054" s="27">
        <f t="shared" si="65"/>
        <v>234.85</v>
      </c>
      <c r="AG1054" s="27" t="str">
        <f t="shared" si="66"/>
        <v/>
      </c>
      <c r="AH1054" s="28">
        <f t="shared" si="67"/>
        <v>6.9253919999999998E-3</v>
      </c>
      <c r="AI1054" s="18" t="str">
        <f>IFERROR(VLOOKUP(E1054,'[5]LOG Data SAP'!$D:$E,2,0),IF(D1054=D1053,AI1053,""))</f>
        <v>NF NFC_WHT_WASH_GEL_50ML</v>
      </c>
      <c r="AJ1054" s="20" t="str">
        <f>IFERROR([5]SKU!VI1056,IF(D1054=D1053,AJ1053,""))</f>
        <v>86723</v>
      </c>
      <c r="AK1054" s="18" t="str">
        <f>VLOOKUP(E1054,[5]SKU!I:X,16,FALSE)</f>
        <v>3401.30.00</v>
      </c>
    </row>
    <row r="1055" spans="1:37">
      <c r="A1055" s="18" t="str">
        <f>[5]SKU!AC1057</f>
        <v>Nivea</v>
      </c>
      <c r="B1055" s="18" t="str">
        <f>[5]SKU!AE1057</f>
        <v>Nivea Face Care</v>
      </c>
      <c r="C1055" s="18" t="str">
        <f>[5]SKU!AJ1057</f>
        <v>NFC Cleanse</v>
      </c>
      <c r="D1055" s="18" t="str">
        <f>[5]SKU!G1057</f>
        <v>NFC Sparkling Bright Facial Foam 50ml</v>
      </c>
      <c r="E1055" s="19" t="str">
        <f>[5]SKU!I1057</f>
        <v>48330-00000-27</v>
      </c>
      <c r="F1055" s="19" t="str">
        <f>[5]SKU!J1057</f>
        <v>86723-04800-12</v>
      </c>
      <c r="G1055" s="18" t="str">
        <f>[5]SKU!K1057</f>
        <v>NVIS Wht Foam 100ml + NVIS Pure Wht OC 15ml</v>
      </c>
      <c r="H1055" s="18" t="str">
        <f>IF([5]SKU!L1057="R","Regular",
IF([5]SKU!L1057="P","Promo",
IF([5]SKU!L1057="S","Sample",
IF([5]SKU!L1057="V","VAS",""))))</f>
        <v>VAS</v>
      </c>
      <c r="I1055" s="18" t="str">
        <f>IF([5]SKU!QC1057="A","Active",
IF([5]SKU!QC1057="D","Discontinue",
IF([5]SKU!QC1057="N","NPD","")))</f>
        <v>Discontinue</v>
      </c>
      <c r="J1055" s="18" t="str">
        <f>VLOOKUP(IFERROR(VLOOKUP(E1055,'[5]Material Status'!A:I,9,0),""),'[5]Material Status'!U:W,3,0)</f>
        <v>Inactive</v>
      </c>
      <c r="K1055" s="20" t="str">
        <f>IFERROR(VLOOKUP(E1055,'[5]LOG Data SAP'!$D:$AO,11,0),
IF(D1055=D1054,K1054,""))</f>
        <v>8999777003968</v>
      </c>
      <c r="L1055" s="20" t="str">
        <f>IFERROR(VLOOKUP(E1055,'[5]LOG Data SAP'!$D:$AO,13,0),
IF(D1055=D1054,L1054,""))</f>
        <v/>
      </c>
      <c r="M1055" s="20" t="str">
        <f>IFERROR(VLOOKUP(E1055,'[5]LOG Data SAP'!$D:$AO,15,0),
IF(D1055=D1054,M1054,""))</f>
        <v>8999777003982</v>
      </c>
      <c r="N1055" s="21">
        <f>[5]SKU!VH1057</f>
        <v>1095</v>
      </c>
      <c r="O1055" s="22">
        <f>[5]SKU!VN1057</f>
        <v>12827</v>
      </c>
      <c r="P1055" s="23">
        <f>[5]SKU!VO1057</f>
        <v>43100</v>
      </c>
      <c r="Q1055" s="24">
        <f>IFERROR(_xlfn.NUMBERVALUE(VLOOKUP(E1055,'[5]LOG Data SAP'!$D:$M,9,0)),
IF(D1055=D1054,Q1054,""))</f>
        <v>0</v>
      </c>
      <c r="R1055" s="24">
        <f>IFERROR(_xlfn.NUMBERVALUE(VLOOKUP(E1055,'[5]LOG Data SAP'!$D:$M,10,0)),
IF(D1055=D1054,R1054,""))</f>
        <v>36</v>
      </c>
      <c r="S1055" s="24">
        <f t="shared" si="64"/>
        <v>0</v>
      </c>
      <c r="T1055" s="25">
        <f>IFERROR(VLOOKUP($E1055,'[5]LOG Data SAP'!$D:$V,17,0)/10,
IF(D1055=D1054,T1054,""))</f>
        <v>5.5</v>
      </c>
      <c r="U1055" s="25">
        <f>IFERROR(VLOOKUP($E1055,'[5]LOG Data SAP'!$D:$V,18,0)/10,
IF(D1055=D1054,U1054,""))</f>
        <v>3.5</v>
      </c>
      <c r="V1055" s="25">
        <f>IFERROR(VLOOKUP($E1055,'[5]LOG Data SAP'!$D:$V,19,0)/10,
IF(D1055=D1054,V1054,""))</f>
        <v>12.2</v>
      </c>
      <c r="W1055" s="25">
        <f>IFERROR(VLOOKUP($E1055,'[5]LOG Data SAP'!$D:$AO,21,0)/10,
IF(D1055=D1054,W1054,""))</f>
        <v>0</v>
      </c>
      <c r="X1055" s="25">
        <f>IFERROR(VLOOKUP($E1055,'[5]LOG Data SAP'!$D:$AO,22,0)/10,
IF(D1055=D1054,X1054,""))</f>
        <v>0</v>
      </c>
      <c r="Y1055" s="25">
        <f>IFERROR(VLOOKUP($E1055,'[5]LOG Data SAP'!$D:$AO,23,0)/10,
IF(D1055=D1054,Y1054,""))</f>
        <v>0</v>
      </c>
      <c r="Z1055" s="25">
        <f>IFERROR(VLOOKUP($E1055,'[5]LOG Data SAP'!$D:$AO,25,0)/10,
IF(D1055=D1054,Z1054,""))</f>
        <v>32.799999999999997</v>
      </c>
      <c r="AA1055" s="25">
        <f>IFERROR(VLOOKUP($E1055,'[5]LOG Data SAP'!$D:$AO,26,0)/10,
IF(D1055=D1054,AA1054,""))</f>
        <v>15.3</v>
      </c>
      <c r="AB1055" s="25">
        <f>IFERROR(VLOOKUP($E1055,'[5]LOG Data SAP'!$D:$AO,27,0)/10,
IF(D1055=D1054,AB1054,""))</f>
        <v>13.8</v>
      </c>
      <c r="AC1055" s="26">
        <f>IFERROR(VLOOKUP($E1055,'[5]LOG Data SAP'!$D:$AO,29,0)/IF(VLOOKUP($E1055,'[5]LOG Data SAP'!$D:$AO,30,0)="G",1000,1),
IF(D1055=D1054,AC1054,""))</f>
        <v>5.357E-2</v>
      </c>
      <c r="AD1055" s="26">
        <f>IFERROR(VLOOKUP($E1055,'[5]LOG Data SAP'!$D:$AO,31,0)/IF(VLOOKUP($E1055,'[5]LOG Data SAP'!$D:$AO,32,0)="G",1000,1),
IF(D1055=D1054,AD1054,""))</f>
        <v>0</v>
      </c>
      <c r="AE1055" s="26">
        <f>IFERROR(VLOOKUP($E1055,'[5]LOG Data SAP'!$D:$AO,33,0)/IF(VLOOKUP($E1055,'[5]LOG Data SAP'!$D:$AO,34,0)="G",1000,1),
IF(D1055=D1054,AE1054,""))</f>
        <v>2.2389999999999999</v>
      </c>
      <c r="AF1055" s="27">
        <f t="shared" si="65"/>
        <v>234.85</v>
      </c>
      <c r="AG1055" s="27" t="str">
        <f t="shared" si="66"/>
        <v/>
      </c>
      <c r="AH1055" s="28">
        <f t="shared" si="67"/>
        <v>6.9253919999999998E-3</v>
      </c>
      <c r="AI1055" s="18" t="str">
        <f>IFERROR(VLOOKUP(E1055,'[5]LOG Data SAP'!$D:$E,2,0),IF(D1055=D1054,AI1054,""))</f>
        <v>NF NFC_WHT_WASH_GEL_50ML</v>
      </c>
      <c r="AJ1055" s="20" t="str">
        <f>IFERROR([5]SKU!VI1057,IF(D1055=D1054,AJ1054,""))</f>
        <v>86723</v>
      </c>
      <c r="AK1055" s="18" t="str">
        <f>VLOOKUP(E1055,[5]SKU!I:X,16,FALSE)</f>
        <v>3401.30.00</v>
      </c>
    </row>
    <row r="1056" spans="1:37">
      <c r="A1056" s="18" t="str">
        <f>[5]SKU!AC1058</f>
        <v>Nivea</v>
      </c>
      <c r="B1056" s="18" t="str">
        <f>[5]SKU!AE1058</f>
        <v>Nivea Face Care</v>
      </c>
      <c r="C1056" s="18" t="str">
        <f>[5]SKU!AJ1058</f>
        <v>NFC Cleanse</v>
      </c>
      <c r="D1056" s="18" t="str">
        <f>[5]SKU!G1058</f>
        <v>NFC Sparkling Bright Facial Foam 50ml</v>
      </c>
      <c r="E1056" s="19" t="str">
        <f>[5]SKU!I1058</f>
        <v>48330-00000-12</v>
      </c>
      <c r="F1056" s="19" t="str">
        <f>[5]SKU!J1058</f>
        <v>86723-04800-12</v>
      </c>
      <c r="G1056" s="18" t="str">
        <f>[5]SKU!K1058</f>
        <v>NVIS Multiple White Wning Foam 50ml+NVIS Pur</v>
      </c>
      <c r="H1056" s="18" t="str">
        <f>IF([5]SKU!L1058="R","Regular",
IF([5]SKU!L1058="P","Promo",
IF([5]SKU!L1058="S","Sample",
IF([5]SKU!L1058="V","VAS",""))))</f>
        <v>VAS</v>
      </c>
      <c r="I1056" s="18" t="str">
        <f>IF([5]SKU!QC1058="A","Active",
IF([5]SKU!QC1058="D","Discontinue",
IF([5]SKU!QC1058="N","NPD","")))</f>
        <v>Discontinue</v>
      </c>
      <c r="J1056" s="18" t="str">
        <f>VLOOKUP(IFERROR(VLOOKUP(E1056,'[5]Material Status'!A:I,9,0),""),'[5]Material Status'!U:W,3,0)</f>
        <v>Inactive</v>
      </c>
      <c r="K1056" s="20" t="str">
        <f>IFERROR(VLOOKUP(E1056,'[5]LOG Data SAP'!$D:$AO,11,0),
IF(D1056=D1055,K1055,""))</f>
        <v>8999777003968</v>
      </c>
      <c r="L1056" s="20" t="str">
        <f>IFERROR(VLOOKUP(E1056,'[5]LOG Data SAP'!$D:$AO,13,0),
IF(D1056=D1055,L1055,""))</f>
        <v/>
      </c>
      <c r="M1056" s="20" t="str">
        <f>IFERROR(VLOOKUP(E1056,'[5]LOG Data SAP'!$D:$AO,15,0),
IF(D1056=D1055,M1055,""))</f>
        <v>8999777003982</v>
      </c>
      <c r="N1056" s="21">
        <f>[5]SKU!VH1058</f>
        <v>1095</v>
      </c>
      <c r="O1056" s="22">
        <f>[5]SKU!VN1058</f>
        <v>22177</v>
      </c>
      <c r="P1056" s="23">
        <f>[5]SKU!VO1058</f>
        <v>43100</v>
      </c>
      <c r="Q1056" s="24">
        <f>IFERROR(_xlfn.NUMBERVALUE(VLOOKUP(E1056,'[5]LOG Data SAP'!$D:$M,9,0)),
IF(D1056=D1055,Q1055,""))</f>
        <v>0</v>
      </c>
      <c r="R1056" s="24">
        <f>IFERROR(_xlfn.NUMBERVALUE(VLOOKUP(E1056,'[5]LOG Data SAP'!$D:$M,10,0)),
IF(D1056=D1055,R1055,""))</f>
        <v>36</v>
      </c>
      <c r="S1056" s="24">
        <f t="shared" si="64"/>
        <v>0</v>
      </c>
      <c r="T1056" s="25">
        <f>IFERROR(VLOOKUP($E1056,'[5]LOG Data SAP'!$D:$V,17,0)/10,
IF(D1056=D1055,T1055,""))</f>
        <v>5.5</v>
      </c>
      <c r="U1056" s="25">
        <f>IFERROR(VLOOKUP($E1056,'[5]LOG Data SAP'!$D:$V,18,0)/10,
IF(D1056=D1055,U1055,""))</f>
        <v>3.5</v>
      </c>
      <c r="V1056" s="25">
        <f>IFERROR(VLOOKUP($E1056,'[5]LOG Data SAP'!$D:$V,19,0)/10,
IF(D1056=D1055,V1055,""))</f>
        <v>12.2</v>
      </c>
      <c r="W1056" s="25">
        <f>IFERROR(VLOOKUP($E1056,'[5]LOG Data SAP'!$D:$AO,21,0)/10,
IF(D1056=D1055,W1055,""))</f>
        <v>0</v>
      </c>
      <c r="X1056" s="25">
        <f>IFERROR(VLOOKUP($E1056,'[5]LOG Data SAP'!$D:$AO,22,0)/10,
IF(D1056=D1055,X1055,""))</f>
        <v>0</v>
      </c>
      <c r="Y1056" s="25">
        <f>IFERROR(VLOOKUP($E1056,'[5]LOG Data SAP'!$D:$AO,23,0)/10,
IF(D1056=D1055,Y1055,""))</f>
        <v>0</v>
      </c>
      <c r="Z1056" s="25">
        <f>IFERROR(VLOOKUP($E1056,'[5]LOG Data SAP'!$D:$AO,25,0)/10,
IF(D1056=D1055,Z1055,""))</f>
        <v>32.799999999999997</v>
      </c>
      <c r="AA1056" s="25">
        <f>IFERROR(VLOOKUP($E1056,'[5]LOG Data SAP'!$D:$AO,26,0)/10,
IF(D1056=D1055,AA1055,""))</f>
        <v>15.3</v>
      </c>
      <c r="AB1056" s="25">
        <f>IFERROR(VLOOKUP($E1056,'[5]LOG Data SAP'!$D:$AO,27,0)/10,
IF(D1056=D1055,AB1055,""))</f>
        <v>13.8</v>
      </c>
      <c r="AC1056" s="26">
        <f>IFERROR(VLOOKUP($E1056,'[5]LOG Data SAP'!$D:$AO,29,0)/IF(VLOOKUP($E1056,'[5]LOG Data SAP'!$D:$AO,30,0)="G",1000,1),
IF(D1056=D1055,AC1055,""))</f>
        <v>5.357E-2</v>
      </c>
      <c r="AD1056" s="26">
        <f>IFERROR(VLOOKUP($E1056,'[5]LOG Data SAP'!$D:$AO,31,0)/IF(VLOOKUP($E1056,'[5]LOG Data SAP'!$D:$AO,32,0)="G",1000,1),
IF(D1056=D1055,AD1055,""))</f>
        <v>0</v>
      </c>
      <c r="AE1056" s="26">
        <f>IFERROR(VLOOKUP($E1056,'[5]LOG Data SAP'!$D:$AO,33,0)/IF(VLOOKUP($E1056,'[5]LOG Data SAP'!$D:$AO,34,0)="G",1000,1),
IF(D1056=D1055,AE1055,""))</f>
        <v>2.2389999999999999</v>
      </c>
      <c r="AF1056" s="27">
        <f t="shared" si="65"/>
        <v>234.85</v>
      </c>
      <c r="AG1056" s="27" t="str">
        <f t="shared" si="66"/>
        <v/>
      </c>
      <c r="AH1056" s="28">
        <f t="shared" si="67"/>
        <v>6.9253919999999998E-3</v>
      </c>
      <c r="AI1056" s="18" t="str">
        <f>IFERROR(VLOOKUP(E1056,'[5]LOG Data SAP'!$D:$E,2,0),IF(D1056=D1055,AI1055,""))</f>
        <v>NF NFC_WHT_WASH_GEL_50ML</v>
      </c>
      <c r="AJ1056" s="20" t="str">
        <f>IFERROR([5]SKU!VI1058,IF(D1056=D1055,AJ1055,""))</f>
        <v>86723</v>
      </c>
      <c r="AK1056" s="18" t="str">
        <f>VLOOKUP(E1056,[5]SKU!I:X,16,FALSE)</f>
        <v>3401.30.00</v>
      </c>
    </row>
    <row r="1057" spans="1:37">
      <c r="A1057" s="18" t="str">
        <f>[5]SKU!AC1059</f>
        <v>Nivea</v>
      </c>
      <c r="B1057" s="18" t="str">
        <f>[5]SKU!AE1059</f>
        <v>Nivea Face Care</v>
      </c>
      <c r="C1057" s="18" t="str">
        <f>[5]SKU!AJ1059</f>
        <v>NFC Cleanse</v>
      </c>
      <c r="D1057" s="18" t="str">
        <f>[5]SKU!G1059</f>
        <v>NFC Sparkling Bright Facial Foam 50ml</v>
      </c>
      <c r="E1057" s="19" t="str">
        <f>[5]SKU!I1059</f>
        <v>48330-00000-11</v>
      </c>
      <c r="F1057" s="19" t="str">
        <f>[5]SKU!J1059</f>
        <v>86723-04800-12</v>
      </c>
      <c r="G1057" s="18" t="str">
        <f>[5]SKU!K1059</f>
        <v>NVIS Multiple Wning Foam 50ml+NVIS Pure Whit</v>
      </c>
      <c r="H1057" s="18" t="str">
        <f>IF([5]SKU!L1059="R","Regular",
IF([5]SKU!L1059="P","Promo",
IF([5]SKU!L1059="S","Sample",
IF([5]SKU!L1059="V","VAS",""))))</f>
        <v>VAS</v>
      </c>
      <c r="I1057" s="18" t="str">
        <f>IF([5]SKU!QC1059="A","Active",
IF([5]SKU!QC1059="D","Discontinue",
IF([5]SKU!QC1059="N","NPD","")))</f>
        <v>Discontinue</v>
      </c>
      <c r="J1057" s="18" t="str">
        <f>VLOOKUP(IFERROR(VLOOKUP(E1057,'[5]Material Status'!A:I,9,0),""),'[5]Material Status'!U:W,3,0)</f>
        <v>Inactive</v>
      </c>
      <c r="K1057" s="20" t="str">
        <f>IFERROR(VLOOKUP(E1057,'[5]LOG Data SAP'!$D:$AO,11,0),
IF(D1057=D1056,K1056,""))</f>
        <v>8999777003968</v>
      </c>
      <c r="L1057" s="20" t="str">
        <f>IFERROR(VLOOKUP(E1057,'[5]LOG Data SAP'!$D:$AO,13,0),
IF(D1057=D1056,L1056,""))</f>
        <v/>
      </c>
      <c r="M1057" s="20" t="str">
        <f>IFERROR(VLOOKUP(E1057,'[5]LOG Data SAP'!$D:$AO,15,0),
IF(D1057=D1056,M1056,""))</f>
        <v>8999777003982</v>
      </c>
      <c r="N1057" s="21">
        <f>[5]SKU!VH1059</f>
        <v>1095</v>
      </c>
      <c r="O1057" s="22">
        <f>[5]SKU!VN1059</f>
        <v>22177</v>
      </c>
      <c r="P1057" s="23">
        <f>[5]SKU!VO1059</f>
        <v>43100</v>
      </c>
      <c r="Q1057" s="24">
        <f>IFERROR(_xlfn.NUMBERVALUE(VLOOKUP(E1057,'[5]LOG Data SAP'!$D:$M,9,0)),
IF(D1057=D1056,Q1056,""))</f>
        <v>0</v>
      </c>
      <c r="R1057" s="24">
        <f>IFERROR(_xlfn.NUMBERVALUE(VLOOKUP(E1057,'[5]LOG Data SAP'!$D:$M,10,0)),
IF(D1057=D1056,R1056,""))</f>
        <v>36</v>
      </c>
      <c r="S1057" s="24">
        <f t="shared" si="64"/>
        <v>0</v>
      </c>
      <c r="T1057" s="25">
        <f>IFERROR(VLOOKUP($E1057,'[5]LOG Data SAP'!$D:$V,17,0)/10,
IF(D1057=D1056,T1056,""))</f>
        <v>5.5</v>
      </c>
      <c r="U1057" s="25">
        <f>IFERROR(VLOOKUP($E1057,'[5]LOG Data SAP'!$D:$V,18,0)/10,
IF(D1057=D1056,U1056,""))</f>
        <v>3.5</v>
      </c>
      <c r="V1057" s="25">
        <f>IFERROR(VLOOKUP($E1057,'[5]LOG Data SAP'!$D:$V,19,0)/10,
IF(D1057=D1056,V1056,""))</f>
        <v>12.2</v>
      </c>
      <c r="W1057" s="25">
        <f>IFERROR(VLOOKUP($E1057,'[5]LOG Data SAP'!$D:$AO,21,0)/10,
IF(D1057=D1056,W1056,""))</f>
        <v>0</v>
      </c>
      <c r="X1057" s="25">
        <f>IFERROR(VLOOKUP($E1057,'[5]LOG Data SAP'!$D:$AO,22,0)/10,
IF(D1057=D1056,X1056,""))</f>
        <v>0</v>
      </c>
      <c r="Y1057" s="25">
        <f>IFERROR(VLOOKUP($E1057,'[5]LOG Data SAP'!$D:$AO,23,0)/10,
IF(D1057=D1056,Y1056,""))</f>
        <v>0</v>
      </c>
      <c r="Z1057" s="25">
        <f>IFERROR(VLOOKUP($E1057,'[5]LOG Data SAP'!$D:$AO,25,0)/10,
IF(D1057=D1056,Z1056,""))</f>
        <v>32.799999999999997</v>
      </c>
      <c r="AA1057" s="25">
        <f>IFERROR(VLOOKUP($E1057,'[5]LOG Data SAP'!$D:$AO,26,0)/10,
IF(D1057=D1056,AA1056,""))</f>
        <v>15.3</v>
      </c>
      <c r="AB1057" s="25">
        <f>IFERROR(VLOOKUP($E1057,'[5]LOG Data SAP'!$D:$AO,27,0)/10,
IF(D1057=D1056,AB1056,""))</f>
        <v>13.8</v>
      </c>
      <c r="AC1057" s="26">
        <f>IFERROR(VLOOKUP($E1057,'[5]LOG Data SAP'!$D:$AO,29,0)/IF(VLOOKUP($E1057,'[5]LOG Data SAP'!$D:$AO,30,0)="G",1000,1),
IF(D1057=D1056,AC1056,""))</f>
        <v>5.357E-2</v>
      </c>
      <c r="AD1057" s="26">
        <f>IFERROR(VLOOKUP($E1057,'[5]LOG Data SAP'!$D:$AO,31,0)/IF(VLOOKUP($E1057,'[5]LOG Data SAP'!$D:$AO,32,0)="G",1000,1),
IF(D1057=D1056,AD1056,""))</f>
        <v>0</v>
      </c>
      <c r="AE1057" s="26">
        <f>IFERROR(VLOOKUP($E1057,'[5]LOG Data SAP'!$D:$AO,33,0)/IF(VLOOKUP($E1057,'[5]LOG Data SAP'!$D:$AO,34,0)="G",1000,1),
IF(D1057=D1056,AE1056,""))</f>
        <v>2.2389999999999999</v>
      </c>
      <c r="AF1057" s="27">
        <f t="shared" si="65"/>
        <v>234.85</v>
      </c>
      <c r="AG1057" s="27" t="str">
        <f t="shared" si="66"/>
        <v/>
      </c>
      <c r="AH1057" s="28">
        <f t="shared" si="67"/>
        <v>6.9253919999999998E-3</v>
      </c>
      <c r="AI1057" s="18" t="str">
        <f>IFERROR(VLOOKUP(E1057,'[5]LOG Data SAP'!$D:$E,2,0),IF(D1057=D1056,AI1056,""))</f>
        <v>NF NFC_WHT_WASH_GEL_50ML</v>
      </c>
      <c r="AJ1057" s="20" t="str">
        <f>IFERROR([5]SKU!VI1059,IF(D1057=D1056,AJ1056,""))</f>
        <v>86723</v>
      </c>
      <c r="AK1057" s="18" t="str">
        <f>VLOOKUP(E1057,[5]SKU!I:X,16,FALSE)</f>
        <v>3401.30.00</v>
      </c>
    </row>
    <row r="1058" spans="1:37">
      <c r="A1058" s="18" t="str">
        <f>[5]SKU!AC1060</f>
        <v>Nivea</v>
      </c>
      <c r="B1058" s="18" t="str">
        <f>[5]SKU!AE1060</f>
        <v>Nivea Face Care</v>
      </c>
      <c r="C1058" s="18" t="str">
        <f>[5]SKU!AJ1060</f>
        <v>NFC Cleanse</v>
      </c>
      <c r="D1058" s="18" t="str">
        <f>[5]SKU!G1060</f>
        <v>NFC Sparkling Bright Facial Foam 100ml</v>
      </c>
      <c r="E1058" s="19" t="str">
        <f>[5]SKU!I1060</f>
        <v>86724-04800-12</v>
      </c>
      <c r="F1058" s="19" t="str">
        <f>[5]SKU!J1060</f>
        <v>86724-04800-12</v>
      </c>
      <c r="G1058" s="18" t="str">
        <f>[5]SKU!K1060</f>
        <v>NIVEA Sparkling Bright Facial Foam 100ml</v>
      </c>
      <c r="H1058" s="18" t="str">
        <f>IF([5]SKU!L1060="R","Regular",
IF([5]SKU!L1060="P","Promo",
IF([5]SKU!L1060="S","Sample",
IF([5]SKU!L1060="V","VAS",""))))</f>
        <v>Regular</v>
      </c>
      <c r="I1058" s="18" t="str">
        <f>IF([5]SKU!QC1060="A","Active",
IF([5]SKU!QC1060="D","Discontinue",
IF([5]SKU!QC1060="N","NPD","")))</f>
        <v>Active</v>
      </c>
      <c r="J1058" s="18" t="str">
        <f>VLOOKUP(IFERROR(VLOOKUP(E1058,'[5]Material Status'!A:I,9,0),""),'[5]Material Status'!U:W,3,0)</f>
        <v>Active</v>
      </c>
      <c r="K1058" s="20" t="str">
        <f>IFERROR(VLOOKUP(E1058,'[5]LOG Data SAP'!$D:$AO,11,0),
IF(D1058=D1057,K1057,""))</f>
        <v>8999777867249</v>
      </c>
      <c r="L1058" s="20" t="str">
        <f>IFERROR(VLOOKUP(E1058,'[5]LOG Data SAP'!$D:$AO,13,0),
IF(D1058=D1057,L1057,""))</f>
        <v/>
      </c>
      <c r="M1058" s="20" t="str">
        <f>IFERROR(VLOOKUP(E1058,'[5]LOG Data SAP'!$D:$AO,15,0),
IF(D1058=D1057,M1057,""))</f>
        <v>04005805319933</v>
      </c>
      <c r="N1058" s="21">
        <f>[5]SKU!VH1060</f>
        <v>1095</v>
      </c>
      <c r="O1058" s="22">
        <f>[5]SKU!VN1060</f>
        <v>24780</v>
      </c>
      <c r="P1058" s="23">
        <f>[5]SKU!VO1060</f>
        <v>45383</v>
      </c>
      <c r="Q1058" s="24">
        <f>IFERROR(_xlfn.NUMBERVALUE(VLOOKUP(E1058,'[5]LOG Data SAP'!$D:$M,9,0)),
IF(D1058=D1057,Q1057,""))</f>
        <v>0</v>
      </c>
      <c r="R1058" s="24">
        <f>IFERROR(_xlfn.NUMBERVALUE(VLOOKUP(E1058,'[5]LOG Data SAP'!$D:$M,10,0)),
IF(D1058=D1057,R1057,""))</f>
        <v>24</v>
      </c>
      <c r="S1058" s="24">
        <f t="shared" si="64"/>
        <v>0</v>
      </c>
      <c r="T1058" s="25">
        <f>IFERROR(VLOOKUP($E1058,'[5]LOG Data SAP'!$D:$V,17,0)/10,
IF(D1058=D1057,T1057,""))</f>
        <v>6</v>
      </c>
      <c r="U1058" s="25">
        <f>IFERROR(VLOOKUP($E1058,'[5]LOG Data SAP'!$D:$V,18,0)/10,
IF(D1058=D1057,U1057,""))</f>
        <v>3.2</v>
      </c>
      <c r="V1058" s="25">
        <f>IFERROR(VLOOKUP($E1058,'[5]LOG Data SAP'!$D:$V,19,0)/10,
IF(D1058=D1057,V1057,""))</f>
        <v>16</v>
      </c>
      <c r="W1058" s="25">
        <f>IFERROR(VLOOKUP($E1058,'[5]LOG Data SAP'!$D:$AO,21,0)/10,
IF(D1058=D1057,W1057,""))</f>
        <v>0</v>
      </c>
      <c r="X1058" s="25">
        <f>IFERROR(VLOOKUP($E1058,'[5]LOG Data SAP'!$D:$AO,22,0)/10,
IF(D1058=D1057,X1057,""))</f>
        <v>0</v>
      </c>
      <c r="Y1058" s="25">
        <f>IFERROR(VLOOKUP($E1058,'[5]LOG Data SAP'!$D:$AO,23,0)/10,
IF(D1058=D1057,Y1057,""))</f>
        <v>0</v>
      </c>
      <c r="Z1058" s="25">
        <f>IFERROR(VLOOKUP($E1058,'[5]LOG Data SAP'!$D:$AO,25,0)/10,
IF(D1058=D1057,Z1057,""))</f>
        <v>25.3</v>
      </c>
      <c r="AA1058" s="25">
        <f>IFERROR(VLOOKUP($E1058,'[5]LOG Data SAP'!$D:$AO,26,0)/10,
IF(D1058=D1057,AA1057,""))</f>
        <v>18</v>
      </c>
      <c r="AB1058" s="25">
        <f>IFERROR(VLOOKUP($E1058,'[5]LOG Data SAP'!$D:$AO,27,0)/10,
IF(D1058=D1057,AB1057,""))</f>
        <v>18.100000000000001</v>
      </c>
      <c r="AC1058" s="26">
        <f>IFERROR(VLOOKUP($E1058,'[5]LOG Data SAP'!$D:$AO,29,0)/IF(VLOOKUP($E1058,'[5]LOG Data SAP'!$D:$AO,30,0)="G",1000,1),
IF(D1058=D1057,AC1057,""))</f>
        <v>0.1071</v>
      </c>
      <c r="AD1058" s="26">
        <f>IFERROR(VLOOKUP($E1058,'[5]LOG Data SAP'!$D:$AO,31,0)/IF(VLOOKUP($E1058,'[5]LOG Data SAP'!$D:$AO,32,0)="G",1000,1),
IF(D1058=D1057,AD1057,""))</f>
        <v>0</v>
      </c>
      <c r="AE1058" s="26">
        <f>IFERROR(VLOOKUP($E1058,'[5]LOG Data SAP'!$D:$AO,33,0)/IF(VLOOKUP($E1058,'[5]LOG Data SAP'!$D:$AO,34,0)="G",1000,1),
IF(D1058=D1057,AE1057,""))</f>
        <v>2.806</v>
      </c>
      <c r="AF1058" s="27">
        <f t="shared" si="65"/>
        <v>307.20000000000005</v>
      </c>
      <c r="AG1058" s="27" t="str">
        <f t="shared" si="66"/>
        <v/>
      </c>
      <c r="AH1058" s="28">
        <f t="shared" si="67"/>
        <v>8.2427400000000019E-3</v>
      </c>
      <c r="AI1058" s="18" t="str">
        <f>IFERROR(VLOOKUP(E1058,'[5]LOG Data SAP'!$D:$E,2,0),IF(D1058=D1057,AI1057,""))</f>
        <v>NF BRT FOM 100ML</v>
      </c>
      <c r="AJ1058" s="20" t="str">
        <f>IFERROR([5]SKU!VI1060,IF(D1058=D1057,AJ1057,""))</f>
        <v>86724</v>
      </c>
      <c r="AK1058" s="18" t="str">
        <f>VLOOKUP(E1058,[5]SKU!I:X,16,FALSE)</f>
        <v>3401.30.00</v>
      </c>
    </row>
    <row r="1059" spans="1:37">
      <c r="A1059" s="18" t="str">
        <f>[5]SKU!AC1061</f>
        <v>Nivea</v>
      </c>
      <c r="B1059" s="18" t="str">
        <f>[5]SKU!AE1061</f>
        <v>Nivea Face Care</v>
      </c>
      <c r="C1059" s="18" t="str">
        <f>[5]SKU!AJ1061</f>
        <v>NFC Cleanse</v>
      </c>
      <c r="D1059" s="18" t="str">
        <f>[5]SKU!G1061</f>
        <v>NFC Sparkling Bright Facial Foam 100ml</v>
      </c>
      <c r="E1059" s="19" t="str">
        <f>[5]SKU!I1061</f>
        <v>48332-00154-01</v>
      </c>
      <c r="F1059" s="19" t="str">
        <f>[5]SKU!J1061</f>
        <v>86724-04800-12</v>
      </c>
      <c r="G1059" s="18" t="str">
        <f>[5]SKU!K1061</f>
        <v>NIVEA Sparkling Bright Facial Foam 100ml</v>
      </c>
      <c r="H1059" s="18" t="str">
        <f>IF([5]SKU!L1061="R","Regular",
IF([5]SKU!L1061="P","Promo",
IF([5]SKU!L1061="S","Sample",
IF([5]SKU!L1061="V","VAS",""))))</f>
        <v>Regular</v>
      </c>
      <c r="I1059" s="18" t="str">
        <f>IF([5]SKU!QC1061="A","Active",
IF([5]SKU!QC1061="D","Discontinue",
IF([5]SKU!QC1061="N","NPD","")))</f>
        <v>Active</v>
      </c>
      <c r="J1059" s="18" t="str">
        <f>VLOOKUP(IFERROR(VLOOKUP(E1059,'[5]Material Status'!A:I,9,0),""),'[5]Material Status'!U:W,3,0)</f>
        <v>Inactive</v>
      </c>
      <c r="K1059" s="20" t="str">
        <f>IFERROR(VLOOKUP(E1059,'[5]LOG Data SAP'!$D:$AO,11,0),
IF(D1059=D1058,K1058,""))</f>
        <v>8999777867249</v>
      </c>
      <c r="L1059" s="20" t="str">
        <f>IFERROR(VLOOKUP(E1059,'[5]LOG Data SAP'!$D:$AO,13,0),
IF(D1059=D1058,L1058,""))</f>
        <v/>
      </c>
      <c r="M1059" s="20" t="str">
        <f>IFERROR(VLOOKUP(E1059,'[5]LOG Data SAP'!$D:$AO,15,0),
IF(D1059=D1058,M1058,""))</f>
        <v>04005805319933</v>
      </c>
      <c r="N1059" s="21">
        <f>[5]SKU!VH1061</f>
        <v>1095</v>
      </c>
      <c r="O1059" s="22">
        <f>[5]SKU!VN1061</f>
        <v>24780</v>
      </c>
      <c r="P1059" s="23">
        <f>[5]SKU!VO1061</f>
        <v>45383</v>
      </c>
      <c r="Q1059" s="24">
        <f>IFERROR(_xlfn.NUMBERVALUE(VLOOKUP(E1059,'[5]LOG Data SAP'!$D:$M,9,0)),
IF(D1059=D1058,Q1058,""))</f>
        <v>0</v>
      </c>
      <c r="R1059" s="24">
        <f>IFERROR(_xlfn.NUMBERVALUE(VLOOKUP(E1059,'[5]LOG Data SAP'!$D:$M,10,0)),
IF(D1059=D1058,R1058,""))</f>
        <v>24</v>
      </c>
      <c r="S1059" s="24">
        <f t="shared" si="64"/>
        <v>0</v>
      </c>
      <c r="T1059" s="25">
        <f>IFERROR(VLOOKUP($E1059,'[5]LOG Data SAP'!$D:$V,17,0)/10,
IF(D1059=D1058,T1058,""))</f>
        <v>0</v>
      </c>
      <c r="U1059" s="25">
        <f>IFERROR(VLOOKUP($E1059,'[5]LOG Data SAP'!$D:$V,18,0)/10,
IF(D1059=D1058,U1058,""))</f>
        <v>0</v>
      </c>
      <c r="V1059" s="25">
        <f>IFERROR(VLOOKUP($E1059,'[5]LOG Data SAP'!$D:$V,19,0)/10,
IF(D1059=D1058,V1058,""))</f>
        <v>0</v>
      </c>
      <c r="W1059" s="25">
        <f>IFERROR(VLOOKUP($E1059,'[5]LOG Data SAP'!$D:$AO,21,0)/10,
IF(D1059=D1058,W1058,""))</f>
        <v>0</v>
      </c>
      <c r="X1059" s="25">
        <f>IFERROR(VLOOKUP($E1059,'[5]LOG Data SAP'!$D:$AO,22,0)/10,
IF(D1059=D1058,X1058,""))</f>
        <v>0</v>
      </c>
      <c r="Y1059" s="25">
        <f>IFERROR(VLOOKUP($E1059,'[5]LOG Data SAP'!$D:$AO,23,0)/10,
IF(D1059=D1058,Y1058,""))</f>
        <v>0</v>
      </c>
      <c r="Z1059" s="25">
        <f>IFERROR(VLOOKUP($E1059,'[5]LOG Data SAP'!$D:$AO,25,0)/10,
IF(D1059=D1058,Z1058,""))</f>
        <v>0</v>
      </c>
      <c r="AA1059" s="25">
        <f>IFERROR(VLOOKUP($E1059,'[5]LOG Data SAP'!$D:$AO,26,0)/10,
IF(D1059=D1058,AA1058,""))</f>
        <v>0</v>
      </c>
      <c r="AB1059" s="25">
        <f>IFERROR(VLOOKUP($E1059,'[5]LOG Data SAP'!$D:$AO,27,0)/10,
IF(D1059=D1058,AB1058,""))</f>
        <v>0</v>
      </c>
      <c r="AC1059" s="26">
        <f>IFERROR(VLOOKUP($E1059,'[5]LOG Data SAP'!$D:$AO,29,0)/IF(VLOOKUP($E1059,'[5]LOG Data SAP'!$D:$AO,30,0)="G",1000,1),
IF(D1059=D1058,AC1058,""))</f>
        <v>0</v>
      </c>
      <c r="AD1059" s="26">
        <f>IFERROR(VLOOKUP($E1059,'[5]LOG Data SAP'!$D:$AO,31,0)/IF(VLOOKUP($E1059,'[5]LOG Data SAP'!$D:$AO,32,0)="G",1000,1),
IF(D1059=D1058,AD1058,""))</f>
        <v>0</v>
      </c>
      <c r="AE1059" s="26">
        <f>IFERROR(VLOOKUP($E1059,'[5]LOG Data SAP'!$D:$AO,33,0)/IF(VLOOKUP($E1059,'[5]LOG Data SAP'!$D:$AO,34,0)="G",1000,1),
IF(D1059=D1058,AE1058,""))</f>
        <v>0</v>
      </c>
      <c r="AF1059" s="27" t="str">
        <f t="shared" si="65"/>
        <v/>
      </c>
      <c r="AG1059" s="27" t="str">
        <f t="shared" si="66"/>
        <v/>
      </c>
      <c r="AH1059" s="28" t="str">
        <f t="shared" si="67"/>
        <v/>
      </c>
      <c r="AI1059" s="18" t="str">
        <f>IFERROR(VLOOKUP(E1059,'[5]LOG Data SAP'!$D:$E,2,0),IF(D1059=D1058,AI1058,""))</f>
        <v>NFC_SPARKLING_BRIGHT_FAC</v>
      </c>
      <c r="AJ1059" s="20" t="str">
        <f>IFERROR([5]SKU!VI1061,IF(D1059=D1058,AJ1058,""))</f>
        <v>86724</v>
      </c>
      <c r="AK1059" s="18" t="str">
        <f>VLOOKUP(E1059,[5]SKU!I:X,16,FALSE)</f>
        <v>3401.30.00</v>
      </c>
    </row>
    <row r="1060" spans="1:37">
      <c r="A1060" s="18" t="str">
        <f>[5]SKU!AC1062</f>
        <v>Nivea</v>
      </c>
      <c r="B1060" s="18" t="str">
        <f>[5]SKU!AE1062</f>
        <v>Nivea Face Care</v>
      </c>
      <c r="C1060" s="18" t="str">
        <f>[5]SKU!AJ1062</f>
        <v>NFC Cleanse</v>
      </c>
      <c r="D1060" s="18" t="str">
        <f>[5]SKU!G1062</f>
        <v>NFC Sparkling Bright Facial Foam 100ml</v>
      </c>
      <c r="E1060" s="19" t="str">
        <f>[5]SKU!I1062</f>
        <v>86724-04800-29</v>
      </c>
      <c r="F1060" s="19" t="str">
        <f>[5]SKU!J1062</f>
        <v>86724-04800-12</v>
      </c>
      <c r="G1060" s="18" t="str">
        <f>[5]SKU!K1062</f>
        <v>NFC Sparkling Bright Facial Foam 100ml</v>
      </c>
      <c r="H1060" s="18" t="str">
        <f>IF([5]SKU!L1062="R","Regular",
IF([5]SKU!L1062="P","Promo",
IF([5]SKU!L1062="S","Sample",
IF([5]SKU!L1062="V","VAS",""))))</f>
        <v>Regular</v>
      </c>
      <c r="I1060" s="18" t="str">
        <f>IF([5]SKU!QC1062="A","Active",
IF([5]SKU!QC1062="D","Discontinue",
IF([5]SKU!QC1062="N","NPD","")))</f>
        <v>Active</v>
      </c>
      <c r="J1060" s="18" t="str">
        <f>VLOOKUP(IFERROR(VLOOKUP(E1060,'[5]Material Status'!A:I,9,0),""),'[5]Material Status'!U:W,3,0)</f>
        <v>Inactive</v>
      </c>
      <c r="K1060" s="20" t="str">
        <f>IFERROR(VLOOKUP(E1060,'[5]LOG Data SAP'!$D:$AO,11,0),
IF(D1060=D1059,K1059,""))</f>
        <v>8999777867249</v>
      </c>
      <c r="L1060" s="20" t="str">
        <f>IFERROR(VLOOKUP(E1060,'[5]LOG Data SAP'!$D:$AO,13,0),
IF(D1060=D1059,L1059,""))</f>
        <v/>
      </c>
      <c r="M1060" s="20" t="str">
        <f>IFERROR(VLOOKUP(E1060,'[5]LOG Data SAP'!$D:$AO,15,0),
IF(D1060=D1059,M1059,""))</f>
        <v>04005805319933</v>
      </c>
      <c r="N1060" s="21">
        <f>[5]SKU!VH1062</f>
        <v>1095</v>
      </c>
      <c r="O1060" s="22">
        <f>[5]SKU!VN1062</f>
        <v>24780</v>
      </c>
      <c r="P1060" s="23">
        <f>[5]SKU!VO1062</f>
        <v>45383</v>
      </c>
      <c r="Q1060" s="24">
        <f>IFERROR(_xlfn.NUMBERVALUE(VLOOKUP(E1060,'[5]LOG Data SAP'!$D:$M,9,0)),
IF(D1060=D1059,Q1059,""))</f>
        <v>0</v>
      </c>
      <c r="R1060" s="24">
        <f>IFERROR(_xlfn.NUMBERVALUE(VLOOKUP(E1060,'[5]LOG Data SAP'!$D:$M,10,0)),
IF(D1060=D1059,R1059,""))</f>
        <v>24</v>
      </c>
      <c r="S1060" s="24">
        <f t="shared" si="64"/>
        <v>0</v>
      </c>
      <c r="T1060" s="25">
        <f>IFERROR(VLOOKUP($E1060,'[5]LOG Data SAP'!$D:$V,17,0)/10,
IF(D1060=D1059,T1059,""))</f>
        <v>6</v>
      </c>
      <c r="U1060" s="25">
        <f>IFERROR(VLOOKUP($E1060,'[5]LOG Data SAP'!$D:$V,18,0)/10,
IF(D1060=D1059,U1059,""))</f>
        <v>3.2</v>
      </c>
      <c r="V1060" s="25">
        <f>IFERROR(VLOOKUP($E1060,'[5]LOG Data SAP'!$D:$V,19,0)/10,
IF(D1060=D1059,V1059,""))</f>
        <v>16</v>
      </c>
      <c r="W1060" s="25">
        <f>IFERROR(VLOOKUP($E1060,'[5]LOG Data SAP'!$D:$AO,21,0)/10,
IF(D1060=D1059,W1059,""))</f>
        <v>0</v>
      </c>
      <c r="X1060" s="25">
        <f>IFERROR(VLOOKUP($E1060,'[5]LOG Data SAP'!$D:$AO,22,0)/10,
IF(D1060=D1059,X1059,""))</f>
        <v>0</v>
      </c>
      <c r="Y1060" s="25">
        <f>IFERROR(VLOOKUP($E1060,'[5]LOG Data SAP'!$D:$AO,23,0)/10,
IF(D1060=D1059,Y1059,""))</f>
        <v>0</v>
      </c>
      <c r="Z1060" s="25">
        <f>IFERROR(VLOOKUP($E1060,'[5]LOG Data SAP'!$D:$AO,25,0)/10,
IF(D1060=D1059,Z1059,""))</f>
        <v>25.3</v>
      </c>
      <c r="AA1060" s="25">
        <f>IFERROR(VLOOKUP($E1060,'[5]LOG Data SAP'!$D:$AO,26,0)/10,
IF(D1060=D1059,AA1059,""))</f>
        <v>18</v>
      </c>
      <c r="AB1060" s="25">
        <f>IFERROR(VLOOKUP($E1060,'[5]LOG Data SAP'!$D:$AO,27,0)/10,
IF(D1060=D1059,AB1059,""))</f>
        <v>18.100000000000001</v>
      </c>
      <c r="AC1060" s="26">
        <f>IFERROR(VLOOKUP($E1060,'[5]LOG Data SAP'!$D:$AO,29,0)/IF(VLOOKUP($E1060,'[5]LOG Data SAP'!$D:$AO,30,0)="G",1000,1),
IF(D1060=D1059,AC1059,""))</f>
        <v>0.1071</v>
      </c>
      <c r="AD1060" s="26">
        <f>IFERROR(VLOOKUP($E1060,'[5]LOG Data SAP'!$D:$AO,31,0)/IF(VLOOKUP($E1060,'[5]LOG Data SAP'!$D:$AO,32,0)="G",1000,1),
IF(D1060=D1059,AD1059,""))</f>
        <v>0</v>
      </c>
      <c r="AE1060" s="26">
        <f>IFERROR(VLOOKUP($E1060,'[5]LOG Data SAP'!$D:$AO,33,0)/IF(VLOOKUP($E1060,'[5]LOG Data SAP'!$D:$AO,34,0)="G",1000,1),
IF(D1060=D1059,AE1059,""))</f>
        <v>2.806</v>
      </c>
      <c r="AF1060" s="27">
        <f t="shared" si="65"/>
        <v>307.20000000000005</v>
      </c>
      <c r="AG1060" s="27" t="str">
        <f t="shared" si="66"/>
        <v/>
      </c>
      <c r="AH1060" s="28">
        <f t="shared" si="67"/>
        <v>8.2427400000000019E-3</v>
      </c>
      <c r="AI1060" s="18" t="str">
        <f>IFERROR(VLOOKUP(E1060,'[5]LOG Data SAP'!$D:$E,2,0),IF(D1060=D1059,AI1059,""))</f>
        <v>NF WHT FOM 100ML</v>
      </c>
      <c r="AJ1060" s="20" t="str">
        <f>IFERROR([5]SKU!VI1062,IF(D1060=D1059,AJ1059,""))</f>
        <v>86724</v>
      </c>
      <c r="AK1060" s="18" t="str">
        <f>VLOOKUP(E1060,[5]SKU!I:X,16,FALSE)</f>
        <v>3401.30.00</v>
      </c>
    </row>
    <row r="1061" spans="1:37">
      <c r="A1061" s="18" t="str">
        <f>[5]SKU!AC1063</f>
        <v>Nivea</v>
      </c>
      <c r="B1061" s="18" t="str">
        <f>[5]SKU!AE1063</f>
        <v>Nivea Face Care</v>
      </c>
      <c r="C1061" s="18" t="str">
        <f>[5]SKU!AJ1063</f>
        <v>NFC Cleanse</v>
      </c>
      <c r="D1061" s="18" t="str">
        <f>[5]SKU!G1063</f>
        <v>NFC Sparkling Bright Facial Foam 100ml</v>
      </c>
      <c r="E1061" s="19" t="str">
        <f>[5]SKU!I1063</f>
        <v>48332-00154-00</v>
      </c>
      <c r="F1061" s="19" t="str">
        <f>[5]SKU!J1063</f>
        <v>86724-04800-12</v>
      </c>
      <c r="G1061" s="18" t="str">
        <f>[5]SKU!K1063</f>
        <v>NFC Sparkling Bright Facial Foam 100ml</v>
      </c>
      <c r="H1061" s="18" t="str">
        <f>IF([5]SKU!L1063="R","Regular",
IF([5]SKU!L1063="P","Promo",
IF([5]SKU!L1063="S","Sample",
IF([5]SKU!L1063="V","VAS",""))))</f>
        <v>Regular</v>
      </c>
      <c r="I1061" s="18" t="str">
        <f>IF([5]SKU!QC1063="A","Active",
IF([5]SKU!QC1063="D","Discontinue",
IF([5]SKU!QC1063="N","NPD","")))</f>
        <v>Active</v>
      </c>
      <c r="J1061" s="18" t="str">
        <f>VLOOKUP(IFERROR(VLOOKUP(E1061,'[5]Material Status'!A:I,9,0),""),'[5]Material Status'!U:W,3,0)</f>
        <v>Inactive</v>
      </c>
      <c r="K1061" s="20" t="str">
        <f>IFERROR(VLOOKUP(E1061,'[5]LOG Data SAP'!$D:$AO,11,0),
IF(D1061=D1060,K1060,""))</f>
        <v>8999777867249</v>
      </c>
      <c r="L1061" s="20" t="str">
        <f>IFERROR(VLOOKUP(E1061,'[5]LOG Data SAP'!$D:$AO,13,0),
IF(D1061=D1060,L1060,""))</f>
        <v/>
      </c>
      <c r="M1061" s="20" t="str">
        <f>IFERROR(VLOOKUP(E1061,'[5]LOG Data SAP'!$D:$AO,15,0),
IF(D1061=D1060,M1060,""))</f>
        <v>04005805319933</v>
      </c>
      <c r="N1061" s="21">
        <f>[5]SKU!VH1063</f>
        <v>1095</v>
      </c>
      <c r="O1061" s="22">
        <f>[5]SKU!VN1063</f>
        <v>24780</v>
      </c>
      <c r="P1061" s="23">
        <f>[5]SKU!VO1063</f>
        <v>45383</v>
      </c>
      <c r="Q1061" s="24">
        <f>IFERROR(_xlfn.NUMBERVALUE(VLOOKUP(E1061,'[5]LOG Data SAP'!$D:$M,9,0)),
IF(D1061=D1060,Q1060,""))</f>
        <v>0</v>
      </c>
      <c r="R1061" s="24">
        <f>IFERROR(_xlfn.NUMBERVALUE(VLOOKUP(E1061,'[5]LOG Data SAP'!$D:$M,10,0)),
IF(D1061=D1060,R1060,""))</f>
        <v>24</v>
      </c>
      <c r="S1061" s="24">
        <f t="shared" si="64"/>
        <v>0</v>
      </c>
      <c r="T1061" s="25">
        <f>IFERROR(VLOOKUP($E1061,'[5]LOG Data SAP'!$D:$V,17,0)/10,
IF(D1061=D1060,T1060,""))</f>
        <v>6</v>
      </c>
      <c r="U1061" s="25">
        <f>IFERROR(VLOOKUP($E1061,'[5]LOG Data SAP'!$D:$V,18,0)/10,
IF(D1061=D1060,U1060,""))</f>
        <v>3.2</v>
      </c>
      <c r="V1061" s="25">
        <f>IFERROR(VLOOKUP($E1061,'[5]LOG Data SAP'!$D:$V,19,0)/10,
IF(D1061=D1060,V1060,""))</f>
        <v>16</v>
      </c>
      <c r="W1061" s="25">
        <f>IFERROR(VLOOKUP($E1061,'[5]LOG Data SAP'!$D:$AO,21,0)/10,
IF(D1061=D1060,W1060,""))</f>
        <v>0</v>
      </c>
      <c r="X1061" s="25">
        <f>IFERROR(VLOOKUP($E1061,'[5]LOG Data SAP'!$D:$AO,22,0)/10,
IF(D1061=D1060,X1060,""))</f>
        <v>0</v>
      </c>
      <c r="Y1061" s="25">
        <f>IFERROR(VLOOKUP($E1061,'[5]LOG Data SAP'!$D:$AO,23,0)/10,
IF(D1061=D1060,Y1060,""))</f>
        <v>0</v>
      </c>
      <c r="Z1061" s="25">
        <f>IFERROR(VLOOKUP($E1061,'[5]LOG Data SAP'!$D:$AO,25,0)/10,
IF(D1061=D1060,Z1060,""))</f>
        <v>25.3</v>
      </c>
      <c r="AA1061" s="25">
        <f>IFERROR(VLOOKUP($E1061,'[5]LOG Data SAP'!$D:$AO,26,0)/10,
IF(D1061=D1060,AA1060,""))</f>
        <v>18</v>
      </c>
      <c r="AB1061" s="25">
        <f>IFERROR(VLOOKUP($E1061,'[5]LOG Data SAP'!$D:$AO,27,0)/10,
IF(D1061=D1060,AB1060,""))</f>
        <v>18.100000000000001</v>
      </c>
      <c r="AC1061" s="26">
        <f>IFERROR(VLOOKUP($E1061,'[5]LOG Data SAP'!$D:$AO,29,0)/IF(VLOOKUP($E1061,'[5]LOG Data SAP'!$D:$AO,30,0)="G",1000,1),
IF(D1061=D1060,AC1060,""))</f>
        <v>0.1071</v>
      </c>
      <c r="AD1061" s="26">
        <f>IFERROR(VLOOKUP($E1061,'[5]LOG Data SAP'!$D:$AO,31,0)/IF(VLOOKUP($E1061,'[5]LOG Data SAP'!$D:$AO,32,0)="G",1000,1),
IF(D1061=D1060,AD1060,""))</f>
        <v>0</v>
      </c>
      <c r="AE1061" s="26">
        <f>IFERROR(VLOOKUP($E1061,'[5]LOG Data SAP'!$D:$AO,33,0)/IF(VLOOKUP($E1061,'[5]LOG Data SAP'!$D:$AO,34,0)="G",1000,1),
IF(D1061=D1060,AE1060,""))</f>
        <v>2.806</v>
      </c>
      <c r="AF1061" s="27">
        <f t="shared" si="65"/>
        <v>307.20000000000005</v>
      </c>
      <c r="AG1061" s="27" t="str">
        <f t="shared" si="66"/>
        <v/>
      </c>
      <c r="AH1061" s="28">
        <f t="shared" si="67"/>
        <v>8.2427400000000019E-3</v>
      </c>
      <c r="AI1061" s="18" t="str">
        <f>IFERROR(VLOOKUP(E1061,'[5]LOG Data SAP'!$D:$E,2,0),IF(D1061=D1060,AI1060,""))</f>
        <v>NFC_SPARKLING_BRIGHT_FAC</v>
      </c>
      <c r="AJ1061" s="20" t="str">
        <f>IFERROR([5]SKU!VI1063,IF(D1061=D1060,AJ1060,""))</f>
        <v>86724</v>
      </c>
      <c r="AK1061" s="18" t="str">
        <f>VLOOKUP(E1061,[5]SKU!I:X,16,FALSE)</f>
        <v>3401.30.00</v>
      </c>
    </row>
    <row r="1062" spans="1:37">
      <c r="A1062" s="18" t="str">
        <f>[5]SKU!AC1064</f>
        <v>Nivea</v>
      </c>
      <c r="B1062" s="18" t="str">
        <f>[5]SKU!AE1064</f>
        <v>Nivea Face Care</v>
      </c>
      <c r="C1062" s="18" t="str">
        <f>[5]SKU!AJ1064</f>
        <v>NFC Cleanse</v>
      </c>
      <c r="D1062" s="18" t="str">
        <f>[5]SKU!G1064</f>
        <v>NFC Sparkling Bright Facial Foam 100ml</v>
      </c>
      <c r="E1062" s="19" t="str">
        <f>[5]SKU!I1064</f>
        <v>86724-04800-05</v>
      </c>
      <c r="F1062" s="19" t="str">
        <f>[5]SKU!J1064</f>
        <v>86724-04800-12</v>
      </c>
      <c r="G1062" s="18" t="str">
        <f>[5]SKU!K1064</f>
        <v>NFC Sparkling White Facial Foam 100ml</v>
      </c>
      <c r="H1062" s="18" t="str">
        <f>IF([5]SKU!L1064="R","Regular",
IF([5]SKU!L1064="P","Promo",
IF([5]SKU!L1064="S","Sample",
IF([5]SKU!L1064="V","VAS",""))))</f>
        <v>Regular</v>
      </c>
      <c r="I1062" s="18" t="str">
        <f>IF([5]SKU!QC1064="A","Active",
IF([5]SKU!QC1064="D","Discontinue",
IF([5]SKU!QC1064="N","NPD","")))</f>
        <v>Active</v>
      </c>
      <c r="J1062" s="18" t="str">
        <f>VLOOKUP(IFERROR(VLOOKUP(E1062,'[5]Material Status'!A:I,9,0),""),'[5]Material Status'!U:W,3,0)</f>
        <v>Inactive</v>
      </c>
      <c r="K1062" s="20" t="str">
        <f>IFERROR(VLOOKUP(E1062,'[5]LOG Data SAP'!$D:$AO,11,0),
IF(D1062=D1061,K1061,""))</f>
        <v>8999777867249</v>
      </c>
      <c r="L1062" s="20" t="str">
        <f>IFERROR(VLOOKUP(E1062,'[5]LOG Data SAP'!$D:$AO,13,0),
IF(D1062=D1061,L1061,""))</f>
        <v>08999777001339</v>
      </c>
      <c r="M1062" s="20" t="str">
        <f>IFERROR(VLOOKUP(E1062,'[5]LOG Data SAP'!$D:$AO,15,0),
IF(D1062=D1061,M1061,""))</f>
        <v>08999777001346</v>
      </c>
      <c r="N1062" s="21">
        <f>[5]SKU!VH1064</f>
        <v>1095</v>
      </c>
      <c r="O1062" s="22">
        <f>[5]SKU!VN1064</f>
        <v>24780</v>
      </c>
      <c r="P1062" s="23">
        <f>[5]SKU!VO1064</f>
        <v>45383</v>
      </c>
      <c r="Q1062" s="24">
        <f>IFERROR(_xlfn.NUMBERVALUE(VLOOKUP(E1062,'[5]LOG Data SAP'!$D:$M,9,0)),
IF(D1062=D1061,Q1061,""))</f>
        <v>6</v>
      </c>
      <c r="R1062" s="24">
        <f>IFERROR(_xlfn.NUMBERVALUE(VLOOKUP(E1062,'[5]LOG Data SAP'!$D:$M,10,0)),
IF(D1062=D1061,R1061,""))</f>
        <v>24</v>
      </c>
      <c r="S1062" s="24">
        <f t="shared" si="64"/>
        <v>4</v>
      </c>
      <c r="T1062" s="25">
        <f>IFERROR(VLOOKUP($E1062,'[5]LOG Data SAP'!$D:$V,17,0)/10,
IF(D1062=D1061,T1061,""))</f>
        <v>6</v>
      </c>
      <c r="U1062" s="25">
        <f>IFERROR(VLOOKUP($E1062,'[5]LOG Data SAP'!$D:$V,18,0)/10,
IF(D1062=D1061,U1061,""))</f>
        <v>3.2</v>
      </c>
      <c r="V1062" s="25">
        <f>IFERROR(VLOOKUP($E1062,'[5]LOG Data SAP'!$D:$V,19,0)/10,
IF(D1062=D1061,V1061,""))</f>
        <v>16</v>
      </c>
      <c r="W1062" s="25">
        <f>IFERROR(VLOOKUP($E1062,'[5]LOG Data SAP'!$D:$AO,21,0)/10,
IF(D1062=D1061,W1061,""))</f>
        <v>18</v>
      </c>
      <c r="X1062" s="25">
        <f>IFERROR(VLOOKUP($E1062,'[5]LOG Data SAP'!$D:$AO,22,0)/10,
IF(D1062=D1061,X1061,""))</f>
        <v>6.4</v>
      </c>
      <c r="Y1062" s="25">
        <f>IFERROR(VLOOKUP($E1062,'[5]LOG Data SAP'!$D:$AO,23,0)/10,
IF(D1062=D1061,Y1061,""))</f>
        <v>16</v>
      </c>
      <c r="Z1062" s="25">
        <f>IFERROR(VLOOKUP($E1062,'[5]LOG Data SAP'!$D:$AO,25,0)/10,
IF(D1062=D1061,Z1061,""))</f>
        <v>24.6</v>
      </c>
      <c r="AA1062" s="25">
        <f>IFERROR(VLOOKUP($E1062,'[5]LOG Data SAP'!$D:$AO,26,0)/10,
IF(D1062=D1061,AA1061,""))</f>
        <v>18.5</v>
      </c>
      <c r="AB1062" s="25">
        <f>IFERROR(VLOOKUP($E1062,'[5]LOG Data SAP'!$D:$AO,27,0)/10,
IF(D1062=D1061,AB1061,""))</f>
        <v>16.5</v>
      </c>
      <c r="AC1062" s="26">
        <f>IFERROR(VLOOKUP($E1062,'[5]LOG Data SAP'!$D:$AO,29,0)/IF(VLOOKUP($E1062,'[5]LOG Data SAP'!$D:$AO,30,0)="G",1000,1),
IF(D1062=D1061,AC1061,""))</f>
        <v>0.1051</v>
      </c>
      <c r="AD1062" s="26">
        <f>IFERROR(VLOOKUP($E1062,'[5]LOG Data SAP'!$D:$AO,31,0)/IF(VLOOKUP($E1062,'[5]LOG Data SAP'!$D:$AO,32,0)="G",1000,1),
IF(D1062=D1061,AD1061,""))</f>
        <v>0.64500000000000002</v>
      </c>
      <c r="AE1062" s="26">
        <f>IFERROR(VLOOKUP($E1062,'[5]LOG Data SAP'!$D:$AO,33,0)/IF(VLOOKUP($E1062,'[5]LOG Data SAP'!$D:$AO,34,0)="G",1000,1),
IF(D1062=D1061,AE1061,""))</f>
        <v>2.774</v>
      </c>
      <c r="AF1062" s="27">
        <f t="shared" si="65"/>
        <v>307.20000000000005</v>
      </c>
      <c r="AG1062" s="27">
        <f t="shared" si="66"/>
        <v>1843.2</v>
      </c>
      <c r="AH1062" s="28">
        <f t="shared" si="67"/>
        <v>7.5091500000000009E-3</v>
      </c>
      <c r="AI1062" s="18" t="str">
        <f>IFERROR(VLOOKUP(E1062,'[5]LOG Data SAP'!$D:$E,2,0),IF(D1062=D1061,AI1061,""))</f>
        <v>NVIS WHT FOM 100G</v>
      </c>
      <c r="AJ1062" s="20" t="str">
        <f>IFERROR([5]SKU!VI1064,IF(D1062=D1061,AJ1061,""))</f>
        <v>86724</v>
      </c>
      <c r="AK1062" s="18" t="str">
        <f>VLOOKUP(E1062,[5]SKU!I:X,16,FALSE)</f>
        <v>3401.30.00</v>
      </c>
    </row>
    <row r="1063" spans="1:37">
      <c r="A1063" s="18" t="str">
        <f>[5]SKU!AC1065</f>
        <v>Nivea</v>
      </c>
      <c r="B1063" s="18" t="str">
        <f>[5]SKU!AE1065</f>
        <v>Nivea Face Care</v>
      </c>
      <c r="C1063" s="18" t="str">
        <f>[5]SKU!AJ1065</f>
        <v>NFC Cleanse</v>
      </c>
      <c r="D1063" s="18" t="str">
        <f>[5]SKU!G1065</f>
        <v>NFC Sparkling Bright Facial Foam 100ml</v>
      </c>
      <c r="E1063" s="19" t="str">
        <f>[5]SKU!I1065</f>
        <v>86724-04800-13</v>
      </c>
      <c r="F1063" s="19" t="str">
        <f>[5]SKU!J1065</f>
        <v>86724-04800-12</v>
      </c>
      <c r="G1063" s="18" t="str">
        <f>[5]SKU!K1065</f>
        <v>NVIS White Foam 100ml</v>
      </c>
      <c r="H1063" s="18" t="str">
        <f>IF([5]SKU!L1065="R","Regular",
IF([5]SKU!L1065="P","Promo",
IF([5]SKU!L1065="S","Sample",
IF([5]SKU!L1065="V","VAS",""))))</f>
        <v>Regular</v>
      </c>
      <c r="I1063" s="18" t="str">
        <f>IF([5]SKU!QC1065="A","Active",
IF([5]SKU!QC1065="D","Discontinue",
IF([5]SKU!QC1065="N","NPD","")))</f>
        <v>Active</v>
      </c>
      <c r="J1063" s="18" t="str">
        <f>VLOOKUP(IFERROR(VLOOKUP(E1063,'[5]Material Status'!A:I,9,0),""),'[5]Material Status'!U:W,3,0)</f>
        <v>Inactive</v>
      </c>
      <c r="K1063" s="20" t="str">
        <f>IFERROR(VLOOKUP(E1063,'[5]LOG Data SAP'!$D:$AO,11,0),
IF(D1063=D1062,K1062,""))</f>
        <v>8999777867249</v>
      </c>
      <c r="L1063" s="20" t="str">
        <f>IFERROR(VLOOKUP(E1063,'[5]LOG Data SAP'!$D:$AO,13,0),
IF(D1063=D1062,L1062,""))</f>
        <v>08999777001339</v>
      </c>
      <c r="M1063" s="20" t="str">
        <f>IFERROR(VLOOKUP(E1063,'[5]LOG Data SAP'!$D:$AO,15,0),
IF(D1063=D1062,M1062,""))</f>
        <v>08999777001346</v>
      </c>
      <c r="N1063" s="21">
        <f>[5]SKU!VH1065</f>
        <v>1095</v>
      </c>
      <c r="O1063" s="22">
        <f>[5]SKU!VN1065</f>
        <v>15800</v>
      </c>
      <c r="P1063" s="23">
        <f>[5]SKU!VO1065</f>
        <v>43100</v>
      </c>
      <c r="Q1063" s="24">
        <f>IFERROR(_xlfn.NUMBERVALUE(VLOOKUP(E1063,'[5]LOG Data SAP'!$D:$M,9,0)),
IF(D1063=D1062,Q1062,""))</f>
        <v>6</v>
      </c>
      <c r="R1063" s="24">
        <f>IFERROR(_xlfn.NUMBERVALUE(VLOOKUP(E1063,'[5]LOG Data SAP'!$D:$M,10,0)),
IF(D1063=D1062,R1062,""))</f>
        <v>24</v>
      </c>
      <c r="S1063" s="24">
        <f t="shared" si="64"/>
        <v>4</v>
      </c>
      <c r="T1063" s="25">
        <f>IFERROR(VLOOKUP($E1063,'[5]LOG Data SAP'!$D:$V,17,0)/10,
IF(D1063=D1062,T1062,""))</f>
        <v>6</v>
      </c>
      <c r="U1063" s="25">
        <f>IFERROR(VLOOKUP($E1063,'[5]LOG Data SAP'!$D:$V,18,0)/10,
IF(D1063=D1062,U1062,""))</f>
        <v>3.2</v>
      </c>
      <c r="V1063" s="25">
        <f>IFERROR(VLOOKUP($E1063,'[5]LOG Data SAP'!$D:$V,19,0)/10,
IF(D1063=D1062,V1062,""))</f>
        <v>16</v>
      </c>
      <c r="W1063" s="25">
        <f>IFERROR(VLOOKUP($E1063,'[5]LOG Data SAP'!$D:$AO,21,0)/10,
IF(D1063=D1062,W1062,""))</f>
        <v>18</v>
      </c>
      <c r="X1063" s="25">
        <f>IFERROR(VLOOKUP($E1063,'[5]LOG Data SAP'!$D:$AO,22,0)/10,
IF(D1063=D1062,X1062,""))</f>
        <v>6.4</v>
      </c>
      <c r="Y1063" s="25">
        <f>IFERROR(VLOOKUP($E1063,'[5]LOG Data SAP'!$D:$AO,23,0)/10,
IF(D1063=D1062,Y1062,""))</f>
        <v>16</v>
      </c>
      <c r="Z1063" s="25">
        <f>IFERROR(VLOOKUP($E1063,'[5]LOG Data SAP'!$D:$AO,25,0)/10,
IF(D1063=D1062,Z1062,""))</f>
        <v>24.6</v>
      </c>
      <c r="AA1063" s="25">
        <f>IFERROR(VLOOKUP($E1063,'[5]LOG Data SAP'!$D:$AO,26,0)/10,
IF(D1063=D1062,AA1062,""))</f>
        <v>18.5</v>
      </c>
      <c r="AB1063" s="25">
        <f>IFERROR(VLOOKUP($E1063,'[5]LOG Data SAP'!$D:$AO,27,0)/10,
IF(D1063=D1062,AB1062,""))</f>
        <v>16.5</v>
      </c>
      <c r="AC1063" s="26">
        <f>IFERROR(VLOOKUP($E1063,'[5]LOG Data SAP'!$D:$AO,29,0)/IF(VLOOKUP($E1063,'[5]LOG Data SAP'!$D:$AO,30,0)="G",1000,1),
IF(D1063=D1062,AC1062,""))</f>
        <v>0.1051</v>
      </c>
      <c r="AD1063" s="26">
        <f>IFERROR(VLOOKUP($E1063,'[5]LOG Data SAP'!$D:$AO,31,0)/IF(VLOOKUP($E1063,'[5]LOG Data SAP'!$D:$AO,32,0)="G",1000,1),
IF(D1063=D1062,AD1062,""))</f>
        <v>0.64500000000000002</v>
      </c>
      <c r="AE1063" s="26">
        <f>IFERROR(VLOOKUP($E1063,'[5]LOG Data SAP'!$D:$AO,33,0)/IF(VLOOKUP($E1063,'[5]LOG Data SAP'!$D:$AO,34,0)="G",1000,1),
IF(D1063=D1062,AE1062,""))</f>
        <v>2.774</v>
      </c>
      <c r="AF1063" s="27">
        <f t="shared" si="65"/>
        <v>307.20000000000005</v>
      </c>
      <c r="AG1063" s="27">
        <f t="shared" si="66"/>
        <v>1843.2</v>
      </c>
      <c r="AH1063" s="28">
        <f t="shared" si="67"/>
        <v>7.5091500000000009E-3</v>
      </c>
      <c r="AI1063" s="18" t="str">
        <f>IFERROR(VLOOKUP(E1063,'[5]LOG Data SAP'!$D:$E,2,0),IF(D1063=D1062,AI1062,""))</f>
        <v>NVIS WHT FOM 100G</v>
      </c>
      <c r="AJ1063" s="20" t="str">
        <f>IFERROR([5]SKU!VI1065,IF(D1063=D1062,AJ1062,""))</f>
        <v>86724</v>
      </c>
      <c r="AK1063" s="18" t="str">
        <f>VLOOKUP(E1063,[5]SKU!I:X,16,FALSE)</f>
        <v>3401.30.00</v>
      </c>
    </row>
    <row r="1064" spans="1:37">
      <c r="A1064" s="18" t="str">
        <f>[5]SKU!AC1066</f>
        <v>Nivea</v>
      </c>
      <c r="B1064" s="18" t="str">
        <f>[5]SKU!AE1066</f>
        <v>Nivea Face Care</v>
      </c>
      <c r="C1064" s="18" t="str">
        <f>[5]SKU!AJ1066</f>
        <v>NFC Cleanse</v>
      </c>
      <c r="D1064" s="18" t="str">
        <f>[5]SKU!G1066</f>
        <v>NFC Sparkling Bright Facial Foam 100ml</v>
      </c>
      <c r="E1064" s="19" t="str">
        <f>[5]SKU!I1066</f>
        <v>86724-04800-18</v>
      </c>
      <c r="F1064" s="19" t="str">
        <f>[5]SKU!J1066</f>
        <v>86724-04800-12</v>
      </c>
      <c r="G1064" s="18" t="str">
        <f>[5]SKU!K1066</f>
        <v>NVIS Sparkling White Foam 100ml</v>
      </c>
      <c r="H1064" s="18" t="str">
        <f>IF([5]SKU!L1066="R","Regular",
IF([5]SKU!L1066="P","Promo",
IF([5]SKU!L1066="S","Sample",
IF([5]SKU!L1066="V","VAS",""))))</f>
        <v>Regular</v>
      </c>
      <c r="I1064" s="18" t="str">
        <f>IF([5]SKU!QC1066="A","Active",
IF([5]SKU!QC1066="D","Discontinue",
IF([5]SKU!QC1066="N","NPD","")))</f>
        <v>Active</v>
      </c>
      <c r="J1064" s="18" t="str">
        <f>VLOOKUP(IFERROR(VLOOKUP(E1064,'[5]Material Status'!A:I,9,0),""),'[5]Material Status'!U:W,3,0)</f>
        <v>Inactive</v>
      </c>
      <c r="K1064" s="20" t="str">
        <f>IFERROR(VLOOKUP(E1064,'[5]LOG Data SAP'!$D:$AO,11,0),
IF(D1064=D1063,K1063,""))</f>
        <v>8999777867249</v>
      </c>
      <c r="L1064" s="20" t="str">
        <f>IFERROR(VLOOKUP(E1064,'[5]LOG Data SAP'!$D:$AO,13,0),
IF(D1064=D1063,L1063,""))</f>
        <v>08999777001339</v>
      </c>
      <c r="M1064" s="20" t="str">
        <f>IFERROR(VLOOKUP(E1064,'[5]LOG Data SAP'!$D:$AO,15,0),
IF(D1064=D1063,M1063,""))</f>
        <v>08999777001346</v>
      </c>
      <c r="N1064" s="21">
        <f>[5]SKU!VH1066</f>
        <v>1095</v>
      </c>
      <c r="O1064" s="22">
        <f>[5]SKU!VN1066</f>
        <v>12827</v>
      </c>
      <c r="P1064" s="23">
        <f>[5]SKU!VO1066</f>
        <v>43100</v>
      </c>
      <c r="Q1064" s="24">
        <f>IFERROR(_xlfn.NUMBERVALUE(VLOOKUP(E1064,'[5]LOG Data SAP'!$D:$M,9,0)),
IF(D1064=D1063,Q1063,""))</f>
        <v>6</v>
      </c>
      <c r="R1064" s="24">
        <f>IFERROR(_xlfn.NUMBERVALUE(VLOOKUP(E1064,'[5]LOG Data SAP'!$D:$M,10,0)),
IF(D1064=D1063,R1063,""))</f>
        <v>24</v>
      </c>
      <c r="S1064" s="24">
        <f t="shared" si="64"/>
        <v>4</v>
      </c>
      <c r="T1064" s="25">
        <f>IFERROR(VLOOKUP($E1064,'[5]LOG Data SAP'!$D:$V,17,0)/10,
IF(D1064=D1063,T1063,""))</f>
        <v>6</v>
      </c>
      <c r="U1064" s="25">
        <f>IFERROR(VLOOKUP($E1064,'[5]LOG Data SAP'!$D:$V,18,0)/10,
IF(D1064=D1063,U1063,""))</f>
        <v>3.2</v>
      </c>
      <c r="V1064" s="25">
        <f>IFERROR(VLOOKUP($E1064,'[5]LOG Data SAP'!$D:$V,19,0)/10,
IF(D1064=D1063,V1063,""))</f>
        <v>16</v>
      </c>
      <c r="W1064" s="25">
        <f>IFERROR(VLOOKUP($E1064,'[5]LOG Data SAP'!$D:$AO,21,0)/10,
IF(D1064=D1063,W1063,""))</f>
        <v>18</v>
      </c>
      <c r="X1064" s="25">
        <f>IFERROR(VLOOKUP($E1064,'[5]LOG Data SAP'!$D:$AO,22,0)/10,
IF(D1064=D1063,X1063,""))</f>
        <v>6.4</v>
      </c>
      <c r="Y1064" s="25">
        <f>IFERROR(VLOOKUP($E1064,'[5]LOG Data SAP'!$D:$AO,23,0)/10,
IF(D1064=D1063,Y1063,""))</f>
        <v>16</v>
      </c>
      <c r="Z1064" s="25">
        <f>IFERROR(VLOOKUP($E1064,'[5]LOG Data SAP'!$D:$AO,25,0)/10,
IF(D1064=D1063,Z1063,""))</f>
        <v>24.6</v>
      </c>
      <c r="AA1064" s="25">
        <f>IFERROR(VLOOKUP($E1064,'[5]LOG Data SAP'!$D:$AO,26,0)/10,
IF(D1064=D1063,AA1063,""))</f>
        <v>18.5</v>
      </c>
      <c r="AB1064" s="25">
        <f>IFERROR(VLOOKUP($E1064,'[5]LOG Data SAP'!$D:$AO,27,0)/10,
IF(D1064=D1063,AB1063,""))</f>
        <v>16.5</v>
      </c>
      <c r="AC1064" s="26">
        <f>IFERROR(VLOOKUP($E1064,'[5]LOG Data SAP'!$D:$AO,29,0)/IF(VLOOKUP($E1064,'[5]LOG Data SAP'!$D:$AO,30,0)="G",1000,1),
IF(D1064=D1063,AC1063,""))</f>
        <v>0.1051</v>
      </c>
      <c r="AD1064" s="26">
        <f>IFERROR(VLOOKUP($E1064,'[5]LOG Data SAP'!$D:$AO,31,0)/IF(VLOOKUP($E1064,'[5]LOG Data SAP'!$D:$AO,32,0)="G",1000,1),
IF(D1064=D1063,AD1063,""))</f>
        <v>0.64500000000000002</v>
      </c>
      <c r="AE1064" s="26">
        <f>IFERROR(VLOOKUP($E1064,'[5]LOG Data SAP'!$D:$AO,33,0)/IF(VLOOKUP($E1064,'[5]LOG Data SAP'!$D:$AO,34,0)="G",1000,1),
IF(D1064=D1063,AE1063,""))</f>
        <v>2.774</v>
      </c>
      <c r="AF1064" s="27">
        <f t="shared" si="65"/>
        <v>307.20000000000005</v>
      </c>
      <c r="AG1064" s="27">
        <f t="shared" si="66"/>
        <v>1843.2</v>
      </c>
      <c r="AH1064" s="28">
        <f t="shared" si="67"/>
        <v>7.5091500000000009E-3</v>
      </c>
      <c r="AI1064" s="18" t="str">
        <f>IFERROR(VLOOKUP(E1064,'[5]LOG Data SAP'!$D:$E,2,0),IF(D1064=D1063,AI1063,""))</f>
        <v>NVIS WHT FOM 100G</v>
      </c>
      <c r="AJ1064" s="20" t="str">
        <f>IFERROR([5]SKU!VI1066,IF(D1064=D1063,AJ1063,""))</f>
        <v>86724</v>
      </c>
      <c r="AK1064" s="18" t="str">
        <f>VLOOKUP(E1064,[5]SKU!I:X,16,FALSE)</f>
        <v>3401.30.00</v>
      </c>
    </row>
    <row r="1065" spans="1:37">
      <c r="A1065" s="18" t="str">
        <f>[5]SKU!AC1067</f>
        <v>Nivea</v>
      </c>
      <c r="B1065" s="18" t="str">
        <f>[5]SKU!AE1067</f>
        <v>Nivea Face Care</v>
      </c>
      <c r="C1065" s="18" t="str">
        <f>[5]SKU!AJ1067</f>
        <v>NFC Cleanse</v>
      </c>
      <c r="D1065" s="18" t="str">
        <f>[5]SKU!G1067</f>
        <v>NFC Sparkling Bright Facial Foam 100ml</v>
      </c>
      <c r="E1065" s="19" t="str">
        <f>[5]SKU!I1067</f>
        <v>86724-04800-16</v>
      </c>
      <c r="F1065" s="19" t="str">
        <f>[5]SKU!J1067</f>
        <v>86724-04800-12</v>
      </c>
      <c r="G1065" s="18" t="str">
        <f>[5]SKU!K1067</f>
        <v>NVIS Multiple White Wning Foam 100ml</v>
      </c>
      <c r="H1065" s="18" t="str">
        <f>IF([5]SKU!L1067="R","Regular",
IF([5]SKU!L1067="P","Promo",
IF([5]SKU!L1067="S","Sample",
IF([5]SKU!L1067="V","VAS",""))))</f>
        <v>Regular</v>
      </c>
      <c r="I1065" s="18" t="str">
        <f>IF([5]SKU!QC1067="A","Active",
IF([5]SKU!QC1067="D","Discontinue",
IF([5]SKU!QC1067="N","NPD","")))</f>
        <v>Active</v>
      </c>
      <c r="J1065" s="18" t="str">
        <f>VLOOKUP(IFERROR(VLOOKUP(E1065,'[5]Material Status'!A:I,9,0),""),'[5]Material Status'!U:W,3,0)</f>
        <v>Inactive</v>
      </c>
      <c r="K1065" s="20" t="str">
        <f>IFERROR(VLOOKUP(E1065,'[5]LOG Data SAP'!$D:$AO,11,0),
IF(D1065=D1064,K1064,""))</f>
        <v>8999777867249</v>
      </c>
      <c r="L1065" s="20" t="str">
        <f>IFERROR(VLOOKUP(E1065,'[5]LOG Data SAP'!$D:$AO,13,0),
IF(D1065=D1064,L1064,""))</f>
        <v>08999777001339</v>
      </c>
      <c r="M1065" s="20" t="str">
        <f>IFERROR(VLOOKUP(E1065,'[5]LOG Data SAP'!$D:$AO,15,0),
IF(D1065=D1064,M1064,""))</f>
        <v>08999777001346</v>
      </c>
      <c r="N1065" s="21">
        <f>[5]SKU!VH1067</f>
        <v>1095</v>
      </c>
      <c r="O1065" s="22">
        <f>[5]SKU!VN1067</f>
        <v>12827</v>
      </c>
      <c r="P1065" s="23">
        <f>[5]SKU!VO1067</f>
        <v>43100</v>
      </c>
      <c r="Q1065" s="24">
        <f>IFERROR(_xlfn.NUMBERVALUE(VLOOKUP(E1065,'[5]LOG Data SAP'!$D:$M,9,0)),
IF(D1065=D1064,Q1064,""))</f>
        <v>6</v>
      </c>
      <c r="R1065" s="24">
        <f>IFERROR(_xlfn.NUMBERVALUE(VLOOKUP(E1065,'[5]LOG Data SAP'!$D:$M,10,0)),
IF(D1065=D1064,R1064,""))</f>
        <v>24</v>
      </c>
      <c r="S1065" s="24">
        <f t="shared" si="64"/>
        <v>4</v>
      </c>
      <c r="T1065" s="25">
        <f>IFERROR(VLOOKUP($E1065,'[5]LOG Data SAP'!$D:$V,17,0)/10,
IF(D1065=D1064,T1064,""))</f>
        <v>6</v>
      </c>
      <c r="U1065" s="25">
        <f>IFERROR(VLOOKUP($E1065,'[5]LOG Data SAP'!$D:$V,18,0)/10,
IF(D1065=D1064,U1064,""))</f>
        <v>3.2</v>
      </c>
      <c r="V1065" s="25">
        <f>IFERROR(VLOOKUP($E1065,'[5]LOG Data SAP'!$D:$V,19,0)/10,
IF(D1065=D1064,V1064,""))</f>
        <v>16</v>
      </c>
      <c r="W1065" s="25">
        <f>IFERROR(VLOOKUP($E1065,'[5]LOG Data SAP'!$D:$AO,21,0)/10,
IF(D1065=D1064,W1064,""))</f>
        <v>18</v>
      </c>
      <c r="X1065" s="25">
        <f>IFERROR(VLOOKUP($E1065,'[5]LOG Data SAP'!$D:$AO,22,0)/10,
IF(D1065=D1064,X1064,""))</f>
        <v>6.4</v>
      </c>
      <c r="Y1065" s="25">
        <f>IFERROR(VLOOKUP($E1065,'[5]LOG Data SAP'!$D:$AO,23,0)/10,
IF(D1065=D1064,Y1064,""))</f>
        <v>16</v>
      </c>
      <c r="Z1065" s="25">
        <f>IFERROR(VLOOKUP($E1065,'[5]LOG Data SAP'!$D:$AO,25,0)/10,
IF(D1065=D1064,Z1064,""))</f>
        <v>24.6</v>
      </c>
      <c r="AA1065" s="25">
        <f>IFERROR(VLOOKUP($E1065,'[5]LOG Data SAP'!$D:$AO,26,0)/10,
IF(D1065=D1064,AA1064,""))</f>
        <v>18.5</v>
      </c>
      <c r="AB1065" s="25">
        <f>IFERROR(VLOOKUP($E1065,'[5]LOG Data SAP'!$D:$AO,27,0)/10,
IF(D1065=D1064,AB1064,""))</f>
        <v>16.5</v>
      </c>
      <c r="AC1065" s="26">
        <f>IFERROR(VLOOKUP($E1065,'[5]LOG Data SAP'!$D:$AO,29,0)/IF(VLOOKUP($E1065,'[5]LOG Data SAP'!$D:$AO,30,0)="G",1000,1),
IF(D1065=D1064,AC1064,""))</f>
        <v>0.1051</v>
      </c>
      <c r="AD1065" s="26">
        <f>IFERROR(VLOOKUP($E1065,'[5]LOG Data SAP'!$D:$AO,31,0)/IF(VLOOKUP($E1065,'[5]LOG Data SAP'!$D:$AO,32,0)="G",1000,1),
IF(D1065=D1064,AD1064,""))</f>
        <v>0.64500000000000002</v>
      </c>
      <c r="AE1065" s="26">
        <f>IFERROR(VLOOKUP($E1065,'[5]LOG Data SAP'!$D:$AO,33,0)/IF(VLOOKUP($E1065,'[5]LOG Data SAP'!$D:$AO,34,0)="G",1000,1),
IF(D1065=D1064,AE1064,""))</f>
        <v>2.774</v>
      </c>
      <c r="AF1065" s="27">
        <f t="shared" si="65"/>
        <v>307.20000000000005</v>
      </c>
      <c r="AG1065" s="27">
        <f t="shared" si="66"/>
        <v>1843.2</v>
      </c>
      <c r="AH1065" s="28">
        <f t="shared" si="67"/>
        <v>7.5091500000000009E-3</v>
      </c>
      <c r="AI1065" s="18" t="str">
        <f>IFERROR(VLOOKUP(E1065,'[5]LOG Data SAP'!$D:$E,2,0),IF(D1065=D1064,AI1064,""))</f>
        <v>NVIS WHT FOM 100G</v>
      </c>
      <c r="AJ1065" s="20" t="str">
        <f>IFERROR([5]SKU!VI1067,IF(D1065=D1064,AJ1064,""))</f>
        <v>86724</v>
      </c>
      <c r="AK1065" s="18" t="str">
        <f>VLOOKUP(E1065,[5]SKU!I:X,16,FALSE)</f>
        <v>3401.30.00</v>
      </c>
    </row>
    <row r="1066" spans="1:37">
      <c r="A1066" s="18" t="str">
        <f>[5]SKU!AC1068</f>
        <v>Nivea</v>
      </c>
      <c r="B1066" s="18" t="str">
        <f>[5]SKU!AE1068</f>
        <v>Nivea Face Care</v>
      </c>
      <c r="C1066" s="18" t="str">
        <f>[5]SKU!AJ1068</f>
        <v>NFC Cleanse</v>
      </c>
      <c r="D1066" s="18" t="str">
        <f>[5]SKU!G1068</f>
        <v>NFC Sparkling Bright Facial Foam 100ml</v>
      </c>
      <c r="E1066" s="19" t="str">
        <f>[5]SKU!I1068</f>
        <v>48330-00124-01</v>
      </c>
      <c r="F1066" s="19" t="str">
        <f>[5]SKU!J1068</f>
        <v>86724-04800-12</v>
      </c>
      <c r="G1066" s="18" t="str">
        <f>[5]SKU!K1068</f>
        <v>NVIS White Foam 100ml + NLC Strawberry</v>
      </c>
      <c r="H1066" s="18" t="str">
        <f>IF([5]SKU!L1068="R","Regular",
IF([5]SKU!L1068="P","Promo",
IF([5]SKU!L1068="S","Sample",
IF([5]SKU!L1068="V","VAS",""))))</f>
        <v>VAS</v>
      </c>
      <c r="I1066" s="18" t="str">
        <f>IF([5]SKU!QC1068="A","Active",
IF([5]SKU!QC1068="D","Discontinue",
IF([5]SKU!QC1068="N","NPD","")))</f>
        <v>Active</v>
      </c>
      <c r="J1066" s="18" t="str">
        <f>VLOOKUP(IFERROR(VLOOKUP(E1066,'[5]Material Status'!A:I,9,0),""),'[5]Material Status'!U:W,3,0)</f>
        <v>Inactive</v>
      </c>
      <c r="K1066" s="20" t="str">
        <f>IFERROR(VLOOKUP(E1066,'[5]LOG Data SAP'!$D:$AO,11,0),
IF(D1066=D1065,K1065,""))</f>
        <v>8999777867249</v>
      </c>
      <c r="L1066" s="20" t="str">
        <f>IFERROR(VLOOKUP(E1066,'[5]LOG Data SAP'!$D:$AO,13,0),
IF(D1066=D1065,L1065,""))</f>
        <v/>
      </c>
      <c r="M1066" s="20" t="str">
        <f>IFERROR(VLOOKUP(E1066,'[5]LOG Data SAP'!$D:$AO,15,0),
IF(D1066=D1065,M1065,""))</f>
        <v>8999777013714</v>
      </c>
      <c r="N1066" s="21">
        <f>[5]SKU!VH1068</f>
        <v>900</v>
      </c>
      <c r="O1066" s="22">
        <f>[5]SKU!VN1068</f>
        <v>24780</v>
      </c>
      <c r="P1066" s="23">
        <f>[5]SKU!VO1068</f>
        <v>45383</v>
      </c>
      <c r="Q1066" s="24">
        <f>IFERROR(_xlfn.NUMBERVALUE(VLOOKUP(E1066,'[5]LOG Data SAP'!$D:$M,9,0)),
IF(D1066=D1065,Q1065,""))</f>
        <v>0</v>
      </c>
      <c r="R1066" s="24">
        <f>IFERROR(_xlfn.NUMBERVALUE(VLOOKUP(E1066,'[5]LOG Data SAP'!$D:$M,10,0)),
IF(D1066=D1065,R1065,""))</f>
        <v>24</v>
      </c>
      <c r="S1066" s="24">
        <f t="shared" si="64"/>
        <v>0</v>
      </c>
      <c r="T1066" s="25">
        <f>IFERROR(VLOOKUP($E1066,'[5]LOG Data SAP'!$D:$V,17,0)/10,
IF(D1066=D1065,T1065,""))</f>
        <v>8</v>
      </c>
      <c r="U1066" s="25">
        <f>IFERROR(VLOOKUP($E1066,'[5]LOG Data SAP'!$D:$V,18,0)/10,
IF(D1066=D1065,U1065,""))</f>
        <v>4</v>
      </c>
      <c r="V1066" s="25">
        <f>IFERROR(VLOOKUP($E1066,'[5]LOG Data SAP'!$D:$V,19,0)/10,
IF(D1066=D1065,V1065,""))</f>
        <v>16</v>
      </c>
      <c r="W1066" s="25">
        <f>IFERROR(VLOOKUP($E1066,'[5]LOG Data SAP'!$D:$AO,21,0)/10,
IF(D1066=D1065,W1065,""))</f>
        <v>0</v>
      </c>
      <c r="X1066" s="25">
        <f>IFERROR(VLOOKUP($E1066,'[5]LOG Data SAP'!$D:$AO,22,0)/10,
IF(D1066=D1065,X1065,""))</f>
        <v>0</v>
      </c>
      <c r="Y1066" s="25">
        <f>IFERROR(VLOOKUP($E1066,'[5]LOG Data SAP'!$D:$AO,23,0)/10,
IF(D1066=D1065,Y1065,""))</f>
        <v>0</v>
      </c>
      <c r="Z1066" s="25">
        <f>IFERROR(VLOOKUP($E1066,'[5]LOG Data SAP'!$D:$AO,25,0)/10,
IF(D1066=D1065,Z1065,""))</f>
        <v>37.299999999999997</v>
      </c>
      <c r="AA1066" s="25">
        <f>IFERROR(VLOOKUP($E1066,'[5]LOG Data SAP'!$D:$AO,26,0)/10,
IF(D1066=D1065,AA1065,""))</f>
        <v>30.6</v>
      </c>
      <c r="AB1066" s="25">
        <f>IFERROR(VLOOKUP($E1066,'[5]LOG Data SAP'!$D:$AO,27,0)/10,
IF(D1066=D1065,AB1065,""))</f>
        <v>18</v>
      </c>
      <c r="AC1066" s="26">
        <f>IFERROR(VLOOKUP($E1066,'[5]LOG Data SAP'!$D:$AO,29,0)/IF(VLOOKUP($E1066,'[5]LOG Data SAP'!$D:$AO,30,0)="G",1000,1),
IF(D1066=D1065,AC1065,""))</f>
        <v>0.127</v>
      </c>
      <c r="AD1066" s="26">
        <f>IFERROR(VLOOKUP($E1066,'[5]LOG Data SAP'!$D:$AO,31,0)/IF(VLOOKUP($E1066,'[5]LOG Data SAP'!$D:$AO,32,0)="G",1000,1),
IF(D1066=D1065,AD1065,""))</f>
        <v>0</v>
      </c>
      <c r="AE1066" s="26">
        <f>IFERROR(VLOOKUP($E1066,'[5]LOG Data SAP'!$D:$AO,33,0)/IF(VLOOKUP($E1066,'[5]LOG Data SAP'!$D:$AO,34,0)="G",1000,1),
IF(D1066=D1065,AE1065,""))</f>
        <v>3.3479999999999999</v>
      </c>
      <c r="AF1066" s="27">
        <f t="shared" si="65"/>
        <v>512</v>
      </c>
      <c r="AG1066" s="27" t="str">
        <f t="shared" si="66"/>
        <v/>
      </c>
      <c r="AH1066" s="28">
        <f t="shared" si="67"/>
        <v>2.0544839999999995E-2</v>
      </c>
      <c r="AI1066" s="18" t="str">
        <f>IFERROR(VLOOKUP(E1066,'[5]LOG Data SAP'!$D:$E,2,0),IF(D1066=D1065,AI1065,""))</f>
        <v>NVIS SPK 100ML &amp; NLC STRAWBERRY</v>
      </c>
      <c r="AJ1066" s="20" t="str">
        <f>IFERROR([5]SKU!VI1068,IF(D1066=D1065,AJ1065,""))</f>
        <v>86724</v>
      </c>
      <c r="AK1066" s="18" t="str">
        <f>VLOOKUP(E1066,[5]SKU!I:X,16,FALSE)</f>
        <v>3401.30.00</v>
      </c>
    </row>
    <row r="1067" spans="1:37">
      <c r="A1067" s="18" t="str">
        <f>[5]SKU!AC1069</f>
        <v>Nivea</v>
      </c>
      <c r="B1067" s="18" t="str">
        <f>[5]SKU!AE1069</f>
        <v>Nivea Face Care</v>
      </c>
      <c r="C1067" s="18" t="str">
        <f>[5]SKU!AJ1069</f>
        <v>NFC Cleanse</v>
      </c>
      <c r="D1067" s="18" t="str">
        <f>[5]SKU!G1069</f>
        <v>NFC Sparkling Bright Facial Foam 100ml</v>
      </c>
      <c r="E1067" s="19" t="str">
        <f>[5]SKU!I1069</f>
        <v>48330-00124-00</v>
      </c>
      <c r="F1067" s="19" t="str">
        <f>[5]SKU!J1069</f>
        <v>86724-04800-12</v>
      </c>
      <c r="G1067" s="18" t="str">
        <f>[5]SKU!K1069</f>
        <v>NVIS White Foam 100ml + NLC Strawberry</v>
      </c>
      <c r="H1067" s="18" t="str">
        <f>IF([5]SKU!L1069="R","Regular",
IF([5]SKU!L1069="P","Promo",
IF([5]SKU!L1069="S","Sample",
IF([5]SKU!L1069="V","VAS",""))))</f>
        <v>VAS</v>
      </c>
      <c r="I1067" s="18" t="str">
        <f>IF([5]SKU!QC1069="A","Active",
IF([5]SKU!QC1069="D","Discontinue",
IF([5]SKU!QC1069="N","NPD","")))</f>
        <v>Active</v>
      </c>
      <c r="J1067" s="18" t="str">
        <f>VLOOKUP(IFERROR(VLOOKUP(E1067,'[5]Material Status'!A:I,9,0),""),'[5]Material Status'!U:W,3,0)</f>
        <v>Inactive</v>
      </c>
      <c r="K1067" s="20" t="str">
        <f>IFERROR(VLOOKUP(E1067,'[5]LOG Data SAP'!$D:$AO,11,0),
IF(D1067=D1066,K1066,""))</f>
        <v/>
      </c>
      <c r="L1067" s="20" t="str">
        <f>IFERROR(VLOOKUP(E1067,'[5]LOG Data SAP'!$D:$AO,13,0),
IF(D1067=D1066,L1066,""))</f>
        <v/>
      </c>
      <c r="M1067" s="20" t="str">
        <f>IFERROR(VLOOKUP(E1067,'[5]LOG Data SAP'!$D:$AO,15,0),
IF(D1067=D1066,M1066,""))</f>
        <v/>
      </c>
      <c r="N1067" s="21">
        <f>[5]SKU!VH1069</f>
        <v>900</v>
      </c>
      <c r="O1067" s="22">
        <f>[5]SKU!VN1069</f>
        <v>24780</v>
      </c>
      <c r="P1067" s="23">
        <f>[5]SKU!VO1069</f>
        <v>45383</v>
      </c>
      <c r="Q1067" s="24">
        <f>IFERROR(_xlfn.NUMBERVALUE(VLOOKUP(E1067,'[5]LOG Data SAP'!$D:$M,9,0)),
IF(D1067=D1066,Q1066,""))</f>
        <v>0</v>
      </c>
      <c r="R1067" s="24">
        <f>IFERROR(_xlfn.NUMBERVALUE(VLOOKUP(E1067,'[5]LOG Data SAP'!$D:$M,10,0)),
IF(D1067=D1066,R1066,""))</f>
        <v>24</v>
      </c>
      <c r="S1067" s="24">
        <f t="shared" si="64"/>
        <v>0</v>
      </c>
      <c r="T1067" s="25">
        <f>IFERROR(VLOOKUP($E1067,'[5]LOG Data SAP'!$D:$V,17,0)/10,
IF(D1067=D1066,T1066,""))</f>
        <v>8</v>
      </c>
      <c r="U1067" s="25">
        <f>IFERROR(VLOOKUP($E1067,'[5]LOG Data SAP'!$D:$V,18,0)/10,
IF(D1067=D1066,U1066,""))</f>
        <v>4</v>
      </c>
      <c r="V1067" s="25">
        <f>IFERROR(VLOOKUP($E1067,'[5]LOG Data SAP'!$D:$V,19,0)/10,
IF(D1067=D1066,V1066,""))</f>
        <v>16</v>
      </c>
      <c r="W1067" s="25">
        <f>IFERROR(VLOOKUP($E1067,'[5]LOG Data SAP'!$D:$AO,21,0)/10,
IF(D1067=D1066,W1066,""))</f>
        <v>0</v>
      </c>
      <c r="X1067" s="25">
        <f>IFERROR(VLOOKUP($E1067,'[5]LOG Data SAP'!$D:$AO,22,0)/10,
IF(D1067=D1066,X1066,""))</f>
        <v>0</v>
      </c>
      <c r="Y1067" s="25">
        <f>IFERROR(VLOOKUP($E1067,'[5]LOG Data SAP'!$D:$AO,23,0)/10,
IF(D1067=D1066,Y1066,""))</f>
        <v>0</v>
      </c>
      <c r="Z1067" s="25">
        <f>IFERROR(VLOOKUP($E1067,'[5]LOG Data SAP'!$D:$AO,25,0)/10,
IF(D1067=D1066,Z1066,""))</f>
        <v>34.4</v>
      </c>
      <c r="AA1067" s="25">
        <f>IFERROR(VLOOKUP($E1067,'[5]LOG Data SAP'!$D:$AO,26,0)/10,
IF(D1067=D1066,AA1066,""))</f>
        <v>26.8</v>
      </c>
      <c r="AB1067" s="25">
        <f>IFERROR(VLOOKUP($E1067,'[5]LOG Data SAP'!$D:$AO,27,0)/10,
IF(D1067=D1066,AB1066,""))</f>
        <v>18.100000000000001</v>
      </c>
      <c r="AC1067" s="26">
        <f>IFERROR(VLOOKUP($E1067,'[5]LOG Data SAP'!$D:$AO,29,0)/IF(VLOOKUP($E1067,'[5]LOG Data SAP'!$D:$AO,30,0)="G",1000,1),
IF(D1067=D1066,AC1066,""))</f>
        <v>0.11700000000000001</v>
      </c>
      <c r="AD1067" s="26">
        <f>IFERROR(VLOOKUP($E1067,'[5]LOG Data SAP'!$D:$AO,31,0)/IF(VLOOKUP($E1067,'[5]LOG Data SAP'!$D:$AO,32,0)="G",1000,1),
IF(D1067=D1066,AD1066,""))</f>
        <v>0</v>
      </c>
      <c r="AE1067" s="26">
        <f>IFERROR(VLOOKUP($E1067,'[5]LOG Data SAP'!$D:$AO,33,0)/IF(VLOOKUP($E1067,'[5]LOG Data SAP'!$D:$AO,34,0)="G",1000,1),
IF(D1067=D1066,AE1066,""))</f>
        <v>2.8210000000000002</v>
      </c>
      <c r="AF1067" s="27">
        <f t="shared" si="65"/>
        <v>512</v>
      </c>
      <c r="AG1067" s="27" t="str">
        <f t="shared" si="66"/>
        <v/>
      </c>
      <c r="AH1067" s="28">
        <f t="shared" si="67"/>
        <v>1.6686751999999999E-2</v>
      </c>
      <c r="AI1067" s="18" t="str">
        <f>IFERROR(VLOOKUP(E1067,'[5]LOG Data SAP'!$D:$E,2,0),IF(D1067=D1066,AI1066,""))</f>
        <v>NVIS SPK 100ML &amp; NLC STRAWBERRY</v>
      </c>
      <c r="AJ1067" s="20" t="str">
        <f>IFERROR([5]SKU!VI1069,IF(D1067=D1066,AJ1066,""))</f>
        <v>86724</v>
      </c>
      <c r="AK1067" s="18" t="str">
        <f>VLOOKUP(E1067,[5]SKU!I:X,16,FALSE)</f>
        <v>3401.30.00</v>
      </c>
    </row>
    <row r="1068" spans="1:37">
      <c r="A1068" s="18" t="str">
        <f>[5]SKU!AC1070</f>
        <v>Nivea</v>
      </c>
      <c r="B1068" s="18" t="str">
        <f>[5]SKU!AE1070</f>
        <v>Nivea Face Care</v>
      </c>
      <c r="C1068" s="18" t="str">
        <f>[5]SKU!AJ1070</f>
        <v>NFC Cleanse</v>
      </c>
      <c r="D1068" s="18" t="str">
        <f>[5]SKU!G1070</f>
        <v>NFC Sparkling Bright Facial Foam 100ml</v>
      </c>
      <c r="E1068" s="19" t="str">
        <f>[5]SKU!I1070</f>
        <v>48330-00052-00</v>
      </c>
      <c r="F1068" s="19" t="str">
        <f>[5]SKU!J1070</f>
        <v>86724-04800-12</v>
      </c>
      <c r="G1068" s="18" t="str">
        <f>[5]SKU!K1070</f>
        <v>NVIS Foam 100ml Banded NVIS Scrub 50ml</v>
      </c>
      <c r="H1068" s="18" t="str">
        <f>IF([5]SKU!L1070="R","Regular",
IF([5]SKU!L1070="P","Promo",
IF([5]SKU!L1070="S","Sample",
IF([5]SKU!L1070="V","VAS",""))))</f>
        <v>VAS</v>
      </c>
      <c r="I1068" s="18" t="str">
        <f>IF([5]SKU!QC1070="A","Active",
IF([5]SKU!QC1070="D","Discontinue",
IF([5]SKU!QC1070="N","NPD","")))</f>
        <v>Active</v>
      </c>
      <c r="J1068" s="18" t="str">
        <f>VLOOKUP(IFERROR(VLOOKUP(E1068,'[5]Material Status'!A:I,9,0),""),'[5]Material Status'!U:W,3,0)</f>
        <v>Inactive</v>
      </c>
      <c r="K1068" s="20" t="str">
        <f>IFERROR(VLOOKUP(E1068,'[5]LOG Data SAP'!$D:$AO,11,0),
IF(D1068=D1067,K1067,""))</f>
        <v/>
      </c>
      <c r="L1068" s="20" t="str">
        <f>IFERROR(VLOOKUP(E1068,'[5]LOG Data SAP'!$D:$AO,13,0),
IF(D1068=D1067,L1067,""))</f>
        <v/>
      </c>
      <c r="M1068" s="20" t="str">
        <f>IFERROR(VLOOKUP(E1068,'[5]LOG Data SAP'!$D:$AO,15,0),
IF(D1068=D1067,M1067,""))</f>
        <v/>
      </c>
      <c r="N1068" s="21">
        <f>[5]SKU!VH1070</f>
        <v>1095</v>
      </c>
      <c r="O1068" s="22">
        <f>[5]SKU!VN1070</f>
        <v>13500</v>
      </c>
      <c r="P1068" s="23">
        <f>[5]SKU!VO1070</f>
        <v>43100</v>
      </c>
      <c r="Q1068" s="24">
        <f>IFERROR(_xlfn.NUMBERVALUE(VLOOKUP(E1068,'[5]LOG Data SAP'!$D:$M,9,0)),
IF(D1068=D1067,Q1067,""))</f>
        <v>0</v>
      </c>
      <c r="R1068" s="24">
        <f>IFERROR(_xlfn.NUMBERVALUE(VLOOKUP(E1068,'[5]LOG Data SAP'!$D:$M,10,0)),
IF(D1068=D1067,R1067,""))</f>
        <v>24</v>
      </c>
      <c r="S1068" s="24">
        <f t="shared" si="64"/>
        <v>0</v>
      </c>
      <c r="T1068" s="25">
        <f>IFERROR(VLOOKUP($E1068,'[5]LOG Data SAP'!$D:$V,17,0)/10,
IF(D1068=D1067,T1067,""))</f>
        <v>8</v>
      </c>
      <c r="U1068" s="25">
        <f>IFERROR(VLOOKUP($E1068,'[5]LOG Data SAP'!$D:$V,18,0)/10,
IF(D1068=D1067,U1067,""))</f>
        <v>4</v>
      </c>
      <c r="V1068" s="25">
        <f>IFERROR(VLOOKUP($E1068,'[5]LOG Data SAP'!$D:$V,19,0)/10,
IF(D1068=D1067,V1067,""))</f>
        <v>16</v>
      </c>
      <c r="W1068" s="25">
        <f>IFERROR(VLOOKUP($E1068,'[5]LOG Data SAP'!$D:$AO,21,0)/10,
IF(D1068=D1067,W1067,""))</f>
        <v>0</v>
      </c>
      <c r="X1068" s="25">
        <f>IFERROR(VLOOKUP($E1068,'[5]LOG Data SAP'!$D:$AO,22,0)/10,
IF(D1068=D1067,X1067,""))</f>
        <v>0</v>
      </c>
      <c r="Y1068" s="25">
        <f>IFERROR(VLOOKUP($E1068,'[5]LOG Data SAP'!$D:$AO,23,0)/10,
IF(D1068=D1067,Y1067,""))</f>
        <v>0</v>
      </c>
      <c r="Z1068" s="25">
        <f>IFERROR(VLOOKUP($E1068,'[5]LOG Data SAP'!$D:$AO,25,0)/10,
IF(D1068=D1067,Z1067,""))</f>
        <v>34.4</v>
      </c>
      <c r="AA1068" s="25">
        <f>IFERROR(VLOOKUP($E1068,'[5]LOG Data SAP'!$D:$AO,26,0)/10,
IF(D1068=D1067,AA1067,""))</f>
        <v>26.8</v>
      </c>
      <c r="AB1068" s="25">
        <f>IFERROR(VLOOKUP($E1068,'[5]LOG Data SAP'!$D:$AO,27,0)/10,
IF(D1068=D1067,AB1067,""))</f>
        <v>18.100000000000001</v>
      </c>
      <c r="AC1068" s="26">
        <f>IFERROR(VLOOKUP($E1068,'[5]LOG Data SAP'!$D:$AO,29,0)/IF(VLOOKUP($E1068,'[5]LOG Data SAP'!$D:$AO,30,0)="G",1000,1),
IF(D1068=D1067,AC1067,""))</f>
        <v>0.11700000000000001</v>
      </c>
      <c r="AD1068" s="26">
        <f>IFERROR(VLOOKUP($E1068,'[5]LOG Data SAP'!$D:$AO,31,0)/IF(VLOOKUP($E1068,'[5]LOG Data SAP'!$D:$AO,32,0)="G",1000,1),
IF(D1068=D1067,AD1067,""))</f>
        <v>0</v>
      </c>
      <c r="AE1068" s="26">
        <f>IFERROR(VLOOKUP($E1068,'[5]LOG Data SAP'!$D:$AO,33,0)/IF(VLOOKUP($E1068,'[5]LOG Data SAP'!$D:$AO,34,0)="G",1000,1),
IF(D1068=D1067,AE1067,""))</f>
        <v>2.8210000000000002</v>
      </c>
      <c r="AF1068" s="27">
        <f t="shared" si="65"/>
        <v>512</v>
      </c>
      <c r="AG1068" s="27" t="str">
        <f t="shared" si="66"/>
        <v/>
      </c>
      <c r="AH1068" s="28">
        <f t="shared" si="67"/>
        <v>1.6686751999999999E-2</v>
      </c>
      <c r="AI1068" s="18" t="str">
        <f>IFERROR(VLOOKUP(E1068,'[5]LOG Data SAP'!$D:$E,2,0),IF(D1068=D1067,AI1067,""))</f>
        <v>NVIS SPK 100ML &amp; NLC STRAWBERRY</v>
      </c>
      <c r="AJ1068" s="20" t="str">
        <f>IFERROR([5]SKU!VI1070,IF(D1068=D1067,AJ1067,""))</f>
        <v>86724</v>
      </c>
      <c r="AK1068" s="18" t="str">
        <f>VLOOKUP(E1068,[5]SKU!I:X,16,FALSE)</f>
        <v>3401.30.00</v>
      </c>
    </row>
    <row r="1069" spans="1:37">
      <c r="A1069" s="18" t="str">
        <f>[5]SKU!AC1071</f>
        <v>Nivea</v>
      </c>
      <c r="B1069" s="18" t="str">
        <f>[5]SKU!AE1071</f>
        <v>Nivea Face Care</v>
      </c>
      <c r="C1069" s="18" t="str">
        <f>[5]SKU!AJ1071</f>
        <v>NFC Cleanse</v>
      </c>
      <c r="D1069" s="18" t="str">
        <f>[5]SKU!G1071</f>
        <v>NFC Sparkling Bright Facial Foam 100ml</v>
      </c>
      <c r="E1069" s="19" t="str">
        <f>[5]SKU!I1071</f>
        <v>48330-00002-00</v>
      </c>
      <c r="F1069" s="19" t="str">
        <f>[5]SKU!J1071</f>
        <v>86724-04800-12</v>
      </c>
      <c r="G1069" s="18" t="str">
        <f>[5]SKU!K1071</f>
        <v>NVIS Sparkling White Foam 100ml Banded Soap</v>
      </c>
      <c r="H1069" s="18" t="str">
        <f>IF([5]SKU!L1071="R","Regular",
IF([5]SKU!L1071="P","Promo",
IF([5]SKU!L1071="S","Sample",
IF([5]SKU!L1071="V","VAS",""))))</f>
        <v>VAS</v>
      </c>
      <c r="I1069" s="18" t="str">
        <f>IF([5]SKU!QC1071="A","Active",
IF([5]SKU!QC1071="D","Discontinue",
IF([5]SKU!QC1071="N","NPD","")))</f>
        <v>Active</v>
      </c>
      <c r="J1069" s="18" t="str">
        <f>VLOOKUP(IFERROR(VLOOKUP(E1069,'[5]Material Status'!A:I,9,0),""),'[5]Material Status'!U:W,3,0)</f>
        <v>Inactive</v>
      </c>
      <c r="K1069" s="20" t="str">
        <f>IFERROR(VLOOKUP(E1069,'[5]LOG Data SAP'!$D:$AO,11,0),
IF(D1069=D1068,K1068,""))</f>
        <v/>
      </c>
      <c r="L1069" s="20" t="str">
        <f>IFERROR(VLOOKUP(E1069,'[5]LOG Data SAP'!$D:$AO,13,0),
IF(D1069=D1068,L1068,""))</f>
        <v/>
      </c>
      <c r="M1069" s="20" t="str">
        <f>IFERROR(VLOOKUP(E1069,'[5]LOG Data SAP'!$D:$AO,15,0),
IF(D1069=D1068,M1068,""))</f>
        <v/>
      </c>
      <c r="N1069" s="21">
        <f>[5]SKU!VH1071</f>
        <v>1095</v>
      </c>
      <c r="O1069" s="22">
        <f>[5]SKU!VN1071</f>
        <v>12827</v>
      </c>
      <c r="P1069" s="23">
        <f>[5]SKU!VO1071</f>
        <v>43100</v>
      </c>
      <c r="Q1069" s="24">
        <f>IFERROR(_xlfn.NUMBERVALUE(VLOOKUP(E1069,'[5]LOG Data SAP'!$D:$M,9,0)),
IF(D1069=D1068,Q1068,""))</f>
        <v>0</v>
      </c>
      <c r="R1069" s="24">
        <f>IFERROR(_xlfn.NUMBERVALUE(VLOOKUP(E1069,'[5]LOG Data SAP'!$D:$M,10,0)),
IF(D1069=D1068,R1068,""))</f>
        <v>24</v>
      </c>
      <c r="S1069" s="24">
        <f t="shared" si="64"/>
        <v>0</v>
      </c>
      <c r="T1069" s="25">
        <f>IFERROR(VLOOKUP($E1069,'[5]LOG Data SAP'!$D:$V,17,0)/10,
IF(D1069=D1068,T1068,""))</f>
        <v>8</v>
      </c>
      <c r="U1069" s="25">
        <f>IFERROR(VLOOKUP($E1069,'[5]LOG Data SAP'!$D:$V,18,0)/10,
IF(D1069=D1068,U1068,""))</f>
        <v>4</v>
      </c>
      <c r="V1069" s="25">
        <f>IFERROR(VLOOKUP($E1069,'[5]LOG Data SAP'!$D:$V,19,0)/10,
IF(D1069=D1068,V1068,""))</f>
        <v>16</v>
      </c>
      <c r="W1069" s="25">
        <f>IFERROR(VLOOKUP($E1069,'[5]LOG Data SAP'!$D:$AO,21,0)/10,
IF(D1069=D1068,W1068,""))</f>
        <v>0</v>
      </c>
      <c r="X1069" s="25">
        <f>IFERROR(VLOOKUP($E1069,'[5]LOG Data SAP'!$D:$AO,22,0)/10,
IF(D1069=D1068,X1068,""))</f>
        <v>0</v>
      </c>
      <c r="Y1069" s="25">
        <f>IFERROR(VLOOKUP($E1069,'[5]LOG Data SAP'!$D:$AO,23,0)/10,
IF(D1069=D1068,Y1068,""))</f>
        <v>0</v>
      </c>
      <c r="Z1069" s="25">
        <f>IFERROR(VLOOKUP($E1069,'[5]LOG Data SAP'!$D:$AO,25,0)/10,
IF(D1069=D1068,Z1068,""))</f>
        <v>34.4</v>
      </c>
      <c r="AA1069" s="25">
        <f>IFERROR(VLOOKUP($E1069,'[5]LOG Data SAP'!$D:$AO,26,0)/10,
IF(D1069=D1068,AA1068,""))</f>
        <v>26.8</v>
      </c>
      <c r="AB1069" s="25">
        <f>IFERROR(VLOOKUP($E1069,'[5]LOG Data SAP'!$D:$AO,27,0)/10,
IF(D1069=D1068,AB1068,""))</f>
        <v>18.100000000000001</v>
      </c>
      <c r="AC1069" s="26">
        <f>IFERROR(VLOOKUP($E1069,'[5]LOG Data SAP'!$D:$AO,29,0)/IF(VLOOKUP($E1069,'[5]LOG Data SAP'!$D:$AO,30,0)="G",1000,1),
IF(D1069=D1068,AC1068,""))</f>
        <v>0.11700000000000001</v>
      </c>
      <c r="AD1069" s="26">
        <f>IFERROR(VLOOKUP($E1069,'[5]LOG Data SAP'!$D:$AO,31,0)/IF(VLOOKUP($E1069,'[5]LOG Data SAP'!$D:$AO,32,0)="G",1000,1),
IF(D1069=D1068,AD1068,""))</f>
        <v>0</v>
      </c>
      <c r="AE1069" s="26">
        <f>IFERROR(VLOOKUP($E1069,'[5]LOG Data SAP'!$D:$AO,33,0)/IF(VLOOKUP($E1069,'[5]LOG Data SAP'!$D:$AO,34,0)="G",1000,1),
IF(D1069=D1068,AE1068,""))</f>
        <v>2.8210000000000002</v>
      </c>
      <c r="AF1069" s="27">
        <f t="shared" si="65"/>
        <v>512</v>
      </c>
      <c r="AG1069" s="27" t="str">
        <f t="shared" si="66"/>
        <v/>
      </c>
      <c r="AH1069" s="28">
        <f t="shared" si="67"/>
        <v>1.6686751999999999E-2</v>
      </c>
      <c r="AI1069" s="18" t="str">
        <f>IFERROR(VLOOKUP(E1069,'[5]LOG Data SAP'!$D:$E,2,0),IF(D1069=D1068,AI1068,""))</f>
        <v>NVIS SPK 100ML &amp; NLC STRAWBERRY</v>
      </c>
      <c r="AJ1069" s="20" t="str">
        <f>IFERROR([5]SKU!VI1071,IF(D1069=D1068,AJ1068,""))</f>
        <v>86724</v>
      </c>
      <c r="AK1069" s="18" t="str">
        <f>VLOOKUP(E1069,[5]SKU!I:X,16,FALSE)</f>
        <v>3401.30.00</v>
      </c>
    </row>
    <row r="1070" spans="1:37">
      <c r="A1070" s="18" t="str">
        <f>[5]SKU!AC1072</f>
        <v>Nivea</v>
      </c>
      <c r="B1070" s="18" t="str">
        <f>[5]SKU!AE1072</f>
        <v>Nivea Face Care</v>
      </c>
      <c r="C1070" s="18" t="str">
        <f>[5]SKU!AJ1072</f>
        <v>NFC Cleanse</v>
      </c>
      <c r="D1070" s="18" t="str">
        <f>[5]SKU!G1072</f>
        <v>NFC Hokkaido Rose Whip Facial Foam 100ml</v>
      </c>
      <c r="E1070" s="19" t="str">
        <f>[5]SKU!I1072</f>
        <v>48332-00150-05</v>
      </c>
      <c r="F1070" s="19" t="str">
        <f>[5]SKU!J1072</f>
        <v>48332-00150-05</v>
      </c>
      <c r="G1070" s="18" t="str">
        <f>[5]SKU!K1072</f>
        <v>NIVEA Hokkaido Rose Whip Facial Foam 100ml</v>
      </c>
      <c r="H1070" s="18" t="str">
        <f>IF([5]SKU!L1072="R","Regular",
IF([5]SKU!L1072="P","Promo",
IF([5]SKU!L1072="S","Sample",
IF([5]SKU!L1072="V","VAS",""))))</f>
        <v>Regular</v>
      </c>
      <c r="I1070" s="18" t="str">
        <f>IF([5]SKU!QC1072="A","Active",
IF([5]SKU!QC1072="D","Discontinue",
IF([5]SKU!QC1072="N","NPD","")))</f>
        <v>Active</v>
      </c>
      <c r="J1070" s="18" t="str">
        <f>VLOOKUP(IFERROR(VLOOKUP(E1070,'[5]Material Status'!A:I,9,0),""),'[5]Material Status'!U:W,3,0)</f>
        <v>Active</v>
      </c>
      <c r="K1070" s="20" t="str">
        <f>IFERROR(VLOOKUP(E1070,'[5]LOG Data SAP'!$D:$AO,11,0),
IF(D1070=D1069,K1069,""))</f>
        <v>4005900691255</v>
      </c>
      <c r="L1070" s="20" t="str">
        <f>IFERROR(VLOOKUP(E1070,'[5]LOG Data SAP'!$D:$AO,13,0),
IF(D1070=D1069,L1069,""))</f>
        <v>04005805281957</v>
      </c>
      <c r="M1070" s="20" t="str">
        <f>IFERROR(VLOOKUP(E1070,'[5]LOG Data SAP'!$D:$AO,15,0),
IF(D1070=D1069,M1069,""))</f>
        <v>04005805281964</v>
      </c>
      <c r="N1070" s="21">
        <f>[5]SKU!VH1072</f>
        <v>1095</v>
      </c>
      <c r="O1070" s="22">
        <f>[5]SKU!VN1072</f>
        <v>47570</v>
      </c>
      <c r="P1070" s="23">
        <f>[5]SKU!VO1072</f>
        <v>45383</v>
      </c>
      <c r="Q1070" s="24">
        <f>IFERROR(_xlfn.NUMBERVALUE(VLOOKUP(E1070,'[5]LOG Data SAP'!$D:$M,9,0)),
IF(D1070=D1069,Q1069,""))</f>
        <v>3</v>
      </c>
      <c r="R1070" s="24">
        <f>IFERROR(_xlfn.NUMBERVALUE(VLOOKUP(E1070,'[5]LOG Data SAP'!$D:$M,10,0)),
IF(D1070=D1069,R1069,""))</f>
        <v>24</v>
      </c>
      <c r="S1070" s="24">
        <f t="shared" si="64"/>
        <v>8</v>
      </c>
      <c r="T1070" s="25">
        <f>IFERROR(VLOOKUP($E1070,'[5]LOG Data SAP'!$D:$V,17,0)/10,
IF(D1070=D1069,T1069,""))</f>
        <v>6.1</v>
      </c>
      <c r="U1070" s="25">
        <f>IFERROR(VLOOKUP($E1070,'[5]LOG Data SAP'!$D:$V,18,0)/10,
IF(D1070=D1069,U1069,""))</f>
        <v>4</v>
      </c>
      <c r="V1070" s="25">
        <f>IFERROR(VLOOKUP($E1070,'[5]LOG Data SAP'!$D:$V,19,0)/10,
IF(D1070=D1069,V1069,""))</f>
        <v>16.100000000000001</v>
      </c>
      <c r="W1070" s="25">
        <f>IFERROR(VLOOKUP($E1070,'[5]LOG Data SAP'!$D:$AO,21,0)/10,
IF(D1070=D1069,W1069,""))</f>
        <v>13.7</v>
      </c>
      <c r="X1070" s="25">
        <f>IFERROR(VLOOKUP($E1070,'[5]LOG Data SAP'!$D:$AO,22,0)/10,
IF(D1070=D1069,X1069,""))</f>
        <v>5.3</v>
      </c>
      <c r="Y1070" s="25">
        <f>IFERROR(VLOOKUP($E1070,'[5]LOG Data SAP'!$D:$AO,23,0)/10,
IF(D1070=D1069,Y1069,""))</f>
        <v>16.100000000000001</v>
      </c>
      <c r="Z1070" s="25">
        <f>IFERROR(VLOOKUP($E1070,'[5]LOG Data SAP'!$D:$AO,25,0)/10,
IF(D1070=D1069,Z1069,""))</f>
        <v>29.7</v>
      </c>
      <c r="AA1070" s="25">
        <f>IFERROR(VLOOKUP($E1070,'[5]LOG Data SAP'!$D:$AO,26,0)/10,
IF(D1070=D1069,AA1069,""))</f>
        <v>22.7</v>
      </c>
      <c r="AB1070" s="25">
        <f>IFERROR(VLOOKUP($E1070,'[5]LOG Data SAP'!$D:$AO,27,0)/10,
IF(D1070=D1069,AB1069,""))</f>
        <v>18</v>
      </c>
      <c r="AC1070" s="26">
        <f>IFERROR(VLOOKUP($E1070,'[5]LOG Data SAP'!$D:$AO,29,0)/IF(VLOOKUP($E1070,'[5]LOG Data SAP'!$D:$AO,30,0)="G",1000,1),
IF(D1070=D1069,AC1069,""))</f>
        <v>0.122</v>
      </c>
      <c r="AD1070" s="26">
        <f>IFERROR(VLOOKUP($E1070,'[5]LOG Data SAP'!$D:$AO,31,0)/IF(VLOOKUP($E1070,'[5]LOG Data SAP'!$D:$AO,32,0)="G",1000,1),
IF(D1070=D1069,AD1069,""))</f>
        <v>0.375</v>
      </c>
      <c r="AE1070" s="26">
        <f>IFERROR(VLOOKUP($E1070,'[5]LOG Data SAP'!$D:$AO,33,0)/IF(VLOOKUP($E1070,'[5]LOG Data SAP'!$D:$AO,34,0)="G",1000,1),
IF(D1070=D1069,AE1069,""))</f>
        <v>3.2</v>
      </c>
      <c r="AF1070" s="27">
        <f t="shared" si="65"/>
        <v>392.84000000000003</v>
      </c>
      <c r="AG1070" s="27">
        <f t="shared" si="66"/>
        <v>1169.0210000000002</v>
      </c>
      <c r="AH1070" s="28">
        <f t="shared" si="67"/>
        <v>1.2135419999999997E-2</v>
      </c>
      <c r="AI1070" s="18" t="str">
        <f>IFERROR(VLOOKUP(E1070,'[5]LOG Data SAP'!$D:$E,2,0),IF(D1070=D1069,AI1069,""))</f>
        <v>NIVEA_HOKKAIDO_ROSE_WHIP</v>
      </c>
      <c r="AJ1070" s="20" t="str">
        <f>IFERROR([5]SKU!VI1072,IF(D1070=D1069,AJ1069,""))</f>
        <v>84984</v>
      </c>
      <c r="AK1070" s="18" t="str">
        <f>VLOOKUP(E1070,[5]SKU!I:X,16,FALSE)</f>
        <v>3401.30.00</v>
      </c>
    </row>
    <row r="1071" spans="1:37">
      <c r="A1071" s="18" t="str">
        <f>[5]SKU!AC1073</f>
        <v>Nivea</v>
      </c>
      <c r="B1071" s="18" t="str">
        <f>[5]SKU!AE1073</f>
        <v>Nivea Face Care</v>
      </c>
      <c r="C1071" s="18" t="str">
        <f>[5]SKU!AJ1073</f>
        <v>NFC Cleanse</v>
      </c>
      <c r="D1071" s="18" t="str">
        <f>[5]SKU!G1073</f>
        <v>NFC Hokkaido Rose Whip Facial Foam 100ml</v>
      </c>
      <c r="E1071" s="19" t="str">
        <f>[5]SKU!I1073</f>
        <v>48332-00150-03</v>
      </c>
      <c r="F1071" s="19" t="str">
        <f>[5]SKU!J1073</f>
        <v>48332-00150-05</v>
      </c>
      <c r="G1071" s="18" t="str">
        <f>[5]SKU!K1073</f>
        <v>NIVEA Hokkaido Rose Whip Facial Foam 100ml</v>
      </c>
      <c r="H1071" s="18" t="str">
        <f>IF([5]SKU!L1073="R","Regular",
IF([5]SKU!L1073="P","Promo",
IF([5]SKU!L1073="S","Sample",
IF([5]SKU!L1073="V","VAS",""))))</f>
        <v>Regular</v>
      </c>
      <c r="I1071" s="18" t="str">
        <f>IF([5]SKU!QC1073="A","Active",
IF([5]SKU!QC1073="D","Discontinue",
IF([5]SKU!QC1073="N","NPD","")))</f>
        <v>Active</v>
      </c>
      <c r="J1071" s="18" t="str">
        <f>VLOOKUP(IFERROR(VLOOKUP(E1071,'[5]Material Status'!A:I,9,0),""),'[5]Material Status'!U:W,3,0)</f>
        <v>Inactive</v>
      </c>
      <c r="K1071" s="20" t="str">
        <f>IFERROR(VLOOKUP(E1071,'[5]LOG Data SAP'!$D:$AO,11,0),
IF(D1071=D1070,K1070,""))</f>
        <v>4005900691255</v>
      </c>
      <c r="L1071" s="20" t="str">
        <f>IFERROR(VLOOKUP(E1071,'[5]LOG Data SAP'!$D:$AO,13,0),
IF(D1071=D1070,L1070,""))</f>
        <v>04005805281957</v>
      </c>
      <c r="M1071" s="20" t="str">
        <f>IFERROR(VLOOKUP(E1071,'[5]LOG Data SAP'!$D:$AO,15,0),
IF(D1071=D1070,M1070,""))</f>
        <v>04005805281964</v>
      </c>
      <c r="N1071" s="21">
        <f>[5]SKU!VH1073</f>
        <v>1095</v>
      </c>
      <c r="O1071" s="22">
        <f>[5]SKU!VN1073</f>
        <v>47570</v>
      </c>
      <c r="P1071" s="23">
        <f>[5]SKU!VO1073</f>
        <v>45383</v>
      </c>
      <c r="Q1071" s="24">
        <f>IFERROR(_xlfn.NUMBERVALUE(VLOOKUP(E1071,'[5]LOG Data SAP'!$D:$M,9,0)),
IF(D1071=D1070,Q1070,""))</f>
        <v>3</v>
      </c>
      <c r="R1071" s="24">
        <f>IFERROR(_xlfn.NUMBERVALUE(VLOOKUP(E1071,'[5]LOG Data SAP'!$D:$M,10,0)),
IF(D1071=D1070,R1070,""))</f>
        <v>24</v>
      </c>
      <c r="S1071" s="24">
        <f t="shared" si="64"/>
        <v>8</v>
      </c>
      <c r="T1071" s="25">
        <f>IFERROR(VLOOKUP($E1071,'[5]LOG Data SAP'!$D:$V,17,0)/10,
IF(D1071=D1070,T1070,""))</f>
        <v>6.2</v>
      </c>
      <c r="U1071" s="25">
        <f>IFERROR(VLOOKUP($E1071,'[5]LOG Data SAP'!$D:$V,18,0)/10,
IF(D1071=D1070,U1070,""))</f>
        <v>4</v>
      </c>
      <c r="V1071" s="25">
        <f>IFERROR(VLOOKUP($E1071,'[5]LOG Data SAP'!$D:$V,19,0)/10,
IF(D1071=D1070,V1070,""))</f>
        <v>16.100000000000001</v>
      </c>
      <c r="W1071" s="25">
        <f>IFERROR(VLOOKUP($E1071,'[5]LOG Data SAP'!$D:$AO,21,0)/10,
IF(D1071=D1070,W1070,""))</f>
        <v>13.7</v>
      </c>
      <c r="X1071" s="25">
        <f>IFERROR(VLOOKUP($E1071,'[5]LOG Data SAP'!$D:$AO,22,0)/10,
IF(D1071=D1070,X1070,""))</f>
        <v>5.3</v>
      </c>
      <c r="Y1071" s="25">
        <f>IFERROR(VLOOKUP($E1071,'[5]LOG Data SAP'!$D:$AO,23,0)/10,
IF(D1071=D1070,Y1070,""))</f>
        <v>16.100000000000001</v>
      </c>
      <c r="Z1071" s="25">
        <f>IFERROR(VLOOKUP($E1071,'[5]LOG Data SAP'!$D:$AO,25,0)/10,
IF(D1071=D1070,Z1070,""))</f>
        <v>29.7</v>
      </c>
      <c r="AA1071" s="25">
        <f>IFERROR(VLOOKUP($E1071,'[5]LOG Data SAP'!$D:$AO,26,0)/10,
IF(D1071=D1070,AA1070,""))</f>
        <v>22.7</v>
      </c>
      <c r="AB1071" s="25">
        <f>IFERROR(VLOOKUP($E1071,'[5]LOG Data SAP'!$D:$AO,27,0)/10,
IF(D1071=D1070,AB1070,""))</f>
        <v>18</v>
      </c>
      <c r="AC1071" s="26">
        <f>IFERROR(VLOOKUP($E1071,'[5]LOG Data SAP'!$D:$AO,29,0)/IF(VLOOKUP($E1071,'[5]LOG Data SAP'!$D:$AO,30,0)="G",1000,1),
IF(D1071=D1070,AC1070,""))</f>
        <v>0.122</v>
      </c>
      <c r="AD1071" s="26">
        <f>IFERROR(VLOOKUP($E1071,'[5]LOG Data SAP'!$D:$AO,31,0)/IF(VLOOKUP($E1071,'[5]LOG Data SAP'!$D:$AO,32,0)="G",1000,1),
IF(D1071=D1070,AD1070,""))</f>
        <v>0.375</v>
      </c>
      <c r="AE1071" s="26">
        <f>IFERROR(VLOOKUP($E1071,'[5]LOG Data SAP'!$D:$AO,33,0)/IF(VLOOKUP($E1071,'[5]LOG Data SAP'!$D:$AO,34,0)="G",1000,1),
IF(D1071=D1070,AE1070,""))</f>
        <v>3.2</v>
      </c>
      <c r="AF1071" s="27">
        <f t="shared" si="65"/>
        <v>399.28000000000003</v>
      </c>
      <c r="AG1071" s="27">
        <f t="shared" si="66"/>
        <v>1169.0210000000002</v>
      </c>
      <c r="AH1071" s="28">
        <f t="shared" si="67"/>
        <v>1.2135419999999997E-2</v>
      </c>
      <c r="AI1071" s="18" t="str">
        <f>IFERROR(VLOOKUP(E1071,'[5]LOG Data SAP'!$D:$E,2,0),IF(D1071=D1070,AI1070,""))</f>
        <v>NF WHT HK_RS_CRG_WHP_FCL_CLNR 100ML</v>
      </c>
      <c r="AJ1071" s="20" t="str">
        <f>IFERROR([5]SKU!VI1073,IF(D1071=D1070,AJ1070,""))</f>
        <v>84984</v>
      </c>
      <c r="AK1071" s="18" t="str">
        <f>VLOOKUP(E1071,[5]SKU!I:X,16,FALSE)</f>
        <v>3401.30.00</v>
      </c>
    </row>
    <row r="1072" spans="1:37">
      <c r="A1072" s="18" t="str">
        <f>[5]SKU!AC1074</f>
        <v>Nivea</v>
      </c>
      <c r="B1072" s="18" t="str">
        <f>[5]SKU!AE1074</f>
        <v>Nivea Face Care</v>
      </c>
      <c r="C1072" s="18" t="str">
        <f>[5]SKU!AJ1074</f>
        <v>NFC Cleanse</v>
      </c>
      <c r="D1072" s="18" t="str">
        <f>[5]SKU!G1074</f>
        <v>NFC Eye Make Up Remover Double Effect 125ml</v>
      </c>
      <c r="E1072" s="19" t="str">
        <f>[5]SKU!I1074</f>
        <v>48332-00156-02</v>
      </c>
      <c r="F1072" s="19" t="str">
        <f>[5]SKU!J1074</f>
        <v>48332-00156-02</v>
      </c>
      <c r="G1072" s="18" t="str">
        <f>[5]SKU!K1074</f>
        <v>NIVEA Eye Make Up Remover Double Effect 125ml</v>
      </c>
      <c r="H1072" s="18" t="str">
        <f>IF([5]SKU!L1074="R","Regular",
IF([5]SKU!L1074="P","Promo",
IF([5]SKU!L1074="S","Sample",
IF([5]SKU!L1074="V","VAS",""))))</f>
        <v>Regular</v>
      </c>
      <c r="I1072" s="18" t="str">
        <f>IF([5]SKU!QC1074="A","Active",
IF([5]SKU!QC1074="D","Discontinue",
IF([5]SKU!QC1074="N","NPD","")))</f>
        <v>Active</v>
      </c>
      <c r="J1072" s="18" t="str">
        <f>VLOOKUP(IFERROR(VLOOKUP(E1072,'[5]Material Status'!A:I,9,0),""),'[5]Material Status'!U:W,3,0)</f>
        <v>Active</v>
      </c>
      <c r="K1072" s="20" t="str">
        <f>IFERROR(VLOOKUP(E1072,'[5]LOG Data SAP'!$D:$AO,11,0),
IF(D1072=D1071,K1071,""))</f>
        <v>4005900102300</v>
      </c>
      <c r="L1072" s="20" t="str">
        <f>IFERROR(VLOOKUP(E1072,'[5]LOG Data SAP'!$D:$AO,13,0),
IF(D1072=D1071,L1071,""))</f>
        <v>04005805155739</v>
      </c>
      <c r="M1072" s="20" t="str">
        <f>IFERROR(VLOOKUP(E1072,'[5]LOG Data SAP'!$D:$AO,15,0),
IF(D1072=D1071,M1071,""))</f>
        <v>04005805155746</v>
      </c>
      <c r="N1072" s="21">
        <f>[5]SKU!VH1074</f>
        <v>900</v>
      </c>
      <c r="O1072" s="22">
        <f>[5]SKU!VN1074</f>
        <v>61690</v>
      </c>
      <c r="P1072" s="23">
        <f>[5]SKU!VO1074</f>
        <v>45383</v>
      </c>
      <c r="Q1072" s="24">
        <f>IFERROR(_xlfn.NUMBERVALUE(VLOOKUP(E1072,'[5]LOG Data SAP'!$D:$M,9,0)),
IF(D1072=D1071,Q1071,""))</f>
        <v>6</v>
      </c>
      <c r="R1072" s="24">
        <f>IFERROR(_xlfn.NUMBERVALUE(VLOOKUP(E1072,'[5]LOG Data SAP'!$D:$M,10,0)),
IF(D1072=D1071,R1071,""))</f>
        <v>12</v>
      </c>
      <c r="S1072" s="24">
        <f t="shared" si="64"/>
        <v>2</v>
      </c>
      <c r="T1072" s="25">
        <f>IFERROR(VLOOKUP($E1072,'[5]LOG Data SAP'!$D:$V,17,0)/10,
IF(D1072=D1071,T1071,""))</f>
        <v>5.4</v>
      </c>
      <c r="U1072" s="25">
        <f>IFERROR(VLOOKUP($E1072,'[5]LOG Data SAP'!$D:$V,18,0)/10,
IF(D1072=D1071,U1071,""))</f>
        <v>3.7</v>
      </c>
      <c r="V1072" s="25">
        <f>IFERROR(VLOOKUP($E1072,'[5]LOG Data SAP'!$D:$V,19,0)/10,
IF(D1072=D1071,V1071,""))</f>
        <v>13.7</v>
      </c>
      <c r="W1072" s="25">
        <f>IFERROR(VLOOKUP($E1072,'[5]LOG Data SAP'!$D:$AO,21,0)/10,
IF(D1072=D1071,W1071,""))</f>
        <v>22.2</v>
      </c>
      <c r="X1072" s="25">
        <f>IFERROR(VLOOKUP($E1072,'[5]LOG Data SAP'!$D:$AO,22,0)/10,
IF(D1072=D1071,X1071,""))</f>
        <v>5.4</v>
      </c>
      <c r="Y1072" s="25">
        <f>IFERROR(VLOOKUP($E1072,'[5]LOG Data SAP'!$D:$AO,23,0)/10,
IF(D1072=D1071,Y1071,""))</f>
        <v>13.7</v>
      </c>
      <c r="Z1072" s="25">
        <f>IFERROR(VLOOKUP($E1072,'[5]LOG Data SAP'!$D:$AO,25,0)/10,
IF(D1072=D1071,Z1071,""))</f>
        <v>23.2</v>
      </c>
      <c r="AA1072" s="25">
        <f>IFERROR(VLOOKUP($E1072,'[5]LOG Data SAP'!$D:$AO,26,0)/10,
IF(D1072=D1071,AA1071,""))</f>
        <v>11.4</v>
      </c>
      <c r="AB1072" s="25">
        <f>IFERROR(VLOOKUP($E1072,'[5]LOG Data SAP'!$D:$AO,27,0)/10,
IF(D1072=D1071,AB1071,""))</f>
        <v>14.1</v>
      </c>
      <c r="AC1072" s="26">
        <f>IFERROR(VLOOKUP($E1072,'[5]LOG Data SAP'!$D:$AO,29,0)/IF(VLOOKUP($E1072,'[5]LOG Data SAP'!$D:$AO,30,0)="G",1000,1),
IF(D1072=D1071,AC1071,""))</f>
        <v>0.13200000000000001</v>
      </c>
      <c r="AD1072" s="26">
        <f>IFERROR(VLOOKUP($E1072,'[5]LOG Data SAP'!$D:$AO,31,0)/IF(VLOOKUP($E1072,'[5]LOG Data SAP'!$D:$AO,32,0)="G",1000,1),
IF(D1072=D1071,AD1071,""))</f>
        <v>0.79200000000000004</v>
      </c>
      <c r="AE1072" s="26">
        <f>IFERROR(VLOOKUP($E1072,'[5]LOG Data SAP'!$D:$AO,33,0)/IF(VLOOKUP($E1072,'[5]LOG Data SAP'!$D:$AO,34,0)="G",1000,1),
IF(D1072=D1071,AE1071,""))</f>
        <v>1.659</v>
      </c>
      <c r="AF1072" s="27">
        <f t="shared" si="65"/>
        <v>273.72600000000006</v>
      </c>
      <c r="AG1072" s="27">
        <f t="shared" si="66"/>
        <v>1642.356</v>
      </c>
      <c r="AH1072" s="28">
        <f t="shared" si="67"/>
        <v>3.7291680000000002E-3</v>
      </c>
      <c r="AI1072" s="18" t="str">
        <f>IFERROR(VLOOKUP(E1072,'[5]LOG Data SAP'!$D:$E,2,0),IF(D1072=D1071,AI1071,""))</f>
        <v>NIVEA_DOUBLE_EYE_MAKEUP_</v>
      </c>
      <c r="AJ1072" s="20" t="str">
        <f>IFERROR([5]SKU!VI1074,IF(D1072=D1071,AJ1071,""))</f>
        <v>81182</v>
      </c>
      <c r="AK1072" s="18" t="str">
        <f>VLOOKUP(E1072,[5]SKU!I:X,16,FALSE)</f>
        <v>3401.30.00</v>
      </c>
    </row>
    <row r="1073" spans="1:37">
      <c r="A1073" s="18" t="str">
        <f>[5]SKU!AC1075</f>
        <v>Nivea</v>
      </c>
      <c r="B1073" s="18" t="str">
        <f>[5]SKU!AE1075</f>
        <v>Nivea Face Care</v>
      </c>
      <c r="C1073" s="18" t="str">
        <f>[5]SKU!AJ1075</f>
        <v>NFC Cleanse</v>
      </c>
      <c r="D1073" s="18" t="str">
        <f>[5]SKU!G1075</f>
        <v>NFC Eye Make Up Remover Double Effect 125ml</v>
      </c>
      <c r="E1073" s="19" t="str">
        <f>[5]SKU!I1075</f>
        <v>48332-00156-01</v>
      </c>
      <c r="F1073" s="19" t="str">
        <f>[5]SKU!J1075</f>
        <v>48332-00156-02</v>
      </c>
      <c r="G1073" s="18" t="str">
        <f>[5]SKU!K1075</f>
        <v>NIVEA Eye Make Up Remover Double Effect 125ml</v>
      </c>
      <c r="H1073" s="18" t="str">
        <f>IF([5]SKU!L1075="R","Regular",
IF([5]SKU!L1075="P","Promo",
IF([5]SKU!L1075="S","Sample",
IF([5]SKU!L1075="V","VAS",""))))</f>
        <v>Regular</v>
      </c>
      <c r="I1073" s="18" t="str">
        <f>IF([5]SKU!QC1075="A","Active",
IF([5]SKU!QC1075="D","Discontinue",
IF([5]SKU!QC1075="N","NPD","")))</f>
        <v>Active</v>
      </c>
      <c r="J1073" s="18" t="str">
        <f>VLOOKUP(IFERROR(VLOOKUP(E1073,'[5]Material Status'!A:I,9,0),""),'[5]Material Status'!U:W,3,0)</f>
        <v>Active</v>
      </c>
      <c r="K1073" s="20" t="str">
        <f>IFERROR(VLOOKUP(E1073,'[5]LOG Data SAP'!$D:$AO,11,0),
IF(D1073=D1072,K1072,""))</f>
        <v>4005900102300</v>
      </c>
      <c r="L1073" s="20" t="str">
        <f>IFERROR(VLOOKUP(E1073,'[5]LOG Data SAP'!$D:$AO,13,0),
IF(D1073=D1072,L1072,""))</f>
        <v>04005805155739</v>
      </c>
      <c r="M1073" s="20" t="str">
        <f>IFERROR(VLOOKUP(E1073,'[5]LOG Data SAP'!$D:$AO,15,0),
IF(D1073=D1072,M1072,""))</f>
        <v>04005805155746</v>
      </c>
      <c r="N1073" s="21">
        <f>[5]SKU!VH1075</f>
        <v>900</v>
      </c>
      <c r="O1073" s="22">
        <f>[5]SKU!VN1075</f>
        <v>61690</v>
      </c>
      <c r="P1073" s="23">
        <f>[5]SKU!VO1075</f>
        <v>45383</v>
      </c>
      <c r="Q1073" s="24">
        <f>IFERROR(_xlfn.NUMBERVALUE(VLOOKUP(E1073,'[5]LOG Data SAP'!$D:$M,9,0)),
IF(D1073=D1072,Q1072,""))</f>
        <v>6</v>
      </c>
      <c r="R1073" s="24">
        <f>IFERROR(_xlfn.NUMBERVALUE(VLOOKUP(E1073,'[5]LOG Data SAP'!$D:$M,10,0)),
IF(D1073=D1072,R1072,""))</f>
        <v>12</v>
      </c>
      <c r="S1073" s="24">
        <f t="shared" si="64"/>
        <v>2</v>
      </c>
      <c r="T1073" s="25">
        <f>IFERROR(VLOOKUP($E1073,'[5]LOG Data SAP'!$D:$V,17,0)/10,
IF(D1073=D1072,T1072,""))</f>
        <v>5.4</v>
      </c>
      <c r="U1073" s="25">
        <f>IFERROR(VLOOKUP($E1073,'[5]LOG Data SAP'!$D:$V,18,0)/10,
IF(D1073=D1072,U1072,""))</f>
        <v>3.7</v>
      </c>
      <c r="V1073" s="25">
        <f>IFERROR(VLOOKUP($E1073,'[5]LOG Data SAP'!$D:$V,19,0)/10,
IF(D1073=D1072,V1072,""))</f>
        <v>13.7</v>
      </c>
      <c r="W1073" s="25">
        <f>IFERROR(VLOOKUP($E1073,'[5]LOG Data SAP'!$D:$AO,21,0)/10,
IF(D1073=D1072,W1072,""))</f>
        <v>22.2</v>
      </c>
      <c r="X1073" s="25">
        <f>IFERROR(VLOOKUP($E1073,'[5]LOG Data SAP'!$D:$AO,22,0)/10,
IF(D1073=D1072,X1072,""))</f>
        <v>5.4</v>
      </c>
      <c r="Y1073" s="25">
        <f>IFERROR(VLOOKUP($E1073,'[5]LOG Data SAP'!$D:$AO,23,0)/10,
IF(D1073=D1072,Y1072,""))</f>
        <v>13.7</v>
      </c>
      <c r="Z1073" s="25">
        <f>IFERROR(VLOOKUP($E1073,'[5]LOG Data SAP'!$D:$AO,25,0)/10,
IF(D1073=D1072,Z1072,""))</f>
        <v>23.6</v>
      </c>
      <c r="AA1073" s="25">
        <f>IFERROR(VLOOKUP($E1073,'[5]LOG Data SAP'!$D:$AO,26,0)/10,
IF(D1073=D1072,AA1072,""))</f>
        <v>11.8</v>
      </c>
      <c r="AB1073" s="25">
        <f>IFERROR(VLOOKUP($E1073,'[5]LOG Data SAP'!$D:$AO,27,0)/10,
IF(D1073=D1072,AB1072,""))</f>
        <v>14.3</v>
      </c>
      <c r="AC1073" s="26">
        <f>IFERROR(VLOOKUP($E1073,'[5]LOG Data SAP'!$D:$AO,29,0)/IF(VLOOKUP($E1073,'[5]LOG Data SAP'!$D:$AO,30,0)="G",1000,1),
IF(D1073=D1072,AC1072,""))</f>
        <v>0.13500000000000001</v>
      </c>
      <c r="AD1073" s="26">
        <f>IFERROR(VLOOKUP($E1073,'[5]LOG Data SAP'!$D:$AO,31,0)/IF(VLOOKUP($E1073,'[5]LOG Data SAP'!$D:$AO,32,0)="G",1000,1),
IF(D1073=D1072,AD1072,""))</f>
        <v>0.81</v>
      </c>
      <c r="AE1073" s="26">
        <f>IFERROR(VLOOKUP($E1073,'[5]LOG Data SAP'!$D:$AO,33,0)/IF(VLOOKUP($E1073,'[5]LOG Data SAP'!$D:$AO,34,0)="G",1000,1),
IF(D1073=D1072,AE1072,""))</f>
        <v>1.6619999999999999</v>
      </c>
      <c r="AF1073" s="27">
        <f t="shared" si="65"/>
        <v>273.72600000000006</v>
      </c>
      <c r="AG1073" s="27">
        <f t="shared" si="66"/>
        <v>1642.356</v>
      </c>
      <c r="AH1073" s="28">
        <f t="shared" si="67"/>
        <v>3.982264000000001E-3</v>
      </c>
      <c r="AI1073" s="18" t="str">
        <f>IFERROR(VLOOKUP(E1073,'[5]LOG Data SAP'!$D:$E,2,0),IF(D1073=D1072,AI1072,""))</f>
        <v>NFC_MAKE_UP_CLEAR_EYE_RE</v>
      </c>
      <c r="AJ1073" s="20" t="str">
        <f>IFERROR([5]SKU!VI1075,IF(D1073=D1072,AJ1072,""))</f>
        <v>81182</v>
      </c>
      <c r="AK1073" s="18" t="str">
        <f>VLOOKUP(E1073,[5]SKU!I:X,16,FALSE)</f>
        <v>3401.30.00</v>
      </c>
    </row>
    <row r="1074" spans="1:37">
      <c r="A1074" s="18" t="str">
        <f>[5]SKU!AC1076</f>
        <v>Nivea</v>
      </c>
      <c r="B1074" s="18" t="str">
        <f>[5]SKU!AE1076</f>
        <v>Nivea Face Care</v>
      </c>
      <c r="C1074" s="18" t="str">
        <f>[5]SKU!AJ1076</f>
        <v>NFC Cleanse</v>
      </c>
      <c r="D1074" s="18" t="str">
        <f>[5]SKU!G1076</f>
        <v>NFC Eye Make Up Remover Double Effect 125ml</v>
      </c>
      <c r="E1074" s="19" t="str">
        <f>[5]SKU!I1076</f>
        <v>81182-04800-20</v>
      </c>
      <c r="F1074" s="19" t="str">
        <f>[5]SKU!J1076</f>
        <v>48332-00156-02</v>
      </c>
      <c r="G1074" s="18" t="str">
        <f>[5]SKU!K1076</f>
        <v>NIVEA Eye Make Up Remover Double Effect 125ml</v>
      </c>
      <c r="H1074" s="18" t="str">
        <f>IF([5]SKU!L1076="R","Regular",
IF([5]SKU!L1076="P","Promo",
IF([5]SKU!L1076="S","Sample",
IF([5]SKU!L1076="V","VAS",""))))</f>
        <v>Regular</v>
      </c>
      <c r="I1074" s="18" t="str">
        <f>IF([5]SKU!QC1076="A","Active",
IF([5]SKU!QC1076="D","Discontinue",
IF([5]SKU!QC1076="N","NPD","")))</f>
        <v>Active</v>
      </c>
      <c r="J1074" s="18" t="str">
        <f>VLOOKUP(IFERROR(VLOOKUP(E1074,'[5]Material Status'!A:I,9,0),""),'[5]Material Status'!U:W,3,0)</f>
        <v>Inactive</v>
      </c>
      <c r="K1074" s="20" t="str">
        <f>IFERROR(VLOOKUP(E1074,'[5]LOG Data SAP'!$D:$AO,11,0),
IF(D1074=D1073,K1073,""))</f>
        <v>4005900102300</v>
      </c>
      <c r="L1074" s="20" t="str">
        <f>IFERROR(VLOOKUP(E1074,'[5]LOG Data SAP'!$D:$AO,13,0),
IF(D1074=D1073,L1073,""))</f>
        <v>04005805155739</v>
      </c>
      <c r="M1074" s="20" t="str">
        <f>IFERROR(VLOOKUP(E1074,'[5]LOG Data SAP'!$D:$AO,15,0),
IF(D1074=D1073,M1073,""))</f>
        <v>04005805155746</v>
      </c>
      <c r="N1074" s="21">
        <f>[5]SKU!VH1076</f>
        <v>900</v>
      </c>
      <c r="O1074" s="22">
        <f>[5]SKU!VN1076</f>
        <v>61690</v>
      </c>
      <c r="P1074" s="23">
        <f>[5]SKU!VO1076</f>
        <v>45383</v>
      </c>
      <c r="Q1074" s="24">
        <f>IFERROR(_xlfn.NUMBERVALUE(VLOOKUP(E1074,'[5]LOG Data SAP'!$D:$M,9,0)),
IF(D1074=D1073,Q1073,""))</f>
        <v>6</v>
      </c>
      <c r="R1074" s="24">
        <f>IFERROR(_xlfn.NUMBERVALUE(VLOOKUP(E1074,'[5]LOG Data SAP'!$D:$M,10,0)),
IF(D1074=D1073,R1073,""))</f>
        <v>12</v>
      </c>
      <c r="S1074" s="24">
        <f t="shared" si="64"/>
        <v>2</v>
      </c>
      <c r="T1074" s="25">
        <f>IFERROR(VLOOKUP($E1074,'[5]LOG Data SAP'!$D:$V,17,0)/10,
IF(D1074=D1073,T1073,""))</f>
        <v>5.4</v>
      </c>
      <c r="U1074" s="25">
        <f>IFERROR(VLOOKUP($E1074,'[5]LOG Data SAP'!$D:$V,18,0)/10,
IF(D1074=D1073,U1073,""))</f>
        <v>3.7</v>
      </c>
      <c r="V1074" s="25">
        <f>IFERROR(VLOOKUP($E1074,'[5]LOG Data SAP'!$D:$V,19,0)/10,
IF(D1074=D1073,V1073,""))</f>
        <v>13.7</v>
      </c>
      <c r="W1074" s="25">
        <f>IFERROR(VLOOKUP($E1074,'[5]LOG Data SAP'!$D:$AO,21,0)/10,
IF(D1074=D1073,W1073,""))</f>
        <v>22.2</v>
      </c>
      <c r="X1074" s="25">
        <f>IFERROR(VLOOKUP($E1074,'[5]LOG Data SAP'!$D:$AO,22,0)/10,
IF(D1074=D1073,X1073,""))</f>
        <v>5.4</v>
      </c>
      <c r="Y1074" s="25">
        <f>IFERROR(VLOOKUP($E1074,'[5]LOG Data SAP'!$D:$AO,23,0)/10,
IF(D1074=D1073,Y1073,""))</f>
        <v>13.7</v>
      </c>
      <c r="Z1074" s="25">
        <f>IFERROR(VLOOKUP($E1074,'[5]LOG Data SAP'!$D:$AO,25,0)/10,
IF(D1074=D1073,Z1073,""))</f>
        <v>23.6</v>
      </c>
      <c r="AA1074" s="25">
        <f>IFERROR(VLOOKUP($E1074,'[5]LOG Data SAP'!$D:$AO,26,0)/10,
IF(D1074=D1073,AA1073,""))</f>
        <v>11.8</v>
      </c>
      <c r="AB1074" s="25">
        <f>IFERROR(VLOOKUP($E1074,'[5]LOG Data SAP'!$D:$AO,27,0)/10,
IF(D1074=D1073,AB1073,""))</f>
        <v>14.3</v>
      </c>
      <c r="AC1074" s="26">
        <f>IFERROR(VLOOKUP($E1074,'[5]LOG Data SAP'!$D:$AO,29,0)/IF(VLOOKUP($E1074,'[5]LOG Data SAP'!$D:$AO,30,0)="G",1000,1),
IF(D1074=D1073,AC1073,""))</f>
        <v>0.13500000000000001</v>
      </c>
      <c r="AD1074" s="26">
        <f>IFERROR(VLOOKUP($E1074,'[5]LOG Data SAP'!$D:$AO,31,0)/IF(VLOOKUP($E1074,'[5]LOG Data SAP'!$D:$AO,32,0)="G",1000,1),
IF(D1074=D1073,AD1073,""))</f>
        <v>0.81</v>
      </c>
      <c r="AE1074" s="26">
        <f>IFERROR(VLOOKUP($E1074,'[5]LOG Data SAP'!$D:$AO,33,0)/IF(VLOOKUP($E1074,'[5]LOG Data SAP'!$D:$AO,34,0)="G",1000,1),
IF(D1074=D1073,AE1073,""))</f>
        <v>1.6619999999999999</v>
      </c>
      <c r="AF1074" s="27">
        <f t="shared" si="65"/>
        <v>273.72600000000006</v>
      </c>
      <c r="AG1074" s="27">
        <f t="shared" si="66"/>
        <v>1642.356</v>
      </c>
      <c r="AH1074" s="28">
        <f t="shared" si="67"/>
        <v>3.982264000000001E-3</v>
      </c>
      <c r="AI1074" s="18" t="str">
        <f>IFERROR(VLOOKUP(E1074,'[5]LOG Data SAP'!$D:$E,2,0),IF(D1074=D1073,AI1073,""))</f>
        <v>NF EYE_MK-UP_RMVR BI-PHS 125ML</v>
      </c>
      <c r="AJ1074" s="20" t="str">
        <f>IFERROR([5]SKU!VI1076,IF(D1074=D1073,AJ1073,""))</f>
        <v>81182</v>
      </c>
      <c r="AK1074" s="18" t="str">
        <f>VLOOKUP(E1074,[5]SKU!I:X,16,FALSE)</f>
        <v>3401.30.00</v>
      </c>
    </row>
    <row r="1075" spans="1:37">
      <c r="A1075" s="18" t="str">
        <f>[5]SKU!AC1077</f>
        <v>Nivea</v>
      </c>
      <c r="B1075" s="18" t="str">
        <f>[5]SKU!AE1077</f>
        <v>Nivea Face Care</v>
      </c>
      <c r="C1075" s="18" t="str">
        <f>[5]SKU!AJ1077</f>
        <v>NFC Cleanse</v>
      </c>
      <c r="D1075" s="18" t="str">
        <f>[5]SKU!G1077</f>
        <v>NFC Eye Make Up Remover Double Effect 125ml</v>
      </c>
      <c r="E1075" s="19" t="str">
        <f>[5]SKU!I1077</f>
        <v>48332-00156-00</v>
      </c>
      <c r="F1075" s="19" t="str">
        <f>[5]SKU!J1077</f>
        <v>48332-00156-02</v>
      </c>
      <c r="G1075" s="18" t="str">
        <f>[5]SKU!K1077</f>
        <v>NIVEA Eye Make Up Remover Double Effect 125ml</v>
      </c>
      <c r="H1075" s="18" t="str">
        <f>IF([5]SKU!L1077="R","Regular",
IF([5]SKU!L1077="P","Promo",
IF([5]SKU!L1077="S","Sample",
IF([5]SKU!L1077="V","VAS",""))))</f>
        <v>Regular</v>
      </c>
      <c r="I1075" s="18" t="str">
        <f>IF([5]SKU!QC1077="A","Active",
IF([5]SKU!QC1077="D","Discontinue",
IF([5]SKU!QC1077="N","NPD","")))</f>
        <v>Active</v>
      </c>
      <c r="J1075" s="18" t="str">
        <f>VLOOKUP(IFERROR(VLOOKUP(E1075,'[5]Material Status'!A:I,9,0),""),'[5]Material Status'!U:W,3,0)</f>
        <v>Inactive</v>
      </c>
      <c r="K1075" s="20" t="str">
        <f>IFERROR(VLOOKUP(E1075,'[5]LOG Data SAP'!$D:$AO,11,0),
IF(D1075=D1074,K1074,""))</f>
        <v>4005900102300</v>
      </c>
      <c r="L1075" s="20" t="str">
        <f>IFERROR(VLOOKUP(E1075,'[5]LOG Data SAP'!$D:$AO,13,0),
IF(D1075=D1074,L1074,""))</f>
        <v>04005805155739</v>
      </c>
      <c r="M1075" s="20" t="str">
        <f>IFERROR(VLOOKUP(E1075,'[5]LOG Data SAP'!$D:$AO,15,0),
IF(D1075=D1074,M1074,""))</f>
        <v>04005805155746</v>
      </c>
      <c r="N1075" s="21">
        <f>[5]SKU!VH1077</f>
        <v>900</v>
      </c>
      <c r="O1075" s="22">
        <f>[5]SKU!VN1077</f>
        <v>61690</v>
      </c>
      <c r="P1075" s="23">
        <f>[5]SKU!VO1077</f>
        <v>45383</v>
      </c>
      <c r="Q1075" s="24">
        <f>IFERROR(_xlfn.NUMBERVALUE(VLOOKUP(E1075,'[5]LOG Data SAP'!$D:$M,9,0)),
IF(D1075=D1074,Q1074,""))</f>
        <v>6</v>
      </c>
      <c r="R1075" s="24">
        <f>IFERROR(_xlfn.NUMBERVALUE(VLOOKUP(E1075,'[5]LOG Data SAP'!$D:$M,10,0)),
IF(D1075=D1074,R1074,""))</f>
        <v>12</v>
      </c>
      <c r="S1075" s="24">
        <f t="shared" si="64"/>
        <v>2</v>
      </c>
      <c r="T1075" s="25">
        <f>IFERROR(VLOOKUP($E1075,'[5]LOG Data SAP'!$D:$V,17,0)/10,
IF(D1075=D1074,T1074,""))</f>
        <v>5.4</v>
      </c>
      <c r="U1075" s="25">
        <f>IFERROR(VLOOKUP($E1075,'[5]LOG Data SAP'!$D:$V,18,0)/10,
IF(D1075=D1074,U1074,""))</f>
        <v>3.7</v>
      </c>
      <c r="V1075" s="25">
        <f>IFERROR(VLOOKUP($E1075,'[5]LOG Data SAP'!$D:$V,19,0)/10,
IF(D1075=D1074,V1074,""))</f>
        <v>13.7</v>
      </c>
      <c r="W1075" s="25">
        <f>IFERROR(VLOOKUP($E1075,'[5]LOG Data SAP'!$D:$AO,21,0)/10,
IF(D1075=D1074,W1074,""))</f>
        <v>22.2</v>
      </c>
      <c r="X1075" s="25">
        <f>IFERROR(VLOOKUP($E1075,'[5]LOG Data SAP'!$D:$AO,22,0)/10,
IF(D1075=D1074,X1074,""))</f>
        <v>5.4</v>
      </c>
      <c r="Y1075" s="25">
        <f>IFERROR(VLOOKUP($E1075,'[5]LOG Data SAP'!$D:$AO,23,0)/10,
IF(D1075=D1074,Y1074,""))</f>
        <v>13.7</v>
      </c>
      <c r="Z1075" s="25">
        <f>IFERROR(VLOOKUP($E1075,'[5]LOG Data SAP'!$D:$AO,25,0)/10,
IF(D1075=D1074,Z1074,""))</f>
        <v>23.6</v>
      </c>
      <c r="AA1075" s="25">
        <f>IFERROR(VLOOKUP($E1075,'[5]LOG Data SAP'!$D:$AO,26,0)/10,
IF(D1075=D1074,AA1074,""))</f>
        <v>11.8</v>
      </c>
      <c r="AB1075" s="25">
        <f>IFERROR(VLOOKUP($E1075,'[5]LOG Data SAP'!$D:$AO,27,0)/10,
IF(D1075=D1074,AB1074,""))</f>
        <v>14.3</v>
      </c>
      <c r="AC1075" s="26">
        <f>IFERROR(VLOOKUP($E1075,'[5]LOG Data SAP'!$D:$AO,29,0)/IF(VLOOKUP($E1075,'[5]LOG Data SAP'!$D:$AO,30,0)="G",1000,1),
IF(D1075=D1074,AC1074,""))</f>
        <v>0.13500000000000001</v>
      </c>
      <c r="AD1075" s="26">
        <f>IFERROR(VLOOKUP($E1075,'[5]LOG Data SAP'!$D:$AO,31,0)/IF(VLOOKUP($E1075,'[5]LOG Data SAP'!$D:$AO,32,0)="G",1000,1),
IF(D1075=D1074,AD1074,""))</f>
        <v>0.81</v>
      </c>
      <c r="AE1075" s="26">
        <f>IFERROR(VLOOKUP($E1075,'[5]LOG Data SAP'!$D:$AO,33,0)/IF(VLOOKUP($E1075,'[5]LOG Data SAP'!$D:$AO,34,0)="G",1000,1),
IF(D1075=D1074,AE1074,""))</f>
        <v>1.6619999999999999</v>
      </c>
      <c r="AF1075" s="27">
        <f t="shared" si="65"/>
        <v>273.72600000000006</v>
      </c>
      <c r="AG1075" s="27">
        <f t="shared" si="66"/>
        <v>1642.356</v>
      </c>
      <c r="AH1075" s="28">
        <f t="shared" si="67"/>
        <v>3.982264000000001E-3</v>
      </c>
      <c r="AI1075" s="18" t="str">
        <f>IFERROR(VLOOKUP(E1075,'[5]LOG Data SAP'!$D:$E,2,0),IF(D1075=D1074,AI1074,""))</f>
        <v>NFC_MAKE_UP_CLEAR_EYE_RE</v>
      </c>
      <c r="AJ1075" s="20" t="str">
        <f>IFERROR([5]SKU!VI1077,IF(D1075=D1074,AJ1074,""))</f>
        <v>81182</v>
      </c>
      <c r="AK1075" s="18" t="str">
        <f>VLOOKUP(E1075,[5]SKU!I:X,16,FALSE)</f>
        <v>3401.30.00</v>
      </c>
    </row>
    <row r="1076" spans="1:37">
      <c r="A1076" s="18" t="str">
        <f>[5]SKU!AC1078</f>
        <v>Nivea</v>
      </c>
      <c r="B1076" s="18" t="str">
        <f>[5]SKU!AE1078</f>
        <v>Nivea Face Care</v>
      </c>
      <c r="C1076" s="18" t="str">
        <f>[5]SKU!AJ1078</f>
        <v>NFC Cleanse</v>
      </c>
      <c r="D1076" s="18" t="str">
        <f>[5]SKU!G1078</f>
        <v>NFC Eye Make Up Remover Double Effect 125ml</v>
      </c>
      <c r="E1076" s="19" t="str">
        <f>[5]SKU!I1078</f>
        <v>81182-04800-08</v>
      </c>
      <c r="F1076" s="19" t="str">
        <f>[5]SKU!J1078</f>
        <v>48332-00156-02</v>
      </c>
      <c r="G1076" s="18" t="str">
        <f>[5]SKU!K1078</f>
        <v>NFC Make Up Clear Double Effect Eye Make Up Remover 125ml</v>
      </c>
      <c r="H1076" s="18" t="str">
        <f>IF([5]SKU!L1078="R","Regular",
IF([5]SKU!L1078="P","Promo",
IF([5]SKU!L1078="S","Sample",
IF([5]SKU!L1078="V","VAS",""))))</f>
        <v>Regular</v>
      </c>
      <c r="I1076" s="18" t="str">
        <f>IF([5]SKU!QC1078="A","Active",
IF([5]SKU!QC1078="D","Discontinue",
IF([5]SKU!QC1078="N","NPD","")))</f>
        <v>Active</v>
      </c>
      <c r="J1076" s="18" t="str">
        <f>VLOOKUP(IFERROR(VLOOKUP(E1076,'[5]Material Status'!A:I,9,0),""),'[5]Material Status'!U:W,3,0)</f>
        <v>Inactive</v>
      </c>
      <c r="K1076" s="20" t="str">
        <f>IFERROR(VLOOKUP(E1076,'[5]LOG Data SAP'!$D:$AO,11,0),
IF(D1076=D1075,K1075,""))</f>
        <v>4005900102300</v>
      </c>
      <c r="L1076" s="20" t="str">
        <f>IFERROR(VLOOKUP(E1076,'[5]LOG Data SAP'!$D:$AO,13,0),
IF(D1076=D1075,L1075,""))</f>
        <v>04005805155739</v>
      </c>
      <c r="M1076" s="20" t="str">
        <f>IFERROR(VLOOKUP(E1076,'[5]LOG Data SAP'!$D:$AO,15,0),
IF(D1076=D1075,M1075,""))</f>
        <v>04005805155746</v>
      </c>
      <c r="N1076" s="21">
        <f>[5]SKU!VH1078</f>
        <v>900</v>
      </c>
      <c r="O1076" s="22">
        <f>[5]SKU!VN1078</f>
        <v>61690</v>
      </c>
      <c r="P1076" s="23">
        <f>[5]SKU!VO1078</f>
        <v>45383</v>
      </c>
      <c r="Q1076" s="24">
        <f>IFERROR(_xlfn.NUMBERVALUE(VLOOKUP(E1076,'[5]LOG Data SAP'!$D:$M,9,0)),
IF(D1076=D1075,Q1075,""))</f>
        <v>6</v>
      </c>
      <c r="R1076" s="24">
        <f>IFERROR(_xlfn.NUMBERVALUE(VLOOKUP(E1076,'[5]LOG Data SAP'!$D:$M,10,0)),
IF(D1076=D1075,R1075,""))</f>
        <v>12</v>
      </c>
      <c r="S1076" s="24">
        <f t="shared" si="64"/>
        <v>2</v>
      </c>
      <c r="T1076" s="25">
        <f>IFERROR(VLOOKUP($E1076,'[5]LOG Data SAP'!$D:$V,17,0)/10,
IF(D1076=D1075,T1075,""))</f>
        <v>5.4</v>
      </c>
      <c r="U1076" s="25">
        <f>IFERROR(VLOOKUP($E1076,'[5]LOG Data SAP'!$D:$V,18,0)/10,
IF(D1076=D1075,U1075,""))</f>
        <v>3.7</v>
      </c>
      <c r="V1076" s="25">
        <f>IFERROR(VLOOKUP($E1076,'[5]LOG Data SAP'!$D:$V,19,0)/10,
IF(D1076=D1075,V1075,""))</f>
        <v>13.7</v>
      </c>
      <c r="W1076" s="25">
        <f>IFERROR(VLOOKUP($E1076,'[5]LOG Data SAP'!$D:$AO,21,0)/10,
IF(D1076=D1075,W1075,""))</f>
        <v>22.2</v>
      </c>
      <c r="X1076" s="25">
        <f>IFERROR(VLOOKUP($E1076,'[5]LOG Data SAP'!$D:$AO,22,0)/10,
IF(D1076=D1075,X1075,""))</f>
        <v>5.4</v>
      </c>
      <c r="Y1076" s="25">
        <f>IFERROR(VLOOKUP($E1076,'[5]LOG Data SAP'!$D:$AO,23,0)/10,
IF(D1076=D1075,Y1075,""))</f>
        <v>13.7</v>
      </c>
      <c r="Z1076" s="25">
        <f>IFERROR(VLOOKUP($E1076,'[5]LOG Data SAP'!$D:$AO,25,0)/10,
IF(D1076=D1075,Z1075,""))</f>
        <v>23.6</v>
      </c>
      <c r="AA1076" s="25">
        <f>IFERROR(VLOOKUP($E1076,'[5]LOG Data SAP'!$D:$AO,26,0)/10,
IF(D1076=D1075,AA1075,""))</f>
        <v>11.8</v>
      </c>
      <c r="AB1076" s="25">
        <f>IFERROR(VLOOKUP($E1076,'[5]LOG Data SAP'!$D:$AO,27,0)/10,
IF(D1076=D1075,AB1075,""))</f>
        <v>14.3</v>
      </c>
      <c r="AC1076" s="26">
        <f>IFERROR(VLOOKUP($E1076,'[5]LOG Data SAP'!$D:$AO,29,0)/IF(VLOOKUP($E1076,'[5]LOG Data SAP'!$D:$AO,30,0)="G",1000,1),
IF(D1076=D1075,AC1075,""))</f>
        <v>0.13500000000000001</v>
      </c>
      <c r="AD1076" s="26">
        <f>IFERROR(VLOOKUP($E1076,'[5]LOG Data SAP'!$D:$AO,31,0)/IF(VLOOKUP($E1076,'[5]LOG Data SAP'!$D:$AO,32,0)="G",1000,1),
IF(D1076=D1075,AD1075,""))</f>
        <v>0.81</v>
      </c>
      <c r="AE1076" s="26">
        <f>IFERROR(VLOOKUP($E1076,'[5]LOG Data SAP'!$D:$AO,33,0)/IF(VLOOKUP($E1076,'[5]LOG Data SAP'!$D:$AO,34,0)="G",1000,1),
IF(D1076=D1075,AE1075,""))</f>
        <v>1.706</v>
      </c>
      <c r="AF1076" s="27">
        <f t="shared" si="65"/>
        <v>273.72600000000006</v>
      </c>
      <c r="AG1076" s="27">
        <f t="shared" si="66"/>
        <v>1642.356</v>
      </c>
      <c r="AH1076" s="28">
        <f t="shared" si="67"/>
        <v>3.982264000000001E-3</v>
      </c>
      <c r="AI1076" s="18" t="str">
        <f>IFERROR(VLOOKUP(E1076,'[5]LOG Data SAP'!$D:$E,2,0),IF(D1076=D1075,AI1075,""))</f>
        <v>NF ESLS EYE_MK-UP_RMV 125ML BI-PHASE</v>
      </c>
      <c r="AJ1076" s="20" t="str">
        <f>IFERROR([5]SKU!VI1078,IF(D1076=D1075,AJ1075,""))</f>
        <v>81182</v>
      </c>
      <c r="AK1076" s="18" t="str">
        <f>VLOOKUP(E1076,[5]SKU!I:X,16,FALSE)</f>
        <v>3401.30.00</v>
      </c>
    </row>
    <row r="1077" spans="1:37">
      <c r="A1077" s="18" t="str">
        <f>[5]SKU!AC1079</f>
        <v>Nivea</v>
      </c>
      <c r="B1077" s="18" t="str">
        <f>[5]SKU!AE1079</f>
        <v>Nivea Face Care</v>
      </c>
      <c r="C1077" s="18" t="str">
        <f>[5]SKU!AJ1079</f>
        <v>NFC Cleanse</v>
      </c>
      <c r="D1077" s="18" t="str">
        <f>[5]SKU!G1079</f>
        <v>NFC Eye Make Up Remover Double Effect 125ml</v>
      </c>
      <c r="E1077" s="19" t="str">
        <f>[5]SKU!I1079</f>
        <v>81182-04800-95</v>
      </c>
      <c r="F1077" s="19" t="str">
        <f>[5]SKU!J1079</f>
        <v>48332-00156-02</v>
      </c>
      <c r="G1077" s="18" t="str">
        <f>[5]SKU!K1079</f>
        <v>NFC Make Up Clear Double Effect Eye Make Up Remover 125ml</v>
      </c>
      <c r="H1077" s="18" t="str">
        <f>IF([5]SKU!L1079="R","Regular",
IF([5]SKU!L1079="P","Promo",
IF([5]SKU!L1079="S","Sample",
IF([5]SKU!L1079="V","VAS",""))))</f>
        <v>Regular</v>
      </c>
      <c r="I1077" s="18" t="str">
        <f>IF([5]SKU!QC1079="A","Active",
IF([5]SKU!QC1079="D","Discontinue",
IF([5]SKU!QC1079="N","NPD","")))</f>
        <v>Active</v>
      </c>
      <c r="J1077" s="18" t="str">
        <f>VLOOKUP(IFERROR(VLOOKUP(E1077,'[5]Material Status'!A:I,9,0),""),'[5]Material Status'!U:W,3,0)</f>
        <v>Inactive</v>
      </c>
      <c r="K1077" s="20" t="str">
        <f>IFERROR(VLOOKUP(E1077,'[5]LOG Data SAP'!$D:$AO,11,0),
IF(D1077=D1076,K1076,""))</f>
        <v>4005900102300</v>
      </c>
      <c r="L1077" s="20" t="str">
        <f>IFERROR(VLOOKUP(E1077,'[5]LOG Data SAP'!$D:$AO,13,0),
IF(D1077=D1076,L1076,""))</f>
        <v>04005805155739</v>
      </c>
      <c r="M1077" s="20" t="str">
        <f>IFERROR(VLOOKUP(E1077,'[5]LOG Data SAP'!$D:$AO,15,0),
IF(D1077=D1076,M1076,""))</f>
        <v>04005805155746</v>
      </c>
      <c r="N1077" s="21">
        <f>[5]SKU!VH1079</f>
        <v>900</v>
      </c>
      <c r="O1077" s="22">
        <f>[5]SKU!VN1079</f>
        <v>61690</v>
      </c>
      <c r="P1077" s="23">
        <f>[5]SKU!VO1079</f>
        <v>45383</v>
      </c>
      <c r="Q1077" s="24">
        <f>IFERROR(_xlfn.NUMBERVALUE(VLOOKUP(E1077,'[5]LOG Data SAP'!$D:$M,9,0)),
IF(D1077=D1076,Q1076,""))</f>
        <v>6</v>
      </c>
      <c r="R1077" s="24">
        <f>IFERROR(_xlfn.NUMBERVALUE(VLOOKUP(E1077,'[5]LOG Data SAP'!$D:$M,10,0)),
IF(D1077=D1076,R1076,""))</f>
        <v>12</v>
      </c>
      <c r="S1077" s="24">
        <f t="shared" si="64"/>
        <v>2</v>
      </c>
      <c r="T1077" s="25">
        <f>IFERROR(VLOOKUP($E1077,'[5]LOG Data SAP'!$D:$V,17,0)/10,
IF(D1077=D1076,T1076,""))</f>
        <v>5.4</v>
      </c>
      <c r="U1077" s="25">
        <f>IFERROR(VLOOKUP($E1077,'[5]LOG Data SAP'!$D:$V,18,0)/10,
IF(D1077=D1076,U1076,""))</f>
        <v>3.7</v>
      </c>
      <c r="V1077" s="25">
        <f>IFERROR(VLOOKUP($E1077,'[5]LOG Data SAP'!$D:$V,19,0)/10,
IF(D1077=D1076,V1076,""))</f>
        <v>13.7</v>
      </c>
      <c r="W1077" s="25">
        <f>IFERROR(VLOOKUP($E1077,'[5]LOG Data SAP'!$D:$AO,21,0)/10,
IF(D1077=D1076,W1076,""))</f>
        <v>22.2</v>
      </c>
      <c r="X1077" s="25">
        <f>IFERROR(VLOOKUP($E1077,'[5]LOG Data SAP'!$D:$AO,22,0)/10,
IF(D1077=D1076,X1076,""))</f>
        <v>5.4</v>
      </c>
      <c r="Y1077" s="25">
        <f>IFERROR(VLOOKUP($E1077,'[5]LOG Data SAP'!$D:$AO,23,0)/10,
IF(D1077=D1076,Y1076,""))</f>
        <v>13.7</v>
      </c>
      <c r="Z1077" s="25">
        <f>IFERROR(VLOOKUP($E1077,'[5]LOG Data SAP'!$D:$AO,25,0)/10,
IF(D1077=D1076,Z1076,""))</f>
        <v>23.6</v>
      </c>
      <c r="AA1077" s="25">
        <f>IFERROR(VLOOKUP($E1077,'[5]LOG Data SAP'!$D:$AO,26,0)/10,
IF(D1077=D1076,AA1076,""))</f>
        <v>11.8</v>
      </c>
      <c r="AB1077" s="25">
        <f>IFERROR(VLOOKUP($E1077,'[5]LOG Data SAP'!$D:$AO,27,0)/10,
IF(D1077=D1076,AB1076,""))</f>
        <v>14.3</v>
      </c>
      <c r="AC1077" s="26">
        <f>IFERROR(VLOOKUP($E1077,'[5]LOG Data SAP'!$D:$AO,29,0)/IF(VLOOKUP($E1077,'[5]LOG Data SAP'!$D:$AO,30,0)="G",1000,1),
IF(D1077=D1076,AC1076,""))</f>
        <v>0.13500000000000001</v>
      </c>
      <c r="AD1077" s="26">
        <f>IFERROR(VLOOKUP($E1077,'[5]LOG Data SAP'!$D:$AO,31,0)/IF(VLOOKUP($E1077,'[5]LOG Data SAP'!$D:$AO,32,0)="G",1000,1),
IF(D1077=D1076,AD1076,""))</f>
        <v>0.81</v>
      </c>
      <c r="AE1077" s="26">
        <f>IFERROR(VLOOKUP($E1077,'[5]LOG Data SAP'!$D:$AO,33,0)/IF(VLOOKUP($E1077,'[5]LOG Data SAP'!$D:$AO,34,0)="G",1000,1),
IF(D1077=D1076,AE1076,""))</f>
        <v>1.706</v>
      </c>
      <c r="AF1077" s="27">
        <f t="shared" si="65"/>
        <v>273.72600000000006</v>
      </c>
      <c r="AG1077" s="27">
        <f t="shared" si="66"/>
        <v>1642.356</v>
      </c>
      <c r="AH1077" s="28">
        <f t="shared" si="67"/>
        <v>3.982264000000001E-3</v>
      </c>
      <c r="AI1077" s="18" t="str">
        <f>IFERROR(VLOOKUP(E1077,'[5]LOG Data SAP'!$D:$E,2,0),IF(D1077=D1076,AI1076,""))</f>
        <v>NVIS ESLS EYE_2P_MK-UP_RMV 125ML</v>
      </c>
      <c r="AJ1077" s="20" t="str">
        <f>IFERROR([5]SKU!VI1079,IF(D1077=D1076,AJ1076,""))</f>
        <v>81182</v>
      </c>
      <c r="AK1077" s="18" t="str">
        <f>VLOOKUP(E1077,[5]SKU!I:X,16,FALSE)</f>
        <v>3401.30.00</v>
      </c>
    </row>
    <row r="1078" spans="1:37">
      <c r="A1078" s="18" t="str">
        <f>[5]SKU!AC1080</f>
        <v>Nivea</v>
      </c>
      <c r="B1078" s="18" t="str">
        <f>[5]SKU!AE1080</f>
        <v>Nivea Face Care</v>
      </c>
      <c r="C1078" s="18" t="str">
        <f>[5]SKU!AJ1080</f>
        <v>NFC Cleanse</v>
      </c>
      <c r="D1078" s="18" t="str">
        <f>[5]SKU!G1080</f>
        <v>NFC Eye Make Up Remover Double Effect 125ml</v>
      </c>
      <c r="E1078" s="19" t="str">
        <f>[5]SKU!I1080</f>
        <v>81182-04800-04</v>
      </c>
      <c r="F1078" s="19" t="str">
        <f>[5]SKU!J1080</f>
        <v>48332-00156-02</v>
      </c>
      <c r="G1078" s="18" t="str">
        <f>[5]SKU!K1080</f>
        <v>NFC Make Up Clear Double Effect Eye Make Up Remover 125ml</v>
      </c>
      <c r="H1078" s="18" t="str">
        <f>IF([5]SKU!L1080="R","Regular",
IF([5]SKU!L1080="P","Promo",
IF([5]SKU!L1080="S","Sample",
IF([5]SKU!L1080="V","VAS",""))))</f>
        <v>Regular</v>
      </c>
      <c r="I1078" s="18" t="str">
        <f>IF([5]SKU!QC1080="A","Active",
IF([5]SKU!QC1080="D","Discontinue",
IF([5]SKU!QC1080="N","NPD","")))</f>
        <v>Active</v>
      </c>
      <c r="J1078" s="18" t="str">
        <f>VLOOKUP(IFERROR(VLOOKUP(E1078,'[5]Material Status'!A:I,9,0),""),'[5]Material Status'!U:W,3,0)</f>
        <v>Inactive</v>
      </c>
      <c r="K1078" s="20" t="str">
        <f>IFERROR(VLOOKUP(E1078,'[5]LOG Data SAP'!$D:$AO,11,0),
IF(D1078=D1077,K1077,""))</f>
        <v>4005900102300</v>
      </c>
      <c r="L1078" s="20" t="str">
        <f>IFERROR(VLOOKUP(E1078,'[5]LOG Data SAP'!$D:$AO,13,0),
IF(D1078=D1077,L1077,""))</f>
        <v>04005805155739</v>
      </c>
      <c r="M1078" s="20" t="str">
        <f>IFERROR(VLOOKUP(E1078,'[5]LOG Data SAP'!$D:$AO,15,0),
IF(D1078=D1077,M1077,""))</f>
        <v>04005805155746</v>
      </c>
      <c r="N1078" s="21">
        <f>[5]SKU!VH1080</f>
        <v>900</v>
      </c>
      <c r="O1078" s="22">
        <f>[5]SKU!VN1080</f>
        <v>61690</v>
      </c>
      <c r="P1078" s="23">
        <f>[5]SKU!VO1080</f>
        <v>45383</v>
      </c>
      <c r="Q1078" s="24">
        <f>IFERROR(_xlfn.NUMBERVALUE(VLOOKUP(E1078,'[5]LOG Data SAP'!$D:$M,9,0)),
IF(D1078=D1077,Q1077,""))</f>
        <v>6</v>
      </c>
      <c r="R1078" s="24">
        <f>IFERROR(_xlfn.NUMBERVALUE(VLOOKUP(E1078,'[5]LOG Data SAP'!$D:$M,10,0)),
IF(D1078=D1077,R1077,""))</f>
        <v>12</v>
      </c>
      <c r="S1078" s="24">
        <f t="shared" si="64"/>
        <v>2</v>
      </c>
      <c r="T1078" s="25">
        <f>IFERROR(VLOOKUP($E1078,'[5]LOG Data SAP'!$D:$V,17,0)/10,
IF(D1078=D1077,T1077,""))</f>
        <v>5.4</v>
      </c>
      <c r="U1078" s="25">
        <f>IFERROR(VLOOKUP($E1078,'[5]LOG Data SAP'!$D:$V,18,0)/10,
IF(D1078=D1077,U1077,""))</f>
        <v>3.7</v>
      </c>
      <c r="V1078" s="25">
        <f>IFERROR(VLOOKUP($E1078,'[5]LOG Data SAP'!$D:$V,19,0)/10,
IF(D1078=D1077,V1077,""))</f>
        <v>13.7</v>
      </c>
      <c r="W1078" s="25">
        <f>IFERROR(VLOOKUP($E1078,'[5]LOG Data SAP'!$D:$AO,21,0)/10,
IF(D1078=D1077,W1077,""))</f>
        <v>22.2</v>
      </c>
      <c r="X1078" s="25">
        <f>IFERROR(VLOOKUP($E1078,'[5]LOG Data SAP'!$D:$AO,22,0)/10,
IF(D1078=D1077,X1077,""))</f>
        <v>5.4</v>
      </c>
      <c r="Y1078" s="25">
        <f>IFERROR(VLOOKUP($E1078,'[5]LOG Data SAP'!$D:$AO,23,0)/10,
IF(D1078=D1077,Y1077,""))</f>
        <v>13.7</v>
      </c>
      <c r="Z1078" s="25">
        <f>IFERROR(VLOOKUP($E1078,'[5]LOG Data SAP'!$D:$AO,25,0)/10,
IF(D1078=D1077,Z1077,""))</f>
        <v>23.6</v>
      </c>
      <c r="AA1078" s="25">
        <f>IFERROR(VLOOKUP($E1078,'[5]LOG Data SAP'!$D:$AO,26,0)/10,
IF(D1078=D1077,AA1077,""))</f>
        <v>11.8</v>
      </c>
      <c r="AB1078" s="25">
        <f>IFERROR(VLOOKUP($E1078,'[5]LOG Data SAP'!$D:$AO,27,0)/10,
IF(D1078=D1077,AB1077,""))</f>
        <v>14.3</v>
      </c>
      <c r="AC1078" s="26">
        <f>IFERROR(VLOOKUP($E1078,'[5]LOG Data SAP'!$D:$AO,29,0)/IF(VLOOKUP($E1078,'[5]LOG Data SAP'!$D:$AO,30,0)="G",1000,1),
IF(D1078=D1077,AC1077,""))</f>
        <v>0.13500000000000001</v>
      </c>
      <c r="AD1078" s="26">
        <f>IFERROR(VLOOKUP($E1078,'[5]LOG Data SAP'!$D:$AO,31,0)/IF(VLOOKUP($E1078,'[5]LOG Data SAP'!$D:$AO,32,0)="G",1000,1),
IF(D1078=D1077,AD1077,""))</f>
        <v>0.81</v>
      </c>
      <c r="AE1078" s="26">
        <f>IFERROR(VLOOKUP($E1078,'[5]LOG Data SAP'!$D:$AO,33,0)/IF(VLOOKUP($E1078,'[5]LOG Data SAP'!$D:$AO,34,0)="G",1000,1),
IF(D1078=D1077,AE1077,""))</f>
        <v>1.706</v>
      </c>
      <c r="AF1078" s="27">
        <f t="shared" si="65"/>
        <v>273.72600000000006</v>
      </c>
      <c r="AG1078" s="27">
        <f t="shared" si="66"/>
        <v>1642.356</v>
      </c>
      <c r="AH1078" s="28">
        <f t="shared" si="67"/>
        <v>3.982264000000001E-3</v>
      </c>
      <c r="AI1078" s="18" t="str">
        <f>IFERROR(VLOOKUP(E1078,'[5]LOG Data SAP'!$D:$E,2,0),IF(D1078=D1077,AI1077,""))</f>
        <v>NVIS ESLS EYE_2P_MK-UP_RMV 125ML</v>
      </c>
      <c r="AJ1078" s="20" t="str">
        <f>IFERROR([5]SKU!VI1080,IF(D1078=D1077,AJ1077,""))</f>
        <v>81182</v>
      </c>
      <c r="AK1078" s="18" t="str">
        <f>VLOOKUP(E1078,[5]SKU!I:X,16,FALSE)</f>
        <v>3401.30.00</v>
      </c>
    </row>
    <row r="1079" spans="1:37">
      <c r="A1079" s="18" t="str">
        <f>[5]SKU!AC1081</f>
        <v>Nivea</v>
      </c>
      <c r="B1079" s="18" t="str">
        <f>[5]SKU!AE1081</f>
        <v>Nivea Face Care</v>
      </c>
      <c r="C1079" s="18" t="str">
        <f>[5]SKU!AJ1081</f>
        <v>NFC Cleanse</v>
      </c>
      <c r="D1079" s="18" t="str">
        <f>[5]SKU!G1081</f>
        <v>NFC Eye Make Up Remover Double Effect 125ml</v>
      </c>
      <c r="E1079" s="19" t="str">
        <f>[5]SKU!I1081</f>
        <v>81182-04500-04</v>
      </c>
      <c r="F1079" s="19" t="str">
        <f>[5]SKU!J1081</f>
        <v>48332-00156-02</v>
      </c>
      <c r="G1079" s="18" t="str">
        <f>[5]SKU!K1081</f>
        <v>NFC Make Up Clear Double Effect Eye Make Up Remover 125ml</v>
      </c>
      <c r="H1079" s="18" t="str">
        <f>IF([5]SKU!L1081="R","Regular",
IF([5]SKU!L1081="P","Promo",
IF([5]SKU!L1081="S","Sample",
IF([5]SKU!L1081="V","VAS",""))))</f>
        <v>Regular</v>
      </c>
      <c r="I1079" s="18" t="str">
        <f>IF([5]SKU!QC1081="A","Active",
IF([5]SKU!QC1081="D","Discontinue",
IF([5]SKU!QC1081="N","NPD","")))</f>
        <v>Active</v>
      </c>
      <c r="J1079" s="18" t="str">
        <f>VLOOKUP(IFERROR(VLOOKUP(E1079,'[5]Material Status'!A:I,9,0),""),'[5]Material Status'!U:W,3,0)</f>
        <v>Inactive</v>
      </c>
      <c r="K1079" s="20" t="str">
        <f>IFERROR(VLOOKUP(E1079,'[5]LOG Data SAP'!$D:$AO,11,0),
IF(D1079=D1078,K1078,""))</f>
        <v>4005900102300</v>
      </c>
      <c r="L1079" s="20" t="str">
        <f>IFERROR(VLOOKUP(E1079,'[5]LOG Data SAP'!$D:$AO,13,0),
IF(D1079=D1078,L1078,""))</f>
        <v>04005805155739</v>
      </c>
      <c r="M1079" s="20" t="str">
        <f>IFERROR(VLOOKUP(E1079,'[5]LOG Data SAP'!$D:$AO,15,0),
IF(D1079=D1078,M1078,""))</f>
        <v>04005805155746</v>
      </c>
      <c r="N1079" s="21">
        <f>[5]SKU!VH1081</f>
        <v>900</v>
      </c>
      <c r="O1079" s="22">
        <f>[5]SKU!VN1081</f>
        <v>41500</v>
      </c>
      <c r="P1079" s="23">
        <f>[5]SKU!VO1081</f>
        <v>43830</v>
      </c>
      <c r="Q1079" s="24">
        <f>IFERROR(_xlfn.NUMBERVALUE(VLOOKUP(E1079,'[5]LOG Data SAP'!$D:$M,9,0)),
IF(D1079=D1078,Q1078,""))</f>
        <v>6</v>
      </c>
      <c r="R1079" s="24">
        <f>IFERROR(_xlfn.NUMBERVALUE(VLOOKUP(E1079,'[5]LOG Data SAP'!$D:$M,10,0)),
IF(D1079=D1078,R1078,""))</f>
        <v>12</v>
      </c>
      <c r="S1079" s="24">
        <f t="shared" si="64"/>
        <v>2</v>
      </c>
      <c r="T1079" s="25">
        <f>IFERROR(VLOOKUP($E1079,'[5]LOG Data SAP'!$D:$V,17,0)/10,
IF(D1079=D1078,T1078,""))</f>
        <v>5.4</v>
      </c>
      <c r="U1079" s="25">
        <f>IFERROR(VLOOKUP($E1079,'[5]LOG Data SAP'!$D:$V,18,0)/10,
IF(D1079=D1078,U1078,""))</f>
        <v>3.7</v>
      </c>
      <c r="V1079" s="25">
        <f>IFERROR(VLOOKUP($E1079,'[5]LOG Data SAP'!$D:$V,19,0)/10,
IF(D1079=D1078,V1078,""))</f>
        <v>13.7</v>
      </c>
      <c r="W1079" s="25">
        <f>IFERROR(VLOOKUP($E1079,'[5]LOG Data SAP'!$D:$AO,21,0)/10,
IF(D1079=D1078,W1078,""))</f>
        <v>22.2</v>
      </c>
      <c r="X1079" s="25">
        <f>IFERROR(VLOOKUP($E1079,'[5]LOG Data SAP'!$D:$AO,22,0)/10,
IF(D1079=D1078,X1078,""))</f>
        <v>5.4</v>
      </c>
      <c r="Y1079" s="25">
        <f>IFERROR(VLOOKUP($E1079,'[5]LOG Data SAP'!$D:$AO,23,0)/10,
IF(D1079=D1078,Y1078,""))</f>
        <v>13.7</v>
      </c>
      <c r="Z1079" s="25">
        <f>IFERROR(VLOOKUP($E1079,'[5]LOG Data SAP'!$D:$AO,25,0)/10,
IF(D1079=D1078,Z1078,""))</f>
        <v>23.6</v>
      </c>
      <c r="AA1079" s="25">
        <f>IFERROR(VLOOKUP($E1079,'[5]LOG Data SAP'!$D:$AO,26,0)/10,
IF(D1079=D1078,AA1078,""))</f>
        <v>11.8</v>
      </c>
      <c r="AB1079" s="25">
        <f>IFERROR(VLOOKUP($E1079,'[5]LOG Data SAP'!$D:$AO,27,0)/10,
IF(D1079=D1078,AB1078,""))</f>
        <v>14.3</v>
      </c>
      <c r="AC1079" s="26">
        <f>IFERROR(VLOOKUP($E1079,'[5]LOG Data SAP'!$D:$AO,29,0)/IF(VLOOKUP($E1079,'[5]LOG Data SAP'!$D:$AO,30,0)="G",1000,1),
IF(D1079=D1078,AC1078,""))</f>
        <v>0.13500000000000001</v>
      </c>
      <c r="AD1079" s="26">
        <f>IFERROR(VLOOKUP($E1079,'[5]LOG Data SAP'!$D:$AO,31,0)/IF(VLOOKUP($E1079,'[5]LOG Data SAP'!$D:$AO,32,0)="G",1000,1),
IF(D1079=D1078,AD1078,""))</f>
        <v>0.81</v>
      </c>
      <c r="AE1079" s="26">
        <f>IFERROR(VLOOKUP($E1079,'[5]LOG Data SAP'!$D:$AO,33,0)/IF(VLOOKUP($E1079,'[5]LOG Data SAP'!$D:$AO,34,0)="G",1000,1),
IF(D1079=D1078,AE1078,""))</f>
        <v>1.706</v>
      </c>
      <c r="AF1079" s="27">
        <f t="shared" si="65"/>
        <v>273.72600000000006</v>
      </c>
      <c r="AG1079" s="27">
        <f t="shared" si="66"/>
        <v>1642.356</v>
      </c>
      <c r="AH1079" s="28">
        <f t="shared" si="67"/>
        <v>3.982264000000001E-3</v>
      </c>
      <c r="AI1079" s="18" t="str">
        <f>IFERROR(VLOOKUP(E1079,'[5]LOG Data SAP'!$D:$E,2,0),IF(D1079=D1078,AI1078,""))</f>
        <v>NVIS ESLS EYE_2P_MK-UP_RMV 125ML</v>
      </c>
      <c r="AJ1079" s="20" t="str">
        <f>IFERROR([5]SKU!VI1081,IF(D1079=D1078,AJ1078,""))</f>
        <v>81182</v>
      </c>
      <c r="AK1079" s="18" t="str">
        <f>VLOOKUP(E1079,[5]SKU!I:X,16,FALSE)</f>
        <v>3401.30.00</v>
      </c>
    </row>
    <row r="1080" spans="1:37">
      <c r="A1080" s="18" t="str">
        <f>[5]SKU!AC1082</f>
        <v>Nivea</v>
      </c>
      <c r="B1080" s="18" t="str">
        <f>[5]SKU!AE1082</f>
        <v>Nivea Face Care</v>
      </c>
      <c r="C1080" s="18" t="str">
        <f>[5]SKU!AJ1082</f>
        <v>NFC Cleanse</v>
      </c>
      <c r="D1080" s="18" t="str">
        <f>[5]SKU!G1082</f>
        <v>NFC Eye Make Up Remover Double Effect 125ml</v>
      </c>
      <c r="E1080" s="19" t="str">
        <f>[5]SKU!I1082</f>
        <v>48332-00098-01</v>
      </c>
      <c r="F1080" s="19" t="str">
        <f>[5]SKU!J1082</f>
        <v>48332-00156-02</v>
      </c>
      <c r="G1080" s="18" t="str">
        <f>[5]SKU!K1082</f>
        <v>NFC Make Up Clear Double Effect Eye Make Up Remover 125ml</v>
      </c>
      <c r="H1080" s="18" t="str">
        <f>IF([5]SKU!L1082="R","Regular",
IF([5]SKU!L1082="P","Promo",
IF([5]SKU!L1082="S","Sample",
IF([5]SKU!L1082="V","VAS",""))))</f>
        <v>Regular</v>
      </c>
      <c r="I1080" s="18" t="str">
        <f>IF([5]SKU!QC1082="A","Active",
IF([5]SKU!QC1082="D","Discontinue",
IF([5]SKU!QC1082="N","NPD","")))</f>
        <v>Active</v>
      </c>
      <c r="J1080" s="18" t="str">
        <f>VLOOKUP(IFERROR(VLOOKUP(E1080,'[5]Material Status'!A:I,9,0),""),'[5]Material Status'!U:W,3,0)</f>
        <v>Inactive</v>
      </c>
      <c r="K1080" s="20" t="str">
        <f>IFERROR(VLOOKUP(E1080,'[5]LOG Data SAP'!$D:$AO,11,0),
IF(D1080=D1079,K1079,""))</f>
        <v>4005900102300</v>
      </c>
      <c r="L1080" s="20" t="str">
        <f>IFERROR(VLOOKUP(E1080,'[5]LOG Data SAP'!$D:$AO,13,0),
IF(D1080=D1079,L1079,""))</f>
        <v/>
      </c>
      <c r="M1080" s="20" t="str">
        <f>IFERROR(VLOOKUP(E1080,'[5]LOG Data SAP'!$D:$AO,15,0),
IF(D1080=D1079,M1079,""))</f>
        <v>8999777013639</v>
      </c>
      <c r="N1080" s="21">
        <f>[5]SKU!VH1082</f>
        <v>900</v>
      </c>
      <c r="O1080" s="22">
        <f>[5]SKU!VN1082</f>
        <v>61690</v>
      </c>
      <c r="P1080" s="23">
        <f>[5]SKU!VO1082</f>
        <v>45383</v>
      </c>
      <c r="Q1080" s="24">
        <f>IFERROR(_xlfn.NUMBERVALUE(VLOOKUP(E1080,'[5]LOG Data SAP'!$D:$M,9,0)),
IF(D1080=D1079,Q1079,""))</f>
        <v>0</v>
      </c>
      <c r="R1080" s="24">
        <f>IFERROR(_xlfn.NUMBERVALUE(VLOOKUP(E1080,'[5]LOG Data SAP'!$D:$M,10,0)),
IF(D1080=D1079,R1079,""))</f>
        <v>12</v>
      </c>
      <c r="S1080" s="24">
        <f t="shared" si="64"/>
        <v>0</v>
      </c>
      <c r="T1080" s="25">
        <f>IFERROR(VLOOKUP($E1080,'[5]LOG Data SAP'!$D:$V,17,0)/10,
IF(D1080=D1079,T1079,""))</f>
        <v>5.4</v>
      </c>
      <c r="U1080" s="25">
        <f>IFERROR(VLOOKUP($E1080,'[5]LOG Data SAP'!$D:$V,18,0)/10,
IF(D1080=D1079,U1079,""))</f>
        <v>3.7</v>
      </c>
      <c r="V1080" s="25">
        <f>IFERROR(VLOOKUP($E1080,'[5]LOG Data SAP'!$D:$V,19,0)/10,
IF(D1080=D1079,V1079,""))</f>
        <v>13.7</v>
      </c>
      <c r="W1080" s="25">
        <f>IFERROR(VLOOKUP($E1080,'[5]LOG Data SAP'!$D:$AO,21,0)/10,
IF(D1080=D1079,W1079,""))</f>
        <v>0</v>
      </c>
      <c r="X1080" s="25">
        <f>IFERROR(VLOOKUP($E1080,'[5]LOG Data SAP'!$D:$AO,22,0)/10,
IF(D1080=D1079,X1079,""))</f>
        <v>0</v>
      </c>
      <c r="Y1080" s="25">
        <f>IFERROR(VLOOKUP($E1080,'[5]LOG Data SAP'!$D:$AO,23,0)/10,
IF(D1080=D1079,Y1079,""))</f>
        <v>0</v>
      </c>
      <c r="Z1080" s="25">
        <f>IFERROR(VLOOKUP($E1080,'[5]LOG Data SAP'!$D:$AO,25,0)/10,
IF(D1080=D1079,Z1079,""))</f>
        <v>23.6</v>
      </c>
      <c r="AA1080" s="25">
        <f>IFERROR(VLOOKUP($E1080,'[5]LOG Data SAP'!$D:$AO,26,0)/10,
IF(D1080=D1079,AA1079,""))</f>
        <v>11.8</v>
      </c>
      <c r="AB1080" s="25">
        <f>IFERROR(VLOOKUP($E1080,'[5]LOG Data SAP'!$D:$AO,27,0)/10,
IF(D1080=D1079,AB1079,""))</f>
        <v>14.3</v>
      </c>
      <c r="AC1080" s="26">
        <f>IFERROR(VLOOKUP($E1080,'[5]LOG Data SAP'!$D:$AO,29,0)/IF(VLOOKUP($E1080,'[5]LOG Data SAP'!$D:$AO,30,0)="G",1000,1),
IF(D1080=D1079,AC1079,""))</f>
        <v>0.13500000000000001</v>
      </c>
      <c r="AD1080" s="26">
        <f>IFERROR(VLOOKUP($E1080,'[5]LOG Data SAP'!$D:$AO,31,0)/IF(VLOOKUP($E1080,'[5]LOG Data SAP'!$D:$AO,32,0)="G",1000,1),
IF(D1080=D1079,AD1079,""))</f>
        <v>0</v>
      </c>
      <c r="AE1080" s="26">
        <f>IFERROR(VLOOKUP($E1080,'[5]LOG Data SAP'!$D:$AO,33,0)/IF(VLOOKUP($E1080,'[5]LOG Data SAP'!$D:$AO,34,0)="G",1000,1),
IF(D1080=D1079,AE1079,""))</f>
        <v>1.706</v>
      </c>
      <c r="AF1080" s="27">
        <f t="shared" si="65"/>
        <v>273.72600000000006</v>
      </c>
      <c r="AG1080" s="27" t="str">
        <f t="shared" si="66"/>
        <v/>
      </c>
      <c r="AH1080" s="28">
        <f t="shared" si="67"/>
        <v>3.982264000000001E-3</v>
      </c>
      <c r="AI1080" s="18" t="str">
        <f>IFERROR(VLOOKUP(E1080,'[5]LOG Data SAP'!$D:$E,2,0),IF(D1080=D1079,AI1079,""))</f>
        <v>NVIS ESLS EYE_2P_MK-UP_RMV 125ML</v>
      </c>
      <c r="AJ1080" s="20" t="str">
        <f>IFERROR([5]SKU!VI1082,IF(D1080=D1079,AJ1079,""))</f>
        <v>81182</v>
      </c>
      <c r="AK1080" s="18" t="str">
        <f>VLOOKUP(E1080,[5]SKU!I:X,16,FALSE)</f>
        <v>3401.30.00</v>
      </c>
    </row>
    <row r="1081" spans="1:37">
      <c r="A1081" s="18" t="str">
        <f>[5]SKU!AC1083</f>
        <v>Nivea</v>
      </c>
      <c r="B1081" s="18" t="str">
        <f>[5]SKU!AE1083</f>
        <v>Nivea Face Care</v>
      </c>
      <c r="C1081" s="18" t="str">
        <f>[5]SKU!AJ1083</f>
        <v>NFC Cleanse</v>
      </c>
      <c r="D1081" s="18" t="str">
        <f>[5]SKU!G1083</f>
        <v>NFC Eye Make Up Remover Double Effect 125ml</v>
      </c>
      <c r="E1081" s="19" t="str">
        <f>[5]SKU!I1083</f>
        <v>48332-00098-00</v>
      </c>
      <c r="F1081" s="19" t="str">
        <f>[5]SKU!J1083</f>
        <v>48332-00156-02</v>
      </c>
      <c r="G1081" s="18" t="str">
        <f>[5]SKU!K1083</f>
        <v>NFC Make Up Clear Double Effect Eye Make Up Remover 125ml</v>
      </c>
      <c r="H1081" s="18" t="str">
        <f>IF([5]SKU!L1083="R","Regular",
IF([5]SKU!L1083="P","Promo",
IF([5]SKU!L1083="S","Sample",
IF([5]SKU!L1083="V","VAS",""))))</f>
        <v>Regular</v>
      </c>
      <c r="I1081" s="18" t="str">
        <f>IF([5]SKU!QC1083="A","Active",
IF([5]SKU!QC1083="D","Discontinue",
IF([5]SKU!QC1083="N","NPD","")))</f>
        <v>Active</v>
      </c>
      <c r="J1081" s="18" t="str">
        <f>VLOOKUP(IFERROR(VLOOKUP(E1081,'[5]Material Status'!A:I,9,0),""),'[5]Material Status'!U:W,3,0)</f>
        <v>Inactive</v>
      </c>
      <c r="K1081" s="20" t="str">
        <f>IFERROR(VLOOKUP(E1081,'[5]LOG Data SAP'!$D:$AO,11,0),
IF(D1081=D1080,K1080,""))</f>
        <v>4005900102300</v>
      </c>
      <c r="L1081" s="20" t="str">
        <f>IFERROR(VLOOKUP(E1081,'[5]LOG Data SAP'!$D:$AO,13,0),
IF(D1081=D1080,L1080,""))</f>
        <v/>
      </c>
      <c r="M1081" s="20" t="str">
        <f>IFERROR(VLOOKUP(E1081,'[5]LOG Data SAP'!$D:$AO,15,0),
IF(D1081=D1080,M1080,""))</f>
        <v>8999777013639</v>
      </c>
      <c r="N1081" s="21">
        <f>[5]SKU!VH1083</f>
        <v>900</v>
      </c>
      <c r="O1081" s="22">
        <f>[5]SKU!VN1083</f>
        <v>61690</v>
      </c>
      <c r="P1081" s="23">
        <f>[5]SKU!VO1083</f>
        <v>45383</v>
      </c>
      <c r="Q1081" s="24">
        <f>IFERROR(_xlfn.NUMBERVALUE(VLOOKUP(E1081,'[5]LOG Data SAP'!$D:$M,9,0)),
IF(D1081=D1080,Q1080,""))</f>
        <v>0</v>
      </c>
      <c r="R1081" s="24">
        <f>IFERROR(_xlfn.NUMBERVALUE(VLOOKUP(E1081,'[5]LOG Data SAP'!$D:$M,10,0)),
IF(D1081=D1080,R1080,""))</f>
        <v>12</v>
      </c>
      <c r="S1081" s="24">
        <f t="shared" si="64"/>
        <v>0</v>
      </c>
      <c r="T1081" s="25">
        <f>IFERROR(VLOOKUP($E1081,'[5]LOG Data SAP'!$D:$V,17,0)/10,
IF(D1081=D1080,T1080,""))</f>
        <v>5.4</v>
      </c>
      <c r="U1081" s="25">
        <f>IFERROR(VLOOKUP($E1081,'[5]LOG Data SAP'!$D:$V,18,0)/10,
IF(D1081=D1080,U1080,""))</f>
        <v>3.7</v>
      </c>
      <c r="V1081" s="25">
        <f>IFERROR(VLOOKUP($E1081,'[5]LOG Data SAP'!$D:$V,19,0)/10,
IF(D1081=D1080,V1080,""))</f>
        <v>13.7</v>
      </c>
      <c r="W1081" s="25">
        <f>IFERROR(VLOOKUP($E1081,'[5]LOG Data SAP'!$D:$AO,21,0)/10,
IF(D1081=D1080,W1080,""))</f>
        <v>0</v>
      </c>
      <c r="X1081" s="25">
        <f>IFERROR(VLOOKUP($E1081,'[5]LOG Data SAP'!$D:$AO,22,0)/10,
IF(D1081=D1080,X1080,""))</f>
        <v>0</v>
      </c>
      <c r="Y1081" s="25">
        <f>IFERROR(VLOOKUP($E1081,'[5]LOG Data SAP'!$D:$AO,23,0)/10,
IF(D1081=D1080,Y1080,""))</f>
        <v>0</v>
      </c>
      <c r="Z1081" s="25">
        <f>IFERROR(VLOOKUP($E1081,'[5]LOG Data SAP'!$D:$AO,25,0)/10,
IF(D1081=D1080,Z1080,""))</f>
        <v>23.6</v>
      </c>
      <c r="AA1081" s="25">
        <f>IFERROR(VLOOKUP($E1081,'[5]LOG Data SAP'!$D:$AO,26,0)/10,
IF(D1081=D1080,AA1080,""))</f>
        <v>11.8</v>
      </c>
      <c r="AB1081" s="25">
        <f>IFERROR(VLOOKUP($E1081,'[5]LOG Data SAP'!$D:$AO,27,0)/10,
IF(D1081=D1080,AB1080,""))</f>
        <v>14.3</v>
      </c>
      <c r="AC1081" s="26">
        <f>IFERROR(VLOOKUP($E1081,'[5]LOG Data SAP'!$D:$AO,29,0)/IF(VLOOKUP($E1081,'[5]LOG Data SAP'!$D:$AO,30,0)="G",1000,1),
IF(D1081=D1080,AC1080,""))</f>
        <v>0.13500000000000001</v>
      </c>
      <c r="AD1081" s="26">
        <f>IFERROR(VLOOKUP($E1081,'[5]LOG Data SAP'!$D:$AO,31,0)/IF(VLOOKUP($E1081,'[5]LOG Data SAP'!$D:$AO,32,0)="G",1000,1),
IF(D1081=D1080,AD1080,""))</f>
        <v>0</v>
      </c>
      <c r="AE1081" s="26">
        <f>IFERROR(VLOOKUP($E1081,'[5]LOG Data SAP'!$D:$AO,33,0)/IF(VLOOKUP($E1081,'[5]LOG Data SAP'!$D:$AO,34,0)="G",1000,1),
IF(D1081=D1080,AE1080,""))</f>
        <v>1.706</v>
      </c>
      <c r="AF1081" s="27">
        <f t="shared" si="65"/>
        <v>273.72600000000006</v>
      </c>
      <c r="AG1081" s="27" t="str">
        <f t="shared" si="66"/>
        <v/>
      </c>
      <c r="AH1081" s="28">
        <f t="shared" si="67"/>
        <v>3.982264000000001E-3</v>
      </c>
      <c r="AI1081" s="18" t="str">
        <f>IFERROR(VLOOKUP(E1081,'[5]LOG Data SAP'!$D:$E,2,0),IF(D1081=D1080,AI1080,""))</f>
        <v>NVIS ESLS EYE_2P_MK-UP_RMV 125ML</v>
      </c>
      <c r="AJ1081" s="20" t="str">
        <f>IFERROR([5]SKU!VI1083,IF(D1081=D1080,AJ1080,""))</f>
        <v>81182</v>
      </c>
      <c r="AK1081" s="18" t="str">
        <f>VLOOKUP(E1081,[5]SKU!I:X,16,FALSE)</f>
        <v>3401.30.00</v>
      </c>
    </row>
    <row r="1082" spans="1:37">
      <c r="A1082" s="18" t="str">
        <f>[5]SKU!AC1084</f>
        <v>Nivea</v>
      </c>
      <c r="B1082" s="18" t="str">
        <f>[5]SKU!AE1084</f>
        <v>Nivea Face Care</v>
      </c>
      <c r="C1082" s="18" t="str">
        <f>[5]SKU!AJ1084</f>
        <v>NFC Cleanse</v>
      </c>
      <c r="D1082" s="18" t="str">
        <f>[5]SKU!G1084</f>
        <v>NFC MicellAIR Pearl White 125ml</v>
      </c>
      <c r="E1082" s="19" t="str">
        <f>[5]SKU!I1084</f>
        <v>84910-04823-12</v>
      </c>
      <c r="F1082" s="19" t="str">
        <f>[5]SKU!J1084</f>
        <v>84910-04823-12</v>
      </c>
      <c r="G1082" s="18" t="str">
        <f>[5]SKU!K1084</f>
        <v>NIVEA MicellAIR Pearl Bright 125ml</v>
      </c>
      <c r="H1082" s="18" t="str">
        <f>IF([5]SKU!L1084="R","Regular",
IF([5]SKU!L1084="P","Promo",
IF([5]SKU!L1084="S","Sample",
IF([5]SKU!L1084="V","VAS",""))))</f>
        <v>Regular</v>
      </c>
      <c r="I1082" s="18" t="str">
        <f>IF([5]SKU!QC1084="A","Active",
IF([5]SKU!QC1084="D","Discontinue",
IF([5]SKU!QC1084="N","NPD","")))</f>
        <v/>
      </c>
      <c r="J1082" s="18" t="str">
        <f>VLOOKUP(IFERROR(VLOOKUP(E1082,'[5]Material Status'!A:I,9,0),""),'[5]Material Status'!U:W,3,0)</f>
        <v>Active</v>
      </c>
      <c r="K1082" s="20" t="str">
        <f>IFERROR(VLOOKUP(E1082,'[5]LOG Data SAP'!$D:$AO,11,0),
IF(D1082=D1081,K1081,""))</f>
        <v>8999777011826</v>
      </c>
      <c r="L1082" s="20" t="str">
        <f>IFERROR(VLOOKUP(E1082,'[5]LOG Data SAP'!$D:$AO,13,0),
IF(D1082=D1081,L1081,""))</f>
        <v>8999777011833</v>
      </c>
      <c r="M1082" s="20" t="str">
        <f>IFERROR(VLOOKUP(E1082,'[5]LOG Data SAP'!$D:$AO,15,0),
IF(D1082=D1081,M1081,""))</f>
        <v>8999777011840</v>
      </c>
      <c r="N1082" s="21" t="str">
        <f>[5]SKU!VH1084</f>
        <v>84910</v>
      </c>
      <c r="O1082" s="22">
        <f>[5]SKU!VN1084</f>
        <v>45383</v>
      </c>
      <c r="P1082" s="23">
        <f>[5]SKU!VO1084</f>
        <v>30143</v>
      </c>
      <c r="Q1082" s="24">
        <f>IFERROR(_xlfn.NUMBERVALUE(VLOOKUP(E1082,'[5]LOG Data SAP'!$D:$M,9,0)),
IF(D1082=D1081,Q1081,""))</f>
        <v>6</v>
      </c>
      <c r="R1082" s="24">
        <f>IFERROR(_xlfn.NUMBERVALUE(VLOOKUP(E1082,'[5]LOG Data SAP'!$D:$M,10,0)),
IF(D1082=D1081,R1081,""))</f>
        <v>30</v>
      </c>
      <c r="S1082" s="24">
        <f t="shared" si="64"/>
        <v>5</v>
      </c>
      <c r="T1082" s="25">
        <f>IFERROR(VLOOKUP($E1082,'[5]LOG Data SAP'!$D:$V,17,0)/10,
IF(D1082=D1081,T1081,""))</f>
        <v>5.4</v>
      </c>
      <c r="U1082" s="25">
        <f>IFERROR(VLOOKUP($E1082,'[5]LOG Data SAP'!$D:$V,18,0)/10,
IF(D1082=D1081,U1081,""))</f>
        <v>3.6</v>
      </c>
      <c r="V1082" s="25">
        <f>IFERROR(VLOOKUP($E1082,'[5]LOG Data SAP'!$D:$V,19,0)/10,
IF(D1082=D1081,V1081,""))</f>
        <v>13.5</v>
      </c>
      <c r="W1082" s="25">
        <f>IFERROR(VLOOKUP($E1082,'[5]LOG Data SAP'!$D:$AO,21,0)/10,
IF(D1082=D1081,W1081,""))</f>
        <v>22.8</v>
      </c>
      <c r="X1082" s="25">
        <f>IFERROR(VLOOKUP($E1082,'[5]LOG Data SAP'!$D:$AO,22,0)/10,
IF(D1082=D1081,X1081,""))</f>
        <v>5.4</v>
      </c>
      <c r="Y1082" s="25">
        <f>IFERROR(VLOOKUP($E1082,'[5]LOG Data SAP'!$D:$AO,23,0)/10,
IF(D1082=D1081,Y1081,""))</f>
        <v>13.8</v>
      </c>
      <c r="Z1082" s="25">
        <f>IFERROR(VLOOKUP($E1082,'[5]LOG Data SAP'!$D:$AO,25,0)/10,
IF(D1082=D1081,Z1081,""))</f>
        <v>28.6</v>
      </c>
      <c r="AA1082" s="25">
        <f>IFERROR(VLOOKUP($E1082,'[5]LOG Data SAP'!$D:$AO,26,0)/10,
IF(D1082=D1081,AA1081,""))</f>
        <v>23.3</v>
      </c>
      <c r="AB1082" s="25">
        <f>IFERROR(VLOOKUP($E1082,'[5]LOG Data SAP'!$D:$AO,27,0)/10,
IF(D1082=D1081,AB1081,""))</f>
        <v>16.100000000000001</v>
      </c>
      <c r="AC1082" s="26">
        <f>IFERROR(VLOOKUP($E1082,'[5]LOG Data SAP'!$D:$AO,29,0)/IF(VLOOKUP($E1082,'[5]LOG Data SAP'!$D:$AO,30,0)="G",1000,1),
IF(D1082=D1081,AC1081,""))</f>
        <v>0.14643</v>
      </c>
      <c r="AD1082" s="26">
        <f>IFERROR(VLOOKUP($E1082,'[5]LOG Data SAP'!$D:$AO,31,0)/IF(VLOOKUP($E1082,'[5]LOG Data SAP'!$D:$AO,32,0)="G",1000,1),
IF(D1082=D1081,AD1081,""))</f>
        <v>0.88200000000000001</v>
      </c>
      <c r="AE1082" s="26">
        <f>IFERROR(VLOOKUP($E1082,'[5]LOG Data SAP'!$D:$AO,33,0)/IF(VLOOKUP($E1082,'[5]LOG Data SAP'!$D:$AO,34,0)="G",1000,1),
IF(D1082=D1081,AE1081,""))</f>
        <v>4.6360000000000001</v>
      </c>
      <c r="AF1082" s="27">
        <f t="shared" si="65"/>
        <v>262.44</v>
      </c>
      <c r="AG1082" s="27">
        <f t="shared" si="66"/>
        <v>1699.0560000000003</v>
      </c>
      <c r="AH1082" s="28">
        <f t="shared" si="67"/>
        <v>1.0728718000000003E-2</v>
      </c>
      <c r="AI1082" s="18" t="str">
        <f>IFERROR(VLOOKUP(E1082,'[5]LOG Data SAP'!$D:$E,2,0),IF(D1082=D1081,AI1081,""))</f>
        <v>NF BRT PRL_WTR 125ML</v>
      </c>
      <c r="AJ1082" s="20" t="str">
        <f>IFERROR([5]SKU!VI1084,IF(D1082=D1081,AJ1081,""))</f>
        <v/>
      </c>
      <c r="AK1082" s="18" t="str">
        <f>VLOOKUP(E1082,[5]SKU!I:X,16,FALSE)</f>
        <v>3401.30.00</v>
      </c>
    </row>
    <row r="1083" spans="1:37">
      <c r="A1083" s="18" t="str">
        <f>[5]SKU!AC1085</f>
        <v>Nivea</v>
      </c>
      <c r="B1083" s="18" t="str">
        <f>[5]SKU!AE1085</f>
        <v>Nivea Face Care</v>
      </c>
      <c r="C1083" s="18" t="str">
        <f>[5]SKU!AJ1085</f>
        <v>NFC Cleanse</v>
      </c>
      <c r="D1083" s="18" t="str">
        <f>[5]SKU!G1085</f>
        <v>NFC MicellAIR Pearl White 125ml</v>
      </c>
      <c r="E1083" s="19" t="str">
        <f>[5]SKU!I1085</f>
        <v>84910-04800-12</v>
      </c>
      <c r="F1083" s="19" t="str">
        <f>[5]SKU!J1085</f>
        <v>84910-04823-12</v>
      </c>
      <c r="G1083" s="18" t="str">
        <f>[5]SKU!K1085</f>
        <v>NIVEA MicellAIR Pearl Bright 125ml</v>
      </c>
      <c r="H1083" s="18" t="str">
        <f>IF([5]SKU!L1085="R","Regular",
IF([5]SKU!L1085="P","Promo",
IF([5]SKU!L1085="S","Sample",
IF([5]SKU!L1085="V","VAS",""))))</f>
        <v>Regular</v>
      </c>
      <c r="I1083" s="18" t="str">
        <f>IF([5]SKU!QC1085="A","Active",
IF([5]SKU!QC1085="D","Discontinue",
IF([5]SKU!QC1085="N","NPD","")))</f>
        <v>Active</v>
      </c>
      <c r="J1083" s="18" t="str">
        <f>VLOOKUP(IFERROR(VLOOKUP(E1083,'[5]Material Status'!A:I,9,0),""),'[5]Material Status'!U:W,3,0)</f>
        <v>Active</v>
      </c>
      <c r="K1083" s="20" t="str">
        <f>IFERROR(VLOOKUP(E1083,'[5]LOG Data SAP'!$D:$AO,11,0),
IF(D1083=D1082,K1082,""))</f>
        <v>8999777011826</v>
      </c>
      <c r="L1083" s="20" t="str">
        <f>IFERROR(VLOOKUP(E1083,'[5]LOG Data SAP'!$D:$AO,13,0),
IF(D1083=D1082,L1082,""))</f>
        <v>8999777011833</v>
      </c>
      <c r="M1083" s="20" t="str">
        <f>IFERROR(VLOOKUP(E1083,'[5]LOG Data SAP'!$D:$AO,15,0),
IF(D1083=D1082,M1082,""))</f>
        <v>8999777011840</v>
      </c>
      <c r="N1083" s="21">
        <f>[5]SKU!VH1085</f>
        <v>1095</v>
      </c>
      <c r="O1083" s="22">
        <f>[5]SKU!VN1085</f>
        <v>25980</v>
      </c>
      <c r="P1083" s="23">
        <f>[5]SKU!VO1085</f>
        <v>45383</v>
      </c>
      <c r="Q1083" s="24">
        <f>IFERROR(_xlfn.NUMBERVALUE(VLOOKUP(E1083,'[5]LOG Data SAP'!$D:$M,9,0)),
IF(D1083=D1082,Q1082,""))</f>
        <v>6</v>
      </c>
      <c r="R1083" s="24">
        <f>IFERROR(_xlfn.NUMBERVALUE(VLOOKUP(E1083,'[5]LOG Data SAP'!$D:$M,10,0)),
IF(D1083=D1082,R1082,""))</f>
        <v>30</v>
      </c>
      <c r="S1083" s="24">
        <f t="shared" si="64"/>
        <v>5</v>
      </c>
      <c r="T1083" s="25">
        <f>IFERROR(VLOOKUP($E1083,'[5]LOG Data SAP'!$D:$V,17,0)/10,
IF(D1083=D1082,T1082,""))</f>
        <v>5.4</v>
      </c>
      <c r="U1083" s="25">
        <f>IFERROR(VLOOKUP($E1083,'[5]LOG Data SAP'!$D:$V,18,0)/10,
IF(D1083=D1082,U1082,""))</f>
        <v>3.7</v>
      </c>
      <c r="V1083" s="25">
        <f>IFERROR(VLOOKUP($E1083,'[5]LOG Data SAP'!$D:$V,19,0)/10,
IF(D1083=D1082,V1082,""))</f>
        <v>13.7</v>
      </c>
      <c r="W1083" s="25">
        <f>IFERROR(VLOOKUP($E1083,'[5]LOG Data SAP'!$D:$AO,21,0)/10,
IF(D1083=D1082,W1082,""))</f>
        <v>22.5</v>
      </c>
      <c r="X1083" s="25">
        <f>IFERROR(VLOOKUP($E1083,'[5]LOG Data SAP'!$D:$AO,22,0)/10,
IF(D1083=D1082,X1082,""))</f>
        <v>5.4</v>
      </c>
      <c r="Y1083" s="25">
        <f>IFERROR(VLOOKUP($E1083,'[5]LOG Data SAP'!$D:$AO,23,0)/10,
IF(D1083=D1082,Y1082,""))</f>
        <v>13.7</v>
      </c>
      <c r="Z1083" s="25">
        <f>IFERROR(VLOOKUP($E1083,'[5]LOG Data SAP'!$D:$AO,25,0)/10,
IF(D1083=D1082,Z1082,""))</f>
        <v>28.7</v>
      </c>
      <c r="AA1083" s="25">
        <f>IFERROR(VLOOKUP($E1083,'[5]LOG Data SAP'!$D:$AO,26,0)/10,
IF(D1083=D1082,AA1082,""))</f>
        <v>23.2</v>
      </c>
      <c r="AB1083" s="25">
        <f>IFERROR(VLOOKUP($E1083,'[5]LOG Data SAP'!$D:$AO,27,0)/10,
IF(D1083=D1082,AB1082,""))</f>
        <v>16</v>
      </c>
      <c r="AC1083" s="26">
        <f>IFERROR(VLOOKUP($E1083,'[5]LOG Data SAP'!$D:$AO,29,0)/IF(VLOOKUP($E1083,'[5]LOG Data SAP'!$D:$AO,30,0)="G",1000,1),
IF(D1083=D1082,AC1082,""))</f>
        <v>0.15030000000000002</v>
      </c>
      <c r="AD1083" s="26">
        <f>IFERROR(VLOOKUP($E1083,'[5]LOG Data SAP'!$D:$AO,31,0)/IF(VLOOKUP($E1083,'[5]LOG Data SAP'!$D:$AO,32,0)="G",1000,1),
IF(D1083=D1082,AD1082,""))</f>
        <v>0.90400000000000003</v>
      </c>
      <c r="AE1083" s="26">
        <f>IFERROR(VLOOKUP($E1083,'[5]LOG Data SAP'!$D:$AO,33,0)/IF(VLOOKUP($E1083,'[5]LOG Data SAP'!$D:$AO,34,0)="G",1000,1),
IF(D1083=D1082,AE1082,""))</f>
        <v>4.7300000000000004</v>
      </c>
      <c r="AF1083" s="27">
        <f t="shared" si="65"/>
        <v>273.72600000000006</v>
      </c>
      <c r="AG1083" s="27">
        <f t="shared" si="66"/>
        <v>1664.5500000000002</v>
      </c>
      <c r="AH1083" s="28">
        <f t="shared" si="67"/>
        <v>1.0653439999999998E-2</v>
      </c>
      <c r="AI1083" s="18" t="str">
        <f>IFERROR(VLOOKUP(E1083,'[5]LOG Data SAP'!$D:$E,2,0),IF(D1083=D1082,AI1082,""))</f>
        <v>NF BRT PRL_WTR 125ML</v>
      </c>
      <c r="AJ1083" s="20" t="str">
        <f>IFERROR([5]SKU!VI1085,IF(D1083=D1082,AJ1082,""))</f>
        <v>84910</v>
      </c>
      <c r="AK1083" s="18" t="str">
        <f>VLOOKUP(E1083,[5]SKU!I:X,16,FALSE)</f>
        <v>3401.30.00</v>
      </c>
    </row>
    <row r="1084" spans="1:37">
      <c r="A1084" s="18" t="str">
        <f>[5]SKU!AC1086</f>
        <v>Nivea</v>
      </c>
      <c r="B1084" s="18" t="str">
        <f>[5]SKU!AE1086</f>
        <v>Nivea Face Care</v>
      </c>
      <c r="C1084" s="18" t="str">
        <f>[5]SKU!AJ1086</f>
        <v>NFC Cleanse</v>
      </c>
      <c r="D1084" s="18" t="str">
        <f>[5]SKU!G1086</f>
        <v>NFC MicellAIR Pearl White 125ml</v>
      </c>
      <c r="E1084" s="19" t="str">
        <f>[5]SKU!I1086</f>
        <v>84910-04800-09</v>
      </c>
      <c r="F1084" s="19" t="str">
        <f>[5]SKU!J1086</f>
        <v>84910-04823-12</v>
      </c>
      <c r="G1084" s="18" t="str">
        <f>[5]SKU!K1086</f>
        <v>NIVEA MicellAIR Pearl White 125ml</v>
      </c>
      <c r="H1084" s="18" t="str">
        <f>IF([5]SKU!L1086="R","Regular",
IF([5]SKU!L1086="P","Promo",
IF([5]SKU!L1086="S","Sample",
IF([5]SKU!L1086="V","VAS",""))))</f>
        <v>Regular</v>
      </c>
      <c r="I1084" s="18" t="str">
        <f>IF([5]SKU!QC1086="A","Active",
IF([5]SKU!QC1086="D","Discontinue",
IF([5]SKU!QC1086="N","NPD","")))</f>
        <v>Active</v>
      </c>
      <c r="J1084" s="18" t="str">
        <f>VLOOKUP(IFERROR(VLOOKUP(E1084,'[5]Material Status'!A:I,9,0),""),'[5]Material Status'!U:W,3,0)</f>
        <v>Active</v>
      </c>
      <c r="K1084" s="20" t="str">
        <f>IFERROR(VLOOKUP(E1084,'[5]LOG Data SAP'!$D:$AO,11,0),
IF(D1084=D1083,K1083,""))</f>
        <v>8999777011826</v>
      </c>
      <c r="L1084" s="20" t="str">
        <f>IFERROR(VLOOKUP(E1084,'[5]LOG Data SAP'!$D:$AO,13,0),
IF(D1084=D1083,L1083,""))</f>
        <v>8999777011833</v>
      </c>
      <c r="M1084" s="20" t="str">
        <f>IFERROR(VLOOKUP(E1084,'[5]LOG Data SAP'!$D:$AO,15,0),
IF(D1084=D1083,M1083,""))</f>
        <v>8999777011840</v>
      </c>
      <c r="N1084" s="21">
        <f>[5]SKU!VH1086</f>
        <v>1095</v>
      </c>
      <c r="O1084" s="22">
        <f>[5]SKU!VN1086</f>
        <v>25980</v>
      </c>
      <c r="P1084" s="23">
        <f>[5]SKU!VO1086</f>
        <v>45383</v>
      </c>
      <c r="Q1084" s="24">
        <f>IFERROR(_xlfn.NUMBERVALUE(VLOOKUP(E1084,'[5]LOG Data SAP'!$D:$M,9,0)),
IF(D1084=D1083,Q1083,""))</f>
        <v>6</v>
      </c>
      <c r="R1084" s="24">
        <f>IFERROR(_xlfn.NUMBERVALUE(VLOOKUP(E1084,'[5]LOG Data SAP'!$D:$M,10,0)),
IF(D1084=D1083,R1083,""))</f>
        <v>30</v>
      </c>
      <c r="S1084" s="24">
        <f t="shared" si="64"/>
        <v>5</v>
      </c>
      <c r="T1084" s="25">
        <f>IFERROR(VLOOKUP($E1084,'[5]LOG Data SAP'!$D:$V,17,0)/10,
IF(D1084=D1083,T1083,""))</f>
        <v>5.5</v>
      </c>
      <c r="U1084" s="25">
        <f>IFERROR(VLOOKUP($E1084,'[5]LOG Data SAP'!$D:$V,18,0)/10,
IF(D1084=D1083,U1083,""))</f>
        <v>3.8</v>
      </c>
      <c r="V1084" s="25">
        <f>IFERROR(VLOOKUP($E1084,'[5]LOG Data SAP'!$D:$V,19,0)/10,
IF(D1084=D1083,V1083,""))</f>
        <v>12.5</v>
      </c>
      <c r="W1084" s="25">
        <f>IFERROR(VLOOKUP($E1084,'[5]LOG Data SAP'!$D:$AO,21,0)/10,
IF(D1084=D1083,W1083,""))</f>
        <v>22.5</v>
      </c>
      <c r="X1084" s="25">
        <f>IFERROR(VLOOKUP($E1084,'[5]LOG Data SAP'!$D:$AO,22,0)/10,
IF(D1084=D1083,X1083,""))</f>
        <v>5.4</v>
      </c>
      <c r="Y1084" s="25">
        <f>IFERROR(VLOOKUP($E1084,'[5]LOG Data SAP'!$D:$AO,23,0)/10,
IF(D1084=D1083,Y1083,""))</f>
        <v>13.6</v>
      </c>
      <c r="Z1084" s="25">
        <f>IFERROR(VLOOKUP($E1084,'[5]LOG Data SAP'!$D:$AO,25,0)/10,
IF(D1084=D1083,Z1083,""))</f>
        <v>28.7</v>
      </c>
      <c r="AA1084" s="25">
        <f>IFERROR(VLOOKUP($E1084,'[5]LOG Data SAP'!$D:$AO,26,0)/10,
IF(D1084=D1083,AA1083,""))</f>
        <v>23.2</v>
      </c>
      <c r="AB1084" s="25">
        <f>IFERROR(VLOOKUP($E1084,'[5]LOG Data SAP'!$D:$AO,27,0)/10,
IF(D1084=D1083,AB1083,""))</f>
        <v>16.100000000000001</v>
      </c>
      <c r="AC1084" s="26">
        <f>IFERROR(VLOOKUP($E1084,'[5]LOG Data SAP'!$D:$AO,29,0)/IF(VLOOKUP($E1084,'[5]LOG Data SAP'!$D:$AO,30,0)="G",1000,1),
IF(D1084=D1083,AC1083,""))</f>
        <v>0.15030000000000002</v>
      </c>
      <c r="AD1084" s="26">
        <f>IFERROR(VLOOKUP($E1084,'[5]LOG Data SAP'!$D:$AO,31,0)/IF(VLOOKUP($E1084,'[5]LOG Data SAP'!$D:$AO,32,0)="G",1000,1),
IF(D1084=D1083,AD1083,""))</f>
        <v>0.90400000000000003</v>
      </c>
      <c r="AE1084" s="26">
        <f>IFERROR(VLOOKUP($E1084,'[5]LOG Data SAP'!$D:$AO,33,0)/IF(VLOOKUP($E1084,'[5]LOG Data SAP'!$D:$AO,34,0)="G",1000,1),
IF(D1084=D1083,AE1083,""))</f>
        <v>4.7300000000000004</v>
      </c>
      <c r="AF1084" s="27">
        <f t="shared" si="65"/>
        <v>261.25</v>
      </c>
      <c r="AG1084" s="27">
        <f t="shared" si="66"/>
        <v>1652.4</v>
      </c>
      <c r="AH1084" s="28">
        <f t="shared" si="67"/>
        <v>1.0720024E-2</v>
      </c>
      <c r="AI1084" s="18" t="str">
        <f>IFERROR(VLOOKUP(E1084,'[5]LOG Data SAP'!$D:$E,2,0),IF(D1084=D1083,AI1083,""))</f>
        <v>NF MK_UP_CR PRL_WHT_WTR 125ML</v>
      </c>
      <c r="AJ1084" s="20" t="str">
        <f>IFERROR([5]SKU!VI1086,IF(D1084=D1083,AJ1083,""))</f>
        <v>84910</v>
      </c>
      <c r="AK1084" s="18" t="str">
        <f>VLOOKUP(E1084,[5]SKU!I:X,16,FALSE)</f>
        <v>3401.30.00</v>
      </c>
    </row>
    <row r="1085" spans="1:37">
      <c r="A1085" s="18" t="str">
        <f>[5]SKU!AC1087</f>
        <v>Nivea</v>
      </c>
      <c r="B1085" s="18" t="str">
        <f>[5]SKU!AE1087</f>
        <v>Nivea Face Care</v>
      </c>
      <c r="C1085" s="18" t="str">
        <f>[5]SKU!AJ1087</f>
        <v>NFC Cleanse</v>
      </c>
      <c r="D1085" s="18" t="str">
        <f>[5]SKU!G1087</f>
        <v>NFC MicellAIR Pearl White 125ml</v>
      </c>
      <c r="E1085" s="19" t="str">
        <f>[5]SKU!I1087</f>
        <v>48332-00150-00</v>
      </c>
      <c r="F1085" s="19" t="str">
        <f>[5]SKU!J1087</f>
        <v>84910-04823-12</v>
      </c>
      <c r="G1085" s="18" t="str">
        <f>[5]SKU!K1087</f>
        <v>NFC MicellAir Skin Breathe for Pearl White Micellar Water 125ml</v>
      </c>
      <c r="H1085" s="18" t="str">
        <f>IF([5]SKU!L1087="R","Regular",
IF([5]SKU!L1087="P","Promo",
IF([5]SKU!L1087="S","Sample",
IF([5]SKU!L1087="V","VAS",""))))</f>
        <v>Regular</v>
      </c>
      <c r="I1085" s="18" t="str">
        <f>IF([5]SKU!QC1087="A","Active",
IF([5]SKU!QC1087="D","Discontinue",
IF([5]SKU!QC1087="N","NPD","")))</f>
        <v>Active</v>
      </c>
      <c r="J1085" s="18" t="str">
        <f>VLOOKUP(IFERROR(VLOOKUP(E1085,'[5]Material Status'!A:I,9,0),""),'[5]Material Status'!U:W,3,0)</f>
        <v>Inactive</v>
      </c>
      <c r="K1085" s="20" t="str">
        <f>IFERROR(VLOOKUP(E1085,'[5]LOG Data SAP'!$D:$AO,11,0),
IF(D1085=D1084,K1084,""))</f>
        <v>8999777011826</v>
      </c>
      <c r="L1085" s="20" t="str">
        <f>IFERROR(VLOOKUP(E1085,'[5]LOG Data SAP'!$D:$AO,13,0),
IF(D1085=D1084,L1084,""))</f>
        <v>8999777011833</v>
      </c>
      <c r="M1085" s="20" t="str">
        <f>IFERROR(VLOOKUP(E1085,'[5]LOG Data SAP'!$D:$AO,15,0),
IF(D1085=D1084,M1084,""))</f>
        <v>8999777011840</v>
      </c>
      <c r="N1085" s="21">
        <f>[5]SKU!VH1087</f>
        <v>1095</v>
      </c>
      <c r="O1085" s="22">
        <f>[5]SKU!VN1087</f>
        <v>25980</v>
      </c>
      <c r="P1085" s="23">
        <f>[5]SKU!VO1087</f>
        <v>45383</v>
      </c>
      <c r="Q1085" s="24">
        <f>IFERROR(_xlfn.NUMBERVALUE(VLOOKUP(E1085,'[5]LOG Data SAP'!$D:$M,9,0)),
IF(D1085=D1084,Q1084,""))</f>
        <v>6</v>
      </c>
      <c r="R1085" s="24">
        <f>IFERROR(_xlfn.NUMBERVALUE(VLOOKUP(E1085,'[5]LOG Data SAP'!$D:$M,10,0)),
IF(D1085=D1084,R1084,""))</f>
        <v>30</v>
      </c>
      <c r="S1085" s="24">
        <f t="shared" si="64"/>
        <v>5</v>
      </c>
      <c r="T1085" s="25">
        <f>IFERROR(VLOOKUP($E1085,'[5]LOG Data SAP'!$D:$V,17,0)/10,
IF(D1085=D1084,T1084,""))</f>
        <v>5.5</v>
      </c>
      <c r="U1085" s="25">
        <f>IFERROR(VLOOKUP($E1085,'[5]LOG Data SAP'!$D:$V,18,0)/10,
IF(D1085=D1084,U1084,""))</f>
        <v>3.8</v>
      </c>
      <c r="V1085" s="25">
        <f>IFERROR(VLOOKUP($E1085,'[5]LOG Data SAP'!$D:$V,19,0)/10,
IF(D1085=D1084,V1084,""))</f>
        <v>12.5</v>
      </c>
      <c r="W1085" s="25">
        <f>IFERROR(VLOOKUP($E1085,'[5]LOG Data SAP'!$D:$AO,21,0)/10,
IF(D1085=D1084,W1084,""))</f>
        <v>22.5</v>
      </c>
      <c r="X1085" s="25">
        <f>IFERROR(VLOOKUP($E1085,'[5]LOG Data SAP'!$D:$AO,22,0)/10,
IF(D1085=D1084,X1084,""))</f>
        <v>5.4</v>
      </c>
      <c r="Y1085" s="25">
        <f>IFERROR(VLOOKUP($E1085,'[5]LOG Data SAP'!$D:$AO,23,0)/10,
IF(D1085=D1084,Y1084,""))</f>
        <v>13.6</v>
      </c>
      <c r="Z1085" s="25">
        <f>IFERROR(VLOOKUP($E1085,'[5]LOG Data SAP'!$D:$AO,25,0)/10,
IF(D1085=D1084,Z1084,""))</f>
        <v>28.7</v>
      </c>
      <c r="AA1085" s="25">
        <f>IFERROR(VLOOKUP($E1085,'[5]LOG Data SAP'!$D:$AO,26,0)/10,
IF(D1085=D1084,AA1084,""))</f>
        <v>23.2</v>
      </c>
      <c r="AB1085" s="25">
        <f>IFERROR(VLOOKUP($E1085,'[5]LOG Data SAP'!$D:$AO,27,0)/10,
IF(D1085=D1084,AB1084,""))</f>
        <v>16.100000000000001</v>
      </c>
      <c r="AC1085" s="26">
        <f>IFERROR(VLOOKUP($E1085,'[5]LOG Data SAP'!$D:$AO,29,0)/IF(VLOOKUP($E1085,'[5]LOG Data SAP'!$D:$AO,30,0)="G",1000,1),
IF(D1085=D1084,AC1084,""))</f>
        <v>0.15030000000000002</v>
      </c>
      <c r="AD1085" s="26">
        <f>IFERROR(VLOOKUP($E1085,'[5]LOG Data SAP'!$D:$AO,31,0)/IF(VLOOKUP($E1085,'[5]LOG Data SAP'!$D:$AO,32,0)="G",1000,1),
IF(D1085=D1084,AD1084,""))</f>
        <v>0.90400000000000003</v>
      </c>
      <c r="AE1085" s="26">
        <f>IFERROR(VLOOKUP($E1085,'[5]LOG Data SAP'!$D:$AO,33,0)/IF(VLOOKUP($E1085,'[5]LOG Data SAP'!$D:$AO,34,0)="G",1000,1),
IF(D1085=D1084,AE1084,""))</f>
        <v>4.7300000000000004</v>
      </c>
      <c r="AF1085" s="27">
        <f t="shared" si="65"/>
        <v>261.25</v>
      </c>
      <c r="AG1085" s="27">
        <f t="shared" si="66"/>
        <v>1652.4</v>
      </c>
      <c r="AH1085" s="28">
        <f t="shared" si="67"/>
        <v>1.0720024E-2</v>
      </c>
      <c r="AI1085" s="18" t="str">
        <f>IFERROR(VLOOKUP(E1085,'[5]LOG Data SAP'!$D:$E,2,0),IF(D1085=D1084,AI1084,""))</f>
        <v>NF MK_UP_CR PRL_WHT_WTR 125ML</v>
      </c>
      <c r="AJ1085" s="20" t="str">
        <f>IFERROR([5]SKU!VI1087,IF(D1085=D1084,AJ1084,""))</f>
        <v>84910</v>
      </c>
      <c r="AK1085" s="18" t="str">
        <f>VLOOKUP(E1085,[5]SKU!I:X,16,FALSE)</f>
        <v>3401.30.00</v>
      </c>
    </row>
    <row r="1086" spans="1:37">
      <c r="A1086" s="18" t="str">
        <f>[5]SKU!AC1088</f>
        <v>Nivea</v>
      </c>
      <c r="B1086" s="18" t="str">
        <f>[5]SKU!AE1088</f>
        <v>Nivea Face Care</v>
      </c>
      <c r="C1086" s="18" t="str">
        <f>[5]SKU!AJ1088</f>
        <v>NFC Cleanse</v>
      </c>
      <c r="D1086" s="18" t="str">
        <f>[5]SKU!G1088</f>
        <v>NFC MicellAIR Pearl White 125ml</v>
      </c>
      <c r="E1086" s="19" t="str">
        <f>[5]SKU!I1088</f>
        <v>84910-04800-08</v>
      </c>
      <c r="F1086" s="19" t="str">
        <f>[5]SKU!J1088</f>
        <v>84910-04823-12</v>
      </c>
      <c r="G1086" s="18" t="str">
        <f>[5]SKU!K1088</f>
        <v>NFC MicellAir Skin Breathe for Pearl White Micellar Water 125ml</v>
      </c>
      <c r="H1086" s="18" t="str">
        <f>IF([5]SKU!L1088="R","Regular",
IF([5]SKU!L1088="P","Promo",
IF([5]SKU!L1088="S","Sample",
IF([5]SKU!L1088="V","VAS",""))))</f>
        <v>Regular</v>
      </c>
      <c r="I1086" s="18" t="str">
        <f>IF([5]SKU!QC1088="A","Active",
IF([5]SKU!QC1088="D","Discontinue",
IF([5]SKU!QC1088="N","NPD","")))</f>
        <v>Active</v>
      </c>
      <c r="J1086" s="18" t="str">
        <f>VLOOKUP(IFERROR(VLOOKUP(E1086,'[5]Material Status'!A:I,9,0),""),'[5]Material Status'!U:W,3,0)</f>
        <v>Inactive</v>
      </c>
      <c r="K1086" s="20" t="str">
        <f>IFERROR(VLOOKUP(E1086,'[5]LOG Data SAP'!$D:$AO,11,0),
IF(D1086=D1085,K1085,""))</f>
        <v>8999777011826</v>
      </c>
      <c r="L1086" s="20" t="str">
        <f>IFERROR(VLOOKUP(E1086,'[5]LOG Data SAP'!$D:$AO,13,0),
IF(D1086=D1085,L1085,""))</f>
        <v>8999777011833</v>
      </c>
      <c r="M1086" s="20" t="str">
        <f>IFERROR(VLOOKUP(E1086,'[5]LOG Data SAP'!$D:$AO,15,0),
IF(D1086=D1085,M1085,""))</f>
        <v>8999777011840</v>
      </c>
      <c r="N1086" s="21">
        <f>[5]SKU!VH1088</f>
        <v>1095</v>
      </c>
      <c r="O1086" s="22">
        <f>[5]SKU!VN1088</f>
        <v>25980</v>
      </c>
      <c r="P1086" s="23">
        <f>[5]SKU!VO1088</f>
        <v>45383</v>
      </c>
      <c r="Q1086" s="24">
        <f>IFERROR(_xlfn.NUMBERVALUE(VLOOKUP(E1086,'[5]LOG Data SAP'!$D:$M,9,0)),
IF(D1086=D1085,Q1085,""))</f>
        <v>6</v>
      </c>
      <c r="R1086" s="24">
        <f>IFERROR(_xlfn.NUMBERVALUE(VLOOKUP(E1086,'[5]LOG Data SAP'!$D:$M,10,0)),
IF(D1086=D1085,R1085,""))</f>
        <v>30</v>
      </c>
      <c r="S1086" s="24">
        <f t="shared" si="64"/>
        <v>5</v>
      </c>
      <c r="T1086" s="25">
        <f>IFERROR(VLOOKUP($E1086,'[5]LOG Data SAP'!$D:$V,17,0)/10,
IF(D1086=D1085,T1085,""))</f>
        <v>5.5</v>
      </c>
      <c r="U1086" s="25">
        <f>IFERROR(VLOOKUP($E1086,'[5]LOG Data SAP'!$D:$V,18,0)/10,
IF(D1086=D1085,U1085,""))</f>
        <v>3.8</v>
      </c>
      <c r="V1086" s="25">
        <f>IFERROR(VLOOKUP($E1086,'[5]LOG Data SAP'!$D:$V,19,0)/10,
IF(D1086=D1085,V1085,""))</f>
        <v>12.5</v>
      </c>
      <c r="W1086" s="25">
        <f>IFERROR(VLOOKUP($E1086,'[5]LOG Data SAP'!$D:$AO,21,0)/10,
IF(D1086=D1085,W1085,""))</f>
        <v>22.5</v>
      </c>
      <c r="X1086" s="25">
        <f>IFERROR(VLOOKUP($E1086,'[5]LOG Data SAP'!$D:$AO,22,0)/10,
IF(D1086=D1085,X1085,""))</f>
        <v>5.4</v>
      </c>
      <c r="Y1086" s="25">
        <f>IFERROR(VLOOKUP($E1086,'[5]LOG Data SAP'!$D:$AO,23,0)/10,
IF(D1086=D1085,Y1085,""))</f>
        <v>13.6</v>
      </c>
      <c r="Z1086" s="25">
        <f>IFERROR(VLOOKUP($E1086,'[5]LOG Data SAP'!$D:$AO,25,0)/10,
IF(D1086=D1085,Z1085,""))</f>
        <v>28.7</v>
      </c>
      <c r="AA1086" s="25">
        <f>IFERROR(VLOOKUP($E1086,'[5]LOG Data SAP'!$D:$AO,26,0)/10,
IF(D1086=D1085,AA1085,""))</f>
        <v>23.2</v>
      </c>
      <c r="AB1086" s="25">
        <f>IFERROR(VLOOKUP($E1086,'[5]LOG Data SAP'!$D:$AO,27,0)/10,
IF(D1086=D1085,AB1085,""))</f>
        <v>16.100000000000001</v>
      </c>
      <c r="AC1086" s="26">
        <f>IFERROR(VLOOKUP($E1086,'[5]LOG Data SAP'!$D:$AO,29,0)/IF(VLOOKUP($E1086,'[5]LOG Data SAP'!$D:$AO,30,0)="G",1000,1),
IF(D1086=D1085,AC1085,""))</f>
        <v>0.15030000000000002</v>
      </c>
      <c r="AD1086" s="26">
        <f>IFERROR(VLOOKUP($E1086,'[5]LOG Data SAP'!$D:$AO,31,0)/IF(VLOOKUP($E1086,'[5]LOG Data SAP'!$D:$AO,32,0)="G",1000,1),
IF(D1086=D1085,AD1085,""))</f>
        <v>0.90400000000000003</v>
      </c>
      <c r="AE1086" s="26">
        <f>IFERROR(VLOOKUP($E1086,'[5]LOG Data SAP'!$D:$AO,33,0)/IF(VLOOKUP($E1086,'[5]LOG Data SAP'!$D:$AO,34,0)="G",1000,1),
IF(D1086=D1085,AE1085,""))</f>
        <v>4.7300000000000004</v>
      </c>
      <c r="AF1086" s="27">
        <f t="shared" si="65"/>
        <v>261.25</v>
      </c>
      <c r="AG1086" s="27">
        <f t="shared" si="66"/>
        <v>1652.4</v>
      </c>
      <c r="AH1086" s="28">
        <f t="shared" si="67"/>
        <v>1.0720024E-2</v>
      </c>
      <c r="AI1086" s="18" t="str">
        <f>IFERROR(VLOOKUP(E1086,'[5]LOG Data SAP'!$D:$E,2,0),IF(D1086=D1085,AI1085,""))</f>
        <v>NF MK_UP_CR PRL_WHT_WTR 125ML</v>
      </c>
      <c r="AJ1086" s="20" t="str">
        <f>IFERROR([5]SKU!VI1088,IF(D1086=D1085,AJ1085,""))</f>
        <v>84910</v>
      </c>
      <c r="AK1086" s="18" t="str">
        <f>VLOOKUP(E1086,[5]SKU!I:X,16,FALSE)</f>
        <v>3401.30.00</v>
      </c>
    </row>
    <row r="1087" spans="1:37">
      <c r="A1087" s="18" t="str">
        <f>[5]SKU!AC1089</f>
        <v>Nivea</v>
      </c>
      <c r="B1087" s="18" t="str">
        <f>[5]SKU!AE1089</f>
        <v>Nivea Face Care</v>
      </c>
      <c r="C1087" s="18" t="str">
        <f>[5]SKU!AJ1089</f>
        <v>NFC Cleanse</v>
      </c>
      <c r="D1087" s="18" t="str">
        <f>[5]SKU!G1089</f>
        <v>NFC MicellAIR Pearl White 200ml</v>
      </c>
      <c r="E1087" s="19" t="str">
        <f>[5]SKU!I1089</f>
        <v>84911-04823-12</v>
      </c>
      <c r="F1087" s="19" t="str">
        <f>[5]SKU!J1089</f>
        <v>84911-04823-12</v>
      </c>
      <c r="G1087" s="18" t="str">
        <f>[5]SKU!K1089</f>
        <v>NIVEA MicellAIR Pearl White 200ml</v>
      </c>
      <c r="H1087" s="18" t="str">
        <f>IF([5]SKU!L1089="R","Regular",
IF([5]SKU!L1089="P","Promo",
IF([5]SKU!L1089="S","Sample",
IF([5]SKU!L1089="V","VAS",""))))</f>
        <v>Regular</v>
      </c>
      <c r="I1087" s="18" t="str">
        <f>IF([5]SKU!QC1089="A","Active",
IF([5]SKU!QC1089="D","Discontinue",
IF([5]SKU!QC1089="N","NPD","")))</f>
        <v>Active</v>
      </c>
      <c r="J1087" s="18" t="str">
        <f>VLOOKUP(IFERROR(VLOOKUP(E1087,'[5]Material Status'!A:I,9,0),""),'[5]Material Status'!U:W,3,0)</f>
        <v>Active</v>
      </c>
      <c r="K1087" s="20" t="str">
        <f>IFERROR(VLOOKUP(E1087,'[5]LOG Data SAP'!$D:$AO,11,0),
IF(D1087=D1086,K1086,""))</f>
        <v>8999777010522</v>
      </c>
      <c r="L1087" s="20" t="str">
        <f>IFERROR(VLOOKUP(E1087,'[5]LOG Data SAP'!$D:$AO,13,0),
IF(D1087=D1086,L1086,""))</f>
        <v>8999777011499</v>
      </c>
      <c r="M1087" s="20" t="str">
        <f>IFERROR(VLOOKUP(E1087,'[5]LOG Data SAP'!$D:$AO,15,0),
IF(D1087=D1086,M1086,""))</f>
        <v>8999777011505</v>
      </c>
      <c r="N1087" s="21">
        <f>[5]SKU!VH1089</f>
        <v>1095</v>
      </c>
      <c r="O1087" s="22">
        <f>[5]SKU!VN1089</f>
        <v>44180</v>
      </c>
      <c r="P1087" s="23">
        <f>[5]SKU!VO1089</f>
        <v>45383</v>
      </c>
      <c r="Q1087" s="24">
        <f>IFERROR(_xlfn.NUMBERVALUE(VLOOKUP(E1087,'[5]LOG Data SAP'!$D:$M,9,0)),
IF(D1087=D1086,Q1086,""))</f>
        <v>6</v>
      </c>
      <c r="R1087" s="24">
        <f>IFERROR(_xlfn.NUMBERVALUE(VLOOKUP(E1087,'[5]LOG Data SAP'!$D:$M,10,0)),
IF(D1087=D1086,R1086,""))</f>
        <v>12</v>
      </c>
      <c r="S1087" s="24">
        <f t="shared" si="64"/>
        <v>2</v>
      </c>
      <c r="T1087" s="25">
        <f>IFERROR(VLOOKUP($E1087,'[5]LOG Data SAP'!$D:$V,17,0)/10,
IF(D1087=D1086,T1086,""))</f>
        <v>5.8</v>
      </c>
      <c r="U1087" s="25">
        <f>IFERROR(VLOOKUP($E1087,'[5]LOG Data SAP'!$D:$V,18,0)/10,
IF(D1087=D1086,U1086,""))</f>
        <v>3.6</v>
      </c>
      <c r="V1087" s="25">
        <f>IFERROR(VLOOKUP($E1087,'[5]LOG Data SAP'!$D:$V,19,0)/10,
IF(D1087=D1086,V1086,""))</f>
        <v>17.899999999999999</v>
      </c>
      <c r="W1087" s="25">
        <f>IFERROR(VLOOKUP($E1087,'[5]LOG Data SAP'!$D:$AO,21,0)/10,
IF(D1087=D1086,W1086,""))</f>
        <v>22.5</v>
      </c>
      <c r="X1087" s="25">
        <f>IFERROR(VLOOKUP($E1087,'[5]LOG Data SAP'!$D:$AO,22,0)/10,
IF(D1087=D1086,X1086,""))</f>
        <v>5.8</v>
      </c>
      <c r="Y1087" s="25">
        <f>IFERROR(VLOOKUP($E1087,'[5]LOG Data SAP'!$D:$AO,23,0)/10,
IF(D1087=D1086,Y1086,""))</f>
        <v>18.5</v>
      </c>
      <c r="Z1087" s="25">
        <f>IFERROR(VLOOKUP($E1087,'[5]LOG Data SAP'!$D:$AO,25,0)/10,
IF(D1087=D1086,Z1086,""))</f>
        <v>23.3</v>
      </c>
      <c r="AA1087" s="25">
        <f>IFERROR(VLOOKUP($E1087,'[5]LOG Data SAP'!$D:$AO,26,0)/10,
IF(D1087=D1086,AA1086,""))</f>
        <v>13.7</v>
      </c>
      <c r="AB1087" s="25">
        <f>IFERROR(VLOOKUP($E1087,'[5]LOG Data SAP'!$D:$AO,27,0)/10,
IF(D1087=D1086,AB1086,""))</f>
        <v>20.399999999999999</v>
      </c>
      <c r="AC1087" s="26">
        <f>IFERROR(VLOOKUP($E1087,'[5]LOG Data SAP'!$D:$AO,29,0)/IF(VLOOKUP($E1087,'[5]LOG Data SAP'!$D:$AO,30,0)="G",1000,1),
IF(D1087=D1086,AC1086,""))</f>
        <v>0.22790000000000002</v>
      </c>
      <c r="AD1087" s="26">
        <f>IFERROR(VLOOKUP($E1087,'[5]LOG Data SAP'!$D:$AO,31,0)/IF(VLOOKUP($E1087,'[5]LOG Data SAP'!$D:$AO,32,0)="G",1000,1),
IF(D1087=D1086,AD1086,""))</f>
        <v>1.3720000000000001</v>
      </c>
      <c r="AE1087" s="26">
        <f>IFERROR(VLOOKUP($E1087,'[5]LOG Data SAP'!$D:$AO,33,0)/IF(VLOOKUP($E1087,'[5]LOG Data SAP'!$D:$AO,34,0)="G",1000,1),
IF(D1087=D1086,AE1086,""))</f>
        <v>2.8759999999999999</v>
      </c>
      <c r="AF1087" s="27">
        <f t="shared" si="65"/>
        <v>373.75199999999995</v>
      </c>
      <c r="AG1087" s="27">
        <f t="shared" si="66"/>
        <v>2414.25</v>
      </c>
      <c r="AH1087" s="28">
        <f t="shared" si="67"/>
        <v>6.511883999999999E-3</v>
      </c>
      <c r="AI1087" s="18" t="str">
        <f>IFERROR(VLOOKUP(E1087,'[5]LOG Data SAP'!$D:$E,2,0),IF(D1087=D1086,AI1086,""))</f>
        <v>NF BRT PRL_WTR 200ML</v>
      </c>
      <c r="AJ1087" s="20" t="str">
        <f>IFERROR([5]SKU!VI1089,IF(D1087=D1086,AJ1086,""))</f>
        <v>84911</v>
      </c>
      <c r="AK1087" s="18" t="str">
        <f>VLOOKUP(E1087,[5]SKU!I:X,16,FALSE)</f>
        <v>3401.30.00</v>
      </c>
    </row>
    <row r="1088" spans="1:37">
      <c r="A1088" s="18" t="str">
        <f>[5]SKU!AC1090</f>
        <v>Nivea</v>
      </c>
      <c r="B1088" s="18" t="str">
        <f>[5]SKU!AE1090</f>
        <v>Nivea Face Care</v>
      </c>
      <c r="C1088" s="18" t="str">
        <f>[5]SKU!AJ1090</f>
        <v>NFC Cleanse</v>
      </c>
      <c r="D1088" s="18" t="str">
        <f>[5]SKU!G1090</f>
        <v>NFC MicellAIR Pearl White 200ml</v>
      </c>
      <c r="E1088" s="19" t="str">
        <f>[5]SKU!I1090</f>
        <v>84911-04800-09</v>
      </c>
      <c r="F1088" s="19" t="str">
        <f>[5]SKU!J1090</f>
        <v>84911-04823-12</v>
      </c>
      <c r="G1088" s="18" t="str">
        <f>[5]SKU!K1090</f>
        <v>NIVEA MicellAIR Pearl White 200ml</v>
      </c>
      <c r="H1088" s="18" t="str">
        <f>IF([5]SKU!L1090="R","Regular",
IF([5]SKU!L1090="P","Promo",
IF([5]SKU!L1090="S","Sample",
IF([5]SKU!L1090="V","VAS",""))))</f>
        <v>Regular</v>
      </c>
      <c r="I1088" s="18" t="str">
        <f>IF([5]SKU!QC1090="A","Active",
IF([5]SKU!QC1090="D","Discontinue",
IF([5]SKU!QC1090="N","NPD","")))</f>
        <v>Active</v>
      </c>
      <c r="J1088" s="18" t="str">
        <f>VLOOKUP(IFERROR(VLOOKUP(E1088,'[5]Material Status'!A:I,9,0),""),'[5]Material Status'!U:W,3,0)</f>
        <v>Inactive</v>
      </c>
      <c r="K1088" s="20" t="str">
        <f>IFERROR(VLOOKUP(E1088,'[5]LOG Data SAP'!$D:$AO,11,0),
IF(D1088=D1087,K1087,""))</f>
        <v>8999777010522</v>
      </c>
      <c r="L1088" s="20" t="str">
        <f>IFERROR(VLOOKUP(E1088,'[5]LOG Data SAP'!$D:$AO,13,0),
IF(D1088=D1087,L1087,""))</f>
        <v>8999777011499</v>
      </c>
      <c r="M1088" s="20" t="str">
        <f>IFERROR(VLOOKUP(E1088,'[5]LOG Data SAP'!$D:$AO,15,0),
IF(D1088=D1087,M1087,""))</f>
        <v>8999777011505</v>
      </c>
      <c r="N1088" s="21">
        <f>[5]SKU!VH1090</f>
        <v>1095</v>
      </c>
      <c r="O1088" s="22">
        <f>[5]SKU!VN1090</f>
        <v>44180</v>
      </c>
      <c r="P1088" s="23">
        <f>[5]SKU!VO1090</f>
        <v>45383</v>
      </c>
      <c r="Q1088" s="24">
        <f>IFERROR(_xlfn.NUMBERVALUE(VLOOKUP(E1088,'[5]LOG Data SAP'!$D:$M,9,0)),
IF(D1088=D1087,Q1087,""))</f>
        <v>6</v>
      </c>
      <c r="R1088" s="24">
        <f>IFERROR(_xlfn.NUMBERVALUE(VLOOKUP(E1088,'[5]LOG Data SAP'!$D:$M,10,0)),
IF(D1088=D1087,R1087,""))</f>
        <v>12</v>
      </c>
      <c r="S1088" s="24">
        <f t="shared" si="64"/>
        <v>2</v>
      </c>
      <c r="T1088" s="25">
        <f>IFERROR(VLOOKUP($E1088,'[5]LOG Data SAP'!$D:$V,17,0)/10,
IF(D1088=D1087,T1087,""))</f>
        <v>5.9</v>
      </c>
      <c r="U1088" s="25">
        <f>IFERROR(VLOOKUP($E1088,'[5]LOG Data SAP'!$D:$V,18,0)/10,
IF(D1088=D1087,U1087,""))</f>
        <v>3.7</v>
      </c>
      <c r="V1088" s="25">
        <f>IFERROR(VLOOKUP($E1088,'[5]LOG Data SAP'!$D:$V,19,0)/10,
IF(D1088=D1087,V1087,""))</f>
        <v>18</v>
      </c>
      <c r="W1088" s="25">
        <f>IFERROR(VLOOKUP($E1088,'[5]LOG Data SAP'!$D:$AO,21,0)/10,
IF(D1088=D1087,W1087,""))</f>
        <v>22.2</v>
      </c>
      <c r="X1088" s="25">
        <f>IFERROR(VLOOKUP($E1088,'[5]LOG Data SAP'!$D:$AO,22,0)/10,
IF(D1088=D1087,X1087,""))</f>
        <v>5.9</v>
      </c>
      <c r="Y1088" s="25">
        <f>IFERROR(VLOOKUP($E1088,'[5]LOG Data SAP'!$D:$AO,23,0)/10,
IF(D1088=D1087,Y1087,""))</f>
        <v>18</v>
      </c>
      <c r="Z1088" s="25">
        <f>IFERROR(VLOOKUP($E1088,'[5]LOG Data SAP'!$D:$AO,25,0)/10,
IF(D1088=D1087,Z1087,""))</f>
        <v>24.8</v>
      </c>
      <c r="AA1088" s="25">
        <f>IFERROR(VLOOKUP($E1088,'[5]LOG Data SAP'!$D:$AO,26,0)/10,
IF(D1088=D1087,AA1087,""))</f>
        <v>12.2</v>
      </c>
      <c r="AB1088" s="25">
        <f>IFERROR(VLOOKUP($E1088,'[5]LOG Data SAP'!$D:$AO,27,0)/10,
IF(D1088=D1087,AB1087,""))</f>
        <v>20.2</v>
      </c>
      <c r="AC1088" s="26">
        <f>IFERROR(VLOOKUP($E1088,'[5]LOG Data SAP'!$D:$AO,29,0)/IF(VLOOKUP($E1088,'[5]LOG Data SAP'!$D:$AO,30,0)="G",1000,1),
IF(D1088=D1087,AC1087,""))</f>
        <v>0.23599999999999999</v>
      </c>
      <c r="AD1088" s="26">
        <f>IFERROR(VLOOKUP($E1088,'[5]LOG Data SAP'!$D:$AO,31,0)/IF(VLOOKUP($E1088,'[5]LOG Data SAP'!$D:$AO,32,0)="G",1000,1),
IF(D1088=D1087,AD1087,""))</f>
        <v>1.4179999999999999</v>
      </c>
      <c r="AE1088" s="26">
        <f>IFERROR(VLOOKUP($E1088,'[5]LOG Data SAP'!$D:$AO,33,0)/IF(VLOOKUP($E1088,'[5]LOG Data SAP'!$D:$AO,34,0)="G",1000,1),
IF(D1088=D1087,AE1087,""))</f>
        <v>2.9609999999999999</v>
      </c>
      <c r="AF1088" s="27">
        <f t="shared" si="65"/>
        <v>392.94000000000005</v>
      </c>
      <c r="AG1088" s="27">
        <f t="shared" si="66"/>
        <v>2357.64</v>
      </c>
      <c r="AH1088" s="28">
        <f t="shared" si="67"/>
        <v>6.1117119999999992E-3</v>
      </c>
      <c r="AI1088" s="18" t="str">
        <f>IFERROR(VLOOKUP(E1088,'[5]LOG Data SAP'!$D:$E,2,0),IF(D1088=D1087,AI1087,""))</f>
        <v>NF MK_UP_CR PRL_WHT_WTR 200ML</v>
      </c>
      <c r="AJ1088" s="20" t="str">
        <f>IFERROR([5]SKU!VI1090,IF(D1088=D1087,AJ1087,""))</f>
        <v>84911</v>
      </c>
      <c r="AK1088" s="18" t="str">
        <f>VLOOKUP(E1088,[5]SKU!I:X,16,FALSE)</f>
        <v>3401.30.00</v>
      </c>
    </row>
    <row r="1089" spans="1:37">
      <c r="A1089" s="18" t="str">
        <f>[5]SKU!AC1091</f>
        <v>Nivea</v>
      </c>
      <c r="B1089" s="18" t="str">
        <f>[5]SKU!AE1091</f>
        <v>Nivea Face Care</v>
      </c>
      <c r="C1089" s="18" t="str">
        <f>[5]SKU!AJ1091</f>
        <v>NFC Cleanse</v>
      </c>
      <c r="D1089" s="18" t="str">
        <f>[5]SKU!G1091</f>
        <v>NFC MicellAIR Pearl White 200ml</v>
      </c>
      <c r="E1089" s="19" t="str">
        <f>[5]SKU!I1091</f>
        <v>48332-00150-01</v>
      </c>
      <c r="F1089" s="19" t="str">
        <f>[5]SKU!J1091</f>
        <v>84911-04823-12</v>
      </c>
      <c r="G1089" s="18" t="str">
        <f>[5]SKU!K1091</f>
        <v>NFC MicellAir Skin Breathe for Pearl White Micellar Water 200ml</v>
      </c>
      <c r="H1089" s="18" t="str">
        <f>IF([5]SKU!L1091="R","Regular",
IF([5]SKU!L1091="P","Promo",
IF([5]SKU!L1091="S","Sample",
IF([5]SKU!L1091="V","VAS",""))))</f>
        <v>Regular</v>
      </c>
      <c r="I1089" s="18" t="str">
        <f>IF([5]SKU!QC1091="A","Active",
IF([5]SKU!QC1091="D","Discontinue",
IF([5]SKU!QC1091="N","NPD","")))</f>
        <v>Active</v>
      </c>
      <c r="J1089" s="18" t="str">
        <f>VLOOKUP(IFERROR(VLOOKUP(E1089,'[5]Material Status'!A:I,9,0),""),'[5]Material Status'!U:W,3,0)</f>
        <v>Inactive</v>
      </c>
      <c r="K1089" s="20" t="str">
        <f>IFERROR(VLOOKUP(E1089,'[5]LOG Data SAP'!$D:$AO,11,0),
IF(D1089=D1088,K1088,""))</f>
        <v>8999777010522</v>
      </c>
      <c r="L1089" s="20" t="str">
        <f>IFERROR(VLOOKUP(E1089,'[5]LOG Data SAP'!$D:$AO,13,0),
IF(D1089=D1088,L1088,""))</f>
        <v>8999777011499</v>
      </c>
      <c r="M1089" s="20" t="str">
        <f>IFERROR(VLOOKUP(E1089,'[5]LOG Data SAP'!$D:$AO,15,0),
IF(D1089=D1088,M1088,""))</f>
        <v>8999777011505</v>
      </c>
      <c r="N1089" s="21">
        <f>[5]SKU!VH1091</f>
        <v>1095</v>
      </c>
      <c r="O1089" s="22">
        <f>[5]SKU!VN1091</f>
        <v>44180</v>
      </c>
      <c r="P1089" s="23">
        <f>[5]SKU!VO1091</f>
        <v>45383</v>
      </c>
      <c r="Q1089" s="24">
        <f>IFERROR(_xlfn.NUMBERVALUE(VLOOKUP(E1089,'[5]LOG Data SAP'!$D:$M,9,0)),
IF(D1089=D1088,Q1088,""))</f>
        <v>6</v>
      </c>
      <c r="R1089" s="24">
        <f>IFERROR(_xlfn.NUMBERVALUE(VLOOKUP(E1089,'[5]LOG Data SAP'!$D:$M,10,0)),
IF(D1089=D1088,R1088,""))</f>
        <v>12</v>
      </c>
      <c r="S1089" s="24">
        <f t="shared" si="64"/>
        <v>2</v>
      </c>
      <c r="T1089" s="25">
        <f>IFERROR(VLOOKUP($E1089,'[5]LOG Data SAP'!$D:$V,17,0)/10,
IF(D1089=D1088,T1088,""))</f>
        <v>5.9</v>
      </c>
      <c r="U1089" s="25">
        <f>IFERROR(VLOOKUP($E1089,'[5]LOG Data SAP'!$D:$V,18,0)/10,
IF(D1089=D1088,U1088,""))</f>
        <v>3.7</v>
      </c>
      <c r="V1089" s="25">
        <f>IFERROR(VLOOKUP($E1089,'[5]LOG Data SAP'!$D:$V,19,0)/10,
IF(D1089=D1088,V1088,""))</f>
        <v>18</v>
      </c>
      <c r="W1089" s="25">
        <f>IFERROR(VLOOKUP($E1089,'[5]LOG Data SAP'!$D:$AO,21,0)/10,
IF(D1089=D1088,W1088,""))</f>
        <v>22.2</v>
      </c>
      <c r="X1089" s="25">
        <f>IFERROR(VLOOKUP($E1089,'[5]LOG Data SAP'!$D:$AO,22,0)/10,
IF(D1089=D1088,X1088,""))</f>
        <v>5.9</v>
      </c>
      <c r="Y1089" s="25">
        <f>IFERROR(VLOOKUP($E1089,'[5]LOG Data SAP'!$D:$AO,23,0)/10,
IF(D1089=D1088,Y1088,""))</f>
        <v>18</v>
      </c>
      <c r="Z1089" s="25">
        <f>IFERROR(VLOOKUP($E1089,'[5]LOG Data SAP'!$D:$AO,25,0)/10,
IF(D1089=D1088,Z1088,""))</f>
        <v>24.8</v>
      </c>
      <c r="AA1089" s="25">
        <f>IFERROR(VLOOKUP($E1089,'[5]LOG Data SAP'!$D:$AO,26,0)/10,
IF(D1089=D1088,AA1088,""))</f>
        <v>12.2</v>
      </c>
      <c r="AB1089" s="25">
        <f>IFERROR(VLOOKUP($E1089,'[5]LOG Data SAP'!$D:$AO,27,0)/10,
IF(D1089=D1088,AB1088,""))</f>
        <v>20.2</v>
      </c>
      <c r="AC1089" s="26">
        <f>IFERROR(VLOOKUP($E1089,'[5]LOG Data SAP'!$D:$AO,29,0)/IF(VLOOKUP($E1089,'[5]LOG Data SAP'!$D:$AO,30,0)="G",1000,1),
IF(D1089=D1088,AC1088,""))</f>
        <v>0.23599999999999999</v>
      </c>
      <c r="AD1089" s="26">
        <f>IFERROR(VLOOKUP($E1089,'[5]LOG Data SAP'!$D:$AO,31,0)/IF(VLOOKUP($E1089,'[5]LOG Data SAP'!$D:$AO,32,0)="G",1000,1),
IF(D1089=D1088,AD1088,""))</f>
        <v>1.4179999999999999</v>
      </c>
      <c r="AE1089" s="26">
        <f>IFERROR(VLOOKUP($E1089,'[5]LOG Data SAP'!$D:$AO,33,0)/IF(VLOOKUP($E1089,'[5]LOG Data SAP'!$D:$AO,34,0)="G",1000,1),
IF(D1089=D1088,AE1088,""))</f>
        <v>2.9609999999999999</v>
      </c>
      <c r="AF1089" s="27">
        <f t="shared" si="65"/>
        <v>392.94000000000005</v>
      </c>
      <c r="AG1089" s="27">
        <f t="shared" si="66"/>
        <v>2357.64</v>
      </c>
      <c r="AH1089" s="28">
        <f t="shared" si="67"/>
        <v>6.1117119999999992E-3</v>
      </c>
      <c r="AI1089" s="18" t="str">
        <f>IFERROR(VLOOKUP(E1089,'[5]LOG Data SAP'!$D:$E,2,0),IF(D1089=D1088,AI1088,""))</f>
        <v>NF MK_UP_CR PRL_WHT_WTR 200ML</v>
      </c>
      <c r="AJ1089" s="20" t="str">
        <f>IFERROR([5]SKU!VI1091,IF(D1089=D1088,AJ1088,""))</f>
        <v>84911</v>
      </c>
      <c r="AK1089" s="18" t="str">
        <f>VLOOKUP(E1089,[5]SKU!I:X,16,FALSE)</f>
        <v>3401.30.00</v>
      </c>
    </row>
    <row r="1090" spans="1:37">
      <c r="A1090" s="18" t="str">
        <f>[5]SKU!AC1092</f>
        <v>Nivea</v>
      </c>
      <c r="B1090" s="18" t="str">
        <f>[5]SKU!AE1092</f>
        <v>Nivea Face Care</v>
      </c>
      <c r="C1090" s="18" t="str">
        <f>[5]SKU!AJ1092</f>
        <v>NFC Cleanse</v>
      </c>
      <c r="D1090" s="18" t="str">
        <f>[5]SKU!G1092</f>
        <v>NFC MicellAIR Pearl White 200ml</v>
      </c>
      <c r="E1090" s="19" t="str">
        <f>[5]SKU!I1092</f>
        <v>84911-04800-08</v>
      </c>
      <c r="F1090" s="19" t="str">
        <f>[5]SKU!J1092</f>
        <v>84911-04823-12</v>
      </c>
      <c r="G1090" s="18" t="str">
        <f>[5]SKU!K1092</f>
        <v>NFC MicellAir Skin Breathe for Pearl White Micellar Water 200ml</v>
      </c>
      <c r="H1090" s="18" t="str">
        <f>IF([5]SKU!L1092="R","Regular",
IF([5]SKU!L1092="P","Promo",
IF([5]SKU!L1092="S","Sample",
IF([5]SKU!L1092="V","VAS",""))))</f>
        <v>Regular</v>
      </c>
      <c r="I1090" s="18" t="str">
        <f>IF([5]SKU!QC1092="A","Active",
IF([5]SKU!QC1092="D","Discontinue",
IF([5]SKU!QC1092="N","NPD","")))</f>
        <v>Active</v>
      </c>
      <c r="J1090" s="18" t="str">
        <f>VLOOKUP(IFERROR(VLOOKUP(E1090,'[5]Material Status'!A:I,9,0),""),'[5]Material Status'!U:W,3,0)</f>
        <v>Inactive</v>
      </c>
      <c r="K1090" s="20" t="str">
        <f>IFERROR(VLOOKUP(E1090,'[5]LOG Data SAP'!$D:$AO,11,0),
IF(D1090=D1089,K1089,""))</f>
        <v>8999777010522</v>
      </c>
      <c r="L1090" s="20" t="str">
        <f>IFERROR(VLOOKUP(E1090,'[5]LOG Data SAP'!$D:$AO,13,0),
IF(D1090=D1089,L1089,""))</f>
        <v>8999777011499</v>
      </c>
      <c r="M1090" s="20" t="str">
        <f>IFERROR(VLOOKUP(E1090,'[5]LOG Data SAP'!$D:$AO,15,0),
IF(D1090=D1089,M1089,""))</f>
        <v>8999777011505</v>
      </c>
      <c r="N1090" s="21">
        <f>[5]SKU!VH1092</f>
        <v>1095</v>
      </c>
      <c r="O1090" s="22">
        <f>[5]SKU!VN1092</f>
        <v>44180</v>
      </c>
      <c r="P1090" s="23">
        <f>[5]SKU!VO1092</f>
        <v>45383</v>
      </c>
      <c r="Q1090" s="24">
        <f>IFERROR(_xlfn.NUMBERVALUE(VLOOKUP(E1090,'[5]LOG Data SAP'!$D:$M,9,0)),
IF(D1090=D1089,Q1089,""))</f>
        <v>6</v>
      </c>
      <c r="R1090" s="24">
        <f>IFERROR(_xlfn.NUMBERVALUE(VLOOKUP(E1090,'[5]LOG Data SAP'!$D:$M,10,0)),
IF(D1090=D1089,R1089,""))</f>
        <v>12</v>
      </c>
      <c r="S1090" s="24">
        <f t="shared" si="64"/>
        <v>2</v>
      </c>
      <c r="T1090" s="25">
        <f>IFERROR(VLOOKUP($E1090,'[5]LOG Data SAP'!$D:$V,17,0)/10,
IF(D1090=D1089,T1089,""))</f>
        <v>5.9</v>
      </c>
      <c r="U1090" s="25">
        <f>IFERROR(VLOOKUP($E1090,'[5]LOG Data SAP'!$D:$V,18,0)/10,
IF(D1090=D1089,U1089,""))</f>
        <v>3.7</v>
      </c>
      <c r="V1090" s="25">
        <f>IFERROR(VLOOKUP($E1090,'[5]LOG Data SAP'!$D:$V,19,0)/10,
IF(D1090=D1089,V1089,""))</f>
        <v>18</v>
      </c>
      <c r="W1090" s="25">
        <f>IFERROR(VLOOKUP($E1090,'[5]LOG Data SAP'!$D:$AO,21,0)/10,
IF(D1090=D1089,W1089,""))</f>
        <v>22.2</v>
      </c>
      <c r="X1090" s="25">
        <f>IFERROR(VLOOKUP($E1090,'[5]LOG Data SAP'!$D:$AO,22,0)/10,
IF(D1090=D1089,X1089,""))</f>
        <v>5.9</v>
      </c>
      <c r="Y1090" s="25">
        <f>IFERROR(VLOOKUP($E1090,'[5]LOG Data SAP'!$D:$AO,23,0)/10,
IF(D1090=D1089,Y1089,""))</f>
        <v>18</v>
      </c>
      <c r="Z1090" s="25">
        <f>IFERROR(VLOOKUP($E1090,'[5]LOG Data SAP'!$D:$AO,25,0)/10,
IF(D1090=D1089,Z1089,""))</f>
        <v>24.8</v>
      </c>
      <c r="AA1090" s="25">
        <f>IFERROR(VLOOKUP($E1090,'[5]LOG Data SAP'!$D:$AO,26,0)/10,
IF(D1090=D1089,AA1089,""))</f>
        <v>12.2</v>
      </c>
      <c r="AB1090" s="25">
        <f>IFERROR(VLOOKUP($E1090,'[5]LOG Data SAP'!$D:$AO,27,0)/10,
IF(D1090=D1089,AB1089,""))</f>
        <v>20.2</v>
      </c>
      <c r="AC1090" s="26">
        <f>IFERROR(VLOOKUP($E1090,'[5]LOG Data SAP'!$D:$AO,29,0)/IF(VLOOKUP($E1090,'[5]LOG Data SAP'!$D:$AO,30,0)="G",1000,1),
IF(D1090=D1089,AC1089,""))</f>
        <v>0.23599999999999999</v>
      </c>
      <c r="AD1090" s="26">
        <f>IFERROR(VLOOKUP($E1090,'[5]LOG Data SAP'!$D:$AO,31,0)/IF(VLOOKUP($E1090,'[5]LOG Data SAP'!$D:$AO,32,0)="G",1000,1),
IF(D1090=D1089,AD1089,""))</f>
        <v>1.4179999999999999</v>
      </c>
      <c r="AE1090" s="26">
        <f>IFERROR(VLOOKUP($E1090,'[5]LOG Data SAP'!$D:$AO,33,0)/IF(VLOOKUP($E1090,'[5]LOG Data SAP'!$D:$AO,34,0)="G",1000,1),
IF(D1090=D1089,AE1089,""))</f>
        <v>2.9609999999999999</v>
      </c>
      <c r="AF1090" s="27">
        <f t="shared" si="65"/>
        <v>392.94000000000005</v>
      </c>
      <c r="AG1090" s="27">
        <f t="shared" si="66"/>
        <v>2357.64</v>
      </c>
      <c r="AH1090" s="28">
        <f t="shared" si="67"/>
        <v>6.1117119999999992E-3</v>
      </c>
      <c r="AI1090" s="18" t="str">
        <f>IFERROR(VLOOKUP(E1090,'[5]LOG Data SAP'!$D:$E,2,0),IF(D1090=D1089,AI1089,""))</f>
        <v>NF MK_UP_CR PRL_WHT_WTR 200ML</v>
      </c>
      <c r="AJ1090" s="20" t="str">
        <f>IFERROR([5]SKU!VI1092,IF(D1090=D1089,AJ1089,""))</f>
        <v>84911</v>
      </c>
      <c r="AK1090" s="18" t="str">
        <f>VLOOKUP(E1090,[5]SKU!I:X,16,FALSE)</f>
        <v>3401.30.00</v>
      </c>
    </row>
    <row r="1091" spans="1:37">
      <c r="A1091" s="18" t="str">
        <f>[5]SKU!AC1093</f>
        <v>Nivea</v>
      </c>
      <c r="B1091" s="18" t="str">
        <f>[5]SKU!AE1093</f>
        <v>Nivea Face Care</v>
      </c>
      <c r="C1091" s="18" t="str">
        <f>[5]SKU!AJ1093</f>
        <v>NFC Cleanse</v>
      </c>
      <c r="D1091" s="18" t="str">
        <f>[5]SKU!G1093</f>
        <v>NFC MicellAIR Pearl White 200ml</v>
      </c>
      <c r="E1091" s="19" t="str">
        <f>[5]SKU!I1093</f>
        <v>48330-00171-00</v>
      </c>
      <c r="F1091" s="19" t="str">
        <f>[5]SKU!J1093</f>
        <v>84911-04823-12</v>
      </c>
      <c r="G1091" s="18" t="str">
        <f>[5]SKU!K1093</f>
        <v>NFC MicellAir Skin Breathe for Dry &amp; Sensitive Skin Micellar Water 200ml</v>
      </c>
      <c r="H1091" s="18" t="str">
        <f>IF([5]SKU!L1093="R","Regular",
IF([5]SKU!L1093="P","Promo",
IF([5]SKU!L1093="S","Sample",
IF([5]SKU!L1093="V","VAS",""))))</f>
        <v>Regular</v>
      </c>
      <c r="I1091" s="18" t="str">
        <f>IF([5]SKU!QC1093="A","Active",
IF([5]SKU!QC1093="D","Discontinue",
IF([5]SKU!QC1093="N","NPD","")))</f>
        <v>Active</v>
      </c>
      <c r="J1091" s="18" t="str">
        <f>VLOOKUP(IFERROR(VLOOKUP(E1091,'[5]Material Status'!A:I,9,0),""),'[5]Material Status'!U:W,3,0)</f>
        <v>Inactive</v>
      </c>
      <c r="K1091" s="20" t="str">
        <f>IFERROR(VLOOKUP(E1091,'[5]LOG Data SAP'!$D:$AO,11,0),
IF(D1091=D1090,K1090,""))</f>
        <v>8999777010522</v>
      </c>
      <c r="L1091" s="20" t="str">
        <f>IFERROR(VLOOKUP(E1091,'[5]LOG Data SAP'!$D:$AO,13,0),
IF(D1091=D1090,L1090,""))</f>
        <v/>
      </c>
      <c r="M1091" s="20" t="str">
        <f>IFERROR(VLOOKUP(E1091,'[5]LOG Data SAP'!$D:$AO,15,0),
IF(D1091=D1090,M1090,""))</f>
        <v>8999777013974</v>
      </c>
      <c r="N1091" s="21">
        <f>[5]SKU!VH1093</f>
        <v>900</v>
      </c>
      <c r="O1091" s="22">
        <f>[5]SKU!VN1093</f>
        <v>44180</v>
      </c>
      <c r="P1091" s="23">
        <f>[5]SKU!VO1093</f>
        <v>45383</v>
      </c>
      <c r="Q1091" s="24">
        <f>IFERROR(_xlfn.NUMBERVALUE(VLOOKUP(E1091,'[5]LOG Data SAP'!$D:$M,9,0)),
IF(D1091=D1090,Q1090,""))</f>
        <v>0</v>
      </c>
      <c r="R1091" s="24">
        <f>IFERROR(_xlfn.NUMBERVALUE(VLOOKUP(E1091,'[5]LOG Data SAP'!$D:$M,10,0)),
IF(D1091=D1090,R1090,""))</f>
        <v>12</v>
      </c>
      <c r="S1091" s="24">
        <f t="shared" ref="S1091:S1154" si="68">IFERROR(IF(Q1091=0,0,R1091/Q1091),
IF(D1091=D1090,S1090,""))</f>
        <v>0</v>
      </c>
      <c r="T1091" s="25">
        <f>IFERROR(VLOOKUP($E1091,'[5]LOG Data SAP'!$D:$V,17,0)/10,
IF(D1091=D1090,T1090,""))</f>
        <v>5.9</v>
      </c>
      <c r="U1091" s="25">
        <f>IFERROR(VLOOKUP($E1091,'[5]LOG Data SAP'!$D:$V,18,0)/10,
IF(D1091=D1090,U1090,""))</f>
        <v>3.7</v>
      </c>
      <c r="V1091" s="25">
        <f>IFERROR(VLOOKUP($E1091,'[5]LOG Data SAP'!$D:$V,19,0)/10,
IF(D1091=D1090,V1090,""))</f>
        <v>18</v>
      </c>
      <c r="W1091" s="25">
        <f>IFERROR(VLOOKUP($E1091,'[5]LOG Data SAP'!$D:$AO,21,0)/10,
IF(D1091=D1090,W1090,""))</f>
        <v>0</v>
      </c>
      <c r="X1091" s="25">
        <f>IFERROR(VLOOKUP($E1091,'[5]LOG Data SAP'!$D:$AO,22,0)/10,
IF(D1091=D1090,X1090,""))</f>
        <v>0</v>
      </c>
      <c r="Y1091" s="25">
        <f>IFERROR(VLOOKUP($E1091,'[5]LOG Data SAP'!$D:$AO,23,0)/10,
IF(D1091=D1090,Y1090,""))</f>
        <v>0</v>
      </c>
      <c r="Z1091" s="25">
        <f>IFERROR(VLOOKUP($E1091,'[5]LOG Data SAP'!$D:$AO,25,0)/10,
IF(D1091=D1090,Z1090,""))</f>
        <v>22.8</v>
      </c>
      <c r="AA1091" s="25">
        <f>IFERROR(VLOOKUP($E1091,'[5]LOG Data SAP'!$D:$AO,26,0)/10,
IF(D1091=D1090,AA1090,""))</f>
        <v>12.6</v>
      </c>
      <c r="AB1091" s="25">
        <f>IFERROR(VLOOKUP($E1091,'[5]LOG Data SAP'!$D:$AO,27,0)/10,
IF(D1091=D1090,AB1090,""))</f>
        <v>18.399999999999999</v>
      </c>
      <c r="AC1091" s="26">
        <f>IFERROR(VLOOKUP($E1091,'[5]LOG Data SAP'!$D:$AO,29,0)/IF(VLOOKUP($E1091,'[5]LOG Data SAP'!$D:$AO,30,0)="G",1000,1),
IF(D1091=D1090,AC1090,""))</f>
        <v>0.22700000000000001</v>
      </c>
      <c r="AD1091" s="26">
        <f>IFERROR(VLOOKUP($E1091,'[5]LOG Data SAP'!$D:$AO,31,0)/IF(VLOOKUP($E1091,'[5]LOG Data SAP'!$D:$AO,32,0)="G",1000,1),
IF(D1091=D1090,AD1090,""))</f>
        <v>0</v>
      </c>
      <c r="AE1091" s="26">
        <f>IFERROR(VLOOKUP($E1091,'[5]LOG Data SAP'!$D:$AO,33,0)/IF(VLOOKUP($E1091,'[5]LOG Data SAP'!$D:$AO,34,0)="G",1000,1),
IF(D1091=D1090,AE1090,""))</f>
        <v>2.806</v>
      </c>
      <c r="AF1091" s="27">
        <f t="shared" ref="AF1091:AF1154" si="69">IF(SUM(T1091:V1091)=0,"",T1091*U1091*V1091)</f>
        <v>392.94000000000005</v>
      </c>
      <c r="AG1091" s="27" t="str">
        <f t="shared" ref="AG1091:AG1154" si="70">IF(SUM(W1091:Y1091)=0,"",W1091*X1091*Y1091)</f>
        <v/>
      </c>
      <c r="AH1091" s="28">
        <f t="shared" ref="AH1091:AH1154" si="71">IF(SUM(Z1091:AB1091)=0,"",Z1091*AA1091*AB1091/1000000)</f>
        <v>5.2859519999999991E-3</v>
      </c>
      <c r="AI1091" s="18" t="str">
        <f>IFERROR(VLOOKUP(E1091,'[5]LOG Data SAP'!$D:$E,2,0),IF(D1091=D1090,AI1090,""))</f>
        <v>NFC_MICELLAIR_SENSITIVE_</v>
      </c>
      <c r="AJ1091" s="20" t="str">
        <f>IFERROR([5]SKU!VI1093,IF(D1091=D1090,AJ1090,""))</f>
        <v>86699</v>
      </c>
      <c r="AK1091" s="18" t="str">
        <f>VLOOKUP(E1091,[5]SKU!I:X,16,FALSE)</f>
        <v>3401.30.00</v>
      </c>
    </row>
    <row r="1092" spans="1:37">
      <c r="A1092" s="18" t="str">
        <f>[5]SKU!AC1094</f>
        <v>Nivea</v>
      </c>
      <c r="B1092" s="18" t="str">
        <f>[5]SKU!AE1094</f>
        <v>Nivea Face Care</v>
      </c>
      <c r="C1092" s="18" t="str">
        <f>[5]SKU!AJ1094</f>
        <v>NFC Cleanse</v>
      </c>
      <c r="D1092" s="18" t="str">
        <f>[5]SKU!G1094</f>
        <v>NFC MicellAIR Pearl White 200ml</v>
      </c>
      <c r="E1092" s="19" t="str">
        <f>[5]SKU!I1094</f>
        <v>86699-04800-07</v>
      </c>
      <c r="F1092" s="19" t="str">
        <f>[5]SKU!J1094</f>
        <v>84911-04823-12</v>
      </c>
      <c r="G1092" s="18" t="str">
        <f>[5]SKU!K1094</f>
        <v>NFC MicellAir Skin Breathe for Dry &amp; Sensitive Skin Micellar Water 200ml</v>
      </c>
      <c r="H1092" s="18" t="str">
        <f>IF([5]SKU!L1094="R","Regular",
IF([5]SKU!L1094="P","Promo",
IF([5]SKU!L1094="S","Sample",
IF([5]SKU!L1094="V","VAS",""))))</f>
        <v>Regular</v>
      </c>
      <c r="I1092" s="18" t="str">
        <f>IF([5]SKU!QC1094="A","Active",
IF([5]SKU!QC1094="D","Discontinue",
IF([5]SKU!QC1094="N","NPD","")))</f>
        <v>Active</v>
      </c>
      <c r="J1092" s="18" t="str">
        <f>VLOOKUP(IFERROR(VLOOKUP(E1092,'[5]Material Status'!A:I,9,0),""),'[5]Material Status'!U:W,3,0)</f>
        <v>Inactive</v>
      </c>
      <c r="K1092" s="20" t="str">
        <f>IFERROR(VLOOKUP(E1092,'[5]LOG Data SAP'!$D:$AO,11,0),
IF(D1092=D1091,K1091,""))</f>
        <v>8999777010522</v>
      </c>
      <c r="L1092" s="20" t="str">
        <f>IFERROR(VLOOKUP(E1092,'[5]LOG Data SAP'!$D:$AO,13,0),
IF(D1092=D1091,L1091,""))</f>
        <v>8999777010539</v>
      </c>
      <c r="M1092" s="20" t="str">
        <f>IFERROR(VLOOKUP(E1092,'[5]LOG Data SAP'!$D:$AO,15,0),
IF(D1092=D1091,M1091,""))</f>
        <v>8999777010546</v>
      </c>
      <c r="N1092" s="21">
        <f>[5]SKU!VH1094</f>
        <v>900</v>
      </c>
      <c r="O1092" s="22">
        <f>[5]SKU!VN1094</f>
        <v>44180</v>
      </c>
      <c r="P1092" s="23">
        <f>[5]SKU!VO1094</f>
        <v>45383</v>
      </c>
      <c r="Q1092" s="24">
        <f>IFERROR(_xlfn.NUMBERVALUE(VLOOKUP(E1092,'[5]LOG Data SAP'!$D:$M,9,0)),
IF(D1092=D1091,Q1091,""))</f>
        <v>6</v>
      </c>
      <c r="R1092" s="24">
        <f>IFERROR(_xlfn.NUMBERVALUE(VLOOKUP(E1092,'[5]LOG Data SAP'!$D:$M,10,0)),
IF(D1092=D1091,R1091,""))</f>
        <v>12</v>
      </c>
      <c r="S1092" s="24">
        <f t="shared" si="68"/>
        <v>2</v>
      </c>
      <c r="T1092" s="25">
        <f>IFERROR(VLOOKUP($E1092,'[5]LOG Data SAP'!$D:$V,17,0)/10,
IF(D1092=D1091,T1091,""))</f>
        <v>5.9</v>
      </c>
      <c r="U1092" s="25">
        <f>IFERROR(VLOOKUP($E1092,'[5]LOG Data SAP'!$D:$V,18,0)/10,
IF(D1092=D1091,U1091,""))</f>
        <v>3.7</v>
      </c>
      <c r="V1092" s="25">
        <f>IFERROR(VLOOKUP($E1092,'[5]LOG Data SAP'!$D:$V,19,0)/10,
IF(D1092=D1091,V1091,""))</f>
        <v>18</v>
      </c>
      <c r="W1092" s="25">
        <f>IFERROR(VLOOKUP($E1092,'[5]LOG Data SAP'!$D:$AO,21,0)/10,
IF(D1092=D1091,W1091,""))</f>
        <v>22.2</v>
      </c>
      <c r="X1092" s="25">
        <f>IFERROR(VLOOKUP($E1092,'[5]LOG Data SAP'!$D:$AO,22,0)/10,
IF(D1092=D1091,X1091,""))</f>
        <v>5.9</v>
      </c>
      <c r="Y1092" s="25">
        <f>IFERROR(VLOOKUP($E1092,'[5]LOG Data SAP'!$D:$AO,23,0)/10,
IF(D1092=D1091,Y1091,""))</f>
        <v>18</v>
      </c>
      <c r="Z1092" s="25">
        <f>IFERROR(VLOOKUP($E1092,'[5]LOG Data SAP'!$D:$AO,25,0)/10,
IF(D1092=D1091,Z1091,""))</f>
        <v>22.8</v>
      </c>
      <c r="AA1092" s="25">
        <f>IFERROR(VLOOKUP($E1092,'[5]LOG Data SAP'!$D:$AO,26,0)/10,
IF(D1092=D1091,AA1091,""))</f>
        <v>12.6</v>
      </c>
      <c r="AB1092" s="25">
        <f>IFERROR(VLOOKUP($E1092,'[5]LOG Data SAP'!$D:$AO,27,0)/10,
IF(D1092=D1091,AB1091,""))</f>
        <v>18.399999999999999</v>
      </c>
      <c r="AC1092" s="26">
        <f>IFERROR(VLOOKUP($E1092,'[5]LOG Data SAP'!$D:$AO,29,0)/IF(VLOOKUP($E1092,'[5]LOG Data SAP'!$D:$AO,30,0)="G",1000,1),
IF(D1092=D1091,AC1091,""))</f>
        <v>0.22700000000000001</v>
      </c>
      <c r="AD1092" s="26">
        <f>IFERROR(VLOOKUP($E1092,'[5]LOG Data SAP'!$D:$AO,31,0)/IF(VLOOKUP($E1092,'[5]LOG Data SAP'!$D:$AO,32,0)="G",1000,1),
IF(D1092=D1091,AD1091,""))</f>
        <v>1.3620000000000001</v>
      </c>
      <c r="AE1092" s="26">
        <f>IFERROR(VLOOKUP($E1092,'[5]LOG Data SAP'!$D:$AO,33,0)/IF(VLOOKUP($E1092,'[5]LOG Data SAP'!$D:$AO,34,0)="G",1000,1),
IF(D1092=D1091,AE1091,""))</f>
        <v>2.806</v>
      </c>
      <c r="AF1092" s="27">
        <f t="shared" si="69"/>
        <v>392.94000000000005</v>
      </c>
      <c r="AG1092" s="27">
        <f t="shared" si="70"/>
        <v>2357.64</v>
      </c>
      <c r="AH1092" s="28">
        <f t="shared" si="71"/>
        <v>5.2859519999999991E-3</v>
      </c>
      <c r="AI1092" s="18" t="str">
        <f>IFERROR(VLOOKUP(E1092,'[5]LOG Data SAP'!$D:$E,2,0),IF(D1092=D1091,AI1091,""))</f>
        <v>NF ESLS MCL_WTR_D/S 200ML</v>
      </c>
      <c r="AJ1092" s="20" t="str">
        <f>IFERROR([5]SKU!VI1094,IF(D1092=D1091,AJ1091,""))</f>
        <v>86699</v>
      </c>
      <c r="AK1092" s="18" t="str">
        <f>VLOOKUP(E1092,[5]SKU!I:X,16,FALSE)</f>
        <v>3401.30.00</v>
      </c>
    </row>
    <row r="1093" spans="1:37">
      <c r="A1093" s="18" t="str">
        <f>[5]SKU!AC1095</f>
        <v>Nivea</v>
      </c>
      <c r="B1093" s="18" t="str">
        <f>[5]SKU!AE1095</f>
        <v>Nivea Face Care</v>
      </c>
      <c r="C1093" s="18" t="str">
        <f>[5]SKU!AJ1095</f>
        <v>NFC Cleanse</v>
      </c>
      <c r="D1093" s="18" t="str">
        <f>[5]SKU!G1095</f>
        <v>NFC MicellAIR Pearl Bright 400ml</v>
      </c>
      <c r="E1093" s="19" t="str">
        <f>[5]SKU!I1095</f>
        <v>48332-00169-02</v>
      </c>
      <c r="F1093" s="19" t="str">
        <f>[5]SKU!J1095</f>
        <v>48332-00169-02</v>
      </c>
      <c r="G1093" s="18" t="str">
        <f>[5]SKU!K1095</f>
        <v>NIVEA MicellAIR Pearl Bright 400ml</v>
      </c>
      <c r="H1093" s="18" t="str">
        <f>IF([5]SKU!L1095="R","Regular",
IF([5]SKU!L1095="P","Promo",
IF([5]SKU!L1095="S","Sample",
IF([5]SKU!L1095="V","VAS",""))))</f>
        <v>Regular</v>
      </c>
      <c r="I1093" s="18" t="str">
        <f>IF([5]SKU!QC1095="A","Active",
IF([5]SKU!QC1095="D","Discontinue",
IF([5]SKU!QC1095="N","NPD","")))</f>
        <v>Active</v>
      </c>
      <c r="J1093" s="18" t="str">
        <f>VLOOKUP(IFERROR(VLOOKUP(E1093,'[5]Material Status'!A:I,9,0),""),'[5]Material Status'!U:W,3,0)</f>
        <v>Active</v>
      </c>
      <c r="K1093" s="20" t="str">
        <f>IFERROR(VLOOKUP(E1093,'[5]LOG Data SAP'!$D:$AO,11,0),
IF(D1093=D1092,K1092,""))</f>
        <v>8999777017910</v>
      </c>
      <c r="L1093" s="20" t="str">
        <f>IFERROR(VLOOKUP(E1093,'[5]LOG Data SAP'!$D:$AO,13,0),
IF(D1093=D1092,L1092,""))</f>
        <v>8999777017927</v>
      </c>
      <c r="M1093" s="20" t="str">
        <f>IFERROR(VLOOKUP(E1093,'[5]LOG Data SAP'!$D:$AO,15,0),
IF(D1093=D1092,M1092,""))</f>
        <v>8999777017934</v>
      </c>
      <c r="N1093" s="21">
        <f>[5]SKU!VH1095</f>
        <v>1095</v>
      </c>
      <c r="O1093" s="22">
        <f>[5]SKU!VN1095</f>
        <v>72380</v>
      </c>
      <c r="P1093" s="23">
        <f>[5]SKU!VO1095</f>
        <v>45383</v>
      </c>
      <c r="Q1093" s="24">
        <f>IFERROR(_xlfn.NUMBERVALUE(VLOOKUP(E1093,'[5]LOG Data SAP'!$D:$M,9,0)),
IF(D1093=D1092,Q1092,""))</f>
        <v>3</v>
      </c>
      <c r="R1093" s="24">
        <f>IFERROR(_xlfn.NUMBERVALUE(VLOOKUP(E1093,'[5]LOG Data SAP'!$D:$M,10,0)),
IF(D1093=D1092,R1092,""))</f>
        <v>6</v>
      </c>
      <c r="S1093" s="24">
        <f t="shared" si="68"/>
        <v>2</v>
      </c>
      <c r="T1093" s="25">
        <f>IFERROR(VLOOKUP($E1093,'[5]LOG Data SAP'!$D:$V,17,0)/10,
IF(D1093=D1092,T1092,""))</f>
        <v>7.8</v>
      </c>
      <c r="U1093" s="25">
        <f>IFERROR(VLOOKUP($E1093,'[5]LOG Data SAP'!$D:$V,18,0)/10,
IF(D1093=D1092,U1092,""))</f>
        <v>5.7</v>
      </c>
      <c r="V1093" s="25">
        <f>IFERROR(VLOOKUP($E1093,'[5]LOG Data SAP'!$D:$V,19,0)/10,
IF(D1093=D1092,V1092,""))</f>
        <v>18</v>
      </c>
      <c r="W1093" s="25">
        <f>IFERROR(VLOOKUP($E1093,'[5]LOG Data SAP'!$D:$AO,21,0)/10,
IF(D1093=D1092,W1092,""))</f>
        <v>17.100000000000001</v>
      </c>
      <c r="X1093" s="25">
        <f>IFERROR(VLOOKUP($E1093,'[5]LOG Data SAP'!$D:$AO,22,0)/10,
IF(D1093=D1092,X1092,""))</f>
        <v>7.8</v>
      </c>
      <c r="Y1093" s="25">
        <f>IFERROR(VLOOKUP($E1093,'[5]LOG Data SAP'!$D:$AO,23,0)/10,
IF(D1093=D1092,Y1092,""))</f>
        <v>18</v>
      </c>
      <c r="Z1093" s="25">
        <f>IFERROR(VLOOKUP($E1093,'[5]LOG Data SAP'!$D:$AO,25,0)/10,
IF(D1093=D1092,Z1092,""))</f>
        <v>17.7</v>
      </c>
      <c r="AA1093" s="25">
        <f>IFERROR(VLOOKUP($E1093,'[5]LOG Data SAP'!$D:$AO,26,0)/10,
IF(D1093=D1092,AA1092,""))</f>
        <v>16.8</v>
      </c>
      <c r="AB1093" s="25">
        <f>IFERROR(VLOOKUP($E1093,'[5]LOG Data SAP'!$D:$AO,27,0)/10,
IF(D1093=D1092,AB1092,""))</f>
        <v>20.5</v>
      </c>
      <c r="AC1093" s="26">
        <f>IFERROR(VLOOKUP($E1093,'[5]LOG Data SAP'!$D:$AO,29,0)/IF(VLOOKUP($E1093,'[5]LOG Data SAP'!$D:$AO,30,0)="G",1000,1),
IF(D1093=D1092,AC1092,""))</f>
        <v>0.443</v>
      </c>
      <c r="AD1093" s="26">
        <f>IFERROR(VLOOKUP($E1093,'[5]LOG Data SAP'!$D:$AO,31,0)/IF(VLOOKUP($E1093,'[5]LOG Data SAP'!$D:$AO,32,0)="G",1000,1),
IF(D1093=D1092,AD1092,""))</f>
        <v>1.3340000000000001</v>
      </c>
      <c r="AE1093" s="26">
        <f>IFERROR(VLOOKUP($E1093,'[5]LOG Data SAP'!$D:$AO,33,0)/IF(VLOOKUP($E1093,'[5]LOG Data SAP'!$D:$AO,34,0)="G",1000,1),
IF(D1093=D1092,AE1092,""))</f>
        <v>2.8010000000000002</v>
      </c>
      <c r="AF1093" s="27">
        <f t="shared" si="69"/>
        <v>800.28</v>
      </c>
      <c r="AG1093" s="27">
        <f t="shared" si="70"/>
        <v>2400.84</v>
      </c>
      <c r="AH1093" s="28">
        <f t="shared" si="71"/>
        <v>6.0958799999999997E-3</v>
      </c>
      <c r="AI1093" s="18" t="str">
        <f>IFERROR(VLOOKUP(E1093,'[5]LOG Data SAP'!$D:$E,2,0),IF(D1093=D1092,AI1092,""))</f>
        <v>NIVEA_PEARL_BRIGHT_MICEL</v>
      </c>
      <c r="AJ1093" s="20" t="str">
        <f>IFERROR([5]SKU!VI1095,IF(D1093=D1092,AJ1092,""))</f>
        <v>84912</v>
      </c>
      <c r="AK1093" s="18" t="str">
        <f>VLOOKUP(E1093,[5]SKU!I:X,16,FALSE)</f>
        <v>3401.30.00</v>
      </c>
    </row>
    <row r="1094" spans="1:37">
      <c r="A1094" s="18" t="str">
        <f>[5]SKU!AC1096</f>
        <v>Nivea</v>
      </c>
      <c r="B1094" s="18" t="str">
        <f>[5]SKU!AE1096</f>
        <v>Nivea Face Care</v>
      </c>
      <c r="C1094" s="18" t="str">
        <f>[5]SKU!AJ1096</f>
        <v>NFC Cleanse</v>
      </c>
      <c r="D1094" s="18" t="str">
        <f>[5]SKU!G1096</f>
        <v>NFC MicellAIR Pearl Bright 400ml</v>
      </c>
      <c r="E1094" s="19" t="str">
        <f>[5]SKU!I1096</f>
        <v>48332-00169-00</v>
      </c>
      <c r="F1094" s="19" t="str">
        <f>[5]SKU!J1096</f>
        <v>48332-00169-02</v>
      </c>
      <c r="G1094" s="18" t="str">
        <f>[5]SKU!K1096</f>
        <v>NIVEA MicellAIR Pearl Bright 400ml</v>
      </c>
      <c r="H1094" s="18" t="str">
        <f>IF([5]SKU!L1096="R","Regular",
IF([5]SKU!L1096="P","Promo",
IF([5]SKU!L1096="S","Sample",
IF([5]SKU!L1096="V","VAS",""))))</f>
        <v>Regular</v>
      </c>
      <c r="I1094" s="18" t="str">
        <f>IF([5]SKU!QC1096="A","Active",
IF([5]SKU!QC1096="D","Discontinue",
IF([5]SKU!QC1096="N","NPD","")))</f>
        <v>Active</v>
      </c>
      <c r="J1094" s="18" t="str">
        <f>VLOOKUP(IFERROR(VLOOKUP(E1094,'[5]Material Status'!A:I,9,0),""),'[5]Material Status'!U:W,3,0)</f>
        <v>Active</v>
      </c>
      <c r="K1094" s="20" t="str">
        <f>IFERROR(VLOOKUP(E1094,'[5]LOG Data SAP'!$D:$AO,11,0),
IF(D1094=D1093,K1093,""))</f>
        <v>8999777017910</v>
      </c>
      <c r="L1094" s="20" t="str">
        <f>IFERROR(VLOOKUP(E1094,'[5]LOG Data SAP'!$D:$AO,13,0),
IF(D1094=D1093,L1093,""))</f>
        <v>8999777017927</v>
      </c>
      <c r="M1094" s="20" t="str">
        <f>IFERROR(VLOOKUP(E1094,'[5]LOG Data SAP'!$D:$AO,15,0),
IF(D1094=D1093,M1093,""))</f>
        <v>8999777017934</v>
      </c>
      <c r="N1094" s="21">
        <f>[5]SKU!VH1096</f>
        <v>1095</v>
      </c>
      <c r="O1094" s="22">
        <f>[5]SKU!VN1096</f>
        <v>64620</v>
      </c>
      <c r="P1094" s="23">
        <f>[5]SKU!VO1096</f>
        <v>45383</v>
      </c>
      <c r="Q1094" s="24">
        <f>IFERROR(_xlfn.NUMBERVALUE(VLOOKUP(E1094,'[5]LOG Data SAP'!$D:$M,9,0)),
IF(D1094=D1093,Q1093,""))</f>
        <v>3</v>
      </c>
      <c r="R1094" s="24">
        <f>IFERROR(_xlfn.NUMBERVALUE(VLOOKUP(E1094,'[5]LOG Data SAP'!$D:$M,10,0)),
IF(D1094=D1093,R1093,""))</f>
        <v>6</v>
      </c>
      <c r="S1094" s="24">
        <f t="shared" si="68"/>
        <v>2</v>
      </c>
      <c r="T1094" s="25">
        <f>IFERROR(VLOOKUP($E1094,'[5]LOG Data SAP'!$D:$V,17,0)/10,
IF(D1094=D1093,T1093,""))</f>
        <v>0</v>
      </c>
      <c r="U1094" s="25">
        <f>IFERROR(VLOOKUP($E1094,'[5]LOG Data SAP'!$D:$V,18,0)/10,
IF(D1094=D1093,U1093,""))</f>
        <v>0</v>
      </c>
      <c r="V1094" s="25">
        <f>IFERROR(VLOOKUP($E1094,'[5]LOG Data SAP'!$D:$V,19,0)/10,
IF(D1094=D1093,V1093,""))</f>
        <v>0</v>
      </c>
      <c r="W1094" s="25">
        <f>IFERROR(VLOOKUP($E1094,'[5]LOG Data SAP'!$D:$AO,21,0)/10,
IF(D1094=D1093,W1093,""))</f>
        <v>0</v>
      </c>
      <c r="X1094" s="25">
        <f>IFERROR(VLOOKUP($E1094,'[5]LOG Data SAP'!$D:$AO,22,0)/10,
IF(D1094=D1093,X1093,""))</f>
        <v>0</v>
      </c>
      <c r="Y1094" s="25">
        <f>IFERROR(VLOOKUP($E1094,'[5]LOG Data SAP'!$D:$AO,23,0)/10,
IF(D1094=D1093,Y1093,""))</f>
        <v>0</v>
      </c>
      <c r="Z1094" s="25">
        <f>IFERROR(VLOOKUP($E1094,'[5]LOG Data SAP'!$D:$AO,25,0)/10,
IF(D1094=D1093,Z1093,""))</f>
        <v>0</v>
      </c>
      <c r="AA1094" s="25">
        <f>IFERROR(VLOOKUP($E1094,'[5]LOG Data SAP'!$D:$AO,26,0)/10,
IF(D1094=D1093,AA1093,""))</f>
        <v>0</v>
      </c>
      <c r="AB1094" s="25">
        <f>IFERROR(VLOOKUP($E1094,'[5]LOG Data SAP'!$D:$AO,27,0)/10,
IF(D1094=D1093,AB1093,""))</f>
        <v>0</v>
      </c>
      <c r="AC1094" s="26">
        <f>IFERROR(VLOOKUP($E1094,'[5]LOG Data SAP'!$D:$AO,29,0)/IF(VLOOKUP($E1094,'[5]LOG Data SAP'!$D:$AO,30,0)="G",1000,1),
IF(D1094=D1093,AC1093,""))</f>
        <v>0</v>
      </c>
      <c r="AD1094" s="26">
        <f>IFERROR(VLOOKUP($E1094,'[5]LOG Data SAP'!$D:$AO,31,0)/IF(VLOOKUP($E1094,'[5]LOG Data SAP'!$D:$AO,32,0)="G",1000,1),
IF(D1094=D1093,AD1093,""))</f>
        <v>0</v>
      </c>
      <c r="AE1094" s="26">
        <f>IFERROR(VLOOKUP($E1094,'[5]LOG Data SAP'!$D:$AO,33,0)/IF(VLOOKUP($E1094,'[5]LOG Data SAP'!$D:$AO,34,0)="G",1000,1),
IF(D1094=D1093,AE1093,""))</f>
        <v>0</v>
      </c>
      <c r="AF1094" s="27" t="str">
        <f t="shared" si="69"/>
        <v/>
      </c>
      <c r="AG1094" s="27" t="str">
        <f t="shared" si="70"/>
        <v/>
      </c>
      <c r="AH1094" s="28" t="str">
        <f t="shared" si="71"/>
        <v/>
      </c>
      <c r="AI1094" s="18" t="str">
        <f>IFERROR(VLOOKUP(E1094,'[5]LOG Data SAP'!$D:$E,2,0),IF(D1094=D1093,AI1093,""))</f>
        <v>NFC_MUC_MICELLAIR_PEARL_</v>
      </c>
      <c r="AJ1094" s="20" t="str">
        <f>IFERROR([5]SKU!VI1096,IF(D1094=D1093,AJ1093,""))</f>
        <v>84912</v>
      </c>
      <c r="AK1094" s="18" t="str">
        <f>VLOOKUP(E1094,[5]SKU!I:X,16,FALSE)</f>
        <v>3401.30.00</v>
      </c>
    </row>
    <row r="1095" spans="1:37">
      <c r="A1095" s="18" t="str">
        <f>[5]SKU!AC1097</f>
        <v>Nivea</v>
      </c>
      <c r="B1095" s="18" t="str">
        <f>[5]SKU!AE1097</f>
        <v>Nivea Face Care</v>
      </c>
      <c r="C1095" s="18" t="str">
        <f>[5]SKU!AJ1097</f>
        <v>NFC Cleanse</v>
      </c>
      <c r="D1095" s="18" t="str">
        <f>[5]SKU!G1097</f>
        <v>NFC MicellAIR Hydration 125ml</v>
      </c>
      <c r="E1095" s="19" t="str">
        <f>[5]SKU!I1097</f>
        <v>84937-04800-09</v>
      </c>
      <c r="F1095" s="19" t="str">
        <f>[5]SKU!J1097</f>
        <v>84937-04800-09</v>
      </c>
      <c r="G1095" s="18" t="str">
        <f>[5]SKU!K1097</f>
        <v>NIVEA MicellAIR Hydration 125ml</v>
      </c>
      <c r="H1095" s="18" t="str">
        <f>IF([5]SKU!L1097="R","Regular",
IF([5]SKU!L1097="P","Promo",
IF([5]SKU!L1097="S","Sample",
IF([5]SKU!L1097="V","VAS",""))))</f>
        <v>Regular</v>
      </c>
      <c r="I1095" s="18" t="str">
        <f>IF([5]SKU!QC1097="A","Active",
IF([5]SKU!QC1097="D","Discontinue",
IF([5]SKU!QC1097="N","NPD","")))</f>
        <v>Active</v>
      </c>
      <c r="J1095" s="18" t="str">
        <f>VLOOKUP(IFERROR(VLOOKUP(E1095,'[5]Material Status'!A:I,9,0),""),'[5]Material Status'!U:W,3,0)</f>
        <v>Inactive</v>
      </c>
      <c r="K1095" s="20" t="str">
        <f>IFERROR(VLOOKUP(E1095,'[5]LOG Data SAP'!$D:$AO,11,0),
IF(D1095=D1094,K1094,""))</f>
        <v>8999777014711</v>
      </c>
      <c r="L1095" s="20" t="str">
        <f>IFERROR(VLOOKUP(E1095,'[5]LOG Data SAP'!$D:$AO,13,0),
IF(D1095=D1094,L1094,""))</f>
        <v>8999777014728</v>
      </c>
      <c r="M1095" s="20" t="str">
        <f>IFERROR(VLOOKUP(E1095,'[5]LOG Data SAP'!$D:$AO,15,0),
IF(D1095=D1094,M1094,""))</f>
        <v>8999777014735</v>
      </c>
      <c r="N1095" s="21">
        <f>[5]SKU!VH1097</f>
        <v>900</v>
      </c>
      <c r="O1095" s="22">
        <f>[5]SKU!VN1097</f>
        <v>25730</v>
      </c>
      <c r="P1095" s="23">
        <f>[5]SKU!VO1097</f>
        <v>45383</v>
      </c>
      <c r="Q1095" s="24">
        <f>IFERROR(_xlfn.NUMBERVALUE(VLOOKUP(E1095,'[5]LOG Data SAP'!$D:$M,9,0)),
IF(D1095=D1094,Q1094,""))</f>
        <v>6</v>
      </c>
      <c r="R1095" s="24">
        <f>IFERROR(_xlfn.NUMBERVALUE(VLOOKUP(E1095,'[5]LOG Data SAP'!$D:$M,10,0)),
IF(D1095=D1094,R1094,""))</f>
        <v>30</v>
      </c>
      <c r="S1095" s="24">
        <f t="shared" si="68"/>
        <v>5</v>
      </c>
      <c r="T1095" s="25">
        <f>IFERROR(VLOOKUP($E1095,'[5]LOG Data SAP'!$D:$V,17,0)/10,
IF(D1095=D1094,T1094,""))</f>
        <v>5.5</v>
      </c>
      <c r="U1095" s="25">
        <f>IFERROR(VLOOKUP($E1095,'[5]LOG Data SAP'!$D:$V,18,0)/10,
IF(D1095=D1094,U1094,""))</f>
        <v>3.7</v>
      </c>
      <c r="V1095" s="25">
        <f>IFERROR(VLOOKUP($E1095,'[5]LOG Data SAP'!$D:$V,19,0)/10,
IF(D1095=D1094,V1094,""))</f>
        <v>13.7</v>
      </c>
      <c r="W1095" s="25">
        <f>IFERROR(VLOOKUP($E1095,'[5]LOG Data SAP'!$D:$AO,21,0)/10,
IF(D1095=D1094,W1094,""))</f>
        <v>22.5</v>
      </c>
      <c r="X1095" s="25">
        <f>IFERROR(VLOOKUP($E1095,'[5]LOG Data SAP'!$D:$AO,22,0)/10,
IF(D1095=D1094,X1094,""))</f>
        <v>5.4</v>
      </c>
      <c r="Y1095" s="25">
        <f>IFERROR(VLOOKUP($E1095,'[5]LOG Data SAP'!$D:$AO,23,0)/10,
IF(D1095=D1094,Y1094,""))</f>
        <v>13.7</v>
      </c>
      <c r="Z1095" s="25">
        <f>IFERROR(VLOOKUP($E1095,'[5]LOG Data SAP'!$D:$AO,25,0)/10,
IF(D1095=D1094,Z1094,""))</f>
        <v>28.7</v>
      </c>
      <c r="AA1095" s="25">
        <f>IFERROR(VLOOKUP($E1095,'[5]LOG Data SAP'!$D:$AO,26,0)/10,
IF(D1095=D1094,AA1094,""))</f>
        <v>23.2</v>
      </c>
      <c r="AB1095" s="25">
        <f>IFERROR(VLOOKUP($E1095,'[5]LOG Data SAP'!$D:$AO,27,0)/10,
IF(D1095=D1094,AB1094,""))</f>
        <v>16.100000000000001</v>
      </c>
      <c r="AC1095" s="26">
        <f>IFERROR(VLOOKUP($E1095,'[5]LOG Data SAP'!$D:$AO,29,0)/IF(VLOOKUP($E1095,'[5]LOG Data SAP'!$D:$AO,30,0)="G",1000,1),
IF(D1095=D1094,AC1094,""))</f>
        <v>0.15030000000000002</v>
      </c>
      <c r="AD1095" s="26">
        <f>IFERROR(VLOOKUP($E1095,'[5]LOG Data SAP'!$D:$AO,31,0)/IF(VLOOKUP($E1095,'[5]LOG Data SAP'!$D:$AO,32,0)="G",1000,1),
IF(D1095=D1094,AD1094,""))</f>
        <v>0.90400000000000003</v>
      </c>
      <c r="AE1095" s="26">
        <f>IFERROR(VLOOKUP($E1095,'[5]LOG Data SAP'!$D:$AO,33,0)/IF(VLOOKUP($E1095,'[5]LOG Data SAP'!$D:$AO,34,0)="G",1000,1),
IF(D1095=D1094,AE1094,""))</f>
        <v>4.7300000000000004</v>
      </c>
      <c r="AF1095" s="27">
        <f t="shared" si="69"/>
        <v>278.79500000000002</v>
      </c>
      <c r="AG1095" s="27">
        <f t="shared" si="70"/>
        <v>1664.5500000000002</v>
      </c>
      <c r="AH1095" s="28">
        <f t="shared" si="71"/>
        <v>1.0720024E-2</v>
      </c>
      <c r="AI1095" s="18" t="str">
        <f>IFERROR(VLOOKUP(E1095,'[5]LOG Data SAP'!$D:$E,2,0),IF(D1095=D1094,AI1094,""))</f>
        <v>NF MUS HYD_MCL_WTR 125ML</v>
      </c>
      <c r="AJ1095" s="20" t="str">
        <f>IFERROR([5]SKU!VI1097,IF(D1095=D1094,AJ1094,""))</f>
        <v>84937</v>
      </c>
      <c r="AK1095" s="18" t="str">
        <f>VLOOKUP(E1095,[5]SKU!I:X,16,FALSE)</f>
        <v>3401.30.00</v>
      </c>
    </row>
    <row r="1096" spans="1:37">
      <c r="A1096" s="18" t="str">
        <f>[5]SKU!AC1098</f>
        <v>Nivea</v>
      </c>
      <c r="B1096" s="18" t="str">
        <f>[5]SKU!AE1098</f>
        <v>Nivea Face Care</v>
      </c>
      <c r="C1096" s="18" t="str">
        <f>[5]SKU!AJ1098</f>
        <v>NFC Cleanse</v>
      </c>
      <c r="D1096" s="18" t="str">
        <f>[5]SKU!G1098</f>
        <v>NFC MicellAIR Hydration 125ml</v>
      </c>
      <c r="E1096" s="19" t="str">
        <f>[5]SKU!I1098</f>
        <v>84937-04800-08</v>
      </c>
      <c r="F1096" s="19" t="str">
        <f>[5]SKU!J1098</f>
        <v>84937-04800-09</v>
      </c>
      <c r="G1096" s="18" t="str">
        <f>[5]SKU!K1098</f>
        <v>NFC MicellAir Skin Breathe for Hydration Micellar Water 125ml</v>
      </c>
      <c r="H1096" s="18" t="str">
        <f>IF([5]SKU!L1098="R","Regular",
IF([5]SKU!L1098="P","Promo",
IF([5]SKU!L1098="S","Sample",
IF([5]SKU!L1098="V","VAS",""))))</f>
        <v>Regular</v>
      </c>
      <c r="I1096" s="18" t="str">
        <f>IF([5]SKU!QC1098="A","Active",
IF([5]SKU!QC1098="D","Discontinue",
IF([5]SKU!QC1098="N","NPD","")))</f>
        <v>Active</v>
      </c>
      <c r="J1096" s="18" t="str">
        <f>VLOOKUP(IFERROR(VLOOKUP(E1096,'[5]Material Status'!A:I,9,0),""),'[5]Material Status'!U:W,3,0)</f>
        <v>Inactive</v>
      </c>
      <c r="K1096" s="20" t="str">
        <f>IFERROR(VLOOKUP(E1096,'[5]LOG Data SAP'!$D:$AO,11,0),
IF(D1096=D1095,K1095,""))</f>
        <v>8999777014711</v>
      </c>
      <c r="L1096" s="20" t="str">
        <f>IFERROR(VLOOKUP(E1096,'[5]LOG Data SAP'!$D:$AO,13,0),
IF(D1096=D1095,L1095,""))</f>
        <v>8999777014728</v>
      </c>
      <c r="M1096" s="20" t="str">
        <f>IFERROR(VLOOKUP(E1096,'[5]LOG Data SAP'!$D:$AO,15,0),
IF(D1096=D1095,M1095,""))</f>
        <v>8999777014735</v>
      </c>
      <c r="N1096" s="21">
        <f>[5]SKU!VH1098</f>
        <v>900</v>
      </c>
      <c r="O1096" s="22">
        <f>[5]SKU!VN1098</f>
        <v>25730</v>
      </c>
      <c r="P1096" s="23">
        <f>[5]SKU!VO1098</f>
        <v>45383</v>
      </c>
      <c r="Q1096" s="24">
        <f>IFERROR(_xlfn.NUMBERVALUE(VLOOKUP(E1096,'[5]LOG Data SAP'!$D:$M,9,0)),
IF(D1096=D1095,Q1095,""))</f>
        <v>6</v>
      </c>
      <c r="R1096" s="24">
        <f>IFERROR(_xlfn.NUMBERVALUE(VLOOKUP(E1096,'[5]LOG Data SAP'!$D:$M,10,0)),
IF(D1096=D1095,R1095,""))</f>
        <v>30</v>
      </c>
      <c r="S1096" s="24">
        <f t="shared" si="68"/>
        <v>5</v>
      </c>
      <c r="T1096" s="25">
        <f>IFERROR(VLOOKUP($E1096,'[5]LOG Data SAP'!$D:$V,17,0)/10,
IF(D1096=D1095,T1095,""))</f>
        <v>5.5</v>
      </c>
      <c r="U1096" s="25">
        <f>IFERROR(VLOOKUP($E1096,'[5]LOG Data SAP'!$D:$V,18,0)/10,
IF(D1096=D1095,U1095,""))</f>
        <v>3.7</v>
      </c>
      <c r="V1096" s="25">
        <f>IFERROR(VLOOKUP($E1096,'[5]LOG Data SAP'!$D:$V,19,0)/10,
IF(D1096=D1095,V1095,""))</f>
        <v>13.7</v>
      </c>
      <c r="W1096" s="25">
        <f>IFERROR(VLOOKUP($E1096,'[5]LOG Data SAP'!$D:$AO,21,0)/10,
IF(D1096=D1095,W1095,""))</f>
        <v>22.5</v>
      </c>
      <c r="X1096" s="25">
        <f>IFERROR(VLOOKUP($E1096,'[5]LOG Data SAP'!$D:$AO,22,0)/10,
IF(D1096=D1095,X1095,""))</f>
        <v>5.4</v>
      </c>
      <c r="Y1096" s="25">
        <f>IFERROR(VLOOKUP($E1096,'[5]LOG Data SAP'!$D:$AO,23,0)/10,
IF(D1096=D1095,Y1095,""))</f>
        <v>13.7</v>
      </c>
      <c r="Z1096" s="25">
        <f>IFERROR(VLOOKUP($E1096,'[5]LOG Data SAP'!$D:$AO,25,0)/10,
IF(D1096=D1095,Z1095,""))</f>
        <v>28.7</v>
      </c>
      <c r="AA1096" s="25">
        <f>IFERROR(VLOOKUP($E1096,'[5]LOG Data SAP'!$D:$AO,26,0)/10,
IF(D1096=D1095,AA1095,""))</f>
        <v>23.2</v>
      </c>
      <c r="AB1096" s="25">
        <f>IFERROR(VLOOKUP($E1096,'[5]LOG Data SAP'!$D:$AO,27,0)/10,
IF(D1096=D1095,AB1095,""))</f>
        <v>16.100000000000001</v>
      </c>
      <c r="AC1096" s="26">
        <f>IFERROR(VLOOKUP($E1096,'[5]LOG Data SAP'!$D:$AO,29,0)/IF(VLOOKUP($E1096,'[5]LOG Data SAP'!$D:$AO,30,0)="G",1000,1),
IF(D1096=D1095,AC1095,""))</f>
        <v>0.15030000000000002</v>
      </c>
      <c r="AD1096" s="26">
        <f>IFERROR(VLOOKUP($E1096,'[5]LOG Data SAP'!$D:$AO,31,0)/IF(VLOOKUP($E1096,'[5]LOG Data SAP'!$D:$AO,32,0)="G",1000,1),
IF(D1096=D1095,AD1095,""))</f>
        <v>0.90400000000000003</v>
      </c>
      <c r="AE1096" s="26">
        <f>IFERROR(VLOOKUP($E1096,'[5]LOG Data SAP'!$D:$AO,33,0)/IF(VLOOKUP($E1096,'[5]LOG Data SAP'!$D:$AO,34,0)="G",1000,1),
IF(D1096=D1095,AE1095,""))</f>
        <v>4.7300000000000004</v>
      </c>
      <c r="AF1096" s="27">
        <f t="shared" si="69"/>
        <v>278.79500000000002</v>
      </c>
      <c r="AG1096" s="27">
        <f t="shared" si="70"/>
        <v>1664.5500000000002</v>
      </c>
      <c r="AH1096" s="28">
        <f t="shared" si="71"/>
        <v>1.0720024E-2</v>
      </c>
      <c r="AI1096" s="18" t="str">
        <f>IFERROR(VLOOKUP(E1096,'[5]LOG Data SAP'!$D:$E,2,0),IF(D1096=D1095,AI1095,""))</f>
        <v>NF MUS HYD_MCL_WTR 125ML</v>
      </c>
      <c r="AJ1096" s="20" t="str">
        <f>IFERROR([5]SKU!VI1098,IF(D1096=D1095,AJ1095,""))</f>
        <v>84937</v>
      </c>
      <c r="AK1096" s="18" t="str">
        <f>VLOOKUP(E1096,[5]SKU!I:X,16,FALSE)</f>
        <v>3401.30.00</v>
      </c>
    </row>
    <row r="1097" spans="1:37">
      <c r="A1097" s="18" t="str">
        <f>[5]SKU!AC1099</f>
        <v>Nivea</v>
      </c>
      <c r="B1097" s="18" t="str">
        <f>[5]SKU!AE1099</f>
        <v>Nivea Face Care</v>
      </c>
      <c r="C1097" s="18" t="str">
        <f>[5]SKU!AJ1099</f>
        <v>NFC Cleanse</v>
      </c>
      <c r="D1097" s="18" t="str">
        <f>[5]SKU!G1099</f>
        <v>NFC MicellAIR Hydration 200ml</v>
      </c>
      <c r="E1097" s="19" t="str">
        <f>[5]SKU!I1099</f>
        <v>89284-04800-09</v>
      </c>
      <c r="F1097" s="19" t="str">
        <f>[5]SKU!J1099</f>
        <v>89284-04800-09</v>
      </c>
      <c r="G1097" s="18" t="str">
        <f>[5]SKU!K1099</f>
        <v>NIVEA MicellAIR Hydration 200ml</v>
      </c>
      <c r="H1097" s="18" t="str">
        <f>IF([5]SKU!L1099="R","Regular",
IF([5]SKU!L1099="P","Promo",
IF([5]SKU!L1099="S","Sample",
IF([5]SKU!L1099="V","VAS",""))))</f>
        <v>Regular</v>
      </c>
      <c r="I1097" s="18" t="str">
        <f>IF([5]SKU!QC1099="A","Active",
IF([5]SKU!QC1099="D","Discontinue",
IF([5]SKU!QC1099="N","NPD","")))</f>
        <v>Discontinue</v>
      </c>
      <c r="J1097" s="18" t="str">
        <f>VLOOKUP(IFERROR(VLOOKUP(E1097,'[5]Material Status'!A:I,9,0),""),'[5]Material Status'!U:W,3,0)</f>
        <v>Inactive</v>
      </c>
      <c r="K1097" s="20" t="str">
        <f>IFERROR(VLOOKUP(E1097,'[5]LOG Data SAP'!$D:$AO,11,0),
IF(D1097=D1096,K1096,""))</f>
        <v>8999777006785</v>
      </c>
      <c r="L1097" s="20" t="str">
        <f>IFERROR(VLOOKUP(E1097,'[5]LOG Data SAP'!$D:$AO,13,0),
IF(D1097=D1096,L1096,""))</f>
        <v>8999777006792</v>
      </c>
      <c r="M1097" s="20" t="str">
        <f>IFERROR(VLOOKUP(E1097,'[5]LOG Data SAP'!$D:$AO,15,0),
IF(D1097=D1096,M1096,""))</f>
        <v>8999777006808</v>
      </c>
      <c r="N1097" s="21">
        <f>[5]SKU!VH1099</f>
        <v>900</v>
      </c>
      <c r="O1097" s="22">
        <f>[5]SKU!VN1099</f>
        <v>37385</v>
      </c>
      <c r="P1097" s="23">
        <f>[5]SKU!VO1099</f>
        <v>45383</v>
      </c>
      <c r="Q1097" s="24">
        <f>IFERROR(_xlfn.NUMBERVALUE(VLOOKUP(E1097,'[5]LOG Data SAP'!$D:$M,9,0)),
IF(D1097=D1096,Q1096,""))</f>
        <v>6</v>
      </c>
      <c r="R1097" s="24">
        <f>IFERROR(_xlfn.NUMBERVALUE(VLOOKUP(E1097,'[5]LOG Data SAP'!$D:$M,10,0)),
IF(D1097=D1096,R1096,""))</f>
        <v>12</v>
      </c>
      <c r="S1097" s="24">
        <f t="shared" si="68"/>
        <v>2</v>
      </c>
      <c r="T1097" s="25">
        <f>IFERROR(VLOOKUP($E1097,'[5]LOG Data SAP'!$D:$V,17,0)/10,
IF(D1097=D1096,T1096,""))</f>
        <v>5.9</v>
      </c>
      <c r="U1097" s="25">
        <f>IFERROR(VLOOKUP($E1097,'[5]LOG Data SAP'!$D:$V,18,0)/10,
IF(D1097=D1096,U1096,""))</f>
        <v>3.7</v>
      </c>
      <c r="V1097" s="25">
        <f>IFERROR(VLOOKUP($E1097,'[5]LOG Data SAP'!$D:$V,19,0)/10,
IF(D1097=D1096,V1096,""))</f>
        <v>18</v>
      </c>
      <c r="W1097" s="25">
        <f>IFERROR(VLOOKUP($E1097,'[5]LOG Data SAP'!$D:$AO,21,0)/10,
IF(D1097=D1096,W1096,""))</f>
        <v>22.2</v>
      </c>
      <c r="X1097" s="25">
        <f>IFERROR(VLOOKUP($E1097,'[5]LOG Data SAP'!$D:$AO,22,0)/10,
IF(D1097=D1096,X1096,""))</f>
        <v>5.9</v>
      </c>
      <c r="Y1097" s="25">
        <f>IFERROR(VLOOKUP($E1097,'[5]LOG Data SAP'!$D:$AO,23,0)/10,
IF(D1097=D1096,Y1096,""))</f>
        <v>18</v>
      </c>
      <c r="Z1097" s="25">
        <f>IFERROR(VLOOKUP($E1097,'[5]LOG Data SAP'!$D:$AO,25,0)/10,
IF(D1097=D1096,Z1096,""))</f>
        <v>24.8</v>
      </c>
      <c r="AA1097" s="25">
        <f>IFERROR(VLOOKUP($E1097,'[5]LOG Data SAP'!$D:$AO,26,0)/10,
IF(D1097=D1096,AA1096,""))</f>
        <v>12.2</v>
      </c>
      <c r="AB1097" s="25">
        <f>IFERROR(VLOOKUP($E1097,'[5]LOG Data SAP'!$D:$AO,27,0)/10,
IF(D1097=D1096,AB1096,""))</f>
        <v>20.2</v>
      </c>
      <c r="AC1097" s="26">
        <f>IFERROR(VLOOKUP($E1097,'[5]LOG Data SAP'!$D:$AO,29,0)/IF(VLOOKUP($E1097,'[5]LOG Data SAP'!$D:$AO,30,0)="G",1000,1),
IF(D1097=D1096,AC1096,""))</f>
        <v>0.23599999999999999</v>
      </c>
      <c r="AD1097" s="26">
        <f>IFERROR(VLOOKUP($E1097,'[5]LOG Data SAP'!$D:$AO,31,0)/IF(VLOOKUP($E1097,'[5]LOG Data SAP'!$D:$AO,32,0)="G",1000,1),
IF(D1097=D1096,AD1096,""))</f>
        <v>1.4179999999999999</v>
      </c>
      <c r="AE1097" s="26">
        <f>IFERROR(VLOOKUP($E1097,'[5]LOG Data SAP'!$D:$AO,33,0)/IF(VLOOKUP($E1097,'[5]LOG Data SAP'!$D:$AO,34,0)="G",1000,1),
IF(D1097=D1096,AE1096,""))</f>
        <v>2.9609999999999999</v>
      </c>
      <c r="AF1097" s="27">
        <f t="shared" si="69"/>
        <v>392.94000000000005</v>
      </c>
      <c r="AG1097" s="27">
        <f t="shared" si="70"/>
        <v>2357.64</v>
      </c>
      <c r="AH1097" s="28">
        <f t="shared" si="71"/>
        <v>6.1117119999999992E-3</v>
      </c>
      <c r="AI1097" s="18" t="str">
        <f>IFERROR(VLOOKUP(E1097,'[5]LOG Data SAP'!$D:$E,2,0),IF(D1097=D1096,AI1096,""))</f>
        <v>NF MUS HYD_MCL_WTR 200ML</v>
      </c>
      <c r="AJ1097" s="20" t="str">
        <f>IFERROR([5]SKU!VI1099,IF(D1097=D1096,AJ1096,""))</f>
        <v>89284</v>
      </c>
      <c r="AK1097" s="18" t="str">
        <f>VLOOKUP(E1097,[5]SKU!I:X,16,FALSE)</f>
        <v>3401.30.00</v>
      </c>
    </row>
    <row r="1098" spans="1:37">
      <c r="A1098" s="18" t="str">
        <f>[5]SKU!AC1100</f>
        <v>Nivea</v>
      </c>
      <c r="B1098" s="18" t="str">
        <f>[5]SKU!AE1100</f>
        <v>Nivea Face Care</v>
      </c>
      <c r="C1098" s="18" t="str">
        <f>[5]SKU!AJ1100</f>
        <v>NFC Cleanse</v>
      </c>
      <c r="D1098" s="18" t="str">
        <f>[5]SKU!G1100</f>
        <v>NFC MicellAIR Hydration 200ml</v>
      </c>
      <c r="E1098" s="19" t="str">
        <f>[5]SKU!I1100</f>
        <v>89284-04800-08</v>
      </c>
      <c r="F1098" s="19" t="str">
        <f>[5]SKU!J1100</f>
        <v>89284-04800-09</v>
      </c>
      <c r="G1098" s="18" t="str">
        <f>[5]SKU!K1100</f>
        <v>NFC MicellAir Skin Breathe for Hydration Micellar Water 200ml</v>
      </c>
      <c r="H1098" s="18" t="str">
        <f>IF([5]SKU!L1100="R","Regular",
IF([5]SKU!L1100="P","Promo",
IF([5]SKU!L1100="S","Sample",
IF([5]SKU!L1100="V","VAS",""))))</f>
        <v>Regular</v>
      </c>
      <c r="I1098" s="18" t="str">
        <f>IF([5]SKU!QC1100="A","Active",
IF([5]SKU!QC1100="D","Discontinue",
IF([5]SKU!QC1100="N","NPD","")))</f>
        <v>Discontinue</v>
      </c>
      <c r="J1098" s="18" t="str">
        <f>VLOOKUP(IFERROR(VLOOKUP(E1098,'[5]Material Status'!A:I,9,0),""),'[5]Material Status'!U:W,3,0)</f>
        <v>Inactive</v>
      </c>
      <c r="K1098" s="20" t="str">
        <f>IFERROR(VLOOKUP(E1098,'[5]LOG Data SAP'!$D:$AO,11,0),
IF(D1098=D1097,K1097,""))</f>
        <v>8999777006785</v>
      </c>
      <c r="L1098" s="20" t="str">
        <f>IFERROR(VLOOKUP(E1098,'[5]LOG Data SAP'!$D:$AO,13,0),
IF(D1098=D1097,L1097,""))</f>
        <v>8999777006792</v>
      </c>
      <c r="M1098" s="20" t="str">
        <f>IFERROR(VLOOKUP(E1098,'[5]LOG Data SAP'!$D:$AO,15,0),
IF(D1098=D1097,M1097,""))</f>
        <v>8999777006808</v>
      </c>
      <c r="N1098" s="21">
        <f>[5]SKU!VH1100</f>
        <v>900</v>
      </c>
      <c r="O1098" s="22">
        <f>[5]SKU!VN1100</f>
        <v>37385</v>
      </c>
      <c r="P1098" s="23">
        <f>[5]SKU!VO1100</f>
        <v>45383</v>
      </c>
      <c r="Q1098" s="24">
        <f>IFERROR(_xlfn.NUMBERVALUE(VLOOKUP(E1098,'[5]LOG Data SAP'!$D:$M,9,0)),
IF(D1098=D1097,Q1097,""))</f>
        <v>6</v>
      </c>
      <c r="R1098" s="24">
        <f>IFERROR(_xlfn.NUMBERVALUE(VLOOKUP(E1098,'[5]LOG Data SAP'!$D:$M,10,0)),
IF(D1098=D1097,R1097,""))</f>
        <v>12</v>
      </c>
      <c r="S1098" s="24">
        <f t="shared" si="68"/>
        <v>2</v>
      </c>
      <c r="T1098" s="25">
        <f>IFERROR(VLOOKUP($E1098,'[5]LOG Data SAP'!$D:$V,17,0)/10,
IF(D1098=D1097,T1097,""))</f>
        <v>5.9</v>
      </c>
      <c r="U1098" s="25">
        <f>IFERROR(VLOOKUP($E1098,'[5]LOG Data SAP'!$D:$V,18,0)/10,
IF(D1098=D1097,U1097,""))</f>
        <v>3.7</v>
      </c>
      <c r="V1098" s="25">
        <f>IFERROR(VLOOKUP($E1098,'[5]LOG Data SAP'!$D:$V,19,0)/10,
IF(D1098=D1097,V1097,""))</f>
        <v>18</v>
      </c>
      <c r="W1098" s="25">
        <f>IFERROR(VLOOKUP($E1098,'[5]LOG Data SAP'!$D:$AO,21,0)/10,
IF(D1098=D1097,W1097,""))</f>
        <v>22.2</v>
      </c>
      <c r="X1098" s="25">
        <f>IFERROR(VLOOKUP($E1098,'[5]LOG Data SAP'!$D:$AO,22,0)/10,
IF(D1098=D1097,X1097,""))</f>
        <v>5.9</v>
      </c>
      <c r="Y1098" s="25">
        <f>IFERROR(VLOOKUP($E1098,'[5]LOG Data SAP'!$D:$AO,23,0)/10,
IF(D1098=D1097,Y1097,""))</f>
        <v>18</v>
      </c>
      <c r="Z1098" s="25">
        <f>IFERROR(VLOOKUP($E1098,'[5]LOG Data SAP'!$D:$AO,25,0)/10,
IF(D1098=D1097,Z1097,""))</f>
        <v>24.8</v>
      </c>
      <c r="AA1098" s="25">
        <f>IFERROR(VLOOKUP($E1098,'[5]LOG Data SAP'!$D:$AO,26,0)/10,
IF(D1098=D1097,AA1097,""))</f>
        <v>12.2</v>
      </c>
      <c r="AB1098" s="25">
        <f>IFERROR(VLOOKUP($E1098,'[5]LOG Data SAP'!$D:$AO,27,0)/10,
IF(D1098=D1097,AB1097,""))</f>
        <v>20.2</v>
      </c>
      <c r="AC1098" s="26">
        <f>IFERROR(VLOOKUP($E1098,'[5]LOG Data SAP'!$D:$AO,29,0)/IF(VLOOKUP($E1098,'[5]LOG Data SAP'!$D:$AO,30,0)="G",1000,1),
IF(D1098=D1097,AC1097,""))</f>
        <v>0.23599999999999999</v>
      </c>
      <c r="AD1098" s="26">
        <f>IFERROR(VLOOKUP($E1098,'[5]LOG Data SAP'!$D:$AO,31,0)/IF(VLOOKUP($E1098,'[5]LOG Data SAP'!$D:$AO,32,0)="G",1000,1),
IF(D1098=D1097,AD1097,""))</f>
        <v>1.4179999999999999</v>
      </c>
      <c r="AE1098" s="26">
        <f>IFERROR(VLOOKUP($E1098,'[5]LOG Data SAP'!$D:$AO,33,0)/IF(VLOOKUP($E1098,'[5]LOG Data SAP'!$D:$AO,34,0)="G",1000,1),
IF(D1098=D1097,AE1097,""))</f>
        <v>2.9609999999999999</v>
      </c>
      <c r="AF1098" s="27">
        <f t="shared" si="69"/>
        <v>392.94000000000005</v>
      </c>
      <c r="AG1098" s="27">
        <f t="shared" si="70"/>
        <v>2357.64</v>
      </c>
      <c r="AH1098" s="28">
        <f t="shared" si="71"/>
        <v>6.1117119999999992E-3</v>
      </c>
      <c r="AI1098" s="18" t="str">
        <f>IFERROR(VLOOKUP(E1098,'[5]LOG Data SAP'!$D:$E,2,0),IF(D1098=D1097,AI1097,""))</f>
        <v>NFC MUS HYD_MCL_WTR 200ML</v>
      </c>
      <c r="AJ1098" s="20" t="str">
        <f>IFERROR([5]SKU!VI1100,IF(D1098=D1097,AJ1097,""))</f>
        <v>89284</v>
      </c>
      <c r="AK1098" s="18" t="str">
        <f>VLOOKUP(E1098,[5]SKU!I:X,16,FALSE)</f>
        <v>3401.30.00</v>
      </c>
    </row>
    <row r="1099" spans="1:37">
      <c r="A1099" s="18" t="str">
        <f>[5]SKU!AC1101</f>
        <v>Nivea</v>
      </c>
      <c r="B1099" s="18" t="str">
        <f>[5]SKU!AE1101</f>
        <v>Nivea Face Care</v>
      </c>
      <c r="C1099" s="18" t="str">
        <f>[5]SKU!AJ1101</f>
        <v>NFC Cleanse</v>
      </c>
      <c r="D1099" s="18" t="str">
        <f>[5]SKU!G1101</f>
        <v>NFC MicellAIR Hydration 200ml</v>
      </c>
      <c r="E1099" s="19" t="str">
        <f>[5]SKU!I1101</f>
        <v>48330-00170-00</v>
      </c>
      <c r="F1099" s="19" t="str">
        <f>[5]SKU!J1101</f>
        <v>89284-04800-09</v>
      </c>
      <c r="G1099" s="18" t="str">
        <f>[5]SKU!K1101</f>
        <v>NFC MicellAir Skin Breathe for Normal Skin Micellar Water 200ml</v>
      </c>
      <c r="H1099" s="18" t="str">
        <f>IF([5]SKU!L1101="R","Regular",
IF([5]SKU!L1101="P","Promo",
IF([5]SKU!L1101="S","Sample",
IF([5]SKU!L1101="V","VAS",""))))</f>
        <v>Regular</v>
      </c>
      <c r="I1099" s="18" t="str">
        <f>IF([5]SKU!QC1101="A","Active",
IF([5]SKU!QC1101="D","Discontinue",
IF([5]SKU!QC1101="N","NPD","")))</f>
        <v>Discontinue</v>
      </c>
      <c r="J1099" s="18" t="str">
        <f>VLOOKUP(IFERROR(VLOOKUP(E1099,'[5]Material Status'!A:I,9,0),""),'[5]Material Status'!U:W,3,0)</f>
        <v>Inactive</v>
      </c>
      <c r="K1099" s="20" t="str">
        <f>IFERROR(VLOOKUP(E1099,'[5]LOG Data SAP'!$D:$AO,11,0),
IF(D1099=D1098,K1098,""))</f>
        <v>8999777006785</v>
      </c>
      <c r="L1099" s="20" t="str">
        <f>IFERROR(VLOOKUP(E1099,'[5]LOG Data SAP'!$D:$AO,13,0),
IF(D1099=D1098,L1098,""))</f>
        <v/>
      </c>
      <c r="M1099" s="20" t="str">
        <f>IFERROR(VLOOKUP(E1099,'[5]LOG Data SAP'!$D:$AO,15,0),
IF(D1099=D1098,M1098,""))</f>
        <v>8999777013967</v>
      </c>
      <c r="N1099" s="21">
        <f>[5]SKU!VH1101</f>
        <v>900</v>
      </c>
      <c r="O1099" s="22" t="str">
        <f>[5]SKU!VN1101</f>
        <v/>
      </c>
      <c r="P1099" s="23">
        <f>[5]SKU!VO1101</f>
        <v>44926</v>
      </c>
      <c r="Q1099" s="24">
        <f>IFERROR(_xlfn.NUMBERVALUE(VLOOKUP(E1099,'[5]LOG Data SAP'!$D:$M,9,0)),
IF(D1099=D1098,Q1098,""))</f>
        <v>0</v>
      </c>
      <c r="R1099" s="24">
        <f>IFERROR(_xlfn.NUMBERVALUE(VLOOKUP(E1099,'[5]LOG Data SAP'!$D:$M,10,0)),
IF(D1099=D1098,R1098,""))</f>
        <v>12</v>
      </c>
      <c r="S1099" s="24">
        <f t="shared" si="68"/>
        <v>0</v>
      </c>
      <c r="T1099" s="25">
        <f>IFERROR(VLOOKUP($E1099,'[5]LOG Data SAP'!$D:$V,17,0)/10,
IF(D1099=D1098,T1098,""))</f>
        <v>5.9</v>
      </c>
      <c r="U1099" s="25">
        <f>IFERROR(VLOOKUP($E1099,'[5]LOG Data SAP'!$D:$V,18,0)/10,
IF(D1099=D1098,U1098,""))</f>
        <v>3.7</v>
      </c>
      <c r="V1099" s="25">
        <f>IFERROR(VLOOKUP($E1099,'[5]LOG Data SAP'!$D:$V,19,0)/10,
IF(D1099=D1098,V1098,""))</f>
        <v>18</v>
      </c>
      <c r="W1099" s="25">
        <f>IFERROR(VLOOKUP($E1099,'[5]LOG Data SAP'!$D:$AO,21,0)/10,
IF(D1099=D1098,W1098,""))</f>
        <v>0</v>
      </c>
      <c r="X1099" s="25">
        <f>IFERROR(VLOOKUP($E1099,'[5]LOG Data SAP'!$D:$AO,22,0)/10,
IF(D1099=D1098,X1098,""))</f>
        <v>0</v>
      </c>
      <c r="Y1099" s="25">
        <f>IFERROR(VLOOKUP($E1099,'[5]LOG Data SAP'!$D:$AO,23,0)/10,
IF(D1099=D1098,Y1098,""))</f>
        <v>0</v>
      </c>
      <c r="Z1099" s="25">
        <f>IFERROR(VLOOKUP($E1099,'[5]LOG Data SAP'!$D:$AO,25,0)/10,
IF(D1099=D1098,Z1098,""))</f>
        <v>22.4</v>
      </c>
      <c r="AA1099" s="25">
        <f>IFERROR(VLOOKUP($E1099,'[5]LOG Data SAP'!$D:$AO,26,0)/10,
IF(D1099=D1098,AA1098,""))</f>
        <v>12.4</v>
      </c>
      <c r="AB1099" s="25">
        <f>IFERROR(VLOOKUP($E1099,'[5]LOG Data SAP'!$D:$AO,27,0)/10,
IF(D1099=D1098,AB1098,""))</f>
        <v>18.8</v>
      </c>
      <c r="AC1099" s="26">
        <f>IFERROR(VLOOKUP($E1099,'[5]LOG Data SAP'!$D:$AO,29,0)/IF(VLOOKUP($E1099,'[5]LOG Data SAP'!$D:$AO,30,0)="G",1000,1),
IF(D1099=D1098,AC1098,""))</f>
        <v>0.22700000000000001</v>
      </c>
      <c r="AD1099" s="26">
        <f>IFERROR(VLOOKUP($E1099,'[5]LOG Data SAP'!$D:$AO,31,0)/IF(VLOOKUP($E1099,'[5]LOG Data SAP'!$D:$AO,32,0)="G",1000,1),
IF(D1099=D1098,AD1098,""))</f>
        <v>0</v>
      </c>
      <c r="AE1099" s="26">
        <f>IFERROR(VLOOKUP($E1099,'[5]LOG Data SAP'!$D:$AO,33,0)/IF(VLOOKUP($E1099,'[5]LOG Data SAP'!$D:$AO,34,0)="G",1000,1),
IF(D1099=D1098,AE1098,""))</f>
        <v>2.806</v>
      </c>
      <c r="AF1099" s="27">
        <f t="shared" si="69"/>
        <v>392.94000000000005</v>
      </c>
      <c r="AG1099" s="27" t="str">
        <f t="shared" si="70"/>
        <v/>
      </c>
      <c r="AH1099" s="28">
        <f t="shared" si="71"/>
        <v>5.2218880000000001E-3</v>
      </c>
      <c r="AI1099" s="18" t="str">
        <f>IFERROR(VLOOKUP(E1099,'[5]LOG Data SAP'!$D:$E,2,0),IF(D1099=D1098,AI1098,""))</f>
        <v>NFC_MICELLAIR_NORMAL_200</v>
      </c>
      <c r="AJ1099" s="20" t="str">
        <f>IFERROR([5]SKU!VI1101,IF(D1099=D1098,AJ1098,""))</f>
        <v>86698</v>
      </c>
      <c r="AK1099" s="18" t="str">
        <f>VLOOKUP(E1099,[5]SKU!I:X,16,FALSE)</f>
        <v>3401.30.00</v>
      </c>
    </row>
    <row r="1100" spans="1:37">
      <c r="A1100" s="18" t="str">
        <f>[5]SKU!AC1102</f>
        <v>Nivea</v>
      </c>
      <c r="B1100" s="18" t="str">
        <f>[5]SKU!AE1102</f>
        <v>Nivea Face Care</v>
      </c>
      <c r="C1100" s="18" t="str">
        <f>[5]SKU!AJ1102</f>
        <v>NFC Cleanse</v>
      </c>
      <c r="D1100" s="18" t="str">
        <f>[5]SKU!G1102</f>
        <v>NFC MicellAIR Hydration 200ml</v>
      </c>
      <c r="E1100" s="19" t="str">
        <f>[5]SKU!I1102</f>
        <v>86698-04800-07</v>
      </c>
      <c r="F1100" s="19" t="str">
        <f>[5]SKU!J1102</f>
        <v>89284-04800-09</v>
      </c>
      <c r="G1100" s="18" t="str">
        <f>[5]SKU!K1102</f>
        <v>NFC MicellAir Skin Breathe for Normal Skin Micellar Water 200ml</v>
      </c>
      <c r="H1100" s="18" t="str">
        <f>IF([5]SKU!L1102="R","Regular",
IF([5]SKU!L1102="P","Promo",
IF([5]SKU!L1102="S","Sample",
IF([5]SKU!L1102="V","VAS",""))))</f>
        <v>Regular</v>
      </c>
      <c r="I1100" s="18" t="str">
        <f>IF([5]SKU!QC1102="A","Active",
IF([5]SKU!QC1102="D","Discontinue",
IF([5]SKU!QC1102="N","NPD","")))</f>
        <v>Discontinue</v>
      </c>
      <c r="J1100" s="18" t="str">
        <f>VLOOKUP(IFERROR(VLOOKUP(E1100,'[5]Material Status'!A:I,9,0),""),'[5]Material Status'!U:W,3,0)</f>
        <v>Inactive</v>
      </c>
      <c r="K1100" s="20" t="str">
        <f>IFERROR(VLOOKUP(E1100,'[5]LOG Data SAP'!$D:$AO,11,0),
IF(D1100=D1099,K1099,""))</f>
        <v>8999777006785</v>
      </c>
      <c r="L1100" s="20" t="str">
        <f>IFERROR(VLOOKUP(E1100,'[5]LOG Data SAP'!$D:$AO,13,0),
IF(D1100=D1099,L1099,""))</f>
        <v>8999777006792</v>
      </c>
      <c r="M1100" s="20" t="str">
        <f>IFERROR(VLOOKUP(E1100,'[5]LOG Data SAP'!$D:$AO,15,0),
IF(D1100=D1099,M1099,""))</f>
        <v>8999777006808</v>
      </c>
      <c r="N1100" s="21">
        <f>[5]SKU!VH1102</f>
        <v>900</v>
      </c>
      <c r="O1100" s="22" t="str">
        <f>[5]SKU!VN1102</f>
        <v/>
      </c>
      <c r="P1100" s="23">
        <f>[5]SKU!VO1102</f>
        <v>44926</v>
      </c>
      <c r="Q1100" s="24">
        <f>IFERROR(_xlfn.NUMBERVALUE(VLOOKUP(E1100,'[5]LOG Data SAP'!$D:$M,9,0)),
IF(D1100=D1099,Q1099,""))</f>
        <v>6</v>
      </c>
      <c r="R1100" s="24">
        <f>IFERROR(_xlfn.NUMBERVALUE(VLOOKUP(E1100,'[5]LOG Data SAP'!$D:$M,10,0)),
IF(D1100=D1099,R1099,""))</f>
        <v>12</v>
      </c>
      <c r="S1100" s="24">
        <f t="shared" si="68"/>
        <v>2</v>
      </c>
      <c r="T1100" s="25">
        <f>IFERROR(VLOOKUP($E1100,'[5]LOG Data SAP'!$D:$V,17,0)/10,
IF(D1100=D1099,T1099,""))</f>
        <v>5.9</v>
      </c>
      <c r="U1100" s="25">
        <f>IFERROR(VLOOKUP($E1100,'[5]LOG Data SAP'!$D:$V,18,0)/10,
IF(D1100=D1099,U1099,""))</f>
        <v>3.7</v>
      </c>
      <c r="V1100" s="25">
        <f>IFERROR(VLOOKUP($E1100,'[5]LOG Data SAP'!$D:$V,19,0)/10,
IF(D1100=D1099,V1099,""))</f>
        <v>18</v>
      </c>
      <c r="W1100" s="25">
        <f>IFERROR(VLOOKUP($E1100,'[5]LOG Data SAP'!$D:$AO,21,0)/10,
IF(D1100=D1099,W1099,""))</f>
        <v>22.2</v>
      </c>
      <c r="X1100" s="25">
        <f>IFERROR(VLOOKUP($E1100,'[5]LOG Data SAP'!$D:$AO,22,0)/10,
IF(D1100=D1099,X1099,""))</f>
        <v>5.9</v>
      </c>
      <c r="Y1100" s="25">
        <f>IFERROR(VLOOKUP($E1100,'[5]LOG Data SAP'!$D:$AO,23,0)/10,
IF(D1100=D1099,Y1099,""))</f>
        <v>18</v>
      </c>
      <c r="Z1100" s="25">
        <f>IFERROR(VLOOKUP($E1100,'[5]LOG Data SAP'!$D:$AO,25,0)/10,
IF(D1100=D1099,Z1099,""))</f>
        <v>22.8</v>
      </c>
      <c r="AA1100" s="25">
        <f>IFERROR(VLOOKUP($E1100,'[5]LOG Data SAP'!$D:$AO,26,0)/10,
IF(D1100=D1099,AA1099,""))</f>
        <v>12.6</v>
      </c>
      <c r="AB1100" s="25">
        <f>IFERROR(VLOOKUP($E1100,'[5]LOG Data SAP'!$D:$AO,27,0)/10,
IF(D1100=D1099,AB1099,""))</f>
        <v>18.399999999999999</v>
      </c>
      <c r="AC1100" s="26">
        <f>IFERROR(VLOOKUP($E1100,'[5]LOG Data SAP'!$D:$AO,29,0)/IF(VLOOKUP($E1100,'[5]LOG Data SAP'!$D:$AO,30,0)="G",1000,1),
IF(D1100=D1099,AC1099,""))</f>
        <v>0.22700000000000001</v>
      </c>
      <c r="AD1100" s="26">
        <f>IFERROR(VLOOKUP($E1100,'[5]LOG Data SAP'!$D:$AO,31,0)/IF(VLOOKUP($E1100,'[5]LOG Data SAP'!$D:$AO,32,0)="G",1000,1),
IF(D1100=D1099,AD1099,""))</f>
        <v>1.3620000000000001</v>
      </c>
      <c r="AE1100" s="26">
        <f>IFERROR(VLOOKUP($E1100,'[5]LOG Data SAP'!$D:$AO,33,0)/IF(VLOOKUP($E1100,'[5]LOG Data SAP'!$D:$AO,34,0)="G",1000,1),
IF(D1100=D1099,AE1099,""))</f>
        <v>2.806</v>
      </c>
      <c r="AF1100" s="27">
        <f t="shared" si="69"/>
        <v>392.94000000000005</v>
      </c>
      <c r="AG1100" s="27">
        <f t="shared" si="70"/>
        <v>2357.64</v>
      </c>
      <c r="AH1100" s="28">
        <f t="shared" si="71"/>
        <v>5.2859519999999991E-3</v>
      </c>
      <c r="AI1100" s="18" t="str">
        <f>IFERROR(VLOOKUP(E1100,'[5]LOG Data SAP'!$D:$E,2,0),IF(D1100=D1099,AI1099,""))</f>
        <v>NF ESLS MCLLR_WTR 200ML NRML</v>
      </c>
      <c r="AJ1100" s="20" t="str">
        <f>IFERROR([5]SKU!VI1102,IF(D1100=D1099,AJ1099,""))</f>
        <v>86698</v>
      </c>
      <c r="AK1100" s="18" t="str">
        <f>VLOOKUP(E1100,[5]SKU!I:X,16,FALSE)</f>
        <v>3401.30.00</v>
      </c>
    </row>
    <row r="1101" spans="1:37">
      <c r="A1101" s="18" t="str">
        <f>[5]SKU!AC1103</f>
        <v>Nivea</v>
      </c>
      <c r="B1101" s="18" t="str">
        <f>[5]SKU!AE1103</f>
        <v>Nivea Face Care</v>
      </c>
      <c r="C1101" s="18" t="str">
        <f>[5]SKU!AJ1103</f>
        <v>NFC Cleanse</v>
      </c>
      <c r="D1101" s="18" t="str">
        <f>[5]SKU!G1103</f>
        <v>NFC MicellAIR Hydration 200ml</v>
      </c>
      <c r="E1101" s="19" t="str">
        <f>[5]SKU!I1103</f>
        <v>86698-04500-05</v>
      </c>
      <c r="F1101" s="19" t="str">
        <f>[5]SKU!J1103</f>
        <v>89284-04800-09</v>
      </c>
      <c r="G1101" s="18" t="str">
        <f>[5]SKU!K1103</f>
        <v>NFC MicellAir Skin Breathe for Normal Skin Micellar Water 200ml</v>
      </c>
      <c r="H1101" s="18" t="str">
        <f>IF([5]SKU!L1103="R","Regular",
IF([5]SKU!L1103="P","Promo",
IF([5]SKU!L1103="S","Sample",
IF([5]SKU!L1103="V","VAS",""))))</f>
        <v>Regular</v>
      </c>
      <c r="I1101" s="18" t="str">
        <f>IF([5]SKU!QC1103="A","Active",
IF([5]SKU!QC1103="D","Discontinue",
IF([5]SKU!QC1103="N","NPD","")))</f>
        <v>Discontinue</v>
      </c>
      <c r="J1101" s="18" t="str">
        <f>VLOOKUP(IFERROR(VLOOKUP(E1101,'[5]Material Status'!A:I,9,0),""),'[5]Material Status'!U:W,3,0)</f>
        <v>Inactive</v>
      </c>
      <c r="K1101" s="20" t="str">
        <f>IFERROR(VLOOKUP(E1101,'[5]LOG Data SAP'!$D:$AO,11,0),
IF(D1101=D1100,K1100,""))</f>
        <v>4005900257123</v>
      </c>
      <c r="L1101" s="20" t="str">
        <f>IFERROR(VLOOKUP(E1101,'[5]LOG Data SAP'!$D:$AO,13,0),
IF(D1101=D1100,L1100,""))</f>
        <v>04005805184005</v>
      </c>
      <c r="M1101" s="20" t="str">
        <f>IFERROR(VLOOKUP(E1101,'[5]LOG Data SAP'!$D:$AO,15,0),
IF(D1101=D1100,M1100,""))</f>
        <v>04005805184012</v>
      </c>
      <c r="N1101" s="21">
        <f>[5]SKU!VH1103</f>
        <v>900</v>
      </c>
      <c r="O1101" s="22" t="str">
        <f>[5]SKU!VN1103</f>
        <v/>
      </c>
      <c r="P1101" s="23" t="str">
        <f>[5]SKU!VO1103</f>
        <v/>
      </c>
      <c r="Q1101" s="24">
        <f>IFERROR(_xlfn.NUMBERVALUE(VLOOKUP(E1101,'[5]LOG Data SAP'!$D:$M,9,0)),
IF(D1101=D1100,Q1100,""))</f>
        <v>6</v>
      </c>
      <c r="R1101" s="24">
        <f>IFERROR(_xlfn.NUMBERVALUE(VLOOKUP(E1101,'[5]LOG Data SAP'!$D:$M,10,0)),
IF(D1101=D1100,R1100,""))</f>
        <v>12</v>
      </c>
      <c r="S1101" s="24">
        <f t="shared" si="68"/>
        <v>2</v>
      </c>
      <c r="T1101" s="25">
        <f>IFERROR(VLOOKUP($E1101,'[5]LOG Data SAP'!$D:$V,17,0)/10,
IF(D1101=D1100,T1100,""))</f>
        <v>5.9</v>
      </c>
      <c r="U1101" s="25">
        <f>IFERROR(VLOOKUP($E1101,'[5]LOG Data SAP'!$D:$V,18,0)/10,
IF(D1101=D1100,U1100,""))</f>
        <v>3.7</v>
      </c>
      <c r="V1101" s="25">
        <f>IFERROR(VLOOKUP($E1101,'[5]LOG Data SAP'!$D:$V,19,0)/10,
IF(D1101=D1100,V1100,""))</f>
        <v>18</v>
      </c>
      <c r="W1101" s="25">
        <f>IFERROR(VLOOKUP($E1101,'[5]LOG Data SAP'!$D:$AO,21,0)/10,
IF(D1101=D1100,W1100,""))</f>
        <v>22.2</v>
      </c>
      <c r="X1101" s="25">
        <f>IFERROR(VLOOKUP($E1101,'[5]LOG Data SAP'!$D:$AO,22,0)/10,
IF(D1101=D1100,X1100,""))</f>
        <v>5.9</v>
      </c>
      <c r="Y1101" s="25">
        <f>IFERROR(VLOOKUP($E1101,'[5]LOG Data SAP'!$D:$AO,23,0)/10,
IF(D1101=D1100,Y1100,""))</f>
        <v>18</v>
      </c>
      <c r="Z1101" s="25">
        <f>IFERROR(VLOOKUP($E1101,'[5]LOG Data SAP'!$D:$AO,25,0)/10,
IF(D1101=D1100,Z1100,""))</f>
        <v>22.4</v>
      </c>
      <c r="AA1101" s="25">
        <f>IFERROR(VLOOKUP($E1101,'[5]LOG Data SAP'!$D:$AO,26,0)/10,
IF(D1101=D1100,AA1100,""))</f>
        <v>12.4</v>
      </c>
      <c r="AB1101" s="25">
        <f>IFERROR(VLOOKUP($E1101,'[5]LOG Data SAP'!$D:$AO,27,0)/10,
IF(D1101=D1100,AB1100,""))</f>
        <v>18.8</v>
      </c>
      <c r="AC1101" s="26">
        <f>IFERROR(VLOOKUP($E1101,'[5]LOG Data SAP'!$D:$AO,29,0)/IF(VLOOKUP($E1101,'[5]LOG Data SAP'!$D:$AO,30,0)="G",1000,1),
IF(D1101=D1100,AC1100,""))</f>
        <v>0.22700000000000001</v>
      </c>
      <c r="AD1101" s="26">
        <f>IFERROR(VLOOKUP($E1101,'[5]LOG Data SAP'!$D:$AO,31,0)/IF(VLOOKUP($E1101,'[5]LOG Data SAP'!$D:$AO,32,0)="G",1000,1),
IF(D1101=D1100,AD1100,""))</f>
        <v>1.3620000000000001</v>
      </c>
      <c r="AE1101" s="26">
        <f>IFERROR(VLOOKUP($E1101,'[5]LOG Data SAP'!$D:$AO,33,0)/IF(VLOOKUP($E1101,'[5]LOG Data SAP'!$D:$AO,34,0)="G",1000,1),
IF(D1101=D1100,AE1100,""))</f>
        <v>2.806</v>
      </c>
      <c r="AF1101" s="27">
        <f t="shared" si="69"/>
        <v>392.94000000000005</v>
      </c>
      <c r="AG1101" s="27">
        <f t="shared" si="70"/>
        <v>2357.64</v>
      </c>
      <c r="AH1101" s="28">
        <f t="shared" si="71"/>
        <v>5.2218880000000001E-3</v>
      </c>
      <c r="AI1101" s="18" t="str">
        <f>IFERROR(VLOOKUP(E1101,'[5]LOG Data SAP'!$D:$E,2,0),IF(D1101=D1100,AI1100,""))</f>
        <v>NFC ESLS 3IN1_MCR_WTR_NRML 200ML</v>
      </c>
      <c r="AJ1101" s="20" t="str">
        <f>IFERROR([5]SKU!VI1103,IF(D1101=D1100,AJ1100,""))</f>
        <v>86698</v>
      </c>
      <c r="AK1101" s="18" t="str">
        <f>VLOOKUP(E1101,[5]SKU!I:X,16,FALSE)</f>
        <v>3401.30.00</v>
      </c>
    </row>
    <row r="1102" spans="1:37">
      <c r="A1102" s="18" t="str">
        <f>[5]SKU!AC1104</f>
        <v>Nivea</v>
      </c>
      <c r="B1102" s="18" t="str">
        <f>[5]SKU!AE1104</f>
        <v>Nivea Face Care</v>
      </c>
      <c r="C1102" s="18" t="str">
        <f>[5]SKU!AJ1104</f>
        <v>NFC Cleanse</v>
      </c>
      <c r="D1102" s="18" t="str">
        <f>[5]SKU!G1104</f>
        <v>NFC MicellAIR Black XPERT 125ml</v>
      </c>
      <c r="E1102" s="19" t="str">
        <f>[5]SKU!I1104</f>
        <v>80117-04800-08</v>
      </c>
      <c r="F1102" s="19" t="str">
        <f>[5]SKU!J1104</f>
        <v>80117-04800-08</v>
      </c>
      <c r="G1102" s="18" t="str">
        <f>[5]SKU!K1104</f>
        <v>NIVEA MicellAIR Black XPERT 125ml</v>
      </c>
      <c r="H1102" s="18" t="str">
        <f>IF([5]SKU!L1104="R","Regular",
IF([5]SKU!L1104="P","Promo",
IF([5]SKU!L1104="S","Sample",
IF([5]SKU!L1104="V","VAS",""))))</f>
        <v>Regular</v>
      </c>
      <c r="I1102" s="18" t="str">
        <f>IF([5]SKU!QC1104="A","Active",
IF([5]SKU!QC1104="D","Discontinue",
IF([5]SKU!QC1104="N","NPD","")))</f>
        <v>Discontinue</v>
      </c>
      <c r="J1102" s="18" t="str">
        <f>VLOOKUP(IFERROR(VLOOKUP(E1102,'[5]Material Status'!A:I,9,0),""),'[5]Material Status'!U:W,3,0)</f>
        <v>Active</v>
      </c>
      <c r="K1102" s="20" t="str">
        <f>IFERROR(VLOOKUP(E1102,'[5]LOG Data SAP'!$D:$AO,11,0),
IF(D1102=D1101,K1101,""))</f>
        <v>8999777012083</v>
      </c>
      <c r="L1102" s="20" t="str">
        <f>IFERROR(VLOOKUP(E1102,'[5]LOG Data SAP'!$D:$AO,13,0),
IF(D1102=D1101,L1101,""))</f>
        <v>8999777012090</v>
      </c>
      <c r="M1102" s="20" t="str">
        <f>IFERROR(VLOOKUP(E1102,'[5]LOG Data SAP'!$D:$AO,15,0),
IF(D1102=D1101,M1101,""))</f>
        <v>8999777012106</v>
      </c>
      <c r="N1102" s="21">
        <f>[5]SKU!VH1104</f>
        <v>1095</v>
      </c>
      <c r="O1102" s="22">
        <f>[5]SKU!VN1104</f>
        <v>33870</v>
      </c>
      <c r="P1102" s="23">
        <f>[5]SKU!VO1104</f>
        <v>45383</v>
      </c>
      <c r="Q1102" s="24">
        <f>IFERROR(_xlfn.NUMBERVALUE(VLOOKUP(E1102,'[5]LOG Data SAP'!$D:$M,9,0)),
IF(D1102=D1101,Q1101,""))</f>
        <v>6</v>
      </c>
      <c r="R1102" s="24">
        <f>IFERROR(_xlfn.NUMBERVALUE(VLOOKUP(E1102,'[5]LOG Data SAP'!$D:$M,10,0)),
IF(D1102=D1101,R1101,""))</f>
        <v>30</v>
      </c>
      <c r="S1102" s="24">
        <f t="shared" si="68"/>
        <v>5</v>
      </c>
      <c r="T1102" s="25">
        <f>IFERROR(VLOOKUP($E1102,'[5]LOG Data SAP'!$D:$V,17,0)/10,
IF(D1102=D1101,T1101,""))</f>
        <v>5.5</v>
      </c>
      <c r="U1102" s="25">
        <f>IFERROR(VLOOKUP($E1102,'[5]LOG Data SAP'!$D:$V,18,0)/10,
IF(D1102=D1101,U1101,""))</f>
        <v>3.8</v>
      </c>
      <c r="V1102" s="25">
        <f>IFERROR(VLOOKUP($E1102,'[5]LOG Data SAP'!$D:$V,19,0)/10,
IF(D1102=D1101,V1101,""))</f>
        <v>12.5</v>
      </c>
      <c r="W1102" s="25">
        <f>IFERROR(VLOOKUP($E1102,'[5]LOG Data SAP'!$D:$AO,21,0)/10,
IF(D1102=D1101,W1101,""))</f>
        <v>22.5</v>
      </c>
      <c r="X1102" s="25">
        <f>IFERROR(VLOOKUP($E1102,'[5]LOG Data SAP'!$D:$AO,22,0)/10,
IF(D1102=D1101,X1101,""))</f>
        <v>5.4</v>
      </c>
      <c r="Y1102" s="25">
        <f>IFERROR(VLOOKUP($E1102,'[5]LOG Data SAP'!$D:$AO,23,0)/10,
IF(D1102=D1101,Y1101,""))</f>
        <v>13.6</v>
      </c>
      <c r="Z1102" s="25">
        <f>IFERROR(VLOOKUP($E1102,'[5]LOG Data SAP'!$D:$AO,25,0)/10,
IF(D1102=D1101,Z1101,""))</f>
        <v>28.7</v>
      </c>
      <c r="AA1102" s="25">
        <f>IFERROR(VLOOKUP($E1102,'[5]LOG Data SAP'!$D:$AO,26,0)/10,
IF(D1102=D1101,AA1101,""))</f>
        <v>23.2</v>
      </c>
      <c r="AB1102" s="25">
        <f>IFERROR(VLOOKUP($E1102,'[5]LOG Data SAP'!$D:$AO,27,0)/10,
IF(D1102=D1101,AB1101,""))</f>
        <v>16.100000000000001</v>
      </c>
      <c r="AC1102" s="26">
        <f>IFERROR(VLOOKUP($E1102,'[5]LOG Data SAP'!$D:$AO,29,0)/IF(VLOOKUP($E1102,'[5]LOG Data SAP'!$D:$AO,30,0)="G",1000,1),
IF(D1102=D1101,AC1101,""))</f>
        <v>0.15030000000000002</v>
      </c>
      <c r="AD1102" s="26">
        <f>IFERROR(VLOOKUP($E1102,'[5]LOG Data SAP'!$D:$AO,31,0)/IF(VLOOKUP($E1102,'[5]LOG Data SAP'!$D:$AO,32,0)="G",1000,1),
IF(D1102=D1101,AD1101,""))</f>
        <v>0.90400000000000003</v>
      </c>
      <c r="AE1102" s="26">
        <f>IFERROR(VLOOKUP($E1102,'[5]LOG Data SAP'!$D:$AO,33,0)/IF(VLOOKUP($E1102,'[5]LOG Data SAP'!$D:$AO,34,0)="G",1000,1),
IF(D1102=D1101,AE1101,""))</f>
        <v>4.7300000000000004</v>
      </c>
      <c r="AF1102" s="27">
        <f t="shared" si="69"/>
        <v>261.25</v>
      </c>
      <c r="AG1102" s="27">
        <f t="shared" si="70"/>
        <v>1652.4</v>
      </c>
      <c r="AH1102" s="28">
        <f t="shared" si="71"/>
        <v>1.0720024E-2</v>
      </c>
      <c r="AI1102" s="18" t="str">
        <f>IFERROR(VLOOKUP(E1102,'[5]LOG Data SAP'!$D:$E,2,0),IF(D1102=D1101,AI1101,""))</f>
        <v>NF OXY_BST_MCCL_WTR BLCK_MNRL 125ML</v>
      </c>
      <c r="AJ1102" s="20" t="str">
        <f>IFERROR([5]SKU!VI1104,IF(D1102=D1101,AJ1101,""))</f>
        <v>80117</v>
      </c>
      <c r="AK1102" s="18" t="str">
        <f>VLOOKUP(E1102,[5]SKU!I:X,16,FALSE)</f>
        <v>3401.30.00</v>
      </c>
    </row>
    <row r="1103" spans="1:37">
      <c r="A1103" s="18" t="str">
        <f>[5]SKU!AC1105</f>
        <v>Nivea</v>
      </c>
      <c r="B1103" s="18" t="str">
        <f>[5]SKU!AE1105</f>
        <v>Nivea Face Care</v>
      </c>
      <c r="C1103" s="18" t="str">
        <f>[5]SKU!AJ1105</f>
        <v>NFC Cleanse</v>
      </c>
      <c r="D1103" s="18" t="str">
        <f>[5]SKU!G1105</f>
        <v>NFC MicellAIR Black XPERT 125ml</v>
      </c>
      <c r="E1103" s="19" t="str">
        <f>[5]SKU!I1105</f>
        <v>48332-00173-00</v>
      </c>
      <c r="F1103" s="19" t="str">
        <f>[5]SKU!J1105</f>
        <v>80117-04800-08</v>
      </c>
      <c r="G1103" s="18" t="str">
        <f>[5]SKU!K1105</f>
        <v>NFC MicellAir Skin Breathe for Black Micellar Water 125ml</v>
      </c>
      <c r="H1103" s="18" t="str">
        <f>IF([5]SKU!L1105="R","Regular",
IF([5]SKU!L1105="P","Promo",
IF([5]SKU!L1105="S","Sample",
IF([5]SKU!L1105="V","VAS",""))))</f>
        <v>Regular</v>
      </c>
      <c r="I1103" s="18" t="str">
        <f>IF([5]SKU!QC1105="A","Active",
IF([5]SKU!QC1105="D","Discontinue",
IF([5]SKU!QC1105="N","NPD","")))</f>
        <v>Discontinue</v>
      </c>
      <c r="J1103" s="18" t="str">
        <f>VLOOKUP(IFERROR(VLOOKUP(E1103,'[5]Material Status'!A:I,9,0),""),'[5]Material Status'!U:W,3,0)</f>
        <v>Inactive</v>
      </c>
      <c r="K1103" s="20" t="str">
        <f>IFERROR(VLOOKUP(E1103,'[5]LOG Data SAP'!$D:$AO,11,0),
IF(D1103=D1102,K1102,""))</f>
        <v>8999777012083</v>
      </c>
      <c r="L1103" s="20" t="str">
        <f>IFERROR(VLOOKUP(E1103,'[5]LOG Data SAP'!$D:$AO,13,0),
IF(D1103=D1102,L1102,""))</f>
        <v/>
      </c>
      <c r="M1103" s="20" t="str">
        <f>IFERROR(VLOOKUP(E1103,'[5]LOG Data SAP'!$D:$AO,15,0),
IF(D1103=D1102,M1102,""))</f>
        <v>8999777014292</v>
      </c>
      <c r="N1103" s="21">
        <f>[5]SKU!VH1105</f>
        <v>900</v>
      </c>
      <c r="O1103" s="22">
        <f>[5]SKU!VN1105</f>
        <v>33870</v>
      </c>
      <c r="P1103" s="23">
        <f>[5]SKU!VO1105</f>
        <v>45383</v>
      </c>
      <c r="Q1103" s="24">
        <f>IFERROR(_xlfn.NUMBERVALUE(VLOOKUP(E1103,'[5]LOG Data SAP'!$D:$M,9,0)),
IF(D1103=D1102,Q1102,""))</f>
        <v>6</v>
      </c>
      <c r="R1103" s="24">
        <f>IFERROR(_xlfn.NUMBERVALUE(VLOOKUP(E1103,'[5]LOG Data SAP'!$D:$M,10,0)),
IF(D1103=D1102,R1102,""))</f>
        <v>30</v>
      </c>
      <c r="S1103" s="24">
        <f t="shared" si="68"/>
        <v>5</v>
      </c>
      <c r="T1103" s="25">
        <f>IFERROR(VLOOKUP($E1103,'[5]LOG Data SAP'!$D:$V,17,0)/10,
IF(D1103=D1102,T1102,""))</f>
        <v>5.5</v>
      </c>
      <c r="U1103" s="25">
        <f>IFERROR(VLOOKUP($E1103,'[5]LOG Data SAP'!$D:$V,18,0)/10,
IF(D1103=D1102,U1102,""))</f>
        <v>3.8</v>
      </c>
      <c r="V1103" s="25">
        <f>IFERROR(VLOOKUP($E1103,'[5]LOG Data SAP'!$D:$V,19,0)/10,
IF(D1103=D1102,V1102,""))</f>
        <v>12.5</v>
      </c>
      <c r="W1103" s="25">
        <f>IFERROR(VLOOKUP($E1103,'[5]LOG Data SAP'!$D:$AO,21,0)/10,
IF(D1103=D1102,W1102,""))</f>
        <v>0</v>
      </c>
      <c r="X1103" s="25">
        <f>IFERROR(VLOOKUP($E1103,'[5]LOG Data SAP'!$D:$AO,22,0)/10,
IF(D1103=D1102,X1102,""))</f>
        <v>0</v>
      </c>
      <c r="Y1103" s="25">
        <f>IFERROR(VLOOKUP($E1103,'[5]LOG Data SAP'!$D:$AO,23,0)/10,
IF(D1103=D1102,Y1102,""))</f>
        <v>0</v>
      </c>
      <c r="Z1103" s="25">
        <f>IFERROR(VLOOKUP($E1103,'[5]LOG Data SAP'!$D:$AO,25,0)/10,
IF(D1103=D1102,Z1102,""))</f>
        <v>28.7</v>
      </c>
      <c r="AA1103" s="25">
        <f>IFERROR(VLOOKUP($E1103,'[5]LOG Data SAP'!$D:$AO,26,0)/10,
IF(D1103=D1102,AA1102,""))</f>
        <v>23.2</v>
      </c>
      <c r="AB1103" s="25">
        <f>IFERROR(VLOOKUP($E1103,'[5]LOG Data SAP'!$D:$AO,27,0)/10,
IF(D1103=D1102,AB1102,""))</f>
        <v>16.100000000000001</v>
      </c>
      <c r="AC1103" s="26">
        <f>IFERROR(VLOOKUP($E1103,'[5]LOG Data SAP'!$D:$AO,29,0)/IF(VLOOKUP($E1103,'[5]LOG Data SAP'!$D:$AO,30,0)="G",1000,1),
IF(D1103=D1102,AC1102,""))</f>
        <v>0.15030000000000002</v>
      </c>
      <c r="AD1103" s="26">
        <f>IFERROR(VLOOKUP($E1103,'[5]LOG Data SAP'!$D:$AO,31,0)/IF(VLOOKUP($E1103,'[5]LOG Data SAP'!$D:$AO,32,0)="G",1000,1),
IF(D1103=D1102,AD1102,""))</f>
        <v>0</v>
      </c>
      <c r="AE1103" s="26">
        <f>IFERROR(VLOOKUP($E1103,'[5]LOG Data SAP'!$D:$AO,33,0)/IF(VLOOKUP($E1103,'[5]LOG Data SAP'!$D:$AO,34,0)="G",1000,1),
IF(D1103=D1102,AE1102,""))</f>
        <v>4.7300000000000004</v>
      </c>
      <c r="AF1103" s="27">
        <f t="shared" si="69"/>
        <v>261.25</v>
      </c>
      <c r="AG1103" s="27" t="str">
        <f t="shared" si="70"/>
        <v/>
      </c>
      <c r="AH1103" s="28">
        <f t="shared" si="71"/>
        <v>1.0720024E-2</v>
      </c>
      <c r="AI1103" s="18" t="str">
        <f>IFERROR(VLOOKUP(E1103,'[5]LOG Data SAP'!$D:$E,2,0),IF(D1103=D1102,AI1102,""))</f>
        <v>NF_BLACK_MICELLAIR_125ML</v>
      </c>
      <c r="AJ1103" s="20" t="str">
        <f>IFERROR([5]SKU!VI1105,IF(D1103=D1102,AJ1102,""))</f>
        <v>80117</v>
      </c>
      <c r="AK1103" s="18" t="str">
        <f>VLOOKUP(E1103,[5]SKU!I:X,16,FALSE)</f>
        <v>3401.30.00</v>
      </c>
    </row>
    <row r="1104" spans="1:37">
      <c r="A1104" s="18" t="str">
        <f>[5]SKU!AC1106</f>
        <v>Nivea</v>
      </c>
      <c r="B1104" s="18" t="str">
        <f>[5]SKU!AE1106</f>
        <v>Nivea Face Care</v>
      </c>
      <c r="C1104" s="18" t="str">
        <f>[5]SKU!AJ1106</f>
        <v>NFC Cleanse</v>
      </c>
      <c r="D1104" s="18" t="str">
        <f>[5]SKU!G1106</f>
        <v>NFC Hokkaido Rose Oil-Infused Micellar Water 125ml</v>
      </c>
      <c r="E1104" s="19" t="str">
        <f>[5]SKU!I1106</f>
        <v>84998-04800-22</v>
      </c>
      <c r="F1104" s="19" t="str">
        <f>[5]SKU!J1106</f>
        <v>84998-04800-22</v>
      </c>
      <c r="G1104" s="18" t="str">
        <f>[5]SKU!K1106</f>
        <v>NIVEA Hokkaido Rose Oil-Infused Micellar Water 125ml</v>
      </c>
      <c r="H1104" s="18" t="str">
        <f>IF([5]SKU!L1106="R","Regular",
IF([5]SKU!L1106="P","Promo",
IF([5]SKU!L1106="S","Sample",
IF([5]SKU!L1106="V","VAS",""))))</f>
        <v>Regular</v>
      </c>
      <c r="I1104" s="18" t="str">
        <f>IF([5]SKU!QC1106="A","Active",
IF([5]SKU!QC1106="D","Discontinue",
IF([5]SKU!QC1106="N","NPD","")))</f>
        <v>Discontinue</v>
      </c>
      <c r="J1104" s="18" t="str">
        <f>VLOOKUP(IFERROR(VLOOKUP(E1104,'[5]Material Status'!A:I,9,0),""),'[5]Material Status'!U:W,3,0)</f>
        <v>Inactive</v>
      </c>
      <c r="K1104" s="20" t="str">
        <f>IFERROR(VLOOKUP(E1104,'[5]LOG Data SAP'!$D:$AO,11,0),
IF(D1104=D1103,K1103,""))</f>
        <v>8850029031781</v>
      </c>
      <c r="L1104" s="20" t="str">
        <f>IFERROR(VLOOKUP(E1104,'[5]LOG Data SAP'!$D:$AO,13,0),
IF(D1104=D1103,L1103,""))</f>
        <v>04005805284927</v>
      </c>
      <c r="M1104" s="20" t="str">
        <f>IFERROR(VLOOKUP(E1104,'[5]LOG Data SAP'!$D:$AO,15,0),
IF(D1104=D1103,M1103,""))</f>
        <v>04005805284934</v>
      </c>
      <c r="N1104" s="21">
        <f>[5]SKU!VH1106</f>
        <v>1095</v>
      </c>
      <c r="O1104" s="22">
        <f>[5]SKU!VN1106</f>
        <v>45830</v>
      </c>
      <c r="P1104" s="23">
        <f>[5]SKU!VO1106</f>
        <v>45383</v>
      </c>
      <c r="Q1104" s="24">
        <f>IFERROR(_xlfn.NUMBERVALUE(VLOOKUP(E1104,'[5]LOG Data SAP'!$D:$M,9,0)),
IF(D1104=D1103,Q1103,""))</f>
        <v>3</v>
      </c>
      <c r="R1104" s="24">
        <f>IFERROR(_xlfn.NUMBERVALUE(VLOOKUP(E1104,'[5]LOG Data SAP'!$D:$M,10,0)),
IF(D1104=D1103,R1103,""))</f>
        <v>24</v>
      </c>
      <c r="S1104" s="24">
        <f t="shared" si="68"/>
        <v>8</v>
      </c>
      <c r="T1104" s="25">
        <f>IFERROR(VLOOKUP($E1104,'[5]LOG Data SAP'!$D:$V,17,0)/10,
IF(D1104=D1103,T1103,""))</f>
        <v>5.4</v>
      </c>
      <c r="U1104" s="25">
        <f>IFERROR(VLOOKUP($E1104,'[5]LOG Data SAP'!$D:$V,18,0)/10,
IF(D1104=D1103,U1103,""))</f>
        <v>3.7</v>
      </c>
      <c r="V1104" s="25">
        <f>IFERROR(VLOOKUP($E1104,'[5]LOG Data SAP'!$D:$V,19,0)/10,
IF(D1104=D1103,V1103,""))</f>
        <v>13.7</v>
      </c>
      <c r="W1104" s="25">
        <f>IFERROR(VLOOKUP($E1104,'[5]LOG Data SAP'!$D:$AO,21,0)/10,
IF(D1104=D1103,W1103,""))</f>
        <v>11.4</v>
      </c>
      <c r="X1104" s="25">
        <f>IFERROR(VLOOKUP($E1104,'[5]LOG Data SAP'!$D:$AO,22,0)/10,
IF(D1104=D1103,X1103,""))</f>
        <v>5.5</v>
      </c>
      <c r="Y1104" s="25">
        <f>IFERROR(VLOOKUP($E1104,'[5]LOG Data SAP'!$D:$AO,23,0)/10,
IF(D1104=D1103,Y1103,""))</f>
        <v>13.7</v>
      </c>
      <c r="Z1104" s="25">
        <f>IFERROR(VLOOKUP($E1104,'[5]LOG Data SAP'!$D:$AO,25,0)/10,
IF(D1104=D1103,Z1103,""))</f>
        <v>23.1</v>
      </c>
      <c r="AA1104" s="25">
        <f>IFERROR(VLOOKUP($E1104,'[5]LOG Data SAP'!$D:$AO,26,0)/10,
IF(D1104=D1103,AA1103,""))</f>
        <v>22.8</v>
      </c>
      <c r="AB1104" s="25">
        <f>IFERROR(VLOOKUP($E1104,'[5]LOG Data SAP'!$D:$AO,27,0)/10,
IF(D1104=D1103,AB1103,""))</f>
        <v>16</v>
      </c>
      <c r="AC1104" s="26">
        <f>IFERROR(VLOOKUP($E1104,'[5]LOG Data SAP'!$D:$AO,29,0)/IF(VLOOKUP($E1104,'[5]LOG Data SAP'!$D:$AO,30,0)="G",1000,1),
IF(D1104=D1103,AC1103,""))</f>
        <v>0.14434</v>
      </c>
      <c r="AD1104" s="26">
        <f>IFERROR(VLOOKUP($E1104,'[5]LOG Data SAP'!$D:$AO,31,0)/IF(VLOOKUP($E1104,'[5]LOG Data SAP'!$D:$AO,32,0)="G",1000,1),
IF(D1104=D1103,AD1103,""))</f>
        <v>0.46</v>
      </c>
      <c r="AE1104" s="26">
        <f>IFERROR(VLOOKUP($E1104,'[5]LOG Data SAP'!$D:$AO,33,0)/IF(VLOOKUP($E1104,'[5]LOG Data SAP'!$D:$AO,34,0)="G",1000,1),
IF(D1104=D1103,AE1103,""))</f>
        <v>3.78</v>
      </c>
      <c r="AF1104" s="27">
        <f t="shared" si="69"/>
        <v>273.72600000000006</v>
      </c>
      <c r="AG1104" s="27">
        <f t="shared" si="70"/>
        <v>858.99</v>
      </c>
      <c r="AH1104" s="28">
        <f t="shared" si="71"/>
        <v>8.4268800000000012E-3</v>
      </c>
      <c r="AI1104" s="18" t="str">
        <f>IFERROR(VLOOKUP(E1104,'[5]LOG Data SAP'!$D:$E,2,0),IF(D1104=D1103,AI1103,""))</f>
        <v>NF WHT HK_RS_MCL_B_PHS 125ML</v>
      </c>
      <c r="AJ1104" s="20" t="str">
        <f>IFERROR([5]SKU!VI1106,IF(D1104=D1103,AJ1103,""))</f>
        <v>84998</v>
      </c>
      <c r="AK1104" s="18" t="str">
        <f>VLOOKUP(E1104,[5]SKU!I:X,16,FALSE)</f>
        <v>3401.30.00</v>
      </c>
    </row>
    <row r="1105" spans="1:37">
      <c r="A1105" s="18" t="str">
        <f>[5]SKU!AC1107</f>
        <v>Nivea</v>
      </c>
      <c r="B1105" s="18" t="str">
        <f>[5]SKU!AE1107</f>
        <v>Nivea Face Care</v>
      </c>
      <c r="C1105" s="18" t="str">
        <f>[5]SKU!AJ1107</f>
        <v>NFC Cleanse</v>
      </c>
      <c r="D1105" s="18" t="str">
        <f>[5]SKU!G1107</f>
        <v>NFC Hokkaido Rose Oil-Infused Micellar Water 125ml</v>
      </c>
      <c r="E1105" s="19" t="str">
        <f>[5]SKU!I1107</f>
        <v>48332-00150-04</v>
      </c>
      <c r="F1105" s="19" t="str">
        <f>[5]SKU!J1107</f>
        <v>84998-04800-22</v>
      </c>
      <c r="G1105" s="18" t="str">
        <f>[5]SKU!K1107</f>
        <v>NIVEA Hokkaido Rose Oil-Infused Micellar Water 125ml</v>
      </c>
      <c r="H1105" s="18" t="str">
        <f>IF([5]SKU!L1107="R","Regular",
IF([5]SKU!L1107="P","Promo",
IF([5]SKU!L1107="S","Sample",
IF([5]SKU!L1107="V","VAS",""))))</f>
        <v>Regular</v>
      </c>
      <c r="I1105" s="18" t="str">
        <f>IF([5]SKU!QC1107="A","Active",
IF([5]SKU!QC1107="D","Discontinue",
IF([5]SKU!QC1107="N","NPD","")))</f>
        <v>Discontinue</v>
      </c>
      <c r="J1105" s="18" t="str">
        <f>VLOOKUP(IFERROR(VLOOKUP(E1105,'[5]Material Status'!A:I,9,0),""),'[5]Material Status'!U:W,3,0)</f>
        <v>Inactive</v>
      </c>
      <c r="K1105" s="20" t="str">
        <f>IFERROR(VLOOKUP(E1105,'[5]LOG Data SAP'!$D:$AO,11,0),
IF(D1105=D1104,K1104,""))</f>
        <v>8850029031781</v>
      </c>
      <c r="L1105" s="20" t="str">
        <f>IFERROR(VLOOKUP(E1105,'[5]LOG Data SAP'!$D:$AO,13,0),
IF(D1105=D1104,L1104,""))</f>
        <v>04005805284927</v>
      </c>
      <c r="M1105" s="20" t="str">
        <f>IFERROR(VLOOKUP(E1105,'[5]LOG Data SAP'!$D:$AO,15,0),
IF(D1105=D1104,M1104,""))</f>
        <v>04005805284934</v>
      </c>
      <c r="N1105" s="21">
        <f>[5]SKU!VH1107</f>
        <v>1095</v>
      </c>
      <c r="O1105" s="22">
        <f>[5]SKU!VN1107</f>
        <v>45830</v>
      </c>
      <c r="P1105" s="23">
        <f>[5]SKU!VO1107</f>
        <v>45383</v>
      </c>
      <c r="Q1105" s="24">
        <f>IFERROR(_xlfn.NUMBERVALUE(VLOOKUP(E1105,'[5]LOG Data SAP'!$D:$M,9,0)),
IF(D1105=D1104,Q1104,""))</f>
        <v>3</v>
      </c>
      <c r="R1105" s="24">
        <f>IFERROR(_xlfn.NUMBERVALUE(VLOOKUP(E1105,'[5]LOG Data SAP'!$D:$M,10,0)),
IF(D1105=D1104,R1104,""))</f>
        <v>24</v>
      </c>
      <c r="S1105" s="24">
        <f t="shared" si="68"/>
        <v>8</v>
      </c>
      <c r="T1105" s="25">
        <f>IFERROR(VLOOKUP($E1105,'[5]LOG Data SAP'!$D:$V,17,0)/10,
IF(D1105=D1104,T1104,""))</f>
        <v>5.5</v>
      </c>
      <c r="U1105" s="25">
        <f>IFERROR(VLOOKUP($E1105,'[5]LOG Data SAP'!$D:$V,18,0)/10,
IF(D1105=D1104,U1104,""))</f>
        <v>3.8</v>
      </c>
      <c r="V1105" s="25">
        <f>IFERROR(VLOOKUP($E1105,'[5]LOG Data SAP'!$D:$V,19,0)/10,
IF(D1105=D1104,V1104,""))</f>
        <v>13.6</v>
      </c>
      <c r="W1105" s="25">
        <f>IFERROR(VLOOKUP($E1105,'[5]LOG Data SAP'!$D:$AO,21,0)/10,
IF(D1105=D1104,W1104,""))</f>
        <v>11.4</v>
      </c>
      <c r="X1105" s="25">
        <f>IFERROR(VLOOKUP($E1105,'[5]LOG Data SAP'!$D:$AO,22,0)/10,
IF(D1105=D1104,X1104,""))</f>
        <v>5.5</v>
      </c>
      <c r="Y1105" s="25">
        <f>IFERROR(VLOOKUP($E1105,'[5]LOG Data SAP'!$D:$AO,23,0)/10,
IF(D1105=D1104,Y1104,""))</f>
        <v>13.6</v>
      </c>
      <c r="Z1105" s="25">
        <f>IFERROR(VLOOKUP($E1105,'[5]LOG Data SAP'!$D:$AO,25,0)/10,
IF(D1105=D1104,Z1104,""))</f>
        <v>23.1</v>
      </c>
      <c r="AA1105" s="25">
        <f>IFERROR(VLOOKUP($E1105,'[5]LOG Data SAP'!$D:$AO,26,0)/10,
IF(D1105=D1104,AA1104,""))</f>
        <v>22.8</v>
      </c>
      <c r="AB1105" s="25">
        <f>IFERROR(VLOOKUP($E1105,'[5]LOG Data SAP'!$D:$AO,27,0)/10,
IF(D1105=D1104,AB1104,""))</f>
        <v>16.100000000000001</v>
      </c>
      <c r="AC1105" s="26">
        <f>IFERROR(VLOOKUP($E1105,'[5]LOG Data SAP'!$D:$AO,29,0)/IF(VLOOKUP($E1105,'[5]LOG Data SAP'!$D:$AO,30,0)="G",1000,1),
IF(D1105=D1104,AC1104,""))</f>
        <v>0.14434</v>
      </c>
      <c r="AD1105" s="26">
        <f>IFERROR(VLOOKUP($E1105,'[5]LOG Data SAP'!$D:$AO,31,0)/IF(VLOOKUP($E1105,'[5]LOG Data SAP'!$D:$AO,32,0)="G",1000,1),
IF(D1105=D1104,AD1104,""))</f>
        <v>0.435</v>
      </c>
      <c r="AE1105" s="26">
        <f>IFERROR(VLOOKUP($E1105,'[5]LOG Data SAP'!$D:$AO,33,0)/IF(VLOOKUP($E1105,'[5]LOG Data SAP'!$D:$AO,34,0)="G",1000,1),
IF(D1105=D1104,AE1104,""))</f>
        <v>3.78</v>
      </c>
      <c r="AF1105" s="27">
        <f t="shared" si="69"/>
        <v>284.23999999999995</v>
      </c>
      <c r="AG1105" s="27">
        <f t="shared" si="70"/>
        <v>852.72</v>
      </c>
      <c r="AH1105" s="28">
        <f t="shared" si="71"/>
        <v>8.4795480000000017E-3</v>
      </c>
      <c r="AI1105" s="18" t="str">
        <f>IFERROR(VLOOKUP(E1105,'[5]LOG Data SAP'!$D:$E,2,0),IF(D1105=D1104,AI1104,""))</f>
        <v>NF WHT HK_RS_MCL_B_PHS 125ML</v>
      </c>
      <c r="AJ1105" s="20" t="str">
        <f>IFERROR([5]SKU!VI1107,IF(D1105=D1104,AJ1104,""))</f>
        <v>84998</v>
      </c>
      <c r="AK1105" s="18" t="str">
        <f>VLOOKUP(E1105,[5]SKU!I:X,16,FALSE)</f>
        <v>3401.30.00</v>
      </c>
    </row>
    <row r="1106" spans="1:37">
      <c r="A1106" s="18" t="str">
        <f>[5]SKU!AC1108</f>
        <v>Nivea</v>
      </c>
      <c r="B1106" s="18" t="str">
        <f>[5]SKU!AE1108</f>
        <v>Nivea Face Care</v>
      </c>
      <c r="C1106" s="18" t="str">
        <f>[5]SKU!AJ1108</f>
        <v>NFC Cleanse</v>
      </c>
      <c r="D1106" s="18" t="str">
        <f>[5]SKU!G1108</f>
        <v>NFC MicellAIR Oil &amp; Acne Care 125ml</v>
      </c>
      <c r="E1106" s="19" t="str">
        <f>[5]SKU!I1108</f>
        <v>89270-04823-09</v>
      </c>
      <c r="F1106" s="19" t="str">
        <f>[5]SKU!J1108</f>
        <v>89270-04800-09</v>
      </c>
      <c r="G1106" s="18" t="str">
        <f>[5]SKU!K1108</f>
        <v>NIVEA MicellAIR Oil &amp; Acne Care 125ml</v>
      </c>
      <c r="H1106" s="18" t="str">
        <f>IF([5]SKU!L1108="R","Regular",
IF([5]SKU!L1108="P","Promo",
IF([5]SKU!L1108="S","Sample",
IF([5]SKU!L1108="V","VAS",""))))</f>
        <v>Regular</v>
      </c>
      <c r="I1106" s="18" t="str">
        <f>IF([5]SKU!QC1108="A","Active",
IF([5]SKU!QC1108="D","Discontinue",
IF([5]SKU!QC1108="N","NPD","")))</f>
        <v>Active</v>
      </c>
      <c r="J1106" s="18" t="str">
        <f>VLOOKUP(IFERROR(VLOOKUP(E1106,'[5]Material Status'!A:I,9,0),""),'[5]Material Status'!U:W,3,0)</f>
        <v>Active</v>
      </c>
      <c r="K1106" s="20" t="str">
        <f>IFERROR(VLOOKUP(E1106,'[5]LOG Data SAP'!$D:$AO,11,0),
IF(D1106=D1105,K1105,""))</f>
        <v>8999777017507</v>
      </c>
      <c r="L1106" s="20" t="str">
        <f>IFERROR(VLOOKUP(E1106,'[5]LOG Data SAP'!$D:$AO,13,0),
IF(D1106=D1105,L1105,""))</f>
        <v>8999777017514</v>
      </c>
      <c r="M1106" s="20" t="str">
        <f>IFERROR(VLOOKUP(E1106,'[5]LOG Data SAP'!$D:$AO,15,0),
IF(D1106=D1105,M1105,""))</f>
        <v>8999777017521</v>
      </c>
      <c r="N1106" s="21">
        <f>[5]SKU!VH1108</f>
        <v>1095</v>
      </c>
      <c r="O1106" s="22">
        <f>[5]SKU!VN1108</f>
        <v>24980</v>
      </c>
      <c r="P1106" s="23">
        <f>[5]SKU!VO1108</f>
        <v>45383</v>
      </c>
      <c r="Q1106" s="24">
        <f>IFERROR(_xlfn.NUMBERVALUE(VLOOKUP(E1106,'[5]LOG Data SAP'!$D:$M,9,0)),
IF(D1106=D1105,Q1105,""))</f>
        <v>6</v>
      </c>
      <c r="R1106" s="24">
        <f>IFERROR(_xlfn.NUMBERVALUE(VLOOKUP(E1106,'[5]LOG Data SAP'!$D:$M,10,0)),
IF(D1106=D1105,R1105,""))</f>
        <v>30</v>
      </c>
      <c r="S1106" s="24">
        <f t="shared" si="68"/>
        <v>5</v>
      </c>
      <c r="T1106" s="25">
        <f>IFERROR(VLOOKUP($E1106,'[5]LOG Data SAP'!$D:$V,17,0)/10,
IF(D1106=D1105,T1105,""))</f>
        <v>5.4</v>
      </c>
      <c r="U1106" s="25">
        <f>IFERROR(VLOOKUP($E1106,'[5]LOG Data SAP'!$D:$V,18,0)/10,
IF(D1106=D1105,U1105,""))</f>
        <v>3.6</v>
      </c>
      <c r="V1106" s="25">
        <f>IFERROR(VLOOKUP($E1106,'[5]LOG Data SAP'!$D:$V,19,0)/10,
IF(D1106=D1105,V1105,""))</f>
        <v>13.5</v>
      </c>
      <c r="W1106" s="25">
        <f>IFERROR(VLOOKUP($E1106,'[5]LOG Data SAP'!$D:$AO,21,0)/10,
IF(D1106=D1105,W1105,""))</f>
        <v>22.8</v>
      </c>
      <c r="X1106" s="25">
        <f>IFERROR(VLOOKUP($E1106,'[5]LOG Data SAP'!$D:$AO,22,0)/10,
IF(D1106=D1105,X1105,""))</f>
        <v>5.4</v>
      </c>
      <c r="Y1106" s="25">
        <f>IFERROR(VLOOKUP($E1106,'[5]LOG Data SAP'!$D:$AO,23,0)/10,
IF(D1106=D1105,Y1105,""))</f>
        <v>13.8</v>
      </c>
      <c r="Z1106" s="25">
        <f>IFERROR(VLOOKUP($E1106,'[5]LOG Data SAP'!$D:$AO,25,0)/10,
IF(D1106=D1105,Z1105,""))</f>
        <v>28.6</v>
      </c>
      <c r="AA1106" s="25">
        <f>IFERROR(VLOOKUP($E1106,'[5]LOG Data SAP'!$D:$AO,26,0)/10,
IF(D1106=D1105,AA1105,""))</f>
        <v>23.3</v>
      </c>
      <c r="AB1106" s="25">
        <f>IFERROR(VLOOKUP($E1106,'[5]LOG Data SAP'!$D:$AO,27,0)/10,
IF(D1106=D1105,AB1105,""))</f>
        <v>16.100000000000001</v>
      </c>
      <c r="AC1106" s="26">
        <f>IFERROR(VLOOKUP($E1106,'[5]LOG Data SAP'!$D:$AO,29,0)/IF(VLOOKUP($E1106,'[5]LOG Data SAP'!$D:$AO,30,0)="G",1000,1),
IF(D1106=D1105,AC1105,""))</f>
        <v>0.14643</v>
      </c>
      <c r="AD1106" s="26">
        <f>IFERROR(VLOOKUP($E1106,'[5]LOG Data SAP'!$D:$AO,31,0)/IF(VLOOKUP($E1106,'[5]LOG Data SAP'!$D:$AO,32,0)="G",1000,1),
IF(D1106=D1105,AD1105,""))</f>
        <v>0.88200000000000001</v>
      </c>
      <c r="AE1106" s="26">
        <f>IFERROR(VLOOKUP($E1106,'[5]LOG Data SAP'!$D:$AO,33,0)/IF(VLOOKUP($E1106,'[5]LOG Data SAP'!$D:$AO,34,0)="G",1000,1),
IF(D1106=D1105,AE1105,""))</f>
        <v>4.6360000000000001</v>
      </c>
      <c r="AF1106" s="27">
        <f t="shared" si="69"/>
        <v>262.44</v>
      </c>
      <c r="AG1106" s="27">
        <f t="shared" si="70"/>
        <v>1699.0560000000003</v>
      </c>
      <c r="AH1106" s="28">
        <f t="shared" si="71"/>
        <v>1.0728718000000003E-2</v>
      </c>
      <c r="AI1106" s="18" t="str">
        <f>IFERROR(VLOOKUP(E1106,'[5]LOG Data SAP'!$D:$E,2,0),IF(D1106=D1105,AI1105,""))</f>
        <v>NF MK_UP_CR ACNE_WTR 125ML</v>
      </c>
      <c r="AJ1106" s="20" t="str">
        <f>IFERROR([5]SKU!VI1108,IF(D1106=D1105,AJ1105,""))</f>
        <v>89270</v>
      </c>
      <c r="AK1106" s="18" t="str">
        <f>VLOOKUP(E1106,[5]SKU!I:X,16,FALSE)</f>
        <v>3401.30.00</v>
      </c>
    </row>
    <row r="1107" spans="1:37">
      <c r="A1107" s="18" t="str">
        <f>[5]SKU!AC1109</f>
        <v>Nivea</v>
      </c>
      <c r="B1107" s="18" t="str">
        <f>[5]SKU!AE1109</f>
        <v>Nivea Face Care</v>
      </c>
      <c r="C1107" s="18" t="str">
        <f>[5]SKU!AJ1109</f>
        <v>NFC Cleanse</v>
      </c>
      <c r="D1107" s="18" t="str">
        <f>[5]SKU!G1109</f>
        <v>NFC MicellAIR Oil &amp; Acne Care 125ml</v>
      </c>
      <c r="E1107" s="19" t="str">
        <f>[5]SKU!I1109</f>
        <v>48332-00171-00</v>
      </c>
      <c r="F1107" s="19" t="str">
        <f>[5]SKU!J1109</f>
        <v>89270-04800-09</v>
      </c>
      <c r="G1107" s="18" t="str">
        <f>[5]SKU!K1109</f>
        <v>NIVEA MicellAIR Oil &amp; Acne Care 125ml</v>
      </c>
      <c r="H1107" s="18" t="str">
        <f>IF([5]SKU!L1109="R","Regular",
IF([5]SKU!L1109="P","Promo",
IF([5]SKU!L1109="S","Sample",
IF([5]SKU!L1109="V","VAS",""))))</f>
        <v>Regular</v>
      </c>
      <c r="I1107" s="18" t="str">
        <f>IF([5]SKU!QC1109="A","Active",
IF([5]SKU!QC1109="D","Discontinue",
IF([5]SKU!QC1109="N","NPD","")))</f>
        <v>Active</v>
      </c>
      <c r="J1107" s="18" t="str">
        <f>VLOOKUP(IFERROR(VLOOKUP(E1107,'[5]Material Status'!A:I,9,0),""),'[5]Material Status'!U:W,3,0)</f>
        <v>Active</v>
      </c>
      <c r="K1107" s="20" t="str">
        <f>IFERROR(VLOOKUP(E1107,'[5]LOG Data SAP'!$D:$AO,11,0),
IF(D1107=D1106,K1106,""))</f>
        <v>8999777017507</v>
      </c>
      <c r="L1107" s="20" t="str">
        <f>IFERROR(VLOOKUP(E1107,'[5]LOG Data SAP'!$D:$AO,13,0),
IF(D1107=D1106,L1106,""))</f>
        <v>8999777017514</v>
      </c>
      <c r="M1107" s="20" t="str">
        <f>IFERROR(VLOOKUP(E1107,'[5]LOG Data SAP'!$D:$AO,15,0),
IF(D1107=D1106,M1106,""))</f>
        <v>8999777017521</v>
      </c>
      <c r="N1107" s="21">
        <f>[5]SKU!VH1109</f>
        <v>1095</v>
      </c>
      <c r="O1107" s="22">
        <f>[5]SKU!VN1109</f>
        <v>25730</v>
      </c>
      <c r="P1107" s="23">
        <f>[5]SKU!VO1109</f>
        <v>45383</v>
      </c>
      <c r="Q1107" s="24">
        <f>IFERROR(_xlfn.NUMBERVALUE(VLOOKUP(E1107,'[5]LOG Data SAP'!$D:$M,9,0)),
IF(D1107=D1106,Q1106,""))</f>
        <v>6</v>
      </c>
      <c r="R1107" s="24">
        <f>IFERROR(_xlfn.NUMBERVALUE(VLOOKUP(E1107,'[5]LOG Data SAP'!$D:$M,10,0)),
IF(D1107=D1106,R1106,""))</f>
        <v>30</v>
      </c>
      <c r="S1107" s="24">
        <f t="shared" si="68"/>
        <v>5</v>
      </c>
      <c r="T1107" s="25">
        <f>IFERROR(VLOOKUP($E1107,'[5]LOG Data SAP'!$D:$V,17,0)/10,
IF(D1107=D1106,T1106,""))</f>
        <v>5.5</v>
      </c>
      <c r="U1107" s="25">
        <f>IFERROR(VLOOKUP($E1107,'[5]LOG Data SAP'!$D:$V,18,0)/10,
IF(D1107=D1106,U1106,""))</f>
        <v>3.8</v>
      </c>
      <c r="V1107" s="25">
        <f>IFERROR(VLOOKUP($E1107,'[5]LOG Data SAP'!$D:$V,19,0)/10,
IF(D1107=D1106,V1106,""))</f>
        <v>12.5</v>
      </c>
      <c r="W1107" s="25">
        <f>IFERROR(VLOOKUP($E1107,'[5]LOG Data SAP'!$D:$AO,21,0)/10,
IF(D1107=D1106,W1106,""))</f>
        <v>22.5</v>
      </c>
      <c r="X1107" s="25">
        <f>IFERROR(VLOOKUP($E1107,'[5]LOG Data SAP'!$D:$AO,22,0)/10,
IF(D1107=D1106,X1106,""))</f>
        <v>5.4</v>
      </c>
      <c r="Y1107" s="25">
        <f>IFERROR(VLOOKUP($E1107,'[5]LOG Data SAP'!$D:$AO,23,0)/10,
IF(D1107=D1106,Y1106,""))</f>
        <v>13.6</v>
      </c>
      <c r="Z1107" s="25">
        <f>IFERROR(VLOOKUP($E1107,'[5]LOG Data SAP'!$D:$AO,25,0)/10,
IF(D1107=D1106,Z1106,""))</f>
        <v>28.7</v>
      </c>
      <c r="AA1107" s="25">
        <f>IFERROR(VLOOKUP($E1107,'[5]LOG Data SAP'!$D:$AO,26,0)/10,
IF(D1107=D1106,AA1106,""))</f>
        <v>23.2</v>
      </c>
      <c r="AB1107" s="25">
        <f>IFERROR(VLOOKUP($E1107,'[5]LOG Data SAP'!$D:$AO,27,0)/10,
IF(D1107=D1106,AB1106,""))</f>
        <v>16.100000000000001</v>
      </c>
      <c r="AC1107" s="26">
        <f>IFERROR(VLOOKUP($E1107,'[5]LOG Data SAP'!$D:$AO,29,0)/IF(VLOOKUP($E1107,'[5]LOG Data SAP'!$D:$AO,30,0)="G",1000,1),
IF(D1107=D1106,AC1106,""))</f>
        <v>0.15030000000000002</v>
      </c>
      <c r="AD1107" s="26">
        <f>IFERROR(VLOOKUP($E1107,'[5]LOG Data SAP'!$D:$AO,31,0)/IF(VLOOKUP($E1107,'[5]LOG Data SAP'!$D:$AO,32,0)="G",1000,1),
IF(D1107=D1106,AD1106,""))</f>
        <v>0.90400000000000003</v>
      </c>
      <c r="AE1107" s="26">
        <f>IFERROR(VLOOKUP($E1107,'[5]LOG Data SAP'!$D:$AO,33,0)/IF(VLOOKUP($E1107,'[5]LOG Data SAP'!$D:$AO,34,0)="G",1000,1),
IF(D1107=D1106,AE1106,""))</f>
        <v>4.7300000000000004</v>
      </c>
      <c r="AF1107" s="27">
        <f t="shared" si="69"/>
        <v>261.25</v>
      </c>
      <c r="AG1107" s="27">
        <f t="shared" si="70"/>
        <v>1652.4</v>
      </c>
      <c r="AH1107" s="28">
        <f t="shared" si="71"/>
        <v>1.0720024E-2</v>
      </c>
      <c r="AI1107" s="18" t="str">
        <f>IFERROR(VLOOKUP(E1107,'[5]LOG Data SAP'!$D:$E,2,0),IF(D1107=D1106,AI1106,""))</f>
        <v>NF MK_UP_CR ACNE_WTR 125ML</v>
      </c>
      <c r="AJ1107" s="20" t="str">
        <f>IFERROR([5]SKU!VI1109,IF(D1107=D1106,AJ1106,""))</f>
        <v>89270</v>
      </c>
      <c r="AK1107" s="18" t="str">
        <f>VLOOKUP(E1107,[5]SKU!I:X,16,FALSE)</f>
        <v>3401.30.00</v>
      </c>
    </row>
    <row r="1108" spans="1:37">
      <c r="A1108" s="18" t="str">
        <f>[5]SKU!AC1110</f>
        <v>Nivea</v>
      </c>
      <c r="B1108" s="18" t="str">
        <f>[5]SKU!AE1110</f>
        <v>Nivea Face Care</v>
      </c>
      <c r="C1108" s="18" t="str">
        <f>[5]SKU!AJ1110</f>
        <v>NFC Cleanse</v>
      </c>
      <c r="D1108" s="18" t="str">
        <f>[5]SKU!G1110</f>
        <v>NFC MicellAIR Oil &amp; Acne Care 125ml</v>
      </c>
      <c r="E1108" s="19" t="str">
        <f>[5]SKU!I1110</f>
        <v>89270-04800-09</v>
      </c>
      <c r="F1108" s="19" t="str">
        <f>[5]SKU!J1110</f>
        <v>89270-04800-09</v>
      </c>
      <c r="G1108" s="18" t="str">
        <f>[5]SKU!K1110</f>
        <v>NIVEA MicellAIR Oil &amp; Acne Care 125ml</v>
      </c>
      <c r="H1108" s="18" t="str">
        <f>IF([5]SKU!L1110="R","Regular",
IF([5]SKU!L1110="P","Promo",
IF([5]SKU!L1110="S","Sample",
IF([5]SKU!L1110="V","VAS",""))))</f>
        <v>Regular</v>
      </c>
      <c r="I1108" s="18" t="str">
        <f>IF([5]SKU!QC1110="A","Active",
IF([5]SKU!QC1110="D","Discontinue",
IF([5]SKU!QC1110="N","NPD","")))</f>
        <v>Active</v>
      </c>
      <c r="J1108" s="18" t="str">
        <f>VLOOKUP(IFERROR(VLOOKUP(E1108,'[5]Material Status'!A:I,9,0),""),'[5]Material Status'!U:W,3,0)</f>
        <v>Active</v>
      </c>
      <c r="K1108" s="20" t="str">
        <f>IFERROR(VLOOKUP(E1108,'[5]LOG Data SAP'!$D:$AO,11,0),
IF(D1108=D1107,K1107,""))</f>
        <v>8999777017507</v>
      </c>
      <c r="L1108" s="20" t="str">
        <f>IFERROR(VLOOKUP(E1108,'[5]LOG Data SAP'!$D:$AO,13,0),
IF(D1108=D1107,L1107,""))</f>
        <v>8999777017514</v>
      </c>
      <c r="M1108" s="20" t="str">
        <f>IFERROR(VLOOKUP(E1108,'[5]LOG Data SAP'!$D:$AO,15,0),
IF(D1108=D1107,M1107,""))</f>
        <v>8999777017521</v>
      </c>
      <c r="N1108" s="21">
        <f>[5]SKU!VH1110</f>
        <v>1095</v>
      </c>
      <c r="O1108" s="22">
        <f>[5]SKU!VN1110</f>
        <v>24980</v>
      </c>
      <c r="P1108" s="23">
        <f>[5]SKU!VO1110</f>
        <v>45383</v>
      </c>
      <c r="Q1108" s="24">
        <f>IFERROR(_xlfn.NUMBERVALUE(VLOOKUP(E1108,'[5]LOG Data SAP'!$D:$M,9,0)),
IF(D1108=D1107,Q1107,""))</f>
        <v>6</v>
      </c>
      <c r="R1108" s="24">
        <f>IFERROR(_xlfn.NUMBERVALUE(VLOOKUP(E1108,'[5]LOG Data SAP'!$D:$M,10,0)),
IF(D1108=D1107,R1107,""))</f>
        <v>30</v>
      </c>
      <c r="S1108" s="24">
        <f t="shared" si="68"/>
        <v>5</v>
      </c>
      <c r="T1108" s="25">
        <f>IFERROR(VLOOKUP($E1108,'[5]LOG Data SAP'!$D:$V,17,0)/10,
IF(D1108=D1107,T1107,""))</f>
        <v>5.5</v>
      </c>
      <c r="U1108" s="25">
        <f>IFERROR(VLOOKUP($E1108,'[5]LOG Data SAP'!$D:$V,18,0)/10,
IF(D1108=D1107,U1107,""))</f>
        <v>3.8</v>
      </c>
      <c r="V1108" s="25">
        <f>IFERROR(VLOOKUP($E1108,'[5]LOG Data SAP'!$D:$V,19,0)/10,
IF(D1108=D1107,V1107,""))</f>
        <v>12.5</v>
      </c>
      <c r="W1108" s="25">
        <f>IFERROR(VLOOKUP($E1108,'[5]LOG Data SAP'!$D:$AO,21,0)/10,
IF(D1108=D1107,W1107,""))</f>
        <v>22.5</v>
      </c>
      <c r="X1108" s="25">
        <f>IFERROR(VLOOKUP($E1108,'[5]LOG Data SAP'!$D:$AO,22,0)/10,
IF(D1108=D1107,X1107,""))</f>
        <v>5.4</v>
      </c>
      <c r="Y1108" s="25">
        <f>IFERROR(VLOOKUP($E1108,'[5]LOG Data SAP'!$D:$AO,23,0)/10,
IF(D1108=D1107,Y1107,""))</f>
        <v>13.6</v>
      </c>
      <c r="Z1108" s="25">
        <f>IFERROR(VLOOKUP($E1108,'[5]LOG Data SAP'!$D:$AO,25,0)/10,
IF(D1108=D1107,Z1107,""))</f>
        <v>28.7</v>
      </c>
      <c r="AA1108" s="25">
        <f>IFERROR(VLOOKUP($E1108,'[5]LOG Data SAP'!$D:$AO,26,0)/10,
IF(D1108=D1107,AA1107,""))</f>
        <v>23.2</v>
      </c>
      <c r="AB1108" s="25">
        <f>IFERROR(VLOOKUP($E1108,'[5]LOG Data SAP'!$D:$AO,27,0)/10,
IF(D1108=D1107,AB1107,""))</f>
        <v>16.100000000000001</v>
      </c>
      <c r="AC1108" s="26">
        <f>IFERROR(VLOOKUP($E1108,'[5]LOG Data SAP'!$D:$AO,29,0)/IF(VLOOKUP($E1108,'[5]LOG Data SAP'!$D:$AO,30,0)="G",1000,1),
IF(D1108=D1107,AC1107,""))</f>
        <v>0.15030000000000002</v>
      </c>
      <c r="AD1108" s="26">
        <f>IFERROR(VLOOKUP($E1108,'[5]LOG Data SAP'!$D:$AO,31,0)/IF(VLOOKUP($E1108,'[5]LOG Data SAP'!$D:$AO,32,0)="G",1000,1),
IF(D1108=D1107,AD1107,""))</f>
        <v>0.90400000000000003</v>
      </c>
      <c r="AE1108" s="26">
        <f>IFERROR(VLOOKUP($E1108,'[5]LOG Data SAP'!$D:$AO,33,0)/IF(VLOOKUP($E1108,'[5]LOG Data SAP'!$D:$AO,34,0)="G",1000,1),
IF(D1108=D1107,AE1107,""))</f>
        <v>4.7300000000000004</v>
      </c>
      <c r="AF1108" s="27">
        <f t="shared" si="69"/>
        <v>261.25</v>
      </c>
      <c r="AG1108" s="27">
        <f t="shared" si="70"/>
        <v>1652.4</v>
      </c>
      <c r="AH1108" s="28">
        <f t="shared" si="71"/>
        <v>1.0720024E-2</v>
      </c>
      <c r="AI1108" s="18" t="str">
        <f>IFERROR(VLOOKUP(E1108,'[5]LOG Data SAP'!$D:$E,2,0),IF(D1108=D1107,AI1107,""))</f>
        <v>NF MK_UP_CR ACNE_WTR 125ML</v>
      </c>
      <c r="AJ1108" s="20" t="str">
        <f>IFERROR([5]SKU!VI1110,IF(D1108=D1107,AJ1107,""))</f>
        <v>89270</v>
      </c>
      <c r="AK1108" s="18" t="str">
        <f>VLOOKUP(E1108,[5]SKU!I:X,16,FALSE)</f>
        <v>3401.30.00</v>
      </c>
    </row>
    <row r="1109" spans="1:37">
      <c r="A1109" s="18" t="str">
        <f>[5]SKU!AC1111</f>
        <v>Nivea</v>
      </c>
      <c r="B1109" s="18" t="str">
        <f>[5]SKU!AE1111</f>
        <v>Nivea Face Care</v>
      </c>
      <c r="C1109" s="18" t="str">
        <f>[5]SKU!AJ1111</f>
        <v>NFC Cleanse</v>
      </c>
      <c r="D1109" s="18" t="str">
        <f>[5]SKU!G1111</f>
        <v>NFC MicellAIR Oil &amp; Acne Care 400ml</v>
      </c>
      <c r="E1109" s="19" t="str">
        <f>[5]SKU!I1111</f>
        <v>48332-00170-00</v>
      </c>
      <c r="F1109" s="19" t="str">
        <f>[5]SKU!J1111</f>
        <v>48332-00170-00</v>
      </c>
      <c r="G1109" s="18" t="str">
        <f>[5]SKU!K1111</f>
        <v>NIVEA MicellAIR Oil &amp; Acne Care 400ml</v>
      </c>
      <c r="H1109" s="18" t="str">
        <f>IF([5]SKU!L1111="R","Regular",
IF([5]SKU!L1111="P","Promo",
IF([5]SKU!L1111="S","Sample",
IF([5]SKU!L1111="V","VAS",""))))</f>
        <v>Regular</v>
      </c>
      <c r="I1109" s="18" t="str">
        <f>IF([5]SKU!QC1111="A","Active",
IF([5]SKU!QC1111="D","Discontinue",
IF([5]SKU!QC1111="N","NPD","")))</f>
        <v>Active</v>
      </c>
      <c r="J1109" s="18" t="str">
        <f>VLOOKUP(IFERROR(VLOOKUP(E1109,'[5]Material Status'!A:I,9,0),""),'[5]Material Status'!U:W,3,0)</f>
        <v>Active</v>
      </c>
      <c r="K1109" s="20" t="str">
        <f>IFERROR(VLOOKUP(E1109,'[5]LOG Data SAP'!$D:$AO,11,0),
IF(D1109=D1108,K1108,""))</f>
        <v>8999777017941</v>
      </c>
      <c r="L1109" s="20" t="str">
        <f>IFERROR(VLOOKUP(E1109,'[5]LOG Data SAP'!$D:$AO,13,0),
IF(D1109=D1108,L1108,""))</f>
        <v>8999777017958</v>
      </c>
      <c r="M1109" s="20" t="str">
        <f>IFERROR(VLOOKUP(E1109,'[5]LOG Data SAP'!$D:$AO,15,0),
IF(D1109=D1108,M1108,""))</f>
        <v>8999777017965</v>
      </c>
      <c r="N1109" s="21">
        <f>[5]SKU!VH1111</f>
        <v>1095</v>
      </c>
      <c r="O1109" s="22">
        <f>[5]SKU!VN1111</f>
        <v>72380</v>
      </c>
      <c r="P1109" s="23">
        <f>[5]SKU!VO1111</f>
        <v>45383</v>
      </c>
      <c r="Q1109" s="24">
        <f>IFERROR(_xlfn.NUMBERVALUE(VLOOKUP(E1109,'[5]LOG Data SAP'!$D:$M,9,0)),
IF(D1109=D1108,Q1108,""))</f>
        <v>3</v>
      </c>
      <c r="R1109" s="24">
        <f>IFERROR(_xlfn.NUMBERVALUE(VLOOKUP(E1109,'[5]LOG Data SAP'!$D:$M,10,0)),
IF(D1109=D1108,R1108,""))</f>
        <v>6</v>
      </c>
      <c r="S1109" s="24">
        <f t="shared" si="68"/>
        <v>2</v>
      </c>
      <c r="T1109" s="25">
        <f>IFERROR(VLOOKUP($E1109,'[5]LOG Data SAP'!$D:$V,17,0)/10,
IF(D1109=D1108,T1108,""))</f>
        <v>7.8</v>
      </c>
      <c r="U1109" s="25">
        <f>IFERROR(VLOOKUP($E1109,'[5]LOG Data SAP'!$D:$V,18,0)/10,
IF(D1109=D1108,U1108,""))</f>
        <v>5.7</v>
      </c>
      <c r="V1109" s="25">
        <f>IFERROR(VLOOKUP($E1109,'[5]LOG Data SAP'!$D:$V,19,0)/10,
IF(D1109=D1108,V1108,""))</f>
        <v>18</v>
      </c>
      <c r="W1109" s="25">
        <f>IFERROR(VLOOKUP($E1109,'[5]LOG Data SAP'!$D:$AO,21,0)/10,
IF(D1109=D1108,W1108,""))</f>
        <v>17.100000000000001</v>
      </c>
      <c r="X1109" s="25">
        <f>IFERROR(VLOOKUP($E1109,'[5]LOG Data SAP'!$D:$AO,22,0)/10,
IF(D1109=D1108,X1108,""))</f>
        <v>7.8</v>
      </c>
      <c r="Y1109" s="25">
        <f>IFERROR(VLOOKUP($E1109,'[5]LOG Data SAP'!$D:$AO,23,0)/10,
IF(D1109=D1108,Y1108,""))</f>
        <v>18</v>
      </c>
      <c r="Z1109" s="25">
        <f>IFERROR(VLOOKUP($E1109,'[5]LOG Data SAP'!$D:$AO,25,0)/10,
IF(D1109=D1108,Z1108,""))</f>
        <v>17.7</v>
      </c>
      <c r="AA1109" s="25">
        <f>IFERROR(VLOOKUP($E1109,'[5]LOG Data SAP'!$D:$AO,26,0)/10,
IF(D1109=D1108,AA1108,""))</f>
        <v>16.8</v>
      </c>
      <c r="AB1109" s="25">
        <f>IFERROR(VLOOKUP($E1109,'[5]LOG Data SAP'!$D:$AO,27,0)/10,
IF(D1109=D1108,AB1108,""))</f>
        <v>20.5</v>
      </c>
      <c r="AC1109" s="26">
        <f>IFERROR(VLOOKUP($E1109,'[5]LOG Data SAP'!$D:$AO,29,0)/IF(VLOOKUP($E1109,'[5]LOG Data SAP'!$D:$AO,30,0)="G",1000,1),
IF(D1109=D1108,AC1108,""))</f>
        <v>0.44880000000000003</v>
      </c>
      <c r="AD1109" s="26">
        <f>IFERROR(VLOOKUP($E1109,'[5]LOG Data SAP'!$D:$AO,31,0)/IF(VLOOKUP($E1109,'[5]LOG Data SAP'!$D:$AO,32,0)="G",1000,1),
IF(D1109=D1108,AD1108,""))</f>
        <v>1.355</v>
      </c>
      <c r="AE1109" s="26">
        <f>IFERROR(VLOOKUP($E1109,'[5]LOG Data SAP'!$D:$AO,33,0)/IF(VLOOKUP($E1109,'[5]LOG Data SAP'!$D:$AO,34,0)="G",1000,1),
IF(D1109=D1108,AE1108,""))</f>
        <v>2.8849999999999998</v>
      </c>
      <c r="AF1109" s="27">
        <f t="shared" si="69"/>
        <v>800.28</v>
      </c>
      <c r="AG1109" s="27">
        <f t="shared" si="70"/>
        <v>2400.84</v>
      </c>
      <c r="AH1109" s="28">
        <f t="shared" si="71"/>
        <v>6.0958799999999997E-3</v>
      </c>
      <c r="AI1109" s="18" t="str">
        <f>IFERROR(VLOOKUP(E1109,'[5]LOG Data SAP'!$D:$E,2,0),IF(D1109=D1108,AI1108,""))</f>
        <v>NFC_MUC_MICELLAIR_OIL_&amp;_</v>
      </c>
      <c r="AJ1109" s="20" t="str">
        <f>IFERROR([5]SKU!VI1111,IF(D1109=D1108,AJ1108,""))</f>
        <v>80116</v>
      </c>
      <c r="AK1109" s="18" t="str">
        <f>VLOOKUP(E1109,[5]SKU!I:X,16,FALSE)</f>
        <v>3401.30.00</v>
      </c>
    </row>
    <row r="1110" spans="1:37">
      <c r="A1110" s="18" t="str">
        <f>[5]SKU!AC1112</f>
        <v>Nivea</v>
      </c>
      <c r="B1110" s="18" t="str">
        <f>[5]SKU!AE1112</f>
        <v>Nivea Face Care</v>
      </c>
      <c r="C1110" s="18" t="str">
        <f>[5]SKU!AJ1112</f>
        <v>NFC Cleanse</v>
      </c>
      <c r="D1110" s="18" t="str">
        <f>[5]SKU!G1112</f>
        <v>NFC Micellar Water Rose Care Mono-phase 400ml</v>
      </c>
      <c r="E1110" s="19" t="str">
        <f>[5]SKU!I1112</f>
        <v>48332-00203-00</v>
      </c>
      <c r="F1110" s="19" t="str">
        <f>[5]SKU!J1112</f>
        <v>48332-00203-00</v>
      </c>
      <c r="G1110" s="18" t="str">
        <f>[5]SKU!K1112</f>
        <v>NIVEA Micellar Water Rose Care Mono-phase 400ml</v>
      </c>
      <c r="H1110" s="18" t="str">
        <f>IF([5]SKU!L1112="R","Regular",
IF([5]SKU!L1112="P","Promo",
IF([5]SKU!L1112="S","Sample",
IF([5]SKU!L1112="V","VAS",""))))</f>
        <v>Regular</v>
      </c>
      <c r="I1110" s="18" t="str">
        <f>IF([5]SKU!QC1112="A","Active",
IF([5]SKU!QC1112="D","Discontinue",
IF([5]SKU!QC1112="N","NPD","")))</f>
        <v>Active</v>
      </c>
      <c r="J1110" s="18" t="str">
        <f>VLOOKUP(IFERROR(VLOOKUP(E1110,'[5]Material Status'!A:I,9,0),""),'[5]Material Status'!U:W,3,0)</f>
        <v>Active</v>
      </c>
      <c r="K1110" s="20" t="str">
        <f>IFERROR(VLOOKUP(E1110,'[5]LOG Data SAP'!$D:$AO,11,0),
IF(D1110=D1109,K1109,""))</f>
        <v>4005900811714</v>
      </c>
      <c r="L1110" s="20" t="str">
        <f>IFERROR(VLOOKUP(E1110,'[5]LOG Data SAP'!$D:$AO,13,0),
IF(D1110=D1109,L1109,""))</f>
        <v>4005900811721</v>
      </c>
      <c r="M1110" s="20" t="str">
        <f>IFERROR(VLOOKUP(E1110,'[5]LOG Data SAP'!$D:$AO,15,0),
IF(D1110=D1109,M1109,""))</f>
        <v>4005900811738</v>
      </c>
      <c r="N1110" s="21">
        <f>[5]SKU!VH1112</f>
        <v>900</v>
      </c>
      <c r="O1110" s="22">
        <f>[5]SKU!VN1112</f>
        <v>74870</v>
      </c>
      <c r="P1110" s="23">
        <f>[5]SKU!VO1112</f>
        <v>45383</v>
      </c>
      <c r="Q1110" s="24">
        <f>IFERROR(_xlfn.NUMBERVALUE(VLOOKUP(E1110,'[5]LOG Data SAP'!$D:$M,9,0)),
IF(D1110=D1109,Q1109,""))</f>
        <v>5</v>
      </c>
      <c r="R1110" s="24">
        <f>IFERROR(_xlfn.NUMBERVALUE(VLOOKUP(E1110,'[5]LOG Data SAP'!$D:$M,10,0)),
IF(D1110=D1109,R1109,""))</f>
        <v>10</v>
      </c>
      <c r="S1110" s="24">
        <f t="shared" si="68"/>
        <v>2</v>
      </c>
      <c r="T1110" s="25">
        <f>IFERROR(VLOOKUP($E1110,'[5]LOG Data SAP'!$D:$V,17,0)/10,
IF(D1110=D1109,T1109,""))</f>
        <v>7.8</v>
      </c>
      <c r="U1110" s="25">
        <f>IFERROR(VLOOKUP($E1110,'[5]LOG Data SAP'!$D:$V,18,0)/10,
IF(D1110=D1109,U1109,""))</f>
        <v>5.7</v>
      </c>
      <c r="V1110" s="25">
        <f>IFERROR(VLOOKUP($E1110,'[5]LOG Data SAP'!$D:$V,19,0)/10,
IF(D1110=D1109,V1109,""))</f>
        <v>18</v>
      </c>
      <c r="W1110" s="25">
        <f>IFERROR(VLOOKUP($E1110,'[5]LOG Data SAP'!$D:$AO,21,0)/10,
IF(D1110=D1109,W1109,""))</f>
        <v>28.5</v>
      </c>
      <c r="X1110" s="25">
        <f>IFERROR(VLOOKUP($E1110,'[5]LOG Data SAP'!$D:$AO,22,0)/10,
IF(D1110=D1109,X1109,""))</f>
        <v>7.8</v>
      </c>
      <c r="Y1110" s="25">
        <f>IFERROR(VLOOKUP($E1110,'[5]LOG Data SAP'!$D:$AO,23,0)/10,
IF(D1110=D1109,Y1109,""))</f>
        <v>18</v>
      </c>
      <c r="Z1110" s="25">
        <f>IFERROR(VLOOKUP($E1110,'[5]LOG Data SAP'!$D:$AO,25,0)/10,
IF(D1110=D1109,Z1109,""))</f>
        <v>29.5</v>
      </c>
      <c r="AA1110" s="25">
        <f>IFERROR(VLOOKUP($E1110,'[5]LOG Data SAP'!$D:$AO,26,0)/10,
IF(D1110=D1109,AA1109,""))</f>
        <v>16.399999999999999</v>
      </c>
      <c r="AB1110" s="25">
        <f>IFERROR(VLOOKUP($E1110,'[5]LOG Data SAP'!$D:$AO,27,0)/10,
IF(D1110=D1109,AB1109,""))</f>
        <v>18.399999999999999</v>
      </c>
      <c r="AC1110" s="26">
        <f>IFERROR(VLOOKUP($E1110,'[5]LOG Data SAP'!$D:$AO,29,0)/IF(VLOOKUP($E1110,'[5]LOG Data SAP'!$D:$AO,30,0)="G",1000,1),
IF(D1110=D1109,AC1109,""))</f>
        <v>0.443</v>
      </c>
      <c r="AD1110" s="26">
        <f>IFERROR(VLOOKUP($E1110,'[5]LOG Data SAP'!$D:$AO,31,0)/IF(VLOOKUP($E1110,'[5]LOG Data SAP'!$D:$AO,32,0)="G",1000,1),
IF(D1110=D1109,AD1109,""))</f>
        <v>2.2149999999999999</v>
      </c>
      <c r="AE1110" s="26">
        <f>IFERROR(VLOOKUP($E1110,'[5]LOG Data SAP'!$D:$AO,33,0)/IF(VLOOKUP($E1110,'[5]LOG Data SAP'!$D:$AO,34,0)="G",1000,1),
IF(D1110=D1109,AE1109,""))</f>
        <v>4.5510000000000002</v>
      </c>
      <c r="AF1110" s="27">
        <f t="shared" si="69"/>
        <v>800.28</v>
      </c>
      <c r="AG1110" s="27">
        <f t="shared" si="70"/>
        <v>4001.3999999999996</v>
      </c>
      <c r="AH1110" s="28">
        <f t="shared" si="71"/>
        <v>8.9019199999999989E-3</v>
      </c>
      <c r="AI1110" s="18" t="str">
        <f>IFERROR(VLOOKUP(E1110,'[5]LOG Data SAP'!$D:$E,2,0),IF(D1110=D1109,AI1109,""))</f>
        <v>NIVEA_ROSE_CARE_MICELLAR</v>
      </c>
      <c r="AJ1110" s="20" t="str">
        <f>IFERROR([5]SKU!VI1112,IF(D1110=D1109,AJ1109,""))</f>
        <v>94414</v>
      </c>
      <c r="AK1110" s="18" t="str">
        <f>VLOOKUP(E1110,[5]SKU!I:X,16,FALSE)</f>
        <v>3401.30.00</v>
      </c>
    </row>
    <row r="1111" spans="1:37">
      <c r="A1111" s="18" t="str">
        <f>[5]SKU!AC1113</f>
        <v>Nivea</v>
      </c>
      <c r="B1111" s="18" t="str">
        <f>[5]SKU!AE1113</f>
        <v>Nivea Face Care</v>
      </c>
      <c r="C1111" s="18" t="str">
        <f>[5]SKU!AJ1113</f>
        <v>NFC Cleanse</v>
      </c>
      <c r="D1111" s="18" t="str">
        <f>[5]SKU!G1113</f>
        <v>NFC Micellar Water Rose Care Bi-phase 100ml</v>
      </c>
      <c r="E1111" s="19" t="str">
        <f>[5]SKU!I1113</f>
        <v>48332-00201-00</v>
      </c>
      <c r="F1111" s="19" t="str">
        <f>[5]SKU!J1113</f>
        <v>48332-00201-00</v>
      </c>
      <c r="G1111" s="18" t="str">
        <f>[5]SKU!K1113</f>
        <v>NIVEA Micellar Water Rose Care Bi-phase 100ml</v>
      </c>
      <c r="H1111" s="18" t="str">
        <f>IF([5]SKU!L1113="R","Regular",
IF([5]SKU!L1113="P","Promo",
IF([5]SKU!L1113="S","Sample",
IF([5]SKU!L1113="V","VAS",""))))</f>
        <v>Regular</v>
      </c>
      <c r="I1111" s="18" t="str">
        <f>IF([5]SKU!QC1113="A","Active",
IF([5]SKU!QC1113="D","Discontinue",
IF([5]SKU!QC1113="N","NPD","")))</f>
        <v>Active</v>
      </c>
      <c r="J1111" s="18" t="str">
        <f>VLOOKUP(IFERROR(VLOOKUP(E1111,'[5]Material Status'!A:I,9,0),""),'[5]Material Status'!U:W,3,0)</f>
        <v>Active</v>
      </c>
      <c r="K1111" s="20" t="str">
        <f>IFERROR(VLOOKUP(E1111,'[5]LOG Data SAP'!$D:$AO,11,0),
IF(D1111=D1110,K1110,""))</f>
        <v>42428961</v>
      </c>
      <c r="L1111" s="20" t="str">
        <f>IFERROR(VLOOKUP(E1111,'[5]LOG Data SAP'!$D:$AO,13,0),
IF(D1111=D1110,L1110,""))</f>
        <v>4005900906274</v>
      </c>
      <c r="M1111" s="20" t="str">
        <f>IFERROR(VLOOKUP(E1111,'[5]LOG Data SAP'!$D:$AO,15,0),
IF(D1111=D1110,M1110,""))</f>
        <v>4005900906281</v>
      </c>
      <c r="N1111" s="21">
        <f>[5]SKU!VH1113</f>
        <v>1095</v>
      </c>
      <c r="O1111" s="22">
        <f>[5]SKU!VN1113</f>
        <v>42110</v>
      </c>
      <c r="P1111" s="23">
        <f>[5]SKU!VO1113</f>
        <v>45383</v>
      </c>
      <c r="Q1111" s="24">
        <f>IFERROR(_xlfn.NUMBERVALUE(VLOOKUP(E1111,'[5]LOG Data SAP'!$D:$M,9,0)),
IF(D1111=D1110,Q1110,""))</f>
        <v>6</v>
      </c>
      <c r="R1111" s="24">
        <f>IFERROR(_xlfn.NUMBERVALUE(VLOOKUP(E1111,'[5]LOG Data SAP'!$D:$M,10,0)),
IF(D1111=D1110,R1110,""))</f>
        <v>12</v>
      </c>
      <c r="S1111" s="24">
        <f t="shared" si="68"/>
        <v>2</v>
      </c>
      <c r="T1111" s="25">
        <f>IFERROR(VLOOKUP($E1111,'[5]LOG Data SAP'!$D:$V,17,0)/10,
IF(D1111=D1110,T1110,""))</f>
        <v>5.4</v>
      </c>
      <c r="U1111" s="25">
        <f>IFERROR(VLOOKUP($E1111,'[5]LOG Data SAP'!$D:$V,18,0)/10,
IF(D1111=D1110,U1110,""))</f>
        <v>3.7</v>
      </c>
      <c r="V1111" s="25">
        <f>IFERROR(VLOOKUP($E1111,'[5]LOG Data SAP'!$D:$V,19,0)/10,
IF(D1111=D1110,V1110,""))</f>
        <v>11.7</v>
      </c>
      <c r="W1111" s="25">
        <f>IFERROR(VLOOKUP($E1111,'[5]LOG Data SAP'!$D:$AO,21,0)/10,
IF(D1111=D1110,W1110,""))</f>
        <v>22.2</v>
      </c>
      <c r="X1111" s="25">
        <f>IFERROR(VLOOKUP($E1111,'[5]LOG Data SAP'!$D:$AO,22,0)/10,
IF(D1111=D1110,X1110,""))</f>
        <v>5.4</v>
      </c>
      <c r="Y1111" s="25">
        <f>IFERROR(VLOOKUP($E1111,'[5]LOG Data SAP'!$D:$AO,23,0)/10,
IF(D1111=D1110,Y1110,""))</f>
        <v>11.7</v>
      </c>
      <c r="Z1111" s="25">
        <f>IFERROR(VLOOKUP($E1111,'[5]LOG Data SAP'!$D:$AO,25,0)/10,
IF(D1111=D1110,Z1110,""))</f>
        <v>23.2</v>
      </c>
      <c r="AA1111" s="25">
        <f>IFERROR(VLOOKUP($E1111,'[5]LOG Data SAP'!$D:$AO,26,0)/10,
IF(D1111=D1110,AA1110,""))</f>
        <v>11.4</v>
      </c>
      <c r="AB1111" s="25">
        <f>IFERROR(VLOOKUP($E1111,'[5]LOG Data SAP'!$D:$AO,27,0)/10,
IF(D1111=D1110,AB1110,""))</f>
        <v>12.2</v>
      </c>
      <c r="AC1111" s="26">
        <f>IFERROR(VLOOKUP($E1111,'[5]LOG Data SAP'!$D:$AO,29,0)/IF(VLOOKUP($E1111,'[5]LOG Data SAP'!$D:$AO,30,0)="G",1000,1),
IF(D1111=D1110,AC1110,""))</f>
        <v>0.11899999999999999</v>
      </c>
      <c r="AD1111" s="26">
        <f>IFERROR(VLOOKUP($E1111,'[5]LOG Data SAP'!$D:$AO,31,0)/IF(VLOOKUP($E1111,'[5]LOG Data SAP'!$D:$AO,32,0)="G",1000,1),
IF(D1111=D1110,AD1110,""))</f>
        <v>0.71399999999999997</v>
      </c>
      <c r="AE1111" s="26">
        <f>IFERROR(VLOOKUP($E1111,'[5]LOG Data SAP'!$D:$AO,33,0)/IF(VLOOKUP($E1111,'[5]LOG Data SAP'!$D:$AO,34,0)="G",1000,1),
IF(D1111=D1110,AE1110,""))</f>
        <v>1.5029999999999999</v>
      </c>
      <c r="AF1111" s="27">
        <f t="shared" si="69"/>
        <v>233.76600000000002</v>
      </c>
      <c r="AG1111" s="27">
        <f t="shared" si="70"/>
        <v>1402.596</v>
      </c>
      <c r="AH1111" s="28">
        <f t="shared" si="71"/>
        <v>3.2266560000000001E-3</v>
      </c>
      <c r="AI1111" s="18" t="str">
        <f>IFERROR(VLOOKUP(E1111,'[5]LOG Data SAP'!$D:$E,2,0),IF(D1111=D1110,AI1110,""))</f>
        <v>NIVEA_ROSE_CARE_MICELLAR</v>
      </c>
      <c r="AJ1111" s="20" t="str">
        <f>IFERROR([5]SKU!VI1113,IF(D1111=D1110,AJ1110,""))</f>
        <v>82610</v>
      </c>
      <c r="AK1111" s="18" t="str">
        <f>VLOOKUP(E1111,[5]SKU!I:X,16,FALSE)</f>
        <v>3401.30.00</v>
      </c>
    </row>
    <row r="1112" spans="1:37">
      <c r="A1112" s="18" t="str">
        <f>[5]SKU!AC1114</f>
        <v>Nivea</v>
      </c>
      <c r="B1112" s="18" t="str">
        <f>[5]SKU!AE1114</f>
        <v>Nivea Face Care</v>
      </c>
      <c r="C1112" s="18" t="str">
        <f>[5]SKU!AJ1114</f>
        <v>NFC Cleanse</v>
      </c>
      <c r="D1112" s="18" t="str">
        <f>[5]SKU!G1114</f>
        <v>NFC Micellar Water Rose Care Bi-phase 400ml</v>
      </c>
      <c r="E1112" s="19" t="str">
        <f>[5]SKU!I1114</f>
        <v>48332-00202-00</v>
      </c>
      <c r="F1112" s="19" t="str">
        <f>[5]SKU!J1114</f>
        <v>48332-00202-00</v>
      </c>
      <c r="G1112" s="18" t="str">
        <f>[5]SKU!K1114</f>
        <v>NIVEA Micellar Water Rose Care Bi-phase 400ml</v>
      </c>
      <c r="H1112" s="18" t="str">
        <f>IF([5]SKU!L1114="R","Regular",
IF([5]SKU!L1114="P","Promo",
IF([5]SKU!L1114="S","Sample",
IF([5]SKU!L1114="V","VAS",""))))</f>
        <v>Regular</v>
      </c>
      <c r="I1112" s="18" t="str">
        <f>IF([5]SKU!QC1114="A","Active",
IF([5]SKU!QC1114="D","Discontinue",
IF([5]SKU!QC1114="N","NPD","")))</f>
        <v>Active</v>
      </c>
      <c r="J1112" s="18" t="str">
        <f>VLOOKUP(IFERROR(VLOOKUP(E1112,'[5]Material Status'!A:I,9,0),""),'[5]Material Status'!U:W,3,0)</f>
        <v>Active</v>
      </c>
      <c r="K1112" s="20" t="str">
        <f>IFERROR(VLOOKUP(E1112,'[5]LOG Data SAP'!$D:$AO,11,0),
IF(D1112=D1111,K1111,""))</f>
        <v>4005900729934</v>
      </c>
      <c r="L1112" s="20" t="str">
        <f>IFERROR(VLOOKUP(E1112,'[5]LOG Data SAP'!$D:$AO,13,0),
IF(D1112=D1111,L1111,""))</f>
        <v>04005805295183</v>
      </c>
      <c r="M1112" s="20" t="str">
        <f>IFERROR(VLOOKUP(E1112,'[5]LOG Data SAP'!$D:$AO,15,0),
IF(D1112=D1111,M1111,""))</f>
        <v>04005805295190</v>
      </c>
      <c r="N1112" s="21">
        <f>[5]SKU!VH1114</f>
        <v>1095</v>
      </c>
      <c r="O1112" s="22">
        <f>[5]SKU!VN1114</f>
        <v>190520</v>
      </c>
      <c r="P1112" s="23">
        <f>[5]SKU!VO1114</f>
        <v>45383</v>
      </c>
      <c r="Q1112" s="24">
        <f>IFERROR(_xlfn.NUMBERVALUE(VLOOKUP(E1112,'[5]LOG Data SAP'!$D:$M,9,0)),
IF(D1112=D1111,Q1111,""))</f>
        <v>6</v>
      </c>
      <c r="R1112" s="24">
        <f>IFERROR(_xlfn.NUMBERVALUE(VLOOKUP(E1112,'[5]LOG Data SAP'!$D:$M,10,0)),
IF(D1112=D1111,R1111,""))</f>
        <v>12</v>
      </c>
      <c r="S1112" s="24">
        <f t="shared" si="68"/>
        <v>2</v>
      </c>
      <c r="T1112" s="25">
        <f>IFERROR(VLOOKUP($E1112,'[5]LOG Data SAP'!$D:$V,17,0)/10,
IF(D1112=D1111,T1111,""))</f>
        <v>7.8</v>
      </c>
      <c r="U1112" s="25">
        <f>IFERROR(VLOOKUP($E1112,'[5]LOG Data SAP'!$D:$V,18,0)/10,
IF(D1112=D1111,U1111,""))</f>
        <v>5.7</v>
      </c>
      <c r="V1112" s="25">
        <f>IFERROR(VLOOKUP($E1112,'[5]LOG Data SAP'!$D:$V,19,0)/10,
IF(D1112=D1111,V1111,""))</f>
        <v>18</v>
      </c>
      <c r="W1112" s="25">
        <f>IFERROR(VLOOKUP($E1112,'[5]LOG Data SAP'!$D:$AO,21,0)/10,
IF(D1112=D1111,W1111,""))</f>
        <v>34.200000000000003</v>
      </c>
      <c r="X1112" s="25">
        <f>IFERROR(VLOOKUP($E1112,'[5]LOG Data SAP'!$D:$AO,22,0)/10,
IF(D1112=D1111,X1111,""))</f>
        <v>7.8</v>
      </c>
      <c r="Y1112" s="25">
        <f>IFERROR(VLOOKUP($E1112,'[5]LOG Data SAP'!$D:$AO,23,0)/10,
IF(D1112=D1111,Y1111,""))</f>
        <v>18</v>
      </c>
      <c r="Z1112" s="25">
        <f>IFERROR(VLOOKUP($E1112,'[5]LOG Data SAP'!$D:$AO,25,0)/10,
IF(D1112=D1111,Z1111,""))</f>
        <v>34.6</v>
      </c>
      <c r="AA1112" s="25">
        <f>IFERROR(VLOOKUP($E1112,'[5]LOG Data SAP'!$D:$AO,26,0)/10,
IF(D1112=D1111,AA1111,""))</f>
        <v>16.3</v>
      </c>
      <c r="AB1112" s="25">
        <f>IFERROR(VLOOKUP($E1112,'[5]LOG Data SAP'!$D:$AO,27,0)/10,
IF(D1112=D1111,AB1111,""))</f>
        <v>18.5</v>
      </c>
      <c r="AC1112" s="26">
        <f>IFERROR(VLOOKUP($E1112,'[5]LOG Data SAP'!$D:$AO,29,0)/IF(VLOOKUP($E1112,'[5]LOG Data SAP'!$D:$AO,30,0)="G",1000,1),
IF(D1112=D1111,AC1111,""))</f>
        <v>0.435</v>
      </c>
      <c r="AD1112" s="26">
        <f>IFERROR(VLOOKUP($E1112,'[5]LOG Data SAP'!$D:$AO,31,0)/IF(VLOOKUP($E1112,'[5]LOG Data SAP'!$D:$AO,32,0)="G",1000,1),
IF(D1112=D1111,AD1111,""))</f>
        <v>2.61</v>
      </c>
      <c r="AE1112" s="26">
        <f>IFERROR(VLOOKUP($E1112,'[5]LOG Data SAP'!$D:$AO,33,0)/IF(VLOOKUP($E1112,'[5]LOG Data SAP'!$D:$AO,34,0)="G",1000,1),
IF(D1112=D1111,AE1111,""))</f>
        <v>5.351</v>
      </c>
      <c r="AF1112" s="27">
        <f t="shared" si="69"/>
        <v>800.28</v>
      </c>
      <c r="AG1112" s="27">
        <f t="shared" si="70"/>
        <v>4801.68</v>
      </c>
      <c r="AH1112" s="28">
        <f t="shared" si="71"/>
        <v>1.0433630000000001E-2</v>
      </c>
      <c r="AI1112" s="18" t="str">
        <f>IFERROR(VLOOKUP(E1112,'[5]LOG Data SAP'!$D:$E,2,0),IF(D1112=D1111,AI1111,""))</f>
        <v>NIVEA_ROSE_CARE_MICELLAR</v>
      </c>
      <c r="AJ1112" s="20" t="str">
        <f>IFERROR([5]SKU!VI1114,IF(D1112=D1111,AJ1111,""))</f>
        <v>82366</v>
      </c>
      <c r="AK1112" s="18" t="str">
        <f>VLOOKUP(E1112,[5]SKU!I:X,16,FALSE)</f>
        <v>3401.30.00</v>
      </c>
    </row>
    <row r="1113" spans="1:37">
      <c r="A1113" s="18" t="str">
        <f>[5]SKU!AC1115</f>
        <v>Nivea</v>
      </c>
      <c r="B1113" s="18" t="str">
        <f>[5]SKU!AE1115</f>
        <v>Nivea Face Care</v>
      </c>
      <c r="C1113" s="18" t="str">
        <f>[5]SKU!AJ1115</f>
        <v>NFC Cleanse</v>
      </c>
      <c r="D1113" s="18" t="str">
        <f>[5]SKU!G1115</f>
        <v>NFC Hydrating Cleansing Oil Normal Skin 150ml</v>
      </c>
      <c r="E1113" s="19" t="str">
        <f>[5]SKU!I1115</f>
        <v>48332-00186-00</v>
      </c>
      <c r="F1113" s="19" t="str">
        <f>[5]SKU!J1115</f>
        <v>48332-00186-00</v>
      </c>
      <c r="G1113" s="18" t="str">
        <f>[5]SKU!K1115</f>
        <v>NIVEA Hydrating Cleansing Oil Normal Skin 150ml</v>
      </c>
      <c r="H1113" s="18" t="str">
        <f>IF([5]SKU!L1115="R","Regular",
IF([5]SKU!L1115="P","Promo",
IF([5]SKU!L1115="S","Sample",
IF([5]SKU!L1115="V","VAS",""))))</f>
        <v>Regular</v>
      </c>
      <c r="I1113" s="18" t="str">
        <f>IF([5]SKU!QC1115="A","Active",
IF([5]SKU!QC1115="D","Discontinue",
IF([5]SKU!QC1115="N","NPD","")))</f>
        <v>Discontinue</v>
      </c>
      <c r="J1113" s="18" t="str">
        <f>VLOOKUP(IFERROR(VLOOKUP(E1113,'[5]Material Status'!A:I,9,0),""),'[5]Material Status'!U:W,3,0)</f>
        <v>Inactive</v>
      </c>
      <c r="K1113" s="20" t="str">
        <f>IFERROR(VLOOKUP(E1113,'[5]LOG Data SAP'!$D:$AO,11,0),
IF(D1113=D1112,K1112,""))</f>
        <v>42389620</v>
      </c>
      <c r="L1113" s="20" t="str">
        <f>IFERROR(VLOOKUP(E1113,'[5]LOG Data SAP'!$D:$AO,13,0),
IF(D1113=D1112,L1112,""))</f>
        <v>9005808012010</v>
      </c>
      <c r="M1113" s="20" t="str">
        <f>IFERROR(VLOOKUP(E1113,'[5]LOG Data SAP'!$D:$AO,15,0),
IF(D1113=D1112,M1112,""))</f>
        <v>9005801188507</v>
      </c>
      <c r="N1113" s="21">
        <f>[5]SKU!VH1115</f>
        <v>900</v>
      </c>
      <c r="O1113" s="22">
        <f>[5]SKU!VN1115</f>
        <v>78741</v>
      </c>
      <c r="P1113" s="23">
        <f>[5]SKU!VO1115</f>
        <v>45383</v>
      </c>
      <c r="Q1113" s="24">
        <f>IFERROR(_xlfn.NUMBERVALUE(VLOOKUP(E1113,'[5]LOG Data SAP'!$D:$M,9,0)),
IF(D1113=D1112,Q1112,""))</f>
        <v>6</v>
      </c>
      <c r="R1113" s="24">
        <f>IFERROR(_xlfn.NUMBERVALUE(VLOOKUP(E1113,'[5]LOG Data SAP'!$D:$M,10,0)),
IF(D1113=D1112,R1112,""))</f>
        <v>12</v>
      </c>
      <c r="S1113" s="24">
        <f t="shared" si="68"/>
        <v>2</v>
      </c>
      <c r="T1113" s="25">
        <f>IFERROR(VLOOKUP($E1113,'[5]LOG Data SAP'!$D:$V,17,0)/10,
IF(D1113=D1112,T1112,""))</f>
        <v>5.9</v>
      </c>
      <c r="U1113" s="25">
        <f>IFERROR(VLOOKUP($E1113,'[5]LOG Data SAP'!$D:$V,18,0)/10,
IF(D1113=D1112,U1112,""))</f>
        <v>3.5</v>
      </c>
      <c r="V1113" s="25">
        <f>IFERROR(VLOOKUP($E1113,'[5]LOG Data SAP'!$D:$V,19,0)/10,
IF(D1113=D1112,V1112,""))</f>
        <v>17.75</v>
      </c>
      <c r="W1113" s="25">
        <f>IFERROR(VLOOKUP($E1113,'[5]LOG Data SAP'!$D:$AO,21,0)/10,
IF(D1113=D1112,W1112,""))</f>
        <v>21</v>
      </c>
      <c r="X1113" s="25">
        <f>IFERROR(VLOOKUP($E1113,'[5]LOG Data SAP'!$D:$AO,22,0)/10,
IF(D1113=D1112,X1112,""))</f>
        <v>5.9</v>
      </c>
      <c r="Y1113" s="25">
        <f>IFERROR(VLOOKUP($E1113,'[5]LOG Data SAP'!$D:$AO,23,0)/10,
IF(D1113=D1112,Y1112,""))</f>
        <v>17.8</v>
      </c>
      <c r="Z1113" s="25">
        <f>IFERROR(VLOOKUP($E1113,'[5]LOG Data SAP'!$D:$AO,25,0)/10,
IF(D1113=D1112,Z1112,""))</f>
        <v>23.1</v>
      </c>
      <c r="AA1113" s="25">
        <f>IFERROR(VLOOKUP($E1113,'[5]LOG Data SAP'!$D:$AO,26,0)/10,
IF(D1113=D1112,AA1112,""))</f>
        <v>12.4</v>
      </c>
      <c r="AB1113" s="25">
        <f>IFERROR(VLOOKUP($E1113,'[5]LOG Data SAP'!$D:$AO,27,0)/10,
IF(D1113=D1112,AB1112,""))</f>
        <v>19</v>
      </c>
      <c r="AC1113" s="26">
        <f>IFERROR(VLOOKUP($E1113,'[5]LOG Data SAP'!$D:$AO,29,0)/IF(VLOOKUP($E1113,'[5]LOG Data SAP'!$D:$AO,30,0)="G",1000,1),
IF(D1113=D1112,AC1112,""))</f>
        <v>0.159</v>
      </c>
      <c r="AD1113" s="26">
        <f>IFERROR(VLOOKUP($E1113,'[5]LOG Data SAP'!$D:$AO,31,0)/IF(VLOOKUP($E1113,'[5]LOG Data SAP'!$D:$AO,32,0)="G",1000,1),
IF(D1113=D1112,AD1112,""))</f>
        <v>0.95399999999999996</v>
      </c>
      <c r="AE1113" s="26">
        <f>IFERROR(VLOOKUP($E1113,'[5]LOG Data SAP'!$D:$AO,33,0)/IF(VLOOKUP($E1113,'[5]LOG Data SAP'!$D:$AO,34,0)="G",1000,1),
IF(D1113=D1112,AE1112,""))</f>
        <v>2.0139999999999998</v>
      </c>
      <c r="AF1113" s="27">
        <f t="shared" si="69"/>
        <v>366.53750000000002</v>
      </c>
      <c r="AG1113" s="27">
        <f t="shared" si="70"/>
        <v>2205.42</v>
      </c>
      <c r="AH1113" s="28">
        <f t="shared" si="71"/>
        <v>5.4423599999999994E-3</v>
      </c>
      <c r="AI1113" s="18" t="str">
        <f>IFERROR(VLOOKUP(E1113,'[5]LOG Data SAP'!$D:$E,2,0),IF(D1113=D1112,AI1112,""))</f>
        <v>NF ESLS PMP WSH_OIL_NRML 150ML</v>
      </c>
      <c r="AJ1113" s="20" t="str">
        <f>IFERROR([5]SKU!VI1115,IF(D1113=D1112,AJ1112,""))</f>
        <v>84917</v>
      </c>
      <c r="AK1113" s="18" t="str">
        <f>VLOOKUP(E1113,[5]SKU!I:X,16,FALSE)</f>
        <v>3401.30.00</v>
      </c>
    </row>
    <row r="1114" spans="1:37">
      <c r="A1114" s="18" t="str">
        <f>[5]SKU!AC1116</f>
        <v>Nivea</v>
      </c>
      <c r="B1114" s="18" t="str">
        <f>[5]SKU!AE1116</f>
        <v>Nivea Face Care</v>
      </c>
      <c r="C1114" s="18" t="str">
        <f>[5]SKU!AJ1116</f>
        <v>NFC Cleanse</v>
      </c>
      <c r="D1114" s="18" t="str">
        <f>[5]SKU!G1116</f>
        <v>NFC Soothing Cleansing Oil Sensitive Skin 150ml</v>
      </c>
      <c r="E1114" s="19" t="str">
        <f>[5]SKU!I1116</f>
        <v>48332-00187-00</v>
      </c>
      <c r="F1114" s="19" t="str">
        <f>[5]SKU!J1116</f>
        <v>48332-00187-00</v>
      </c>
      <c r="G1114" s="18" t="str">
        <f>[5]SKU!K1116</f>
        <v>NIVEA Soothing Cleansing Oil Sensitive Skin 150ml</v>
      </c>
      <c r="H1114" s="18" t="str">
        <f>IF([5]SKU!L1116="R","Regular",
IF([5]SKU!L1116="P","Promo",
IF([5]SKU!L1116="S","Sample",
IF([5]SKU!L1116="V","VAS",""))))</f>
        <v>Regular</v>
      </c>
      <c r="I1114" s="18" t="str">
        <f>IF([5]SKU!QC1116="A","Active",
IF([5]SKU!QC1116="D","Discontinue",
IF([5]SKU!QC1116="N","NPD","")))</f>
        <v>Discontinue</v>
      </c>
      <c r="J1114" s="18" t="str">
        <f>VLOOKUP(IFERROR(VLOOKUP(E1114,'[5]Material Status'!A:I,9,0),""),'[5]Material Status'!U:W,3,0)</f>
        <v>Inactive</v>
      </c>
      <c r="K1114" s="20" t="str">
        <f>IFERROR(VLOOKUP(E1114,'[5]LOG Data SAP'!$D:$AO,11,0),
IF(D1114=D1113,K1113,""))</f>
        <v>42389644</v>
      </c>
      <c r="L1114" s="20" t="str">
        <f>IFERROR(VLOOKUP(E1114,'[5]LOG Data SAP'!$D:$AO,13,0),
IF(D1114=D1113,L1113,""))</f>
        <v>9005808012034</v>
      </c>
      <c r="M1114" s="20" t="str">
        <f>IFERROR(VLOOKUP(E1114,'[5]LOG Data SAP'!$D:$AO,15,0),
IF(D1114=D1113,M1113,""))</f>
        <v>9005801188521</v>
      </c>
      <c r="N1114" s="21">
        <f>[5]SKU!VH1116</f>
        <v>900</v>
      </c>
      <c r="O1114" s="22">
        <f>[5]SKU!VN1116</f>
        <v>68000</v>
      </c>
      <c r="P1114" s="23">
        <f>[5]SKU!VO1116</f>
        <v>45383</v>
      </c>
      <c r="Q1114" s="24">
        <f>IFERROR(_xlfn.NUMBERVALUE(VLOOKUP(E1114,'[5]LOG Data SAP'!$D:$M,9,0)),
IF(D1114=D1113,Q1113,""))</f>
        <v>6</v>
      </c>
      <c r="R1114" s="24">
        <f>IFERROR(_xlfn.NUMBERVALUE(VLOOKUP(E1114,'[5]LOG Data SAP'!$D:$M,10,0)),
IF(D1114=D1113,R1113,""))</f>
        <v>12</v>
      </c>
      <c r="S1114" s="24">
        <f t="shared" si="68"/>
        <v>2</v>
      </c>
      <c r="T1114" s="25">
        <f>IFERROR(VLOOKUP($E1114,'[5]LOG Data SAP'!$D:$V,17,0)/10,
IF(D1114=D1113,T1113,""))</f>
        <v>5.9</v>
      </c>
      <c r="U1114" s="25">
        <f>IFERROR(VLOOKUP($E1114,'[5]LOG Data SAP'!$D:$V,18,0)/10,
IF(D1114=D1113,U1113,""))</f>
        <v>3.5</v>
      </c>
      <c r="V1114" s="25">
        <f>IFERROR(VLOOKUP($E1114,'[5]LOG Data SAP'!$D:$V,19,0)/10,
IF(D1114=D1113,V1113,""))</f>
        <v>17.75</v>
      </c>
      <c r="W1114" s="25">
        <f>IFERROR(VLOOKUP($E1114,'[5]LOG Data SAP'!$D:$AO,21,0)/10,
IF(D1114=D1113,W1113,""))</f>
        <v>21</v>
      </c>
      <c r="X1114" s="25">
        <f>IFERROR(VLOOKUP($E1114,'[5]LOG Data SAP'!$D:$AO,22,0)/10,
IF(D1114=D1113,X1113,""))</f>
        <v>5.9</v>
      </c>
      <c r="Y1114" s="25">
        <f>IFERROR(VLOOKUP($E1114,'[5]LOG Data SAP'!$D:$AO,23,0)/10,
IF(D1114=D1113,Y1113,""))</f>
        <v>17.8</v>
      </c>
      <c r="Z1114" s="25">
        <f>IFERROR(VLOOKUP($E1114,'[5]LOG Data SAP'!$D:$AO,25,0)/10,
IF(D1114=D1113,Z1113,""))</f>
        <v>23.1</v>
      </c>
      <c r="AA1114" s="25">
        <f>IFERROR(VLOOKUP($E1114,'[5]LOG Data SAP'!$D:$AO,26,0)/10,
IF(D1114=D1113,AA1113,""))</f>
        <v>12.4</v>
      </c>
      <c r="AB1114" s="25">
        <f>IFERROR(VLOOKUP($E1114,'[5]LOG Data SAP'!$D:$AO,27,0)/10,
IF(D1114=D1113,AB1113,""))</f>
        <v>19</v>
      </c>
      <c r="AC1114" s="26">
        <f>IFERROR(VLOOKUP($E1114,'[5]LOG Data SAP'!$D:$AO,29,0)/IF(VLOOKUP($E1114,'[5]LOG Data SAP'!$D:$AO,30,0)="G",1000,1),
IF(D1114=D1113,AC1113,""))</f>
        <v>0.159</v>
      </c>
      <c r="AD1114" s="26">
        <f>IFERROR(VLOOKUP($E1114,'[5]LOG Data SAP'!$D:$AO,31,0)/IF(VLOOKUP($E1114,'[5]LOG Data SAP'!$D:$AO,32,0)="G",1000,1),
IF(D1114=D1113,AD1113,""))</f>
        <v>0.95399999999999996</v>
      </c>
      <c r="AE1114" s="26">
        <f>IFERROR(VLOOKUP($E1114,'[5]LOG Data SAP'!$D:$AO,33,0)/IF(VLOOKUP($E1114,'[5]LOG Data SAP'!$D:$AO,34,0)="G",1000,1),
IF(D1114=D1113,AE1113,""))</f>
        <v>2.0179999999999998</v>
      </c>
      <c r="AF1114" s="27">
        <f t="shared" si="69"/>
        <v>366.53750000000002</v>
      </c>
      <c r="AG1114" s="27">
        <f t="shared" si="70"/>
        <v>2205.42</v>
      </c>
      <c r="AH1114" s="28">
        <f t="shared" si="71"/>
        <v>5.4423599999999994E-3</v>
      </c>
      <c r="AI1114" s="18" t="str">
        <f>IFERROR(VLOOKUP(E1114,'[5]LOG Data SAP'!$D:$E,2,0),IF(D1114=D1113,AI1113,""))</f>
        <v>NF ESLS PMP WSH_OIL_SNSTV 150ML</v>
      </c>
      <c r="AJ1114" s="20" t="str">
        <f>IFERROR([5]SKU!VI1116,IF(D1114=D1113,AJ1113,""))</f>
        <v>84919</v>
      </c>
      <c r="AK1114" s="18" t="str">
        <f>VLOOKUP(E1114,[5]SKU!I:X,16,FALSE)</f>
        <v>3401.30.00</v>
      </c>
    </row>
    <row r="1115" spans="1:37">
      <c r="A1115" s="18" t="str">
        <f>[5]SKU!AC1117</f>
        <v>Nivea</v>
      </c>
      <c r="B1115" s="18" t="str">
        <f>[5]SKU!AE1117</f>
        <v>Nivea Face Care</v>
      </c>
      <c r="C1115" s="18" t="str">
        <f>[5]SKU!AJ1117</f>
        <v>NFC Cleanse</v>
      </c>
      <c r="D1115" s="18" t="str">
        <f>[5]SKU!G1117</f>
        <v>NFC Make Up Clear Cleansing Milk 200ml</v>
      </c>
      <c r="E1115" s="19" t="str">
        <f>[5]SKU!I1117</f>
        <v>86684-04800-01</v>
      </c>
      <c r="F1115" s="19" t="str">
        <f>[5]SKU!J1117</f>
        <v>86684-04800-01</v>
      </c>
      <c r="G1115" s="18" t="str">
        <f>[5]SKU!K1117</f>
        <v>NIVEA Make Up Clear Cleansing Milk 200ml</v>
      </c>
      <c r="H1115" s="18" t="str">
        <f>IF([5]SKU!L1117="R","Regular",
IF([5]SKU!L1117="P","Promo",
IF([5]SKU!L1117="S","Sample",
IF([5]SKU!L1117="V","VAS",""))))</f>
        <v>Regular</v>
      </c>
      <c r="I1115" s="18" t="str">
        <f>IF([5]SKU!QC1117="A","Active",
IF([5]SKU!QC1117="D","Discontinue",
IF([5]SKU!QC1117="N","NPD","")))</f>
        <v>Discontinue</v>
      </c>
      <c r="J1115" s="18" t="str">
        <f>VLOOKUP(IFERROR(VLOOKUP(E1115,'[5]Material Status'!A:I,9,0),""),'[5]Material Status'!U:W,3,0)</f>
        <v>Inactive</v>
      </c>
      <c r="K1115" s="20" t="str">
        <f>IFERROR(VLOOKUP(E1115,'[5]LOG Data SAP'!$D:$AO,11,0),
IF(D1115=D1114,K1114,""))</f>
        <v>8999777007089</v>
      </c>
      <c r="L1115" s="20" t="str">
        <f>IFERROR(VLOOKUP(E1115,'[5]LOG Data SAP'!$D:$AO,13,0),
IF(D1115=D1114,L1114,""))</f>
        <v>8999777007096</v>
      </c>
      <c r="M1115" s="20" t="str">
        <f>IFERROR(VLOOKUP(E1115,'[5]LOG Data SAP'!$D:$AO,15,0),
IF(D1115=D1114,M1114,""))</f>
        <v>8999777007102</v>
      </c>
      <c r="N1115" s="21">
        <f>[5]SKU!VH1117</f>
        <v>1095</v>
      </c>
      <c r="O1115" s="22">
        <f>[5]SKU!VN1117</f>
        <v>27850</v>
      </c>
      <c r="P1115" s="23">
        <f>[5]SKU!VO1117</f>
        <v>45383</v>
      </c>
      <c r="Q1115" s="24">
        <f>IFERROR(_xlfn.NUMBERVALUE(VLOOKUP(E1115,'[5]LOG Data SAP'!$D:$M,9,0)),
IF(D1115=D1114,Q1114,""))</f>
        <v>3</v>
      </c>
      <c r="R1115" s="24">
        <f>IFERROR(_xlfn.NUMBERVALUE(VLOOKUP(E1115,'[5]LOG Data SAP'!$D:$M,10,0)),
IF(D1115=D1114,R1114,""))</f>
        <v>12</v>
      </c>
      <c r="S1115" s="24">
        <f t="shared" si="68"/>
        <v>4</v>
      </c>
      <c r="T1115" s="25">
        <f>IFERROR(VLOOKUP($E1115,'[5]LOG Data SAP'!$D:$V,17,0)/10,
IF(D1115=D1114,T1114,""))</f>
        <v>5.9</v>
      </c>
      <c r="U1115" s="25">
        <f>IFERROR(VLOOKUP($E1115,'[5]LOG Data SAP'!$D:$V,18,0)/10,
IF(D1115=D1114,U1114,""))</f>
        <v>3.7</v>
      </c>
      <c r="V1115" s="25">
        <f>IFERROR(VLOOKUP($E1115,'[5]LOG Data SAP'!$D:$V,19,0)/10,
IF(D1115=D1114,V1114,""))</f>
        <v>18</v>
      </c>
      <c r="W1115" s="25">
        <f>IFERROR(VLOOKUP($E1115,'[5]LOG Data SAP'!$D:$AO,21,0)/10,
IF(D1115=D1114,W1114,""))</f>
        <v>11.1</v>
      </c>
      <c r="X1115" s="25">
        <f>IFERROR(VLOOKUP($E1115,'[5]LOG Data SAP'!$D:$AO,22,0)/10,
IF(D1115=D1114,X1114,""))</f>
        <v>5.9</v>
      </c>
      <c r="Y1115" s="25">
        <f>IFERROR(VLOOKUP($E1115,'[5]LOG Data SAP'!$D:$AO,23,0)/10,
IF(D1115=D1114,Y1114,""))</f>
        <v>18</v>
      </c>
      <c r="Z1115" s="25">
        <f>IFERROR(VLOOKUP($E1115,'[5]LOG Data SAP'!$D:$AO,25,0)/10,
IF(D1115=D1114,Z1114,""))</f>
        <v>24.8</v>
      </c>
      <c r="AA1115" s="25">
        <f>IFERROR(VLOOKUP($E1115,'[5]LOG Data SAP'!$D:$AO,26,0)/10,
IF(D1115=D1114,AA1114,""))</f>
        <v>12.2</v>
      </c>
      <c r="AB1115" s="25">
        <f>IFERROR(VLOOKUP($E1115,'[5]LOG Data SAP'!$D:$AO,27,0)/10,
IF(D1115=D1114,AB1114,""))</f>
        <v>20.2</v>
      </c>
      <c r="AC1115" s="26">
        <f>IFERROR(VLOOKUP($E1115,'[5]LOG Data SAP'!$D:$AO,29,0)/IF(VLOOKUP($E1115,'[5]LOG Data SAP'!$D:$AO,30,0)="G",1000,1),
IF(D1115=D1114,AC1114,""))</f>
        <v>0.2303</v>
      </c>
      <c r="AD1115" s="26">
        <f>IFERROR(VLOOKUP($E1115,'[5]LOG Data SAP'!$D:$AO,31,0)/IF(VLOOKUP($E1115,'[5]LOG Data SAP'!$D:$AO,32,0)="G",1000,1),
IF(D1115=D1114,AD1114,""))</f>
        <v>0.70299999999999996</v>
      </c>
      <c r="AE1115" s="26">
        <f>IFERROR(VLOOKUP($E1115,'[5]LOG Data SAP'!$D:$AO,33,0)/IF(VLOOKUP($E1115,'[5]LOG Data SAP'!$D:$AO,34,0)="G",1000,1),
IF(D1115=D1114,AE1114,""))</f>
        <v>2.8849999999999998</v>
      </c>
      <c r="AF1115" s="27">
        <f t="shared" si="69"/>
        <v>392.94000000000005</v>
      </c>
      <c r="AG1115" s="27">
        <f t="shared" si="70"/>
        <v>1178.82</v>
      </c>
      <c r="AH1115" s="28">
        <f t="shared" si="71"/>
        <v>6.1117119999999992E-3</v>
      </c>
      <c r="AI1115" s="18" t="str">
        <f>IFERROR(VLOOKUP(E1115,'[5]LOG Data SAP'!$D:$E,2,0),IF(D1115=D1114,AI1114,""))</f>
        <v>NFC MK_UP_CR WHT_ACE-OIL_CNT_CLN 200ML M</v>
      </c>
      <c r="AJ1115" s="20" t="str">
        <f>IFERROR([5]SKU!VI1117,IF(D1115=D1114,AJ1114,""))</f>
        <v>86684</v>
      </c>
      <c r="AK1115" s="18" t="str">
        <f>VLOOKUP(E1115,[5]SKU!I:X,16,FALSE)</f>
        <v>3401.30.00</v>
      </c>
    </row>
    <row r="1116" spans="1:37">
      <c r="A1116" s="18" t="str">
        <f>[5]SKU!AC1118</f>
        <v>Nivea</v>
      </c>
      <c r="B1116" s="18" t="str">
        <f>[5]SKU!AE1118</f>
        <v>Nivea Face Care</v>
      </c>
      <c r="C1116" s="18" t="str">
        <f>[5]SKU!AJ1118</f>
        <v>NFC Cleanse</v>
      </c>
      <c r="D1116" s="18" t="str">
        <f>[5]SKU!G1118</f>
        <v>NFC Make Up Clear Micellar Water 200ml</v>
      </c>
      <c r="E1116" s="19" t="str">
        <f>[5]SKU!I1118</f>
        <v>86609-04800-15</v>
      </c>
      <c r="F1116" s="19" t="str">
        <f>[5]SKU!J1118</f>
        <v>86609-04800-15</v>
      </c>
      <c r="G1116" s="18" t="str">
        <f>[5]SKU!K1118</f>
        <v>NIVEA Make Up Clear Micellar Water 200ml</v>
      </c>
      <c r="H1116" s="18" t="str">
        <f>IF([5]SKU!L1118="R","Regular",
IF([5]SKU!L1118="P","Promo",
IF([5]SKU!L1118="S","Sample",
IF([5]SKU!L1118="V","VAS",""))))</f>
        <v>Regular</v>
      </c>
      <c r="I1116" s="18" t="str">
        <f>IF([5]SKU!QC1118="A","Active",
IF([5]SKU!QC1118="D","Discontinue",
IF([5]SKU!QC1118="N","NPD","")))</f>
        <v>Discontinue</v>
      </c>
      <c r="J1116" s="18" t="str">
        <f>VLOOKUP(IFERROR(VLOOKUP(E1116,'[5]Material Status'!A:I,9,0),""),'[5]Material Status'!U:W,3,0)</f>
        <v>Inactive</v>
      </c>
      <c r="K1116" s="20" t="str">
        <f>IFERROR(VLOOKUP(E1116,'[5]LOG Data SAP'!$D:$AO,11,0),
IF(D1116=D1115,K1115,""))</f>
        <v>8999777006785</v>
      </c>
      <c r="L1116" s="20" t="str">
        <f>IFERROR(VLOOKUP(E1116,'[5]LOG Data SAP'!$D:$AO,13,0),
IF(D1116=D1115,L1115,""))</f>
        <v>8999777006792</v>
      </c>
      <c r="M1116" s="20" t="str">
        <f>IFERROR(VLOOKUP(E1116,'[5]LOG Data SAP'!$D:$AO,15,0),
IF(D1116=D1115,M1115,""))</f>
        <v>8999777006808</v>
      </c>
      <c r="N1116" s="21">
        <f>[5]SKU!VH1118</f>
        <v>1095</v>
      </c>
      <c r="O1116" s="22">
        <f>[5]SKU!VN1118</f>
        <v>35604</v>
      </c>
      <c r="P1116" s="23">
        <f>[5]SKU!VO1118</f>
        <v>45383</v>
      </c>
      <c r="Q1116" s="24">
        <f>IFERROR(_xlfn.NUMBERVALUE(VLOOKUP(E1116,'[5]LOG Data SAP'!$D:$M,9,0)),
IF(D1116=D1115,Q1115,""))</f>
        <v>6</v>
      </c>
      <c r="R1116" s="24">
        <f>IFERROR(_xlfn.NUMBERVALUE(VLOOKUP(E1116,'[5]LOG Data SAP'!$D:$M,10,0)),
IF(D1116=D1115,R1115,""))</f>
        <v>12</v>
      </c>
      <c r="S1116" s="24">
        <f t="shared" si="68"/>
        <v>2</v>
      </c>
      <c r="T1116" s="25">
        <f>IFERROR(VLOOKUP($E1116,'[5]LOG Data SAP'!$D:$V,17,0)/10,
IF(D1116=D1115,T1115,""))</f>
        <v>5.9</v>
      </c>
      <c r="U1116" s="25">
        <f>IFERROR(VLOOKUP($E1116,'[5]LOG Data SAP'!$D:$V,18,0)/10,
IF(D1116=D1115,U1115,""))</f>
        <v>3.7</v>
      </c>
      <c r="V1116" s="25">
        <f>IFERROR(VLOOKUP($E1116,'[5]LOG Data SAP'!$D:$V,19,0)/10,
IF(D1116=D1115,V1115,""))</f>
        <v>18</v>
      </c>
      <c r="W1116" s="25">
        <f>IFERROR(VLOOKUP($E1116,'[5]LOG Data SAP'!$D:$AO,21,0)/10,
IF(D1116=D1115,W1115,""))</f>
        <v>22.2</v>
      </c>
      <c r="X1116" s="25">
        <f>IFERROR(VLOOKUP($E1116,'[5]LOG Data SAP'!$D:$AO,22,0)/10,
IF(D1116=D1115,X1115,""))</f>
        <v>5.9</v>
      </c>
      <c r="Y1116" s="25">
        <f>IFERROR(VLOOKUP($E1116,'[5]LOG Data SAP'!$D:$AO,23,0)/10,
IF(D1116=D1115,Y1115,""))</f>
        <v>18</v>
      </c>
      <c r="Z1116" s="25">
        <f>IFERROR(VLOOKUP($E1116,'[5]LOG Data SAP'!$D:$AO,25,0)/10,
IF(D1116=D1115,Z1115,""))</f>
        <v>24.8</v>
      </c>
      <c r="AA1116" s="25">
        <f>IFERROR(VLOOKUP($E1116,'[5]LOG Data SAP'!$D:$AO,26,0)/10,
IF(D1116=D1115,AA1115,""))</f>
        <v>12.2</v>
      </c>
      <c r="AB1116" s="25">
        <f>IFERROR(VLOOKUP($E1116,'[5]LOG Data SAP'!$D:$AO,27,0)/10,
IF(D1116=D1115,AB1115,""))</f>
        <v>20.2</v>
      </c>
      <c r="AC1116" s="26">
        <f>IFERROR(VLOOKUP($E1116,'[5]LOG Data SAP'!$D:$AO,29,0)/IF(VLOOKUP($E1116,'[5]LOG Data SAP'!$D:$AO,30,0)="G",1000,1),
IF(D1116=D1115,AC1115,""))</f>
        <v>0.22750000000000001</v>
      </c>
      <c r="AD1116" s="26">
        <f>IFERROR(VLOOKUP($E1116,'[5]LOG Data SAP'!$D:$AO,31,0)/IF(VLOOKUP($E1116,'[5]LOG Data SAP'!$D:$AO,32,0)="G",1000,1),
IF(D1116=D1115,AD1115,""))</f>
        <v>1.371</v>
      </c>
      <c r="AE1116" s="26">
        <f>IFERROR(VLOOKUP($E1116,'[5]LOG Data SAP'!$D:$AO,33,0)/IF(VLOOKUP($E1116,'[5]LOG Data SAP'!$D:$AO,34,0)="G",1000,1),
IF(D1116=D1115,AE1115,""))</f>
        <v>2.8479999999999999</v>
      </c>
      <c r="AF1116" s="27">
        <f t="shared" si="69"/>
        <v>392.94000000000005</v>
      </c>
      <c r="AG1116" s="27">
        <f t="shared" si="70"/>
        <v>2357.64</v>
      </c>
      <c r="AH1116" s="28">
        <f t="shared" si="71"/>
        <v>6.1117119999999992E-3</v>
      </c>
      <c r="AI1116" s="18" t="str">
        <f>IFERROR(VLOOKUP(E1116,'[5]LOG Data SAP'!$D:$E,2,0),IF(D1116=D1115,AI1115,""))</f>
        <v>NFC MK_UP_CR WHT_ACE-OIL_CNT_CLN 200ML</v>
      </c>
      <c r="AJ1116" s="20" t="str">
        <f>IFERROR([5]SKU!VI1118,IF(D1116=D1115,AJ1115,""))</f>
        <v>86609</v>
      </c>
      <c r="AK1116" s="18" t="str">
        <f>VLOOKUP(E1116,[5]SKU!I:X,16,FALSE)</f>
        <v>3401.30.00</v>
      </c>
    </row>
    <row r="1117" spans="1:37">
      <c r="A1117" s="18" t="str">
        <f>[5]SKU!AC1119</f>
        <v>Nivea</v>
      </c>
      <c r="B1117" s="18" t="str">
        <f>[5]SKU!AE1119</f>
        <v>Nivea Face Care</v>
      </c>
      <c r="C1117" s="18" t="str">
        <f>[5]SKU!AJ1119</f>
        <v>NFC Cleanse</v>
      </c>
      <c r="D1117" s="18" t="str">
        <f>[5]SKU!G1119</f>
        <v>NFC Make Up Clear Micellar Water 200ml</v>
      </c>
      <c r="E1117" s="19" t="str">
        <f>[5]SKU!I1119</f>
        <v>48330-00130-00</v>
      </c>
      <c r="F1117" s="19" t="str">
        <f>[5]SKU!J1119</f>
        <v>86609-04800-15</v>
      </c>
      <c r="G1117" s="18" t="str">
        <f>[5]SKU!K1119</f>
        <v>NFC MUC Cleansing Water 200 + NFC MUS Wht Cream 25</v>
      </c>
      <c r="H1117" s="18" t="str">
        <f>IF([5]SKU!L1119="R","Regular",
IF([5]SKU!L1119="P","Promo",
IF([5]SKU!L1119="S","Sample",
IF([5]SKU!L1119="V","VAS",""))))</f>
        <v>Regular</v>
      </c>
      <c r="I1117" s="18" t="str">
        <f>IF([5]SKU!QC1119="A","Active",
IF([5]SKU!QC1119="D","Discontinue",
IF([5]SKU!QC1119="N","NPD","")))</f>
        <v>Discontinue</v>
      </c>
      <c r="J1117" s="18" t="str">
        <f>VLOOKUP(IFERROR(VLOOKUP(E1117,'[5]Material Status'!A:I,9,0),""),'[5]Material Status'!U:W,3,0)</f>
        <v>Inactive</v>
      </c>
      <c r="K1117" s="20" t="str">
        <f>IFERROR(VLOOKUP(E1117,'[5]LOG Data SAP'!$D:$AO,11,0),
IF(D1117=D1116,K1116,""))</f>
        <v/>
      </c>
      <c r="L1117" s="20" t="str">
        <f>IFERROR(VLOOKUP(E1117,'[5]LOG Data SAP'!$D:$AO,13,0),
IF(D1117=D1116,L1116,""))</f>
        <v/>
      </c>
      <c r="M1117" s="20" t="str">
        <f>IFERROR(VLOOKUP(E1117,'[5]LOG Data SAP'!$D:$AO,15,0),
IF(D1117=D1116,M1116,""))</f>
        <v/>
      </c>
      <c r="N1117" s="21">
        <f>[5]SKU!VH1119</f>
        <v>900</v>
      </c>
      <c r="O1117" s="22">
        <f>[5]SKU!VN1119</f>
        <v>35604</v>
      </c>
      <c r="P1117" s="23">
        <f>[5]SKU!VO1119</f>
        <v>45383</v>
      </c>
      <c r="Q1117" s="24">
        <f>IFERROR(_xlfn.NUMBERVALUE(VLOOKUP(E1117,'[5]LOG Data SAP'!$D:$M,9,0)),
IF(D1117=D1116,Q1116,""))</f>
        <v>0</v>
      </c>
      <c r="R1117" s="24">
        <f>IFERROR(_xlfn.NUMBERVALUE(VLOOKUP(E1117,'[5]LOG Data SAP'!$D:$M,10,0)),
IF(D1117=D1116,R1116,""))</f>
        <v>12</v>
      </c>
      <c r="S1117" s="24">
        <f t="shared" si="68"/>
        <v>0</v>
      </c>
      <c r="T1117" s="25">
        <f>IFERROR(VLOOKUP($E1117,'[5]LOG Data SAP'!$D:$V,17,0)/10,
IF(D1117=D1116,T1116,""))</f>
        <v>6.5</v>
      </c>
      <c r="U1117" s="25">
        <f>IFERROR(VLOOKUP($E1117,'[5]LOG Data SAP'!$D:$V,18,0)/10,
IF(D1117=D1116,U1116,""))</f>
        <v>10</v>
      </c>
      <c r="V1117" s="25">
        <f>IFERROR(VLOOKUP($E1117,'[5]LOG Data SAP'!$D:$V,19,0)/10,
IF(D1117=D1116,V1116,""))</f>
        <v>18.5</v>
      </c>
      <c r="W1117" s="25">
        <f>IFERROR(VLOOKUP($E1117,'[5]LOG Data SAP'!$D:$AO,21,0)/10,
IF(D1117=D1116,W1116,""))</f>
        <v>0</v>
      </c>
      <c r="X1117" s="25">
        <f>IFERROR(VLOOKUP($E1117,'[5]LOG Data SAP'!$D:$AO,22,0)/10,
IF(D1117=D1116,X1116,""))</f>
        <v>0</v>
      </c>
      <c r="Y1117" s="25">
        <f>IFERROR(VLOOKUP($E1117,'[5]LOG Data SAP'!$D:$AO,23,0)/10,
IF(D1117=D1116,Y1116,""))</f>
        <v>0</v>
      </c>
      <c r="Z1117" s="25">
        <f>IFERROR(VLOOKUP($E1117,'[5]LOG Data SAP'!$D:$AO,25,0)/10,
IF(D1117=D1116,Z1116,""))</f>
        <v>40.6</v>
      </c>
      <c r="AA1117" s="25">
        <f>IFERROR(VLOOKUP($E1117,'[5]LOG Data SAP'!$D:$AO,26,0)/10,
IF(D1117=D1116,AA1116,""))</f>
        <v>21.6</v>
      </c>
      <c r="AB1117" s="25">
        <f>IFERROR(VLOOKUP($E1117,'[5]LOG Data SAP'!$D:$AO,27,0)/10,
IF(D1117=D1116,AB1116,""))</f>
        <v>19.7</v>
      </c>
      <c r="AC1117" s="26">
        <f>IFERROR(VLOOKUP($E1117,'[5]LOG Data SAP'!$D:$AO,29,0)/IF(VLOOKUP($E1117,'[5]LOG Data SAP'!$D:$AO,30,0)="G",1000,1),
IF(D1117=D1116,AC1116,""))</f>
        <v>0.23</v>
      </c>
      <c r="AD1117" s="26">
        <f>IFERROR(VLOOKUP($E1117,'[5]LOG Data SAP'!$D:$AO,31,0)/IF(VLOOKUP($E1117,'[5]LOG Data SAP'!$D:$AO,32,0)="G",1000,1),
IF(D1117=D1116,AD1116,""))</f>
        <v>0</v>
      </c>
      <c r="AE1117" s="26">
        <f>IFERROR(VLOOKUP($E1117,'[5]LOG Data SAP'!$D:$AO,33,0)/IF(VLOOKUP($E1117,'[5]LOG Data SAP'!$D:$AO,34,0)="G",1000,1),
IF(D1117=D1116,AE1116,""))</f>
        <v>3.75</v>
      </c>
      <c r="AF1117" s="27">
        <f t="shared" si="69"/>
        <v>1202.5</v>
      </c>
      <c r="AG1117" s="27" t="str">
        <f t="shared" si="70"/>
        <v/>
      </c>
      <c r="AH1117" s="28">
        <f t="shared" si="71"/>
        <v>1.7276112E-2</v>
      </c>
      <c r="AI1117" s="18" t="str">
        <f>IFERROR(VLOOKUP(E1117,'[5]LOG Data SAP'!$D:$E,2,0),IF(D1117=D1116,AI1116,""))</f>
        <v>NMICELLAR + NMUS 25ML</v>
      </c>
      <c r="AJ1117" s="20" t="str">
        <f>IFERROR([5]SKU!VI1119,IF(D1117=D1116,AJ1116,""))</f>
        <v>86609</v>
      </c>
      <c r="AK1117" s="18" t="str">
        <f>VLOOKUP(E1117,[5]SKU!I:X,16,FALSE)</f>
        <v>3401.30.00</v>
      </c>
    </row>
    <row r="1118" spans="1:37">
      <c r="A1118" s="18" t="str">
        <f>[5]SKU!AC1120</f>
        <v>Nivea</v>
      </c>
      <c r="B1118" s="18" t="str">
        <f>[5]SKU!AE1120</f>
        <v>Nivea Face Care</v>
      </c>
      <c r="C1118" s="18" t="str">
        <f>[5]SKU!AJ1120</f>
        <v>NFC Cleanse</v>
      </c>
      <c r="D1118" s="18" t="str">
        <f>[5]SKU!G1120</f>
        <v>NFC Make Up Clear White Toner 200ml</v>
      </c>
      <c r="E1118" s="19" t="str">
        <f>[5]SKU!I1120</f>
        <v>86689-04800-01</v>
      </c>
      <c r="F1118" s="19" t="str">
        <f>[5]SKU!J1120</f>
        <v>86689-04800-01</v>
      </c>
      <c r="G1118" s="18" t="str">
        <f>[5]SKU!K1120</f>
        <v>NIVEA Make Up Clear White Toner 200ml</v>
      </c>
      <c r="H1118" s="18" t="str">
        <f>IF([5]SKU!L1120="R","Regular",
IF([5]SKU!L1120="P","Promo",
IF([5]SKU!L1120="S","Sample",
IF([5]SKU!L1120="V","VAS",""))))</f>
        <v>Regular</v>
      </c>
      <c r="I1118" s="18" t="str">
        <f>IF([5]SKU!QC1120="A","Active",
IF([5]SKU!QC1120="D","Discontinue",
IF([5]SKU!QC1120="N","NPD","")))</f>
        <v>Discontinue</v>
      </c>
      <c r="J1118" s="18" t="str">
        <f>VLOOKUP(IFERROR(VLOOKUP(E1118,'[5]Material Status'!A:I,9,0),""),'[5]Material Status'!U:W,3,0)</f>
        <v>Inactive</v>
      </c>
      <c r="K1118" s="20" t="str">
        <f>IFERROR(VLOOKUP(E1118,'[5]LOG Data SAP'!$D:$AO,11,0),
IF(D1118=D1117,K1117,""))</f>
        <v>8999777006693</v>
      </c>
      <c r="L1118" s="20" t="str">
        <f>IFERROR(VLOOKUP(E1118,'[5]LOG Data SAP'!$D:$AO,13,0),
IF(D1118=D1117,L1117,""))</f>
        <v>8999777006709</v>
      </c>
      <c r="M1118" s="20" t="str">
        <f>IFERROR(VLOOKUP(E1118,'[5]LOG Data SAP'!$D:$AO,15,0),
IF(D1118=D1117,M1117,""))</f>
        <v>8999777006716</v>
      </c>
      <c r="N1118" s="21">
        <f>[5]SKU!VH1120</f>
        <v>1095</v>
      </c>
      <c r="O1118" s="22">
        <f>[5]SKU!VN1120</f>
        <v>28300</v>
      </c>
      <c r="P1118" s="23">
        <f>[5]SKU!VO1120</f>
        <v>45383</v>
      </c>
      <c r="Q1118" s="24">
        <f>IFERROR(_xlfn.NUMBERVALUE(VLOOKUP(E1118,'[5]LOG Data SAP'!$D:$M,9,0)),
IF(D1118=D1117,Q1117,""))</f>
        <v>3</v>
      </c>
      <c r="R1118" s="24">
        <f>IFERROR(_xlfn.NUMBERVALUE(VLOOKUP(E1118,'[5]LOG Data SAP'!$D:$M,10,0)),
IF(D1118=D1117,R1117,""))</f>
        <v>12</v>
      </c>
      <c r="S1118" s="24">
        <f t="shared" si="68"/>
        <v>4</v>
      </c>
      <c r="T1118" s="25">
        <f>IFERROR(VLOOKUP($E1118,'[5]LOG Data SAP'!$D:$V,17,0)/10,
IF(D1118=D1117,T1117,""))</f>
        <v>5.9</v>
      </c>
      <c r="U1118" s="25">
        <f>IFERROR(VLOOKUP($E1118,'[5]LOG Data SAP'!$D:$V,18,0)/10,
IF(D1118=D1117,U1117,""))</f>
        <v>3.7</v>
      </c>
      <c r="V1118" s="25">
        <f>IFERROR(VLOOKUP($E1118,'[5]LOG Data SAP'!$D:$V,19,0)/10,
IF(D1118=D1117,V1117,""))</f>
        <v>18</v>
      </c>
      <c r="W1118" s="25">
        <f>IFERROR(VLOOKUP($E1118,'[5]LOG Data SAP'!$D:$AO,21,0)/10,
IF(D1118=D1117,W1117,""))</f>
        <v>11.1</v>
      </c>
      <c r="X1118" s="25">
        <f>IFERROR(VLOOKUP($E1118,'[5]LOG Data SAP'!$D:$AO,22,0)/10,
IF(D1118=D1117,X1117,""))</f>
        <v>5.9</v>
      </c>
      <c r="Y1118" s="25">
        <f>IFERROR(VLOOKUP($E1118,'[5]LOG Data SAP'!$D:$AO,23,0)/10,
IF(D1118=D1117,Y1117,""))</f>
        <v>18</v>
      </c>
      <c r="Z1118" s="25">
        <f>IFERROR(VLOOKUP($E1118,'[5]LOG Data SAP'!$D:$AO,25,0)/10,
IF(D1118=D1117,Z1117,""))</f>
        <v>24.8</v>
      </c>
      <c r="AA1118" s="25">
        <f>IFERROR(VLOOKUP($E1118,'[5]LOG Data SAP'!$D:$AO,26,0)/10,
IF(D1118=D1117,AA1117,""))</f>
        <v>12.2</v>
      </c>
      <c r="AB1118" s="25">
        <f>IFERROR(VLOOKUP($E1118,'[5]LOG Data SAP'!$D:$AO,27,0)/10,
IF(D1118=D1117,AB1117,""))</f>
        <v>20.2</v>
      </c>
      <c r="AC1118" s="26">
        <f>IFERROR(VLOOKUP($E1118,'[5]LOG Data SAP'!$D:$AO,29,0)/IF(VLOOKUP($E1118,'[5]LOG Data SAP'!$D:$AO,30,0)="G",1000,1),
IF(D1118=D1117,AC1117,""))</f>
        <v>0.2301</v>
      </c>
      <c r="AD1118" s="26">
        <f>IFERROR(VLOOKUP($E1118,'[5]LOG Data SAP'!$D:$AO,31,0)/IF(VLOOKUP($E1118,'[5]LOG Data SAP'!$D:$AO,32,0)="G",1000,1),
IF(D1118=D1117,AD1117,""))</f>
        <v>0.69399999999999995</v>
      </c>
      <c r="AE1118" s="26">
        <f>IFERROR(VLOOKUP($E1118,'[5]LOG Data SAP'!$D:$AO,33,0)/IF(VLOOKUP($E1118,'[5]LOG Data SAP'!$D:$AO,34,0)="G",1000,1),
IF(D1118=D1117,AE1117,""))</f>
        <v>2.883</v>
      </c>
      <c r="AF1118" s="27">
        <f t="shared" si="69"/>
        <v>392.94000000000005</v>
      </c>
      <c r="AG1118" s="27">
        <f t="shared" si="70"/>
        <v>1178.82</v>
      </c>
      <c r="AH1118" s="28">
        <f t="shared" si="71"/>
        <v>6.1117119999999992E-3</v>
      </c>
      <c r="AI1118" s="18" t="str">
        <f>IFERROR(VLOOKUP(E1118,'[5]LOG Data SAP'!$D:$E,2,0),IF(D1118=D1117,AI1117,""))</f>
        <v>NFC MK_UP_CR 200ML CLN_TNR</v>
      </c>
      <c r="AJ1118" s="20" t="str">
        <f>IFERROR([5]SKU!VI1120,IF(D1118=D1117,AJ1117,""))</f>
        <v>86689</v>
      </c>
      <c r="AK1118" s="18" t="str">
        <f>VLOOKUP(E1118,[5]SKU!I:X,16,FALSE)</f>
        <v>3401.30.00</v>
      </c>
    </row>
    <row r="1119" spans="1:37">
      <c r="A1119" s="18" t="str">
        <f>[5]SKU!AC1121</f>
        <v>Nivea</v>
      </c>
      <c r="B1119" s="18" t="str">
        <f>[5]SKU!AE1121</f>
        <v>Nivea Face Care</v>
      </c>
      <c r="C1119" s="18" t="str">
        <f>[5]SKU!AJ1121</f>
        <v>NFC Cleanse</v>
      </c>
      <c r="D1119" s="18" t="str">
        <f>[5]SKU!G1121</f>
        <v>NFC White Make Up Clear 2in1 Facial Foam 100ml</v>
      </c>
      <c r="E1119" s="19" t="str">
        <f>[5]SKU!I1121</f>
        <v>86468-04801-01</v>
      </c>
      <c r="F1119" s="19" t="str">
        <f>[5]SKU!J1121</f>
        <v>86468-04801-01</v>
      </c>
      <c r="G1119" s="18" t="str">
        <f>[5]SKU!K1121</f>
        <v>NIVEA White Make Up Clear 2in1 Facial Foam 100ml</v>
      </c>
      <c r="H1119" s="18" t="str">
        <f>IF([5]SKU!L1121="R","Regular",
IF([5]SKU!L1121="P","Promo",
IF([5]SKU!L1121="S","Sample",
IF([5]SKU!L1121="V","VAS",""))))</f>
        <v>Regular</v>
      </c>
      <c r="I1119" s="18" t="str">
        <f>IF([5]SKU!QC1121="A","Active",
IF([5]SKU!QC1121="D","Discontinue",
IF([5]SKU!QC1121="N","NPD","")))</f>
        <v>Discontinue</v>
      </c>
      <c r="J1119" s="18" t="str">
        <f>VLOOKUP(IFERROR(VLOOKUP(E1119,'[5]Material Status'!A:I,9,0),""),'[5]Material Status'!U:W,3,0)</f>
        <v>Inactive</v>
      </c>
      <c r="K1119" s="20" t="str">
        <f>IFERROR(VLOOKUP(E1119,'[5]LOG Data SAP'!$D:$AO,11,0),
IF(D1119=D1118,K1118,""))</f>
        <v>8999777006075</v>
      </c>
      <c r="L1119" s="20" t="str">
        <f>IFERROR(VLOOKUP(E1119,'[5]LOG Data SAP'!$D:$AO,13,0),
IF(D1119=D1118,L1118,""))</f>
        <v>8999777006082</v>
      </c>
      <c r="M1119" s="20" t="str">
        <f>IFERROR(VLOOKUP(E1119,'[5]LOG Data SAP'!$D:$AO,15,0),
IF(D1119=D1118,M1118,""))</f>
        <v>8999777006099</v>
      </c>
      <c r="N1119" s="21">
        <f>[5]SKU!VH1121</f>
        <v>900</v>
      </c>
      <c r="O1119" s="22">
        <f>[5]SKU!VN1121</f>
        <v>22154</v>
      </c>
      <c r="P1119" s="23">
        <f>[5]SKU!VO1121</f>
        <v>45383</v>
      </c>
      <c r="Q1119" s="24">
        <f>IFERROR(_xlfn.NUMBERVALUE(VLOOKUP(E1119,'[5]LOG Data SAP'!$D:$M,9,0)),
IF(D1119=D1118,Q1118,""))</f>
        <v>6</v>
      </c>
      <c r="R1119" s="24">
        <f>IFERROR(_xlfn.NUMBERVALUE(VLOOKUP(E1119,'[5]LOG Data SAP'!$D:$M,10,0)),
IF(D1119=D1118,R1118,""))</f>
        <v>24</v>
      </c>
      <c r="S1119" s="24">
        <f t="shared" si="68"/>
        <v>4</v>
      </c>
      <c r="T1119" s="25">
        <f>IFERROR(VLOOKUP($E1119,'[5]LOG Data SAP'!$D:$V,17,0)/10,
IF(D1119=D1118,T1118,""))</f>
        <v>7.7</v>
      </c>
      <c r="U1119" s="25">
        <f>IFERROR(VLOOKUP($E1119,'[5]LOG Data SAP'!$D:$V,18,0)/10,
IF(D1119=D1118,U1118,""))</f>
        <v>5</v>
      </c>
      <c r="V1119" s="25">
        <f>IFERROR(VLOOKUP($E1119,'[5]LOG Data SAP'!$D:$V,19,0)/10,
IF(D1119=D1118,V1118,""))</f>
        <v>14</v>
      </c>
      <c r="W1119" s="25">
        <f>IFERROR(VLOOKUP($E1119,'[5]LOG Data SAP'!$D:$AO,21,0)/10,
IF(D1119=D1118,W1118,""))</f>
        <v>18.8</v>
      </c>
      <c r="X1119" s="25">
        <f>IFERROR(VLOOKUP($E1119,'[5]LOG Data SAP'!$D:$AO,22,0)/10,
IF(D1119=D1118,X1118,""))</f>
        <v>12</v>
      </c>
      <c r="Y1119" s="25">
        <f>IFERROR(VLOOKUP($E1119,'[5]LOG Data SAP'!$D:$AO,23,0)/10,
IF(D1119=D1118,Y1118,""))</f>
        <v>14.1</v>
      </c>
      <c r="Z1119" s="25">
        <f>IFERROR(VLOOKUP($E1119,'[5]LOG Data SAP'!$D:$AO,25,0)/10,
IF(D1119=D1118,Z1118,""))</f>
        <v>38.1</v>
      </c>
      <c r="AA1119" s="25">
        <f>IFERROR(VLOOKUP($E1119,'[5]LOG Data SAP'!$D:$AO,26,0)/10,
IF(D1119=D1118,AA1118,""))</f>
        <v>25.1</v>
      </c>
      <c r="AB1119" s="25">
        <f>IFERROR(VLOOKUP($E1119,'[5]LOG Data SAP'!$D:$AO,27,0)/10,
IF(D1119=D1118,AB1118,""))</f>
        <v>16.5</v>
      </c>
      <c r="AC1119" s="26">
        <f>IFERROR(VLOOKUP($E1119,'[5]LOG Data SAP'!$D:$AO,29,0)/IF(VLOOKUP($E1119,'[5]LOG Data SAP'!$D:$AO,30,0)="G",1000,1),
IF(D1119=D1118,AC1118,""))</f>
        <v>0.12088</v>
      </c>
      <c r="AD1119" s="26">
        <f>IFERROR(VLOOKUP($E1119,'[5]LOG Data SAP'!$D:$AO,31,0)/IF(VLOOKUP($E1119,'[5]LOG Data SAP'!$D:$AO,32,0)="G",1000,1),
IF(D1119=D1118,AD1118,""))</f>
        <v>0.75</v>
      </c>
      <c r="AE1119" s="26">
        <f>IFERROR(VLOOKUP($E1119,'[5]LOG Data SAP'!$D:$AO,33,0)/IF(VLOOKUP($E1119,'[5]LOG Data SAP'!$D:$AO,34,0)="G",1000,1),
IF(D1119=D1118,AE1118,""))</f>
        <v>3.2610000000000001</v>
      </c>
      <c r="AF1119" s="27">
        <f t="shared" si="69"/>
        <v>539</v>
      </c>
      <c r="AG1119" s="27">
        <f t="shared" si="70"/>
        <v>3180.96</v>
      </c>
      <c r="AH1119" s="28">
        <f t="shared" si="71"/>
        <v>1.5779115000000003E-2</v>
      </c>
      <c r="AI1119" s="18" t="str">
        <f>IFERROR(VLOOKUP(E1119,'[5]LOG Data SAP'!$D:$E,2,0),IF(D1119=D1118,AI1118,""))</f>
        <v>NFC MK_UP_CR 3IN1_WHT_FM 100ML</v>
      </c>
      <c r="AJ1119" s="20" t="str">
        <f>IFERROR([5]SKU!VI1121,IF(D1119=D1118,AJ1118,""))</f>
        <v>86468</v>
      </c>
      <c r="AK1119" s="18" t="str">
        <f>VLOOKUP(E1119,[5]SKU!I:X,16,FALSE)</f>
        <v>3401.30.00</v>
      </c>
    </row>
    <row r="1120" spans="1:37">
      <c r="A1120" s="18" t="str">
        <f>[5]SKU!AC1122</f>
        <v>Nivea</v>
      </c>
      <c r="B1120" s="18" t="str">
        <f>[5]SKU!AE1122</f>
        <v>Nivea Face Care</v>
      </c>
      <c r="C1120" s="18" t="str">
        <f>[5]SKU!AJ1122</f>
        <v>NFC Cleanse</v>
      </c>
      <c r="D1120" s="18" t="str">
        <f>[5]SKU!G1122</f>
        <v>NFC White Make Up Clear 2in1 Facial Foam 100ml</v>
      </c>
      <c r="E1120" s="19" t="str">
        <f>[5]SKU!I1122</f>
        <v>86468-04800-01</v>
      </c>
      <c r="F1120" s="19" t="str">
        <f>[5]SKU!J1122</f>
        <v>86468-04801-01</v>
      </c>
      <c r="G1120" s="18" t="str">
        <f>[5]SKU!K1122</f>
        <v>NFC Make Up Clear 2in1 Whitening Foam 100ml</v>
      </c>
      <c r="H1120" s="18" t="str">
        <f>IF([5]SKU!L1122="R","Regular",
IF([5]SKU!L1122="P","Promo",
IF([5]SKU!L1122="S","Sample",
IF([5]SKU!L1122="V","VAS",""))))</f>
        <v>Regular</v>
      </c>
      <c r="I1120" s="18" t="str">
        <f>IF([5]SKU!QC1122="A","Active",
IF([5]SKU!QC1122="D","Discontinue",
IF([5]SKU!QC1122="N","NPD","")))</f>
        <v>Discontinue</v>
      </c>
      <c r="J1120" s="18" t="str">
        <f>VLOOKUP(IFERROR(VLOOKUP(E1120,'[5]Material Status'!A:I,9,0),""),'[5]Material Status'!U:W,3,0)</f>
        <v>Inactive</v>
      </c>
      <c r="K1120" s="20" t="str">
        <f>IFERROR(VLOOKUP(E1120,'[5]LOG Data SAP'!$D:$AO,11,0),
IF(D1120=D1119,K1119,""))</f>
        <v>8999777006075</v>
      </c>
      <c r="L1120" s="20" t="str">
        <f>IFERROR(VLOOKUP(E1120,'[5]LOG Data SAP'!$D:$AO,13,0),
IF(D1120=D1119,L1119,""))</f>
        <v>8999777006082</v>
      </c>
      <c r="M1120" s="20" t="str">
        <f>IFERROR(VLOOKUP(E1120,'[5]LOG Data SAP'!$D:$AO,15,0),
IF(D1120=D1119,M1119,""))</f>
        <v>8999777006099</v>
      </c>
      <c r="N1120" s="21">
        <f>[5]SKU!VH1122</f>
        <v>1095</v>
      </c>
      <c r="O1120" s="22">
        <f>[5]SKU!VN1122</f>
        <v>22154</v>
      </c>
      <c r="P1120" s="23">
        <f>[5]SKU!VO1122</f>
        <v>45383</v>
      </c>
      <c r="Q1120" s="24">
        <f>IFERROR(_xlfn.NUMBERVALUE(VLOOKUP(E1120,'[5]LOG Data SAP'!$D:$M,9,0)),
IF(D1120=D1119,Q1119,""))</f>
        <v>6</v>
      </c>
      <c r="R1120" s="24">
        <f>IFERROR(_xlfn.NUMBERVALUE(VLOOKUP(E1120,'[5]LOG Data SAP'!$D:$M,10,0)),
IF(D1120=D1119,R1119,""))</f>
        <v>24</v>
      </c>
      <c r="S1120" s="24">
        <f t="shared" si="68"/>
        <v>4</v>
      </c>
      <c r="T1120" s="25">
        <f>IFERROR(VLOOKUP($E1120,'[5]LOG Data SAP'!$D:$V,17,0)/10,
IF(D1120=D1119,T1119,""))</f>
        <v>7.7</v>
      </c>
      <c r="U1120" s="25">
        <f>IFERROR(VLOOKUP($E1120,'[5]LOG Data SAP'!$D:$V,18,0)/10,
IF(D1120=D1119,U1119,""))</f>
        <v>5</v>
      </c>
      <c r="V1120" s="25">
        <f>IFERROR(VLOOKUP($E1120,'[5]LOG Data SAP'!$D:$V,19,0)/10,
IF(D1120=D1119,V1119,""))</f>
        <v>14</v>
      </c>
      <c r="W1120" s="25">
        <f>IFERROR(VLOOKUP($E1120,'[5]LOG Data SAP'!$D:$AO,21,0)/10,
IF(D1120=D1119,W1119,""))</f>
        <v>18.8</v>
      </c>
      <c r="X1120" s="25">
        <f>IFERROR(VLOOKUP($E1120,'[5]LOG Data SAP'!$D:$AO,22,0)/10,
IF(D1120=D1119,X1119,""))</f>
        <v>12</v>
      </c>
      <c r="Y1120" s="25">
        <f>IFERROR(VLOOKUP($E1120,'[5]LOG Data SAP'!$D:$AO,23,0)/10,
IF(D1120=D1119,Y1119,""))</f>
        <v>14.1</v>
      </c>
      <c r="Z1120" s="25">
        <f>IFERROR(VLOOKUP($E1120,'[5]LOG Data SAP'!$D:$AO,25,0)/10,
IF(D1120=D1119,Z1119,""))</f>
        <v>38.1</v>
      </c>
      <c r="AA1120" s="25">
        <f>IFERROR(VLOOKUP($E1120,'[5]LOG Data SAP'!$D:$AO,26,0)/10,
IF(D1120=D1119,AA1119,""))</f>
        <v>25.1</v>
      </c>
      <c r="AB1120" s="25">
        <f>IFERROR(VLOOKUP($E1120,'[5]LOG Data SAP'!$D:$AO,27,0)/10,
IF(D1120=D1119,AB1119,""))</f>
        <v>16.5</v>
      </c>
      <c r="AC1120" s="26">
        <f>IFERROR(VLOOKUP($E1120,'[5]LOG Data SAP'!$D:$AO,29,0)/IF(VLOOKUP($E1120,'[5]LOG Data SAP'!$D:$AO,30,0)="G",1000,1),
IF(D1120=D1119,AC1119,""))</f>
        <v>0.12088</v>
      </c>
      <c r="AD1120" s="26">
        <f>IFERROR(VLOOKUP($E1120,'[5]LOG Data SAP'!$D:$AO,31,0)/IF(VLOOKUP($E1120,'[5]LOG Data SAP'!$D:$AO,32,0)="G",1000,1),
IF(D1120=D1119,AD1119,""))</f>
        <v>0.75</v>
      </c>
      <c r="AE1120" s="26">
        <f>IFERROR(VLOOKUP($E1120,'[5]LOG Data SAP'!$D:$AO,33,0)/IF(VLOOKUP($E1120,'[5]LOG Data SAP'!$D:$AO,34,0)="G",1000,1),
IF(D1120=D1119,AE1119,""))</f>
        <v>3.2610000000000001</v>
      </c>
      <c r="AF1120" s="27">
        <f t="shared" si="69"/>
        <v>539</v>
      </c>
      <c r="AG1120" s="27">
        <f t="shared" si="70"/>
        <v>3180.96</v>
      </c>
      <c r="AH1120" s="28">
        <f t="shared" si="71"/>
        <v>1.5779115000000003E-2</v>
      </c>
      <c r="AI1120" s="18" t="str">
        <f>IFERROR(VLOOKUP(E1120,'[5]LOG Data SAP'!$D:$E,2,0),IF(D1120=D1119,AI1119,""))</f>
        <v>NFC MK_UP_CR 3IN1_WHT_FM 100ML</v>
      </c>
      <c r="AJ1120" s="20" t="str">
        <f>IFERROR([5]SKU!VI1122,IF(D1120=D1119,AJ1119,""))</f>
        <v>86468</v>
      </c>
      <c r="AK1120" s="18" t="str">
        <f>VLOOKUP(E1120,[5]SKU!I:X,16,FALSE)</f>
        <v>3401.30.00</v>
      </c>
    </row>
    <row r="1121" spans="1:37">
      <c r="A1121" s="18" t="str">
        <f>[5]SKU!AC1123</f>
        <v>Nivea</v>
      </c>
      <c r="B1121" s="18" t="str">
        <f>[5]SKU!AE1123</f>
        <v>Nivea Face Care</v>
      </c>
      <c r="C1121" s="18" t="str">
        <f>[5]SKU!AJ1123</f>
        <v>NFC Cleanse</v>
      </c>
      <c r="D1121" s="18" t="str">
        <f>[5]SKU!G1123</f>
        <v>NFC White Make Up Clear 2in1 Facial Scrub 100ml</v>
      </c>
      <c r="E1121" s="19" t="str">
        <f>[5]SKU!I1123</f>
        <v>86471-04801-15</v>
      </c>
      <c r="F1121" s="19" t="str">
        <f>[5]SKU!J1123</f>
        <v>86471-04801-15</v>
      </c>
      <c r="G1121" s="18" t="str">
        <f>[5]SKU!K1123</f>
        <v>NIVEA White Make Up Clear 2in1 Facial Scrub 100ml</v>
      </c>
      <c r="H1121" s="18" t="str">
        <f>IF([5]SKU!L1123="R","Regular",
IF([5]SKU!L1123="P","Promo",
IF([5]SKU!L1123="S","Sample",
IF([5]SKU!L1123="V","VAS",""))))</f>
        <v>Regular</v>
      </c>
      <c r="I1121" s="18" t="str">
        <f>IF([5]SKU!QC1123="A","Active",
IF([5]SKU!QC1123="D","Discontinue",
IF([5]SKU!QC1123="N","NPD","")))</f>
        <v>Discontinue</v>
      </c>
      <c r="J1121" s="18" t="str">
        <f>VLOOKUP(IFERROR(VLOOKUP(E1121,'[5]Material Status'!A:I,9,0),""),'[5]Material Status'!U:W,3,0)</f>
        <v>Inactive</v>
      </c>
      <c r="K1121" s="20" t="str">
        <f>IFERROR(VLOOKUP(E1121,'[5]LOG Data SAP'!$D:$AO,11,0),
IF(D1121=D1120,K1120,""))</f>
        <v>8999777006136</v>
      </c>
      <c r="L1121" s="20" t="str">
        <f>IFERROR(VLOOKUP(E1121,'[5]LOG Data SAP'!$D:$AO,13,0),
IF(D1121=D1120,L1120,""))</f>
        <v>8999777006143</v>
      </c>
      <c r="M1121" s="20" t="str">
        <f>IFERROR(VLOOKUP(E1121,'[5]LOG Data SAP'!$D:$AO,15,0),
IF(D1121=D1120,M1120,""))</f>
        <v>8999777006150</v>
      </c>
      <c r="N1121" s="21">
        <f>[5]SKU!VH1123</f>
        <v>900</v>
      </c>
      <c r="O1121" s="22">
        <f>[5]SKU!VN1123</f>
        <v>22154</v>
      </c>
      <c r="P1121" s="23">
        <f>[5]SKU!VO1123</f>
        <v>45383</v>
      </c>
      <c r="Q1121" s="24">
        <f>IFERROR(_xlfn.NUMBERVALUE(VLOOKUP(E1121,'[5]LOG Data SAP'!$D:$M,9,0)),
IF(D1121=D1120,Q1120,""))</f>
        <v>6</v>
      </c>
      <c r="R1121" s="24">
        <f>IFERROR(_xlfn.NUMBERVALUE(VLOOKUP(E1121,'[5]LOG Data SAP'!$D:$M,10,0)),
IF(D1121=D1120,R1120,""))</f>
        <v>24</v>
      </c>
      <c r="S1121" s="24">
        <f t="shared" si="68"/>
        <v>4</v>
      </c>
      <c r="T1121" s="25">
        <f>IFERROR(VLOOKUP($E1121,'[5]LOG Data SAP'!$D:$V,17,0)/10,
IF(D1121=D1120,T1120,""))</f>
        <v>7.7</v>
      </c>
      <c r="U1121" s="25">
        <f>IFERROR(VLOOKUP($E1121,'[5]LOG Data SAP'!$D:$V,18,0)/10,
IF(D1121=D1120,U1120,""))</f>
        <v>5</v>
      </c>
      <c r="V1121" s="25">
        <f>IFERROR(VLOOKUP($E1121,'[5]LOG Data SAP'!$D:$V,19,0)/10,
IF(D1121=D1120,V1120,""))</f>
        <v>14</v>
      </c>
      <c r="W1121" s="25">
        <f>IFERROR(VLOOKUP($E1121,'[5]LOG Data SAP'!$D:$AO,21,0)/10,
IF(D1121=D1120,W1120,""))</f>
        <v>18.8</v>
      </c>
      <c r="X1121" s="25">
        <f>IFERROR(VLOOKUP($E1121,'[5]LOG Data SAP'!$D:$AO,22,0)/10,
IF(D1121=D1120,X1120,""))</f>
        <v>12</v>
      </c>
      <c r="Y1121" s="25">
        <f>IFERROR(VLOOKUP($E1121,'[5]LOG Data SAP'!$D:$AO,23,0)/10,
IF(D1121=D1120,Y1120,""))</f>
        <v>14.1</v>
      </c>
      <c r="Z1121" s="25">
        <f>IFERROR(VLOOKUP($E1121,'[5]LOG Data SAP'!$D:$AO,25,0)/10,
IF(D1121=D1120,Z1120,""))</f>
        <v>38.1</v>
      </c>
      <c r="AA1121" s="25">
        <f>IFERROR(VLOOKUP($E1121,'[5]LOG Data SAP'!$D:$AO,26,0)/10,
IF(D1121=D1120,AA1120,""))</f>
        <v>25.1</v>
      </c>
      <c r="AB1121" s="25">
        <f>IFERROR(VLOOKUP($E1121,'[5]LOG Data SAP'!$D:$AO,27,0)/10,
IF(D1121=D1120,AB1120,""))</f>
        <v>16.5</v>
      </c>
      <c r="AC1121" s="26">
        <f>IFERROR(VLOOKUP($E1121,'[5]LOG Data SAP'!$D:$AO,29,0)/IF(VLOOKUP($E1121,'[5]LOG Data SAP'!$D:$AO,30,0)="G",1000,1),
IF(D1121=D1120,AC1120,""))</f>
        <v>0.12088</v>
      </c>
      <c r="AD1121" s="26">
        <f>IFERROR(VLOOKUP($E1121,'[5]LOG Data SAP'!$D:$AO,31,0)/IF(VLOOKUP($E1121,'[5]LOG Data SAP'!$D:$AO,32,0)="G",1000,1),
IF(D1121=D1120,AD1120,""))</f>
        <v>0.75</v>
      </c>
      <c r="AE1121" s="26">
        <f>IFERROR(VLOOKUP($E1121,'[5]LOG Data SAP'!$D:$AO,33,0)/IF(VLOOKUP($E1121,'[5]LOG Data SAP'!$D:$AO,34,0)="G",1000,1),
IF(D1121=D1120,AE1120,""))</f>
        <v>3.2610000000000001</v>
      </c>
      <c r="AF1121" s="27">
        <f t="shared" si="69"/>
        <v>539</v>
      </c>
      <c r="AG1121" s="27">
        <f t="shared" si="70"/>
        <v>3180.96</v>
      </c>
      <c r="AH1121" s="28">
        <f t="shared" si="71"/>
        <v>1.5779115000000003E-2</v>
      </c>
      <c r="AI1121" s="18" t="str">
        <f>IFERROR(VLOOKUP(E1121,'[5]LOG Data SAP'!$D:$E,2,0),IF(D1121=D1120,AI1120,""))</f>
        <v>NFC MK_UP_CR 3IN1_SCRB 100ML</v>
      </c>
      <c r="AJ1121" s="20" t="str">
        <f>IFERROR([5]SKU!VI1123,IF(D1121=D1120,AJ1120,""))</f>
        <v>86471</v>
      </c>
      <c r="AK1121" s="18" t="str">
        <f>VLOOKUP(E1121,[5]SKU!I:X,16,FALSE)</f>
        <v>3401.30.00</v>
      </c>
    </row>
    <row r="1122" spans="1:37">
      <c r="A1122" s="18" t="str">
        <f>[5]SKU!AC1124</f>
        <v>Nivea</v>
      </c>
      <c r="B1122" s="18" t="str">
        <f>[5]SKU!AE1124</f>
        <v>Nivea Face Care</v>
      </c>
      <c r="C1122" s="18" t="str">
        <f>[5]SKU!AJ1124</f>
        <v>NFC Cleanse</v>
      </c>
      <c r="D1122" s="18" t="str">
        <f>[5]SKU!G1124</f>
        <v>NFC White Make Up Clear 2in1 Facial Scrub 100ml</v>
      </c>
      <c r="E1122" s="19" t="str">
        <f>[5]SKU!I1124</f>
        <v>86471-04800-01</v>
      </c>
      <c r="F1122" s="19" t="str">
        <f>[5]SKU!J1124</f>
        <v>86471-04801-15</v>
      </c>
      <c r="G1122" s="18" t="str">
        <f>[5]SKU!K1124</f>
        <v>NFC Make Up Clear 2in1 Whitening Scrub 100ml</v>
      </c>
      <c r="H1122" s="18" t="str">
        <f>IF([5]SKU!L1124="R","Regular",
IF([5]SKU!L1124="P","Promo",
IF([5]SKU!L1124="S","Sample",
IF([5]SKU!L1124="V","VAS",""))))</f>
        <v>Regular</v>
      </c>
      <c r="I1122" s="18" t="str">
        <f>IF([5]SKU!QC1124="A","Active",
IF([5]SKU!QC1124="D","Discontinue",
IF([5]SKU!QC1124="N","NPD","")))</f>
        <v>Discontinue</v>
      </c>
      <c r="J1122" s="18" t="str">
        <f>VLOOKUP(IFERROR(VLOOKUP(E1122,'[5]Material Status'!A:I,9,0),""),'[5]Material Status'!U:W,3,0)</f>
        <v>Inactive</v>
      </c>
      <c r="K1122" s="20" t="str">
        <f>IFERROR(VLOOKUP(E1122,'[5]LOG Data SAP'!$D:$AO,11,0),
IF(D1122=D1121,K1121,""))</f>
        <v>8999777006136</v>
      </c>
      <c r="L1122" s="20" t="str">
        <f>IFERROR(VLOOKUP(E1122,'[5]LOG Data SAP'!$D:$AO,13,0),
IF(D1122=D1121,L1121,""))</f>
        <v>8999777006143</v>
      </c>
      <c r="M1122" s="20" t="str">
        <f>IFERROR(VLOOKUP(E1122,'[5]LOG Data SAP'!$D:$AO,15,0),
IF(D1122=D1121,M1121,""))</f>
        <v>8999777006150</v>
      </c>
      <c r="N1122" s="21">
        <f>[5]SKU!VH1124</f>
        <v>900</v>
      </c>
      <c r="O1122" s="22">
        <f>[5]SKU!VN1124</f>
        <v>22154</v>
      </c>
      <c r="P1122" s="23">
        <f>[5]SKU!VO1124</f>
        <v>43830</v>
      </c>
      <c r="Q1122" s="24">
        <f>IFERROR(_xlfn.NUMBERVALUE(VLOOKUP(E1122,'[5]LOG Data SAP'!$D:$M,9,0)),
IF(D1122=D1121,Q1121,""))</f>
        <v>6</v>
      </c>
      <c r="R1122" s="24">
        <f>IFERROR(_xlfn.NUMBERVALUE(VLOOKUP(E1122,'[5]LOG Data SAP'!$D:$M,10,0)),
IF(D1122=D1121,R1121,""))</f>
        <v>24</v>
      </c>
      <c r="S1122" s="24">
        <f t="shared" si="68"/>
        <v>4</v>
      </c>
      <c r="T1122" s="25">
        <f>IFERROR(VLOOKUP($E1122,'[5]LOG Data SAP'!$D:$V,17,0)/10,
IF(D1122=D1121,T1121,""))</f>
        <v>7.7</v>
      </c>
      <c r="U1122" s="25">
        <f>IFERROR(VLOOKUP($E1122,'[5]LOG Data SAP'!$D:$V,18,0)/10,
IF(D1122=D1121,U1121,""))</f>
        <v>5</v>
      </c>
      <c r="V1122" s="25">
        <f>IFERROR(VLOOKUP($E1122,'[5]LOG Data SAP'!$D:$V,19,0)/10,
IF(D1122=D1121,V1121,""))</f>
        <v>14</v>
      </c>
      <c r="W1122" s="25">
        <f>IFERROR(VLOOKUP($E1122,'[5]LOG Data SAP'!$D:$AO,21,0)/10,
IF(D1122=D1121,W1121,""))</f>
        <v>18.8</v>
      </c>
      <c r="X1122" s="25">
        <f>IFERROR(VLOOKUP($E1122,'[5]LOG Data SAP'!$D:$AO,22,0)/10,
IF(D1122=D1121,X1121,""))</f>
        <v>12</v>
      </c>
      <c r="Y1122" s="25">
        <f>IFERROR(VLOOKUP($E1122,'[5]LOG Data SAP'!$D:$AO,23,0)/10,
IF(D1122=D1121,Y1121,""))</f>
        <v>14.1</v>
      </c>
      <c r="Z1122" s="25">
        <f>IFERROR(VLOOKUP($E1122,'[5]LOG Data SAP'!$D:$AO,25,0)/10,
IF(D1122=D1121,Z1121,""))</f>
        <v>38.1</v>
      </c>
      <c r="AA1122" s="25">
        <f>IFERROR(VLOOKUP($E1122,'[5]LOG Data SAP'!$D:$AO,26,0)/10,
IF(D1122=D1121,AA1121,""))</f>
        <v>25.1</v>
      </c>
      <c r="AB1122" s="25">
        <f>IFERROR(VLOOKUP($E1122,'[5]LOG Data SAP'!$D:$AO,27,0)/10,
IF(D1122=D1121,AB1121,""))</f>
        <v>16.5</v>
      </c>
      <c r="AC1122" s="26">
        <f>IFERROR(VLOOKUP($E1122,'[5]LOG Data SAP'!$D:$AO,29,0)/IF(VLOOKUP($E1122,'[5]LOG Data SAP'!$D:$AO,30,0)="G",1000,1),
IF(D1122=D1121,AC1121,""))</f>
        <v>0.12088</v>
      </c>
      <c r="AD1122" s="26">
        <f>IFERROR(VLOOKUP($E1122,'[5]LOG Data SAP'!$D:$AO,31,0)/IF(VLOOKUP($E1122,'[5]LOG Data SAP'!$D:$AO,32,0)="G",1000,1),
IF(D1122=D1121,AD1121,""))</f>
        <v>0.75</v>
      </c>
      <c r="AE1122" s="26">
        <f>IFERROR(VLOOKUP($E1122,'[5]LOG Data SAP'!$D:$AO,33,0)/IF(VLOOKUP($E1122,'[5]LOG Data SAP'!$D:$AO,34,0)="G",1000,1),
IF(D1122=D1121,AE1121,""))</f>
        <v>3.2610000000000001</v>
      </c>
      <c r="AF1122" s="27">
        <f t="shared" si="69"/>
        <v>539</v>
      </c>
      <c r="AG1122" s="27">
        <f t="shared" si="70"/>
        <v>3180.96</v>
      </c>
      <c r="AH1122" s="28">
        <f t="shared" si="71"/>
        <v>1.5779115000000003E-2</v>
      </c>
      <c r="AI1122" s="18" t="str">
        <f>IFERROR(VLOOKUP(E1122,'[5]LOG Data SAP'!$D:$E,2,0),IF(D1122=D1121,AI1121,""))</f>
        <v>NFC MK_UP_CR 3IN1_SCRB 100ML</v>
      </c>
      <c r="AJ1122" s="20" t="str">
        <f>IFERROR([5]SKU!VI1124,IF(D1122=D1121,AJ1121,""))</f>
        <v>86471</v>
      </c>
      <c r="AK1122" s="18" t="str">
        <f>VLOOKUP(E1122,[5]SKU!I:X,16,FALSE)</f>
        <v>3401.30.00</v>
      </c>
    </row>
    <row r="1123" spans="1:37">
      <c r="A1123" s="18" t="str">
        <f>[5]SKU!AC1125</f>
        <v>Nivea</v>
      </c>
      <c r="B1123" s="18" t="str">
        <f>[5]SKU!AE1125</f>
        <v>Nivea Face Care</v>
      </c>
      <c r="C1123" s="18" t="str">
        <f>[5]SKU!AJ1125</f>
        <v>NFC Cleanse</v>
      </c>
      <c r="D1123" s="18" t="str">
        <f>[5]SKU!G1125</f>
        <v>NFC White Make Up Clear Oil Control 2in1 Facial Foam 100ml</v>
      </c>
      <c r="E1123" s="19" t="str">
        <f>[5]SKU!I1125</f>
        <v>86474-04801-01</v>
      </c>
      <c r="F1123" s="19" t="str">
        <f>[5]SKU!J1125</f>
        <v>86474-04801-01</v>
      </c>
      <c r="G1123" s="18" t="str">
        <f>[5]SKU!K1125</f>
        <v>NIVEA White Make Up Clear Oil Control 2in1 Facial Foam 100ml</v>
      </c>
      <c r="H1123" s="18" t="str">
        <f>IF([5]SKU!L1125="R","Regular",
IF([5]SKU!L1125="P","Promo",
IF([5]SKU!L1125="S","Sample",
IF([5]SKU!L1125="V","VAS",""))))</f>
        <v>Regular</v>
      </c>
      <c r="I1123" s="18" t="str">
        <f>IF([5]SKU!QC1125="A","Active",
IF([5]SKU!QC1125="D","Discontinue",
IF([5]SKU!QC1125="N","NPD","")))</f>
        <v>Discontinue</v>
      </c>
      <c r="J1123" s="18" t="str">
        <f>VLOOKUP(IFERROR(VLOOKUP(E1123,'[5]Material Status'!A:I,9,0),""),'[5]Material Status'!U:W,3,0)</f>
        <v>Inactive</v>
      </c>
      <c r="K1123" s="20" t="str">
        <f>IFERROR(VLOOKUP(E1123,'[5]LOG Data SAP'!$D:$AO,11,0),
IF(D1123=D1122,K1122,""))</f>
        <v>8999777005955</v>
      </c>
      <c r="L1123" s="20" t="str">
        <f>IFERROR(VLOOKUP(E1123,'[5]LOG Data SAP'!$D:$AO,13,0),
IF(D1123=D1122,L1122,""))</f>
        <v>8999777005962</v>
      </c>
      <c r="M1123" s="20" t="str">
        <f>IFERROR(VLOOKUP(E1123,'[5]LOG Data SAP'!$D:$AO,15,0),
IF(D1123=D1122,M1122,""))</f>
        <v>8999777005979</v>
      </c>
      <c r="N1123" s="21">
        <f>[5]SKU!VH1125</f>
        <v>900</v>
      </c>
      <c r="O1123" s="22">
        <f>[5]SKU!VN1125</f>
        <v>22154</v>
      </c>
      <c r="P1123" s="23">
        <f>[5]SKU!VO1125</f>
        <v>45383</v>
      </c>
      <c r="Q1123" s="24">
        <f>IFERROR(_xlfn.NUMBERVALUE(VLOOKUP(E1123,'[5]LOG Data SAP'!$D:$M,9,0)),
IF(D1123=D1122,Q1122,""))</f>
        <v>6</v>
      </c>
      <c r="R1123" s="24">
        <f>IFERROR(_xlfn.NUMBERVALUE(VLOOKUP(E1123,'[5]LOG Data SAP'!$D:$M,10,0)),
IF(D1123=D1122,R1122,""))</f>
        <v>24</v>
      </c>
      <c r="S1123" s="24">
        <f t="shared" si="68"/>
        <v>4</v>
      </c>
      <c r="T1123" s="25">
        <f>IFERROR(VLOOKUP($E1123,'[5]LOG Data SAP'!$D:$V,17,0)/10,
IF(D1123=D1122,T1122,""))</f>
        <v>7.7</v>
      </c>
      <c r="U1123" s="25">
        <f>IFERROR(VLOOKUP($E1123,'[5]LOG Data SAP'!$D:$V,18,0)/10,
IF(D1123=D1122,U1122,""))</f>
        <v>5</v>
      </c>
      <c r="V1123" s="25">
        <f>IFERROR(VLOOKUP($E1123,'[5]LOG Data SAP'!$D:$V,19,0)/10,
IF(D1123=D1122,V1122,""))</f>
        <v>14</v>
      </c>
      <c r="W1123" s="25">
        <f>IFERROR(VLOOKUP($E1123,'[5]LOG Data SAP'!$D:$AO,21,0)/10,
IF(D1123=D1122,W1122,""))</f>
        <v>18.8</v>
      </c>
      <c r="X1123" s="25">
        <f>IFERROR(VLOOKUP($E1123,'[5]LOG Data SAP'!$D:$AO,22,0)/10,
IF(D1123=D1122,X1122,""))</f>
        <v>12</v>
      </c>
      <c r="Y1123" s="25">
        <f>IFERROR(VLOOKUP($E1123,'[5]LOG Data SAP'!$D:$AO,23,0)/10,
IF(D1123=D1122,Y1122,""))</f>
        <v>14.1</v>
      </c>
      <c r="Z1123" s="25">
        <f>IFERROR(VLOOKUP($E1123,'[5]LOG Data SAP'!$D:$AO,25,0)/10,
IF(D1123=D1122,Z1122,""))</f>
        <v>38.1</v>
      </c>
      <c r="AA1123" s="25">
        <f>IFERROR(VLOOKUP($E1123,'[5]LOG Data SAP'!$D:$AO,26,0)/10,
IF(D1123=D1122,AA1122,""))</f>
        <v>25.1</v>
      </c>
      <c r="AB1123" s="25">
        <f>IFERROR(VLOOKUP($E1123,'[5]LOG Data SAP'!$D:$AO,27,0)/10,
IF(D1123=D1122,AB1122,""))</f>
        <v>16.5</v>
      </c>
      <c r="AC1123" s="26">
        <f>IFERROR(VLOOKUP($E1123,'[5]LOG Data SAP'!$D:$AO,29,0)/IF(VLOOKUP($E1123,'[5]LOG Data SAP'!$D:$AO,30,0)="G",1000,1),
IF(D1123=D1122,AC1122,""))</f>
        <v>0.12088</v>
      </c>
      <c r="AD1123" s="26">
        <f>IFERROR(VLOOKUP($E1123,'[5]LOG Data SAP'!$D:$AO,31,0)/IF(VLOOKUP($E1123,'[5]LOG Data SAP'!$D:$AO,32,0)="G",1000,1),
IF(D1123=D1122,AD1122,""))</f>
        <v>0.75</v>
      </c>
      <c r="AE1123" s="26">
        <f>IFERROR(VLOOKUP($E1123,'[5]LOG Data SAP'!$D:$AO,33,0)/IF(VLOOKUP($E1123,'[5]LOG Data SAP'!$D:$AO,34,0)="G",1000,1),
IF(D1123=D1122,AE1122,""))</f>
        <v>3.2610000000000001</v>
      </c>
      <c r="AF1123" s="27">
        <f t="shared" si="69"/>
        <v>539</v>
      </c>
      <c r="AG1123" s="27">
        <f t="shared" si="70"/>
        <v>3180.96</v>
      </c>
      <c r="AH1123" s="28">
        <f t="shared" si="71"/>
        <v>1.5779115000000003E-2</v>
      </c>
      <c r="AI1123" s="18" t="str">
        <f>IFERROR(VLOOKUP(E1123,'[5]LOG Data SAP'!$D:$E,2,0),IF(D1123=D1122,AI1122,""))</f>
        <v>NFC MK_UP_CR 3IN1_OIL_CTRL 100ML FOAM</v>
      </c>
      <c r="AJ1123" s="20" t="str">
        <f>IFERROR([5]SKU!VI1125,IF(D1123=D1122,AJ1122,""))</f>
        <v>86474</v>
      </c>
      <c r="AK1123" s="18" t="str">
        <f>VLOOKUP(E1123,[5]SKU!I:X,16,FALSE)</f>
        <v>3401.30.00</v>
      </c>
    </row>
    <row r="1124" spans="1:37">
      <c r="A1124" s="18" t="str">
        <f>[5]SKU!AC1126</f>
        <v>Nivea</v>
      </c>
      <c r="B1124" s="18" t="str">
        <f>[5]SKU!AE1126</f>
        <v>Nivea Face Care</v>
      </c>
      <c r="C1124" s="18" t="str">
        <f>[5]SKU!AJ1126</f>
        <v>NFC Cleanse</v>
      </c>
      <c r="D1124" s="18" t="str">
        <f>[5]SKU!G1126</f>
        <v>NFC White Make Up Clear Oil Control 2in1 Facial Foam 100ml</v>
      </c>
      <c r="E1124" s="19" t="str">
        <f>[5]SKU!I1126</f>
        <v>86474-04800-01</v>
      </c>
      <c r="F1124" s="19" t="str">
        <f>[5]SKU!J1126</f>
        <v>86474-04801-01</v>
      </c>
      <c r="G1124" s="18" t="str">
        <f>[5]SKU!K1126</f>
        <v>NFC Make Up Clear 2in1 Oil Control Foam 100ml</v>
      </c>
      <c r="H1124" s="18" t="str">
        <f>IF([5]SKU!L1126="R","Regular",
IF([5]SKU!L1126="P","Promo",
IF([5]SKU!L1126="S","Sample",
IF([5]SKU!L1126="V","VAS",""))))</f>
        <v>Regular</v>
      </c>
      <c r="I1124" s="18" t="str">
        <f>IF([5]SKU!QC1126="A","Active",
IF([5]SKU!QC1126="D","Discontinue",
IF([5]SKU!QC1126="N","NPD","")))</f>
        <v>Discontinue</v>
      </c>
      <c r="J1124" s="18" t="str">
        <f>VLOOKUP(IFERROR(VLOOKUP(E1124,'[5]Material Status'!A:I,9,0),""),'[5]Material Status'!U:W,3,0)</f>
        <v>Inactive</v>
      </c>
      <c r="K1124" s="20" t="str">
        <f>IFERROR(VLOOKUP(E1124,'[5]LOG Data SAP'!$D:$AO,11,0),
IF(D1124=D1123,K1123,""))</f>
        <v>8999777005955</v>
      </c>
      <c r="L1124" s="20" t="str">
        <f>IFERROR(VLOOKUP(E1124,'[5]LOG Data SAP'!$D:$AO,13,0),
IF(D1124=D1123,L1123,""))</f>
        <v>8999777005962</v>
      </c>
      <c r="M1124" s="20" t="str">
        <f>IFERROR(VLOOKUP(E1124,'[5]LOG Data SAP'!$D:$AO,15,0),
IF(D1124=D1123,M1123,""))</f>
        <v>8999777005979</v>
      </c>
      <c r="N1124" s="21">
        <f>[5]SKU!VH1126</f>
        <v>900</v>
      </c>
      <c r="O1124" s="22">
        <f>[5]SKU!VN1126</f>
        <v>22154</v>
      </c>
      <c r="P1124" s="23">
        <f>[5]SKU!VO1126</f>
        <v>45383</v>
      </c>
      <c r="Q1124" s="24">
        <f>IFERROR(_xlfn.NUMBERVALUE(VLOOKUP(E1124,'[5]LOG Data SAP'!$D:$M,9,0)),
IF(D1124=D1123,Q1123,""))</f>
        <v>6</v>
      </c>
      <c r="R1124" s="24">
        <f>IFERROR(_xlfn.NUMBERVALUE(VLOOKUP(E1124,'[5]LOG Data SAP'!$D:$M,10,0)),
IF(D1124=D1123,R1123,""))</f>
        <v>24</v>
      </c>
      <c r="S1124" s="24">
        <f t="shared" si="68"/>
        <v>4</v>
      </c>
      <c r="T1124" s="25">
        <f>IFERROR(VLOOKUP($E1124,'[5]LOG Data SAP'!$D:$V,17,0)/10,
IF(D1124=D1123,T1123,""))</f>
        <v>7.7</v>
      </c>
      <c r="U1124" s="25">
        <f>IFERROR(VLOOKUP($E1124,'[5]LOG Data SAP'!$D:$V,18,0)/10,
IF(D1124=D1123,U1123,""))</f>
        <v>5</v>
      </c>
      <c r="V1124" s="25">
        <f>IFERROR(VLOOKUP($E1124,'[5]LOG Data SAP'!$D:$V,19,0)/10,
IF(D1124=D1123,V1123,""))</f>
        <v>14</v>
      </c>
      <c r="W1124" s="25">
        <f>IFERROR(VLOOKUP($E1124,'[5]LOG Data SAP'!$D:$AO,21,0)/10,
IF(D1124=D1123,W1123,""))</f>
        <v>18.8</v>
      </c>
      <c r="X1124" s="25">
        <f>IFERROR(VLOOKUP($E1124,'[5]LOG Data SAP'!$D:$AO,22,0)/10,
IF(D1124=D1123,X1123,""))</f>
        <v>12</v>
      </c>
      <c r="Y1124" s="25">
        <f>IFERROR(VLOOKUP($E1124,'[5]LOG Data SAP'!$D:$AO,23,0)/10,
IF(D1124=D1123,Y1123,""))</f>
        <v>14.1</v>
      </c>
      <c r="Z1124" s="25">
        <f>IFERROR(VLOOKUP($E1124,'[5]LOG Data SAP'!$D:$AO,25,0)/10,
IF(D1124=D1123,Z1123,""))</f>
        <v>38.1</v>
      </c>
      <c r="AA1124" s="25">
        <f>IFERROR(VLOOKUP($E1124,'[5]LOG Data SAP'!$D:$AO,26,0)/10,
IF(D1124=D1123,AA1123,""))</f>
        <v>25.1</v>
      </c>
      <c r="AB1124" s="25">
        <f>IFERROR(VLOOKUP($E1124,'[5]LOG Data SAP'!$D:$AO,27,0)/10,
IF(D1124=D1123,AB1123,""))</f>
        <v>16.5</v>
      </c>
      <c r="AC1124" s="26">
        <f>IFERROR(VLOOKUP($E1124,'[5]LOG Data SAP'!$D:$AO,29,0)/IF(VLOOKUP($E1124,'[5]LOG Data SAP'!$D:$AO,30,0)="G",1000,1),
IF(D1124=D1123,AC1123,""))</f>
        <v>0.12088</v>
      </c>
      <c r="AD1124" s="26">
        <f>IFERROR(VLOOKUP($E1124,'[5]LOG Data SAP'!$D:$AO,31,0)/IF(VLOOKUP($E1124,'[5]LOG Data SAP'!$D:$AO,32,0)="G",1000,1),
IF(D1124=D1123,AD1123,""))</f>
        <v>0.75</v>
      </c>
      <c r="AE1124" s="26">
        <f>IFERROR(VLOOKUP($E1124,'[5]LOG Data SAP'!$D:$AO,33,0)/IF(VLOOKUP($E1124,'[5]LOG Data SAP'!$D:$AO,34,0)="G",1000,1),
IF(D1124=D1123,AE1123,""))</f>
        <v>3.2610000000000001</v>
      </c>
      <c r="AF1124" s="27">
        <f t="shared" si="69"/>
        <v>539</v>
      </c>
      <c r="AG1124" s="27">
        <f t="shared" si="70"/>
        <v>3180.96</v>
      </c>
      <c r="AH1124" s="28">
        <f t="shared" si="71"/>
        <v>1.5779115000000003E-2</v>
      </c>
      <c r="AI1124" s="18" t="str">
        <f>IFERROR(VLOOKUP(E1124,'[5]LOG Data SAP'!$D:$E,2,0),IF(D1124=D1123,AI1123,""))</f>
        <v>NFC MK_UP_CR 3IN1_OIL_CTRL 100ML FOAM</v>
      </c>
      <c r="AJ1124" s="20" t="str">
        <f>IFERROR([5]SKU!VI1126,IF(D1124=D1123,AJ1123,""))</f>
        <v>86474</v>
      </c>
      <c r="AK1124" s="18" t="str">
        <f>VLOOKUP(E1124,[5]SKU!I:X,16,FALSE)</f>
        <v>3401.30.00</v>
      </c>
    </row>
    <row r="1125" spans="1:37">
      <c r="A1125" s="18" t="str">
        <f>[5]SKU!AC1127</f>
        <v>Nivea</v>
      </c>
      <c r="B1125" s="18" t="str">
        <f>[5]SKU!AE1127</f>
        <v>Nivea Face Care</v>
      </c>
      <c r="C1125" s="18" t="str">
        <f>[5]SKU!AJ1127</f>
        <v>NFC Cleanse</v>
      </c>
      <c r="D1125" s="18" t="str">
        <f>[5]SKU!G1127</f>
        <v>NFC White Make Up Clear Oil Control 2in1 Mud 100ml</v>
      </c>
      <c r="E1125" s="19" t="str">
        <f>[5]SKU!I1127</f>
        <v>86475-04800-01</v>
      </c>
      <c r="F1125" s="19" t="str">
        <f>[5]SKU!J1127</f>
        <v>86475-04800-01</v>
      </c>
      <c r="G1125" s="18" t="str">
        <f>[5]SKU!K1127</f>
        <v>NIVEA White Make Up Clear Oil Control 2in1 Mud 100ml</v>
      </c>
      <c r="H1125" s="18" t="str">
        <f>IF([5]SKU!L1127="R","Regular",
IF([5]SKU!L1127="P","Promo",
IF([5]SKU!L1127="S","Sample",
IF([5]SKU!L1127="V","VAS",""))))</f>
        <v>Regular</v>
      </c>
      <c r="I1125" s="18" t="str">
        <f>IF([5]SKU!QC1127="A","Active",
IF([5]SKU!QC1127="D","Discontinue",
IF([5]SKU!QC1127="N","NPD","")))</f>
        <v>Discontinue</v>
      </c>
      <c r="J1125" s="18" t="str">
        <f>VLOOKUP(IFERROR(VLOOKUP(E1125,'[5]Material Status'!A:I,9,0),""),'[5]Material Status'!U:W,3,0)</f>
        <v>Inactive</v>
      </c>
      <c r="K1125" s="20" t="str">
        <f>IFERROR(VLOOKUP(E1125,'[5]LOG Data SAP'!$D:$AO,11,0),
IF(D1125=D1124,K1124,""))</f>
        <v>8999777005986</v>
      </c>
      <c r="L1125" s="20" t="str">
        <f>IFERROR(VLOOKUP(E1125,'[5]LOG Data SAP'!$D:$AO,13,0),
IF(D1125=D1124,L1124,""))</f>
        <v>8999777005993</v>
      </c>
      <c r="M1125" s="20" t="str">
        <f>IFERROR(VLOOKUP(E1125,'[5]LOG Data SAP'!$D:$AO,15,0),
IF(D1125=D1124,M1124,""))</f>
        <v>8999777006006</v>
      </c>
      <c r="N1125" s="21">
        <f>[5]SKU!VH1127</f>
        <v>900</v>
      </c>
      <c r="O1125" s="22">
        <f>[5]SKU!VN1127</f>
        <v>22154</v>
      </c>
      <c r="P1125" s="23">
        <f>[5]SKU!VO1127</f>
        <v>45383</v>
      </c>
      <c r="Q1125" s="24">
        <f>IFERROR(_xlfn.NUMBERVALUE(VLOOKUP(E1125,'[5]LOG Data SAP'!$D:$M,9,0)),
IF(D1125=D1124,Q1124,""))</f>
        <v>6</v>
      </c>
      <c r="R1125" s="24">
        <f>IFERROR(_xlfn.NUMBERVALUE(VLOOKUP(E1125,'[5]LOG Data SAP'!$D:$M,10,0)),
IF(D1125=D1124,R1124,""))</f>
        <v>24</v>
      </c>
      <c r="S1125" s="24">
        <f t="shared" si="68"/>
        <v>4</v>
      </c>
      <c r="T1125" s="25">
        <f>IFERROR(VLOOKUP($E1125,'[5]LOG Data SAP'!$D:$V,17,0)/10,
IF(D1125=D1124,T1124,""))</f>
        <v>7.7</v>
      </c>
      <c r="U1125" s="25">
        <f>IFERROR(VLOOKUP($E1125,'[5]LOG Data SAP'!$D:$V,18,0)/10,
IF(D1125=D1124,U1124,""))</f>
        <v>5</v>
      </c>
      <c r="V1125" s="25">
        <f>IFERROR(VLOOKUP($E1125,'[5]LOG Data SAP'!$D:$V,19,0)/10,
IF(D1125=D1124,V1124,""))</f>
        <v>14</v>
      </c>
      <c r="W1125" s="25">
        <f>IFERROR(VLOOKUP($E1125,'[5]LOG Data SAP'!$D:$AO,21,0)/10,
IF(D1125=D1124,W1124,""))</f>
        <v>18.8</v>
      </c>
      <c r="X1125" s="25">
        <f>IFERROR(VLOOKUP($E1125,'[5]LOG Data SAP'!$D:$AO,22,0)/10,
IF(D1125=D1124,X1124,""))</f>
        <v>12</v>
      </c>
      <c r="Y1125" s="25">
        <f>IFERROR(VLOOKUP($E1125,'[5]LOG Data SAP'!$D:$AO,23,0)/10,
IF(D1125=D1124,Y1124,""))</f>
        <v>14.1</v>
      </c>
      <c r="Z1125" s="25">
        <f>IFERROR(VLOOKUP($E1125,'[5]LOG Data SAP'!$D:$AO,25,0)/10,
IF(D1125=D1124,Z1124,""))</f>
        <v>38.1</v>
      </c>
      <c r="AA1125" s="25">
        <f>IFERROR(VLOOKUP($E1125,'[5]LOG Data SAP'!$D:$AO,26,0)/10,
IF(D1125=D1124,AA1124,""))</f>
        <v>25.1</v>
      </c>
      <c r="AB1125" s="25">
        <f>IFERROR(VLOOKUP($E1125,'[5]LOG Data SAP'!$D:$AO,27,0)/10,
IF(D1125=D1124,AB1124,""))</f>
        <v>16.5</v>
      </c>
      <c r="AC1125" s="26">
        <f>IFERROR(VLOOKUP($E1125,'[5]LOG Data SAP'!$D:$AO,29,0)/IF(VLOOKUP($E1125,'[5]LOG Data SAP'!$D:$AO,30,0)="G",1000,1),
IF(D1125=D1124,AC1124,""))</f>
        <v>0.12088</v>
      </c>
      <c r="AD1125" s="26">
        <f>IFERROR(VLOOKUP($E1125,'[5]LOG Data SAP'!$D:$AO,31,0)/IF(VLOOKUP($E1125,'[5]LOG Data SAP'!$D:$AO,32,0)="G",1000,1),
IF(D1125=D1124,AD1124,""))</f>
        <v>0.75</v>
      </c>
      <c r="AE1125" s="26">
        <f>IFERROR(VLOOKUP($E1125,'[5]LOG Data SAP'!$D:$AO,33,0)/IF(VLOOKUP($E1125,'[5]LOG Data SAP'!$D:$AO,34,0)="G",1000,1),
IF(D1125=D1124,AE1124,""))</f>
        <v>3.2610000000000001</v>
      </c>
      <c r="AF1125" s="27">
        <f t="shared" si="69"/>
        <v>539</v>
      </c>
      <c r="AG1125" s="27">
        <f t="shared" si="70"/>
        <v>3180.96</v>
      </c>
      <c r="AH1125" s="28">
        <f t="shared" si="71"/>
        <v>1.5779115000000003E-2</v>
      </c>
      <c r="AI1125" s="18" t="str">
        <f>IFERROR(VLOOKUP(E1125,'[5]LOG Data SAP'!$D:$E,2,0),IF(D1125=D1124,AI1124,""))</f>
        <v>NFC MK_UP_CR 3IN1_OIL_CTRL 100ML MUD</v>
      </c>
      <c r="AJ1125" s="20" t="str">
        <f>IFERROR([5]SKU!VI1127,IF(D1125=D1124,AJ1124,""))</f>
        <v>86475</v>
      </c>
      <c r="AK1125" s="18" t="str">
        <f>VLOOKUP(E1125,[5]SKU!I:X,16,FALSE)</f>
        <v>3401.30.00</v>
      </c>
    </row>
    <row r="1126" spans="1:37">
      <c r="A1126" s="18" t="str">
        <f>[5]SKU!AC1128</f>
        <v>Nivea</v>
      </c>
      <c r="B1126" s="18" t="str">
        <f>[5]SKU!AE1128</f>
        <v>Nivea Face Care</v>
      </c>
      <c r="C1126" s="18" t="str">
        <f>[5]SKU!AJ1128</f>
        <v>NFC Cleanse</v>
      </c>
      <c r="D1126" s="18" t="str">
        <f>[5]SKU!G1128</f>
        <v>NFC Cleansing Foam 50ml</v>
      </c>
      <c r="E1126" s="19" t="str">
        <f>[5]SKU!I1128</f>
        <v>81145-04800-04</v>
      </c>
      <c r="F1126" s="19" t="str">
        <f>[5]SKU!J1128</f>
        <v>81145-04800-04</v>
      </c>
      <c r="G1126" s="18" t="str">
        <f>[5]SKU!K1128</f>
        <v>NIVEA Cleansing Foam 50ml</v>
      </c>
      <c r="H1126" s="18" t="str">
        <f>IF([5]SKU!L1128="R","Regular",
IF([5]SKU!L1128="P","Promo",
IF([5]SKU!L1128="S","Sample",
IF([5]SKU!L1128="V","VAS",""))))</f>
        <v>Regular</v>
      </c>
      <c r="I1126" s="18" t="str">
        <f>IF([5]SKU!QC1128="A","Active",
IF([5]SKU!QC1128="D","Discontinue",
IF([5]SKU!QC1128="N","NPD","")))</f>
        <v>Discontinue</v>
      </c>
      <c r="J1126" s="18" t="str">
        <f>VLOOKUP(IFERROR(VLOOKUP(E1126,'[5]Material Status'!A:I,9,0),""),'[5]Material Status'!U:W,3,0)</f>
        <v>Inactive</v>
      </c>
      <c r="K1126" s="20" t="str">
        <f>IFERROR(VLOOKUP(E1126,'[5]LOG Data SAP'!$D:$AO,11,0),
IF(D1126=D1125,K1125,""))</f>
        <v/>
      </c>
      <c r="L1126" s="20" t="str">
        <f>IFERROR(VLOOKUP(E1126,'[5]LOG Data SAP'!$D:$AO,13,0),
IF(D1126=D1125,L1125,""))</f>
        <v/>
      </c>
      <c r="M1126" s="20" t="str">
        <f>IFERROR(VLOOKUP(E1126,'[5]LOG Data SAP'!$D:$AO,15,0),
IF(D1126=D1125,M1125,""))</f>
        <v/>
      </c>
      <c r="N1126" s="21">
        <f>[5]SKU!VH1128</f>
        <v>900</v>
      </c>
      <c r="O1126" s="22">
        <f>[5]SKU!VN1128</f>
        <v>9475</v>
      </c>
      <c r="P1126" s="23">
        <f>[5]SKU!VO1128</f>
        <v>43100</v>
      </c>
      <c r="Q1126" s="24" t="str">
        <f>IFERROR(_xlfn.NUMBERVALUE(VLOOKUP(E1126,'[5]LOG Data SAP'!$D:$M,9,0)),
IF(D1126=D1125,Q1125,""))</f>
        <v/>
      </c>
      <c r="R1126" s="24" t="str">
        <f>IFERROR(_xlfn.NUMBERVALUE(VLOOKUP(E1126,'[5]LOG Data SAP'!$D:$M,10,0)),
IF(D1126=D1125,R1125,""))</f>
        <v/>
      </c>
      <c r="S1126" s="24" t="str">
        <f t="shared" si="68"/>
        <v/>
      </c>
      <c r="T1126" s="25" t="str">
        <f>IFERROR(VLOOKUP($E1126,'[5]LOG Data SAP'!$D:$V,17,0)/10,
IF(D1126=D1125,T1125,""))</f>
        <v/>
      </c>
      <c r="U1126" s="25" t="str">
        <f>IFERROR(VLOOKUP($E1126,'[5]LOG Data SAP'!$D:$V,18,0)/10,
IF(D1126=D1125,U1125,""))</f>
        <v/>
      </c>
      <c r="V1126" s="25" t="str">
        <f>IFERROR(VLOOKUP($E1126,'[5]LOG Data SAP'!$D:$V,19,0)/10,
IF(D1126=D1125,V1125,""))</f>
        <v/>
      </c>
      <c r="W1126" s="25" t="str">
        <f>IFERROR(VLOOKUP($E1126,'[5]LOG Data SAP'!$D:$AO,21,0)/10,
IF(D1126=D1125,W1125,""))</f>
        <v/>
      </c>
      <c r="X1126" s="25" t="str">
        <f>IFERROR(VLOOKUP($E1126,'[5]LOG Data SAP'!$D:$AO,22,0)/10,
IF(D1126=D1125,X1125,""))</f>
        <v/>
      </c>
      <c r="Y1126" s="25" t="str">
        <f>IFERROR(VLOOKUP($E1126,'[5]LOG Data SAP'!$D:$AO,23,0)/10,
IF(D1126=D1125,Y1125,""))</f>
        <v/>
      </c>
      <c r="Z1126" s="25" t="str">
        <f>IFERROR(VLOOKUP($E1126,'[5]LOG Data SAP'!$D:$AO,25,0)/10,
IF(D1126=D1125,Z1125,""))</f>
        <v/>
      </c>
      <c r="AA1126" s="25" t="str">
        <f>IFERROR(VLOOKUP($E1126,'[5]LOG Data SAP'!$D:$AO,26,0)/10,
IF(D1126=D1125,AA1125,""))</f>
        <v/>
      </c>
      <c r="AB1126" s="25" t="str">
        <f>IFERROR(VLOOKUP($E1126,'[5]LOG Data SAP'!$D:$AO,27,0)/10,
IF(D1126=D1125,AB1125,""))</f>
        <v/>
      </c>
      <c r="AC1126" s="26" t="str">
        <f>IFERROR(VLOOKUP($E1126,'[5]LOG Data SAP'!$D:$AO,29,0)/IF(VLOOKUP($E1126,'[5]LOG Data SAP'!$D:$AO,30,0)="G",1000,1),
IF(D1126=D1125,AC1125,""))</f>
        <v/>
      </c>
      <c r="AD1126" s="26" t="str">
        <f>IFERROR(VLOOKUP($E1126,'[5]LOG Data SAP'!$D:$AO,31,0)/IF(VLOOKUP($E1126,'[5]LOG Data SAP'!$D:$AO,32,0)="G",1000,1),
IF(D1126=D1125,AD1125,""))</f>
        <v/>
      </c>
      <c r="AE1126" s="26" t="str">
        <f>IFERROR(VLOOKUP($E1126,'[5]LOG Data SAP'!$D:$AO,33,0)/IF(VLOOKUP($E1126,'[5]LOG Data SAP'!$D:$AO,34,0)="G",1000,1),
IF(D1126=D1125,AE1125,""))</f>
        <v/>
      </c>
      <c r="AF1126" s="27" t="str">
        <f t="shared" si="69"/>
        <v/>
      </c>
      <c r="AG1126" s="27" t="str">
        <f t="shared" si="70"/>
        <v/>
      </c>
      <c r="AH1126" s="28" t="str">
        <f t="shared" si="71"/>
        <v/>
      </c>
      <c r="AI1126" s="18" t="str">
        <f>IFERROR(VLOOKUP(E1126,'[5]LOG Data SAP'!$D:$E,2,0),IF(D1126=D1125,AI1125,""))</f>
        <v/>
      </c>
      <c r="AJ1126" s="20" t="str">
        <f>IFERROR([5]SKU!VI1128,IF(D1126=D1125,AJ1125,""))</f>
        <v/>
      </c>
      <c r="AK1126" s="18" t="str">
        <f>VLOOKUP(E1126,[5]SKU!I:X,16,FALSE)</f>
        <v>3401.30.00</v>
      </c>
    </row>
    <row r="1127" spans="1:37">
      <c r="A1127" s="18" t="str">
        <f>[5]SKU!AC1129</f>
        <v>Nivea</v>
      </c>
      <c r="B1127" s="18" t="str">
        <f>[5]SKU!AE1129</f>
        <v>Nivea Face Care</v>
      </c>
      <c r="C1127" s="18" t="str">
        <f>[5]SKU!AJ1129</f>
        <v>NFC Cleanse</v>
      </c>
      <c r="D1127" s="18" t="str">
        <f>[5]SKU!G1129</f>
        <v>NFC Cleansing Foam 50ml</v>
      </c>
      <c r="E1127" s="19" t="str">
        <f>[5]SKU!I1129</f>
        <v>81145-04800-18</v>
      </c>
      <c r="F1127" s="19" t="str">
        <f>[5]SKU!J1129</f>
        <v>81145-04800-04</v>
      </c>
      <c r="G1127" s="18" t="str">
        <f>[5]SKU!K1129</f>
        <v>NVIS Refreshing Cleansing Foam 50ml</v>
      </c>
      <c r="H1127" s="18" t="str">
        <f>IF([5]SKU!L1129="R","Regular",
IF([5]SKU!L1129="P","Promo",
IF([5]SKU!L1129="S","Sample",
IF([5]SKU!L1129="V","VAS",""))))</f>
        <v>Regular</v>
      </c>
      <c r="I1127" s="18" t="str">
        <f>IF([5]SKU!QC1129="A","Active",
IF([5]SKU!QC1129="D","Discontinue",
IF([5]SKU!QC1129="N","NPD","")))</f>
        <v>Discontinue</v>
      </c>
      <c r="J1127" s="18" t="str">
        <f>VLOOKUP(IFERROR(VLOOKUP(E1127,'[5]Material Status'!A:I,9,0),""),'[5]Material Status'!U:W,3,0)</f>
        <v>Inactive</v>
      </c>
      <c r="K1127" s="20" t="str">
        <f>IFERROR(VLOOKUP(E1127,'[5]LOG Data SAP'!$D:$AO,11,0),
IF(D1127=D1126,K1126,""))</f>
        <v/>
      </c>
      <c r="L1127" s="20" t="str">
        <f>IFERROR(VLOOKUP(E1127,'[5]LOG Data SAP'!$D:$AO,13,0),
IF(D1127=D1126,L1126,""))</f>
        <v/>
      </c>
      <c r="M1127" s="20" t="str">
        <f>IFERROR(VLOOKUP(E1127,'[5]LOG Data SAP'!$D:$AO,15,0),
IF(D1127=D1126,M1126,""))</f>
        <v/>
      </c>
      <c r="N1127" s="21">
        <f>[5]SKU!VH1129</f>
        <v>900</v>
      </c>
      <c r="O1127" s="22">
        <f>[5]SKU!VN1129</f>
        <v>6960</v>
      </c>
      <c r="P1127" s="23">
        <f>[5]SKU!VO1129</f>
        <v>43100</v>
      </c>
      <c r="Q1127" s="24" t="str">
        <f>IFERROR(_xlfn.NUMBERVALUE(VLOOKUP(E1127,'[5]LOG Data SAP'!$D:$M,9,0)),
IF(D1127=D1126,Q1126,""))</f>
        <v/>
      </c>
      <c r="R1127" s="24" t="str">
        <f>IFERROR(_xlfn.NUMBERVALUE(VLOOKUP(E1127,'[5]LOG Data SAP'!$D:$M,10,0)),
IF(D1127=D1126,R1126,""))</f>
        <v/>
      </c>
      <c r="S1127" s="24" t="str">
        <f t="shared" si="68"/>
        <v/>
      </c>
      <c r="T1127" s="25" t="str">
        <f>IFERROR(VLOOKUP($E1127,'[5]LOG Data SAP'!$D:$V,17,0)/10,
IF(D1127=D1126,T1126,""))</f>
        <v/>
      </c>
      <c r="U1127" s="25" t="str">
        <f>IFERROR(VLOOKUP($E1127,'[5]LOG Data SAP'!$D:$V,18,0)/10,
IF(D1127=D1126,U1126,""))</f>
        <v/>
      </c>
      <c r="V1127" s="25" t="str">
        <f>IFERROR(VLOOKUP($E1127,'[5]LOG Data SAP'!$D:$V,19,0)/10,
IF(D1127=D1126,V1126,""))</f>
        <v/>
      </c>
      <c r="W1127" s="25" t="str">
        <f>IFERROR(VLOOKUP($E1127,'[5]LOG Data SAP'!$D:$AO,21,0)/10,
IF(D1127=D1126,W1126,""))</f>
        <v/>
      </c>
      <c r="X1127" s="25" t="str">
        <f>IFERROR(VLOOKUP($E1127,'[5]LOG Data SAP'!$D:$AO,22,0)/10,
IF(D1127=D1126,X1126,""))</f>
        <v/>
      </c>
      <c r="Y1127" s="25" t="str">
        <f>IFERROR(VLOOKUP($E1127,'[5]LOG Data SAP'!$D:$AO,23,0)/10,
IF(D1127=D1126,Y1126,""))</f>
        <v/>
      </c>
      <c r="Z1127" s="25" t="str">
        <f>IFERROR(VLOOKUP($E1127,'[5]LOG Data SAP'!$D:$AO,25,0)/10,
IF(D1127=D1126,Z1126,""))</f>
        <v/>
      </c>
      <c r="AA1127" s="25" t="str">
        <f>IFERROR(VLOOKUP($E1127,'[5]LOG Data SAP'!$D:$AO,26,0)/10,
IF(D1127=D1126,AA1126,""))</f>
        <v/>
      </c>
      <c r="AB1127" s="25" t="str">
        <f>IFERROR(VLOOKUP($E1127,'[5]LOG Data SAP'!$D:$AO,27,0)/10,
IF(D1127=D1126,AB1126,""))</f>
        <v/>
      </c>
      <c r="AC1127" s="26" t="str">
        <f>IFERROR(VLOOKUP($E1127,'[5]LOG Data SAP'!$D:$AO,29,0)/IF(VLOOKUP($E1127,'[5]LOG Data SAP'!$D:$AO,30,0)="G",1000,1),
IF(D1127=D1126,AC1126,""))</f>
        <v/>
      </c>
      <c r="AD1127" s="26" t="str">
        <f>IFERROR(VLOOKUP($E1127,'[5]LOG Data SAP'!$D:$AO,31,0)/IF(VLOOKUP($E1127,'[5]LOG Data SAP'!$D:$AO,32,0)="G",1000,1),
IF(D1127=D1126,AD1126,""))</f>
        <v/>
      </c>
      <c r="AE1127" s="26" t="str">
        <f>IFERROR(VLOOKUP($E1127,'[5]LOG Data SAP'!$D:$AO,33,0)/IF(VLOOKUP($E1127,'[5]LOG Data SAP'!$D:$AO,34,0)="G",1000,1),
IF(D1127=D1126,AE1126,""))</f>
        <v/>
      </c>
      <c r="AF1127" s="27" t="str">
        <f t="shared" si="69"/>
        <v/>
      </c>
      <c r="AG1127" s="27" t="str">
        <f t="shared" si="70"/>
        <v/>
      </c>
      <c r="AH1127" s="28" t="str">
        <f t="shared" si="71"/>
        <v/>
      </c>
      <c r="AI1127" s="18" t="str">
        <f>IFERROR(VLOOKUP(E1127,'[5]LOG Data SAP'!$D:$E,2,0),IF(D1127=D1126,AI1126,""))</f>
        <v/>
      </c>
      <c r="AJ1127" s="20" t="str">
        <f>IFERROR([5]SKU!VI1129,IF(D1127=D1126,AJ1126,""))</f>
        <v/>
      </c>
      <c r="AK1127" s="18" t="str">
        <f>VLOOKUP(E1127,[5]SKU!I:X,16,FALSE)</f>
        <v>3401.30.00</v>
      </c>
    </row>
    <row r="1128" spans="1:37">
      <c r="A1128" s="18" t="str">
        <f>[5]SKU!AC1130</f>
        <v>Nivea</v>
      </c>
      <c r="B1128" s="18" t="str">
        <f>[5]SKU!AE1130</f>
        <v>Nivea Face Care</v>
      </c>
      <c r="C1128" s="18" t="str">
        <f>[5]SKU!AJ1130</f>
        <v>NFC Cleanse</v>
      </c>
      <c r="D1128" s="18" t="str">
        <f>[5]SKU!G1130</f>
        <v>NFC Cleansing Foam 50ml</v>
      </c>
      <c r="E1128" s="19" t="str">
        <f>[5]SKU!I1130</f>
        <v>81145-04800-14</v>
      </c>
      <c r="F1128" s="19" t="str">
        <f>[5]SKU!J1130</f>
        <v>81145-04800-04</v>
      </c>
      <c r="G1128" s="18" t="str">
        <f>[5]SKU!K1130</f>
        <v>NVIS Hydro Balance Foam 50ml</v>
      </c>
      <c r="H1128" s="18" t="str">
        <f>IF([5]SKU!L1130="R","Regular",
IF([5]SKU!L1130="P","Promo",
IF([5]SKU!L1130="S","Sample",
IF([5]SKU!L1130="V","VAS",""))))</f>
        <v>Regular</v>
      </c>
      <c r="I1128" s="18" t="str">
        <f>IF([5]SKU!QC1130="A","Active",
IF([5]SKU!QC1130="D","Discontinue",
IF([5]SKU!QC1130="N","NPD","")))</f>
        <v>Discontinue</v>
      </c>
      <c r="J1128" s="18" t="str">
        <f>VLOOKUP(IFERROR(VLOOKUP(E1128,'[5]Material Status'!A:I,9,0),""),'[5]Material Status'!U:W,3,0)</f>
        <v>Inactive</v>
      </c>
      <c r="K1128" s="20" t="str">
        <f>IFERROR(VLOOKUP(E1128,'[5]LOG Data SAP'!$D:$AO,11,0),
IF(D1128=D1127,K1127,""))</f>
        <v/>
      </c>
      <c r="L1128" s="20" t="str">
        <f>IFERROR(VLOOKUP(E1128,'[5]LOG Data SAP'!$D:$AO,13,0),
IF(D1128=D1127,L1127,""))</f>
        <v/>
      </c>
      <c r="M1128" s="20" t="str">
        <f>IFERROR(VLOOKUP(E1128,'[5]LOG Data SAP'!$D:$AO,15,0),
IF(D1128=D1127,M1127,""))</f>
        <v/>
      </c>
      <c r="N1128" s="21">
        <f>[5]SKU!VH1130</f>
        <v>900</v>
      </c>
      <c r="O1128" s="22">
        <f>[5]SKU!VN1130</f>
        <v>6313</v>
      </c>
      <c r="P1128" s="23">
        <f>[5]SKU!VO1130</f>
        <v>43100</v>
      </c>
      <c r="Q1128" s="24" t="str">
        <f>IFERROR(_xlfn.NUMBERVALUE(VLOOKUP(E1128,'[5]LOG Data SAP'!$D:$M,9,0)),
IF(D1128=D1127,Q1127,""))</f>
        <v/>
      </c>
      <c r="R1128" s="24" t="str">
        <f>IFERROR(_xlfn.NUMBERVALUE(VLOOKUP(E1128,'[5]LOG Data SAP'!$D:$M,10,0)),
IF(D1128=D1127,R1127,""))</f>
        <v/>
      </c>
      <c r="S1128" s="24" t="str">
        <f t="shared" si="68"/>
        <v/>
      </c>
      <c r="T1128" s="25" t="str">
        <f>IFERROR(VLOOKUP($E1128,'[5]LOG Data SAP'!$D:$V,17,0)/10,
IF(D1128=D1127,T1127,""))</f>
        <v/>
      </c>
      <c r="U1128" s="25" t="str">
        <f>IFERROR(VLOOKUP($E1128,'[5]LOG Data SAP'!$D:$V,18,0)/10,
IF(D1128=D1127,U1127,""))</f>
        <v/>
      </c>
      <c r="V1128" s="25" t="str">
        <f>IFERROR(VLOOKUP($E1128,'[5]LOG Data SAP'!$D:$V,19,0)/10,
IF(D1128=D1127,V1127,""))</f>
        <v/>
      </c>
      <c r="W1128" s="25" t="str">
        <f>IFERROR(VLOOKUP($E1128,'[5]LOG Data SAP'!$D:$AO,21,0)/10,
IF(D1128=D1127,W1127,""))</f>
        <v/>
      </c>
      <c r="X1128" s="25" t="str">
        <f>IFERROR(VLOOKUP($E1128,'[5]LOG Data SAP'!$D:$AO,22,0)/10,
IF(D1128=D1127,X1127,""))</f>
        <v/>
      </c>
      <c r="Y1128" s="25" t="str">
        <f>IFERROR(VLOOKUP($E1128,'[5]LOG Data SAP'!$D:$AO,23,0)/10,
IF(D1128=D1127,Y1127,""))</f>
        <v/>
      </c>
      <c r="Z1128" s="25" t="str">
        <f>IFERROR(VLOOKUP($E1128,'[5]LOG Data SAP'!$D:$AO,25,0)/10,
IF(D1128=D1127,Z1127,""))</f>
        <v/>
      </c>
      <c r="AA1128" s="25" t="str">
        <f>IFERROR(VLOOKUP($E1128,'[5]LOG Data SAP'!$D:$AO,26,0)/10,
IF(D1128=D1127,AA1127,""))</f>
        <v/>
      </c>
      <c r="AB1128" s="25" t="str">
        <f>IFERROR(VLOOKUP($E1128,'[5]LOG Data SAP'!$D:$AO,27,0)/10,
IF(D1128=D1127,AB1127,""))</f>
        <v/>
      </c>
      <c r="AC1128" s="26" t="str">
        <f>IFERROR(VLOOKUP($E1128,'[5]LOG Data SAP'!$D:$AO,29,0)/IF(VLOOKUP($E1128,'[5]LOG Data SAP'!$D:$AO,30,0)="G",1000,1),
IF(D1128=D1127,AC1127,""))</f>
        <v/>
      </c>
      <c r="AD1128" s="26" t="str">
        <f>IFERROR(VLOOKUP($E1128,'[5]LOG Data SAP'!$D:$AO,31,0)/IF(VLOOKUP($E1128,'[5]LOG Data SAP'!$D:$AO,32,0)="G",1000,1),
IF(D1128=D1127,AD1127,""))</f>
        <v/>
      </c>
      <c r="AE1128" s="26" t="str">
        <f>IFERROR(VLOOKUP($E1128,'[5]LOG Data SAP'!$D:$AO,33,0)/IF(VLOOKUP($E1128,'[5]LOG Data SAP'!$D:$AO,34,0)="G",1000,1),
IF(D1128=D1127,AE1127,""))</f>
        <v/>
      </c>
      <c r="AF1128" s="27" t="str">
        <f t="shared" si="69"/>
        <v/>
      </c>
      <c r="AG1128" s="27" t="str">
        <f t="shared" si="70"/>
        <v/>
      </c>
      <c r="AH1128" s="28" t="str">
        <f t="shared" si="71"/>
        <v/>
      </c>
      <c r="AI1128" s="18" t="str">
        <f>IFERROR(VLOOKUP(E1128,'[5]LOG Data SAP'!$D:$E,2,0),IF(D1128=D1127,AI1127,""))</f>
        <v/>
      </c>
      <c r="AJ1128" s="20" t="str">
        <f>IFERROR([5]SKU!VI1130,IF(D1128=D1127,AJ1127,""))</f>
        <v/>
      </c>
      <c r="AK1128" s="18" t="str">
        <f>VLOOKUP(E1128,[5]SKU!I:X,16,FALSE)</f>
        <v>3401.30.00</v>
      </c>
    </row>
    <row r="1129" spans="1:37">
      <c r="A1129" s="18" t="str">
        <f>[5]SKU!AC1131</f>
        <v>Nivea</v>
      </c>
      <c r="B1129" s="18" t="str">
        <f>[5]SKU!AE1131</f>
        <v>Nivea Face Care</v>
      </c>
      <c r="C1129" s="18" t="str">
        <f>[5]SKU!AJ1131</f>
        <v>NFC Cleanse</v>
      </c>
      <c r="D1129" s="18" t="str">
        <f>[5]SKU!G1131</f>
        <v>NFC Cleansing Foam 100ml</v>
      </c>
      <c r="E1129" s="19" t="str">
        <f>[5]SKU!I1131</f>
        <v>81168-04800-04</v>
      </c>
      <c r="F1129" s="19" t="str">
        <f>[5]SKU!J1131</f>
        <v>81168-04800-04</v>
      </c>
      <c r="G1129" s="18" t="str">
        <f>[5]SKU!K1131</f>
        <v>NIVEA Cleansing Foam 100ml</v>
      </c>
      <c r="H1129" s="18" t="str">
        <f>IF([5]SKU!L1131="R","Regular",
IF([5]SKU!L1131="P","Promo",
IF([5]SKU!L1131="S","Sample",
IF([5]SKU!L1131="V","VAS",""))))</f>
        <v>Regular</v>
      </c>
      <c r="I1129" s="18" t="str">
        <f>IF([5]SKU!QC1131="A","Active",
IF([5]SKU!QC1131="D","Discontinue",
IF([5]SKU!QC1131="N","NPD","")))</f>
        <v>Discontinue</v>
      </c>
      <c r="J1129" s="18" t="str">
        <f>VLOOKUP(IFERROR(VLOOKUP(E1129,'[5]Material Status'!A:I,9,0),""),'[5]Material Status'!U:W,3,0)</f>
        <v>Inactive</v>
      </c>
      <c r="K1129" s="20" t="str">
        <f>IFERROR(VLOOKUP(E1129,'[5]LOG Data SAP'!$D:$AO,11,0),
IF(D1129=D1128,K1128,""))</f>
        <v/>
      </c>
      <c r="L1129" s="20" t="str">
        <f>IFERROR(VLOOKUP(E1129,'[5]LOG Data SAP'!$D:$AO,13,0),
IF(D1129=D1128,L1128,""))</f>
        <v/>
      </c>
      <c r="M1129" s="20" t="str">
        <f>IFERROR(VLOOKUP(E1129,'[5]LOG Data SAP'!$D:$AO,15,0),
IF(D1129=D1128,M1128,""))</f>
        <v/>
      </c>
      <c r="N1129" s="21">
        <f>[5]SKU!VH1131</f>
        <v>900</v>
      </c>
      <c r="O1129" s="22">
        <f>[5]SKU!VN1131</f>
        <v>17350</v>
      </c>
      <c r="P1129" s="23">
        <f>[5]SKU!VO1131</f>
        <v>43100</v>
      </c>
      <c r="Q1129" s="24" t="str">
        <f>IFERROR(_xlfn.NUMBERVALUE(VLOOKUP(E1129,'[5]LOG Data SAP'!$D:$M,9,0)),
IF(D1129=D1128,Q1128,""))</f>
        <v/>
      </c>
      <c r="R1129" s="24" t="str">
        <f>IFERROR(_xlfn.NUMBERVALUE(VLOOKUP(E1129,'[5]LOG Data SAP'!$D:$M,10,0)),
IF(D1129=D1128,R1128,""))</f>
        <v/>
      </c>
      <c r="S1129" s="24" t="str">
        <f t="shared" si="68"/>
        <v/>
      </c>
      <c r="T1129" s="25" t="str">
        <f>IFERROR(VLOOKUP($E1129,'[5]LOG Data SAP'!$D:$V,17,0)/10,
IF(D1129=D1128,T1128,""))</f>
        <v/>
      </c>
      <c r="U1129" s="25" t="str">
        <f>IFERROR(VLOOKUP($E1129,'[5]LOG Data SAP'!$D:$V,18,0)/10,
IF(D1129=D1128,U1128,""))</f>
        <v/>
      </c>
      <c r="V1129" s="25" t="str">
        <f>IFERROR(VLOOKUP($E1129,'[5]LOG Data SAP'!$D:$V,19,0)/10,
IF(D1129=D1128,V1128,""))</f>
        <v/>
      </c>
      <c r="W1129" s="25" t="str">
        <f>IFERROR(VLOOKUP($E1129,'[5]LOG Data SAP'!$D:$AO,21,0)/10,
IF(D1129=D1128,W1128,""))</f>
        <v/>
      </c>
      <c r="X1129" s="25" t="str">
        <f>IFERROR(VLOOKUP($E1129,'[5]LOG Data SAP'!$D:$AO,22,0)/10,
IF(D1129=D1128,X1128,""))</f>
        <v/>
      </c>
      <c r="Y1129" s="25" t="str">
        <f>IFERROR(VLOOKUP($E1129,'[5]LOG Data SAP'!$D:$AO,23,0)/10,
IF(D1129=D1128,Y1128,""))</f>
        <v/>
      </c>
      <c r="Z1129" s="25" t="str">
        <f>IFERROR(VLOOKUP($E1129,'[5]LOG Data SAP'!$D:$AO,25,0)/10,
IF(D1129=D1128,Z1128,""))</f>
        <v/>
      </c>
      <c r="AA1129" s="25" t="str">
        <f>IFERROR(VLOOKUP($E1129,'[5]LOG Data SAP'!$D:$AO,26,0)/10,
IF(D1129=D1128,AA1128,""))</f>
        <v/>
      </c>
      <c r="AB1129" s="25" t="str">
        <f>IFERROR(VLOOKUP($E1129,'[5]LOG Data SAP'!$D:$AO,27,0)/10,
IF(D1129=D1128,AB1128,""))</f>
        <v/>
      </c>
      <c r="AC1129" s="26" t="str">
        <f>IFERROR(VLOOKUP($E1129,'[5]LOG Data SAP'!$D:$AO,29,0)/IF(VLOOKUP($E1129,'[5]LOG Data SAP'!$D:$AO,30,0)="G",1000,1),
IF(D1129=D1128,AC1128,""))</f>
        <v/>
      </c>
      <c r="AD1129" s="26" t="str">
        <f>IFERROR(VLOOKUP($E1129,'[5]LOG Data SAP'!$D:$AO,31,0)/IF(VLOOKUP($E1129,'[5]LOG Data SAP'!$D:$AO,32,0)="G",1000,1),
IF(D1129=D1128,AD1128,""))</f>
        <v/>
      </c>
      <c r="AE1129" s="26" t="str">
        <f>IFERROR(VLOOKUP($E1129,'[5]LOG Data SAP'!$D:$AO,33,0)/IF(VLOOKUP($E1129,'[5]LOG Data SAP'!$D:$AO,34,0)="G",1000,1),
IF(D1129=D1128,AE1128,""))</f>
        <v/>
      </c>
      <c r="AF1129" s="27" t="str">
        <f t="shared" si="69"/>
        <v/>
      </c>
      <c r="AG1129" s="27" t="str">
        <f t="shared" si="70"/>
        <v/>
      </c>
      <c r="AH1129" s="28" t="str">
        <f t="shared" si="71"/>
        <v/>
      </c>
      <c r="AI1129" s="18" t="str">
        <f>IFERROR(VLOOKUP(E1129,'[5]LOG Data SAP'!$D:$E,2,0),IF(D1129=D1128,AI1128,""))</f>
        <v/>
      </c>
      <c r="AJ1129" s="20" t="str">
        <f>IFERROR([5]SKU!VI1131,IF(D1129=D1128,AJ1128,""))</f>
        <v/>
      </c>
      <c r="AK1129" s="18" t="str">
        <f>VLOOKUP(E1129,[5]SKU!I:X,16,FALSE)</f>
        <v>3401.30.00</v>
      </c>
    </row>
    <row r="1130" spans="1:37">
      <c r="A1130" s="18" t="str">
        <f>[5]SKU!AC1132</f>
        <v>Nivea</v>
      </c>
      <c r="B1130" s="18" t="str">
        <f>[5]SKU!AE1132</f>
        <v>Nivea Face Care</v>
      </c>
      <c r="C1130" s="18" t="str">
        <f>[5]SKU!AJ1132</f>
        <v>NFC Cleanse</v>
      </c>
      <c r="D1130" s="18" t="str">
        <f>[5]SKU!G1132</f>
        <v>NFC Cleansing Foam 100ml</v>
      </c>
      <c r="E1130" s="19" t="str">
        <f>[5]SKU!I1132</f>
        <v>81168-04800-18</v>
      </c>
      <c r="F1130" s="19" t="str">
        <f>[5]SKU!J1132</f>
        <v>81168-04800-04</v>
      </c>
      <c r="G1130" s="18" t="str">
        <f>[5]SKU!K1132</f>
        <v>NVIS Refreshing Cleansing Foam 100ml</v>
      </c>
      <c r="H1130" s="18" t="str">
        <f>IF([5]SKU!L1132="R","Regular",
IF([5]SKU!L1132="P","Promo",
IF([5]SKU!L1132="S","Sample",
IF([5]SKU!L1132="V","VAS",""))))</f>
        <v>Regular</v>
      </c>
      <c r="I1130" s="18" t="str">
        <f>IF([5]SKU!QC1132="A","Active",
IF([5]SKU!QC1132="D","Discontinue",
IF([5]SKU!QC1132="N","NPD","")))</f>
        <v>Discontinue</v>
      </c>
      <c r="J1130" s="18" t="str">
        <f>VLOOKUP(IFERROR(VLOOKUP(E1130,'[5]Material Status'!A:I,9,0),""),'[5]Material Status'!U:W,3,0)</f>
        <v>Inactive</v>
      </c>
      <c r="K1130" s="20" t="str">
        <f>IFERROR(VLOOKUP(E1130,'[5]LOG Data SAP'!$D:$AO,11,0),
IF(D1130=D1129,K1129,""))</f>
        <v/>
      </c>
      <c r="L1130" s="20" t="str">
        <f>IFERROR(VLOOKUP(E1130,'[5]LOG Data SAP'!$D:$AO,13,0),
IF(D1130=D1129,L1129,""))</f>
        <v/>
      </c>
      <c r="M1130" s="20" t="str">
        <f>IFERROR(VLOOKUP(E1130,'[5]LOG Data SAP'!$D:$AO,15,0),
IF(D1130=D1129,M1129,""))</f>
        <v/>
      </c>
      <c r="N1130" s="21">
        <f>[5]SKU!VH1132</f>
        <v>900</v>
      </c>
      <c r="O1130" s="22">
        <f>[5]SKU!VN1132</f>
        <v>12575</v>
      </c>
      <c r="P1130" s="23">
        <f>[5]SKU!VO1132</f>
        <v>43100</v>
      </c>
      <c r="Q1130" s="24" t="str">
        <f>IFERROR(_xlfn.NUMBERVALUE(VLOOKUP(E1130,'[5]LOG Data SAP'!$D:$M,9,0)),
IF(D1130=D1129,Q1129,""))</f>
        <v/>
      </c>
      <c r="R1130" s="24" t="str">
        <f>IFERROR(_xlfn.NUMBERVALUE(VLOOKUP(E1130,'[5]LOG Data SAP'!$D:$M,10,0)),
IF(D1130=D1129,R1129,""))</f>
        <v/>
      </c>
      <c r="S1130" s="24" t="str">
        <f t="shared" si="68"/>
        <v/>
      </c>
      <c r="T1130" s="25" t="str">
        <f>IFERROR(VLOOKUP($E1130,'[5]LOG Data SAP'!$D:$V,17,0)/10,
IF(D1130=D1129,T1129,""))</f>
        <v/>
      </c>
      <c r="U1130" s="25" t="str">
        <f>IFERROR(VLOOKUP($E1130,'[5]LOG Data SAP'!$D:$V,18,0)/10,
IF(D1130=D1129,U1129,""))</f>
        <v/>
      </c>
      <c r="V1130" s="25" t="str">
        <f>IFERROR(VLOOKUP($E1130,'[5]LOG Data SAP'!$D:$V,19,0)/10,
IF(D1130=D1129,V1129,""))</f>
        <v/>
      </c>
      <c r="W1130" s="25" t="str">
        <f>IFERROR(VLOOKUP($E1130,'[5]LOG Data SAP'!$D:$AO,21,0)/10,
IF(D1130=D1129,W1129,""))</f>
        <v/>
      </c>
      <c r="X1130" s="25" t="str">
        <f>IFERROR(VLOOKUP($E1130,'[5]LOG Data SAP'!$D:$AO,22,0)/10,
IF(D1130=D1129,X1129,""))</f>
        <v/>
      </c>
      <c r="Y1130" s="25" t="str">
        <f>IFERROR(VLOOKUP($E1130,'[5]LOG Data SAP'!$D:$AO,23,0)/10,
IF(D1130=D1129,Y1129,""))</f>
        <v/>
      </c>
      <c r="Z1130" s="25" t="str">
        <f>IFERROR(VLOOKUP($E1130,'[5]LOG Data SAP'!$D:$AO,25,0)/10,
IF(D1130=D1129,Z1129,""))</f>
        <v/>
      </c>
      <c r="AA1130" s="25" t="str">
        <f>IFERROR(VLOOKUP($E1130,'[5]LOG Data SAP'!$D:$AO,26,0)/10,
IF(D1130=D1129,AA1129,""))</f>
        <v/>
      </c>
      <c r="AB1130" s="25" t="str">
        <f>IFERROR(VLOOKUP($E1130,'[5]LOG Data SAP'!$D:$AO,27,0)/10,
IF(D1130=D1129,AB1129,""))</f>
        <v/>
      </c>
      <c r="AC1130" s="26" t="str">
        <f>IFERROR(VLOOKUP($E1130,'[5]LOG Data SAP'!$D:$AO,29,0)/IF(VLOOKUP($E1130,'[5]LOG Data SAP'!$D:$AO,30,0)="G",1000,1),
IF(D1130=D1129,AC1129,""))</f>
        <v/>
      </c>
      <c r="AD1130" s="26" t="str">
        <f>IFERROR(VLOOKUP($E1130,'[5]LOG Data SAP'!$D:$AO,31,0)/IF(VLOOKUP($E1130,'[5]LOG Data SAP'!$D:$AO,32,0)="G",1000,1),
IF(D1130=D1129,AD1129,""))</f>
        <v/>
      </c>
      <c r="AE1130" s="26" t="str">
        <f>IFERROR(VLOOKUP($E1130,'[5]LOG Data SAP'!$D:$AO,33,0)/IF(VLOOKUP($E1130,'[5]LOG Data SAP'!$D:$AO,34,0)="G",1000,1),
IF(D1130=D1129,AE1129,""))</f>
        <v/>
      </c>
      <c r="AF1130" s="27" t="str">
        <f t="shared" si="69"/>
        <v/>
      </c>
      <c r="AG1130" s="27" t="str">
        <f t="shared" si="70"/>
        <v/>
      </c>
      <c r="AH1130" s="28" t="str">
        <f t="shared" si="71"/>
        <v/>
      </c>
      <c r="AI1130" s="18" t="str">
        <f>IFERROR(VLOOKUP(E1130,'[5]LOG Data SAP'!$D:$E,2,0),IF(D1130=D1129,AI1129,""))</f>
        <v/>
      </c>
      <c r="AJ1130" s="20" t="str">
        <f>IFERROR([5]SKU!VI1132,IF(D1130=D1129,AJ1129,""))</f>
        <v/>
      </c>
      <c r="AK1130" s="18" t="str">
        <f>VLOOKUP(E1130,[5]SKU!I:X,16,FALSE)</f>
        <v>3401.30.00</v>
      </c>
    </row>
    <row r="1131" spans="1:37">
      <c r="A1131" s="18" t="str">
        <f>[5]SKU!AC1133</f>
        <v>Nivea</v>
      </c>
      <c r="B1131" s="18" t="str">
        <f>[5]SKU!AE1133</f>
        <v>Nivea Face Care</v>
      </c>
      <c r="C1131" s="18" t="str">
        <f>[5]SKU!AJ1133</f>
        <v>NFC Cleanse</v>
      </c>
      <c r="D1131" s="18" t="str">
        <f>[5]SKU!G1133</f>
        <v>NFC Cleansing Foam 100ml</v>
      </c>
      <c r="E1131" s="19" t="str">
        <f>[5]SKU!I1133</f>
        <v>81168-04800-14</v>
      </c>
      <c r="F1131" s="19" t="str">
        <f>[5]SKU!J1133</f>
        <v>81168-04800-04</v>
      </c>
      <c r="G1131" s="18" t="str">
        <f>[5]SKU!K1133</f>
        <v>NVIS Hydro Balance Foam 100ml</v>
      </c>
      <c r="H1131" s="18" t="str">
        <f>IF([5]SKU!L1133="R","Regular",
IF([5]SKU!L1133="P","Promo",
IF([5]SKU!L1133="S","Sample",
IF([5]SKU!L1133="V","VAS",""))))</f>
        <v>Regular</v>
      </c>
      <c r="I1131" s="18" t="str">
        <f>IF([5]SKU!QC1133="A","Active",
IF([5]SKU!QC1133="D","Discontinue",
IF([5]SKU!QC1133="N","NPD","")))</f>
        <v>Discontinue</v>
      </c>
      <c r="J1131" s="18" t="str">
        <f>VLOOKUP(IFERROR(VLOOKUP(E1131,'[5]Material Status'!A:I,9,0),""),'[5]Material Status'!U:W,3,0)</f>
        <v>Inactive</v>
      </c>
      <c r="K1131" s="20" t="str">
        <f>IFERROR(VLOOKUP(E1131,'[5]LOG Data SAP'!$D:$AO,11,0),
IF(D1131=D1130,K1130,""))</f>
        <v/>
      </c>
      <c r="L1131" s="20" t="str">
        <f>IFERROR(VLOOKUP(E1131,'[5]LOG Data SAP'!$D:$AO,13,0),
IF(D1131=D1130,L1130,""))</f>
        <v/>
      </c>
      <c r="M1131" s="20" t="str">
        <f>IFERROR(VLOOKUP(E1131,'[5]LOG Data SAP'!$D:$AO,15,0),
IF(D1131=D1130,M1130,""))</f>
        <v/>
      </c>
      <c r="N1131" s="21">
        <f>[5]SKU!VH1133</f>
        <v>900</v>
      </c>
      <c r="O1131" s="22">
        <f>[5]SKU!VN1133</f>
        <v>11836</v>
      </c>
      <c r="P1131" s="23">
        <f>[5]SKU!VO1133</f>
        <v>43100</v>
      </c>
      <c r="Q1131" s="24" t="str">
        <f>IFERROR(_xlfn.NUMBERVALUE(VLOOKUP(E1131,'[5]LOG Data SAP'!$D:$M,9,0)),
IF(D1131=D1130,Q1130,""))</f>
        <v/>
      </c>
      <c r="R1131" s="24" t="str">
        <f>IFERROR(_xlfn.NUMBERVALUE(VLOOKUP(E1131,'[5]LOG Data SAP'!$D:$M,10,0)),
IF(D1131=D1130,R1130,""))</f>
        <v/>
      </c>
      <c r="S1131" s="24" t="str">
        <f t="shared" si="68"/>
        <v/>
      </c>
      <c r="T1131" s="25" t="str">
        <f>IFERROR(VLOOKUP($E1131,'[5]LOG Data SAP'!$D:$V,17,0)/10,
IF(D1131=D1130,T1130,""))</f>
        <v/>
      </c>
      <c r="U1131" s="25" t="str">
        <f>IFERROR(VLOOKUP($E1131,'[5]LOG Data SAP'!$D:$V,18,0)/10,
IF(D1131=D1130,U1130,""))</f>
        <v/>
      </c>
      <c r="V1131" s="25" t="str">
        <f>IFERROR(VLOOKUP($E1131,'[5]LOG Data SAP'!$D:$V,19,0)/10,
IF(D1131=D1130,V1130,""))</f>
        <v/>
      </c>
      <c r="W1131" s="25" t="str">
        <f>IFERROR(VLOOKUP($E1131,'[5]LOG Data SAP'!$D:$AO,21,0)/10,
IF(D1131=D1130,W1130,""))</f>
        <v/>
      </c>
      <c r="X1131" s="25" t="str">
        <f>IFERROR(VLOOKUP($E1131,'[5]LOG Data SAP'!$D:$AO,22,0)/10,
IF(D1131=D1130,X1130,""))</f>
        <v/>
      </c>
      <c r="Y1131" s="25" t="str">
        <f>IFERROR(VLOOKUP($E1131,'[5]LOG Data SAP'!$D:$AO,23,0)/10,
IF(D1131=D1130,Y1130,""))</f>
        <v/>
      </c>
      <c r="Z1131" s="25" t="str">
        <f>IFERROR(VLOOKUP($E1131,'[5]LOG Data SAP'!$D:$AO,25,0)/10,
IF(D1131=D1130,Z1130,""))</f>
        <v/>
      </c>
      <c r="AA1131" s="25" t="str">
        <f>IFERROR(VLOOKUP($E1131,'[5]LOG Data SAP'!$D:$AO,26,0)/10,
IF(D1131=D1130,AA1130,""))</f>
        <v/>
      </c>
      <c r="AB1131" s="25" t="str">
        <f>IFERROR(VLOOKUP($E1131,'[5]LOG Data SAP'!$D:$AO,27,0)/10,
IF(D1131=D1130,AB1130,""))</f>
        <v/>
      </c>
      <c r="AC1131" s="26" t="str">
        <f>IFERROR(VLOOKUP($E1131,'[5]LOG Data SAP'!$D:$AO,29,0)/IF(VLOOKUP($E1131,'[5]LOG Data SAP'!$D:$AO,30,0)="G",1000,1),
IF(D1131=D1130,AC1130,""))</f>
        <v/>
      </c>
      <c r="AD1131" s="26" t="str">
        <f>IFERROR(VLOOKUP($E1131,'[5]LOG Data SAP'!$D:$AO,31,0)/IF(VLOOKUP($E1131,'[5]LOG Data SAP'!$D:$AO,32,0)="G",1000,1),
IF(D1131=D1130,AD1130,""))</f>
        <v/>
      </c>
      <c r="AE1131" s="26" t="str">
        <f>IFERROR(VLOOKUP($E1131,'[5]LOG Data SAP'!$D:$AO,33,0)/IF(VLOOKUP($E1131,'[5]LOG Data SAP'!$D:$AO,34,0)="G",1000,1),
IF(D1131=D1130,AE1130,""))</f>
        <v/>
      </c>
      <c r="AF1131" s="27" t="str">
        <f t="shared" si="69"/>
        <v/>
      </c>
      <c r="AG1131" s="27" t="str">
        <f t="shared" si="70"/>
        <v/>
      </c>
      <c r="AH1131" s="28" t="str">
        <f t="shared" si="71"/>
        <v/>
      </c>
      <c r="AI1131" s="18" t="str">
        <f>IFERROR(VLOOKUP(E1131,'[5]LOG Data SAP'!$D:$E,2,0),IF(D1131=D1130,AI1130,""))</f>
        <v/>
      </c>
      <c r="AJ1131" s="20" t="str">
        <f>IFERROR([5]SKU!VI1133,IF(D1131=D1130,AJ1130,""))</f>
        <v/>
      </c>
      <c r="AK1131" s="18" t="str">
        <f>VLOOKUP(E1131,[5]SKU!I:X,16,FALSE)</f>
        <v>3401.30.00</v>
      </c>
    </row>
    <row r="1132" spans="1:37">
      <c r="A1132" s="18" t="str">
        <f>[5]SKU!AC1134</f>
        <v>Nivea</v>
      </c>
      <c r="B1132" s="18" t="str">
        <f>[5]SKU!AE1134</f>
        <v>Nivea Face Care</v>
      </c>
      <c r="C1132" s="18" t="str">
        <f>[5]SKU!AJ1134</f>
        <v>NFC Cleanse</v>
      </c>
      <c r="D1132" s="18" t="str">
        <f>[5]SKU!G1134</f>
        <v>NFC Cleansing Milk 125ml</v>
      </c>
      <c r="E1132" s="19" t="str">
        <f>[5]SKU!I1134</f>
        <v>81101-04800-04</v>
      </c>
      <c r="F1132" s="19" t="str">
        <f>[5]SKU!J1134</f>
        <v>81101-04800-04</v>
      </c>
      <c r="G1132" s="18" t="str">
        <f>[5]SKU!K1134</f>
        <v>NIVEA Cleansing Milk 125ml</v>
      </c>
      <c r="H1132" s="18" t="str">
        <f>IF([5]SKU!L1134="R","Regular",
IF([5]SKU!L1134="P","Promo",
IF([5]SKU!L1134="S","Sample",
IF([5]SKU!L1134="V","VAS",""))))</f>
        <v>Regular</v>
      </c>
      <c r="I1132" s="18" t="str">
        <f>IF([5]SKU!QC1134="A","Active",
IF([5]SKU!QC1134="D","Discontinue",
IF([5]SKU!QC1134="N","NPD","")))</f>
        <v>Discontinue</v>
      </c>
      <c r="J1132" s="18" t="str">
        <f>VLOOKUP(IFERROR(VLOOKUP(E1132,'[5]Material Status'!A:I,9,0),""),'[5]Material Status'!U:W,3,0)</f>
        <v>Inactive</v>
      </c>
      <c r="K1132" s="20" t="str">
        <f>IFERROR(VLOOKUP(E1132,'[5]LOG Data SAP'!$D:$AO,11,0),
IF(D1132=D1131,K1131,""))</f>
        <v/>
      </c>
      <c r="L1132" s="20" t="str">
        <f>IFERROR(VLOOKUP(E1132,'[5]LOG Data SAP'!$D:$AO,13,0),
IF(D1132=D1131,L1131,""))</f>
        <v/>
      </c>
      <c r="M1132" s="20" t="str">
        <f>IFERROR(VLOOKUP(E1132,'[5]LOG Data SAP'!$D:$AO,15,0),
IF(D1132=D1131,M1131,""))</f>
        <v/>
      </c>
      <c r="N1132" s="21">
        <f>[5]SKU!VH1134</f>
        <v>900</v>
      </c>
      <c r="O1132" s="22">
        <f>[5]SKU!VN1134</f>
        <v>13050</v>
      </c>
      <c r="P1132" s="23">
        <f>[5]SKU!VO1134</f>
        <v>43100</v>
      </c>
      <c r="Q1132" s="24" t="str">
        <f>IFERROR(_xlfn.NUMBERVALUE(VLOOKUP(E1132,'[5]LOG Data SAP'!$D:$M,9,0)),
IF(D1132=D1131,Q1131,""))</f>
        <v/>
      </c>
      <c r="R1132" s="24" t="str">
        <f>IFERROR(_xlfn.NUMBERVALUE(VLOOKUP(E1132,'[5]LOG Data SAP'!$D:$M,10,0)),
IF(D1132=D1131,R1131,""))</f>
        <v/>
      </c>
      <c r="S1132" s="24" t="str">
        <f t="shared" si="68"/>
        <v/>
      </c>
      <c r="T1132" s="25" t="str">
        <f>IFERROR(VLOOKUP($E1132,'[5]LOG Data SAP'!$D:$V,17,0)/10,
IF(D1132=D1131,T1131,""))</f>
        <v/>
      </c>
      <c r="U1132" s="25" t="str">
        <f>IFERROR(VLOOKUP($E1132,'[5]LOG Data SAP'!$D:$V,18,0)/10,
IF(D1132=D1131,U1131,""))</f>
        <v/>
      </c>
      <c r="V1132" s="25" t="str">
        <f>IFERROR(VLOOKUP($E1132,'[5]LOG Data SAP'!$D:$V,19,0)/10,
IF(D1132=D1131,V1131,""))</f>
        <v/>
      </c>
      <c r="W1132" s="25" t="str">
        <f>IFERROR(VLOOKUP($E1132,'[5]LOG Data SAP'!$D:$AO,21,0)/10,
IF(D1132=D1131,W1131,""))</f>
        <v/>
      </c>
      <c r="X1132" s="25" t="str">
        <f>IFERROR(VLOOKUP($E1132,'[5]LOG Data SAP'!$D:$AO,22,0)/10,
IF(D1132=D1131,X1131,""))</f>
        <v/>
      </c>
      <c r="Y1132" s="25" t="str">
        <f>IFERROR(VLOOKUP($E1132,'[5]LOG Data SAP'!$D:$AO,23,0)/10,
IF(D1132=D1131,Y1131,""))</f>
        <v/>
      </c>
      <c r="Z1132" s="25" t="str">
        <f>IFERROR(VLOOKUP($E1132,'[5]LOG Data SAP'!$D:$AO,25,0)/10,
IF(D1132=D1131,Z1131,""))</f>
        <v/>
      </c>
      <c r="AA1132" s="25" t="str">
        <f>IFERROR(VLOOKUP($E1132,'[5]LOG Data SAP'!$D:$AO,26,0)/10,
IF(D1132=D1131,AA1131,""))</f>
        <v/>
      </c>
      <c r="AB1132" s="25" t="str">
        <f>IFERROR(VLOOKUP($E1132,'[5]LOG Data SAP'!$D:$AO,27,0)/10,
IF(D1132=D1131,AB1131,""))</f>
        <v/>
      </c>
      <c r="AC1132" s="26" t="str">
        <f>IFERROR(VLOOKUP($E1132,'[5]LOG Data SAP'!$D:$AO,29,0)/IF(VLOOKUP($E1132,'[5]LOG Data SAP'!$D:$AO,30,0)="G",1000,1),
IF(D1132=D1131,AC1131,""))</f>
        <v/>
      </c>
      <c r="AD1132" s="26" t="str">
        <f>IFERROR(VLOOKUP($E1132,'[5]LOG Data SAP'!$D:$AO,31,0)/IF(VLOOKUP($E1132,'[5]LOG Data SAP'!$D:$AO,32,0)="G",1000,1),
IF(D1132=D1131,AD1131,""))</f>
        <v/>
      </c>
      <c r="AE1132" s="26" t="str">
        <f>IFERROR(VLOOKUP($E1132,'[5]LOG Data SAP'!$D:$AO,33,0)/IF(VLOOKUP($E1132,'[5]LOG Data SAP'!$D:$AO,34,0)="G",1000,1),
IF(D1132=D1131,AE1131,""))</f>
        <v/>
      </c>
      <c r="AF1132" s="27" t="str">
        <f t="shared" si="69"/>
        <v/>
      </c>
      <c r="AG1132" s="27" t="str">
        <f t="shared" si="70"/>
        <v/>
      </c>
      <c r="AH1132" s="28" t="str">
        <f t="shared" si="71"/>
        <v/>
      </c>
      <c r="AI1132" s="18" t="str">
        <f>IFERROR(VLOOKUP(E1132,'[5]LOG Data SAP'!$D:$E,2,0),IF(D1132=D1131,AI1131,""))</f>
        <v/>
      </c>
      <c r="AJ1132" s="20" t="str">
        <f>IFERROR([5]SKU!VI1134,IF(D1132=D1131,AJ1131,""))</f>
        <v/>
      </c>
      <c r="AK1132" s="18" t="str">
        <f>VLOOKUP(E1132,[5]SKU!I:X,16,FALSE)</f>
        <v>3401.30.00</v>
      </c>
    </row>
    <row r="1133" spans="1:37">
      <c r="A1133" s="18" t="str">
        <f>[5]SKU!AC1135</f>
        <v>Nivea</v>
      </c>
      <c r="B1133" s="18" t="str">
        <f>[5]SKU!AE1135</f>
        <v>Nivea Face Care</v>
      </c>
      <c r="C1133" s="18" t="str">
        <f>[5]SKU!AJ1135</f>
        <v>NFC Cleanse</v>
      </c>
      <c r="D1133" s="18" t="str">
        <f>[5]SKU!G1135</f>
        <v>NFC Cleansing Milk 125ml</v>
      </c>
      <c r="E1133" s="19" t="str">
        <f>[5]SKU!I1135</f>
        <v>81101-04800-12</v>
      </c>
      <c r="F1133" s="19" t="str">
        <f>[5]SKU!J1135</f>
        <v>81101-04800-04</v>
      </c>
      <c r="G1133" s="18" t="str">
        <f>[5]SKU!K1135</f>
        <v>NVIS Cleansing Milk 125ml</v>
      </c>
      <c r="H1133" s="18" t="str">
        <f>IF([5]SKU!L1135="R","Regular",
IF([5]SKU!L1135="P","Promo",
IF([5]SKU!L1135="S","Sample",
IF([5]SKU!L1135="V","VAS",""))))</f>
        <v>Regular</v>
      </c>
      <c r="I1133" s="18" t="str">
        <f>IF([5]SKU!QC1135="A","Active",
IF([5]SKU!QC1135="D","Discontinue",
IF([5]SKU!QC1135="N","NPD","")))</f>
        <v>Discontinue</v>
      </c>
      <c r="J1133" s="18" t="str">
        <f>VLOOKUP(IFERROR(VLOOKUP(E1133,'[5]Material Status'!A:I,9,0),""),'[5]Material Status'!U:W,3,0)</f>
        <v>Inactive</v>
      </c>
      <c r="K1133" s="20" t="str">
        <f>IFERROR(VLOOKUP(E1133,'[5]LOG Data SAP'!$D:$AO,11,0),
IF(D1133=D1132,K1132,""))</f>
        <v/>
      </c>
      <c r="L1133" s="20" t="str">
        <f>IFERROR(VLOOKUP(E1133,'[5]LOG Data SAP'!$D:$AO,13,0),
IF(D1133=D1132,L1132,""))</f>
        <v/>
      </c>
      <c r="M1133" s="20" t="str">
        <f>IFERROR(VLOOKUP(E1133,'[5]LOG Data SAP'!$D:$AO,15,0),
IF(D1133=D1132,M1132,""))</f>
        <v/>
      </c>
      <c r="N1133" s="21">
        <f>[5]SKU!VH1135</f>
        <v>900</v>
      </c>
      <c r="O1133" s="22">
        <f>[5]SKU!VN1135</f>
        <v>10356</v>
      </c>
      <c r="P1133" s="23">
        <f>[5]SKU!VO1135</f>
        <v>43100</v>
      </c>
      <c r="Q1133" s="24" t="str">
        <f>IFERROR(_xlfn.NUMBERVALUE(VLOOKUP(E1133,'[5]LOG Data SAP'!$D:$M,9,0)),
IF(D1133=D1132,Q1132,""))</f>
        <v/>
      </c>
      <c r="R1133" s="24" t="str">
        <f>IFERROR(_xlfn.NUMBERVALUE(VLOOKUP(E1133,'[5]LOG Data SAP'!$D:$M,10,0)),
IF(D1133=D1132,R1132,""))</f>
        <v/>
      </c>
      <c r="S1133" s="24" t="str">
        <f t="shared" si="68"/>
        <v/>
      </c>
      <c r="T1133" s="25" t="str">
        <f>IFERROR(VLOOKUP($E1133,'[5]LOG Data SAP'!$D:$V,17,0)/10,
IF(D1133=D1132,T1132,""))</f>
        <v/>
      </c>
      <c r="U1133" s="25" t="str">
        <f>IFERROR(VLOOKUP($E1133,'[5]LOG Data SAP'!$D:$V,18,0)/10,
IF(D1133=D1132,U1132,""))</f>
        <v/>
      </c>
      <c r="V1133" s="25" t="str">
        <f>IFERROR(VLOOKUP($E1133,'[5]LOG Data SAP'!$D:$V,19,0)/10,
IF(D1133=D1132,V1132,""))</f>
        <v/>
      </c>
      <c r="W1133" s="25" t="str">
        <f>IFERROR(VLOOKUP($E1133,'[5]LOG Data SAP'!$D:$AO,21,0)/10,
IF(D1133=D1132,W1132,""))</f>
        <v/>
      </c>
      <c r="X1133" s="25" t="str">
        <f>IFERROR(VLOOKUP($E1133,'[5]LOG Data SAP'!$D:$AO,22,0)/10,
IF(D1133=D1132,X1132,""))</f>
        <v/>
      </c>
      <c r="Y1133" s="25" t="str">
        <f>IFERROR(VLOOKUP($E1133,'[5]LOG Data SAP'!$D:$AO,23,0)/10,
IF(D1133=D1132,Y1132,""))</f>
        <v/>
      </c>
      <c r="Z1133" s="25" t="str">
        <f>IFERROR(VLOOKUP($E1133,'[5]LOG Data SAP'!$D:$AO,25,0)/10,
IF(D1133=D1132,Z1132,""))</f>
        <v/>
      </c>
      <c r="AA1133" s="25" t="str">
        <f>IFERROR(VLOOKUP($E1133,'[5]LOG Data SAP'!$D:$AO,26,0)/10,
IF(D1133=D1132,AA1132,""))</f>
        <v/>
      </c>
      <c r="AB1133" s="25" t="str">
        <f>IFERROR(VLOOKUP($E1133,'[5]LOG Data SAP'!$D:$AO,27,0)/10,
IF(D1133=D1132,AB1132,""))</f>
        <v/>
      </c>
      <c r="AC1133" s="26" t="str">
        <f>IFERROR(VLOOKUP($E1133,'[5]LOG Data SAP'!$D:$AO,29,0)/IF(VLOOKUP($E1133,'[5]LOG Data SAP'!$D:$AO,30,0)="G",1000,1),
IF(D1133=D1132,AC1132,""))</f>
        <v/>
      </c>
      <c r="AD1133" s="26" t="str">
        <f>IFERROR(VLOOKUP($E1133,'[5]LOG Data SAP'!$D:$AO,31,0)/IF(VLOOKUP($E1133,'[5]LOG Data SAP'!$D:$AO,32,0)="G",1000,1),
IF(D1133=D1132,AD1132,""))</f>
        <v/>
      </c>
      <c r="AE1133" s="26" t="str">
        <f>IFERROR(VLOOKUP($E1133,'[5]LOG Data SAP'!$D:$AO,33,0)/IF(VLOOKUP($E1133,'[5]LOG Data SAP'!$D:$AO,34,0)="G",1000,1),
IF(D1133=D1132,AE1132,""))</f>
        <v/>
      </c>
      <c r="AF1133" s="27" t="str">
        <f t="shared" si="69"/>
        <v/>
      </c>
      <c r="AG1133" s="27" t="str">
        <f t="shared" si="70"/>
        <v/>
      </c>
      <c r="AH1133" s="28" t="str">
        <f t="shared" si="71"/>
        <v/>
      </c>
      <c r="AI1133" s="18" t="str">
        <f>IFERROR(VLOOKUP(E1133,'[5]LOG Data SAP'!$D:$E,2,0),IF(D1133=D1132,AI1132,""))</f>
        <v/>
      </c>
      <c r="AJ1133" s="20" t="str">
        <f>IFERROR([5]SKU!VI1135,IF(D1133=D1132,AJ1132,""))</f>
        <v/>
      </c>
      <c r="AK1133" s="18" t="str">
        <f>VLOOKUP(E1133,[5]SKU!I:X,16,FALSE)</f>
        <v>3401.30.00</v>
      </c>
    </row>
    <row r="1134" spans="1:37">
      <c r="A1134" s="18" t="str">
        <f>[5]SKU!AC1136</f>
        <v>Nivea</v>
      </c>
      <c r="B1134" s="18" t="str">
        <f>[5]SKU!AE1136</f>
        <v>Nivea Face Care</v>
      </c>
      <c r="C1134" s="18" t="str">
        <f>[5]SKU!AJ1136</f>
        <v>NFC Cleanse</v>
      </c>
      <c r="D1134" s="18" t="str">
        <f>[5]SKU!G1136</f>
        <v>NFC Cleansing Milk 125ml</v>
      </c>
      <c r="E1134" s="19" t="str">
        <f>[5]SKU!I1136</f>
        <v>81101-04800-18</v>
      </c>
      <c r="F1134" s="19" t="str">
        <f>[5]SKU!J1136</f>
        <v>81101-04800-04</v>
      </c>
      <c r="G1134" s="18" t="str">
        <f>[5]SKU!K1136</f>
        <v>NVIS Refreshing Cleansing Milk 125ml</v>
      </c>
      <c r="H1134" s="18" t="str">
        <f>IF([5]SKU!L1136="R","Regular",
IF([5]SKU!L1136="P","Promo",
IF([5]SKU!L1136="S","Sample",
IF([5]SKU!L1136="V","VAS",""))))</f>
        <v>Regular</v>
      </c>
      <c r="I1134" s="18" t="str">
        <f>IF([5]SKU!QC1136="A","Active",
IF([5]SKU!QC1136="D","Discontinue",
IF([5]SKU!QC1136="N","NPD","")))</f>
        <v>Discontinue</v>
      </c>
      <c r="J1134" s="18" t="str">
        <f>VLOOKUP(IFERROR(VLOOKUP(E1134,'[5]Material Status'!A:I,9,0),""),'[5]Material Status'!U:W,3,0)</f>
        <v>Inactive</v>
      </c>
      <c r="K1134" s="20" t="str">
        <f>IFERROR(VLOOKUP(E1134,'[5]LOG Data SAP'!$D:$AO,11,0),
IF(D1134=D1133,K1133,""))</f>
        <v/>
      </c>
      <c r="L1134" s="20" t="str">
        <f>IFERROR(VLOOKUP(E1134,'[5]LOG Data SAP'!$D:$AO,13,0),
IF(D1134=D1133,L1133,""))</f>
        <v/>
      </c>
      <c r="M1134" s="20" t="str">
        <f>IFERROR(VLOOKUP(E1134,'[5]LOG Data SAP'!$D:$AO,15,0),
IF(D1134=D1133,M1133,""))</f>
        <v/>
      </c>
      <c r="N1134" s="21">
        <f>[5]SKU!VH1136</f>
        <v>900</v>
      </c>
      <c r="O1134" s="22">
        <f>[5]SKU!VN1136</f>
        <v>10361</v>
      </c>
      <c r="P1134" s="23">
        <f>[5]SKU!VO1136</f>
        <v>43100</v>
      </c>
      <c r="Q1134" s="24" t="str">
        <f>IFERROR(_xlfn.NUMBERVALUE(VLOOKUP(E1134,'[5]LOG Data SAP'!$D:$M,9,0)),
IF(D1134=D1133,Q1133,""))</f>
        <v/>
      </c>
      <c r="R1134" s="24" t="str">
        <f>IFERROR(_xlfn.NUMBERVALUE(VLOOKUP(E1134,'[5]LOG Data SAP'!$D:$M,10,0)),
IF(D1134=D1133,R1133,""))</f>
        <v/>
      </c>
      <c r="S1134" s="24" t="str">
        <f t="shared" si="68"/>
        <v/>
      </c>
      <c r="T1134" s="25" t="str">
        <f>IFERROR(VLOOKUP($E1134,'[5]LOG Data SAP'!$D:$V,17,0)/10,
IF(D1134=D1133,T1133,""))</f>
        <v/>
      </c>
      <c r="U1134" s="25" t="str">
        <f>IFERROR(VLOOKUP($E1134,'[5]LOG Data SAP'!$D:$V,18,0)/10,
IF(D1134=D1133,U1133,""))</f>
        <v/>
      </c>
      <c r="V1134" s="25" t="str">
        <f>IFERROR(VLOOKUP($E1134,'[5]LOG Data SAP'!$D:$V,19,0)/10,
IF(D1134=D1133,V1133,""))</f>
        <v/>
      </c>
      <c r="W1134" s="25" t="str">
        <f>IFERROR(VLOOKUP($E1134,'[5]LOG Data SAP'!$D:$AO,21,0)/10,
IF(D1134=D1133,W1133,""))</f>
        <v/>
      </c>
      <c r="X1134" s="25" t="str">
        <f>IFERROR(VLOOKUP($E1134,'[5]LOG Data SAP'!$D:$AO,22,0)/10,
IF(D1134=D1133,X1133,""))</f>
        <v/>
      </c>
      <c r="Y1134" s="25" t="str">
        <f>IFERROR(VLOOKUP($E1134,'[5]LOG Data SAP'!$D:$AO,23,0)/10,
IF(D1134=D1133,Y1133,""))</f>
        <v/>
      </c>
      <c r="Z1134" s="25" t="str">
        <f>IFERROR(VLOOKUP($E1134,'[5]LOG Data SAP'!$D:$AO,25,0)/10,
IF(D1134=D1133,Z1133,""))</f>
        <v/>
      </c>
      <c r="AA1134" s="25" t="str">
        <f>IFERROR(VLOOKUP($E1134,'[5]LOG Data SAP'!$D:$AO,26,0)/10,
IF(D1134=D1133,AA1133,""))</f>
        <v/>
      </c>
      <c r="AB1134" s="25" t="str">
        <f>IFERROR(VLOOKUP($E1134,'[5]LOG Data SAP'!$D:$AO,27,0)/10,
IF(D1134=D1133,AB1133,""))</f>
        <v/>
      </c>
      <c r="AC1134" s="26" t="str">
        <f>IFERROR(VLOOKUP($E1134,'[5]LOG Data SAP'!$D:$AO,29,0)/IF(VLOOKUP($E1134,'[5]LOG Data SAP'!$D:$AO,30,0)="G",1000,1),
IF(D1134=D1133,AC1133,""))</f>
        <v/>
      </c>
      <c r="AD1134" s="26" t="str">
        <f>IFERROR(VLOOKUP($E1134,'[5]LOG Data SAP'!$D:$AO,31,0)/IF(VLOOKUP($E1134,'[5]LOG Data SAP'!$D:$AO,32,0)="G",1000,1),
IF(D1134=D1133,AD1133,""))</f>
        <v/>
      </c>
      <c r="AE1134" s="26" t="str">
        <f>IFERROR(VLOOKUP($E1134,'[5]LOG Data SAP'!$D:$AO,33,0)/IF(VLOOKUP($E1134,'[5]LOG Data SAP'!$D:$AO,34,0)="G",1000,1),
IF(D1134=D1133,AE1133,""))</f>
        <v/>
      </c>
      <c r="AF1134" s="27" t="str">
        <f t="shared" si="69"/>
        <v/>
      </c>
      <c r="AG1134" s="27" t="str">
        <f t="shared" si="70"/>
        <v/>
      </c>
      <c r="AH1134" s="28" t="str">
        <f t="shared" si="71"/>
        <v/>
      </c>
      <c r="AI1134" s="18" t="str">
        <f>IFERROR(VLOOKUP(E1134,'[5]LOG Data SAP'!$D:$E,2,0),IF(D1134=D1133,AI1133,""))</f>
        <v/>
      </c>
      <c r="AJ1134" s="20" t="str">
        <f>IFERROR([5]SKU!VI1136,IF(D1134=D1133,AJ1133,""))</f>
        <v/>
      </c>
      <c r="AK1134" s="18" t="str">
        <f>VLOOKUP(E1134,[5]SKU!I:X,16,FALSE)</f>
        <v>3401.30.00</v>
      </c>
    </row>
    <row r="1135" spans="1:37">
      <c r="A1135" s="18" t="str">
        <f>[5]SKU!AC1137</f>
        <v>Nivea</v>
      </c>
      <c r="B1135" s="18" t="str">
        <f>[5]SKU!AE1137</f>
        <v>Nivea Face Care</v>
      </c>
      <c r="C1135" s="18" t="str">
        <f>[5]SKU!AJ1137</f>
        <v>NFC Cleanse</v>
      </c>
      <c r="D1135" s="18" t="str">
        <f>[5]SKU!G1137</f>
        <v>NFC Cleansing Milk 125ml</v>
      </c>
      <c r="E1135" s="19" t="str">
        <f>[5]SKU!I1137</f>
        <v>48332-00005-00</v>
      </c>
      <c r="F1135" s="19" t="str">
        <f>[5]SKU!J1137</f>
        <v>81101-04800-04</v>
      </c>
      <c r="G1135" s="18" t="str">
        <f>[5]SKU!K1137</f>
        <v>NVIS Gentle Cleansing Milk 125ml</v>
      </c>
      <c r="H1135" s="18" t="str">
        <f>IF([5]SKU!L1137="R","Regular",
IF([5]SKU!L1137="P","Promo",
IF([5]SKU!L1137="S","Sample",
IF([5]SKU!L1137="V","VAS",""))))</f>
        <v>Regular</v>
      </c>
      <c r="I1135" s="18" t="str">
        <f>IF([5]SKU!QC1137="A","Active",
IF([5]SKU!QC1137="D","Discontinue",
IF([5]SKU!QC1137="N","NPD","")))</f>
        <v>Discontinue</v>
      </c>
      <c r="J1135" s="18" t="str">
        <f>VLOOKUP(IFERROR(VLOOKUP(E1135,'[5]Material Status'!A:I,9,0),""),'[5]Material Status'!U:W,3,0)</f>
        <v>Inactive</v>
      </c>
      <c r="K1135" s="20" t="str">
        <f>IFERROR(VLOOKUP(E1135,'[5]LOG Data SAP'!$D:$AO,11,0),
IF(D1135=D1134,K1134,""))</f>
        <v/>
      </c>
      <c r="L1135" s="20" t="str">
        <f>IFERROR(VLOOKUP(E1135,'[5]LOG Data SAP'!$D:$AO,13,0),
IF(D1135=D1134,L1134,""))</f>
        <v/>
      </c>
      <c r="M1135" s="20" t="str">
        <f>IFERROR(VLOOKUP(E1135,'[5]LOG Data SAP'!$D:$AO,15,0),
IF(D1135=D1134,M1134,""))</f>
        <v/>
      </c>
      <c r="N1135" s="21">
        <f>[5]SKU!VH1137</f>
        <v>900</v>
      </c>
      <c r="O1135" s="22">
        <f>[5]SKU!VN1137</f>
        <v>9763</v>
      </c>
      <c r="P1135" s="23">
        <f>[5]SKU!VO1137</f>
        <v>43100</v>
      </c>
      <c r="Q1135" s="24" t="str">
        <f>IFERROR(_xlfn.NUMBERVALUE(VLOOKUP(E1135,'[5]LOG Data SAP'!$D:$M,9,0)),
IF(D1135=D1134,Q1134,""))</f>
        <v/>
      </c>
      <c r="R1135" s="24" t="str">
        <f>IFERROR(_xlfn.NUMBERVALUE(VLOOKUP(E1135,'[5]LOG Data SAP'!$D:$M,10,0)),
IF(D1135=D1134,R1134,""))</f>
        <v/>
      </c>
      <c r="S1135" s="24" t="str">
        <f t="shared" si="68"/>
        <v/>
      </c>
      <c r="T1135" s="25" t="str">
        <f>IFERROR(VLOOKUP($E1135,'[5]LOG Data SAP'!$D:$V,17,0)/10,
IF(D1135=D1134,T1134,""))</f>
        <v/>
      </c>
      <c r="U1135" s="25" t="str">
        <f>IFERROR(VLOOKUP($E1135,'[5]LOG Data SAP'!$D:$V,18,0)/10,
IF(D1135=D1134,U1134,""))</f>
        <v/>
      </c>
      <c r="V1135" s="25" t="str">
        <f>IFERROR(VLOOKUP($E1135,'[5]LOG Data SAP'!$D:$V,19,0)/10,
IF(D1135=D1134,V1134,""))</f>
        <v/>
      </c>
      <c r="W1135" s="25" t="str">
        <f>IFERROR(VLOOKUP($E1135,'[5]LOG Data SAP'!$D:$AO,21,0)/10,
IF(D1135=D1134,W1134,""))</f>
        <v/>
      </c>
      <c r="X1135" s="25" t="str">
        <f>IFERROR(VLOOKUP($E1135,'[5]LOG Data SAP'!$D:$AO,22,0)/10,
IF(D1135=D1134,X1134,""))</f>
        <v/>
      </c>
      <c r="Y1135" s="25" t="str">
        <f>IFERROR(VLOOKUP($E1135,'[5]LOG Data SAP'!$D:$AO,23,0)/10,
IF(D1135=D1134,Y1134,""))</f>
        <v/>
      </c>
      <c r="Z1135" s="25" t="str">
        <f>IFERROR(VLOOKUP($E1135,'[5]LOG Data SAP'!$D:$AO,25,0)/10,
IF(D1135=D1134,Z1134,""))</f>
        <v/>
      </c>
      <c r="AA1135" s="25" t="str">
        <f>IFERROR(VLOOKUP($E1135,'[5]LOG Data SAP'!$D:$AO,26,0)/10,
IF(D1135=D1134,AA1134,""))</f>
        <v/>
      </c>
      <c r="AB1135" s="25" t="str">
        <f>IFERROR(VLOOKUP($E1135,'[5]LOG Data SAP'!$D:$AO,27,0)/10,
IF(D1135=D1134,AB1134,""))</f>
        <v/>
      </c>
      <c r="AC1135" s="26" t="str">
        <f>IFERROR(VLOOKUP($E1135,'[5]LOG Data SAP'!$D:$AO,29,0)/IF(VLOOKUP($E1135,'[5]LOG Data SAP'!$D:$AO,30,0)="G",1000,1),
IF(D1135=D1134,AC1134,""))</f>
        <v/>
      </c>
      <c r="AD1135" s="26" t="str">
        <f>IFERROR(VLOOKUP($E1135,'[5]LOG Data SAP'!$D:$AO,31,0)/IF(VLOOKUP($E1135,'[5]LOG Data SAP'!$D:$AO,32,0)="G",1000,1),
IF(D1135=D1134,AD1134,""))</f>
        <v/>
      </c>
      <c r="AE1135" s="26" t="str">
        <f>IFERROR(VLOOKUP($E1135,'[5]LOG Data SAP'!$D:$AO,33,0)/IF(VLOOKUP($E1135,'[5]LOG Data SAP'!$D:$AO,34,0)="G",1000,1),
IF(D1135=D1134,AE1134,""))</f>
        <v/>
      </c>
      <c r="AF1135" s="27" t="str">
        <f t="shared" si="69"/>
        <v/>
      </c>
      <c r="AG1135" s="27" t="str">
        <f t="shared" si="70"/>
        <v/>
      </c>
      <c r="AH1135" s="28" t="str">
        <f t="shared" si="71"/>
        <v/>
      </c>
      <c r="AI1135" s="18" t="str">
        <f>IFERROR(VLOOKUP(E1135,'[5]LOG Data SAP'!$D:$E,2,0),IF(D1135=D1134,AI1134,""))</f>
        <v/>
      </c>
      <c r="AJ1135" s="20" t="str">
        <f>IFERROR([5]SKU!VI1137,IF(D1135=D1134,AJ1134,""))</f>
        <v/>
      </c>
      <c r="AK1135" s="18" t="str">
        <f>VLOOKUP(E1135,[5]SKU!I:X,16,FALSE)</f>
        <v>3401.30.00</v>
      </c>
    </row>
    <row r="1136" spans="1:37">
      <c r="A1136" s="18" t="str">
        <f>[5]SKU!AC1138</f>
        <v>Nivea</v>
      </c>
      <c r="B1136" s="18" t="str">
        <f>[5]SKU!AE1138</f>
        <v>Nivea Face Care</v>
      </c>
      <c r="C1136" s="18" t="str">
        <f>[5]SKU!AJ1138</f>
        <v>NFC Cleanse</v>
      </c>
      <c r="D1136" s="18" t="str">
        <f>[5]SKU!G1138</f>
        <v>NFC Cleansing Milk 200ml</v>
      </c>
      <c r="E1136" s="19" t="str">
        <f>[5]SKU!I1138</f>
        <v>81100-04800-04</v>
      </c>
      <c r="F1136" s="19" t="str">
        <f>[5]SKU!J1138</f>
        <v>81100-04800-04</v>
      </c>
      <c r="G1136" s="18" t="str">
        <f>[5]SKU!K1138</f>
        <v>NIVEA Cleansing Milk 200ml</v>
      </c>
      <c r="H1136" s="18" t="str">
        <f>IF([5]SKU!L1138="R","Regular",
IF([5]SKU!L1138="P","Promo",
IF([5]SKU!L1138="S","Sample",
IF([5]SKU!L1138="V","VAS",""))))</f>
        <v>Regular</v>
      </c>
      <c r="I1136" s="18" t="str">
        <f>IF([5]SKU!QC1138="A","Active",
IF([5]SKU!QC1138="D","Discontinue",
IF([5]SKU!QC1138="N","NPD","")))</f>
        <v>Discontinue</v>
      </c>
      <c r="J1136" s="18" t="str">
        <f>VLOOKUP(IFERROR(VLOOKUP(E1136,'[5]Material Status'!A:I,9,0),""),'[5]Material Status'!U:W,3,0)</f>
        <v>Inactive</v>
      </c>
      <c r="K1136" s="20" t="str">
        <f>IFERROR(VLOOKUP(E1136,'[5]LOG Data SAP'!$D:$AO,11,0),
IF(D1136=D1135,K1135,""))</f>
        <v/>
      </c>
      <c r="L1136" s="20" t="str">
        <f>IFERROR(VLOOKUP(E1136,'[5]LOG Data SAP'!$D:$AO,13,0),
IF(D1136=D1135,L1135,""))</f>
        <v/>
      </c>
      <c r="M1136" s="20" t="str">
        <f>IFERROR(VLOOKUP(E1136,'[5]LOG Data SAP'!$D:$AO,15,0),
IF(D1136=D1135,M1135,""))</f>
        <v/>
      </c>
      <c r="N1136" s="21">
        <f>[5]SKU!VH1138</f>
        <v>900</v>
      </c>
      <c r="O1136" s="22">
        <f>[5]SKU!VN1138</f>
        <v>15400</v>
      </c>
      <c r="P1136" s="23">
        <f>[5]SKU!VO1138</f>
        <v>43100</v>
      </c>
      <c r="Q1136" s="24" t="str">
        <f>IFERROR(_xlfn.NUMBERVALUE(VLOOKUP(E1136,'[5]LOG Data SAP'!$D:$M,9,0)),
IF(D1136=D1135,Q1135,""))</f>
        <v/>
      </c>
      <c r="R1136" s="24" t="str">
        <f>IFERROR(_xlfn.NUMBERVALUE(VLOOKUP(E1136,'[5]LOG Data SAP'!$D:$M,10,0)),
IF(D1136=D1135,R1135,""))</f>
        <v/>
      </c>
      <c r="S1136" s="24" t="str">
        <f t="shared" si="68"/>
        <v/>
      </c>
      <c r="T1136" s="25" t="str">
        <f>IFERROR(VLOOKUP($E1136,'[5]LOG Data SAP'!$D:$V,17,0)/10,
IF(D1136=D1135,T1135,""))</f>
        <v/>
      </c>
      <c r="U1136" s="25" t="str">
        <f>IFERROR(VLOOKUP($E1136,'[5]LOG Data SAP'!$D:$V,18,0)/10,
IF(D1136=D1135,U1135,""))</f>
        <v/>
      </c>
      <c r="V1136" s="25" t="str">
        <f>IFERROR(VLOOKUP($E1136,'[5]LOG Data SAP'!$D:$V,19,0)/10,
IF(D1136=D1135,V1135,""))</f>
        <v/>
      </c>
      <c r="W1136" s="25" t="str">
        <f>IFERROR(VLOOKUP($E1136,'[5]LOG Data SAP'!$D:$AO,21,0)/10,
IF(D1136=D1135,W1135,""))</f>
        <v/>
      </c>
      <c r="X1136" s="25" t="str">
        <f>IFERROR(VLOOKUP($E1136,'[5]LOG Data SAP'!$D:$AO,22,0)/10,
IF(D1136=D1135,X1135,""))</f>
        <v/>
      </c>
      <c r="Y1136" s="25" t="str">
        <f>IFERROR(VLOOKUP($E1136,'[5]LOG Data SAP'!$D:$AO,23,0)/10,
IF(D1136=D1135,Y1135,""))</f>
        <v/>
      </c>
      <c r="Z1136" s="25" t="str">
        <f>IFERROR(VLOOKUP($E1136,'[5]LOG Data SAP'!$D:$AO,25,0)/10,
IF(D1136=D1135,Z1135,""))</f>
        <v/>
      </c>
      <c r="AA1136" s="25" t="str">
        <f>IFERROR(VLOOKUP($E1136,'[5]LOG Data SAP'!$D:$AO,26,0)/10,
IF(D1136=D1135,AA1135,""))</f>
        <v/>
      </c>
      <c r="AB1136" s="25" t="str">
        <f>IFERROR(VLOOKUP($E1136,'[5]LOG Data SAP'!$D:$AO,27,0)/10,
IF(D1136=D1135,AB1135,""))</f>
        <v/>
      </c>
      <c r="AC1136" s="26" t="str">
        <f>IFERROR(VLOOKUP($E1136,'[5]LOG Data SAP'!$D:$AO,29,0)/IF(VLOOKUP($E1136,'[5]LOG Data SAP'!$D:$AO,30,0)="G",1000,1),
IF(D1136=D1135,AC1135,""))</f>
        <v/>
      </c>
      <c r="AD1136" s="26" t="str">
        <f>IFERROR(VLOOKUP($E1136,'[5]LOG Data SAP'!$D:$AO,31,0)/IF(VLOOKUP($E1136,'[5]LOG Data SAP'!$D:$AO,32,0)="G",1000,1),
IF(D1136=D1135,AD1135,""))</f>
        <v/>
      </c>
      <c r="AE1136" s="26" t="str">
        <f>IFERROR(VLOOKUP($E1136,'[5]LOG Data SAP'!$D:$AO,33,0)/IF(VLOOKUP($E1136,'[5]LOG Data SAP'!$D:$AO,34,0)="G",1000,1),
IF(D1136=D1135,AE1135,""))</f>
        <v/>
      </c>
      <c r="AF1136" s="27" t="str">
        <f t="shared" si="69"/>
        <v/>
      </c>
      <c r="AG1136" s="27" t="str">
        <f t="shared" si="70"/>
        <v/>
      </c>
      <c r="AH1136" s="28" t="str">
        <f t="shared" si="71"/>
        <v/>
      </c>
      <c r="AI1136" s="18" t="str">
        <f>IFERROR(VLOOKUP(E1136,'[5]LOG Data SAP'!$D:$E,2,0),IF(D1136=D1135,AI1135,""))</f>
        <v/>
      </c>
      <c r="AJ1136" s="20" t="str">
        <f>IFERROR([5]SKU!VI1138,IF(D1136=D1135,AJ1135,""))</f>
        <v/>
      </c>
      <c r="AK1136" s="18" t="str">
        <f>VLOOKUP(E1136,[5]SKU!I:X,16,FALSE)</f>
        <v>3401.30.00</v>
      </c>
    </row>
    <row r="1137" spans="1:37">
      <c r="A1137" s="18" t="str">
        <f>[5]SKU!AC1139</f>
        <v>Nivea</v>
      </c>
      <c r="B1137" s="18" t="str">
        <f>[5]SKU!AE1139</f>
        <v>Nivea Face Care</v>
      </c>
      <c r="C1137" s="18" t="str">
        <f>[5]SKU!AJ1139</f>
        <v>NFC Cleanse</v>
      </c>
      <c r="D1137" s="18" t="str">
        <f>[5]SKU!G1139</f>
        <v>NFC Cleansing Milk 200ml</v>
      </c>
      <c r="E1137" s="19" t="str">
        <f>[5]SKU!I1139</f>
        <v>81100-04800-12</v>
      </c>
      <c r="F1137" s="19" t="str">
        <f>[5]SKU!J1139</f>
        <v>81100-04800-04</v>
      </c>
      <c r="G1137" s="18" t="str">
        <f>[5]SKU!K1139</f>
        <v>NVIS Cleansing Milk 200ml</v>
      </c>
      <c r="H1137" s="18" t="str">
        <f>IF([5]SKU!L1139="R","Regular",
IF([5]SKU!L1139="P","Promo",
IF([5]SKU!L1139="S","Sample",
IF([5]SKU!L1139="V","VAS",""))))</f>
        <v>Regular</v>
      </c>
      <c r="I1137" s="18" t="str">
        <f>IF([5]SKU!QC1139="A","Active",
IF([5]SKU!QC1139="D","Discontinue",
IF([5]SKU!QC1139="N","NPD","")))</f>
        <v>Discontinue</v>
      </c>
      <c r="J1137" s="18" t="str">
        <f>VLOOKUP(IFERROR(VLOOKUP(E1137,'[5]Material Status'!A:I,9,0),""),'[5]Material Status'!U:W,3,0)</f>
        <v>Inactive</v>
      </c>
      <c r="K1137" s="20" t="str">
        <f>IFERROR(VLOOKUP(E1137,'[5]LOG Data SAP'!$D:$AO,11,0),
IF(D1137=D1136,K1136,""))</f>
        <v/>
      </c>
      <c r="L1137" s="20" t="str">
        <f>IFERROR(VLOOKUP(E1137,'[5]LOG Data SAP'!$D:$AO,13,0),
IF(D1137=D1136,L1136,""))</f>
        <v/>
      </c>
      <c r="M1137" s="20" t="str">
        <f>IFERROR(VLOOKUP(E1137,'[5]LOG Data SAP'!$D:$AO,15,0),
IF(D1137=D1136,M1136,""))</f>
        <v/>
      </c>
      <c r="N1137" s="21">
        <f>[5]SKU!VH1139</f>
        <v>900</v>
      </c>
      <c r="O1137" s="22">
        <f>[5]SKU!VN1139</f>
        <v>14902</v>
      </c>
      <c r="P1137" s="23">
        <f>[5]SKU!VO1139</f>
        <v>43100</v>
      </c>
      <c r="Q1137" s="24" t="str">
        <f>IFERROR(_xlfn.NUMBERVALUE(VLOOKUP(E1137,'[5]LOG Data SAP'!$D:$M,9,0)),
IF(D1137=D1136,Q1136,""))</f>
        <v/>
      </c>
      <c r="R1137" s="24" t="str">
        <f>IFERROR(_xlfn.NUMBERVALUE(VLOOKUP(E1137,'[5]LOG Data SAP'!$D:$M,10,0)),
IF(D1137=D1136,R1136,""))</f>
        <v/>
      </c>
      <c r="S1137" s="24" t="str">
        <f t="shared" si="68"/>
        <v/>
      </c>
      <c r="T1137" s="25" t="str">
        <f>IFERROR(VLOOKUP($E1137,'[5]LOG Data SAP'!$D:$V,17,0)/10,
IF(D1137=D1136,T1136,""))</f>
        <v/>
      </c>
      <c r="U1137" s="25" t="str">
        <f>IFERROR(VLOOKUP($E1137,'[5]LOG Data SAP'!$D:$V,18,0)/10,
IF(D1137=D1136,U1136,""))</f>
        <v/>
      </c>
      <c r="V1137" s="25" t="str">
        <f>IFERROR(VLOOKUP($E1137,'[5]LOG Data SAP'!$D:$V,19,0)/10,
IF(D1137=D1136,V1136,""))</f>
        <v/>
      </c>
      <c r="W1137" s="25" t="str">
        <f>IFERROR(VLOOKUP($E1137,'[5]LOG Data SAP'!$D:$AO,21,0)/10,
IF(D1137=D1136,W1136,""))</f>
        <v/>
      </c>
      <c r="X1137" s="25" t="str">
        <f>IFERROR(VLOOKUP($E1137,'[5]LOG Data SAP'!$D:$AO,22,0)/10,
IF(D1137=D1136,X1136,""))</f>
        <v/>
      </c>
      <c r="Y1137" s="25" t="str">
        <f>IFERROR(VLOOKUP($E1137,'[5]LOG Data SAP'!$D:$AO,23,0)/10,
IF(D1137=D1136,Y1136,""))</f>
        <v/>
      </c>
      <c r="Z1137" s="25" t="str">
        <f>IFERROR(VLOOKUP($E1137,'[5]LOG Data SAP'!$D:$AO,25,0)/10,
IF(D1137=D1136,Z1136,""))</f>
        <v/>
      </c>
      <c r="AA1137" s="25" t="str">
        <f>IFERROR(VLOOKUP($E1137,'[5]LOG Data SAP'!$D:$AO,26,0)/10,
IF(D1137=D1136,AA1136,""))</f>
        <v/>
      </c>
      <c r="AB1137" s="25" t="str">
        <f>IFERROR(VLOOKUP($E1137,'[5]LOG Data SAP'!$D:$AO,27,0)/10,
IF(D1137=D1136,AB1136,""))</f>
        <v/>
      </c>
      <c r="AC1137" s="26" t="str">
        <f>IFERROR(VLOOKUP($E1137,'[5]LOG Data SAP'!$D:$AO,29,0)/IF(VLOOKUP($E1137,'[5]LOG Data SAP'!$D:$AO,30,0)="G",1000,1),
IF(D1137=D1136,AC1136,""))</f>
        <v/>
      </c>
      <c r="AD1137" s="26" t="str">
        <f>IFERROR(VLOOKUP($E1137,'[5]LOG Data SAP'!$D:$AO,31,0)/IF(VLOOKUP($E1137,'[5]LOG Data SAP'!$D:$AO,32,0)="G",1000,1),
IF(D1137=D1136,AD1136,""))</f>
        <v/>
      </c>
      <c r="AE1137" s="26" t="str">
        <f>IFERROR(VLOOKUP($E1137,'[5]LOG Data SAP'!$D:$AO,33,0)/IF(VLOOKUP($E1137,'[5]LOG Data SAP'!$D:$AO,34,0)="G",1000,1),
IF(D1137=D1136,AE1136,""))</f>
        <v/>
      </c>
      <c r="AF1137" s="27" t="str">
        <f t="shared" si="69"/>
        <v/>
      </c>
      <c r="AG1137" s="27" t="str">
        <f t="shared" si="70"/>
        <v/>
      </c>
      <c r="AH1137" s="28" t="str">
        <f t="shared" si="71"/>
        <v/>
      </c>
      <c r="AI1137" s="18" t="str">
        <f>IFERROR(VLOOKUP(E1137,'[5]LOG Data SAP'!$D:$E,2,0),IF(D1137=D1136,AI1136,""))</f>
        <v/>
      </c>
      <c r="AJ1137" s="20" t="str">
        <f>IFERROR([5]SKU!VI1139,IF(D1137=D1136,AJ1136,""))</f>
        <v/>
      </c>
      <c r="AK1137" s="18" t="str">
        <f>VLOOKUP(E1137,[5]SKU!I:X,16,FALSE)</f>
        <v>3401.30.00</v>
      </c>
    </row>
    <row r="1138" spans="1:37">
      <c r="A1138" s="18" t="str">
        <f>[5]SKU!AC1140</f>
        <v>Nivea</v>
      </c>
      <c r="B1138" s="18" t="str">
        <f>[5]SKU!AE1140</f>
        <v>Nivea Face Care</v>
      </c>
      <c r="C1138" s="18" t="str">
        <f>[5]SKU!AJ1140</f>
        <v>NFC Cleanse</v>
      </c>
      <c r="D1138" s="18" t="str">
        <f>[5]SKU!G1140</f>
        <v>NFC Cleansing Milk 200ml</v>
      </c>
      <c r="E1138" s="19" t="str">
        <f>[5]SKU!I1140</f>
        <v>81100-04800-18</v>
      </c>
      <c r="F1138" s="19" t="str">
        <f>[5]SKU!J1140</f>
        <v>81100-04800-04</v>
      </c>
      <c r="G1138" s="18" t="str">
        <f>[5]SKU!K1140</f>
        <v>NVIS Refreshing Cleansing Milk 200ml</v>
      </c>
      <c r="H1138" s="18" t="str">
        <f>IF([5]SKU!L1140="R","Regular",
IF([5]SKU!L1140="P","Promo",
IF([5]SKU!L1140="S","Sample",
IF([5]SKU!L1140="V","VAS",""))))</f>
        <v>Regular</v>
      </c>
      <c r="I1138" s="18" t="str">
        <f>IF([5]SKU!QC1140="A","Active",
IF([5]SKU!QC1140="D","Discontinue",
IF([5]SKU!QC1140="N","NPD","")))</f>
        <v>Discontinue</v>
      </c>
      <c r="J1138" s="18" t="str">
        <f>VLOOKUP(IFERROR(VLOOKUP(E1138,'[5]Material Status'!A:I,9,0),""),'[5]Material Status'!U:W,3,0)</f>
        <v>Inactive</v>
      </c>
      <c r="K1138" s="20" t="str">
        <f>IFERROR(VLOOKUP(E1138,'[5]LOG Data SAP'!$D:$AO,11,0),
IF(D1138=D1137,K1137,""))</f>
        <v/>
      </c>
      <c r="L1138" s="20" t="str">
        <f>IFERROR(VLOOKUP(E1138,'[5]LOG Data SAP'!$D:$AO,13,0),
IF(D1138=D1137,L1137,""))</f>
        <v/>
      </c>
      <c r="M1138" s="20" t="str">
        <f>IFERROR(VLOOKUP(E1138,'[5]LOG Data SAP'!$D:$AO,15,0),
IF(D1138=D1137,M1137,""))</f>
        <v/>
      </c>
      <c r="N1138" s="21">
        <f>[5]SKU!VH1140</f>
        <v>900</v>
      </c>
      <c r="O1138" s="22">
        <f>[5]SKU!VN1140</f>
        <v>14909</v>
      </c>
      <c r="P1138" s="23">
        <f>[5]SKU!VO1140</f>
        <v>43100</v>
      </c>
      <c r="Q1138" s="24" t="str">
        <f>IFERROR(_xlfn.NUMBERVALUE(VLOOKUP(E1138,'[5]LOG Data SAP'!$D:$M,9,0)),
IF(D1138=D1137,Q1137,""))</f>
        <v/>
      </c>
      <c r="R1138" s="24" t="str">
        <f>IFERROR(_xlfn.NUMBERVALUE(VLOOKUP(E1138,'[5]LOG Data SAP'!$D:$M,10,0)),
IF(D1138=D1137,R1137,""))</f>
        <v/>
      </c>
      <c r="S1138" s="24" t="str">
        <f t="shared" si="68"/>
        <v/>
      </c>
      <c r="T1138" s="25" t="str">
        <f>IFERROR(VLOOKUP($E1138,'[5]LOG Data SAP'!$D:$V,17,0)/10,
IF(D1138=D1137,T1137,""))</f>
        <v/>
      </c>
      <c r="U1138" s="25" t="str">
        <f>IFERROR(VLOOKUP($E1138,'[5]LOG Data SAP'!$D:$V,18,0)/10,
IF(D1138=D1137,U1137,""))</f>
        <v/>
      </c>
      <c r="V1138" s="25" t="str">
        <f>IFERROR(VLOOKUP($E1138,'[5]LOG Data SAP'!$D:$V,19,0)/10,
IF(D1138=D1137,V1137,""))</f>
        <v/>
      </c>
      <c r="W1138" s="25" t="str">
        <f>IFERROR(VLOOKUP($E1138,'[5]LOG Data SAP'!$D:$AO,21,0)/10,
IF(D1138=D1137,W1137,""))</f>
        <v/>
      </c>
      <c r="X1138" s="25" t="str">
        <f>IFERROR(VLOOKUP($E1138,'[5]LOG Data SAP'!$D:$AO,22,0)/10,
IF(D1138=D1137,X1137,""))</f>
        <v/>
      </c>
      <c r="Y1138" s="25" t="str">
        <f>IFERROR(VLOOKUP($E1138,'[5]LOG Data SAP'!$D:$AO,23,0)/10,
IF(D1138=D1137,Y1137,""))</f>
        <v/>
      </c>
      <c r="Z1138" s="25" t="str">
        <f>IFERROR(VLOOKUP($E1138,'[5]LOG Data SAP'!$D:$AO,25,0)/10,
IF(D1138=D1137,Z1137,""))</f>
        <v/>
      </c>
      <c r="AA1138" s="25" t="str">
        <f>IFERROR(VLOOKUP($E1138,'[5]LOG Data SAP'!$D:$AO,26,0)/10,
IF(D1138=D1137,AA1137,""))</f>
        <v/>
      </c>
      <c r="AB1138" s="25" t="str">
        <f>IFERROR(VLOOKUP($E1138,'[5]LOG Data SAP'!$D:$AO,27,0)/10,
IF(D1138=D1137,AB1137,""))</f>
        <v/>
      </c>
      <c r="AC1138" s="26" t="str">
        <f>IFERROR(VLOOKUP($E1138,'[5]LOG Data SAP'!$D:$AO,29,0)/IF(VLOOKUP($E1138,'[5]LOG Data SAP'!$D:$AO,30,0)="G",1000,1),
IF(D1138=D1137,AC1137,""))</f>
        <v/>
      </c>
      <c r="AD1138" s="26" t="str">
        <f>IFERROR(VLOOKUP($E1138,'[5]LOG Data SAP'!$D:$AO,31,0)/IF(VLOOKUP($E1138,'[5]LOG Data SAP'!$D:$AO,32,0)="G",1000,1),
IF(D1138=D1137,AD1137,""))</f>
        <v/>
      </c>
      <c r="AE1138" s="26" t="str">
        <f>IFERROR(VLOOKUP($E1138,'[5]LOG Data SAP'!$D:$AO,33,0)/IF(VLOOKUP($E1138,'[5]LOG Data SAP'!$D:$AO,34,0)="G",1000,1),
IF(D1138=D1137,AE1137,""))</f>
        <v/>
      </c>
      <c r="AF1138" s="27" t="str">
        <f t="shared" si="69"/>
        <v/>
      </c>
      <c r="AG1138" s="27" t="str">
        <f t="shared" si="70"/>
        <v/>
      </c>
      <c r="AH1138" s="28" t="str">
        <f t="shared" si="71"/>
        <v/>
      </c>
      <c r="AI1138" s="18" t="str">
        <f>IFERROR(VLOOKUP(E1138,'[5]LOG Data SAP'!$D:$E,2,0),IF(D1138=D1137,AI1137,""))</f>
        <v/>
      </c>
      <c r="AJ1138" s="20" t="str">
        <f>IFERROR([5]SKU!VI1140,IF(D1138=D1137,AJ1137,""))</f>
        <v/>
      </c>
      <c r="AK1138" s="18" t="str">
        <f>VLOOKUP(E1138,[5]SKU!I:X,16,FALSE)</f>
        <v>3401.30.00</v>
      </c>
    </row>
    <row r="1139" spans="1:37">
      <c r="A1139" s="18" t="str">
        <f>[5]SKU!AC1141</f>
        <v>Nivea</v>
      </c>
      <c r="B1139" s="18" t="str">
        <f>[5]SKU!AE1141</f>
        <v>Nivea Face Care</v>
      </c>
      <c r="C1139" s="18" t="str">
        <f>[5]SKU!AJ1141</f>
        <v>NFC Cleanse</v>
      </c>
      <c r="D1139" s="18" t="str">
        <f>[5]SKU!G1141</f>
        <v>NFC Cleansing Milk 200ml</v>
      </c>
      <c r="E1139" s="19" t="str">
        <f>[5]SKU!I1141</f>
        <v>48332-00006-00</v>
      </c>
      <c r="F1139" s="19" t="str">
        <f>[5]SKU!J1141</f>
        <v>81100-04800-04</v>
      </c>
      <c r="G1139" s="18" t="str">
        <f>[5]SKU!K1141</f>
        <v>NVIS Gentle Cleansing Milk 200ml</v>
      </c>
      <c r="H1139" s="18" t="str">
        <f>IF([5]SKU!L1141="R","Regular",
IF([5]SKU!L1141="P","Promo",
IF([5]SKU!L1141="S","Sample",
IF([5]SKU!L1141="V","VAS",""))))</f>
        <v>Regular</v>
      </c>
      <c r="I1139" s="18" t="str">
        <f>IF([5]SKU!QC1141="A","Active",
IF([5]SKU!QC1141="D","Discontinue",
IF([5]SKU!QC1141="N","NPD","")))</f>
        <v>Discontinue</v>
      </c>
      <c r="J1139" s="18" t="str">
        <f>VLOOKUP(IFERROR(VLOOKUP(E1139,'[5]Material Status'!A:I,9,0),""),'[5]Material Status'!U:W,3,0)</f>
        <v>Inactive</v>
      </c>
      <c r="K1139" s="20" t="str">
        <f>IFERROR(VLOOKUP(E1139,'[5]LOG Data SAP'!$D:$AO,11,0),
IF(D1139=D1138,K1138,""))</f>
        <v/>
      </c>
      <c r="L1139" s="20" t="str">
        <f>IFERROR(VLOOKUP(E1139,'[5]LOG Data SAP'!$D:$AO,13,0),
IF(D1139=D1138,L1138,""))</f>
        <v/>
      </c>
      <c r="M1139" s="20" t="str">
        <f>IFERROR(VLOOKUP(E1139,'[5]LOG Data SAP'!$D:$AO,15,0),
IF(D1139=D1138,M1138,""))</f>
        <v/>
      </c>
      <c r="N1139" s="21">
        <f>[5]SKU!VH1141</f>
        <v>900</v>
      </c>
      <c r="O1139" s="22">
        <f>[5]SKU!VN1141</f>
        <v>14071</v>
      </c>
      <c r="P1139" s="23">
        <f>[5]SKU!VO1141</f>
        <v>43100</v>
      </c>
      <c r="Q1139" s="24" t="str">
        <f>IFERROR(_xlfn.NUMBERVALUE(VLOOKUP(E1139,'[5]LOG Data SAP'!$D:$M,9,0)),
IF(D1139=D1138,Q1138,""))</f>
        <v/>
      </c>
      <c r="R1139" s="24" t="str">
        <f>IFERROR(_xlfn.NUMBERVALUE(VLOOKUP(E1139,'[5]LOG Data SAP'!$D:$M,10,0)),
IF(D1139=D1138,R1138,""))</f>
        <v/>
      </c>
      <c r="S1139" s="24" t="str">
        <f t="shared" si="68"/>
        <v/>
      </c>
      <c r="T1139" s="25" t="str">
        <f>IFERROR(VLOOKUP($E1139,'[5]LOG Data SAP'!$D:$V,17,0)/10,
IF(D1139=D1138,T1138,""))</f>
        <v/>
      </c>
      <c r="U1139" s="25" t="str">
        <f>IFERROR(VLOOKUP($E1139,'[5]LOG Data SAP'!$D:$V,18,0)/10,
IF(D1139=D1138,U1138,""))</f>
        <v/>
      </c>
      <c r="V1139" s="25" t="str">
        <f>IFERROR(VLOOKUP($E1139,'[5]LOG Data SAP'!$D:$V,19,0)/10,
IF(D1139=D1138,V1138,""))</f>
        <v/>
      </c>
      <c r="W1139" s="25" t="str">
        <f>IFERROR(VLOOKUP($E1139,'[5]LOG Data SAP'!$D:$AO,21,0)/10,
IF(D1139=D1138,W1138,""))</f>
        <v/>
      </c>
      <c r="X1139" s="25" t="str">
        <f>IFERROR(VLOOKUP($E1139,'[5]LOG Data SAP'!$D:$AO,22,0)/10,
IF(D1139=D1138,X1138,""))</f>
        <v/>
      </c>
      <c r="Y1139" s="25" t="str">
        <f>IFERROR(VLOOKUP($E1139,'[5]LOG Data SAP'!$D:$AO,23,0)/10,
IF(D1139=D1138,Y1138,""))</f>
        <v/>
      </c>
      <c r="Z1139" s="25" t="str">
        <f>IFERROR(VLOOKUP($E1139,'[5]LOG Data SAP'!$D:$AO,25,0)/10,
IF(D1139=D1138,Z1138,""))</f>
        <v/>
      </c>
      <c r="AA1139" s="25" t="str">
        <f>IFERROR(VLOOKUP($E1139,'[5]LOG Data SAP'!$D:$AO,26,0)/10,
IF(D1139=D1138,AA1138,""))</f>
        <v/>
      </c>
      <c r="AB1139" s="25" t="str">
        <f>IFERROR(VLOOKUP($E1139,'[5]LOG Data SAP'!$D:$AO,27,0)/10,
IF(D1139=D1138,AB1138,""))</f>
        <v/>
      </c>
      <c r="AC1139" s="26" t="str">
        <f>IFERROR(VLOOKUP($E1139,'[5]LOG Data SAP'!$D:$AO,29,0)/IF(VLOOKUP($E1139,'[5]LOG Data SAP'!$D:$AO,30,0)="G",1000,1),
IF(D1139=D1138,AC1138,""))</f>
        <v/>
      </c>
      <c r="AD1139" s="26" t="str">
        <f>IFERROR(VLOOKUP($E1139,'[5]LOG Data SAP'!$D:$AO,31,0)/IF(VLOOKUP($E1139,'[5]LOG Data SAP'!$D:$AO,32,0)="G",1000,1),
IF(D1139=D1138,AD1138,""))</f>
        <v/>
      </c>
      <c r="AE1139" s="26" t="str">
        <f>IFERROR(VLOOKUP($E1139,'[5]LOG Data SAP'!$D:$AO,33,0)/IF(VLOOKUP($E1139,'[5]LOG Data SAP'!$D:$AO,34,0)="G",1000,1),
IF(D1139=D1138,AE1138,""))</f>
        <v/>
      </c>
      <c r="AF1139" s="27" t="str">
        <f t="shared" si="69"/>
        <v/>
      </c>
      <c r="AG1139" s="27" t="str">
        <f t="shared" si="70"/>
        <v/>
      </c>
      <c r="AH1139" s="28" t="str">
        <f t="shared" si="71"/>
        <v/>
      </c>
      <c r="AI1139" s="18" t="str">
        <f>IFERROR(VLOOKUP(E1139,'[5]LOG Data SAP'!$D:$E,2,0),IF(D1139=D1138,AI1138,""))</f>
        <v/>
      </c>
      <c r="AJ1139" s="20" t="str">
        <f>IFERROR([5]SKU!VI1141,IF(D1139=D1138,AJ1138,""))</f>
        <v/>
      </c>
      <c r="AK1139" s="18" t="str">
        <f>VLOOKUP(E1139,[5]SKU!I:X,16,FALSE)</f>
        <v>3401.30.00</v>
      </c>
    </row>
    <row r="1140" spans="1:37">
      <c r="A1140" s="18" t="str">
        <f>[5]SKU!AC1142</f>
        <v>Nivea</v>
      </c>
      <c r="B1140" s="18" t="str">
        <f>[5]SKU!AE1142</f>
        <v>Nivea Face Care</v>
      </c>
      <c r="C1140" s="18" t="str">
        <f>[5]SKU!AJ1142</f>
        <v>NFC Cleanse</v>
      </c>
      <c r="D1140" s="18" t="str">
        <f>[5]SKU!G1142</f>
        <v>NFC Oil Regulating Toner 125ml</v>
      </c>
      <c r="E1140" s="19" t="str">
        <f>[5]SKU!I1142</f>
        <v>81925-04800-10</v>
      </c>
      <c r="F1140" s="19" t="str">
        <f>[5]SKU!J1142</f>
        <v>81925-04800-10</v>
      </c>
      <c r="G1140" s="18" t="str">
        <f>[5]SKU!K1142</f>
        <v>NIVEA Oil Regulating Toner 125ml</v>
      </c>
      <c r="H1140" s="18" t="str">
        <f>IF([5]SKU!L1142="R","Regular",
IF([5]SKU!L1142="P","Promo",
IF([5]SKU!L1142="S","Sample",
IF([5]SKU!L1142="V","VAS",""))))</f>
        <v>Regular</v>
      </c>
      <c r="I1140" s="18" t="str">
        <f>IF([5]SKU!QC1142="A","Active",
IF([5]SKU!QC1142="D","Discontinue",
IF([5]SKU!QC1142="N","NPD","")))</f>
        <v>Discontinue</v>
      </c>
      <c r="J1140" s="18" t="str">
        <f>VLOOKUP(IFERROR(VLOOKUP(E1140,'[5]Material Status'!A:I,9,0),""),'[5]Material Status'!U:W,3,0)</f>
        <v>Inactive</v>
      </c>
      <c r="K1140" s="20" t="str">
        <f>IFERROR(VLOOKUP(E1140,'[5]LOG Data SAP'!$D:$AO,11,0),
IF(D1140=D1139,K1139,""))</f>
        <v/>
      </c>
      <c r="L1140" s="20" t="str">
        <f>IFERROR(VLOOKUP(E1140,'[5]LOG Data SAP'!$D:$AO,13,0),
IF(D1140=D1139,L1139,""))</f>
        <v/>
      </c>
      <c r="M1140" s="20" t="str">
        <f>IFERROR(VLOOKUP(E1140,'[5]LOG Data SAP'!$D:$AO,15,0),
IF(D1140=D1139,M1139,""))</f>
        <v/>
      </c>
      <c r="N1140" s="21">
        <f>[5]SKU!VH1142</f>
        <v>900</v>
      </c>
      <c r="O1140" s="22">
        <f>[5]SKU!VN1142</f>
        <v>11042</v>
      </c>
      <c r="P1140" s="23">
        <f>[5]SKU!VO1142</f>
        <v>43100</v>
      </c>
      <c r="Q1140" s="24" t="str">
        <f>IFERROR(_xlfn.NUMBERVALUE(VLOOKUP(E1140,'[5]LOG Data SAP'!$D:$M,9,0)),
IF(D1140=D1139,Q1139,""))</f>
        <v/>
      </c>
      <c r="R1140" s="24" t="str">
        <f>IFERROR(_xlfn.NUMBERVALUE(VLOOKUP(E1140,'[5]LOG Data SAP'!$D:$M,10,0)),
IF(D1140=D1139,R1139,""))</f>
        <v/>
      </c>
      <c r="S1140" s="24" t="str">
        <f t="shared" si="68"/>
        <v/>
      </c>
      <c r="T1140" s="25" t="str">
        <f>IFERROR(VLOOKUP($E1140,'[5]LOG Data SAP'!$D:$V,17,0)/10,
IF(D1140=D1139,T1139,""))</f>
        <v/>
      </c>
      <c r="U1140" s="25" t="str">
        <f>IFERROR(VLOOKUP($E1140,'[5]LOG Data SAP'!$D:$V,18,0)/10,
IF(D1140=D1139,U1139,""))</f>
        <v/>
      </c>
      <c r="V1140" s="25" t="str">
        <f>IFERROR(VLOOKUP($E1140,'[5]LOG Data SAP'!$D:$V,19,0)/10,
IF(D1140=D1139,V1139,""))</f>
        <v/>
      </c>
      <c r="W1140" s="25" t="str">
        <f>IFERROR(VLOOKUP($E1140,'[5]LOG Data SAP'!$D:$AO,21,0)/10,
IF(D1140=D1139,W1139,""))</f>
        <v/>
      </c>
      <c r="X1140" s="25" t="str">
        <f>IFERROR(VLOOKUP($E1140,'[5]LOG Data SAP'!$D:$AO,22,0)/10,
IF(D1140=D1139,X1139,""))</f>
        <v/>
      </c>
      <c r="Y1140" s="25" t="str">
        <f>IFERROR(VLOOKUP($E1140,'[5]LOG Data SAP'!$D:$AO,23,0)/10,
IF(D1140=D1139,Y1139,""))</f>
        <v/>
      </c>
      <c r="Z1140" s="25" t="str">
        <f>IFERROR(VLOOKUP($E1140,'[5]LOG Data SAP'!$D:$AO,25,0)/10,
IF(D1140=D1139,Z1139,""))</f>
        <v/>
      </c>
      <c r="AA1140" s="25" t="str">
        <f>IFERROR(VLOOKUP($E1140,'[5]LOG Data SAP'!$D:$AO,26,0)/10,
IF(D1140=D1139,AA1139,""))</f>
        <v/>
      </c>
      <c r="AB1140" s="25" t="str">
        <f>IFERROR(VLOOKUP($E1140,'[5]LOG Data SAP'!$D:$AO,27,0)/10,
IF(D1140=D1139,AB1139,""))</f>
        <v/>
      </c>
      <c r="AC1140" s="26" t="str">
        <f>IFERROR(VLOOKUP($E1140,'[5]LOG Data SAP'!$D:$AO,29,0)/IF(VLOOKUP($E1140,'[5]LOG Data SAP'!$D:$AO,30,0)="G",1000,1),
IF(D1140=D1139,AC1139,""))</f>
        <v/>
      </c>
      <c r="AD1140" s="26" t="str">
        <f>IFERROR(VLOOKUP($E1140,'[5]LOG Data SAP'!$D:$AO,31,0)/IF(VLOOKUP($E1140,'[5]LOG Data SAP'!$D:$AO,32,0)="G",1000,1),
IF(D1140=D1139,AD1139,""))</f>
        <v/>
      </c>
      <c r="AE1140" s="26" t="str">
        <f>IFERROR(VLOOKUP($E1140,'[5]LOG Data SAP'!$D:$AO,33,0)/IF(VLOOKUP($E1140,'[5]LOG Data SAP'!$D:$AO,34,0)="G",1000,1),
IF(D1140=D1139,AE1139,""))</f>
        <v/>
      </c>
      <c r="AF1140" s="27" t="str">
        <f t="shared" si="69"/>
        <v/>
      </c>
      <c r="AG1140" s="27" t="str">
        <f t="shared" si="70"/>
        <v/>
      </c>
      <c r="AH1140" s="28" t="str">
        <f t="shared" si="71"/>
        <v/>
      </c>
      <c r="AI1140" s="18" t="str">
        <f>IFERROR(VLOOKUP(E1140,'[5]LOG Data SAP'!$D:$E,2,0),IF(D1140=D1139,AI1139,""))</f>
        <v/>
      </c>
      <c r="AJ1140" s="20" t="str">
        <f>IFERROR([5]SKU!VI1142,IF(D1140=D1139,AJ1139,""))</f>
        <v/>
      </c>
      <c r="AK1140" s="18" t="str">
        <f>VLOOKUP(E1140,[5]SKU!I:X,16,FALSE)</f>
        <v>3401.30.00</v>
      </c>
    </row>
    <row r="1141" spans="1:37">
      <c r="A1141" s="18" t="str">
        <f>[5]SKU!AC1143</f>
        <v>Nivea</v>
      </c>
      <c r="B1141" s="18" t="str">
        <f>[5]SKU!AE1143</f>
        <v>Nivea Face Care</v>
      </c>
      <c r="C1141" s="18" t="str">
        <f>[5]SKU!AJ1143</f>
        <v>NFC Cleanse</v>
      </c>
      <c r="D1141" s="18" t="str">
        <f>[5]SKU!G1143</f>
        <v>NFC Oil Regulating Toner 200ml</v>
      </c>
      <c r="E1141" s="19" t="str">
        <f>[5]SKU!I1143</f>
        <v>81171-04800-10</v>
      </c>
      <c r="F1141" s="19" t="str">
        <f>[5]SKU!J1143</f>
        <v>81171-04800-10</v>
      </c>
      <c r="G1141" s="18" t="str">
        <f>[5]SKU!K1143</f>
        <v>NIVEA Oil Regulating Toner 200ml</v>
      </c>
      <c r="H1141" s="18" t="str">
        <f>IF([5]SKU!L1143="R","Regular",
IF([5]SKU!L1143="P","Promo",
IF([5]SKU!L1143="S","Sample",
IF([5]SKU!L1143="V","VAS",""))))</f>
        <v>Regular</v>
      </c>
      <c r="I1141" s="18" t="str">
        <f>IF([5]SKU!QC1143="A","Active",
IF([5]SKU!QC1143="D","Discontinue",
IF([5]SKU!QC1143="N","NPD","")))</f>
        <v>Discontinue</v>
      </c>
      <c r="J1141" s="18" t="str">
        <f>VLOOKUP(IFERROR(VLOOKUP(E1141,'[5]Material Status'!A:I,9,0),""),'[5]Material Status'!U:W,3,0)</f>
        <v>Inactive</v>
      </c>
      <c r="K1141" s="20" t="str">
        <f>IFERROR(VLOOKUP(E1141,'[5]LOG Data SAP'!$D:$AO,11,0),
IF(D1141=D1140,K1140,""))</f>
        <v/>
      </c>
      <c r="L1141" s="20" t="str">
        <f>IFERROR(VLOOKUP(E1141,'[5]LOG Data SAP'!$D:$AO,13,0),
IF(D1141=D1140,L1140,""))</f>
        <v/>
      </c>
      <c r="M1141" s="20" t="str">
        <f>IFERROR(VLOOKUP(E1141,'[5]LOG Data SAP'!$D:$AO,15,0),
IF(D1141=D1140,M1140,""))</f>
        <v/>
      </c>
      <c r="N1141" s="21">
        <f>[5]SKU!VH1143</f>
        <v>900</v>
      </c>
      <c r="O1141" s="22">
        <f>[5]SKU!VN1143</f>
        <v>15766</v>
      </c>
      <c r="P1141" s="23">
        <f>[5]SKU!VO1143</f>
        <v>43100</v>
      </c>
      <c r="Q1141" s="24" t="str">
        <f>IFERROR(_xlfn.NUMBERVALUE(VLOOKUP(E1141,'[5]LOG Data SAP'!$D:$M,9,0)),
IF(D1141=D1140,Q1140,""))</f>
        <v/>
      </c>
      <c r="R1141" s="24" t="str">
        <f>IFERROR(_xlfn.NUMBERVALUE(VLOOKUP(E1141,'[5]LOG Data SAP'!$D:$M,10,0)),
IF(D1141=D1140,R1140,""))</f>
        <v/>
      </c>
      <c r="S1141" s="24" t="str">
        <f t="shared" si="68"/>
        <v/>
      </c>
      <c r="T1141" s="25" t="str">
        <f>IFERROR(VLOOKUP($E1141,'[5]LOG Data SAP'!$D:$V,17,0)/10,
IF(D1141=D1140,T1140,""))</f>
        <v/>
      </c>
      <c r="U1141" s="25" t="str">
        <f>IFERROR(VLOOKUP($E1141,'[5]LOG Data SAP'!$D:$V,18,0)/10,
IF(D1141=D1140,U1140,""))</f>
        <v/>
      </c>
      <c r="V1141" s="25" t="str">
        <f>IFERROR(VLOOKUP($E1141,'[5]LOG Data SAP'!$D:$V,19,0)/10,
IF(D1141=D1140,V1140,""))</f>
        <v/>
      </c>
      <c r="W1141" s="25" t="str">
        <f>IFERROR(VLOOKUP($E1141,'[5]LOG Data SAP'!$D:$AO,21,0)/10,
IF(D1141=D1140,W1140,""))</f>
        <v/>
      </c>
      <c r="X1141" s="25" t="str">
        <f>IFERROR(VLOOKUP($E1141,'[5]LOG Data SAP'!$D:$AO,22,0)/10,
IF(D1141=D1140,X1140,""))</f>
        <v/>
      </c>
      <c r="Y1141" s="25" t="str">
        <f>IFERROR(VLOOKUP($E1141,'[5]LOG Data SAP'!$D:$AO,23,0)/10,
IF(D1141=D1140,Y1140,""))</f>
        <v/>
      </c>
      <c r="Z1141" s="25" t="str">
        <f>IFERROR(VLOOKUP($E1141,'[5]LOG Data SAP'!$D:$AO,25,0)/10,
IF(D1141=D1140,Z1140,""))</f>
        <v/>
      </c>
      <c r="AA1141" s="25" t="str">
        <f>IFERROR(VLOOKUP($E1141,'[5]LOG Data SAP'!$D:$AO,26,0)/10,
IF(D1141=D1140,AA1140,""))</f>
        <v/>
      </c>
      <c r="AB1141" s="25" t="str">
        <f>IFERROR(VLOOKUP($E1141,'[5]LOG Data SAP'!$D:$AO,27,0)/10,
IF(D1141=D1140,AB1140,""))</f>
        <v/>
      </c>
      <c r="AC1141" s="26" t="str">
        <f>IFERROR(VLOOKUP($E1141,'[5]LOG Data SAP'!$D:$AO,29,0)/IF(VLOOKUP($E1141,'[5]LOG Data SAP'!$D:$AO,30,0)="G",1000,1),
IF(D1141=D1140,AC1140,""))</f>
        <v/>
      </c>
      <c r="AD1141" s="26" t="str">
        <f>IFERROR(VLOOKUP($E1141,'[5]LOG Data SAP'!$D:$AO,31,0)/IF(VLOOKUP($E1141,'[5]LOG Data SAP'!$D:$AO,32,0)="G",1000,1),
IF(D1141=D1140,AD1140,""))</f>
        <v/>
      </c>
      <c r="AE1141" s="26" t="str">
        <f>IFERROR(VLOOKUP($E1141,'[5]LOG Data SAP'!$D:$AO,33,0)/IF(VLOOKUP($E1141,'[5]LOG Data SAP'!$D:$AO,34,0)="G",1000,1),
IF(D1141=D1140,AE1140,""))</f>
        <v/>
      </c>
      <c r="AF1141" s="27" t="str">
        <f t="shared" si="69"/>
        <v/>
      </c>
      <c r="AG1141" s="27" t="str">
        <f t="shared" si="70"/>
        <v/>
      </c>
      <c r="AH1141" s="28" t="str">
        <f t="shared" si="71"/>
        <v/>
      </c>
      <c r="AI1141" s="18" t="str">
        <f>IFERROR(VLOOKUP(E1141,'[5]LOG Data SAP'!$D:$E,2,0),IF(D1141=D1140,AI1140,""))</f>
        <v/>
      </c>
      <c r="AJ1141" s="20" t="str">
        <f>IFERROR([5]SKU!VI1143,IF(D1141=D1140,AJ1140,""))</f>
        <v/>
      </c>
      <c r="AK1141" s="18" t="str">
        <f>VLOOKUP(E1141,[5]SKU!I:X,16,FALSE)</f>
        <v>3401.30.00</v>
      </c>
    </row>
    <row r="1142" spans="1:37">
      <c r="A1142" s="18" t="str">
        <f>[5]SKU!AC1144</f>
        <v>Nivea</v>
      </c>
      <c r="B1142" s="18" t="str">
        <f>[5]SKU!AE1144</f>
        <v>Nivea Face Care</v>
      </c>
      <c r="C1142" s="18" t="str">
        <f>[5]SKU!AJ1144</f>
        <v>NFC Cleanse</v>
      </c>
      <c r="D1142" s="18" t="str">
        <f>[5]SKU!G1144</f>
        <v>NFC Oil Regulating Toner 200ml</v>
      </c>
      <c r="E1142" s="19" t="str">
        <f>[5]SKU!I1144</f>
        <v>48332-00007-00</v>
      </c>
      <c r="F1142" s="19" t="str">
        <f>[5]SKU!J1144</f>
        <v>81171-04800-10</v>
      </c>
      <c r="G1142" s="18" t="str">
        <f>[5]SKU!K1144</f>
        <v>NVIS 2in1 Clean &amp; Toner 200ml</v>
      </c>
      <c r="H1142" s="18" t="str">
        <f>IF([5]SKU!L1144="R","Regular",
IF([5]SKU!L1144="P","Promo",
IF([5]SKU!L1144="S","Sample",
IF([5]SKU!L1144="V","VAS",""))))</f>
        <v>VAS</v>
      </c>
      <c r="I1142" s="18" t="str">
        <f>IF([5]SKU!QC1144="A","Active",
IF([5]SKU!QC1144="D","Discontinue",
IF([5]SKU!QC1144="N","NPD","")))</f>
        <v>Discontinue</v>
      </c>
      <c r="J1142" s="18" t="str">
        <f>VLOOKUP(IFERROR(VLOOKUP(E1142,'[5]Material Status'!A:I,9,0),""),'[5]Material Status'!U:W,3,0)</f>
        <v>Inactive</v>
      </c>
      <c r="K1142" s="20" t="str">
        <f>IFERROR(VLOOKUP(E1142,'[5]LOG Data SAP'!$D:$AO,11,0),
IF(D1142=D1141,K1141,""))</f>
        <v/>
      </c>
      <c r="L1142" s="20" t="str">
        <f>IFERROR(VLOOKUP(E1142,'[5]LOG Data SAP'!$D:$AO,13,0),
IF(D1142=D1141,L1141,""))</f>
        <v/>
      </c>
      <c r="M1142" s="20" t="str">
        <f>IFERROR(VLOOKUP(E1142,'[5]LOG Data SAP'!$D:$AO,15,0),
IF(D1142=D1141,M1141,""))</f>
        <v/>
      </c>
      <c r="N1142" s="21">
        <f>[5]SKU!VH1144</f>
        <v>900</v>
      </c>
      <c r="O1142" s="22">
        <f>[5]SKU!VN1144</f>
        <v>19368</v>
      </c>
      <c r="P1142" s="23">
        <f>[5]SKU!VO1144</f>
        <v>43100</v>
      </c>
      <c r="Q1142" s="24" t="str">
        <f>IFERROR(_xlfn.NUMBERVALUE(VLOOKUP(E1142,'[5]LOG Data SAP'!$D:$M,9,0)),
IF(D1142=D1141,Q1141,""))</f>
        <v/>
      </c>
      <c r="R1142" s="24" t="str">
        <f>IFERROR(_xlfn.NUMBERVALUE(VLOOKUP(E1142,'[5]LOG Data SAP'!$D:$M,10,0)),
IF(D1142=D1141,R1141,""))</f>
        <v/>
      </c>
      <c r="S1142" s="24" t="str">
        <f t="shared" si="68"/>
        <v/>
      </c>
      <c r="T1142" s="25" t="str">
        <f>IFERROR(VLOOKUP($E1142,'[5]LOG Data SAP'!$D:$V,17,0)/10,
IF(D1142=D1141,T1141,""))</f>
        <v/>
      </c>
      <c r="U1142" s="25" t="str">
        <f>IFERROR(VLOOKUP($E1142,'[5]LOG Data SAP'!$D:$V,18,0)/10,
IF(D1142=D1141,U1141,""))</f>
        <v/>
      </c>
      <c r="V1142" s="25" t="str">
        <f>IFERROR(VLOOKUP($E1142,'[5]LOG Data SAP'!$D:$V,19,0)/10,
IF(D1142=D1141,V1141,""))</f>
        <v/>
      </c>
      <c r="W1142" s="25" t="str">
        <f>IFERROR(VLOOKUP($E1142,'[5]LOG Data SAP'!$D:$AO,21,0)/10,
IF(D1142=D1141,W1141,""))</f>
        <v/>
      </c>
      <c r="X1142" s="25" t="str">
        <f>IFERROR(VLOOKUP($E1142,'[5]LOG Data SAP'!$D:$AO,22,0)/10,
IF(D1142=D1141,X1141,""))</f>
        <v/>
      </c>
      <c r="Y1142" s="25" t="str">
        <f>IFERROR(VLOOKUP($E1142,'[5]LOG Data SAP'!$D:$AO,23,0)/10,
IF(D1142=D1141,Y1141,""))</f>
        <v/>
      </c>
      <c r="Z1142" s="25" t="str">
        <f>IFERROR(VLOOKUP($E1142,'[5]LOG Data SAP'!$D:$AO,25,0)/10,
IF(D1142=D1141,Z1141,""))</f>
        <v/>
      </c>
      <c r="AA1142" s="25" t="str">
        <f>IFERROR(VLOOKUP($E1142,'[5]LOG Data SAP'!$D:$AO,26,0)/10,
IF(D1142=D1141,AA1141,""))</f>
        <v/>
      </c>
      <c r="AB1142" s="25" t="str">
        <f>IFERROR(VLOOKUP($E1142,'[5]LOG Data SAP'!$D:$AO,27,0)/10,
IF(D1142=D1141,AB1141,""))</f>
        <v/>
      </c>
      <c r="AC1142" s="26" t="str">
        <f>IFERROR(VLOOKUP($E1142,'[5]LOG Data SAP'!$D:$AO,29,0)/IF(VLOOKUP($E1142,'[5]LOG Data SAP'!$D:$AO,30,0)="G",1000,1),
IF(D1142=D1141,AC1141,""))</f>
        <v/>
      </c>
      <c r="AD1142" s="26" t="str">
        <f>IFERROR(VLOOKUP($E1142,'[5]LOG Data SAP'!$D:$AO,31,0)/IF(VLOOKUP($E1142,'[5]LOG Data SAP'!$D:$AO,32,0)="G",1000,1),
IF(D1142=D1141,AD1141,""))</f>
        <v/>
      </c>
      <c r="AE1142" s="26" t="str">
        <f>IFERROR(VLOOKUP($E1142,'[5]LOG Data SAP'!$D:$AO,33,0)/IF(VLOOKUP($E1142,'[5]LOG Data SAP'!$D:$AO,34,0)="G",1000,1),
IF(D1142=D1141,AE1141,""))</f>
        <v/>
      </c>
      <c r="AF1142" s="27" t="str">
        <f t="shared" si="69"/>
        <v/>
      </c>
      <c r="AG1142" s="27" t="str">
        <f t="shared" si="70"/>
        <v/>
      </c>
      <c r="AH1142" s="28" t="str">
        <f t="shared" si="71"/>
        <v/>
      </c>
      <c r="AI1142" s="18" t="str">
        <f>IFERROR(VLOOKUP(E1142,'[5]LOG Data SAP'!$D:$E,2,0),IF(D1142=D1141,AI1141,""))</f>
        <v/>
      </c>
      <c r="AJ1142" s="20" t="str">
        <f>IFERROR([5]SKU!VI1144,IF(D1142=D1141,AJ1141,""))</f>
        <v/>
      </c>
      <c r="AK1142" s="18" t="str">
        <f>VLOOKUP(E1142,[5]SKU!I:X,16,FALSE)</f>
        <v>3401.30.00</v>
      </c>
    </row>
    <row r="1143" spans="1:37">
      <c r="A1143" s="18" t="str">
        <f>[5]SKU!AC1145</f>
        <v>Nivea</v>
      </c>
      <c r="B1143" s="18" t="str">
        <f>[5]SKU!AE1145</f>
        <v>Nivea Face Care</v>
      </c>
      <c r="C1143" s="18" t="str">
        <f>[5]SKU!AJ1145</f>
        <v>NFC Cleanse</v>
      </c>
      <c r="D1143" s="18" t="str">
        <f>[5]SKU!G1145</f>
        <v>NFC Pure Source Foam 50ml</v>
      </c>
      <c r="E1143" s="19" t="str">
        <f>[5]SKU!I1145</f>
        <v>81922-04800-04</v>
      </c>
      <c r="F1143" s="19" t="str">
        <f>[5]SKU!J1145</f>
        <v>81922-04800-04</v>
      </c>
      <c r="G1143" s="18" t="str">
        <f>[5]SKU!K1145</f>
        <v>NIVEA Pure Source Foam 50ml</v>
      </c>
      <c r="H1143" s="18" t="str">
        <f>IF([5]SKU!L1145="R","Regular",
IF([5]SKU!L1145="P","Promo",
IF([5]SKU!L1145="S","Sample",
IF([5]SKU!L1145="V","VAS",""))))</f>
        <v>Regular</v>
      </c>
      <c r="I1143" s="18" t="str">
        <f>IF([5]SKU!QC1145="A","Active",
IF([5]SKU!QC1145="D","Discontinue",
IF([5]SKU!QC1145="N","NPD","")))</f>
        <v>Discontinue</v>
      </c>
      <c r="J1143" s="18" t="str">
        <f>VLOOKUP(IFERROR(VLOOKUP(E1143,'[5]Material Status'!A:I,9,0),""),'[5]Material Status'!U:W,3,0)</f>
        <v>Inactive</v>
      </c>
      <c r="K1143" s="20" t="str">
        <f>IFERROR(VLOOKUP(E1143,'[5]LOG Data SAP'!$D:$AO,11,0),
IF(D1143=D1142,K1142,""))</f>
        <v/>
      </c>
      <c r="L1143" s="20" t="str">
        <f>IFERROR(VLOOKUP(E1143,'[5]LOG Data SAP'!$D:$AO,13,0),
IF(D1143=D1142,L1142,""))</f>
        <v/>
      </c>
      <c r="M1143" s="20" t="str">
        <f>IFERROR(VLOOKUP(E1143,'[5]LOG Data SAP'!$D:$AO,15,0),
IF(D1143=D1142,M1142,""))</f>
        <v/>
      </c>
      <c r="N1143" s="21">
        <f>[5]SKU!VH1145</f>
        <v>900</v>
      </c>
      <c r="O1143" s="22">
        <f>[5]SKU!VN1145</f>
        <v>11050</v>
      </c>
      <c r="P1143" s="23">
        <f>[5]SKU!VO1145</f>
        <v>43100</v>
      </c>
      <c r="Q1143" s="24" t="str">
        <f>IFERROR(_xlfn.NUMBERVALUE(VLOOKUP(E1143,'[5]LOG Data SAP'!$D:$M,9,0)),
IF(D1143=D1142,Q1142,""))</f>
        <v/>
      </c>
      <c r="R1143" s="24" t="str">
        <f>IFERROR(_xlfn.NUMBERVALUE(VLOOKUP(E1143,'[5]LOG Data SAP'!$D:$M,10,0)),
IF(D1143=D1142,R1142,""))</f>
        <v/>
      </c>
      <c r="S1143" s="24" t="str">
        <f t="shared" si="68"/>
        <v/>
      </c>
      <c r="T1143" s="25" t="str">
        <f>IFERROR(VLOOKUP($E1143,'[5]LOG Data SAP'!$D:$V,17,0)/10,
IF(D1143=D1142,T1142,""))</f>
        <v/>
      </c>
      <c r="U1143" s="25" t="str">
        <f>IFERROR(VLOOKUP($E1143,'[5]LOG Data SAP'!$D:$V,18,0)/10,
IF(D1143=D1142,U1142,""))</f>
        <v/>
      </c>
      <c r="V1143" s="25" t="str">
        <f>IFERROR(VLOOKUP($E1143,'[5]LOG Data SAP'!$D:$V,19,0)/10,
IF(D1143=D1142,V1142,""))</f>
        <v/>
      </c>
      <c r="W1143" s="25" t="str">
        <f>IFERROR(VLOOKUP($E1143,'[5]LOG Data SAP'!$D:$AO,21,0)/10,
IF(D1143=D1142,W1142,""))</f>
        <v/>
      </c>
      <c r="X1143" s="25" t="str">
        <f>IFERROR(VLOOKUP($E1143,'[5]LOG Data SAP'!$D:$AO,22,0)/10,
IF(D1143=D1142,X1142,""))</f>
        <v/>
      </c>
      <c r="Y1143" s="25" t="str">
        <f>IFERROR(VLOOKUP($E1143,'[5]LOG Data SAP'!$D:$AO,23,0)/10,
IF(D1143=D1142,Y1142,""))</f>
        <v/>
      </c>
      <c r="Z1143" s="25" t="str">
        <f>IFERROR(VLOOKUP($E1143,'[5]LOG Data SAP'!$D:$AO,25,0)/10,
IF(D1143=D1142,Z1142,""))</f>
        <v/>
      </c>
      <c r="AA1143" s="25" t="str">
        <f>IFERROR(VLOOKUP($E1143,'[5]LOG Data SAP'!$D:$AO,26,0)/10,
IF(D1143=D1142,AA1142,""))</f>
        <v/>
      </c>
      <c r="AB1143" s="25" t="str">
        <f>IFERROR(VLOOKUP($E1143,'[5]LOG Data SAP'!$D:$AO,27,0)/10,
IF(D1143=D1142,AB1142,""))</f>
        <v/>
      </c>
      <c r="AC1143" s="26" t="str">
        <f>IFERROR(VLOOKUP($E1143,'[5]LOG Data SAP'!$D:$AO,29,0)/IF(VLOOKUP($E1143,'[5]LOG Data SAP'!$D:$AO,30,0)="G",1000,1),
IF(D1143=D1142,AC1142,""))</f>
        <v/>
      </c>
      <c r="AD1143" s="26" t="str">
        <f>IFERROR(VLOOKUP($E1143,'[5]LOG Data SAP'!$D:$AO,31,0)/IF(VLOOKUP($E1143,'[5]LOG Data SAP'!$D:$AO,32,0)="G",1000,1),
IF(D1143=D1142,AD1142,""))</f>
        <v/>
      </c>
      <c r="AE1143" s="26" t="str">
        <f>IFERROR(VLOOKUP($E1143,'[5]LOG Data SAP'!$D:$AO,33,0)/IF(VLOOKUP($E1143,'[5]LOG Data SAP'!$D:$AO,34,0)="G",1000,1),
IF(D1143=D1142,AE1142,""))</f>
        <v/>
      </c>
      <c r="AF1143" s="27" t="str">
        <f t="shared" si="69"/>
        <v/>
      </c>
      <c r="AG1143" s="27" t="str">
        <f t="shared" si="70"/>
        <v/>
      </c>
      <c r="AH1143" s="28" t="str">
        <f t="shared" si="71"/>
        <v/>
      </c>
      <c r="AI1143" s="18" t="str">
        <f>IFERROR(VLOOKUP(E1143,'[5]LOG Data SAP'!$D:$E,2,0),IF(D1143=D1142,AI1142,""))</f>
        <v/>
      </c>
      <c r="AJ1143" s="20" t="str">
        <f>IFERROR([5]SKU!VI1145,IF(D1143=D1142,AJ1142,""))</f>
        <v/>
      </c>
      <c r="AK1143" s="18" t="str">
        <f>VLOOKUP(E1143,[5]SKU!I:X,16,FALSE)</f>
        <v>3401.30.00</v>
      </c>
    </row>
    <row r="1144" spans="1:37">
      <c r="A1144" s="18" t="str">
        <f>[5]SKU!AC1146</f>
        <v>Nivea</v>
      </c>
      <c r="B1144" s="18" t="str">
        <f>[5]SKU!AE1146</f>
        <v>Nivea Face Care</v>
      </c>
      <c r="C1144" s="18" t="str">
        <f>[5]SKU!AJ1146</f>
        <v>NFC Cleanse</v>
      </c>
      <c r="D1144" s="18" t="str">
        <f>[5]SKU!G1146</f>
        <v>NFC Pure Source Foam 50ml</v>
      </c>
      <c r="E1144" s="19" t="str">
        <f>[5]SKU!I1146</f>
        <v>81922-04800-18</v>
      </c>
      <c r="F1144" s="19" t="str">
        <f>[5]SKU!J1146</f>
        <v>81922-04800-04</v>
      </c>
      <c r="G1144" s="18" t="str">
        <f>[5]SKU!K1146</f>
        <v>NVIS Pure Source Cleansing Foam 50ml</v>
      </c>
      <c r="H1144" s="18" t="str">
        <f>IF([5]SKU!L1146="R","Regular",
IF([5]SKU!L1146="P","Promo",
IF([5]SKU!L1146="S","Sample",
IF([5]SKU!L1146="V","VAS",""))))</f>
        <v>Regular</v>
      </c>
      <c r="I1144" s="18" t="str">
        <f>IF([5]SKU!QC1146="A","Active",
IF([5]SKU!QC1146="D","Discontinue",
IF([5]SKU!QC1146="N","NPD","")))</f>
        <v>Discontinue</v>
      </c>
      <c r="J1144" s="18" t="str">
        <f>VLOOKUP(IFERROR(VLOOKUP(E1144,'[5]Material Status'!A:I,9,0),""),'[5]Material Status'!U:W,3,0)</f>
        <v>Inactive</v>
      </c>
      <c r="K1144" s="20" t="str">
        <f>IFERROR(VLOOKUP(E1144,'[5]LOG Data SAP'!$D:$AO,11,0),
IF(D1144=D1143,K1143,""))</f>
        <v/>
      </c>
      <c r="L1144" s="20" t="str">
        <f>IFERROR(VLOOKUP(E1144,'[5]LOG Data SAP'!$D:$AO,13,0),
IF(D1144=D1143,L1143,""))</f>
        <v/>
      </c>
      <c r="M1144" s="20" t="str">
        <f>IFERROR(VLOOKUP(E1144,'[5]LOG Data SAP'!$D:$AO,15,0),
IF(D1144=D1143,M1143,""))</f>
        <v/>
      </c>
      <c r="N1144" s="21">
        <f>[5]SKU!VH1146</f>
        <v>900</v>
      </c>
      <c r="O1144" s="22">
        <f>[5]SKU!VN1146</f>
        <v>6960</v>
      </c>
      <c r="P1144" s="23">
        <f>[5]SKU!VO1146</f>
        <v>43100</v>
      </c>
      <c r="Q1144" s="24" t="str">
        <f>IFERROR(_xlfn.NUMBERVALUE(VLOOKUP(E1144,'[5]LOG Data SAP'!$D:$M,9,0)),
IF(D1144=D1143,Q1143,""))</f>
        <v/>
      </c>
      <c r="R1144" s="24" t="str">
        <f>IFERROR(_xlfn.NUMBERVALUE(VLOOKUP(E1144,'[5]LOG Data SAP'!$D:$M,10,0)),
IF(D1144=D1143,R1143,""))</f>
        <v/>
      </c>
      <c r="S1144" s="24" t="str">
        <f t="shared" si="68"/>
        <v/>
      </c>
      <c r="T1144" s="25" t="str">
        <f>IFERROR(VLOOKUP($E1144,'[5]LOG Data SAP'!$D:$V,17,0)/10,
IF(D1144=D1143,T1143,""))</f>
        <v/>
      </c>
      <c r="U1144" s="25" t="str">
        <f>IFERROR(VLOOKUP($E1144,'[5]LOG Data SAP'!$D:$V,18,0)/10,
IF(D1144=D1143,U1143,""))</f>
        <v/>
      </c>
      <c r="V1144" s="25" t="str">
        <f>IFERROR(VLOOKUP($E1144,'[5]LOG Data SAP'!$D:$V,19,0)/10,
IF(D1144=D1143,V1143,""))</f>
        <v/>
      </c>
      <c r="W1144" s="25" t="str">
        <f>IFERROR(VLOOKUP($E1144,'[5]LOG Data SAP'!$D:$AO,21,0)/10,
IF(D1144=D1143,W1143,""))</f>
        <v/>
      </c>
      <c r="X1144" s="25" t="str">
        <f>IFERROR(VLOOKUP($E1144,'[5]LOG Data SAP'!$D:$AO,22,0)/10,
IF(D1144=D1143,X1143,""))</f>
        <v/>
      </c>
      <c r="Y1144" s="25" t="str">
        <f>IFERROR(VLOOKUP($E1144,'[5]LOG Data SAP'!$D:$AO,23,0)/10,
IF(D1144=D1143,Y1143,""))</f>
        <v/>
      </c>
      <c r="Z1144" s="25" t="str">
        <f>IFERROR(VLOOKUP($E1144,'[5]LOG Data SAP'!$D:$AO,25,0)/10,
IF(D1144=D1143,Z1143,""))</f>
        <v/>
      </c>
      <c r="AA1144" s="25" t="str">
        <f>IFERROR(VLOOKUP($E1144,'[5]LOG Data SAP'!$D:$AO,26,0)/10,
IF(D1144=D1143,AA1143,""))</f>
        <v/>
      </c>
      <c r="AB1144" s="25" t="str">
        <f>IFERROR(VLOOKUP($E1144,'[5]LOG Data SAP'!$D:$AO,27,0)/10,
IF(D1144=D1143,AB1143,""))</f>
        <v/>
      </c>
      <c r="AC1144" s="26" t="str">
        <f>IFERROR(VLOOKUP($E1144,'[5]LOG Data SAP'!$D:$AO,29,0)/IF(VLOOKUP($E1144,'[5]LOG Data SAP'!$D:$AO,30,0)="G",1000,1),
IF(D1144=D1143,AC1143,""))</f>
        <v/>
      </c>
      <c r="AD1144" s="26" t="str">
        <f>IFERROR(VLOOKUP($E1144,'[5]LOG Data SAP'!$D:$AO,31,0)/IF(VLOOKUP($E1144,'[5]LOG Data SAP'!$D:$AO,32,0)="G",1000,1),
IF(D1144=D1143,AD1143,""))</f>
        <v/>
      </c>
      <c r="AE1144" s="26" t="str">
        <f>IFERROR(VLOOKUP($E1144,'[5]LOG Data SAP'!$D:$AO,33,0)/IF(VLOOKUP($E1144,'[5]LOG Data SAP'!$D:$AO,34,0)="G",1000,1),
IF(D1144=D1143,AE1143,""))</f>
        <v/>
      </c>
      <c r="AF1144" s="27" t="str">
        <f t="shared" si="69"/>
        <v/>
      </c>
      <c r="AG1144" s="27" t="str">
        <f t="shared" si="70"/>
        <v/>
      </c>
      <c r="AH1144" s="28" t="str">
        <f t="shared" si="71"/>
        <v/>
      </c>
      <c r="AI1144" s="18" t="str">
        <f>IFERROR(VLOOKUP(E1144,'[5]LOG Data SAP'!$D:$E,2,0),IF(D1144=D1143,AI1143,""))</f>
        <v/>
      </c>
      <c r="AJ1144" s="20" t="str">
        <f>IFERROR([5]SKU!VI1146,IF(D1144=D1143,AJ1143,""))</f>
        <v/>
      </c>
      <c r="AK1144" s="18" t="str">
        <f>VLOOKUP(E1144,[5]SKU!I:X,16,FALSE)</f>
        <v>3401.30.00</v>
      </c>
    </row>
    <row r="1145" spans="1:37">
      <c r="A1145" s="18" t="str">
        <f>[5]SKU!AC1147</f>
        <v>Nivea</v>
      </c>
      <c r="B1145" s="18" t="str">
        <f>[5]SKU!AE1147</f>
        <v>Nivea Face Care</v>
      </c>
      <c r="C1145" s="18" t="str">
        <f>[5]SKU!AJ1147</f>
        <v>NFC Cleanse</v>
      </c>
      <c r="D1145" s="18" t="str">
        <f>[5]SKU!G1147</f>
        <v>NFC Pure Source Foam 50ml</v>
      </c>
      <c r="E1145" s="19" t="str">
        <f>[5]SKU!I1147</f>
        <v>81922-04800-10</v>
      </c>
      <c r="F1145" s="19" t="str">
        <f>[5]SKU!J1147</f>
        <v>81922-04800-04</v>
      </c>
      <c r="G1145" s="18" t="str">
        <f>[5]SKU!K1147</f>
        <v>NVIS Oil Regulating Foam 50ml</v>
      </c>
      <c r="H1145" s="18" t="str">
        <f>IF([5]SKU!L1147="R","Regular",
IF([5]SKU!L1147="P","Promo",
IF([5]SKU!L1147="S","Sample",
IF([5]SKU!L1147="V","VAS",""))))</f>
        <v>Regular</v>
      </c>
      <c r="I1145" s="18" t="str">
        <f>IF([5]SKU!QC1147="A","Active",
IF([5]SKU!QC1147="D","Discontinue",
IF([5]SKU!QC1147="N","NPD","")))</f>
        <v>Discontinue</v>
      </c>
      <c r="J1145" s="18" t="str">
        <f>VLOOKUP(IFERROR(VLOOKUP(E1145,'[5]Material Status'!A:I,9,0),""),'[5]Material Status'!U:W,3,0)</f>
        <v>Inactive</v>
      </c>
      <c r="K1145" s="20" t="str">
        <f>IFERROR(VLOOKUP(E1145,'[5]LOG Data SAP'!$D:$AO,11,0),
IF(D1145=D1144,K1144,""))</f>
        <v/>
      </c>
      <c r="L1145" s="20" t="str">
        <f>IFERROR(VLOOKUP(E1145,'[5]LOG Data SAP'!$D:$AO,13,0),
IF(D1145=D1144,L1144,""))</f>
        <v/>
      </c>
      <c r="M1145" s="20" t="str">
        <f>IFERROR(VLOOKUP(E1145,'[5]LOG Data SAP'!$D:$AO,15,0),
IF(D1145=D1144,M1144,""))</f>
        <v/>
      </c>
      <c r="N1145" s="21">
        <f>[5]SKU!VH1147</f>
        <v>900</v>
      </c>
      <c r="O1145" s="22">
        <f>[5]SKU!VN1147</f>
        <v>6313</v>
      </c>
      <c r="P1145" s="23">
        <f>[5]SKU!VO1147</f>
        <v>43100</v>
      </c>
      <c r="Q1145" s="24" t="str">
        <f>IFERROR(_xlfn.NUMBERVALUE(VLOOKUP(E1145,'[5]LOG Data SAP'!$D:$M,9,0)),
IF(D1145=D1144,Q1144,""))</f>
        <v/>
      </c>
      <c r="R1145" s="24" t="str">
        <f>IFERROR(_xlfn.NUMBERVALUE(VLOOKUP(E1145,'[5]LOG Data SAP'!$D:$M,10,0)),
IF(D1145=D1144,R1144,""))</f>
        <v/>
      </c>
      <c r="S1145" s="24" t="str">
        <f t="shared" si="68"/>
        <v/>
      </c>
      <c r="T1145" s="25" t="str">
        <f>IFERROR(VLOOKUP($E1145,'[5]LOG Data SAP'!$D:$V,17,0)/10,
IF(D1145=D1144,T1144,""))</f>
        <v/>
      </c>
      <c r="U1145" s="25" t="str">
        <f>IFERROR(VLOOKUP($E1145,'[5]LOG Data SAP'!$D:$V,18,0)/10,
IF(D1145=D1144,U1144,""))</f>
        <v/>
      </c>
      <c r="V1145" s="25" t="str">
        <f>IFERROR(VLOOKUP($E1145,'[5]LOG Data SAP'!$D:$V,19,0)/10,
IF(D1145=D1144,V1144,""))</f>
        <v/>
      </c>
      <c r="W1145" s="25" t="str">
        <f>IFERROR(VLOOKUP($E1145,'[5]LOG Data SAP'!$D:$AO,21,0)/10,
IF(D1145=D1144,W1144,""))</f>
        <v/>
      </c>
      <c r="X1145" s="25" t="str">
        <f>IFERROR(VLOOKUP($E1145,'[5]LOG Data SAP'!$D:$AO,22,0)/10,
IF(D1145=D1144,X1144,""))</f>
        <v/>
      </c>
      <c r="Y1145" s="25" t="str">
        <f>IFERROR(VLOOKUP($E1145,'[5]LOG Data SAP'!$D:$AO,23,0)/10,
IF(D1145=D1144,Y1144,""))</f>
        <v/>
      </c>
      <c r="Z1145" s="25" t="str">
        <f>IFERROR(VLOOKUP($E1145,'[5]LOG Data SAP'!$D:$AO,25,0)/10,
IF(D1145=D1144,Z1144,""))</f>
        <v/>
      </c>
      <c r="AA1145" s="25" t="str">
        <f>IFERROR(VLOOKUP($E1145,'[5]LOG Data SAP'!$D:$AO,26,0)/10,
IF(D1145=D1144,AA1144,""))</f>
        <v/>
      </c>
      <c r="AB1145" s="25" t="str">
        <f>IFERROR(VLOOKUP($E1145,'[5]LOG Data SAP'!$D:$AO,27,0)/10,
IF(D1145=D1144,AB1144,""))</f>
        <v/>
      </c>
      <c r="AC1145" s="26" t="str">
        <f>IFERROR(VLOOKUP($E1145,'[5]LOG Data SAP'!$D:$AO,29,0)/IF(VLOOKUP($E1145,'[5]LOG Data SAP'!$D:$AO,30,0)="G",1000,1),
IF(D1145=D1144,AC1144,""))</f>
        <v/>
      </c>
      <c r="AD1145" s="26" t="str">
        <f>IFERROR(VLOOKUP($E1145,'[5]LOG Data SAP'!$D:$AO,31,0)/IF(VLOOKUP($E1145,'[5]LOG Data SAP'!$D:$AO,32,0)="G",1000,1),
IF(D1145=D1144,AD1144,""))</f>
        <v/>
      </c>
      <c r="AE1145" s="26" t="str">
        <f>IFERROR(VLOOKUP($E1145,'[5]LOG Data SAP'!$D:$AO,33,0)/IF(VLOOKUP($E1145,'[5]LOG Data SAP'!$D:$AO,34,0)="G",1000,1),
IF(D1145=D1144,AE1144,""))</f>
        <v/>
      </c>
      <c r="AF1145" s="27" t="str">
        <f t="shared" si="69"/>
        <v/>
      </c>
      <c r="AG1145" s="27" t="str">
        <f t="shared" si="70"/>
        <v/>
      </c>
      <c r="AH1145" s="28" t="str">
        <f t="shared" si="71"/>
        <v/>
      </c>
      <c r="AI1145" s="18" t="str">
        <f>IFERROR(VLOOKUP(E1145,'[5]LOG Data SAP'!$D:$E,2,0),IF(D1145=D1144,AI1144,""))</f>
        <v/>
      </c>
      <c r="AJ1145" s="20" t="str">
        <f>IFERROR([5]SKU!VI1147,IF(D1145=D1144,AJ1144,""))</f>
        <v/>
      </c>
      <c r="AK1145" s="18" t="str">
        <f>VLOOKUP(E1145,[5]SKU!I:X,16,FALSE)</f>
        <v>3401.30.00</v>
      </c>
    </row>
    <row r="1146" spans="1:37">
      <c r="A1146" s="18" t="str">
        <f>[5]SKU!AC1148</f>
        <v>Nivea</v>
      </c>
      <c r="B1146" s="18" t="str">
        <f>[5]SKU!AE1148</f>
        <v>Nivea Face Care</v>
      </c>
      <c r="C1146" s="18" t="str">
        <f>[5]SKU!AJ1148</f>
        <v>NFC Cleanse</v>
      </c>
      <c r="D1146" s="18" t="str">
        <f>[5]SKU!G1148</f>
        <v>NFC Pure Source Foam 100ml</v>
      </c>
      <c r="E1146" s="19" t="str">
        <f>[5]SKU!I1148</f>
        <v>81923-04800-04</v>
      </c>
      <c r="F1146" s="19" t="str">
        <f>[5]SKU!J1148</f>
        <v>81923-04800-04</v>
      </c>
      <c r="G1146" s="18" t="str">
        <f>[5]SKU!K1148</f>
        <v>NIVEA Pure Source Foam 100ml</v>
      </c>
      <c r="H1146" s="18" t="str">
        <f>IF([5]SKU!L1148="R","Regular",
IF([5]SKU!L1148="P","Promo",
IF([5]SKU!L1148="S","Sample",
IF([5]SKU!L1148="V","VAS",""))))</f>
        <v>Regular</v>
      </c>
      <c r="I1146" s="18" t="str">
        <f>IF([5]SKU!QC1148="A","Active",
IF([5]SKU!QC1148="D","Discontinue",
IF([5]SKU!QC1148="N","NPD","")))</f>
        <v>Discontinue</v>
      </c>
      <c r="J1146" s="18" t="str">
        <f>VLOOKUP(IFERROR(VLOOKUP(E1146,'[5]Material Status'!A:I,9,0),""),'[5]Material Status'!U:W,3,0)</f>
        <v>Inactive</v>
      </c>
      <c r="K1146" s="20" t="str">
        <f>IFERROR(VLOOKUP(E1146,'[5]LOG Data SAP'!$D:$AO,11,0),
IF(D1146=D1145,K1145,""))</f>
        <v/>
      </c>
      <c r="L1146" s="20" t="str">
        <f>IFERROR(VLOOKUP(E1146,'[5]LOG Data SAP'!$D:$AO,13,0),
IF(D1146=D1145,L1145,""))</f>
        <v/>
      </c>
      <c r="M1146" s="20" t="str">
        <f>IFERROR(VLOOKUP(E1146,'[5]LOG Data SAP'!$D:$AO,15,0),
IF(D1146=D1145,M1145,""))</f>
        <v/>
      </c>
      <c r="N1146" s="21">
        <f>[5]SKU!VH1148</f>
        <v>900</v>
      </c>
      <c r="O1146" s="22">
        <f>[5]SKU!VN1148</f>
        <v>18150</v>
      </c>
      <c r="P1146" s="23">
        <f>[5]SKU!VO1148</f>
        <v>43830</v>
      </c>
      <c r="Q1146" s="24">
        <f>IFERROR(_xlfn.NUMBERVALUE(VLOOKUP(E1146,'[5]LOG Data SAP'!$D:$M,9,0)),
IF(D1146=D1145,Q1145,""))</f>
        <v>6</v>
      </c>
      <c r="R1146" s="24">
        <f>IFERROR(_xlfn.NUMBERVALUE(VLOOKUP(E1146,'[5]LOG Data SAP'!$D:$M,10,0)),
IF(D1146=D1145,R1145,""))</f>
        <v>24</v>
      </c>
      <c r="S1146" s="24">
        <f t="shared" si="68"/>
        <v>4</v>
      </c>
      <c r="T1146" s="25">
        <f>IFERROR(VLOOKUP($E1146,'[5]LOG Data SAP'!$D:$V,17,0)/10,
IF(D1146=D1145,T1145,""))</f>
        <v>6</v>
      </c>
      <c r="U1146" s="25">
        <f>IFERROR(VLOOKUP($E1146,'[5]LOG Data SAP'!$D:$V,18,0)/10,
IF(D1146=D1145,U1145,""))</f>
        <v>3.2</v>
      </c>
      <c r="V1146" s="25">
        <f>IFERROR(VLOOKUP($E1146,'[5]LOG Data SAP'!$D:$V,19,0)/10,
IF(D1146=D1145,V1145,""))</f>
        <v>16</v>
      </c>
      <c r="W1146" s="25">
        <f>IFERROR(VLOOKUP($E1146,'[5]LOG Data SAP'!$D:$AO,21,0)/10,
IF(D1146=D1145,W1145,""))</f>
        <v>18</v>
      </c>
      <c r="X1146" s="25">
        <f>IFERROR(VLOOKUP($E1146,'[5]LOG Data SAP'!$D:$AO,22,0)/10,
IF(D1146=D1145,X1145,""))</f>
        <v>6.4</v>
      </c>
      <c r="Y1146" s="25">
        <f>IFERROR(VLOOKUP($E1146,'[5]LOG Data SAP'!$D:$AO,23,0)/10,
IF(D1146=D1145,Y1145,""))</f>
        <v>16</v>
      </c>
      <c r="Z1146" s="25">
        <f>IFERROR(VLOOKUP($E1146,'[5]LOG Data SAP'!$D:$AO,25,0)/10,
IF(D1146=D1145,Z1145,""))</f>
        <v>30.8</v>
      </c>
      <c r="AA1146" s="25">
        <f>IFERROR(VLOOKUP($E1146,'[5]LOG Data SAP'!$D:$AO,26,0)/10,
IF(D1146=D1145,AA1145,""))</f>
        <v>19.3</v>
      </c>
      <c r="AB1146" s="25">
        <f>IFERROR(VLOOKUP($E1146,'[5]LOG Data SAP'!$D:$AO,27,0)/10,
IF(D1146=D1145,AB1145,""))</f>
        <v>18.100000000000001</v>
      </c>
      <c r="AC1146" s="26">
        <f>IFERROR(VLOOKUP($E1146,'[5]LOG Data SAP'!$D:$AO,29,0)/IF(VLOOKUP($E1146,'[5]LOG Data SAP'!$D:$AO,30,0)="G",1000,1),
IF(D1146=D1145,AC1145,""))</f>
        <v>0.105</v>
      </c>
      <c r="AD1146" s="26">
        <f>IFERROR(VLOOKUP($E1146,'[5]LOG Data SAP'!$D:$AO,31,0)/IF(VLOOKUP($E1146,'[5]LOG Data SAP'!$D:$AO,32,0)="G",1000,1),
IF(D1146=D1145,AD1145,""))</f>
        <v>0.63900000000000001</v>
      </c>
      <c r="AE1146" s="26">
        <f>IFERROR(VLOOKUP($E1146,'[5]LOG Data SAP'!$D:$AO,33,0)/IF(VLOOKUP($E1146,'[5]LOG Data SAP'!$D:$AO,34,0)="G",1000,1),
IF(D1146=D1145,AE1145,""))</f>
        <v>2.7490000000000001</v>
      </c>
      <c r="AF1146" s="27">
        <f t="shared" si="69"/>
        <v>307.20000000000005</v>
      </c>
      <c r="AG1146" s="27">
        <f t="shared" si="70"/>
        <v>1843.2</v>
      </c>
      <c r="AH1146" s="28">
        <f t="shared" si="71"/>
        <v>1.0759364000000002E-2</v>
      </c>
      <c r="AI1146" s="18" t="str">
        <f>IFERROR(VLOOKUP(E1146,'[5]LOG Data SAP'!$D:$E,2,0),IF(D1146=D1145,AI1145,""))</f>
        <v>NVIS OIL_RGLG FOM 100ML</v>
      </c>
      <c r="AJ1146" s="20" t="str">
        <f>IFERROR([5]SKU!VI1148,IF(D1146=D1145,AJ1145,""))</f>
        <v>81923</v>
      </c>
      <c r="AK1146" s="18" t="str">
        <f>VLOOKUP(E1146,[5]SKU!I:X,16,FALSE)</f>
        <v>3401.30.00</v>
      </c>
    </row>
    <row r="1147" spans="1:37">
      <c r="A1147" s="18" t="str">
        <f>[5]SKU!AC1149</f>
        <v>Nivea</v>
      </c>
      <c r="B1147" s="18" t="str">
        <f>[5]SKU!AE1149</f>
        <v>Nivea Face Care</v>
      </c>
      <c r="C1147" s="18" t="str">
        <f>[5]SKU!AJ1149</f>
        <v>NFC Cleanse</v>
      </c>
      <c r="D1147" s="18" t="str">
        <f>[5]SKU!G1149</f>
        <v>NFC Pure Source Foam 100ml</v>
      </c>
      <c r="E1147" s="19" t="str">
        <f>[5]SKU!I1149</f>
        <v>81923-04800-18</v>
      </c>
      <c r="F1147" s="19" t="str">
        <f>[5]SKU!J1149</f>
        <v>81923-04800-04</v>
      </c>
      <c r="G1147" s="18" t="str">
        <f>[5]SKU!K1149</f>
        <v>NVIS Pure Source Cleansing Foam 100ml</v>
      </c>
      <c r="H1147" s="18" t="str">
        <f>IF([5]SKU!L1149="R","Regular",
IF([5]SKU!L1149="P","Promo",
IF([5]SKU!L1149="S","Sample",
IF([5]SKU!L1149="V","VAS",""))))</f>
        <v>Regular</v>
      </c>
      <c r="I1147" s="18" t="str">
        <f>IF([5]SKU!QC1149="A","Active",
IF([5]SKU!QC1149="D","Discontinue",
IF([5]SKU!QC1149="N","NPD","")))</f>
        <v>Discontinue</v>
      </c>
      <c r="J1147" s="18" t="str">
        <f>VLOOKUP(IFERROR(VLOOKUP(E1147,'[5]Material Status'!A:I,9,0),""),'[5]Material Status'!U:W,3,0)</f>
        <v>Inactive</v>
      </c>
      <c r="K1147" s="20" t="str">
        <f>IFERROR(VLOOKUP(E1147,'[5]LOG Data SAP'!$D:$AO,11,0),
IF(D1147=D1146,K1146,""))</f>
        <v/>
      </c>
      <c r="L1147" s="20" t="str">
        <f>IFERROR(VLOOKUP(E1147,'[5]LOG Data SAP'!$D:$AO,13,0),
IF(D1147=D1146,L1146,""))</f>
        <v/>
      </c>
      <c r="M1147" s="20" t="str">
        <f>IFERROR(VLOOKUP(E1147,'[5]LOG Data SAP'!$D:$AO,15,0),
IF(D1147=D1146,M1146,""))</f>
        <v/>
      </c>
      <c r="N1147" s="21">
        <f>[5]SKU!VH1149</f>
        <v>900</v>
      </c>
      <c r="O1147" s="22">
        <f>[5]SKU!VN1149</f>
        <v>12575</v>
      </c>
      <c r="P1147" s="23">
        <f>[5]SKU!VO1149</f>
        <v>43100</v>
      </c>
      <c r="Q1147" s="24">
        <f>IFERROR(_xlfn.NUMBERVALUE(VLOOKUP(E1147,'[5]LOG Data SAP'!$D:$M,9,0)),
IF(D1147=D1146,Q1146,""))</f>
        <v>6</v>
      </c>
      <c r="R1147" s="24">
        <f>IFERROR(_xlfn.NUMBERVALUE(VLOOKUP(E1147,'[5]LOG Data SAP'!$D:$M,10,0)),
IF(D1147=D1146,R1146,""))</f>
        <v>24</v>
      </c>
      <c r="S1147" s="24">
        <f t="shared" si="68"/>
        <v>4</v>
      </c>
      <c r="T1147" s="25">
        <f>IFERROR(VLOOKUP($E1147,'[5]LOG Data SAP'!$D:$V,17,0)/10,
IF(D1147=D1146,T1146,""))</f>
        <v>6</v>
      </c>
      <c r="U1147" s="25">
        <f>IFERROR(VLOOKUP($E1147,'[5]LOG Data SAP'!$D:$V,18,0)/10,
IF(D1147=D1146,U1146,""))</f>
        <v>3.2</v>
      </c>
      <c r="V1147" s="25">
        <f>IFERROR(VLOOKUP($E1147,'[5]LOG Data SAP'!$D:$V,19,0)/10,
IF(D1147=D1146,V1146,""))</f>
        <v>16</v>
      </c>
      <c r="W1147" s="25">
        <f>IFERROR(VLOOKUP($E1147,'[5]LOG Data SAP'!$D:$AO,21,0)/10,
IF(D1147=D1146,W1146,""))</f>
        <v>18</v>
      </c>
      <c r="X1147" s="25">
        <f>IFERROR(VLOOKUP($E1147,'[5]LOG Data SAP'!$D:$AO,22,0)/10,
IF(D1147=D1146,X1146,""))</f>
        <v>6.4</v>
      </c>
      <c r="Y1147" s="25">
        <f>IFERROR(VLOOKUP($E1147,'[5]LOG Data SAP'!$D:$AO,23,0)/10,
IF(D1147=D1146,Y1146,""))</f>
        <v>16</v>
      </c>
      <c r="Z1147" s="25">
        <f>IFERROR(VLOOKUP($E1147,'[5]LOG Data SAP'!$D:$AO,25,0)/10,
IF(D1147=D1146,Z1146,""))</f>
        <v>30.8</v>
      </c>
      <c r="AA1147" s="25">
        <f>IFERROR(VLOOKUP($E1147,'[5]LOG Data SAP'!$D:$AO,26,0)/10,
IF(D1147=D1146,AA1146,""))</f>
        <v>19.3</v>
      </c>
      <c r="AB1147" s="25">
        <f>IFERROR(VLOOKUP($E1147,'[5]LOG Data SAP'!$D:$AO,27,0)/10,
IF(D1147=D1146,AB1146,""))</f>
        <v>18.100000000000001</v>
      </c>
      <c r="AC1147" s="26">
        <f>IFERROR(VLOOKUP($E1147,'[5]LOG Data SAP'!$D:$AO,29,0)/IF(VLOOKUP($E1147,'[5]LOG Data SAP'!$D:$AO,30,0)="G",1000,1),
IF(D1147=D1146,AC1146,""))</f>
        <v>0.105</v>
      </c>
      <c r="AD1147" s="26">
        <f>IFERROR(VLOOKUP($E1147,'[5]LOG Data SAP'!$D:$AO,31,0)/IF(VLOOKUP($E1147,'[5]LOG Data SAP'!$D:$AO,32,0)="G",1000,1),
IF(D1147=D1146,AD1146,""))</f>
        <v>0.63900000000000001</v>
      </c>
      <c r="AE1147" s="26">
        <f>IFERROR(VLOOKUP($E1147,'[5]LOG Data SAP'!$D:$AO,33,0)/IF(VLOOKUP($E1147,'[5]LOG Data SAP'!$D:$AO,34,0)="G",1000,1),
IF(D1147=D1146,AE1146,""))</f>
        <v>2.7490000000000001</v>
      </c>
      <c r="AF1147" s="27">
        <f t="shared" si="69"/>
        <v>307.20000000000005</v>
      </c>
      <c r="AG1147" s="27">
        <f t="shared" si="70"/>
        <v>1843.2</v>
      </c>
      <c r="AH1147" s="28">
        <f t="shared" si="71"/>
        <v>1.0759364000000002E-2</v>
      </c>
      <c r="AI1147" s="18" t="str">
        <f>IFERROR(VLOOKUP(E1147,'[5]LOG Data SAP'!$D:$E,2,0),IF(D1147=D1146,AI1146,""))</f>
        <v>NVIS OIL_RGLG FOM 100ML</v>
      </c>
      <c r="AJ1147" s="20" t="str">
        <f>IFERROR([5]SKU!VI1149,IF(D1147=D1146,AJ1146,""))</f>
        <v>81923</v>
      </c>
      <c r="AK1147" s="18" t="str">
        <f>VLOOKUP(E1147,[5]SKU!I:X,16,FALSE)</f>
        <v>3401.30.00</v>
      </c>
    </row>
    <row r="1148" spans="1:37">
      <c r="A1148" s="18" t="str">
        <f>[5]SKU!AC1150</f>
        <v>Nivea</v>
      </c>
      <c r="B1148" s="18" t="str">
        <f>[5]SKU!AE1150</f>
        <v>Nivea Face Care</v>
      </c>
      <c r="C1148" s="18" t="str">
        <f>[5]SKU!AJ1150</f>
        <v>NFC Cleanse</v>
      </c>
      <c r="D1148" s="18" t="str">
        <f>[5]SKU!G1150</f>
        <v>NFC Pure Source Foam 100ml</v>
      </c>
      <c r="E1148" s="19" t="str">
        <f>[5]SKU!I1150</f>
        <v>81923-04800-10</v>
      </c>
      <c r="F1148" s="19" t="str">
        <f>[5]SKU!J1150</f>
        <v>81923-04800-04</v>
      </c>
      <c r="G1148" s="18" t="str">
        <f>[5]SKU!K1150</f>
        <v>NVIS Oil Regulating Foam 100ml</v>
      </c>
      <c r="H1148" s="18" t="str">
        <f>IF([5]SKU!L1150="R","Regular",
IF([5]SKU!L1150="P","Promo",
IF([5]SKU!L1150="S","Sample",
IF([5]SKU!L1150="V","VAS",""))))</f>
        <v>Regular</v>
      </c>
      <c r="I1148" s="18" t="str">
        <f>IF([5]SKU!QC1150="A","Active",
IF([5]SKU!QC1150="D","Discontinue",
IF([5]SKU!QC1150="N","NPD","")))</f>
        <v>Discontinue</v>
      </c>
      <c r="J1148" s="18" t="str">
        <f>VLOOKUP(IFERROR(VLOOKUP(E1148,'[5]Material Status'!A:I,9,0),""),'[5]Material Status'!U:W,3,0)</f>
        <v>Inactive</v>
      </c>
      <c r="K1148" s="20" t="str">
        <f>IFERROR(VLOOKUP(E1148,'[5]LOG Data SAP'!$D:$AO,11,0),
IF(D1148=D1147,K1147,""))</f>
        <v/>
      </c>
      <c r="L1148" s="20" t="str">
        <f>IFERROR(VLOOKUP(E1148,'[5]LOG Data SAP'!$D:$AO,13,0),
IF(D1148=D1147,L1147,""))</f>
        <v/>
      </c>
      <c r="M1148" s="20" t="str">
        <f>IFERROR(VLOOKUP(E1148,'[5]LOG Data SAP'!$D:$AO,15,0),
IF(D1148=D1147,M1147,""))</f>
        <v/>
      </c>
      <c r="N1148" s="21">
        <f>[5]SKU!VH1150</f>
        <v>900</v>
      </c>
      <c r="O1148" s="22">
        <f>[5]SKU!VN1150</f>
        <v>11836</v>
      </c>
      <c r="P1148" s="23">
        <f>[5]SKU!VO1150</f>
        <v>43100</v>
      </c>
      <c r="Q1148" s="24">
        <f>IFERROR(_xlfn.NUMBERVALUE(VLOOKUP(E1148,'[5]LOG Data SAP'!$D:$M,9,0)),
IF(D1148=D1147,Q1147,""))</f>
        <v>6</v>
      </c>
      <c r="R1148" s="24">
        <f>IFERROR(_xlfn.NUMBERVALUE(VLOOKUP(E1148,'[5]LOG Data SAP'!$D:$M,10,0)),
IF(D1148=D1147,R1147,""))</f>
        <v>24</v>
      </c>
      <c r="S1148" s="24">
        <f t="shared" si="68"/>
        <v>4</v>
      </c>
      <c r="T1148" s="25">
        <f>IFERROR(VLOOKUP($E1148,'[5]LOG Data SAP'!$D:$V,17,0)/10,
IF(D1148=D1147,T1147,""))</f>
        <v>6</v>
      </c>
      <c r="U1148" s="25">
        <f>IFERROR(VLOOKUP($E1148,'[5]LOG Data SAP'!$D:$V,18,0)/10,
IF(D1148=D1147,U1147,""))</f>
        <v>3.2</v>
      </c>
      <c r="V1148" s="25">
        <f>IFERROR(VLOOKUP($E1148,'[5]LOG Data SAP'!$D:$V,19,0)/10,
IF(D1148=D1147,V1147,""))</f>
        <v>16</v>
      </c>
      <c r="W1148" s="25">
        <f>IFERROR(VLOOKUP($E1148,'[5]LOG Data SAP'!$D:$AO,21,0)/10,
IF(D1148=D1147,W1147,""))</f>
        <v>18</v>
      </c>
      <c r="X1148" s="25">
        <f>IFERROR(VLOOKUP($E1148,'[5]LOG Data SAP'!$D:$AO,22,0)/10,
IF(D1148=D1147,X1147,""))</f>
        <v>6.4</v>
      </c>
      <c r="Y1148" s="25">
        <f>IFERROR(VLOOKUP($E1148,'[5]LOG Data SAP'!$D:$AO,23,0)/10,
IF(D1148=D1147,Y1147,""))</f>
        <v>16</v>
      </c>
      <c r="Z1148" s="25">
        <f>IFERROR(VLOOKUP($E1148,'[5]LOG Data SAP'!$D:$AO,25,0)/10,
IF(D1148=D1147,Z1147,""))</f>
        <v>30.8</v>
      </c>
      <c r="AA1148" s="25">
        <f>IFERROR(VLOOKUP($E1148,'[5]LOG Data SAP'!$D:$AO,26,0)/10,
IF(D1148=D1147,AA1147,""))</f>
        <v>19.3</v>
      </c>
      <c r="AB1148" s="25">
        <f>IFERROR(VLOOKUP($E1148,'[5]LOG Data SAP'!$D:$AO,27,0)/10,
IF(D1148=D1147,AB1147,""))</f>
        <v>18.100000000000001</v>
      </c>
      <c r="AC1148" s="26">
        <f>IFERROR(VLOOKUP($E1148,'[5]LOG Data SAP'!$D:$AO,29,0)/IF(VLOOKUP($E1148,'[5]LOG Data SAP'!$D:$AO,30,0)="G",1000,1),
IF(D1148=D1147,AC1147,""))</f>
        <v>0.105</v>
      </c>
      <c r="AD1148" s="26">
        <f>IFERROR(VLOOKUP($E1148,'[5]LOG Data SAP'!$D:$AO,31,0)/IF(VLOOKUP($E1148,'[5]LOG Data SAP'!$D:$AO,32,0)="G",1000,1),
IF(D1148=D1147,AD1147,""))</f>
        <v>0.63900000000000001</v>
      </c>
      <c r="AE1148" s="26">
        <f>IFERROR(VLOOKUP($E1148,'[5]LOG Data SAP'!$D:$AO,33,0)/IF(VLOOKUP($E1148,'[5]LOG Data SAP'!$D:$AO,34,0)="G",1000,1),
IF(D1148=D1147,AE1147,""))</f>
        <v>2.7490000000000001</v>
      </c>
      <c r="AF1148" s="27">
        <f t="shared" si="69"/>
        <v>307.20000000000005</v>
      </c>
      <c r="AG1148" s="27">
        <f t="shared" si="70"/>
        <v>1843.2</v>
      </c>
      <c r="AH1148" s="28">
        <f t="shared" si="71"/>
        <v>1.0759364000000002E-2</v>
      </c>
      <c r="AI1148" s="18" t="str">
        <f>IFERROR(VLOOKUP(E1148,'[5]LOG Data SAP'!$D:$E,2,0),IF(D1148=D1147,AI1147,""))</f>
        <v>NVIS OIL_RGLG FOM 100ML</v>
      </c>
      <c r="AJ1148" s="20" t="str">
        <f>IFERROR([5]SKU!VI1150,IF(D1148=D1147,AJ1147,""))</f>
        <v>81923</v>
      </c>
      <c r="AK1148" s="18" t="str">
        <f>VLOOKUP(E1148,[5]SKU!I:X,16,FALSE)</f>
        <v>3401.30.00</v>
      </c>
    </row>
    <row r="1149" spans="1:37">
      <c r="A1149" s="18" t="str">
        <f>[5]SKU!AC1151</f>
        <v>Nivea</v>
      </c>
      <c r="B1149" s="18" t="str">
        <f>[5]SKU!AE1151</f>
        <v>Nivea Face Care</v>
      </c>
      <c r="C1149" s="18" t="str">
        <f>[5]SKU!AJ1151</f>
        <v>NFC Cleanse</v>
      </c>
      <c r="D1149" s="18" t="str">
        <f>[5]SKU!G1151</f>
        <v>NFC Refreshing Toner 125ml</v>
      </c>
      <c r="E1149" s="19" t="str">
        <f>[5]SKU!I1151</f>
        <v>81108-04800-04</v>
      </c>
      <c r="F1149" s="19" t="str">
        <f>[5]SKU!J1151</f>
        <v>81108-04800-04</v>
      </c>
      <c r="G1149" s="18" t="str">
        <f>[5]SKU!K1151</f>
        <v>NIVEA Refreshing Toner 125ml</v>
      </c>
      <c r="H1149" s="18" t="str">
        <f>IF([5]SKU!L1151="R","Regular",
IF([5]SKU!L1151="P","Promo",
IF([5]SKU!L1151="S","Sample",
IF([5]SKU!L1151="V","VAS",""))))</f>
        <v>Regular</v>
      </c>
      <c r="I1149" s="18" t="str">
        <f>IF([5]SKU!QC1151="A","Active",
IF([5]SKU!QC1151="D","Discontinue",
IF([5]SKU!QC1151="N","NPD","")))</f>
        <v>Discontinue</v>
      </c>
      <c r="J1149" s="18" t="str">
        <f>VLOOKUP(IFERROR(VLOOKUP(E1149,'[5]Material Status'!A:I,9,0),""),'[5]Material Status'!U:W,3,0)</f>
        <v>Inactive</v>
      </c>
      <c r="K1149" s="20" t="str">
        <f>IFERROR(VLOOKUP(E1149,'[5]LOG Data SAP'!$D:$AO,11,0),
IF(D1149=D1148,K1148,""))</f>
        <v/>
      </c>
      <c r="L1149" s="20" t="str">
        <f>IFERROR(VLOOKUP(E1149,'[5]LOG Data SAP'!$D:$AO,13,0),
IF(D1149=D1148,L1148,""))</f>
        <v/>
      </c>
      <c r="M1149" s="20" t="str">
        <f>IFERROR(VLOOKUP(E1149,'[5]LOG Data SAP'!$D:$AO,15,0),
IF(D1149=D1148,M1148,""))</f>
        <v/>
      </c>
      <c r="N1149" s="21">
        <f>[5]SKU!VH1151</f>
        <v>900</v>
      </c>
      <c r="O1149" s="22">
        <f>[5]SKU!VN1151</f>
        <v>12650</v>
      </c>
      <c r="P1149" s="23">
        <f>[5]SKU!VO1151</f>
        <v>43100</v>
      </c>
      <c r="Q1149" s="24" t="str">
        <f>IFERROR(_xlfn.NUMBERVALUE(VLOOKUP(E1149,'[5]LOG Data SAP'!$D:$M,9,0)),
IF(D1149=D1148,Q1148,""))</f>
        <v/>
      </c>
      <c r="R1149" s="24" t="str">
        <f>IFERROR(_xlfn.NUMBERVALUE(VLOOKUP(E1149,'[5]LOG Data SAP'!$D:$M,10,0)),
IF(D1149=D1148,R1148,""))</f>
        <v/>
      </c>
      <c r="S1149" s="24" t="str">
        <f t="shared" si="68"/>
        <v/>
      </c>
      <c r="T1149" s="25" t="str">
        <f>IFERROR(VLOOKUP($E1149,'[5]LOG Data SAP'!$D:$V,17,0)/10,
IF(D1149=D1148,T1148,""))</f>
        <v/>
      </c>
      <c r="U1149" s="25" t="str">
        <f>IFERROR(VLOOKUP($E1149,'[5]LOG Data SAP'!$D:$V,18,0)/10,
IF(D1149=D1148,U1148,""))</f>
        <v/>
      </c>
      <c r="V1149" s="25" t="str">
        <f>IFERROR(VLOOKUP($E1149,'[5]LOG Data SAP'!$D:$V,19,0)/10,
IF(D1149=D1148,V1148,""))</f>
        <v/>
      </c>
      <c r="W1149" s="25" t="str">
        <f>IFERROR(VLOOKUP($E1149,'[5]LOG Data SAP'!$D:$AO,21,0)/10,
IF(D1149=D1148,W1148,""))</f>
        <v/>
      </c>
      <c r="X1149" s="25" t="str">
        <f>IFERROR(VLOOKUP($E1149,'[5]LOG Data SAP'!$D:$AO,22,0)/10,
IF(D1149=D1148,X1148,""))</f>
        <v/>
      </c>
      <c r="Y1149" s="25" t="str">
        <f>IFERROR(VLOOKUP($E1149,'[5]LOG Data SAP'!$D:$AO,23,0)/10,
IF(D1149=D1148,Y1148,""))</f>
        <v/>
      </c>
      <c r="Z1149" s="25" t="str">
        <f>IFERROR(VLOOKUP($E1149,'[5]LOG Data SAP'!$D:$AO,25,0)/10,
IF(D1149=D1148,Z1148,""))</f>
        <v/>
      </c>
      <c r="AA1149" s="25" t="str">
        <f>IFERROR(VLOOKUP($E1149,'[5]LOG Data SAP'!$D:$AO,26,0)/10,
IF(D1149=D1148,AA1148,""))</f>
        <v/>
      </c>
      <c r="AB1149" s="25" t="str">
        <f>IFERROR(VLOOKUP($E1149,'[5]LOG Data SAP'!$D:$AO,27,0)/10,
IF(D1149=D1148,AB1148,""))</f>
        <v/>
      </c>
      <c r="AC1149" s="26" t="str">
        <f>IFERROR(VLOOKUP($E1149,'[5]LOG Data SAP'!$D:$AO,29,0)/IF(VLOOKUP($E1149,'[5]LOG Data SAP'!$D:$AO,30,0)="G",1000,1),
IF(D1149=D1148,AC1148,""))</f>
        <v/>
      </c>
      <c r="AD1149" s="26" t="str">
        <f>IFERROR(VLOOKUP($E1149,'[5]LOG Data SAP'!$D:$AO,31,0)/IF(VLOOKUP($E1149,'[5]LOG Data SAP'!$D:$AO,32,0)="G",1000,1),
IF(D1149=D1148,AD1148,""))</f>
        <v/>
      </c>
      <c r="AE1149" s="26" t="str">
        <f>IFERROR(VLOOKUP($E1149,'[5]LOG Data SAP'!$D:$AO,33,0)/IF(VLOOKUP($E1149,'[5]LOG Data SAP'!$D:$AO,34,0)="G",1000,1),
IF(D1149=D1148,AE1148,""))</f>
        <v/>
      </c>
      <c r="AF1149" s="27" t="str">
        <f t="shared" si="69"/>
        <v/>
      </c>
      <c r="AG1149" s="27" t="str">
        <f t="shared" si="70"/>
        <v/>
      </c>
      <c r="AH1149" s="28" t="str">
        <f t="shared" si="71"/>
        <v/>
      </c>
      <c r="AI1149" s="18" t="str">
        <f>IFERROR(VLOOKUP(E1149,'[5]LOG Data SAP'!$D:$E,2,0),IF(D1149=D1148,AI1148,""))</f>
        <v/>
      </c>
      <c r="AJ1149" s="20" t="str">
        <f>IFERROR([5]SKU!VI1151,IF(D1149=D1148,AJ1148,""))</f>
        <v/>
      </c>
      <c r="AK1149" s="18" t="str">
        <f>VLOOKUP(E1149,[5]SKU!I:X,16,FALSE)</f>
        <v>3401.30.00</v>
      </c>
    </row>
    <row r="1150" spans="1:37">
      <c r="A1150" s="18" t="str">
        <f>[5]SKU!AC1152</f>
        <v>Nivea</v>
      </c>
      <c r="B1150" s="18" t="str">
        <f>[5]SKU!AE1152</f>
        <v>Nivea Face Care</v>
      </c>
      <c r="C1150" s="18" t="str">
        <f>[5]SKU!AJ1152</f>
        <v>NFC Cleanse</v>
      </c>
      <c r="D1150" s="18" t="str">
        <f>[5]SKU!G1152</f>
        <v>NFC Refreshing Toner 125ml</v>
      </c>
      <c r="E1150" s="19" t="str">
        <f>[5]SKU!I1152</f>
        <v>81108-04800-12</v>
      </c>
      <c r="F1150" s="19" t="str">
        <f>[5]SKU!J1152</f>
        <v>81108-04800-04</v>
      </c>
      <c r="G1150" s="18" t="str">
        <f>[5]SKU!K1152</f>
        <v>NVIS Refresh Toner 125ml</v>
      </c>
      <c r="H1150" s="18" t="str">
        <f>IF([5]SKU!L1152="R","Regular",
IF([5]SKU!L1152="P","Promo",
IF([5]SKU!L1152="S","Sample",
IF([5]SKU!L1152="V","VAS",""))))</f>
        <v>Regular</v>
      </c>
      <c r="I1150" s="18" t="str">
        <f>IF([5]SKU!QC1152="A","Active",
IF([5]SKU!QC1152="D","Discontinue",
IF([5]SKU!QC1152="N","NPD","")))</f>
        <v>Discontinue</v>
      </c>
      <c r="J1150" s="18" t="str">
        <f>VLOOKUP(IFERROR(VLOOKUP(E1150,'[5]Material Status'!A:I,9,0),""),'[5]Material Status'!U:W,3,0)</f>
        <v>Inactive</v>
      </c>
      <c r="K1150" s="20" t="str">
        <f>IFERROR(VLOOKUP(E1150,'[5]LOG Data SAP'!$D:$AO,11,0),
IF(D1150=D1149,K1149,""))</f>
        <v/>
      </c>
      <c r="L1150" s="20" t="str">
        <f>IFERROR(VLOOKUP(E1150,'[5]LOG Data SAP'!$D:$AO,13,0),
IF(D1150=D1149,L1149,""))</f>
        <v/>
      </c>
      <c r="M1150" s="20" t="str">
        <f>IFERROR(VLOOKUP(E1150,'[5]LOG Data SAP'!$D:$AO,15,0),
IF(D1150=D1149,M1149,""))</f>
        <v/>
      </c>
      <c r="N1150" s="21">
        <f>[5]SKU!VH1152</f>
        <v>900</v>
      </c>
      <c r="O1150" s="22">
        <f>[5]SKU!VN1152</f>
        <v>10356</v>
      </c>
      <c r="P1150" s="23">
        <f>[5]SKU!VO1152</f>
        <v>43100</v>
      </c>
      <c r="Q1150" s="24" t="str">
        <f>IFERROR(_xlfn.NUMBERVALUE(VLOOKUP(E1150,'[5]LOG Data SAP'!$D:$M,9,0)),
IF(D1150=D1149,Q1149,""))</f>
        <v/>
      </c>
      <c r="R1150" s="24" t="str">
        <f>IFERROR(_xlfn.NUMBERVALUE(VLOOKUP(E1150,'[5]LOG Data SAP'!$D:$M,10,0)),
IF(D1150=D1149,R1149,""))</f>
        <v/>
      </c>
      <c r="S1150" s="24" t="str">
        <f t="shared" si="68"/>
        <v/>
      </c>
      <c r="T1150" s="25" t="str">
        <f>IFERROR(VLOOKUP($E1150,'[5]LOG Data SAP'!$D:$V,17,0)/10,
IF(D1150=D1149,T1149,""))</f>
        <v/>
      </c>
      <c r="U1150" s="25" t="str">
        <f>IFERROR(VLOOKUP($E1150,'[5]LOG Data SAP'!$D:$V,18,0)/10,
IF(D1150=D1149,U1149,""))</f>
        <v/>
      </c>
      <c r="V1150" s="25" t="str">
        <f>IFERROR(VLOOKUP($E1150,'[5]LOG Data SAP'!$D:$V,19,0)/10,
IF(D1150=D1149,V1149,""))</f>
        <v/>
      </c>
      <c r="W1150" s="25" t="str">
        <f>IFERROR(VLOOKUP($E1150,'[5]LOG Data SAP'!$D:$AO,21,0)/10,
IF(D1150=D1149,W1149,""))</f>
        <v/>
      </c>
      <c r="X1150" s="25" t="str">
        <f>IFERROR(VLOOKUP($E1150,'[5]LOG Data SAP'!$D:$AO,22,0)/10,
IF(D1150=D1149,X1149,""))</f>
        <v/>
      </c>
      <c r="Y1150" s="25" t="str">
        <f>IFERROR(VLOOKUP($E1150,'[5]LOG Data SAP'!$D:$AO,23,0)/10,
IF(D1150=D1149,Y1149,""))</f>
        <v/>
      </c>
      <c r="Z1150" s="25" t="str">
        <f>IFERROR(VLOOKUP($E1150,'[5]LOG Data SAP'!$D:$AO,25,0)/10,
IF(D1150=D1149,Z1149,""))</f>
        <v/>
      </c>
      <c r="AA1150" s="25" t="str">
        <f>IFERROR(VLOOKUP($E1150,'[5]LOG Data SAP'!$D:$AO,26,0)/10,
IF(D1150=D1149,AA1149,""))</f>
        <v/>
      </c>
      <c r="AB1150" s="25" t="str">
        <f>IFERROR(VLOOKUP($E1150,'[5]LOG Data SAP'!$D:$AO,27,0)/10,
IF(D1150=D1149,AB1149,""))</f>
        <v/>
      </c>
      <c r="AC1150" s="26" t="str">
        <f>IFERROR(VLOOKUP($E1150,'[5]LOG Data SAP'!$D:$AO,29,0)/IF(VLOOKUP($E1150,'[5]LOG Data SAP'!$D:$AO,30,0)="G",1000,1),
IF(D1150=D1149,AC1149,""))</f>
        <v/>
      </c>
      <c r="AD1150" s="26" t="str">
        <f>IFERROR(VLOOKUP($E1150,'[5]LOG Data SAP'!$D:$AO,31,0)/IF(VLOOKUP($E1150,'[5]LOG Data SAP'!$D:$AO,32,0)="G",1000,1),
IF(D1150=D1149,AD1149,""))</f>
        <v/>
      </c>
      <c r="AE1150" s="26" t="str">
        <f>IFERROR(VLOOKUP($E1150,'[5]LOG Data SAP'!$D:$AO,33,0)/IF(VLOOKUP($E1150,'[5]LOG Data SAP'!$D:$AO,34,0)="G",1000,1),
IF(D1150=D1149,AE1149,""))</f>
        <v/>
      </c>
      <c r="AF1150" s="27" t="str">
        <f t="shared" si="69"/>
        <v/>
      </c>
      <c r="AG1150" s="27" t="str">
        <f t="shared" si="70"/>
        <v/>
      </c>
      <c r="AH1150" s="28" t="str">
        <f t="shared" si="71"/>
        <v/>
      </c>
      <c r="AI1150" s="18" t="str">
        <f>IFERROR(VLOOKUP(E1150,'[5]LOG Data SAP'!$D:$E,2,0),IF(D1150=D1149,AI1149,""))</f>
        <v/>
      </c>
      <c r="AJ1150" s="20" t="str">
        <f>IFERROR([5]SKU!VI1152,IF(D1150=D1149,AJ1149,""))</f>
        <v/>
      </c>
      <c r="AK1150" s="18" t="str">
        <f>VLOOKUP(E1150,[5]SKU!I:X,16,FALSE)</f>
        <v>3401.30.00</v>
      </c>
    </row>
    <row r="1151" spans="1:37">
      <c r="A1151" s="18" t="str">
        <f>[5]SKU!AC1153</f>
        <v>Nivea</v>
      </c>
      <c r="B1151" s="18" t="str">
        <f>[5]SKU!AE1153</f>
        <v>Nivea Face Care</v>
      </c>
      <c r="C1151" s="18" t="str">
        <f>[5]SKU!AJ1153</f>
        <v>NFC Cleanse</v>
      </c>
      <c r="D1151" s="18" t="str">
        <f>[5]SKU!G1153</f>
        <v>NFC Refreshing Toner 125ml</v>
      </c>
      <c r="E1151" s="19" t="str">
        <f>[5]SKU!I1153</f>
        <v>81108-04800-18</v>
      </c>
      <c r="F1151" s="19" t="str">
        <f>[5]SKU!J1153</f>
        <v>81108-04800-04</v>
      </c>
      <c r="G1151" s="18" t="str">
        <f>[5]SKU!K1153</f>
        <v>NVIS Refreshing Toner 125ml</v>
      </c>
      <c r="H1151" s="18" t="str">
        <f>IF([5]SKU!L1153="R","Regular",
IF([5]SKU!L1153="P","Promo",
IF([5]SKU!L1153="S","Sample",
IF([5]SKU!L1153="V","VAS",""))))</f>
        <v>Regular</v>
      </c>
      <c r="I1151" s="18" t="str">
        <f>IF([5]SKU!QC1153="A","Active",
IF([5]SKU!QC1153="D","Discontinue",
IF([5]SKU!QC1153="N","NPD","")))</f>
        <v>Discontinue</v>
      </c>
      <c r="J1151" s="18" t="str">
        <f>VLOOKUP(IFERROR(VLOOKUP(E1151,'[5]Material Status'!A:I,9,0),""),'[5]Material Status'!U:W,3,0)</f>
        <v>Inactive</v>
      </c>
      <c r="K1151" s="20" t="str">
        <f>IFERROR(VLOOKUP(E1151,'[5]LOG Data SAP'!$D:$AO,11,0),
IF(D1151=D1150,K1150,""))</f>
        <v/>
      </c>
      <c r="L1151" s="20" t="str">
        <f>IFERROR(VLOOKUP(E1151,'[5]LOG Data SAP'!$D:$AO,13,0),
IF(D1151=D1150,L1150,""))</f>
        <v/>
      </c>
      <c r="M1151" s="20" t="str">
        <f>IFERROR(VLOOKUP(E1151,'[5]LOG Data SAP'!$D:$AO,15,0),
IF(D1151=D1150,M1150,""))</f>
        <v/>
      </c>
      <c r="N1151" s="21">
        <f>[5]SKU!VH1153</f>
        <v>900</v>
      </c>
      <c r="O1151" s="22">
        <f>[5]SKU!VN1153</f>
        <v>10361</v>
      </c>
      <c r="P1151" s="23">
        <f>[5]SKU!VO1153</f>
        <v>43100</v>
      </c>
      <c r="Q1151" s="24" t="str">
        <f>IFERROR(_xlfn.NUMBERVALUE(VLOOKUP(E1151,'[5]LOG Data SAP'!$D:$M,9,0)),
IF(D1151=D1150,Q1150,""))</f>
        <v/>
      </c>
      <c r="R1151" s="24" t="str">
        <f>IFERROR(_xlfn.NUMBERVALUE(VLOOKUP(E1151,'[5]LOG Data SAP'!$D:$M,10,0)),
IF(D1151=D1150,R1150,""))</f>
        <v/>
      </c>
      <c r="S1151" s="24" t="str">
        <f t="shared" si="68"/>
        <v/>
      </c>
      <c r="T1151" s="25" t="str">
        <f>IFERROR(VLOOKUP($E1151,'[5]LOG Data SAP'!$D:$V,17,0)/10,
IF(D1151=D1150,T1150,""))</f>
        <v/>
      </c>
      <c r="U1151" s="25" t="str">
        <f>IFERROR(VLOOKUP($E1151,'[5]LOG Data SAP'!$D:$V,18,0)/10,
IF(D1151=D1150,U1150,""))</f>
        <v/>
      </c>
      <c r="V1151" s="25" t="str">
        <f>IFERROR(VLOOKUP($E1151,'[5]LOG Data SAP'!$D:$V,19,0)/10,
IF(D1151=D1150,V1150,""))</f>
        <v/>
      </c>
      <c r="W1151" s="25" t="str">
        <f>IFERROR(VLOOKUP($E1151,'[5]LOG Data SAP'!$D:$AO,21,0)/10,
IF(D1151=D1150,W1150,""))</f>
        <v/>
      </c>
      <c r="X1151" s="25" t="str">
        <f>IFERROR(VLOOKUP($E1151,'[5]LOG Data SAP'!$D:$AO,22,0)/10,
IF(D1151=D1150,X1150,""))</f>
        <v/>
      </c>
      <c r="Y1151" s="25" t="str">
        <f>IFERROR(VLOOKUP($E1151,'[5]LOG Data SAP'!$D:$AO,23,0)/10,
IF(D1151=D1150,Y1150,""))</f>
        <v/>
      </c>
      <c r="Z1151" s="25" t="str">
        <f>IFERROR(VLOOKUP($E1151,'[5]LOG Data SAP'!$D:$AO,25,0)/10,
IF(D1151=D1150,Z1150,""))</f>
        <v/>
      </c>
      <c r="AA1151" s="25" t="str">
        <f>IFERROR(VLOOKUP($E1151,'[5]LOG Data SAP'!$D:$AO,26,0)/10,
IF(D1151=D1150,AA1150,""))</f>
        <v/>
      </c>
      <c r="AB1151" s="25" t="str">
        <f>IFERROR(VLOOKUP($E1151,'[5]LOG Data SAP'!$D:$AO,27,0)/10,
IF(D1151=D1150,AB1150,""))</f>
        <v/>
      </c>
      <c r="AC1151" s="26" t="str">
        <f>IFERROR(VLOOKUP($E1151,'[5]LOG Data SAP'!$D:$AO,29,0)/IF(VLOOKUP($E1151,'[5]LOG Data SAP'!$D:$AO,30,0)="G",1000,1),
IF(D1151=D1150,AC1150,""))</f>
        <v/>
      </c>
      <c r="AD1151" s="26" t="str">
        <f>IFERROR(VLOOKUP($E1151,'[5]LOG Data SAP'!$D:$AO,31,0)/IF(VLOOKUP($E1151,'[5]LOG Data SAP'!$D:$AO,32,0)="G",1000,1),
IF(D1151=D1150,AD1150,""))</f>
        <v/>
      </c>
      <c r="AE1151" s="26" t="str">
        <f>IFERROR(VLOOKUP($E1151,'[5]LOG Data SAP'!$D:$AO,33,0)/IF(VLOOKUP($E1151,'[5]LOG Data SAP'!$D:$AO,34,0)="G",1000,1),
IF(D1151=D1150,AE1150,""))</f>
        <v/>
      </c>
      <c r="AF1151" s="27" t="str">
        <f t="shared" si="69"/>
        <v/>
      </c>
      <c r="AG1151" s="27" t="str">
        <f t="shared" si="70"/>
        <v/>
      </c>
      <c r="AH1151" s="28" t="str">
        <f t="shared" si="71"/>
        <v/>
      </c>
      <c r="AI1151" s="18" t="str">
        <f>IFERROR(VLOOKUP(E1151,'[5]LOG Data SAP'!$D:$E,2,0),IF(D1151=D1150,AI1150,""))</f>
        <v/>
      </c>
      <c r="AJ1151" s="20" t="str">
        <f>IFERROR([5]SKU!VI1153,IF(D1151=D1150,AJ1150,""))</f>
        <v/>
      </c>
      <c r="AK1151" s="18" t="str">
        <f>VLOOKUP(E1151,[5]SKU!I:X,16,FALSE)</f>
        <v>3401.30.00</v>
      </c>
    </row>
    <row r="1152" spans="1:37">
      <c r="A1152" s="18" t="str">
        <f>[5]SKU!AC1154</f>
        <v>Nivea</v>
      </c>
      <c r="B1152" s="18" t="str">
        <f>[5]SKU!AE1154</f>
        <v>Nivea Face Care</v>
      </c>
      <c r="C1152" s="18" t="str">
        <f>[5]SKU!AJ1154</f>
        <v>NFC Cleanse</v>
      </c>
      <c r="D1152" s="18" t="str">
        <f>[5]SKU!G1154</f>
        <v>NFC Refreshing Toner 125ml</v>
      </c>
      <c r="E1152" s="19" t="str">
        <f>[5]SKU!I1154</f>
        <v>48332-00003-00</v>
      </c>
      <c r="F1152" s="19" t="str">
        <f>[5]SKU!J1154</f>
        <v>81108-04800-04</v>
      </c>
      <c r="G1152" s="18" t="str">
        <f>[5]SKU!K1154</f>
        <v>NVIS Refreshing Toner 125ml</v>
      </c>
      <c r="H1152" s="18" t="str">
        <f>IF([5]SKU!L1154="R","Regular",
IF([5]SKU!L1154="P","Promo",
IF([5]SKU!L1154="S","Sample",
IF([5]SKU!L1154="V","VAS",""))))</f>
        <v>Regular</v>
      </c>
      <c r="I1152" s="18" t="str">
        <f>IF([5]SKU!QC1154="A","Active",
IF([5]SKU!QC1154="D","Discontinue",
IF([5]SKU!QC1154="N","NPD","")))</f>
        <v>Discontinue</v>
      </c>
      <c r="J1152" s="18" t="str">
        <f>VLOOKUP(IFERROR(VLOOKUP(E1152,'[5]Material Status'!A:I,9,0),""),'[5]Material Status'!U:W,3,0)</f>
        <v>Inactive</v>
      </c>
      <c r="K1152" s="20" t="str">
        <f>IFERROR(VLOOKUP(E1152,'[5]LOG Data SAP'!$D:$AO,11,0),
IF(D1152=D1151,K1151,""))</f>
        <v/>
      </c>
      <c r="L1152" s="20" t="str">
        <f>IFERROR(VLOOKUP(E1152,'[5]LOG Data SAP'!$D:$AO,13,0),
IF(D1152=D1151,L1151,""))</f>
        <v/>
      </c>
      <c r="M1152" s="20" t="str">
        <f>IFERROR(VLOOKUP(E1152,'[5]LOG Data SAP'!$D:$AO,15,0),
IF(D1152=D1151,M1151,""))</f>
        <v/>
      </c>
      <c r="N1152" s="21">
        <f>[5]SKU!VH1154</f>
        <v>900</v>
      </c>
      <c r="O1152" s="22">
        <f>[5]SKU!VN1154</f>
        <v>9763</v>
      </c>
      <c r="P1152" s="23">
        <f>[5]SKU!VO1154</f>
        <v>43100</v>
      </c>
      <c r="Q1152" s="24" t="str">
        <f>IFERROR(_xlfn.NUMBERVALUE(VLOOKUP(E1152,'[5]LOG Data SAP'!$D:$M,9,0)),
IF(D1152=D1151,Q1151,""))</f>
        <v/>
      </c>
      <c r="R1152" s="24" t="str">
        <f>IFERROR(_xlfn.NUMBERVALUE(VLOOKUP(E1152,'[5]LOG Data SAP'!$D:$M,10,0)),
IF(D1152=D1151,R1151,""))</f>
        <v/>
      </c>
      <c r="S1152" s="24" t="str">
        <f t="shared" si="68"/>
        <v/>
      </c>
      <c r="T1152" s="25" t="str">
        <f>IFERROR(VLOOKUP($E1152,'[5]LOG Data SAP'!$D:$V,17,0)/10,
IF(D1152=D1151,T1151,""))</f>
        <v/>
      </c>
      <c r="U1152" s="25" t="str">
        <f>IFERROR(VLOOKUP($E1152,'[5]LOG Data SAP'!$D:$V,18,0)/10,
IF(D1152=D1151,U1151,""))</f>
        <v/>
      </c>
      <c r="V1152" s="25" t="str">
        <f>IFERROR(VLOOKUP($E1152,'[5]LOG Data SAP'!$D:$V,19,0)/10,
IF(D1152=D1151,V1151,""))</f>
        <v/>
      </c>
      <c r="W1152" s="25" t="str">
        <f>IFERROR(VLOOKUP($E1152,'[5]LOG Data SAP'!$D:$AO,21,0)/10,
IF(D1152=D1151,W1151,""))</f>
        <v/>
      </c>
      <c r="X1152" s="25" t="str">
        <f>IFERROR(VLOOKUP($E1152,'[5]LOG Data SAP'!$D:$AO,22,0)/10,
IF(D1152=D1151,X1151,""))</f>
        <v/>
      </c>
      <c r="Y1152" s="25" t="str">
        <f>IFERROR(VLOOKUP($E1152,'[5]LOG Data SAP'!$D:$AO,23,0)/10,
IF(D1152=D1151,Y1151,""))</f>
        <v/>
      </c>
      <c r="Z1152" s="25" t="str">
        <f>IFERROR(VLOOKUP($E1152,'[5]LOG Data SAP'!$D:$AO,25,0)/10,
IF(D1152=D1151,Z1151,""))</f>
        <v/>
      </c>
      <c r="AA1152" s="25" t="str">
        <f>IFERROR(VLOOKUP($E1152,'[5]LOG Data SAP'!$D:$AO,26,0)/10,
IF(D1152=D1151,AA1151,""))</f>
        <v/>
      </c>
      <c r="AB1152" s="25" t="str">
        <f>IFERROR(VLOOKUP($E1152,'[5]LOG Data SAP'!$D:$AO,27,0)/10,
IF(D1152=D1151,AB1151,""))</f>
        <v/>
      </c>
      <c r="AC1152" s="26" t="str">
        <f>IFERROR(VLOOKUP($E1152,'[5]LOG Data SAP'!$D:$AO,29,0)/IF(VLOOKUP($E1152,'[5]LOG Data SAP'!$D:$AO,30,0)="G",1000,1),
IF(D1152=D1151,AC1151,""))</f>
        <v/>
      </c>
      <c r="AD1152" s="26" t="str">
        <f>IFERROR(VLOOKUP($E1152,'[5]LOG Data SAP'!$D:$AO,31,0)/IF(VLOOKUP($E1152,'[5]LOG Data SAP'!$D:$AO,32,0)="G",1000,1),
IF(D1152=D1151,AD1151,""))</f>
        <v/>
      </c>
      <c r="AE1152" s="26" t="str">
        <f>IFERROR(VLOOKUP($E1152,'[5]LOG Data SAP'!$D:$AO,33,0)/IF(VLOOKUP($E1152,'[5]LOG Data SAP'!$D:$AO,34,0)="G",1000,1),
IF(D1152=D1151,AE1151,""))</f>
        <v/>
      </c>
      <c r="AF1152" s="27" t="str">
        <f t="shared" si="69"/>
        <v/>
      </c>
      <c r="AG1152" s="27" t="str">
        <f t="shared" si="70"/>
        <v/>
      </c>
      <c r="AH1152" s="28" t="str">
        <f t="shared" si="71"/>
        <v/>
      </c>
      <c r="AI1152" s="18" t="str">
        <f>IFERROR(VLOOKUP(E1152,'[5]LOG Data SAP'!$D:$E,2,0),IF(D1152=D1151,AI1151,""))</f>
        <v/>
      </c>
      <c r="AJ1152" s="20" t="str">
        <f>IFERROR([5]SKU!VI1154,IF(D1152=D1151,AJ1151,""))</f>
        <v/>
      </c>
      <c r="AK1152" s="18" t="str">
        <f>VLOOKUP(E1152,[5]SKU!I:X,16,FALSE)</f>
        <v>3401.30.00</v>
      </c>
    </row>
    <row r="1153" spans="1:37">
      <c r="A1153" s="18" t="str">
        <f>[5]SKU!AC1155</f>
        <v>Nivea</v>
      </c>
      <c r="B1153" s="18" t="str">
        <f>[5]SKU!AE1155</f>
        <v>Nivea Face Care</v>
      </c>
      <c r="C1153" s="18" t="str">
        <f>[5]SKU!AJ1155</f>
        <v>NFC Cleanse</v>
      </c>
      <c r="D1153" s="18" t="str">
        <f>[5]SKU!G1155</f>
        <v>NFC Refreshing Toner 200ml</v>
      </c>
      <c r="E1153" s="19" t="str">
        <f>[5]SKU!I1155</f>
        <v>81105-04800-04</v>
      </c>
      <c r="F1153" s="19" t="str">
        <f>[5]SKU!J1155</f>
        <v>81105-04800-04</v>
      </c>
      <c r="G1153" s="18" t="str">
        <f>[5]SKU!K1155</f>
        <v>NIVEA Refreshing Toner 200ml</v>
      </c>
      <c r="H1153" s="18" t="str">
        <f>IF([5]SKU!L1155="R","Regular",
IF([5]SKU!L1155="P","Promo",
IF([5]SKU!L1155="S","Sample",
IF([5]SKU!L1155="V","VAS",""))))</f>
        <v>Regular</v>
      </c>
      <c r="I1153" s="18" t="str">
        <f>IF([5]SKU!QC1155="A","Active",
IF([5]SKU!QC1155="D","Discontinue",
IF([5]SKU!QC1155="N","NPD","")))</f>
        <v>Discontinue</v>
      </c>
      <c r="J1153" s="18" t="str">
        <f>VLOOKUP(IFERROR(VLOOKUP(E1153,'[5]Material Status'!A:I,9,0),""),'[5]Material Status'!U:W,3,0)</f>
        <v>Inactive</v>
      </c>
      <c r="K1153" s="20" t="str">
        <f>IFERROR(VLOOKUP(E1153,'[5]LOG Data SAP'!$D:$AO,11,0),
IF(D1153=D1152,K1152,""))</f>
        <v/>
      </c>
      <c r="L1153" s="20" t="str">
        <f>IFERROR(VLOOKUP(E1153,'[5]LOG Data SAP'!$D:$AO,13,0),
IF(D1153=D1152,L1152,""))</f>
        <v/>
      </c>
      <c r="M1153" s="20" t="str">
        <f>IFERROR(VLOOKUP(E1153,'[5]LOG Data SAP'!$D:$AO,15,0),
IF(D1153=D1152,M1152,""))</f>
        <v/>
      </c>
      <c r="N1153" s="21">
        <f>[5]SKU!VH1155</f>
        <v>900</v>
      </c>
      <c r="O1153" s="22">
        <f>[5]SKU!VN1155</f>
        <v>15400</v>
      </c>
      <c r="P1153" s="23">
        <f>[5]SKU!VO1155</f>
        <v>43100</v>
      </c>
      <c r="Q1153" s="24" t="str">
        <f>IFERROR(_xlfn.NUMBERVALUE(VLOOKUP(E1153,'[5]LOG Data SAP'!$D:$M,9,0)),
IF(D1153=D1152,Q1152,""))</f>
        <v/>
      </c>
      <c r="R1153" s="24" t="str">
        <f>IFERROR(_xlfn.NUMBERVALUE(VLOOKUP(E1153,'[5]LOG Data SAP'!$D:$M,10,0)),
IF(D1153=D1152,R1152,""))</f>
        <v/>
      </c>
      <c r="S1153" s="24" t="str">
        <f t="shared" si="68"/>
        <v/>
      </c>
      <c r="T1153" s="25" t="str">
        <f>IFERROR(VLOOKUP($E1153,'[5]LOG Data SAP'!$D:$V,17,0)/10,
IF(D1153=D1152,T1152,""))</f>
        <v/>
      </c>
      <c r="U1153" s="25" t="str">
        <f>IFERROR(VLOOKUP($E1153,'[5]LOG Data SAP'!$D:$V,18,0)/10,
IF(D1153=D1152,U1152,""))</f>
        <v/>
      </c>
      <c r="V1153" s="25" t="str">
        <f>IFERROR(VLOOKUP($E1153,'[5]LOG Data SAP'!$D:$V,19,0)/10,
IF(D1153=D1152,V1152,""))</f>
        <v/>
      </c>
      <c r="W1153" s="25" t="str">
        <f>IFERROR(VLOOKUP($E1153,'[5]LOG Data SAP'!$D:$AO,21,0)/10,
IF(D1153=D1152,W1152,""))</f>
        <v/>
      </c>
      <c r="X1153" s="25" t="str">
        <f>IFERROR(VLOOKUP($E1153,'[5]LOG Data SAP'!$D:$AO,22,0)/10,
IF(D1153=D1152,X1152,""))</f>
        <v/>
      </c>
      <c r="Y1153" s="25" t="str">
        <f>IFERROR(VLOOKUP($E1153,'[5]LOG Data SAP'!$D:$AO,23,0)/10,
IF(D1153=D1152,Y1152,""))</f>
        <v/>
      </c>
      <c r="Z1153" s="25" t="str">
        <f>IFERROR(VLOOKUP($E1153,'[5]LOG Data SAP'!$D:$AO,25,0)/10,
IF(D1153=D1152,Z1152,""))</f>
        <v/>
      </c>
      <c r="AA1153" s="25" t="str">
        <f>IFERROR(VLOOKUP($E1153,'[5]LOG Data SAP'!$D:$AO,26,0)/10,
IF(D1153=D1152,AA1152,""))</f>
        <v/>
      </c>
      <c r="AB1153" s="25" t="str">
        <f>IFERROR(VLOOKUP($E1153,'[5]LOG Data SAP'!$D:$AO,27,0)/10,
IF(D1153=D1152,AB1152,""))</f>
        <v/>
      </c>
      <c r="AC1153" s="26" t="str">
        <f>IFERROR(VLOOKUP($E1153,'[5]LOG Data SAP'!$D:$AO,29,0)/IF(VLOOKUP($E1153,'[5]LOG Data SAP'!$D:$AO,30,0)="G",1000,1),
IF(D1153=D1152,AC1152,""))</f>
        <v/>
      </c>
      <c r="AD1153" s="26" t="str">
        <f>IFERROR(VLOOKUP($E1153,'[5]LOG Data SAP'!$D:$AO,31,0)/IF(VLOOKUP($E1153,'[5]LOG Data SAP'!$D:$AO,32,0)="G",1000,1),
IF(D1153=D1152,AD1152,""))</f>
        <v/>
      </c>
      <c r="AE1153" s="26" t="str">
        <f>IFERROR(VLOOKUP($E1153,'[5]LOG Data SAP'!$D:$AO,33,0)/IF(VLOOKUP($E1153,'[5]LOG Data SAP'!$D:$AO,34,0)="G",1000,1),
IF(D1153=D1152,AE1152,""))</f>
        <v/>
      </c>
      <c r="AF1153" s="27" t="str">
        <f t="shared" si="69"/>
        <v/>
      </c>
      <c r="AG1153" s="27" t="str">
        <f t="shared" si="70"/>
        <v/>
      </c>
      <c r="AH1153" s="28" t="str">
        <f t="shared" si="71"/>
        <v/>
      </c>
      <c r="AI1153" s="18" t="str">
        <f>IFERROR(VLOOKUP(E1153,'[5]LOG Data SAP'!$D:$E,2,0),IF(D1153=D1152,AI1152,""))</f>
        <v/>
      </c>
      <c r="AJ1153" s="20" t="str">
        <f>IFERROR([5]SKU!VI1155,IF(D1153=D1152,AJ1152,""))</f>
        <v/>
      </c>
      <c r="AK1153" s="18" t="str">
        <f>VLOOKUP(E1153,[5]SKU!I:X,16,FALSE)</f>
        <v>3401.30.00</v>
      </c>
    </row>
    <row r="1154" spans="1:37">
      <c r="A1154" s="18" t="str">
        <f>[5]SKU!AC1156</f>
        <v>Nivea</v>
      </c>
      <c r="B1154" s="18" t="str">
        <f>[5]SKU!AE1156</f>
        <v>Nivea Face Care</v>
      </c>
      <c r="C1154" s="18" t="str">
        <f>[5]SKU!AJ1156</f>
        <v>NFC Cleanse</v>
      </c>
      <c r="D1154" s="18" t="str">
        <f>[5]SKU!G1156</f>
        <v>NFC Refreshing Toner 200ml</v>
      </c>
      <c r="E1154" s="19" t="str">
        <f>[5]SKU!I1156</f>
        <v>81105-04800-12</v>
      </c>
      <c r="F1154" s="19" t="str">
        <f>[5]SKU!J1156</f>
        <v>81105-04800-04</v>
      </c>
      <c r="G1154" s="18" t="str">
        <f>[5]SKU!K1156</f>
        <v>NVIS Refresh Toner 200ml</v>
      </c>
      <c r="H1154" s="18" t="str">
        <f>IF([5]SKU!L1156="R","Regular",
IF([5]SKU!L1156="P","Promo",
IF([5]SKU!L1156="S","Sample",
IF([5]SKU!L1156="V","VAS",""))))</f>
        <v>Regular</v>
      </c>
      <c r="I1154" s="18" t="str">
        <f>IF([5]SKU!QC1156="A","Active",
IF([5]SKU!QC1156="D","Discontinue",
IF([5]SKU!QC1156="N","NPD","")))</f>
        <v>Discontinue</v>
      </c>
      <c r="J1154" s="18" t="str">
        <f>VLOOKUP(IFERROR(VLOOKUP(E1154,'[5]Material Status'!A:I,9,0),""),'[5]Material Status'!U:W,3,0)</f>
        <v>Inactive</v>
      </c>
      <c r="K1154" s="20" t="str">
        <f>IFERROR(VLOOKUP(E1154,'[5]LOG Data SAP'!$D:$AO,11,0),
IF(D1154=D1153,K1153,""))</f>
        <v/>
      </c>
      <c r="L1154" s="20" t="str">
        <f>IFERROR(VLOOKUP(E1154,'[5]LOG Data SAP'!$D:$AO,13,0),
IF(D1154=D1153,L1153,""))</f>
        <v/>
      </c>
      <c r="M1154" s="20" t="str">
        <f>IFERROR(VLOOKUP(E1154,'[5]LOG Data SAP'!$D:$AO,15,0),
IF(D1154=D1153,M1153,""))</f>
        <v/>
      </c>
      <c r="N1154" s="21">
        <f>[5]SKU!VH1156</f>
        <v>900</v>
      </c>
      <c r="O1154" s="22">
        <f>[5]SKU!VN1156</f>
        <v>14902</v>
      </c>
      <c r="P1154" s="23">
        <f>[5]SKU!VO1156</f>
        <v>43100</v>
      </c>
      <c r="Q1154" s="24" t="str">
        <f>IFERROR(_xlfn.NUMBERVALUE(VLOOKUP(E1154,'[5]LOG Data SAP'!$D:$M,9,0)),
IF(D1154=D1153,Q1153,""))</f>
        <v/>
      </c>
      <c r="R1154" s="24" t="str">
        <f>IFERROR(_xlfn.NUMBERVALUE(VLOOKUP(E1154,'[5]LOG Data SAP'!$D:$M,10,0)),
IF(D1154=D1153,R1153,""))</f>
        <v/>
      </c>
      <c r="S1154" s="24" t="str">
        <f t="shared" si="68"/>
        <v/>
      </c>
      <c r="T1154" s="25" t="str">
        <f>IFERROR(VLOOKUP($E1154,'[5]LOG Data SAP'!$D:$V,17,0)/10,
IF(D1154=D1153,T1153,""))</f>
        <v/>
      </c>
      <c r="U1154" s="25" t="str">
        <f>IFERROR(VLOOKUP($E1154,'[5]LOG Data SAP'!$D:$V,18,0)/10,
IF(D1154=D1153,U1153,""))</f>
        <v/>
      </c>
      <c r="V1154" s="25" t="str">
        <f>IFERROR(VLOOKUP($E1154,'[5]LOG Data SAP'!$D:$V,19,0)/10,
IF(D1154=D1153,V1153,""))</f>
        <v/>
      </c>
      <c r="W1154" s="25" t="str">
        <f>IFERROR(VLOOKUP($E1154,'[5]LOG Data SAP'!$D:$AO,21,0)/10,
IF(D1154=D1153,W1153,""))</f>
        <v/>
      </c>
      <c r="X1154" s="25" t="str">
        <f>IFERROR(VLOOKUP($E1154,'[5]LOG Data SAP'!$D:$AO,22,0)/10,
IF(D1154=D1153,X1153,""))</f>
        <v/>
      </c>
      <c r="Y1154" s="25" t="str">
        <f>IFERROR(VLOOKUP($E1154,'[5]LOG Data SAP'!$D:$AO,23,0)/10,
IF(D1154=D1153,Y1153,""))</f>
        <v/>
      </c>
      <c r="Z1154" s="25" t="str">
        <f>IFERROR(VLOOKUP($E1154,'[5]LOG Data SAP'!$D:$AO,25,0)/10,
IF(D1154=D1153,Z1153,""))</f>
        <v/>
      </c>
      <c r="AA1154" s="25" t="str">
        <f>IFERROR(VLOOKUP($E1154,'[5]LOG Data SAP'!$D:$AO,26,0)/10,
IF(D1154=D1153,AA1153,""))</f>
        <v/>
      </c>
      <c r="AB1154" s="25" t="str">
        <f>IFERROR(VLOOKUP($E1154,'[5]LOG Data SAP'!$D:$AO,27,0)/10,
IF(D1154=D1153,AB1153,""))</f>
        <v/>
      </c>
      <c r="AC1154" s="26" t="str">
        <f>IFERROR(VLOOKUP($E1154,'[5]LOG Data SAP'!$D:$AO,29,0)/IF(VLOOKUP($E1154,'[5]LOG Data SAP'!$D:$AO,30,0)="G",1000,1),
IF(D1154=D1153,AC1153,""))</f>
        <v/>
      </c>
      <c r="AD1154" s="26" t="str">
        <f>IFERROR(VLOOKUP($E1154,'[5]LOG Data SAP'!$D:$AO,31,0)/IF(VLOOKUP($E1154,'[5]LOG Data SAP'!$D:$AO,32,0)="G",1000,1),
IF(D1154=D1153,AD1153,""))</f>
        <v/>
      </c>
      <c r="AE1154" s="26" t="str">
        <f>IFERROR(VLOOKUP($E1154,'[5]LOG Data SAP'!$D:$AO,33,0)/IF(VLOOKUP($E1154,'[5]LOG Data SAP'!$D:$AO,34,0)="G",1000,1),
IF(D1154=D1153,AE1153,""))</f>
        <v/>
      </c>
      <c r="AF1154" s="27" t="str">
        <f t="shared" si="69"/>
        <v/>
      </c>
      <c r="AG1154" s="27" t="str">
        <f t="shared" si="70"/>
        <v/>
      </c>
      <c r="AH1154" s="28" t="str">
        <f t="shared" si="71"/>
        <v/>
      </c>
      <c r="AI1154" s="18" t="str">
        <f>IFERROR(VLOOKUP(E1154,'[5]LOG Data SAP'!$D:$E,2,0),IF(D1154=D1153,AI1153,""))</f>
        <v/>
      </c>
      <c r="AJ1154" s="20" t="str">
        <f>IFERROR([5]SKU!VI1156,IF(D1154=D1153,AJ1153,""))</f>
        <v/>
      </c>
      <c r="AK1154" s="18" t="str">
        <f>VLOOKUP(E1154,[5]SKU!I:X,16,FALSE)</f>
        <v>3401.30.00</v>
      </c>
    </row>
    <row r="1155" spans="1:37">
      <c r="A1155" s="18" t="str">
        <f>[5]SKU!AC1157</f>
        <v>Nivea</v>
      </c>
      <c r="B1155" s="18" t="str">
        <f>[5]SKU!AE1157</f>
        <v>Nivea Face Care</v>
      </c>
      <c r="C1155" s="18" t="str">
        <f>[5]SKU!AJ1157</f>
        <v>NFC Cleanse</v>
      </c>
      <c r="D1155" s="18" t="str">
        <f>[5]SKU!G1157</f>
        <v>NFC Refreshing Toner 200ml</v>
      </c>
      <c r="E1155" s="19" t="str">
        <f>[5]SKU!I1157</f>
        <v>81105-04800-18</v>
      </c>
      <c r="F1155" s="19" t="str">
        <f>[5]SKU!J1157</f>
        <v>81105-04800-04</v>
      </c>
      <c r="G1155" s="18" t="str">
        <f>[5]SKU!K1157</f>
        <v>NVIS Refreshing Toner 200ml</v>
      </c>
      <c r="H1155" s="18" t="str">
        <f>IF([5]SKU!L1157="R","Regular",
IF([5]SKU!L1157="P","Promo",
IF([5]SKU!L1157="S","Sample",
IF([5]SKU!L1157="V","VAS",""))))</f>
        <v>Regular</v>
      </c>
      <c r="I1155" s="18" t="str">
        <f>IF([5]SKU!QC1157="A","Active",
IF([5]SKU!QC1157="D","Discontinue",
IF([5]SKU!QC1157="N","NPD","")))</f>
        <v>Discontinue</v>
      </c>
      <c r="J1155" s="18" t="str">
        <f>VLOOKUP(IFERROR(VLOOKUP(E1155,'[5]Material Status'!A:I,9,0),""),'[5]Material Status'!U:W,3,0)</f>
        <v>Inactive</v>
      </c>
      <c r="K1155" s="20" t="str">
        <f>IFERROR(VLOOKUP(E1155,'[5]LOG Data SAP'!$D:$AO,11,0),
IF(D1155=D1154,K1154,""))</f>
        <v/>
      </c>
      <c r="L1155" s="20" t="str">
        <f>IFERROR(VLOOKUP(E1155,'[5]LOG Data SAP'!$D:$AO,13,0),
IF(D1155=D1154,L1154,""))</f>
        <v/>
      </c>
      <c r="M1155" s="20" t="str">
        <f>IFERROR(VLOOKUP(E1155,'[5]LOG Data SAP'!$D:$AO,15,0),
IF(D1155=D1154,M1154,""))</f>
        <v/>
      </c>
      <c r="N1155" s="21">
        <f>[5]SKU!VH1157</f>
        <v>900</v>
      </c>
      <c r="O1155" s="22">
        <f>[5]SKU!VN1157</f>
        <v>14909</v>
      </c>
      <c r="P1155" s="23">
        <f>[5]SKU!VO1157</f>
        <v>43100</v>
      </c>
      <c r="Q1155" s="24" t="str">
        <f>IFERROR(_xlfn.NUMBERVALUE(VLOOKUP(E1155,'[5]LOG Data SAP'!$D:$M,9,0)),
IF(D1155=D1154,Q1154,""))</f>
        <v/>
      </c>
      <c r="R1155" s="24" t="str">
        <f>IFERROR(_xlfn.NUMBERVALUE(VLOOKUP(E1155,'[5]LOG Data SAP'!$D:$M,10,0)),
IF(D1155=D1154,R1154,""))</f>
        <v/>
      </c>
      <c r="S1155" s="24" t="str">
        <f t="shared" ref="S1155:S1218" si="72">IFERROR(IF(Q1155=0,0,R1155/Q1155),
IF(D1155=D1154,S1154,""))</f>
        <v/>
      </c>
      <c r="T1155" s="25" t="str">
        <f>IFERROR(VLOOKUP($E1155,'[5]LOG Data SAP'!$D:$V,17,0)/10,
IF(D1155=D1154,T1154,""))</f>
        <v/>
      </c>
      <c r="U1155" s="25" t="str">
        <f>IFERROR(VLOOKUP($E1155,'[5]LOG Data SAP'!$D:$V,18,0)/10,
IF(D1155=D1154,U1154,""))</f>
        <v/>
      </c>
      <c r="V1155" s="25" t="str">
        <f>IFERROR(VLOOKUP($E1155,'[5]LOG Data SAP'!$D:$V,19,0)/10,
IF(D1155=D1154,V1154,""))</f>
        <v/>
      </c>
      <c r="W1155" s="25" t="str">
        <f>IFERROR(VLOOKUP($E1155,'[5]LOG Data SAP'!$D:$AO,21,0)/10,
IF(D1155=D1154,W1154,""))</f>
        <v/>
      </c>
      <c r="X1155" s="25" t="str">
        <f>IFERROR(VLOOKUP($E1155,'[5]LOG Data SAP'!$D:$AO,22,0)/10,
IF(D1155=D1154,X1154,""))</f>
        <v/>
      </c>
      <c r="Y1155" s="25" t="str">
        <f>IFERROR(VLOOKUP($E1155,'[5]LOG Data SAP'!$D:$AO,23,0)/10,
IF(D1155=D1154,Y1154,""))</f>
        <v/>
      </c>
      <c r="Z1155" s="25" t="str">
        <f>IFERROR(VLOOKUP($E1155,'[5]LOG Data SAP'!$D:$AO,25,0)/10,
IF(D1155=D1154,Z1154,""))</f>
        <v/>
      </c>
      <c r="AA1155" s="25" t="str">
        <f>IFERROR(VLOOKUP($E1155,'[5]LOG Data SAP'!$D:$AO,26,0)/10,
IF(D1155=D1154,AA1154,""))</f>
        <v/>
      </c>
      <c r="AB1155" s="25" t="str">
        <f>IFERROR(VLOOKUP($E1155,'[5]LOG Data SAP'!$D:$AO,27,0)/10,
IF(D1155=D1154,AB1154,""))</f>
        <v/>
      </c>
      <c r="AC1155" s="26" t="str">
        <f>IFERROR(VLOOKUP($E1155,'[5]LOG Data SAP'!$D:$AO,29,0)/IF(VLOOKUP($E1155,'[5]LOG Data SAP'!$D:$AO,30,0)="G",1000,1),
IF(D1155=D1154,AC1154,""))</f>
        <v/>
      </c>
      <c r="AD1155" s="26" t="str">
        <f>IFERROR(VLOOKUP($E1155,'[5]LOG Data SAP'!$D:$AO,31,0)/IF(VLOOKUP($E1155,'[5]LOG Data SAP'!$D:$AO,32,0)="G",1000,1),
IF(D1155=D1154,AD1154,""))</f>
        <v/>
      </c>
      <c r="AE1155" s="26" t="str">
        <f>IFERROR(VLOOKUP($E1155,'[5]LOG Data SAP'!$D:$AO,33,0)/IF(VLOOKUP($E1155,'[5]LOG Data SAP'!$D:$AO,34,0)="G",1000,1),
IF(D1155=D1154,AE1154,""))</f>
        <v/>
      </c>
      <c r="AF1155" s="27" t="str">
        <f t="shared" ref="AF1155:AF1218" si="73">IF(SUM(T1155:V1155)=0,"",T1155*U1155*V1155)</f>
        <v/>
      </c>
      <c r="AG1155" s="27" t="str">
        <f t="shared" ref="AG1155:AG1218" si="74">IF(SUM(W1155:Y1155)=0,"",W1155*X1155*Y1155)</f>
        <v/>
      </c>
      <c r="AH1155" s="28" t="str">
        <f t="shared" ref="AH1155:AH1218" si="75">IF(SUM(Z1155:AB1155)=0,"",Z1155*AA1155*AB1155/1000000)</f>
        <v/>
      </c>
      <c r="AI1155" s="18" t="str">
        <f>IFERROR(VLOOKUP(E1155,'[5]LOG Data SAP'!$D:$E,2,0),IF(D1155=D1154,AI1154,""))</f>
        <v/>
      </c>
      <c r="AJ1155" s="20" t="str">
        <f>IFERROR([5]SKU!VI1157,IF(D1155=D1154,AJ1154,""))</f>
        <v/>
      </c>
      <c r="AK1155" s="18" t="str">
        <f>VLOOKUP(E1155,[5]SKU!I:X,16,FALSE)</f>
        <v>3401.30.00</v>
      </c>
    </row>
    <row r="1156" spans="1:37">
      <c r="A1156" s="18" t="str">
        <f>[5]SKU!AC1158</f>
        <v>Nivea</v>
      </c>
      <c r="B1156" s="18" t="str">
        <f>[5]SKU!AE1158</f>
        <v>Nivea Face Care</v>
      </c>
      <c r="C1156" s="18" t="str">
        <f>[5]SKU!AJ1158</f>
        <v>NFC Cleanse</v>
      </c>
      <c r="D1156" s="18" t="str">
        <f>[5]SKU!G1158</f>
        <v>NFC Refreshing Toner 200ml</v>
      </c>
      <c r="E1156" s="19" t="str">
        <f>[5]SKU!I1158</f>
        <v>48332-00004-00</v>
      </c>
      <c r="F1156" s="19" t="str">
        <f>[5]SKU!J1158</f>
        <v>81105-04800-04</v>
      </c>
      <c r="G1156" s="18" t="str">
        <f>[5]SKU!K1158</f>
        <v>NVIS Refreshing Toner 200ml</v>
      </c>
      <c r="H1156" s="18" t="str">
        <f>IF([5]SKU!L1158="R","Regular",
IF([5]SKU!L1158="P","Promo",
IF([5]SKU!L1158="S","Sample",
IF([5]SKU!L1158="V","VAS",""))))</f>
        <v>Regular</v>
      </c>
      <c r="I1156" s="18" t="str">
        <f>IF([5]SKU!QC1158="A","Active",
IF([5]SKU!QC1158="D","Discontinue",
IF([5]SKU!QC1158="N","NPD","")))</f>
        <v>Discontinue</v>
      </c>
      <c r="J1156" s="18" t="str">
        <f>VLOOKUP(IFERROR(VLOOKUP(E1156,'[5]Material Status'!A:I,9,0),""),'[5]Material Status'!U:W,3,0)</f>
        <v>Inactive</v>
      </c>
      <c r="K1156" s="20" t="str">
        <f>IFERROR(VLOOKUP(E1156,'[5]LOG Data SAP'!$D:$AO,11,0),
IF(D1156=D1155,K1155,""))</f>
        <v/>
      </c>
      <c r="L1156" s="20" t="str">
        <f>IFERROR(VLOOKUP(E1156,'[5]LOG Data SAP'!$D:$AO,13,0),
IF(D1156=D1155,L1155,""))</f>
        <v/>
      </c>
      <c r="M1156" s="20" t="str">
        <f>IFERROR(VLOOKUP(E1156,'[5]LOG Data SAP'!$D:$AO,15,0),
IF(D1156=D1155,M1155,""))</f>
        <v/>
      </c>
      <c r="N1156" s="21">
        <f>[5]SKU!VH1158</f>
        <v>900</v>
      </c>
      <c r="O1156" s="22">
        <f>[5]SKU!VN1158</f>
        <v>14071</v>
      </c>
      <c r="P1156" s="23">
        <f>[5]SKU!VO1158</f>
        <v>43100</v>
      </c>
      <c r="Q1156" s="24" t="str">
        <f>IFERROR(_xlfn.NUMBERVALUE(VLOOKUP(E1156,'[5]LOG Data SAP'!$D:$M,9,0)),
IF(D1156=D1155,Q1155,""))</f>
        <v/>
      </c>
      <c r="R1156" s="24" t="str">
        <f>IFERROR(_xlfn.NUMBERVALUE(VLOOKUP(E1156,'[5]LOG Data SAP'!$D:$M,10,0)),
IF(D1156=D1155,R1155,""))</f>
        <v/>
      </c>
      <c r="S1156" s="24" t="str">
        <f t="shared" si="72"/>
        <v/>
      </c>
      <c r="T1156" s="25" t="str">
        <f>IFERROR(VLOOKUP($E1156,'[5]LOG Data SAP'!$D:$V,17,0)/10,
IF(D1156=D1155,T1155,""))</f>
        <v/>
      </c>
      <c r="U1156" s="25" t="str">
        <f>IFERROR(VLOOKUP($E1156,'[5]LOG Data SAP'!$D:$V,18,0)/10,
IF(D1156=D1155,U1155,""))</f>
        <v/>
      </c>
      <c r="V1156" s="25" t="str">
        <f>IFERROR(VLOOKUP($E1156,'[5]LOG Data SAP'!$D:$V,19,0)/10,
IF(D1156=D1155,V1155,""))</f>
        <v/>
      </c>
      <c r="W1156" s="25" t="str">
        <f>IFERROR(VLOOKUP($E1156,'[5]LOG Data SAP'!$D:$AO,21,0)/10,
IF(D1156=D1155,W1155,""))</f>
        <v/>
      </c>
      <c r="X1156" s="25" t="str">
        <f>IFERROR(VLOOKUP($E1156,'[5]LOG Data SAP'!$D:$AO,22,0)/10,
IF(D1156=D1155,X1155,""))</f>
        <v/>
      </c>
      <c r="Y1156" s="25" t="str">
        <f>IFERROR(VLOOKUP($E1156,'[5]LOG Data SAP'!$D:$AO,23,0)/10,
IF(D1156=D1155,Y1155,""))</f>
        <v/>
      </c>
      <c r="Z1156" s="25" t="str">
        <f>IFERROR(VLOOKUP($E1156,'[5]LOG Data SAP'!$D:$AO,25,0)/10,
IF(D1156=D1155,Z1155,""))</f>
        <v/>
      </c>
      <c r="AA1156" s="25" t="str">
        <f>IFERROR(VLOOKUP($E1156,'[5]LOG Data SAP'!$D:$AO,26,0)/10,
IF(D1156=D1155,AA1155,""))</f>
        <v/>
      </c>
      <c r="AB1156" s="25" t="str">
        <f>IFERROR(VLOOKUP($E1156,'[5]LOG Data SAP'!$D:$AO,27,0)/10,
IF(D1156=D1155,AB1155,""))</f>
        <v/>
      </c>
      <c r="AC1156" s="26" t="str">
        <f>IFERROR(VLOOKUP($E1156,'[5]LOG Data SAP'!$D:$AO,29,0)/IF(VLOOKUP($E1156,'[5]LOG Data SAP'!$D:$AO,30,0)="G",1000,1),
IF(D1156=D1155,AC1155,""))</f>
        <v/>
      </c>
      <c r="AD1156" s="26" t="str">
        <f>IFERROR(VLOOKUP($E1156,'[5]LOG Data SAP'!$D:$AO,31,0)/IF(VLOOKUP($E1156,'[5]LOG Data SAP'!$D:$AO,32,0)="G",1000,1),
IF(D1156=D1155,AD1155,""))</f>
        <v/>
      </c>
      <c r="AE1156" s="26" t="str">
        <f>IFERROR(VLOOKUP($E1156,'[5]LOG Data SAP'!$D:$AO,33,0)/IF(VLOOKUP($E1156,'[5]LOG Data SAP'!$D:$AO,34,0)="G",1000,1),
IF(D1156=D1155,AE1155,""))</f>
        <v/>
      </c>
      <c r="AF1156" s="27" t="str">
        <f t="shared" si="73"/>
        <v/>
      </c>
      <c r="AG1156" s="27" t="str">
        <f t="shared" si="74"/>
        <v/>
      </c>
      <c r="AH1156" s="28" t="str">
        <f t="shared" si="75"/>
        <v/>
      </c>
      <c r="AI1156" s="18" t="str">
        <f>IFERROR(VLOOKUP(E1156,'[5]LOG Data SAP'!$D:$E,2,0),IF(D1156=D1155,AI1155,""))</f>
        <v/>
      </c>
      <c r="AJ1156" s="20" t="str">
        <f>IFERROR([5]SKU!VI1158,IF(D1156=D1155,AJ1155,""))</f>
        <v/>
      </c>
      <c r="AK1156" s="18" t="str">
        <f>VLOOKUP(E1156,[5]SKU!I:X,16,FALSE)</f>
        <v>3401.30.00</v>
      </c>
    </row>
    <row r="1157" spans="1:37">
      <c r="A1157" s="18" t="str">
        <f>[5]SKU!AC1159</f>
        <v>Nivea</v>
      </c>
      <c r="B1157" s="18" t="str">
        <f>[5]SKU!AE1159</f>
        <v>Nivea Face Care</v>
      </c>
      <c r="C1157" s="18" t="str">
        <f>[5]SKU!AJ1159</f>
        <v>NFC Cleanse</v>
      </c>
      <c r="D1157" s="18" t="str">
        <f>[5]SKU!G1159</f>
        <v>NFC Hydro Balance Scrub 100ml</v>
      </c>
      <c r="E1157" s="19" t="str">
        <f>[5]SKU!I1159</f>
        <v>81165-04800-14</v>
      </c>
      <c r="F1157" s="19" t="str">
        <f>[5]SKU!J1159</f>
        <v>81165-04800-14</v>
      </c>
      <c r="G1157" s="18" t="str">
        <f>[5]SKU!K1159</f>
        <v>NIVEA Hydro Balance Scrub 100ml</v>
      </c>
      <c r="H1157" s="18" t="str">
        <f>IF([5]SKU!L1159="R","Regular",
IF([5]SKU!L1159="P","Promo",
IF([5]SKU!L1159="S","Sample",
IF([5]SKU!L1159="V","VAS",""))))</f>
        <v>Regular</v>
      </c>
      <c r="I1157" s="18" t="str">
        <f>IF([5]SKU!QC1159="A","Active",
IF([5]SKU!QC1159="D","Discontinue",
IF([5]SKU!QC1159="N","NPD","")))</f>
        <v>Discontinue</v>
      </c>
      <c r="J1157" s="18" t="str">
        <f>VLOOKUP(IFERROR(VLOOKUP(E1157,'[5]Material Status'!A:I,9,0),""),'[5]Material Status'!U:W,3,0)</f>
        <v>Inactive</v>
      </c>
      <c r="K1157" s="20" t="str">
        <f>IFERROR(VLOOKUP(E1157,'[5]LOG Data SAP'!$D:$AO,11,0),
IF(D1157=D1156,K1156,""))</f>
        <v/>
      </c>
      <c r="L1157" s="20" t="str">
        <f>IFERROR(VLOOKUP(E1157,'[5]LOG Data SAP'!$D:$AO,13,0),
IF(D1157=D1156,L1156,""))</f>
        <v/>
      </c>
      <c r="M1157" s="20" t="str">
        <f>IFERROR(VLOOKUP(E1157,'[5]LOG Data SAP'!$D:$AO,15,0),
IF(D1157=D1156,M1156,""))</f>
        <v/>
      </c>
      <c r="N1157" s="21">
        <f>[5]SKU!VH1159</f>
        <v>900</v>
      </c>
      <c r="O1157" s="22">
        <f>[5]SKU!VN1159</f>
        <v>13024</v>
      </c>
      <c r="P1157" s="23">
        <f>[5]SKU!VO1159</f>
        <v>43100</v>
      </c>
      <c r="Q1157" s="24" t="str">
        <f>IFERROR(_xlfn.NUMBERVALUE(VLOOKUP(E1157,'[5]LOG Data SAP'!$D:$M,9,0)),
IF(D1157=D1156,Q1156,""))</f>
        <v/>
      </c>
      <c r="R1157" s="24" t="str">
        <f>IFERROR(_xlfn.NUMBERVALUE(VLOOKUP(E1157,'[5]LOG Data SAP'!$D:$M,10,0)),
IF(D1157=D1156,R1156,""))</f>
        <v/>
      </c>
      <c r="S1157" s="24" t="str">
        <f t="shared" si="72"/>
        <v/>
      </c>
      <c r="T1157" s="25" t="str">
        <f>IFERROR(VLOOKUP($E1157,'[5]LOG Data SAP'!$D:$V,17,0)/10,
IF(D1157=D1156,T1156,""))</f>
        <v/>
      </c>
      <c r="U1157" s="25" t="str">
        <f>IFERROR(VLOOKUP($E1157,'[5]LOG Data SAP'!$D:$V,18,0)/10,
IF(D1157=D1156,U1156,""))</f>
        <v/>
      </c>
      <c r="V1157" s="25" t="str">
        <f>IFERROR(VLOOKUP($E1157,'[5]LOG Data SAP'!$D:$V,19,0)/10,
IF(D1157=D1156,V1156,""))</f>
        <v/>
      </c>
      <c r="W1157" s="25" t="str">
        <f>IFERROR(VLOOKUP($E1157,'[5]LOG Data SAP'!$D:$AO,21,0)/10,
IF(D1157=D1156,W1156,""))</f>
        <v/>
      </c>
      <c r="X1157" s="25" t="str">
        <f>IFERROR(VLOOKUP($E1157,'[5]LOG Data SAP'!$D:$AO,22,0)/10,
IF(D1157=D1156,X1156,""))</f>
        <v/>
      </c>
      <c r="Y1157" s="25" t="str">
        <f>IFERROR(VLOOKUP($E1157,'[5]LOG Data SAP'!$D:$AO,23,0)/10,
IF(D1157=D1156,Y1156,""))</f>
        <v/>
      </c>
      <c r="Z1157" s="25" t="str">
        <f>IFERROR(VLOOKUP($E1157,'[5]LOG Data SAP'!$D:$AO,25,0)/10,
IF(D1157=D1156,Z1156,""))</f>
        <v/>
      </c>
      <c r="AA1157" s="25" t="str">
        <f>IFERROR(VLOOKUP($E1157,'[5]LOG Data SAP'!$D:$AO,26,0)/10,
IF(D1157=D1156,AA1156,""))</f>
        <v/>
      </c>
      <c r="AB1157" s="25" t="str">
        <f>IFERROR(VLOOKUP($E1157,'[5]LOG Data SAP'!$D:$AO,27,0)/10,
IF(D1157=D1156,AB1156,""))</f>
        <v/>
      </c>
      <c r="AC1157" s="26" t="str">
        <f>IFERROR(VLOOKUP($E1157,'[5]LOG Data SAP'!$D:$AO,29,0)/IF(VLOOKUP($E1157,'[5]LOG Data SAP'!$D:$AO,30,0)="G",1000,1),
IF(D1157=D1156,AC1156,""))</f>
        <v/>
      </c>
      <c r="AD1157" s="26" t="str">
        <f>IFERROR(VLOOKUP($E1157,'[5]LOG Data SAP'!$D:$AO,31,0)/IF(VLOOKUP($E1157,'[5]LOG Data SAP'!$D:$AO,32,0)="G",1000,1),
IF(D1157=D1156,AD1156,""))</f>
        <v/>
      </c>
      <c r="AE1157" s="26" t="str">
        <f>IFERROR(VLOOKUP($E1157,'[5]LOG Data SAP'!$D:$AO,33,0)/IF(VLOOKUP($E1157,'[5]LOG Data SAP'!$D:$AO,34,0)="G",1000,1),
IF(D1157=D1156,AE1156,""))</f>
        <v/>
      </c>
      <c r="AF1157" s="27" t="str">
        <f t="shared" si="73"/>
        <v/>
      </c>
      <c r="AG1157" s="27" t="str">
        <f t="shared" si="74"/>
        <v/>
      </c>
      <c r="AH1157" s="28" t="str">
        <f t="shared" si="75"/>
        <v/>
      </c>
      <c r="AI1157" s="18" t="str">
        <f>IFERROR(VLOOKUP(E1157,'[5]LOG Data SAP'!$D:$E,2,0),IF(D1157=D1156,AI1156,""))</f>
        <v/>
      </c>
      <c r="AJ1157" s="20" t="str">
        <f>IFERROR([5]SKU!VI1159,IF(D1157=D1156,AJ1156,""))</f>
        <v/>
      </c>
      <c r="AK1157" s="18" t="str">
        <f>VLOOKUP(E1157,[5]SKU!I:X,16,FALSE)</f>
        <v>3401.30.00</v>
      </c>
    </row>
    <row r="1158" spans="1:37">
      <c r="A1158" s="18" t="str">
        <f>[5]SKU!AC1160</f>
        <v>Nivea</v>
      </c>
      <c r="B1158" s="18" t="str">
        <f>[5]SKU!AE1160</f>
        <v>Nivea Face Care</v>
      </c>
      <c r="C1158" s="18" t="str">
        <f>[5]SKU!AJ1160</f>
        <v>NFC Cleanse</v>
      </c>
      <c r="D1158" s="18" t="str">
        <f>[5]SKU!G1160</f>
        <v>NFC Oil Regulating Scrub 50ml</v>
      </c>
      <c r="E1158" s="19" t="str">
        <f>[5]SKU!I1160</f>
        <v>81920-04800-10</v>
      </c>
      <c r="F1158" s="19" t="str">
        <f>[5]SKU!J1160</f>
        <v>81920-04800-10</v>
      </c>
      <c r="G1158" s="18" t="str">
        <f>[5]SKU!K1160</f>
        <v>NIVEA Oil Regulating Scrub 50ml</v>
      </c>
      <c r="H1158" s="18" t="str">
        <f>IF([5]SKU!L1160="R","Regular",
IF([5]SKU!L1160="P","Promo",
IF([5]SKU!L1160="S","Sample",
IF([5]SKU!L1160="V","VAS",""))))</f>
        <v>Regular</v>
      </c>
      <c r="I1158" s="18" t="str">
        <f>IF([5]SKU!QC1160="A","Active",
IF([5]SKU!QC1160="D","Discontinue",
IF([5]SKU!QC1160="N","NPD","")))</f>
        <v>Discontinue</v>
      </c>
      <c r="J1158" s="18" t="str">
        <f>VLOOKUP(IFERROR(VLOOKUP(E1158,'[5]Material Status'!A:I,9,0),""),'[5]Material Status'!U:W,3,0)</f>
        <v>Inactive</v>
      </c>
      <c r="K1158" s="20" t="str">
        <f>IFERROR(VLOOKUP(E1158,'[5]LOG Data SAP'!$D:$AO,11,0),
IF(D1158=D1157,K1157,""))</f>
        <v/>
      </c>
      <c r="L1158" s="20" t="str">
        <f>IFERROR(VLOOKUP(E1158,'[5]LOG Data SAP'!$D:$AO,13,0),
IF(D1158=D1157,L1157,""))</f>
        <v/>
      </c>
      <c r="M1158" s="20" t="str">
        <f>IFERROR(VLOOKUP(E1158,'[5]LOG Data SAP'!$D:$AO,15,0),
IF(D1158=D1157,M1157,""))</f>
        <v/>
      </c>
      <c r="N1158" s="21">
        <f>[5]SKU!VH1160</f>
        <v>900</v>
      </c>
      <c r="O1158" s="22">
        <f>[5]SKU!VN1160</f>
        <v>6941</v>
      </c>
      <c r="P1158" s="23">
        <f>[5]SKU!VO1160</f>
        <v>43100</v>
      </c>
      <c r="Q1158" s="24" t="str">
        <f>IFERROR(_xlfn.NUMBERVALUE(VLOOKUP(E1158,'[5]LOG Data SAP'!$D:$M,9,0)),
IF(D1158=D1157,Q1157,""))</f>
        <v/>
      </c>
      <c r="R1158" s="24" t="str">
        <f>IFERROR(_xlfn.NUMBERVALUE(VLOOKUP(E1158,'[5]LOG Data SAP'!$D:$M,10,0)),
IF(D1158=D1157,R1157,""))</f>
        <v/>
      </c>
      <c r="S1158" s="24" t="str">
        <f t="shared" si="72"/>
        <v/>
      </c>
      <c r="T1158" s="25" t="str">
        <f>IFERROR(VLOOKUP($E1158,'[5]LOG Data SAP'!$D:$V,17,0)/10,
IF(D1158=D1157,T1157,""))</f>
        <v/>
      </c>
      <c r="U1158" s="25" t="str">
        <f>IFERROR(VLOOKUP($E1158,'[5]LOG Data SAP'!$D:$V,18,0)/10,
IF(D1158=D1157,U1157,""))</f>
        <v/>
      </c>
      <c r="V1158" s="25" t="str">
        <f>IFERROR(VLOOKUP($E1158,'[5]LOG Data SAP'!$D:$V,19,0)/10,
IF(D1158=D1157,V1157,""))</f>
        <v/>
      </c>
      <c r="W1158" s="25" t="str">
        <f>IFERROR(VLOOKUP($E1158,'[5]LOG Data SAP'!$D:$AO,21,0)/10,
IF(D1158=D1157,W1157,""))</f>
        <v/>
      </c>
      <c r="X1158" s="25" t="str">
        <f>IFERROR(VLOOKUP($E1158,'[5]LOG Data SAP'!$D:$AO,22,0)/10,
IF(D1158=D1157,X1157,""))</f>
        <v/>
      </c>
      <c r="Y1158" s="25" t="str">
        <f>IFERROR(VLOOKUP($E1158,'[5]LOG Data SAP'!$D:$AO,23,0)/10,
IF(D1158=D1157,Y1157,""))</f>
        <v/>
      </c>
      <c r="Z1158" s="25" t="str">
        <f>IFERROR(VLOOKUP($E1158,'[5]LOG Data SAP'!$D:$AO,25,0)/10,
IF(D1158=D1157,Z1157,""))</f>
        <v/>
      </c>
      <c r="AA1158" s="25" t="str">
        <f>IFERROR(VLOOKUP($E1158,'[5]LOG Data SAP'!$D:$AO,26,0)/10,
IF(D1158=D1157,AA1157,""))</f>
        <v/>
      </c>
      <c r="AB1158" s="25" t="str">
        <f>IFERROR(VLOOKUP($E1158,'[5]LOG Data SAP'!$D:$AO,27,0)/10,
IF(D1158=D1157,AB1157,""))</f>
        <v/>
      </c>
      <c r="AC1158" s="26" t="str">
        <f>IFERROR(VLOOKUP($E1158,'[5]LOG Data SAP'!$D:$AO,29,0)/IF(VLOOKUP($E1158,'[5]LOG Data SAP'!$D:$AO,30,0)="G",1000,1),
IF(D1158=D1157,AC1157,""))</f>
        <v/>
      </c>
      <c r="AD1158" s="26" t="str">
        <f>IFERROR(VLOOKUP($E1158,'[5]LOG Data SAP'!$D:$AO,31,0)/IF(VLOOKUP($E1158,'[5]LOG Data SAP'!$D:$AO,32,0)="G",1000,1),
IF(D1158=D1157,AD1157,""))</f>
        <v/>
      </c>
      <c r="AE1158" s="26" t="str">
        <f>IFERROR(VLOOKUP($E1158,'[5]LOG Data SAP'!$D:$AO,33,0)/IF(VLOOKUP($E1158,'[5]LOG Data SAP'!$D:$AO,34,0)="G",1000,1),
IF(D1158=D1157,AE1157,""))</f>
        <v/>
      </c>
      <c r="AF1158" s="27" t="str">
        <f t="shared" si="73"/>
        <v/>
      </c>
      <c r="AG1158" s="27" t="str">
        <f t="shared" si="74"/>
        <v/>
      </c>
      <c r="AH1158" s="28" t="str">
        <f t="shared" si="75"/>
        <v/>
      </c>
      <c r="AI1158" s="18" t="str">
        <f>IFERROR(VLOOKUP(E1158,'[5]LOG Data SAP'!$D:$E,2,0),IF(D1158=D1157,AI1157,""))</f>
        <v/>
      </c>
      <c r="AJ1158" s="20" t="str">
        <f>IFERROR([5]SKU!VI1160,IF(D1158=D1157,AJ1157,""))</f>
        <v/>
      </c>
      <c r="AK1158" s="18" t="str">
        <f>VLOOKUP(E1158,[5]SKU!I:X,16,FALSE)</f>
        <v>3401.30.00</v>
      </c>
    </row>
    <row r="1159" spans="1:37">
      <c r="A1159" s="18" t="str">
        <f>[5]SKU!AC1161</f>
        <v>Nivea</v>
      </c>
      <c r="B1159" s="18" t="str">
        <f>[5]SKU!AE1161</f>
        <v>Nivea Face Care</v>
      </c>
      <c r="C1159" s="18" t="str">
        <f>[5]SKU!AJ1161</f>
        <v>NFC Cleanse</v>
      </c>
      <c r="D1159" s="18" t="str">
        <f>[5]SKU!G1161</f>
        <v>NFC Oil Regulating Scrub 100ml</v>
      </c>
      <c r="E1159" s="19" t="str">
        <f>[5]SKU!I1161</f>
        <v>81921-04800-10</v>
      </c>
      <c r="F1159" s="19" t="str">
        <f>[5]SKU!J1161</f>
        <v>81921-04800-10</v>
      </c>
      <c r="G1159" s="18" t="str">
        <f>[5]SKU!K1161</f>
        <v>NIVEA Oil Regulating Scrub 100ml</v>
      </c>
      <c r="H1159" s="18" t="str">
        <f>IF([5]SKU!L1161="R","Regular",
IF([5]SKU!L1161="P","Promo",
IF([5]SKU!L1161="S","Sample",
IF([5]SKU!L1161="V","VAS",""))))</f>
        <v>Regular</v>
      </c>
      <c r="I1159" s="18" t="str">
        <f>IF([5]SKU!QC1161="A","Active",
IF([5]SKU!QC1161="D","Discontinue",
IF([5]SKU!QC1161="N","NPD","")))</f>
        <v>Discontinue</v>
      </c>
      <c r="J1159" s="18" t="str">
        <f>VLOOKUP(IFERROR(VLOOKUP(E1159,'[5]Material Status'!A:I,9,0),""),'[5]Material Status'!U:W,3,0)</f>
        <v>Inactive</v>
      </c>
      <c r="K1159" s="20" t="str">
        <f>IFERROR(VLOOKUP(E1159,'[5]LOG Data SAP'!$D:$AO,11,0),
IF(D1159=D1158,K1158,""))</f>
        <v/>
      </c>
      <c r="L1159" s="20" t="str">
        <f>IFERROR(VLOOKUP(E1159,'[5]LOG Data SAP'!$D:$AO,13,0),
IF(D1159=D1158,L1158,""))</f>
        <v/>
      </c>
      <c r="M1159" s="20" t="str">
        <f>IFERROR(VLOOKUP(E1159,'[5]LOG Data SAP'!$D:$AO,15,0),
IF(D1159=D1158,M1158,""))</f>
        <v/>
      </c>
      <c r="N1159" s="21">
        <f>[5]SKU!VH1161</f>
        <v>900</v>
      </c>
      <c r="O1159" s="22">
        <f>[5]SKU!VN1161</f>
        <v>13024</v>
      </c>
      <c r="P1159" s="23">
        <f>[5]SKU!VO1161</f>
        <v>43100</v>
      </c>
      <c r="Q1159" s="24" t="str">
        <f>IFERROR(_xlfn.NUMBERVALUE(VLOOKUP(E1159,'[5]LOG Data SAP'!$D:$M,9,0)),
IF(D1159=D1158,Q1158,""))</f>
        <v/>
      </c>
      <c r="R1159" s="24" t="str">
        <f>IFERROR(_xlfn.NUMBERVALUE(VLOOKUP(E1159,'[5]LOG Data SAP'!$D:$M,10,0)),
IF(D1159=D1158,R1158,""))</f>
        <v/>
      </c>
      <c r="S1159" s="24" t="str">
        <f t="shared" si="72"/>
        <v/>
      </c>
      <c r="T1159" s="25" t="str">
        <f>IFERROR(VLOOKUP($E1159,'[5]LOG Data SAP'!$D:$V,17,0)/10,
IF(D1159=D1158,T1158,""))</f>
        <v/>
      </c>
      <c r="U1159" s="25" t="str">
        <f>IFERROR(VLOOKUP($E1159,'[5]LOG Data SAP'!$D:$V,18,0)/10,
IF(D1159=D1158,U1158,""))</f>
        <v/>
      </c>
      <c r="V1159" s="25" t="str">
        <f>IFERROR(VLOOKUP($E1159,'[5]LOG Data SAP'!$D:$V,19,0)/10,
IF(D1159=D1158,V1158,""))</f>
        <v/>
      </c>
      <c r="W1159" s="25" t="str">
        <f>IFERROR(VLOOKUP($E1159,'[5]LOG Data SAP'!$D:$AO,21,0)/10,
IF(D1159=D1158,W1158,""))</f>
        <v/>
      </c>
      <c r="X1159" s="25" t="str">
        <f>IFERROR(VLOOKUP($E1159,'[5]LOG Data SAP'!$D:$AO,22,0)/10,
IF(D1159=D1158,X1158,""))</f>
        <v/>
      </c>
      <c r="Y1159" s="25" t="str">
        <f>IFERROR(VLOOKUP($E1159,'[5]LOG Data SAP'!$D:$AO,23,0)/10,
IF(D1159=D1158,Y1158,""))</f>
        <v/>
      </c>
      <c r="Z1159" s="25" t="str">
        <f>IFERROR(VLOOKUP($E1159,'[5]LOG Data SAP'!$D:$AO,25,0)/10,
IF(D1159=D1158,Z1158,""))</f>
        <v/>
      </c>
      <c r="AA1159" s="25" t="str">
        <f>IFERROR(VLOOKUP($E1159,'[5]LOG Data SAP'!$D:$AO,26,0)/10,
IF(D1159=D1158,AA1158,""))</f>
        <v/>
      </c>
      <c r="AB1159" s="25" t="str">
        <f>IFERROR(VLOOKUP($E1159,'[5]LOG Data SAP'!$D:$AO,27,0)/10,
IF(D1159=D1158,AB1158,""))</f>
        <v/>
      </c>
      <c r="AC1159" s="26" t="str">
        <f>IFERROR(VLOOKUP($E1159,'[5]LOG Data SAP'!$D:$AO,29,0)/IF(VLOOKUP($E1159,'[5]LOG Data SAP'!$D:$AO,30,0)="G",1000,1),
IF(D1159=D1158,AC1158,""))</f>
        <v/>
      </c>
      <c r="AD1159" s="26" t="str">
        <f>IFERROR(VLOOKUP($E1159,'[5]LOG Data SAP'!$D:$AO,31,0)/IF(VLOOKUP($E1159,'[5]LOG Data SAP'!$D:$AO,32,0)="G",1000,1),
IF(D1159=D1158,AD1158,""))</f>
        <v/>
      </c>
      <c r="AE1159" s="26" t="str">
        <f>IFERROR(VLOOKUP($E1159,'[5]LOG Data SAP'!$D:$AO,33,0)/IF(VLOOKUP($E1159,'[5]LOG Data SAP'!$D:$AO,34,0)="G",1000,1),
IF(D1159=D1158,AE1158,""))</f>
        <v/>
      </c>
      <c r="AF1159" s="27" t="str">
        <f t="shared" si="73"/>
        <v/>
      </c>
      <c r="AG1159" s="27" t="str">
        <f t="shared" si="74"/>
        <v/>
      </c>
      <c r="AH1159" s="28" t="str">
        <f t="shared" si="75"/>
        <v/>
      </c>
      <c r="AI1159" s="18" t="str">
        <f>IFERROR(VLOOKUP(E1159,'[5]LOG Data SAP'!$D:$E,2,0),IF(D1159=D1158,AI1158,""))</f>
        <v/>
      </c>
      <c r="AJ1159" s="20" t="str">
        <f>IFERROR([5]SKU!VI1161,IF(D1159=D1158,AJ1158,""))</f>
        <v/>
      </c>
      <c r="AK1159" s="18" t="str">
        <f>VLOOKUP(E1159,[5]SKU!I:X,16,FALSE)</f>
        <v>3401.30.00</v>
      </c>
    </row>
    <row r="1160" spans="1:37">
      <c r="A1160" s="18" t="str">
        <f>[5]SKU!AC1162</f>
        <v>Nivea</v>
      </c>
      <c r="B1160" s="18" t="str">
        <f>[5]SKU!AE1162</f>
        <v>Nivea Face Care</v>
      </c>
      <c r="C1160" s="18" t="str">
        <f>[5]SKU!AJ1162</f>
        <v>NFC Cleanse</v>
      </c>
      <c r="D1160" s="18" t="str">
        <f>[5]SKU!G1162</f>
        <v>NFC Whitening Scrub 50ml</v>
      </c>
      <c r="E1160" s="19" t="str">
        <f>[5]SKU!I1162</f>
        <v>86725-04800-13</v>
      </c>
      <c r="F1160" s="19" t="str">
        <f>[5]SKU!J1162</f>
        <v>86725-04800-13</v>
      </c>
      <c r="G1160" s="18" t="str">
        <f>[5]SKU!K1162</f>
        <v>NIVEA Whitening Scrub 50ml</v>
      </c>
      <c r="H1160" s="18" t="str">
        <f>IF([5]SKU!L1162="R","Regular",
IF([5]SKU!L1162="P","Promo",
IF([5]SKU!L1162="S","Sample",
IF([5]SKU!L1162="V","VAS",""))))</f>
        <v>Regular</v>
      </c>
      <c r="I1160" s="18" t="str">
        <f>IF([5]SKU!QC1162="A","Active",
IF([5]SKU!QC1162="D","Discontinue",
IF([5]SKU!QC1162="N","NPD","")))</f>
        <v>Discontinue</v>
      </c>
      <c r="J1160" s="18" t="str">
        <f>VLOOKUP(IFERROR(VLOOKUP(E1160,'[5]Material Status'!A:I,9,0),""),'[5]Material Status'!U:W,3,0)</f>
        <v>Inactive</v>
      </c>
      <c r="K1160" s="20" t="str">
        <f>IFERROR(VLOOKUP(E1160,'[5]LOG Data SAP'!$D:$AO,11,0),
IF(D1160=D1159,K1159,""))</f>
        <v/>
      </c>
      <c r="L1160" s="20" t="str">
        <f>IFERROR(VLOOKUP(E1160,'[5]LOG Data SAP'!$D:$AO,13,0),
IF(D1160=D1159,L1159,""))</f>
        <v/>
      </c>
      <c r="M1160" s="20" t="str">
        <f>IFERROR(VLOOKUP(E1160,'[5]LOG Data SAP'!$D:$AO,15,0),
IF(D1160=D1159,M1159,""))</f>
        <v/>
      </c>
      <c r="N1160" s="21">
        <f>[5]SKU!VH1162</f>
        <v>900</v>
      </c>
      <c r="O1160" s="22">
        <f>[5]SKU!VN1162</f>
        <v>10650</v>
      </c>
      <c r="P1160" s="23">
        <f>[5]SKU!VO1162</f>
        <v>43100</v>
      </c>
      <c r="Q1160" s="24" t="str">
        <f>IFERROR(_xlfn.NUMBERVALUE(VLOOKUP(E1160,'[5]LOG Data SAP'!$D:$M,9,0)),
IF(D1160=D1159,Q1159,""))</f>
        <v/>
      </c>
      <c r="R1160" s="24" t="str">
        <f>IFERROR(_xlfn.NUMBERVALUE(VLOOKUP(E1160,'[5]LOG Data SAP'!$D:$M,10,0)),
IF(D1160=D1159,R1159,""))</f>
        <v/>
      </c>
      <c r="S1160" s="24" t="str">
        <f t="shared" si="72"/>
        <v/>
      </c>
      <c r="T1160" s="25" t="str">
        <f>IFERROR(VLOOKUP($E1160,'[5]LOG Data SAP'!$D:$V,17,0)/10,
IF(D1160=D1159,T1159,""))</f>
        <v/>
      </c>
      <c r="U1160" s="25" t="str">
        <f>IFERROR(VLOOKUP($E1160,'[5]LOG Data SAP'!$D:$V,18,0)/10,
IF(D1160=D1159,U1159,""))</f>
        <v/>
      </c>
      <c r="V1160" s="25" t="str">
        <f>IFERROR(VLOOKUP($E1160,'[5]LOG Data SAP'!$D:$V,19,0)/10,
IF(D1160=D1159,V1159,""))</f>
        <v/>
      </c>
      <c r="W1160" s="25" t="str">
        <f>IFERROR(VLOOKUP($E1160,'[5]LOG Data SAP'!$D:$AO,21,0)/10,
IF(D1160=D1159,W1159,""))</f>
        <v/>
      </c>
      <c r="X1160" s="25" t="str">
        <f>IFERROR(VLOOKUP($E1160,'[5]LOG Data SAP'!$D:$AO,22,0)/10,
IF(D1160=D1159,X1159,""))</f>
        <v/>
      </c>
      <c r="Y1160" s="25" t="str">
        <f>IFERROR(VLOOKUP($E1160,'[5]LOG Data SAP'!$D:$AO,23,0)/10,
IF(D1160=D1159,Y1159,""))</f>
        <v/>
      </c>
      <c r="Z1160" s="25" t="str">
        <f>IFERROR(VLOOKUP($E1160,'[5]LOG Data SAP'!$D:$AO,25,0)/10,
IF(D1160=D1159,Z1159,""))</f>
        <v/>
      </c>
      <c r="AA1160" s="25" t="str">
        <f>IFERROR(VLOOKUP($E1160,'[5]LOG Data SAP'!$D:$AO,26,0)/10,
IF(D1160=D1159,AA1159,""))</f>
        <v/>
      </c>
      <c r="AB1160" s="25" t="str">
        <f>IFERROR(VLOOKUP($E1160,'[5]LOG Data SAP'!$D:$AO,27,0)/10,
IF(D1160=D1159,AB1159,""))</f>
        <v/>
      </c>
      <c r="AC1160" s="26" t="str">
        <f>IFERROR(VLOOKUP($E1160,'[5]LOG Data SAP'!$D:$AO,29,0)/IF(VLOOKUP($E1160,'[5]LOG Data SAP'!$D:$AO,30,0)="G",1000,1),
IF(D1160=D1159,AC1159,""))</f>
        <v/>
      </c>
      <c r="AD1160" s="26" t="str">
        <f>IFERROR(VLOOKUP($E1160,'[5]LOG Data SAP'!$D:$AO,31,0)/IF(VLOOKUP($E1160,'[5]LOG Data SAP'!$D:$AO,32,0)="G",1000,1),
IF(D1160=D1159,AD1159,""))</f>
        <v/>
      </c>
      <c r="AE1160" s="26" t="str">
        <f>IFERROR(VLOOKUP($E1160,'[5]LOG Data SAP'!$D:$AO,33,0)/IF(VLOOKUP($E1160,'[5]LOG Data SAP'!$D:$AO,34,0)="G",1000,1),
IF(D1160=D1159,AE1159,""))</f>
        <v/>
      </c>
      <c r="AF1160" s="27" t="str">
        <f t="shared" si="73"/>
        <v/>
      </c>
      <c r="AG1160" s="27" t="str">
        <f t="shared" si="74"/>
        <v/>
      </c>
      <c r="AH1160" s="28" t="str">
        <f t="shared" si="75"/>
        <v/>
      </c>
      <c r="AI1160" s="18" t="str">
        <f>IFERROR(VLOOKUP(E1160,'[5]LOG Data SAP'!$D:$E,2,0),IF(D1160=D1159,AI1159,""))</f>
        <v/>
      </c>
      <c r="AJ1160" s="20" t="str">
        <f>IFERROR([5]SKU!VI1162,IF(D1160=D1159,AJ1159,""))</f>
        <v/>
      </c>
      <c r="AK1160" s="18" t="str">
        <f>VLOOKUP(E1160,[5]SKU!I:X,16,FALSE)</f>
        <v>3401.30.00</v>
      </c>
    </row>
    <row r="1161" spans="1:37">
      <c r="A1161" s="18" t="str">
        <f>[5]SKU!AC1163</f>
        <v>Nivea</v>
      </c>
      <c r="B1161" s="18" t="str">
        <f>[5]SKU!AE1163</f>
        <v>Nivea Face Care</v>
      </c>
      <c r="C1161" s="18" t="str">
        <f>[5]SKU!AJ1163</f>
        <v>NFC Cleanse</v>
      </c>
      <c r="D1161" s="18" t="str">
        <f>[5]SKU!G1163</f>
        <v>NFC Whitening Scrub 50ml</v>
      </c>
      <c r="E1161" s="19" t="str">
        <f>[5]SKU!I1163</f>
        <v>86725-04800-18</v>
      </c>
      <c r="F1161" s="19" t="str">
        <f>[5]SKU!J1163</f>
        <v>86725-04800-13</v>
      </c>
      <c r="G1161" s="18" t="str">
        <f>[5]SKU!K1163</f>
        <v>NVIS Sparkling White Scrub 50ml</v>
      </c>
      <c r="H1161" s="18" t="str">
        <f>IF([5]SKU!L1163="R","Regular",
IF([5]SKU!L1163="P","Promo",
IF([5]SKU!L1163="S","Sample",
IF([5]SKU!L1163="V","VAS",""))))</f>
        <v>Regular</v>
      </c>
      <c r="I1161" s="18" t="str">
        <f>IF([5]SKU!QC1163="A","Active",
IF([5]SKU!QC1163="D","Discontinue",
IF([5]SKU!QC1163="N","NPD","")))</f>
        <v>Discontinue</v>
      </c>
      <c r="J1161" s="18" t="str">
        <f>VLOOKUP(IFERROR(VLOOKUP(E1161,'[5]Material Status'!A:I,9,0),""),'[5]Material Status'!U:W,3,0)</f>
        <v>Inactive</v>
      </c>
      <c r="K1161" s="20" t="str">
        <f>IFERROR(VLOOKUP(E1161,'[5]LOG Data SAP'!$D:$AO,11,0),
IF(D1161=D1160,K1160,""))</f>
        <v/>
      </c>
      <c r="L1161" s="20" t="str">
        <f>IFERROR(VLOOKUP(E1161,'[5]LOG Data SAP'!$D:$AO,13,0),
IF(D1161=D1160,L1160,""))</f>
        <v/>
      </c>
      <c r="M1161" s="20" t="str">
        <f>IFERROR(VLOOKUP(E1161,'[5]LOG Data SAP'!$D:$AO,15,0),
IF(D1161=D1160,M1160,""))</f>
        <v/>
      </c>
      <c r="N1161" s="21">
        <f>[5]SKU!VH1163</f>
        <v>900</v>
      </c>
      <c r="O1161" s="22">
        <f>[5]SKU!VN1163</f>
        <v>8300</v>
      </c>
      <c r="P1161" s="23">
        <f>[5]SKU!VO1163</f>
        <v>43100</v>
      </c>
      <c r="Q1161" s="24" t="str">
        <f>IFERROR(_xlfn.NUMBERVALUE(VLOOKUP(E1161,'[5]LOG Data SAP'!$D:$M,9,0)),
IF(D1161=D1160,Q1160,""))</f>
        <v/>
      </c>
      <c r="R1161" s="24" t="str">
        <f>IFERROR(_xlfn.NUMBERVALUE(VLOOKUP(E1161,'[5]LOG Data SAP'!$D:$M,10,0)),
IF(D1161=D1160,R1160,""))</f>
        <v/>
      </c>
      <c r="S1161" s="24" t="str">
        <f t="shared" si="72"/>
        <v/>
      </c>
      <c r="T1161" s="25" t="str">
        <f>IFERROR(VLOOKUP($E1161,'[5]LOG Data SAP'!$D:$V,17,0)/10,
IF(D1161=D1160,T1160,""))</f>
        <v/>
      </c>
      <c r="U1161" s="25" t="str">
        <f>IFERROR(VLOOKUP($E1161,'[5]LOG Data SAP'!$D:$V,18,0)/10,
IF(D1161=D1160,U1160,""))</f>
        <v/>
      </c>
      <c r="V1161" s="25" t="str">
        <f>IFERROR(VLOOKUP($E1161,'[5]LOG Data SAP'!$D:$V,19,0)/10,
IF(D1161=D1160,V1160,""))</f>
        <v/>
      </c>
      <c r="W1161" s="25" t="str">
        <f>IFERROR(VLOOKUP($E1161,'[5]LOG Data SAP'!$D:$AO,21,0)/10,
IF(D1161=D1160,W1160,""))</f>
        <v/>
      </c>
      <c r="X1161" s="25" t="str">
        <f>IFERROR(VLOOKUP($E1161,'[5]LOG Data SAP'!$D:$AO,22,0)/10,
IF(D1161=D1160,X1160,""))</f>
        <v/>
      </c>
      <c r="Y1161" s="25" t="str">
        <f>IFERROR(VLOOKUP($E1161,'[5]LOG Data SAP'!$D:$AO,23,0)/10,
IF(D1161=D1160,Y1160,""))</f>
        <v/>
      </c>
      <c r="Z1161" s="25" t="str">
        <f>IFERROR(VLOOKUP($E1161,'[5]LOG Data SAP'!$D:$AO,25,0)/10,
IF(D1161=D1160,Z1160,""))</f>
        <v/>
      </c>
      <c r="AA1161" s="25" t="str">
        <f>IFERROR(VLOOKUP($E1161,'[5]LOG Data SAP'!$D:$AO,26,0)/10,
IF(D1161=D1160,AA1160,""))</f>
        <v/>
      </c>
      <c r="AB1161" s="25" t="str">
        <f>IFERROR(VLOOKUP($E1161,'[5]LOG Data SAP'!$D:$AO,27,0)/10,
IF(D1161=D1160,AB1160,""))</f>
        <v/>
      </c>
      <c r="AC1161" s="26" t="str">
        <f>IFERROR(VLOOKUP($E1161,'[5]LOG Data SAP'!$D:$AO,29,0)/IF(VLOOKUP($E1161,'[5]LOG Data SAP'!$D:$AO,30,0)="G",1000,1),
IF(D1161=D1160,AC1160,""))</f>
        <v/>
      </c>
      <c r="AD1161" s="26" t="str">
        <f>IFERROR(VLOOKUP($E1161,'[5]LOG Data SAP'!$D:$AO,31,0)/IF(VLOOKUP($E1161,'[5]LOG Data SAP'!$D:$AO,32,0)="G",1000,1),
IF(D1161=D1160,AD1160,""))</f>
        <v/>
      </c>
      <c r="AE1161" s="26" t="str">
        <f>IFERROR(VLOOKUP($E1161,'[5]LOG Data SAP'!$D:$AO,33,0)/IF(VLOOKUP($E1161,'[5]LOG Data SAP'!$D:$AO,34,0)="G",1000,1),
IF(D1161=D1160,AE1160,""))</f>
        <v/>
      </c>
      <c r="AF1161" s="27" t="str">
        <f t="shared" si="73"/>
        <v/>
      </c>
      <c r="AG1161" s="27" t="str">
        <f t="shared" si="74"/>
        <v/>
      </c>
      <c r="AH1161" s="28" t="str">
        <f t="shared" si="75"/>
        <v/>
      </c>
      <c r="AI1161" s="18" t="str">
        <f>IFERROR(VLOOKUP(E1161,'[5]LOG Data SAP'!$D:$E,2,0),IF(D1161=D1160,AI1160,""))</f>
        <v/>
      </c>
      <c r="AJ1161" s="20" t="str">
        <f>IFERROR([5]SKU!VI1163,IF(D1161=D1160,AJ1160,""))</f>
        <v/>
      </c>
      <c r="AK1161" s="18" t="str">
        <f>VLOOKUP(E1161,[5]SKU!I:X,16,FALSE)</f>
        <v>3401.30.00</v>
      </c>
    </row>
    <row r="1162" spans="1:37">
      <c r="A1162" s="18" t="str">
        <f>[5]SKU!AC1164</f>
        <v>Nivea</v>
      </c>
      <c r="B1162" s="18" t="str">
        <f>[5]SKU!AE1164</f>
        <v>Nivea Face Care</v>
      </c>
      <c r="C1162" s="18" t="str">
        <f>[5]SKU!AJ1164</f>
        <v>NFC Cleanse</v>
      </c>
      <c r="D1162" s="18" t="str">
        <f>[5]SKU!G1164</f>
        <v>NFC Whitening Scrub 50ml</v>
      </c>
      <c r="E1162" s="19" t="str">
        <f>[5]SKU!I1164</f>
        <v>86725-04800-16</v>
      </c>
      <c r="F1162" s="19" t="str">
        <f>[5]SKU!J1164</f>
        <v>86725-04800-13</v>
      </c>
      <c r="G1162" s="18" t="str">
        <f>[5]SKU!K1164</f>
        <v>NVIS Multiple Wning Scrub 50ml</v>
      </c>
      <c r="H1162" s="18" t="str">
        <f>IF([5]SKU!L1164="R","Regular",
IF([5]SKU!L1164="P","Promo",
IF([5]SKU!L1164="S","Sample",
IF([5]SKU!L1164="V","VAS",""))))</f>
        <v>Regular</v>
      </c>
      <c r="I1162" s="18" t="str">
        <f>IF([5]SKU!QC1164="A","Active",
IF([5]SKU!QC1164="D","Discontinue",
IF([5]SKU!QC1164="N","NPD","")))</f>
        <v>Discontinue</v>
      </c>
      <c r="J1162" s="18" t="str">
        <f>VLOOKUP(IFERROR(VLOOKUP(E1162,'[5]Material Status'!A:I,9,0),""),'[5]Material Status'!U:W,3,0)</f>
        <v>Inactive</v>
      </c>
      <c r="K1162" s="20" t="str">
        <f>IFERROR(VLOOKUP(E1162,'[5]LOG Data SAP'!$D:$AO,11,0),
IF(D1162=D1161,K1161,""))</f>
        <v/>
      </c>
      <c r="L1162" s="20" t="str">
        <f>IFERROR(VLOOKUP(E1162,'[5]LOG Data SAP'!$D:$AO,13,0),
IF(D1162=D1161,L1161,""))</f>
        <v/>
      </c>
      <c r="M1162" s="20" t="str">
        <f>IFERROR(VLOOKUP(E1162,'[5]LOG Data SAP'!$D:$AO,15,0),
IF(D1162=D1161,M1161,""))</f>
        <v/>
      </c>
      <c r="N1162" s="21">
        <f>[5]SKU!VH1164</f>
        <v>900</v>
      </c>
      <c r="O1162" s="22">
        <f>[5]SKU!VN1164</f>
        <v>7534</v>
      </c>
      <c r="P1162" s="23">
        <f>[5]SKU!VO1164</f>
        <v>43100</v>
      </c>
      <c r="Q1162" s="24" t="str">
        <f>IFERROR(_xlfn.NUMBERVALUE(VLOOKUP(E1162,'[5]LOG Data SAP'!$D:$M,9,0)),
IF(D1162=D1161,Q1161,""))</f>
        <v/>
      </c>
      <c r="R1162" s="24" t="str">
        <f>IFERROR(_xlfn.NUMBERVALUE(VLOOKUP(E1162,'[5]LOG Data SAP'!$D:$M,10,0)),
IF(D1162=D1161,R1161,""))</f>
        <v/>
      </c>
      <c r="S1162" s="24" t="str">
        <f t="shared" si="72"/>
        <v/>
      </c>
      <c r="T1162" s="25" t="str">
        <f>IFERROR(VLOOKUP($E1162,'[5]LOG Data SAP'!$D:$V,17,0)/10,
IF(D1162=D1161,T1161,""))</f>
        <v/>
      </c>
      <c r="U1162" s="25" t="str">
        <f>IFERROR(VLOOKUP($E1162,'[5]LOG Data SAP'!$D:$V,18,0)/10,
IF(D1162=D1161,U1161,""))</f>
        <v/>
      </c>
      <c r="V1162" s="25" t="str">
        <f>IFERROR(VLOOKUP($E1162,'[5]LOG Data SAP'!$D:$V,19,0)/10,
IF(D1162=D1161,V1161,""))</f>
        <v/>
      </c>
      <c r="W1162" s="25" t="str">
        <f>IFERROR(VLOOKUP($E1162,'[5]LOG Data SAP'!$D:$AO,21,0)/10,
IF(D1162=D1161,W1161,""))</f>
        <v/>
      </c>
      <c r="X1162" s="25" t="str">
        <f>IFERROR(VLOOKUP($E1162,'[5]LOG Data SAP'!$D:$AO,22,0)/10,
IF(D1162=D1161,X1161,""))</f>
        <v/>
      </c>
      <c r="Y1162" s="25" t="str">
        <f>IFERROR(VLOOKUP($E1162,'[5]LOG Data SAP'!$D:$AO,23,0)/10,
IF(D1162=D1161,Y1161,""))</f>
        <v/>
      </c>
      <c r="Z1162" s="25" t="str">
        <f>IFERROR(VLOOKUP($E1162,'[5]LOG Data SAP'!$D:$AO,25,0)/10,
IF(D1162=D1161,Z1161,""))</f>
        <v/>
      </c>
      <c r="AA1162" s="25" t="str">
        <f>IFERROR(VLOOKUP($E1162,'[5]LOG Data SAP'!$D:$AO,26,0)/10,
IF(D1162=D1161,AA1161,""))</f>
        <v/>
      </c>
      <c r="AB1162" s="25" t="str">
        <f>IFERROR(VLOOKUP($E1162,'[5]LOG Data SAP'!$D:$AO,27,0)/10,
IF(D1162=D1161,AB1161,""))</f>
        <v/>
      </c>
      <c r="AC1162" s="26" t="str">
        <f>IFERROR(VLOOKUP($E1162,'[5]LOG Data SAP'!$D:$AO,29,0)/IF(VLOOKUP($E1162,'[5]LOG Data SAP'!$D:$AO,30,0)="G",1000,1),
IF(D1162=D1161,AC1161,""))</f>
        <v/>
      </c>
      <c r="AD1162" s="26" t="str">
        <f>IFERROR(VLOOKUP($E1162,'[5]LOG Data SAP'!$D:$AO,31,0)/IF(VLOOKUP($E1162,'[5]LOG Data SAP'!$D:$AO,32,0)="G",1000,1),
IF(D1162=D1161,AD1161,""))</f>
        <v/>
      </c>
      <c r="AE1162" s="26" t="str">
        <f>IFERROR(VLOOKUP($E1162,'[5]LOG Data SAP'!$D:$AO,33,0)/IF(VLOOKUP($E1162,'[5]LOG Data SAP'!$D:$AO,34,0)="G",1000,1),
IF(D1162=D1161,AE1161,""))</f>
        <v/>
      </c>
      <c r="AF1162" s="27" t="str">
        <f t="shared" si="73"/>
        <v/>
      </c>
      <c r="AG1162" s="27" t="str">
        <f t="shared" si="74"/>
        <v/>
      </c>
      <c r="AH1162" s="28" t="str">
        <f t="shared" si="75"/>
        <v/>
      </c>
      <c r="AI1162" s="18" t="str">
        <f>IFERROR(VLOOKUP(E1162,'[5]LOG Data SAP'!$D:$E,2,0),IF(D1162=D1161,AI1161,""))</f>
        <v/>
      </c>
      <c r="AJ1162" s="20" t="str">
        <f>IFERROR([5]SKU!VI1164,IF(D1162=D1161,AJ1161,""))</f>
        <v/>
      </c>
      <c r="AK1162" s="18" t="str">
        <f>VLOOKUP(E1162,[5]SKU!I:X,16,FALSE)</f>
        <v>3401.30.00</v>
      </c>
    </row>
    <row r="1163" spans="1:37">
      <c r="A1163" s="18" t="str">
        <f>[5]SKU!AC1165</f>
        <v>Nivea</v>
      </c>
      <c r="B1163" s="18" t="str">
        <f>[5]SKU!AE1165</f>
        <v>Nivea Face Care</v>
      </c>
      <c r="C1163" s="18" t="str">
        <f>[5]SKU!AJ1165</f>
        <v>NFC Cleanse</v>
      </c>
      <c r="D1163" s="18" t="str">
        <f>[5]SKU!G1165</f>
        <v>NFC Whitening Scrub 100ml</v>
      </c>
      <c r="E1163" s="19" t="str">
        <f>[5]SKU!I1165</f>
        <v>86726-04800-13</v>
      </c>
      <c r="F1163" s="19" t="str">
        <f>[5]SKU!J1165</f>
        <v>86726-04800-13</v>
      </c>
      <c r="G1163" s="18" t="str">
        <f>[5]SKU!K1165</f>
        <v>NIVEA Whitening Scrub 100ml</v>
      </c>
      <c r="H1163" s="18" t="str">
        <f>IF([5]SKU!L1165="R","Regular",
IF([5]SKU!L1165="P","Promo",
IF([5]SKU!L1165="S","Sample",
IF([5]SKU!L1165="V","VAS",""))))</f>
        <v>Regular</v>
      </c>
      <c r="I1163" s="18" t="str">
        <f>IF([5]SKU!QC1165="A","Active",
IF([5]SKU!QC1165="D","Discontinue",
IF([5]SKU!QC1165="N","NPD","")))</f>
        <v>Discontinue</v>
      </c>
      <c r="J1163" s="18" t="str">
        <f>VLOOKUP(IFERROR(VLOOKUP(E1163,'[5]Material Status'!A:I,9,0),""),'[5]Material Status'!U:W,3,0)</f>
        <v>Inactive</v>
      </c>
      <c r="K1163" s="20" t="str">
        <f>IFERROR(VLOOKUP(E1163,'[5]LOG Data SAP'!$D:$AO,11,0),
IF(D1163=D1162,K1162,""))</f>
        <v/>
      </c>
      <c r="L1163" s="20" t="str">
        <f>IFERROR(VLOOKUP(E1163,'[5]LOG Data SAP'!$D:$AO,13,0),
IF(D1163=D1162,L1162,""))</f>
        <v/>
      </c>
      <c r="M1163" s="20" t="str">
        <f>IFERROR(VLOOKUP(E1163,'[5]LOG Data SAP'!$D:$AO,15,0),
IF(D1163=D1162,M1162,""))</f>
        <v/>
      </c>
      <c r="N1163" s="21">
        <f>[5]SKU!VH1165</f>
        <v>900</v>
      </c>
      <c r="O1163" s="22">
        <f>[5]SKU!VN1165</f>
        <v>19350</v>
      </c>
      <c r="P1163" s="23">
        <f>[5]SKU!VO1165</f>
        <v>43100</v>
      </c>
      <c r="Q1163" s="24" t="str">
        <f>IFERROR(_xlfn.NUMBERVALUE(VLOOKUP(E1163,'[5]LOG Data SAP'!$D:$M,9,0)),
IF(D1163=D1162,Q1162,""))</f>
        <v/>
      </c>
      <c r="R1163" s="24" t="str">
        <f>IFERROR(_xlfn.NUMBERVALUE(VLOOKUP(E1163,'[5]LOG Data SAP'!$D:$M,10,0)),
IF(D1163=D1162,R1162,""))</f>
        <v/>
      </c>
      <c r="S1163" s="24" t="str">
        <f t="shared" si="72"/>
        <v/>
      </c>
      <c r="T1163" s="25" t="str">
        <f>IFERROR(VLOOKUP($E1163,'[5]LOG Data SAP'!$D:$V,17,0)/10,
IF(D1163=D1162,T1162,""))</f>
        <v/>
      </c>
      <c r="U1163" s="25" t="str">
        <f>IFERROR(VLOOKUP($E1163,'[5]LOG Data SAP'!$D:$V,18,0)/10,
IF(D1163=D1162,U1162,""))</f>
        <v/>
      </c>
      <c r="V1163" s="25" t="str">
        <f>IFERROR(VLOOKUP($E1163,'[5]LOG Data SAP'!$D:$V,19,0)/10,
IF(D1163=D1162,V1162,""))</f>
        <v/>
      </c>
      <c r="W1163" s="25" t="str">
        <f>IFERROR(VLOOKUP($E1163,'[5]LOG Data SAP'!$D:$AO,21,0)/10,
IF(D1163=D1162,W1162,""))</f>
        <v/>
      </c>
      <c r="X1163" s="25" t="str">
        <f>IFERROR(VLOOKUP($E1163,'[5]LOG Data SAP'!$D:$AO,22,0)/10,
IF(D1163=D1162,X1162,""))</f>
        <v/>
      </c>
      <c r="Y1163" s="25" t="str">
        <f>IFERROR(VLOOKUP($E1163,'[5]LOG Data SAP'!$D:$AO,23,0)/10,
IF(D1163=D1162,Y1162,""))</f>
        <v/>
      </c>
      <c r="Z1163" s="25" t="str">
        <f>IFERROR(VLOOKUP($E1163,'[5]LOG Data SAP'!$D:$AO,25,0)/10,
IF(D1163=D1162,Z1162,""))</f>
        <v/>
      </c>
      <c r="AA1163" s="25" t="str">
        <f>IFERROR(VLOOKUP($E1163,'[5]LOG Data SAP'!$D:$AO,26,0)/10,
IF(D1163=D1162,AA1162,""))</f>
        <v/>
      </c>
      <c r="AB1163" s="25" t="str">
        <f>IFERROR(VLOOKUP($E1163,'[5]LOG Data SAP'!$D:$AO,27,0)/10,
IF(D1163=D1162,AB1162,""))</f>
        <v/>
      </c>
      <c r="AC1163" s="26" t="str">
        <f>IFERROR(VLOOKUP($E1163,'[5]LOG Data SAP'!$D:$AO,29,0)/IF(VLOOKUP($E1163,'[5]LOG Data SAP'!$D:$AO,30,0)="G",1000,1),
IF(D1163=D1162,AC1162,""))</f>
        <v/>
      </c>
      <c r="AD1163" s="26" t="str">
        <f>IFERROR(VLOOKUP($E1163,'[5]LOG Data SAP'!$D:$AO,31,0)/IF(VLOOKUP($E1163,'[5]LOG Data SAP'!$D:$AO,32,0)="G",1000,1),
IF(D1163=D1162,AD1162,""))</f>
        <v/>
      </c>
      <c r="AE1163" s="26" t="str">
        <f>IFERROR(VLOOKUP($E1163,'[5]LOG Data SAP'!$D:$AO,33,0)/IF(VLOOKUP($E1163,'[5]LOG Data SAP'!$D:$AO,34,0)="G",1000,1),
IF(D1163=D1162,AE1162,""))</f>
        <v/>
      </c>
      <c r="AF1163" s="27" t="str">
        <f t="shared" si="73"/>
        <v/>
      </c>
      <c r="AG1163" s="27" t="str">
        <f t="shared" si="74"/>
        <v/>
      </c>
      <c r="AH1163" s="28" t="str">
        <f t="shared" si="75"/>
        <v/>
      </c>
      <c r="AI1163" s="18" t="str">
        <f>IFERROR(VLOOKUP(E1163,'[5]LOG Data SAP'!$D:$E,2,0),IF(D1163=D1162,AI1162,""))</f>
        <v/>
      </c>
      <c r="AJ1163" s="20" t="str">
        <f>IFERROR([5]SKU!VI1165,IF(D1163=D1162,AJ1162,""))</f>
        <v/>
      </c>
      <c r="AK1163" s="18" t="str">
        <f>VLOOKUP(E1163,[5]SKU!I:X,16,FALSE)</f>
        <v>3401.30.00</v>
      </c>
    </row>
    <row r="1164" spans="1:37">
      <c r="A1164" s="18" t="str">
        <f>[5]SKU!AC1166</f>
        <v>Nivea</v>
      </c>
      <c r="B1164" s="18" t="str">
        <f>[5]SKU!AE1166</f>
        <v>Nivea Face Care</v>
      </c>
      <c r="C1164" s="18" t="str">
        <f>[5]SKU!AJ1166</f>
        <v>NFC Cleanse</v>
      </c>
      <c r="D1164" s="18" t="str">
        <f>[5]SKU!G1166</f>
        <v>NFC Whitening Scrub 100ml</v>
      </c>
      <c r="E1164" s="19" t="str">
        <f>[5]SKU!I1166</f>
        <v>86726-04800-18</v>
      </c>
      <c r="F1164" s="19" t="str">
        <f>[5]SKU!J1166</f>
        <v>86726-04800-13</v>
      </c>
      <c r="G1164" s="18" t="str">
        <f>[5]SKU!K1166</f>
        <v>NVIS Sparkling White Scrub 100ml</v>
      </c>
      <c r="H1164" s="18" t="str">
        <f>IF([5]SKU!L1166="R","Regular",
IF([5]SKU!L1166="P","Promo",
IF([5]SKU!L1166="S","Sample",
IF([5]SKU!L1166="V","VAS",""))))</f>
        <v>Regular</v>
      </c>
      <c r="I1164" s="18" t="str">
        <f>IF([5]SKU!QC1166="A","Active",
IF([5]SKU!QC1166="D","Discontinue",
IF([5]SKU!QC1166="N","NPD","")))</f>
        <v>Discontinue</v>
      </c>
      <c r="J1164" s="18" t="str">
        <f>VLOOKUP(IFERROR(VLOOKUP(E1164,'[5]Material Status'!A:I,9,0),""),'[5]Material Status'!U:W,3,0)</f>
        <v>Inactive</v>
      </c>
      <c r="K1164" s="20" t="str">
        <f>IFERROR(VLOOKUP(E1164,'[5]LOG Data SAP'!$D:$AO,11,0),
IF(D1164=D1163,K1163,""))</f>
        <v/>
      </c>
      <c r="L1164" s="20" t="str">
        <f>IFERROR(VLOOKUP(E1164,'[5]LOG Data SAP'!$D:$AO,13,0),
IF(D1164=D1163,L1163,""))</f>
        <v/>
      </c>
      <c r="M1164" s="20" t="str">
        <f>IFERROR(VLOOKUP(E1164,'[5]LOG Data SAP'!$D:$AO,15,0),
IF(D1164=D1163,M1163,""))</f>
        <v/>
      </c>
      <c r="N1164" s="21">
        <f>[5]SKU!VH1166</f>
        <v>900</v>
      </c>
      <c r="O1164" s="22">
        <f>[5]SKU!VN1166</f>
        <v>15150</v>
      </c>
      <c r="P1164" s="23">
        <f>[5]SKU!VO1166</f>
        <v>43100</v>
      </c>
      <c r="Q1164" s="24" t="str">
        <f>IFERROR(_xlfn.NUMBERVALUE(VLOOKUP(E1164,'[5]LOG Data SAP'!$D:$M,9,0)),
IF(D1164=D1163,Q1163,""))</f>
        <v/>
      </c>
      <c r="R1164" s="24" t="str">
        <f>IFERROR(_xlfn.NUMBERVALUE(VLOOKUP(E1164,'[5]LOG Data SAP'!$D:$M,10,0)),
IF(D1164=D1163,R1163,""))</f>
        <v/>
      </c>
      <c r="S1164" s="24" t="str">
        <f t="shared" si="72"/>
        <v/>
      </c>
      <c r="T1164" s="25" t="str">
        <f>IFERROR(VLOOKUP($E1164,'[5]LOG Data SAP'!$D:$V,17,0)/10,
IF(D1164=D1163,T1163,""))</f>
        <v/>
      </c>
      <c r="U1164" s="25" t="str">
        <f>IFERROR(VLOOKUP($E1164,'[5]LOG Data SAP'!$D:$V,18,0)/10,
IF(D1164=D1163,U1163,""))</f>
        <v/>
      </c>
      <c r="V1164" s="25" t="str">
        <f>IFERROR(VLOOKUP($E1164,'[5]LOG Data SAP'!$D:$V,19,0)/10,
IF(D1164=D1163,V1163,""))</f>
        <v/>
      </c>
      <c r="W1164" s="25" t="str">
        <f>IFERROR(VLOOKUP($E1164,'[5]LOG Data SAP'!$D:$AO,21,0)/10,
IF(D1164=D1163,W1163,""))</f>
        <v/>
      </c>
      <c r="X1164" s="25" t="str">
        <f>IFERROR(VLOOKUP($E1164,'[5]LOG Data SAP'!$D:$AO,22,0)/10,
IF(D1164=D1163,X1163,""))</f>
        <v/>
      </c>
      <c r="Y1164" s="25" t="str">
        <f>IFERROR(VLOOKUP($E1164,'[5]LOG Data SAP'!$D:$AO,23,0)/10,
IF(D1164=D1163,Y1163,""))</f>
        <v/>
      </c>
      <c r="Z1164" s="25" t="str">
        <f>IFERROR(VLOOKUP($E1164,'[5]LOG Data SAP'!$D:$AO,25,0)/10,
IF(D1164=D1163,Z1163,""))</f>
        <v/>
      </c>
      <c r="AA1164" s="25" t="str">
        <f>IFERROR(VLOOKUP($E1164,'[5]LOG Data SAP'!$D:$AO,26,0)/10,
IF(D1164=D1163,AA1163,""))</f>
        <v/>
      </c>
      <c r="AB1164" s="25" t="str">
        <f>IFERROR(VLOOKUP($E1164,'[5]LOG Data SAP'!$D:$AO,27,0)/10,
IF(D1164=D1163,AB1163,""))</f>
        <v/>
      </c>
      <c r="AC1164" s="26" t="str">
        <f>IFERROR(VLOOKUP($E1164,'[5]LOG Data SAP'!$D:$AO,29,0)/IF(VLOOKUP($E1164,'[5]LOG Data SAP'!$D:$AO,30,0)="G",1000,1),
IF(D1164=D1163,AC1163,""))</f>
        <v/>
      </c>
      <c r="AD1164" s="26" t="str">
        <f>IFERROR(VLOOKUP($E1164,'[5]LOG Data SAP'!$D:$AO,31,0)/IF(VLOOKUP($E1164,'[5]LOG Data SAP'!$D:$AO,32,0)="G",1000,1),
IF(D1164=D1163,AD1163,""))</f>
        <v/>
      </c>
      <c r="AE1164" s="26" t="str">
        <f>IFERROR(VLOOKUP($E1164,'[5]LOG Data SAP'!$D:$AO,33,0)/IF(VLOOKUP($E1164,'[5]LOG Data SAP'!$D:$AO,34,0)="G",1000,1),
IF(D1164=D1163,AE1163,""))</f>
        <v/>
      </c>
      <c r="AF1164" s="27" t="str">
        <f t="shared" si="73"/>
        <v/>
      </c>
      <c r="AG1164" s="27" t="str">
        <f t="shared" si="74"/>
        <v/>
      </c>
      <c r="AH1164" s="28" t="str">
        <f t="shared" si="75"/>
        <v/>
      </c>
      <c r="AI1164" s="18" t="str">
        <f>IFERROR(VLOOKUP(E1164,'[5]LOG Data SAP'!$D:$E,2,0),IF(D1164=D1163,AI1163,""))</f>
        <v/>
      </c>
      <c r="AJ1164" s="20" t="str">
        <f>IFERROR([5]SKU!VI1166,IF(D1164=D1163,AJ1163,""))</f>
        <v/>
      </c>
      <c r="AK1164" s="18" t="str">
        <f>VLOOKUP(E1164,[5]SKU!I:X,16,FALSE)</f>
        <v>3401.30.00</v>
      </c>
    </row>
    <row r="1165" spans="1:37">
      <c r="A1165" s="18" t="str">
        <f>[5]SKU!AC1167</f>
        <v>Nivea</v>
      </c>
      <c r="B1165" s="18" t="str">
        <f>[5]SKU!AE1167</f>
        <v>Nivea Face Care</v>
      </c>
      <c r="C1165" s="18" t="str">
        <f>[5]SKU!AJ1167</f>
        <v>NFC Cleanse</v>
      </c>
      <c r="D1165" s="18" t="str">
        <f>[5]SKU!G1167</f>
        <v>NFC Whitening Scrub 100ml</v>
      </c>
      <c r="E1165" s="19" t="str">
        <f>[5]SKU!I1167</f>
        <v>86726-04800-16</v>
      </c>
      <c r="F1165" s="19" t="str">
        <f>[5]SKU!J1167</f>
        <v>86726-04800-13</v>
      </c>
      <c r="G1165" s="18" t="str">
        <f>[5]SKU!K1167</f>
        <v>NVIS Multiple Wning Scrub 100ml</v>
      </c>
      <c r="H1165" s="18" t="str">
        <f>IF([5]SKU!L1167="R","Regular",
IF([5]SKU!L1167="P","Promo",
IF([5]SKU!L1167="S","Sample",
IF([5]SKU!L1167="V","VAS",""))))</f>
        <v>Regular</v>
      </c>
      <c r="I1165" s="18" t="str">
        <f>IF([5]SKU!QC1167="A","Active",
IF([5]SKU!QC1167="D","Discontinue",
IF([5]SKU!QC1167="N","NPD","")))</f>
        <v>Discontinue</v>
      </c>
      <c r="J1165" s="18" t="str">
        <f>VLOOKUP(IFERROR(VLOOKUP(E1165,'[5]Material Status'!A:I,9,0),""),'[5]Material Status'!U:W,3,0)</f>
        <v>Inactive</v>
      </c>
      <c r="K1165" s="20" t="str">
        <f>IFERROR(VLOOKUP(E1165,'[5]LOG Data SAP'!$D:$AO,11,0),
IF(D1165=D1164,K1164,""))</f>
        <v/>
      </c>
      <c r="L1165" s="20" t="str">
        <f>IFERROR(VLOOKUP(E1165,'[5]LOG Data SAP'!$D:$AO,13,0),
IF(D1165=D1164,L1164,""))</f>
        <v/>
      </c>
      <c r="M1165" s="20" t="str">
        <f>IFERROR(VLOOKUP(E1165,'[5]LOG Data SAP'!$D:$AO,15,0),
IF(D1165=D1164,M1164,""))</f>
        <v/>
      </c>
      <c r="N1165" s="21">
        <f>[5]SKU!VH1167</f>
        <v>900</v>
      </c>
      <c r="O1165" s="22">
        <f>[5]SKU!VN1167</f>
        <v>14064</v>
      </c>
      <c r="P1165" s="23">
        <f>[5]SKU!VO1167</f>
        <v>43100</v>
      </c>
      <c r="Q1165" s="24" t="str">
        <f>IFERROR(_xlfn.NUMBERVALUE(VLOOKUP(E1165,'[5]LOG Data SAP'!$D:$M,9,0)),
IF(D1165=D1164,Q1164,""))</f>
        <v/>
      </c>
      <c r="R1165" s="24" t="str">
        <f>IFERROR(_xlfn.NUMBERVALUE(VLOOKUP(E1165,'[5]LOG Data SAP'!$D:$M,10,0)),
IF(D1165=D1164,R1164,""))</f>
        <v/>
      </c>
      <c r="S1165" s="24" t="str">
        <f t="shared" si="72"/>
        <v/>
      </c>
      <c r="T1165" s="25" t="str">
        <f>IFERROR(VLOOKUP($E1165,'[5]LOG Data SAP'!$D:$V,17,0)/10,
IF(D1165=D1164,T1164,""))</f>
        <v/>
      </c>
      <c r="U1165" s="25" t="str">
        <f>IFERROR(VLOOKUP($E1165,'[5]LOG Data SAP'!$D:$V,18,0)/10,
IF(D1165=D1164,U1164,""))</f>
        <v/>
      </c>
      <c r="V1165" s="25" t="str">
        <f>IFERROR(VLOOKUP($E1165,'[5]LOG Data SAP'!$D:$V,19,0)/10,
IF(D1165=D1164,V1164,""))</f>
        <v/>
      </c>
      <c r="W1165" s="25" t="str">
        <f>IFERROR(VLOOKUP($E1165,'[5]LOG Data SAP'!$D:$AO,21,0)/10,
IF(D1165=D1164,W1164,""))</f>
        <v/>
      </c>
      <c r="X1165" s="25" t="str">
        <f>IFERROR(VLOOKUP($E1165,'[5]LOG Data SAP'!$D:$AO,22,0)/10,
IF(D1165=D1164,X1164,""))</f>
        <v/>
      </c>
      <c r="Y1165" s="25" t="str">
        <f>IFERROR(VLOOKUP($E1165,'[5]LOG Data SAP'!$D:$AO,23,0)/10,
IF(D1165=D1164,Y1164,""))</f>
        <v/>
      </c>
      <c r="Z1165" s="25" t="str">
        <f>IFERROR(VLOOKUP($E1165,'[5]LOG Data SAP'!$D:$AO,25,0)/10,
IF(D1165=D1164,Z1164,""))</f>
        <v/>
      </c>
      <c r="AA1165" s="25" t="str">
        <f>IFERROR(VLOOKUP($E1165,'[5]LOG Data SAP'!$D:$AO,26,0)/10,
IF(D1165=D1164,AA1164,""))</f>
        <v/>
      </c>
      <c r="AB1165" s="25" t="str">
        <f>IFERROR(VLOOKUP($E1165,'[5]LOG Data SAP'!$D:$AO,27,0)/10,
IF(D1165=D1164,AB1164,""))</f>
        <v/>
      </c>
      <c r="AC1165" s="26" t="str">
        <f>IFERROR(VLOOKUP($E1165,'[5]LOG Data SAP'!$D:$AO,29,0)/IF(VLOOKUP($E1165,'[5]LOG Data SAP'!$D:$AO,30,0)="G",1000,1),
IF(D1165=D1164,AC1164,""))</f>
        <v/>
      </c>
      <c r="AD1165" s="26" t="str">
        <f>IFERROR(VLOOKUP($E1165,'[5]LOG Data SAP'!$D:$AO,31,0)/IF(VLOOKUP($E1165,'[5]LOG Data SAP'!$D:$AO,32,0)="G",1000,1),
IF(D1165=D1164,AD1164,""))</f>
        <v/>
      </c>
      <c r="AE1165" s="26" t="str">
        <f>IFERROR(VLOOKUP($E1165,'[5]LOG Data SAP'!$D:$AO,33,0)/IF(VLOOKUP($E1165,'[5]LOG Data SAP'!$D:$AO,34,0)="G",1000,1),
IF(D1165=D1164,AE1164,""))</f>
        <v/>
      </c>
      <c r="AF1165" s="27" t="str">
        <f t="shared" si="73"/>
        <v/>
      </c>
      <c r="AG1165" s="27" t="str">
        <f t="shared" si="74"/>
        <v/>
      </c>
      <c r="AH1165" s="28" t="str">
        <f t="shared" si="75"/>
        <v/>
      </c>
      <c r="AI1165" s="18" t="str">
        <f>IFERROR(VLOOKUP(E1165,'[5]LOG Data SAP'!$D:$E,2,0),IF(D1165=D1164,AI1164,""))</f>
        <v/>
      </c>
      <c r="AJ1165" s="20" t="str">
        <f>IFERROR([5]SKU!VI1167,IF(D1165=D1164,AJ1164,""))</f>
        <v/>
      </c>
      <c r="AK1165" s="18" t="str">
        <f>VLOOKUP(E1165,[5]SKU!I:X,16,FALSE)</f>
        <v>3401.30.00</v>
      </c>
    </row>
    <row r="1166" spans="1:37">
      <c r="A1166" s="18" t="str">
        <f>[5]SKU!AC1168</f>
        <v>Nivea</v>
      </c>
      <c r="B1166" s="18" t="str">
        <f>[5]SKU!AE1168</f>
        <v>Nivea Face Care</v>
      </c>
      <c r="C1166" s="18" t="str">
        <f>[5]SKU!AJ1168</f>
        <v>NFC Cleanse</v>
      </c>
      <c r="D1166" s="18" t="str">
        <f>[5]SKU!G1168</f>
        <v>NFC Whitening Toner 200ml</v>
      </c>
      <c r="E1166" s="19" t="str">
        <f>[5]SKU!I1168</f>
        <v>86720-04800-14</v>
      </c>
      <c r="F1166" s="19" t="str">
        <f>[5]SKU!J1168</f>
        <v>86720-04800-14</v>
      </c>
      <c r="G1166" s="18" t="str">
        <f>[5]SKU!K1168</f>
        <v>NIVEA Whitening Toner 200ml</v>
      </c>
      <c r="H1166" s="18" t="str">
        <f>IF([5]SKU!L1168="R","Regular",
IF([5]SKU!L1168="P","Promo",
IF([5]SKU!L1168="S","Sample",
IF([5]SKU!L1168="V","VAS",""))))</f>
        <v>Regular</v>
      </c>
      <c r="I1166" s="18" t="str">
        <f>IF([5]SKU!QC1168="A","Active",
IF([5]SKU!QC1168="D","Discontinue",
IF([5]SKU!QC1168="N","NPD","")))</f>
        <v>Discontinue</v>
      </c>
      <c r="J1166" s="18" t="str">
        <f>VLOOKUP(IFERROR(VLOOKUP(E1166,'[5]Material Status'!A:I,9,0),""),'[5]Material Status'!U:W,3,0)</f>
        <v>Inactive</v>
      </c>
      <c r="K1166" s="20" t="str">
        <f>IFERROR(VLOOKUP(E1166,'[5]LOG Data SAP'!$D:$AO,11,0),
IF(D1166=D1165,K1165,""))</f>
        <v/>
      </c>
      <c r="L1166" s="20" t="str">
        <f>IFERROR(VLOOKUP(E1166,'[5]LOG Data SAP'!$D:$AO,13,0),
IF(D1166=D1165,L1165,""))</f>
        <v/>
      </c>
      <c r="M1166" s="20" t="str">
        <f>IFERROR(VLOOKUP(E1166,'[5]LOG Data SAP'!$D:$AO,15,0),
IF(D1166=D1165,M1165,""))</f>
        <v/>
      </c>
      <c r="N1166" s="21">
        <f>[5]SKU!VH1168</f>
        <v>900</v>
      </c>
      <c r="O1166" s="22">
        <f>[5]SKU!VN1168</f>
        <v>15776</v>
      </c>
      <c r="P1166" s="23">
        <f>[5]SKU!VO1168</f>
        <v>43100</v>
      </c>
      <c r="Q1166" s="24" t="str">
        <f>IFERROR(_xlfn.NUMBERVALUE(VLOOKUP(E1166,'[5]LOG Data SAP'!$D:$M,9,0)),
IF(D1166=D1165,Q1165,""))</f>
        <v/>
      </c>
      <c r="R1166" s="24" t="str">
        <f>IFERROR(_xlfn.NUMBERVALUE(VLOOKUP(E1166,'[5]LOG Data SAP'!$D:$M,10,0)),
IF(D1166=D1165,R1165,""))</f>
        <v/>
      </c>
      <c r="S1166" s="24" t="str">
        <f t="shared" si="72"/>
        <v/>
      </c>
      <c r="T1166" s="25" t="str">
        <f>IFERROR(VLOOKUP($E1166,'[5]LOG Data SAP'!$D:$V,17,0)/10,
IF(D1166=D1165,T1165,""))</f>
        <v/>
      </c>
      <c r="U1166" s="25" t="str">
        <f>IFERROR(VLOOKUP($E1166,'[5]LOG Data SAP'!$D:$V,18,0)/10,
IF(D1166=D1165,U1165,""))</f>
        <v/>
      </c>
      <c r="V1166" s="25" t="str">
        <f>IFERROR(VLOOKUP($E1166,'[5]LOG Data SAP'!$D:$V,19,0)/10,
IF(D1166=D1165,V1165,""))</f>
        <v/>
      </c>
      <c r="W1166" s="25" t="str">
        <f>IFERROR(VLOOKUP($E1166,'[5]LOG Data SAP'!$D:$AO,21,0)/10,
IF(D1166=D1165,W1165,""))</f>
        <v/>
      </c>
      <c r="X1166" s="25" t="str">
        <f>IFERROR(VLOOKUP($E1166,'[5]LOG Data SAP'!$D:$AO,22,0)/10,
IF(D1166=D1165,X1165,""))</f>
        <v/>
      </c>
      <c r="Y1166" s="25" t="str">
        <f>IFERROR(VLOOKUP($E1166,'[5]LOG Data SAP'!$D:$AO,23,0)/10,
IF(D1166=D1165,Y1165,""))</f>
        <v/>
      </c>
      <c r="Z1166" s="25" t="str">
        <f>IFERROR(VLOOKUP($E1166,'[5]LOG Data SAP'!$D:$AO,25,0)/10,
IF(D1166=D1165,Z1165,""))</f>
        <v/>
      </c>
      <c r="AA1166" s="25" t="str">
        <f>IFERROR(VLOOKUP($E1166,'[5]LOG Data SAP'!$D:$AO,26,0)/10,
IF(D1166=D1165,AA1165,""))</f>
        <v/>
      </c>
      <c r="AB1166" s="25" t="str">
        <f>IFERROR(VLOOKUP($E1166,'[5]LOG Data SAP'!$D:$AO,27,0)/10,
IF(D1166=D1165,AB1165,""))</f>
        <v/>
      </c>
      <c r="AC1166" s="26" t="str">
        <f>IFERROR(VLOOKUP($E1166,'[5]LOG Data SAP'!$D:$AO,29,0)/IF(VLOOKUP($E1166,'[5]LOG Data SAP'!$D:$AO,30,0)="G",1000,1),
IF(D1166=D1165,AC1165,""))</f>
        <v/>
      </c>
      <c r="AD1166" s="26" t="str">
        <f>IFERROR(VLOOKUP($E1166,'[5]LOG Data SAP'!$D:$AO,31,0)/IF(VLOOKUP($E1166,'[5]LOG Data SAP'!$D:$AO,32,0)="G",1000,1),
IF(D1166=D1165,AD1165,""))</f>
        <v/>
      </c>
      <c r="AE1166" s="26" t="str">
        <f>IFERROR(VLOOKUP($E1166,'[5]LOG Data SAP'!$D:$AO,33,0)/IF(VLOOKUP($E1166,'[5]LOG Data SAP'!$D:$AO,34,0)="G",1000,1),
IF(D1166=D1165,AE1165,""))</f>
        <v/>
      </c>
      <c r="AF1166" s="27" t="str">
        <f t="shared" si="73"/>
        <v/>
      </c>
      <c r="AG1166" s="27" t="str">
        <f t="shared" si="74"/>
        <v/>
      </c>
      <c r="AH1166" s="28" t="str">
        <f t="shared" si="75"/>
        <v/>
      </c>
      <c r="AI1166" s="18" t="str">
        <f>IFERROR(VLOOKUP(E1166,'[5]LOG Data SAP'!$D:$E,2,0),IF(D1166=D1165,AI1165,""))</f>
        <v/>
      </c>
      <c r="AJ1166" s="20" t="str">
        <f>IFERROR([5]SKU!VI1168,IF(D1166=D1165,AJ1165,""))</f>
        <v/>
      </c>
      <c r="AK1166" s="18" t="str">
        <f>VLOOKUP(E1166,[5]SKU!I:X,16,FALSE)</f>
        <v>3401.30.00</v>
      </c>
    </row>
    <row r="1167" spans="1:37">
      <c r="A1167" s="18" t="str">
        <f>[5]SKU!AC1169</f>
        <v>Nivea</v>
      </c>
      <c r="B1167" s="18" t="str">
        <f>[5]SKU!AE1169</f>
        <v>Nivea Face Care</v>
      </c>
      <c r="C1167" s="18" t="str">
        <f>[5]SKU!AJ1169</f>
        <v>NFC Cleanse</v>
      </c>
      <c r="D1167" s="18" t="str">
        <f>[5]SKU!G1169</f>
        <v>NFC Cleansed by NIVEA Eye Minyo</v>
      </c>
      <c r="E1167" s="19" t="str">
        <f>[5]SKU!I1169</f>
        <v>48330-00142-00</v>
      </c>
      <c r="F1167" s="19" t="str">
        <f>[5]SKU!J1169</f>
        <v>48330-00142-00</v>
      </c>
      <c r="G1167" s="18" t="str">
        <f>[5]SKU!K1169</f>
        <v>NIVEA Cleansed by NIVEA Eye Minyo</v>
      </c>
      <c r="H1167" s="18" t="str">
        <f>IF([5]SKU!L1169="R","Regular",
IF([5]SKU!L1169="P","Promo",
IF([5]SKU!L1169="S","Sample",
IF([5]SKU!L1169="V","VAS",""))))</f>
        <v>Promo</v>
      </c>
      <c r="I1167" s="18" t="str">
        <f>IF([5]SKU!QC1169="A","Active",
IF([5]SKU!QC1169="D","Discontinue",
IF([5]SKU!QC1169="N","NPD","")))</f>
        <v>Discontinue</v>
      </c>
      <c r="J1167" s="18" t="str">
        <f>VLOOKUP(IFERROR(VLOOKUP(E1167,'[5]Material Status'!A:I,9,0),""),'[5]Material Status'!U:W,3,0)</f>
        <v>Inactive</v>
      </c>
      <c r="K1167" s="20" t="str">
        <f>IFERROR(VLOOKUP(E1167,'[5]LOG Data SAP'!$D:$AO,11,0),
IF(D1167=D1166,K1166,""))</f>
        <v>8999777010157</v>
      </c>
      <c r="L1167" s="20" t="str">
        <f>IFERROR(VLOOKUP(E1167,'[5]LOG Data SAP'!$D:$AO,13,0),
IF(D1167=D1166,L1166,""))</f>
        <v/>
      </c>
      <c r="M1167" s="20" t="str">
        <f>IFERROR(VLOOKUP(E1167,'[5]LOG Data SAP'!$D:$AO,15,0),
IF(D1167=D1166,M1166,""))</f>
        <v>8999777010164</v>
      </c>
      <c r="N1167" s="21">
        <f>[5]SKU!VH1169</f>
        <v>900</v>
      </c>
      <c r="O1167" s="22">
        <f>[5]SKU!VN1169</f>
        <v>96500</v>
      </c>
      <c r="P1167" s="23">
        <f>[5]SKU!VO1169</f>
        <v>45383</v>
      </c>
      <c r="Q1167" s="24">
        <f>IFERROR(_xlfn.NUMBERVALUE(VLOOKUP(E1167,'[5]LOG Data SAP'!$D:$M,9,0)),
IF(D1167=D1166,Q1166,""))</f>
        <v>0</v>
      </c>
      <c r="R1167" s="24">
        <f>IFERROR(_xlfn.NUMBERVALUE(VLOOKUP(E1167,'[5]LOG Data SAP'!$D:$M,10,0)),
IF(D1167=D1166,R1166,""))</f>
        <v>24</v>
      </c>
      <c r="S1167" s="24">
        <f t="shared" si="72"/>
        <v>0</v>
      </c>
      <c r="T1167" s="25">
        <f>IFERROR(VLOOKUP($E1167,'[5]LOG Data SAP'!$D:$V,17,0)/10,
IF(D1167=D1166,T1166,""))</f>
        <v>21.5</v>
      </c>
      <c r="U1167" s="25">
        <f>IFERROR(VLOOKUP($E1167,'[5]LOG Data SAP'!$D:$V,18,0)/10,
IF(D1167=D1166,U1166,""))</f>
        <v>5</v>
      </c>
      <c r="V1167" s="25">
        <f>IFERROR(VLOOKUP($E1167,'[5]LOG Data SAP'!$D:$V,19,0)/10,
IF(D1167=D1166,V1166,""))</f>
        <v>18.5</v>
      </c>
      <c r="W1167" s="25">
        <f>IFERROR(VLOOKUP($E1167,'[5]LOG Data SAP'!$D:$AO,21,0)/10,
IF(D1167=D1166,W1166,""))</f>
        <v>0</v>
      </c>
      <c r="X1167" s="25">
        <f>IFERROR(VLOOKUP($E1167,'[5]LOG Data SAP'!$D:$AO,22,0)/10,
IF(D1167=D1166,X1166,""))</f>
        <v>0</v>
      </c>
      <c r="Y1167" s="25">
        <f>IFERROR(VLOOKUP($E1167,'[5]LOG Data SAP'!$D:$AO,23,0)/10,
IF(D1167=D1166,Y1166,""))</f>
        <v>0</v>
      </c>
      <c r="Z1167" s="25">
        <f>IFERROR(VLOOKUP($E1167,'[5]LOG Data SAP'!$D:$AO,25,0)/10,
IF(D1167=D1166,Z1166,""))</f>
        <v>67.8</v>
      </c>
      <c r="AA1167" s="25">
        <f>IFERROR(VLOOKUP($E1167,'[5]LOG Data SAP'!$D:$AO,26,0)/10,
IF(D1167=D1166,AA1166,""))</f>
        <v>42.3</v>
      </c>
      <c r="AB1167" s="25">
        <f>IFERROR(VLOOKUP($E1167,'[5]LOG Data SAP'!$D:$AO,27,0)/10,
IF(D1167=D1166,AB1166,""))</f>
        <v>21.1</v>
      </c>
      <c r="AC1167" s="26">
        <f>IFERROR(VLOOKUP($E1167,'[5]LOG Data SAP'!$D:$AO,29,0)/IF(VLOOKUP($E1167,'[5]LOG Data SAP'!$D:$AO,30,0)="G",1000,1),
IF(D1167=D1166,AC1166,""))</f>
        <v>0.53600000000000003</v>
      </c>
      <c r="AD1167" s="26">
        <f>IFERROR(VLOOKUP($E1167,'[5]LOG Data SAP'!$D:$AO,31,0)/IF(VLOOKUP($E1167,'[5]LOG Data SAP'!$D:$AO,32,0)="G",1000,1),
IF(D1167=D1166,AD1166,""))</f>
        <v>0</v>
      </c>
      <c r="AE1167" s="26">
        <f>IFERROR(VLOOKUP($E1167,'[5]LOG Data SAP'!$D:$AO,33,0)/IF(VLOOKUP($E1167,'[5]LOG Data SAP'!$D:$AO,34,0)="G",1000,1),
IF(D1167=D1166,AE1166,""))</f>
        <v>13.385</v>
      </c>
      <c r="AF1167" s="27">
        <f t="shared" si="73"/>
        <v>1988.75</v>
      </c>
      <c r="AG1167" s="27" t="str">
        <f t="shared" si="74"/>
        <v/>
      </c>
      <c r="AH1167" s="28">
        <f t="shared" si="75"/>
        <v>6.0513533999999994E-2</v>
      </c>
      <c r="AI1167" s="18" t="str">
        <f>IFERROR(VLOOKUP(E1167,'[5]LOG Data SAP'!$D:$E,2,0),IF(D1167=D1166,AI1166,""))</f>
        <v>NFC CLEANSED BY NIVEA EYE MINYO</v>
      </c>
      <c r="AJ1167" s="20" t="str">
        <f>IFERROR([5]SKU!VI1169,IF(D1167=D1166,AJ1166,""))</f>
        <v>86609</v>
      </c>
      <c r="AK1167" s="18" t="str">
        <f>VLOOKUP(E1167,[5]SKU!I:X,16,FALSE)</f>
        <v>3401.30.00</v>
      </c>
    </row>
    <row r="1168" spans="1:37">
      <c r="A1168" s="18" t="str">
        <f>[5]SKU!AC1170</f>
        <v>Nivea</v>
      </c>
      <c r="B1168" s="18" t="str">
        <f>[5]SKU!AE1170</f>
        <v>Nivea Face Care</v>
      </c>
      <c r="C1168" s="18" t="str">
        <f>[5]SKU!AJ1170</f>
        <v>NFC Cleanse</v>
      </c>
      <c r="D1168" s="18" t="str">
        <f>[5]SKU!G1170</f>
        <v>NFC Cleansed by NIVEA Eye Tasya</v>
      </c>
      <c r="E1168" s="19" t="str">
        <f>[5]SKU!I1170</f>
        <v>48330-00143-00</v>
      </c>
      <c r="F1168" s="19" t="str">
        <f>[5]SKU!J1170</f>
        <v>48330-00143-00</v>
      </c>
      <c r="G1168" s="18" t="str">
        <f>[5]SKU!K1170</f>
        <v>NIVEA Cleansed by NIVEA Eye Tasya</v>
      </c>
      <c r="H1168" s="18" t="str">
        <f>IF([5]SKU!L1170="R","Regular",
IF([5]SKU!L1170="P","Promo",
IF([5]SKU!L1170="S","Sample",
IF([5]SKU!L1170="V","VAS",""))))</f>
        <v>Promo</v>
      </c>
      <c r="I1168" s="18" t="str">
        <f>IF([5]SKU!QC1170="A","Active",
IF([5]SKU!QC1170="D","Discontinue",
IF([5]SKU!QC1170="N","NPD","")))</f>
        <v>Discontinue</v>
      </c>
      <c r="J1168" s="18" t="str">
        <f>VLOOKUP(IFERROR(VLOOKUP(E1168,'[5]Material Status'!A:I,9,0),""),'[5]Material Status'!U:W,3,0)</f>
        <v>Inactive</v>
      </c>
      <c r="K1168" s="20" t="str">
        <f>IFERROR(VLOOKUP(E1168,'[5]LOG Data SAP'!$D:$AO,11,0),
IF(D1168=D1167,K1167,""))</f>
        <v>8999777010171</v>
      </c>
      <c r="L1168" s="20" t="str">
        <f>IFERROR(VLOOKUP(E1168,'[5]LOG Data SAP'!$D:$AO,13,0),
IF(D1168=D1167,L1167,""))</f>
        <v/>
      </c>
      <c r="M1168" s="20" t="str">
        <f>IFERROR(VLOOKUP(E1168,'[5]LOG Data SAP'!$D:$AO,15,0),
IF(D1168=D1167,M1167,""))</f>
        <v>8999777010188</v>
      </c>
      <c r="N1168" s="21">
        <f>[5]SKU!VH1170</f>
        <v>900</v>
      </c>
      <c r="O1168" s="22">
        <f>[5]SKU!VN1170</f>
        <v>96500</v>
      </c>
      <c r="P1168" s="23">
        <f>[5]SKU!VO1170</f>
        <v>45383</v>
      </c>
      <c r="Q1168" s="24">
        <f>IFERROR(_xlfn.NUMBERVALUE(VLOOKUP(E1168,'[5]LOG Data SAP'!$D:$M,9,0)),
IF(D1168=D1167,Q1167,""))</f>
        <v>0</v>
      </c>
      <c r="R1168" s="24">
        <f>IFERROR(_xlfn.NUMBERVALUE(VLOOKUP(E1168,'[5]LOG Data SAP'!$D:$M,10,0)),
IF(D1168=D1167,R1167,""))</f>
        <v>24</v>
      </c>
      <c r="S1168" s="24">
        <f t="shared" si="72"/>
        <v>0</v>
      </c>
      <c r="T1168" s="25">
        <f>IFERROR(VLOOKUP($E1168,'[5]LOG Data SAP'!$D:$V,17,0)/10,
IF(D1168=D1167,T1167,""))</f>
        <v>21.5</v>
      </c>
      <c r="U1168" s="25">
        <f>IFERROR(VLOOKUP($E1168,'[5]LOG Data SAP'!$D:$V,18,0)/10,
IF(D1168=D1167,U1167,""))</f>
        <v>5</v>
      </c>
      <c r="V1168" s="25">
        <f>IFERROR(VLOOKUP($E1168,'[5]LOG Data SAP'!$D:$V,19,0)/10,
IF(D1168=D1167,V1167,""))</f>
        <v>18.5</v>
      </c>
      <c r="W1168" s="25">
        <f>IFERROR(VLOOKUP($E1168,'[5]LOG Data SAP'!$D:$AO,21,0)/10,
IF(D1168=D1167,W1167,""))</f>
        <v>0</v>
      </c>
      <c r="X1168" s="25">
        <f>IFERROR(VLOOKUP($E1168,'[5]LOG Data SAP'!$D:$AO,22,0)/10,
IF(D1168=D1167,X1167,""))</f>
        <v>0</v>
      </c>
      <c r="Y1168" s="25">
        <f>IFERROR(VLOOKUP($E1168,'[5]LOG Data SAP'!$D:$AO,23,0)/10,
IF(D1168=D1167,Y1167,""))</f>
        <v>0</v>
      </c>
      <c r="Z1168" s="25">
        <f>IFERROR(VLOOKUP($E1168,'[5]LOG Data SAP'!$D:$AO,25,0)/10,
IF(D1168=D1167,Z1167,""))</f>
        <v>67.8</v>
      </c>
      <c r="AA1168" s="25">
        <f>IFERROR(VLOOKUP($E1168,'[5]LOG Data SAP'!$D:$AO,26,0)/10,
IF(D1168=D1167,AA1167,""))</f>
        <v>42.3</v>
      </c>
      <c r="AB1168" s="25">
        <f>IFERROR(VLOOKUP($E1168,'[5]LOG Data SAP'!$D:$AO,27,0)/10,
IF(D1168=D1167,AB1167,""))</f>
        <v>21.1</v>
      </c>
      <c r="AC1168" s="26">
        <f>IFERROR(VLOOKUP($E1168,'[5]LOG Data SAP'!$D:$AO,29,0)/IF(VLOOKUP($E1168,'[5]LOG Data SAP'!$D:$AO,30,0)="G",1000,1),
IF(D1168=D1167,AC1167,""))</f>
        <v>0.53600000000000003</v>
      </c>
      <c r="AD1168" s="26">
        <f>IFERROR(VLOOKUP($E1168,'[5]LOG Data SAP'!$D:$AO,31,0)/IF(VLOOKUP($E1168,'[5]LOG Data SAP'!$D:$AO,32,0)="G",1000,1),
IF(D1168=D1167,AD1167,""))</f>
        <v>0</v>
      </c>
      <c r="AE1168" s="26">
        <f>IFERROR(VLOOKUP($E1168,'[5]LOG Data SAP'!$D:$AO,33,0)/IF(VLOOKUP($E1168,'[5]LOG Data SAP'!$D:$AO,34,0)="G",1000,1),
IF(D1168=D1167,AE1167,""))</f>
        <v>13.385</v>
      </c>
      <c r="AF1168" s="27">
        <f t="shared" si="73"/>
        <v>1988.75</v>
      </c>
      <c r="AG1168" s="27" t="str">
        <f t="shared" si="74"/>
        <v/>
      </c>
      <c r="AH1168" s="28">
        <f t="shared" si="75"/>
        <v>6.0513533999999994E-2</v>
      </c>
      <c r="AI1168" s="18" t="str">
        <f>IFERROR(VLOOKUP(E1168,'[5]LOG Data SAP'!$D:$E,2,0),IF(D1168=D1167,AI1167,""))</f>
        <v>NFC CLEANSED BY NIVEA EYE TASYA</v>
      </c>
      <c r="AJ1168" s="20" t="str">
        <f>IFERROR([5]SKU!VI1170,IF(D1168=D1167,AJ1167,""))</f>
        <v>86609</v>
      </c>
      <c r="AK1168" s="18" t="str">
        <f>VLOOKUP(E1168,[5]SKU!I:X,16,FALSE)</f>
        <v>3401.30.00</v>
      </c>
    </row>
    <row r="1169" spans="1:37">
      <c r="A1169" s="18" t="str">
        <f>[5]SKU!AC1171</f>
        <v>Nivea</v>
      </c>
      <c r="B1169" s="18" t="str">
        <f>[5]SKU!AE1171</f>
        <v>Nivea Face Care</v>
      </c>
      <c r="C1169" s="18" t="str">
        <f>[5]SKU!AJ1171</f>
        <v>NFC Cleanse</v>
      </c>
      <c r="D1169" s="18" t="str">
        <f>[5]SKU!G1171</f>
        <v>NFC New Normal Kit</v>
      </c>
      <c r="E1169" s="19" t="str">
        <f>[5]SKU!I1171</f>
        <v>48332-00153-01</v>
      </c>
      <c r="F1169" s="19" t="str">
        <f>[5]SKU!J1171</f>
        <v>48332-00153-01</v>
      </c>
      <c r="G1169" s="18" t="str">
        <f>[5]SKU!K1171</f>
        <v>NIVEA New Normal Kit Face</v>
      </c>
      <c r="H1169" s="18" t="str">
        <f>IF([5]SKU!L1171="R","Regular",
IF([5]SKU!L1171="P","Promo",
IF([5]SKU!L1171="S","Sample",
IF([5]SKU!L1171="V","VAS",""))))</f>
        <v>Promo</v>
      </c>
      <c r="I1169" s="18" t="str">
        <f>IF([5]SKU!QC1171="A","Active",
IF([5]SKU!QC1171="D","Discontinue",
IF([5]SKU!QC1171="N","NPD","")))</f>
        <v>Discontinue</v>
      </c>
      <c r="J1169" s="18" t="str">
        <f>VLOOKUP(IFERROR(VLOOKUP(E1169,'[5]Material Status'!A:I,9,0),""),'[5]Material Status'!U:W,3,0)</f>
        <v>Inactive</v>
      </c>
      <c r="K1169" s="20" t="str">
        <f>IFERROR(VLOOKUP(E1169,'[5]LOG Data SAP'!$D:$AO,11,0),
IF(D1169=D1168,K1168,""))</f>
        <v>8999777016821</v>
      </c>
      <c r="L1169" s="20" t="str">
        <f>IFERROR(VLOOKUP(E1169,'[5]LOG Data SAP'!$D:$AO,13,0),
IF(D1169=D1168,L1168,""))</f>
        <v/>
      </c>
      <c r="M1169" s="20" t="str">
        <f>IFERROR(VLOOKUP(E1169,'[5]LOG Data SAP'!$D:$AO,15,0),
IF(D1169=D1168,M1168,""))</f>
        <v>8999777016838</v>
      </c>
      <c r="N1169" s="21">
        <f>[5]SKU!VH1171</f>
        <v>900</v>
      </c>
      <c r="O1169" s="22">
        <f>[5]SKU!VN1171</f>
        <v>75765</v>
      </c>
      <c r="P1169" s="23">
        <f>[5]SKU!VO1171</f>
        <v>45383</v>
      </c>
      <c r="Q1169" s="24">
        <f>IFERROR(_xlfn.NUMBERVALUE(VLOOKUP(E1169,'[5]LOG Data SAP'!$D:$M,9,0)),
IF(D1169=D1168,Q1168,""))</f>
        <v>0</v>
      </c>
      <c r="R1169" s="24">
        <f>IFERROR(_xlfn.NUMBERVALUE(VLOOKUP(E1169,'[5]LOG Data SAP'!$D:$M,10,0)),
IF(D1169=D1168,R1168,""))</f>
        <v>12</v>
      </c>
      <c r="S1169" s="24">
        <f t="shared" si="72"/>
        <v>0</v>
      </c>
      <c r="T1169" s="25">
        <f>IFERROR(VLOOKUP($E1169,'[5]LOG Data SAP'!$D:$V,17,0)/10,
IF(D1169=D1168,T1168,""))</f>
        <v>15.5</v>
      </c>
      <c r="U1169" s="25">
        <f>IFERROR(VLOOKUP($E1169,'[5]LOG Data SAP'!$D:$V,18,0)/10,
IF(D1169=D1168,U1168,""))</f>
        <v>4</v>
      </c>
      <c r="V1169" s="25">
        <f>IFERROR(VLOOKUP($E1169,'[5]LOG Data SAP'!$D:$V,19,0)/10,
IF(D1169=D1168,V1168,""))</f>
        <v>18</v>
      </c>
      <c r="W1169" s="25">
        <f>IFERROR(VLOOKUP($E1169,'[5]LOG Data SAP'!$D:$AO,21,0)/10,
IF(D1169=D1168,W1168,""))</f>
        <v>0</v>
      </c>
      <c r="X1169" s="25">
        <f>IFERROR(VLOOKUP($E1169,'[5]LOG Data SAP'!$D:$AO,22,0)/10,
IF(D1169=D1168,X1168,""))</f>
        <v>0</v>
      </c>
      <c r="Y1169" s="25">
        <f>IFERROR(VLOOKUP($E1169,'[5]LOG Data SAP'!$D:$AO,23,0)/10,
IF(D1169=D1168,Y1168,""))</f>
        <v>0</v>
      </c>
      <c r="Z1169" s="25">
        <f>IFERROR(VLOOKUP($E1169,'[5]LOG Data SAP'!$D:$AO,25,0)/10,
IF(D1169=D1168,Z1168,""))</f>
        <v>30.1</v>
      </c>
      <c r="AA1169" s="25">
        <f>IFERROR(VLOOKUP($E1169,'[5]LOG Data SAP'!$D:$AO,26,0)/10,
IF(D1169=D1168,AA1168,""))</f>
        <v>25.6</v>
      </c>
      <c r="AB1169" s="25">
        <f>IFERROR(VLOOKUP($E1169,'[5]LOG Data SAP'!$D:$AO,27,0)/10,
IF(D1169=D1168,AB1168,""))</f>
        <v>20.2</v>
      </c>
      <c r="AC1169" s="26">
        <f>IFERROR(VLOOKUP($E1169,'[5]LOG Data SAP'!$D:$AO,29,0)/IF(VLOOKUP($E1169,'[5]LOG Data SAP'!$D:$AO,30,0)="G",1000,1),
IF(D1169=D1168,AC1168,""))</f>
        <v>0.316</v>
      </c>
      <c r="AD1169" s="26">
        <f>IFERROR(VLOOKUP($E1169,'[5]LOG Data SAP'!$D:$AO,31,0)/IF(VLOOKUP($E1169,'[5]LOG Data SAP'!$D:$AO,32,0)="G",1000,1),
IF(D1169=D1168,AD1168,""))</f>
        <v>0</v>
      </c>
      <c r="AE1169" s="26">
        <f>IFERROR(VLOOKUP($E1169,'[5]LOG Data SAP'!$D:$AO,33,0)/IF(VLOOKUP($E1169,'[5]LOG Data SAP'!$D:$AO,34,0)="G",1000,1),
IF(D1169=D1168,AE1168,""))</f>
        <v>3.9969999999999999</v>
      </c>
      <c r="AF1169" s="27">
        <f t="shared" si="73"/>
        <v>1116</v>
      </c>
      <c r="AG1169" s="27" t="str">
        <f t="shared" si="74"/>
        <v/>
      </c>
      <c r="AH1169" s="28">
        <f t="shared" si="75"/>
        <v>1.5565312E-2</v>
      </c>
      <c r="AI1169" s="18" t="str">
        <f>IFERROR(VLOOKUP(E1169,'[5]LOG Data SAP'!$D:$E,2,0),IF(D1169=D1168,AI1168,""))</f>
        <v>NFACE_NEW_NORMAL_KIT</v>
      </c>
      <c r="AJ1169" s="20" t="str">
        <f>IFERROR([5]SKU!VI1171,IF(D1169=D1168,AJ1168,""))</f>
        <v>86724</v>
      </c>
      <c r="AK1169" s="18" t="str">
        <f>VLOOKUP(E1169,[5]SKU!I:X,16,FALSE)</f>
        <v>3401.30.00</v>
      </c>
    </row>
    <row r="1170" spans="1:37">
      <c r="A1170" s="18" t="str">
        <f>[5]SKU!AC1172</f>
        <v>Nivea</v>
      </c>
      <c r="B1170" s="18" t="str">
        <f>[5]SKU!AE1172</f>
        <v>Nivea Face Care</v>
      </c>
      <c r="C1170" s="18" t="str">
        <f>[5]SKU!AJ1172</f>
        <v>NFC Cleanse</v>
      </c>
      <c r="D1170" s="18" t="str">
        <f>[5]SKU!G1172</f>
        <v>NFC New Normal Kit</v>
      </c>
      <c r="E1170" s="19" t="str">
        <f>[5]SKU!I1172</f>
        <v>48332-00153-00</v>
      </c>
      <c r="F1170" s="19" t="str">
        <f>[5]SKU!J1172</f>
        <v>48332-00153-01</v>
      </c>
      <c r="G1170" s="18" t="str">
        <f>[5]SKU!K1172</f>
        <v>NFC New Normal Kit</v>
      </c>
      <c r="H1170" s="18" t="str">
        <f>IF([5]SKU!L1172="R","Regular",
IF([5]SKU!L1172="P","Promo",
IF([5]SKU!L1172="S","Sample",
IF([5]SKU!L1172="V","VAS",""))))</f>
        <v>Promo</v>
      </c>
      <c r="I1170" s="18" t="str">
        <f>IF([5]SKU!QC1172="A","Active",
IF([5]SKU!QC1172="D","Discontinue",
IF([5]SKU!QC1172="N","NPD","")))</f>
        <v>Discontinue</v>
      </c>
      <c r="J1170" s="18" t="str">
        <f>VLOOKUP(IFERROR(VLOOKUP(E1170,'[5]Material Status'!A:I,9,0),""),'[5]Material Status'!U:W,3,0)</f>
        <v>Inactive</v>
      </c>
      <c r="K1170" s="20" t="str">
        <f>IFERROR(VLOOKUP(E1170,'[5]LOG Data SAP'!$D:$AO,11,0),
IF(D1170=D1169,K1169,""))</f>
        <v>8999777016821</v>
      </c>
      <c r="L1170" s="20" t="str">
        <f>IFERROR(VLOOKUP(E1170,'[5]LOG Data SAP'!$D:$AO,13,0),
IF(D1170=D1169,L1169,""))</f>
        <v/>
      </c>
      <c r="M1170" s="20" t="str">
        <f>IFERROR(VLOOKUP(E1170,'[5]LOG Data SAP'!$D:$AO,15,0),
IF(D1170=D1169,M1169,""))</f>
        <v>8999777016838</v>
      </c>
      <c r="N1170" s="21">
        <f>[5]SKU!VH1172</f>
        <v>900</v>
      </c>
      <c r="O1170" s="22">
        <f>[5]SKU!VN1172</f>
        <v>75765</v>
      </c>
      <c r="P1170" s="23">
        <f>[5]SKU!VO1172</f>
        <v>45383</v>
      </c>
      <c r="Q1170" s="24">
        <f>IFERROR(_xlfn.NUMBERVALUE(VLOOKUP(E1170,'[5]LOG Data SAP'!$D:$M,9,0)),
IF(D1170=D1169,Q1169,""))</f>
        <v>0</v>
      </c>
      <c r="R1170" s="24">
        <f>IFERROR(_xlfn.NUMBERVALUE(VLOOKUP(E1170,'[5]LOG Data SAP'!$D:$M,10,0)),
IF(D1170=D1169,R1169,""))</f>
        <v>12</v>
      </c>
      <c r="S1170" s="24">
        <f t="shared" si="72"/>
        <v>0</v>
      </c>
      <c r="T1170" s="25">
        <f>IFERROR(VLOOKUP($E1170,'[5]LOG Data SAP'!$D:$V,17,0)/10,
IF(D1170=D1169,T1169,""))</f>
        <v>15.5</v>
      </c>
      <c r="U1170" s="25">
        <f>IFERROR(VLOOKUP($E1170,'[5]LOG Data SAP'!$D:$V,18,0)/10,
IF(D1170=D1169,U1169,""))</f>
        <v>4</v>
      </c>
      <c r="V1170" s="25">
        <f>IFERROR(VLOOKUP($E1170,'[5]LOG Data SAP'!$D:$V,19,0)/10,
IF(D1170=D1169,V1169,""))</f>
        <v>18</v>
      </c>
      <c r="W1170" s="25">
        <f>IFERROR(VLOOKUP($E1170,'[5]LOG Data SAP'!$D:$AO,21,0)/10,
IF(D1170=D1169,W1169,""))</f>
        <v>0</v>
      </c>
      <c r="X1170" s="25">
        <f>IFERROR(VLOOKUP($E1170,'[5]LOG Data SAP'!$D:$AO,22,0)/10,
IF(D1170=D1169,X1169,""))</f>
        <v>0</v>
      </c>
      <c r="Y1170" s="25">
        <f>IFERROR(VLOOKUP($E1170,'[5]LOG Data SAP'!$D:$AO,23,0)/10,
IF(D1170=D1169,Y1169,""))</f>
        <v>0</v>
      </c>
      <c r="Z1170" s="25">
        <f>IFERROR(VLOOKUP($E1170,'[5]LOG Data SAP'!$D:$AO,25,0)/10,
IF(D1170=D1169,Z1169,""))</f>
        <v>30.1</v>
      </c>
      <c r="AA1170" s="25">
        <f>IFERROR(VLOOKUP($E1170,'[5]LOG Data SAP'!$D:$AO,26,0)/10,
IF(D1170=D1169,AA1169,""))</f>
        <v>25.6</v>
      </c>
      <c r="AB1170" s="25">
        <f>IFERROR(VLOOKUP($E1170,'[5]LOG Data SAP'!$D:$AO,27,0)/10,
IF(D1170=D1169,AB1169,""))</f>
        <v>20.2</v>
      </c>
      <c r="AC1170" s="26">
        <f>IFERROR(VLOOKUP($E1170,'[5]LOG Data SAP'!$D:$AO,29,0)/IF(VLOOKUP($E1170,'[5]LOG Data SAP'!$D:$AO,30,0)="G",1000,1),
IF(D1170=D1169,AC1169,""))</f>
        <v>0.316</v>
      </c>
      <c r="AD1170" s="26">
        <f>IFERROR(VLOOKUP($E1170,'[5]LOG Data SAP'!$D:$AO,31,0)/IF(VLOOKUP($E1170,'[5]LOG Data SAP'!$D:$AO,32,0)="G",1000,1),
IF(D1170=D1169,AD1169,""))</f>
        <v>0</v>
      </c>
      <c r="AE1170" s="26">
        <f>IFERROR(VLOOKUP($E1170,'[5]LOG Data SAP'!$D:$AO,33,0)/IF(VLOOKUP($E1170,'[5]LOG Data SAP'!$D:$AO,34,0)="G",1000,1),
IF(D1170=D1169,AE1169,""))</f>
        <v>3.9969999999999999</v>
      </c>
      <c r="AF1170" s="27">
        <f t="shared" si="73"/>
        <v>1116</v>
      </c>
      <c r="AG1170" s="27" t="str">
        <f t="shared" si="74"/>
        <v/>
      </c>
      <c r="AH1170" s="28">
        <f t="shared" si="75"/>
        <v>1.5565312E-2</v>
      </c>
      <c r="AI1170" s="18" t="str">
        <f>IFERROR(VLOOKUP(E1170,'[5]LOG Data SAP'!$D:$E,2,0),IF(D1170=D1169,AI1169,""))</f>
        <v>NFACE_NEW_NORMAL_KIT</v>
      </c>
      <c r="AJ1170" s="20" t="str">
        <f>IFERROR([5]SKU!VI1172,IF(D1170=D1169,AJ1169,""))</f>
        <v>86724</v>
      </c>
      <c r="AK1170" s="18" t="str">
        <f>VLOOKUP(E1170,[5]SKU!I:X,16,FALSE)</f>
        <v>3401.30.00</v>
      </c>
    </row>
    <row r="1171" spans="1:37">
      <c r="A1171" s="18" t="str">
        <f>[5]SKU!AC1173</f>
        <v>Nivea</v>
      </c>
      <c r="B1171" s="18" t="str">
        <f>[5]SKU!AE1173</f>
        <v>Nivea Face Care</v>
      </c>
      <c r="C1171" s="18" t="str">
        <f>[5]SKU!AJ1173</f>
        <v>NFC Cleanse</v>
      </c>
      <c r="D1171" s="18" t="str">
        <f>[5]SKU!G1173</f>
        <v>NIVEA Teen Package</v>
      </c>
      <c r="E1171" s="19" t="str">
        <f>[5]SKU!I1173</f>
        <v>48330-00031-00</v>
      </c>
      <c r="F1171" s="19" t="str">
        <f>[5]SKU!J1173</f>
        <v>48330-00031-00</v>
      </c>
      <c r="G1171" s="18" t="str">
        <f>[5]SKU!K1173</f>
        <v>NIVEA Teen Package</v>
      </c>
      <c r="H1171" s="18" t="str">
        <f>IF([5]SKU!L1173="R","Regular",
IF([5]SKU!L1173="P","Promo",
IF([5]SKU!L1173="S","Sample",
IF([5]SKU!L1173="V","VAS",""))))</f>
        <v>VAS</v>
      </c>
      <c r="I1171" s="18" t="str">
        <f>IF([5]SKU!QC1173="A","Active",
IF([5]SKU!QC1173="D","Discontinue",
IF([5]SKU!QC1173="N","NPD","")))</f>
        <v>Discontinue</v>
      </c>
      <c r="J1171" s="18" t="str">
        <f>VLOOKUP(IFERROR(VLOOKUP(E1171,'[5]Material Status'!A:I,9,0),""),'[5]Material Status'!U:W,3,0)</f>
        <v>Inactive</v>
      </c>
      <c r="K1171" s="20" t="str">
        <f>IFERROR(VLOOKUP(E1171,'[5]LOG Data SAP'!$D:$AO,11,0),
IF(D1171=D1170,K1170,""))</f>
        <v/>
      </c>
      <c r="L1171" s="20" t="str">
        <f>IFERROR(VLOOKUP(E1171,'[5]LOG Data SAP'!$D:$AO,13,0),
IF(D1171=D1170,L1170,""))</f>
        <v/>
      </c>
      <c r="M1171" s="20" t="str">
        <f>IFERROR(VLOOKUP(E1171,'[5]LOG Data SAP'!$D:$AO,15,0),
IF(D1171=D1170,M1170,""))</f>
        <v/>
      </c>
      <c r="N1171" s="21">
        <f>[5]SKU!VH1173</f>
        <v>900</v>
      </c>
      <c r="O1171" s="22">
        <f>[5]SKU!VN1173</f>
        <v>25496</v>
      </c>
      <c r="P1171" s="23">
        <f>[5]SKU!VO1173</f>
        <v>43100</v>
      </c>
      <c r="Q1171" s="24" t="str">
        <f>IFERROR(_xlfn.NUMBERVALUE(VLOOKUP(E1171,'[5]LOG Data SAP'!$D:$M,9,0)),
IF(D1171=D1170,Q1170,""))</f>
        <v/>
      </c>
      <c r="R1171" s="24" t="str">
        <f>IFERROR(_xlfn.NUMBERVALUE(VLOOKUP(E1171,'[5]LOG Data SAP'!$D:$M,10,0)),
IF(D1171=D1170,R1170,""))</f>
        <v/>
      </c>
      <c r="S1171" s="24" t="str">
        <f t="shared" si="72"/>
        <v/>
      </c>
      <c r="T1171" s="25" t="str">
        <f>IFERROR(VLOOKUP($E1171,'[5]LOG Data SAP'!$D:$V,17,0)/10,
IF(D1171=D1170,T1170,""))</f>
        <v/>
      </c>
      <c r="U1171" s="25" t="str">
        <f>IFERROR(VLOOKUP($E1171,'[5]LOG Data SAP'!$D:$V,18,0)/10,
IF(D1171=D1170,U1170,""))</f>
        <v/>
      </c>
      <c r="V1171" s="25" t="str">
        <f>IFERROR(VLOOKUP($E1171,'[5]LOG Data SAP'!$D:$V,19,0)/10,
IF(D1171=D1170,V1170,""))</f>
        <v/>
      </c>
      <c r="W1171" s="25" t="str">
        <f>IFERROR(VLOOKUP($E1171,'[5]LOG Data SAP'!$D:$AO,21,0)/10,
IF(D1171=D1170,W1170,""))</f>
        <v/>
      </c>
      <c r="X1171" s="25" t="str">
        <f>IFERROR(VLOOKUP($E1171,'[5]LOG Data SAP'!$D:$AO,22,0)/10,
IF(D1171=D1170,X1170,""))</f>
        <v/>
      </c>
      <c r="Y1171" s="25" t="str">
        <f>IFERROR(VLOOKUP($E1171,'[5]LOG Data SAP'!$D:$AO,23,0)/10,
IF(D1171=D1170,Y1170,""))</f>
        <v/>
      </c>
      <c r="Z1171" s="25" t="str">
        <f>IFERROR(VLOOKUP($E1171,'[5]LOG Data SAP'!$D:$AO,25,0)/10,
IF(D1171=D1170,Z1170,""))</f>
        <v/>
      </c>
      <c r="AA1171" s="25" t="str">
        <f>IFERROR(VLOOKUP($E1171,'[5]LOG Data SAP'!$D:$AO,26,0)/10,
IF(D1171=D1170,AA1170,""))</f>
        <v/>
      </c>
      <c r="AB1171" s="25" t="str">
        <f>IFERROR(VLOOKUP($E1171,'[5]LOG Data SAP'!$D:$AO,27,0)/10,
IF(D1171=D1170,AB1170,""))</f>
        <v/>
      </c>
      <c r="AC1171" s="26" t="str">
        <f>IFERROR(VLOOKUP($E1171,'[5]LOG Data SAP'!$D:$AO,29,0)/IF(VLOOKUP($E1171,'[5]LOG Data SAP'!$D:$AO,30,0)="G",1000,1),
IF(D1171=D1170,AC1170,""))</f>
        <v/>
      </c>
      <c r="AD1171" s="26" t="str">
        <f>IFERROR(VLOOKUP($E1171,'[5]LOG Data SAP'!$D:$AO,31,0)/IF(VLOOKUP($E1171,'[5]LOG Data SAP'!$D:$AO,32,0)="G",1000,1),
IF(D1171=D1170,AD1170,""))</f>
        <v/>
      </c>
      <c r="AE1171" s="26" t="str">
        <f>IFERROR(VLOOKUP($E1171,'[5]LOG Data SAP'!$D:$AO,33,0)/IF(VLOOKUP($E1171,'[5]LOG Data SAP'!$D:$AO,34,0)="G",1000,1),
IF(D1171=D1170,AE1170,""))</f>
        <v/>
      </c>
      <c r="AF1171" s="27" t="str">
        <f t="shared" si="73"/>
        <v/>
      </c>
      <c r="AG1171" s="27" t="str">
        <f t="shared" si="74"/>
        <v/>
      </c>
      <c r="AH1171" s="28" t="str">
        <f t="shared" si="75"/>
        <v/>
      </c>
      <c r="AI1171" s="18" t="str">
        <f>IFERROR(VLOOKUP(E1171,'[5]LOG Data SAP'!$D:$E,2,0),IF(D1171=D1170,AI1170,""))</f>
        <v/>
      </c>
      <c r="AJ1171" s="20" t="str">
        <f>IFERROR([5]SKU!VI1173,IF(D1171=D1170,AJ1170,""))</f>
        <v/>
      </c>
      <c r="AK1171" s="18" t="str">
        <f>VLOOKUP(E1171,[5]SKU!I:X,16,FALSE)</f>
        <v>3401.30.00</v>
      </c>
    </row>
    <row r="1172" spans="1:37">
      <c r="A1172" s="18" t="str">
        <f>[5]SKU!AC1174</f>
        <v>Nivea</v>
      </c>
      <c r="B1172" s="18" t="str">
        <f>[5]SKU!AE1174</f>
        <v>Nivea Face Care</v>
      </c>
      <c r="C1172" s="18" t="str">
        <f>[5]SKU!AJ1174</f>
        <v>NFC Care</v>
      </c>
      <c r="D1172" s="18" t="str">
        <f>[5]SKU!G1174</f>
        <v>NIVEA Luminous 630 Spotclear Intensive Treatment Serum 30ml</v>
      </c>
      <c r="E1172" s="19" t="str">
        <f>[5]SKU!I1174</f>
        <v>86580-07700-30</v>
      </c>
      <c r="F1172" s="19" t="str">
        <f>[5]SKU!J1174</f>
        <v>86580-07700-30</v>
      </c>
      <c r="G1172" s="18" t="str">
        <f>[5]SKU!K1174</f>
        <v>NIVEA Luminous 630 Spotclear Intensive Treatment Serum 30ml</v>
      </c>
      <c r="H1172" s="18" t="str">
        <f>IF([5]SKU!L1174="R","Regular",
IF([5]SKU!L1174="P","Promo",
IF([5]SKU!L1174="S","Sample",
IF([5]SKU!L1174="V","VAS",""))))</f>
        <v>Regular</v>
      </c>
      <c r="I1172" s="18" t="str">
        <f>IF([5]SKU!QC1174="A","Active",
IF([5]SKU!QC1174="D","Discontinue",
IF([5]SKU!QC1174="N","NPD","")))</f>
        <v>Active</v>
      </c>
      <c r="J1172" s="18" t="str">
        <f>VLOOKUP(IFERROR(VLOOKUP(E1172,'[5]Material Status'!A:I,9,0),""),'[5]Material Status'!U:W,3,0)</f>
        <v>Active</v>
      </c>
      <c r="K1172" s="20" t="str">
        <f>IFERROR(VLOOKUP(E1172,'[5]LOG Data SAP'!$D:$AO,11,0),
IF(D1172=D1171,K1171,""))</f>
        <v>8850029036359</v>
      </c>
      <c r="L1172" s="20" t="str">
        <f>IFERROR(VLOOKUP(E1172,'[5]LOG Data SAP'!$D:$AO,13,0),
IF(D1172=D1171,L1171,""))</f>
        <v>04005805360218</v>
      </c>
      <c r="M1172" s="20" t="str">
        <f>IFERROR(VLOOKUP(E1172,'[5]LOG Data SAP'!$D:$AO,15,0),
IF(D1172=D1171,M1171,""))</f>
        <v>18850029036356</v>
      </c>
      <c r="N1172" s="21">
        <f>[5]SKU!VH1174</f>
        <v>1095</v>
      </c>
      <c r="O1172" s="22">
        <f>[5]SKU!VN1174</f>
        <v>151150</v>
      </c>
      <c r="P1172" s="23">
        <f>[5]SKU!VO1174</f>
        <v>45383</v>
      </c>
      <c r="Q1172" s="24">
        <f>IFERROR(_xlfn.NUMBERVALUE(VLOOKUP(E1172,'[5]LOG Data SAP'!$D:$M,9,0)),
IF(D1172=D1171,Q1171,""))</f>
        <v>3</v>
      </c>
      <c r="R1172" s="24">
        <f>IFERROR(_xlfn.NUMBERVALUE(VLOOKUP(E1172,'[5]LOG Data SAP'!$D:$M,10,0)),
IF(D1172=D1171,R1171,""))</f>
        <v>12</v>
      </c>
      <c r="S1172" s="24">
        <f t="shared" si="72"/>
        <v>4</v>
      </c>
      <c r="T1172" s="25">
        <f>IFERROR(VLOOKUP($E1172,'[5]LOG Data SAP'!$D:$V,17,0)/10,
IF(D1172=D1171,T1171,""))</f>
        <v>6.5</v>
      </c>
      <c r="U1172" s="25">
        <f>IFERROR(VLOOKUP($E1172,'[5]LOG Data SAP'!$D:$V,18,0)/10,
IF(D1172=D1171,U1171,""))</f>
        <v>5.5</v>
      </c>
      <c r="V1172" s="25">
        <f>IFERROR(VLOOKUP($E1172,'[5]LOG Data SAP'!$D:$V,19,0)/10,
IF(D1172=D1171,V1171,""))</f>
        <v>15.5</v>
      </c>
      <c r="W1172" s="25">
        <f>IFERROR(VLOOKUP($E1172,'[5]LOG Data SAP'!$D:$AO,21,0)/10,
IF(D1172=D1171,W1171,""))</f>
        <v>16.600000000000001</v>
      </c>
      <c r="X1172" s="25">
        <f>IFERROR(VLOOKUP($E1172,'[5]LOG Data SAP'!$D:$AO,22,0)/10,
IF(D1172=D1171,X1171,""))</f>
        <v>6.6</v>
      </c>
      <c r="Y1172" s="25">
        <f>IFERROR(VLOOKUP($E1172,'[5]LOG Data SAP'!$D:$AO,23,0)/10,
IF(D1172=D1171,Y1171,""))</f>
        <v>15.7</v>
      </c>
      <c r="Z1172" s="25">
        <f>IFERROR(VLOOKUP($E1172,'[5]LOG Data SAP'!$D:$AO,25,0)/10,
IF(D1172=D1171,Z1171,""))</f>
        <v>28.3</v>
      </c>
      <c r="AA1172" s="25">
        <f>IFERROR(VLOOKUP($E1172,'[5]LOG Data SAP'!$D:$AO,26,0)/10,
IF(D1172=D1171,AA1171,""))</f>
        <v>18.100000000000001</v>
      </c>
      <c r="AB1172" s="25">
        <f>IFERROR(VLOOKUP($E1172,'[5]LOG Data SAP'!$D:$AO,27,0)/10,
IF(D1172=D1171,AB1171,""))</f>
        <v>17.899999999999999</v>
      </c>
      <c r="AC1172" s="26">
        <f>IFERROR(VLOOKUP($E1172,'[5]LOG Data SAP'!$D:$AO,29,0)/IF(VLOOKUP($E1172,'[5]LOG Data SAP'!$D:$AO,30,0)="G",1000,1),
IF(D1172=D1171,AC1171,""))</f>
        <v>0.14154</v>
      </c>
      <c r="AD1172" s="26">
        <f>IFERROR(VLOOKUP($E1172,'[5]LOG Data SAP'!$D:$AO,31,0)/IF(VLOOKUP($E1172,'[5]LOG Data SAP'!$D:$AO,32,0)="G",1000,1),
IF(D1172=D1171,AD1171,""))</f>
        <v>0.42499999999999999</v>
      </c>
      <c r="AE1172" s="26">
        <f>IFERROR(VLOOKUP($E1172,'[5]LOG Data SAP'!$D:$AO,33,0)/IF(VLOOKUP($E1172,'[5]LOG Data SAP'!$D:$AO,34,0)="G",1000,1),
IF(D1172=D1171,AE1171,""))</f>
        <v>1.85</v>
      </c>
      <c r="AF1172" s="27">
        <f t="shared" si="73"/>
        <v>554.125</v>
      </c>
      <c r="AG1172" s="27">
        <f t="shared" si="74"/>
        <v>1720.0919999999999</v>
      </c>
      <c r="AH1172" s="28">
        <f t="shared" si="75"/>
        <v>9.1689169999999987E-3</v>
      </c>
      <c r="AI1172" s="18" t="str">
        <f>IFERROR(VLOOKUP(E1172,'[5]LOG Data SAP'!$D:$E,2,0),IF(D1172=D1171,AI1171,""))</f>
        <v>NF LMN630_SPT_CLR TRT_SRM 30ML</v>
      </c>
      <c r="AJ1172" s="20" t="str">
        <f>IFERROR([5]SKU!VI1174,IF(D1172=D1171,AJ1171,""))</f>
        <v>86580</v>
      </c>
      <c r="AK1172" s="18" t="str">
        <f>VLOOKUP(E1172,[5]SKU!I:X,16,FALSE)</f>
        <v>3304.99.30</v>
      </c>
    </row>
    <row r="1173" spans="1:37">
      <c r="A1173" s="18" t="str">
        <f>[5]SKU!AC1175</f>
        <v>Nivea</v>
      </c>
      <c r="B1173" s="18" t="str">
        <f>[5]SKU!AE1175</f>
        <v>Nivea Face Care</v>
      </c>
      <c r="C1173" s="18" t="str">
        <f>[5]SKU!AJ1175</f>
        <v>NFC Care</v>
      </c>
      <c r="D1173" s="18" t="str">
        <f>[5]SKU!G1175</f>
        <v>NIVEA Luminous 630 Spotclear Sun Protect SPF 50 PA+++ 40ml</v>
      </c>
      <c r="E1173" s="19" t="str">
        <f>[5]SKU!I1175</f>
        <v>89581-07700-30</v>
      </c>
      <c r="F1173" s="19" t="str">
        <f>[5]SKU!J1175</f>
        <v>89581-07700-30</v>
      </c>
      <c r="G1173" s="18" t="str">
        <f>[5]SKU!K1175</f>
        <v>NIVEA Luminous 630 Spotclear Sun Protect SPF 50 PA+++ 40ml</v>
      </c>
      <c r="H1173" s="18" t="str">
        <f>IF([5]SKU!L1175="R","Regular",
IF([5]SKU!L1175="P","Promo",
IF([5]SKU!L1175="S","Sample",
IF([5]SKU!L1175="V","VAS",""))))</f>
        <v>Regular</v>
      </c>
      <c r="I1173" s="18" t="str">
        <f>IF([5]SKU!QC1175="A","Active",
IF([5]SKU!QC1175="D","Discontinue",
IF([5]SKU!QC1175="N","NPD","")))</f>
        <v>Active</v>
      </c>
      <c r="J1173" s="18" t="str">
        <f>VLOOKUP(IFERROR(VLOOKUP(E1173,'[5]Material Status'!A:I,9,0),""),'[5]Material Status'!U:W,3,0)</f>
        <v>Active</v>
      </c>
      <c r="K1173" s="20" t="str">
        <f>IFERROR(VLOOKUP(E1173,'[5]LOG Data SAP'!$D:$AO,11,0),
IF(D1173=D1172,K1172,""))</f>
        <v>8850029036397</v>
      </c>
      <c r="L1173" s="20" t="str">
        <f>IFERROR(VLOOKUP(E1173,'[5]LOG Data SAP'!$D:$AO,13,0),
IF(D1173=D1172,L1172,""))</f>
        <v>04005805361444</v>
      </c>
      <c r="M1173" s="20" t="str">
        <f>IFERROR(VLOOKUP(E1173,'[5]LOG Data SAP'!$D:$AO,15,0),
IF(D1173=D1172,M1172,""))</f>
        <v>18850029036394</v>
      </c>
      <c r="N1173" s="21">
        <f>[5]SKU!VH1175</f>
        <v>1095</v>
      </c>
      <c r="O1173" s="22">
        <f>[5]SKU!VN1175</f>
        <v>105244</v>
      </c>
      <c r="P1173" s="23">
        <f>[5]SKU!VO1175</f>
        <v>45383</v>
      </c>
      <c r="Q1173" s="24">
        <f>IFERROR(_xlfn.NUMBERVALUE(VLOOKUP(E1173,'[5]LOG Data SAP'!$D:$M,9,0)),
IF(D1173=D1172,Q1172,""))</f>
        <v>3</v>
      </c>
      <c r="R1173" s="24">
        <f>IFERROR(_xlfn.NUMBERVALUE(VLOOKUP(E1173,'[5]LOG Data SAP'!$D:$M,10,0)),
IF(D1173=D1172,R1172,""))</f>
        <v>12</v>
      </c>
      <c r="S1173" s="24">
        <f t="shared" si="72"/>
        <v>4</v>
      </c>
      <c r="T1173" s="25">
        <f>IFERROR(VLOOKUP($E1173,'[5]LOG Data SAP'!$D:$V,17,0)/10,
IF(D1173=D1172,T1172,""))</f>
        <v>5.5</v>
      </c>
      <c r="U1173" s="25">
        <f>IFERROR(VLOOKUP($E1173,'[5]LOG Data SAP'!$D:$V,18,0)/10,
IF(D1173=D1172,U1172,""))</f>
        <v>5.2</v>
      </c>
      <c r="V1173" s="25">
        <f>IFERROR(VLOOKUP($E1173,'[5]LOG Data SAP'!$D:$V,19,0)/10,
IF(D1173=D1172,V1172,""))</f>
        <v>14</v>
      </c>
      <c r="W1173" s="25">
        <f>IFERROR(VLOOKUP($E1173,'[5]LOG Data SAP'!$D:$AO,21,0)/10,
IF(D1173=D1172,W1172,""))</f>
        <v>16</v>
      </c>
      <c r="X1173" s="25">
        <f>IFERROR(VLOOKUP($E1173,'[5]LOG Data SAP'!$D:$AO,22,0)/10,
IF(D1173=D1172,X1172,""))</f>
        <v>5.6</v>
      </c>
      <c r="Y1173" s="25">
        <f>IFERROR(VLOOKUP($E1173,'[5]LOG Data SAP'!$D:$AO,23,0)/10,
IF(D1173=D1172,Y1172,""))</f>
        <v>14.2</v>
      </c>
      <c r="Z1173" s="25">
        <f>IFERROR(VLOOKUP($E1173,'[5]LOG Data SAP'!$D:$AO,25,0)/10,
IF(D1173=D1172,Z1172,""))</f>
        <v>24.3</v>
      </c>
      <c r="AA1173" s="25">
        <f>IFERROR(VLOOKUP($E1173,'[5]LOG Data SAP'!$D:$AO,26,0)/10,
IF(D1173=D1172,AA1172,""))</f>
        <v>17.600000000000001</v>
      </c>
      <c r="AB1173" s="25">
        <f>IFERROR(VLOOKUP($E1173,'[5]LOG Data SAP'!$D:$AO,27,0)/10,
IF(D1173=D1172,AB1172,""))</f>
        <v>16.399999999999999</v>
      </c>
      <c r="AC1173" s="26">
        <f>IFERROR(VLOOKUP($E1173,'[5]LOG Data SAP'!$D:$AO,29,0)/IF(VLOOKUP($E1173,'[5]LOG Data SAP'!$D:$AO,30,0)="G",1000,1),
IF(D1173=D1172,AC1172,""))</f>
        <v>6.6599999999999993E-2</v>
      </c>
      <c r="AD1173" s="26">
        <f>IFERROR(VLOOKUP($E1173,'[5]LOG Data SAP'!$D:$AO,31,0)/IF(VLOOKUP($E1173,'[5]LOG Data SAP'!$D:$AO,32,0)="G",1000,1),
IF(D1173=D1172,AD1172,""))</f>
        <v>0.2</v>
      </c>
      <c r="AE1173" s="26">
        <f>IFERROR(VLOOKUP($E1173,'[5]LOG Data SAP'!$D:$AO,33,0)/IF(VLOOKUP($E1173,'[5]LOG Data SAP'!$D:$AO,34,0)="G",1000,1),
IF(D1173=D1172,AE1172,""))</f>
        <v>0.95</v>
      </c>
      <c r="AF1173" s="27">
        <f t="shared" si="73"/>
        <v>400.40000000000003</v>
      </c>
      <c r="AG1173" s="27">
        <f t="shared" si="74"/>
        <v>1272.32</v>
      </c>
      <c r="AH1173" s="28">
        <f t="shared" si="75"/>
        <v>7.0139520000000004E-3</v>
      </c>
      <c r="AI1173" s="18" t="str">
        <f>IFERROR(VLOOKUP(E1173,'[5]LOG Data SAP'!$D:$E,2,0),IF(D1173=D1172,AI1172,""))</f>
        <v>NF LMN630_SPT_CLR SPF50 40ML</v>
      </c>
      <c r="AJ1173" s="20" t="str">
        <f>IFERROR([5]SKU!VI1175,IF(D1173=D1172,AJ1172,""))</f>
        <v>89581</v>
      </c>
      <c r="AK1173" s="18" t="str">
        <f>VLOOKUP(E1173,[5]SKU!I:X,16,FALSE)</f>
        <v>3304.99.30</v>
      </c>
    </row>
    <row r="1174" spans="1:37">
      <c r="A1174" s="18" t="str">
        <f>[5]SKU!AC1176</f>
        <v>Nivea</v>
      </c>
      <c r="B1174" s="18" t="str">
        <f>[5]SKU!AE1176</f>
        <v>Nivea Face Care</v>
      </c>
      <c r="C1174" s="18" t="str">
        <f>[5]SKU!AJ1176</f>
        <v>NFC Care</v>
      </c>
      <c r="D1174" s="18" t="str">
        <f>[5]SKU!G1176</f>
        <v>NIVEA Luminous 630 Spotclear Treatment Series</v>
      </c>
      <c r="E1174" s="19" t="str">
        <f>[5]SKU!I1176</f>
        <v>86580-07740-30</v>
      </c>
      <c r="F1174" s="19" t="str">
        <f>[5]SKU!J1176</f>
        <v>86580-07740-30</v>
      </c>
      <c r="G1174" s="18" t="str">
        <f>[5]SKU!K1176</f>
        <v>NIVEA Luminous 630 Spotclear Treatment Series</v>
      </c>
      <c r="H1174" s="18" t="str">
        <f>IF([5]SKU!L1176="R","Regular",
IF([5]SKU!L1176="P","Promo",
IF([5]SKU!L1176="S","Sample",
IF([5]SKU!L1176="V","VAS",""))))</f>
        <v>Regular</v>
      </c>
      <c r="I1174" s="18" t="str">
        <f>IF([5]SKU!QC1176="A","Active",
IF([5]SKU!QC1176="D","Discontinue",
IF([5]SKU!QC1176="N","NPD","")))</f>
        <v>Active</v>
      </c>
      <c r="J1174" s="18" t="str">
        <f>VLOOKUP(IFERROR(VLOOKUP(E1174,'[5]Material Status'!A:I,9,0),""),'[5]Material Status'!U:W,3,0)</f>
        <v>Active</v>
      </c>
      <c r="K1174" s="20" t="str">
        <f>IFERROR(VLOOKUP(E1174,'[5]LOG Data SAP'!$D:$AO,11,0),
IF(D1174=D1173,K1173,""))</f>
        <v>8850029037905</v>
      </c>
      <c r="L1174" s="20" t="str">
        <f>IFERROR(VLOOKUP(E1174,'[5]LOG Data SAP'!$D:$AO,13,0),
IF(D1174=D1173,L1173,""))</f>
        <v>04005805386799</v>
      </c>
      <c r="M1174" s="20" t="str">
        <f>IFERROR(VLOOKUP(E1174,'[5]LOG Data SAP'!$D:$AO,15,0),
IF(D1174=D1173,M1173,""))</f>
        <v>18850029037902</v>
      </c>
      <c r="N1174" s="21">
        <f>[5]SKU!VH1176</f>
        <v>1095</v>
      </c>
      <c r="O1174" s="22">
        <f>[5]SKU!VN1176</f>
        <v>205585</v>
      </c>
      <c r="P1174" s="23">
        <f>[5]SKU!VO1176</f>
        <v>45383</v>
      </c>
      <c r="Q1174" s="24">
        <f>IFERROR(_xlfn.NUMBERVALUE(VLOOKUP(E1174,'[5]LOG Data SAP'!$D:$M,9,0)),
IF(D1174=D1173,Q1173,""))</f>
        <v>3</v>
      </c>
      <c r="R1174" s="24">
        <f>IFERROR(_xlfn.NUMBERVALUE(VLOOKUP(E1174,'[5]LOG Data SAP'!$D:$M,10,0)),
IF(D1174=D1173,R1173,""))</f>
        <v>12</v>
      </c>
      <c r="S1174" s="24">
        <f t="shared" si="72"/>
        <v>4</v>
      </c>
      <c r="T1174" s="25">
        <f>IFERROR(VLOOKUP($E1174,'[5]LOG Data SAP'!$D:$V,17,0)/10,
IF(D1174=D1173,T1173,""))</f>
        <v>18</v>
      </c>
      <c r="U1174" s="25">
        <f>IFERROR(VLOOKUP($E1174,'[5]LOG Data SAP'!$D:$V,18,0)/10,
IF(D1174=D1173,U1173,""))</f>
        <v>6.4</v>
      </c>
      <c r="V1174" s="25">
        <f>IFERROR(VLOOKUP($E1174,'[5]LOG Data SAP'!$D:$V,19,0)/10,
IF(D1174=D1173,V1173,""))</f>
        <v>18</v>
      </c>
      <c r="W1174" s="25">
        <f>IFERROR(VLOOKUP($E1174,'[5]LOG Data SAP'!$D:$AO,21,0)/10,
IF(D1174=D1173,W1173,""))</f>
        <v>19.2</v>
      </c>
      <c r="X1174" s="25">
        <f>IFERROR(VLOOKUP($E1174,'[5]LOG Data SAP'!$D:$AO,22,0)/10,
IF(D1174=D1173,X1173,""))</f>
        <v>18</v>
      </c>
      <c r="Y1174" s="25">
        <f>IFERROR(VLOOKUP($E1174,'[5]LOG Data SAP'!$D:$AO,23,0)/10,
IF(D1174=D1173,Y1173,""))</f>
        <v>18</v>
      </c>
      <c r="Z1174" s="25">
        <f>IFERROR(VLOOKUP($E1174,'[5]LOG Data SAP'!$D:$AO,25,0)/10,
IF(D1174=D1173,Z1173,""))</f>
        <v>40.799999999999997</v>
      </c>
      <c r="AA1174" s="25">
        <f>IFERROR(VLOOKUP($E1174,'[5]LOG Data SAP'!$D:$AO,26,0)/10,
IF(D1174=D1173,AA1173,""))</f>
        <v>37.6</v>
      </c>
      <c r="AB1174" s="25">
        <f>IFERROR(VLOOKUP($E1174,'[5]LOG Data SAP'!$D:$AO,27,0)/10,
IF(D1174=D1173,AB1173,""))</f>
        <v>21.6</v>
      </c>
      <c r="AC1174" s="26">
        <f>IFERROR(VLOOKUP($E1174,'[5]LOG Data SAP'!$D:$AO,29,0)/IF(VLOOKUP($E1174,'[5]LOG Data SAP'!$D:$AO,30,0)="G",1000,1),
IF(D1174=D1173,AC1173,""))</f>
        <v>0.24287</v>
      </c>
      <c r="AD1174" s="26">
        <f>IFERROR(VLOOKUP($E1174,'[5]LOG Data SAP'!$D:$AO,31,0)/IF(VLOOKUP($E1174,'[5]LOG Data SAP'!$D:$AO,32,0)="G",1000,1),
IF(D1174=D1173,AD1173,""))</f>
        <v>0.73699999999999999</v>
      </c>
      <c r="AE1174" s="26">
        <f>IFERROR(VLOOKUP($E1174,'[5]LOG Data SAP'!$D:$AO,33,0)/IF(VLOOKUP($E1174,'[5]LOG Data SAP'!$D:$AO,34,0)="G",1000,1),
IF(D1174=D1173,AE1173,""))</f>
        <v>3.5920000000000001</v>
      </c>
      <c r="AF1174" s="27">
        <f t="shared" si="73"/>
        <v>2073.6</v>
      </c>
      <c r="AG1174" s="27">
        <f t="shared" si="74"/>
        <v>6220.7999999999993</v>
      </c>
      <c r="AH1174" s="28">
        <f t="shared" si="75"/>
        <v>3.3136127999999994E-2</v>
      </c>
      <c r="AI1174" s="18" t="str">
        <f>IFERROR(VLOOKUP(E1174,'[5]LOG Data SAP'!$D:$E,2,0),IF(D1174=D1173,AI1173,""))</f>
        <v>NF LMN630_SPT_CLR TRT_SRM 30ML BOX_SET_Z</v>
      </c>
      <c r="AJ1174" s="20" t="str">
        <f>IFERROR([5]SKU!VI1176,IF(D1174=D1173,AJ1173,""))</f>
        <v>86580</v>
      </c>
      <c r="AK1174" s="18" t="str">
        <f>VLOOKUP(E1174,[5]SKU!I:X,16,FALSE)</f>
        <v>3304.99.30</v>
      </c>
    </row>
    <row r="1175" spans="1:37">
      <c r="A1175" s="18" t="str">
        <f>[5]SKU!AC1177</f>
        <v>Nivea</v>
      </c>
      <c r="B1175" s="18" t="str">
        <f>[5]SKU!AE1177</f>
        <v>Nivea Sun</v>
      </c>
      <c r="C1175" s="18" t="str">
        <f>[5]SKU!AJ1177</f>
        <v>Sun</v>
      </c>
      <c r="D1175" s="18" t="str">
        <f>[5]SKU!G1177</f>
        <v>NSUN Extra Protect Daily Glow SPF50 180ml</v>
      </c>
      <c r="E1175" s="19" t="str">
        <f>[5]SKU!I1177</f>
        <v>48332-00208-00</v>
      </c>
      <c r="F1175" s="19" t="str">
        <f>[5]SKU!J1177</f>
        <v>48332-00208-00</v>
      </c>
      <c r="G1175" s="18" t="str">
        <f>[5]SKU!K1177</f>
        <v>NIVEA SUN Extra Protect Daily Glow Essence Serum SPF50 180ml</v>
      </c>
      <c r="H1175" s="18" t="str">
        <f>IF([5]SKU!L1177="R","Regular",
IF([5]SKU!L1177="P","Promo",
IF([5]SKU!L1177="S","Sample",
IF([5]SKU!L1177="V","VAS",""))))</f>
        <v>Regular</v>
      </c>
      <c r="I1175" s="18" t="str">
        <f>IF([5]SKU!QC1177="A","Active",
IF([5]SKU!QC1177="D","Discontinue",
IF([5]SKU!QC1177="N","NPD","")))</f>
        <v>Active</v>
      </c>
      <c r="J1175" s="18" t="str">
        <f>VLOOKUP(IFERROR(VLOOKUP(E1175,'[5]Material Status'!A:I,9,0),""),'[5]Material Status'!U:W,3,0)</f>
        <v>Active</v>
      </c>
      <c r="K1175" s="20" t="str">
        <f>IFERROR(VLOOKUP(E1175,'[5]LOG Data SAP'!$D:$AO,11,0),
IF(D1175=D1174,K1174,""))</f>
        <v>8999777018771</v>
      </c>
      <c r="L1175" s="20" t="str">
        <f>IFERROR(VLOOKUP(E1175,'[5]LOG Data SAP'!$D:$AO,13,0),
IF(D1175=D1174,L1174,""))</f>
        <v>8999777018788</v>
      </c>
      <c r="M1175" s="20" t="str">
        <f>IFERROR(VLOOKUP(E1175,'[5]LOG Data SAP'!$D:$AO,15,0),
IF(D1175=D1174,M1174,""))</f>
        <v>8999777018795</v>
      </c>
      <c r="N1175" s="21">
        <f>[5]SKU!VH1177</f>
        <v>900</v>
      </c>
      <c r="O1175" s="22">
        <f>[5]SKU!VN1177</f>
        <v>95841</v>
      </c>
      <c r="P1175" s="23">
        <f>[5]SKU!VO1177</f>
        <v>45383</v>
      </c>
      <c r="Q1175" s="24">
        <f>IFERROR(_xlfn.NUMBERVALUE(VLOOKUP(E1175,'[5]LOG Data SAP'!$D:$M,9,0)),
IF(D1175=D1174,Q1174,""))</f>
        <v>3</v>
      </c>
      <c r="R1175" s="24">
        <f>IFERROR(_xlfn.NUMBERVALUE(VLOOKUP(E1175,'[5]LOG Data SAP'!$D:$M,10,0)),
IF(D1175=D1174,R1174,""))</f>
        <v>12</v>
      </c>
      <c r="S1175" s="24">
        <f t="shared" si="72"/>
        <v>4</v>
      </c>
      <c r="T1175" s="25">
        <f>IFERROR(VLOOKUP($E1175,'[5]LOG Data SAP'!$D:$V,17,0)/10,
IF(D1175=D1174,T1174,""))</f>
        <v>7.7</v>
      </c>
      <c r="U1175" s="25">
        <f>IFERROR(VLOOKUP($E1175,'[5]LOG Data SAP'!$D:$V,18,0)/10,
IF(D1175=D1174,U1174,""))</f>
        <v>5</v>
      </c>
      <c r="V1175" s="25">
        <f>IFERROR(VLOOKUP($E1175,'[5]LOG Data SAP'!$D:$V,19,0)/10,
IF(D1175=D1174,V1174,""))</f>
        <v>19.5</v>
      </c>
      <c r="W1175" s="25">
        <f>IFERROR(VLOOKUP($E1175,'[5]LOG Data SAP'!$D:$AO,21,0)/10,
IF(D1175=D1174,W1174,""))</f>
        <v>18.5</v>
      </c>
      <c r="X1175" s="25">
        <f>IFERROR(VLOOKUP($E1175,'[5]LOG Data SAP'!$D:$AO,22,0)/10,
IF(D1175=D1174,X1174,""))</f>
        <v>7</v>
      </c>
      <c r="Y1175" s="25">
        <f>IFERROR(VLOOKUP($E1175,'[5]LOG Data SAP'!$D:$AO,23,0)/10,
IF(D1175=D1174,Y1174,""))</f>
        <v>19.5</v>
      </c>
      <c r="Z1175" s="25">
        <f>IFERROR(VLOOKUP($E1175,'[5]LOG Data SAP'!$D:$AO,25,0)/10,
IF(D1175=D1174,Z1174,""))</f>
        <v>29.7</v>
      </c>
      <c r="AA1175" s="25">
        <f>IFERROR(VLOOKUP($E1175,'[5]LOG Data SAP'!$D:$AO,26,0)/10,
IF(D1175=D1174,AA1174,""))</f>
        <v>19.399999999999999</v>
      </c>
      <c r="AB1175" s="25">
        <f>IFERROR(VLOOKUP($E1175,'[5]LOG Data SAP'!$D:$AO,27,0)/10,
IF(D1175=D1174,AB1174,""))</f>
        <v>22.1</v>
      </c>
      <c r="AC1175" s="26">
        <f>IFERROR(VLOOKUP($E1175,'[5]LOG Data SAP'!$D:$AO,29,0)/IF(VLOOKUP($E1175,'[5]LOG Data SAP'!$D:$AO,30,0)="G",1000,1),
IF(D1175=D1174,AC1174,""))</f>
        <v>0.210982</v>
      </c>
      <c r="AD1175" s="26">
        <f>IFERROR(VLOOKUP($E1175,'[5]LOG Data SAP'!$D:$AO,31,0)/IF(VLOOKUP($E1175,'[5]LOG Data SAP'!$D:$AO,32,0)="G",1000,1),
IF(D1175=D1174,AD1174,""))</f>
        <v>0.65200000000000002</v>
      </c>
      <c r="AE1175" s="26">
        <f>IFERROR(VLOOKUP($E1175,'[5]LOG Data SAP'!$D:$AO,33,0)/IF(VLOOKUP($E1175,'[5]LOG Data SAP'!$D:$AO,34,0)="G",1000,1),
IF(D1175=D1174,AE1174,""))</f>
        <v>2.8820000000000001</v>
      </c>
      <c r="AF1175" s="27">
        <f t="shared" si="73"/>
        <v>750.75</v>
      </c>
      <c r="AG1175" s="27">
        <f t="shared" si="74"/>
        <v>2525.25</v>
      </c>
      <c r="AH1175" s="28">
        <f t="shared" si="75"/>
        <v>1.2733577999999999E-2</v>
      </c>
      <c r="AI1175" s="18" t="str">
        <f>IFERROR(VLOOKUP(E1175,'[5]LOG Data SAP'!$D:$E,2,0),IF(D1175=D1174,AI1174,""))</f>
        <v>NIVEA_SUN_EXTRA_PROTECT_</v>
      </c>
      <c r="AJ1175" s="20" t="str">
        <f>IFERROR([5]SKU!VI1177,IF(D1175=D1174,AJ1174,""))</f>
        <v>86092</v>
      </c>
      <c r="AK1175" s="18" t="str">
        <f>VLOOKUP(E1175,[5]SKU!I:X,16,FALSE)</f>
        <v>3304.99.30</v>
      </c>
    </row>
    <row r="1176" spans="1:37">
      <c r="A1176" s="18" t="str">
        <f>[5]SKU!AC1178</f>
        <v>Nivea</v>
      </c>
      <c r="B1176" s="18" t="str">
        <f>[5]SKU!AE1178</f>
        <v>Nivea Sun</v>
      </c>
      <c r="C1176" s="18" t="str">
        <f>[5]SKU!AJ1178</f>
        <v>Sun</v>
      </c>
      <c r="D1176" s="18" t="str">
        <f>[5]SKU!G1178</f>
        <v>NSUN Extra Protect Daily Moist SPF50 180ml</v>
      </c>
      <c r="E1176" s="19" t="str">
        <f>[5]SKU!I1178</f>
        <v>48332-00020-00</v>
      </c>
      <c r="F1176" s="19" t="str">
        <f>[5]SKU!J1178</f>
        <v>48332-00020-00</v>
      </c>
      <c r="G1176" s="18" t="str">
        <f>[5]SKU!K1178</f>
        <v>NIVEA SUN Extra Protect Daily Moist Essence Serum SPF50 180ml</v>
      </c>
      <c r="H1176" s="18" t="str">
        <f>IF([5]SKU!L1178="R","Regular",
IF([5]SKU!L1178="P","Promo",
IF([5]SKU!L1178="S","Sample",
IF([5]SKU!L1178="V","VAS",""))))</f>
        <v>Regular</v>
      </c>
      <c r="I1176" s="18" t="str">
        <f>IF([5]SKU!QC1178="A","Active",
IF([5]SKU!QC1178="D","Discontinue",
IF([5]SKU!QC1178="N","NPD","")))</f>
        <v>Active</v>
      </c>
      <c r="J1176" s="18" t="str">
        <f>VLOOKUP(IFERROR(VLOOKUP(E1176,'[5]Material Status'!A:I,9,0),""),'[5]Material Status'!U:W,3,0)</f>
        <v>Active</v>
      </c>
      <c r="K1176" s="20" t="str">
        <f>IFERROR(VLOOKUP(E1176,'[5]LOG Data SAP'!$D:$AO,11,0),
IF(D1176=D1175,K1175,""))</f>
        <v>8999777018801</v>
      </c>
      <c r="L1176" s="20" t="str">
        <f>IFERROR(VLOOKUP(E1176,'[5]LOG Data SAP'!$D:$AO,13,0),
IF(D1176=D1175,L1175,""))</f>
        <v>8999777018818</v>
      </c>
      <c r="M1176" s="20" t="str">
        <f>IFERROR(VLOOKUP(E1176,'[5]LOG Data SAP'!$D:$AO,15,0),
IF(D1176=D1175,M1175,""))</f>
        <v>8999777018825</v>
      </c>
      <c r="N1176" s="21">
        <f>[5]SKU!VH1178</f>
        <v>900</v>
      </c>
      <c r="O1176" s="22">
        <f>[5]SKU!VN1178</f>
        <v>95841</v>
      </c>
      <c r="P1176" s="23">
        <f>[5]SKU!VO1178</f>
        <v>45383</v>
      </c>
      <c r="Q1176" s="24">
        <f>IFERROR(_xlfn.NUMBERVALUE(VLOOKUP(E1176,'[5]LOG Data SAP'!$D:$M,9,0)),
IF(D1176=D1175,Q1175,""))</f>
        <v>3</v>
      </c>
      <c r="R1176" s="24">
        <f>IFERROR(_xlfn.NUMBERVALUE(VLOOKUP(E1176,'[5]LOG Data SAP'!$D:$M,10,0)),
IF(D1176=D1175,R1175,""))</f>
        <v>12</v>
      </c>
      <c r="S1176" s="24">
        <f t="shared" si="72"/>
        <v>4</v>
      </c>
      <c r="T1176" s="25">
        <f>IFERROR(VLOOKUP($E1176,'[5]LOG Data SAP'!$D:$V,17,0)/10,
IF(D1176=D1175,T1175,""))</f>
        <v>7.7</v>
      </c>
      <c r="U1176" s="25">
        <f>IFERROR(VLOOKUP($E1176,'[5]LOG Data SAP'!$D:$V,18,0)/10,
IF(D1176=D1175,U1175,""))</f>
        <v>5</v>
      </c>
      <c r="V1176" s="25">
        <f>IFERROR(VLOOKUP($E1176,'[5]LOG Data SAP'!$D:$V,19,0)/10,
IF(D1176=D1175,V1175,""))</f>
        <v>19.5</v>
      </c>
      <c r="W1176" s="25">
        <f>IFERROR(VLOOKUP($E1176,'[5]LOG Data SAP'!$D:$AO,21,0)/10,
IF(D1176=D1175,W1175,""))</f>
        <v>18.5</v>
      </c>
      <c r="X1176" s="25">
        <f>IFERROR(VLOOKUP($E1176,'[5]LOG Data SAP'!$D:$AO,22,0)/10,
IF(D1176=D1175,X1175,""))</f>
        <v>7</v>
      </c>
      <c r="Y1176" s="25">
        <f>IFERROR(VLOOKUP($E1176,'[5]LOG Data SAP'!$D:$AO,23,0)/10,
IF(D1176=D1175,Y1175,""))</f>
        <v>19.899999999999999</v>
      </c>
      <c r="Z1176" s="25">
        <f>IFERROR(VLOOKUP($E1176,'[5]LOG Data SAP'!$D:$AO,25,0)/10,
IF(D1176=D1175,Z1175,""))</f>
        <v>29.7</v>
      </c>
      <c r="AA1176" s="25">
        <f>IFERROR(VLOOKUP($E1176,'[5]LOG Data SAP'!$D:$AO,26,0)/10,
IF(D1176=D1175,AA1175,""))</f>
        <v>19.399999999999999</v>
      </c>
      <c r="AB1176" s="25">
        <f>IFERROR(VLOOKUP($E1176,'[5]LOG Data SAP'!$D:$AO,27,0)/10,
IF(D1176=D1175,AB1175,""))</f>
        <v>22.1</v>
      </c>
      <c r="AC1176" s="26">
        <f>IFERROR(VLOOKUP($E1176,'[5]LOG Data SAP'!$D:$AO,29,0)/IF(VLOOKUP($E1176,'[5]LOG Data SAP'!$D:$AO,30,0)="G",1000,1),
IF(D1176=D1175,AC1175,""))</f>
        <v>0.21228</v>
      </c>
      <c r="AD1176" s="26">
        <f>IFERROR(VLOOKUP($E1176,'[5]LOG Data SAP'!$D:$AO,31,0)/IF(VLOOKUP($E1176,'[5]LOG Data SAP'!$D:$AO,32,0)="G",1000,1),
IF(D1176=D1175,AD1175,""))</f>
        <v>0.63700000000000001</v>
      </c>
      <c r="AE1176" s="26">
        <f>IFERROR(VLOOKUP($E1176,'[5]LOG Data SAP'!$D:$AO,33,0)/IF(VLOOKUP($E1176,'[5]LOG Data SAP'!$D:$AO,34,0)="G",1000,1),
IF(D1176=D1175,AE1175,""))</f>
        <v>2.8820000000000001</v>
      </c>
      <c r="AF1176" s="27">
        <f t="shared" si="73"/>
        <v>750.75</v>
      </c>
      <c r="AG1176" s="27">
        <f t="shared" si="74"/>
        <v>2577.0499999999997</v>
      </c>
      <c r="AH1176" s="28">
        <f t="shared" si="75"/>
        <v>1.2733577999999999E-2</v>
      </c>
      <c r="AI1176" s="18" t="str">
        <f>IFERROR(VLOOKUP(E1176,'[5]LOG Data SAP'!$D:$E,2,0),IF(D1176=D1175,AI1175,""))</f>
        <v>NIVEA_SUN_EXTRA_PROTECT_</v>
      </c>
      <c r="AJ1176" s="20" t="str">
        <f>IFERROR([5]SKU!VI1178,IF(D1176=D1175,AJ1175,""))</f>
        <v>86090</v>
      </c>
      <c r="AK1176" s="18" t="str">
        <f>VLOOKUP(E1176,[5]SKU!I:X,16,FALSE)</f>
        <v>3304.99.30</v>
      </c>
    </row>
    <row r="1177" spans="1:37">
      <c r="A1177" s="18" t="str">
        <f>[5]SKU!AC1179</f>
        <v>Nivea</v>
      </c>
      <c r="B1177" s="18" t="str">
        <f>[5]SKU!AE1179</f>
        <v>Nivea Sun</v>
      </c>
      <c r="C1177" s="18" t="str">
        <f>[5]SKU!AJ1179</f>
        <v>Sun</v>
      </c>
      <c r="D1177" s="18" t="str">
        <f>[5]SKU!G1179</f>
        <v>NSUN Extra Protect Aura Sun Face Serum SPF50+ PA+++ 7ml</v>
      </c>
      <c r="E1177" s="19" t="str">
        <f>[5]SKU!I1179</f>
        <v>86066-04800-21</v>
      </c>
      <c r="F1177" s="19" t="str">
        <f>[5]SKU!J1179</f>
        <v>86066-04800-21</v>
      </c>
      <c r="G1177" s="18" t="str">
        <f>[5]SKU!K1179</f>
        <v>NIVEA SUN Extra Protect Aura Sun Face Serum SPF50+ PA+++ 7ml</v>
      </c>
      <c r="H1177" s="18" t="str">
        <f>IF([5]SKU!L1179="R","Regular",
IF([5]SKU!L1179="P","Promo",
IF([5]SKU!L1179="S","Sample",
IF([5]SKU!L1179="V","VAS",""))))</f>
        <v>Regular</v>
      </c>
      <c r="I1177" s="18" t="str">
        <f>IF([5]SKU!QC1179="A","Active",
IF([5]SKU!QC1179="D","Discontinue",
IF([5]SKU!QC1179="N","NPD","")))</f>
        <v>Active</v>
      </c>
      <c r="J1177" s="18" t="str">
        <f>VLOOKUP(IFERROR(VLOOKUP(E1177,'[5]Material Status'!A:I,9,0),""),'[5]Material Status'!U:W,3,0)</f>
        <v>Active</v>
      </c>
      <c r="K1177" s="20" t="str">
        <f>IFERROR(VLOOKUP(E1177,'[5]LOG Data SAP'!$D:$AO,11,0),
IF(D1177=D1176,K1176,""))</f>
        <v>42397793</v>
      </c>
      <c r="L1177" s="20" t="str">
        <f>IFERROR(VLOOKUP(E1177,'[5]LOG Data SAP'!$D:$AO,13,0),
IF(D1177=D1176,L1176,""))</f>
        <v>8999777018634</v>
      </c>
      <c r="M1177" s="20" t="str">
        <f>IFERROR(VLOOKUP(E1177,'[5]LOG Data SAP'!$D:$AO,15,0),
IF(D1177=D1176,M1176,""))</f>
        <v>8999777018641</v>
      </c>
      <c r="N1177" s="21">
        <f>[5]SKU!VH1179</f>
        <v>900</v>
      </c>
      <c r="O1177" s="22">
        <f>[5]SKU!VN1179</f>
        <v>12924</v>
      </c>
      <c r="P1177" s="23">
        <f>[5]SKU!VO1179</f>
        <v>45383</v>
      </c>
      <c r="Q1177" s="24">
        <f>IFERROR(_xlfn.NUMBERVALUE(VLOOKUP(E1177,'[5]LOG Data SAP'!$D:$M,9,0)),
IF(D1177=D1176,Q1176,""))</f>
        <v>6</v>
      </c>
      <c r="R1177" s="24">
        <f>IFERROR(_xlfn.NUMBERVALUE(VLOOKUP(E1177,'[5]LOG Data SAP'!$D:$M,10,0)),
IF(D1177=D1176,R1176,""))</f>
        <v>72</v>
      </c>
      <c r="S1177" s="24">
        <f t="shared" si="72"/>
        <v>12</v>
      </c>
      <c r="T1177" s="25">
        <f>IFERROR(VLOOKUP($E1177,'[5]LOG Data SAP'!$D:$V,17,0)/10,
IF(D1177=D1176,T1176,""))</f>
        <v>5.9</v>
      </c>
      <c r="U1177" s="25">
        <f>IFERROR(VLOOKUP($E1177,'[5]LOG Data SAP'!$D:$V,18,0)/10,
IF(D1177=D1176,U1176,""))</f>
        <v>1.1000000000000001</v>
      </c>
      <c r="V1177" s="25">
        <f>IFERROR(VLOOKUP($E1177,'[5]LOG Data SAP'!$D:$V,19,0)/10,
IF(D1177=D1176,V1176,""))</f>
        <v>12</v>
      </c>
      <c r="W1177" s="25">
        <f>IFERROR(VLOOKUP($E1177,'[5]LOG Data SAP'!$D:$AO,21,0)/10,
IF(D1177=D1176,W1176,""))</f>
        <v>7.5</v>
      </c>
      <c r="X1177" s="25">
        <f>IFERROR(VLOOKUP($E1177,'[5]LOG Data SAP'!$D:$AO,22,0)/10,
IF(D1177=D1176,X1176,""))</f>
        <v>4.5</v>
      </c>
      <c r="Y1177" s="25">
        <f>IFERROR(VLOOKUP($E1177,'[5]LOG Data SAP'!$D:$AO,23,0)/10,
IF(D1177=D1176,Y1176,""))</f>
        <v>13.5</v>
      </c>
      <c r="Z1177" s="25">
        <f>IFERROR(VLOOKUP($E1177,'[5]LOG Data SAP'!$D:$AO,25,0)/10,
IF(D1177=D1176,Z1176,""))</f>
        <v>24</v>
      </c>
      <c r="AA1177" s="25">
        <f>IFERROR(VLOOKUP($E1177,'[5]LOG Data SAP'!$D:$AO,26,0)/10,
IF(D1177=D1176,AA1176,""))</f>
        <v>19.399999999999999</v>
      </c>
      <c r="AB1177" s="25">
        <f>IFERROR(VLOOKUP($E1177,'[5]LOG Data SAP'!$D:$AO,27,0)/10,
IF(D1177=D1176,AB1176,""))</f>
        <v>19.100000000000001</v>
      </c>
      <c r="AC1177" s="26">
        <f>IFERROR(VLOOKUP($E1177,'[5]LOG Data SAP'!$D:$AO,29,0)/IF(VLOOKUP($E1177,'[5]LOG Data SAP'!$D:$AO,30,0)="G",1000,1),
IF(D1177=D1176,AC1176,""))</f>
        <v>1.14E-2</v>
      </c>
      <c r="AD1177" s="26">
        <f>IFERROR(VLOOKUP($E1177,'[5]LOG Data SAP'!$D:$AO,31,0)/IF(VLOOKUP($E1177,'[5]LOG Data SAP'!$D:$AO,32,0)="G",1000,1),
IF(D1177=D1176,AD1176,""))</f>
        <v>8.2000000000000003E-2</v>
      </c>
      <c r="AE1177" s="26">
        <f>IFERROR(VLOOKUP($E1177,'[5]LOG Data SAP'!$D:$AO,33,0)/IF(VLOOKUP($E1177,'[5]LOG Data SAP'!$D:$AO,34,0)="G",1000,1),
IF(D1177=D1176,AE1176,""))</f>
        <v>1.1279999999999999</v>
      </c>
      <c r="AF1177" s="27">
        <f t="shared" si="73"/>
        <v>77.88000000000001</v>
      </c>
      <c r="AG1177" s="27">
        <f t="shared" si="74"/>
        <v>455.625</v>
      </c>
      <c r="AH1177" s="28">
        <f t="shared" si="75"/>
        <v>8.8929599999999984E-3</v>
      </c>
      <c r="AI1177" s="18" t="str">
        <f>IFERROR(VLOOKUP(E1177,'[5]LOG Data SAP'!$D:$E,2,0),IF(D1177=D1176,AI1176,""))</f>
        <v>NSUN FC_CRM SCH RSY_PNK SPF50 7ML</v>
      </c>
      <c r="AJ1177" s="20" t="str">
        <f>IFERROR([5]SKU!VI1179,IF(D1177=D1176,AJ1176,""))</f>
        <v>86066</v>
      </c>
      <c r="AK1177" s="18" t="str">
        <f>VLOOKUP(E1177,[5]SKU!I:X,16,FALSE)</f>
        <v>3304.99.30</v>
      </c>
    </row>
    <row r="1178" spans="1:37">
      <c r="A1178" s="18" t="str">
        <f>[5]SKU!AC1180</f>
        <v>Nivea</v>
      </c>
      <c r="B1178" s="18" t="str">
        <f>[5]SKU!AE1180</f>
        <v>Nivea Sun</v>
      </c>
      <c r="C1178" s="18" t="str">
        <f>[5]SKU!AJ1180</f>
        <v>Sun</v>
      </c>
      <c r="D1178" s="18" t="str">
        <f>[5]SKU!G1180</f>
        <v>NSUN Extra Protect Aura Sun Face Serum SPF50+ PA+++ 7ml</v>
      </c>
      <c r="E1178" s="19" t="str">
        <f>[5]SKU!I1180</f>
        <v>86066-07700-21</v>
      </c>
      <c r="F1178" s="19" t="str">
        <f>[5]SKU!J1180</f>
        <v>86066-04800-21</v>
      </c>
      <c r="G1178" s="18" t="str">
        <f>[5]SKU!K1180</f>
        <v>NIVEA SUN Extra Protect Aura Sun Face Serum SPF50+ PA+++ 7ml</v>
      </c>
      <c r="H1178" s="18" t="str">
        <f>IF([5]SKU!L1180="R","Regular",
IF([5]SKU!L1180="P","Promo",
IF([5]SKU!L1180="S","Sample",
IF([5]SKU!L1180="V","VAS",""))))</f>
        <v>Sample</v>
      </c>
      <c r="I1178" s="18" t="str">
        <f>IF([5]SKU!QC1180="A","Active",
IF([5]SKU!QC1180="D","Discontinue",
IF([5]SKU!QC1180="N","NPD","")))</f>
        <v>Active</v>
      </c>
      <c r="J1178" s="18" t="str">
        <f>VLOOKUP(IFERROR(VLOOKUP(E1178,'[5]Material Status'!A:I,9,0),""),'[5]Material Status'!U:W,3,0)</f>
        <v>Active</v>
      </c>
      <c r="K1178" s="20" t="str">
        <f>IFERROR(VLOOKUP(E1178,'[5]LOG Data SAP'!$D:$AO,11,0),
IF(D1178=D1177,K1177,""))</f>
        <v>42397793</v>
      </c>
      <c r="L1178" s="20" t="str">
        <f>IFERROR(VLOOKUP(E1178,'[5]LOG Data SAP'!$D:$AO,13,0),
IF(D1178=D1177,L1177,""))</f>
        <v>04005805308623</v>
      </c>
      <c r="M1178" s="20" t="str">
        <f>IFERROR(VLOOKUP(E1178,'[5]LOG Data SAP'!$D:$AO,15,0),
IF(D1178=D1177,M1177,""))</f>
        <v>04005805308630</v>
      </c>
      <c r="N1178" s="21">
        <f>[5]SKU!VH1180</f>
        <v>900</v>
      </c>
      <c r="O1178" s="22">
        <f>[5]SKU!VN1180</f>
        <v>12924</v>
      </c>
      <c r="P1178" s="23">
        <f>[5]SKU!VO1180</f>
        <v>45383</v>
      </c>
      <c r="Q1178" s="24">
        <f>IFERROR(_xlfn.NUMBERVALUE(VLOOKUP(E1178,'[5]LOG Data SAP'!$D:$M,9,0)),
IF(D1178=D1177,Q1177,""))</f>
        <v>6</v>
      </c>
      <c r="R1178" s="24">
        <f>IFERROR(_xlfn.NUMBERVALUE(VLOOKUP(E1178,'[5]LOG Data SAP'!$D:$M,10,0)),
IF(D1178=D1177,R1177,""))</f>
        <v>72</v>
      </c>
      <c r="S1178" s="24">
        <f t="shared" si="72"/>
        <v>12</v>
      </c>
      <c r="T1178" s="25">
        <f>IFERROR(VLOOKUP($E1178,'[5]LOG Data SAP'!$D:$V,17,0)/10,
IF(D1178=D1177,T1177,""))</f>
        <v>5.9</v>
      </c>
      <c r="U1178" s="25">
        <f>IFERROR(VLOOKUP($E1178,'[5]LOG Data SAP'!$D:$V,18,0)/10,
IF(D1178=D1177,U1177,""))</f>
        <v>1.1000000000000001</v>
      </c>
      <c r="V1178" s="25">
        <f>IFERROR(VLOOKUP($E1178,'[5]LOG Data SAP'!$D:$V,19,0)/10,
IF(D1178=D1177,V1177,""))</f>
        <v>12</v>
      </c>
      <c r="W1178" s="25">
        <f>IFERROR(VLOOKUP($E1178,'[5]LOG Data SAP'!$D:$AO,21,0)/10,
IF(D1178=D1177,W1177,""))</f>
        <v>7.5</v>
      </c>
      <c r="X1178" s="25">
        <f>IFERROR(VLOOKUP($E1178,'[5]LOG Data SAP'!$D:$AO,22,0)/10,
IF(D1178=D1177,X1177,""))</f>
        <v>4.5</v>
      </c>
      <c r="Y1178" s="25">
        <f>IFERROR(VLOOKUP($E1178,'[5]LOG Data SAP'!$D:$AO,23,0)/10,
IF(D1178=D1177,Y1177,""))</f>
        <v>13.5</v>
      </c>
      <c r="Z1178" s="25">
        <f>IFERROR(VLOOKUP($E1178,'[5]LOG Data SAP'!$D:$AO,25,0)/10,
IF(D1178=D1177,Z1177,""))</f>
        <v>24</v>
      </c>
      <c r="AA1178" s="25">
        <f>IFERROR(VLOOKUP($E1178,'[5]LOG Data SAP'!$D:$AO,26,0)/10,
IF(D1178=D1177,AA1177,""))</f>
        <v>19.399999999999999</v>
      </c>
      <c r="AB1178" s="25">
        <f>IFERROR(VLOOKUP($E1178,'[5]LOG Data SAP'!$D:$AO,27,0)/10,
IF(D1178=D1177,AB1177,""))</f>
        <v>19.100000000000001</v>
      </c>
      <c r="AC1178" s="26">
        <f>IFERROR(VLOOKUP($E1178,'[5]LOG Data SAP'!$D:$AO,29,0)/IF(VLOOKUP($E1178,'[5]LOG Data SAP'!$D:$AO,30,0)="G",1000,1),
IF(D1178=D1177,AC1177,""))</f>
        <v>1.14E-2</v>
      </c>
      <c r="AD1178" s="26">
        <f>IFERROR(VLOOKUP($E1178,'[5]LOG Data SAP'!$D:$AO,31,0)/IF(VLOOKUP($E1178,'[5]LOG Data SAP'!$D:$AO,32,0)="G",1000,1),
IF(D1178=D1177,AD1177,""))</f>
        <v>8.2000000000000003E-2</v>
      </c>
      <c r="AE1178" s="26">
        <f>IFERROR(VLOOKUP($E1178,'[5]LOG Data SAP'!$D:$AO,33,0)/IF(VLOOKUP($E1178,'[5]LOG Data SAP'!$D:$AO,34,0)="G",1000,1),
IF(D1178=D1177,AE1177,""))</f>
        <v>1.1279999999999999</v>
      </c>
      <c r="AF1178" s="27">
        <f t="shared" si="73"/>
        <v>77.88000000000001</v>
      </c>
      <c r="AG1178" s="27">
        <f t="shared" si="74"/>
        <v>455.625</v>
      </c>
      <c r="AH1178" s="28">
        <f t="shared" si="75"/>
        <v>8.8929599999999984E-3</v>
      </c>
      <c r="AI1178" s="18" t="str">
        <f>IFERROR(VLOOKUP(E1178,'[5]LOG Data SAP'!$D:$E,2,0),IF(D1178=D1177,AI1177,""))</f>
        <v>NSUN FC_CRM SCH RSY_PNK SPF50 7ML</v>
      </c>
      <c r="AJ1178" s="20" t="str">
        <f>IFERROR([5]SKU!VI1180,IF(D1178=D1177,AJ1177,""))</f>
        <v>86066</v>
      </c>
      <c r="AK1178" s="18" t="str">
        <f>VLOOKUP(E1178,[5]SKU!I:X,16,FALSE)</f>
        <v>3304.99.30</v>
      </c>
    </row>
    <row r="1179" spans="1:37">
      <c r="A1179" s="18" t="str">
        <f>[5]SKU!AC1181</f>
        <v>Nivea</v>
      </c>
      <c r="B1179" s="18" t="str">
        <f>[5]SKU!AE1181</f>
        <v>Nivea Sun</v>
      </c>
      <c r="C1179" s="18" t="str">
        <f>[5]SKU!AJ1181</f>
        <v>Sun</v>
      </c>
      <c r="D1179" s="18" t="str">
        <f>[5]SKU!G1181</f>
        <v>NSUN Extra Protect Oil Control Sun Face Serum SPF50+ PA+++ 7ml</v>
      </c>
      <c r="E1179" s="19" t="str">
        <f>[5]SKU!I1181</f>
        <v>98306-04800-21</v>
      </c>
      <c r="F1179" s="19" t="str">
        <f>[5]SKU!J1181</f>
        <v>98306-04800-21</v>
      </c>
      <c r="G1179" s="18" t="str">
        <f>[5]SKU!K1181</f>
        <v>NIVEA SUN Extra Protect Oil Control Sun Face Serum SPF50+ PA+++ 7ml</v>
      </c>
      <c r="H1179" s="18" t="str">
        <f>IF([5]SKU!L1181="R","Regular",
IF([5]SKU!L1181="P","Promo",
IF([5]SKU!L1181="S","Sample",
IF([5]SKU!L1181="V","VAS",""))))</f>
        <v>Regular</v>
      </c>
      <c r="I1179" s="18" t="str">
        <f>IF([5]SKU!QC1181="A","Active",
IF([5]SKU!QC1181="D","Discontinue",
IF([5]SKU!QC1181="N","NPD","")))</f>
        <v>Active</v>
      </c>
      <c r="J1179" s="18" t="str">
        <f>VLOOKUP(IFERROR(VLOOKUP(E1179,'[5]Material Status'!A:I,9,0),""),'[5]Material Status'!U:W,3,0)</f>
        <v>Active</v>
      </c>
      <c r="K1179" s="20" t="str">
        <f>IFERROR(VLOOKUP(E1179,'[5]LOG Data SAP'!$D:$AO,11,0),
IF(D1179=D1178,K1178,""))</f>
        <v>42417507</v>
      </c>
      <c r="L1179" s="20" t="str">
        <f>IFERROR(VLOOKUP(E1179,'[5]LOG Data SAP'!$D:$AO,13,0),
IF(D1179=D1178,L1178,""))</f>
        <v>8999777018610</v>
      </c>
      <c r="M1179" s="20" t="str">
        <f>IFERROR(VLOOKUP(E1179,'[5]LOG Data SAP'!$D:$AO,15,0),
IF(D1179=D1178,M1178,""))</f>
        <v>8999777018627</v>
      </c>
      <c r="N1179" s="21">
        <f>[5]SKU!VH1181</f>
        <v>900</v>
      </c>
      <c r="O1179" s="22">
        <f>[5]SKU!VN1181</f>
        <v>12924</v>
      </c>
      <c r="P1179" s="23">
        <f>[5]SKU!VO1181</f>
        <v>45383</v>
      </c>
      <c r="Q1179" s="24">
        <f>IFERROR(_xlfn.NUMBERVALUE(VLOOKUP(E1179,'[5]LOG Data SAP'!$D:$M,9,0)),
IF(D1179=D1178,Q1178,""))</f>
        <v>6</v>
      </c>
      <c r="R1179" s="24">
        <f>IFERROR(_xlfn.NUMBERVALUE(VLOOKUP(E1179,'[5]LOG Data SAP'!$D:$M,10,0)),
IF(D1179=D1178,R1178,""))</f>
        <v>72</v>
      </c>
      <c r="S1179" s="24">
        <f t="shared" si="72"/>
        <v>12</v>
      </c>
      <c r="T1179" s="25">
        <f>IFERROR(VLOOKUP($E1179,'[5]LOG Data SAP'!$D:$V,17,0)/10,
IF(D1179=D1178,T1178,""))</f>
        <v>5.9</v>
      </c>
      <c r="U1179" s="25">
        <f>IFERROR(VLOOKUP($E1179,'[5]LOG Data SAP'!$D:$V,18,0)/10,
IF(D1179=D1178,U1178,""))</f>
        <v>1.1000000000000001</v>
      </c>
      <c r="V1179" s="25">
        <f>IFERROR(VLOOKUP($E1179,'[5]LOG Data SAP'!$D:$V,19,0)/10,
IF(D1179=D1178,V1178,""))</f>
        <v>12</v>
      </c>
      <c r="W1179" s="25">
        <f>IFERROR(VLOOKUP($E1179,'[5]LOG Data SAP'!$D:$AO,21,0)/10,
IF(D1179=D1178,W1178,""))</f>
        <v>7.5</v>
      </c>
      <c r="X1179" s="25">
        <f>IFERROR(VLOOKUP($E1179,'[5]LOG Data SAP'!$D:$AO,22,0)/10,
IF(D1179=D1178,X1178,""))</f>
        <v>4.5</v>
      </c>
      <c r="Y1179" s="25">
        <f>IFERROR(VLOOKUP($E1179,'[5]LOG Data SAP'!$D:$AO,23,0)/10,
IF(D1179=D1178,Y1178,""))</f>
        <v>13.5</v>
      </c>
      <c r="Z1179" s="25">
        <f>IFERROR(VLOOKUP($E1179,'[5]LOG Data SAP'!$D:$AO,25,0)/10,
IF(D1179=D1178,Z1178,""))</f>
        <v>24</v>
      </c>
      <c r="AA1179" s="25">
        <f>IFERROR(VLOOKUP($E1179,'[5]LOG Data SAP'!$D:$AO,26,0)/10,
IF(D1179=D1178,AA1178,""))</f>
        <v>19.399999999999999</v>
      </c>
      <c r="AB1179" s="25">
        <f>IFERROR(VLOOKUP($E1179,'[5]LOG Data SAP'!$D:$AO,27,0)/10,
IF(D1179=D1178,AB1178,""))</f>
        <v>19.100000000000001</v>
      </c>
      <c r="AC1179" s="26">
        <f>IFERROR(VLOOKUP($E1179,'[5]LOG Data SAP'!$D:$AO,29,0)/IF(VLOOKUP($E1179,'[5]LOG Data SAP'!$D:$AO,30,0)="G",1000,1),
IF(D1179=D1178,AC1178,""))</f>
        <v>1.1220000000000001E-2</v>
      </c>
      <c r="AD1179" s="26">
        <f>IFERROR(VLOOKUP($E1179,'[5]LOG Data SAP'!$D:$AO,31,0)/IF(VLOOKUP($E1179,'[5]LOG Data SAP'!$D:$AO,32,0)="G",1000,1),
IF(D1179=D1178,AD1178,""))</f>
        <v>0.08</v>
      </c>
      <c r="AE1179" s="26">
        <f>IFERROR(VLOOKUP($E1179,'[5]LOG Data SAP'!$D:$AO,33,0)/IF(VLOOKUP($E1179,'[5]LOG Data SAP'!$D:$AO,34,0)="G",1000,1),
IF(D1179=D1178,AE1178,""))</f>
        <v>1.115</v>
      </c>
      <c r="AF1179" s="27">
        <f t="shared" si="73"/>
        <v>77.88000000000001</v>
      </c>
      <c r="AG1179" s="27">
        <f t="shared" si="74"/>
        <v>455.625</v>
      </c>
      <c r="AH1179" s="28">
        <f t="shared" si="75"/>
        <v>8.8929599999999984E-3</v>
      </c>
      <c r="AI1179" s="18" t="str">
        <f>IFERROR(VLOOKUP(E1179,'[5]LOG Data SAP'!$D:$E,2,0),IF(D1179=D1178,AI1178,""))</f>
        <v>NSUN FC_FLD SCH OIL_CNT_GL SPF50+ 7ML</v>
      </c>
      <c r="AJ1179" s="20" t="str">
        <f>IFERROR([5]SKU!VI1181,IF(D1179=D1178,AJ1178,""))</f>
        <v>98306</v>
      </c>
      <c r="AK1179" s="18" t="str">
        <f>VLOOKUP(E1179,[5]SKU!I:X,16,FALSE)</f>
        <v>3304.99.30</v>
      </c>
    </row>
    <row r="1180" spans="1:37">
      <c r="A1180" s="18" t="str">
        <f>[5]SKU!AC1182</f>
        <v>Nivea</v>
      </c>
      <c r="B1180" s="18" t="str">
        <f>[5]SKU!AE1182</f>
        <v>Nivea Sun</v>
      </c>
      <c r="C1180" s="18" t="str">
        <f>[5]SKU!AJ1182</f>
        <v>Sun</v>
      </c>
      <c r="D1180" s="18" t="str">
        <f>[5]SKU!G1182</f>
        <v>NSUN Extra Protect Oil Control Sun Face Serum SPF50+ PA+++ 7ml</v>
      </c>
      <c r="E1180" s="19" t="str">
        <f>[5]SKU!I1182</f>
        <v>98306-07700-21</v>
      </c>
      <c r="F1180" s="19" t="str">
        <f>[5]SKU!J1182</f>
        <v>98306-04800-21</v>
      </c>
      <c r="G1180" s="18" t="str">
        <f>[5]SKU!K1182</f>
        <v>NIVEA SUN Extra Protect Oil Control Sun Face Serum SPF50+ PA+++ 7ml</v>
      </c>
      <c r="H1180" s="18" t="str">
        <f>IF([5]SKU!L1182="R","Regular",
IF([5]SKU!L1182="P","Promo",
IF([5]SKU!L1182="S","Sample",
IF([5]SKU!L1182="V","VAS",""))))</f>
        <v>Sample</v>
      </c>
      <c r="I1180" s="18" t="str">
        <f>IF([5]SKU!QC1182="A","Active",
IF([5]SKU!QC1182="D","Discontinue",
IF([5]SKU!QC1182="N","NPD","")))</f>
        <v>Active</v>
      </c>
      <c r="J1180" s="18" t="str">
        <f>VLOOKUP(IFERROR(VLOOKUP(E1180,'[5]Material Status'!A:I,9,0),""),'[5]Material Status'!U:W,3,0)</f>
        <v>Active</v>
      </c>
      <c r="K1180" s="20" t="str">
        <f>IFERROR(VLOOKUP(E1180,'[5]LOG Data SAP'!$D:$AO,11,0),
IF(D1180=D1179,K1179,""))</f>
        <v>42417507</v>
      </c>
      <c r="L1180" s="20" t="str">
        <f>IFERROR(VLOOKUP(E1180,'[5]LOG Data SAP'!$D:$AO,13,0),
IF(D1180=D1179,L1179,""))</f>
        <v>04005805328423</v>
      </c>
      <c r="M1180" s="20" t="str">
        <f>IFERROR(VLOOKUP(E1180,'[5]LOG Data SAP'!$D:$AO,15,0),
IF(D1180=D1179,M1179,""))</f>
        <v>04005805328430</v>
      </c>
      <c r="N1180" s="21">
        <f>[5]SKU!VH1182</f>
        <v>900</v>
      </c>
      <c r="O1180" s="22">
        <f>[5]SKU!VN1182</f>
        <v>12924</v>
      </c>
      <c r="P1180" s="23">
        <f>[5]SKU!VO1182</f>
        <v>45383</v>
      </c>
      <c r="Q1180" s="24">
        <f>IFERROR(_xlfn.NUMBERVALUE(VLOOKUP(E1180,'[5]LOG Data SAP'!$D:$M,9,0)),
IF(D1180=D1179,Q1179,""))</f>
        <v>6</v>
      </c>
      <c r="R1180" s="24">
        <f>IFERROR(_xlfn.NUMBERVALUE(VLOOKUP(E1180,'[5]LOG Data SAP'!$D:$M,10,0)),
IF(D1180=D1179,R1179,""))</f>
        <v>72</v>
      </c>
      <c r="S1180" s="24">
        <f t="shared" si="72"/>
        <v>12</v>
      </c>
      <c r="T1180" s="25">
        <f>IFERROR(VLOOKUP($E1180,'[5]LOG Data SAP'!$D:$V,17,0)/10,
IF(D1180=D1179,T1179,""))</f>
        <v>5.9</v>
      </c>
      <c r="U1180" s="25">
        <f>IFERROR(VLOOKUP($E1180,'[5]LOG Data SAP'!$D:$V,18,0)/10,
IF(D1180=D1179,U1179,""))</f>
        <v>1.1000000000000001</v>
      </c>
      <c r="V1180" s="25">
        <f>IFERROR(VLOOKUP($E1180,'[5]LOG Data SAP'!$D:$V,19,0)/10,
IF(D1180=D1179,V1179,""))</f>
        <v>12</v>
      </c>
      <c r="W1180" s="25">
        <f>IFERROR(VLOOKUP($E1180,'[5]LOG Data SAP'!$D:$AO,21,0)/10,
IF(D1180=D1179,W1179,""))</f>
        <v>7.5</v>
      </c>
      <c r="X1180" s="25">
        <f>IFERROR(VLOOKUP($E1180,'[5]LOG Data SAP'!$D:$AO,22,0)/10,
IF(D1180=D1179,X1179,""))</f>
        <v>4.5</v>
      </c>
      <c r="Y1180" s="25">
        <f>IFERROR(VLOOKUP($E1180,'[5]LOG Data SAP'!$D:$AO,23,0)/10,
IF(D1180=D1179,Y1179,""))</f>
        <v>13.5</v>
      </c>
      <c r="Z1180" s="25">
        <f>IFERROR(VLOOKUP($E1180,'[5]LOG Data SAP'!$D:$AO,25,0)/10,
IF(D1180=D1179,Z1179,""))</f>
        <v>24</v>
      </c>
      <c r="AA1180" s="25">
        <f>IFERROR(VLOOKUP($E1180,'[5]LOG Data SAP'!$D:$AO,26,0)/10,
IF(D1180=D1179,AA1179,""))</f>
        <v>19.399999999999999</v>
      </c>
      <c r="AB1180" s="25">
        <f>IFERROR(VLOOKUP($E1180,'[5]LOG Data SAP'!$D:$AO,27,0)/10,
IF(D1180=D1179,AB1179,""))</f>
        <v>19.100000000000001</v>
      </c>
      <c r="AC1180" s="26">
        <f>IFERROR(VLOOKUP($E1180,'[5]LOG Data SAP'!$D:$AO,29,0)/IF(VLOOKUP($E1180,'[5]LOG Data SAP'!$D:$AO,30,0)="G",1000,1),
IF(D1180=D1179,AC1179,""))</f>
        <v>1.1220000000000001E-2</v>
      </c>
      <c r="AD1180" s="26">
        <f>IFERROR(VLOOKUP($E1180,'[5]LOG Data SAP'!$D:$AO,31,0)/IF(VLOOKUP($E1180,'[5]LOG Data SAP'!$D:$AO,32,0)="G",1000,1),
IF(D1180=D1179,AD1179,""))</f>
        <v>8.1000000000000003E-2</v>
      </c>
      <c r="AE1180" s="26">
        <f>IFERROR(VLOOKUP($E1180,'[5]LOG Data SAP'!$D:$AO,33,0)/IF(VLOOKUP($E1180,'[5]LOG Data SAP'!$D:$AO,34,0)="G",1000,1),
IF(D1180=D1179,AE1179,""))</f>
        <v>1.0840000000000001</v>
      </c>
      <c r="AF1180" s="27">
        <f t="shared" si="73"/>
        <v>77.88000000000001</v>
      </c>
      <c r="AG1180" s="27">
        <f t="shared" si="74"/>
        <v>455.625</v>
      </c>
      <c r="AH1180" s="28">
        <f t="shared" si="75"/>
        <v>8.8929599999999984E-3</v>
      </c>
      <c r="AI1180" s="18" t="str">
        <f>IFERROR(VLOOKUP(E1180,'[5]LOG Data SAP'!$D:$E,2,0),IF(D1180=D1179,AI1179,""))</f>
        <v>NSUN FC_FLD SCH OIL_CNT_GL SPF50+ 7ML</v>
      </c>
      <c r="AJ1180" s="20" t="str">
        <f>IFERROR([5]SKU!VI1182,IF(D1180=D1179,AJ1179,""))</f>
        <v>98306</v>
      </c>
      <c r="AK1180" s="18" t="str">
        <f>VLOOKUP(E1180,[5]SKU!I:X,16,FALSE)</f>
        <v>3304.99.30</v>
      </c>
    </row>
    <row r="1181" spans="1:37">
      <c r="A1181" s="18" t="str">
        <f>[5]SKU!AC1183</f>
        <v>Nivea</v>
      </c>
      <c r="B1181" s="18" t="str">
        <f>[5]SKU!AE1183</f>
        <v>Nivea Sun</v>
      </c>
      <c r="C1181" s="18" t="str">
        <f>[5]SKU!AJ1183</f>
        <v>Sun</v>
      </c>
      <c r="D1181" s="18" t="str">
        <f>[5]SKU!G1183</f>
        <v>NSUN Protect &amp; White Instant Aura SPF50+ PA+++ Face Serum 30ml</v>
      </c>
      <c r="E1181" s="19" t="str">
        <f>[5]SKU!I1183</f>
        <v>86014-04800-21</v>
      </c>
      <c r="F1181" s="19" t="str">
        <f>[5]SKU!J1183</f>
        <v>86014-04800-21</v>
      </c>
      <c r="G1181" s="18" t="str">
        <f>[5]SKU!K1183</f>
        <v>NIVEA SUN Protect &amp; White Instant Aura SPF50+ PA+++ Face Serum 30ml</v>
      </c>
      <c r="H1181" s="18" t="str">
        <f>IF([5]SKU!L1183="R","Regular",
IF([5]SKU!L1183="P","Promo",
IF([5]SKU!L1183="S","Sample",
IF([5]SKU!L1183="V","VAS",""))))</f>
        <v>Regular</v>
      </c>
      <c r="I1181" s="18" t="str">
        <f>IF([5]SKU!QC1183="A","Active",
IF([5]SKU!QC1183="D","Discontinue",
IF([5]SKU!QC1183="N","NPD","")))</f>
        <v>Active</v>
      </c>
      <c r="J1181" s="18" t="str">
        <f>VLOOKUP(IFERROR(VLOOKUP(E1181,'[5]Material Status'!A:I,9,0),""),'[5]Material Status'!U:W,3,0)</f>
        <v>Active</v>
      </c>
      <c r="K1181" s="20" t="str">
        <f>IFERROR(VLOOKUP(E1181,'[5]LOG Data SAP'!$D:$AO,11,0),
IF(D1181=D1180,K1180,""))</f>
        <v>8999777015268</v>
      </c>
      <c r="L1181" s="20" t="str">
        <f>IFERROR(VLOOKUP(E1181,'[5]LOG Data SAP'!$D:$AO,13,0),
IF(D1181=D1180,L1180,""))</f>
        <v/>
      </c>
      <c r="M1181" s="20" t="str">
        <f>IFERROR(VLOOKUP(E1181,'[5]LOG Data SAP'!$D:$AO,15,0),
IF(D1181=D1180,M1180,""))</f>
        <v>8999777015275</v>
      </c>
      <c r="N1181" s="21">
        <f>[5]SKU!VH1183</f>
        <v>1095</v>
      </c>
      <c r="O1181" s="22">
        <f>[5]SKU!VN1183</f>
        <v>50580</v>
      </c>
      <c r="P1181" s="23">
        <f>[5]SKU!VO1183</f>
        <v>45383</v>
      </c>
      <c r="Q1181" s="24">
        <f>IFERROR(_xlfn.NUMBERVALUE(VLOOKUP(E1181,'[5]LOG Data SAP'!$D:$M,9,0)),
IF(D1181=D1180,Q1180,""))</f>
        <v>0</v>
      </c>
      <c r="R1181" s="24">
        <f>IFERROR(_xlfn.NUMBERVALUE(VLOOKUP(E1181,'[5]LOG Data SAP'!$D:$M,10,0)),
IF(D1181=D1180,R1180,""))</f>
        <v>14</v>
      </c>
      <c r="S1181" s="24">
        <f t="shared" si="72"/>
        <v>0</v>
      </c>
      <c r="T1181" s="25">
        <f>IFERROR(VLOOKUP($E1181,'[5]LOG Data SAP'!$D:$V,17,0)/10,
IF(D1181=D1180,T1180,""))</f>
        <v>8</v>
      </c>
      <c r="U1181" s="25">
        <f>IFERROR(VLOOKUP($E1181,'[5]LOG Data SAP'!$D:$V,18,0)/10,
IF(D1181=D1180,U1180,""))</f>
        <v>2.2000000000000002</v>
      </c>
      <c r="V1181" s="25">
        <f>IFERROR(VLOOKUP($E1181,'[5]LOG Data SAP'!$D:$V,19,0)/10,
IF(D1181=D1180,V1180,""))</f>
        <v>18</v>
      </c>
      <c r="W1181" s="25">
        <f>IFERROR(VLOOKUP($E1181,'[5]LOG Data SAP'!$D:$AO,21,0)/10,
IF(D1181=D1180,W1180,""))</f>
        <v>0</v>
      </c>
      <c r="X1181" s="25">
        <f>IFERROR(VLOOKUP($E1181,'[5]LOG Data SAP'!$D:$AO,22,0)/10,
IF(D1181=D1180,X1180,""))</f>
        <v>0</v>
      </c>
      <c r="Y1181" s="25">
        <f>IFERROR(VLOOKUP($E1181,'[5]LOG Data SAP'!$D:$AO,23,0)/10,
IF(D1181=D1180,Y1180,""))</f>
        <v>0</v>
      </c>
      <c r="Z1181" s="25">
        <f>IFERROR(VLOOKUP($E1181,'[5]LOG Data SAP'!$D:$AO,25,0)/10,
IF(D1181=D1180,Z1180,""))</f>
        <v>19.3</v>
      </c>
      <c r="AA1181" s="25">
        <f>IFERROR(VLOOKUP($E1181,'[5]LOG Data SAP'!$D:$AO,26,0)/10,
IF(D1181=D1180,AA1180,""))</f>
        <v>11.8</v>
      </c>
      <c r="AB1181" s="25">
        <f>IFERROR(VLOOKUP($E1181,'[5]LOG Data SAP'!$D:$AO,27,0)/10,
IF(D1181=D1180,AB1180,""))</f>
        <v>19.5</v>
      </c>
      <c r="AC1181" s="26">
        <f>IFERROR(VLOOKUP($E1181,'[5]LOG Data SAP'!$D:$AO,29,0)/IF(VLOOKUP($E1181,'[5]LOG Data SAP'!$D:$AO,30,0)="G",1000,1),
IF(D1181=D1180,AC1180,""))</f>
        <v>4.6399999999999997E-2</v>
      </c>
      <c r="AD1181" s="26">
        <f>IFERROR(VLOOKUP($E1181,'[5]LOG Data SAP'!$D:$AO,31,0)/IF(VLOOKUP($E1181,'[5]LOG Data SAP'!$D:$AO,32,0)="G",1000,1),
IF(D1181=D1180,AD1180,""))</f>
        <v>0</v>
      </c>
      <c r="AE1181" s="26">
        <f>IFERROR(VLOOKUP($E1181,'[5]LOG Data SAP'!$D:$AO,33,0)/IF(VLOOKUP($E1181,'[5]LOG Data SAP'!$D:$AO,34,0)="G",1000,1),
IF(D1181=D1180,AE1180,""))</f>
        <v>0.8</v>
      </c>
      <c r="AF1181" s="27">
        <f t="shared" si="73"/>
        <v>316.8</v>
      </c>
      <c r="AG1181" s="27" t="str">
        <f t="shared" si="74"/>
        <v/>
      </c>
      <c r="AH1181" s="28">
        <f t="shared" si="75"/>
        <v>4.4409300000000001E-3</v>
      </c>
      <c r="AI1181" s="18" t="str">
        <f>IFERROR(VLOOKUP(E1181,'[5]LOG Data SAP'!$D:$E,2,0),IF(D1181=D1180,AI1180,""))</f>
        <v>NSUN INST_AUR SPF50 30ML</v>
      </c>
      <c r="AJ1181" s="20" t="str">
        <f>IFERROR([5]SKU!VI1183,IF(D1181=D1180,AJ1180,""))</f>
        <v>86014</v>
      </c>
      <c r="AK1181" s="18" t="str">
        <f>VLOOKUP(E1181,[5]SKU!I:X,16,FALSE)</f>
        <v>3304.99.30</v>
      </c>
    </row>
    <row r="1182" spans="1:37">
      <c r="A1182" s="18" t="str">
        <f>[5]SKU!AC1184</f>
        <v>Nivea</v>
      </c>
      <c r="B1182" s="18" t="str">
        <f>[5]SKU!AE1184</f>
        <v>Nivea Sun</v>
      </c>
      <c r="C1182" s="18" t="str">
        <f>[5]SKU!AJ1184</f>
        <v>Sun</v>
      </c>
      <c r="D1182" s="18" t="str">
        <f>[5]SKU!G1184</f>
        <v>NSUN Protect &amp; White Instant Aura SPF50+ PA+++ Face Serum 30ml</v>
      </c>
      <c r="E1182" s="19" t="str">
        <f>[5]SKU!I1184</f>
        <v>48332-00176-03</v>
      </c>
      <c r="F1182" s="19" t="str">
        <f>[5]SKU!J1184</f>
        <v>86014-04800-21</v>
      </c>
      <c r="G1182" s="18" t="str">
        <f>[5]SKU!K1184</f>
        <v>NIVEA SUN Protect &amp; White Instant Aura SPF50+ PA+++ Face Serum 30ml</v>
      </c>
      <c r="H1182" s="18" t="str">
        <f>IF([5]SKU!L1184="R","Regular",
IF([5]SKU!L1184="P","Promo",
IF([5]SKU!L1184="S","Sample",
IF([5]SKU!L1184="V","VAS",""))))</f>
        <v>Regular</v>
      </c>
      <c r="I1182" s="18" t="str">
        <f>IF([5]SKU!QC1184="A","Active",
IF([5]SKU!QC1184="D","Discontinue",
IF([5]SKU!QC1184="N","NPD","")))</f>
        <v>Active</v>
      </c>
      <c r="J1182" s="18" t="str">
        <f>VLOOKUP(IFERROR(VLOOKUP(E1182,'[5]Material Status'!A:I,9,0),""),'[5]Material Status'!U:W,3,0)</f>
        <v>Inactive</v>
      </c>
      <c r="K1182" s="20" t="str">
        <f>IFERROR(VLOOKUP(E1182,'[5]LOG Data SAP'!$D:$AO,11,0),
IF(D1182=D1181,K1181,""))</f>
        <v>8999777015268</v>
      </c>
      <c r="L1182" s="20" t="str">
        <f>IFERROR(VLOOKUP(E1182,'[5]LOG Data SAP'!$D:$AO,13,0),
IF(D1182=D1181,L1181,""))</f>
        <v/>
      </c>
      <c r="M1182" s="20" t="str">
        <f>IFERROR(VLOOKUP(E1182,'[5]LOG Data SAP'!$D:$AO,15,0),
IF(D1182=D1181,M1181,""))</f>
        <v>8999777015275</v>
      </c>
      <c r="N1182" s="21">
        <f>[5]SKU!VH1184</f>
        <v>1095</v>
      </c>
      <c r="O1182" s="22">
        <f>[5]SKU!VN1184</f>
        <v>50580</v>
      </c>
      <c r="P1182" s="23">
        <f>[5]SKU!VO1184</f>
        <v>45383</v>
      </c>
      <c r="Q1182" s="24">
        <f>IFERROR(_xlfn.NUMBERVALUE(VLOOKUP(E1182,'[5]LOG Data SAP'!$D:$M,9,0)),
IF(D1182=D1181,Q1181,""))</f>
        <v>0</v>
      </c>
      <c r="R1182" s="24">
        <f>IFERROR(_xlfn.NUMBERVALUE(VLOOKUP(E1182,'[5]LOG Data SAP'!$D:$M,10,0)),
IF(D1182=D1181,R1181,""))</f>
        <v>14</v>
      </c>
      <c r="S1182" s="24">
        <f t="shared" si="72"/>
        <v>0</v>
      </c>
      <c r="T1182" s="25">
        <f>IFERROR(VLOOKUP($E1182,'[5]LOG Data SAP'!$D:$V,17,0)/10,
IF(D1182=D1181,T1181,""))</f>
        <v>8</v>
      </c>
      <c r="U1182" s="25">
        <f>IFERROR(VLOOKUP($E1182,'[5]LOG Data SAP'!$D:$V,18,0)/10,
IF(D1182=D1181,U1181,""))</f>
        <v>2.5</v>
      </c>
      <c r="V1182" s="25">
        <f>IFERROR(VLOOKUP($E1182,'[5]LOG Data SAP'!$D:$V,19,0)/10,
IF(D1182=D1181,V1181,""))</f>
        <v>18</v>
      </c>
      <c r="W1182" s="25">
        <f>IFERROR(VLOOKUP($E1182,'[5]LOG Data SAP'!$D:$AO,21,0)/10,
IF(D1182=D1181,W1181,""))</f>
        <v>0</v>
      </c>
      <c r="X1182" s="25">
        <f>IFERROR(VLOOKUP($E1182,'[5]LOG Data SAP'!$D:$AO,22,0)/10,
IF(D1182=D1181,X1181,""))</f>
        <v>0</v>
      </c>
      <c r="Y1182" s="25">
        <f>IFERROR(VLOOKUP($E1182,'[5]LOG Data SAP'!$D:$AO,23,0)/10,
IF(D1182=D1181,Y1181,""))</f>
        <v>0</v>
      </c>
      <c r="Z1182" s="25">
        <f>IFERROR(VLOOKUP($E1182,'[5]LOG Data SAP'!$D:$AO,25,0)/10,
IF(D1182=D1181,Z1181,""))</f>
        <v>19.100000000000001</v>
      </c>
      <c r="AA1182" s="25">
        <f>IFERROR(VLOOKUP($E1182,'[5]LOG Data SAP'!$D:$AO,26,0)/10,
IF(D1182=D1181,AA1181,""))</f>
        <v>10.6</v>
      </c>
      <c r="AB1182" s="25">
        <f>IFERROR(VLOOKUP($E1182,'[5]LOG Data SAP'!$D:$AO,27,0)/10,
IF(D1182=D1181,AB1181,""))</f>
        <v>20.2</v>
      </c>
      <c r="AC1182" s="26">
        <f>IFERROR(VLOOKUP($E1182,'[5]LOG Data SAP'!$D:$AO,29,0)/IF(VLOOKUP($E1182,'[5]LOG Data SAP'!$D:$AO,30,0)="G",1000,1),
IF(D1182=D1181,AC1181,""))</f>
        <v>4.9000000000000002E-2</v>
      </c>
      <c r="AD1182" s="26">
        <f>IFERROR(VLOOKUP($E1182,'[5]LOG Data SAP'!$D:$AO,31,0)/IF(VLOOKUP($E1182,'[5]LOG Data SAP'!$D:$AO,32,0)="G",1000,1),
IF(D1182=D1181,AD1181,""))</f>
        <v>0</v>
      </c>
      <c r="AE1182" s="26">
        <f>IFERROR(VLOOKUP($E1182,'[5]LOG Data SAP'!$D:$AO,33,0)/IF(VLOOKUP($E1182,'[5]LOG Data SAP'!$D:$AO,34,0)="G",1000,1),
IF(D1182=D1181,AE1181,""))</f>
        <v>0.79100000000000004</v>
      </c>
      <c r="AF1182" s="27">
        <f t="shared" si="73"/>
        <v>360</v>
      </c>
      <c r="AG1182" s="27" t="str">
        <f t="shared" si="74"/>
        <v/>
      </c>
      <c r="AH1182" s="28">
        <f t="shared" si="75"/>
        <v>4.0896919999999998E-3</v>
      </c>
      <c r="AI1182" s="18" t="str">
        <f>IFERROR(VLOOKUP(E1182,'[5]LOG Data SAP'!$D:$E,2,0),IF(D1182=D1181,AI1181,""))</f>
        <v>NSUN FC_CRM INST_AURA_SPF50_30ML</v>
      </c>
      <c r="AJ1182" s="20" t="str">
        <f>IFERROR([5]SKU!VI1184,IF(D1182=D1181,AJ1181,""))</f>
        <v>86014</v>
      </c>
      <c r="AK1182" s="18" t="str">
        <f>VLOOKUP(E1182,[5]SKU!I:X,16,FALSE)</f>
        <v>3304.99.30</v>
      </c>
    </row>
    <row r="1183" spans="1:37">
      <c r="A1183" s="18" t="str">
        <f>[5]SKU!AC1185</f>
        <v>Nivea</v>
      </c>
      <c r="B1183" s="18" t="str">
        <f>[5]SKU!AE1185</f>
        <v>Nivea Sun</v>
      </c>
      <c r="C1183" s="18" t="str">
        <f>[5]SKU!AJ1185</f>
        <v>Sun</v>
      </c>
      <c r="D1183" s="18" t="str">
        <f>[5]SKU!G1185</f>
        <v>NSUN Protect &amp; White Instant Aura SPF50+ PA+++ Face Serum 30ml</v>
      </c>
      <c r="E1183" s="19" t="str">
        <f>[5]SKU!I1185</f>
        <v>48332-00176-02</v>
      </c>
      <c r="F1183" s="19" t="str">
        <f>[5]SKU!J1185</f>
        <v>86014-04800-21</v>
      </c>
      <c r="G1183" s="18" t="str">
        <f>[5]SKU!K1185</f>
        <v>Nivea Sun Face Serum Instant Aura SPF 50+ 30ml</v>
      </c>
      <c r="H1183" s="18" t="str">
        <f>IF([5]SKU!L1185="R","Regular",
IF([5]SKU!L1185="P","Promo",
IF([5]SKU!L1185="S","Sample",
IF([5]SKU!L1185="V","VAS",""))))</f>
        <v>Regular</v>
      </c>
      <c r="I1183" s="18" t="str">
        <f>IF([5]SKU!QC1185="A","Active",
IF([5]SKU!QC1185="D","Discontinue",
IF([5]SKU!QC1185="N","NPD","")))</f>
        <v>Active</v>
      </c>
      <c r="J1183" s="18" t="str">
        <f>VLOOKUP(IFERROR(VLOOKUP(E1183,'[5]Material Status'!A:I,9,0),""),'[5]Material Status'!U:W,3,0)</f>
        <v>Inactive</v>
      </c>
      <c r="K1183" s="20" t="str">
        <f>IFERROR(VLOOKUP(E1183,'[5]LOG Data SAP'!$D:$AO,11,0),
IF(D1183=D1182,K1182,""))</f>
        <v>8999777015268</v>
      </c>
      <c r="L1183" s="20" t="str">
        <f>IFERROR(VLOOKUP(E1183,'[5]LOG Data SAP'!$D:$AO,13,0),
IF(D1183=D1182,L1182,""))</f>
        <v/>
      </c>
      <c r="M1183" s="20" t="str">
        <f>IFERROR(VLOOKUP(E1183,'[5]LOG Data SAP'!$D:$AO,15,0),
IF(D1183=D1182,M1182,""))</f>
        <v>8999777015275</v>
      </c>
      <c r="N1183" s="21">
        <f>[5]SKU!VH1185</f>
        <v>1095</v>
      </c>
      <c r="O1183" s="22">
        <f>[5]SKU!VN1185</f>
        <v>50580</v>
      </c>
      <c r="P1183" s="23">
        <f>[5]SKU!VO1185</f>
        <v>45383</v>
      </c>
      <c r="Q1183" s="24">
        <f>IFERROR(_xlfn.NUMBERVALUE(VLOOKUP(E1183,'[5]LOG Data SAP'!$D:$M,9,0)),
IF(D1183=D1182,Q1182,""))</f>
        <v>0</v>
      </c>
      <c r="R1183" s="24">
        <f>IFERROR(_xlfn.NUMBERVALUE(VLOOKUP(E1183,'[5]LOG Data SAP'!$D:$M,10,0)),
IF(D1183=D1182,R1182,""))</f>
        <v>14</v>
      </c>
      <c r="S1183" s="24">
        <f t="shared" si="72"/>
        <v>0</v>
      </c>
      <c r="T1183" s="25">
        <f>IFERROR(VLOOKUP($E1183,'[5]LOG Data SAP'!$D:$V,17,0)/10,
IF(D1183=D1182,T1182,""))</f>
        <v>8</v>
      </c>
      <c r="U1183" s="25">
        <f>IFERROR(VLOOKUP($E1183,'[5]LOG Data SAP'!$D:$V,18,0)/10,
IF(D1183=D1182,U1182,""))</f>
        <v>2.5</v>
      </c>
      <c r="V1183" s="25">
        <f>IFERROR(VLOOKUP($E1183,'[5]LOG Data SAP'!$D:$V,19,0)/10,
IF(D1183=D1182,V1182,""))</f>
        <v>18</v>
      </c>
      <c r="W1183" s="25">
        <f>IFERROR(VLOOKUP($E1183,'[5]LOG Data SAP'!$D:$AO,21,0)/10,
IF(D1183=D1182,W1182,""))</f>
        <v>0</v>
      </c>
      <c r="X1183" s="25">
        <f>IFERROR(VLOOKUP($E1183,'[5]LOG Data SAP'!$D:$AO,22,0)/10,
IF(D1183=D1182,X1182,""))</f>
        <v>0</v>
      </c>
      <c r="Y1183" s="25">
        <f>IFERROR(VLOOKUP($E1183,'[5]LOG Data SAP'!$D:$AO,23,0)/10,
IF(D1183=D1182,Y1182,""))</f>
        <v>0</v>
      </c>
      <c r="Z1183" s="25">
        <f>IFERROR(VLOOKUP($E1183,'[5]LOG Data SAP'!$D:$AO,25,0)/10,
IF(D1183=D1182,Z1182,""))</f>
        <v>19.100000000000001</v>
      </c>
      <c r="AA1183" s="25">
        <f>IFERROR(VLOOKUP($E1183,'[5]LOG Data SAP'!$D:$AO,26,0)/10,
IF(D1183=D1182,AA1182,""))</f>
        <v>10.6</v>
      </c>
      <c r="AB1183" s="25">
        <f>IFERROR(VLOOKUP($E1183,'[5]LOG Data SAP'!$D:$AO,27,0)/10,
IF(D1183=D1182,AB1182,""))</f>
        <v>20.2</v>
      </c>
      <c r="AC1183" s="26">
        <f>IFERROR(VLOOKUP($E1183,'[5]LOG Data SAP'!$D:$AO,29,0)/IF(VLOOKUP($E1183,'[5]LOG Data SAP'!$D:$AO,30,0)="G",1000,1),
IF(D1183=D1182,AC1182,""))</f>
        <v>4.9000000000000002E-2</v>
      </c>
      <c r="AD1183" s="26">
        <f>IFERROR(VLOOKUP($E1183,'[5]LOG Data SAP'!$D:$AO,31,0)/IF(VLOOKUP($E1183,'[5]LOG Data SAP'!$D:$AO,32,0)="G",1000,1),
IF(D1183=D1182,AD1182,""))</f>
        <v>0</v>
      </c>
      <c r="AE1183" s="26">
        <f>IFERROR(VLOOKUP($E1183,'[5]LOG Data SAP'!$D:$AO,33,0)/IF(VLOOKUP($E1183,'[5]LOG Data SAP'!$D:$AO,34,0)="G",1000,1),
IF(D1183=D1182,AE1182,""))</f>
        <v>0.79100000000000004</v>
      </c>
      <c r="AF1183" s="27">
        <f t="shared" si="73"/>
        <v>360</v>
      </c>
      <c r="AG1183" s="27" t="str">
        <f t="shared" si="74"/>
        <v/>
      </c>
      <c r="AH1183" s="28">
        <f t="shared" si="75"/>
        <v>4.0896919999999998E-3</v>
      </c>
      <c r="AI1183" s="18" t="str">
        <f>IFERROR(VLOOKUP(E1183,'[5]LOG Data SAP'!$D:$E,2,0),IF(D1183=D1182,AI1182,""))</f>
        <v>NSUN FC_CRM RSY_PNK SPF50 30ML BLISTER</v>
      </c>
      <c r="AJ1183" s="20" t="str">
        <f>IFERROR([5]SKU!VI1185,IF(D1183=D1182,AJ1182,""))</f>
        <v>86014</v>
      </c>
      <c r="AK1183" s="18" t="str">
        <f>VLOOKUP(E1183,[5]SKU!I:X,16,FALSE)</f>
        <v>3304.99.30</v>
      </c>
    </row>
    <row r="1184" spans="1:37">
      <c r="A1184" s="18" t="str">
        <f>[5]SKU!AC1186</f>
        <v>Nivea</v>
      </c>
      <c r="B1184" s="18" t="str">
        <f>[5]SKU!AE1186</f>
        <v>Nivea Sun</v>
      </c>
      <c r="C1184" s="18" t="str">
        <f>[5]SKU!AJ1186</f>
        <v>Sun</v>
      </c>
      <c r="D1184" s="18" t="str">
        <f>[5]SKU!G1186</f>
        <v>NSUN Protect &amp; White Instant Aura SPF50+ PA+++ Face Serum 30ml</v>
      </c>
      <c r="E1184" s="19" t="str">
        <f>[5]SKU!I1186</f>
        <v>48332-00176-01</v>
      </c>
      <c r="F1184" s="19" t="str">
        <f>[5]SKU!J1186</f>
        <v>86014-04800-21</v>
      </c>
      <c r="G1184" s="18" t="str">
        <f>[5]SKU!K1186</f>
        <v>Nivea Sun Face Serum Instant Aura SPF 50+ 30ml</v>
      </c>
      <c r="H1184" s="18" t="str">
        <f>IF([5]SKU!L1186="R","Regular",
IF([5]SKU!L1186="P","Promo",
IF([5]SKU!L1186="S","Sample",
IF([5]SKU!L1186="V","VAS",""))))</f>
        <v>Regular</v>
      </c>
      <c r="I1184" s="18" t="str">
        <f>IF([5]SKU!QC1186="A","Active",
IF([5]SKU!QC1186="D","Discontinue",
IF([5]SKU!QC1186="N","NPD","")))</f>
        <v>Active</v>
      </c>
      <c r="J1184" s="18" t="str">
        <f>VLOOKUP(IFERROR(VLOOKUP(E1184,'[5]Material Status'!A:I,9,0),""),'[5]Material Status'!U:W,3,0)</f>
        <v>Inactive</v>
      </c>
      <c r="K1184" s="20" t="str">
        <f>IFERROR(VLOOKUP(E1184,'[5]LOG Data SAP'!$D:$AO,11,0),
IF(D1184=D1183,K1183,""))</f>
        <v>8999777015268</v>
      </c>
      <c r="L1184" s="20" t="str">
        <f>IFERROR(VLOOKUP(E1184,'[5]LOG Data SAP'!$D:$AO,13,0),
IF(D1184=D1183,L1183,""))</f>
        <v/>
      </c>
      <c r="M1184" s="20" t="str">
        <f>IFERROR(VLOOKUP(E1184,'[5]LOG Data SAP'!$D:$AO,15,0),
IF(D1184=D1183,M1183,""))</f>
        <v>8999777015275</v>
      </c>
      <c r="N1184" s="21">
        <f>[5]SKU!VH1186</f>
        <v>1095</v>
      </c>
      <c r="O1184" s="22">
        <f>[5]SKU!VN1186</f>
        <v>50580</v>
      </c>
      <c r="P1184" s="23">
        <f>[5]SKU!VO1186</f>
        <v>45383</v>
      </c>
      <c r="Q1184" s="24">
        <f>IFERROR(_xlfn.NUMBERVALUE(VLOOKUP(E1184,'[5]LOG Data SAP'!$D:$M,9,0)),
IF(D1184=D1183,Q1183,""))</f>
        <v>0</v>
      </c>
      <c r="R1184" s="24">
        <f>IFERROR(_xlfn.NUMBERVALUE(VLOOKUP(E1184,'[5]LOG Data SAP'!$D:$M,10,0)),
IF(D1184=D1183,R1183,""))</f>
        <v>14</v>
      </c>
      <c r="S1184" s="24">
        <f t="shared" si="72"/>
        <v>0</v>
      </c>
      <c r="T1184" s="25">
        <f>IFERROR(VLOOKUP($E1184,'[5]LOG Data SAP'!$D:$V,17,0)/10,
IF(D1184=D1183,T1183,""))</f>
        <v>8</v>
      </c>
      <c r="U1184" s="25">
        <f>IFERROR(VLOOKUP($E1184,'[5]LOG Data SAP'!$D:$V,18,0)/10,
IF(D1184=D1183,U1183,""))</f>
        <v>2.5</v>
      </c>
      <c r="V1184" s="25">
        <f>IFERROR(VLOOKUP($E1184,'[5]LOG Data SAP'!$D:$V,19,0)/10,
IF(D1184=D1183,V1183,""))</f>
        <v>18</v>
      </c>
      <c r="W1184" s="25">
        <f>IFERROR(VLOOKUP($E1184,'[5]LOG Data SAP'!$D:$AO,21,0)/10,
IF(D1184=D1183,W1183,""))</f>
        <v>0</v>
      </c>
      <c r="X1184" s="25">
        <f>IFERROR(VLOOKUP($E1184,'[5]LOG Data SAP'!$D:$AO,22,0)/10,
IF(D1184=D1183,X1183,""))</f>
        <v>0</v>
      </c>
      <c r="Y1184" s="25">
        <f>IFERROR(VLOOKUP($E1184,'[5]LOG Data SAP'!$D:$AO,23,0)/10,
IF(D1184=D1183,Y1183,""))</f>
        <v>0</v>
      </c>
      <c r="Z1184" s="25">
        <f>IFERROR(VLOOKUP($E1184,'[5]LOG Data SAP'!$D:$AO,25,0)/10,
IF(D1184=D1183,Z1183,""))</f>
        <v>19.100000000000001</v>
      </c>
      <c r="AA1184" s="25">
        <f>IFERROR(VLOOKUP($E1184,'[5]LOG Data SAP'!$D:$AO,26,0)/10,
IF(D1184=D1183,AA1183,""))</f>
        <v>10.6</v>
      </c>
      <c r="AB1184" s="25">
        <f>IFERROR(VLOOKUP($E1184,'[5]LOG Data SAP'!$D:$AO,27,0)/10,
IF(D1184=D1183,AB1183,""))</f>
        <v>20.2</v>
      </c>
      <c r="AC1184" s="26">
        <f>IFERROR(VLOOKUP($E1184,'[5]LOG Data SAP'!$D:$AO,29,0)/IF(VLOOKUP($E1184,'[5]LOG Data SAP'!$D:$AO,30,0)="G",1000,1),
IF(D1184=D1183,AC1183,""))</f>
        <v>4.9000000000000002E-2</v>
      </c>
      <c r="AD1184" s="26">
        <f>IFERROR(VLOOKUP($E1184,'[5]LOG Data SAP'!$D:$AO,31,0)/IF(VLOOKUP($E1184,'[5]LOG Data SAP'!$D:$AO,32,0)="G",1000,1),
IF(D1184=D1183,AD1183,""))</f>
        <v>0</v>
      </c>
      <c r="AE1184" s="26">
        <f>IFERROR(VLOOKUP($E1184,'[5]LOG Data SAP'!$D:$AO,33,0)/IF(VLOOKUP($E1184,'[5]LOG Data SAP'!$D:$AO,34,0)="G",1000,1),
IF(D1184=D1183,AE1183,""))</f>
        <v>0.79100000000000004</v>
      </c>
      <c r="AF1184" s="27">
        <f t="shared" si="73"/>
        <v>360</v>
      </c>
      <c r="AG1184" s="27" t="str">
        <f t="shared" si="74"/>
        <v/>
      </c>
      <c r="AH1184" s="28">
        <f t="shared" si="75"/>
        <v>4.0896919999999998E-3</v>
      </c>
      <c r="AI1184" s="18" t="str">
        <f>IFERROR(VLOOKUP(E1184,'[5]LOG Data SAP'!$D:$E,2,0),IF(D1184=D1183,AI1183,""))</f>
        <v>NSUN FC_CRM RSY_PNK SPF50 30ML BLISTER</v>
      </c>
      <c r="AJ1184" s="20" t="str">
        <f>IFERROR([5]SKU!VI1186,IF(D1184=D1183,AJ1183,""))</f>
        <v>86014</v>
      </c>
      <c r="AK1184" s="18" t="str">
        <f>VLOOKUP(E1184,[5]SKU!I:X,16,FALSE)</f>
        <v>3304.99.30</v>
      </c>
    </row>
    <row r="1185" spans="1:37">
      <c r="A1185" s="18" t="str">
        <f>[5]SKU!AC1187</f>
        <v>Nivea</v>
      </c>
      <c r="B1185" s="18" t="str">
        <f>[5]SKU!AE1187</f>
        <v>Nivea Sun</v>
      </c>
      <c r="C1185" s="18" t="str">
        <f>[5]SKU!AJ1187</f>
        <v>Sun</v>
      </c>
      <c r="D1185" s="18" t="str">
        <f>[5]SKU!G1187</f>
        <v>NSUN Protect &amp; White Instant Aura SPF50+ PA+++ Face Serum 30ml</v>
      </c>
      <c r="E1185" s="19" t="str">
        <f>[5]SKU!I1187</f>
        <v>48332-00176-00</v>
      </c>
      <c r="F1185" s="19" t="str">
        <f>[5]SKU!J1187</f>
        <v>86014-04800-21</v>
      </c>
      <c r="G1185" s="18" t="str">
        <f>[5]SKU!K1187</f>
        <v>Nivea Sun Face Serum Instant Aura SPF 50+ 30ml</v>
      </c>
      <c r="H1185" s="18" t="str">
        <f>IF([5]SKU!L1187="R","Regular",
IF([5]SKU!L1187="P","Promo",
IF([5]SKU!L1187="S","Sample",
IF([5]SKU!L1187="V","VAS",""))))</f>
        <v>Regular</v>
      </c>
      <c r="I1185" s="18" t="str">
        <f>IF([5]SKU!QC1187="A","Active",
IF([5]SKU!QC1187="D","Discontinue",
IF([5]SKU!QC1187="N","NPD","")))</f>
        <v>Active</v>
      </c>
      <c r="J1185" s="18" t="str">
        <f>VLOOKUP(IFERROR(VLOOKUP(E1185,'[5]Material Status'!A:I,9,0),""),'[5]Material Status'!U:W,3,0)</f>
        <v>Inactive</v>
      </c>
      <c r="K1185" s="20" t="str">
        <f>IFERROR(VLOOKUP(E1185,'[5]LOG Data SAP'!$D:$AO,11,0),
IF(D1185=D1184,K1184,""))</f>
        <v>8850029018416</v>
      </c>
      <c r="L1185" s="20" t="str">
        <f>IFERROR(VLOOKUP(E1185,'[5]LOG Data SAP'!$D:$AO,13,0),
IF(D1185=D1184,L1184,""))</f>
        <v/>
      </c>
      <c r="M1185" s="20" t="str">
        <f>IFERROR(VLOOKUP(E1185,'[5]LOG Data SAP'!$D:$AO,15,0),
IF(D1185=D1184,M1184,""))</f>
        <v>8999777002596</v>
      </c>
      <c r="N1185" s="21">
        <f>[5]SKU!VH1187</f>
        <v>1095</v>
      </c>
      <c r="O1185" s="22">
        <f>[5]SKU!VN1187</f>
        <v>50580</v>
      </c>
      <c r="P1185" s="23">
        <f>[5]SKU!VO1187</f>
        <v>45383</v>
      </c>
      <c r="Q1185" s="24">
        <f>IFERROR(_xlfn.NUMBERVALUE(VLOOKUP(E1185,'[5]LOG Data SAP'!$D:$M,9,0)),
IF(D1185=D1184,Q1184,""))</f>
        <v>0</v>
      </c>
      <c r="R1185" s="24">
        <f>IFERROR(_xlfn.NUMBERVALUE(VLOOKUP(E1185,'[5]LOG Data SAP'!$D:$M,10,0)),
IF(D1185=D1184,R1184,""))</f>
        <v>70</v>
      </c>
      <c r="S1185" s="24">
        <f t="shared" si="72"/>
        <v>0</v>
      </c>
      <c r="T1185" s="25">
        <f>IFERROR(VLOOKUP($E1185,'[5]LOG Data SAP'!$D:$V,17,0)/10,
IF(D1185=D1184,T1184,""))</f>
        <v>3.4</v>
      </c>
      <c r="U1185" s="25">
        <f>IFERROR(VLOOKUP($E1185,'[5]LOG Data SAP'!$D:$V,18,0)/10,
IF(D1185=D1184,U1184,""))</f>
        <v>2.2000000000000002</v>
      </c>
      <c r="V1185" s="25">
        <f>IFERROR(VLOOKUP($E1185,'[5]LOG Data SAP'!$D:$V,19,0)/10,
IF(D1185=D1184,V1184,""))</f>
        <v>14.9</v>
      </c>
      <c r="W1185" s="25">
        <f>IFERROR(VLOOKUP($E1185,'[5]LOG Data SAP'!$D:$AO,21,0)/10,
IF(D1185=D1184,W1184,""))</f>
        <v>0</v>
      </c>
      <c r="X1185" s="25">
        <f>IFERROR(VLOOKUP($E1185,'[5]LOG Data SAP'!$D:$AO,22,0)/10,
IF(D1185=D1184,X1184,""))</f>
        <v>0</v>
      </c>
      <c r="Y1185" s="25">
        <f>IFERROR(VLOOKUP($E1185,'[5]LOG Data SAP'!$D:$AO,23,0)/10,
IF(D1185=D1184,Y1184,""))</f>
        <v>0</v>
      </c>
      <c r="Z1185" s="25">
        <f>IFERROR(VLOOKUP($E1185,'[5]LOG Data SAP'!$D:$AO,25,0)/10,
IF(D1185=D1184,Z1184,""))</f>
        <v>25.8</v>
      </c>
      <c r="AA1185" s="25">
        <f>IFERROR(VLOOKUP($E1185,'[5]LOG Data SAP'!$D:$AO,26,0)/10,
IF(D1185=D1184,AA1184,""))</f>
        <v>15.8</v>
      </c>
      <c r="AB1185" s="25">
        <f>IFERROR(VLOOKUP($E1185,'[5]LOG Data SAP'!$D:$AO,27,0)/10,
IF(D1185=D1184,AB1184,""))</f>
        <v>17.600000000000001</v>
      </c>
      <c r="AC1185" s="26">
        <f>IFERROR(VLOOKUP($E1185,'[5]LOG Data SAP'!$D:$AO,29,0)/IF(VLOOKUP($E1185,'[5]LOG Data SAP'!$D:$AO,30,0)="G",1000,1),
IF(D1185=D1184,AC1184,""))</f>
        <v>3.8799999999999994E-2</v>
      </c>
      <c r="AD1185" s="26">
        <f>IFERROR(VLOOKUP($E1185,'[5]LOG Data SAP'!$D:$AO,31,0)/IF(VLOOKUP($E1185,'[5]LOG Data SAP'!$D:$AO,32,0)="G",1000,1),
IF(D1185=D1184,AD1184,""))</f>
        <v>0</v>
      </c>
      <c r="AE1185" s="26">
        <f>IFERROR(VLOOKUP($E1185,'[5]LOG Data SAP'!$D:$AO,33,0)/IF(VLOOKUP($E1185,'[5]LOG Data SAP'!$D:$AO,34,0)="G",1000,1),
IF(D1185=D1184,AE1184,""))</f>
        <v>2.8330000000000002</v>
      </c>
      <c r="AF1185" s="27">
        <f t="shared" si="73"/>
        <v>111.45200000000001</v>
      </c>
      <c r="AG1185" s="27" t="str">
        <f t="shared" si="74"/>
        <v/>
      </c>
      <c r="AH1185" s="28">
        <f t="shared" si="75"/>
        <v>7.1744640000000019E-3</v>
      </c>
      <c r="AI1185" s="18" t="str">
        <f>IFERROR(VLOOKUP(E1185,'[5]LOG Data SAP'!$D:$E,2,0),IF(D1185=D1184,AI1184,""))</f>
        <v>NSUN_FACE_INSTAURA_SRM30</v>
      </c>
      <c r="AJ1185" s="20" t="str">
        <f>IFERROR([5]SKU!VI1187,IF(D1185=D1184,AJ1184,""))</f>
        <v>86014</v>
      </c>
      <c r="AK1185" s="18" t="str">
        <f>VLOOKUP(E1185,[5]SKU!I:X,16,FALSE)</f>
        <v>3304.99.30</v>
      </c>
    </row>
    <row r="1186" spans="1:37">
      <c r="A1186" s="18" t="str">
        <f>[5]SKU!AC1188</f>
        <v>Nivea</v>
      </c>
      <c r="B1186" s="18" t="str">
        <f>[5]SKU!AE1188</f>
        <v>Nivea Sun</v>
      </c>
      <c r="C1186" s="18" t="str">
        <f>[5]SKU!AJ1188</f>
        <v>Sun</v>
      </c>
      <c r="D1186" s="18" t="str">
        <f>[5]SKU!G1188</f>
        <v>NSUN Protect &amp; White Oil Control SPF50+ PA+++ Face Serum 30ml</v>
      </c>
      <c r="E1186" s="19" t="str">
        <f>[5]SKU!I1188</f>
        <v>86060-04800-21</v>
      </c>
      <c r="F1186" s="19" t="str">
        <f>[5]SKU!J1188</f>
        <v>86060-04800-21</v>
      </c>
      <c r="G1186" s="18" t="str">
        <f>[5]SKU!K1188</f>
        <v>NIVEA SUN Protect &amp; White Oil Control SPF50+ PA+++ Face Serum 30ml</v>
      </c>
      <c r="H1186" s="18" t="str">
        <f>IF([5]SKU!L1188="R","Regular",
IF([5]SKU!L1188="P","Promo",
IF([5]SKU!L1188="S","Sample",
IF([5]SKU!L1188="V","VAS",""))))</f>
        <v>Regular</v>
      </c>
      <c r="I1186" s="18" t="str">
        <f>IF([5]SKU!QC1188="A","Active",
IF([5]SKU!QC1188="D","Discontinue",
IF([5]SKU!QC1188="N","NPD","")))</f>
        <v>Active</v>
      </c>
      <c r="J1186" s="18" t="str">
        <f>VLOOKUP(IFERROR(VLOOKUP(E1186,'[5]Material Status'!A:I,9,0),""),'[5]Material Status'!U:W,3,0)</f>
        <v>Active</v>
      </c>
      <c r="K1186" s="20" t="str">
        <f>IFERROR(VLOOKUP(E1186,'[5]LOG Data SAP'!$D:$AO,11,0),
IF(D1186=D1185,K1185,""))</f>
        <v>8999777014230</v>
      </c>
      <c r="L1186" s="20" t="str">
        <f>IFERROR(VLOOKUP(E1186,'[5]LOG Data SAP'!$D:$AO,13,0),
IF(D1186=D1185,L1185,""))</f>
        <v/>
      </c>
      <c r="M1186" s="20" t="str">
        <f>IFERROR(VLOOKUP(E1186,'[5]LOG Data SAP'!$D:$AO,15,0),
IF(D1186=D1185,M1185,""))</f>
        <v>8999777014247</v>
      </c>
      <c r="N1186" s="21">
        <f>[5]SKU!VH1188</f>
        <v>1095</v>
      </c>
      <c r="O1186" s="22">
        <f>[5]SKU!VN1188</f>
        <v>50580</v>
      </c>
      <c r="P1186" s="23">
        <f>[5]SKU!VO1188</f>
        <v>45383</v>
      </c>
      <c r="Q1186" s="24">
        <f>IFERROR(_xlfn.NUMBERVALUE(VLOOKUP(E1186,'[5]LOG Data SAP'!$D:$M,9,0)),
IF(D1186=D1185,Q1185,""))</f>
        <v>0</v>
      </c>
      <c r="R1186" s="24">
        <f>IFERROR(_xlfn.NUMBERVALUE(VLOOKUP(E1186,'[5]LOG Data SAP'!$D:$M,10,0)),
IF(D1186=D1185,R1185,""))</f>
        <v>14</v>
      </c>
      <c r="S1186" s="24">
        <f t="shared" si="72"/>
        <v>0</v>
      </c>
      <c r="T1186" s="25">
        <f>IFERROR(VLOOKUP($E1186,'[5]LOG Data SAP'!$D:$V,17,0)/10,
IF(D1186=D1185,T1185,""))</f>
        <v>8</v>
      </c>
      <c r="U1186" s="25">
        <f>IFERROR(VLOOKUP($E1186,'[5]LOG Data SAP'!$D:$V,18,0)/10,
IF(D1186=D1185,U1185,""))</f>
        <v>2.2000000000000002</v>
      </c>
      <c r="V1186" s="25">
        <f>IFERROR(VLOOKUP($E1186,'[5]LOG Data SAP'!$D:$V,19,0)/10,
IF(D1186=D1185,V1185,""))</f>
        <v>18</v>
      </c>
      <c r="W1186" s="25">
        <f>IFERROR(VLOOKUP($E1186,'[5]LOG Data SAP'!$D:$AO,21,0)/10,
IF(D1186=D1185,W1185,""))</f>
        <v>0</v>
      </c>
      <c r="X1186" s="25">
        <f>IFERROR(VLOOKUP($E1186,'[5]LOG Data SAP'!$D:$AO,22,0)/10,
IF(D1186=D1185,X1185,""))</f>
        <v>0</v>
      </c>
      <c r="Y1186" s="25">
        <f>IFERROR(VLOOKUP($E1186,'[5]LOG Data SAP'!$D:$AO,23,0)/10,
IF(D1186=D1185,Y1185,""))</f>
        <v>0</v>
      </c>
      <c r="Z1186" s="25">
        <f>IFERROR(VLOOKUP($E1186,'[5]LOG Data SAP'!$D:$AO,25,0)/10,
IF(D1186=D1185,Z1185,""))</f>
        <v>19.3</v>
      </c>
      <c r="AA1186" s="25">
        <f>IFERROR(VLOOKUP($E1186,'[5]LOG Data SAP'!$D:$AO,26,0)/10,
IF(D1186=D1185,AA1185,""))</f>
        <v>11.8</v>
      </c>
      <c r="AB1186" s="25">
        <f>IFERROR(VLOOKUP($E1186,'[5]LOG Data SAP'!$D:$AO,27,0)/10,
IF(D1186=D1185,AB1185,""))</f>
        <v>19.5</v>
      </c>
      <c r="AC1186" s="26">
        <f>IFERROR(VLOOKUP($E1186,'[5]LOG Data SAP'!$D:$AO,29,0)/IF(VLOOKUP($E1186,'[5]LOG Data SAP'!$D:$AO,30,0)="G",1000,1),
IF(D1186=D1185,AC1185,""))</f>
        <v>4.6399999999999997E-2</v>
      </c>
      <c r="AD1186" s="26">
        <f>IFERROR(VLOOKUP($E1186,'[5]LOG Data SAP'!$D:$AO,31,0)/IF(VLOOKUP($E1186,'[5]LOG Data SAP'!$D:$AO,32,0)="G",1000,1),
IF(D1186=D1185,AD1185,""))</f>
        <v>0</v>
      </c>
      <c r="AE1186" s="26">
        <f>IFERROR(VLOOKUP($E1186,'[5]LOG Data SAP'!$D:$AO,33,0)/IF(VLOOKUP($E1186,'[5]LOG Data SAP'!$D:$AO,34,0)="G",1000,1),
IF(D1186=D1185,AE1185,""))</f>
        <v>0.8</v>
      </c>
      <c r="AF1186" s="27">
        <f t="shared" si="73"/>
        <v>316.8</v>
      </c>
      <c r="AG1186" s="27" t="str">
        <f t="shared" si="74"/>
        <v/>
      </c>
      <c r="AH1186" s="28">
        <f t="shared" si="75"/>
        <v>4.4409300000000001E-3</v>
      </c>
      <c r="AI1186" s="18" t="str">
        <f>IFERROR(VLOOKUP(E1186,'[5]LOG Data SAP'!$D:$E,2,0),IF(D1186=D1185,AI1185,""))</f>
        <v>NSUN PRTCT&amp;PRFCT OIL_CTRL_GL_CRM SPF50 3</v>
      </c>
      <c r="AJ1186" s="20" t="str">
        <f>IFERROR([5]SKU!VI1188,IF(D1186=D1185,AJ1185,""))</f>
        <v>86060</v>
      </c>
      <c r="AK1186" s="18" t="str">
        <f>VLOOKUP(E1186,[5]SKU!I:X,16,FALSE)</f>
        <v>3304.99.30</v>
      </c>
    </row>
    <row r="1187" spans="1:37">
      <c r="A1187" s="18" t="str">
        <f>[5]SKU!AC1189</f>
        <v>Nivea</v>
      </c>
      <c r="B1187" s="18" t="str">
        <f>[5]SKU!AE1189</f>
        <v>Nivea Sun</v>
      </c>
      <c r="C1187" s="18" t="str">
        <f>[5]SKU!AJ1189</f>
        <v>Sun</v>
      </c>
      <c r="D1187" s="18" t="str">
        <f>[5]SKU!G1189</f>
        <v>NSUN Protect &amp; White Oil Control SPF50+ PA+++ Face Serum 30ml</v>
      </c>
      <c r="E1187" s="19" t="str">
        <f>[5]SKU!I1189</f>
        <v>48332-00181-02</v>
      </c>
      <c r="F1187" s="19" t="str">
        <f>[5]SKU!J1189</f>
        <v>86060-04800-21</v>
      </c>
      <c r="G1187" s="18" t="str">
        <f>[5]SKU!K1189</f>
        <v>NIVEA SUN Protect &amp; White Oil Control SPF50+ PA+++ Face Serum 30ml</v>
      </c>
      <c r="H1187" s="18" t="str">
        <f>IF([5]SKU!L1189="R","Regular",
IF([5]SKU!L1189="P","Promo",
IF([5]SKU!L1189="S","Sample",
IF([5]SKU!L1189="V","VAS",""))))</f>
        <v>Regular</v>
      </c>
      <c r="I1187" s="18" t="str">
        <f>IF([5]SKU!QC1189="A","Active",
IF([5]SKU!QC1189="D","Discontinue",
IF([5]SKU!QC1189="N","NPD","")))</f>
        <v>Active</v>
      </c>
      <c r="J1187" s="18" t="str">
        <f>VLOOKUP(IFERROR(VLOOKUP(E1187,'[5]Material Status'!A:I,9,0),""),'[5]Material Status'!U:W,3,0)</f>
        <v>Inactive</v>
      </c>
      <c r="K1187" s="20" t="str">
        <f>IFERROR(VLOOKUP(E1187,'[5]LOG Data SAP'!$D:$AO,11,0),
IF(D1187=D1186,K1186,""))</f>
        <v>8999777014230</v>
      </c>
      <c r="L1187" s="20" t="str">
        <f>IFERROR(VLOOKUP(E1187,'[5]LOG Data SAP'!$D:$AO,13,0),
IF(D1187=D1186,L1186,""))</f>
        <v/>
      </c>
      <c r="M1187" s="20" t="str">
        <f>IFERROR(VLOOKUP(E1187,'[5]LOG Data SAP'!$D:$AO,15,0),
IF(D1187=D1186,M1186,""))</f>
        <v>8999777014247</v>
      </c>
      <c r="N1187" s="21">
        <f>[5]SKU!VH1189</f>
        <v>1095</v>
      </c>
      <c r="O1187" s="22">
        <f>[5]SKU!VN1189</f>
        <v>50580</v>
      </c>
      <c r="P1187" s="23">
        <f>[5]SKU!VO1189</f>
        <v>45383</v>
      </c>
      <c r="Q1187" s="24">
        <f>IFERROR(_xlfn.NUMBERVALUE(VLOOKUP(E1187,'[5]LOG Data SAP'!$D:$M,9,0)),
IF(D1187=D1186,Q1186,""))</f>
        <v>0</v>
      </c>
      <c r="R1187" s="24">
        <f>IFERROR(_xlfn.NUMBERVALUE(VLOOKUP(E1187,'[5]LOG Data SAP'!$D:$M,10,0)),
IF(D1187=D1186,R1186,""))</f>
        <v>14</v>
      </c>
      <c r="S1187" s="24">
        <f t="shared" si="72"/>
        <v>0</v>
      </c>
      <c r="T1187" s="25">
        <f>IFERROR(VLOOKUP($E1187,'[5]LOG Data SAP'!$D:$V,17,0)/10,
IF(D1187=D1186,T1186,""))</f>
        <v>8</v>
      </c>
      <c r="U1187" s="25">
        <f>IFERROR(VLOOKUP($E1187,'[5]LOG Data SAP'!$D:$V,18,0)/10,
IF(D1187=D1186,U1186,""))</f>
        <v>2.5</v>
      </c>
      <c r="V1187" s="25">
        <f>IFERROR(VLOOKUP($E1187,'[5]LOG Data SAP'!$D:$V,19,0)/10,
IF(D1187=D1186,V1186,""))</f>
        <v>18</v>
      </c>
      <c r="W1187" s="25">
        <f>IFERROR(VLOOKUP($E1187,'[5]LOG Data SAP'!$D:$AO,21,0)/10,
IF(D1187=D1186,W1186,""))</f>
        <v>0</v>
      </c>
      <c r="X1187" s="25">
        <f>IFERROR(VLOOKUP($E1187,'[5]LOG Data SAP'!$D:$AO,22,0)/10,
IF(D1187=D1186,X1186,""))</f>
        <v>0</v>
      </c>
      <c r="Y1187" s="25">
        <f>IFERROR(VLOOKUP($E1187,'[5]LOG Data SAP'!$D:$AO,23,0)/10,
IF(D1187=D1186,Y1186,""))</f>
        <v>0</v>
      </c>
      <c r="Z1187" s="25">
        <f>IFERROR(VLOOKUP($E1187,'[5]LOG Data SAP'!$D:$AO,25,0)/10,
IF(D1187=D1186,Z1186,""))</f>
        <v>19.100000000000001</v>
      </c>
      <c r="AA1187" s="25">
        <f>IFERROR(VLOOKUP($E1187,'[5]LOG Data SAP'!$D:$AO,26,0)/10,
IF(D1187=D1186,AA1186,""))</f>
        <v>10.6</v>
      </c>
      <c r="AB1187" s="25">
        <f>IFERROR(VLOOKUP($E1187,'[5]LOG Data SAP'!$D:$AO,27,0)/10,
IF(D1187=D1186,AB1186,""))</f>
        <v>20.2</v>
      </c>
      <c r="AC1187" s="26">
        <f>IFERROR(VLOOKUP($E1187,'[5]LOG Data SAP'!$D:$AO,29,0)/IF(VLOOKUP($E1187,'[5]LOG Data SAP'!$D:$AO,30,0)="G",1000,1),
IF(D1187=D1186,AC1186,""))</f>
        <v>4.9000000000000002E-2</v>
      </c>
      <c r="AD1187" s="26">
        <f>IFERROR(VLOOKUP($E1187,'[5]LOG Data SAP'!$D:$AO,31,0)/IF(VLOOKUP($E1187,'[5]LOG Data SAP'!$D:$AO,32,0)="G",1000,1),
IF(D1187=D1186,AD1186,""))</f>
        <v>0</v>
      </c>
      <c r="AE1187" s="26">
        <f>IFERROR(VLOOKUP($E1187,'[5]LOG Data SAP'!$D:$AO,33,0)/IF(VLOOKUP($E1187,'[5]LOG Data SAP'!$D:$AO,34,0)="G",1000,1),
IF(D1187=D1186,AE1186,""))</f>
        <v>0.79100000000000004</v>
      </c>
      <c r="AF1187" s="27">
        <f t="shared" si="73"/>
        <v>360</v>
      </c>
      <c r="AG1187" s="27" t="str">
        <f t="shared" si="74"/>
        <v/>
      </c>
      <c r="AH1187" s="28">
        <f t="shared" si="75"/>
        <v>4.0896919999999998E-3</v>
      </c>
      <c r="AI1187" s="18" t="str">
        <f>IFERROR(VLOOKUP(E1187,'[5]LOG Data SAP'!$D:$E,2,0),IF(D1187=D1186,AI1186,""))</f>
        <v>NSUN FC_CRM OIL_CONTROL_SPF50_30ML</v>
      </c>
      <c r="AJ1187" s="20" t="str">
        <f>IFERROR([5]SKU!VI1189,IF(D1187=D1186,AJ1186,""))</f>
        <v>86060</v>
      </c>
      <c r="AK1187" s="18" t="str">
        <f>VLOOKUP(E1187,[5]SKU!I:X,16,FALSE)</f>
        <v>3304.99.30</v>
      </c>
    </row>
    <row r="1188" spans="1:37">
      <c r="A1188" s="18" t="str">
        <f>[5]SKU!AC1190</f>
        <v>Nivea</v>
      </c>
      <c r="B1188" s="18" t="str">
        <f>[5]SKU!AE1190</f>
        <v>Nivea Sun</v>
      </c>
      <c r="C1188" s="18" t="str">
        <f>[5]SKU!AJ1190</f>
        <v>Sun</v>
      </c>
      <c r="D1188" s="18" t="str">
        <f>[5]SKU!G1190</f>
        <v>NSUN Protect &amp; White Oil Control SPF50+ PA+++ Face Serum 30ml</v>
      </c>
      <c r="E1188" s="19" t="str">
        <f>[5]SKU!I1190</f>
        <v>48332-00181-01</v>
      </c>
      <c r="F1188" s="19" t="str">
        <f>[5]SKU!J1190</f>
        <v>86060-04800-21</v>
      </c>
      <c r="G1188" s="18" t="str">
        <f>[5]SKU!K1190</f>
        <v>NSUN Face Oil Control SPF 50 30ml</v>
      </c>
      <c r="H1188" s="18" t="str">
        <f>IF([5]SKU!L1190="R","Regular",
IF([5]SKU!L1190="P","Promo",
IF([5]SKU!L1190="S","Sample",
IF([5]SKU!L1190="V","VAS",""))))</f>
        <v>Regular</v>
      </c>
      <c r="I1188" s="18" t="str">
        <f>IF([5]SKU!QC1190="A","Active",
IF([5]SKU!QC1190="D","Discontinue",
IF([5]SKU!QC1190="N","NPD","")))</f>
        <v>Active</v>
      </c>
      <c r="J1188" s="18" t="str">
        <f>VLOOKUP(IFERROR(VLOOKUP(E1188,'[5]Material Status'!A:I,9,0),""),'[5]Material Status'!U:W,3,0)</f>
        <v>Inactive</v>
      </c>
      <c r="K1188" s="20" t="str">
        <f>IFERROR(VLOOKUP(E1188,'[5]LOG Data SAP'!$D:$AO,11,0),
IF(D1188=D1187,K1187,""))</f>
        <v>8999777014230</v>
      </c>
      <c r="L1188" s="20" t="str">
        <f>IFERROR(VLOOKUP(E1188,'[5]LOG Data SAP'!$D:$AO,13,0),
IF(D1188=D1187,L1187,""))</f>
        <v/>
      </c>
      <c r="M1188" s="20" t="str">
        <f>IFERROR(VLOOKUP(E1188,'[5]LOG Data SAP'!$D:$AO,15,0),
IF(D1188=D1187,M1187,""))</f>
        <v>8999777014247</v>
      </c>
      <c r="N1188" s="21">
        <f>[5]SKU!VH1190</f>
        <v>1095</v>
      </c>
      <c r="O1188" s="22">
        <f>[5]SKU!VN1190</f>
        <v>50580</v>
      </c>
      <c r="P1188" s="23">
        <f>[5]SKU!VO1190</f>
        <v>45383</v>
      </c>
      <c r="Q1188" s="24">
        <f>IFERROR(_xlfn.NUMBERVALUE(VLOOKUP(E1188,'[5]LOG Data SAP'!$D:$M,9,0)),
IF(D1188=D1187,Q1187,""))</f>
        <v>0</v>
      </c>
      <c r="R1188" s="24">
        <f>IFERROR(_xlfn.NUMBERVALUE(VLOOKUP(E1188,'[5]LOG Data SAP'!$D:$M,10,0)),
IF(D1188=D1187,R1187,""))</f>
        <v>14</v>
      </c>
      <c r="S1188" s="24">
        <f t="shared" si="72"/>
        <v>0</v>
      </c>
      <c r="T1188" s="25">
        <f>IFERROR(VLOOKUP($E1188,'[5]LOG Data SAP'!$D:$V,17,0)/10,
IF(D1188=D1187,T1187,""))</f>
        <v>8</v>
      </c>
      <c r="U1188" s="25">
        <f>IFERROR(VLOOKUP($E1188,'[5]LOG Data SAP'!$D:$V,18,0)/10,
IF(D1188=D1187,U1187,""))</f>
        <v>2.5</v>
      </c>
      <c r="V1188" s="25">
        <f>IFERROR(VLOOKUP($E1188,'[5]LOG Data SAP'!$D:$V,19,0)/10,
IF(D1188=D1187,V1187,""))</f>
        <v>18</v>
      </c>
      <c r="W1188" s="25">
        <f>IFERROR(VLOOKUP($E1188,'[5]LOG Data SAP'!$D:$AO,21,0)/10,
IF(D1188=D1187,W1187,""))</f>
        <v>0</v>
      </c>
      <c r="X1188" s="25">
        <f>IFERROR(VLOOKUP($E1188,'[5]LOG Data SAP'!$D:$AO,22,0)/10,
IF(D1188=D1187,X1187,""))</f>
        <v>0</v>
      </c>
      <c r="Y1188" s="25">
        <f>IFERROR(VLOOKUP($E1188,'[5]LOG Data SAP'!$D:$AO,23,0)/10,
IF(D1188=D1187,Y1187,""))</f>
        <v>0</v>
      </c>
      <c r="Z1188" s="25">
        <f>IFERROR(VLOOKUP($E1188,'[5]LOG Data SAP'!$D:$AO,25,0)/10,
IF(D1188=D1187,Z1187,""))</f>
        <v>19.100000000000001</v>
      </c>
      <c r="AA1188" s="25">
        <f>IFERROR(VLOOKUP($E1188,'[5]LOG Data SAP'!$D:$AO,26,0)/10,
IF(D1188=D1187,AA1187,""))</f>
        <v>10.6</v>
      </c>
      <c r="AB1188" s="25">
        <f>IFERROR(VLOOKUP($E1188,'[5]LOG Data SAP'!$D:$AO,27,0)/10,
IF(D1188=D1187,AB1187,""))</f>
        <v>20.2</v>
      </c>
      <c r="AC1188" s="26">
        <f>IFERROR(VLOOKUP($E1188,'[5]LOG Data SAP'!$D:$AO,29,0)/IF(VLOOKUP($E1188,'[5]LOG Data SAP'!$D:$AO,30,0)="G",1000,1),
IF(D1188=D1187,AC1187,""))</f>
        <v>4.9000000000000002E-2</v>
      </c>
      <c r="AD1188" s="26">
        <f>IFERROR(VLOOKUP($E1188,'[5]LOG Data SAP'!$D:$AO,31,0)/IF(VLOOKUP($E1188,'[5]LOG Data SAP'!$D:$AO,32,0)="G",1000,1),
IF(D1188=D1187,AD1187,""))</f>
        <v>0</v>
      </c>
      <c r="AE1188" s="26">
        <f>IFERROR(VLOOKUP($E1188,'[5]LOG Data SAP'!$D:$AO,33,0)/IF(VLOOKUP($E1188,'[5]LOG Data SAP'!$D:$AO,34,0)="G",1000,1),
IF(D1188=D1187,AE1187,""))</f>
        <v>0.79100000000000004</v>
      </c>
      <c r="AF1188" s="27">
        <f t="shared" si="73"/>
        <v>360</v>
      </c>
      <c r="AG1188" s="27" t="str">
        <f t="shared" si="74"/>
        <v/>
      </c>
      <c r="AH1188" s="28">
        <f t="shared" si="75"/>
        <v>4.0896919999999998E-3</v>
      </c>
      <c r="AI1188" s="18" t="str">
        <f>IFERROR(VLOOKUP(E1188,'[5]LOG Data SAP'!$D:$E,2,0),IF(D1188=D1187,AI1187,""))</f>
        <v>NSUN PRTCT&amp;PRFCT OIL_CTRL_GL_CRM 30ML BL</v>
      </c>
      <c r="AJ1188" s="20" t="str">
        <f>IFERROR([5]SKU!VI1190,IF(D1188=D1187,AJ1187,""))</f>
        <v>86060</v>
      </c>
      <c r="AK1188" s="18" t="str">
        <f>VLOOKUP(E1188,[5]SKU!I:X,16,FALSE)</f>
        <v>3304.99.30</v>
      </c>
    </row>
    <row r="1189" spans="1:37">
      <c r="A1189" s="18" t="str">
        <f>[5]SKU!AC1191</f>
        <v>Nivea</v>
      </c>
      <c r="B1189" s="18" t="str">
        <f>[5]SKU!AE1191</f>
        <v>Nivea Sun</v>
      </c>
      <c r="C1189" s="18" t="str">
        <f>[5]SKU!AJ1191</f>
        <v>Sun</v>
      </c>
      <c r="D1189" s="18" t="str">
        <f>[5]SKU!G1191</f>
        <v>NSUN Protect &amp; White Oil Control SPF50+ PA+++ Face Serum 30ml</v>
      </c>
      <c r="E1189" s="19" t="str">
        <f>[5]SKU!I1191</f>
        <v>48332-00181-00</v>
      </c>
      <c r="F1189" s="19" t="str">
        <f>[5]SKU!J1191</f>
        <v>86060-04800-21</v>
      </c>
      <c r="G1189" s="18" t="str">
        <f>[5]SKU!K1191</f>
        <v>NSUN Face Oil Control SPF 50 30ml</v>
      </c>
      <c r="H1189" s="18" t="str">
        <f>IF([5]SKU!L1191="R","Regular",
IF([5]SKU!L1191="P","Promo",
IF([5]SKU!L1191="S","Sample",
IF([5]SKU!L1191="V","VAS",""))))</f>
        <v>Regular</v>
      </c>
      <c r="I1189" s="18" t="str">
        <f>IF([5]SKU!QC1191="A","Active",
IF([5]SKU!QC1191="D","Discontinue",
IF([5]SKU!QC1191="N","NPD","")))</f>
        <v>Active</v>
      </c>
      <c r="J1189" s="18" t="str">
        <f>VLOOKUP(IFERROR(VLOOKUP(E1189,'[5]Material Status'!A:I,9,0),""),'[5]Material Status'!U:W,3,0)</f>
        <v>Inactive</v>
      </c>
      <c r="K1189" s="20" t="str">
        <f>IFERROR(VLOOKUP(E1189,'[5]LOG Data SAP'!$D:$AO,11,0),
IF(D1189=D1188,K1188,""))</f>
        <v>8999777014230</v>
      </c>
      <c r="L1189" s="20" t="str">
        <f>IFERROR(VLOOKUP(E1189,'[5]LOG Data SAP'!$D:$AO,13,0),
IF(D1189=D1188,L1188,""))</f>
        <v/>
      </c>
      <c r="M1189" s="20" t="str">
        <f>IFERROR(VLOOKUP(E1189,'[5]LOG Data SAP'!$D:$AO,15,0),
IF(D1189=D1188,M1188,""))</f>
        <v>8999777014247</v>
      </c>
      <c r="N1189" s="21">
        <f>[5]SKU!VH1191</f>
        <v>1095</v>
      </c>
      <c r="O1189" s="22">
        <f>[5]SKU!VN1191</f>
        <v>50580</v>
      </c>
      <c r="P1189" s="23">
        <f>[5]SKU!VO1191</f>
        <v>45383</v>
      </c>
      <c r="Q1189" s="24">
        <f>IFERROR(_xlfn.NUMBERVALUE(VLOOKUP(E1189,'[5]LOG Data SAP'!$D:$M,9,0)),
IF(D1189=D1188,Q1188,""))</f>
        <v>0</v>
      </c>
      <c r="R1189" s="24">
        <f>IFERROR(_xlfn.NUMBERVALUE(VLOOKUP(E1189,'[5]LOG Data SAP'!$D:$M,10,0)),
IF(D1189=D1188,R1188,""))</f>
        <v>14</v>
      </c>
      <c r="S1189" s="24">
        <f t="shared" si="72"/>
        <v>0</v>
      </c>
      <c r="T1189" s="25">
        <f>IFERROR(VLOOKUP($E1189,'[5]LOG Data SAP'!$D:$V,17,0)/10,
IF(D1189=D1188,T1188,""))</f>
        <v>8</v>
      </c>
      <c r="U1189" s="25">
        <f>IFERROR(VLOOKUP($E1189,'[5]LOG Data SAP'!$D:$V,18,0)/10,
IF(D1189=D1188,U1188,""))</f>
        <v>2.5</v>
      </c>
      <c r="V1189" s="25">
        <f>IFERROR(VLOOKUP($E1189,'[5]LOG Data SAP'!$D:$V,19,0)/10,
IF(D1189=D1188,V1188,""))</f>
        <v>18</v>
      </c>
      <c r="W1189" s="25">
        <f>IFERROR(VLOOKUP($E1189,'[5]LOG Data SAP'!$D:$AO,21,0)/10,
IF(D1189=D1188,W1188,""))</f>
        <v>0</v>
      </c>
      <c r="X1189" s="25">
        <f>IFERROR(VLOOKUP($E1189,'[5]LOG Data SAP'!$D:$AO,22,0)/10,
IF(D1189=D1188,X1188,""))</f>
        <v>0</v>
      </c>
      <c r="Y1189" s="25">
        <f>IFERROR(VLOOKUP($E1189,'[5]LOG Data SAP'!$D:$AO,23,0)/10,
IF(D1189=D1188,Y1188,""))</f>
        <v>0</v>
      </c>
      <c r="Z1189" s="25">
        <f>IFERROR(VLOOKUP($E1189,'[5]LOG Data SAP'!$D:$AO,25,0)/10,
IF(D1189=D1188,Z1188,""))</f>
        <v>19.100000000000001</v>
      </c>
      <c r="AA1189" s="25">
        <f>IFERROR(VLOOKUP($E1189,'[5]LOG Data SAP'!$D:$AO,26,0)/10,
IF(D1189=D1188,AA1188,""))</f>
        <v>10.6</v>
      </c>
      <c r="AB1189" s="25">
        <f>IFERROR(VLOOKUP($E1189,'[5]LOG Data SAP'!$D:$AO,27,0)/10,
IF(D1189=D1188,AB1188,""))</f>
        <v>20.2</v>
      </c>
      <c r="AC1189" s="26">
        <f>IFERROR(VLOOKUP($E1189,'[5]LOG Data SAP'!$D:$AO,29,0)/IF(VLOOKUP($E1189,'[5]LOG Data SAP'!$D:$AO,30,0)="G",1000,1),
IF(D1189=D1188,AC1188,""))</f>
        <v>4.9000000000000002E-2</v>
      </c>
      <c r="AD1189" s="26">
        <f>IFERROR(VLOOKUP($E1189,'[5]LOG Data SAP'!$D:$AO,31,0)/IF(VLOOKUP($E1189,'[5]LOG Data SAP'!$D:$AO,32,0)="G",1000,1),
IF(D1189=D1188,AD1188,""))</f>
        <v>0</v>
      </c>
      <c r="AE1189" s="26">
        <f>IFERROR(VLOOKUP($E1189,'[5]LOG Data SAP'!$D:$AO,33,0)/IF(VLOOKUP($E1189,'[5]LOG Data SAP'!$D:$AO,34,0)="G",1000,1),
IF(D1189=D1188,AE1188,""))</f>
        <v>0.79100000000000004</v>
      </c>
      <c r="AF1189" s="27">
        <f t="shared" si="73"/>
        <v>360</v>
      </c>
      <c r="AG1189" s="27" t="str">
        <f t="shared" si="74"/>
        <v/>
      </c>
      <c r="AH1189" s="28">
        <f t="shared" si="75"/>
        <v>4.0896919999999998E-3</v>
      </c>
      <c r="AI1189" s="18" t="str">
        <f>IFERROR(VLOOKUP(E1189,'[5]LOG Data SAP'!$D:$E,2,0),IF(D1189=D1188,AI1188,""))</f>
        <v>NSUN PRTCT&amp;PRFCT OIL_CTRL_GL_CRM SPF50 3</v>
      </c>
      <c r="AJ1189" s="20" t="str">
        <f>IFERROR([5]SKU!VI1191,IF(D1189=D1188,AJ1188,""))</f>
        <v>86060</v>
      </c>
      <c r="AK1189" s="18" t="str">
        <f>VLOOKUP(E1189,[5]SKU!I:X,16,FALSE)</f>
        <v>3304.99.30</v>
      </c>
    </row>
    <row r="1190" spans="1:37">
      <c r="A1190" s="18" t="str">
        <f>[5]SKU!AC1192</f>
        <v>Nivea</v>
      </c>
      <c r="B1190" s="18" t="str">
        <f>[5]SKU!AE1192</f>
        <v>Nivea Sun</v>
      </c>
      <c r="C1190" s="18" t="str">
        <f>[5]SKU!AJ1192</f>
        <v>Sun</v>
      </c>
      <c r="D1190" s="18" t="str">
        <f>[5]SKU!G1192</f>
        <v>NSUN Extra Protect Oil Control Sun Face Serum SPF50+ PA+++ 7ml</v>
      </c>
      <c r="E1190" s="19" t="str">
        <f>[5]SKU!I1192</f>
        <v>48332-00206-00</v>
      </c>
      <c r="F1190" s="19" t="str">
        <f>[5]SKU!J1192</f>
        <v>48332-00157-00</v>
      </c>
      <c r="G1190" s="18" t="str">
        <f>[5]SKU!K1192</f>
        <v>NIVEA SUN Triple Protect Hokkaido Rose SPF50+ PA+++ Face Serum 40ml</v>
      </c>
      <c r="H1190" s="18" t="str">
        <f>IF([5]SKU!L1192="R","Regular",
IF([5]SKU!L1192="P","Promo",
IF([5]SKU!L1192="S","Sample",
IF([5]SKU!L1192="V","VAS",""))))</f>
        <v>VAS</v>
      </c>
      <c r="I1190" s="18" t="str">
        <f>IF([5]SKU!QC1192="A","Active",
IF([5]SKU!QC1192="D","Discontinue",
IF([5]SKU!QC1192="N","NPD","")))</f>
        <v>Active</v>
      </c>
      <c r="J1190" s="18" t="str">
        <f>VLOOKUP(IFERROR(VLOOKUP(E1190,'[5]Material Status'!A:I,9,0),""),'[5]Material Status'!U:W,3,0)</f>
        <v>Active</v>
      </c>
      <c r="K1190" s="20" t="str">
        <f>IFERROR(VLOOKUP(E1190,'[5]LOG Data SAP'!$D:$AO,11,0),
IF(D1190=D1189,K1189,""))</f>
        <v>8999777017644</v>
      </c>
      <c r="L1190" s="20" t="str">
        <f>IFERROR(VLOOKUP(E1190,'[5]LOG Data SAP'!$D:$AO,13,0),
IF(D1190=D1189,L1189,""))</f>
        <v>8999777017651</v>
      </c>
      <c r="M1190" s="20" t="str">
        <f>IFERROR(VLOOKUP(E1190,'[5]LOG Data SAP'!$D:$AO,15,0),
IF(D1190=D1189,M1189,""))</f>
        <v>8999777017668</v>
      </c>
      <c r="N1190" s="21">
        <f>[5]SKU!VH1192</f>
        <v>900</v>
      </c>
      <c r="O1190" s="22">
        <f>[5]SKU!VN1192</f>
        <v>12924</v>
      </c>
      <c r="P1190" s="23">
        <f>[5]SKU!VO1192</f>
        <v>45413</v>
      </c>
      <c r="Q1190" s="24">
        <f>IFERROR(_xlfn.NUMBERVALUE(VLOOKUP(E1190,'[5]LOG Data SAP'!$D:$M,9,0)),
IF(D1190=D1189,Q1189,""))</f>
        <v>3</v>
      </c>
      <c r="R1190" s="24">
        <f>IFERROR(_xlfn.NUMBERVALUE(VLOOKUP(E1190,'[5]LOG Data SAP'!$D:$M,10,0)),
IF(D1190=D1189,R1189,""))</f>
        <v>12</v>
      </c>
      <c r="S1190" s="24">
        <f t="shared" si="72"/>
        <v>4</v>
      </c>
      <c r="T1190" s="25">
        <f>IFERROR(VLOOKUP($E1190,'[5]LOG Data SAP'!$D:$V,17,0)/10,
IF(D1190=D1189,T1189,""))</f>
        <v>9</v>
      </c>
      <c r="U1190" s="25">
        <f>IFERROR(VLOOKUP($E1190,'[5]LOG Data SAP'!$D:$V,18,0)/10,
IF(D1190=D1189,U1189,""))</f>
        <v>2.5</v>
      </c>
      <c r="V1190" s="25">
        <f>IFERROR(VLOOKUP($E1190,'[5]LOG Data SAP'!$D:$V,19,0)/10,
IF(D1190=D1189,V1189,""))</f>
        <v>19.5</v>
      </c>
      <c r="W1190" s="25">
        <f>IFERROR(VLOOKUP($E1190,'[5]LOG Data SAP'!$D:$AO,21,0)/10,
IF(D1190=D1189,W1189,""))</f>
        <v>25</v>
      </c>
      <c r="X1190" s="25">
        <f>IFERROR(VLOOKUP($E1190,'[5]LOG Data SAP'!$D:$AO,22,0)/10,
IF(D1190=D1189,X1189,""))</f>
        <v>3</v>
      </c>
      <c r="Y1190" s="25">
        <f>IFERROR(VLOOKUP($E1190,'[5]LOG Data SAP'!$D:$AO,23,0)/10,
IF(D1190=D1189,Y1189,""))</f>
        <v>22</v>
      </c>
      <c r="Z1190" s="25">
        <f>IFERROR(VLOOKUP($E1190,'[5]LOG Data SAP'!$D:$AO,25,0)/10,
IF(D1190=D1189,Z1189,""))</f>
        <v>26.1</v>
      </c>
      <c r="AA1190" s="25">
        <f>IFERROR(VLOOKUP($E1190,'[5]LOG Data SAP'!$D:$AO,26,0)/10,
IF(D1190=D1189,AA1189,""))</f>
        <v>15.4</v>
      </c>
      <c r="AB1190" s="25">
        <f>IFERROR(VLOOKUP($E1190,'[5]LOG Data SAP'!$D:$AO,27,0)/10,
IF(D1190=D1189,AB1189,""))</f>
        <v>23.2</v>
      </c>
      <c r="AC1190" s="26">
        <f>IFERROR(VLOOKUP($E1190,'[5]LOG Data SAP'!$D:$AO,29,0)/IF(VLOOKUP($E1190,'[5]LOG Data SAP'!$D:$AO,30,0)="G",1000,1),
IF(D1190=D1189,AC1189,""))</f>
        <v>5.7000000000000002E-2</v>
      </c>
      <c r="AD1190" s="26">
        <f>IFERROR(VLOOKUP($E1190,'[5]LOG Data SAP'!$D:$AO,31,0)/IF(VLOOKUP($E1190,'[5]LOG Data SAP'!$D:$AO,32,0)="G",1000,1),
IF(D1190=D1189,AD1189,""))</f>
        <v>0.17100000000000001</v>
      </c>
      <c r="AE1190" s="26">
        <f>IFERROR(VLOOKUP($E1190,'[5]LOG Data SAP'!$D:$AO,33,0)/IF(VLOOKUP($E1190,'[5]LOG Data SAP'!$D:$AO,34,0)="G",1000,1),
IF(D1190=D1189,AE1189,""))</f>
        <v>0.82</v>
      </c>
      <c r="AF1190" s="27">
        <f t="shared" si="73"/>
        <v>438.75</v>
      </c>
      <c r="AG1190" s="27">
        <f t="shared" si="74"/>
        <v>1650</v>
      </c>
      <c r="AH1190" s="28">
        <f t="shared" si="75"/>
        <v>9.3250080000000009E-3</v>
      </c>
      <c r="AI1190" s="18" t="str">
        <f>IFERROR(VLOOKUP(E1190,'[5]LOG Data SAP'!$D:$E,2,0),IF(D1190=D1189,AI1189,""))</f>
        <v>NIVEA_SUN_TRIPLE_PROTECT</v>
      </c>
      <c r="AJ1190" s="20" t="str">
        <f>IFERROR([5]SKU!VI1192,IF(D1190=D1189,AJ1189,""))</f>
        <v>98306</v>
      </c>
      <c r="AK1190" s="18" t="str">
        <f>VLOOKUP(E1190,[5]SKU!I:X,16,FALSE)</f>
        <v>3304.99.30</v>
      </c>
    </row>
    <row r="1191" spans="1:37">
      <c r="A1191" s="18" t="str">
        <f>[5]SKU!AC1193</f>
        <v>Nivea</v>
      </c>
      <c r="B1191" s="18" t="str">
        <f>[5]SKU!AE1193</f>
        <v>Nivea Sun</v>
      </c>
      <c r="C1191" s="18" t="str">
        <f>[5]SKU!AJ1193</f>
        <v>Sun</v>
      </c>
      <c r="D1191" s="18" t="str">
        <f>[5]SKU!G1193</f>
        <v>NSUN Triple Protect Hokkaido Rose SPF50+ PA+++ Face Serum 40ml</v>
      </c>
      <c r="E1191" s="19" t="str">
        <f>[5]SKU!I1193</f>
        <v>48332-00157-00</v>
      </c>
      <c r="F1191" s="19" t="str">
        <f>[5]SKU!J1193</f>
        <v>48332-00157-00</v>
      </c>
      <c r="G1191" s="18" t="str">
        <f>[5]SKU!K1193</f>
        <v>NIVEA SUN Triple Protect Hokkaido Rose SPF50+ PA+++ Face Serum 40ml</v>
      </c>
      <c r="H1191" s="18" t="str">
        <f>IF([5]SKU!L1193="R","Regular",
IF([5]SKU!L1193="P","Promo",
IF([5]SKU!L1193="S","Sample",
IF([5]SKU!L1193="V","VAS",""))))</f>
        <v>Regular</v>
      </c>
      <c r="I1191" s="18" t="str">
        <f>IF([5]SKU!QC1193="A","Active",
IF([5]SKU!QC1193="D","Discontinue",
IF([5]SKU!QC1193="N","NPD","")))</f>
        <v>Active</v>
      </c>
      <c r="J1191" s="18" t="str">
        <f>VLOOKUP(IFERROR(VLOOKUP(E1191,'[5]Material Status'!A:I,9,0),""),'[5]Material Status'!U:W,3,0)</f>
        <v>Active</v>
      </c>
      <c r="K1191" s="20" t="str">
        <f>IFERROR(VLOOKUP(E1191,'[5]LOG Data SAP'!$D:$AO,11,0),
IF(D1191=D1190,K1190,""))</f>
        <v>8999777017644</v>
      </c>
      <c r="L1191" s="20" t="str">
        <f>IFERROR(VLOOKUP(E1191,'[5]LOG Data SAP'!$D:$AO,13,0),
IF(D1191=D1190,L1190,""))</f>
        <v>8999777017651</v>
      </c>
      <c r="M1191" s="20" t="str">
        <f>IFERROR(VLOOKUP(E1191,'[5]LOG Data SAP'!$D:$AO,15,0),
IF(D1191=D1190,M1190,""))</f>
        <v>8999777017668</v>
      </c>
      <c r="N1191" s="21">
        <f>[5]SKU!VH1193</f>
        <v>900</v>
      </c>
      <c r="O1191" s="22">
        <f>[5]SKU!VN1193</f>
        <v>73300</v>
      </c>
      <c r="P1191" s="23">
        <f>[5]SKU!VO1193</f>
        <v>45383</v>
      </c>
      <c r="Q1191" s="24">
        <f>IFERROR(_xlfn.NUMBERVALUE(VLOOKUP(E1191,'[5]LOG Data SAP'!$D:$M,9,0)),
IF(D1191=D1190,Q1190,""))</f>
        <v>3</v>
      </c>
      <c r="R1191" s="24">
        <f>IFERROR(_xlfn.NUMBERVALUE(VLOOKUP(E1191,'[5]LOG Data SAP'!$D:$M,10,0)),
IF(D1191=D1190,R1190,""))</f>
        <v>12</v>
      </c>
      <c r="S1191" s="24">
        <f t="shared" si="72"/>
        <v>4</v>
      </c>
      <c r="T1191" s="25">
        <f>IFERROR(VLOOKUP($E1191,'[5]LOG Data SAP'!$D:$V,17,0)/10,
IF(D1191=D1190,T1190,""))</f>
        <v>9</v>
      </c>
      <c r="U1191" s="25">
        <f>IFERROR(VLOOKUP($E1191,'[5]LOG Data SAP'!$D:$V,18,0)/10,
IF(D1191=D1190,U1190,""))</f>
        <v>2.5</v>
      </c>
      <c r="V1191" s="25">
        <f>IFERROR(VLOOKUP($E1191,'[5]LOG Data SAP'!$D:$V,19,0)/10,
IF(D1191=D1190,V1190,""))</f>
        <v>19.5</v>
      </c>
      <c r="W1191" s="25">
        <f>IFERROR(VLOOKUP($E1191,'[5]LOG Data SAP'!$D:$AO,21,0)/10,
IF(D1191=D1190,W1190,""))</f>
        <v>25</v>
      </c>
      <c r="X1191" s="25">
        <f>IFERROR(VLOOKUP($E1191,'[5]LOG Data SAP'!$D:$AO,22,0)/10,
IF(D1191=D1190,X1190,""))</f>
        <v>3</v>
      </c>
      <c r="Y1191" s="25">
        <f>IFERROR(VLOOKUP($E1191,'[5]LOG Data SAP'!$D:$AO,23,0)/10,
IF(D1191=D1190,Y1190,""))</f>
        <v>22</v>
      </c>
      <c r="Z1191" s="25">
        <f>IFERROR(VLOOKUP($E1191,'[5]LOG Data SAP'!$D:$AO,25,0)/10,
IF(D1191=D1190,Z1190,""))</f>
        <v>26.1</v>
      </c>
      <c r="AA1191" s="25">
        <f>IFERROR(VLOOKUP($E1191,'[5]LOG Data SAP'!$D:$AO,26,0)/10,
IF(D1191=D1190,AA1190,""))</f>
        <v>15.4</v>
      </c>
      <c r="AB1191" s="25">
        <f>IFERROR(VLOOKUP($E1191,'[5]LOG Data SAP'!$D:$AO,27,0)/10,
IF(D1191=D1190,AB1190,""))</f>
        <v>23.2</v>
      </c>
      <c r="AC1191" s="26">
        <f>IFERROR(VLOOKUP($E1191,'[5]LOG Data SAP'!$D:$AO,29,0)/IF(VLOOKUP($E1191,'[5]LOG Data SAP'!$D:$AO,30,0)="G",1000,1),
IF(D1191=D1190,AC1190,""))</f>
        <v>5.7000000000000002E-2</v>
      </c>
      <c r="AD1191" s="26">
        <f>IFERROR(VLOOKUP($E1191,'[5]LOG Data SAP'!$D:$AO,31,0)/IF(VLOOKUP($E1191,'[5]LOG Data SAP'!$D:$AO,32,0)="G",1000,1),
IF(D1191=D1190,AD1190,""))</f>
        <v>0.17100000000000001</v>
      </c>
      <c r="AE1191" s="26">
        <f>IFERROR(VLOOKUP($E1191,'[5]LOG Data SAP'!$D:$AO,33,0)/IF(VLOOKUP($E1191,'[5]LOG Data SAP'!$D:$AO,34,0)="G",1000,1),
IF(D1191=D1190,AE1190,""))</f>
        <v>0.82</v>
      </c>
      <c r="AF1191" s="27">
        <f t="shared" si="73"/>
        <v>438.75</v>
      </c>
      <c r="AG1191" s="27">
        <f t="shared" si="74"/>
        <v>1650</v>
      </c>
      <c r="AH1191" s="28">
        <f t="shared" si="75"/>
        <v>9.3250080000000009E-3</v>
      </c>
      <c r="AI1191" s="18" t="str">
        <f>IFERROR(VLOOKUP(E1191,'[5]LOG Data SAP'!$D:$E,2,0),IF(D1191=D1190,AI1190,""))</f>
        <v>NSUN_FACE_TRIPLE_PROTECT</v>
      </c>
      <c r="AJ1191" s="20" t="str">
        <f>IFERROR([5]SKU!VI1193,IF(D1191=D1190,AJ1190,""))</f>
        <v>85536</v>
      </c>
      <c r="AK1191" s="18" t="str">
        <f>VLOOKUP(E1191,[5]SKU!I:X,16,FALSE)</f>
        <v>3304.99.30</v>
      </c>
    </row>
    <row r="1192" spans="1:37">
      <c r="A1192" s="18" t="str">
        <f>[5]SKU!AC1194</f>
        <v>Nivea</v>
      </c>
      <c r="B1192" s="18" t="str">
        <f>[5]SKU!AE1194</f>
        <v>Nivea Sun</v>
      </c>
      <c r="C1192" s="18" t="str">
        <f>[5]SKU!AJ1194</f>
        <v>Sun</v>
      </c>
      <c r="D1192" s="18" t="str">
        <f>[5]SKU!G1194</f>
        <v>NSUN Extra Protect C &amp; E Vitamin Sun Care SPF50 PA+++ 30ml</v>
      </c>
      <c r="E1192" s="19" t="str">
        <f>[5]SKU!I1194</f>
        <v>48332-00164-00</v>
      </c>
      <c r="F1192" s="19" t="str">
        <f>[5]SKU!J1194</f>
        <v>48332-00164-00</v>
      </c>
      <c r="G1192" s="18" t="str">
        <f>[5]SKU!K1194</f>
        <v>NIVEA SUN Extra Protect C &amp; E Vitamin Sun Care SPF50 PA+++ 30ml</v>
      </c>
      <c r="H1192" s="18" t="str">
        <f>IF([5]SKU!L1194="R","Regular",
IF([5]SKU!L1194="P","Promo",
IF([5]SKU!L1194="S","Sample",
IF([5]SKU!L1194="V","VAS",""))))</f>
        <v>Regular</v>
      </c>
      <c r="I1192" s="18" t="str">
        <f>IF([5]SKU!QC1194="A","Active",
IF([5]SKU!QC1194="D","Discontinue",
IF([5]SKU!QC1194="N","NPD","")))</f>
        <v>Active</v>
      </c>
      <c r="J1192" s="18" t="str">
        <f>VLOOKUP(IFERROR(VLOOKUP(E1192,'[5]Material Status'!A:I,9,0),""),'[5]Material Status'!U:W,3,0)</f>
        <v>Active</v>
      </c>
      <c r="K1192" s="20" t="str">
        <f>IFERROR(VLOOKUP(E1192,'[5]LOG Data SAP'!$D:$AO,11,0),
IF(D1192=D1191,K1191,""))</f>
        <v>8999777000837</v>
      </c>
      <c r="L1192" s="20" t="str">
        <f>IFERROR(VLOOKUP(E1192,'[5]LOG Data SAP'!$D:$AO,13,0),
IF(D1192=D1191,L1191,""))</f>
        <v>8999777001261</v>
      </c>
      <c r="M1192" s="20" t="str">
        <f>IFERROR(VLOOKUP(E1192,'[5]LOG Data SAP'!$D:$AO,15,0),
IF(D1192=D1191,M1191,""))</f>
        <v>8999777001278</v>
      </c>
      <c r="N1192" s="21">
        <f>[5]SKU!VH1194</f>
        <v>900</v>
      </c>
      <c r="O1192" s="22">
        <f>[5]SKU!VN1194</f>
        <v>48440</v>
      </c>
      <c r="P1192" s="23">
        <f>[5]SKU!VO1194</f>
        <v>45383</v>
      </c>
      <c r="Q1192" s="24">
        <f>IFERROR(_xlfn.NUMBERVALUE(VLOOKUP(E1192,'[5]LOG Data SAP'!$D:$M,9,0)),
IF(D1192=D1191,Q1191,""))</f>
        <v>3</v>
      </c>
      <c r="R1192" s="24">
        <f>IFERROR(_xlfn.NUMBERVALUE(VLOOKUP(E1192,'[5]LOG Data SAP'!$D:$M,10,0)),
IF(D1192=D1191,R1191,""))</f>
        <v>12</v>
      </c>
      <c r="S1192" s="24">
        <f t="shared" si="72"/>
        <v>4</v>
      </c>
      <c r="T1192" s="25">
        <f>IFERROR(VLOOKUP($E1192,'[5]LOG Data SAP'!$D:$V,17,0)/10,
IF(D1192=D1191,T1191,""))</f>
        <v>8</v>
      </c>
      <c r="U1192" s="25">
        <f>IFERROR(VLOOKUP($E1192,'[5]LOG Data SAP'!$D:$V,18,0)/10,
IF(D1192=D1191,U1191,""))</f>
        <v>2.2999999999999998</v>
      </c>
      <c r="V1192" s="25">
        <f>IFERROR(VLOOKUP($E1192,'[5]LOG Data SAP'!$D:$V,19,0)/10,
IF(D1192=D1191,V1191,""))</f>
        <v>18</v>
      </c>
      <c r="W1192" s="25">
        <f>IFERROR(VLOOKUP($E1192,'[5]LOG Data SAP'!$D:$AO,21,0)/10,
IF(D1192=D1191,W1191,""))</f>
        <v>23</v>
      </c>
      <c r="X1192" s="25">
        <f>IFERROR(VLOOKUP($E1192,'[5]LOG Data SAP'!$D:$AO,22,0)/10,
IF(D1192=D1191,X1191,""))</f>
        <v>2.5</v>
      </c>
      <c r="Y1192" s="25">
        <f>IFERROR(VLOOKUP($E1192,'[5]LOG Data SAP'!$D:$AO,23,0)/10,
IF(D1192=D1191,Y1191,""))</f>
        <v>19</v>
      </c>
      <c r="Z1192" s="25">
        <f>IFERROR(VLOOKUP($E1192,'[5]LOG Data SAP'!$D:$AO,25,0)/10,
IF(D1192=D1191,Z1191,""))</f>
        <v>23.5</v>
      </c>
      <c r="AA1192" s="25">
        <f>IFERROR(VLOOKUP($E1192,'[5]LOG Data SAP'!$D:$AO,26,0)/10,
IF(D1192=D1191,AA1191,""))</f>
        <v>11.8</v>
      </c>
      <c r="AB1192" s="25">
        <f>IFERROR(VLOOKUP($E1192,'[5]LOG Data SAP'!$D:$AO,27,0)/10,
IF(D1192=D1191,AB1191,""))</f>
        <v>20.5</v>
      </c>
      <c r="AC1192" s="26">
        <f>IFERROR(VLOOKUP($E1192,'[5]LOG Data SAP'!$D:$AO,29,0)/IF(VLOOKUP($E1192,'[5]LOG Data SAP'!$D:$AO,30,0)="G",1000,1),
IF(D1192=D1191,AC1191,""))</f>
        <v>4.9770000000000002E-2</v>
      </c>
      <c r="AD1192" s="26">
        <f>IFERROR(VLOOKUP($E1192,'[5]LOG Data SAP'!$D:$AO,31,0)/IF(VLOOKUP($E1192,'[5]LOG Data SAP'!$D:$AO,32,0)="G",1000,1),
IF(D1192=D1191,AD1191,""))</f>
        <v>0.152</v>
      </c>
      <c r="AE1192" s="26">
        <f>IFERROR(VLOOKUP($E1192,'[5]LOG Data SAP'!$D:$AO,33,0)/IF(VLOOKUP($E1192,'[5]LOG Data SAP'!$D:$AO,34,0)="G",1000,1),
IF(D1192=D1191,AE1191,""))</f>
        <v>0.68899999999999995</v>
      </c>
      <c r="AF1192" s="27">
        <f t="shared" si="73"/>
        <v>331.2</v>
      </c>
      <c r="AG1192" s="27">
        <f t="shared" si="74"/>
        <v>1092.5</v>
      </c>
      <c r="AH1192" s="28">
        <f t="shared" si="75"/>
        <v>5.6846500000000003E-3</v>
      </c>
      <c r="AI1192" s="18" t="str">
        <f>IFERROR(VLOOKUP(E1192,'[5]LOG Data SAP'!$D:$E,2,0),IF(D1192=D1191,AI1191,""))</f>
        <v>NSUN_FACE_EXTRA_PROTECT_</v>
      </c>
      <c r="AJ1192" s="20" t="str">
        <f>IFERROR([5]SKU!VI1194,IF(D1192=D1191,AJ1191,""))</f>
        <v>98318</v>
      </c>
      <c r="AK1192" s="18" t="str">
        <f>VLOOKUP(E1192,[5]SKU!I:X,16,FALSE)</f>
        <v>3304.99.30</v>
      </c>
    </row>
    <row r="1193" spans="1:37">
      <c r="A1193" s="18" t="str">
        <f>[5]SKU!AC1195</f>
        <v>Nivea</v>
      </c>
      <c r="B1193" s="18" t="str">
        <f>[5]SKU!AE1195</f>
        <v>Nivea Sun</v>
      </c>
      <c r="C1193" s="18" t="str">
        <f>[5]SKU!AJ1195</f>
        <v>Sun</v>
      </c>
      <c r="D1193" s="18" t="str">
        <f>[5]SKU!G1195</f>
        <v>NSUN Triple Protect Acne Oil Control SPF50+ PA+++ 40ml</v>
      </c>
      <c r="E1193" s="19" t="str">
        <f>[5]SKU!I1195</f>
        <v>48332-00166-00</v>
      </c>
      <c r="F1193" s="19" t="str">
        <f>[5]SKU!J1195</f>
        <v>48332-00166-00</v>
      </c>
      <c r="G1193" s="18" t="str">
        <f>[5]SKU!K1195</f>
        <v>NIVEA SUN Triple Protect Acne Oil Control SPF50+ PA+++ 40ml</v>
      </c>
      <c r="H1193" s="18" t="str">
        <f>IF([5]SKU!L1195="R","Regular",
IF([5]SKU!L1195="P","Promo",
IF([5]SKU!L1195="S","Sample",
IF([5]SKU!L1195="V","VAS",""))))</f>
        <v>Regular</v>
      </c>
      <c r="I1193" s="18" t="str">
        <f>IF([5]SKU!QC1195="A","Active",
IF([5]SKU!QC1195="D","Discontinue",
IF([5]SKU!QC1195="N","NPD","")))</f>
        <v>Active</v>
      </c>
      <c r="J1193" s="18" t="str">
        <f>VLOOKUP(IFERROR(VLOOKUP(E1193,'[5]Material Status'!A:I,9,0),""),'[5]Material Status'!U:W,3,0)</f>
        <v>Active</v>
      </c>
      <c r="K1193" s="20" t="str">
        <f>IFERROR(VLOOKUP(E1193,'[5]LOG Data SAP'!$D:$AO,11,0),
IF(D1193=D1192,K1192,""))</f>
        <v>8999777002527</v>
      </c>
      <c r="L1193" s="20" t="str">
        <f>IFERROR(VLOOKUP(E1193,'[5]LOG Data SAP'!$D:$AO,13,0),
IF(D1193=D1192,L1192,""))</f>
        <v>8999777002565</v>
      </c>
      <c r="M1193" s="20" t="str">
        <f>IFERROR(VLOOKUP(E1193,'[5]LOG Data SAP'!$D:$AO,15,0),
IF(D1193=D1192,M1192,""))</f>
        <v>8999777002633</v>
      </c>
      <c r="N1193" s="21">
        <f>[5]SKU!VH1195</f>
        <v>900</v>
      </c>
      <c r="O1193" s="22">
        <f>[5]SKU!VN1195</f>
        <v>72650</v>
      </c>
      <c r="P1193" s="23">
        <f>[5]SKU!VO1195</f>
        <v>45383</v>
      </c>
      <c r="Q1193" s="24">
        <f>IFERROR(_xlfn.NUMBERVALUE(VLOOKUP(E1193,'[5]LOG Data SAP'!$D:$M,9,0)),
IF(D1193=D1192,Q1192,""))</f>
        <v>3</v>
      </c>
      <c r="R1193" s="24">
        <f>IFERROR(_xlfn.NUMBERVALUE(VLOOKUP(E1193,'[5]LOG Data SAP'!$D:$M,10,0)),
IF(D1193=D1192,R1192,""))</f>
        <v>12</v>
      </c>
      <c r="S1193" s="24">
        <f t="shared" si="72"/>
        <v>4</v>
      </c>
      <c r="T1193" s="25">
        <f>IFERROR(VLOOKUP($E1193,'[5]LOG Data SAP'!$D:$V,17,0)/10,
IF(D1193=D1192,T1192,""))</f>
        <v>9</v>
      </c>
      <c r="U1193" s="25">
        <f>IFERROR(VLOOKUP($E1193,'[5]LOG Data SAP'!$D:$V,18,0)/10,
IF(D1193=D1192,U1192,""))</f>
        <v>2.5</v>
      </c>
      <c r="V1193" s="25">
        <f>IFERROR(VLOOKUP($E1193,'[5]LOG Data SAP'!$D:$V,19,0)/10,
IF(D1193=D1192,V1192,""))</f>
        <v>19.5</v>
      </c>
      <c r="W1193" s="25">
        <f>IFERROR(VLOOKUP($E1193,'[5]LOG Data SAP'!$D:$AO,21,0)/10,
IF(D1193=D1192,W1192,""))</f>
        <v>25</v>
      </c>
      <c r="X1193" s="25">
        <f>IFERROR(VLOOKUP($E1193,'[5]LOG Data SAP'!$D:$AO,22,0)/10,
IF(D1193=D1192,X1192,""))</f>
        <v>3</v>
      </c>
      <c r="Y1193" s="25">
        <f>IFERROR(VLOOKUP($E1193,'[5]LOG Data SAP'!$D:$AO,23,0)/10,
IF(D1193=D1192,Y1192,""))</f>
        <v>22</v>
      </c>
      <c r="Z1193" s="25">
        <f>IFERROR(VLOOKUP($E1193,'[5]LOG Data SAP'!$D:$AO,25,0)/10,
IF(D1193=D1192,Z1192,""))</f>
        <v>26.1</v>
      </c>
      <c r="AA1193" s="25">
        <f>IFERROR(VLOOKUP($E1193,'[5]LOG Data SAP'!$D:$AO,26,0)/10,
IF(D1193=D1192,AA1192,""))</f>
        <v>15.4</v>
      </c>
      <c r="AB1193" s="25">
        <f>IFERROR(VLOOKUP($E1193,'[5]LOG Data SAP'!$D:$AO,27,0)/10,
IF(D1193=D1192,AB1192,""))</f>
        <v>23.2</v>
      </c>
      <c r="AC1193" s="26">
        <f>IFERROR(VLOOKUP($E1193,'[5]LOG Data SAP'!$D:$AO,29,0)/IF(VLOOKUP($E1193,'[5]LOG Data SAP'!$D:$AO,30,0)="G",1000,1),
IF(D1193=D1192,AC1192,""))</f>
        <v>5.7000000000000002E-2</v>
      </c>
      <c r="AD1193" s="26">
        <f>IFERROR(VLOOKUP($E1193,'[5]LOG Data SAP'!$D:$AO,31,0)/IF(VLOOKUP($E1193,'[5]LOG Data SAP'!$D:$AO,32,0)="G",1000,1),
IF(D1193=D1192,AD1192,""))</f>
        <v>0.17100000000000001</v>
      </c>
      <c r="AE1193" s="26">
        <f>IFERROR(VLOOKUP($E1193,'[5]LOG Data SAP'!$D:$AO,33,0)/IF(VLOOKUP($E1193,'[5]LOG Data SAP'!$D:$AO,34,0)="G",1000,1),
IF(D1193=D1192,AE1192,""))</f>
        <v>0.82</v>
      </c>
      <c r="AF1193" s="27">
        <f t="shared" si="73"/>
        <v>438.75</v>
      </c>
      <c r="AG1193" s="27">
        <f t="shared" si="74"/>
        <v>1650</v>
      </c>
      <c r="AH1193" s="28">
        <f t="shared" si="75"/>
        <v>9.3250080000000009E-3</v>
      </c>
      <c r="AI1193" s="18" t="str">
        <f>IFERROR(VLOOKUP(E1193,'[5]LOG Data SAP'!$D:$E,2,0),IF(D1193=D1192,AI1192,""))</f>
        <v>NSUN_TRIPLE_PROTECT_ACNE</v>
      </c>
      <c r="AJ1193" s="20" t="str">
        <f>IFERROR([5]SKU!VI1195,IF(D1193=D1192,AJ1192,""))</f>
        <v>85545</v>
      </c>
      <c r="AK1193" s="18" t="str">
        <f>VLOOKUP(E1193,[5]SKU!I:X,16,FALSE)</f>
        <v>3304.99.30</v>
      </c>
    </row>
    <row r="1194" spans="1:37">
      <c r="A1194" s="18" t="str">
        <f>[5]SKU!AC1196</f>
        <v>Nivea</v>
      </c>
      <c r="B1194" s="18" t="str">
        <f>[5]SKU!AE1196</f>
        <v>Nivea Sun</v>
      </c>
      <c r="C1194" s="18" t="str">
        <f>[5]SKU!AJ1196</f>
        <v>Sun</v>
      </c>
      <c r="D1194" s="18" t="str">
        <f>[5]SKU!G1196</f>
        <v>NSUN Triple Protect Anti Wrinkle SPF50+ PA+++ 40ml</v>
      </c>
      <c r="E1194" s="19" t="str">
        <f>[5]SKU!I1196</f>
        <v>48332-00167-00</v>
      </c>
      <c r="F1194" s="19" t="str">
        <f>[5]SKU!J1196</f>
        <v>48332-00167-00</v>
      </c>
      <c r="G1194" s="18" t="str">
        <f>[5]SKU!K1196</f>
        <v>NIVEA SUN Triple Protect Anti Wrinkle SPF50+ PA+++ 40ml</v>
      </c>
      <c r="H1194" s="18" t="str">
        <f>IF([5]SKU!L1196="R","Regular",
IF([5]SKU!L1196="P","Promo",
IF([5]SKU!L1196="S","Sample",
IF([5]SKU!L1196="V","VAS",""))))</f>
        <v>Regular</v>
      </c>
      <c r="I1194" s="18" t="str">
        <f>IF([5]SKU!QC1196="A","Active",
IF([5]SKU!QC1196="D","Discontinue",
IF([5]SKU!QC1196="N","NPD","")))</f>
        <v>Active</v>
      </c>
      <c r="J1194" s="18" t="str">
        <f>VLOOKUP(IFERROR(VLOOKUP(E1194,'[5]Material Status'!A:I,9,0),""),'[5]Material Status'!U:W,3,0)</f>
        <v>Active</v>
      </c>
      <c r="K1194" s="20" t="str">
        <f>IFERROR(VLOOKUP(E1194,'[5]LOG Data SAP'!$D:$AO,11,0),
IF(D1194=D1193,K1193,""))</f>
        <v>8999777003241</v>
      </c>
      <c r="L1194" s="20" t="str">
        <f>IFERROR(VLOOKUP(E1194,'[5]LOG Data SAP'!$D:$AO,13,0),
IF(D1194=D1193,L1193,""))</f>
        <v>8999777003722</v>
      </c>
      <c r="M1194" s="20" t="str">
        <f>IFERROR(VLOOKUP(E1194,'[5]LOG Data SAP'!$D:$AO,15,0),
IF(D1194=D1193,M1193,""))</f>
        <v>8999777004286</v>
      </c>
      <c r="N1194" s="21">
        <f>[5]SKU!VH1196</f>
        <v>900</v>
      </c>
      <c r="O1194" s="22">
        <f>[5]SKU!VN1196</f>
        <v>72650</v>
      </c>
      <c r="P1194" s="23">
        <f>[5]SKU!VO1196</f>
        <v>45383</v>
      </c>
      <c r="Q1194" s="24">
        <f>IFERROR(_xlfn.NUMBERVALUE(VLOOKUP(E1194,'[5]LOG Data SAP'!$D:$M,9,0)),
IF(D1194=D1193,Q1193,""))</f>
        <v>3</v>
      </c>
      <c r="R1194" s="24">
        <f>IFERROR(_xlfn.NUMBERVALUE(VLOOKUP(E1194,'[5]LOG Data SAP'!$D:$M,10,0)),
IF(D1194=D1193,R1193,""))</f>
        <v>12</v>
      </c>
      <c r="S1194" s="24">
        <f t="shared" si="72"/>
        <v>4</v>
      </c>
      <c r="T1194" s="25">
        <f>IFERROR(VLOOKUP($E1194,'[5]LOG Data SAP'!$D:$V,17,0)/10,
IF(D1194=D1193,T1193,""))</f>
        <v>9</v>
      </c>
      <c r="U1194" s="25">
        <f>IFERROR(VLOOKUP($E1194,'[5]LOG Data SAP'!$D:$V,18,0)/10,
IF(D1194=D1193,U1193,""))</f>
        <v>2.5</v>
      </c>
      <c r="V1194" s="25">
        <f>IFERROR(VLOOKUP($E1194,'[5]LOG Data SAP'!$D:$V,19,0)/10,
IF(D1194=D1193,V1193,""))</f>
        <v>19.5</v>
      </c>
      <c r="W1194" s="25">
        <f>IFERROR(VLOOKUP($E1194,'[5]LOG Data SAP'!$D:$AO,21,0)/10,
IF(D1194=D1193,W1193,""))</f>
        <v>25</v>
      </c>
      <c r="X1194" s="25">
        <f>IFERROR(VLOOKUP($E1194,'[5]LOG Data SAP'!$D:$AO,22,0)/10,
IF(D1194=D1193,X1193,""))</f>
        <v>3</v>
      </c>
      <c r="Y1194" s="25">
        <f>IFERROR(VLOOKUP($E1194,'[5]LOG Data SAP'!$D:$AO,23,0)/10,
IF(D1194=D1193,Y1193,""))</f>
        <v>22</v>
      </c>
      <c r="Z1194" s="25">
        <f>IFERROR(VLOOKUP($E1194,'[5]LOG Data SAP'!$D:$AO,25,0)/10,
IF(D1194=D1193,Z1193,""))</f>
        <v>26.1</v>
      </c>
      <c r="AA1194" s="25">
        <f>IFERROR(VLOOKUP($E1194,'[5]LOG Data SAP'!$D:$AO,26,0)/10,
IF(D1194=D1193,AA1193,""))</f>
        <v>15.4</v>
      </c>
      <c r="AB1194" s="25">
        <f>IFERROR(VLOOKUP($E1194,'[5]LOG Data SAP'!$D:$AO,27,0)/10,
IF(D1194=D1193,AB1193,""))</f>
        <v>23.2</v>
      </c>
      <c r="AC1194" s="26">
        <f>IFERROR(VLOOKUP($E1194,'[5]LOG Data SAP'!$D:$AO,29,0)/IF(VLOOKUP($E1194,'[5]LOG Data SAP'!$D:$AO,30,0)="G",1000,1),
IF(D1194=D1193,AC1193,""))</f>
        <v>5.7000000000000002E-2</v>
      </c>
      <c r="AD1194" s="26">
        <f>IFERROR(VLOOKUP($E1194,'[5]LOG Data SAP'!$D:$AO,31,0)/IF(VLOOKUP($E1194,'[5]LOG Data SAP'!$D:$AO,32,0)="G",1000,1),
IF(D1194=D1193,AD1193,""))</f>
        <v>0.17100000000000001</v>
      </c>
      <c r="AE1194" s="26">
        <f>IFERROR(VLOOKUP($E1194,'[5]LOG Data SAP'!$D:$AO,33,0)/IF(VLOOKUP($E1194,'[5]LOG Data SAP'!$D:$AO,34,0)="G",1000,1),
IF(D1194=D1193,AE1193,""))</f>
        <v>0.82</v>
      </c>
      <c r="AF1194" s="27">
        <f t="shared" si="73"/>
        <v>438.75</v>
      </c>
      <c r="AG1194" s="27">
        <f t="shared" si="74"/>
        <v>1650</v>
      </c>
      <c r="AH1194" s="28">
        <f t="shared" si="75"/>
        <v>9.3250080000000009E-3</v>
      </c>
      <c r="AI1194" s="18" t="str">
        <f>IFERROR(VLOOKUP(E1194,'[5]LOG Data SAP'!$D:$E,2,0),IF(D1194=D1193,AI1193,""))</f>
        <v>NSUN_TRIPLE_PROTECT_ANTI</v>
      </c>
      <c r="AJ1194" s="20" t="str">
        <f>IFERROR([5]SKU!VI1196,IF(D1194=D1193,AJ1193,""))</f>
        <v>85546</v>
      </c>
      <c r="AK1194" s="18" t="str">
        <f>VLOOKUP(E1194,[5]SKU!I:X,16,FALSE)</f>
        <v>3304.99.30</v>
      </c>
    </row>
    <row r="1195" spans="1:37">
      <c r="A1195" s="18" t="str">
        <f>[5]SKU!AC1197</f>
        <v>Nivea</v>
      </c>
      <c r="B1195" s="18" t="str">
        <f>[5]SKU!AE1197</f>
        <v>Nivea Sun</v>
      </c>
      <c r="C1195" s="18" t="str">
        <f>[5]SKU!AJ1197</f>
        <v>Sun</v>
      </c>
      <c r="D1195" s="18" t="str">
        <f>[5]SKU!G1197</f>
        <v>NSUN Body Sun Serum Triple Protect Extra Radiance &amp; Smooth SPF50 PA+++ 180ml</v>
      </c>
      <c r="E1195" s="19" t="str">
        <f>[5]SKU!I1197</f>
        <v>48332-00168-00</v>
      </c>
      <c r="F1195" s="19" t="str">
        <f>[5]SKU!J1197</f>
        <v>48332-00168-00</v>
      </c>
      <c r="G1195" s="18" t="str">
        <f>[5]SKU!K1197</f>
        <v>NIVEA SUN Body Sun Serum Triple Protect Extra Radiance &amp; Smooth SPF50 PA+++ 180ml</v>
      </c>
      <c r="H1195" s="18" t="str">
        <f>IF([5]SKU!L1197="R","Regular",
IF([5]SKU!L1197="P","Promo",
IF([5]SKU!L1197="S","Sample",
IF([5]SKU!L1197="V","VAS",""))))</f>
        <v>Regular</v>
      </c>
      <c r="I1195" s="18" t="str">
        <f>IF([5]SKU!QC1197="A","Active",
IF([5]SKU!QC1197="D","Discontinue",
IF([5]SKU!QC1197="N","NPD","")))</f>
        <v>Active</v>
      </c>
      <c r="J1195" s="18" t="str">
        <f>VLOOKUP(IFERROR(VLOOKUP(E1195,'[5]Material Status'!A:I,9,0),""),'[5]Material Status'!U:W,3,0)</f>
        <v>Active</v>
      </c>
      <c r="K1195" s="20" t="str">
        <f>IFERROR(VLOOKUP(E1195,'[5]LOG Data SAP'!$D:$AO,11,0),
IF(D1195=D1194,K1194,""))</f>
        <v>8999777017880</v>
      </c>
      <c r="L1195" s="20" t="str">
        <f>IFERROR(VLOOKUP(E1195,'[5]LOG Data SAP'!$D:$AO,13,0),
IF(D1195=D1194,L1194,""))</f>
        <v>8999777017897</v>
      </c>
      <c r="M1195" s="20" t="str">
        <f>IFERROR(VLOOKUP(E1195,'[5]LOG Data SAP'!$D:$AO,15,0),
IF(D1195=D1194,M1194,""))</f>
        <v>8999777017903</v>
      </c>
      <c r="N1195" s="21">
        <f>[5]SKU!VH1197</f>
        <v>900</v>
      </c>
      <c r="O1195" s="22">
        <f>[5]SKU!VN1197</f>
        <v>88800</v>
      </c>
      <c r="P1195" s="23">
        <f>[5]SKU!VO1197</f>
        <v>45383</v>
      </c>
      <c r="Q1195" s="24">
        <f>IFERROR(_xlfn.NUMBERVALUE(VLOOKUP(E1195,'[5]LOG Data SAP'!$D:$M,9,0)),
IF(D1195=D1194,Q1194,""))</f>
        <v>3</v>
      </c>
      <c r="R1195" s="24">
        <f>IFERROR(_xlfn.NUMBERVALUE(VLOOKUP(E1195,'[5]LOG Data SAP'!$D:$M,10,0)),
IF(D1195=D1194,R1194,""))</f>
        <v>12</v>
      </c>
      <c r="S1195" s="24">
        <f t="shared" si="72"/>
        <v>4</v>
      </c>
      <c r="T1195" s="25">
        <f>IFERROR(VLOOKUP($E1195,'[5]LOG Data SAP'!$D:$V,17,0)/10,
IF(D1195=D1194,T1194,""))</f>
        <v>7.7</v>
      </c>
      <c r="U1195" s="25">
        <f>IFERROR(VLOOKUP($E1195,'[5]LOG Data SAP'!$D:$V,18,0)/10,
IF(D1195=D1194,U1194,""))</f>
        <v>5</v>
      </c>
      <c r="V1195" s="25">
        <f>IFERROR(VLOOKUP($E1195,'[5]LOG Data SAP'!$D:$V,19,0)/10,
IF(D1195=D1194,V1194,""))</f>
        <v>19.5</v>
      </c>
      <c r="W1195" s="25">
        <f>IFERROR(VLOOKUP($E1195,'[5]LOG Data SAP'!$D:$AO,21,0)/10,
IF(D1195=D1194,W1194,""))</f>
        <v>18.5</v>
      </c>
      <c r="X1195" s="25">
        <f>IFERROR(VLOOKUP($E1195,'[5]LOG Data SAP'!$D:$AO,22,0)/10,
IF(D1195=D1194,X1194,""))</f>
        <v>7</v>
      </c>
      <c r="Y1195" s="25">
        <f>IFERROR(VLOOKUP($E1195,'[5]LOG Data SAP'!$D:$AO,23,0)/10,
IF(D1195=D1194,Y1194,""))</f>
        <v>19.899999999999999</v>
      </c>
      <c r="Z1195" s="25">
        <f>IFERROR(VLOOKUP($E1195,'[5]LOG Data SAP'!$D:$AO,25,0)/10,
IF(D1195=D1194,Z1194,""))</f>
        <v>29.7</v>
      </c>
      <c r="AA1195" s="25">
        <f>IFERROR(VLOOKUP($E1195,'[5]LOG Data SAP'!$D:$AO,26,0)/10,
IF(D1195=D1194,AA1194,""))</f>
        <v>19.399999999999999</v>
      </c>
      <c r="AB1195" s="25">
        <f>IFERROR(VLOOKUP($E1195,'[5]LOG Data SAP'!$D:$AO,27,0)/10,
IF(D1195=D1194,AB1194,""))</f>
        <v>22.1</v>
      </c>
      <c r="AC1195" s="26">
        <f>IFERROR(VLOOKUP($E1195,'[5]LOG Data SAP'!$D:$AO,29,0)/IF(VLOOKUP($E1195,'[5]LOG Data SAP'!$D:$AO,30,0)="G",1000,1),
IF(D1195=D1194,AC1194,""))</f>
        <v>0.210982</v>
      </c>
      <c r="AD1195" s="26">
        <f>IFERROR(VLOOKUP($E1195,'[5]LOG Data SAP'!$D:$AO,31,0)/IF(VLOOKUP($E1195,'[5]LOG Data SAP'!$D:$AO,32,0)="G",1000,1),
IF(D1195=D1194,AD1194,""))</f>
        <v>0.63700000000000001</v>
      </c>
      <c r="AE1195" s="26">
        <f>IFERROR(VLOOKUP($E1195,'[5]LOG Data SAP'!$D:$AO,33,0)/IF(VLOOKUP($E1195,'[5]LOG Data SAP'!$D:$AO,34,0)="G",1000,1),
IF(D1195=D1194,AE1194,""))</f>
        <v>2.8820000000000001</v>
      </c>
      <c r="AF1195" s="27">
        <f t="shared" si="73"/>
        <v>750.75</v>
      </c>
      <c r="AG1195" s="27">
        <f t="shared" si="74"/>
        <v>2577.0499999999997</v>
      </c>
      <c r="AH1195" s="28">
        <f t="shared" si="75"/>
        <v>1.2733577999999999E-2</v>
      </c>
      <c r="AI1195" s="18" t="str">
        <f>IFERROR(VLOOKUP(E1195,'[5]LOG Data SAP'!$D:$E,2,0),IF(D1195=D1194,AI1194,""))</f>
        <v>NSUN_BODY_SERUM_TRIPLE_P</v>
      </c>
      <c r="AJ1195" s="20" t="str">
        <f>IFERROR([5]SKU!VI1197,IF(D1195=D1194,AJ1194,""))</f>
        <v>98300</v>
      </c>
      <c r="AK1195" s="18" t="str">
        <f>VLOOKUP(E1195,[5]SKU!I:X,16,FALSE)</f>
        <v>3304.99.30</v>
      </c>
    </row>
    <row r="1196" spans="1:37">
      <c r="A1196" s="18" t="str">
        <f>[5]SKU!AC1198</f>
        <v>Nivea</v>
      </c>
      <c r="B1196" s="18" t="str">
        <f>[5]SKU!AE1198</f>
        <v>Nivea Sun</v>
      </c>
      <c r="C1196" s="18" t="str">
        <f>[5]SKU!AJ1198</f>
        <v>Sun</v>
      </c>
      <c r="D1196" s="18" t="str">
        <f>[5]SKU!G1198</f>
        <v>NSUN Protect &amp; Bronze SPF20 Lotion 200ml</v>
      </c>
      <c r="E1196" s="19" t="str">
        <f>[5]SKU!I1198</f>
        <v>48332-00074-06</v>
      </c>
      <c r="F1196" s="19" t="str">
        <f>[5]SKU!J1198</f>
        <v>48332-00074-06</v>
      </c>
      <c r="G1196" s="18" t="str">
        <f>[5]SKU!K1198</f>
        <v>NIVEA SUN Protect &amp; Bronze SPF20 Lotion 200ml</v>
      </c>
      <c r="H1196" s="18" t="str">
        <f>IF([5]SKU!L1198="R","Regular",
IF([5]SKU!L1198="P","Promo",
IF([5]SKU!L1198="S","Sample",
IF([5]SKU!L1198="V","VAS",""))))</f>
        <v>Regular</v>
      </c>
      <c r="I1196" s="18" t="str">
        <f>IF([5]SKU!QC1198="A","Active",
IF([5]SKU!QC1198="D","Discontinue",
IF([5]SKU!QC1198="N","NPD","")))</f>
        <v>Active</v>
      </c>
      <c r="J1196" s="18" t="str">
        <f>VLOOKUP(IFERROR(VLOOKUP(E1196,'[5]Material Status'!A:I,9,0),""),'[5]Material Status'!U:W,3,0)</f>
        <v>Active</v>
      </c>
      <c r="K1196" s="20" t="str">
        <f>IFERROR(VLOOKUP(E1196,'[5]LOG Data SAP'!$D:$AO,11,0),
IF(D1196=D1195,K1195,""))</f>
        <v>4005808432394</v>
      </c>
      <c r="L1196" s="20" t="str">
        <f>IFERROR(VLOOKUP(E1196,'[5]LOG Data SAP'!$D:$AO,13,0),
IF(D1196=D1195,L1195,""))</f>
        <v/>
      </c>
      <c r="M1196" s="20" t="str">
        <f>IFERROR(VLOOKUP(E1196,'[5]LOG Data SAP'!$D:$AO,15,0),
IF(D1196=D1195,M1195,""))</f>
        <v>8999777009762</v>
      </c>
      <c r="N1196" s="21">
        <f>[5]SKU!VH1198</f>
        <v>900</v>
      </c>
      <c r="O1196" s="22">
        <f>[5]SKU!VN1198</f>
        <v>179650</v>
      </c>
      <c r="P1196" s="23">
        <f>[5]SKU!VO1198</f>
        <v>45383</v>
      </c>
      <c r="Q1196" s="24">
        <f>IFERROR(_xlfn.NUMBERVALUE(VLOOKUP(E1196,'[5]LOG Data SAP'!$D:$M,9,0)),
IF(D1196=D1195,Q1195,""))</f>
        <v>0</v>
      </c>
      <c r="R1196" s="24">
        <f>IFERROR(_xlfn.NUMBERVALUE(VLOOKUP(E1196,'[5]LOG Data SAP'!$D:$M,10,0)),
IF(D1196=D1195,R1195,""))</f>
        <v>12</v>
      </c>
      <c r="S1196" s="24">
        <f t="shared" si="72"/>
        <v>0</v>
      </c>
      <c r="T1196" s="25">
        <f>IFERROR(VLOOKUP($E1196,'[5]LOG Data SAP'!$D:$V,17,0)/10,
IF(D1196=D1195,T1195,""))</f>
        <v>6.3</v>
      </c>
      <c r="U1196" s="25">
        <f>IFERROR(VLOOKUP($E1196,'[5]LOG Data SAP'!$D:$V,18,0)/10,
IF(D1196=D1195,U1195,""))</f>
        <v>3.6</v>
      </c>
      <c r="V1196" s="25">
        <f>IFERROR(VLOOKUP($E1196,'[5]LOG Data SAP'!$D:$V,19,0)/10,
IF(D1196=D1195,V1195,""))</f>
        <v>18</v>
      </c>
      <c r="W1196" s="25">
        <f>IFERROR(VLOOKUP($E1196,'[5]LOG Data SAP'!$D:$AO,21,0)/10,
IF(D1196=D1195,W1195,""))</f>
        <v>0</v>
      </c>
      <c r="X1196" s="25">
        <f>IFERROR(VLOOKUP($E1196,'[5]LOG Data SAP'!$D:$AO,22,0)/10,
IF(D1196=D1195,X1195,""))</f>
        <v>0</v>
      </c>
      <c r="Y1196" s="25">
        <f>IFERROR(VLOOKUP($E1196,'[5]LOG Data SAP'!$D:$AO,23,0)/10,
IF(D1196=D1195,Y1195,""))</f>
        <v>0</v>
      </c>
      <c r="Z1196" s="25">
        <f>IFERROR(VLOOKUP($E1196,'[5]LOG Data SAP'!$D:$AO,25,0)/10,
IF(D1196=D1195,Z1195,""))</f>
        <v>23.4</v>
      </c>
      <c r="AA1196" s="25">
        <f>IFERROR(VLOOKUP($E1196,'[5]LOG Data SAP'!$D:$AO,26,0)/10,
IF(D1196=D1195,AA1195,""))</f>
        <v>13.5</v>
      </c>
      <c r="AB1196" s="25">
        <f>IFERROR(VLOOKUP($E1196,'[5]LOG Data SAP'!$D:$AO,27,0)/10,
IF(D1196=D1195,AB1195,""))</f>
        <v>18.600000000000001</v>
      </c>
      <c r="AC1196" s="26">
        <f>IFERROR(VLOOKUP($E1196,'[5]LOG Data SAP'!$D:$AO,29,0)/IF(VLOOKUP($E1196,'[5]LOG Data SAP'!$D:$AO,30,0)="G",1000,1),
IF(D1196=D1195,AC1195,""))</f>
        <v>0.22800000000000001</v>
      </c>
      <c r="AD1196" s="26">
        <f>IFERROR(VLOOKUP($E1196,'[5]LOG Data SAP'!$D:$AO,31,0)/IF(VLOOKUP($E1196,'[5]LOG Data SAP'!$D:$AO,32,0)="G",1000,1),
IF(D1196=D1195,AD1195,""))</f>
        <v>0</v>
      </c>
      <c r="AE1196" s="26">
        <f>IFERROR(VLOOKUP($E1196,'[5]LOG Data SAP'!$D:$AO,33,0)/IF(VLOOKUP($E1196,'[5]LOG Data SAP'!$D:$AO,34,0)="G",1000,1),
IF(D1196=D1195,AE1195,""))</f>
        <v>2.8580000000000001</v>
      </c>
      <c r="AF1196" s="27">
        <f t="shared" si="73"/>
        <v>408.24</v>
      </c>
      <c r="AG1196" s="27" t="str">
        <f t="shared" si="74"/>
        <v/>
      </c>
      <c r="AH1196" s="28">
        <f t="shared" si="75"/>
        <v>5.87574E-3</v>
      </c>
      <c r="AI1196" s="18" t="str">
        <f>IFERROR(VLOOKUP(E1196,'[5]LOG Data SAP'!$D:$E,2,0),IF(D1196=D1195,AI1195,""))</f>
        <v>NIVEA_SUN_PROTECT_&amp;_BRON</v>
      </c>
      <c r="AJ1196" s="20" t="str">
        <f>IFERROR([5]SKU!VI1198,IF(D1196=D1195,AJ1195,""))</f>
        <v>85824</v>
      </c>
      <c r="AK1196" s="18" t="str">
        <f>VLOOKUP(E1196,[5]SKU!I:X,16,FALSE)</f>
        <v>3304.99.30</v>
      </c>
    </row>
    <row r="1197" spans="1:37">
      <c r="A1197" s="18" t="str">
        <f>[5]SKU!AC1199</f>
        <v>Nivea</v>
      </c>
      <c r="B1197" s="18" t="str">
        <f>[5]SKU!AE1199</f>
        <v>Nivea Sun</v>
      </c>
      <c r="C1197" s="18" t="str">
        <f>[5]SKU!AJ1199</f>
        <v>Sun</v>
      </c>
      <c r="D1197" s="18" t="str">
        <f>[5]SKU!G1199</f>
        <v>NSUN Protect &amp; Bronze SPF20 Lotion 200ml</v>
      </c>
      <c r="E1197" s="19" t="str">
        <f>[5]SKU!I1199</f>
        <v>48332-00074-05</v>
      </c>
      <c r="F1197" s="19" t="str">
        <f>[5]SKU!J1199</f>
        <v>48332-00074-06</v>
      </c>
      <c r="G1197" s="18" t="str">
        <f>[5]SKU!K1199</f>
        <v>NIVEA SUN Protect &amp; Bronze SPF20 Lotion 200ml</v>
      </c>
      <c r="H1197" s="18" t="str">
        <f>IF([5]SKU!L1199="R","Regular",
IF([5]SKU!L1199="P","Promo",
IF([5]SKU!L1199="S","Sample",
IF([5]SKU!L1199="V","VAS",""))))</f>
        <v>Regular</v>
      </c>
      <c r="I1197" s="18" t="str">
        <f>IF([5]SKU!QC1199="A","Active",
IF([5]SKU!QC1199="D","Discontinue",
IF([5]SKU!QC1199="N","NPD","")))</f>
        <v>Active</v>
      </c>
      <c r="J1197" s="18" t="str">
        <f>VLOOKUP(IFERROR(VLOOKUP(E1197,'[5]Material Status'!A:I,9,0),""),'[5]Material Status'!U:W,3,0)</f>
        <v>Active</v>
      </c>
      <c r="K1197" s="20" t="str">
        <f>IFERROR(VLOOKUP(E1197,'[5]LOG Data SAP'!$D:$AO,11,0),
IF(D1197=D1196,K1196,""))</f>
        <v>4005900132246</v>
      </c>
      <c r="L1197" s="20" t="str">
        <f>IFERROR(VLOOKUP(E1197,'[5]LOG Data SAP'!$D:$AO,13,0),
IF(D1197=D1196,L1196,""))</f>
        <v/>
      </c>
      <c r="M1197" s="20" t="str">
        <f>IFERROR(VLOOKUP(E1197,'[5]LOG Data SAP'!$D:$AO,15,0),
IF(D1197=D1196,M1196,""))</f>
        <v>17319470075761</v>
      </c>
      <c r="N1197" s="21">
        <f>[5]SKU!VH1199</f>
        <v>900</v>
      </c>
      <c r="O1197" s="22">
        <f>[5]SKU!VN1199</f>
        <v>179650</v>
      </c>
      <c r="P1197" s="23">
        <f>[5]SKU!VO1199</f>
        <v>45383</v>
      </c>
      <c r="Q1197" s="24">
        <f>IFERROR(_xlfn.NUMBERVALUE(VLOOKUP(E1197,'[5]LOG Data SAP'!$D:$M,9,0)),
IF(D1197=D1196,Q1196,""))</f>
        <v>0</v>
      </c>
      <c r="R1197" s="24">
        <f>IFERROR(_xlfn.NUMBERVALUE(VLOOKUP(E1197,'[5]LOG Data SAP'!$D:$M,10,0)),
IF(D1197=D1196,R1196,""))</f>
        <v>12</v>
      </c>
      <c r="S1197" s="24">
        <f t="shared" si="72"/>
        <v>0</v>
      </c>
      <c r="T1197" s="25">
        <f>IFERROR(VLOOKUP($E1197,'[5]LOG Data SAP'!$D:$V,17,0)/10,
IF(D1197=D1196,T1196,""))</f>
        <v>6.3</v>
      </c>
      <c r="U1197" s="25">
        <f>IFERROR(VLOOKUP($E1197,'[5]LOG Data SAP'!$D:$V,18,0)/10,
IF(D1197=D1196,U1196,""))</f>
        <v>3.6</v>
      </c>
      <c r="V1197" s="25">
        <f>IFERROR(VLOOKUP($E1197,'[5]LOG Data SAP'!$D:$V,19,0)/10,
IF(D1197=D1196,V1196,""))</f>
        <v>18</v>
      </c>
      <c r="W1197" s="25">
        <f>IFERROR(VLOOKUP($E1197,'[5]LOG Data SAP'!$D:$AO,21,0)/10,
IF(D1197=D1196,W1196,""))</f>
        <v>0</v>
      </c>
      <c r="X1197" s="25">
        <f>IFERROR(VLOOKUP($E1197,'[5]LOG Data SAP'!$D:$AO,22,0)/10,
IF(D1197=D1196,X1196,""))</f>
        <v>0</v>
      </c>
      <c r="Y1197" s="25">
        <f>IFERROR(VLOOKUP($E1197,'[5]LOG Data SAP'!$D:$AO,23,0)/10,
IF(D1197=D1196,Y1196,""))</f>
        <v>0</v>
      </c>
      <c r="Z1197" s="25">
        <f>IFERROR(VLOOKUP($E1197,'[5]LOG Data SAP'!$D:$AO,25,0)/10,
IF(D1197=D1196,Z1196,""))</f>
        <v>23.4</v>
      </c>
      <c r="AA1197" s="25">
        <f>IFERROR(VLOOKUP($E1197,'[5]LOG Data SAP'!$D:$AO,26,0)/10,
IF(D1197=D1196,AA1196,""))</f>
        <v>13.5</v>
      </c>
      <c r="AB1197" s="25">
        <f>IFERROR(VLOOKUP($E1197,'[5]LOG Data SAP'!$D:$AO,27,0)/10,
IF(D1197=D1196,AB1196,""))</f>
        <v>18.600000000000001</v>
      </c>
      <c r="AC1197" s="26">
        <f>IFERROR(VLOOKUP($E1197,'[5]LOG Data SAP'!$D:$AO,29,0)/IF(VLOOKUP($E1197,'[5]LOG Data SAP'!$D:$AO,30,0)="G",1000,1),
IF(D1197=D1196,AC1196,""))</f>
        <v>0.22800000000000001</v>
      </c>
      <c r="AD1197" s="26">
        <f>IFERROR(VLOOKUP($E1197,'[5]LOG Data SAP'!$D:$AO,31,0)/IF(VLOOKUP($E1197,'[5]LOG Data SAP'!$D:$AO,32,0)="G",1000,1),
IF(D1197=D1196,AD1196,""))</f>
        <v>0</v>
      </c>
      <c r="AE1197" s="26">
        <f>IFERROR(VLOOKUP($E1197,'[5]LOG Data SAP'!$D:$AO,33,0)/IF(VLOOKUP($E1197,'[5]LOG Data SAP'!$D:$AO,34,0)="G",1000,1),
IF(D1197=D1196,AE1196,""))</f>
        <v>2.8580000000000001</v>
      </c>
      <c r="AF1197" s="27">
        <f t="shared" si="73"/>
        <v>408.24</v>
      </c>
      <c r="AG1197" s="27" t="str">
        <f t="shared" si="74"/>
        <v/>
      </c>
      <c r="AH1197" s="28">
        <f t="shared" si="75"/>
        <v>5.87574E-3</v>
      </c>
      <c r="AI1197" s="18" t="str">
        <f>IFERROR(VLOOKUP(E1197,'[5]LOG Data SAP'!$D:$E,2,0),IF(D1197=D1196,AI1196,""))</f>
        <v>NIVEA_SUN_PROTECT_&amp;_BRON</v>
      </c>
      <c r="AJ1197" s="20" t="str">
        <f>IFERROR([5]SKU!VI1199,IF(D1197=D1196,AJ1196,""))</f>
        <v>85824</v>
      </c>
      <c r="AK1197" s="18" t="str">
        <f>VLOOKUP(E1197,[5]SKU!I:X,16,FALSE)</f>
        <v>3304.99.30</v>
      </c>
    </row>
    <row r="1198" spans="1:37">
      <c r="A1198" s="18" t="str">
        <f>[5]SKU!AC1200</f>
        <v>Nivea</v>
      </c>
      <c r="B1198" s="18" t="str">
        <f>[5]SKU!AE1200</f>
        <v>Nivea Sun</v>
      </c>
      <c r="C1198" s="18" t="str">
        <f>[5]SKU!AJ1200</f>
        <v>Sun</v>
      </c>
      <c r="D1198" s="18" t="str">
        <f>[5]SKU!G1200</f>
        <v>NSUN Protect &amp; Bronze SPF20 Lotion 200ml</v>
      </c>
      <c r="E1198" s="19" t="str">
        <f>[5]SKU!I1200</f>
        <v>48332-00074-04</v>
      </c>
      <c r="F1198" s="19" t="str">
        <f>[5]SKU!J1200</f>
        <v>48332-00074-06</v>
      </c>
      <c r="G1198" s="18" t="str">
        <f>[5]SKU!K1200</f>
        <v>NIVEA SUN Protect &amp; Bronze SPF20 Lotion 200ml</v>
      </c>
      <c r="H1198" s="18" t="str">
        <f>IF([5]SKU!L1200="R","Regular",
IF([5]SKU!L1200="P","Promo",
IF([5]SKU!L1200="S","Sample",
IF([5]SKU!L1200="V","VAS",""))))</f>
        <v>Regular</v>
      </c>
      <c r="I1198" s="18" t="str">
        <f>IF([5]SKU!QC1200="A","Active",
IF([5]SKU!QC1200="D","Discontinue",
IF([5]SKU!QC1200="N","NPD","")))</f>
        <v>Active</v>
      </c>
      <c r="J1198" s="18" t="str">
        <f>VLOOKUP(IFERROR(VLOOKUP(E1198,'[5]Material Status'!A:I,9,0),""),'[5]Material Status'!U:W,3,0)</f>
        <v>Inactive</v>
      </c>
      <c r="K1198" s="20" t="str">
        <f>IFERROR(VLOOKUP(E1198,'[5]LOG Data SAP'!$D:$AO,11,0),
IF(D1198=D1197,K1197,""))</f>
        <v>4005808432394</v>
      </c>
      <c r="L1198" s="20" t="str">
        <f>IFERROR(VLOOKUP(E1198,'[5]LOG Data SAP'!$D:$AO,13,0),
IF(D1198=D1197,L1197,""))</f>
        <v/>
      </c>
      <c r="M1198" s="20" t="str">
        <f>IFERROR(VLOOKUP(E1198,'[5]LOG Data SAP'!$D:$AO,15,0),
IF(D1198=D1197,M1197,""))</f>
        <v>8999777009762</v>
      </c>
      <c r="N1198" s="21">
        <f>[5]SKU!VH1200</f>
        <v>900</v>
      </c>
      <c r="O1198" s="22">
        <f>[5]SKU!VN1200</f>
        <v>179650</v>
      </c>
      <c r="P1198" s="23">
        <f>[5]SKU!VO1200</f>
        <v>45383</v>
      </c>
      <c r="Q1198" s="24">
        <f>IFERROR(_xlfn.NUMBERVALUE(VLOOKUP(E1198,'[5]LOG Data SAP'!$D:$M,9,0)),
IF(D1198=D1197,Q1197,""))</f>
        <v>0</v>
      </c>
      <c r="R1198" s="24">
        <f>IFERROR(_xlfn.NUMBERVALUE(VLOOKUP(E1198,'[5]LOG Data SAP'!$D:$M,10,0)),
IF(D1198=D1197,R1197,""))</f>
        <v>12</v>
      </c>
      <c r="S1198" s="24">
        <f t="shared" si="72"/>
        <v>0</v>
      </c>
      <c r="T1198" s="25">
        <f>IFERROR(VLOOKUP($E1198,'[5]LOG Data SAP'!$D:$V,17,0)/10,
IF(D1198=D1197,T1197,""))</f>
        <v>6.3</v>
      </c>
      <c r="U1198" s="25">
        <f>IFERROR(VLOOKUP($E1198,'[5]LOG Data SAP'!$D:$V,18,0)/10,
IF(D1198=D1197,U1197,""))</f>
        <v>3.6</v>
      </c>
      <c r="V1198" s="25">
        <f>IFERROR(VLOOKUP($E1198,'[5]LOG Data SAP'!$D:$V,19,0)/10,
IF(D1198=D1197,V1197,""))</f>
        <v>18</v>
      </c>
      <c r="W1198" s="25">
        <f>IFERROR(VLOOKUP($E1198,'[5]LOG Data SAP'!$D:$AO,21,0)/10,
IF(D1198=D1197,W1197,""))</f>
        <v>0</v>
      </c>
      <c r="X1198" s="25">
        <f>IFERROR(VLOOKUP($E1198,'[5]LOG Data SAP'!$D:$AO,22,0)/10,
IF(D1198=D1197,X1197,""))</f>
        <v>0</v>
      </c>
      <c r="Y1198" s="25">
        <f>IFERROR(VLOOKUP($E1198,'[5]LOG Data SAP'!$D:$AO,23,0)/10,
IF(D1198=D1197,Y1197,""))</f>
        <v>0</v>
      </c>
      <c r="Z1198" s="25">
        <f>IFERROR(VLOOKUP($E1198,'[5]LOG Data SAP'!$D:$AO,25,0)/10,
IF(D1198=D1197,Z1197,""))</f>
        <v>37.799999999999997</v>
      </c>
      <c r="AA1198" s="25">
        <f>IFERROR(VLOOKUP($E1198,'[5]LOG Data SAP'!$D:$AO,26,0)/10,
IF(D1198=D1197,AA1197,""))</f>
        <v>26.3</v>
      </c>
      <c r="AB1198" s="25">
        <f>IFERROR(VLOOKUP($E1198,'[5]LOG Data SAP'!$D:$AO,27,0)/10,
IF(D1198=D1197,AB1197,""))</f>
        <v>18.600000000000001</v>
      </c>
      <c r="AC1198" s="26">
        <f>IFERROR(VLOOKUP($E1198,'[5]LOG Data SAP'!$D:$AO,29,0)/IF(VLOOKUP($E1198,'[5]LOG Data SAP'!$D:$AO,30,0)="G",1000,1),
IF(D1198=D1197,AC1197,""))</f>
        <v>0.23</v>
      </c>
      <c r="AD1198" s="26">
        <f>IFERROR(VLOOKUP($E1198,'[5]LOG Data SAP'!$D:$AO,31,0)/IF(VLOOKUP($E1198,'[5]LOG Data SAP'!$D:$AO,32,0)="G",1000,1),
IF(D1198=D1197,AD1197,""))</f>
        <v>0</v>
      </c>
      <c r="AE1198" s="26">
        <f>IFERROR(VLOOKUP($E1198,'[5]LOG Data SAP'!$D:$AO,33,0)/IF(VLOOKUP($E1198,'[5]LOG Data SAP'!$D:$AO,34,0)="G",1000,1),
IF(D1198=D1197,AE1197,""))</f>
        <v>2.88</v>
      </c>
      <c r="AF1198" s="27">
        <f t="shared" si="73"/>
        <v>408.24</v>
      </c>
      <c r="AG1198" s="27" t="str">
        <f t="shared" si="74"/>
        <v/>
      </c>
      <c r="AH1198" s="28">
        <f t="shared" si="75"/>
        <v>1.8491004000000002E-2</v>
      </c>
      <c r="AI1198" s="18" t="str">
        <f>IFERROR(VLOOKUP(E1198,'[5]LOG Data SAP'!$D:$E,2,0),IF(D1198=D1197,AI1197,""))</f>
        <v>NSUN LTN PRT&amp;BRN SPF20 200ML</v>
      </c>
      <c r="AJ1198" s="20" t="str">
        <f>IFERROR([5]SKU!VI1200,IF(D1198=D1197,AJ1197,""))</f>
        <v>85824</v>
      </c>
      <c r="AK1198" s="18" t="str">
        <f>VLOOKUP(E1198,[5]SKU!I:X,16,FALSE)</f>
        <v>3304.99.30</v>
      </c>
    </row>
    <row r="1199" spans="1:37">
      <c r="A1199" s="18" t="str">
        <f>[5]SKU!AC1201</f>
        <v>Nivea</v>
      </c>
      <c r="B1199" s="18" t="str">
        <f>[5]SKU!AE1201</f>
        <v>Nivea Sun</v>
      </c>
      <c r="C1199" s="18" t="str">
        <f>[5]SKU!AJ1201</f>
        <v>Sun</v>
      </c>
      <c r="D1199" s="18" t="str">
        <f>[5]SKU!G1201</f>
        <v>NSUN Protect &amp; Bronze SPF20 Lotion 200ml</v>
      </c>
      <c r="E1199" s="19" t="str">
        <f>[5]SKU!I1201</f>
        <v>48332-00074-03</v>
      </c>
      <c r="F1199" s="19" t="str">
        <f>[5]SKU!J1201</f>
        <v>48332-00074-06</v>
      </c>
      <c r="G1199" s="18" t="str">
        <f>[5]SKU!K1201</f>
        <v>NSUN Lotion Protect &amp; Bronze SPF 20 200ml</v>
      </c>
      <c r="H1199" s="18" t="str">
        <f>IF([5]SKU!L1201="R","Regular",
IF([5]SKU!L1201="P","Promo",
IF([5]SKU!L1201="S","Sample",
IF([5]SKU!L1201="V","VAS",""))))</f>
        <v>Regular</v>
      </c>
      <c r="I1199" s="18" t="str">
        <f>IF([5]SKU!QC1201="A","Active",
IF([5]SKU!QC1201="D","Discontinue",
IF([5]SKU!QC1201="N","NPD","")))</f>
        <v>Active</v>
      </c>
      <c r="J1199" s="18" t="str">
        <f>VLOOKUP(IFERROR(VLOOKUP(E1199,'[5]Material Status'!A:I,9,0),""),'[5]Material Status'!U:W,3,0)</f>
        <v>Inactive</v>
      </c>
      <c r="K1199" s="20" t="str">
        <f>IFERROR(VLOOKUP(E1199,'[5]LOG Data SAP'!$D:$AO,11,0),
IF(D1199=D1198,K1198,""))</f>
        <v>4005808432394</v>
      </c>
      <c r="L1199" s="20" t="str">
        <f>IFERROR(VLOOKUP(E1199,'[5]LOG Data SAP'!$D:$AO,13,0),
IF(D1199=D1198,L1198,""))</f>
        <v/>
      </c>
      <c r="M1199" s="20" t="str">
        <f>IFERROR(VLOOKUP(E1199,'[5]LOG Data SAP'!$D:$AO,15,0),
IF(D1199=D1198,M1198,""))</f>
        <v>8999777009762</v>
      </c>
      <c r="N1199" s="21">
        <f>[5]SKU!VH1201</f>
        <v>900</v>
      </c>
      <c r="O1199" s="22">
        <f>[5]SKU!VN1201</f>
        <v>179650</v>
      </c>
      <c r="P1199" s="23">
        <f>[5]SKU!VO1201</f>
        <v>45383</v>
      </c>
      <c r="Q1199" s="24">
        <f>IFERROR(_xlfn.NUMBERVALUE(VLOOKUP(E1199,'[5]LOG Data SAP'!$D:$M,9,0)),
IF(D1199=D1198,Q1198,""))</f>
        <v>0</v>
      </c>
      <c r="R1199" s="24">
        <f>IFERROR(_xlfn.NUMBERVALUE(VLOOKUP(E1199,'[5]LOG Data SAP'!$D:$M,10,0)),
IF(D1199=D1198,R1198,""))</f>
        <v>12</v>
      </c>
      <c r="S1199" s="24">
        <f t="shared" si="72"/>
        <v>0</v>
      </c>
      <c r="T1199" s="25">
        <f>IFERROR(VLOOKUP($E1199,'[5]LOG Data SAP'!$D:$V,17,0)/10,
IF(D1199=D1198,T1198,""))</f>
        <v>6.3</v>
      </c>
      <c r="U1199" s="25">
        <f>IFERROR(VLOOKUP($E1199,'[5]LOG Data SAP'!$D:$V,18,0)/10,
IF(D1199=D1198,U1198,""))</f>
        <v>3.6</v>
      </c>
      <c r="V1199" s="25">
        <f>IFERROR(VLOOKUP($E1199,'[5]LOG Data SAP'!$D:$V,19,0)/10,
IF(D1199=D1198,V1198,""))</f>
        <v>18</v>
      </c>
      <c r="W1199" s="25">
        <f>IFERROR(VLOOKUP($E1199,'[5]LOG Data SAP'!$D:$AO,21,0)/10,
IF(D1199=D1198,W1198,""))</f>
        <v>0</v>
      </c>
      <c r="X1199" s="25">
        <f>IFERROR(VLOOKUP($E1199,'[5]LOG Data SAP'!$D:$AO,22,0)/10,
IF(D1199=D1198,X1198,""))</f>
        <v>0</v>
      </c>
      <c r="Y1199" s="25">
        <f>IFERROR(VLOOKUP($E1199,'[5]LOG Data SAP'!$D:$AO,23,0)/10,
IF(D1199=D1198,Y1198,""))</f>
        <v>0</v>
      </c>
      <c r="Z1199" s="25">
        <f>IFERROR(VLOOKUP($E1199,'[5]LOG Data SAP'!$D:$AO,25,0)/10,
IF(D1199=D1198,Z1198,""))</f>
        <v>37.799999999999997</v>
      </c>
      <c r="AA1199" s="25">
        <f>IFERROR(VLOOKUP($E1199,'[5]LOG Data SAP'!$D:$AO,26,0)/10,
IF(D1199=D1198,AA1198,""))</f>
        <v>26.3</v>
      </c>
      <c r="AB1199" s="25">
        <f>IFERROR(VLOOKUP($E1199,'[5]LOG Data SAP'!$D:$AO,27,0)/10,
IF(D1199=D1198,AB1198,""))</f>
        <v>18.600000000000001</v>
      </c>
      <c r="AC1199" s="26">
        <f>IFERROR(VLOOKUP($E1199,'[5]LOG Data SAP'!$D:$AO,29,0)/IF(VLOOKUP($E1199,'[5]LOG Data SAP'!$D:$AO,30,0)="G",1000,1),
IF(D1199=D1198,AC1198,""))</f>
        <v>0.23</v>
      </c>
      <c r="AD1199" s="26">
        <f>IFERROR(VLOOKUP($E1199,'[5]LOG Data SAP'!$D:$AO,31,0)/IF(VLOOKUP($E1199,'[5]LOG Data SAP'!$D:$AO,32,0)="G",1000,1),
IF(D1199=D1198,AD1198,""))</f>
        <v>0</v>
      </c>
      <c r="AE1199" s="26">
        <f>IFERROR(VLOOKUP($E1199,'[5]LOG Data SAP'!$D:$AO,33,0)/IF(VLOOKUP($E1199,'[5]LOG Data SAP'!$D:$AO,34,0)="G",1000,1),
IF(D1199=D1198,AE1198,""))</f>
        <v>2.88</v>
      </c>
      <c r="AF1199" s="27">
        <f t="shared" si="73"/>
        <v>408.24</v>
      </c>
      <c r="AG1199" s="27" t="str">
        <f t="shared" si="74"/>
        <v/>
      </c>
      <c r="AH1199" s="28">
        <f t="shared" si="75"/>
        <v>1.8491004000000002E-2</v>
      </c>
      <c r="AI1199" s="18" t="str">
        <f>IFERROR(VLOOKUP(E1199,'[5]LOG Data SAP'!$D:$E,2,0),IF(D1199=D1198,AI1198,""))</f>
        <v>NSUN LTN PRT&amp;BRN SPF20 200ML</v>
      </c>
      <c r="AJ1199" s="20" t="str">
        <f>IFERROR([5]SKU!VI1201,IF(D1199=D1198,AJ1198,""))</f>
        <v>85824</v>
      </c>
      <c r="AK1199" s="18" t="str">
        <f>VLOOKUP(E1199,[5]SKU!I:X,16,FALSE)</f>
        <v>3304.99.30</v>
      </c>
    </row>
    <row r="1200" spans="1:37">
      <c r="A1200" s="18" t="str">
        <f>[5]SKU!AC1202</f>
        <v>Nivea</v>
      </c>
      <c r="B1200" s="18" t="str">
        <f>[5]SKU!AE1202</f>
        <v>Nivea Sun</v>
      </c>
      <c r="C1200" s="18" t="str">
        <f>[5]SKU!AJ1202</f>
        <v>Sun</v>
      </c>
      <c r="D1200" s="18" t="str">
        <f>[5]SKU!G1202</f>
        <v>NSUN Protect &amp; Bronze SPF20 Lotion 200ml</v>
      </c>
      <c r="E1200" s="19" t="str">
        <f>[5]SKU!I1202</f>
        <v>48332-00074-02</v>
      </c>
      <c r="F1200" s="19" t="str">
        <f>[5]SKU!J1202</f>
        <v>48332-00074-06</v>
      </c>
      <c r="G1200" s="18" t="str">
        <f>[5]SKU!K1202</f>
        <v>NSUN Lotion Protect &amp; Bronze SPF 20 200ml</v>
      </c>
      <c r="H1200" s="18" t="str">
        <f>IF([5]SKU!L1202="R","Regular",
IF([5]SKU!L1202="P","Promo",
IF([5]SKU!L1202="S","Sample",
IF([5]SKU!L1202="V","VAS",""))))</f>
        <v>Regular</v>
      </c>
      <c r="I1200" s="18" t="str">
        <f>IF([5]SKU!QC1202="A","Active",
IF([5]SKU!QC1202="D","Discontinue",
IF([5]SKU!QC1202="N","NPD","")))</f>
        <v>Active</v>
      </c>
      <c r="J1200" s="18" t="str">
        <f>VLOOKUP(IFERROR(VLOOKUP(E1200,'[5]Material Status'!A:I,9,0),""),'[5]Material Status'!U:W,3,0)</f>
        <v>Inactive</v>
      </c>
      <c r="K1200" s="20" t="str">
        <f>IFERROR(VLOOKUP(E1200,'[5]LOG Data SAP'!$D:$AO,11,0),
IF(D1200=D1199,K1199,""))</f>
        <v>4005808432394</v>
      </c>
      <c r="L1200" s="20" t="str">
        <f>IFERROR(VLOOKUP(E1200,'[5]LOG Data SAP'!$D:$AO,13,0),
IF(D1200=D1199,L1199,""))</f>
        <v/>
      </c>
      <c r="M1200" s="20" t="str">
        <f>IFERROR(VLOOKUP(E1200,'[5]LOG Data SAP'!$D:$AO,15,0),
IF(D1200=D1199,M1199,""))</f>
        <v>8999777009762</v>
      </c>
      <c r="N1200" s="21">
        <f>[5]SKU!VH1202</f>
        <v>900</v>
      </c>
      <c r="O1200" s="22">
        <f>[5]SKU!VN1202</f>
        <v>179650</v>
      </c>
      <c r="P1200" s="23">
        <f>[5]SKU!VO1202</f>
        <v>45383</v>
      </c>
      <c r="Q1200" s="24">
        <f>IFERROR(_xlfn.NUMBERVALUE(VLOOKUP(E1200,'[5]LOG Data SAP'!$D:$M,9,0)),
IF(D1200=D1199,Q1199,""))</f>
        <v>0</v>
      </c>
      <c r="R1200" s="24">
        <f>IFERROR(_xlfn.NUMBERVALUE(VLOOKUP(E1200,'[5]LOG Data SAP'!$D:$M,10,0)),
IF(D1200=D1199,R1199,""))</f>
        <v>12</v>
      </c>
      <c r="S1200" s="24">
        <f t="shared" si="72"/>
        <v>0</v>
      </c>
      <c r="T1200" s="25">
        <f>IFERROR(VLOOKUP($E1200,'[5]LOG Data SAP'!$D:$V,17,0)/10,
IF(D1200=D1199,T1199,""))</f>
        <v>6.3</v>
      </c>
      <c r="U1200" s="25">
        <f>IFERROR(VLOOKUP($E1200,'[5]LOG Data SAP'!$D:$V,18,0)/10,
IF(D1200=D1199,U1199,""))</f>
        <v>3.6</v>
      </c>
      <c r="V1200" s="25">
        <f>IFERROR(VLOOKUP($E1200,'[5]LOG Data SAP'!$D:$V,19,0)/10,
IF(D1200=D1199,V1199,""))</f>
        <v>18</v>
      </c>
      <c r="W1200" s="25">
        <f>IFERROR(VLOOKUP($E1200,'[5]LOG Data SAP'!$D:$AO,21,0)/10,
IF(D1200=D1199,W1199,""))</f>
        <v>0</v>
      </c>
      <c r="X1200" s="25">
        <f>IFERROR(VLOOKUP($E1200,'[5]LOG Data SAP'!$D:$AO,22,0)/10,
IF(D1200=D1199,X1199,""))</f>
        <v>0</v>
      </c>
      <c r="Y1200" s="25">
        <f>IFERROR(VLOOKUP($E1200,'[5]LOG Data SAP'!$D:$AO,23,0)/10,
IF(D1200=D1199,Y1199,""))</f>
        <v>0</v>
      </c>
      <c r="Z1200" s="25">
        <f>IFERROR(VLOOKUP($E1200,'[5]LOG Data SAP'!$D:$AO,25,0)/10,
IF(D1200=D1199,Z1199,""))</f>
        <v>23.4</v>
      </c>
      <c r="AA1200" s="25">
        <f>IFERROR(VLOOKUP($E1200,'[5]LOG Data SAP'!$D:$AO,26,0)/10,
IF(D1200=D1199,AA1199,""))</f>
        <v>13.5</v>
      </c>
      <c r="AB1200" s="25">
        <f>IFERROR(VLOOKUP($E1200,'[5]LOG Data SAP'!$D:$AO,27,0)/10,
IF(D1200=D1199,AB1199,""))</f>
        <v>18.600000000000001</v>
      </c>
      <c r="AC1200" s="26">
        <f>IFERROR(VLOOKUP($E1200,'[5]LOG Data SAP'!$D:$AO,29,0)/IF(VLOOKUP($E1200,'[5]LOG Data SAP'!$D:$AO,30,0)="G",1000,1),
IF(D1200=D1199,AC1199,""))</f>
        <v>0.23</v>
      </c>
      <c r="AD1200" s="26">
        <f>IFERROR(VLOOKUP($E1200,'[5]LOG Data SAP'!$D:$AO,31,0)/IF(VLOOKUP($E1200,'[5]LOG Data SAP'!$D:$AO,32,0)="G",1000,1),
IF(D1200=D1199,AD1199,""))</f>
        <v>0</v>
      </c>
      <c r="AE1200" s="26">
        <f>IFERROR(VLOOKUP($E1200,'[5]LOG Data SAP'!$D:$AO,33,0)/IF(VLOOKUP($E1200,'[5]LOG Data SAP'!$D:$AO,34,0)="G",1000,1),
IF(D1200=D1199,AE1199,""))</f>
        <v>2.8</v>
      </c>
      <c r="AF1200" s="27">
        <f t="shared" si="73"/>
        <v>408.24</v>
      </c>
      <c r="AG1200" s="27" t="str">
        <f t="shared" si="74"/>
        <v/>
      </c>
      <c r="AH1200" s="28">
        <f t="shared" si="75"/>
        <v>5.87574E-3</v>
      </c>
      <c r="AI1200" s="18" t="str">
        <f>IFERROR(VLOOKUP(E1200,'[5]LOG Data SAP'!$D:$E,2,0),IF(D1200=D1199,AI1199,""))</f>
        <v>NSUN_LTN_PRTT&amp;BRN_SPF20_</v>
      </c>
      <c r="AJ1200" s="20" t="str">
        <f>IFERROR([5]SKU!VI1202,IF(D1200=D1199,AJ1199,""))</f>
        <v>85824</v>
      </c>
      <c r="AK1200" s="18" t="str">
        <f>VLOOKUP(E1200,[5]SKU!I:X,16,FALSE)</f>
        <v>3304.99.30</v>
      </c>
    </row>
    <row r="1201" spans="1:37">
      <c r="A1201" s="18" t="str">
        <f>[5]SKU!AC1203</f>
        <v>Nivea</v>
      </c>
      <c r="B1201" s="18" t="str">
        <f>[5]SKU!AE1203</f>
        <v>Nivea Sun</v>
      </c>
      <c r="C1201" s="18" t="str">
        <f>[5]SKU!AJ1203</f>
        <v>Sun</v>
      </c>
      <c r="D1201" s="18" t="str">
        <f>[5]SKU!G1203</f>
        <v>NSUN Protect &amp; Bronze SPF20 Lotion 200ml</v>
      </c>
      <c r="E1201" s="19" t="str">
        <f>[5]SKU!I1203</f>
        <v>48332-00074-01</v>
      </c>
      <c r="F1201" s="19" t="str">
        <f>[5]SKU!J1203</f>
        <v>48332-00074-06</v>
      </c>
      <c r="G1201" s="18" t="str">
        <f>[5]SKU!K1203</f>
        <v>NSUN Lotion Protect &amp; Bronze SPF 20 200ml</v>
      </c>
      <c r="H1201" s="18" t="str">
        <f>IF([5]SKU!L1203="R","Regular",
IF([5]SKU!L1203="P","Promo",
IF([5]SKU!L1203="S","Sample",
IF([5]SKU!L1203="V","VAS",""))))</f>
        <v>Regular</v>
      </c>
      <c r="I1201" s="18" t="str">
        <f>IF([5]SKU!QC1203="A","Active",
IF([5]SKU!QC1203="D","Discontinue",
IF([5]SKU!QC1203="N","NPD","")))</f>
        <v>Active</v>
      </c>
      <c r="J1201" s="18" t="str">
        <f>VLOOKUP(IFERROR(VLOOKUP(E1201,'[5]Material Status'!A:I,9,0),""),'[5]Material Status'!U:W,3,0)</f>
        <v>Inactive</v>
      </c>
      <c r="K1201" s="20" t="str">
        <f>IFERROR(VLOOKUP(E1201,'[5]LOG Data SAP'!$D:$AO,11,0),
IF(D1201=D1200,K1200,""))</f>
        <v>4005808432394</v>
      </c>
      <c r="L1201" s="20" t="str">
        <f>IFERROR(VLOOKUP(E1201,'[5]LOG Data SAP'!$D:$AO,13,0),
IF(D1201=D1200,L1200,""))</f>
        <v/>
      </c>
      <c r="M1201" s="20" t="str">
        <f>IFERROR(VLOOKUP(E1201,'[5]LOG Data SAP'!$D:$AO,15,0),
IF(D1201=D1200,M1200,""))</f>
        <v>8999777009762</v>
      </c>
      <c r="N1201" s="21">
        <f>[5]SKU!VH1203</f>
        <v>900</v>
      </c>
      <c r="O1201" s="22">
        <f>[5]SKU!VN1203</f>
        <v>179650</v>
      </c>
      <c r="P1201" s="23">
        <f>[5]SKU!VO1203</f>
        <v>45383</v>
      </c>
      <c r="Q1201" s="24">
        <f>IFERROR(_xlfn.NUMBERVALUE(VLOOKUP(E1201,'[5]LOG Data SAP'!$D:$M,9,0)),
IF(D1201=D1200,Q1200,""))</f>
        <v>0</v>
      </c>
      <c r="R1201" s="24">
        <f>IFERROR(_xlfn.NUMBERVALUE(VLOOKUP(E1201,'[5]LOG Data SAP'!$D:$M,10,0)),
IF(D1201=D1200,R1200,""))</f>
        <v>12</v>
      </c>
      <c r="S1201" s="24">
        <f t="shared" si="72"/>
        <v>0</v>
      </c>
      <c r="T1201" s="25">
        <f>IFERROR(VLOOKUP($E1201,'[5]LOG Data SAP'!$D:$V,17,0)/10,
IF(D1201=D1200,T1200,""))</f>
        <v>6.3</v>
      </c>
      <c r="U1201" s="25">
        <f>IFERROR(VLOOKUP($E1201,'[5]LOG Data SAP'!$D:$V,18,0)/10,
IF(D1201=D1200,U1200,""))</f>
        <v>3.6</v>
      </c>
      <c r="V1201" s="25">
        <f>IFERROR(VLOOKUP($E1201,'[5]LOG Data SAP'!$D:$V,19,0)/10,
IF(D1201=D1200,V1200,""))</f>
        <v>18</v>
      </c>
      <c r="W1201" s="25">
        <f>IFERROR(VLOOKUP($E1201,'[5]LOG Data SAP'!$D:$AO,21,0)/10,
IF(D1201=D1200,W1200,""))</f>
        <v>0</v>
      </c>
      <c r="X1201" s="25">
        <f>IFERROR(VLOOKUP($E1201,'[5]LOG Data SAP'!$D:$AO,22,0)/10,
IF(D1201=D1200,X1200,""))</f>
        <v>0</v>
      </c>
      <c r="Y1201" s="25">
        <f>IFERROR(VLOOKUP($E1201,'[5]LOG Data SAP'!$D:$AO,23,0)/10,
IF(D1201=D1200,Y1200,""))</f>
        <v>0</v>
      </c>
      <c r="Z1201" s="25">
        <f>IFERROR(VLOOKUP($E1201,'[5]LOG Data SAP'!$D:$AO,25,0)/10,
IF(D1201=D1200,Z1200,""))</f>
        <v>23.4</v>
      </c>
      <c r="AA1201" s="25">
        <f>IFERROR(VLOOKUP($E1201,'[5]LOG Data SAP'!$D:$AO,26,0)/10,
IF(D1201=D1200,AA1200,""))</f>
        <v>13.5</v>
      </c>
      <c r="AB1201" s="25">
        <f>IFERROR(VLOOKUP($E1201,'[5]LOG Data SAP'!$D:$AO,27,0)/10,
IF(D1201=D1200,AB1200,""))</f>
        <v>18.600000000000001</v>
      </c>
      <c r="AC1201" s="26">
        <f>IFERROR(VLOOKUP($E1201,'[5]LOG Data SAP'!$D:$AO,29,0)/IF(VLOOKUP($E1201,'[5]LOG Data SAP'!$D:$AO,30,0)="G",1000,1),
IF(D1201=D1200,AC1200,""))</f>
        <v>0.23</v>
      </c>
      <c r="AD1201" s="26">
        <f>IFERROR(VLOOKUP($E1201,'[5]LOG Data SAP'!$D:$AO,31,0)/IF(VLOOKUP($E1201,'[5]LOG Data SAP'!$D:$AO,32,0)="G",1000,1),
IF(D1201=D1200,AD1200,""))</f>
        <v>0</v>
      </c>
      <c r="AE1201" s="26">
        <f>IFERROR(VLOOKUP($E1201,'[5]LOG Data SAP'!$D:$AO,33,0)/IF(VLOOKUP($E1201,'[5]LOG Data SAP'!$D:$AO,34,0)="G",1000,1),
IF(D1201=D1200,AE1200,""))</f>
        <v>2.88</v>
      </c>
      <c r="AF1201" s="27">
        <f t="shared" si="73"/>
        <v>408.24</v>
      </c>
      <c r="AG1201" s="27" t="str">
        <f t="shared" si="74"/>
        <v/>
      </c>
      <c r="AH1201" s="28">
        <f t="shared" si="75"/>
        <v>5.87574E-3</v>
      </c>
      <c r="AI1201" s="18" t="str">
        <f>IFERROR(VLOOKUP(E1201,'[5]LOG Data SAP'!$D:$E,2,0),IF(D1201=D1200,AI1200,""))</f>
        <v>NSUN LTN PRTT&amp;BRN SPF20 200ML</v>
      </c>
      <c r="AJ1201" s="20" t="str">
        <f>IFERROR([5]SKU!VI1203,IF(D1201=D1200,AJ1200,""))</f>
        <v>85824</v>
      </c>
      <c r="AK1201" s="18" t="str">
        <f>VLOOKUP(E1201,[5]SKU!I:X,16,FALSE)</f>
        <v>3304.99.30</v>
      </c>
    </row>
    <row r="1202" spans="1:37">
      <c r="A1202" s="18" t="str">
        <f>[5]SKU!AC1204</f>
        <v>Nivea</v>
      </c>
      <c r="B1202" s="18" t="str">
        <f>[5]SKU!AE1204</f>
        <v>Nivea Sun</v>
      </c>
      <c r="C1202" s="18" t="str">
        <f>[5]SKU!AJ1204</f>
        <v>Sun</v>
      </c>
      <c r="D1202" s="18" t="str">
        <f>[5]SKU!G1204</f>
        <v>NSUN Protect &amp; Bronze SPF20 Lotion 200ml</v>
      </c>
      <c r="E1202" s="19" t="str">
        <f>[5]SKU!I1204</f>
        <v>48332-00074-00</v>
      </c>
      <c r="F1202" s="19" t="str">
        <f>[5]SKU!J1204</f>
        <v>48332-00074-06</v>
      </c>
      <c r="G1202" s="18" t="str">
        <f>[5]SKU!K1204</f>
        <v>NSUN Lotion Protect &amp; Bronze SPF 20 200ml</v>
      </c>
      <c r="H1202" s="18" t="str">
        <f>IF([5]SKU!L1204="R","Regular",
IF([5]SKU!L1204="P","Promo",
IF([5]SKU!L1204="S","Sample",
IF([5]SKU!L1204="V","VAS",""))))</f>
        <v>Regular</v>
      </c>
      <c r="I1202" s="18" t="str">
        <f>IF([5]SKU!QC1204="A","Active",
IF([5]SKU!QC1204="D","Discontinue",
IF([5]SKU!QC1204="N","NPD","")))</f>
        <v>Active</v>
      </c>
      <c r="J1202" s="18" t="str">
        <f>VLOOKUP(IFERROR(VLOOKUP(E1202,'[5]Material Status'!A:I,9,0),""),'[5]Material Status'!U:W,3,0)</f>
        <v>Inactive</v>
      </c>
      <c r="K1202" s="20" t="str">
        <f>IFERROR(VLOOKUP(E1202,'[5]LOG Data SAP'!$D:$AO,11,0),
IF(D1202=D1201,K1201,""))</f>
        <v>4005808432394</v>
      </c>
      <c r="L1202" s="20" t="str">
        <f>IFERROR(VLOOKUP(E1202,'[5]LOG Data SAP'!$D:$AO,13,0),
IF(D1202=D1201,L1201,""))</f>
        <v/>
      </c>
      <c r="M1202" s="20" t="str">
        <f>IFERROR(VLOOKUP(E1202,'[5]LOG Data SAP'!$D:$AO,15,0),
IF(D1202=D1201,M1201,""))</f>
        <v>8999777009762</v>
      </c>
      <c r="N1202" s="21">
        <f>[5]SKU!VH1204</f>
        <v>900</v>
      </c>
      <c r="O1202" s="22">
        <f>[5]SKU!VN1204</f>
        <v>179650</v>
      </c>
      <c r="P1202" s="23">
        <f>[5]SKU!VO1204</f>
        <v>45383</v>
      </c>
      <c r="Q1202" s="24">
        <f>IFERROR(_xlfn.NUMBERVALUE(VLOOKUP(E1202,'[5]LOG Data SAP'!$D:$M,9,0)),
IF(D1202=D1201,Q1201,""))</f>
        <v>0</v>
      </c>
      <c r="R1202" s="24">
        <f>IFERROR(_xlfn.NUMBERVALUE(VLOOKUP(E1202,'[5]LOG Data SAP'!$D:$M,10,0)),
IF(D1202=D1201,R1201,""))</f>
        <v>12</v>
      </c>
      <c r="S1202" s="24">
        <f t="shared" si="72"/>
        <v>0</v>
      </c>
      <c r="T1202" s="25">
        <f>IFERROR(VLOOKUP($E1202,'[5]LOG Data SAP'!$D:$V,17,0)/10,
IF(D1202=D1201,T1201,""))</f>
        <v>6.3</v>
      </c>
      <c r="U1202" s="25">
        <f>IFERROR(VLOOKUP($E1202,'[5]LOG Data SAP'!$D:$V,18,0)/10,
IF(D1202=D1201,U1201,""))</f>
        <v>3.6</v>
      </c>
      <c r="V1202" s="25">
        <f>IFERROR(VLOOKUP($E1202,'[5]LOG Data SAP'!$D:$V,19,0)/10,
IF(D1202=D1201,V1201,""))</f>
        <v>18</v>
      </c>
      <c r="W1202" s="25">
        <f>IFERROR(VLOOKUP($E1202,'[5]LOG Data SAP'!$D:$AO,21,0)/10,
IF(D1202=D1201,W1201,""))</f>
        <v>0</v>
      </c>
      <c r="X1202" s="25">
        <f>IFERROR(VLOOKUP($E1202,'[5]LOG Data SAP'!$D:$AO,22,0)/10,
IF(D1202=D1201,X1201,""))</f>
        <v>0</v>
      </c>
      <c r="Y1202" s="25">
        <f>IFERROR(VLOOKUP($E1202,'[5]LOG Data SAP'!$D:$AO,23,0)/10,
IF(D1202=D1201,Y1201,""))</f>
        <v>0</v>
      </c>
      <c r="Z1202" s="25">
        <f>IFERROR(VLOOKUP($E1202,'[5]LOG Data SAP'!$D:$AO,25,0)/10,
IF(D1202=D1201,Z1201,""))</f>
        <v>23.4</v>
      </c>
      <c r="AA1202" s="25">
        <f>IFERROR(VLOOKUP($E1202,'[5]LOG Data SAP'!$D:$AO,26,0)/10,
IF(D1202=D1201,AA1201,""))</f>
        <v>13.5</v>
      </c>
      <c r="AB1202" s="25">
        <f>IFERROR(VLOOKUP($E1202,'[5]LOG Data SAP'!$D:$AO,27,0)/10,
IF(D1202=D1201,AB1201,""))</f>
        <v>18.600000000000001</v>
      </c>
      <c r="AC1202" s="26">
        <f>IFERROR(VLOOKUP($E1202,'[5]LOG Data SAP'!$D:$AO,29,0)/IF(VLOOKUP($E1202,'[5]LOG Data SAP'!$D:$AO,30,0)="G",1000,1),
IF(D1202=D1201,AC1201,""))</f>
        <v>0.23</v>
      </c>
      <c r="AD1202" s="26">
        <f>IFERROR(VLOOKUP($E1202,'[5]LOG Data SAP'!$D:$AO,31,0)/IF(VLOOKUP($E1202,'[5]LOG Data SAP'!$D:$AO,32,0)="G",1000,1),
IF(D1202=D1201,AD1201,""))</f>
        <v>0</v>
      </c>
      <c r="AE1202" s="26">
        <f>IFERROR(VLOOKUP($E1202,'[5]LOG Data SAP'!$D:$AO,33,0)/IF(VLOOKUP($E1202,'[5]LOG Data SAP'!$D:$AO,34,0)="G",1000,1),
IF(D1202=D1201,AE1201,""))</f>
        <v>2.88</v>
      </c>
      <c r="AF1202" s="27">
        <f t="shared" si="73"/>
        <v>408.24</v>
      </c>
      <c r="AG1202" s="27" t="str">
        <f t="shared" si="74"/>
        <v/>
      </c>
      <c r="AH1202" s="28">
        <f t="shared" si="75"/>
        <v>5.87574E-3</v>
      </c>
      <c r="AI1202" s="18" t="str">
        <f>IFERROR(VLOOKUP(E1202,'[5]LOG Data SAP'!$D:$E,2,0),IF(D1202=D1201,AI1201,""))</f>
        <v>NSUN LTN PRTT&amp;BRN SPF20 200ML</v>
      </c>
      <c r="AJ1202" s="20" t="str">
        <f>IFERROR([5]SKU!VI1204,IF(D1202=D1201,AJ1201,""))</f>
        <v>85824</v>
      </c>
      <c r="AK1202" s="18" t="str">
        <f>VLOOKUP(E1202,[5]SKU!I:X,16,FALSE)</f>
        <v>3304.99.30</v>
      </c>
    </row>
    <row r="1203" spans="1:37">
      <c r="A1203" s="18" t="str">
        <f>[5]SKU!AC1205</f>
        <v>Nivea</v>
      </c>
      <c r="B1203" s="18" t="str">
        <f>[5]SKU!AE1205</f>
        <v>Nivea Sun</v>
      </c>
      <c r="C1203" s="18" t="str">
        <f>[5]SKU!AJ1205</f>
        <v>Sun</v>
      </c>
      <c r="D1203" s="18" t="str">
        <f>[5]SKU!G1205</f>
        <v>NSUN Protect &amp; Bronze SPF20 Lotion 200ml</v>
      </c>
      <c r="E1203" s="19" t="str">
        <f>[5]SKU!I1205</f>
        <v>85824-04801-11</v>
      </c>
      <c r="F1203" s="19" t="str">
        <f>[5]SKU!J1205</f>
        <v>48332-00074-06</v>
      </c>
      <c r="G1203" s="18" t="str">
        <f>[5]SKU!K1205</f>
        <v>NSUN Lotion Protect &amp; Bronze SPF 20 200ml</v>
      </c>
      <c r="H1203" s="18" t="str">
        <f>IF([5]SKU!L1205="R","Regular",
IF([5]SKU!L1205="P","Promo",
IF([5]SKU!L1205="S","Sample",
IF([5]SKU!L1205="V","VAS",""))))</f>
        <v>Regular</v>
      </c>
      <c r="I1203" s="18" t="str">
        <f>IF([5]SKU!QC1205="A","Active",
IF([5]SKU!QC1205="D","Discontinue",
IF([5]SKU!QC1205="N","NPD","")))</f>
        <v>Active</v>
      </c>
      <c r="J1203" s="18" t="str">
        <f>VLOOKUP(IFERROR(VLOOKUP(E1203,'[5]Material Status'!A:I,9,0),""),'[5]Material Status'!U:W,3,0)</f>
        <v>Inactive</v>
      </c>
      <c r="K1203" s="20" t="str">
        <f>IFERROR(VLOOKUP(E1203,'[5]LOG Data SAP'!$D:$AO,11,0),
IF(D1203=D1202,K1202,""))</f>
        <v>4005808432394</v>
      </c>
      <c r="L1203" s="20" t="str">
        <f>IFERROR(VLOOKUP(E1203,'[5]LOG Data SAP'!$D:$AO,13,0),
IF(D1203=D1202,L1202,""))</f>
        <v/>
      </c>
      <c r="M1203" s="20" t="str">
        <f>IFERROR(VLOOKUP(E1203,'[5]LOG Data SAP'!$D:$AO,15,0),
IF(D1203=D1202,M1202,""))</f>
        <v>8999777009762</v>
      </c>
      <c r="N1203" s="21">
        <f>[5]SKU!VH1205</f>
        <v>900</v>
      </c>
      <c r="O1203" s="22">
        <f>[5]SKU!VN1205</f>
        <v>113600</v>
      </c>
      <c r="P1203" s="23">
        <f>[5]SKU!VO1205</f>
        <v>43100</v>
      </c>
      <c r="Q1203" s="24">
        <f>IFERROR(_xlfn.NUMBERVALUE(VLOOKUP(E1203,'[5]LOG Data SAP'!$D:$M,9,0)),
IF(D1203=D1202,Q1202,""))</f>
        <v>0</v>
      </c>
      <c r="R1203" s="24">
        <f>IFERROR(_xlfn.NUMBERVALUE(VLOOKUP(E1203,'[5]LOG Data SAP'!$D:$M,10,0)),
IF(D1203=D1202,R1202,""))</f>
        <v>12</v>
      </c>
      <c r="S1203" s="24">
        <f t="shared" si="72"/>
        <v>0</v>
      </c>
      <c r="T1203" s="25">
        <f>IFERROR(VLOOKUP($E1203,'[5]LOG Data SAP'!$D:$V,17,0)/10,
IF(D1203=D1202,T1202,""))</f>
        <v>6.3</v>
      </c>
      <c r="U1203" s="25">
        <f>IFERROR(VLOOKUP($E1203,'[5]LOG Data SAP'!$D:$V,18,0)/10,
IF(D1203=D1202,U1202,""))</f>
        <v>3.6</v>
      </c>
      <c r="V1203" s="25">
        <f>IFERROR(VLOOKUP($E1203,'[5]LOG Data SAP'!$D:$V,19,0)/10,
IF(D1203=D1202,V1202,""))</f>
        <v>18</v>
      </c>
      <c r="W1203" s="25">
        <f>IFERROR(VLOOKUP($E1203,'[5]LOG Data SAP'!$D:$AO,21,0)/10,
IF(D1203=D1202,W1202,""))</f>
        <v>0</v>
      </c>
      <c r="X1203" s="25">
        <f>IFERROR(VLOOKUP($E1203,'[5]LOG Data SAP'!$D:$AO,22,0)/10,
IF(D1203=D1202,X1202,""))</f>
        <v>0</v>
      </c>
      <c r="Y1203" s="25">
        <f>IFERROR(VLOOKUP($E1203,'[5]LOG Data SAP'!$D:$AO,23,0)/10,
IF(D1203=D1202,Y1202,""))</f>
        <v>0</v>
      </c>
      <c r="Z1203" s="25">
        <f>IFERROR(VLOOKUP($E1203,'[5]LOG Data SAP'!$D:$AO,25,0)/10,
IF(D1203=D1202,Z1202,""))</f>
        <v>23.4</v>
      </c>
      <c r="AA1203" s="25">
        <f>IFERROR(VLOOKUP($E1203,'[5]LOG Data SAP'!$D:$AO,26,0)/10,
IF(D1203=D1202,AA1202,""))</f>
        <v>13.5</v>
      </c>
      <c r="AB1203" s="25">
        <f>IFERROR(VLOOKUP($E1203,'[5]LOG Data SAP'!$D:$AO,27,0)/10,
IF(D1203=D1202,AB1202,""))</f>
        <v>18.600000000000001</v>
      </c>
      <c r="AC1203" s="26">
        <f>IFERROR(VLOOKUP($E1203,'[5]LOG Data SAP'!$D:$AO,29,0)/IF(VLOOKUP($E1203,'[5]LOG Data SAP'!$D:$AO,30,0)="G",1000,1),
IF(D1203=D1202,AC1202,""))</f>
        <v>0.23</v>
      </c>
      <c r="AD1203" s="26">
        <f>IFERROR(VLOOKUP($E1203,'[5]LOG Data SAP'!$D:$AO,31,0)/IF(VLOOKUP($E1203,'[5]LOG Data SAP'!$D:$AO,32,0)="G",1000,1),
IF(D1203=D1202,AD1202,""))</f>
        <v>0</v>
      </c>
      <c r="AE1203" s="26">
        <f>IFERROR(VLOOKUP($E1203,'[5]LOG Data SAP'!$D:$AO,33,0)/IF(VLOOKUP($E1203,'[5]LOG Data SAP'!$D:$AO,34,0)="G",1000,1),
IF(D1203=D1202,AE1202,""))</f>
        <v>2.88</v>
      </c>
      <c r="AF1203" s="27">
        <f t="shared" si="73"/>
        <v>408.24</v>
      </c>
      <c r="AG1203" s="27" t="str">
        <f t="shared" si="74"/>
        <v/>
      </c>
      <c r="AH1203" s="28">
        <f t="shared" si="75"/>
        <v>5.87574E-3</v>
      </c>
      <c r="AI1203" s="18" t="str">
        <f>IFERROR(VLOOKUP(E1203,'[5]LOG Data SAP'!$D:$E,2,0),IF(D1203=D1202,AI1202,""))</f>
        <v>NSUN LTN PRTT&amp;BRN SPF20 200ML</v>
      </c>
      <c r="AJ1203" s="20" t="str">
        <f>IFERROR([5]SKU!VI1205,IF(D1203=D1202,AJ1202,""))</f>
        <v>85824</v>
      </c>
      <c r="AK1203" s="18" t="str">
        <f>VLOOKUP(E1203,[5]SKU!I:X,16,FALSE)</f>
        <v>3304.99.30</v>
      </c>
    </row>
    <row r="1204" spans="1:37">
      <c r="A1204" s="18" t="str">
        <f>[5]SKU!AC1206</f>
        <v>Nivea</v>
      </c>
      <c r="B1204" s="18" t="str">
        <f>[5]SKU!AE1206</f>
        <v>Nivea Sun</v>
      </c>
      <c r="C1204" s="18" t="str">
        <f>[5]SKU!AJ1206</f>
        <v>Sun</v>
      </c>
      <c r="D1204" s="18" t="str">
        <f>[5]SKU!G1206</f>
        <v>NSUN Protect &amp; Bronze SPF20 Spray 200ml</v>
      </c>
      <c r="E1204" s="19" t="str">
        <f>[5]SKU!I1206</f>
        <v>48332-00078-03</v>
      </c>
      <c r="F1204" s="19" t="str">
        <f>[5]SKU!J1206</f>
        <v>48332-00078-03</v>
      </c>
      <c r="G1204" s="18" t="str">
        <f>[5]SKU!K1206</f>
        <v>NIVEA SUN Protect &amp; Bronze SPF20 Spray 200ml</v>
      </c>
      <c r="H1204" s="18" t="str">
        <f>IF([5]SKU!L1206="R","Regular",
IF([5]SKU!L1206="P","Promo",
IF([5]SKU!L1206="S","Sample",
IF([5]SKU!L1206="V","VAS",""))))</f>
        <v>Regular</v>
      </c>
      <c r="I1204" s="18" t="str">
        <f>IF([5]SKU!QC1206="A","Active",
IF([5]SKU!QC1206="D","Discontinue",
IF([5]SKU!QC1206="N","NPD","")))</f>
        <v>Discontinue</v>
      </c>
      <c r="J1204" s="18" t="str">
        <f>VLOOKUP(IFERROR(VLOOKUP(E1204,'[5]Material Status'!A:I,9,0),""),'[5]Material Status'!U:W,3,0)</f>
        <v>Inactive</v>
      </c>
      <c r="K1204" s="20" t="str">
        <f>IFERROR(VLOOKUP(E1204,'[5]LOG Data SAP'!$D:$AO,11,0),
IF(D1204=D1203,K1203,""))</f>
        <v>7319470012127</v>
      </c>
      <c r="L1204" s="20" t="str">
        <f>IFERROR(VLOOKUP(E1204,'[5]LOG Data SAP'!$D:$AO,13,0),
IF(D1204=D1203,L1203,""))</f>
        <v/>
      </c>
      <c r="M1204" s="20" t="str">
        <f>IFERROR(VLOOKUP(E1204,'[5]LOG Data SAP'!$D:$AO,15,0),
IF(D1204=D1203,M1203,""))</f>
        <v>8999777009748</v>
      </c>
      <c r="N1204" s="21">
        <f>[5]SKU!VH1206</f>
        <v>900</v>
      </c>
      <c r="O1204" s="22">
        <f>[5]SKU!VN1206</f>
        <v>119280</v>
      </c>
      <c r="P1204" s="23">
        <f>[5]SKU!VO1206</f>
        <v>45383</v>
      </c>
      <c r="Q1204" s="24">
        <f>IFERROR(_xlfn.NUMBERVALUE(VLOOKUP(E1204,'[5]LOG Data SAP'!$D:$M,9,0)),
IF(D1204=D1203,Q1203,""))</f>
        <v>0</v>
      </c>
      <c r="R1204" s="24">
        <f>IFERROR(_xlfn.NUMBERVALUE(VLOOKUP(E1204,'[5]LOG Data SAP'!$D:$M,10,0)),
IF(D1204=D1203,R1203,""))</f>
        <v>12</v>
      </c>
      <c r="S1204" s="24">
        <f t="shared" si="72"/>
        <v>0</v>
      </c>
      <c r="T1204" s="25">
        <f>IFERROR(VLOOKUP($E1204,'[5]LOG Data SAP'!$D:$V,17,0)/10,
IF(D1204=D1203,T1203,""))</f>
        <v>6.3</v>
      </c>
      <c r="U1204" s="25">
        <f>IFERROR(VLOOKUP($E1204,'[5]LOG Data SAP'!$D:$V,18,0)/10,
IF(D1204=D1203,U1203,""))</f>
        <v>4.7</v>
      </c>
      <c r="V1204" s="25">
        <f>IFERROR(VLOOKUP($E1204,'[5]LOG Data SAP'!$D:$V,19,0)/10,
IF(D1204=D1203,V1203,""))</f>
        <v>15.5</v>
      </c>
      <c r="W1204" s="25">
        <f>IFERROR(VLOOKUP($E1204,'[5]LOG Data SAP'!$D:$AO,21,0)/10,
IF(D1204=D1203,W1203,""))</f>
        <v>0</v>
      </c>
      <c r="X1204" s="25">
        <f>IFERROR(VLOOKUP($E1204,'[5]LOG Data SAP'!$D:$AO,22,0)/10,
IF(D1204=D1203,X1203,""))</f>
        <v>0</v>
      </c>
      <c r="Y1204" s="25">
        <f>IFERROR(VLOOKUP($E1204,'[5]LOG Data SAP'!$D:$AO,23,0)/10,
IF(D1204=D1203,Y1203,""))</f>
        <v>0</v>
      </c>
      <c r="Z1204" s="25">
        <f>IFERROR(VLOOKUP($E1204,'[5]LOG Data SAP'!$D:$AO,25,0)/10,
IF(D1204=D1203,Z1203,""))</f>
        <v>29</v>
      </c>
      <c r="AA1204" s="25">
        <f>IFERROR(VLOOKUP($E1204,'[5]LOG Data SAP'!$D:$AO,26,0)/10,
IF(D1204=D1203,AA1203,""))</f>
        <v>13.6</v>
      </c>
      <c r="AB1204" s="25">
        <f>IFERROR(VLOOKUP($E1204,'[5]LOG Data SAP'!$D:$AO,27,0)/10,
IF(D1204=D1203,AB1203,""))</f>
        <v>16.399999999999999</v>
      </c>
      <c r="AC1204" s="26">
        <f>IFERROR(VLOOKUP($E1204,'[5]LOG Data SAP'!$D:$AO,29,0)/IF(VLOOKUP($E1204,'[5]LOG Data SAP'!$D:$AO,30,0)="G",1000,1),
IF(D1204=D1203,AC1203,""))</f>
        <v>0.23699999999999999</v>
      </c>
      <c r="AD1204" s="26">
        <f>IFERROR(VLOOKUP($E1204,'[5]LOG Data SAP'!$D:$AO,31,0)/IF(VLOOKUP($E1204,'[5]LOG Data SAP'!$D:$AO,32,0)="G",1000,1),
IF(D1204=D1203,AD1203,""))</f>
        <v>0</v>
      </c>
      <c r="AE1204" s="26">
        <f>IFERROR(VLOOKUP($E1204,'[5]LOG Data SAP'!$D:$AO,33,0)/IF(VLOOKUP($E1204,'[5]LOG Data SAP'!$D:$AO,34,0)="G",1000,1),
IF(D1204=D1203,AE1203,""))</f>
        <v>2.9729999999999999</v>
      </c>
      <c r="AF1204" s="27">
        <f t="shared" si="73"/>
        <v>458.95499999999998</v>
      </c>
      <c r="AG1204" s="27" t="str">
        <f t="shared" si="74"/>
        <v/>
      </c>
      <c r="AH1204" s="28">
        <f t="shared" si="75"/>
        <v>6.4681599999999988E-3</v>
      </c>
      <c r="AI1204" s="18" t="str">
        <f>IFERROR(VLOOKUP(E1204,'[5]LOG Data SAP'!$D:$E,2,0),IF(D1204=D1203,AI1203,""))</f>
        <v>NSUN SPRY PRT&amp;BRN SPF20 200ML</v>
      </c>
      <c r="AJ1204" s="20" t="str">
        <f>IFERROR([5]SKU!VI1206,IF(D1204=D1203,AJ1203,""))</f>
        <v>85442</v>
      </c>
      <c r="AK1204" s="18" t="str">
        <f>VLOOKUP(E1204,[5]SKU!I:X,16,FALSE)</f>
        <v>3304.99.90</v>
      </c>
    </row>
    <row r="1205" spans="1:37">
      <c r="A1205" s="18" t="str">
        <f>[5]SKU!AC1207</f>
        <v>Nivea</v>
      </c>
      <c r="B1205" s="18" t="str">
        <f>[5]SKU!AE1207</f>
        <v>Nivea Sun</v>
      </c>
      <c r="C1205" s="18" t="str">
        <f>[5]SKU!AJ1207</f>
        <v>Sun</v>
      </c>
      <c r="D1205" s="18" t="str">
        <f>[5]SKU!G1207</f>
        <v>NSUN Protect &amp; Bronze SPF20 Spray 200ml</v>
      </c>
      <c r="E1205" s="19" t="str">
        <f>[5]SKU!I1207</f>
        <v>48332-00078-02</v>
      </c>
      <c r="F1205" s="19" t="str">
        <f>[5]SKU!J1207</f>
        <v>48332-00078-03</v>
      </c>
      <c r="G1205" s="18" t="str">
        <f>[5]SKU!K1207</f>
        <v>NSUN Spray Protect &amp; Bronze SPF 20 200ml</v>
      </c>
      <c r="H1205" s="18" t="str">
        <f>IF([5]SKU!L1207="R","Regular",
IF([5]SKU!L1207="P","Promo",
IF([5]SKU!L1207="S","Sample",
IF([5]SKU!L1207="V","VAS",""))))</f>
        <v>Regular</v>
      </c>
      <c r="I1205" s="18" t="str">
        <f>IF([5]SKU!QC1207="A","Active",
IF([5]SKU!QC1207="D","Discontinue",
IF([5]SKU!QC1207="N","NPD","")))</f>
        <v>Discontinue</v>
      </c>
      <c r="J1205" s="18" t="str">
        <f>VLOOKUP(IFERROR(VLOOKUP(E1205,'[5]Material Status'!A:I,9,0),""),'[5]Material Status'!U:W,3,0)</f>
        <v>Inactive</v>
      </c>
      <c r="K1205" s="20" t="str">
        <f>IFERROR(VLOOKUP(E1205,'[5]LOG Data SAP'!$D:$AO,11,0),
IF(D1205=D1204,K1204,""))</f>
        <v>7319470012127</v>
      </c>
      <c r="L1205" s="20" t="str">
        <f>IFERROR(VLOOKUP(E1205,'[5]LOG Data SAP'!$D:$AO,13,0),
IF(D1205=D1204,L1204,""))</f>
        <v/>
      </c>
      <c r="M1205" s="20" t="str">
        <f>IFERROR(VLOOKUP(E1205,'[5]LOG Data SAP'!$D:$AO,15,0),
IF(D1205=D1204,M1204,""))</f>
        <v>8999777009748</v>
      </c>
      <c r="N1205" s="21">
        <f>[5]SKU!VH1207</f>
        <v>900</v>
      </c>
      <c r="O1205" s="22">
        <f>[5]SKU!VN1207</f>
        <v>119280</v>
      </c>
      <c r="P1205" s="23">
        <f>[5]SKU!VO1207</f>
        <v>45383</v>
      </c>
      <c r="Q1205" s="24">
        <f>IFERROR(_xlfn.NUMBERVALUE(VLOOKUP(E1205,'[5]LOG Data SAP'!$D:$M,9,0)),
IF(D1205=D1204,Q1204,""))</f>
        <v>0</v>
      </c>
      <c r="R1205" s="24">
        <f>IFERROR(_xlfn.NUMBERVALUE(VLOOKUP(E1205,'[5]LOG Data SAP'!$D:$M,10,0)),
IF(D1205=D1204,R1204,""))</f>
        <v>12</v>
      </c>
      <c r="S1205" s="24">
        <f t="shared" si="72"/>
        <v>0</v>
      </c>
      <c r="T1205" s="25">
        <f>IFERROR(VLOOKUP($E1205,'[5]LOG Data SAP'!$D:$V,17,0)/10,
IF(D1205=D1204,T1204,""))</f>
        <v>6.3</v>
      </c>
      <c r="U1205" s="25">
        <f>IFERROR(VLOOKUP($E1205,'[5]LOG Data SAP'!$D:$V,18,0)/10,
IF(D1205=D1204,U1204,""))</f>
        <v>4.7</v>
      </c>
      <c r="V1205" s="25">
        <f>IFERROR(VLOOKUP($E1205,'[5]LOG Data SAP'!$D:$V,19,0)/10,
IF(D1205=D1204,V1204,""))</f>
        <v>15.5</v>
      </c>
      <c r="W1205" s="25">
        <f>IFERROR(VLOOKUP($E1205,'[5]LOG Data SAP'!$D:$AO,21,0)/10,
IF(D1205=D1204,W1204,""))</f>
        <v>0</v>
      </c>
      <c r="X1205" s="25">
        <f>IFERROR(VLOOKUP($E1205,'[5]LOG Data SAP'!$D:$AO,22,0)/10,
IF(D1205=D1204,X1204,""))</f>
        <v>0</v>
      </c>
      <c r="Y1205" s="25">
        <f>IFERROR(VLOOKUP($E1205,'[5]LOG Data SAP'!$D:$AO,23,0)/10,
IF(D1205=D1204,Y1204,""))</f>
        <v>0</v>
      </c>
      <c r="Z1205" s="25">
        <f>IFERROR(VLOOKUP($E1205,'[5]LOG Data SAP'!$D:$AO,25,0)/10,
IF(D1205=D1204,Z1204,""))</f>
        <v>29</v>
      </c>
      <c r="AA1205" s="25">
        <f>IFERROR(VLOOKUP($E1205,'[5]LOG Data SAP'!$D:$AO,26,0)/10,
IF(D1205=D1204,AA1204,""))</f>
        <v>13.6</v>
      </c>
      <c r="AB1205" s="25">
        <f>IFERROR(VLOOKUP($E1205,'[5]LOG Data SAP'!$D:$AO,27,0)/10,
IF(D1205=D1204,AB1204,""))</f>
        <v>16.399999999999999</v>
      </c>
      <c r="AC1205" s="26">
        <f>IFERROR(VLOOKUP($E1205,'[5]LOG Data SAP'!$D:$AO,29,0)/IF(VLOOKUP($E1205,'[5]LOG Data SAP'!$D:$AO,30,0)="G",1000,1),
IF(D1205=D1204,AC1204,""))</f>
        <v>0.23699999999999999</v>
      </c>
      <c r="AD1205" s="26">
        <f>IFERROR(VLOOKUP($E1205,'[5]LOG Data SAP'!$D:$AO,31,0)/IF(VLOOKUP($E1205,'[5]LOG Data SAP'!$D:$AO,32,0)="G",1000,1),
IF(D1205=D1204,AD1204,""))</f>
        <v>0</v>
      </c>
      <c r="AE1205" s="26">
        <f>IFERROR(VLOOKUP($E1205,'[5]LOG Data SAP'!$D:$AO,33,0)/IF(VLOOKUP($E1205,'[5]LOG Data SAP'!$D:$AO,34,0)="G",1000,1),
IF(D1205=D1204,AE1204,""))</f>
        <v>2.9729999999999999</v>
      </c>
      <c r="AF1205" s="27">
        <f t="shared" si="73"/>
        <v>458.95499999999998</v>
      </c>
      <c r="AG1205" s="27" t="str">
        <f t="shared" si="74"/>
        <v/>
      </c>
      <c r="AH1205" s="28">
        <f t="shared" si="75"/>
        <v>6.4681599999999988E-3</v>
      </c>
      <c r="AI1205" s="18" t="str">
        <f>IFERROR(VLOOKUP(E1205,'[5]LOG Data SAP'!$D:$E,2,0),IF(D1205=D1204,AI1204,""))</f>
        <v>NSUN SPY PRTT&amp;BRN SPF20 200ML</v>
      </c>
      <c r="AJ1205" s="20" t="str">
        <f>IFERROR([5]SKU!VI1207,IF(D1205=D1204,AJ1204,""))</f>
        <v>85442</v>
      </c>
      <c r="AK1205" s="18" t="str">
        <f>VLOOKUP(E1205,[5]SKU!I:X,16,FALSE)</f>
        <v>3304.99.90</v>
      </c>
    </row>
    <row r="1206" spans="1:37">
      <c r="A1206" s="18" t="str">
        <f>[5]SKU!AC1208</f>
        <v>Nivea</v>
      </c>
      <c r="B1206" s="18" t="str">
        <f>[5]SKU!AE1208</f>
        <v>Nivea Sun</v>
      </c>
      <c r="C1206" s="18" t="str">
        <f>[5]SKU!AJ1208</f>
        <v>Sun</v>
      </c>
      <c r="D1206" s="18" t="str">
        <f>[5]SKU!G1208</f>
        <v>NSUN Protect &amp; Bronze SPF20 Spray 200ml</v>
      </c>
      <c r="E1206" s="19" t="str">
        <f>[5]SKU!I1208</f>
        <v>48332-00078-01</v>
      </c>
      <c r="F1206" s="19" t="str">
        <f>[5]SKU!J1208</f>
        <v>48332-00078-03</v>
      </c>
      <c r="G1206" s="18" t="str">
        <f>[5]SKU!K1208</f>
        <v>NSUN Spray Protect &amp; Bronze SPF 20 200ml</v>
      </c>
      <c r="H1206" s="18" t="str">
        <f>IF([5]SKU!L1208="R","Regular",
IF([5]SKU!L1208="P","Promo",
IF([5]SKU!L1208="S","Sample",
IF([5]SKU!L1208="V","VAS",""))))</f>
        <v>Regular</v>
      </c>
      <c r="I1206" s="18" t="str">
        <f>IF([5]SKU!QC1208="A","Active",
IF([5]SKU!QC1208="D","Discontinue",
IF([5]SKU!QC1208="N","NPD","")))</f>
        <v>Discontinue</v>
      </c>
      <c r="J1206" s="18" t="str">
        <f>VLOOKUP(IFERROR(VLOOKUP(E1206,'[5]Material Status'!A:I,9,0),""),'[5]Material Status'!U:W,3,0)</f>
        <v>Inactive</v>
      </c>
      <c r="K1206" s="20" t="str">
        <f>IFERROR(VLOOKUP(E1206,'[5]LOG Data SAP'!$D:$AO,11,0),
IF(D1206=D1205,K1205,""))</f>
        <v/>
      </c>
      <c r="L1206" s="20" t="str">
        <f>IFERROR(VLOOKUP(E1206,'[5]LOG Data SAP'!$D:$AO,13,0),
IF(D1206=D1205,L1205,""))</f>
        <v/>
      </c>
      <c r="M1206" s="20" t="str">
        <f>IFERROR(VLOOKUP(E1206,'[5]LOG Data SAP'!$D:$AO,15,0),
IF(D1206=D1205,M1205,""))</f>
        <v/>
      </c>
      <c r="N1206" s="21">
        <f>[5]SKU!VH1208</f>
        <v>900</v>
      </c>
      <c r="O1206" s="22">
        <f>[5]SKU!VN1208</f>
        <v>119280</v>
      </c>
      <c r="P1206" s="23">
        <f>[5]SKU!VO1208</f>
        <v>45383</v>
      </c>
      <c r="Q1206" s="24">
        <f>IFERROR(_xlfn.NUMBERVALUE(VLOOKUP(E1206,'[5]LOG Data SAP'!$D:$M,9,0)),
IF(D1206=D1205,Q1205,""))</f>
        <v>0</v>
      </c>
      <c r="R1206" s="24">
        <f>IFERROR(_xlfn.NUMBERVALUE(VLOOKUP(E1206,'[5]LOG Data SAP'!$D:$M,10,0)),
IF(D1206=D1205,R1205,""))</f>
        <v>12</v>
      </c>
      <c r="S1206" s="24">
        <f t="shared" si="72"/>
        <v>0</v>
      </c>
      <c r="T1206" s="25">
        <f>IFERROR(VLOOKUP($E1206,'[5]LOG Data SAP'!$D:$V,17,0)/10,
IF(D1206=D1205,T1205,""))</f>
        <v>6.3</v>
      </c>
      <c r="U1206" s="25">
        <f>IFERROR(VLOOKUP($E1206,'[5]LOG Data SAP'!$D:$V,18,0)/10,
IF(D1206=D1205,U1205,""))</f>
        <v>4.7</v>
      </c>
      <c r="V1206" s="25">
        <f>IFERROR(VLOOKUP($E1206,'[5]LOG Data SAP'!$D:$V,19,0)/10,
IF(D1206=D1205,V1205,""))</f>
        <v>15.5</v>
      </c>
      <c r="W1206" s="25">
        <f>IFERROR(VLOOKUP($E1206,'[5]LOG Data SAP'!$D:$AO,21,0)/10,
IF(D1206=D1205,W1205,""))</f>
        <v>0</v>
      </c>
      <c r="X1206" s="25">
        <f>IFERROR(VLOOKUP($E1206,'[5]LOG Data SAP'!$D:$AO,22,0)/10,
IF(D1206=D1205,X1205,""))</f>
        <v>0</v>
      </c>
      <c r="Y1206" s="25">
        <f>IFERROR(VLOOKUP($E1206,'[5]LOG Data SAP'!$D:$AO,23,0)/10,
IF(D1206=D1205,Y1205,""))</f>
        <v>0</v>
      </c>
      <c r="Z1206" s="25">
        <f>IFERROR(VLOOKUP($E1206,'[5]LOG Data SAP'!$D:$AO,25,0)/10,
IF(D1206=D1205,Z1205,""))</f>
        <v>29</v>
      </c>
      <c r="AA1206" s="25">
        <f>IFERROR(VLOOKUP($E1206,'[5]LOG Data SAP'!$D:$AO,26,0)/10,
IF(D1206=D1205,AA1205,""))</f>
        <v>13.6</v>
      </c>
      <c r="AB1206" s="25">
        <f>IFERROR(VLOOKUP($E1206,'[5]LOG Data SAP'!$D:$AO,27,0)/10,
IF(D1206=D1205,AB1205,""))</f>
        <v>16.399999999999999</v>
      </c>
      <c r="AC1206" s="26">
        <f>IFERROR(VLOOKUP($E1206,'[5]LOG Data SAP'!$D:$AO,29,0)/IF(VLOOKUP($E1206,'[5]LOG Data SAP'!$D:$AO,30,0)="G",1000,1),
IF(D1206=D1205,AC1205,""))</f>
        <v>0.23699999999999999</v>
      </c>
      <c r="AD1206" s="26">
        <f>IFERROR(VLOOKUP($E1206,'[5]LOG Data SAP'!$D:$AO,31,0)/IF(VLOOKUP($E1206,'[5]LOG Data SAP'!$D:$AO,32,0)="G",1000,1),
IF(D1206=D1205,AD1205,""))</f>
        <v>0</v>
      </c>
      <c r="AE1206" s="26">
        <f>IFERROR(VLOOKUP($E1206,'[5]LOG Data SAP'!$D:$AO,33,0)/IF(VLOOKUP($E1206,'[5]LOG Data SAP'!$D:$AO,34,0)="G",1000,1),
IF(D1206=D1205,AE1205,""))</f>
        <v>2.9729999999999999</v>
      </c>
      <c r="AF1206" s="27">
        <f t="shared" si="73"/>
        <v>458.95499999999998</v>
      </c>
      <c r="AG1206" s="27" t="str">
        <f t="shared" si="74"/>
        <v/>
      </c>
      <c r="AH1206" s="28">
        <f t="shared" si="75"/>
        <v>6.4681599999999988E-3</v>
      </c>
      <c r="AI1206" s="18" t="str">
        <f>IFERROR(VLOOKUP(E1206,'[5]LOG Data SAP'!$D:$E,2,0),IF(D1206=D1205,AI1205,""))</f>
        <v>NSUN SPY PRTT&amp;BRN SPF20 200ML</v>
      </c>
      <c r="AJ1206" s="20" t="str">
        <f>IFERROR([5]SKU!VI1208,IF(D1206=D1205,AJ1205,""))</f>
        <v>85442</v>
      </c>
      <c r="AK1206" s="18" t="str">
        <f>VLOOKUP(E1206,[5]SKU!I:X,16,FALSE)</f>
        <v>3304.99.90</v>
      </c>
    </row>
    <row r="1207" spans="1:37">
      <c r="A1207" s="18" t="str">
        <f>[5]SKU!AC1209</f>
        <v>Nivea</v>
      </c>
      <c r="B1207" s="18" t="str">
        <f>[5]SKU!AE1209</f>
        <v>Nivea Sun</v>
      </c>
      <c r="C1207" s="18" t="str">
        <f>[5]SKU!AJ1209</f>
        <v>Sun</v>
      </c>
      <c r="D1207" s="18" t="str">
        <f>[5]SKU!G1209</f>
        <v>NSUN Protect &amp; Bronze SPF20 Spray 200ml</v>
      </c>
      <c r="E1207" s="19" t="str">
        <f>[5]SKU!I1209</f>
        <v>48332-00078-00</v>
      </c>
      <c r="F1207" s="19" t="str">
        <f>[5]SKU!J1209</f>
        <v>48332-00078-03</v>
      </c>
      <c r="G1207" s="18" t="str">
        <f>[5]SKU!K1209</f>
        <v>NSUN Spray Protect &amp; Bronze SPF 20 200ml</v>
      </c>
      <c r="H1207" s="18" t="str">
        <f>IF([5]SKU!L1209="R","Regular",
IF([5]SKU!L1209="P","Promo",
IF([5]SKU!L1209="S","Sample",
IF([5]SKU!L1209="V","VAS",""))))</f>
        <v>Regular</v>
      </c>
      <c r="I1207" s="18" t="str">
        <f>IF([5]SKU!QC1209="A","Active",
IF([5]SKU!QC1209="D","Discontinue",
IF([5]SKU!QC1209="N","NPD","")))</f>
        <v>Discontinue</v>
      </c>
      <c r="J1207" s="18" t="str">
        <f>VLOOKUP(IFERROR(VLOOKUP(E1207,'[5]Material Status'!A:I,9,0),""),'[5]Material Status'!U:W,3,0)</f>
        <v>Inactive</v>
      </c>
      <c r="K1207" s="20" t="str">
        <f>IFERROR(VLOOKUP(E1207,'[5]LOG Data SAP'!$D:$AO,11,0),
IF(D1207=D1206,K1206,""))</f>
        <v>7319470012127</v>
      </c>
      <c r="L1207" s="20" t="str">
        <f>IFERROR(VLOOKUP(E1207,'[5]LOG Data SAP'!$D:$AO,13,0),
IF(D1207=D1206,L1206,""))</f>
        <v/>
      </c>
      <c r="M1207" s="20" t="str">
        <f>IFERROR(VLOOKUP(E1207,'[5]LOG Data SAP'!$D:$AO,15,0),
IF(D1207=D1206,M1206,""))</f>
        <v>8999777009748</v>
      </c>
      <c r="N1207" s="21">
        <f>[5]SKU!VH1209</f>
        <v>900</v>
      </c>
      <c r="O1207" s="22">
        <f>[5]SKU!VN1209</f>
        <v>119280</v>
      </c>
      <c r="P1207" s="23">
        <f>[5]SKU!VO1209</f>
        <v>45383</v>
      </c>
      <c r="Q1207" s="24">
        <f>IFERROR(_xlfn.NUMBERVALUE(VLOOKUP(E1207,'[5]LOG Data SAP'!$D:$M,9,0)),
IF(D1207=D1206,Q1206,""))</f>
        <v>0</v>
      </c>
      <c r="R1207" s="24">
        <f>IFERROR(_xlfn.NUMBERVALUE(VLOOKUP(E1207,'[5]LOG Data SAP'!$D:$M,10,0)),
IF(D1207=D1206,R1206,""))</f>
        <v>12</v>
      </c>
      <c r="S1207" s="24">
        <f t="shared" si="72"/>
        <v>0</v>
      </c>
      <c r="T1207" s="25">
        <f>IFERROR(VLOOKUP($E1207,'[5]LOG Data SAP'!$D:$V,17,0)/10,
IF(D1207=D1206,T1206,""))</f>
        <v>6.3</v>
      </c>
      <c r="U1207" s="25">
        <f>IFERROR(VLOOKUP($E1207,'[5]LOG Data SAP'!$D:$V,18,0)/10,
IF(D1207=D1206,U1206,""))</f>
        <v>4.7</v>
      </c>
      <c r="V1207" s="25">
        <f>IFERROR(VLOOKUP($E1207,'[5]LOG Data SAP'!$D:$V,19,0)/10,
IF(D1207=D1206,V1206,""))</f>
        <v>15.5</v>
      </c>
      <c r="W1207" s="25">
        <f>IFERROR(VLOOKUP($E1207,'[5]LOG Data SAP'!$D:$AO,21,0)/10,
IF(D1207=D1206,W1206,""))</f>
        <v>0</v>
      </c>
      <c r="X1207" s="25">
        <f>IFERROR(VLOOKUP($E1207,'[5]LOG Data SAP'!$D:$AO,22,0)/10,
IF(D1207=D1206,X1206,""))</f>
        <v>0</v>
      </c>
      <c r="Y1207" s="25">
        <f>IFERROR(VLOOKUP($E1207,'[5]LOG Data SAP'!$D:$AO,23,0)/10,
IF(D1207=D1206,Y1206,""))</f>
        <v>0</v>
      </c>
      <c r="Z1207" s="25">
        <f>IFERROR(VLOOKUP($E1207,'[5]LOG Data SAP'!$D:$AO,25,0)/10,
IF(D1207=D1206,Z1206,""))</f>
        <v>29</v>
      </c>
      <c r="AA1207" s="25">
        <f>IFERROR(VLOOKUP($E1207,'[5]LOG Data SAP'!$D:$AO,26,0)/10,
IF(D1207=D1206,AA1206,""))</f>
        <v>13.6</v>
      </c>
      <c r="AB1207" s="25">
        <f>IFERROR(VLOOKUP($E1207,'[5]LOG Data SAP'!$D:$AO,27,0)/10,
IF(D1207=D1206,AB1206,""))</f>
        <v>16.399999999999999</v>
      </c>
      <c r="AC1207" s="26">
        <f>IFERROR(VLOOKUP($E1207,'[5]LOG Data SAP'!$D:$AO,29,0)/IF(VLOOKUP($E1207,'[5]LOG Data SAP'!$D:$AO,30,0)="G",1000,1),
IF(D1207=D1206,AC1206,""))</f>
        <v>0.23699999999999999</v>
      </c>
      <c r="AD1207" s="26">
        <f>IFERROR(VLOOKUP($E1207,'[5]LOG Data SAP'!$D:$AO,31,0)/IF(VLOOKUP($E1207,'[5]LOG Data SAP'!$D:$AO,32,0)="G",1000,1),
IF(D1207=D1206,AD1206,""))</f>
        <v>0</v>
      </c>
      <c r="AE1207" s="26">
        <f>IFERROR(VLOOKUP($E1207,'[5]LOG Data SAP'!$D:$AO,33,0)/IF(VLOOKUP($E1207,'[5]LOG Data SAP'!$D:$AO,34,0)="G",1000,1),
IF(D1207=D1206,AE1206,""))</f>
        <v>2.9729999999999999</v>
      </c>
      <c r="AF1207" s="27">
        <f t="shared" si="73"/>
        <v>458.95499999999998</v>
      </c>
      <c r="AG1207" s="27" t="str">
        <f t="shared" si="74"/>
        <v/>
      </c>
      <c r="AH1207" s="28">
        <f t="shared" si="75"/>
        <v>6.4681599999999988E-3</v>
      </c>
      <c r="AI1207" s="18" t="str">
        <f>IFERROR(VLOOKUP(E1207,'[5]LOG Data SAP'!$D:$E,2,0),IF(D1207=D1206,AI1206,""))</f>
        <v>NSUN SPY PRTT&amp;BRN SPF20 200ML</v>
      </c>
      <c r="AJ1207" s="20" t="str">
        <f>IFERROR([5]SKU!VI1209,IF(D1207=D1206,AJ1206,""))</f>
        <v>85442</v>
      </c>
      <c r="AK1207" s="18" t="str">
        <f>VLOOKUP(E1207,[5]SKU!I:X,16,FALSE)</f>
        <v>3304.99.90</v>
      </c>
    </row>
    <row r="1208" spans="1:37">
      <c r="A1208" s="18" t="str">
        <f>[5]SKU!AC1210</f>
        <v>Nivea</v>
      </c>
      <c r="B1208" s="18" t="str">
        <f>[5]SKU!AE1210</f>
        <v>Nivea Sun</v>
      </c>
      <c r="C1208" s="18" t="str">
        <f>[5]SKU!AJ1210</f>
        <v>Sun</v>
      </c>
      <c r="D1208" s="18" t="str">
        <f>[5]SKU!G1210</f>
        <v>NSUN Protect &amp; Bronze SPF20 Spray 200ml</v>
      </c>
      <c r="E1208" s="19" t="str">
        <f>[5]SKU!I1210</f>
        <v>85442-04500-15</v>
      </c>
      <c r="F1208" s="19" t="str">
        <f>[5]SKU!J1210</f>
        <v>48332-00078-03</v>
      </c>
      <c r="G1208" s="18" t="str">
        <f>[5]SKU!K1210</f>
        <v>NSUN Spray Protect &amp; Bronze SPF 20 200ml</v>
      </c>
      <c r="H1208" s="18" t="str">
        <f>IF([5]SKU!L1210="R","Regular",
IF([5]SKU!L1210="P","Promo",
IF([5]SKU!L1210="S","Sample",
IF([5]SKU!L1210="V","VAS",""))))</f>
        <v>Promo</v>
      </c>
      <c r="I1208" s="18" t="str">
        <f>IF([5]SKU!QC1210="A","Active",
IF([5]SKU!QC1210="D","Discontinue",
IF([5]SKU!QC1210="N","NPD","")))</f>
        <v>Discontinue</v>
      </c>
      <c r="J1208" s="18" t="str">
        <f>VLOOKUP(IFERROR(VLOOKUP(E1208,'[5]Material Status'!A:I,9,0),""),'[5]Material Status'!U:W,3,0)</f>
        <v>Inactive</v>
      </c>
      <c r="K1208" s="20" t="str">
        <f>IFERROR(VLOOKUP(E1208,'[5]LOG Data SAP'!$D:$AO,11,0),
IF(D1208=D1207,K1207,""))</f>
        <v>7319470012127</v>
      </c>
      <c r="L1208" s="20" t="str">
        <f>IFERROR(VLOOKUP(E1208,'[5]LOG Data SAP'!$D:$AO,13,0),
IF(D1208=D1207,L1207,""))</f>
        <v>04005805085418</v>
      </c>
      <c r="M1208" s="20" t="str">
        <f>IFERROR(VLOOKUP(E1208,'[5]LOG Data SAP'!$D:$AO,15,0),
IF(D1208=D1207,M1207,""))</f>
        <v>04005805085425</v>
      </c>
      <c r="N1208" s="21">
        <f>[5]SKU!VH1210</f>
        <v>900</v>
      </c>
      <c r="O1208" s="22">
        <f>[5]SKU!VN1210</f>
        <v>90000</v>
      </c>
      <c r="P1208" s="23">
        <f>[5]SKU!VO1210</f>
        <v>43100</v>
      </c>
      <c r="Q1208" s="24">
        <f>IFERROR(_xlfn.NUMBERVALUE(VLOOKUP(E1208,'[5]LOG Data SAP'!$D:$M,9,0)),
IF(D1208=D1207,Q1207,""))</f>
        <v>6</v>
      </c>
      <c r="R1208" s="24">
        <f>IFERROR(_xlfn.NUMBERVALUE(VLOOKUP(E1208,'[5]LOG Data SAP'!$D:$M,10,0)),
IF(D1208=D1207,R1207,""))</f>
        <v>12</v>
      </c>
      <c r="S1208" s="24">
        <f t="shared" si="72"/>
        <v>2</v>
      </c>
      <c r="T1208" s="25">
        <f>IFERROR(VLOOKUP($E1208,'[5]LOG Data SAP'!$D:$V,17,0)/10,
IF(D1208=D1207,T1207,""))</f>
        <v>6.3</v>
      </c>
      <c r="U1208" s="25">
        <f>IFERROR(VLOOKUP($E1208,'[5]LOG Data SAP'!$D:$V,18,0)/10,
IF(D1208=D1207,U1207,""))</f>
        <v>4.7</v>
      </c>
      <c r="V1208" s="25">
        <f>IFERROR(VLOOKUP($E1208,'[5]LOG Data SAP'!$D:$V,19,0)/10,
IF(D1208=D1207,V1207,""))</f>
        <v>15.5</v>
      </c>
      <c r="W1208" s="25">
        <f>IFERROR(VLOOKUP($E1208,'[5]LOG Data SAP'!$D:$AO,21,0)/10,
IF(D1208=D1207,W1207,""))</f>
        <v>28.5</v>
      </c>
      <c r="X1208" s="25">
        <f>IFERROR(VLOOKUP($E1208,'[5]LOG Data SAP'!$D:$AO,22,0)/10,
IF(D1208=D1207,X1207,""))</f>
        <v>6.3</v>
      </c>
      <c r="Y1208" s="25">
        <f>IFERROR(VLOOKUP($E1208,'[5]LOG Data SAP'!$D:$AO,23,0)/10,
IF(D1208=D1207,Y1207,""))</f>
        <v>15.5</v>
      </c>
      <c r="Z1208" s="25">
        <f>IFERROR(VLOOKUP($E1208,'[5]LOG Data SAP'!$D:$AO,25,0)/10,
IF(D1208=D1207,Z1207,""))</f>
        <v>29</v>
      </c>
      <c r="AA1208" s="25">
        <f>IFERROR(VLOOKUP($E1208,'[5]LOG Data SAP'!$D:$AO,26,0)/10,
IF(D1208=D1207,AA1207,""))</f>
        <v>13.6</v>
      </c>
      <c r="AB1208" s="25">
        <f>IFERROR(VLOOKUP($E1208,'[5]LOG Data SAP'!$D:$AO,27,0)/10,
IF(D1208=D1207,AB1207,""))</f>
        <v>16.399999999999999</v>
      </c>
      <c r="AC1208" s="26">
        <f>IFERROR(VLOOKUP($E1208,'[5]LOG Data SAP'!$D:$AO,29,0)/IF(VLOOKUP($E1208,'[5]LOG Data SAP'!$D:$AO,30,0)="G",1000,1),
IF(D1208=D1207,AC1207,""))</f>
        <v>0.23699999999999999</v>
      </c>
      <c r="AD1208" s="26">
        <f>IFERROR(VLOOKUP($E1208,'[5]LOG Data SAP'!$D:$AO,31,0)/IF(VLOOKUP($E1208,'[5]LOG Data SAP'!$D:$AO,32,0)="G",1000,1),
IF(D1208=D1207,AD1207,""))</f>
        <v>1.427</v>
      </c>
      <c r="AE1208" s="26">
        <f>IFERROR(VLOOKUP($E1208,'[5]LOG Data SAP'!$D:$AO,33,0)/IF(VLOOKUP($E1208,'[5]LOG Data SAP'!$D:$AO,34,0)="G",1000,1),
IF(D1208=D1207,AE1207,""))</f>
        <v>2.9729999999999999</v>
      </c>
      <c r="AF1208" s="27">
        <f t="shared" si="73"/>
        <v>458.95499999999998</v>
      </c>
      <c r="AG1208" s="27">
        <f t="shared" si="74"/>
        <v>2783.0249999999996</v>
      </c>
      <c r="AH1208" s="28">
        <f t="shared" si="75"/>
        <v>6.4681599999999988E-3</v>
      </c>
      <c r="AI1208" s="18" t="str">
        <f>IFERROR(VLOOKUP(E1208,'[5]LOG Data SAP'!$D:$E,2,0),IF(D1208=D1207,AI1207,""))</f>
        <v>NSUN SPY PRTT&amp;BRN SPF20 200ML</v>
      </c>
      <c r="AJ1208" s="20" t="str">
        <f>IFERROR([5]SKU!VI1210,IF(D1208=D1207,AJ1207,""))</f>
        <v>85442</v>
      </c>
      <c r="AK1208" s="18" t="str">
        <f>VLOOKUP(E1208,[5]SKU!I:X,16,FALSE)</f>
        <v>3304.99.90</v>
      </c>
    </row>
    <row r="1209" spans="1:37">
      <c r="A1209" s="18" t="str">
        <f>[5]SKU!AC1211</f>
        <v>Nivea</v>
      </c>
      <c r="B1209" s="18" t="str">
        <f>[5]SKU!AE1211</f>
        <v>Nivea Sun</v>
      </c>
      <c r="C1209" s="18" t="str">
        <f>[5]SKU!AJ1211</f>
        <v>Sun</v>
      </c>
      <c r="D1209" s="18" t="str">
        <f>[5]SKU!G1211</f>
        <v>NSUN Protect &amp; Dry Touch Invisible SPF30 Spray 200ml</v>
      </c>
      <c r="E1209" s="19" t="str">
        <f>[5]SKU!I1211</f>
        <v>48332-00076-01</v>
      </c>
      <c r="F1209" s="19" t="str">
        <f>[5]SKU!J1211</f>
        <v>48332-00076-01</v>
      </c>
      <c r="G1209" s="18" t="str">
        <f>[5]SKU!K1211</f>
        <v>NIVEA SUN Protect &amp; Dry Touch Invisible SPF30 Spray 200ml</v>
      </c>
      <c r="H1209" s="18" t="str">
        <f>IF([5]SKU!L1211="R","Regular",
IF([5]SKU!L1211="P","Promo",
IF([5]SKU!L1211="S","Sample",
IF([5]SKU!L1211="V","VAS",""))))</f>
        <v>Regular</v>
      </c>
      <c r="I1209" s="18" t="str">
        <f>IF([5]SKU!QC1211="A","Active",
IF([5]SKU!QC1211="D","Discontinue",
IF([5]SKU!QC1211="N","NPD","")))</f>
        <v>Discontinue</v>
      </c>
      <c r="J1209" s="18" t="str">
        <f>VLOOKUP(IFERROR(VLOOKUP(E1209,'[5]Material Status'!A:I,9,0),""),'[5]Material Status'!U:W,3,0)</f>
        <v>Inactive</v>
      </c>
      <c r="K1209" s="20" t="str">
        <f>IFERROR(VLOOKUP(E1209,'[5]LOG Data SAP'!$D:$AO,11,0),
IF(D1209=D1208,K1208,""))</f>
        <v>4005808862849</v>
      </c>
      <c r="L1209" s="20" t="str">
        <f>IFERROR(VLOOKUP(E1209,'[5]LOG Data SAP'!$D:$AO,13,0),
IF(D1209=D1208,L1208,""))</f>
        <v/>
      </c>
      <c r="M1209" s="20" t="str">
        <f>IFERROR(VLOOKUP(E1209,'[5]LOG Data SAP'!$D:$AO,15,0),
IF(D1209=D1208,M1208,""))</f>
        <v>8999777009700</v>
      </c>
      <c r="N1209" s="21">
        <f>[5]SKU!VH1211</f>
        <v>900</v>
      </c>
      <c r="O1209" s="22">
        <f>[5]SKU!VN1211</f>
        <v>130000</v>
      </c>
      <c r="P1209" s="23">
        <f>[5]SKU!VO1211</f>
        <v>45383</v>
      </c>
      <c r="Q1209" s="24">
        <f>IFERROR(_xlfn.NUMBERVALUE(VLOOKUP(E1209,'[5]LOG Data SAP'!$D:$M,9,0)),
IF(D1209=D1208,Q1208,""))</f>
        <v>0</v>
      </c>
      <c r="R1209" s="24">
        <f>IFERROR(_xlfn.NUMBERVALUE(VLOOKUP(E1209,'[5]LOG Data SAP'!$D:$M,10,0)),
IF(D1209=D1208,R1208,""))</f>
        <v>12</v>
      </c>
      <c r="S1209" s="24">
        <f t="shared" si="72"/>
        <v>0</v>
      </c>
      <c r="T1209" s="25">
        <f>IFERROR(VLOOKUP($E1209,'[5]LOG Data SAP'!$D:$V,17,0)/10,
IF(D1209=D1208,T1208,""))</f>
        <v>6.3</v>
      </c>
      <c r="U1209" s="25">
        <f>IFERROR(VLOOKUP($E1209,'[5]LOG Data SAP'!$D:$V,18,0)/10,
IF(D1209=D1208,U1208,""))</f>
        <v>4.8</v>
      </c>
      <c r="V1209" s="25">
        <f>IFERROR(VLOOKUP($E1209,'[5]LOG Data SAP'!$D:$V,19,0)/10,
IF(D1209=D1208,V1208,""))</f>
        <v>15.8</v>
      </c>
      <c r="W1209" s="25">
        <f>IFERROR(VLOOKUP($E1209,'[5]LOG Data SAP'!$D:$AO,21,0)/10,
IF(D1209=D1208,W1208,""))</f>
        <v>0</v>
      </c>
      <c r="X1209" s="25">
        <f>IFERROR(VLOOKUP($E1209,'[5]LOG Data SAP'!$D:$AO,22,0)/10,
IF(D1209=D1208,X1208,""))</f>
        <v>0</v>
      </c>
      <c r="Y1209" s="25">
        <f>IFERROR(VLOOKUP($E1209,'[5]LOG Data SAP'!$D:$AO,23,0)/10,
IF(D1209=D1208,Y1208,""))</f>
        <v>0</v>
      </c>
      <c r="Z1209" s="25">
        <f>IFERROR(VLOOKUP($E1209,'[5]LOG Data SAP'!$D:$AO,25,0)/10,
IF(D1209=D1208,Z1208,""))</f>
        <v>29.8</v>
      </c>
      <c r="AA1209" s="25">
        <f>IFERROR(VLOOKUP($E1209,'[5]LOG Data SAP'!$D:$AO,26,0)/10,
IF(D1209=D1208,AA1208,""))</f>
        <v>13.6</v>
      </c>
      <c r="AB1209" s="25">
        <f>IFERROR(VLOOKUP($E1209,'[5]LOG Data SAP'!$D:$AO,27,0)/10,
IF(D1209=D1208,AB1208,""))</f>
        <v>17.2</v>
      </c>
      <c r="AC1209" s="26">
        <f>IFERROR(VLOOKUP($E1209,'[5]LOG Data SAP'!$D:$AO,29,0)/IF(VLOOKUP($E1209,'[5]LOG Data SAP'!$D:$AO,30,0)="G",1000,1),
IF(D1209=D1208,AC1208,""))</f>
        <v>0.21</v>
      </c>
      <c r="AD1209" s="26">
        <f>IFERROR(VLOOKUP($E1209,'[5]LOG Data SAP'!$D:$AO,31,0)/IF(VLOOKUP($E1209,'[5]LOG Data SAP'!$D:$AO,32,0)="G",1000,1),
IF(D1209=D1208,AD1208,""))</f>
        <v>0</v>
      </c>
      <c r="AE1209" s="26">
        <f>IFERROR(VLOOKUP($E1209,'[5]LOG Data SAP'!$D:$AO,33,0)/IF(VLOOKUP($E1209,'[5]LOG Data SAP'!$D:$AO,34,0)="G",1000,1),
IF(D1209=D1208,AE1208,""))</f>
        <v>2.621</v>
      </c>
      <c r="AF1209" s="27">
        <f t="shared" si="73"/>
        <v>477.79199999999997</v>
      </c>
      <c r="AG1209" s="27" t="str">
        <f t="shared" si="74"/>
        <v/>
      </c>
      <c r="AH1209" s="28">
        <f t="shared" si="75"/>
        <v>6.9708159999999986E-3</v>
      </c>
      <c r="AI1209" s="18" t="str">
        <f>IFERROR(VLOOKUP(E1209,'[5]LOG Data SAP'!$D:$E,2,0),IF(D1209=D1208,AI1208,""))</f>
        <v>NSUN SPY INV_PRT SPF30 200ML</v>
      </c>
      <c r="AJ1209" s="20" t="str">
        <f>IFERROR([5]SKU!VI1211,IF(D1209=D1208,AJ1208,""))</f>
        <v>85803</v>
      </c>
      <c r="AK1209" s="18" t="str">
        <f>VLOOKUP(E1209,[5]SKU!I:X,16,FALSE)</f>
        <v>3304.99.90</v>
      </c>
    </row>
    <row r="1210" spans="1:37">
      <c r="A1210" s="18" t="str">
        <f>[5]SKU!AC1212</f>
        <v>Nivea</v>
      </c>
      <c r="B1210" s="18" t="str">
        <f>[5]SKU!AE1212</f>
        <v>Nivea Sun</v>
      </c>
      <c r="C1210" s="18" t="str">
        <f>[5]SKU!AJ1212</f>
        <v>Sun</v>
      </c>
      <c r="D1210" s="18" t="str">
        <f>[5]SKU!G1212</f>
        <v>NSUN Protect &amp; Dry Touch Invisible SPF30 Spray 200ml</v>
      </c>
      <c r="E1210" s="19" t="str">
        <f>[5]SKU!I1212</f>
        <v>48332-00076-00</v>
      </c>
      <c r="F1210" s="19" t="str">
        <f>[5]SKU!J1212</f>
        <v>48332-00076-01</v>
      </c>
      <c r="G1210" s="18" t="str">
        <f>[5]SKU!K1212</f>
        <v>NSUN Invisible Spray SPF 30 200ml</v>
      </c>
      <c r="H1210" s="18" t="str">
        <f>IF([5]SKU!L1212="R","Regular",
IF([5]SKU!L1212="P","Promo",
IF([5]SKU!L1212="S","Sample",
IF([5]SKU!L1212="V","VAS",""))))</f>
        <v>Regular</v>
      </c>
      <c r="I1210" s="18" t="str">
        <f>IF([5]SKU!QC1212="A","Active",
IF([5]SKU!QC1212="D","Discontinue",
IF([5]SKU!QC1212="N","NPD","")))</f>
        <v>Discontinue</v>
      </c>
      <c r="J1210" s="18" t="str">
        <f>VLOOKUP(IFERROR(VLOOKUP(E1210,'[5]Material Status'!A:I,9,0),""),'[5]Material Status'!U:W,3,0)</f>
        <v>Inactive</v>
      </c>
      <c r="K1210" s="20" t="str">
        <f>IFERROR(VLOOKUP(E1210,'[5]LOG Data SAP'!$D:$AO,11,0),
IF(D1210=D1209,K1209,""))</f>
        <v/>
      </c>
      <c r="L1210" s="20" t="str">
        <f>IFERROR(VLOOKUP(E1210,'[5]LOG Data SAP'!$D:$AO,13,0),
IF(D1210=D1209,L1209,""))</f>
        <v/>
      </c>
      <c r="M1210" s="20" t="str">
        <f>IFERROR(VLOOKUP(E1210,'[5]LOG Data SAP'!$D:$AO,15,0),
IF(D1210=D1209,M1209,""))</f>
        <v/>
      </c>
      <c r="N1210" s="21">
        <f>[5]SKU!VH1212</f>
        <v>900</v>
      </c>
      <c r="O1210" s="22">
        <f>[5]SKU!VN1212</f>
        <v>130000</v>
      </c>
      <c r="P1210" s="23">
        <f>[5]SKU!VO1212</f>
        <v>43100</v>
      </c>
      <c r="Q1210" s="24">
        <f>IFERROR(_xlfn.NUMBERVALUE(VLOOKUP(E1210,'[5]LOG Data SAP'!$D:$M,9,0)),
IF(D1210=D1209,Q1209,""))</f>
        <v>0</v>
      </c>
      <c r="R1210" s="24">
        <f>IFERROR(_xlfn.NUMBERVALUE(VLOOKUP(E1210,'[5]LOG Data SAP'!$D:$M,10,0)),
IF(D1210=D1209,R1209,""))</f>
        <v>12</v>
      </c>
      <c r="S1210" s="24">
        <f t="shared" si="72"/>
        <v>0</v>
      </c>
      <c r="T1210" s="25">
        <f>IFERROR(VLOOKUP($E1210,'[5]LOG Data SAP'!$D:$V,17,0)/10,
IF(D1210=D1209,T1209,""))</f>
        <v>6.3</v>
      </c>
      <c r="U1210" s="25">
        <f>IFERROR(VLOOKUP($E1210,'[5]LOG Data SAP'!$D:$V,18,0)/10,
IF(D1210=D1209,U1209,""))</f>
        <v>4.8</v>
      </c>
      <c r="V1210" s="25">
        <f>IFERROR(VLOOKUP($E1210,'[5]LOG Data SAP'!$D:$V,19,0)/10,
IF(D1210=D1209,V1209,""))</f>
        <v>15.8</v>
      </c>
      <c r="W1210" s="25">
        <f>IFERROR(VLOOKUP($E1210,'[5]LOG Data SAP'!$D:$AO,21,0)/10,
IF(D1210=D1209,W1209,""))</f>
        <v>0</v>
      </c>
      <c r="X1210" s="25">
        <f>IFERROR(VLOOKUP($E1210,'[5]LOG Data SAP'!$D:$AO,22,0)/10,
IF(D1210=D1209,X1209,""))</f>
        <v>0</v>
      </c>
      <c r="Y1210" s="25">
        <f>IFERROR(VLOOKUP($E1210,'[5]LOG Data SAP'!$D:$AO,23,0)/10,
IF(D1210=D1209,Y1209,""))</f>
        <v>0</v>
      </c>
      <c r="Z1210" s="25">
        <f>IFERROR(VLOOKUP($E1210,'[5]LOG Data SAP'!$D:$AO,25,0)/10,
IF(D1210=D1209,Z1209,""))</f>
        <v>29.8</v>
      </c>
      <c r="AA1210" s="25">
        <f>IFERROR(VLOOKUP($E1210,'[5]LOG Data SAP'!$D:$AO,26,0)/10,
IF(D1210=D1209,AA1209,""))</f>
        <v>13.6</v>
      </c>
      <c r="AB1210" s="25">
        <f>IFERROR(VLOOKUP($E1210,'[5]LOG Data SAP'!$D:$AO,27,0)/10,
IF(D1210=D1209,AB1209,""))</f>
        <v>17.2</v>
      </c>
      <c r="AC1210" s="26">
        <f>IFERROR(VLOOKUP($E1210,'[5]LOG Data SAP'!$D:$AO,29,0)/IF(VLOOKUP($E1210,'[5]LOG Data SAP'!$D:$AO,30,0)="G",1000,1),
IF(D1210=D1209,AC1209,""))</f>
        <v>0.21</v>
      </c>
      <c r="AD1210" s="26">
        <f>IFERROR(VLOOKUP($E1210,'[5]LOG Data SAP'!$D:$AO,31,0)/IF(VLOOKUP($E1210,'[5]LOG Data SAP'!$D:$AO,32,0)="G",1000,1),
IF(D1210=D1209,AD1209,""))</f>
        <v>0</v>
      </c>
      <c r="AE1210" s="26">
        <f>IFERROR(VLOOKUP($E1210,'[5]LOG Data SAP'!$D:$AO,33,0)/IF(VLOOKUP($E1210,'[5]LOG Data SAP'!$D:$AO,34,0)="G",1000,1),
IF(D1210=D1209,AE1209,""))</f>
        <v>2.621</v>
      </c>
      <c r="AF1210" s="27">
        <f t="shared" si="73"/>
        <v>477.79199999999997</v>
      </c>
      <c r="AG1210" s="27" t="str">
        <f t="shared" si="74"/>
        <v/>
      </c>
      <c r="AH1210" s="28">
        <f t="shared" si="75"/>
        <v>6.9708159999999986E-3</v>
      </c>
      <c r="AI1210" s="18" t="str">
        <f>IFERROR(VLOOKUP(E1210,'[5]LOG Data SAP'!$D:$E,2,0),IF(D1210=D1209,AI1209,""))</f>
        <v>NSUN SPY INV_PRT SPF30 200ML</v>
      </c>
      <c r="AJ1210" s="20" t="str">
        <f>IFERROR([5]SKU!VI1212,IF(D1210=D1209,AJ1209,""))</f>
        <v>85803</v>
      </c>
      <c r="AK1210" s="18" t="str">
        <f>VLOOKUP(E1210,[5]SKU!I:X,16,FALSE)</f>
        <v>3304.99.90</v>
      </c>
    </row>
    <row r="1211" spans="1:37">
      <c r="A1211" s="18" t="str">
        <f>[5]SKU!AC1213</f>
        <v>Nivea</v>
      </c>
      <c r="B1211" s="18" t="str">
        <f>[5]SKU!AE1213</f>
        <v>Nivea Sun</v>
      </c>
      <c r="C1211" s="18" t="str">
        <f>[5]SKU!AJ1213</f>
        <v>Sun</v>
      </c>
      <c r="D1211" s="18" t="str">
        <f>[5]SKU!G1213</f>
        <v>NSUN Protect &amp; Dry Touch Invisible SPF30 Spray 200ml</v>
      </c>
      <c r="E1211" s="19" t="str">
        <f>[5]SKU!I1213</f>
        <v>85803-04801-11</v>
      </c>
      <c r="F1211" s="19" t="str">
        <f>[5]SKU!J1213</f>
        <v>48332-00076-01</v>
      </c>
      <c r="G1211" s="18" t="str">
        <f>[5]SKU!K1213</f>
        <v>NSUN Invisible Spray SPF 30 200ml</v>
      </c>
      <c r="H1211" s="18" t="str">
        <f>IF([5]SKU!L1213="R","Regular",
IF([5]SKU!L1213="P","Promo",
IF([5]SKU!L1213="S","Sample",
IF([5]SKU!L1213="V","VAS",""))))</f>
        <v>Regular</v>
      </c>
      <c r="I1211" s="18" t="str">
        <f>IF([5]SKU!QC1213="A","Active",
IF([5]SKU!QC1213="D","Discontinue",
IF([5]SKU!QC1213="N","NPD","")))</f>
        <v>Discontinue</v>
      </c>
      <c r="J1211" s="18" t="str">
        <f>VLOOKUP(IFERROR(VLOOKUP(E1211,'[5]Material Status'!A:I,9,0),""),'[5]Material Status'!U:W,3,0)</f>
        <v>Inactive</v>
      </c>
      <c r="K1211" s="20" t="str">
        <f>IFERROR(VLOOKUP(E1211,'[5]LOG Data SAP'!$D:$AO,11,0),
IF(D1211=D1210,K1210,""))</f>
        <v/>
      </c>
      <c r="L1211" s="20" t="str">
        <f>IFERROR(VLOOKUP(E1211,'[5]LOG Data SAP'!$D:$AO,13,0),
IF(D1211=D1210,L1210,""))</f>
        <v/>
      </c>
      <c r="M1211" s="20" t="str">
        <f>IFERROR(VLOOKUP(E1211,'[5]LOG Data SAP'!$D:$AO,15,0),
IF(D1211=D1210,M1210,""))</f>
        <v/>
      </c>
      <c r="N1211" s="21">
        <f>[5]SKU!VH1213</f>
        <v>900</v>
      </c>
      <c r="O1211" s="22">
        <f>[5]SKU!VN1213</f>
        <v>130000</v>
      </c>
      <c r="P1211" s="23">
        <f>[5]SKU!VO1213</f>
        <v>43100</v>
      </c>
      <c r="Q1211" s="24">
        <f>IFERROR(_xlfn.NUMBERVALUE(VLOOKUP(E1211,'[5]LOG Data SAP'!$D:$M,9,0)),
IF(D1211=D1210,Q1210,""))</f>
        <v>0</v>
      </c>
      <c r="R1211" s="24">
        <f>IFERROR(_xlfn.NUMBERVALUE(VLOOKUP(E1211,'[5]LOG Data SAP'!$D:$M,10,0)),
IF(D1211=D1210,R1210,""))</f>
        <v>12</v>
      </c>
      <c r="S1211" s="24">
        <f t="shared" si="72"/>
        <v>0</v>
      </c>
      <c r="T1211" s="25">
        <f>IFERROR(VLOOKUP($E1211,'[5]LOG Data SAP'!$D:$V,17,0)/10,
IF(D1211=D1210,T1210,""))</f>
        <v>6.3</v>
      </c>
      <c r="U1211" s="25">
        <f>IFERROR(VLOOKUP($E1211,'[5]LOG Data SAP'!$D:$V,18,0)/10,
IF(D1211=D1210,U1210,""))</f>
        <v>4.8</v>
      </c>
      <c r="V1211" s="25">
        <f>IFERROR(VLOOKUP($E1211,'[5]LOG Data SAP'!$D:$V,19,0)/10,
IF(D1211=D1210,V1210,""))</f>
        <v>15.8</v>
      </c>
      <c r="W1211" s="25">
        <f>IFERROR(VLOOKUP($E1211,'[5]LOG Data SAP'!$D:$AO,21,0)/10,
IF(D1211=D1210,W1210,""))</f>
        <v>0</v>
      </c>
      <c r="X1211" s="25">
        <f>IFERROR(VLOOKUP($E1211,'[5]LOG Data SAP'!$D:$AO,22,0)/10,
IF(D1211=D1210,X1210,""))</f>
        <v>0</v>
      </c>
      <c r="Y1211" s="25">
        <f>IFERROR(VLOOKUP($E1211,'[5]LOG Data SAP'!$D:$AO,23,0)/10,
IF(D1211=D1210,Y1210,""))</f>
        <v>0</v>
      </c>
      <c r="Z1211" s="25">
        <f>IFERROR(VLOOKUP($E1211,'[5]LOG Data SAP'!$D:$AO,25,0)/10,
IF(D1211=D1210,Z1210,""))</f>
        <v>29.8</v>
      </c>
      <c r="AA1211" s="25">
        <f>IFERROR(VLOOKUP($E1211,'[5]LOG Data SAP'!$D:$AO,26,0)/10,
IF(D1211=D1210,AA1210,""))</f>
        <v>13.6</v>
      </c>
      <c r="AB1211" s="25">
        <f>IFERROR(VLOOKUP($E1211,'[5]LOG Data SAP'!$D:$AO,27,0)/10,
IF(D1211=D1210,AB1210,""))</f>
        <v>17.2</v>
      </c>
      <c r="AC1211" s="26">
        <f>IFERROR(VLOOKUP($E1211,'[5]LOG Data SAP'!$D:$AO,29,0)/IF(VLOOKUP($E1211,'[5]LOG Data SAP'!$D:$AO,30,0)="G",1000,1),
IF(D1211=D1210,AC1210,""))</f>
        <v>0.21</v>
      </c>
      <c r="AD1211" s="26">
        <f>IFERROR(VLOOKUP($E1211,'[5]LOG Data SAP'!$D:$AO,31,0)/IF(VLOOKUP($E1211,'[5]LOG Data SAP'!$D:$AO,32,0)="G",1000,1),
IF(D1211=D1210,AD1210,""))</f>
        <v>0</v>
      </c>
      <c r="AE1211" s="26">
        <f>IFERROR(VLOOKUP($E1211,'[5]LOG Data SAP'!$D:$AO,33,0)/IF(VLOOKUP($E1211,'[5]LOG Data SAP'!$D:$AO,34,0)="G",1000,1),
IF(D1211=D1210,AE1210,""))</f>
        <v>2.621</v>
      </c>
      <c r="AF1211" s="27">
        <f t="shared" si="73"/>
        <v>477.79199999999997</v>
      </c>
      <c r="AG1211" s="27" t="str">
        <f t="shared" si="74"/>
        <v/>
      </c>
      <c r="AH1211" s="28">
        <f t="shared" si="75"/>
        <v>6.9708159999999986E-3</v>
      </c>
      <c r="AI1211" s="18" t="str">
        <f>IFERROR(VLOOKUP(E1211,'[5]LOG Data SAP'!$D:$E,2,0),IF(D1211=D1210,AI1210,""))</f>
        <v>NSUN SPY INV_PRT SPF30 200ML</v>
      </c>
      <c r="AJ1211" s="20" t="str">
        <f>IFERROR([5]SKU!VI1213,IF(D1211=D1210,AJ1210,""))</f>
        <v>85803</v>
      </c>
      <c r="AK1211" s="18" t="str">
        <f>VLOOKUP(E1211,[5]SKU!I:X,16,FALSE)</f>
        <v>3304.99.90</v>
      </c>
    </row>
    <row r="1212" spans="1:37">
      <c r="A1212" s="18" t="str">
        <f>[5]SKU!AC1214</f>
        <v>Nivea</v>
      </c>
      <c r="B1212" s="18" t="str">
        <f>[5]SKU!AE1214</f>
        <v>Nivea Sun</v>
      </c>
      <c r="C1212" s="18" t="str">
        <f>[5]SKU!AJ1214</f>
        <v>Sun</v>
      </c>
      <c r="D1212" s="18" t="str">
        <f>[5]SKU!G1214</f>
        <v>NSUN Protect &amp; Dry Touch Invisible SPF50 Spray 200ml</v>
      </c>
      <c r="E1212" s="19" t="str">
        <f>[5]SKU!I1214</f>
        <v>48332-00099-04</v>
      </c>
      <c r="F1212" s="19" t="str">
        <f>[5]SKU!J1214</f>
        <v>48332-00099-04</v>
      </c>
      <c r="G1212" s="18" t="str">
        <f>[5]SKU!K1214</f>
        <v>NIVEA SUN Protect &amp; Dry Touch Invisible SPF50 Spray 200ml</v>
      </c>
      <c r="H1212" s="18" t="str">
        <f>IF([5]SKU!L1214="R","Regular",
IF([5]SKU!L1214="P","Promo",
IF([5]SKU!L1214="S","Sample",
IF([5]SKU!L1214="V","VAS",""))))</f>
        <v>Regular</v>
      </c>
      <c r="I1212" s="18" t="str">
        <f>IF([5]SKU!QC1214="A","Active",
IF([5]SKU!QC1214="D","Discontinue",
IF([5]SKU!QC1214="N","NPD","")))</f>
        <v>Discontinue</v>
      </c>
      <c r="J1212" s="18" t="str">
        <f>VLOOKUP(IFERROR(VLOOKUP(E1212,'[5]Material Status'!A:I,9,0),""),'[5]Material Status'!U:W,3,0)</f>
        <v>Inactive</v>
      </c>
      <c r="K1212" s="20" t="str">
        <f>IFERROR(VLOOKUP(E1212,'[5]LOG Data SAP'!$D:$AO,11,0),
IF(D1212=D1211,K1211,""))</f>
        <v>4005808255559</v>
      </c>
      <c r="L1212" s="20" t="str">
        <f>IFERROR(VLOOKUP(E1212,'[5]LOG Data SAP'!$D:$AO,13,0),
IF(D1212=D1211,L1211,""))</f>
        <v/>
      </c>
      <c r="M1212" s="20" t="str">
        <f>IFERROR(VLOOKUP(E1212,'[5]LOG Data SAP'!$D:$AO,15,0),
IF(D1212=D1211,M1211,""))</f>
        <v>8999777014537</v>
      </c>
      <c r="N1212" s="21">
        <f>[5]SKU!VH1214</f>
        <v>900</v>
      </c>
      <c r="O1212" s="22">
        <f>[5]SKU!VN1214</f>
        <v>221960</v>
      </c>
      <c r="P1212" s="23">
        <f>[5]SKU!VO1214</f>
        <v>45383</v>
      </c>
      <c r="Q1212" s="24">
        <f>IFERROR(_xlfn.NUMBERVALUE(VLOOKUP(E1212,'[5]LOG Data SAP'!$D:$M,9,0)),
IF(D1212=D1211,Q1211,""))</f>
        <v>0</v>
      </c>
      <c r="R1212" s="24">
        <f>IFERROR(_xlfn.NUMBERVALUE(VLOOKUP(E1212,'[5]LOG Data SAP'!$D:$M,10,0)),
IF(D1212=D1211,R1211,""))</f>
        <v>12</v>
      </c>
      <c r="S1212" s="24">
        <f t="shared" si="72"/>
        <v>0</v>
      </c>
      <c r="T1212" s="25">
        <f>IFERROR(VLOOKUP($E1212,'[5]LOG Data SAP'!$D:$V,17,0)/10,
IF(D1212=D1211,T1211,""))</f>
        <v>6.3</v>
      </c>
      <c r="U1212" s="25">
        <f>IFERROR(VLOOKUP($E1212,'[5]LOG Data SAP'!$D:$V,18,0)/10,
IF(D1212=D1211,U1211,""))</f>
        <v>4.8</v>
      </c>
      <c r="V1212" s="25">
        <f>IFERROR(VLOOKUP($E1212,'[5]LOG Data SAP'!$D:$V,19,0)/10,
IF(D1212=D1211,V1211,""))</f>
        <v>15.8</v>
      </c>
      <c r="W1212" s="25">
        <f>IFERROR(VLOOKUP($E1212,'[5]LOG Data SAP'!$D:$AO,21,0)/10,
IF(D1212=D1211,W1211,""))</f>
        <v>0</v>
      </c>
      <c r="X1212" s="25">
        <f>IFERROR(VLOOKUP($E1212,'[5]LOG Data SAP'!$D:$AO,22,0)/10,
IF(D1212=D1211,X1211,""))</f>
        <v>0</v>
      </c>
      <c r="Y1212" s="25">
        <f>IFERROR(VLOOKUP($E1212,'[5]LOG Data SAP'!$D:$AO,23,0)/10,
IF(D1212=D1211,Y1211,""))</f>
        <v>0</v>
      </c>
      <c r="Z1212" s="25">
        <f>IFERROR(VLOOKUP($E1212,'[5]LOG Data SAP'!$D:$AO,25,0)/10,
IF(D1212=D1211,Z1211,""))</f>
        <v>30</v>
      </c>
      <c r="AA1212" s="25">
        <f>IFERROR(VLOOKUP($E1212,'[5]LOG Data SAP'!$D:$AO,26,0)/10,
IF(D1212=D1211,AA1211,""))</f>
        <v>13.5</v>
      </c>
      <c r="AB1212" s="25">
        <f>IFERROR(VLOOKUP($E1212,'[5]LOG Data SAP'!$D:$AO,27,0)/10,
IF(D1212=D1211,AB1211,""))</f>
        <v>16.7</v>
      </c>
      <c r="AC1212" s="26">
        <f>IFERROR(VLOOKUP($E1212,'[5]LOG Data SAP'!$D:$AO,29,0)/IF(VLOOKUP($E1212,'[5]LOG Data SAP'!$D:$AO,30,0)="G",1000,1),
IF(D1212=D1211,AC1211,""))</f>
        <v>0.22</v>
      </c>
      <c r="AD1212" s="26">
        <f>IFERROR(VLOOKUP($E1212,'[5]LOG Data SAP'!$D:$AO,31,0)/IF(VLOOKUP($E1212,'[5]LOG Data SAP'!$D:$AO,32,0)="G",1000,1),
IF(D1212=D1211,AD1211,""))</f>
        <v>0</v>
      </c>
      <c r="AE1212" s="26">
        <f>IFERROR(VLOOKUP($E1212,'[5]LOG Data SAP'!$D:$AO,33,0)/IF(VLOOKUP($E1212,'[5]LOG Data SAP'!$D:$AO,34,0)="G",1000,1),
IF(D1212=D1211,AE1211,""))</f>
        <v>2.742</v>
      </c>
      <c r="AF1212" s="27">
        <f t="shared" si="73"/>
        <v>477.79199999999997</v>
      </c>
      <c r="AG1212" s="27" t="str">
        <f t="shared" si="74"/>
        <v/>
      </c>
      <c r="AH1212" s="28">
        <f t="shared" si="75"/>
        <v>6.7635000000000004E-3</v>
      </c>
      <c r="AI1212" s="18" t="str">
        <f>IFERROR(VLOOKUP(E1212,'[5]LOG Data SAP'!$D:$E,2,0),IF(D1212=D1211,AI1211,""))</f>
        <v>NSUN SPRY INV_PRT SPF50 200ML</v>
      </c>
      <c r="AJ1212" s="20" t="str">
        <f>IFERROR([5]SKU!VI1214,IF(D1212=D1211,AJ1211,""))</f>
        <v>85860</v>
      </c>
      <c r="AK1212" s="18" t="str">
        <f>VLOOKUP(E1212,[5]SKU!I:X,16,FALSE)</f>
        <v>3304.99.90</v>
      </c>
    </row>
    <row r="1213" spans="1:37">
      <c r="A1213" s="18" t="str">
        <f>[5]SKU!AC1215</f>
        <v>Nivea</v>
      </c>
      <c r="B1213" s="18" t="str">
        <f>[5]SKU!AE1215</f>
        <v>Nivea Sun</v>
      </c>
      <c r="C1213" s="18" t="str">
        <f>[5]SKU!AJ1215</f>
        <v>Sun</v>
      </c>
      <c r="D1213" s="18" t="str">
        <f>[5]SKU!G1215</f>
        <v>NSUN Protect &amp; Dry Touch Invisible SPF50 Spray 200ml</v>
      </c>
      <c r="E1213" s="19" t="str">
        <f>[5]SKU!I1215</f>
        <v>48332-00099-03</v>
      </c>
      <c r="F1213" s="19" t="str">
        <f>[5]SKU!J1215</f>
        <v>48332-00099-04</v>
      </c>
      <c r="G1213" s="18" t="str">
        <f>[5]SKU!K1215</f>
        <v>NSUN Invisible Spray SPF 50 200ml</v>
      </c>
      <c r="H1213" s="18" t="str">
        <f>IF([5]SKU!L1215="R","Regular",
IF([5]SKU!L1215="P","Promo",
IF([5]SKU!L1215="S","Sample",
IF([5]SKU!L1215="V","VAS",""))))</f>
        <v>Regular</v>
      </c>
      <c r="I1213" s="18" t="str">
        <f>IF([5]SKU!QC1215="A","Active",
IF([5]SKU!QC1215="D","Discontinue",
IF([5]SKU!QC1215="N","NPD","")))</f>
        <v>Discontinue</v>
      </c>
      <c r="J1213" s="18" t="str">
        <f>VLOOKUP(IFERROR(VLOOKUP(E1213,'[5]Material Status'!A:I,9,0),""),'[5]Material Status'!U:W,3,0)</f>
        <v>Inactive</v>
      </c>
      <c r="K1213" s="20" t="str">
        <f>IFERROR(VLOOKUP(E1213,'[5]LOG Data SAP'!$D:$AO,11,0),
IF(D1213=D1212,K1212,""))</f>
        <v>4005808255559</v>
      </c>
      <c r="L1213" s="20" t="str">
        <f>IFERROR(VLOOKUP(E1213,'[5]LOG Data SAP'!$D:$AO,13,0),
IF(D1213=D1212,L1212,""))</f>
        <v/>
      </c>
      <c r="M1213" s="20" t="str">
        <f>IFERROR(VLOOKUP(E1213,'[5]LOG Data SAP'!$D:$AO,15,0),
IF(D1213=D1212,M1212,""))</f>
        <v>8999777014537</v>
      </c>
      <c r="N1213" s="21">
        <f>[5]SKU!VH1215</f>
        <v>900</v>
      </c>
      <c r="O1213" s="22">
        <f>[5]SKU!VN1215</f>
        <v>221960</v>
      </c>
      <c r="P1213" s="23">
        <f>[5]SKU!VO1215</f>
        <v>45383</v>
      </c>
      <c r="Q1213" s="24">
        <f>IFERROR(_xlfn.NUMBERVALUE(VLOOKUP(E1213,'[5]LOG Data SAP'!$D:$M,9,0)),
IF(D1213=D1212,Q1212,""))</f>
        <v>0</v>
      </c>
      <c r="R1213" s="24">
        <f>IFERROR(_xlfn.NUMBERVALUE(VLOOKUP(E1213,'[5]LOG Data SAP'!$D:$M,10,0)),
IF(D1213=D1212,R1212,""))</f>
        <v>12</v>
      </c>
      <c r="S1213" s="24">
        <f t="shared" si="72"/>
        <v>0</v>
      </c>
      <c r="T1213" s="25">
        <f>IFERROR(VLOOKUP($E1213,'[5]LOG Data SAP'!$D:$V,17,0)/10,
IF(D1213=D1212,T1212,""))</f>
        <v>6.3</v>
      </c>
      <c r="U1213" s="25">
        <f>IFERROR(VLOOKUP($E1213,'[5]LOG Data SAP'!$D:$V,18,0)/10,
IF(D1213=D1212,U1212,""))</f>
        <v>4.8</v>
      </c>
      <c r="V1213" s="25">
        <f>IFERROR(VLOOKUP($E1213,'[5]LOG Data SAP'!$D:$V,19,0)/10,
IF(D1213=D1212,V1212,""))</f>
        <v>15.8</v>
      </c>
      <c r="W1213" s="25">
        <f>IFERROR(VLOOKUP($E1213,'[5]LOG Data SAP'!$D:$AO,21,0)/10,
IF(D1213=D1212,W1212,""))</f>
        <v>0</v>
      </c>
      <c r="X1213" s="25">
        <f>IFERROR(VLOOKUP($E1213,'[5]LOG Data SAP'!$D:$AO,22,0)/10,
IF(D1213=D1212,X1212,""))</f>
        <v>0</v>
      </c>
      <c r="Y1213" s="25">
        <f>IFERROR(VLOOKUP($E1213,'[5]LOG Data SAP'!$D:$AO,23,0)/10,
IF(D1213=D1212,Y1212,""))</f>
        <v>0</v>
      </c>
      <c r="Z1213" s="25">
        <f>IFERROR(VLOOKUP($E1213,'[5]LOG Data SAP'!$D:$AO,25,0)/10,
IF(D1213=D1212,Z1212,""))</f>
        <v>30</v>
      </c>
      <c r="AA1213" s="25">
        <f>IFERROR(VLOOKUP($E1213,'[5]LOG Data SAP'!$D:$AO,26,0)/10,
IF(D1213=D1212,AA1212,""))</f>
        <v>13.5</v>
      </c>
      <c r="AB1213" s="25">
        <f>IFERROR(VLOOKUP($E1213,'[5]LOG Data SAP'!$D:$AO,27,0)/10,
IF(D1213=D1212,AB1212,""))</f>
        <v>16.7</v>
      </c>
      <c r="AC1213" s="26">
        <f>IFERROR(VLOOKUP($E1213,'[5]LOG Data SAP'!$D:$AO,29,0)/IF(VLOOKUP($E1213,'[5]LOG Data SAP'!$D:$AO,30,0)="G",1000,1),
IF(D1213=D1212,AC1212,""))</f>
        <v>0.22</v>
      </c>
      <c r="AD1213" s="26">
        <f>IFERROR(VLOOKUP($E1213,'[5]LOG Data SAP'!$D:$AO,31,0)/IF(VLOOKUP($E1213,'[5]LOG Data SAP'!$D:$AO,32,0)="G",1000,1),
IF(D1213=D1212,AD1212,""))</f>
        <v>0</v>
      </c>
      <c r="AE1213" s="26">
        <f>IFERROR(VLOOKUP($E1213,'[5]LOG Data SAP'!$D:$AO,33,0)/IF(VLOOKUP($E1213,'[5]LOG Data SAP'!$D:$AO,34,0)="G",1000,1),
IF(D1213=D1212,AE1212,""))</f>
        <v>2.742</v>
      </c>
      <c r="AF1213" s="27">
        <f t="shared" si="73"/>
        <v>477.79199999999997</v>
      </c>
      <c r="AG1213" s="27" t="str">
        <f t="shared" si="74"/>
        <v/>
      </c>
      <c r="AH1213" s="28">
        <f t="shared" si="75"/>
        <v>6.7635000000000004E-3</v>
      </c>
      <c r="AI1213" s="18" t="str">
        <f>IFERROR(VLOOKUP(E1213,'[5]LOG Data SAP'!$D:$E,2,0),IF(D1213=D1212,AI1212,""))</f>
        <v>NSUN SPY INV_PRT SPF50 200ML</v>
      </c>
      <c r="AJ1213" s="20" t="str">
        <f>IFERROR([5]SKU!VI1215,IF(D1213=D1212,AJ1212,""))</f>
        <v>85860</v>
      </c>
      <c r="AK1213" s="18" t="str">
        <f>VLOOKUP(E1213,[5]SKU!I:X,16,FALSE)</f>
        <v>3304.99.90</v>
      </c>
    </row>
    <row r="1214" spans="1:37">
      <c r="A1214" s="18" t="str">
        <f>[5]SKU!AC1216</f>
        <v>Nivea</v>
      </c>
      <c r="B1214" s="18" t="str">
        <f>[5]SKU!AE1216</f>
        <v>Nivea Sun</v>
      </c>
      <c r="C1214" s="18" t="str">
        <f>[5]SKU!AJ1216</f>
        <v>Sun</v>
      </c>
      <c r="D1214" s="18" t="str">
        <f>[5]SKU!G1216</f>
        <v>NSUN Protect &amp; Dry Touch Invisible SPF50 Spray 200ml</v>
      </c>
      <c r="E1214" s="19" t="str">
        <f>[5]SKU!I1216</f>
        <v>48332-00099-02</v>
      </c>
      <c r="F1214" s="19" t="str">
        <f>[5]SKU!J1216</f>
        <v>48332-00099-04</v>
      </c>
      <c r="G1214" s="18" t="str">
        <f>[5]SKU!K1216</f>
        <v>NSUN Invisible Spray SPF 50 200ml</v>
      </c>
      <c r="H1214" s="18" t="str">
        <f>IF([5]SKU!L1216="R","Regular",
IF([5]SKU!L1216="P","Promo",
IF([5]SKU!L1216="S","Sample",
IF([5]SKU!L1216="V","VAS",""))))</f>
        <v>Regular</v>
      </c>
      <c r="I1214" s="18" t="str">
        <f>IF([5]SKU!QC1216="A","Active",
IF([5]SKU!QC1216="D","Discontinue",
IF([5]SKU!QC1216="N","NPD","")))</f>
        <v>Discontinue</v>
      </c>
      <c r="J1214" s="18" t="str">
        <f>VLOOKUP(IFERROR(VLOOKUP(E1214,'[5]Material Status'!A:I,9,0),""),'[5]Material Status'!U:W,3,0)</f>
        <v>Inactive</v>
      </c>
      <c r="K1214" s="20" t="str">
        <f>IFERROR(VLOOKUP(E1214,'[5]LOG Data SAP'!$D:$AO,11,0),
IF(D1214=D1213,K1213,""))</f>
        <v>4005808255559</v>
      </c>
      <c r="L1214" s="20" t="str">
        <f>IFERROR(VLOOKUP(E1214,'[5]LOG Data SAP'!$D:$AO,13,0),
IF(D1214=D1213,L1213,""))</f>
        <v>04005805012117</v>
      </c>
      <c r="M1214" s="20" t="str">
        <f>IFERROR(VLOOKUP(E1214,'[5]LOG Data SAP'!$D:$AO,15,0),
IF(D1214=D1213,M1213,""))</f>
        <v>8999777014537</v>
      </c>
      <c r="N1214" s="21">
        <f>[5]SKU!VH1216</f>
        <v>900</v>
      </c>
      <c r="O1214" s="22">
        <f>[5]SKU!VN1216</f>
        <v>221960</v>
      </c>
      <c r="P1214" s="23">
        <f>[5]SKU!VO1216</f>
        <v>45383</v>
      </c>
      <c r="Q1214" s="24">
        <f>IFERROR(_xlfn.NUMBERVALUE(VLOOKUP(E1214,'[5]LOG Data SAP'!$D:$M,9,0)),
IF(D1214=D1213,Q1213,""))</f>
        <v>6</v>
      </c>
      <c r="R1214" s="24">
        <f>IFERROR(_xlfn.NUMBERVALUE(VLOOKUP(E1214,'[5]LOG Data SAP'!$D:$M,10,0)),
IF(D1214=D1213,R1213,""))</f>
        <v>12</v>
      </c>
      <c r="S1214" s="24">
        <f t="shared" si="72"/>
        <v>2</v>
      </c>
      <c r="T1214" s="25">
        <f>IFERROR(VLOOKUP($E1214,'[5]LOG Data SAP'!$D:$V,17,0)/10,
IF(D1214=D1213,T1213,""))</f>
        <v>6.3</v>
      </c>
      <c r="U1214" s="25">
        <f>IFERROR(VLOOKUP($E1214,'[5]LOG Data SAP'!$D:$V,18,0)/10,
IF(D1214=D1213,U1213,""))</f>
        <v>4.8</v>
      </c>
      <c r="V1214" s="25">
        <f>IFERROR(VLOOKUP($E1214,'[5]LOG Data SAP'!$D:$V,19,0)/10,
IF(D1214=D1213,V1213,""))</f>
        <v>15.8</v>
      </c>
      <c r="W1214" s="25">
        <f>IFERROR(VLOOKUP($E1214,'[5]LOG Data SAP'!$D:$AO,21,0)/10,
IF(D1214=D1213,W1213,""))</f>
        <v>0</v>
      </c>
      <c r="X1214" s="25">
        <f>IFERROR(VLOOKUP($E1214,'[5]LOG Data SAP'!$D:$AO,22,0)/10,
IF(D1214=D1213,X1213,""))</f>
        <v>0</v>
      </c>
      <c r="Y1214" s="25">
        <f>IFERROR(VLOOKUP($E1214,'[5]LOG Data SAP'!$D:$AO,23,0)/10,
IF(D1214=D1213,Y1213,""))</f>
        <v>0</v>
      </c>
      <c r="Z1214" s="25">
        <f>IFERROR(VLOOKUP($E1214,'[5]LOG Data SAP'!$D:$AO,25,0)/10,
IF(D1214=D1213,Z1213,""))</f>
        <v>30</v>
      </c>
      <c r="AA1214" s="25">
        <f>IFERROR(VLOOKUP($E1214,'[5]LOG Data SAP'!$D:$AO,26,0)/10,
IF(D1214=D1213,AA1213,""))</f>
        <v>13.5</v>
      </c>
      <c r="AB1214" s="25">
        <f>IFERROR(VLOOKUP($E1214,'[5]LOG Data SAP'!$D:$AO,27,0)/10,
IF(D1214=D1213,AB1213,""))</f>
        <v>16.7</v>
      </c>
      <c r="AC1214" s="26">
        <f>IFERROR(VLOOKUP($E1214,'[5]LOG Data SAP'!$D:$AO,29,0)/IF(VLOOKUP($E1214,'[5]LOG Data SAP'!$D:$AO,30,0)="G",1000,1),
IF(D1214=D1213,AC1213,""))</f>
        <v>0.22</v>
      </c>
      <c r="AD1214" s="26">
        <f>IFERROR(VLOOKUP($E1214,'[5]LOG Data SAP'!$D:$AO,31,0)/IF(VLOOKUP($E1214,'[5]LOG Data SAP'!$D:$AO,32,0)="G",1000,1),
IF(D1214=D1213,AD1213,""))</f>
        <v>0</v>
      </c>
      <c r="AE1214" s="26">
        <f>IFERROR(VLOOKUP($E1214,'[5]LOG Data SAP'!$D:$AO,33,0)/IF(VLOOKUP($E1214,'[5]LOG Data SAP'!$D:$AO,34,0)="G",1000,1),
IF(D1214=D1213,AE1213,""))</f>
        <v>2.742</v>
      </c>
      <c r="AF1214" s="27">
        <f t="shared" si="73"/>
        <v>477.79199999999997</v>
      </c>
      <c r="AG1214" s="27" t="str">
        <f t="shared" si="74"/>
        <v/>
      </c>
      <c r="AH1214" s="28">
        <f t="shared" si="75"/>
        <v>6.7635000000000004E-3</v>
      </c>
      <c r="AI1214" s="18" t="str">
        <f>IFERROR(VLOOKUP(E1214,'[5]LOG Data SAP'!$D:$E,2,0),IF(D1214=D1213,AI1213,""))</f>
        <v>NSUN_SPY_INV_PRT_SPF50_2</v>
      </c>
      <c r="AJ1214" s="20" t="str">
        <f>IFERROR([5]SKU!VI1216,IF(D1214=D1213,AJ1213,""))</f>
        <v>85860</v>
      </c>
      <c r="AK1214" s="18" t="str">
        <f>VLOOKUP(E1214,[5]SKU!I:X,16,FALSE)</f>
        <v>3304.99.90</v>
      </c>
    </row>
    <row r="1215" spans="1:37">
      <c r="A1215" s="18" t="str">
        <f>[5]SKU!AC1217</f>
        <v>Nivea</v>
      </c>
      <c r="B1215" s="18" t="str">
        <f>[5]SKU!AE1217</f>
        <v>Nivea Sun</v>
      </c>
      <c r="C1215" s="18" t="str">
        <f>[5]SKU!AJ1217</f>
        <v>Sun</v>
      </c>
      <c r="D1215" s="18" t="str">
        <f>[5]SKU!G1217</f>
        <v>NSUN Protect &amp; Dry Touch Invisible SPF50 Spray 200ml</v>
      </c>
      <c r="E1215" s="19" t="str">
        <f>[5]SKU!I1217</f>
        <v>48332-00099-00</v>
      </c>
      <c r="F1215" s="19" t="str">
        <f>[5]SKU!J1217</f>
        <v>48332-00099-04</v>
      </c>
      <c r="G1215" s="18" t="str">
        <f>[5]SKU!K1217</f>
        <v>NSUN Invisible Spray SPF 50 200ml</v>
      </c>
      <c r="H1215" s="18" t="str">
        <f>IF([5]SKU!L1217="R","Regular",
IF([5]SKU!L1217="P","Promo",
IF([5]SKU!L1217="S","Sample",
IF([5]SKU!L1217="V","VAS",""))))</f>
        <v>Regular</v>
      </c>
      <c r="I1215" s="18" t="str">
        <f>IF([5]SKU!QC1217="A","Active",
IF([5]SKU!QC1217="D","Discontinue",
IF([5]SKU!QC1217="N","NPD","")))</f>
        <v>Discontinue</v>
      </c>
      <c r="J1215" s="18" t="str">
        <f>VLOOKUP(IFERROR(VLOOKUP(E1215,'[5]Material Status'!A:I,9,0),""),'[5]Material Status'!U:W,3,0)</f>
        <v>Inactive</v>
      </c>
      <c r="K1215" s="20" t="str">
        <f>IFERROR(VLOOKUP(E1215,'[5]LOG Data SAP'!$D:$AO,11,0),
IF(D1215=D1214,K1214,""))</f>
        <v>4005808255559</v>
      </c>
      <c r="L1215" s="20" t="str">
        <f>IFERROR(VLOOKUP(E1215,'[5]LOG Data SAP'!$D:$AO,13,0),
IF(D1215=D1214,L1214,""))</f>
        <v/>
      </c>
      <c r="M1215" s="20" t="str">
        <f>IFERROR(VLOOKUP(E1215,'[5]LOG Data SAP'!$D:$AO,15,0),
IF(D1215=D1214,M1214,""))</f>
        <v>8999777014537</v>
      </c>
      <c r="N1215" s="21">
        <f>[5]SKU!VH1217</f>
        <v>900</v>
      </c>
      <c r="O1215" s="22">
        <f>[5]SKU!VN1217</f>
        <v>221960</v>
      </c>
      <c r="P1215" s="23">
        <f>[5]SKU!VO1217</f>
        <v>45383</v>
      </c>
      <c r="Q1215" s="24">
        <f>IFERROR(_xlfn.NUMBERVALUE(VLOOKUP(E1215,'[5]LOG Data SAP'!$D:$M,9,0)),
IF(D1215=D1214,Q1214,""))</f>
        <v>0</v>
      </c>
      <c r="R1215" s="24">
        <f>IFERROR(_xlfn.NUMBERVALUE(VLOOKUP(E1215,'[5]LOG Data SAP'!$D:$M,10,0)),
IF(D1215=D1214,R1214,""))</f>
        <v>12</v>
      </c>
      <c r="S1215" s="24">
        <f t="shared" si="72"/>
        <v>0</v>
      </c>
      <c r="T1215" s="25">
        <f>IFERROR(VLOOKUP($E1215,'[5]LOG Data SAP'!$D:$V,17,0)/10,
IF(D1215=D1214,T1214,""))</f>
        <v>6.3</v>
      </c>
      <c r="U1215" s="25">
        <f>IFERROR(VLOOKUP($E1215,'[5]LOG Data SAP'!$D:$V,18,0)/10,
IF(D1215=D1214,U1214,""))</f>
        <v>4.8</v>
      </c>
      <c r="V1215" s="25">
        <f>IFERROR(VLOOKUP($E1215,'[5]LOG Data SAP'!$D:$V,19,0)/10,
IF(D1215=D1214,V1214,""))</f>
        <v>15.8</v>
      </c>
      <c r="W1215" s="25">
        <f>IFERROR(VLOOKUP($E1215,'[5]LOG Data SAP'!$D:$AO,21,0)/10,
IF(D1215=D1214,W1214,""))</f>
        <v>0</v>
      </c>
      <c r="X1215" s="25">
        <f>IFERROR(VLOOKUP($E1215,'[5]LOG Data SAP'!$D:$AO,22,0)/10,
IF(D1215=D1214,X1214,""))</f>
        <v>0</v>
      </c>
      <c r="Y1215" s="25">
        <f>IFERROR(VLOOKUP($E1215,'[5]LOG Data SAP'!$D:$AO,23,0)/10,
IF(D1215=D1214,Y1214,""))</f>
        <v>0</v>
      </c>
      <c r="Z1215" s="25">
        <f>IFERROR(VLOOKUP($E1215,'[5]LOG Data SAP'!$D:$AO,25,0)/10,
IF(D1215=D1214,Z1214,""))</f>
        <v>30</v>
      </c>
      <c r="AA1215" s="25">
        <f>IFERROR(VLOOKUP($E1215,'[5]LOG Data SAP'!$D:$AO,26,0)/10,
IF(D1215=D1214,AA1214,""))</f>
        <v>13.5</v>
      </c>
      <c r="AB1215" s="25">
        <f>IFERROR(VLOOKUP($E1215,'[5]LOG Data SAP'!$D:$AO,27,0)/10,
IF(D1215=D1214,AB1214,""))</f>
        <v>16.7</v>
      </c>
      <c r="AC1215" s="26">
        <f>IFERROR(VLOOKUP($E1215,'[5]LOG Data SAP'!$D:$AO,29,0)/IF(VLOOKUP($E1215,'[5]LOG Data SAP'!$D:$AO,30,0)="G",1000,1),
IF(D1215=D1214,AC1214,""))</f>
        <v>0.22</v>
      </c>
      <c r="AD1215" s="26">
        <f>IFERROR(VLOOKUP($E1215,'[5]LOG Data SAP'!$D:$AO,31,0)/IF(VLOOKUP($E1215,'[5]LOG Data SAP'!$D:$AO,32,0)="G",1000,1),
IF(D1215=D1214,AD1214,""))</f>
        <v>0</v>
      </c>
      <c r="AE1215" s="26">
        <f>IFERROR(VLOOKUP($E1215,'[5]LOG Data SAP'!$D:$AO,33,0)/IF(VLOOKUP($E1215,'[5]LOG Data SAP'!$D:$AO,34,0)="G",1000,1),
IF(D1215=D1214,AE1214,""))</f>
        <v>2.742</v>
      </c>
      <c r="AF1215" s="27">
        <f t="shared" si="73"/>
        <v>477.79199999999997</v>
      </c>
      <c r="AG1215" s="27" t="str">
        <f t="shared" si="74"/>
        <v/>
      </c>
      <c r="AH1215" s="28">
        <f t="shared" si="75"/>
        <v>6.7635000000000004E-3</v>
      </c>
      <c r="AI1215" s="18" t="str">
        <f>IFERROR(VLOOKUP(E1215,'[5]LOG Data SAP'!$D:$E,2,0),IF(D1215=D1214,AI1214,""))</f>
        <v>NSUN SPY INV_PRT SPF50 200ML</v>
      </c>
      <c r="AJ1215" s="20" t="str">
        <f>IFERROR([5]SKU!VI1217,IF(D1215=D1214,AJ1214,""))</f>
        <v>85860</v>
      </c>
      <c r="AK1215" s="18" t="str">
        <f>VLOOKUP(E1215,[5]SKU!I:X,16,FALSE)</f>
        <v>3304.99.90</v>
      </c>
    </row>
    <row r="1216" spans="1:37">
      <c r="A1216" s="18" t="str">
        <f>[5]SKU!AC1218</f>
        <v>Nivea</v>
      </c>
      <c r="B1216" s="18" t="str">
        <f>[5]SKU!AE1218</f>
        <v>Nivea Sun</v>
      </c>
      <c r="C1216" s="18" t="str">
        <f>[5]SKU!AJ1218</f>
        <v>Sun</v>
      </c>
      <c r="D1216" s="18" t="str">
        <f>[5]SKU!G1218</f>
        <v>NSUN Protect &amp; Dry Touch Invisible SPF50 Spray 200ml</v>
      </c>
      <c r="E1216" s="19" t="str">
        <f>[5]SKU!I1218</f>
        <v>48332-00080-01</v>
      </c>
      <c r="F1216" s="19" t="str">
        <f>[5]SKU!J1218</f>
        <v>48332-00099-04</v>
      </c>
      <c r="G1216" s="18" t="str">
        <f>[5]SKU!K1218</f>
        <v>NSUN Invisible Spray SPF 50 200ml</v>
      </c>
      <c r="H1216" s="18" t="str">
        <f>IF([5]SKU!L1218="R","Regular",
IF([5]SKU!L1218="P","Promo",
IF([5]SKU!L1218="S","Sample",
IF([5]SKU!L1218="V","VAS",""))))</f>
        <v>Regular</v>
      </c>
      <c r="I1216" s="18" t="str">
        <f>IF([5]SKU!QC1218="A","Active",
IF([5]SKU!QC1218="D","Discontinue",
IF([5]SKU!QC1218="N","NPD","")))</f>
        <v>Discontinue</v>
      </c>
      <c r="J1216" s="18" t="str">
        <f>VLOOKUP(IFERROR(VLOOKUP(E1216,'[5]Material Status'!A:I,9,0),""),'[5]Material Status'!U:W,3,0)</f>
        <v>Inactive</v>
      </c>
      <c r="K1216" s="20" t="str">
        <f>IFERROR(VLOOKUP(E1216,'[5]LOG Data SAP'!$D:$AO,11,0),
IF(D1216=D1215,K1215,""))</f>
        <v>8999777013288</v>
      </c>
      <c r="L1216" s="20" t="str">
        <f>IFERROR(VLOOKUP(E1216,'[5]LOG Data SAP'!$D:$AO,13,0),
IF(D1216=D1215,L1215,""))</f>
        <v/>
      </c>
      <c r="M1216" s="20" t="str">
        <f>IFERROR(VLOOKUP(E1216,'[5]LOG Data SAP'!$D:$AO,15,0),
IF(D1216=D1215,M1215,""))</f>
        <v>8999777013295</v>
      </c>
      <c r="N1216" s="21">
        <f>[5]SKU!VH1218</f>
        <v>900</v>
      </c>
      <c r="O1216" s="22">
        <f>[5]SKU!VN1218</f>
        <v>221960</v>
      </c>
      <c r="P1216" s="23">
        <f>[5]SKU!VO1218</f>
        <v>45383</v>
      </c>
      <c r="Q1216" s="24">
        <f>IFERROR(_xlfn.NUMBERVALUE(VLOOKUP(E1216,'[5]LOG Data SAP'!$D:$M,9,0)),
IF(D1216=D1215,Q1215,""))</f>
        <v>0</v>
      </c>
      <c r="R1216" s="24">
        <f>IFERROR(_xlfn.NUMBERVALUE(VLOOKUP(E1216,'[5]LOG Data SAP'!$D:$M,10,0)),
IF(D1216=D1215,R1215,""))</f>
        <v>12</v>
      </c>
      <c r="S1216" s="24">
        <f t="shared" si="72"/>
        <v>0</v>
      </c>
      <c r="T1216" s="25">
        <f>IFERROR(VLOOKUP($E1216,'[5]LOG Data SAP'!$D:$V,17,0)/10,
IF(D1216=D1215,T1215,""))</f>
        <v>6.3</v>
      </c>
      <c r="U1216" s="25">
        <f>IFERROR(VLOOKUP($E1216,'[5]LOG Data SAP'!$D:$V,18,0)/10,
IF(D1216=D1215,U1215,""))</f>
        <v>4.8</v>
      </c>
      <c r="V1216" s="25">
        <f>IFERROR(VLOOKUP($E1216,'[5]LOG Data SAP'!$D:$V,19,0)/10,
IF(D1216=D1215,V1215,""))</f>
        <v>15.8</v>
      </c>
      <c r="W1216" s="25">
        <f>IFERROR(VLOOKUP($E1216,'[5]LOG Data SAP'!$D:$AO,21,0)/10,
IF(D1216=D1215,W1215,""))</f>
        <v>0</v>
      </c>
      <c r="X1216" s="25">
        <f>IFERROR(VLOOKUP($E1216,'[5]LOG Data SAP'!$D:$AO,22,0)/10,
IF(D1216=D1215,X1215,""))</f>
        <v>0</v>
      </c>
      <c r="Y1216" s="25">
        <f>IFERROR(VLOOKUP($E1216,'[5]LOG Data SAP'!$D:$AO,23,0)/10,
IF(D1216=D1215,Y1215,""))</f>
        <v>0</v>
      </c>
      <c r="Z1216" s="25">
        <f>IFERROR(VLOOKUP($E1216,'[5]LOG Data SAP'!$D:$AO,25,0)/10,
IF(D1216=D1215,Z1215,""))</f>
        <v>29.8</v>
      </c>
      <c r="AA1216" s="25">
        <f>IFERROR(VLOOKUP($E1216,'[5]LOG Data SAP'!$D:$AO,26,0)/10,
IF(D1216=D1215,AA1215,""))</f>
        <v>13.6</v>
      </c>
      <c r="AB1216" s="25">
        <f>IFERROR(VLOOKUP($E1216,'[5]LOG Data SAP'!$D:$AO,27,0)/10,
IF(D1216=D1215,AB1215,""))</f>
        <v>17.2</v>
      </c>
      <c r="AC1216" s="26">
        <f>IFERROR(VLOOKUP($E1216,'[5]LOG Data SAP'!$D:$AO,29,0)/IF(VLOOKUP($E1216,'[5]LOG Data SAP'!$D:$AO,30,0)="G",1000,1),
IF(D1216=D1215,AC1215,""))</f>
        <v>0.21</v>
      </c>
      <c r="AD1216" s="26">
        <f>IFERROR(VLOOKUP($E1216,'[5]LOG Data SAP'!$D:$AO,31,0)/IF(VLOOKUP($E1216,'[5]LOG Data SAP'!$D:$AO,32,0)="G",1000,1),
IF(D1216=D1215,AD1215,""))</f>
        <v>0</v>
      </c>
      <c r="AE1216" s="26">
        <f>IFERROR(VLOOKUP($E1216,'[5]LOG Data SAP'!$D:$AO,33,0)/IF(VLOOKUP($E1216,'[5]LOG Data SAP'!$D:$AO,34,0)="G",1000,1),
IF(D1216=D1215,AE1215,""))</f>
        <v>2.621</v>
      </c>
      <c r="AF1216" s="27">
        <f t="shared" si="73"/>
        <v>477.79199999999997</v>
      </c>
      <c r="AG1216" s="27" t="str">
        <f t="shared" si="74"/>
        <v/>
      </c>
      <c r="AH1216" s="28">
        <f t="shared" si="75"/>
        <v>6.9708159999999986E-3</v>
      </c>
      <c r="AI1216" s="18" t="str">
        <f>IFERROR(VLOOKUP(E1216,'[5]LOG Data SAP'!$D:$E,2,0),IF(D1216=D1215,AI1215,""))</f>
        <v>NSUN SPY INV_PRT SPF50 200ML</v>
      </c>
      <c r="AJ1216" s="20" t="str">
        <f>IFERROR([5]SKU!VI1218,IF(D1216=D1215,AJ1215,""))</f>
        <v>85860</v>
      </c>
      <c r="AK1216" s="18" t="str">
        <f>VLOOKUP(E1216,[5]SKU!I:X,16,FALSE)</f>
        <v>3304.99.90</v>
      </c>
    </row>
    <row r="1217" spans="1:37">
      <c r="A1217" s="18" t="str">
        <f>[5]SKU!AC1219</f>
        <v>Nivea</v>
      </c>
      <c r="B1217" s="18" t="str">
        <f>[5]SKU!AE1219</f>
        <v>Nivea Sun</v>
      </c>
      <c r="C1217" s="18" t="str">
        <f>[5]SKU!AJ1219</f>
        <v>Sun</v>
      </c>
      <c r="D1217" s="18" t="str">
        <f>[5]SKU!G1219</f>
        <v>NSUN Protect &amp; Dry Touch Invisible SPF50 Spray 200ml</v>
      </c>
      <c r="E1217" s="19" t="str">
        <f>[5]SKU!I1219</f>
        <v>48332-00080-00</v>
      </c>
      <c r="F1217" s="19" t="str">
        <f>[5]SKU!J1219</f>
        <v>48332-00099-04</v>
      </c>
      <c r="G1217" s="18" t="str">
        <f>[5]SKU!K1219</f>
        <v>NSUN Invisible Spray SPF 50 200ml</v>
      </c>
      <c r="H1217" s="18" t="str">
        <f>IF([5]SKU!L1219="R","Regular",
IF([5]SKU!L1219="P","Promo",
IF([5]SKU!L1219="S","Sample",
IF([5]SKU!L1219="V","VAS",""))))</f>
        <v>Regular</v>
      </c>
      <c r="I1217" s="18" t="str">
        <f>IF([5]SKU!QC1219="A","Active",
IF([5]SKU!QC1219="D","Discontinue",
IF([5]SKU!QC1219="N","NPD","")))</f>
        <v>Discontinue</v>
      </c>
      <c r="J1217" s="18" t="str">
        <f>VLOOKUP(IFERROR(VLOOKUP(E1217,'[5]Material Status'!A:I,9,0),""),'[5]Material Status'!U:W,3,0)</f>
        <v>Inactive</v>
      </c>
      <c r="K1217" s="20" t="str">
        <f>IFERROR(VLOOKUP(E1217,'[5]LOG Data SAP'!$D:$AO,11,0),
IF(D1217=D1216,K1216,""))</f>
        <v/>
      </c>
      <c r="L1217" s="20" t="str">
        <f>IFERROR(VLOOKUP(E1217,'[5]LOG Data SAP'!$D:$AO,13,0),
IF(D1217=D1216,L1216,""))</f>
        <v/>
      </c>
      <c r="M1217" s="20" t="str">
        <f>IFERROR(VLOOKUP(E1217,'[5]LOG Data SAP'!$D:$AO,15,0),
IF(D1217=D1216,M1216,""))</f>
        <v/>
      </c>
      <c r="N1217" s="21">
        <f>[5]SKU!VH1219</f>
        <v>900</v>
      </c>
      <c r="O1217" s="22">
        <f>[5]SKU!VN1219</f>
        <v>221960</v>
      </c>
      <c r="P1217" s="23">
        <f>[5]SKU!VO1219</f>
        <v>45383</v>
      </c>
      <c r="Q1217" s="24">
        <f>IFERROR(_xlfn.NUMBERVALUE(VLOOKUP(E1217,'[5]LOG Data SAP'!$D:$M,9,0)),
IF(D1217=D1216,Q1216,""))</f>
        <v>0</v>
      </c>
      <c r="R1217" s="24">
        <f>IFERROR(_xlfn.NUMBERVALUE(VLOOKUP(E1217,'[5]LOG Data SAP'!$D:$M,10,0)),
IF(D1217=D1216,R1216,""))</f>
        <v>12</v>
      </c>
      <c r="S1217" s="24">
        <f t="shared" si="72"/>
        <v>0</v>
      </c>
      <c r="T1217" s="25">
        <f>IFERROR(VLOOKUP($E1217,'[5]LOG Data SAP'!$D:$V,17,0)/10,
IF(D1217=D1216,T1216,""))</f>
        <v>6.3</v>
      </c>
      <c r="U1217" s="25">
        <f>IFERROR(VLOOKUP($E1217,'[5]LOG Data SAP'!$D:$V,18,0)/10,
IF(D1217=D1216,U1216,""))</f>
        <v>4.8</v>
      </c>
      <c r="V1217" s="25">
        <f>IFERROR(VLOOKUP($E1217,'[5]LOG Data SAP'!$D:$V,19,0)/10,
IF(D1217=D1216,V1216,""))</f>
        <v>15.8</v>
      </c>
      <c r="W1217" s="25">
        <f>IFERROR(VLOOKUP($E1217,'[5]LOG Data SAP'!$D:$AO,21,0)/10,
IF(D1217=D1216,W1216,""))</f>
        <v>0</v>
      </c>
      <c r="X1217" s="25">
        <f>IFERROR(VLOOKUP($E1217,'[5]LOG Data SAP'!$D:$AO,22,0)/10,
IF(D1217=D1216,X1216,""))</f>
        <v>0</v>
      </c>
      <c r="Y1217" s="25">
        <f>IFERROR(VLOOKUP($E1217,'[5]LOG Data SAP'!$D:$AO,23,0)/10,
IF(D1217=D1216,Y1216,""))</f>
        <v>0</v>
      </c>
      <c r="Z1217" s="25">
        <f>IFERROR(VLOOKUP($E1217,'[5]LOG Data SAP'!$D:$AO,25,0)/10,
IF(D1217=D1216,Z1216,""))</f>
        <v>29.8</v>
      </c>
      <c r="AA1217" s="25">
        <f>IFERROR(VLOOKUP($E1217,'[5]LOG Data SAP'!$D:$AO,26,0)/10,
IF(D1217=D1216,AA1216,""))</f>
        <v>13.6</v>
      </c>
      <c r="AB1217" s="25">
        <f>IFERROR(VLOOKUP($E1217,'[5]LOG Data SAP'!$D:$AO,27,0)/10,
IF(D1217=D1216,AB1216,""))</f>
        <v>17.2</v>
      </c>
      <c r="AC1217" s="26">
        <f>IFERROR(VLOOKUP($E1217,'[5]LOG Data SAP'!$D:$AO,29,0)/IF(VLOOKUP($E1217,'[5]LOG Data SAP'!$D:$AO,30,0)="G",1000,1),
IF(D1217=D1216,AC1216,""))</f>
        <v>0.21</v>
      </c>
      <c r="AD1217" s="26">
        <f>IFERROR(VLOOKUP($E1217,'[5]LOG Data SAP'!$D:$AO,31,0)/IF(VLOOKUP($E1217,'[5]LOG Data SAP'!$D:$AO,32,0)="G",1000,1),
IF(D1217=D1216,AD1216,""))</f>
        <v>0</v>
      </c>
      <c r="AE1217" s="26">
        <f>IFERROR(VLOOKUP($E1217,'[5]LOG Data SAP'!$D:$AO,33,0)/IF(VLOOKUP($E1217,'[5]LOG Data SAP'!$D:$AO,34,0)="G",1000,1),
IF(D1217=D1216,AE1216,""))</f>
        <v>2.621</v>
      </c>
      <c r="AF1217" s="27">
        <f t="shared" si="73"/>
        <v>477.79199999999997</v>
      </c>
      <c r="AG1217" s="27" t="str">
        <f t="shared" si="74"/>
        <v/>
      </c>
      <c r="AH1217" s="28">
        <f t="shared" si="75"/>
        <v>6.9708159999999986E-3</v>
      </c>
      <c r="AI1217" s="18" t="str">
        <f>IFERROR(VLOOKUP(E1217,'[5]LOG Data SAP'!$D:$E,2,0),IF(D1217=D1216,AI1216,""))</f>
        <v>NSUN SPY INV_PRT SPF50 200ML</v>
      </c>
      <c r="AJ1217" s="20" t="str">
        <f>IFERROR([5]SKU!VI1219,IF(D1217=D1216,AJ1216,""))</f>
        <v>85860</v>
      </c>
      <c r="AK1217" s="18" t="str">
        <f>VLOOKUP(E1217,[5]SKU!I:X,16,FALSE)</f>
        <v>3304.99.90</v>
      </c>
    </row>
    <row r="1218" spans="1:37">
      <c r="A1218" s="18" t="str">
        <f>[5]SKU!AC1220</f>
        <v>Nivea</v>
      </c>
      <c r="B1218" s="18" t="str">
        <f>[5]SKU!AE1220</f>
        <v>Nivea Sun</v>
      </c>
      <c r="C1218" s="18" t="str">
        <f>[5]SKU!AJ1220</f>
        <v>Sun</v>
      </c>
      <c r="D1218" s="18" t="str">
        <f>[5]SKU!G1220</f>
        <v>NSUN Protect &amp; Dry Touch Invisible SPF50 Spray 200ml</v>
      </c>
      <c r="E1218" s="19" t="str">
        <f>[5]SKU!I1220</f>
        <v>85860-04801-11</v>
      </c>
      <c r="F1218" s="19" t="str">
        <f>[5]SKU!J1220</f>
        <v>48332-00099-04</v>
      </c>
      <c r="G1218" s="18" t="str">
        <f>[5]SKU!K1220</f>
        <v>NSUN Invisible Spray SPF 50 200ml</v>
      </c>
      <c r="H1218" s="18" t="str">
        <f>IF([5]SKU!L1220="R","Regular",
IF([5]SKU!L1220="P","Promo",
IF([5]SKU!L1220="S","Sample",
IF([5]SKU!L1220="V","VAS",""))))</f>
        <v>Regular</v>
      </c>
      <c r="I1218" s="18" t="str">
        <f>IF([5]SKU!QC1220="A","Active",
IF([5]SKU!QC1220="D","Discontinue",
IF([5]SKU!QC1220="N","NPD","")))</f>
        <v>Discontinue</v>
      </c>
      <c r="J1218" s="18" t="str">
        <f>VLOOKUP(IFERROR(VLOOKUP(E1218,'[5]Material Status'!A:I,9,0),""),'[5]Material Status'!U:W,3,0)</f>
        <v>Inactive</v>
      </c>
      <c r="K1218" s="20" t="str">
        <f>IFERROR(VLOOKUP(E1218,'[5]LOG Data SAP'!$D:$AO,11,0),
IF(D1218=D1217,K1217,""))</f>
        <v>4005900695826</v>
      </c>
      <c r="L1218" s="20" t="str">
        <f>IFERROR(VLOOKUP(E1218,'[5]LOG Data SAP'!$D:$AO,13,0),
IF(D1218=D1217,L1217,""))</f>
        <v>04005805283555</v>
      </c>
      <c r="M1218" s="20" t="str">
        <f>IFERROR(VLOOKUP(E1218,'[5]LOG Data SAP'!$D:$AO,15,0),
IF(D1218=D1217,M1217,""))</f>
        <v>04005805283562</v>
      </c>
      <c r="N1218" s="21">
        <f>[5]SKU!VH1220</f>
        <v>900</v>
      </c>
      <c r="O1218" s="22">
        <f>[5]SKU!VN1220</f>
        <v>157400</v>
      </c>
      <c r="P1218" s="23">
        <f>[5]SKU!VO1220</f>
        <v>43100</v>
      </c>
      <c r="Q1218" s="24">
        <f>IFERROR(_xlfn.NUMBERVALUE(VLOOKUP(E1218,'[5]LOG Data SAP'!$D:$M,9,0)),
IF(D1218=D1217,Q1217,""))</f>
        <v>6</v>
      </c>
      <c r="R1218" s="24">
        <f>IFERROR(_xlfn.NUMBERVALUE(VLOOKUP(E1218,'[5]LOG Data SAP'!$D:$M,10,0)),
IF(D1218=D1217,R1217,""))</f>
        <v>12</v>
      </c>
      <c r="S1218" s="24">
        <f t="shared" si="72"/>
        <v>2</v>
      </c>
      <c r="T1218" s="25">
        <f>IFERROR(VLOOKUP($E1218,'[5]LOG Data SAP'!$D:$V,17,0)/10,
IF(D1218=D1217,T1217,""))</f>
        <v>6.3</v>
      </c>
      <c r="U1218" s="25">
        <f>IFERROR(VLOOKUP($E1218,'[5]LOG Data SAP'!$D:$V,18,0)/10,
IF(D1218=D1217,U1217,""))</f>
        <v>4.8</v>
      </c>
      <c r="V1218" s="25">
        <f>IFERROR(VLOOKUP($E1218,'[5]LOG Data SAP'!$D:$V,19,0)/10,
IF(D1218=D1217,V1217,""))</f>
        <v>15.8</v>
      </c>
      <c r="W1218" s="25">
        <f>IFERROR(VLOOKUP($E1218,'[5]LOG Data SAP'!$D:$AO,21,0)/10,
IF(D1218=D1217,W1217,""))</f>
        <v>28.8</v>
      </c>
      <c r="X1218" s="25">
        <f>IFERROR(VLOOKUP($E1218,'[5]LOG Data SAP'!$D:$AO,22,0)/10,
IF(D1218=D1217,X1217,""))</f>
        <v>6.3</v>
      </c>
      <c r="Y1218" s="25">
        <f>IFERROR(VLOOKUP($E1218,'[5]LOG Data SAP'!$D:$AO,23,0)/10,
IF(D1218=D1217,Y1217,""))</f>
        <v>15.8</v>
      </c>
      <c r="Z1218" s="25">
        <f>IFERROR(VLOOKUP($E1218,'[5]LOG Data SAP'!$D:$AO,25,0)/10,
IF(D1218=D1217,Z1217,""))</f>
        <v>30</v>
      </c>
      <c r="AA1218" s="25">
        <f>IFERROR(VLOOKUP($E1218,'[5]LOG Data SAP'!$D:$AO,26,0)/10,
IF(D1218=D1217,AA1217,""))</f>
        <v>13.5</v>
      </c>
      <c r="AB1218" s="25">
        <f>IFERROR(VLOOKUP($E1218,'[5]LOG Data SAP'!$D:$AO,27,0)/10,
IF(D1218=D1217,AB1217,""))</f>
        <v>16.7</v>
      </c>
      <c r="AC1218" s="26">
        <f>IFERROR(VLOOKUP($E1218,'[5]LOG Data SAP'!$D:$AO,29,0)/IF(VLOOKUP($E1218,'[5]LOG Data SAP'!$D:$AO,30,0)="G",1000,1),
IF(D1218=D1217,AC1217,""))</f>
        <v>0.22</v>
      </c>
      <c r="AD1218" s="26">
        <f>IFERROR(VLOOKUP($E1218,'[5]LOG Data SAP'!$D:$AO,31,0)/IF(VLOOKUP($E1218,'[5]LOG Data SAP'!$D:$AO,32,0)="G",1000,1),
IF(D1218=D1217,AD1217,""))</f>
        <v>1.32</v>
      </c>
      <c r="AE1218" s="26">
        <f>IFERROR(VLOOKUP($E1218,'[5]LOG Data SAP'!$D:$AO,33,0)/IF(VLOOKUP($E1218,'[5]LOG Data SAP'!$D:$AO,34,0)="G",1000,1),
IF(D1218=D1217,AE1217,""))</f>
        <v>2.742</v>
      </c>
      <c r="AF1218" s="27">
        <f t="shared" si="73"/>
        <v>477.79199999999997</v>
      </c>
      <c r="AG1218" s="27">
        <f t="shared" si="74"/>
        <v>2866.752</v>
      </c>
      <c r="AH1218" s="28">
        <f t="shared" si="75"/>
        <v>6.7635000000000004E-3</v>
      </c>
      <c r="AI1218" s="18" t="str">
        <f>IFERROR(VLOOKUP(E1218,'[5]LOG Data SAP'!$D:$E,2,0),IF(D1218=D1217,AI1217,""))</f>
        <v>NSUN SPY INV_PRT SPF50 200ML</v>
      </c>
      <c r="AJ1218" s="20" t="str">
        <f>IFERROR([5]SKU!VI1220,IF(D1218=D1217,AJ1217,""))</f>
        <v>85860</v>
      </c>
      <c r="AK1218" s="18" t="str">
        <f>VLOOKUP(E1218,[5]SKU!I:X,16,FALSE)</f>
        <v>3304.99.90</v>
      </c>
    </row>
    <row r="1219" spans="1:37">
      <c r="A1219" s="18" t="str">
        <f>[5]SKU!AC1221</f>
        <v>Nivea</v>
      </c>
      <c r="B1219" s="18" t="str">
        <f>[5]SKU!AE1221</f>
        <v>Nivea Sun</v>
      </c>
      <c r="C1219" s="18" t="str">
        <f>[5]SKU!AJ1221</f>
        <v>Sun</v>
      </c>
      <c r="D1219" s="18" t="str">
        <f>[5]SKU!G1221</f>
        <v>NSUN Protect &amp; Moisture SPF20 Lotion 100ml</v>
      </c>
      <c r="E1219" s="19" t="str">
        <f>[5]SKU!I1221</f>
        <v>85782-04800-16</v>
      </c>
      <c r="F1219" s="19" t="str">
        <f>[5]SKU!J1221</f>
        <v>85782-04800-16</v>
      </c>
      <c r="G1219" s="18" t="str">
        <f>[5]SKU!K1221</f>
        <v>NIVEA SUN Protect &amp; Moisture SPF20 Lotion 100ml</v>
      </c>
      <c r="H1219" s="18" t="str">
        <f>IF([5]SKU!L1221="R","Regular",
IF([5]SKU!L1221="P","Promo",
IF([5]SKU!L1221="S","Sample",
IF([5]SKU!L1221="V","VAS",""))))</f>
        <v>Regular</v>
      </c>
      <c r="I1219" s="18" t="str">
        <f>IF([5]SKU!QC1221="A","Active",
IF([5]SKU!QC1221="D","Discontinue",
IF([5]SKU!QC1221="N","NPD","")))</f>
        <v>Discontinue</v>
      </c>
      <c r="J1219" s="18" t="str">
        <f>VLOOKUP(IFERROR(VLOOKUP(E1219,'[5]Material Status'!A:I,9,0),""),'[5]Material Status'!U:W,3,0)</f>
        <v>Inactive</v>
      </c>
      <c r="K1219" s="20" t="str">
        <f>IFERROR(VLOOKUP(E1219,'[5]LOG Data SAP'!$D:$AO,11,0),
IF(D1219=D1218,K1218,""))</f>
        <v>8999777857820</v>
      </c>
      <c r="L1219" s="20" t="str">
        <f>IFERROR(VLOOKUP(E1219,'[5]LOG Data SAP'!$D:$AO,13,0),
IF(D1219=D1218,L1218,""))</f>
        <v>08999777004057</v>
      </c>
      <c r="M1219" s="20" t="str">
        <f>IFERROR(VLOOKUP(E1219,'[5]LOG Data SAP'!$D:$AO,15,0),
IF(D1219=D1218,M1218,""))</f>
        <v>08999777004064</v>
      </c>
      <c r="N1219" s="21">
        <f>[5]SKU!VH1221</f>
        <v>900</v>
      </c>
      <c r="O1219" s="22">
        <f>[5]SKU!VN1221</f>
        <v>63300</v>
      </c>
      <c r="P1219" s="23">
        <f>[5]SKU!VO1221</f>
        <v>45383</v>
      </c>
      <c r="Q1219" s="24">
        <f>IFERROR(_xlfn.NUMBERVALUE(VLOOKUP(E1219,'[5]LOG Data SAP'!$D:$M,9,0)),
IF(D1219=D1218,Q1218,""))</f>
        <v>6</v>
      </c>
      <c r="R1219" s="24">
        <f>IFERROR(_xlfn.NUMBERVALUE(VLOOKUP(E1219,'[5]LOG Data SAP'!$D:$M,10,0)),
IF(D1219=D1218,R1218,""))</f>
        <v>48</v>
      </c>
      <c r="S1219" s="24">
        <f t="shared" ref="S1219:S1282" si="76">IFERROR(IF(Q1219=0,0,R1219/Q1219),
IF(D1219=D1218,S1218,""))</f>
        <v>8</v>
      </c>
      <c r="T1219" s="25">
        <f>IFERROR(VLOOKUP($E1219,'[5]LOG Data SAP'!$D:$V,17,0)/10,
IF(D1219=D1218,T1218,""))</f>
        <v>5.5</v>
      </c>
      <c r="U1219" s="25">
        <f>IFERROR(VLOOKUP($E1219,'[5]LOG Data SAP'!$D:$V,18,0)/10,
IF(D1219=D1218,U1218,""))</f>
        <v>3.1</v>
      </c>
      <c r="V1219" s="25">
        <f>IFERROR(VLOOKUP($E1219,'[5]LOG Data SAP'!$D:$V,19,0)/10,
IF(D1219=D1218,V1218,""))</f>
        <v>15.4</v>
      </c>
      <c r="W1219" s="25">
        <f>IFERROR(VLOOKUP($E1219,'[5]LOG Data SAP'!$D:$AO,21,0)/10,
IF(D1219=D1218,W1218,""))</f>
        <v>18.5</v>
      </c>
      <c r="X1219" s="25">
        <f>IFERROR(VLOOKUP($E1219,'[5]LOG Data SAP'!$D:$AO,22,0)/10,
IF(D1219=D1218,X1218,""))</f>
        <v>5.5</v>
      </c>
      <c r="Y1219" s="25">
        <f>IFERROR(VLOOKUP($E1219,'[5]LOG Data SAP'!$D:$AO,23,0)/10,
IF(D1219=D1218,Y1218,""))</f>
        <v>15.4</v>
      </c>
      <c r="Z1219" s="25">
        <f>IFERROR(VLOOKUP($E1219,'[5]LOG Data SAP'!$D:$AO,25,0)/10,
IF(D1219=D1218,Z1218,""))</f>
        <v>39.299999999999997</v>
      </c>
      <c r="AA1219" s="25">
        <f>IFERROR(VLOOKUP($E1219,'[5]LOG Data SAP'!$D:$AO,26,0)/10,
IF(D1219=D1218,AA1218,""))</f>
        <v>23.5</v>
      </c>
      <c r="AB1219" s="25">
        <f>IFERROR(VLOOKUP($E1219,'[5]LOG Data SAP'!$D:$AO,27,0)/10,
IF(D1219=D1218,AB1218,""))</f>
        <v>17.600000000000001</v>
      </c>
      <c r="AC1219" s="26">
        <f>IFERROR(VLOOKUP($E1219,'[5]LOG Data SAP'!$D:$AO,29,0)/IF(VLOOKUP($E1219,'[5]LOG Data SAP'!$D:$AO,30,0)="G",1000,1),
IF(D1219=D1218,AC1218,""))</f>
        <v>0.11799999999999999</v>
      </c>
      <c r="AD1219" s="26">
        <f>IFERROR(VLOOKUP($E1219,'[5]LOG Data SAP'!$D:$AO,31,0)/IF(VLOOKUP($E1219,'[5]LOG Data SAP'!$D:$AO,32,0)="G",1000,1),
IF(D1219=D1218,AD1218,""))</f>
        <v>0.71199999999999997</v>
      </c>
      <c r="AE1219" s="26">
        <f>IFERROR(VLOOKUP($E1219,'[5]LOG Data SAP'!$D:$AO,33,0)/IF(VLOOKUP($E1219,'[5]LOG Data SAP'!$D:$AO,34,0)="G",1000,1),
IF(D1219=D1218,AE1218,""))</f>
        <v>6</v>
      </c>
      <c r="AF1219" s="27">
        <f t="shared" ref="AF1219:AF1282" si="77">IF(SUM(T1219:V1219)=0,"",T1219*U1219*V1219)</f>
        <v>262.57</v>
      </c>
      <c r="AG1219" s="27">
        <f t="shared" ref="AG1219:AG1282" si="78">IF(SUM(W1219:Y1219)=0,"",W1219*X1219*Y1219)</f>
        <v>1566.95</v>
      </c>
      <c r="AH1219" s="28">
        <f t="shared" ref="AH1219:AH1282" si="79">IF(SUM(Z1219:AB1219)=0,"",Z1219*AA1219*AB1219/1000000)</f>
        <v>1.6254480000000002E-2</v>
      </c>
      <c r="AI1219" s="18" t="str">
        <f>IFERROR(VLOOKUP(E1219,'[5]LOG Data SAP'!$D:$E,2,0),IF(D1219=D1218,AI1218,""))</f>
        <v>NSUN LTN SPF20 100ML</v>
      </c>
      <c r="AJ1219" s="20" t="str">
        <f>IFERROR([5]SKU!VI1221,IF(D1219=D1218,AJ1218,""))</f>
        <v>85782</v>
      </c>
      <c r="AK1219" s="18" t="str">
        <f>VLOOKUP(E1219,[5]SKU!I:X,16,FALSE)</f>
        <v>3304.99.30</v>
      </c>
    </row>
    <row r="1220" spans="1:37">
      <c r="A1220" s="18" t="str">
        <f>[5]SKU!AC1222</f>
        <v>Nivea</v>
      </c>
      <c r="B1220" s="18" t="str">
        <f>[5]SKU!AE1222</f>
        <v>Nivea Sun</v>
      </c>
      <c r="C1220" s="18" t="str">
        <f>[5]SKU!AJ1222</f>
        <v>Sun</v>
      </c>
      <c r="D1220" s="18" t="str">
        <f>[5]SKU!G1222</f>
        <v>NSUN Protect &amp; Moisture SPF20 Lotion 100ml</v>
      </c>
      <c r="E1220" s="19" t="str">
        <f>[5]SKU!I1222</f>
        <v>85782-04800-10</v>
      </c>
      <c r="F1220" s="19" t="str">
        <f>[5]SKU!J1222</f>
        <v>85782-04800-16</v>
      </c>
      <c r="G1220" s="18" t="str">
        <f>[5]SKU!K1222</f>
        <v>NSUN Most Sun Lot SPF 20 100ml</v>
      </c>
      <c r="H1220" s="18" t="str">
        <f>IF([5]SKU!L1222="R","Regular",
IF([5]SKU!L1222="P","Promo",
IF([5]SKU!L1222="S","Sample",
IF([5]SKU!L1222="V","VAS",""))))</f>
        <v>Regular</v>
      </c>
      <c r="I1220" s="18" t="str">
        <f>IF([5]SKU!QC1222="A","Active",
IF([5]SKU!QC1222="D","Discontinue",
IF([5]SKU!QC1222="N","NPD","")))</f>
        <v>Discontinue</v>
      </c>
      <c r="J1220" s="18" t="str">
        <f>VLOOKUP(IFERROR(VLOOKUP(E1220,'[5]Material Status'!A:I,9,0),""),'[5]Material Status'!U:W,3,0)</f>
        <v>Inactive</v>
      </c>
      <c r="K1220" s="20" t="str">
        <f>IFERROR(VLOOKUP(E1220,'[5]LOG Data SAP'!$D:$AO,11,0),
IF(D1220=D1219,K1219,""))</f>
        <v>8999777857820</v>
      </c>
      <c r="L1220" s="20" t="str">
        <f>IFERROR(VLOOKUP(E1220,'[5]LOG Data SAP'!$D:$AO,13,0),
IF(D1220=D1219,L1219,""))</f>
        <v>08999777004057</v>
      </c>
      <c r="M1220" s="20" t="str">
        <f>IFERROR(VLOOKUP(E1220,'[5]LOG Data SAP'!$D:$AO,15,0),
IF(D1220=D1219,M1219,""))</f>
        <v>08999777004064</v>
      </c>
      <c r="N1220" s="21">
        <f>[5]SKU!VH1222</f>
        <v>900</v>
      </c>
      <c r="O1220" s="22">
        <f>[5]SKU!VN1222</f>
        <v>63300</v>
      </c>
      <c r="P1220" s="23">
        <f>[5]SKU!VO1222</f>
        <v>43830</v>
      </c>
      <c r="Q1220" s="24">
        <f>IFERROR(_xlfn.NUMBERVALUE(VLOOKUP(E1220,'[5]LOG Data SAP'!$D:$M,9,0)),
IF(D1220=D1219,Q1219,""))</f>
        <v>6</v>
      </c>
      <c r="R1220" s="24">
        <f>IFERROR(_xlfn.NUMBERVALUE(VLOOKUP(E1220,'[5]LOG Data SAP'!$D:$M,10,0)),
IF(D1220=D1219,R1219,""))</f>
        <v>48</v>
      </c>
      <c r="S1220" s="24">
        <f t="shared" si="76"/>
        <v>8</v>
      </c>
      <c r="T1220" s="25">
        <f>IFERROR(VLOOKUP($E1220,'[5]LOG Data SAP'!$D:$V,17,0)/10,
IF(D1220=D1219,T1219,""))</f>
        <v>4.5999999999999996</v>
      </c>
      <c r="U1220" s="25">
        <f>IFERROR(VLOOKUP($E1220,'[5]LOG Data SAP'!$D:$V,18,0)/10,
IF(D1220=D1219,U1219,""))</f>
        <v>3.2</v>
      </c>
      <c r="V1220" s="25">
        <f>IFERROR(VLOOKUP($E1220,'[5]LOG Data SAP'!$D:$V,19,0)/10,
IF(D1220=D1219,V1219,""))</f>
        <v>14.7</v>
      </c>
      <c r="W1220" s="25">
        <f>IFERROR(VLOOKUP($E1220,'[5]LOG Data SAP'!$D:$AO,21,0)/10,
IF(D1220=D1219,W1219,""))</f>
        <v>19.100000000000001</v>
      </c>
      <c r="X1220" s="25">
        <f>IFERROR(VLOOKUP($E1220,'[5]LOG Data SAP'!$D:$AO,22,0)/10,
IF(D1220=D1219,X1219,""))</f>
        <v>4.5999999999999996</v>
      </c>
      <c r="Y1220" s="25">
        <f>IFERROR(VLOOKUP($E1220,'[5]LOG Data SAP'!$D:$AO,23,0)/10,
IF(D1220=D1219,Y1219,""))</f>
        <v>14.7</v>
      </c>
      <c r="Z1220" s="25">
        <f>IFERROR(VLOOKUP($E1220,'[5]LOG Data SAP'!$D:$AO,25,0)/10,
IF(D1220=D1219,Z1219,""))</f>
        <v>38.200000000000003</v>
      </c>
      <c r="AA1220" s="25">
        <f>IFERROR(VLOOKUP($E1220,'[5]LOG Data SAP'!$D:$AO,26,0)/10,
IF(D1220=D1219,AA1219,""))</f>
        <v>22.8</v>
      </c>
      <c r="AB1220" s="25">
        <f>IFERROR(VLOOKUP($E1220,'[5]LOG Data SAP'!$D:$AO,27,0)/10,
IF(D1220=D1219,AB1219,""))</f>
        <v>17.2</v>
      </c>
      <c r="AC1220" s="26">
        <f>IFERROR(VLOOKUP($E1220,'[5]LOG Data SAP'!$D:$AO,29,0)/IF(VLOOKUP($E1220,'[5]LOG Data SAP'!$D:$AO,30,0)="G",1000,1),
IF(D1220=D1219,AC1219,""))</f>
        <v>0.122</v>
      </c>
      <c r="AD1220" s="26">
        <f>IFERROR(VLOOKUP($E1220,'[5]LOG Data SAP'!$D:$AO,31,0)/IF(VLOOKUP($E1220,'[5]LOG Data SAP'!$D:$AO,32,0)="G",1000,1),
IF(D1220=D1219,AD1219,""))</f>
        <v>0.74399999999999999</v>
      </c>
      <c r="AE1220" s="26">
        <f>IFERROR(VLOOKUP($E1220,'[5]LOG Data SAP'!$D:$AO,33,0)/IF(VLOOKUP($E1220,'[5]LOG Data SAP'!$D:$AO,34,0)="G",1000,1),
IF(D1220=D1219,AE1219,""))</f>
        <v>6.2489999999999997</v>
      </c>
      <c r="AF1220" s="27">
        <f t="shared" si="77"/>
        <v>216.38399999999999</v>
      </c>
      <c r="AG1220" s="27">
        <f t="shared" si="78"/>
        <v>1291.5419999999999</v>
      </c>
      <c r="AH1220" s="28">
        <f t="shared" si="79"/>
        <v>1.4980512000000001E-2</v>
      </c>
      <c r="AI1220" s="18" t="str">
        <f>IFERROR(VLOOKUP(E1220,'[5]LOG Data SAP'!$D:$E,2,0),IF(D1220=D1219,AI1219,""))</f>
        <v>NSUN LTN SPF20 100ML</v>
      </c>
      <c r="AJ1220" s="20" t="str">
        <f>IFERROR([5]SKU!VI1222,IF(D1220=D1219,AJ1219,""))</f>
        <v>85782</v>
      </c>
      <c r="AK1220" s="18" t="str">
        <f>VLOOKUP(E1220,[5]SKU!I:X,16,FALSE)</f>
        <v>3304.99.30</v>
      </c>
    </row>
    <row r="1221" spans="1:37">
      <c r="A1221" s="18" t="str">
        <f>[5]SKU!AC1223</f>
        <v>Nivea</v>
      </c>
      <c r="B1221" s="18" t="str">
        <f>[5]SKU!AE1223</f>
        <v>Nivea Sun</v>
      </c>
      <c r="C1221" s="18" t="str">
        <f>[5]SKU!AJ1223</f>
        <v>Sun</v>
      </c>
      <c r="D1221" s="18" t="str">
        <f>[5]SKU!G1223</f>
        <v>NSUN Protect &amp; Moisture SPF20 Lotion 100ml</v>
      </c>
      <c r="E1221" s="19" t="str">
        <f>[5]SKU!I1223</f>
        <v>85782-04800-28</v>
      </c>
      <c r="F1221" s="19" t="str">
        <f>[5]SKU!J1223</f>
        <v>85782-04800-16</v>
      </c>
      <c r="G1221" s="18" t="str">
        <f>[5]SKU!K1223</f>
        <v>NSUN Most Sun Lotion SPF 20 100ml</v>
      </c>
      <c r="H1221" s="18" t="str">
        <f>IF([5]SKU!L1223="R","Regular",
IF([5]SKU!L1223="P","Promo",
IF([5]SKU!L1223="S","Sample",
IF([5]SKU!L1223="V","VAS",""))))</f>
        <v>Regular</v>
      </c>
      <c r="I1221" s="18" t="str">
        <f>IF([5]SKU!QC1223="A","Active",
IF([5]SKU!QC1223="D","Discontinue",
IF([5]SKU!QC1223="N","NPD","")))</f>
        <v>Discontinue</v>
      </c>
      <c r="J1221" s="18" t="str">
        <f>VLOOKUP(IFERROR(VLOOKUP(E1221,'[5]Material Status'!A:I,9,0),""),'[5]Material Status'!U:W,3,0)</f>
        <v>Inactive</v>
      </c>
      <c r="K1221" s="20" t="str">
        <f>IFERROR(VLOOKUP(E1221,'[5]LOG Data SAP'!$D:$AO,11,0),
IF(D1221=D1220,K1220,""))</f>
        <v>8999777857820</v>
      </c>
      <c r="L1221" s="20" t="str">
        <f>IFERROR(VLOOKUP(E1221,'[5]LOG Data SAP'!$D:$AO,13,0),
IF(D1221=D1220,L1220,""))</f>
        <v>08999777004057</v>
      </c>
      <c r="M1221" s="20" t="str">
        <f>IFERROR(VLOOKUP(E1221,'[5]LOG Data SAP'!$D:$AO,15,0),
IF(D1221=D1220,M1220,""))</f>
        <v>08999777004064</v>
      </c>
      <c r="N1221" s="21">
        <f>[5]SKU!VH1223</f>
        <v>900</v>
      </c>
      <c r="O1221" s="22">
        <f>[5]SKU!VN1223</f>
        <v>39105</v>
      </c>
      <c r="P1221" s="23">
        <f>[5]SKU!VO1223</f>
        <v>43100</v>
      </c>
      <c r="Q1221" s="24">
        <f>IFERROR(_xlfn.NUMBERVALUE(VLOOKUP(E1221,'[5]LOG Data SAP'!$D:$M,9,0)),
IF(D1221=D1220,Q1220,""))</f>
        <v>6</v>
      </c>
      <c r="R1221" s="24">
        <f>IFERROR(_xlfn.NUMBERVALUE(VLOOKUP(E1221,'[5]LOG Data SAP'!$D:$M,10,0)),
IF(D1221=D1220,R1220,""))</f>
        <v>48</v>
      </c>
      <c r="S1221" s="24">
        <f t="shared" si="76"/>
        <v>8</v>
      </c>
      <c r="T1221" s="25">
        <f>IFERROR(VLOOKUP($E1221,'[5]LOG Data SAP'!$D:$V,17,0)/10,
IF(D1221=D1220,T1220,""))</f>
        <v>4.5999999999999996</v>
      </c>
      <c r="U1221" s="25">
        <f>IFERROR(VLOOKUP($E1221,'[5]LOG Data SAP'!$D:$V,18,0)/10,
IF(D1221=D1220,U1220,""))</f>
        <v>3.2</v>
      </c>
      <c r="V1221" s="25">
        <f>IFERROR(VLOOKUP($E1221,'[5]LOG Data SAP'!$D:$V,19,0)/10,
IF(D1221=D1220,V1220,""))</f>
        <v>14.7</v>
      </c>
      <c r="W1221" s="25">
        <f>IFERROR(VLOOKUP($E1221,'[5]LOG Data SAP'!$D:$AO,21,0)/10,
IF(D1221=D1220,W1220,""))</f>
        <v>19.100000000000001</v>
      </c>
      <c r="X1221" s="25">
        <f>IFERROR(VLOOKUP($E1221,'[5]LOG Data SAP'!$D:$AO,22,0)/10,
IF(D1221=D1220,X1220,""))</f>
        <v>4.5999999999999996</v>
      </c>
      <c r="Y1221" s="25">
        <f>IFERROR(VLOOKUP($E1221,'[5]LOG Data SAP'!$D:$AO,23,0)/10,
IF(D1221=D1220,Y1220,""))</f>
        <v>14.7</v>
      </c>
      <c r="Z1221" s="25">
        <f>IFERROR(VLOOKUP($E1221,'[5]LOG Data SAP'!$D:$AO,25,0)/10,
IF(D1221=D1220,Z1220,""))</f>
        <v>38.200000000000003</v>
      </c>
      <c r="AA1221" s="25">
        <f>IFERROR(VLOOKUP($E1221,'[5]LOG Data SAP'!$D:$AO,26,0)/10,
IF(D1221=D1220,AA1220,""))</f>
        <v>22.8</v>
      </c>
      <c r="AB1221" s="25">
        <f>IFERROR(VLOOKUP($E1221,'[5]LOG Data SAP'!$D:$AO,27,0)/10,
IF(D1221=D1220,AB1220,""))</f>
        <v>17.2</v>
      </c>
      <c r="AC1221" s="26">
        <f>IFERROR(VLOOKUP($E1221,'[5]LOG Data SAP'!$D:$AO,29,0)/IF(VLOOKUP($E1221,'[5]LOG Data SAP'!$D:$AO,30,0)="G",1000,1),
IF(D1221=D1220,AC1220,""))</f>
        <v>0.122</v>
      </c>
      <c r="AD1221" s="26">
        <f>IFERROR(VLOOKUP($E1221,'[5]LOG Data SAP'!$D:$AO,31,0)/IF(VLOOKUP($E1221,'[5]LOG Data SAP'!$D:$AO,32,0)="G",1000,1),
IF(D1221=D1220,AD1220,""))</f>
        <v>0.74399999999999999</v>
      </c>
      <c r="AE1221" s="26">
        <f>IFERROR(VLOOKUP($E1221,'[5]LOG Data SAP'!$D:$AO,33,0)/IF(VLOOKUP($E1221,'[5]LOG Data SAP'!$D:$AO,34,0)="G",1000,1),
IF(D1221=D1220,AE1220,""))</f>
        <v>6.2489999999999997</v>
      </c>
      <c r="AF1221" s="27">
        <f t="shared" si="77"/>
        <v>216.38399999999999</v>
      </c>
      <c r="AG1221" s="27">
        <f t="shared" si="78"/>
        <v>1291.5419999999999</v>
      </c>
      <c r="AH1221" s="28">
        <f t="shared" si="79"/>
        <v>1.4980512000000001E-2</v>
      </c>
      <c r="AI1221" s="18" t="str">
        <f>IFERROR(VLOOKUP(E1221,'[5]LOG Data SAP'!$D:$E,2,0),IF(D1221=D1220,AI1220,""))</f>
        <v>NSUN LTN SPF20 100ML</v>
      </c>
      <c r="AJ1221" s="20" t="str">
        <f>IFERROR([5]SKU!VI1223,IF(D1221=D1220,AJ1220,""))</f>
        <v>85782</v>
      </c>
      <c r="AK1221" s="18" t="str">
        <f>VLOOKUP(E1221,[5]SKU!I:X,16,FALSE)</f>
        <v>3304.99.30</v>
      </c>
    </row>
    <row r="1222" spans="1:37">
      <c r="A1222" s="18" t="str">
        <f>[5]SKU!AC1224</f>
        <v>Nivea</v>
      </c>
      <c r="B1222" s="18" t="str">
        <f>[5]SKU!AE1224</f>
        <v>Nivea Sun</v>
      </c>
      <c r="C1222" s="18" t="str">
        <f>[5]SKU!AJ1224</f>
        <v>Sun</v>
      </c>
      <c r="D1222" s="18" t="str">
        <f>[5]SKU!G1224</f>
        <v>NSUN Protect &amp; Moisture SPF30 Lotion 75ml</v>
      </c>
      <c r="E1222" s="19" t="str">
        <f>[5]SKU!I1224</f>
        <v>85597-08600-20</v>
      </c>
      <c r="F1222" s="19" t="str">
        <f>[5]SKU!J1224</f>
        <v>85597-08600-20</v>
      </c>
      <c r="G1222" s="18" t="str">
        <f>[5]SKU!K1224</f>
        <v>NIVEA SUN Protect &amp; Moisture SPF30 Lotion 75ml</v>
      </c>
      <c r="H1222" s="18" t="str">
        <f>IF([5]SKU!L1224="R","Regular",
IF([5]SKU!L1224="P","Promo",
IF([5]SKU!L1224="S","Sample",
IF([5]SKU!L1224="V","VAS",""))))</f>
        <v>Regular</v>
      </c>
      <c r="I1222" s="18" t="str">
        <f>IF([5]SKU!QC1224="A","Active",
IF([5]SKU!QC1224="D","Discontinue",
IF([5]SKU!QC1224="N","NPD","")))</f>
        <v>Active</v>
      </c>
      <c r="J1222" s="18" t="str">
        <f>VLOOKUP(IFERROR(VLOOKUP(E1222,'[5]Material Status'!A:I,9,0),""),'[5]Material Status'!U:W,3,0)</f>
        <v>Inactive</v>
      </c>
      <c r="K1222" s="20" t="str">
        <f>IFERROR(VLOOKUP(E1222,'[5]LOG Data SAP'!$D:$AO,11,0),
IF(D1222=D1221,K1221,""))</f>
        <v>4005808516261</v>
      </c>
      <c r="L1222" s="20" t="str">
        <f>IFERROR(VLOOKUP(E1222,'[5]LOG Data SAP'!$D:$AO,13,0),
IF(D1222=D1221,L1221,""))</f>
        <v>4005808516278</v>
      </c>
      <c r="M1222" s="20" t="str">
        <f>IFERROR(VLOOKUP(E1222,'[5]LOG Data SAP'!$D:$AO,15,0),
IF(D1222=D1221,M1221,""))</f>
        <v>17319470029047</v>
      </c>
      <c r="N1222" s="21">
        <f>[5]SKU!VH1224</f>
        <v>1095</v>
      </c>
      <c r="O1222" s="22">
        <f>[5]SKU!VN1224</f>
        <v>110000</v>
      </c>
      <c r="P1222" s="23">
        <f>[5]SKU!VO1224</f>
        <v>45383</v>
      </c>
      <c r="Q1222" s="24">
        <f>IFERROR(_xlfn.NUMBERVALUE(VLOOKUP(E1222,'[5]LOG Data SAP'!$D:$M,9,0)),
IF(D1222=D1221,Q1221,""))</f>
        <v>3</v>
      </c>
      <c r="R1222" s="24">
        <f>IFERROR(_xlfn.NUMBERVALUE(VLOOKUP(E1222,'[5]LOG Data SAP'!$D:$M,10,0)),
IF(D1222=D1221,R1221,""))</f>
        <v>48</v>
      </c>
      <c r="S1222" s="24">
        <f t="shared" si="76"/>
        <v>16</v>
      </c>
      <c r="T1222" s="25">
        <f>IFERROR(VLOOKUP($E1222,'[5]LOG Data SAP'!$D:$V,17,0)/10,
IF(D1222=D1221,T1221,""))</f>
        <v>5</v>
      </c>
      <c r="U1222" s="25">
        <f>IFERROR(VLOOKUP($E1222,'[5]LOG Data SAP'!$D:$V,18,0)/10,
IF(D1222=D1221,U1221,""))</f>
        <v>2.8</v>
      </c>
      <c r="V1222" s="25">
        <f>IFERROR(VLOOKUP($E1222,'[5]LOG Data SAP'!$D:$V,19,0)/10,
IF(D1222=D1221,V1221,""))</f>
        <v>12.9</v>
      </c>
      <c r="W1222" s="25">
        <f>IFERROR(VLOOKUP($E1222,'[5]LOG Data SAP'!$D:$AO,21,0)/10,
IF(D1222=D1221,W1221,""))</f>
        <v>8.1</v>
      </c>
      <c r="X1222" s="25">
        <f>IFERROR(VLOOKUP($E1222,'[5]LOG Data SAP'!$D:$AO,22,0)/10,
IF(D1222=D1221,X1221,""))</f>
        <v>5</v>
      </c>
      <c r="Y1222" s="25">
        <f>IFERROR(VLOOKUP($E1222,'[5]LOG Data SAP'!$D:$AO,23,0)/10,
IF(D1222=D1221,Y1221,""))</f>
        <v>12.9</v>
      </c>
      <c r="Z1222" s="25">
        <f>IFERROR(VLOOKUP($E1222,'[5]LOG Data SAP'!$D:$AO,25,0)/10,
IF(D1222=D1221,Z1221,""))</f>
        <v>34.200000000000003</v>
      </c>
      <c r="AA1222" s="25">
        <f>IFERROR(VLOOKUP($E1222,'[5]LOG Data SAP'!$D:$AO,26,0)/10,
IF(D1222=D1221,AA1221,""))</f>
        <v>21.2</v>
      </c>
      <c r="AB1222" s="25">
        <f>IFERROR(VLOOKUP($E1222,'[5]LOG Data SAP'!$D:$AO,27,0)/10,
IF(D1222=D1221,AB1221,""))</f>
        <v>14.7</v>
      </c>
      <c r="AC1222" s="26">
        <f>IFERROR(VLOOKUP($E1222,'[5]LOG Data SAP'!$D:$AO,29,0)/IF(VLOOKUP($E1222,'[5]LOG Data SAP'!$D:$AO,30,0)="G",1000,1),
IF(D1222=D1221,AC1221,""))</f>
        <v>9.1629999999999989E-2</v>
      </c>
      <c r="AD1222" s="26">
        <f>IFERROR(VLOOKUP($E1222,'[5]LOG Data SAP'!$D:$AO,31,0)/IF(VLOOKUP($E1222,'[5]LOG Data SAP'!$D:$AO,32,0)="G",1000,1),
IF(D1222=D1221,AD1221,""))</f>
        <v>0.27700000000000002</v>
      </c>
      <c r="AE1222" s="26">
        <f>IFERROR(VLOOKUP($E1222,'[5]LOG Data SAP'!$D:$AO,33,0)/IF(VLOOKUP($E1222,'[5]LOG Data SAP'!$D:$AO,34,0)="G",1000,1),
IF(D1222=D1221,AE1221,""))</f>
        <v>4.78</v>
      </c>
      <c r="AF1222" s="27">
        <f t="shared" si="77"/>
        <v>180.6</v>
      </c>
      <c r="AG1222" s="27">
        <f t="shared" si="78"/>
        <v>522.45000000000005</v>
      </c>
      <c r="AH1222" s="28">
        <f t="shared" si="79"/>
        <v>1.0658088E-2</v>
      </c>
      <c r="AI1222" s="18" t="str">
        <f>IFERROR(VLOOKUP(E1222,'[5]LOG Data SAP'!$D:$E,2,0),IF(D1222=D1221,AI1221,""))</f>
        <v>NSUN LTN SPF30 75ML</v>
      </c>
      <c r="AJ1222" s="20" t="str">
        <f>IFERROR([5]SKU!VI1224,IF(D1222=D1221,AJ1221,""))</f>
        <v>85597</v>
      </c>
      <c r="AK1222" s="18" t="str">
        <f>VLOOKUP(E1222,[5]SKU!I:X,16,FALSE)</f>
        <v>3304.99.30</v>
      </c>
    </row>
    <row r="1223" spans="1:37">
      <c r="A1223" s="18" t="str">
        <f>[5]SKU!AC1225</f>
        <v>Nivea</v>
      </c>
      <c r="B1223" s="18" t="str">
        <f>[5]SKU!AE1225</f>
        <v>Nivea Sun</v>
      </c>
      <c r="C1223" s="18" t="str">
        <f>[5]SKU!AJ1225</f>
        <v>Sun</v>
      </c>
      <c r="D1223" s="18" t="str">
        <f>[5]SKU!G1225</f>
        <v>NSUN Protect &amp; Moisture SPF30 Lotion 100ml</v>
      </c>
      <c r="E1223" s="19" t="str">
        <f>[5]SKU!I1225</f>
        <v>85783-04800-20</v>
      </c>
      <c r="F1223" s="19" t="str">
        <f>[5]SKU!J1225</f>
        <v>85783-04800-20</v>
      </c>
      <c r="G1223" s="18" t="str">
        <f>[5]SKU!K1225</f>
        <v>NIVEA SUN Protect &amp; Moisture SPF30 Lotion 100ml</v>
      </c>
      <c r="H1223" s="18" t="str">
        <f>IF([5]SKU!L1225="R","Regular",
IF([5]SKU!L1225="P","Promo",
IF([5]SKU!L1225="S","Sample",
IF([5]SKU!L1225="V","VAS",""))))</f>
        <v>Regular</v>
      </c>
      <c r="I1223" s="18" t="str">
        <f>IF([5]SKU!QC1225="A","Active",
IF([5]SKU!QC1225="D","Discontinue",
IF([5]SKU!QC1225="N","NPD","")))</f>
        <v>Active</v>
      </c>
      <c r="J1223" s="18" t="str">
        <f>VLOOKUP(IFERROR(VLOOKUP(E1223,'[5]Material Status'!A:I,9,0),""),'[5]Material Status'!U:W,3,0)</f>
        <v>Inactive</v>
      </c>
      <c r="K1223" s="20" t="str">
        <f>IFERROR(VLOOKUP(E1223,'[5]LOG Data SAP'!$D:$AO,11,0),
IF(D1223=D1222,K1222,""))</f>
        <v>8999777857837</v>
      </c>
      <c r="L1223" s="20" t="str">
        <f>IFERROR(VLOOKUP(E1223,'[5]LOG Data SAP'!$D:$AO,13,0),
IF(D1223=D1222,L1222,""))</f>
        <v/>
      </c>
      <c r="M1223" s="20" t="str">
        <f>IFERROR(VLOOKUP(E1223,'[5]LOG Data SAP'!$D:$AO,15,0),
IF(D1223=D1222,M1222,""))</f>
        <v>8999777012311</v>
      </c>
      <c r="N1223" s="21">
        <f>[5]SKU!VH1225</f>
        <v>1095</v>
      </c>
      <c r="O1223" s="22">
        <f>[5]SKU!VN1225</f>
        <v>110000</v>
      </c>
      <c r="P1223" s="23">
        <f>[5]SKU!VO1225</f>
        <v>45383</v>
      </c>
      <c r="Q1223" s="24">
        <f>IFERROR(_xlfn.NUMBERVALUE(VLOOKUP(E1223,'[5]LOG Data SAP'!$D:$M,9,0)),
IF(D1223=D1222,Q1222,""))</f>
        <v>0</v>
      </c>
      <c r="R1223" s="24">
        <f>IFERROR(_xlfn.NUMBERVALUE(VLOOKUP(E1223,'[5]LOG Data SAP'!$D:$M,10,0)),
IF(D1223=D1222,R1222,""))</f>
        <v>48</v>
      </c>
      <c r="S1223" s="24">
        <f t="shared" si="76"/>
        <v>0</v>
      </c>
      <c r="T1223" s="25">
        <f>IFERROR(VLOOKUP($E1223,'[5]LOG Data SAP'!$D:$V,17,0)/10,
IF(D1223=D1222,T1222,""))</f>
        <v>5.5</v>
      </c>
      <c r="U1223" s="25">
        <f>IFERROR(VLOOKUP($E1223,'[5]LOG Data SAP'!$D:$V,18,0)/10,
IF(D1223=D1222,U1222,""))</f>
        <v>3.1</v>
      </c>
      <c r="V1223" s="25">
        <f>IFERROR(VLOOKUP($E1223,'[5]LOG Data SAP'!$D:$V,19,0)/10,
IF(D1223=D1222,V1222,""))</f>
        <v>15.4</v>
      </c>
      <c r="W1223" s="25">
        <f>IFERROR(VLOOKUP($E1223,'[5]LOG Data SAP'!$D:$AO,21,0)/10,
IF(D1223=D1222,W1222,""))</f>
        <v>0</v>
      </c>
      <c r="X1223" s="25">
        <f>IFERROR(VLOOKUP($E1223,'[5]LOG Data SAP'!$D:$AO,22,0)/10,
IF(D1223=D1222,X1222,""))</f>
        <v>0</v>
      </c>
      <c r="Y1223" s="25">
        <f>IFERROR(VLOOKUP($E1223,'[5]LOG Data SAP'!$D:$AO,23,0)/10,
IF(D1223=D1222,Y1222,""))</f>
        <v>0</v>
      </c>
      <c r="Z1223" s="25">
        <f>IFERROR(VLOOKUP($E1223,'[5]LOG Data SAP'!$D:$AO,25,0)/10,
IF(D1223=D1222,Z1222,""))</f>
        <v>39.299999999999997</v>
      </c>
      <c r="AA1223" s="25">
        <f>IFERROR(VLOOKUP($E1223,'[5]LOG Data SAP'!$D:$AO,26,0)/10,
IF(D1223=D1222,AA1222,""))</f>
        <v>23.2</v>
      </c>
      <c r="AB1223" s="25">
        <f>IFERROR(VLOOKUP($E1223,'[5]LOG Data SAP'!$D:$AO,27,0)/10,
IF(D1223=D1222,AB1222,""))</f>
        <v>16.899999999999999</v>
      </c>
      <c r="AC1223" s="26">
        <f>IFERROR(VLOOKUP($E1223,'[5]LOG Data SAP'!$D:$AO,29,0)/IF(VLOOKUP($E1223,'[5]LOG Data SAP'!$D:$AO,30,0)="G",1000,1),
IF(D1223=D1222,AC1222,""))</f>
        <v>0.124</v>
      </c>
      <c r="AD1223" s="26">
        <f>IFERROR(VLOOKUP($E1223,'[5]LOG Data SAP'!$D:$AO,31,0)/IF(VLOOKUP($E1223,'[5]LOG Data SAP'!$D:$AO,32,0)="G",1000,1),
IF(D1223=D1222,AD1222,""))</f>
        <v>0</v>
      </c>
      <c r="AE1223" s="26">
        <f>IFERROR(VLOOKUP($E1223,'[5]LOG Data SAP'!$D:$AO,33,0)/IF(VLOOKUP($E1223,'[5]LOG Data SAP'!$D:$AO,34,0)="G",1000,1),
IF(D1223=D1222,AE1222,""))</f>
        <v>6.2370000000000001</v>
      </c>
      <c r="AF1223" s="27">
        <f t="shared" si="77"/>
        <v>262.57</v>
      </c>
      <c r="AG1223" s="27" t="str">
        <f t="shared" si="78"/>
        <v/>
      </c>
      <c r="AH1223" s="28">
        <f t="shared" si="79"/>
        <v>1.5408743999999997E-2</v>
      </c>
      <c r="AI1223" s="18" t="str">
        <f>IFERROR(VLOOKUP(E1223,'[5]LOG Data SAP'!$D:$E,2,0),IF(D1223=D1222,AI1222,""))</f>
        <v>NSUN LTN SPF30 100ML</v>
      </c>
      <c r="AJ1223" s="20" t="str">
        <f>IFERROR([5]SKU!VI1225,IF(D1223=D1222,AJ1222,""))</f>
        <v>85783</v>
      </c>
      <c r="AK1223" s="18" t="str">
        <f>VLOOKUP(E1223,[5]SKU!I:X,16,FALSE)</f>
        <v>3304.99.30</v>
      </c>
    </row>
    <row r="1224" spans="1:37">
      <c r="A1224" s="18" t="str">
        <f>[5]SKU!AC1226</f>
        <v>Nivea</v>
      </c>
      <c r="B1224" s="18" t="str">
        <f>[5]SKU!AE1226</f>
        <v>Nivea Sun</v>
      </c>
      <c r="C1224" s="18" t="str">
        <f>[5]SKU!AJ1226</f>
        <v>Sun</v>
      </c>
      <c r="D1224" s="18" t="str">
        <f>[5]SKU!G1226</f>
        <v>NSUN Protect &amp; Moisture SPF30 Lotion 100ml</v>
      </c>
      <c r="E1224" s="19" t="str">
        <f>[5]SKU!I1226</f>
        <v>85783-04800-18</v>
      </c>
      <c r="F1224" s="19" t="str">
        <f>[5]SKU!J1226</f>
        <v>85783-04800-20</v>
      </c>
      <c r="G1224" s="18" t="str">
        <f>[5]SKU!K1226</f>
        <v>NSUN Most Sun Lot SPF 30 100ml</v>
      </c>
      <c r="H1224" s="18" t="str">
        <f>IF([5]SKU!L1226="R","Regular",
IF([5]SKU!L1226="P","Promo",
IF([5]SKU!L1226="S","Sample",
IF([5]SKU!L1226="V","VAS",""))))</f>
        <v>Regular</v>
      </c>
      <c r="I1224" s="18" t="str">
        <f>IF([5]SKU!QC1226="A","Active",
IF([5]SKU!QC1226="D","Discontinue",
IF([5]SKU!QC1226="N","NPD","")))</f>
        <v>Active</v>
      </c>
      <c r="J1224" s="18" t="str">
        <f>VLOOKUP(IFERROR(VLOOKUP(E1224,'[5]Material Status'!A:I,9,0),""),'[5]Material Status'!U:W,3,0)</f>
        <v>Inactive</v>
      </c>
      <c r="K1224" s="20" t="str">
        <f>IFERROR(VLOOKUP(E1224,'[5]LOG Data SAP'!$D:$AO,11,0),
IF(D1224=D1223,K1223,""))</f>
        <v>8999777857837</v>
      </c>
      <c r="L1224" s="20" t="str">
        <f>IFERROR(VLOOKUP(E1224,'[5]LOG Data SAP'!$D:$AO,13,0),
IF(D1224=D1223,L1223,""))</f>
        <v/>
      </c>
      <c r="M1224" s="20" t="str">
        <f>IFERROR(VLOOKUP(E1224,'[5]LOG Data SAP'!$D:$AO,15,0),
IF(D1224=D1223,M1223,""))</f>
        <v>8999777012311</v>
      </c>
      <c r="N1224" s="21">
        <f>[5]SKU!VH1226</f>
        <v>1095</v>
      </c>
      <c r="O1224" s="22">
        <f>[5]SKU!VN1226</f>
        <v>110000</v>
      </c>
      <c r="P1224" s="23">
        <f>[5]SKU!VO1226</f>
        <v>45383</v>
      </c>
      <c r="Q1224" s="24">
        <f>IFERROR(_xlfn.NUMBERVALUE(VLOOKUP(E1224,'[5]LOG Data SAP'!$D:$M,9,0)),
IF(D1224=D1223,Q1223,""))</f>
        <v>0</v>
      </c>
      <c r="R1224" s="24">
        <f>IFERROR(_xlfn.NUMBERVALUE(VLOOKUP(E1224,'[5]LOG Data SAP'!$D:$M,10,0)),
IF(D1224=D1223,R1223,""))</f>
        <v>48</v>
      </c>
      <c r="S1224" s="24">
        <f t="shared" si="76"/>
        <v>0</v>
      </c>
      <c r="T1224" s="25">
        <f>IFERROR(VLOOKUP($E1224,'[5]LOG Data SAP'!$D:$V,17,0)/10,
IF(D1224=D1223,T1223,""))</f>
        <v>5.5</v>
      </c>
      <c r="U1224" s="25">
        <f>IFERROR(VLOOKUP($E1224,'[5]LOG Data SAP'!$D:$V,18,0)/10,
IF(D1224=D1223,U1223,""))</f>
        <v>3.1</v>
      </c>
      <c r="V1224" s="25">
        <f>IFERROR(VLOOKUP($E1224,'[5]LOG Data SAP'!$D:$V,19,0)/10,
IF(D1224=D1223,V1223,""))</f>
        <v>15.4</v>
      </c>
      <c r="W1224" s="25">
        <f>IFERROR(VLOOKUP($E1224,'[5]LOG Data SAP'!$D:$AO,21,0)/10,
IF(D1224=D1223,W1223,""))</f>
        <v>0</v>
      </c>
      <c r="X1224" s="25">
        <f>IFERROR(VLOOKUP($E1224,'[5]LOG Data SAP'!$D:$AO,22,0)/10,
IF(D1224=D1223,X1223,""))</f>
        <v>0</v>
      </c>
      <c r="Y1224" s="25">
        <f>IFERROR(VLOOKUP($E1224,'[5]LOG Data SAP'!$D:$AO,23,0)/10,
IF(D1224=D1223,Y1223,""))</f>
        <v>0</v>
      </c>
      <c r="Z1224" s="25">
        <f>IFERROR(VLOOKUP($E1224,'[5]LOG Data SAP'!$D:$AO,25,0)/10,
IF(D1224=D1223,Z1223,""))</f>
        <v>39.299999999999997</v>
      </c>
      <c r="AA1224" s="25">
        <f>IFERROR(VLOOKUP($E1224,'[5]LOG Data SAP'!$D:$AO,26,0)/10,
IF(D1224=D1223,AA1223,""))</f>
        <v>23.2</v>
      </c>
      <c r="AB1224" s="25">
        <f>IFERROR(VLOOKUP($E1224,'[5]LOG Data SAP'!$D:$AO,27,0)/10,
IF(D1224=D1223,AB1223,""))</f>
        <v>16.899999999999999</v>
      </c>
      <c r="AC1224" s="26">
        <f>IFERROR(VLOOKUP($E1224,'[5]LOG Data SAP'!$D:$AO,29,0)/IF(VLOOKUP($E1224,'[5]LOG Data SAP'!$D:$AO,30,0)="G",1000,1),
IF(D1224=D1223,AC1223,""))</f>
        <v>0.124</v>
      </c>
      <c r="AD1224" s="26">
        <f>IFERROR(VLOOKUP($E1224,'[5]LOG Data SAP'!$D:$AO,31,0)/IF(VLOOKUP($E1224,'[5]LOG Data SAP'!$D:$AO,32,0)="G",1000,1),
IF(D1224=D1223,AD1223,""))</f>
        <v>0</v>
      </c>
      <c r="AE1224" s="26">
        <f>IFERROR(VLOOKUP($E1224,'[5]LOG Data SAP'!$D:$AO,33,0)/IF(VLOOKUP($E1224,'[5]LOG Data SAP'!$D:$AO,34,0)="G",1000,1),
IF(D1224=D1223,AE1223,""))</f>
        <v>6.2389999999999999</v>
      </c>
      <c r="AF1224" s="27">
        <f t="shared" si="77"/>
        <v>262.57</v>
      </c>
      <c r="AG1224" s="27" t="str">
        <f t="shared" si="78"/>
        <v/>
      </c>
      <c r="AH1224" s="28">
        <f t="shared" si="79"/>
        <v>1.5408743999999997E-2</v>
      </c>
      <c r="AI1224" s="18" t="str">
        <f>IFERROR(VLOOKUP(E1224,'[5]LOG Data SAP'!$D:$E,2,0),IF(D1224=D1223,AI1223,""))</f>
        <v>NSUN LTN SPF30 100ML</v>
      </c>
      <c r="AJ1224" s="20" t="str">
        <f>IFERROR([5]SKU!VI1226,IF(D1224=D1223,AJ1223,""))</f>
        <v>85783</v>
      </c>
      <c r="AK1224" s="18" t="str">
        <f>VLOOKUP(E1224,[5]SKU!I:X,16,FALSE)</f>
        <v>3304.99.30</v>
      </c>
    </row>
    <row r="1225" spans="1:37">
      <c r="A1225" s="18" t="str">
        <f>[5]SKU!AC1227</f>
        <v>Nivea</v>
      </c>
      <c r="B1225" s="18" t="str">
        <f>[5]SKU!AE1227</f>
        <v>Nivea Sun</v>
      </c>
      <c r="C1225" s="18" t="str">
        <f>[5]SKU!AJ1227</f>
        <v>Sun</v>
      </c>
      <c r="D1225" s="18" t="str">
        <f>[5]SKU!G1227</f>
        <v>NSUN Protect &amp; Moisture SPF30 Lotion 100ml</v>
      </c>
      <c r="E1225" s="19" t="str">
        <f>[5]SKU!I1227</f>
        <v>85783-04800-16</v>
      </c>
      <c r="F1225" s="19" t="str">
        <f>[5]SKU!J1227</f>
        <v>85783-04800-20</v>
      </c>
      <c r="G1225" s="18" t="str">
        <f>[5]SKU!K1227</f>
        <v>NSUN Most Sun Lot SPF 30 100ml</v>
      </c>
      <c r="H1225" s="18" t="str">
        <f>IF([5]SKU!L1227="R","Regular",
IF([5]SKU!L1227="P","Promo",
IF([5]SKU!L1227="S","Sample",
IF([5]SKU!L1227="V","VAS",""))))</f>
        <v>Regular</v>
      </c>
      <c r="I1225" s="18" t="str">
        <f>IF([5]SKU!QC1227="A","Active",
IF([5]SKU!QC1227="D","Discontinue",
IF([5]SKU!QC1227="N","NPD","")))</f>
        <v>Active</v>
      </c>
      <c r="J1225" s="18" t="str">
        <f>VLOOKUP(IFERROR(VLOOKUP(E1225,'[5]Material Status'!A:I,9,0),""),'[5]Material Status'!U:W,3,0)</f>
        <v>Inactive</v>
      </c>
      <c r="K1225" s="20" t="str">
        <f>IFERROR(VLOOKUP(E1225,'[5]LOG Data SAP'!$D:$AO,11,0),
IF(D1225=D1224,K1224,""))</f>
        <v>8999777857837</v>
      </c>
      <c r="L1225" s="20" t="str">
        <f>IFERROR(VLOOKUP(E1225,'[5]LOG Data SAP'!$D:$AO,13,0),
IF(D1225=D1224,L1224,""))</f>
        <v>08999777003524</v>
      </c>
      <c r="M1225" s="20" t="str">
        <f>IFERROR(VLOOKUP(E1225,'[5]LOG Data SAP'!$D:$AO,15,0),
IF(D1225=D1224,M1224,""))</f>
        <v>08999777003531</v>
      </c>
      <c r="N1225" s="21">
        <f>[5]SKU!VH1227</f>
        <v>1095</v>
      </c>
      <c r="O1225" s="22">
        <f>[5]SKU!VN1227</f>
        <v>110000</v>
      </c>
      <c r="P1225" s="23">
        <f>[5]SKU!VO1227</f>
        <v>45383</v>
      </c>
      <c r="Q1225" s="24">
        <f>IFERROR(_xlfn.NUMBERVALUE(VLOOKUP(E1225,'[5]LOG Data SAP'!$D:$M,9,0)),
IF(D1225=D1224,Q1224,""))</f>
        <v>6</v>
      </c>
      <c r="R1225" s="24">
        <f>IFERROR(_xlfn.NUMBERVALUE(VLOOKUP(E1225,'[5]LOG Data SAP'!$D:$M,10,0)),
IF(D1225=D1224,R1224,""))</f>
        <v>48</v>
      </c>
      <c r="S1225" s="24">
        <f t="shared" si="76"/>
        <v>8</v>
      </c>
      <c r="T1225" s="25">
        <f>IFERROR(VLOOKUP($E1225,'[5]LOG Data SAP'!$D:$V,17,0)/10,
IF(D1225=D1224,T1224,""))</f>
        <v>5.5</v>
      </c>
      <c r="U1225" s="25">
        <f>IFERROR(VLOOKUP($E1225,'[5]LOG Data SAP'!$D:$V,18,0)/10,
IF(D1225=D1224,U1224,""))</f>
        <v>3.1</v>
      </c>
      <c r="V1225" s="25">
        <f>IFERROR(VLOOKUP($E1225,'[5]LOG Data SAP'!$D:$V,19,0)/10,
IF(D1225=D1224,V1224,""))</f>
        <v>15.4</v>
      </c>
      <c r="W1225" s="25">
        <f>IFERROR(VLOOKUP($E1225,'[5]LOG Data SAP'!$D:$AO,21,0)/10,
IF(D1225=D1224,W1224,""))</f>
        <v>18.5</v>
      </c>
      <c r="X1225" s="25">
        <f>IFERROR(VLOOKUP($E1225,'[5]LOG Data SAP'!$D:$AO,22,0)/10,
IF(D1225=D1224,X1224,""))</f>
        <v>5.5</v>
      </c>
      <c r="Y1225" s="25">
        <f>IFERROR(VLOOKUP($E1225,'[5]LOG Data SAP'!$D:$AO,23,0)/10,
IF(D1225=D1224,Y1224,""))</f>
        <v>15.4</v>
      </c>
      <c r="Z1225" s="25">
        <f>IFERROR(VLOOKUP($E1225,'[5]LOG Data SAP'!$D:$AO,25,0)/10,
IF(D1225=D1224,Z1224,""))</f>
        <v>39.299999999999997</v>
      </c>
      <c r="AA1225" s="25">
        <f>IFERROR(VLOOKUP($E1225,'[5]LOG Data SAP'!$D:$AO,26,0)/10,
IF(D1225=D1224,AA1224,""))</f>
        <v>23.5</v>
      </c>
      <c r="AB1225" s="25">
        <f>IFERROR(VLOOKUP($E1225,'[5]LOG Data SAP'!$D:$AO,27,0)/10,
IF(D1225=D1224,AB1224,""))</f>
        <v>17.600000000000001</v>
      </c>
      <c r="AC1225" s="26">
        <f>IFERROR(VLOOKUP($E1225,'[5]LOG Data SAP'!$D:$AO,29,0)/IF(VLOOKUP($E1225,'[5]LOG Data SAP'!$D:$AO,30,0)="G",1000,1),
IF(D1225=D1224,AC1224,""))</f>
        <v>0.11799999999999999</v>
      </c>
      <c r="AD1225" s="26">
        <f>IFERROR(VLOOKUP($E1225,'[5]LOG Data SAP'!$D:$AO,31,0)/IF(VLOOKUP($E1225,'[5]LOG Data SAP'!$D:$AO,32,0)="G",1000,1),
IF(D1225=D1224,AD1224,""))</f>
        <v>0.71199999999999997</v>
      </c>
      <c r="AE1225" s="26">
        <f>IFERROR(VLOOKUP($E1225,'[5]LOG Data SAP'!$D:$AO,33,0)/IF(VLOOKUP($E1225,'[5]LOG Data SAP'!$D:$AO,34,0)="G",1000,1),
IF(D1225=D1224,AE1224,""))</f>
        <v>6</v>
      </c>
      <c r="AF1225" s="27">
        <f t="shared" si="77"/>
        <v>262.57</v>
      </c>
      <c r="AG1225" s="27">
        <f t="shared" si="78"/>
        <v>1566.95</v>
      </c>
      <c r="AH1225" s="28">
        <f t="shared" si="79"/>
        <v>1.6254480000000002E-2</v>
      </c>
      <c r="AI1225" s="18" t="str">
        <f>IFERROR(VLOOKUP(E1225,'[5]LOG Data SAP'!$D:$E,2,0),IF(D1225=D1224,AI1224,""))</f>
        <v>NSUN LTN SPF30 100ML</v>
      </c>
      <c r="AJ1225" s="20" t="str">
        <f>IFERROR([5]SKU!VI1227,IF(D1225=D1224,AJ1224,""))</f>
        <v>85783</v>
      </c>
      <c r="AK1225" s="18" t="str">
        <f>VLOOKUP(E1225,[5]SKU!I:X,16,FALSE)</f>
        <v>3304.99.30</v>
      </c>
    </row>
    <row r="1226" spans="1:37">
      <c r="A1226" s="18" t="str">
        <f>[5]SKU!AC1228</f>
        <v>Nivea</v>
      </c>
      <c r="B1226" s="18" t="str">
        <f>[5]SKU!AE1228</f>
        <v>Nivea Sun</v>
      </c>
      <c r="C1226" s="18" t="str">
        <f>[5]SKU!AJ1228</f>
        <v>Sun</v>
      </c>
      <c r="D1226" s="18" t="str">
        <f>[5]SKU!G1228</f>
        <v>NSUN Protect &amp; Moisture SPF30 Lotion 100ml</v>
      </c>
      <c r="E1226" s="19" t="str">
        <f>[5]SKU!I1228</f>
        <v>85783-04800-10</v>
      </c>
      <c r="F1226" s="19" t="str">
        <f>[5]SKU!J1228</f>
        <v>85783-04800-20</v>
      </c>
      <c r="G1226" s="18" t="str">
        <f>[5]SKU!K1228</f>
        <v>NSUN Most Sun Lot SPF 30 100ml</v>
      </c>
      <c r="H1226" s="18" t="str">
        <f>IF([5]SKU!L1228="R","Regular",
IF([5]SKU!L1228="P","Promo",
IF([5]SKU!L1228="S","Sample",
IF([5]SKU!L1228="V","VAS",""))))</f>
        <v>Regular</v>
      </c>
      <c r="I1226" s="18" t="str">
        <f>IF([5]SKU!QC1228="A","Active",
IF([5]SKU!QC1228="D","Discontinue",
IF([5]SKU!QC1228="N","NPD","")))</f>
        <v>Active</v>
      </c>
      <c r="J1226" s="18" t="str">
        <f>VLOOKUP(IFERROR(VLOOKUP(E1226,'[5]Material Status'!A:I,9,0),""),'[5]Material Status'!U:W,3,0)</f>
        <v>Inactive</v>
      </c>
      <c r="K1226" s="20" t="str">
        <f>IFERROR(VLOOKUP(E1226,'[5]LOG Data SAP'!$D:$AO,11,0),
IF(D1226=D1225,K1225,""))</f>
        <v>8999777857837</v>
      </c>
      <c r="L1226" s="20" t="str">
        <f>IFERROR(VLOOKUP(E1226,'[5]LOG Data SAP'!$D:$AO,13,0),
IF(D1226=D1225,L1225,""))</f>
        <v>08999777003524</v>
      </c>
      <c r="M1226" s="20" t="str">
        <f>IFERROR(VLOOKUP(E1226,'[5]LOG Data SAP'!$D:$AO,15,0),
IF(D1226=D1225,M1225,""))</f>
        <v>08999777003531</v>
      </c>
      <c r="N1226" s="21">
        <f>[5]SKU!VH1228</f>
        <v>1095</v>
      </c>
      <c r="O1226" s="22">
        <f>[5]SKU!VN1228</f>
        <v>110000</v>
      </c>
      <c r="P1226" s="23">
        <f>[5]SKU!VO1228</f>
        <v>45383</v>
      </c>
      <c r="Q1226" s="24">
        <f>IFERROR(_xlfn.NUMBERVALUE(VLOOKUP(E1226,'[5]LOG Data SAP'!$D:$M,9,0)),
IF(D1226=D1225,Q1225,""))</f>
        <v>6</v>
      </c>
      <c r="R1226" s="24">
        <f>IFERROR(_xlfn.NUMBERVALUE(VLOOKUP(E1226,'[5]LOG Data SAP'!$D:$M,10,0)),
IF(D1226=D1225,R1225,""))</f>
        <v>48</v>
      </c>
      <c r="S1226" s="24">
        <f t="shared" si="76"/>
        <v>8</v>
      </c>
      <c r="T1226" s="25">
        <f>IFERROR(VLOOKUP($E1226,'[5]LOG Data SAP'!$D:$V,17,0)/10,
IF(D1226=D1225,T1225,""))</f>
        <v>4.5999999999999996</v>
      </c>
      <c r="U1226" s="25">
        <f>IFERROR(VLOOKUP($E1226,'[5]LOG Data SAP'!$D:$V,18,0)/10,
IF(D1226=D1225,U1225,""))</f>
        <v>3.2</v>
      </c>
      <c r="V1226" s="25">
        <f>IFERROR(VLOOKUP($E1226,'[5]LOG Data SAP'!$D:$V,19,0)/10,
IF(D1226=D1225,V1225,""))</f>
        <v>14.7</v>
      </c>
      <c r="W1226" s="25">
        <f>IFERROR(VLOOKUP($E1226,'[5]LOG Data SAP'!$D:$AO,21,0)/10,
IF(D1226=D1225,W1225,""))</f>
        <v>19.100000000000001</v>
      </c>
      <c r="X1226" s="25">
        <f>IFERROR(VLOOKUP($E1226,'[5]LOG Data SAP'!$D:$AO,22,0)/10,
IF(D1226=D1225,X1225,""))</f>
        <v>4.5999999999999996</v>
      </c>
      <c r="Y1226" s="25">
        <f>IFERROR(VLOOKUP($E1226,'[5]LOG Data SAP'!$D:$AO,23,0)/10,
IF(D1226=D1225,Y1225,""))</f>
        <v>14.7</v>
      </c>
      <c r="Z1226" s="25">
        <f>IFERROR(VLOOKUP($E1226,'[5]LOG Data SAP'!$D:$AO,25,0)/10,
IF(D1226=D1225,Z1225,""))</f>
        <v>38.200000000000003</v>
      </c>
      <c r="AA1226" s="25">
        <f>IFERROR(VLOOKUP($E1226,'[5]LOG Data SAP'!$D:$AO,26,0)/10,
IF(D1226=D1225,AA1225,""))</f>
        <v>22.8</v>
      </c>
      <c r="AB1226" s="25">
        <f>IFERROR(VLOOKUP($E1226,'[5]LOG Data SAP'!$D:$AO,27,0)/10,
IF(D1226=D1225,AB1225,""))</f>
        <v>17.2</v>
      </c>
      <c r="AC1226" s="26">
        <f>IFERROR(VLOOKUP($E1226,'[5]LOG Data SAP'!$D:$AO,29,0)/IF(VLOOKUP($E1226,'[5]LOG Data SAP'!$D:$AO,30,0)="G",1000,1),
IF(D1226=D1225,AC1225,""))</f>
        <v>0.123</v>
      </c>
      <c r="AD1226" s="26">
        <f>IFERROR(VLOOKUP($E1226,'[5]LOG Data SAP'!$D:$AO,31,0)/IF(VLOOKUP($E1226,'[5]LOG Data SAP'!$D:$AO,32,0)="G",1000,1),
IF(D1226=D1225,AD1225,""))</f>
        <v>0.747</v>
      </c>
      <c r="AE1226" s="26">
        <f>IFERROR(VLOOKUP($E1226,'[5]LOG Data SAP'!$D:$AO,33,0)/IF(VLOOKUP($E1226,'[5]LOG Data SAP'!$D:$AO,34,0)="G",1000,1),
IF(D1226=D1225,AE1225,""))</f>
        <v>6.2789999999999999</v>
      </c>
      <c r="AF1226" s="27">
        <f t="shared" si="77"/>
        <v>216.38399999999999</v>
      </c>
      <c r="AG1226" s="27">
        <f t="shared" si="78"/>
        <v>1291.5419999999999</v>
      </c>
      <c r="AH1226" s="28">
        <f t="shared" si="79"/>
        <v>1.4980512000000001E-2</v>
      </c>
      <c r="AI1226" s="18" t="str">
        <f>IFERROR(VLOOKUP(E1226,'[5]LOG Data SAP'!$D:$E,2,0),IF(D1226=D1225,AI1225,""))</f>
        <v>NSUN LTN SPF30 100ML</v>
      </c>
      <c r="AJ1226" s="20" t="str">
        <f>IFERROR([5]SKU!VI1228,IF(D1226=D1225,AJ1225,""))</f>
        <v>85783</v>
      </c>
      <c r="AK1226" s="18" t="str">
        <f>VLOOKUP(E1226,[5]SKU!I:X,16,FALSE)</f>
        <v>3304.99.30</v>
      </c>
    </row>
    <row r="1227" spans="1:37">
      <c r="A1227" s="18" t="str">
        <f>[5]SKU!AC1229</f>
        <v>Nivea</v>
      </c>
      <c r="B1227" s="18" t="str">
        <f>[5]SKU!AE1229</f>
        <v>Nivea Sun</v>
      </c>
      <c r="C1227" s="18" t="str">
        <f>[5]SKU!AJ1229</f>
        <v>Sun</v>
      </c>
      <c r="D1227" s="18" t="str">
        <f>[5]SKU!G1229</f>
        <v>NSUN Protect &amp; Moisture SPF30 Lotion 100ml</v>
      </c>
      <c r="E1227" s="19" t="str">
        <f>[5]SKU!I1229</f>
        <v>85783-04800-28</v>
      </c>
      <c r="F1227" s="19" t="str">
        <f>[5]SKU!J1229</f>
        <v>85783-04800-20</v>
      </c>
      <c r="G1227" s="18" t="str">
        <f>[5]SKU!K1229</f>
        <v>NSUN Most Sun Lotion SPF 30 100ml</v>
      </c>
      <c r="H1227" s="18" t="str">
        <f>IF([5]SKU!L1229="R","Regular",
IF([5]SKU!L1229="P","Promo",
IF([5]SKU!L1229="S","Sample",
IF([5]SKU!L1229="V","VAS",""))))</f>
        <v>Regular</v>
      </c>
      <c r="I1227" s="18" t="str">
        <f>IF([5]SKU!QC1229="A","Active",
IF([5]SKU!QC1229="D","Discontinue",
IF([5]SKU!QC1229="N","NPD","")))</f>
        <v>Active</v>
      </c>
      <c r="J1227" s="18" t="str">
        <f>VLOOKUP(IFERROR(VLOOKUP(E1227,'[5]Material Status'!A:I,9,0),""),'[5]Material Status'!U:W,3,0)</f>
        <v>Inactive</v>
      </c>
      <c r="K1227" s="20" t="str">
        <f>IFERROR(VLOOKUP(E1227,'[5]LOG Data SAP'!$D:$AO,11,0),
IF(D1227=D1226,K1226,""))</f>
        <v>8999777857837</v>
      </c>
      <c r="L1227" s="20" t="str">
        <f>IFERROR(VLOOKUP(E1227,'[5]LOG Data SAP'!$D:$AO,13,0),
IF(D1227=D1226,L1226,""))</f>
        <v>08999777003524</v>
      </c>
      <c r="M1227" s="20" t="str">
        <f>IFERROR(VLOOKUP(E1227,'[5]LOG Data SAP'!$D:$AO,15,0),
IF(D1227=D1226,M1226,""))</f>
        <v>08999777003531</v>
      </c>
      <c r="N1227" s="21">
        <f>[5]SKU!VH1229</f>
        <v>1095</v>
      </c>
      <c r="O1227" s="22">
        <f>[5]SKU!VN1229</f>
        <v>47826</v>
      </c>
      <c r="P1227" s="23">
        <f>[5]SKU!VO1229</f>
        <v>43100</v>
      </c>
      <c r="Q1227" s="24">
        <f>IFERROR(_xlfn.NUMBERVALUE(VLOOKUP(E1227,'[5]LOG Data SAP'!$D:$M,9,0)),
IF(D1227=D1226,Q1226,""))</f>
        <v>6</v>
      </c>
      <c r="R1227" s="24">
        <f>IFERROR(_xlfn.NUMBERVALUE(VLOOKUP(E1227,'[5]LOG Data SAP'!$D:$M,10,0)),
IF(D1227=D1226,R1226,""))</f>
        <v>48</v>
      </c>
      <c r="S1227" s="24">
        <f t="shared" si="76"/>
        <v>8</v>
      </c>
      <c r="T1227" s="25">
        <f>IFERROR(VLOOKUP($E1227,'[5]LOG Data SAP'!$D:$V,17,0)/10,
IF(D1227=D1226,T1226,""))</f>
        <v>4.5999999999999996</v>
      </c>
      <c r="U1227" s="25">
        <f>IFERROR(VLOOKUP($E1227,'[5]LOG Data SAP'!$D:$V,18,0)/10,
IF(D1227=D1226,U1226,""))</f>
        <v>3.2</v>
      </c>
      <c r="V1227" s="25">
        <f>IFERROR(VLOOKUP($E1227,'[5]LOG Data SAP'!$D:$V,19,0)/10,
IF(D1227=D1226,V1226,""))</f>
        <v>14.7</v>
      </c>
      <c r="W1227" s="25">
        <f>IFERROR(VLOOKUP($E1227,'[5]LOG Data SAP'!$D:$AO,21,0)/10,
IF(D1227=D1226,W1226,""))</f>
        <v>19.100000000000001</v>
      </c>
      <c r="X1227" s="25">
        <f>IFERROR(VLOOKUP($E1227,'[5]LOG Data SAP'!$D:$AO,22,0)/10,
IF(D1227=D1226,X1226,""))</f>
        <v>4.5999999999999996</v>
      </c>
      <c r="Y1227" s="25">
        <f>IFERROR(VLOOKUP($E1227,'[5]LOG Data SAP'!$D:$AO,23,0)/10,
IF(D1227=D1226,Y1226,""))</f>
        <v>14.7</v>
      </c>
      <c r="Z1227" s="25">
        <f>IFERROR(VLOOKUP($E1227,'[5]LOG Data SAP'!$D:$AO,25,0)/10,
IF(D1227=D1226,Z1226,""))</f>
        <v>38.200000000000003</v>
      </c>
      <c r="AA1227" s="25">
        <f>IFERROR(VLOOKUP($E1227,'[5]LOG Data SAP'!$D:$AO,26,0)/10,
IF(D1227=D1226,AA1226,""))</f>
        <v>22.8</v>
      </c>
      <c r="AB1227" s="25">
        <f>IFERROR(VLOOKUP($E1227,'[5]LOG Data SAP'!$D:$AO,27,0)/10,
IF(D1227=D1226,AB1226,""))</f>
        <v>17.2</v>
      </c>
      <c r="AC1227" s="26">
        <f>IFERROR(VLOOKUP($E1227,'[5]LOG Data SAP'!$D:$AO,29,0)/IF(VLOOKUP($E1227,'[5]LOG Data SAP'!$D:$AO,30,0)="G",1000,1),
IF(D1227=D1226,AC1226,""))</f>
        <v>0.123</v>
      </c>
      <c r="AD1227" s="26">
        <f>IFERROR(VLOOKUP($E1227,'[5]LOG Data SAP'!$D:$AO,31,0)/IF(VLOOKUP($E1227,'[5]LOG Data SAP'!$D:$AO,32,0)="G",1000,1),
IF(D1227=D1226,AD1226,""))</f>
        <v>0.747</v>
      </c>
      <c r="AE1227" s="26">
        <f>IFERROR(VLOOKUP($E1227,'[5]LOG Data SAP'!$D:$AO,33,0)/IF(VLOOKUP($E1227,'[5]LOG Data SAP'!$D:$AO,34,0)="G",1000,1),
IF(D1227=D1226,AE1226,""))</f>
        <v>6.2789999999999999</v>
      </c>
      <c r="AF1227" s="27">
        <f t="shared" si="77"/>
        <v>216.38399999999999</v>
      </c>
      <c r="AG1227" s="27">
        <f t="shared" si="78"/>
        <v>1291.5419999999999</v>
      </c>
      <c r="AH1227" s="28">
        <f t="shared" si="79"/>
        <v>1.4980512000000001E-2</v>
      </c>
      <c r="AI1227" s="18" t="str">
        <f>IFERROR(VLOOKUP(E1227,'[5]LOG Data SAP'!$D:$E,2,0),IF(D1227=D1226,AI1226,""))</f>
        <v>NSUN LTN SPF30 100ML</v>
      </c>
      <c r="AJ1227" s="20" t="str">
        <f>IFERROR([5]SKU!VI1229,IF(D1227=D1226,AJ1226,""))</f>
        <v>85783</v>
      </c>
      <c r="AK1227" s="18" t="str">
        <f>VLOOKUP(E1227,[5]SKU!I:X,16,FALSE)</f>
        <v>3304.99.30</v>
      </c>
    </row>
    <row r="1228" spans="1:37">
      <c r="A1228" s="18" t="str">
        <f>[5]SKU!AC1230</f>
        <v>Nivea</v>
      </c>
      <c r="B1228" s="18" t="str">
        <f>[5]SKU!AE1230</f>
        <v>Nivea Sun</v>
      </c>
      <c r="C1228" s="18" t="str">
        <f>[5]SKU!AJ1230</f>
        <v>Sun</v>
      </c>
      <c r="D1228" s="18" t="str">
        <f>[5]SKU!G1230</f>
        <v>NSUN Protect &amp; Moisture SPF50 Lotion 75ml</v>
      </c>
      <c r="E1228" s="19" t="str">
        <f>[5]SKU!I1230</f>
        <v>85673-07700-23</v>
      </c>
      <c r="F1228" s="19" t="str">
        <f>[5]SKU!J1230</f>
        <v>85673-07700-23</v>
      </c>
      <c r="G1228" s="18" t="str">
        <f>[5]SKU!K1230</f>
        <v>NIVEA SUN Protect &amp; Moisture SPF50 Lotion 75ml</v>
      </c>
      <c r="H1228" s="18" t="str">
        <f>IF([5]SKU!L1230="R","Regular",
IF([5]SKU!L1230="P","Promo",
IF([5]SKU!L1230="S","Sample",
IF([5]SKU!L1230="V","VAS",""))))</f>
        <v>Regular</v>
      </c>
      <c r="I1228" s="18" t="str">
        <f>IF([5]SKU!QC1230="A","Active",
IF([5]SKU!QC1230="D","Discontinue",
IF([5]SKU!QC1230="N","NPD","")))</f>
        <v>Active</v>
      </c>
      <c r="J1228" s="18" t="str">
        <f>VLOOKUP(IFERROR(VLOOKUP(E1228,'[5]Material Status'!A:I,9,0),""),'[5]Material Status'!U:W,3,0)</f>
        <v>Inactive</v>
      </c>
      <c r="K1228" s="20" t="str">
        <f>IFERROR(VLOOKUP(E1228,'[5]LOG Data SAP'!$D:$AO,11,0),
IF(D1228=D1227,K1227,""))</f>
        <v>8850029040363</v>
      </c>
      <c r="L1228" s="20" t="str">
        <f>IFERROR(VLOOKUP(E1228,'[5]LOG Data SAP'!$D:$AO,13,0),
IF(D1228=D1227,L1227,""))</f>
        <v>04005805444161</v>
      </c>
      <c r="M1228" s="20" t="str">
        <f>IFERROR(VLOOKUP(E1228,'[5]LOG Data SAP'!$D:$AO,15,0),
IF(D1228=D1227,M1227,""))</f>
        <v>18850029040360</v>
      </c>
      <c r="N1228" s="21">
        <f>[5]SKU!VH1230</f>
        <v>1095</v>
      </c>
      <c r="O1228" s="22">
        <f>[5]SKU!VN1230</f>
        <v>152300</v>
      </c>
      <c r="P1228" s="23">
        <f>[5]SKU!VO1230</f>
        <v>45383</v>
      </c>
      <c r="Q1228" s="24">
        <f>IFERROR(_xlfn.NUMBERVALUE(VLOOKUP(E1228,'[5]LOG Data SAP'!$D:$M,9,0)),
IF(D1228=D1227,Q1227,""))</f>
        <v>3</v>
      </c>
      <c r="R1228" s="24">
        <f>IFERROR(_xlfn.NUMBERVALUE(VLOOKUP(E1228,'[5]LOG Data SAP'!$D:$M,10,0)),
IF(D1228=D1227,R1227,""))</f>
        <v>48</v>
      </c>
      <c r="S1228" s="24">
        <f t="shared" si="76"/>
        <v>16</v>
      </c>
      <c r="T1228" s="25">
        <f>IFERROR(VLOOKUP($E1228,'[5]LOG Data SAP'!$D:$V,17,0)/10,
IF(D1228=D1227,T1227,""))</f>
        <v>5</v>
      </c>
      <c r="U1228" s="25">
        <f>IFERROR(VLOOKUP($E1228,'[5]LOG Data SAP'!$D:$V,18,0)/10,
IF(D1228=D1227,U1227,""))</f>
        <v>2.8</v>
      </c>
      <c r="V1228" s="25">
        <f>IFERROR(VLOOKUP($E1228,'[5]LOG Data SAP'!$D:$V,19,0)/10,
IF(D1228=D1227,V1227,""))</f>
        <v>12.9</v>
      </c>
      <c r="W1228" s="25">
        <f>IFERROR(VLOOKUP($E1228,'[5]LOG Data SAP'!$D:$AO,21,0)/10,
IF(D1228=D1227,W1227,""))</f>
        <v>8.1</v>
      </c>
      <c r="X1228" s="25">
        <f>IFERROR(VLOOKUP($E1228,'[5]LOG Data SAP'!$D:$AO,22,0)/10,
IF(D1228=D1227,X1227,""))</f>
        <v>5</v>
      </c>
      <c r="Y1228" s="25">
        <f>IFERROR(VLOOKUP($E1228,'[5]LOG Data SAP'!$D:$AO,23,0)/10,
IF(D1228=D1227,Y1227,""))</f>
        <v>12.9</v>
      </c>
      <c r="Z1228" s="25">
        <f>IFERROR(VLOOKUP($E1228,'[5]LOG Data SAP'!$D:$AO,25,0)/10,
IF(D1228=D1227,Z1227,""))</f>
        <v>34.200000000000003</v>
      </c>
      <c r="AA1228" s="25">
        <f>IFERROR(VLOOKUP($E1228,'[5]LOG Data SAP'!$D:$AO,26,0)/10,
IF(D1228=D1227,AA1227,""))</f>
        <v>21.2</v>
      </c>
      <c r="AB1228" s="25">
        <f>IFERROR(VLOOKUP($E1228,'[5]LOG Data SAP'!$D:$AO,27,0)/10,
IF(D1228=D1227,AB1227,""))</f>
        <v>14.7</v>
      </c>
      <c r="AC1228" s="26">
        <f>IFERROR(VLOOKUP($E1228,'[5]LOG Data SAP'!$D:$AO,29,0)/IF(VLOOKUP($E1228,'[5]LOG Data SAP'!$D:$AO,30,0)="G",1000,1),
IF(D1228=D1227,AC1227,""))</f>
        <v>9.179000000000001E-2</v>
      </c>
      <c r="AD1228" s="26">
        <f>IFERROR(VLOOKUP($E1228,'[5]LOG Data SAP'!$D:$AO,31,0)/IF(VLOOKUP($E1228,'[5]LOG Data SAP'!$D:$AO,32,0)="G",1000,1),
IF(D1228=D1227,AD1227,""))</f>
        <v>0.28599999999999998</v>
      </c>
      <c r="AE1228" s="26">
        <f>IFERROR(VLOOKUP($E1228,'[5]LOG Data SAP'!$D:$AO,33,0)/IF(VLOOKUP($E1228,'[5]LOG Data SAP'!$D:$AO,34,0)="G",1000,1),
IF(D1228=D1227,AE1227,""))</f>
        <v>4.78</v>
      </c>
      <c r="AF1228" s="27">
        <f t="shared" si="77"/>
        <v>180.6</v>
      </c>
      <c r="AG1228" s="27">
        <f t="shared" si="78"/>
        <v>522.45000000000005</v>
      </c>
      <c r="AH1228" s="28">
        <f t="shared" si="79"/>
        <v>1.0658088E-2</v>
      </c>
      <c r="AI1228" s="18" t="str">
        <f>IFERROR(VLOOKUP(E1228,'[5]LOG Data SAP'!$D:$E,2,0),IF(D1228=D1227,AI1227,""))</f>
        <v>NSUN LTN SPF50 75ML</v>
      </c>
      <c r="AJ1228" s="20" t="str">
        <f>IFERROR([5]SKU!VI1230,IF(D1228=D1227,AJ1227,""))</f>
        <v>85673</v>
      </c>
      <c r="AK1228" s="18" t="str">
        <f>VLOOKUP(E1228,[5]SKU!I:X,16,FALSE)</f>
        <v>3304.99.30</v>
      </c>
    </row>
    <row r="1229" spans="1:37">
      <c r="A1229" s="18" t="str">
        <f>[5]SKU!AC1231</f>
        <v>Nivea</v>
      </c>
      <c r="B1229" s="18" t="str">
        <f>[5]SKU!AE1231</f>
        <v>Nivea Sun</v>
      </c>
      <c r="C1229" s="18" t="str">
        <f>[5]SKU!AJ1231</f>
        <v>Sun</v>
      </c>
      <c r="D1229" s="18" t="str">
        <f>[5]SKU!G1231</f>
        <v>NSUN Protect &amp; Moisture SPF50 Lotion 100ml</v>
      </c>
      <c r="E1229" s="19" t="str">
        <f>[5]SKU!I1231</f>
        <v>85784-04800-20</v>
      </c>
      <c r="F1229" s="19" t="str">
        <f>[5]SKU!J1231</f>
        <v>85784-04800-20</v>
      </c>
      <c r="G1229" s="18" t="str">
        <f>[5]SKU!K1231</f>
        <v>NIVEA SUN Protect &amp; Moisture SPF50 Lotion 100ml</v>
      </c>
      <c r="H1229" s="18" t="str">
        <f>IF([5]SKU!L1231="R","Regular",
IF([5]SKU!L1231="P","Promo",
IF([5]SKU!L1231="S","Sample",
IF([5]SKU!L1231="V","VAS",""))))</f>
        <v>Regular</v>
      </c>
      <c r="I1229" s="18" t="str">
        <f>IF([5]SKU!QC1231="A","Active",
IF([5]SKU!QC1231="D","Discontinue",
IF([5]SKU!QC1231="N","NPD","")))</f>
        <v>Active</v>
      </c>
      <c r="J1229" s="18" t="str">
        <f>VLOOKUP(IFERROR(VLOOKUP(E1229,'[5]Material Status'!A:I,9,0),""),'[5]Material Status'!U:W,3,0)</f>
        <v>Inactive</v>
      </c>
      <c r="K1229" s="20" t="str">
        <f>IFERROR(VLOOKUP(E1229,'[5]LOG Data SAP'!$D:$AO,11,0),
IF(D1229=D1228,K1228,""))</f>
        <v>8999777857844</v>
      </c>
      <c r="L1229" s="20" t="str">
        <f>IFERROR(VLOOKUP(E1229,'[5]LOG Data SAP'!$D:$AO,13,0),
IF(D1229=D1228,L1228,""))</f>
        <v/>
      </c>
      <c r="M1229" s="20" t="str">
        <f>IFERROR(VLOOKUP(E1229,'[5]LOG Data SAP'!$D:$AO,15,0),
IF(D1229=D1228,M1228,""))</f>
        <v>8999777016715</v>
      </c>
      <c r="N1229" s="21">
        <f>[5]SKU!VH1231</f>
        <v>1095</v>
      </c>
      <c r="O1229" s="22">
        <f>[5]SKU!VN1231</f>
        <v>152300</v>
      </c>
      <c r="P1229" s="23">
        <f>[5]SKU!VO1231</f>
        <v>45383</v>
      </c>
      <c r="Q1229" s="24">
        <f>IFERROR(_xlfn.NUMBERVALUE(VLOOKUP(E1229,'[5]LOG Data SAP'!$D:$M,9,0)),
IF(D1229=D1228,Q1228,""))</f>
        <v>0</v>
      </c>
      <c r="R1229" s="24">
        <f>IFERROR(_xlfn.NUMBERVALUE(VLOOKUP(E1229,'[5]LOG Data SAP'!$D:$M,10,0)),
IF(D1229=D1228,R1228,""))</f>
        <v>48</v>
      </c>
      <c r="S1229" s="24">
        <f t="shared" si="76"/>
        <v>0</v>
      </c>
      <c r="T1229" s="25">
        <f>IFERROR(VLOOKUP($E1229,'[5]LOG Data SAP'!$D:$V,17,0)/10,
IF(D1229=D1228,T1228,""))</f>
        <v>5.5</v>
      </c>
      <c r="U1229" s="25">
        <f>IFERROR(VLOOKUP($E1229,'[5]LOG Data SAP'!$D:$V,18,0)/10,
IF(D1229=D1228,U1228,""))</f>
        <v>3.1</v>
      </c>
      <c r="V1229" s="25">
        <f>IFERROR(VLOOKUP($E1229,'[5]LOG Data SAP'!$D:$V,19,0)/10,
IF(D1229=D1228,V1228,""))</f>
        <v>15.4</v>
      </c>
      <c r="W1229" s="25">
        <f>IFERROR(VLOOKUP($E1229,'[5]LOG Data SAP'!$D:$AO,21,0)/10,
IF(D1229=D1228,W1228,""))</f>
        <v>0</v>
      </c>
      <c r="X1229" s="25">
        <f>IFERROR(VLOOKUP($E1229,'[5]LOG Data SAP'!$D:$AO,22,0)/10,
IF(D1229=D1228,X1228,""))</f>
        <v>0</v>
      </c>
      <c r="Y1229" s="25">
        <f>IFERROR(VLOOKUP($E1229,'[5]LOG Data SAP'!$D:$AO,23,0)/10,
IF(D1229=D1228,Y1228,""))</f>
        <v>0</v>
      </c>
      <c r="Z1229" s="25">
        <f>IFERROR(VLOOKUP($E1229,'[5]LOG Data SAP'!$D:$AO,25,0)/10,
IF(D1229=D1228,Z1228,""))</f>
        <v>39.299999999999997</v>
      </c>
      <c r="AA1229" s="25">
        <f>IFERROR(VLOOKUP($E1229,'[5]LOG Data SAP'!$D:$AO,26,0)/10,
IF(D1229=D1228,AA1228,""))</f>
        <v>23.2</v>
      </c>
      <c r="AB1229" s="25">
        <f>IFERROR(VLOOKUP($E1229,'[5]LOG Data SAP'!$D:$AO,27,0)/10,
IF(D1229=D1228,AB1228,""))</f>
        <v>16.899999999999999</v>
      </c>
      <c r="AC1229" s="26">
        <f>IFERROR(VLOOKUP($E1229,'[5]LOG Data SAP'!$D:$AO,29,0)/IF(VLOOKUP($E1229,'[5]LOG Data SAP'!$D:$AO,30,0)="G",1000,1),
IF(D1229=D1228,AC1228,""))</f>
        <v>0.125</v>
      </c>
      <c r="AD1229" s="26">
        <f>IFERROR(VLOOKUP($E1229,'[5]LOG Data SAP'!$D:$AO,31,0)/IF(VLOOKUP($E1229,'[5]LOG Data SAP'!$D:$AO,32,0)="G",1000,1),
IF(D1229=D1228,AD1228,""))</f>
        <v>0</v>
      </c>
      <c r="AE1229" s="26">
        <f>IFERROR(VLOOKUP($E1229,'[5]LOG Data SAP'!$D:$AO,33,0)/IF(VLOOKUP($E1229,'[5]LOG Data SAP'!$D:$AO,34,0)="G",1000,1),
IF(D1229=D1228,AE1228,""))</f>
        <v>6.2759999999999998</v>
      </c>
      <c r="AF1229" s="27">
        <f t="shared" si="77"/>
        <v>262.57</v>
      </c>
      <c r="AG1229" s="27" t="str">
        <f t="shared" si="78"/>
        <v/>
      </c>
      <c r="AH1229" s="28">
        <f t="shared" si="79"/>
        <v>1.5408743999999997E-2</v>
      </c>
      <c r="AI1229" s="18" t="str">
        <f>IFERROR(VLOOKUP(E1229,'[5]LOG Data SAP'!$D:$E,2,0),IF(D1229=D1228,AI1228,""))</f>
        <v>NSUN LTN SPF50 100ML</v>
      </c>
      <c r="AJ1229" s="20" t="str">
        <f>IFERROR([5]SKU!VI1231,IF(D1229=D1228,AJ1228,""))</f>
        <v>85784</v>
      </c>
      <c r="AK1229" s="18" t="str">
        <f>VLOOKUP(E1229,[5]SKU!I:X,16,FALSE)</f>
        <v>3304.99.30</v>
      </c>
    </row>
    <row r="1230" spans="1:37">
      <c r="A1230" s="18" t="str">
        <f>[5]SKU!AC1232</f>
        <v>Nivea</v>
      </c>
      <c r="B1230" s="18" t="str">
        <f>[5]SKU!AE1232</f>
        <v>Nivea Sun</v>
      </c>
      <c r="C1230" s="18" t="str">
        <f>[5]SKU!AJ1232</f>
        <v>Sun</v>
      </c>
      <c r="D1230" s="18" t="str">
        <f>[5]SKU!G1232</f>
        <v>NSUN Protect &amp; Moisture SPF50 Lotion 100ml</v>
      </c>
      <c r="E1230" s="19" t="str">
        <f>[5]SKU!I1232</f>
        <v>85784-04800-16</v>
      </c>
      <c r="F1230" s="19" t="str">
        <f>[5]SKU!J1232</f>
        <v>85784-04800-20</v>
      </c>
      <c r="G1230" s="18" t="str">
        <f>[5]SKU!K1232</f>
        <v>NSUN Most Sun Lot SPF 50 100ml</v>
      </c>
      <c r="H1230" s="18" t="str">
        <f>IF([5]SKU!L1232="R","Regular",
IF([5]SKU!L1232="P","Promo",
IF([5]SKU!L1232="S","Sample",
IF([5]SKU!L1232="V","VAS",""))))</f>
        <v>Regular</v>
      </c>
      <c r="I1230" s="18" t="str">
        <f>IF([5]SKU!QC1232="A","Active",
IF([5]SKU!QC1232="D","Discontinue",
IF([5]SKU!QC1232="N","NPD","")))</f>
        <v>Active</v>
      </c>
      <c r="J1230" s="18" t="str">
        <f>VLOOKUP(IFERROR(VLOOKUP(E1230,'[5]Material Status'!A:I,9,0),""),'[5]Material Status'!U:W,3,0)</f>
        <v>Inactive</v>
      </c>
      <c r="K1230" s="20" t="str">
        <f>IFERROR(VLOOKUP(E1230,'[5]LOG Data SAP'!$D:$AO,11,0),
IF(D1230=D1229,K1229,""))</f>
        <v>8999777857844</v>
      </c>
      <c r="L1230" s="20" t="str">
        <f>IFERROR(VLOOKUP(E1230,'[5]LOG Data SAP'!$D:$AO,13,0),
IF(D1230=D1229,L1229,""))</f>
        <v>08999777001544</v>
      </c>
      <c r="M1230" s="20" t="str">
        <f>IFERROR(VLOOKUP(E1230,'[5]LOG Data SAP'!$D:$AO,15,0),
IF(D1230=D1229,M1229,""))</f>
        <v>18999777857841</v>
      </c>
      <c r="N1230" s="21">
        <f>[5]SKU!VH1232</f>
        <v>900</v>
      </c>
      <c r="O1230" s="22">
        <f>[5]SKU!VN1232</f>
        <v>152300</v>
      </c>
      <c r="P1230" s="23">
        <f>[5]SKU!VO1232</f>
        <v>45383</v>
      </c>
      <c r="Q1230" s="24">
        <f>IFERROR(_xlfn.NUMBERVALUE(VLOOKUP(E1230,'[5]LOG Data SAP'!$D:$M,9,0)),
IF(D1230=D1229,Q1229,""))</f>
        <v>6</v>
      </c>
      <c r="R1230" s="24">
        <f>IFERROR(_xlfn.NUMBERVALUE(VLOOKUP(E1230,'[5]LOG Data SAP'!$D:$M,10,0)),
IF(D1230=D1229,R1229,""))</f>
        <v>48</v>
      </c>
      <c r="S1230" s="24">
        <f t="shared" si="76"/>
        <v>8</v>
      </c>
      <c r="T1230" s="25">
        <f>IFERROR(VLOOKUP($E1230,'[5]LOG Data SAP'!$D:$V,17,0)/10,
IF(D1230=D1229,T1229,""))</f>
        <v>5.5</v>
      </c>
      <c r="U1230" s="25">
        <f>IFERROR(VLOOKUP($E1230,'[5]LOG Data SAP'!$D:$V,18,0)/10,
IF(D1230=D1229,U1229,""))</f>
        <v>3.1</v>
      </c>
      <c r="V1230" s="25">
        <f>IFERROR(VLOOKUP($E1230,'[5]LOG Data SAP'!$D:$V,19,0)/10,
IF(D1230=D1229,V1229,""))</f>
        <v>15.4</v>
      </c>
      <c r="W1230" s="25">
        <f>IFERROR(VLOOKUP($E1230,'[5]LOG Data SAP'!$D:$AO,21,0)/10,
IF(D1230=D1229,W1229,""))</f>
        <v>18.5</v>
      </c>
      <c r="X1230" s="25">
        <f>IFERROR(VLOOKUP($E1230,'[5]LOG Data SAP'!$D:$AO,22,0)/10,
IF(D1230=D1229,X1229,""))</f>
        <v>5.5</v>
      </c>
      <c r="Y1230" s="25">
        <f>IFERROR(VLOOKUP($E1230,'[5]LOG Data SAP'!$D:$AO,23,0)/10,
IF(D1230=D1229,Y1229,""))</f>
        <v>15.4</v>
      </c>
      <c r="Z1230" s="25">
        <f>IFERROR(VLOOKUP($E1230,'[5]LOG Data SAP'!$D:$AO,25,0)/10,
IF(D1230=D1229,Z1229,""))</f>
        <v>39.299999999999997</v>
      </c>
      <c r="AA1230" s="25">
        <f>IFERROR(VLOOKUP($E1230,'[5]LOG Data SAP'!$D:$AO,26,0)/10,
IF(D1230=D1229,AA1229,""))</f>
        <v>23.5</v>
      </c>
      <c r="AB1230" s="25">
        <f>IFERROR(VLOOKUP($E1230,'[5]LOG Data SAP'!$D:$AO,27,0)/10,
IF(D1230=D1229,AB1229,""))</f>
        <v>17.600000000000001</v>
      </c>
      <c r="AC1230" s="26">
        <f>IFERROR(VLOOKUP($E1230,'[5]LOG Data SAP'!$D:$AO,29,0)/IF(VLOOKUP($E1230,'[5]LOG Data SAP'!$D:$AO,30,0)="G",1000,1),
IF(D1230=D1229,AC1229,""))</f>
        <v>0.11799999999999999</v>
      </c>
      <c r="AD1230" s="26">
        <f>IFERROR(VLOOKUP($E1230,'[5]LOG Data SAP'!$D:$AO,31,0)/IF(VLOOKUP($E1230,'[5]LOG Data SAP'!$D:$AO,32,0)="G",1000,1),
IF(D1230=D1229,AD1229,""))</f>
        <v>0.71199999999999997</v>
      </c>
      <c r="AE1230" s="26">
        <f>IFERROR(VLOOKUP($E1230,'[5]LOG Data SAP'!$D:$AO,33,0)/IF(VLOOKUP($E1230,'[5]LOG Data SAP'!$D:$AO,34,0)="G",1000,1),
IF(D1230=D1229,AE1229,""))</f>
        <v>6</v>
      </c>
      <c r="AF1230" s="27">
        <f t="shared" si="77"/>
        <v>262.57</v>
      </c>
      <c r="AG1230" s="27">
        <f t="shared" si="78"/>
        <v>1566.95</v>
      </c>
      <c r="AH1230" s="28">
        <f t="shared" si="79"/>
        <v>1.6254480000000002E-2</v>
      </c>
      <c r="AI1230" s="18" t="str">
        <f>IFERROR(VLOOKUP(E1230,'[5]LOG Data SAP'!$D:$E,2,0),IF(D1230=D1229,AI1229,""))</f>
        <v>NSUN LTN SPF50 100ML</v>
      </c>
      <c r="AJ1230" s="20" t="str">
        <f>IFERROR([5]SKU!VI1232,IF(D1230=D1229,AJ1229,""))</f>
        <v>85784</v>
      </c>
      <c r="AK1230" s="18" t="str">
        <f>VLOOKUP(E1230,[5]SKU!I:X,16,FALSE)</f>
        <v>3304.99.30</v>
      </c>
    </row>
    <row r="1231" spans="1:37">
      <c r="A1231" s="18" t="str">
        <f>[5]SKU!AC1233</f>
        <v>Nivea</v>
      </c>
      <c r="B1231" s="18" t="str">
        <f>[5]SKU!AE1233</f>
        <v>Nivea Sun</v>
      </c>
      <c r="C1231" s="18" t="str">
        <f>[5]SKU!AJ1233</f>
        <v>Sun</v>
      </c>
      <c r="D1231" s="18" t="str">
        <f>[5]SKU!G1233</f>
        <v>NSUN Protect &amp; Moisture SPF50 Lotion 100ml</v>
      </c>
      <c r="E1231" s="19" t="str">
        <f>[5]SKU!I1233</f>
        <v>85784-04800-10</v>
      </c>
      <c r="F1231" s="19" t="str">
        <f>[5]SKU!J1233</f>
        <v>85784-04800-20</v>
      </c>
      <c r="G1231" s="18" t="str">
        <f>[5]SKU!K1233</f>
        <v>NSUN Most Sun Lot SPF 50 100ml</v>
      </c>
      <c r="H1231" s="18" t="str">
        <f>IF([5]SKU!L1233="R","Regular",
IF([5]SKU!L1233="P","Promo",
IF([5]SKU!L1233="S","Sample",
IF([5]SKU!L1233="V","VAS",""))))</f>
        <v>Regular</v>
      </c>
      <c r="I1231" s="18" t="str">
        <f>IF([5]SKU!QC1233="A","Active",
IF([5]SKU!QC1233="D","Discontinue",
IF([5]SKU!QC1233="N","NPD","")))</f>
        <v>Active</v>
      </c>
      <c r="J1231" s="18" t="str">
        <f>VLOOKUP(IFERROR(VLOOKUP(E1231,'[5]Material Status'!A:I,9,0),""),'[5]Material Status'!U:W,3,0)</f>
        <v>Inactive</v>
      </c>
      <c r="K1231" s="20" t="str">
        <f>IFERROR(VLOOKUP(E1231,'[5]LOG Data SAP'!$D:$AO,11,0),
IF(D1231=D1230,K1230,""))</f>
        <v>8999777857844</v>
      </c>
      <c r="L1231" s="20" t="str">
        <f>IFERROR(VLOOKUP(E1231,'[5]LOG Data SAP'!$D:$AO,13,0),
IF(D1231=D1230,L1230,""))</f>
        <v>08999777001544</v>
      </c>
      <c r="M1231" s="20" t="str">
        <f>IFERROR(VLOOKUP(E1231,'[5]LOG Data SAP'!$D:$AO,15,0),
IF(D1231=D1230,M1230,""))</f>
        <v>18999777857841</v>
      </c>
      <c r="N1231" s="21">
        <f>[5]SKU!VH1233</f>
        <v>900</v>
      </c>
      <c r="O1231" s="22">
        <f>[5]SKU!VN1233</f>
        <v>152300</v>
      </c>
      <c r="P1231" s="23">
        <f>[5]SKU!VO1233</f>
        <v>45383</v>
      </c>
      <c r="Q1231" s="24">
        <f>IFERROR(_xlfn.NUMBERVALUE(VLOOKUP(E1231,'[5]LOG Data SAP'!$D:$M,9,0)),
IF(D1231=D1230,Q1230,""))</f>
        <v>6</v>
      </c>
      <c r="R1231" s="24">
        <f>IFERROR(_xlfn.NUMBERVALUE(VLOOKUP(E1231,'[5]LOG Data SAP'!$D:$M,10,0)),
IF(D1231=D1230,R1230,""))</f>
        <v>48</v>
      </c>
      <c r="S1231" s="24">
        <f t="shared" si="76"/>
        <v>8</v>
      </c>
      <c r="T1231" s="25">
        <f>IFERROR(VLOOKUP($E1231,'[5]LOG Data SAP'!$D:$V,17,0)/10,
IF(D1231=D1230,T1230,""))</f>
        <v>4.5999999999999996</v>
      </c>
      <c r="U1231" s="25">
        <f>IFERROR(VLOOKUP($E1231,'[5]LOG Data SAP'!$D:$V,18,0)/10,
IF(D1231=D1230,U1230,""))</f>
        <v>3.2</v>
      </c>
      <c r="V1231" s="25">
        <f>IFERROR(VLOOKUP($E1231,'[5]LOG Data SAP'!$D:$V,19,0)/10,
IF(D1231=D1230,V1230,""))</f>
        <v>14.7</v>
      </c>
      <c r="W1231" s="25">
        <f>IFERROR(VLOOKUP($E1231,'[5]LOG Data SAP'!$D:$AO,21,0)/10,
IF(D1231=D1230,W1230,""))</f>
        <v>19.100000000000001</v>
      </c>
      <c r="X1231" s="25">
        <f>IFERROR(VLOOKUP($E1231,'[5]LOG Data SAP'!$D:$AO,22,0)/10,
IF(D1231=D1230,X1230,""))</f>
        <v>4.5999999999999996</v>
      </c>
      <c r="Y1231" s="25">
        <f>IFERROR(VLOOKUP($E1231,'[5]LOG Data SAP'!$D:$AO,23,0)/10,
IF(D1231=D1230,Y1230,""))</f>
        <v>14.7</v>
      </c>
      <c r="Z1231" s="25">
        <f>IFERROR(VLOOKUP($E1231,'[5]LOG Data SAP'!$D:$AO,25,0)/10,
IF(D1231=D1230,Z1230,""))</f>
        <v>38.200000000000003</v>
      </c>
      <c r="AA1231" s="25">
        <f>IFERROR(VLOOKUP($E1231,'[5]LOG Data SAP'!$D:$AO,26,0)/10,
IF(D1231=D1230,AA1230,""))</f>
        <v>22.8</v>
      </c>
      <c r="AB1231" s="25">
        <f>IFERROR(VLOOKUP($E1231,'[5]LOG Data SAP'!$D:$AO,27,0)/10,
IF(D1231=D1230,AB1230,""))</f>
        <v>17.2</v>
      </c>
      <c r="AC1231" s="26">
        <f>IFERROR(VLOOKUP($E1231,'[5]LOG Data SAP'!$D:$AO,29,0)/IF(VLOOKUP($E1231,'[5]LOG Data SAP'!$D:$AO,30,0)="G",1000,1),
IF(D1231=D1230,AC1230,""))</f>
        <v>0.127</v>
      </c>
      <c r="AD1231" s="26">
        <f>IFERROR(VLOOKUP($E1231,'[5]LOG Data SAP'!$D:$AO,31,0)/IF(VLOOKUP($E1231,'[5]LOG Data SAP'!$D:$AO,32,0)="G",1000,1),
IF(D1231=D1230,AD1230,""))</f>
        <v>0.77200000000000002</v>
      </c>
      <c r="AE1231" s="26">
        <f>IFERROR(VLOOKUP($E1231,'[5]LOG Data SAP'!$D:$AO,33,0)/IF(VLOOKUP($E1231,'[5]LOG Data SAP'!$D:$AO,34,0)="G",1000,1),
IF(D1231=D1230,AE1230,""))</f>
        <v>6.4720000000000004</v>
      </c>
      <c r="AF1231" s="27">
        <f t="shared" si="77"/>
        <v>216.38399999999999</v>
      </c>
      <c r="AG1231" s="27">
        <f t="shared" si="78"/>
        <v>1291.5419999999999</v>
      </c>
      <c r="AH1231" s="28">
        <f t="shared" si="79"/>
        <v>1.4980512000000001E-2</v>
      </c>
      <c r="AI1231" s="18" t="str">
        <f>IFERROR(VLOOKUP(E1231,'[5]LOG Data SAP'!$D:$E,2,0),IF(D1231=D1230,AI1230,""))</f>
        <v>NSUN LTN SPF50 100ML</v>
      </c>
      <c r="AJ1231" s="20" t="str">
        <f>IFERROR([5]SKU!VI1233,IF(D1231=D1230,AJ1230,""))</f>
        <v>85784</v>
      </c>
      <c r="AK1231" s="18" t="str">
        <f>VLOOKUP(E1231,[5]SKU!I:X,16,FALSE)</f>
        <v>3304.99.30</v>
      </c>
    </row>
    <row r="1232" spans="1:37">
      <c r="A1232" s="18" t="str">
        <f>[5]SKU!AC1234</f>
        <v>Nivea</v>
      </c>
      <c r="B1232" s="18" t="str">
        <f>[5]SKU!AE1234</f>
        <v>Nivea Sun</v>
      </c>
      <c r="C1232" s="18" t="str">
        <f>[5]SKU!AJ1234</f>
        <v>Sun</v>
      </c>
      <c r="D1232" s="18" t="str">
        <f>[5]SKU!G1234</f>
        <v>NSUN Protect &amp; Moisture SPF50 Lotion 100ml</v>
      </c>
      <c r="E1232" s="19" t="str">
        <f>[5]SKU!I1234</f>
        <v>85784-04800-28</v>
      </c>
      <c r="F1232" s="19" t="str">
        <f>[5]SKU!J1234</f>
        <v>85784-04800-20</v>
      </c>
      <c r="G1232" s="18" t="str">
        <f>[5]SKU!K1234</f>
        <v>NSUN Most Sun Lotion SPF 50 100ml</v>
      </c>
      <c r="H1232" s="18" t="str">
        <f>IF([5]SKU!L1234="R","Regular",
IF([5]SKU!L1234="P","Promo",
IF([5]SKU!L1234="S","Sample",
IF([5]SKU!L1234="V","VAS",""))))</f>
        <v>Regular</v>
      </c>
      <c r="I1232" s="18" t="str">
        <f>IF([5]SKU!QC1234="A","Active",
IF([5]SKU!QC1234="D","Discontinue",
IF([5]SKU!QC1234="N","NPD","")))</f>
        <v>Active</v>
      </c>
      <c r="J1232" s="18" t="str">
        <f>VLOOKUP(IFERROR(VLOOKUP(E1232,'[5]Material Status'!A:I,9,0),""),'[5]Material Status'!U:W,3,0)</f>
        <v>Inactive</v>
      </c>
      <c r="K1232" s="20" t="str">
        <f>IFERROR(VLOOKUP(E1232,'[5]LOG Data SAP'!$D:$AO,11,0),
IF(D1232=D1231,K1231,""))</f>
        <v>8999777857844</v>
      </c>
      <c r="L1232" s="20" t="str">
        <f>IFERROR(VLOOKUP(E1232,'[5]LOG Data SAP'!$D:$AO,13,0),
IF(D1232=D1231,L1231,""))</f>
        <v>08999777001544</v>
      </c>
      <c r="M1232" s="20" t="str">
        <f>IFERROR(VLOOKUP(E1232,'[5]LOG Data SAP'!$D:$AO,15,0),
IF(D1232=D1231,M1231,""))</f>
        <v>18999777857841</v>
      </c>
      <c r="N1232" s="21">
        <f>[5]SKU!VH1234</f>
        <v>900</v>
      </c>
      <c r="O1232" s="22">
        <f>[5]SKU!VN1234</f>
        <v>78265</v>
      </c>
      <c r="P1232" s="23">
        <f>[5]SKU!VO1234</f>
        <v>43100</v>
      </c>
      <c r="Q1232" s="24">
        <f>IFERROR(_xlfn.NUMBERVALUE(VLOOKUP(E1232,'[5]LOG Data SAP'!$D:$M,9,0)),
IF(D1232=D1231,Q1231,""))</f>
        <v>6</v>
      </c>
      <c r="R1232" s="24">
        <f>IFERROR(_xlfn.NUMBERVALUE(VLOOKUP(E1232,'[5]LOG Data SAP'!$D:$M,10,0)),
IF(D1232=D1231,R1231,""))</f>
        <v>48</v>
      </c>
      <c r="S1232" s="24">
        <f t="shared" si="76"/>
        <v>8</v>
      </c>
      <c r="T1232" s="25">
        <f>IFERROR(VLOOKUP($E1232,'[5]LOG Data SAP'!$D:$V,17,0)/10,
IF(D1232=D1231,T1231,""))</f>
        <v>4.5999999999999996</v>
      </c>
      <c r="U1232" s="25">
        <f>IFERROR(VLOOKUP($E1232,'[5]LOG Data SAP'!$D:$V,18,0)/10,
IF(D1232=D1231,U1231,""))</f>
        <v>3.2</v>
      </c>
      <c r="V1232" s="25">
        <f>IFERROR(VLOOKUP($E1232,'[5]LOG Data SAP'!$D:$V,19,0)/10,
IF(D1232=D1231,V1231,""))</f>
        <v>14.7</v>
      </c>
      <c r="W1232" s="25">
        <f>IFERROR(VLOOKUP($E1232,'[5]LOG Data SAP'!$D:$AO,21,0)/10,
IF(D1232=D1231,W1231,""))</f>
        <v>19.100000000000001</v>
      </c>
      <c r="X1232" s="25">
        <f>IFERROR(VLOOKUP($E1232,'[5]LOG Data SAP'!$D:$AO,22,0)/10,
IF(D1232=D1231,X1231,""))</f>
        <v>4.5999999999999996</v>
      </c>
      <c r="Y1232" s="25">
        <f>IFERROR(VLOOKUP($E1232,'[5]LOG Data SAP'!$D:$AO,23,0)/10,
IF(D1232=D1231,Y1231,""))</f>
        <v>14.7</v>
      </c>
      <c r="Z1232" s="25">
        <f>IFERROR(VLOOKUP($E1232,'[5]LOG Data SAP'!$D:$AO,25,0)/10,
IF(D1232=D1231,Z1231,""))</f>
        <v>38.200000000000003</v>
      </c>
      <c r="AA1232" s="25">
        <f>IFERROR(VLOOKUP($E1232,'[5]LOG Data SAP'!$D:$AO,26,0)/10,
IF(D1232=D1231,AA1231,""))</f>
        <v>22.8</v>
      </c>
      <c r="AB1232" s="25">
        <f>IFERROR(VLOOKUP($E1232,'[5]LOG Data SAP'!$D:$AO,27,0)/10,
IF(D1232=D1231,AB1231,""))</f>
        <v>17.2</v>
      </c>
      <c r="AC1232" s="26">
        <f>IFERROR(VLOOKUP($E1232,'[5]LOG Data SAP'!$D:$AO,29,0)/IF(VLOOKUP($E1232,'[5]LOG Data SAP'!$D:$AO,30,0)="G",1000,1),
IF(D1232=D1231,AC1231,""))</f>
        <v>0.127</v>
      </c>
      <c r="AD1232" s="26">
        <f>IFERROR(VLOOKUP($E1232,'[5]LOG Data SAP'!$D:$AO,31,0)/IF(VLOOKUP($E1232,'[5]LOG Data SAP'!$D:$AO,32,0)="G",1000,1),
IF(D1232=D1231,AD1231,""))</f>
        <v>0.77200000000000002</v>
      </c>
      <c r="AE1232" s="26">
        <f>IFERROR(VLOOKUP($E1232,'[5]LOG Data SAP'!$D:$AO,33,0)/IF(VLOOKUP($E1232,'[5]LOG Data SAP'!$D:$AO,34,0)="G",1000,1),
IF(D1232=D1231,AE1231,""))</f>
        <v>6.4720000000000004</v>
      </c>
      <c r="AF1232" s="27">
        <f t="shared" si="77"/>
        <v>216.38399999999999</v>
      </c>
      <c r="AG1232" s="27">
        <f t="shared" si="78"/>
        <v>1291.5419999999999</v>
      </c>
      <c r="AH1232" s="28">
        <f t="shared" si="79"/>
        <v>1.4980512000000001E-2</v>
      </c>
      <c r="AI1232" s="18" t="str">
        <f>IFERROR(VLOOKUP(E1232,'[5]LOG Data SAP'!$D:$E,2,0),IF(D1232=D1231,AI1231,""))</f>
        <v>NSUN LTN SPF50 100ML</v>
      </c>
      <c r="AJ1232" s="20" t="str">
        <f>IFERROR([5]SKU!VI1234,IF(D1232=D1231,AJ1231,""))</f>
        <v>85784</v>
      </c>
      <c r="AK1232" s="18" t="str">
        <f>VLOOKUP(E1232,[5]SKU!I:X,16,FALSE)</f>
        <v>3304.99.30</v>
      </c>
    </row>
    <row r="1233" spans="1:37">
      <c r="A1233" s="18" t="str">
        <f>[5]SKU!AC1235</f>
        <v>Nivea</v>
      </c>
      <c r="B1233" s="18" t="str">
        <f>[5]SKU!AE1235</f>
        <v>Nivea Sun</v>
      </c>
      <c r="C1233" s="18" t="str">
        <f>[5]SKU!AJ1235</f>
        <v>Sun</v>
      </c>
      <c r="D1233" s="18" t="str">
        <f>[5]SKU!G1235</f>
        <v>NSUN Protect &amp; Moisture SPF20 Spray 150ml</v>
      </c>
      <c r="E1233" s="19" t="str">
        <f>[5]SKU!I1235</f>
        <v>48332-00002-00</v>
      </c>
      <c r="F1233" s="19" t="str">
        <f>[5]SKU!J1235</f>
        <v>48332-00002-00</v>
      </c>
      <c r="G1233" s="18" t="str">
        <f>[5]SKU!K1235</f>
        <v>NIVEA SUN Protect &amp; Moisture SPF20 Spray 150ml</v>
      </c>
      <c r="H1233" s="18" t="str">
        <f>IF([5]SKU!L1235="R","Regular",
IF([5]SKU!L1235="P","Promo",
IF([5]SKU!L1235="S","Sample",
IF([5]SKU!L1235="V","VAS",""))))</f>
        <v>Regular</v>
      </c>
      <c r="I1233" s="18" t="str">
        <f>IF([5]SKU!QC1235="A","Active",
IF([5]SKU!QC1235="D","Discontinue",
IF([5]SKU!QC1235="N","NPD","")))</f>
        <v>Discontinue</v>
      </c>
      <c r="J1233" s="18" t="str">
        <f>VLOOKUP(IFERROR(VLOOKUP(E1233,'[5]Material Status'!A:I,9,0),""),'[5]Material Status'!U:W,3,0)</f>
        <v>Inactive</v>
      </c>
      <c r="K1233" s="20" t="str">
        <f>IFERROR(VLOOKUP(E1233,'[5]LOG Data SAP'!$D:$AO,11,0),
IF(D1233=D1232,K1232,""))</f>
        <v/>
      </c>
      <c r="L1233" s="20" t="str">
        <f>IFERROR(VLOOKUP(E1233,'[5]LOG Data SAP'!$D:$AO,13,0),
IF(D1233=D1232,L1232,""))</f>
        <v/>
      </c>
      <c r="M1233" s="20" t="str">
        <f>IFERROR(VLOOKUP(E1233,'[5]LOG Data SAP'!$D:$AO,15,0),
IF(D1233=D1232,M1232,""))</f>
        <v/>
      </c>
      <c r="N1233" s="21">
        <f>[5]SKU!VH1235</f>
        <v>900</v>
      </c>
      <c r="O1233" s="22">
        <f>[5]SKU!VN1235</f>
        <v>65217</v>
      </c>
      <c r="P1233" s="23">
        <f>[5]SKU!VO1235</f>
        <v>43100</v>
      </c>
      <c r="Q1233" s="24" t="str">
        <f>IFERROR(_xlfn.NUMBERVALUE(VLOOKUP(E1233,'[5]LOG Data SAP'!$D:$M,9,0)),
IF(D1233=D1232,Q1232,""))</f>
        <v/>
      </c>
      <c r="R1233" s="24" t="str">
        <f>IFERROR(_xlfn.NUMBERVALUE(VLOOKUP(E1233,'[5]LOG Data SAP'!$D:$M,10,0)),
IF(D1233=D1232,R1232,""))</f>
        <v/>
      </c>
      <c r="S1233" s="24" t="str">
        <f t="shared" si="76"/>
        <v/>
      </c>
      <c r="T1233" s="25" t="str">
        <f>IFERROR(VLOOKUP($E1233,'[5]LOG Data SAP'!$D:$V,17,0)/10,
IF(D1233=D1232,T1232,""))</f>
        <v/>
      </c>
      <c r="U1233" s="25" t="str">
        <f>IFERROR(VLOOKUP($E1233,'[5]LOG Data SAP'!$D:$V,18,0)/10,
IF(D1233=D1232,U1232,""))</f>
        <v/>
      </c>
      <c r="V1233" s="25" t="str">
        <f>IFERROR(VLOOKUP($E1233,'[5]LOG Data SAP'!$D:$V,19,0)/10,
IF(D1233=D1232,V1232,""))</f>
        <v/>
      </c>
      <c r="W1233" s="25" t="str">
        <f>IFERROR(VLOOKUP($E1233,'[5]LOG Data SAP'!$D:$AO,21,0)/10,
IF(D1233=D1232,W1232,""))</f>
        <v/>
      </c>
      <c r="X1233" s="25" t="str">
        <f>IFERROR(VLOOKUP($E1233,'[5]LOG Data SAP'!$D:$AO,22,0)/10,
IF(D1233=D1232,X1232,""))</f>
        <v/>
      </c>
      <c r="Y1233" s="25" t="str">
        <f>IFERROR(VLOOKUP($E1233,'[5]LOG Data SAP'!$D:$AO,23,0)/10,
IF(D1233=D1232,Y1232,""))</f>
        <v/>
      </c>
      <c r="Z1233" s="25" t="str">
        <f>IFERROR(VLOOKUP($E1233,'[5]LOG Data SAP'!$D:$AO,25,0)/10,
IF(D1233=D1232,Z1232,""))</f>
        <v/>
      </c>
      <c r="AA1233" s="25" t="str">
        <f>IFERROR(VLOOKUP($E1233,'[5]LOG Data SAP'!$D:$AO,26,0)/10,
IF(D1233=D1232,AA1232,""))</f>
        <v/>
      </c>
      <c r="AB1233" s="25" t="str">
        <f>IFERROR(VLOOKUP($E1233,'[5]LOG Data SAP'!$D:$AO,27,0)/10,
IF(D1233=D1232,AB1232,""))</f>
        <v/>
      </c>
      <c r="AC1233" s="26" t="str">
        <f>IFERROR(VLOOKUP($E1233,'[5]LOG Data SAP'!$D:$AO,29,0)/IF(VLOOKUP($E1233,'[5]LOG Data SAP'!$D:$AO,30,0)="G",1000,1),
IF(D1233=D1232,AC1232,""))</f>
        <v/>
      </c>
      <c r="AD1233" s="26" t="str">
        <f>IFERROR(VLOOKUP($E1233,'[5]LOG Data SAP'!$D:$AO,31,0)/IF(VLOOKUP($E1233,'[5]LOG Data SAP'!$D:$AO,32,0)="G",1000,1),
IF(D1233=D1232,AD1232,""))</f>
        <v/>
      </c>
      <c r="AE1233" s="26" t="str">
        <f>IFERROR(VLOOKUP($E1233,'[5]LOG Data SAP'!$D:$AO,33,0)/IF(VLOOKUP($E1233,'[5]LOG Data SAP'!$D:$AO,34,0)="G",1000,1),
IF(D1233=D1232,AE1232,""))</f>
        <v/>
      </c>
      <c r="AF1233" s="27" t="str">
        <f t="shared" si="77"/>
        <v/>
      </c>
      <c r="AG1233" s="27" t="str">
        <f t="shared" si="78"/>
        <v/>
      </c>
      <c r="AH1233" s="28" t="str">
        <f t="shared" si="79"/>
        <v/>
      </c>
      <c r="AI1233" s="18" t="str">
        <f>IFERROR(VLOOKUP(E1233,'[5]LOG Data SAP'!$D:$E,2,0),IF(D1233=D1232,AI1232,""))</f>
        <v/>
      </c>
      <c r="AJ1233" s="20" t="str">
        <f>IFERROR([5]SKU!VI1235,IF(D1233=D1232,AJ1232,""))</f>
        <v/>
      </c>
      <c r="AK1233" s="18" t="str">
        <f>VLOOKUP(E1233,[5]SKU!I:X,16,FALSE)</f>
        <v>3304.99.90</v>
      </c>
    </row>
    <row r="1234" spans="1:37">
      <c r="A1234" s="18" t="str">
        <f>[5]SKU!AC1236</f>
        <v>Nivea</v>
      </c>
      <c r="B1234" s="18" t="str">
        <f>[5]SKU!AE1236</f>
        <v>Nivea Sun</v>
      </c>
      <c r="C1234" s="18" t="str">
        <f>[5]SKU!AJ1236</f>
        <v>Sun</v>
      </c>
      <c r="D1234" s="18" t="str">
        <f>[5]SKU!G1236</f>
        <v>NSUN Protect &amp; Moisture SPF30 Spray 150ml</v>
      </c>
      <c r="E1234" s="19" t="str">
        <f>[5]SKU!I1236</f>
        <v>48332-00033-04</v>
      </c>
      <c r="F1234" s="19" t="str">
        <f>[5]SKU!J1236</f>
        <v>48332-00033-04</v>
      </c>
      <c r="G1234" s="18" t="str">
        <f>[5]SKU!K1236</f>
        <v>NIVEA SUN Protect &amp; Moisture SPF30 Spray 150ml</v>
      </c>
      <c r="H1234" s="18" t="str">
        <f>IF([5]SKU!L1236="R","Regular",
IF([5]SKU!L1236="P","Promo",
IF([5]SKU!L1236="S","Sample",
IF([5]SKU!L1236="V","VAS",""))))</f>
        <v>Regular</v>
      </c>
      <c r="I1234" s="18" t="str">
        <f>IF([5]SKU!QC1236="A","Active",
IF([5]SKU!QC1236="D","Discontinue",
IF([5]SKU!QC1236="N","NPD","")))</f>
        <v>Discontinue</v>
      </c>
      <c r="J1234" s="18" t="str">
        <f>VLOOKUP(IFERROR(VLOOKUP(E1234,'[5]Material Status'!A:I,9,0),""),'[5]Material Status'!U:W,3,0)</f>
        <v>Inactive</v>
      </c>
      <c r="K1234" s="20" t="str">
        <f>IFERROR(VLOOKUP(E1234,'[5]LOG Data SAP'!$D:$AO,11,0),
IF(D1234=D1233,K1233,""))</f>
        <v>8850029205144</v>
      </c>
      <c r="L1234" s="20" t="str">
        <f>IFERROR(VLOOKUP(E1234,'[5]LOG Data SAP'!$D:$AO,13,0),
IF(D1234=D1233,L1233,""))</f>
        <v/>
      </c>
      <c r="M1234" s="20" t="str">
        <f>IFERROR(VLOOKUP(E1234,'[5]LOG Data SAP'!$D:$AO,15,0),
IF(D1234=D1233,M1233,""))</f>
        <v>8999777009670</v>
      </c>
      <c r="N1234" s="21">
        <f>[5]SKU!VH1236</f>
        <v>900</v>
      </c>
      <c r="O1234" s="22">
        <f>[5]SKU!VN1236</f>
        <v>108300</v>
      </c>
      <c r="P1234" s="23">
        <f>[5]SKU!VO1236</f>
        <v>45383</v>
      </c>
      <c r="Q1234" s="24">
        <f>IFERROR(_xlfn.NUMBERVALUE(VLOOKUP(E1234,'[5]LOG Data SAP'!$D:$M,9,0)),
IF(D1234=D1233,Q1233,""))</f>
        <v>0</v>
      </c>
      <c r="R1234" s="24">
        <f>IFERROR(_xlfn.NUMBERVALUE(VLOOKUP(E1234,'[5]LOG Data SAP'!$D:$M,10,0)),
IF(D1234=D1233,R1233,""))</f>
        <v>12</v>
      </c>
      <c r="S1234" s="24">
        <f t="shared" si="76"/>
        <v>0</v>
      </c>
      <c r="T1234" s="25">
        <f>IFERROR(VLOOKUP($E1234,'[5]LOG Data SAP'!$D:$V,17,0)/10,
IF(D1234=D1233,T1233,""))</f>
        <v>6.3</v>
      </c>
      <c r="U1234" s="25">
        <f>IFERROR(VLOOKUP($E1234,'[5]LOG Data SAP'!$D:$V,18,0)/10,
IF(D1234=D1233,U1233,""))</f>
        <v>4.8</v>
      </c>
      <c r="V1234" s="25">
        <f>IFERROR(VLOOKUP($E1234,'[5]LOG Data SAP'!$D:$V,19,0)/10,
IF(D1234=D1233,V1233,""))</f>
        <v>13.2</v>
      </c>
      <c r="W1234" s="25">
        <f>IFERROR(VLOOKUP($E1234,'[5]LOG Data SAP'!$D:$AO,21,0)/10,
IF(D1234=D1233,W1233,""))</f>
        <v>0</v>
      </c>
      <c r="X1234" s="25">
        <f>IFERROR(VLOOKUP($E1234,'[5]LOG Data SAP'!$D:$AO,22,0)/10,
IF(D1234=D1233,X1233,""))</f>
        <v>0</v>
      </c>
      <c r="Y1234" s="25">
        <f>IFERROR(VLOOKUP($E1234,'[5]LOG Data SAP'!$D:$AO,23,0)/10,
IF(D1234=D1233,Y1233,""))</f>
        <v>0</v>
      </c>
      <c r="Z1234" s="25">
        <f>IFERROR(VLOOKUP($E1234,'[5]LOG Data SAP'!$D:$AO,25,0)/10,
IF(D1234=D1233,Z1233,""))</f>
        <v>29.5</v>
      </c>
      <c r="AA1234" s="25">
        <f>IFERROR(VLOOKUP($E1234,'[5]LOG Data SAP'!$D:$AO,26,0)/10,
IF(D1234=D1233,AA1233,""))</f>
        <v>13.8</v>
      </c>
      <c r="AB1234" s="25">
        <f>IFERROR(VLOOKUP($E1234,'[5]LOG Data SAP'!$D:$AO,27,0)/10,
IF(D1234=D1233,AB1233,""))</f>
        <v>16</v>
      </c>
      <c r="AC1234" s="26">
        <f>IFERROR(VLOOKUP($E1234,'[5]LOG Data SAP'!$D:$AO,29,0)/IF(VLOOKUP($E1234,'[5]LOG Data SAP'!$D:$AO,30,0)="G",1000,1),
IF(D1234=D1233,AC1233,""))</f>
        <v>0.18559999999999999</v>
      </c>
      <c r="AD1234" s="26">
        <f>IFERROR(VLOOKUP($E1234,'[5]LOG Data SAP'!$D:$AO,31,0)/IF(VLOOKUP($E1234,'[5]LOG Data SAP'!$D:$AO,32,0)="G",1000,1),
IF(D1234=D1233,AD1233,""))</f>
        <v>0</v>
      </c>
      <c r="AE1234" s="26">
        <f>IFERROR(VLOOKUP($E1234,'[5]LOG Data SAP'!$D:$AO,33,0)/IF(VLOOKUP($E1234,'[5]LOG Data SAP'!$D:$AO,34,0)="G",1000,1),
IF(D1234=D1233,AE1233,""))</f>
        <v>2.37</v>
      </c>
      <c r="AF1234" s="27">
        <f t="shared" si="77"/>
        <v>399.16799999999995</v>
      </c>
      <c r="AG1234" s="27" t="str">
        <f t="shared" si="78"/>
        <v/>
      </c>
      <c r="AH1234" s="28">
        <f t="shared" si="79"/>
        <v>6.5136000000000005E-3</v>
      </c>
      <c r="AI1234" s="18" t="str">
        <f>IFERROR(VLOOKUP(E1234,'[5]LOG Data SAP'!$D:$E,2,0),IF(D1234=D1233,AI1233,""))</f>
        <v>NSUN SPY SPF30 150ML</v>
      </c>
      <c r="AJ1234" s="20" t="str">
        <f>IFERROR([5]SKU!VI1236,IF(D1234=D1233,AJ1233,""))</f>
        <v>85405</v>
      </c>
      <c r="AK1234" s="18" t="str">
        <f>VLOOKUP(E1234,[5]SKU!I:X,16,FALSE)</f>
        <v>3304.99.90</v>
      </c>
    </row>
    <row r="1235" spans="1:37">
      <c r="A1235" s="18" t="str">
        <f>[5]SKU!AC1237</f>
        <v>Nivea</v>
      </c>
      <c r="B1235" s="18" t="str">
        <f>[5]SKU!AE1237</f>
        <v>Nivea Sun</v>
      </c>
      <c r="C1235" s="18" t="str">
        <f>[5]SKU!AJ1237</f>
        <v>Sun</v>
      </c>
      <c r="D1235" s="18" t="str">
        <f>[5]SKU!G1237</f>
        <v>NSUN Protect &amp; Moisture SPF30 Spray 150ml</v>
      </c>
      <c r="E1235" s="19" t="str">
        <f>[5]SKU!I1237</f>
        <v>48332-00033-03</v>
      </c>
      <c r="F1235" s="19" t="str">
        <f>[5]SKU!J1237</f>
        <v>48332-00033-04</v>
      </c>
      <c r="G1235" s="18" t="str">
        <f>[5]SKU!K1237</f>
        <v>NSUN Spray SPF 30 150ml</v>
      </c>
      <c r="H1235" s="18" t="str">
        <f>IF([5]SKU!L1237="R","Regular",
IF([5]SKU!L1237="P","Promo",
IF([5]SKU!L1237="S","Sample",
IF([5]SKU!L1237="V","VAS",""))))</f>
        <v>Regular</v>
      </c>
      <c r="I1235" s="18" t="str">
        <f>IF([5]SKU!QC1237="A","Active",
IF([5]SKU!QC1237="D","Discontinue",
IF([5]SKU!QC1237="N","NPD","")))</f>
        <v>Discontinue</v>
      </c>
      <c r="J1235" s="18" t="str">
        <f>VLOOKUP(IFERROR(VLOOKUP(E1235,'[5]Material Status'!A:I,9,0),""),'[5]Material Status'!U:W,3,0)</f>
        <v>Inactive</v>
      </c>
      <c r="K1235" s="20" t="str">
        <f>IFERROR(VLOOKUP(E1235,'[5]LOG Data SAP'!$D:$AO,11,0),
IF(D1235=D1234,K1234,""))</f>
        <v>8850029205144</v>
      </c>
      <c r="L1235" s="20" t="str">
        <f>IFERROR(VLOOKUP(E1235,'[5]LOG Data SAP'!$D:$AO,13,0),
IF(D1235=D1234,L1234,""))</f>
        <v/>
      </c>
      <c r="M1235" s="20" t="str">
        <f>IFERROR(VLOOKUP(E1235,'[5]LOG Data SAP'!$D:$AO,15,0),
IF(D1235=D1234,M1234,""))</f>
        <v>8999777009670</v>
      </c>
      <c r="N1235" s="21">
        <f>[5]SKU!VH1237</f>
        <v>900</v>
      </c>
      <c r="O1235" s="22">
        <f>[5]SKU!VN1237</f>
        <v>108300</v>
      </c>
      <c r="P1235" s="23">
        <f>[5]SKU!VO1237</f>
        <v>45383</v>
      </c>
      <c r="Q1235" s="24">
        <f>IFERROR(_xlfn.NUMBERVALUE(VLOOKUP(E1235,'[5]LOG Data SAP'!$D:$M,9,0)),
IF(D1235=D1234,Q1234,""))</f>
        <v>0</v>
      </c>
      <c r="R1235" s="24">
        <f>IFERROR(_xlfn.NUMBERVALUE(VLOOKUP(E1235,'[5]LOG Data SAP'!$D:$M,10,0)),
IF(D1235=D1234,R1234,""))</f>
        <v>12</v>
      </c>
      <c r="S1235" s="24">
        <f t="shared" si="76"/>
        <v>0</v>
      </c>
      <c r="T1235" s="25">
        <f>IFERROR(VLOOKUP($E1235,'[5]LOG Data SAP'!$D:$V,17,0)/10,
IF(D1235=D1234,T1234,""))</f>
        <v>6.3</v>
      </c>
      <c r="U1235" s="25">
        <f>IFERROR(VLOOKUP($E1235,'[5]LOG Data SAP'!$D:$V,18,0)/10,
IF(D1235=D1234,U1234,""))</f>
        <v>4.8</v>
      </c>
      <c r="V1235" s="25">
        <f>IFERROR(VLOOKUP($E1235,'[5]LOG Data SAP'!$D:$V,19,0)/10,
IF(D1235=D1234,V1234,""))</f>
        <v>13.2</v>
      </c>
      <c r="W1235" s="25">
        <f>IFERROR(VLOOKUP($E1235,'[5]LOG Data SAP'!$D:$AO,21,0)/10,
IF(D1235=D1234,W1234,""))</f>
        <v>0</v>
      </c>
      <c r="X1235" s="25">
        <f>IFERROR(VLOOKUP($E1235,'[5]LOG Data SAP'!$D:$AO,22,0)/10,
IF(D1235=D1234,X1234,""))</f>
        <v>0</v>
      </c>
      <c r="Y1235" s="25">
        <f>IFERROR(VLOOKUP($E1235,'[5]LOG Data SAP'!$D:$AO,23,0)/10,
IF(D1235=D1234,Y1234,""))</f>
        <v>0</v>
      </c>
      <c r="Z1235" s="25">
        <f>IFERROR(VLOOKUP($E1235,'[5]LOG Data SAP'!$D:$AO,25,0)/10,
IF(D1235=D1234,Z1234,""))</f>
        <v>29.5</v>
      </c>
      <c r="AA1235" s="25">
        <f>IFERROR(VLOOKUP($E1235,'[5]LOG Data SAP'!$D:$AO,26,0)/10,
IF(D1235=D1234,AA1234,""))</f>
        <v>13.8</v>
      </c>
      <c r="AB1235" s="25">
        <f>IFERROR(VLOOKUP($E1235,'[5]LOG Data SAP'!$D:$AO,27,0)/10,
IF(D1235=D1234,AB1234,""))</f>
        <v>16</v>
      </c>
      <c r="AC1235" s="26">
        <f>IFERROR(VLOOKUP($E1235,'[5]LOG Data SAP'!$D:$AO,29,0)/IF(VLOOKUP($E1235,'[5]LOG Data SAP'!$D:$AO,30,0)="G",1000,1),
IF(D1235=D1234,AC1234,""))</f>
        <v>0.18559999999999999</v>
      </c>
      <c r="AD1235" s="26">
        <f>IFERROR(VLOOKUP($E1235,'[5]LOG Data SAP'!$D:$AO,31,0)/IF(VLOOKUP($E1235,'[5]LOG Data SAP'!$D:$AO,32,0)="G",1000,1),
IF(D1235=D1234,AD1234,""))</f>
        <v>0</v>
      </c>
      <c r="AE1235" s="26">
        <f>IFERROR(VLOOKUP($E1235,'[5]LOG Data SAP'!$D:$AO,33,0)/IF(VLOOKUP($E1235,'[5]LOG Data SAP'!$D:$AO,34,0)="G",1000,1),
IF(D1235=D1234,AE1234,""))</f>
        <v>2.37</v>
      </c>
      <c r="AF1235" s="27">
        <f t="shared" si="77"/>
        <v>399.16799999999995</v>
      </c>
      <c r="AG1235" s="27" t="str">
        <f t="shared" si="78"/>
        <v/>
      </c>
      <c r="AH1235" s="28">
        <f t="shared" si="79"/>
        <v>6.5136000000000005E-3</v>
      </c>
      <c r="AI1235" s="18" t="str">
        <f>IFERROR(VLOOKUP(E1235,'[5]LOG Data SAP'!$D:$E,2,0),IF(D1235=D1234,AI1234,""))</f>
        <v>NSUN SPRAY SPF 30 150ML</v>
      </c>
      <c r="AJ1235" s="20" t="str">
        <f>IFERROR([5]SKU!VI1237,IF(D1235=D1234,AJ1234,""))</f>
        <v>85405</v>
      </c>
      <c r="AK1235" s="18" t="str">
        <f>VLOOKUP(E1235,[5]SKU!I:X,16,FALSE)</f>
        <v>3304.99.90</v>
      </c>
    </row>
    <row r="1236" spans="1:37">
      <c r="A1236" s="18" t="str">
        <f>[5]SKU!AC1238</f>
        <v>Nivea</v>
      </c>
      <c r="B1236" s="18" t="str">
        <f>[5]SKU!AE1238</f>
        <v>Nivea Sun</v>
      </c>
      <c r="C1236" s="18" t="str">
        <f>[5]SKU!AJ1238</f>
        <v>Sun</v>
      </c>
      <c r="D1236" s="18" t="str">
        <f>[5]SKU!G1238</f>
        <v>NSUN Protect &amp; Moisture SPF30 Spray 150ml</v>
      </c>
      <c r="E1236" s="19" t="str">
        <f>[5]SKU!I1238</f>
        <v>48332-00033-02</v>
      </c>
      <c r="F1236" s="19" t="str">
        <f>[5]SKU!J1238</f>
        <v>48332-00033-04</v>
      </c>
      <c r="G1236" s="18" t="str">
        <f>[5]SKU!K1238</f>
        <v>NSUN Spray SPF 30 150ml</v>
      </c>
      <c r="H1236" s="18" t="str">
        <f>IF([5]SKU!L1238="R","Regular",
IF([5]SKU!L1238="P","Promo",
IF([5]SKU!L1238="S","Sample",
IF([5]SKU!L1238="V","VAS",""))))</f>
        <v>Regular</v>
      </c>
      <c r="I1236" s="18" t="str">
        <f>IF([5]SKU!QC1238="A","Active",
IF([5]SKU!QC1238="D","Discontinue",
IF([5]SKU!QC1238="N","NPD","")))</f>
        <v>Discontinue</v>
      </c>
      <c r="J1236" s="18" t="str">
        <f>VLOOKUP(IFERROR(VLOOKUP(E1236,'[5]Material Status'!A:I,9,0),""),'[5]Material Status'!U:W,3,0)</f>
        <v>Inactive</v>
      </c>
      <c r="K1236" s="20" t="str">
        <f>IFERROR(VLOOKUP(E1236,'[5]LOG Data SAP'!$D:$AO,11,0),
IF(D1236=D1235,K1235,""))</f>
        <v>8850029205144</v>
      </c>
      <c r="L1236" s="20" t="str">
        <f>IFERROR(VLOOKUP(E1236,'[5]LOG Data SAP'!$D:$AO,13,0),
IF(D1236=D1235,L1235,""))</f>
        <v/>
      </c>
      <c r="M1236" s="20" t="str">
        <f>IFERROR(VLOOKUP(E1236,'[5]LOG Data SAP'!$D:$AO,15,0),
IF(D1236=D1235,M1235,""))</f>
        <v>8999777009670</v>
      </c>
      <c r="N1236" s="21">
        <f>[5]SKU!VH1238</f>
        <v>900</v>
      </c>
      <c r="O1236" s="22">
        <f>[5]SKU!VN1238</f>
        <v>108300</v>
      </c>
      <c r="P1236" s="23">
        <f>[5]SKU!VO1238</f>
        <v>45383</v>
      </c>
      <c r="Q1236" s="24">
        <f>IFERROR(_xlfn.NUMBERVALUE(VLOOKUP(E1236,'[5]LOG Data SAP'!$D:$M,9,0)),
IF(D1236=D1235,Q1235,""))</f>
        <v>0</v>
      </c>
      <c r="R1236" s="24">
        <f>IFERROR(_xlfn.NUMBERVALUE(VLOOKUP(E1236,'[5]LOG Data SAP'!$D:$M,10,0)),
IF(D1236=D1235,R1235,""))</f>
        <v>12</v>
      </c>
      <c r="S1236" s="24">
        <f t="shared" si="76"/>
        <v>0</v>
      </c>
      <c r="T1236" s="25">
        <f>IFERROR(VLOOKUP($E1236,'[5]LOG Data SAP'!$D:$V,17,0)/10,
IF(D1236=D1235,T1235,""))</f>
        <v>6.3</v>
      </c>
      <c r="U1236" s="25">
        <f>IFERROR(VLOOKUP($E1236,'[5]LOG Data SAP'!$D:$V,18,0)/10,
IF(D1236=D1235,U1235,""))</f>
        <v>4.8</v>
      </c>
      <c r="V1236" s="25">
        <f>IFERROR(VLOOKUP($E1236,'[5]LOG Data SAP'!$D:$V,19,0)/10,
IF(D1236=D1235,V1235,""))</f>
        <v>13.2</v>
      </c>
      <c r="W1236" s="25">
        <f>IFERROR(VLOOKUP($E1236,'[5]LOG Data SAP'!$D:$AO,21,0)/10,
IF(D1236=D1235,W1235,""))</f>
        <v>0</v>
      </c>
      <c r="X1236" s="25">
        <f>IFERROR(VLOOKUP($E1236,'[5]LOG Data SAP'!$D:$AO,22,0)/10,
IF(D1236=D1235,X1235,""))</f>
        <v>0</v>
      </c>
      <c r="Y1236" s="25">
        <f>IFERROR(VLOOKUP($E1236,'[5]LOG Data SAP'!$D:$AO,23,0)/10,
IF(D1236=D1235,Y1235,""))</f>
        <v>0</v>
      </c>
      <c r="Z1236" s="25">
        <f>IFERROR(VLOOKUP($E1236,'[5]LOG Data SAP'!$D:$AO,25,0)/10,
IF(D1236=D1235,Z1235,""))</f>
        <v>29.5</v>
      </c>
      <c r="AA1236" s="25">
        <f>IFERROR(VLOOKUP($E1236,'[5]LOG Data SAP'!$D:$AO,26,0)/10,
IF(D1236=D1235,AA1235,""))</f>
        <v>13.8</v>
      </c>
      <c r="AB1236" s="25">
        <f>IFERROR(VLOOKUP($E1236,'[5]LOG Data SAP'!$D:$AO,27,0)/10,
IF(D1236=D1235,AB1235,""))</f>
        <v>16</v>
      </c>
      <c r="AC1236" s="26">
        <f>IFERROR(VLOOKUP($E1236,'[5]LOG Data SAP'!$D:$AO,29,0)/IF(VLOOKUP($E1236,'[5]LOG Data SAP'!$D:$AO,30,0)="G",1000,1),
IF(D1236=D1235,AC1235,""))</f>
        <v>0.18559999999999999</v>
      </c>
      <c r="AD1236" s="26">
        <f>IFERROR(VLOOKUP($E1236,'[5]LOG Data SAP'!$D:$AO,31,0)/IF(VLOOKUP($E1236,'[5]LOG Data SAP'!$D:$AO,32,0)="G",1000,1),
IF(D1236=D1235,AD1235,""))</f>
        <v>0</v>
      </c>
      <c r="AE1236" s="26">
        <f>IFERROR(VLOOKUP($E1236,'[5]LOG Data SAP'!$D:$AO,33,0)/IF(VLOOKUP($E1236,'[5]LOG Data SAP'!$D:$AO,34,0)="G",1000,1),
IF(D1236=D1235,AE1235,""))</f>
        <v>2.37</v>
      </c>
      <c r="AF1236" s="27">
        <f t="shared" si="77"/>
        <v>399.16799999999995</v>
      </c>
      <c r="AG1236" s="27" t="str">
        <f t="shared" si="78"/>
        <v/>
      </c>
      <c r="AH1236" s="28">
        <f t="shared" si="79"/>
        <v>6.5136000000000005E-3</v>
      </c>
      <c r="AI1236" s="18" t="str">
        <f>IFERROR(VLOOKUP(E1236,'[5]LOG Data SAP'!$D:$E,2,0),IF(D1236=D1235,AI1235,""))</f>
        <v>NSUN SPRAY SPF 30 150ML</v>
      </c>
      <c r="AJ1236" s="20" t="str">
        <f>IFERROR([5]SKU!VI1238,IF(D1236=D1235,AJ1235,""))</f>
        <v>85405</v>
      </c>
      <c r="AK1236" s="18" t="str">
        <f>VLOOKUP(E1236,[5]SKU!I:X,16,FALSE)</f>
        <v>3304.99.90</v>
      </c>
    </row>
    <row r="1237" spans="1:37">
      <c r="A1237" s="18" t="str">
        <f>[5]SKU!AC1239</f>
        <v>Nivea</v>
      </c>
      <c r="B1237" s="18" t="str">
        <f>[5]SKU!AE1239</f>
        <v>Nivea Sun</v>
      </c>
      <c r="C1237" s="18" t="str">
        <f>[5]SKU!AJ1239</f>
        <v>Sun</v>
      </c>
      <c r="D1237" s="18" t="str">
        <f>[5]SKU!G1239</f>
        <v>NSUN Protect &amp; Moisture SPF30 Spray 150ml</v>
      </c>
      <c r="E1237" s="19" t="str">
        <f>[5]SKU!I1239</f>
        <v>48332-00033-01</v>
      </c>
      <c r="F1237" s="19" t="str">
        <f>[5]SKU!J1239</f>
        <v>48332-00033-04</v>
      </c>
      <c r="G1237" s="18" t="str">
        <f>[5]SKU!K1239</f>
        <v>NSUN Spray SPF 30 150ml</v>
      </c>
      <c r="H1237" s="18" t="str">
        <f>IF([5]SKU!L1239="R","Regular",
IF([5]SKU!L1239="P","Promo",
IF([5]SKU!L1239="S","Sample",
IF([5]SKU!L1239="V","VAS",""))))</f>
        <v>Regular</v>
      </c>
      <c r="I1237" s="18" t="str">
        <f>IF([5]SKU!QC1239="A","Active",
IF([5]SKU!QC1239="D","Discontinue",
IF([5]SKU!QC1239="N","NPD","")))</f>
        <v>Discontinue</v>
      </c>
      <c r="J1237" s="18" t="str">
        <f>VLOOKUP(IFERROR(VLOOKUP(E1237,'[5]Material Status'!A:I,9,0),""),'[5]Material Status'!U:W,3,0)</f>
        <v>Inactive</v>
      </c>
      <c r="K1237" s="20" t="str">
        <f>IFERROR(VLOOKUP(E1237,'[5]LOG Data SAP'!$D:$AO,11,0),
IF(D1237=D1236,K1236,""))</f>
        <v/>
      </c>
      <c r="L1237" s="20" t="str">
        <f>IFERROR(VLOOKUP(E1237,'[5]LOG Data SAP'!$D:$AO,13,0),
IF(D1237=D1236,L1236,""))</f>
        <v/>
      </c>
      <c r="M1237" s="20" t="str">
        <f>IFERROR(VLOOKUP(E1237,'[5]LOG Data SAP'!$D:$AO,15,0),
IF(D1237=D1236,M1236,""))</f>
        <v/>
      </c>
      <c r="N1237" s="21">
        <f>[5]SKU!VH1239</f>
        <v>900</v>
      </c>
      <c r="O1237" s="22">
        <f>[5]SKU!VN1239</f>
        <v>108300</v>
      </c>
      <c r="P1237" s="23">
        <f>[5]SKU!VO1239</f>
        <v>45383</v>
      </c>
      <c r="Q1237" s="24">
        <f>IFERROR(_xlfn.NUMBERVALUE(VLOOKUP(E1237,'[5]LOG Data SAP'!$D:$M,9,0)),
IF(D1237=D1236,Q1236,""))</f>
        <v>0</v>
      </c>
      <c r="R1237" s="24">
        <f>IFERROR(_xlfn.NUMBERVALUE(VLOOKUP(E1237,'[5]LOG Data SAP'!$D:$M,10,0)),
IF(D1237=D1236,R1236,""))</f>
        <v>12</v>
      </c>
      <c r="S1237" s="24">
        <f t="shared" si="76"/>
        <v>0</v>
      </c>
      <c r="T1237" s="25">
        <f>IFERROR(VLOOKUP($E1237,'[5]LOG Data SAP'!$D:$V,17,0)/10,
IF(D1237=D1236,T1236,""))</f>
        <v>6.3</v>
      </c>
      <c r="U1237" s="25">
        <f>IFERROR(VLOOKUP($E1237,'[5]LOG Data SAP'!$D:$V,18,0)/10,
IF(D1237=D1236,U1236,""))</f>
        <v>4.8</v>
      </c>
      <c r="V1237" s="25">
        <f>IFERROR(VLOOKUP($E1237,'[5]LOG Data SAP'!$D:$V,19,0)/10,
IF(D1237=D1236,V1236,""))</f>
        <v>13.2</v>
      </c>
      <c r="W1237" s="25">
        <f>IFERROR(VLOOKUP($E1237,'[5]LOG Data SAP'!$D:$AO,21,0)/10,
IF(D1237=D1236,W1236,""))</f>
        <v>0</v>
      </c>
      <c r="X1237" s="25">
        <f>IFERROR(VLOOKUP($E1237,'[5]LOG Data SAP'!$D:$AO,22,0)/10,
IF(D1237=D1236,X1236,""))</f>
        <v>0</v>
      </c>
      <c r="Y1237" s="25">
        <f>IFERROR(VLOOKUP($E1237,'[5]LOG Data SAP'!$D:$AO,23,0)/10,
IF(D1237=D1236,Y1236,""))</f>
        <v>0</v>
      </c>
      <c r="Z1237" s="25">
        <f>IFERROR(VLOOKUP($E1237,'[5]LOG Data SAP'!$D:$AO,25,0)/10,
IF(D1237=D1236,Z1236,""))</f>
        <v>29.5</v>
      </c>
      <c r="AA1237" s="25">
        <f>IFERROR(VLOOKUP($E1237,'[5]LOG Data SAP'!$D:$AO,26,0)/10,
IF(D1237=D1236,AA1236,""))</f>
        <v>13.8</v>
      </c>
      <c r="AB1237" s="25">
        <f>IFERROR(VLOOKUP($E1237,'[5]LOG Data SAP'!$D:$AO,27,0)/10,
IF(D1237=D1236,AB1236,""))</f>
        <v>16</v>
      </c>
      <c r="AC1237" s="26">
        <f>IFERROR(VLOOKUP($E1237,'[5]LOG Data SAP'!$D:$AO,29,0)/IF(VLOOKUP($E1237,'[5]LOG Data SAP'!$D:$AO,30,0)="G",1000,1),
IF(D1237=D1236,AC1236,""))</f>
        <v>0.15</v>
      </c>
      <c r="AD1237" s="26">
        <f>IFERROR(VLOOKUP($E1237,'[5]LOG Data SAP'!$D:$AO,31,0)/IF(VLOOKUP($E1237,'[5]LOG Data SAP'!$D:$AO,32,0)="G",1000,1),
IF(D1237=D1236,AD1236,""))</f>
        <v>0</v>
      </c>
      <c r="AE1237" s="26">
        <f>IFERROR(VLOOKUP($E1237,'[5]LOG Data SAP'!$D:$AO,33,0)/IF(VLOOKUP($E1237,'[5]LOG Data SAP'!$D:$AO,34,0)="G",1000,1),
IF(D1237=D1236,AE1236,""))</f>
        <v>2.37</v>
      </c>
      <c r="AF1237" s="27">
        <f t="shared" si="77"/>
        <v>399.16799999999995</v>
      </c>
      <c r="AG1237" s="27" t="str">
        <f t="shared" si="78"/>
        <v/>
      </c>
      <c r="AH1237" s="28">
        <f t="shared" si="79"/>
        <v>6.5136000000000005E-3</v>
      </c>
      <c r="AI1237" s="18" t="str">
        <f>IFERROR(VLOOKUP(E1237,'[5]LOG Data SAP'!$D:$E,2,0),IF(D1237=D1236,AI1236,""))</f>
        <v>NSUN SPRAY SPF 30 150ML</v>
      </c>
      <c r="AJ1237" s="20" t="str">
        <f>IFERROR([5]SKU!VI1239,IF(D1237=D1236,AJ1236,""))</f>
        <v>85405</v>
      </c>
      <c r="AK1237" s="18" t="str">
        <f>VLOOKUP(E1237,[5]SKU!I:X,16,FALSE)</f>
        <v>3304.99.90</v>
      </c>
    </row>
    <row r="1238" spans="1:37">
      <c r="A1238" s="18" t="str">
        <f>[5]SKU!AC1240</f>
        <v>Nivea</v>
      </c>
      <c r="B1238" s="18" t="str">
        <f>[5]SKU!AE1240</f>
        <v>Nivea Sun</v>
      </c>
      <c r="C1238" s="18" t="str">
        <f>[5]SKU!AJ1240</f>
        <v>Sun</v>
      </c>
      <c r="D1238" s="18" t="str">
        <f>[5]SKU!G1240</f>
        <v>NSUN Protect &amp; Moisture SPF30 Spray 150ml</v>
      </c>
      <c r="E1238" s="19" t="str">
        <f>[5]SKU!I1240</f>
        <v>48332-00033-00</v>
      </c>
      <c r="F1238" s="19" t="str">
        <f>[5]SKU!J1240</f>
        <v>48332-00033-04</v>
      </c>
      <c r="G1238" s="18" t="str">
        <f>[5]SKU!K1240</f>
        <v>NSUN Spray SPF 30 150ml</v>
      </c>
      <c r="H1238" s="18" t="str">
        <f>IF([5]SKU!L1240="R","Regular",
IF([5]SKU!L1240="P","Promo",
IF([5]SKU!L1240="S","Sample",
IF([5]SKU!L1240="V","VAS",""))))</f>
        <v>Regular</v>
      </c>
      <c r="I1238" s="18" t="str">
        <f>IF([5]SKU!QC1240="A","Active",
IF([5]SKU!QC1240="D","Discontinue",
IF([5]SKU!QC1240="N","NPD","")))</f>
        <v>Discontinue</v>
      </c>
      <c r="J1238" s="18" t="str">
        <f>VLOOKUP(IFERROR(VLOOKUP(E1238,'[5]Material Status'!A:I,9,0),""),'[5]Material Status'!U:W,3,0)</f>
        <v>Inactive</v>
      </c>
      <c r="K1238" s="20" t="str">
        <f>IFERROR(VLOOKUP(E1238,'[5]LOG Data SAP'!$D:$AO,11,0),
IF(D1238=D1237,K1237,""))</f>
        <v/>
      </c>
      <c r="L1238" s="20" t="str">
        <f>IFERROR(VLOOKUP(E1238,'[5]LOG Data SAP'!$D:$AO,13,0),
IF(D1238=D1237,L1237,""))</f>
        <v/>
      </c>
      <c r="M1238" s="20" t="str">
        <f>IFERROR(VLOOKUP(E1238,'[5]LOG Data SAP'!$D:$AO,15,0),
IF(D1238=D1237,M1237,""))</f>
        <v/>
      </c>
      <c r="N1238" s="21">
        <f>[5]SKU!VH1240</f>
        <v>900</v>
      </c>
      <c r="O1238" s="22">
        <f>[5]SKU!VN1240</f>
        <v>108300</v>
      </c>
      <c r="P1238" s="23">
        <f>[5]SKU!VO1240</f>
        <v>43100</v>
      </c>
      <c r="Q1238" s="24">
        <f>IFERROR(_xlfn.NUMBERVALUE(VLOOKUP(E1238,'[5]LOG Data SAP'!$D:$M,9,0)),
IF(D1238=D1237,Q1237,""))</f>
        <v>0</v>
      </c>
      <c r="R1238" s="24">
        <f>IFERROR(_xlfn.NUMBERVALUE(VLOOKUP(E1238,'[5]LOG Data SAP'!$D:$M,10,0)),
IF(D1238=D1237,R1237,""))</f>
        <v>12</v>
      </c>
      <c r="S1238" s="24">
        <f t="shared" si="76"/>
        <v>0</v>
      </c>
      <c r="T1238" s="25">
        <f>IFERROR(VLOOKUP($E1238,'[5]LOG Data SAP'!$D:$V,17,0)/10,
IF(D1238=D1237,T1237,""))</f>
        <v>6.3</v>
      </c>
      <c r="U1238" s="25">
        <f>IFERROR(VLOOKUP($E1238,'[5]LOG Data SAP'!$D:$V,18,0)/10,
IF(D1238=D1237,U1237,""))</f>
        <v>4.8</v>
      </c>
      <c r="V1238" s="25">
        <f>IFERROR(VLOOKUP($E1238,'[5]LOG Data SAP'!$D:$V,19,0)/10,
IF(D1238=D1237,V1237,""))</f>
        <v>13.2</v>
      </c>
      <c r="W1238" s="25">
        <f>IFERROR(VLOOKUP($E1238,'[5]LOG Data SAP'!$D:$AO,21,0)/10,
IF(D1238=D1237,W1237,""))</f>
        <v>0</v>
      </c>
      <c r="X1238" s="25">
        <f>IFERROR(VLOOKUP($E1238,'[5]LOG Data SAP'!$D:$AO,22,0)/10,
IF(D1238=D1237,X1237,""))</f>
        <v>0</v>
      </c>
      <c r="Y1238" s="25">
        <f>IFERROR(VLOOKUP($E1238,'[5]LOG Data SAP'!$D:$AO,23,0)/10,
IF(D1238=D1237,Y1237,""))</f>
        <v>0</v>
      </c>
      <c r="Z1238" s="25">
        <f>IFERROR(VLOOKUP($E1238,'[5]LOG Data SAP'!$D:$AO,25,0)/10,
IF(D1238=D1237,Z1237,""))</f>
        <v>29.5</v>
      </c>
      <c r="AA1238" s="25">
        <f>IFERROR(VLOOKUP($E1238,'[5]LOG Data SAP'!$D:$AO,26,0)/10,
IF(D1238=D1237,AA1237,""))</f>
        <v>13.8</v>
      </c>
      <c r="AB1238" s="25">
        <f>IFERROR(VLOOKUP($E1238,'[5]LOG Data SAP'!$D:$AO,27,0)/10,
IF(D1238=D1237,AB1237,""))</f>
        <v>16</v>
      </c>
      <c r="AC1238" s="26">
        <f>IFERROR(VLOOKUP($E1238,'[5]LOG Data SAP'!$D:$AO,29,0)/IF(VLOOKUP($E1238,'[5]LOG Data SAP'!$D:$AO,30,0)="G",1000,1),
IF(D1238=D1237,AC1237,""))</f>
        <v>0.15</v>
      </c>
      <c r="AD1238" s="26">
        <f>IFERROR(VLOOKUP($E1238,'[5]LOG Data SAP'!$D:$AO,31,0)/IF(VLOOKUP($E1238,'[5]LOG Data SAP'!$D:$AO,32,0)="G",1000,1),
IF(D1238=D1237,AD1237,""))</f>
        <v>0</v>
      </c>
      <c r="AE1238" s="26">
        <f>IFERROR(VLOOKUP($E1238,'[5]LOG Data SAP'!$D:$AO,33,0)/IF(VLOOKUP($E1238,'[5]LOG Data SAP'!$D:$AO,34,0)="G",1000,1),
IF(D1238=D1237,AE1237,""))</f>
        <v>2.37</v>
      </c>
      <c r="AF1238" s="27">
        <f t="shared" si="77"/>
        <v>399.16799999999995</v>
      </c>
      <c r="AG1238" s="27" t="str">
        <f t="shared" si="78"/>
        <v/>
      </c>
      <c r="AH1238" s="28">
        <f t="shared" si="79"/>
        <v>6.5136000000000005E-3</v>
      </c>
      <c r="AI1238" s="18" t="str">
        <f>IFERROR(VLOOKUP(E1238,'[5]LOG Data SAP'!$D:$E,2,0),IF(D1238=D1237,AI1237,""))</f>
        <v>NSUN SPRAY SPF 30 150ML</v>
      </c>
      <c r="AJ1238" s="20" t="str">
        <f>IFERROR([5]SKU!VI1240,IF(D1238=D1237,AJ1237,""))</f>
        <v>85405</v>
      </c>
      <c r="AK1238" s="18" t="str">
        <f>VLOOKUP(E1238,[5]SKU!I:X,16,FALSE)</f>
        <v>3304.99.90</v>
      </c>
    </row>
    <row r="1239" spans="1:37">
      <c r="A1239" s="18" t="str">
        <f>[5]SKU!AC1241</f>
        <v>Nivea</v>
      </c>
      <c r="B1239" s="18" t="str">
        <f>[5]SKU!AE1241</f>
        <v>Nivea Sun</v>
      </c>
      <c r="C1239" s="18" t="str">
        <f>[5]SKU!AJ1241</f>
        <v>Sun</v>
      </c>
      <c r="D1239" s="18" t="str">
        <f>[5]SKU!G1241</f>
        <v>NSUN Protect &amp; Moisture SPF30 Spray 150ml</v>
      </c>
      <c r="E1239" s="19" t="str">
        <f>[5]SKU!I1241</f>
        <v>48332-00027-00</v>
      </c>
      <c r="F1239" s="19" t="str">
        <f>[5]SKU!J1241</f>
        <v>48332-00033-04</v>
      </c>
      <c r="G1239" s="18" t="str">
        <f>[5]SKU!K1241</f>
        <v>NSUN Spray SPF 30 150ml</v>
      </c>
      <c r="H1239" s="18" t="str">
        <f>IF([5]SKU!L1241="R","Regular",
IF([5]SKU!L1241="P","Promo",
IF([5]SKU!L1241="S","Sample",
IF([5]SKU!L1241="V","VAS",""))))</f>
        <v>Regular</v>
      </c>
      <c r="I1239" s="18" t="str">
        <f>IF([5]SKU!QC1241="A","Active",
IF([5]SKU!QC1241="D","Discontinue",
IF([5]SKU!QC1241="N","NPD","")))</f>
        <v>Discontinue</v>
      </c>
      <c r="J1239" s="18" t="str">
        <f>VLOOKUP(IFERROR(VLOOKUP(E1239,'[5]Material Status'!A:I,9,0),""),'[5]Material Status'!U:W,3,0)</f>
        <v>Inactive</v>
      </c>
      <c r="K1239" s="20" t="str">
        <f>IFERROR(VLOOKUP(E1239,'[5]LOG Data SAP'!$D:$AO,11,0),
IF(D1239=D1238,K1238,""))</f>
        <v/>
      </c>
      <c r="L1239" s="20" t="str">
        <f>IFERROR(VLOOKUP(E1239,'[5]LOG Data SAP'!$D:$AO,13,0),
IF(D1239=D1238,L1238,""))</f>
        <v/>
      </c>
      <c r="M1239" s="20" t="str">
        <f>IFERROR(VLOOKUP(E1239,'[5]LOG Data SAP'!$D:$AO,15,0),
IF(D1239=D1238,M1238,""))</f>
        <v/>
      </c>
      <c r="N1239" s="21">
        <f>[5]SKU!VH1241</f>
        <v>900</v>
      </c>
      <c r="O1239" s="22">
        <f>[5]SKU!VN1241</f>
        <v>69000</v>
      </c>
      <c r="P1239" s="23">
        <f>[5]SKU!VO1241</f>
        <v>43100</v>
      </c>
      <c r="Q1239" s="24">
        <f>IFERROR(_xlfn.NUMBERVALUE(VLOOKUP(E1239,'[5]LOG Data SAP'!$D:$M,9,0)),
IF(D1239=D1238,Q1238,""))</f>
        <v>0</v>
      </c>
      <c r="R1239" s="24">
        <f>IFERROR(_xlfn.NUMBERVALUE(VLOOKUP(E1239,'[5]LOG Data SAP'!$D:$M,10,0)),
IF(D1239=D1238,R1238,""))</f>
        <v>12</v>
      </c>
      <c r="S1239" s="24">
        <f t="shared" si="76"/>
        <v>0</v>
      </c>
      <c r="T1239" s="25">
        <f>IFERROR(VLOOKUP($E1239,'[5]LOG Data SAP'!$D:$V,17,0)/10,
IF(D1239=D1238,T1238,""))</f>
        <v>6.3</v>
      </c>
      <c r="U1239" s="25">
        <f>IFERROR(VLOOKUP($E1239,'[5]LOG Data SAP'!$D:$V,18,0)/10,
IF(D1239=D1238,U1238,""))</f>
        <v>4.8</v>
      </c>
      <c r="V1239" s="25">
        <f>IFERROR(VLOOKUP($E1239,'[5]LOG Data SAP'!$D:$V,19,0)/10,
IF(D1239=D1238,V1238,""))</f>
        <v>13.2</v>
      </c>
      <c r="W1239" s="25">
        <f>IFERROR(VLOOKUP($E1239,'[5]LOG Data SAP'!$D:$AO,21,0)/10,
IF(D1239=D1238,W1238,""))</f>
        <v>0</v>
      </c>
      <c r="X1239" s="25">
        <f>IFERROR(VLOOKUP($E1239,'[5]LOG Data SAP'!$D:$AO,22,0)/10,
IF(D1239=D1238,X1238,""))</f>
        <v>0</v>
      </c>
      <c r="Y1239" s="25">
        <f>IFERROR(VLOOKUP($E1239,'[5]LOG Data SAP'!$D:$AO,23,0)/10,
IF(D1239=D1238,Y1238,""))</f>
        <v>0</v>
      </c>
      <c r="Z1239" s="25">
        <f>IFERROR(VLOOKUP($E1239,'[5]LOG Data SAP'!$D:$AO,25,0)/10,
IF(D1239=D1238,Z1238,""))</f>
        <v>29.5</v>
      </c>
      <c r="AA1239" s="25">
        <f>IFERROR(VLOOKUP($E1239,'[5]LOG Data SAP'!$D:$AO,26,0)/10,
IF(D1239=D1238,AA1238,""))</f>
        <v>13.8</v>
      </c>
      <c r="AB1239" s="25">
        <f>IFERROR(VLOOKUP($E1239,'[5]LOG Data SAP'!$D:$AO,27,0)/10,
IF(D1239=D1238,AB1238,""))</f>
        <v>16</v>
      </c>
      <c r="AC1239" s="26">
        <f>IFERROR(VLOOKUP($E1239,'[5]LOG Data SAP'!$D:$AO,29,0)/IF(VLOOKUP($E1239,'[5]LOG Data SAP'!$D:$AO,30,0)="G",1000,1),
IF(D1239=D1238,AC1238,""))</f>
        <v>0.15</v>
      </c>
      <c r="AD1239" s="26">
        <f>IFERROR(VLOOKUP($E1239,'[5]LOG Data SAP'!$D:$AO,31,0)/IF(VLOOKUP($E1239,'[5]LOG Data SAP'!$D:$AO,32,0)="G",1000,1),
IF(D1239=D1238,AD1238,""))</f>
        <v>0</v>
      </c>
      <c r="AE1239" s="26">
        <f>IFERROR(VLOOKUP($E1239,'[5]LOG Data SAP'!$D:$AO,33,0)/IF(VLOOKUP($E1239,'[5]LOG Data SAP'!$D:$AO,34,0)="G",1000,1),
IF(D1239=D1238,AE1238,""))</f>
        <v>2.37</v>
      </c>
      <c r="AF1239" s="27">
        <f t="shared" si="77"/>
        <v>399.16799999999995</v>
      </c>
      <c r="AG1239" s="27" t="str">
        <f t="shared" si="78"/>
        <v/>
      </c>
      <c r="AH1239" s="28">
        <f t="shared" si="79"/>
        <v>6.5136000000000005E-3</v>
      </c>
      <c r="AI1239" s="18" t="str">
        <f>IFERROR(VLOOKUP(E1239,'[5]LOG Data SAP'!$D:$E,2,0),IF(D1239=D1238,AI1238,""))</f>
        <v>NSUN SPRAY SPF 30 150ML</v>
      </c>
      <c r="AJ1239" s="20" t="str">
        <f>IFERROR([5]SKU!VI1241,IF(D1239=D1238,AJ1238,""))</f>
        <v>85405</v>
      </c>
      <c r="AK1239" s="18" t="str">
        <f>VLOOKUP(E1239,[5]SKU!I:X,16,FALSE)</f>
        <v>3304.99.90</v>
      </c>
    </row>
    <row r="1240" spans="1:37">
      <c r="A1240" s="18" t="str">
        <f>[5]SKU!AC1242</f>
        <v>Nivea</v>
      </c>
      <c r="B1240" s="18" t="str">
        <f>[5]SKU!AE1242</f>
        <v>Nivea Sun</v>
      </c>
      <c r="C1240" s="18" t="str">
        <f>[5]SKU!AJ1242</f>
        <v>Sun</v>
      </c>
      <c r="D1240" s="18" t="str">
        <f>[5]SKU!G1242</f>
        <v>NSUN Protect &amp; Moisture SPF30 Spray 150ml</v>
      </c>
      <c r="E1240" s="19" t="str">
        <f>[5]SKU!I1242</f>
        <v>48332-00021-00</v>
      </c>
      <c r="F1240" s="19" t="str">
        <f>[5]SKU!J1242</f>
        <v>48332-00033-04</v>
      </c>
      <c r="G1240" s="18" t="str">
        <f>[5]SKU!K1242</f>
        <v>NSUN Spray SPF 30 150ml</v>
      </c>
      <c r="H1240" s="18" t="str">
        <f>IF([5]SKU!L1242="R","Regular",
IF([5]SKU!L1242="P","Promo",
IF([5]SKU!L1242="S","Sample",
IF([5]SKU!L1242="V","VAS",""))))</f>
        <v>Regular</v>
      </c>
      <c r="I1240" s="18" t="str">
        <f>IF([5]SKU!QC1242="A","Active",
IF([5]SKU!QC1242="D","Discontinue",
IF([5]SKU!QC1242="N","NPD","")))</f>
        <v>Discontinue</v>
      </c>
      <c r="J1240" s="18" t="str">
        <f>VLOOKUP(IFERROR(VLOOKUP(E1240,'[5]Material Status'!A:I,9,0),""),'[5]Material Status'!U:W,3,0)</f>
        <v>Inactive</v>
      </c>
      <c r="K1240" s="20" t="str">
        <f>IFERROR(VLOOKUP(E1240,'[5]LOG Data SAP'!$D:$AO,11,0),
IF(D1240=D1239,K1239,""))</f>
        <v/>
      </c>
      <c r="L1240" s="20" t="str">
        <f>IFERROR(VLOOKUP(E1240,'[5]LOG Data SAP'!$D:$AO,13,0),
IF(D1240=D1239,L1239,""))</f>
        <v/>
      </c>
      <c r="M1240" s="20" t="str">
        <f>IFERROR(VLOOKUP(E1240,'[5]LOG Data SAP'!$D:$AO,15,0),
IF(D1240=D1239,M1239,""))</f>
        <v/>
      </c>
      <c r="N1240" s="21">
        <f>[5]SKU!VH1242</f>
        <v>900</v>
      </c>
      <c r="O1240" s="22">
        <f>[5]SKU!VN1242</f>
        <v>108300</v>
      </c>
      <c r="P1240" s="23">
        <f>[5]SKU!VO1242</f>
        <v>43100</v>
      </c>
      <c r="Q1240" s="24">
        <f>IFERROR(_xlfn.NUMBERVALUE(VLOOKUP(E1240,'[5]LOG Data SAP'!$D:$M,9,0)),
IF(D1240=D1239,Q1239,""))</f>
        <v>0</v>
      </c>
      <c r="R1240" s="24">
        <f>IFERROR(_xlfn.NUMBERVALUE(VLOOKUP(E1240,'[5]LOG Data SAP'!$D:$M,10,0)),
IF(D1240=D1239,R1239,""))</f>
        <v>12</v>
      </c>
      <c r="S1240" s="24">
        <f t="shared" si="76"/>
        <v>0</v>
      </c>
      <c r="T1240" s="25">
        <f>IFERROR(VLOOKUP($E1240,'[5]LOG Data SAP'!$D:$V,17,0)/10,
IF(D1240=D1239,T1239,""))</f>
        <v>6.3</v>
      </c>
      <c r="U1240" s="25">
        <f>IFERROR(VLOOKUP($E1240,'[5]LOG Data SAP'!$D:$V,18,0)/10,
IF(D1240=D1239,U1239,""))</f>
        <v>4.8</v>
      </c>
      <c r="V1240" s="25">
        <f>IFERROR(VLOOKUP($E1240,'[5]LOG Data SAP'!$D:$V,19,0)/10,
IF(D1240=D1239,V1239,""))</f>
        <v>13.2</v>
      </c>
      <c r="W1240" s="25">
        <f>IFERROR(VLOOKUP($E1240,'[5]LOG Data SAP'!$D:$AO,21,0)/10,
IF(D1240=D1239,W1239,""))</f>
        <v>0</v>
      </c>
      <c r="X1240" s="25">
        <f>IFERROR(VLOOKUP($E1240,'[5]LOG Data SAP'!$D:$AO,22,0)/10,
IF(D1240=D1239,X1239,""))</f>
        <v>0</v>
      </c>
      <c r="Y1240" s="25">
        <f>IFERROR(VLOOKUP($E1240,'[5]LOG Data SAP'!$D:$AO,23,0)/10,
IF(D1240=D1239,Y1239,""))</f>
        <v>0</v>
      </c>
      <c r="Z1240" s="25">
        <f>IFERROR(VLOOKUP($E1240,'[5]LOG Data SAP'!$D:$AO,25,0)/10,
IF(D1240=D1239,Z1239,""))</f>
        <v>29.5</v>
      </c>
      <c r="AA1240" s="25">
        <f>IFERROR(VLOOKUP($E1240,'[5]LOG Data SAP'!$D:$AO,26,0)/10,
IF(D1240=D1239,AA1239,""))</f>
        <v>13.8</v>
      </c>
      <c r="AB1240" s="25">
        <f>IFERROR(VLOOKUP($E1240,'[5]LOG Data SAP'!$D:$AO,27,0)/10,
IF(D1240=D1239,AB1239,""))</f>
        <v>16</v>
      </c>
      <c r="AC1240" s="26">
        <f>IFERROR(VLOOKUP($E1240,'[5]LOG Data SAP'!$D:$AO,29,0)/IF(VLOOKUP($E1240,'[5]LOG Data SAP'!$D:$AO,30,0)="G",1000,1),
IF(D1240=D1239,AC1239,""))</f>
        <v>0.15</v>
      </c>
      <c r="AD1240" s="26">
        <f>IFERROR(VLOOKUP($E1240,'[5]LOG Data SAP'!$D:$AO,31,0)/IF(VLOOKUP($E1240,'[5]LOG Data SAP'!$D:$AO,32,0)="G",1000,1),
IF(D1240=D1239,AD1239,""))</f>
        <v>0</v>
      </c>
      <c r="AE1240" s="26">
        <f>IFERROR(VLOOKUP($E1240,'[5]LOG Data SAP'!$D:$AO,33,0)/IF(VLOOKUP($E1240,'[5]LOG Data SAP'!$D:$AO,34,0)="G",1000,1),
IF(D1240=D1239,AE1239,""))</f>
        <v>2.37</v>
      </c>
      <c r="AF1240" s="27">
        <f t="shared" si="77"/>
        <v>399.16799999999995</v>
      </c>
      <c r="AG1240" s="27" t="str">
        <f t="shared" si="78"/>
        <v/>
      </c>
      <c r="AH1240" s="28">
        <f t="shared" si="79"/>
        <v>6.5136000000000005E-3</v>
      </c>
      <c r="AI1240" s="18" t="str">
        <f>IFERROR(VLOOKUP(E1240,'[5]LOG Data SAP'!$D:$E,2,0),IF(D1240=D1239,AI1239,""))</f>
        <v>NSUN SPRAY SPF 30 150ML</v>
      </c>
      <c r="AJ1240" s="20" t="str">
        <f>IFERROR([5]SKU!VI1242,IF(D1240=D1239,AJ1239,""))</f>
        <v>85405</v>
      </c>
      <c r="AK1240" s="18" t="str">
        <f>VLOOKUP(E1240,[5]SKU!I:X,16,FALSE)</f>
        <v>3304.99.90</v>
      </c>
    </row>
    <row r="1241" spans="1:37">
      <c r="A1241" s="18" t="str">
        <f>[5]SKU!AC1243</f>
        <v>Nivea</v>
      </c>
      <c r="B1241" s="18" t="str">
        <f>[5]SKU!AE1243</f>
        <v>Nivea Sun</v>
      </c>
      <c r="C1241" s="18" t="str">
        <f>[5]SKU!AJ1243</f>
        <v>Sun</v>
      </c>
      <c r="D1241" s="18" t="str">
        <f>[5]SKU!G1243</f>
        <v>NSUN Protect &amp; Moisture SPF50+ Lotion 200ml</v>
      </c>
      <c r="E1241" s="19" t="str">
        <f>[5]SKU!I1243</f>
        <v>48332-00092-12</v>
      </c>
      <c r="F1241" s="19" t="str">
        <f>[5]SKU!J1243</f>
        <v>48332-00092-12</v>
      </c>
      <c r="G1241" s="18" t="str">
        <f>[5]SKU!K1243</f>
        <v>NIVEA SUN Protect &amp; Moisture SPF50+ Lotion 200ml</v>
      </c>
      <c r="H1241" s="18" t="str">
        <f>IF([5]SKU!L1243="R","Regular",
IF([5]SKU!L1243="P","Promo",
IF([5]SKU!L1243="S","Sample",
IF([5]SKU!L1243="V","VAS",""))))</f>
        <v>Regular</v>
      </c>
      <c r="I1241" s="18" t="str">
        <f>IF([5]SKU!QC1243="A","Active",
IF([5]SKU!QC1243="D","Discontinue",
IF([5]SKU!QC1243="N","NPD","")))</f>
        <v>Active</v>
      </c>
      <c r="J1241" s="18" t="str">
        <f>VLOOKUP(IFERROR(VLOOKUP(E1241,'[5]Material Status'!A:I,9,0),""),'[5]Material Status'!U:W,3,0)</f>
        <v>Active</v>
      </c>
      <c r="K1241" s="20" t="str">
        <f>IFERROR(VLOOKUP(E1241,'[5]LOG Data SAP'!$D:$AO,11,0),
IF(D1241=D1240,K1240,""))</f>
        <v>4005808430208</v>
      </c>
      <c r="L1241" s="20" t="str">
        <f>IFERROR(VLOOKUP(E1241,'[5]LOG Data SAP'!$D:$AO,13,0),
IF(D1241=D1240,L1240,""))</f>
        <v/>
      </c>
      <c r="M1241" s="20" t="str">
        <f>IFERROR(VLOOKUP(E1241,'[5]LOG Data SAP'!$D:$AO,15,0),
IF(D1241=D1240,M1240,""))</f>
        <v>8999777013592</v>
      </c>
      <c r="N1241" s="21">
        <f>[5]SKU!VH1243</f>
        <v>900</v>
      </c>
      <c r="O1241" s="22">
        <f>[5]SKU!VN1243</f>
        <v>227670</v>
      </c>
      <c r="P1241" s="23">
        <f>[5]SKU!VO1243</f>
        <v>45383</v>
      </c>
      <c r="Q1241" s="24">
        <f>IFERROR(_xlfn.NUMBERVALUE(VLOOKUP(E1241,'[5]LOG Data SAP'!$D:$M,9,0)),
IF(D1241=D1240,Q1240,""))</f>
        <v>0</v>
      </c>
      <c r="R1241" s="24">
        <f>IFERROR(_xlfn.NUMBERVALUE(VLOOKUP(E1241,'[5]LOG Data SAP'!$D:$M,10,0)),
IF(D1241=D1240,R1240,""))</f>
        <v>12</v>
      </c>
      <c r="S1241" s="24">
        <f t="shared" si="76"/>
        <v>0</v>
      </c>
      <c r="T1241" s="25">
        <f>IFERROR(VLOOKUP($E1241,'[5]LOG Data SAP'!$D:$V,17,0)/10,
IF(D1241=D1240,T1240,""))</f>
        <v>6.3</v>
      </c>
      <c r="U1241" s="25">
        <f>IFERROR(VLOOKUP($E1241,'[5]LOG Data SAP'!$D:$V,18,0)/10,
IF(D1241=D1240,U1240,""))</f>
        <v>3.6</v>
      </c>
      <c r="V1241" s="25">
        <f>IFERROR(VLOOKUP($E1241,'[5]LOG Data SAP'!$D:$V,19,0)/10,
IF(D1241=D1240,V1240,""))</f>
        <v>18</v>
      </c>
      <c r="W1241" s="25">
        <f>IFERROR(VLOOKUP($E1241,'[5]LOG Data SAP'!$D:$AO,21,0)/10,
IF(D1241=D1240,W1240,""))</f>
        <v>0</v>
      </c>
      <c r="X1241" s="25">
        <f>IFERROR(VLOOKUP($E1241,'[5]LOG Data SAP'!$D:$AO,22,0)/10,
IF(D1241=D1240,X1240,""))</f>
        <v>0</v>
      </c>
      <c r="Y1241" s="25">
        <f>IFERROR(VLOOKUP($E1241,'[5]LOG Data SAP'!$D:$AO,23,0)/10,
IF(D1241=D1240,Y1240,""))</f>
        <v>0</v>
      </c>
      <c r="Z1241" s="25">
        <f>IFERROR(VLOOKUP($E1241,'[5]LOG Data SAP'!$D:$AO,25,0)/10,
IF(D1241=D1240,Z1240,""))</f>
        <v>23.4</v>
      </c>
      <c r="AA1241" s="25">
        <f>IFERROR(VLOOKUP($E1241,'[5]LOG Data SAP'!$D:$AO,26,0)/10,
IF(D1241=D1240,AA1240,""))</f>
        <v>13.5</v>
      </c>
      <c r="AB1241" s="25">
        <f>IFERROR(VLOOKUP($E1241,'[5]LOG Data SAP'!$D:$AO,27,0)/10,
IF(D1241=D1240,AB1240,""))</f>
        <v>18.600000000000001</v>
      </c>
      <c r="AC1241" s="26">
        <f>IFERROR(VLOOKUP($E1241,'[5]LOG Data SAP'!$D:$AO,29,0)/IF(VLOOKUP($E1241,'[5]LOG Data SAP'!$D:$AO,30,0)="G",1000,1),
IF(D1241=D1240,AC1240,""))</f>
        <v>0.23699999999999999</v>
      </c>
      <c r="AD1241" s="26">
        <f>IFERROR(VLOOKUP($E1241,'[5]LOG Data SAP'!$D:$AO,31,0)/IF(VLOOKUP($E1241,'[5]LOG Data SAP'!$D:$AO,32,0)="G",1000,1),
IF(D1241=D1240,AD1240,""))</f>
        <v>0</v>
      </c>
      <c r="AE1241" s="26">
        <f>IFERROR(VLOOKUP($E1241,'[5]LOG Data SAP'!$D:$AO,33,0)/IF(VLOOKUP($E1241,'[5]LOG Data SAP'!$D:$AO,34,0)="G",1000,1),
IF(D1241=D1240,AE1240,""))</f>
        <v>2.976</v>
      </c>
      <c r="AF1241" s="27">
        <f t="shared" si="77"/>
        <v>408.24</v>
      </c>
      <c r="AG1241" s="27" t="str">
        <f t="shared" si="78"/>
        <v/>
      </c>
      <c r="AH1241" s="28">
        <f t="shared" si="79"/>
        <v>5.87574E-3</v>
      </c>
      <c r="AI1241" s="18" t="str">
        <f>IFERROR(VLOOKUP(E1241,'[5]LOG Data SAP'!$D:$E,2,0),IF(D1241=D1240,AI1240,""))</f>
        <v>NIVEA_SUN_PROTECT_&amp;_MOIS</v>
      </c>
      <c r="AJ1241" s="20" t="str">
        <f>IFERROR([5]SKU!VI1243,IF(D1241=D1240,AJ1240,""))</f>
        <v>85666</v>
      </c>
      <c r="AK1241" s="18" t="str">
        <f>VLOOKUP(E1241,[5]SKU!I:X,16,FALSE)</f>
        <v>3304.99.30</v>
      </c>
    </row>
    <row r="1242" spans="1:37">
      <c r="A1242" s="18" t="str">
        <f>[5]SKU!AC1244</f>
        <v>Nivea</v>
      </c>
      <c r="B1242" s="18" t="str">
        <f>[5]SKU!AE1244</f>
        <v>Nivea Sun</v>
      </c>
      <c r="C1242" s="18" t="str">
        <f>[5]SKU!AJ1244</f>
        <v>Sun</v>
      </c>
      <c r="D1242" s="18" t="str">
        <f>[5]SKU!G1244</f>
        <v>NSUN Protect &amp; Moisture SPF50+ Lotion 200ml</v>
      </c>
      <c r="E1242" s="19" t="str">
        <f>[5]SKU!I1244</f>
        <v>48332-00092-10</v>
      </c>
      <c r="F1242" s="19" t="str">
        <f>[5]SKU!J1244</f>
        <v>48332-00092-12</v>
      </c>
      <c r="G1242" s="18" t="str">
        <f>[5]SKU!K1244</f>
        <v>NIVEA SUN Protect &amp; Moisture SPF50+ Lotion 200ml</v>
      </c>
      <c r="H1242" s="18" t="str">
        <f>IF([5]SKU!L1244="R","Regular",
IF([5]SKU!L1244="P","Promo",
IF([5]SKU!L1244="S","Sample",
IF([5]SKU!L1244="V","VAS",""))))</f>
        <v>Regular</v>
      </c>
      <c r="I1242" s="18" t="str">
        <f>IF([5]SKU!QC1244="A","Active",
IF([5]SKU!QC1244="D","Discontinue",
IF([5]SKU!QC1244="N","NPD","")))</f>
        <v>Active</v>
      </c>
      <c r="J1242" s="18" t="str">
        <f>VLOOKUP(IFERROR(VLOOKUP(E1242,'[5]Material Status'!A:I,9,0),""),'[5]Material Status'!U:W,3,0)</f>
        <v>Active</v>
      </c>
      <c r="K1242" s="20" t="str">
        <f>IFERROR(VLOOKUP(E1242,'[5]LOG Data SAP'!$D:$AO,11,0),
IF(D1242=D1241,K1241,""))</f>
        <v>4005808430208</v>
      </c>
      <c r="L1242" s="20" t="str">
        <f>IFERROR(VLOOKUP(E1242,'[5]LOG Data SAP'!$D:$AO,13,0),
IF(D1242=D1241,L1241,""))</f>
        <v/>
      </c>
      <c r="M1242" s="20" t="str">
        <f>IFERROR(VLOOKUP(E1242,'[5]LOG Data SAP'!$D:$AO,15,0),
IF(D1242=D1241,M1241,""))</f>
        <v>8999777013592</v>
      </c>
      <c r="N1242" s="21">
        <f>[5]SKU!VH1244</f>
        <v>900</v>
      </c>
      <c r="O1242" s="22">
        <f>[5]SKU!VN1244</f>
        <v>227670</v>
      </c>
      <c r="P1242" s="23">
        <f>[5]SKU!VO1244</f>
        <v>45383</v>
      </c>
      <c r="Q1242" s="24">
        <f>IFERROR(_xlfn.NUMBERVALUE(VLOOKUP(E1242,'[5]LOG Data SAP'!$D:$M,9,0)),
IF(D1242=D1241,Q1241,""))</f>
        <v>0</v>
      </c>
      <c r="R1242" s="24">
        <f>IFERROR(_xlfn.NUMBERVALUE(VLOOKUP(E1242,'[5]LOG Data SAP'!$D:$M,10,0)),
IF(D1242=D1241,R1241,""))</f>
        <v>12</v>
      </c>
      <c r="S1242" s="24">
        <f t="shared" si="76"/>
        <v>0</v>
      </c>
      <c r="T1242" s="25">
        <f>IFERROR(VLOOKUP($E1242,'[5]LOG Data SAP'!$D:$V,17,0)/10,
IF(D1242=D1241,T1241,""))</f>
        <v>6.3</v>
      </c>
      <c r="U1242" s="25">
        <f>IFERROR(VLOOKUP($E1242,'[5]LOG Data SAP'!$D:$V,18,0)/10,
IF(D1242=D1241,U1241,""))</f>
        <v>3.6</v>
      </c>
      <c r="V1242" s="25">
        <f>IFERROR(VLOOKUP($E1242,'[5]LOG Data SAP'!$D:$V,19,0)/10,
IF(D1242=D1241,V1241,""))</f>
        <v>18</v>
      </c>
      <c r="W1242" s="25">
        <f>IFERROR(VLOOKUP($E1242,'[5]LOG Data SAP'!$D:$AO,21,0)/10,
IF(D1242=D1241,W1241,""))</f>
        <v>0</v>
      </c>
      <c r="X1242" s="25">
        <f>IFERROR(VLOOKUP($E1242,'[5]LOG Data SAP'!$D:$AO,22,0)/10,
IF(D1242=D1241,X1241,""))</f>
        <v>0</v>
      </c>
      <c r="Y1242" s="25">
        <f>IFERROR(VLOOKUP($E1242,'[5]LOG Data SAP'!$D:$AO,23,0)/10,
IF(D1242=D1241,Y1241,""))</f>
        <v>0</v>
      </c>
      <c r="Z1242" s="25">
        <f>IFERROR(VLOOKUP($E1242,'[5]LOG Data SAP'!$D:$AO,25,0)/10,
IF(D1242=D1241,Z1241,""))</f>
        <v>23.4</v>
      </c>
      <c r="AA1242" s="25">
        <f>IFERROR(VLOOKUP($E1242,'[5]LOG Data SAP'!$D:$AO,26,0)/10,
IF(D1242=D1241,AA1241,""))</f>
        <v>13.5</v>
      </c>
      <c r="AB1242" s="25">
        <f>IFERROR(VLOOKUP($E1242,'[5]LOG Data SAP'!$D:$AO,27,0)/10,
IF(D1242=D1241,AB1241,""))</f>
        <v>18.600000000000001</v>
      </c>
      <c r="AC1242" s="26">
        <f>IFERROR(VLOOKUP($E1242,'[5]LOG Data SAP'!$D:$AO,29,0)/IF(VLOOKUP($E1242,'[5]LOG Data SAP'!$D:$AO,30,0)="G",1000,1),
IF(D1242=D1241,AC1241,""))</f>
        <v>0.23200000000000001</v>
      </c>
      <c r="AD1242" s="26">
        <f>IFERROR(VLOOKUP($E1242,'[5]LOG Data SAP'!$D:$AO,31,0)/IF(VLOOKUP($E1242,'[5]LOG Data SAP'!$D:$AO,32,0)="G",1000,1),
IF(D1242=D1241,AD1241,""))</f>
        <v>0</v>
      </c>
      <c r="AE1242" s="26">
        <f>IFERROR(VLOOKUP($E1242,'[5]LOG Data SAP'!$D:$AO,33,0)/IF(VLOOKUP($E1242,'[5]LOG Data SAP'!$D:$AO,34,0)="G",1000,1),
IF(D1242=D1241,AE1241,""))</f>
        <v>2.9060000000000001</v>
      </c>
      <c r="AF1242" s="27">
        <f t="shared" si="77"/>
        <v>408.24</v>
      </c>
      <c r="AG1242" s="27" t="str">
        <f t="shared" si="78"/>
        <v/>
      </c>
      <c r="AH1242" s="28">
        <f t="shared" si="79"/>
        <v>5.87574E-3</v>
      </c>
      <c r="AI1242" s="18" t="str">
        <f>IFERROR(VLOOKUP(E1242,'[5]LOG Data SAP'!$D:$E,2,0),IF(D1242=D1241,AI1241,""))</f>
        <v>NIVEA_SUN_PROTECT_&amp;_MOIS</v>
      </c>
      <c r="AJ1242" s="20" t="str">
        <f>IFERROR([5]SKU!VI1244,IF(D1242=D1241,AJ1241,""))</f>
        <v>85666</v>
      </c>
      <c r="AK1242" s="18" t="str">
        <f>VLOOKUP(E1242,[5]SKU!I:X,16,FALSE)</f>
        <v>3304.99.30</v>
      </c>
    </row>
    <row r="1243" spans="1:37">
      <c r="A1243" s="18" t="str">
        <f>[5]SKU!AC1245</f>
        <v>Nivea</v>
      </c>
      <c r="B1243" s="18" t="str">
        <f>[5]SKU!AE1245</f>
        <v>Nivea Sun</v>
      </c>
      <c r="C1243" s="18" t="str">
        <f>[5]SKU!AJ1245</f>
        <v>Sun</v>
      </c>
      <c r="D1243" s="18" t="str">
        <f>[5]SKU!G1245</f>
        <v>NSUN Protect &amp; Moisture SPF50+ Lotion 200ml</v>
      </c>
      <c r="E1243" s="19" t="str">
        <f>[5]SKU!I1245</f>
        <v>48332-00092-09</v>
      </c>
      <c r="F1243" s="19" t="str">
        <f>[5]SKU!J1245</f>
        <v>48332-00092-12</v>
      </c>
      <c r="G1243" s="18" t="str">
        <f>[5]SKU!K1245</f>
        <v>NIVEA SUN Protect &amp; Moisture SPF50+ Lotion 200ml</v>
      </c>
      <c r="H1243" s="18" t="str">
        <f>IF([5]SKU!L1245="R","Regular",
IF([5]SKU!L1245="P","Promo",
IF([5]SKU!L1245="S","Sample",
IF([5]SKU!L1245="V","VAS",""))))</f>
        <v>Regular</v>
      </c>
      <c r="I1243" s="18" t="str">
        <f>IF([5]SKU!QC1245="A","Active",
IF([5]SKU!QC1245="D","Discontinue",
IF([5]SKU!QC1245="N","NPD","")))</f>
        <v>Active</v>
      </c>
      <c r="J1243" s="18" t="str">
        <f>VLOOKUP(IFERROR(VLOOKUP(E1243,'[5]Material Status'!A:I,9,0),""),'[5]Material Status'!U:W,3,0)</f>
        <v>Inactive</v>
      </c>
      <c r="K1243" s="20" t="str">
        <f>IFERROR(VLOOKUP(E1243,'[5]LOG Data SAP'!$D:$AO,11,0),
IF(D1243=D1242,K1242,""))</f>
        <v>4005808430208</v>
      </c>
      <c r="L1243" s="20" t="str">
        <f>IFERROR(VLOOKUP(E1243,'[5]LOG Data SAP'!$D:$AO,13,0),
IF(D1243=D1242,L1242,""))</f>
        <v/>
      </c>
      <c r="M1243" s="20" t="str">
        <f>IFERROR(VLOOKUP(E1243,'[5]LOG Data SAP'!$D:$AO,15,0),
IF(D1243=D1242,M1242,""))</f>
        <v>8999777013592</v>
      </c>
      <c r="N1243" s="21">
        <f>[5]SKU!VH1245</f>
        <v>900</v>
      </c>
      <c r="O1243" s="22">
        <f>[5]SKU!VN1245</f>
        <v>227670</v>
      </c>
      <c r="P1243" s="23">
        <f>[5]SKU!VO1245</f>
        <v>45383</v>
      </c>
      <c r="Q1243" s="24">
        <f>IFERROR(_xlfn.NUMBERVALUE(VLOOKUP(E1243,'[5]LOG Data SAP'!$D:$M,9,0)),
IF(D1243=D1242,Q1242,""))</f>
        <v>0</v>
      </c>
      <c r="R1243" s="24">
        <f>IFERROR(_xlfn.NUMBERVALUE(VLOOKUP(E1243,'[5]LOG Data SAP'!$D:$M,10,0)),
IF(D1243=D1242,R1242,""))</f>
        <v>12</v>
      </c>
      <c r="S1243" s="24">
        <f t="shared" si="76"/>
        <v>0</v>
      </c>
      <c r="T1243" s="25">
        <f>IFERROR(VLOOKUP($E1243,'[5]LOG Data SAP'!$D:$V,17,0)/10,
IF(D1243=D1242,T1242,""))</f>
        <v>6.3</v>
      </c>
      <c r="U1243" s="25">
        <f>IFERROR(VLOOKUP($E1243,'[5]LOG Data SAP'!$D:$V,18,0)/10,
IF(D1243=D1242,U1242,""))</f>
        <v>3.6</v>
      </c>
      <c r="V1243" s="25">
        <f>IFERROR(VLOOKUP($E1243,'[5]LOG Data SAP'!$D:$V,19,0)/10,
IF(D1243=D1242,V1242,""))</f>
        <v>18</v>
      </c>
      <c r="W1243" s="25">
        <f>IFERROR(VLOOKUP($E1243,'[5]LOG Data SAP'!$D:$AO,21,0)/10,
IF(D1243=D1242,W1242,""))</f>
        <v>0</v>
      </c>
      <c r="X1243" s="25">
        <f>IFERROR(VLOOKUP($E1243,'[5]LOG Data SAP'!$D:$AO,22,0)/10,
IF(D1243=D1242,X1242,""))</f>
        <v>0</v>
      </c>
      <c r="Y1243" s="25">
        <f>IFERROR(VLOOKUP($E1243,'[5]LOG Data SAP'!$D:$AO,23,0)/10,
IF(D1243=D1242,Y1242,""))</f>
        <v>0</v>
      </c>
      <c r="Z1243" s="25">
        <f>IFERROR(VLOOKUP($E1243,'[5]LOG Data SAP'!$D:$AO,25,0)/10,
IF(D1243=D1242,Z1242,""))</f>
        <v>23.4</v>
      </c>
      <c r="AA1243" s="25">
        <f>IFERROR(VLOOKUP($E1243,'[5]LOG Data SAP'!$D:$AO,26,0)/10,
IF(D1243=D1242,AA1242,""))</f>
        <v>13.5</v>
      </c>
      <c r="AB1243" s="25">
        <f>IFERROR(VLOOKUP($E1243,'[5]LOG Data SAP'!$D:$AO,27,0)/10,
IF(D1243=D1242,AB1242,""))</f>
        <v>18.600000000000001</v>
      </c>
      <c r="AC1243" s="26">
        <f>IFERROR(VLOOKUP($E1243,'[5]LOG Data SAP'!$D:$AO,29,0)/IF(VLOOKUP($E1243,'[5]LOG Data SAP'!$D:$AO,30,0)="G",1000,1),
IF(D1243=D1242,AC1242,""))</f>
        <v>0.23</v>
      </c>
      <c r="AD1243" s="26">
        <f>IFERROR(VLOOKUP($E1243,'[5]LOG Data SAP'!$D:$AO,31,0)/IF(VLOOKUP($E1243,'[5]LOG Data SAP'!$D:$AO,32,0)="G",1000,1),
IF(D1243=D1242,AD1242,""))</f>
        <v>0</v>
      </c>
      <c r="AE1243" s="26">
        <f>IFERROR(VLOOKUP($E1243,'[5]LOG Data SAP'!$D:$AO,33,0)/IF(VLOOKUP($E1243,'[5]LOG Data SAP'!$D:$AO,34,0)="G",1000,1),
IF(D1243=D1242,AE1242,""))</f>
        <v>2.88</v>
      </c>
      <c r="AF1243" s="27">
        <f t="shared" si="77"/>
        <v>408.24</v>
      </c>
      <c r="AG1243" s="27" t="str">
        <f t="shared" si="78"/>
        <v/>
      </c>
      <c r="AH1243" s="28">
        <f t="shared" si="79"/>
        <v>5.87574E-3</v>
      </c>
      <c r="AI1243" s="18" t="str">
        <f>IFERROR(VLOOKUP(E1243,'[5]LOG Data SAP'!$D:$E,2,0),IF(D1243=D1242,AI1242,""))</f>
        <v>NSUN LTN SPF50+ 200ML</v>
      </c>
      <c r="AJ1243" s="20" t="str">
        <f>IFERROR([5]SKU!VI1245,IF(D1243=D1242,AJ1242,""))</f>
        <v>85666</v>
      </c>
      <c r="AK1243" s="18" t="str">
        <f>VLOOKUP(E1243,[5]SKU!I:X,16,FALSE)</f>
        <v>3304.99.30</v>
      </c>
    </row>
    <row r="1244" spans="1:37">
      <c r="A1244" s="18" t="str">
        <f>[5]SKU!AC1246</f>
        <v>Nivea</v>
      </c>
      <c r="B1244" s="18" t="str">
        <f>[5]SKU!AE1246</f>
        <v>Nivea Sun</v>
      </c>
      <c r="C1244" s="18" t="str">
        <f>[5]SKU!AJ1246</f>
        <v>Sun</v>
      </c>
      <c r="D1244" s="18" t="str">
        <f>[5]SKU!G1246</f>
        <v>NSUN Protect &amp; Moisture SPF50+ Lotion 200ml</v>
      </c>
      <c r="E1244" s="19" t="str">
        <f>[5]SKU!I1246</f>
        <v>48332-00092-08</v>
      </c>
      <c r="F1244" s="19" t="str">
        <f>[5]SKU!J1246</f>
        <v>48332-00092-12</v>
      </c>
      <c r="G1244" s="18" t="str">
        <f>[5]SKU!K1246</f>
        <v>NSUN Most Sun Lotion SPF 50+ 200ml</v>
      </c>
      <c r="H1244" s="18" t="str">
        <f>IF([5]SKU!L1246="R","Regular",
IF([5]SKU!L1246="P","Promo",
IF([5]SKU!L1246="S","Sample",
IF([5]SKU!L1246="V","VAS",""))))</f>
        <v>Regular</v>
      </c>
      <c r="I1244" s="18" t="str">
        <f>IF([5]SKU!QC1246="A","Active",
IF([5]SKU!QC1246="D","Discontinue",
IF([5]SKU!QC1246="N","NPD","")))</f>
        <v>Active</v>
      </c>
      <c r="J1244" s="18" t="str">
        <f>VLOOKUP(IFERROR(VLOOKUP(E1244,'[5]Material Status'!A:I,9,0),""),'[5]Material Status'!U:W,3,0)</f>
        <v>Inactive</v>
      </c>
      <c r="K1244" s="20" t="str">
        <f>IFERROR(VLOOKUP(E1244,'[5]LOG Data SAP'!$D:$AO,11,0),
IF(D1244=D1243,K1243,""))</f>
        <v>4005808430208</v>
      </c>
      <c r="L1244" s="20" t="str">
        <f>IFERROR(VLOOKUP(E1244,'[5]LOG Data SAP'!$D:$AO,13,0),
IF(D1244=D1243,L1243,""))</f>
        <v/>
      </c>
      <c r="M1244" s="20" t="str">
        <f>IFERROR(VLOOKUP(E1244,'[5]LOG Data SAP'!$D:$AO,15,0),
IF(D1244=D1243,M1243,""))</f>
        <v>8999777013592</v>
      </c>
      <c r="N1244" s="21">
        <f>[5]SKU!VH1246</f>
        <v>900</v>
      </c>
      <c r="O1244" s="22">
        <f>[5]SKU!VN1246</f>
        <v>227670</v>
      </c>
      <c r="P1244" s="23">
        <f>[5]SKU!VO1246</f>
        <v>45383</v>
      </c>
      <c r="Q1244" s="24">
        <f>IFERROR(_xlfn.NUMBERVALUE(VLOOKUP(E1244,'[5]LOG Data SAP'!$D:$M,9,0)),
IF(D1244=D1243,Q1243,""))</f>
        <v>0</v>
      </c>
      <c r="R1244" s="24">
        <f>IFERROR(_xlfn.NUMBERVALUE(VLOOKUP(E1244,'[5]LOG Data SAP'!$D:$M,10,0)),
IF(D1244=D1243,R1243,""))</f>
        <v>12</v>
      </c>
      <c r="S1244" s="24">
        <f t="shared" si="76"/>
        <v>0</v>
      </c>
      <c r="T1244" s="25">
        <f>IFERROR(VLOOKUP($E1244,'[5]LOG Data SAP'!$D:$V,17,0)/10,
IF(D1244=D1243,T1243,""))</f>
        <v>6.3</v>
      </c>
      <c r="U1244" s="25">
        <f>IFERROR(VLOOKUP($E1244,'[5]LOG Data SAP'!$D:$V,18,0)/10,
IF(D1244=D1243,U1243,""))</f>
        <v>3.6</v>
      </c>
      <c r="V1244" s="25">
        <f>IFERROR(VLOOKUP($E1244,'[5]LOG Data SAP'!$D:$V,19,0)/10,
IF(D1244=D1243,V1243,""))</f>
        <v>18</v>
      </c>
      <c r="W1244" s="25">
        <f>IFERROR(VLOOKUP($E1244,'[5]LOG Data SAP'!$D:$AO,21,0)/10,
IF(D1244=D1243,W1243,""))</f>
        <v>0</v>
      </c>
      <c r="X1244" s="25">
        <f>IFERROR(VLOOKUP($E1244,'[5]LOG Data SAP'!$D:$AO,22,0)/10,
IF(D1244=D1243,X1243,""))</f>
        <v>0</v>
      </c>
      <c r="Y1244" s="25">
        <f>IFERROR(VLOOKUP($E1244,'[5]LOG Data SAP'!$D:$AO,23,0)/10,
IF(D1244=D1243,Y1243,""))</f>
        <v>0</v>
      </c>
      <c r="Z1244" s="25">
        <f>IFERROR(VLOOKUP($E1244,'[5]LOG Data SAP'!$D:$AO,25,0)/10,
IF(D1244=D1243,Z1243,""))</f>
        <v>23.4</v>
      </c>
      <c r="AA1244" s="25">
        <f>IFERROR(VLOOKUP($E1244,'[5]LOG Data SAP'!$D:$AO,26,0)/10,
IF(D1244=D1243,AA1243,""))</f>
        <v>13.5</v>
      </c>
      <c r="AB1244" s="25">
        <f>IFERROR(VLOOKUP($E1244,'[5]LOG Data SAP'!$D:$AO,27,0)/10,
IF(D1244=D1243,AB1243,""))</f>
        <v>18.600000000000001</v>
      </c>
      <c r="AC1244" s="26">
        <f>IFERROR(VLOOKUP($E1244,'[5]LOG Data SAP'!$D:$AO,29,0)/IF(VLOOKUP($E1244,'[5]LOG Data SAP'!$D:$AO,30,0)="G",1000,1),
IF(D1244=D1243,AC1243,""))</f>
        <v>0.23</v>
      </c>
      <c r="AD1244" s="26">
        <f>IFERROR(VLOOKUP($E1244,'[5]LOG Data SAP'!$D:$AO,31,0)/IF(VLOOKUP($E1244,'[5]LOG Data SAP'!$D:$AO,32,0)="G",1000,1),
IF(D1244=D1243,AD1243,""))</f>
        <v>0</v>
      </c>
      <c r="AE1244" s="26">
        <f>IFERROR(VLOOKUP($E1244,'[5]LOG Data SAP'!$D:$AO,33,0)/IF(VLOOKUP($E1244,'[5]LOG Data SAP'!$D:$AO,34,0)="G",1000,1),
IF(D1244=D1243,AE1243,""))</f>
        <v>2.88</v>
      </c>
      <c r="AF1244" s="27">
        <f t="shared" si="77"/>
        <v>408.24</v>
      </c>
      <c r="AG1244" s="27" t="str">
        <f t="shared" si="78"/>
        <v/>
      </c>
      <c r="AH1244" s="28">
        <f t="shared" si="79"/>
        <v>5.87574E-3</v>
      </c>
      <c r="AI1244" s="18" t="str">
        <f>IFERROR(VLOOKUP(E1244,'[5]LOG Data SAP'!$D:$E,2,0),IF(D1244=D1243,AI1243,""))</f>
        <v>NSUN LTN SPF50+ 200ML</v>
      </c>
      <c r="AJ1244" s="20" t="str">
        <f>IFERROR([5]SKU!VI1246,IF(D1244=D1243,AJ1243,""))</f>
        <v>85666</v>
      </c>
      <c r="AK1244" s="18" t="str">
        <f>VLOOKUP(E1244,[5]SKU!I:X,16,FALSE)</f>
        <v>3304.99.30</v>
      </c>
    </row>
    <row r="1245" spans="1:37">
      <c r="A1245" s="18" t="str">
        <f>[5]SKU!AC1247</f>
        <v>Nivea</v>
      </c>
      <c r="B1245" s="18" t="str">
        <f>[5]SKU!AE1247</f>
        <v>Nivea Sun</v>
      </c>
      <c r="C1245" s="18" t="str">
        <f>[5]SKU!AJ1247</f>
        <v>Sun</v>
      </c>
      <c r="D1245" s="18" t="str">
        <f>[5]SKU!G1247</f>
        <v>NSUN Protect &amp; Moisture SPF50+ Lotion 200ml</v>
      </c>
      <c r="E1245" s="19" t="str">
        <f>[5]SKU!I1247</f>
        <v>48332-00092-07</v>
      </c>
      <c r="F1245" s="19" t="str">
        <f>[5]SKU!J1247</f>
        <v>48332-00092-12</v>
      </c>
      <c r="G1245" s="18" t="str">
        <f>[5]SKU!K1247</f>
        <v>NSUN Most Sun Lotion SPF 50+ 200ml</v>
      </c>
      <c r="H1245" s="18" t="str">
        <f>IF([5]SKU!L1247="R","Regular",
IF([5]SKU!L1247="P","Promo",
IF([5]SKU!L1247="S","Sample",
IF([5]SKU!L1247="V","VAS",""))))</f>
        <v>Regular</v>
      </c>
      <c r="I1245" s="18" t="str">
        <f>IF([5]SKU!QC1247="A","Active",
IF([5]SKU!QC1247="D","Discontinue",
IF([5]SKU!QC1247="N","NPD","")))</f>
        <v>Active</v>
      </c>
      <c r="J1245" s="18" t="str">
        <f>VLOOKUP(IFERROR(VLOOKUP(E1245,'[5]Material Status'!A:I,9,0),""),'[5]Material Status'!U:W,3,0)</f>
        <v>Inactive</v>
      </c>
      <c r="K1245" s="20" t="str">
        <f>IFERROR(VLOOKUP(E1245,'[5]LOG Data SAP'!$D:$AO,11,0),
IF(D1245=D1244,K1244,""))</f>
        <v>4005808430208</v>
      </c>
      <c r="L1245" s="20" t="str">
        <f>IFERROR(VLOOKUP(E1245,'[5]LOG Data SAP'!$D:$AO,13,0),
IF(D1245=D1244,L1244,""))</f>
        <v/>
      </c>
      <c r="M1245" s="20" t="str">
        <f>IFERROR(VLOOKUP(E1245,'[5]LOG Data SAP'!$D:$AO,15,0),
IF(D1245=D1244,M1244,""))</f>
        <v>8999777013592</v>
      </c>
      <c r="N1245" s="21">
        <f>[5]SKU!VH1247</f>
        <v>900</v>
      </c>
      <c r="O1245" s="22">
        <f>[5]SKU!VN1247</f>
        <v>227670</v>
      </c>
      <c r="P1245" s="23">
        <f>[5]SKU!VO1247</f>
        <v>45383</v>
      </c>
      <c r="Q1245" s="24">
        <f>IFERROR(_xlfn.NUMBERVALUE(VLOOKUP(E1245,'[5]LOG Data SAP'!$D:$M,9,0)),
IF(D1245=D1244,Q1244,""))</f>
        <v>0</v>
      </c>
      <c r="R1245" s="24">
        <f>IFERROR(_xlfn.NUMBERVALUE(VLOOKUP(E1245,'[5]LOG Data SAP'!$D:$M,10,0)),
IF(D1245=D1244,R1244,""))</f>
        <v>12</v>
      </c>
      <c r="S1245" s="24">
        <f t="shared" si="76"/>
        <v>0</v>
      </c>
      <c r="T1245" s="25">
        <f>IFERROR(VLOOKUP($E1245,'[5]LOG Data SAP'!$D:$V,17,0)/10,
IF(D1245=D1244,T1244,""))</f>
        <v>6.3</v>
      </c>
      <c r="U1245" s="25">
        <f>IFERROR(VLOOKUP($E1245,'[5]LOG Data SAP'!$D:$V,18,0)/10,
IF(D1245=D1244,U1244,""))</f>
        <v>3.6</v>
      </c>
      <c r="V1245" s="25">
        <f>IFERROR(VLOOKUP($E1245,'[5]LOG Data SAP'!$D:$V,19,0)/10,
IF(D1245=D1244,V1244,""))</f>
        <v>18</v>
      </c>
      <c r="W1245" s="25">
        <f>IFERROR(VLOOKUP($E1245,'[5]LOG Data SAP'!$D:$AO,21,0)/10,
IF(D1245=D1244,W1244,""))</f>
        <v>0</v>
      </c>
      <c r="X1245" s="25">
        <f>IFERROR(VLOOKUP($E1245,'[5]LOG Data SAP'!$D:$AO,22,0)/10,
IF(D1245=D1244,X1244,""))</f>
        <v>0</v>
      </c>
      <c r="Y1245" s="25">
        <f>IFERROR(VLOOKUP($E1245,'[5]LOG Data SAP'!$D:$AO,23,0)/10,
IF(D1245=D1244,Y1244,""))</f>
        <v>0</v>
      </c>
      <c r="Z1245" s="25">
        <f>IFERROR(VLOOKUP($E1245,'[5]LOG Data SAP'!$D:$AO,25,0)/10,
IF(D1245=D1244,Z1244,""))</f>
        <v>23.4</v>
      </c>
      <c r="AA1245" s="25">
        <f>IFERROR(VLOOKUP($E1245,'[5]LOG Data SAP'!$D:$AO,26,0)/10,
IF(D1245=D1244,AA1244,""))</f>
        <v>13.5</v>
      </c>
      <c r="AB1245" s="25">
        <f>IFERROR(VLOOKUP($E1245,'[5]LOG Data SAP'!$D:$AO,27,0)/10,
IF(D1245=D1244,AB1244,""))</f>
        <v>18.600000000000001</v>
      </c>
      <c r="AC1245" s="26">
        <f>IFERROR(VLOOKUP($E1245,'[5]LOG Data SAP'!$D:$AO,29,0)/IF(VLOOKUP($E1245,'[5]LOG Data SAP'!$D:$AO,30,0)="G",1000,1),
IF(D1245=D1244,AC1244,""))</f>
        <v>0.23</v>
      </c>
      <c r="AD1245" s="26">
        <f>IFERROR(VLOOKUP($E1245,'[5]LOG Data SAP'!$D:$AO,31,0)/IF(VLOOKUP($E1245,'[5]LOG Data SAP'!$D:$AO,32,0)="G",1000,1),
IF(D1245=D1244,AD1244,""))</f>
        <v>0</v>
      </c>
      <c r="AE1245" s="26">
        <f>IFERROR(VLOOKUP($E1245,'[5]LOG Data SAP'!$D:$AO,33,0)/IF(VLOOKUP($E1245,'[5]LOG Data SAP'!$D:$AO,34,0)="G",1000,1),
IF(D1245=D1244,AE1244,""))</f>
        <v>2.88</v>
      </c>
      <c r="AF1245" s="27">
        <f t="shared" si="77"/>
        <v>408.24</v>
      </c>
      <c r="AG1245" s="27" t="str">
        <f t="shared" si="78"/>
        <v/>
      </c>
      <c r="AH1245" s="28">
        <f t="shared" si="79"/>
        <v>5.87574E-3</v>
      </c>
      <c r="AI1245" s="18" t="str">
        <f>IFERROR(VLOOKUP(E1245,'[5]LOG Data SAP'!$D:$E,2,0),IF(D1245=D1244,AI1244,""))</f>
        <v>NSUN LTN SPF50+ 200ML</v>
      </c>
      <c r="AJ1245" s="20" t="str">
        <f>IFERROR([5]SKU!VI1247,IF(D1245=D1244,AJ1244,""))</f>
        <v>85666</v>
      </c>
      <c r="AK1245" s="18" t="str">
        <f>VLOOKUP(E1245,[5]SKU!I:X,16,FALSE)</f>
        <v>3304.99.30</v>
      </c>
    </row>
    <row r="1246" spans="1:37">
      <c r="A1246" s="18" t="str">
        <f>[5]SKU!AC1248</f>
        <v>Nivea</v>
      </c>
      <c r="B1246" s="18" t="str">
        <f>[5]SKU!AE1248</f>
        <v>Nivea Sun</v>
      </c>
      <c r="C1246" s="18" t="str">
        <f>[5]SKU!AJ1248</f>
        <v>Sun</v>
      </c>
      <c r="D1246" s="18" t="str">
        <f>[5]SKU!G1248</f>
        <v>NSUN Protect &amp; Moisture SPF50+ Lotion 200ml</v>
      </c>
      <c r="E1246" s="19" t="str">
        <f>[5]SKU!I1248</f>
        <v>48332-00092-06</v>
      </c>
      <c r="F1246" s="19" t="str">
        <f>[5]SKU!J1248</f>
        <v>48332-00092-12</v>
      </c>
      <c r="G1246" s="18" t="str">
        <f>[5]SKU!K1248</f>
        <v>NSUN Most Sun Lotion SPF 50+ 200ml</v>
      </c>
      <c r="H1246" s="18" t="str">
        <f>IF([5]SKU!L1248="R","Regular",
IF([5]SKU!L1248="P","Promo",
IF([5]SKU!L1248="S","Sample",
IF([5]SKU!L1248="V","VAS",""))))</f>
        <v>Regular</v>
      </c>
      <c r="I1246" s="18" t="str">
        <f>IF([5]SKU!QC1248="A","Active",
IF([5]SKU!QC1248="D","Discontinue",
IF([5]SKU!QC1248="N","NPD","")))</f>
        <v>Active</v>
      </c>
      <c r="J1246" s="18" t="str">
        <f>VLOOKUP(IFERROR(VLOOKUP(E1246,'[5]Material Status'!A:I,9,0),""),'[5]Material Status'!U:W,3,0)</f>
        <v>Inactive</v>
      </c>
      <c r="K1246" s="20" t="str">
        <f>IFERROR(VLOOKUP(E1246,'[5]LOG Data SAP'!$D:$AO,11,0),
IF(D1246=D1245,K1245,""))</f>
        <v>4005808430208</v>
      </c>
      <c r="L1246" s="20" t="str">
        <f>IFERROR(VLOOKUP(E1246,'[5]LOG Data SAP'!$D:$AO,13,0),
IF(D1246=D1245,L1245,""))</f>
        <v/>
      </c>
      <c r="M1246" s="20" t="str">
        <f>IFERROR(VLOOKUP(E1246,'[5]LOG Data SAP'!$D:$AO,15,0),
IF(D1246=D1245,M1245,""))</f>
        <v>8999777013592</v>
      </c>
      <c r="N1246" s="21">
        <f>[5]SKU!VH1248</f>
        <v>900</v>
      </c>
      <c r="O1246" s="22">
        <f>[5]SKU!VN1248</f>
        <v>227670</v>
      </c>
      <c r="P1246" s="23">
        <f>[5]SKU!VO1248</f>
        <v>45383</v>
      </c>
      <c r="Q1246" s="24">
        <f>IFERROR(_xlfn.NUMBERVALUE(VLOOKUP(E1246,'[5]LOG Data SAP'!$D:$M,9,0)),
IF(D1246=D1245,Q1245,""))</f>
        <v>0</v>
      </c>
      <c r="R1246" s="24">
        <f>IFERROR(_xlfn.NUMBERVALUE(VLOOKUP(E1246,'[5]LOG Data SAP'!$D:$M,10,0)),
IF(D1246=D1245,R1245,""))</f>
        <v>12</v>
      </c>
      <c r="S1246" s="24">
        <f t="shared" si="76"/>
        <v>0</v>
      </c>
      <c r="T1246" s="25">
        <f>IFERROR(VLOOKUP($E1246,'[5]LOG Data SAP'!$D:$V,17,0)/10,
IF(D1246=D1245,T1245,""))</f>
        <v>6.3</v>
      </c>
      <c r="U1246" s="25">
        <f>IFERROR(VLOOKUP($E1246,'[5]LOG Data SAP'!$D:$V,18,0)/10,
IF(D1246=D1245,U1245,""))</f>
        <v>3.6</v>
      </c>
      <c r="V1246" s="25">
        <f>IFERROR(VLOOKUP($E1246,'[5]LOG Data SAP'!$D:$V,19,0)/10,
IF(D1246=D1245,V1245,""))</f>
        <v>18</v>
      </c>
      <c r="W1246" s="25">
        <f>IFERROR(VLOOKUP($E1246,'[5]LOG Data SAP'!$D:$AO,21,0)/10,
IF(D1246=D1245,W1245,""))</f>
        <v>0</v>
      </c>
      <c r="X1246" s="25">
        <f>IFERROR(VLOOKUP($E1246,'[5]LOG Data SAP'!$D:$AO,22,0)/10,
IF(D1246=D1245,X1245,""))</f>
        <v>0</v>
      </c>
      <c r="Y1246" s="25">
        <f>IFERROR(VLOOKUP($E1246,'[5]LOG Data SAP'!$D:$AO,23,0)/10,
IF(D1246=D1245,Y1245,""))</f>
        <v>0</v>
      </c>
      <c r="Z1246" s="25">
        <f>IFERROR(VLOOKUP($E1246,'[5]LOG Data SAP'!$D:$AO,25,0)/10,
IF(D1246=D1245,Z1245,""))</f>
        <v>23.4</v>
      </c>
      <c r="AA1246" s="25">
        <f>IFERROR(VLOOKUP($E1246,'[5]LOG Data SAP'!$D:$AO,26,0)/10,
IF(D1246=D1245,AA1245,""))</f>
        <v>13.5</v>
      </c>
      <c r="AB1246" s="25">
        <f>IFERROR(VLOOKUP($E1246,'[5]LOG Data SAP'!$D:$AO,27,0)/10,
IF(D1246=D1245,AB1245,""))</f>
        <v>18.600000000000001</v>
      </c>
      <c r="AC1246" s="26">
        <f>IFERROR(VLOOKUP($E1246,'[5]LOG Data SAP'!$D:$AO,29,0)/IF(VLOOKUP($E1246,'[5]LOG Data SAP'!$D:$AO,30,0)="G",1000,1),
IF(D1246=D1245,AC1245,""))</f>
        <v>0.23</v>
      </c>
      <c r="AD1246" s="26">
        <f>IFERROR(VLOOKUP($E1246,'[5]LOG Data SAP'!$D:$AO,31,0)/IF(VLOOKUP($E1246,'[5]LOG Data SAP'!$D:$AO,32,0)="G",1000,1),
IF(D1246=D1245,AD1245,""))</f>
        <v>0</v>
      </c>
      <c r="AE1246" s="26">
        <f>IFERROR(VLOOKUP($E1246,'[5]LOG Data SAP'!$D:$AO,33,0)/IF(VLOOKUP($E1246,'[5]LOG Data SAP'!$D:$AO,34,0)="G",1000,1),
IF(D1246=D1245,AE1245,""))</f>
        <v>2.88</v>
      </c>
      <c r="AF1246" s="27">
        <f t="shared" si="77"/>
        <v>408.24</v>
      </c>
      <c r="AG1246" s="27" t="str">
        <f t="shared" si="78"/>
        <v/>
      </c>
      <c r="AH1246" s="28">
        <f t="shared" si="79"/>
        <v>5.87574E-3</v>
      </c>
      <c r="AI1246" s="18" t="str">
        <f>IFERROR(VLOOKUP(E1246,'[5]LOG Data SAP'!$D:$E,2,0),IF(D1246=D1245,AI1245,""))</f>
        <v>NSUN LTN SPF50+ 200ML</v>
      </c>
      <c r="AJ1246" s="20" t="str">
        <f>IFERROR([5]SKU!VI1248,IF(D1246=D1245,AJ1245,""))</f>
        <v>85666</v>
      </c>
      <c r="AK1246" s="18" t="str">
        <f>VLOOKUP(E1246,[5]SKU!I:X,16,FALSE)</f>
        <v>3304.99.30</v>
      </c>
    </row>
    <row r="1247" spans="1:37">
      <c r="A1247" s="18" t="str">
        <f>[5]SKU!AC1249</f>
        <v>Nivea</v>
      </c>
      <c r="B1247" s="18" t="str">
        <f>[5]SKU!AE1249</f>
        <v>Nivea Sun</v>
      </c>
      <c r="C1247" s="18" t="str">
        <f>[5]SKU!AJ1249</f>
        <v>Sun</v>
      </c>
      <c r="D1247" s="18" t="str">
        <f>[5]SKU!G1249</f>
        <v>NSUN Protect &amp; Moisture SPF50+ Lotion 200ml</v>
      </c>
      <c r="E1247" s="19" t="str">
        <f>[5]SKU!I1249</f>
        <v>48332-00092-04</v>
      </c>
      <c r="F1247" s="19" t="str">
        <f>[5]SKU!J1249</f>
        <v>48332-00092-12</v>
      </c>
      <c r="G1247" s="18" t="str">
        <f>[5]SKU!K1249</f>
        <v>NSUN Most Sun Lotion SPF 50+ 200ml</v>
      </c>
      <c r="H1247" s="18" t="str">
        <f>IF([5]SKU!L1249="R","Regular",
IF([5]SKU!L1249="P","Promo",
IF([5]SKU!L1249="S","Sample",
IF([5]SKU!L1249="V","VAS",""))))</f>
        <v>Regular</v>
      </c>
      <c r="I1247" s="18" t="str">
        <f>IF([5]SKU!QC1249="A","Active",
IF([5]SKU!QC1249="D","Discontinue",
IF([5]SKU!QC1249="N","NPD","")))</f>
        <v>Active</v>
      </c>
      <c r="J1247" s="18" t="str">
        <f>VLOOKUP(IFERROR(VLOOKUP(E1247,'[5]Material Status'!A:I,9,0),""),'[5]Material Status'!U:W,3,0)</f>
        <v>Inactive</v>
      </c>
      <c r="K1247" s="20" t="str">
        <f>IFERROR(VLOOKUP(E1247,'[5]LOG Data SAP'!$D:$AO,11,0),
IF(D1247=D1246,K1246,""))</f>
        <v>4005808430208</v>
      </c>
      <c r="L1247" s="20" t="str">
        <f>IFERROR(VLOOKUP(E1247,'[5]LOG Data SAP'!$D:$AO,13,0),
IF(D1247=D1246,L1246,""))</f>
        <v/>
      </c>
      <c r="M1247" s="20" t="str">
        <f>IFERROR(VLOOKUP(E1247,'[5]LOG Data SAP'!$D:$AO,15,0),
IF(D1247=D1246,M1246,""))</f>
        <v>8999777013592</v>
      </c>
      <c r="N1247" s="21">
        <f>[5]SKU!VH1249</f>
        <v>900</v>
      </c>
      <c r="O1247" s="22">
        <f>[5]SKU!VN1249</f>
        <v>227670</v>
      </c>
      <c r="P1247" s="23">
        <f>[5]SKU!VO1249</f>
        <v>45383</v>
      </c>
      <c r="Q1247" s="24">
        <f>IFERROR(_xlfn.NUMBERVALUE(VLOOKUP(E1247,'[5]LOG Data SAP'!$D:$M,9,0)),
IF(D1247=D1246,Q1246,""))</f>
        <v>0</v>
      </c>
      <c r="R1247" s="24">
        <f>IFERROR(_xlfn.NUMBERVALUE(VLOOKUP(E1247,'[5]LOG Data SAP'!$D:$M,10,0)),
IF(D1247=D1246,R1246,""))</f>
        <v>12</v>
      </c>
      <c r="S1247" s="24">
        <f t="shared" si="76"/>
        <v>0</v>
      </c>
      <c r="T1247" s="25">
        <f>IFERROR(VLOOKUP($E1247,'[5]LOG Data SAP'!$D:$V,17,0)/10,
IF(D1247=D1246,T1246,""))</f>
        <v>6.3</v>
      </c>
      <c r="U1247" s="25">
        <f>IFERROR(VLOOKUP($E1247,'[5]LOG Data SAP'!$D:$V,18,0)/10,
IF(D1247=D1246,U1246,""))</f>
        <v>3.6</v>
      </c>
      <c r="V1247" s="25">
        <f>IFERROR(VLOOKUP($E1247,'[5]LOG Data SAP'!$D:$V,19,0)/10,
IF(D1247=D1246,V1246,""))</f>
        <v>18</v>
      </c>
      <c r="W1247" s="25">
        <f>IFERROR(VLOOKUP($E1247,'[5]LOG Data SAP'!$D:$AO,21,0)/10,
IF(D1247=D1246,W1246,""))</f>
        <v>0</v>
      </c>
      <c r="X1247" s="25">
        <f>IFERROR(VLOOKUP($E1247,'[5]LOG Data SAP'!$D:$AO,22,0)/10,
IF(D1247=D1246,X1246,""))</f>
        <v>0</v>
      </c>
      <c r="Y1247" s="25">
        <f>IFERROR(VLOOKUP($E1247,'[5]LOG Data SAP'!$D:$AO,23,0)/10,
IF(D1247=D1246,Y1246,""))</f>
        <v>0</v>
      </c>
      <c r="Z1247" s="25">
        <f>IFERROR(VLOOKUP($E1247,'[5]LOG Data SAP'!$D:$AO,25,0)/10,
IF(D1247=D1246,Z1246,""))</f>
        <v>23.4</v>
      </c>
      <c r="AA1247" s="25">
        <f>IFERROR(VLOOKUP($E1247,'[5]LOG Data SAP'!$D:$AO,26,0)/10,
IF(D1247=D1246,AA1246,""))</f>
        <v>13.5</v>
      </c>
      <c r="AB1247" s="25">
        <f>IFERROR(VLOOKUP($E1247,'[5]LOG Data SAP'!$D:$AO,27,0)/10,
IF(D1247=D1246,AB1246,""))</f>
        <v>18.600000000000001</v>
      </c>
      <c r="AC1247" s="26">
        <f>IFERROR(VLOOKUP($E1247,'[5]LOG Data SAP'!$D:$AO,29,0)/IF(VLOOKUP($E1247,'[5]LOG Data SAP'!$D:$AO,30,0)="G",1000,1),
IF(D1247=D1246,AC1246,""))</f>
        <v>0.23</v>
      </c>
      <c r="AD1247" s="26">
        <f>IFERROR(VLOOKUP($E1247,'[5]LOG Data SAP'!$D:$AO,31,0)/IF(VLOOKUP($E1247,'[5]LOG Data SAP'!$D:$AO,32,0)="G",1000,1),
IF(D1247=D1246,AD1246,""))</f>
        <v>0</v>
      </c>
      <c r="AE1247" s="26">
        <f>IFERROR(VLOOKUP($E1247,'[5]LOG Data SAP'!$D:$AO,33,0)/IF(VLOOKUP($E1247,'[5]LOG Data SAP'!$D:$AO,34,0)="G",1000,1),
IF(D1247=D1246,AE1246,""))</f>
        <v>2.88</v>
      </c>
      <c r="AF1247" s="27">
        <f t="shared" si="77"/>
        <v>408.24</v>
      </c>
      <c r="AG1247" s="27" t="str">
        <f t="shared" si="78"/>
        <v/>
      </c>
      <c r="AH1247" s="28">
        <f t="shared" si="79"/>
        <v>5.87574E-3</v>
      </c>
      <c r="AI1247" s="18" t="str">
        <f>IFERROR(VLOOKUP(E1247,'[5]LOG Data SAP'!$D:$E,2,0),IF(D1247=D1246,AI1246,""))</f>
        <v>NSUN LTN SPF50+ 200ML</v>
      </c>
      <c r="AJ1247" s="20" t="str">
        <f>IFERROR([5]SKU!VI1249,IF(D1247=D1246,AJ1246,""))</f>
        <v>85666</v>
      </c>
      <c r="AK1247" s="18" t="str">
        <f>VLOOKUP(E1247,[5]SKU!I:X,16,FALSE)</f>
        <v>3304.99.30</v>
      </c>
    </row>
    <row r="1248" spans="1:37">
      <c r="A1248" s="18" t="str">
        <f>[5]SKU!AC1250</f>
        <v>Nivea</v>
      </c>
      <c r="B1248" s="18" t="str">
        <f>[5]SKU!AE1250</f>
        <v>Nivea Sun</v>
      </c>
      <c r="C1248" s="18" t="str">
        <f>[5]SKU!AJ1250</f>
        <v>Sun</v>
      </c>
      <c r="D1248" s="18" t="str">
        <f>[5]SKU!G1250</f>
        <v>NSUN Protect &amp; Moisture SPF50+ Lotion 200ml</v>
      </c>
      <c r="E1248" s="19" t="str">
        <f>[5]SKU!I1250</f>
        <v>48332-00092-02</v>
      </c>
      <c r="F1248" s="19" t="str">
        <f>[5]SKU!J1250</f>
        <v>48332-00092-12</v>
      </c>
      <c r="G1248" s="18" t="str">
        <f>[5]SKU!K1250</f>
        <v>NSUN Most Sun Lotion SPF 50+ 200ml</v>
      </c>
      <c r="H1248" s="18" t="str">
        <f>IF([5]SKU!L1250="R","Regular",
IF([5]SKU!L1250="P","Promo",
IF([5]SKU!L1250="S","Sample",
IF([5]SKU!L1250="V","VAS",""))))</f>
        <v>Regular</v>
      </c>
      <c r="I1248" s="18" t="str">
        <f>IF([5]SKU!QC1250="A","Active",
IF([5]SKU!QC1250="D","Discontinue",
IF([5]SKU!QC1250="N","NPD","")))</f>
        <v>Active</v>
      </c>
      <c r="J1248" s="18" t="str">
        <f>VLOOKUP(IFERROR(VLOOKUP(E1248,'[5]Material Status'!A:I,9,0),""),'[5]Material Status'!U:W,3,0)</f>
        <v>Inactive</v>
      </c>
      <c r="K1248" s="20" t="str">
        <f>IFERROR(VLOOKUP(E1248,'[5]LOG Data SAP'!$D:$AO,11,0),
IF(D1248=D1247,K1247,""))</f>
        <v/>
      </c>
      <c r="L1248" s="20" t="str">
        <f>IFERROR(VLOOKUP(E1248,'[5]LOG Data SAP'!$D:$AO,13,0),
IF(D1248=D1247,L1247,""))</f>
        <v/>
      </c>
      <c r="M1248" s="20" t="str">
        <f>IFERROR(VLOOKUP(E1248,'[5]LOG Data SAP'!$D:$AO,15,0),
IF(D1248=D1247,M1247,""))</f>
        <v/>
      </c>
      <c r="N1248" s="21">
        <f>[5]SKU!VH1250</f>
        <v>900</v>
      </c>
      <c r="O1248" s="22">
        <f>[5]SKU!VN1250</f>
        <v>227670</v>
      </c>
      <c r="P1248" s="23">
        <f>[5]SKU!VO1250</f>
        <v>45383</v>
      </c>
      <c r="Q1248" s="24">
        <f>IFERROR(_xlfn.NUMBERVALUE(VLOOKUP(E1248,'[5]LOG Data SAP'!$D:$M,9,0)),
IF(D1248=D1247,Q1247,""))</f>
        <v>0</v>
      </c>
      <c r="R1248" s="24">
        <f>IFERROR(_xlfn.NUMBERVALUE(VLOOKUP(E1248,'[5]LOG Data SAP'!$D:$M,10,0)),
IF(D1248=D1247,R1247,""))</f>
        <v>12</v>
      </c>
      <c r="S1248" s="24">
        <f t="shared" si="76"/>
        <v>0</v>
      </c>
      <c r="T1248" s="25">
        <f>IFERROR(VLOOKUP($E1248,'[5]LOG Data SAP'!$D:$V,17,0)/10,
IF(D1248=D1247,T1247,""))</f>
        <v>6.3</v>
      </c>
      <c r="U1248" s="25">
        <f>IFERROR(VLOOKUP($E1248,'[5]LOG Data SAP'!$D:$V,18,0)/10,
IF(D1248=D1247,U1247,""))</f>
        <v>3.6</v>
      </c>
      <c r="V1248" s="25">
        <f>IFERROR(VLOOKUP($E1248,'[5]LOG Data SAP'!$D:$V,19,0)/10,
IF(D1248=D1247,V1247,""))</f>
        <v>18</v>
      </c>
      <c r="W1248" s="25">
        <f>IFERROR(VLOOKUP($E1248,'[5]LOG Data SAP'!$D:$AO,21,0)/10,
IF(D1248=D1247,W1247,""))</f>
        <v>0</v>
      </c>
      <c r="X1248" s="25">
        <f>IFERROR(VLOOKUP($E1248,'[5]LOG Data SAP'!$D:$AO,22,0)/10,
IF(D1248=D1247,X1247,""))</f>
        <v>0</v>
      </c>
      <c r="Y1248" s="25">
        <f>IFERROR(VLOOKUP($E1248,'[5]LOG Data SAP'!$D:$AO,23,0)/10,
IF(D1248=D1247,Y1247,""))</f>
        <v>0</v>
      </c>
      <c r="Z1248" s="25">
        <f>IFERROR(VLOOKUP($E1248,'[5]LOG Data SAP'!$D:$AO,25,0)/10,
IF(D1248=D1247,Z1247,""))</f>
        <v>23.4</v>
      </c>
      <c r="AA1248" s="25">
        <f>IFERROR(VLOOKUP($E1248,'[5]LOG Data SAP'!$D:$AO,26,0)/10,
IF(D1248=D1247,AA1247,""))</f>
        <v>13.5</v>
      </c>
      <c r="AB1248" s="25">
        <f>IFERROR(VLOOKUP($E1248,'[5]LOG Data SAP'!$D:$AO,27,0)/10,
IF(D1248=D1247,AB1247,""))</f>
        <v>18.600000000000001</v>
      </c>
      <c r="AC1248" s="26">
        <f>IFERROR(VLOOKUP($E1248,'[5]LOG Data SAP'!$D:$AO,29,0)/IF(VLOOKUP($E1248,'[5]LOG Data SAP'!$D:$AO,30,0)="G",1000,1),
IF(D1248=D1247,AC1247,""))</f>
        <v>2.3000000000000001E-4</v>
      </c>
      <c r="AD1248" s="26">
        <f>IFERROR(VLOOKUP($E1248,'[5]LOG Data SAP'!$D:$AO,31,0)/IF(VLOOKUP($E1248,'[5]LOG Data SAP'!$D:$AO,32,0)="G",1000,1),
IF(D1248=D1247,AD1247,""))</f>
        <v>0</v>
      </c>
      <c r="AE1248" s="26">
        <f>IFERROR(VLOOKUP($E1248,'[5]LOG Data SAP'!$D:$AO,33,0)/IF(VLOOKUP($E1248,'[5]LOG Data SAP'!$D:$AO,34,0)="G",1000,1),
IF(D1248=D1247,AE1247,""))</f>
        <v>2.88</v>
      </c>
      <c r="AF1248" s="27">
        <f t="shared" si="77"/>
        <v>408.24</v>
      </c>
      <c r="AG1248" s="27" t="str">
        <f t="shared" si="78"/>
        <v/>
      </c>
      <c r="AH1248" s="28">
        <f t="shared" si="79"/>
        <v>5.87574E-3</v>
      </c>
      <c r="AI1248" s="18" t="str">
        <f>IFERROR(VLOOKUP(E1248,'[5]LOG Data SAP'!$D:$E,2,0),IF(D1248=D1247,AI1247,""))</f>
        <v>NSUN LTN SPF50+ 200ML</v>
      </c>
      <c r="AJ1248" s="20" t="str">
        <f>IFERROR([5]SKU!VI1250,IF(D1248=D1247,AJ1247,""))</f>
        <v>85666</v>
      </c>
      <c r="AK1248" s="18" t="str">
        <f>VLOOKUP(E1248,[5]SKU!I:X,16,FALSE)</f>
        <v>3304.99.30</v>
      </c>
    </row>
    <row r="1249" spans="1:37">
      <c r="A1249" s="18" t="str">
        <f>[5]SKU!AC1251</f>
        <v>Nivea</v>
      </c>
      <c r="B1249" s="18" t="str">
        <f>[5]SKU!AE1251</f>
        <v>Nivea Sun</v>
      </c>
      <c r="C1249" s="18" t="str">
        <f>[5]SKU!AJ1251</f>
        <v>Sun</v>
      </c>
      <c r="D1249" s="18" t="str">
        <f>[5]SKU!G1251</f>
        <v>NSUN Protect &amp; Moisture SPF50+ Lotion 200ml</v>
      </c>
      <c r="E1249" s="19" t="str">
        <f>[5]SKU!I1251</f>
        <v>48332-00092-00</v>
      </c>
      <c r="F1249" s="19" t="str">
        <f>[5]SKU!J1251</f>
        <v>48332-00092-12</v>
      </c>
      <c r="G1249" s="18" t="str">
        <f>[5]SKU!K1251</f>
        <v>NSUN Most Sun Lotion SPF 50+ 200ml</v>
      </c>
      <c r="H1249" s="18" t="str">
        <f>IF([5]SKU!L1251="R","Regular",
IF([5]SKU!L1251="P","Promo",
IF([5]SKU!L1251="S","Sample",
IF([5]SKU!L1251="V","VAS",""))))</f>
        <v>Regular</v>
      </c>
      <c r="I1249" s="18" t="str">
        <f>IF([5]SKU!QC1251="A","Active",
IF([5]SKU!QC1251="D","Discontinue",
IF([5]SKU!QC1251="N","NPD","")))</f>
        <v>Active</v>
      </c>
      <c r="J1249" s="18" t="str">
        <f>VLOOKUP(IFERROR(VLOOKUP(E1249,'[5]Material Status'!A:I,9,0),""),'[5]Material Status'!U:W,3,0)</f>
        <v>Inactive</v>
      </c>
      <c r="K1249" s="20" t="str">
        <f>IFERROR(VLOOKUP(E1249,'[5]LOG Data SAP'!$D:$AO,11,0),
IF(D1249=D1248,K1248,""))</f>
        <v>4005808430208</v>
      </c>
      <c r="L1249" s="20" t="str">
        <f>IFERROR(VLOOKUP(E1249,'[5]LOG Data SAP'!$D:$AO,13,0),
IF(D1249=D1248,L1248,""))</f>
        <v/>
      </c>
      <c r="M1249" s="20" t="str">
        <f>IFERROR(VLOOKUP(E1249,'[5]LOG Data SAP'!$D:$AO,15,0),
IF(D1249=D1248,M1248,""))</f>
        <v>8999777013592</v>
      </c>
      <c r="N1249" s="21">
        <f>[5]SKU!VH1251</f>
        <v>900</v>
      </c>
      <c r="O1249" s="22">
        <f>[5]SKU!VN1251</f>
        <v>227670</v>
      </c>
      <c r="P1249" s="23">
        <f>[5]SKU!VO1251</f>
        <v>45383</v>
      </c>
      <c r="Q1249" s="24">
        <f>IFERROR(_xlfn.NUMBERVALUE(VLOOKUP(E1249,'[5]LOG Data SAP'!$D:$M,9,0)),
IF(D1249=D1248,Q1248,""))</f>
        <v>0</v>
      </c>
      <c r="R1249" s="24">
        <f>IFERROR(_xlfn.NUMBERVALUE(VLOOKUP(E1249,'[5]LOG Data SAP'!$D:$M,10,0)),
IF(D1249=D1248,R1248,""))</f>
        <v>12</v>
      </c>
      <c r="S1249" s="24">
        <f t="shared" si="76"/>
        <v>0</v>
      </c>
      <c r="T1249" s="25">
        <f>IFERROR(VLOOKUP($E1249,'[5]LOG Data SAP'!$D:$V,17,0)/10,
IF(D1249=D1248,T1248,""))</f>
        <v>6.3</v>
      </c>
      <c r="U1249" s="25">
        <f>IFERROR(VLOOKUP($E1249,'[5]LOG Data SAP'!$D:$V,18,0)/10,
IF(D1249=D1248,U1248,""))</f>
        <v>3.6</v>
      </c>
      <c r="V1249" s="25">
        <f>IFERROR(VLOOKUP($E1249,'[5]LOG Data SAP'!$D:$V,19,0)/10,
IF(D1249=D1248,V1248,""))</f>
        <v>18</v>
      </c>
      <c r="W1249" s="25">
        <f>IFERROR(VLOOKUP($E1249,'[5]LOG Data SAP'!$D:$AO,21,0)/10,
IF(D1249=D1248,W1248,""))</f>
        <v>0</v>
      </c>
      <c r="X1249" s="25">
        <f>IFERROR(VLOOKUP($E1249,'[5]LOG Data SAP'!$D:$AO,22,0)/10,
IF(D1249=D1248,X1248,""))</f>
        <v>0</v>
      </c>
      <c r="Y1249" s="25">
        <f>IFERROR(VLOOKUP($E1249,'[5]LOG Data SAP'!$D:$AO,23,0)/10,
IF(D1249=D1248,Y1248,""))</f>
        <v>0</v>
      </c>
      <c r="Z1249" s="25">
        <f>IFERROR(VLOOKUP($E1249,'[5]LOG Data SAP'!$D:$AO,25,0)/10,
IF(D1249=D1248,Z1248,""))</f>
        <v>23.4</v>
      </c>
      <c r="AA1249" s="25">
        <f>IFERROR(VLOOKUP($E1249,'[5]LOG Data SAP'!$D:$AO,26,0)/10,
IF(D1249=D1248,AA1248,""))</f>
        <v>13.5</v>
      </c>
      <c r="AB1249" s="25">
        <f>IFERROR(VLOOKUP($E1249,'[5]LOG Data SAP'!$D:$AO,27,0)/10,
IF(D1249=D1248,AB1248,""))</f>
        <v>18.600000000000001</v>
      </c>
      <c r="AC1249" s="26">
        <f>IFERROR(VLOOKUP($E1249,'[5]LOG Data SAP'!$D:$AO,29,0)/IF(VLOOKUP($E1249,'[5]LOG Data SAP'!$D:$AO,30,0)="G",1000,1),
IF(D1249=D1248,AC1248,""))</f>
        <v>0.23</v>
      </c>
      <c r="AD1249" s="26">
        <f>IFERROR(VLOOKUP($E1249,'[5]LOG Data SAP'!$D:$AO,31,0)/IF(VLOOKUP($E1249,'[5]LOG Data SAP'!$D:$AO,32,0)="G",1000,1),
IF(D1249=D1248,AD1248,""))</f>
        <v>0</v>
      </c>
      <c r="AE1249" s="26">
        <f>IFERROR(VLOOKUP($E1249,'[5]LOG Data SAP'!$D:$AO,33,0)/IF(VLOOKUP($E1249,'[5]LOG Data SAP'!$D:$AO,34,0)="G",1000,1),
IF(D1249=D1248,AE1248,""))</f>
        <v>2.88</v>
      </c>
      <c r="AF1249" s="27">
        <f t="shared" si="77"/>
        <v>408.24</v>
      </c>
      <c r="AG1249" s="27" t="str">
        <f t="shared" si="78"/>
        <v/>
      </c>
      <c r="AH1249" s="28">
        <f t="shared" si="79"/>
        <v>5.87574E-3</v>
      </c>
      <c r="AI1249" s="18" t="str">
        <f>IFERROR(VLOOKUP(E1249,'[5]LOG Data SAP'!$D:$E,2,0),IF(D1249=D1248,AI1248,""))</f>
        <v>NSUN LTN SPF50+ 200ML</v>
      </c>
      <c r="AJ1249" s="20" t="str">
        <f>IFERROR([5]SKU!VI1251,IF(D1249=D1248,AJ1248,""))</f>
        <v>85666</v>
      </c>
      <c r="AK1249" s="18" t="str">
        <f>VLOOKUP(E1249,[5]SKU!I:X,16,FALSE)</f>
        <v>3304.99.30</v>
      </c>
    </row>
    <row r="1250" spans="1:37">
      <c r="A1250" s="18" t="str">
        <f>[5]SKU!AC1252</f>
        <v>Nivea</v>
      </c>
      <c r="B1250" s="18" t="str">
        <f>[5]SKU!AE1252</f>
        <v>Nivea Sun</v>
      </c>
      <c r="C1250" s="18" t="str">
        <f>[5]SKU!AJ1252</f>
        <v>Sun</v>
      </c>
      <c r="D1250" s="18" t="str">
        <f>[5]SKU!G1252</f>
        <v>NSUN Protect &amp; Moisture SPF50+ Lotion 200ml</v>
      </c>
      <c r="E1250" s="19" t="str">
        <f>[5]SKU!I1252</f>
        <v>85666-04800-16</v>
      </c>
      <c r="F1250" s="19" t="str">
        <f>[5]SKU!J1252</f>
        <v>48332-00092-12</v>
      </c>
      <c r="G1250" s="18" t="str">
        <f>[5]SKU!K1252</f>
        <v>NSUN Most Sun Lotion SPF 50+ 200ml</v>
      </c>
      <c r="H1250" s="18" t="str">
        <f>IF([5]SKU!L1252="R","Regular",
IF([5]SKU!L1252="P","Promo",
IF([5]SKU!L1252="S","Sample",
IF([5]SKU!L1252="V","VAS",""))))</f>
        <v>Regular</v>
      </c>
      <c r="I1250" s="18" t="str">
        <f>IF([5]SKU!QC1252="A","Active",
IF([5]SKU!QC1252="D","Discontinue",
IF([5]SKU!QC1252="N","NPD","")))</f>
        <v>Active</v>
      </c>
      <c r="J1250" s="18" t="str">
        <f>VLOOKUP(IFERROR(VLOOKUP(E1250,'[5]Material Status'!A:I,9,0),""),'[5]Material Status'!U:W,3,0)</f>
        <v>Inactive</v>
      </c>
      <c r="K1250" s="20" t="str">
        <f>IFERROR(VLOOKUP(E1250,'[5]LOG Data SAP'!$D:$AO,11,0),
IF(D1250=D1249,K1249,""))</f>
        <v>4005808430208</v>
      </c>
      <c r="L1250" s="20" t="str">
        <f>IFERROR(VLOOKUP(E1250,'[5]LOG Data SAP'!$D:$AO,13,0),
IF(D1250=D1249,L1249,""))</f>
        <v/>
      </c>
      <c r="M1250" s="20" t="str">
        <f>IFERROR(VLOOKUP(E1250,'[5]LOG Data SAP'!$D:$AO,15,0),
IF(D1250=D1249,M1249,""))</f>
        <v>8999777013592</v>
      </c>
      <c r="N1250" s="21">
        <f>[5]SKU!VH1252</f>
        <v>900</v>
      </c>
      <c r="O1250" s="22">
        <f>[5]SKU!VN1252</f>
        <v>113636</v>
      </c>
      <c r="P1250" s="23">
        <f>[5]SKU!VO1252</f>
        <v>43100</v>
      </c>
      <c r="Q1250" s="24">
        <f>IFERROR(_xlfn.NUMBERVALUE(VLOOKUP(E1250,'[5]LOG Data SAP'!$D:$M,9,0)),
IF(D1250=D1249,Q1249,""))</f>
        <v>0</v>
      </c>
      <c r="R1250" s="24">
        <f>IFERROR(_xlfn.NUMBERVALUE(VLOOKUP(E1250,'[5]LOG Data SAP'!$D:$M,10,0)),
IF(D1250=D1249,R1249,""))</f>
        <v>12</v>
      </c>
      <c r="S1250" s="24">
        <f t="shared" si="76"/>
        <v>0</v>
      </c>
      <c r="T1250" s="25">
        <f>IFERROR(VLOOKUP($E1250,'[5]LOG Data SAP'!$D:$V,17,0)/10,
IF(D1250=D1249,T1249,""))</f>
        <v>6.3</v>
      </c>
      <c r="U1250" s="25">
        <f>IFERROR(VLOOKUP($E1250,'[5]LOG Data SAP'!$D:$V,18,0)/10,
IF(D1250=D1249,U1249,""))</f>
        <v>3.6</v>
      </c>
      <c r="V1250" s="25">
        <f>IFERROR(VLOOKUP($E1250,'[5]LOG Data SAP'!$D:$V,19,0)/10,
IF(D1250=D1249,V1249,""))</f>
        <v>18</v>
      </c>
      <c r="W1250" s="25">
        <f>IFERROR(VLOOKUP($E1250,'[5]LOG Data SAP'!$D:$AO,21,0)/10,
IF(D1250=D1249,W1249,""))</f>
        <v>0</v>
      </c>
      <c r="X1250" s="25">
        <f>IFERROR(VLOOKUP($E1250,'[5]LOG Data SAP'!$D:$AO,22,0)/10,
IF(D1250=D1249,X1249,""))</f>
        <v>0</v>
      </c>
      <c r="Y1250" s="25">
        <f>IFERROR(VLOOKUP($E1250,'[5]LOG Data SAP'!$D:$AO,23,0)/10,
IF(D1250=D1249,Y1249,""))</f>
        <v>0</v>
      </c>
      <c r="Z1250" s="25">
        <f>IFERROR(VLOOKUP($E1250,'[5]LOG Data SAP'!$D:$AO,25,0)/10,
IF(D1250=D1249,Z1249,""))</f>
        <v>23.4</v>
      </c>
      <c r="AA1250" s="25">
        <f>IFERROR(VLOOKUP($E1250,'[5]LOG Data SAP'!$D:$AO,26,0)/10,
IF(D1250=D1249,AA1249,""))</f>
        <v>13.5</v>
      </c>
      <c r="AB1250" s="25">
        <f>IFERROR(VLOOKUP($E1250,'[5]LOG Data SAP'!$D:$AO,27,0)/10,
IF(D1250=D1249,AB1249,""))</f>
        <v>18.600000000000001</v>
      </c>
      <c r="AC1250" s="26">
        <f>IFERROR(VLOOKUP($E1250,'[5]LOG Data SAP'!$D:$AO,29,0)/IF(VLOOKUP($E1250,'[5]LOG Data SAP'!$D:$AO,30,0)="G",1000,1),
IF(D1250=D1249,AC1249,""))</f>
        <v>0.23</v>
      </c>
      <c r="AD1250" s="26">
        <f>IFERROR(VLOOKUP($E1250,'[5]LOG Data SAP'!$D:$AO,31,0)/IF(VLOOKUP($E1250,'[5]LOG Data SAP'!$D:$AO,32,0)="G",1000,1),
IF(D1250=D1249,AD1249,""))</f>
        <v>0</v>
      </c>
      <c r="AE1250" s="26">
        <f>IFERROR(VLOOKUP($E1250,'[5]LOG Data SAP'!$D:$AO,33,0)/IF(VLOOKUP($E1250,'[5]LOG Data SAP'!$D:$AO,34,0)="G",1000,1),
IF(D1250=D1249,AE1249,""))</f>
        <v>2.88</v>
      </c>
      <c r="AF1250" s="27">
        <f t="shared" si="77"/>
        <v>408.24</v>
      </c>
      <c r="AG1250" s="27" t="str">
        <f t="shared" si="78"/>
        <v/>
      </c>
      <c r="AH1250" s="28">
        <f t="shared" si="79"/>
        <v>5.87574E-3</v>
      </c>
      <c r="AI1250" s="18" t="str">
        <f>IFERROR(VLOOKUP(E1250,'[5]LOG Data SAP'!$D:$E,2,0),IF(D1250=D1249,AI1249,""))</f>
        <v>NSUN LTN SPF50+ 200ML</v>
      </c>
      <c r="AJ1250" s="20" t="str">
        <f>IFERROR([5]SKU!VI1252,IF(D1250=D1249,AJ1249,""))</f>
        <v>85666</v>
      </c>
      <c r="AK1250" s="18" t="str">
        <f>VLOOKUP(E1250,[5]SKU!I:X,16,FALSE)</f>
        <v>3304.99.30</v>
      </c>
    </row>
    <row r="1251" spans="1:37">
      <c r="A1251" s="18" t="str">
        <f>[5]SKU!AC1253</f>
        <v>Nivea</v>
      </c>
      <c r="B1251" s="18" t="str">
        <f>[5]SKU!AE1253</f>
        <v>Nivea Sun</v>
      </c>
      <c r="C1251" s="18" t="str">
        <f>[5]SKU!AJ1253</f>
        <v>Sun</v>
      </c>
      <c r="D1251" s="18" t="str">
        <f>[5]SKU!G1253</f>
        <v>NSUN Protect &amp; Moisture SPF50+ Spray 200ml</v>
      </c>
      <c r="E1251" s="19" t="str">
        <f>[5]SKU!I1253</f>
        <v>48332-00094-08</v>
      </c>
      <c r="F1251" s="19" t="str">
        <f>[5]SKU!J1253</f>
        <v>48332-00094-08</v>
      </c>
      <c r="G1251" s="18" t="str">
        <f>[5]SKU!K1253</f>
        <v>NIVEA SUN Protect &amp; Moisture SPF50+ Spray 200ml</v>
      </c>
      <c r="H1251" s="18" t="str">
        <f>IF([5]SKU!L1253="R","Regular",
IF([5]SKU!L1253="P","Promo",
IF([5]SKU!L1253="S","Sample",
IF([5]SKU!L1253="V","VAS",""))))</f>
        <v>Regular</v>
      </c>
      <c r="I1251" s="18" t="str">
        <f>IF([5]SKU!QC1253="A","Active",
IF([5]SKU!QC1253="D","Discontinue",
IF([5]SKU!QC1253="N","NPD","")))</f>
        <v>Discontinue</v>
      </c>
      <c r="J1251" s="18" t="str">
        <f>VLOOKUP(IFERROR(VLOOKUP(E1251,'[5]Material Status'!A:I,9,0),""),'[5]Material Status'!U:W,3,0)</f>
        <v>Inactive</v>
      </c>
      <c r="K1251" s="20" t="str">
        <f>IFERROR(VLOOKUP(E1251,'[5]LOG Data SAP'!$D:$AO,11,0),
IF(D1251=D1250,K1250,""))</f>
        <v>4005808856695</v>
      </c>
      <c r="L1251" s="20" t="str">
        <f>IFERROR(VLOOKUP(E1251,'[5]LOG Data SAP'!$D:$AO,13,0),
IF(D1251=D1250,L1250,""))</f>
        <v/>
      </c>
      <c r="M1251" s="20" t="str">
        <f>IFERROR(VLOOKUP(E1251,'[5]LOG Data SAP'!$D:$AO,15,0),
IF(D1251=D1250,M1250,""))</f>
        <v>8999777013653</v>
      </c>
      <c r="N1251" s="21">
        <f>[5]SKU!VH1253</f>
        <v>900</v>
      </c>
      <c r="O1251" s="22">
        <f>[5]SKU!VN1253</f>
        <v>159100</v>
      </c>
      <c r="P1251" s="23">
        <f>[5]SKU!VO1253</f>
        <v>45383</v>
      </c>
      <c r="Q1251" s="24">
        <f>IFERROR(_xlfn.NUMBERVALUE(VLOOKUP(E1251,'[5]LOG Data SAP'!$D:$M,9,0)),
IF(D1251=D1250,Q1250,""))</f>
        <v>0</v>
      </c>
      <c r="R1251" s="24">
        <f>IFERROR(_xlfn.NUMBERVALUE(VLOOKUP(E1251,'[5]LOG Data SAP'!$D:$M,10,0)),
IF(D1251=D1250,R1250,""))</f>
        <v>12</v>
      </c>
      <c r="S1251" s="24">
        <f t="shared" si="76"/>
        <v>0</v>
      </c>
      <c r="T1251" s="25">
        <f>IFERROR(VLOOKUP($E1251,'[5]LOG Data SAP'!$D:$V,17,0)/10,
IF(D1251=D1250,T1250,""))</f>
        <v>6.3</v>
      </c>
      <c r="U1251" s="25">
        <f>IFERROR(VLOOKUP($E1251,'[5]LOG Data SAP'!$D:$V,18,0)/10,
IF(D1251=D1250,U1250,""))</f>
        <v>4.7</v>
      </c>
      <c r="V1251" s="25">
        <f>IFERROR(VLOOKUP($E1251,'[5]LOG Data SAP'!$D:$V,19,0)/10,
IF(D1251=D1250,V1250,""))</f>
        <v>15.5</v>
      </c>
      <c r="W1251" s="25">
        <f>IFERROR(VLOOKUP($E1251,'[5]LOG Data SAP'!$D:$AO,21,0)/10,
IF(D1251=D1250,W1250,""))</f>
        <v>0</v>
      </c>
      <c r="X1251" s="25">
        <f>IFERROR(VLOOKUP($E1251,'[5]LOG Data SAP'!$D:$AO,22,0)/10,
IF(D1251=D1250,X1250,""))</f>
        <v>0</v>
      </c>
      <c r="Y1251" s="25">
        <f>IFERROR(VLOOKUP($E1251,'[5]LOG Data SAP'!$D:$AO,23,0)/10,
IF(D1251=D1250,Y1250,""))</f>
        <v>0</v>
      </c>
      <c r="Z1251" s="25">
        <f>IFERROR(VLOOKUP($E1251,'[5]LOG Data SAP'!$D:$AO,25,0)/10,
IF(D1251=D1250,Z1250,""))</f>
        <v>29</v>
      </c>
      <c r="AA1251" s="25">
        <f>IFERROR(VLOOKUP($E1251,'[5]LOG Data SAP'!$D:$AO,26,0)/10,
IF(D1251=D1250,AA1250,""))</f>
        <v>13.6</v>
      </c>
      <c r="AB1251" s="25">
        <f>IFERROR(VLOOKUP($E1251,'[5]LOG Data SAP'!$D:$AO,27,0)/10,
IF(D1251=D1250,AB1250,""))</f>
        <v>16.399999999999999</v>
      </c>
      <c r="AC1251" s="26">
        <f>IFERROR(VLOOKUP($E1251,'[5]LOG Data SAP'!$D:$AO,29,0)/IF(VLOOKUP($E1251,'[5]LOG Data SAP'!$D:$AO,30,0)="G",1000,1),
IF(D1251=D1250,AC1250,""))</f>
        <v>0.23699999999999999</v>
      </c>
      <c r="AD1251" s="26">
        <f>IFERROR(VLOOKUP($E1251,'[5]LOG Data SAP'!$D:$AO,31,0)/IF(VLOOKUP($E1251,'[5]LOG Data SAP'!$D:$AO,32,0)="G",1000,1),
IF(D1251=D1250,AD1250,""))</f>
        <v>0</v>
      </c>
      <c r="AE1251" s="26">
        <f>IFERROR(VLOOKUP($E1251,'[5]LOG Data SAP'!$D:$AO,33,0)/IF(VLOOKUP($E1251,'[5]LOG Data SAP'!$D:$AO,34,0)="G",1000,1),
IF(D1251=D1250,AE1250,""))</f>
        <v>2.9729999999999999</v>
      </c>
      <c r="AF1251" s="27">
        <f t="shared" si="77"/>
        <v>458.95499999999998</v>
      </c>
      <c r="AG1251" s="27" t="str">
        <f t="shared" si="78"/>
        <v/>
      </c>
      <c r="AH1251" s="28">
        <f t="shared" si="79"/>
        <v>6.4681599999999988E-3</v>
      </c>
      <c r="AI1251" s="18" t="str">
        <f>IFERROR(VLOOKUP(E1251,'[5]LOG Data SAP'!$D:$E,2,0),IF(D1251=D1250,AI1250,""))</f>
        <v>NSUN SPY SPF50+ 200ML</v>
      </c>
      <c r="AJ1251" s="20" t="str">
        <f>IFERROR([5]SKU!VI1253,IF(D1251=D1250,AJ1250,""))</f>
        <v>85669</v>
      </c>
      <c r="AK1251" s="18" t="str">
        <f>VLOOKUP(E1251,[5]SKU!I:X,16,FALSE)</f>
        <v>3304.99.90</v>
      </c>
    </row>
    <row r="1252" spans="1:37">
      <c r="A1252" s="18" t="str">
        <f>[5]SKU!AC1254</f>
        <v>Nivea</v>
      </c>
      <c r="B1252" s="18" t="str">
        <f>[5]SKU!AE1254</f>
        <v>Nivea Sun</v>
      </c>
      <c r="C1252" s="18" t="str">
        <f>[5]SKU!AJ1254</f>
        <v>Sun</v>
      </c>
      <c r="D1252" s="18" t="str">
        <f>[5]SKU!G1254</f>
        <v>NSUN Protect &amp; Moisture SPF50+ Spray 200ml</v>
      </c>
      <c r="E1252" s="19" t="str">
        <f>[5]SKU!I1254</f>
        <v>48332-00094-07</v>
      </c>
      <c r="F1252" s="19" t="str">
        <f>[5]SKU!J1254</f>
        <v>48332-00094-08</v>
      </c>
      <c r="G1252" s="18" t="str">
        <f>[5]SKU!K1254</f>
        <v>NSUN Most Sun Spray SPF 50+ 200ml</v>
      </c>
      <c r="H1252" s="18" t="str">
        <f>IF([5]SKU!L1254="R","Regular",
IF([5]SKU!L1254="P","Promo",
IF([5]SKU!L1254="S","Sample",
IF([5]SKU!L1254="V","VAS",""))))</f>
        <v>Regular</v>
      </c>
      <c r="I1252" s="18" t="str">
        <f>IF([5]SKU!QC1254="A","Active",
IF([5]SKU!QC1254="D","Discontinue",
IF([5]SKU!QC1254="N","NPD","")))</f>
        <v>Discontinue</v>
      </c>
      <c r="J1252" s="18" t="str">
        <f>VLOOKUP(IFERROR(VLOOKUP(E1252,'[5]Material Status'!A:I,9,0),""),'[5]Material Status'!U:W,3,0)</f>
        <v>Inactive</v>
      </c>
      <c r="K1252" s="20" t="str">
        <f>IFERROR(VLOOKUP(E1252,'[5]LOG Data SAP'!$D:$AO,11,0),
IF(D1252=D1251,K1251,""))</f>
        <v>4005808856695</v>
      </c>
      <c r="L1252" s="20" t="str">
        <f>IFERROR(VLOOKUP(E1252,'[5]LOG Data SAP'!$D:$AO,13,0),
IF(D1252=D1251,L1251,""))</f>
        <v/>
      </c>
      <c r="M1252" s="20" t="str">
        <f>IFERROR(VLOOKUP(E1252,'[5]LOG Data SAP'!$D:$AO,15,0),
IF(D1252=D1251,M1251,""))</f>
        <v>8999777013653</v>
      </c>
      <c r="N1252" s="21">
        <f>[5]SKU!VH1254</f>
        <v>900</v>
      </c>
      <c r="O1252" s="22">
        <f>[5]SKU!VN1254</f>
        <v>159100</v>
      </c>
      <c r="P1252" s="23">
        <f>[5]SKU!VO1254</f>
        <v>45383</v>
      </c>
      <c r="Q1252" s="24">
        <f>IFERROR(_xlfn.NUMBERVALUE(VLOOKUP(E1252,'[5]LOG Data SAP'!$D:$M,9,0)),
IF(D1252=D1251,Q1251,""))</f>
        <v>0</v>
      </c>
      <c r="R1252" s="24">
        <f>IFERROR(_xlfn.NUMBERVALUE(VLOOKUP(E1252,'[5]LOG Data SAP'!$D:$M,10,0)),
IF(D1252=D1251,R1251,""))</f>
        <v>12</v>
      </c>
      <c r="S1252" s="24">
        <f t="shared" si="76"/>
        <v>0</v>
      </c>
      <c r="T1252" s="25">
        <f>IFERROR(VLOOKUP($E1252,'[5]LOG Data SAP'!$D:$V,17,0)/10,
IF(D1252=D1251,T1251,""))</f>
        <v>6.3</v>
      </c>
      <c r="U1252" s="25">
        <f>IFERROR(VLOOKUP($E1252,'[5]LOG Data SAP'!$D:$V,18,0)/10,
IF(D1252=D1251,U1251,""))</f>
        <v>4.7</v>
      </c>
      <c r="V1252" s="25">
        <f>IFERROR(VLOOKUP($E1252,'[5]LOG Data SAP'!$D:$V,19,0)/10,
IF(D1252=D1251,V1251,""))</f>
        <v>15.5</v>
      </c>
      <c r="W1252" s="25">
        <f>IFERROR(VLOOKUP($E1252,'[5]LOG Data SAP'!$D:$AO,21,0)/10,
IF(D1252=D1251,W1251,""))</f>
        <v>0</v>
      </c>
      <c r="X1252" s="25">
        <f>IFERROR(VLOOKUP($E1252,'[5]LOG Data SAP'!$D:$AO,22,0)/10,
IF(D1252=D1251,X1251,""))</f>
        <v>0</v>
      </c>
      <c r="Y1252" s="25">
        <f>IFERROR(VLOOKUP($E1252,'[5]LOG Data SAP'!$D:$AO,23,0)/10,
IF(D1252=D1251,Y1251,""))</f>
        <v>0</v>
      </c>
      <c r="Z1252" s="25">
        <f>IFERROR(VLOOKUP($E1252,'[5]LOG Data SAP'!$D:$AO,25,0)/10,
IF(D1252=D1251,Z1251,""))</f>
        <v>29</v>
      </c>
      <c r="AA1252" s="25">
        <f>IFERROR(VLOOKUP($E1252,'[5]LOG Data SAP'!$D:$AO,26,0)/10,
IF(D1252=D1251,AA1251,""))</f>
        <v>13.6</v>
      </c>
      <c r="AB1252" s="25">
        <f>IFERROR(VLOOKUP($E1252,'[5]LOG Data SAP'!$D:$AO,27,0)/10,
IF(D1252=D1251,AB1251,""))</f>
        <v>16.399999999999999</v>
      </c>
      <c r="AC1252" s="26">
        <f>IFERROR(VLOOKUP($E1252,'[5]LOG Data SAP'!$D:$AO,29,0)/IF(VLOOKUP($E1252,'[5]LOG Data SAP'!$D:$AO,30,0)="G",1000,1),
IF(D1252=D1251,AC1251,""))</f>
        <v>0.23699999999999999</v>
      </c>
      <c r="AD1252" s="26">
        <f>IFERROR(VLOOKUP($E1252,'[5]LOG Data SAP'!$D:$AO,31,0)/IF(VLOOKUP($E1252,'[5]LOG Data SAP'!$D:$AO,32,0)="G",1000,1),
IF(D1252=D1251,AD1251,""))</f>
        <v>0</v>
      </c>
      <c r="AE1252" s="26">
        <f>IFERROR(VLOOKUP($E1252,'[5]LOG Data SAP'!$D:$AO,33,0)/IF(VLOOKUP($E1252,'[5]LOG Data SAP'!$D:$AO,34,0)="G",1000,1),
IF(D1252=D1251,AE1251,""))</f>
        <v>2.9729999999999999</v>
      </c>
      <c r="AF1252" s="27">
        <f t="shared" si="77"/>
        <v>458.95499999999998</v>
      </c>
      <c r="AG1252" s="27" t="str">
        <f t="shared" si="78"/>
        <v/>
      </c>
      <c r="AH1252" s="28">
        <f t="shared" si="79"/>
        <v>6.4681599999999988E-3</v>
      </c>
      <c r="AI1252" s="18" t="str">
        <f>IFERROR(VLOOKUP(E1252,'[5]LOG Data SAP'!$D:$E,2,0),IF(D1252=D1251,AI1251,""))</f>
        <v>NSUN SPY SPF50+ 200ML</v>
      </c>
      <c r="AJ1252" s="20" t="str">
        <f>IFERROR([5]SKU!VI1254,IF(D1252=D1251,AJ1251,""))</f>
        <v>85669</v>
      </c>
      <c r="AK1252" s="18" t="str">
        <f>VLOOKUP(E1252,[5]SKU!I:X,16,FALSE)</f>
        <v>3304.99.90</v>
      </c>
    </row>
    <row r="1253" spans="1:37">
      <c r="A1253" s="18" t="str">
        <f>[5]SKU!AC1255</f>
        <v>Nivea</v>
      </c>
      <c r="B1253" s="18" t="str">
        <f>[5]SKU!AE1255</f>
        <v>Nivea Sun</v>
      </c>
      <c r="C1253" s="18" t="str">
        <f>[5]SKU!AJ1255</f>
        <v>Sun</v>
      </c>
      <c r="D1253" s="18" t="str">
        <f>[5]SKU!G1255</f>
        <v>NSUN Protect &amp; Moisture SPF50+ Spray 200ml</v>
      </c>
      <c r="E1253" s="19" t="str">
        <f>[5]SKU!I1255</f>
        <v>48332-00094-06</v>
      </c>
      <c r="F1253" s="19" t="str">
        <f>[5]SKU!J1255</f>
        <v>48332-00094-08</v>
      </c>
      <c r="G1253" s="18" t="str">
        <f>[5]SKU!K1255</f>
        <v>NSUN Most Sun Spray SPF 50+ 200ml</v>
      </c>
      <c r="H1253" s="18" t="str">
        <f>IF([5]SKU!L1255="R","Regular",
IF([5]SKU!L1255="P","Promo",
IF([5]SKU!L1255="S","Sample",
IF([5]SKU!L1255="V","VAS",""))))</f>
        <v>Regular</v>
      </c>
      <c r="I1253" s="18" t="str">
        <f>IF([5]SKU!QC1255="A","Active",
IF([5]SKU!QC1255="D","Discontinue",
IF([5]SKU!QC1255="N","NPD","")))</f>
        <v>Discontinue</v>
      </c>
      <c r="J1253" s="18" t="str">
        <f>VLOOKUP(IFERROR(VLOOKUP(E1253,'[5]Material Status'!A:I,9,0),""),'[5]Material Status'!U:W,3,0)</f>
        <v>Inactive</v>
      </c>
      <c r="K1253" s="20" t="str">
        <f>IFERROR(VLOOKUP(E1253,'[5]LOG Data SAP'!$D:$AO,11,0),
IF(D1253=D1252,K1252,""))</f>
        <v>4005808856695</v>
      </c>
      <c r="L1253" s="20" t="str">
        <f>IFERROR(VLOOKUP(E1253,'[5]LOG Data SAP'!$D:$AO,13,0),
IF(D1253=D1252,L1252,""))</f>
        <v/>
      </c>
      <c r="M1253" s="20" t="str">
        <f>IFERROR(VLOOKUP(E1253,'[5]LOG Data SAP'!$D:$AO,15,0),
IF(D1253=D1252,M1252,""))</f>
        <v>8999777013653</v>
      </c>
      <c r="N1253" s="21">
        <f>[5]SKU!VH1255</f>
        <v>900</v>
      </c>
      <c r="O1253" s="22">
        <f>[5]SKU!VN1255</f>
        <v>159100</v>
      </c>
      <c r="P1253" s="23">
        <f>[5]SKU!VO1255</f>
        <v>45383</v>
      </c>
      <c r="Q1253" s="24">
        <f>IFERROR(_xlfn.NUMBERVALUE(VLOOKUP(E1253,'[5]LOG Data SAP'!$D:$M,9,0)),
IF(D1253=D1252,Q1252,""))</f>
        <v>0</v>
      </c>
      <c r="R1253" s="24">
        <f>IFERROR(_xlfn.NUMBERVALUE(VLOOKUP(E1253,'[5]LOG Data SAP'!$D:$M,10,0)),
IF(D1253=D1252,R1252,""))</f>
        <v>12</v>
      </c>
      <c r="S1253" s="24">
        <f t="shared" si="76"/>
        <v>0</v>
      </c>
      <c r="T1253" s="25">
        <f>IFERROR(VLOOKUP($E1253,'[5]LOG Data SAP'!$D:$V,17,0)/10,
IF(D1253=D1252,T1252,""))</f>
        <v>6.3</v>
      </c>
      <c r="U1253" s="25">
        <f>IFERROR(VLOOKUP($E1253,'[5]LOG Data SAP'!$D:$V,18,0)/10,
IF(D1253=D1252,U1252,""))</f>
        <v>4.7</v>
      </c>
      <c r="V1253" s="25">
        <f>IFERROR(VLOOKUP($E1253,'[5]LOG Data SAP'!$D:$V,19,0)/10,
IF(D1253=D1252,V1252,""))</f>
        <v>15.5</v>
      </c>
      <c r="W1253" s="25">
        <f>IFERROR(VLOOKUP($E1253,'[5]LOG Data SAP'!$D:$AO,21,0)/10,
IF(D1253=D1252,W1252,""))</f>
        <v>0</v>
      </c>
      <c r="X1253" s="25">
        <f>IFERROR(VLOOKUP($E1253,'[5]LOG Data SAP'!$D:$AO,22,0)/10,
IF(D1253=D1252,X1252,""))</f>
        <v>0</v>
      </c>
      <c r="Y1253" s="25">
        <f>IFERROR(VLOOKUP($E1253,'[5]LOG Data SAP'!$D:$AO,23,0)/10,
IF(D1253=D1252,Y1252,""))</f>
        <v>0</v>
      </c>
      <c r="Z1253" s="25">
        <f>IFERROR(VLOOKUP($E1253,'[5]LOG Data SAP'!$D:$AO,25,0)/10,
IF(D1253=D1252,Z1252,""))</f>
        <v>29</v>
      </c>
      <c r="AA1253" s="25">
        <f>IFERROR(VLOOKUP($E1253,'[5]LOG Data SAP'!$D:$AO,26,0)/10,
IF(D1253=D1252,AA1252,""))</f>
        <v>13.6</v>
      </c>
      <c r="AB1253" s="25">
        <f>IFERROR(VLOOKUP($E1253,'[5]LOG Data SAP'!$D:$AO,27,0)/10,
IF(D1253=D1252,AB1252,""))</f>
        <v>16.399999999999999</v>
      </c>
      <c r="AC1253" s="26">
        <f>IFERROR(VLOOKUP($E1253,'[5]LOG Data SAP'!$D:$AO,29,0)/IF(VLOOKUP($E1253,'[5]LOG Data SAP'!$D:$AO,30,0)="G",1000,1),
IF(D1253=D1252,AC1252,""))</f>
        <v>0.23699999999999999</v>
      </c>
      <c r="AD1253" s="26">
        <f>IFERROR(VLOOKUP($E1253,'[5]LOG Data SAP'!$D:$AO,31,0)/IF(VLOOKUP($E1253,'[5]LOG Data SAP'!$D:$AO,32,0)="G",1000,1),
IF(D1253=D1252,AD1252,""))</f>
        <v>0</v>
      </c>
      <c r="AE1253" s="26">
        <f>IFERROR(VLOOKUP($E1253,'[5]LOG Data SAP'!$D:$AO,33,0)/IF(VLOOKUP($E1253,'[5]LOG Data SAP'!$D:$AO,34,0)="G",1000,1),
IF(D1253=D1252,AE1252,""))</f>
        <v>2.9729999999999999</v>
      </c>
      <c r="AF1253" s="27">
        <f t="shared" si="77"/>
        <v>458.95499999999998</v>
      </c>
      <c r="AG1253" s="27" t="str">
        <f t="shared" si="78"/>
        <v/>
      </c>
      <c r="AH1253" s="28">
        <f t="shared" si="79"/>
        <v>6.4681599999999988E-3</v>
      </c>
      <c r="AI1253" s="18" t="str">
        <f>IFERROR(VLOOKUP(E1253,'[5]LOG Data SAP'!$D:$E,2,0),IF(D1253=D1252,AI1252,""))</f>
        <v>NSUN SPY SPF50+ 200ML</v>
      </c>
      <c r="AJ1253" s="20" t="str">
        <f>IFERROR([5]SKU!VI1255,IF(D1253=D1252,AJ1252,""))</f>
        <v>85669</v>
      </c>
      <c r="AK1253" s="18" t="str">
        <f>VLOOKUP(E1253,[5]SKU!I:X,16,FALSE)</f>
        <v>3304.99.90</v>
      </c>
    </row>
    <row r="1254" spans="1:37">
      <c r="A1254" s="18" t="str">
        <f>[5]SKU!AC1256</f>
        <v>Nivea</v>
      </c>
      <c r="B1254" s="18" t="str">
        <f>[5]SKU!AE1256</f>
        <v>Nivea Sun</v>
      </c>
      <c r="C1254" s="18" t="str">
        <f>[5]SKU!AJ1256</f>
        <v>Sun</v>
      </c>
      <c r="D1254" s="18" t="str">
        <f>[5]SKU!G1256</f>
        <v>NSUN Protect &amp; Moisture SPF50+ Spray 200ml</v>
      </c>
      <c r="E1254" s="19" t="str">
        <f>[5]SKU!I1256</f>
        <v>48332-00094-04</v>
      </c>
      <c r="F1254" s="19" t="str">
        <f>[5]SKU!J1256</f>
        <v>48332-00094-08</v>
      </c>
      <c r="G1254" s="18" t="str">
        <f>[5]SKU!K1256</f>
        <v>NSUN Most Sun Spray SPF 50+ 200ml</v>
      </c>
      <c r="H1254" s="18" t="str">
        <f>IF([5]SKU!L1256="R","Regular",
IF([5]SKU!L1256="P","Promo",
IF([5]SKU!L1256="S","Sample",
IF([5]SKU!L1256="V","VAS",""))))</f>
        <v>Regular</v>
      </c>
      <c r="I1254" s="18" t="str">
        <f>IF([5]SKU!QC1256="A","Active",
IF([5]SKU!QC1256="D","Discontinue",
IF([5]SKU!QC1256="N","NPD","")))</f>
        <v>Discontinue</v>
      </c>
      <c r="J1254" s="18" t="str">
        <f>VLOOKUP(IFERROR(VLOOKUP(E1254,'[5]Material Status'!A:I,9,0),""),'[5]Material Status'!U:W,3,0)</f>
        <v>Inactive</v>
      </c>
      <c r="K1254" s="20" t="str">
        <f>IFERROR(VLOOKUP(E1254,'[5]LOG Data SAP'!$D:$AO,11,0),
IF(D1254=D1253,K1253,""))</f>
        <v>4005808856695</v>
      </c>
      <c r="L1254" s="20" t="str">
        <f>IFERROR(VLOOKUP(E1254,'[5]LOG Data SAP'!$D:$AO,13,0),
IF(D1254=D1253,L1253,""))</f>
        <v/>
      </c>
      <c r="M1254" s="20" t="str">
        <f>IFERROR(VLOOKUP(E1254,'[5]LOG Data SAP'!$D:$AO,15,0),
IF(D1254=D1253,M1253,""))</f>
        <v>8999777013653</v>
      </c>
      <c r="N1254" s="21">
        <f>[5]SKU!VH1256</f>
        <v>900</v>
      </c>
      <c r="O1254" s="22">
        <f>[5]SKU!VN1256</f>
        <v>159100</v>
      </c>
      <c r="P1254" s="23">
        <f>[5]SKU!VO1256</f>
        <v>45383</v>
      </c>
      <c r="Q1254" s="24">
        <f>IFERROR(_xlfn.NUMBERVALUE(VLOOKUP(E1254,'[5]LOG Data SAP'!$D:$M,9,0)),
IF(D1254=D1253,Q1253,""))</f>
        <v>0</v>
      </c>
      <c r="R1254" s="24">
        <f>IFERROR(_xlfn.NUMBERVALUE(VLOOKUP(E1254,'[5]LOG Data SAP'!$D:$M,10,0)),
IF(D1254=D1253,R1253,""))</f>
        <v>12</v>
      </c>
      <c r="S1254" s="24">
        <f t="shared" si="76"/>
        <v>0</v>
      </c>
      <c r="T1254" s="25">
        <f>IFERROR(VLOOKUP($E1254,'[5]LOG Data SAP'!$D:$V,17,0)/10,
IF(D1254=D1253,T1253,""))</f>
        <v>6.3</v>
      </c>
      <c r="U1254" s="25">
        <f>IFERROR(VLOOKUP($E1254,'[5]LOG Data SAP'!$D:$V,18,0)/10,
IF(D1254=D1253,U1253,""))</f>
        <v>4.7</v>
      </c>
      <c r="V1254" s="25">
        <f>IFERROR(VLOOKUP($E1254,'[5]LOG Data SAP'!$D:$V,19,0)/10,
IF(D1254=D1253,V1253,""))</f>
        <v>15.5</v>
      </c>
      <c r="W1254" s="25">
        <f>IFERROR(VLOOKUP($E1254,'[5]LOG Data SAP'!$D:$AO,21,0)/10,
IF(D1254=D1253,W1253,""))</f>
        <v>0</v>
      </c>
      <c r="X1254" s="25">
        <f>IFERROR(VLOOKUP($E1254,'[5]LOG Data SAP'!$D:$AO,22,0)/10,
IF(D1254=D1253,X1253,""))</f>
        <v>0</v>
      </c>
      <c r="Y1254" s="25">
        <f>IFERROR(VLOOKUP($E1254,'[5]LOG Data SAP'!$D:$AO,23,0)/10,
IF(D1254=D1253,Y1253,""))</f>
        <v>0</v>
      </c>
      <c r="Z1254" s="25">
        <f>IFERROR(VLOOKUP($E1254,'[5]LOG Data SAP'!$D:$AO,25,0)/10,
IF(D1254=D1253,Z1253,""))</f>
        <v>29</v>
      </c>
      <c r="AA1254" s="25">
        <f>IFERROR(VLOOKUP($E1254,'[5]LOG Data SAP'!$D:$AO,26,0)/10,
IF(D1254=D1253,AA1253,""))</f>
        <v>13.6</v>
      </c>
      <c r="AB1254" s="25">
        <f>IFERROR(VLOOKUP($E1254,'[5]LOG Data SAP'!$D:$AO,27,0)/10,
IF(D1254=D1253,AB1253,""))</f>
        <v>16.399999999999999</v>
      </c>
      <c r="AC1254" s="26">
        <f>IFERROR(VLOOKUP($E1254,'[5]LOG Data SAP'!$D:$AO,29,0)/IF(VLOOKUP($E1254,'[5]LOG Data SAP'!$D:$AO,30,0)="G",1000,1),
IF(D1254=D1253,AC1253,""))</f>
        <v>0.23699999999999999</v>
      </c>
      <c r="AD1254" s="26">
        <f>IFERROR(VLOOKUP($E1254,'[5]LOG Data SAP'!$D:$AO,31,0)/IF(VLOOKUP($E1254,'[5]LOG Data SAP'!$D:$AO,32,0)="G",1000,1),
IF(D1254=D1253,AD1253,""))</f>
        <v>0</v>
      </c>
      <c r="AE1254" s="26">
        <f>IFERROR(VLOOKUP($E1254,'[5]LOG Data SAP'!$D:$AO,33,0)/IF(VLOOKUP($E1254,'[5]LOG Data SAP'!$D:$AO,34,0)="G",1000,1),
IF(D1254=D1253,AE1253,""))</f>
        <v>2.9729999999999999</v>
      </c>
      <c r="AF1254" s="27">
        <f t="shared" si="77"/>
        <v>458.95499999999998</v>
      </c>
      <c r="AG1254" s="27" t="str">
        <f t="shared" si="78"/>
        <v/>
      </c>
      <c r="AH1254" s="28">
        <f t="shared" si="79"/>
        <v>6.4681599999999988E-3</v>
      </c>
      <c r="AI1254" s="18" t="str">
        <f>IFERROR(VLOOKUP(E1254,'[5]LOG Data SAP'!$D:$E,2,0),IF(D1254=D1253,AI1253,""))</f>
        <v>NSUN SPY SPF50+ 200ML</v>
      </c>
      <c r="AJ1254" s="20" t="str">
        <f>IFERROR([5]SKU!VI1256,IF(D1254=D1253,AJ1253,""))</f>
        <v>85669</v>
      </c>
      <c r="AK1254" s="18" t="str">
        <f>VLOOKUP(E1254,[5]SKU!I:X,16,FALSE)</f>
        <v>3304.99.90</v>
      </c>
    </row>
    <row r="1255" spans="1:37">
      <c r="A1255" s="18" t="str">
        <f>[5]SKU!AC1257</f>
        <v>Nivea</v>
      </c>
      <c r="B1255" s="18" t="str">
        <f>[5]SKU!AE1257</f>
        <v>Nivea Sun</v>
      </c>
      <c r="C1255" s="18" t="str">
        <f>[5]SKU!AJ1257</f>
        <v>Sun</v>
      </c>
      <c r="D1255" s="18" t="str">
        <f>[5]SKU!G1257</f>
        <v>NSUN Protect &amp; Moisture SPF50+ Spray 200ml</v>
      </c>
      <c r="E1255" s="19" t="str">
        <f>[5]SKU!I1257</f>
        <v>48332-00094-02</v>
      </c>
      <c r="F1255" s="19" t="str">
        <f>[5]SKU!J1257</f>
        <v>48332-00094-08</v>
      </c>
      <c r="G1255" s="18" t="str">
        <f>[5]SKU!K1257</f>
        <v>NSUN Most Sun Spray SPF 50+ 200ml</v>
      </c>
      <c r="H1255" s="18" t="str">
        <f>IF([5]SKU!L1257="R","Regular",
IF([5]SKU!L1257="P","Promo",
IF([5]SKU!L1257="S","Sample",
IF([5]SKU!L1257="V","VAS",""))))</f>
        <v>Regular</v>
      </c>
      <c r="I1255" s="18" t="str">
        <f>IF([5]SKU!QC1257="A","Active",
IF([5]SKU!QC1257="D","Discontinue",
IF([5]SKU!QC1257="N","NPD","")))</f>
        <v>Discontinue</v>
      </c>
      <c r="J1255" s="18" t="str">
        <f>VLOOKUP(IFERROR(VLOOKUP(E1255,'[5]Material Status'!A:I,9,0),""),'[5]Material Status'!U:W,3,0)</f>
        <v>Inactive</v>
      </c>
      <c r="K1255" s="20" t="str">
        <f>IFERROR(VLOOKUP(E1255,'[5]LOG Data SAP'!$D:$AO,11,0),
IF(D1255=D1254,K1254,""))</f>
        <v>4005808856695</v>
      </c>
      <c r="L1255" s="20" t="str">
        <f>IFERROR(VLOOKUP(E1255,'[5]LOG Data SAP'!$D:$AO,13,0),
IF(D1255=D1254,L1254,""))</f>
        <v/>
      </c>
      <c r="M1255" s="20" t="str">
        <f>IFERROR(VLOOKUP(E1255,'[5]LOG Data SAP'!$D:$AO,15,0),
IF(D1255=D1254,M1254,""))</f>
        <v>8999777013653</v>
      </c>
      <c r="N1255" s="21">
        <f>[5]SKU!VH1257</f>
        <v>900</v>
      </c>
      <c r="O1255" s="22">
        <f>[5]SKU!VN1257</f>
        <v>159100</v>
      </c>
      <c r="P1255" s="23">
        <f>[5]SKU!VO1257</f>
        <v>45383</v>
      </c>
      <c r="Q1255" s="24">
        <f>IFERROR(_xlfn.NUMBERVALUE(VLOOKUP(E1255,'[5]LOG Data SAP'!$D:$M,9,0)),
IF(D1255=D1254,Q1254,""))</f>
        <v>0</v>
      </c>
      <c r="R1255" s="24">
        <f>IFERROR(_xlfn.NUMBERVALUE(VLOOKUP(E1255,'[5]LOG Data SAP'!$D:$M,10,0)),
IF(D1255=D1254,R1254,""))</f>
        <v>12</v>
      </c>
      <c r="S1255" s="24">
        <f t="shared" si="76"/>
        <v>0</v>
      </c>
      <c r="T1255" s="25">
        <f>IFERROR(VLOOKUP($E1255,'[5]LOG Data SAP'!$D:$V,17,0)/10,
IF(D1255=D1254,T1254,""))</f>
        <v>6.3</v>
      </c>
      <c r="U1255" s="25">
        <f>IFERROR(VLOOKUP($E1255,'[5]LOG Data SAP'!$D:$V,18,0)/10,
IF(D1255=D1254,U1254,""))</f>
        <v>4.7</v>
      </c>
      <c r="V1255" s="25">
        <f>IFERROR(VLOOKUP($E1255,'[5]LOG Data SAP'!$D:$V,19,0)/10,
IF(D1255=D1254,V1254,""))</f>
        <v>15.5</v>
      </c>
      <c r="W1255" s="25">
        <f>IFERROR(VLOOKUP($E1255,'[5]LOG Data SAP'!$D:$AO,21,0)/10,
IF(D1255=D1254,W1254,""))</f>
        <v>0</v>
      </c>
      <c r="X1255" s="25">
        <f>IFERROR(VLOOKUP($E1255,'[5]LOG Data SAP'!$D:$AO,22,0)/10,
IF(D1255=D1254,X1254,""))</f>
        <v>0</v>
      </c>
      <c r="Y1255" s="25">
        <f>IFERROR(VLOOKUP($E1255,'[5]LOG Data SAP'!$D:$AO,23,0)/10,
IF(D1255=D1254,Y1254,""))</f>
        <v>0</v>
      </c>
      <c r="Z1255" s="25">
        <f>IFERROR(VLOOKUP($E1255,'[5]LOG Data SAP'!$D:$AO,25,0)/10,
IF(D1255=D1254,Z1254,""))</f>
        <v>29</v>
      </c>
      <c r="AA1255" s="25">
        <f>IFERROR(VLOOKUP($E1255,'[5]LOG Data SAP'!$D:$AO,26,0)/10,
IF(D1255=D1254,AA1254,""))</f>
        <v>13.6</v>
      </c>
      <c r="AB1255" s="25">
        <f>IFERROR(VLOOKUP($E1255,'[5]LOG Data SAP'!$D:$AO,27,0)/10,
IF(D1255=D1254,AB1254,""))</f>
        <v>16.399999999999999</v>
      </c>
      <c r="AC1255" s="26">
        <f>IFERROR(VLOOKUP($E1255,'[5]LOG Data SAP'!$D:$AO,29,0)/IF(VLOOKUP($E1255,'[5]LOG Data SAP'!$D:$AO,30,0)="G",1000,1),
IF(D1255=D1254,AC1254,""))</f>
        <v>0.23699999999999999</v>
      </c>
      <c r="AD1255" s="26">
        <f>IFERROR(VLOOKUP($E1255,'[5]LOG Data SAP'!$D:$AO,31,0)/IF(VLOOKUP($E1255,'[5]LOG Data SAP'!$D:$AO,32,0)="G",1000,1),
IF(D1255=D1254,AD1254,""))</f>
        <v>0</v>
      </c>
      <c r="AE1255" s="26">
        <f>IFERROR(VLOOKUP($E1255,'[5]LOG Data SAP'!$D:$AO,33,0)/IF(VLOOKUP($E1255,'[5]LOG Data SAP'!$D:$AO,34,0)="G",1000,1),
IF(D1255=D1254,AE1254,""))</f>
        <v>2.9729999999999999</v>
      </c>
      <c r="AF1255" s="27">
        <f t="shared" si="77"/>
        <v>458.95499999999998</v>
      </c>
      <c r="AG1255" s="27" t="str">
        <f t="shared" si="78"/>
        <v/>
      </c>
      <c r="AH1255" s="28">
        <f t="shared" si="79"/>
        <v>6.4681599999999988E-3</v>
      </c>
      <c r="AI1255" s="18" t="str">
        <f>IFERROR(VLOOKUP(E1255,'[5]LOG Data SAP'!$D:$E,2,0),IF(D1255=D1254,AI1254,""))</f>
        <v>NSUN SPY SPF50+ 200ML</v>
      </c>
      <c r="AJ1255" s="20" t="str">
        <f>IFERROR([5]SKU!VI1257,IF(D1255=D1254,AJ1254,""))</f>
        <v>85669</v>
      </c>
      <c r="AK1255" s="18" t="str">
        <f>VLOOKUP(E1255,[5]SKU!I:X,16,FALSE)</f>
        <v>3304.99.90</v>
      </c>
    </row>
    <row r="1256" spans="1:37">
      <c r="A1256" s="18" t="str">
        <f>[5]SKU!AC1258</f>
        <v>Nivea</v>
      </c>
      <c r="B1256" s="18" t="str">
        <f>[5]SKU!AE1258</f>
        <v>Nivea Sun</v>
      </c>
      <c r="C1256" s="18" t="str">
        <f>[5]SKU!AJ1258</f>
        <v>Sun</v>
      </c>
      <c r="D1256" s="18" t="str">
        <f>[5]SKU!G1258</f>
        <v>NSUN Protect &amp; Moisture SPF50+ Spray 200ml</v>
      </c>
      <c r="E1256" s="19" t="str">
        <f>[5]SKU!I1258</f>
        <v>48332-00094-00</v>
      </c>
      <c r="F1256" s="19" t="str">
        <f>[5]SKU!J1258</f>
        <v>48332-00094-08</v>
      </c>
      <c r="G1256" s="18" t="str">
        <f>[5]SKU!K1258</f>
        <v>NSUN Most Sun Spray SPF 50+ 200ml</v>
      </c>
      <c r="H1256" s="18" t="str">
        <f>IF([5]SKU!L1258="R","Regular",
IF([5]SKU!L1258="P","Promo",
IF([5]SKU!L1258="S","Sample",
IF([5]SKU!L1258="V","VAS",""))))</f>
        <v>Regular</v>
      </c>
      <c r="I1256" s="18" t="str">
        <f>IF([5]SKU!QC1258="A","Active",
IF([5]SKU!QC1258="D","Discontinue",
IF([5]SKU!QC1258="N","NPD","")))</f>
        <v>Discontinue</v>
      </c>
      <c r="J1256" s="18" t="str">
        <f>VLOOKUP(IFERROR(VLOOKUP(E1256,'[5]Material Status'!A:I,9,0),""),'[5]Material Status'!U:W,3,0)</f>
        <v>Inactive</v>
      </c>
      <c r="K1256" s="20" t="str">
        <f>IFERROR(VLOOKUP(E1256,'[5]LOG Data SAP'!$D:$AO,11,0),
IF(D1256=D1255,K1255,""))</f>
        <v>4005808856695</v>
      </c>
      <c r="L1256" s="20" t="str">
        <f>IFERROR(VLOOKUP(E1256,'[5]LOG Data SAP'!$D:$AO,13,0),
IF(D1256=D1255,L1255,""))</f>
        <v/>
      </c>
      <c r="M1256" s="20" t="str">
        <f>IFERROR(VLOOKUP(E1256,'[5]LOG Data SAP'!$D:$AO,15,0),
IF(D1256=D1255,M1255,""))</f>
        <v>8999777013653</v>
      </c>
      <c r="N1256" s="21">
        <f>[5]SKU!VH1258</f>
        <v>900</v>
      </c>
      <c r="O1256" s="22">
        <f>[5]SKU!VN1258</f>
        <v>159100</v>
      </c>
      <c r="P1256" s="23">
        <f>[5]SKU!VO1258</f>
        <v>45383</v>
      </c>
      <c r="Q1256" s="24">
        <f>IFERROR(_xlfn.NUMBERVALUE(VLOOKUP(E1256,'[5]LOG Data SAP'!$D:$M,9,0)),
IF(D1256=D1255,Q1255,""))</f>
        <v>0</v>
      </c>
      <c r="R1256" s="24">
        <f>IFERROR(_xlfn.NUMBERVALUE(VLOOKUP(E1256,'[5]LOG Data SAP'!$D:$M,10,0)),
IF(D1256=D1255,R1255,""))</f>
        <v>12</v>
      </c>
      <c r="S1256" s="24">
        <f t="shared" si="76"/>
        <v>0</v>
      </c>
      <c r="T1256" s="25">
        <f>IFERROR(VLOOKUP($E1256,'[5]LOG Data SAP'!$D:$V,17,0)/10,
IF(D1256=D1255,T1255,""))</f>
        <v>6.3</v>
      </c>
      <c r="U1256" s="25">
        <f>IFERROR(VLOOKUP($E1256,'[5]LOG Data SAP'!$D:$V,18,0)/10,
IF(D1256=D1255,U1255,""))</f>
        <v>4.7</v>
      </c>
      <c r="V1256" s="25">
        <f>IFERROR(VLOOKUP($E1256,'[5]LOG Data SAP'!$D:$V,19,0)/10,
IF(D1256=D1255,V1255,""))</f>
        <v>15.5</v>
      </c>
      <c r="W1256" s="25">
        <f>IFERROR(VLOOKUP($E1256,'[5]LOG Data SAP'!$D:$AO,21,0)/10,
IF(D1256=D1255,W1255,""))</f>
        <v>0</v>
      </c>
      <c r="X1256" s="25">
        <f>IFERROR(VLOOKUP($E1256,'[5]LOG Data SAP'!$D:$AO,22,0)/10,
IF(D1256=D1255,X1255,""))</f>
        <v>0</v>
      </c>
      <c r="Y1256" s="25">
        <f>IFERROR(VLOOKUP($E1256,'[5]LOG Data SAP'!$D:$AO,23,0)/10,
IF(D1256=D1255,Y1255,""))</f>
        <v>0</v>
      </c>
      <c r="Z1256" s="25">
        <f>IFERROR(VLOOKUP($E1256,'[5]LOG Data SAP'!$D:$AO,25,0)/10,
IF(D1256=D1255,Z1255,""))</f>
        <v>29</v>
      </c>
      <c r="AA1256" s="25">
        <f>IFERROR(VLOOKUP($E1256,'[5]LOG Data SAP'!$D:$AO,26,0)/10,
IF(D1256=D1255,AA1255,""))</f>
        <v>13.6</v>
      </c>
      <c r="AB1256" s="25">
        <f>IFERROR(VLOOKUP($E1256,'[5]LOG Data SAP'!$D:$AO,27,0)/10,
IF(D1256=D1255,AB1255,""))</f>
        <v>16.399999999999999</v>
      </c>
      <c r="AC1256" s="26">
        <f>IFERROR(VLOOKUP($E1256,'[5]LOG Data SAP'!$D:$AO,29,0)/IF(VLOOKUP($E1256,'[5]LOG Data SAP'!$D:$AO,30,0)="G",1000,1),
IF(D1256=D1255,AC1255,""))</f>
        <v>0.23699999999999999</v>
      </c>
      <c r="AD1256" s="26">
        <f>IFERROR(VLOOKUP($E1256,'[5]LOG Data SAP'!$D:$AO,31,0)/IF(VLOOKUP($E1256,'[5]LOG Data SAP'!$D:$AO,32,0)="G",1000,1),
IF(D1256=D1255,AD1255,""))</f>
        <v>0</v>
      </c>
      <c r="AE1256" s="26">
        <f>IFERROR(VLOOKUP($E1256,'[5]LOG Data SAP'!$D:$AO,33,0)/IF(VLOOKUP($E1256,'[5]LOG Data SAP'!$D:$AO,34,0)="G",1000,1),
IF(D1256=D1255,AE1255,""))</f>
        <v>2.9729999999999999</v>
      </c>
      <c r="AF1256" s="27">
        <f t="shared" si="77"/>
        <v>458.95499999999998</v>
      </c>
      <c r="AG1256" s="27" t="str">
        <f t="shared" si="78"/>
        <v/>
      </c>
      <c r="AH1256" s="28">
        <f t="shared" si="79"/>
        <v>6.4681599999999988E-3</v>
      </c>
      <c r="AI1256" s="18" t="str">
        <f>IFERROR(VLOOKUP(E1256,'[5]LOG Data SAP'!$D:$E,2,0),IF(D1256=D1255,AI1255,""))</f>
        <v>NSUN SPY SPF50+ 200ML</v>
      </c>
      <c r="AJ1256" s="20" t="str">
        <f>IFERROR([5]SKU!VI1258,IF(D1256=D1255,AJ1255,""))</f>
        <v>85669</v>
      </c>
      <c r="AK1256" s="18" t="str">
        <f>VLOOKUP(E1256,[5]SKU!I:X,16,FALSE)</f>
        <v>3304.99.90</v>
      </c>
    </row>
    <row r="1257" spans="1:37">
      <c r="A1257" s="18" t="str">
        <f>[5]SKU!AC1259</f>
        <v>Nivea</v>
      </c>
      <c r="B1257" s="18" t="str">
        <f>[5]SKU!AE1259</f>
        <v>Nivea Sun</v>
      </c>
      <c r="C1257" s="18" t="str">
        <f>[5]SKU!AJ1259</f>
        <v>Sun</v>
      </c>
      <c r="D1257" s="18" t="str">
        <f>[5]SKU!G1259</f>
        <v>NSUN Protect &amp; Refresh SPF50 Aerosol 200ml</v>
      </c>
      <c r="E1257" s="19" t="str">
        <f>[5]SKU!I1259</f>
        <v>48332-80461-01</v>
      </c>
      <c r="F1257" s="19" t="str">
        <f>[5]SKU!J1259</f>
        <v>48332-80461-01</v>
      </c>
      <c r="G1257" s="18" t="str">
        <f>[5]SKU!K1259</f>
        <v>NIVEA SUN Protect &amp; Refresh SPF50 Aerosol 200ml</v>
      </c>
      <c r="H1257" s="18" t="str">
        <f>IF([5]SKU!L1259="R","Regular",
IF([5]SKU!L1259="P","Promo",
IF([5]SKU!L1259="S","Sample",
IF([5]SKU!L1259="V","VAS",""))))</f>
        <v>Regular</v>
      </c>
      <c r="I1257" s="18" t="str">
        <f>IF([5]SKU!QC1259="A","Active",
IF([5]SKU!QC1259="D","Discontinue",
IF([5]SKU!QC1259="N","NPD","")))</f>
        <v>Active</v>
      </c>
      <c r="J1257" s="18" t="str">
        <f>VLOOKUP(IFERROR(VLOOKUP(E1257,'[5]Material Status'!A:I,9,0),""),'[5]Material Status'!U:W,3,0)</f>
        <v>Active</v>
      </c>
      <c r="K1257" s="20" t="str">
        <f>IFERROR(VLOOKUP(E1257,'[5]LOG Data SAP'!$D:$AO,11,0),
IF(D1257=D1256,K1256,""))</f>
        <v>4005808260706</v>
      </c>
      <c r="L1257" s="20" t="str">
        <f>IFERROR(VLOOKUP(E1257,'[5]LOG Data SAP'!$D:$AO,13,0),
IF(D1257=D1256,L1256,""))</f>
        <v>8999777018948</v>
      </c>
      <c r="M1257" s="20" t="str">
        <f>IFERROR(VLOOKUP(E1257,'[5]LOG Data SAP'!$D:$AO,15,0),
IF(D1257=D1256,M1256,""))</f>
        <v>8999777018955</v>
      </c>
      <c r="N1257" s="21">
        <f>[5]SKU!VH1259</f>
        <v>900</v>
      </c>
      <c r="O1257" s="22">
        <f>[5]SKU!VN1259</f>
        <v>193330</v>
      </c>
      <c r="P1257" s="23">
        <f>[5]SKU!VO1259</f>
        <v>45383</v>
      </c>
      <c r="Q1257" s="24">
        <f>IFERROR(_xlfn.NUMBERVALUE(VLOOKUP(E1257,'[5]LOG Data SAP'!$D:$M,9,0)),
IF(D1257=D1256,Q1256,""))</f>
        <v>6</v>
      </c>
      <c r="R1257" s="24">
        <f>IFERROR(_xlfn.NUMBERVALUE(VLOOKUP(E1257,'[5]LOG Data SAP'!$D:$M,10,0)),
IF(D1257=D1256,R1256,""))</f>
        <v>12</v>
      </c>
      <c r="S1257" s="24">
        <f t="shared" si="76"/>
        <v>2</v>
      </c>
      <c r="T1257" s="25">
        <f>IFERROR(VLOOKUP($E1257,'[5]LOG Data SAP'!$D:$V,17,0)/10,
IF(D1257=D1256,T1256,""))</f>
        <v>5</v>
      </c>
      <c r="U1257" s="25">
        <f>IFERROR(VLOOKUP($E1257,'[5]LOG Data SAP'!$D:$V,18,0)/10,
IF(D1257=D1256,U1256,""))</f>
        <v>5</v>
      </c>
      <c r="V1257" s="25">
        <f>IFERROR(VLOOKUP($E1257,'[5]LOG Data SAP'!$D:$V,19,0)/10,
IF(D1257=D1256,V1256,""))</f>
        <v>18</v>
      </c>
      <c r="W1257" s="25">
        <f>IFERROR(VLOOKUP($E1257,'[5]LOG Data SAP'!$D:$AO,21,0)/10,
IF(D1257=D1256,W1256,""))</f>
        <v>30</v>
      </c>
      <c r="X1257" s="25">
        <f>IFERROR(VLOOKUP($E1257,'[5]LOG Data SAP'!$D:$AO,22,0)/10,
IF(D1257=D1256,X1256,""))</f>
        <v>5</v>
      </c>
      <c r="Y1257" s="25">
        <f>IFERROR(VLOOKUP($E1257,'[5]LOG Data SAP'!$D:$AO,23,0)/10,
IF(D1257=D1256,Y1256,""))</f>
        <v>18</v>
      </c>
      <c r="Z1257" s="25">
        <f>IFERROR(VLOOKUP($E1257,'[5]LOG Data SAP'!$D:$AO,25,0)/10,
IF(D1257=D1256,Z1256,""))</f>
        <v>31</v>
      </c>
      <c r="AA1257" s="25">
        <f>IFERROR(VLOOKUP($E1257,'[5]LOG Data SAP'!$D:$AO,26,0)/10,
IF(D1257=D1256,AA1256,""))</f>
        <v>11</v>
      </c>
      <c r="AB1257" s="25">
        <f>IFERROR(VLOOKUP($E1257,'[5]LOG Data SAP'!$D:$AO,27,0)/10,
IF(D1257=D1256,AB1256,""))</f>
        <v>19.399999999999999</v>
      </c>
      <c r="AC1257" s="26">
        <f>IFERROR(VLOOKUP($E1257,'[5]LOG Data SAP'!$D:$AO,29,0)/IF(VLOOKUP($E1257,'[5]LOG Data SAP'!$D:$AO,30,0)="G",1000,1),
IF(D1257=D1256,AC1256,""))</f>
        <v>0.19</v>
      </c>
      <c r="AD1257" s="26">
        <f>IFERROR(VLOOKUP($E1257,'[5]LOG Data SAP'!$D:$AO,31,0)/IF(VLOOKUP($E1257,'[5]LOG Data SAP'!$D:$AO,32,0)="G",1000,1),
IF(D1257=D1256,AD1256,""))</f>
        <v>1.1399999999999999</v>
      </c>
      <c r="AE1257" s="26">
        <f>IFERROR(VLOOKUP($E1257,'[5]LOG Data SAP'!$D:$AO,33,0)/IF(VLOOKUP($E1257,'[5]LOG Data SAP'!$D:$AO,34,0)="G",1000,1),
IF(D1257=D1256,AE1256,""))</f>
        <v>2.3730000000000002</v>
      </c>
      <c r="AF1257" s="27">
        <f t="shared" si="77"/>
        <v>450</v>
      </c>
      <c r="AG1257" s="27">
        <f t="shared" si="78"/>
        <v>2700</v>
      </c>
      <c r="AH1257" s="28">
        <f t="shared" si="79"/>
        <v>6.6153999999999996E-3</v>
      </c>
      <c r="AI1257" s="18" t="str">
        <f>IFERROR(VLOOKUP(E1257,'[5]LOG Data SAP'!$D:$E,2,0),IF(D1257=D1256,AI1256,""))</f>
        <v>NIVEA_SUN_PROTECT_&amp;_REFR</v>
      </c>
      <c r="AJ1257" s="20" t="str">
        <f>IFERROR([5]SKU!VI1259,IF(D1257=D1256,AJ1256,""))</f>
        <v>80461</v>
      </c>
      <c r="AK1257" s="18" t="str">
        <f>VLOOKUP(E1257,[5]SKU!I:X,16,FALSE)</f>
        <v>3304.99.90</v>
      </c>
    </row>
    <row r="1258" spans="1:37">
      <c r="A1258" s="18" t="str">
        <f>[5]SKU!AC1260</f>
        <v>Nivea</v>
      </c>
      <c r="B1258" s="18" t="str">
        <f>[5]SKU!AE1260</f>
        <v>Nivea Sun</v>
      </c>
      <c r="C1258" s="18" t="str">
        <f>[5]SKU!AJ1260</f>
        <v>Sun</v>
      </c>
      <c r="D1258" s="18" t="str">
        <f>[5]SKU!G1260</f>
        <v>NSUN Protect &amp; Refresh SPF50 Aerosol 200ml</v>
      </c>
      <c r="E1258" s="19" t="str">
        <f>[5]SKU!I1260</f>
        <v>48332-00095-05</v>
      </c>
      <c r="F1258" s="19" t="str">
        <f>[5]SKU!J1260</f>
        <v>48332-80461-01</v>
      </c>
      <c r="G1258" s="18" t="str">
        <f>[5]SKU!K1260</f>
        <v>NIVEA SUN Protect &amp; Refresh SPF50 Aerosol 200ml</v>
      </c>
      <c r="H1258" s="18" t="str">
        <f>IF([5]SKU!L1260="R","Regular",
IF([5]SKU!L1260="P","Promo",
IF([5]SKU!L1260="S","Sample",
IF([5]SKU!L1260="V","VAS",""))))</f>
        <v>Regular</v>
      </c>
      <c r="I1258" s="18" t="str">
        <f>IF([5]SKU!QC1260="A","Active",
IF([5]SKU!QC1260="D","Discontinue",
IF([5]SKU!QC1260="N","NPD","")))</f>
        <v>Active</v>
      </c>
      <c r="J1258" s="18" t="str">
        <f>VLOOKUP(IFERROR(VLOOKUP(E1258,'[5]Material Status'!A:I,9,0),""),'[5]Material Status'!U:W,3,0)</f>
        <v>Active</v>
      </c>
      <c r="K1258" s="20" t="str">
        <f>IFERROR(VLOOKUP(E1258,'[5]LOG Data SAP'!$D:$AO,11,0),
IF(D1258=D1257,K1257,""))</f>
        <v>4005808260706</v>
      </c>
      <c r="L1258" s="20" t="str">
        <f>IFERROR(VLOOKUP(E1258,'[5]LOG Data SAP'!$D:$AO,13,0),
IF(D1258=D1257,L1257,""))</f>
        <v/>
      </c>
      <c r="M1258" s="20" t="str">
        <f>IFERROR(VLOOKUP(E1258,'[5]LOG Data SAP'!$D:$AO,15,0),
IF(D1258=D1257,M1257,""))</f>
        <v>8999777012694</v>
      </c>
      <c r="N1258" s="21">
        <f>[5]SKU!VH1260</f>
        <v>900</v>
      </c>
      <c r="O1258" s="22">
        <f>[5]SKU!VN1260</f>
        <v>193330</v>
      </c>
      <c r="P1258" s="23">
        <f>[5]SKU!VO1260</f>
        <v>45383</v>
      </c>
      <c r="Q1258" s="24">
        <f>IFERROR(_xlfn.NUMBERVALUE(VLOOKUP(E1258,'[5]LOG Data SAP'!$D:$M,9,0)),
IF(D1258=D1257,Q1257,""))</f>
        <v>0</v>
      </c>
      <c r="R1258" s="24">
        <f>IFERROR(_xlfn.NUMBERVALUE(VLOOKUP(E1258,'[5]LOG Data SAP'!$D:$M,10,0)),
IF(D1258=D1257,R1257,""))</f>
        <v>12</v>
      </c>
      <c r="S1258" s="24">
        <f t="shared" si="76"/>
        <v>0</v>
      </c>
      <c r="T1258" s="25">
        <f>IFERROR(VLOOKUP($E1258,'[5]LOG Data SAP'!$D:$V,17,0)/10,
IF(D1258=D1257,T1257,""))</f>
        <v>5</v>
      </c>
      <c r="U1258" s="25">
        <f>IFERROR(VLOOKUP($E1258,'[5]LOG Data SAP'!$D:$V,18,0)/10,
IF(D1258=D1257,U1257,""))</f>
        <v>5</v>
      </c>
      <c r="V1258" s="25">
        <f>IFERROR(VLOOKUP($E1258,'[5]LOG Data SAP'!$D:$V,19,0)/10,
IF(D1258=D1257,V1257,""))</f>
        <v>18</v>
      </c>
      <c r="W1258" s="25">
        <f>IFERROR(VLOOKUP($E1258,'[5]LOG Data SAP'!$D:$AO,21,0)/10,
IF(D1258=D1257,W1257,""))</f>
        <v>0</v>
      </c>
      <c r="X1258" s="25">
        <f>IFERROR(VLOOKUP($E1258,'[5]LOG Data SAP'!$D:$AO,22,0)/10,
IF(D1258=D1257,X1257,""))</f>
        <v>0</v>
      </c>
      <c r="Y1258" s="25">
        <f>IFERROR(VLOOKUP($E1258,'[5]LOG Data SAP'!$D:$AO,23,0)/10,
IF(D1258=D1257,Y1257,""))</f>
        <v>0</v>
      </c>
      <c r="Z1258" s="25">
        <f>IFERROR(VLOOKUP($E1258,'[5]LOG Data SAP'!$D:$AO,25,0)/10,
IF(D1258=D1257,Z1257,""))</f>
        <v>31</v>
      </c>
      <c r="AA1258" s="25">
        <f>IFERROR(VLOOKUP($E1258,'[5]LOG Data SAP'!$D:$AO,26,0)/10,
IF(D1258=D1257,AA1257,""))</f>
        <v>11</v>
      </c>
      <c r="AB1258" s="25">
        <f>IFERROR(VLOOKUP($E1258,'[5]LOG Data SAP'!$D:$AO,27,0)/10,
IF(D1258=D1257,AB1257,""))</f>
        <v>19.399999999999999</v>
      </c>
      <c r="AC1258" s="26">
        <f>IFERROR(VLOOKUP($E1258,'[5]LOG Data SAP'!$D:$AO,29,0)/IF(VLOOKUP($E1258,'[5]LOG Data SAP'!$D:$AO,30,0)="G",1000,1),
IF(D1258=D1257,AC1257,""))</f>
        <v>0.19</v>
      </c>
      <c r="AD1258" s="26">
        <f>IFERROR(VLOOKUP($E1258,'[5]LOG Data SAP'!$D:$AO,31,0)/IF(VLOOKUP($E1258,'[5]LOG Data SAP'!$D:$AO,32,0)="G",1000,1),
IF(D1258=D1257,AD1257,""))</f>
        <v>0</v>
      </c>
      <c r="AE1258" s="26">
        <f>IFERROR(VLOOKUP($E1258,'[5]LOG Data SAP'!$D:$AO,33,0)/IF(VLOOKUP($E1258,'[5]LOG Data SAP'!$D:$AO,34,0)="G",1000,1),
IF(D1258=D1257,AE1257,""))</f>
        <v>2.3730000000000002</v>
      </c>
      <c r="AF1258" s="27">
        <f t="shared" si="77"/>
        <v>450</v>
      </c>
      <c r="AG1258" s="27" t="str">
        <f t="shared" si="78"/>
        <v/>
      </c>
      <c r="AH1258" s="28">
        <f t="shared" si="79"/>
        <v>6.6153999999999996E-3</v>
      </c>
      <c r="AI1258" s="18" t="str">
        <f>IFERROR(VLOOKUP(E1258,'[5]LOG Data SAP'!$D:$E,2,0),IF(D1258=D1257,AI1257,""))</f>
        <v>NSUN_PROTECT_&amp;_REFRESH_S</v>
      </c>
      <c r="AJ1258" s="20" t="str">
        <f>IFERROR([5]SKU!VI1260,IF(D1258=D1257,AJ1257,""))</f>
        <v>80461</v>
      </c>
      <c r="AK1258" s="18" t="str">
        <f>VLOOKUP(E1258,[5]SKU!I:X,16,FALSE)</f>
        <v>3304.99.90</v>
      </c>
    </row>
    <row r="1259" spans="1:37">
      <c r="A1259" s="18" t="str">
        <f>[5]SKU!AC1261</f>
        <v>Nivea</v>
      </c>
      <c r="B1259" s="18" t="str">
        <f>[5]SKU!AE1261</f>
        <v>Nivea Sun</v>
      </c>
      <c r="C1259" s="18" t="str">
        <f>[5]SKU!AJ1261</f>
        <v>Sun</v>
      </c>
      <c r="D1259" s="18" t="str">
        <f>[5]SKU!G1261</f>
        <v>NSUN Protect &amp; Refresh SPF50 Aerosol 200ml</v>
      </c>
      <c r="E1259" s="19" t="str">
        <f>[5]SKU!I1261</f>
        <v>48332-00095-04</v>
      </c>
      <c r="F1259" s="19" t="str">
        <f>[5]SKU!J1261</f>
        <v>48332-80461-01</v>
      </c>
      <c r="G1259" s="18" t="str">
        <f>[5]SKU!K1261</f>
        <v>NIVEA SUN Protect &amp; Refresh SPF50 Aerosol 200ml</v>
      </c>
      <c r="H1259" s="18" t="str">
        <f>IF([5]SKU!L1261="R","Regular",
IF([5]SKU!L1261="P","Promo",
IF([5]SKU!L1261="S","Sample",
IF([5]SKU!L1261="V","VAS",""))))</f>
        <v>Regular</v>
      </c>
      <c r="I1259" s="18" t="str">
        <f>IF([5]SKU!QC1261="A","Active",
IF([5]SKU!QC1261="D","Discontinue",
IF([5]SKU!QC1261="N","NPD","")))</f>
        <v>Active</v>
      </c>
      <c r="J1259" s="18" t="str">
        <f>VLOOKUP(IFERROR(VLOOKUP(E1259,'[5]Material Status'!A:I,9,0),""),'[5]Material Status'!U:W,3,0)</f>
        <v>Inactive</v>
      </c>
      <c r="K1259" s="20" t="str">
        <f>IFERROR(VLOOKUP(E1259,'[5]LOG Data SAP'!$D:$AO,11,0),
IF(D1259=D1258,K1258,""))</f>
        <v>4005808260706</v>
      </c>
      <c r="L1259" s="20" t="str">
        <f>IFERROR(VLOOKUP(E1259,'[5]LOG Data SAP'!$D:$AO,13,0),
IF(D1259=D1258,L1258,""))</f>
        <v/>
      </c>
      <c r="M1259" s="20" t="str">
        <f>IFERROR(VLOOKUP(E1259,'[5]LOG Data SAP'!$D:$AO,15,0),
IF(D1259=D1258,M1258,""))</f>
        <v>8999777012694</v>
      </c>
      <c r="N1259" s="21">
        <f>[5]SKU!VH1261</f>
        <v>900</v>
      </c>
      <c r="O1259" s="22">
        <f>[5]SKU!VN1261</f>
        <v>193330</v>
      </c>
      <c r="P1259" s="23">
        <f>[5]SKU!VO1261</f>
        <v>45383</v>
      </c>
      <c r="Q1259" s="24">
        <f>IFERROR(_xlfn.NUMBERVALUE(VLOOKUP(E1259,'[5]LOG Data SAP'!$D:$M,9,0)),
IF(D1259=D1258,Q1258,""))</f>
        <v>0</v>
      </c>
      <c r="R1259" s="24">
        <f>IFERROR(_xlfn.NUMBERVALUE(VLOOKUP(E1259,'[5]LOG Data SAP'!$D:$M,10,0)),
IF(D1259=D1258,R1258,""))</f>
        <v>12</v>
      </c>
      <c r="S1259" s="24">
        <f t="shared" si="76"/>
        <v>0</v>
      </c>
      <c r="T1259" s="25">
        <f>IFERROR(VLOOKUP($E1259,'[5]LOG Data SAP'!$D:$V,17,0)/10,
IF(D1259=D1258,T1258,""))</f>
        <v>5</v>
      </c>
      <c r="U1259" s="25">
        <f>IFERROR(VLOOKUP($E1259,'[5]LOG Data SAP'!$D:$V,18,0)/10,
IF(D1259=D1258,U1258,""))</f>
        <v>5</v>
      </c>
      <c r="V1259" s="25">
        <f>IFERROR(VLOOKUP($E1259,'[5]LOG Data SAP'!$D:$V,19,0)/10,
IF(D1259=D1258,V1258,""))</f>
        <v>18</v>
      </c>
      <c r="W1259" s="25">
        <f>IFERROR(VLOOKUP($E1259,'[5]LOG Data SAP'!$D:$AO,21,0)/10,
IF(D1259=D1258,W1258,""))</f>
        <v>0</v>
      </c>
      <c r="X1259" s="25">
        <f>IFERROR(VLOOKUP($E1259,'[5]LOG Data SAP'!$D:$AO,22,0)/10,
IF(D1259=D1258,X1258,""))</f>
        <v>0</v>
      </c>
      <c r="Y1259" s="25">
        <f>IFERROR(VLOOKUP($E1259,'[5]LOG Data SAP'!$D:$AO,23,0)/10,
IF(D1259=D1258,Y1258,""))</f>
        <v>0</v>
      </c>
      <c r="Z1259" s="25">
        <f>IFERROR(VLOOKUP($E1259,'[5]LOG Data SAP'!$D:$AO,25,0)/10,
IF(D1259=D1258,Z1258,""))</f>
        <v>31</v>
      </c>
      <c r="AA1259" s="25">
        <f>IFERROR(VLOOKUP($E1259,'[5]LOG Data SAP'!$D:$AO,26,0)/10,
IF(D1259=D1258,AA1258,""))</f>
        <v>11</v>
      </c>
      <c r="AB1259" s="25">
        <f>IFERROR(VLOOKUP($E1259,'[5]LOG Data SAP'!$D:$AO,27,0)/10,
IF(D1259=D1258,AB1258,""))</f>
        <v>19.399999999999999</v>
      </c>
      <c r="AC1259" s="26">
        <f>IFERROR(VLOOKUP($E1259,'[5]LOG Data SAP'!$D:$AO,29,0)/IF(VLOOKUP($E1259,'[5]LOG Data SAP'!$D:$AO,30,0)="G",1000,1),
IF(D1259=D1258,AC1258,""))</f>
        <v>0.19</v>
      </c>
      <c r="AD1259" s="26">
        <f>IFERROR(VLOOKUP($E1259,'[5]LOG Data SAP'!$D:$AO,31,0)/IF(VLOOKUP($E1259,'[5]LOG Data SAP'!$D:$AO,32,0)="G",1000,1),
IF(D1259=D1258,AD1258,""))</f>
        <v>0</v>
      </c>
      <c r="AE1259" s="26">
        <f>IFERROR(VLOOKUP($E1259,'[5]LOG Data SAP'!$D:$AO,33,0)/IF(VLOOKUP($E1259,'[5]LOG Data SAP'!$D:$AO,34,0)="G",1000,1),
IF(D1259=D1258,AE1258,""))</f>
        <v>2.3730000000000002</v>
      </c>
      <c r="AF1259" s="27">
        <f t="shared" si="77"/>
        <v>450</v>
      </c>
      <c r="AG1259" s="27" t="str">
        <f t="shared" si="78"/>
        <v/>
      </c>
      <c r="AH1259" s="28">
        <f t="shared" si="79"/>
        <v>6.6153999999999996E-3</v>
      </c>
      <c r="AI1259" s="18" t="str">
        <f>IFERROR(VLOOKUP(E1259,'[5]LOG Data SAP'!$D:$E,2,0),IF(D1259=D1258,AI1258,""))</f>
        <v>NSUN SPY PRT&amp;RFR_CLG_MST SPF50 200ML</v>
      </c>
      <c r="AJ1259" s="20" t="str">
        <f>IFERROR([5]SKU!VI1261,IF(D1259=D1258,AJ1258,""))</f>
        <v>80461</v>
      </c>
      <c r="AK1259" s="18" t="str">
        <f>VLOOKUP(E1259,[5]SKU!I:X,16,FALSE)</f>
        <v>3304.99.90</v>
      </c>
    </row>
    <row r="1260" spans="1:37">
      <c r="A1260" s="18" t="str">
        <f>[5]SKU!AC1262</f>
        <v>Nivea</v>
      </c>
      <c r="B1260" s="18" t="str">
        <f>[5]SKU!AE1262</f>
        <v>Nivea Sun</v>
      </c>
      <c r="C1260" s="18" t="str">
        <f>[5]SKU!AJ1262</f>
        <v>Sun</v>
      </c>
      <c r="D1260" s="18" t="str">
        <f>[5]SKU!G1262</f>
        <v>NSUN Protect &amp; Refresh SPF50 Aerosol 200ml</v>
      </c>
      <c r="E1260" s="19" t="str">
        <f>[5]SKU!I1262</f>
        <v>48332-00095-03</v>
      </c>
      <c r="F1260" s="19" t="str">
        <f>[5]SKU!J1262</f>
        <v>48332-80461-01</v>
      </c>
      <c r="G1260" s="18" t="str">
        <f>[5]SKU!K1262</f>
        <v>NSUN Spray Protect &amp; Refresh SPF 50 200ml</v>
      </c>
      <c r="H1260" s="18" t="str">
        <f>IF([5]SKU!L1262="R","Regular",
IF([5]SKU!L1262="P","Promo",
IF([5]SKU!L1262="S","Sample",
IF([5]SKU!L1262="V","VAS",""))))</f>
        <v>Regular</v>
      </c>
      <c r="I1260" s="18" t="str">
        <f>IF([5]SKU!QC1262="A","Active",
IF([5]SKU!QC1262="D","Discontinue",
IF([5]SKU!QC1262="N","NPD","")))</f>
        <v>Active</v>
      </c>
      <c r="J1260" s="18" t="str">
        <f>VLOOKUP(IFERROR(VLOOKUP(E1260,'[5]Material Status'!A:I,9,0),""),'[5]Material Status'!U:W,3,0)</f>
        <v>Inactive</v>
      </c>
      <c r="K1260" s="20" t="str">
        <f>IFERROR(VLOOKUP(E1260,'[5]LOG Data SAP'!$D:$AO,11,0),
IF(D1260=D1259,K1259,""))</f>
        <v>4005808260706</v>
      </c>
      <c r="L1260" s="20" t="str">
        <f>IFERROR(VLOOKUP(E1260,'[5]LOG Data SAP'!$D:$AO,13,0),
IF(D1260=D1259,L1259,""))</f>
        <v/>
      </c>
      <c r="M1260" s="20" t="str">
        <f>IFERROR(VLOOKUP(E1260,'[5]LOG Data SAP'!$D:$AO,15,0),
IF(D1260=D1259,M1259,""))</f>
        <v>8999777012694</v>
      </c>
      <c r="N1260" s="21">
        <f>[5]SKU!VH1262</f>
        <v>900</v>
      </c>
      <c r="O1260" s="22">
        <f>[5]SKU!VN1262</f>
        <v>193330</v>
      </c>
      <c r="P1260" s="23">
        <f>[5]SKU!VO1262</f>
        <v>45383</v>
      </c>
      <c r="Q1260" s="24">
        <f>IFERROR(_xlfn.NUMBERVALUE(VLOOKUP(E1260,'[5]LOG Data SAP'!$D:$M,9,0)),
IF(D1260=D1259,Q1259,""))</f>
        <v>0</v>
      </c>
      <c r="R1260" s="24">
        <f>IFERROR(_xlfn.NUMBERVALUE(VLOOKUP(E1260,'[5]LOG Data SAP'!$D:$M,10,0)),
IF(D1260=D1259,R1259,""))</f>
        <v>12</v>
      </c>
      <c r="S1260" s="24">
        <f t="shared" si="76"/>
        <v>0</v>
      </c>
      <c r="T1260" s="25">
        <f>IFERROR(VLOOKUP($E1260,'[5]LOG Data SAP'!$D:$V,17,0)/10,
IF(D1260=D1259,T1259,""))</f>
        <v>5</v>
      </c>
      <c r="U1260" s="25">
        <f>IFERROR(VLOOKUP($E1260,'[5]LOG Data SAP'!$D:$V,18,0)/10,
IF(D1260=D1259,U1259,""))</f>
        <v>5</v>
      </c>
      <c r="V1260" s="25">
        <f>IFERROR(VLOOKUP($E1260,'[5]LOG Data SAP'!$D:$V,19,0)/10,
IF(D1260=D1259,V1259,""))</f>
        <v>18</v>
      </c>
      <c r="W1260" s="25">
        <f>IFERROR(VLOOKUP($E1260,'[5]LOG Data SAP'!$D:$AO,21,0)/10,
IF(D1260=D1259,W1259,""))</f>
        <v>0</v>
      </c>
      <c r="X1260" s="25">
        <f>IFERROR(VLOOKUP($E1260,'[5]LOG Data SAP'!$D:$AO,22,0)/10,
IF(D1260=D1259,X1259,""))</f>
        <v>0</v>
      </c>
      <c r="Y1260" s="25">
        <f>IFERROR(VLOOKUP($E1260,'[5]LOG Data SAP'!$D:$AO,23,0)/10,
IF(D1260=D1259,Y1259,""))</f>
        <v>0</v>
      </c>
      <c r="Z1260" s="25">
        <f>IFERROR(VLOOKUP($E1260,'[5]LOG Data SAP'!$D:$AO,25,0)/10,
IF(D1260=D1259,Z1259,""))</f>
        <v>31</v>
      </c>
      <c r="AA1260" s="25">
        <f>IFERROR(VLOOKUP($E1260,'[5]LOG Data SAP'!$D:$AO,26,0)/10,
IF(D1260=D1259,AA1259,""))</f>
        <v>11</v>
      </c>
      <c r="AB1260" s="25">
        <f>IFERROR(VLOOKUP($E1260,'[5]LOG Data SAP'!$D:$AO,27,0)/10,
IF(D1260=D1259,AB1259,""))</f>
        <v>19.399999999999999</v>
      </c>
      <c r="AC1260" s="26">
        <f>IFERROR(VLOOKUP($E1260,'[5]LOG Data SAP'!$D:$AO,29,0)/IF(VLOOKUP($E1260,'[5]LOG Data SAP'!$D:$AO,30,0)="G",1000,1),
IF(D1260=D1259,AC1259,""))</f>
        <v>0.19</v>
      </c>
      <c r="AD1260" s="26">
        <f>IFERROR(VLOOKUP($E1260,'[5]LOG Data SAP'!$D:$AO,31,0)/IF(VLOOKUP($E1260,'[5]LOG Data SAP'!$D:$AO,32,0)="G",1000,1),
IF(D1260=D1259,AD1259,""))</f>
        <v>0</v>
      </c>
      <c r="AE1260" s="26">
        <f>IFERROR(VLOOKUP($E1260,'[5]LOG Data SAP'!$D:$AO,33,0)/IF(VLOOKUP($E1260,'[5]LOG Data SAP'!$D:$AO,34,0)="G",1000,1),
IF(D1260=D1259,AE1259,""))</f>
        <v>2.3730000000000002</v>
      </c>
      <c r="AF1260" s="27">
        <f t="shared" si="77"/>
        <v>450</v>
      </c>
      <c r="AG1260" s="27" t="str">
        <f t="shared" si="78"/>
        <v/>
      </c>
      <c r="AH1260" s="28">
        <f t="shared" si="79"/>
        <v>6.6153999999999996E-3</v>
      </c>
      <c r="AI1260" s="18" t="str">
        <f>IFERROR(VLOOKUP(E1260,'[5]LOG Data SAP'!$D:$E,2,0),IF(D1260=D1259,AI1259,""))</f>
        <v>NSUN SPY PRT&amp;RFR_CLG_MST SPF50 200ML</v>
      </c>
      <c r="AJ1260" s="20" t="str">
        <f>IFERROR([5]SKU!VI1262,IF(D1260=D1259,AJ1259,""))</f>
        <v>80461</v>
      </c>
      <c r="AK1260" s="18" t="str">
        <f>VLOOKUP(E1260,[5]SKU!I:X,16,FALSE)</f>
        <v>3304.99.90</v>
      </c>
    </row>
    <row r="1261" spans="1:37">
      <c r="A1261" s="18" t="str">
        <f>[5]SKU!AC1263</f>
        <v>Nivea</v>
      </c>
      <c r="B1261" s="18" t="str">
        <f>[5]SKU!AE1263</f>
        <v>Nivea Sun</v>
      </c>
      <c r="C1261" s="18" t="str">
        <f>[5]SKU!AJ1263</f>
        <v>Sun</v>
      </c>
      <c r="D1261" s="18" t="str">
        <f>[5]SKU!G1263</f>
        <v>NSUN Protect &amp; Refresh SPF50 Aerosol 200ml</v>
      </c>
      <c r="E1261" s="19" t="str">
        <f>[5]SKU!I1263</f>
        <v>48332-00095-02</v>
      </c>
      <c r="F1261" s="19" t="str">
        <f>[5]SKU!J1263</f>
        <v>48332-80461-01</v>
      </c>
      <c r="G1261" s="18" t="str">
        <f>[5]SKU!K1263</f>
        <v>NSUN Spray Protect &amp; Refresh SPF 50 200ml</v>
      </c>
      <c r="H1261" s="18" t="str">
        <f>IF([5]SKU!L1263="R","Regular",
IF([5]SKU!L1263="P","Promo",
IF([5]SKU!L1263="S","Sample",
IF([5]SKU!L1263="V","VAS",""))))</f>
        <v>Regular</v>
      </c>
      <c r="I1261" s="18" t="str">
        <f>IF([5]SKU!QC1263="A","Active",
IF([5]SKU!QC1263="D","Discontinue",
IF([5]SKU!QC1263="N","NPD","")))</f>
        <v>Active</v>
      </c>
      <c r="J1261" s="18" t="str">
        <f>VLOOKUP(IFERROR(VLOOKUP(E1261,'[5]Material Status'!A:I,9,0),""),'[5]Material Status'!U:W,3,0)</f>
        <v>Inactive</v>
      </c>
      <c r="K1261" s="20" t="str">
        <f>IFERROR(VLOOKUP(E1261,'[5]LOG Data SAP'!$D:$AO,11,0),
IF(D1261=D1260,K1260,""))</f>
        <v>4005808260706</v>
      </c>
      <c r="L1261" s="20" t="str">
        <f>IFERROR(VLOOKUP(E1261,'[5]LOG Data SAP'!$D:$AO,13,0),
IF(D1261=D1260,L1260,""))</f>
        <v/>
      </c>
      <c r="M1261" s="20" t="str">
        <f>IFERROR(VLOOKUP(E1261,'[5]LOG Data SAP'!$D:$AO,15,0),
IF(D1261=D1260,M1260,""))</f>
        <v>8999777012694</v>
      </c>
      <c r="N1261" s="21">
        <f>[5]SKU!VH1263</f>
        <v>900</v>
      </c>
      <c r="O1261" s="22">
        <f>[5]SKU!VN1263</f>
        <v>193330</v>
      </c>
      <c r="P1261" s="23">
        <f>[5]SKU!VO1263</f>
        <v>45383</v>
      </c>
      <c r="Q1261" s="24">
        <f>IFERROR(_xlfn.NUMBERVALUE(VLOOKUP(E1261,'[5]LOG Data SAP'!$D:$M,9,0)),
IF(D1261=D1260,Q1260,""))</f>
        <v>0</v>
      </c>
      <c r="R1261" s="24">
        <f>IFERROR(_xlfn.NUMBERVALUE(VLOOKUP(E1261,'[5]LOG Data SAP'!$D:$M,10,0)),
IF(D1261=D1260,R1260,""))</f>
        <v>12</v>
      </c>
      <c r="S1261" s="24">
        <f t="shared" si="76"/>
        <v>0</v>
      </c>
      <c r="T1261" s="25">
        <f>IFERROR(VLOOKUP($E1261,'[5]LOG Data SAP'!$D:$V,17,0)/10,
IF(D1261=D1260,T1260,""))</f>
        <v>5</v>
      </c>
      <c r="U1261" s="25">
        <f>IFERROR(VLOOKUP($E1261,'[5]LOG Data SAP'!$D:$V,18,0)/10,
IF(D1261=D1260,U1260,""))</f>
        <v>5</v>
      </c>
      <c r="V1261" s="25">
        <f>IFERROR(VLOOKUP($E1261,'[5]LOG Data SAP'!$D:$V,19,0)/10,
IF(D1261=D1260,V1260,""))</f>
        <v>18</v>
      </c>
      <c r="W1261" s="25">
        <f>IFERROR(VLOOKUP($E1261,'[5]LOG Data SAP'!$D:$AO,21,0)/10,
IF(D1261=D1260,W1260,""))</f>
        <v>0</v>
      </c>
      <c r="X1261" s="25">
        <f>IFERROR(VLOOKUP($E1261,'[5]LOG Data SAP'!$D:$AO,22,0)/10,
IF(D1261=D1260,X1260,""))</f>
        <v>0</v>
      </c>
      <c r="Y1261" s="25">
        <f>IFERROR(VLOOKUP($E1261,'[5]LOG Data SAP'!$D:$AO,23,0)/10,
IF(D1261=D1260,Y1260,""))</f>
        <v>0</v>
      </c>
      <c r="Z1261" s="25">
        <f>IFERROR(VLOOKUP($E1261,'[5]LOG Data SAP'!$D:$AO,25,0)/10,
IF(D1261=D1260,Z1260,""))</f>
        <v>31</v>
      </c>
      <c r="AA1261" s="25">
        <f>IFERROR(VLOOKUP($E1261,'[5]LOG Data SAP'!$D:$AO,26,0)/10,
IF(D1261=D1260,AA1260,""))</f>
        <v>11</v>
      </c>
      <c r="AB1261" s="25">
        <f>IFERROR(VLOOKUP($E1261,'[5]LOG Data SAP'!$D:$AO,27,0)/10,
IF(D1261=D1260,AB1260,""))</f>
        <v>19.399999999999999</v>
      </c>
      <c r="AC1261" s="26">
        <f>IFERROR(VLOOKUP($E1261,'[5]LOG Data SAP'!$D:$AO,29,0)/IF(VLOOKUP($E1261,'[5]LOG Data SAP'!$D:$AO,30,0)="G",1000,1),
IF(D1261=D1260,AC1260,""))</f>
        <v>0.19</v>
      </c>
      <c r="AD1261" s="26">
        <f>IFERROR(VLOOKUP($E1261,'[5]LOG Data SAP'!$D:$AO,31,0)/IF(VLOOKUP($E1261,'[5]LOG Data SAP'!$D:$AO,32,0)="G",1000,1),
IF(D1261=D1260,AD1260,""))</f>
        <v>0</v>
      </c>
      <c r="AE1261" s="26">
        <f>IFERROR(VLOOKUP($E1261,'[5]LOG Data SAP'!$D:$AO,33,0)/IF(VLOOKUP($E1261,'[5]LOG Data SAP'!$D:$AO,34,0)="G",1000,1),
IF(D1261=D1260,AE1260,""))</f>
        <v>2.3730000000000002</v>
      </c>
      <c r="AF1261" s="27">
        <f t="shared" si="77"/>
        <v>450</v>
      </c>
      <c r="AG1261" s="27" t="str">
        <f t="shared" si="78"/>
        <v/>
      </c>
      <c r="AH1261" s="28">
        <f t="shared" si="79"/>
        <v>6.6153999999999996E-3</v>
      </c>
      <c r="AI1261" s="18" t="str">
        <f>IFERROR(VLOOKUP(E1261,'[5]LOG Data SAP'!$D:$E,2,0),IF(D1261=D1260,AI1260,""))</f>
        <v>NSUN_SPY_PRT&amp;RFR_CLG_MST</v>
      </c>
      <c r="AJ1261" s="20" t="str">
        <f>IFERROR([5]SKU!VI1263,IF(D1261=D1260,AJ1260,""))</f>
        <v>80461</v>
      </c>
      <c r="AK1261" s="18" t="str">
        <f>VLOOKUP(E1261,[5]SKU!I:X,16,FALSE)</f>
        <v>3304.99.90</v>
      </c>
    </row>
    <row r="1262" spans="1:37">
      <c r="A1262" s="18" t="str">
        <f>[5]SKU!AC1264</f>
        <v>Nivea</v>
      </c>
      <c r="B1262" s="18" t="str">
        <f>[5]SKU!AE1264</f>
        <v>Nivea Sun</v>
      </c>
      <c r="C1262" s="18" t="str">
        <f>[5]SKU!AJ1264</f>
        <v>Sun</v>
      </c>
      <c r="D1262" s="18" t="str">
        <f>[5]SKU!G1264</f>
        <v>NSUN Protect &amp; Refresh SPF50 Aerosol 200ml</v>
      </c>
      <c r="E1262" s="19" t="str">
        <f>[5]SKU!I1264</f>
        <v>48332-00095-00</v>
      </c>
      <c r="F1262" s="19" t="str">
        <f>[5]SKU!J1264</f>
        <v>48332-80461-01</v>
      </c>
      <c r="G1262" s="18" t="str">
        <f>[5]SKU!K1264</f>
        <v>NSUN Spray Protect &amp; Refresh SPF 50 200ml</v>
      </c>
      <c r="H1262" s="18" t="str">
        <f>IF([5]SKU!L1264="R","Regular",
IF([5]SKU!L1264="P","Promo",
IF([5]SKU!L1264="S","Sample",
IF([5]SKU!L1264="V","VAS",""))))</f>
        <v>Regular</v>
      </c>
      <c r="I1262" s="18" t="str">
        <f>IF([5]SKU!QC1264="A","Active",
IF([5]SKU!QC1264="D","Discontinue",
IF([5]SKU!QC1264="N","NPD","")))</f>
        <v>Active</v>
      </c>
      <c r="J1262" s="18" t="str">
        <f>VLOOKUP(IFERROR(VLOOKUP(E1262,'[5]Material Status'!A:I,9,0),""),'[5]Material Status'!U:W,3,0)</f>
        <v>Inactive</v>
      </c>
      <c r="K1262" s="20" t="str">
        <f>IFERROR(VLOOKUP(E1262,'[5]LOG Data SAP'!$D:$AO,11,0),
IF(D1262=D1261,K1261,""))</f>
        <v>4005808260706</v>
      </c>
      <c r="L1262" s="20" t="str">
        <f>IFERROR(VLOOKUP(E1262,'[5]LOG Data SAP'!$D:$AO,13,0),
IF(D1262=D1261,L1261,""))</f>
        <v/>
      </c>
      <c r="M1262" s="20" t="str">
        <f>IFERROR(VLOOKUP(E1262,'[5]LOG Data SAP'!$D:$AO,15,0),
IF(D1262=D1261,M1261,""))</f>
        <v>8999777012694</v>
      </c>
      <c r="N1262" s="21">
        <f>[5]SKU!VH1264</f>
        <v>900</v>
      </c>
      <c r="O1262" s="22">
        <f>[5]SKU!VN1264</f>
        <v>193330</v>
      </c>
      <c r="P1262" s="23">
        <f>[5]SKU!VO1264</f>
        <v>45383</v>
      </c>
      <c r="Q1262" s="24">
        <f>IFERROR(_xlfn.NUMBERVALUE(VLOOKUP(E1262,'[5]LOG Data SAP'!$D:$M,9,0)),
IF(D1262=D1261,Q1261,""))</f>
        <v>0</v>
      </c>
      <c r="R1262" s="24">
        <f>IFERROR(_xlfn.NUMBERVALUE(VLOOKUP(E1262,'[5]LOG Data SAP'!$D:$M,10,0)),
IF(D1262=D1261,R1261,""))</f>
        <v>12</v>
      </c>
      <c r="S1262" s="24">
        <f t="shared" si="76"/>
        <v>0</v>
      </c>
      <c r="T1262" s="25">
        <f>IFERROR(VLOOKUP($E1262,'[5]LOG Data SAP'!$D:$V,17,0)/10,
IF(D1262=D1261,T1261,""))</f>
        <v>5</v>
      </c>
      <c r="U1262" s="25">
        <f>IFERROR(VLOOKUP($E1262,'[5]LOG Data SAP'!$D:$V,18,0)/10,
IF(D1262=D1261,U1261,""))</f>
        <v>5</v>
      </c>
      <c r="V1262" s="25">
        <f>IFERROR(VLOOKUP($E1262,'[5]LOG Data SAP'!$D:$V,19,0)/10,
IF(D1262=D1261,V1261,""))</f>
        <v>18</v>
      </c>
      <c r="W1262" s="25">
        <f>IFERROR(VLOOKUP($E1262,'[5]LOG Data SAP'!$D:$AO,21,0)/10,
IF(D1262=D1261,W1261,""))</f>
        <v>0</v>
      </c>
      <c r="X1262" s="25">
        <f>IFERROR(VLOOKUP($E1262,'[5]LOG Data SAP'!$D:$AO,22,0)/10,
IF(D1262=D1261,X1261,""))</f>
        <v>0</v>
      </c>
      <c r="Y1262" s="25">
        <f>IFERROR(VLOOKUP($E1262,'[5]LOG Data SAP'!$D:$AO,23,0)/10,
IF(D1262=D1261,Y1261,""))</f>
        <v>0</v>
      </c>
      <c r="Z1262" s="25">
        <f>IFERROR(VLOOKUP($E1262,'[5]LOG Data SAP'!$D:$AO,25,0)/10,
IF(D1262=D1261,Z1261,""))</f>
        <v>31</v>
      </c>
      <c r="AA1262" s="25">
        <f>IFERROR(VLOOKUP($E1262,'[5]LOG Data SAP'!$D:$AO,26,0)/10,
IF(D1262=D1261,AA1261,""))</f>
        <v>11</v>
      </c>
      <c r="AB1262" s="25">
        <f>IFERROR(VLOOKUP($E1262,'[5]LOG Data SAP'!$D:$AO,27,0)/10,
IF(D1262=D1261,AB1261,""))</f>
        <v>19.399999999999999</v>
      </c>
      <c r="AC1262" s="26">
        <f>IFERROR(VLOOKUP($E1262,'[5]LOG Data SAP'!$D:$AO,29,0)/IF(VLOOKUP($E1262,'[5]LOG Data SAP'!$D:$AO,30,0)="G",1000,1),
IF(D1262=D1261,AC1261,""))</f>
        <v>0.19</v>
      </c>
      <c r="AD1262" s="26">
        <f>IFERROR(VLOOKUP($E1262,'[5]LOG Data SAP'!$D:$AO,31,0)/IF(VLOOKUP($E1262,'[5]LOG Data SAP'!$D:$AO,32,0)="G",1000,1),
IF(D1262=D1261,AD1261,""))</f>
        <v>0</v>
      </c>
      <c r="AE1262" s="26">
        <f>IFERROR(VLOOKUP($E1262,'[5]LOG Data SAP'!$D:$AO,33,0)/IF(VLOOKUP($E1262,'[5]LOG Data SAP'!$D:$AO,34,0)="G",1000,1),
IF(D1262=D1261,AE1261,""))</f>
        <v>2.3730000000000002</v>
      </c>
      <c r="AF1262" s="27">
        <f t="shared" si="77"/>
        <v>450</v>
      </c>
      <c r="AG1262" s="27" t="str">
        <f t="shared" si="78"/>
        <v/>
      </c>
      <c r="AH1262" s="28">
        <f t="shared" si="79"/>
        <v>6.6153999999999996E-3</v>
      </c>
      <c r="AI1262" s="18" t="str">
        <f>IFERROR(VLOOKUP(E1262,'[5]LOG Data SAP'!$D:$E,2,0),IF(D1262=D1261,AI1261,""))</f>
        <v>NSUN SPY PRT&amp;RFR_CLG_MST SPF50 200ML</v>
      </c>
      <c r="AJ1262" s="20" t="str">
        <f>IFERROR([5]SKU!VI1264,IF(D1262=D1261,AJ1261,""))</f>
        <v>80461</v>
      </c>
      <c r="AK1262" s="18" t="str">
        <f>VLOOKUP(E1262,[5]SKU!I:X,16,FALSE)</f>
        <v>3304.99.90</v>
      </c>
    </row>
    <row r="1263" spans="1:37">
      <c r="A1263" s="18" t="str">
        <f>[5]SKU!AC1265</f>
        <v>Nivea</v>
      </c>
      <c r="B1263" s="18" t="str">
        <f>[5]SKU!AE1265</f>
        <v>Nivea Sun</v>
      </c>
      <c r="C1263" s="18" t="str">
        <f>[5]SKU!AJ1265</f>
        <v>Sun</v>
      </c>
      <c r="D1263" s="18" t="str">
        <f>[5]SKU!G1265</f>
        <v>NSUN Moisturising After Sun Lotion 125ml</v>
      </c>
      <c r="E1263" s="19" t="str">
        <f>[5]SKU!I1265</f>
        <v>48332-00038-00</v>
      </c>
      <c r="F1263" s="19" t="str">
        <f>[5]SKU!J1265</f>
        <v>48332-00038-00</v>
      </c>
      <c r="G1263" s="18" t="str">
        <f>[5]SKU!K1265</f>
        <v>NIVEA SUN Moisturising After Sun Lotion 125ml</v>
      </c>
      <c r="H1263" s="18" t="str">
        <f>IF([5]SKU!L1265="R","Regular",
IF([5]SKU!L1265="P","Promo",
IF([5]SKU!L1265="S","Sample",
IF([5]SKU!L1265="V","VAS",""))))</f>
        <v>Regular</v>
      </c>
      <c r="I1263" s="18" t="str">
        <f>IF([5]SKU!QC1265="A","Active",
IF([5]SKU!QC1265="D","Discontinue",
IF([5]SKU!QC1265="N","NPD","")))</f>
        <v>Discontinue</v>
      </c>
      <c r="J1263" s="18" t="str">
        <f>VLOOKUP(IFERROR(VLOOKUP(E1263,'[5]Material Status'!A:I,9,0),""),'[5]Material Status'!U:W,3,0)</f>
        <v>Inactive</v>
      </c>
      <c r="K1263" s="20" t="str">
        <f>IFERROR(VLOOKUP(E1263,'[5]LOG Data SAP'!$D:$AO,11,0),
IF(D1263=D1262,K1262,""))</f>
        <v>4005808519972</v>
      </c>
      <c r="L1263" s="20" t="str">
        <f>IFERROR(VLOOKUP(E1263,'[5]LOG Data SAP'!$D:$AO,13,0),
IF(D1263=D1262,L1262,""))</f>
        <v/>
      </c>
      <c r="M1263" s="20" t="str">
        <f>IFERROR(VLOOKUP(E1263,'[5]LOG Data SAP'!$D:$AO,15,0),
IF(D1263=D1262,M1262,""))</f>
        <v>8999777009755</v>
      </c>
      <c r="N1263" s="21">
        <f>[5]SKU!VH1265</f>
        <v>900</v>
      </c>
      <c r="O1263" s="22">
        <f>[5]SKU!VN1265</f>
        <v>94450</v>
      </c>
      <c r="P1263" s="23">
        <f>[5]SKU!VO1265</f>
        <v>45383</v>
      </c>
      <c r="Q1263" s="24">
        <f>IFERROR(_xlfn.NUMBERVALUE(VLOOKUP(E1263,'[5]LOG Data SAP'!$D:$M,9,0)),
IF(D1263=D1262,Q1262,""))</f>
        <v>0</v>
      </c>
      <c r="R1263" s="24">
        <f>IFERROR(_xlfn.NUMBERVALUE(VLOOKUP(E1263,'[5]LOG Data SAP'!$D:$M,10,0)),
IF(D1263=D1262,R1262,""))</f>
        <v>12</v>
      </c>
      <c r="S1263" s="24">
        <f t="shared" si="76"/>
        <v>0</v>
      </c>
      <c r="T1263" s="25">
        <f>IFERROR(VLOOKUP($E1263,'[5]LOG Data SAP'!$D:$V,17,0)/10,
IF(D1263=D1262,T1262,""))</f>
        <v>5.4</v>
      </c>
      <c r="U1263" s="25">
        <f>IFERROR(VLOOKUP($E1263,'[5]LOG Data SAP'!$D:$V,18,0)/10,
IF(D1263=D1262,U1262,""))</f>
        <v>3.2</v>
      </c>
      <c r="V1263" s="25">
        <f>IFERROR(VLOOKUP($E1263,'[5]LOG Data SAP'!$D:$V,19,0)/10,
IF(D1263=D1262,V1262,""))</f>
        <v>15.3</v>
      </c>
      <c r="W1263" s="25">
        <f>IFERROR(VLOOKUP($E1263,'[5]LOG Data SAP'!$D:$AO,21,0)/10,
IF(D1263=D1262,W1262,""))</f>
        <v>0</v>
      </c>
      <c r="X1263" s="25">
        <f>IFERROR(VLOOKUP($E1263,'[5]LOG Data SAP'!$D:$AO,22,0)/10,
IF(D1263=D1262,X1262,""))</f>
        <v>0</v>
      </c>
      <c r="Y1263" s="25">
        <f>IFERROR(VLOOKUP($E1263,'[5]LOG Data SAP'!$D:$AO,23,0)/10,
IF(D1263=D1262,Y1262,""))</f>
        <v>0</v>
      </c>
      <c r="Z1263" s="25">
        <f>IFERROR(VLOOKUP($E1263,'[5]LOG Data SAP'!$D:$AO,25,0)/10,
IF(D1263=D1262,Z1262,""))</f>
        <v>20.399999999999999</v>
      </c>
      <c r="AA1263" s="25">
        <f>IFERROR(VLOOKUP($E1263,'[5]LOG Data SAP'!$D:$AO,26,0)/10,
IF(D1263=D1262,AA1262,""))</f>
        <v>11.7</v>
      </c>
      <c r="AB1263" s="25">
        <f>IFERROR(VLOOKUP($E1263,'[5]LOG Data SAP'!$D:$AO,27,0)/10,
IF(D1263=D1262,AB1262,""))</f>
        <v>17.7</v>
      </c>
      <c r="AC1263" s="26">
        <f>IFERROR(VLOOKUP($E1263,'[5]LOG Data SAP'!$D:$AO,29,0)/IF(VLOOKUP($E1263,'[5]LOG Data SAP'!$D:$AO,30,0)="G",1000,1),
IF(D1263=D1262,AC1262,""))</f>
        <v>0.15</v>
      </c>
      <c r="AD1263" s="26">
        <f>IFERROR(VLOOKUP($E1263,'[5]LOG Data SAP'!$D:$AO,31,0)/IF(VLOOKUP($E1263,'[5]LOG Data SAP'!$D:$AO,32,0)="G",1000,1),
IF(D1263=D1262,AD1262,""))</f>
        <v>0</v>
      </c>
      <c r="AE1263" s="26">
        <f>IFERROR(VLOOKUP($E1263,'[5]LOG Data SAP'!$D:$AO,33,0)/IF(VLOOKUP($E1263,'[5]LOG Data SAP'!$D:$AO,34,0)="G",1000,1),
IF(D1263=D1262,AE1262,""))</f>
        <v>1.99</v>
      </c>
      <c r="AF1263" s="27">
        <f t="shared" si="77"/>
        <v>264.38400000000001</v>
      </c>
      <c r="AG1263" s="27" t="str">
        <f t="shared" si="78"/>
        <v/>
      </c>
      <c r="AH1263" s="28">
        <f t="shared" si="79"/>
        <v>4.2246359999999995E-3</v>
      </c>
      <c r="AI1263" s="18" t="str">
        <f>IFERROR(VLOOKUP(E1263,'[5]LOG Data SAP'!$D:$E,2,0),IF(D1263=D1262,AI1262,""))</f>
        <v>NSUN AFTER SUN LOT 125ML</v>
      </c>
      <c r="AJ1263" s="20" t="str">
        <f>IFERROR([5]SKU!VI1265,IF(D1263=D1262,AJ1262,""))</f>
        <v>85578</v>
      </c>
      <c r="AK1263" s="18" t="str">
        <f>VLOOKUP(E1263,[5]SKU!I:X,16,FALSE)</f>
        <v>3304.99.30</v>
      </c>
    </row>
    <row r="1264" spans="1:37">
      <c r="A1264" s="18" t="str">
        <f>[5]SKU!AC1266</f>
        <v>Nivea</v>
      </c>
      <c r="B1264" s="18" t="str">
        <f>[5]SKU!AE1266</f>
        <v>Nivea Sun</v>
      </c>
      <c r="C1264" s="18" t="str">
        <f>[5]SKU!AJ1266</f>
        <v>Sun</v>
      </c>
      <c r="D1264" s="18" t="str">
        <f>[5]SKU!G1266</f>
        <v>NSUN Moisturising After Sun Lotion 125ml</v>
      </c>
      <c r="E1264" s="19" t="str">
        <f>[5]SKU!I1266</f>
        <v>85578-04801-11</v>
      </c>
      <c r="F1264" s="19" t="str">
        <f>[5]SKU!J1266</f>
        <v>48332-00038-00</v>
      </c>
      <c r="G1264" s="18" t="str">
        <f>[5]SKU!K1266</f>
        <v>NSUN After Sun Lotion 125ml</v>
      </c>
      <c r="H1264" s="18" t="str">
        <f>IF([5]SKU!L1266="R","Regular",
IF([5]SKU!L1266="P","Promo",
IF([5]SKU!L1266="S","Sample",
IF([5]SKU!L1266="V","VAS",""))))</f>
        <v>Regular</v>
      </c>
      <c r="I1264" s="18" t="str">
        <f>IF([5]SKU!QC1266="A","Active",
IF([5]SKU!QC1266="D","Discontinue",
IF([5]SKU!QC1266="N","NPD","")))</f>
        <v>Discontinue</v>
      </c>
      <c r="J1264" s="18" t="str">
        <f>VLOOKUP(IFERROR(VLOOKUP(E1264,'[5]Material Status'!A:I,9,0),""),'[5]Material Status'!U:W,3,0)</f>
        <v>Inactive</v>
      </c>
      <c r="K1264" s="20" t="str">
        <f>IFERROR(VLOOKUP(E1264,'[5]LOG Data SAP'!$D:$AO,11,0),
IF(D1264=D1263,K1263,""))</f>
        <v>4005808519972</v>
      </c>
      <c r="L1264" s="20" t="str">
        <f>IFERROR(VLOOKUP(E1264,'[5]LOG Data SAP'!$D:$AO,13,0),
IF(D1264=D1263,L1263,""))</f>
        <v/>
      </c>
      <c r="M1264" s="20" t="str">
        <f>IFERROR(VLOOKUP(E1264,'[5]LOG Data SAP'!$D:$AO,15,0),
IF(D1264=D1263,M1263,""))</f>
        <v>8999777009755</v>
      </c>
      <c r="N1264" s="21">
        <f>[5]SKU!VH1266</f>
        <v>900</v>
      </c>
      <c r="O1264" s="22">
        <f>[5]SKU!VN1266</f>
        <v>94450</v>
      </c>
      <c r="P1264" s="23">
        <f>[5]SKU!VO1266</f>
        <v>43100</v>
      </c>
      <c r="Q1264" s="24">
        <f>IFERROR(_xlfn.NUMBERVALUE(VLOOKUP(E1264,'[5]LOG Data SAP'!$D:$M,9,0)),
IF(D1264=D1263,Q1263,""))</f>
        <v>0</v>
      </c>
      <c r="R1264" s="24">
        <f>IFERROR(_xlfn.NUMBERVALUE(VLOOKUP(E1264,'[5]LOG Data SAP'!$D:$M,10,0)),
IF(D1264=D1263,R1263,""))</f>
        <v>12</v>
      </c>
      <c r="S1264" s="24">
        <f t="shared" si="76"/>
        <v>0</v>
      </c>
      <c r="T1264" s="25">
        <f>IFERROR(VLOOKUP($E1264,'[5]LOG Data SAP'!$D:$V,17,0)/10,
IF(D1264=D1263,T1263,""))</f>
        <v>5.4</v>
      </c>
      <c r="U1264" s="25">
        <f>IFERROR(VLOOKUP($E1264,'[5]LOG Data SAP'!$D:$V,18,0)/10,
IF(D1264=D1263,U1263,""))</f>
        <v>3.2</v>
      </c>
      <c r="V1264" s="25">
        <f>IFERROR(VLOOKUP($E1264,'[5]LOG Data SAP'!$D:$V,19,0)/10,
IF(D1264=D1263,V1263,""))</f>
        <v>15.3</v>
      </c>
      <c r="W1264" s="25">
        <f>IFERROR(VLOOKUP($E1264,'[5]LOG Data SAP'!$D:$AO,21,0)/10,
IF(D1264=D1263,W1263,""))</f>
        <v>0</v>
      </c>
      <c r="X1264" s="25">
        <f>IFERROR(VLOOKUP($E1264,'[5]LOG Data SAP'!$D:$AO,22,0)/10,
IF(D1264=D1263,X1263,""))</f>
        <v>0</v>
      </c>
      <c r="Y1264" s="25">
        <f>IFERROR(VLOOKUP($E1264,'[5]LOG Data SAP'!$D:$AO,23,0)/10,
IF(D1264=D1263,Y1263,""))</f>
        <v>0</v>
      </c>
      <c r="Z1264" s="25">
        <f>IFERROR(VLOOKUP($E1264,'[5]LOG Data SAP'!$D:$AO,25,0)/10,
IF(D1264=D1263,Z1263,""))</f>
        <v>20.399999999999999</v>
      </c>
      <c r="AA1264" s="25">
        <f>IFERROR(VLOOKUP($E1264,'[5]LOG Data SAP'!$D:$AO,26,0)/10,
IF(D1264=D1263,AA1263,""))</f>
        <v>11.7</v>
      </c>
      <c r="AB1264" s="25">
        <f>IFERROR(VLOOKUP($E1264,'[5]LOG Data SAP'!$D:$AO,27,0)/10,
IF(D1264=D1263,AB1263,""))</f>
        <v>17.7</v>
      </c>
      <c r="AC1264" s="26">
        <f>IFERROR(VLOOKUP($E1264,'[5]LOG Data SAP'!$D:$AO,29,0)/IF(VLOOKUP($E1264,'[5]LOG Data SAP'!$D:$AO,30,0)="G",1000,1),
IF(D1264=D1263,AC1263,""))</f>
        <v>0.15</v>
      </c>
      <c r="AD1264" s="26">
        <f>IFERROR(VLOOKUP($E1264,'[5]LOG Data SAP'!$D:$AO,31,0)/IF(VLOOKUP($E1264,'[5]LOG Data SAP'!$D:$AO,32,0)="G",1000,1),
IF(D1264=D1263,AD1263,""))</f>
        <v>0</v>
      </c>
      <c r="AE1264" s="26">
        <f>IFERROR(VLOOKUP($E1264,'[5]LOG Data SAP'!$D:$AO,33,0)/IF(VLOOKUP($E1264,'[5]LOG Data SAP'!$D:$AO,34,0)="G",1000,1),
IF(D1264=D1263,AE1263,""))</f>
        <v>1.99</v>
      </c>
      <c r="AF1264" s="27">
        <f t="shared" si="77"/>
        <v>264.38400000000001</v>
      </c>
      <c r="AG1264" s="27" t="str">
        <f t="shared" si="78"/>
        <v/>
      </c>
      <c r="AH1264" s="28">
        <f t="shared" si="79"/>
        <v>4.2246359999999995E-3</v>
      </c>
      <c r="AI1264" s="18" t="str">
        <f>IFERROR(VLOOKUP(E1264,'[5]LOG Data SAP'!$D:$E,2,0),IF(D1264=D1263,AI1263,""))</f>
        <v>NSUN AFTER SUN LOT 125ML</v>
      </c>
      <c r="AJ1264" s="20" t="str">
        <f>IFERROR([5]SKU!VI1266,IF(D1264=D1263,AJ1263,""))</f>
        <v>85578</v>
      </c>
      <c r="AK1264" s="18" t="str">
        <f>VLOOKUP(E1264,[5]SKU!I:X,16,FALSE)</f>
        <v>3304.99.30</v>
      </c>
    </row>
    <row r="1265" spans="1:37">
      <c r="A1265" s="18" t="str">
        <f>[5]SKU!AC1267</f>
        <v>Nivea</v>
      </c>
      <c r="B1265" s="18" t="str">
        <f>[5]SKU!AE1267</f>
        <v>Nivea Sun</v>
      </c>
      <c r="C1265" s="18" t="str">
        <f>[5]SKU!AJ1267</f>
        <v>Sun</v>
      </c>
      <c r="D1265" s="18" t="str">
        <f>[5]SKU!G1267</f>
        <v>NSUN Moisturising After Sun Lotion 125ml</v>
      </c>
      <c r="E1265" s="19" t="str">
        <f>[5]SKU!I1267</f>
        <v>85578-08600-15</v>
      </c>
      <c r="F1265" s="19" t="str">
        <f>[5]SKU!J1267</f>
        <v>48332-00038-00</v>
      </c>
      <c r="G1265" s="18" t="str">
        <f>[5]SKU!K1267</f>
        <v>NSUN After Sun Lotion 125ml</v>
      </c>
      <c r="H1265" s="18" t="str">
        <f>IF([5]SKU!L1267="R","Regular",
IF([5]SKU!L1267="P","Promo",
IF([5]SKU!L1267="S","Sample",
IF([5]SKU!L1267="V","VAS",""))))</f>
        <v>Regular</v>
      </c>
      <c r="I1265" s="18" t="str">
        <f>IF([5]SKU!QC1267="A","Active",
IF([5]SKU!QC1267="D","Discontinue",
IF([5]SKU!QC1267="N","NPD","")))</f>
        <v>Discontinue</v>
      </c>
      <c r="J1265" s="18" t="str">
        <f>VLOOKUP(IFERROR(VLOOKUP(E1265,'[5]Material Status'!A:I,9,0),""),'[5]Material Status'!U:W,3,0)</f>
        <v>Inactive</v>
      </c>
      <c r="K1265" s="20" t="str">
        <f>IFERROR(VLOOKUP(E1265,'[5]LOG Data SAP'!$D:$AO,11,0),
IF(D1265=D1264,K1264,""))</f>
        <v>4005808519972</v>
      </c>
      <c r="L1265" s="20" t="str">
        <f>IFERROR(VLOOKUP(E1265,'[5]LOG Data SAP'!$D:$AO,13,0),
IF(D1265=D1264,L1264,""))</f>
        <v>17319470030357</v>
      </c>
      <c r="M1265" s="20" t="str">
        <f>IFERROR(VLOOKUP(E1265,'[5]LOG Data SAP'!$D:$AO,15,0),
IF(D1265=D1264,M1264,""))</f>
        <v>17319470030364</v>
      </c>
      <c r="N1265" s="21">
        <f>[5]SKU!VH1267</f>
        <v>900</v>
      </c>
      <c r="O1265" s="22">
        <f>[5]SKU!VN1267</f>
        <v>94450</v>
      </c>
      <c r="P1265" s="23">
        <f>[5]SKU!VO1267</f>
        <v>43100</v>
      </c>
      <c r="Q1265" s="24">
        <f>IFERROR(_xlfn.NUMBERVALUE(VLOOKUP(E1265,'[5]LOG Data SAP'!$D:$M,9,0)),
IF(D1265=D1264,Q1264,""))</f>
        <v>3</v>
      </c>
      <c r="R1265" s="24">
        <f>IFERROR(_xlfn.NUMBERVALUE(VLOOKUP(E1265,'[5]LOG Data SAP'!$D:$M,10,0)),
IF(D1265=D1264,R1264,""))</f>
        <v>12</v>
      </c>
      <c r="S1265" s="24">
        <f t="shared" si="76"/>
        <v>4</v>
      </c>
      <c r="T1265" s="25">
        <f>IFERROR(VLOOKUP($E1265,'[5]LOG Data SAP'!$D:$V,17,0)/10,
IF(D1265=D1264,T1264,""))</f>
        <v>5.4</v>
      </c>
      <c r="U1265" s="25">
        <f>IFERROR(VLOOKUP($E1265,'[5]LOG Data SAP'!$D:$V,18,0)/10,
IF(D1265=D1264,U1264,""))</f>
        <v>3.2</v>
      </c>
      <c r="V1265" s="25">
        <f>IFERROR(VLOOKUP($E1265,'[5]LOG Data SAP'!$D:$V,19,0)/10,
IF(D1265=D1264,V1264,""))</f>
        <v>15.3</v>
      </c>
      <c r="W1265" s="25">
        <f>IFERROR(VLOOKUP($E1265,'[5]LOG Data SAP'!$D:$AO,21,0)/10,
IF(D1265=D1264,W1264,""))</f>
        <v>9.6</v>
      </c>
      <c r="X1265" s="25">
        <f>IFERROR(VLOOKUP($E1265,'[5]LOG Data SAP'!$D:$AO,22,0)/10,
IF(D1265=D1264,X1264,""))</f>
        <v>5.4</v>
      </c>
      <c r="Y1265" s="25">
        <f>IFERROR(VLOOKUP($E1265,'[5]LOG Data SAP'!$D:$AO,23,0)/10,
IF(D1265=D1264,Y1264,""))</f>
        <v>15.3</v>
      </c>
      <c r="Z1265" s="25">
        <f>IFERROR(VLOOKUP($E1265,'[5]LOG Data SAP'!$D:$AO,25,0)/10,
IF(D1265=D1264,Z1264,""))</f>
        <v>20.399999999999999</v>
      </c>
      <c r="AA1265" s="25">
        <f>IFERROR(VLOOKUP($E1265,'[5]LOG Data SAP'!$D:$AO,26,0)/10,
IF(D1265=D1264,AA1264,""))</f>
        <v>11.7</v>
      </c>
      <c r="AB1265" s="25">
        <f>IFERROR(VLOOKUP($E1265,'[5]LOG Data SAP'!$D:$AO,27,0)/10,
IF(D1265=D1264,AB1264,""))</f>
        <v>17.7</v>
      </c>
      <c r="AC1265" s="26">
        <f>IFERROR(VLOOKUP($E1265,'[5]LOG Data SAP'!$D:$AO,29,0)/IF(VLOOKUP($E1265,'[5]LOG Data SAP'!$D:$AO,30,0)="G",1000,1),
IF(D1265=D1264,AC1264,""))</f>
        <v>0.15</v>
      </c>
      <c r="AD1265" s="26">
        <f>IFERROR(VLOOKUP($E1265,'[5]LOG Data SAP'!$D:$AO,31,0)/IF(VLOOKUP($E1265,'[5]LOG Data SAP'!$D:$AO,32,0)="G",1000,1),
IF(D1265=D1264,AD1264,""))</f>
        <v>0.45</v>
      </c>
      <c r="AE1265" s="26">
        <f>IFERROR(VLOOKUP($E1265,'[5]LOG Data SAP'!$D:$AO,33,0)/IF(VLOOKUP($E1265,'[5]LOG Data SAP'!$D:$AO,34,0)="G",1000,1),
IF(D1265=D1264,AE1264,""))</f>
        <v>1.99</v>
      </c>
      <c r="AF1265" s="27">
        <f t="shared" si="77"/>
        <v>264.38400000000001</v>
      </c>
      <c r="AG1265" s="27">
        <f t="shared" si="78"/>
        <v>793.15200000000004</v>
      </c>
      <c r="AH1265" s="28">
        <f t="shared" si="79"/>
        <v>4.2246359999999995E-3</v>
      </c>
      <c r="AI1265" s="18" t="str">
        <f>IFERROR(VLOOKUP(E1265,'[5]LOG Data SAP'!$D:$E,2,0),IF(D1265=D1264,AI1264,""))</f>
        <v>NSUN AFT_SUN LTN 125ML</v>
      </c>
      <c r="AJ1265" s="20" t="str">
        <f>IFERROR([5]SKU!VI1267,IF(D1265=D1264,AJ1264,""))</f>
        <v>85578</v>
      </c>
      <c r="AK1265" s="18" t="str">
        <f>VLOOKUP(E1265,[5]SKU!I:X,16,FALSE)</f>
        <v>3304.99.30</v>
      </c>
    </row>
    <row r="1266" spans="1:37">
      <c r="A1266" s="18" t="str">
        <f>[5]SKU!AC1268</f>
        <v>Nivea</v>
      </c>
      <c r="B1266" s="18" t="str">
        <f>[5]SKU!AE1268</f>
        <v>Nivea Sun</v>
      </c>
      <c r="C1266" s="18" t="str">
        <f>[5]SKU!AJ1268</f>
        <v>Sun</v>
      </c>
      <c r="D1266" s="18" t="str">
        <f>[5]SKU!G1268</f>
        <v>NSUN Moisturising After Sun Lotion 200ml</v>
      </c>
      <c r="E1266" s="19" t="str">
        <f>[5]SKU!I1268</f>
        <v>48332-00123-01</v>
      </c>
      <c r="F1266" s="19" t="str">
        <f>[5]SKU!J1268</f>
        <v>48332-00123-01</v>
      </c>
      <c r="G1266" s="18" t="str">
        <f>[5]SKU!K1268</f>
        <v>NIVEA SUN Moisturising After Sun Lotion 200ml</v>
      </c>
      <c r="H1266" s="18" t="str">
        <f>IF([5]SKU!L1268="R","Regular",
IF([5]SKU!L1268="P","Promo",
IF([5]SKU!L1268="S","Sample",
IF([5]SKU!L1268="V","VAS",""))))</f>
        <v>Regular</v>
      </c>
      <c r="I1266" s="18" t="str">
        <f>IF([5]SKU!QC1268="A","Active",
IF([5]SKU!QC1268="D","Discontinue",
IF([5]SKU!QC1268="N","NPD","")))</f>
        <v>Discontinue</v>
      </c>
      <c r="J1266" s="18" t="str">
        <f>VLOOKUP(IFERROR(VLOOKUP(E1266,'[5]Material Status'!A:I,9,0),""),'[5]Material Status'!U:W,3,0)</f>
        <v>Inactive</v>
      </c>
      <c r="K1266" s="20" t="str">
        <f>IFERROR(VLOOKUP(E1266,'[5]LOG Data SAP'!$D:$AO,11,0),
IF(D1266=D1265,K1265,""))</f>
        <v>8999777013202</v>
      </c>
      <c r="L1266" s="20" t="str">
        <f>IFERROR(VLOOKUP(E1266,'[5]LOG Data SAP'!$D:$AO,13,0),
IF(D1266=D1265,L1265,""))</f>
        <v/>
      </c>
      <c r="M1266" s="20" t="str">
        <f>IFERROR(VLOOKUP(E1266,'[5]LOG Data SAP'!$D:$AO,15,0),
IF(D1266=D1265,M1265,""))</f>
        <v>8999777013219</v>
      </c>
      <c r="N1266" s="21">
        <f>[5]SKU!VH1268</f>
        <v>900</v>
      </c>
      <c r="O1266" s="22">
        <f>[5]SKU!VN1268</f>
        <v>87850</v>
      </c>
      <c r="P1266" s="23">
        <f>[5]SKU!VO1268</f>
        <v>45383</v>
      </c>
      <c r="Q1266" s="24">
        <f>IFERROR(_xlfn.NUMBERVALUE(VLOOKUP(E1266,'[5]LOG Data SAP'!$D:$M,9,0)),
IF(D1266=D1265,Q1265,""))</f>
        <v>0</v>
      </c>
      <c r="R1266" s="24">
        <f>IFERROR(_xlfn.NUMBERVALUE(VLOOKUP(E1266,'[5]LOG Data SAP'!$D:$M,10,0)),
IF(D1266=D1265,R1265,""))</f>
        <v>12</v>
      </c>
      <c r="S1266" s="24">
        <f t="shared" si="76"/>
        <v>0</v>
      </c>
      <c r="T1266" s="25">
        <f>IFERROR(VLOOKUP($E1266,'[5]LOG Data SAP'!$D:$V,17,0)/10,
IF(D1266=D1265,T1265,""))</f>
        <v>6.25</v>
      </c>
      <c r="U1266" s="25">
        <f>IFERROR(VLOOKUP($E1266,'[5]LOG Data SAP'!$D:$V,18,0)/10,
IF(D1266=D1265,U1265,""))</f>
        <v>3.6</v>
      </c>
      <c r="V1266" s="25">
        <f>IFERROR(VLOOKUP($E1266,'[5]LOG Data SAP'!$D:$V,19,0)/10,
IF(D1266=D1265,V1265,""))</f>
        <v>18</v>
      </c>
      <c r="W1266" s="25">
        <f>IFERROR(VLOOKUP($E1266,'[5]LOG Data SAP'!$D:$AO,21,0)/10,
IF(D1266=D1265,W1265,""))</f>
        <v>0</v>
      </c>
      <c r="X1266" s="25">
        <f>IFERROR(VLOOKUP($E1266,'[5]LOG Data SAP'!$D:$AO,22,0)/10,
IF(D1266=D1265,X1265,""))</f>
        <v>0</v>
      </c>
      <c r="Y1266" s="25">
        <f>IFERROR(VLOOKUP($E1266,'[5]LOG Data SAP'!$D:$AO,23,0)/10,
IF(D1266=D1265,Y1265,""))</f>
        <v>0</v>
      </c>
      <c r="Z1266" s="25">
        <f>IFERROR(VLOOKUP($E1266,'[5]LOG Data SAP'!$D:$AO,25,0)/10,
IF(D1266=D1265,Z1265,""))</f>
        <v>22.6</v>
      </c>
      <c r="AA1266" s="25">
        <f>IFERROR(VLOOKUP($E1266,'[5]LOG Data SAP'!$D:$AO,26,0)/10,
IF(D1266=D1265,AA1265,""))</f>
        <v>13.5</v>
      </c>
      <c r="AB1266" s="25">
        <f>IFERROR(VLOOKUP($E1266,'[5]LOG Data SAP'!$D:$AO,27,0)/10,
IF(D1266=D1265,AB1265,""))</f>
        <v>19.5</v>
      </c>
      <c r="AC1266" s="26">
        <f>IFERROR(VLOOKUP($E1266,'[5]LOG Data SAP'!$D:$AO,29,0)/IF(VLOOKUP($E1266,'[5]LOG Data SAP'!$D:$AO,30,0)="G",1000,1),
IF(D1266=D1265,AC1265,""))</f>
        <v>0.23</v>
      </c>
      <c r="AD1266" s="26">
        <f>IFERROR(VLOOKUP($E1266,'[5]LOG Data SAP'!$D:$AO,31,0)/IF(VLOOKUP($E1266,'[5]LOG Data SAP'!$D:$AO,32,0)="G",1000,1),
IF(D1266=D1265,AD1265,""))</f>
        <v>0</v>
      </c>
      <c r="AE1266" s="26">
        <f>IFERROR(VLOOKUP($E1266,'[5]LOG Data SAP'!$D:$AO,33,0)/IF(VLOOKUP($E1266,'[5]LOG Data SAP'!$D:$AO,34,0)="G",1000,1),
IF(D1266=D1265,AE1265,""))</f>
        <v>3.05</v>
      </c>
      <c r="AF1266" s="27">
        <f t="shared" si="77"/>
        <v>405</v>
      </c>
      <c r="AG1266" s="27" t="str">
        <f t="shared" si="78"/>
        <v/>
      </c>
      <c r="AH1266" s="28">
        <f t="shared" si="79"/>
        <v>5.9494500000000011E-3</v>
      </c>
      <c r="AI1266" s="18" t="str">
        <f>IFERROR(VLOOKUP(E1266,'[5]LOG Data SAP'!$D:$E,2,0),IF(D1266=D1265,AI1265,""))</f>
        <v>NSUN AFT_SUN LTN 200ML</v>
      </c>
      <c r="AJ1266" s="20" t="str">
        <f>IFERROR([5]SKU!VI1268,IF(D1266=D1265,AJ1265,""))</f>
        <v>80464</v>
      </c>
      <c r="AK1266" s="18" t="str">
        <f>VLOOKUP(E1266,[5]SKU!I:X,16,FALSE)</f>
        <v>3304.99.30</v>
      </c>
    </row>
    <row r="1267" spans="1:37">
      <c r="A1267" s="18" t="str">
        <f>[5]SKU!AC1269</f>
        <v>Nivea</v>
      </c>
      <c r="B1267" s="18" t="str">
        <f>[5]SKU!AE1269</f>
        <v>Nivea Sun</v>
      </c>
      <c r="C1267" s="18" t="str">
        <f>[5]SKU!AJ1269</f>
        <v>Sun</v>
      </c>
      <c r="D1267" s="18" t="str">
        <f>[5]SKU!G1269</f>
        <v>NSUN Moisturising After Sun Lotion 200ml</v>
      </c>
      <c r="E1267" s="19" t="str">
        <f>[5]SKU!I1269</f>
        <v>48332-00123-00</v>
      </c>
      <c r="F1267" s="19" t="str">
        <f>[5]SKU!J1269</f>
        <v>48332-00123-01</v>
      </c>
      <c r="G1267" s="18" t="str">
        <f>[5]SKU!K1269</f>
        <v>NSUN Moisturising After Sun Lotion 200ml</v>
      </c>
      <c r="H1267" s="18" t="str">
        <f>IF([5]SKU!L1269="R","Regular",
IF([5]SKU!L1269="P","Promo",
IF([5]SKU!L1269="S","Sample",
IF([5]SKU!L1269="V","VAS",""))))</f>
        <v>Regular</v>
      </c>
      <c r="I1267" s="18" t="str">
        <f>IF([5]SKU!QC1269="A","Active",
IF([5]SKU!QC1269="D","Discontinue",
IF([5]SKU!QC1269="N","NPD","")))</f>
        <v>Discontinue</v>
      </c>
      <c r="J1267" s="18" t="str">
        <f>VLOOKUP(IFERROR(VLOOKUP(E1267,'[5]Material Status'!A:I,9,0),""),'[5]Material Status'!U:W,3,0)</f>
        <v>Inactive</v>
      </c>
      <c r="K1267" s="20" t="str">
        <f>IFERROR(VLOOKUP(E1267,'[5]LOG Data SAP'!$D:$AO,11,0),
IF(D1267=D1266,K1266,""))</f>
        <v>8999777013202</v>
      </c>
      <c r="L1267" s="20" t="str">
        <f>IFERROR(VLOOKUP(E1267,'[5]LOG Data SAP'!$D:$AO,13,0),
IF(D1267=D1266,L1266,""))</f>
        <v/>
      </c>
      <c r="M1267" s="20" t="str">
        <f>IFERROR(VLOOKUP(E1267,'[5]LOG Data SAP'!$D:$AO,15,0),
IF(D1267=D1266,M1266,""))</f>
        <v>8999777013219</v>
      </c>
      <c r="N1267" s="21">
        <f>[5]SKU!VH1269</f>
        <v>900</v>
      </c>
      <c r="O1267" s="22">
        <f>[5]SKU!VN1269</f>
        <v>87850</v>
      </c>
      <c r="P1267" s="23">
        <f>[5]SKU!VO1269</f>
        <v>45383</v>
      </c>
      <c r="Q1267" s="24">
        <f>IFERROR(_xlfn.NUMBERVALUE(VLOOKUP(E1267,'[5]LOG Data SAP'!$D:$M,9,0)),
IF(D1267=D1266,Q1266,""))</f>
        <v>0</v>
      </c>
      <c r="R1267" s="24">
        <f>IFERROR(_xlfn.NUMBERVALUE(VLOOKUP(E1267,'[5]LOG Data SAP'!$D:$M,10,0)),
IF(D1267=D1266,R1266,""))</f>
        <v>12</v>
      </c>
      <c r="S1267" s="24">
        <f t="shared" si="76"/>
        <v>0</v>
      </c>
      <c r="T1267" s="25">
        <f>IFERROR(VLOOKUP($E1267,'[5]LOG Data SAP'!$D:$V,17,0)/10,
IF(D1267=D1266,T1266,""))</f>
        <v>6.25</v>
      </c>
      <c r="U1267" s="25">
        <f>IFERROR(VLOOKUP($E1267,'[5]LOG Data SAP'!$D:$V,18,0)/10,
IF(D1267=D1266,U1266,""))</f>
        <v>3.6</v>
      </c>
      <c r="V1267" s="25">
        <f>IFERROR(VLOOKUP($E1267,'[5]LOG Data SAP'!$D:$V,19,0)/10,
IF(D1267=D1266,V1266,""))</f>
        <v>18</v>
      </c>
      <c r="W1267" s="25">
        <f>IFERROR(VLOOKUP($E1267,'[5]LOG Data SAP'!$D:$AO,21,0)/10,
IF(D1267=D1266,W1266,""))</f>
        <v>0</v>
      </c>
      <c r="X1267" s="25">
        <f>IFERROR(VLOOKUP($E1267,'[5]LOG Data SAP'!$D:$AO,22,0)/10,
IF(D1267=D1266,X1266,""))</f>
        <v>0</v>
      </c>
      <c r="Y1267" s="25">
        <f>IFERROR(VLOOKUP($E1267,'[5]LOG Data SAP'!$D:$AO,23,0)/10,
IF(D1267=D1266,Y1266,""))</f>
        <v>0</v>
      </c>
      <c r="Z1267" s="25">
        <f>IFERROR(VLOOKUP($E1267,'[5]LOG Data SAP'!$D:$AO,25,0)/10,
IF(D1267=D1266,Z1266,""))</f>
        <v>22.6</v>
      </c>
      <c r="AA1267" s="25">
        <f>IFERROR(VLOOKUP($E1267,'[5]LOG Data SAP'!$D:$AO,26,0)/10,
IF(D1267=D1266,AA1266,""))</f>
        <v>13.5</v>
      </c>
      <c r="AB1267" s="25">
        <f>IFERROR(VLOOKUP($E1267,'[5]LOG Data SAP'!$D:$AO,27,0)/10,
IF(D1267=D1266,AB1266,""))</f>
        <v>19.5</v>
      </c>
      <c r="AC1267" s="26">
        <f>IFERROR(VLOOKUP($E1267,'[5]LOG Data SAP'!$D:$AO,29,0)/IF(VLOOKUP($E1267,'[5]LOG Data SAP'!$D:$AO,30,0)="G",1000,1),
IF(D1267=D1266,AC1266,""))</f>
        <v>0.23</v>
      </c>
      <c r="AD1267" s="26">
        <f>IFERROR(VLOOKUP($E1267,'[5]LOG Data SAP'!$D:$AO,31,0)/IF(VLOOKUP($E1267,'[5]LOG Data SAP'!$D:$AO,32,0)="G",1000,1),
IF(D1267=D1266,AD1266,""))</f>
        <v>0</v>
      </c>
      <c r="AE1267" s="26">
        <f>IFERROR(VLOOKUP($E1267,'[5]LOG Data SAP'!$D:$AO,33,0)/IF(VLOOKUP($E1267,'[5]LOG Data SAP'!$D:$AO,34,0)="G",1000,1),
IF(D1267=D1266,AE1266,""))</f>
        <v>3.05</v>
      </c>
      <c r="AF1267" s="27">
        <f t="shared" si="77"/>
        <v>405</v>
      </c>
      <c r="AG1267" s="27" t="str">
        <f t="shared" si="78"/>
        <v/>
      </c>
      <c r="AH1267" s="28">
        <f t="shared" si="79"/>
        <v>5.9494500000000011E-3</v>
      </c>
      <c r="AI1267" s="18" t="str">
        <f>IFERROR(VLOOKUP(E1267,'[5]LOG Data SAP'!$D:$E,2,0),IF(D1267=D1266,AI1266,""))</f>
        <v>NSUN AFT_SUN LTN 200ML</v>
      </c>
      <c r="AJ1267" s="20" t="str">
        <f>IFERROR([5]SKU!VI1269,IF(D1267=D1266,AJ1266,""))</f>
        <v>80464</v>
      </c>
      <c r="AK1267" s="18" t="str">
        <f>VLOOKUP(E1267,[5]SKU!I:X,16,FALSE)</f>
        <v>3304.99.30</v>
      </c>
    </row>
    <row r="1268" spans="1:37">
      <c r="A1268" s="18" t="str">
        <f>[5]SKU!AC1270</f>
        <v>Nivea</v>
      </c>
      <c r="B1268" s="18" t="str">
        <f>[5]SKU!AE1270</f>
        <v>Nivea Sun</v>
      </c>
      <c r="C1268" s="18" t="str">
        <f>[5]SKU!AJ1270</f>
        <v>Sun</v>
      </c>
      <c r="D1268" s="18" t="str">
        <f>[5]SKU!G1270</f>
        <v>NSUN Moisturising After Sun Spray 200ml</v>
      </c>
      <c r="E1268" s="19" t="str">
        <f>[5]SKU!I1270</f>
        <v>48332-00075-08</v>
      </c>
      <c r="F1268" s="19" t="str">
        <f>[5]SKU!J1270</f>
        <v>48332-00075-08</v>
      </c>
      <c r="G1268" s="18" t="str">
        <f>[5]SKU!K1270</f>
        <v>NIVEA SUN Moisturising After Sun Spray 200ml</v>
      </c>
      <c r="H1268" s="18" t="str">
        <f>IF([5]SKU!L1270="R","Regular",
IF([5]SKU!L1270="P","Promo",
IF([5]SKU!L1270="S","Sample",
IF([5]SKU!L1270="V","VAS",""))))</f>
        <v>Regular</v>
      </c>
      <c r="I1268" s="18" t="str">
        <f>IF([5]SKU!QC1270="A","Active",
IF([5]SKU!QC1270="D","Discontinue",
IF([5]SKU!QC1270="N","NPD","")))</f>
        <v>Active</v>
      </c>
      <c r="J1268" s="18" t="str">
        <f>VLOOKUP(IFERROR(VLOOKUP(E1268,'[5]Material Status'!A:I,9,0),""),'[5]Material Status'!U:W,3,0)</f>
        <v>Active</v>
      </c>
      <c r="K1268" s="20" t="str">
        <f>IFERROR(VLOOKUP(E1268,'[5]LOG Data SAP'!$D:$AO,11,0),
IF(D1268=D1267,K1267,""))</f>
        <v>4005808804344</v>
      </c>
      <c r="L1268" s="20" t="str">
        <f>IFERROR(VLOOKUP(E1268,'[5]LOG Data SAP'!$D:$AO,13,0),
IF(D1268=D1267,L1267,""))</f>
        <v/>
      </c>
      <c r="M1268" s="20" t="str">
        <f>IFERROR(VLOOKUP(E1268,'[5]LOG Data SAP'!$D:$AO,15,0),
IF(D1268=D1267,M1267,""))</f>
        <v>8999777015503</v>
      </c>
      <c r="N1268" s="21">
        <f>[5]SKU!VH1270</f>
        <v>900</v>
      </c>
      <c r="O1268" s="22">
        <f>[5]SKU!VN1270</f>
        <v>168700</v>
      </c>
      <c r="P1268" s="23">
        <f>[5]SKU!VO1270</f>
        <v>45383</v>
      </c>
      <c r="Q1268" s="24">
        <f>IFERROR(_xlfn.NUMBERVALUE(VLOOKUP(E1268,'[5]LOG Data SAP'!$D:$M,9,0)),
IF(D1268=D1267,Q1267,""))</f>
        <v>0</v>
      </c>
      <c r="R1268" s="24">
        <f>IFERROR(_xlfn.NUMBERVALUE(VLOOKUP(E1268,'[5]LOG Data SAP'!$D:$M,10,0)),
IF(D1268=D1267,R1267,""))</f>
        <v>12</v>
      </c>
      <c r="S1268" s="24">
        <f t="shared" si="76"/>
        <v>0</v>
      </c>
      <c r="T1268" s="25">
        <f>IFERROR(VLOOKUP($E1268,'[5]LOG Data SAP'!$D:$V,17,0)/10,
IF(D1268=D1267,T1267,""))</f>
        <v>6.3</v>
      </c>
      <c r="U1268" s="25">
        <f>IFERROR(VLOOKUP($E1268,'[5]LOG Data SAP'!$D:$V,18,0)/10,
IF(D1268=D1267,U1267,""))</f>
        <v>4.8</v>
      </c>
      <c r="V1268" s="25">
        <f>IFERROR(VLOOKUP($E1268,'[5]LOG Data SAP'!$D:$V,19,0)/10,
IF(D1268=D1267,V1267,""))</f>
        <v>15.5</v>
      </c>
      <c r="W1268" s="25">
        <f>IFERROR(VLOOKUP($E1268,'[5]LOG Data SAP'!$D:$AO,21,0)/10,
IF(D1268=D1267,W1267,""))</f>
        <v>0</v>
      </c>
      <c r="X1268" s="25">
        <f>IFERROR(VLOOKUP($E1268,'[5]LOG Data SAP'!$D:$AO,22,0)/10,
IF(D1268=D1267,X1267,""))</f>
        <v>0</v>
      </c>
      <c r="Y1268" s="25">
        <f>IFERROR(VLOOKUP($E1268,'[5]LOG Data SAP'!$D:$AO,23,0)/10,
IF(D1268=D1267,Y1267,""))</f>
        <v>0</v>
      </c>
      <c r="Z1268" s="25">
        <f>IFERROR(VLOOKUP($E1268,'[5]LOG Data SAP'!$D:$AO,25,0)/10,
IF(D1268=D1267,Z1267,""))</f>
        <v>29</v>
      </c>
      <c r="AA1268" s="25">
        <f>IFERROR(VLOOKUP($E1268,'[5]LOG Data SAP'!$D:$AO,26,0)/10,
IF(D1268=D1267,AA1267,""))</f>
        <v>19.7</v>
      </c>
      <c r="AB1268" s="25">
        <f>IFERROR(VLOOKUP($E1268,'[5]LOG Data SAP'!$D:$AO,27,0)/10,
IF(D1268=D1267,AB1267,""))</f>
        <v>16.399999999999999</v>
      </c>
      <c r="AC1268" s="26">
        <f>IFERROR(VLOOKUP($E1268,'[5]LOG Data SAP'!$D:$AO,29,0)/IF(VLOOKUP($E1268,'[5]LOG Data SAP'!$D:$AO,30,0)="G",1000,1),
IF(D1268=D1267,AC1267,""))</f>
        <v>0.23499999999999999</v>
      </c>
      <c r="AD1268" s="26">
        <f>IFERROR(VLOOKUP($E1268,'[5]LOG Data SAP'!$D:$AO,31,0)/IF(VLOOKUP($E1268,'[5]LOG Data SAP'!$D:$AO,32,0)="G",1000,1),
IF(D1268=D1267,AD1267,""))</f>
        <v>0</v>
      </c>
      <c r="AE1268" s="26">
        <f>IFERROR(VLOOKUP($E1268,'[5]LOG Data SAP'!$D:$AO,33,0)/IF(VLOOKUP($E1268,'[5]LOG Data SAP'!$D:$AO,34,0)="G",1000,1),
IF(D1268=D1267,AE1267,""))</f>
        <v>4.3710000000000004</v>
      </c>
      <c r="AF1268" s="27">
        <f t="shared" si="77"/>
        <v>468.71999999999997</v>
      </c>
      <c r="AG1268" s="27" t="str">
        <f t="shared" si="78"/>
        <v/>
      </c>
      <c r="AH1268" s="28">
        <f t="shared" si="79"/>
        <v>9.3693199999999987E-3</v>
      </c>
      <c r="AI1268" s="18" t="str">
        <f>IFERROR(VLOOKUP(E1268,'[5]LOG Data SAP'!$D:$E,2,0),IF(D1268=D1267,AI1267,""))</f>
        <v>NIVEA_SUN_AFTER_SUN_SPRA</v>
      </c>
      <c r="AJ1268" s="20" t="str">
        <f>IFERROR([5]SKU!VI1270,IF(D1268=D1267,AJ1267,""))</f>
        <v>80434</v>
      </c>
      <c r="AK1268" s="18" t="str">
        <f>VLOOKUP(E1268,[5]SKU!I:X,16,FALSE)</f>
        <v>3304.99.90</v>
      </c>
    </row>
    <row r="1269" spans="1:37">
      <c r="A1269" s="18" t="str">
        <f>[5]SKU!AC1271</f>
        <v>Nivea</v>
      </c>
      <c r="B1269" s="18" t="str">
        <f>[5]SKU!AE1271</f>
        <v>Nivea Sun</v>
      </c>
      <c r="C1269" s="18" t="str">
        <f>[5]SKU!AJ1271</f>
        <v>Sun</v>
      </c>
      <c r="D1269" s="18" t="str">
        <f>[5]SKU!G1271</f>
        <v>NSUN Moisturising After Sun Spray 200ml</v>
      </c>
      <c r="E1269" s="19" t="str">
        <f>[5]SKU!I1271</f>
        <v>48332-00075-07</v>
      </c>
      <c r="F1269" s="19" t="str">
        <f>[5]SKU!J1271</f>
        <v>48332-00075-08</v>
      </c>
      <c r="G1269" s="18" t="str">
        <f>[5]SKU!K1271</f>
        <v>NIVEA SUN Moisturising After Sun Spray 200ml</v>
      </c>
      <c r="H1269" s="18" t="str">
        <f>IF([5]SKU!L1271="R","Regular",
IF([5]SKU!L1271="P","Promo",
IF([5]SKU!L1271="S","Sample",
IF([5]SKU!L1271="V","VAS",""))))</f>
        <v>Regular</v>
      </c>
      <c r="I1269" s="18" t="str">
        <f>IF([5]SKU!QC1271="A","Active",
IF([5]SKU!QC1271="D","Discontinue",
IF([5]SKU!QC1271="N","NPD","")))</f>
        <v>Active</v>
      </c>
      <c r="J1269" s="18" t="str">
        <f>VLOOKUP(IFERROR(VLOOKUP(E1269,'[5]Material Status'!A:I,9,0),""),'[5]Material Status'!U:W,3,0)</f>
        <v>Active</v>
      </c>
      <c r="K1269" s="20" t="str">
        <f>IFERROR(VLOOKUP(E1269,'[5]LOG Data SAP'!$D:$AO,11,0),
IF(D1269=D1268,K1268,""))</f>
        <v>4005808804344</v>
      </c>
      <c r="L1269" s="20" t="str">
        <f>IFERROR(VLOOKUP(E1269,'[5]LOG Data SAP'!$D:$AO,13,0),
IF(D1269=D1268,L1268,""))</f>
        <v/>
      </c>
      <c r="M1269" s="20" t="str">
        <f>IFERROR(VLOOKUP(E1269,'[5]LOG Data SAP'!$D:$AO,15,0),
IF(D1269=D1268,M1268,""))</f>
        <v>8999777015503</v>
      </c>
      <c r="N1269" s="21">
        <f>[5]SKU!VH1271</f>
        <v>900</v>
      </c>
      <c r="O1269" s="22">
        <f>[5]SKU!VN1271</f>
        <v>168700</v>
      </c>
      <c r="P1269" s="23">
        <f>[5]SKU!VO1271</f>
        <v>45383</v>
      </c>
      <c r="Q1269" s="24">
        <f>IFERROR(_xlfn.NUMBERVALUE(VLOOKUP(E1269,'[5]LOG Data SAP'!$D:$M,9,0)),
IF(D1269=D1268,Q1268,""))</f>
        <v>0</v>
      </c>
      <c r="R1269" s="24">
        <f>IFERROR(_xlfn.NUMBERVALUE(VLOOKUP(E1269,'[5]LOG Data SAP'!$D:$M,10,0)),
IF(D1269=D1268,R1268,""))</f>
        <v>18</v>
      </c>
      <c r="S1269" s="24">
        <f t="shared" si="76"/>
        <v>0</v>
      </c>
      <c r="T1269" s="25">
        <f>IFERROR(VLOOKUP($E1269,'[5]LOG Data SAP'!$D:$V,17,0)/10,
IF(D1269=D1268,T1268,""))</f>
        <v>6.3</v>
      </c>
      <c r="U1269" s="25">
        <f>IFERROR(VLOOKUP($E1269,'[5]LOG Data SAP'!$D:$V,18,0)/10,
IF(D1269=D1268,U1268,""))</f>
        <v>4.8</v>
      </c>
      <c r="V1269" s="25">
        <f>IFERROR(VLOOKUP($E1269,'[5]LOG Data SAP'!$D:$V,19,0)/10,
IF(D1269=D1268,V1268,""))</f>
        <v>15.5</v>
      </c>
      <c r="W1269" s="25">
        <f>IFERROR(VLOOKUP($E1269,'[5]LOG Data SAP'!$D:$AO,21,0)/10,
IF(D1269=D1268,W1268,""))</f>
        <v>0</v>
      </c>
      <c r="X1269" s="25">
        <f>IFERROR(VLOOKUP($E1269,'[5]LOG Data SAP'!$D:$AO,22,0)/10,
IF(D1269=D1268,X1268,""))</f>
        <v>0</v>
      </c>
      <c r="Y1269" s="25">
        <f>IFERROR(VLOOKUP($E1269,'[5]LOG Data SAP'!$D:$AO,23,0)/10,
IF(D1269=D1268,Y1268,""))</f>
        <v>0</v>
      </c>
      <c r="Z1269" s="25">
        <f>IFERROR(VLOOKUP($E1269,'[5]LOG Data SAP'!$D:$AO,25,0)/10,
IF(D1269=D1268,Z1268,""))</f>
        <v>29</v>
      </c>
      <c r="AA1269" s="25">
        <f>IFERROR(VLOOKUP($E1269,'[5]LOG Data SAP'!$D:$AO,26,0)/10,
IF(D1269=D1268,AA1268,""))</f>
        <v>19.7</v>
      </c>
      <c r="AB1269" s="25">
        <f>IFERROR(VLOOKUP($E1269,'[5]LOG Data SAP'!$D:$AO,27,0)/10,
IF(D1269=D1268,AB1268,""))</f>
        <v>16.399999999999999</v>
      </c>
      <c r="AC1269" s="26">
        <f>IFERROR(VLOOKUP($E1269,'[5]LOG Data SAP'!$D:$AO,29,0)/IF(VLOOKUP($E1269,'[5]LOG Data SAP'!$D:$AO,30,0)="G",1000,1),
IF(D1269=D1268,AC1268,""))</f>
        <v>0.23499999999999999</v>
      </c>
      <c r="AD1269" s="26">
        <f>IFERROR(VLOOKUP($E1269,'[5]LOG Data SAP'!$D:$AO,31,0)/IF(VLOOKUP($E1269,'[5]LOG Data SAP'!$D:$AO,32,0)="G",1000,1),
IF(D1269=D1268,AD1268,""))</f>
        <v>0</v>
      </c>
      <c r="AE1269" s="26">
        <f>IFERROR(VLOOKUP($E1269,'[5]LOG Data SAP'!$D:$AO,33,0)/IF(VLOOKUP($E1269,'[5]LOG Data SAP'!$D:$AO,34,0)="G",1000,1),
IF(D1269=D1268,AE1268,""))</f>
        <v>4.3710000000000004</v>
      </c>
      <c r="AF1269" s="27">
        <f t="shared" si="77"/>
        <v>468.71999999999997</v>
      </c>
      <c r="AG1269" s="27" t="str">
        <f t="shared" si="78"/>
        <v/>
      </c>
      <c r="AH1269" s="28">
        <f t="shared" si="79"/>
        <v>9.3693199999999987E-3</v>
      </c>
      <c r="AI1269" s="18" t="str">
        <f>IFERROR(VLOOKUP(E1269,'[5]LOG Data SAP'!$D:$E,2,0),IF(D1269=D1268,AI1268,""))</f>
        <v>NIVEA_SUN_MOISTURISING_A</v>
      </c>
      <c r="AJ1269" s="20" t="str">
        <f>IFERROR([5]SKU!VI1271,IF(D1269=D1268,AJ1268,""))</f>
        <v>80434</v>
      </c>
      <c r="AK1269" s="18" t="str">
        <f>VLOOKUP(E1269,[5]SKU!I:X,16,FALSE)</f>
        <v>3304.99.90</v>
      </c>
    </row>
    <row r="1270" spans="1:37">
      <c r="A1270" s="18" t="str">
        <f>[5]SKU!AC1272</f>
        <v>Nivea</v>
      </c>
      <c r="B1270" s="18" t="str">
        <f>[5]SKU!AE1272</f>
        <v>Nivea Sun</v>
      </c>
      <c r="C1270" s="18" t="str">
        <f>[5]SKU!AJ1272</f>
        <v>Sun</v>
      </c>
      <c r="D1270" s="18" t="str">
        <f>[5]SKU!G1272</f>
        <v>NSUN Moisturising After Sun Spray 200ml</v>
      </c>
      <c r="E1270" s="19" t="str">
        <f>[5]SKU!I1272</f>
        <v>48332-00075-06</v>
      </c>
      <c r="F1270" s="19" t="str">
        <f>[5]SKU!J1272</f>
        <v>48332-00075-08</v>
      </c>
      <c r="G1270" s="18" t="str">
        <f>[5]SKU!K1272</f>
        <v>NIVEA SUN Moisturising After Sun Spray 200ml</v>
      </c>
      <c r="H1270" s="18" t="str">
        <f>IF([5]SKU!L1272="R","Regular",
IF([5]SKU!L1272="P","Promo",
IF([5]SKU!L1272="S","Sample",
IF([5]SKU!L1272="V","VAS",""))))</f>
        <v>Regular</v>
      </c>
      <c r="I1270" s="18" t="str">
        <f>IF([5]SKU!QC1272="A","Active",
IF([5]SKU!QC1272="D","Discontinue",
IF([5]SKU!QC1272="N","NPD","")))</f>
        <v>Active</v>
      </c>
      <c r="J1270" s="18" t="str">
        <f>VLOOKUP(IFERROR(VLOOKUP(E1270,'[5]Material Status'!A:I,9,0),""),'[5]Material Status'!U:W,3,0)</f>
        <v>Inactive</v>
      </c>
      <c r="K1270" s="20" t="str">
        <f>IFERROR(VLOOKUP(E1270,'[5]LOG Data SAP'!$D:$AO,11,0),
IF(D1270=D1269,K1269,""))</f>
        <v>4005808804344</v>
      </c>
      <c r="L1270" s="20" t="str">
        <f>IFERROR(VLOOKUP(E1270,'[5]LOG Data SAP'!$D:$AO,13,0),
IF(D1270=D1269,L1269,""))</f>
        <v/>
      </c>
      <c r="M1270" s="20" t="str">
        <f>IFERROR(VLOOKUP(E1270,'[5]LOG Data SAP'!$D:$AO,15,0),
IF(D1270=D1269,M1269,""))</f>
        <v>8999777015503</v>
      </c>
      <c r="N1270" s="21">
        <f>[5]SKU!VH1272</f>
        <v>900</v>
      </c>
      <c r="O1270" s="22">
        <f>[5]SKU!VN1272</f>
        <v>168700</v>
      </c>
      <c r="P1270" s="23">
        <f>[5]SKU!VO1272</f>
        <v>45383</v>
      </c>
      <c r="Q1270" s="24">
        <f>IFERROR(_xlfn.NUMBERVALUE(VLOOKUP(E1270,'[5]LOG Data SAP'!$D:$M,9,0)),
IF(D1270=D1269,Q1269,""))</f>
        <v>0</v>
      </c>
      <c r="R1270" s="24">
        <f>IFERROR(_xlfn.NUMBERVALUE(VLOOKUP(E1270,'[5]LOG Data SAP'!$D:$M,10,0)),
IF(D1270=D1269,R1269,""))</f>
        <v>12</v>
      </c>
      <c r="S1270" s="24">
        <f t="shared" si="76"/>
        <v>0</v>
      </c>
      <c r="T1270" s="25">
        <f>IFERROR(VLOOKUP($E1270,'[5]LOG Data SAP'!$D:$V,17,0)/10,
IF(D1270=D1269,T1269,""))</f>
        <v>6.3</v>
      </c>
      <c r="U1270" s="25">
        <f>IFERROR(VLOOKUP($E1270,'[5]LOG Data SAP'!$D:$V,18,0)/10,
IF(D1270=D1269,U1269,""))</f>
        <v>4.7</v>
      </c>
      <c r="V1270" s="25">
        <f>IFERROR(VLOOKUP($E1270,'[5]LOG Data SAP'!$D:$V,19,0)/10,
IF(D1270=D1269,V1269,""))</f>
        <v>15.5</v>
      </c>
      <c r="W1270" s="25">
        <f>IFERROR(VLOOKUP($E1270,'[5]LOG Data SAP'!$D:$AO,21,0)/10,
IF(D1270=D1269,W1269,""))</f>
        <v>0</v>
      </c>
      <c r="X1270" s="25">
        <f>IFERROR(VLOOKUP($E1270,'[5]LOG Data SAP'!$D:$AO,22,0)/10,
IF(D1270=D1269,X1269,""))</f>
        <v>0</v>
      </c>
      <c r="Y1270" s="25">
        <f>IFERROR(VLOOKUP($E1270,'[5]LOG Data SAP'!$D:$AO,23,0)/10,
IF(D1270=D1269,Y1269,""))</f>
        <v>0</v>
      </c>
      <c r="Z1270" s="25">
        <f>IFERROR(VLOOKUP($E1270,'[5]LOG Data SAP'!$D:$AO,25,0)/10,
IF(D1270=D1269,Z1269,""))</f>
        <v>29</v>
      </c>
      <c r="AA1270" s="25">
        <f>IFERROR(VLOOKUP($E1270,'[5]LOG Data SAP'!$D:$AO,26,0)/10,
IF(D1270=D1269,AA1269,""))</f>
        <v>13.6</v>
      </c>
      <c r="AB1270" s="25">
        <f>IFERROR(VLOOKUP($E1270,'[5]LOG Data SAP'!$D:$AO,27,0)/10,
IF(D1270=D1269,AB1269,""))</f>
        <v>16.399999999999999</v>
      </c>
      <c r="AC1270" s="26">
        <f>IFERROR(VLOOKUP($E1270,'[5]LOG Data SAP'!$D:$AO,29,0)/IF(VLOOKUP($E1270,'[5]LOG Data SAP'!$D:$AO,30,0)="G",1000,1),
IF(D1270=D1269,AC1269,""))</f>
        <v>0.23699999999999999</v>
      </c>
      <c r="AD1270" s="26">
        <f>IFERROR(VLOOKUP($E1270,'[5]LOG Data SAP'!$D:$AO,31,0)/IF(VLOOKUP($E1270,'[5]LOG Data SAP'!$D:$AO,32,0)="G",1000,1),
IF(D1270=D1269,AD1269,""))</f>
        <v>0</v>
      </c>
      <c r="AE1270" s="26">
        <f>IFERROR(VLOOKUP($E1270,'[5]LOG Data SAP'!$D:$AO,33,0)/IF(VLOOKUP($E1270,'[5]LOG Data SAP'!$D:$AO,34,0)="G",1000,1),
IF(D1270=D1269,AE1269,""))</f>
        <v>2.9729999999999999</v>
      </c>
      <c r="AF1270" s="27">
        <f t="shared" si="77"/>
        <v>458.95499999999998</v>
      </c>
      <c r="AG1270" s="27" t="str">
        <f t="shared" si="78"/>
        <v/>
      </c>
      <c r="AH1270" s="28">
        <f t="shared" si="79"/>
        <v>6.4681599999999988E-3</v>
      </c>
      <c r="AI1270" s="18" t="str">
        <f>IFERROR(VLOOKUP(E1270,'[5]LOG Data SAP'!$D:$E,2,0),IF(D1270=D1269,AI1269,""))</f>
        <v>NSUN AFT_SUN CLG_SPY 200ML</v>
      </c>
      <c r="AJ1270" s="20" t="str">
        <f>IFERROR([5]SKU!VI1272,IF(D1270=D1269,AJ1269,""))</f>
        <v>80434</v>
      </c>
      <c r="AK1270" s="18" t="str">
        <f>VLOOKUP(E1270,[5]SKU!I:X,16,FALSE)</f>
        <v>3304.99.90</v>
      </c>
    </row>
    <row r="1271" spans="1:37">
      <c r="A1271" s="18" t="str">
        <f>[5]SKU!AC1273</f>
        <v>Nivea</v>
      </c>
      <c r="B1271" s="18" t="str">
        <f>[5]SKU!AE1273</f>
        <v>Nivea Sun</v>
      </c>
      <c r="C1271" s="18" t="str">
        <f>[5]SKU!AJ1273</f>
        <v>Sun</v>
      </c>
      <c r="D1271" s="18" t="str">
        <f>[5]SKU!G1273</f>
        <v>NSUN Moisturising After Sun Spray 200ml</v>
      </c>
      <c r="E1271" s="19" t="str">
        <f>[5]SKU!I1273</f>
        <v>48332-00075-05</v>
      </c>
      <c r="F1271" s="19" t="str">
        <f>[5]SKU!J1273</f>
        <v>48332-00075-08</v>
      </c>
      <c r="G1271" s="18" t="str">
        <f>[5]SKU!K1273</f>
        <v>NIVEA SUN Moisturising After Sun Spray 200ml</v>
      </c>
      <c r="H1271" s="18" t="str">
        <f>IF([5]SKU!L1273="R","Regular",
IF([5]SKU!L1273="P","Promo",
IF([5]SKU!L1273="S","Sample",
IF([5]SKU!L1273="V","VAS",""))))</f>
        <v>Regular</v>
      </c>
      <c r="I1271" s="18" t="str">
        <f>IF([5]SKU!QC1273="A","Active",
IF([5]SKU!QC1273="D","Discontinue",
IF([5]SKU!QC1273="N","NPD","")))</f>
        <v>Active</v>
      </c>
      <c r="J1271" s="18" t="str">
        <f>VLOOKUP(IFERROR(VLOOKUP(E1271,'[5]Material Status'!A:I,9,0),""),'[5]Material Status'!U:W,3,0)</f>
        <v>Inactive</v>
      </c>
      <c r="K1271" s="20" t="str">
        <f>IFERROR(VLOOKUP(E1271,'[5]LOG Data SAP'!$D:$AO,11,0),
IF(D1271=D1270,K1270,""))</f>
        <v>4005808804344</v>
      </c>
      <c r="L1271" s="20" t="str">
        <f>IFERROR(VLOOKUP(E1271,'[5]LOG Data SAP'!$D:$AO,13,0),
IF(D1271=D1270,L1270,""))</f>
        <v/>
      </c>
      <c r="M1271" s="20" t="str">
        <f>IFERROR(VLOOKUP(E1271,'[5]LOG Data SAP'!$D:$AO,15,0),
IF(D1271=D1270,M1270,""))</f>
        <v>8999777015503</v>
      </c>
      <c r="N1271" s="21">
        <f>[5]SKU!VH1273</f>
        <v>900</v>
      </c>
      <c r="O1271" s="22">
        <f>[5]SKU!VN1273</f>
        <v>168700</v>
      </c>
      <c r="P1271" s="23">
        <f>[5]SKU!VO1273</f>
        <v>45383</v>
      </c>
      <c r="Q1271" s="24">
        <f>IFERROR(_xlfn.NUMBERVALUE(VLOOKUP(E1271,'[5]LOG Data SAP'!$D:$M,9,0)),
IF(D1271=D1270,Q1270,""))</f>
        <v>0</v>
      </c>
      <c r="R1271" s="24">
        <f>IFERROR(_xlfn.NUMBERVALUE(VLOOKUP(E1271,'[5]LOG Data SAP'!$D:$M,10,0)),
IF(D1271=D1270,R1270,""))</f>
        <v>12</v>
      </c>
      <c r="S1271" s="24">
        <f t="shared" si="76"/>
        <v>0</v>
      </c>
      <c r="T1271" s="25">
        <f>IFERROR(VLOOKUP($E1271,'[5]LOG Data SAP'!$D:$V,17,0)/10,
IF(D1271=D1270,T1270,""))</f>
        <v>6.3</v>
      </c>
      <c r="U1271" s="25">
        <f>IFERROR(VLOOKUP($E1271,'[5]LOG Data SAP'!$D:$V,18,0)/10,
IF(D1271=D1270,U1270,""))</f>
        <v>4.7</v>
      </c>
      <c r="V1271" s="25">
        <f>IFERROR(VLOOKUP($E1271,'[5]LOG Data SAP'!$D:$V,19,0)/10,
IF(D1271=D1270,V1270,""))</f>
        <v>15.5</v>
      </c>
      <c r="W1271" s="25">
        <f>IFERROR(VLOOKUP($E1271,'[5]LOG Data SAP'!$D:$AO,21,0)/10,
IF(D1271=D1270,W1270,""))</f>
        <v>0</v>
      </c>
      <c r="X1271" s="25">
        <f>IFERROR(VLOOKUP($E1271,'[5]LOG Data SAP'!$D:$AO,22,0)/10,
IF(D1271=D1270,X1270,""))</f>
        <v>0</v>
      </c>
      <c r="Y1271" s="25">
        <f>IFERROR(VLOOKUP($E1271,'[5]LOG Data SAP'!$D:$AO,23,0)/10,
IF(D1271=D1270,Y1270,""))</f>
        <v>0</v>
      </c>
      <c r="Z1271" s="25">
        <f>IFERROR(VLOOKUP($E1271,'[5]LOG Data SAP'!$D:$AO,25,0)/10,
IF(D1271=D1270,Z1270,""))</f>
        <v>29</v>
      </c>
      <c r="AA1271" s="25">
        <f>IFERROR(VLOOKUP($E1271,'[5]LOG Data SAP'!$D:$AO,26,0)/10,
IF(D1271=D1270,AA1270,""))</f>
        <v>13.6</v>
      </c>
      <c r="AB1271" s="25">
        <f>IFERROR(VLOOKUP($E1271,'[5]LOG Data SAP'!$D:$AO,27,0)/10,
IF(D1271=D1270,AB1270,""))</f>
        <v>16.399999999999999</v>
      </c>
      <c r="AC1271" s="26">
        <f>IFERROR(VLOOKUP($E1271,'[5]LOG Data SAP'!$D:$AO,29,0)/IF(VLOOKUP($E1271,'[5]LOG Data SAP'!$D:$AO,30,0)="G",1000,1),
IF(D1271=D1270,AC1270,""))</f>
        <v>0.23699999999999999</v>
      </c>
      <c r="AD1271" s="26">
        <f>IFERROR(VLOOKUP($E1271,'[5]LOG Data SAP'!$D:$AO,31,0)/IF(VLOOKUP($E1271,'[5]LOG Data SAP'!$D:$AO,32,0)="G",1000,1),
IF(D1271=D1270,AD1270,""))</f>
        <v>0</v>
      </c>
      <c r="AE1271" s="26">
        <f>IFERROR(VLOOKUP($E1271,'[5]LOG Data SAP'!$D:$AO,33,0)/IF(VLOOKUP($E1271,'[5]LOG Data SAP'!$D:$AO,34,0)="G",1000,1),
IF(D1271=D1270,AE1270,""))</f>
        <v>2.9729999999999999</v>
      </c>
      <c r="AF1271" s="27">
        <f t="shared" si="77"/>
        <v>458.95499999999998</v>
      </c>
      <c r="AG1271" s="27" t="str">
        <f t="shared" si="78"/>
        <v/>
      </c>
      <c r="AH1271" s="28">
        <f t="shared" si="79"/>
        <v>6.4681599999999988E-3</v>
      </c>
      <c r="AI1271" s="18" t="str">
        <f>IFERROR(VLOOKUP(E1271,'[5]LOG Data SAP'!$D:$E,2,0),IF(D1271=D1270,AI1270,""))</f>
        <v>NSUN AFT_SUN CLG_SPY 200ML</v>
      </c>
      <c r="AJ1271" s="20" t="str">
        <f>IFERROR([5]SKU!VI1273,IF(D1271=D1270,AJ1270,""))</f>
        <v>80434</v>
      </c>
      <c r="AK1271" s="18" t="str">
        <f>VLOOKUP(E1271,[5]SKU!I:X,16,FALSE)</f>
        <v>3304.99.90</v>
      </c>
    </row>
    <row r="1272" spans="1:37">
      <c r="A1272" s="18" t="str">
        <f>[5]SKU!AC1274</f>
        <v>Nivea</v>
      </c>
      <c r="B1272" s="18" t="str">
        <f>[5]SKU!AE1274</f>
        <v>Nivea Sun</v>
      </c>
      <c r="C1272" s="18" t="str">
        <f>[5]SKU!AJ1274</f>
        <v>Sun</v>
      </c>
      <c r="D1272" s="18" t="str">
        <f>[5]SKU!G1274</f>
        <v>NSUN Moisturising After Sun Spray 200ml</v>
      </c>
      <c r="E1272" s="19" t="str">
        <f>[5]SKU!I1274</f>
        <v>48332-00075-04</v>
      </c>
      <c r="F1272" s="19" t="str">
        <f>[5]SKU!J1274</f>
        <v>48332-00075-08</v>
      </c>
      <c r="G1272" s="18" t="str">
        <f>[5]SKU!K1274</f>
        <v>NSUN After Sun Spray 200ml</v>
      </c>
      <c r="H1272" s="18" t="str">
        <f>IF([5]SKU!L1274="R","Regular",
IF([5]SKU!L1274="P","Promo",
IF([5]SKU!L1274="S","Sample",
IF([5]SKU!L1274="V","VAS",""))))</f>
        <v>Regular</v>
      </c>
      <c r="I1272" s="18" t="str">
        <f>IF([5]SKU!QC1274="A","Active",
IF([5]SKU!QC1274="D","Discontinue",
IF([5]SKU!QC1274="N","NPD","")))</f>
        <v>Active</v>
      </c>
      <c r="J1272" s="18" t="str">
        <f>VLOOKUP(IFERROR(VLOOKUP(E1272,'[5]Material Status'!A:I,9,0),""),'[5]Material Status'!U:W,3,0)</f>
        <v>Inactive</v>
      </c>
      <c r="K1272" s="20" t="str">
        <f>IFERROR(VLOOKUP(E1272,'[5]LOG Data SAP'!$D:$AO,11,0),
IF(D1272=D1271,K1271,""))</f>
        <v>4005808804344</v>
      </c>
      <c r="L1272" s="20" t="str">
        <f>IFERROR(VLOOKUP(E1272,'[5]LOG Data SAP'!$D:$AO,13,0),
IF(D1272=D1271,L1271,""))</f>
        <v/>
      </c>
      <c r="M1272" s="20" t="str">
        <f>IFERROR(VLOOKUP(E1272,'[5]LOG Data SAP'!$D:$AO,15,0),
IF(D1272=D1271,M1271,""))</f>
        <v>8999777015503</v>
      </c>
      <c r="N1272" s="21">
        <f>[5]SKU!VH1274</f>
        <v>900</v>
      </c>
      <c r="O1272" s="22">
        <f>[5]SKU!VN1274</f>
        <v>168700</v>
      </c>
      <c r="P1272" s="23">
        <f>[5]SKU!VO1274</f>
        <v>45383</v>
      </c>
      <c r="Q1272" s="24">
        <f>IFERROR(_xlfn.NUMBERVALUE(VLOOKUP(E1272,'[5]LOG Data SAP'!$D:$M,9,0)),
IF(D1272=D1271,Q1271,""))</f>
        <v>0</v>
      </c>
      <c r="R1272" s="24">
        <f>IFERROR(_xlfn.NUMBERVALUE(VLOOKUP(E1272,'[5]LOG Data SAP'!$D:$M,10,0)),
IF(D1272=D1271,R1271,""))</f>
        <v>12</v>
      </c>
      <c r="S1272" s="24">
        <f t="shared" si="76"/>
        <v>0</v>
      </c>
      <c r="T1272" s="25">
        <f>IFERROR(VLOOKUP($E1272,'[5]LOG Data SAP'!$D:$V,17,0)/10,
IF(D1272=D1271,T1271,""))</f>
        <v>6.3</v>
      </c>
      <c r="U1272" s="25">
        <f>IFERROR(VLOOKUP($E1272,'[5]LOG Data SAP'!$D:$V,18,0)/10,
IF(D1272=D1271,U1271,""))</f>
        <v>4.7</v>
      </c>
      <c r="V1272" s="25">
        <f>IFERROR(VLOOKUP($E1272,'[5]LOG Data SAP'!$D:$V,19,0)/10,
IF(D1272=D1271,V1271,""))</f>
        <v>15.5</v>
      </c>
      <c r="W1272" s="25">
        <f>IFERROR(VLOOKUP($E1272,'[5]LOG Data SAP'!$D:$AO,21,0)/10,
IF(D1272=D1271,W1271,""))</f>
        <v>0</v>
      </c>
      <c r="X1272" s="25">
        <f>IFERROR(VLOOKUP($E1272,'[5]LOG Data SAP'!$D:$AO,22,0)/10,
IF(D1272=D1271,X1271,""))</f>
        <v>0</v>
      </c>
      <c r="Y1272" s="25">
        <f>IFERROR(VLOOKUP($E1272,'[5]LOG Data SAP'!$D:$AO,23,0)/10,
IF(D1272=D1271,Y1271,""))</f>
        <v>0</v>
      </c>
      <c r="Z1272" s="25">
        <f>IFERROR(VLOOKUP($E1272,'[5]LOG Data SAP'!$D:$AO,25,0)/10,
IF(D1272=D1271,Z1271,""))</f>
        <v>29</v>
      </c>
      <c r="AA1272" s="25">
        <f>IFERROR(VLOOKUP($E1272,'[5]LOG Data SAP'!$D:$AO,26,0)/10,
IF(D1272=D1271,AA1271,""))</f>
        <v>13.6</v>
      </c>
      <c r="AB1272" s="25">
        <f>IFERROR(VLOOKUP($E1272,'[5]LOG Data SAP'!$D:$AO,27,0)/10,
IF(D1272=D1271,AB1271,""))</f>
        <v>16.399999999999999</v>
      </c>
      <c r="AC1272" s="26">
        <f>IFERROR(VLOOKUP($E1272,'[5]LOG Data SAP'!$D:$AO,29,0)/IF(VLOOKUP($E1272,'[5]LOG Data SAP'!$D:$AO,30,0)="G",1000,1),
IF(D1272=D1271,AC1271,""))</f>
        <v>0.23699999999999999</v>
      </c>
      <c r="AD1272" s="26">
        <f>IFERROR(VLOOKUP($E1272,'[5]LOG Data SAP'!$D:$AO,31,0)/IF(VLOOKUP($E1272,'[5]LOG Data SAP'!$D:$AO,32,0)="G",1000,1),
IF(D1272=D1271,AD1271,""))</f>
        <v>0</v>
      </c>
      <c r="AE1272" s="26">
        <f>IFERROR(VLOOKUP($E1272,'[5]LOG Data SAP'!$D:$AO,33,0)/IF(VLOOKUP($E1272,'[5]LOG Data SAP'!$D:$AO,34,0)="G",1000,1),
IF(D1272=D1271,AE1271,""))</f>
        <v>2.9729999999999999</v>
      </c>
      <c r="AF1272" s="27">
        <f t="shared" si="77"/>
        <v>458.95499999999998</v>
      </c>
      <c r="AG1272" s="27" t="str">
        <f t="shared" si="78"/>
        <v/>
      </c>
      <c r="AH1272" s="28">
        <f t="shared" si="79"/>
        <v>6.4681599999999988E-3</v>
      </c>
      <c r="AI1272" s="18" t="str">
        <f>IFERROR(VLOOKUP(E1272,'[5]LOG Data SAP'!$D:$E,2,0),IF(D1272=D1271,AI1271,""))</f>
        <v>NSUN AFT_SUN CLG_SPY 200ML</v>
      </c>
      <c r="AJ1272" s="20" t="str">
        <f>IFERROR([5]SKU!VI1274,IF(D1272=D1271,AJ1271,""))</f>
        <v>80434</v>
      </c>
      <c r="AK1272" s="18" t="str">
        <f>VLOOKUP(E1272,[5]SKU!I:X,16,FALSE)</f>
        <v>3304.99.90</v>
      </c>
    </row>
    <row r="1273" spans="1:37">
      <c r="A1273" s="18" t="str">
        <f>[5]SKU!AC1275</f>
        <v>Nivea</v>
      </c>
      <c r="B1273" s="18" t="str">
        <f>[5]SKU!AE1275</f>
        <v>Nivea Sun</v>
      </c>
      <c r="C1273" s="18" t="str">
        <f>[5]SKU!AJ1275</f>
        <v>Sun</v>
      </c>
      <c r="D1273" s="18" t="str">
        <f>[5]SKU!G1275</f>
        <v>NSUN Moisturising After Sun Spray 200ml</v>
      </c>
      <c r="E1273" s="19" t="str">
        <f>[5]SKU!I1275</f>
        <v>48332-00075-03</v>
      </c>
      <c r="F1273" s="19" t="str">
        <f>[5]SKU!J1275</f>
        <v>48332-00075-08</v>
      </c>
      <c r="G1273" s="18" t="str">
        <f>[5]SKU!K1275</f>
        <v>NSUN After Sun Spray 200ml</v>
      </c>
      <c r="H1273" s="18" t="str">
        <f>IF([5]SKU!L1275="R","Regular",
IF([5]SKU!L1275="P","Promo",
IF([5]SKU!L1275="S","Sample",
IF([5]SKU!L1275="V","VAS",""))))</f>
        <v>Regular</v>
      </c>
      <c r="I1273" s="18" t="str">
        <f>IF([5]SKU!QC1275="A","Active",
IF([5]SKU!QC1275="D","Discontinue",
IF([5]SKU!QC1275="N","NPD","")))</f>
        <v>Active</v>
      </c>
      <c r="J1273" s="18" t="str">
        <f>VLOOKUP(IFERROR(VLOOKUP(E1273,'[5]Material Status'!A:I,9,0),""),'[5]Material Status'!U:W,3,0)</f>
        <v>Inactive</v>
      </c>
      <c r="K1273" s="20" t="str">
        <f>IFERROR(VLOOKUP(E1273,'[5]LOG Data SAP'!$D:$AO,11,0),
IF(D1273=D1272,K1272,""))</f>
        <v/>
      </c>
      <c r="L1273" s="20" t="str">
        <f>IFERROR(VLOOKUP(E1273,'[5]LOG Data SAP'!$D:$AO,13,0),
IF(D1273=D1272,L1272,""))</f>
        <v/>
      </c>
      <c r="M1273" s="20" t="str">
        <f>IFERROR(VLOOKUP(E1273,'[5]LOG Data SAP'!$D:$AO,15,0),
IF(D1273=D1272,M1272,""))</f>
        <v/>
      </c>
      <c r="N1273" s="21">
        <f>[5]SKU!VH1275</f>
        <v>900</v>
      </c>
      <c r="O1273" s="22">
        <f>[5]SKU!VN1275</f>
        <v>168700</v>
      </c>
      <c r="P1273" s="23">
        <f>[5]SKU!VO1275</f>
        <v>45383</v>
      </c>
      <c r="Q1273" s="24">
        <f>IFERROR(_xlfn.NUMBERVALUE(VLOOKUP(E1273,'[5]LOG Data SAP'!$D:$M,9,0)),
IF(D1273=D1272,Q1272,""))</f>
        <v>0</v>
      </c>
      <c r="R1273" s="24">
        <f>IFERROR(_xlfn.NUMBERVALUE(VLOOKUP(E1273,'[5]LOG Data SAP'!$D:$M,10,0)),
IF(D1273=D1272,R1272,""))</f>
        <v>12</v>
      </c>
      <c r="S1273" s="24">
        <f t="shared" si="76"/>
        <v>0</v>
      </c>
      <c r="T1273" s="25">
        <f>IFERROR(VLOOKUP($E1273,'[5]LOG Data SAP'!$D:$V,17,0)/10,
IF(D1273=D1272,T1272,""))</f>
        <v>6.3</v>
      </c>
      <c r="U1273" s="25">
        <f>IFERROR(VLOOKUP($E1273,'[5]LOG Data SAP'!$D:$V,18,0)/10,
IF(D1273=D1272,U1272,""))</f>
        <v>4.7</v>
      </c>
      <c r="V1273" s="25">
        <f>IFERROR(VLOOKUP($E1273,'[5]LOG Data SAP'!$D:$V,19,0)/10,
IF(D1273=D1272,V1272,""))</f>
        <v>15.5</v>
      </c>
      <c r="W1273" s="25">
        <f>IFERROR(VLOOKUP($E1273,'[5]LOG Data SAP'!$D:$AO,21,0)/10,
IF(D1273=D1272,W1272,""))</f>
        <v>0</v>
      </c>
      <c r="X1273" s="25">
        <f>IFERROR(VLOOKUP($E1273,'[5]LOG Data SAP'!$D:$AO,22,0)/10,
IF(D1273=D1272,X1272,""))</f>
        <v>0</v>
      </c>
      <c r="Y1273" s="25">
        <f>IFERROR(VLOOKUP($E1273,'[5]LOG Data SAP'!$D:$AO,23,0)/10,
IF(D1273=D1272,Y1272,""))</f>
        <v>0</v>
      </c>
      <c r="Z1273" s="25">
        <f>IFERROR(VLOOKUP($E1273,'[5]LOG Data SAP'!$D:$AO,25,0)/10,
IF(D1273=D1272,Z1272,""))</f>
        <v>29</v>
      </c>
      <c r="AA1273" s="25">
        <f>IFERROR(VLOOKUP($E1273,'[5]LOG Data SAP'!$D:$AO,26,0)/10,
IF(D1273=D1272,AA1272,""))</f>
        <v>13.6</v>
      </c>
      <c r="AB1273" s="25">
        <f>IFERROR(VLOOKUP($E1273,'[5]LOG Data SAP'!$D:$AO,27,0)/10,
IF(D1273=D1272,AB1272,""))</f>
        <v>16.399999999999999</v>
      </c>
      <c r="AC1273" s="26">
        <f>IFERROR(VLOOKUP($E1273,'[5]LOG Data SAP'!$D:$AO,29,0)/IF(VLOOKUP($E1273,'[5]LOG Data SAP'!$D:$AO,30,0)="G",1000,1),
IF(D1273=D1272,AC1272,""))</f>
        <v>0.23699999999999999</v>
      </c>
      <c r="AD1273" s="26">
        <f>IFERROR(VLOOKUP($E1273,'[5]LOG Data SAP'!$D:$AO,31,0)/IF(VLOOKUP($E1273,'[5]LOG Data SAP'!$D:$AO,32,0)="G",1000,1),
IF(D1273=D1272,AD1272,""))</f>
        <v>0</v>
      </c>
      <c r="AE1273" s="26">
        <f>IFERROR(VLOOKUP($E1273,'[5]LOG Data SAP'!$D:$AO,33,0)/IF(VLOOKUP($E1273,'[5]LOG Data SAP'!$D:$AO,34,0)="G",1000,1),
IF(D1273=D1272,AE1272,""))</f>
        <v>2.9729999999999999</v>
      </c>
      <c r="AF1273" s="27">
        <f t="shared" si="77"/>
        <v>458.95499999999998</v>
      </c>
      <c r="AG1273" s="27" t="str">
        <f t="shared" si="78"/>
        <v/>
      </c>
      <c r="AH1273" s="28">
        <f t="shared" si="79"/>
        <v>6.4681599999999988E-3</v>
      </c>
      <c r="AI1273" s="18" t="str">
        <f>IFERROR(VLOOKUP(E1273,'[5]LOG Data SAP'!$D:$E,2,0),IF(D1273=D1272,AI1272,""))</f>
        <v>NSUN AFT_SUN CLG_SPY 200ML</v>
      </c>
      <c r="AJ1273" s="20" t="str">
        <f>IFERROR([5]SKU!VI1275,IF(D1273=D1272,AJ1272,""))</f>
        <v>80434</v>
      </c>
      <c r="AK1273" s="18" t="str">
        <f>VLOOKUP(E1273,[5]SKU!I:X,16,FALSE)</f>
        <v>3304.99.90</v>
      </c>
    </row>
    <row r="1274" spans="1:37">
      <c r="A1274" s="18" t="str">
        <f>[5]SKU!AC1276</f>
        <v>Nivea</v>
      </c>
      <c r="B1274" s="18" t="str">
        <f>[5]SKU!AE1276</f>
        <v>Nivea Sun</v>
      </c>
      <c r="C1274" s="18" t="str">
        <f>[5]SKU!AJ1276</f>
        <v>Sun</v>
      </c>
      <c r="D1274" s="18" t="str">
        <f>[5]SKU!G1276</f>
        <v>NSUN Moisturising After Sun Spray 200ml</v>
      </c>
      <c r="E1274" s="19" t="str">
        <f>[5]SKU!I1276</f>
        <v>48332-00075-02</v>
      </c>
      <c r="F1274" s="19" t="str">
        <f>[5]SKU!J1276</f>
        <v>48332-00075-08</v>
      </c>
      <c r="G1274" s="18" t="str">
        <f>[5]SKU!K1276</f>
        <v>NSUN After Sun Spray 200ml</v>
      </c>
      <c r="H1274" s="18" t="str">
        <f>IF([5]SKU!L1276="R","Regular",
IF([5]SKU!L1276="P","Promo",
IF([5]SKU!L1276="S","Sample",
IF([5]SKU!L1276="V","VAS",""))))</f>
        <v>Regular</v>
      </c>
      <c r="I1274" s="18" t="str">
        <f>IF([5]SKU!QC1276="A","Active",
IF([5]SKU!QC1276="D","Discontinue",
IF([5]SKU!QC1276="N","NPD","")))</f>
        <v>Active</v>
      </c>
      <c r="J1274" s="18" t="str">
        <f>VLOOKUP(IFERROR(VLOOKUP(E1274,'[5]Material Status'!A:I,9,0),""),'[5]Material Status'!U:W,3,0)</f>
        <v>Inactive</v>
      </c>
      <c r="K1274" s="20" t="str">
        <f>IFERROR(VLOOKUP(E1274,'[5]LOG Data SAP'!$D:$AO,11,0),
IF(D1274=D1273,K1273,""))</f>
        <v>4005808804344</v>
      </c>
      <c r="L1274" s="20" t="str">
        <f>IFERROR(VLOOKUP(E1274,'[5]LOG Data SAP'!$D:$AO,13,0),
IF(D1274=D1273,L1273,""))</f>
        <v/>
      </c>
      <c r="M1274" s="20" t="str">
        <f>IFERROR(VLOOKUP(E1274,'[5]LOG Data SAP'!$D:$AO,15,0),
IF(D1274=D1273,M1273,""))</f>
        <v>8999777009663</v>
      </c>
      <c r="N1274" s="21">
        <f>[5]SKU!VH1276</f>
        <v>900</v>
      </c>
      <c r="O1274" s="22">
        <f>[5]SKU!VN1276</f>
        <v>168700</v>
      </c>
      <c r="P1274" s="23">
        <f>[5]SKU!VO1276</f>
        <v>45383</v>
      </c>
      <c r="Q1274" s="24">
        <f>IFERROR(_xlfn.NUMBERVALUE(VLOOKUP(E1274,'[5]LOG Data SAP'!$D:$M,9,0)),
IF(D1274=D1273,Q1273,""))</f>
        <v>0</v>
      </c>
      <c r="R1274" s="24">
        <f>IFERROR(_xlfn.NUMBERVALUE(VLOOKUP(E1274,'[5]LOG Data SAP'!$D:$M,10,0)),
IF(D1274=D1273,R1273,""))</f>
        <v>12</v>
      </c>
      <c r="S1274" s="24">
        <f t="shared" si="76"/>
        <v>0</v>
      </c>
      <c r="T1274" s="25">
        <f>IFERROR(VLOOKUP($E1274,'[5]LOG Data SAP'!$D:$V,17,0)/10,
IF(D1274=D1273,T1273,""))</f>
        <v>6.3</v>
      </c>
      <c r="U1274" s="25">
        <f>IFERROR(VLOOKUP($E1274,'[5]LOG Data SAP'!$D:$V,18,0)/10,
IF(D1274=D1273,U1273,""))</f>
        <v>4.7</v>
      </c>
      <c r="V1274" s="25">
        <f>IFERROR(VLOOKUP($E1274,'[5]LOG Data SAP'!$D:$V,19,0)/10,
IF(D1274=D1273,V1273,""))</f>
        <v>15.5</v>
      </c>
      <c r="W1274" s="25">
        <f>IFERROR(VLOOKUP($E1274,'[5]LOG Data SAP'!$D:$AO,21,0)/10,
IF(D1274=D1273,W1273,""))</f>
        <v>0</v>
      </c>
      <c r="X1274" s="25">
        <f>IFERROR(VLOOKUP($E1274,'[5]LOG Data SAP'!$D:$AO,22,0)/10,
IF(D1274=D1273,X1273,""))</f>
        <v>0</v>
      </c>
      <c r="Y1274" s="25">
        <f>IFERROR(VLOOKUP($E1274,'[5]LOG Data SAP'!$D:$AO,23,0)/10,
IF(D1274=D1273,Y1273,""))</f>
        <v>0</v>
      </c>
      <c r="Z1274" s="25">
        <f>IFERROR(VLOOKUP($E1274,'[5]LOG Data SAP'!$D:$AO,25,0)/10,
IF(D1274=D1273,Z1273,""))</f>
        <v>29</v>
      </c>
      <c r="AA1274" s="25">
        <f>IFERROR(VLOOKUP($E1274,'[5]LOG Data SAP'!$D:$AO,26,0)/10,
IF(D1274=D1273,AA1273,""))</f>
        <v>13.6</v>
      </c>
      <c r="AB1274" s="25">
        <f>IFERROR(VLOOKUP($E1274,'[5]LOG Data SAP'!$D:$AO,27,0)/10,
IF(D1274=D1273,AB1273,""))</f>
        <v>16.399999999999999</v>
      </c>
      <c r="AC1274" s="26">
        <f>IFERROR(VLOOKUP($E1274,'[5]LOG Data SAP'!$D:$AO,29,0)/IF(VLOOKUP($E1274,'[5]LOG Data SAP'!$D:$AO,30,0)="G",1000,1),
IF(D1274=D1273,AC1273,""))</f>
        <v>0.23699999999999999</v>
      </c>
      <c r="AD1274" s="26">
        <f>IFERROR(VLOOKUP($E1274,'[5]LOG Data SAP'!$D:$AO,31,0)/IF(VLOOKUP($E1274,'[5]LOG Data SAP'!$D:$AO,32,0)="G",1000,1),
IF(D1274=D1273,AD1273,""))</f>
        <v>0</v>
      </c>
      <c r="AE1274" s="26">
        <f>IFERROR(VLOOKUP($E1274,'[5]LOG Data SAP'!$D:$AO,33,0)/IF(VLOOKUP($E1274,'[5]LOG Data SAP'!$D:$AO,34,0)="G",1000,1),
IF(D1274=D1273,AE1273,""))</f>
        <v>2.9729999999999999</v>
      </c>
      <c r="AF1274" s="27">
        <f t="shared" si="77"/>
        <v>458.95499999999998</v>
      </c>
      <c r="AG1274" s="27" t="str">
        <f t="shared" si="78"/>
        <v/>
      </c>
      <c r="AH1274" s="28">
        <f t="shared" si="79"/>
        <v>6.4681599999999988E-3</v>
      </c>
      <c r="AI1274" s="18" t="str">
        <f>IFERROR(VLOOKUP(E1274,'[5]LOG Data SAP'!$D:$E,2,0),IF(D1274=D1273,AI1273,""))</f>
        <v>NSUN AFT_SUN CLG_SPY 200ML</v>
      </c>
      <c r="AJ1274" s="20" t="str">
        <f>IFERROR([5]SKU!VI1276,IF(D1274=D1273,AJ1273,""))</f>
        <v>80434</v>
      </c>
      <c r="AK1274" s="18" t="str">
        <f>VLOOKUP(E1274,[5]SKU!I:X,16,FALSE)</f>
        <v>3304.99.90</v>
      </c>
    </row>
    <row r="1275" spans="1:37">
      <c r="A1275" s="18" t="str">
        <f>[5]SKU!AC1277</f>
        <v>Nivea</v>
      </c>
      <c r="B1275" s="18" t="str">
        <f>[5]SKU!AE1277</f>
        <v>Nivea Sun</v>
      </c>
      <c r="C1275" s="18" t="str">
        <f>[5]SKU!AJ1277</f>
        <v>Sun</v>
      </c>
      <c r="D1275" s="18" t="str">
        <f>[5]SKU!G1277</f>
        <v>NSUN Moisturising After Sun Spray 200ml</v>
      </c>
      <c r="E1275" s="19" t="str">
        <f>[5]SKU!I1277</f>
        <v>48332-00075-01</v>
      </c>
      <c r="F1275" s="19" t="str">
        <f>[5]SKU!J1277</f>
        <v>48332-00075-08</v>
      </c>
      <c r="G1275" s="18" t="str">
        <f>[5]SKU!K1277</f>
        <v>NSUN After Sun Spray 200ml</v>
      </c>
      <c r="H1275" s="18" t="str">
        <f>IF([5]SKU!L1277="R","Regular",
IF([5]SKU!L1277="P","Promo",
IF([5]SKU!L1277="S","Sample",
IF([5]SKU!L1277="V","VAS",""))))</f>
        <v>Regular</v>
      </c>
      <c r="I1275" s="18" t="str">
        <f>IF([5]SKU!QC1277="A","Active",
IF([5]SKU!QC1277="D","Discontinue",
IF([5]SKU!QC1277="N","NPD","")))</f>
        <v>Active</v>
      </c>
      <c r="J1275" s="18" t="str">
        <f>VLOOKUP(IFERROR(VLOOKUP(E1275,'[5]Material Status'!A:I,9,0),""),'[5]Material Status'!U:W,3,0)</f>
        <v>Inactive</v>
      </c>
      <c r="K1275" s="20" t="str">
        <f>IFERROR(VLOOKUP(E1275,'[5]LOG Data SAP'!$D:$AO,11,0),
IF(D1275=D1274,K1274,""))</f>
        <v>4005808804344</v>
      </c>
      <c r="L1275" s="20" t="str">
        <f>IFERROR(VLOOKUP(E1275,'[5]LOG Data SAP'!$D:$AO,13,0),
IF(D1275=D1274,L1274,""))</f>
        <v/>
      </c>
      <c r="M1275" s="20" t="str">
        <f>IFERROR(VLOOKUP(E1275,'[5]LOG Data SAP'!$D:$AO,15,0),
IF(D1275=D1274,M1274,""))</f>
        <v>8999777009663</v>
      </c>
      <c r="N1275" s="21">
        <f>[5]SKU!VH1277</f>
        <v>900</v>
      </c>
      <c r="O1275" s="22">
        <f>[5]SKU!VN1277</f>
        <v>168700</v>
      </c>
      <c r="P1275" s="23">
        <f>[5]SKU!VO1277</f>
        <v>45383</v>
      </c>
      <c r="Q1275" s="24">
        <f>IFERROR(_xlfn.NUMBERVALUE(VLOOKUP(E1275,'[5]LOG Data SAP'!$D:$M,9,0)),
IF(D1275=D1274,Q1274,""))</f>
        <v>0</v>
      </c>
      <c r="R1275" s="24">
        <f>IFERROR(_xlfn.NUMBERVALUE(VLOOKUP(E1275,'[5]LOG Data SAP'!$D:$M,10,0)),
IF(D1275=D1274,R1274,""))</f>
        <v>12</v>
      </c>
      <c r="S1275" s="24">
        <f t="shared" si="76"/>
        <v>0</v>
      </c>
      <c r="T1275" s="25">
        <f>IFERROR(VLOOKUP($E1275,'[5]LOG Data SAP'!$D:$V,17,0)/10,
IF(D1275=D1274,T1274,""))</f>
        <v>6.3</v>
      </c>
      <c r="U1275" s="25">
        <f>IFERROR(VLOOKUP($E1275,'[5]LOG Data SAP'!$D:$V,18,0)/10,
IF(D1275=D1274,U1274,""))</f>
        <v>4.7</v>
      </c>
      <c r="V1275" s="25">
        <f>IFERROR(VLOOKUP($E1275,'[5]LOG Data SAP'!$D:$V,19,0)/10,
IF(D1275=D1274,V1274,""))</f>
        <v>15.5</v>
      </c>
      <c r="W1275" s="25">
        <f>IFERROR(VLOOKUP($E1275,'[5]LOG Data SAP'!$D:$AO,21,0)/10,
IF(D1275=D1274,W1274,""))</f>
        <v>0</v>
      </c>
      <c r="X1275" s="25">
        <f>IFERROR(VLOOKUP($E1275,'[5]LOG Data SAP'!$D:$AO,22,0)/10,
IF(D1275=D1274,X1274,""))</f>
        <v>0</v>
      </c>
      <c r="Y1275" s="25">
        <f>IFERROR(VLOOKUP($E1275,'[5]LOG Data SAP'!$D:$AO,23,0)/10,
IF(D1275=D1274,Y1274,""))</f>
        <v>0</v>
      </c>
      <c r="Z1275" s="25">
        <f>IFERROR(VLOOKUP($E1275,'[5]LOG Data SAP'!$D:$AO,25,0)/10,
IF(D1275=D1274,Z1274,""))</f>
        <v>29</v>
      </c>
      <c r="AA1275" s="25">
        <f>IFERROR(VLOOKUP($E1275,'[5]LOG Data SAP'!$D:$AO,26,0)/10,
IF(D1275=D1274,AA1274,""))</f>
        <v>13.6</v>
      </c>
      <c r="AB1275" s="25">
        <f>IFERROR(VLOOKUP($E1275,'[5]LOG Data SAP'!$D:$AO,27,0)/10,
IF(D1275=D1274,AB1274,""))</f>
        <v>16.399999999999999</v>
      </c>
      <c r="AC1275" s="26">
        <f>IFERROR(VLOOKUP($E1275,'[5]LOG Data SAP'!$D:$AO,29,0)/IF(VLOOKUP($E1275,'[5]LOG Data SAP'!$D:$AO,30,0)="G",1000,1),
IF(D1275=D1274,AC1274,""))</f>
        <v>0.23699999999999999</v>
      </c>
      <c r="AD1275" s="26">
        <f>IFERROR(VLOOKUP($E1275,'[5]LOG Data SAP'!$D:$AO,31,0)/IF(VLOOKUP($E1275,'[5]LOG Data SAP'!$D:$AO,32,0)="G",1000,1),
IF(D1275=D1274,AD1274,""))</f>
        <v>0</v>
      </c>
      <c r="AE1275" s="26">
        <f>IFERROR(VLOOKUP($E1275,'[5]LOG Data SAP'!$D:$AO,33,0)/IF(VLOOKUP($E1275,'[5]LOG Data SAP'!$D:$AO,34,0)="G",1000,1),
IF(D1275=D1274,AE1274,""))</f>
        <v>2.9729999999999999</v>
      </c>
      <c r="AF1275" s="27">
        <f t="shared" si="77"/>
        <v>458.95499999999998</v>
      </c>
      <c r="AG1275" s="27" t="str">
        <f t="shared" si="78"/>
        <v/>
      </c>
      <c r="AH1275" s="28">
        <f t="shared" si="79"/>
        <v>6.4681599999999988E-3</v>
      </c>
      <c r="AI1275" s="18" t="str">
        <f>IFERROR(VLOOKUP(E1275,'[5]LOG Data SAP'!$D:$E,2,0),IF(D1275=D1274,AI1274,""))</f>
        <v>NSUN AFT_SUN CLG_SPY 200ML</v>
      </c>
      <c r="AJ1275" s="20" t="str">
        <f>IFERROR([5]SKU!VI1277,IF(D1275=D1274,AJ1274,""))</f>
        <v>80434</v>
      </c>
      <c r="AK1275" s="18" t="str">
        <f>VLOOKUP(E1275,[5]SKU!I:X,16,FALSE)</f>
        <v>3304.99.90</v>
      </c>
    </row>
    <row r="1276" spans="1:37">
      <c r="A1276" s="18" t="str">
        <f>[5]SKU!AC1278</f>
        <v>Nivea</v>
      </c>
      <c r="B1276" s="18" t="str">
        <f>[5]SKU!AE1278</f>
        <v>Nivea Sun</v>
      </c>
      <c r="C1276" s="18" t="str">
        <f>[5]SKU!AJ1278</f>
        <v>Sun</v>
      </c>
      <c r="D1276" s="18" t="str">
        <f>[5]SKU!G1278</f>
        <v>NSUN Moisturising After Sun Spray 200ml</v>
      </c>
      <c r="E1276" s="19" t="str">
        <f>[5]SKU!I1278</f>
        <v>48332-00075-00</v>
      </c>
      <c r="F1276" s="19" t="str">
        <f>[5]SKU!J1278</f>
        <v>48332-00075-08</v>
      </c>
      <c r="G1276" s="18" t="str">
        <f>[5]SKU!K1278</f>
        <v>NSUN After Sun Spray 200ml</v>
      </c>
      <c r="H1276" s="18" t="str">
        <f>IF([5]SKU!L1278="R","Regular",
IF([5]SKU!L1278="P","Promo",
IF([5]SKU!L1278="S","Sample",
IF([5]SKU!L1278="V","VAS",""))))</f>
        <v>Regular</v>
      </c>
      <c r="I1276" s="18" t="str">
        <f>IF([5]SKU!QC1278="A","Active",
IF([5]SKU!QC1278="D","Discontinue",
IF([5]SKU!QC1278="N","NPD","")))</f>
        <v>Active</v>
      </c>
      <c r="J1276" s="18" t="str">
        <f>VLOOKUP(IFERROR(VLOOKUP(E1276,'[5]Material Status'!A:I,9,0),""),'[5]Material Status'!U:W,3,0)</f>
        <v>Inactive</v>
      </c>
      <c r="K1276" s="20" t="str">
        <f>IFERROR(VLOOKUP(E1276,'[5]LOG Data SAP'!$D:$AO,11,0),
IF(D1276=D1275,K1275,""))</f>
        <v/>
      </c>
      <c r="L1276" s="20" t="str">
        <f>IFERROR(VLOOKUP(E1276,'[5]LOG Data SAP'!$D:$AO,13,0),
IF(D1276=D1275,L1275,""))</f>
        <v/>
      </c>
      <c r="M1276" s="20" t="str">
        <f>IFERROR(VLOOKUP(E1276,'[5]LOG Data SAP'!$D:$AO,15,0),
IF(D1276=D1275,M1275,""))</f>
        <v/>
      </c>
      <c r="N1276" s="21">
        <f>[5]SKU!VH1278</f>
        <v>900</v>
      </c>
      <c r="O1276" s="22">
        <f>[5]SKU!VN1278</f>
        <v>168700</v>
      </c>
      <c r="P1276" s="23">
        <f>[5]SKU!VO1278</f>
        <v>45383</v>
      </c>
      <c r="Q1276" s="24">
        <f>IFERROR(_xlfn.NUMBERVALUE(VLOOKUP(E1276,'[5]LOG Data SAP'!$D:$M,9,0)),
IF(D1276=D1275,Q1275,""))</f>
        <v>0</v>
      </c>
      <c r="R1276" s="24">
        <f>IFERROR(_xlfn.NUMBERVALUE(VLOOKUP(E1276,'[5]LOG Data SAP'!$D:$M,10,0)),
IF(D1276=D1275,R1275,""))</f>
        <v>12</v>
      </c>
      <c r="S1276" s="24">
        <f t="shared" si="76"/>
        <v>0</v>
      </c>
      <c r="T1276" s="25">
        <f>IFERROR(VLOOKUP($E1276,'[5]LOG Data SAP'!$D:$V,17,0)/10,
IF(D1276=D1275,T1275,""))</f>
        <v>6.3</v>
      </c>
      <c r="U1276" s="25">
        <f>IFERROR(VLOOKUP($E1276,'[5]LOG Data SAP'!$D:$V,18,0)/10,
IF(D1276=D1275,U1275,""))</f>
        <v>4.7</v>
      </c>
      <c r="V1276" s="25">
        <f>IFERROR(VLOOKUP($E1276,'[5]LOG Data SAP'!$D:$V,19,0)/10,
IF(D1276=D1275,V1275,""))</f>
        <v>15.5</v>
      </c>
      <c r="W1276" s="25">
        <f>IFERROR(VLOOKUP($E1276,'[5]LOG Data SAP'!$D:$AO,21,0)/10,
IF(D1276=D1275,W1275,""))</f>
        <v>0</v>
      </c>
      <c r="X1276" s="25">
        <f>IFERROR(VLOOKUP($E1276,'[5]LOG Data SAP'!$D:$AO,22,0)/10,
IF(D1276=D1275,X1275,""))</f>
        <v>0</v>
      </c>
      <c r="Y1276" s="25">
        <f>IFERROR(VLOOKUP($E1276,'[5]LOG Data SAP'!$D:$AO,23,0)/10,
IF(D1276=D1275,Y1275,""))</f>
        <v>0</v>
      </c>
      <c r="Z1276" s="25">
        <f>IFERROR(VLOOKUP($E1276,'[5]LOG Data SAP'!$D:$AO,25,0)/10,
IF(D1276=D1275,Z1275,""))</f>
        <v>29</v>
      </c>
      <c r="AA1276" s="25">
        <f>IFERROR(VLOOKUP($E1276,'[5]LOG Data SAP'!$D:$AO,26,0)/10,
IF(D1276=D1275,AA1275,""))</f>
        <v>13.6</v>
      </c>
      <c r="AB1276" s="25">
        <f>IFERROR(VLOOKUP($E1276,'[5]LOG Data SAP'!$D:$AO,27,0)/10,
IF(D1276=D1275,AB1275,""))</f>
        <v>16.399999999999999</v>
      </c>
      <c r="AC1276" s="26">
        <f>IFERROR(VLOOKUP($E1276,'[5]LOG Data SAP'!$D:$AO,29,0)/IF(VLOOKUP($E1276,'[5]LOG Data SAP'!$D:$AO,30,0)="G",1000,1),
IF(D1276=D1275,AC1275,""))</f>
        <v>0.23699999999999999</v>
      </c>
      <c r="AD1276" s="26">
        <f>IFERROR(VLOOKUP($E1276,'[5]LOG Data SAP'!$D:$AO,31,0)/IF(VLOOKUP($E1276,'[5]LOG Data SAP'!$D:$AO,32,0)="G",1000,1),
IF(D1276=D1275,AD1275,""))</f>
        <v>0</v>
      </c>
      <c r="AE1276" s="26">
        <f>IFERROR(VLOOKUP($E1276,'[5]LOG Data SAP'!$D:$AO,33,0)/IF(VLOOKUP($E1276,'[5]LOG Data SAP'!$D:$AO,34,0)="G",1000,1),
IF(D1276=D1275,AE1275,""))</f>
        <v>2.9729999999999999</v>
      </c>
      <c r="AF1276" s="27">
        <f t="shared" si="77"/>
        <v>458.95499999999998</v>
      </c>
      <c r="AG1276" s="27" t="str">
        <f t="shared" si="78"/>
        <v/>
      </c>
      <c r="AH1276" s="28">
        <f t="shared" si="79"/>
        <v>6.4681599999999988E-3</v>
      </c>
      <c r="AI1276" s="18" t="str">
        <f>IFERROR(VLOOKUP(E1276,'[5]LOG Data SAP'!$D:$E,2,0),IF(D1276=D1275,AI1275,""))</f>
        <v>NSUN AFT_SUN CLG_SPY 200ML</v>
      </c>
      <c r="AJ1276" s="20" t="str">
        <f>IFERROR([5]SKU!VI1278,IF(D1276=D1275,AJ1275,""))</f>
        <v>80434</v>
      </c>
      <c r="AK1276" s="18" t="str">
        <f>VLOOKUP(E1276,[5]SKU!I:X,16,FALSE)</f>
        <v>3304.99.90</v>
      </c>
    </row>
    <row r="1277" spans="1:37">
      <c r="A1277" s="18" t="str">
        <f>[5]SKU!AC1279</f>
        <v>Nivea</v>
      </c>
      <c r="B1277" s="18" t="str">
        <f>[5]SKU!AE1279</f>
        <v>Nivea Sun</v>
      </c>
      <c r="C1277" s="18" t="str">
        <f>[5]SKU!AJ1279</f>
        <v>Sun</v>
      </c>
      <c r="D1277" s="18" t="str">
        <f>[5]SKU!G1279</f>
        <v>NSUN Moisturising After Sun Spray 200ml</v>
      </c>
      <c r="E1277" s="19" t="str">
        <f>[5]SKU!I1279</f>
        <v>80434-04801-11</v>
      </c>
      <c r="F1277" s="19" t="str">
        <f>[5]SKU!J1279</f>
        <v>48332-00075-08</v>
      </c>
      <c r="G1277" s="18" t="str">
        <f>[5]SKU!K1279</f>
        <v>NSUN After Sun Spray 200ml</v>
      </c>
      <c r="H1277" s="18" t="str">
        <f>IF([5]SKU!L1279="R","Regular",
IF([5]SKU!L1279="P","Promo",
IF([5]SKU!L1279="S","Sample",
IF([5]SKU!L1279="V","VAS",""))))</f>
        <v>Regular</v>
      </c>
      <c r="I1277" s="18" t="str">
        <f>IF([5]SKU!QC1279="A","Active",
IF([5]SKU!QC1279="D","Discontinue",
IF([5]SKU!QC1279="N","NPD","")))</f>
        <v>Active</v>
      </c>
      <c r="J1277" s="18" t="str">
        <f>VLOOKUP(IFERROR(VLOOKUP(E1277,'[5]Material Status'!A:I,9,0),""),'[5]Material Status'!U:W,3,0)</f>
        <v>Inactive</v>
      </c>
      <c r="K1277" s="20" t="str">
        <f>IFERROR(VLOOKUP(E1277,'[5]LOG Data SAP'!$D:$AO,11,0),
IF(D1277=D1276,K1276,""))</f>
        <v/>
      </c>
      <c r="L1277" s="20" t="str">
        <f>IFERROR(VLOOKUP(E1277,'[5]LOG Data SAP'!$D:$AO,13,0),
IF(D1277=D1276,L1276,""))</f>
        <v/>
      </c>
      <c r="M1277" s="20" t="str">
        <f>IFERROR(VLOOKUP(E1277,'[5]LOG Data SAP'!$D:$AO,15,0),
IF(D1277=D1276,M1276,""))</f>
        <v/>
      </c>
      <c r="N1277" s="21">
        <f>[5]SKU!VH1279</f>
        <v>900</v>
      </c>
      <c r="O1277" s="22">
        <f>[5]SKU!VN1279</f>
        <v>118500</v>
      </c>
      <c r="P1277" s="23">
        <f>[5]SKU!VO1279</f>
        <v>43100</v>
      </c>
      <c r="Q1277" s="24">
        <f>IFERROR(_xlfn.NUMBERVALUE(VLOOKUP(E1277,'[5]LOG Data SAP'!$D:$M,9,0)),
IF(D1277=D1276,Q1276,""))</f>
        <v>0</v>
      </c>
      <c r="R1277" s="24">
        <f>IFERROR(_xlfn.NUMBERVALUE(VLOOKUP(E1277,'[5]LOG Data SAP'!$D:$M,10,0)),
IF(D1277=D1276,R1276,""))</f>
        <v>12</v>
      </c>
      <c r="S1277" s="24">
        <f t="shared" si="76"/>
        <v>0</v>
      </c>
      <c r="T1277" s="25">
        <f>IFERROR(VLOOKUP($E1277,'[5]LOG Data SAP'!$D:$V,17,0)/10,
IF(D1277=D1276,T1276,""))</f>
        <v>6.3</v>
      </c>
      <c r="U1277" s="25">
        <f>IFERROR(VLOOKUP($E1277,'[5]LOG Data SAP'!$D:$V,18,0)/10,
IF(D1277=D1276,U1276,""))</f>
        <v>4.7</v>
      </c>
      <c r="V1277" s="25">
        <f>IFERROR(VLOOKUP($E1277,'[5]LOG Data SAP'!$D:$V,19,0)/10,
IF(D1277=D1276,V1276,""))</f>
        <v>15.5</v>
      </c>
      <c r="W1277" s="25">
        <f>IFERROR(VLOOKUP($E1277,'[5]LOG Data SAP'!$D:$AO,21,0)/10,
IF(D1277=D1276,W1276,""))</f>
        <v>0</v>
      </c>
      <c r="X1277" s="25">
        <f>IFERROR(VLOOKUP($E1277,'[5]LOG Data SAP'!$D:$AO,22,0)/10,
IF(D1277=D1276,X1276,""))</f>
        <v>0</v>
      </c>
      <c r="Y1277" s="25">
        <f>IFERROR(VLOOKUP($E1277,'[5]LOG Data SAP'!$D:$AO,23,0)/10,
IF(D1277=D1276,Y1276,""))</f>
        <v>0</v>
      </c>
      <c r="Z1277" s="25">
        <f>IFERROR(VLOOKUP($E1277,'[5]LOG Data SAP'!$D:$AO,25,0)/10,
IF(D1277=D1276,Z1276,""))</f>
        <v>29</v>
      </c>
      <c r="AA1277" s="25">
        <f>IFERROR(VLOOKUP($E1277,'[5]LOG Data SAP'!$D:$AO,26,0)/10,
IF(D1277=D1276,AA1276,""))</f>
        <v>13.6</v>
      </c>
      <c r="AB1277" s="25">
        <f>IFERROR(VLOOKUP($E1277,'[5]LOG Data SAP'!$D:$AO,27,0)/10,
IF(D1277=D1276,AB1276,""))</f>
        <v>16.399999999999999</v>
      </c>
      <c r="AC1277" s="26">
        <f>IFERROR(VLOOKUP($E1277,'[5]LOG Data SAP'!$D:$AO,29,0)/IF(VLOOKUP($E1277,'[5]LOG Data SAP'!$D:$AO,30,0)="G",1000,1),
IF(D1277=D1276,AC1276,""))</f>
        <v>0.23699999999999999</v>
      </c>
      <c r="AD1277" s="26">
        <f>IFERROR(VLOOKUP($E1277,'[5]LOG Data SAP'!$D:$AO,31,0)/IF(VLOOKUP($E1277,'[5]LOG Data SAP'!$D:$AO,32,0)="G",1000,1),
IF(D1277=D1276,AD1276,""))</f>
        <v>0</v>
      </c>
      <c r="AE1277" s="26">
        <f>IFERROR(VLOOKUP($E1277,'[5]LOG Data SAP'!$D:$AO,33,0)/IF(VLOOKUP($E1277,'[5]LOG Data SAP'!$D:$AO,34,0)="G",1000,1),
IF(D1277=D1276,AE1276,""))</f>
        <v>2.9729999999999999</v>
      </c>
      <c r="AF1277" s="27">
        <f t="shared" si="77"/>
        <v>458.95499999999998</v>
      </c>
      <c r="AG1277" s="27" t="str">
        <f t="shared" si="78"/>
        <v/>
      </c>
      <c r="AH1277" s="28">
        <f t="shared" si="79"/>
        <v>6.4681599999999988E-3</v>
      </c>
      <c r="AI1277" s="18" t="str">
        <f>IFERROR(VLOOKUP(E1277,'[5]LOG Data SAP'!$D:$E,2,0),IF(D1277=D1276,AI1276,""))</f>
        <v>NSUN AFT_SUN CLG_SPY 200ML</v>
      </c>
      <c r="AJ1277" s="20" t="str">
        <f>IFERROR([5]SKU!VI1279,IF(D1277=D1276,AJ1276,""))</f>
        <v>80434</v>
      </c>
      <c r="AK1277" s="18" t="str">
        <f>VLOOKUP(E1277,[5]SKU!I:X,16,FALSE)</f>
        <v>3304.99.90</v>
      </c>
    </row>
    <row r="1278" spans="1:37">
      <c r="A1278" s="18" t="str">
        <f>[5]SKU!AC1280</f>
        <v>Nivea</v>
      </c>
      <c r="B1278" s="18" t="str">
        <f>[5]SKU!AE1280</f>
        <v>Nivea Sun</v>
      </c>
      <c r="C1278" s="18" t="str">
        <f>[5]SKU!AJ1280</f>
        <v>Sun</v>
      </c>
      <c r="D1278" s="18" t="str">
        <f>[5]SKU!G1280</f>
        <v>NSUN Moisturising After Sun Spray 200ml</v>
      </c>
      <c r="E1278" s="19" t="str">
        <f>[5]SKU!I1280</f>
        <v>80434-04500-15</v>
      </c>
      <c r="F1278" s="19" t="str">
        <f>[5]SKU!J1280</f>
        <v>48332-00075-08</v>
      </c>
      <c r="G1278" s="18" t="str">
        <f>[5]SKU!K1280</f>
        <v>NSUN After Sun Spray 200ml</v>
      </c>
      <c r="H1278" s="18" t="str">
        <f>IF([5]SKU!L1280="R","Regular",
IF([5]SKU!L1280="P","Promo",
IF([5]SKU!L1280="S","Sample",
IF([5]SKU!L1280="V","VAS",""))))</f>
        <v>Regular</v>
      </c>
      <c r="I1278" s="18" t="str">
        <f>IF([5]SKU!QC1280="A","Active",
IF([5]SKU!QC1280="D","Discontinue",
IF([5]SKU!QC1280="N","NPD","")))</f>
        <v>Active</v>
      </c>
      <c r="J1278" s="18" t="str">
        <f>VLOOKUP(IFERROR(VLOOKUP(E1278,'[5]Material Status'!A:I,9,0),""),'[5]Material Status'!U:W,3,0)</f>
        <v>Inactive</v>
      </c>
      <c r="K1278" s="20" t="str">
        <f>IFERROR(VLOOKUP(E1278,'[5]LOG Data SAP'!$D:$AO,11,0),
IF(D1278=D1277,K1277,""))</f>
        <v>4005808804344</v>
      </c>
      <c r="L1278" s="20" t="str">
        <f>IFERROR(VLOOKUP(E1278,'[5]LOG Data SAP'!$D:$AO,13,0),
IF(D1278=D1277,L1277,""))</f>
        <v>05025970106076</v>
      </c>
      <c r="M1278" s="20" t="str">
        <f>IFERROR(VLOOKUP(E1278,'[5]LOG Data SAP'!$D:$AO,15,0),
IF(D1278=D1277,M1277,""))</f>
        <v>04005805030623</v>
      </c>
      <c r="N1278" s="21">
        <f>[5]SKU!VH1280</f>
        <v>900</v>
      </c>
      <c r="O1278" s="22">
        <f>[5]SKU!VN1280</f>
        <v>118500</v>
      </c>
      <c r="P1278" s="23">
        <f>[5]SKU!VO1280</f>
        <v>43100</v>
      </c>
      <c r="Q1278" s="24">
        <f>IFERROR(_xlfn.NUMBERVALUE(VLOOKUP(E1278,'[5]LOG Data SAP'!$D:$M,9,0)),
IF(D1278=D1277,Q1277,""))</f>
        <v>6</v>
      </c>
      <c r="R1278" s="24">
        <f>IFERROR(_xlfn.NUMBERVALUE(VLOOKUP(E1278,'[5]LOG Data SAP'!$D:$M,10,0)),
IF(D1278=D1277,R1277,""))</f>
        <v>12</v>
      </c>
      <c r="S1278" s="24">
        <f t="shared" si="76"/>
        <v>2</v>
      </c>
      <c r="T1278" s="25">
        <f>IFERROR(VLOOKUP($E1278,'[5]LOG Data SAP'!$D:$V,17,0)/10,
IF(D1278=D1277,T1277,""))</f>
        <v>6.3</v>
      </c>
      <c r="U1278" s="25">
        <f>IFERROR(VLOOKUP($E1278,'[5]LOG Data SAP'!$D:$V,18,0)/10,
IF(D1278=D1277,U1277,""))</f>
        <v>4.7</v>
      </c>
      <c r="V1278" s="25">
        <f>IFERROR(VLOOKUP($E1278,'[5]LOG Data SAP'!$D:$V,19,0)/10,
IF(D1278=D1277,V1277,""))</f>
        <v>15.5</v>
      </c>
      <c r="W1278" s="25">
        <f>IFERROR(VLOOKUP($E1278,'[5]LOG Data SAP'!$D:$AO,21,0)/10,
IF(D1278=D1277,W1277,""))</f>
        <v>28.5</v>
      </c>
      <c r="X1278" s="25">
        <f>IFERROR(VLOOKUP($E1278,'[5]LOG Data SAP'!$D:$AO,22,0)/10,
IF(D1278=D1277,X1277,""))</f>
        <v>6.3</v>
      </c>
      <c r="Y1278" s="25">
        <f>IFERROR(VLOOKUP($E1278,'[5]LOG Data SAP'!$D:$AO,23,0)/10,
IF(D1278=D1277,Y1277,""))</f>
        <v>15.5</v>
      </c>
      <c r="Z1278" s="25">
        <f>IFERROR(VLOOKUP($E1278,'[5]LOG Data SAP'!$D:$AO,25,0)/10,
IF(D1278=D1277,Z1277,""))</f>
        <v>29</v>
      </c>
      <c r="AA1278" s="25">
        <f>IFERROR(VLOOKUP($E1278,'[5]LOG Data SAP'!$D:$AO,26,0)/10,
IF(D1278=D1277,AA1277,""))</f>
        <v>13.6</v>
      </c>
      <c r="AB1278" s="25">
        <f>IFERROR(VLOOKUP($E1278,'[5]LOG Data SAP'!$D:$AO,27,0)/10,
IF(D1278=D1277,AB1277,""))</f>
        <v>16.399999999999999</v>
      </c>
      <c r="AC1278" s="26">
        <f>IFERROR(VLOOKUP($E1278,'[5]LOG Data SAP'!$D:$AO,29,0)/IF(VLOOKUP($E1278,'[5]LOG Data SAP'!$D:$AO,30,0)="G",1000,1),
IF(D1278=D1277,AC1277,""))</f>
        <v>0.23699999999999999</v>
      </c>
      <c r="AD1278" s="26">
        <f>IFERROR(VLOOKUP($E1278,'[5]LOG Data SAP'!$D:$AO,31,0)/IF(VLOOKUP($E1278,'[5]LOG Data SAP'!$D:$AO,32,0)="G",1000,1),
IF(D1278=D1277,AD1277,""))</f>
        <v>1.427</v>
      </c>
      <c r="AE1278" s="26">
        <f>IFERROR(VLOOKUP($E1278,'[5]LOG Data SAP'!$D:$AO,33,0)/IF(VLOOKUP($E1278,'[5]LOG Data SAP'!$D:$AO,34,0)="G",1000,1),
IF(D1278=D1277,AE1277,""))</f>
        <v>2.9729999999999999</v>
      </c>
      <c r="AF1278" s="27">
        <f t="shared" si="77"/>
        <v>458.95499999999998</v>
      </c>
      <c r="AG1278" s="27">
        <f t="shared" si="78"/>
        <v>2783.0249999999996</v>
      </c>
      <c r="AH1278" s="28">
        <f t="shared" si="79"/>
        <v>6.4681599999999988E-3</v>
      </c>
      <c r="AI1278" s="18" t="str">
        <f>IFERROR(VLOOKUP(E1278,'[5]LOG Data SAP'!$D:$E,2,0),IF(D1278=D1277,AI1277,""))</f>
        <v>NSUN AFT_SUN CLG_SPY 200ML</v>
      </c>
      <c r="AJ1278" s="20" t="str">
        <f>IFERROR([5]SKU!VI1280,IF(D1278=D1277,AJ1277,""))</f>
        <v>80434</v>
      </c>
      <c r="AK1278" s="18" t="str">
        <f>VLOOKUP(E1278,[5]SKU!I:X,16,FALSE)</f>
        <v>3304.99.90</v>
      </c>
    </row>
    <row r="1279" spans="1:37">
      <c r="A1279" s="18" t="str">
        <f>[5]SKU!AC1281</f>
        <v>Nivea</v>
      </c>
      <c r="B1279" s="18" t="str">
        <f>[5]SKU!AE1281</f>
        <v>Nivea Sun</v>
      </c>
      <c r="C1279" s="18" t="str">
        <f>[5]SKU!AJ1281</f>
        <v>Sun</v>
      </c>
      <c r="D1279" s="18" t="str">
        <f>[5]SKU!G1281</f>
        <v>NSUN Kids Caring SPF25 Lotion 100ml</v>
      </c>
      <c r="E1279" s="19" t="str">
        <f>[5]SKU!I1281</f>
        <v>85598-04800-18</v>
      </c>
      <c r="F1279" s="19" t="str">
        <f>[5]SKU!J1281</f>
        <v>85598-04800-18</v>
      </c>
      <c r="G1279" s="18" t="str">
        <f>[5]SKU!K1281</f>
        <v>NIVEA SUN Kids Caring SPF25 Lotion 100ml</v>
      </c>
      <c r="H1279" s="18" t="str">
        <f>IF([5]SKU!L1281="R","Regular",
IF([5]SKU!L1281="P","Promo",
IF([5]SKU!L1281="S","Sample",
IF([5]SKU!L1281="V","VAS",""))))</f>
        <v>Regular</v>
      </c>
      <c r="I1279" s="18" t="str">
        <f>IF([5]SKU!QC1281="A","Active",
IF([5]SKU!QC1281="D","Discontinue",
IF([5]SKU!QC1281="N","NPD","")))</f>
        <v>Discontinue</v>
      </c>
      <c r="J1279" s="18" t="str">
        <f>VLOOKUP(IFERROR(VLOOKUP(E1279,'[5]Material Status'!A:I,9,0),""),'[5]Material Status'!U:W,3,0)</f>
        <v>Inactive</v>
      </c>
      <c r="K1279" s="20" t="str">
        <f>IFERROR(VLOOKUP(E1279,'[5]LOG Data SAP'!$D:$AO,11,0),
IF(D1279=D1278,K1278,""))</f>
        <v>8999777855987</v>
      </c>
      <c r="L1279" s="20" t="str">
        <f>IFERROR(VLOOKUP(E1279,'[5]LOG Data SAP'!$D:$AO,13,0),
IF(D1279=D1278,L1278,""))</f>
        <v/>
      </c>
      <c r="M1279" s="20" t="str">
        <f>IFERROR(VLOOKUP(E1279,'[5]LOG Data SAP'!$D:$AO,15,0),
IF(D1279=D1278,M1278,""))</f>
        <v>8999777012328</v>
      </c>
      <c r="N1279" s="21">
        <f>[5]SKU!VH1281</f>
        <v>1095</v>
      </c>
      <c r="O1279" s="22">
        <f>[5]SKU!VN1281</f>
        <v>76750</v>
      </c>
      <c r="P1279" s="23">
        <f>[5]SKU!VO1281</f>
        <v>45383</v>
      </c>
      <c r="Q1279" s="24">
        <f>IFERROR(_xlfn.NUMBERVALUE(VLOOKUP(E1279,'[5]LOG Data SAP'!$D:$M,9,0)),
IF(D1279=D1278,Q1278,""))</f>
        <v>0</v>
      </c>
      <c r="R1279" s="24">
        <f>IFERROR(_xlfn.NUMBERVALUE(VLOOKUP(E1279,'[5]LOG Data SAP'!$D:$M,10,0)),
IF(D1279=D1278,R1278,""))</f>
        <v>48</v>
      </c>
      <c r="S1279" s="24">
        <f t="shared" si="76"/>
        <v>0</v>
      </c>
      <c r="T1279" s="25">
        <f>IFERROR(VLOOKUP($E1279,'[5]LOG Data SAP'!$D:$V,17,0)/10,
IF(D1279=D1278,T1278,""))</f>
        <v>5.5</v>
      </c>
      <c r="U1279" s="25">
        <f>IFERROR(VLOOKUP($E1279,'[5]LOG Data SAP'!$D:$V,18,0)/10,
IF(D1279=D1278,U1278,""))</f>
        <v>3.1</v>
      </c>
      <c r="V1279" s="25">
        <f>IFERROR(VLOOKUP($E1279,'[5]LOG Data SAP'!$D:$V,19,0)/10,
IF(D1279=D1278,V1278,""))</f>
        <v>15.4</v>
      </c>
      <c r="W1279" s="25">
        <f>IFERROR(VLOOKUP($E1279,'[5]LOG Data SAP'!$D:$AO,21,0)/10,
IF(D1279=D1278,W1278,""))</f>
        <v>0</v>
      </c>
      <c r="X1279" s="25">
        <f>IFERROR(VLOOKUP($E1279,'[5]LOG Data SAP'!$D:$AO,22,0)/10,
IF(D1279=D1278,X1278,""))</f>
        <v>0</v>
      </c>
      <c r="Y1279" s="25">
        <f>IFERROR(VLOOKUP($E1279,'[5]LOG Data SAP'!$D:$AO,23,0)/10,
IF(D1279=D1278,Y1278,""))</f>
        <v>0</v>
      </c>
      <c r="Z1279" s="25">
        <f>IFERROR(VLOOKUP($E1279,'[5]LOG Data SAP'!$D:$AO,25,0)/10,
IF(D1279=D1278,Z1278,""))</f>
        <v>39.299999999999997</v>
      </c>
      <c r="AA1279" s="25">
        <f>IFERROR(VLOOKUP($E1279,'[5]LOG Data SAP'!$D:$AO,26,0)/10,
IF(D1279=D1278,AA1278,""))</f>
        <v>23.2</v>
      </c>
      <c r="AB1279" s="25">
        <f>IFERROR(VLOOKUP($E1279,'[5]LOG Data SAP'!$D:$AO,27,0)/10,
IF(D1279=D1278,AB1278,""))</f>
        <v>16.899999999999999</v>
      </c>
      <c r="AC1279" s="26">
        <f>IFERROR(VLOOKUP($E1279,'[5]LOG Data SAP'!$D:$AO,29,0)/IF(VLOOKUP($E1279,'[5]LOG Data SAP'!$D:$AO,30,0)="G",1000,1),
IF(D1279=D1278,AC1278,""))</f>
        <v>0.124</v>
      </c>
      <c r="AD1279" s="26">
        <f>IFERROR(VLOOKUP($E1279,'[5]LOG Data SAP'!$D:$AO,31,0)/IF(VLOOKUP($E1279,'[5]LOG Data SAP'!$D:$AO,32,0)="G",1000,1),
IF(D1279=D1278,AD1278,""))</f>
        <v>0</v>
      </c>
      <c r="AE1279" s="26">
        <f>IFERROR(VLOOKUP($E1279,'[5]LOG Data SAP'!$D:$AO,33,0)/IF(VLOOKUP($E1279,'[5]LOG Data SAP'!$D:$AO,34,0)="G",1000,1),
IF(D1279=D1278,AE1278,""))</f>
        <v>6.2389999999999999</v>
      </c>
      <c r="AF1279" s="27">
        <f t="shared" si="77"/>
        <v>262.57</v>
      </c>
      <c r="AG1279" s="27" t="str">
        <f t="shared" si="78"/>
        <v/>
      </c>
      <c r="AH1279" s="28">
        <f t="shared" si="79"/>
        <v>1.5408743999999997E-2</v>
      </c>
      <c r="AI1279" s="18" t="str">
        <f>IFERROR(VLOOKUP(E1279,'[5]LOG Data SAP'!$D:$E,2,0),IF(D1279=D1278,AI1278,""))</f>
        <v>NSUN KDS LTN SPF25 100ML</v>
      </c>
      <c r="AJ1279" s="20" t="str">
        <f>IFERROR([5]SKU!VI1281,IF(D1279=D1278,AJ1278,""))</f>
        <v>85598</v>
      </c>
      <c r="AK1279" s="18" t="str">
        <f>VLOOKUP(E1279,[5]SKU!I:X,16,FALSE)</f>
        <v>3304.99.30</v>
      </c>
    </row>
    <row r="1280" spans="1:37">
      <c r="A1280" s="18" t="str">
        <f>[5]SKU!AC1282</f>
        <v>Nivea</v>
      </c>
      <c r="B1280" s="18" t="str">
        <f>[5]SKU!AE1282</f>
        <v>Nivea Sun</v>
      </c>
      <c r="C1280" s="18" t="str">
        <f>[5]SKU!AJ1282</f>
        <v>Sun</v>
      </c>
      <c r="D1280" s="18" t="str">
        <f>[5]SKU!G1282</f>
        <v>NSUN Kids Caring SPF25 Lotion 100ml</v>
      </c>
      <c r="E1280" s="19" t="str">
        <f>[5]SKU!I1282</f>
        <v>85598-04800-16</v>
      </c>
      <c r="F1280" s="19" t="str">
        <f>[5]SKU!J1282</f>
        <v>85598-04800-18</v>
      </c>
      <c r="G1280" s="18" t="str">
        <f>[5]SKU!K1282</f>
        <v>NSUN Children Sun Lot SPF 25 100ml</v>
      </c>
      <c r="H1280" s="18" t="str">
        <f>IF([5]SKU!L1282="R","Regular",
IF([5]SKU!L1282="P","Promo",
IF([5]SKU!L1282="S","Sample",
IF([5]SKU!L1282="V","VAS",""))))</f>
        <v>Regular</v>
      </c>
      <c r="I1280" s="18" t="str">
        <f>IF([5]SKU!QC1282="A","Active",
IF([5]SKU!QC1282="D","Discontinue",
IF([5]SKU!QC1282="N","NPD","")))</f>
        <v>Discontinue</v>
      </c>
      <c r="J1280" s="18" t="str">
        <f>VLOOKUP(IFERROR(VLOOKUP(E1280,'[5]Material Status'!A:I,9,0),""),'[5]Material Status'!U:W,3,0)</f>
        <v>Inactive</v>
      </c>
      <c r="K1280" s="20" t="str">
        <f>IFERROR(VLOOKUP(E1280,'[5]LOG Data SAP'!$D:$AO,11,0),
IF(D1280=D1279,K1279,""))</f>
        <v>8999777855987</v>
      </c>
      <c r="L1280" s="20" t="str">
        <f>IFERROR(VLOOKUP(E1280,'[5]LOG Data SAP'!$D:$AO,13,0),
IF(D1280=D1279,L1279,""))</f>
        <v>08999777003616</v>
      </c>
      <c r="M1280" s="20" t="str">
        <f>IFERROR(VLOOKUP(E1280,'[5]LOG Data SAP'!$D:$AO,15,0),
IF(D1280=D1279,M1279,""))</f>
        <v>08999777003623</v>
      </c>
      <c r="N1280" s="21">
        <f>[5]SKU!VH1282</f>
        <v>900</v>
      </c>
      <c r="O1280" s="22">
        <f>[5]SKU!VN1282</f>
        <v>76750</v>
      </c>
      <c r="P1280" s="23">
        <f>[5]SKU!VO1282</f>
        <v>45383</v>
      </c>
      <c r="Q1280" s="24">
        <f>IFERROR(_xlfn.NUMBERVALUE(VLOOKUP(E1280,'[5]LOG Data SAP'!$D:$M,9,0)),
IF(D1280=D1279,Q1279,""))</f>
        <v>6</v>
      </c>
      <c r="R1280" s="24">
        <f>IFERROR(_xlfn.NUMBERVALUE(VLOOKUP(E1280,'[5]LOG Data SAP'!$D:$M,10,0)),
IF(D1280=D1279,R1279,""))</f>
        <v>48</v>
      </c>
      <c r="S1280" s="24">
        <f t="shared" si="76"/>
        <v>8</v>
      </c>
      <c r="T1280" s="25">
        <f>IFERROR(VLOOKUP($E1280,'[5]LOG Data SAP'!$D:$V,17,0)/10,
IF(D1280=D1279,T1279,""))</f>
        <v>5.5</v>
      </c>
      <c r="U1280" s="25">
        <f>IFERROR(VLOOKUP($E1280,'[5]LOG Data SAP'!$D:$V,18,0)/10,
IF(D1280=D1279,U1279,""))</f>
        <v>3.1</v>
      </c>
      <c r="V1280" s="25">
        <f>IFERROR(VLOOKUP($E1280,'[5]LOG Data SAP'!$D:$V,19,0)/10,
IF(D1280=D1279,V1279,""))</f>
        <v>15.4</v>
      </c>
      <c r="W1280" s="25">
        <f>IFERROR(VLOOKUP($E1280,'[5]LOG Data SAP'!$D:$AO,21,0)/10,
IF(D1280=D1279,W1279,""))</f>
        <v>18.5</v>
      </c>
      <c r="X1280" s="25">
        <f>IFERROR(VLOOKUP($E1280,'[5]LOG Data SAP'!$D:$AO,22,0)/10,
IF(D1280=D1279,X1279,""))</f>
        <v>5.5</v>
      </c>
      <c r="Y1280" s="25">
        <f>IFERROR(VLOOKUP($E1280,'[5]LOG Data SAP'!$D:$AO,23,0)/10,
IF(D1280=D1279,Y1279,""))</f>
        <v>15.4</v>
      </c>
      <c r="Z1280" s="25">
        <f>IFERROR(VLOOKUP($E1280,'[5]LOG Data SAP'!$D:$AO,25,0)/10,
IF(D1280=D1279,Z1279,""))</f>
        <v>39.299999999999997</v>
      </c>
      <c r="AA1280" s="25">
        <f>IFERROR(VLOOKUP($E1280,'[5]LOG Data SAP'!$D:$AO,26,0)/10,
IF(D1280=D1279,AA1279,""))</f>
        <v>23.5</v>
      </c>
      <c r="AB1280" s="25">
        <f>IFERROR(VLOOKUP($E1280,'[5]LOG Data SAP'!$D:$AO,27,0)/10,
IF(D1280=D1279,AB1279,""))</f>
        <v>17.600000000000001</v>
      </c>
      <c r="AC1280" s="26">
        <f>IFERROR(VLOOKUP($E1280,'[5]LOG Data SAP'!$D:$AO,29,0)/IF(VLOOKUP($E1280,'[5]LOG Data SAP'!$D:$AO,30,0)="G",1000,1),
IF(D1280=D1279,AC1279,""))</f>
        <v>0.123</v>
      </c>
      <c r="AD1280" s="26">
        <f>IFERROR(VLOOKUP($E1280,'[5]LOG Data SAP'!$D:$AO,31,0)/IF(VLOOKUP($E1280,'[5]LOG Data SAP'!$D:$AO,32,0)="G",1000,1),
IF(D1280=D1279,AD1279,""))</f>
        <v>0.747</v>
      </c>
      <c r="AE1280" s="26">
        <f>IFERROR(VLOOKUP($E1280,'[5]LOG Data SAP'!$D:$AO,33,0)/IF(VLOOKUP($E1280,'[5]LOG Data SAP'!$D:$AO,34,0)="G",1000,1),
IF(D1280=D1279,AE1279,""))</f>
        <v>6.2789999999999999</v>
      </c>
      <c r="AF1280" s="27">
        <f t="shared" si="77"/>
        <v>262.57</v>
      </c>
      <c r="AG1280" s="27">
        <f t="shared" si="78"/>
        <v>1566.95</v>
      </c>
      <c r="AH1280" s="28">
        <f t="shared" si="79"/>
        <v>1.6254480000000002E-2</v>
      </c>
      <c r="AI1280" s="18" t="str">
        <f>IFERROR(VLOOKUP(E1280,'[5]LOG Data SAP'!$D:$E,2,0),IF(D1280=D1279,AI1279,""))</f>
        <v>NSUN KDS LTN SPF25 100ML</v>
      </c>
      <c r="AJ1280" s="20" t="str">
        <f>IFERROR([5]SKU!VI1282,IF(D1280=D1279,AJ1279,""))</f>
        <v>85598</v>
      </c>
      <c r="AK1280" s="18" t="str">
        <f>VLOOKUP(E1280,[5]SKU!I:X,16,FALSE)</f>
        <v>3304.99.30</v>
      </c>
    </row>
    <row r="1281" spans="1:37">
      <c r="A1281" s="18" t="str">
        <f>[5]SKU!AC1283</f>
        <v>Nivea</v>
      </c>
      <c r="B1281" s="18" t="str">
        <f>[5]SKU!AE1283</f>
        <v>Nivea Sun</v>
      </c>
      <c r="C1281" s="18" t="str">
        <f>[5]SKU!AJ1283</f>
        <v>Sun</v>
      </c>
      <c r="D1281" s="18" t="str">
        <f>[5]SKU!G1283</f>
        <v>NSUN Kids Caring SPF25 Lotion 100ml</v>
      </c>
      <c r="E1281" s="19" t="str">
        <f>[5]SKU!I1283</f>
        <v>85598-04800-10</v>
      </c>
      <c r="F1281" s="19" t="str">
        <f>[5]SKU!J1283</f>
        <v>85598-04800-18</v>
      </c>
      <c r="G1281" s="18" t="str">
        <f>[5]SKU!K1283</f>
        <v>NSUN Children Sun Lot SPF 25 100ml</v>
      </c>
      <c r="H1281" s="18" t="str">
        <f>IF([5]SKU!L1283="R","Regular",
IF([5]SKU!L1283="P","Promo",
IF([5]SKU!L1283="S","Sample",
IF([5]SKU!L1283="V","VAS",""))))</f>
        <v>Regular</v>
      </c>
      <c r="I1281" s="18" t="str">
        <f>IF([5]SKU!QC1283="A","Active",
IF([5]SKU!QC1283="D","Discontinue",
IF([5]SKU!QC1283="N","NPD","")))</f>
        <v>Discontinue</v>
      </c>
      <c r="J1281" s="18" t="str">
        <f>VLOOKUP(IFERROR(VLOOKUP(E1281,'[5]Material Status'!A:I,9,0),""),'[5]Material Status'!U:W,3,0)</f>
        <v>Inactive</v>
      </c>
      <c r="K1281" s="20" t="str">
        <f>IFERROR(VLOOKUP(E1281,'[5]LOG Data SAP'!$D:$AO,11,0),
IF(D1281=D1280,K1280,""))</f>
        <v>8999777000165</v>
      </c>
      <c r="L1281" s="20" t="str">
        <f>IFERROR(VLOOKUP(E1281,'[5]LOG Data SAP'!$D:$AO,13,0),
IF(D1281=D1280,L1280,""))</f>
        <v>08999777003616</v>
      </c>
      <c r="M1281" s="20" t="str">
        <f>IFERROR(VLOOKUP(E1281,'[5]LOG Data SAP'!$D:$AO,15,0),
IF(D1281=D1280,M1280,""))</f>
        <v>08999777003623</v>
      </c>
      <c r="N1281" s="21">
        <f>[5]SKU!VH1283</f>
        <v>900</v>
      </c>
      <c r="O1281" s="22">
        <f>[5]SKU!VN1283</f>
        <v>76750</v>
      </c>
      <c r="P1281" s="23">
        <f>[5]SKU!VO1283</f>
        <v>45383</v>
      </c>
      <c r="Q1281" s="24">
        <f>IFERROR(_xlfn.NUMBERVALUE(VLOOKUP(E1281,'[5]LOG Data SAP'!$D:$M,9,0)),
IF(D1281=D1280,Q1280,""))</f>
        <v>6</v>
      </c>
      <c r="R1281" s="24">
        <f>IFERROR(_xlfn.NUMBERVALUE(VLOOKUP(E1281,'[5]LOG Data SAP'!$D:$M,10,0)),
IF(D1281=D1280,R1280,""))</f>
        <v>48</v>
      </c>
      <c r="S1281" s="24">
        <f t="shared" si="76"/>
        <v>8</v>
      </c>
      <c r="T1281" s="25">
        <f>IFERROR(VLOOKUP($E1281,'[5]LOG Data SAP'!$D:$V,17,0)/10,
IF(D1281=D1280,T1280,""))</f>
        <v>4.5999999999999996</v>
      </c>
      <c r="U1281" s="25">
        <f>IFERROR(VLOOKUP($E1281,'[5]LOG Data SAP'!$D:$V,18,0)/10,
IF(D1281=D1280,U1280,""))</f>
        <v>3.2</v>
      </c>
      <c r="V1281" s="25">
        <f>IFERROR(VLOOKUP($E1281,'[5]LOG Data SAP'!$D:$V,19,0)/10,
IF(D1281=D1280,V1280,""))</f>
        <v>14.7</v>
      </c>
      <c r="W1281" s="25">
        <f>IFERROR(VLOOKUP($E1281,'[5]LOG Data SAP'!$D:$AO,21,0)/10,
IF(D1281=D1280,W1280,""))</f>
        <v>19.100000000000001</v>
      </c>
      <c r="X1281" s="25">
        <f>IFERROR(VLOOKUP($E1281,'[5]LOG Data SAP'!$D:$AO,22,0)/10,
IF(D1281=D1280,X1280,""))</f>
        <v>4.5999999999999996</v>
      </c>
      <c r="Y1281" s="25">
        <f>IFERROR(VLOOKUP($E1281,'[5]LOG Data SAP'!$D:$AO,23,0)/10,
IF(D1281=D1280,Y1280,""))</f>
        <v>14.7</v>
      </c>
      <c r="Z1281" s="25">
        <f>IFERROR(VLOOKUP($E1281,'[5]LOG Data SAP'!$D:$AO,25,0)/10,
IF(D1281=D1280,Z1280,""))</f>
        <v>38.200000000000003</v>
      </c>
      <c r="AA1281" s="25">
        <f>IFERROR(VLOOKUP($E1281,'[5]LOG Data SAP'!$D:$AO,26,0)/10,
IF(D1281=D1280,AA1280,""))</f>
        <v>22.8</v>
      </c>
      <c r="AB1281" s="25">
        <f>IFERROR(VLOOKUP($E1281,'[5]LOG Data SAP'!$D:$AO,27,0)/10,
IF(D1281=D1280,AB1280,""))</f>
        <v>17.2</v>
      </c>
      <c r="AC1281" s="26">
        <f>IFERROR(VLOOKUP($E1281,'[5]LOG Data SAP'!$D:$AO,29,0)/IF(VLOOKUP($E1281,'[5]LOG Data SAP'!$D:$AO,30,0)="G",1000,1),
IF(D1281=D1280,AC1280,""))</f>
        <v>0.123</v>
      </c>
      <c r="AD1281" s="26">
        <f>IFERROR(VLOOKUP($E1281,'[5]LOG Data SAP'!$D:$AO,31,0)/IF(VLOOKUP($E1281,'[5]LOG Data SAP'!$D:$AO,32,0)="G",1000,1),
IF(D1281=D1280,AD1280,""))</f>
        <v>0.747</v>
      </c>
      <c r="AE1281" s="26">
        <f>IFERROR(VLOOKUP($E1281,'[5]LOG Data SAP'!$D:$AO,33,0)/IF(VLOOKUP($E1281,'[5]LOG Data SAP'!$D:$AO,34,0)="G",1000,1),
IF(D1281=D1280,AE1280,""))</f>
        <v>6.2789999999999999</v>
      </c>
      <c r="AF1281" s="27">
        <f t="shared" si="77"/>
        <v>216.38399999999999</v>
      </c>
      <c r="AG1281" s="27">
        <f t="shared" si="78"/>
        <v>1291.5419999999999</v>
      </c>
      <c r="AH1281" s="28">
        <f t="shared" si="79"/>
        <v>1.4980512000000001E-2</v>
      </c>
      <c r="AI1281" s="18" t="str">
        <f>IFERROR(VLOOKUP(E1281,'[5]LOG Data SAP'!$D:$E,2,0),IF(D1281=D1280,AI1280,""))</f>
        <v>NSUN KDS LTN SPF25 100ML</v>
      </c>
      <c r="AJ1281" s="20" t="str">
        <f>IFERROR([5]SKU!VI1283,IF(D1281=D1280,AJ1280,""))</f>
        <v>85598</v>
      </c>
      <c r="AK1281" s="18" t="str">
        <f>VLOOKUP(E1281,[5]SKU!I:X,16,FALSE)</f>
        <v>3304.99.30</v>
      </c>
    </row>
    <row r="1282" spans="1:37">
      <c r="A1282" s="18" t="str">
        <f>[5]SKU!AC1284</f>
        <v>Nivea</v>
      </c>
      <c r="B1282" s="18" t="str">
        <f>[5]SKU!AE1284</f>
        <v>Nivea Sun</v>
      </c>
      <c r="C1282" s="18" t="str">
        <f>[5]SKU!AJ1284</f>
        <v>Sun</v>
      </c>
      <c r="D1282" s="18" t="str">
        <f>[5]SKU!G1284</f>
        <v>NSUN Kids Caring SPF25 Lotion 100ml</v>
      </c>
      <c r="E1282" s="19" t="str">
        <f>[5]SKU!I1284</f>
        <v>85598-04800-28</v>
      </c>
      <c r="F1282" s="19" t="str">
        <f>[5]SKU!J1284</f>
        <v>85598-04800-18</v>
      </c>
      <c r="G1282" s="18" t="str">
        <f>[5]SKU!K1284</f>
        <v>NSUN Children Sun Lot SPF 25 100ml</v>
      </c>
      <c r="H1282" s="18" t="str">
        <f>IF([5]SKU!L1284="R","Regular",
IF([5]SKU!L1284="P","Promo",
IF([5]SKU!L1284="S","Sample",
IF([5]SKU!L1284="V","VAS",""))))</f>
        <v>Regular</v>
      </c>
      <c r="I1282" s="18" t="str">
        <f>IF([5]SKU!QC1284="A","Active",
IF([5]SKU!QC1284="D","Discontinue",
IF([5]SKU!QC1284="N","NPD","")))</f>
        <v>Discontinue</v>
      </c>
      <c r="J1282" s="18" t="str">
        <f>VLOOKUP(IFERROR(VLOOKUP(E1282,'[5]Material Status'!A:I,9,0),""),'[5]Material Status'!U:W,3,0)</f>
        <v>Inactive</v>
      </c>
      <c r="K1282" s="20" t="str">
        <f>IFERROR(VLOOKUP(E1282,'[5]LOG Data SAP'!$D:$AO,11,0),
IF(D1282=D1281,K1281,""))</f>
        <v>8999777000165</v>
      </c>
      <c r="L1282" s="20" t="str">
        <f>IFERROR(VLOOKUP(E1282,'[5]LOG Data SAP'!$D:$AO,13,0),
IF(D1282=D1281,L1281,""))</f>
        <v>08999777003616</v>
      </c>
      <c r="M1282" s="20" t="str">
        <f>IFERROR(VLOOKUP(E1282,'[5]LOG Data SAP'!$D:$AO,15,0),
IF(D1282=D1281,M1281,""))</f>
        <v>08999777003623</v>
      </c>
      <c r="N1282" s="21">
        <f>[5]SKU!VH1284</f>
        <v>1095</v>
      </c>
      <c r="O1282" s="22">
        <f>[5]SKU!VN1284</f>
        <v>47826</v>
      </c>
      <c r="P1282" s="23">
        <f>[5]SKU!VO1284</f>
        <v>43100</v>
      </c>
      <c r="Q1282" s="24">
        <f>IFERROR(_xlfn.NUMBERVALUE(VLOOKUP(E1282,'[5]LOG Data SAP'!$D:$M,9,0)),
IF(D1282=D1281,Q1281,""))</f>
        <v>6</v>
      </c>
      <c r="R1282" s="24">
        <f>IFERROR(_xlfn.NUMBERVALUE(VLOOKUP(E1282,'[5]LOG Data SAP'!$D:$M,10,0)),
IF(D1282=D1281,R1281,""))</f>
        <v>48</v>
      </c>
      <c r="S1282" s="24">
        <f t="shared" si="76"/>
        <v>8</v>
      </c>
      <c r="T1282" s="25">
        <f>IFERROR(VLOOKUP($E1282,'[5]LOG Data SAP'!$D:$V,17,0)/10,
IF(D1282=D1281,T1281,""))</f>
        <v>4.5999999999999996</v>
      </c>
      <c r="U1282" s="25">
        <f>IFERROR(VLOOKUP($E1282,'[5]LOG Data SAP'!$D:$V,18,0)/10,
IF(D1282=D1281,U1281,""))</f>
        <v>3.2</v>
      </c>
      <c r="V1282" s="25">
        <f>IFERROR(VLOOKUP($E1282,'[5]LOG Data SAP'!$D:$V,19,0)/10,
IF(D1282=D1281,V1281,""))</f>
        <v>14.7</v>
      </c>
      <c r="W1282" s="25">
        <f>IFERROR(VLOOKUP($E1282,'[5]LOG Data SAP'!$D:$AO,21,0)/10,
IF(D1282=D1281,W1281,""))</f>
        <v>19.100000000000001</v>
      </c>
      <c r="X1282" s="25">
        <f>IFERROR(VLOOKUP($E1282,'[5]LOG Data SAP'!$D:$AO,22,0)/10,
IF(D1282=D1281,X1281,""))</f>
        <v>4.5999999999999996</v>
      </c>
      <c r="Y1282" s="25">
        <f>IFERROR(VLOOKUP($E1282,'[5]LOG Data SAP'!$D:$AO,23,0)/10,
IF(D1282=D1281,Y1281,""))</f>
        <v>14.7</v>
      </c>
      <c r="Z1282" s="25">
        <f>IFERROR(VLOOKUP($E1282,'[5]LOG Data SAP'!$D:$AO,25,0)/10,
IF(D1282=D1281,Z1281,""))</f>
        <v>38.200000000000003</v>
      </c>
      <c r="AA1282" s="25">
        <f>IFERROR(VLOOKUP($E1282,'[5]LOG Data SAP'!$D:$AO,26,0)/10,
IF(D1282=D1281,AA1281,""))</f>
        <v>22.8</v>
      </c>
      <c r="AB1282" s="25">
        <f>IFERROR(VLOOKUP($E1282,'[5]LOG Data SAP'!$D:$AO,27,0)/10,
IF(D1282=D1281,AB1281,""))</f>
        <v>17.2</v>
      </c>
      <c r="AC1282" s="26">
        <f>IFERROR(VLOOKUP($E1282,'[5]LOG Data SAP'!$D:$AO,29,0)/IF(VLOOKUP($E1282,'[5]LOG Data SAP'!$D:$AO,30,0)="G",1000,1),
IF(D1282=D1281,AC1281,""))</f>
        <v>0.123</v>
      </c>
      <c r="AD1282" s="26">
        <f>IFERROR(VLOOKUP($E1282,'[5]LOG Data SAP'!$D:$AO,31,0)/IF(VLOOKUP($E1282,'[5]LOG Data SAP'!$D:$AO,32,0)="G",1000,1),
IF(D1282=D1281,AD1281,""))</f>
        <v>0.747</v>
      </c>
      <c r="AE1282" s="26">
        <f>IFERROR(VLOOKUP($E1282,'[5]LOG Data SAP'!$D:$AO,33,0)/IF(VLOOKUP($E1282,'[5]LOG Data SAP'!$D:$AO,34,0)="G",1000,1),
IF(D1282=D1281,AE1281,""))</f>
        <v>6.2789999999999999</v>
      </c>
      <c r="AF1282" s="27">
        <f t="shared" si="77"/>
        <v>216.38399999999999</v>
      </c>
      <c r="AG1282" s="27">
        <f t="shared" si="78"/>
        <v>1291.5419999999999</v>
      </c>
      <c r="AH1282" s="28">
        <f t="shared" si="79"/>
        <v>1.4980512000000001E-2</v>
      </c>
      <c r="AI1282" s="18" t="str">
        <f>IFERROR(VLOOKUP(E1282,'[5]LOG Data SAP'!$D:$E,2,0),IF(D1282=D1281,AI1281,""))</f>
        <v>NSUN KDS LTN SPF25 100ML</v>
      </c>
      <c r="AJ1282" s="20" t="str">
        <f>IFERROR([5]SKU!VI1284,IF(D1282=D1281,AJ1281,""))</f>
        <v>85598</v>
      </c>
      <c r="AK1282" s="18" t="str">
        <f>VLOOKUP(E1282,[5]SKU!I:X,16,FALSE)</f>
        <v>3304.99.30</v>
      </c>
    </row>
    <row r="1283" spans="1:37">
      <c r="A1283" s="18" t="str">
        <f>[5]SKU!AC1285</f>
        <v>Nivea</v>
      </c>
      <c r="B1283" s="18" t="str">
        <f>[5]SKU!AE1285</f>
        <v>Nivea Sun</v>
      </c>
      <c r="C1283" s="18" t="str">
        <f>[5]SKU!AJ1285</f>
        <v>Sun</v>
      </c>
      <c r="D1283" s="18" t="str">
        <f>[5]SKU!G1285</f>
        <v>NSUN Kids Caring SPF25 Lotion 100ml</v>
      </c>
      <c r="E1283" s="19" t="str">
        <f>[5]SKU!I1285</f>
        <v>48330-00000-89</v>
      </c>
      <c r="F1283" s="19" t="str">
        <f>[5]SKU!J1285</f>
        <v>85598-04800-18</v>
      </c>
      <c r="G1283" s="18" t="str">
        <f>[5]SKU!K1285</f>
        <v>NSUN Kids Banded HP Princess 24's</v>
      </c>
      <c r="H1283" s="18" t="str">
        <f>IF([5]SKU!L1285="R","Regular",
IF([5]SKU!L1285="P","Promo",
IF([5]SKU!L1285="S","Sample",
IF([5]SKU!L1285="V","VAS",""))))</f>
        <v>VAS</v>
      </c>
      <c r="I1283" s="18" t="str">
        <f>IF([5]SKU!QC1285="A","Active",
IF([5]SKU!QC1285="D","Discontinue",
IF([5]SKU!QC1285="N","NPD","")))</f>
        <v>Discontinue</v>
      </c>
      <c r="J1283" s="18" t="str">
        <f>VLOOKUP(IFERROR(VLOOKUP(E1283,'[5]Material Status'!A:I,9,0),""),'[5]Material Status'!U:W,3,0)</f>
        <v>Inactive</v>
      </c>
      <c r="K1283" s="20" t="str">
        <f>IFERROR(VLOOKUP(E1283,'[5]LOG Data SAP'!$D:$AO,11,0),
IF(D1283=D1282,K1282,""))</f>
        <v>8999777000165</v>
      </c>
      <c r="L1283" s="20" t="str">
        <f>IFERROR(VLOOKUP(E1283,'[5]LOG Data SAP'!$D:$AO,13,0),
IF(D1283=D1282,L1282,""))</f>
        <v>08999777003616</v>
      </c>
      <c r="M1283" s="20" t="str">
        <f>IFERROR(VLOOKUP(E1283,'[5]LOG Data SAP'!$D:$AO,15,0),
IF(D1283=D1282,M1282,""))</f>
        <v>08999777003623</v>
      </c>
      <c r="N1283" s="21">
        <f>[5]SKU!VH1285</f>
        <v>1095</v>
      </c>
      <c r="O1283" s="22">
        <f>[5]SKU!VN1285</f>
        <v>47826</v>
      </c>
      <c r="P1283" s="23">
        <f>[5]SKU!VO1285</f>
        <v>43100</v>
      </c>
      <c r="Q1283" s="24">
        <f>IFERROR(_xlfn.NUMBERVALUE(VLOOKUP(E1283,'[5]LOG Data SAP'!$D:$M,9,0)),
IF(D1283=D1282,Q1282,""))</f>
        <v>6</v>
      </c>
      <c r="R1283" s="24">
        <f>IFERROR(_xlfn.NUMBERVALUE(VLOOKUP(E1283,'[5]LOG Data SAP'!$D:$M,10,0)),
IF(D1283=D1282,R1282,""))</f>
        <v>48</v>
      </c>
      <c r="S1283" s="24">
        <f t="shared" ref="S1283:S1346" si="80">IFERROR(IF(Q1283=0,0,R1283/Q1283),
IF(D1283=D1282,S1282,""))</f>
        <v>8</v>
      </c>
      <c r="T1283" s="25">
        <f>IFERROR(VLOOKUP($E1283,'[5]LOG Data SAP'!$D:$V,17,0)/10,
IF(D1283=D1282,T1282,""))</f>
        <v>4.5999999999999996</v>
      </c>
      <c r="U1283" s="25">
        <f>IFERROR(VLOOKUP($E1283,'[5]LOG Data SAP'!$D:$V,18,0)/10,
IF(D1283=D1282,U1282,""))</f>
        <v>3.2</v>
      </c>
      <c r="V1283" s="25">
        <f>IFERROR(VLOOKUP($E1283,'[5]LOG Data SAP'!$D:$V,19,0)/10,
IF(D1283=D1282,V1282,""))</f>
        <v>14.7</v>
      </c>
      <c r="W1283" s="25">
        <f>IFERROR(VLOOKUP($E1283,'[5]LOG Data SAP'!$D:$AO,21,0)/10,
IF(D1283=D1282,W1282,""))</f>
        <v>19.100000000000001</v>
      </c>
      <c r="X1283" s="25">
        <f>IFERROR(VLOOKUP($E1283,'[5]LOG Data SAP'!$D:$AO,22,0)/10,
IF(D1283=D1282,X1282,""))</f>
        <v>4.5999999999999996</v>
      </c>
      <c r="Y1283" s="25">
        <f>IFERROR(VLOOKUP($E1283,'[5]LOG Data SAP'!$D:$AO,23,0)/10,
IF(D1283=D1282,Y1282,""))</f>
        <v>14.7</v>
      </c>
      <c r="Z1283" s="25">
        <f>IFERROR(VLOOKUP($E1283,'[5]LOG Data SAP'!$D:$AO,25,0)/10,
IF(D1283=D1282,Z1282,""))</f>
        <v>38.200000000000003</v>
      </c>
      <c r="AA1283" s="25">
        <f>IFERROR(VLOOKUP($E1283,'[5]LOG Data SAP'!$D:$AO,26,0)/10,
IF(D1283=D1282,AA1282,""))</f>
        <v>22.8</v>
      </c>
      <c r="AB1283" s="25">
        <f>IFERROR(VLOOKUP($E1283,'[5]LOG Data SAP'!$D:$AO,27,0)/10,
IF(D1283=D1282,AB1282,""))</f>
        <v>17.2</v>
      </c>
      <c r="AC1283" s="26">
        <f>IFERROR(VLOOKUP($E1283,'[5]LOG Data SAP'!$D:$AO,29,0)/IF(VLOOKUP($E1283,'[5]LOG Data SAP'!$D:$AO,30,0)="G",1000,1),
IF(D1283=D1282,AC1282,""))</f>
        <v>0.123</v>
      </c>
      <c r="AD1283" s="26">
        <f>IFERROR(VLOOKUP($E1283,'[5]LOG Data SAP'!$D:$AO,31,0)/IF(VLOOKUP($E1283,'[5]LOG Data SAP'!$D:$AO,32,0)="G",1000,1),
IF(D1283=D1282,AD1282,""))</f>
        <v>0.747</v>
      </c>
      <c r="AE1283" s="26">
        <f>IFERROR(VLOOKUP($E1283,'[5]LOG Data SAP'!$D:$AO,33,0)/IF(VLOOKUP($E1283,'[5]LOG Data SAP'!$D:$AO,34,0)="G",1000,1),
IF(D1283=D1282,AE1282,""))</f>
        <v>6.2789999999999999</v>
      </c>
      <c r="AF1283" s="27">
        <f t="shared" ref="AF1283:AF1346" si="81">IF(SUM(T1283:V1283)=0,"",T1283*U1283*V1283)</f>
        <v>216.38399999999999</v>
      </c>
      <c r="AG1283" s="27">
        <f t="shared" ref="AG1283:AG1346" si="82">IF(SUM(W1283:Y1283)=0,"",W1283*X1283*Y1283)</f>
        <v>1291.5419999999999</v>
      </c>
      <c r="AH1283" s="28">
        <f t="shared" ref="AH1283:AH1346" si="83">IF(SUM(Z1283:AB1283)=0,"",Z1283*AA1283*AB1283/1000000)</f>
        <v>1.4980512000000001E-2</v>
      </c>
      <c r="AI1283" s="18" t="str">
        <f>IFERROR(VLOOKUP(E1283,'[5]LOG Data SAP'!$D:$E,2,0),IF(D1283=D1282,AI1282,""))</f>
        <v>NSUN KDS LTN SPF25 100ML</v>
      </c>
      <c r="AJ1283" s="20" t="str">
        <f>IFERROR([5]SKU!VI1285,IF(D1283=D1282,AJ1282,""))</f>
        <v>85598</v>
      </c>
      <c r="AK1283" s="18" t="str">
        <f>VLOOKUP(E1283,[5]SKU!I:X,16,FALSE)</f>
        <v>3304.99.30</v>
      </c>
    </row>
    <row r="1284" spans="1:37">
      <c r="A1284" s="18" t="str">
        <f>[5]SKU!AC1286</f>
        <v>Nivea</v>
      </c>
      <c r="B1284" s="18" t="str">
        <f>[5]SKU!AE1286</f>
        <v>Nivea Sun</v>
      </c>
      <c r="C1284" s="18" t="str">
        <f>[5]SKU!AJ1286</f>
        <v>Sun</v>
      </c>
      <c r="D1284" s="18" t="str">
        <f>[5]SKU!G1286</f>
        <v>NSUN Kids Caring SPF25 Lotion 100ml</v>
      </c>
      <c r="E1284" s="19" t="str">
        <f>[5]SKU!I1286</f>
        <v>48330-00000-88</v>
      </c>
      <c r="F1284" s="19" t="str">
        <f>[5]SKU!J1286</f>
        <v>85598-04800-18</v>
      </c>
      <c r="G1284" s="18" t="str">
        <f>[5]SKU!K1286</f>
        <v>NSUN Kids Banded HP Mickey 24's</v>
      </c>
      <c r="H1284" s="18" t="str">
        <f>IF([5]SKU!L1286="R","Regular",
IF([5]SKU!L1286="P","Promo",
IF([5]SKU!L1286="S","Sample",
IF([5]SKU!L1286="V","VAS",""))))</f>
        <v>VAS</v>
      </c>
      <c r="I1284" s="18" t="str">
        <f>IF([5]SKU!QC1286="A","Active",
IF([5]SKU!QC1286="D","Discontinue",
IF([5]SKU!QC1286="N","NPD","")))</f>
        <v>Discontinue</v>
      </c>
      <c r="J1284" s="18" t="str">
        <f>VLOOKUP(IFERROR(VLOOKUP(E1284,'[5]Material Status'!A:I,9,0),""),'[5]Material Status'!U:W,3,0)</f>
        <v>Inactive</v>
      </c>
      <c r="K1284" s="20" t="str">
        <f>IFERROR(VLOOKUP(E1284,'[5]LOG Data SAP'!$D:$AO,11,0),
IF(D1284=D1283,K1283,""))</f>
        <v>8999777000165</v>
      </c>
      <c r="L1284" s="20" t="str">
        <f>IFERROR(VLOOKUP(E1284,'[5]LOG Data SAP'!$D:$AO,13,0),
IF(D1284=D1283,L1283,""))</f>
        <v>08999777003616</v>
      </c>
      <c r="M1284" s="20" t="str">
        <f>IFERROR(VLOOKUP(E1284,'[5]LOG Data SAP'!$D:$AO,15,0),
IF(D1284=D1283,M1283,""))</f>
        <v>08999777003623</v>
      </c>
      <c r="N1284" s="21">
        <f>[5]SKU!VH1286</f>
        <v>1095</v>
      </c>
      <c r="O1284" s="22">
        <f>[5]SKU!VN1286</f>
        <v>47826</v>
      </c>
      <c r="P1284" s="23">
        <f>[5]SKU!VO1286</f>
        <v>43100</v>
      </c>
      <c r="Q1284" s="24">
        <f>IFERROR(_xlfn.NUMBERVALUE(VLOOKUP(E1284,'[5]LOG Data SAP'!$D:$M,9,0)),
IF(D1284=D1283,Q1283,""))</f>
        <v>6</v>
      </c>
      <c r="R1284" s="24">
        <f>IFERROR(_xlfn.NUMBERVALUE(VLOOKUP(E1284,'[5]LOG Data SAP'!$D:$M,10,0)),
IF(D1284=D1283,R1283,""))</f>
        <v>48</v>
      </c>
      <c r="S1284" s="24">
        <f t="shared" si="80"/>
        <v>8</v>
      </c>
      <c r="T1284" s="25">
        <f>IFERROR(VLOOKUP($E1284,'[5]LOG Data SAP'!$D:$V,17,0)/10,
IF(D1284=D1283,T1283,""))</f>
        <v>4.5999999999999996</v>
      </c>
      <c r="U1284" s="25">
        <f>IFERROR(VLOOKUP($E1284,'[5]LOG Data SAP'!$D:$V,18,0)/10,
IF(D1284=D1283,U1283,""))</f>
        <v>3.2</v>
      </c>
      <c r="V1284" s="25">
        <f>IFERROR(VLOOKUP($E1284,'[5]LOG Data SAP'!$D:$V,19,0)/10,
IF(D1284=D1283,V1283,""))</f>
        <v>14.7</v>
      </c>
      <c r="W1284" s="25">
        <f>IFERROR(VLOOKUP($E1284,'[5]LOG Data SAP'!$D:$AO,21,0)/10,
IF(D1284=D1283,W1283,""))</f>
        <v>19.100000000000001</v>
      </c>
      <c r="X1284" s="25">
        <f>IFERROR(VLOOKUP($E1284,'[5]LOG Data SAP'!$D:$AO,22,0)/10,
IF(D1284=D1283,X1283,""))</f>
        <v>4.5999999999999996</v>
      </c>
      <c r="Y1284" s="25">
        <f>IFERROR(VLOOKUP($E1284,'[5]LOG Data SAP'!$D:$AO,23,0)/10,
IF(D1284=D1283,Y1283,""))</f>
        <v>14.7</v>
      </c>
      <c r="Z1284" s="25">
        <f>IFERROR(VLOOKUP($E1284,'[5]LOG Data SAP'!$D:$AO,25,0)/10,
IF(D1284=D1283,Z1283,""))</f>
        <v>38.200000000000003</v>
      </c>
      <c r="AA1284" s="25">
        <f>IFERROR(VLOOKUP($E1284,'[5]LOG Data SAP'!$D:$AO,26,0)/10,
IF(D1284=D1283,AA1283,""))</f>
        <v>22.8</v>
      </c>
      <c r="AB1284" s="25">
        <f>IFERROR(VLOOKUP($E1284,'[5]LOG Data SAP'!$D:$AO,27,0)/10,
IF(D1284=D1283,AB1283,""))</f>
        <v>17.2</v>
      </c>
      <c r="AC1284" s="26">
        <f>IFERROR(VLOOKUP($E1284,'[5]LOG Data SAP'!$D:$AO,29,0)/IF(VLOOKUP($E1284,'[5]LOG Data SAP'!$D:$AO,30,0)="G",1000,1),
IF(D1284=D1283,AC1283,""))</f>
        <v>0.123</v>
      </c>
      <c r="AD1284" s="26">
        <f>IFERROR(VLOOKUP($E1284,'[5]LOG Data SAP'!$D:$AO,31,0)/IF(VLOOKUP($E1284,'[5]LOG Data SAP'!$D:$AO,32,0)="G",1000,1),
IF(D1284=D1283,AD1283,""))</f>
        <v>0.747</v>
      </c>
      <c r="AE1284" s="26">
        <f>IFERROR(VLOOKUP($E1284,'[5]LOG Data SAP'!$D:$AO,33,0)/IF(VLOOKUP($E1284,'[5]LOG Data SAP'!$D:$AO,34,0)="G",1000,1),
IF(D1284=D1283,AE1283,""))</f>
        <v>6.2789999999999999</v>
      </c>
      <c r="AF1284" s="27">
        <f t="shared" si="81"/>
        <v>216.38399999999999</v>
      </c>
      <c r="AG1284" s="27">
        <f t="shared" si="82"/>
        <v>1291.5419999999999</v>
      </c>
      <c r="AH1284" s="28">
        <f t="shared" si="83"/>
        <v>1.4980512000000001E-2</v>
      </c>
      <c r="AI1284" s="18" t="str">
        <f>IFERROR(VLOOKUP(E1284,'[5]LOG Data SAP'!$D:$E,2,0),IF(D1284=D1283,AI1283,""))</f>
        <v>NSUN KDS LTN SPF25 100ML</v>
      </c>
      <c r="AJ1284" s="20" t="str">
        <f>IFERROR([5]SKU!VI1286,IF(D1284=D1283,AJ1283,""))</f>
        <v>85598</v>
      </c>
      <c r="AK1284" s="18" t="str">
        <f>VLOOKUP(E1284,[5]SKU!I:X,16,FALSE)</f>
        <v>3304.99.30</v>
      </c>
    </row>
    <row r="1285" spans="1:37">
      <c r="A1285" s="18" t="str">
        <f>[5]SKU!AC1287</f>
        <v>Nivea</v>
      </c>
      <c r="B1285" s="18" t="str">
        <f>[5]SKU!AE1287</f>
        <v>Nivea Sun</v>
      </c>
      <c r="C1285" s="18" t="str">
        <f>[5]SKU!AJ1287</f>
        <v>Sun</v>
      </c>
      <c r="D1285" s="18" t="str">
        <f>[5]SKU!G1287</f>
        <v>NSUN Kids Moisturising SPF50 Spray 200ml</v>
      </c>
      <c r="E1285" s="19" t="str">
        <f>[5]SKU!I1287</f>
        <v>48332-00093-07</v>
      </c>
      <c r="F1285" s="19" t="str">
        <f>[5]SKU!J1287</f>
        <v>48332-00093-07</v>
      </c>
      <c r="G1285" s="18" t="str">
        <f>[5]SKU!K1287</f>
        <v>NIVEA SUN Kids Moisturising SPF50 Spray 200ml</v>
      </c>
      <c r="H1285" s="18" t="str">
        <f>IF([5]SKU!L1287="R","Regular",
IF([5]SKU!L1287="P","Promo",
IF([5]SKU!L1287="S","Sample",
IF([5]SKU!L1287="V","VAS",""))))</f>
        <v>Regular</v>
      </c>
      <c r="I1285" s="18" t="str">
        <f>IF([5]SKU!QC1287="A","Active",
IF([5]SKU!QC1287="D","Discontinue",
IF([5]SKU!QC1287="N","NPD","")))</f>
        <v>Discontinue</v>
      </c>
      <c r="J1285" s="18" t="str">
        <f>VLOOKUP(IFERROR(VLOOKUP(E1285,'[5]Material Status'!A:I,9,0),""),'[5]Material Status'!U:W,3,0)</f>
        <v>Inactive</v>
      </c>
      <c r="K1285" s="20" t="str">
        <f>IFERROR(VLOOKUP(E1285,'[5]LOG Data SAP'!$D:$AO,11,0),
IF(D1285=D1284,K1284,""))</f>
        <v>4005808856671</v>
      </c>
      <c r="L1285" s="20" t="str">
        <f>IFERROR(VLOOKUP(E1285,'[5]LOG Data SAP'!$D:$AO,13,0),
IF(D1285=D1284,L1284,""))</f>
        <v/>
      </c>
      <c r="M1285" s="20" t="str">
        <f>IFERROR(VLOOKUP(E1285,'[5]LOG Data SAP'!$D:$AO,15,0),
IF(D1285=D1284,M1284,""))</f>
        <v>8999777013615</v>
      </c>
      <c r="N1285" s="21">
        <f>[5]SKU!VH1287</f>
        <v>900</v>
      </c>
      <c r="O1285" s="22">
        <f>[5]SKU!VN1287</f>
        <v>159100</v>
      </c>
      <c r="P1285" s="23">
        <f>[5]SKU!VO1287</f>
        <v>45383</v>
      </c>
      <c r="Q1285" s="24">
        <f>IFERROR(_xlfn.NUMBERVALUE(VLOOKUP(E1285,'[5]LOG Data SAP'!$D:$M,9,0)),
IF(D1285=D1284,Q1284,""))</f>
        <v>0</v>
      </c>
      <c r="R1285" s="24">
        <f>IFERROR(_xlfn.NUMBERVALUE(VLOOKUP(E1285,'[5]LOG Data SAP'!$D:$M,10,0)),
IF(D1285=D1284,R1284,""))</f>
        <v>12</v>
      </c>
      <c r="S1285" s="24">
        <f t="shared" si="80"/>
        <v>0</v>
      </c>
      <c r="T1285" s="25">
        <f>IFERROR(VLOOKUP($E1285,'[5]LOG Data SAP'!$D:$V,17,0)/10,
IF(D1285=D1284,T1284,""))</f>
        <v>6.3</v>
      </c>
      <c r="U1285" s="25">
        <f>IFERROR(VLOOKUP($E1285,'[5]LOG Data SAP'!$D:$V,18,0)/10,
IF(D1285=D1284,U1284,""))</f>
        <v>4.7</v>
      </c>
      <c r="V1285" s="25">
        <f>IFERROR(VLOOKUP($E1285,'[5]LOG Data SAP'!$D:$V,19,0)/10,
IF(D1285=D1284,V1284,""))</f>
        <v>15.5</v>
      </c>
      <c r="W1285" s="25">
        <f>IFERROR(VLOOKUP($E1285,'[5]LOG Data SAP'!$D:$AO,21,0)/10,
IF(D1285=D1284,W1284,""))</f>
        <v>0</v>
      </c>
      <c r="X1285" s="25">
        <f>IFERROR(VLOOKUP($E1285,'[5]LOG Data SAP'!$D:$AO,22,0)/10,
IF(D1285=D1284,X1284,""))</f>
        <v>0</v>
      </c>
      <c r="Y1285" s="25">
        <f>IFERROR(VLOOKUP($E1285,'[5]LOG Data SAP'!$D:$AO,23,0)/10,
IF(D1285=D1284,Y1284,""))</f>
        <v>0</v>
      </c>
      <c r="Z1285" s="25">
        <f>IFERROR(VLOOKUP($E1285,'[5]LOG Data SAP'!$D:$AO,25,0)/10,
IF(D1285=D1284,Z1284,""))</f>
        <v>29</v>
      </c>
      <c r="AA1285" s="25">
        <f>IFERROR(VLOOKUP($E1285,'[5]LOG Data SAP'!$D:$AO,26,0)/10,
IF(D1285=D1284,AA1284,""))</f>
        <v>13.6</v>
      </c>
      <c r="AB1285" s="25">
        <f>IFERROR(VLOOKUP($E1285,'[5]LOG Data SAP'!$D:$AO,27,0)/10,
IF(D1285=D1284,AB1284,""))</f>
        <v>16.399999999999999</v>
      </c>
      <c r="AC1285" s="26">
        <f>IFERROR(VLOOKUP($E1285,'[5]LOG Data SAP'!$D:$AO,29,0)/IF(VLOOKUP($E1285,'[5]LOG Data SAP'!$D:$AO,30,0)="G",1000,1),
IF(D1285=D1284,AC1284,""))</f>
        <v>0.23699999999999999</v>
      </c>
      <c r="AD1285" s="26">
        <f>IFERROR(VLOOKUP($E1285,'[5]LOG Data SAP'!$D:$AO,31,0)/IF(VLOOKUP($E1285,'[5]LOG Data SAP'!$D:$AO,32,0)="G",1000,1),
IF(D1285=D1284,AD1284,""))</f>
        <v>0</v>
      </c>
      <c r="AE1285" s="26">
        <f>IFERROR(VLOOKUP($E1285,'[5]LOG Data SAP'!$D:$AO,33,0)/IF(VLOOKUP($E1285,'[5]LOG Data SAP'!$D:$AO,34,0)="G",1000,1),
IF(D1285=D1284,AE1284,""))</f>
        <v>2.9729999999999999</v>
      </c>
      <c r="AF1285" s="27">
        <f t="shared" si="81"/>
        <v>458.95499999999998</v>
      </c>
      <c r="AG1285" s="27" t="str">
        <f t="shared" si="82"/>
        <v/>
      </c>
      <c r="AH1285" s="28">
        <f t="shared" si="83"/>
        <v>6.4681599999999988E-3</v>
      </c>
      <c r="AI1285" s="18" t="str">
        <f>IFERROR(VLOOKUP(E1285,'[5]LOG Data SAP'!$D:$E,2,0),IF(D1285=D1284,AI1284,""))</f>
        <v>NSUN KDS SPY_COL SPF50+ 200ML</v>
      </c>
      <c r="AJ1285" s="20" t="str">
        <f>IFERROR([5]SKU!VI1287,IF(D1285=D1284,AJ1284,""))</f>
        <v>85667</v>
      </c>
      <c r="AK1285" s="18" t="str">
        <f>VLOOKUP(E1285,[5]SKU!I:X,16,FALSE)</f>
        <v>3304.99.90</v>
      </c>
    </row>
    <row r="1286" spans="1:37">
      <c r="A1286" s="18" t="str">
        <f>[5]SKU!AC1288</f>
        <v>Nivea</v>
      </c>
      <c r="B1286" s="18" t="str">
        <f>[5]SKU!AE1288</f>
        <v>Nivea Sun</v>
      </c>
      <c r="C1286" s="18" t="str">
        <f>[5]SKU!AJ1288</f>
        <v>Sun</v>
      </c>
      <c r="D1286" s="18" t="str">
        <f>[5]SKU!G1288</f>
        <v>NSUN Kids Moisturising SPF50 Spray 200ml</v>
      </c>
      <c r="E1286" s="19" t="str">
        <f>[5]SKU!I1288</f>
        <v>48332-00093-06</v>
      </c>
      <c r="F1286" s="19" t="str">
        <f>[5]SKU!J1288</f>
        <v>48332-00093-07</v>
      </c>
      <c r="G1286" s="18" t="str">
        <f>[5]SKU!K1288</f>
        <v>NSUN Spray Kids SPF 50+ 200ml</v>
      </c>
      <c r="H1286" s="18" t="str">
        <f>IF([5]SKU!L1288="R","Regular",
IF([5]SKU!L1288="P","Promo",
IF([5]SKU!L1288="S","Sample",
IF([5]SKU!L1288="V","VAS",""))))</f>
        <v>Regular</v>
      </c>
      <c r="I1286" s="18" t="str">
        <f>IF([5]SKU!QC1288="A","Active",
IF([5]SKU!QC1288="D","Discontinue",
IF([5]SKU!QC1288="N","NPD","")))</f>
        <v>Discontinue</v>
      </c>
      <c r="J1286" s="18" t="str">
        <f>VLOOKUP(IFERROR(VLOOKUP(E1286,'[5]Material Status'!A:I,9,0),""),'[5]Material Status'!U:W,3,0)</f>
        <v>Inactive</v>
      </c>
      <c r="K1286" s="20" t="str">
        <f>IFERROR(VLOOKUP(E1286,'[5]LOG Data SAP'!$D:$AO,11,0),
IF(D1286=D1285,K1285,""))</f>
        <v>4005808856671</v>
      </c>
      <c r="L1286" s="20" t="str">
        <f>IFERROR(VLOOKUP(E1286,'[5]LOG Data SAP'!$D:$AO,13,0),
IF(D1286=D1285,L1285,""))</f>
        <v/>
      </c>
      <c r="M1286" s="20" t="str">
        <f>IFERROR(VLOOKUP(E1286,'[5]LOG Data SAP'!$D:$AO,15,0),
IF(D1286=D1285,M1285,""))</f>
        <v>8999777013615</v>
      </c>
      <c r="N1286" s="21">
        <f>[5]SKU!VH1288</f>
        <v>900</v>
      </c>
      <c r="O1286" s="22">
        <f>[5]SKU!VN1288</f>
        <v>159100</v>
      </c>
      <c r="P1286" s="23">
        <f>[5]SKU!VO1288</f>
        <v>45383</v>
      </c>
      <c r="Q1286" s="24">
        <f>IFERROR(_xlfn.NUMBERVALUE(VLOOKUP(E1286,'[5]LOG Data SAP'!$D:$M,9,0)),
IF(D1286=D1285,Q1285,""))</f>
        <v>0</v>
      </c>
      <c r="R1286" s="24">
        <f>IFERROR(_xlfn.NUMBERVALUE(VLOOKUP(E1286,'[5]LOG Data SAP'!$D:$M,10,0)),
IF(D1286=D1285,R1285,""))</f>
        <v>12</v>
      </c>
      <c r="S1286" s="24">
        <f t="shared" si="80"/>
        <v>0</v>
      </c>
      <c r="T1286" s="25">
        <f>IFERROR(VLOOKUP($E1286,'[5]LOG Data SAP'!$D:$V,17,0)/10,
IF(D1286=D1285,T1285,""))</f>
        <v>6.3</v>
      </c>
      <c r="U1286" s="25">
        <f>IFERROR(VLOOKUP($E1286,'[5]LOG Data SAP'!$D:$V,18,0)/10,
IF(D1286=D1285,U1285,""))</f>
        <v>4.7</v>
      </c>
      <c r="V1286" s="25">
        <f>IFERROR(VLOOKUP($E1286,'[5]LOG Data SAP'!$D:$V,19,0)/10,
IF(D1286=D1285,V1285,""))</f>
        <v>15.5</v>
      </c>
      <c r="W1286" s="25">
        <f>IFERROR(VLOOKUP($E1286,'[5]LOG Data SAP'!$D:$AO,21,0)/10,
IF(D1286=D1285,W1285,""))</f>
        <v>0</v>
      </c>
      <c r="X1286" s="25">
        <f>IFERROR(VLOOKUP($E1286,'[5]LOG Data SAP'!$D:$AO,22,0)/10,
IF(D1286=D1285,X1285,""))</f>
        <v>0</v>
      </c>
      <c r="Y1286" s="25">
        <f>IFERROR(VLOOKUP($E1286,'[5]LOG Data SAP'!$D:$AO,23,0)/10,
IF(D1286=D1285,Y1285,""))</f>
        <v>0</v>
      </c>
      <c r="Z1286" s="25">
        <f>IFERROR(VLOOKUP($E1286,'[5]LOG Data SAP'!$D:$AO,25,0)/10,
IF(D1286=D1285,Z1285,""))</f>
        <v>29</v>
      </c>
      <c r="AA1286" s="25">
        <f>IFERROR(VLOOKUP($E1286,'[5]LOG Data SAP'!$D:$AO,26,0)/10,
IF(D1286=D1285,AA1285,""))</f>
        <v>13.6</v>
      </c>
      <c r="AB1286" s="25">
        <f>IFERROR(VLOOKUP($E1286,'[5]LOG Data SAP'!$D:$AO,27,0)/10,
IF(D1286=D1285,AB1285,""))</f>
        <v>16.399999999999999</v>
      </c>
      <c r="AC1286" s="26">
        <f>IFERROR(VLOOKUP($E1286,'[5]LOG Data SAP'!$D:$AO,29,0)/IF(VLOOKUP($E1286,'[5]LOG Data SAP'!$D:$AO,30,0)="G",1000,1),
IF(D1286=D1285,AC1285,""))</f>
        <v>0.23699999999999999</v>
      </c>
      <c r="AD1286" s="26">
        <f>IFERROR(VLOOKUP($E1286,'[5]LOG Data SAP'!$D:$AO,31,0)/IF(VLOOKUP($E1286,'[5]LOG Data SAP'!$D:$AO,32,0)="G",1000,1),
IF(D1286=D1285,AD1285,""))</f>
        <v>0</v>
      </c>
      <c r="AE1286" s="26">
        <f>IFERROR(VLOOKUP($E1286,'[5]LOG Data SAP'!$D:$AO,33,0)/IF(VLOOKUP($E1286,'[5]LOG Data SAP'!$D:$AO,34,0)="G",1000,1),
IF(D1286=D1285,AE1285,""))</f>
        <v>2.9729999999999999</v>
      </c>
      <c r="AF1286" s="27">
        <f t="shared" si="81"/>
        <v>458.95499999999998</v>
      </c>
      <c r="AG1286" s="27" t="str">
        <f t="shared" si="82"/>
        <v/>
      </c>
      <c r="AH1286" s="28">
        <f t="shared" si="83"/>
        <v>6.4681599999999988E-3</v>
      </c>
      <c r="AI1286" s="18" t="str">
        <f>IFERROR(VLOOKUP(E1286,'[5]LOG Data SAP'!$D:$E,2,0),IF(D1286=D1285,AI1285,""))</f>
        <v>NSUN KDS SPY_COL SPF50+ 200ML</v>
      </c>
      <c r="AJ1286" s="20" t="str">
        <f>IFERROR([5]SKU!VI1288,IF(D1286=D1285,AJ1285,""))</f>
        <v>85667</v>
      </c>
      <c r="AK1286" s="18" t="str">
        <f>VLOOKUP(E1286,[5]SKU!I:X,16,FALSE)</f>
        <v>3304.99.90</v>
      </c>
    </row>
    <row r="1287" spans="1:37">
      <c r="A1287" s="18" t="str">
        <f>[5]SKU!AC1289</f>
        <v>Nivea</v>
      </c>
      <c r="B1287" s="18" t="str">
        <f>[5]SKU!AE1289</f>
        <v>Nivea Sun</v>
      </c>
      <c r="C1287" s="18" t="str">
        <f>[5]SKU!AJ1289</f>
        <v>Sun</v>
      </c>
      <c r="D1287" s="18" t="str">
        <f>[5]SKU!G1289</f>
        <v>NSUN Kids Moisturising SPF50 Spray 200ml</v>
      </c>
      <c r="E1287" s="19" t="str">
        <f>[5]SKU!I1289</f>
        <v>48332-00093-04</v>
      </c>
      <c r="F1287" s="19" t="str">
        <f>[5]SKU!J1289</f>
        <v>48332-00093-07</v>
      </c>
      <c r="G1287" s="18" t="str">
        <f>[5]SKU!K1289</f>
        <v>NSUN Spray Kids SPF 50+ 200ml</v>
      </c>
      <c r="H1287" s="18" t="str">
        <f>IF([5]SKU!L1289="R","Regular",
IF([5]SKU!L1289="P","Promo",
IF([5]SKU!L1289="S","Sample",
IF([5]SKU!L1289="V","VAS",""))))</f>
        <v>Regular</v>
      </c>
      <c r="I1287" s="18" t="str">
        <f>IF([5]SKU!QC1289="A","Active",
IF([5]SKU!QC1289="D","Discontinue",
IF([5]SKU!QC1289="N","NPD","")))</f>
        <v>Discontinue</v>
      </c>
      <c r="J1287" s="18" t="str">
        <f>VLOOKUP(IFERROR(VLOOKUP(E1287,'[5]Material Status'!A:I,9,0),""),'[5]Material Status'!U:W,3,0)</f>
        <v>Inactive</v>
      </c>
      <c r="K1287" s="20" t="str">
        <f>IFERROR(VLOOKUP(E1287,'[5]LOG Data SAP'!$D:$AO,11,0),
IF(D1287=D1286,K1286,""))</f>
        <v>4005808856671</v>
      </c>
      <c r="L1287" s="20" t="str">
        <f>IFERROR(VLOOKUP(E1287,'[5]LOG Data SAP'!$D:$AO,13,0),
IF(D1287=D1286,L1286,""))</f>
        <v/>
      </c>
      <c r="M1287" s="20" t="str">
        <f>IFERROR(VLOOKUP(E1287,'[5]LOG Data SAP'!$D:$AO,15,0),
IF(D1287=D1286,M1286,""))</f>
        <v>8999777013615</v>
      </c>
      <c r="N1287" s="21">
        <f>[5]SKU!VH1289</f>
        <v>900</v>
      </c>
      <c r="O1287" s="22">
        <f>[5]SKU!VN1289</f>
        <v>159100</v>
      </c>
      <c r="P1287" s="23">
        <f>[5]SKU!VO1289</f>
        <v>45383</v>
      </c>
      <c r="Q1287" s="24">
        <f>IFERROR(_xlfn.NUMBERVALUE(VLOOKUP(E1287,'[5]LOG Data SAP'!$D:$M,9,0)),
IF(D1287=D1286,Q1286,""))</f>
        <v>0</v>
      </c>
      <c r="R1287" s="24">
        <f>IFERROR(_xlfn.NUMBERVALUE(VLOOKUP(E1287,'[5]LOG Data SAP'!$D:$M,10,0)),
IF(D1287=D1286,R1286,""))</f>
        <v>12</v>
      </c>
      <c r="S1287" s="24">
        <f t="shared" si="80"/>
        <v>0</v>
      </c>
      <c r="T1287" s="25">
        <f>IFERROR(VLOOKUP($E1287,'[5]LOG Data SAP'!$D:$V,17,0)/10,
IF(D1287=D1286,T1286,""))</f>
        <v>6.3</v>
      </c>
      <c r="U1287" s="25">
        <f>IFERROR(VLOOKUP($E1287,'[5]LOG Data SAP'!$D:$V,18,0)/10,
IF(D1287=D1286,U1286,""))</f>
        <v>4.7</v>
      </c>
      <c r="V1287" s="25">
        <f>IFERROR(VLOOKUP($E1287,'[5]LOG Data SAP'!$D:$V,19,0)/10,
IF(D1287=D1286,V1286,""))</f>
        <v>15.5</v>
      </c>
      <c r="W1287" s="25">
        <f>IFERROR(VLOOKUP($E1287,'[5]LOG Data SAP'!$D:$AO,21,0)/10,
IF(D1287=D1286,W1286,""))</f>
        <v>0</v>
      </c>
      <c r="X1287" s="25">
        <f>IFERROR(VLOOKUP($E1287,'[5]LOG Data SAP'!$D:$AO,22,0)/10,
IF(D1287=D1286,X1286,""))</f>
        <v>0</v>
      </c>
      <c r="Y1287" s="25">
        <f>IFERROR(VLOOKUP($E1287,'[5]LOG Data SAP'!$D:$AO,23,0)/10,
IF(D1287=D1286,Y1286,""))</f>
        <v>0</v>
      </c>
      <c r="Z1287" s="25">
        <f>IFERROR(VLOOKUP($E1287,'[5]LOG Data SAP'!$D:$AO,25,0)/10,
IF(D1287=D1286,Z1286,""))</f>
        <v>29</v>
      </c>
      <c r="AA1287" s="25">
        <f>IFERROR(VLOOKUP($E1287,'[5]LOG Data SAP'!$D:$AO,26,0)/10,
IF(D1287=D1286,AA1286,""))</f>
        <v>13.6</v>
      </c>
      <c r="AB1287" s="25">
        <f>IFERROR(VLOOKUP($E1287,'[5]LOG Data SAP'!$D:$AO,27,0)/10,
IF(D1287=D1286,AB1286,""))</f>
        <v>16.399999999999999</v>
      </c>
      <c r="AC1287" s="26">
        <f>IFERROR(VLOOKUP($E1287,'[5]LOG Data SAP'!$D:$AO,29,0)/IF(VLOOKUP($E1287,'[5]LOG Data SAP'!$D:$AO,30,0)="G",1000,1),
IF(D1287=D1286,AC1286,""))</f>
        <v>0.23699999999999999</v>
      </c>
      <c r="AD1287" s="26">
        <f>IFERROR(VLOOKUP($E1287,'[5]LOG Data SAP'!$D:$AO,31,0)/IF(VLOOKUP($E1287,'[5]LOG Data SAP'!$D:$AO,32,0)="G",1000,1),
IF(D1287=D1286,AD1286,""))</f>
        <v>0</v>
      </c>
      <c r="AE1287" s="26">
        <f>IFERROR(VLOOKUP($E1287,'[5]LOG Data SAP'!$D:$AO,33,0)/IF(VLOOKUP($E1287,'[5]LOG Data SAP'!$D:$AO,34,0)="G",1000,1),
IF(D1287=D1286,AE1286,""))</f>
        <v>2.9729999999999999</v>
      </c>
      <c r="AF1287" s="27">
        <f t="shared" si="81"/>
        <v>458.95499999999998</v>
      </c>
      <c r="AG1287" s="27" t="str">
        <f t="shared" si="82"/>
        <v/>
      </c>
      <c r="AH1287" s="28">
        <f t="shared" si="83"/>
        <v>6.4681599999999988E-3</v>
      </c>
      <c r="AI1287" s="18" t="str">
        <f>IFERROR(VLOOKUP(E1287,'[5]LOG Data SAP'!$D:$E,2,0),IF(D1287=D1286,AI1286,""))</f>
        <v>NSUN KDS SPY_COL SPF50+ 200ML</v>
      </c>
      <c r="AJ1287" s="20" t="str">
        <f>IFERROR([5]SKU!VI1289,IF(D1287=D1286,AJ1286,""))</f>
        <v>85667</v>
      </c>
      <c r="AK1287" s="18" t="str">
        <f>VLOOKUP(E1287,[5]SKU!I:X,16,FALSE)</f>
        <v>3304.99.90</v>
      </c>
    </row>
    <row r="1288" spans="1:37">
      <c r="A1288" s="18" t="str">
        <f>[5]SKU!AC1290</f>
        <v>Nivea</v>
      </c>
      <c r="B1288" s="18" t="str">
        <f>[5]SKU!AE1290</f>
        <v>Nivea Sun</v>
      </c>
      <c r="C1288" s="18" t="str">
        <f>[5]SKU!AJ1290</f>
        <v>Sun</v>
      </c>
      <c r="D1288" s="18" t="str">
        <f>[5]SKU!G1290</f>
        <v>NSUN Kids Moisturising SPF50 Spray 200ml</v>
      </c>
      <c r="E1288" s="19" t="str">
        <f>[5]SKU!I1290</f>
        <v>48332-00093-02</v>
      </c>
      <c r="F1288" s="19" t="str">
        <f>[5]SKU!J1290</f>
        <v>48332-00093-07</v>
      </c>
      <c r="G1288" s="18" t="str">
        <f>[5]SKU!K1290</f>
        <v>NSUN Spray Kids SPF 50+ 200ml</v>
      </c>
      <c r="H1288" s="18" t="str">
        <f>IF([5]SKU!L1290="R","Regular",
IF([5]SKU!L1290="P","Promo",
IF([5]SKU!L1290="S","Sample",
IF([5]SKU!L1290="V","VAS",""))))</f>
        <v>Regular</v>
      </c>
      <c r="I1288" s="18" t="str">
        <f>IF([5]SKU!QC1290="A","Active",
IF([5]SKU!QC1290="D","Discontinue",
IF([5]SKU!QC1290="N","NPD","")))</f>
        <v>Discontinue</v>
      </c>
      <c r="J1288" s="18" t="str">
        <f>VLOOKUP(IFERROR(VLOOKUP(E1288,'[5]Material Status'!A:I,9,0),""),'[5]Material Status'!U:W,3,0)</f>
        <v>Inactive</v>
      </c>
      <c r="K1288" s="20" t="str">
        <f>IFERROR(VLOOKUP(E1288,'[5]LOG Data SAP'!$D:$AO,11,0),
IF(D1288=D1287,K1287,""))</f>
        <v>4005808856671</v>
      </c>
      <c r="L1288" s="20" t="str">
        <f>IFERROR(VLOOKUP(E1288,'[5]LOG Data SAP'!$D:$AO,13,0),
IF(D1288=D1287,L1287,""))</f>
        <v/>
      </c>
      <c r="M1288" s="20" t="str">
        <f>IFERROR(VLOOKUP(E1288,'[5]LOG Data SAP'!$D:$AO,15,0),
IF(D1288=D1287,M1287,""))</f>
        <v>8999777013615</v>
      </c>
      <c r="N1288" s="21">
        <f>[5]SKU!VH1290</f>
        <v>900</v>
      </c>
      <c r="O1288" s="22">
        <f>[5]SKU!VN1290</f>
        <v>159100</v>
      </c>
      <c r="P1288" s="23">
        <f>[5]SKU!VO1290</f>
        <v>45383</v>
      </c>
      <c r="Q1288" s="24">
        <f>IFERROR(_xlfn.NUMBERVALUE(VLOOKUP(E1288,'[5]LOG Data SAP'!$D:$M,9,0)),
IF(D1288=D1287,Q1287,""))</f>
        <v>0</v>
      </c>
      <c r="R1288" s="24">
        <f>IFERROR(_xlfn.NUMBERVALUE(VLOOKUP(E1288,'[5]LOG Data SAP'!$D:$M,10,0)),
IF(D1288=D1287,R1287,""))</f>
        <v>12</v>
      </c>
      <c r="S1288" s="24">
        <f t="shared" si="80"/>
        <v>0</v>
      </c>
      <c r="T1288" s="25">
        <f>IFERROR(VLOOKUP($E1288,'[5]LOG Data SAP'!$D:$V,17,0)/10,
IF(D1288=D1287,T1287,""))</f>
        <v>6.3</v>
      </c>
      <c r="U1288" s="25">
        <f>IFERROR(VLOOKUP($E1288,'[5]LOG Data SAP'!$D:$V,18,0)/10,
IF(D1288=D1287,U1287,""))</f>
        <v>4.7</v>
      </c>
      <c r="V1288" s="25">
        <f>IFERROR(VLOOKUP($E1288,'[5]LOG Data SAP'!$D:$V,19,0)/10,
IF(D1288=D1287,V1287,""))</f>
        <v>15.5</v>
      </c>
      <c r="W1288" s="25">
        <f>IFERROR(VLOOKUP($E1288,'[5]LOG Data SAP'!$D:$AO,21,0)/10,
IF(D1288=D1287,W1287,""))</f>
        <v>0</v>
      </c>
      <c r="X1288" s="25">
        <f>IFERROR(VLOOKUP($E1288,'[5]LOG Data SAP'!$D:$AO,22,0)/10,
IF(D1288=D1287,X1287,""))</f>
        <v>0</v>
      </c>
      <c r="Y1288" s="25">
        <f>IFERROR(VLOOKUP($E1288,'[5]LOG Data SAP'!$D:$AO,23,0)/10,
IF(D1288=D1287,Y1287,""))</f>
        <v>0</v>
      </c>
      <c r="Z1288" s="25">
        <f>IFERROR(VLOOKUP($E1288,'[5]LOG Data SAP'!$D:$AO,25,0)/10,
IF(D1288=D1287,Z1287,""))</f>
        <v>29</v>
      </c>
      <c r="AA1288" s="25">
        <f>IFERROR(VLOOKUP($E1288,'[5]LOG Data SAP'!$D:$AO,26,0)/10,
IF(D1288=D1287,AA1287,""))</f>
        <v>13.6</v>
      </c>
      <c r="AB1288" s="25">
        <f>IFERROR(VLOOKUP($E1288,'[5]LOG Data SAP'!$D:$AO,27,0)/10,
IF(D1288=D1287,AB1287,""))</f>
        <v>16.399999999999999</v>
      </c>
      <c r="AC1288" s="26">
        <f>IFERROR(VLOOKUP($E1288,'[5]LOG Data SAP'!$D:$AO,29,0)/IF(VLOOKUP($E1288,'[5]LOG Data SAP'!$D:$AO,30,0)="G",1000,1),
IF(D1288=D1287,AC1287,""))</f>
        <v>0.23699999999999999</v>
      </c>
      <c r="AD1288" s="26">
        <f>IFERROR(VLOOKUP($E1288,'[5]LOG Data SAP'!$D:$AO,31,0)/IF(VLOOKUP($E1288,'[5]LOG Data SAP'!$D:$AO,32,0)="G",1000,1),
IF(D1288=D1287,AD1287,""))</f>
        <v>0</v>
      </c>
      <c r="AE1288" s="26">
        <f>IFERROR(VLOOKUP($E1288,'[5]LOG Data SAP'!$D:$AO,33,0)/IF(VLOOKUP($E1288,'[5]LOG Data SAP'!$D:$AO,34,0)="G",1000,1),
IF(D1288=D1287,AE1287,""))</f>
        <v>2.9729999999999999</v>
      </c>
      <c r="AF1288" s="27">
        <f t="shared" si="81"/>
        <v>458.95499999999998</v>
      </c>
      <c r="AG1288" s="27" t="str">
        <f t="shared" si="82"/>
        <v/>
      </c>
      <c r="AH1288" s="28">
        <f t="shared" si="83"/>
        <v>6.4681599999999988E-3</v>
      </c>
      <c r="AI1288" s="18" t="str">
        <f>IFERROR(VLOOKUP(E1288,'[5]LOG Data SAP'!$D:$E,2,0),IF(D1288=D1287,AI1287,""))</f>
        <v>NSUN KDS SPY_COL SPF50+ 200ML</v>
      </c>
      <c r="AJ1288" s="20" t="str">
        <f>IFERROR([5]SKU!VI1290,IF(D1288=D1287,AJ1287,""))</f>
        <v>85667</v>
      </c>
      <c r="AK1288" s="18" t="str">
        <f>VLOOKUP(E1288,[5]SKU!I:X,16,FALSE)</f>
        <v>3304.99.90</v>
      </c>
    </row>
    <row r="1289" spans="1:37">
      <c r="A1289" s="18" t="str">
        <f>[5]SKU!AC1291</f>
        <v>Nivea</v>
      </c>
      <c r="B1289" s="18" t="str">
        <f>[5]SKU!AE1291</f>
        <v>Nivea Sun</v>
      </c>
      <c r="C1289" s="18" t="str">
        <f>[5]SKU!AJ1291</f>
        <v>Sun</v>
      </c>
      <c r="D1289" s="18" t="str">
        <f>[5]SKU!G1291</f>
        <v>NSUN Kids Moisturising SPF50 Spray 200ml</v>
      </c>
      <c r="E1289" s="19" t="str">
        <f>[5]SKU!I1291</f>
        <v>48332-00093-00</v>
      </c>
      <c r="F1289" s="19" t="str">
        <f>[5]SKU!J1291</f>
        <v>48332-00093-07</v>
      </c>
      <c r="G1289" s="18" t="str">
        <f>[5]SKU!K1291</f>
        <v>NSUN Spray Kids SPF 50+ 200ml</v>
      </c>
      <c r="H1289" s="18" t="str">
        <f>IF([5]SKU!L1291="R","Regular",
IF([5]SKU!L1291="P","Promo",
IF([5]SKU!L1291="S","Sample",
IF([5]SKU!L1291="V","VAS",""))))</f>
        <v>Regular</v>
      </c>
      <c r="I1289" s="18" t="str">
        <f>IF([5]SKU!QC1291="A","Active",
IF([5]SKU!QC1291="D","Discontinue",
IF([5]SKU!QC1291="N","NPD","")))</f>
        <v>Discontinue</v>
      </c>
      <c r="J1289" s="18" t="str">
        <f>VLOOKUP(IFERROR(VLOOKUP(E1289,'[5]Material Status'!A:I,9,0),""),'[5]Material Status'!U:W,3,0)</f>
        <v>Inactive</v>
      </c>
      <c r="K1289" s="20" t="str">
        <f>IFERROR(VLOOKUP(E1289,'[5]LOG Data SAP'!$D:$AO,11,0),
IF(D1289=D1288,K1288,""))</f>
        <v>4005808856671</v>
      </c>
      <c r="L1289" s="20" t="str">
        <f>IFERROR(VLOOKUP(E1289,'[5]LOG Data SAP'!$D:$AO,13,0),
IF(D1289=D1288,L1288,""))</f>
        <v/>
      </c>
      <c r="M1289" s="20" t="str">
        <f>IFERROR(VLOOKUP(E1289,'[5]LOG Data SAP'!$D:$AO,15,0),
IF(D1289=D1288,M1288,""))</f>
        <v>8999777013615</v>
      </c>
      <c r="N1289" s="21">
        <f>[5]SKU!VH1291</f>
        <v>900</v>
      </c>
      <c r="O1289" s="22">
        <f>[5]SKU!VN1291</f>
        <v>159100</v>
      </c>
      <c r="P1289" s="23">
        <f>[5]SKU!VO1291</f>
        <v>45383</v>
      </c>
      <c r="Q1289" s="24">
        <f>IFERROR(_xlfn.NUMBERVALUE(VLOOKUP(E1289,'[5]LOG Data SAP'!$D:$M,9,0)),
IF(D1289=D1288,Q1288,""))</f>
        <v>0</v>
      </c>
      <c r="R1289" s="24">
        <f>IFERROR(_xlfn.NUMBERVALUE(VLOOKUP(E1289,'[5]LOG Data SAP'!$D:$M,10,0)),
IF(D1289=D1288,R1288,""))</f>
        <v>12</v>
      </c>
      <c r="S1289" s="24">
        <f t="shared" si="80"/>
        <v>0</v>
      </c>
      <c r="T1289" s="25">
        <f>IFERROR(VLOOKUP($E1289,'[5]LOG Data SAP'!$D:$V,17,0)/10,
IF(D1289=D1288,T1288,""))</f>
        <v>6.3</v>
      </c>
      <c r="U1289" s="25">
        <f>IFERROR(VLOOKUP($E1289,'[5]LOG Data SAP'!$D:$V,18,0)/10,
IF(D1289=D1288,U1288,""))</f>
        <v>4.7</v>
      </c>
      <c r="V1289" s="25">
        <f>IFERROR(VLOOKUP($E1289,'[5]LOG Data SAP'!$D:$V,19,0)/10,
IF(D1289=D1288,V1288,""))</f>
        <v>15.5</v>
      </c>
      <c r="W1289" s="25">
        <f>IFERROR(VLOOKUP($E1289,'[5]LOG Data SAP'!$D:$AO,21,0)/10,
IF(D1289=D1288,W1288,""))</f>
        <v>0</v>
      </c>
      <c r="X1289" s="25">
        <f>IFERROR(VLOOKUP($E1289,'[5]LOG Data SAP'!$D:$AO,22,0)/10,
IF(D1289=D1288,X1288,""))</f>
        <v>0</v>
      </c>
      <c r="Y1289" s="25">
        <f>IFERROR(VLOOKUP($E1289,'[5]LOG Data SAP'!$D:$AO,23,0)/10,
IF(D1289=D1288,Y1288,""))</f>
        <v>0</v>
      </c>
      <c r="Z1289" s="25">
        <f>IFERROR(VLOOKUP($E1289,'[5]LOG Data SAP'!$D:$AO,25,0)/10,
IF(D1289=D1288,Z1288,""))</f>
        <v>29</v>
      </c>
      <c r="AA1289" s="25">
        <f>IFERROR(VLOOKUP($E1289,'[5]LOG Data SAP'!$D:$AO,26,0)/10,
IF(D1289=D1288,AA1288,""))</f>
        <v>13.6</v>
      </c>
      <c r="AB1289" s="25">
        <f>IFERROR(VLOOKUP($E1289,'[5]LOG Data SAP'!$D:$AO,27,0)/10,
IF(D1289=D1288,AB1288,""))</f>
        <v>16.399999999999999</v>
      </c>
      <c r="AC1289" s="26">
        <f>IFERROR(VLOOKUP($E1289,'[5]LOG Data SAP'!$D:$AO,29,0)/IF(VLOOKUP($E1289,'[5]LOG Data SAP'!$D:$AO,30,0)="G",1000,1),
IF(D1289=D1288,AC1288,""))</f>
        <v>0.23699999999999999</v>
      </c>
      <c r="AD1289" s="26">
        <f>IFERROR(VLOOKUP($E1289,'[5]LOG Data SAP'!$D:$AO,31,0)/IF(VLOOKUP($E1289,'[5]LOG Data SAP'!$D:$AO,32,0)="G",1000,1),
IF(D1289=D1288,AD1288,""))</f>
        <v>0</v>
      </c>
      <c r="AE1289" s="26">
        <f>IFERROR(VLOOKUP($E1289,'[5]LOG Data SAP'!$D:$AO,33,0)/IF(VLOOKUP($E1289,'[5]LOG Data SAP'!$D:$AO,34,0)="G",1000,1),
IF(D1289=D1288,AE1288,""))</f>
        <v>2.9729999999999999</v>
      </c>
      <c r="AF1289" s="27">
        <f t="shared" si="81"/>
        <v>458.95499999999998</v>
      </c>
      <c r="AG1289" s="27" t="str">
        <f t="shared" si="82"/>
        <v/>
      </c>
      <c r="AH1289" s="28">
        <f t="shared" si="83"/>
        <v>6.4681599999999988E-3</v>
      </c>
      <c r="AI1289" s="18" t="str">
        <f>IFERROR(VLOOKUP(E1289,'[5]LOG Data SAP'!$D:$E,2,0),IF(D1289=D1288,AI1288,""))</f>
        <v>NSUN KDS SPY_COL SPF50+ 200ML</v>
      </c>
      <c r="AJ1289" s="20" t="str">
        <f>IFERROR([5]SKU!VI1291,IF(D1289=D1288,AJ1288,""))</f>
        <v>85667</v>
      </c>
      <c r="AK1289" s="18" t="str">
        <f>VLOOKUP(E1289,[5]SKU!I:X,16,FALSE)</f>
        <v>3304.99.90</v>
      </c>
    </row>
    <row r="1290" spans="1:37">
      <c r="A1290" s="18" t="str">
        <f>[5]SKU!AC1292</f>
        <v>Nivea</v>
      </c>
      <c r="B1290" s="18" t="str">
        <f>[5]SKU!AE1292</f>
        <v>Nivea Sun</v>
      </c>
      <c r="C1290" s="18" t="str">
        <f>[5]SKU!AJ1292</f>
        <v>Sun</v>
      </c>
      <c r="D1290" s="18" t="str">
        <f>[5]SKU!G1292</f>
        <v>NSUN Kids Ultra Sensistive SPF50+ Spray 200ml</v>
      </c>
      <c r="E1290" s="19" t="str">
        <f>[5]SKU!I1292</f>
        <v>48332-00180-02</v>
      </c>
      <c r="F1290" s="19" t="str">
        <f>[5]SKU!J1292</f>
        <v>48332-00180-02</v>
      </c>
      <c r="G1290" s="18" t="str">
        <f>[5]SKU!K1292</f>
        <v>NIVEA SUN Kids Ultra Sensistive SPF50+ Spray 200ml</v>
      </c>
      <c r="H1290" s="18" t="str">
        <f>IF([5]SKU!L1292="R","Regular",
IF([5]SKU!L1292="P","Promo",
IF([5]SKU!L1292="S","Sample",
IF([5]SKU!L1292="V","VAS",""))))</f>
        <v>Regular</v>
      </c>
      <c r="I1290" s="18" t="str">
        <f>IF([5]SKU!QC1292="A","Active",
IF([5]SKU!QC1292="D","Discontinue",
IF([5]SKU!QC1292="N","NPD","")))</f>
        <v>Active</v>
      </c>
      <c r="J1290" s="18" t="str">
        <f>VLOOKUP(IFERROR(VLOOKUP(E1290,'[5]Material Status'!A:I,9,0),""),'[5]Material Status'!U:W,3,0)</f>
        <v>Active</v>
      </c>
      <c r="K1290" s="20" t="str">
        <f>IFERROR(VLOOKUP(E1290,'[5]LOG Data SAP'!$D:$AO,11,0),
IF(D1290=D1289,K1289,""))</f>
        <v>4005808856671</v>
      </c>
      <c r="L1290" s="20" t="str">
        <f>IFERROR(VLOOKUP(E1290,'[5]LOG Data SAP'!$D:$AO,13,0),
IF(D1290=D1289,L1289,""))</f>
        <v/>
      </c>
      <c r="M1290" s="20" t="str">
        <f>IFERROR(VLOOKUP(E1290,'[5]LOG Data SAP'!$D:$AO,15,0),
IF(D1290=D1289,M1289,""))</f>
        <v>8999777013615</v>
      </c>
      <c r="N1290" s="21">
        <f>[5]SKU!VH1292</f>
        <v>900</v>
      </c>
      <c r="O1290" s="22">
        <f>[5]SKU!VN1292</f>
        <v>215950</v>
      </c>
      <c r="P1290" s="23">
        <f>[5]SKU!VO1292</f>
        <v>45383</v>
      </c>
      <c r="Q1290" s="24">
        <f>IFERROR(_xlfn.NUMBERVALUE(VLOOKUP(E1290,'[5]LOG Data SAP'!$D:$M,9,0)),
IF(D1290=D1289,Q1289,""))</f>
        <v>0</v>
      </c>
      <c r="R1290" s="24">
        <f>IFERROR(_xlfn.NUMBERVALUE(VLOOKUP(E1290,'[5]LOG Data SAP'!$D:$M,10,0)),
IF(D1290=D1289,R1289,""))</f>
        <v>12</v>
      </c>
      <c r="S1290" s="24">
        <f t="shared" si="80"/>
        <v>0</v>
      </c>
      <c r="T1290" s="25">
        <f>IFERROR(VLOOKUP($E1290,'[5]LOG Data SAP'!$D:$V,17,0)/10,
IF(D1290=D1289,T1289,""))</f>
        <v>6.3</v>
      </c>
      <c r="U1290" s="25">
        <f>IFERROR(VLOOKUP($E1290,'[5]LOG Data SAP'!$D:$V,18,0)/10,
IF(D1290=D1289,U1289,""))</f>
        <v>4.8</v>
      </c>
      <c r="V1290" s="25">
        <f>IFERROR(VLOOKUP($E1290,'[5]LOG Data SAP'!$D:$V,19,0)/10,
IF(D1290=D1289,V1289,""))</f>
        <v>15.5</v>
      </c>
      <c r="W1290" s="25">
        <f>IFERROR(VLOOKUP($E1290,'[5]LOG Data SAP'!$D:$AO,21,0)/10,
IF(D1290=D1289,W1289,""))</f>
        <v>0</v>
      </c>
      <c r="X1290" s="25">
        <f>IFERROR(VLOOKUP($E1290,'[5]LOG Data SAP'!$D:$AO,22,0)/10,
IF(D1290=D1289,X1289,""))</f>
        <v>0</v>
      </c>
      <c r="Y1290" s="25">
        <f>IFERROR(VLOOKUP($E1290,'[5]LOG Data SAP'!$D:$AO,23,0)/10,
IF(D1290=D1289,Y1289,""))</f>
        <v>0</v>
      </c>
      <c r="Z1290" s="25">
        <f>IFERROR(VLOOKUP($E1290,'[5]LOG Data SAP'!$D:$AO,25,0)/10,
IF(D1290=D1289,Z1289,""))</f>
        <v>30.1</v>
      </c>
      <c r="AA1290" s="25">
        <f>IFERROR(VLOOKUP($E1290,'[5]LOG Data SAP'!$D:$AO,26,0)/10,
IF(D1290=D1289,AA1289,""))</f>
        <v>13.2</v>
      </c>
      <c r="AB1290" s="25">
        <f>IFERROR(VLOOKUP($E1290,'[5]LOG Data SAP'!$D:$AO,27,0)/10,
IF(D1290=D1289,AB1289,""))</f>
        <v>16.5</v>
      </c>
      <c r="AC1290" s="26">
        <f>IFERROR(VLOOKUP($E1290,'[5]LOG Data SAP'!$D:$AO,29,0)/IF(VLOOKUP($E1290,'[5]LOG Data SAP'!$D:$AO,30,0)="G",1000,1),
IF(D1290=D1289,AC1289,""))</f>
        <v>0.23200000000000001</v>
      </c>
      <c r="AD1290" s="26">
        <f>IFERROR(VLOOKUP($E1290,'[5]LOG Data SAP'!$D:$AO,31,0)/IF(VLOOKUP($E1290,'[5]LOG Data SAP'!$D:$AO,32,0)="G",1000,1),
IF(D1290=D1289,AD1289,""))</f>
        <v>0</v>
      </c>
      <c r="AE1290" s="26">
        <f>IFERROR(VLOOKUP($E1290,'[5]LOG Data SAP'!$D:$AO,33,0)/IF(VLOOKUP($E1290,'[5]LOG Data SAP'!$D:$AO,34,0)="G",1000,1),
IF(D1290=D1289,AE1289,""))</f>
        <v>2.89</v>
      </c>
      <c r="AF1290" s="27">
        <f t="shared" si="81"/>
        <v>468.71999999999997</v>
      </c>
      <c r="AG1290" s="27" t="str">
        <f t="shared" si="82"/>
        <v/>
      </c>
      <c r="AH1290" s="28">
        <f t="shared" si="83"/>
        <v>6.5557799999999998E-3</v>
      </c>
      <c r="AI1290" s="18" t="str">
        <f>IFERROR(VLOOKUP(E1290,'[5]LOG Data SAP'!$D:$E,2,0),IF(D1290=D1289,AI1289,""))</f>
        <v>NIVEA_SUN_KIDS_ULTRA_SEN</v>
      </c>
      <c r="AJ1290" s="20" t="str">
        <f>IFERROR([5]SKU!VI1292,IF(D1290=D1289,AJ1289,""))</f>
        <v>85847</v>
      </c>
      <c r="AK1290" s="18" t="str">
        <f>VLOOKUP(E1290,[5]SKU!I:X,16,FALSE)</f>
        <v>3304.99.90</v>
      </c>
    </row>
    <row r="1291" spans="1:37">
      <c r="A1291" s="18" t="str">
        <f>[5]SKU!AC1293</f>
        <v>Nivea</v>
      </c>
      <c r="B1291" s="18" t="str">
        <f>[5]SKU!AE1293</f>
        <v>Nivea Sun</v>
      </c>
      <c r="C1291" s="18" t="str">
        <f>[5]SKU!AJ1293</f>
        <v>Sun</v>
      </c>
      <c r="D1291" s="18" t="str">
        <f>[5]SKU!G1293</f>
        <v>NSUN Kids Ultra Sensistive SPF50+ Spray 200ml</v>
      </c>
      <c r="E1291" s="19" t="str">
        <f>[5]SKU!I1293</f>
        <v>48332-00180-01</v>
      </c>
      <c r="F1291" s="19" t="str">
        <f>[5]SKU!J1293</f>
        <v>48332-00180-02</v>
      </c>
      <c r="G1291" s="18" t="str">
        <f>[5]SKU!K1293</f>
        <v>NIVEA SUN Kids Ultra Sensistive SPF50+ Spray 200ml</v>
      </c>
      <c r="H1291" s="18" t="str">
        <f>IF([5]SKU!L1293="R","Regular",
IF([5]SKU!L1293="P","Promo",
IF([5]SKU!L1293="S","Sample",
IF([5]SKU!L1293="V","VAS",""))))</f>
        <v>Regular</v>
      </c>
      <c r="I1291" s="18" t="str">
        <f>IF([5]SKU!QC1293="A","Active",
IF([5]SKU!QC1293="D","Discontinue",
IF([5]SKU!QC1293="N","NPD","")))</f>
        <v>Active</v>
      </c>
      <c r="J1291" s="18" t="str">
        <f>VLOOKUP(IFERROR(VLOOKUP(E1291,'[5]Material Status'!A:I,9,0),""),'[5]Material Status'!U:W,3,0)</f>
        <v>Active</v>
      </c>
      <c r="K1291" s="20" t="str">
        <f>IFERROR(VLOOKUP(E1291,'[5]LOG Data SAP'!$D:$AO,11,0),
IF(D1291=D1290,K1290,""))</f>
        <v>4005900600202</v>
      </c>
      <c r="L1291" s="20" t="str">
        <f>IFERROR(VLOOKUP(E1291,'[5]LOG Data SAP'!$D:$AO,13,0),
IF(D1291=D1290,L1290,""))</f>
        <v/>
      </c>
      <c r="M1291" s="20" t="str">
        <f>IFERROR(VLOOKUP(E1291,'[5]LOG Data SAP'!$D:$AO,15,0),
IF(D1291=D1290,M1290,""))</f>
        <v>04005805254593</v>
      </c>
      <c r="N1291" s="21">
        <f>[5]SKU!VH1293</f>
        <v>900</v>
      </c>
      <c r="O1291" s="22">
        <f>[5]SKU!VN1293</f>
        <v>215950</v>
      </c>
      <c r="P1291" s="23">
        <f>[5]SKU!VO1293</f>
        <v>45383</v>
      </c>
      <c r="Q1291" s="24">
        <f>IFERROR(_xlfn.NUMBERVALUE(VLOOKUP(E1291,'[5]LOG Data SAP'!$D:$M,9,0)),
IF(D1291=D1290,Q1290,""))</f>
        <v>0</v>
      </c>
      <c r="R1291" s="24">
        <f>IFERROR(_xlfn.NUMBERVALUE(VLOOKUP(E1291,'[5]LOG Data SAP'!$D:$M,10,0)),
IF(D1291=D1290,R1290,""))</f>
        <v>12</v>
      </c>
      <c r="S1291" s="24">
        <f t="shared" si="80"/>
        <v>0</v>
      </c>
      <c r="T1291" s="25">
        <f>IFERROR(VLOOKUP($E1291,'[5]LOG Data SAP'!$D:$V,17,0)/10,
IF(D1291=D1290,T1290,""))</f>
        <v>6.3</v>
      </c>
      <c r="U1291" s="25">
        <f>IFERROR(VLOOKUP($E1291,'[5]LOG Data SAP'!$D:$V,18,0)/10,
IF(D1291=D1290,U1290,""))</f>
        <v>4.8</v>
      </c>
      <c r="V1291" s="25">
        <f>IFERROR(VLOOKUP($E1291,'[5]LOG Data SAP'!$D:$V,19,0)/10,
IF(D1291=D1290,V1290,""))</f>
        <v>15.5</v>
      </c>
      <c r="W1291" s="25">
        <f>IFERROR(VLOOKUP($E1291,'[5]LOG Data SAP'!$D:$AO,21,0)/10,
IF(D1291=D1290,W1290,""))</f>
        <v>0</v>
      </c>
      <c r="X1291" s="25">
        <f>IFERROR(VLOOKUP($E1291,'[5]LOG Data SAP'!$D:$AO,22,0)/10,
IF(D1291=D1290,X1290,""))</f>
        <v>0</v>
      </c>
      <c r="Y1291" s="25">
        <f>IFERROR(VLOOKUP($E1291,'[5]LOG Data SAP'!$D:$AO,23,0)/10,
IF(D1291=D1290,Y1290,""))</f>
        <v>0</v>
      </c>
      <c r="Z1291" s="25">
        <f>IFERROR(VLOOKUP($E1291,'[5]LOG Data SAP'!$D:$AO,25,0)/10,
IF(D1291=D1290,Z1290,""))</f>
        <v>30.1</v>
      </c>
      <c r="AA1291" s="25">
        <f>IFERROR(VLOOKUP($E1291,'[5]LOG Data SAP'!$D:$AO,26,0)/10,
IF(D1291=D1290,AA1290,""))</f>
        <v>13.2</v>
      </c>
      <c r="AB1291" s="25">
        <f>IFERROR(VLOOKUP($E1291,'[5]LOG Data SAP'!$D:$AO,27,0)/10,
IF(D1291=D1290,AB1290,""))</f>
        <v>16.5</v>
      </c>
      <c r="AC1291" s="26">
        <f>IFERROR(VLOOKUP($E1291,'[5]LOG Data SAP'!$D:$AO,29,0)/IF(VLOOKUP($E1291,'[5]LOG Data SAP'!$D:$AO,30,0)="G",1000,1),
IF(D1291=D1290,AC1290,""))</f>
        <v>0.23200000000000001</v>
      </c>
      <c r="AD1291" s="26">
        <f>IFERROR(VLOOKUP($E1291,'[5]LOG Data SAP'!$D:$AO,31,0)/IF(VLOOKUP($E1291,'[5]LOG Data SAP'!$D:$AO,32,0)="G",1000,1),
IF(D1291=D1290,AD1290,""))</f>
        <v>0</v>
      </c>
      <c r="AE1291" s="26">
        <f>IFERROR(VLOOKUP($E1291,'[5]LOG Data SAP'!$D:$AO,33,0)/IF(VLOOKUP($E1291,'[5]LOG Data SAP'!$D:$AO,34,0)="G",1000,1),
IF(D1291=D1290,AE1290,""))</f>
        <v>2.89</v>
      </c>
      <c r="AF1291" s="27">
        <f t="shared" si="81"/>
        <v>468.71999999999997</v>
      </c>
      <c r="AG1291" s="27" t="str">
        <f t="shared" si="82"/>
        <v/>
      </c>
      <c r="AH1291" s="28">
        <f t="shared" si="83"/>
        <v>6.5557799999999998E-3</v>
      </c>
      <c r="AI1291" s="18" t="str">
        <f>IFERROR(VLOOKUP(E1291,'[5]LOG Data SAP'!$D:$E,2,0),IF(D1291=D1290,AI1290,""))</f>
        <v>NIVEA_SUN_KIDS_ULTRA_SEN</v>
      </c>
      <c r="AJ1291" s="20" t="str">
        <f>IFERROR([5]SKU!VI1293,IF(D1291=D1290,AJ1290,""))</f>
        <v>85847</v>
      </c>
      <c r="AK1291" s="18" t="str">
        <f>VLOOKUP(E1291,[5]SKU!I:X,16,FALSE)</f>
        <v>3304.99.90</v>
      </c>
    </row>
    <row r="1292" spans="1:37">
      <c r="A1292" s="18" t="str">
        <f>[5]SKU!AC1294</f>
        <v>Nivea</v>
      </c>
      <c r="B1292" s="18" t="str">
        <f>[5]SKU!AE1294</f>
        <v>Nivea Sun</v>
      </c>
      <c r="C1292" s="18" t="str">
        <f>[5]SKU!AJ1294</f>
        <v>Sun</v>
      </c>
      <c r="D1292" s="18" t="str">
        <f>[5]SKU!G1294</f>
        <v>NSUN Kids Ultra Sensistive SPF50+ Spray 200ml</v>
      </c>
      <c r="E1292" s="19" t="str">
        <f>[5]SKU!I1294</f>
        <v>48332-00180-00</v>
      </c>
      <c r="F1292" s="19" t="str">
        <f>[5]SKU!J1294</f>
        <v>48332-00180-02</v>
      </c>
      <c r="G1292" s="18" t="str">
        <f>[5]SKU!K1294</f>
        <v>NIVEA SUN Kids Ultra Sensistive SPF50+ Spray 200ml</v>
      </c>
      <c r="H1292" s="18" t="str">
        <f>IF([5]SKU!L1294="R","Regular",
IF([5]SKU!L1294="P","Promo",
IF([5]SKU!L1294="S","Sample",
IF([5]SKU!L1294="V","VAS",""))))</f>
        <v>Regular</v>
      </c>
      <c r="I1292" s="18" t="str">
        <f>IF([5]SKU!QC1294="A","Active",
IF([5]SKU!QC1294="D","Discontinue",
IF([5]SKU!QC1294="N","NPD","")))</f>
        <v>Active</v>
      </c>
      <c r="J1292" s="18" t="str">
        <f>VLOOKUP(IFERROR(VLOOKUP(E1292,'[5]Material Status'!A:I,9,0),""),'[5]Material Status'!U:W,3,0)</f>
        <v>Inactive</v>
      </c>
      <c r="K1292" s="20" t="str">
        <f>IFERROR(VLOOKUP(E1292,'[5]LOG Data SAP'!$D:$AO,11,0),
IF(D1292=D1291,K1291,""))</f>
        <v>8999777015398</v>
      </c>
      <c r="L1292" s="20" t="str">
        <f>IFERROR(VLOOKUP(E1292,'[5]LOG Data SAP'!$D:$AO,13,0),
IF(D1292=D1291,L1291,""))</f>
        <v/>
      </c>
      <c r="M1292" s="20" t="str">
        <f>IFERROR(VLOOKUP(E1292,'[5]LOG Data SAP'!$D:$AO,15,0),
IF(D1292=D1291,M1291,""))</f>
        <v>8999777015404</v>
      </c>
      <c r="N1292" s="21">
        <f>[5]SKU!VH1294</f>
        <v>900</v>
      </c>
      <c r="O1292" s="22">
        <f>[5]SKU!VN1294</f>
        <v>215950</v>
      </c>
      <c r="P1292" s="23">
        <f>[5]SKU!VO1294</f>
        <v>45383</v>
      </c>
      <c r="Q1292" s="24">
        <f>IFERROR(_xlfn.NUMBERVALUE(VLOOKUP(E1292,'[5]LOG Data SAP'!$D:$M,9,0)),
IF(D1292=D1291,Q1291,""))</f>
        <v>0</v>
      </c>
      <c r="R1292" s="24">
        <f>IFERROR(_xlfn.NUMBERVALUE(VLOOKUP(E1292,'[5]LOG Data SAP'!$D:$M,10,0)),
IF(D1292=D1291,R1291,""))</f>
        <v>12</v>
      </c>
      <c r="S1292" s="24">
        <f t="shared" si="80"/>
        <v>0</v>
      </c>
      <c r="T1292" s="25">
        <f>IFERROR(VLOOKUP($E1292,'[5]LOG Data SAP'!$D:$V,17,0)/10,
IF(D1292=D1291,T1291,""))</f>
        <v>6.3</v>
      </c>
      <c r="U1292" s="25">
        <f>IFERROR(VLOOKUP($E1292,'[5]LOG Data SAP'!$D:$V,18,0)/10,
IF(D1292=D1291,U1291,""))</f>
        <v>4.7</v>
      </c>
      <c r="V1292" s="25">
        <f>IFERROR(VLOOKUP($E1292,'[5]LOG Data SAP'!$D:$V,19,0)/10,
IF(D1292=D1291,V1291,""))</f>
        <v>15.5</v>
      </c>
      <c r="W1292" s="25">
        <f>IFERROR(VLOOKUP($E1292,'[5]LOG Data SAP'!$D:$AO,21,0)/10,
IF(D1292=D1291,W1291,""))</f>
        <v>0</v>
      </c>
      <c r="X1292" s="25">
        <f>IFERROR(VLOOKUP($E1292,'[5]LOG Data SAP'!$D:$AO,22,0)/10,
IF(D1292=D1291,X1291,""))</f>
        <v>0</v>
      </c>
      <c r="Y1292" s="25">
        <f>IFERROR(VLOOKUP($E1292,'[5]LOG Data SAP'!$D:$AO,23,0)/10,
IF(D1292=D1291,Y1291,""))</f>
        <v>0</v>
      </c>
      <c r="Z1292" s="25">
        <f>IFERROR(VLOOKUP($E1292,'[5]LOG Data SAP'!$D:$AO,25,0)/10,
IF(D1292=D1291,Z1291,""))</f>
        <v>29</v>
      </c>
      <c r="AA1292" s="25">
        <f>IFERROR(VLOOKUP($E1292,'[5]LOG Data SAP'!$D:$AO,26,0)/10,
IF(D1292=D1291,AA1291,""))</f>
        <v>13.6</v>
      </c>
      <c r="AB1292" s="25">
        <f>IFERROR(VLOOKUP($E1292,'[5]LOG Data SAP'!$D:$AO,27,0)/10,
IF(D1292=D1291,AB1291,""))</f>
        <v>16.399999999999999</v>
      </c>
      <c r="AC1292" s="26">
        <f>IFERROR(VLOOKUP($E1292,'[5]LOG Data SAP'!$D:$AO,29,0)/IF(VLOOKUP($E1292,'[5]LOG Data SAP'!$D:$AO,30,0)="G",1000,1),
IF(D1292=D1291,AC1291,""))</f>
        <v>0.23699999999999999</v>
      </c>
      <c r="AD1292" s="26">
        <f>IFERROR(VLOOKUP($E1292,'[5]LOG Data SAP'!$D:$AO,31,0)/IF(VLOOKUP($E1292,'[5]LOG Data SAP'!$D:$AO,32,0)="G",1000,1),
IF(D1292=D1291,AD1291,""))</f>
        <v>0</v>
      </c>
      <c r="AE1292" s="26">
        <f>IFERROR(VLOOKUP($E1292,'[5]LOG Data SAP'!$D:$AO,33,0)/IF(VLOOKUP($E1292,'[5]LOG Data SAP'!$D:$AO,34,0)="G",1000,1),
IF(D1292=D1291,AE1291,""))</f>
        <v>2.9729999999999999</v>
      </c>
      <c r="AF1292" s="27">
        <f t="shared" si="81"/>
        <v>458.95499999999998</v>
      </c>
      <c r="AG1292" s="27" t="str">
        <f t="shared" si="82"/>
        <v/>
      </c>
      <c r="AH1292" s="28">
        <f t="shared" si="83"/>
        <v>6.4681599999999988E-3</v>
      </c>
      <c r="AI1292" s="18" t="str">
        <f>IFERROR(VLOOKUP(E1292,'[5]LOG Data SAP'!$D:$E,2,0),IF(D1292=D1291,AI1291,""))</f>
        <v>NSUN KDS SNS_SPY SPF50+ 200ML</v>
      </c>
      <c r="AJ1292" s="20" t="str">
        <f>IFERROR([5]SKU!VI1294,IF(D1292=D1291,AJ1291,""))</f>
        <v>85847</v>
      </c>
      <c r="AK1292" s="18" t="str">
        <f>VLOOKUP(E1292,[5]SKU!I:X,16,FALSE)</f>
        <v>3304.99.90</v>
      </c>
    </row>
    <row r="1293" spans="1:37">
      <c r="A1293" s="18" t="str">
        <f>[5]SKU!AC1295</f>
        <v>Nivea</v>
      </c>
      <c r="B1293" s="18" t="str">
        <f>[5]SKU!AE1295</f>
        <v>Nivea Sun</v>
      </c>
      <c r="C1293" s="18" t="str">
        <f>[5]SKU!AJ1295</f>
        <v>Sun</v>
      </c>
      <c r="D1293" s="18" t="str">
        <f>[5]SKU!G1295</f>
        <v>NSUN Kids Swim &amp; Play SPF50+ Lotion 100ml</v>
      </c>
      <c r="E1293" s="19" t="str">
        <f>[5]SKU!I1295</f>
        <v>48332-00124-00</v>
      </c>
      <c r="F1293" s="19" t="str">
        <f>[5]SKU!J1295</f>
        <v>48332-00124-00</v>
      </c>
      <c r="G1293" s="18" t="str">
        <f>[5]SKU!K1295</f>
        <v>NIVEA SUN Kids Swim &amp; Play SPF50+ Lotion 100ml</v>
      </c>
      <c r="H1293" s="18" t="str">
        <f>IF([5]SKU!L1295="R","Regular",
IF([5]SKU!L1295="P","Promo",
IF([5]SKU!L1295="S","Sample",
IF([5]SKU!L1295="V","VAS",""))))</f>
        <v>Regular</v>
      </c>
      <c r="I1293" s="18" t="str">
        <f>IF([5]SKU!QC1295="A","Active",
IF([5]SKU!QC1295="D","Discontinue",
IF([5]SKU!QC1295="N","NPD","")))</f>
        <v>Discontinue</v>
      </c>
      <c r="J1293" s="18" t="str">
        <f>VLOOKUP(IFERROR(VLOOKUP(E1293,'[5]Material Status'!A:I,9,0),""),'[5]Material Status'!U:W,3,0)</f>
        <v>Inactive</v>
      </c>
      <c r="K1293" s="20" t="str">
        <f>IFERROR(VLOOKUP(E1293,'[5]LOG Data SAP'!$D:$AO,11,0),
IF(D1293=D1292,K1292,""))</f>
        <v>8999777013691</v>
      </c>
      <c r="L1293" s="20" t="str">
        <f>IFERROR(VLOOKUP(E1293,'[5]LOG Data SAP'!$D:$AO,13,0),
IF(D1293=D1292,L1292,""))</f>
        <v/>
      </c>
      <c r="M1293" s="20" t="str">
        <f>IFERROR(VLOOKUP(E1293,'[5]LOG Data SAP'!$D:$AO,15,0),
IF(D1293=D1292,M1292,""))</f>
        <v>8999777013707</v>
      </c>
      <c r="N1293" s="21">
        <f>[5]SKU!VH1295</f>
        <v>900</v>
      </c>
      <c r="O1293" s="22">
        <f>[5]SKU!VN1295</f>
        <v>118820</v>
      </c>
      <c r="P1293" s="23">
        <f>[5]SKU!VO1295</f>
        <v>45383</v>
      </c>
      <c r="Q1293" s="24">
        <f>IFERROR(_xlfn.NUMBERVALUE(VLOOKUP(E1293,'[5]LOG Data SAP'!$D:$M,9,0)),
IF(D1293=D1292,Q1292,""))</f>
        <v>0</v>
      </c>
      <c r="R1293" s="24">
        <f>IFERROR(_xlfn.NUMBERVALUE(VLOOKUP(E1293,'[5]LOG Data SAP'!$D:$M,10,0)),
IF(D1293=D1292,R1292,""))</f>
        <v>12</v>
      </c>
      <c r="S1293" s="24">
        <f t="shared" si="80"/>
        <v>0</v>
      </c>
      <c r="T1293" s="25">
        <f>IFERROR(VLOOKUP($E1293,'[5]LOG Data SAP'!$D:$V,17,0)/10,
IF(D1293=D1292,T1292,""))</f>
        <v>7.7</v>
      </c>
      <c r="U1293" s="25">
        <f>IFERROR(VLOOKUP($E1293,'[5]LOG Data SAP'!$D:$V,18,0)/10,
IF(D1293=D1292,U1292,""))</f>
        <v>5</v>
      </c>
      <c r="V1293" s="25">
        <f>IFERROR(VLOOKUP($E1293,'[5]LOG Data SAP'!$D:$V,19,0)/10,
IF(D1293=D1292,V1292,""))</f>
        <v>13.5</v>
      </c>
      <c r="W1293" s="25">
        <f>IFERROR(VLOOKUP($E1293,'[5]LOG Data SAP'!$D:$AO,21,0)/10,
IF(D1293=D1292,W1292,""))</f>
        <v>0</v>
      </c>
      <c r="X1293" s="25">
        <f>IFERROR(VLOOKUP($E1293,'[5]LOG Data SAP'!$D:$AO,22,0)/10,
IF(D1293=D1292,X1292,""))</f>
        <v>0</v>
      </c>
      <c r="Y1293" s="25">
        <f>IFERROR(VLOOKUP($E1293,'[5]LOG Data SAP'!$D:$AO,23,0)/10,
IF(D1293=D1292,Y1292,""))</f>
        <v>0</v>
      </c>
      <c r="Z1293" s="25">
        <f>IFERROR(VLOOKUP($E1293,'[5]LOG Data SAP'!$D:$AO,25,0)/10,
IF(D1293=D1292,Z1292,""))</f>
        <v>29.6</v>
      </c>
      <c r="AA1293" s="25">
        <f>IFERROR(VLOOKUP($E1293,'[5]LOG Data SAP'!$D:$AO,26,0)/10,
IF(D1293=D1292,AA1292,""))</f>
        <v>19.5</v>
      </c>
      <c r="AB1293" s="25">
        <f>IFERROR(VLOOKUP($E1293,'[5]LOG Data SAP'!$D:$AO,27,0)/10,
IF(D1293=D1292,AB1292,""))</f>
        <v>16.600000000000001</v>
      </c>
      <c r="AC1293" s="26">
        <f>IFERROR(VLOOKUP($E1293,'[5]LOG Data SAP'!$D:$AO,29,0)/IF(VLOOKUP($E1293,'[5]LOG Data SAP'!$D:$AO,30,0)="G",1000,1),
IF(D1293=D1292,AC1292,""))</f>
        <v>0.13086</v>
      </c>
      <c r="AD1293" s="26">
        <f>IFERROR(VLOOKUP($E1293,'[5]LOG Data SAP'!$D:$AO,31,0)/IF(VLOOKUP($E1293,'[5]LOG Data SAP'!$D:$AO,32,0)="G",1000,1),
IF(D1293=D1292,AD1292,""))</f>
        <v>0</v>
      </c>
      <c r="AE1293" s="26">
        <f>IFERROR(VLOOKUP($E1293,'[5]LOG Data SAP'!$D:$AO,33,0)/IF(VLOOKUP($E1293,'[5]LOG Data SAP'!$D:$AO,34,0)="G",1000,1),
IF(D1293=D1292,AE1292,""))</f>
        <v>1.8009999999999999</v>
      </c>
      <c r="AF1293" s="27">
        <f t="shared" si="81"/>
        <v>519.75</v>
      </c>
      <c r="AG1293" s="27" t="str">
        <f t="shared" si="82"/>
        <v/>
      </c>
      <c r="AH1293" s="28">
        <f t="shared" si="83"/>
        <v>9.5815200000000031E-3</v>
      </c>
      <c r="AI1293" s="18" t="str">
        <f>IFERROR(VLOOKUP(E1293,'[5]LOG Data SAP'!$D:$E,2,0),IF(D1293=D1292,AI1292,""))</f>
        <v>NSUN_KDS_SWM&amp;PLY_PRT_SPF</v>
      </c>
      <c r="AJ1293" s="20" t="str">
        <f>IFERROR([5]SKU!VI1295,IF(D1293=D1292,AJ1292,""))</f>
        <v>86063</v>
      </c>
      <c r="AK1293" s="18" t="str">
        <f>VLOOKUP(E1293,[5]SKU!I:X,16,FALSE)</f>
        <v>3304.99.30</v>
      </c>
    </row>
    <row r="1294" spans="1:37">
      <c r="A1294" s="18" t="str">
        <f>[5]SKU!AC1296</f>
        <v>Nivea</v>
      </c>
      <c r="B1294" s="18" t="str">
        <f>[5]SKU!AE1296</f>
        <v>Nivea Sun</v>
      </c>
      <c r="C1294" s="18" t="str">
        <f>[5]SKU!AJ1296</f>
        <v>Sun</v>
      </c>
      <c r="D1294" s="18" t="str">
        <f>[5]SKU!G1296</f>
        <v>NSUN Tanning Oil Lotion 200ml</v>
      </c>
      <c r="E1294" s="19" t="str">
        <f>[5]SKU!I1296</f>
        <v>48332-00079-02</v>
      </c>
      <c r="F1294" s="19" t="str">
        <f>[5]SKU!J1296</f>
        <v>48332-00079-02</v>
      </c>
      <c r="G1294" s="18" t="str">
        <f>[5]SKU!K1296</f>
        <v>NIVEA SUN Tanning Oil Lotion 200ml</v>
      </c>
      <c r="H1294" s="18" t="str">
        <f>IF([5]SKU!L1296="R","Regular",
IF([5]SKU!L1296="P","Promo",
IF([5]SKU!L1296="S","Sample",
IF([5]SKU!L1296="V","VAS",""))))</f>
        <v>Regular</v>
      </c>
      <c r="I1294" s="18" t="str">
        <f>IF([5]SKU!QC1296="A","Active",
IF([5]SKU!QC1296="D","Discontinue",
IF([5]SKU!QC1296="N","NPD","")))</f>
        <v>Discontinue</v>
      </c>
      <c r="J1294" s="18" t="str">
        <f>VLOOKUP(IFERROR(VLOOKUP(E1294,'[5]Material Status'!A:I,9,0),""),'[5]Material Status'!U:W,3,0)</f>
        <v>Inactive</v>
      </c>
      <c r="K1294" s="20" t="str">
        <f>IFERROR(VLOOKUP(E1294,'[5]LOG Data SAP'!$D:$AO,11,0),
IF(D1294=D1293,K1293,""))</f>
        <v/>
      </c>
      <c r="L1294" s="20" t="str">
        <f>IFERROR(VLOOKUP(E1294,'[5]LOG Data SAP'!$D:$AO,13,0),
IF(D1294=D1293,L1293,""))</f>
        <v/>
      </c>
      <c r="M1294" s="20" t="str">
        <f>IFERROR(VLOOKUP(E1294,'[5]LOG Data SAP'!$D:$AO,15,0),
IF(D1294=D1293,M1293,""))</f>
        <v/>
      </c>
      <c r="N1294" s="21">
        <f>[5]SKU!VH1296</f>
        <v>900</v>
      </c>
      <c r="O1294" s="22">
        <f>[5]SKU!VN1296</f>
        <v>65500</v>
      </c>
      <c r="P1294" s="23">
        <f>[5]SKU!VO1296</f>
        <v>45383</v>
      </c>
      <c r="Q1294" s="24">
        <f>IFERROR(_xlfn.NUMBERVALUE(VLOOKUP(E1294,'[5]LOG Data SAP'!$D:$M,9,0)),
IF(D1294=D1293,Q1293,""))</f>
        <v>0</v>
      </c>
      <c r="R1294" s="24">
        <f>IFERROR(_xlfn.NUMBERVALUE(VLOOKUP(E1294,'[5]LOG Data SAP'!$D:$M,10,0)),
IF(D1294=D1293,R1293,""))</f>
        <v>12</v>
      </c>
      <c r="S1294" s="24">
        <f t="shared" si="80"/>
        <v>0</v>
      </c>
      <c r="T1294" s="25">
        <f>IFERROR(VLOOKUP($E1294,'[5]LOG Data SAP'!$D:$V,17,0)/10,
IF(D1294=D1293,T1293,""))</f>
        <v>6.3</v>
      </c>
      <c r="U1294" s="25">
        <f>IFERROR(VLOOKUP($E1294,'[5]LOG Data SAP'!$D:$V,18,0)/10,
IF(D1294=D1293,U1293,""))</f>
        <v>3.6</v>
      </c>
      <c r="V1294" s="25">
        <f>IFERROR(VLOOKUP($E1294,'[5]LOG Data SAP'!$D:$V,19,0)/10,
IF(D1294=D1293,V1293,""))</f>
        <v>18</v>
      </c>
      <c r="W1294" s="25">
        <f>IFERROR(VLOOKUP($E1294,'[5]LOG Data SAP'!$D:$AO,21,0)/10,
IF(D1294=D1293,W1293,""))</f>
        <v>0</v>
      </c>
      <c r="X1294" s="25">
        <f>IFERROR(VLOOKUP($E1294,'[5]LOG Data SAP'!$D:$AO,22,0)/10,
IF(D1294=D1293,X1293,""))</f>
        <v>0</v>
      </c>
      <c r="Y1294" s="25">
        <f>IFERROR(VLOOKUP($E1294,'[5]LOG Data SAP'!$D:$AO,23,0)/10,
IF(D1294=D1293,Y1293,""))</f>
        <v>0</v>
      </c>
      <c r="Z1294" s="25">
        <f>IFERROR(VLOOKUP($E1294,'[5]LOG Data SAP'!$D:$AO,25,0)/10,
IF(D1294=D1293,Z1293,""))</f>
        <v>23.4</v>
      </c>
      <c r="AA1294" s="25">
        <f>IFERROR(VLOOKUP($E1294,'[5]LOG Data SAP'!$D:$AO,26,0)/10,
IF(D1294=D1293,AA1293,""))</f>
        <v>13.5</v>
      </c>
      <c r="AB1294" s="25">
        <f>IFERROR(VLOOKUP($E1294,'[5]LOG Data SAP'!$D:$AO,27,0)/10,
IF(D1294=D1293,AB1293,""))</f>
        <v>18.600000000000001</v>
      </c>
      <c r="AC1294" s="26">
        <f>IFERROR(VLOOKUP($E1294,'[5]LOG Data SAP'!$D:$AO,29,0)/IF(VLOOKUP($E1294,'[5]LOG Data SAP'!$D:$AO,30,0)="G",1000,1),
IF(D1294=D1293,AC1293,""))</f>
        <v>0.23</v>
      </c>
      <c r="AD1294" s="26">
        <f>IFERROR(VLOOKUP($E1294,'[5]LOG Data SAP'!$D:$AO,31,0)/IF(VLOOKUP($E1294,'[5]LOG Data SAP'!$D:$AO,32,0)="G",1000,1),
IF(D1294=D1293,AD1293,""))</f>
        <v>0</v>
      </c>
      <c r="AE1294" s="26">
        <f>IFERROR(VLOOKUP($E1294,'[5]LOG Data SAP'!$D:$AO,33,0)/IF(VLOOKUP($E1294,'[5]LOG Data SAP'!$D:$AO,34,0)="G",1000,1),
IF(D1294=D1293,AE1293,""))</f>
        <v>2.88</v>
      </c>
      <c r="AF1294" s="27">
        <f t="shared" si="81"/>
        <v>408.24</v>
      </c>
      <c r="AG1294" s="27" t="str">
        <f t="shared" si="82"/>
        <v/>
      </c>
      <c r="AH1294" s="28">
        <f t="shared" si="83"/>
        <v>5.87574E-3</v>
      </c>
      <c r="AI1294" s="18" t="str">
        <f>IFERROR(VLOOKUP(E1294,'[5]LOG Data SAP'!$D:$E,2,0),IF(D1294=D1293,AI1293,""))</f>
        <v>NSUN DP_TAN CRN_LTN SPF6 200ML</v>
      </c>
      <c r="AJ1294" s="20" t="str">
        <f>IFERROR([5]SKU!VI1296,IF(D1294=D1293,AJ1293,""))</f>
        <v>85778</v>
      </c>
      <c r="AK1294" s="18" t="str">
        <f>VLOOKUP(E1294,[5]SKU!I:X,16,FALSE)</f>
        <v>3304.99.30</v>
      </c>
    </row>
    <row r="1295" spans="1:37">
      <c r="A1295" s="18" t="str">
        <f>[5]SKU!AC1297</f>
        <v>Nivea</v>
      </c>
      <c r="B1295" s="18" t="str">
        <f>[5]SKU!AE1297</f>
        <v>Nivea Sun</v>
      </c>
      <c r="C1295" s="18" t="str">
        <f>[5]SKU!AJ1297</f>
        <v>Sun</v>
      </c>
      <c r="D1295" s="18" t="str">
        <f>[5]SKU!G1297</f>
        <v>NSUN Tanning Oil Lotion 200ml</v>
      </c>
      <c r="E1295" s="19" t="str">
        <f>[5]SKU!I1297</f>
        <v>48332-00079-01</v>
      </c>
      <c r="F1295" s="19" t="str">
        <f>[5]SKU!J1297</f>
        <v>48332-00079-02</v>
      </c>
      <c r="G1295" s="18" t="str">
        <f>[5]SKU!K1297</f>
        <v>NSUN Tanning Oil 200ml</v>
      </c>
      <c r="H1295" s="18" t="str">
        <f>IF([5]SKU!L1297="R","Regular",
IF([5]SKU!L1297="P","Promo",
IF([5]SKU!L1297="S","Sample",
IF([5]SKU!L1297="V","VAS",""))))</f>
        <v>Regular</v>
      </c>
      <c r="I1295" s="18" t="str">
        <f>IF([5]SKU!QC1297="A","Active",
IF([5]SKU!QC1297="D","Discontinue",
IF([5]SKU!QC1297="N","NPD","")))</f>
        <v>Discontinue</v>
      </c>
      <c r="J1295" s="18" t="str">
        <f>VLOOKUP(IFERROR(VLOOKUP(E1295,'[5]Material Status'!A:I,9,0),""),'[5]Material Status'!U:W,3,0)</f>
        <v>Inactive</v>
      </c>
      <c r="K1295" s="20" t="str">
        <f>IFERROR(VLOOKUP(E1295,'[5]LOG Data SAP'!$D:$AO,11,0),
IF(D1295=D1294,K1294,""))</f>
        <v/>
      </c>
      <c r="L1295" s="20" t="str">
        <f>IFERROR(VLOOKUP(E1295,'[5]LOG Data SAP'!$D:$AO,13,0),
IF(D1295=D1294,L1294,""))</f>
        <v/>
      </c>
      <c r="M1295" s="20" t="str">
        <f>IFERROR(VLOOKUP(E1295,'[5]LOG Data SAP'!$D:$AO,15,0),
IF(D1295=D1294,M1294,""))</f>
        <v/>
      </c>
      <c r="N1295" s="21">
        <f>[5]SKU!VH1297</f>
        <v>900</v>
      </c>
      <c r="O1295" s="22">
        <f>[5]SKU!VN1297</f>
        <v>65500</v>
      </c>
      <c r="P1295" s="23">
        <f>[5]SKU!VO1297</f>
        <v>43100</v>
      </c>
      <c r="Q1295" s="24">
        <f>IFERROR(_xlfn.NUMBERVALUE(VLOOKUP(E1295,'[5]LOG Data SAP'!$D:$M,9,0)),
IF(D1295=D1294,Q1294,""))</f>
        <v>0</v>
      </c>
      <c r="R1295" s="24">
        <f>IFERROR(_xlfn.NUMBERVALUE(VLOOKUP(E1295,'[5]LOG Data SAP'!$D:$M,10,0)),
IF(D1295=D1294,R1294,""))</f>
        <v>12</v>
      </c>
      <c r="S1295" s="24">
        <f t="shared" si="80"/>
        <v>0</v>
      </c>
      <c r="T1295" s="25">
        <f>IFERROR(VLOOKUP($E1295,'[5]LOG Data SAP'!$D:$V,17,0)/10,
IF(D1295=D1294,T1294,""))</f>
        <v>6.3</v>
      </c>
      <c r="U1295" s="25">
        <f>IFERROR(VLOOKUP($E1295,'[5]LOG Data SAP'!$D:$V,18,0)/10,
IF(D1295=D1294,U1294,""))</f>
        <v>3.6</v>
      </c>
      <c r="V1295" s="25">
        <f>IFERROR(VLOOKUP($E1295,'[5]LOG Data SAP'!$D:$V,19,0)/10,
IF(D1295=D1294,V1294,""))</f>
        <v>18</v>
      </c>
      <c r="W1295" s="25">
        <f>IFERROR(VLOOKUP($E1295,'[5]LOG Data SAP'!$D:$AO,21,0)/10,
IF(D1295=D1294,W1294,""))</f>
        <v>0</v>
      </c>
      <c r="X1295" s="25">
        <f>IFERROR(VLOOKUP($E1295,'[5]LOG Data SAP'!$D:$AO,22,0)/10,
IF(D1295=D1294,X1294,""))</f>
        <v>0</v>
      </c>
      <c r="Y1295" s="25">
        <f>IFERROR(VLOOKUP($E1295,'[5]LOG Data SAP'!$D:$AO,23,0)/10,
IF(D1295=D1294,Y1294,""))</f>
        <v>0</v>
      </c>
      <c r="Z1295" s="25">
        <f>IFERROR(VLOOKUP($E1295,'[5]LOG Data SAP'!$D:$AO,25,0)/10,
IF(D1295=D1294,Z1294,""))</f>
        <v>23.4</v>
      </c>
      <c r="AA1295" s="25">
        <f>IFERROR(VLOOKUP($E1295,'[5]LOG Data SAP'!$D:$AO,26,0)/10,
IF(D1295=D1294,AA1294,""))</f>
        <v>13.5</v>
      </c>
      <c r="AB1295" s="25">
        <f>IFERROR(VLOOKUP($E1295,'[5]LOG Data SAP'!$D:$AO,27,0)/10,
IF(D1295=D1294,AB1294,""))</f>
        <v>18.600000000000001</v>
      </c>
      <c r="AC1295" s="26">
        <f>IFERROR(VLOOKUP($E1295,'[5]LOG Data SAP'!$D:$AO,29,0)/IF(VLOOKUP($E1295,'[5]LOG Data SAP'!$D:$AO,30,0)="G",1000,1),
IF(D1295=D1294,AC1294,""))</f>
        <v>0.23</v>
      </c>
      <c r="AD1295" s="26">
        <f>IFERROR(VLOOKUP($E1295,'[5]LOG Data SAP'!$D:$AO,31,0)/IF(VLOOKUP($E1295,'[5]LOG Data SAP'!$D:$AO,32,0)="G",1000,1),
IF(D1295=D1294,AD1294,""))</f>
        <v>0</v>
      </c>
      <c r="AE1295" s="26">
        <f>IFERROR(VLOOKUP($E1295,'[5]LOG Data SAP'!$D:$AO,33,0)/IF(VLOOKUP($E1295,'[5]LOG Data SAP'!$D:$AO,34,0)="G",1000,1),
IF(D1295=D1294,AE1294,""))</f>
        <v>2.88</v>
      </c>
      <c r="AF1295" s="27">
        <f t="shared" si="81"/>
        <v>408.24</v>
      </c>
      <c r="AG1295" s="27" t="str">
        <f t="shared" si="82"/>
        <v/>
      </c>
      <c r="AH1295" s="28">
        <f t="shared" si="83"/>
        <v>5.87574E-3</v>
      </c>
      <c r="AI1295" s="18" t="str">
        <f>IFERROR(VLOOKUP(E1295,'[5]LOG Data SAP'!$D:$E,2,0),IF(D1295=D1294,AI1294,""))</f>
        <v>NSUN DP_TAN CRN_LTN SPF6 200ML</v>
      </c>
      <c r="AJ1295" s="20" t="str">
        <f>IFERROR([5]SKU!VI1297,IF(D1295=D1294,AJ1294,""))</f>
        <v>85778</v>
      </c>
      <c r="AK1295" s="18" t="str">
        <f>VLOOKUP(E1295,[5]SKU!I:X,16,FALSE)</f>
        <v>3304.99.30</v>
      </c>
    </row>
    <row r="1296" spans="1:37">
      <c r="A1296" s="18" t="str">
        <f>[5]SKU!AC1298</f>
        <v>Nivea</v>
      </c>
      <c r="B1296" s="18" t="str">
        <f>[5]SKU!AE1298</f>
        <v>Nivea Sun</v>
      </c>
      <c r="C1296" s="18" t="str">
        <f>[5]SKU!AJ1298</f>
        <v>Sun</v>
      </c>
      <c r="D1296" s="18" t="str">
        <f>[5]SKU!G1298</f>
        <v>NSUN Tanning Oil Lotion 200ml</v>
      </c>
      <c r="E1296" s="19" t="str">
        <f>[5]SKU!I1298</f>
        <v>48332-00079-00</v>
      </c>
      <c r="F1296" s="19" t="str">
        <f>[5]SKU!J1298</f>
        <v>48332-00079-02</v>
      </c>
      <c r="G1296" s="18" t="str">
        <f>[5]SKU!K1298</f>
        <v>NSUN Tanning Oil 200ml</v>
      </c>
      <c r="H1296" s="18" t="str">
        <f>IF([5]SKU!L1298="R","Regular",
IF([5]SKU!L1298="P","Promo",
IF([5]SKU!L1298="S","Sample",
IF([5]SKU!L1298="V","VAS",""))))</f>
        <v>Regular</v>
      </c>
      <c r="I1296" s="18" t="str">
        <f>IF([5]SKU!QC1298="A","Active",
IF([5]SKU!QC1298="D","Discontinue",
IF([5]SKU!QC1298="N","NPD","")))</f>
        <v>Discontinue</v>
      </c>
      <c r="J1296" s="18" t="str">
        <f>VLOOKUP(IFERROR(VLOOKUP(E1296,'[5]Material Status'!A:I,9,0),""),'[5]Material Status'!U:W,3,0)</f>
        <v>Inactive</v>
      </c>
      <c r="K1296" s="20" t="str">
        <f>IFERROR(VLOOKUP(E1296,'[5]LOG Data SAP'!$D:$AO,11,0),
IF(D1296=D1295,K1295,""))</f>
        <v/>
      </c>
      <c r="L1296" s="20" t="str">
        <f>IFERROR(VLOOKUP(E1296,'[5]LOG Data SAP'!$D:$AO,13,0),
IF(D1296=D1295,L1295,""))</f>
        <v/>
      </c>
      <c r="M1296" s="20" t="str">
        <f>IFERROR(VLOOKUP(E1296,'[5]LOG Data SAP'!$D:$AO,15,0),
IF(D1296=D1295,M1295,""))</f>
        <v/>
      </c>
      <c r="N1296" s="21">
        <f>[5]SKU!VH1298</f>
        <v>900</v>
      </c>
      <c r="O1296" s="22">
        <f>[5]SKU!VN1298</f>
        <v>65500</v>
      </c>
      <c r="P1296" s="23">
        <f>[5]SKU!VO1298</f>
        <v>43100</v>
      </c>
      <c r="Q1296" s="24">
        <f>IFERROR(_xlfn.NUMBERVALUE(VLOOKUP(E1296,'[5]LOG Data SAP'!$D:$M,9,0)),
IF(D1296=D1295,Q1295,""))</f>
        <v>0</v>
      </c>
      <c r="R1296" s="24">
        <f>IFERROR(_xlfn.NUMBERVALUE(VLOOKUP(E1296,'[5]LOG Data SAP'!$D:$M,10,0)),
IF(D1296=D1295,R1295,""))</f>
        <v>12</v>
      </c>
      <c r="S1296" s="24">
        <f t="shared" si="80"/>
        <v>0</v>
      </c>
      <c r="T1296" s="25">
        <f>IFERROR(VLOOKUP($E1296,'[5]LOG Data SAP'!$D:$V,17,0)/10,
IF(D1296=D1295,T1295,""))</f>
        <v>6.3</v>
      </c>
      <c r="U1296" s="25">
        <f>IFERROR(VLOOKUP($E1296,'[5]LOG Data SAP'!$D:$V,18,0)/10,
IF(D1296=D1295,U1295,""))</f>
        <v>3.6</v>
      </c>
      <c r="V1296" s="25">
        <f>IFERROR(VLOOKUP($E1296,'[5]LOG Data SAP'!$D:$V,19,0)/10,
IF(D1296=D1295,V1295,""))</f>
        <v>18</v>
      </c>
      <c r="W1296" s="25">
        <f>IFERROR(VLOOKUP($E1296,'[5]LOG Data SAP'!$D:$AO,21,0)/10,
IF(D1296=D1295,W1295,""))</f>
        <v>0</v>
      </c>
      <c r="X1296" s="25">
        <f>IFERROR(VLOOKUP($E1296,'[5]LOG Data SAP'!$D:$AO,22,0)/10,
IF(D1296=D1295,X1295,""))</f>
        <v>0</v>
      </c>
      <c r="Y1296" s="25">
        <f>IFERROR(VLOOKUP($E1296,'[5]LOG Data SAP'!$D:$AO,23,0)/10,
IF(D1296=D1295,Y1295,""))</f>
        <v>0</v>
      </c>
      <c r="Z1296" s="25">
        <f>IFERROR(VLOOKUP($E1296,'[5]LOG Data SAP'!$D:$AO,25,0)/10,
IF(D1296=D1295,Z1295,""))</f>
        <v>23.4</v>
      </c>
      <c r="AA1296" s="25">
        <f>IFERROR(VLOOKUP($E1296,'[5]LOG Data SAP'!$D:$AO,26,0)/10,
IF(D1296=D1295,AA1295,""))</f>
        <v>13.5</v>
      </c>
      <c r="AB1296" s="25">
        <f>IFERROR(VLOOKUP($E1296,'[5]LOG Data SAP'!$D:$AO,27,0)/10,
IF(D1296=D1295,AB1295,""))</f>
        <v>18.600000000000001</v>
      </c>
      <c r="AC1296" s="26">
        <f>IFERROR(VLOOKUP($E1296,'[5]LOG Data SAP'!$D:$AO,29,0)/IF(VLOOKUP($E1296,'[5]LOG Data SAP'!$D:$AO,30,0)="G",1000,1),
IF(D1296=D1295,AC1295,""))</f>
        <v>0.23</v>
      </c>
      <c r="AD1296" s="26">
        <f>IFERROR(VLOOKUP($E1296,'[5]LOG Data SAP'!$D:$AO,31,0)/IF(VLOOKUP($E1296,'[5]LOG Data SAP'!$D:$AO,32,0)="G",1000,1),
IF(D1296=D1295,AD1295,""))</f>
        <v>0</v>
      </c>
      <c r="AE1296" s="26">
        <f>IFERROR(VLOOKUP($E1296,'[5]LOG Data SAP'!$D:$AO,33,0)/IF(VLOOKUP($E1296,'[5]LOG Data SAP'!$D:$AO,34,0)="G",1000,1),
IF(D1296=D1295,AE1295,""))</f>
        <v>2.88</v>
      </c>
      <c r="AF1296" s="27">
        <f t="shared" si="81"/>
        <v>408.24</v>
      </c>
      <c r="AG1296" s="27" t="str">
        <f t="shared" si="82"/>
        <v/>
      </c>
      <c r="AH1296" s="28">
        <f t="shared" si="83"/>
        <v>5.87574E-3</v>
      </c>
      <c r="AI1296" s="18" t="str">
        <f>IFERROR(VLOOKUP(E1296,'[5]LOG Data SAP'!$D:$E,2,0),IF(D1296=D1295,AI1295,""))</f>
        <v>NSUN DP_TAN CRN_LTN SPF6 200ML</v>
      </c>
      <c r="AJ1296" s="20" t="str">
        <f>IFERROR([5]SKU!VI1298,IF(D1296=D1295,AJ1295,""))</f>
        <v>85778</v>
      </c>
      <c r="AK1296" s="18" t="str">
        <f>VLOOKUP(E1296,[5]SKU!I:X,16,FALSE)</f>
        <v>3304.99.30</v>
      </c>
    </row>
    <row r="1297" spans="1:37">
      <c r="A1297" s="18" t="str">
        <f>[5]SKU!AC1299</f>
        <v>Nivea</v>
      </c>
      <c r="B1297" s="18" t="str">
        <f>[5]SKU!AE1299</f>
        <v>Nivea Sun</v>
      </c>
      <c r="C1297" s="18" t="str">
        <f>[5]SKU!AJ1299</f>
        <v>Sun</v>
      </c>
      <c r="D1297" s="18" t="str">
        <f>[5]SKU!G1299</f>
        <v>NSUN Moisturising Face SPF30 Cream 50ml</v>
      </c>
      <c r="E1297" s="19" t="str">
        <f>[5]SKU!I1299</f>
        <v>85573-04800-26</v>
      </c>
      <c r="F1297" s="19" t="str">
        <f>[5]SKU!J1299</f>
        <v>85573-04800-26</v>
      </c>
      <c r="G1297" s="18" t="str">
        <f>[5]SKU!K1299</f>
        <v>NIVEA SUN Moisturising Face SPF30 Cream 50ml</v>
      </c>
      <c r="H1297" s="18" t="str">
        <f>IF([5]SKU!L1299="R","Regular",
IF([5]SKU!L1299="P","Promo",
IF([5]SKU!L1299="S","Sample",
IF([5]SKU!L1299="V","VAS",""))))</f>
        <v>Regular</v>
      </c>
      <c r="I1297" s="18" t="str">
        <f>IF([5]SKU!QC1299="A","Active",
IF([5]SKU!QC1299="D","Discontinue",
IF([5]SKU!QC1299="N","NPD","")))</f>
        <v>Discontinue</v>
      </c>
      <c r="J1297" s="18" t="str">
        <f>VLOOKUP(IFERROR(VLOOKUP(E1297,'[5]Material Status'!A:I,9,0),""),'[5]Material Status'!U:W,3,0)</f>
        <v>Inactive</v>
      </c>
      <c r="K1297" s="20" t="str">
        <f>IFERROR(VLOOKUP(E1297,'[5]LOG Data SAP'!$D:$AO,11,0),
IF(D1297=D1296,K1296,""))</f>
        <v/>
      </c>
      <c r="L1297" s="20" t="str">
        <f>IFERROR(VLOOKUP(E1297,'[5]LOG Data SAP'!$D:$AO,13,0),
IF(D1297=D1296,L1296,""))</f>
        <v/>
      </c>
      <c r="M1297" s="20" t="str">
        <f>IFERROR(VLOOKUP(E1297,'[5]LOG Data SAP'!$D:$AO,15,0),
IF(D1297=D1296,M1296,""))</f>
        <v/>
      </c>
      <c r="N1297" s="21">
        <f>[5]SKU!VH1299</f>
        <v>900</v>
      </c>
      <c r="O1297" s="22">
        <f>[5]SKU!VN1299</f>
        <v>47826</v>
      </c>
      <c r="P1297" s="23">
        <f>[5]SKU!VO1299</f>
        <v>43100</v>
      </c>
      <c r="Q1297" s="24" t="str">
        <f>IFERROR(_xlfn.NUMBERVALUE(VLOOKUP(E1297,'[5]LOG Data SAP'!$D:$M,9,0)),
IF(D1297=D1296,Q1296,""))</f>
        <v/>
      </c>
      <c r="R1297" s="24" t="str">
        <f>IFERROR(_xlfn.NUMBERVALUE(VLOOKUP(E1297,'[5]LOG Data SAP'!$D:$M,10,0)),
IF(D1297=D1296,R1296,""))</f>
        <v/>
      </c>
      <c r="S1297" s="24" t="str">
        <f t="shared" si="80"/>
        <v/>
      </c>
      <c r="T1297" s="25" t="str">
        <f>IFERROR(VLOOKUP($E1297,'[5]LOG Data SAP'!$D:$V,17,0)/10,
IF(D1297=D1296,T1296,""))</f>
        <v/>
      </c>
      <c r="U1297" s="25" t="str">
        <f>IFERROR(VLOOKUP($E1297,'[5]LOG Data SAP'!$D:$V,18,0)/10,
IF(D1297=D1296,U1296,""))</f>
        <v/>
      </c>
      <c r="V1297" s="25" t="str">
        <f>IFERROR(VLOOKUP($E1297,'[5]LOG Data SAP'!$D:$V,19,0)/10,
IF(D1297=D1296,V1296,""))</f>
        <v/>
      </c>
      <c r="W1297" s="25" t="str">
        <f>IFERROR(VLOOKUP($E1297,'[5]LOG Data SAP'!$D:$AO,21,0)/10,
IF(D1297=D1296,W1296,""))</f>
        <v/>
      </c>
      <c r="X1297" s="25" t="str">
        <f>IFERROR(VLOOKUP($E1297,'[5]LOG Data SAP'!$D:$AO,22,0)/10,
IF(D1297=D1296,X1296,""))</f>
        <v/>
      </c>
      <c r="Y1297" s="25" t="str">
        <f>IFERROR(VLOOKUP($E1297,'[5]LOG Data SAP'!$D:$AO,23,0)/10,
IF(D1297=D1296,Y1296,""))</f>
        <v/>
      </c>
      <c r="Z1297" s="25" t="str">
        <f>IFERROR(VLOOKUP($E1297,'[5]LOG Data SAP'!$D:$AO,25,0)/10,
IF(D1297=D1296,Z1296,""))</f>
        <v/>
      </c>
      <c r="AA1297" s="25" t="str">
        <f>IFERROR(VLOOKUP($E1297,'[5]LOG Data SAP'!$D:$AO,26,0)/10,
IF(D1297=D1296,AA1296,""))</f>
        <v/>
      </c>
      <c r="AB1297" s="25" t="str">
        <f>IFERROR(VLOOKUP($E1297,'[5]LOG Data SAP'!$D:$AO,27,0)/10,
IF(D1297=D1296,AB1296,""))</f>
        <v/>
      </c>
      <c r="AC1297" s="26" t="str">
        <f>IFERROR(VLOOKUP($E1297,'[5]LOG Data SAP'!$D:$AO,29,0)/IF(VLOOKUP($E1297,'[5]LOG Data SAP'!$D:$AO,30,0)="G",1000,1),
IF(D1297=D1296,AC1296,""))</f>
        <v/>
      </c>
      <c r="AD1297" s="26" t="str">
        <f>IFERROR(VLOOKUP($E1297,'[5]LOG Data SAP'!$D:$AO,31,0)/IF(VLOOKUP($E1297,'[5]LOG Data SAP'!$D:$AO,32,0)="G",1000,1),
IF(D1297=D1296,AD1296,""))</f>
        <v/>
      </c>
      <c r="AE1297" s="26" t="str">
        <f>IFERROR(VLOOKUP($E1297,'[5]LOG Data SAP'!$D:$AO,33,0)/IF(VLOOKUP($E1297,'[5]LOG Data SAP'!$D:$AO,34,0)="G",1000,1),
IF(D1297=D1296,AE1296,""))</f>
        <v/>
      </c>
      <c r="AF1297" s="27" t="str">
        <f t="shared" si="81"/>
        <v/>
      </c>
      <c r="AG1297" s="27" t="str">
        <f t="shared" si="82"/>
        <v/>
      </c>
      <c r="AH1297" s="28" t="str">
        <f t="shared" si="83"/>
        <v/>
      </c>
      <c r="AI1297" s="18" t="str">
        <f>IFERROR(VLOOKUP(E1297,'[5]LOG Data SAP'!$D:$E,2,0),IF(D1297=D1296,AI1296,""))</f>
        <v/>
      </c>
      <c r="AJ1297" s="20" t="str">
        <f>IFERROR([5]SKU!VI1299,IF(D1297=D1296,AJ1296,""))</f>
        <v/>
      </c>
      <c r="AK1297" s="18" t="str">
        <f>VLOOKUP(E1297,[5]SKU!I:X,16,FALSE)</f>
        <v>3304.99.30</v>
      </c>
    </row>
    <row r="1298" spans="1:37">
      <c r="A1298" s="18" t="str">
        <f>[5]SKU!AC1300</f>
        <v>Nivea</v>
      </c>
      <c r="B1298" s="18" t="str">
        <f>[5]SKU!AE1300</f>
        <v>Nivea Sun</v>
      </c>
      <c r="C1298" s="18" t="str">
        <f>[5]SKU!AJ1300</f>
        <v>Sun</v>
      </c>
      <c r="D1298" s="18" t="str">
        <f>[5]SKU!G1300</f>
        <v>NSUN Moisturising Face SPF50 Cream 50ml</v>
      </c>
      <c r="E1298" s="19" t="str">
        <f>[5]SKU!I1300</f>
        <v>48332-00036-02</v>
      </c>
      <c r="F1298" s="19" t="str">
        <f>[5]SKU!J1300</f>
        <v>48332-00036-02</v>
      </c>
      <c r="G1298" s="18" t="str">
        <f>[5]SKU!K1300</f>
        <v>NIVEA SUN Moisturising Face SPF50 Cream 50ml</v>
      </c>
      <c r="H1298" s="18" t="str">
        <f>IF([5]SKU!L1300="R","Regular",
IF([5]SKU!L1300="P","Promo",
IF([5]SKU!L1300="S","Sample",
IF([5]SKU!L1300="V","VAS",""))))</f>
        <v>Regular</v>
      </c>
      <c r="I1298" s="18" t="str">
        <f>IF([5]SKU!QC1300="A","Active",
IF([5]SKU!QC1300="D","Discontinue",
IF([5]SKU!QC1300="N","NPD","")))</f>
        <v>Discontinue</v>
      </c>
      <c r="J1298" s="18" t="str">
        <f>VLOOKUP(IFERROR(VLOOKUP(E1298,'[5]Material Status'!A:I,9,0),""),'[5]Material Status'!U:W,3,0)</f>
        <v>Inactive</v>
      </c>
      <c r="K1298" s="20" t="str">
        <f>IFERROR(VLOOKUP(E1298,'[5]LOG Data SAP'!$D:$AO,11,0),
IF(D1298=D1297,K1297,""))</f>
        <v>4005808854165</v>
      </c>
      <c r="L1298" s="20" t="str">
        <f>IFERROR(VLOOKUP(E1298,'[5]LOG Data SAP'!$D:$AO,13,0),
IF(D1298=D1297,L1297,""))</f>
        <v/>
      </c>
      <c r="M1298" s="20" t="str">
        <f>IFERROR(VLOOKUP(E1298,'[5]LOG Data SAP'!$D:$AO,15,0),
IF(D1298=D1297,M1297,""))</f>
        <v>8999777009687</v>
      </c>
      <c r="N1298" s="21">
        <f>[5]SKU!VH1300</f>
        <v>900</v>
      </c>
      <c r="O1298" s="22">
        <f>[5]SKU!VN1300</f>
        <v>88100</v>
      </c>
      <c r="P1298" s="23">
        <f>[5]SKU!VO1300</f>
        <v>45383</v>
      </c>
      <c r="Q1298" s="24">
        <f>IFERROR(_xlfn.NUMBERVALUE(VLOOKUP(E1298,'[5]LOG Data SAP'!$D:$M,9,0)),
IF(D1298=D1297,Q1297,""))</f>
        <v>0</v>
      </c>
      <c r="R1298" s="24">
        <f>IFERROR(_xlfn.NUMBERVALUE(VLOOKUP(E1298,'[5]LOG Data SAP'!$D:$M,10,0)),
IF(D1298=D1297,R1297,""))</f>
        <v>24</v>
      </c>
      <c r="S1298" s="24">
        <f t="shared" si="80"/>
        <v>0</v>
      </c>
      <c r="T1298" s="25">
        <f>IFERROR(VLOOKUP($E1298,'[5]LOG Data SAP'!$D:$V,17,0)/10,
IF(D1298=D1297,T1297,""))</f>
        <v>7.1</v>
      </c>
      <c r="U1298" s="25">
        <f>IFERROR(VLOOKUP($E1298,'[5]LOG Data SAP'!$D:$V,18,0)/10,
IF(D1298=D1297,U1297,""))</f>
        <v>3.2</v>
      </c>
      <c r="V1298" s="25">
        <f>IFERROR(VLOOKUP($E1298,'[5]LOG Data SAP'!$D:$V,19,0)/10,
IF(D1298=D1297,V1297,""))</f>
        <v>16.3</v>
      </c>
      <c r="W1298" s="25">
        <f>IFERROR(VLOOKUP($E1298,'[5]LOG Data SAP'!$D:$AO,21,0)/10,
IF(D1298=D1297,W1297,""))</f>
        <v>0</v>
      </c>
      <c r="X1298" s="25">
        <f>IFERROR(VLOOKUP($E1298,'[5]LOG Data SAP'!$D:$AO,22,0)/10,
IF(D1298=D1297,X1297,""))</f>
        <v>0</v>
      </c>
      <c r="Y1298" s="25">
        <f>IFERROR(VLOOKUP($E1298,'[5]LOG Data SAP'!$D:$AO,23,0)/10,
IF(D1298=D1297,Y1297,""))</f>
        <v>0</v>
      </c>
      <c r="Z1298" s="25">
        <f>IFERROR(VLOOKUP($E1298,'[5]LOG Data SAP'!$D:$AO,25,0)/10,
IF(D1298=D1297,Z1297,""))</f>
        <v>30.2</v>
      </c>
      <c r="AA1298" s="25">
        <f>IFERROR(VLOOKUP($E1298,'[5]LOG Data SAP'!$D:$AO,26,0)/10,
IF(D1298=D1297,AA1297,""))</f>
        <v>20.8</v>
      </c>
      <c r="AB1298" s="25">
        <f>IFERROR(VLOOKUP($E1298,'[5]LOG Data SAP'!$D:$AO,27,0)/10,
IF(D1298=D1297,AB1297,""))</f>
        <v>18.5</v>
      </c>
      <c r="AC1298" s="26">
        <f>IFERROR(VLOOKUP($E1298,'[5]LOG Data SAP'!$D:$AO,29,0)/IF(VLOOKUP($E1298,'[5]LOG Data SAP'!$D:$AO,30,0)="G",1000,1),
IF(D1298=D1297,AC1297,""))</f>
        <v>8.0659999999999996E-2</v>
      </c>
      <c r="AD1298" s="26">
        <f>IFERROR(VLOOKUP($E1298,'[5]LOG Data SAP'!$D:$AO,31,0)/IF(VLOOKUP($E1298,'[5]LOG Data SAP'!$D:$AO,32,0)="G",1000,1),
IF(D1298=D1297,AD1297,""))</f>
        <v>0</v>
      </c>
      <c r="AE1298" s="26">
        <f>IFERROR(VLOOKUP($E1298,'[5]LOG Data SAP'!$D:$AO,33,0)/IF(VLOOKUP($E1298,'[5]LOG Data SAP'!$D:$AO,34,0)="G",1000,1),
IF(D1298=D1297,AE1297,""))</f>
        <v>2.2200000000000002</v>
      </c>
      <c r="AF1298" s="27">
        <f t="shared" si="81"/>
        <v>370.33600000000001</v>
      </c>
      <c r="AG1298" s="27" t="str">
        <f t="shared" si="82"/>
        <v/>
      </c>
      <c r="AH1298" s="28">
        <f t="shared" si="83"/>
        <v>1.162096E-2</v>
      </c>
      <c r="AI1298" s="18" t="str">
        <f>IFERROR(VLOOKUP(E1298,'[5]LOG Data SAP'!$D:$E,2,0),IF(D1298=D1297,AI1297,""))</f>
        <v>NSUN FC_CRM SPF50 50ML</v>
      </c>
      <c r="AJ1298" s="20" t="str">
        <f>IFERROR([5]SKU!VI1300,IF(D1298=D1297,AJ1297,""))</f>
        <v>85416</v>
      </c>
      <c r="AK1298" s="18" t="str">
        <f>VLOOKUP(E1298,[5]SKU!I:X,16,FALSE)</f>
        <v>3304.99.30</v>
      </c>
    </row>
    <row r="1299" spans="1:37">
      <c r="A1299" s="18" t="str">
        <f>[5]SKU!AC1301</f>
        <v>Nivea</v>
      </c>
      <c r="B1299" s="18" t="str">
        <f>[5]SKU!AE1301</f>
        <v>Nivea Sun</v>
      </c>
      <c r="C1299" s="18" t="str">
        <f>[5]SKU!AJ1301</f>
        <v>Sun</v>
      </c>
      <c r="D1299" s="18" t="str">
        <f>[5]SKU!G1301</f>
        <v>NSUN Moisturising Face SPF50 Cream 50ml</v>
      </c>
      <c r="E1299" s="19" t="str">
        <f>[5]SKU!I1301</f>
        <v>48332-00036-01</v>
      </c>
      <c r="F1299" s="19" t="str">
        <f>[5]SKU!J1301</f>
        <v>48332-00036-02</v>
      </c>
      <c r="G1299" s="18" t="str">
        <f>[5]SKU!K1301</f>
        <v>NSUN Face Cream Moisturizer SPF 50 50ml</v>
      </c>
      <c r="H1299" s="18" t="str">
        <f>IF([5]SKU!L1301="R","Regular",
IF([5]SKU!L1301="P","Promo",
IF([5]SKU!L1301="S","Sample",
IF([5]SKU!L1301="V","VAS",""))))</f>
        <v>Regular</v>
      </c>
      <c r="I1299" s="18" t="str">
        <f>IF([5]SKU!QC1301="A","Active",
IF([5]SKU!QC1301="D","Discontinue",
IF([5]SKU!QC1301="N","NPD","")))</f>
        <v>Discontinue</v>
      </c>
      <c r="J1299" s="18" t="str">
        <f>VLOOKUP(IFERROR(VLOOKUP(E1299,'[5]Material Status'!A:I,9,0),""),'[5]Material Status'!U:W,3,0)</f>
        <v>Inactive</v>
      </c>
      <c r="K1299" s="20" t="str">
        <f>IFERROR(VLOOKUP(E1299,'[5]LOG Data SAP'!$D:$AO,11,0),
IF(D1299=D1298,K1298,""))</f>
        <v/>
      </c>
      <c r="L1299" s="20" t="str">
        <f>IFERROR(VLOOKUP(E1299,'[5]LOG Data SAP'!$D:$AO,13,0),
IF(D1299=D1298,L1298,""))</f>
        <v/>
      </c>
      <c r="M1299" s="20" t="str">
        <f>IFERROR(VLOOKUP(E1299,'[5]LOG Data SAP'!$D:$AO,15,0),
IF(D1299=D1298,M1298,""))</f>
        <v/>
      </c>
      <c r="N1299" s="21">
        <f>[5]SKU!VH1301</f>
        <v>900</v>
      </c>
      <c r="O1299" s="22">
        <f>[5]SKU!VN1301</f>
        <v>88100</v>
      </c>
      <c r="P1299" s="23">
        <f>[5]SKU!VO1301</f>
        <v>43830</v>
      </c>
      <c r="Q1299" s="24">
        <f>IFERROR(_xlfn.NUMBERVALUE(VLOOKUP(E1299,'[5]LOG Data SAP'!$D:$M,9,0)),
IF(D1299=D1298,Q1298,""))</f>
        <v>0</v>
      </c>
      <c r="R1299" s="24">
        <f>IFERROR(_xlfn.NUMBERVALUE(VLOOKUP(E1299,'[5]LOG Data SAP'!$D:$M,10,0)),
IF(D1299=D1298,R1298,""))</f>
        <v>24</v>
      </c>
      <c r="S1299" s="24">
        <f t="shared" si="80"/>
        <v>0</v>
      </c>
      <c r="T1299" s="25">
        <f>IFERROR(VLOOKUP($E1299,'[5]LOG Data SAP'!$D:$V,17,0)/10,
IF(D1299=D1298,T1298,""))</f>
        <v>7.1</v>
      </c>
      <c r="U1299" s="25">
        <f>IFERROR(VLOOKUP($E1299,'[5]LOG Data SAP'!$D:$V,18,0)/10,
IF(D1299=D1298,U1298,""))</f>
        <v>3.2</v>
      </c>
      <c r="V1299" s="25">
        <f>IFERROR(VLOOKUP($E1299,'[5]LOG Data SAP'!$D:$V,19,0)/10,
IF(D1299=D1298,V1298,""))</f>
        <v>16.3</v>
      </c>
      <c r="W1299" s="25">
        <f>IFERROR(VLOOKUP($E1299,'[5]LOG Data SAP'!$D:$AO,21,0)/10,
IF(D1299=D1298,W1298,""))</f>
        <v>0</v>
      </c>
      <c r="X1299" s="25">
        <f>IFERROR(VLOOKUP($E1299,'[5]LOG Data SAP'!$D:$AO,22,0)/10,
IF(D1299=D1298,X1298,""))</f>
        <v>0</v>
      </c>
      <c r="Y1299" s="25">
        <f>IFERROR(VLOOKUP($E1299,'[5]LOG Data SAP'!$D:$AO,23,0)/10,
IF(D1299=D1298,Y1298,""))</f>
        <v>0</v>
      </c>
      <c r="Z1299" s="25">
        <f>IFERROR(VLOOKUP($E1299,'[5]LOG Data SAP'!$D:$AO,25,0)/10,
IF(D1299=D1298,Z1298,""))</f>
        <v>30.2</v>
      </c>
      <c r="AA1299" s="25">
        <f>IFERROR(VLOOKUP($E1299,'[5]LOG Data SAP'!$D:$AO,26,0)/10,
IF(D1299=D1298,AA1298,""))</f>
        <v>20.8</v>
      </c>
      <c r="AB1299" s="25">
        <f>IFERROR(VLOOKUP($E1299,'[5]LOG Data SAP'!$D:$AO,27,0)/10,
IF(D1299=D1298,AB1298,""))</f>
        <v>18.5</v>
      </c>
      <c r="AC1299" s="26">
        <f>IFERROR(VLOOKUP($E1299,'[5]LOG Data SAP'!$D:$AO,29,0)/IF(VLOOKUP($E1299,'[5]LOG Data SAP'!$D:$AO,30,0)="G",1000,1),
IF(D1299=D1298,AC1298,""))</f>
        <v>8.2000000000000003E-2</v>
      </c>
      <c r="AD1299" s="26">
        <f>IFERROR(VLOOKUP($E1299,'[5]LOG Data SAP'!$D:$AO,31,0)/IF(VLOOKUP($E1299,'[5]LOG Data SAP'!$D:$AO,32,0)="G",1000,1),
IF(D1299=D1298,AD1298,""))</f>
        <v>0</v>
      </c>
      <c r="AE1299" s="26">
        <f>IFERROR(VLOOKUP($E1299,'[5]LOG Data SAP'!$D:$AO,33,0)/IF(VLOOKUP($E1299,'[5]LOG Data SAP'!$D:$AO,34,0)="G",1000,1),
IF(D1299=D1298,AE1298,""))</f>
        <v>2.1859999999999999</v>
      </c>
      <c r="AF1299" s="27">
        <f t="shared" si="81"/>
        <v>370.33600000000001</v>
      </c>
      <c r="AG1299" s="27" t="str">
        <f t="shared" si="82"/>
        <v/>
      </c>
      <c r="AH1299" s="28">
        <f t="shared" si="83"/>
        <v>1.162096E-2</v>
      </c>
      <c r="AI1299" s="18" t="str">
        <f>IFERROR(VLOOKUP(E1299,'[5]LOG Data SAP'!$D:$E,2,0),IF(D1299=D1298,AI1298,""))</f>
        <v>NSUN FC_CRM SPF50 50ML</v>
      </c>
      <c r="AJ1299" s="20" t="str">
        <f>IFERROR([5]SKU!VI1301,IF(D1299=D1298,AJ1298,""))</f>
        <v>85416</v>
      </c>
      <c r="AK1299" s="18" t="str">
        <f>VLOOKUP(E1299,[5]SKU!I:X,16,FALSE)</f>
        <v>3304.99.30</v>
      </c>
    </row>
    <row r="1300" spans="1:37">
      <c r="A1300" s="18" t="str">
        <f>[5]SKU!AC1302</f>
        <v>Nivea</v>
      </c>
      <c r="B1300" s="18" t="str">
        <f>[5]SKU!AE1302</f>
        <v>Nivea Sun</v>
      </c>
      <c r="C1300" s="18" t="str">
        <f>[5]SKU!AJ1302</f>
        <v>Sun</v>
      </c>
      <c r="D1300" s="18" t="str">
        <f>[5]SKU!G1302</f>
        <v>NSUN Moisturising Face SPF50 Cream 50ml</v>
      </c>
      <c r="E1300" s="19" t="str">
        <f>[5]SKU!I1302</f>
        <v>85416-08600-16</v>
      </c>
      <c r="F1300" s="19" t="str">
        <f>[5]SKU!J1302</f>
        <v>48332-00036-02</v>
      </c>
      <c r="G1300" s="18" t="str">
        <f>[5]SKU!K1302</f>
        <v>NSUN Face Cream Moisturizer SPF 50 50ml</v>
      </c>
      <c r="H1300" s="18" t="str">
        <f>IF([5]SKU!L1302="R","Regular",
IF([5]SKU!L1302="P","Promo",
IF([5]SKU!L1302="S","Sample",
IF([5]SKU!L1302="V","VAS",""))))</f>
        <v>Regular</v>
      </c>
      <c r="I1300" s="18" t="str">
        <f>IF([5]SKU!QC1302="A","Active",
IF([5]SKU!QC1302="D","Discontinue",
IF([5]SKU!QC1302="N","NPD","")))</f>
        <v>Discontinue</v>
      </c>
      <c r="J1300" s="18" t="str">
        <f>VLOOKUP(IFERROR(VLOOKUP(E1300,'[5]Material Status'!A:I,9,0),""),'[5]Material Status'!U:W,3,0)</f>
        <v>Inactive</v>
      </c>
      <c r="K1300" s="20" t="str">
        <f>IFERROR(VLOOKUP(E1300,'[5]LOG Data SAP'!$D:$AO,11,0),
IF(D1300=D1299,K1299,""))</f>
        <v>4005808854165</v>
      </c>
      <c r="L1300" s="20" t="str">
        <f>IFERROR(VLOOKUP(E1300,'[5]LOG Data SAP'!$D:$AO,13,0),
IF(D1300=D1299,L1299,""))</f>
        <v>4005900158307</v>
      </c>
      <c r="M1300" s="20" t="str">
        <f>IFERROR(VLOOKUP(E1300,'[5]LOG Data SAP'!$D:$AO,15,0),
IF(D1300=D1299,M1299,""))</f>
        <v>04005805167565</v>
      </c>
      <c r="N1300" s="21">
        <f>[5]SKU!VH1302</f>
        <v>900</v>
      </c>
      <c r="O1300" s="22">
        <f>[5]SKU!VN1302</f>
        <v>88100</v>
      </c>
      <c r="P1300" s="23">
        <f>[5]SKU!VO1302</f>
        <v>43830</v>
      </c>
      <c r="Q1300" s="24">
        <f>IFERROR(_xlfn.NUMBERVALUE(VLOOKUP(E1300,'[5]LOG Data SAP'!$D:$M,9,0)),
IF(D1300=D1299,Q1299,""))</f>
        <v>6</v>
      </c>
      <c r="R1300" s="24">
        <f>IFERROR(_xlfn.NUMBERVALUE(VLOOKUP(E1300,'[5]LOG Data SAP'!$D:$M,10,0)),
IF(D1300=D1299,R1299,""))</f>
        <v>24</v>
      </c>
      <c r="S1300" s="24">
        <f t="shared" si="80"/>
        <v>4</v>
      </c>
      <c r="T1300" s="25">
        <f>IFERROR(VLOOKUP($E1300,'[5]LOG Data SAP'!$D:$V,17,0)/10,
IF(D1300=D1299,T1299,""))</f>
        <v>7.1</v>
      </c>
      <c r="U1300" s="25">
        <f>IFERROR(VLOOKUP($E1300,'[5]LOG Data SAP'!$D:$V,18,0)/10,
IF(D1300=D1299,U1299,""))</f>
        <v>3.2</v>
      </c>
      <c r="V1300" s="25">
        <f>IFERROR(VLOOKUP($E1300,'[5]LOG Data SAP'!$D:$V,19,0)/10,
IF(D1300=D1299,V1299,""))</f>
        <v>16.3</v>
      </c>
      <c r="W1300" s="25">
        <f>IFERROR(VLOOKUP($E1300,'[5]LOG Data SAP'!$D:$AO,21,0)/10,
IF(D1300=D1299,W1299,""))</f>
        <v>20</v>
      </c>
      <c r="X1300" s="25">
        <f>IFERROR(VLOOKUP($E1300,'[5]LOG Data SAP'!$D:$AO,22,0)/10,
IF(D1300=D1299,X1299,""))</f>
        <v>7.1</v>
      </c>
      <c r="Y1300" s="25">
        <f>IFERROR(VLOOKUP($E1300,'[5]LOG Data SAP'!$D:$AO,23,0)/10,
IF(D1300=D1299,Y1299,""))</f>
        <v>16.3</v>
      </c>
      <c r="Z1300" s="25">
        <f>IFERROR(VLOOKUP($E1300,'[5]LOG Data SAP'!$D:$AO,25,0)/10,
IF(D1300=D1299,Z1299,""))</f>
        <v>30.2</v>
      </c>
      <c r="AA1300" s="25">
        <f>IFERROR(VLOOKUP($E1300,'[5]LOG Data SAP'!$D:$AO,26,0)/10,
IF(D1300=D1299,AA1299,""))</f>
        <v>20.8</v>
      </c>
      <c r="AB1300" s="25">
        <f>IFERROR(VLOOKUP($E1300,'[5]LOG Data SAP'!$D:$AO,27,0)/10,
IF(D1300=D1299,AB1299,""))</f>
        <v>18.5</v>
      </c>
      <c r="AC1300" s="26">
        <f>IFERROR(VLOOKUP($E1300,'[5]LOG Data SAP'!$D:$AO,29,0)/IF(VLOOKUP($E1300,'[5]LOG Data SAP'!$D:$AO,30,0)="G",1000,1),
IF(D1300=D1299,AC1299,""))</f>
        <v>8.0659999999999996E-2</v>
      </c>
      <c r="AD1300" s="26">
        <f>IFERROR(VLOOKUP($E1300,'[5]LOG Data SAP'!$D:$AO,31,0)/IF(VLOOKUP($E1300,'[5]LOG Data SAP'!$D:$AO,32,0)="G",1000,1),
IF(D1300=D1299,AD1299,""))</f>
        <v>0.48899999999999999</v>
      </c>
      <c r="AE1300" s="26">
        <f>IFERROR(VLOOKUP($E1300,'[5]LOG Data SAP'!$D:$AO,33,0)/IF(VLOOKUP($E1300,'[5]LOG Data SAP'!$D:$AO,34,0)="G",1000,1),
IF(D1300=D1299,AE1299,""))</f>
        <v>2.2200000000000002</v>
      </c>
      <c r="AF1300" s="27">
        <f t="shared" si="81"/>
        <v>370.33600000000001</v>
      </c>
      <c r="AG1300" s="27">
        <f t="shared" si="82"/>
        <v>2314.6</v>
      </c>
      <c r="AH1300" s="28">
        <f t="shared" si="83"/>
        <v>1.162096E-2</v>
      </c>
      <c r="AI1300" s="18" t="str">
        <f>IFERROR(VLOOKUP(E1300,'[5]LOG Data SAP'!$D:$E,2,0),IF(D1300=D1299,AI1299,""))</f>
        <v>NSUN FC_CRM SPF50 50ML</v>
      </c>
      <c r="AJ1300" s="20" t="str">
        <f>IFERROR([5]SKU!VI1302,IF(D1300=D1299,AJ1299,""))</f>
        <v>85416</v>
      </c>
      <c r="AK1300" s="18" t="str">
        <f>VLOOKUP(E1300,[5]SKU!I:X,16,FALSE)</f>
        <v>3304.99.30</v>
      </c>
    </row>
    <row r="1301" spans="1:37">
      <c r="A1301" s="18" t="str">
        <f>[5]SKU!AC1303</f>
        <v>Nivea</v>
      </c>
      <c r="B1301" s="18" t="str">
        <f>[5]SKU!AE1303</f>
        <v>Nivea Sun</v>
      </c>
      <c r="C1301" s="18" t="str">
        <f>[5]SKU!AJ1303</f>
        <v>Sun</v>
      </c>
      <c r="D1301" s="18" t="str">
        <f>[5]SKU!G1303</f>
        <v>NSUN Moisturising Face SPF50 Cream 50ml</v>
      </c>
      <c r="E1301" s="19" t="str">
        <f>[5]SKU!I1303</f>
        <v>48332-00036-00</v>
      </c>
      <c r="F1301" s="19" t="str">
        <f>[5]SKU!J1303</f>
        <v>48332-00036-02</v>
      </c>
      <c r="G1301" s="18" t="str">
        <f>[5]SKU!K1303</f>
        <v>NSUN Face Cream Moisturizer SPF 50 50ml</v>
      </c>
      <c r="H1301" s="18" t="str">
        <f>IF([5]SKU!L1303="R","Regular",
IF([5]SKU!L1303="P","Promo",
IF([5]SKU!L1303="S","Sample",
IF([5]SKU!L1303="V","VAS",""))))</f>
        <v>Regular</v>
      </c>
      <c r="I1301" s="18" t="str">
        <f>IF([5]SKU!QC1303="A","Active",
IF([5]SKU!QC1303="D","Discontinue",
IF([5]SKU!QC1303="N","NPD","")))</f>
        <v>Discontinue</v>
      </c>
      <c r="J1301" s="18" t="str">
        <f>VLOOKUP(IFERROR(VLOOKUP(E1301,'[5]Material Status'!A:I,9,0),""),'[5]Material Status'!U:W,3,0)</f>
        <v>Inactive</v>
      </c>
      <c r="K1301" s="20" t="str">
        <f>IFERROR(VLOOKUP(E1301,'[5]LOG Data SAP'!$D:$AO,11,0),
IF(D1301=D1300,K1300,""))</f>
        <v>4005808854165</v>
      </c>
      <c r="L1301" s="20" t="str">
        <f>IFERROR(VLOOKUP(E1301,'[5]LOG Data SAP'!$D:$AO,13,0),
IF(D1301=D1300,L1300,""))</f>
        <v>4005900158307</v>
      </c>
      <c r="M1301" s="20" t="str">
        <f>IFERROR(VLOOKUP(E1301,'[5]LOG Data SAP'!$D:$AO,15,0),
IF(D1301=D1300,M1300,""))</f>
        <v>04005805167565</v>
      </c>
      <c r="N1301" s="21">
        <f>[5]SKU!VH1303</f>
        <v>900</v>
      </c>
      <c r="O1301" s="22">
        <f>[5]SKU!VN1303</f>
        <v>88100</v>
      </c>
      <c r="P1301" s="23">
        <f>[5]SKU!VO1303</f>
        <v>43100</v>
      </c>
      <c r="Q1301" s="24">
        <f>IFERROR(_xlfn.NUMBERVALUE(VLOOKUP(E1301,'[5]LOG Data SAP'!$D:$M,9,0)),
IF(D1301=D1300,Q1300,""))</f>
        <v>6</v>
      </c>
      <c r="R1301" s="24">
        <f>IFERROR(_xlfn.NUMBERVALUE(VLOOKUP(E1301,'[5]LOG Data SAP'!$D:$M,10,0)),
IF(D1301=D1300,R1300,""))</f>
        <v>24</v>
      </c>
      <c r="S1301" s="24">
        <f t="shared" si="80"/>
        <v>4</v>
      </c>
      <c r="T1301" s="25">
        <f>IFERROR(VLOOKUP($E1301,'[5]LOG Data SAP'!$D:$V,17,0)/10,
IF(D1301=D1300,T1300,""))</f>
        <v>7.1</v>
      </c>
      <c r="U1301" s="25">
        <f>IFERROR(VLOOKUP($E1301,'[5]LOG Data SAP'!$D:$V,18,0)/10,
IF(D1301=D1300,U1300,""))</f>
        <v>3.2</v>
      </c>
      <c r="V1301" s="25">
        <f>IFERROR(VLOOKUP($E1301,'[5]LOG Data SAP'!$D:$V,19,0)/10,
IF(D1301=D1300,V1300,""))</f>
        <v>16.3</v>
      </c>
      <c r="W1301" s="25">
        <f>IFERROR(VLOOKUP($E1301,'[5]LOG Data SAP'!$D:$AO,21,0)/10,
IF(D1301=D1300,W1300,""))</f>
        <v>20</v>
      </c>
      <c r="X1301" s="25">
        <f>IFERROR(VLOOKUP($E1301,'[5]LOG Data SAP'!$D:$AO,22,0)/10,
IF(D1301=D1300,X1300,""))</f>
        <v>7.1</v>
      </c>
      <c r="Y1301" s="25">
        <f>IFERROR(VLOOKUP($E1301,'[5]LOG Data SAP'!$D:$AO,23,0)/10,
IF(D1301=D1300,Y1300,""))</f>
        <v>16.3</v>
      </c>
      <c r="Z1301" s="25">
        <f>IFERROR(VLOOKUP($E1301,'[5]LOG Data SAP'!$D:$AO,25,0)/10,
IF(D1301=D1300,Z1300,""))</f>
        <v>30.2</v>
      </c>
      <c r="AA1301" s="25">
        <f>IFERROR(VLOOKUP($E1301,'[5]LOG Data SAP'!$D:$AO,26,0)/10,
IF(D1301=D1300,AA1300,""))</f>
        <v>20.8</v>
      </c>
      <c r="AB1301" s="25">
        <f>IFERROR(VLOOKUP($E1301,'[5]LOG Data SAP'!$D:$AO,27,0)/10,
IF(D1301=D1300,AB1300,""))</f>
        <v>18.5</v>
      </c>
      <c r="AC1301" s="26">
        <f>IFERROR(VLOOKUP($E1301,'[5]LOG Data SAP'!$D:$AO,29,0)/IF(VLOOKUP($E1301,'[5]LOG Data SAP'!$D:$AO,30,0)="G",1000,1),
IF(D1301=D1300,AC1300,""))</f>
        <v>8.0659999999999996E-2</v>
      </c>
      <c r="AD1301" s="26">
        <f>IFERROR(VLOOKUP($E1301,'[5]LOG Data SAP'!$D:$AO,31,0)/IF(VLOOKUP($E1301,'[5]LOG Data SAP'!$D:$AO,32,0)="G",1000,1),
IF(D1301=D1300,AD1300,""))</f>
        <v>0.48899999999999999</v>
      </c>
      <c r="AE1301" s="26">
        <f>IFERROR(VLOOKUP($E1301,'[5]LOG Data SAP'!$D:$AO,33,0)/IF(VLOOKUP($E1301,'[5]LOG Data SAP'!$D:$AO,34,0)="G",1000,1),
IF(D1301=D1300,AE1300,""))</f>
        <v>2.2200000000000002</v>
      </c>
      <c r="AF1301" s="27">
        <f t="shared" si="81"/>
        <v>370.33600000000001</v>
      </c>
      <c r="AG1301" s="27">
        <f t="shared" si="82"/>
        <v>2314.6</v>
      </c>
      <c r="AH1301" s="28">
        <f t="shared" si="83"/>
        <v>1.162096E-2</v>
      </c>
      <c r="AI1301" s="18" t="str">
        <f>IFERROR(VLOOKUP(E1301,'[5]LOG Data SAP'!$D:$E,2,0),IF(D1301=D1300,AI1300,""))</f>
        <v>NSUN FC_CRM SPF50 50ML</v>
      </c>
      <c r="AJ1301" s="20" t="str">
        <f>IFERROR([5]SKU!VI1303,IF(D1301=D1300,AJ1300,""))</f>
        <v>85416</v>
      </c>
      <c r="AK1301" s="18" t="str">
        <f>VLOOKUP(E1301,[5]SKU!I:X,16,FALSE)</f>
        <v>3304.99.30</v>
      </c>
    </row>
    <row r="1302" spans="1:37">
      <c r="A1302" s="18" t="str">
        <f>[5]SKU!AC1304</f>
        <v>Nivea</v>
      </c>
      <c r="B1302" s="18" t="str">
        <f>[5]SKU!AE1304</f>
        <v>Nivea Sun</v>
      </c>
      <c r="C1302" s="18" t="str">
        <f>[5]SKU!AJ1304</f>
        <v>Sun</v>
      </c>
      <c r="D1302" s="18" t="str">
        <f>[5]SKU!G1304</f>
        <v>NSUN Moisturising Face SPF50 Cream 50ml</v>
      </c>
      <c r="E1302" s="19" t="str">
        <f>[5]SKU!I1304</f>
        <v>48332-00023-00</v>
      </c>
      <c r="F1302" s="19" t="str">
        <f>[5]SKU!J1304</f>
        <v>48332-00036-02</v>
      </c>
      <c r="G1302" s="18" t="str">
        <f>[5]SKU!K1304</f>
        <v>NSUN Face Cream Moisturizer SPF 50 50ml</v>
      </c>
      <c r="H1302" s="18" t="str">
        <f>IF([5]SKU!L1304="R","Regular",
IF([5]SKU!L1304="P","Promo",
IF([5]SKU!L1304="S","Sample",
IF([5]SKU!L1304="V","VAS",""))))</f>
        <v>Regular</v>
      </c>
      <c r="I1302" s="18" t="str">
        <f>IF([5]SKU!QC1304="A","Active",
IF([5]SKU!QC1304="D","Discontinue",
IF([5]SKU!QC1304="N","NPD","")))</f>
        <v>Discontinue</v>
      </c>
      <c r="J1302" s="18" t="str">
        <f>VLOOKUP(IFERROR(VLOOKUP(E1302,'[5]Material Status'!A:I,9,0),""),'[5]Material Status'!U:W,3,0)</f>
        <v>Inactive</v>
      </c>
      <c r="K1302" s="20" t="str">
        <f>IFERROR(VLOOKUP(E1302,'[5]LOG Data SAP'!$D:$AO,11,0),
IF(D1302=D1301,K1301,""))</f>
        <v>4005808854165</v>
      </c>
      <c r="L1302" s="20" t="str">
        <f>IFERROR(VLOOKUP(E1302,'[5]LOG Data SAP'!$D:$AO,13,0),
IF(D1302=D1301,L1301,""))</f>
        <v>4005900158307</v>
      </c>
      <c r="M1302" s="20" t="str">
        <f>IFERROR(VLOOKUP(E1302,'[5]LOG Data SAP'!$D:$AO,15,0),
IF(D1302=D1301,M1301,""))</f>
        <v>04005805167565</v>
      </c>
      <c r="N1302" s="21">
        <f>[5]SKU!VH1304</f>
        <v>900</v>
      </c>
      <c r="O1302" s="22">
        <f>[5]SKU!VN1304</f>
        <v>60000</v>
      </c>
      <c r="P1302" s="23">
        <f>[5]SKU!VO1304</f>
        <v>43100</v>
      </c>
      <c r="Q1302" s="24">
        <f>IFERROR(_xlfn.NUMBERVALUE(VLOOKUP(E1302,'[5]LOG Data SAP'!$D:$M,9,0)),
IF(D1302=D1301,Q1301,""))</f>
        <v>6</v>
      </c>
      <c r="R1302" s="24">
        <f>IFERROR(_xlfn.NUMBERVALUE(VLOOKUP(E1302,'[5]LOG Data SAP'!$D:$M,10,0)),
IF(D1302=D1301,R1301,""))</f>
        <v>24</v>
      </c>
      <c r="S1302" s="24">
        <f t="shared" si="80"/>
        <v>4</v>
      </c>
      <c r="T1302" s="25">
        <f>IFERROR(VLOOKUP($E1302,'[5]LOG Data SAP'!$D:$V,17,0)/10,
IF(D1302=D1301,T1301,""))</f>
        <v>7.1</v>
      </c>
      <c r="U1302" s="25">
        <f>IFERROR(VLOOKUP($E1302,'[5]LOG Data SAP'!$D:$V,18,0)/10,
IF(D1302=D1301,U1301,""))</f>
        <v>3.2</v>
      </c>
      <c r="V1302" s="25">
        <f>IFERROR(VLOOKUP($E1302,'[5]LOG Data SAP'!$D:$V,19,0)/10,
IF(D1302=D1301,V1301,""))</f>
        <v>16.3</v>
      </c>
      <c r="W1302" s="25">
        <f>IFERROR(VLOOKUP($E1302,'[5]LOG Data SAP'!$D:$AO,21,0)/10,
IF(D1302=D1301,W1301,""))</f>
        <v>20</v>
      </c>
      <c r="X1302" s="25">
        <f>IFERROR(VLOOKUP($E1302,'[5]LOG Data SAP'!$D:$AO,22,0)/10,
IF(D1302=D1301,X1301,""))</f>
        <v>7.1</v>
      </c>
      <c r="Y1302" s="25">
        <f>IFERROR(VLOOKUP($E1302,'[5]LOG Data SAP'!$D:$AO,23,0)/10,
IF(D1302=D1301,Y1301,""))</f>
        <v>16.3</v>
      </c>
      <c r="Z1302" s="25">
        <f>IFERROR(VLOOKUP($E1302,'[5]LOG Data SAP'!$D:$AO,25,0)/10,
IF(D1302=D1301,Z1301,""))</f>
        <v>30.2</v>
      </c>
      <c r="AA1302" s="25">
        <f>IFERROR(VLOOKUP($E1302,'[5]LOG Data SAP'!$D:$AO,26,0)/10,
IF(D1302=D1301,AA1301,""))</f>
        <v>20.8</v>
      </c>
      <c r="AB1302" s="25">
        <f>IFERROR(VLOOKUP($E1302,'[5]LOG Data SAP'!$D:$AO,27,0)/10,
IF(D1302=D1301,AB1301,""))</f>
        <v>18.5</v>
      </c>
      <c r="AC1302" s="26">
        <f>IFERROR(VLOOKUP($E1302,'[5]LOG Data SAP'!$D:$AO,29,0)/IF(VLOOKUP($E1302,'[5]LOG Data SAP'!$D:$AO,30,0)="G",1000,1),
IF(D1302=D1301,AC1301,""))</f>
        <v>8.0659999999999996E-2</v>
      </c>
      <c r="AD1302" s="26">
        <f>IFERROR(VLOOKUP($E1302,'[5]LOG Data SAP'!$D:$AO,31,0)/IF(VLOOKUP($E1302,'[5]LOG Data SAP'!$D:$AO,32,0)="G",1000,1),
IF(D1302=D1301,AD1301,""))</f>
        <v>0.48899999999999999</v>
      </c>
      <c r="AE1302" s="26">
        <f>IFERROR(VLOOKUP($E1302,'[5]LOG Data SAP'!$D:$AO,33,0)/IF(VLOOKUP($E1302,'[5]LOG Data SAP'!$D:$AO,34,0)="G",1000,1),
IF(D1302=D1301,AE1301,""))</f>
        <v>2.2200000000000002</v>
      </c>
      <c r="AF1302" s="27">
        <f t="shared" si="81"/>
        <v>370.33600000000001</v>
      </c>
      <c r="AG1302" s="27">
        <f t="shared" si="82"/>
        <v>2314.6</v>
      </c>
      <c r="AH1302" s="28">
        <f t="shared" si="83"/>
        <v>1.162096E-2</v>
      </c>
      <c r="AI1302" s="18" t="str">
        <f>IFERROR(VLOOKUP(E1302,'[5]LOG Data SAP'!$D:$E,2,0),IF(D1302=D1301,AI1301,""))</f>
        <v>NSUN FC_CRM SPF50 50ML</v>
      </c>
      <c r="AJ1302" s="20" t="str">
        <f>IFERROR([5]SKU!VI1304,IF(D1302=D1301,AJ1301,""))</f>
        <v>85416</v>
      </c>
      <c r="AK1302" s="18" t="str">
        <f>VLOOKUP(E1302,[5]SKU!I:X,16,FALSE)</f>
        <v>3304.99.30</v>
      </c>
    </row>
    <row r="1303" spans="1:37">
      <c r="A1303" s="18" t="str">
        <f>[5]SKU!AC1305</f>
        <v>Nivea</v>
      </c>
      <c r="B1303" s="18" t="str">
        <f>[5]SKU!AE1305</f>
        <v>Nivea Sun</v>
      </c>
      <c r="C1303" s="18" t="str">
        <f>[5]SKU!AJ1305</f>
        <v>Sun</v>
      </c>
      <c r="D1303" s="18" t="str">
        <f>[5]SKU!G1305</f>
        <v>NSUN Whitening Face SPF30 Cream 50ml</v>
      </c>
      <c r="E1303" s="19" t="str">
        <f>[5]SKU!I1305</f>
        <v>85600-04800-26</v>
      </c>
      <c r="F1303" s="19" t="str">
        <f>[5]SKU!J1305</f>
        <v>85600-04800-26</v>
      </c>
      <c r="G1303" s="18" t="str">
        <f>[5]SKU!K1305</f>
        <v>NIVEA SUN Whitening Face SPF30 Cream 50ml</v>
      </c>
      <c r="H1303" s="18" t="str">
        <f>IF([5]SKU!L1305="R","Regular",
IF([5]SKU!L1305="P","Promo",
IF([5]SKU!L1305="S","Sample",
IF([5]SKU!L1305="V","VAS",""))))</f>
        <v>Regular</v>
      </c>
      <c r="I1303" s="18" t="str">
        <f>IF([5]SKU!QC1305="A","Active",
IF([5]SKU!QC1305="D","Discontinue",
IF([5]SKU!QC1305="N","NPD","")))</f>
        <v>Discontinue</v>
      </c>
      <c r="J1303" s="18" t="str">
        <f>VLOOKUP(IFERROR(VLOOKUP(E1303,'[5]Material Status'!A:I,9,0),""),'[5]Material Status'!U:W,3,0)</f>
        <v>Inactive</v>
      </c>
      <c r="K1303" s="20" t="str">
        <f>IFERROR(VLOOKUP(E1303,'[5]LOG Data SAP'!$D:$AO,11,0),
IF(D1303=D1302,K1302,""))</f>
        <v/>
      </c>
      <c r="L1303" s="20" t="str">
        <f>IFERROR(VLOOKUP(E1303,'[5]LOG Data SAP'!$D:$AO,13,0),
IF(D1303=D1302,L1302,""))</f>
        <v/>
      </c>
      <c r="M1303" s="20" t="str">
        <f>IFERROR(VLOOKUP(E1303,'[5]LOG Data SAP'!$D:$AO,15,0),
IF(D1303=D1302,M1302,""))</f>
        <v/>
      </c>
      <c r="N1303" s="21">
        <f>[5]SKU!VH1305</f>
        <v>900</v>
      </c>
      <c r="O1303" s="22">
        <f>[5]SKU!VN1305</f>
        <v>57200</v>
      </c>
      <c r="P1303" s="23">
        <f>[5]SKU!VO1305</f>
        <v>43100</v>
      </c>
      <c r="Q1303" s="24" t="str">
        <f>IFERROR(_xlfn.NUMBERVALUE(VLOOKUP(E1303,'[5]LOG Data SAP'!$D:$M,9,0)),
IF(D1303=D1302,Q1302,""))</f>
        <v/>
      </c>
      <c r="R1303" s="24" t="str">
        <f>IFERROR(_xlfn.NUMBERVALUE(VLOOKUP(E1303,'[5]LOG Data SAP'!$D:$M,10,0)),
IF(D1303=D1302,R1302,""))</f>
        <v/>
      </c>
      <c r="S1303" s="24" t="str">
        <f t="shared" si="80"/>
        <v/>
      </c>
      <c r="T1303" s="25" t="str">
        <f>IFERROR(VLOOKUP($E1303,'[5]LOG Data SAP'!$D:$V,17,0)/10,
IF(D1303=D1302,T1302,""))</f>
        <v/>
      </c>
      <c r="U1303" s="25" t="str">
        <f>IFERROR(VLOOKUP($E1303,'[5]LOG Data SAP'!$D:$V,18,0)/10,
IF(D1303=D1302,U1302,""))</f>
        <v/>
      </c>
      <c r="V1303" s="25" t="str">
        <f>IFERROR(VLOOKUP($E1303,'[5]LOG Data SAP'!$D:$V,19,0)/10,
IF(D1303=D1302,V1302,""))</f>
        <v/>
      </c>
      <c r="W1303" s="25" t="str">
        <f>IFERROR(VLOOKUP($E1303,'[5]LOG Data SAP'!$D:$AO,21,0)/10,
IF(D1303=D1302,W1302,""))</f>
        <v/>
      </c>
      <c r="X1303" s="25" t="str">
        <f>IFERROR(VLOOKUP($E1303,'[5]LOG Data SAP'!$D:$AO,22,0)/10,
IF(D1303=D1302,X1302,""))</f>
        <v/>
      </c>
      <c r="Y1303" s="25" t="str">
        <f>IFERROR(VLOOKUP($E1303,'[5]LOG Data SAP'!$D:$AO,23,0)/10,
IF(D1303=D1302,Y1302,""))</f>
        <v/>
      </c>
      <c r="Z1303" s="25" t="str">
        <f>IFERROR(VLOOKUP($E1303,'[5]LOG Data SAP'!$D:$AO,25,0)/10,
IF(D1303=D1302,Z1302,""))</f>
        <v/>
      </c>
      <c r="AA1303" s="25" t="str">
        <f>IFERROR(VLOOKUP($E1303,'[5]LOG Data SAP'!$D:$AO,26,0)/10,
IF(D1303=D1302,AA1302,""))</f>
        <v/>
      </c>
      <c r="AB1303" s="25" t="str">
        <f>IFERROR(VLOOKUP($E1303,'[5]LOG Data SAP'!$D:$AO,27,0)/10,
IF(D1303=D1302,AB1302,""))</f>
        <v/>
      </c>
      <c r="AC1303" s="26" t="str">
        <f>IFERROR(VLOOKUP($E1303,'[5]LOG Data SAP'!$D:$AO,29,0)/IF(VLOOKUP($E1303,'[5]LOG Data SAP'!$D:$AO,30,0)="G",1000,1),
IF(D1303=D1302,AC1302,""))</f>
        <v/>
      </c>
      <c r="AD1303" s="26" t="str">
        <f>IFERROR(VLOOKUP($E1303,'[5]LOG Data SAP'!$D:$AO,31,0)/IF(VLOOKUP($E1303,'[5]LOG Data SAP'!$D:$AO,32,0)="G",1000,1),
IF(D1303=D1302,AD1302,""))</f>
        <v/>
      </c>
      <c r="AE1303" s="26" t="str">
        <f>IFERROR(VLOOKUP($E1303,'[5]LOG Data SAP'!$D:$AO,33,0)/IF(VLOOKUP($E1303,'[5]LOG Data SAP'!$D:$AO,34,0)="G",1000,1),
IF(D1303=D1302,AE1302,""))</f>
        <v/>
      </c>
      <c r="AF1303" s="27" t="str">
        <f t="shared" si="81"/>
        <v/>
      </c>
      <c r="AG1303" s="27" t="str">
        <f t="shared" si="82"/>
        <v/>
      </c>
      <c r="AH1303" s="28" t="str">
        <f t="shared" si="83"/>
        <v/>
      </c>
      <c r="AI1303" s="18" t="str">
        <f>IFERROR(VLOOKUP(E1303,'[5]LOG Data SAP'!$D:$E,2,0),IF(D1303=D1302,AI1302,""))</f>
        <v/>
      </c>
      <c r="AJ1303" s="20" t="str">
        <f>IFERROR([5]SKU!VI1305,IF(D1303=D1302,AJ1302,""))</f>
        <v/>
      </c>
      <c r="AK1303" s="18" t="str">
        <f>VLOOKUP(E1303,[5]SKU!I:X,16,FALSE)</f>
        <v>3304.99.30</v>
      </c>
    </row>
    <row r="1304" spans="1:37">
      <c r="A1304" s="18" t="str">
        <f>[5]SKU!AC1306</f>
        <v>Nivea</v>
      </c>
      <c r="B1304" s="18" t="str">
        <f>[5]SKU!AE1306</f>
        <v>Nivea Sun</v>
      </c>
      <c r="C1304" s="18" t="str">
        <f>[5]SKU!AJ1306</f>
        <v>Sun</v>
      </c>
      <c r="D1304" s="18" t="str">
        <f>[5]SKU!G1306</f>
        <v>NSUN Whitening Face SPF50 Cream 50ml</v>
      </c>
      <c r="E1304" s="19" t="str">
        <f>[5]SKU!I1306</f>
        <v>48332-00037-02</v>
      </c>
      <c r="F1304" s="19" t="str">
        <f>[5]SKU!J1306</f>
        <v>48332-00037-02</v>
      </c>
      <c r="G1304" s="18" t="str">
        <f>[5]SKU!K1306</f>
        <v>NIVEA SUN Whitening Face SPF50 Cream 50ml</v>
      </c>
      <c r="H1304" s="18" t="str">
        <f>IF([5]SKU!L1306="R","Regular",
IF([5]SKU!L1306="P","Promo",
IF([5]SKU!L1306="S","Sample",
IF([5]SKU!L1306="V","VAS",""))))</f>
        <v>Regular</v>
      </c>
      <c r="I1304" s="18" t="str">
        <f>IF([5]SKU!QC1306="A","Active",
IF([5]SKU!QC1306="D","Discontinue",
IF([5]SKU!QC1306="N","NPD","")))</f>
        <v>Discontinue</v>
      </c>
      <c r="J1304" s="18" t="str">
        <f>VLOOKUP(IFERROR(VLOOKUP(E1304,'[5]Material Status'!A:I,9,0),""),'[5]Material Status'!U:W,3,0)</f>
        <v>Inactive</v>
      </c>
      <c r="K1304" s="20" t="str">
        <f>IFERROR(VLOOKUP(E1304,'[5]LOG Data SAP'!$D:$AO,11,0),
IF(D1304=D1303,K1303,""))</f>
        <v>4005808856015</v>
      </c>
      <c r="L1304" s="20" t="str">
        <f>IFERROR(VLOOKUP(E1304,'[5]LOG Data SAP'!$D:$AO,13,0),
IF(D1304=D1303,L1303,""))</f>
        <v/>
      </c>
      <c r="M1304" s="20" t="str">
        <f>IFERROR(VLOOKUP(E1304,'[5]LOG Data SAP'!$D:$AO,15,0),
IF(D1304=D1303,M1303,""))</f>
        <v>8999777009694</v>
      </c>
      <c r="N1304" s="21">
        <f>[5]SKU!VH1306</f>
        <v>900</v>
      </c>
      <c r="O1304" s="22">
        <f>[5]SKU!VN1306</f>
        <v>100100</v>
      </c>
      <c r="P1304" s="23">
        <f>[5]SKU!VO1306</f>
        <v>45383</v>
      </c>
      <c r="Q1304" s="24">
        <f>IFERROR(_xlfn.NUMBERVALUE(VLOOKUP(E1304,'[5]LOG Data SAP'!$D:$M,9,0)),
IF(D1304=D1303,Q1303,""))</f>
        <v>0</v>
      </c>
      <c r="R1304" s="24">
        <f>IFERROR(_xlfn.NUMBERVALUE(VLOOKUP(E1304,'[5]LOG Data SAP'!$D:$M,10,0)),
IF(D1304=D1303,R1303,""))</f>
        <v>24</v>
      </c>
      <c r="S1304" s="24">
        <f t="shared" si="80"/>
        <v>0</v>
      </c>
      <c r="T1304" s="25">
        <f>IFERROR(VLOOKUP($E1304,'[5]LOG Data SAP'!$D:$V,17,0)/10,
IF(D1304=D1303,T1303,""))</f>
        <v>7.1</v>
      </c>
      <c r="U1304" s="25">
        <f>IFERROR(VLOOKUP($E1304,'[5]LOG Data SAP'!$D:$V,18,0)/10,
IF(D1304=D1303,U1303,""))</f>
        <v>3.2</v>
      </c>
      <c r="V1304" s="25">
        <f>IFERROR(VLOOKUP($E1304,'[5]LOG Data SAP'!$D:$V,19,0)/10,
IF(D1304=D1303,V1303,""))</f>
        <v>16.3</v>
      </c>
      <c r="W1304" s="25">
        <f>IFERROR(VLOOKUP($E1304,'[5]LOG Data SAP'!$D:$AO,21,0)/10,
IF(D1304=D1303,W1303,""))</f>
        <v>0</v>
      </c>
      <c r="X1304" s="25">
        <f>IFERROR(VLOOKUP($E1304,'[5]LOG Data SAP'!$D:$AO,22,0)/10,
IF(D1304=D1303,X1303,""))</f>
        <v>0</v>
      </c>
      <c r="Y1304" s="25">
        <f>IFERROR(VLOOKUP($E1304,'[5]LOG Data SAP'!$D:$AO,23,0)/10,
IF(D1304=D1303,Y1303,""))</f>
        <v>0</v>
      </c>
      <c r="Z1304" s="25">
        <f>IFERROR(VLOOKUP($E1304,'[5]LOG Data SAP'!$D:$AO,25,0)/10,
IF(D1304=D1303,Z1303,""))</f>
        <v>30.2</v>
      </c>
      <c r="AA1304" s="25">
        <f>IFERROR(VLOOKUP($E1304,'[5]LOG Data SAP'!$D:$AO,26,0)/10,
IF(D1304=D1303,AA1303,""))</f>
        <v>20.8</v>
      </c>
      <c r="AB1304" s="25">
        <f>IFERROR(VLOOKUP($E1304,'[5]LOG Data SAP'!$D:$AO,27,0)/10,
IF(D1304=D1303,AB1303,""))</f>
        <v>18.5</v>
      </c>
      <c r="AC1304" s="26">
        <f>IFERROR(VLOOKUP($E1304,'[5]LOG Data SAP'!$D:$AO,29,0)/IF(VLOOKUP($E1304,'[5]LOG Data SAP'!$D:$AO,30,0)="G",1000,1),
IF(D1304=D1303,AC1303,""))</f>
        <v>8.158E-2</v>
      </c>
      <c r="AD1304" s="26">
        <f>IFERROR(VLOOKUP($E1304,'[5]LOG Data SAP'!$D:$AO,31,0)/IF(VLOOKUP($E1304,'[5]LOG Data SAP'!$D:$AO,32,0)="G",1000,1),
IF(D1304=D1303,AD1303,""))</f>
        <v>0</v>
      </c>
      <c r="AE1304" s="26">
        <f>IFERROR(VLOOKUP($E1304,'[5]LOG Data SAP'!$D:$AO,33,0)/IF(VLOOKUP($E1304,'[5]LOG Data SAP'!$D:$AO,34,0)="G",1000,1),
IF(D1304=D1303,AE1303,""))</f>
        <v>2.2200000000000002</v>
      </c>
      <c r="AF1304" s="27">
        <f t="shared" si="81"/>
        <v>370.33600000000001</v>
      </c>
      <c r="AG1304" s="27" t="str">
        <f t="shared" si="82"/>
        <v/>
      </c>
      <c r="AH1304" s="28">
        <f t="shared" si="83"/>
        <v>1.162096E-2</v>
      </c>
      <c r="AI1304" s="18" t="str">
        <f>IFERROR(VLOOKUP(E1304,'[5]LOG Data SAP'!$D:$E,2,0),IF(D1304=D1303,AI1303,""))</f>
        <v>NSUN FC_CRM WHT SPF50 50ML</v>
      </c>
      <c r="AJ1304" s="20" t="str">
        <f>IFERROR([5]SKU!VI1306,IF(D1304=D1303,AJ1303,""))</f>
        <v>85601</v>
      </c>
      <c r="AK1304" s="18" t="str">
        <f>VLOOKUP(E1304,[5]SKU!I:X,16,FALSE)</f>
        <v>3304.99.30</v>
      </c>
    </row>
    <row r="1305" spans="1:37">
      <c r="A1305" s="18" t="str">
        <f>[5]SKU!AC1307</f>
        <v>Nivea</v>
      </c>
      <c r="B1305" s="18" t="str">
        <f>[5]SKU!AE1307</f>
        <v>Nivea Sun</v>
      </c>
      <c r="C1305" s="18" t="str">
        <f>[5]SKU!AJ1307</f>
        <v>Sun</v>
      </c>
      <c r="D1305" s="18" t="str">
        <f>[5]SKU!G1307</f>
        <v>NSUN Whitening Face SPF50 Cream 50ml</v>
      </c>
      <c r="E1305" s="19" t="str">
        <f>[5]SKU!I1307</f>
        <v>48332-00037-01</v>
      </c>
      <c r="F1305" s="19" t="str">
        <f>[5]SKU!J1307</f>
        <v>48332-00037-02</v>
      </c>
      <c r="G1305" s="18" t="str">
        <f>[5]SKU!K1307</f>
        <v>NSUN Face Cream Wht SPF 50 50ml</v>
      </c>
      <c r="H1305" s="18" t="str">
        <f>IF([5]SKU!L1307="R","Regular",
IF([5]SKU!L1307="P","Promo",
IF([5]SKU!L1307="S","Sample",
IF([5]SKU!L1307="V","VAS",""))))</f>
        <v>Regular</v>
      </c>
      <c r="I1305" s="18" t="str">
        <f>IF([5]SKU!QC1307="A","Active",
IF([5]SKU!QC1307="D","Discontinue",
IF([5]SKU!QC1307="N","NPD","")))</f>
        <v>Discontinue</v>
      </c>
      <c r="J1305" s="18" t="str">
        <f>VLOOKUP(IFERROR(VLOOKUP(E1305,'[5]Material Status'!A:I,9,0),""),'[5]Material Status'!U:W,3,0)</f>
        <v>Inactive</v>
      </c>
      <c r="K1305" s="20" t="str">
        <f>IFERROR(VLOOKUP(E1305,'[5]LOG Data SAP'!$D:$AO,11,0),
IF(D1305=D1304,K1304,""))</f>
        <v/>
      </c>
      <c r="L1305" s="20" t="str">
        <f>IFERROR(VLOOKUP(E1305,'[5]LOG Data SAP'!$D:$AO,13,0),
IF(D1305=D1304,L1304,""))</f>
        <v/>
      </c>
      <c r="M1305" s="20" t="str">
        <f>IFERROR(VLOOKUP(E1305,'[5]LOG Data SAP'!$D:$AO,15,0),
IF(D1305=D1304,M1304,""))</f>
        <v/>
      </c>
      <c r="N1305" s="21">
        <f>[5]SKU!VH1307</f>
        <v>900</v>
      </c>
      <c r="O1305" s="22">
        <f>[5]SKU!VN1307</f>
        <v>100100</v>
      </c>
      <c r="P1305" s="23">
        <f>[5]SKU!VO1307</f>
        <v>43830</v>
      </c>
      <c r="Q1305" s="24">
        <f>IFERROR(_xlfn.NUMBERVALUE(VLOOKUP(E1305,'[5]LOG Data SAP'!$D:$M,9,0)),
IF(D1305=D1304,Q1304,""))</f>
        <v>0</v>
      </c>
      <c r="R1305" s="24">
        <f>IFERROR(_xlfn.NUMBERVALUE(VLOOKUP(E1305,'[5]LOG Data SAP'!$D:$M,10,0)),
IF(D1305=D1304,R1304,""))</f>
        <v>24</v>
      </c>
      <c r="S1305" s="24">
        <f t="shared" si="80"/>
        <v>0</v>
      </c>
      <c r="T1305" s="25">
        <f>IFERROR(VLOOKUP($E1305,'[5]LOG Data SAP'!$D:$V,17,0)/10,
IF(D1305=D1304,T1304,""))</f>
        <v>7.1</v>
      </c>
      <c r="U1305" s="25">
        <f>IFERROR(VLOOKUP($E1305,'[5]LOG Data SAP'!$D:$V,18,0)/10,
IF(D1305=D1304,U1304,""))</f>
        <v>3.1</v>
      </c>
      <c r="V1305" s="25">
        <f>IFERROR(VLOOKUP($E1305,'[5]LOG Data SAP'!$D:$V,19,0)/10,
IF(D1305=D1304,V1304,""))</f>
        <v>16</v>
      </c>
      <c r="W1305" s="25">
        <f>IFERROR(VLOOKUP($E1305,'[5]LOG Data SAP'!$D:$AO,21,0)/10,
IF(D1305=D1304,W1304,""))</f>
        <v>0</v>
      </c>
      <c r="X1305" s="25">
        <f>IFERROR(VLOOKUP($E1305,'[5]LOG Data SAP'!$D:$AO,22,0)/10,
IF(D1305=D1304,X1304,""))</f>
        <v>0</v>
      </c>
      <c r="Y1305" s="25">
        <f>IFERROR(VLOOKUP($E1305,'[5]LOG Data SAP'!$D:$AO,23,0)/10,
IF(D1305=D1304,Y1304,""))</f>
        <v>0</v>
      </c>
      <c r="Z1305" s="25">
        <f>IFERROR(VLOOKUP($E1305,'[5]LOG Data SAP'!$D:$AO,25,0)/10,
IF(D1305=D1304,Z1304,""))</f>
        <v>30.2</v>
      </c>
      <c r="AA1305" s="25">
        <f>IFERROR(VLOOKUP($E1305,'[5]LOG Data SAP'!$D:$AO,26,0)/10,
IF(D1305=D1304,AA1304,""))</f>
        <v>20.8</v>
      </c>
      <c r="AB1305" s="25">
        <f>IFERROR(VLOOKUP($E1305,'[5]LOG Data SAP'!$D:$AO,27,0)/10,
IF(D1305=D1304,AB1304,""))</f>
        <v>18.5</v>
      </c>
      <c r="AC1305" s="26">
        <f>IFERROR(VLOOKUP($E1305,'[5]LOG Data SAP'!$D:$AO,29,0)/IF(VLOOKUP($E1305,'[5]LOG Data SAP'!$D:$AO,30,0)="G",1000,1),
IF(D1305=D1304,AC1304,""))</f>
        <v>8.2000000000000003E-2</v>
      </c>
      <c r="AD1305" s="26">
        <f>IFERROR(VLOOKUP($E1305,'[5]LOG Data SAP'!$D:$AO,31,0)/IF(VLOOKUP($E1305,'[5]LOG Data SAP'!$D:$AO,32,0)="G",1000,1),
IF(D1305=D1304,AD1304,""))</f>
        <v>0</v>
      </c>
      <c r="AE1305" s="26">
        <f>IFERROR(VLOOKUP($E1305,'[5]LOG Data SAP'!$D:$AO,33,0)/IF(VLOOKUP($E1305,'[5]LOG Data SAP'!$D:$AO,34,0)="G",1000,1),
IF(D1305=D1304,AE1304,""))</f>
        <v>2.1859999999999999</v>
      </c>
      <c r="AF1305" s="27">
        <f t="shared" si="81"/>
        <v>352.15999999999997</v>
      </c>
      <c r="AG1305" s="27" t="str">
        <f t="shared" si="82"/>
        <v/>
      </c>
      <c r="AH1305" s="28">
        <f t="shared" si="83"/>
        <v>1.162096E-2</v>
      </c>
      <c r="AI1305" s="18" t="str">
        <f>IFERROR(VLOOKUP(E1305,'[5]LOG Data SAP'!$D:$E,2,0),IF(D1305=D1304,AI1304,""))</f>
        <v>NSUN FC_CRM WHT SPF50 50ML</v>
      </c>
      <c r="AJ1305" s="20" t="str">
        <f>IFERROR([5]SKU!VI1307,IF(D1305=D1304,AJ1304,""))</f>
        <v>85601</v>
      </c>
      <c r="AK1305" s="18" t="str">
        <f>VLOOKUP(E1305,[5]SKU!I:X,16,FALSE)</f>
        <v>3304.99.30</v>
      </c>
    </row>
    <row r="1306" spans="1:37">
      <c r="A1306" s="18" t="str">
        <f>[5]SKU!AC1308</f>
        <v>Nivea</v>
      </c>
      <c r="B1306" s="18" t="str">
        <f>[5]SKU!AE1308</f>
        <v>Nivea Sun</v>
      </c>
      <c r="C1306" s="18" t="str">
        <f>[5]SKU!AJ1308</f>
        <v>Sun</v>
      </c>
      <c r="D1306" s="18" t="str">
        <f>[5]SKU!G1308</f>
        <v>NSUN Whitening Face SPF50 Cream 50ml</v>
      </c>
      <c r="E1306" s="19" t="str">
        <f>[5]SKU!I1308</f>
        <v>48332-00037-00</v>
      </c>
      <c r="F1306" s="19" t="str">
        <f>[5]SKU!J1308</f>
        <v>48332-00037-02</v>
      </c>
      <c r="G1306" s="18" t="str">
        <f>[5]SKU!K1308</f>
        <v>NSUN Face Cream Wht SPF 50 50ml</v>
      </c>
      <c r="H1306" s="18" t="str">
        <f>IF([5]SKU!L1308="R","Regular",
IF([5]SKU!L1308="P","Promo",
IF([5]SKU!L1308="S","Sample",
IF([5]SKU!L1308="V","VAS",""))))</f>
        <v>Regular</v>
      </c>
      <c r="I1306" s="18" t="str">
        <f>IF([5]SKU!QC1308="A","Active",
IF([5]SKU!QC1308="D","Discontinue",
IF([5]SKU!QC1308="N","NPD","")))</f>
        <v>Discontinue</v>
      </c>
      <c r="J1306" s="18" t="str">
        <f>VLOOKUP(IFERROR(VLOOKUP(E1306,'[5]Material Status'!A:I,9,0),""),'[5]Material Status'!U:W,3,0)</f>
        <v>Inactive</v>
      </c>
      <c r="K1306" s="20" t="str">
        <f>IFERROR(VLOOKUP(E1306,'[5]LOG Data SAP'!$D:$AO,11,0),
IF(D1306=D1305,K1305,""))</f>
        <v/>
      </c>
      <c r="L1306" s="20" t="str">
        <f>IFERROR(VLOOKUP(E1306,'[5]LOG Data SAP'!$D:$AO,13,0),
IF(D1306=D1305,L1305,""))</f>
        <v/>
      </c>
      <c r="M1306" s="20" t="str">
        <f>IFERROR(VLOOKUP(E1306,'[5]LOG Data SAP'!$D:$AO,15,0),
IF(D1306=D1305,M1305,""))</f>
        <v/>
      </c>
      <c r="N1306" s="21">
        <f>[5]SKU!VH1308</f>
        <v>900</v>
      </c>
      <c r="O1306" s="22">
        <f>[5]SKU!VN1308</f>
        <v>100100</v>
      </c>
      <c r="P1306" s="23">
        <f>[5]SKU!VO1308</f>
        <v>43100</v>
      </c>
      <c r="Q1306" s="24">
        <f>IFERROR(_xlfn.NUMBERVALUE(VLOOKUP(E1306,'[5]LOG Data SAP'!$D:$M,9,0)),
IF(D1306=D1305,Q1305,""))</f>
        <v>0</v>
      </c>
      <c r="R1306" s="24">
        <f>IFERROR(_xlfn.NUMBERVALUE(VLOOKUP(E1306,'[5]LOG Data SAP'!$D:$M,10,0)),
IF(D1306=D1305,R1305,""))</f>
        <v>24</v>
      </c>
      <c r="S1306" s="24">
        <f t="shared" si="80"/>
        <v>0</v>
      </c>
      <c r="T1306" s="25">
        <f>IFERROR(VLOOKUP($E1306,'[5]LOG Data SAP'!$D:$V,17,0)/10,
IF(D1306=D1305,T1305,""))</f>
        <v>7.1</v>
      </c>
      <c r="U1306" s="25">
        <f>IFERROR(VLOOKUP($E1306,'[5]LOG Data SAP'!$D:$V,18,0)/10,
IF(D1306=D1305,U1305,""))</f>
        <v>3.1</v>
      </c>
      <c r="V1306" s="25">
        <f>IFERROR(VLOOKUP($E1306,'[5]LOG Data SAP'!$D:$V,19,0)/10,
IF(D1306=D1305,V1305,""))</f>
        <v>16</v>
      </c>
      <c r="W1306" s="25">
        <f>IFERROR(VLOOKUP($E1306,'[5]LOG Data SAP'!$D:$AO,21,0)/10,
IF(D1306=D1305,W1305,""))</f>
        <v>0</v>
      </c>
      <c r="X1306" s="25">
        <f>IFERROR(VLOOKUP($E1306,'[5]LOG Data SAP'!$D:$AO,22,0)/10,
IF(D1306=D1305,X1305,""))</f>
        <v>0</v>
      </c>
      <c r="Y1306" s="25">
        <f>IFERROR(VLOOKUP($E1306,'[5]LOG Data SAP'!$D:$AO,23,0)/10,
IF(D1306=D1305,Y1305,""))</f>
        <v>0</v>
      </c>
      <c r="Z1306" s="25">
        <f>IFERROR(VLOOKUP($E1306,'[5]LOG Data SAP'!$D:$AO,25,0)/10,
IF(D1306=D1305,Z1305,""))</f>
        <v>30.2</v>
      </c>
      <c r="AA1306" s="25">
        <f>IFERROR(VLOOKUP($E1306,'[5]LOG Data SAP'!$D:$AO,26,0)/10,
IF(D1306=D1305,AA1305,""))</f>
        <v>20.8</v>
      </c>
      <c r="AB1306" s="25">
        <f>IFERROR(VLOOKUP($E1306,'[5]LOG Data SAP'!$D:$AO,27,0)/10,
IF(D1306=D1305,AB1305,""))</f>
        <v>18.5</v>
      </c>
      <c r="AC1306" s="26">
        <f>IFERROR(VLOOKUP($E1306,'[5]LOG Data SAP'!$D:$AO,29,0)/IF(VLOOKUP($E1306,'[5]LOG Data SAP'!$D:$AO,30,0)="G",1000,1),
IF(D1306=D1305,AC1305,""))</f>
        <v>8.2000000000000003E-2</v>
      </c>
      <c r="AD1306" s="26">
        <f>IFERROR(VLOOKUP($E1306,'[5]LOG Data SAP'!$D:$AO,31,0)/IF(VLOOKUP($E1306,'[5]LOG Data SAP'!$D:$AO,32,0)="G",1000,1),
IF(D1306=D1305,AD1305,""))</f>
        <v>0</v>
      </c>
      <c r="AE1306" s="26">
        <f>IFERROR(VLOOKUP($E1306,'[5]LOG Data SAP'!$D:$AO,33,0)/IF(VLOOKUP($E1306,'[5]LOG Data SAP'!$D:$AO,34,0)="G",1000,1),
IF(D1306=D1305,AE1305,""))</f>
        <v>2.1859999999999999</v>
      </c>
      <c r="AF1306" s="27">
        <f t="shared" si="81"/>
        <v>352.15999999999997</v>
      </c>
      <c r="AG1306" s="27" t="str">
        <f t="shared" si="82"/>
        <v/>
      </c>
      <c r="AH1306" s="28">
        <f t="shared" si="83"/>
        <v>1.162096E-2</v>
      </c>
      <c r="AI1306" s="18" t="str">
        <f>IFERROR(VLOOKUP(E1306,'[5]LOG Data SAP'!$D:$E,2,0),IF(D1306=D1305,AI1305,""))</f>
        <v>NSUN FC_CRM WHT SPF50 50ML</v>
      </c>
      <c r="AJ1306" s="20" t="str">
        <f>IFERROR([5]SKU!VI1308,IF(D1306=D1305,AJ1305,""))</f>
        <v>85601</v>
      </c>
      <c r="AK1306" s="18" t="str">
        <f>VLOOKUP(E1306,[5]SKU!I:X,16,FALSE)</f>
        <v>3304.99.30</v>
      </c>
    </row>
    <row r="1307" spans="1:37">
      <c r="A1307" s="18" t="str">
        <f>[5]SKU!AC1309</f>
        <v>Nivea</v>
      </c>
      <c r="B1307" s="18" t="str">
        <f>[5]SKU!AE1309</f>
        <v>Nivea Sun</v>
      </c>
      <c r="C1307" s="18" t="str">
        <f>[5]SKU!AJ1309</f>
        <v>Sun</v>
      </c>
      <c r="D1307" s="18" t="str">
        <f>[5]SKU!G1309</f>
        <v>NSUN Whitening Face SPF50 Cream 50ml</v>
      </c>
      <c r="E1307" s="19" t="str">
        <f>[5]SKU!I1309</f>
        <v>48332-00022-00</v>
      </c>
      <c r="F1307" s="19" t="str">
        <f>[5]SKU!J1309</f>
        <v>48332-00037-02</v>
      </c>
      <c r="G1307" s="18" t="str">
        <f>[5]SKU!K1309</f>
        <v>NSUN Face Cream Wht SPF 50 50ml</v>
      </c>
      <c r="H1307" s="18" t="str">
        <f>IF([5]SKU!L1309="R","Regular",
IF([5]SKU!L1309="P","Promo",
IF([5]SKU!L1309="S","Sample",
IF([5]SKU!L1309="V","VAS",""))))</f>
        <v>Regular</v>
      </c>
      <c r="I1307" s="18" t="str">
        <f>IF([5]SKU!QC1309="A","Active",
IF([5]SKU!QC1309="D","Discontinue",
IF([5]SKU!QC1309="N","NPD","")))</f>
        <v>Discontinue</v>
      </c>
      <c r="J1307" s="18" t="str">
        <f>VLOOKUP(IFERROR(VLOOKUP(E1307,'[5]Material Status'!A:I,9,0),""),'[5]Material Status'!U:W,3,0)</f>
        <v>Inactive</v>
      </c>
      <c r="K1307" s="20" t="str">
        <f>IFERROR(VLOOKUP(E1307,'[5]LOG Data SAP'!$D:$AO,11,0),
IF(D1307=D1306,K1306,""))</f>
        <v/>
      </c>
      <c r="L1307" s="20" t="str">
        <f>IFERROR(VLOOKUP(E1307,'[5]LOG Data SAP'!$D:$AO,13,0),
IF(D1307=D1306,L1306,""))</f>
        <v/>
      </c>
      <c r="M1307" s="20" t="str">
        <f>IFERROR(VLOOKUP(E1307,'[5]LOG Data SAP'!$D:$AO,15,0),
IF(D1307=D1306,M1306,""))</f>
        <v/>
      </c>
      <c r="N1307" s="21">
        <f>[5]SKU!VH1309</f>
        <v>900</v>
      </c>
      <c r="O1307" s="22">
        <f>[5]SKU!VN1309</f>
        <v>70500</v>
      </c>
      <c r="P1307" s="23">
        <f>[5]SKU!VO1309</f>
        <v>43100</v>
      </c>
      <c r="Q1307" s="24">
        <f>IFERROR(_xlfn.NUMBERVALUE(VLOOKUP(E1307,'[5]LOG Data SAP'!$D:$M,9,0)),
IF(D1307=D1306,Q1306,""))</f>
        <v>0</v>
      </c>
      <c r="R1307" s="24">
        <f>IFERROR(_xlfn.NUMBERVALUE(VLOOKUP(E1307,'[5]LOG Data SAP'!$D:$M,10,0)),
IF(D1307=D1306,R1306,""))</f>
        <v>24</v>
      </c>
      <c r="S1307" s="24">
        <f t="shared" si="80"/>
        <v>0</v>
      </c>
      <c r="T1307" s="25">
        <f>IFERROR(VLOOKUP($E1307,'[5]LOG Data SAP'!$D:$V,17,0)/10,
IF(D1307=D1306,T1306,""))</f>
        <v>7.1</v>
      </c>
      <c r="U1307" s="25">
        <f>IFERROR(VLOOKUP($E1307,'[5]LOG Data SAP'!$D:$V,18,0)/10,
IF(D1307=D1306,U1306,""))</f>
        <v>3.1</v>
      </c>
      <c r="V1307" s="25">
        <f>IFERROR(VLOOKUP($E1307,'[5]LOG Data SAP'!$D:$V,19,0)/10,
IF(D1307=D1306,V1306,""))</f>
        <v>16</v>
      </c>
      <c r="W1307" s="25">
        <f>IFERROR(VLOOKUP($E1307,'[5]LOG Data SAP'!$D:$AO,21,0)/10,
IF(D1307=D1306,W1306,""))</f>
        <v>0</v>
      </c>
      <c r="X1307" s="25">
        <f>IFERROR(VLOOKUP($E1307,'[5]LOG Data SAP'!$D:$AO,22,0)/10,
IF(D1307=D1306,X1306,""))</f>
        <v>0</v>
      </c>
      <c r="Y1307" s="25">
        <f>IFERROR(VLOOKUP($E1307,'[5]LOG Data SAP'!$D:$AO,23,0)/10,
IF(D1307=D1306,Y1306,""))</f>
        <v>0</v>
      </c>
      <c r="Z1307" s="25">
        <f>IFERROR(VLOOKUP($E1307,'[5]LOG Data SAP'!$D:$AO,25,0)/10,
IF(D1307=D1306,Z1306,""))</f>
        <v>30.2</v>
      </c>
      <c r="AA1307" s="25">
        <f>IFERROR(VLOOKUP($E1307,'[5]LOG Data SAP'!$D:$AO,26,0)/10,
IF(D1307=D1306,AA1306,""))</f>
        <v>20.8</v>
      </c>
      <c r="AB1307" s="25">
        <f>IFERROR(VLOOKUP($E1307,'[5]LOG Data SAP'!$D:$AO,27,0)/10,
IF(D1307=D1306,AB1306,""))</f>
        <v>18.5</v>
      </c>
      <c r="AC1307" s="26">
        <f>IFERROR(VLOOKUP($E1307,'[5]LOG Data SAP'!$D:$AO,29,0)/IF(VLOOKUP($E1307,'[5]LOG Data SAP'!$D:$AO,30,0)="G",1000,1),
IF(D1307=D1306,AC1306,""))</f>
        <v>8.2000000000000003E-2</v>
      </c>
      <c r="AD1307" s="26">
        <f>IFERROR(VLOOKUP($E1307,'[5]LOG Data SAP'!$D:$AO,31,0)/IF(VLOOKUP($E1307,'[5]LOG Data SAP'!$D:$AO,32,0)="G",1000,1),
IF(D1307=D1306,AD1306,""))</f>
        <v>0</v>
      </c>
      <c r="AE1307" s="26">
        <f>IFERROR(VLOOKUP($E1307,'[5]LOG Data SAP'!$D:$AO,33,0)/IF(VLOOKUP($E1307,'[5]LOG Data SAP'!$D:$AO,34,0)="G",1000,1),
IF(D1307=D1306,AE1306,""))</f>
        <v>2.1859999999999999</v>
      </c>
      <c r="AF1307" s="27">
        <f t="shared" si="81"/>
        <v>352.15999999999997</v>
      </c>
      <c r="AG1307" s="27" t="str">
        <f t="shared" si="82"/>
        <v/>
      </c>
      <c r="AH1307" s="28">
        <f t="shared" si="83"/>
        <v>1.162096E-2</v>
      </c>
      <c r="AI1307" s="18" t="str">
        <f>IFERROR(VLOOKUP(E1307,'[5]LOG Data SAP'!$D:$E,2,0),IF(D1307=D1306,AI1306,""))</f>
        <v>NSUN FC_CRM WHT SPF50 50ML</v>
      </c>
      <c r="AJ1307" s="20" t="str">
        <f>IFERROR([5]SKU!VI1309,IF(D1307=D1306,AJ1306,""))</f>
        <v>85601</v>
      </c>
      <c r="AK1307" s="18" t="str">
        <f>VLOOKUP(E1307,[5]SKU!I:X,16,FALSE)</f>
        <v>3304.99.30</v>
      </c>
    </row>
    <row r="1308" spans="1:37">
      <c r="A1308" s="18" t="str">
        <f>[5]SKU!AC1310</f>
        <v>Nivea</v>
      </c>
      <c r="B1308" s="18" t="str">
        <f>[5]SKU!AE1310</f>
        <v>Nivea Sun</v>
      </c>
      <c r="C1308" s="18" t="str">
        <f>[5]SKU!AJ1310</f>
        <v>Sun</v>
      </c>
      <c r="D1308" s="18" t="str">
        <f>[5]SKU!G1310</f>
        <v>NSUN Whitening Face SPF50 Lotion 100ml</v>
      </c>
      <c r="E1308" s="19" t="str">
        <f>[5]SKU!I1310</f>
        <v>85787-04800-16</v>
      </c>
      <c r="F1308" s="19" t="str">
        <f>[5]SKU!J1310</f>
        <v>85787-04800-16</v>
      </c>
      <c r="G1308" s="18" t="str">
        <f>[5]SKU!K1310</f>
        <v>NIVEA SUN Whitening Face SPF50 Lotion 100ml</v>
      </c>
      <c r="H1308" s="18" t="str">
        <f>IF([5]SKU!L1310="R","Regular",
IF([5]SKU!L1310="P","Promo",
IF([5]SKU!L1310="S","Sample",
IF([5]SKU!L1310="V","VAS",""))))</f>
        <v>Regular</v>
      </c>
      <c r="I1308" s="18" t="str">
        <f>IF([5]SKU!QC1310="A","Active",
IF([5]SKU!QC1310="D","Discontinue",
IF([5]SKU!QC1310="N","NPD","")))</f>
        <v>Discontinue</v>
      </c>
      <c r="J1308" s="18" t="str">
        <f>VLOOKUP(IFERROR(VLOOKUP(E1308,'[5]Material Status'!A:I,9,0),""),'[5]Material Status'!U:W,3,0)</f>
        <v>Inactive</v>
      </c>
      <c r="K1308" s="20" t="str">
        <f>IFERROR(VLOOKUP(E1308,'[5]LOG Data SAP'!$D:$AO,11,0),
IF(D1308=D1307,K1307,""))</f>
        <v>8999777857875</v>
      </c>
      <c r="L1308" s="20" t="str">
        <f>IFERROR(VLOOKUP(E1308,'[5]LOG Data SAP'!$D:$AO,13,0),
IF(D1308=D1307,L1307,""))</f>
        <v>8999777016562</v>
      </c>
      <c r="M1308" s="20" t="str">
        <f>IFERROR(VLOOKUP(E1308,'[5]LOG Data SAP'!$D:$AO,15,0),
IF(D1308=D1307,M1307,""))</f>
        <v>8999777016579</v>
      </c>
      <c r="N1308" s="21">
        <f>[5]SKU!VH1310</f>
        <v>1095</v>
      </c>
      <c r="O1308" s="22">
        <f>[5]SKU!VN1310</f>
        <v>130200</v>
      </c>
      <c r="P1308" s="23">
        <f>[5]SKU!VO1310</f>
        <v>45383</v>
      </c>
      <c r="Q1308" s="24">
        <f>IFERROR(_xlfn.NUMBERVALUE(VLOOKUP(E1308,'[5]LOG Data SAP'!$D:$M,9,0)),
IF(D1308=D1307,Q1307,""))</f>
        <v>6</v>
      </c>
      <c r="R1308" s="24">
        <f>IFERROR(_xlfn.NUMBERVALUE(VLOOKUP(E1308,'[5]LOG Data SAP'!$D:$M,10,0)),
IF(D1308=D1307,R1307,""))</f>
        <v>48</v>
      </c>
      <c r="S1308" s="24">
        <f t="shared" si="80"/>
        <v>8</v>
      </c>
      <c r="T1308" s="25">
        <f>IFERROR(VLOOKUP($E1308,'[5]LOG Data SAP'!$D:$V,17,0)/10,
IF(D1308=D1307,T1307,""))</f>
        <v>5.6</v>
      </c>
      <c r="U1308" s="25">
        <f>IFERROR(VLOOKUP($E1308,'[5]LOG Data SAP'!$D:$V,18,0)/10,
IF(D1308=D1307,U1307,""))</f>
        <v>3.1</v>
      </c>
      <c r="V1308" s="25">
        <f>IFERROR(VLOOKUP($E1308,'[5]LOG Data SAP'!$D:$V,19,0)/10,
IF(D1308=D1307,V1307,""))</f>
        <v>15.4</v>
      </c>
      <c r="W1308" s="25">
        <f>IFERROR(VLOOKUP($E1308,'[5]LOG Data SAP'!$D:$AO,21,0)/10,
IF(D1308=D1307,W1307,""))</f>
        <v>19.100000000000001</v>
      </c>
      <c r="X1308" s="25">
        <f>IFERROR(VLOOKUP($E1308,'[5]LOG Data SAP'!$D:$AO,22,0)/10,
IF(D1308=D1307,X1307,""))</f>
        <v>5.6</v>
      </c>
      <c r="Y1308" s="25">
        <f>IFERROR(VLOOKUP($E1308,'[5]LOG Data SAP'!$D:$AO,23,0)/10,
IF(D1308=D1307,Y1307,""))</f>
        <v>15.4</v>
      </c>
      <c r="Z1308" s="25">
        <f>IFERROR(VLOOKUP($E1308,'[5]LOG Data SAP'!$D:$AO,25,0)/10,
IF(D1308=D1307,Z1307,""))</f>
        <v>39.299999999999997</v>
      </c>
      <c r="AA1308" s="25">
        <f>IFERROR(VLOOKUP($E1308,'[5]LOG Data SAP'!$D:$AO,26,0)/10,
IF(D1308=D1307,AA1307,""))</f>
        <v>23.5</v>
      </c>
      <c r="AB1308" s="25">
        <f>IFERROR(VLOOKUP($E1308,'[5]LOG Data SAP'!$D:$AO,27,0)/10,
IF(D1308=D1307,AB1307,""))</f>
        <v>17.600000000000001</v>
      </c>
      <c r="AC1308" s="26">
        <f>IFERROR(VLOOKUP($E1308,'[5]LOG Data SAP'!$D:$AO,29,0)/IF(VLOOKUP($E1308,'[5]LOG Data SAP'!$D:$AO,30,0)="G",1000,1),
IF(D1308=D1307,AC1307,""))</f>
        <v>0.127</v>
      </c>
      <c r="AD1308" s="26">
        <f>IFERROR(VLOOKUP($E1308,'[5]LOG Data SAP'!$D:$AO,31,0)/IF(VLOOKUP($E1308,'[5]LOG Data SAP'!$D:$AO,32,0)="G",1000,1),
IF(D1308=D1307,AD1307,""))</f>
        <v>0.77300000000000002</v>
      </c>
      <c r="AE1308" s="26">
        <f>IFERROR(VLOOKUP($E1308,'[5]LOG Data SAP'!$D:$AO,33,0)/IF(VLOOKUP($E1308,'[5]LOG Data SAP'!$D:$AO,34,0)="G",1000,1),
IF(D1308=D1307,AE1307,""))</f>
        <v>6.4829999999999997</v>
      </c>
      <c r="AF1308" s="27">
        <f t="shared" si="81"/>
        <v>267.34399999999999</v>
      </c>
      <c r="AG1308" s="27">
        <f t="shared" si="82"/>
        <v>1647.1840000000002</v>
      </c>
      <c r="AH1308" s="28">
        <f t="shared" si="83"/>
        <v>1.6254480000000002E-2</v>
      </c>
      <c r="AI1308" s="18" t="str">
        <f>IFERROR(VLOOKUP(E1308,'[5]LOG Data SAP'!$D:$E,2,0),IF(D1308=D1307,AI1307,""))</f>
        <v>NSUN LTN WHT SPF50 100ML</v>
      </c>
      <c r="AJ1308" s="20" t="str">
        <f>IFERROR([5]SKU!VI1310,IF(D1308=D1307,AJ1307,""))</f>
        <v>85787</v>
      </c>
      <c r="AK1308" s="18" t="str">
        <f>VLOOKUP(E1308,[5]SKU!I:X,16,FALSE)</f>
        <v>3304.99.30</v>
      </c>
    </row>
    <row r="1309" spans="1:37">
      <c r="A1309" s="18" t="str">
        <f>[5]SKU!AC1311</f>
        <v>Nivea</v>
      </c>
      <c r="B1309" s="18" t="str">
        <f>[5]SKU!AE1311</f>
        <v>Nivea Sun</v>
      </c>
      <c r="C1309" s="18" t="str">
        <f>[5]SKU!AJ1311</f>
        <v>Sun</v>
      </c>
      <c r="D1309" s="18" t="str">
        <f>[5]SKU!G1311</f>
        <v>NSUN Whitening Face SPF50 Lotion 100ml</v>
      </c>
      <c r="E1309" s="19" t="str">
        <f>[5]SKU!I1311</f>
        <v>85787-04800-15</v>
      </c>
      <c r="F1309" s="19" t="str">
        <f>[5]SKU!J1311</f>
        <v>85787-04800-16</v>
      </c>
      <c r="G1309" s="18" t="str">
        <f>[5]SKU!K1311</f>
        <v>NSUN Whitening Sun Lot SPF 50 100ml</v>
      </c>
      <c r="H1309" s="18" t="str">
        <f>IF([5]SKU!L1311="R","Regular",
IF([5]SKU!L1311="P","Promo",
IF([5]SKU!L1311="S","Sample",
IF([5]SKU!L1311="V","VAS",""))))</f>
        <v>Regular</v>
      </c>
      <c r="I1309" s="18" t="str">
        <f>IF([5]SKU!QC1311="A","Active",
IF([5]SKU!QC1311="D","Discontinue",
IF([5]SKU!QC1311="N","NPD","")))</f>
        <v>Discontinue</v>
      </c>
      <c r="J1309" s="18" t="str">
        <f>VLOOKUP(IFERROR(VLOOKUP(E1309,'[5]Material Status'!A:I,9,0),""),'[5]Material Status'!U:W,3,0)</f>
        <v>Inactive</v>
      </c>
      <c r="K1309" s="20" t="str">
        <f>IFERROR(VLOOKUP(E1309,'[5]LOG Data SAP'!$D:$AO,11,0),
IF(D1309=D1308,K1308,""))</f>
        <v/>
      </c>
      <c r="L1309" s="20" t="str">
        <f>IFERROR(VLOOKUP(E1309,'[5]LOG Data SAP'!$D:$AO,13,0),
IF(D1309=D1308,L1308,""))</f>
        <v/>
      </c>
      <c r="M1309" s="20" t="str">
        <f>IFERROR(VLOOKUP(E1309,'[5]LOG Data SAP'!$D:$AO,15,0),
IF(D1309=D1308,M1308,""))</f>
        <v/>
      </c>
      <c r="N1309" s="21">
        <f>[5]SKU!VH1311</f>
        <v>1095</v>
      </c>
      <c r="O1309" s="22">
        <f>[5]SKU!VN1311</f>
        <v>130200</v>
      </c>
      <c r="P1309" s="23">
        <f>[5]SKU!VO1311</f>
        <v>45383</v>
      </c>
      <c r="Q1309" s="24">
        <f>IFERROR(_xlfn.NUMBERVALUE(VLOOKUP(E1309,'[5]LOG Data SAP'!$D:$M,9,0)),
IF(D1309=D1308,Q1308,""))</f>
        <v>6</v>
      </c>
      <c r="R1309" s="24">
        <f>IFERROR(_xlfn.NUMBERVALUE(VLOOKUP(E1309,'[5]LOG Data SAP'!$D:$M,10,0)),
IF(D1309=D1308,R1308,""))</f>
        <v>48</v>
      </c>
      <c r="S1309" s="24">
        <f t="shared" si="80"/>
        <v>8</v>
      </c>
      <c r="T1309" s="25">
        <f>IFERROR(VLOOKUP($E1309,'[5]LOG Data SAP'!$D:$V,17,0)/10,
IF(D1309=D1308,T1308,""))</f>
        <v>4.5999999999999996</v>
      </c>
      <c r="U1309" s="25">
        <f>IFERROR(VLOOKUP($E1309,'[5]LOG Data SAP'!$D:$V,18,0)/10,
IF(D1309=D1308,U1308,""))</f>
        <v>3.2</v>
      </c>
      <c r="V1309" s="25">
        <f>IFERROR(VLOOKUP($E1309,'[5]LOG Data SAP'!$D:$V,19,0)/10,
IF(D1309=D1308,V1308,""))</f>
        <v>14.7</v>
      </c>
      <c r="W1309" s="25">
        <f>IFERROR(VLOOKUP($E1309,'[5]LOG Data SAP'!$D:$AO,21,0)/10,
IF(D1309=D1308,W1308,""))</f>
        <v>19.100000000000001</v>
      </c>
      <c r="X1309" s="25">
        <f>IFERROR(VLOOKUP($E1309,'[5]LOG Data SAP'!$D:$AO,22,0)/10,
IF(D1309=D1308,X1308,""))</f>
        <v>4.5999999999999996</v>
      </c>
      <c r="Y1309" s="25">
        <f>IFERROR(VLOOKUP($E1309,'[5]LOG Data SAP'!$D:$AO,23,0)/10,
IF(D1309=D1308,Y1308,""))</f>
        <v>14.7</v>
      </c>
      <c r="Z1309" s="25">
        <f>IFERROR(VLOOKUP($E1309,'[5]LOG Data SAP'!$D:$AO,25,0)/10,
IF(D1309=D1308,Z1308,""))</f>
        <v>38.200000000000003</v>
      </c>
      <c r="AA1309" s="25">
        <f>IFERROR(VLOOKUP($E1309,'[5]LOG Data SAP'!$D:$AO,26,0)/10,
IF(D1309=D1308,AA1308,""))</f>
        <v>22.8</v>
      </c>
      <c r="AB1309" s="25">
        <f>IFERROR(VLOOKUP($E1309,'[5]LOG Data SAP'!$D:$AO,27,0)/10,
IF(D1309=D1308,AB1308,""))</f>
        <v>17.2</v>
      </c>
      <c r="AC1309" s="26">
        <f>IFERROR(VLOOKUP($E1309,'[5]LOG Data SAP'!$D:$AO,29,0)/IF(VLOOKUP($E1309,'[5]LOG Data SAP'!$D:$AO,30,0)="G",1000,1),
IF(D1309=D1308,AC1308,""))</f>
        <v>0.127</v>
      </c>
      <c r="AD1309" s="26">
        <f>IFERROR(VLOOKUP($E1309,'[5]LOG Data SAP'!$D:$AO,31,0)/IF(VLOOKUP($E1309,'[5]LOG Data SAP'!$D:$AO,32,0)="G",1000,1),
IF(D1309=D1308,AD1308,""))</f>
        <v>0.77300000000000002</v>
      </c>
      <c r="AE1309" s="26">
        <f>IFERROR(VLOOKUP($E1309,'[5]LOG Data SAP'!$D:$AO,33,0)/IF(VLOOKUP($E1309,'[5]LOG Data SAP'!$D:$AO,34,0)="G",1000,1),
IF(D1309=D1308,AE1308,""))</f>
        <v>6.4829999999999997</v>
      </c>
      <c r="AF1309" s="27">
        <f t="shared" si="81"/>
        <v>216.38399999999999</v>
      </c>
      <c r="AG1309" s="27">
        <f t="shared" si="82"/>
        <v>1291.5419999999999</v>
      </c>
      <c r="AH1309" s="28">
        <f t="shared" si="83"/>
        <v>1.4980512000000001E-2</v>
      </c>
      <c r="AI1309" s="18" t="str">
        <f>IFERROR(VLOOKUP(E1309,'[5]LOG Data SAP'!$D:$E,2,0),IF(D1309=D1308,AI1308,""))</f>
        <v>NSUN LTN WHT SPF50 100ML</v>
      </c>
      <c r="AJ1309" s="20" t="str">
        <f>IFERROR([5]SKU!VI1311,IF(D1309=D1308,AJ1308,""))</f>
        <v>85787</v>
      </c>
      <c r="AK1309" s="18" t="str">
        <f>VLOOKUP(E1309,[5]SKU!I:X,16,FALSE)</f>
        <v>3304.99.30</v>
      </c>
    </row>
    <row r="1310" spans="1:37">
      <c r="A1310" s="18" t="str">
        <f>[5]SKU!AC1312</f>
        <v>Nivea</v>
      </c>
      <c r="B1310" s="18" t="str">
        <f>[5]SKU!AE1312</f>
        <v>Nivea Sun</v>
      </c>
      <c r="C1310" s="18" t="str">
        <f>[5]SKU!AJ1312</f>
        <v>Sun</v>
      </c>
      <c r="D1310" s="18" t="str">
        <f>[5]SKU!G1312</f>
        <v>NSUN Whitening Face SPF50 Lotion 100ml</v>
      </c>
      <c r="E1310" s="19" t="str">
        <f>[5]SKU!I1312</f>
        <v>85787-04800-10</v>
      </c>
      <c r="F1310" s="19" t="str">
        <f>[5]SKU!J1312</f>
        <v>85787-04800-16</v>
      </c>
      <c r="G1310" s="18" t="str">
        <f>[5]SKU!K1312</f>
        <v>NSUN Whitening Sun Lot SPF 50 100ml</v>
      </c>
      <c r="H1310" s="18" t="str">
        <f>IF([5]SKU!L1312="R","Regular",
IF([5]SKU!L1312="P","Promo",
IF([5]SKU!L1312="S","Sample",
IF([5]SKU!L1312="V","VAS",""))))</f>
        <v>Regular</v>
      </c>
      <c r="I1310" s="18" t="str">
        <f>IF([5]SKU!QC1312="A","Active",
IF([5]SKU!QC1312="D","Discontinue",
IF([5]SKU!QC1312="N","NPD","")))</f>
        <v>Discontinue</v>
      </c>
      <c r="J1310" s="18" t="str">
        <f>VLOOKUP(IFERROR(VLOOKUP(E1310,'[5]Material Status'!A:I,9,0),""),'[5]Material Status'!U:W,3,0)</f>
        <v>Inactive</v>
      </c>
      <c r="K1310" s="20" t="str">
        <f>IFERROR(VLOOKUP(E1310,'[5]LOG Data SAP'!$D:$AO,11,0),
IF(D1310=D1309,K1309,""))</f>
        <v/>
      </c>
      <c r="L1310" s="20" t="str">
        <f>IFERROR(VLOOKUP(E1310,'[5]LOG Data SAP'!$D:$AO,13,0),
IF(D1310=D1309,L1309,""))</f>
        <v/>
      </c>
      <c r="M1310" s="20" t="str">
        <f>IFERROR(VLOOKUP(E1310,'[5]LOG Data SAP'!$D:$AO,15,0),
IF(D1310=D1309,M1309,""))</f>
        <v/>
      </c>
      <c r="N1310" s="21">
        <f>[5]SKU!VH1312</f>
        <v>1095</v>
      </c>
      <c r="O1310" s="22">
        <f>[5]SKU!VN1312</f>
        <v>130200</v>
      </c>
      <c r="P1310" s="23">
        <f>[5]SKU!VO1312</f>
        <v>43100</v>
      </c>
      <c r="Q1310" s="24">
        <f>IFERROR(_xlfn.NUMBERVALUE(VLOOKUP(E1310,'[5]LOG Data SAP'!$D:$M,9,0)),
IF(D1310=D1309,Q1309,""))</f>
        <v>6</v>
      </c>
      <c r="R1310" s="24">
        <f>IFERROR(_xlfn.NUMBERVALUE(VLOOKUP(E1310,'[5]LOG Data SAP'!$D:$M,10,0)),
IF(D1310=D1309,R1309,""))</f>
        <v>48</v>
      </c>
      <c r="S1310" s="24">
        <f t="shared" si="80"/>
        <v>8</v>
      </c>
      <c r="T1310" s="25">
        <f>IFERROR(VLOOKUP($E1310,'[5]LOG Data SAP'!$D:$V,17,0)/10,
IF(D1310=D1309,T1309,""))</f>
        <v>4.5999999999999996</v>
      </c>
      <c r="U1310" s="25">
        <f>IFERROR(VLOOKUP($E1310,'[5]LOG Data SAP'!$D:$V,18,0)/10,
IF(D1310=D1309,U1309,""))</f>
        <v>3.2</v>
      </c>
      <c r="V1310" s="25">
        <f>IFERROR(VLOOKUP($E1310,'[5]LOG Data SAP'!$D:$V,19,0)/10,
IF(D1310=D1309,V1309,""))</f>
        <v>14.7</v>
      </c>
      <c r="W1310" s="25">
        <f>IFERROR(VLOOKUP($E1310,'[5]LOG Data SAP'!$D:$AO,21,0)/10,
IF(D1310=D1309,W1309,""))</f>
        <v>19.100000000000001</v>
      </c>
      <c r="X1310" s="25">
        <f>IFERROR(VLOOKUP($E1310,'[5]LOG Data SAP'!$D:$AO,22,0)/10,
IF(D1310=D1309,X1309,""))</f>
        <v>4.5999999999999996</v>
      </c>
      <c r="Y1310" s="25">
        <f>IFERROR(VLOOKUP($E1310,'[5]LOG Data SAP'!$D:$AO,23,0)/10,
IF(D1310=D1309,Y1309,""))</f>
        <v>14.7</v>
      </c>
      <c r="Z1310" s="25">
        <f>IFERROR(VLOOKUP($E1310,'[5]LOG Data SAP'!$D:$AO,25,0)/10,
IF(D1310=D1309,Z1309,""))</f>
        <v>38.200000000000003</v>
      </c>
      <c r="AA1310" s="25">
        <f>IFERROR(VLOOKUP($E1310,'[5]LOG Data SAP'!$D:$AO,26,0)/10,
IF(D1310=D1309,AA1309,""))</f>
        <v>22.8</v>
      </c>
      <c r="AB1310" s="25">
        <f>IFERROR(VLOOKUP($E1310,'[5]LOG Data SAP'!$D:$AO,27,0)/10,
IF(D1310=D1309,AB1309,""))</f>
        <v>17.2</v>
      </c>
      <c r="AC1310" s="26">
        <f>IFERROR(VLOOKUP($E1310,'[5]LOG Data SAP'!$D:$AO,29,0)/IF(VLOOKUP($E1310,'[5]LOG Data SAP'!$D:$AO,30,0)="G",1000,1),
IF(D1310=D1309,AC1309,""))</f>
        <v>0.127</v>
      </c>
      <c r="AD1310" s="26">
        <f>IFERROR(VLOOKUP($E1310,'[5]LOG Data SAP'!$D:$AO,31,0)/IF(VLOOKUP($E1310,'[5]LOG Data SAP'!$D:$AO,32,0)="G",1000,1),
IF(D1310=D1309,AD1309,""))</f>
        <v>0.77300000000000002</v>
      </c>
      <c r="AE1310" s="26">
        <f>IFERROR(VLOOKUP($E1310,'[5]LOG Data SAP'!$D:$AO,33,0)/IF(VLOOKUP($E1310,'[5]LOG Data SAP'!$D:$AO,34,0)="G",1000,1),
IF(D1310=D1309,AE1309,""))</f>
        <v>6.4829999999999997</v>
      </c>
      <c r="AF1310" s="27">
        <f t="shared" si="81"/>
        <v>216.38399999999999</v>
      </c>
      <c r="AG1310" s="27">
        <f t="shared" si="82"/>
        <v>1291.5419999999999</v>
      </c>
      <c r="AH1310" s="28">
        <f t="shared" si="83"/>
        <v>1.4980512000000001E-2</v>
      </c>
      <c r="AI1310" s="18" t="str">
        <f>IFERROR(VLOOKUP(E1310,'[5]LOG Data SAP'!$D:$E,2,0),IF(D1310=D1309,AI1309,""))</f>
        <v>NSUN LTN WHT SPF50 100ML</v>
      </c>
      <c r="AJ1310" s="20" t="str">
        <f>IFERROR([5]SKU!VI1312,IF(D1310=D1309,AJ1309,""))</f>
        <v>85787</v>
      </c>
      <c r="AK1310" s="18" t="str">
        <f>VLOOKUP(E1310,[5]SKU!I:X,16,FALSE)</f>
        <v>3304.99.30</v>
      </c>
    </row>
    <row r="1311" spans="1:37">
      <c r="A1311" s="18" t="str">
        <f>[5]SKU!AC1313</f>
        <v>Nivea</v>
      </c>
      <c r="B1311" s="18" t="str">
        <f>[5]SKU!AE1313</f>
        <v>Nivea Sun</v>
      </c>
      <c r="C1311" s="18" t="str">
        <f>[5]SKU!AJ1313</f>
        <v>Sun</v>
      </c>
      <c r="D1311" s="18" t="str">
        <f>[5]SKU!G1313</f>
        <v>NSUN Whitening Face SPF50 Lotion 100ml</v>
      </c>
      <c r="E1311" s="19" t="str">
        <f>[5]SKU!I1313</f>
        <v>85787-04800-28</v>
      </c>
      <c r="F1311" s="19" t="str">
        <f>[5]SKU!J1313</f>
        <v>85787-04800-16</v>
      </c>
      <c r="G1311" s="18" t="str">
        <f>[5]SKU!K1313</f>
        <v>NSUN Wning Sun Lot SPF 50 100ml</v>
      </c>
      <c r="H1311" s="18" t="str">
        <f>IF([5]SKU!L1313="R","Regular",
IF([5]SKU!L1313="P","Promo",
IF([5]SKU!L1313="S","Sample",
IF([5]SKU!L1313="V","VAS",""))))</f>
        <v>Regular</v>
      </c>
      <c r="I1311" s="18" t="str">
        <f>IF([5]SKU!QC1313="A","Active",
IF([5]SKU!QC1313="D","Discontinue",
IF([5]SKU!QC1313="N","NPD","")))</f>
        <v>Discontinue</v>
      </c>
      <c r="J1311" s="18" t="str">
        <f>VLOOKUP(IFERROR(VLOOKUP(E1311,'[5]Material Status'!A:I,9,0),""),'[5]Material Status'!U:W,3,0)</f>
        <v>Inactive</v>
      </c>
      <c r="K1311" s="20" t="str">
        <f>IFERROR(VLOOKUP(E1311,'[5]LOG Data SAP'!$D:$AO,11,0),
IF(D1311=D1310,K1310,""))</f>
        <v/>
      </c>
      <c r="L1311" s="20" t="str">
        <f>IFERROR(VLOOKUP(E1311,'[5]LOG Data SAP'!$D:$AO,13,0),
IF(D1311=D1310,L1310,""))</f>
        <v/>
      </c>
      <c r="M1311" s="20" t="str">
        <f>IFERROR(VLOOKUP(E1311,'[5]LOG Data SAP'!$D:$AO,15,0),
IF(D1311=D1310,M1310,""))</f>
        <v/>
      </c>
      <c r="N1311" s="21">
        <f>[5]SKU!VH1313</f>
        <v>1095</v>
      </c>
      <c r="O1311" s="22">
        <f>[5]SKU!VN1313</f>
        <v>93913</v>
      </c>
      <c r="P1311" s="23">
        <f>[5]SKU!VO1313</f>
        <v>43100</v>
      </c>
      <c r="Q1311" s="24">
        <f>IFERROR(_xlfn.NUMBERVALUE(VLOOKUP(E1311,'[5]LOG Data SAP'!$D:$M,9,0)),
IF(D1311=D1310,Q1310,""))</f>
        <v>6</v>
      </c>
      <c r="R1311" s="24">
        <f>IFERROR(_xlfn.NUMBERVALUE(VLOOKUP(E1311,'[5]LOG Data SAP'!$D:$M,10,0)),
IF(D1311=D1310,R1310,""))</f>
        <v>48</v>
      </c>
      <c r="S1311" s="24">
        <f t="shared" si="80"/>
        <v>8</v>
      </c>
      <c r="T1311" s="25">
        <f>IFERROR(VLOOKUP($E1311,'[5]LOG Data SAP'!$D:$V,17,0)/10,
IF(D1311=D1310,T1310,""))</f>
        <v>4.5999999999999996</v>
      </c>
      <c r="U1311" s="25">
        <f>IFERROR(VLOOKUP($E1311,'[5]LOG Data SAP'!$D:$V,18,0)/10,
IF(D1311=D1310,U1310,""))</f>
        <v>3.2</v>
      </c>
      <c r="V1311" s="25">
        <f>IFERROR(VLOOKUP($E1311,'[5]LOG Data SAP'!$D:$V,19,0)/10,
IF(D1311=D1310,V1310,""))</f>
        <v>14.7</v>
      </c>
      <c r="W1311" s="25">
        <f>IFERROR(VLOOKUP($E1311,'[5]LOG Data SAP'!$D:$AO,21,0)/10,
IF(D1311=D1310,W1310,""))</f>
        <v>19.100000000000001</v>
      </c>
      <c r="X1311" s="25">
        <f>IFERROR(VLOOKUP($E1311,'[5]LOG Data SAP'!$D:$AO,22,0)/10,
IF(D1311=D1310,X1310,""))</f>
        <v>4.5999999999999996</v>
      </c>
      <c r="Y1311" s="25">
        <f>IFERROR(VLOOKUP($E1311,'[5]LOG Data SAP'!$D:$AO,23,0)/10,
IF(D1311=D1310,Y1310,""))</f>
        <v>14.7</v>
      </c>
      <c r="Z1311" s="25">
        <f>IFERROR(VLOOKUP($E1311,'[5]LOG Data SAP'!$D:$AO,25,0)/10,
IF(D1311=D1310,Z1310,""))</f>
        <v>38.200000000000003</v>
      </c>
      <c r="AA1311" s="25">
        <f>IFERROR(VLOOKUP($E1311,'[5]LOG Data SAP'!$D:$AO,26,0)/10,
IF(D1311=D1310,AA1310,""))</f>
        <v>22.8</v>
      </c>
      <c r="AB1311" s="25">
        <f>IFERROR(VLOOKUP($E1311,'[5]LOG Data SAP'!$D:$AO,27,0)/10,
IF(D1311=D1310,AB1310,""))</f>
        <v>17.2</v>
      </c>
      <c r="AC1311" s="26">
        <f>IFERROR(VLOOKUP($E1311,'[5]LOG Data SAP'!$D:$AO,29,0)/IF(VLOOKUP($E1311,'[5]LOG Data SAP'!$D:$AO,30,0)="G",1000,1),
IF(D1311=D1310,AC1310,""))</f>
        <v>0.127</v>
      </c>
      <c r="AD1311" s="26">
        <f>IFERROR(VLOOKUP($E1311,'[5]LOG Data SAP'!$D:$AO,31,0)/IF(VLOOKUP($E1311,'[5]LOG Data SAP'!$D:$AO,32,0)="G",1000,1),
IF(D1311=D1310,AD1310,""))</f>
        <v>0.77300000000000002</v>
      </c>
      <c r="AE1311" s="26">
        <f>IFERROR(VLOOKUP($E1311,'[5]LOG Data SAP'!$D:$AO,33,0)/IF(VLOOKUP($E1311,'[5]LOG Data SAP'!$D:$AO,34,0)="G",1000,1),
IF(D1311=D1310,AE1310,""))</f>
        <v>6.4829999999999997</v>
      </c>
      <c r="AF1311" s="27">
        <f t="shared" si="81"/>
        <v>216.38399999999999</v>
      </c>
      <c r="AG1311" s="27">
        <f t="shared" si="82"/>
        <v>1291.5419999999999</v>
      </c>
      <c r="AH1311" s="28">
        <f t="shared" si="83"/>
        <v>1.4980512000000001E-2</v>
      </c>
      <c r="AI1311" s="18" t="str">
        <f>IFERROR(VLOOKUP(E1311,'[5]LOG Data SAP'!$D:$E,2,0),IF(D1311=D1310,AI1310,""))</f>
        <v>NSUN LTN WHT SPF50 100ML</v>
      </c>
      <c r="AJ1311" s="20" t="str">
        <f>IFERROR([5]SKU!VI1313,IF(D1311=D1310,AJ1310,""))</f>
        <v>85787</v>
      </c>
      <c r="AK1311" s="18" t="str">
        <f>VLOOKUP(E1311,[5]SKU!I:X,16,FALSE)</f>
        <v>3304.99.30</v>
      </c>
    </row>
    <row r="1312" spans="1:37">
      <c r="A1312" s="18" t="str">
        <f>[5]SKU!AC1314</f>
        <v>Nivea</v>
      </c>
      <c r="B1312" s="18" t="str">
        <f>[5]SKU!AE1314</f>
        <v>Nivea Sun</v>
      </c>
      <c r="C1312" s="18" t="str">
        <f>[5]SKU!AJ1314</f>
        <v>Sun</v>
      </c>
      <c r="D1312" s="18" t="str">
        <f>[5]SKU!G1314</f>
        <v>NSUN Hajj Package</v>
      </c>
      <c r="E1312" s="19" t="str">
        <f>[5]SKU!I1314</f>
        <v>48330-00041-01</v>
      </c>
      <c r="F1312" s="19" t="str">
        <f>[5]SKU!J1314</f>
        <v>48330-00041-01</v>
      </c>
      <c r="G1312" s="18" t="str">
        <f>[5]SKU!K1314</f>
        <v>NIVEA SUN Hajj Package</v>
      </c>
      <c r="H1312" s="18" t="str">
        <f>IF([5]SKU!L1314="R","Regular",
IF([5]SKU!L1314="P","Promo",
IF([5]SKU!L1314="S","Sample",
IF([5]SKU!L1314="V","VAS",""))))</f>
        <v>VAS</v>
      </c>
      <c r="I1312" s="18" t="str">
        <f>IF([5]SKU!QC1314="A","Active",
IF([5]SKU!QC1314="D","Discontinue",
IF([5]SKU!QC1314="N","NPD","")))</f>
        <v>Discontinue</v>
      </c>
      <c r="J1312" s="18" t="str">
        <f>VLOOKUP(IFERROR(VLOOKUP(E1312,'[5]Material Status'!A:I,9,0),""),'[5]Material Status'!U:W,3,0)</f>
        <v>Inactive</v>
      </c>
      <c r="K1312" s="20" t="str">
        <f>IFERROR(VLOOKUP(E1312,'[5]LOG Data SAP'!$D:$AO,11,0),
IF(D1312=D1311,K1311,""))</f>
        <v/>
      </c>
      <c r="L1312" s="20" t="str">
        <f>IFERROR(VLOOKUP(E1312,'[5]LOG Data SAP'!$D:$AO,13,0),
IF(D1312=D1311,L1311,""))</f>
        <v/>
      </c>
      <c r="M1312" s="20" t="str">
        <f>IFERROR(VLOOKUP(E1312,'[5]LOG Data SAP'!$D:$AO,15,0),
IF(D1312=D1311,M1311,""))</f>
        <v/>
      </c>
      <c r="N1312" s="21">
        <f>[5]SKU!VH1314</f>
        <v>900</v>
      </c>
      <c r="O1312" s="22">
        <f>[5]SKU!VN1314</f>
        <v>109321</v>
      </c>
      <c r="P1312" s="23">
        <f>[5]SKU!VO1314</f>
        <v>43100</v>
      </c>
      <c r="Q1312" s="24" t="str">
        <f>IFERROR(_xlfn.NUMBERVALUE(VLOOKUP(E1312,'[5]LOG Data SAP'!$D:$M,9,0)),
IF(D1312=D1311,Q1311,""))</f>
        <v/>
      </c>
      <c r="R1312" s="24" t="str">
        <f>IFERROR(_xlfn.NUMBERVALUE(VLOOKUP(E1312,'[5]LOG Data SAP'!$D:$M,10,0)),
IF(D1312=D1311,R1311,""))</f>
        <v/>
      </c>
      <c r="S1312" s="24" t="str">
        <f t="shared" si="80"/>
        <v/>
      </c>
      <c r="T1312" s="25" t="str">
        <f>IFERROR(VLOOKUP($E1312,'[5]LOG Data SAP'!$D:$V,17,0)/10,
IF(D1312=D1311,T1311,""))</f>
        <v/>
      </c>
      <c r="U1312" s="25" t="str">
        <f>IFERROR(VLOOKUP($E1312,'[5]LOG Data SAP'!$D:$V,18,0)/10,
IF(D1312=D1311,U1311,""))</f>
        <v/>
      </c>
      <c r="V1312" s="25" t="str">
        <f>IFERROR(VLOOKUP($E1312,'[5]LOG Data SAP'!$D:$V,19,0)/10,
IF(D1312=D1311,V1311,""))</f>
        <v/>
      </c>
      <c r="W1312" s="25" t="str">
        <f>IFERROR(VLOOKUP($E1312,'[5]LOG Data SAP'!$D:$AO,21,0)/10,
IF(D1312=D1311,W1311,""))</f>
        <v/>
      </c>
      <c r="X1312" s="25" t="str">
        <f>IFERROR(VLOOKUP($E1312,'[5]LOG Data SAP'!$D:$AO,22,0)/10,
IF(D1312=D1311,X1311,""))</f>
        <v/>
      </c>
      <c r="Y1312" s="25" t="str">
        <f>IFERROR(VLOOKUP($E1312,'[5]LOG Data SAP'!$D:$AO,23,0)/10,
IF(D1312=D1311,Y1311,""))</f>
        <v/>
      </c>
      <c r="Z1312" s="25" t="str">
        <f>IFERROR(VLOOKUP($E1312,'[5]LOG Data SAP'!$D:$AO,25,0)/10,
IF(D1312=D1311,Z1311,""))</f>
        <v/>
      </c>
      <c r="AA1312" s="25" t="str">
        <f>IFERROR(VLOOKUP($E1312,'[5]LOG Data SAP'!$D:$AO,26,0)/10,
IF(D1312=D1311,AA1311,""))</f>
        <v/>
      </c>
      <c r="AB1312" s="25" t="str">
        <f>IFERROR(VLOOKUP($E1312,'[5]LOG Data SAP'!$D:$AO,27,0)/10,
IF(D1312=D1311,AB1311,""))</f>
        <v/>
      </c>
      <c r="AC1312" s="26" t="str">
        <f>IFERROR(VLOOKUP($E1312,'[5]LOG Data SAP'!$D:$AO,29,0)/IF(VLOOKUP($E1312,'[5]LOG Data SAP'!$D:$AO,30,0)="G",1000,1),
IF(D1312=D1311,AC1311,""))</f>
        <v/>
      </c>
      <c r="AD1312" s="26" t="str">
        <f>IFERROR(VLOOKUP($E1312,'[5]LOG Data SAP'!$D:$AO,31,0)/IF(VLOOKUP($E1312,'[5]LOG Data SAP'!$D:$AO,32,0)="G",1000,1),
IF(D1312=D1311,AD1311,""))</f>
        <v/>
      </c>
      <c r="AE1312" s="26" t="str">
        <f>IFERROR(VLOOKUP($E1312,'[5]LOG Data SAP'!$D:$AO,33,0)/IF(VLOOKUP($E1312,'[5]LOG Data SAP'!$D:$AO,34,0)="G",1000,1),
IF(D1312=D1311,AE1311,""))</f>
        <v/>
      </c>
      <c r="AF1312" s="27" t="str">
        <f t="shared" si="81"/>
        <v/>
      </c>
      <c r="AG1312" s="27" t="str">
        <f t="shared" si="82"/>
        <v/>
      </c>
      <c r="AH1312" s="28" t="str">
        <f t="shared" si="83"/>
        <v/>
      </c>
      <c r="AI1312" s="18" t="str">
        <f>IFERROR(VLOOKUP(E1312,'[5]LOG Data SAP'!$D:$E,2,0),IF(D1312=D1311,AI1311,""))</f>
        <v/>
      </c>
      <c r="AJ1312" s="20" t="str">
        <f>IFERROR([5]SKU!VI1314,IF(D1312=D1311,AJ1311,""))</f>
        <v/>
      </c>
      <c r="AK1312" s="18" t="str">
        <f>VLOOKUP(E1312,[5]SKU!I:X,16,FALSE)</f>
        <v>3304.99.30</v>
      </c>
    </row>
    <row r="1313" spans="1:37">
      <c r="A1313" s="18" t="str">
        <f>[5]SKU!AC1315</f>
        <v>Nivea</v>
      </c>
      <c r="B1313" s="18" t="str">
        <f>[5]SKU!AE1315</f>
        <v>Nivea Sun</v>
      </c>
      <c r="C1313" s="18" t="str">
        <f>[5]SKU!AJ1315</f>
        <v>Sun</v>
      </c>
      <c r="D1313" s="18" t="str">
        <f>[5]SKU!G1315</f>
        <v>NSUN Hajj Package</v>
      </c>
      <c r="E1313" s="19" t="str">
        <f>[5]SKU!I1315</f>
        <v>48330-00041-00</v>
      </c>
      <c r="F1313" s="19" t="str">
        <f>[5]SKU!J1315</f>
        <v>48330-00041-01</v>
      </c>
      <c r="G1313" s="18" t="str">
        <f>[5]SKU!K1315</f>
        <v>Nivea Hajj Package : NSUN Lot SPF 50, Intensive Lot 100ml, Crème 100ml, Lip Sun, NSUN Face Moisturizer</v>
      </c>
      <c r="H1313" s="18" t="str">
        <f>IF([5]SKU!L1315="R","Regular",
IF([5]SKU!L1315="P","Promo",
IF([5]SKU!L1315="S","Sample",
IF([5]SKU!L1315="V","VAS",""))))</f>
        <v>VAS</v>
      </c>
      <c r="I1313" s="18" t="str">
        <f>IF([5]SKU!QC1315="A","Active",
IF([5]SKU!QC1315="D","Discontinue",
IF([5]SKU!QC1315="N","NPD","")))</f>
        <v>Discontinue</v>
      </c>
      <c r="J1313" s="18" t="str">
        <f>VLOOKUP(IFERROR(VLOOKUP(E1313,'[5]Material Status'!A:I,9,0),""),'[5]Material Status'!U:W,3,0)</f>
        <v>Inactive</v>
      </c>
      <c r="K1313" s="20" t="str">
        <f>IFERROR(VLOOKUP(E1313,'[5]LOG Data SAP'!$D:$AO,11,0),
IF(D1313=D1312,K1312,""))</f>
        <v/>
      </c>
      <c r="L1313" s="20" t="str">
        <f>IFERROR(VLOOKUP(E1313,'[5]LOG Data SAP'!$D:$AO,13,0),
IF(D1313=D1312,L1312,""))</f>
        <v/>
      </c>
      <c r="M1313" s="20" t="str">
        <f>IFERROR(VLOOKUP(E1313,'[5]LOG Data SAP'!$D:$AO,15,0),
IF(D1313=D1312,M1312,""))</f>
        <v/>
      </c>
      <c r="N1313" s="21">
        <f>[5]SKU!VH1315</f>
        <v>900</v>
      </c>
      <c r="O1313" s="22">
        <f>[5]SKU!VN1315</f>
        <v>153100</v>
      </c>
      <c r="P1313" s="23">
        <f>[5]SKU!VO1315</f>
        <v>43100</v>
      </c>
      <c r="Q1313" s="24" t="str">
        <f>IFERROR(_xlfn.NUMBERVALUE(VLOOKUP(E1313,'[5]LOG Data SAP'!$D:$M,9,0)),
IF(D1313=D1312,Q1312,""))</f>
        <v/>
      </c>
      <c r="R1313" s="24" t="str">
        <f>IFERROR(_xlfn.NUMBERVALUE(VLOOKUP(E1313,'[5]LOG Data SAP'!$D:$M,10,0)),
IF(D1313=D1312,R1312,""))</f>
        <v/>
      </c>
      <c r="S1313" s="24" t="str">
        <f t="shared" si="80"/>
        <v/>
      </c>
      <c r="T1313" s="25" t="str">
        <f>IFERROR(VLOOKUP($E1313,'[5]LOG Data SAP'!$D:$V,17,0)/10,
IF(D1313=D1312,T1312,""))</f>
        <v/>
      </c>
      <c r="U1313" s="25" t="str">
        <f>IFERROR(VLOOKUP($E1313,'[5]LOG Data SAP'!$D:$V,18,0)/10,
IF(D1313=D1312,U1312,""))</f>
        <v/>
      </c>
      <c r="V1313" s="25" t="str">
        <f>IFERROR(VLOOKUP($E1313,'[5]LOG Data SAP'!$D:$V,19,0)/10,
IF(D1313=D1312,V1312,""))</f>
        <v/>
      </c>
      <c r="W1313" s="25" t="str">
        <f>IFERROR(VLOOKUP($E1313,'[5]LOG Data SAP'!$D:$AO,21,0)/10,
IF(D1313=D1312,W1312,""))</f>
        <v/>
      </c>
      <c r="X1313" s="25" t="str">
        <f>IFERROR(VLOOKUP($E1313,'[5]LOG Data SAP'!$D:$AO,22,0)/10,
IF(D1313=D1312,X1312,""))</f>
        <v/>
      </c>
      <c r="Y1313" s="25" t="str">
        <f>IFERROR(VLOOKUP($E1313,'[5]LOG Data SAP'!$D:$AO,23,0)/10,
IF(D1313=D1312,Y1312,""))</f>
        <v/>
      </c>
      <c r="Z1313" s="25" t="str">
        <f>IFERROR(VLOOKUP($E1313,'[5]LOG Data SAP'!$D:$AO,25,0)/10,
IF(D1313=D1312,Z1312,""))</f>
        <v/>
      </c>
      <c r="AA1313" s="25" t="str">
        <f>IFERROR(VLOOKUP($E1313,'[5]LOG Data SAP'!$D:$AO,26,0)/10,
IF(D1313=D1312,AA1312,""))</f>
        <v/>
      </c>
      <c r="AB1313" s="25" t="str">
        <f>IFERROR(VLOOKUP($E1313,'[5]LOG Data SAP'!$D:$AO,27,0)/10,
IF(D1313=D1312,AB1312,""))</f>
        <v/>
      </c>
      <c r="AC1313" s="26" t="str">
        <f>IFERROR(VLOOKUP($E1313,'[5]LOG Data SAP'!$D:$AO,29,0)/IF(VLOOKUP($E1313,'[5]LOG Data SAP'!$D:$AO,30,0)="G",1000,1),
IF(D1313=D1312,AC1312,""))</f>
        <v/>
      </c>
      <c r="AD1313" s="26" t="str">
        <f>IFERROR(VLOOKUP($E1313,'[5]LOG Data SAP'!$D:$AO,31,0)/IF(VLOOKUP($E1313,'[5]LOG Data SAP'!$D:$AO,32,0)="G",1000,1),
IF(D1313=D1312,AD1312,""))</f>
        <v/>
      </c>
      <c r="AE1313" s="26" t="str">
        <f>IFERROR(VLOOKUP($E1313,'[5]LOG Data SAP'!$D:$AO,33,0)/IF(VLOOKUP($E1313,'[5]LOG Data SAP'!$D:$AO,34,0)="G",1000,1),
IF(D1313=D1312,AE1312,""))</f>
        <v/>
      </c>
      <c r="AF1313" s="27" t="str">
        <f t="shared" si="81"/>
        <v/>
      </c>
      <c r="AG1313" s="27" t="str">
        <f t="shared" si="82"/>
        <v/>
      </c>
      <c r="AH1313" s="28" t="str">
        <f t="shared" si="83"/>
        <v/>
      </c>
      <c r="AI1313" s="18" t="str">
        <f>IFERROR(VLOOKUP(E1313,'[5]LOG Data SAP'!$D:$E,2,0),IF(D1313=D1312,AI1312,""))</f>
        <v/>
      </c>
      <c r="AJ1313" s="20" t="str">
        <f>IFERROR([5]SKU!VI1315,IF(D1313=D1312,AJ1312,""))</f>
        <v/>
      </c>
      <c r="AK1313" s="18" t="str">
        <f>VLOOKUP(E1313,[5]SKU!I:X,16,FALSE)</f>
        <v>3304.99.30</v>
      </c>
    </row>
    <row r="1314" spans="1:37">
      <c r="A1314" s="18" t="str">
        <f>[5]SKU!AC1316</f>
        <v>Nivea</v>
      </c>
      <c r="B1314" s="18" t="str">
        <f>[5]SKU!AE1316</f>
        <v>Nivea Sun</v>
      </c>
      <c r="C1314" s="18" t="str">
        <f>[5]SKU!AJ1316</f>
        <v>Sun</v>
      </c>
      <c r="D1314" s="18" t="str">
        <f>[5]SKU!G1316</f>
        <v>NSUN Holiday Package</v>
      </c>
      <c r="E1314" s="19" t="str">
        <f>[5]SKU!I1316</f>
        <v>48330-00042-00</v>
      </c>
      <c r="F1314" s="19" t="str">
        <f>[5]SKU!J1316</f>
        <v>48330-00042-00</v>
      </c>
      <c r="G1314" s="18" t="str">
        <f>[5]SKU!K1316</f>
        <v>NIVEA SUN Holiday Package</v>
      </c>
      <c r="H1314" s="18" t="str">
        <f>IF([5]SKU!L1316="R","Regular",
IF([5]SKU!L1316="P","Promo",
IF([5]SKU!L1316="S","Sample",
IF([5]SKU!L1316="V","VAS",""))))</f>
        <v>VAS</v>
      </c>
      <c r="I1314" s="18" t="str">
        <f>IF([5]SKU!QC1316="A","Active",
IF([5]SKU!QC1316="D","Discontinue",
IF([5]SKU!QC1316="N","NPD","")))</f>
        <v>Discontinue</v>
      </c>
      <c r="J1314" s="18" t="str">
        <f>VLOOKUP(IFERROR(VLOOKUP(E1314,'[5]Material Status'!A:I,9,0),""),'[5]Material Status'!U:W,3,0)</f>
        <v>Inactive</v>
      </c>
      <c r="K1314" s="20" t="str">
        <f>IFERROR(VLOOKUP(E1314,'[5]LOG Data SAP'!$D:$AO,11,0),
IF(D1314=D1313,K1313,""))</f>
        <v/>
      </c>
      <c r="L1314" s="20" t="str">
        <f>IFERROR(VLOOKUP(E1314,'[5]LOG Data SAP'!$D:$AO,13,0),
IF(D1314=D1313,L1313,""))</f>
        <v/>
      </c>
      <c r="M1314" s="20" t="str">
        <f>IFERROR(VLOOKUP(E1314,'[5]LOG Data SAP'!$D:$AO,15,0),
IF(D1314=D1313,M1313,""))</f>
        <v/>
      </c>
      <c r="N1314" s="21">
        <f>[5]SKU!VH1316</f>
        <v>900</v>
      </c>
      <c r="O1314" s="22">
        <f>[5]SKU!VN1316</f>
        <v>88200</v>
      </c>
      <c r="P1314" s="23">
        <f>[5]SKU!VO1316</f>
        <v>43100</v>
      </c>
      <c r="Q1314" s="24" t="str">
        <f>IFERROR(_xlfn.NUMBERVALUE(VLOOKUP(E1314,'[5]LOG Data SAP'!$D:$M,9,0)),
IF(D1314=D1313,Q1313,""))</f>
        <v/>
      </c>
      <c r="R1314" s="24" t="str">
        <f>IFERROR(_xlfn.NUMBERVALUE(VLOOKUP(E1314,'[5]LOG Data SAP'!$D:$M,10,0)),
IF(D1314=D1313,R1313,""))</f>
        <v/>
      </c>
      <c r="S1314" s="24" t="str">
        <f t="shared" si="80"/>
        <v/>
      </c>
      <c r="T1314" s="25" t="str">
        <f>IFERROR(VLOOKUP($E1314,'[5]LOG Data SAP'!$D:$V,17,0)/10,
IF(D1314=D1313,T1313,""))</f>
        <v/>
      </c>
      <c r="U1314" s="25" t="str">
        <f>IFERROR(VLOOKUP($E1314,'[5]LOG Data SAP'!$D:$V,18,0)/10,
IF(D1314=D1313,U1313,""))</f>
        <v/>
      </c>
      <c r="V1314" s="25" t="str">
        <f>IFERROR(VLOOKUP($E1314,'[5]LOG Data SAP'!$D:$V,19,0)/10,
IF(D1314=D1313,V1313,""))</f>
        <v/>
      </c>
      <c r="W1314" s="25" t="str">
        <f>IFERROR(VLOOKUP($E1314,'[5]LOG Data SAP'!$D:$AO,21,0)/10,
IF(D1314=D1313,W1313,""))</f>
        <v/>
      </c>
      <c r="X1314" s="25" t="str">
        <f>IFERROR(VLOOKUP($E1314,'[5]LOG Data SAP'!$D:$AO,22,0)/10,
IF(D1314=D1313,X1313,""))</f>
        <v/>
      </c>
      <c r="Y1314" s="25" t="str">
        <f>IFERROR(VLOOKUP($E1314,'[5]LOG Data SAP'!$D:$AO,23,0)/10,
IF(D1314=D1313,Y1313,""))</f>
        <v/>
      </c>
      <c r="Z1314" s="25" t="str">
        <f>IFERROR(VLOOKUP($E1314,'[5]LOG Data SAP'!$D:$AO,25,0)/10,
IF(D1314=D1313,Z1313,""))</f>
        <v/>
      </c>
      <c r="AA1314" s="25" t="str">
        <f>IFERROR(VLOOKUP($E1314,'[5]LOG Data SAP'!$D:$AO,26,0)/10,
IF(D1314=D1313,AA1313,""))</f>
        <v/>
      </c>
      <c r="AB1314" s="25" t="str">
        <f>IFERROR(VLOOKUP($E1314,'[5]LOG Data SAP'!$D:$AO,27,0)/10,
IF(D1314=D1313,AB1313,""))</f>
        <v/>
      </c>
      <c r="AC1314" s="26" t="str">
        <f>IFERROR(VLOOKUP($E1314,'[5]LOG Data SAP'!$D:$AO,29,0)/IF(VLOOKUP($E1314,'[5]LOG Data SAP'!$D:$AO,30,0)="G",1000,1),
IF(D1314=D1313,AC1313,""))</f>
        <v/>
      </c>
      <c r="AD1314" s="26" t="str">
        <f>IFERROR(VLOOKUP($E1314,'[5]LOG Data SAP'!$D:$AO,31,0)/IF(VLOOKUP($E1314,'[5]LOG Data SAP'!$D:$AO,32,0)="G",1000,1),
IF(D1314=D1313,AD1313,""))</f>
        <v/>
      </c>
      <c r="AE1314" s="26" t="str">
        <f>IFERROR(VLOOKUP($E1314,'[5]LOG Data SAP'!$D:$AO,33,0)/IF(VLOOKUP($E1314,'[5]LOG Data SAP'!$D:$AO,34,0)="G",1000,1),
IF(D1314=D1313,AE1313,""))</f>
        <v/>
      </c>
      <c r="AF1314" s="27" t="str">
        <f t="shared" si="81"/>
        <v/>
      </c>
      <c r="AG1314" s="27" t="str">
        <f t="shared" si="82"/>
        <v/>
      </c>
      <c r="AH1314" s="28" t="str">
        <f t="shared" si="83"/>
        <v/>
      </c>
      <c r="AI1314" s="18" t="str">
        <f>IFERROR(VLOOKUP(E1314,'[5]LOG Data SAP'!$D:$E,2,0),IF(D1314=D1313,AI1313,""))</f>
        <v/>
      </c>
      <c r="AJ1314" s="20" t="str">
        <f>IFERROR([5]SKU!VI1316,IF(D1314=D1313,AJ1313,""))</f>
        <v/>
      </c>
      <c r="AK1314" s="18" t="str">
        <f>VLOOKUP(E1314,[5]SKU!I:X,16,FALSE)</f>
        <v>3304.99.30</v>
      </c>
    </row>
    <row r="1315" spans="1:37">
      <c r="A1315" s="18" t="str">
        <f>[5]SKU!AC1317</f>
        <v>Nivea</v>
      </c>
      <c r="B1315" s="18" t="str">
        <f>[5]SKU!AE1317</f>
        <v>Nivea Sun</v>
      </c>
      <c r="C1315" s="18" t="str">
        <f>[5]SKU!AJ1317</f>
        <v>Sun</v>
      </c>
      <c r="D1315" s="18" t="str">
        <f>[5]SKU!G1317</f>
        <v>NSUN Travel Pack</v>
      </c>
      <c r="E1315" s="19" t="str">
        <f>[5]SKU!I1317</f>
        <v>48330-00017-00</v>
      </c>
      <c r="F1315" s="19" t="str">
        <f>[5]SKU!J1317</f>
        <v>48330-00017-00</v>
      </c>
      <c r="G1315" s="18" t="str">
        <f>[5]SKU!K1317</f>
        <v>NIVEA SUN Travel Pack</v>
      </c>
      <c r="H1315" s="18" t="str">
        <f>IF([5]SKU!L1317="R","Regular",
IF([5]SKU!L1317="P","Promo",
IF([5]SKU!L1317="S","Sample",
IF([5]SKU!L1317="V","VAS",""))))</f>
        <v>Promo</v>
      </c>
      <c r="I1315" s="18" t="str">
        <f>IF([5]SKU!QC1317="A","Active",
IF([5]SKU!QC1317="D","Discontinue",
IF([5]SKU!QC1317="N","NPD","")))</f>
        <v>Discontinue</v>
      </c>
      <c r="J1315" s="18" t="str">
        <f>VLOOKUP(IFERROR(VLOOKUP(E1315,'[5]Material Status'!A:I,9,0),""),'[5]Material Status'!U:W,3,0)</f>
        <v>Inactive</v>
      </c>
      <c r="K1315" s="20" t="str">
        <f>IFERROR(VLOOKUP(E1315,'[5]LOG Data SAP'!$D:$AO,11,0),
IF(D1315=D1314,K1314,""))</f>
        <v/>
      </c>
      <c r="L1315" s="20" t="str">
        <f>IFERROR(VLOOKUP(E1315,'[5]LOG Data SAP'!$D:$AO,13,0),
IF(D1315=D1314,L1314,""))</f>
        <v/>
      </c>
      <c r="M1315" s="20" t="str">
        <f>IFERROR(VLOOKUP(E1315,'[5]LOG Data SAP'!$D:$AO,15,0),
IF(D1315=D1314,M1314,""))</f>
        <v/>
      </c>
      <c r="N1315" s="21">
        <f>[5]SKU!VH1317</f>
        <v>900</v>
      </c>
      <c r="O1315" s="22">
        <f>[5]SKU!VN1317</f>
        <v>60000</v>
      </c>
      <c r="P1315" s="23">
        <f>[5]SKU!VO1317</f>
        <v>43100</v>
      </c>
      <c r="Q1315" s="24" t="str">
        <f>IFERROR(_xlfn.NUMBERVALUE(VLOOKUP(E1315,'[5]LOG Data SAP'!$D:$M,9,0)),
IF(D1315=D1314,Q1314,""))</f>
        <v/>
      </c>
      <c r="R1315" s="24" t="str">
        <f>IFERROR(_xlfn.NUMBERVALUE(VLOOKUP(E1315,'[5]LOG Data SAP'!$D:$M,10,0)),
IF(D1315=D1314,R1314,""))</f>
        <v/>
      </c>
      <c r="S1315" s="24" t="str">
        <f t="shared" si="80"/>
        <v/>
      </c>
      <c r="T1315" s="25" t="str">
        <f>IFERROR(VLOOKUP($E1315,'[5]LOG Data SAP'!$D:$V,17,0)/10,
IF(D1315=D1314,T1314,""))</f>
        <v/>
      </c>
      <c r="U1315" s="25" t="str">
        <f>IFERROR(VLOOKUP($E1315,'[5]LOG Data SAP'!$D:$V,18,0)/10,
IF(D1315=D1314,U1314,""))</f>
        <v/>
      </c>
      <c r="V1315" s="25" t="str">
        <f>IFERROR(VLOOKUP($E1315,'[5]LOG Data SAP'!$D:$V,19,0)/10,
IF(D1315=D1314,V1314,""))</f>
        <v/>
      </c>
      <c r="W1315" s="25" t="str">
        <f>IFERROR(VLOOKUP($E1315,'[5]LOG Data SAP'!$D:$AO,21,0)/10,
IF(D1315=D1314,W1314,""))</f>
        <v/>
      </c>
      <c r="X1315" s="25" t="str">
        <f>IFERROR(VLOOKUP($E1315,'[5]LOG Data SAP'!$D:$AO,22,0)/10,
IF(D1315=D1314,X1314,""))</f>
        <v/>
      </c>
      <c r="Y1315" s="25" t="str">
        <f>IFERROR(VLOOKUP($E1315,'[5]LOG Data SAP'!$D:$AO,23,0)/10,
IF(D1315=D1314,Y1314,""))</f>
        <v/>
      </c>
      <c r="Z1315" s="25" t="str">
        <f>IFERROR(VLOOKUP($E1315,'[5]LOG Data SAP'!$D:$AO,25,0)/10,
IF(D1315=D1314,Z1314,""))</f>
        <v/>
      </c>
      <c r="AA1315" s="25" t="str">
        <f>IFERROR(VLOOKUP($E1315,'[5]LOG Data SAP'!$D:$AO,26,0)/10,
IF(D1315=D1314,AA1314,""))</f>
        <v/>
      </c>
      <c r="AB1315" s="25" t="str">
        <f>IFERROR(VLOOKUP($E1315,'[5]LOG Data SAP'!$D:$AO,27,0)/10,
IF(D1315=D1314,AB1314,""))</f>
        <v/>
      </c>
      <c r="AC1315" s="26" t="str">
        <f>IFERROR(VLOOKUP($E1315,'[5]LOG Data SAP'!$D:$AO,29,0)/IF(VLOOKUP($E1315,'[5]LOG Data SAP'!$D:$AO,30,0)="G",1000,1),
IF(D1315=D1314,AC1314,""))</f>
        <v/>
      </c>
      <c r="AD1315" s="26" t="str">
        <f>IFERROR(VLOOKUP($E1315,'[5]LOG Data SAP'!$D:$AO,31,0)/IF(VLOOKUP($E1315,'[5]LOG Data SAP'!$D:$AO,32,0)="G",1000,1),
IF(D1315=D1314,AD1314,""))</f>
        <v/>
      </c>
      <c r="AE1315" s="26" t="str">
        <f>IFERROR(VLOOKUP($E1315,'[5]LOG Data SAP'!$D:$AO,33,0)/IF(VLOOKUP($E1315,'[5]LOG Data SAP'!$D:$AO,34,0)="G",1000,1),
IF(D1315=D1314,AE1314,""))</f>
        <v/>
      </c>
      <c r="AF1315" s="27" t="str">
        <f t="shared" si="81"/>
        <v/>
      </c>
      <c r="AG1315" s="27" t="str">
        <f t="shared" si="82"/>
        <v/>
      </c>
      <c r="AH1315" s="28" t="str">
        <f t="shared" si="83"/>
        <v/>
      </c>
      <c r="AI1315" s="18" t="str">
        <f>IFERROR(VLOOKUP(E1315,'[5]LOG Data SAP'!$D:$E,2,0),IF(D1315=D1314,AI1314,""))</f>
        <v/>
      </c>
      <c r="AJ1315" s="20" t="str">
        <f>IFERROR([5]SKU!VI1317,IF(D1315=D1314,AJ1314,""))</f>
        <v/>
      </c>
      <c r="AK1315" s="18" t="str">
        <f>VLOOKUP(E1315,[5]SKU!I:X,16,FALSE)</f>
        <v>3304.99.30</v>
      </c>
    </row>
    <row r="1316" spans="1:37">
      <c r="A1316" s="18" t="str">
        <f>[5]SKU!AC1318</f>
        <v>Nivea</v>
      </c>
      <c r="B1316" s="18" t="str">
        <f>[5]SKU!AE1318</f>
        <v>Nivea Sun</v>
      </c>
      <c r="C1316" s="18" t="str">
        <f>[5]SKU!AJ1318</f>
        <v>Sun</v>
      </c>
      <c r="D1316" s="18" t="str">
        <f>[5]SKU!G1318</f>
        <v>NSUN Travel Pack</v>
      </c>
      <c r="E1316" s="19" t="str">
        <f>[5]SKU!I1318</f>
        <v>48330-00016-00</v>
      </c>
      <c r="F1316" s="19" t="str">
        <f>[5]SKU!J1318</f>
        <v>48330-00017-00</v>
      </c>
      <c r="G1316" s="18" t="str">
        <f>[5]SKU!K1318</f>
        <v>NSUN Face Whitening Travel Pack 24's</v>
      </c>
      <c r="H1316" s="18" t="str">
        <f>IF([5]SKU!L1318="R","Regular",
IF([5]SKU!L1318="P","Promo",
IF([5]SKU!L1318="S","Sample",
IF([5]SKU!L1318="V","VAS",""))))</f>
        <v>Promo</v>
      </c>
      <c r="I1316" s="18" t="str">
        <f>IF([5]SKU!QC1318="A","Active",
IF([5]SKU!QC1318="D","Discontinue",
IF([5]SKU!QC1318="N","NPD","")))</f>
        <v>Discontinue</v>
      </c>
      <c r="J1316" s="18" t="str">
        <f>VLOOKUP(IFERROR(VLOOKUP(E1316,'[5]Material Status'!A:I,9,0),""),'[5]Material Status'!U:W,3,0)</f>
        <v>Inactive</v>
      </c>
      <c r="K1316" s="20" t="str">
        <f>IFERROR(VLOOKUP(E1316,'[5]LOG Data SAP'!$D:$AO,11,0),
IF(D1316=D1315,K1315,""))</f>
        <v/>
      </c>
      <c r="L1316" s="20" t="str">
        <f>IFERROR(VLOOKUP(E1316,'[5]LOG Data SAP'!$D:$AO,13,0),
IF(D1316=D1315,L1315,""))</f>
        <v/>
      </c>
      <c r="M1316" s="20" t="str">
        <f>IFERROR(VLOOKUP(E1316,'[5]LOG Data SAP'!$D:$AO,15,0),
IF(D1316=D1315,M1315,""))</f>
        <v/>
      </c>
      <c r="N1316" s="21">
        <f>[5]SKU!VH1318</f>
        <v>900</v>
      </c>
      <c r="O1316" s="22">
        <f>[5]SKU!VN1318</f>
        <v>70500</v>
      </c>
      <c r="P1316" s="23">
        <f>[5]SKU!VO1318</f>
        <v>43100</v>
      </c>
      <c r="Q1316" s="24" t="str">
        <f>IFERROR(_xlfn.NUMBERVALUE(VLOOKUP(E1316,'[5]LOG Data SAP'!$D:$M,9,0)),
IF(D1316=D1315,Q1315,""))</f>
        <v/>
      </c>
      <c r="R1316" s="24" t="str">
        <f>IFERROR(_xlfn.NUMBERVALUE(VLOOKUP(E1316,'[5]LOG Data SAP'!$D:$M,10,0)),
IF(D1316=D1315,R1315,""))</f>
        <v/>
      </c>
      <c r="S1316" s="24" t="str">
        <f t="shared" si="80"/>
        <v/>
      </c>
      <c r="T1316" s="25" t="str">
        <f>IFERROR(VLOOKUP($E1316,'[5]LOG Data SAP'!$D:$V,17,0)/10,
IF(D1316=D1315,T1315,""))</f>
        <v/>
      </c>
      <c r="U1316" s="25" t="str">
        <f>IFERROR(VLOOKUP($E1316,'[5]LOG Data SAP'!$D:$V,18,0)/10,
IF(D1316=D1315,U1315,""))</f>
        <v/>
      </c>
      <c r="V1316" s="25" t="str">
        <f>IFERROR(VLOOKUP($E1316,'[5]LOG Data SAP'!$D:$V,19,0)/10,
IF(D1316=D1315,V1315,""))</f>
        <v/>
      </c>
      <c r="W1316" s="25" t="str">
        <f>IFERROR(VLOOKUP($E1316,'[5]LOG Data SAP'!$D:$AO,21,0)/10,
IF(D1316=D1315,W1315,""))</f>
        <v/>
      </c>
      <c r="X1316" s="25" t="str">
        <f>IFERROR(VLOOKUP($E1316,'[5]LOG Data SAP'!$D:$AO,22,0)/10,
IF(D1316=D1315,X1315,""))</f>
        <v/>
      </c>
      <c r="Y1316" s="25" t="str">
        <f>IFERROR(VLOOKUP($E1316,'[5]LOG Data SAP'!$D:$AO,23,0)/10,
IF(D1316=D1315,Y1315,""))</f>
        <v/>
      </c>
      <c r="Z1316" s="25" t="str">
        <f>IFERROR(VLOOKUP($E1316,'[5]LOG Data SAP'!$D:$AO,25,0)/10,
IF(D1316=D1315,Z1315,""))</f>
        <v/>
      </c>
      <c r="AA1316" s="25" t="str">
        <f>IFERROR(VLOOKUP($E1316,'[5]LOG Data SAP'!$D:$AO,26,0)/10,
IF(D1316=D1315,AA1315,""))</f>
        <v/>
      </c>
      <c r="AB1316" s="25" t="str">
        <f>IFERROR(VLOOKUP($E1316,'[5]LOG Data SAP'!$D:$AO,27,0)/10,
IF(D1316=D1315,AB1315,""))</f>
        <v/>
      </c>
      <c r="AC1316" s="26" t="str">
        <f>IFERROR(VLOOKUP($E1316,'[5]LOG Data SAP'!$D:$AO,29,0)/IF(VLOOKUP($E1316,'[5]LOG Data SAP'!$D:$AO,30,0)="G",1000,1),
IF(D1316=D1315,AC1315,""))</f>
        <v/>
      </c>
      <c r="AD1316" s="26" t="str">
        <f>IFERROR(VLOOKUP($E1316,'[5]LOG Data SAP'!$D:$AO,31,0)/IF(VLOOKUP($E1316,'[5]LOG Data SAP'!$D:$AO,32,0)="G",1000,1),
IF(D1316=D1315,AD1315,""))</f>
        <v/>
      </c>
      <c r="AE1316" s="26" t="str">
        <f>IFERROR(VLOOKUP($E1316,'[5]LOG Data SAP'!$D:$AO,33,0)/IF(VLOOKUP($E1316,'[5]LOG Data SAP'!$D:$AO,34,0)="G",1000,1),
IF(D1316=D1315,AE1315,""))</f>
        <v/>
      </c>
      <c r="AF1316" s="27" t="str">
        <f t="shared" si="81"/>
        <v/>
      </c>
      <c r="AG1316" s="27" t="str">
        <f t="shared" si="82"/>
        <v/>
      </c>
      <c r="AH1316" s="28" t="str">
        <f t="shared" si="83"/>
        <v/>
      </c>
      <c r="AI1316" s="18" t="str">
        <f>IFERROR(VLOOKUP(E1316,'[5]LOG Data SAP'!$D:$E,2,0),IF(D1316=D1315,AI1315,""))</f>
        <v/>
      </c>
      <c r="AJ1316" s="20" t="str">
        <f>IFERROR([5]SKU!VI1318,IF(D1316=D1315,AJ1315,""))</f>
        <v/>
      </c>
      <c r="AK1316" s="18" t="str">
        <f>VLOOKUP(E1316,[5]SKU!I:X,16,FALSE)</f>
        <v>3304.99.30</v>
      </c>
    </row>
    <row r="1317" spans="1:37">
      <c r="A1317" s="18" t="str">
        <f>[5]SKU!AC1319</f>
        <v>Nivea</v>
      </c>
      <c r="B1317" s="18" t="str">
        <f>[5]SKU!AE1319</f>
        <v>Nivea Sun</v>
      </c>
      <c r="C1317" s="18" t="str">
        <f>[5]SKU!AJ1319</f>
        <v>Sun</v>
      </c>
      <c r="D1317" s="18" t="str">
        <f>[5]SKU!G1319</f>
        <v>NSUN Whitening Face SPF50 Cream 50ml</v>
      </c>
      <c r="E1317" s="19" t="str">
        <f>[5]SKU!I1319</f>
        <v>85061-04800-54</v>
      </c>
      <c r="F1317" s="19" t="str">
        <f>[5]SKU!J1319</f>
        <v>85061-04800-49</v>
      </c>
      <c r="G1317" s="18" t="str">
        <f>[5]SKU!K1319</f>
        <v>NIVEA Lip Balm Original Essential 4.8g</v>
      </c>
      <c r="H1317" s="18" t="str">
        <f>IF([5]SKU!L1319="R","Regular",
IF([5]SKU!L1319="P","Promo",
IF([5]SKU!L1319="S","Sample",
IF([5]SKU!L1319="V","VAS",""))))</f>
        <v>Regular</v>
      </c>
      <c r="I1317" s="18" t="str">
        <f>IF([5]SKU!QC1319="A","Active",
IF([5]SKU!QC1319="D","Discontinue",
IF([5]SKU!QC1319="N","NPD","")))</f>
        <v>Discontinue</v>
      </c>
      <c r="J1317" s="18" t="str">
        <f>VLOOKUP(IFERROR(VLOOKUP(E1317,'[5]Material Status'!A:I,9,0),""),'[5]Material Status'!U:W,3,0)</f>
        <v>Active</v>
      </c>
      <c r="K1317" s="20" t="str">
        <f>IFERROR(VLOOKUP(E1317,'[5]LOG Data SAP'!$D:$AO,11,0),
IF(D1317=D1316,K1316,""))</f>
        <v>8999777850616</v>
      </c>
      <c r="L1317" s="20" t="str">
        <f>IFERROR(VLOOKUP(E1317,'[5]LOG Data SAP'!$D:$AO,13,0),
IF(D1317=D1316,L1316,""))</f>
        <v>8999777008390</v>
      </c>
      <c r="M1317" s="20" t="str">
        <f>IFERROR(VLOOKUP(E1317,'[5]LOG Data SAP'!$D:$AO,15,0),
IF(D1317=D1316,M1316,""))</f>
        <v>8999777008406</v>
      </c>
      <c r="N1317" s="21">
        <f>[5]SKU!VH1319</f>
        <v>900</v>
      </c>
      <c r="O1317" s="22">
        <f>[5]SKU!VN1319</f>
        <v>70500</v>
      </c>
      <c r="P1317" s="23">
        <f>[5]SKU!VO1319</f>
        <v>43100</v>
      </c>
      <c r="Q1317" s="24">
        <f>IFERROR(_xlfn.NUMBERVALUE(VLOOKUP(E1317,'[5]LOG Data SAP'!$D:$M,9,0)),
IF(D1317=D1316,Q1316,""))</f>
        <v>4</v>
      </c>
      <c r="R1317" s="24">
        <f>IFERROR(_xlfn.NUMBERVALUE(VLOOKUP(E1317,'[5]LOG Data SAP'!$D:$M,10,0)),
IF(D1317=D1316,R1316,""))</f>
        <v>24</v>
      </c>
      <c r="S1317" s="24">
        <f t="shared" si="80"/>
        <v>6</v>
      </c>
      <c r="T1317" s="25">
        <f>IFERROR(VLOOKUP($E1317,'[5]LOG Data SAP'!$D:$V,17,0)/10,
IF(D1317=D1316,T1316,""))</f>
        <v>7.5</v>
      </c>
      <c r="U1317" s="25">
        <f>IFERROR(VLOOKUP($E1317,'[5]LOG Data SAP'!$D:$V,18,0)/10,
IF(D1317=D1316,U1316,""))</f>
        <v>2</v>
      </c>
      <c r="V1317" s="25">
        <f>IFERROR(VLOOKUP($E1317,'[5]LOG Data SAP'!$D:$V,19,0)/10,
IF(D1317=D1316,V1316,""))</f>
        <v>12</v>
      </c>
      <c r="W1317" s="25">
        <f>IFERROR(VLOOKUP($E1317,'[5]LOG Data SAP'!$D:$AO,21,0)/10,
IF(D1317=D1316,W1316,""))</f>
        <v>13.5</v>
      </c>
      <c r="X1317" s="25">
        <f>IFERROR(VLOOKUP($E1317,'[5]LOG Data SAP'!$D:$AO,22,0)/10,
IF(D1317=D1316,X1316,""))</f>
        <v>4.5</v>
      </c>
      <c r="Y1317" s="25">
        <f>IFERROR(VLOOKUP($E1317,'[5]LOG Data SAP'!$D:$AO,23,0)/10,
IF(D1317=D1316,Y1316,""))</f>
        <v>15.8</v>
      </c>
      <c r="Z1317" s="25">
        <f>IFERROR(VLOOKUP($E1317,'[5]LOG Data SAP'!$D:$AO,25,0)/10,
IF(D1317=D1316,Z1316,""))</f>
        <v>20.3</v>
      </c>
      <c r="AA1317" s="25">
        <f>IFERROR(VLOOKUP($E1317,'[5]LOG Data SAP'!$D:$AO,26,0)/10,
IF(D1317=D1316,AA1316,""))</f>
        <v>14.2</v>
      </c>
      <c r="AB1317" s="25">
        <f>IFERROR(VLOOKUP($E1317,'[5]LOG Data SAP'!$D:$AO,27,0)/10,
IF(D1317=D1316,AB1316,""))</f>
        <v>15</v>
      </c>
      <c r="AC1317" s="26">
        <f>IFERROR(VLOOKUP($E1317,'[5]LOG Data SAP'!$D:$AO,29,0)/IF(VLOOKUP($E1317,'[5]LOG Data SAP'!$D:$AO,30,0)="G",1000,1),
IF(D1317=D1316,AC1316,""))</f>
        <v>1.7160000000000002E-2</v>
      </c>
      <c r="AD1317" s="26">
        <f>IFERROR(VLOOKUP($E1317,'[5]LOG Data SAP'!$D:$AO,31,0)/IF(VLOOKUP($E1317,'[5]LOG Data SAP'!$D:$AO,32,0)="G",1000,1),
IF(D1317=D1316,AD1316,""))</f>
        <v>7.0000000000000007E-2</v>
      </c>
      <c r="AE1317" s="26">
        <f>IFERROR(VLOOKUP($E1317,'[5]LOG Data SAP'!$D:$AO,33,0)/IF(VLOOKUP($E1317,'[5]LOG Data SAP'!$D:$AO,34,0)="G",1000,1),
IF(D1317=D1316,AE1316,""))</f>
        <v>0.52100000000000002</v>
      </c>
      <c r="AF1317" s="27">
        <f t="shared" si="81"/>
        <v>180</v>
      </c>
      <c r="AG1317" s="27">
        <f t="shared" si="82"/>
        <v>959.85</v>
      </c>
      <c r="AH1317" s="28">
        <f t="shared" si="83"/>
        <v>4.3238999999999994E-3</v>
      </c>
      <c r="AI1317" s="18" t="str">
        <f>IFERROR(VLOOKUP(E1317,'[5]LOG Data SAP'!$D:$E,2,0),IF(D1317=D1316,AI1316,""))</f>
        <v>NLC ESL 4,8G</v>
      </c>
      <c r="AJ1317" s="20" t="str">
        <f>IFERROR([5]SKU!VI1319,IF(D1317=D1316,AJ1316,""))</f>
        <v/>
      </c>
      <c r="AK1317" s="18" t="str">
        <f>VLOOKUP(E1317,[5]SKU!I:X,16,FALSE)</f>
        <v>3304.10.00</v>
      </c>
    </row>
    <row r="1318" spans="1:37">
      <c r="A1318" s="18" t="str">
        <f>[5]SKU!AC1320</f>
        <v>Nivea</v>
      </c>
      <c r="B1318" s="18" t="str">
        <f>[5]SKU!AE1320</f>
        <v>NLC Lip Care</v>
      </c>
      <c r="C1318" s="18" t="str">
        <f>[5]SKU!AJ1320</f>
        <v>Lip Care</v>
      </c>
      <c r="D1318" s="18" t="str">
        <f>[5]SKU!G1320</f>
        <v>NLC Lip Balm Original Essential</v>
      </c>
      <c r="E1318" s="19" t="str">
        <f>[5]SKU!I1320</f>
        <v>85061-04800-49</v>
      </c>
      <c r="F1318" s="19" t="str">
        <f>[5]SKU!J1320</f>
        <v>85061-04800-49</v>
      </c>
      <c r="G1318" s="18" t="str">
        <f>[5]SKU!K1320</f>
        <v>NIVEA Lip Balm Original Essential 4.8g</v>
      </c>
      <c r="H1318" s="18" t="str">
        <f>IF([5]SKU!L1320="R","Regular",
IF([5]SKU!L1320="P","Promo",
IF([5]SKU!L1320="S","Sample",
IF([5]SKU!L1320="V","VAS",""))))</f>
        <v>Regular</v>
      </c>
      <c r="I1318" s="18" t="str">
        <f>IF([5]SKU!QC1320="A","Active",
IF([5]SKU!QC1320="D","Discontinue",
IF([5]SKU!QC1320="N","NPD","")))</f>
        <v>Active</v>
      </c>
      <c r="J1318" s="18" t="str">
        <f>VLOOKUP(IFERROR(VLOOKUP(E1318,'[5]Material Status'!A:I,9,0),""),'[5]Material Status'!U:W,3,0)</f>
        <v>Active</v>
      </c>
      <c r="K1318" s="20" t="str">
        <f>IFERROR(VLOOKUP(E1318,'[5]LOG Data SAP'!$D:$AO,11,0),
IF(D1318=D1317,K1317,""))</f>
        <v>8999777850616</v>
      </c>
      <c r="L1318" s="20" t="str">
        <f>IFERROR(VLOOKUP(E1318,'[5]LOG Data SAP'!$D:$AO,13,0),
IF(D1318=D1317,L1317,""))</f>
        <v>8999777017576</v>
      </c>
      <c r="M1318" s="20" t="str">
        <f>IFERROR(VLOOKUP(E1318,'[5]LOG Data SAP'!$D:$AO,15,0),
IF(D1318=D1317,M1317,""))</f>
        <v>8999777017583</v>
      </c>
      <c r="N1318" s="21">
        <f>[5]SKU!VH1320</f>
        <v>1095</v>
      </c>
      <c r="O1318" s="22">
        <f>[5]SKU!VN1320</f>
        <v>25780</v>
      </c>
      <c r="P1318" s="23">
        <f>[5]SKU!VO1320</f>
        <v>45383</v>
      </c>
      <c r="Q1318" s="24">
        <f>IFERROR(_xlfn.NUMBERVALUE(VLOOKUP(E1318,'[5]LOG Data SAP'!$D:$M,9,0)),
IF(D1318=D1317,Q1317,""))</f>
        <v>4</v>
      </c>
      <c r="R1318" s="24">
        <f>IFERROR(_xlfn.NUMBERVALUE(VLOOKUP(E1318,'[5]LOG Data SAP'!$D:$M,10,0)),
IF(D1318=D1317,R1317,""))</f>
        <v>24</v>
      </c>
      <c r="S1318" s="24">
        <f t="shared" si="80"/>
        <v>6</v>
      </c>
      <c r="T1318" s="25">
        <f>IFERROR(VLOOKUP($E1318,'[5]LOG Data SAP'!$D:$V,17,0)/10,
IF(D1318=D1317,T1317,""))</f>
        <v>7.5</v>
      </c>
      <c r="U1318" s="25">
        <f>IFERROR(VLOOKUP($E1318,'[5]LOG Data SAP'!$D:$V,18,0)/10,
IF(D1318=D1317,U1317,""))</f>
        <v>2</v>
      </c>
      <c r="V1318" s="25">
        <f>IFERROR(VLOOKUP($E1318,'[5]LOG Data SAP'!$D:$V,19,0)/10,
IF(D1318=D1317,V1317,""))</f>
        <v>12</v>
      </c>
      <c r="W1318" s="25">
        <f>IFERROR(VLOOKUP($E1318,'[5]LOG Data SAP'!$D:$AO,21,0)/10,
IF(D1318=D1317,W1317,""))</f>
        <v>13.5</v>
      </c>
      <c r="X1318" s="25">
        <f>IFERROR(VLOOKUP($E1318,'[5]LOG Data SAP'!$D:$AO,22,0)/10,
IF(D1318=D1317,X1317,""))</f>
        <v>4.5</v>
      </c>
      <c r="Y1318" s="25">
        <f>IFERROR(VLOOKUP($E1318,'[5]LOG Data SAP'!$D:$AO,23,0)/10,
IF(D1318=D1317,Y1317,""))</f>
        <v>15.8</v>
      </c>
      <c r="Z1318" s="25">
        <f>IFERROR(VLOOKUP($E1318,'[5]LOG Data SAP'!$D:$AO,25,0)/10,
IF(D1318=D1317,Z1317,""))</f>
        <v>20.3</v>
      </c>
      <c r="AA1318" s="25">
        <f>IFERROR(VLOOKUP($E1318,'[5]LOG Data SAP'!$D:$AO,26,0)/10,
IF(D1318=D1317,AA1317,""))</f>
        <v>14.2</v>
      </c>
      <c r="AB1318" s="25">
        <f>IFERROR(VLOOKUP($E1318,'[5]LOG Data SAP'!$D:$AO,27,0)/10,
IF(D1318=D1317,AB1317,""))</f>
        <v>15</v>
      </c>
      <c r="AC1318" s="26">
        <f>IFERROR(VLOOKUP($E1318,'[5]LOG Data SAP'!$D:$AO,29,0)/IF(VLOOKUP($E1318,'[5]LOG Data SAP'!$D:$AO,30,0)="G",1000,1),
IF(D1318=D1317,AC1317,""))</f>
        <v>1.7000000000000001E-2</v>
      </c>
      <c r="AD1318" s="26">
        <f>IFERROR(VLOOKUP($E1318,'[5]LOG Data SAP'!$D:$AO,31,0)/IF(VLOOKUP($E1318,'[5]LOG Data SAP'!$D:$AO,32,0)="G",1000,1),
IF(D1318=D1317,AD1317,""))</f>
        <v>7.0000000000000007E-2</v>
      </c>
      <c r="AE1318" s="26">
        <f>IFERROR(VLOOKUP($E1318,'[5]LOG Data SAP'!$D:$AO,33,0)/IF(VLOOKUP($E1318,'[5]LOG Data SAP'!$D:$AO,34,0)="G",1000,1),
IF(D1318=D1317,AE1317,""))</f>
        <v>0.52100000000000002</v>
      </c>
      <c r="AF1318" s="27">
        <f t="shared" si="81"/>
        <v>180</v>
      </c>
      <c r="AG1318" s="27">
        <f t="shared" si="82"/>
        <v>959.85</v>
      </c>
      <c r="AH1318" s="28">
        <f t="shared" si="83"/>
        <v>4.3238999999999994E-3</v>
      </c>
      <c r="AI1318" s="18" t="str">
        <f>IFERROR(VLOOKUP(E1318,'[5]LOG Data SAP'!$D:$E,2,0),IF(D1318=D1317,AI1317,""))</f>
        <v>NLC ESL 4,8G</v>
      </c>
      <c r="AJ1318" s="20" t="str">
        <f>IFERROR([5]SKU!VI1320,IF(D1318=D1317,AJ1317,""))</f>
        <v>85061</v>
      </c>
      <c r="AK1318" s="18" t="str">
        <f>VLOOKUP(E1318,[5]SKU!I:X,16,FALSE)</f>
        <v>3304.10.00</v>
      </c>
    </row>
    <row r="1319" spans="1:37">
      <c r="A1319" s="18" t="str">
        <f>[5]SKU!AC1321</f>
        <v>Nivea</v>
      </c>
      <c r="B1319" s="18" t="str">
        <f>[5]SKU!AE1321</f>
        <v>NLC Lip Care</v>
      </c>
      <c r="C1319" s="18" t="str">
        <f>[5]SKU!AJ1321</f>
        <v>Lip Care</v>
      </c>
      <c r="D1319" s="18" t="str">
        <f>[5]SKU!G1321</f>
        <v>NLC Lip Balm Original Essential</v>
      </c>
      <c r="E1319" s="19" t="str">
        <f>[5]SKU!I1321</f>
        <v>48332-00012-01</v>
      </c>
      <c r="F1319" s="19" t="str">
        <f>[5]SKU!J1321</f>
        <v>85061-04800-49</v>
      </c>
      <c r="G1319" s="18" t="str">
        <f>[5]SKU!K1321</f>
        <v>NIVEA Lip Balm Original Essential 4.8g</v>
      </c>
      <c r="H1319" s="18" t="str">
        <f>IF([5]SKU!L1321="R","Regular",
IF([5]SKU!L1321="P","Promo",
IF([5]SKU!L1321="S","Sample",
IF([5]SKU!L1321="V","VAS",""))))</f>
        <v>Regular</v>
      </c>
      <c r="I1319" s="18" t="str">
        <f>IF([5]SKU!QC1321="A","Active",
IF([5]SKU!QC1321="D","Discontinue",
IF([5]SKU!QC1321="N","NPD","")))</f>
        <v>Active</v>
      </c>
      <c r="J1319" s="18" t="str">
        <f>VLOOKUP(IFERROR(VLOOKUP(E1319,'[5]Material Status'!A:I,9,0),""),'[5]Material Status'!U:W,3,0)</f>
        <v>Active</v>
      </c>
      <c r="K1319" s="20" t="str">
        <f>IFERROR(VLOOKUP(E1319,'[5]LOG Data SAP'!$D:$AO,11,0),
IF(D1319=D1318,K1318,""))</f>
        <v>8999777850616</v>
      </c>
      <c r="L1319" s="20" t="str">
        <f>IFERROR(VLOOKUP(E1319,'[5]LOG Data SAP'!$D:$AO,13,0),
IF(D1319=D1318,L1318,""))</f>
        <v>8999777008390</v>
      </c>
      <c r="M1319" s="20" t="str">
        <f>IFERROR(VLOOKUP(E1319,'[5]LOG Data SAP'!$D:$AO,15,0),
IF(D1319=D1318,M1318,""))</f>
        <v>8999777008406</v>
      </c>
      <c r="N1319" s="21">
        <f>[5]SKU!VH1321</f>
        <v>1095</v>
      </c>
      <c r="O1319" s="22">
        <f>[5]SKU!VN1321</f>
        <v>25780</v>
      </c>
      <c r="P1319" s="23">
        <f>[5]SKU!VO1321</f>
        <v>45383</v>
      </c>
      <c r="Q1319" s="24">
        <f>IFERROR(_xlfn.NUMBERVALUE(VLOOKUP(E1319,'[5]LOG Data SAP'!$D:$M,9,0)),
IF(D1319=D1318,Q1318,""))</f>
        <v>4</v>
      </c>
      <c r="R1319" s="24">
        <f>IFERROR(_xlfn.NUMBERVALUE(VLOOKUP(E1319,'[5]LOG Data SAP'!$D:$M,10,0)),
IF(D1319=D1318,R1318,""))</f>
        <v>24</v>
      </c>
      <c r="S1319" s="24">
        <f t="shared" si="80"/>
        <v>6</v>
      </c>
      <c r="T1319" s="25">
        <f>IFERROR(VLOOKUP($E1319,'[5]LOG Data SAP'!$D:$V,17,0)/10,
IF(D1319=D1318,T1318,""))</f>
        <v>7.5</v>
      </c>
      <c r="U1319" s="25">
        <f>IFERROR(VLOOKUP($E1319,'[5]LOG Data SAP'!$D:$V,18,0)/10,
IF(D1319=D1318,U1318,""))</f>
        <v>2</v>
      </c>
      <c r="V1319" s="25">
        <f>IFERROR(VLOOKUP($E1319,'[5]LOG Data SAP'!$D:$V,19,0)/10,
IF(D1319=D1318,V1318,""))</f>
        <v>12</v>
      </c>
      <c r="W1319" s="25">
        <f>IFERROR(VLOOKUP($E1319,'[5]LOG Data SAP'!$D:$AO,21,0)/10,
IF(D1319=D1318,W1318,""))</f>
        <v>13.5</v>
      </c>
      <c r="X1319" s="25">
        <f>IFERROR(VLOOKUP($E1319,'[5]LOG Data SAP'!$D:$AO,22,0)/10,
IF(D1319=D1318,X1318,""))</f>
        <v>4.5</v>
      </c>
      <c r="Y1319" s="25">
        <f>IFERROR(VLOOKUP($E1319,'[5]LOG Data SAP'!$D:$AO,23,0)/10,
IF(D1319=D1318,Y1318,""))</f>
        <v>15.8</v>
      </c>
      <c r="Z1319" s="25">
        <f>IFERROR(VLOOKUP($E1319,'[5]LOG Data SAP'!$D:$AO,25,0)/10,
IF(D1319=D1318,Z1318,""))</f>
        <v>20.3</v>
      </c>
      <c r="AA1319" s="25">
        <f>IFERROR(VLOOKUP($E1319,'[5]LOG Data SAP'!$D:$AO,26,0)/10,
IF(D1319=D1318,AA1318,""))</f>
        <v>14.2</v>
      </c>
      <c r="AB1319" s="25">
        <f>IFERROR(VLOOKUP($E1319,'[5]LOG Data SAP'!$D:$AO,27,0)/10,
IF(D1319=D1318,AB1318,""))</f>
        <v>14.8</v>
      </c>
      <c r="AC1319" s="26">
        <f>IFERROR(VLOOKUP($E1319,'[5]LOG Data SAP'!$D:$AO,29,0)/IF(VLOOKUP($E1319,'[5]LOG Data SAP'!$D:$AO,30,0)="G",1000,1),
IF(D1319=D1318,AC1318,""))</f>
        <v>1.7000000000000001E-2</v>
      </c>
      <c r="AD1319" s="26">
        <f>IFERROR(VLOOKUP($E1319,'[5]LOG Data SAP'!$D:$AO,31,0)/IF(VLOOKUP($E1319,'[5]LOG Data SAP'!$D:$AO,32,0)="G",1000,1),
IF(D1319=D1318,AD1318,""))</f>
        <v>7.0000000000000007E-2</v>
      </c>
      <c r="AE1319" s="26">
        <f>IFERROR(VLOOKUP($E1319,'[5]LOG Data SAP'!$D:$AO,33,0)/IF(VLOOKUP($E1319,'[5]LOG Data SAP'!$D:$AO,34,0)="G",1000,1),
IF(D1319=D1318,AE1318,""))</f>
        <v>0.52100000000000002</v>
      </c>
      <c r="AF1319" s="27">
        <f t="shared" si="81"/>
        <v>180</v>
      </c>
      <c r="AG1319" s="27">
        <f t="shared" si="82"/>
        <v>959.85</v>
      </c>
      <c r="AH1319" s="28">
        <f t="shared" si="83"/>
        <v>4.2662480000000003E-3</v>
      </c>
      <c r="AI1319" s="18" t="str">
        <f>IFERROR(VLOOKUP(E1319,'[5]LOG Data SAP'!$D:$E,2,0),IF(D1319=D1318,AI1318,""))</f>
        <v>NLC_LIP_BALM_ORIGINAL_ES</v>
      </c>
      <c r="AJ1319" s="20" t="str">
        <f>IFERROR([5]SKU!VI1321,IF(D1319=D1318,AJ1318,""))</f>
        <v>85061</v>
      </c>
      <c r="AK1319" s="18" t="str">
        <f>VLOOKUP(E1319,[5]SKU!I:X,16,FALSE)</f>
        <v>3304.10.00</v>
      </c>
    </row>
    <row r="1320" spans="1:37">
      <c r="A1320" s="18" t="str">
        <f>[5]SKU!AC1322</f>
        <v>Nivea</v>
      </c>
      <c r="B1320" s="18" t="str">
        <f>[5]SKU!AE1322</f>
        <v>NLC Lip Care</v>
      </c>
      <c r="C1320" s="18" t="str">
        <f>[5]SKU!AJ1322</f>
        <v>Lip Care</v>
      </c>
      <c r="D1320" s="18" t="str">
        <f>[5]SKU!G1322</f>
        <v>NLC Lip Balm Original Essential</v>
      </c>
      <c r="E1320" s="19" t="str">
        <f>[5]SKU!I1322</f>
        <v>85061-04800-48</v>
      </c>
      <c r="F1320" s="19" t="str">
        <f>[5]SKU!J1322</f>
        <v>85061-04800-49</v>
      </c>
      <c r="G1320" s="18" t="str">
        <f>[5]SKU!K1322</f>
        <v>NIVEA Lip Balm Original 4.8g</v>
      </c>
      <c r="H1320" s="18" t="str">
        <f>IF([5]SKU!L1322="R","Regular",
IF([5]SKU!L1322="P","Promo",
IF([5]SKU!L1322="S","Sample",
IF([5]SKU!L1322="V","VAS",""))))</f>
        <v>Regular</v>
      </c>
      <c r="I1320" s="18" t="str">
        <f>IF([5]SKU!QC1322="A","Active",
IF([5]SKU!QC1322="D","Discontinue",
IF([5]SKU!QC1322="N","NPD","")))</f>
        <v>Active</v>
      </c>
      <c r="J1320" s="18" t="str">
        <f>VLOOKUP(IFERROR(VLOOKUP(E1320,'[5]Material Status'!A:I,9,0),""),'[5]Material Status'!U:W,3,0)</f>
        <v>Inactive</v>
      </c>
      <c r="K1320" s="20" t="str">
        <f>IFERROR(VLOOKUP(E1320,'[5]LOG Data SAP'!$D:$AO,11,0),
IF(D1320=D1319,K1319,""))</f>
        <v>8999777850616</v>
      </c>
      <c r="L1320" s="20" t="str">
        <f>IFERROR(VLOOKUP(E1320,'[5]LOG Data SAP'!$D:$AO,13,0),
IF(D1320=D1319,L1319,""))</f>
        <v>8999777008390</v>
      </c>
      <c r="M1320" s="20" t="str">
        <f>IFERROR(VLOOKUP(E1320,'[5]LOG Data SAP'!$D:$AO,15,0),
IF(D1320=D1319,M1319,""))</f>
        <v>8999777008406</v>
      </c>
      <c r="N1320" s="21">
        <f>[5]SKU!VH1322</f>
        <v>1095</v>
      </c>
      <c r="O1320" s="22">
        <f>[5]SKU!VN1322</f>
        <v>25780</v>
      </c>
      <c r="P1320" s="23">
        <f>[5]SKU!VO1322</f>
        <v>45383</v>
      </c>
      <c r="Q1320" s="24">
        <f>IFERROR(_xlfn.NUMBERVALUE(VLOOKUP(E1320,'[5]LOG Data SAP'!$D:$M,9,0)),
IF(D1320=D1319,Q1319,""))</f>
        <v>4</v>
      </c>
      <c r="R1320" s="24">
        <f>IFERROR(_xlfn.NUMBERVALUE(VLOOKUP(E1320,'[5]LOG Data SAP'!$D:$M,10,0)),
IF(D1320=D1319,R1319,""))</f>
        <v>24</v>
      </c>
      <c r="S1320" s="24">
        <f t="shared" si="80"/>
        <v>6</v>
      </c>
      <c r="T1320" s="25">
        <f>IFERROR(VLOOKUP($E1320,'[5]LOG Data SAP'!$D:$V,17,0)/10,
IF(D1320=D1319,T1319,""))</f>
        <v>7.5</v>
      </c>
      <c r="U1320" s="25">
        <f>IFERROR(VLOOKUP($E1320,'[5]LOG Data SAP'!$D:$V,18,0)/10,
IF(D1320=D1319,U1319,""))</f>
        <v>2</v>
      </c>
      <c r="V1320" s="25">
        <f>IFERROR(VLOOKUP($E1320,'[5]LOG Data SAP'!$D:$V,19,0)/10,
IF(D1320=D1319,V1319,""))</f>
        <v>12</v>
      </c>
      <c r="W1320" s="25">
        <f>IFERROR(VLOOKUP($E1320,'[5]LOG Data SAP'!$D:$AO,21,0)/10,
IF(D1320=D1319,W1319,""))</f>
        <v>13.5</v>
      </c>
      <c r="X1320" s="25">
        <f>IFERROR(VLOOKUP($E1320,'[5]LOG Data SAP'!$D:$AO,22,0)/10,
IF(D1320=D1319,X1319,""))</f>
        <v>4.5</v>
      </c>
      <c r="Y1320" s="25">
        <f>IFERROR(VLOOKUP($E1320,'[5]LOG Data SAP'!$D:$AO,23,0)/10,
IF(D1320=D1319,Y1319,""))</f>
        <v>15.8</v>
      </c>
      <c r="Z1320" s="25">
        <f>IFERROR(VLOOKUP($E1320,'[5]LOG Data SAP'!$D:$AO,25,0)/10,
IF(D1320=D1319,Z1319,""))</f>
        <v>20.3</v>
      </c>
      <c r="AA1320" s="25">
        <f>IFERROR(VLOOKUP($E1320,'[5]LOG Data SAP'!$D:$AO,26,0)/10,
IF(D1320=D1319,AA1319,""))</f>
        <v>14.2</v>
      </c>
      <c r="AB1320" s="25">
        <f>IFERROR(VLOOKUP($E1320,'[5]LOG Data SAP'!$D:$AO,27,0)/10,
IF(D1320=D1319,AB1319,""))</f>
        <v>14.8</v>
      </c>
      <c r="AC1320" s="26">
        <f>IFERROR(VLOOKUP($E1320,'[5]LOG Data SAP'!$D:$AO,29,0)/IF(VLOOKUP($E1320,'[5]LOG Data SAP'!$D:$AO,30,0)="G",1000,1),
IF(D1320=D1319,AC1319,""))</f>
        <v>1.7000000000000001E-2</v>
      </c>
      <c r="AD1320" s="26">
        <f>IFERROR(VLOOKUP($E1320,'[5]LOG Data SAP'!$D:$AO,31,0)/IF(VLOOKUP($E1320,'[5]LOG Data SAP'!$D:$AO,32,0)="G",1000,1),
IF(D1320=D1319,AD1319,""))</f>
        <v>7.0000000000000007E-2</v>
      </c>
      <c r="AE1320" s="26">
        <f>IFERROR(VLOOKUP($E1320,'[5]LOG Data SAP'!$D:$AO,33,0)/IF(VLOOKUP($E1320,'[5]LOG Data SAP'!$D:$AO,34,0)="G",1000,1),
IF(D1320=D1319,AE1319,""))</f>
        <v>0.52100000000000002</v>
      </c>
      <c r="AF1320" s="27">
        <f t="shared" si="81"/>
        <v>180</v>
      </c>
      <c r="AG1320" s="27">
        <f t="shared" si="82"/>
        <v>959.85</v>
      </c>
      <c r="AH1320" s="28">
        <f t="shared" si="83"/>
        <v>4.2662480000000003E-3</v>
      </c>
      <c r="AI1320" s="18" t="str">
        <f>IFERROR(VLOOKUP(E1320,'[5]LOG Data SAP'!$D:$E,2,0),IF(D1320=D1319,AI1319,""))</f>
        <v>NLC ESL 5,5ML</v>
      </c>
      <c r="AJ1320" s="20" t="str">
        <f>IFERROR([5]SKU!VI1322,IF(D1320=D1319,AJ1319,""))</f>
        <v>85061</v>
      </c>
      <c r="AK1320" s="18" t="str">
        <f>VLOOKUP(E1320,[5]SKU!I:X,16,FALSE)</f>
        <v>3304.10.00</v>
      </c>
    </row>
    <row r="1321" spans="1:37">
      <c r="A1321" s="18" t="str">
        <f>[5]SKU!AC1323</f>
        <v>Nivea</v>
      </c>
      <c r="B1321" s="18" t="str">
        <f>[5]SKU!AE1323</f>
        <v>NLC Lip Care</v>
      </c>
      <c r="C1321" s="18" t="str">
        <f>[5]SKU!AJ1323</f>
        <v>Lip Care</v>
      </c>
      <c r="D1321" s="18" t="str">
        <f>[5]SKU!G1323</f>
        <v>NLC Lip Balm Original Essential</v>
      </c>
      <c r="E1321" s="19" t="str">
        <f>[5]SKU!I1323</f>
        <v>85061-04817-47</v>
      </c>
      <c r="F1321" s="19" t="str">
        <f>[5]SKU!J1323</f>
        <v>85061-04800-49</v>
      </c>
      <c r="G1321" s="18" t="str">
        <f>[5]SKU!K1323</f>
        <v>NLC Essential Care 4,8G</v>
      </c>
      <c r="H1321" s="18" t="str">
        <f>IF([5]SKU!L1323="R","Regular",
IF([5]SKU!L1323="P","Promo",
IF([5]SKU!L1323="S","Sample",
IF([5]SKU!L1323="V","VAS",""))))</f>
        <v>Regular</v>
      </c>
      <c r="I1321" s="18" t="str">
        <f>IF([5]SKU!QC1323="A","Active",
IF([5]SKU!QC1323="D","Discontinue",
IF([5]SKU!QC1323="N","NPD","")))</f>
        <v>Active</v>
      </c>
      <c r="J1321" s="18" t="str">
        <f>VLOOKUP(IFERROR(VLOOKUP(E1321,'[5]Material Status'!A:I,9,0),""),'[5]Material Status'!U:W,3,0)</f>
        <v>Inactive</v>
      </c>
      <c r="K1321" s="20" t="str">
        <f>IFERROR(VLOOKUP(E1321,'[5]LOG Data SAP'!$D:$AO,11,0),
IF(D1321=D1320,K1320,""))</f>
        <v>8999777850616</v>
      </c>
      <c r="L1321" s="20" t="str">
        <f>IFERROR(VLOOKUP(E1321,'[5]LOG Data SAP'!$D:$AO,13,0),
IF(D1321=D1320,L1320,""))</f>
        <v>8999777008390</v>
      </c>
      <c r="M1321" s="20" t="str">
        <f>IFERROR(VLOOKUP(E1321,'[5]LOG Data SAP'!$D:$AO,15,0),
IF(D1321=D1320,M1320,""))</f>
        <v>8999777008406</v>
      </c>
      <c r="N1321" s="21">
        <f>[5]SKU!VH1323</f>
        <v>900</v>
      </c>
      <c r="O1321" s="22">
        <f>[5]SKU!VN1323</f>
        <v>25780</v>
      </c>
      <c r="P1321" s="23">
        <f>[5]SKU!VO1323</f>
        <v>45383</v>
      </c>
      <c r="Q1321" s="24">
        <f>IFERROR(_xlfn.NUMBERVALUE(VLOOKUP(E1321,'[5]LOG Data SAP'!$D:$M,9,0)),
IF(D1321=D1320,Q1320,""))</f>
        <v>4</v>
      </c>
      <c r="R1321" s="24">
        <f>IFERROR(_xlfn.NUMBERVALUE(VLOOKUP(E1321,'[5]LOG Data SAP'!$D:$M,10,0)),
IF(D1321=D1320,R1320,""))</f>
        <v>24</v>
      </c>
      <c r="S1321" s="24">
        <f t="shared" si="80"/>
        <v>6</v>
      </c>
      <c r="T1321" s="25">
        <f>IFERROR(VLOOKUP($E1321,'[5]LOG Data SAP'!$D:$V,17,0)/10,
IF(D1321=D1320,T1320,""))</f>
        <v>7.5</v>
      </c>
      <c r="U1321" s="25">
        <f>IFERROR(VLOOKUP($E1321,'[5]LOG Data SAP'!$D:$V,18,0)/10,
IF(D1321=D1320,U1320,""))</f>
        <v>2.1</v>
      </c>
      <c r="V1321" s="25">
        <f>IFERROR(VLOOKUP($E1321,'[5]LOG Data SAP'!$D:$V,19,0)/10,
IF(D1321=D1320,V1320,""))</f>
        <v>12</v>
      </c>
      <c r="W1321" s="25">
        <f>IFERROR(VLOOKUP($E1321,'[5]LOG Data SAP'!$D:$AO,21,0)/10,
IF(D1321=D1320,W1320,""))</f>
        <v>13.5</v>
      </c>
      <c r="X1321" s="25">
        <f>IFERROR(VLOOKUP($E1321,'[5]LOG Data SAP'!$D:$AO,22,0)/10,
IF(D1321=D1320,X1320,""))</f>
        <v>4.5</v>
      </c>
      <c r="Y1321" s="25">
        <f>IFERROR(VLOOKUP($E1321,'[5]LOG Data SAP'!$D:$AO,23,0)/10,
IF(D1321=D1320,Y1320,""))</f>
        <v>19</v>
      </c>
      <c r="Z1321" s="25">
        <f>IFERROR(VLOOKUP($E1321,'[5]LOG Data SAP'!$D:$AO,25,0)/10,
IF(D1321=D1320,Z1320,""))</f>
        <v>25.3</v>
      </c>
      <c r="AA1321" s="25">
        <f>IFERROR(VLOOKUP($E1321,'[5]LOG Data SAP'!$D:$AO,26,0)/10,
IF(D1321=D1320,AA1320,""))</f>
        <v>14</v>
      </c>
      <c r="AB1321" s="25">
        <f>IFERROR(VLOOKUP($E1321,'[5]LOG Data SAP'!$D:$AO,27,0)/10,
IF(D1321=D1320,AB1320,""))</f>
        <v>16.399999999999999</v>
      </c>
      <c r="AC1321" s="26">
        <f>IFERROR(VLOOKUP($E1321,'[5]LOG Data SAP'!$D:$AO,29,0)/IF(VLOOKUP($E1321,'[5]LOG Data SAP'!$D:$AO,30,0)="G",1000,1),
IF(D1321=D1320,AC1320,""))</f>
        <v>1.72E-2</v>
      </c>
      <c r="AD1321" s="26">
        <f>IFERROR(VLOOKUP($E1321,'[5]LOG Data SAP'!$D:$AO,31,0)/IF(VLOOKUP($E1321,'[5]LOG Data SAP'!$D:$AO,32,0)="G",1000,1),
IF(D1321=D1320,AD1320,""))</f>
        <v>7.2999999999999995E-2</v>
      </c>
      <c r="AE1321" s="26">
        <f>IFERROR(VLOOKUP($E1321,'[5]LOG Data SAP'!$D:$AO,33,0)/IF(VLOOKUP($E1321,'[5]LOG Data SAP'!$D:$AO,34,0)="G",1000,1),
IF(D1321=D1320,AE1320,""))</f>
        <v>0.56299999999999994</v>
      </c>
      <c r="AF1321" s="27">
        <f t="shared" si="81"/>
        <v>189</v>
      </c>
      <c r="AG1321" s="27">
        <f t="shared" si="82"/>
        <v>1154.25</v>
      </c>
      <c r="AH1321" s="28">
        <f t="shared" si="83"/>
        <v>5.8088799999999989E-3</v>
      </c>
      <c r="AI1321" s="18" t="str">
        <f>IFERROR(VLOOKUP(E1321,'[5]LOG Data SAP'!$D:$E,2,0),IF(D1321=D1320,AI1320,""))</f>
        <v>NLC ESL 4,8G</v>
      </c>
      <c r="AJ1321" s="20" t="str">
        <f>IFERROR([5]SKU!VI1323,IF(D1321=D1320,AJ1320,""))</f>
        <v>85061</v>
      </c>
      <c r="AK1321" s="18" t="str">
        <f>VLOOKUP(E1321,[5]SKU!I:X,16,FALSE)</f>
        <v>3304.10.00</v>
      </c>
    </row>
    <row r="1322" spans="1:37">
      <c r="A1322" s="18" t="str">
        <f>[5]SKU!AC1324</f>
        <v>Nivea</v>
      </c>
      <c r="B1322" s="18" t="str">
        <f>[5]SKU!AE1324</f>
        <v>NLC Lip Care</v>
      </c>
      <c r="C1322" s="18" t="str">
        <f>[5]SKU!AJ1324</f>
        <v>Lip Care</v>
      </c>
      <c r="D1322" s="18" t="str">
        <f>[5]SKU!G1324</f>
        <v>NLC Lip Balm Original Essential</v>
      </c>
      <c r="E1322" s="19" t="str">
        <f>[5]SKU!I1324</f>
        <v>85061-04800-47</v>
      </c>
      <c r="F1322" s="19" t="str">
        <f>[5]SKU!J1324</f>
        <v>85061-04800-49</v>
      </c>
      <c r="G1322" s="18" t="str">
        <f>[5]SKU!K1324</f>
        <v>NLC Essential Care 4,8G</v>
      </c>
      <c r="H1322" s="18" t="str">
        <f>IF([5]SKU!L1324="R","Regular",
IF([5]SKU!L1324="P","Promo",
IF([5]SKU!L1324="S","Sample",
IF([5]SKU!L1324="V","VAS",""))))</f>
        <v>Regular</v>
      </c>
      <c r="I1322" s="18" t="str">
        <f>IF([5]SKU!QC1324="A","Active",
IF([5]SKU!QC1324="D","Discontinue",
IF([5]SKU!QC1324="N","NPD","")))</f>
        <v>Active</v>
      </c>
      <c r="J1322" s="18" t="str">
        <f>VLOOKUP(IFERROR(VLOOKUP(E1322,'[5]Material Status'!A:I,9,0),""),'[5]Material Status'!U:W,3,0)</f>
        <v>Inactive</v>
      </c>
      <c r="K1322" s="20" t="str">
        <f>IFERROR(VLOOKUP(E1322,'[5]LOG Data SAP'!$D:$AO,11,0),
IF(D1322=D1321,K1321,""))</f>
        <v>8999777850616</v>
      </c>
      <c r="L1322" s="20" t="str">
        <f>IFERROR(VLOOKUP(E1322,'[5]LOG Data SAP'!$D:$AO,13,0),
IF(D1322=D1321,L1321,""))</f>
        <v>8999777008390</v>
      </c>
      <c r="M1322" s="20" t="str">
        <f>IFERROR(VLOOKUP(E1322,'[5]LOG Data SAP'!$D:$AO,15,0),
IF(D1322=D1321,M1321,""))</f>
        <v>8999777008406</v>
      </c>
      <c r="N1322" s="21">
        <f>[5]SKU!VH1324</f>
        <v>900</v>
      </c>
      <c r="O1322" s="22">
        <f>[5]SKU!VN1324</f>
        <v>25780</v>
      </c>
      <c r="P1322" s="23">
        <f>[5]SKU!VO1324</f>
        <v>45383</v>
      </c>
      <c r="Q1322" s="24">
        <f>IFERROR(_xlfn.NUMBERVALUE(VLOOKUP(E1322,'[5]LOG Data SAP'!$D:$M,9,0)),
IF(D1322=D1321,Q1321,""))</f>
        <v>4</v>
      </c>
      <c r="R1322" s="24">
        <f>IFERROR(_xlfn.NUMBERVALUE(VLOOKUP(E1322,'[5]LOG Data SAP'!$D:$M,10,0)),
IF(D1322=D1321,R1321,""))</f>
        <v>24</v>
      </c>
      <c r="S1322" s="24">
        <f t="shared" si="80"/>
        <v>6</v>
      </c>
      <c r="T1322" s="25">
        <f>IFERROR(VLOOKUP($E1322,'[5]LOG Data SAP'!$D:$V,17,0)/10,
IF(D1322=D1321,T1321,""))</f>
        <v>7.5</v>
      </c>
      <c r="U1322" s="25">
        <f>IFERROR(VLOOKUP($E1322,'[5]LOG Data SAP'!$D:$V,18,0)/10,
IF(D1322=D1321,U1321,""))</f>
        <v>2.1</v>
      </c>
      <c r="V1322" s="25">
        <f>IFERROR(VLOOKUP($E1322,'[5]LOG Data SAP'!$D:$V,19,0)/10,
IF(D1322=D1321,V1321,""))</f>
        <v>12</v>
      </c>
      <c r="W1322" s="25">
        <f>IFERROR(VLOOKUP($E1322,'[5]LOG Data SAP'!$D:$AO,21,0)/10,
IF(D1322=D1321,W1321,""))</f>
        <v>13.5</v>
      </c>
      <c r="X1322" s="25">
        <f>IFERROR(VLOOKUP($E1322,'[5]LOG Data SAP'!$D:$AO,22,0)/10,
IF(D1322=D1321,X1321,""))</f>
        <v>4.5</v>
      </c>
      <c r="Y1322" s="25">
        <f>IFERROR(VLOOKUP($E1322,'[5]LOG Data SAP'!$D:$AO,23,0)/10,
IF(D1322=D1321,Y1321,""))</f>
        <v>19</v>
      </c>
      <c r="Z1322" s="25">
        <f>IFERROR(VLOOKUP($E1322,'[5]LOG Data SAP'!$D:$AO,25,0)/10,
IF(D1322=D1321,Z1321,""))</f>
        <v>25.3</v>
      </c>
      <c r="AA1322" s="25">
        <f>IFERROR(VLOOKUP($E1322,'[5]LOG Data SAP'!$D:$AO,26,0)/10,
IF(D1322=D1321,AA1321,""))</f>
        <v>14</v>
      </c>
      <c r="AB1322" s="25">
        <f>IFERROR(VLOOKUP($E1322,'[5]LOG Data SAP'!$D:$AO,27,0)/10,
IF(D1322=D1321,AB1321,""))</f>
        <v>16.399999999999999</v>
      </c>
      <c r="AC1322" s="26">
        <f>IFERROR(VLOOKUP($E1322,'[5]LOG Data SAP'!$D:$AO,29,0)/IF(VLOOKUP($E1322,'[5]LOG Data SAP'!$D:$AO,30,0)="G",1000,1),
IF(D1322=D1321,AC1321,""))</f>
        <v>1.72E-2</v>
      </c>
      <c r="AD1322" s="26">
        <f>IFERROR(VLOOKUP($E1322,'[5]LOG Data SAP'!$D:$AO,31,0)/IF(VLOOKUP($E1322,'[5]LOG Data SAP'!$D:$AO,32,0)="G",1000,1),
IF(D1322=D1321,AD1321,""))</f>
        <v>7.2999999999999995E-2</v>
      </c>
      <c r="AE1322" s="26">
        <f>IFERROR(VLOOKUP($E1322,'[5]LOG Data SAP'!$D:$AO,33,0)/IF(VLOOKUP($E1322,'[5]LOG Data SAP'!$D:$AO,34,0)="G",1000,1),
IF(D1322=D1321,AE1321,""))</f>
        <v>0.56299999999999994</v>
      </c>
      <c r="AF1322" s="27">
        <f t="shared" si="81"/>
        <v>189</v>
      </c>
      <c r="AG1322" s="27">
        <f t="shared" si="82"/>
        <v>1154.25</v>
      </c>
      <c r="AH1322" s="28">
        <f t="shared" si="83"/>
        <v>5.8088799999999989E-3</v>
      </c>
      <c r="AI1322" s="18" t="str">
        <f>IFERROR(VLOOKUP(E1322,'[5]LOG Data SAP'!$D:$E,2,0),IF(D1322=D1321,AI1321,""))</f>
        <v>NLC ESL 4,8G</v>
      </c>
      <c r="AJ1322" s="20" t="str">
        <f>IFERROR([5]SKU!VI1324,IF(D1322=D1321,AJ1321,""))</f>
        <v>85061</v>
      </c>
      <c r="AK1322" s="18" t="str">
        <f>VLOOKUP(E1322,[5]SKU!I:X,16,FALSE)</f>
        <v>3304.10.00</v>
      </c>
    </row>
    <row r="1323" spans="1:37">
      <c r="A1323" s="18" t="str">
        <f>[5]SKU!AC1325</f>
        <v>Nivea</v>
      </c>
      <c r="B1323" s="18" t="str">
        <f>[5]SKU!AE1325</f>
        <v>NLC Lip Care</v>
      </c>
      <c r="C1323" s="18" t="str">
        <f>[5]SKU!AJ1325</f>
        <v>Lip Care</v>
      </c>
      <c r="D1323" s="18" t="str">
        <f>[5]SKU!G1325</f>
        <v>NLC Lip Balm Original Essential</v>
      </c>
      <c r="E1323" s="19" t="str">
        <f>[5]SKU!I1325</f>
        <v>85061-04800-46</v>
      </c>
      <c r="F1323" s="19" t="str">
        <f>[5]SKU!J1325</f>
        <v>85061-04800-49</v>
      </c>
      <c r="G1323" s="18" t="str">
        <f>[5]SKU!K1325</f>
        <v>NLC Essential Care 4,8G</v>
      </c>
      <c r="H1323" s="18" t="str">
        <f>IF([5]SKU!L1325="R","Regular",
IF([5]SKU!L1325="P","Promo",
IF([5]SKU!L1325="S","Sample",
IF([5]SKU!L1325="V","VAS",""))))</f>
        <v>Regular</v>
      </c>
      <c r="I1323" s="18" t="str">
        <f>IF([5]SKU!QC1325="A","Active",
IF([5]SKU!QC1325="D","Discontinue",
IF([5]SKU!QC1325="N","NPD","")))</f>
        <v>Active</v>
      </c>
      <c r="J1323" s="18" t="str">
        <f>VLOOKUP(IFERROR(VLOOKUP(E1323,'[5]Material Status'!A:I,9,0),""),'[5]Material Status'!U:W,3,0)</f>
        <v>Inactive</v>
      </c>
      <c r="K1323" s="20" t="str">
        <f>IFERROR(VLOOKUP(E1323,'[5]LOG Data SAP'!$D:$AO,11,0),
IF(D1323=D1322,K1322,""))</f>
        <v>8999777850616</v>
      </c>
      <c r="L1323" s="20" t="str">
        <f>IFERROR(VLOOKUP(E1323,'[5]LOG Data SAP'!$D:$AO,13,0),
IF(D1323=D1322,L1322,""))</f>
        <v>8999777008390</v>
      </c>
      <c r="M1323" s="20" t="str">
        <f>IFERROR(VLOOKUP(E1323,'[5]LOG Data SAP'!$D:$AO,15,0),
IF(D1323=D1322,M1322,""))</f>
        <v>8999777008406</v>
      </c>
      <c r="N1323" s="21">
        <f>[5]SKU!VH1325</f>
        <v>900</v>
      </c>
      <c r="O1323" s="22">
        <f>[5]SKU!VN1325</f>
        <v>25780</v>
      </c>
      <c r="P1323" s="23">
        <f>[5]SKU!VO1325</f>
        <v>45383</v>
      </c>
      <c r="Q1323" s="24">
        <f>IFERROR(_xlfn.NUMBERVALUE(VLOOKUP(E1323,'[5]LOG Data SAP'!$D:$M,9,0)),
IF(D1323=D1322,Q1322,""))</f>
        <v>4</v>
      </c>
      <c r="R1323" s="24">
        <f>IFERROR(_xlfn.NUMBERVALUE(VLOOKUP(E1323,'[5]LOG Data SAP'!$D:$M,10,0)),
IF(D1323=D1322,R1322,""))</f>
        <v>24</v>
      </c>
      <c r="S1323" s="24">
        <f t="shared" si="80"/>
        <v>6</v>
      </c>
      <c r="T1323" s="25">
        <f>IFERROR(VLOOKUP($E1323,'[5]LOG Data SAP'!$D:$V,17,0)/10,
IF(D1323=D1322,T1322,""))</f>
        <v>7.2</v>
      </c>
      <c r="U1323" s="25">
        <f>IFERROR(VLOOKUP($E1323,'[5]LOG Data SAP'!$D:$V,18,0)/10,
IF(D1323=D1322,U1322,""))</f>
        <v>2</v>
      </c>
      <c r="V1323" s="25">
        <f>IFERROR(VLOOKUP($E1323,'[5]LOG Data SAP'!$D:$V,19,0)/10,
IF(D1323=D1322,V1322,""))</f>
        <v>12</v>
      </c>
      <c r="W1323" s="25">
        <f>IFERROR(VLOOKUP($E1323,'[5]LOG Data SAP'!$D:$AO,21,0)/10,
IF(D1323=D1322,W1322,""))</f>
        <v>13.5</v>
      </c>
      <c r="X1323" s="25">
        <f>IFERROR(VLOOKUP($E1323,'[5]LOG Data SAP'!$D:$AO,22,0)/10,
IF(D1323=D1322,X1322,""))</f>
        <v>4.5</v>
      </c>
      <c r="Y1323" s="25">
        <f>IFERROR(VLOOKUP($E1323,'[5]LOG Data SAP'!$D:$AO,23,0)/10,
IF(D1323=D1322,Y1322,""))</f>
        <v>19</v>
      </c>
      <c r="Z1323" s="25">
        <f>IFERROR(VLOOKUP($E1323,'[5]LOG Data SAP'!$D:$AO,25,0)/10,
IF(D1323=D1322,Z1322,""))</f>
        <v>25.3</v>
      </c>
      <c r="AA1323" s="25">
        <f>IFERROR(VLOOKUP($E1323,'[5]LOG Data SAP'!$D:$AO,26,0)/10,
IF(D1323=D1322,AA1322,""))</f>
        <v>14</v>
      </c>
      <c r="AB1323" s="25">
        <f>IFERROR(VLOOKUP($E1323,'[5]LOG Data SAP'!$D:$AO,27,0)/10,
IF(D1323=D1322,AB1322,""))</f>
        <v>16.399999999999999</v>
      </c>
      <c r="AC1323" s="26">
        <f>IFERROR(VLOOKUP($E1323,'[5]LOG Data SAP'!$D:$AO,29,0)/IF(VLOOKUP($E1323,'[5]LOG Data SAP'!$D:$AO,30,0)="G",1000,1),
IF(D1323=D1322,AC1322,""))</f>
        <v>1.72E-2</v>
      </c>
      <c r="AD1323" s="26">
        <f>IFERROR(VLOOKUP($E1323,'[5]LOG Data SAP'!$D:$AO,31,0)/IF(VLOOKUP($E1323,'[5]LOG Data SAP'!$D:$AO,32,0)="G",1000,1),
IF(D1323=D1322,AD1322,""))</f>
        <v>7.6999999999999999E-2</v>
      </c>
      <c r="AE1323" s="26">
        <f>IFERROR(VLOOKUP($E1323,'[5]LOG Data SAP'!$D:$AO,33,0)/IF(VLOOKUP($E1323,'[5]LOG Data SAP'!$D:$AO,34,0)="G",1000,1),
IF(D1323=D1322,AE1322,""))</f>
        <v>0.56299999999999994</v>
      </c>
      <c r="AF1323" s="27">
        <f t="shared" si="81"/>
        <v>172.8</v>
      </c>
      <c r="AG1323" s="27">
        <f t="shared" si="82"/>
        <v>1154.25</v>
      </c>
      <c r="AH1323" s="28">
        <f t="shared" si="83"/>
        <v>5.8088799999999989E-3</v>
      </c>
      <c r="AI1323" s="18" t="str">
        <f>IFERROR(VLOOKUP(E1323,'[5]LOG Data SAP'!$D:$E,2,0),IF(D1323=D1322,AI1322,""))</f>
        <v>NLC ESL 4,8G</v>
      </c>
      <c r="AJ1323" s="20" t="str">
        <f>IFERROR([5]SKU!VI1325,IF(D1323=D1322,AJ1322,""))</f>
        <v>85061</v>
      </c>
      <c r="AK1323" s="18" t="str">
        <f>VLOOKUP(E1323,[5]SKU!I:X,16,FALSE)</f>
        <v>3304.10.00</v>
      </c>
    </row>
    <row r="1324" spans="1:37">
      <c r="A1324" s="18" t="str">
        <f>[5]SKU!AC1326</f>
        <v>Nivea</v>
      </c>
      <c r="B1324" s="18" t="str">
        <f>[5]SKU!AE1326</f>
        <v>NLC Lip Care</v>
      </c>
      <c r="C1324" s="18" t="str">
        <f>[5]SKU!AJ1326</f>
        <v>Lip Care</v>
      </c>
      <c r="D1324" s="18" t="str">
        <f>[5]SKU!G1326</f>
        <v>NLC Lip Balm Original Essential</v>
      </c>
      <c r="E1324" s="19" t="str">
        <f>[5]SKU!I1326</f>
        <v>85061-04800-33</v>
      </c>
      <c r="F1324" s="19" t="str">
        <f>[5]SKU!J1326</f>
        <v>85061-04800-49</v>
      </c>
      <c r="G1324" s="18" t="str">
        <f>[5]SKU!K1326</f>
        <v>NLC Essential Care 4,8G</v>
      </c>
      <c r="H1324" s="18" t="str">
        <f>IF([5]SKU!L1326="R","Regular",
IF([5]SKU!L1326="P","Promo",
IF([5]SKU!L1326="S","Sample",
IF([5]SKU!L1326="V","VAS",""))))</f>
        <v>Regular</v>
      </c>
      <c r="I1324" s="18" t="str">
        <f>IF([5]SKU!QC1326="A","Active",
IF([5]SKU!QC1326="D","Discontinue",
IF([5]SKU!QC1326="N","NPD","")))</f>
        <v>Active</v>
      </c>
      <c r="J1324" s="18" t="str">
        <f>VLOOKUP(IFERROR(VLOOKUP(E1324,'[5]Material Status'!A:I,9,0),""),'[5]Material Status'!U:W,3,0)</f>
        <v>Inactive</v>
      </c>
      <c r="K1324" s="20" t="str">
        <f>IFERROR(VLOOKUP(E1324,'[5]LOG Data SAP'!$D:$AO,11,0),
IF(D1324=D1323,K1323,""))</f>
        <v>8999777850616</v>
      </c>
      <c r="L1324" s="20" t="str">
        <f>IFERROR(VLOOKUP(E1324,'[5]LOG Data SAP'!$D:$AO,13,0),
IF(D1324=D1323,L1323,""))</f>
        <v/>
      </c>
      <c r="M1324" s="20" t="str">
        <f>IFERROR(VLOOKUP(E1324,'[5]LOG Data SAP'!$D:$AO,15,0),
IF(D1324=D1323,M1323,""))</f>
        <v>04005805124155</v>
      </c>
      <c r="N1324" s="21">
        <f>[5]SKU!VH1326</f>
        <v>900</v>
      </c>
      <c r="O1324" s="22">
        <f>[5]SKU!VN1326</f>
        <v>25780</v>
      </c>
      <c r="P1324" s="23">
        <f>[5]SKU!VO1326</f>
        <v>45383</v>
      </c>
      <c r="Q1324" s="24">
        <f>IFERROR(_xlfn.NUMBERVALUE(VLOOKUP(E1324,'[5]LOG Data SAP'!$D:$M,9,0)),
IF(D1324=D1323,Q1323,""))</f>
        <v>0</v>
      </c>
      <c r="R1324" s="24">
        <f>IFERROR(_xlfn.NUMBERVALUE(VLOOKUP(E1324,'[5]LOG Data SAP'!$D:$M,10,0)),
IF(D1324=D1323,R1323,""))</f>
        <v>24</v>
      </c>
      <c r="S1324" s="24">
        <f t="shared" si="80"/>
        <v>0</v>
      </c>
      <c r="T1324" s="25">
        <f>IFERROR(VLOOKUP($E1324,'[5]LOG Data SAP'!$D:$V,17,0)/10,
IF(D1324=D1323,T1323,""))</f>
        <v>7.5</v>
      </c>
      <c r="U1324" s="25">
        <f>IFERROR(VLOOKUP($E1324,'[5]LOG Data SAP'!$D:$V,18,0)/10,
IF(D1324=D1323,U1323,""))</f>
        <v>2</v>
      </c>
      <c r="V1324" s="25">
        <f>IFERROR(VLOOKUP($E1324,'[5]LOG Data SAP'!$D:$V,19,0)/10,
IF(D1324=D1323,V1323,""))</f>
        <v>12</v>
      </c>
      <c r="W1324" s="25">
        <f>IFERROR(VLOOKUP($E1324,'[5]LOG Data SAP'!$D:$AO,21,0)/10,
IF(D1324=D1323,W1323,""))</f>
        <v>0</v>
      </c>
      <c r="X1324" s="25">
        <f>IFERROR(VLOOKUP($E1324,'[5]LOG Data SAP'!$D:$AO,22,0)/10,
IF(D1324=D1323,X1323,""))</f>
        <v>0</v>
      </c>
      <c r="Y1324" s="25">
        <f>IFERROR(VLOOKUP($E1324,'[5]LOG Data SAP'!$D:$AO,23,0)/10,
IF(D1324=D1323,Y1323,""))</f>
        <v>0</v>
      </c>
      <c r="Z1324" s="25">
        <f>IFERROR(VLOOKUP($E1324,'[5]LOG Data SAP'!$D:$AO,25,0)/10,
IF(D1324=D1323,Z1323,""))</f>
        <v>30.7</v>
      </c>
      <c r="AA1324" s="25">
        <f>IFERROR(VLOOKUP($E1324,'[5]LOG Data SAP'!$D:$AO,26,0)/10,
IF(D1324=D1323,AA1323,""))</f>
        <v>12.2</v>
      </c>
      <c r="AB1324" s="25">
        <f>IFERROR(VLOOKUP($E1324,'[5]LOG Data SAP'!$D:$AO,27,0)/10,
IF(D1324=D1323,AB1323,""))</f>
        <v>14</v>
      </c>
      <c r="AC1324" s="26">
        <f>IFERROR(VLOOKUP($E1324,'[5]LOG Data SAP'!$D:$AO,29,0)/IF(VLOOKUP($E1324,'[5]LOG Data SAP'!$D:$AO,30,0)="G",1000,1),
IF(D1324=D1323,AC1323,""))</f>
        <v>1.7999999999999999E-2</v>
      </c>
      <c r="AD1324" s="26">
        <f>IFERROR(VLOOKUP($E1324,'[5]LOG Data SAP'!$D:$AO,31,0)/IF(VLOOKUP($E1324,'[5]LOG Data SAP'!$D:$AO,32,0)="G",1000,1),
IF(D1324=D1323,AD1323,""))</f>
        <v>0</v>
      </c>
      <c r="AE1324" s="26">
        <f>IFERROR(VLOOKUP($E1324,'[5]LOG Data SAP'!$D:$AO,33,0)/IF(VLOOKUP($E1324,'[5]LOG Data SAP'!$D:$AO,34,0)="G",1000,1),
IF(D1324=D1323,AE1323,""))</f>
        <v>0.54800000000000004</v>
      </c>
      <c r="AF1324" s="27">
        <f t="shared" si="81"/>
        <v>180</v>
      </c>
      <c r="AG1324" s="27" t="str">
        <f t="shared" si="82"/>
        <v/>
      </c>
      <c r="AH1324" s="28">
        <f t="shared" si="83"/>
        <v>5.2435599999999995E-3</v>
      </c>
      <c r="AI1324" s="18" t="str">
        <f>IFERROR(VLOOKUP(E1324,'[5]LOG Data SAP'!$D:$E,2,0),IF(D1324=D1323,AI1323,""))</f>
        <v>NLC ESL 4,8G</v>
      </c>
      <c r="AJ1324" s="20" t="str">
        <f>IFERROR([5]SKU!VI1326,IF(D1324=D1323,AJ1323,""))</f>
        <v>85061</v>
      </c>
      <c r="AK1324" s="18" t="str">
        <f>VLOOKUP(E1324,[5]SKU!I:X,16,FALSE)</f>
        <v>3304.10.00</v>
      </c>
    </row>
    <row r="1325" spans="1:37">
      <c r="A1325" s="18" t="str">
        <f>[5]SKU!AC1327</f>
        <v>Nivea</v>
      </c>
      <c r="B1325" s="18" t="str">
        <f>[5]SKU!AE1327</f>
        <v>NLC Lip Care</v>
      </c>
      <c r="C1325" s="18" t="str">
        <f>[5]SKU!AJ1327</f>
        <v>Lip Care</v>
      </c>
      <c r="D1325" s="18" t="str">
        <f>[5]SKU!G1327</f>
        <v>NLC Lip Balm Original Essential</v>
      </c>
      <c r="E1325" s="19" t="str">
        <f>[5]SKU!I1327</f>
        <v>85061-04800-29</v>
      </c>
      <c r="F1325" s="19" t="str">
        <f>[5]SKU!J1327</f>
        <v>85061-04800-49</v>
      </c>
      <c r="G1325" s="18" t="str">
        <f>[5]SKU!K1327</f>
        <v>NLC Essential Care 4,8G</v>
      </c>
      <c r="H1325" s="18" t="str">
        <f>IF([5]SKU!L1327="R","Regular",
IF([5]SKU!L1327="P","Promo",
IF([5]SKU!L1327="S","Sample",
IF([5]SKU!L1327="V","VAS",""))))</f>
        <v>Regular</v>
      </c>
      <c r="I1325" s="18" t="str">
        <f>IF([5]SKU!QC1327="A","Active",
IF([5]SKU!QC1327="D","Discontinue",
IF([5]SKU!QC1327="N","NPD","")))</f>
        <v>Active</v>
      </c>
      <c r="J1325" s="18" t="str">
        <f>VLOOKUP(IFERROR(VLOOKUP(E1325,'[5]Material Status'!A:I,9,0),""),'[5]Material Status'!U:W,3,0)</f>
        <v>Inactive</v>
      </c>
      <c r="K1325" s="20" t="str">
        <f>IFERROR(VLOOKUP(E1325,'[5]LOG Data SAP'!$D:$AO,11,0),
IF(D1325=D1324,K1324,""))</f>
        <v>8999777850616</v>
      </c>
      <c r="L1325" s="20" t="str">
        <f>IFERROR(VLOOKUP(E1325,'[5]LOG Data SAP'!$D:$AO,13,0),
IF(D1325=D1324,L1324,""))</f>
        <v/>
      </c>
      <c r="M1325" s="20" t="str">
        <f>IFERROR(VLOOKUP(E1325,'[5]LOG Data SAP'!$D:$AO,15,0),
IF(D1325=D1324,M1324,""))</f>
        <v>04005805124155</v>
      </c>
      <c r="N1325" s="21">
        <f>[5]SKU!VH1327</f>
        <v>1095</v>
      </c>
      <c r="O1325" s="22">
        <f>[5]SKU!VN1327</f>
        <v>9621</v>
      </c>
      <c r="P1325" s="23">
        <f>[5]SKU!VO1327</f>
        <v>44926</v>
      </c>
      <c r="Q1325" s="24">
        <f>IFERROR(_xlfn.NUMBERVALUE(VLOOKUP(E1325,'[5]LOG Data SAP'!$D:$M,9,0)),
IF(D1325=D1324,Q1324,""))</f>
        <v>0</v>
      </c>
      <c r="R1325" s="24">
        <f>IFERROR(_xlfn.NUMBERVALUE(VLOOKUP(E1325,'[5]LOG Data SAP'!$D:$M,10,0)),
IF(D1325=D1324,R1324,""))</f>
        <v>24</v>
      </c>
      <c r="S1325" s="24">
        <f t="shared" si="80"/>
        <v>0</v>
      </c>
      <c r="T1325" s="25">
        <f>IFERROR(VLOOKUP($E1325,'[5]LOG Data SAP'!$D:$V,17,0)/10,
IF(D1325=D1324,T1324,""))</f>
        <v>7.5</v>
      </c>
      <c r="U1325" s="25">
        <f>IFERROR(VLOOKUP($E1325,'[5]LOG Data SAP'!$D:$V,18,0)/10,
IF(D1325=D1324,U1324,""))</f>
        <v>2</v>
      </c>
      <c r="V1325" s="25">
        <f>IFERROR(VLOOKUP($E1325,'[5]LOG Data SAP'!$D:$V,19,0)/10,
IF(D1325=D1324,V1324,""))</f>
        <v>12</v>
      </c>
      <c r="W1325" s="25">
        <f>IFERROR(VLOOKUP($E1325,'[5]LOG Data SAP'!$D:$AO,21,0)/10,
IF(D1325=D1324,W1324,""))</f>
        <v>0</v>
      </c>
      <c r="X1325" s="25">
        <f>IFERROR(VLOOKUP($E1325,'[5]LOG Data SAP'!$D:$AO,22,0)/10,
IF(D1325=D1324,X1324,""))</f>
        <v>0</v>
      </c>
      <c r="Y1325" s="25">
        <f>IFERROR(VLOOKUP($E1325,'[5]LOG Data SAP'!$D:$AO,23,0)/10,
IF(D1325=D1324,Y1324,""))</f>
        <v>0</v>
      </c>
      <c r="Z1325" s="25">
        <f>IFERROR(VLOOKUP($E1325,'[5]LOG Data SAP'!$D:$AO,25,0)/10,
IF(D1325=D1324,Z1324,""))</f>
        <v>30.7</v>
      </c>
      <c r="AA1325" s="25">
        <f>IFERROR(VLOOKUP($E1325,'[5]LOG Data SAP'!$D:$AO,26,0)/10,
IF(D1325=D1324,AA1324,""))</f>
        <v>12.2</v>
      </c>
      <c r="AB1325" s="25">
        <f>IFERROR(VLOOKUP($E1325,'[5]LOG Data SAP'!$D:$AO,27,0)/10,
IF(D1325=D1324,AB1324,""))</f>
        <v>14</v>
      </c>
      <c r="AC1325" s="26">
        <f>IFERROR(VLOOKUP($E1325,'[5]LOG Data SAP'!$D:$AO,29,0)/IF(VLOOKUP($E1325,'[5]LOG Data SAP'!$D:$AO,30,0)="G",1000,1),
IF(D1325=D1324,AC1324,""))</f>
        <v>1.7999999999999999E-2</v>
      </c>
      <c r="AD1325" s="26">
        <f>IFERROR(VLOOKUP($E1325,'[5]LOG Data SAP'!$D:$AO,31,0)/IF(VLOOKUP($E1325,'[5]LOG Data SAP'!$D:$AO,32,0)="G",1000,1),
IF(D1325=D1324,AD1324,""))</f>
        <v>0</v>
      </c>
      <c r="AE1325" s="26">
        <f>IFERROR(VLOOKUP($E1325,'[5]LOG Data SAP'!$D:$AO,33,0)/IF(VLOOKUP($E1325,'[5]LOG Data SAP'!$D:$AO,34,0)="G",1000,1),
IF(D1325=D1324,AE1324,""))</f>
        <v>0.54800000000000004</v>
      </c>
      <c r="AF1325" s="27">
        <f t="shared" si="81"/>
        <v>180</v>
      </c>
      <c r="AG1325" s="27" t="str">
        <f t="shared" si="82"/>
        <v/>
      </c>
      <c r="AH1325" s="28">
        <f t="shared" si="83"/>
        <v>5.2435599999999995E-3</v>
      </c>
      <c r="AI1325" s="18" t="str">
        <f>IFERROR(VLOOKUP(E1325,'[5]LOG Data SAP'!$D:$E,2,0),IF(D1325=D1324,AI1324,""))</f>
        <v>NLC ESL 4,8G</v>
      </c>
      <c r="AJ1325" s="20" t="str">
        <f>IFERROR([5]SKU!VI1327,IF(D1325=D1324,AJ1324,""))</f>
        <v>85061</v>
      </c>
      <c r="AK1325" s="18" t="str">
        <f>VLOOKUP(E1325,[5]SKU!I:X,16,FALSE)</f>
        <v>3304.10.00</v>
      </c>
    </row>
    <row r="1326" spans="1:37">
      <c r="A1326" s="18" t="str">
        <f>[5]SKU!AC1328</f>
        <v>Nivea</v>
      </c>
      <c r="B1326" s="18" t="str">
        <f>[5]SKU!AE1328</f>
        <v>NLC Lip Care</v>
      </c>
      <c r="C1326" s="18" t="str">
        <f>[5]SKU!AJ1328</f>
        <v>Lip Care</v>
      </c>
      <c r="D1326" s="18" t="str">
        <f>[5]SKU!G1328</f>
        <v>NLC Lip Balm Original Essential</v>
      </c>
      <c r="E1326" s="19" t="str">
        <f>[5]SKU!I1328</f>
        <v>85061-04829-15</v>
      </c>
      <c r="F1326" s="19" t="str">
        <f>[5]SKU!J1328</f>
        <v>85061-04800-49</v>
      </c>
      <c r="G1326" s="18" t="str">
        <f>[5]SKU!K1328</f>
        <v>NLC Essential 4,8 Bl Special Edition</v>
      </c>
      <c r="H1326" s="18" t="str">
        <f>IF([5]SKU!L1328="R","Regular",
IF([5]SKU!L1328="P","Promo",
IF([5]SKU!L1328="S","Sample",
IF([5]SKU!L1328="V","VAS",""))))</f>
        <v>Regular</v>
      </c>
      <c r="I1326" s="18" t="str">
        <f>IF([5]SKU!QC1328="A","Active",
IF([5]SKU!QC1328="D","Discontinue",
IF([5]SKU!QC1328="N","NPD","")))</f>
        <v>Active</v>
      </c>
      <c r="J1326" s="18" t="str">
        <f>VLOOKUP(IFERROR(VLOOKUP(E1326,'[5]Material Status'!A:I,9,0),""),'[5]Material Status'!U:W,3,0)</f>
        <v>Inactive</v>
      </c>
      <c r="K1326" s="20" t="str">
        <f>IFERROR(VLOOKUP(E1326,'[5]LOG Data SAP'!$D:$AO,11,0),
IF(D1326=D1325,K1325,""))</f>
        <v>8999777850616</v>
      </c>
      <c r="L1326" s="20" t="str">
        <f>IFERROR(VLOOKUP(E1326,'[5]LOG Data SAP'!$D:$AO,13,0),
IF(D1326=D1325,L1325,""))</f>
        <v/>
      </c>
      <c r="M1326" s="20" t="str">
        <f>IFERROR(VLOOKUP(E1326,'[5]LOG Data SAP'!$D:$AO,15,0),
IF(D1326=D1325,M1325,""))</f>
        <v>04005805124155</v>
      </c>
      <c r="N1326" s="21">
        <f>[5]SKU!VH1328</f>
        <v>1095</v>
      </c>
      <c r="O1326" s="22">
        <f>[5]SKU!VN1328</f>
        <v>17000</v>
      </c>
      <c r="P1326" s="23">
        <f>[5]SKU!VO1328</f>
        <v>43100</v>
      </c>
      <c r="Q1326" s="24">
        <f>IFERROR(_xlfn.NUMBERVALUE(VLOOKUP(E1326,'[5]LOG Data SAP'!$D:$M,9,0)),
IF(D1326=D1325,Q1325,""))</f>
        <v>0</v>
      </c>
      <c r="R1326" s="24">
        <f>IFERROR(_xlfn.NUMBERVALUE(VLOOKUP(E1326,'[5]LOG Data SAP'!$D:$M,10,0)),
IF(D1326=D1325,R1325,""))</f>
        <v>24</v>
      </c>
      <c r="S1326" s="24">
        <f t="shared" si="80"/>
        <v>0</v>
      </c>
      <c r="T1326" s="25">
        <f>IFERROR(VLOOKUP($E1326,'[5]LOG Data SAP'!$D:$V,17,0)/10,
IF(D1326=D1325,T1325,""))</f>
        <v>7.5</v>
      </c>
      <c r="U1326" s="25">
        <f>IFERROR(VLOOKUP($E1326,'[5]LOG Data SAP'!$D:$V,18,0)/10,
IF(D1326=D1325,U1325,""))</f>
        <v>2</v>
      </c>
      <c r="V1326" s="25">
        <f>IFERROR(VLOOKUP($E1326,'[5]LOG Data SAP'!$D:$V,19,0)/10,
IF(D1326=D1325,V1325,""))</f>
        <v>12</v>
      </c>
      <c r="W1326" s="25">
        <f>IFERROR(VLOOKUP($E1326,'[5]LOG Data SAP'!$D:$AO,21,0)/10,
IF(D1326=D1325,W1325,""))</f>
        <v>0</v>
      </c>
      <c r="X1326" s="25">
        <f>IFERROR(VLOOKUP($E1326,'[5]LOG Data SAP'!$D:$AO,22,0)/10,
IF(D1326=D1325,X1325,""))</f>
        <v>0</v>
      </c>
      <c r="Y1326" s="25">
        <f>IFERROR(VLOOKUP($E1326,'[5]LOG Data SAP'!$D:$AO,23,0)/10,
IF(D1326=D1325,Y1325,""))</f>
        <v>0</v>
      </c>
      <c r="Z1326" s="25">
        <f>IFERROR(VLOOKUP($E1326,'[5]LOG Data SAP'!$D:$AO,25,0)/10,
IF(D1326=D1325,Z1325,""))</f>
        <v>30.7</v>
      </c>
      <c r="AA1326" s="25">
        <f>IFERROR(VLOOKUP($E1326,'[5]LOG Data SAP'!$D:$AO,26,0)/10,
IF(D1326=D1325,AA1325,""))</f>
        <v>12.2</v>
      </c>
      <c r="AB1326" s="25">
        <f>IFERROR(VLOOKUP($E1326,'[5]LOG Data SAP'!$D:$AO,27,0)/10,
IF(D1326=D1325,AB1325,""))</f>
        <v>14</v>
      </c>
      <c r="AC1326" s="26">
        <f>IFERROR(VLOOKUP($E1326,'[5]LOG Data SAP'!$D:$AO,29,0)/IF(VLOOKUP($E1326,'[5]LOG Data SAP'!$D:$AO,30,0)="G",1000,1),
IF(D1326=D1325,AC1325,""))</f>
        <v>1.7999999999999999E-2</v>
      </c>
      <c r="AD1326" s="26">
        <f>IFERROR(VLOOKUP($E1326,'[5]LOG Data SAP'!$D:$AO,31,0)/IF(VLOOKUP($E1326,'[5]LOG Data SAP'!$D:$AO,32,0)="G",1000,1),
IF(D1326=D1325,AD1325,""))</f>
        <v>0</v>
      </c>
      <c r="AE1326" s="26">
        <f>IFERROR(VLOOKUP($E1326,'[5]LOG Data SAP'!$D:$AO,33,0)/IF(VLOOKUP($E1326,'[5]LOG Data SAP'!$D:$AO,34,0)="G",1000,1),
IF(D1326=D1325,AE1325,""))</f>
        <v>0.54800000000000004</v>
      </c>
      <c r="AF1326" s="27">
        <f t="shared" si="81"/>
        <v>180</v>
      </c>
      <c r="AG1326" s="27" t="str">
        <f t="shared" si="82"/>
        <v/>
      </c>
      <c r="AH1326" s="28">
        <f t="shared" si="83"/>
        <v>5.2435599999999995E-3</v>
      </c>
      <c r="AI1326" s="18" t="str">
        <f>IFERROR(VLOOKUP(E1326,'[5]LOG Data SAP'!$D:$E,2,0),IF(D1326=D1325,AI1325,""))</f>
        <v>NLC ESL 4,8G</v>
      </c>
      <c r="AJ1326" s="20" t="str">
        <f>IFERROR([5]SKU!VI1328,IF(D1326=D1325,AJ1325,""))</f>
        <v>85061</v>
      </c>
      <c r="AK1326" s="18" t="str">
        <f>VLOOKUP(E1326,[5]SKU!I:X,16,FALSE)</f>
        <v>3304.10.00</v>
      </c>
    </row>
    <row r="1327" spans="1:37">
      <c r="A1327" s="18" t="str">
        <f>[5]SKU!AC1329</f>
        <v>Nivea</v>
      </c>
      <c r="B1327" s="18" t="str">
        <f>[5]SKU!AE1329</f>
        <v>NLC Lip Care</v>
      </c>
      <c r="C1327" s="18" t="str">
        <f>[5]SKU!AJ1329</f>
        <v>Lip Care</v>
      </c>
      <c r="D1327" s="18" t="str">
        <f>[5]SKU!G1329</f>
        <v>NLC Lip Balm Original Essential</v>
      </c>
      <c r="E1327" s="19" t="str">
        <f>[5]SKU!I1329</f>
        <v>48332-00012-00</v>
      </c>
      <c r="F1327" s="19" t="str">
        <f>[5]SKU!J1329</f>
        <v>85061-04800-49</v>
      </c>
      <c r="G1327" s="18" t="str">
        <f>[5]SKU!K1329</f>
        <v>NLC Essential</v>
      </c>
      <c r="H1327" s="18" t="str">
        <f>IF([5]SKU!L1329="R","Regular",
IF([5]SKU!L1329="P","Promo",
IF([5]SKU!L1329="S","Sample",
IF([5]SKU!L1329="V","VAS",""))))</f>
        <v>Regular</v>
      </c>
      <c r="I1327" s="18" t="str">
        <f>IF([5]SKU!QC1329="A","Active",
IF([5]SKU!QC1329="D","Discontinue",
IF([5]SKU!QC1329="N","NPD","")))</f>
        <v>Active</v>
      </c>
      <c r="J1327" s="18" t="str">
        <f>VLOOKUP(IFERROR(VLOOKUP(E1327,'[5]Material Status'!A:I,9,0),""),'[5]Material Status'!U:W,3,0)</f>
        <v>Inactive</v>
      </c>
      <c r="K1327" s="20" t="str">
        <f>IFERROR(VLOOKUP(E1327,'[5]LOG Data SAP'!$D:$AO,11,0),
IF(D1327=D1326,K1326,""))</f>
        <v>8999777850616</v>
      </c>
      <c r="L1327" s="20" t="str">
        <f>IFERROR(VLOOKUP(E1327,'[5]LOG Data SAP'!$D:$AO,13,0),
IF(D1327=D1326,L1326,""))</f>
        <v/>
      </c>
      <c r="M1327" s="20" t="str">
        <f>IFERROR(VLOOKUP(E1327,'[5]LOG Data SAP'!$D:$AO,15,0),
IF(D1327=D1326,M1326,""))</f>
        <v>04005805124155</v>
      </c>
      <c r="N1327" s="21">
        <f>[5]SKU!VH1329</f>
        <v>1095</v>
      </c>
      <c r="O1327" s="22">
        <f>[5]SKU!VN1329</f>
        <v>18700</v>
      </c>
      <c r="P1327" s="23">
        <f>[5]SKU!VO1329</f>
        <v>43100</v>
      </c>
      <c r="Q1327" s="24">
        <f>IFERROR(_xlfn.NUMBERVALUE(VLOOKUP(E1327,'[5]LOG Data SAP'!$D:$M,9,0)),
IF(D1327=D1326,Q1326,""))</f>
        <v>0</v>
      </c>
      <c r="R1327" s="24">
        <f>IFERROR(_xlfn.NUMBERVALUE(VLOOKUP(E1327,'[5]LOG Data SAP'!$D:$M,10,0)),
IF(D1327=D1326,R1326,""))</f>
        <v>24</v>
      </c>
      <c r="S1327" s="24">
        <f t="shared" si="80"/>
        <v>0</v>
      </c>
      <c r="T1327" s="25">
        <f>IFERROR(VLOOKUP($E1327,'[5]LOG Data SAP'!$D:$V,17,0)/10,
IF(D1327=D1326,T1326,""))</f>
        <v>7.5</v>
      </c>
      <c r="U1327" s="25">
        <f>IFERROR(VLOOKUP($E1327,'[5]LOG Data SAP'!$D:$V,18,0)/10,
IF(D1327=D1326,U1326,""))</f>
        <v>2</v>
      </c>
      <c r="V1327" s="25">
        <f>IFERROR(VLOOKUP($E1327,'[5]LOG Data SAP'!$D:$V,19,0)/10,
IF(D1327=D1326,V1326,""))</f>
        <v>12</v>
      </c>
      <c r="W1327" s="25">
        <f>IFERROR(VLOOKUP($E1327,'[5]LOG Data SAP'!$D:$AO,21,0)/10,
IF(D1327=D1326,W1326,""))</f>
        <v>0</v>
      </c>
      <c r="X1327" s="25">
        <f>IFERROR(VLOOKUP($E1327,'[5]LOG Data SAP'!$D:$AO,22,0)/10,
IF(D1327=D1326,X1326,""))</f>
        <v>0</v>
      </c>
      <c r="Y1327" s="25">
        <f>IFERROR(VLOOKUP($E1327,'[5]LOG Data SAP'!$D:$AO,23,0)/10,
IF(D1327=D1326,Y1326,""))</f>
        <v>0</v>
      </c>
      <c r="Z1327" s="25">
        <f>IFERROR(VLOOKUP($E1327,'[5]LOG Data SAP'!$D:$AO,25,0)/10,
IF(D1327=D1326,Z1326,""))</f>
        <v>30.7</v>
      </c>
      <c r="AA1327" s="25">
        <f>IFERROR(VLOOKUP($E1327,'[5]LOG Data SAP'!$D:$AO,26,0)/10,
IF(D1327=D1326,AA1326,""))</f>
        <v>12.2</v>
      </c>
      <c r="AB1327" s="25">
        <f>IFERROR(VLOOKUP($E1327,'[5]LOG Data SAP'!$D:$AO,27,0)/10,
IF(D1327=D1326,AB1326,""))</f>
        <v>14</v>
      </c>
      <c r="AC1327" s="26">
        <f>IFERROR(VLOOKUP($E1327,'[5]LOG Data SAP'!$D:$AO,29,0)/IF(VLOOKUP($E1327,'[5]LOG Data SAP'!$D:$AO,30,0)="G",1000,1),
IF(D1327=D1326,AC1326,""))</f>
        <v>1.7999999999999999E-2</v>
      </c>
      <c r="AD1327" s="26">
        <f>IFERROR(VLOOKUP($E1327,'[5]LOG Data SAP'!$D:$AO,31,0)/IF(VLOOKUP($E1327,'[5]LOG Data SAP'!$D:$AO,32,0)="G",1000,1),
IF(D1327=D1326,AD1326,""))</f>
        <v>0</v>
      </c>
      <c r="AE1327" s="26">
        <f>IFERROR(VLOOKUP($E1327,'[5]LOG Data SAP'!$D:$AO,33,0)/IF(VLOOKUP($E1327,'[5]LOG Data SAP'!$D:$AO,34,0)="G",1000,1),
IF(D1327=D1326,AE1326,""))</f>
        <v>0.54800000000000004</v>
      </c>
      <c r="AF1327" s="27">
        <f t="shared" si="81"/>
        <v>180</v>
      </c>
      <c r="AG1327" s="27" t="str">
        <f t="shared" si="82"/>
        <v/>
      </c>
      <c r="AH1327" s="28">
        <f t="shared" si="83"/>
        <v>5.2435599999999995E-3</v>
      </c>
      <c r="AI1327" s="18" t="str">
        <f>IFERROR(VLOOKUP(E1327,'[5]LOG Data SAP'!$D:$E,2,0),IF(D1327=D1326,AI1326,""))</f>
        <v>NLC ESL 4,8G</v>
      </c>
      <c r="AJ1327" s="20" t="str">
        <f>IFERROR([5]SKU!VI1329,IF(D1327=D1326,AJ1326,""))</f>
        <v>85061</v>
      </c>
      <c r="AK1327" s="18" t="str">
        <f>VLOOKUP(E1327,[5]SKU!I:X,16,FALSE)</f>
        <v>3304.10.00</v>
      </c>
    </row>
    <row r="1328" spans="1:37">
      <c r="A1328" s="18" t="str">
        <f>[5]SKU!AC1330</f>
        <v>Nivea</v>
      </c>
      <c r="B1328" s="18" t="str">
        <f>[5]SKU!AE1330</f>
        <v>NLC Lip Care</v>
      </c>
      <c r="C1328" s="18" t="str">
        <f>[5]SKU!AJ1330</f>
        <v>Lip Care</v>
      </c>
      <c r="D1328" s="18" t="str">
        <f>[5]SKU!G1330</f>
        <v>NLC Lip Balm Original Essential</v>
      </c>
      <c r="E1328" s="19" t="str">
        <f>[5]SKU!I1330</f>
        <v>48330-00128-00</v>
      </c>
      <c r="F1328" s="19" t="str">
        <f>[5]SKU!J1330</f>
        <v>85061-04800-49</v>
      </c>
      <c r="G1328" s="18" t="str">
        <f>[5]SKU!K1330</f>
        <v>NLC Essential Care 4,8G + Gimmick</v>
      </c>
      <c r="H1328" s="18" t="str">
        <f>IF([5]SKU!L1330="R","Regular",
IF([5]SKU!L1330="P","Promo",
IF([5]SKU!L1330="S","Sample",
IF([5]SKU!L1330="V","VAS",""))))</f>
        <v>Promo</v>
      </c>
      <c r="I1328" s="18" t="str">
        <f>IF([5]SKU!QC1330="A","Active",
IF([5]SKU!QC1330="D","Discontinue",
IF([5]SKU!QC1330="N","NPD","")))</f>
        <v>Active</v>
      </c>
      <c r="J1328" s="18" t="str">
        <f>VLOOKUP(IFERROR(VLOOKUP(E1328,'[5]Material Status'!A:I,9,0),""),'[5]Material Status'!U:W,3,0)</f>
        <v>Inactive</v>
      </c>
      <c r="K1328" s="20" t="str">
        <f>IFERROR(VLOOKUP(E1328,'[5]LOG Data SAP'!$D:$AO,11,0),
IF(D1328=D1327,K1327,""))</f>
        <v/>
      </c>
      <c r="L1328" s="20" t="str">
        <f>IFERROR(VLOOKUP(E1328,'[5]LOG Data SAP'!$D:$AO,13,0),
IF(D1328=D1327,L1327,""))</f>
        <v/>
      </c>
      <c r="M1328" s="20" t="str">
        <f>IFERROR(VLOOKUP(E1328,'[5]LOG Data SAP'!$D:$AO,15,0),
IF(D1328=D1327,M1327,""))</f>
        <v/>
      </c>
      <c r="N1328" s="21">
        <f>[5]SKU!VH1330</f>
        <v>900</v>
      </c>
      <c r="O1328" s="22">
        <f>[5]SKU!VN1330</f>
        <v>25780</v>
      </c>
      <c r="P1328" s="23">
        <f>[5]SKU!VO1330</f>
        <v>45383</v>
      </c>
      <c r="Q1328" s="24">
        <f>IFERROR(_xlfn.NUMBERVALUE(VLOOKUP(E1328,'[5]LOG Data SAP'!$D:$M,9,0)),
IF(D1328=D1327,Q1327,""))</f>
        <v>0</v>
      </c>
      <c r="R1328" s="24">
        <f>IFERROR(_xlfn.NUMBERVALUE(VLOOKUP(E1328,'[5]LOG Data SAP'!$D:$M,10,0)),
IF(D1328=D1327,R1327,""))</f>
        <v>24</v>
      </c>
      <c r="S1328" s="24">
        <f t="shared" si="80"/>
        <v>0</v>
      </c>
      <c r="T1328" s="25">
        <f>IFERROR(VLOOKUP($E1328,'[5]LOG Data SAP'!$D:$V,17,0)/10,
IF(D1328=D1327,T1327,""))</f>
        <v>7.5</v>
      </c>
      <c r="U1328" s="25">
        <f>IFERROR(VLOOKUP($E1328,'[5]LOG Data SAP'!$D:$V,18,0)/10,
IF(D1328=D1327,U1327,""))</f>
        <v>2.8</v>
      </c>
      <c r="V1328" s="25">
        <f>IFERROR(VLOOKUP($E1328,'[5]LOG Data SAP'!$D:$V,19,0)/10,
IF(D1328=D1327,V1327,""))</f>
        <v>12</v>
      </c>
      <c r="W1328" s="25">
        <f>IFERROR(VLOOKUP($E1328,'[5]LOG Data SAP'!$D:$AO,21,0)/10,
IF(D1328=D1327,W1327,""))</f>
        <v>0</v>
      </c>
      <c r="X1328" s="25">
        <f>IFERROR(VLOOKUP($E1328,'[5]LOG Data SAP'!$D:$AO,22,0)/10,
IF(D1328=D1327,X1327,""))</f>
        <v>0</v>
      </c>
      <c r="Y1328" s="25">
        <f>IFERROR(VLOOKUP($E1328,'[5]LOG Data SAP'!$D:$AO,23,0)/10,
IF(D1328=D1327,Y1327,""))</f>
        <v>0</v>
      </c>
      <c r="Z1328" s="25">
        <f>IFERROR(VLOOKUP($E1328,'[5]LOG Data SAP'!$D:$AO,25,0)/10,
IF(D1328=D1327,Z1327,""))</f>
        <v>36.799999999999997</v>
      </c>
      <c r="AA1328" s="25">
        <f>IFERROR(VLOOKUP($E1328,'[5]LOG Data SAP'!$D:$AO,26,0)/10,
IF(D1328=D1327,AA1327,""))</f>
        <v>13.8</v>
      </c>
      <c r="AB1328" s="25">
        <f>IFERROR(VLOOKUP($E1328,'[5]LOG Data SAP'!$D:$AO,27,0)/10,
IF(D1328=D1327,AB1327,""))</f>
        <v>13.8</v>
      </c>
      <c r="AC1328" s="26">
        <f>IFERROR(VLOOKUP($E1328,'[5]LOG Data SAP'!$D:$AO,29,0)/IF(VLOOKUP($E1328,'[5]LOG Data SAP'!$D:$AO,30,0)="G",1000,1),
IF(D1328=D1327,AC1327,""))</f>
        <v>3.2299999999999995E-2</v>
      </c>
      <c r="AD1328" s="26">
        <f>IFERROR(VLOOKUP($E1328,'[5]LOG Data SAP'!$D:$AO,31,0)/IF(VLOOKUP($E1328,'[5]LOG Data SAP'!$D:$AO,32,0)="G",1000,1),
IF(D1328=D1327,AD1327,""))</f>
        <v>0</v>
      </c>
      <c r="AE1328" s="26">
        <f>IFERROR(VLOOKUP($E1328,'[5]LOG Data SAP'!$D:$AO,33,0)/IF(VLOOKUP($E1328,'[5]LOG Data SAP'!$D:$AO,34,0)="G",1000,1),
IF(D1328=D1327,AE1327,""))</f>
        <v>0.83</v>
      </c>
      <c r="AF1328" s="27">
        <f t="shared" si="81"/>
        <v>252</v>
      </c>
      <c r="AG1328" s="27" t="str">
        <f t="shared" si="82"/>
        <v/>
      </c>
      <c r="AH1328" s="28">
        <f t="shared" si="83"/>
        <v>7.0081919999999999E-3</v>
      </c>
      <c r="AI1328" s="18" t="str">
        <f>IFERROR(VLOOKUP(E1328,'[5]LOG Data SAP'!$D:$E,2,0),IF(D1328=D1327,AI1327,""))</f>
        <v>NLC ESSENTIAL + GIMMICK</v>
      </c>
      <c r="AJ1328" s="20" t="str">
        <f>IFERROR([5]SKU!VI1330,IF(D1328=D1327,AJ1327,""))</f>
        <v>85061</v>
      </c>
      <c r="AK1328" s="18" t="str">
        <f>VLOOKUP(E1328,[5]SKU!I:X,16,FALSE)</f>
        <v>3304.10.00</v>
      </c>
    </row>
    <row r="1329" spans="1:37">
      <c r="A1329" s="18" t="str">
        <f>[5]SKU!AC1331</f>
        <v>Nivea</v>
      </c>
      <c r="B1329" s="18" t="str">
        <f>[5]SKU!AE1331</f>
        <v>NLC Lip Care</v>
      </c>
      <c r="C1329" s="18" t="str">
        <f>[5]SKU!AJ1331</f>
        <v>Lip Care</v>
      </c>
      <c r="D1329" s="18" t="str">
        <f>[5]SKU!G1331</f>
        <v>NLC Lip Balm Original Essential</v>
      </c>
      <c r="E1329" s="19" t="str">
        <f>[5]SKU!I1331</f>
        <v>48330-00043-00</v>
      </c>
      <c r="F1329" s="19" t="str">
        <f>[5]SKU!J1331</f>
        <v>85061-04800-49</v>
      </c>
      <c r="G1329" s="18" t="str">
        <f>[5]SKU!K1331</f>
        <v>NLC Essential Care Promo 50%</v>
      </c>
      <c r="H1329" s="18" t="str">
        <f>IF([5]SKU!L1331="R","Regular",
IF([5]SKU!L1331="P","Promo",
IF([5]SKU!L1331="S","Sample",
IF([5]SKU!L1331="V","VAS",""))))</f>
        <v>Promo</v>
      </c>
      <c r="I1329" s="18" t="str">
        <f>IF([5]SKU!QC1331="A","Active",
IF([5]SKU!QC1331="D","Discontinue",
IF([5]SKU!QC1331="N","NPD","")))</f>
        <v>Active</v>
      </c>
      <c r="J1329" s="18" t="str">
        <f>VLOOKUP(IFERROR(VLOOKUP(E1329,'[5]Material Status'!A:I,9,0),""),'[5]Material Status'!U:W,3,0)</f>
        <v>Inactive</v>
      </c>
      <c r="K1329" s="20" t="str">
        <f>IFERROR(VLOOKUP(E1329,'[5]LOG Data SAP'!$D:$AO,11,0),
IF(D1329=D1328,K1328,""))</f>
        <v/>
      </c>
      <c r="L1329" s="20" t="str">
        <f>IFERROR(VLOOKUP(E1329,'[5]LOG Data SAP'!$D:$AO,13,0),
IF(D1329=D1328,L1328,""))</f>
        <v/>
      </c>
      <c r="M1329" s="20" t="str">
        <f>IFERROR(VLOOKUP(E1329,'[5]LOG Data SAP'!$D:$AO,15,0),
IF(D1329=D1328,M1328,""))</f>
        <v/>
      </c>
      <c r="N1329" s="21">
        <f>[5]SKU!VH1331</f>
        <v>1095</v>
      </c>
      <c r="O1329" s="22">
        <f>[5]SKU!VN1331</f>
        <v>9621</v>
      </c>
      <c r="P1329" s="23">
        <f>[5]SKU!VO1331</f>
        <v>43100</v>
      </c>
      <c r="Q1329" s="24">
        <f>IFERROR(_xlfn.NUMBERVALUE(VLOOKUP(E1329,'[5]LOG Data SAP'!$D:$M,9,0)),
IF(D1329=D1328,Q1328,""))</f>
        <v>0</v>
      </c>
      <c r="R1329" s="24">
        <f>IFERROR(_xlfn.NUMBERVALUE(VLOOKUP(E1329,'[5]LOG Data SAP'!$D:$M,10,0)),
IF(D1329=D1328,R1328,""))</f>
        <v>24</v>
      </c>
      <c r="S1329" s="24">
        <f t="shared" si="80"/>
        <v>0</v>
      </c>
      <c r="T1329" s="25">
        <f>IFERROR(VLOOKUP($E1329,'[5]LOG Data SAP'!$D:$V,17,0)/10,
IF(D1329=D1328,T1328,""))</f>
        <v>7.5</v>
      </c>
      <c r="U1329" s="25">
        <f>IFERROR(VLOOKUP($E1329,'[5]LOG Data SAP'!$D:$V,18,0)/10,
IF(D1329=D1328,U1328,""))</f>
        <v>2.8</v>
      </c>
      <c r="V1329" s="25">
        <f>IFERROR(VLOOKUP($E1329,'[5]LOG Data SAP'!$D:$V,19,0)/10,
IF(D1329=D1328,V1328,""))</f>
        <v>12</v>
      </c>
      <c r="W1329" s="25">
        <f>IFERROR(VLOOKUP($E1329,'[5]LOG Data SAP'!$D:$AO,21,0)/10,
IF(D1329=D1328,W1328,""))</f>
        <v>0</v>
      </c>
      <c r="X1329" s="25">
        <f>IFERROR(VLOOKUP($E1329,'[5]LOG Data SAP'!$D:$AO,22,0)/10,
IF(D1329=D1328,X1328,""))</f>
        <v>0</v>
      </c>
      <c r="Y1329" s="25">
        <f>IFERROR(VLOOKUP($E1329,'[5]LOG Data SAP'!$D:$AO,23,0)/10,
IF(D1329=D1328,Y1328,""))</f>
        <v>0</v>
      </c>
      <c r="Z1329" s="25">
        <f>IFERROR(VLOOKUP($E1329,'[5]LOG Data SAP'!$D:$AO,25,0)/10,
IF(D1329=D1328,Z1328,""))</f>
        <v>36.799999999999997</v>
      </c>
      <c r="AA1329" s="25">
        <f>IFERROR(VLOOKUP($E1329,'[5]LOG Data SAP'!$D:$AO,26,0)/10,
IF(D1329=D1328,AA1328,""))</f>
        <v>13.8</v>
      </c>
      <c r="AB1329" s="25">
        <f>IFERROR(VLOOKUP($E1329,'[5]LOG Data SAP'!$D:$AO,27,0)/10,
IF(D1329=D1328,AB1328,""))</f>
        <v>13.8</v>
      </c>
      <c r="AC1329" s="26">
        <f>IFERROR(VLOOKUP($E1329,'[5]LOG Data SAP'!$D:$AO,29,0)/IF(VLOOKUP($E1329,'[5]LOG Data SAP'!$D:$AO,30,0)="G",1000,1),
IF(D1329=D1328,AC1328,""))</f>
        <v>3.2299999999999995E-2</v>
      </c>
      <c r="AD1329" s="26">
        <f>IFERROR(VLOOKUP($E1329,'[5]LOG Data SAP'!$D:$AO,31,0)/IF(VLOOKUP($E1329,'[5]LOG Data SAP'!$D:$AO,32,0)="G",1000,1),
IF(D1329=D1328,AD1328,""))</f>
        <v>0</v>
      </c>
      <c r="AE1329" s="26">
        <f>IFERROR(VLOOKUP($E1329,'[5]LOG Data SAP'!$D:$AO,33,0)/IF(VLOOKUP($E1329,'[5]LOG Data SAP'!$D:$AO,34,0)="G",1000,1),
IF(D1329=D1328,AE1328,""))</f>
        <v>0.83</v>
      </c>
      <c r="AF1329" s="27">
        <f t="shared" si="81"/>
        <v>252</v>
      </c>
      <c r="AG1329" s="27" t="str">
        <f t="shared" si="82"/>
        <v/>
      </c>
      <c r="AH1329" s="28">
        <f t="shared" si="83"/>
        <v>7.0081919999999999E-3</v>
      </c>
      <c r="AI1329" s="18" t="str">
        <f>IFERROR(VLOOKUP(E1329,'[5]LOG Data SAP'!$D:$E,2,0),IF(D1329=D1328,AI1328,""))</f>
        <v>NLC ESSENTIAL + GIMMICK</v>
      </c>
      <c r="AJ1329" s="20" t="str">
        <f>IFERROR([5]SKU!VI1331,IF(D1329=D1328,AJ1328,""))</f>
        <v>85061</v>
      </c>
      <c r="AK1329" s="18" t="str">
        <f>VLOOKUP(E1329,[5]SKU!I:X,16,FALSE)</f>
        <v>3304.10.00</v>
      </c>
    </row>
    <row r="1330" spans="1:37">
      <c r="A1330" s="18" t="str">
        <f>[5]SKU!AC1332</f>
        <v>Nivea</v>
      </c>
      <c r="B1330" s="18" t="str">
        <f>[5]SKU!AE1332</f>
        <v>NLC Lip Care</v>
      </c>
      <c r="C1330" s="18" t="str">
        <f>[5]SKU!AJ1332</f>
        <v>Lip Care</v>
      </c>
      <c r="D1330" s="18" t="str">
        <f>[5]SKU!G1332</f>
        <v>NLC Lip Balm Original Essential</v>
      </c>
      <c r="E1330" s="19" t="str">
        <f>[5]SKU!I1332</f>
        <v>48330-00000-01</v>
      </c>
      <c r="F1330" s="19" t="str">
        <f>[5]SKU!J1332</f>
        <v>85061-04800-49</v>
      </c>
      <c r="G1330" s="18" t="str">
        <f>[5]SKU!K1332</f>
        <v>NLC Essential And Bracelet</v>
      </c>
      <c r="H1330" s="18" t="str">
        <f>IF([5]SKU!L1332="R","Regular",
IF([5]SKU!L1332="P","Promo",
IF([5]SKU!L1332="S","Sample",
IF([5]SKU!L1332="V","VAS",""))))</f>
        <v>VAS</v>
      </c>
      <c r="I1330" s="18" t="str">
        <f>IF([5]SKU!QC1332="A","Active",
IF([5]SKU!QC1332="D","Discontinue",
IF([5]SKU!QC1332="N","NPD","")))</f>
        <v>Active</v>
      </c>
      <c r="J1330" s="18" t="str">
        <f>VLOOKUP(IFERROR(VLOOKUP(E1330,'[5]Material Status'!A:I,9,0),""),'[5]Material Status'!U:W,3,0)</f>
        <v>Inactive</v>
      </c>
      <c r="K1330" s="20" t="str">
        <f>IFERROR(VLOOKUP(E1330,'[5]LOG Data SAP'!$D:$AO,11,0),
IF(D1330=D1329,K1329,""))</f>
        <v/>
      </c>
      <c r="L1330" s="20" t="str">
        <f>IFERROR(VLOOKUP(E1330,'[5]LOG Data SAP'!$D:$AO,13,0),
IF(D1330=D1329,L1329,""))</f>
        <v/>
      </c>
      <c r="M1330" s="20" t="str">
        <f>IFERROR(VLOOKUP(E1330,'[5]LOG Data SAP'!$D:$AO,15,0),
IF(D1330=D1329,M1329,""))</f>
        <v/>
      </c>
      <c r="N1330" s="21">
        <f>[5]SKU!VH1332</f>
        <v>1095</v>
      </c>
      <c r="O1330" s="22">
        <f>[5]SKU!VN1332</f>
        <v>17000</v>
      </c>
      <c r="P1330" s="23">
        <f>[5]SKU!VO1332</f>
        <v>43100</v>
      </c>
      <c r="Q1330" s="24">
        <f>IFERROR(_xlfn.NUMBERVALUE(VLOOKUP(E1330,'[5]LOG Data SAP'!$D:$M,9,0)),
IF(D1330=D1329,Q1329,""))</f>
        <v>0</v>
      </c>
      <c r="R1330" s="24">
        <f>IFERROR(_xlfn.NUMBERVALUE(VLOOKUP(E1330,'[5]LOG Data SAP'!$D:$M,10,0)),
IF(D1330=D1329,R1329,""))</f>
        <v>24</v>
      </c>
      <c r="S1330" s="24">
        <f t="shared" si="80"/>
        <v>0</v>
      </c>
      <c r="T1330" s="25">
        <f>IFERROR(VLOOKUP($E1330,'[5]LOG Data SAP'!$D:$V,17,0)/10,
IF(D1330=D1329,T1329,""))</f>
        <v>7.5</v>
      </c>
      <c r="U1330" s="25">
        <f>IFERROR(VLOOKUP($E1330,'[5]LOG Data SAP'!$D:$V,18,0)/10,
IF(D1330=D1329,U1329,""))</f>
        <v>2.8</v>
      </c>
      <c r="V1330" s="25">
        <f>IFERROR(VLOOKUP($E1330,'[5]LOG Data SAP'!$D:$V,19,0)/10,
IF(D1330=D1329,V1329,""))</f>
        <v>12</v>
      </c>
      <c r="W1330" s="25">
        <f>IFERROR(VLOOKUP($E1330,'[5]LOG Data SAP'!$D:$AO,21,0)/10,
IF(D1330=D1329,W1329,""))</f>
        <v>0</v>
      </c>
      <c r="X1330" s="25">
        <f>IFERROR(VLOOKUP($E1330,'[5]LOG Data SAP'!$D:$AO,22,0)/10,
IF(D1330=D1329,X1329,""))</f>
        <v>0</v>
      </c>
      <c r="Y1330" s="25">
        <f>IFERROR(VLOOKUP($E1330,'[5]LOG Data SAP'!$D:$AO,23,0)/10,
IF(D1330=D1329,Y1329,""))</f>
        <v>0</v>
      </c>
      <c r="Z1330" s="25">
        <f>IFERROR(VLOOKUP($E1330,'[5]LOG Data SAP'!$D:$AO,25,0)/10,
IF(D1330=D1329,Z1329,""))</f>
        <v>36.799999999999997</v>
      </c>
      <c r="AA1330" s="25">
        <f>IFERROR(VLOOKUP($E1330,'[5]LOG Data SAP'!$D:$AO,26,0)/10,
IF(D1330=D1329,AA1329,""))</f>
        <v>13.8</v>
      </c>
      <c r="AB1330" s="25">
        <f>IFERROR(VLOOKUP($E1330,'[5]LOG Data SAP'!$D:$AO,27,0)/10,
IF(D1330=D1329,AB1329,""))</f>
        <v>13.8</v>
      </c>
      <c r="AC1330" s="26">
        <f>IFERROR(VLOOKUP($E1330,'[5]LOG Data SAP'!$D:$AO,29,0)/IF(VLOOKUP($E1330,'[5]LOG Data SAP'!$D:$AO,30,0)="G",1000,1),
IF(D1330=D1329,AC1329,""))</f>
        <v>3.2299999999999995E-2</v>
      </c>
      <c r="AD1330" s="26">
        <f>IFERROR(VLOOKUP($E1330,'[5]LOG Data SAP'!$D:$AO,31,0)/IF(VLOOKUP($E1330,'[5]LOG Data SAP'!$D:$AO,32,0)="G",1000,1),
IF(D1330=D1329,AD1329,""))</f>
        <v>0</v>
      </c>
      <c r="AE1330" s="26">
        <f>IFERROR(VLOOKUP($E1330,'[5]LOG Data SAP'!$D:$AO,33,0)/IF(VLOOKUP($E1330,'[5]LOG Data SAP'!$D:$AO,34,0)="G",1000,1),
IF(D1330=D1329,AE1329,""))</f>
        <v>0.83</v>
      </c>
      <c r="AF1330" s="27">
        <f t="shared" si="81"/>
        <v>252</v>
      </c>
      <c r="AG1330" s="27" t="str">
        <f t="shared" si="82"/>
        <v/>
      </c>
      <c r="AH1330" s="28">
        <f t="shared" si="83"/>
        <v>7.0081919999999999E-3</v>
      </c>
      <c r="AI1330" s="18" t="str">
        <f>IFERROR(VLOOKUP(E1330,'[5]LOG Data SAP'!$D:$E,2,0),IF(D1330=D1329,AI1329,""))</f>
        <v>NLC ESSENTIAL + GIMMICK</v>
      </c>
      <c r="AJ1330" s="20" t="str">
        <f>IFERROR([5]SKU!VI1332,IF(D1330=D1329,AJ1329,""))</f>
        <v>85061</v>
      </c>
      <c r="AK1330" s="18" t="str">
        <f>VLOOKUP(E1330,[5]SKU!I:X,16,FALSE)</f>
        <v>3304.10.00</v>
      </c>
    </row>
    <row r="1331" spans="1:37">
      <c r="A1331" s="18" t="str">
        <f>[5]SKU!AC1333</f>
        <v>Nivea</v>
      </c>
      <c r="B1331" s="18" t="str">
        <f>[5]SKU!AE1333</f>
        <v>NLC Lip Care</v>
      </c>
      <c r="C1331" s="18" t="str">
        <f>[5]SKU!AJ1333</f>
        <v>Lip Care</v>
      </c>
      <c r="D1331" s="18" t="str">
        <f>[5]SKU!G1333</f>
        <v>NLC Lip Balm Original Essential</v>
      </c>
      <c r="E1331" s="19" t="str">
        <f>[5]SKU!I1333</f>
        <v>85083-04800-54</v>
      </c>
      <c r="F1331" s="19" t="str">
        <f>[5]SKU!J1333</f>
        <v>48332-00199-00</v>
      </c>
      <c r="G1331" s="18" t="str">
        <f>[5]SKU!K1333</f>
        <v>NIVEA Lip Balm Strawberry Shine 4.8g</v>
      </c>
      <c r="H1331" s="18" t="str">
        <f>IF([5]SKU!L1333="R","Regular",
IF([5]SKU!L1333="P","Promo",
IF([5]SKU!L1333="S","Sample",
IF([5]SKU!L1333="V","VAS",""))))</f>
        <v>Regular</v>
      </c>
      <c r="I1331" s="18" t="str">
        <f>IF([5]SKU!QC1333="A","Active",
IF([5]SKU!QC1333="D","Discontinue",
IF([5]SKU!QC1333="N","NPD","")))</f>
        <v>Active</v>
      </c>
      <c r="J1331" s="18" t="str">
        <f>VLOOKUP(IFERROR(VLOOKUP(E1331,'[5]Material Status'!A:I,9,0),""),'[5]Material Status'!U:W,3,0)</f>
        <v>Active</v>
      </c>
      <c r="K1331" s="20" t="str">
        <f>IFERROR(VLOOKUP(E1331,'[5]LOG Data SAP'!$D:$AO,11,0),
IF(D1331=D1330,K1330,""))</f>
        <v>8999777850838</v>
      </c>
      <c r="L1331" s="20" t="str">
        <f>IFERROR(VLOOKUP(E1331,'[5]LOG Data SAP'!$D:$AO,13,0),
IF(D1331=D1330,L1330,""))</f>
        <v>8999777017552</v>
      </c>
      <c r="M1331" s="20" t="str">
        <f>IFERROR(VLOOKUP(E1331,'[5]LOG Data SAP'!$D:$AO,15,0),
IF(D1331=D1330,M1330,""))</f>
        <v>8999777017569</v>
      </c>
      <c r="N1331" s="21">
        <f>[5]SKU!VH1333</f>
        <v>900</v>
      </c>
      <c r="O1331" s="22">
        <f>[5]SKU!VN1333</f>
        <v>25780</v>
      </c>
      <c r="P1331" s="23">
        <f>[5]SKU!VO1333</f>
        <v>45383</v>
      </c>
      <c r="Q1331" s="24">
        <f>IFERROR(_xlfn.NUMBERVALUE(VLOOKUP(E1331,'[5]LOG Data SAP'!$D:$M,9,0)),
IF(D1331=D1330,Q1330,""))</f>
        <v>4</v>
      </c>
      <c r="R1331" s="24">
        <f>IFERROR(_xlfn.NUMBERVALUE(VLOOKUP(E1331,'[5]LOG Data SAP'!$D:$M,10,0)),
IF(D1331=D1330,R1330,""))</f>
        <v>24</v>
      </c>
      <c r="S1331" s="24">
        <f t="shared" si="80"/>
        <v>6</v>
      </c>
      <c r="T1331" s="25">
        <f>IFERROR(VLOOKUP($E1331,'[5]LOG Data SAP'!$D:$V,17,0)/10,
IF(D1331=D1330,T1330,""))</f>
        <v>7.5</v>
      </c>
      <c r="U1331" s="25">
        <f>IFERROR(VLOOKUP($E1331,'[5]LOG Data SAP'!$D:$V,18,0)/10,
IF(D1331=D1330,U1330,""))</f>
        <v>2.1</v>
      </c>
      <c r="V1331" s="25">
        <f>IFERROR(VLOOKUP($E1331,'[5]LOG Data SAP'!$D:$V,19,0)/10,
IF(D1331=D1330,V1330,""))</f>
        <v>12</v>
      </c>
      <c r="W1331" s="25">
        <f>IFERROR(VLOOKUP($E1331,'[5]LOG Data SAP'!$D:$AO,21,0)/10,
IF(D1331=D1330,W1330,""))</f>
        <v>13.5</v>
      </c>
      <c r="X1331" s="25">
        <f>IFERROR(VLOOKUP($E1331,'[5]LOG Data SAP'!$D:$AO,22,0)/10,
IF(D1331=D1330,X1330,""))</f>
        <v>4.5</v>
      </c>
      <c r="Y1331" s="25">
        <f>IFERROR(VLOOKUP($E1331,'[5]LOG Data SAP'!$D:$AO,23,0)/10,
IF(D1331=D1330,Y1330,""))</f>
        <v>19</v>
      </c>
      <c r="Z1331" s="25">
        <f>IFERROR(VLOOKUP($E1331,'[5]LOG Data SAP'!$D:$AO,25,0)/10,
IF(D1331=D1330,Z1330,""))</f>
        <v>20.3</v>
      </c>
      <c r="AA1331" s="25">
        <f>IFERROR(VLOOKUP($E1331,'[5]LOG Data SAP'!$D:$AO,26,0)/10,
IF(D1331=D1330,AA1330,""))</f>
        <v>14.2</v>
      </c>
      <c r="AB1331" s="25">
        <f>IFERROR(VLOOKUP($E1331,'[5]LOG Data SAP'!$D:$AO,27,0)/10,
IF(D1331=D1330,AB1330,""))</f>
        <v>15</v>
      </c>
      <c r="AC1331" s="26">
        <f>IFERROR(VLOOKUP($E1331,'[5]LOG Data SAP'!$D:$AO,29,0)/IF(VLOOKUP($E1331,'[5]LOG Data SAP'!$D:$AO,30,0)="G",1000,1),
IF(D1331=D1330,AC1330,""))</f>
        <v>1.8159999999999999E-2</v>
      </c>
      <c r="AD1331" s="26">
        <f>IFERROR(VLOOKUP($E1331,'[5]LOG Data SAP'!$D:$AO,31,0)/IF(VLOOKUP($E1331,'[5]LOG Data SAP'!$D:$AO,32,0)="G",1000,1),
IF(D1331=D1330,AD1330,""))</f>
        <v>7.6999999999999999E-2</v>
      </c>
      <c r="AE1331" s="26">
        <f>IFERROR(VLOOKUP($E1331,'[5]LOG Data SAP'!$D:$AO,33,0)/IF(VLOOKUP($E1331,'[5]LOG Data SAP'!$D:$AO,34,0)="G",1000,1),
IF(D1331=D1330,AE1330,""))</f>
        <v>0.55000000000000004</v>
      </c>
      <c r="AF1331" s="27">
        <f t="shared" si="81"/>
        <v>189</v>
      </c>
      <c r="AG1331" s="27">
        <f t="shared" si="82"/>
        <v>1154.25</v>
      </c>
      <c r="AH1331" s="28">
        <f t="shared" si="83"/>
        <v>4.3238999999999994E-3</v>
      </c>
      <c r="AI1331" s="18" t="str">
        <f>IFERROR(VLOOKUP(E1331,'[5]LOG Data SAP'!$D:$E,2,0),IF(D1331=D1330,AI1330,""))</f>
        <v>NLC SBY 4,8G</v>
      </c>
      <c r="AJ1331" s="20" t="str">
        <f>IFERROR([5]SKU!VI1333,IF(D1331=D1330,AJ1330,""))</f>
        <v>85061</v>
      </c>
      <c r="AK1331" s="18" t="str">
        <f>VLOOKUP(E1331,[5]SKU!I:X,16,FALSE)</f>
        <v>3304.10.00</v>
      </c>
    </row>
    <row r="1332" spans="1:37">
      <c r="A1332" s="18" t="str">
        <f>[5]SKU!AC1334</f>
        <v>Nivea</v>
      </c>
      <c r="B1332" s="18" t="str">
        <f>[5]SKU!AE1334</f>
        <v>NLC Lip Care</v>
      </c>
      <c r="C1332" s="18" t="str">
        <f>[5]SKU!AJ1334</f>
        <v>Lip Care</v>
      </c>
      <c r="D1332" s="18" t="str">
        <f>[5]SKU!G1334</f>
        <v>NLC Lip Balm Strawberry Shine</v>
      </c>
      <c r="E1332" s="19" t="str">
        <f>[5]SKU!I1334</f>
        <v>48332-00199-00</v>
      </c>
      <c r="F1332" s="19" t="str">
        <f>[5]SKU!J1334</f>
        <v>48332-00199-00</v>
      </c>
      <c r="G1332" s="18" t="str">
        <f>[5]SKU!K1334</f>
        <v>NIVEA Lip Balm Strawberry Shine 4.8g</v>
      </c>
      <c r="H1332" s="18" t="str">
        <f>IF([5]SKU!L1334="R","Regular",
IF([5]SKU!L1334="P","Promo",
IF([5]SKU!L1334="S","Sample",
IF([5]SKU!L1334="V","VAS",""))))</f>
        <v>VAS</v>
      </c>
      <c r="I1332" s="18" t="str">
        <f>IF([5]SKU!QC1334="A","Active",
IF([5]SKU!QC1334="D","Discontinue",
IF([5]SKU!QC1334="N","NPD","")))</f>
        <v>Active</v>
      </c>
      <c r="J1332" s="18" t="str">
        <f>VLOOKUP(IFERROR(VLOOKUP(E1332,'[5]Material Status'!A:I,9,0),""),'[5]Material Status'!U:W,3,0)</f>
        <v>Active</v>
      </c>
      <c r="K1332" s="20" t="str">
        <f>IFERROR(VLOOKUP(E1332,'[5]LOG Data SAP'!$D:$AO,11,0),
IF(D1332=D1331,K1331,""))</f>
        <v>8999777850838</v>
      </c>
      <c r="L1332" s="20" t="str">
        <f>IFERROR(VLOOKUP(E1332,'[5]LOG Data SAP'!$D:$AO,13,0),
IF(D1332=D1331,L1331,""))</f>
        <v>8999777017552</v>
      </c>
      <c r="M1332" s="20" t="str">
        <f>IFERROR(VLOOKUP(E1332,'[5]LOG Data SAP'!$D:$AO,15,0),
IF(D1332=D1331,M1331,""))</f>
        <v>8999777008444</v>
      </c>
      <c r="N1332" s="21">
        <f>[5]SKU!VH1334</f>
        <v>1095</v>
      </c>
      <c r="O1332" s="22">
        <f>[5]SKU!VN1334</f>
        <v>25770</v>
      </c>
      <c r="P1332" s="23">
        <f>[5]SKU!VO1334</f>
        <v>45383</v>
      </c>
      <c r="Q1332" s="24">
        <f>IFERROR(_xlfn.NUMBERVALUE(VLOOKUP(E1332,'[5]LOG Data SAP'!$D:$M,9,0)),
IF(D1332=D1331,Q1331,""))</f>
        <v>4</v>
      </c>
      <c r="R1332" s="24">
        <f>IFERROR(_xlfn.NUMBERVALUE(VLOOKUP(E1332,'[5]LOG Data SAP'!$D:$M,10,0)),
IF(D1332=D1331,R1331,""))</f>
        <v>24</v>
      </c>
      <c r="S1332" s="24">
        <f t="shared" si="80"/>
        <v>6</v>
      </c>
      <c r="T1332" s="25">
        <f>IFERROR(VLOOKUP($E1332,'[5]LOG Data SAP'!$D:$V,17,0)/10,
IF(D1332=D1331,T1331,""))</f>
        <v>7.5</v>
      </c>
      <c r="U1332" s="25">
        <f>IFERROR(VLOOKUP($E1332,'[5]LOG Data SAP'!$D:$V,18,0)/10,
IF(D1332=D1331,U1331,""))</f>
        <v>2.1</v>
      </c>
      <c r="V1332" s="25">
        <f>IFERROR(VLOOKUP($E1332,'[5]LOG Data SAP'!$D:$V,19,0)/10,
IF(D1332=D1331,V1331,""))</f>
        <v>12</v>
      </c>
      <c r="W1332" s="25">
        <f>IFERROR(VLOOKUP($E1332,'[5]LOG Data SAP'!$D:$AO,21,0)/10,
IF(D1332=D1331,W1331,""))</f>
        <v>13.5</v>
      </c>
      <c r="X1332" s="25">
        <f>IFERROR(VLOOKUP($E1332,'[5]LOG Data SAP'!$D:$AO,22,0)/10,
IF(D1332=D1331,X1331,""))</f>
        <v>4.5</v>
      </c>
      <c r="Y1332" s="25">
        <f>IFERROR(VLOOKUP($E1332,'[5]LOG Data SAP'!$D:$AO,23,0)/10,
IF(D1332=D1331,Y1331,""))</f>
        <v>19</v>
      </c>
      <c r="Z1332" s="25">
        <f>IFERROR(VLOOKUP($E1332,'[5]LOG Data SAP'!$D:$AO,25,0)/10,
IF(D1332=D1331,Z1331,""))</f>
        <v>20.3</v>
      </c>
      <c r="AA1332" s="25">
        <f>IFERROR(VLOOKUP($E1332,'[5]LOG Data SAP'!$D:$AO,26,0)/10,
IF(D1332=D1331,AA1331,""))</f>
        <v>14.2</v>
      </c>
      <c r="AB1332" s="25">
        <f>IFERROR(VLOOKUP($E1332,'[5]LOG Data SAP'!$D:$AO,27,0)/10,
IF(D1332=D1331,AB1331,""))</f>
        <v>15</v>
      </c>
      <c r="AC1332" s="26">
        <f>IFERROR(VLOOKUP($E1332,'[5]LOG Data SAP'!$D:$AO,29,0)/IF(VLOOKUP($E1332,'[5]LOG Data SAP'!$D:$AO,30,0)="G",1000,1),
IF(D1332=D1331,AC1331,""))</f>
        <v>1.8159999999999999E-2</v>
      </c>
      <c r="AD1332" s="26">
        <f>IFERROR(VLOOKUP($E1332,'[5]LOG Data SAP'!$D:$AO,31,0)/IF(VLOOKUP($E1332,'[5]LOG Data SAP'!$D:$AO,32,0)="G",1000,1),
IF(D1332=D1331,AD1331,""))</f>
        <v>7.6999999999999999E-2</v>
      </c>
      <c r="AE1332" s="26">
        <f>IFERROR(VLOOKUP($E1332,'[5]LOG Data SAP'!$D:$AO,33,0)/IF(VLOOKUP($E1332,'[5]LOG Data SAP'!$D:$AO,34,0)="G",1000,1),
IF(D1332=D1331,AE1331,""))</f>
        <v>0.55000000000000004</v>
      </c>
      <c r="AF1332" s="27">
        <f t="shared" si="81"/>
        <v>189</v>
      </c>
      <c r="AG1332" s="27">
        <f t="shared" si="82"/>
        <v>1154.25</v>
      </c>
      <c r="AH1332" s="28">
        <f t="shared" si="83"/>
        <v>4.3238999999999994E-3</v>
      </c>
      <c r="AI1332" s="18" t="str">
        <f>IFERROR(VLOOKUP(E1332,'[5]LOG Data SAP'!$D:$E,2,0),IF(D1332=D1331,AI1331,""))</f>
        <v>NIVEA_LIP_CARE_STRAWBERR</v>
      </c>
      <c r="AJ1332" s="20" t="str">
        <f>IFERROR([5]SKU!VI1334,IF(D1332=D1331,AJ1331,""))</f>
        <v>85083</v>
      </c>
      <c r="AK1332" s="18" t="str">
        <f>VLOOKUP(E1332,[5]SKU!I:X,16,FALSE)</f>
        <v>3304.10.00</v>
      </c>
    </row>
    <row r="1333" spans="1:37">
      <c r="A1333" s="18" t="str">
        <f>[5]SKU!AC1335</f>
        <v>Nivea</v>
      </c>
      <c r="B1333" s="18" t="str">
        <f>[5]SKU!AE1335</f>
        <v>NLC Lip Care</v>
      </c>
      <c r="C1333" s="18" t="str">
        <f>[5]SKU!AJ1335</f>
        <v>Lip Care</v>
      </c>
      <c r="D1333" s="18" t="str">
        <f>[5]SKU!G1335</f>
        <v>NLC Lip Balm Strawberry Shine</v>
      </c>
      <c r="E1333" s="19" t="str">
        <f>[5]SKU!I1335</f>
        <v>85083-04800-54</v>
      </c>
      <c r="F1333" s="19" t="str">
        <f>[5]SKU!J1335</f>
        <v>48332-00199-00</v>
      </c>
      <c r="G1333" s="18" t="str">
        <f>[5]SKU!K1335</f>
        <v>NIVEA Lip Balm Strawberry Shine 4.8g</v>
      </c>
      <c r="H1333" s="18" t="str">
        <f>IF([5]SKU!L1335="R","Regular",
IF([5]SKU!L1335="P","Promo",
IF([5]SKU!L1335="S","Sample",
IF([5]SKU!L1335="V","VAS",""))))</f>
        <v>Regular</v>
      </c>
      <c r="I1333" s="18" t="str">
        <f>IF([5]SKU!QC1335="A","Active",
IF([5]SKU!QC1335="D","Discontinue",
IF([5]SKU!QC1335="N","NPD","")))</f>
        <v>Active</v>
      </c>
      <c r="J1333" s="18" t="str">
        <f>VLOOKUP(IFERROR(VLOOKUP(E1333,'[5]Material Status'!A:I,9,0),""),'[5]Material Status'!U:W,3,0)</f>
        <v>Active</v>
      </c>
      <c r="K1333" s="20" t="str">
        <f>IFERROR(VLOOKUP(E1333,'[5]LOG Data SAP'!$D:$AO,11,0),
IF(D1333=D1332,K1332,""))</f>
        <v>8999777850838</v>
      </c>
      <c r="L1333" s="20" t="str">
        <f>IFERROR(VLOOKUP(E1333,'[5]LOG Data SAP'!$D:$AO,13,0),
IF(D1333=D1332,L1332,""))</f>
        <v>8999777017552</v>
      </c>
      <c r="M1333" s="20" t="str">
        <f>IFERROR(VLOOKUP(E1333,'[5]LOG Data SAP'!$D:$AO,15,0),
IF(D1333=D1332,M1332,""))</f>
        <v>8999777017569</v>
      </c>
      <c r="N1333" s="21">
        <f>[5]SKU!VH1335</f>
        <v>1095</v>
      </c>
      <c r="O1333" s="22">
        <f>[5]SKU!VN1335</f>
        <v>25770</v>
      </c>
      <c r="P1333" s="23">
        <f>[5]SKU!VO1335</f>
        <v>45383</v>
      </c>
      <c r="Q1333" s="24">
        <f>IFERROR(_xlfn.NUMBERVALUE(VLOOKUP(E1333,'[5]LOG Data SAP'!$D:$M,9,0)),
IF(D1333=D1332,Q1332,""))</f>
        <v>4</v>
      </c>
      <c r="R1333" s="24">
        <f>IFERROR(_xlfn.NUMBERVALUE(VLOOKUP(E1333,'[5]LOG Data SAP'!$D:$M,10,0)),
IF(D1333=D1332,R1332,""))</f>
        <v>24</v>
      </c>
      <c r="S1333" s="24">
        <f t="shared" si="80"/>
        <v>6</v>
      </c>
      <c r="T1333" s="25">
        <f>IFERROR(VLOOKUP($E1333,'[5]LOG Data SAP'!$D:$V,17,0)/10,
IF(D1333=D1332,T1332,""))</f>
        <v>7.5</v>
      </c>
      <c r="U1333" s="25">
        <f>IFERROR(VLOOKUP($E1333,'[5]LOG Data SAP'!$D:$V,18,0)/10,
IF(D1333=D1332,U1332,""))</f>
        <v>2.1</v>
      </c>
      <c r="V1333" s="25">
        <f>IFERROR(VLOOKUP($E1333,'[5]LOG Data SAP'!$D:$V,19,0)/10,
IF(D1333=D1332,V1332,""))</f>
        <v>12</v>
      </c>
      <c r="W1333" s="25">
        <f>IFERROR(VLOOKUP($E1333,'[5]LOG Data SAP'!$D:$AO,21,0)/10,
IF(D1333=D1332,W1332,""))</f>
        <v>13.5</v>
      </c>
      <c r="X1333" s="25">
        <f>IFERROR(VLOOKUP($E1333,'[5]LOG Data SAP'!$D:$AO,22,0)/10,
IF(D1333=D1332,X1332,""))</f>
        <v>4.5</v>
      </c>
      <c r="Y1333" s="25">
        <f>IFERROR(VLOOKUP($E1333,'[5]LOG Data SAP'!$D:$AO,23,0)/10,
IF(D1333=D1332,Y1332,""))</f>
        <v>19</v>
      </c>
      <c r="Z1333" s="25">
        <f>IFERROR(VLOOKUP($E1333,'[5]LOG Data SAP'!$D:$AO,25,0)/10,
IF(D1333=D1332,Z1332,""))</f>
        <v>20.3</v>
      </c>
      <c r="AA1333" s="25">
        <f>IFERROR(VLOOKUP($E1333,'[5]LOG Data SAP'!$D:$AO,26,0)/10,
IF(D1333=D1332,AA1332,""))</f>
        <v>14.2</v>
      </c>
      <c r="AB1333" s="25">
        <f>IFERROR(VLOOKUP($E1333,'[5]LOG Data SAP'!$D:$AO,27,0)/10,
IF(D1333=D1332,AB1332,""))</f>
        <v>15</v>
      </c>
      <c r="AC1333" s="26">
        <f>IFERROR(VLOOKUP($E1333,'[5]LOG Data SAP'!$D:$AO,29,0)/IF(VLOOKUP($E1333,'[5]LOG Data SAP'!$D:$AO,30,0)="G",1000,1),
IF(D1333=D1332,AC1332,""))</f>
        <v>1.8159999999999999E-2</v>
      </c>
      <c r="AD1333" s="26">
        <f>IFERROR(VLOOKUP($E1333,'[5]LOG Data SAP'!$D:$AO,31,0)/IF(VLOOKUP($E1333,'[5]LOG Data SAP'!$D:$AO,32,0)="G",1000,1),
IF(D1333=D1332,AD1332,""))</f>
        <v>7.6999999999999999E-2</v>
      </c>
      <c r="AE1333" s="26">
        <f>IFERROR(VLOOKUP($E1333,'[5]LOG Data SAP'!$D:$AO,33,0)/IF(VLOOKUP($E1333,'[5]LOG Data SAP'!$D:$AO,34,0)="G",1000,1),
IF(D1333=D1332,AE1332,""))</f>
        <v>0.55000000000000004</v>
      </c>
      <c r="AF1333" s="27">
        <f t="shared" si="81"/>
        <v>189</v>
      </c>
      <c r="AG1333" s="27">
        <f t="shared" si="82"/>
        <v>1154.25</v>
      </c>
      <c r="AH1333" s="28">
        <f t="shared" si="83"/>
        <v>4.3238999999999994E-3</v>
      </c>
      <c r="AI1333" s="18" t="str">
        <f>IFERROR(VLOOKUP(E1333,'[5]LOG Data SAP'!$D:$E,2,0),IF(D1333=D1332,AI1332,""))</f>
        <v>NLC SBY 4,8G</v>
      </c>
      <c r="AJ1333" s="20" t="str">
        <f>IFERROR([5]SKU!VI1335,IF(D1333=D1332,AJ1332,""))</f>
        <v>85083</v>
      </c>
      <c r="AK1333" s="18" t="str">
        <f>VLOOKUP(E1333,[5]SKU!I:X,16,FALSE)</f>
        <v>3304.10.00</v>
      </c>
    </row>
    <row r="1334" spans="1:37">
      <c r="A1334" s="18" t="str">
        <f>[5]SKU!AC1336</f>
        <v>Nivea</v>
      </c>
      <c r="B1334" s="18" t="str">
        <f>[5]SKU!AE1336</f>
        <v>NLC Lip Care</v>
      </c>
      <c r="C1334" s="18" t="str">
        <f>[5]SKU!AJ1336</f>
        <v>Lip Care</v>
      </c>
      <c r="D1334" s="18" t="str">
        <f>[5]SKU!G1336</f>
        <v>NLC Lip Balm Strawberry Shine</v>
      </c>
      <c r="E1334" s="19" t="str">
        <f>[5]SKU!I1336</f>
        <v>85083-04800-49</v>
      </c>
      <c r="F1334" s="19" t="str">
        <f>[5]SKU!J1336</f>
        <v>48332-00199-00</v>
      </c>
      <c r="G1334" s="18" t="str">
        <f>[5]SKU!K1336</f>
        <v>NIVEA Lip Balm Strawberry Shine 4.8g</v>
      </c>
      <c r="H1334" s="18" t="str">
        <f>IF([5]SKU!L1336="R","Regular",
IF([5]SKU!L1336="P","Promo",
IF([5]SKU!L1336="S","Sample",
IF([5]SKU!L1336="V","VAS",""))))</f>
        <v>Regular</v>
      </c>
      <c r="I1334" s="18" t="str">
        <f>IF([5]SKU!QC1336="A","Active",
IF([5]SKU!QC1336="D","Discontinue",
IF([5]SKU!QC1336="N","NPD","")))</f>
        <v>Active</v>
      </c>
      <c r="J1334" s="18" t="str">
        <f>VLOOKUP(IFERROR(VLOOKUP(E1334,'[5]Material Status'!A:I,9,0),""),'[5]Material Status'!U:W,3,0)</f>
        <v>Inactive</v>
      </c>
      <c r="K1334" s="20" t="str">
        <f>IFERROR(VLOOKUP(E1334,'[5]LOG Data SAP'!$D:$AO,11,0),
IF(D1334=D1333,K1333,""))</f>
        <v>8999777850838</v>
      </c>
      <c r="L1334" s="20" t="str">
        <f>IFERROR(VLOOKUP(E1334,'[5]LOG Data SAP'!$D:$AO,13,0),
IF(D1334=D1333,L1333,""))</f>
        <v>8999777017552</v>
      </c>
      <c r="M1334" s="20" t="str">
        <f>IFERROR(VLOOKUP(E1334,'[5]LOG Data SAP'!$D:$AO,15,0),
IF(D1334=D1333,M1333,""))</f>
        <v>8999777017569</v>
      </c>
      <c r="N1334" s="21">
        <f>[5]SKU!VH1336</f>
        <v>1095</v>
      </c>
      <c r="O1334" s="22">
        <f>[5]SKU!VN1336</f>
        <v>25770</v>
      </c>
      <c r="P1334" s="23">
        <f>[5]SKU!VO1336</f>
        <v>45383</v>
      </c>
      <c r="Q1334" s="24">
        <f>IFERROR(_xlfn.NUMBERVALUE(VLOOKUP(E1334,'[5]LOG Data SAP'!$D:$M,9,0)),
IF(D1334=D1333,Q1333,""))</f>
        <v>4</v>
      </c>
      <c r="R1334" s="24">
        <f>IFERROR(_xlfn.NUMBERVALUE(VLOOKUP(E1334,'[5]LOG Data SAP'!$D:$M,10,0)),
IF(D1334=D1333,R1333,""))</f>
        <v>24</v>
      </c>
      <c r="S1334" s="24">
        <f t="shared" si="80"/>
        <v>6</v>
      </c>
      <c r="T1334" s="25">
        <f>IFERROR(VLOOKUP($E1334,'[5]LOG Data SAP'!$D:$V,17,0)/10,
IF(D1334=D1333,T1333,""))</f>
        <v>7.5</v>
      </c>
      <c r="U1334" s="25">
        <f>IFERROR(VLOOKUP($E1334,'[5]LOG Data SAP'!$D:$V,18,0)/10,
IF(D1334=D1333,U1333,""))</f>
        <v>2.1</v>
      </c>
      <c r="V1334" s="25">
        <f>IFERROR(VLOOKUP($E1334,'[5]LOG Data SAP'!$D:$V,19,0)/10,
IF(D1334=D1333,V1333,""))</f>
        <v>12</v>
      </c>
      <c r="W1334" s="25">
        <f>IFERROR(VLOOKUP($E1334,'[5]LOG Data SAP'!$D:$AO,21,0)/10,
IF(D1334=D1333,W1333,""))</f>
        <v>13.5</v>
      </c>
      <c r="X1334" s="25">
        <f>IFERROR(VLOOKUP($E1334,'[5]LOG Data SAP'!$D:$AO,22,0)/10,
IF(D1334=D1333,X1333,""))</f>
        <v>4.5</v>
      </c>
      <c r="Y1334" s="25">
        <f>IFERROR(VLOOKUP($E1334,'[5]LOG Data SAP'!$D:$AO,23,0)/10,
IF(D1334=D1333,Y1333,""))</f>
        <v>15.8</v>
      </c>
      <c r="Z1334" s="25">
        <f>IFERROR(VLOOKUP($E1334,'[5]LOG Data SAP'!$D:$AO,25,0)/10,
IF(D1334=D1333,Z1333,""))</f>
        <v>20.3</v>
      </c>
      <c r="AA1334" s="25">
        <f>IFERROR(VLOOKUP($E1334,'[5]LOG Data SAP'!$D:$AO,26,0)/10,
IF(D1334=D1333,AA1333,""))</f>
        <v>14.2</v>
      </c>
      <c r="AB1334" s="25">
        <f>IFERROR(VLOOKUP($E1334,'[5]LOG Data SAP'!$D:$AO,27,0)/10,
IF(D1334=D1333,AB1333,""))</f>
        <v>15</v>
      </c>
      <c r="AC1334" s="26">
        <f>IFERROR(VLOOKUP($E1334,'[5]LOG Data SAP'!$D:$AO,29,0)/IF(VLOOKUP($E1334,'[5]LOG Data SAP'!$D:$AO,30,0)="G",1000,1),
IF(D1334=D1333,AC1333,""))</f>
        <v>1.9E-2</v>
      </c>
      <c r="AD1334" s="26">
        <f>IFERROR(VLOOKUP($E1334,'[5]LOG Data SAP'!$D:$AO,31,0)/IF(VLOOKUP($E1334,'[5]LOG Data SAP'!$D:$AO,32,0)="G",1000,1),
IF(D1334=D1333,AD1333,""))</f>
        <v>7.8E-2</v>
      </c>
      <c r="AE1334" s="26">
        <f>IFERROR(VLOOKUP($E1334,'[5]LOG Data SAP'!$D:$AO,33,0)/IF(VLOOKUP($E1334,'[5]LOG Data SAP'!$D:$AO,34,0)="G",1000,1),
IF(D1334=D1333,AE1333,""))</f>
        <v>0.56899999999999995</v>
      </c>
      <c r="AF1334" s="27">
        <f t="shared" si="81"/>
        <v>189</v>
      </c>
      <c r="AG1334" s="27">
        <f t="shared" si="82"/>
        <v>959.85</v>
      </c>
      <c r="AH1334" s="28">
        <f t="shared" si="83"/>
        <v>4.3238999999999994E-3</v>
      </c>
      <c r="AI1334" s="18" t="str">
        <f>IFERROR(VLOOKUP(E1334,'[5]LOG Data SAP'!$D:$E,2,0),IF(D1334=D1333,AI1333,""))</f>
        <v>NLC SBY 4,8G</v>
      </c>
      <c r="AJ1334" s="20" t="str">
        <f>IFERROR([5]SKU!VI1336,IF(D1334=D1333,AJ1333,""))</f>
        <v>85083</v>
      </c>
      <c r="AK1334" s="18" t="str">
        <f>VLOOKUP(E1334,[5]SKU!I:X,16,FALSE)</f>
        <v>3304.10.00</v>
      </c>
    </row>
    <row r="1335" spans="1:37">
      <c r="A1335" s="18" t="str">
        <f>[5]SKU!AC1337</f>
        <v>Nivea</v>
      </c>
      <c r="B1335" s="18" t="str">
        <f>[5]SKU!AE1337</f>
        <v>NLC Lip Care</v>
      </c>
      <c r="C1335" s="18" t="str">
        <f>[5]SKU!AJ1337</f>
        <v>Lip Care</v>
      </c>
      <c r="D1335" s="18" t="str">
        <f>[5]SKU!G1337</f>
        <v>NLC Lip Balm Strawberry Shine</v>
      </c>
      <c r="E1335" s="19" t="str">
        <f>[5]SKU!I1337</f>
        <v>85083-04800-48</v>
      </c>
      <c r="F1335" s="19" t="str">
        <f>[5]SKU!J1337</f>
        <v>48332-00199-00</v>
      </c>
      <c r="G1335" s="18" t="str">
        <f>[5]SKU!K1337</f>
        <v>NIVEA Lip Balm Strawberry Shine 4.8g</v>
      </c>
      <c r="H1335" s="18" t="str">
        <f>IF([5]SKU!L1337="R","Regular",
IF([5]SKU!L1337="P","Promo",
IF([5]SKU!L1337="S","Sample",
IF([5]SKU!L1337="V","VAS",""))))</f>
        <v>Regular</v>
      </c>
      <c r="I1335" s="18" t="str">
        <f>IF([5]SKU!QC1337="A","Active",
IF([5]SKU!QC1337="D","Discontinue",
IF([5]SKU!QC1337="N","NPD","")))</f>
        <v>Active</v>
      </c>
      <c r="J1335" s="18" t="str">
        <f>VLOOKUP(IFERROR(VLOOKUP(E1335,'[5]Material Status'!A:I,9,0),""),'[5]Material Status'!U:W,3,0)</f>
        <v>Inactive</v>
      </c>
      <c r="K1335" s="20" t="str">
        <f>IFERROR(VLOOKUP(E1335,'[5]LOG Data SAP'!$D:$AO,11,0),
IF(D1335=D1334,K1334,""))</f>
        <v>8999777850838</v>
      </c>
      <c r="L1335" s="20" t="str">
        <f>IFERROR(VLOOKUP(E1335,'[5]LOG Data SAP'!$D:$AO,13,0),
IF(D1335=D1334,L1334,""))</f>
        <v>8999777008413</v>
      </c>
      <c r="M1335" s="20" t="str">
        <f>IFERROR(VLOOKUP(E1335,'[5]LOG Data SAP'!$D:$AO,15,0),
IF(D1335=D1334,M1334,""))</f>
        <v>8999777008420</v>
      </c>
      <c r="N1335" s="21">
        <f>[5]SKU!VH1337</f>
        <v>1095</v>
      </c>
      <c r="O1335" s="22">
        <f>[5]SKU!VN1337</f>
        <v>25770</v>
      </c>
      <c r="P1335" s="23">
        <f>[5]SKU!VO1337</f>
        <v>45383</v>
      </c>
      <c r="Q1335" s="24">
        <f>IFERROR(_xlfn.NUMBERVALUE(VLOOKUP(E1335,'[5]LOG Data SAP'!$D:$M,9,0)),
IF(D1335=D1334,Q1334,""))</f>
        <v>4</v>
      </c>
      <c r="R1335" s="24">
        <f>IFERROR(_xlfn.NUMBERVALUE(VLOOKUP(E1335,'[5]LOG Data SAP'!$D:$M,10,0)),
IF(D1335=D1334,R1334,""))</f>
        <v>24</v>
      </c>
      <c r="S1335" s="24">
        <f t="shared" si="80"/>
        <v>6</v>
      </c>
      <c r="T1335" s="25">
        <f>IFERROR(VLOOKUP($E1335,'[5]LOG Data SAP'!$D:$V,17,0)/10,
IF(D1335=D1334,T1334,""))</f>
        <v>7.5</v>
      </c>
      <c r="U1335" s="25">
        <f>IFERROR(VLOOKUP($E1335,'[5]LOG Data SAP'!$D:$V,18,0)/10,
IF(D1335=D1334,U1334,""))</f>
        <v>2.1</v>
      </c>
      <c r="V1335" s="25">
        <f>IFERROR(VLOOKUP($E1335,'[5]LOG Data SAP'!$D:$V,19,0)/10,
IF(D1335=D1334,V1334,""))</f>
        <v>12</v>
      </c>
      <c r="W1335" s="25">
        <f>IFERROR(VLOOKUP($E1335,'[5]LOG Data SAP'!$D:$AO,21,0)/10,
IF(D1335=D1334,W1334,""))</f>
        <v>13.5</v>
      </c>
      <c r="X1335" s="25">
        <f>IFERROR(VLOOKUP($E1335,'[5]LOG Data SAP'!$D:$AO,22,0)/10,
IF(D1335=D1334,X1334,""))</f>
        <v>4.5</v>
      </c>
      <c r="Y1335" s="25">
        <f>IFERROR(VLOOKUP($E1335,'[5]LOG Data SAP'!$D:$AO,23,0)/10,
IF(D1335=D1334,Y1334,""))</f>
        <v>15.8</v>
      </c>
      <c r="Z1335" s="25">
        <f>IFERROR(VLOOKUP($E1335,'[5]LOG Data SAP'!$D:$AO,25,0)/10,
IF(D1335=D1334,Z1334,""))</f>
        <v>20.3</v>
      </c>
      <c r="AA1335" s="25">
        <f>IFERROR(VLOOKUP($E1335,'[5]LOG Data SAP'!$D:$AO,26,0)/10,
IF(D1335=D1334,AA1334,""))</f>
        <v>14.2</v>
      </c>
      <c r="AB1335" s="25">
        <f>IFERROR(VLOOKUP($E1335,'[5]LOG Data SAP'!$D:$AO,27,0)/10,
IF(D1335=D1334,AB1334,""))</f>
        <v>14.8</v>
      </c>
      <c r="AC1335" s="26">
        <f>IFERROR(VLOOKUP($E1335,'[5]LOG Data SAP'!$D:$AO,29,0)/IF(VLOOKUP($E1335,'[5]LOG Data SAP'!$D:$AO,30,0)="G",1000,1),
IF(D1335=D1334,AC1334,""))</f>
        <v>1.9E-2</v>
      </c>
      <c r="AD1335" s="26">
        <f>IFERROR(VLOOKUP($E1335,'[5]LOG Data SAP'!$D:$AO,31,0)/IF(VLOOKUP($E1335,'[5]LOG Data SAP'!$D:$AO,32,0)="G",1000,1),
IF(D1335=D1334,AD1334,""))</f>
        <v>7.8E-2</v>
      </c>
      <c r="AE1335" s="26">
        <f>IFERROR(VLOOKUP($E1335,'[5]LOG Data SAP'!$D:$AO,33,0)/IF(VLOOKUP($E1335,'[5]LOG Data SAP'!$D:$AO,34,0)="G",1000,1),
IF(D1335=D1334,AE1334,""))</f>
        <v>0.56899999999999995</v>
      </c>
      <c r="AF1335" s="27">
        <f t="shared" si="81"/>
        <v>189</v>
      </c>
      <c r="AG1335" s="27">
        <f t="shared" si="82"/>
        <v>959.85</v>
      </c>
      <c r="AH1335" s="28">
        <f t="shared" si="83"/>
        <v>4.2662480000000003E-3</v>
      </c>
      <c r="AI1335" s="18" t="str">
        <f>IFERROR(VLOOKUP(E1335,'[5]LOG Data SAP'!$D:$E,2,0),IF(D1335=D1334,AI1334,""))</f>
        <v>NLC SBY 5,5ML</v>
      </c>
      <c r="AJ1335" s="20" t="str">
        <f>IFERROR([5]SKU!VI1337,IF(D1335=D1334,AJ1334,""))</f>
        <v>85083</v>
      </c>
      <c r="AK1335" s="18" t="str">
        <f>VLOOKUP(E1335,[5]SKU!I:X,16,FALSE)</f>
        <v>3304.10.00</v>
      </c>
    </row>
    <row r="1336" spans="1:37">
      <c r="A1336" s="18" t="str">
        <f>[5]SKU!AC1338</f>
        <v>Nivea</v>
      </c>
      <c r="B1336" s="18" t="str">
        <f>[5]SKU!AE1338</f>
        <v>NLC Lip Care</v>
      </c>
      <c r="C1336" s="18" t="str">
        <f>[5]SKU!AJ1338</f>
        <v>Lip Care</v>
      </c>
      <c r="D1336" s="18" t="str">
        <f>[5]SKU!G1338</f>
        <v>NLC Lip Balm Strawberry Shine</v>
      </c>
      <c r="E1336" s="19" t="str">
        <f>[5]SKU!I1338</f>
        <v>85083-04800-46</v>
      </c>
      <c r="F1336" s="19" t="str">
        <f>[5]SKU!J1338</f>
        <v>48332-00199-00</v>
      </c>
      <c r="G1336" s="18" t="str">
        <f>[5]SKU!K1338</f>
        <v>NLC Fruity Shine Beauty Stick Strawberry 4,8G</v>
      </c>
      <c r="H1336" s="18" t="str">
        <f>IF([5]SKU!L1338="R","Regular",
IF([5]SKU!L1338="P","Promo",
IF([5]SKU!L1338="S","Sample",
IF([5]SKU!L1338="V","VAS",""))))</f>
        <v>Regular</v>
      </c>
      <c r="I1336" s="18" t="str">
        <f>IF([5]SKU!QC1338="A","Active",
IF([5]SKU!QC1338="D","Discontinue",
IF([5]SKU!QC1338="N","NPD","")))</f>
        <v>Active</v>
      </c>
      <c r="J1336" s="18" t="str">
        <f>VLOOKUP(IFERROR(VLOOKUP(E1336,'[5]Material Status'!A:I,9,0),""),'[5]Material Status'!U:W,3,0)</f>
        <v>Inactive</v>
      </c>
      <c r="K1336" s="20" t="str">
        <f>IFERROR(VLOOKUP(E1336,'[5]LOG Data SAP'!$D:$AO,11,0),
IF(D1336=D1335,K1335,""))</f>
        <v>8999777850838</v>
      </c>
      <c r="L1336" s="20" t="str">
        <f>IFERROR(VLOOKUP(E1336,'[5]LOG Data SAP'!$D:$AO,13,0),
IF(D1336=D1335,L1335,""))</f>
        <v>8999777008413</v>
      </c>
      <c r="M1336" s="20" t="str">
        <f>IFERROR(VLOOKUP(E1336,'[5]LOG Data SAP'!$D:$AO,15,0),
IF(D1336=D1335,M1335,""))</f>
        <v>8999777008420</v>
      </c>
      <c r="N1336" s="21">
        <f>[5]SKU!VH1338</f>
        <v>900</v>
      </c>
      <c r="O1336" s="22">
        <f>[5]SKU!VN1338</f>
        <v>25770</v>
      </c>
      <c r="P1336" s="23">
        <f>[5]SKU!VO1338</f>
        <v>45383</v>
      </c>
      <c r="Q1336" s="24">
        <f>IFERROR(_xlfn.NUMBERVALUE(VLOOKUP(E1336,'[5]LOG Data SAP'!$D:$M,9,0)),
IF(D1336=D1335,Q1335,""))</f>
        <v>4</v>
      </c>
      <c r="R1336" s="24">
        <f>IFERROR(_xlfn.NUMBERVALUE(VLOOKUP(E1336,'[5]LOG Data SAP'!$D:$M,10,0)),
IF(D1336=D1335,R1335,""))</f>
        <v>24</v>
      </c>
      <c r="S1336" s="24">
        <f t="shared" si="80"/>
        <v>6</v>
      </c>
      <c r="T1336" s="25">
        <f>IFERROR(VLOOKUP($E1336,'[5]LOG Data SAP'!$D:$V,17,0)/10,
IF(D1336=D1335,T1335,""))</f>
        <v>7.5</v>
      </c>
      <c r="U1336" s="25">
        <f>IFERROR(VLOOKUP($E1336,'[5]LOG Data SAP'!$D:$V,18,0)/10,
IF(D1336=D1335,U1335,""))</f>
        <v>2</v>
      </c>
      <c r="V1336" s="25">
        <f>IFERROR(VLOOKUP($E1336,'[5]LOG Data SAP'!$D:$V,19,0)/10,
IF(D1336=D1335,V1335,""))</f>
        <v>12</v>
      </c>
      <c r="W1336" s="25">
        <f>IFERROR(VLOOKUP($E1336,'[5]LOG Data SAP'!$D:$AO,21,0)/10,
IF(D1336=D1335,W1335,""))</f>
        <v>14.5</v>
      </c>
      <c r="X1336" s="25">
        <f>IFERROR(VLOOKUP($E1336,'[5]LOG Data SAP'!$D:$AO,22,0)/10,
IF(D1336=D1335,X1335,""))</f>
        <v>4.5</v>
      </c>
      <c r="Y1336" s="25">
        <f>IFERROR(VLOOKUP($E1336,'[5]LOG Data SAP'!$D:$AO,23,0)/10,
IF(D1336=D1335,Y1335,""))</f>
        <v>19</v>
      </c>
      <c r="Z1336" s="25">
        <f>IFERROR(VLOOKUP($E1336,'[5]LOG Data SAP'!$D:$AO,25,0)/10,
IF(D1336=D1335,Z1335,""))</f>
        <v>25.3</v>
      </c>
      <c r="AA1336" s="25">
        <f>IFERROR(VLOOKUP($E1336,'[5]LOG Data SAP'!$D:$AO,26,0)/10,
IF(D1336=D1335,AA1335,""))</f>
        <v>14</v>
      </c>
      <c r="AB1336" s="25">
        <f>IFERROR(VLOOKUP($E1336,'[5]LOG Data SAP'!$D:$AO,27,0)/10,
IF(D1336=D1335,AB1335,""))</f>
        <v>16.399999999999999</v>
      </c>
      <c r="AC1336" s="26">
        <f>IFERROR(VLOOKUP($E1336,'[5]LOG Data SAP'!$D:$AO,29,0)/IF(VLOOKUP($E1336,'[5]LOG Data SAP'!$D:$AO,30,0)="G",1000,1),
IF(D1336=D1335,AC1335,""))</f>
        <v>1.9E-2</v>
      </c>
      <c r="AD1336" s="26">
        <f>IFERROR(VLOOKUP($E1336,'[5]LOG Data SAP'!$D:$AO,31,0)/IF(VLOOKUP($E1336,'[5]LOG Data SAP'!$D:$AO,32,0)="G",1000,1),
IF(D1336=D1335,AD1335,""))</f>
        <v>7.6999999999999999E-2</v>
      </c>
      <c r="AE1336" s="26">
        <f>IFERROR(VLOOKUP($E1336,'[5]LOG Data SAP'!$D:$AO,33,0)/IF(VLOOKUP($E1336,'[5]LOG Data SAP'!$D:$AO,34,0)="G",1000,1),
IF(D1336=D1335,AE1335,""))</f>
        <v>0.56299999999999994</v>
      </c>
      <c r="AF1336" s="27">
        <f t="shared" si="81"/>
        <v>180</v>
      </c>
      <c r="AG1336" s="27">
        <f t="shared" si="82"/>
        <v>1239.75</v>
      </c>
      <c r="AH1336" s="28">
        <f t="shared" si="83"/>
        <v>5.8088799999999989E-3</v>
      </c>
      <c r="AI1336" s="18" t="str">
        <f>IFERROR(VLOOKUP(E1336,'[5]LOG Data SAP'!$D:$E,2,0),IF(D1336=D1335,AI1335,""))</f>
        <v>NLC SBY 4,8G</v>
      </c>
      <c r="AJ1336" s="20" t="str">
        <f>IFERROR([5]SKU!VI1338,IF(D1336=D1335,AJ1335,""))</f>
        <v>85083</v>
      </c>
      <c r="AK1336" s="18" t="str">
        <f>VLOOKUP(E1336,[5]SKU!I:X,16,FALSE)</f>
        <v>3304.10.00</v>
      </c>
    </row>
    <row r="1337" spans="1:37">
      <c r="A1337" s="18" t="str">
        <f>[5]SKU!AC1339</f>
        <v>Nivea</v>
      </c>
      <c r="B1337" s="18" t="str">
        <f>[5]SKU!AE1339</f>
        <v>NLC Lip Care</v>
      </c>
      <c r="C1337" s="18" t="str">
        <f>[5]SKU!AJ1339</f>
        <v>Lip Care</v>
      </c>
      <c r="D1337" s="18" t="str">
        <f>[5]SKU!G1339</f>
        <v>NLC Lip Balm Strawberry Shine</v>
      </c>
      <c r="E1337" s="19" t="str">
        <f>[5]SKU!I1339</f>
        <v>85083-04800-33</v>
      </c>
      <c r="F1337" s="19" t="str">
        <f>[5]SKU!J1339</f>
        <v>48332-00199-00</v>
      </c>
      <c r="G1337" s="18" t="str">
        <f>[5]SKU!K1339</f>
        <v>NLC Fruity Shine Beauty Stick Strawberry 4,8G</v>
      </c>
      <c r="H1337" s="18" t="str">
        <f>IF([5]SKU!L1339="R","Regular",
IF([5]SKU!L1339="P","Promo",
IF([5]SKU!L1339="S","Sample",
IF([5]SKU!L1339="V","VAS",""))))</f>
        <v>Regular</v>
      </c>
      <c r="I1337" s="18" t="str">
        <f>IF([5]SKU!QC1339="A","Active",
IF([5]SKU!QC1339="D","Discontinue",
IF([5]SKU!QC1339="N","NPD","")))</f>
        <v>Active</v>
      </c>
      <c r="J1337" s="18" t="str">
        <f>VLOOKUP(IFERROR(VLOOKUP(E1337,'[5]Material Status'!A:I,9,0),""),'[5]Material Status'!U:W,3,0)</f>
        <v>Inactive</v>
      </c>
      <c r="K1337" s="20" t="str">
        <f>IFERROR(VLOOKUP(E1337,'[5]LOG Data SAP'!$D:$AO,11,0),
IF(D1337=D1336,K1336,""))</f>
        <v>8999777850838</v>
      </c>
      <c r="L1337" s="20" t="str">
        <f>IFERROR(VLOOKUP(E1337,'[5]LOG Data SAP'!$D:$AO,13,0),
IF(D1337=D1336,L1336,""))</f>
        <v/>
      </c>
      <c r="M1337" s="20" t="str">
        <f>IFERROR(VLOOKUP(E1337,'[5]LOG Data SAP'!$D:$AO,15,0),
IF(D1337=D1336,M1336,""))</f>
        <v>8999777004798</v>
      </c>
      <c r="N1337" s="21">
        <f>[5]SKU!VH1339</f>
        <v>1095</v>
      </c>
      <c r="O1337" s="22">
        <f>[5]SKU!VN1339</f>
        <v>25770</v>
      </c>
      <c r="P1337" s="23">
        <f>[5]SKU!VO1339</f>
        <v>45383</v>
      </c>
      <c r="Q1337" s="24">
        <f>IFERROR(_xlfn.NUMBERVALUE(VLOOKUP(E1337,'[5]LOG Data SAP'!$D:$M,9,0)),
IF(D1337=D1336,Q1336,""))</f>
        <v>0</v>
      </c>
      <c r="R1337" s="24">
        <f>IFERROR(_xlfn.NUMBERVALUE(VLOOKUP(E1337,'[5]LOG Data SAP'!$D:$M,10,0)),
IF(D1337=D1336,R1336,""))</f>
        <v>24</v>
      </c>
      <c r="S1337" s="24">
        <f t="shared" si="80"/>
        <v>0</v>
      </c>
      <c r="T1337" s="25">
        <f>IFERROR(VLOOKUP($E1337,'[5]LOG Data SAP'!$D:$V,17,0)/10,
IF(D1337=D1336,T1336,""))</f>
        <v>7.5</v>
      </c>
      <c r="U1337" s="25">
        <f>IFERROR(VLOOKUP($E1337,'[5]LOG Data SAP'!$D:$V,18,0)/10,
IF(D1337=D1336,U1336,""))</f>
        <v>2.1</v>
      </c>
      <c r="V1337" s="25">
        <f>IFERROR(VLOOKUP($E1337,'[5]LOG Data SAP'!$D:$V,19,0)/10,
IF(D1337=D1336,V1336,""))</f>
        <v>12</v>
      </c>
      <c r="W1337" s="25">
        <f>IFERROR(VLOOKUP($E1337,'[5]LOG Data SAP'!$D:$AO,21,0)/10,
IF(D1337=D1336,W1336,""))</f>
        <v>0</v>
      </c>
      <c r="X1337" s="25">
        <f>IFERROR(VLOOKUP($E1337,'[5]LOG Data SAP'!$D:$AO,22,0)/10,
IF(D1337=D1336,X1336,""))</f>
        <v>0</v>
      </c>
      <c r="Y1337" s="25">
        <f>IFERROR(VLOOKUP($E1337,'[5]LOG Data SAP'!$D:$AO,23,0)/10,
IF(D1337=D1336,Y1336,""))</f>
        <v>0</v>
      </c>
      <c r="Z1337" s="25">
        <f>IFERROR(VLOOKUP($E1337,'[5]LOG Data SAP'!$D:$AO,25,0)/10,
IF(D1337=D1336,Z1336,""))</f>
        <v>30.9</v>
      </c>
      <c r="AA1337" s="25">
        <f>IFERROR(VLOOKUP($E1337,'[5]LOG Data SAP'!$D:$AO,26,0)/10,
IF(D1337=D1336,AA1336,""))</f>
        <v>12.2</v>
      </c>
      <c r="AB1337" s="25">
        <f>IFERROR(VLOOKUP($E1337,'[5]LOG Data SAP'!$D:$AO,27,0)/10,
IF(D1337=D1336,AB1336,""))</f>
        <v>14</v>
      </c>
      <c r="AC1337" s="26">
        <f>IFERROR(VLOOKUP($E1337,'[5]LOG Data SAP'!$D:$AO,29,0)/IF(VLOOKUP($E1337,'[5]LOG Data SAP'!$D:$AO,30,0)="G",1000,1),
IF(D1337=D1336,AC1336,""))</f>
        <v>1.9E-2</v>
      </c>
      <c r="AD1337" s="26">
        <f>IFERROR(VLOOKUP($E1337,'[5]LOG Data SAP'!$D:$AO,31,0)/IF(VLOOKUP($E1337,'[5]LOG Data SAP'!$D:$AO,32,0)="G",1000,1),
IF(D1337=D1336,AD1336,""))</f>
        <v>0</v>
      </c>
      <c r="AE1337" s="26">
        <f>IFERROR(VLOOKUP($E1337,'[5]LOG Data SAP'!$D:$AO,33,0)/IF(VLOOKUP($E1337,'[5]LOG Data SAP'!$D:$AO,34,0)="G",1000,1),
IF(D1337=D1336,AE1336,""))</f>
        <v>0.57199999999999995</v>
      </c>
      <c r="AF1337" s="27">
        <f t="shared" si="81"/>
        <v>189</v>
      </c>
      <c r="AG1337" s="27" t="str">
        <f t="shared" si="82"/>
        <v/>
      </c>
      <c r="AH1337" s="28">
        <f t="shared" si="83"/>
        <v>5.2777199999999996E-3</v>
      </c>
      <c r="AI1337" s="18" t="str">
        <f>IFERROR(VLOOKUP(E1337,'[5]LOG Data SAP'!$D:$E,2,0),IF(D1337=D1336,AI1336,""))</f>
        <v>NLC SBY 4,8G</v>
      </c>
      <c r="AJ1337" s="20" t="str">
        <f>IFERROR([5]SKU!VI1339,IF(D1337=D1336,AJ1336,""))</f>
        <v>85083</v>
      </c>
      <c r="AK1337" s="18" t="str">
        <f>VLOOKUP(E1337,[5]SKU!I:X,16,FALSE)</f>
        <v>3304.10.00</v>
      </c>
    </row>
    <row r="1338" spans="1:37">
      <c r="A1338" s="18" t="str">
        <f>[5]SKU!AC1340</f>
        <v>Nivea</v>
      </c>
      <c r="B1338" s="18" t="str">
        <f>[5]SKU!AE1340</f>
        <v>NLC Lip Care</v>
      </c>
      <c r="C1338" s="18" t="str">
        <f>[5]SKU!AJ1340</f>
        <v>Lip Care</v>
      </c>
      <c r="D1338" s="18" t="str">
        <f>[5]SKU!G1340</f>
        <v>NLC Lip Balm Strawberry Shine</v>
      </c>
      <c r="E1338" s="19" t="str">
        <f>[5]SKU!I1340</f>
        <v>85083-04800-30</v>
      </c>
      <c r="F1338" s="19" t="str">
        <f>[5]SKU!J1340</f>
        <v>48332-00199-00</v>
      </c>
      <c r="G1338" s="18" t="str">
        <f>[5]SKU!K1340</f>
        <v>NLC Fruity Shine Beauty Stick Strawberry 4,8G</v>
      </c>
      <c r="H1338" s="18" t="str">
        <f>IF([5]SKU!L1340="R","Regular",
IF([5]SKU!L1340="P","Promo",
IF([5]SKU!L1340="S","Sample",
IF([5]SKU!L1340="V","VAS",""))))</f>
        <v>Regular</v>
      </c>
      <c r="I1338" s="18" t="str">
        <f>IF([5]SKU!QC1340="A","Active",
IF([5]SKU!QC1340="D","Discontinue",
IF([5]SKU!QC1340="N","NPD","")))</f>
        <v>Active</v>
      </c>
      <c r="J1338" s="18" t="str">
        <f>VLOOKUP(IFERROR(VLOOKUP(E1338,'[5]Material Status'!A:I,9,0),""),'[5]Material Status'!U:W,3,0)</f>
        <v>Inactive</v>
      </c>
      <c r="K1338" s="20" t="str">
        <f>IFERROR(VLOOKUP(E1338,'[5]LOG Data SAP'!$D:$AO,11,0),
IF(D1338=D1337,K1337,""))</f>
        <v>8999777850838</v>
      </c>
      <c r="L1338" s="20" t="str">
        <f>IFERROR(VLOOKUP(E1338,'[5]LOG Data SAP'!$D:$AO,13,0),
IF(D1338=D1337,L1337,""))</f>
        <v/>
      </c>
      <c r="M1338" s="20" t="str">
        <f>IFERROR(VLOOKUP(E1338,'[5]LOG Data SAP'!$D:$AO,15,0),
IF(D1338=D1337,M1337,""))</f>
        <v>8999777004798</v>
      </c>
      <c r="N1338" s="21">
        <f>[5]SKU!VH1340</f>
        <v>1095</v>
      </c>
      <c r="O1338" s="22">
        <f>[5]SKU!VN1340</f>
        <v>9621</v>
      </c>
      <c r="P1338" s="23">
        <f>[5]SKU!VO1340</f>
        <v>43100</v>
      </c>
      <c r="Q1338" s="24">
        <f>IFERROR(_xlfn.NUMBERVALUE(VLOOKUP(E1338,'[5]LOG Data SAP'!$D:$M,9,0)),
IF(D1338=D1337,Q1337,""))</f>
        <v>0</v>
      </c>
      <c r="R1338" s="24">
        <f>IFERROR(_xlfn.NUMBERVALUE(VLOOKUP(E1338,'[5]LOG Data SAP'!$D:$M,10,0)),
IF(D1338=D1337,R1337,""))</f>
        <v>24</v>
      </c>
      <c r="S1338" s="24">
        <f t="shared" si="80"/>
        <v>0</v>
      </c>
      <c r="T1338" s="25">
        <f>IFERROR(VLOOKUP($E1338,'[5]LOG Data SAP'!$D:$V,17,0)/10,
IF(D1338=D1337,T1337,""))</f>
        <v>7.5</v>
      </c>
      <c r="U1338" s="25">
        <f>IFERROR(VLOOKUP($E1338,'[5]LOG Data SAP'!$D:$V,18,0)/10,
IF(D1338=D1337,U1337,""))</f>
        <v>2.1</v>
      </c>
      <c r="V1338" s="25">
        <f>IFERROR(VLOOKUP($E1338,'[5]LOG Data SAP'!$D:$V,19,0)/10,
IF(D1338=D1337,V1337,""))</f>
        <v>12</v>
      </c>
      <c r="W1338" s="25">
        <f>IFERROR(VLOOKUP($E1338,'[5]LOG Data SAP'!$D:$AO,21,0)/10,
IF(D1338=D1337,W1337,""))</f>
        <v>0</v>
      </c>
      <c r="X1338" s="25">
        <f>IFERROR(VLOOKUP($E1338,'[5]LOG Data SAP'!$D:$AO,22,0)/10,
IF(D1338=D1337,X1337,""))</f>
        <v>0</v>
      </c>
      <c r="Y1338" s="25">
        <f>IFERROR(VLOOKUP($E1338,'[5]LOG Data SAP'!$D:$AO,23,0)/10,
IF(D1338=D1337,Y1337,""))</f>
        <v>0</v>
      </c>
      <c r="Z1338" s="25">
        <f>IFERROR(VLOOKUP($E1338,'[5]LOG Data SAP'!$D:$AO,25,0)/10,
IF(D1338=D1337,Z1337,""))</f>
        <v>30.9</v>
      </c>
      <c r="AA1338" s="25">
        <f>IFERROR(VLOOKUP($E1338,'[5]LOG Data SAP'!$D:$AO,26,0)/10,
IF(D1338=D1337,AA1337,""))</f>
        <v>12.2</v>
      </c>
      <c r="AB1338" s="25">
        <f>IFERROR(VLOOKUP($E1338,'[5]LOG Data SAP'!$D:$AO,27,0)/10,
IF(D1338=D1337,AB1337,""))</f>
        <v>14</v>
      </c>
      <c r="AC1338" s="26">
        <f>IFERROR(VLOOKUP($E1338,'[5]LOG Data SAP'!$D:$AO,29,0)/IF(VLOOKUP($E1338,'[5]LOG Data SAP'!$D:$AO,30,0)="G",1000,1),
IF(D1338=D1337,AC1337,""))</f>
        <v>1.9E-2</v>
      </c>
      <c r="AD1338" s="26">
        <f>IFERROR(VLOOKUP($E1338,'[5]LOG Data SAP'!$D:$AO,31,0)/IF(VLOOKUP($E1338,'[5]LOG Data SAP'!$D:$AO,32,0)="G",1000,1),
IF(D1338=D1337,AD1337,""))</f>
        <v>0</v>
      </c>
      <c r="AE1338" s="26">
        <f>IFERROR(VLOOKUP($E1338,'[5]LOG Data SAP'!$D:$AO,33,0)/IF(VLOOKUP($E1338,'[5]LOG Data SAP'!$D:$AO,34,0)="G",1000,1),
IF(D1338=D1337,AE1337,""))</f>
        <v>0.57199999999999995</v>
      </c>
      <c r="AF1338" s="27">
        <f t="shared" si="81"/>
        <v>189</v>
      </c>
      <c r="AG1338" s="27" t="str">
        <f t="shared" si="82"/>
        <v/>
      </c>
      <c r="AH1338" s="28">
        <f t="shared" si="83"/>
        <v>5.2777199999999996E-3</v>
      </c>
      <c r="AI1338" s="18" t="str">
        <f>IFERROR(VLOOKUP(E1338,'[5]LOG Data SAP'!$D:$E,2,0),IF(D1338=D1337,AI1337,""))</f>
        <v>NLC SBY 4,8G</v>
      </c>
      <c r="AJ1338" s="20" t="str">
        <f>IFERROR([5]SKU!VI1340,IF(D1338=D1337,AJ1337,""))</f>
        <v>85083</v>
      </c>
      <c r="AK1338" s="18" t="str">
        <f>VLOOKUP(E1338,[5]SKU!I:X,16,FALSE)</f>
        <v>3304.10.00</v>
      </c>
    </row>
    <row r="1339" spans="1:37">
      <c r="A1339" s="18" t="str">
        <f>[5]SKU!AC1341</f>
        <v>Nivea</v>
      </c>
      <c r="B1339" s="18" t="str">
        <f>[5]SKU!AE1341</f>
        <v>NLC Lip Care</v>
      </c>
      <c r="C1339" s="18" t="str">
        <f>[5]SKU!AJ1341</f>
        <v>Lip Care</v>
      </c>
      <c r="D1339" s="18" t="str">
        <f>[5]SKU!G1341</f>
        <v>NLC Lip Balm Strawberry Shine</v>
      </c>
      <c r="E1339" s="19" t="str">
        <f>[5]SKU!I1341</f>
        <v>85083-04800-29</v>
      </c>
      <c r="F1339" s="19" t="str">
        <f>[5]SKU!J1341</f>
        <v>48332-00199-00</v>
      </c>
      <c r="G1339" s="18" t="str">
        <f>[5]SKU!K1341</f>
        <v>NLC Fruity Shine Strawberry 4,8G</v>
      </c>
      <c r="H1339" s="18" t="str">
        <f>IF([5]SKU!L1341="R","Regular",
IF([5]SKU!L1341="P","Promo",
IF([5]SKU!L1341="S","Sample",
IF([5]SKU!L1341="V","VAS",""))))</f>
        <v>Regular</v>
      </c>
      <c r="I1339" s="18" t="str">
        <f>IF([5]SKU!QC1341="A","Active",
IF([5]SKU!QC1341="D","Discontinue",
IF([5]SKU!QC1341="N","NPD","")))</f>
        <v>Active</v>
      </c>
      <c r="J1339" s="18" t="str">
        <f>VLOOKUP(IFERROR(VLOOKUP(E1339,'[5]Material Status'!A:I,9,0),""),'[5]Material Status'!U:W,3,0)</f>
        <v>Inactive</v>
      </c>
      <c r="K1339" s="20" t="str">
        <f>IFERROR(VLOOKUP(E1339,'[5]LOG Data SAP'!$D:$AO,11,0),
IF(D1339=D1338,K1338,""))</f>
        <v>8999777850838</v>
      </c>
      <c r="L1339" s="20" t="str">
        <f>IFERROR(VLOOKUP(E1339,'[5]LOG Data SAP'!$D:$AO,13,0),
IF(D1339=D1338,L1338,""))</f>
        <v/>
      </c>
      <c r="M1339" s="20" t="str">
        <f>IFERROR(VLOOKUP(E1339,'[5]LOG Data SAP'!$D:$AO,15,0),
IF(D1339=D1338,M1338,""))</f>
        <v>8999777004798</v>
      </c>
      <c r="N1339" s="21">
        <f>[5]SKU!VH1341</f>
        <v>1095</v>
      </c>
      <c r="O1339" s="22">
        <f>[5]SKU!VN1341</f>
        <v>18700</v>
      </c>
      <c r="P1339" s="23">
        <f>[5]SKU!VO1341</f>
        <v>44926</v>
      </c>
      <c r="Q1339" s="24">
        <f>IFERROR(_xlfn.NUMBERVALUE(VLOOKUP(E1339,'[5]LOG Data SAP'!$D:$M,9,0)),
IF(D1339=D1338,Q1338,""))</f>
        <v>0</v>
      </c>
      <c r="R1339" s="24">
        <f>IFERROR(_xlfn.NUMBERVALUE(VLOOKUP(E1339,'[5]LOG Data SAP'!$D:$M,10,0)),
IF(D1339=D1338,R1338,""))</f>
        <v>24</v>
      </c>
      <c r="S1339" s="24">
        <f t="shared" si="80"/>
        <v>0</v>
      </c>
      <c r="T1339" s="25">
        <f>IFERROR(VLOOKUP($E1339,'[5]LOG Data SAP'!$D:$V,17,0)/10,
IF(D1339=D1338,T1338,""))</f>
        <v>7.5</v>
      </c>
      <c r="U1339" s="25">
        <f>IFERROR(VLOOKUP($E1339,'[5]LOG Data SAP'!$D:$V,18,0)/10,
IF(D1339=D1338,U1338,""))</f>
        <v>2.1</v>
      </c>
      <c r="V1339" s="25">
        <f>IFERROR(VLOOKUP($E1339,'[5]LOG Data SAP'!$D:$V,19,0)/10,
IF(D1339=D1338,V1338,""))</f>
        <v>12</v>
      </c>
      <c r="W1339" s="25">
        <f>IFERROR(VLOOKUP($E1339,'[5]LOG Data SAP'!$D:$AO,21,0)/10,
IF(D1339=D1338,W1338,""))</f>
        <v>0</v>
      </c>
      <c r="X1339" s="25">
        <f>IFERROR(VLOOKUP($E1339,'[5]LOG Data SAP'!$D:$AO,22,0)/10,
IF(D1339=D1338,X1338,""))</f>
        <v>0</v>
      </c>
      <c r="Y1339" s="25">
        <f>IFERROR(VLOOKUP($E1339,'[5]LOG Data SAP'!$D:$AO,23,0)/10,
IF(D1339=D1338,Y1338,""))</f>
        <v>0</v>
      </c>
      <c r="Z1339" s="25">
        <f>IFERROR(VLOOKUP($E1339,'[5]LOG Data SAP'!$D:$AO,25,0)/10,
IF(D1339=D1338,Z1338,""))</f>
        <v>30.9</v>
      </c>
      <c r="AA1339" s="25">
        <f>IFERROR(VLOOKUP($E1339,'[5]LOG Data SAP'!$D:$AO,26,0)/10,
IF(D1339=D1338,AA1338,""))</f>
        <v>12.2</v>
      </c>
      <c r="AB1339" s="25">
        <f>IFERROR(VLOOKUP($E1339,'[5]LOG Data SAP'!$D:$AO,27,0)/10,
IF(D1339=D1338,AB1338,""))</f>
        <v>14</v>
      </c>
      <c r="AC1339" s="26">
        <f>IFERROR(VLOOKUP($E1339,'[5]LOG Data SAP'!$D:$AO,29,0)/IF(VLOOKUP($E1339,'[5]LOG Data SAP'!$D:$AO,30,0)="G",1000,1),
IF(D1339=D1338,AC1338,""))</f>
        <v>1.9E-2</v>
      </c>
      <c r="AD1339" s="26">
        <f>IFERROR(VLOOKUP($E1339,'[5]LOG Data SAP'!$D:$AO,31,0)/IF(VLOOKUP($E1339,'[5]LOG Data SAP'!$D:$AO,32,0)="G",1000,1),
IF(D1339=D1338,AD1338,""))</f>
        <v>0</v>
      </c>
      <c r="AE1339" s="26">
        <f>IFERROR(VLOOKUP($E1339,'[5]LOG Data SAP'!$D:$AO,33,0)/IF(VLOOKUP($E1339,'[5]LOG Data SAP'!$D:$AO,34,0)="G",1000,1),
IF(D1339=D1338,AE1338,""))</f>
        <v>0.57199999999999995</v>
      </c>
      <c r="AF1339" s="27">
        <f t="shared" si="81"/>
        <v>189</v>
      </c>
      <c r="AG1339" s="27" t="str">
        <f t="shared" si="82"/>
        <v/>
      </c>
      <c r="AH1339" s="28">
        <f t="shared" si="83"/>
        <v>5.2777199999999996E-3</v>
      </c>
      <c r="AI1339" s="18" t="str">
        <f>IFERROR(VLOOKUP(E1339,'[5]LOG Data SAP'!$D:$E,2,0),IF(D1339=D1338,AI1338,""))</f>
        <v>NLC SBY 4,8G</v>
      </c>
      <c r="AJ1339" s="20" t="str">
        <f>IFERROR([5]SKU!VI1341,IF(D1339=D1338,AJ1338,""))</f>
        <v>85083</v>
      </c>
      <c r="AK1339" s="18" t="str">
        <f>VLOOKUP(E1339,[5]SKU!I:X,16,FALSE)</f>
        <v>3304.10.00</v>
      </c>
    </row>
    <row r="1340" spans="1:37">
      <c r="A1340" s="18" t="str">
        <f>[5]SKU!AC1342</f>
        <v>Nivea</v>
      </c>
      <c r="B1340" s="18" t="str">
        <f>[5]SKU!AE1342</f>
        <v>NLC Lip Care</v>
      </c>
      <c r="C1340" s="18" t="str">
        <f>[5]SKU!AJ1342</f>
        <v>Lip Care</v>
      </c>
      <c r="D1340" s="18" t="str">
        <f>[5]SKU!G1342</f>
        <v>NLC Lip Balm Strawberry Shine</v>
      </c>
      <c r="E1340" s="19" t="str">
        <f>[5]SKU!I1342</f>
        <v>85083-04800-18</v>
      </c>
      <c r="F1340" s="19" t="str">
        <f>[5]SKU!J1342</f>
        <v>48332-00199-00</v>
      </c>
      <c r="G1340" s="18" t="str">
        <f>[5]SKU!K1342</f>
        <v>NLC Star Fruits Strawberry</v>
      </c>
      <c r="H1340" s="18" t="str">
        <f>IF([5]SKU!L1342="R","Regular",
IF([5]SKU!L1342="P","Promo",
IF([5]SKU!L1342="S","Sample",
IF([5]SKU!L1342="V","VAS",""))))</f>
        <v>Regular</v>
      </c>
      <c r="I1340" s="18" t="str">
        <f>IF([5]SKU!QC1342="A","Active",
IF([5]SKU!QC1342="D","Discontinue",
IF([5]SKU!QC1342="N","NPD","")))</f>
        <v>Active</v>
      </c>
      <c r="J1340" s="18" t="str">
        <f>VLOOKUP(IFERROR(VLOOKUP(E1340,'[5]Material Status'!A:I,9,0),""),'[5]Material Status'!U:W,3,0)</f>
        <v>Inactive</v>
      </c>
      <c r="K1340" s="20" t="str">
        <f>IFERROR(VLOOKUP(E1340,'[5]LOG Data SAP'!$D:$AO,11,0),
IF(D1340=D1339,K1339,""))</f>
        <v>8999777850838</v>
      </c>
      <c r="L1340" s="20" t="str">
        <f>IFERROR(VLOOKUP(E1340,'[5]LOG Data SAP'!$D:$AO,13,0),
IF(D1340=D1339,L1339,""))</f>
        <v/>
      </c>
      <c r="M1340" s="20" t="str">
        <f>IFERROR(VLOOKUP(E1340,'[5]LOG Data SAP'!$D:$AO,15,0),
IF(D1340=D1339,M1339,""))</f>
        <v>8999777004798</v>
      </c>
      <c r="N1340" s="21">
        <f>[5]SKU!VH1342</f>
        <v>1095</v>
      </c>
      <c r="O1340" s="22">
        <f>[5]SKU!VN1342</f>
        <v>18700</v>
      </c>
      <c r="P1340" s="23">
        <f>[5]SKU!VO1342</f>
        <v>43100</v>
      </c>
      <c r="Q1340" s="24">
        <f>IFERROR(_xlfn.NUMBERVALUE(VLOOKUP(E1340,'[5]LOG Data SAP'!$D:$M,9,0)),
IF(D1340=D1339,Q1339,""))</f>
        <v>0</v>
      </c>
      <c r="R1340" s="24">
        <f>IFERROR(_xlfn.NUMBERVALUE(VLOOKUP(E1340,'[5]LOG Data SAP'!$D:$M,10,0)),
IF(D1340=D1339,R1339,""))</f>
        <v>24</v>
      </c>
      <c r="S1340" s="24">
        <f t="shared" si="80"/>
        <v>0</v>
      </c>
      <c r="T1340" s="25">
        <f>IFERROR(VLOOKUP($E1340,'[5]LOG Data SAP'!$D:$V,17,0)/10,
IF(D1340=D1339,T1339,""))</f>
        <v>7.5</v>
      </c>
      <c r="U1340" s="25">
        <f>IFERROR(VLOOKUP($E1340,'[5]LOG Data SAP'!$D:$V,18,0)/10,
IF(D1340=D1339,U1339,""))</f>
        <v>2.1</v>
      </c>
      <c r="V1340" s="25">
        <f>IFERROR(VLOOKUP($E1340,'[5]LOG Data SAP'!$D:$V,19,0)/10,
IF(D1340=D1339,V1339,""))</f>
        <v>12</v>
      </c>
      <c r="W1340" s="25">
        <f>IFERROR(VLOOKUP($E1340,'[5]LOG Data SAP'!$D:$AO,21,0)/10,
IF(D1340=D1339,W1339,""))</f>
        <v>0</v>
      </c>
      <c r="X1340" s="25">
        <f>IFERROR(VLOOKUP($E1340,'[5]LOG Data SAP'!$D:$AO,22,0)/10,
IF(D1340=D1339,X1339,""))</f>
        <v>0</v>
      </c>
      <c r="Y1340" s="25">
        <f>IFERROR(VLOOKUP($E1340,'[5]LOG Data SAP'!$D:$AO,23,0)/10,
IF(D1340=D1339,Y1339,""))</f>
        <v>0</v>
      </c>
      <c r="Z1340" s="25">
        <f>IFERROR(VLOOKUP($E1340,'[5]LOG Data SAP'!$D:$AO,25,0)/10,
IF(D1340=D1339,Z1339,""))</f>
        <v>30.9</v>
      </c>
      <c r="AA1340" s="25">
        <f>IFERROR(VLOOKUP($E1340,'[5]LOG Data SAP'!$D:$AO,26,0)/10,
IF(D1340=D1339,AA1339,""))</f>
        <v>12.2</v>
      </c>
      <c r="AB1340" s="25">
        <f>IFERROR(VLOOKUP($E1340,'[5]LOG Data SAP'!$D:$AO,27,0)/10,
IF(D1340=D1339,AB1339,""))</f>
        <v>14</v>
      </c>
      <c r="AC1340" s="26">
        <f>IFERROR(VLOOKUP($E1340,'[5]LOG Data SAP'!$D:$AO,29,0)/IF(VLOOKUP($E1340,'[5]LOG Data SAP'!$D:$AO,30,0)="G",1000,1),
IF(D1340=D1339,AC1339,""))</f>
        <v>1.9E-2</v>
      </c>
      <c r="AD1340" s="26">
        <f>IFERROR(VLOOKUP($E1340,'[5]LOG Data SAP'!$D:$AO,31,0)/IF(VLOOKUP($E1340,'[5]LOG Data SAP'!$D:$AO,32,0)="G",1000,1),
IF(D1340=D1339,AD1339,""))</f>
        <v>0</v>
      </c>
      <c r="AE1340" s="26">
        <f>IFERROR(VLOOKUP($E1340,'[5]LOG Data SAP'!$D:$AO,33,0)/IF(VLOOKUP($E1340,'[5]LOG Data SAP'!$D:$AO,34,0)="G",1000,1),
IF(D1340=D1339,AE1339,""))</f>
        <v>0.57199999999999995</v>
      </c>
      <c r="AF1340" s="27">
        <f t="shared" si="81"/>
        <v>189</v>
      </c>
      <c r="AG1340" s="27" t="str">
        <f t="shared" si="82"/>
        <v/>
      </c>
      <c r="AH1340" s="28">
        <f t="shared" si="83"/>
        <v>5.2777199999999996E-3</v>
      </c>
      <c r="AI1340" s="18" t="str">
        <f>IFERROR(VLOOKUP(E1340,'[5]LOG Data SAP'!$D:$E,2,0),IF(D1340=D1339,AI1339,""))</f>
        <v>NLC SBY 4,8G</v>
      </c>
      <c r="AJ1340" s="20" t="str">
        <f>IFERROR([5]SKU!VI1342,IF(D1340=D1339,AJ1339,""))</f>
        <v>85083</v>
      </c>
      <c r="AK1340" s="18" t="str">
        <f>VLOOKUP(E1340,[5]SKU!I:X,16,FALSE)</f>
        <v>3304.10.00</v>
      </c>
    </row>
    <row r="1341" spans="1:37">
      <c r="A1341" s="18" t="str">
        <f>[5]SKU!AC1343</f>
        <v>Nivea</v>
      </c>
      <c r="B1341" s="18" t="str">
        <f>[5]SKU!AE1343</f>
        <v>NLC Lip Care</v>
      </c>
      <c r="C1341" s="18" t="str">
        <f>[5]SKU!AJ1343</f>
        <v>Lip Care</v>
      </c>
      <c r="D1341" s="18" t="str">
        <f>[5]SKU!G1343</f>
        <v>NLC Lip Balm Strawberry Shine</v>
      </c>
      <c r="E1341" s="19" t="str">
        <f>[5]SKU!I1343</f>
        <v>48332-00014-00</v>
      </c>
      <c r="F1341" s="19" t="str">
        <f>[5]SKU!J1343</f>
        <v>48332-00199-00</v>
      </c>
      <c r="G1341" s="18" t="str">
        <f>[5]SKU!K1343</f>
        <v>NLC Strawberry Kiss</v>
      </c>
      <c r="H1341" s="18" t="str">
        <f>IF([5]SKU!L1343="R","Regular",
IF([5]SKU!L1343="P","Promo",
IF([5]SKU!L1343="S","Sample",
IF([5]SKU!L1343="V","VAS",""))))</f>
        <v>Regular</v>
      </c>
      <c r="I1341" s="18" t="str">
        <f>IF([5]SKU!QC1343="A","Active",
IF([5]SKU!QC1343="D","Discontinue",
IF([5]SKU!QC1343="N","NPD","")))</f>
        <v>Active</v>
      </c>
      <c r="J1341" s="18" t="str">
        <f>VLOOKUP(IFERROR(VLOOKUP(E1341,'[5]Material Status'!A:I,9,0),""),'[5]Material Status'!U:W,3,0)</f>
        <v>Inactive</v>
      </c>
      <c r="K1341" s="20" t="str">
        <f>IFERROR(VLOOKUP(E1341,'[5]LOG Data SAP'!$D:$AO,11,0),
IF(D1341=D1340,K1340,""))</f>
        <v>8999777850838</v>
      </c>
      <c r="L1341" s="20" t="str">
        <f>IFERROR(VLOOKUP(E1341,'[5]LOG Data SAP'!$D:$AO,13,0),
IF(D1341=D1340,L1340,""))</f>
        <v/>
      </c>
      <c r="M1341" s="20" t="str">
        <f>IFERROR(VLOOKUP(E1341,'[5]LOG Data SAP'!$D:$AO,15,0),
IF(D1341=D1340,M1340,""))</f>
        <v>8999777004798</v>
      </c>
      <c r="N1341" s="21">
        <f>[5]SKU!VH1343</f>
        <v>1095</v>
      </c>
      <c r="O1341" s="22">
        <f>[5]SKU!VN1343</f>
        <v>18700</v>
      </c>
      <c r="P1341" s="23">
        <f>[5]SKU!VO1343</f>
        <v>43100</v>
      </c>
      <c r="Q1341" s="24">
        <f>IFERROR(_xlfn.NUMBERVALUE(VLOOKUP(E1341,'[5]LOG Data SAP'!$D:$M,9,0)),
IF(D1341=D1340,Q1340,""))</f>
        <v>0</v>
      </c>
      <c r="R1341" s="24">
        <f>IFERROR(_xlfn.NUMBERVALUE(VLOOKUP(E1341,'[5]LOG Data SAP'!$D:$M,10,0)),
IF(D1341=D1340,R1340,""))</f>
        <v>24</v>
      </c>
      <c r="S1341" s="24">
        <f t="shared" si="80"/>
        <v>0</v>
      </c>
      <c r="T1341" s="25">
        <f>IFERROR(VLOOKUP($E1341,'[5]LOG Data SAP'!$D:$V,17,0)/10,
IF(D1341=D1340,T1340,""))</f>
        <v>7.5</v>
      </c>
      <c r="U1341" s="25">
        <f>IFERROR(VLOOKUP($E1341,'[5]LOG Data SAP'!$D:$V,18,0)/10,
IF(D1341=D1340,U1340,""))</f>
        <v>2.1</v>
      </c>
      <c r="V1341" s="25">
        <f>IFERROR(VLOOKUP($E1341,'[5]LOG Data SAP'!$D:$V,19,0)/10,
IF(D1341=D1340,V1340,""))</f>
        <v>12</v>
      </c>
      <c r="W1341" s="25">
        <f>IFERROR(VLOOKUP($E1341,'[5]LOG Data SAP'!$D:$AO,21,0)/10,
IF(D1341=D1340,W1340,""))</f>
        <v>0</v>
      </c>
      <c r="X1341" s="25">
        <f>IFERROR(VLOOKUP($E1341,'[5]LOG Data SAP'!$D:$AO,22,0)/10,
IF(D1341=D1340,X1340,""))</f>
        <v>0</v>
      </c>
      <c r="Y1341" s="25">
        <f>IFERROR(VLOOKUP($E1341,'[5]LOG Data SAP'!$D:$AO,23,0)/10,
IF(D1341=D1340,Y1340,""))</f>
        <v>0</v>
      </c>
      <c r="Z1341" s="25">
        <f>IFERROR(VLOOKUP($E1341,'[5]LOG Data SAP'!$D:$AO,25,0)/10,
IF(D1341=D1340,Z1340,""))</f>
        <v>30.9</v>
      </c>
      <c r="AA1341" s="25">
        <f>IFERROR(VLOOKUP($E1341,'[5]LOG Data SAP'!$D:$AO,26,0)/10,
IF(D1341=D1340,AA1340,""))</f>
        <v>12.2</v>
      </c>
      <c r="AB1341" s="25">
        <f>IFERROR(VLOOKUP($E1341,'[5]LOG Data SAP'!$D:$AO,27,0)/10,
IF(D1341=D1340,AB1340,""))</f>
        <v>14</v>
      </c>
      <c r="AC1341" s="26">
        <f>IFERROR(VLOOKUP($E1341,'[5]LOG Data SAP'!$D:$AO,29,0)/IF(VLOOKUP($E1341,'[5]LOG Data SAP'!$D:$AO,30,0)="G",1000,1),
IF(D1341=D1340,AC1340,""))</f>
        <v>1.9E-2</v>
      </c>
      <c r="AD1341" s="26">
        <f>IFERROR(VLOOKUP($E1341,'[5]LOG Data SAP'!$D:$AO,31,0)/IF(VLOOKUP($E1341,'[5]LOG Data SAP'!$D:$AO,32,0)="G",1000,1),
IF(D1341=D1340,AD1340,""))</f>
        <v>0</v>
      </c>
      <c r="AE1341" s="26">
        <f>IFERROR(VLOOKUP($E1341,'[5]LOG Data SAP'!$D:$AO,33,0)/IF(VLOOKUP($E1341,'[5]LOG Data SAP'!$D:$AO,34,0)="G",1000,1),
IF(D1341=D1340,AE1340,""))</f>
        <v>0.57199999999999995</v>
      </c>
      <c r="AF1341" s="27">
        <f t="shared" si="81"/>
        <v>189</v>
      </c>
      <c r="AG1341" s="27" t="str">
        <f t="shared" si="82"/>
        <v/>
      </c>
      <c r="AH1341" s="28">
        <f t="shared" si="83"/>
        <v>5.2777199999999996E-3</v>
      </c>
      <c r="AI1341" s="18" t="str">
        <f>IFERROR(VLOOKUP(E1341,'[5]LOG Data SAP'!$D:$E,2,0),IF(D1341=D1340,AI1340,""))</f>
        <v>NLC SBY 4,8G</v>
      </c>
      <c r="AJ1341" s="20" t="str">
        <f>IFERROR([5]SKU!VI1343,IF(D1341=D1340,AJ1340,""))</f>
        <v>85083</v>
      </c>
      <c r="AK1341" s="18" t="str">
        <f>VLOOKUP(E1341,[5]SKU!I:X,16,FALSE)</f>
        <v>3304.10.00</v>
      </c>
    </row>
    <row r="1342" spans="1:37">
      <c r="A1342" s="18" t="str">
        <f>[5]SKU!AC1344</f>
        <v>Nivea</v>
      </c>
      <c r="B1342" s="18" t="str">
        <f>[5]SKU!AE1344</f>
        <v>NLC Lip Care</v>
      </c>
      <c r="C1342" s="18" t="str">
        <f>[5]SKU!AJ1344</f>
        <v>Lip Care</v>
      </c>
      <c r="D1342" s="18" t="str">
        <f>[5]SKU!G1344</f>
        <v>NLC Lip Balm Strawberry Shine</v>
      </c>
      <c r="E1342" s="19" t="str">
        <f>[5]SKU!I1344</f>
        <v>48330-00129-00</v>
      </c>
      <c r="F1342" s="19" t="str">
        <f>[5]SKU!J1344</f>
        <v>48332-00199-00</v>
      </c>
      <c r="G1342" s="18" t="str">
        <f>[5]SKU!K1344</f>
        <v>NLC Fruity Shine Beauty Stick Strawberry 4,8G + Gimmick</v>
      </c>
      <c r="H1342" s="18" t="str">
        <f>IF([5]SKU!L1344="R","Regular",
IF([5]SKU!L1344="P","Promo",
IF([5]SKU!L1344="S","Sample",
IF([5]SKU!L1344="V","VAS",""))))</f>
        <v>Promo</v>
      </c>
      <c r="I1342" s="18" t="str">
        <f>IF([5]SKU!QC1344="A","Active",
IF([5]SKU!QC1344="D","Discontinue",
IF([5]SKU!QC1344="N","NPD","")))</f>
        <v>Active</v>
      </c>
      <c r="J1342" s="18" t="str">
        <f>VLOOKUP(IFERROR(VLOOKUP(E1342,'[5]Material Status'!A:I,9,0),""),'[5]Material Status'!U:W,3,0)</f>
        <v>Inactive</v>
      </c>
      <c r="K1342" s="20" t="str">
        <f>IFERROR(VLOOKUP(E1342,'[5]LOG Data SAP'!$D:$AO,11,0),
IF(D1342=D1341,K1341,""))</f>
        <v/>
      </c>
      <c r="L1342" s="20" t="str">
        <f>IFERROR(VLOOKUP(E1342,'[5]LOG Data SAP'!$D:$AO,13,0),
IF(D1342=D1341,L1341,""))</f>
        <v/>
      </c>
      <c r="M1342" s="20" t="str">
        <f>IFERROR(VLOOKUP(E1342,'[5]LOG Data SAP'!$D:$AO,15,0),
IF(D1342=D1341,M1341,""))</f>
        <v/>
      </c>
      <c r="N1342" s="21">
        <f>[5]SKU!VH1344</f>
        <v>900</v>
      </c>
      <c r="O1342" s="22">
        <f>[5]SKU!VN1344</f>
        <v>25770</v>
      </c>
      <c r="P1342" s="23">
        <f>[5]SKU!VO1344</f>
        <v>45383</v>
      </c>
      <c r="Q1342" s="24">
        <f>IFERROR(_xlfn.NUMBERVALUE(VLOOKUP(E1342,'[5]LOG Data SAP'!$D:$M,9,0)),
IF(D1342=D1341,Q1341,""))</f>
        <v>0</v>
      </c>
      <c r="R1342" s="24">
        <f>IFERROR(_xlfn.NUMBERVALUE(VLOOKUP(E1342,'[5]LOG Data SAP'!$D:$M,10,0)),
IF(D1342=D1341,R1341,""))</f>
        <v>24</v>
      </c>
      <c r="S1342" s="24">
        <f t="shared" si="80"/>
        <v>0</v>
      </c>
      <c r="T1342" s="25">
        <f>IFERROR(VLOOKUP($E1342,'[5]LOG Data SAP'!$D:$V,17,0)/10,
IF(D1342=D1341,T1341,""))</f>
        <v>7.5</v>
      </c>
      <c r="U1342" s="25">
        <f>IFERROR(VLOOKUP($E1342,'[5]LOG Data SAP'!$D:$V,18,0)/10,
IF(D1342=D1341,U1341,""))</f>
        <v>2.8</v>
      </c>
      <c r="V1342" s="25">
        <f>IFERROR(VLOOKUP($E1342,'[5]LOG Data SAP'!$D:$V,19,0)/10,
IF(D1342=D1341,V1341,""))</f>
        <v>12</v>
      </c>
      <c r="W1342" s="25">
        <f>IFERROR(VLOOKUP($E1342,'[5]LOG Data SAP'!$D:$AO,21,0)/10,
IF(D1342=D1341,W1341,""))</f>
        <v>0</v>
      </c>
      <c r="X1342" s="25">
        <f>IFERROR(VLOOKUP($E1342,'[5]LOG Data SAP'!$D:$AO,22,0)/10,
IF(D1342=D1341,X1341,""))</f>
        <v>0</v>
      </c>
      <c r="Y1342" s="25">
        <f>IFERROR(VLOOKUP($E1342,'[5]LOG Data SAP'!$D:$AO,23,0)/10,
IF(D1342=D1341,Y1341,""))</f>
        <v>0</v>
      </c>
      <c r="Z1342" s="25">
        <f>IFERROR(VLOOKUP($E1342,'[5]LOG Data SAP'!$D:$AO,25,0)/10,
IF(D1342=D1341,Z1341,""))</f>
        <v>36.799999999999997</v>
      </c>
      <c r="AA1342" s="25">
        <f>IFERROR(VLOOKUP($E1342,'[5]LOG Data SAP'!$D:$AO,26,0)/10,
IF(D1342=D1341,AA1341,""))</f>
        <v>13.8</v>
      </c>
      <c r="AB1342" s="25">
        <f>IFERROR(VLOOKUP($E1342,'[5]LOG Data SAP'!$D:$AO,27,0)/10,
IF(D1342=D1341,AB1341,""))</f>
        <v>13.8</v>
      </c>
      <c r="AC1342" s="26">
        <f>IFERROR(VLOOKUP($E1342,'[5]LOG Data SAP'!$D:$AO,29,0)/IF(VLOOKUP($E1342,'[5]LOG Data SAP'!$D:$AO,30,0)="G",1000,1),
IF(D1342=D1341,AC1341,""))</f>
        <v>3.2299999999999995E-2</v>
      </c>
      <c r="AD1342" s="26">
        <f>IFERROR(VLOOKUP($E1342,'[5]LOG Data SAP'!$D:$AO,31,0)/IF(VLOOKUP($E1342,'[5]LOG Data SAP'!$D:$AO,32,0)="G",1000,1),
IF(D1342=D1341,AD1341,""))</f>
        <v>0</v>
      </c>
      <c r="AE1342" s="26">
        <f>IFERROR(VLOOKUP($E1342,'[5]LOG Data SAP'!$D:$AO,33,0)/IF(VLOOKUP($E1342,'[5]LOG Data SAP'!$D:$AO,34,0)="G",1000,1),
IF(D1342=D1341,AE1341,""))</f>
        <v>0.83</v>
      </c>
      <c r="AF1342" s="27">
        <f t="shared" si="81"/>
        <v>252</v>
      </c>
      <c r="AG1342" s="27" t="str">
        <f t="shared" si="82"/>
        <v/>
      </c>
      <c r="AH1342" s="28">
        <f t="shared" si="83"/>
        <v>7.0081919999999999E-3</v>
      </c>
      <c r="AI1342" s="18" t="str">
        <f>IFERROR(VLOOKUP(E1342,'[5]LOG Data SAP'!$D:$E,2,0),IF(D1342=D1341,AI1341,""))</f>
        <v>NLC STRAWBERRY + GIMMICK</v>
      </c>
      <c r="AJ1342" s="20" t="str">
        <f>IFERROR([5]SKU!VI1344,IF(D1342=D1341,AJ1341,""))</f>
        <v>85083</v>
      </c>
      <c r="AK1342" s="18" t="str">
        <f>VLOOKUP(E1342,[5]SKU!I:X,16,FALSE)</f>
        <v>3304.10.00</v>
      </c>
    </row>
    <row r="1343" spans="1:37">
      <c r="A1343" s="18" t="e">
        <f>[5]SKU!#REF!</f>
        <v>#REF!</v>
      </c>
      <c r="B1343" s="18" t="e">
        <f>[5]SKU!#REF!</f>
        <v>#REF!</v>
      </c>
      <c r="C1343" s="18" t="e">
        <f>[5]SKU!#REF!</f>
        <v>#REF!</v>
      </c>
      <c r="D1343" s="18" t="e">
        <f>[5]SKU!#REF!</f>
        <v>#REF!</v>
      </c>
      <c r="E1343" s="19" t="e">
        <f>[5]SKU!#REF!</f>
        <v>#REF!</v>
      </c>
      <c r="F1343" s="19" t="e">
        <f>[5]SKU!#REF!</f>
        <v>#REF!</v>
      </c>
      <c r="G1343" s="18" t="e">
        <f>[5]SKU!#REF!</f>
        <v>#REF!</v>
      </c>
      <c r="H1343" s="18" t="e">
        <f>IF([5]SKU!#REF!="R","Regular",
IF([5]SKU!#REF!="P","Promo",
IF([5]SKU!#REF!="S","Sample",
IF([5]SKU!#REF!="V","VAS",""))))</f>
        <v>#REF!</v>
      </c>
      <c r="I1343" s="18" t="e">
        <f>IF([5]SKU!#REF!="A","Active",
IF([5]SKU!#REF!="D","Discontinue",
IF([5]SKU!#REF!="N","NPD","")))</f>
        <v>#REF!</v>
      </c>
      <c r="J1343" s="18" t="str">
        <f>VLOOKUP(IFERROR(VLOOKUP(E1343,'[5]Material Status'!A:I,9,0),""),'[5]Material Status'!U:W,3,0)</f>
        <v>Inactive</v>
      </c>
      <c r="K1343" s="20" t="e">
        <f>IFERROR(VLOOKUP(E1343,'[5]LOG Data SAP'!$D:$AO,11,0),
IF(D1343=D1342,K1342,""))</f>
        <v>#REF!</v>
      </c>
      <c r="L1343" s="20" t="e">
        <f>IFERROR(VLOOKUP(E1343,'[5]LOG Data SAP'!$D:$AO,13,0),
IF(D1343=D1342,L1342,""))</f>
        <v>#REF!</v>
      </c>
      <c r="M1343" s="20" t="e">
        <f>IFERROR(VLOOKUP(E1343,'[5]LOG Data SAP'!$D:$AO,15,0),
IF(D1343=D1342,M1342,""))</f>
        <v>#REF!</v>
      </c>
      <c r="N1343" s="21" t="e">
        <f>[5]SKU!#REF!</f>
        <v>#REF!</v>
      </c>
      <c r="O1343" s="22" t="e">
        <f>[5]SKU!#REF!</f>
        <v>#REF!</v>
      </c>
      <c r="P1343" s="23" t="e">
        <f>[5]SKU!#REF!</f>
        <v>#REF!</v>
      </c>
      <c r="Q1343" s="24" t="e">
        <f>IFERROR(_xlfn.NUMBERVALUE(VLOOKUP(E1343,'[5]LOG Data SAP'!$D:$M,9,0)),
IF(D1343=D1342,Q1342,""))</f>
        <v>#REF!</v>
      </c>
      <c r="R1343" s="24" t="e">
        <f>IFERROR(_xlfn.NUMBERVALUE(VLOOKUP(E1343,'[5]LOG Data SAP'!$D:$M,10,0)),
IF(D1343=D1342,R1342,""))</f>
        <v>#REF!</v>
      </c>
      <c r="S1343" s="24" t="e">
        <f t="shared" si="80"/>
        <v>#REF!</v>
      </c>
      <c r="T1343" s="25" t="e">
        <f>IFERROR(VLOOKUP($E1343,'[5]LOG Data SAP'!$D:$V,17,0)/10,
IF(D1343=D1342,T1342,""))</f>
        <v>#REF!</v>
      </c>
      <c r="U1343" s="25" t="e">
        <f>IFERROR(VLOOKUP($E1343,'[5]LOG Data SAP'!$D:$V,18,0)/10,
IF(D1343=D1342,U1342,""))</f>
        <v>#REF!</v>
      </c>
      <c r="V1343" s="25" t="e">
        <f>IFERROR(VLOOKUP($E1343,'[5]LOG Data SAP'!$D:$V,19,0)/10,
IF(D1343=D1342,V1342,""))</f>
        <v>#REF!</v>
      </c>
      <c r="W1343" s="25" t="e">
        <f>IFERROR(VLOOKUP($E1343,'[5]LOG Data SAP'!$D:$AO,21,0)/10,
IF(D1343=D1342,W1342,""))</f>
        <v>#REF!</v>
      </c>
      <c r="X1343" s="25" t="e">
        <f>IFERROR(VLOOKUP($E1343,'[5]LOG Data SAP'!$D:$AO,22,0)/10,
IF(D1343=D1342,X1342,""))</f>
        <v>#REF!</v>
      </c>
      <c r="Y1343" s="25" t="e">
        <f>IFERROR(VLOOKUP($E1343,'[5]LOG Data SAP'!$D:$AO,23,0)/10,
IF(D1343=D1342,Y1342,""))</f>
        <v>#REF!</v>
      </c>
      <c r="Z1343" s="25" t="e">
        <f>IFERROR(VLOOKUP($E1343,'[5]LOG Data SAP'!$D:$AO,25,0)/10,
IF(D1343=D1342,Z1342,""))</f>
        <v>#REF!</v>
      </c>
      <c r="AA1343" s="25" t="e">
        <f>IFERROR(VLOOKUP($E1343,'[5]LOG Data SAP'!$D:$AO,26,0)/10,
IF(D1343=D1342,AA1342,""))</f>
        <v>#REF!</v>
      </c>
      <c r="AB1343" s="25" t="e">
        <f>IFERROR(VLOOKUP($E1343,'[5]LOG Data SAP'!$D:$AO,27,0)/10,
IF(D1343=D1342,AB1342,""))</f>
        <v>#REF!</v>
      </c>
      <c r="AC1343" s="26" t="e">
        <f>IFERROR(VLOOKUP($E1343,'[5]LOG Data SAP'!$D:$AO,29,0)/IF(VLOOKUP($E1343,'[5]LOG Data SAP'!$D:$AO,30,0)="G",1000,1),
IF(D1343=D1342,AC1342,""))</f>
        <v>#REF!</v>
      </c>
      <c r="AD1343" s="26" t="e">
        <f>IFERROR(VLOOKUP($E1343,'[5]LOG Data SAP'!$D:$AO,31,0)/IF(VLOOKUP($E1343,'[5]LOG Data SAP'!$D:$AO,32,0)="G",1000,1),
IF(D1343=D1342,AD1342,""))</f>
        <v>#REF!</v>
      </c>
      <c r="AE1343" s="26" t="e">
        <f>IFERROR(VLOOKUP($E1343,'[5]LOG Data SAP'!$D:$AO,33,0)/IF(VLOOKUP($E1343,'[5]LOG Data SAP'!$D:$AO,34,0)="G",1000,1),
IF(D1343=D1342,AE1342,""))</f>
        <v>#REF!</v>
      </c>
      <c r="AF1343" s="27" t="e">
        <f t="shared" si="81"/>
        <v>#REF!</v>
      </c>
      <c r="AG1343" s="27" t="e">
        <f t="shared" si="82"/>
        <v>#REF!</v>
      </c>
      <c r="AH1343" s="28" t="e">
        <f t="shared" si="83"/>
        <v>#REF!</v>
      </c>
      <c r="AI1343" s="18" t="e">
        <f>IFERROR(VLOOKUP(E1343,'[5]LOG Data SAP'!$D:$E,2,0),IF(D1343=D1342,AI1342,""))</f>
        <v>#REF!</v>
      </c>
      <c r="AJ1343" s="20" t="e">
        <f>IFERROR([5]SKU!#REF!,IF(D1343=D1342,AJ1342,""))</f>
        <v>#REF!</v>
      </c>
      <c r="AK1343" s="18" t="e">
        <f>VLOOKUP(E1343,[5]SKU!I:X,16,FALSE)</f>
        <v>#REF!</v>
      </c>
    </row>
    <row r="1344" spans="1:37">
      <c r="A1344" s="18" t="str">
        <f>[5]SKU!AC1345</f>
        <v>Nivea</v>
      </c>
      <c r="B1344" s="18" t="str">
        <f>[5]SKU!AE1345</f>
        <v>NLC Lip Care</v>
      </c>
      <c r="C1344" s="18" t="str">
        <f>[5]SKU!AJ1345</f>
        <v>Lip Care</v>
      </c>
      <c r="D1344" s="18" t="str">
        <f>[5]SKU!G1345</f>
        <v>NLC Lip Balm Strawberry Shine</v>
      </c>
      <c r="E1344" s="19" t="str">
        <f>[5]SKU!I1345</f>
        <v>48330-00045-00</v>
      </c>
      <c r="F1344" s="19" t="str">
        <f>[5]SKU!J1345</f>
        <v>48332-00199-00</v>
      </c>
      <c r="G1344" s="18" t="str">
        <f>[5]SKU!K1345</f>
        <v>NLC Strawberry Promo 50%</v>
      </c>
      <c r="H1344" s="18" t="str">
        <f>IF([5]SKU!L1345="R","Regular",
IF([5]SKU!L1345="P","Promo",
IF([5]SKU!L1345="S","Sample",
IF([5]SKU!L1345="V","VAS",""))))</f>
        <v>Promo</v>
      </c>
      <c r="I1344" s="18" t="str">
        <f>IF([5]SKU!QC1345="A","Active",
IF([5]SKU!QC1345="D","Discontinue",
IF([5]SKU!QC1345="N","NPD","")))</f>
        <v>Active</v>
      </c>
      <c r="J1344" s="18" t="str">
        <f>VLOOKUP(IFERROR(VLOOKUP(E1344,'[5]Material Status'!A:I,9,0),""),'[5]Material Status'!U:W,3,0)</f>
        <v>Inactive</v>
      </c>
      <c r="K1344" s="20" t="e">
        <f>IFERROR(VLOOKUP(E1344,'[5]LOG Data SAP'!$D:$AO,11,0),
IF(D1344=D1343,K1343,""))</f>
        <v>#REF!</v>
      </c>
      <c r="L1344" s="20" t="e">
        <f>IFERROR(VLOOKUP(E1344,'[5]LOG Data SAP'!$D:$AO,13,0),
IF(D1344=D1343,L1343,""))</f>
        <v>#REF!</v>
      </c>
      <c r="M1344" s="20" t="e">
        <f>IFERROR(VLOOKUP(E1344,'[5]LOG Data SAP'!$D:$AO,15,0),
IF(D1344=D1343,M1343,""))</f>
        <v>#REF!</v>
      </c>
      <c r="N1344" s="21">
        <f>[5]SKU!VH1345</f>
        <v>1095</v>
      </c>
      <c r="O1344" s="22">
        <f>[5]SKU!VN1345</f>
        <v>9621</v>
      </c>
      <c r="P1344" s="23">
        <f>[5]SKU!VO1345</f>
        <v>43100</v>
      </c>
      <c r="Q1344" s="24" t="e">
        <f>IFERROR(_xlfn.NUMBERVALUE(VLOOKUP(E1344,'[5]LOG Data SAP'!$D:$M,9,0)),
IF(D1344=D1343,Q1343,""))</f>
        <v>#REF!</v>
      </c>
      <c r="R1344" s="24" t="e">
        <f>IFERROR(_xlfn.NUMBERVALUE(VLOOKUP(E1344,'[5]LOG Data SAP'!$D:$M,10,0)),
IF(D1344=D1343,R1343,""))</f>
        <v>#REF!</v>
      </c>
      <c r="S1344" s="24" t="e">
        <f t="shared" si="80"/>
        <v>#REF!</v>
      </c>
      <c r="T1344" s="25" t="e">
        <f>IFERROR(VLOOKUP($E1344,'[5]LOG Data SAP'!$D:$V,17,0)/10,
IF(D1344=D1343,T1343,""))</f>
        <v>#REF!</v>
      </c>
      <c r="U1344" s="25" t="e">
        <f>IFERROR(VLOOKUP($E1344,'[5]LOG Data SAP'!$D:$V,18,0)/10,
IF(D1344=D1343,U1343,""))</f>
        <v>#REF!</v>
      </c>
      <c r="V1344" s="25" t="e">
        <f>IFERROR(VLOOKUP($E1344,'[5]LOG Data SAP'!$D:$V,19,0)/10,
IF(D1344=D1343,V1343,""))</f>
        <v>#REF!</v>
      </c>
      <c r="W1344" s="25" t="e">
        <f>IFERROR(VLOOKUP($E1344,'[5]LOG Data SAP'!$D:$AO,21,0)/10,
IF(D1344=D1343,W1343,""))</f>
        <v>#REF!</v>
      </c>
      <c r="X1344" s="25" t="e">
        <f>IFERROR(VLOOKUP($E1344,'[5]LOG Data SAP'!$D:$AO,22,0)/10,
IF(D1344=D1343,X1343,""))</f>
        <v>#REF!</v>
      </c>
      <c r="Y1344" s="25" t="e">
        <f>IFERROR(VLOOKUP($E1344,'[5]LOG Data SAP'!$D:$AO,23,0)/10,
IF(D1344=D1343,Y1343,""))</f>
        <v>#REF!</v>
      </c>
      <c r="Z1344" s="25" t="e">
        <f>IFERROR(VLOOKUP($E1344,'[5]LOG Data SAP'!$D:$AO,25,0)/10,
IF(D1344=D1343,Z1343,""))</f>
        <v>#REF!</v>
      </c>
      <c r="AA1344" s="25" t="e">
        <f>IFERROR(VLOOKUP($E1344,'[5]LOG Data SAP'!$D:$AO,26,0)/10,
IF(D1344=D1343,AA1343,""))</f>
        <v>#REF!</v>
      </c>
      <c r="AB1344" s="25" t="e">
        <f>IFERROR(VLOOKUP($E1344,'[5]LOG Data SAP'!$D:$AO,27,0)/10,
IF(D1344=D1343,AB1343,""))</f>
        <v>#REF!</v>
      </c>
      <c r="AC1344" s="26" t="e">
        <f>IFERROR(VLOOKUP($E1344,'[5]LOG Data SAP'!$D:$AO,29,0)/IF(VLOOKUP($E1344,'[5]LOG Data SAP'!$D:$AO,30,0)="G",1000,1),
IF(D1344=D1343,AC1343,""))</f>
        <v>#REF!</v>
      </c>
      <c r="AD1344" s="26" t="e">
        <f>IFERROR(VLOOKUP($E1344,'[5]LOG Data SAP'!$D:$AO,31,0)/IF(VLOOKUP($E1344,'[5]LOG Data SAP'!$D:$AO,32,0)="G",1000,1),
IF(D1344=D1343,AD1343,""))</f>
        <v>#REF!</v>
      </c>
      <c r="AE1344" s="26" t="e">
        <f>IFERROR(VLOOKUP($E1344,'[5]LOG Data SAP'!$D:$AO,33,0)/IF(VLOOKUP($E1344,'[5]LOG Data SAP'!$D:$AO,34,0)="G",1000,1),
IF(D1344=D1343,AE1343,""))</f>
        <v>#REF!</v>
      </c>
      <c r="AF1344" s="27" t="e">
        <f t="shared" si="81"/>
        <v>#REF!</v>
      </c>
      <c r="AG1344" s="27" t="e">
        <f t="shared" si="82"/>
        <v>#REF!</v>
      </c>
      <c r="AH1344" s="28" t="e">
        <f t="shared" si="83"/>
        <v>#REF!</v>
      </c>
      <c r="AI1344" s="18" t="e">
        <f>IFERROR(VLOOKUP(E1344,'[5]LOG Data SAP'!$D:$E,2,0),IF(D1344=D1343,AI1343,""))</f>
        <v>#REF!</v>
      </c>
      <c r="AJ1344" s="20" t="e">
        <f>IFERROR([5]SKU!VI1345,IF(D1344=D1343,AJ1343,""))</f>
        <v>#REF!</v>
      </c>
      <c r="AK1344" s="18" t="str">
        <f>VLOOKUP(E1344,[5]SKU!I:X,16,FALSE)</f>
        <v>3304.10.00</v>
      </c>
    </row>
    <row r="1345" spans="1:37">
      <c r="A1345" s="18" t="str">
        <f>[5]SKU!AC1346</f>
        <v>Nivea</v>
      </c>
      <c r="B1345" s="18" t="str">
        <f>[5]SKU!AE1346</f>
        <v>NLC Lip Care</v>
      </c>
      <c r="C1345" s="18" t="str">
        <f>[5]SKU!AJ1346</f>
        <v>Lip Care</v>
      </c>
      <c r="D1345" s="18" t="str">
        <f>[5]SKU!G1346</f>
        <v>NLC Lip Balm Strawberry Shine</v>
      </c>
      <c r="E1345" s="19" t="str">
        <f>[5]SKU!I1346</f>
        <v>48330-00000-03</v>
      </c>
      <c r="F1345" s="19" t="str">
        <f>[5]SKU!J1346</f>
        <v>48332-00199-00</v>
      </c>
      <c r="G1345" s="18" t="str">
        <f>[5]SKU!K1346</f>
        <v>NLC Strawberry Kiss And Bracelet</v>
      </c>
      <c r="H1345" s="18" t="str">
        <f>IF([5]SKU!L1346="R","Regular",
IF([5]SKU!L1346="P","Promo",
IF([5]SKU!L1346="S","Sample",
IF([5]SKU!L1346="V","VAS",""))))</f>
        <v>VAS</v>
      </c>
      <c r="I1345" s="18" t="str">
        <f>IF([5]SKU!QC1346="A","Active",
IF([5]SKU!QC1346="D","Discontinue",
IF([5]SKU!QC1346="N","NPD","")))</f>
        <v>Active</v>
      </c>
      <c r="J1345" s="18" t="str">
        <f>VLOOKUP(IFERROR(VLOOKUP(E1345,'[5]Material Status'!A:I,9,0),""),'[5]Material Status'!U:W,3,0)</f>
        <v>Inactive</v>
      </c>
      <c r="K1345" s="20" t="e">
        <f>IFERROR(VLOOKUP(E1345,'[5]LOG Data SAP'!$D:$AO,11,0),
IF(D1345=D1344,K1344,""))</f>
        <v>#REF!</v>
      </c>
      <c r="L1345" s="20" t="e">
        <f>IFERROR(VLOOKUP(E1345,'[5]LOG Data SAP'!$D:$AO,13,0),
IF(D1345=D1344,L1344,""))</f>
        <v>#REF!</v>
      </c>
      <c r="M1345" s="20" t="e">
        <f>IFERROR(VLOOKUP(E1345,'[5]LOG Data SAP'!$D:$AO,15,0),
IF(D1345=D1344,M1344,""))</f>
        <v>#REF!</v>
      </c>
      <c r="N1345" s="21">
        <f>[5]SKU!VH1346</f>
        <v>1095</v>
      </c>
      <c r="O1345" s="22">
        <f>[5]SKU!VN1346</f>
        <v>25770</v>
      </c>
      <c r="P1345" s="23">
        <f>[5]SKU!VO1346</f>
        <v>45413</v>
      </c>
      <c r="Q1345" s="24" t="e">
        <f>IFERROR(_xlfn.NUMBERVALUE(VLOOKUP(E1345,'[5]LOG Data SAP'!$D:$M,9,0)),
IF(D1345=D1344,Q1344,""))</f>
        <v>#REF!</v>
      </c>
      <c r="R1345" s="24" t="e">
        <f>IFERROR(_xlfn.NUMBERVALUE(VLOOKUP(E1345,'[5]LOG Data SAP'!$D:$M,10,0)),
IF(D1345=D1344,R1344,""))</f>
        <v>#REF!</v>
      </c>
      <c r="S1345" s="24" t="e">
        <f t="shared" si="80"/>
        <v>#REF!</v>
      </c>
      <c r="T1345" s="25" t="e">
        <f>IFERROR(VLOOKUP($E1345,'[5]LOG Data SAP'!$D:$V,17,0)/10,
IF(D1345=D1344,T1344,""))</f>
        <v>#REF!</v>
      </c>
      <c r="U1345" s="25" t="e">
        <f>IFERROR(VLOOKUP($E1345,'[5]LOG Data SAP'!$D:$V,18,0)/10,
IF(D1345=D1344,U1344,""))</f>
        <v>#REF!</v>
      </c>
      <c r="V1345" s="25" t="e">
        <f>IFERROR(VLOOKUP($E1345,'[5]LOG Data SAP'!$D:$V,19,0)/10,
IF(D1345=D1344,V1344,""))</f>
        <v>#REF!</v>
      </c>
      <c r="W1345" s="25" t="e">
        <f>IFERROR(VLOOKUP($E1345,'[5]LOG Data SAP'!$D:$AO,21,0)/10,
IF(D1345=D1344,W1344,""))</f>
        <v>#REF!</v>
      </c>
      <c r="X1345" s="25" t="e">
        <f>IFERROR(VLOOKUP($E1345,'[5]LOG Data SAP'!$D:$AO,22,0)/10,
IF(D1345=D1344,X1344,""))</f>
        <v>#REF!</v>
      </c>
      <c r="Y1345" s="25" t="e">
        <f>IFERROR(VLOOKUP($E1345,'[5]LOG Data SAP'!$D:$AO,23,0)/10,
IF(D1345=D1344,Y1344,""))</f>
        <v>#REF!</v>
      </c>
      <c r="Z1345" s="25" t="e">
        <f>IFERROR(VLOOKUP($E1345,'[5]LOG Data SAP'!$D:$AO,25,0)/10,
IF(D1345=D1344,Z1344,""))</f>
        <v>#REF!</v>
      </c>
      <c r="AA1345" s="25" t="e">
        <f>IFERROR(VLOOKUP($E1345,'[5]LOG Data SAP'!$D:$AO,26,0)/10,
IF(D1345=D1344,AA1344,""))</f>
        <v>#REF!</v>
      </c>
      <c r="AB1345" s="25" t="e">
        <f>IFERROR(VLOOKUP($E1345,'[5]LOG Data SAP'!$D:$AO,27,0)/10,
IF(D1345=D1344,AB1344,""))</f>
        <v>#REF!</v>
      </c>
      <c r="AC1345" s="26" t="e">
        <f>IFERROR(VLOOKUP($E1345,'[5]LOG Data SAP'!$D:$AO,29,0)/IF(VLOOKUP($E1345,'[5]LOG Data SAP'!$D:$AO,30,0)="G",1000,1),
IF(D1345=D1344,AC1344,""))</f>
        <v>#REF!</v>
      </c>
      <c r="AD1345" s="26" t="e">
        <f>IFERROR(VLOOKUP($E1345,'[5]LOG Data SAP'!$D:$AO,31,0)/IF(VLOOKUP($E1345,'[5]LOG Data SAP'!$D:$AO,32,0)="G",1000,1),
IF(D1345=D1344,AD1344,""))</f>
        <v>#REF!</v>
      </c>
      <c r="AE1345" s="26" t="e">
        <f>IFERROR(VLOOKUP($E1345,'[5]LOG Data SAP'!$D:$AO,33,0)/IF(VLOOKUP($E1345,'[5]LOG Data SAP'!$D:$AO,34,0)="G",1000,1),
IF(D1345=D1344,AE1344,""))</f>
        <v>#REF!</v>
      </c>
      <c r="AF1345" s="27" t="e">
        <f t="shared" si="81"/>
        <v>#REF!</v>
      </c>
      <c r="AG1345" s="27" t="e">
        <f t="shared" si="82"/>
        <v>#REF!</v>
      </c>
      <c r="AH1345" s="28" t="e">
        <f t="shared" si="83"/>
        <v>#REF!</v>
      </c>
      <c r="AI1345" s="18" t="e">
        <f>IFERROR(VLOOKUP(E1345,'[5]LOG Data SAP'!$D:$E,2,0),IF(D1345=D1344,AI1344,""))</f>
        <v>#REF!</v>
      </c>
      <c r="AJ1345" s="20" t="str">
        <f>IFERROR([5]SKU!VI1346,IF(D1345=D1344,AJ1344,""))</f>
        <v>85083</v>
      </c>
      <c r="AK1345" s="18" t="str">
        <f>VLOOKUP(E1345,[5]SKU!I:X,16,FALSE)</f>
        <v>3304.10.00</v>
      </c>
    </row>
    <row r="1346" spans="1:37">
      <c r="A1346" s="18" t="str">
        <f>[5]SKU!AC1347</f>
        <v>Nivea</v>
      </c>
      <c r="B1346" s="18" t="str">
        <f>[5]SKU!AE1347</f>
        <v>NLC Lip Care</v>
      </c>
      <c r="C1346" s="18" t="str">
        <f>[5]SKU!AJ1347</f>
        <v>Lip Care</v>
      </c>
      <c r="D1346" s="18" t="str">
        <f>[5]SKU!G1347</f>
        <v>NLC Lip Balm Strawberry Shine</v>
      </c>
      <c r="E1346" s="19" t="str">
        <f>[5]SKU!I1347</f>
        <v>48332-00204-00</v>
      </c>
      <c r="F1346" s="19" t="str">
        <f>[5]SKU!J1347</f>
        <v>48332-00204-00</v>
      </c>
      <c r="G1346" s="18" t="str">
        <f>[5]SKU!K1347</f>
        <v>NIVEA Sun Protect Lip Balm 4.8gr</v>
      </c>
      <c r="H1346" s="18" t="str">
        <f>IF([5]SKU!L1347="R","Regular",
IF([5]SKU!L1347="P","Promo",
IF([5]SKU!L1347="S","Sample",
IF([5]SKU!L1347="V","VAS",""))))</f>
        <v>VAS</v>
      </c>
      <c r="I1346" s="18" t="str">
        <f>IF([5]SKU!QC1347="A","Active",
IF([5]SKU!QC1347="D","Discontinue",
IF([5]SKU!QC1347="N","NPD","")))</f>
        <v>Active</v>
      </c>
      <c r="J1346" s="18" t="str">
        <f>VLOOKUP(IFERROR(VLOOKUP(E1346,'[5]Material Status'!A:I,9,0),""),'[5]Material Status'!U:W,3,0)</f>
        <v>Active</v>
      </c>
      <c r="K1346" s="20" t="str">
        <f>IFERROR(VLOOKUP(E1346,'[5]LOG Data SAP'!$D:$AO,11,0),
IF(D1346=D1345,K1345,""))</f>
        <v>4005900347893</v>
      </c>
      <c r="L1346" s="20" t="str">
        <f>IFERROR(VLOOKUP(E1346,'[5]LOG Data SAP'!$D:$AO,13,0),
IF(D1346=D1345,L1345,""))</f>
        <v/>
      </c>
      <c r="M1346" s="20" t="str">
        <f>IFERROR(VLOOKUP(E1346,'[5]LOG Data SAP'!$D:$AO,15,0),
IF(D1346=D1345,M1345,""))</f>
        <v/>
      </c>
      <c r="N1346" s="21">
        <f>[5]SKU!VH1347</f>
        <v>900</v>
      </c>
      <c r="O1346" s="22">
        <f>[5]SKU!VN1347</f>
        <v>25770</v>
      </c>
      <c r="P1346" s="23">
        <f>[5]SKU!VO1347</f>
        <v>45383</v>
      </c>
      <c r="Q1346" s="24">
        <f>IFERROR(_xlfn.NUMBERVALUE(VLOOKUP(E1346,'[5]LOG Data SAP'!$D:$M,9,0)),
IF(D1346=D1345,Q1345,""))</f>
        <v>4</v>
      </c>
      <c r="R1346" s="24">
        <f>IFERROR(_xlfn.NUMBERVALUE(VLOOKUP(E1346,'[5]LOG Data SAP'!$D:$M,10,0)),
IF(D1346=D1345,R1345,""))</f>
        <v>24</v>
      </c>
      <c r="S1346" s="24">
        <f t="shared" si="80"/>
        <v>6</v>
      </c>
      <c r="T1346" s="25">
        <f>IFERROR(VLOOKUP($E1346,'[5]LOG Data SAP'!$D:$V,17,0)/10,
IF(D1346=D1345,T1345,""))</f>
        <v>7.5</v>
      </c>
      <c r="U1346" s="25">
        <f>IFERROR(VLOOKUP($E1346,'[5]LOG Data SAP'!$D:$V,18,0)/10,
IF(D1346=D1345,U1345,""))</f>
        <v>2</v>
      </c>
      <c r="V1346" s="25">
        <f>IFERROR(VLOOKUP($E1346,'[5]LOG Data SAP'!$D:$V,19,0)/10,
IF(D1346=D1345,V1345,""))</f>
        <v>12</v>
      </c>
      <c r="W1346" s="25">
        <f>IFERROR(VLOOKUP($E1346,'[5]LOG Data SAP'!$D:$AO,21,0)/10,
IF(D1346=D1345,W1345,""))</f>
        <v>13.5</v>
      </c>
      <c r="X1346" s="25">
        <f>IFERROR(VLOOKUP($E1346,'[5]LOG Data SAP'!$D:$AO,22,0)/10,
IF(D1346=D1345,X1345,""))</f>
        <v>4.5</v>
      </c>
      <c r="Y1346" s="25">
        <f>IFERROR(VLOOKUP($E1346,'[5]LOG Data SAP'!$D:$AO,23,0)/10,
IF(D1346=D1345,Y1345,""))</f>
        <v>15.8</v>
      </c>
      <c r="Z1346" s="25">
        <f>IFERROR(VLOOKUP($E1346,'[5]LOG Data SAP'!$D:$AO,25,0)/10,
IF(D1346=D1345,Z1345,""))</f>
        <v>20.3</v>
      </c>
      <c r="AA1346" s="25">
        <f>IFERROR(VLOOKUP($E1346,'[5]LOG Data SAP'!$D:$AO,26,0)/10,
IF(D1346=D1345,AA1345,""))</f>
        <v>14.2</v>
      </c>
      <c r="AB1346" s="25">
        <f>IFERROR(VLOOKUP($E1346,'[5]LOG Data SAP'!$D:$AO,27,0)/10,
IF(D1346=D1345,AB1345,""))</f>
        <v>15</v>
      </c>
      <c r="AC1346" s="26">
        <f>IFERROR(VLOOKUP($E1346,'[5]LOG Data SAP'!$D:$AO,29,0)/IF(VLOOKUP($E1346,'[5]LOG Data SAP'!$D:$AO,30,0)="G",1000,1),
IF(D1346=D1345,AC1345,""))</f>
        <v>1.7160000000000002E-2</v>
      </c>
      <c r="AD1346" s="26">
        <f>IFERROR(VLOOKUP($E1346,'[5]LOG Data SAP'!$D:$AO,31,0)/IF(VLOOKUP($E1346,'[5]LOG Data SAP'!$D:$AO,32,0)="G",1000,1),
IF(D1346=D1345,AD1345,""))</f>
        <v>7.0000000000000007E-2</v>
      </c>
      <c r="AE1346" s="26">
        <f>IFERROR(VLOOKUP($E1346,'[5]LOG Data SAP'!$D:$AO,33,0)/IF(VLOOKUP($E1346,'[5]LOG Data SAP'!$D:$AO,34,0)="G",1000,1),
IF(D1346=D1345,AE1345,""))</f>
        <v>0.52100000000000002</v>
      </c>
      <c r="AF1346" s="27">
        <f t="shared" si="81"/>
        <v>180</v>
      </c>
      <c r="AG1346" s="27">
        <f t="shared" si="82"/>
        <v>959.85</v>
      </c>
      <c r="AH1346" s="28">
        <f t="shared" si="83"/>
        <v>4.3238999999999994E-3</v>
      </c>
      <c r="AI1346" s="18" t="str">
        <f>IFERROR(VLOOKUP(E1346,'[5]LOG Data SAP'!$D:$E,2,0),IF(D1346=D1345,AI1345,""))</f>
        <v>NIVEA_LIP_BALM_SUN_PROTE</v>
      </c>
      <c r="AJ1346" s="20" t="str">
        <f>IFERROR([5]SKU!VI1347,IF(D1346=D1345,AJ1345,""))</f>
        <v>85083</v>
      </c>
      <c r="AK1346" s="18" t="str">
        <f>VLOOKUP(E1346,[5]SKU!I:X,16,FALSE)</f>
        <v>3304.10.00</v>
      </c>
    </row>
    <row r="1347" spans="1:37">
      <c r="A1347" s="18" t="str">
        <f>[5]SKU!AC1348</f>
        <v>Nivea</v>
      </c>
      <c r="B1347" s="18" t="str">
        <f>[5]SKU!AE1348</f>
        <v>NLC Lip Care</v>
      </c>
      <c r="C1347" s="18" t="str">
        <f>[5]SKU!AJ1348</f>
        <v>Lip Care</v>
      </c>
      <c r="D1347" s="18" t="str">
        <f>[5]SKU!G1348</f>
        <v>NLC Lip Balm Overnight Care Lip Balm</v>
      </c>
      <c r="E1347" s="19" t="str">
        <f>[5]SKU!I1348</f>
        <v>48332-00205-00</v>
      </c>
      <c r="F1347" s="19" t="str">
        <f>[5]SKU!J1348</f>
        <v>48332-00205-00</v>
      </c>
      <c r="G1347" s="18" t="str">
        <f>[5]SKU!K1348</f>
        <v>NIVEA Overnight Care Lip Balm 4.8gr</v>
      </c>
      <c r="H1347" s="18" t="str">
        <f>IF([5]SKU!L1348="R","Regular",
IF([5]SKU!L1348="P","Promo",
IF([5]SKU!L1348="S","Sample",
IF([5]SKU!L1348="V","VAS",""))))</f>
        <v>VAS</v>
      </c>
      <c r="I1347" s="18" t="str">
        <f>IF([5]SKU!QC1348="A","Active",
IF([5]SKU!QC1348="D","Discontinue",
IF([5]SKU!QC1348="N","NPD","")))</f>
        <v>NPD</v>
      </c>
      <c r="J1347" s="18" t="str">
        <f>VLOOKUP(IFERROR(VLOOKUP(E1347,'[5]Material Status'!A:I,9,0),""),'[5]Material Status'!U:W,3,0)</f>
        <v>Inactive</v>
      </c>
      <c r="K1347" s="20" t="str">
        <f>IFERROR(VLOOKUP(E1347,'[5]LOG Data SAP'!$D:$AO,11,0),
IF(D1347=D1346,K1346,""))</f>
        <v>8850029039749</v>
      </c>
      <c r="L1347" s="20" t="str">
        <f>IFERROR(VLOOKUP(E1347,'[5]LOG Data SAP'!$D:$AO,13,0),
IF(D1347=D1346,L1346,""))</f>
        <v/>
      </c>
      <c r="M1347" s="20" t="str">
        <f>IFERROR(VLOOKUP(E1347,'[5]LOG Data SAP'!$D:$AO,15,0),
IF(D1347=D1346,M1346,""))</f>
        <v>18850029039746</v>
      </c>
      <c r="N1347" s="21">
        <f>[5]SKU!VH1348</f>
        <v>1095</v>
      </c>
      <c r="O1347" s="22">
        <f>[5]SKU!VN1348</f>
        <v>33675</v>
      </c>
      <c r="P1347" s="23">
        <f>[5]SKU!VO1348</f>
        <v>45383</v>
      </c>
      <c r="Q1347" s="24">
        <f>IFERROR(_xlfn.NUMBERVALUE(VLOOKUP(E1347,'[5]LOG Data SAP'!$D:$M,9,0)),
IF(D1347=D1346,Q1346,""))</f>
        <v>0</v>
      </c>
      <c r="R1347" s="24">
        <f>IFERROR(_xlfn.NUMBERVALUE(VLOOKUP(E1347,'[5]LOG Data SAP'!$D:$M,10,0)),
IF(D1347=D1346,R1346,""))</f>
        <v>24</v>
      </c>
      <c r="S1347" s="24">
        <f t="shared" ref="S1347:S1410" si="84">IFERROR(IF(Q1347=0,0,R1347/Q1347),
IF(D1347=D1346,S1346,""))</f>
        <v>0</v>
      </c>
      <c r="T1347" s="25">
        <f>IFERROR(VLOOKUP($E1347,'[5]LOG Data SAP'!$D:$V,17,0)/10,
IF(D1347=D1346,T1346,""))</f>
        <v>7.5</v>
      </c>
      <c r="U1347" s="25">
        <f>IFERROR(VLOOKUP($E1347,'[5]LOG Data SAP'!$D:$V,18,0)/10,
IF(D1347=D1346,U1346,""))</f>
        <v>2.1</v>
      </c>
      <c r="V1347" s="25">
        <f>IFERROR(VLOOKUP($E1347,'[5]LOG Data SAP'!$D:$V,19,0)/10,
IF(D1347=D1346,V1346,""))</f>
        <v>11</v>
      </c>
      <c r="W1347" s="25">
        <f>IFERROR(VLOOKUP($E1347,'[5]LOG Data SAP'!$D:$AO,21,0)/10,
IF(D1347=D1346,W1346,""))</f>
        <v>0</v>
      </c>
      <c r="X1347" s="25">
        <f>IFERROR(VLOOKUP($E1347,'[5]LOG Data SAP'!$D:$AO,22,0)/10,
IF(D1347=D1346,X1346,""))</f>
        <v>0</v>
      </c>
      <c r="Y1347" s="25">
        <f>IFERROR(VLOOKUP($E1347,'[5]LOG Data SAP'!$D:$AO,23,0)/10,
IF(D1347=D1346,Y1346,""))</f>
        <v>0</v>
      </c>
      <c r="Z1347" s="25">
        <f>IFERROR(VLOOKUP($E1347,'[5]LOG Data SAP'!$D:$AO,25,0)/10,
IF(D1347=D1346,Z1346,""))</f>
        <v>28.7</v>
      </c>
      <c r="AA1347" s="25">
        <f>IFERROR(VLOOKUP($E1347,'[5]LOG Data SAP'!$D:$AO,26,0)/10,
IF(D1347=D1346,AA1346,""))</f>
        <v>9.5</v>
      </c>
      <c r="AB1347" s="25">
        <f>IFERROR(VLOOKUP($E1347,'[5]LOG Data SAP'!$D:$AO,27,0)/10,
IF(D1347=D1346,AB1346,""))</f>
        <v>13.9</v>
      </c>
      <c r="AC1347" s="26">
        <f>IFERROR(VLOOKUP($E1347,'[5]LOG Data SAP'!$D:$AO,29,0)/IF(VLOOKUP($E1347,'[5]LOG Data SAP'!$D:$AO,30,0)="G",1000,1),
IF(D1347=D1346,AC1346,""))</f>
        <v>1.8699999999999998E-2</v>
      </c>
      <c r="AD1347" s="26">
        <f>IFERROR(VLOOKUP($E1347,'[5]LOG Data SAP'!$D:$AO,31,0)/IF(VLOOKUP($E1347,'[5]LOG Data SAP'!$D:$AO,32,0)="G",1000,1),
IF(D1347=D1346,AD1346,""))</f>
        <v>0</v>
      </c>
      <c r="AE1347" s="26">
        <f>IFERROR(VLOOKUP($E1347,'[5]LOG Data SAP'!$D:$AO,33,0)/IF(VLOOKUP($E1347,'[5]LOG Data SAP'!$D:$AO,34,0)="G",1000,1),
IF(D1347=D1346,AE1346,""))</f>
        <v>0.54600000000000004</v>
      </c>
      <c r="AF1347" s="27">
        <f t="shared" ref="AF1347:AF1410" si="85">IF(SUM(T1347:V1347)=0,"",T1347*U1347*V1347)</f>
        <v>173.25</v>
      </c>
      <c r="AG1347" s="27" t="str">
        <f t="shared" ref="AG1347:AG1410" si="86">IF(SUM(W1347:Y1347)=0,"",W1347*X1347*Y1347)</f>
        <v/>
      </c>
      <c r="AH1347" s="28">
        <f t="shared" ref="AH1347:AH1410" si="87">IF(SUM(Z1347:AB1347)=0,"",Z1347*AA1347*AB1347/1000000)</f>
        <v>3.7898349999999996E-3</v>
      </c>
      <c r="AI1347" s="18" t="str">
        <f>IFERROR(VLOOKUP(E1347,'[5]LOG Data SAP'!$D:$E,2,0),IF(D1347=D1346,AI1346,""))</f>
        <v>NIVEA_LIP_BALM_OVERNIGHT</v>
      </c>
      <c r="AJ1347" s="20" t="str">
        <f>IFERROR([5]SKU!VI1348,IF(D1347=D1346,AJ1346,""))</f>
        <v>88068</v>
      </c>
      <c r="AK1347" s="18" t="str">
        <f>VLOOKUP(E1347,[5]SKU!I:X,16,FALSE)</f>
        <v>3304.10.00</v>
      </c>
    </row>
    <row r="1348" spans="1:37">
      <c r="A1348" s="18" t="str">
        <f>[5]SKU!AC1349</f>
        <v>Nivea</v>
      </c>
      <c r="B1348" s="18" t="str">
        <f>[5]SKU!AE1349</f>
        <v>NLC Lip Care</v>
      </c>
      <c r="C1348" s="18" t="str">
        <f>[5]SKU!AJ1349</f>
        <v>Lip Care</v>
      </c>
      <c r="D1348" s="18" t="str">
        <f>[5]SKU!G1349</f>
        <v>NLC Lip Balm Soothe &amp; Protect</v>
      </c>
      <c r="E1348" s="19" t="str">
        <f>[5]SKU!I1349</f>
        <v>85063-04800-48</v>
      </c>
      <c r="F1348" s="19" t="str">
        <f>[5]SKU!J1349</f>
        <v>85063-04800-48</v>
      </c>
      <c r="G1348" s="18" t="str">
        <f>[5]SKU!K1349</f>
        <v>NIVEA Lip Balm Soothe &amp; Protect 4.8g</v>
      </c>
      <c r="H1348" s="18" t="str">
        <f>IF([5]SKU!L1349="R","Regular",
IF([5]SKU!L1349="P","Promo",
IF([5]SKU!L1349="S","Sample",
IF([5]SKU!L1349="V","VAS",""))))</f>
        <v>Regular</v>
      </c>
      <c r="I1348" s="18" t="str">
        <f>IF([5]SKU!QC1349="A","Active",
IF([5]SKU!QC1349="D","Discontinue",
IF([5]SKU!QC1349="N","NPD","")))</f>
        <v>Active</v>
      </c>
      <c r="J1348" s="18" t="str">
        <f>VLOOKUP(IFERROR(VLOOKUP(E1348,'[5]Material Status'!A:I,9,0),""),'[5]Material Status'!U:W,3,0)</f>
        <v>Inactive</v>
      </c>
      <c r="K1348" s="20" t="str">
        <f>IFERROR(VLOOKUP(E1348,'[5]LOG Data SAP'!$D:$AO,11,0),
IF(D1348=D1347,K1347,""))</f>
        <v>8999777850630</v>
      </c>
      <c r="L1348" s="20" t="str">
        <f>IFERROR(VLOOKUP(E1348,'[5]LOG Data SAP'!$D:$AO,13,0),
IF(D1348=D1347,L1347,""))</f>
        <v>8999777008437</v>
      </c>
      <c r="M1348" s="20" t="str">
        <f>IFERROR(VLOOKUP(E1348,'[5]LOG Data SAP'!$D:$AO,15,0),
IF(D1348=D1347,M1347,""))</f>
        <v>8999777008444</v>
      </c>
      <c r="N1348" s="21">
        <f>[5]SKU!VH1349</f>
        <v>1095</v>
      </c>
      <c r="O1348" s="22">
        <f>[5]SKU!VN1349</f>
        <v>16610</v>
      </c>
      <c r="P1348" s="23">
        <f>[5]SKU!VO1349</f>
        <v>45383</v>
      </c>
      <c r="Q1348" s="24">
        <f>IFERROR(_xlfn.NUMBERVALUE(VLOOKUP(E1348,'[5]LOG Data SAP'!$D:$M,9,0)),
IF(D1348=D1347,Q1347,""))</f>
        <v>4</v>
      </c>
      <c r="R1348" s="24">
        <f>IFERROR(_xlfn.NUMBERVALUE(VLOOKUP(E1348,'[5]LOG Data SAP'!$D:$M,10,0)),
IF(D1348=D1347,R1347,""))</f>
        <v>24</v>
      </c>
      <c r="S1348" s="24">
        <f t="shared" si="84"/>
        <v>6</v>
      </c>
      <c r="T1348" s="25">
        <f>IFERROR(VLOOKUP($E1348,'[5]LOG Data SAP'!$D:$V,17,0)/10,
IF(D1348=D1347,T1347,""))</f>
        <v>7.5</v>
      </c>
      <c r="U1348" s="25">
        <f>IFERROR(VLOOKUP($E1348,'[5]LOG Data SAP'!$D:$V,18,0)/10,
IF(D1348=D1347,U1347,""))</f>
        <v>2</v>
      </c>
      <c r="V1348" s="25">
        <f>IFERROR(VLOOKUP($E1348,'[5]LOG Data SAP'!$D:$V,19,0)/10,
IF(D1348=D1347,V1347,""))</f>
        <v>12</v>
      </c>
      <c r="W1348" s="25">
        <f>IFERROR(VLOOKUP($E1348,'[5]LOG Data SAP'!$D:$AO,21,0)/10,
IF(D1348=D1347,W1347,""))</f>
        <v>13.5</v>
      </c>
      <c r="X1348" s="25">
        <f>IFERROR(VLOOKUP($E1348,'[5]LOG Data SAP'!$D:$AO,22,0)/10,
IF(D1348=D1347,X1347,""))</f>
        <v>4.5</v>
      </c>
      <c r="Y1348" s="25">
        <f>IFERROR(VLOOKUP($E1348,'[5]LOG Data SAP'!$D:$AO,23,0)/10,
IF(D1348=D1347,Y1347,""))</f>
        <v>15.8</v>
      </c>
      <c r="Z1348" s="25">
        <f>IFERROR(VLOOKUP($E1348,'[5]LOG Data SAP'!$D:$AO,25,0)/10,
IF(D1348=D1347,Z1347,""))</f>
        <v>20.3</v>
      </c>
      <c r="AA1348" s="25">
        <f>IFERROR(VLOOKUP($E1348,'[5]LOG Data SAP'!$D:$AO,26,0)/10,
IF(D1348=D1347,AA1347,""))</f>
        <v>14.2</v>
      </c>
      <c r="AB1348" s="25">
        <f>IFERROR(VLOOKUP($E1348,'[5]LOG Data SAP'!$D:$AO,27,0)/10,
IF(D1348=D1347,AB1347,""))</f>
        <v>14.8</v>
      </c>
      <c r="AC1348" s="26">
        <f>IFERROR(VLOOKUP($E1348,'[5]LOG Data SAP'!$D:$AO,29,0)/IF(VLOOKUP($E1348,'[5]LOG Data SAP'!$D:$AO,30,0)="G",1000,1),
IF(D1348=D1347,AC1347,""))</f>
        <v>1.7000000000000001E-2</v>
      </c>
      <c r="AD1348" s="26">
        <f>IFERROR(VLOOKUP($E1348,'[5]LOG Data SAP'!$D:$AO,31,0)/IF(VLOOKUP($E1348,'[5]LOG Data SAP'!$D:$AO,32,0)="G",1000,1),
IF(D1348=D1347,AD1347,""))</f>
        <v>7.0000000000000007E-2</v>
      </c>
      <c r="AE1348" s="26">
        <f>IFERROR(VLOOKUP($E1348,'[5]LOG Data SAP'!$D:$AO,33,0)/IF(VLOOKUP($E1348,'[5]LOG Data SAP'!$D:$AO,34,0)="G",1000,1),
IF(D1348=D1347,AE1347,""))</f>
        <v>0.52100000000000002</v>
      </c>
      <c r="AF1348" s="27">
        <f t="shared" si="85"/>
        <v>180</v>
      </c>
      <c r="AG1348" s="27">
        <f t="shared" si="86"/>
        <v>959.85</v>
      </c>
      <c r="AH1348" s="28">
        <f t="shared" si="87"/>
        <v>4.2662480000000003E-3</v>
      </c>
      <c r="AI1348" s="18" t="str">
        <f>IFERROR(VLOOKUP(E1348,'[5]LOG Data SAP'!$D:$E,2,0),IF(D1348=D1347,AI1347,""))</f>
        <v>NLC MED_PRT 5,5ML</v>
      </c>
      <c r="AJ1348" s="20" t="str">
        <f>IFERROR([5]SKU!VI1349,IF(D1348=D1347,AJ1347,""))</f>
        <v>85063</v>
      </c>
      <c r="AK1348" s="18" t="str">
        <f>VLOOKUP(E1348,[5]SKU!I:X,16,FALSE)</f>
        <v>3304.10.00</v>
      </c>
    </row>
    <row r="1349" spans="1:37">
      <c r="A1349" s="18" t="str">
        <f>[5]SKU!AC1350</f>
        <v>Nivea</v>
      </c>
      <c r="B1349" s="18" t="str">
        <f>[5]SKU!AE1350</f>
        <v>NLC Lip Care</v>
      </c>
      <c r="C1349" s="18" t="str">
        <f>[5]SKU!AJ1350</f>
        <v>Lip Care</v>
      </c>
      <c r="D1349" s="18" t="str">
        <f>[5]SKU!G1350</f>
        <v>NLC Lip Balm Soothe &amp; Protect</v>
      </c>
      <c r="E1349" s="19" t="str">
        <f>[5]SKU!I1350</f>
        <v>85063-04800-47</v>
      </c>
      <c r="F1349" s="19" t="str">
        <f>[5]SKU!J1350</f>
        <v>85063-04800-48</v>
      </c>
      <c r="G1349" s="18" t="str">
        <f>[5]SKU!K1350</f>
        <v>NLC Med Protection 4,8G</v>
      </c>
      <c r="H1349" s="18" t="str">
        <f>IF([5]SKU!L1350="R","Regular",
IF([5]SKU!L1350="P","Promo",
IF([5]SKU!L1350="S","Sample",
IF([5]SKU!L1350="V","VAS",""))))</f>
        <v>Regular</v>
      </c>
      <c r="I1349" s="18" t="str">
        <f>IF([5]SKU!QC1350="A","Active",
IF([5]SKU!QC1350="D","Discontinue",
IF([5]SKU!QC1350="N","NPD","")))</f>
        <v>Active</v>
      </c>
      <c r="J1349" s="18" t="str">
        <f>VLOOKUP(IFERROR(VLOOKUP(E1349,'[5]Material Status'!A:I,9,0),""),'[5]Material Status'!U:W,3,0)</f>
        <v>Inactive</v>
      </c>
      <c r="K1349" s="20" t="str">
        <f>IFERROR(VLOOKUP(E1349,'[5]LOG Data SAP'!$D:$AO,11,0),
IF(D1349=D1348,K1348,""))</f>
        <v>8999777850630</v>
      </c>
      <c r="L1349" s="20" t="str">
        <f>IFERROR(VLOOKUP(E1349,'[5]LOG Data SAP'!$D:$AO,13,0),
IF(D1349=D1348,L1348,""))</f>
        <v>8999777008437</v>
      </c>
      <c r="M1349" s="20" t="str">
        <f>IFERROR(VLOOKUP(E1349,'[5]LOG Data SAP'!$D:$AO,15,0),
IF(D1349=D1348,M1348,""))</f>
        <v>8999777008444</v>
      </c>
      <c r="N1349" s="21">
        <f>[5]SKU!VH1350</f>
        <v>900</v>
      </c>
      <c r="O1349" s="22">
        <f>[5]SKU!VN1350</f>
        <v>16610</v>
      </c>
      <c r="P1349" s="23">
        <f>[5]SKU!VO1350</f>
        <v>45383</v>
      </c>
      <c r="Q1349" s="24">
        <f>IFERROR(_xlfn.NUMBERVALUE(VLOOKUP(E1349,'[5]LOG Data SAP'!$D:$M,9,0)),
IF(D1349=D1348,Q1348,""))</f>
        <v>4</v>
      </c>
      <c r="R1349" s="24">
        <f>IFERROR(_xlfn.NUMBERVALUE(VLOOKUP(E1349,'[5]LOG Data SAP'!$D:$M,10,0)),
IF(D1349=D1348,R1348,""))</f>
        <v>24</v>
      </c>
      <c r="S1349" s="24">
        <f t="shared" si="84"/>
        <v>6</v>
      </c>
      <c r="T1349" s="25">
        <f>IFERROR(VLOOKUP($E1349,'[5]LOG Data SAP'!$D:$V,17,0)/10,
IF(D1349=D1348,T1348,""))</f>
        <v>7.5</v>
      </c>
      <c r="U1349" s="25">
        <f>IFERROR(VLOOKUP($E1349,'[5]LOG Data SAP'!$D:$V,18,0)/10,
IF(D1349=D1348,U1348,""))</f>
        <v>2.1</v>
      </c>
      <c r="V1349" s="25">
        <f>IFERROR(VLOOKUP($E1349,'[5]LOG Data SAP'!$D:$V,19,0)/10,
IF(D1349=D1348,V1348,""))</f>
        <v>12</v>
      </c>
      <c r="W1349" s="25">
        <f>IFERROR(VLOOKUP($E1349,'[5]LOG Data SAP'!$D:$AO,21,0)/10,
IF(D1349=D1348,W1348,""))</f>
        <v>13.5</v>
      </c>
      <c r="X1349" s="25">
        <f>IFERROR(VLOOKUP($E1349,'[5]LOG Data SAP'!$D:$AO,22,0)/10,
IF(D1349=D1348,X1348,""))</f>
        <v>4.5</v>
      </c>
      <c r="Y1349" s="25">
        <f>IFERROR(VLOOKUP($E1349,'[5]LOG Data SAP'!$D:$AO,23,0)/10,
IF(D1349=D1348,Y1348,""))</f>
        <v>19</v>
      </c>
      <c r="Z1349" s="25">
        <f>IFERROR(VLOOKUP($E1349,'[5]LOG Data SAP'!$D:$AO,25,0)/10,
IF(D1349=D1348,Z1348,""))</f>
        <v>25.3</v>
      </c>
      <c r="AA1349" s="25">
        <f>IFERROR(VLOOKUP($E1349,'[5]LOG Data SAP'!$D:$AO,26,0)/10,
IF(D1349=D1348,AA1348,""))</f>
        <v>14</v>
      </c>
      <c r="AB1349" s="25">
        <f>IFERROR(VLOOKUP($E1349,'[5]LOG Data SAP'!$D:$AO,27,0)/10,
IF(D1349=D1348,AB1348,""))</f>
        <v>16.399999999999999</v>
      </c>
      <c r="AC1349" s="26">
        <f>IFERROR(VLOOKUP($E1349,'[5]LOG Data SAP'!$D:$AO,29,0)/IF(VLOOKUP($E1349,'[5]LOG Data SAP'!$D:$AO,30,0)="G",1000,1),
IF(D1349=D1348,AC1348,""))</f>
        <v>1.72E-2</v>
      </c>
      <c r="AD1349" s="26">
        <f>IFERROR(VLOOKUP($E1349,'[5]LOG Data SAP'!$D:$AO,31,0)/IF(VLOOKUP($E1349,'[5]LOG Data SAP'!$D:$AO,32,0)="G",1000,1),
IF(D1349=D1348,AD1348,""))</f>
        <v>7.2999999999999995E-2</v>
      </c>
      <c r="AE1349" s="26">
        <f>IFERROR(VLOOKUP($E1349,'[5]LOG Data SAP'!$D:$AO,33,0)/IF(VLOOKUP($E1349,'[5]LOG Data SAP'!$D:$AO,34,0)="G",1000,1),
IF(D1349=D1348,AE1348,""))</f>
        <v>0.56299999999999994</v>
      </c>
      <c r="AF1349" s="27">
        <f t="shared" si="85"/>
        <v>189</v>
      </c>
      <c r="AG1349" s="27">
        <f t="shared" si="86"/>
        <v>1154.25</v>
      </c>
      <c r="AH1349" s="28">
        <f t="shared" si="87"/>
        <v>5.8088799999999989E-3</v>
      </c>
      <c r="AI1349" s="18" t="str">
        <f>IFERROR(VLOOKUP(E1349,'[5]LOG Data SAP'!$D:$E,2,0),IF(D1349=D1348,AI1348,""))</f>
        <v>NLC MED_PRT 4,8G</v>
      </c>
      <c r="AJ1349" s="20" t="str">
        <f>IFERROR([5]SKU!VI1350,IF(D1349=D1348,AJ1348,""))</f>
        <v>85063</v>
      </c>
      <c r="AK1349" s="18" t="str">
        <f>VLOOKUP(E1349,[5]SKU!I:X,16,FALSE)</f>
        <v>3304.10.00</v>
      </c>
    </row>
    <row r="1350" spans="1:37">
      <c r="A1350" s="18" t="str">
        <f>[5]SKU!AC1351</f>
        <v>Nivea</v>
      </c>
      <c r="B1350" s="18" t="str">
        <f>[5]SKU!AE1351</f>
        <v>NLC Lip Care</v>
      </c>
      <c r="C1350" s="18" t="str">
        <f>[5]SKU!AJ1351</f>
        <v>Lip Care</v>
      </c>
      <c r="D1350" s="18" t="str">
        <f>[5]SKU!G1351</f>
        <v>NLC Lip Balm Soothe &amp; Protect</v>
      </c>
      <c r="E1350" s="19" t="str">
        <f>[5]SKU!I1351</f>
        <v>85063-04800-46</v>
      </c>
      <c r="F1350" s="19" t="str">
        <f>[5]SKU!J1351</f>
        <v>85063-04800-48</v>
      </c>
      <c r="G1350" s="18" t="str">
        <f>[5]SKU!K1351</f>
        <v>NLC Med Protection 4,8G</v>
      </c>
      <c r="H1350" s="18" t="str">
        <f>IF([5]SKU!L1351="R","Regular",
IF([5]SKU!L1351="P","Promo",
IF([5]SKU!L1351="S","Sample",
IF([5]SKU!L1351="V","VAS",""))))</f>
        <v>Regular</v>
      </c>
      <c r="I1350" s="18" t="str">
        <f>IF([5]SKU!QC1351="A","Active",
IF([5]SKU!QC1351="D","Discontinue",
IF([5]SKU!QC1351="N","NPD","")))</f>
        <v>Active</v>
      </c>
      <c r="J1350" s="18" t="str">
        <f>VLOOKUP(IFERROR(VLOOKUP(E1350,'[5]Material Status'!A:I,9,0),""),'[5]Material Status'!U:W,3,0)</f>
        <v>Inactive</v>
      </c>
      <c r="K1350" s="20" t="str">
        <f>IFERROR(VLOOKUP(E1350,'[5]LOG Data SAP'!$D:$AO,11,0),
IF(D1350=D1349,K1349,""))</f>
        <v>8999777850630</v>
      </c>
      <c r="L1350" s="20" t="str">
        <f>IFERROR(VLOOKUP(E1350,'[5]LOG Data SAP'!$D:$AO,13,0),
IF(D1350=D1349,L1349,""))</f>
        <v>8999777008437</v>
      </c>
      <c r="M1350" s="20" t="str">
        <f>IFERROR(VLOOKUP(E1350,'[5]LOG Data SAP'!$D:$AO,15,0),
IF(D1350=D1349,M1349,""))</f>
        <v>8999777008444</v>
      </c>
      <c r="N1350" s="21">
        <f>[5]SKU!VH1351</f>
        <v>900</v>
      </c>
      <c r="O1350" s="22">
        <f>[5]SKU!VN1351</f>
        <v>16610</v>
      </c>
      <c r="P1350" s="23">
        <f>[5]SKU!VO1351</f>
        <v>45383</v>
      </c>
      <c r="Q1350" s="24">
        <f>IFERROR(_xlfn.NUMBERVALUE(VLOOKUP(E1350,'[5]LOG Data SAP'!$D:$M,9,0)),
IF(D1350=D1349,Q1349,""))</f>
        <v>4</v>
      </c>
      <c r="R1350" s="24">
        <f>IFERROR(_xlfn.NUMBERVALUE(VLOOKUP(E1350,'[5]LOG Data SAP'!$D:$M,10,0)),
IF(D1350=D1349,R1349,""))</f>
        <v>24</v>
      </c>
      <c r="S1350" s="24">
        <f t="shared" si="84"/>
        <v>6</v>
      </c>
      <c r="T1350" s="25">
        <f>IFERROR(VLOOKUP($E1350,'[5]LOG Data SAP'!$D:$V,17,0)/10,
IF(D1350=D1349,T1349,""))</f>
        <v>7.2</v>
      </c>
      <c r="U1350" s="25">
        <f>IFERROR(VLOOKUP($E1350,'[5]LOG Data SAP'!$D:$V,18,0)/10,
IF(D1350=D1349,U1349,""))</f>
        <v>2</v>
      </c>
      <c r="V1350" s="25">
        <f>IFERROR(VLOOKUP($E1350,'[5]LOG Data SAP'!$D:$V,19,0)/10,
IF(D1350=D1349,V1349,""))</f>
        <v>12</v>
      </c>
      <c r="W1350" s="25">
        <f>IFERROR(VLOOKUP($E1350,'[5]LOG Data SAP'!$D:$AO,21,0)/10,
IF(D1350=D1349,W1349,""))</f>
        <v>13.5</v>
      </c>
      <c r="X1350" s="25">
        <f>IFERROR(VLOOKUP($E1350,'[5]LOG Data SAP'!$D:$AO,22,0)/10,
IF(D1350=D1349,X1349,""))</f>
        <v>4.5</v>
      </c>
      <c r="Y1350" s="25">
        <f>IFERROR(VLOOKUP($E1350,'[5]LOG Data SAP'!$D:$AO,23,0)/10,
IF(D1350=D1349,Y1349,""))</f>
        <v>19</v>
      </c>
      <c r="Z1350" s="25">
        <f>IFERROR(VLOOKUP($E1350,'[5]LOG Data SAP'!$D:$AO,25,0)/10,
IF(D1350=D1349,Z1349,""))</f>
        <v>25.3</v>
      </c>
      <c r="AA1350" s="25">
        <f>IFERROR(VLOOKUP($E1350,'[5]LOG Data SAP'!$D:$AO,26,0)/10,
IF(D1350=D1349,AA1349,""))</f>
        <v>14</v>
      </c>
      <c r="AB1350" s="25">
        <f>IFERROR(VLOOKUP($E1350,'[5]LOG Data SAP'!$D:$AO,27,0)/10,
IF(D1350=D1349,AB1349,""))</f>
        <v>16.399999999999999</v>
      </c>
      <c r="AC1350" s="26">
        <f>IFERROR(VLOOKUP($E1350,'[5]LOG Data SAP'!$D:$AO,29,0)/IF(VLOOKUP($E1350,'[5]LOG Data SAP'!$D:$AO,30,0)="G",1000,1),
IF(D1350=D1349,AC1349,""))</f>
        <v>1.72E-2</v>
      </c>
      <c r="AD1350" s="26">
        <f>IFERROR(VLOOKUP($E1350,'[5]LOG Data SAP'!$D:$AO,31,0)/IF(VLOOKUP($E1350,'[5]LOG Data SAP'!$D:$AO,32,0)="G",1000,1),
IF(D1350=D1349,AD1349,""))</f>
        <v>7.6999999999999999E-2</v>
      </c>
      <c r="AE1350" s="26">
        <f>IFERROR(VLOOKUP($E1350,'[5]LOG Data SAP'!$D:$AO,33,0)/IF(VLOOKUP($E1350,'[5]LOG Data SAP'!$D:$AO,34,0)="G",1000,1),
IF(D1350=D1349,AE1349,""))</f>
        <v>0.56299999999999994</v>
      </c>
      <c r="AF1350" s="27">
        <f t="shared" si="85"/>
        <v>172.8</v>
      </c>
      <c r="AG1350" s="27">
        <f t="shared" si="86"/>
        <v>1154.25</v>
      </c>
      <c r="AH1350" s="28">
        <f t="shared" si="87"/>
        <v>5.8088799999999989E-3</v>
      </c>
      <c r="AI1350" s="18" t="str">
        <f>IFERROR(VLOOKUP(E1350,'[5]LOG Data SAP'!$D:$E,2,0),IF(D1350=D1349,AI1349,""))</f>
        <v>NLC MED_PRT 4,8G</v>
      </c>
      <c r="AJ1350" s="20" t="str">
        <f>IFERROR([5]SKU!VI1351,IF(D1350=D1349,AJ1349,""))</f>
        <v>85063</v>
      </c>
      <c r="AK1350" s="18" t="str">
        <f>VLOOKUP(E1350,[5]SKU!I:X,16,FALSE)</f>
        <v>3304.10.00</v>
      </c>
    </row>
    <row r="1351" spans="1:37">
      <c r="A1351" s="18" t="str">
        <f>[5]SKU!AC1352</f>
        <v>Nivea</v>
      </c>
      <c r="B1351" s="18" t="str">
        <f>[5]SKU!AE1352</f>
        <v>NLC Lip Care</v>
      </c>
      <c r="C1351" s="18" t="str">
        <f>[5]SKU!AJ1352</f>
        <v>Lip Care</v>
      </c>
      <c r="D1351" s="18" t="str">
        <f>[5]SKU!G1352</f>
        <v>NLC Lip Balm Soothe &amp; Protect</v>
      </c>
      <c r="E1351" s="19" t="str">
        <f>[5]SKU!I1352</f>
        <v>85063-04800-34</v>
      </c>
      <c r="F1351" s="19" t="str">
        <f>[5]SKU!J1352</f>
        <v>85063-04800-48</v>
      </c>
      <c r="G1351" s="18" t="str">
        <f>[5]SKU!K1352</f>
        <v>NLC Med Protection 4,8G</v>
      </c>
      <c r="H1351" s="18" t="str">
        <f>IF([5]SKU!L1352="R","Regular",
IF([5]SKU!L1352="P","Promo",
IF([5]SKU!L1352="S","Sample",
IF([5]SKU!L1352="V","VAS",""))))</f>
        <v>Regular</v>
      </c>
      <c r="I1351" s="18" t="str">
        <f>IF([5]SKU!QC1352="A","Active",
IF([5]SKU!QC1352="D","Discontinue",
IF([5]SKU!QC1352="N","NPD","")))</f>
        <v>Active</v>
      </c>
      <c r="J1351" s="18" t="str">
        <f>VLOOKUP(IFERROR(VLOOKUP(E1351,'[5]Material Status'!A:I,9,0),""),'[5]Material Status'!U:W,3,0)</f>
        <v>Inactive</v>
      </c>
      <c r="K1351" s="20" t="str">
        <f>IFERROR(VLOOKUP(E1351,'[5]LOG Data SAP'!$D:$AO,11,0),
IF(D1351=D1350,K1350,""))</f>
        <v>8999777850630</v>
      </c>
      <c r="L1351" s="20" t="str">
        <f>IFERROR(VLOOKUP(E1351,'[5]LOG Data SAP'!$D:$AO,13,0),
IF(D1351=D1350,L1350,""))</f>
        <v/>
      </c>
      <c r="M1351" s="20" t="str">
        <f>IFERROR(VLOOKUP(E1351,'[5]LOG Data SAP'!$D:$AO,15,0),
IF(D1351=D1350,M1350,""))</f>
        <v>8999777005498</v>
      </c>
      <c r="N1351" s="21">
        <f>[5]SKU!VH1352</f>
        <v>900</v>
      </c>
      <c r="O1351" s="22">
        <f>[5]SKU!VN1352</f>
        <v>16610</v>
      </c>
      <c r="P1351" s="23">
        <f>[5]SKU!VO1352</f>
        <v>45383</v>
      </c>
      <c r="Q1351" s="24">
        <f>IFERROR(_xlfn.NUMBERVALUE(VLOOKUP(E1351,'[5]LOG Data SAP'!$D:$M,9,0)),
IF(D1351=D1350,Q1350,""))</f>
        <v>0</v>
      </c>
      <c r="R1351" s="24">
        <f>IFERROR(_xlfn.NUMBERVALUE(VLOOKUP(E1351,'[5]LOG Data SAP'!$D:$M,10,0)),
IF(D1351=D1350,R1350,""))</f>
        <v>24</v>
      </c>
      <c r="S1351" s="24">
        <f t="shared" si="84"/>
        <v>0</v>
      </c>
      <c r="T1351" s="25">
        <f>IFERROR(VLOOKUP($E1351,'[5]LOG Data SAP'!$D:$V,17,0)/10,
IF(D1351=D1350,T1350,""))</f>
        <v>7.5</v>
      </c>
      <c r="U1351" s="25">
        <f>IFERROR(VLOOKUP($E1351,'[5]LOG Data SAP'!$D:$V,18,0)/10,
IF(D1351=D1350,U1350,""))</f>
        <v>2</v>
      </c>
      <c r="V1351" s="25">
        <f>IFERROR(VLOOKUP($E1351,'[5]LOG Data SAP'!$D:$V,19,0)/10,
IF(D1351=D1350,V1350,""))</f>
        <v>12</v>
      </c>
      <c r="W1351" s="25">
        <f>IFERROR(VLOOKUP($E1351,'[5]LOG Data SAP'!$D:$AO,21,0)/10,
IF(D1351=D1350,W1350,""))</f>
        <v>0</v>
      </c>
      <c r="X1351" s="25">
        <f>IFERROR(VLOOKUP($E1351,'[5]LOG Data SAP'!$D:$AO,22,0)/10,
IF(D1351=D1350,X1350,""))</f>
        <v>0</v>
      </c>
      <c r="Y1351" s="25">
        <f>IFERROR(VLOOKUP($E1351,'[5]LOG Data SAP'!$D:$AO,23,0)/10,
IF(D1351=D1350,Y1350,""))</f>
        <v>0</v>
      </c>
      <c r="Z1351" s="25">
        <f>IFERROR(VLOOKUP($E1351,'[5]LOG Data SAP'!$D:$AO,25,0)/10,
IF(D1351=D1350,Z1350,""))</f>
        <v>30.7</v>
      </c>
      <c r="AA1351" s="25">
        <f>IFERROR(VLOOKUP($E1351,'[5]LOG Data SAP'!$D:$AO,26,0)/10,
IF(D1351=D1350,AA1350,""))</f>
        <v>12.2</v>
      </c>
      <c r="AB1351" s="25">
        <f>IFERROR(VLOOKUP($E1351,'[5]LOG Data SAP'!$D:$AO,27,0)/10,
IF(D1351=D1350,AB1350,""))</f>
        <v>14</v>
      </c>
      <c r="AC1351" s="26">
        <f>IFERROR(VLOOKUP($E1351,'[5]LOG Data SAP'!$D:$AO,29,0)/IF(VLOOKUP($E1351,'[5]LOG Data SAP'!$D:$AO,30,0)="G",1000,1),
IF(D1351=D1350,AC1350,""))</f>
        <v>1.7999999999999999E-2</v>
      </c>
      <c r="AD1351" s="26">
        <f>IFERROR(VLOOKUP($E1351,'[5]LOG Data SAP'!$D:$AO,31,0)/IF(VLOOKUP($E1351,'[5]LOG Data SAP'!$D:$AO,32,0)="G",1000,1),
IF(D1351=D1350,AD1350,""))</f>
        <v>0</v>
      </c>
      <c r="AE1351" s="26">
        <f>IFERROR(VLOOKUP($E1351,'[5]LOG Data SAP'!$D:$AO,33,0)/IF(VLOOKUP($E1351,'[5]LOG Data SAP'!$D:$AO,34,0)="G",1000,1),
IF(D1351=D1350,AE1350,""))</f>
        <v>0.54800000000000004</v>
      </c>
      <c r="AF1351" s="27">
        <f t="shared" si="85"/>
        <v>180</v>
      </c>
      <c r="AG1351" s="27" t="str">
        <f t="shared" si="86"/>
        <v/>
      </c>
      <c r="AH1351" s="28">
        <f t="shared" si="87"/>
        <v>5.2435599999999995E-3</v>
      </c>
      <c r="AI1351" s="18" t="str">
        <f>IFERROR(VLOOKUP(E1351,'[5]LOG Data SAP'!$D:$E,2,0),IF(D1351=D1350,AI1350,""))</f>
        <v>NLC MED_PRT 4,8G</v>
      </c>
      <c r="AJ1351" s="20" t="str">
        <f>IFERROR([5]SKU!VI1352,IF(D1351=D1350,AJ1350,""))</f>
        <v>85063</v>
      </c>
      <c r="AK1351" s="18" t="str">
        <f>VLOOKUP(E1351,[5]SKU!I:X,16,FALSE)</f>
        <v>3304.10.00</v>
      </c>
    </row>
    <row r="1352" spans="1:37">
      <c r="A1352" s="18" t="str">
        <f>[5]SKU!AC1353</f>
        <v>Nivea</v>
      </c>
      <c r="B1352" s="18" t="str">
        <f>[5]SKU!AE1353</f>
        <v>NLC Lip Care</v>
      </c>
      <c r="C1352" s="18" t="str">
        <f>[5]SKU!AJ1353</f>
        <v>Lip Care</v>
      </c>
      <c r="D1352" s="18" t="str">
        <f>[5]SKU!G1353</f>
        <v>NLC Lip Balm Soothe &amp; Protect</v>
      </c>
      <c r="E1352" s="19" t="str">
        <f>[5]SKU!I1353</f>
        <v>85063-04800-31</v>
      </c>
      <c r="F1352" s="19" t="str">
        <f>[5]SKU!J1353</f>
        <v>85063-04800-48</v>
      </c>
      <c r="G1352" s="18" t="str">
        <f>[5]SKU!K1353</f>
        <v>NLC Med Protection 4,8G</v>
      </c>
      <c r="H1352" s="18" t="str">
        <f>IF([5]SKU!L1353="R","Regular",
IF([5]SKU!L1353="P","Promo",
IF([5]SKU!L1353="S","Sample",
IF([5]SKU!L1353="V","VAS",""))))</f>
        <v>Regular</v>
      </c>
      <c r="I1352" s="18" t="str">
        <f>IF([5]SKU!QC1353="A","Active",
IF([5]SKU!QC1353="D","Discontinue",
IF([5]SKU!QC1353="N","NPD","")))</f>
        <v>Active</v>
      </c>
      <c r="J1352" s="18" t="str">
        <f>VLOOKUP(IFERROR(VLOOKUP(E1352,'[5]Material Status'!A:I,9,0),""),'[5]Material Status'!U:W,3,0)</f>
        <v>Inactive</v>
      </c>
      <c r="K1352" s="20" t="str">
        <f>IFERROR(VLOOKUP(E1352,'[5]LOG Data SAP'!$D:$AO,11,0),
IF(D1352=D1351,K1351,""))</f>
        <v>8999777850630</v>
      </c>
      <c r="L1352" s="20" t="str">
        <f>IFERROR(VLOOKUP(E1352,'[5]LOG Data SAP'!$D:$AO,13,0),
IF(D1352=D1351,L1351,""))</f>
        <v/>
      </c>
      <c r="M1352" s="20" t="str">
        <f>IFERROR(VLOOKUP(E1352,'[5]LOG Data SAP'!$D:$AO,15,0),
IF(D1352=D1351,M1351,""))</f>
        <v>8999777005498</v>
      </c>
      <c r="N1352" s="21">
        <f>[5]SKU!VH1353</f>
        <v>1095</v>
      </c>
      <c r="O1352" s="22">
        <f>[5]SKU!VN1353</f>
        <v>9621</v>
      </c>
      <c r="P1352" s="23">
        <f>[5]SKU!VO1353</f>
        <v>43100</v>
      </c>
      <c r="Q1352" s="24">
        <f>IFERROR(_xlfn.NUMBERVALUE(VLOOKUP(E1352,'[5]LOG Data SAP'!$D:$M,9,0)),
IF(D1352=D1351,Q1351,""))</f>
        <v>0</v>
      </c>
      <c r="R1352" s="24">
        <f>IFERROR(_xlfn.NUMBERVALUE(VLOOKUP(E1352,'[5]LOG Data SAP'!$D:$M,10,0)),
IF(D1352=D1351,R1351,""))</f>
        <v>24</v>
      </c>
      <c r="S1352" s="24">
        <f t="shared" si="84"/>
        <v>0</v>
      </c>
      <c r="T1352" s="25">
        <f>IFERROR(VLOOKUP($E1352,'[5]LOG Data SAP'!$D:$V,17,0)/10,
IF(D1352=D1351,T1351,""))</f>
        <v>7.5</v>
      </c>
      <c r="U1352" s="25">
        <f>IFERROR(VLOOKUP($E1352,'[5]LOG Data SAP'!$D:$V,18,0)/10,
IF(D1352=D1351,U1351,""))</f>
        <v>2</v>
      </c>
      <c r="V1352" s="25">
        <f>IFERROR(VLOOKUP($E1352,'[5]LOG Data SAP'!$D:$V,19,0)/10,
IF(D1352=D1351,V1351,""))</f>
        <v>12</v>
      </c>
      <c r="W1352" s="25">
        <f>IFERROR(VLOOKUP($E1352,'[5]LOG Data SAP'!$D:$AO,21,0)/10,
IF(D1352=D1351,W1351,""))</f>
        <v>0</v>
      </c>
      <c r="X1352" s="25">
        <f>IFERROR(VLOOKUP($E1352,'[5]LOG Data SAP'!$D:$AO,22,0)/10,
IF(D1352=D1351,X1351,""))</f>
        <v>0</v>
      </c>
      <c r="Y1352" s="25">
        <f>IFERROR(VLOOKUP($E1352,'[5]LOG Data SAP'!$D:$AO,23,0)/10,
IF(D1352=D1351,Y1351,""))</f>
        <v>0</v>
      </c>
      <c r="Z1352" s="25">
        <f>IFERROR(VLOOKUP($E1352,'[5]LOG Data SAP'!$D:$AO,25,0)/10,
IF(D1352=D1351,Z1351,""))</f>
        <v>30.7</v>
      </c>
      <c r="AA1352" s="25">
        <f>IFERROR(VLOOKUP($E1352,'[5]LOG Data SAP'!$D:$AO,26,0)/10,
IF(D1352=D1351,AA1351,""))</f>
        <v>12.2</v>
      </c>
      <c r="AB1352" s="25">
        <f>IFERROR(VLOOKUP($E1352,'[5]LOG Data SAP'!$D:$AO,27,0)/10,
IF(D1352=D1351,AB1351,""))</f>
        <v>14</v>
      </c>
      <c r="AC1352" s="26">
        <f>IFERROR(VLOOKUP($E1352,'[5]LOG Data SAP'!$D:$AO,29,0)/IF(VLOOKUP($E1352,'[5]LOG Data SAP'!$D:$AO,30,0)="G",1000,1),
IF(D1352=D1351,AC1351,""))</f>
        <v>1.7999999999999999E-2</v>
      </c>
      <c r="AD1352" s="26">
        <f>IFERROR(VLOOKUP($E1352,'[5]LOG Data SAP'!$D:$AO,31,0)/IF(VLOOKUP($E1352,'[5]LOG Data SAP'!$D:$AO,32,0)="G",1000,1),
IF(D1352=D1351,AD1351,""))</f>
        <v>0</v>
      </c>
      <c r="AE1352" s="26">
        <f>IFERROR(VLOOKUP($E1352,'[5]LOG Data SAP'!$D:$AO,33,0)/IF(VLOOKUP($E1352,'[5]LOG Data SAP'!$D:$AO,34,0)="G",1000,1),
IF(D1352=D1351,AE1351,""))</f>
        <v>0.54800000000000004</v>
      </c>
      <c r="AF1352" s="27">
        <f t="shared" si="85"/>
        <v>180</v>
      </c>
      <c r="AG1352" s="27" t="str">
        <f t="shared" si="86"/>
        <v/>
      </c>
      <c r="AH1352" s="28">
        <f t="shared" si="87"/>
        <v>5.2435599999999995E-3</v>
      </c>
      <c r="AI1352" s="18" t="str">
        <f>IFERROR(VLOOKUP(E1352,'[5]LOG Data SAP'!$D:$E,2,0),IF(D1352=D1351,AI1351,""))</f>
        <v>NLC MED_PRT 4,8G</v>
      </c>
      <c r="AJ1352" s="20" t="str">
        <f>IFERROR([5]SKU!VI1353,IF(D1352=D1351,AJ1351,""))</f>
        <v>85063</v>
      </c>
      <c r="AK1352" s="18" t="str">
        <f>VLOOKUP(E1352,[5]SKU!I:X,16,FALSE)</f>
        <v>3304.10.00</v>
      </c>
    </row>
    <row r="1353" spans="1:37">
      <c r="A1353" s="18" t="str">
        <f>[5]SKU!AC1354</f>
        <v>Nivea</v>
      </c>
      <c r="B1353" s="18" t="str">
        <f>[5]SKU!AE1354</f>
        <v>NLC Lip Care</v>
      </c>
      <c r="C1353" s="18" t="str">
        <f>[5]SKU!AJ1354</f>
        <v>Lip Care</v>
      </c>
      <c r="D1353" s="18" t="str">
        <f>[5]SKU!G1354</f>
        <v>NLC Lip Balm Soothe &amp; Protect</v>
      </c>
      <c r="E1353" s="19" t="str">
        <f>[5]SKU!I1354</f>
        <v>85063-04800-29</v>
      </c>
      <c r="F1353" s="19" t="str">
        <f>[5]SKU!J1354</f>
        <v>85063-04800-48</v>
      </c>
      <c r="G1353" s="18" t="str">
        <f>[5]SKU!K1354</f>
        <v>NLC Med Protection 4,8G</v>
      </c>
      <c r="H1353" s="18" t="str">
        <f>IF([5]SKU!L1354="R","Regular",
IF([5]SKU!L1354="P","Promo",
IF([5]SKU!L1354="S","Sample",
IF([5]SKU!L1354="V","VAS",""))))</f>
        <v>Regular</v>
      </c>
      <c r="I1353" s="18" t="str">
        <f>IF([5]SKU!QC1354="A","Active",
IF([5]SKU!QC1354="D","Discontinue",
IF([5]SKU!QC1354="N","NPD","")))</f>
        <v>Active</v>
      </c>
      <c r="J1353" s="18" t="str">
        <f>VLOOKUP(IFERROR(VLOOKUP(E1353,'[5]Material Status'!A:I,9,0),""),'[5]Material Status'!U:W,3,0)</f>
        <v>Inactive</v>
      </c>
      <c r="K1353" s="20" t="str">
        <f>IFERROR(VLOOKUP(E1353,'[5]LOG Data SAP'!$D:$AO,11,0),
IF(D1353=D1352,K1352,""))</f>
        <v>8999777850630</v>
      </c>
      <c r="L1353" s="20" t="str">
        <f>IFERROR(VLOOKUP(E1353,'[5]LOG Data SAP'!$D:$AO,13,0),
IF(D1353=D1352,L1352,""))</f>
        <v/>
      </c>
      <c r="M1353" s="20" t="str">
        <f>IFERROR(VLOOKUP(E1353,'[5]LOG Data SAP'!$D:$AO,15,0),
IF(D1353=D1352,M1352,""))</f>
        <v>8999777005498</v>
      </c>
      <c r="N1353" s="21">
        <f>[5]SKU!VH1354</f>
        <v>1095</v>
      </c>
      <c r="O1353" s="22">
        <f>[5]SKU!VN1354</f>
        <v>20400</v>
      </c>
      <c r="P1353" s="23">
        <f>[5]SKU!VO1354</f>
        <v>43100</v>
      </c>
      <c r="Q1353" s="24">
        <f>IFERROR(_xlfn.NUMBERVALUE(VLOOKUP(E1353,'[5]LOG Data SAP'!$D:$M,9,0)),
IF(D1353=D1352,Q1352,""))</f>
        <v>0</v>
      </c>
      <c r="R1353" s="24">
        <f>IFERROR(_xlfn.NUMBERVALUE(VLOOKUP(E1353,'[5]LOG Data SAP'!$D:$M,10,0)),
IF(D1353=D1352,R1352,""))</f>
        <v>24</v>
      </c>
      <c r="S1353" s="24">
        <f t="shared" si="84"/>
        <v>0</v>
      </c>
      <c r="T1353" s="25">
        <f>IFERROR(VLOOKUP($E1353,'[5]LOG Data SAP'!$D:$V,17,0)/10,
IF(D1353=D1352,T1352,""))</f>
        <v>7.5</v>
      </c>
      <c r="U1353" s="25">
        <f>IFERROR(VLOOKUP($E1353,'[5]LOG Data SAP'!$D:$V,18,0)/10,
IF(D1353=D1352,U1352,""))</f>
        <v>2</v>
      </c>
      <c r="V1353" s="25">
        <f>IFERROR(VLOOKUP($E1353,'[5]LOG Data SAP'!$D:$V,19,0)/10,
IF(D1353=D1352,V1352,""))</f>
        <v>12</v>
      </c>
      <c r="W1353" s="25">
        <f>IFERROR(VLOOKUP($E1353,'[5]LOG Data SAP'!$D:$AO,21,0)/10,
IF(D1353=D1352,W1352,""))</f>
        <v>0</v>
      </c>
      <c r="X1353" s="25">
        <f>IFERROR(VLOOKUP($E1353,'[5]LOG Data SAP'!$D:$AO,22,0)/10,
IF(D1353=D1352,X1352,""))</f>
        <v>0</v>
      </c>
      <c r="Y1353" s="25">
        <f>IFERROR(VLOOKUP($E1353,'[5]LOG Data SAP'!$D:$AO,23,0)/10,
IF(D1353=D1352,Y1352,""))</f>
        <v>0</v>
      </c>
      <c r="Z1353" s="25">
        <f>IFERROR(VLOOKUP($E1353,'[5]LOG Data SAP'!$D:$AO,25,0)/10,
IF(D1353=D1352,Z1352,""))</f>
        <v>30.7</v>
      </c>
      <c r="AA1353" s="25">
        <f>IFERROR(VLOOKUP($E1353,'[5]LOG Data SAP'!$D:$AO,26,0)/10,
IF(D1353=D1352,AA1352,""))</f>
        <v>12.2</v>
      </c>
      <c r="AB1353" s="25">
        <f>IFERROR(VLOOKUP($E1353,'[5]LOG Data SAP'!$D:$AO,27,0)/10,
IF(D1353=D1352,AB1352,""))</f>
        <v>14</v>
      </c>
      <c r="AC1353" s="26">
        <f>IFERROR(VLOOKUP($E1353,'[5]LOG Data SAP'!$D:$AO,29,0)/IF(VLOOKUP($E1353,'[5]LOG Data SAP'!$D:$AO,30,0)="G",1000,1),
IF(D1353=D1352,AC1352,""))</f>
        <v>1.7999999999999999E-2</v>
      </c>
      <c r="AD1353" s="26">
        <f>IFERROR(VLOOKUP($E1353,'[5]LOG Data SAP'!$D:$AO,31,0)/IF(VLOOKUP($E1353,'[5]LOG Data SAP'!$D:$AO,32,0)="G",1000,1),
IF(D1353=D1352,AD1352,""))</f>
        <v>0</v>
      </c>
      <c r="AE1353" s="26">
        <f>IFERROR(VLOOKUP($E1353,'[5]LOG Data SAP'!$D:$AO,33,0)/IF(VLOOKUP($E1353,'[5]LOG Data SAP'!$D:$AO,34,0)="G",1000,1),
IF(D1353=D1352,AE1352,""))</f>
        <v>0.54800000000000004</v>
      </c>
      <c r="AF1353" s="27">
        <f t="shared" si="85"/>
        <v>180</v>
      </c>
      <c r="AG1353" s="27" t="str">
        <f t="shared" si="86"/>
        <v/>
      </c>
      <c r="AH1353" s="28">
        <f t="shared" si="87"/>
        <v>5.2435599999999995E-3</v>
      </c>
      <c r="AI1353" s="18" t="str">
        <f>IFERROR(VLOOKUP(E1353,'[5]LOG Data SAP'!$D:$E,2,0),IF(D1353=D1352,AI1352,""))</f>
        <v>NLC MED_PRT 4,8G</v>
      </c>
      <c r="AJ1353" s="20" t="str">
        <f>IFERROR([5]SKU!VI1354,IF(D1353=D1352,AJ1352,""))</f>
        <v>85063</v>
      </c>
      <c r="AK1353" s="18" t="str">
        <f>VLOOKUP(E1353,[5]SKU!I:X,16,FALSE)</f>
        <v>3304.10.00</v>
      </c>
    </row>
    <row r="1354" spans="1:37">
      <c r="A1354" s="18" t="str">
        <f>[5]SKU!AC1355</f>
        <v>Nivea</v>
      </c>
      <c r="B1354" s="18" t="str">
        <f>[5]SKU!AE1355</f>
        <v>NLC Lip Care</v>
      </c>
      <c r="C1354" s="18" t="str">
        <f>[5]SKU!AJ1355</f>
        <v>Lip Care</v>
      </c>
      <c r="D1354" s="18" t="str">
        <f>[5]SKU!G1355</f>
        <v>NLC Lip Balm Soothe &amp; Protect</v>
      </c>
      <c r="E1354" s="19" t="str">
        <f>[5]SKU!I1355</f>
        <v>48332-00013-00</v>
      </c>
      <c r="F1354" s="19" t="str">
        <f>[5]SKU!J1355</f>
        <v>85063-04800-48</v>
      </c>
      <c r="G1354" s="18" t="str">
        <f>[5]SKU!K1355</f>
        <v>NLC Repair &amp; Protection</v>
      </c>
      <c r="H1354" s="18" t="str">
        <f>IF([5]SKU!L1355="R","Regular",
IF([5]SKU!L1355="P","Promo",
IF([5]SKU!L1355="S","Sample",
IF([5]SKU!L1355="V","VAS",""))))</f>
        <v>Regular</v>
      </c>
      <c r="I1354" s="18" t="str">
        <f>IF([5]SKU!QC1355="A","Active",
IF([5]SKU!QC1355="D","Discontinue",
IF([5]SKU!QC1355="N","NPD","")))</f>
        <v>Active</v>
      </c>
      <c r="J1354" s="18" t="str">
        <f>VLOOKUP(IFERROR(VLOOKUP(E1354,'[5]Material Status'!A:I,9,0),""),'[5]Material Status'!U:W,3,0)</f>
        <v>Inactive</v>
      </c>
      <c r="K1354" s="20" t="str">
        <f>IFERROR(VLOOKUP(E1354,'[5]LOG Data SAP'!$D:$AO,11,0),
IF(D1354=D1353,K1353,""))</f>
        <v>8999777850630</v>
      </c>
      <c r="L1354" s="20" t="str">
        <f>IFERROR(VLOOKUP(E1354,'[5]LOG Data SAP'!$D:$AO,13,0),
IF(D1354=D1353,L1353,""))</f>
        <v/>
      </c>
      <c r="M1354" s="20" t="str">
        <f>IFERROR(VLOOKUP(E1354,'[5]LOG Data SAP'!$D:$AO,15,0),
IF(D1354=D1353,M1353,""))</f>
        <v>8999777005498</v>
      </c>
      <c r="N1354" s="21">
        <f>[5]SKU!VH1355</f>
        <v>1095</v>
      </c>
      <c r="O1354" s="22">
        <f>[5]SKU!VN1355</f>
        <v>20400</v>
      </c>
      <c r="P1354" s="23">
        <f>[5]SKU!VO1355</f>
        <v>43100</v>
      </c>
      <c r="Q1354" s="24">
        <f>IFERROR(_xlfn.NUMBERVALUE(VLOOKUP(E1354,'[5]LOG Data SAP'!$D:$M,9,0)),
IF(D1354=D1353,Q1353,""))</f>
        <v>0</v>
      </c>
      <c r="R1354" s="24">
        <f>IFERROR(_xlfn.NUMBERVALUE(VLOOKUP(E1354,'[5]LOG Data SAP'!$D:$M,10,0)),
IF(D1354=D1353,R1353,""))</f>
        <v>24</v>
      </c>
      <c r="S1354" s="24">
        <f t="shared" si="84"/>
        <v>0</v>
      </c>
      <c r="T1354" s="25">
        <f>IFERROR(VLOOKUP($E1354,'[5]LOG Data SAP'!$D:$V,17,0)/10,
IF(D1354=D1353,T1353,""))</f>
        <v>7.5</v>
      </c>
      <c r="U1354" s="25">
        <f>IFERROR(VLOOKUP($E1354,'[5]LOG Data SAP'!$D:$V,18,0)/10,
IF(D1354=D1353,U1353,""))</f>
        <v>2</v>
      </c>
      <c r="V1354" s="25">
        <f>IFERROR(VLOOKUP($E1354,'[5]LOG Data SAP'!$D:$V,19,0)/10,
IF(D1354=D1353,V1353,""))</f>
        <v>12</v>
      </c>
      <c r="W1354" s="25">
        <f>IFERROR(VLOOKUP($E1354,'[5]LOG Data SAP'!$D:$AO,21,0)/10,
IF(D1354=D1353,W1353,""))</f>
        <v>0</v>
      </c>
      <c r="X1354" s="25">
        <f>IFERROR(VLOOKUP($E1354,'[5]LOG Data SAP'!$D:$AO,22,0)/10,
IF(D1354=D1353,X1353,""))</f>
        <v>0</v>
      </c>
      <c r="Y1354" s="25">
        <f>IFERROR(VLOOKUP($E1354,'[5]LOG Data SAP'!$D:$AO,23,0)/10,
IF(D1354=D1353,Y1353,""))</f>
        <v>0</v>
      </c>
      <c r="Z1354" s="25">
        <f>IFERROR(VLOOKUP($E1354,'[5]LOG Data SAP'!$D:$AO,25,0)/10,
IF(D1354=D1353,Z1353,""))</f>
        <v>30.7</v>
      </c>
      <c r="AA1354" s="25">
        <f>IFERROR(VLOOKUP($E1354,'[5]LOG Data SAP'!$D:$AO,26,0)/10,
IF(D1354=D1353,AA1353,""))</f>
        <v>12.2</v>
      </c>
      <c r="AB1354" s="25">
        <f>IFERROR(VLOOKUP($E1354,'[5]LOG Data SAP'!$D:$AO,27,0)/10,
IF(D1354=D1353,AB1353,""))</f>
        <v>14</v>
      </c>
      <c r="AC1354" s="26">
        <f>IFERROR(VLOOKUP($E1354,'[5]LOG Data SAP'!$D:$AO,29,0)/IF(VLOOKUP($E1354,'[5]LOG Data SAP'!$D:$AO,30,0)="G",1000,1),
IF(D1354=D1353,AC1353,""))</f>
        <v>1.7999999999999999E-2</v>
      </c>
      <c r="AD1354" s="26">
        <f>IFERROR(VLOOKUP($E1354,'[5]LOG Data SAP'!$D:$AO,31,0)/IF(VLOOKUP($E1354,'[5]LOG Data SAP'!$D:$AO,32,0)="G",1000,1),
IF(D1354=D1353,AD1353,""))</f>
        <v>0</v>
      </c>
      <c r="AE1354" s="26">
        <f>IFERROR(VLOOKUP($E1354,'[5]LOG Data SAP'!$D:$AO,33,0)/IF(VLOOKUP($E1354,'[5]LOG Data SAP'!$D:$AO,34,0)="G",1000,1),
IF(D1354=D1353,AE1353,""))</f>
        <v>0.54800000000000004</v>
      </c>
      <c r="AF1354" s="27">
        <f t="shared" si="85"/>
        <v>180</v>
      </c>
      <c r="AG1354" s="27" t="str">
        <f t="shared" si="86"/>
        <v/>
      </c>
      <c r="AH1354" s="28">
        <f t="shared" si="87"/>
        <v>5.2435599999999995E-3</v>
      </c>
      <c r="AI1354" s="18" t="str">
        <f>IFERROR(VLOOKUP(E1354,'[5]LOG Data SAP'!$D:$E,2,0),IF(D1354=D1353,AI1353,""))</f>
        <v>NLC MED_PRT 4,8G</v>
      </c>
      <c r="AJ1354" s="20" t="str">
        <f>IFERROR([5]SKU!VI1355,IF(D1354=D1353,AJ1353,""))</f>
        <v>85063</v>
      </c>
      <c r="AK1354" s="18" t="str">
        <f>VLOOKUP(E1354,[5]SKU!I:X,16,FALSE)</f>
        <v>3304.10.00</v>
      </c>
    </row>
    <row r="1355" spans="1:37">
      <c r="A1355" s="18" t="str">
        <f>[5]SKU!AC1356</f>
        <v>Nivea</v>
      </c>
      <c r="B1355" s="18" t="str">
        <f>[5]SKU!AE1356</f>
        <v>NLC Lip Care</v>
      </c>
      <c r="C1355" s="18" t="str">
        <f>[5]SKU!AJ1356</f>
        <v>Lip Care</v>
      </c>
      <c r="D1355" s="18" t="str">
        <f>[5]SKU!G1356</f>
        <v>NLC Lip Balm Soothe &amp; Protect</v>
      </c>
      <c r="E1355" s="19" t="str">
        <f>[5]SKU!I1356</f>
        <v>48330-00080-00</v>
      </c>
      <c r="F1355" s="19" t="str">
        <f>[5]SKU!J1356</f>
        <v>85063-04800-48</v>
      </c>
      <c r="G1355" s="18" t="str">
        <f>[5]SKU!K1356</f>
        <v>NLC Med Protect Promo 50%</v>
      </c>
      <c r="H1355" s="18" t="str">
        <f>IF([5]SKU!L1356="R","Regular",
IF([5]SKU!L1356="P","Promo",
IF([5]SKU!L1356="S","Sample",
IF([5]SKU!L1356="V","VAS",""))))</f>
        <v>Promo</v>
      </c>
      <c r="I1355" s="18" t="str">
        <f>IF([5]SKU!QC1356="A","Active",
IF([5]SKU!QC1356="D","Discontinue",
IF([5]SKU!QC1356="N","NPD","")))</f>
        <v>Active</v>
      </c>
      <c r="J1355" s="18" t="str">
        <f>VLOOKUP(IFERROR(VLOOKUP(E1355,'[5]Material Status'!A:I,9,0),""),'[5]Material Status'!U:W,3,0)</f>
        <v>Inactive</v>
      </c>
      <c r="K1355" s="20" t="str">
        <f>IFERROR(VLOOKUP(E1355,'[5]LOG Data SAP'!$D:$AO,11,0),
IF(D1355=D1354,K1354,""))</f>
        <v>8999777850630</v>
      </c>
      <c r="L1355" s="20" t="str">
        <f>IFERROR(VLOOKUP(E1355,'[5]LOG Data SAP'!$D:$AO,13,0),
IF(D1355=D1354,L1354,""))</f>
        <v/>
      </c>
      <c r="M1355" s="20" t="str">
        <f>IFERROR(VLOOKUP(E1355,'[5]LOG Data SAP'!$D:$AO,15,0),
IF(D1355=D1354,M1354,""))</f>
        <v>8999777005498</v>
      </c>
      <c r="N1355" s="21">
        <f>[5]SKU!VH1356</f>
        <v>1095</v>
      </c>
      <c r="O1355" s="22">
        <f>[5]SKU!VN1356</f>
        <v>9621</v>
      </c>
      <c r="P1355" s="23">
        <f>[5]SKU!VO1356</f>
        <v>43100</v>
      </c>
      <c r="Q1355" s="24">
        <f>IFERROR(_xlfn.NUMBERVALUE(VLOOKUP(E1355,'[5]LOG Data SAP'!$D:$M,9,0)),
IF(D1355=D1354,Q1354,""))</f>
        <v>0</v>
      </c>
      <c r="R1355" s="24">
        <f>IFERROR(_xlfn.NUMBERVALUE(VLOOKUP(E1355,'[5]LOG Data SAP'!$D:$M,10,0)),
IF(D1355=D1354,R1354,""))</f>
        <v>24</v>
      </c>
      <c r="S1355" s="24">
        <f t="shared" si="84"/>
        <v>0</v>
      </c>
      <c r="T1355" s="25">
        <f>IFERROR(VLOOKUP($E1355,'[5]LOG Data SAP'!$D:$V,17,0)/10,
IF(D1355=D1354,T1354,""))</f>
        <v>7.5</v>
      </c>
      <c r="U1355" s="25">
        <f>IFERROR(VLOOKUP($E1355,'[5]LOG Data SAP'!$D:$V,18,0)/10,
IF(D1355=D1354,U1354,""))</f>
        <v>2</v>
      </c>
      <c r="V1355" s="25">
        <f>IFERROR(VLOOKUP($E1355,'[5]LOG Data SAP'!$D:$V,19,0)/10,
IF(D1355=D1354,V1354,""))</f>
        <v>12</v>
      </c>
      <c r="W1355" s="25">
        <f>IFERROR(VLOOKUP($E1355,'[5]LOG Data SAP'!$D:$AO,21,0)/10,
IF(D1355=D1354,W1354,""))</f>
        <v>0</v>
      </c>
      <c r="X1355" s="25">
        <f>IFERROR(VLOOKUP($E1355,'[5]LOG Data SAP'!$D:$AO,22,0)/10,
IF(D1355=D1354,X1354,""))</f>
        <v>0</v>
      </c>
      <c r="Y1355" s="25">
        <f>IFERROR(VLOOKUP($E1355,'[5]LOG Data SAP'!$D:$AO,23,0)/10,
IF(D1355=D1354,Y1354,""))</f>
        <v>0</v>
      </c>
      <c r="Z1355" s="25">
        <f>IFERROR(VLOOKUP($E1355,'[5]LOG Data SAP'!$D:$AO,25,0)/10,
IF(D1355=D1354,Z1354,""))</f>
        <v>30.7</v>
      </c>
      <c r="AA1355" s="25">
        <f>IFERROR(VLOOKUP($E1355,'[5]LOG Data SAP'!$D:$AO,26,0)/10,
IF(D1355=D1354,AA1354,""))</f>
        <v>12.2</v>
      </c>
      <c r="AB1355" s="25">
        <f>IFERROR(VLOOKUP($E1355,'[5]LOG Data SAP'!$D:$AO,27,0)/10,
IF(D1355=D1354,AB1354,""))</f>
        <v>14</v>
      </c>
      <c r="AC1355" s="26">
        <f>IFERROR(VLOOKUP($E1355,'[5]LOG Data SAP'!$D:$AO,29,0)/IF(VLOOKUP($E1355,'[5]LOG Data SAP'!$D:$AO,30,0)="G",1000,1),
IF(D1355=D1354,AC1354,""))</f>
        <v>1.7999999999999999E-2</v>
      </c>
      <c r="AD1355" s="26">
        <f>IFERROR(VLOOKUP($E1355,'[5]LOG Data SAP'!$D:$AO,31,0)/IF(VLOOKUP($E1355,'[5]LOG Data SAP'!$D:$AO,32,0)="G",1000,1),
IF(D1355=D1354,AD1354,""))</f>
        <v>0</v>
      </c>
      <c r="AE1355" s="26">
        <f>IFERROR(VLOOKUP($E1355,'[5]LOG Data SAP'!$D:$AO,33,0)/IF(VLOOKUP($E1355,'[5]LOG Data SAP'!$D:$AO,34,0)="G",1000,1),
IF(D1355=D1354,AE1354,""))</f>
        <v>0.54800000000000004</v>
      </c>
      <c r="AF1355" s="27">
        <f t="shared" si="85"/>
        <v>180</v>
      </c>
      <c r="AG1355" s="27" t="str">
        <f t="shared" si="86"/>
        <v/>
      </c>
      <c r="AH1355" s="28">
        <f t="shared" si="87"/>
        <v>5.2435599999999995E-3</v>
      </c>
      <c r="AI1355" s="18" t="str">
        <f>IFERROR(VLOOKUP(E1355,'[5]LOG Data SAP'!$D:$E,2,0),IF(D1355=D1354,AI1354,""))</f>
        <v>NLC MED_PRT 4,8G</v>
      </c>
      <c r="AJ1355" s="20" t="str">
        <f>IFERROR([5]SKU!VI1356,IF(D1355=D1354,AJ1354,""))</f>
        <v>85063</v>
      </c>
      <c r="AK1355" s="18" t="str">
        <f>VLOOKUP(E1355,[5]SKU!I:X,16,FALSE)</f>
        <v>3304.10.00</v>
      </c>
    </row>
    <row r="1356" spans="1:37">
      <c r="A1356" s="18" t="str">
        <f>[5]SKU!AC1357</f>
        <v>Nivea</v>
      </c>
      <c r="B1356" s="18" t="str">
        <f>[5]SKU!AE1357</f>
        <v>NLC Lip Care</v>
      </c>
      <c r="C1356" s="18" t="str">
        <f>[5]SKU!AJ1357</f>
        <v>Lip Care</v>
      </c>
      <c r="D1356" s="18" t="str">
        <f>[5]SKU!G1357</f>
        <v>NLC Lip Balm Soothe &amp; Protect</v>
      </c>
      <c r="E1356" s="19" t="str">
        <f>[5]SKU!I1357</f>
        <v>48330-00000-02</v>
      </c>
      <c r="F1356" s="19" t="str">
        <f>[5]SKU!J1357</f>
        <v>85063-04800-48</v>
      </c>
      <c r="G1356" s="18" t="str">
        <f>[5]SKU!K1357</f>
        <v>NLC Repair &amp; Prot And Bracelet</v>
      </c>
      <c r="H1356" s="18" t="str">
        <f>IF([5]SKU!L1357="R","Regular",
IF([5]SKU!L1357="P","Promo",
IF([5]SKU!L1357="S","Sample",
IF([5]SKU!L1357="V","VAS",""))))</f>
        <v>VAS</v>
      </c>
      <c r="I1356" s="18" t="str">
        <f>IF([5]SKU!QC1357="A","Active",
IF([5]SKU!QC1357="D","Discontinue",
IF([5]SKU!QC1357="N","NPD","")))</f>
        <v>Active</v>
      </c>
      <c r="J1356" s="18" t="str">
        <f>VLOOKUP(IFERROR(VLOOKUP(E1356,'[5]Material Status'!A:I,9,0),""),'[5]Material Status'!U:W,3,0)</f>
        <v>Inactive</v>
      </c>
      <c r="K1356" s="20" t="str">
        <f>IFERROR(VLOOKUP(E1356,'[5]LOG Data SAP'!$D:$AO,11,0),
IF(D1356=D1355,K1355,""))</f>
        <v>8999777850630</v>
      </c>
      <c r="L1356" s="20" t="str">
        <f>IFERROR(VLOOKUP(E1356,'[5]LOG Data SAP'!$D:$AO,13,0),
IF(D1356=D1355,L1355,""))</f>
        <v/>
      </c>
      <c r="M1356" s="20" t="str">
        <f>IFERROR(VLOOKUP(E1356,'[5]LOG Data SAP'!$D:$AO,15,0),
IF(D1356=D1355,M1355,""))</f>
        <v>8999777005498</v>
      </c>
      <c r="N1356" s="21">
        <f>[5]SKU!VH1357</f>
        <v>1095</v>
      </c>
      <c r="O1356" s="22">
        <f>[5]SKU!VN1357</f>
        <v>18545</v>
      </c>
      <c r="P1356" s="23">
        <f>[5]SKU!VO1357</f>
        <v>43100</v>
      </c>
      <c r="Q1356" s="24">
        <f>IFERROR(_xlfn.NUMBERVALUE(VLOOKUP(E1356,'[5]LOG Data SAP'!$D:$M,9,0)),
IF(D1356=D1355,Q1355,""))</f>
        <v>0</v>
      </c>
      <c r="R1356" s="24">
        <f>IFERROR(_xlfn.NUMBERVALUE(VLOOKUP(E1356,'[5]LOG Data SAP'!$D:$M,10,0)),
IF(D1356=D1355,R1355,""))</f>
        <v>24</v>
      </c>
      <c r="S1356" s="24">
        <f t="shared" si="84"/>
        <v>0</v>
      </c>
      <c r="T1356" s="25">
        <f>IFERROR(VLOOKUP($E1356,'[5]LOG Data SAP'!$D:$V,17,0)/10,
IF(D1356=D1355,T1355,""))</f>
        <v>7.5</v>
      </c>
      <c r="U1356" s="25">
        <f>IFERROR(VLOOKUP($E1356,'[5]LOG Data SAP'!$D:$V,18,0)/10,
IF(D1356=D1355,U1355,""))</f>
        <v>2</v>
      </c>
      <c r="V1356" s="25">
        <f>IFERROR(VLOOKUP($E1356,'[5]LOG Data SAP'!$D:$V,19,0)/10,
IF(D1356=D1355,V1355,""))</f>
        <v>12</v>
      </c>
      <c r="W1356" s="25">
        <f>IFERROR(VLOOKUP($E1356,'[5]LOG Data SAP'!$D:$AO,21,0)/10,
IF(D1356=D1355,W1355,""))</f>
        <v>0</v>
      </c>
      <c r="X1356" s="25">
        <f>IFERROR(VLOOKUP($E1356,'[5]LOG Data SAP'!$D:$AO,22,0)/10,
IF(D1356=D1355,X1355,""))</f>
        <v>0</v>
      </c>
      <c r="Y1356" s="25">
        <f>IFERROR(VLOOKUP($E1356,'[5]LOG Data SAP'!$D:$AO,23,0)/10,
IF(D1356=D1355,Y1355,""))</f>
        <v>0</v>
      </c>
      <c r="Z1356" s="25">
        <f>IFERROR(VLOOKUP($E1356,'[5]LOG Data SAP'!$D:$AO,25,0)/10,
IF(D1356=D1355,Z1355,""))</f>
        <v>30.7</v>
      </c>
      <c r="AA1356" s="25">
        <f>IFERROR(VLOOKUP($E1356,'[5]LOG Data SAP'!$D:$AO,26,0)/10,
IF(D1356=D1355,AA1355,""))</f>
        <v>12.2</v>
      </c>
      <c r="AB1356" s="25">
        <f>IFERROR(VLOOKUP($E1356,'[5]LOG Data SAP'!$D:$AO,27,0)/10,
IF(D1356=D1355,AB1355,""))</f>
        <v>14</v>
      </c>
      <c r="AC1356" s="26">
        <f>IFERROR(VLOOKUP($E1356,'[5]LOG Data SAP'!$D:$AO,29,0)/IF(VLOOKUP($E1356,'[5]LOG Data SAP'!$D:$AO,30,0)="G",1000,1),
IF(D1356=D1355,AC1355,""))</f>
        <v>1.7999999999999999E-2</v>
      </c>
      <c r="AD1356" s="26">
        <f>IFERROR(VLOOKUP($E1356,'[5]LOG Data SAP'!$D:$AO,31,0)/IF(VLOOKUP($E1356,'[5]LOG Data SAP'!$D:$AO,32,0)="G",1000,1),
IF(D1356=D1355,AD1355,""))</f>
        <v>0</v>
      </c>
      <c r="AE1356" s="26">
        <f>IFERROR(VLOOKUP($E1356,'[5]LOG Data SAP'!$D:$AO,33,0)/IF(VLOOKUP($E1356,'[5]LOG Data SAP'!$D:$AO,34,0)="G",1000,1),
IF(D1356=D1355,AE1355,""))</f>
        <v>0.54800000000000004</v>
      </c>
      <c r="AF1356" s="27">
        <f t="shared" si="85"/>
        <v>180</v>
      </c>
      <c r="AG1356" s="27" t="str">
        <f t="shared" si="86"/>
        <v/>
      </c>
      <c r="AH1356" s="28">
        <f t="shared" si="87"/>
        <v>5.2435599999999995E-3</v>
      </c>
      <c r="AI1356" s="18" t="str">
        <f>IFERROR(VLOOKUP(E1356,'[5]LOG Data SAP'!$D:$E,2,0),IF(D1356=D1355,AI1355,""))</f>
        <v>NLC MED_PRT 4,8G</v>
      </c>
      <c r="AJ1356" s="20" t="str">
        <f>IFERROR([5]SKU!VI1357,IF(D1356=D1355,AJ1355,""))</f>
        <v>85063</v>
      </c>
      <c r="AK1356" s="18" t="str">
        <f>VLOOKUP(E1356,[5]SKU!I:X,16,FALSE)</f>
        <v>3304.10.00</v>
      </c>
    </row>
    <row r="1357" spans="1:37">
      <c r="A1357" s="18" t="str">
        <f>[5]SKU!AC1358</f>
        <v>Nivea</v>
      </c>
      <c r="B1357" s="18" t="str">
        <f>[5]SKU!AE1358</f>
        <v>NLC Lip Care</v>
      </c>
      <c r="C1357" s="18" t="str">
        <f>[5]SKU!AJ1358</f>
        <v>Lip Care</v>
      </c>
      <c r="D1357" s="18" t="str">
        <f>[5]SKU!G1358</f>
        <v>NLC Lip Balm Watermelon Shine</v>
      </c>
      <c r="E1357" s="19" t="str">
        <f>[5]SKU!I1358</f>
        <v>85236-04800-48</v>
      </c>
      <c r="F1357" s="19" t="str">
        <f>[5]SKU!J1358</f>
        <v>85236-04800-48</v>
      </c>
      <c r="G1357" s="18" t="str">
        <f>[5]SKU!K1358</f>
        <v>NIVEA Lip Balm Watermelon Shine 4.8g</v>
      </c>
      <c r="H1357" s="18" t="str">
        <f>IF([5]SKU!L1358="R","Regular",
IF([5]SKU!L1358="P","Promo",
IF([5]SKU!L1358="S","Sample",
IF([5]SKU!L1358="V","VAS",""))))</f>
        <v>Regular</v>
      </c>
      <c r="I1357" s="18" t="str">
        <f>IF([5]SKU!QC1358="A","Active",
IF([5]SKU!QC1358="D","Discontinue",
IF([5]SKU!QC1358="N","NPD","")))</f>
        <v>Discontinue</v>
      </c>
      <c r="J1357" s="18" t="str">
        <f>VLOOKUP(IFERROR(VLOOKUP(E1357,'[5]Material Status'!A:I,9,0),""),'[5]Material Status'!U:W,3,0)</f>
        <v>Inactive</v>
      </c>
      <c r="K1357" s="20" t="str">
        <f>IFERROR(VLOOKUP(E1357,'[5]LOG Data SAP'!$D:$AO,11,0),
IF(D1357=D1356,K1356,""))</f>
        <v>8999777011734</v>
      </c>
      <c r="L1357" s="20" t="str">
        <f>IFERROR(VLOOKUP(E1357,'[5]LOG Data SAP'!$D:$AO,13,0),
IF(D1357=D1356,L1356,""))</f>
        <v>8999777011741</v>
      </c>
      <c r="M1357" s="20" t="str">
        <f>IFERROR(VLOOKUP(E1357,'[5]LOG Data SAP'!$D:$AO,15,0),
IF(D1357=D1356,M1356,""))</f>
        <v>8999777011758</v>
      </c>
      <c r="N1357" s="21">
        <f>[5]SKU!VH1358</f>
        <v>1095</v>
      </c>
      <c r="O1357" s="22">
        <f>[5]SKU!VN1358</f>
        <v>16150</v>
      </c>
      <c r="P1357" s="23">
        <f>[5]SKU!VO1358</f>
        <v>45383</v>
      </c>
      <c r="Q1357" s="24">
        <f>IFERROR(_xlfn.NUMBERVALUE(VLOOKUP(E1357,'[5]LOG Data SAP'!$D:$M,9,0)),
IF(D1357=D1356,Q1356,""))</f>
        <v>4</v>
      </c>
      <c r="R1357" s="24">
        <f>IFERROR(_xlfn.NUMBERVALUE(VLOOKUP(E1357,'[5]LOG Data SAP'!$D:$M,10,0)),
IF(D1357=D1356,R1356,""))</f>
        <v>24</v>
      </c>
      <c r="S1357" s="24">
        <f t="shared" si="84"/>
        <v>6</v>
      </c>
      <c r="T1357" s="25">
        <f>IFERROR(VLOOKUP($E1357,'[5]LOG Data SAP'!$D:$V,17,0)/10,
IF(D1357=D1356,T1356,""))</f>
        <v>7.5</v>
      </c>
      <c r="U1357" s="25">
        <f>IFERROR(VLOOKUP($E1357,'[5]LOG Data SAP'!$D:$V,18,0)/10,
IF(D1357=D1356,U1356,""))</f>
        <v>2.1</v>
      </c>
      <c r="V1357" s="25">
        <f>IFERROR(VLOOKUP($E1357,'[5]LOG Data SAP'!$D:$V,19,0)/10,
IF(D1357=D1356,V1356,""))</f>
        <v>12</v>
      </c>
      <c r="W1357" s="25">
        <f>IFERROR(VLOOKUP($E1357,'[5]LOG Data SAP'!$D:$AO,21,0)/10,
IF(D1357=D1356,W1356,""))</f>
        <v>13.5</v>
      </c>
      <c r="X1357" s="25">
        <f>IFERROR(VLOOKUP($E1357,'[5]LOG Data SAP'!$D:$AO,22,0)/10,
IF(D1357=D1356,X1356,""))</f>
        <v>4.5</v>
      </c>
      <c r="Y1357" s="25">
        <f>IFERROR(VLOOKUP($E1357,'[5]LOG Data SAP'!$D:$AO,23,0)/10,
IF(D1357=D1356,Y1356,""))</f>
        <v>15.8</v>
      </c>
      <c r="Z1357" s="25">
        <f>IFERROR(VLOOKUP($E1357,'[5]LOG Data SAP'!$D:$AO,25,0)/10,
IF(D1357=D1356,Z1356,""))</f>
        <v>20.3</v>
      </c>
      <c r="AA1357" s="25">
        <f>IFERROR(VLOOKUP($E1357,'[5]LOG Data SAP'!$D:$AO,26,0)/10,
IF(D1357=D1356,AA1356,""))</f>
        <v>14.2</v>
      </c>
      <c r="AB1357" s="25">
        <f>IFERROR(VLOOKUP($E1357,'[5]LOG Data SAP'!$D:$AO,27,0)/10,
IF(D1357=D1356,AB1356,""))</f>
        <v>14.8</v>
      </c>
      <c r="AC1357" s="26">
        <f>IFERROR(VLOOKUP($E1357,'[5]LOG Data SAP'!$D:$AO,29,0)/IF(VLOOKUP($E1357,'[5]LOG Data SAP'!$D:$AO,30,0)="G",1000,1),
IF(D1357=D1356,AC1356,""))</f>
        <v>1.9E-2</v>
      </c>
      <c r="AD1357" s="26">
        <f>IFERROR(VLOOKUP($E1357,'[5]LOG Data SAP'!$D:$AO,31,0)/IF(VLOOKUP($E1357,'[5]LOG Data SAP'!$D:$AO,32,0)="G",1000,1),
IF(D1357=D1356,AD1356,""))</f>
        <v>7.8E-2</v>
      </c>
      <c r="AE1357" s="26">
        <f>IFERROR(VLOOKUP($E1357,'[5]LOG Data SAP'!$D:$AO,33,0)/IF(VLOOKUP($E1357,'[5]LOG Data SAP'!$D:$AO,34,0)="G",1000,1),
IF(D1357=D1356,AE1356,""))</f>
        <v>0.56899999999999995</v>
      </c>
      <c r="AF1357" s="27">
        <f t="shared" si="85"/>
        <v>189</v>
      </c>
      <c r="AG1357" s="27">
        <f t="shared" si="86"/>
        <v>959.85</v>
      </c>
      <c r="AH1357" s="28">
        <f t="shared" si="87"/>
        <v>4.2662480000000003E-3</v>
      </c>
      <c r="AI1357" s="18" t="str">
        <f>IFERROR(VLOOKUP(E1357,'[5]LOG Data SAP'!$D:$E,2,0),IF(D1357=D1356,AI1356,""))</f>
        <v>NLC FR_SHN_PNK_WTR_MLN 5,5ML</v>
      </c>
      <c r="AJ1357" s="20" t="str">
        <f>IFERROR([5]SKU!VI1358,IF(D1357=D1356,AJ1356,""))</f>
        <v>85236</v>
      </c>
      <c r="AK1357" s="18" t="str">
        <f>VLOOKUP(E1357,[5]SKU!I:X,16,FALSE)</f>
        <v>3304.10.00</v>
      </c>
    </row>
    <row r="1358" spans="1:37">
      <c r="A1358" s="18" t="str">
        <f>[5]SKU!AC1359</f>
        <v>Nivea</v>
      </c>
      <c r="B1358" s="18" t="str">
        <f>[5]SKU!AE1359</f>
        <v>NLC Lip Care</v>
      </c>
      <c r="C1358" s="18" t="str">
        <f>[5]SKU!AJ1359</f>
        <v>Lip Care</v>
      </c>
      <c r="D1358" s="18" t="str">
        <f>[5]SKU!G1359</f>
        <v>NLC Lip Crayon Coral Crush</v>
      </c>
      <c r="E1358" s="19" t="str">
        <f>[5]SKU!I1359</f>
        <v>48330-00199-01</v>
      </c>
      <c r="F1358" s="19" t="str">
        <f>[5]SKU!J1359</f>
        <v>48330-00199-01</v>
      </c>
      <c r="G1358" s="18" t="str">
        <f>[5]SKU!K1359</f>
        <v>NIVEA Lip Crayon Coral Crush 3g</v>
      </c>
      <c r="H1358" s="18" t="str">
        <f>IF([5]SKU!L1359="R","Regular",
IF([5]SKU!L1359="P","Promo",
IF([5]SKU!L1359="S","Sample",
IF([5]SKU!L1359="V","VAS",""))))</f>
        <v>Promo</v>
      </c>
      <c r="I1358" s="18" t="str">
        <f>IF([5]SKU!QC1359="A","Active",
IF([5]SKU!QC1359="D","Discontinue",
IF([5]SKU!QC1359="N","NPD","")))</f>
        <v>Discontinue</v>
      </c>
      <c r="J1358" s="18" t="str">
        <f>VLOOKUP(IFERROR(VLOOKUP(E1358,'[5]Material Status'!A:I,9,0),""),'[5]Material Status'!U:W,3,0)</f>
        <v>Inactive</v>
      </c>
      <c r="K1358" s="20" t="str">
        <f>IFERROR(VLOOKUP(E1358,'[5]LOG Data SAP'!$D:$AO,11,0),
IF(D1358=D1357,K1357,""))</f>
        <v>8999777016623</v>
      </c>
      <c r="L1358" s="20" t="str">
        <f>IFERROR(VLOOKUP(E1358,'[5]LOG Data SAP'!$D:$AO,13,0),
IF(D1358=D1357,L1357,""))</f>
        <v>8999777016630</v>
      </c>
      <c r="M1358" s="20" t="str">
        <f>IFERROR(VLOOKUP(E1358,'[5]LOG Data SAP'!$D:$AO,15,0),
IF(D1358=D1357,M1357,""))</f>
        <v>8999777016647</v>
      </c>
      <c r="N1358" s="21">
        <f>[5]SKU!VH1359</f>
        <v>900</v>
      </c>
      <c r="O1358" s="22">
        <f>[5]SKU!VN1359</f>
        <v>51200</v>
      </c>
      <c r="P1358" s="23">
        <f>[5]SKU!VO1359</f>
        <v>45383</v>
      </c>
      <c r="Q1358" s="24">
        <f>IFERROR(_xlfn.NUMBERVALUE(VLOOKUP(E1358,'[5]LOG Data SAP'!$D:$M,9,0)),
IF(D1358=D1357,Q1357,""))</f>
        <v>12</v>
      </c>
      <c r="R1358" s="24">
        <f>IFERROR(_xlfn.NUMBERVALUE(VLOOKUP(E1358,'[5]LOG Data SAP'!$D:$M,10,0)),
IF(D1358=D1357,R1357,""))</f>
        <v>12</v>
      </c>
      <c r="S1358" s="24">
        <f t="shared" si="84"/>
        <v>1</v>
      </c>
      <c r="T1358" s="25">
        <f>IFERROR(VLOOKUP($E1358,'[5]LOG Data SAP'!$D:$V,17,0)/10,
IF(D1358=D1357,T1357,""))</f>
        <v>7.5</v>
      </c>
      <c r="U1358" s="25">
        <f>IFERROR(VLOOKUP($E1358,'[5]LOG Data SAP'!$D:$V,18,0)/10,
IF(D1358=D1357,U1357,""))</f>
        <v>2</v>
      </c>
      <c r="V1358" s="25">
        <f>IFERROR(VLOOKUP($E1358,'[5]LOG Data SAP'!$D:$V,19,0)/10,
IF(D1358=D1357,V1357,""))</f>
        <v>12.5</v>
      </c>
      <c r="W1358" s="25">
        <f>IFERROR(VLOOKUP($E1358,'[5]LOG Data SAP'!$D:$AO,21,0)/10,
IF(D1358=D1357,W1357,""))</f>
        <v>14.4</v>
      </c>
      <c r="X1358" s="25">
        <f>IFERROR(VLOOKUP($E1358,'[5]LOG Data SAP'!$D:$AO,22,0)/10,
IF(D1358=D1357,X1357,""))</f>
        <v>11</v>
      </c>
      <c r="Y1358" s="25">
        <f>IFERROR(VLOOKUP($E1358,'[5]LOG Data SAP'!$D:$AO,23,0)/10,
IF(D1358=D1357,Y1357,""))</f>
        <v>6.35</v>
      </c>
      <c r="Z1358" s="25">
        <f>IFERROR(VLOOKUP($E1358,'[5]LOG Data SAP'!$D:$AO,25,0)/10,
IF(D1358=D1357,Z1357,""))</f>
        <v>16</v>
      </c>
      <c r="AA1358" s="25">
        <f>IFERROR(VLOOKUP($E1358,'[5]LOG Data SAP'!$D:$AO,26,0)/10,
IF(D1358=D1357,AA1357,""))</f>
        <v>11.8</v>
      </c>
      <c r="AB1358" s="25">
        <f>IFERROR(VLOOKUP($E1358,'[5]LOG Data SAP'!$D:$AO,27,0)/10,
IF(D1358=D1357,AB1357,""))</f>
        <v>13.7</v>
      </c>
      <c r="AC1358" s="26">
        <f>IFERROR(VLOOKUP($E1358,'[5]LOG Data SAP'!$D:$AO,29,0)/IF(VLOOKUP($E1358,'[5]LOG Data SAP'!$D:$AO,30,0)="G",1000,1),
IF(D1358=D1357,AC1357,""))</f>
        <v>2.2200000000000001E-2</v>
      </c>
      <c r="AD1358" s="26">
        <f>IFERROR(VLOOKUP($E1358,'[5]LOG Data SAP'!$D:$AO,31,0)/IF(VLOOKUP($E1358,'[5]LOG Data SAP'!$D:$AO,32,0)="G",1000,1),
IF(D1358=D1357,AD1357,""))</f>
        <v>0.28999999999999998</v>
      </c>
      <c r="AE1358" s="26">
        <f>IFERROR(VLOOKUP($E1358,'[5]LOG Data SAP'!$D:$AO,33,0)/IF(VLOOKUP($E1358,'[5]LOG Data SAP'!$D:$AO,34,0)="G",1000,1),
IF(D1358=D1357,AE1357,""))</f>
        <v>0.36199999999999999</v>
      </c>
      <c r="AF1358" s="27">
        <f t="shared" si="85"/>
        <v>187.5</v>
      </c>
      <c r="AG1358" s="27">
        <f t="shared" si="86"/>
        <v>1005.84</v>
      </c>
      <c r="AH1358" s="28">
        <f t="shared" si="87"/>
        <v>2.5865599999999999E-3</v>
      </c>
      <c r="AI1358" s="18" t="str">
        <f>IFERROR(VLOOKUP(E1358,'[5]LOG Data SAP'!$D:$E,2,0),IF(D1358=D1357,AI1357,""))</f>
        <v>NLC_CRAYON_CORAL_CRUSH</v>
      </c>
      <c r="AJ1358" s="20" t="str">
        <f>IFERROR([5]SKU!VI1359,IF(D1358=D1357,AJ1357,""))</f>
        <v>85128</v>
      </c>
      <c r="AK1358" s="18" t="str">
        <f>VLOOKUP(E1358,[5]SKU!I:X,16,FALSE)</f>
        <v>3304.10.00</v>
      </c>
    </row>
    <row r="1359" spans="1:37">
      <c r="A1359" s="18" t="str">
        <f>[5]SKU!AC1360</f>
        <v>Nivea</v>
      </c>
      <c r="B1359" s="18" t="str">
        <f>[5]SKU!AE1360</f>
        <v>NLC Lip Care</v>
      </c>
      <c r="C1359" s="18" t="str">
        <f>[5]SKU!AJ1360</f>
        <v>Lip Care</v>
      </c>
      <c r="D1359" s="18" t="str">
        <f>[5]SKU!G1360</f>
        <v>NLC Lip Crayon Poppy Red</v>
      </c>
      <c r="E1359" s="19" t="str">
        <f>[5]SKU!I1360</f>
        <v>48330-00199-02</v>
      </c>
      <c r="F1359" s="19" t="str">
        <f>[5]SKU!J1360</f>
        <v>48330-00199-02</v>
      </c>
      <c r="G1359" s="18" t="str">
        <f>[5]SKU!K1360</f>
        <v>NIVEA Lip Crayon Poppy Red 3g</v>
      </c>
      <c r="H1359" s="18" t="str">
        <f>IF([5]SKU!L1360="R","Regular",
IF([5]SKU!L1360="P","Promo",
IF([5]SKU!L1360="S","Sample",
IF([5]SKU!L1360="V","VAS",""))))</f>
        <v>Promo</v>
      </c>
      <c r="I1359" s="18" t="str">
        <f>IF([5]SKU!QC1360="A","Active",
IF([5]SKU!QC1360="D","Discontinue",
IF([5]SKU!QC1360="N","NPD","")))</f>
        <v>Discontinue</v>
      </c>
      <c r="J1359" s="18" t="str">
        <f>VLOOKUP(IFERROR(VLOOKUP(E1359,'[5]Material Status'!A:I,9,0),""),'[5]Material Status'!U:W,3,0)</f>
        <v>Inactive</v>
      </c>
      <c r="K1359" s="20" t="str">
        <f>IFERROR(VLOOKUP(E1359,'[5]LOG Data SAP'!$D:$AO,11,0),
IF(D1359=D1358,K1358,""))</f>
        <v>8999777016654</v>
      </c>
      <c r="L1359" s="20" t="str">
        <f>IFERROR(VLOOKUP(E1359,'[5]LOG Data SAP'!$D:$AO,13,0),
IF(D1359=D1358,L1358,""))</f>
        <v>8999777016661</v>
      </c>
      <c r="M1359" s="20" t="str">
        <f>IFERROR(VLOOKUP(E1359,'[5]LOG Data SAP'!$D:$AO,15,0),
IF(D1359=D1358,M1358,""))</f>
        <v>8999777016678</v>
      </c>
      <c r="N1359" s="21">
        <f>[5]SKU!VH1360</f>
        <v>900</v>
      </c>
      <c r="O1359" s="22">
        <f>[5]SKU!VN1360</f>
        <v>51200</v>
      </c>
      <c r="P1359" s="23">
        <f>[5]SKU!VO1360</f>
        <v>45383</v>
      </c>
      <c r="Q1359" s="24">
        <f>IFERROR(_xlfn.NUMBERVALUE(VLOOKUP(E1359,'[5]LOG Data SAP'!$D:$M,9,0)),
IF(D1359=D1358,Q1358,""))</f>
        <v>12</v>
      </c>
      <c r="R1359" s="24">
        <f>IFERROR(_xlfn.NUMBERVALUE(VLOOKUP(E1359,'[5]LOG Data SAP'!$D:$M,10,0)),
IF(D1359=D1358,R1358,""))</f>
        <v>12</v>
      </c>
      <c r="S1359" s="24">
        <f t="shared" si="84"/>
        <v>1</v>
      </c>
      <c r="T1359" s="25">
        <f>IFERROR(VLOOKUP($E1359,'[5]LOG Data SAP'!$D:$V,17,0)/10,
IF(D1359=D1358,T1358,""))</f>
        <v>7.5</v>
      </c>
      <c r="U1359" s="25">
        <f>IFERROR(VLOOKUP($E1359,'[5]LOG Data SAP'!$D:$V,18,0)/10,
IF(D1359=D1358,U1358,""))</f>
        <v>2</v>
      </c>
      <c r="V1359" s="25">
        <f>IFERROR(VLOOKUP($E1359,'[5]LOG Data SAP'!$D:$V,19,0)/10,
IF(D1359=D1358,V1358,""))</f>
        <v>12.5</v>
      </c>
      <c r="W1359" s="25">
        <f>IFERROR(VLOOKUP($E1359,'[5]LOG Data SAP'!$D:$AO,21,0)/10,
IF(D1359=D1358,W1358,""))</f>
        <v>14.4</v>
      </c>
      <c r="X1359" s="25">
        <f>IFERROR(VLOOKUP($E1359,'[5]LOG Data SAP'!$D:$AO,22,0)/10,
IF(D1359=D1358,X1358,""))</f>
        <v>11</v>
      </c>
      <c r="Y1359" s="25">
        <f>IFERROR(VLOOKUP($E1359,'[5]LOG Data SAP'!$D:$AO,23,0)/10,
IF(D1359=D1358,Y1358,""))</f>
        <v>6.35</v>
      </c>
      <c r="Z1359" s="25">
        <f>IFERROR(VLOOKUP($E1359,'[5]LOG Data SAP'!$D:$AO,25,0)/10,
IF(D1359=D1358,Z1358,""))</f>
        <v>16</v>
      </c>
      <c r="AA1359" s="25">
        <f>IFERROR(VLOOKUP($E1359,'[5]LOG Data SAP'!$D:$AO,26,0)/10,
IF(D1359=D1358,AA1358,""))</f>
        <v>11.8</v>
      </c>
      <c r="AB1359" s="25">
        <f>IFERROR(VLOOKUP($E1359,'[5]LOG Data SAP'!$D:$AO,27,0)/10,
IF(D1359=D1358,AB1358,""))</f>
        <v>13.7</v>
      </c>
      <c r="AC1359" s="26">
        <f>IFERROR(VLOOKUP($E1359,'[5]LOG Data SAP'!$D:$AO,29,0)/IF(VLOOKUP($E1359,'[5]LOG Data SAP'!$D:$AO,30,0)="G",1000,1),
IF(D1359=D1358,AC1358,""))</f>
        <v>2.2200000000000001E-2</v>
      </c>
      <c r="AD1359" s="26">
        <f>IFERROR(VLOOKUP($E1359,'[5]LOG Data SAP'!$D:$AO,31,0)/IF(VLOOKUP($E1359,'[5]LOG Data SAP'!$D:$AO,32,0)="G",1000,1),
IF(D1359=D1358,AD1358,""))</f>
        <v>0.28999999999999998</v>
      </c>
      <c r="AE1359" s="26">
        <f>IFERROR(VLOOKUP($E1359,'[5]LOG Data SAP'!$D:$AO,33,0)/IF(VLOOKUP($E1359,'[5]LOG Data SAP'!$D:$AO,34,0)="G",1000,1),
IF(D1359=D1358,AE1358,""))</f>
        <v>0.36199999999999999</v>
      </c>
      <c r="AF1359" s="27">
        <f t="shared" si="85"/>
        <v>187.5</v>
      </c>
      <c r="AG1359" s="27">
        <f t="shared" si="86"/>
        <v>1005.84</v>
      </c>
      <c r="AH1359" s="28">
        <f t="shared" si="87"/>
        <v>2.5865599999999999E-3</v>
      </c>
      <c r="AI1359" s="18" t="str">
        <f>IFERROR(VLOOKUP(E1359,'[5]LOG Data SAP'!$D:$E,2,0),IF(D1359=D1358,AI1358,""))</f>
        <v>NLC_CRAYON_POPPY_RED</v>
      </c>
      <c r="AJ1359" s="20" t="str">
        <f>IFERROR([5]SKU!VI1360,IF(D1359=D1358,AJ1358,""))</f>
        <v>85132</v>
      </c>
      <c r="AK1359" s="18" t="str">
        <f>VLOOKUP(E1359,[5]SKU!I:X,16,FALSE)</f>
        <v>3304.10.00</v>
      </c>
    </row>
    <row r="1360" spans="1:37">
      <c r="A1360" s="18" t="str">
        <f>[5]SKU!AC1361</f>
        <v>Nivea</v>
      </c>
      <c r="B1360" s="18" t="str">
        <f>[5]SKU!AE1361</f>
        <v>NLC Lip Care</v>
      </c>
      <c r="C1360" s="18" t="str">
        <f>[5]SKU!AJ1361</f>
        <v>Lip Care</v>
      </c>
      <c r="D1360" s="18" t="str">
        <f>[5]SKU!G1361</f>
        <v>NLC Lip Balm Care &amp; Color Red</v>
      </c>
      <c r="E1360" s="19" t="str">
        <f>[5]SKU!I1361</f>
        <v>85276-04800-48</v>
      </c>
      <c r="F1360" s="19" t="str">
        <f>[5]SKU!J1361</f>
        <v>85276-04800-48</v>
      </c>
      <c r="G1360" s="18" t="str">
        <f>[5]SKU!K1361</f>
        <v>NIVEA Lip Balm Care &amp; Color Red 4.8g</v>
      </c>
      <c r="H1360" s="18" t="str">
        <f>IF([5]SKU!L1361="R","Regular",
IF([5]SKU!L1361="P","Promo",
IF([5]SKU!L1361="S","Sample",
IF([5]SKU!L1361="V","VAS",""))))</f>
        <v>Regular</v>
      </c>
      <c r="I1360" s="18" t="str">
        <f>IF([5]SKU!QC1361="A","Active",
IF([5]SKU!QC1361="D","Discontinue",
IF([5]SKU!QC1361="N","NPD","")))</f>
        <v>Discontinue</v>
      </c>
      <c r="J1360" s="18" t="str">
        <f>VLOOKUP(IFERROR(VLOOKUP(E1360,'[5]Material Status'!A:I,9,0),""),'[5]Material Status'!U:W,3,0)</f>
        <v>Inactive</v>
      </c>
      <c r="K1360" s="20" t="str">
        <f>IFERROR(VLOOKUP(E1360,'[5]LOG Data SAP'!$D:$AO,11,0),
IF(D1360=D1359,K1359,""))</f>
        <v>8999777012953</v>
      </c>
      <c r="L1360" s="20" t="str">
        <f>IFERROR(VLOOKUP(E1360,'[5]LOG Data SAP'!$D:$AO,13,0),
IF(D1360=D1359,L1359,""))</f>
        <v/>
      </c>
      <c r="M1360" s="20" t="str">
        <f>IFERROR(VLOOKUP(E1360,'[5]LOG Data SAP'!$D:$AO,15,0),
IF(D1360=D1359,M1359,""))</f>
        <v>8999777012960</v>
      </c>
      <c r="N1360" s="21">
        <f>[5]SKU!VH1361</f>
        <v>1095</v>
      </c>
      <c r="O1360" s="22">
        <f>[5]SKU!VN1361</f>
        <v>25909.999999999996</v>
      </c>
      <c r="P1360" s="23">
        <f>[5]SKU!VO1361</f>
        <v>45383</v>
      </c>
      <c r="Q1360" s="24">
        <f>IFERROR(_xlfn.NUMBERVALUE(VLOOKUP(E1360,'[5]LOG Data SAP'!$D:$M,9,0)),
IF(D1360=D1359,Q1359,""))</f>
        <v>0</v>
      </c>
      <c r="R1360" s="24">
        <f>IFERROR(_xlfn.NUMBERVALUE(VLOOKUP(E1360,'[5]LOG Data SAP'!$D:$M,10,0)),
IF(D1360=D1359,R1359,""))</f>
        <v>24</v>
      </c>
      <c r="S1360" s="24">
        <f t="shared" si="84"/>
        <v>0</v>
      </c>
      <c r="T1360" s="25">
        <f>IFERROR(VLOOKUP($E1360,'[5]LOG Data SAP'!$D:$V,17,0)/10,
IF(D1360=D1359,T1359,""))</f>
        <v>7.5</v>
      </c>
      <c r="U1360" s="25">
        <f>IFERROR(VLOOKUP($E1360,'[5]LOG Data SAP'!$D:$V,18,0)/10,
IF(D1360=D1359,U1359,""))</f>
        <v>2.1</v>
      </c>
      <c r="V1360" s="25">
        <f>IFERROR(VLOOKUP($E1360,'[5]LOG Data SAP'!$D:$V,19,0)/10,
IF(D1360=D1359,V1359,""))</f>
        <v>12</v>
      </c>
      <c r="W1360" s="25">
        <f>IFERROR(VLOOKUP($E1360,'[5]LOG Data SAP'!$D:$AO,21,0)/10,
IF(D1360=D1359,W1359,""))</f>
        <v>0</v>
      </c>
      <c r="X1360" s="25">
        <f>IFERROR(VLOOKUP($E1360,'[5]LOG Data SAP'!$D:$AO,22,0)/10,
IF(D1360=D1359,X1359,""))</f>
        <v>0</v>
      </c>
      <c r="Y1360" s="25">
        <f>IFERROR(VLOOKUP($E1360,'[5]LOG Data SAP'!$D:$AO,23,0)/10,
IF(D1360=D1359,Y1359,""))</f>
        <v>0</v>
      </c>
      <c r="Z1360" s="25">
        <f>IFERROR(VLOOKUP($E1360,'[5]LOG Data SAP'!$D:$AO,25,0)/10,
IF(D1360=D1359,Z1359,""))</f>
        <v>30.7</v>
      </c>
      <c r="AA1360" s="25">
        <f>IFERROR(VLOOKUP($E1360,'[5]LOG Data SAP'!$D:$AO,26,0)/10,
IF(D1360=D1359,AA1359,""))</f>
        <v>12.2</v>
      </c>
      <c r="AB1360" s="25">
        <f>IFERROR(VLOOKUP($E1360,'[5]LOG Data SAP'!$D:$AO,27,0)/10,
IF(D1360=D1359,AB1359,""))</f>
        <v>14</v>
      </c>
      <c r="AC1360" s="26">
        <f>IFERROR(VLOOKUP($E1360,'[5]LOG Data SAP'!$D:$AO,29,0)/IF(VLOOKUP($E1360,'[5]LOG Data SAP'!$D:$AO,30,0)="G",1000,1),
IF(D1360=D1359,AC1359,""))</f>
        <v>1.9E-2</v>
      </c>
      <c r="AD1360" s="26">
        <f>IFERROR(VLOOKUP($E1360,'[5]LOG Data SAP'!$D:$AO,31,0)/IF(VLOOKUP($E1360,'[5]LOG Data SAP'!$D:$AO,32,0)="G",1000,1),
IF(D1360=D1359,AD1359,""))</f>
        <v>0</v>
      </c>
      <c r="AE1360" s="26">
        <f>IFERROR(VLOOKUP($E1360,'[5]LOG Data SAP'!$D:$AO,33,0)/IF(VLOOKUP($E1360,'[5]LOG Data SAP'!$D:$AO,34,0)="G",1000,1),
IF(D1360=D1359,AE1359,""))</f>
        <v>0.56499999999999995</v>
      </c>
      <c r="AF1360" s="27">
        <f t="shared" si="85"/>
        <v>189</v>
      </c>
      <c r="AG1360" s="27" t="str">
        <f t="shared" si="86"/>
        <v/>
      </c>
      <c r="AH1360" s="28">
        <f t="shared" si="87"/>
        <v>5.2435599999999995E-3</v>
      </c>
      <c r="AI1360" s="18" t="str">
        <f>IFERROR(VLOOKUP(E1360,'[5]LOG Data SAP'!$D:$E,2,0),IF(D1360=D1359,AI1359,""))</f>
        <v>NLC CR&amp;CLR_RD 5,5ML</v>
      </c>
      <c r="AJ1360" s="20" t="str">
        <f>IFERROR([5]SKU!VI1361,IF(D1360=D1359,AJ1359,""))</f>
        <v>85276</v>
      </c>
      <c r="AK1360" s="18" t="str">
        <f>VLOOKUP(E1360,[5]SKU!I:X,16,FALSE)</f>
        <v>3304.10.00</v>
      </c>
    </row>
    <row r="1361" spans="1:37">
      <c r="A1361" s="18" t="str">
        <f>[5]SKU!AC1362</f>
        <v>Nivea</v>
      </c>
      <c r="B1361" s="18" t="str">
        <f>[5]SKU!AE1362</f>
        <v>NLC Lip Care</v>
      </c>
      <c r="C1361" s="18" t="str">
        <f>[5]SKU!AJ1362</f>
        <v>Lip Care</v>
      </c>
      <c r="D1361" s="18" t="str">
        <f>[5]SKU!G1362</f>
        <v>NLC Lip Balm Cherry</v>
      </c>
      <c r="E1361" s="19" t="str">
        <f>[5]SKU!I1362</f>
        <v>85077-04800-30</v>
      </c>
      <c r="F1361" s="19" t="str">
        <f>[5]SKU!J1362</f>
        <v>85077-04800-30</v>
      </c>
      <c r="G1361" s="18" t="str">
        <f>[5]SKU!K1362</f>
        <v>NIVEA Lip Balm Cherry 4.8g</v>
      </c>
      <c r="H1361" s="18" t="str">
        <f>IF([5]SKU!L1362="R","Regular",
IF([5]SKU!L1362="P","Promo",
IF([5]SKU!L1362="S","Sample",
IF([5]SKU!L1362="V","VAS",""))))</f>
        <v>Regular</v>
      </c>
      <c r="I1361" s="18" t="str">
        <f>IF([5]SKU!QC1362="A","Active",
IF([5]SKU!QC1362="D","Discontinue",
IF([5]SKU!QC1362="N","NPD","")))</f>
        <v>Discontinue</v>
      </c>
      <c r="J1361" s="18" t="str">
        <f>VLOOKUP(IFERROR(VLOOKUP(E1361,'[5]Material Status'!A:I,9,0),""),'[5]Material Status'!U:W,3,0)</f>
        <v>Inactive</v>
      </c>
      <c r="K1361" s="20" t="str">
        <f>IFERROR(VLOOKUP(E1361,'[5]LOG Data SAP'!$D:$AO,11,0),
IF(D1361=D1360,K1360,""))</f>
        <v/>
      </c>
      <c r="L1361" s="20" t="str">
        <f>IFERROR(VLOOKUP(E1361,'[5]LOG Data SAP'!$D:$AO,13,0),
IF(D1361=D1360,L1360,""))</f>
        <v/>
      </c>
      <c r="M1361" s="20" t="str">
        <f>IFERROR(VLOOKUP(E1361,'[5]LOG Data SAP'!$D:$AO,15,0),
IF(D1361=D1360,M1360,""))</f>
        <v/>
      </c>
      <c r="N1361" s="21">
        <f>[5]SKU!VH1362</f>
        <v>1095</v>
      </c>
      <c r="O1361" s="22">
        <f>[5]SKU!VN1362</f>
        <v>9621</v>
      </c>
      <c r="P1361" s="23">
        <f>[5]SKU!VO1362</f>
        <v>43100</v>
      </c>
      <c r="Q1361" s="24" t="str">
        <f>IFERROR(_xlfn.NUMBERVALUE(VLOOKUP(E1361,'[5]LOG Data SAP'!$D:$M,9,0)),
IF(D1361=D1360,Q1360,""))</f>
        <v/>
      </c>
      <c r="R1361" s="24" t="str">
        <f>IFERROR(_xlfn.NUMBERVALUE(VLOOKUP(E1361,'[5]LOG Data SAP'!$D:$M,10,0)),
IF(D1361=D1360,R1360,""))</f>
        <v/>
      </c>
      <c r="S1361" s="24" t="str">
        <f t="shared" si="84"/>
        <v/>
      </c>
      <c r="T1361" s="25" t="str">
        <f>IFERROR(VLOOKUP($E1361,'[5]LOG Data SAP'!$D:$V,17,0)/10,
IF(D1361=D1360,T1360,""))</f>
        <v/>
      </c>
      <c r="U1361" s="25" t="str">
        <f>IFERROR(VLOOKUP($E1361,'[5]LOG Data SAP'!$D:$V,18,0)/10,
IF(D1361=D1360,U1360,""))</f>
        <v/>
      </c>
      <c r="V1361" s="25" t="str">
        <f>IFERROR(VLOOKUP($E1361,'[5]LOG Data SAP'!$D:$V,19,0)/10,
IF(D1361=D1360,V1360,""))</f>
        <v/>
      </c>
      <c r="W1361" s="25" t="str">
        <f>IFERROR(VLOOKUP($E1361,'[5]LOG Data SAP'!$D:$AO,21,0)/10,
IF(D1361=D1360,W1360,""))</f>
        <v/>
      </c>
      <c r="X1361" s="25" t="str">
        <f>IFERROR(VLOOKUP($E1361,'[5]LOG Data SAP'!$D:$AO,22,0)/10,
IF(D1361=D1360,X1360,""))</f>
        <v/>
      </c>
      <c r="Y1361" s="25" t="str">
        <f>IFERROR(VLOOKUP($E1361,'[5]LOG Data SAP'!$D:$AO,23,0)/10,
IF(D1361=D1360,Y1360,""))</f>
        <v/>
      </c>
      <c r="Z1361" s="25" t="str">
        <f>IFERROR(VLOOKUP($E1361,'[5]LOG Data SAP'!$D:$AO,25,0)/10,
IF(D1361=D1360,Z1360,""))</f>
        <v/>
      </c>
      <c r="AA1361" s="25" t="str">
        <f>IFERROR(VLOOKUP($E1361,'[5]LOG Data SAP'!$D:$AO,26,0)/10,
IF(D1361=D1360,AA1360,""))</f>
        <v/>
      </c>
      <c r="AB1361" s="25" t="str">
        <f>IFERROR(VLOOKUP($E1361,'[5]LOG Data SAP'!$D:$AO,27,0)/10,
IF(D1361=D1360,AB1360,""))</f>
        <v/>
      </c>
      <c r="AC1361" s="26" t="str">
        <f>IFERROR(VLOOKUP($E1361,'[5]LOG Data SAP'!$D:$AO,29,0)/IF(VLOOKUP($E1361,'[5]LOG Data SAP'!$D:$AO,30,0)="G",1000,1),
IF(D1361=D1360,AC1360,""))</f>
        <v/>
      </c>
      <c r="AD1361" s="26" t="str">
        <f>IFERROR(VLOOKUP($E1361,'[5]LOG Data SAP'!$D:$AO,31,0)/IF(VLOOKUP($E1361,'[5]LOG Data SAP'!$D:$AO,32,0)="G",1000,1),
IF(D1361=D1360,AD1360,""))</f>
        <v/>
      </c>
      <c r="AE1361" s="26" t="str">
        <f>IFERROR(VLOOKUP($E1361,'[5]LOG Data SAP'!$D:$AO,33,0)/IF(VLOOKUP($E1361,'[5]LOG Data SAP'!$D:$AO,34,0)="G",1000,1),
IF(D1361=D1360,AE1360,""))</f>
        <v/>
      </c>
      <c r="AF1361" s="27" t="str">
        <f t="shared" si="85"/>
        <v/>
      </c>
      <c r="AG1361" s="27" t="str">
        <f t="shared" si="86"/>
        <v/>
      </c>
      <c r="AH1361" s="28" t="str">
        <f t="shared" si="87"/>
        <v/>
      </c>
      <c r="AI1361" s="18" t="str">
        <f>IFERROR(VLOOKUP(E1361,'[5]LOG Data SAP'!$D:$E,2,0),IF(D1361=D1360,AI1360,""))</f>
        <v/>
      </c>
      <c r="AJ1361" s="20" t="str">
        <f>IFERROR([5]SKU!VI1362,IF(D1361=D1360,AJ1360,""))</f>
        <v/>
      </c>
      <c r="AK1361" s="18" t="str">
        <f>VLOOKUP(E1361,[5]SKU!I:X,16,FALSE)</f>
        <v>3304.10.00</v>
      </c>
    </row>
    <row r="1362" spans="1:37">
      <c r="A1362" s="18" t="str">
        <f>[5]SKU!AC1363</f>
        <v>Nivea</v>
      </c>
      <c r="B1362" s="18" t="str">
        <f>[5]SKU!AE1363</f>
        <v>NLC Lip Care</v>
      </c>
      <c r="C1362" s="18" t="str">
        <f>[5]SKU!AJ1363</f>
        <v>Lip Care</v>
      </c>
      <c r="D1362" s="18" t="str">
        <f>[5]SKU!G1363</f>
        <v>NLC Lip Balm Cherry</v>
      </c>
      <c r="E1362" s="19" t="str">
        <f>[5]SKU!I1363</f>
        <v>85077-04800-29</v>
      </c>
      <c r="F1362" s="19" t="str">
        <f>[5]SKU!J1363</f>
        <v>85077-04800-30</v>
      </c>
      <c r="G1362" s="18" t="str">
        <f>[5]SKU!K1363</f>
        <v>NLC Fruity Shine Cherry 4,8G</v>
      </c>
      <c r="H1362" s="18" t="str">
        <f>IF([5]SKU!L1363="R","Regular",
IF([5]SKU!L1363="P","Promo",
IF([5]SKU!L1363="S","Sample",
IF([5]SKU!L1363="V","VAS",""))))</f>
        <v>Regular</v>
      </c>
      <c r="I1362" s="18" t="str">
        <f>IF([5]SKU!QC1363="A","Active",
IF([5]SKU!QC1363="D","Discontinue",
IF([5]SKU!QC1363="N","NPD","")))</f>
        <v>Discontinue</v>
      </c>
      <c r="J1362" s="18" t="str">
        <f>VLOOKUP(IFERROR(VLOOKUP(E1362,'[5]Material Status'!A:I,9,0),""),'[5]Material Status'!U:W,3,0)</f>
        <v>Inactive</v>
      </c>
      <c r="K1362" s="20" t="str">
        <f>IFERROR(VLOOKUP(E1362,'[5]LOG Data SAP'!$D:$AO,11,0),
IF(D1362=D1361,K1361,""))</f>
        <v/>
      </c>
      <c r="L1362" s="20" t="str">
        <f>IFERROR(VLOOKUP(E1362,'[5]LOG Data SAP'!$D:$AO,13,0),
IF(D1362=D1361,L1361,""))</f>
        <v/>
      </c>
      <c r="M1362" s="20" t="str">
        <f>IFERROR(VLOOKUP(E1362,'[5]LOG Data SAP'!$D:$AO,15,0),
IF(D1362=D1361,M1361,""))</f>
        <v/>
      </c>
      <c r="N1362" s="21">
        <f>[5]SKU!VH1363</f>
        <v>1095</v>
      </c>
      <c r="O1362" s="22">
        <f>[5]SKU!VN1363</f>
        <v>18700</v>
      </c>
      <c r="P1362" s="23">
        <f>[5]SKU!VO1363</f>
        <v>43100</v>
      </c>
      <c r="Q1362" s="24" t="str">
        <f>IFERROR(_xlfn.NUMBERVALUE(VLOOKUP(E1362,'[5]LOG Data SAP'!$D:$M,9,0)),
IF(D1362=D1361,Q1361,""))</f>
        <v/>
      </c>
      <c r="R1362" s="24" t="str">
        <f>IFERROR(_xlfn.NUMBERVALUE(VLOOKUP(E1362,'[5]LOG Data SAP'!$D:$M,10,0)),
IF(D1362=D1361,R1361,""))</f>
        <v/>
      </c>
      <c r="S1362" s="24" t="str">
        <f t="shared" si="84"/>
        <v/>
      </c>
      <c r="T1362" s="25" t="str">
        <f>IFERROR(VLOOKUP($E1362,'[5]LOG Data SAP'!$D:$V,17,0)/10,
IF(D1362=D1361,T1361,""))</f>
        <v/>
      </c>
      <c r="U1362" s="25" t="str">
        <f>IFERROR(VLOOKUP($E1362,'[5]LOG Data SAP'!$D:$V,18,0)/10,
IF(D1362=D1361,U1361,""))</f>
        <v/>
      </c>
      <c r="V1362" s="25" t="str">
        <f>IFERROR(VLOOKUP($E1362,'[5]LOG Data SAP'!$D:$V,19,0)/10,
IF(D1362=D1361,V1361,""))</f>
        <v/>
      </c>
      <c r="W1362" s="25" t="str">
        <f>IFERROR(VLOOKUP($E1362,'[5]LOG Data SAP'!$D:$AO,21,0)/10,
IF(D1362=D1361,W1361,""))</f>
        <v/>
      </c>
      <c r="X1362" s="25" t="str">
        <f>IFERROR(VLOOKUP($E1362,'[5]LOG Data SAP'!$D:$AO,22,0)/10,
IF(D1362=D1361,X1361,""))</f>
        <v/>
      </c>
      <c r="Y1362" s="25" t="str">
        <f>IFERROR(VLOOKUP($E1362,'[5]LOG Data SAP'!$D:$AO,23,0)/10,
IF(D1362=D1361,Y1361,""))</f>
        <v/>
      </c>
      <c r="Z1362" s="25" t="str">
        <f>IFERROR(VLOOKUP($E1362,'[5]LOG Data SAP'!$D:$AO,25,0)/10,
IF(D1362=D1361,Z1361,""))</f>
        <v/>
      </c>
      <c r="AA1362" s="25" t="str">
        <f>IFERROR(VLOOKUP($E1362,'[5]LOG Data SAP'!$D:$AO,26,0)/10,
IF(D1362=D1361,AA1361,""))</f>
        <v/>
      </c>
      <c r="AB1362" s="25" t="str">
        <f>IFERROR(VLOOKUP($E1362,'[5]LOG Data SAP'!$D:$AO,27,0)/10,
IF(D1362=D1361,AB1361,""))</f>
        <v/>
      </c>
      <c r="AC1362" s="26" t="str">
        <f>IFERROR(VLOOKUP($E1362,'[5]LOG Data SAP'!$D:$AO,29,0)/IF(VLOOKUP($E1362,'[5]LOG Data SAP'!$D:$AO,30,0)="G",1000,1),
IF(D1362=D1361,AC1361,""))</f>
        <v/>
      </c>
      <c r="AD1362" s="26" t="str">
        <f>IFERROR(VLOOKUP($E1362,'[5]LOG Data SAP'!$D:$AO,31,0)/IF(VLOOKUP($E1362,'[5]LOG Data SAP'!$D:$AO,32,0)="G",1000,1),
IF(D1362=D1361,AD1361,""))</f>
        <v/>
      </c>
      <c r="AE1362" s="26" t="str">
        <f>IFERROR(VLOOKUP($E1362,'[5]LOG Data SAP'!$D:$AO,33,0)/IF(VLOOKUP($E1362,'[5]LOG Data SAP'!$D:$AO,34,0)="G",1000,1),
IF(D1362=D1361,AE1361,""))</f>
        <v/>
      </c>
      <c r="AF1362" s="27" t="str">
        <f t="shared" si="85"/>
        <v/>
      </c>
      <c r="AG1362" s="27" t="str">
        <f t="shared" si="86"/>
        <v/>
      </c>
      <c r="AH1362" s="28" t="str">
        <f t="shared" si="87"/>
        <v/>
      </c>
      <c r="AI1362" s="18" t="str">
        <f>IFERROR(VLOOKUP(E1362,'[5]LOG Data SAP'!$D:$E,2,0),IF(D1362=D1361,AI1361,""))</f>
        <v/>
      </c>
      <c r="AJ1362" s="20" t="str">
        <f>IFERROR([5]SKU!VI1363,IF(D1362=D1361,AJ1361,""))</f>
        <v/>
      </c>
      <c r="AK1362" s="18" t="str">
        <f>VLOOKUP(E1362,[5]SKU!I:X,16,FALSE)</f>
        <v>3304.10.00</v>
      </c>
    </row>
    <row r="1363" spans="1:37">
      <c r="A1363" s="18" t="str">
        <f>[5]SKU!AC1364</f>
        <v>Nivea</v>
      </c>
      <c r="B1363" s="18" t="str">
        <f>[5]SKU!AE1364</f>
        <v>NLC Lip Care</v>
      </c>
      <c r="C1363" s="18" t="str">
        <f>[5]SKU!AJ1364</f>
        <v>Lip Care</v>
      </c>
      <c r="D1363" s="18" t="str">
        <f>[5]SKU!G1364</f>
        <v>NLC Lip Balm Cherry</v>
      </c>
      <c r="E1363" s="19" t="str">
        <f>[5]SKU!I1364</f>
        <v>85077-04800-18</v>
      </c>
      <c r="F1363" s="19" t="str">
        <f>[5]SKU!J1364</f>
        <v>85077-04800-30</v>
      </c>
      <c r="G1363" s="18" t="str">
        <f>[5]SKU!K1364</f>
        <v>NLC Star Fruits Cherry</v>
      </c>
      <c r="H1363" s="18" t="str">
        <f>IF([5]SKU!L1364="R","Regular",
IF([5]SKU!L1364="P","Promo",
IF([5]SKU!L1364="S","Sample",
IF([5]SKU!L1364="V","VAS",""))))</f>
        <v>Regular</v>
      </c>
      <c r="I1363" s="18" t="str">
        <f>IF([5]SKU!QC1364="A","Active",
IF([5]SKU!QC1364="D","Discontinue",
IF([5]SKU!QC1364="N","NPD","")))</f>
        <v>Discontinue</v>
      </c>
      <c r="J1363" s="18" t="str">
        <f>VLOOKUP(IFERROR(VLOOKUP(E1363,'[5]Material Status'!A:I,9,0),""),'[5]Material Status'!U:W,3,0)</f>
        <v>Inactive</v>
      </c>
      <c r="K1363" s="20" t="str">
        <f>IFERROR(VLOOKUP(E1363,'[5]LOG Data SAP'!$D:$AO,11,0),
IF(D1363=D1362,K1362,""))</f>
        <v/>
      </c>
      <c r="L1363" s="20" t="str">
        <f>IFERROR(VLOOKUP(E1363,'[5]LOG Data SAP'!$D:$AO,13,0),
IF(D1363=D1362,L1362,""))</f>
        <v/>
      </c>
      <c r="M1363" s="20" t="str">
        <f>IFERROR(VLOOKUP(E1363,'[5]LOG Data SAP'!$D:$AO,15,0),
IF(D1363=D1362,M1362,""))</f>
        <v/>
      </c>
      <c r="N1363" s="21">
        <f>[5]SKU!VH1364</f>
        <v>1095</v>
      </c>
      <c r="O1363" s="22">
        <f>[5]SKU!VN1364</f>
        <v>18700</v>
      </c>
      <c r="P1363" s="23">
        <f>[5]SKU!VO1364</f>
        <v>43100</v>
      </c>
      <c r="Q1363" s="24" t="str">
        <f>IFERROR(_xlfn.NUMBERVALUE(VLOOKUP(E1363,'[5]LOG Data SAP'!$D:$M,9,0)),
IF(D1363=D1362,Q1362,""))</f>
        <v/>
      </c>
      <c r="R1363" s="24" t="str">
        <f>IFERROR(_xlfn.NUMBERVALUE(VLOOKUP(E1363,'[5]LOG Data SAP'!$D:$M,10,0)),
IF(D1363=D1362,R1362,""))</f>
        <v/>
      </c>
      <c r="S1363" s="24" t="str">
        <f t="shared" si="84"/>
        <v/>
      </c>
      <c r="T1363" s="25" t="str">
        <f>IFERROR(VLOOKUP($E1363,'[5]LOG Data SAP'!$D:$V,17,0)/10,
IF(D1363=D1362,T1362,""))</f>
        <v/>
      </c>
      <c r="U1363" s="25" t="str">
        <f>IFERROR(VLOOKUP($E1363,'[5]LOG Data SAP'!$D:$V,18,0)/10,
IF(D1363=D1362,U1362,""))</f>
        <v/>
      </c>
      <c r="V1363" s="25" t="str">
        <f>IFERROR(VLOOKUP($E1363,'[5]LOG Data SAP'!$D:$V,19,0)/10,
IF(D1363=D1362,V1362,""))</f>
        <v/>
      </c>
      <c r="W1363" s="25" t="str">
        <f>IFERROR(VLOOKUP($E1363,'[5]LOG Data SAP'!$D:$AO,21,0)/10,
IF(D1363=D1362,W1362,""))</f>
        <v/>
      </c>
      <c r="X1363" s="25" t="str">
        <f>IFERROR(VLOOKUP($E1363,'[5]LOG Data SAP'!$D:$AO,22,0)/10,
IF(D1363=D1362,X1362,""))</f>
        <v/>
      </c>
      <c r="Y1363" s="25" t="str">
        <f>IFERROR(VLOOKUP($E1363,'[5]LOG Data SAP'!$D:$AO,23,0)/10,
IF(D1363=D1362,Y1362,""))</f>
        <v/>
      </c>
      <c r="Z1363" s="25" t="str">
        <f>IFERROR(VLOOKUP($E1363,'[5]LOG Data SAP'!$D:$AO,25,0)/10,
IF(D1363=D1362,Z1362,""))</f>
        <v/>
      </c>
      <c r="AA1363" s="25" t="str">
        <f>IFERROR(VLOOKUP($E1363,'[5]LOG Data SAP'!$D:$AO,26,0)/10,
IF(D1363=D1362,AA1362,""))</f>
        <v/>
      </c>
      <c r="AB1363" s="25" t="str">
        <f>IFERROR(VLOOKUP($E1363,'[5]LOG Data SAP'!$D:$AO,27,0)/10,
IF(D1363=D1362,AB1362,""))</f>
        <v/>
      </c>
      <c r="AC1363" s="26" t="str">
        <f>IFERROR(VLOOKUP($E1363,'[5]LOG Data SAP'!$D:$AO,29,0)/IF(VLOOKUP($E1363,'[5]LOG Data SAP'!$D:$AO,30,0)="G",1000,1),
IF(D1363=D1362,AC1362,""))</f>
        <v/>
      </c>
      <c r="AD1363" s="26" t="str">
        <f>IFERROR(VLOOKUP($E1363,'[5]LOG Data SAP'!$D:$AO,31,0)/IF(VLOOKUP($E1363,'[5]LOG Data SAP'!$D:$AO,32,0)="G",1000,1),
IF(D1363=D1362,AD1362,""))</f>
        <v/>
      </c>
      <c r="AE1363" s="26" t="str">
        <f>IFERROR(VLOOKUP($E1363,'[5]LOG Data SAP'!$D:$AO,33,0)/IF(VLOOKUP($E1363,'[5]LOG Data SAP'!$D:$AO,34,0)="G",1000,1),
IF(D1363=D1362,AE1362,""))</f>
        <v/>
      </c>
      <c r="AF1363" s="27" t="str">
        <f t="shared" si="85"/>
        <v/>
      </c>
      <c r="AG1363" s="27" t="str">
        <f t="shared" si="86"/>
        <v/>
      </c>
      <c r="AH1363" s="28" t="str">
        <f t="shared" si="87"/>
        <v/>
      </c>
      <c r="AI1363" s="18" t="str">
        <f>IFERROR(VLOOKUP(E1363,'[5]LOG Data SAP'!$D:$E,2,0),IF(D1363=D1362,AI1362,""))</f>
        <v/>
      </c>
      <c r="AJ1363" s="20" t="str">
        <f>IFERROR([5]SKU!VI1364,IF(D1363=D1362,AJ1362,""))</f>
        <v/>
      </c>
      <c r="AK1363" s="18" t="str">
        <f>VLOOKUP(E1363,[5]SKU!I:X,16,FALSE)</f>
        <v>3304.10.00</v>
      </c>
    </row>
    <row r="1364" spans="1:37">
      <c r="A1364" s="18" t="str">
        <f>[5]SKU!AC1365</f>
        <v>Nivea</v>
      </c>
      <c r="B1364" s="18" t="str">
        <f>[5]SKU!AE1365</f>
        <v>NLC Lip Care</v>
      </c>
      <c r="C1364" s="18" t="str">
        <f>[5]SKU!AJ1365</f>
        <v>Lip Care</v>
      </c>
      <c r="D1364" s="18" t="str">
        <f>[5]SKU!G1365</f>
        <v>NLC Lip Balm Cherry</v>
      </c>
      <c r="E1364" s="19" t="str">
        <f>[5]SKU!I1365</f>
        <v>48332-00016-00</v>
      </c>
      <c r="F1364" s="19" t="str">
        <f>[5]SKU!J1365</f>
        <v>85077-04800-30</v>
      </c>
      <c r="G1364" s="18" t="str">
        <f>[5]SKU!K1365</f>
        <v>NLC Cherry Kiss</v>
      </c>
      <c r="H1364" s="18" t="str">
        <f>IF([5]SKU!L1365="R","Regular",
IF([5]SKU!L1365="P","Promo",
IF([5]SKU!L1365="S","Sample",
IF([5]SKU!L1365="V","VAS",""))))</f>
        <v>Regular</v>
      </c>
      <c r="I1364" s="18" t="str">
        <f>IF([5]SKU!QC1365="A","Active",
IF([5]SKU!QC1365="D","Discontinue",
IF([5]SKU!QC1365="N","NPD","")))</f>
        <v>Discontinue</v>
      </c>
      <c r="J1364" s="18" t="str">
        <f>VLOOKUP(IFERROR(VLOOKUP(E1364,'[5]Material Status'!A:I,9,0),""),'[5]Material Status'!U:W,3,0)</f>
        <v>Inactive</v>
      </c>
      <c r="K1364" s="20" t="str">
        <f>IFERROR(VLOOKUP(E1364,'[5]LOG Data SAP'!$D:$AO,11,0),
IF(D1364=D1363,K1363,""))</f>
        <v/>
      </c>
      <c r="L1364" s="20" t="str">
        <f>IFERROR(VLOOKUP(E1364,'[5]LOG Data SAP'!$D:$AO,13,0),
IF(D1364=D1363,L1363,""))</f>
        <v/>
      </c>
      <c r="M1364" s="20" t="str">
        <f>IFERROR(VLOOKUP(E1364,'[5]LOG Data SAP'!$D:$AO,15,0),
IF(D1364=D1363,M1363,""))</f>
        <v/>
      </c>
      <c r="N1364" s="21">
        <f>[5]SKU!VH1365</f>
        <v>1095</v>
      </c>
      <c r="O1364" s="22">
        <f>[5]SKU!VN1365</f>
        <v>18700</v>
      </c>
      <c r="P1364" s="23">
        <f>[5]SKU!VO1365</f>
        <v>43100</v>
      </c>
      <c r="Q1364" s="24" t="str">
        <f>IFERROR(_xlfn.NUMBERVALUE(VLOOKUP(E1364,'[5]LOG Data SAP'!$D:$M,9,0)),
IF(D1364=D1363,Q1363,""))</f>
        <v/>
      </c>
      <c r="R1364" s="24" t="str">
        <f>IFERROR(_xlfn.NUMBERVALUE(VLOOKUP(E1364,'[5]LOG Data SAP'!$D:$M,10,0)),
IF(D1364=D1363,R1363,""))</f>
        <v/>
      </c>
      <c r="S1364" s="24" t="str">
        <f t="shared" si="84"/>
        <v/>
      </c>
      <c r="T1364" s="25" t="str">
        <f>IFERROR(VLOOKUP($E1364,'[5]LOG Data SAP'!$D:$V,17,0)/10,
IF(D1364=D1363,T1363,""))</f>
        <v/>
      </c>
      <c r="U1364" s="25" t="str">
        <f>IFERROR(VLOOKUP($E1364,'[5]LOG Data SAP'!$D:$V,18,0)/10,
IF(D1364=D1363,U1363,""))</f>
        <v/>
      </c>
      <c r="V1364" s="25" t="str">
        <f>IFERROR(VLOOKUP($E1364,'[5]LOG Data SAP'!$D:$V,19,0)/10,
IF(D1364=D1363,V1363,""))</f>
        <v/>
      </c>
      <c r="W1364" s="25" t="str">
        <f>IFERROR(VLOOKUP($E1364,'[5]LOG Data SAP'!$D:$AO,21,0)/10,
IF(D1364=D1363,W1363,""))</f>
        <v/>
      </c>
      <c r="X1364" s="25" t="str">
        <f>IFERROR(VLOOKUP($E1364,'[5]LOG Data SAP'!$D:$AO,22,0)/10,
IF(D1364=D1363,X1363,""))</f>
        <v/>
      </c>
      <c r="Y1364" s="25" t="str">
        <f>IFERROR(VLOOKUP($E1364,'[5]LOG Data SAP'!$D:$AO,23,0)/10,
IF(D1364=D1363,Y1363,""))</f>
        <v/>
      </c>
      <c r="Z1364" s="25" t="str">
        <f>IFERROR(VLOOKUP($E1364,'[5]LOG Data SAP'!$D:$AO,25,0)/10,
IF(D1364=D1363,Z1363,""))</f>
        <v/>
      </c>
      <c r="AA1364" s="25" t="str">
        <f>IFERROR(VLOOKUP($E1364,'[5]LOG Data SAP'!$D:$AO,26,0)/10,
IF(D1364=D1363,AA1363,""))</f>
        <v/>
      </c>
      <c r="AB1364" s="25" t="str">
        <f>IFERROR(VLOOKUP($E1364,'[5]LOG Data SAP'!$D:$AO,27,0)/10,
IF(D1364=D1363,AB1363,""))</f>
        <v/>
      </c>
      <c r="AC1364" s="26" t="str">
        <f>IFERROR(VLOOKUP($E1364,'[5]LOG Data SAP'!$D:$AO,29,0)/IF(VLOOKUP($E1364,'[5]LOG Data SAP'!$D:$AO,30,0)="G",1000,1),
IF(D1364=D1363,AC1363,""))</f>
        <v/>
      </c>
      <c r="AD1364" s="26" t="str">
        <f>IFERROR(VLOOKUP($E1364,'[5]LOG Data SAP'!$D:$AO,31,0)/IF(VLOOKUP($E1364,'[5]LOG Data SAP'!$D:$AO,32,0)="G",1000,1),
IF(D1364=D1363,AD1363,""))</f>
        <v/>
      </c>
      <c r="AE1364" s="26" t="str">
        <f>IFERROR(VLOOKUP($E1364,'[5]LOG Data SAP'!$D:$AO,33,0)/IF(VLOOKUP($E1364,'[5]LOG Data SAP'!$D:$AO,34,0)="G",1000,1),
IF(D1364=D1363,AE1363,""))</f>
        <v/>
      </c>
      <c r="AF1364" s="27" t="str">
        <f t="shared" si="85"/>
        <v/>
      </c>
      <c r="AG1364" s="27" t="str">
        <f t="shared" si="86"/>
        <v/>
      </c>
      <c r="AH1364" s="28" t="str">
        <f t="shared" si="87"/>
        <v/>
      </c>
      <c r="AI1364" s="18" t="str">
        <f>IFERROR(VLOOKUP(E1364,'[5]LOG Data SAP'!$D:$E,2,0),IF(D1364=D1363,AI1363,""))</f>
        <v/>
      </c>
      <c r="AJ1364" s="20" t="str">
        <f>IFERROR([5]SKU!VI1365,IF(D1364=D1363,AJ1363,""))</f>
        <v/>
      </c>
      <c r="AK1364" s="18" t="str">
        <f>VLOOKUP(E1364,[5]SKU!I:X,16,FALSE)</f>
        <v>3304.10.00</v>
      </c>
    </row>
    <row r="1365" spans="1:37">
      <c r="A1365" s="18" t="str">
        <f>[5]SKU!AC1366</f>
        <v>Nivea</v>
      </c>
      <c r="B1365" s="18" t="str">
        <f>[5]SKU!AE1366</f>
        <v>NLC Lip Care</v>
      </c>
      <c r="C1365" s="18" t="str">
        <f>[5]SKU!AJ1366</f>
        <v>Lip Care</v>
      </c>
      <c r="D1365" s="18" t="str">
        <f>[5]SKU!G1366</f>
        <v>NLC Lip Balm Cherry</v>
      </c>
      <c r="E1365" s="19" t="str">
        <f>[5]SKU!I1366</f>
        <v>48330-00046-00</v>
      </c>
      <c r="F1365" s="19" t="str">
        <f>[5]SKU!J1366</f>
        <v>85077-04800-30</v>
      </c>
      <c r="G1365" s="18" t="str">
        <f>[5]SKU!K1366</f>
        <v>NLC Cherry Promo 50%</v>
      </c>
      <c r="H1365" s="18" t="str">
        <f>IF([5]SKU!L1366="R","Regular",
IF([5]SKU!L1366="P","Promo",
IF([5]SKU!L1366="S","Sample",
IF([5]SKU!L1366="V","VAS",""))))</f>
        <v>Promo</v>
      </c>
      <c r="I1365" s="18" t="str">
        <f>IF([5]SKU!QC1366="A","Active",
IF([5]SKU!QC1366="D","Discontinue",
IF([5]SKU!QC1366="N","NPD","")))</f>
        <v>Discontinue</v>
      </c>
      <c r="J1365" s="18" t="str">
        <f>VLOOKUP(IFERROR(VLOOKUP(E1365,'[5]Material Status'!A:I,9,0),""),'[5]Material Status'!U:W,3,0)</f>
        <v>Inactive</v>
      </c>
      <c r="K1365" s="20" t="str">
        <f>IFERROR(VLOOKUP(E1365,'[5]LOG Data SAP'!$D:$AO,11,0),
IF(D1365=D1364,K1364,""))</f>
        <v/>
      </c>
      <c r="L1365" s="20" t="str">
        <f>IFERROR(VLOOKUP(E1365,'[5]LOG Data SAP'!$D:$AO,13,0),
IF(D1365=D1364,L1364,""))</f>
        <v/>
      </c>
      <c r="M1365" s="20" t="str">
        <f>IFERROR(VLOOKUP(E1365,'[5]LOG Data SAP'!$D:$AO,15,0),
IF(D1365=D1364,M1364,""))</f>
        <v/>
      </c>
      <c r="N1365" s="21">
        <f>[5]SKU!VH1366</f>
        <v>1095</v>
      </c>
      <c r="O1365" s="22">
        <f>[5]SKU!VN1366</f>
        <v>9621</v>
      </c>
      <c r="P1365" s="23">
        <f>[5]SKU!VO1366</f>
        <v>43100</v>
      </c>
      <c r="Q1365" s="24" t="str">
        <f>IFERROR(_xlfn.NUMBERVALUE(VLOOKUP(E1365,'[5]LOG Data SAP'!$D:$M,9,0)),
IF(D1365=D1364,Q1364,""))</f>
        <v/>
      </c>
      <c r="R1365" s="24" t="str">
        <f>IFERROR(_xlfn.NUMBERVALUE(VLOOKUP(E1365,'[5]LOG Data SAP'!$D:$M,10,0)),
IF(D1365=D1364,R1364,""))</f>
        <v/>
      </c>
      <c r="S1365" s="24" t="str">
        <f t="shared" si="84"/>
        <v/>
      </c>
      <c r="T1365" s="25" t="str">
        <f>IFERROR(VLOOKUP($E1365,'[5]LOG Data SAP'!$D:$V,17,0)/10,
IF(D1365=D1364,T1364,""))</f>
        <v/>
      </c>
      <c r="U1365" s="25" t="str">
        <f>IFERROR(VLOOKUP($E1365,'[5]LOG Data SAP'!$D:$V,18,0)/10,
IF(D1365=D1364,U1364,""))</f>
        <v/>
      </c>
      <c r="V1365" s="25" t="str">
        <f>IFERROR(VLOOKUP($E1365,'[5]LOG Data SAP'!$D:$V,19,0)/10,
IF(D1365=D1364,V1364,""))</f>
        <v/>
      </c>
      <c r="W1365" s="25" t="str">
        <f>IFERROR(VLOOKUP($E1365,'[5]LOG Data SAP'!$D:$AO,21,0)/10,
IF(D1365=D1364,W1364,""))</f>
        <v/>
      </c>
      <c r="X1365" s="25" t="str">
        <f>IFERROR(VLOOKUP($E1365,'[5]LOG Data SAP'!$D:$AO,22,0)/10,
IF(D1365=D1364,X1364,""))</f>
        <v/>
      </c>
      <c r="Y1365" s="25" t="str">
        <f>IFERROR(VLOOKUP($E1365,'[5]LOG Data SAP'!$D:$AO,23,0)/10,
IF(D1365=D1364,Y1364,""))</f>
        <v/>
      </c>
      <c r="Z1365" s="25" t="str">
        <f>IFERROR(VLOOKUP($E1365,'[5]LOG Data SAP'!$D:$AO,25,0)/10,
IF(D1365=D1364,Z1364,""))</f>
        <v/>
      </c>
      <c r="AA1365" s="25" t="str">
        <f>IFERROR(VLOOKUP($E1365,'[5]LOG Data SAP'!$D:$AO,26,0)/10,
IF(D1365=D1364,AA1364,""))</f>
        <v/>
      </c>
      <c r="AB1365" s="25" t="str">
        <f>IFERROR(VLOOKUP($E1365,'[5]LOG Data SAP'!$D:$AO,27,0)/10,
IF(D1365=D1364,AB1364,""))</f>
        <v/>
      </c>
      <c r="AC1365" s="26" t="str">
        <f>IFERROR(VLOOKUP($E1365,'[5]LOG Data SAP'!$D:$AO,29,0)/IF(VLOOKUP($E1365,'[5]LOG Data SAP'!$D:$AO,30,0)="G",1000,1),
IF(D1365=D1364,AC1364,""))</f>
        <v/>
      </c>
      <c r="AD1365" s="26" t="str">
        <f>IFERROR(VLOOKUP($E1365,'[5]LOG Data SAP'!$D:$AO,31,0)/IF(VLOOKUP($E1365,'[5]LOG Data SAP'!$D:$AO,32,0)="G",1000,1),
IF(D1365=D1364,AD1364,""))</f>
        <v/>
      </c>
      <c r="AE1365" s="26" t="str">
        <f>IFERROR(VLOOKUP($E1365,'[5]LOG Data SAP'!$D:$AO,33,0)/IF(VLOOKUP($E1365,'[5]LOG Data SAP'!$D:$AO,34,0)="G",1000,1),
IF(D1365=D1364,AE1364,""))</f>
        <v/>
      </c>
      <c r="AF1365" s="27" t="str">
        <f t="shared" si="85"/>
        <v/>
      </c>
      <c r="AG1365" s="27" t="str">
        <f t="shared" si="86"/>
        <v/>
      </c>
      <c r="AH1365" s="28" t="str">
        <f t="shared" si="87"/>
        <v/>
      </c>
      <c r="AI1365" s="18" t="str">
        <f>IFERROR(VLOOKUP(E1365,'[5]LOG Data SAP'!$D:$E,2,0),IF(D1365=D1364,AI1364,""))</f>
        <v/>
      </c>
      <c r="AJ1365" s="20" t="str">
        <f>IFERROR([5]SKU!VI1366,IF(D1365=D1364,AJ1364,""))</f>
        <v/>
      </c>
      <c r="AK1365" s="18" t="str">
        <f>VLOOKUP(E1365,[5]SKU!I:X,16,FALSE)</f>
        <v>3304.10.00</v>
      </c>
    </row>
    <row r="1366" spans="1:37">
      <c r="A1366" s="18" t="str">
        <f>[5]SKU!AC1367</f>
        <v>Nivea</v>
      </c>
      <c r="B1366" s="18" t="str">
        <f>[5]SKU!AE1367</f>
        <v>NLC Lip Care</v>
      </c>
      <c r="C1366" s="18" t="str">
        <f>[5]SKU!AJ1367</f>
        <v>Lip Care</v>
      </c>
      <c r="D1366" s="18" t="str">
        <f>[5]SKU!G1367</f>
        <v>NLC Lip Balm Cherry</v>
      </c>
      <c r="E1366" s="19" t="str">
        <f>[5]SKU!I1367</f>
        <v>48330-00000-04</v>
      </c>
      <c r="F1366" s="19" t="str">
        <f>[5]SKU!J1367</f>
        <v>85077-04800-30</v>
      </c>
      <c r="G1366" s="18" t="str">
        <f>[5]SKU!K1367</f>
        <v>NLC Cherry Kiss And Bracelet</v>
      </c>
      <c r="H1366" s="18" t="str">
        <f>IF([5]SKU!L1367="R","Regular",
IF([5]SKU!L1367="P","Promo",
IF([5]SKU!L1367="S","Sample",
IF([5]SKU!L1367="V","VAS",""))))</f>
        <v>VAS</v>
      </c>
      <c r="I1366" s="18" t="str">
        <f>IF([5]SKU!QC1367="A","Active",
IF([5]SKU!QC1367="D","Discontinue",
IF([5]SKU!QC1367="N","NPD","")))</f>
        <v>Discontinue</v>
      </c>
      <c r="J1366" s="18" t="str">
        <f>VLOOKUP(IFERROR(VLOOKUP(E1366,'[5]Material Status'!A:I,9,0),""),'[5]Material Status'!U:W,3,0)</f>
        <v>Inactive</v>
      </c>
      <c r="K1366" s="20" t="str">
        <f>IFERROR(VLOOKUP(E1366,'[5]LOG Data SAP'!$D:$AO,11,0),
IF(D1366=D1365,K1365,""))</f>
        <v/>
      </c>
      <c r="L1366" s="20" t="str">
        <f>IFERROR(VLOOKUP(E1366,'[5]LOG Data SAP'!$D:$AO,13,0),
IF(D1366=D1365,L1365,""))</f>
        <v/>
      </c>
      <c r="M1366" s="20" t="str">
        <f>IFERROR(VLOOKUP(E1366,'[5]LOG Data SAP'!$D:$AO,15,0),
IF(D1366=D1365,M1365,""))</f>
        <v/>
      </c>
      <c r="N1366" s="21">
        <f>[5]SKU!VH1367</f>
        <v>1095</v>
      </c>
      <c r="O1366" s="22">
        <f>[5]SKU!VN1367</f>
        <v>17000</v>
      </c>
      <c r="P1366" s="23">
        <f>[5]SKU!VO1367</f>
        <v>43100</v>
      </c>
      <c r="Q1366" s="24" t="str">
        <f>IFERROR(_xlfn.NUMBERVALUE(VLOOKUP(E1366,'[5]LOG Data SAP'!$D:$M,9,0)),
IF(D1366=D1365,Q1365,""))</f>
        <v/>
      </c>
      <c r="R1366" s="24" t="str">
        <f>IFERROR(_xlfn.NUMBERVALUE(VLOOKUP(E1366,'[5]LOG Data SAP'!$D:$M,10,0)),
IF(D1366=D1365,R1365,""))</f>
        <v/>
      </c>
      <c r="S1366" s="24" t="str">
        <f t="shared" si="84"/>
        <v/>
      </c>
      <c r="T1366" s="25" t="str">
        <f>IFERROR(VLOOKUP($E1366,'[5]LOG Data SAP'!$D:$V,17,0)/10,
IF(D1366=D1365,T1365,""))</f>
        <v/>
      </c>
      <c r="U1366" s="25" t="str">
        <f>IFERROR(VLOOKUP($E1366,'[5]LOG Data SAP'!$D:$V,18,0)/10,
IF(D1366=D1365,U1365,""))</f>
        <v/>
      </c>
      <c r="V1366" s="25" t="str">
        <f>IFERROR(VLOOKUP($E1366,'[5]LOG Data SAP'!$D:$V,19,0)/10,
IF(D1366=D1365,V1365,""))</f>
        <v/>
      </c>
      <c r="W1366" s="25" t="str">
        <f>IFERROR(VLOOKUP($E1366,'[5]LOG Data SAP'!$D:$AO,21,0)/10,
IF(D1366=D1365,W1365,""))</f>
        <v/>
      </c>
      <c r="X1366" s="25" t="str">
        <f>IFERROR(VLOOKUP($E1366,'[5]LOG Data SAP'!$D:$AO,22,0)/10,
IF(D1366=D1365,X1365,""))</f>
        <v/>
      </c>
      <c r="Y1366" s="25" t="str">
        <f>IFERROR(VLOOKUP($E1366,'[5]LOG Data SAP'!$D:$AO,23,0)/10,
IF(D1366=D1365,Y1365,""))</f>
        <v/>
      </c>
      <c r="Z1366" s="25" t="str">
        <f>IFERROR(VLOOKUP($E1366,'[5]LOG Data SAP'!$D:$AO,25,0)/10,
IF(D1366=D1365,Z1365,""))</f>
        <v/>
      </c>
      <c r="AA1366" s="25" t="str">
        <f>IFERROR(VLOOKUP($E1366,'[5]LOG Data SAP'!$D:$AO,26,0)/10,
IF(D1366=D1365,AA1365,""))</f>
        <v/>
      </c>
      <c r="AB1366" s="25" t="str">
        <f>IFERROR(VLOOKUP($E1366,'[5]LOG Data SAP'!$D:$AO,27,0)/10,
IF(D1366=D1365,AB1365,""))</f>
        <v/>
      </c>
      <c r="AC1366" s="26" t="str">
        <f>IFERROR(VLOOKUP($E1366,'[5]LOG Data SAP'!$D:$AO,29,0)/IF(VLOOKUP($E1366,'[5]LOG Data SAP'!$D:$AO,30,0)="G",1000,1),
IF(D1366=D1365,AC1365,""))</f>
        <v/>
      </c>
      <c r="AD1366" s="26" t="str">
        <f>IFERROR(VLOOKUP($E1366,'[5]LOG Data SAP'!$D:$AO,31,0)/IF(VLOOKUP($E1366,'[5]LOG Data SAP'!$D:$AO,32,0)="G",1000,1),
IF(D1366=D1365,AD1365,""))</f>
        <v/>
      </c>
      <c r="AE1366" s="26" t="str">
        <f>IFERROR(VLOOKUP($E1366,'[5]LOG Data SAP'!$D:$AO,33,0)/IF(VLOOKUP($E1366,'[5]LOG Data SAP'!$D:$AO,34,0)="G",1000,1),
IF(D1366=D1365,AE1365,""))</f>
        <v/>
      </c>
      <c r="AF1366" s="27" t="str">
        <f t="shared" si="85"/>
        <v/>
      </c>
      <c r="AG1366" s="27" t="str">
        <f t="shared" si="86"/>
        <v/>
      </c>
      <c r="AH1366" s="28" t="str">
        <f t="shared" si="87"/>
        <v/>
      </c>
      <c r="AI1366" s="18" t="str">
        <f>IFERROR(VLOOKUP(E1366,'[5]LOG Data SAP'!$D:$E,2,0),IF(D1366=D1365,AI1365,""))</f>
        <v/>
      </c>
      <c r="AJ1366" s="20" t="str">
        <f>IFERROR([5]SKU!VI1367,IF(D1366=D1365,AJ1365,""))</f>
        <v/>
      </c>
      <c r="AK1366" s="18" t="str">
        <f>VLOOKUP(E1366,[5]SKU!I:X,16,FALSE)</f>
        <v>3304.10.00</v>
      </c>
    </row>
    <row r="1367" spans="1:37">
      <c r="A1367" s="18" t="str">
        <f>[5]SKU!AC1368</f>
        <v>Nivea</v>
      </c>
      <c r="B1367" s="18" t="str">
        <f>[5]SKU!AE1368</f>
        <v>NLC Lip Care</v>
      </c>
      <c r="C1367" s="18" t="str">
        <f>[5]SKU!AJ1368</f>
        <v>Lip Care</v>
      </c>
      <c r="D1367" s="18" t="str">
        <f>[5]SKU!G1368</f>
        <v>NLC Lip Balm Lovely Lips</v>
      </c>
      <c r="E1367" s="19" t="str">
        <f>[5]SKU!I1368</f>
        <v>85178-04800-29</v>
      </c>
      <c r="F1367" s="19" t="str">
        <f>[5]SKU!J1368</f>
        <v>85178-04800-29</v>
      </c>
      <c r="G1367" s="18" t="str">
        <f>[5]SKU!K1368</f>
        <v>NIVEA Lip Balm Lovely Lips 4.8g</v>
      </c>
      <c r="H1367" s="18" t="str">
        <f>IF([5]SKU!L1368="R","Regular",
IF([5]SKU!L1368="P","Promo",
IF([5]SKU!L1368="S","Sample",
IF([5]SKU!L1368="V","VAS",""))))</f>
        <v>Regular</v>
      </c>
      <c r="I1367" s="18" t="str">
        <f>IF([5]SKU!QC1368="A","Active",
IF([5]SKU!QC1368="D","Discontinue",
IF([5]SKU!QC1368="N","NPD","")))</f>
        <v>Discontinue</v>
      </c>
      <c r="J1367" s="18" t="str">
        <f>VLOOKUP(IFERROR(VLOOKUP(E1367,'[5]Material Status'!A:I,9,0),""),'[5]Material Status'!U:W,3,0)</f>
        <v>Inactive</v>
      </c>
      <c r="K1367" s="20" t="str">
        <f>IFERROR(VLOOKUP(E1367,'[5]LOG Data SAP'!$D:$AO,11,0),
IF(D1367=D1366,K1366,""))</f>
        <v/>
      </c>
      <c r="L1367" s="20" t="str">
        <f>IFERROR(VLOOKUP(E1367,'[5]LOG Data SAP'!$D:$AO,13,0),
IF(D1367=D1366,L1366,""))</f>
        <v/>
      </c>
      <c r="M1367" s="20" t="str">
        <f>IFERROR(VLOOKUP(E1367,'[5]LOG Data SAP'!$D:$AO,15,0),
IF(D1367=D1366,M1366,""))</f>
        <v/>
      </c>
      <c r="N1367" s="21">
        <f>[5]SKU!VH1368</f>
        <v>1095</v>
      </c>
      <c r="O1367" s="22">
        <f>[5]SKU!VN1368</f>
        <v>12540</v>
      </c>
      <c r="P1367" s="23">
        <f>[5]SKU!VO1368</f>
        <v>43100</v>
      </c>
      <c r="Q1367" s="24" t="str">
        <f>IFERROR(_xlfn.NUMBERVALUE(VLOOKUP(E1367,'[5]LOG Data SAP'!$D:$M,9,0)),
IF(D1367=D1366,Q1366,""))</f>
        <v/>
      </c>
      <c r="R1367" s="24" t="str">
        <f>IFERROR(_xlfn.NUMBERVALUE(VLOOKUP(E1367,'[5]LOG Data SAP'!$D:$M,10,0)),
IF(D1367=D1366,R1366,""))</f>
        <v/>
      </c>
      <c r="S1367" s="24" t="str">
        <f t="shared" si="84"/>
        <v/>
      </c>
      <c r="T1367" s="25" t="str">
        <f>IFERROR(VLOOKUP($E1367,'[5]LOG Data SAP'!$D:$V,17,0)/10,
IF(D1367=D1366,T1366,""))</f>
        <v/>
      </c>
      <c r="U1367" s="25" t="str">
        <f>IFERROR(VLOOKUP($E1367,'[5]LOG Data SAP'!$D:$V,18,0)/10,
IF(D1367=D1366,U1366,""))</f>
        <v/>
      </c>
      <c r="V1367" s="25" t="str">
        <f>IFERROR(VLOOKUP($E1367,'[5]LOG Data SAP'!$D:$V,19,0)/10,
IF(D1367=D1366,V1366,""))</f>
        <v/>
      </c>
      <c r="W1367" s="25" t="str">
        <f>IFERROR(VLOOKUP($E1367,'[5]LOG Data SAP'!$D:$AO,21,0)/10,
IF(D1367=D1366,W1366,""))</f>
        <v/>
      </c>
      <c r="X1367" s="25" t="str">
        <f>IFERROR(VLOOKUP($E1367,'[5]LOG Data SAP'!$D:$AO,22,0)/10,
IF(D1367=D1366,X1366,""))</f>
        <v/>
      </c>
      <c r="Y1367" s="25" t="str">
        <f>IFERROR(VLOOKUP($E1367,'[5]LOG Data SAP'!$D:$AO,23,0)/10,
IF(D1367=D1366,Y1366,""))</f>
        <v/>
      </c>
      <c r="Z1367" s="25" t="str">
        <f>IFERROR(VLOOKUP($E1367,'[5]LOG Data SAP'!$D:$AO,25,0)/10,
IF(D1367=D1366,Z1366,""))</f>
        <v/>
      </c>
      <c r="AA1367" s="25" t="str">
        <f>IFERROR(VLOOKUP($E1367,'[5]LOG Data SAP'!$D:$AO,26,0)/10,
IF(D1367=D1366,AA1366,""))</f>
        <v/>
      </c>
      <c r="AB1367" s="25" t="str">
        <f>IFERROR(VLOOKUP($E1367,'[5]LOG Data SAP'!$D:$AO,27,0)/10,
IF(D1367=D1366,AB1366,""))</f>
        <v/>
      </c>
      <c r="AC1367" s="26" t="str">
        <f>IFERROR(VLOOKUP($E1367,'[5]LOG Data SAP'!$D:$AO,29,0)/IF(VLOOKUP($E1367,'[5]LOG Data SAP'!$D:$AO,30,0)="G",1000,1),
IF(D1367=D1366,AC1366,""))</f>
        <v/>
      </c>
      <c r="AD1367" s="26" t="str">
        <f>IFERROR(VLOOKUP($E1367,'[5]LOG Data SAP'!$D:$AO,31,0)/IF(VLOOKUP($E1367,'[5]LOG Data SAP'!$D:$AO,32,0)="G",1000,1),
IF(D1367=D1366,AD1366,""))</f>
        <v/>
      </c>
      <c r="AE1367" s="26" t="str">
        <f>IFERROR(VLOOKUP($E1367,'[5]LOG Data SAP'!$D:$AO,33,0)/IF(VLOOKUP($E1367,'[5]LOG Data SAP'!$D:$AO,34,0)="G",1000,1),
IF(D1367=D1366,AE1366,""))</f>
        <v/>
      </c>
      <c r="AF1367" s="27" t="str">
        <f t="shared" si="85"/>
        <v/>
      </c>
      <c r="AG1367" s="27" t="str">
        <f t="shared" si="86"/>
        <v/>
      </c>
      <c r="AH1367" s="28" t="str">
        <f t="shared" si="87"/>
        <v/>
      </c>
      <c r="AI1367" s="18" t="str">
        <f>IFERROR(VLOOKUP(E1367,'[5]LOG Data SAP'!$D:$E,2,0),IF(D1367=D1366,AI1366,""))</f>
        <v/>
      </c>
      <c r="AJ1367" s="20" t="str">
        <f>IFERROR([5]SKU!VI1368,IF(D1367=D1366,AJ1366,""))</f>
        <v/>
      </c>
      <c r="AK1367" s="18" t="str">
        <f>VLOOKUP(E1367,[5]SKU!I:X,16,FALSE)</f>
        <v>3304.10.00</v>
      </c>
    </row>
    <row r="1368" spans="1:37">
      <c r="A1368" s="18" t="str">
        <f>[5]SKU!AC1369</f>
        <v>Nivea</v>
      </c>
      <c r="B1368" s="18" t="str">
        <f>[5]SKU!AE1369</f>
        <v>NLC Lip Care</v>
      </c>
      <c r="C1368" s="18" t="str">
        <f>[5]SKU!AJ1369</f>
        <v>Lip Care</v>
      </c>
      <c r="D1368" s="18" t="str">
        <f>[5]SKU!G1369</f>
        <v>NLC Lip Balm Lovely Lips</v>
      </c>
      <c r="E1368" s="19" t="str">
        <f>[5]SKU!I1369</f>
        <v>85178-04800-13</v>
      </c>
      <c r="F1368" s="19" t="str">
        <f>[5]SKU!J1369</f>
        <v>85178-04800-29</v>
      </c>
      <c r="G1368" s="18" t="str">
        <f>[5]SKU!K1369</f>
        <v>NLC Lovely Lips Nat Pink Slim St 2.4G</v>
      </c>
      <c r="H1368" s="18" t="str">
        <f>IF([5]SKU!L1369="R","Regular",
IF([5]SKU!L1369="P","Promo",
IF([5]SKU!L1369="S","Sample",
IF([5]SKU!L1369="V","VAS",""))))</f>
        <v>Regular</v>
      </c>
      <c r="I1368" s="18" t="str">
        <f>IF([5]SKU!QC1369="A","Active",
IF([5]SKU!QC1369="D","Discontinue",
IF([5]SKU!QC1369="N","NPD","")))</f>
        <v>Discontinue</v>
      </c>
      <c r="J1368" s="18" t="str">
        <f>VLOOKUP(IFERROR(VLOOKUP(E1368,'[5]Material Status'!A:I,9,0),""),'[5]Material Status'!U:W,3,0)</f>
        <v>Inactive</v>
      </c>
      <c r="K1368" s="20" t="str">
        <f>IFERROR(VLOOKUP(E1368,'[5]LOG Data SAP'!$D:$AO,11,0),
IF(D1368=D1367,K1367,""))</f>
        <v/>
      </c>
      <c r="L1368" s="20" t="str">
        <f>IFERROR(VLOOKUP(E1368,'[5]LOG Data SAP'!$D:$AO,13,0),
IF(D1368=D1367,L1367,""))</f>
        <v/>
      </c>
      <c r="M1368" s="20" t="str">
        <f>IFERROR(VLOOKUP(E1368,'[5]LOG Data SAP'!$D:$AO,15,0),
IF(D1368=D1367,M1367,""))</f>
        <v/>
      </c>
      <c r="N1368" s="21">
        <f>[5]SKU!VH1369</f>
        <v>1095</v>
      </c>
      <c r="O1368" s="22">
        <f>[5]SKU!VN1369</f>
        <v>25075</v>
      </c>
      <c r="P1368" s="23">
        <f>[5]SKU!VO1369</f>
        <v>43100</v>
      </c>
      <c r="Q1368" s="24" t="str">
        <f>IFERROR(_xlfn.NUMBERVALUE(VLOOKUP(E1368,'[5]LOG Data SAP'!$D:$M,9,0)),
IF(D1368=D1367,Q1367,""))</f>
        <v/>
      </c>
      <c r="R1368" s="24" t="str">
        <f>IFERROR(_xlfn.NUMBERVALUE(VLOOKUP(E1368,'[5]LOG Data SAP'!$D:$M,10,0)),
IF(D1368=D1367,R1367,""))</f>
        <v/>
      </c>
      <c r="S1368" s="24" t="str">
        <f t="shared" si="84"/>
        <v/>
      </c>
      <c r="T1368" s="25" t="str">
        <f>IFERROR(VLOOKUP($E1368,'[5]LOG Data SAP'!$D:$V,17,0)/10,
IF(D1368=D1367,T1367,""))</f>
        <v/>
      </c>
      <c r="U1368" s="25" t="str">
        <f>IFERROR(VLOOKUP($E1368,'[5]LOG Data SAP'!$D:$V,18,0)/10,
IF(D1368=D1367,U1367,""))</f>
        <v/>
      </c>
      <c r="V1368" s="25" t="str">
        <f>IFERROR(VLOOKUP($E1368,'[5]LOG Data SAP'!$D:$V,19,0)/10,
IF(D1368=D1367,V1367,""))</f>
        <v/>
      </c>
      <c r="W1368" s="25" t="str">
        <f>IFERROR(VLOOKUP($E1368,'[5]LOG Data SAP'!$D:$AO,21,0)/10,
IF(D1368=D1367,W1367,""))</f>
        <v/>
      </c>
      <c r="X1368" s="25" t="str">
        <f>IFERROR(VLOOKUP($E1368,'[5]LOG Data SAP'!$D:$AO,22,0)/10,
IF(D1368=D1367,X1367,""))</f>
        <v/>
      </c>
      <c r="Y1368" s="25" t="str">
        <f>IFERROR(VLOOKUP($E1368,'[5]LOG Data SAP'!$D:$AO,23,0)/10,
IF(D1368=D1367,Y1367,""))</f>
        <v/>
      </c>
      <c r="Z1368" s="25" t="str">
        <f>IFERROR(VLOOKUP($E1368,'[5]LOG Data SAP'!$D:$AO,25,0)/10,
IF(D1368=D1367,Z1367,""))</f>
        <v/>
      </c>
      <c r="AA1368" s="25" t="str">
        <f>IFERROR(VLOOKUP($E1368,'[5]LOG Data SAP'!$D:$AO,26,0)/10,
IF(D1368=D1367,AA1367,""))</f>
        <v/>
      </c>
      <c r="AB1368" s="25" t="str">
        <f>IFERROR(VLOOKUP($E1368,'[5]LOG Data SAP'!$D:$AO,27,0)/10,
IF(D1368=D1367,AB1367,""))</f>
        <v/>
      </c>
      <c r="AC1368" s="26" t="str">
        <f>IFERROR(VLOOKUP($E1368,'[5]LOG Data SAP'!$D:$AO,29,0)/IF(VLOOKUP($E1368,'[5]LOG Data SAP'!$D:$AO,30,0)="G",1000,1),
IF(D1368=D1367,AC1367,""))</f>
        <v/>
      </c>
      <c r="AD1368" s="26" t="str">
        <f>IFERROR(VLOOKUP($E1368,'[5]LOG Data SAP'!$D:$AO,31,0)/IF(VLOOKUP($E1368,'[5]LOG Data SAP'!$D:$AO,32,0)="G",1000,1),
IF(D1368=D1367,AD1367,""))</f>
        <v/>
      </c>
      <c r="AE1368" s="26" t="str">
        <f>IFERROR(VLOOKUP($E1368,'[5]LOG Data SAP'!$D:$AO,33,0)/IF(VLOOKUP($E1368,'[5]LOG Data SAP'!$D:$AO,34,0)="G",1000,1),
IF(D1368=D1367,AE1367,""))</f>
        <v/>
      </c>
      <c r="AF1368" s="27" t="str">
        <f t="shared" si="85"/>
        <v/>
      </c>
      <c r="AG1368" s="27" t="str">
        <f t="shared" si="86"/>
        <v/>
      </c>
      <c r="AH1368" s="28" t="str">
        <f t="shared" si="87"/>
        <v/>
      </c>
      <c r="AI1368" s="18" t="str">
        <f>IFERROR(VLOOKUP(E1368,'[5]LOG Data SAP'!$D:$E,2,0),IF(D1368=D1367,AI1367,""))</f>
        <v/>
      </c>
      <c r="AJ1368" s="20" t="str">
        <f>IFERROR([5]SKU!VI1369,IF(D1368=D1367,AJ1367,""))</f>
        <v/>
      </c>
      <c r="AK1368" s="18" t="str">
        <f>VLOOKUP(E1368,[5]SKU!I:X,16,FALSE)</f>
        <v>3304.10.00</v>
      </c>
    </row>
    <row r="1369" spans="1:37">
      <c r="A1369" s="18" t="str">
        <f>[5]SKU!AC1370</f>
        <v>Nivea</v>
      </c>
      <c r="B1369" s="18" t="str">
        <f>[5]SKU!AE1370</f>
        <v>NLC Lip Care</v>
      </c>
      <c r="C1369" s="18" t="str">
        <f>[5]SKU!AJ1370</f>
        <v>Lip Care</v>
      </c>
      <c r="D1369" s="18" t="str">
        <f>[5]SKU!G1370</f>
        <v>NLC Lip Balm Lovely Lips</v>
      </c>
      <c r="E1369" s="19" t="str">
        <f>[5]SKU!I1370</f>
        <v>48330-00070-00</v>
      </c>
      <c r="F1369" s="19" t="str">
        <f>[5]SKU!J1370</f>
        <v>85178-04800-29</v>
      </c>
      <c r="G1369" s="18" t="str">
        <f>[5]SKU!K1370</f>
        <v>NLC Natural Pink Promo 50%</v>
      </c>
      <c r="H1369" s="18" t="str">
        <f>IF([5]SKU!L1370="R","Regular",
IF([5]SKU!L1370="P","Promo",
IF([5]SKU!L1370="S","Sample",
IF([5]SKU!L1370="V","VAS",""))))</f>
        <v>Promo</v>
      </c>
      <c r="I1369" s="18" t="str">
        <f>IF([5]SKU!QC1370="A","Active",
IF([5]SKU!QC1370="D","Discontinue",
IF([5]SKU!QC1370="N","NPD","")))</f>
        <v>Discontinue</v>
      </c>
      <c r="J1369" s="18" t="str">
        <f>VLOOKUP(IFERROR(VLOOKUP(E1369,'[5]Material Status'!A:I,9,0),""),'[5]Material Status'!U:W,3,0)</f>
        <v>Inactive</v>
      </c>
      <c r="K1369" s="20" t="str">
        <f>IFERROR(VLOOKUP(E1369,'[5]LOG Data SAP'!$D:$AO,11,0),
IF(D1369=D1368,K1368,""))</f>
        <v/>
      </c>
      <c r="L1369" s="20" t="str">
        <f>IFERROR(VLOOKUP(E1369,'[5]LOG Data SAP'!$D:$AO,13,0),
IF(D1369=D1368,L1368,""))</f>
        <v/>
      </c>
      <c r="M1369" s="20" t="str">
        <f>IFERROR(VLOOKUP(E1369,'[5]LOG Data SAP'!$D:$AO,15,0),
IF(D1369=D1368,M1368,""))</f>
        <v/>
      </c>
      <c r="N1369" s="21">
        <f>[5]SKU!VH1370</f>
        <v>1095</v>
      </c>
      <c r="O1369" s="22">
        <f>[5]SKU!VN1370</f>
        <v>12540</v>
      </c>
      <c r="P1369" s="23">
        <f>[5]SKU!VO1370</f>
        <v>43100</v>
      </c>
      <c r="Q1369" s="24" t="str">
        <f>IFERROR(_xlfn.NUMBERVALUE(VLOOKUP(E1369,'[5]LOG Data SAP'!$D:$M,9,0)),
IF(D1369=D1368,Q1368,""))</f>
        <v/>
      </c>
      <c r="R1369" s="24" t="str">
        <f>IFERROR(_xlfn.NUMBERVALUE(VLOOKUP(E1369,'[5]LOG Data SAP'!$D:$M,10,0)),
IF(D1369=D1368,R1368,""))</f>
        <v/>
      </c>
      <c r="S1369" s="24" t="str">
        <f t="shared" si="84"/>
        <v/>
      </c>
      <c r="T1369" s="25" t="str">
        <f>IFERROR(VLOOKUP($E1369,'[5]LOG Data SAP'!$D:$V,17,0)/10,
IF(D1369=D1368,T1368,""))</f>
        <v/>
      </c>
      <c r="U1369" s="25" t="str">
        <f>IFERROR(VLOOKUP($E1369,'[5]LOG Data SAP'!$D:$V,18,0)/10,
IF(D1369=D1368,U1368,""))</f>
        <v/>
      </c>
      <c r="V1369" s="25" t="str">
        <f>IFERROR(VLOOKUP($E1369,'[5]LOG Data SAP'!$D:$V,19,0)/10,
IF(D1369=D1368,V1368,""))</f>
        <v/>
      </c>
      <c r="W1369" s="25" t="str">
        <f>IFERROR(VLOOKUP($E1369,'[5]LOG Data SAP'!$D:$AO,21,0)/10,
IF(D1369=D1368,W1368,""))</f>
        <v/>
      </c>
      <c r="X1369" s="25" t="str">
        <f>IFERROR(VLOOKUP($E1369,'[5]LOG Data SAP'!$D:$AO,22,0)/10,
IF(D1369=D1368,X1368,""))</f>
        <v/>
      </c>
      <c r="Y1369" s="25" t="str">
        <f>IFERROR(VLOOKUP($E1369,'[5]LOG Data SAP'!$D:$AO,23,0)/10,
IF(D1369=D1368,Y1368,""))</f>
        <v/>
      </c>
      <c r="Z1369" s="25" t="str">
        <f>IFERROR(VLOOKUP($E1369,'[5]LOG Data SAP'!$D:$AO,25,0)/10,
IF(D1369=D1368,Z1368,""))</f>
        <v/>
      </c>
      <c r="AA1369" s="25" t="str">
        <f>IFERROR(VLOOKUP($E1369,'[5]LOG Data SAP'!$D:$AO,26,0)/10,
IF(D1369=D1368,AA1368,""))</f>
        <v/>
      </c>
      <c r="AB1369" s="25" t="str">
        <f>IFERROR(VLOOKUP($E1369,'[5]LOG Data SAP'!$D:$AO,27,0)/10,
IF(D1369=D1368,AB1368,""))</f>
        <v/>
      </c>
      <c r="AC1369" s="26" t="str">
        <f>IFERROR(VLOOKUP($E1369,'[5]LOG Data SAP'!$D:$AO,29,0)/IF(VLOOKUP($E1369,'[5]LOG Data SAP'!$D:$AO,30,0)="G",1000,1),
IF(D1369=D1368,AC1368,""))</f>
        <v/>
      </c>
      <c r="AD1369" s="26" t="str">
        <f>IFERROR(VLOOKUP($E1369,'[5]LOG Data SAP'!$D:$AO,31,0)/IF(VLOOKUP($E1369,'[5]LOG Data SAP'!$D:$AO,32,0)="G",1000,1),
IF(D1369=D1368,AD1368,""))</f>
        <v/>
      </c>
      <c r="AE1369" s="26" t="str">
        <f>IFERROR(VLOOKUP($E1369,'[5]LOG Data SAP'!$D:$AO,33,0)/IF(VLOOKUP($E1369,'[5]LOG Data SAP'!$D:$AO,34,0)="G",1000,1),
IF(D1369=D1368,AE1368,""))</f>
        <v/>
      </c>
      <c r="AF1369" s="27" t="str">
        <f t="shared" si="85"/>
        <v/>
      </c>
      <c r="AG1369" s="27" t="str">
        <f t="shared" si="86"/>
        <v/>
      </c>
      <c r="AH1369" s="28" t="str">
        <f t="shared" si="87"/>
        <v/>
      </c>
      <c r="AI1369" s="18" t="str">
        <f>IFERROR(VLOOKUP(E1369,'[5]LOG Data SAP'!$D:$E,2,0),IF(D1369=D1368,AI1368,""))</f>
        <v/>
      </c>
      <c r="AJ1369" s="20" t="str">
        <f>IFERROR([5]SKU!VI1370,IF(D1369=D1368,AJ1368,""))</f>
        <v/>
      </c>
      <c r="AK1369" s="18" t="str">
        <f>VLOOKUP(E1369,[5]SKU!I:X,16,FALSE)</f>
        <v>3304.10.00</v>
      </c>
    </row>
    <row r="1370" spans="1:37">
      <c r="A1370" s="18" t="str">
        <f>[5]SKU!AC1371</f>
        <v>Nivea</v>
      </c>
      <c r="B1370" s="18" t="str">
        <f>[5]SKU!AE1371</f>
        <v>NLC Lip Care</v>
      </c>
      <c r="C1370" s="18" t="str">
        <f>[5]SKU!AJ1371</f>
        <v>Lip Care</v>
      </c>
      <c r="D1370" s="18" t="str">
        <f>[5]SKU!G1371</f>
        <v>NLC Lip Balm Lovely Lips</v>
      </c>
      <c r="E1370" s="19" t="str">
        <f>[5]SKU!I1371</f>
        <v>85178-04806-13</v>
      </c>
      <c r="F1370" s="19" t="str">
        <f>[5]SKU!J1371</f>
        <v>85178-04800-29</v>
      </c>
      <c r="G1370" s="18" t="str">
        <f>[5]SKU!K1371</f>
        <v>NLC Lovely Lips Nat Pink Slim St 2.4G</v>
      </c>
      <c r="H1370" s="18" t="str">
        <f>IF([5]SKU!L1371="R","Regular",
IF([5]SKU!L1371="P","Promo",
IF([5]SKU!L1371="S","Sample",
IF([5]SKU!L1371="V","VAS",""))))</f>
        <v>Promo</v>
      </c>
      <c r="I1370" s="18" t="str">
        <f>IF([5]SKU!QC1371="A","Active",
IF([5]SKU!QC1371="D","Discontinue",
IF([5]SKU!QC1371="N","NPD","")))</f>
        <v>Discontinue</v>
      </c>
      <c r="J1370" s="18" t="str">
        <f>VLOOKUP(IFERROR(VLOOKUP(E1370,'[5]Material Status'!A:I,9,0),""),'[5]Material Status'!U:W,3,0)</f>
        <v>Inactive</v>
      </c>
      <c r="K1370" s="20" t="str">
        <f>IFERROR(VLOOKUP(E1370,'[5]LOG Data SAP'!$D:$AO,11,0),
IF(D1370=D1369,K1369,""))</f>
        <v/>
      </c>
      <c r="L1370" s="20" t="str">
        <f>IFERROR(VLOOKUP(E1370,'[5]LOG Data SAP'!$D:$AO,13,0),
IF(D1370=D1369,L1369,""))</f>
        <v/>
      </c>
      <c r="M1370" s="20" t="str">
        <f>IFERROR(VLOOKUP(E1370,'[5]LOG Data SAP'!$D:$AO,15,0),
IF(D1370=D1369,M1369,""))</f>
        <v/>
      </c>
      <c r="N1370" s="21">
        <f>[5]SKU!VH1371</f>
        <v>1095</v>
      </c>
      <c r="O1370" s="22">
        <f>[5]SKU!VN1371</f>
        <v>25075</v>
      </c>
      <c r="P1370" s="23">
        <f>[5]SKU!VO1371</f>
        <v>43100</v>
      </c>
      <c r="Q1370" s="24" t="str">
        <f>IFERROR(_xlfn.NUMBERVALUE(VLOOKUP(E1370,'[5]LOG Data SAP'!$D:$M,9,0)),
IF(D1370=D1369,Q1369,""))</f>
        <v/>
      </c>
      <c r="R1370" s="24" t="str">
        <f>IFERROR(_xlfn.NUMBERVALUE(VLOOKUP(E1370,'[5]LOG Data SAP'!$D:$M,10,0)),
IF(D1370=D1369,R1369,""))</f>
        <v/>
      </c>
      <c r="S1370" s="24" t="str">
        <f t="shared" si="84"/>
        <v/>
      </c>
      <c r="T1370" s="25" t="str">
        <f>IFERROR(VLOOKUP($E1370,'[5]LOG Data SAP'!$D:$V,17,0)/10,
IF(D1370=D1369,T1369,""))</f>
        <v/>
      </c>
      <c r="U1370" s="25" t="str">
        <f>IFERROR(VLOOKUP($E1370,'[5]LOG Data SAP'!$D:$V,18,0)/10,
IF(D1370=D1369,U1369,""))</f>
        <v/>
      </c>
      <c r="V1370" s="25" t="str">
        <f>IFERROR(VLOOKUP($E1370,'[5]LOG Data SAP'!$D:$V,19,0)/10,
IF(D1370=D1369,V1369,""))</f>
        <v/>
      </c>
      <c r="W1370" s="25" t="str">
        <f>IFERROR(VLOOKUP($E1370,'[5]LOG Data SAP'!$D:$AO,21,0)/10,
IF(D1370=D1369,W1369,""))</f>
        <v/>
      </c>
      <c r="X1370" s="25" t="str">
        <f>IFERROR(VLOOKUP($E1370,'[5]LOG Data SAP'!$D:$AO,22,0)/10,
IF(D1370=D1369,X1369,""))</f>
        <v/>
      </c>
      <c r="Y1370" s="25" t="str">
        <f>IFERROR(VLOOKUP($E1370,'[5]LOG Data SAP'!$D:$AO,23,0)/10,
IF(D1370=D1369,Y1369,""))</f>
        <v/>
      </c>
      <c r="Z1370" s="25" t="str">
        <f>IFERROR(VLOOKUP($E1370,'[5]LOG Data SAP'!$D:$AO,25,0)/10,
IF(D1370=D1369,Z1369,""))</f>
        <v/>
      </c>
      <c r="AA1370" s="25" t="str">
        <f>IFERROR(VLOOKUP($E1370,'[5]LOG Data SAP'!$D:$AO,26,0)/10,
IF(D1370=D1369,AA1369,""))</f>
        <v/>
      </c>
      <c r="AB1370" s="25" t="str">
        <f>IFERROR(VLOOKUP($E1370,'[5]LOG Data SAP'!$D:$AO,27,0)/10,
IF(D1370=D1369,AB1369,""))</f>
        <v/>
      </c>
      <c r="AC1370" s="26" t="str">
        <f>IFERROR(VLOOKUP($E1370,'[5]LOG Data SAP'!$D:$AO,29,0)/IF(VLOOKUP($E1370,'[5]LOG Data SAP'!$D:$AO,30,0)="G",1000,1),
IF(D1370=D1369,AC1369,""))</f>
        <v/>
      </c>
      <c r="AD1370" s="26" t="str">
        <f>IFERROR(VLOOKUP($E1370,'[5]LOG Data SAP'!$D:$AO,31,0)/IF(VLOOKUP($E1370,'[5]LOG Data SAP'!$D:$AO,32,0)="G",1000,1),
IF(D1370=D1369,AD1369,""))</f>
        <v/>
      </c>
      <c r="AE1370" s="26" t="str">
        <f>IFERROR(VLOOKUP($E1370,'[5]LOG Data SAP'!$D:$AO,33,0)/IF(VLOOKUP($E1370,'[5]LOG Data SAP'!$D:$AO,34,0)="G",1000,1),
IF(D1370=D1369,AE1369,""))</f>
        <v/>
      </c>
      <c r="AF1370" s="27" t="str">
        <f t="shared" si="85"/>
        <v/>
      </c>
      <c r="AG1370" s="27" t="str">
        <f t="shared" si="86"/>
        <v/>
      </c>
      <c r="AH1370" s="28" t="str">
        <f t="shared" si="87"/>
        <v/>
      </c>
      <c r="AI1370" s="18" t="str">
        <f>IFERROR(VLOOKUP(E1370,'[5]LOG Data SAP'!$D:$E,2,0),IF(D1370=D1369,AI1369,""))</f>
        <v/>
      </c>
      <c r="AJ1370" s="20" t="str">
        <f>IFERROR([5]SKU!VI1371,IF(D1370=D1369,AJ1369,""))</f>
        <v/>
      </c>
      <c r="AK1370" s="18" t="str">
        <f>VLOOKUP(E1370,[5]SKU!I:X,16,FALSE)</f>
        <v>3304.10.00</v>
      </c>
    </row>
    <row r="1371" spans="1:37">
      <c r="A1371" s="18" t="str">
        <f>[5]SKU!AC1372</f>
        <v>Nivea</v>
      </c>
      <c r="B1371" s="18" t="str">
        <f>[5]SKU!AE1372</f>
        <v>NLC Lip Care</v>
      </c>
      <c r="C1371" s="18" t="str">
        <f>[5]SKU!AJ1372</f>
        <v>Lip Care</v>
      </c>
      <c r="D1371" s="18" t="str">
        <f>[5]SKU!G1372</f>
        <v>NLC Lip Balm Natural Volume</v>
      </c>
      <c r="E1371" s="19" t="str">
        <f>[5]SKU!I1372</f>
        <v>48332-00024-00</v>
      </c>
      <c r="F1371" s="19" t="str">
        <f>[5]SKU!J1372</f>
        <v>48332-00024-00</v>
      </c>
      <c r="G1371" s="18" t="str">
        <f>[5]SKU!K1372</f>
        <v>NIVEA Lip Balm Natural Volume 4.8g</v>
      </c>
      <c r="H1371" s="18" t="str">
        <f>IF([5]SKU!L1372="R","Regular",
IF([5]SKU!L1372="P","Promo",
IF([5]SKU!L1372="S","Sample",
IF([5]SKU!L1372="V","VAS",""))))</f>
        <v>Regular</v>
      </c>
      <c r="I1371" s="18" t="str">
        <f>IF([5]SKU!QC1372="A","Active",
IF([5]SKU!QC1372="D","Discontinue",
IF([5]SKU!QC1372="N","NPD","")))</f>
        <v>Discontinue</v>
      </c>
      <c r="J1371" s="18" t="str">
        <f>VLOOKUP(IFERROR(VLOOKUP(E1371,'[5]Material Status'!A:I,9,0),""),'[5]Material Status'!U:W,3,0)</f>
        <v>Inactive</v>
      </c>
      <c r="K1371" s="20" t="str">
        <f>IFERROR(VLOOKUP(E1371,'[5]LOG Data SAP'!$D:$AO,11,0),
IF(D1371=D1370,K1370,""))</f>
        <v/>
      </c>
      <c r="L1371" s="20" t="str">
        <f>IFERROR(VLOOKUP(E1371,'[5]LOG Data SAP'!$D:$AO,13,0),
IF(D1371=D1370,L1370,""))</f>
        <v/>
      </c>
      <c r="M1371" s="20" t="str">
        <f>IFERROR(VLOOKUP(E1371,'[5]LOG Data SAP'!$D:$AO,15,0),
IF(D1371=D1370,M1370,""))</f>
        <v/>
      </c>
      <c r="N1371" s="21">
        <f>[5]SKU!VH1372</f>
        <v>1095</v>
      </c>
      <c r="O1371" s="22">
        <f>[5]SKU!VN1372</f>
        <v>29365</v>
      </c>
      <c r="P1371" s="23">
        <f>[5]SKU!VO1372</f>
        <v>43100</v>
      </c>
      <c r="Q1371" s="24" t="str">
        <f>IFERROR(_xlfn.NUMBERVALUE(VLOOKUP(E1371,'[5]LOG Data SAP'!$D:$M,9,0)),
IF(D1371=D1370,Q1370,""))</f>
        <v/>
      </c>
      <c r="R1371" s="24" t="str">
        <f>IFERROR(_xlfn.NUMBERVALUE(VLOOKUP(E1371,'[5]LOG Data SAP'!$D:$M,10,0)),
IF(D1371=D1370,R1370,""))</f>
        <v/>
      </c>
      <c r="S1371" s="24" t="str">
        <f t="shared" si="84"/>
        <v/>
      </c>
      <c r="T1371" s="25" t="str">
        <f>IFERROR(VLOOKUP($E1371,'[5]LOG Data SAP'!$D:$V,17,0)/10,
IF(D1371=D1370,T1370,""))</f>
        <v/>
      </c>
      <c r="U1371" s="25" t="str">
        <f>IFERROR(VLOOKUP($E1371,'[5]LOG Data SAP'!$D:$V,18,0)/10,
IF(D1371=D1370,U1370,""))</f>
        <v/>
      </c>
      <c r="V1371" s="25" t="str">
        <f>IFERROR(VLOOKUP($E1371,'[5]LOG Data SAP'!$D:$V,19,0)/10,
IF(D1371=D1370,V1370,""))</f>
        <v/>
      </c>
      <c r="W1371" s="25" t="str">
        <f>IFERROR(VLOOKUP($E1371,'[5]LOG Data SAP'!$D:$AO,21,0)/10,
IF(D1371=D1370,W1370,""))</f>
        <v/>
      </c>
      <c r="X1371" s="25" t="str">
        <f>IFERROR(VLOOKUP($E1371,'[5]LOG Data SAP'!$D:$AO,22,0)/10,
IF(D1371=D1370,X1370,""))</f>
        <v/>
      </c>
      <c r="Y1371" s="25" t="str">
        <f>IFERROR(VLOOKUP($E1371,'[5]LOG Data SAP'!$D:$AO,23,0)/10,
IF(D1371=D1370,Y1370,""))</f>
        <v/>
      </c>
      <c r="Z1371" s="25" t="str">
        <f>IFERROR(VLOOKUP($E1371,'[5]LOG Data SAP'!$D:$AO,25,0)/10,
IF(D1371=D1370,Z1370,""))</f>
        <v/>
      </c>
      <c r="AA1371" s="25" t="str">
        <f>IFERROR(VLOOKUP($E1371,'[5]LOG Data SAP'!$D:$AO,26,0)/10,
IF(D1371=D1370,AA1370,""))</f>
        <v/>
      </c>
      <c r="AB1371" s="25" t="str">
        <f>IFERROR(VLOOKUP($E1371,'[5]LOG Data SAP'!$D:$AO,27,0)/10,
IF(D1371=D1370,AB1370,""))</f>
        <v/>
      </c>
      <c r="AC1371" s="26" t="str">
        <f>IFERROR(VLOOKUP($E1371,'[5]LOG Data SAP'!$D:$AO,29,0)/IF(VLOOKUP($E1371,'[5]LOG Data SAP'!$D:$AO,30,0)="G",1000,1),
IF(D1371=D1370,AC1370,""))</f>
        <v/>
      </c>
      <c r="AD1371" s="26" t="str">
        <f>IFERROR(VLOOKUP($E1371,'[5]LOG Data SAP'!$D:$AO,31,0)/IF(VLOOKUP($E1371,'[5]LOG Data SAP'!$D:$AO,32,0)="G",1000,1),
IF(D1371=D1370,AD1370,""))</f>
        <v/>
      </c>
      <c r="AE1371" s="26" t="str">
        <f>IFERROR(VLOOKUP($E1371,'[5]LOG Data SAP'!$D:$AO,33,0)/IF(VLOOKUP($E1371,'[5]LOG Data SAP'!$D:$AO,34,0)="G",1000,1),
IF(D1371=D1370,AE1370,""))</f>
        <v/>
      </c>
      <c r="AF1371" s="27" t="str">
        <f t="shared" si="85"/>
        <v/>
      </c>
      <c r="AG1371" s="27" t="str">
        <f t="shared" si="86"/>
        <v/>
      </c>
      <c r="AH1371" s="28" t="str">
        <f t="shared" si="87"/>
        <v/>
      </c>
      <c r="AI1371" s="18" t="str">
        <f>IFERROR(VLOOKUP(E1371,'[5]LOG Data SAP'!$D:$E,2,0),IF(D1371=D1370,AI1370,""))</f>
        <v/>
      </c>
      <c r="AJ1371" s="20" t="str">
        <f>IFERROR([5]SKU!VI1372,IF(D1371=D1370,AJ1370,""))</f>
        <v/>
      </c>
      <c r="AK1371" s="18" t="str">
        <f>VLOOKUP(E1371,[5]SKU!I:X,16,FALSE)</f>
        <v>3304.10.00</v>
      </c>
    </row>
    <row r="1372" spans="1:37">
      <c r="A1372" s="18" t="str">
        <f>[5]SKU!AC1373</f>
        <v>Nivea</v>
      </c>
      <c r="B1372" s="18" t="str">
        <f>[5]SKU!AE1373</f>
        <v>NLC Lip Care</v>
      </c>
      <c r="C1372" s="18" t="str">
        <f>[5]SKU!AJ1373</f>
        <v>Lip Care</v>
      </c>
      <c r="D1372" s="18" t="str">
        <f>[5]SKU!G1373</f>
        <v>NLC Lip Balm Pearl Shine</v>
      </c>
      <c r="E1372" s="19" t="str">
        <f>[5]SKU!I1373</f>
        <v>85112-04800-29</v>
      </c>
      <c r="F1372" s="19" t="str">
        <f>[5]SKU!J1373</f>
        <v>85112-04800-29</v>
      </c>
      <c r="G1372" s="18" t="str">
        <f>[5]SKU!K1373</f>
        <v>NIVEA Lip Balm Pearl Shine 4.8g</v>
      </c>
      <c r="H1372" s="18" t="str">
        <f>IF([5]SKU!L1373="R","Regular",
IF([5]SKU!L1373="P","Promo",
IF([5]SKU!L1373="S","Sample",
IF([5]SKU!L1373="V","VAS",""))))</f>
        <v>Regular</v>
      </c>
      <c r="I1372" s="18" t="str">
        <f>IF([5]SKU!QC1373="A","Active",
IF([5]SKU!QC1373="D","Discontinue",
IF([5]SKU!QC1373="N","NPD","")))</f>
        <v>Discontinue</v>
      </c>
      <c r="J1372" s="18" t="str">
        <f>VLOOKUP(IFERROR(VLOOKUP(E1372,'[5]Material Status'!A:I,9,0),""),'[5]Material Status'!U:W,3,0)</f>
        <v>Inactive</v>
      </c>
      <c r="K1372" s="20" t="str">
        <f>IFERROR(VLOOKUP(E1372,'[5]LOG Data SAP'!$D:$AO,11,0),
IF(D1372=D1371,K1371,""))</f>
        <v/>
      </c>
      <c r="L1372" s="20" t="str">
        <f>IFERROR(VLOOKUP(E1372,'[5]LOG Data SAP'!$D:$AO,13,0),
IF(D1372=D1371,L1371,""))</f>
        <v/>
      </c>
      <c r="M1372" s="20" t="str">
        <f>IFERROR(VLOOKUP(E1372,'[5]LOG Data SAP'!$D:$AO,15,0),
IF(D1372=D1371,M1371,""))</f>
        <v/>
      </c>
      <c r="N1372" s="21">
        <f>[5]SKU!VH1373</f>
        <v>1095</v>
      </c>
      <c r="O1372" s="22">
        <f>[5]SKU!VN1373</f>
        <v>12540</v>
      </c>
      <c r="P1372" s="23">
        <f>[5]SKU!VO1373</f>
        <v>43100</v>
      </c>
      <c r="Q1372" s="24" t="str">
        <f>IFERROR(_xlfn.NUMBERVALUE(VLOOKUP(E1372,'[5]LOG Data SAP'!$D:$M,9,0)),
IF(D1372=D1371,Q1371,""))</f>
        <v/>
      </c>
      <c r="R1372" s="24" t="str">
        <f>IFERROR(_xlfn.NUMBERVALUE(VLOOKUP(E1372,'[5]LOG Data SAP'!$D:$M,10,0)),
IF(D1372=D1371,R1371,""))</f>
        <v/>
      </c>
      <c r="S1372" s="24" t="str">
        <f t="shared" si="84"/>
        <v/>
      </c>
      <c r="T1372" s="25" t="str">
        <f>IFERROR(VLOOKUP($E1372,'[5]LOG Data SAP'!$D:$V,17,0)/10,
IF(D1372=D1371,T1371,""))</f>
        <v/>
      </c>
      <c r="U1372" s="25" t="str">
        <f>IFERROR(VLOOKUP($E1372,'[5]LOG Data SAP'!$D:$V,18,0)/10,
IF(D1372=D1371,U1371,""))</f>
        <v/>
      </c>
      <c r="V1372" s="25" t="str">
        <f>IFERROR(VLOOKUP($E1372,'[5]LOG Data SAP'!$D:$V,19,0)/10,
IF(D1372=D1371,V1371,""))</f>
        <v/>
      </c>
      <c r="W1372" s="25" t="str">
        <f>IFERROR(VLOOKUP($E1372,'[5]LOG Data SAP'!$D:$AO,21,0)/10,
IF(D1372=D1371,W1371,""))</f>
        <v/>
      </c>
      <c r="X1372" s="25" t="str">
        <f>IFERROR(VLOOKUP($E1372,'[5]LOG Data SAP'!$D:$AO,22,0)/10,
IF(D1372=D1371,X1371,""))</f>
        <v/>
      </c>
      <c r="Y1372" s="25" t="str">
        <f>IFERROR(VLOOKUP($E1372,'[5]LOG Data SAP'!$D:$AO,23,0)/10,
IF(D1372=D1371,Y1371,""))</f>
        <v/>
      </c>
      <c r="Z1372" s="25" t="str">
        <f>IFERROR(VLOOKUP($E1372,'[5]LOG Data SAP'!$D:$AO,25,0)/10,
IF(D1372=D1371,Z1371,""))</f>
        <v/>
      </c>
      <c r="AA1372" s="25" t="str">
        <f>IFERROR(VLOOKUP($E1372,'[5]LOG Data SAP'!$D:$AO,26,0)/10,
IF(D1372=D1371,AA1371,""))</f>
        <v/>
      </c>
      <c r="AB1372" s="25" t="str">
        <f>IFERROR(VLOOKUP($E1372,'[5]LOG Data SAP'!$D:$AO,27,0)/10,
IF(D1372=D1371,AB1371,""))</f>
        <v/>
      </c>
      <c r="AC1372" s="26" t="str">
        <f>IFERROR(VLOOKUP($E1372,'[5]LOG Data SAP'!$D:$AO,29,0)/IF(VLOOKUP($E1372,'[5]LOG Data SAP'!$D:$AO,30,0)="G",1000,1),
IF(D1372=D1371,AC1371,""))</f>
        <v/>
      </c>
      <c r="AD1372" s="26" t="str">
        <f>IFERROR(VLOOKUP($E1372,'[5]LOG Data SAP'!$D:$AO,31,0)/IF(VLOOKUP($E1372,'[5]LOG Data SAP'!$D:$AO,32,0)="G",1000,1),
IF(D1372=D1371,AD1371,""))</f>
        <v/>
      </c>
      <c r="AE1372" s="26" t="str">
        <f>IFERROR(VLOOKUP($E1372,'[5]LOG Data SAP'!$D:$AO,33,0)/IF(VLOOKUP($E1372,'[5]LOG Data SAP'!$D:$AO,34,0)="G",1000,1),
IF(D1372=D1371,AE1371,""))</f>
        <v/>
      </c>
      <c r="AF1372" s="27" t="str">
        <f t="shared" si="85"/>
        <v/>
      </c>
      <c r="AG1372" s="27" t="str">
        <f t="shared" si="86"/>
        <v/>
      </c>
      <c r="AH1372" s="28" t="str">
        <f t="shared" si="87"/>
        <v/>
      </c>
      <c r="AI1372" s="18" t="str">
        <f>IFERROR(VLOOKUP(E1372,'[5]LOG Data SAP'!$D:$E,2,0),IF(D1372=D1371,AI1371,""))</f>
        <v/>
      </c>
      <c r="AJ1372" s="20" t="str">
        <f>IFERROR([5]SKU!VI1373,IF(D1372=D1371,AJ1371,""))</f>
        <v/>
      </c>
      <c r="AK1372" s="18" t="str">
        <f>VLOOKUP(E1372,[5]SKU!I:X,16,FALSE)</f>
        <v>3304.10.00</v>
      </c>
    </row>
    <row r="1373" spans="1:37">
      <c r="A1373" s="18" t="str">
        <f>[5]SKU!AC1374</f>
        <v>Nivea</v>
      </c>
      <c r="B1373" s="18" t="str">
        <f>[5]SKU!AE1374</f>
        <v>NLC Lip Care</v>
      </c>
      <c r="C1373" s="18" t="str">
        <f>[5]SKU!AJ1374</f>
        <v>Lip Care</v>
      </c>
      <c r="D1373" s="18" t="str">
        <f>[5]SKU!G1374</f>
        <v>NLC Lip Balm Pearl Shine</v>
      </c>
      <c r="E1373" s="19" t="str">
        <f>[5]SKU!I1374</f>
        <v>85112-04800-13</v>
      </c>
      <c r="F1373" s="19" t="str">
        <f>[5]SKU!J1374</f>
        <v>85112-04800-29</v>
      </c>
      <c r="G1373" s="18" t="str">
        <f>[5]SKU!K1374</f>
        <v>NLC Pearl &amp; Shine Slim Stick 2.4 G</v>
      </c>
      <c r="H1373" s="18" t="str">
        <f>IF([5]SKU!L1374="R","Regular",
IF([5]SKU!L1374="P","Promo",
IF([5]SKU!L1374="S","Sample",
IF([5]SKU!L1374="V","VAS",""))))</f>
        <v>Regular</v>
      </c>
      <c r="I1373" s="18" t="str">
        <f>IF([5]SKU!QC1374="A","Active",
IF([5]SKU!QC1374="D","Discontinue",
IF([5]SKU!QC1374="N","NPD","")))</f>
        <v>Discontinue</v>
      </c>
      <c r="J1373" s="18" t="str">
        <f>VLOOKUP(IFERROR(VLOOKUP(E1373,'[5]Material Status'!A:I,9,0),""),'[5]Material Status'!U:W,3,0)</f>
        <v>Inactive</v>
      </c>
      <c r="K1373" s="20" t="str">
        <f>IFERROR(VLOOKUP(E1373,'[5]LOG Data SAP'!$D:$AO,11,0),
IF(D1373=D1372,K1372,""))</f>
        <v/>
      </c>
      <c r="L1373" s="20" t="str">
        <f>IFERROR(VLOOKUP(E1373,'[5]LOG Data SAP'!$D:$AO,13,0),
IF(D1373=D1372,L1372,""))</f>
        <v/>
      </c>
      <c r="M1373" s="20" t="str">
        <f>IFERROR(VLOOKUP(E1373,'[5]LOG Data SAP'!$D:$AO,15,0),
IF(D1373=D1372,M1372,""))</f>
        <v/>
      </c>
      <c r="N1373" s="21">
        <f>[5]SKU!VH1374</f>
        <v>1095</v>
      </c>
      <c r="O1373" s="22">
        <f>[5]SKU!VN1374</f>
        <v>25075</v>
      </c>
      <c r="P1373" s="23">
        <f>[5]SKU!VO1374</f>
        <v>43100</v>
      </c>
      <c r="Q1373" s="24" t="str">
        <f>IFERROR(_xlfn.NUMBERVALUE(VLOOKUP(E1373,'[5]LOG Data SAP'!$D:$M,9,0)),
IF(D1373=D1372,Q1372,""))</f>
        <v/>
      </c>
      <c r="R1373" s="24" t="str">
        <f>IFERROR(_xlfn.NUMBERVALUE(VLOOKUP(E1373,'[5]LOG Data SAP'!$D:$M,10,0)),
IF(D1373=D1372,R1372,""))</f>
        <v/>
      </c>
      <c r="S1373" s="24" t="str">
        <f t="shared" si="84"/>
        <v/>
      </c>
      <c r="T1373" s="25" t="str">
        <f>IFERROR(VLOOKUP($E1373,'[5]LOG Data SAP'!$D:$V,17,0)/10,
IF(D1373=D1372,T1372,""))</f>
        <v/>
      </c>
      <c r="U1373" s="25" t="str">
        <f>IFERROR(VLOOKUP($E1373,'[5]LOG Data SAP'!$D:$V,18,0)/10,
IF(D1373=D1372,U1372,""))</f>
        <v/>
      </c>
      <c r="V1373" s="25" t="str">
        <f>IFERROR(VLOOKUP($E1373,'[5]LOG Data SAP'!$D:$V,19,0)/10,
IF(D1373=D1372,V1372,""))</f>
        <v/>
      </c>
      <c r="W1373" s="25" t="str">
        <f>IFERROR(VLOOKUP($E1373,'[5]LOG Data SAP'!$D:$AO,21,0)/10,
IF(D1373=D1372,W1372,""))</f>
        <v/>
      </c>
      <c r="X1373" s="25" t="str">
        <f>IFERROR(VLOOKUP($E1373,'[5]LOG Data SAP'!$D:$AO,22,0)/10,
IF(D1373=D1372,X1372,""))</f>
        <v/>
      </c>
      <c r="Y1373" s="25" t="str">
        <f>IFERROR(VLOOKUP($E1373,'[5]LOG Data SAP'!$D:$AO,23,0)/10,
IF(D1373=D1372,Y1372,""))</f>
        <v/>
      </c>
      <c r="Z1373" s="25" t="str">
        <f>IFERROR(VLOOKUP($E1373,'[5]LOG Data SAP'!$D:$AO,25,0)/10,
IF(D1373=D1372,Z1372,""))</f>
        <v/>
      </c>
      <c r="AA1373" s="25" t="str">
        <f>IFERROR(VLOOKUP($E1373,'[5]LOG Data SAP'!$D:$AO,26,0)/10,
IF(D1373=D1372,AA1372,""))</f>
        <v/>
      </c>
      <c r="AB1373" s="25" t="str">
        <f>IFERROR(VLOOKUP($E1373,'[5]LOG Data SAP'!$D:$AO,27,0)/10,
IF(D1373=D1372,AB1372,""))</f>
        <v/>
      </c>
      <c r="AC1373" s="26" t="str">
        <f>IFERROR(VLOOKUP($E1373,'[5]LOG Data SAP'!$D:$AO,29,0)/IF(VLOOKUP($E1373,'[5]LOG Data SAP'!$D:$AO,30,0)="G",1000,1),
IF(D1373=D1372,AC1372,""))</f>
        <v/>
      </c>
      <c r="AD1373" s="26" t="str">
        <f>IFERROR(VLOOKUP($E1373,'[5]LOG Data SAP'!$D:$AO,31,0)/IF(VLOOKUP($E1373,'[5]LOG Data SAP'!$D:$AO,32,0)="G",1000,1),
IF(D1373=D1372,AD1372,""))</f>
        <v/>
      </c>
      <c r="AE1373" s="26" t="str">
        <f>IFERROR(VLOOKUP($E1373,'[5]LOG Data SAP'!$D:$AO,33,0)/IF(VLOOKUP($E1373,'[5]LOG Data SAP'!$D:$AO,34,0)="G",1000,1),
IF(D1373=D1372,AE1372,""))</f>
        <v/>
      </c>
      <c r="AF1373" s="27" t="str">
        <f t="shared" si="85"/>
        <v/>
      </c>
      <c r="AG1373" s="27" t="str">
        <f t="shared" si="86"/>
        <v/>
      </c>
      <c r="AH1373" s="28" t="str">
        <f t="shared" si="87"/>
        <v/>
      </c>
      <c r="AI1373" s="18" t="str">
        <f>IFERROR(VLOOKUP(E1373,'[5]LOG Data SAP'!$D:$E,2,0),IF(D1373=D1372,AI1372,""))</f>
        <v/>
      </c>
      <c r="AJ1373" s="20" t="str">
        <f>IFERROR([5]SKU!VI1374,IF(D1373=D1372,AJ1372,""))</f>
        <v/>
      </c>
      <c r="AK1373" s="18" t="str">
        <f>VLOOKUP(E1373,[5]SKU!I:X,16,FALSE)</f>
        <v>3304.10.00</v>
      </c>
    </row>
    <row r="1374" spans="1:37">
      <c r="A1374" s="18" t="str">
        <f>[5]SKU!AC1375</f>
        <v>Nivea</v>
      </c>
      <c r="B1374" s="18" t="str">
        <f>[5]SKU!AE1375</f>
        <v>NLC Lip Care</v>
      </c>
      <c r="C1374" s="18" t="str">
        <f>[5]SKU!AJ1375</f>
        <v>Lip Care</v>
      </c>
      <c r="D1374" s="18" t="str">
        <f>[5]SKU!G1375</f>
        <v>NLC Lip Balm Pearl Shine</v>
      </c>
      <c r="E1374" s="19" t="str">
        <f>[5]SKU!I1375</f>
        <v>48330-00033-00</v>
      </c>
      <c r="F1374" s="19" t="str">
        <f>[5]SKU!J1375</f>
        <v>85112-04800-29</v>
      </c>
      <c r="G1374" s="18" t="str">
        <f>[5]SKU!K1375</f>
        <v>NLC Pearl &amp; Shine Promo 50%</v>
      </c>
      <c r="H1374" s="18" t="str">
        <f>IF([5]SKU!L1375="R","Regular",
IF([5]SKU!L1375="P","Promo",
IF([5]SKU!L1375="S","Sample",
IF([5]SKU!L1375="V","VAS",""))))</f>
        <v>Promo</v>
      </c>
      <c r="I1374" s="18" t="str">
        <f>IF([5]SKU!QC1375="A","Active",
IF([5]SKU!QC1375="D","Discontinue",
IF([5]SKU!QC1375="N","NPD","")))</f>
        <v>Discontinue</v>
      </c>
      <c r="J1374" s="18" t="str">
        <f>VLOOKUP(IFERROR(VLOOKUP(E1374,'[5]Material Status'!A:I,9,0),""),'[5]Material Status'!U:W,3,0)</f>
        <v>Inactive</v>
      </c>
      <c r="K1374" s="20" t="str">
        <f>IFERROR(VLOOKUP(E1374,'[5]LOG Data SAP'!$D:$AO,11,0),
IF(D1374=D1373,K1373,""))</f>
        <v/>
      </c>
      <c r="L1374" s="20" t="str">
        <f>IFERROR(VLOOKUP(E1374,'[5]LOG Data SAP'!$D:$AO,13,0),
IF(D1374=D1373,L1373,""))</f>
        <v/>
      </c>
      <c r="M1374" s="20" t="str">
        <f>IFERROR(VLOOKUP(E1374,'[5]LOG Data SAP'!$D:$AO,15,0),
IF(D1374=D1373,M1373,""))</f>
        <v/>
      </c>
      <c r="N1374" s="21">
        <f>[5]SKU!VH1375</f>
        <v>1095</v>
      </c>
      <c r="O1374" s="22">
        <f>[5]SKU!VN1375</f>
        <v>12540</v>
      </c>
      <c r="P1374" s="23">
        <f>[5]SKU!VO1375</f>
        <v>43100</v>
      </c>
      <c r="Q1374" s="24" t="str">
        <f>IFERROR(_xlfn.NUMBERVALUE(VLOOKUP(E1374,'[5]LOG Data SAP'!$D:$M,9,0)),
IF(D1374=D1373,Q1373,""))</f>
        <v/>
      </c>
      <c r="R1374" s="24" t="str">
        <f>IFERROR(_xlfn.NUMBERVALUE(VLOOKUP(E1374,'[5]LOG Data SAP'!$D:$M,10,0)),
IF(D1374=D1373,R1373,""))</f>
        <v/>
      </c>
      <c r="S1374" s="24" t="str">
        <f t="shared" si="84"/>
        <v/>
      </c>
      <c r="T1374" s="25" t="str">
        <f>IFERROR(VLOOKUP($E1374,'[5]LOG Data SAP'!$D:$V,17,0)/10,
IF(D1374=D1373,T1373,""))</f>
        <v/>
      </c>
      <c r="U1374" s="25" t="str">
        <f>IFERROR(VLOOKUP($E1374,'[5]LOG Data SAP'!$D:$V,18,0)/10,
IF(D1374=D1373,U1373,""))</f>
        <v/>
      </c>
      <c r="V1374" s="25" t="str">
        <f>IFERROR(VLOOKUP($E1374,'[5]LOG Data SAP'!$D:$V,19,0)/10,
IF(D1374=D1373,V1373,""))</f>
        <v/>
      </c>
      <c r="W1374" s="25" t="str">
        <f>IFERROR(VLOOKUP($E1374,'[5]LOG Data SAP'!$D:$AO,21,0)/10,
IF(D1374=D1373,W1373,""))</f>
        <v/>
      </c>
      <c r="X1374" s="25" t="str">
        <f>IFERROR(VLOOKUP($E1374,'[5]LOG Data SAP'!$D:$AO,22,0)/10,
IF(D1374=D1373,X1373,""))</f>
        <v/>
      </c>
      <c r="Y1374" s="25" t="str">
        <f>IFERROR(VLOOKUP($E1374,'[5]LOG Data SAP'!$D:$AO,23,0)/10,
IF(D1374=D1373,Y1373,""))</f>
        <v/>
      </c>
      <c r="Z1374" s="25" t="str">
        <f>IFERROR(VLOOKUP($E1374,'[5]LOG Data SAP'!$D:$AO,25,0)/10,
IF(D1374=D1373,Z1373,""))</f>
        <v/>
      </c>
      <c r="AA1374" s="25" t="str">
        <f>IFERROR(VLOOKUP($E1374,'[5]LOG Data SAP'!$D:$AO,26,0)/10,
IF(D1374=D1373,AA1373,""))</f>
        <v/>
      </c>
      <c r="AB1374" s="25" t="str">
        <f>IFERROR(VLOOKUP($E1374,'[5]LOG Data SAP'!$D:$AO,27,0)/10,
IF(D1374=D1373,AB1373,""))</f>
        <v/>
      </c>
      <c r="AC1374" s="26" t="str">
        <f>IFERROR(VLOOKUP($E1374,'[5]LOG Data SAP'!$D:$AO,29,0)/IF(VLOOKUP($E1374,'[5]LOG Data SAP'!$D:$AO,30,0)="G",1000,1),
IF(D1374=D1373,AC1373,""))</f>
        <v/>
      </c>
      <c r="AD1374" s="26" t="str">
        <f>IFERROR(VLOOKUP($E1374,'[5]LOG Data SAP'!$D:$AO,31,0)/IF(VLOOKUP($E1374,'[5]LOG Data SAP'!$D:$AO,32,0)="G",1000,1),
IF(D1374=D1373,AD1373,""))</f>
        <v/>
      </c>
      <c r="AE1374" s="26" t="str">
        <f>IFERROR(VLOOKUP($E1374,'[5]LOG Data SAP'!$D:$AO,33,0)/IF(VLOOKUP($E1374,'[5]LOG Data SAP'!$D:$AO,34,0)="G",1000,1),
IF(D1374=D1373,AE1373,""))</f>
        <v/>
      </c>
      <c r="AF1374" s="27" t="str">
        <f t="shared" si="85"/>
        <v/>
      </c>
      <c r="AG1374" s="27" t="str">
        <f t="shared" si="86"/>
        <v/>
      </c>
      <c r="AH1374" s="28" t="str">
        <f t="shared" si="87"/>
        <v/>
      </c>
      <c r="AI1374" s="18" t="str">
        <f>IFERROR(VLOOKUP(E1374,'[5]LOG Data SAP'!$D:$E,2,0),IF(D1374=D1373,AI1373,""))</f>
        <v/>
      </c>
      <c r="AJ1374" s="20" t="str">
        <f>IFERROR([5]SKU!VI1375,IF(D1374=D1373,AJ1373,""))</f>
        <v/>
      </c>
      <c r="AK1374" s="18" t="str">
        <f>VLOOKUP(E1374,[5]SKU!I:X,16,FALSE)</f>
        <v>3304.10.00</v>
      </c>
    </row>
    <row r="1375" spans="1:37">
      <c r="A1375" s="18" t="str">
        <f>[5]SKU!AC1376</f>
        <v>Nivea</v>
      </c>
      <c r="B1375" s="18" t="str">
        <f>[5]SKU!AE1376</f>
        <v>NLC Lip Care</v>
      </c>
      <c r="C1375" s="18" t="str">
        <f>[5]SKU!AJ1376</f>
        <v>Lip Care</v>
      </c>
      <c r="D1375" s="18" t="str">
        <f>[5]SKU!G1376</f>
        <v>NLC Lip Balm Pearl Shine</v>
      </c>
      <c r="E1375" s="19" t="str">
        <f>[5]SKU!I1376</f>
        <v>85112-04806-13</v>
      </c>
      <c r="F1375" s="19" t="str">
        <f>[5]SKU!J1376</f>
        <v>85112-04800-29</v>
      </c>
      <c r="G1375" s="18" t="str">
        <f>[5]SKU!K1376</f>
        <v>NLC Pearl &amp; Shine Slim Stick 2.4 G</v>
      </c>
      <c r="H1375" s="18" t="str">
        <f>IF([5]SKU!L1376="R","Regular",
IF([5]SKU!L1376="P","Promo",
IF([5]SKU!L1376="S","Sample",
IF([5]SKU!L1376="V","VAS",""))))</f>
        <v>Promo</v>
      </c>
      <c r="I1375" s="18" t="str">
        <f>IF([5]SKU!QC1376="A","Active",
IF([5]SKU!QC1376="D","Discontinue",
IF([5]SKU!QC1376="N","NPD","")))</f>
        <v>Discontinue</v>
      </c>
      <c r="J1375" s="18" t="str">
        <f>VLOOKUP(IFERROR(VLOOKUP(E1375,'[5]Material Status'!A:I,9,0),""),'[5]Material Status'!U:W,3,0)</f>
        <v>Inactive</v>
      </c>
      <c r="K1375" s="20" t="str">
        <f>IFERROR(VLOOKUP(E1375,'[5]LOG Data SAP'!$D:$AO,11,0),
IF(D1375=D1374,K1374,""))</f>
        <v/>
      </c>
      <c r="L1375" s="20" t="str">
        <f>IFERROR(VLOOKUP(E1375,'[5]LOG Data SAP'!$D:$AO,13,0),
IF(D1375=D1374,L1374,""))</f>
        <v/>
      </c>
      <c r="M1375" s="20" t="str">
        <f>IFERROR(VLOOKUP(E1375,'[5]LOG Data SAP'!$D:$AO,15,0),
IF(D1375=D1374,M1374,""))</f>
        <v/>
      </c>
      <c r="N1375" s="21">
        <f>[5]SKU!VH1376</f>
        <v>1095</v>
      </c>
      <c r="O1375" s="22">
        <f>[5]SKU!VN1376</f>
        <v>25075</v>
      </c>
      <c r="P1375" s="23">
        <f>[5]SKU!VO1376</f>
        <v>43100</v>
      </c>
      <c r="Q1375" s="24" t="str">
        <f>IFERROR(_xlfn.NUMBERVALUE(VLOOKUP(E1375,'[5]LOG Data SAP'!$D:$M,9,0)),
IF(D1375=D1374,Q1374,""))</f>
        <v/>
      </c>
      <c r="R1375" s="24" t="str">
        <f>IFERROR(_xlfn.NUMBERVALUE(VLOOKUP(E1375,'[5]LOG Data SAP'!$D:$M,10,0)),
IF(D1375=D1374,R1374,""))</f>
        <v/>
      </c>
      <c r="S1375" s="24" t="str">
        <f t="shared" si="84"/>
        <v/>
      </c>
      <c r="T1375" s="25" t="str">
        <f>IFERROR(VLOOKUP($E1375,'[5]LOG Data SAP'!$D:$V,17,0)/10,
IF(D1375=D1374,T1374,""))</f>
        <v/>
      </c>
      <c r="U1375" s="25" t="str">
        <f>IFERROR(VLOOKUP($E1375,'[5]LOG Data SAP'!$D:$V,18,0)/10,
IF(D1375=D1374,U1374,""))</f>
        <v/>
      </c>
      <c r="V1375" s="25" t="str">
        <f>IFERROR(VLOOKUP($E1375,'[5]LOG Data SAP'!$D:$V,19,0)/10,
IF(D1375=D1374,V1374,""))</f>
        <v/>
      </c>
      <c r="W1375" s="25" t="str">
        <f>IFERROR(VLOOKUP($E1375,'[5]LOG Data SAP'!$D:$AO,21,0)/10,
IF(D1375=D1374,W1374,""))</f>
        <v/>
      </c>
      <c r="X1375" s="25" t="str">
        <f>IFERROR(VLOOKUP($E1375,'[5]LOG Data SAP'!$D:$AO,22,0)/10,
IF(D1375=D1374,X1374,""))</f>
        <v/>
      </c>
      <c r="Y1375" s="25" t="str">
        <f>IFERROR(VLOOKUP($E1375,'[5]LOG Data SAP'!$D:$AO,23,0)/10,
IF(D1375=D1374,Y1374,""))</f>
        <v/>
      </c>
      <c r="Z1375" s="25" t="str">
        <f>IFERROR(VLOOKUP($E1375,'[5]LOG Data SAP'!$D:$AO,25,0)/10,
IF(D1375=D1374,Z1374,""))</f>
        <v/>
      </c>
      <c r="AA1375" s="25" t="str">
        <f>IFERROR(VLOOKUP($E1375,'[5]LOG Data SAP'!$D:$AO,26,0)/10,
IF(D1375=D1374,AA1374,""))</f>
        <v/>
      </c>
      <c r="AB1375" s="25" t="str">
        <f>IFERROR(VLOOKUP($E1375,'[5]LOG Data SAP'!$D:$AO,27,0)/10,
IF(D1375=D1374,AB1374,""))</f>
        <v/>
      </c>
      <c r="AC1375" s="26" t="str">
        <f>IFERROR(VLOOKUP($E1375,'[5]LOG Data SAP'!$D:$AO,29,0)/IF(VLOOKUP($E1375,'[5]LOG Data SAP'!$D:$AO,30,0)="G",1000,1),
IF(D1375=D1374,AC1374,""))</f>
        <v/>
      </c>
      <c r="AD1375" s="26" t="str">
        <f>IFERROR(VLOOKUP($E1375,'[5]LOG Data SAP'!$D:$AO,31,0)/IF(VLOOKUP($E1375,'[5]LOG Data SAP'!$D:$AO,32,0)="G",1000,1),
IF(D1375=D1374,AD1374,""))</f>
        <v/>
      </c>
      <c r="AE1375" s="26" t="str">
        <f>IFERROR(VLOOKUP($E1375,'[5]LOG Data SAP'!$D:$AO,33,0)/IF(VLOOKUP($E1375,'[5]LOG Data SAP'!$D:$AO,34,0)="G",1000,1),
IF(D1375=D1374,AE1374,""))</f>
        <v/>
      </c>
      <c r="AF1375" s="27" t="str">
        <f t="shared" si="85"/>
        <v/>
      </c>
      <c r="AG1375" s="27" t="str">
        <f t="shared" si="86"/>
        <v/>
      </c>
      <c r="AH1375" s="28" t="str">
        <f t="shared" si="87"/>
        <v/>
      </c>
      <c r="AI1375" s="18" t="str">
        <f>IFERROR(VLOOKUP(E1375,'[5]LOG Data SAP'!$D:$E,2,0),IF(D1375=D1374,AI1374,""))</f>
        <v/>
      </c>
      <c r="AJ1375" s="20" t="str">
        <f>IFERROR([5]SKU!VI1376,IF(D1375=D1374,AJ1374,""))</f>
        <v/>
      </c>
      <c r="AK1375" s="18" t="str">
        <f>VLOOKUP(E1375,[5]SKU!I:X,16,FALSE)</f>
        <v>3304.10.00</v>
      </c>
    </row>
    <row r="1376" spans="1:37">
      <c r="A1376" s="18" t="str">
        <f>[5]SKU!AC1377</f>
        <v>Nivea</v>
      </c>
      <c r="B1376" s="18" t="str">
        <f>[5]SKU!AE1377</f>
        <v>NLC Lip Care</v>
      </c>
      <c r="C1376" s="18" t="str">
        <f>[5]SKU!AJ1377</f>
        <v>Lip Care</v>
      </c>
      <c r="D1376" s="18" t="str">
        <f>[5]SKU!G1377</f>
        <v>NLC Lip Balm Pinkish Boost</v>
      </c>
      <c r="E1376" s="19" t="str">
        <f>[5]SKU!I1377</f>
        <v>48332-00015-00</v>
      </c>
      <c r="F1376" s="19" t="str">
        <f>[5]SKU!J1377</f>
        <v>48332-00015-00</v>
      </c>
      <c r="G1376" s="18" t="str">
        <f>[5]SKU!K1377</f>
        <v>NIVEA Lip Balm Pinkish Boost 4.8g</v>
      </c>
      <c r="H1376" s="18" t="str">
        <f>IF([5]SKU!L1377="R","Regular",
IF([5]SKU!L1377="P","Promo",
IF([5]SKU!L1377="S","Sample",
IF([5]SKU!L1377="V","VAS",""))))</f>
        <v>Regular</v>
      </c>
      <c r="I1376" s="18" t="str">
        <f>IF([5]SKU!QC1377="A","Active",
IF([5]SKU!QC1377="D","Discontinue",
IF([5]SKU!QC1377="N","NPD","")))</f>
        <v>Discontinue</v>
      </c>
      <c r="J1376" s="18" t="str">
        <f>VLOOKUP(IFERROR(VLOOKUP(E1376,'[5]Material Status'!A:I,9,0),""),'[5]Material Status'!U:W,3,0)</f>
        <v>Inactive</v>
      </c>
      <c r="K1376" s="20" t="str">
        <f>IFERROR(VLOOKUP(E1376,'[5]LOG Data SAP'!$D:$AO,11,0),
IF(D1376=D1375,K1375,""))</f>
        <v/>
      </c>
      <c r="L1376" s="20" t="str">
        <f>IFERROR(VLOOKUP(E1376,'[5]LOG Data SAP'!$D:$AO,13,0),
IF(D1376=D1375,L1375,""))</f>
        <v/>
      </c>
      <c r="M1376" s="20" t="str">
        <f>IFERROR(VLOOKUP(E1376,'[5]LOG Data SAP'!$D:$AO,15,0),
IF(D1376=D1375,M1375,""))</f>
        <v/>
      </c>
      <c r="N1376" s="21">
        <f>[5]SKU!VH1377</f>
        <v>1095</v>
      </c>
      <c r="O1376" s="22">
        <f>[5]SKU!VN1377</f>
        <v>14683</v>
      </c>
      <c r="P1376" s="23">
        <f>[5]SKU!VO1377</f>
        <v>43100</v>
      </c>
      <c r="Q1376" s="24" t="str">
        <f>IFERROR(_xlfn.NUMBERVALUE(VLOOKUP(E1376,'[5]LOG Data SAP'!$D:$M,9,0)),
IF(D1376=D1375,Q1375,""))</f>
        <v/>
      </c>
      <c r="R1376" s="24" t="str">
        <f>IFERROR(_xlfn.NUMBERVALUE(VLOOKUP(E1376,'[5]LOG Data SAP'!$D:$M,10,0)),
IF(D1376=D1375,R1375,""))</f>
        <v/>
      </c>
      <c r="S1376" s="24" t="str">
        <f t="shared" si="84"/>
        <v/>
      </c>
      <c r="T1376" s="25" t="str">
        <f>IFERROR(VLOOKUP($E1376,'[5]LOG Data SAP'!$D:$V,17,0)/10,
IF(D1376=D1375,T1375,""))</f>
        <v/>
      </c>
      <c r="U1376" s="25" t="str">
        <f>IFERROR(VLOOKUP($E1376,'[5]LOG Data SAP'!$D:$V,18,0)/10,
IF(D1376=D1375,U1375,""))</f>
        <v/>
      </c>
      <c r="V1376" s="25" t="str">
        <f>IFERROR(VLOOKUP($E1376,'[5]LOG Data SAP'!$D:$V,19,0)/10,
IF(D1376=D1375,V1375,""))</f>
        <v/>
      </c>
      <c r="W1376" s="25" t="str">
        <f>IFERROR(VLOOKUP($E1376,'[5]LOG Data SAP'!$D:$AO,21,0)/10,
IF(D1376=D1375,W1375,""))</f>
        <v/>
      </c>
      <c r="X1376" s="25" t="str">
        <f>IFERROR(VLOOKUP($E1376,'[5]LOG Data SAP'!$D:$AO,22,0)/10,
IF(D1376=D1375,X1375,""))</f>
        <v/>
      </c>
      <c r="Y1376" s="25" t="str">
        <f>IFERROR(VLOOKUP($E1376,'[5]LOG Data SAP'!$D:$AO,23,0)/10,
IF(D1376=D1375,Y1375,""))</f>
        <v/>
      </c>
      <c r="Z1376" s="25" t="str">
        <f>IFERROR(VLOOKUP($E1376,'[5]LOG Data SAP'!$D:$AO,25,0)/10,
IF(D1376=D1375,Z1375,""))</f>
        <v/>
      </c>
      <c r="AA1376" s="25" t="str">
        <f>IFERROR(VLOOKUP($E1376,'[5]LOG Data SAP'!$D:$AO,26,0)/10,
IF(D1376=D1375,AA1375,""))</f>
        <v/>
      </c>
      <c r="AB1376" s="25" t="str">
        <f>IFERROR(VLOOKUP($E1376,'[5]LOG Data SAP'!$D:$AO,27,0)/10,
IF(D1376=D1375,AB1375,""))</f>
        <v/>
      </c>
      <c r="AC1376" s="26" t="str">
        <f>IFERROR(VLOOKUP($E1376,'[5]LOG Data SAP'!$D:$AO,29,0)/IF(VLOOKUP($E1376,'[5]LOG Data SAP'!$D:$AO,30,0)="G",1000,1),
IF(D1376=D1375,AC1375,""))</f>
        <v/>
      </c>
      <c r="AD1376" s="26" t="str">
        <f>IFERROR(VLOOKUP($E1376,'[5]LOG Data SAP'!$D:$AO,31,0)/IF(VLOOKUP($E1376,'[5]LOG Data SAP'!$D:$AO,32,0)="G",1000,1),
IF(D1376=D1375,AD1375,""))</f>
        <v/>
      </c>
      <c r="AE1376" s="26" t="str">
        <f>IFERROR(VLOOKUP($E1376,'[5]LOG Data SAP'!$D:$AO,33,0)/IF(VLOOKUP($E1376,'[5]LOG Data SAP'!$D:$AO,34,0)="G",1000,1),
IF(D1376=D1375,AE1375,""))</f>
        <v/>
      </c>
      <c r="AF1376" s="27" t="str">
        <f t="shared" si="85"/>
        <v/>
      </c>
      <c r="AG1376" s="27" t="str">
        <f t="shared" si="86"/>
        <v/>
      </c>
      <c r="AH1376" s="28" t="str">
        <f t="shared" si="87"/>
        <v/>
      </c>
      <c r="AI1376" s="18" t="str">
        <f>IFERROR(VLOOKUP(E1376,'[5]LOG Data SAP'!$D:$E,2,0),IF(D1376=D1375,AI1375,""))</f>
        <v/>
      </c>
      <c r="AJ1376" s="20" t="str">
        <f>IFERROR([5]SKU!VI1377,IF(D1376=D1375,AJ1375,""))</f>
        <v/>
      </c>
      <c r="AK1376" s="18" t="str">
        <f>VLOOKUP(E1376,[5]SKU!I:X,16,FALSE)</f>
        <v>3304.10.00</v>
      </c>
    </row>
    <row r="1377" spans="1:37">
      <c r="A1377" s="18" t="str">
        <f>[5]SKU!AC1378</f>
        <v>Nivea</v>
      </c>
      <c r="B1377" s="18" t="str">
        <f>[5]SKU!AE1378</f>
        <v>NLC Lip Care</v>
      </c>
      <c r="C1377" s="18" t="str">
        <f>[5]SKU!AJ1378</f>
        <v>Lip Care</v>
      </c>
      <c r="D1377" s="18" t="str">
        <f>[5]SKU!G1378</f>
        <v>NLC Lip Balm Pinkish Boost</v>
      </c>
      <c r="E1377" s="19" t="str">
        <f>[5]SKU!I1378</f>
        <v>48330-00079-00</v>
      </c>
      <c r="F1377" s="19" t="str">
        <f>[5]SKU!J1378</f>
        <v>48332-00015-00</v>
      </c>
      <c r="G1377" s="18" t="str">
        <f>[5]SKU!K1378</f>
        <v>NLC Pinkish Boost Promo 50%</v>
      </c>
      <c r="H1377" s="18" t="str">
        <f>IF([5]SKU!L1378="R","Regular",
IF([5]SKU!L1378="P","Promo",
IF([5]SKU!L1378="S","Sample",
IF([5]SKU!L1378="V","VAS",""))))</f>
        <v>Promo</v>
      </c>
      <c r="I1377" s="18" t="str">
        <f>IF([5]SKU!QC1378="A","Active",
IF([5]SKU!QC1378="D","Discontinue",
IF([5]SKU!QC1378="N","NPD","")))</f>
        <v>Discontinue</v>
      </c>
      <c r="J1377" s="18" t="str">
        <f>VLOOKUP(IFERROR(VLOOKUP(E1377,'[5]Material Status'!A:I,9,0),""),'[5]Material Status'!U:W,3,0)</f>
        <v>Inactive</v>
      </c>
      <c r="K1377" s="20" t="str">
        <f>IFERROR(VLOOKUP(E1377,'[5]LOG Data SAP'!$D:$AO,11,0),
IF(D1377=D1376,K1376,""))</f>
        <v/>
      </c>
      <c r="L1377" s="20" t="str">
        <f>IFERROR(VLOOKUP(E1377,'[5]LOG Data SAP'!$D:$AO,13,0),
IF(D1377=D1376,L1376,""))</f>
        <v/>
      </c>
      <c r="M1377" s="20" t="str">
        <f>IFERROR(VLOOKUP(E1377,'[5]LOG Data SAP'!$D:$AO,15,0),
IF(D1377=D1376,M1376,""))</f>
        <v/>
      </c>
      <c r="N1377" s="21">
        <f>[5]SKU!VH1378</f>
        <v>1095</v>
      </c>
      <c r="O1377" s="22">
        <f>[5]SKU!VN1378</f>
        <v>14683</v>
      </c>
      <c r="P1377" s="23">
        <f>[5]SKU!VO1378</f>
        <v>43100</v>
      </c>
      <c r="Q1377" s="24" t="str">
        <f>IFERROR(_xlfn.NUMBERVALUE(VLOOKUP(E1377,'[5]LOG Data SAP'!$D:$M,9,0)),
IF(D1377=D1376,Q1376,""))</f>
        <v/>
      </c>
      <c r="R1377" s="24" t="str">
        <f>IFERROR(_xlfn.NUMBERVALUE(VLOOKUP(E1377,'[5]LOG Data SAP'!$D:$M,10,0)),
IF(D1377=D1376,R1376,""))</f>
        <v/>
      </c>
      <c r="S1377" s="24" t="str">
        <f t="shared" si="84"/>
        <v/>
      </c>
      <c r="T1377" s="25" t="str">
        <f>IFERROR(VLOOKUP($E1377,'[5]LOG Data SAP'!$D:$V,17,0)/10,
IF(D1377=D1376,T1376,""))</f>
        <v/>
      </c>
      <c r="U1377" s="25" t="str">
        <f>IFERROR(VLOOKUP($E1377,'[5]LOG Data SAP'!$D:$V,18,0)/10,
IF(D1377=D1376,U1376,""))</f>
        <v/>
      </c>
      <c r="V1377" s="25" t="str">
        <f>IFERROR(VLOOKUP($E1377,'[5]LOG Data SAP'!$D:$V,19,0)/10,
IF(D1377=D1376,V1376,""))</f>
        <v/>
      </c>
      <c r="W1377" s="25" t="str">
        <f>IFERROR(VLOOKUP($E1377,'[5]LOG Data SAP'!$D:$AO,21,0)/10,
IF(D1377=D1376,W1376,""))</f>
        <v/>
      </c>
      <c r="X1377" s="25" t="str">
        <f>IFERROR(VLOOKUP($E1377,'[5]LOG Data SAP'!$D:$AO,22,0)/10,
IF(D1377=D1376,X1376,""))</f>
        <v/>
      </c>
      <c r="Y1377" s="25" t="str">
        <f>IFERROR(VLOOKUP($E1377,'[5]LOG Data SAP'!$D:$AO,23,0)/10,
IF(D1377=D1376,Y1376,""))</f>
        <v/>
      </c>
      <c r="Z1377" s="25" t="str">
        <f>IFERROR(VLOOKUP($E1377,'[5]LOG Data SAP'!$D:$AO,25,0)/10,
IF(D1377=D1376,Z1376,""))</f>
        <v/>
      </c>
      <c r="AA1377" s="25" t="str">
        <f>IFERROR(VLOOKUP($E1377,'[5]LOG Data SAP'!$D:$AO,26,0)/10,
IF(D1377=D1376,AA1376,""))</f>
        <v/>
      </c>
      <c r="AB1377" s="25" t="str">
        <f>IFERROR(VLOOKUP($E1377,'[5]LOG Data SAP'!$D:$AO,27,0)/10,
IF(D1377=D1376,AB1376,""))</f>
        <v/>
      </c>
      <c r="AC1377" s="26" t="str">
        <f>IFERROR(VLOOKUP($E1377,'[5]LOG Data SAP'!$D:$AO,29,0)/IF(VLOOKUP($E1377,'[5]LOG Data SAP'!$D:$AO,30,0)="G",1000,1),
IF(D1377=D1376,AC1376,""))</f>
        <v/>
      </c>
      <c r="AD1377" s="26" t="str">
        <f>IFERROR(VLOOKUP($E1377,'[5]LOG Data SAP'!$D:$AO,31,0)/IF(VLOOKUP($E1377,'[5]LOG Data SAP'!$D:$AO,32,0)="G",1000,1),
IF(D1377=D1376,AD1376,""))</f>
        <v/>
      </c>
      <c r="AE1377" s="26" t="str">
        <f>IFERROR(VLOOKUP($E1377,'[5]LOG Data SAP'!$D:$AO,33,0)/IF(VLOOKUP($E1377,'[5]LOG Data SAP'!$D:$AO,34,0)="G",1000,1),
IF(D1377=D1376,AE1376,""))</f>
        <v/>
      </c>
      <c r="AF1377" s="27" t="str">
        <f t="shared" si="85"/>
        <v/>
      </c>
      <c r="AG1377" s="27" t="str">
        <f t="shared" si="86"/>
        <v/>
      </c>
      <c r="AH1377" s="28" t="str">
        <f t="shared" si="87"/>
        <v/>
      </c>
      <c r="AI1377" s="18" t="str">
        <f>IFERROR(VLOOKUP(E1377,'[5]LOG Data SAP'!$D:$E,2,0),IF(D1377=D1376,AI1376,""))</f>
        <v/>
      </c>
      <c r="AJ1377" s="20" t="str">
        <f>IFERROR([5]SKU!VI1378,IF(D1377=D1376,AJ1376,""))</f>
        <v/>
      </c>
      <c r="AK1377" s="18" t="str">
        <f>VLOOKUP(E1377,[5]SKU!I:X,16,FALSE)</f>
        <v>3304.10.00</v>
      </c>
    </row>
    <row r="1378" spans="1:37">
      <c r="A1378" s="18" t="str">
        <f>[5]SKU!AC1379</f>
        <v>Nivea</v>
      </c>
      <c r="B1378" s="18" t="str">
        <f>[5]SKU!AE1379</f>
        <v>NLC Lip Care</v>
      </c>
      <c r="C1378" s="18" t="str">
        <f>[5]SKU!AJ1379</f>
        <v>Lip Care</v>
      </c>
      <c r="D1378" s="18" t="str">
        <f>[5]SKU!G1379</f>
        <v>NLC Lip Balm Soft Rose</v>
      </c>
      <c r="E1378" s="19" t="str">
        <f>[5]SKU!I1379</f>
        <v>85066-04800-30</v>
      </c>
      <c r="F1378" s="19" t="str">
        <f>[5]SKU!J1379</f>
        <v>85066-04800-30</v>
      </c>
      <c r="G1378" s="18" t="str">
        <f>[5]SKU!K1379</f>
        <v>NIVEA Lip Balm Soft Rose 4.8g</v>
      </c>
      <c r="H1378" s="18" t="str">
        <f>IF([5]SKU!L1379="R","Regular",
IF([5]SKU!L1379="P","Promo",
IF([5]SKU!L1379="S","Sample",
IF([5]SKU!L1379="V","VAS",""))))</f>
        <v>Regular</v>
      </c>
      <c r="I1378" s="18" t="str">
        <f>IF([5]SKU!QC1379="A","Active",
IF([5]SKU!QC1379="D","Discontinue",
IF([5]SKU!QC1379="N","NPD","")))</f>
        <v>Discontinue</v>
      </c>
      <c r="J1378" s="18" t="str">
        <f>VLOOKUP(IFERROR(VLOOKUP(E1378,'[5]Material Status'!A:I,9,0),""),'[5]Material Status'!U:W,3,0)</f>
        <v>Inactive</v>
      </c>
      <c r="K1378" s="20" t="str">
        <f>IFERROR(VLOOKUP(E1378,'[5]LOG Data SAP'!$D:$AO,11,0),
IF(D1378=D1377,K1377,""))</f>
        <v/>
      </c>
      <c r="L1378" s="20" t="str">
        <f>IFERROR(VLOOKUP(E1378,'[5]LOG Data SAP'!$D:$AO,13,0),
IF(D1378=D1377,L1377,""))</f>
        <v/>
      </c>
      <c r="M1378" s="20" t="str">
        <f>IFERROR(VLOOKUP(E1378,'[5]LOG Data SAP'!$D:$AO,15,0),
IF(D1378=D1377,M1377,""))</f>
        <v/>
      </c>
      <c r="N1378" s="21">
        <f>[5]SKU!VH1379</f>
        <v>1095</v>
      </c>
      <c r="O1378" s="22">
        <f>[5]SKU!VN1379</f>
        <v>9621</v>
      </c>
      <c r="P1378" s="23">
        <f>[5]SKU!VO1379</f>
        <v>43100</v>
      </c>
      <c r="Q1378" s="24" t="str">
        <f>IFERROR(_xlfn.NUMBERVALUE(VLOOKUP(E1378,'[5]LOG Data SAP'!$D:$M,9,0)),
IF(D1378=D1377,Q1377,""))</f>
        <v/>
      </c>
      <c r="R1378" s="24" t="str">
        <f>IFERROR(_xlfn.NUMBERVALUE(VLOOKUP(E1378,'[5]LOG Data SAP'!$D:$M,10,0)),
IF(D1378=D1377,R1377,""))</f>
        <v/>
      </c>
      <c r="S1378" s="24" t="str">
        <f t="shared" si="84"/>
        <v/>
      </c>
      <c r="T1378" s="25" t="str">
        <f>IFERROR(VLOOKUP($E1378,'[5]LOG Data SAP'!$D:$V,17,0)/10,
IF(D1378=D1377,T1377,""))</f>
        <v/>
      </c>
      <c r="U1378" s="25" t="str">
        <f>IFERROR(VLOOKUP($E1378,'[5]LOG Data SAP'!$D:$V,18,0)/10,
IF(D1378=D1377,U1377,""))</f>
        <v/>
      </c>
      <c r="V1378" s="25" t="str">
        <f>IFERROR(VLOOKUP($E1378,'[5]LOG Data SAP'!$D:$V,19,0)/10,
IF(D1378=D1377,V1377,""))</f>
        <v/>
      </c>
      <c r="W1378" s="25" t="str">
        <f>IFERROR(VLOOKUP($E1378,'[5]LOG Data SAP'!$D:$AO,21,0)/10,
IF(D1378=D1377,W1377,""))</f>
        <v/>
      </c>
      <c r="X1378" s="25" t="str">
        <f>IFERROR(VLOOKUP($E1378,'[5]LOG Data SAP'!$D:$AO,22,0)/10,
IF(D1378=D1377,X1377,""))</f>
        <v/>
      </c>
      <c r="Y1378" s="25" t="str">
        <f>IFERROR(VLOOKUP($E1378,'[5]LOG Data SAP'!$D:$AO,23,0)/10,
IF(D1378=D1377,Y1377,""))</f>
        <v/>
      </c>
      <c r="Z1378" s="25" t="str">
        <f>IFERROR(VLOOKUP($E1378,'[5]LOG Data SAP'!$D:$AO,25,0)/10,
IF(D1378=D1377,Z1377,""))</f>
        <v/>
      </c>
      <c r="AA1378" s="25" t="str">
        <f>IFERROR(VLOOKUP($E1378,'[5]LOG Data SAP'!$D:$AO,26,0)/10,
IF(D1378=D1377,AA1377,""))</f>
        <v/>
      </c>
      <c r="AB1378" s="25" t="str">
        <f>IFERROR(VLOOKUP($E1378,'[5]LOG Data SAP'!$D:$AO,27,0)/10,
IF(D1378=D1377,AB1377,""))</f>
        <v/>
      </c>
      <c r="AC1378" s="26" t="str">
        <f>IFERROR(VLOOKUP($E1378,'[5]LOG Data SAP'!$D:$AO,29,0)/IF(VLOOKUP($E1378,'[5]LOG Data SAP'!$D:$AO,30,0)="G",1000,1),
IF(D1378=D1377,AC1377,""))</f>
        <v/>
      </c>
      <c r="AD1378" s="26" t="str">
        <f>IFERROR(VLOOKUP($E1378,'[5]LOG Data SAP'!$D:$AO,31,0)/IF(VLOOKUP($E1378,'[5]LOG Data SAP'!$D:$AO,32,0)="G",1000,1),
IF(D1378=D1377,AD1377,""))</f>
        <v/>
      </c>
      <c r="AE1378" s="26" t="str">
        <f>IFERROR(VLOOKUP($E1378,'[5]LOG Data SAP'!$D:$AO,33,0)/IF(VLOOKUP($E1378,'[5]LOG Data SAP'!$D:$AO,34,0)="G",1000,1),
IF(D1378=D1377,AE1377,""))</f>
        <v/>
      </c>
      <c r="AF1378" s="27" t="str">
        <f t="shared" si="85"/>
        <v/>
      </c>
      <c r="AG1378" s="27" t="str">
        <f t="shared" si="86"/>
        <v/>
      </c>
      <c r="AH1378" s="28" t="str">
        <f t="shared" si="87"/>
        <v/>
      </c>
      <c r="AI1378" s="18" t="str">
        <f>IFERROR(VLOOKUP(E1378,'[5]LOG Data SAP'!$D:$E,2,0),IF(D1378=D1377,AI1377,""))</f>
        <v/>
      </c>
      <c r="AJ1378" s="20" t="str">
        <f>IFERROR([5]SKU!VI1379,IF(D1378=D1377,AJ1377,""))</f>
        <v/>
      </c>
      <c r="AK1378" s="18" t="str">
        <f>VLOOKUP(E1378,[5]SKU!I:X,16,FALSE)</f>
        <v>3304.10.00</v>
      </c>
    </row>
    <row r="1379" spans="1:37">
      <c r="A1379" s="18" t="str">
        <f>[5]SKU!AC1380</f>
        <v>Nivea</v>
      </c>
      <c r="B1379" s="18" t="str">
        <f>[5]SKU!AE1380</f>
        <v>NLC Lip Care</v>
      </c>
      <c r="C1379" s="18" t="str">
        <f>[5]SKU!AJ1380</f>
        <v>Lip Care</v>
      </c>
      <c r="D1379" s="18" t="str">
        <f>[5]SKU!G1380</f>
        <v>NLC Lip Balm Soft Rose</v>
      </c>
      <c r="E1379" s="19" t="str">
        <f>[5]SKU!I1380</f>
        <v>85066-04800-29</v>
      </c>
      <c r="F1379" s="19" t="str">
        <f>[5]SKU!J1380</f>
        <v>85066-04800-30</v>
      </c>
      <c r="G1379" s="18" t="str">
        <f>[5]SKU!K1380</f>
        <v>NLC Soft Rose 4,8G</v>
      </c>
      <c r="H1379" s="18" t="str">
        <f>IF([5]SKU!L1380="R","Regular",
IF([5]SKU!L1380="P","Promo",
IF([5]SKU!L1380="S","Sample",
IF([5]SKU!L1380="V","VAS",""))))</f>
        <v>Regular</v>
      </c>
      <c r="I1379" s="18" t="str">
        <f>IF([5]SKU!QC1380="A","Active",
IF([5]SKU!QC1380="D","Discontinue",
IF([5]SKU!QC1380="N","NPD","")))</f>
        <v>Discontinue</v>
      </c>
      <c r="J1379" s="18" t="str">
        <f>VLOOKUP(IFERROR(VLOOKUP(E1379,'[5]Material Status'!A:I,9,0),""),'[5]Material Status'!U:W,3,0)</f>
        <v>Inactive</v>
      </c>
      <c r="K1379" s="20" t="str">
        <f>IFERROR(VLOOKUP(E1379,'[5]LOG Data SAP'!$D:$AO,11,0),
IF(D1379=D1378,K1378,""))</f>
        <v/>
      </c>
      <c r="L1379" s="20" t="str">
        <f>IFERROR(VLOOKUP(E1379,'[5]LOG Data SAP'!$D:$AO,13,0),
IF(D1379=D1378,L1378,""))</f>
        <v/>
      </c>
      <c r="M1379" s="20" t="str">
        <f>IFERROR(VLOOKUP(E1379,'[5]LOG Data SAP'!$D:$AO,15,0),
IF(D1379=D1378,M1378,""))</f>
        <v/>
      </c>
      <c r="N1379" s="21">
        <f>[5]SKU!VH1380</f>
        <v>1095</v>
      </c>
      <c r="O1379" s="22">
        <f>[5]SKU!VN1380</f>
        <v>18700</v>
      </c>
      <c r="P1379" s="23">
        <f>[5]SKU!VO1380</f>
        <v>43100</v>
      </c>
      <c r="Q1379" s="24" t="str">
        <f>IFERROR(_xlfn.NUMBERVALUE(VLOOKUP(E1379,'[5]LOG Data SAP'!$D:$M,9,0)),
IF(D1379=D1378,Q1378,""))</f>
        <v/>
      </c>
      <c r="R1379" s="24" t="str">
        <f>IFERROR(_xlfn.NUMBERVALUE(VLOOKUP(E1379,'[5]LOG Data SAP'!$D:$M,10,0)),
IF(D1379=D1378,R1378,""))</f>
        <v/>
      </c>
      <c r="S1379" s="24" t="str">
        <f t="shared" si="84"/>
        <v/>
      </c>
      <c r="T1379" s="25" t="str">
        <f>IFERROR(VLOOKUP($E1379,'[5]LOG Data SAP'!$D:$V,17,0)/10,
IF(D1379=D1378,T1378,""))</f>
        <v/>
      </c>
      <c r="U1379" s="25" t="str">
        <f>IFERROR(VLOOKUP($E1379,'[5]LOG Data SAP'!$D:$V,18,0)/10,
IF(D1379=D1378,U1378,""))</f>
        <v/>
      </c>
      <c r="V1379" s="25" t="str">
        <f>IFERROR(VLOOKUP($E1379,'[5]LOG Data SAP'!$D:$V,19,0)/10,
IF(D1379=D1378,V1378,""))</f>
        <v/>
      </c>
      <c r="W1379" s="25" t="str">
        <f>IFERROR(VLOOKUP($E1379,'[5]LOG Data SAP'!$D:$AO,21,0)/10,
IF(D1379=D1378,W1378,""))</f>
        <v/>
      </c>
      <c r="X1379" s="25" t="str">
        <f>IFERROR(VLOOKUP($E1379,'[5]LOG Data SAP'!$D:$AO,22,0)/10,
IF(D1379=D1378,X1378,""))</f>
        <v/>
      </c>
      <c r="Y1379" s="25" t="str">
        <f>IFERROR(VLOOKUP($E1379,'[5]LOG Data SAP'!$D:$AO,23,0)/10,
IF(D1379=D1378,Y1378,""))</f>
        <v/>
      </c>
      <c r="Z1379" s="25" t="str">
        <f>IFERROR(VLOOKUP($E1379,'[5]LOG Data SAP'!$D:$AO,25,0)/10,
IF(D1379=D1378,Z1378,""))</f>
        <v/>
      </c>
      <c r="AA1379" s="25" t="str">
        <f>IFERROR(VLOOKUP($E1379,'[5]LOG Data SAP'!$D:$AO,26,0)/10,
IF(D1379=D1378,AA1378,""))</f>
        <v/>
      </c>
      <c r="AB1379" s="25" t="str">
        <f>IFERROR(VLOOKUP($E1379,'[5]LOG Data SAP'!$D:$AO,27,0)/10,
IF(D1379=D1378,AB1378,""))</f>
        <v/>
      </c>
      <c r="AC1379" s="26" t="str">
        <f>IFERROR(VLOOKUP($E1379,'[5]LOG Data SAP'!$D:$AO,29,0)/IF(VLOOKUP($E1379,'[5]LOG Data SAP'!$D:$AO,30,0)="G",1000,1),
IF(D1379=D1378,AC1378,""))</f>
        <v/>
      </c>
      <c r="AD1379" s="26" t="str">
        <f>IFERROR(VLOOKUP($E1379,'[5]LOG Data SAP'!$D:$AO,31,0)/IF(VLOOKUP($E1379,'[5]LOG Data SAP'!$D:$AO,32,0)="G",1000,1),
IF(D1379=D1378,AD1378,""))</f>
        <v/>
      </c>
      <c r="AE1379" s="26" t="str">
        <f>IFERROR(VLOOKUP($E1379,'[5]LOG Data SAP'!$D:$AO,33,0)/IF(VLOOKUP($E1379,'[5]LOG Data SAP'!$D:$AO,34,0)="G",1000,1),
IF(D1379=D1378,AE1378,""))</f>
        <v/>
      </c>
      <c r="AF1379" s="27" t="str">
        <f t="shared" si="85"/>
        <v/>
      </c>
      <c r="AG1379" s="27" t="str">
        <f t="shared" si="86"/>
        <v/>
      </c>
      <c r="AH1379" s="28" t="str">
        <f t="shared" si="87"/>
        <v/>
      </c>
      <c r="AI1379" s="18" t="str">
        <f>IFERROR(VLOOKUP(E1379,'[5]LOG Data SAP'!$D:$E,2,0),IF(D1379=D1378,AI1378,""))</f>
        <v/>
      </c>
      <c r="AJ1379" s="20" t="str">
        <f>IFERROR([5]SKU!VI1380,IF(D1379=D1378,AJ1378,""))</f>
        <v/>
      </c>
      <c r="AK1379" s="18" t="str">
        <f>VLOOKUP(E1379,[5]SKU!I:X,16,FALSE)</f>
        <v>3304.10.00</v>
      </c>
    </row>
    <row r="1380" spans="1:37">
      <c r="A1380" s="18" t="str">
        <f>[5]SKU!AC1381</f>
        <v>Nivea</v>
      </c>
      <c r="B1380" s="18" t="str">
        <f>[5]SKU!AE1381</f>
        <v>NLC Lip Care</v>
      </c>
      <c r="C1380" s="18" t="str">
        <f>[5]SKU!AJ1381</f>
        <v>Lip Care</v>
      </c>
      <c r="D1380" s="18" t="str">
        <f>[5]SKU!G1381</f>
        <v>NLC Lip Balm Soft Rose</v>
      </c>
      <c r="E1380" s="19" t="str">
        <f>[5]SKU!I1381</f>
        <v>48332-00011-00</v>
      </c>
      <c r="F1380" s="19" t="str">
        <f>[5]SKU!J1381</f>
        <v>85066-04800-30</v>
      </c>
      <c r="G1380" s="18" t="str">
        <f>[5]SKU!K1381</f>
        <v>NLC Velvet Rose ( 01 )</v>
      </c>
      <c r="H1380" s="18" t="str">
        <f>IF([5]SKU!L1381="R","Regular",
IF([5]SKU!L1381="P","Promo",
IF([5]SKU!L1381="S","Sample",
IF([5]SKU!L1381="V","VAS",""))))</f>
        <v>Regular</v>
      </c>
      <c r="I1380" s="18" t="str">
        <f>IF([5]SKU!QC1381="A","Active",
IF([5]SKU!QC1381="D","Discontinue",
IF([5]SKU!QC1381="N","NPD","")))</f>
        <v>Discontinue</v>
      </c>
      <c r="J1380" s="18" t="str">
        <f>VLOOKUP(IFERROR(VLOOKUP(E1380,'[5]Material Status'!A:I,9,0),""),'[5]Material Status'!U:W,3,0)</f>
        <v>Inactive</v>
      </c>
      <c r="K1380" s="20" t="str">
        <f>IFERROR(VLOOKUP(E1380,'[5]LOG Data SAP'!$D:$AO,11,0),
IF(D1380=D1379,K1379,""))</f>
        <v/>
      </c>
      <c r="L1380" s="20" t="str">
        <f>IFERROR(VLOOKUP(E1380,'[5]LOG Data SAP'!$D:$AO,13,0),
IF(D1380=D1379,L1379,""))</f>
        <v/>
      </c>
      <c r="M1380" s="20" t="str">
        <f>IFERROR(VLOOKUP(E1380,'[5]LOG Data SAP'!$D:$AO,15,0),
IF(D1380=D1379,M1379,""))</f>
        <v/>
      </c>
      <c r="N1380" s="21">
        <f>[5]SKU!VH1381</f>
        <v>1095</v>
      </c>
      <c r="O1380" s="22">
        <f>[5]SKU!VN1381</f>
        <v>18700</v>
      </c>
      <c r="P1380" s="23">
        <f>[5]SKU!VO1381</f>
        <v>43100</v>
      </c>
      <c r="Q1380" s="24" t="str">
        <f>IFERROR(_xlfn.NUMBERVALUE(VLOOKUP(E1380,'[5]LOG Data SAP'!$D:$M,9,0)),
IF(D1380=D1379,Q1379,""))</f>
        <v/>
      </c>
      <c r="R1380" s="24" t="str">
        <f>IFERROR(_xlfn.NUMBERVALUE(VLOOKUP(E1380,'[5]LOG Data SAP'!$D:$M,10,0)),
IF(D1380=D1379,R1379,""))</f>
        <v/>
      </c>
      <c r="S1380" s="24" t="str">
        <f t="shared" si="84"/>
        <v/>
      </c>
      <c r="T1380" s="25" t="str">
        <f>IFERROR(VLOOKUP($E1380,'[5]LOG Data SAP'!$D:$V,17,0)/10,
IF(D1380=D1379,T1379,""))</f>
        <v/>
      </c>
      <c r="U1380" s="25" t="str">
        <f>IFERROR(VLOOKUP($E1380,'[5]LOG Data SAP'!$D:$V,18,0)/10,
IF(D1380=D1379,U1379,""))</f>
        <v/>
      </c>
      <c r="V1380" s="25" t="str">
        <f>IFERROR(VLOOKUP($E1380,'[5]LOG Data SAP'!$D:$V,19,0)/10,
IF(D1380=D1379,V1379,""))</f>
        <v/>
      </c>
      <c r="W1380" s="25" t="str">
        <f>IFERROR(VLOOKUP($E1380,'[5]LOG Data SAP'!$D:$AO,21,0)/10,
IF(D1380=D1379,W1379,""))</f>
        <v/>
      </c>
      <c r="X1380" s="25" t="str">
        <f>IFERROR(VLOOKUP($E1380,'[5]LOG Data SAP'!$D:$AO,22,0)/10,
IF(D1380=D1379,X1379,""))</f>
        <v/>
      </c>
      <c r="Y1380" s="25" t="str">
        <f>IFERROR(VLOOKUP($E1380,'[5]LOG Data SAP'!$D:$AO,23,0)/10,
IF(D1380=D1379,Y1379,""))</f>
        <v/>
      </c>
      <c r="Z1380" s="25" t="str">
        <f>IFERROR(VLOOKUP($E1380,'[5]LOG Data SAP'!$D:$AO,25,0)/10,
IF(D1380=D1379,Z1379,""))</f>
        <v/>
      </c>
      <c r="AA1380" s="25" t="str">
        <f>IFERROR(VLOOKUP($E1380,'[5]LOG Data SAP'!$D:$AO,26,0)/10,
IF(D1380=D1379,AA1379,""))</f>
        <v/>
      </c>
      <c r="AB1380" s="25" t="str">
        <f>IFERROR(VLOOKUP($E1380,'[5]LOG Data SAP'!$D:$AO,27,0)/10,
IF(D1380=D1379,AB1379,""))</f>
        <v/>
      </c>
      <c r="AC1380" s="26" t="str">
        <f>IFERROR(VLOOKUP($E1380,'[5]LOG Data SAP'!$D:$AO,29,0)/IF(VLOOKUP($E1380,'[5]LOG Data SAP'!$D:$AO,30,0)="G",1000,1),
IF(D1380=D1379,AC1379,""))</f>
        <v/>
      </c>
      <c r="AD1380" s="26" t="str">
        <f>IFERROR(VLOOKUP($E1380,'[5]LOG Data SAP'!$D:$AO,31,0)/IF(VLOOKUP($E1380,'[5]LOG Data SAP'!$D:$AO,32,0)="G",1000,1),
IF(D1380=D1379,AD1379,""))</f>
        <v/>
      </c>
      <c r="AE1380" s="26" t="str">
        <f>IFERROR(VLOOKUP($E1380,'[5]LOG Data SAP'!$D:$AO,33,0)/IF(VLOOKUP($E1380,'[5]LOG Data SAP'!$D:$AO,34,0)="G",1000,1),
IF(D1380=D1379,AE1379,""))</f>
        <v/>
      </c>
      <c r="AF1380" s="27" t="str">
        <f t="shared" si="85"/>
        <v/>
      </c>
      <c r="AG1380" s="27" t="str">
        <f t="shared" si="86"/>
        <v/>
      </c>
      <c r="AH1380" s="28" t="str">
        <f t="shared" si="87"/>
        <v/>
      </c>
      <c r="AI1380" s="18" t="str">
        <f>IFERROR(VLOOKUP(E1380,'[5]LOG Data SAP'!$D:$E,2,0),IF(D1380=D1379,AI1379,""))</f>
        <v/>
      </c>
      <c r="AJ1380" s="20" t="str">
        <f>IFERROR([5]SKU!VI1381,IF(D1380=D1379,AJ1379,""))</f>
        <v/>
      </c>
      <c r="AK1380" s="18" t="str">
        <f>VLOOKUP(E1380,[5]SKU!I:X,16,FALSE)</f>
        <v>3304.10.00</v>
      </c>
    </row>
    <row r="1381" spans="1:37">
      <c r="A1381" s="18" t="str">
        <f>[5]SKU!AC1382</f>
        <v>Nivea</v>
      </c>
      <c r="B1381" s="18" t="str">
        <f>[5]SKU!AE1382</f>
        <v>NLC Lip Care</v>
      </c>
      <c r="C1381" s="18" t="str">
        <f>[5]SKU!AJ1382</f>
        <v>Lip Care</v>
      </c>
      <c r="D1381" s="18" t="str">
        <f>[5]SKU!G1382</f>
        <v>NLC Lip Balm Soft Rose</v>
      </c>
      <c r="E1381" s="19" t="str">
        <f>[5]SKU!I1382</f>
        <v>48330-00065-00</v>
      </c>
      <c r="F1381" s="19" t="str">
        <f>[5]SKU!J1382</f>
        <v>85066-04800-30</v>
      </c>
      <c r="G1381" s="18" t="str">
        <f>[5]SKU!K1382</f>
        <v>NLC Soft Rose Promo 50%</v>
      </c>
      <c r="H1381" s="18" t="str">
        <f>IF([5]SKU!L1382="R","Regular",
IF([5]SKU!L1382="P","Promo",
IF([5]SKU!L1382="S","Sample",
IF([5]SKU!L1382="V","VAS",""))))</f>
        <v>Promo</v>
      </c>
      <c r="I1381" s="18" t="str">
        <f>IF([5]SKU!QC1382="A","Active",
IF([5]SKU!QC1382="D","Discontinue",
IF([5]SKU!QC1382="N","NPD","")))</f>
        <v>Discontinue</v>
      </c>
      <c r="J1381" s="18" t="str">
        <f>VLOOKUP(IFERROR(VLOOKUP(E1381,'[5]Material Status'!A:I,9,0),""),'[5]Material Status'!U:W,3,0)</f>
        <v>Inactive</v>
      </c>
      <c r="K1381" s="20" t="str">
        <f>IFERROR(VLOOKUP(E1381,'[5]LOG Data SAP'!$D:$AO,11,0),
IF(D1381=D1380,K1380,""))</f>
        <v/>
      </c>
      <c r="L1381" s="20" t="str">
        <f>IFERROR(VLOOKUP(E1381,'[5]LOG Data SAP'!$D:$AO,13,0),
IF(D1381=D1380,L1380,""))</f>
        <v/>
      </c>
      <c r="M1381" s="20" t="str">
        <f>IFERROR(VLOOKUP(E1381,'[5]LOG Data SAP'!$D:$AO,15,0),
IF(D1381=D1380,M1380,""))</f>
        <v/>
      </c>
      <c r="N1381" s="21">
        <f>[5]SKU!VH1382</f>
        <v>1095</v>
      </c>
      <c r="O1381" s="22">
        <f>[5]SKU!VN1382</f>
        <v>9621</v>
      </c>
      <c r="P1381" s="23">
        <f>[5]SKU!VO1382</f>
        <v>43100</v>
      </c>
      <c r="Q1381" s="24" t="str">
        <f>IFERROR(_xlfn.NUMBERVALUE(VLOOKUP(E1381,'[5]LOG Data SAP'!$D:$M,9,0)),
IF(D1381=D1380,Q1380,""))</f>
        <v/>
      </c>
      <c r="R1381" s="24" t="str">
        <f>IFERROR(_xlfn.NUMBERVALUE(VLOOKUP(E1381,'[5]LOG Data SAP'!$D:$M,10,0)),
IF(D1381=D1380,R1380,""))</f>
        <v/>
      </c>
      <c r="S1381" s="24" t="str">
        <f t="shared" si="84"/>
        <v/>
      </c>
      <c r="T1381" s="25" t="str">
        <f>IFERROR(VLOOKUP($E1381,'[5]LOG Data SAP'!$D:$V,17,0)/10,
IF(D1381=D1380,T1380,""))</f>
        <v/>
      </c>
      <c r="U1381" s="25" t="str">
        <f>IFERROR(VLOOKUP($E1381,'[5]LOG Data SAP'!$D:$V,18,0)/10,
IF(D1381=D1380,U1380,""))</f>
        <v/>
      </c>
      <c r="V1381" s="25" t="str">
        <f>IFERROR(VLOOKUP($E1381,'[5]LOG Data SAP'!$D:$V,19,0)/10,
IF(D1381=D1380,V1380,""))</f>
        <v/>
      </c>
      <c r="W1381" s="25" t="str">
        <f>IFERROR(VLOOKUP($E1381,'[5]LOG Data SAP'!$D:$AO,21,0)/10,
IF(D1381=D1380,W1380,""))</f>
        <v/>
      </c>
      <c r="X1381" s="25" t="str">
        <f>IFERROR(VLOOKUP($E1381,'[5]LOG Data SAP'!$D:$AO,22,0)/10,
IF(D1381=D1380,X1380,""))</f>
        <v/>
      </c>
      <c r="Y1381" s="25" t="str">
        <f>IFERROR(VLOOKUP($E1381,'[5]LOG Data SAP'!$D:$AO,23,0)/10,
IF(D1381=D1380,Y1380,""))</f>
        <v/>
      </c>
      <c r="Z1381" s="25" t="str">
        <f>IFERROR(VLOOKUP($E1381,'[5]LOG Data SAP'!$D:$AO,25,0)/10,
IF(D1381=D1380,Z1380,""))</f>
        <v/>
      </c>
      <c r="AA1381" s="25" t="str">
        <f>IFERROR(VLOOKUP($E1381,'[5]LOG Data SAP'!$D:$AO,26,0)/10,
IF(D1381=D1380,AA1380,""))</f>
        <v/>
      </c>
      <c r="AB1381" s="25" t="str">
        <f>IFERROR(VLOOKUP($E1381,'[5]LOG Data SAP'!$D:$AO,27,0)/10,
IF(D1381=D1380,AB1380,""))</f>
        <v/>
      </c>
      <c r="AC1381" s="26" t="str">
        <f>IFERROR(VLOOKUP($E1381,'[5]LOG Data SAP'!$D:$AO,29,0)/IF(VLOOKUP($E1381,'[5]LOG Data SAP'!$D:$AO,30,0)="G",1000,1),
IF(D1381=D1380,AC1380,""))</f>
        <v/>
      </c>
      <c r="AD1381" s="26" t="str">
        <f>IFERROR(VLOOKUP($E1381,'[5]LOG Data SAP'!$D:$AO,31,0)/IF(VLOOKUP($E1381,'[5]LOG Data SAP'!$D:$AO,32,0)="G",1000,1),
IF(D1381=D1380,AD1380,""))</f>
        <v/>
      </c>
      <c r="AE1381" s="26" t="str">
        <f>IFERROR(VLOOKUP($E1381,'[5]LOG Data SAP'!$D:$AO,33,0)/IF(VLOOKUP($E1381,'[5]LOG Data SAP'!$D:$AO,34,0)="G",1000,1),
IF(D1381=D1380,AE1380,""))</f>
        <v/>
      </c>
      <c r="AF1381" s="27" t="str">
        <f t="shared" si="85"/>
        <v/>
      </c>
      <c r="AG1381" s="27" t="str">
        <f t="shared" si="86"/>
        <v/>
      </c>
      <c r="AH1381" s="28" t="str">
        <f t="shared" si="87"/>
        <v/>
      </c>
      <c r="AI1381" s="18" t="str">
        <f>IFERROR(VLOOKUP(E1381,'[5]LOG Data SAP'!$D:$E,2,0),IF(D1381=D1380,AI1380,""))</f>
        <v/>
      </c>
      <c r="AJ1381" s="20" t="str">
        <f>IFERROR([5]SKU!VI1382,IF(D1381=D1380,AJ1380,""))</f>
        <v/>
      </c>
      <c r="AK1381" s="18" t="str">
        <f>VLOOKUP(E1381,[5]SKU!I:X,16,FALSE)</f>
        <v>3304.10.00</v>
      </c>
    </row>
    <row r="1382" spans="1:37">
      <c r="A1382" s="18" t="str">
        <f>[5]SKU!AC1383</f>
        <v>Nivea</v>
      </c>
      <c r="B1382" s="18" t="str">
        <f>[5]SKU!AE1383</f>
        <v>NLC Lip Care</v>
      </c>
      <c r="C1382" s="18" t="str">
        <f>[5]SKU!AJ1383</f>
        <v>Lip Care</v>
      </c>
      <c r="D1382" s="18" t="str">
        <f>[5]SKU!G1383</f>
        <v>NLC Lip Balm Soft Rose</v>
      </c>
      <c r="E1382" s="19" t="str">
        <f>[5]SKU!I1383</f>
        <v>48330-00044-00</v>
      </c>
      <c r="F1382" s="19" t="str">
        <f>[5]SKU!J1383</f>
        <v>85066-04800-30</v>
      </c>
      <c r="G1382" s="18" t="str">
        <f>[5]SKU!K1383</f>
        <v>NLC SOFT ROSE + NV SPARK FOAM 15ML</v>
      </c>
      <c r="H1382" s="18" t="str">
        <f>IF([5]SKU!L1383="R","Regular",
IF([5]SKU!L1383="P","Promo",
IF([5]SKU!L1383="S","Sample",
IF([5]SKU!L1383="V","VAS",""))))</f>
        <v>VAS</v>
      </c>
      <c r="I1382" s="18" t="str">
        <f>IF([5]SKU!QC1383="A","Active",
IF([5]SKU!QC1383="D","Discontinue",
IF([5]SKU!QC1383="N","NPD","")))</f>
        <v>Discontinue</v>
      </c>
      <c r="J1382" s="18" t="str">
        <f>VLOOKUP(IFERROR(VLOOKUP(E1382,'[5]Material Status'!A:I,9,0),""),'[5]Material Status'!U:W,3,0)</f>
        <v>Inactive</v>
      </c>
      <c r="K1382" s="20" t="str">
        <f>IFERROR(VLOOKUP(E1382,'[5]LOG Data SAP'!$D:$AO,11,0),
IF(D1382=D1381,K1381,""))</f>
        <v/>
      </c>
      <c r="L1382" s="20" t="str">
        <f>IFERROR(VLOOKUP(E1382,'[5]LOG Data SAP'!$D:$AO,13,0),
IF(D1382=D1381,L1381,""))</f>
        <v/>
      </c>
      <c r="M1382" s="20" t="str">
        <f>IFERROR(VLOOKUP(E1382,'[5]LOG Data SAP'!$D:$AO,15,0),
IF(D1382=D1381,M1381,""))</f>
        <v/>
      </c>
      <c r="N1382" s="21">
        <f>[5]SKU!VH1383</f>
        <v>1095</v>
      </c>
      <c r="O1382" s="22">
        <f>[5]SKU!VN1383</f>
        <v>18700</v>
      </c>
      <c r="P1382" s="23">
        <f>[5]SKU!VO1383</f>
        <v>43100</v>
      </c>
      <c r="Q1382" s="24" t="str">
        <f>IFERROR(_xlfn.NUMBERVALUE(VLOOKUP(E1382,'[5]LOG Data SAP'!$D:$M,9,0)),
IF(D1382=D1381,Q1381,""))</f>
        <v/>
      </c>
      <c r="R1382" s="24" t="str">
        <f>IFERROR(_xlfn.NUMBERVALUE(VLOOKUP(E1382,'[5]LOG Data SAP'!$D:$M,10,0)),
IF(D1382=D1381,R1381,""))</f>
        <v/>
      </c>
      <c r="S1382" s="24" t="str">
        <f t="shared" si="84"/>
        <v/>
      </c>
      <c r="T1382" s="25" t="str">
        <f>IFERROR(VLOOKUP($E1382,'[5]LOG Data SAP'!$D:$V,17,0)/10,
IF(D1382=D1381,T1381,""))</f>
        <v/>
      </c>
      <c r="U1382" s="25" t="str">
        <f>IFERROR(VLOOKUP($E1382,'[5]LOG Data SAP'!$D:$V,18,0)/10,
IF(D1382=D1381,U1381,""))</f>
        <v/>
      </c>
      <c r="V1382" s="25" t="str">
        <f>IFERROR(VLOOKUP($E1382,'[5]LOG Data SAP'!$D:$V,19,0)/10,
IF(D1382=D1381,V1381,""))</f>
        <v/>
      </c>
      <c r="W1382" s="25" t="str">
        <f>IFERROR(VLOOKUP($E1382,'[5]LOG Data SAP'!$D:$AO,21,0)/10,
IF(D1382=D1381,W1381,""))</f>
        <v/>
      </c>
      <c r="X1382" s="25" t="str">
        <f>IFERROR(VLOOKUP($E1382,'[5]LOG Data SAP'!$D:$AO,22,0)/10,
IF(D1382=D1381,X1381,""))</f>
        <v/>
      </c>
      <c r="Y1382" s="25" t="str">
        <f>IFERROR(VLOOKUP($E1382,'[5]LOG Data SAP'!$D:$AO,23,0)/10,
IF(D1382=D1381,Y1381,""))</f>
        <v/>
      </c>
      <c r="Z1382" s="25" t="str">
        <f>IFERROR(VLOOKUP($E1382,'[5]LOG Data SAP'!$D:$AO,25,0)/10,
IF(D1382=D1381,Z1381,""))</f>
        <v/>
      </c>
      <c r="AA1382" s="25" t="str">
        <f>IFERROR(VLOOKUP($E1382,'[5]LOG Data SAP'!$D:$AO,26,0)/10,
IF(D1382=D1381,AA1381,""))</f>
        <v/>
      </c>
      <c r="AB1382" s="25" t="str">
        <f>IFERROR(VLOOKUP($E1382,'[5]LOG Data SAP'!$D:$AO,27,0)/10,
IF(D1382=D1381,AB1381,""))</f>
        <v/>
      </c>
      <c r="AC1382" s="26" t="str">
        <f>IFERROR(VLOOKUP($E1382,'[5]LOG Data SAP'!$D:$AO,29,0)/IF(VLOOKUP($E1382,'[5]LOG Data SAP'!$D:$AO,30,0)="G",1000,1),
IF(D1382=D1381,AC1381,""))</f>
        <v/>
      </c>
      <c r="AD1382" s="26" t="str">
        <f>IFERROR(VLOOKUP($E1382,'[5]LOG Data SAP'!$D:$AO,31,0)/IF(VLOOKUP($E1382,'[5]LOG Data SAP'!$D:$AO,32,0)="G",1000,1),
IF(D1382=D1381,AD1381,""))</f>
        <v/>
      </c>
      <c r="AE1382" s="26" t="str">
        <f>IFERROR(VLOOKUP($E1382,'[5]LOG Data SAP'!$D:$AO,33,0)/IF(VLOOKUP($E1382,'[5]LOG Data SAP'!$D:$AO,34,0)="G",1000,1),
IF(D1382=D1381,AE1381,""))</f>
        <v/>
      </c>
      <c r="AF1382" s="27" t="str">
        <f t="shared" si="85"/>
        <v/>
      </c>
      <c r="AG1382" s="27" t="str">
        <f t="shared" si="86"/>
        <v/>
      </c>
      <c r="AH1382" s="28" t="str">
        <f t="shared" si="87"/>
        <v/>
      </c>
      <c r="AI1382" s="18" t="str">
        <f>IFERROR(VLOOKUP(E1382,'[5]LOG Data SAP'!$D:$E,2,0),IF(D1382=D1381,AI1381,""))</f>
        <v/>
      </c>
      <c r="AJ1382" s="20" t="str">
        <f>IFERROR([5]SKU!VI1383,IF(D1382=D1381,AJ1381,""))</f>
        <v/>
      </c>
      <c r="AK1382" s="18" t="str">
        <f>VLOOKUP(E1382,[5]SKU!I:X,16,FALSE)</f>
        <v>3304.10.00</v>
      </c>
    </row>
    <row r="1383" spans="1:37">
      <c r="A1383" s="18" t="str">
        <f>[5]SKU!AC1384</f>
        <v>Nivea</v>
      </c>
      <c r="B1383" s="18" t="str">
        <f>[5]SKU!AE1384</f>
        <v>NLC Lip Care</v>
      </c>
      <c r="C1383" s="18" t="str">
        <f>[5]SKU!AJ1384</f>
        <v>Lip Care</v>
      </c>
      <c r="D1383" s="18" t="str">
        <f>[5]SKU!G1384</f>
        <v>NLC Lip Balm Soft Rose</v>
      </c>
      <c r="E1383" s="19" t="str">
        <f>[5]SKU!I1384</f>
        <v>48330-00000-00</v>
      </c>
      <c r="F1383" s="19" t="str">
        <f>[5]SKU!J1384</f>
        <v>85066-04800-30</v>
      </c>
      <c r="G1383" s="18" t="str">
        <f>[5]SKU!K1384</f>
        <v>NLC Velvet Rose &amp; Bracelet</v>
      </c>
      <c r="H1383" s="18" t="str">
        <f>IF([5]SKU!L1384="R","Regular",
IF([5]SKU!L1384="P","Promo",
IF([5]SKU!L1384="S","Sample",
IF([5]SKU!L1384="V","VAS",""))))</f>
        <v>VAS</v>
      </c>
      <c r="I1383" s="18" t="str">
        <f>IF([5]SKU!QC1384="A","Active",
IF([5]SKU!QC1384="D","Discontinue",
IF([5]SKU!QC1384="N","NPD","")))</f>
        <v>Discontinue</v>
      </c>
      <c r="J1383" s="18" t="str">
        <f>VLOOKUP(IFERROR(VLOOKUP(E1383,'[5]Material Status'!A:I,9,0),""),'[5]Material Status'!U:W,3,0)</f>
        <v>Inactive</v>
      </c>
      <c r="K1383" s="20" t="str">
        <f>IFERROR(VLOOKUP(E1383,'[5]LOG Data SAP'!$D:$AO,11,0),
IF(D1383=D1382,K1382,""))</f>
        <v/>
      </c>
      <c r="L1383" s="20" t="str">
        <f>IFERROR(VLOOKUP(E1383,'[5]LOG Data SAP'!$D:$AO,13,0),
IF(D1383=D1382,L1382,""))</f>
        <v/>
      </c>
      <c r="M1383" s="20" t="str">
        <f>IFERROR(VLOOKUP(E1383,'[5]LOG Data SAP'!$D:$AO,15,0),
IF(D1383=D1382,M1382,""))</f>
        <v/>
      </c>
      <c r="N1383" s="21">
        <f>[5]SKU!VH1384</f>
        <v>1095</v>
      </c>
      <c r="O1383" s="22">
        <f>[5]SKU!VN1384</f>
        <v>17000</v>
      </c>
      <c r="P1383" s="23">
        <f>[5]SKU!VO1384</f>
        <v>43100</v>
      </c>
      <c r="Q1383" s="24" t="str">
        <f>IFERROR(_xlfn.NUMBERVALUE(VLOOKUP(E1383,'[5]LOG Data SAP'!$D:$M,9,0)),
IF(D1383=D1382,Q1382,""))</f>
        <v/>
      </c>
      <c r="R1383" s="24" t="str">
        <f>IFERROR(_xlfn.NUMBERVALUE(VLOOKUP(E1383,'[5]LOG Data SAP'!$D:$M,10,0)),
IF(D1383=D1382,R1382,""))</f>
        <v/>
      </c>
      <c r="S1383" s="24" t="str">
        <f t="shared" si="84"/>
        <v/>
      </c>
      <c r="T1383" s="25" t="str">
        <f>IFERROR(VLOOKUP($E1383,'[5]LOG Data SAP'!$D:$V,17,0)/10,
IF(D1383=D1382,T1382,""))</f>
        <v/>
      </c>
      <c r="U1383" s="25" t="str">
        <f>IFERROR(VLOOKUP($E1383,'[5]LOG Data SAP'!$D:$V,18,0)/10,
IF(D1383=D1382,U1382,""))</f>
        <v/>
      </c>
      <c r="V1383" s="25" t="str">
        <f>IFERROR(VLOOKUP($E1383,'[5]LOG Data SAP'!$D:$V,19,0)/10,
IF(D1383=D1382,V1382,""))</f>
        <v/>
      </c>
      <c r="W1383" s="25" t="str">
        <f>IFERROR(VLOOKUP($E1383,'[5]LOG Data SAP'!$D:$AO,21,0)/10,
IF(D1383=D1382,W1382,""))</f>
        <v/>
      </c>
      <c r="X1383" s="25" t="str">
        <f>IFERROR(VLOOKUP($E1383,'[5]LOG Data SAP'!$D:$AO,22,0)/10,
IF(D1383=D1382,X1382,""))</f>
        <v/>
      </c>
      <c r="Y1383" s="25" t="str">
        <f>IFERROR(VLOOKUP($E1383,'[5]LOG Data SAP'!$D:$AO,23,0)/10,
IF(D1383=D1382,Y1382,""))</f>
        <v/>
      </c>
      <c r="Z1383" s="25" t="str">
        <f>IFERROR(VLOOKUP($E1383,'[5]LOG Data SAP'!$D:$AO,25,0)/10,
IF(D1383=D1382,Z1382,""))</f>
        <v/>
      </c>
      <c r="AA1383" s="25" t="str">
        <f>IFERROR(VLOOKUP($E1383,'[5]LOG Data SAP'!$D:$AO,26,0)/10,
IF(D1383=D1382,AA1382,""))</f>
        <v/>
      </c>
      <c r="AB1383" s="25" t="str">
        <f>IFERROR(VLOOKUP($E1383,'[5]LOG Data SAP'!$D:$AO,27,0)/10,
IF(D1383=D1382,AB1382,""))</f>
        <v/>
      </c>
      <c r="AC1383" s="26" t="str">
        <f>IFERROR(VLOOKUP($E1383,'[5]LOG Data SAP'!$D:$AO,29,0)/IF(VLOOKUP($E1383,'[5]LOG Data SAP'!$D:$AO,30,0)="G",1000,1),
IF(D1383=D1382,AC1382,""))</f>
        <v/>
      </c>
      <c r="AD1383" s="26" t="str">
        <f>IFERROR(VLOOKUP($E1383,'[5]LOG Data SAP'!$D:$AO,31,0)/IF(VLOOKUP($E1383,'[5]LOG Data SAP'!$D:$AO,32,0)="G",1000,1),
IF(D1383=D1382,AD1382,""))</f>
        <v/>
      </c>
      <c r="AE1383" s="26" t="str">
        <f>IFERROR(VLOOKUP($E1383,'[5]LOG Data SAP'!$D:$AO,33,0)/IF(VLOOKUP($E1383,'[5]LOG Data SAP'!$D:$AO,34,0)="G",1000,1),
IF(D1383=D1382,AE1382,""))</f>
        <v/>
      </c>
      <c r="AF1383" s="27" t="str">
        <f t="shared" si="85"/>
        <v/>
      </c>
      <c r="AG1383" s="27" t="str">
        <f t="shared" si="86"/>
        <v/>
      </c>
      <c r="AH1383" s="28" t="str">
        <f t="shared" si="87"/>
        <v/>
      </c>
      <c r="AI1383" s="18" t="str">
        <f>IFERROR(VLOOKUP(E1383,'[5]LOG Data SAP'!$D:$E,2,0),IF(D1383=D1382,AI1382,""))</f>
        <v/>
      </c>
      <c r="AJ1383" s="20" t="str">
        <f>IFERROR([5]SKU!VI1384,IF(D1383=D1382,AJ1382,""))</f>
        <v/>
      </c>
      <c r="AK1383" s="18" t="str">
        <f>VLOOKUP(E1383,[5]SKU!I:X,16,FALSE)</f>
        <v>3304.10.00</v>
      </c>
    </row>
    <row r="1384" spans="1:37">
      <c r="A1384" s="18" t="str">
        <f>[5]SKU!AC1385</f>
        <v>Nivea</v>
      </c>
      <c r="B1384" s="18" t="str">
        <f>[5]SKU!AE1385</f>
        <v>NLC Lip Care</v>
      </c>
      <c r="C1384" s="18" t="str">
        <f>[5]SKU!AJ1385</f>
        <v>Lip Care</v>
      </c>
      <c r="D1384" s="18" t="str">
        <f>[5]SKU!G1385</f>
        <v>NLC Lip Balm Sun Protect</v>
      </c>
      <c r="E1384" s="19" t="str">
        <f>[5]SKU!I1385</f>
        <v>85133-04800-33</v>
      </c>
      <c r="F1384" s="19" t="str">
        <f>[5]SKU!J1385</f>
        <v>85133-04800-33</v>
      </c>
      <c r="G1384" s="18" t="str">
        <f>[5]SKU!K1385</f>
        <v>NIVEA Lip Balm Sun Protect 4.8g</v>
      </c>
      <c r="H1384" s="18" t="str">
        <f>IF([5]SKU!L1385="R","Regular",
IF([5]SKU!L1385="P","Promo",
IF([5]SKU!L1385="S","Sample",
IF([5]SKU!L1385="V","VAS",""))))</f>
        <v>Regular</v>
      </c>
      <c r="I1384" s="18" t="str">
        <f>IF([5]SKU!QC1385="A","Active",
IF([5]SKU!QC1385="D","Discontinue",
IF([5]SKU!QC1385="N","NPD","")))</f>
        <v>Discontinue</v>
      </c>
      <c r="J1384" s="18" t="str">
        <f>VLOOKUP(IFERROR(VLOOKUP(E1384,'[5]Material Status'!A:I,9,0),""),'[5]Material Status'!U:W,3,0)</f>
        <v>Inactive</v>
      </c>
      <c r="K1384" s="20" t="str">
        <f>IFERROR(VLOOKUP(E1384,'[5]LOG Data SAP'!$D:$AO,11,0),
IF(D1384=D1383,K1383,""))</f>
        <v>4005808198931</v>
      </c>
      <c r="L1384" s="20" t="str">
        <f>IFERROR(VLOOKUP(E1384,'[5]LOG Data SAP'!$D:$AO,13,0),
IF(D1384=D1383,L1383,""))</f>
        <v/>
      </c>
      <c r="M1384" s="20" t="str">
        <f>IFERROR(VLOOKUP(E1384,'[5]LOG Data SAP'!$D:$AO,15,0),
IF(D1384=D1383,M1383,""))</f>
        <v>04005805079530</v>
      </c>
      <c r="N1384" s="21">
        <f>[5]SKU!VH1385</f>
        <v>900</v>
      </c>
      <c r="O1384" s="22">
        <f>[5]SKU!VN1385</f>
        <v>13891</v>
      </c>
      <c r="P1384" s="23">
        <f>[5]SKU!VO1385</f>
        <v>45383</v>
      </c>
      <c r="Q1384" s="24">
        <f>IFERROR(_xlfn.NUMBERVALUE(VLOOKUP(E1384,'[5]LOG Data SAP'!$D:$M,9,0)),
IF(D1384=D1383,Q1383,""))</f>
        <v>0</v>
      </c>
      <c r="R1384" s="24">
        <f>IFERROR(_xlfn.NUMBERVALUE(VLOOKUP(E1384,'[5]LOG Data SAP'!$D:$M,10,0)),
IF(D1384=D1383,R1383,""))</f>
        <v>24</v>
      </c>
      <c r="S1384" s="24">
        <f t="shared" si="84"/>
        <v>0</v>
      </c>
      <c r="T1384" s="25">
        <f>IFERROR(VLOOKUP($E1384,'[5]LOG Data SAP'!$D:$V,17,0)/10,
IF(D1384=D1383,T1383,""))</f>
        <v>7.5</v>
      </c>
      <c r="U1384" s="25">
        <f>IFERROR(VLOOKUP($E1384,'[5]LOG Data SAP'!$D:$V,18,0)/10,
IF(D1384=D1383,U1383,""))</f>
        <v>2</v>
      </c>
      <c r="V1384" s="25">
        <f>IFERROR(VLOOKUP($E1384,'[5]LOG Data SAP'!$D:$V,19,0)/10,
IF(D1384=D1383,V1383,""))</f>
        <v>12</v>
      </c>
      <c r="W1384" s="25">
        <f>IFERROR(VLOOKUP($E1384,'[5]LOG Data SAP'!$D:$AO,21,0)/10,
IF(D1384=D1383,W1383,""))</f>
        <v>0</v>
      </c>
      <c r="X1384" s="25">
        <f>IFERROR(VLOOKUP($E1384,'[5]LOG Data SAP'!$D:$AO,22,0)/10,
IF(D1384=D1383,X1383,""))</f>
        <v>0</v>
      </c>
      <c r="Y1384" s="25">
        <f>IFERROR(VLOOKUP($E1384,'[5]LOG Data SAP'!$D:$AO,23,0)/10,
IF(D1384=D1383,Y1383,""))</f>
        <v>0</v>
      </c>
      <c r="Z1384" s="25">
        <f>IFERROR(VLOOKUP($E1384,'[5]LOG Data SAP'!$D:$AO,25,0)/10,
IF(D1384=D1383,Z1383,""))</f>
        <v>30.7</v>
      </c>
      <c r="AA1384" s="25">
        <f>IFERROR(VLOOKUP($E1384,'[5]LOG Data SAP'!$D:$AO,26,0)/10,
IF(D1384=D1383,AA1383,""))</f>
        <v>12.2</v>
      </c>
      <c r="AB1384" s="25">
        <f>IFERROR(VLOOKUP($E1384,'[5]LOG Data SAP'!$D:$AO,27,0)/10,
IF(D1384=D1383,AB1383,""))</f>
        <v>14</v>
      </c>
      <c r="AC1384" s="26">
        <f>IFERROR(VLOOKUP($E1384,'[5]LOG Data SAP'!$D:$AO,29,0)/IF(VLOOKUP($E1384,'[5]LOG Data SAP'!$D:$AO,30,0)="G",1000,1),
IF(D1384=D1383,AC1383,""))</f>
        <v>1.7999999999999999E-2</v>
      </c>
      <c r="AD1384" s="26">
        <f>IFERROR(VLOOKUP($E1384,'[5]LOG Data SAP'!$D:$AO,31,0)/IF(VLOOKUP($E1384,'[5]LOG Data SAP'!$D:$AO,32,0)="G",1000,1),
IF(D1384=D1383,AD1383,""))</f>
        <v>0</v>
      </c>
      <c r="AE1384" s="26">
        <f>IFERROR(VLOOKUP($E1384,'[5]LOG Data SAP'!$D:$AO,33,0)/IF(VLOOKUP($E1384,'[5]LOG Data SAP'!$D:$AO,34,0)="G",1000,1),
IF(D1384=D1383,AE1383,""))</f>
        <v>0.54800000000000004</v>
      </c>
      <c r="AF1384" s="27">
        <f t="shared" si="85"/>
        <v>180</v>
      </c>
      <c r="AG1384" s="27" t="str">
        <f t="shared" si="86"/>
        <v/>
      </c>
      <c r="AH1384" s="28">
        <f t="shared" si="87"/>
        <v>5.2435599999999995E-3</v>
      </c>
      <c r="AI1384" s="18" t="str">
        <f>IFERROR(VLOOKUP(E1384,'[5]LOG Data SAP'!$D:$E,2,0),IF(D1384=D1383,AI1383,""))</f>
        <v>NLC SUN SPF30 4,8G INT</v>
      </c>
      <c r="AJ1384" s="20" t="str">
        <f>IFERROR([5]SKU!VI1385,IF(D1384=D1383,AJ1383,""))</f>
        <v>85133</v>
      </c>
      <c r="AK1384" s="18" t="str">
        <f>VLOOKUP(E1384,[5]SKU!I:X,16,FALSE)</f>
        <v>3304.10.00</v>
      </c>
    </row>
    <row r="1385" spans="1:37">
      <c r="A1385" s="18" t="str">
        <f>[5]SKU!AC1386</f>
        <v>Nivea</v>
      </c>
      <c r="B1385" s="18" t="str">
        <f>[5]SKU!AE1386</f>
        <v>NLC Lip Care</v>
      </c>
      <c r="C1385" s="18" t="str">
        <f>[5]SKU!AJ1386</f>
        <v>Lip Care</v>
      </c>
      <c r="D1385" s="18" t="str">
        <f>[5]SKU!G1386</f>
        <v>NLC Lip Balm Sun Protect</v>
      </c>
      <c r="E1385" s="19" t="str">
        <f>[5]SKU!I1386</f>
        <v>85133-04800-31</v>
      </c>
      <c r="F1385" s="19" t="str">
        <f>[5]SKU!J1386</f>
        <v>85133-04800-33</v>
      </c>
      <c r="G1385" s="18" t="str">
        <f>[5]SKU!K1386</f>
        <v>NLC Sun Protection Spf30</v>
      </c>
      <c r="H1385" s="18" t="str">
        <f>IF([5]SKU!L1386="R","Regular",
IF([5]SKU!L1386="P","Promo",
IF([5]SKU!L1386="S","Sample",
IF([5]SKU!L1386="V","VAS",""))))</f>
        <v>Regular</v>
      </c>
      <c r="I1385" s="18" t="str">
        <f>IF([5]SKU!QC1386="A","Active",
IF([5]SKU!QC1386="D","Discontinue",
IF([5]SKU!QC1386="N","NPD","")))</f>
        <v>Discontinue</v>
      </c>
      <c r="J1385" s="18" t="str">
        <f>VLOOKUP(IFERROR(VLOOKUP(E1385,'[5]Material Status'!A:I,9,0),""),'[5]Material Status'!U:W,3,0)</f>
        <v>Inactive</v>
      </c>
      <c r="K1385" s="20" t="str">
        <f>IFERROR(VLOOKUP(E1385,'[5]LOG Data SAP'!$D:$AO,11,0),
IF(D1385=D1384,K1384,""))</f>
        <v>4005808198931</v>
      </c>
      <c r="L1385" s="20" t="str">
        <f>IFERROR(VLOOKUP(E1385,'[5]LOG Data SAP'!$D:$AO,13,0),
IF(D1385=D1384,L1384,""))</f>
        <v/>
      </c>
      <c r="M1385" s="20" t="str">
        <f>IFERROR(VLOOKUP(E1385,'[5]LOG Data SAP'!$D:$AO,15,0),
IF(D1385=D1384,M1384,""))</f>
        <v>04005805079530</v>
      </c>
      <c r="N1385" s="21">
        <f>[5]SKU!VH1386</f>
        <v>900</v>
      </c>
      <c r="O1385" s="22">
        <f>[5]SKU!VN1386</f>
        <v>9621</v>
      </c>
      <c r="P1385" s="23">
        <f>[5]SKU!VO1386</f>
        <v>43100</v>
      </c>
      <c r="Q1385" s="24">
        <f>IFERROR(_xlfn.NUMBERVALUE(VLOOKUP(E1385,'[5]LOG Data SAP'!$D:$M,9,0)),
IF(D1385=D1384,Q1384,""))</f>
        <v>0</v>
      </c>
      <c r="R1385" s="24">
        <f>IFERROR(_xlfn.NUMBERVALUE(VLOOKUP(E1385,'[5]LOG Data SAP'!$D:$M,10,0)),
IF(D1385=D1384,R1384,""))</f>
        <v>24</v>
      </c>
      <c r="S1385" s="24">
        <f t="shared" si="84"/>
        <v>0</v>
      </c>
      <c r="T1385" s="25">
        <f>IFERROR(VLOOKUP($E1385,'[5]LOG Data SAP'!$D:$V,17,0)/10,
IF(D1385=D1384,T1384,""))</f>
        <v>7.5</v>
      </c>
      <c r="U1385" s="25">
        <f>IFERROR(VLOOKUP($E1385,'[5]LOG Data SAP'!$D:$V,18,0)/10,
IF(D1385=D1384,U1384,""))</f>
        <v>2</v>
      </c>
      <c r="V1385" s="25">
        <f>IFERROR(VLOOKUP($E1385,'[5]LOG Data SAP'!$D:$V,19,0)/10,
IF(D1385=D1384,V1384,""))</f>
        <v>12</v>
      </c>
      <c r="W1385" s="25">
        <f>IFERROR(VLOOKUP($E1385,'[5]LOG Data SAP'!$D:$AO,21,0)/10,
IF(D1385=D1384,W1384,""))</f>
        <v>0</v>
      </c>
      <c r="X1385" s="25">
        <f>IFERROR(VLOOKUP($E1385,'[5]LOG Data SAP'!$D:$AO,22,0)/10,
IF(D1385=D1384,X1384,""))</f>
        <v>0</v>
      </c>
      <c r="Y1385" s="25">
        <f>IFERROR(VLOOKUP($E1385,'[5]LOG Data SAP'!$D:$AO,23,0)/10,
IF(D1385=D1384,Y1384,""))</f>
        <v>0</v>
      </c>
      <c r="Z1385" s="25">
        <f>IFERROR(VLOOKUP($E1385,'[5]LOG Data SAP'!$D:$AO,25,0)/10,
IF(D1385=D1384,Z1384,""))</f>
        <v>30.7</v>
      </c>
      <c r="AA1385" s="25">
        <f>IFERROR(VLOOKUP($E1385,'[5]LOG Data SAP'!$D:$AO,26,0)/10,
IF(D1385=D1384,AA1384,""))</f>
        <v>12.2</v>
      </c>
      <c r="AB1385" s="25">
        <f>IFERROR(VLOOKUP($E1385,'[5]LOG Data SAP'!$D:$AO,27,0)/10,
IF(D1385=D1384,AB1384,""))</f>
        <v>14</v>
      </c>
      <c r="AC1385" s="26">
        <f>IFERROR(VLOOKUP($E1385,'[5]LOG Data SAP'!$D:$AO,29,0)/IF(VLOOKUP($E1385,'[5]LOG Data SAP'!$D:$AO,30,0)="G",1000,1),
IF(D1385=D1384,AC1384,""))</f>
        <v>1.7999999999999999E-2</v>
      </c>
      <c r="AD1385" s="26">
        <f>IFERROR(VLOOKUP($E1385,'[5]LOG Data SAP'!$D:$AO,31,0)/IF(VLOOKUP($E1385,'[5]LOG Data SAP'!$D:$AO,32,0)="G",1000,1),
IF(D1385=D1384,AD1384,""))</f>
        <v>0</v>
      </c>
      <c r="AE1385" s="26">
        <f>IFERROR(VLOOKUP($E1385,'[5]LOG Data SAP'!$D:$AO,33,0)/IF(VLOOKUP($E1385,'[5]LOG Data SAP'!$D:$AO,34,0)="G",1000,1),
IF(D1385=D1384,AE1384,""))</f>
        <v>0.54800000000000004</v>
      </c>
      <c r="AF1385" s="27">
        <f t="shared" si="85"/>
        <v>180</v>
      </c>
      <c r="AG1385" s="27" t="str">
        <f t="shared" si="86"/>
        <v/>
      </c>
      <c r="AH1385" s="28">
        <f t="shared" si="87"/>
        <v>5.2435599999999995E-3</v>
      </c>
      <c r="AI1385" s="18" t="str">
        <f>IFERROR(VLOOKUP(E1385,'[5]LOG Data SAP'!$D:$E,2,0),IF(D1385=D1384,AI1384,""))</f>
        <v>NLC SUN SPF30 4,8G INT</v>
      </c>
      <c r="AJ1385" s="20" t="str">
        <f>IFERROR([5]SKU!VI1386,IF(D1385=D1384,AJ1384,""))</f>
        <v>85133</v>
      </c>
      <c r="AK1385" s="18" t="str">
        <f>VLOOKUP(E1385,[5]SKU!I:X,16,FALSE)</f>
        <v>3304.10.00</v>
      </c>
    </row>
    <row r="1386" spans="1:37">
      <c r="A1386" s="18" t="str">
        <f>[5]SKU!AC1387</f>
        <v>Nivea</v>
      </c>
      <c r="B1386" s="18" t="str">
        <f>[5]SKU!AE1387</f>
        <v>NLC Lip Care</v>
      </c>
      <c r="C1386" s="18" t="str">
        <f>[5]SKU!AJ1387</f>
        <v>Lip Care</v>
      </c>
      <c r="D1386" s="18" t="str">
        <f>[5]SKU!G1387</f>
        <v>NLC Lip Balm Sun Protect</v>
      </c>
      <c r="E1386" s="19" t="str">
        <f>[5]SKU!I1387</f>
        <v>48332-00001-00</v>
      </c>
      <c r="F1386" s="19" t="str">
        <f>[5]SKU!J1387</f>
        <v>85133-04800-33</v>
      </c>
      <c r="G1386" s="18" t="str">
        <f>[5]SKU!K1387</f>
        <v>NLC Sun Spf 25 (01)</v>
      </c>
      <c r="H1386" s="18" t="str">
        <f>IF([5]SKU!L1387="R","Regular",
IF([5]SKU!L1387="P","Promo",
IF([5]SKU!L1387="S","Sample",
IF([5]SKU!L1387="V","VAS",""))))</f>
        <v>Regular</v>
      </c>
      <c r="I1386" s="18" t="str">
        <f>IF([5]SKU!QC1387="A","Active",
IF([5]SKU!QC1387="D","Discontinue",
IF([5]SKU!QC1387="N","NPD","")))</f>
        <v>Discontinue</v>
      </c>
      <c r="J1386" s="18" t="str">
        <f>VLOOKUP(IFERROR(VLOOKUP(E1386,'[5]Material Status'!A:I,9,0),""),'[5]Material Status'!U:W,3,0)</f>
        <v>Inactive</v>
      </c>
      <c r="K1386" s="20" t="str">
        <f>IFERROR(VLOOKUP(E1386,'[5]LOG Data SAP'!$D:$AO,11,0),
IF(D1386=D1385,K1385,""))</f>
        <v>4005808198931</v>
      </c>
      <c r="L1386" s="20" t="str">
        <f>IFERROR(VLOOKUP(E1386,'[5]LOG Data SAP'!$D:$AO,13,0),
IF(D1386=D1385,L1385,""))</f>
        <v/>
      </c>
      <c r="M1386" s="20" t="str">
        <f>IFERROR(VLOOKUP(E1386,'[5]LOG Data SAP'!$D:$AO,15,0),
IF(D1386=D1385,M1385,""))</f>
        <v>04005805079530</v>
      </c>
      <c r="N1386" s="21">
        <f>[5]SKU!VH1387</f>
        <v>900</v>
      </c>
      <c r="O1386" s="22">
        <f>[5]SKU!VN1387</f>
        <v>20400</v>
      </c>
      <c r="P1386" s="23">
        <f>[5]SKU!VO1387</f>
        <v>43100</v>
      </c>
      <c r="Q1386" s="24">
        <f>IFERROR(_xlfn.NUMBERVALUE(VLOOKUP(E1386,'[5]LOG Data SAP'!$D:$M,9,0)),
IF(D1386=D1385,Q1385,""))</f>
        <v>0</v>
      </c>
      <c r="R1386" s="24">
        <f>IFERROR(_xlfn.NUMBERVALUE(VLOOKUP(E1386,'[5]LOG Data SAP'!$D:$M,10,0)),
IF(D1386=D1385,R1385,""))</f>
        <v>24</v>
      </c>
      <c r="S1386" s="24">
        <f t="shared" si="84"/>
        <v>0</v>
      </c>
      <c r="T1386" s="25">
        <f>IFERROR(VLOOKUP($E1386,'[5]LOG Data SAP'!$D:$V,17,0)/10,
IF(D1386=D1385,T1385,""))</f>
        <v>7.5</v>
      </c>
      <c r="U1386" s="25">
        <f>IFERROR(VLOOKUP($E1386,'[5]LOG Data SAP'!$D:$V,18,0)/10,
IF(D1386=D1385,U1385,""))</f>
        <v>2</v>
      </c>
      <c r="V1386" s="25">
        <f>IFERROR(VLOOKUP($E1386,'[5]LOG Data SAP'!$D:$V,19,0)/10,
IF(D1386=D1385,V1385,""))</f>
        <v>12</v>
      </c>
      <c r="W1386" s="25">
        <f>IFERROR(VLOOKUP($E1386,'[5]LOG Data SAP'!$D:$AO,21,0)/10,
IF(D1386=D1385,W1385,""))</f>
        <v>0</v>
      </c>
      <c r="X1386" s="25">
        <f>IFERROR(VLOOKUP($E1386,'[5]LOG Data SAP'!$D:$AO,22,0)/10,
IF(D1386=D1385,X1385,""))</f>
        <v>0</v>
      </c>
      <c r="Y1386" s="25">
        <f>IFERROR(VLOOKUP($E1386,'[5]LOG Data SAP'!$D:$AO,23,0)/10,
IF(D1386=D1385,Y1385,""))</f>
        <v>0</v>
      </c>
      <c r="Z1386" s="25">
        <f>IFERROR(VLOOKUP($E1386,'[5]LOG Data SAP'!$D:$AO,25,0)/10,
IF(D1386=D1385,Z1385,""))</f>
        <v>30.7</v>
      </c>
      <c r="AA1386" s="25">
        <f>IFERROR(VLOOKUP($E1386,'[5]LOG Data SAP'!$D:$AO,26,0)/10,
IF(D1386=D1385,AA1385,""))</f>
        <v>12.2</v>
      </c>
      <c r="AB1386" s="25">
        <f>IFERROR(VLOOKUP($E1386,'[5]LOG Data SAP'!$D:$AO,27,0)/10,
IF(D1386=D1385,AB1385,""))</f>
        <v>14</v>
      </c>
      <c r="AC1386" s="26">
        <f>IFERROR(VLOOKUP($E1386,'[5]LOG Data SAP'!$D:$AO,29,0)/IF(VLOOKUP($E1386,'[5]LOG Data SAP'!$D:$AO,30,0)="G",1000,1),
IF(D1386=D1385,AC1385,""))</f>
        <v>1.7999999999999999E-2</v>
      </c>
      <c r="AD1386" s="26">
        <f>IFERROR(VLOOKUP($E1386,'[5]LOG Data SAP'!$D:$AO,31,0)/IF(VLOOKUP($E1386,'[5]LOG Data SAP'!$D:$AO,32,0)="G",1000,1),
IF(D1386=D1385,AD1385,""))</f>
        <v>0</v>
      </c>
      <c r="AE1386" s="26">
        <f>IFERROR(VLOOKUP($E1386,'[5]LOG Data SAP'!$D:$AO,33,0)/IF(VLOOKUP($E1386,'[5]LOG Data SAP'!$D:$AO,34,0)="G",1000,1),
IF(D1386=D1385,AE1385,""))</f>
        <v>0.54800000000000004</v>
      </c>
      <c r="AF1386" s="27">
        <f t="shared" si="85"/>
        <v>180</v>
      </c>
      <c r="AG1386" s="27" t="str">
        <f t="shared" si="86"/>
        <v/>
      </c>
      <c r="AH1386" s="28">
        <f t="shared" si="87"/>
        <v>5.2435599999999995E-3</v>
      </c>
      <c r="AI1386" s="18" t="str">
        <f>IFERROR(VLOOKUP(E1386,'[5]LOG Data SAP'!$D:$E,2,0),IF(D1386=D1385,AI1385,""))</f>
        <v>NLC SUN SPF30 4,8G INT</v>
      </c>
      <c r="AJ1386" s="20" t="str">
        <f>IFERROR([5]SKU!VI1387,IF(D1386=D1385,AJ1385,""))</f>
        <v>85133</v>
      </c>
      <c r="AK1386" s="18" t="str">
        <f>VLOOKUP(E1386,[5]SKU!I:X,16,FALSE)</f>
        <v>3304.10.00</v>
      </c>
    </row>
    <row r="1387" spans="1:37">
      <c r="A1387" s="18" t="str">
        <f>[5]SKU!AC1388</f>
        <v>Nivea</v>
      </c>
      <c r="B1387" s="18" t="str">
        <f>[5]SKU!AE1388</f>
        <v>NLC Lip Care</v>
      </c>
      <c r="C1387" s="18" t="str">
        <f>[5]SKU!AJ1388</f>
        <v>Lip Care</v>
      </c>
      <c r="D1387" s="18" t="str">
        <f>[5]SKU!G1388</f>
        <v>NLC Lip Balm Sun Protect</v>
      </c>
      <c r="E1387" s="19" t="str">
        <f>[5]SKU!I1388</f>
        <v>48330-00072-00</v>
      </c>
      <c r="F1387" s="19" t="str">
        <f>[5]SKU!J1388</f>
        <v>85133-04800-33</v>
      </c>
      <c r="G1387" s="18" t="str">
        <f>[5]SKU!K1388</f>
        <v>NLC Sun Protect Promo 50%</v>
      </c>
      <c r="H1387" s="18" t="str">
        <f>IF([5]SKU!L1388="R","Regular",
IF([5]SKU!L1388="P","Promo",
IF([5]SKU!L1388="S","Sample",
IF([5]SKU!L1388="V","VAS",""))))</f>
        <v>Promo</v>
      </c>
      <c r="I1387" s="18" t="str">
        <f>IF([5]SKU!QC1388="A","Active",
IF([5]SKU!QC1388="D","Discontinue",
IF([5]SKU!QC1388="N","NPD","")))</f>
        <v>Discontinue</v>
      </c>
      <c r="J1387" s="18" t="str">
        <f>VLOOKUP(IFERROR(VLOOKUP(E1387,'[5]Material Status'!A:I,9,0),""),'[5]Material Status'!U:W,3,0)</f>
        <v>Inactive</v>
      </c>
      <c r="K1387" s="20" t="str">
        <f>IFERROR(VLOOKUP(E1387,'[5]LOG Data SAP'!$D:$AO,11,0),
IF(D1387=D1386,K1386,""))</f>
        <v>4005808198931</v>
      </c>
      <c r="L1387" s="20" t="str">
        <f>IFERROR(VLOOKUP(E1387,'[5]LOG Data SAP'!$D:$AO,13,0),
IF(D1387=D1386,L1386,""))</f>
        <v/>
      </c>
      <c r="M1387" s="20" t="str">
        <f>IFERROR(VLOOKUP(E1387,'[5]LOG Data SAP'!$D:$AO,15,0),
IF(D1387=D1386,M1386,""))</f>
        <v>04005805079530</v>
      </c>
      <c r="N1387" s="21">
        <f>[5]SKU!VH1388</f>
        <v>900</v>
      </c>
      <c r="O1387" s="22">
        <f>[5]SKU!VN1388</f>
        <v>9621</v>
      </c>
      <c r="P1387" s="23">
        <f>[5]SKU!VO1388</f>
        <v>43100</v>
      </c>
      <c r="Q1387" s="24">
        <f>IFERROR(_xlfn.NUMBERVALUE(VLOOKUP(E1387,'[5]LOG Data SAP'!$D:$M,9,0)),
IF(D1387=D1386,Q1386,""))</f>
        <v>0</v>
      </c>
      <c r="R1387" s="24">
        <f>IFERROR(_xlfn.NUMBERVALUE(VLOOKUP(E1387,'[5]LOG Data SAP'!$D:$M,10,0)),
IF(D1387=D1386,R1386,""))</f>
        <v>24</v>
      </c>
      <c r="S1387" s="24">
        <f t="shared" si="84"/>
        <v>0</v>
      </c>
      <c r="T1387" s="25">
        <f>IFERROR(VLOOKUP($E1387,'[5]LOG Data SAP'!$D:$V,17,0)/10,
IF(D1387=D1386,T1386,""))</f>
        <v>7.5</v>
      </c>
      <c r="U1387" s="25">
        <f>IFERROR(VLOOKUP($E1387,'[5]LOG Data SAP'!$D:$V,18,0)/10,
IF(D1387=D1386,U1386,""))</f>
        <v>2</v>
      </c>
      <c r="V1387" s="25">
        <f>IFERROR(VLOOKUP($E1387,'[5]LOG Data SAP'!$D:$V,19,0)/10,
IF(D1387=D1386,V1386,""))</f>
        <v>12</v>
      </c>
      <c r="W1387" s="25">
        <f>IFERROR(VLOOKUP($E1387,'[5]LOG Data SAP'!$D:$AO,21,0)/10,
IF(D1387=D1386,W1386,""))</f>
        <v>0</v>
      </c>
      <c r="X1387" s="25">
        <f>IFERROR(VLOOKUP($E1387,'[5]LOG Data SAP'!$D:$AO,22,0)/10,
IF(D1387=D1386,X1386,""))</f>
        <v>0</v>
      </c>
      <c r="Y1387" s="25">
        <f>IFERROR(VLOOKUP($E1387,'[5]LOG Data SAP'!$D:$AO,23,0)/10,
IF(D1387=D1386,Y1386,""))</f>
        <v>0</v>
      </c>
      <c r="Z1387" s="25">
        <f>IFERROR(VLOOKUP($E1387,'[5]LOG Data SAP'!$D:$AO,25,0)/10,
IF(D1387=D1386,Z1386,""))</f>
        <v>30.7</v>
      </c>
      <c r="AA1387" s="25">
        <f>IFERROR(VLOOKUP($E1387,'[5]LOG Data SAP'!$D:$AO,26,0)/10,
IF(D1387=D1386,AA1386,""))</f>
        <v>12.2</v>
      </c>
      <c r="AB1387" s="25">
        <f>IFERROR(VLOOKUP($E1387,'[5]LOG Data SAP'!$D:$AO,27,0)/10,
IF(D1387=D1386,AB1386,""))</f>
        <v>14</v>
      </c>
      <c r="AC1387" s="26">
        <f>IFERROR(VLOOKUP($E1387,'[5]LOG Data SAP'!$D:$AO,29,0)/IF(VLOOKUP($E1387,'[5]LOG Data SAP'!$D:$AO,30,0)="G",1000,1),
IF(D1387=D1386,AC1386,""))</f>
        <v>1.7999999999999999E-2</v>
      </c>
      <c r="AD1387" s="26">
        <f>IFERROR(VLOOKUP($E1387,'[5]LOG Data SAP'!$D:$AO,31,0)/IF(VLOOKUP($E1387,'[5]LOG Data SAP'!$D:$AO,32,0)="G",1000,1),
IF(D1387=D1386,AD1386,""))</f>
        <v>0</v>
      </c>
      <c r="AE1387" s="26">
        <f>IFERROR(VLOOKUP($E1387,'[5]LOG Data SAP'!$D:$AO,33,0)/IF(VLOOKUP($E1387,'[5]LOG Data SAP'!$D:$AO,34,0)="G",1000,1),
IF(D1387=D1386,AE1386,""))</f>
        <v>0.54800000000000004</v>
      </c>
      <c r="AF1387" s="27">
        <f t="shared" si="85"/>
        <v>180</v>
      </c>
      <c r="AG1387" s="27" t="str">
        <f t="shared" si="86"/>
        <v/>
      </c>
      <c r="AH1387" s="28">
        <f t="shared" si="87"/>
        <v>5.2435599999999995E-3</v>
      </c>
      <c r="AI1387" s="18" t="str">
        <f>IFERROR(VLOOKUP(E1387,'[5]LOG Data SAP'!$D:$E,2,0),IF(D1387=D1386,AI1386,""))</f>
        <v>NLC SUN SPF30 4,8G INT</v>
      </c>
      <c r="AJ1387" s="20" t="str">
        <f>IFERROR([5]SKU!VI1388,IF(D1387=D1386,AJ1386,""))</f>
        <v>85133</v>
      </c>
      <c r="AK1387" s="18" t="str">
        <f>VLOOKUP(E1387,[5]SKU!I:X,16,FALSE)</f>
        <v>3304.10.00</v>
      </c>
    </row>
    <row r="1388" spans="1:37">
      <c r="A1388" s="18" t="str">
        <f>[5]SKU!AC1389</f>
        <v>Nivea</v>
      </c>
      <c r="B1388" s="18" t="str">
        <f>[5]SKU!AE1389</f>
        <v>NLC Lip Care</v>
      </c>
      <c r="C1388" s="18" t="str">
        <f>[5]SKU!AJ1389</f>
        <v>Lip Care</v>
      </c>
      <c r="D1388" s="18" t="str">
        <f>[5]SKU!G1389</f>
        <v>NLC Lip Balm Vitamin Shake</v>
      </c>
      <c r="E1388" s="19" t="str">
        <f>[5]SKU!I1389</f>
        <v>85234-04800-33</v>
      </c>
      <c r="F1388" s="19" t="str">
        <f>[5]SKU!J1389</f>
        <v>85234-04800-33</v>
      </c>
      <c r="G1388" s="18" t="str">
        <f>[5]SKU!K1389</f>
        <v>NIVEA Lip Balm Vitamin Shake 4.8g</v>
      </c>
      <c r="H1388" s="18" t="str">
        <f>IF([5]SKU!L1389="R","Regular",
IF([5]SKU!L1389="P","Promo",
IF([5]SKU!L1389="S","Sample",
IF([5]SKU!L1389="V","VAS",""))))</f>
        <v>Regular</v>
      </c>
      <c r="I1388" s="18" t="str">
        <f>IF([5]SKU!QC1389="A","Active",
IF([5]SKU!QC1389="D","Discontinue",
IF([5]SKU!QC1389="N","NPD","")))</f>
        <v>Discontinue</v>
      </c>
      <c r="J1388" s="18" t="str">
        <f>VLOOKUP(IFERROR(VLOOKUP(E1388,'[5]Material Status'!A:I,9,0),""),'[5]Material Status'!U:W,3,0)</f>
        <v>Inactive</v>
      </c>
      <c r="K1388" s="20" t="str">
        <f>IFERROR(VLOOKUP(E1388,'[5]LOG Data SAP'!$D:$AO,11,0),
IF(D1388=D1387,K1387,""))</f>
        <v>4005808679317</v>
      </c>
      <c r="L1388" s="20" t="str">
        <f>IFERROR(VLOOKUP(E1388,'[5]LOG Data SAP'!$D:$AO,13,0),
IF(D1388=D1387,L1387,""))</f>
        <v/>
      </c>
      <c r="M1388" s="20" t="str">
        <f>IFERROR(VLOOKUP(E1388,'[5]LOG Data SAP'!$D:$AO,15,0),
IF(D1388=D1387,M1387,""))</f>
        <v>17319470054131</v>
      </c>
      <c r="N1388" s="21">
        <f>[5]SKU!VH1389</f>
        <v>900</v>
      </c>
      <c r="O1388" s="22">
        <f>[5]SKU!VN1389</f>
        <v>13891</v>
      </c>
      <c r="P1388" s="23">
        <f>[5]SKU!VO1389</f>
        <v>45383</v>
      </c>
      <c r="Q1388" s="24">
        <f>IFERROR(_xlfn.NUMBERVALUE(VLOOKUP(E1388,'[5]LOG Data SAP'!$D:$M,9,0)),
IF(D1388=D1387,Q1387,""))</f>
        <v>0</v>
      </c>
      <c r="R1388" s="24">
        <f>IFERROR(_xlfn.NUMBERVALUE(VLOOKUP(E1388,'[5]LOG Data SAP'!$D:$M,10,0)),
IF(D1388=D1387,R1387,""))</f>
        <v>24</v>
      </c>
      <c r="S1388" s="24">
        <f t="shared" si="84"/>
        <v>0</v>
      </c>
      <c r="T1388" s="25">
        <f>IFERROR(VLOOKUP($E1388,'[5]LOG Data SAP'!$D:$V,17,0)/10,
IF(D1388=D1387,T1387,""))</f>
        <v>7.5</v>
      </c>
      <c r="U1388" s="25">
        <f>IFERROR(VLOOKUP($E1388,'[5]LOG Data SAP'!$D:$V,18,0)/10,
IF(D1388=D1387,U1387,""))</f>
        <v>2.1</v>
      </c>
      <c r="V1388" s="25">
        <f>IFERROR(VLOOKUP($E1388,'[5]LOG Data SAP'!$D:$V,19,0)/10,
IF(D1388=D1387,V1387,""))</f>
        <v>12</v>
      </c>
      <c r="W1388" s="25">
        <f>IFERROR(VLOOKUP($E1388,'[5]LOG Data SAP'!$D:$AO,21,0)/10,
IF(D1388=D1387,W1387,""))</f>
        <v>0</v>
      </c>
      <c r="X1388" s="25">
        <f>IFERROR(VLOOKUP($E1388,'[5]LOG Data SAP'!$D:$AO,22,0)/10,
IF(D1388=D1387,X1387,""))</f>
        <v>0</v>
      </c>
      <c r="Y1388" s="25">
        <f>IFERROR(VLOOKUP($E1388,'[5]LOG Data SAP'!$D:$AO,23,0)/10,
IF(D1388=D1387,Y1387,""))</f>
        <v>0</v>
      </c>
      <c r="Z1388" s="25">
        <f>IFERROR(VLOOKUP($E1388,'[5]LOG Data SAP'!$D:$AO,25,0)/10,
IF(D1388=D1387,Z1387,""))</f>
        <v>30.9</v>
      </c>
      <c r="AA1388" s="25">
        <f>IFERROR(VLOOKUP($E1388,'[5]LOG Data SAP'!$D:$AO,26,0)/10,
IF(D1388=D1387,AA1387,""))</f>
        <v>11.6</v>
      </c>
      <c r="AB1388" s="25">
        <f>IFERROR(VLOOKUP($E1388,'[5]LOG Data SAP'!$D:$AO,27,0)/10,
IF(D1388=D1387,AB1387,""))</f>
        <v>14</v>
      </c>
      <c r="AC1388" s="26">
        <f>IFERROR(VLOOKUP($E1388,'[5]LOG Data SAP'!$D:$AO,29,0)/IF(VLOOKUP($E1388,'[5]LOG Data SAP'!$D:$AO,30,0)="G",1000,1),
IF(D1388=D1387,AC1387,""))</f>
        <v>1.9E-2</v>
      </c>
      <c r="AD1388" s="26">
        <f>IFERROR(VLOOKUP($E1388,'[5]LOG Data SAP'!$D:$AO,31,0)/IF(VLOOKUP($E1388,'[5]LOG Data SAP'!$D:$AO,32,0)="G",1000,1),
IF(D1388=D1387,AD1387,""))</f>
        <v>0</v>
      </c>
      <c r="AE1388" s="26">
        <f>IFERROR(VLOOKUP($E1388,'[5]LOG Data SAP'!$D:$AO,33,0)/IF(VLOOKUP($E1388,'[5]LOG Data SAP'!$D:$AO,34,0)="G",1000,1),
IF(D1388=D1387,AE1387,""))</f>
        <v>0.57199999999999995</v>
      </c>
      <c r="AF1388" s="27">
        <f t="shared" si="85"/>
        <v>189</v>
      </c>
      <c r="AG1388" s="27" t="str">
        <f t="shared" si="86"/>
        <v/>
      </c>
      <c r="AH1388" s="28">
        <f t="shared" si="87"/>
        <v>5.0181599999999998E-3</v>
      </c>
      <c r="AI1388" s="18" t="str">
        <f>IFERROR(VLOOKUP(E1388,'[5]LOG Data SAP'!$D:$E,2,0),IF(D1388=D1387,AI1387,""))</f>
        <v>NLC LIP_SMT_CRBY&amp;RPBY 4,8G</v>
      </c>
      <c r="AJ1388" s="20" t="str">
        <f>IFERROR([5]SKU!VI1389,IF(D1388=D1387,AJ1387,""))</f>
        <v>85234</v>
      </c>
      <c r="AK1388" s="18" t="str">
        <f>VLOOKUP(E1388,[5]SKU!I:X,16,FALSE)</f>
        <v>3304.10.00</v>
      </c>
    </row>
    <row r="1389" spans="1:37">
      <c r="A1389" s="18" t="str">
        <f>[5]SKU!AC1390</f>
        <v>Nivea</v>
      </c>
      <c r="B1389" s="18" t="str">
        <f>[5]SKU!AE1390</f>
        <v>NLC Lip Care</v>
      </c>
      <c r="C1389" s="18" t="str">
        <f>[5]SKU!AJ1390</f>
        <v>Lip Care</v>
      </c>
      <c r="D1389" s="18" t="str">
        <f>[5]SKU!G1390</f>
        <v>NLC Lip Balm Vitamin Shake</v>
      </c>
      <c r="E1389" s="19" t="str">
        <f>[5]SKU!I1390</f>
        <v>85234-04800-31</v>
      </c>
      <c r="F1389" s="19" t="str">
        <f>[5]SKU!J1390</f>
        <v>85234-04800-33</v>
      </c>
      <c r="G1389" s="18" t="str">
        <f>[5]SKU!K1390</f>
        <v>NLC Vitamin Shake Crby &amp; Rpby 4,8Gr</v>
      </c>
      <c r="H1389" s="18" t="str">
        <f>IF([5]SKU!L1390="R","Regular",
IF([5]SKU!L1390="P","Promo",
IF([5]SKU!L1390="S","Sample",
IF([5]SKU!L1390="V","VAS",""))))</f>
        <v>Regular</v>
      </c>
      <c r="I1389" s="18" t="str">
        <f>IF([5]SKU!QC1390="A","Active",
IF([5]SKU!QC1390="D","Discontinue",
IF([5]SKU!QC1390="N","NPD","")))</f>
        <v>Discontinue</v>
      </c>
      <c r="J1389" s="18" t="str">
        <f>VLOOKUP(IFERROR(VLOOKUP(E1389,'[5]Material Status'!A:I,9,0),""),'[5]Material Status'!U:W,3,0)</f>
        <v>Inactive</v>
      </c>
      <c r="K1389" s="20" t="str">
        <f>IFERROR(VLOOKUP(E1389,'[5]LOG Data SAP'!$D:$AO,11,0),
IF(D1389=D1388,K1388,""))</f>
        <v>4005808679317</v>
      </c>
      <c r="L1389" s="20" t="str">
        <f>IFERROR(VLOOKUP(E1389,'[5]LOG Data SAP'!$D:$AO,13,0),
IF(D1389=D1388,L1388,""))</f>
        <v/>
      </c>
      <c r="M1389" s="20" t="str">
        <f>IFERROR(VLOOKUP(E1389,'[5]LOG Data SAP'!$D:$AO,15,0),
IF(D1389=D1388,M1388,""))</f>
        <v>17319470054131</v>
      </c>
      <c r="N1389" s="21">
        <f>[5]SKU!VH1390</f>
        <v>900</v>
      </c>
      <c r="O1389" s="22">
        <f>[5]SKU!VN1390</f>
        <v>9621</v>
      </c>
      <c r="P1389" s="23">
        <f>[5]SKU!VO1390</f>
        <v>43100</v>
      </c>
      <c r="Q1389" s="24">
        <f>IFERROR(_xlfn.NUMBERVALUE(VLOOKUP(E1389,'[5]LOG Data SAP'!$D:$M,9,0)),
IF(D1389=D1388,Q1388,""))</f>
        <v>0</v>
      </c>
      <c r="R1389" s="24">
        <f>IFERROR(_xlfn.NUMBERVALUE(VLOOKUP(E1389,'[5]LOG Data SAP'!$D:$M,10,0)),
IF(D1389=D1388,R1388,""))</f>
        <v>24</v>
      </c>
      <c r="S1389" s="24">
        <f t="shared" si="84"/>
        <v>0</v>
      </c>
      <c r="T1389" s="25">
        <f>IFERROR(VLOOKUP($E1389,'[5]LOG Data SAP'!$D:$V,17,0)/10,
IF(D1389=D1388,T1388,""))</f>
        <v>7.5</v>
      </c>
      <c r="U1389" s="25">
        <f>IFERROR(VLOOKUP($E1389,'[5]LOG Data SAP'!$D:$V,18,0)/10,
IF(D1389=D1388,U1388,""))</f>
        <v>2.1</v>
      </c>
      <c r="V1389" s="25">
        <f>IFERROR(VLOOKUP($E1389,'[5]LOG Data SAP'!$D:$V,19,0)/10,
IF(D1389=D1388,V1388,""))</f>
        <v>12</v>
      </c>
      <c r="W1389" s="25">
        <f>IFERROR(VLOOKUP($E1389,'[5]LOG Data SAP'!$D:$AO,21,0)/10,
IF(D1389=D1388,W1388,""))</f>
        <v>0</v>
      </c>
      <c r="X1389" s="25">
        <f>IFERROR(VLOOKUP($E1389,'[5]LOG Data SAP'!$D:$AO,22,0)/10,
IF(D1389=D1388,X1388,""))</f>
        <v>0</v>
      </c>
      <c r="Y1389" s="25">
        <f>IFERROR(VLOOKUP($E1389,'[5]LOG Data SAP'!$D:$AO,23,0)/10,
IF(D1389=D1388,Y1388,""))</f>
        <v>0</v>
      </c>
      <c r="Z1389" s="25">
        <f>IFERROR(VLOOKUP($E1389,'[5]LOG Data SAP'!$D:$AO,25,0)/10,
IF(D1389=D1388,Z1388,""))</f>
        <v>30.9</v>
      </c>
      <c r="AA1389" s="25">
        <f>IFERROR(VLOOKUP($E1389,'[5]LOG Data SAP'!$D:$AO,26,0)/10,
IF(D1389=D1388,AA1388,""))</f>
        <v>11.6</v>
      </c>
      <c r="AB1389" s="25">
        <f>IFERROR(VLOOKUP($E1389,'[5]LOG Data SAP'!$D:$AO,27,0)/10,
IF(D1389=D1388,AB1388,""))</f>
        <v>14</v>
      </c>
      <c r="AC1389" s="26">
        <f>IFERROR(VLOOKUP($E1389,'[5]LOG Data SAP'!$D:$AO,29,0)/IF(VLOOKUP($E1389,'[5]LOG Data SAP'!$D:$AO,30,0)="G",1000,1),
IF(D1389=D1388,AC1388,""))</f>
        <v>1.9E-2</v>
      </c>
      <c r="AD1389" s="26">
        <f>IFERROR(VLOOKUP($E1389,'[5]LOG Data SAP'!$D:$AO,31,0)/IF(VLOOKUP($E1389,'[5]LOG Data SAP'!$D:$AO,32,0)="G",1000,1),
IF(D1389=D1388,AD1388,""))</f>
        <v>0</v>
      </c>
      <c r="AE1389" s="26">
        <f>IFERROR(VLOOKUP($E1389,'[5]LOG Data SAP'!$D:$AO,33,0)/IF(VLOOKUP($E1389,'[5]LOG Data SAP'!$D:$AO,34,0)="G",1000,1),
IF(D1389=D1388,AE1388,""))</f>
        <v>0.57199999999999995</v>
      </c>
      <c r="AF1389" s="27">
        <f t="shared" si="85"/>
        <v>189</v>
      </c>
      <c r="AG1389" s="27" t="str">
        <f t="shared" si="86"/>
        <v/>
      </c>
      <c r="AH1389" s="28">
        <f t="shared" si="87"/>
        <v>5.0181599999999998E-3</v>
      </c>
      <c r="AI1389" s="18" t="str">
        <f>IFERROR(VLOOKUP(E1389,'[5]LOG Data SAP'!$D:$E,2,0),IF(D1389=D1388,AI1388,""))</f>
        <v>NLC LIP_SMT_CRBY&amp;RPBY 4,8G</v>
      </c>
      <c r="AJ1389" s="20" t="str">
        <f>IFERROR([5]SKU!VI1390,IF(D1389=D1388,AJ1388,""))</f>
        <v>85234</v>
      </c>
      <c r="AK1389" s="18" t="str">
        <f>VLOOKUP(E1389,[5]SKU!I:X,16,FALSE)</f>
        <v>3304.10.00</v>
      </c>
    </row>
    <row r="1390" spans="1:37">
      <c r="A1390" s="18" t="str">
        <f>[5]SKU!AC1391</f>
        <v>Nivea</v>
      </c>
      <c r="B1390" s="18" t="str">
        <f>[5]SKU!AE1391</f>
        <v>NLC Lip Care</v>
      </c>
      <c r="C1390" s="18" t="str">
        <f>[5]SKU!AJ1391</f>
        <v>Lip Care</v>
      </c>
      <c r="D1390" s="18" t="str">
        <f>[5]SKU!G1391</f>
        <v>NLC Lip Balm Vitamin Shake</v>
      </c>
      <c r="E1390" s="19" t="str">
        <f>[5]SKU!I1391</f>
        <v>48330-00071-00</v>
      </c>
      <c r="F1390" s="19" t="str">
        <f>[5]SKU!J1391</f>
        <v>85234-04800-33</v>
      </c>
      <c r="G1390" s="18" t="str">
        <f>[5]SKU!K1391</f>
        <v>NLC Vitamin Shake Promo 50%</v>
      </c>
      <c r="H1390" s="18" t="str">
        <f>IF([5]SKU!L1391="R","Regular",
IF([5]SKU!L1391="P","Promo",
IF([5]SKU!L1391="S","Sample",
IF([5]SKU!L1391="V","VAS",""))))</f>
        <v>Promo</v>
      </c>
      <c r="I1390" s="18" t="str">
        <f>IF([5]SKU!QC1391="A","Active",
IF([5]SKU!QC1391="D","Discontinue",
IF([5]SKU!QC1391="N","NPD","")))</f>
        <v>Discontinue</v>
      </c>
      <c r="J1390" s="18" t="str">
        <f>VLOOKUP(IFERROR(VLOOKUP(E1390,'[5]Material Status'!A:I,9,0),""),'[5]Material Status'!U:W,3,0)</f>
        <v>Inactive</v>
      </c>
      <c r="K1390" s="20" t="str">
        <f>IFERROR(VLOOKUP(E1390,'[5]LOG Data SAP'!$D:$AO,11,0),
IF(D1390=D1389,K1389,""))</f>
        <v>4005808679317</v>
      </c>
      <c r="L1390" s="20" t="str">
        <f>IFERROR(VLOOKUP(E1390,'[5]LOG Data SAP'!$D:$AO,13,0),
IF(D1390=D1389,L1389,""))</f>
        <v/>
      </c>
      <c r="M1390" s="20" t="str">
        <f>IFERROR(VLOOKUP(E1390,'[5]LOG Data SAP'!$D:$AO,15,0),
IF(D1390=D1389,M1389,""))</f>
        <v>17319470054131</v>
      </c>
      <c r="N1390" s="21">
        <f>[5]SKU!VH1391</f>
        <v>900</v>
      </c>
      <c r="O1390" s="22">
        <f>[5]SKU!VN1391</f>
        <v>9621</v>
      </c>
      <c r="P1390" s="23">
        <f>[5]SKU!VO1391</f>
        <v>43100</v>
      </c>
      <c r="Q1390" s="24">
        <f>IFERROR(_xlfn.NUMBERVALUE(VLOOKUP(E1390,'[5]LOG Data SAP'!$D:$M,9,0)),
IF(D1390=D1389,Q1389,""))</f>
        <v>0</v>
      </c>
      <c r="R1390" s="24">
        <f>IFERROR(_xlfn.NUMBERVALUE(VLOOKUP(E1390,'[5]LOG Data SAP'!$D:$M,10,0)),
IF(D1390=D1389,R1389,""))</f>
        <v>24</v>
      </c>
      <c r="S1390" s="24">
        <f t="shared" si="84"/>
        <v>0</v>
      </c>
      <c r="T1390" s="25">
        <f>IFERROR(VLOOKUP($E1390,'[5]LOG Data SAP'!$D:$V,17,0)/10,
IF(D1390=D1389,T1389,""))</f>
        <v>7.5</v>
      </c>
      <c r="U1390" s="25">
        <f>IFERROR(VLOOKUP($E1390,'[5]LOG Data SAP'!$D:$V,18,0)/10,
IF(D1390=D1389,U1389,""))</f>
        <v>2.1</v>
      </c>
      <c r="V1390" s="25">
        <f>IFERROR(VLOOKUP($E1390,'[5]LOG Data SAP'!$D:$V,19,0)/10,
IF(D1390=D1389,V1389,""))</f>
        <v>12</v>
      </c>
      <c r="W1390" s="25">
        <f>IFERROR(VLOOKUP($E1390,'[5]LOG Data SAP'!$D:$AO,21,0)/10,
IF(D1390=D1389,W1389,""))</f>
        <v>0</v>
      </c>
      <c r="X1390" s="25">
        <f>IFERROR(VLOOKUP($E1390,'[5]LOG Data SAP'!$D:$AO,22,0)/10,
IF(D1390=D1389,X1389,""))</f>
        <v>0</v>
      </c>
      <c r="Y1390" s="25">
        <f>IFERROR(VLOOKUP($E1390,'[5]LOG Data SAP'!$D:$AO,23,0)/10,
IF(D1390=D1389,Y1389,""))</f>
        <v>0</v>
      </c>
      <c r="Z1390" s="25">
        <f>IFERROR(VLOOKUP($E1390,'[5]LOG Data SAP'!$D:$AO,25,0)/10,
IF(D1390=D1389,Z1389,""))</f>
        <v>30.9</v>
      </c>
      <c r="AA1390" s="25">
        <f>IFERROR(VLOOKUP($E1390,'[5]LOG Data SAP'!$D:$AO,26,0)/10,
IF(D1390=D1389,AA1389,""))</f>
        <v>11.6</v>
      </c>
      <c r="AB1390" s="25">
        <f>IFERROR(VLOOKUP($E1390,'[5]LOG Data SAP'!$D:$AO,27,0)/10,
IF(D1390=D1389,AB1389,""))</f>
        <v>14</v>
      </c>
      <c r="AC1390" s="26">
        <f>IFERROR(VLOOKUP($E1390,'[5]LOG Data SAP'!$D:$AO,29,0)/IF(VLOOKUP($E1390,'[5]LOG Data SAP'!$D:$AO,30,0)="G",1000,1),
IF(D1390=D1389,AC1389,""))</f>
        <v>1.9E-2</v>
      </c>
      <c r="AD1390" s="26">
        <f>IFERROR(VLOOKUP($E1390,'[5]LOG Data SAP'!$D:$AO,31,0)/IF(VLOOKUP($E1390,'[5]LOG Data SAP'!$D:$AO,32,0)="G",1000,1),
IF(D1390=D1389,AD1389,""))</f>
        <v>0</v>
      </c>
      <c r="AE1390" s="26">
        <f>IFERROR(VLOOKUP($E1390,'[5]LOG Data SAP'!$D:$AO,33,0)/IF(VLOOKUP($E1390,'[5]LOG Data SAP'!$D:$AO,34,0)="G",1000,1),
IF(D1390=D1389,AE1389,""))</f>
        <v>0.57199999999999995</v>
      </c>
      <c r="AF1390" s="27">
        <f t="shared" si="85"/>
        <v>189</v>
      </c>
      <c r="AG1390" s="27" t="str">
        <f t="shared" si="86"/>
        <v/>
      </c>
      <c r="AH1390" s="28">
        <f t="shared" si="87"/>
        <v>5.0181599999999998E-3</v>
      </c>
      <c r="AI1390" s="18" t="str">
        <f>IFERROR(VLOOKUP(E1390,'[5]LOG Data SAP'!$D:$E,2,0),IF(D1390=D1389,AI1389,""))</f>
        <v>NLC LIP_SMT_CRBY&amp;RPBY 4,8G</v>
      </c>
      <c r="AJ1390" s="20" t="str">
        <f>IFERROR([5]SKU!VI1391,IF(D1390=D1389,AJ1389,""))</f>
        <v>85234</v>
      </c>
      <c r="AK1390" s="18" t="str">
        <f>VLOOKUP(E1390,[5]SKU!I:X,16,FALSE)</f>
        <v>3304.10.00</v>
      </c>
    </row>
    <row r="1391" spans="1:37">
      <c r="A1391" s="18" t="str">
        <f>[5]SKU!AC1392</f>
        <v>Nivea</v>
      </c>
      <c r="B1391" s="18" t="str">
        <f>[5]SKU!AE1392</f>
        <v>NLC Lip Care</v>
      </c>
      <c r="C1391" s="18" t="str">
        <f>[5]SKU!AJ1392</f>
        <v>Lip Care</v>
      </c>
      <c r="D1391" s="18" t="str">
        <f>[5]SKU!G1392</f>
        <v>NLC Lip Balm Sparkle</v>
      </c>
      <c r="E1391" s="19" t="str">
        <f>[5]SKU!I1392</f>
        <v>48330-00151-00</v>
      </c>
      <c r="F1391" s="19" t="str">
        <f>[5]SKU!J1392</f>
        <v>48330-00151-00</v>
      </c>
      <c r="G1391" s="18" t="str">
        <f>[5]SKU!K1392</f>
        <v>NIVEA Lip Balm Sparkle 4.8g</v>
      </c>
      <c r="H1391" s="18" t="str">
        <f>IF([5]SKU!L1392="R","Regular",
IF([5]SKU!L1392="P","Promo",
IF([5]SKU!L1392="S","Sample",
IF([5]SKU!L1392="V","VAS",""))))</f>
        <v>Promo</v>
      </c>
      <c r="I1391" s="18" t="str">
        <f>IF([5]SKU!QC1392="A","Active",
IF([5]SKU!QC1392="D","Discontinue",
IF([5]SKU!QC1392="N","NPD","")))</f>
        <v>Discontinue</v>
      </c>
      <c r="J1391" s="18" t="str">
        <f>VLOOKUP(IFERROR(VLOOKUP(E1391,'[5]Material Status'!A:I,9,0),""),'[5]Material Status'!U:W,3,0)</f>
        <v>Inactive</v>
      </c>
      <c r="K1391" s="20" t="str">
        <f>IFERROR(VLOOKUP(E1391,'[5]LOG Data SAP'!$D:$AO,11,0),
IF(D1391=D1390,K1390,""))</f>
        <v>8999777011796</v>
      </c>
      <c r="L1391" s="20" t="str">
        <f>IFERROR(VLOOKUP(E1391,'[5]LOG Data SAP'!$D:$AO,13,0),
IF(D1391=D1390,L1390,""))</f>
        <v>8999777011802</v>
      </c>
      <c r="M1391" s="20" t="str">
        <f>IFERROR(VLOOKUP(E1391,'[5]LOG Data SAP'!$D:$AO,15,0),
IF(D1391=D1390,M1390,""))</f>
        <v>8999777011819</v>
      </c>
      <c r="N1391" s="21">
        <f>[5]SKU!VH1392</f>
        <v>900</v>
      </c>
      <c r="O1391" s="22">
        <f>[5]SKU!VN1392</f>
        <v>28788</v>
      </c>
      <c r="P1391" s="23">
        <f>[5]SKU!VO1392</f>
        <v>45383</v>
      </c>
      <c r="Q1391" s="24">
        <f>IFERROR(_xlfn.NUMBERVALUE(VLOOKUP(E1391,'[5]LOG Data SAP'!$D:$M,9,0)),
IF(D1391=D1390,Q1390,""))</f>
        <v>12</v>
      </c>
      <c r="R1391" s="24">
        <f>IFERROR(_xlfn.NUMBERVALUE(VLOOKUP(E1391,'[5]LOG Data SAP'!$D:$M,10,0)),
IF(D1391=D1390,R1390,""))</f>
        <v>12</v>
      </c>
      <c r="S1391" s="24">
        <f t="shared" si="84"/>
        <v>1</v>
      </c>
      <c r="T1391" s="25">
        <f>IFERROR(VLOOKUP($E1391,'[5]LOG Data SAP'!$D:$V,17,0)/10,
IF(D1391=D1390,T1390,""))</f>
        <v>7.4</v>
      </c>
      <c r="U1391" s="25">
        <f>IFERROR(VLOOKUP($E1391,'[5]LOG Data SAP'!$D:$V,18,0)/10,
IF(D1391=D1390,U1390,""))</f>
        <v>2.2999999999999998</v>
      </c>
      <c r="V1391" s="25">
        <f>IFERROR(VLOOKUP($E1391,'[5]LOG Data SAP'!$D:$V,19,0)/10,
IF(D1391=D1390,V1390,""))</f>
        <v>9.5</v>
      </c>
      <c r="W1391" s="25">
        <f>IFERROR(VLOOKUP($E1391,'[5]LOG Data SAP'!$D:$AO,21,0)/10,
IF(D1391=D1390,W1390,""))</f>
        <v>23</v>
      </c>
      <c r="X1391" s="25">
        <f>IFERROR(VLOOKUP($E1391,'[5]LOG Data SAP'!$D:$AO,22,0)/10,
IF(D1391=D1390,X1390,""))</f>
        <v>9.5</v>
      </c>
      <c r="Y1391" s="25">
        <f>IFERROR(VLOOKUP($E1391,'[5]LOG Data SAP'!$D:$AO,23,0)/10,
IF(D1391=D1390,Y1390,""))</f>
        <v>10</v>
      </c>
      <c r="Z1391" s="25">
        <f>IFERROR(VLOOKUP($E1391,'[5]LOG Data SAP'!$D:$AO,25,0)/10,
IF(D1391=D1390,Z1390,""))</f>
        <v>23.6</v>
      </c>
      <c r="AA1391" s="25">
        <f>IFERROR(VLOOKUP($E1391,'[5]LOG Data SAP'!$D:$AO,26,0)/10,
IF(D1391=D1390,AA1390,""))</f>
        <v>10.1</v>
      </c>
      <c r="AB1391" s="25">
        <f>IFERROR(VLOOKUP($E1391,'[5]LOG Data SAP'!$D:$AO,27,0)/10,
IF(D1391=D1390,AB1390,""))</f>
        <v>11.2</v>
      </c>
      <c r="AC1391" s="26">
        <f>IFERROR(VLOOKUP($E1391,'[5]LOG Data SAP'!$D:$AO,29,0)/IF(VLOOKUP($E1391,'[5]LOG Data SAP'!$D:$AO,30,0)="G",1000,1),
IF(D1391=D1390,AC1390,""))</f>
        <v>4.1759999999999999E-2</v>
      </c>
      <c r="AD1391" s="26">
        <f>IFERROR(VLOOKUP($E1391,'[5]LOG Data SAP'!$D:$AO,31,0)/IF(VLOOKUP($E1391,'[5]LOG Data SAP'!$D:$AO,32,0)="G",1000,1),
IF(D1391=D1390,AD1390,""))</f>
        <v>0.502</v>
      </c>
      <c r="AE1391" s="26">
        <f>IFERROR(VLOOKUP($E1391,'[5]LOG Data SAP'!$D:$AO,33,0)/IF(VLOOKUP($E1391,'[5]LOG Data SAP'!$D:$AO,34,0)="G",1000,1),
IF(D1391=D1390,AE1390,""))</f>
        <v>0.56399999999999995</v>
      </c>
      <c r="AF1391" s="27">
        <f t="shared" si="85"/>
        <v>161.69</v>
      </c>
      <c r="AG1391" s="27">
        <f t="shared" si="86"/>
        <v>2185</v>
      </c>
      <c r="AH1391" s="28">
        <f t="shared" si="87"/>
        <v>2.6696319999999999E-3</v>
      </c>
      <c r="AI1391" s="18" t="str">
        <f>IFERROR(VLOOKUP(E1391,'[5]LOG Data SAP'!$D:$E,2,0),IF(D1391=D1390,AI1390,""))</f>
        <v>NLIP SPARKLE GREEN</v>
      </c>
      <c r="AJ1391" s="20" t="str">
        <f>IFERROR([5]SKU!VI1392,IF(D1391=D1390,AJ1390,""))</f>
        <v>88004</v>
      </c>
      <c r="AK1391" s="18" t="str">
        <f>VLOOKUP(E1391,[5]SKU!I:X,16,FALSE)</f>
        <v>3304.10.00</v>
      </c>
    </row>
    <row r="1392" spans="1:37">
      <c r="A1392" s="18" t="str">
        <f>[5]SKU!AC1393</f>
        <v>Nivea</v>
      </c>
      <c r="B1392" s="18" t="str">
        <f>[5]SKU!AE1393</f>
        <v>NLC Lip Care</v>
      </c>
      <c r="C1392" s="18" t="str">
        <f>[5]SKU!AJ1393</f>
        <v>Lip Care</v>
      </c>
      <c r="D1392" s="18" t="str">
        <f>[5]SKU!G1393</f>
        <v>NLC Lip Balm Sparkle</v>
      </c>
      <c r="E1392" s="19" t="str">
        <f>[5]SKU!I1393</f>
        <v>48330-00152-00</v>
      </c>
      <c r="F1392" s="19" t="str">
        <f>[5]SKU!J1393</f>
        <v>48330-00152-00</v>
      </c>
      <c r="G1392" s="18" t="str">
        <f>[5]SKU!K1393</f>
        <v>NLC Sparkle Yellow</v>
      </c>
      <c r="H1392" s="18" t="str">
        <f>IF([5]SKU!L1393="R","Regular",
IF([5]SKU!L1393="P","Promo",
IF([5]SKU!L1393="S","Sample",
IF([5]SKU!L1393="V","VAS",""))))</f>
        <v>Promo</v>
      </c>
      <c r="I1392" s="18" t="str">
        <f>IF([5]SKU!QC1393="A","Active",
IF([5]SKU!QC1393="D","Discontinue",
IF([5]SKU!QC1393="N","NPD","")))</f>
        <v>Discontinue</v>
      </c>
      <c r="J1392" s="18" t="str">
        <f>VLOOKUP(IFERROR(VLOOKUP(E1392,'[5]Material Status'!A:I,9,0),""),'[5]Material Status'!U:W,3,0)</f>
        <v>Inactive</v>
      </c>
      <c r="K1392" s="20" t="str">
        <f>IFERROR(VLOOKUP(E1392,'[5]LOG Data SAP'!$D:$AO,11,0),
IF(D1392=D1391,K1391,""))</f>
        <v>8999777011796</v>
      </c>
      <c r="L1392" s="20" t="str">
        <f>IFERROR(VLOOKUP(E1392,'[5]LOG Data SAP'!$D:$AO,13,0),
IF(D1392=D1391,L1391,""))</f>
        <v>8999777011802</v>
      </c>
      <c r="M1392" s="20" t="str">
        <f>IFERROR(VLOOKUP(E1392,'[5]LOG Data SAP'!$D:$AO,15,0),
IF(D1392=D1391,M1391,""))</f>
        <v>8999777011819</v>
      </c>
      <c r="N1392" s="21">
        <f>[5]SKU!VH1393</f>
        <v>900</v>
      </c>
      <c r="O1392" s="22">
        <f>[5]SKU!VN1393</f>
        <v>28788</v>
      </c>
      <c r="P1392" s="23">
        <f>[5]SKU!VO1393</f>
        <v>45383</v>
      </c>
      <c r="Q1392" s="24">
        <f>IFERROR(_xlfn.NUMBERVALUE(VLOOKUP(E1392,'[5]LOG Data SAP'!$D:$M,9,0)),
IF(D1392=D1391,Q1391,""))</f>
        <v>12</v>
      </c>
      <c r="R1392" s="24">
        <f>IFERROR(_xlfn.NUMBERVALUE(VLOOKUP(E1392,'[5]LOG Data SAP'!$D:$M,10,0)),
IF(D1392=D1391,R1391,""))</f>
        <v>12</v>
      </c>
      <c r="S1392" s="24">
        <f t="shared" si="84"/>
        <v>1</v>
      </c>
      <c r="T1392" s="25">
        <f>IFERROR(VLOOKUP($E1392,'[5]LOG Data SAP'!$D:$V,17,0)/10,
IF(D1392=D1391,T1391,""))</f>
        <v>7.4</v>
      </c>
      <c r="U1392" s="25">
        <f>IFERROR(VLOOKUP($E1392,'[5]LOG Data SAP'!$D:$V,18,0)/10,
IF(D1392=D1391,U1391,""))</f>
        <v>2.2999999999999998</v>
      </c>
      <c r="V1392" s="25">
        <f>IFERROR(VLOOKUP($E1392,'[5]LOG Data SAP'!$D:$V,19,0)/10,
IF(D1392=D1391,V1391,""))</f>
        <v>9.5</v>
      </c>
      <c r="W1392" s="25">
        <f>IFERROR(VLOOKUP($E1392,'[5]LOG Data SAP'!$D:$AO,21,0)/10,
IF(D1392=D1391,W1391,""))</f>
        <v>23</v>
      </c>
      <c r="X1392" s="25">
        <f>IFERROR(VLOOKUP($E1392,'[5]LOG Data SAP'!$D:$AO,22,0)/10,
IF(D1392=D1391,X1391,""))</f>
        <v>9.5</v>
      </c>
      <c r="Y1392" s="25">
        <f>IFERROR(VLOOKUP($E1392,'[5]LOG Data SAP'!$D:$AO,23,0)/10,
IF(D1392=D1391,Y1391,""))</f>
        <v>10</v>
      </c>
      <c r="Z1392" s="25">
        <f>IFERROR(VLOOKUP($E1392,'[5]LOG Data SAP'!$D:$AO,25,0)/10,
IF(D1392=D1391,Z1391,""))</f>
        <v>23.6</v>
      </c>
      <c r="AA1392" s="25">
        <f>IFERROR(VLOOKUP($E1392,'[5]LOG Data SAP'!$D:$AO,26,0)/10,
IF(D1392=D1391,AA1391,""))</f>
        <v>10.1</v>
      </c>
      <c r="AB1392" s="25">
        <f>IFERROR(VLOOKUP($E1392,'[5]LOG Data SAP'!$D:$AO,27,0)/10,
IF(D1392=D1391,AB1391,""))</f>
        <v>11.2</v>
      </c>
      <c r="AC1392" s="26">
        <f>IFERROR(VLOOKUP($E1392,'[5]LOG Data SAP'!$D:$AO,29,0)/IF(VLOOKUP($E1392,'[5]LOG Data SAP'!$D:$AO,30,0)="G",1000,1),
IF(D1392=D1391,AC1391,""))</f>
        <v>4.1759999999999999E-2</v>
      </c>
      <c r="AD1392" s="26">
        <f>IFERROR(VLOOKUP($E1392,'[5]LOG Data SAP'!$D:$AO,31,0)/IF(VLOOKUP($E1392,'[5]LOG Data SAP'!$D:$AO,32,0)="G",1000,1),
IF(D1392=D1391,AD1391,""))</f>
        <v>0.502</v>
      </c>
      <c r="AE1392" s="26">
        <f>IFERROR(VLOOKUP($E1392,'[5]LOG Data SAP'!$D:$AO,33,0)/IF(VLOOKUP($E1392,'[5]LOG Data SAP'!$D:$AO,34,0)="G",1000,1),
IF(D1392=D1391,AE1391,""))</f>
        <v>0.56399999999999995</v>
      </c>
      <c r="AF1392" s="27">
        <f t="shared" si="85"/>
        <v>161.69</v>
      </c>
      <c r="AG1392" s="27">
        <f t="shared" si="86"/>
        <v>2185</v>
      </c>
      <c r="AH1392" s="28">
        <f t="shared" si="87"/>
        <v>2.6696319999999999E-3</v>
      </c>
      <c r="AI1392" s="18" t="str">
        <f>IFERROR(VLOOKUP(E1392,'[5]LOG Data SAP'!$D:$E,2,0),IF(D1392=D1391,AI1391,""))</f>
        <v>NLIP SPARKLE YELLOW</v>
      </c>
      <c r="AJ1392" s="20" t="str">
        <f>IFERROR([5]SKU!VI1393,IF(D1392=D1391,AJ1391,""))</f>
        <v>88004</v>
      </c>
      <c r="AK1392" s="18" t="str">
        <f>VLOOKUP(E1392,[5]SKU!I:X,16,FALSE)</f>
        <v>3304.10.00</v>
      </c>
    </row>
    <row r="1393" spans="1:37">
      <c r="A1393" s="18" t="str">
        <f>[5]SKU!AC1394</f>
        <v>Nivea</v>
      </c>
      <c r="B1393" s="18" t="str">
        <f>[5]SKU!AE1394</f>
        <v>NLC Lip Care</v>
      </c>
      <c r="C1393" s="18" t="str">
        <f>[5]SKU!AJ1394</f>
        <v>Lip Care</v>
      </c>
      <c r="D1393" s="18" t="str">
        <f>[5]SKU!G1394</f>
        <v>NLC Lip Balm Sparkle</v>
      </c>
      <c r="E1393" s="19" t="str">
        <f>[5]SKU!I1394</f>
        <v>48330-00153-00</v>
      </c>
      <c r="F1393" s="19" t="str">
        <f>[5]SKU!J1394</f>
        <v>48330-00153-00</v>
      </c>
      <c r="G1393" s="18" t="str">
        <f>[5]SKU!K1394</f>
        <v>NLC Sparkle Pink</v>
      </c>
      <c r="H1393" s="18" t="str">
        <f>IF([5]SKU!L1394="R","Regular",
IF([5]SKU!L1394="P","Promo",
IF([5]SKU!L1394="S","Sample",
IF([5]SKU!L1394="V","VAS",""))))</f>
        <v>Promo</v>
      </c>
      <c r="I1393" s="18" t="str">
        <f>IF([5]SKU!QC1394="A","Active",
IF([5]SKU!QC1394="D","Discontinue",
IF([5]SKU!QC1394="N","NPD","")))</f>
        <v>Discontinue</v>
      </c>
      <c r="J1393" s="18" t="str">
        <f>VLOOKUP(IFERROR(VLOOKUP(E1393,'[5]Material Status'!A:I,9,0),""),'[5]Material Status'!U:W,3,0)</f>
        <v>Inactive</v>
      </c>
      <c r="K1393" s="20" t="str">
        <f>IFERROR(VLOOKUP(E1393,'[5]LOG Data SAP'!$D:$AO,11,0),
IF(D1393=D1392,K1392,""))</f>
        <v>8999777011796</v>
      </c>
      <c r="L1393" s="20" t="str">
        <f>IFERROR(VLOOKUP(E1393,'[5]LOG Data SAP'!$D:$AO,13,0),
IF(D1393=D1392,L1392,""))</f>
        <v>8999777011802</v>
      </c>
      <c r="M1393" s="20" t="str">
        <f>IFERROR(VLOOKUP(E1393,'[5]LOG Data SAP'!$D:$AO,15,0),
IF(D1393=D1392,M1392,""))</f>
        <v>8999777011819</v>
      </c>
      <c r="N1393" s="21">
        <f>[5]SKU!VH1394</f>
        <v>900</v>
      </c>
      <c r="O1393" s="22">
        <f>[5]SKU!VN1394</f>
        <v>28788</v>
      </c>
      <c r="P1393" s="23">
        <f>[5]SKU!VO1394</f>
        <v>45383</v>
      </c>
      <c r="Q1393" s="24">
        <f>IFERROR(_xlfn.NUMBERVALUE(VLOOKUP(E1393,'[5]LOG Data SAP'!$D:$M,9,0)),
IF(D1393=D1392,Q1392,""))</f>
        <v>12</v>
      </c>
      <c r="R1393" s="24">
        <f>IFERROR(_xlfn.NUMBERVALUE(VLOOKUP(E1393,'[5]LOG Data SAP'!$D:$M,10,0)),
IF(D1393=D1392,R1392,""))</f>
        <v>12</v>
      </c>
      <c r="S1393" s="24">
        <f t="shared" si="84"/>
        <v>1</v>
      </c>
      <c r="T1393" s="25">
        <f>IFERROR(VLOOKUP($E1393,'[5]LOG Data SAP'!$D:$V,17,0)/10,
IF(D1393=D1392,T1392,""))</f>
        <v>7.4</v>
      </c>
      <c r="U1393" s="25">
        <f>IFERROR(VLOOKUP($E1393,'[5]LOG Data SAP'!$D:$V,18,0)/10,
IF(D1393=D1392,U1392,""))</f>
        <v>2.2999999999999998</v>
      </c>
      <c r="V1393" s="25">
        <f>IFERROR(VLOOKUP($E1393,'[5]LOG Data SAP'!$D:$V,19,0)/10,
IF(D1393=D1392,V1392,""))</f>
        <v>9.5</v>
      </c>
      <c r="W1393" s="25">
        <f>IFERROR(VLOOKUP($E1393,'[5]LOG Data SAP'!$D:$AO,21,0)/10,
IF(D1393=D1392,W1392,""))</f>
        <v>23</v>
      </c>
      <c r="X1393" s="25">
        <f>IFERROR(VLOOKUP($E1393,'[5]LOG Data SAP'!$D:$AO,22,0)/10,
IF(D1393=D1392,X1392,""))</f>
        <v>9.5</v>
      </c>
      <c r="Y1393" s="25">
        <f>IFERROR(VLOOKUP($E1393,'[5]LOG Data SAP'!$D:$AO,23,0)/10,
IF(D1393=D1392,Y1392,""))</f>
        <v>10</v>
      </c>
      <c r="Z1393" s="25">
        <f>IFERROR(VLOOKUP($E1393,'[5]LOG Data SAP'!$D:$AO,25,0)/10,
IF(D1393=D1392,Z1392,""))</f>
        <v>23.6</v>
      </c>
      <c r="AA1393" s="25">
        <f>IFERROR(VLOOKUP($E1393,'[5]LOG Data SAP'!$D:$AO,26,0)/10,
IF(D1393=D1392,AA1392,""))</f>
        <v>10.1</v>
      </c>
      <c r="AB1393" s="25">
        <f>IFERROR(VLOOKUP($E1393,'[5]LOG Data SAP'!$D:$AO,27,0)/10,
IF(D1393=D1392,AB1392,""))</f>
        <v>11.2</v>
      </c>
      <c r="AC1393" s="26">
        <f>IFERROR(VLOOKUP($E1393,'[5]LOG Data SAP'!$D:$AO,29,0)/IF(VLOOKUP($E1393,'[5]LOG Data SAP'!$D:$AO,30,0)="G",1000,1),
IF(D1393=D1392,AC1392,""))</f>
        <v>4.1759999999999999E-2</v>
      </c>
      <c r="AD1393" s="26">
        <f>IFERROR(VLOOKUP($E1393,'[5]LOG Data SAP'!$D:$AO,31,0)/IF(VLOOKUP($E1393,'[5]LOG Data SAP'!$D:$AO,32,0)="G",1000,1),
IF(D1393=D1392,AD1392,""))</f>
        <v>0.502</v>
      </c>
      <c r="AE1393" s="26">
        <f>IFERROR(VLOOKUP($E1393,'[5]LOG Data SAP'!$D:$AO,33,0)/IF(VLOOKUP($E1393,'[5]LOG Data SAP'!$D:$AO,34,0)="G",1000,1),
IF(D1393=D1392,AE1392,""))</f>
        <v>0.56399999999999995</v>
      </c>
      <c r="AF1393" s="27">
        <f t="shared" si="85"/>
        <v>161.69</v>
      </c>
      <c r="AG1393" s="27">
        <f t="shared" si="86"/>
        <v>2185</v>
      </c>
      <c r="AH1393" s="28">
        <f t="shared" si="87"/>
        <v>2.6696319999999999E-3</v>
      </c>
      <c r="AI1393" s="18" t="str">
        <f>IFERROR(VLOOKUP(E1393,'[5]LOG Data SAP'!$D:$E,2,0),IF(D1393=D1392,AI1392,""))</f>
        <v>NLIP SPARKLE PINK</v>
      </c>
      <c r="AJ1393" s="20" t="str">
        <f>IFERROR([5]SKU!VI1394,IF(D1393=D1392,AJ1392,""))</f>
        <v>88004</v>
      </c>
      <c r="AK1393" s="18" t="str">
        <f>VLOOKUP(E1393,[5]SKU!I:X,16,FALSE)</f>
        <v>3304.10.00</v>
      </c>
    </row>
    <row r="1394" spans="1:37">
      <c r="A1394" s="18" t="str">
        <f>[5]SKU!AC1395</f>
        <v>Nivea</v>
      </c>
      <c r="B1394" s="18" t="str">
        <f>[5]SKU!AE1395</f>
        <v>NLC Lip Care</v>
      </c>
      <c r="C1394" s="18" t="str">
        <f>[5]SKU!AJ1395</f>
        <v>Lip Care</v>
      </c>
      <c r="D1394" s="18" t="str">
        <f>[5]SKU!G1395</f>
        <v>NLC Lip Butter Blueberry</v>
      </c>
      <c r="E1394" s="19" t="str">
        <f>[5]SKU!I1395</f>
        <v>85267-04824-48</v>
      </c>
      <c r="F1394" s="19" t="str">
        <f>[5]SKU!J1395</f>
        <v>85267-04824-48</v>
      </c>
      <c r="G1394" s="18" t="str">
        <f>[5]SKU!K1395</f>
        <v>NIVEA Lip Butter Blueberry 16.7g</v>
      </c>
      <c r="H1394" s="18" t="str">
        <f>IF([5]SKU!L1395="R","Regular",
IF([5]SKU!L1395="P","Promo",
IF([5]SKU!L1395="S","Sample",
IF([5]SKU!L1395="V","VAS",""))))</f>
        <v>Regular</v>
      </c>
      <c r="I1394" s="18" t="str">
        <f>IF([5]SKU!QC1395="A","Active",
IF([5]SKU!QC1395="D","Discontinue",
IF([5]SKU!QC1395="N","NPD","")))</f>
        <v>Discontinue</v>
      </c>
      <c r="J1394" s="18" t="str">
        <f>VLOOKUP(IFERROR(VLOOKUP(E1394,'[5]Material Status'!A:I,9,0),""),'[5]Material Status'!U:W,3,0)</f>
        <v>Inactive</v>
      </c>
      <c r="K1394" s="20" t="str">
        <f>IFERROR(VLOOKUP(E1394,'[5]LOG Data SAP'!$D:$AO,11,0),
IF(D1394=D1393,K1393,""))</f>
        <v>42269243</v>
      </c>
      <c r="L1394" s="20" t="str">
        <f>IFERROR(VLOOKUP(E1394,'[5]LOG Data SAP'!$D:$AO,13,0),
IF(D1394=D1393,L1393,""))</f>
        <v>04005805147871</v>
      </c>
      <c r="M1394" s="20" t="str">
        <f>IFERROR(VLOOKUP(E1394,'[5]LOG Data SAP'!$D:$AO,15,0),
IF(D1394=D1393,M1393,""))</f>
        <v>04005805147888</v>
      </c>
      <c r="N1394" s="21">
        <f>[5]SKU!VH1395</f>
        <v>900</v>
      </c>
      <c r="O1394" s="22">
        <f>[5]SKU!VN1395</f>
        <v>26800</v>
      </c>
      <c r="P1394" s="23">
        <f>[5]SKU!VO1395</f>
        <v>45383</v>
      </c>
      <c r="Q1394" s="24">
        <f>IFERROR(_xlfn.NUMBERVALUE(VLOOKUP(E1394,'[5]LOG Data SAP'!$D:$M,9,0)),
IF(D1394=D1393,Q1393,""))</f>
        <v>6</v>
      </c>
      <c r="R1394" s="24">
        <f>IFERROR(_xlfn.NUMBERVALUE(VLOOKUP(E1394,'[5]LOG Data SAP'!$D:$M,10,0)),
IF(D1394=D1393,R1393,""))</f>
        <v>12</v>
      </c>
      <c r="S1394" s="24">
        <f t="shared" si="84"/>
        <v>2</v>
      </c>
      <c r="T1394" s="25">
        <f>IFERROR(VLOOKUP($E1394,'[5]LOG Data SAP'!$D:$V,17,0)/10,
IF(D1394=D1393,T1393,""))</f>
        <v>5.2</v>
      </c>
      <c r="U1394" s="25">
        <f>IFERROR(VLOOKUP($E1394,'[5]LOG Data SAP'!$D:$V,18,0)/10,
IF(D1394=D1393,U1393,""))</f>
        <v>5.2</v>
      </c>
      <c r="V1394" s="25">
        <f>IFERROR(VLOOKUP($E1394,'[5]LOG Data SAP'!$D:$V,19,0)/10,
IF(D1394=D1393,V1393,""))</f>
        <v>1.2</v>
      </c>
      <c r="W1394" s="25">
        <f>IFERROR(VLOOKUP($E1394,'[5]LOG Data SAP'!$D:$AO,21,0)/10,
IF(D1394=D1393,W1393,""))</f>
        <v>9.5</v>
      </c>
      <c r="X1394" s="25">
        <f>IFERROR(VLOOKUP($E1394,'[5]LOG Data SAP'!$D:$AO,22,0)/10,
IF(D1394=D1393,X1393,""))</f>
        <v>6.5</v>
      </c>
      <c r="Y1394" s="25">
        <f>IFERROR(VLOOKUP($E1394,'[5]LOG Data SAP'!$D:$AO,23,0)/10,
IF(D1394=D1393,Y1393,""))</f>
        <v>6</v>
      </c>
      <c r="Z1394" s="25">
        <f>IFERROR(VLOOKUP($E1394,'[5]LOG Data SAP'!$D:$AO,25,0)/10,
IF(D1394=D1393,Z1393,""))</f>
        <v>14</v>
      </c>
      <c r="AA1394" s="25">
        <f>IFERROR(VLOOKUP($E1394,'[5]LOG Data SAP'!$D:$AO,26,0)/10,
IF(D1394=D1393,AA1393,""))</f>
        <v>10.4</v>
      </c>
      <c r="AB1394" s="25">
        <f>IFERROR(VLOOKUP($E1394,'[5]LOG Data SAP'!$D:$AO,27,0)/10,
IF(D1394=D1393,AB1393,""))</f>
        <v>6.8</v>
      </c>
      <c r="AC1394" s="26">
        <f>IFERROR(VLOOKUP($E1394,'[5]LOG Data SAP'!$D:$AO,29,0)/IF(VLOOKUP($E1394,'[5]LOG Data SAP'!$D:$AO,30,0)="G",1000,1),
IF(D1394=D1393,AC1393,""))</f>
        <v>2.1000000000000001E-2</v>
      </c>
      <c r="AD1394" s="26">
        <f>IFERROR(VLOOKUP($E1394,'[5]LOG Data SAP'!$D:$AO,31,0)/IF(VLOOKUP($E1394,'[5]LOG Data SAP'!$D:$AO,32,0)="G",1000,1),
IF(D1394=D1393,AD1393,""))</f>
        <v>0.126</v>
      </c>
      <c r="AE1394" s="26">
        <f>IFERROR(VLOOKUP($E1394,'[5]LOG Data SAP'!$D:$AO,33,0)/IF(VLOOKUP($E1394,'[5]LOG Data SAP'!$D:$AO,34,0)="G",1000,1),
IF(D1394=D1393,AE1393,""))</f>
        <v>0.28199999999999997</v>
      </c>
      <c r="AF1394" s="27">
        <f t="shared" si="85"/>
        <v>32.448</v>
      </c>
      <c r="AG1394" s="27">
        <f t="shared" si="86"/>
        <v>370.5</v>
      </c>
      <c r="AH1394" s="28">
        <f t="shared" si="87"/>
        <v>9.9007999999999995E-4</v>
      </c>
      <c r="AI1394" s="18" t="str">
        <f>IFERROR(VLOOKUP(E1394,'[5]LOG Data SAP'!$D:$E,2,0),IF(D1394=D1393,AI1393,""))</f>
        <v>NLC LP_BTR_BLBY 20ML</v>
      </c>
      <c r="AJ1394" s="20" t="str">
        <f>IFERROR([5]SKU!VI1395,IF(D1394=D1393,AJ1393,""))</f>
        <v>85267</v>
      </c>
      <c r="AK1394" s="18" t="str">
        <f>VLOOKUP(E1394,[5]SKU!I:X,16,FALSE)</f>
        <v>3304.10.00</v>
      </c>
    </row>
    <row r="1395" spans="1:37">
      <c r="A1395" s="18" t="str">
        <f>[5]SKU!AC1396</f>
        <v>Nivea</v>
      </c>
      <c r="B1395" s="18" t="str">
        <f>[5]SKU!AE1396</f>
        <v>NLC Lip Care</v>
      </c>
      <c r="C1395" s="18" t="str">
        <f>[5]SKU!AJ1396</f>
        <v>Lip Care</v>
      </c>
      <c r="D1395" s="18" t="str">
        <f>[5]SKU!G1396</f>
        <v>NLC Lip Butter Blueberry</v>
      </c>
      <c r="E1395" s="19" t="str">
        <f>[5]SKU!I1396</f>
        <v>48332-00101-01</v>
      </c>
      <c r="F1395" s="19" t="str">
        <f>[5]SKU!J1396</f>
        <v>85267-04824-48</v>
      </c>
      <c r="G1395" s="18" t="str">
        <f>[5]SKU!K1396</f>
        <v>NLC Lip Butter Blueberry</v>
      </c>
      <c r="H1395" s="18" t="str">
        <f>IF([5]SKU!L1396="R","Regular",
IF([5]SKU!L1396="P","Promo",
IF([5]SKU!L1396="S","Sample",
IF([5]SKU!L1396="V","VAS",""))))</f>
        <v>Regular</v>
      </c>
      <c r="I1395" s="18" t="str">
        <f>IF([5]SKU!QC1396="A","Active",
IF([5]SKU!QC1396="D","Discontinue",
IF([5]SKU!QC1396="N","NPD","")))</f>
        <v>Discontinue</v>
      </c>
      <c r="J1395" s="18" t="str">
        <f>VLOOKUP(IFERROR(VLOOKUP(E1395,'[5]Material Status'!A:I,9,0),""),'[5]Material Status'!U:W,3,0)</f>
        <v>Inactive</v>
      </c>
      <c r="K1395" s="20" t="str">
        <f>IFERROR(VLOOKUP(E1395,'[5]LOG Data SAP'!$D:$AO,11,0),
IF(D1395=D1394,K1394,""))</f>
        <v>42269243</v>
      </c>
      <c r="L1395" s="20" t="str">
        <f>IFERROR(VLOOKUP(E1395,'[5]LOG Data SAP'!$D:$AO,13,0),
IF(D1395=D1394,L1394,""))</f>
        <v>04005805147871</v>
      </c>
      <c r="M1395" s="20" t="str">
        <f>IFERROR(VLOOKUP(E1395,'[5]LOG Data SAP'!$D:$AO,15,0),
IF(D1395=D1394,M1394,""))</f>
        <v>04005805147888</v>
      </c>
      <c r="N1395" s="21">
        <f>[5]SKU!VH1396</f>
        <v>900</v>
      </c>
      <c r="O1395" s="22">
        <f>[5]SKU!VN1396</f>
        <v>26800</v>
      </c>
      <c r="P1395" s="23">
        <f>[5]SKU!VO1396</f>
        <v>45383</v>
      </c>
      <c r="Q1395" s="24">
        <f>IFERROR(_xlfn.NUMBERVALUE(VLOOKUP(E1395,'[5]LOG Data SAP'!$D:$M,9,0)),
IF(D1395=D1394,Q1394,""))</f>
        <v>6</v>
      </c>
      <c r="R1395" s="24">
        <f>IFERROR(_xlfn.NUMBERVALUE(VLOOKUP(E1395,'[5]LOG Data SAP'!$D:$M,10,0)),
IF(D1395=D1394,R1394,""))</f>
        <v>12</v>
      </c>
      <c r="S1395" s="24">
        <f t="shared" si="84"/>
        <v>2</v>
      </c>
      <c r="T1395" s="25">
        <f>IFERROR(VLOOKUP($E1395,'[5]LOG Data SAP'!$D:$V,17,0)/10,
IF(D1395=D1394,T1394,""))</f>
        <v>5.2</v>
      </c>
      <c r="U1395" s="25">
        <f>IFERROR(VLOOKUP($E1395,'[5]LOG Data SAP'!$D:$V,18,0)/10,
IF(D1395=D1394,U1394,""))</f>
        <v>5.2</v>
      </c>
      <c r="V1395" s="25">
        <f>IFERROR(VLOOKUP($E1395,'[5]LOG Data SAP'!$D:$V,19,0)/10,
IF(D1395=D1394,V1394,""))</f>
        <v>1.2</v>
      </c>
      <c r="W1395" s="25">
        <f>IFERROR(VLOOKUP($E1395,'[5]LOG Data SAP'!$D:$AO,21,0)/10,
IF(D1395=D1394,W1394,""))</f>
        <v>9.5</v>
      </c>
      <c r="X1395" s="25">
        <f>IFERROR(VLOOKUP($E1395,'[5]LOG Data SAP'!$D:$AO,22,0)/10,
IF(D1395=D1394,X1394,""))</f>
        <v>6.5</v>
      </c>
      <c r="Y1395" s="25">
        <f>IFERROR(VLOOKUP($E1395,'[5]LOG Data SAP'!$D:$AO,23,0)/10,
IF(D1395=D1394,Y1394,""))</f>
        <v>6</v>
      </c>
      <c r="Z1395" s="25">
        <f>IFERROR(VLOOKUP($E1395,'[5]LOG Data SAP'!$D:$AO,25,0)/10,
IF(D1395=D1394,Z1394,""))</f>
        <v>14</v>
      </c>
      <c r="AA1395" s="25">
        <f>IFERROR(VLOOKUP($E1395,'[5]LOG Data SAP'!$D:$AO,26,0)/10,
IF(D1395=D1394,AA1394,""))</f>
        <v>10.4</v>
      </c>
      <c r="AB1395" s="25">
        <f>IFERROR(VLOOKUP($E1395,'[5]LOG Data SAP'!$D:$AO,27,0)/10,
IF(D1395=D1394,AB1394,""))</f>
        <v>6.8</v>
      </c>
      <c r="AC1395" s="26">
        <f>IFERROR(VLOOKUP($E1395,'[5]LOG Data SAP'!$D:$AO,29,0)/IF(VLOOKUP($E1395,'[5]LOG Data SAP'!$D:$AO,30,0)="G",1000,1),
IF(D1395=D1394,AC1394,""))</f>
        <v>2.1000000000000001E-2</v>
      </c>
      <c r="AD1395" s="26">
        <f>IFERROR(VLOOKUP($E1395,'[5]LOG Data SAP'!$D:$AO,31,0)/IF(VLOOKUP($E1395,'[5]LOG Data SAP'!$D:$AO,32,0)="G",1000,1),
IF(D1395=D1394,AD1394,""))</f>
        <v>0.126</v>
      </c>
      <c r="AE1395" s="26">
        <f>IFERROR(VLOOKUP($E1395,'[5]LOG Data SAP'!$D:$AO,33,0)/IF(VLOOKUP($E1395,'[5]LOG Data SAP'!$D:$AO,34,0)="G",1000,1),
IF(D1395=D1394,AE1394,""))</f>
        <v>0.28199999999999997</v>
      </c>
      <c r="AF1395" s="27">
        <f t="shared" si="85"/>
        <v>32.448</v>
      </c>
      <c r="AG1395" s="27">
        <f t="shared" si="86"/>
        <v>370.5</v>
      </c>
      <c r="AH1395" s="28">
        <f t="shared" si="87"/>
        <v>9.9007999999999995E-4</v>
      </c>
      <c r="AI1395" s="18" t="str">
        <f>IFERROR(VLOOKUP(E1395,'[5]LOG Data SAP'!$D:$E,2,0),IF(D1395=D1394,AI1394,""))</f>
        <v>NLIP BUTTER BLUEBERRY 16,7G</v>
      </c>
      <c r="AJ1395" s="20" t="str">
        <f>IFERROR([5]SKU!VI1396,IF(D1395=D1394,AJ1394,""))</f>
        <v>85267</v>
      </c>
      <c r="AK1395" s="18" t="str">
        <f>VLOOKUP(E1395,[5]SKU!I:X,16,FALSE)</f>
        <v>3304.10.00</v>
      </c>
    </row>
    <row r="1396" spans="1:37">
      <c r="A1396" s="18" t="str">
        <f>[5]SKU!AC1397</f>
        <v>Nivea</v>
      </c>
      <c r="B1396" s="18" t="str">
        <f>[5]SKU!AE1397</f>
        <v>NLC Lip Care</v>
      </c>
      <c r="C1396" s="18" t="str">
        <f>[5]SKU!AJ1397</f>
        <v>Lip Care</v>
      </c>
      <c r="D1396" s="18" t="str">
        <f>[5]SKU!G1397</f>
        <v>NLC Lip Butter Blueberry</v>
      </c>
      <c r="E1396" s="19" t="str">
        <f>[5]SKU!I1397</f>
        <v>48332-00101-00</v>
      </c>
      <c r="F1396" s="19" t="str">
        <f>[5]SKU!J1397</f>
        <v>85267-04824-48</v>
      </c>
      <c r="G1396" s="18" t="str">
        <f>[5]SKU!K1397</f>
        <v>NLC Lip Butter Blueberry</v>
      </c>
      <c r="H1396" s="18" t="str">
        <f>IF([5]SKU!L1397="R","Regular",
IF([5]SKU!L1397="P","Promo",
IF([5]SKU!L1397="S","Sample",
IF([5]SKU!L1397="V","VAS",""))))</f>
        <v>Regular</v>
      </c>
      <c r="I1396" s="18" t="str">
        <f>IF([5]SKU!QC1397="A","Active",
IF([5]SKU!QC1397="D","Discontinue",
IF([5]SKU!QC1397="N","NPD","")))</f>
        <v>Discontinue</v>
      </c>
      <c r="J1396" s="18" t="str">
        <f>VLOOKUP(IFERROR(VLOOKUP(E1396,'[5]Material Status'!A:I,9,0),""),'[5]Material Status'!U:W,3,0)</f>
        <v>Inactive</v>
      </c>
      <c r="K1396" s="20" t="str">
        <f>IFERROR(VLOOKUP(E1396,'[5]LOG Data SAP'!$D:$AO,11,0),
IF(D1396=D1395,K1395,""))</f>
        <v>42269243</v>
      </c>
      <c r="L1396" s="20" t="str">
        <f>IFERROR(VLOOKUP(E1396,'[5]LOG Data SAP'!$D:$AO,13,0),
IF(D1396=D1395,L1395,""))</f>
        <v>04005805147871</v>
      </c>
      <c r="M1396" s="20" t="str">
        <f>IFERROR(VLOOKUP(E1396,'[5]LOG Data SAP'!$D:$AO,15,0),
IF(D1396=D1395,M1395,""))</f>
        <v>04005805147888</v>
      </c>
      <c r="N1396" s="21">
        <f>[5]SKU!VH1397</f>
        <v>900</v>
      </c>
      <c r="O1396" s="22">
        <f>[5]SKU!VN1397</f>
        <v>26800</v>
      </c>
      <c r="P1396" s="23">
        <f>[5]SKU!VO1397</f>
        <v>45383</v>
      </c>
      <c r="Q1396" s="24">
        <f>IFERROR(_xlfn.NUMBERVALUE(VLOOKUP(E1396,'[5]LOG Data SAP'!$D:$M,9,0)),
IF(D1396=D1395,Q1395,""))</f>
        <v>6</v>
      </c>
      <c r="R1396" s="24">
        <f>IFERROR(_xlfn.NUMBERVALUE(VLOOKUP(E1396,'[5]LOG Data SAP'!$D:$M,10,0)),
IF(D1396=D1395,R1395,""))</f>
        <v>12</v>
      </c>
      <c r="S1396" s="24">
        <f t="shared" si="84"/>
        <v>2</v>
      </c>
      <c r="T1396" s="25">
        <f>IFERROR(VLOOKUP($E1396,'[5]LOG Data SAP'!$D:$V,17,0)/10,
IF(D1396=D1395,T1395,""))</f>
        <v>5.2</v>
      </c>
      <c r="U1396" s="25">
        <f>IFERROR(VLOOKUP($E1396,'[5]LOG Data SAP'!$D:$V,18,0)/10,
IF(D1396=D1395,U1395,""))</f>
        <v>5.2</v>
      </c>
      <c r="V1396" s="25">
        <f>IFERROR(VLOOKUP($E1396,'[5]LOG Data SAP'!$D:$V,19,0)/10,
IF(D1396=D1395,V1395,""))</f>
        <v>1.2</v>
      </c>
      <c r="W1396" s="25">
        <f>IFERROR(VLOOKUP($E1396,'[5]LOG Data SAP'!$D:$AO,21,0)/10,
IF(D1396=D1395,W1395,""))</f>
        <v>13</v>
      </c>
      <c r="X1396" s="25">
        <f>IFERROR(VLOOKUP($E1396,'[5]LOG Data SAP'!$D:$AO,22,0)/10,
IF(D1396=D1395,X1395,""))</f>
        <v>9.5</v>
      </c>
      <c r="Y1396" s="25">
        <f>IFERROR(VLOOKUP($E1396,'[5]LOG Data SAP'!$D:$AO,23,0)/10,
IF(D1396=D1395,Y1395,""))</f>
        <v>6</v>
      </c>
      <c r="Z1396" s="25">
        <f>IFERROR(VLOOKUP($E1396,'[5]LOG Data SAP'!$D:$AO,25,0)/10,
IF(D1396=D1395,Z1395,""))</f>
        <v>14</v>
      </c>
      <c r="AA1396" s="25">
        <f>IFERROR(VLOOKUP($E1396,'[5]LOG Data SAP'!$D:$AO,26,0)/10,
IF(D1396=D1395,AA1395,""))</f>
        <v>10.4</v>
      </c>
      <c r="AB1396" s="25">
        <f>IFERROR(VLOOKUP($E1396,'[5]LOG Data SAP'!$D:$AO,27,0)/10,
IF(D1396=D1395,AB1395,""))</f>
        <v>6.8</v>
      </c>
      <c r="AC1396" s="26">
        <f>IFERROR(VLOOKUP($E1396,'[5]LOG Data SAP'!$D:$AO,29,0)/IF(VLOOKUP($E1396,'[5]LOG Data SAP'!$D:$AO,30,0)="G",1000,1),
IF(D1396=D1395,AC1395,""))</f>
        <v>2.1000000000000001E-2</v>
      </c>
      <c r="AD1396" s="26">
        <f>IFERROR(VLOOKUP($E1396,'[5]LOG Data SAP'!$D:$AO,31,0)/IF(VLOOKUP($E1396,'[5]LOG Data SAP'!$D:$AO,32,0)="G",1000,1),
IF(D1396=D1395,AD1395,""))</f>
        <v>0.13</v>
      </c>
      <c r="AE1396" s="26">
        <f>IFERROR(VLOOKUP($E1396,'[5]LOG Data SAP'!$D:$AO,33,0)/IF(VLOOKUP($E1396,'[5]LOG Data SAP'!$D:$AO,34,0)="G",1000,1),
IF(D1396=D1395,AE1395,""))</f>
        <v>0.3</v>
      </c>
      <c r="AF1396" s="27">
        <f t="shared" si="85"/>
        <v>32.448</v>
      </c>
      <c r="AG1396" s="27">
        <f t="shared" si="86"/>
        <v>741</v>
      </c>
      <c r="AH1396" s="28">
        <f t="shared" si="87"/>
        <v>9.9007999999999995E-4</v>
      </c>
      <c r="AI1396" s="18" t="str">
        <f>IFERROR(VLOOKUP(E1396,'[5]LOG Data SAP'!$D:$E,2,0),IF(D1396=D1395,AI1395,""))</f>
        <v>NLIP BUTTER BLUEBERRY 16,7G</v>
      </c>
      <c r="AJ1396" s="20" t="str">
        <f>IFERROR([5]SKU!VI1397,IF(D1396=D1395,AJ1395,""))</f>
        <v>85267</v>
      </c>
      <c r="AK1396" s="18" t="str">
        <f>VLOOKUP(E1396,[5]SKU!I:X,16,FALSE)</f>
        <v>3304.10.00</v>
      </c>
    </row>
    <row r="1397" spans="1:37">
      <c r="A1397" s="18" t="str">
        <f>[5]SKU!AC1398</f>
        <v>Nivea</v>
      </c>
      <c r="B1397" s="18" t="str">
        <f>[5]SKU!AE1398</f>
        <v>NLC Lip Care</v>
      </c>
      <c r="C1397" s="18" t="str">
        <f>[5]SKU!AJ1398</f>
        <v>Lip Care</v>
      </c>
      <c r="D1397" s="18" t="str">
        <f>[5]SKU!G1398</f>
        <v>NLC Lip Butter Original</v>
      </c>
      <c r="E1397" s="19" t="str">
        <f>[5]SKU!I1398</f>
        <v>48332-00070-01</v>
      </c>
      <c r="F1397" s="19" t="str">
        <f>[5]SKU!J1398</f>
        <v>48332-00070-01</v>
      </c>
      <c r="G1397" s="18" t="str">
        <f>[5]SKU!K1398</f>
        <v>NIVEA Lip Butter Original 16.7g</v>
      </c>
      <c r="H1397" s="18" t="str">
        <f>IF([5]SKU!L1398="R","Regular",
IF([5]SKU!L1398="P","Promo",
IF([5]SKU!L1398="S","Sample",
IF([5]SKU!L1398="V","VAS",""))))</f>
        <v>Regular</v>
      </c>
      <c r="I1397" s="18" t="str">
        <f>IF([5]SKU!QC1398="A","Active",
IF([5]SKU!QC1398="D","Discontinue",
IF([5]SKU!QC1398="N","NPD","")))</f>
        <v>Discontinue</v>
      </c>
      <c r="J1397" s="18" t="str">
        <f>VLOOKUP(IFERROR(VLOOKUP(E1397,'[5]Material Status'!A:I,9,0),""),'[5]Material Status'!U:W,3,0)</f>
        <v>Inactive</v>
      </c>
      <c r="K1397" s="20" t="str">
        <f>IFERROR(VLOOKUP(E1397,'[5]LOG Data SAP'!$D:$AO,11,0),
IF(D1397=D1396,K1396,""))</f>
        <v>42239871</v>
      </c>
      <c r="L1397" s="20" t="str">
        <f>IFERROR(VLOOKUP(E1397,'[5]LOG Data SAP'!$D:$AO,13,0),
IF(D1397=D1396,L1396,""))</f>
        <v>8999777007201</v>
      </c>
      <c r="M1397" s="20" t="str">
        <f>IFERROR(VLOOKUP(E1397,'[5]LOG Data SAP'!$D:$AO,15,0),
IF(D1397=D1396,M1396,""))</f>
        <v>8999777007218</v>
      </c>
      <c r="N1397" s="21">
        <f>[5]SKU!VH1398</f>
        <v>900</v>
      </c>
      <c r="O1397" s="22">
        <f>[5]SKU!VN1398</f>
        <v>24351</v>
      </c>
      <c r="P1397" s="23">
        <f>[5]SKU!VO1398</f>
        <v>45383</v>
      </c>
      <c r="Q1397" s="24">
        <f>IFERROR(_xlfn.NUMBERVALUE(VLOOKUP(E1397,'[5]LOG Data SAP'!$D:$M,9,0)),
IF(D1397=D1396,Q1396,""))</f>
        <v>6</v>
      </c>
      <c r="R1397" s="24">
        <f>IFERROR(_xlfn.NUMBERVALUE(VLOOKUP(E1397,'[5]LOG Data SAP'!$D:$M,10,0)),
IF(D1397=D1396,R1396,""))</f>
        <v>12</v>
      </c>
      <c r="S1397" s="24">
        <f t="shared" si="84"/>
        <v>2</v>
      </c>
      <c r="T1397" s="25">
        <f>IFERROR(VLOOKUP($E1397,'[5]LOG Data SAP'!$D:$V,17,0)/10,
IF(D1397=D1396,T1396,""))</f>
        <v>5.2</v>
      </c>
      <c r="U1397" s="25">
        <f>IFERROR(VLOOKUP($E1397,'[5]LOG Data SAP'!$D:$V,18,0)/10,
IF(D1397=D1396,U1396,""))</f>
        <v>5.2</v>
      </c>
      <c r="V1397" s="25">
        <f>IFERROR(VLOOKUP($E1397,'[5]LOG Data SAP'!$D:$V,19,0)/10,
IF(D1397=D1396,V1396,""))</f>
        <v>1.2</v>
      </c>
      <c r="W1397" s="25">
        <f>IFERROR(VLOOKUP($E1397,'[5]LOG Data SAP'!$D:$AO,21,0)/10,
IF(D1397=D1396,W1396,""))</f>
        <v>9.5</v>
      </c>
      <c r="X1397" s="25">
        <f>IFERROR(VLOOKUP($E1397,'[5]LOG Data SAP'!$D:$AO,22,0)/10,
IF(D1397=D1396,X1396,""))</f>
        <v>6.5</v>
      </c>
      <c r="Y1397" s="25">
        <f>IFERROR(VLOOKUP($E1397,'[5]LOG Data SAP'!$D:$AO,23,0)/10,
IF(D1397=D1396,Y1396,""))</f>
        <v>6</v>
      </c>
      <c r="Z1397" s="25">
        <f>IFERROR(VLOOKUP($E1397,'[5]LOG Data SAP'!$D:$AO,25,0)/10,
IF(D1397=D1396,Z1396,""))</f>
        <v>14</v>
      </c>
      <c r="AA1397" s="25">
        <f>IFERROR(VLOOKUP($E1397,'[5]LOG Data SAP'!$D:$AO,26,0)/10,
IF(D1397=D1396,AA1396,""))</f>
        <v>10.4</v>
      </c>
      <c r="AB1397" s="25">
        <f>IFERROR(VLOOKUP($E1397,'[5]LOG Data SAP'!$D:$AO,27,0)/10,
IF(D1397=D1396,AB1396,""))</f>
        <v>6.8</v>
      </c>
      <c r="AC1397" s="26">
        <f>IFERROR(VLOOKUP($E1397,'[5]LOG Data SAP'!$D:$AO,29,0)/IF(VLOOKUP($E1397,'[5]LOG Data SAP'!$D:$AO,30,0)="G",1000,1),
IF(D1397=D1396,AC1396,""))</f>
        <v>2.1700000000000001E-2</v>
      </c>
      <c r="AD1397" s="26">
        <f>IFERROR(VLOOKUP($E1397,'[5]LOG Data SAP'!$D:$AO,31,0)/IF(VLOOKUP($E1397,'[5]LOG Data SAP'!$D:$AO,32,0)="G",1000,1),
IF(D1397=D1396,AD1396,""))</f>
        <v>0.13500000000000001</v>
      </c>
      <c r="AE1397" s="26">
        <f>IFERROR(VLOOKUP($E1397,'[5]LOG Data SAP'!$D:$AO,33,0)/IF(VLOOKUP($E1397,'[5]LOG Data SAP'!$D:$AO,34,0)="G",1000,1),
IF(D1397=D1396,AE1396,""))</f>
        <v>0.311</v>
      </c>
      <c r="AF1397" s="27">
        <f t="shared" si="85"/>
        <v>32.448</v>
      </c>
      <c r="AG1397" s="27">
        <f t="shared" si="86"/>
        <v>370.5</v>
      </c>
      <c r="AH1397" s="28">
        <f t="shared" si="87"/>
        <v>9.9007999999999995E-4</v>
      </c>
      <c r="AI1397" s="18" t="str">
        <f>IFERROR(VLOOKUP(E1397,'[5]LOG Data SAP'!$D:$E,2,0),IF(D1397=D1396,AI1396,""))</f>
        <v>NLIP BUTTER ORIGINAL 16,7G</v>
      </c>
      <c r="AJ1397" s="20" t="str">
        <f>IFERROR([5]SKU!VI1398,IF(D1397=D1396,AJ1396,""))</f>
        <v>85253</v>
      </c>
      <c r="AK1397" s="18" t="str">
        <f>VLOOKUP(E1397,[5]SKU!I:X,16,FALSE)</f>
        <v>3304.10.00</v>
      </c>
    </row>
    <row r="1398" spans="1:37">
      <c r="A1398" s="18" t="str">
        <f>[5]SKU!AC1399</f>
        <v>Nivea</v>
      </c>
      <c r="B1398" s="18" t="str">
        <f>[5]SKU!AE1399</f>
        <v>NLC Lip Care</v>
      </c>
      <c r="C1398" s="18" t="str">
        <f>[5]SKU!AJ1399</f>
        <v>Lip Care</v>
      </c>
      <c r="D1398" s="18" t="str">
        <f>[5]SKU!G1399</f>
        <v>NLC Lip Butter Original</v>
      </c>
      <c r="E1398" s="19" t="str">
        <f>[5]SKU!I1399</f>
        <v>48332-00070-00</v>
      </c>
      <c r="F1398" s="19" t="str">
        <f>[5]SKU!J1399</f>
        <v>48332-00070-01</v>
      </c>
      <c r="G1398" s="18" t="str">
        <f>[5]SKU!K1399</f>
        <v>NLC Lip Butter Original</v>
      </c>
      <c r="H1398" s="18" t="str">
        <f>IF([5]SKU!L1399="R","Regular",
IF([5]SKU!L1399="P","Promo",
IF([5]SKU!L1399="S","Sample",
IF([5]SKU!L1399="V","VAS",""))))</f>
        <v>Regular</v>
      </c>
      <c r="I1398" s="18" t="str">
        <f>IF([5]SKU!QC1399="A","Active",
IF([5]SKU!QC1399="D","Discontinue",
IF([5]SKU!QC1399="N","NPD","")))</f>
        <v>Discontinue</v>
      </c>
      <c r="J1398" s="18" t="str">
        <f>VLOOKUP(IFERROR(VLOOKUP(E1398,'[5]Material Status'!A:I,9,0),""),'[5]Material Status'!U:W,3,0)</f>
        <v>Inactive</v>
      </c>
      <c r="K1398" s="20" t="str">
        <f>IFERROR(VLOOKUP(E1398,'[5]LOG Data SAP'!$D:$AO,11,0),
IF(D1398=D1397,K1397,""))</f>
        <v>42239871</v>
      </c>
      <c r="L1398" s="20" t="str">
        <f>IFERROR(VLOOKUP(E1398,'[5]LOG Data SAP'!$D:$AO,13,0),
IF(D1398=D1397,L1397,""))</f>
        <v>8999777007201</v>
      </c>
      <c r="M1398" s="20" t="str">
        <f>IFERROR(VLOOKUP(E1398,'[5]LOG Data SAP'!$D:$AO,15,0),
IF(D1398=D1397,M1397,""))</f>
        <v>8999777007218</v>
      </c>
      <c r="N1398" s="21">
        <f>[5]SKU!VH1399</f>
        <v>900</v>
      </c>
      <c r="O1398" s="22">
        <f>[5]SKU!VN1399</f>
        <v>23191</v>
      </c>
      <c r="P1398" s="23">
        <f>[5]SKU!VO1399</f>
        <v>43830</v>
      </c>
      <c r="Q1398" s="24">
        <f>IFERROR(_xlfn.NUMBERVALUE(VLOOKUP(E1398,'[5]LOG Data SAP'!$D:$M,9,0)),
IF(D1398=D1397,Q1397,""))</f>
        <v>6</v>
      </c>
      <c r="R1398" s="24">
        <f>IFERROR(_xlfn.NUMBERVALUE(VLOOKUP(E1398,'[5]LOG Data SAP'!$D:$M,10,0)),
IF(D1398=D1397,R1397,""))</f>
        <v>12</v>
      </c>
      <c r="S1398" s="24">
        <f t="shared" si="84"/>
        <v>2</v>
      </c>
      <c r="T1398" s="25">
        <f>IFERROR(VLOOKUP($E1398,'[5]LOG Data SAP'!$D:$V,17,0)/10,
IF(D1398=D1397,T1397,""))</f>
        <v>5.2</v>
      </c>
      <c r="U1398" s="25">
        <f>IFERROR(VLOOKUP($E1398,'[5]LOG Data SAP'!$D:$V,18,0)/10,
IF(D1398=D1397,U1397,""))</f>
        <v>5.2</v>
      </c>
      <c r="V1398" s="25">
        <f>IFERROR(VLOOKUP($E1398,'[5]LOG Data SAP'!$D:$V,19,0)/10,
IF(D1398=D1397,V1397,""))</f>
        <v>1.2</v>
      </c>
      <c r="W1398" s="25">
        <f>IFERROR(VLOOKUP($E1398,'[5]LOG Data SAP'!$D:$AO,21,0)/10,
IF(D1398=D1397,W1397,""))</f>
        <v>9.5</v>
      </c>
      <c r="X1398" s="25">
        <f>IFERROR(VLOOKUP($E1398,'[5]LOG Data SAP'!$D:$AO,22,0)/10,
IF(D1398=D1397,X1397,""))</f>
        <v>6.5</v>
      </c>
      <c r="Y1398" s="25">
        <f>IFERROR(VLOOKUP($E1398,'[5]LOG Data SAP'!$D:$AO,23,0)/10,
IF(D1398=D1397,Y1397,""))</f>
        <v>6</v>
      </c>
      <c r="Z1398" s="25">
        <f>IFERROR(VLOOKUP($E1398,'[5]LOG Data SAP'!$D:$AO,25,0)/10,
IF(D1398=D1397,Z1397,""))</f>
        <v>14</v>
      </c>
      <c r="AA1398" s="25">
        <f>IFERROR(VLOOKUP($E1398,'[5]LOG Data SAP'!$D:$AO,26,0)/10,
IF(D1398=D1397,AA1397,""))</f>
        <v>10.4</v>
      </c>
      <c r="AB1398" s="25">
        <f>IFERROR(VLOOKUP($E1398,'[5]LOG Data SAP'!$D:$AO,27,0)/10,
IF(D1398=D1397,AB1397,""))</f>
        <v>6.8</v>
      </c>
      <c r="AC1398" s="26">
        <f>IFERROR(VLOOKUP($E1398,'[5]LOG Data SAP'!$D:$AO,29,0)/IF(VLOOKUP($E1398,'[5]LOG Data SAP'!$D:$AO,30,0)="G",1000,1),
IF(D1398=D1397,AC1397,""))</f>
        <v>2.1700000000000001E-2</v>
      </c>
      <c r="AD1398" s="26">
        <f>IFERROR(VLOOKUP($E1398,'[5]LOG Data SAP'!$D:$AO,31,0)/IF(VLOOKUP($E1398,'[5]LOG Data SAP'!$D:$AO,32,0)="G",1000,1),
IF(D1398=D1397,AD1397,""))</f>
        <v>0.13500000000000001</v>
      </c>
      <c r="AE1398" s="26">
        <f>IFERROR(VLOOKUP($E1398,'[5]LOG Data SAP'!$D:$AO,33,0)/IF(VLOOKUP($E1398,'[5]LOG Data SAP'!$D:$AO,34,0)="G",1000,1),
IF(D1398=D1397,AE1397,""))</f>
        <v>0.311</v>
      </c>
      <c r="AF1398" s="27">
        <f t="shared" si="85"/>
        <v>32.448</v>
      </c>
      <c r="AG1398" s="27">
        <f t="shared" si="86"/>
        <v>370.5</v>
      </c>
      <c r="AH1398" s="28">
        <f t="shared" si="87"/>
        <v>9.9007999999999995E-4</v>
      </c>
      <c r="AI1398" s="18" t="str">
        <f>IFERROR(VLOOKUP(E1398,'[5]LOG Data SAP'!$D:$E,2,0),IF(D1398=D1397,AI1397,""))</f>
        <v>NLIP BUTTER ORIGINAL 16,7G</v>
      </c>
      <c r="AJ1398" s="20" t="str">
        <f>IFERROR([5]SKU!VI1399,IF(D1398=D1397,AJ1397,""))</f>
        <v>85253</v>
      </c>
      <c r="AK1398" s="18" t="str">
        <f>VLOOKUP(E1398,[5]SKU!I:X,16,FALSE)</f>
        <v>3304.10.00</v>
      </c>
    </row>
    <row r="1399" spans="1:37">
      <c r="A1399" s="18" t="str">
        <f>[5]SKU!AC1400</f>
        <v>Nivea</v>
      </c>
      <c r="B1399" s="18" t="str">
        <f>[5]SKU!AE1400</f>
        <v>NLC Lip Care</v>
      </c>
      <c r="C1399" s="18" t="str">
        <f>[5]SKU!AJ1400</f>
        <v>Lip Care</v>
      </c>
      <c r="D1399" s="18" t="str">
        <f>[5]SKU!G1400</f>
        <v>NLC Lip Butter Raspberry</v>
      </c>
      <c r="E1399" s="19" t="str">
        <f>[5]SKU!I1400</f>
        <v>85254-04824-48</v>
      </c>
      <c r="F1399" s="19" t="str">
        <f>[5]SKU!J1400</f>
        <v>85254-04824-48</v>
      </c>
      <c r="G1399" s="18" t="str">
        <f>[5]SKU!K1400</f>
        <v>NIVEA Lip Butter Raspberry 16.7g</v>
      </c>
      <c r="H1399" s="18" t="str">
        <f>IF([5]SKU!L1400="R","Regular",
IF([5]SKU!L1400="P","Promo",
IF([5]SKU!L1400="S","Sample",
IF([5]SKU!L1400="V","VAS",""))))</f>
        <v>Regular</v>
      </c>
      <c r="I1399" s="18" t="str">
        <f>IF([5]SKU!QC1400="A","Active",
IF([5]SKU!QC1400="D","Discontinue",
IF([5]SKU!QC1400="N","NPD","")))</f>
        <v>Discontinue</v>
      </c>
      <c r="J1399" s="18" t="str">
        <f>VLOOKUP(IFERROR(VLOOKUP(E1399,'[5]Material Status'!A:I,9,0),""),'[5]Material Status'!U:W,3,0)</f>
        <v>Inactive</v>
      </c>
      <c r="K1399" s="20" t="str">
        <f>IFERROR(VLOOKUP(E1399,'[5]LOG Data SAP'!$D:$AO,11,0),
IF(D1399=D1398,K1398,""))</f>
        <v>42239888</v>
      </c>
      <c r="L1399" s="20" t="str">
        <f>IFERROR(VLOOKUP(E1399,'[5]LOG Data SAP'!$D:$AO,13,0),
IF(D1399=D1398,L1398,""))</f>
        <v>8999777007225</v>
      </c>
      <c r="M1399" s="20" t="str">
        <f>IFERROR(VLOOKUP(E1399,'[5]LOG Data SAP'!$D:$AO,15,0),
IF(D1399=D1398,M1398,""))</f>
        <v>8999777007232</v>
      </c>
      <c r="N1399" s="21">
        <f>[5]SKU!VH1400</f>
        <v>900</v>
      </c>
      <c r="O1399" s="22">
        <f>[5]SKU!VN1400</f>
        <v>26800</v>
      </c>
      <c r="P1399" s="23">
        <f>[5]SKU!VO1400</f>
        <v>45383</v>
      </c>
      <c r="Q1399" s="24">
        <f>IFERROR(_xlfn.NUMBERVALUE(VLOOKUP(E1399,'[5]LOG Data SAP'!$D:$M,9,0)),
IF(D1399=D1398,Q1398,""))</f>
        <v>6</v>
      </c>
      <c r="R1399" s="24">
        <f>IFERROR(_xlfn.NUMBERVALUE(VLOOKUP(E1399,'[5]LOG Data SAP'!$D:$M,10,0)),
IF(D1399=D1398,R1398,""))</f>
        <v>12</v>
      </c>
      <c r="S1399" s="24">
        <f t="shared" si="84"/>
        <v>2</v>
      </c>
      <c r="T1399" s="25">
        <f>IFERROR(VLOOKUP($E1399,'[5]LOG Data SAP'!$D:$V,17,0)/10,
IF(D1399=D1398,T1398,""))</f>
        <v>5.2</v>
      </c>
      <c r="U1399" s="25">
        <f>IFERROR(VLOOKUP($E1399,'[5]LOG Data SAP'!$D:$V,18,0)/10,
IF(D1399=D1398,U1398,""))</f>
        <v>5.2</v>
      </c>
      <c r="V1399" s="25">
        <f>IFERROR(VLOOKUP($E1399,'[5]LOG Data SAP'!$D:$V,19,0)/10,
IF(D1399=D1398,V1398,""))</f>
        <v>1.2</v>
      </c>
      <c r="W1399" s="25">
        <f>IFERROR(VLOOKUP($E1399,'[5]LOG Data SAP'!$D:$AO,21,0)/10,
IF(D1399=D1398,W1398,""))</f>
        <v>9.5</v>
      </c>
      <c r="X1399" s="25">
        <f>IFERROR(VLOOKUP($E1399,'[5]LOG Data SAP'!$D:$AO,22,0)/10,
IF(D1399=D1398,X1398,""))</f>
        <v>6.5</v>
      </c>
      <c r="Y1399" s="25">
        <f>IFERROR(VLOOKUP($E1399,'[5]LOG Data SAP'!$D:$AO,23,0)/10,
IF(D1399=D1398,Y1398,""))</f>
        <v>6</v>
      </c>
      <c r="Z1399" s="25">
        <f>IFERROR(VLOOKUP($E1399,'[5]LOG Data SAP'!$D:$AO,25,0)/10,
IF(D1399=D1398,Z1398,""))</f>
        <v>14</v>
      </c>
      <c r="AA1399" s="25">
        <f>IFERROR(VLOOKUP($E1399,'[5]LOG Data SAP'!$D:$AO,26,0)/10,
IF(D1399=D1398,AA1398,""))</f>
        <v>10.4</v>
      </c>
      <c r="AB1399" s="25">
        <f>IFERROR(VLOOKUP($E1399,'[5]LOG Data SAP'!$D:$AO,27,0)/10,
IF(D1399=D1398,AB1398,""))</f>
        <v>6.8</v>
      </c>
      <c r="AC1399" s="26">
        <f>IFERROR(VLOOKUP($E1399,'[5]LOG Data SAP'!$D:$AO,29,0)/IF(VLOOKUP($E1399,'[5]LOG Data SAP'!$D:$AO,30,0)="G",1000,1),
IF(D1399=D1398,AC1398,""))</f>
        <v>2.1000000000000001E-2</v>
      </c>
      <c r="AD1399" s="26">
        <f>IFERROR(VLOOKUP($E1399,'[5]LOG Data SAP'!$D:$AO,31,0)/IF(VLOOKUP($E1399,'[5]LOG Data SAP'!$D:$AO,32,0)="G",1000,1),
IF(D1399=D1398,AD1398,""))</f>
        <v>0.126</v>
      </c>
      <c r="AE1399" s="26">
        <f>IFERROR(VLOOKUP($E1399,'[5]LOG Data SAP'!$D:$AO,33,0)/IF(VLOOKUP($E1399,'[5]LOG Data SAP'!$D:$AO,34,0)="G",1000,1),
IF(D1399=D1398,AE1398,""))</f>
        <v>0.28199999999999997</v>
      </c>
      <c r="AF1399" s="27">
        <f t="shared" si="85"/>
        <v>32.448</v>
      </c>
      <c r="AG1399" s="27">
        <f t="shared" si="86"/>
        <v>370.5</v>
      </c>
      <c r="AH1399" s="28">
        <f t="shared" si="87"/>
        <v>9.9007999999999995E-4</v>
      </c>
      <c r="AI1399" s="18" t="str">
        <f>IFERROR(VLOOKUP(E1399,'[5]LOG Data SAP'!$D:$E,2,0),IF(D1399=D1398,AI1398,""))</f>
        <v>NLC LP_BTR_TIN_RPBY_RS 20ML</v>
      </c>
      <c r="AJ1399" s="20" t="str">
        <f>IFERROR([5]SKU!VI1400,IF(D1399=D1398,AJ1398,""))</f>
        <v>85254</v>
      </c>
      <c r="AK1399" s="18" t="str">
        <f>VLOOKUP(E1399,[5]SKU!I:X,16,FALSE)</f>
        <v>3304.10.00</v>
      </c>
    </row>
    <row r="1400" spans="1:37">
      <c r="A1400" s="18" t="str">
        <f>[5]SKU!AC1401</f>
        <v>Nivea</v>
      </c>
      <c r="B1400" s="18" t="str">
        <f>[5]SKU!AE1401</f>
        <v>NLC Lip Care</v>
      </c>
      <c r="C1400" s="18" t="str">
        <f>[5]SKU!AJ1401</f>
        <v>Lip Care</v>
      </c>
      <c r="D1400" s="18" t="str">
        <f>[5]SKU!G1401</f>
        <v>NLC Lip Butter Raspberry</v>
      </c>
      <c r="E1400" s="19" t="str">
        <f>[5]SKU!I1401</f>
        <v>48332-00071-03</v>
      </c>
      <c r="F1400" s="19" t="str">
        <f>[5]SKU!J1401</f>
        <v>85254-04824-48</v>
      </c>
      <c r="G1400" s="18" t="str">
        <f>[5]SKU!K1401</f>
        <v>NLC Lip Butter Raspberry</v>
      </c>
      <c r="H1400" s="18" t="str">
        <f>IF([5]SKU!L1401="R","Regular",
IF([5]SKU!L1401="P","Promo",
IF([5]SKU!L1401="S","Sample",
IF([5]SKU!L1401="V","VAS",""))))</f>
        <v>Regular</v>
      </c>
      <c r="I1400" s="18" t="str">
        <f>IF([5]SKU!QC1401="A","Active",
IF([5]SKU!QC1401="D","Discontinue",
IF([5]SKU!QC1401="N","NPD","")))</f>
        <v>Discontinue</v>
      </c>
      <c r="J1400" s="18" t="str">
        <f>VLOOKUP(IFERROR(VLOOKUP(E1400,'[5]Material Status'!A:I,9,0),""),'[5]Material Status'!U:W,3,0)</f>
        <v>Inactive</v>
      </c>
      <c r="K1400" s="20" t="str">
        <f>IFERROR(VLOOKUP(E1400,'[5]LOG Data SAP'!$D:$AO,11,0),
IF(D1400=D1399,K1399,""))</f>
        <v>42239888</v>
      </c>
      <c r="L1400" s="20" t="str">
        <f>IFERROR(VLOOKUP(E1400,'[5]LOG Data SAP'!$D:$AO,13,0),
IF(D1400=D1399,L1399,""))</f>
        <v>8999777007225</v>
      </c>
      <c r="M1400" s="20" t="str">
        <f>IFERROR(VLOOKUP(E1400,'[5]LOG Data SAP'!$D:$AO,15,0),
IF(D1400=D1399,M1399,""))</f>
        <v>8999777007232</v>
      </c>
      <c r="N1400" s="21">
        <f>[5]SKU!VH1401</f>
        <v>900</v>
      </c>
      <c r="O1400" s="22">
        <f>[5]SKU!VN1401</f>
        <v>26800</v>
      </c>
      <c r="P1400" s="23">
        <f>[5]SKU!VO1401</f>
        <v>45383</v>
      </c>
      <c r="Q1400" s="24">
        <f>IFERROR(_xlfn.NUMBERVALUE(VLOOKUP(E1400,'[5]LOG Data SAP'!$D:$M,9,0)),
IF(D1400=D1399,Q1399,""))</f>
        <v>6</v>
      </c>
      <c r="R1400" s="24">
        <f>IFERROR(_xlfn.NUMBERVALUE(VLOOKUP(E1400,'[5]LOG Data SAP'!$D:$M,10,0)),
IF(D1400=D1399,R1399,""))</f>
        <v>12</v>
      </c>
      <c r="S1400" s="24">
        <f t="shared" si="84"/>
        <v>2</v>
      </c>
      <c r="T1400" s="25">
        <f>IFERROR(VLOOKUP($E1400,'[5]LOG Data SAP'!$D:$V,17,0)/10,
IF(D1400=D1399,T1399,""))</f>
        <v>5.2</v>
      </c>
      <c r="U1400" s="25">
        <f>IFERROR(VLOOKUP($E1400,'[5]LOG Data SAP'!$D:$V,18,0)/10,
IF(D1400=D1399,U1399,""))</f>
        <v>5.2</v>
      </c>
      <c r="V1400" s="25">
        <f>IFERROR(VLOOKUP($E1400,'[5]LOG Data SAP'!$D:$V,19,0)/10,
IF(D1400=D1399,V1399,""))</f>
        <v>1.2</v>
      </c>
      <c r="W1400" s="25">
        <f>IFERROR(VLOOKUP($E1400,'[5]LOG Data SAP'!$D:$AO,21,0)/10,
IF(D1400=D1399,W1399,""))</f>
        <v>9.5</v>
      </c>
      <c r="X1400" s="25">
        <f>IFERROR(VLOOKUP($E1400,'[5]LOG Data SAP'!$D:$AO,22,0)/10,
IF(D1400=D1399,X1399,""))</f>
        <v>6.5</v>
      </c>
      <c r="Y1400" s="25">
        <f>IFERROR(VLOOKUP($E1400,'[5]LOG Data SAP'!$D:$AO,23,0)/10,
IF(D1400=D1399,Y1399,""))</f>
        <v>6</v>
      </c>
      <c r="Z1400" s="25">
        <f>IFERROR(VLOOKUP($E1400,'[5]LOG Data SAP'!$D:$AO,25,0)/10,
IF(D1400=D1399,Z1399,""))</f>
        <v>14</v>
      </c>
      <c r="AA1400" s="25">
        <f>IFERROR(VLOOKUP($E1400,'[5]LOG Data SAP'!$D:$AO,26,0)/10,
IF(D1400=D1399,AA1399,""))</f>
        <v>10.4</v>
      </c>
      <c r="AB1400" s="25">
        <f>IFERROR(VLOOKUP($E1400,'[5]LOG Data SAP'!$D:$AO,27,0)/10,
IF(D1400=D1399,AB1399,""))</f>
        <v>6.8</v>
      </c>
      <c r="AC1400" s="26">
        <f>IFERROR(VLOOKUP($E1400,'[5]LOG Data SAP'!$D:$AO,29,0)/IF(VLOOKUP($E1400,'[5]LOG Data SAP'!$D:$AO,30,0)="G",1000,1),
IF(D1400=D1399,AC1399,""))</f>
        <v>2.1999999999999999E-2</v>
      </c>
      <c r="AD1400" s="26">
        <f>IFERROR(VLOOKUP($E1400,'[5]LOG Data SAP'!$D:$AO,31,0)/IF(VLOOKUP($E1400,'[5]LOG Data SAP'!$D:$AO,32,0)="G",1000,1),
IF(D1400=D1399,AD1399,""))</f>
        <v>0.13500000000000001</v>
      </c>
      <c r="AE1400" s="26">
        <f>IFERROR(VLOOKUP($E1400,'[5]LOG Data SAP'!$D:$AO,33,0)/IF(VLOOKUP($E1400,'[5]LOG Data SAP'!$D:$AO,34,0)="G",1000,1),
IF(D1400=D1399,AE1399,""))</f>
        <v>0.311</v>
      </c>
      <c r="AF1400" s="27">
        <f t="shared" si="85"/>
        <v>32.448</v>
      </c>
      <c r="AG1400" s="27">
        <f t="shared" si="86"/>
        <v>370.5</v>
      </c>
      <c r="AH1400" s="28">
        <f t="shared" si="87"/>
        <v>9.9007999999999995E-4</v>
      </c>
      <c r="AI1400" s="18" t="str">
        <f>IFERROR(VLOOKUP(E1400,'[5]LOG Data SAP'!$D:$E,2,0),IF(D1400=D1399,AI1399,""))</f>
        <v>NLIP BUTTER RASPBERRY 16,7G</v>
      </c>
      <c r="AJ1400" s="20" t="str">
        <f>IFERROR([5]SKU!VI1401,IF(D1400=D1399,AJ1399,""))</f>
        <v>85254</v>
      </c>
      <c r="AK1400" s="18" t="str">
        <f>VLOOKUP(E1400,[5]SKU!I:X,16,FALSE)</f>
        <v>3304.10.00</v>
      </c>
    </row>
    <row r="1401" spans="1:37">
      <c r="A1401" s="18" t="str">
        <f>[5]SKU!AC1402</f>
        <v>Nivea</v>
      </c>
      <c r="B1401" s="18" t="str">
        <f>[5]SKU!AE1402</f>
        <v>NLC Lip Care</v>
      </c>
      <c r="C1401" s="18" t="str">
        <f>[5]SKU!AJ1402</f>
        <v>Lip Care</v>
      </c>
      <c r="D1401" s="18" t="str">
        <f>[5]SKU!G1402</f>
        <v>NLC Lip Butter Raspberry</v>
      </c>
      <c r="E1401" s="19" t="str">
        <f>[5]SKU!I1402</f>
        <v>48332-00071-01</v>
      </c>
      <c r="F1401" s="19" t="str">
        <f>[5]SKU!J1402</f>
        <v>85254-04824-48</v>
      </c>
      <c r="G1401" s="18" t="str">
        <f>[5]SKU!K1402</f>
        <v>NLC Lip Butter Raspberry</v>
      </c>
      <c r="H1401" s="18" t="str">
        <f>IF([5]SKU!L1402="R","Regular",
IF([5]SKU!L1402="P","Promo",
IF([5]SKU!L1402="S","Sample",
IF([5]SKU!L1402="V","VAS",""))))</f>
        <v>Regular</v>
      </c>
      <c r="I1401" s="18" t="str">
        <f>IF([5]SKU!QC1402="A","Active",
IF([5]SKU!QC1402="D","Discontinue",
IF([5]SKU!QC1402="N","NPD","")))</f>
        <v>Discontinue</v>
      </c>
      <c r="J1401" s="18" t="str">
        <f>VLOOKUP(IFERROR(VLOOKUP(E1401,'[5]Material Status'!A:I,9,0),""),'[5]Material Status'!U:W,3,0)</f>
        <v>Inactive</v>
      </c>
      <c r="K1401" s="20" t="str">
        <f>IFERROR(VLOOKUP(E1401,'[5]LOG Data SAP'!$D:$AO,11,0),
IF(D1401=D1400,K1400,""))</f>
        <v>42239888</v>
      </c>
      <c r="L1401" s="20" t="str">
        <f>IFERROR(VLOOKUP(E1401,'[5]LOG Data SAP'!$D:$AO,13,0),
IF(D1401=D1400,L1400,""))</f>
        <v>8999777007225</v>
      </c>
      <c r="M1401" s="20" t="str">
        <f>IFERROR(VLOOKUP(E1401,'[5]LOG Data SAP'!$D:$AO,15,0),
IF(D1401=D1400,M1400,""))</f>
        <v>8999777007232</v>
      </c>
      <c r="N1401" s="21">
        <f>[5]SKU!VH1402</f>
        <v>900</v>
      </c>
      <c r="O1401" s="22">
        <f>[5]SKU!VN1402</f>
        <v>26800</v>
      </c>
      <c r="P1401" s="23">
        <f>[5]SKU!VO1402</f>
        <v>45383</v>
      </c>
      <c r="Q1401" s="24">
        <f>IFERROR(_xlfn.NUMBERVALUE(VLOOKUP(E1401,'[5]LOG Data SAP'!$D:$M,9,0)),
IF(D1401=D1400,Q1400,""))</f>
        <v>6</v>
      </c>
      <c r="R1401" s="24">
        <f>IFERROR(_xlfn.NUMBERVALUE(VLOOKUP(E1401,'[5]LOG Data SAP'!$D:$M,10,0)),
IF(D1401=D1400,R1400,""))</f>
        <v>12</v>
      </c>
      <c r="S1401" s="24">
        <f t="shared" si="84"/>
        <v>2</v>
      </c>
      <c r="T1401" s="25">
        <f>IFERROR(VLOOKUP($E1401,'[5]LOG Data SAP'!$D:$V,17,0)/10,
IF(D1401=D1400,T1400,""))</f>
        <v>5.2</v>
      </c>
      <c r="U1401" s="25">
        <f>IFERROR(VLOOKUP($E1401,'[5]LOG Data SAP'!$D:$V,18,0)/10,
IF(D1401=D1400,U1400,""))</f>
        <v>5.2</v>
      </c>
      <c r="V1401" s="25">
        <f>IFERROR(VLOOKUP($E1401,'[5]LOG Data SAP'!$D:$V,19,0)/10,
IF(D1401=D1400,V1400,""))</f>
        <v>1.2</v>
      </c>
      <c r="W1401" s="25">
        <f>IFERROR(VLOOKUP($E1401,'[5]LOG Data SAP'!$D:$AO,21,0)/10,
IF(D1401=D1400,W1400,""))</f>
        <v>9.5</v>
      </c>
      <c r="X1401" s="25">
        <f>IFERROR(VLOOKUP($E1401,'[5]LOG Data SAP'!$D:$AO,22,0)/10,
IF(D1401=D1400,X1400,""))</f>
        <v>6.5</v>
      </c>
      <c r="Y1401" s="25">
        <f>IFERROR(VLOOKUP($E1401,'[5]LOG Data SAP'!$D:$AO,23,0)/10,
IF(D1401=D1400,Y1400,""))</f>
        <v>6</v>
      </c>
      <c r="Z1401" s="25">
        <f>IFERROR(VLOOKUP($E1401,'[5]LOG Data SAP'!$D:$AO,25,0)/10,
IF(D1401=D1400,Z1400,""))</f>
        <v>14</v>
      </c>
      <c r="AA1401" s="25">
        <f>IFERROR(VLOOKUP($E1401,'[5]LOG Data SAP'!$D:$AO,26,0)/10,
IF(D1401=D1400,AA1400,""))</f>
        <v>10.4</v>
      </c>
      <c r="AB1401" s="25">
        <f>IFERROR(VLOOKUP($E1401,'[5]LOG Data SAP'!$D:$AO,27,0)/10,
IF(D1401=D1400,AB1400,""))</f>
        <v>6.8</v>
      </c>
      <c r="AC1401" s="26">
        <f>IFERROR(VLOOKUP($E1401,'[5]LOG Data SAP'!$D:$AO,29,0)/IF(VLOOKUP($E1401,'[5]LOG Data SAP'!$D:$AO,30,0)="G",1000,1),
IF(D1401=D1400,AC1400,""))</f>
        <v>2.1999999999999999E-2</v>
      </c>
      <c r="AD1401" s="26">
        <f>IFERROR(VLOOKUP($E1401,'[5]LOG Data SAP'!$D:$AO,31,0)/IF(VLOOKUP($E1401,'[5]LOG Data SAP'!$D:$AO,32,0)="G",1000,1),
IF(D1401=D1400,AD1400,""))</f>
        <v>0.13500000000000001</v>
      </c>
      <c r="AE1401" s="26">
        <f>IFERROR(VLOOKUP($E1401,'[5]LOG Data SAP'!$D:$AO,33,0)/IF(VLOOKUP($E1401,'[5]LOG Data SAP'!$D:$AO,34,0)="G",1000,1),
IF(D1401=D1400,AE1400,""))</f>
        <v>0.311</v>
      </c>
      <c r="AF1401" s="27">
        <f t="shared" si="85"/>
        <v>32.448</v>
      </c>
      <c r="AG1401" s="27">
        <f t="shared" si="86"/>
        <v>370.5</v>
      </c>
      <c r="AH1401" s="28">
        <f t="shared" si="87"/>
        <v>9.9007999999999995E-4</v>
      </c>
      <c r="AI1401" s="18" t="str">
        <f>IFERROR(VLOOKUP(E1401,'[5]LOG Data SAP'!$D:$E,2,0),IF(D1401=D1400,AI1400,""))</f>
        <v>NLIP BUTTER RASPBERRY 16,7G</v>
      </c>
      <c r="AJ1401" s="20" t="str">
        <f>IFERROR([5]SKU!VI1402,IF(D1401=D1400,AJ1400,""))</f>
        <v>85254</v>
      </c>
      <c r="AK1401" s="18" t="str">
        <f>VLOOKUP(E1401,[5]SKU!I:X,16,FALSE)</f>
        <v>3304.10.00</v>
      </c>
    </row>
    <row r="1402" spans="1:37">
      <c r="A1402" s="18" t="str">
        <f>[5]SKU!AC1403</f>
        <v>Nivea</v>
      </c>
      <c r="B1402" s="18" t="str">
        <f>[5]SKU!AE1403</f>
        <v>NLC Lip Care</v>
      </c>
      <c r="C1402" s="18" t="str">
        <f>[5]SKU!AJ1403</f>
        <v>Lip Care</v>
      </c>
      <c r="D1402" s="18" t="str">
        <f>[5]SKU!G1403</f>
        <v>NLC Lip Butter Raspberry</v>
      </c>
      <c r="E1402" s="19" t="str">
        <f>[5]SKU!I1403</f>
        <v>48332-00071-00</v>
      </c>
      <c r="F1402" s="19" t="str">
        <f>[5]SKU!J1403</f>
        <v>85254-04824-48</v>
      </c>
      <c r="G1402" s="18" t="str">
        <f>[5]SKU!K1403</f>
        <v>NLC Lip Butter Raspberry</v>
      </c>
      <c r="H1402" s="18" t="str">
        <f>IF([5]SKU!L1403="R","Regular",
IF([5]SKU!L1403="P","Promo",
IF([5]SKU!L1403="S","Sample",
IF([5]SKU!L1403="V","VAS",""))))</f>
        <v>Regular</v>
      </c>
      <c r="I1402" s="18" t="str">
        <f>IF([5]SKU!QC1403="A","Active",
IF([5]SKU!QC1403="D","Discontinue",
IF([5]SKU!QC1403="N","NPD","")))</f>
        <v>Discontinue</v>
      </c>
      <c r="J1402" s="18" t="str">
        <f>VLOOKUP(IFERROR(VLOOKUP(E1402,'[5]Material Status'!A:I,9,0),""),'[5]Material Status'!U:W,3,0)</f>
        <v>Inactive</v>
      </c>
      <c r="K1402" s="20" t="str">
        <f>IFERROR(VLOOKUP(E1402,'[5]LOG Data SAP'!$D:$AO,11,0),
IF(D1402=D1401,K1401,""))</f>
        <v>42239888</v>
      </c>
      <c r="L1402" s="20" t="str">
        <f>IFERROR(VLOOKUP(E1402,'[5]LOG Data SAP'!$D:$AO,13,0),
IF(D1402=D1401,L1401,""))</f>
        <v>8999777007225</v>
      </c>
      <c r="M1402" s="20" t="str">
        <f>IFERROR(VLOOKUP(E1402,'[5]LOG Data SAP'!$D:$AO,15,0),
IF(D1402=D1401,M1401,""))</f>
        <v>8999777007232</v>
      </c>
      <c r="N1402" s="21">
        <f>[5]SKU!VH1403</f>
        <v>900</v>
      </c>
      <c r="O1402" s="22">
        <f>[5]SKU!VN1403</f>
        <v>23191</v>
      </c>
      <c r="P1402" s="23">
        <f>[5]SKU!VO1403</f>
        <v>43100</v>
      </c>
      <c r="Q1402" s="24">
        <f>IFERROR(_xlfn.NUMBERVALUE(VLOOKUP(E1402,'[5]LOG Data SAP'!$D:$M,9,0)),
IF(D1402=D1401,Q1401,""))</f>
        <v>6</v>
      </c>
      <c r="R1402" s="24">
        <f>IFERROR(_xlfn.NUMBERVALUE(VLOOKUP(E1402,'[5]LOG Data SAP'!$D:$M,10,0)),
IF(D1402=D1401,R1401,""))</f>
        <v>12</v>
      </c>
      <c r="S1402" s="24">
        <f t="shared" si="84"/>
        <v>2</v>
      </c>
      <c r="T1402" s="25">
        <f>IFERROR(VLOOKUP($E1402,'[5]LOG Data SAP'!$D:$V,17,0)/10,
IF(D1402=D1401,T1401,""))</f>
        <v>5.2</v>
      </c>
      <c r="U1402" s="25">
        <f>IFERROR(VLOOKUP($E1402,'[5]LOG Data SAP'!$D:$V,18,0)/10,
IF(D1402=D1401,U1401,""))</f>
        <v>5.2</v>
      </c>
      <c r="V1402" s="25">
        <f>IFERROR(VLOOKUP($E1402,'[5]LOG Data SAP'!$D:$V,19,0)/10,
IF(D1402=D1401,V1401,""))</f>
        <v>1.2</v>
      </c>
      <c r="W1402" s="25">
        <f>IFERROR(VLOOKUP($E1402,'[5]LOG Data SAP'!$D:$AO,21,0)/10,
IF(D1402=D1401,W1401,""))</f>
        <v>9.5</v>
      </c>
      <c r="X1402" s="25">
        <f>IFERROR(VLOOKUP($E1402,'[5]LOG Data SAP'!$D:$AO,22,0)/10,
IF(D1402=D1401,X1401,""))</f>
        <v>6.5</v>
      </c>
      <c r="Y1402" s="25">
        <f>IFERROR(VLOOKUP($E1402,'[5]LOG Data SAP'!$D:$AO,23,0)/10,
IF(D1402=D1401,Y1401,""))</f>
        <v>6</v>
      </c>
      <c r="Z1402" s="25">
        <f>IFERROR(VLOOKUP($E1402,'[5]LOG Data SAP'!$D:$AO,25,0)/10,
IF(D1402=D1401,Z1401,""))</f>
        <v>14</v>
      </c>
      <c r="AA1402" s="25">
        <f>IFERROR(VLOOKUP($E1402,'[5]LOG Data SAP'!$D:$AO,26,0)/10,
IF(D1402=D1401,AA1401,""))</f>
        <v>10.4</v>
      </c>
      <c r="AB1402" s="25">
        <f>IFERROR(VLOOKUP($E1402,'[5]LOG Data SAP'!$D:$AO,27,0)/10,
IF(D1402=D1401,AB1401,""))</f>
        <v>6.8</v>
      </c>
      <c r="AC1402" s="26">
        <f>IFERROR(VLOOKUP($E1402,'[5]LOG Data SAP'!$D:$AO,29,0)/IF(VLOOKUP($E1402,'[5]LOG Data SAP'!$D:$AO,30,0)="G",1000,1),
IF(D1402=D1401,AC1401,""))</f>
        <v>2.1999999999999999E-2</v>
      </c>
      <c r="AD1402" s="26">
        <f>IFERROR(VLOOKUP($E1402,'[5]LOG Data SAP'!$D:$AO,31,0)/IF(VLOOKUP($E1402,'[5]LOG Data SAP'!$D:$AO,32,0)="G",1000,1),
IF(D1402=D1401,AD1401,""))</f>
        <v>0.13500000000000001</v>
      </c>
      <c r="AE1402" s="26">
        <f>IFERROR(VLOOKUP($E1402,'[5]LOG Data SAP'!$D:$AO,33,0)/IF(VLOOKUP($E1402,'[5]LOG Data SAP'!$D:$AO,34,0)="G",1000,1),
IF(D1402=D1401,AE1401,""))</f>
        <v>0.311</v>
      </c>
      <c r="AF1402" s="27">
        <f t="shared" si="85"/>
        <v>32.448</v>
      </c>
      <c r="AG1402" s="27">
        <f t="shared" si="86"/>
        <v>370.5</v>
      </c>
      <c r="AH1402" s="28">
        <f t="shared" si="87"/>
        <v>9.9007999999999995E-4</v>
      </c>
      <c r="AI1402" s="18" t="str">
        <f>IFERROR(VLOOKUP(E1402,'[5]LOG Data SAP'!$D:$E,2,0),IF(D1402=D1401,AI1401,""))</f>
        <v>NLIP BUTTER RASPBERRY 16,7G</v>
      </c>
      <c r="AJ1402" s="20" t="str">
        <f>IFERROR([5]SKU!VI1403,IF(D1402=D1401,AJ1401,""))</f>
        <v>85254</v>
      </c>
      <c r="AK1402" s="18" t="str">
        <f>VLOOKUP(E1402,[5]SKU!I:X,16,FALSE)</f>
        <v>3304.10.00</v>
      </c>
    </row>
    <row r="1403" spans="1:37">
      <c r="A1403" s="18" t="str">
        <f>[5]SKU!AC1404</f>
        <v>Nivea</v>
      </c>
      <c r="B1403" s="18" t="str">
        <f>[5]SKU!AE1404</f>
        <v>NLC Lip Care</v>
      </c>
      <c r="C1403" s="18" t="str">
        <f>[5]SKU!AJ1404</f>
        <v>Lip Care</v>
      </c>
      <c r="D1403" s="18" t="str">
        <f>[5]SKU!G1404</f>
        <v>NLC Lip Butter Vanilla</v>
      </c>
      <c r="E1403" s="19" t="str">
        <f>[5]SKU!I1404</f>
        <v>48332-00072-03</v>
      </c>
      <c r="F1403" s="19" t="str">
        <f>[5]SKU!J1404</f>
        <v>48332-00072-03</v>
      </c>
      <c r="G1403" s="18" t="str">
        <f>[5]SKU!K1404</f>
        <v>NIVEA Lip Butter Vanilla 16.7g</v>
      </c>
      <c r="H1403" s="18" t="str">
        <f>IF([5]SKU!L1404="R","Regular",
IF([5]SKU!L1404="P","Promo",
IF([5]SKU!L1404="S","Sample",
IF([5]SKU!L1404="V","VAS",""))))</f>
        <v>Regular</v>
      </c>
      <c r="I1403" s="18" t="str">
        <f>IF([5]SKU!QC1404="A","Active",
IF([5]SKU!QC1404="D","Discontinue",
IF([5]SKU!QC1404="N","NPD","")))</f>
        <v>Discontinue</v>
      </c>
      <c r="J1403" s="18" t="str">
        <f>VLOOKUP(IFERROR(VLOOKUP(E1403,'[5]Material Status'!A:I,9,0),""),'[5]Material Status'!U:W,3,0)</f>
        <v>Inactive</v>
      </c>
      <c r="K1403" s="20" t="str">
        <f>IFERROR(VLOOKUP(E1403,'[5]LOG Data SAP'!$D:$AO,11,0),
IF(D1403=D1402,K1402,""))</f>
        <v>42240181</v>
      </c>
      <c r="L1403" s="20" t="str">
        <f>IFERROR(VLOOKUP(E1403,'[5]LOG Data SAP'!$D:$AO,13,0),
IF(D1403=D1402,L1402,""))</f>
        <v>8999777007249</v>
      </c>
      <c r="M1403" s="20" t="str">
        <f>IFERROR(VLOOKUP(E1403,'[5]LOG Data SAP'!$D:$AO,15,0),
IF(D1403=D1402,M1402,""))</f>
        <v>8999777007256</v>
      </c>
      <c r="N1403" s="21">
        <f>[5]SKU!VH1404</f>
        <v>900</v>
      </c>
      <c r="O1403" s="22">
        <f>[5]SKU!VN1404</f>
        <v>26800</v>
      </c>
      <c r="P1403" s="23">
        <f>[5]SKU!VO1404</f>
        <v>45383</v>
      </c>
      <c r="Q1403" s="24">
        <f>IFERROR(_xlfn.NUMBERVALUE(VLOOKUP(E1403,'[5]LOG Data SAP'!$D:$M,9,0)),
IF(D1403=D1402,Q1402,""))</f>
        <v>6</v>
      </c>
      <c r="R1403" s="24">
        <f>IFERROR(_xlfn.NUMBERVALUE(VLOOKUP(E1403,'[5]LOG Data SAP'!$D:$M,10,0)),
IF(D1403=D1402,R1402,""))</f>
        <v>12</v>
      </c>
      <c r="S1403" s="24">
        <f t="shared" si="84"/>
        <v>2</v>
      </c>
      <c r="T1403" s="25">
        <f>IFERROR(VLOOKUP($E1403,'[5]LOG Data SAP'!$D:$V,17,0)/10,
IF(D1403=D1402,T1402,""))</f>
        <v>5.2</v>
      </c>
      <c r="U1403" s="25">
        <f>IFERROR(VLOOKUP($E1403,'[5]LOG Data SAP'!$D:$V,18,0)/10,
IF(D1403=D1402,U1402,""))</f>
        <v>5.2</v>
      </c>
      <c r="V1403" s="25">
        <f>IFERROR(VLOOKUP($E1403,'[5]LOG Data SAP'!$D:$V,19,0)/10,
IF(D1403=D1402,V1402,""))</f>
        <v>1.2</v>
      </c>
      <c r="W1403" s="25">
        <f>IFERROR(VLOOKUP($E1403,'[5]LOG Data SAP'!$D:$AO,21,0)/10,
IF(D1403=D1402,W1402,""))</f>
        <v>9.5</v>
      </c>
      <c r="X1403" s="25">
        <f>IFERROR(VLOOKUP($E1403,'[5]LOG Data SAP'!$D:$AO,22,0)/10,
IF(D1403=D1402,X1402,""))</f>
        <v>6.5</v>
      </c>
      <c r="Y1403" s="25">
        <f>IFERROR(VLOOKUP($E1403,'[5]LOG Data SAP'!$D:$AO,23,0)/10,
IF(D1403=D1402,Y1402,""))</f>
        <v>6</v>
      </c>
      <c r="Z1403" s="25">
        <f>IFERROR(VLOOKUP($E1403,'[5]LOG Data SAP'!$D:$AO,25,0)/10,
IF(D1403=D1402,Z1402,""))</f>
        <v>14</v>
      </c>
      <c r="AA1403" s="25">
        <f>IFERROR(VLOOKUP($E1403,'[5]LOG Data SAP'!$D:$AO,26,0)/10,
IF(D1403=D1402,AA1402,""))</f>
        <v>10.4</v>
      </c>
      <c r="AB1403" s="25">
        <f>IFERROR(VLOOKUP($E1403,'[5]LOG Data SAP'!$D:$AO,27,0)/10,
IF(D1403=D1402,AB1402,""))</f>
        <v>6.8</v>
      </c>
      <c r="AC1403" s="26">
        <f>IFERROR(VLOOKUP($E1403,'[5]LOG Data SAP'!$D:$AO,29,0)/IF(VLOOKUP($E1403,'[5]LOG Data SAP'!$D:$AO,30,0)="G",1000,1),
IF(D1403=D1402,AC1402,""))</f>
        <v>2.1999999999999999E-2</v>
      </c>
      <c r="AD1403" s="26">
        <f>IFERROR(VLOOKUP($E1403,'[5]LOG Data SAP'!$D:$AO,31,0)/IF(VLOOKUP($E1403,'[5]LOG Data SAP'!$D:$AO,32,0)="G",1000,1),
IF(D1403=D1402,AD1402,""))</f>
        <v>0.13500000000000001</v>
      </c>
      <c r="AE1403" s="26">
        <f>IFERROR(VLOOKUP($E1403,'[5]LOG Data SAP'!$D:$AO,33,0)/IF(VLOOKUP($E1403,'[5]LOG Data SAP'!$D:$AO,34,0)="G",1000,1),
IF(D1403=D1402,AE1402,""))</f>
        <v>0.311</v>
      </c>
      <c r="AF1403" s="27">
        <f t="shared" si="85"/>
        <v>32.448</v>
      </c>
      <c r="AG1403" s="27">
        <f t="shared" si="86"/>
        <v>370.5</v>
      </c>
      <c r="AH1403" s="28">
        <f t="shared" si="87"/>
        <v>9.9007999999999995E-4</v>
      </c>
      <c r="AI1403" s="18" t="str">
        <f>IFERROR(VLOOKUP(E1403,'[5]LOG Data SAP'!$D:$E,2,0),IF(D1403=D1402,AI1402,""))</f>
        <v>NLIP BUTTER VANILLA 16,7G</v>
      </c>
      <c r="AJ1403" s="20" t="str">
        <f>IFERROR([5]SKU!VI1404,IF(D1403=D1402,AJ1402,""))</f>
        <v>85264</v>
      </c>
      <c r="AK1403" s="18" t="str">
        <f>VLOOKUP(E1403,[5]SKU!I:X,16,FALSE)</f>
        <v>3304.10.00</v>
      </c>
    </row>
    <row r="1404" spans="1:37">
      <c r="A1404" s="18" t="str">
        <f>[5]SKU!AC1405</f>
        <v>Nivea</v>
      </c>
      <c r="B1404" s="18" t="str">
        <f>[5]SKU!AE1405</f>
        <v>NLC Lip Care</v>
      </c>
      <c r="C1404" s="18" t="str">
        <f>[5]SKU!AJ1405</f>
        <v>Lip Care</v>
      </c>
      <c r="D1404" s="18" t="str">
        <f>[5]SKU!G1405</f>
        <v>NLC Lip Butter Vanilla</v>
      </c>
      <c r="E1404" s="19" t="str">
        <f>[5]SKU!I1405</f>
        <v>48332-00072-01</v>
      </c>
      <c r="F1404" s="19" t="str">
        <f>[5]SKU!J1405</f>
        <v>48332-00072-03</v>
      </c>
      <c r="G1404" s="18" t="str">
        <f>[5]SKU!K1405</f>
        <v>NLC Lip Butter Vanilla</v>
      </c>
      <c r="H1404" s="18" t="str">
        <f>IF([5]SKU!L1405="R","Regular",
IF([5]SKU!L1405="P","Promo",
IF([5]SKU!L1405="S","Sample",
IF([5]SKU!L1405="V","VAS",""))))</f>
        <v>Regular</v>
      </c>
      <c r="I1404" s="18" t="str">
        <f>IF([5]SKU!QC1405="A","Active",
IF([5]SKU!QC1405="D","Discontinue",
IF([5]SKU!QC1405="N","NPD","")))</f>
        <v>Discontinue</v>
      </c>
      <c r="J1404" s="18" t="str">
        <f>VLOOKUP(IFERROR(VLOOKUP(E1404,'[5]Material Status'!A:I,9,0),""),'[5]Material Status'!U:W,3,0)</f>
        <v>Inactive</v>
      </c>
      <c r="K1404" s="20" t="str">
        <f>IFERROR(VLOOKUP(E1404,'[5]LOG Data SAP'!$D:$AO,11,0),
IF(D1404=D1403,K1403,""))</f>
        <v>42240181</v>
      </c>
      <c r="L1404" s="20" t="str">
        <f>IFERROR(VLOOKUP(E1404,'[5]LOG Data SAP'!$D:$AO,13,0),
IF(D1404=D1403,L1403,""))</f>
        <v>8999777007249</v>
      </c>
      <c r="M1404" s="20" t="str">
        <f>IFERROR(VLOOKUP(E1404,'[5]LOG Data SAP'!$D:$AO,15,0),
IF(D1404=D1403,M1403,""))</f>
        <v>8999777007256</v>
      </c>
      <c r="N1404" s="21">
        <f>[5]SKU!VH1405</f>
        <v>900</v>
      </c>
      <c r="O1404" s="22">
        <f>[5]SKU!VN1405</f>
        <v>26800</v>
      </c>
      <c r="P1404" s="23">
        <f>[5]SKU!VO1405</f>
        <v>45383</v>
      </c>
      <c r="Q1404" s="24">
        <f>IFERROR(_xlfn.NUMBERVALUE(VLOOKUP(E1404,'[5]LOG Data SAP'!$D:$M,9,0)),
IF(D1404=D1403,Q1403,""))</f>
        <v>6</v>
      </c>
      <c r="R1404" s="24">
        <f>IFERROR(_xlfn.NUMBERVALUE(VLOOKUP(E1404,'[5]LOG Data SAP'!$D:$M,10,0)),
IF(D1404=D1403,R1403,""))</f>
        <v>12</v>
      </c>
      <c r="S1404" s="24">
        <f t="shared" si="84"/>
        <v>2</v>
      </c>
      <c r="T1404" s="25">
        <f>IFERROR(VLOOKUP($E1404,'[5]LOG Data SAP'!$D:$V,17,0)/10,
IF(D1404=D1403,T1403,""))</f>
        <v>5.2</v>
      </c>
      <c r="U1404" s="25">
        <f>IFERROR(VLOOKUP($E1404,'[5]LOG Data SAP'!$D:$V,18,0)/10,
IF(D1404=D1403,U1403,""))</f>
        <v>5.2</v>
      </c>
      <c r="V1404" s="25">
        <f>IFERROR(VLOOKUP($E1404,'[5]LOG Data SAP'!$D:$V,19,0)/10,
IF(D1404=D1403,V1403,""))</f>
        <v>1.2</v>
      </c>
      <c r="W1404" s="25">
        <f>IFERROR(VLOOKUP($E1404,'[5]LOG Data SAP'!$D:$AO,21,0)/10,
IF(D1404=D1403,W1403,""))</f>
        <v>9.5</v>
      </c>
      <c r="X1404" s="25">
        <f>IFERROR(VLOOKUP($E1404,'[5]LOG Data SAP'!$D:$AO,22,0)/10,
IF(D1404=D1403,X1403,""))</f>
        <v>6.5</v>
      </c>
      <c r="Y1404" s="25">
        <f>IFERROR(VLOOKUP($E1404,'[5]LOG Data SAP'!$D:$AO,23,0)/10,
IF(D1404=D1403,Y1403,""))</f>
        <v>6</v>
      </c>
      <c r="Z1404" s="25">
        <f>IFERROR(VLOOKUP($E1404,'[5]LOG Data SAP'!$D:$AO,25,0)/10,
IF(D1404=D1403,Z1403,""))</f>
        <v>14</v>
      </c>
      <c r="AA1404" s="25">
        <f>IFERROR(VLOOKUP($E1404,'[5]LOG Data SAP'!$D:$AO,26,0)/10,
IF(D1404=D1403,AA1403,""))</f>
        <v>10.4</v>
      </c>
      <c r="AB1404" s="25">
        <f>IFERROR(VLOOKUP($E1404,'[5]LOG Data SAP'!$D:$AO,27,0)/10,
IF(D1404=D1403,AB1403,""))</f>
        <v>6.8</v>
      </c>
      <c r="AC1404" s="26">
        <f>IFERROR(VLOOKUP($E1404,'[5]LOG Data SAP'!$D:$AO,29,0)/IF(VLOOKUP($E1404,'[5]LOG Data SAP'!$D:$AO,30,0)="G",1000,1),
IF(D1404=D1403,AC1403,""))</f>
        <v>2.1999999999999999E-2</v>
      </c>
      <c r="AD1404" s="26">
        <f>IFERROR(VLOOKUP($E1404,'[5]LOG Data SAP'!$D:$AO,31,0)/IF(VLOOKUP($E1404,'[5]LOG Data SAP'!$D:$AO,32,0)="G",1000,1),
IF(D1404=D1403,AD1403,""))</f>
        <v>0.13500000000000001</v>
      </c>
      <c r="AE1404" s="26">
        <f>IFERROR(VLOOKUP($E1404,'[5]LOG Data SAP'!$D:$AO,33,0)/IF(VLOOKUP($E1404,'[5]LOG Data SAP'!$D:$AO,34,0)="G",1000,1),
IF(D1404=D1403,AE1403,""))</f>
        <v>0.311</v>
      </c>
      <c r="AF1404" s="27">
        <f t="shared" si="85"/>
        <v>32.448</v>
      </c>
      <c r="AG1404" s="27">
        <f t="shared" si="86"/>
        <v>370.5</v>
      </c>
      <c r="AH1404" s="28">
        <f t="shared" si="87"/>
        <v>9.9007999999999995E-4</v>
      </c>
      <c r="AI1404" s="18" t="str">
        <f>IFERROR(VLOOKUP(E1404,'[5]LOG Data SAP'!$D:$E,2,0),IF(D1404=D1403,AI1403,""))</f>
        <v>NLIP BUTTER VANILLA 16,7G</v>
      </c>
      <c r="AJ1404" s="20" t="str">
        <f>IFERROR([5]SKU!VI1405,IF(D1404=D1403,AJ1403,""))</f>
        <v>85264</v>
      </c>
      <c r="AK1404" s="18" t="str">
        <f>VLOOKUP(E1404,[5]SKU!I:X,16,FALSE)</f>
        <v>3304.10.00</v>
      </c>
    </row>
    <row r="1405" spans="1:37">
      <c r="A1405" s="18" t="str">
        <f>[5]SKU!AC1406</f>
        <v>Nivea</v>
      </c>
      <c r="B1405" s="18" t="str">
        <f>[5]SKU!AE1406</f>
        <v>NLC Lip Care</v>
      </c>
      <c r="C1405" s="18" t="str">
        <f>[5]SKU!AJ1406</f>
        <v>Lip Care</v>
      </c>
      <c r="D1405" s="18" t="str">
        <f>[5]SKU!G1406</f>
        <v>NLC Lip Butter Vanilla</v>
      </c>
      <c r="E1405" s="19" t="str">
        <f>[5]SKU!I1406</f>
        <v>48332-00072-00</v>
      </c>
      <c r="F1405" s="19" t="str">
        <f>[5]SKU!J1406</f>
        <v>48332-00072-03</v>
      </c>
      <c r="G1405" s="18" t="str">
        <f>[5]SKU!K1406</f>
        <v>NLC Lip Butter Vanilla</v>
      </c>
      <c r="H1405" s="18" t="str">
        <f>IF([5]SKU!L1406="R","Regular",
IF([5]SKU!L1406="P","Promo",
IF([5]SKU!L1406="S","Sample",
IF([5]SKU!L1406="V","VAS",""))))</f>
        <v>Regular</v>
      </c>
      <c r="I1405" s="18" t="str">
        <f>IF([5]SKU!QC1406="A","Active",
IF([5]SKU!QC1406="D","Discontinue",
IF([5]SKU!QC1406="N","NPD","")))</f>
        <v>Discontinue</v>
      </c>
      <c r="J1405" s="18" t="str">
        <f>VLOOKUP(IFERROR(VLOOKUP(E1405,'[5]Material Status'!A:I,9,0),""),'[5]Material Status'!U:W,3,0)</f>
        <v>Inactive</v>
      </c>
      <c r="K1405" s="20" t="str">
        <f>IFERROR(VLOOKUP(E1405,'[5]LOG Data SAP'!$D:$AO,11,0),
IF(D1405=D1404,K1404,""))</f>
        <v>42240181</v>
      </c>
      <c r="L1405" s="20" t="str">
        <f>IFERROR(VLOOKUP(E1405,'[5]LOG Data SAP'!$D:$AO,13,0),
IF(D1405=D1404,L1404,""))</f>
        <v>8999777007249</v>
      </c>
      <c r="M1405" s="20" t="str">
        <f>IFERROR(VLOOKUP(E1405,'[5]LOG Data SAP'!$D:$AO,15,0),
IF(D1405=D1404,M1404,""))</f>
        <v>8999777007256</v>
      </c>
      <c r="N1405" s="21">
        <f>[5]SKU!VH1406</f>
        <v>900</v>
      </c>
      <c r="O1405" s="22">
        <f>[5]SKU!VN1406</f>
        <v>26800</v>
      </c>
      <c r="P1405" s="23">
        <f>[5]SKU!VO1406</f>
        <v>45383</v>
      </c>
      <c r="Q1405" s="24">
        <f>IFERROR(_xlfn.NUMBERVALUE(VLOOKUP(E1405,'[5]LOG Data SAP'!$D:$M,9,0)),
IF(D1405=D1404,Q1404,""))</f>
        <v>6</v>
      </c>
      <c r="R1405" s="24">
        <f>IFERROR(_xlfn.NUMBERVALUE(VLOOKUP(E1405,'[5]LOG Data SAP'!$D:$M,10,0)),
IF(D1405=D1404,R1404,""))</f>
        <v>12</v>
      </c>
      <c r="S1405" s="24">
        <f t="shared" si="84"/>
        <v>2</v>
      </c>
      <c r="T1405" s="25">
        <f>IFERROR(VLOOKUP($E1405,'[5]LOG Data SAP'!$D:$V,17,0)/10,
IF(D1405=D1404,T1404,""))</f>
        <v>5.2</v>
      </c>
      <c r="U1405" s="25">
        <f>IFERROR(VLOOKUP($E1405,'[5]LOG Data SAP'!$D:$V,18,0)/10,
IF(D1405=D1404,U1404,""))</f>
        <v>5.2</v>
      </c>
      <c r="V1405" s="25">
        <f>IFERROR(VLOOKUP($E1405,'[5]LOG Data SAP'!$D:$V,19,0)/10,
IF(D1405=D1404,V1404,""))</f>
        <v>1.2</v>
      </c>
      <c r="W1405" s="25">
        <f>IFERROR(VLOOKUP($E1405,'[5]LOG Data SAP'!$D:$AO,21,0)/10,
IF(D1405=D1404,W1404,""))</f>
        <v>9.5</v>
      </c>
      <c r="X1405" s="25">
        <f>IFERROR(VLOOKUP($E1405,'[5]LOG Data SAP'!$D:$AO,22,0)/10,
IF(D1405=D1404,X1404,""))</f>
        <v>6.5</v>
      </c>
      <c r="Y1405" s="25">
        <f>IFERROR(VLOOKUP($E1405,'[5]LOG Data SAP'!$D:$AO,23,0)/10,
IF(D1405=D1404,Y1404,""))</f>
        <v>6</v>
      </c>
      <c r="Z1405" s="25">
        <f>IFERROR(VLOOKUP($E1405,'[5]LOG Data SAP'!$D:$AO,25,0)/10,
IF(D1405=D1404,Z1404,""))</f>
        <v>14</v>
      </c>
      <c r="AA1405" s="25">
        <f>IFERROR(VLOOKUP($E1405,'[5]LOG Data SAP'!$D:$AO,26,0)/10,
IF(D1405=D1404,AA1404,""))</f>
        <v>10.4</v>
      </c>
      <c r="AB1405" s="25">
        <f>IFERROR(VLOOKUP($E1405,'[5]LOG Data SAP'!$D:$AO,27,0)/10,
IF(D1405=D1404,AB1404,""))</f>
        <v>6.8</v>
      </c>
      <c r="AC1405" s="26">
        <f>IFERROR(VLOOKUP($E1405,'[5]LOG Data SAP'!$D:$AO,29,0)/IF(VLOOKUP($E1405,'[5]LOG Data SAP'!$D:$AO,30,0)="G",1000,1),
IF(D1405=D1404,AC1404,""))</f>
        <v>2.1700000000000001E-2</v>
      </c>
      <c r="AD1405" s="26">
        <f>IFERROR(VLOOKUP($E1405,'[5]LOG Data SAP'!$D:$AO,31,0)/IF(VLOOKUP($E1405,'[5]LOG Data SAP'!$D:$AO,32,0)="G",1000,1),
IF(D1405=D1404,AD1404,""))</f>
        <v>0.13500000000000001</v>
      </c>
      <c r="AE1405" s="26">
        <f>IFERROR(VLOOKUP($E1405,'[5]LOG Data SAP'!$D:$AO,33,0)/IF(VLOOKUP($E1405,'[5]LOG Data SAP'!$D:$AO,34,0)="G",1000,1),
IF(D1405=D1404,AE1404,""))</f>
        <v>0.311</v>
      </c>
      <c r="AF1405" s="27">
        <f t="shared" si="85"/>
        <v>32.448</v>
      </c>
      <c r="AG1405" s="27">
        <f t="shared" si="86"/>
        <v>370.5</v>
      </c>
      <c r="AH1405" s="28">
        <f t="shared" si="87"/>
        <v>9.9007999999999995E-4</v>
      </c>
      <c r="AI1405" s="18" t="str">
        <f>IFERROR(VLOOKUP(E1405,'[5]LOG Data SAP'!$D:$E,2,0),IF(D1405=D1404,AI1404,""))</f>
        <v>NLIP BUTTER VANILLA 16,7G</v>
      </c>
      <c r="AJ1405" s="20" t="str">
        <f>IFERROR([5]SKU!VI1406,IF(D1405=D1404,AJ1404,""))</f>
        <v>85264</v>
      </c>
      <c r="AK1405" s="18" t="str">
        <f>VLOOKUP(E1405,[5]SKU!I:X,16,FALSE)</f>
        <v>3304.10.00</v>
      </c>
    </row>
    <row r="1406" spans="1:37">
      <c r="A1406" s="18" t="str">
        <f>[5]SKU!AC1407</f>
        <v>Nivea</v>
      </c>
      <c r="B1406" s="18" t="str">
        <f>[5]SKU!AE1407</f>
        <v>NLC Lip Care</v>
      </c>
      <c r="C1406" s="18" t="str">
        <f>[5]SKU!AJ1407</f>
        <v>Lip Care</v>
      </c>
      <c r="D1406" s="18" t="str">
        <f>[5]SKU!G1407</f>
        <v>NLC Lip Butter Cocoa</v>
      </c>
      <c r="E1406" s="19" t="str">
        <f>[5]SKU!I1407</f>
        <v>48332-00073-01</v>
      </c>
      <c r="F1406" s="19" t="str">
        <f>[5]SKU!J1407</f>
        <v>48332-00073-01</v>
      </c>
      <c r="G1406" s="18" t="str">
        <f>[5]SKU!K1407</f>
        <v>NIVEA Lip Butter Cocoa 16.7g</v>
      </c>
      <c r="H1406" s="18" t="str">
        <f>IF([5]SKU!L1407="R","Regular",
IF([5]SKU!L1407="P","Promo",
IF([5]SKU!L1407="S","Sample",
IF([5]SKU!L1407="V","VAS",""))))</f>
        <v>Regular</v>
      </c>
      <c r="I1406" s="18" t="str">
        <f>IF([5]SKU!QC1407="A","Active",
IF([5]SKU!QC1407="D","Discontinue",
IF([5]SKU!QC1407="N","NPD","")))</f>
        <v>Discontinue</v>
      </c>
      <c r="J1406" s="18" t="str">
        <f>VLOOKUP(IFERROR(VLOOKUP(E1406,'[5]Material Status'!A:I,9,0),""),'[5]Material Status'!U:W,3,0)</f>
        <v>Inactive</v>
      </c>
      <c r="K1406" s="20" t="str">
        <f>IFERROR(VLOOKUP(E1406,'[5]LOG Data SAP'!$D:$AO,11,0),
IF(D1406=D1405,K1405,""))</f>
        <v>42269687</v>
      </c>
      <c r="L1406" s="20" t="str">
        <f>IFERROR(VLOOKUP(E1406,'[5]LOG Data SAP'!$D:$AO,13,0),
IF(D1406=D1405,L1405,""))</f>
        <v>8999777007188</v>
      </c>
      <c r="M1406" s="20" t="str">
        <f>IFERROR(VLOOKUP(E1406,'[5]LOG Data SAP'!$D:$AO,15,0),
IF(D1406=D1405,M1405,""))</f>
        <v>8999777007195</v>
      </c>
      <c r="N1406" s="21">
        <f>[5]SKU!VH1407</f>
        <v>900</v>
      </c>
      <c r="O1406" s="22">
        <f>[5]SKU!VN1407</f>
        <v>24351</v>
      </c>
      <c r="P1406" s="23">
        <f>[5]SKU!VO1407</f>
        <v>45383</v>
      </c>
      <c r="Q1406" s="24">
        <f>IFERROR(_xlfn.NUMBERVALUE(VLOOKUP(E1406,'[5]LOG Data SAP'!$D:$M,9,0)),
IF(D1406=D1405,Q1405,""))</f>
        <v>6</v>
      </c>
      <c r="R1406" s="24">
        <f>IFERROR(_xlfn.NUMBERVALUE(VLOOKUP(E1406,'[5]LOG Data SAP'!$D:$M,10,0)),
IF(D1406=D1405,R1405,""))</f>
        <v>12</v>
      </c>
      <c r="S1406" s="24">
        <f t="shared" si="84"/>
        <v>2</v>
      </c>
      <c r="T1406" s="25">
        <f>IFERROR(VLOOKUP($E1406,'[5]LOG Data SAP'!$D:$V,17,0)/10,
IF(D1406=D1405,T1405,""))</f>
        <v>5.2</v>
      </c>
      <c r="U1406" s="25">
        <f>IFERROR(VLOOKUP($E1406,'[5]LOG Data SAP'!$D:$V,18,0)/10,
IF(D1406=D1405,U1405,""))</f>
        <v>5.2</v>
      </c>
      <c r="V1406" s="25">
        <f>IFERROR(VLOOKUP($E1406,'[5]LOG Data SAP'!$D:$V,19,0)/10,
IF(D1406=D1405,V1405,""))</f>
        <v>1.2</v>
      </c>
      <c r="W1406" s="25">
        <f>IFERROR(VLOOKUP($E1406,'[5]LOG Data SAP'!$D:$AO,21,0)/10,
IF(D1406=D1405,W1405,""))</f>
        <v>9.5</v>
      </c>
      <c r="X1406" s="25">
        <f>IFERROR(VLOOKUP($E1406,'[5]LOG Data SAP'!$D:$AO,22,0)/10,
IF(D1406=D1405,X1405,""))</f>
        <v>6.5</v>
      </c>
      <c r="Y1406" s="25">
        <f>IFERROR(VLOOKUP($E1406,'[5]LOG Data SAP'!$D:$AO,23,0)/10,
IF(D1406=D1405,Y1405,""))</f>
        <v>6</v>
      </c>
      <c r="Z1406" s="25">
        <f>IFERROR(VLOOKUP($E1406,'[5]LOG Data SAP'!$D:$AO,25,0)/10,
IF(D1406=D1405,Z1405,""))</f>
        <v>14</v>
      </c>
      <c r="AA1406" s="25">
        <f>IFERROR(VLOOKUP($E1406,'[5]LOG Data SAP'!$D:$AO,26,0)/10,
IF(D1406=D1405,AA1405,""))</f>
        <v>10.4</v>
      </c>
      <c r="AB1406" s="25">
        <f>IFERROR(VLOOKUP($E1406,'[5]LOG Data SAP'!$D:$AO,27,0)/10,
IF(D1406=D1405,AB1405,""))</f>
        <v>6.8</v>
      </c>
      <c r="AC1406" s="26">
        <f>IFERROR(VLOOKUP($E1406,'[5]LOG Data SAP'!$D:$AO,29,0)/IF(VLOOKUP($E1406,'[5]LOG Data SAP'!$D:$AO,30,0)="G",1000,1),
IF(D1406=D1405,AC1405,""))</f>
        <v>2.1700000000000001E-2</v>
      </c>
      <c r="AD1406" s="26">
        <f>IFERROR(VLOOKUP($E1406,'[5]LOG Data SAP'!$D:$AO,31,0)/IF(VLOOKUP($E1406,'[5]LOG Data SAP'!$D:$AO,32,0)="G",1000,1),
IF(D1406=D1405,AD1405,""))</f>
        <v>0.13500000000000001</v>
      </c>
      <c r="AE1406" s="26">
        <f>IFERROR(VLOOKUP($E1406,'[5]LOG Data SAP'!$D:$AO,33,0)/IF(VLOOKUP($E1406,'[5]LOG Data SAP'!$D:$AO,34,0)="G",1000,1),
IF(D1406=D1405,AE1405,""))</f>
        <v>0.312</v>
      </c>
      <c r="AF1406" s="27">
        <f t="shared" si="85"/>
        <v>32.448</v>
      </c>
      <c r="AG1406" s="27">
        <f t="shared" si="86"/>
        <v>370.5</v>
      </c>
      <c r="AH1406" s="28">
        <f t="shared" si="87"/>
        <v>9.9007999999999995E-4</v>
      </c>
      <c r="AI1406" s="18" t="str">
        <f>IFERROR(VLOOKUP(E1406,'[5]LOG Data SAP'!$D:$E,2,0),IF(D1406=D1405,AI1405,""))</f>
        <v>NLIP BUTTER COCOA 16,7G</v>
      </c>
      <c r="AJ1406" s="20" t="str">
        <f>IFERROR([5]SKU!VI1407,IF(D1406=D1405,AJ1405,""))</f>
        <v>85271</v>
      </c>
      <c r="AK1406" s="18" t="str">
        <f>VLOOKUP(E1406,[5]SKU!I:X,16,FALSE)</f>
        <v>3304.10.00</v>
      </c>
    </row>
    <row r="1407" spans="1:37">
      <c r="A1407" s="18" t="str">
        <f>[5]SKU!AC1408</f>
        <v>Nivea</v>
      </c>
      <c r="B1407" s="18" t="str">
        <f>[5]SKU!AE1408</f>
        <v>NLC Lip Care</v>
      </c>
      <c r="C1407" s="18" t="str">
        <f>[5]SKU!AJ1408</f>
        <v>Lip Care</v>
      </c>
      <c r="D1407" s="18" t="str">
        <f>[5]SKU!G1408</f>
        <v>NLC Lip Butter Cocoa</v>
      </c>
      <c r="E1407" s="19" t="str">
        <f>[5]SKU!I1408</f>
        <v>48332-00073-00</v>
      </c>
      <c r="F1407" s="19" t="str">
        <f>[5]SKU!J1408</f>
        <v>48332-00073-01</v>
      </c>
      <c r="G1407" s="18" t="str">
        <f>[5]SKU!K1408</f>
        <v>NLC Lip Butter Cocoa</v>
      </c>
      <c r="H1407" s="18" t="str">
        <f>IF([5]SKU!L1408="R","Regular",
IF([5]SKU!L1408="P","Promo",
IF([5]SKU!L1408="S","Sample",
IF([5]SKU!L1408="V","VAS",""))))</f>
        <v>Regular</v>
      </c>
      <c r="I1407" s="18" t="str">
        <f>IF([5]SKU!QC1408="A","Active",
IF([5]SKU!QC1408="D","Discontinue",
IF([5]SKU!QC1408="N","NPD","")))</f>
        <v>Discontinue</v>
      </c>
      <c r="J1407" s="18" t="str">
        <f>VLOOKUP(IFERROR(VLOOKUP(E1407,'[5]Material Status'!A:I,9,0),""),'[5]Material Status'!U:W,3,0)</f>
        <v>Inactive</v>
      </c>
      <c r="K1407" s="20" t="str">
        <f>IFERROR(VLOOKUP(E1407,'[5]LOG Data SAP'!$D:$AO,11,0),
IF(D1407=D1406,K1406,""))</f>
        <v>42269687</v>
      </c>
      <c r="L1407" s="20" t="str">
        <f>IFERROR(VLOOKUP(E1407,'[5]LOG Data SAP'!$D:$AO,13,0),
IF(D1407=D1406,L1406,""))</f>
        <v>8999777007188</v>
      </c>
      <c r="M1407" s="20" t="str">
        <f>IFERROR(VLOOKUP(E1407,'[5]LOG Data SAP'!$D:$AO,15,0),
IF(D1407=D1406,M1406,""))</f>
        <v>8999777007195</v>
      </c>
      <c r="N1407" s="21">
        <f>[5]SKU!VH1408</f>
        <v>900</v>
      </c>
      <c r="O1407" s="22">
        <f>[5]SKU!VN1408</f>
        <v>23191</v>
      </c>
      <c r="P1407" s="23">
        <f>[5]SKU!VO1408</f>
        <v>43830</v>
      </c>
      <c r="Q1407" s="24">
        <f>IFERROR(_xlfn.NUMBERVALUE(VLOOKUP(E1407,'[5]LOG Data SAP'!$D:$M,9,0)),
IF(D1407=D1406,Q1406,""))</f>
        <v>6</v>
      </c>
      <c r="R1407" s="24">
        <f>IFERROR(_xlfn.NUMBERVALUE(VLOOKUP(E1407,'[5]LOG Data SAP'!$D:$M,10,0)),
IF(D1407=D1406,R1406,""))</f>
        <v>12</v>
      </c>
      <c r="S1407" s="24">
        <f t="shared" si="84"/>
        <v>2</v>
      </c>
      <c r="T1407" s="25">
        <f>IFERROR(VLOOKUP($E1407,'[5]LOG Data SAP'!$D:$V,17,0)/10,
IF(D1407=D1406,T1406,""))</f>
        <v>5.2</v>
      </c>
      <c r="U1407" s="25">
        <f>IFERROR(VLOOKUP($E1407,'[5]LOG Data SAP'!$D:$V,18,0)/10,
IF(D1407=D1406,U1406,""))</f>
        <v>5.2</v>
      </c>
      <c r="V1407" s="25">
        <f>IFERROR(VLOOKUP($E1407,'[5]LOG Data SAP'!$D:$V,19,0)/10,
IF(D1407=D1406,V1406,""))</f>
        <v>1.2</v>
      </c>
      <c r="W1407" s="25">
        <f>IFERROR(VLOOKUP($E1407,'[5]LOG Data SAP'!$D:$AO,21,0)/10,
IF(D1407=D1406,W1406,""))</f>
        <v>9.5</v>
      </c>
      <c r="X1407" s="25">
        <f>IFERROR(VLOOKUP($E1407,'[5]LOG Data SAP'!$D:$AO,22,0)/10,
IF(D1407=D1406,X1406,""))</f>
        <v>6.5</v>
      </c>
      <c r="Y1407" s="25">
        <f>IFERROR(VLOOKUP($E1407,'[5]LOG Data SAP'!$D:$AO,23,0)/10,
IF(D1407=D1406,Y1406,""))</f>
        <v>6</v>
      </c>
      <c r="Z1407" s="25">
        <f>IFERROR(VLOOKUP($E1407,'[5]LOG Data SAP'!$D:$AO,25,0)/10,
IF(D1407=D1406,Z1406,""))</f>
        <v>14</v>
      </c>
      <c r="AA1407" s="25">
        <f>IFERROR(VLOOKUP($E1407,'[5]LOG Data SAP'!$D:$AO,26,0)/10,
IF(D1407=D1406,AA1406,""))</f>
        <v>10.4</v>
      </c>
      <c r="AB1407" s="25">
        <f>IFERROR(VLOOKUP($E1407,'[5]LOG Data SAP'!$D:$AO,27,0)/10,
IF(D1407=D1406,AB1406,""))</f>
        <v>6.8</v>
      </c>
      <c r="AC1407" s="26">
        <f>IFERROR(VLOOKUP($E1407,'[5]LOG Data SAP'!$D:$AO,29,0)/IF(VLOOKUP($E1407,'[5]LOG Data SAP'!$D:$AO,30,0)="G",1000,1),
IF(D1407=D1406,AC1406,""))</f>
        <v>2.1700000000000001E-2</v>
      </c>
      <c r="AD1407" s="26">
        <f>IFERROR(VLOOKUP($E1407,'[5]LOG Data SAP'!$D:$AO,31,0)/IF(VLOOKUP($E1407,'[5]LOG Data SAP'!$D:$AO,32,0)="G",1000,1),
IF(D1407=D1406,AD1406,""))</f>
        <v>0.13500000000000001</v>
      </c>
      <c r="AE1407" s="26">
        <f>IFERROR(VLOOKUP($E1407,'[5]LOG Data SAP'!$D:$AO,33,0)/IF(VLOOKUP($E1407,'[5]LOG Data SAP'!$D:$AO,34,0)="G",1000,1),
IF(D1407=D1406,AE1406,""))</f>
        <v>0.312</v>
      </c>
      <c r="AF1407" s="27">
        <f t="shared" si="85"/>
        <v>32.448</v>
      </c>
      <c r="AG1407" s="27">
        <f t="shared" si="86"/>
        <v>370.5</v>
      </c>
      <c r="AH1407" s="28">
        <f t="shared" si="87"/>
        <v>9.9007999999999995E-4</v>
      </c>
      <c r="AI1407" s="18" t="str">
        <f>IFERROR(VLOOKUP(E1407,'[5]LOG Data SAP'!$D:$E,2,0),IF(D1407=D1406,AI1406,""))</f>
        <v>NLIP BUTTER COCOA 16,7G</v>
      </c>
      <c r="AJ1407" s="20" t="str">
        <f>IFERROR([5]SKU!VI1408,IF(D1407=D1406,AJ1406,""))</f>
        <v>85271</v>
      </c>
      <c r="AK1407" s="18" t="str">
        <f>VLOOKUP(E1407,[5]SKU!I:X,16,FALSE)</f>
        <v>3304.10.00</v>
      </c>
    </row>
    <row r="1408" spans="1:37">
      <c r="A1408" s="18" t="str">
        <f>[5]SKU!AC1409</f>
        <v>Nivea</v>
      </c>
      <c r="B1408" s="18" t="str">
        <f>[5]SKU!AE1409</f>
        <v>NLC Lip Care</v>
      </c>
      <c r="C1408" s="18" t="str">
        <f>[5]SKU!AJ1409</f>
        <v>Lip Care</v>
      </c>
      <c r="D1408" s="18" t="str">
        <f>[5]SKU!G1409</f>
        <v>NLC Pop Ball Watermelon &amp; Pomegrane</v>
      </c>
      <c r="E1408" s="19" t="str">
        <f>[5]SKU!I1409</f>
        <v>48332-00178-00</v>
      </c>
      <c r="F1408" s="19" t="str">
        <f>[5]SKU!J1409</f>
        <v>48332-00178-00</v>
      </c>
      <c r="G1408" s="18" t="str">
        <f>[5]SKU!K1409</f>
        <v>NIVEA Pop Ball Watermelon &amp; Pomegrane 7g</v>
      </c>
      <c r="H1408" s="18" t="str">
        <f>IF([5]SKU!L1409="R","Regular",
IF([5]SKU!L1409="P","Promo",
IF([5]SKU!L1409="S","Sample",
IF([5]SKU!L1409="V","VAS",""))))</f>
        <v>Promo</v>
      </c>
      <c r="I1408" s="18" t="str">
        <f>IF([5]SKU!QC1409="A","Active",
IF([5]SKU!QC1409="D","Discontinue",
IF([5]SKU!QC1409="N","NPD","")))</f>
        <v>Discontinue</v>
      </c>
      <c r="J1408" s="18" t="str">
        <f>VLOOKUP(IFERROR(VLOOKUP(E1408,'[5]Material Status'!A:I,9,0),""),'[5]Material Status'!U:W,3,0)</f>
        <v>Inactive</v>
      </c>
      <c r="K1408" s="20" t="str">
        <f>IFERROR(VLOOKUP(E1408,'[5]LOG Data SAP'!$D:$AO,11,0),
IF(D1408=D1407,K1407,""))</f>
        <v>8999777014926</v>
      </c>
      <c r="L1408" s="20" t="str">
        <f>IFERROR(VLOOKUP(E1408,'[5]LOG Data SAP'!$D:$AO,13,0),
IF(D1408=D1407,L1407,""))</f>
        <v/>
      </c>
      <c r="M1408" s="20" t="str">
        <f>IFERROR(VLOOKUP(E1408,'[5]LOG Data SAP'!$D:$AO,15,0),
IF(D1408=D1407,M1407,""))</f>
        <v>8999777014933</v>
      </c>
      <c r="N1408" s="21">
        <f>[5]SKU!VH1409</f>
        <v>1095</v>
      </c>
      <c r="O1408" s="22">
        <f>[5]SKU!VN1409</f>
        <v>56800</v>
      </c>
      <c r="P1408" s="23">
        <f>[5]SKU!VO1409</f>
        <v>45383</v>
      </c>
      <c r="Q1408" s="24">
        <f>IFERROR(_xlfn.NUMBERVALUE(VLOOKUP(E1408,'[5]LOG Data SAP'!$D:$M,9,0)),
IF(D1408=D1407,Q1407,""))</f>
        <v>0</v>
      </c>
      <c r="R1408" s="24">
        <f>IFERROR(_xlfn.NUMBERVALUE(VLOOKUP(E1408,'[5]LOG Data SAP'!$D:$M,10,0)),
IF(D1408=D1407,R1407,""))</f>
        <v>12</v>
      </c>
      <c r="S1408" s="24">
        <f t="shared" si="84"/>
        <v>0</v>
      </c>
      <c r="T1408" s="25">
        <f>IFERROR(VLOOKUP($E1408,'[5]LOG Data SAP'!$D:$V,17,0)/10,
IF(D1408=D1407,T1407,""))</f>
        <v>7.5</v>
      </c>
      <c r="U1408" s="25">
        <f>IFERROR(VLOOKUP($E1408,'[5]LOG Data SAP'!$D:$V,18,0)/10,
IF(D1408=D1407,U1407,""))</f>
        <v>4.0999999999999996</v>
      </c>
      <c r="V1408" s="25">
        <f>IFERROR(VLOOKUP($E1408,'[5]LOG Data SAP'!$D:$V,19,0)/10,
IF(D1408=D1407,V1407,""))</f>
        <v>12.7</v>
      </c>
      <c r="W1408" s="25">
        <f>IFERROR(VLOOKUP($E1408,'[5]LOG Data SAP'!$D:$AO,21,0)/10,
IF(D1408=D1407,W1407,""))</f>
        <v>0</v>
      </c>
      <c r="X1408" s="25">
        <f>IFERROR(VLOOKUP($E1408,'[5]LOG Data SAP'!$D:$AO,22,0)/10,
IF(D1408=D1407,X1407,""))</f>
        <v>0</v>
      </c>
      <c r="Y1408" s="25">
        <f>IFERROR(VLOOKUP($E1408,'[5]LOG Data SAP'!$D:$AO,23,0)/10,
IF(D1408=D1407,Y1407,""))</f>
        <v>0</v>
      </c>
      <c r="Z1408" s="25">
        <f>IFERROR(VLOOKUP($E1408,'[5]LOG Data SAP'!$D:$AO,25,0)/10,
IF(D1408=D1407,Z1407,""))</f>
        <v>23.4</v>
      </c>
      <c r="AA1408" s="25">
        <f>IFERROR(VLOOKUP($E1408,'[5]LOG Data SAP'!$D:$AO,26,0)/10,
IF(D1408=D1407,AA1407,""))</f>
        <v>8.6</v>
      </c>
      <c r="AB1408" s="25">
        <f>IFERROR(VLOOKUP($E1408,'[5]LOG Data SAP'!$D:$AO,27,0)/10,
IF(D1408=D1407,AB1407,""))</f>
        <v>14.4</v>
      </c>
      <c r="AC1408" s="26">
        <f>IFERROR(VLOOKUP($E1408,'[5]LOG Data SAP'!$D:$AO,29,0)/IF(VLOOKUP($E1408,'[5]LOG Data SAP'!$D:$AO,30,0)="G",1000,1),
IF(D1408=D1407,AC1407,""))</f>
        <v>3.4006000000000002E-2</v>
      </c>
      <c r="AD1408" s="26">
        <f>IFERROR(VLOOKUP($E1408,'[5]LOG Data SAP'!$D:$AO,31,0)/IF(VLOOKUP($E1408,'[5]LOG Data SAP'!$D:$AO,32,0)="G",1000,1),
IF(D1408=D1407,AD1407,""))</f>
        <v>0</v>
      </c>
      <c r="AE1408" s="26">
        <f>IFERROR(VLOOKUP($E1408,'[5]LOG Data SAP'!$D:$AO,33,0)/IF(VLOOKUP($E1408,'[5]LOG Data SAP'!$D:$AO,34,0)="G",1000,1),
IF(D1408=D1407,AE1407,""))</f>
        <v>0.47799999999999998</v>
      </c>
      <c r="AF1408" s="27">
        <f t="shared" si="85"/>
        <v>390.52499999999992</v>
      </c>
      <c r="AG1408" s="27" t="str">
        <f t="shared" si="86"/>
        <v/>
      </c>
      <c r="AH1408" s="28">
        <f t="shared" si="87"/>
        <v>2.8978559999999999E-3</v>
      </c>
      <c r="AI1408" s="18" t="str">
        <f>IFERROR(VLOOKUP(E1408,'[5]LOG Data SAP'!$D:$E,2,0),IF(D1408=D1407,AI1407,""))</f>
        <v>NLC CR_BL_WTR_MLN&amp;PMG 7G</v>
      </c>
      <c r="AJ1408" s="20" t="str">
        <f>IFERROR([5]SKU!VI1409,IF(D1408=D1407,AJ1407,""))</f>
        <v>88014</v>
      </c>
      <c r="AK1408" s="18" t="str">
        <f>VLOOKUP(E1408,[5]SKU!I:X,16,FALSE)</f>
        <v>3304.10.00</v>
      </c>
    </row>
    <row r="1409" spans="1:37">
      <c r="A1409" s="18" t="str">
        <f>[5]SKU!AC1410</f>
        <v>Nivea</v>
      </c>
      <c r="B1409" s="18" t="str">
        <f>[5]SKU!AE1410</f>
        <v>NLC Lip Care</v>
      </c>
      <c r="C1409" s="18" t="str">
        <f>[5]SKU!AJ1410</f>
        <v>Lip Care</v>
      </c>
      <c r="D1409" s="18" t="str">
        <f>[5]SKU!G1410</f>
        <v>NLC Pop Ball Grape &amp; Maracuja</v>
      </c>
      <c r="E1409" s="19" t="str">
        <f>[5]SKU!I1410</f>
        <v>48332-00179-00</v>
      </c>
      <c r="F1409" s="19" t="str">
        <f>[5]SKU!J1410</f>
        <v>48332-00179-00</v>
      </c>
      <c r="G1409" s="18" t="str">
        <f>[5]SKU!K1410</f>
        <v>NIVEA Pop Ball Grape &amp; Maracuja 7g</v>
      </c>
      <c r="H1409" s="18" t="str">
        <f>IF([5]SKU!L1410="R","Regular",
IF([5]SKU!L1410="P","Promo",
IF([5]SKU!L1410="S","Sample",
IF([5]SKU!L1410="V","VAS",""))))</f>
        <v>Promo</v>
      </c>
      <c r="I1409" s="18" t="str">
        <f>IF([5]SKU!QC1410="A","Active",
IF([5]SKU!QC1410="D","Discontinue",
IF([5]SKU!QC1410="N","NPD","")))</f>
        <v>Discontinue</v>
      </c>
      <c r="J1409" s="18" t="str">
        <f>VLOOKUP(IFERROR(VLOOKUP(E1409,'[5]Material Status'!A:I,9,0),""),'[5]Material Status'!U:W,3,0)</f>
        <v>Inactive</v>
      </c>
      <c r="K1409" s="20" t="str">
        <f>IFERROR(VLOOKUP(E1409,'[5]LOG Data SAP'!$D:$AO,11,0),
IF(D1409=D1408,K1408,""))</f>
        <v>8999777014896</v>
      </c>
      <c r="L1409" s="20" t="str">
        <f>IFERROR(VLOOKUP(E1409,'[5]LOG Data SAP'!$D:$AO,13,0),
IF(D1409=D1408,L1408,""))</f>
        <v/>
      </c>
      <c r="M1409" s="20" t="str">
        <f>IFERROR(VLOOKUP(E1409,'[5]LOG Data SAP'!$D:$AO,15,0),
IF(D1409=D1408,M1408,""))</f>
        <v>8999777014902</v>
      </c>
      <c r="N1409" s="21">
        <f>[5]SKU!VH1410</f>
        <v>1095</v>
      </c>
      <c r="O1409" s="22">
        <f>[5]SKU!VN1410</f>
        <v>56800</v>
      </c>
      <c r="P1409" s="23">
        <f>[5]SKU!VO1410</f>
        <v>45383</v>
      </c>
      <c r="Q1409" s="24">
        <f>IFERROR(_xlfn.NUMBERVALUE(VLOOKUP(E1409,'[5]LOG Data SAP'!$D:$M,9,0)),
IF(D1409=D1408,Q1408,""))</f>
        <v>0</v>
      </c>
      <c r="R1409" s="24">
        <f>IFERROR(_xlfn.NUMBERVALUE(VLOOKUP(E1409,'[5]LOG Data SAP'!$D:$M,10,0)),
IF(D1409=D1408,R1408,""))</f>
        <v>12</v>
      </c>
      <c r="S1409" s="24">
        <f t="shared" si="84"/>
        <v>0</v>
      </c>
      <c r="T1409" s="25">
        <f>IFERROR(VLOOKUP($E1409,'[5]LOG Data SAP'!$D:$V,17,0)/10,
IF(D1409=D1408,T1408,""))</f>
        <v>7.5</v>
      </c>
      <c r="U1409" s="25">
        <f>IFERROR(VLOOKUP($E1409,'[5]LOG Data SAP'!$D:$V,18,0)/10,
IF(D1409=D1408,U1408,""))</f>
        <v>4.0999999999999996</v>
      </c>
      <c r="V1409" s="25">
        <f>IFERROR(VLOOKUP($E1409,'[5]LOG Data SAP'!$D:$V,19,0)/10,
IF(D1409=D1408,V1408,""))</f>
        <v>12.7</v>
      </c>
      <c r="W1409" s="25">
        <f>IFERROR(VLOOKUP($E1409,'[5]LOG Data SAP'!$D:$AO,21,0)/10,
IF(D1409=D1408,W1408,""))</f>
        <v>0</v>
      </c>
      <c r="X1409" s="25">
        <f>IFERROR(VLOOKUP($E1409,'[5]LOG Data SAP'!$D:$AO,22,0)/10,
IF(D1409=D1408,X1408,""))</f>
        <v>0</v>
      </c>
      <c r="Y1409" s="25">
        <f>IFERROR(VLOOKUP($E1409,'[5]LOG Data SAP'!$D:$AO,23,0)/10,
IF(D1409=D1408,Y1408,""))</f>
        <v>0</v>
      </c>
      <c r="Z1409" s="25">
        <f>IFERROR(VLOOKUP($E1409,'[5]LOG Data SAP'!$D:$AO,25,0)/10,
IF(D1409=D1408,Z1408,""))</f>
        <v>23.4</v>
      </c>
      <c r="AA1409" s="25">
        <f>IFERROR(VLOOKUP($E1409,'[5]LOG Data SAP'!$D:$AO,26,0)/10,
IF(D1409=D1408,AA1408,""))</f>
        <v>8.6</v>
      </c>
      <c r="AB1409" s="25">
        <f>IFERROR(VLOOKUP($E1409,'[5]LOG Data SAP'!$D:$AO,27,0)/10,
IF(D1409=D1408,AB1408,""))</f>
        <v>14.4</v>
      </c>
      <c r="AC1409" s="26">
        <f>IFERROR(VLOOKUP($E1409,'[5]LOG Data SAP'!$D:$AO,29,0)/IF(VLOOKUP($E1409,'[5]LOG Data SAP'!$D:$AO,30,0)="G",1000,1),
IF(D1409=D1408,AC1408,""))</f>
        <v>3.4006000000000002E-2</v>
      </c>
      <c r="AD1409" s="26">
        <f>IFERROR(VLOOKUP($E1409,'[5]LOG Data SAP'!$D:$AO,31,0)/IF(VLOOKUP($E1409,'[5]LOG Data SAP'!$D:$AO,32,0)="G",1000,1),
IF(D1409=D1408,AD1408,""))</f>
        <v>0</v>
      </c>
      <c r="AE1409" s="26">
        <f>IFERROR(VLOOKUP($E1409,'[5]LOG Data SAP'!$D:$AO,33,0)/IF(VLOOKUP($E1409,'[5]LOG Data SAP'!$D:$AO,34,0)="G",1000,1),
IF(D1409=D1408,AE1408,""))</f>
        <v>0.47799999999999998</v>
      </c>
      <c r="AF1409" s="27">
        <f t="shared" si="85"/>
        <v>390.52499999999992</v>
      </c>
      <c r="AG1409" s="27" t="str">
        <f t="shared" si="86"/>
        <v/>
      </c>
      <c r="AH1409" s="28">
        <f t="shared" si="87"/>
        <v>2.8978559999999999E-3</v>
      </c>
      <c r="AI1409" s="18" t="str">
        <f>IFERROR(VLOOKUP(E1409,'[5]LOG Data SAP'!$D:$E,2,0),IF(D1409=D1408,AI1408,""))</f>
        <v>NLC CR_BL_GRP&amp;MRC 7G</v>
      </c>
      <c r="AJ1409" s="20" t="str">
        <f>IFERROR([5]SKU!VI1410,IF(D1409=D1408,AJ1408,""))</f>
        <v>88016</v>
      </c>
      <c r="AK1409" s="18" t="str">
        <f>VLOOKUP(E1409,[5]SKU!I:X,16,FALSE)</f>
        <v>3304.10.00</v>
      </c>
    </row>
    <row r="1410" spans="1:37">
      <c r="A1410" s="18" t="str">
        <f>[5]SKU!AC1411</f>
        <v>Nivea</v>
      </c>
      <c r="B1410" s="18" t="str">
        <f>[5]SKU!AE1411</f>
        <v>NLC Lip Care</v>
      </c>
      <c r="C1410" s="18" t="str">
        <f>[5]SKU!AJ1411</f>
        <v>Lip Care</v>
      </c>
      <c r="D1410" s="18" t="str">
        <f>[5]SKU!G1411</f>
        <v>NFC Cleansed by Nivea - Lip Kiara</v>
      </c>
      <c r="E1410" s="19" t="str">
        <f>[5]SKU!I1411</f>
        <v>48330-00145-00</v>
      </c>
      <c r="F1410" s="19" t="str">
        <f>[5]SKU!J1411</f>
        <v>48330-00145-00</v>
      </c>
      <c r="G1410" s="18" t="str">
        <f>[5]SKU!K1411</f>
        <v>NIVEA Cleansed by NIVEA Lip Kiara</v>
      </c>
      <c r="H1410" s="18" t="str">
        <f>IF([5]SKU!L1411="R","Regular",
IF([5]SKU!L1411="P","Promo",
IF([5]SKU!L1411="S","Sample",
IF([5]SKU!L1411="V","VAS",""))))</f>
        <v>Promo</v>
      </c>
      <c r="I1410" s="18" t="str">
        <f>IF([5]SKU!QC1411="A","Active",
IF([5]SKU!QC1411="D","Discontinue",
IF([5]SKU!QC1411="N","NPD","")))</f>
        <v>Discontinue</v>
      </c>
      <c r="J1410" s="18" t="str">
        <f>VLOOKUP(IFERROR(VLOOKUP(E1410,'[5]Material Status'!A:I,9,0),""),'[5]Material Status'!U:W,3,0)</f>
        <v>Inactive</v>
      </c>
      <c r="K1410" s="20" t="str">
        <f>IFERROR(VLOOKUP(E1410,'[5]LOG Data SAP'!$D:$AO,11,0),
IF(D1410=D1409,K1409,""))</f>
        <v>8999777010218</v>
      </c>
      <c r="L1410" s="20" t="str">
        <f>IFERROR(VLOOKUP(E1410,'[5]LOG Data SAP'!$D:$AO,13,0),
IF(D1410=D1409,L1409,""))</f>
        <v/>
      </c>
      <c r="M1410" s="20" t="str">
        <f>IFERROR(VLOOKUP(E1410,'[5]LOG Data SAP'!$D:$AO,15,0),
IF(D1410=D1409,M1409,""))</f>
        <v>8999777010225</v>
      </c>
      <c r="N1410" s="21">
        <f>[5]SKU!VH1411</f>
        <v>900</v>
      </c>
      <c r="O1410" s="22">
        <f>[5]SKU!VN1411</f>
        <v>73300</v>
      </c>
      <c r="P1410" s="23">
        <f>[5]SKU!VO1411</f>
        <v>45383</v>
      </c>
      <c r="Q1410" s="24">
        <f>IFERROR(_xlfn.NUMBERVALUE(VLOOKUP(E1410,'[5]LOG Data SAP'!$D:$M,9,0)),
IF(D1410=D1409,Q1409,""))</f>
        <v>0</v>
      </c>
      <c r="R1410" s="24">
        <f>IFERROR(_xlfn.NUMBERVALUE(VLOOKUP(E1410,'[5]LOG Data SAP'!$D:$M,10,0)),
IF(D1410=D1409,R1409,""))</f>
        <v>24</v>
      </c>
      <c r="S1410" s="24">
        <f t="shared" si="84"/>
        <v>0</v>
      </c>
      <c r="T1410" s="25">
        <f>IFERROR(VLOOKUP($E1410,'[5]LOG Data SAP'!$D:$V,17,0)/10,
IF(D1410=D1409,T1409,""))</f>
        <v>21.5</v>
      </c>
      <c r="U1410" s="25">
        <f>IFERROR(VLOOKUP($E1410,'[5]LOG Data SAP'!$D:$V,18,0)/10,
IF(D1410=D1409,U1409,""))</f>
        <v>5</v>
      </c>
      <c r="V1410" s="25">
        <f>IFERROR(VLOOKUP($E1410,'[5]LOG Data SAP'!$D:$V,19,0)/10,
IF(D1410=D1409,V1409,""))</f>
        <v>18.5</v>
      </c>
      <c r="W1410" s="25">
        <f>IFERROR(VLOOKUP($E1410,'[5]LOG Data SAP'!$D:$AO,21,0)/10,
IF(D1410=D1409,W1409,""))</f>
        <v>0</v>
      </c>
      <c r="X1410" s="25">
        <f>IFERROR(VLOOKUP($E1410,'[5]LOG Data SAP'!$D:$AO,22,0)/10,
IF(D1410=D1409,X1409,""))</f>
        <v>0</v>
      </c>
      <c r="Y1410" s="25">
        <f>IFERROR(VLOOKUP($E1410,'[5]LOG Data SAP'!$D:$AO,23,0)/10,
IF(D1410=D1409,Y1409,""))</f>
        <v>0</v>
      </c>
      <c r="Z1410" s="25">
        <f>IFERROR(VLOOKUP($E1410,'[5]LOG Data SAP'!$D:$AO,25,0)/10,
IF(D1410=D1409,Z1409,""))</f>
        <v>67.8</v>
      </c>
      <c r="AA1410" s="25">
        <f>IFERROR(VLOOKUP($E1410,'[5]LOG Data SAP'!$D:$AO,26,0)/10,
IF(D1410=D1409,AA1409,""))</f>
        <v>42.3</v>
      </c>
      <c r="AB1410" s="25">
        <f>IFERROR(VLOOKUP($E1410,'[5]LOG Data SAP'!$D:$AO,27,0)/10,
IF(D1410=D1409,AB1409,""))</f>
        <v>21.1</v>
      </c>
      <c r="AC1410" s="26">
        <f>IFERROR(VLOOKUP($E1410,'[5]LOG Data SAP'!$D:$AO,29,0)/IF(VLOOKUP($E1410,'[5]LOG Data SAP'!$D:$AO,30,0)="G",1000,1),
IF(D1410=D1409,AC1409,""))</f>
        <v>0.24099999999999999</v>
      </c>
      <c r="AD1410" s="26">
        <f>IFERROR(VLOOKUP($E1410,'[5]LOG Data SAP'!$D:$AO,31,0)/IF(VLOOKUP($E1410,'[5]LOG Data SAP'!$D:$AO,32,0)="G",1000,1),
IF(D1410=D1409,AD1409,""))</f>
        <v>0</v>
      </c>
      <c r="AE1410" s="26">
        <f>IFERROR(VLOOKUP($E1410,'[5]LOG Data SAP'!$D:$AO,33,0)/IF(VLOOKUP($E1410,'[5]LOG Data SAP'!$D:$AO,34,0)="G",1000,1),
IF(D1410=D1409,AE1409,""))</f>
        <v>6.4489999999999998</v>
      </c>
      <c r="AF1410" s="27">
        <f t="shared" si="85"/>
        <v>1988.75</v>
      </c>
      <c r="AG1410" s="27" t="str">
        <f t="shared" si="86"/>
        <v/>
      </c>
      <c r="AH1410" s="28">
        <f t="shared" si="87"/>
        <v>6.0513533999999994E-2</v>
      </c>
      <c r="AI1410" s="18" t="str">
        <f>IFERROR(VLOOKUP(E1410,'[5]LOG Data SAP'!$D:$E,2,0),IF(D1410=D1409,AI1409,""))</f>
        <v>NLC CLEANSED BY NIVEA LIP KIARA</v>
      </c>
      <c r="AJ1410" s="20" t="str">
        <f>IFERROR([5]SKU!VI1411,IF(D1410=D1409,AJ1409,""))</f>
        <v>85264</v>
      </c>
      <c r="AK1410" s="18" t="str">
        <f>VLOOKUP(E1410,[5]SKU!I:X,16,FALSE)</f>
        <v>3304.10.00</v>
      </c>
    </row>
    <row r="1411" spans="1:37">
      <c r="A1411" s="18" t="str">
        <f>[5]SKU!AC1412</f>
        <v>Nivea</v>
      </c>
      <c r="B1411" s="18" t="str">
        <f>[5]SKU!AE1412</f>
        <v>NLC Lip Care</v>
      </c>
      <c r="C1411" s="18" t="str">
        <f>[5]SKU!AJ1412</f>
        <v>Lip Care</v>
      </c>
      <c r="D1411" s="18" t="str">
        <f>[5]SKU!G1412</f>
        <v>NFC Cleansed by Nivea - Lip Rachel</v>
      </c>
      <c r="E1411" s="19" t="str">
        <f>[5]SKU!I1412</f>
        <v>48330-00146-00</v>
      </c>
      <c r="F1411" s="19" t="str">
        <f>[5]SKU!J1412</f>
        <v>48330-00146-00</v>
      </c>
      <c r="G1411" s="18" t="str">
        <f>[5]SKU!K1412</f>
        <v>NIVEA Cleansed by NIVEA Lip Rachel</v>
      </c>
      <c r="H1411" s="18" t="str">
        <f>IF([5]SKU!L1412="R","Regular",
IF([5]SKU!L1412="P","Promo",
IF([5]SKU!L1412="S","Sample",
IF([5]SKU!L1412="V","VAS",""))))</f>
        <v>Promo</v>
      </c>
      <c r="I1411" s="18" t="str">
        <f>IF([5]SKU!QC1412="A","Active",
IF([5]SKU!QC1412="D","Discontinue",
IF([5]SKU!QC1412="N","NPD","")))</f>
        <v>Discontinue</v>
      </c>
      <c r="J1411" s="18" t="str">
        <f>VLOOKUP(IFERROR(VLOOKUP(E1411,'[5]Material Status'!A:I,9,0),""),'[5]Material Status'!U:W,3,0)</f>
        <v>Inactive</v>
      </c>
      <c r="K1411" s="20" t="str">
        <f>IFERROR(VLOOKUP(E1411,'[5]LOG Data SAP'!$D:$AO,11,0),
IF(D1411=D1410,K1410,""))</f>
        <v>8999777010232</v>
      </c>
      <c r="L1411" s="20" t="str">
        <f>IFERROR(VLOOKUP(E1411,'[5]LOG Data SAP'!$D:$AO,13,0),
IF(D1411=D1410,L1410,""))</f>
        <v/>
      </c>
      <c r="M1411" s="20" t="str">
        <f>IFERROR(VLOOKUP(E1411,'[5]LOG Data SAP'!$D:$AO,15,0),
IF(D1411=D1410,M1410,""))</f>
        <v>8999777010249</v>
      </c>
      <c r="N1411" s="21">
        <f>[5]SKU!VH1412</f>
        <v>900</v>
      </c>
      <c r="O1411" s="22">
        <f>[5]SKU!VN1412</f>
        <v>73300</v>
      </c>
      <c r="P1411" s="23">
        <f>[5]SKU!VO1412</f>
        <v>45383</v>
      </c>
      <c r="Q1411" s="24">
        <f>IFERROR(_xlfn.NUMBERVALUE(VLOOKUP(E1411,'[5]LOG Data SAP'!$D:$M,9,0)),
IF(D1411=D1410,Q1410,""))</f>
        <v>0</v>
      </c>
      <c r="R1411" s="24">
        <f>IFERROR(_xlfn.NUMBERVALUE(VLOOKUP(E1411,'[5]LOG Data SAP'!$D:$M,10,0)),
IF(D1411=D1410,R1410,""))</f>
        <v>24</v>
      </c>
      <c r="S1411" s="24">
        <f t="shared" ref="S1411:S1421" si="88">IFERROR(IF(Q1411=0,0,R1411/Q1411),
IF(D1411=D1410,S1410,""))</f>
        <v>0</v>
      </c>
      <c r="T1411" s="25">
        <f>IFERROR(VLOOKUP($E1411,'[5]LOG Data SAP'!$D:$V,17,0)/10,
IF(D1411=D1410,T1410,""))</f>
        <v>21.5</v>
      </c>
      <c r="U1411" s="25">
        <f>IFERROR(VLOOKUP($E1411,'[5]LOG Data SAP'!$D:$V,18,0)/10,
IF(D1411=D1410,U1410,""))</f>
        <v>5</v>
      </c>
      <c r="V1411" s="25">
        <f>IFERROR(VLOOKUP($E1411,'[5]LOG Data SAP'!$D:$V,19,0)/10,
IF(D1411=D1410,V1410,""))</f>
        <v>18.5</v>
      </c>
      <c r="W1411" s="25">
        <f>IFERROR(VLOOKUP($E1411,'[5]LOG Data SAP'!$D:$AO,21,0)/10,
IF(D1411=D1410,W1410,""))</f>
        <v>0</v>
      </c>
      <c r="X1411" s="25">
        <f>IFERROR(VLOOKUP($E1411,'[5]LOG Data SAP'!$D:$AO,22,0)/10,
IF(D1411=D1410,X1410,""))</f>
        <v>0</v>
      </c>
      <c r="Y1411" s="25">
        <f>IFERROR(VLOOKUP($E1411,'[5]LOG Data SAP'!$D:$AO,23,0)/10,
IF(D1411=D1410,Y1410,""))</f>
        <v>0</v>
      </c>
      <c r="Z1411" s="25">
        <f>IFERROR(VLOOKUP($E1411,'[5]LOG Data SAP'!$D:$AO,25,0)/10,
IF(D1411=D1410,Z1410,""))</f>
        <v>67.8</v>
      </c>
      <c r="AA1411" s="25">
        <f>IFERROR(VLOOKUP($E1411,'[5]LOG Data SAP'!$D:$AO,26,0)/10,
IF(D1411=D1410,AA1410,""))</f>
        <v>42.3</v>
      </c>
      <c r="AB1411" s="25">
        <f>IFERROR(VLOOKUP($E1411,'[5]LOG Data SAP'!$D:$AO,27,0)/10,
IF(D1411=D1410,AB1410,""))</f>
        <v>21.1</v>
      </c>
      <c r="AC1411" s="26">
        <f>IFERROR(VLOOKUP($E1411,'[5]LOG Data SAP'!$D:$AO,29,0)/IF(VLOOKUP($E1411,'[5]LOG Data SAP'!$D:$AO,30,0)="G",1000,1),
IF(D1411=D1410,AC1410,""))</f>
        <v>0.24099999999999999</v>
      </c>
      <c r="AD1411" s="26">
        <f>IFERROR(VLOOKUP($E1411,'[5]LOG Data SAP'!$D:$AO,31,0)/IF(VLOOKUP($E1411,'[5]LOG Data SAP'!$D:$AO,32,0)="G",1000,1),
IF(D1411=D1410,AD1410,""))</f>
        <v>0</v>
      </c>
      <c r="AE1411" s="26">
        <f>IFERROR(VLOOKUP($E1411,'[5]LOG Data SAP'!$D:$AO,33,0)/IF(VLOOKUP($E1411,'[5]LOG Data SAP'!$D:$AO,34,0)="G",1000,1),
IF(D1411=D1410,AE1410,""))</f>
        <v>6.4489999999999998</v>
      </c>
      <c r="AF1411" s="27">
        <f t="shared" ref="AF1411:AF1421" si="89">IF(SUM(T1411:V1411)=0,"",T1411*U1411*V1411)</f>
        <v>1988.75</v>
      </c>
      <c r="AG1411" s="27" t="str">
        <f t="shared" ref="AG1411:AG1421" si="90">IF(SUM(W1411:Y1411)=0,"",W1411*X1411*Y1411)</f>
        <v/>
      </c>
      <c r="AH1411" s="28">
        <f t="shared" ref="AH1411:AH1421" si="91">IF(SUM(Z1411:AB1411)=0,"",Z1411*AA1411*AB1411/1000000)</f>
        <v>6.0513533999999994E-2</v>
      </c>
      <c r="AI1411" s="18" t="str">
        <f>IFERROR(VLOOKUP(E1411,'[5]LOG Data SAP'!$D:$E,2,0),IF(D1411=D1410,AI1410,""))</f>
        <v>NLC CLEANSED BY NIVEA LIP RACHEL</v>
      </c>
      <c r="AJ1411" s="20" t="str">
        <f>IFERROR([5]SKU!VI1412,IF(D1411=D1410,AJ1410,""))</f>
        <v>85264</v>
      </c>
      <c r="AK1411" s="18" t="str">
        <f>VLOOKUP(E1411,[5]SKU!I:X,16,FALSE)</f>
        <v>3304.10.00</v>
      </c>
    </row>
    <row r="1412" spans="1:37">
      <c r="A1412" s="18" t="str">
        <f>[5]SKU!AC1413</f>
        <v>Nivea</v>
      </c>
      <c r="B1412" s="18" t="str">
        <f>[5]SKU!AE1413</f>
        <v>NLC Lip Care</v>
      </c>
      <c r="C1412" s="18" t="str">
        <f>[5]SKU!AJ1413</f>
        <v>Lip Care</v>
      </c>
      <c r="D1412" s="18" t="str">
        <f>[5]SKU!G1413</f>
        <v>NFC Cleansed by Nivea - Lip Abel</v>
      </c>
      <c r="E1412" s="19" t="str">
        <f>[5]SKU!I1413</f>
        <v>48330-00147-00</v>
      </c>
      <c r="F1412" s="19" t="str">
        <f>[5]SKU!J1413</f>
        <v>48330-00147-00</v>
      </c>
      <c r="G1412" s="18" t="str">
        <f>[5]SKU!K1413</f>
        <v>NIVEA Cleansed by NIVEA Lip Abel</v>
      </c>
      <c r="H1412" s="18" t="str">
        <f>IF([5]SKU!L1413="R","Regular",
IF([5]SKU!L1413="P","Promo",
IF([5]SKU!L1413="S","Sample",
IF([5]SKU!L1413="V","VAS",""))))</f>
        <v>Promo</v>
      </c>
      <c r="I1412" s="18" t="str">
        <f>IF([5]SKU!QC1413="A","Active",
IF([5]SKU!QC1413="D","Discontinue",
IF([5]SKU!QC1413="N","NPD","")))</f>
        <v>Discontinue</v>
      </c>
      <c r="J1412" s="18" t="str">
        <f>VLOOKUP(IFERROR(VLOOKUP(E1412,'[5]Material Status'!A:I,9,0),""),'[5]Material Status'!U:W,3,0)</f>
        <v>Inactive</v>
      </c>
      <c r="K1412" s="20" t="str">
        <f>IFERROR(VLOOKUP(E1412,'[5]LOG Data SAP'!$D:$AO,11,0),
IF(D1412=D1411,K1411,""))</f>
        <v>8999777010195</v>
      </c>
      <c r="L1412" s="20" t="str">
        <f>IFERROR(VLOOKUP(E1412,'[5]LOG Data SAP'!$D:$AO,13,0),
IF(D1412=D1411,L1411,""))</f>
        <v/>
      </c>
      <c r="M1412" s="20" t="str">
        <f>IFERROR(VLOOKUP(E1412,'[5]LOG Data SAP'!$D:$AO,15,0),
IF(D1412=D1411,M1411,""))</f>
        <v>8999777010201</v>
      </c>
      <c r="N1412" s="21">
        <f>[5]SKU!VH1413</f>
        <v>900</v>
      </c>
      <c r="O1412" s="22">
        <f>[5]SKU!VN1413</f>
        <v>73300</v>
      </c>
      <c r="P1412" s="23">
        <f>[5]SKU!VO1413</f>
        <v>45383</v>
      </c>
      <c r="Q1412" s="24">
        <f>IFERROR(_xlfn.NUMBERVALUE(VLOOKUP(E1412,'[5]LOG Data SAP'!$D:$M,9,0)),
IF(D1412=D1411,Q1411,""))</f>
        <v>0</v>
      </c>
      <c r="R1412" s="24">
        <f>IFERROR(_xlfn.NUMBERVALUE(VLOOKUP(E1412,'[5]LOG Data SAP'!$D:$M,10,0)),
IF(D1412=D1411,R1411,""))</f>
        <v>24</v>
      </c>
      <c r="S1412" s="24">
        <f t="shared" si="88"/>
        <v>0</v>
      </c>
      <c r="T1412" s="25">
        <f>IFERROR(VLOOKUP($E1412,'[5]LOG Data SAP'!$D:$V,17,0)/10,
IF(D1412=D1411,T1411,""))</f>
        <v>21.5</v>
      </c>
      <c r="U1412" s="25">
        <f>IFERROR(VLOOKUP($E1412,'[5]LOG Data SAP'!$D:$V,18,0)/10,
IF(D1412=D1411,U1411,""))</f>
        <v>5</v>
      </c>
      <c r="V1412" s="25">
        <f>IFERROR(VLOOKUP($E1412,'[5]LOG Data SAP'!$D:$V,19,0)/10,
IF(D1412=D1411,V1411,""))</f>
        <v>18.5</v>
      </c>
      <c r="W1412" s="25">
        <f>IFERROR(VLOOKUP($E1412,'[5]LOG Data SAP'!$D:$AO,21,0)/10,
IF(D1412=D1411,W1411,""))</f>
        <v>0</v>
      </c>
      <c r="X1412" s="25">
        <f>IFERROR(VLOOKUP($E1412,'[5]LOG Data SAP'!$D:$AO,22,0)/10,
IF(D1412=D1411,X1411,""))</f>
        <v>0</v>
      </c>
      <c r="Y1412" s="25">
        <f>IFERROR(VLOOKUP($E1412,'[5]LOG Data SAP'!$D:$AO,23,0)/10,
IF(D1412=D1411,Y1411,""))</f>
        <v>0</v>
      </c>
      <c r="Z1412" s="25">
        <f>IFERROR(VLOOKUP($E1412,'[5]LOG Data SAP'!$D:$AO,25,0)/10,
IF(D1412=D1411,Z1411,""))</f>
        <v>67.8</v>
      </c>
      <c r="AA1412" s="25">
        <f>IFERROR(VLOOKUP($E1412,'[5]LOG Data SAP'!$D:$AO,26,0)/10,
IF(D1412=D1411,AA1411,""))</f>
        <v>42.3</v>
      </c>
      <c r="AB1412" s="25">
        <f>IFERROR(VLOOKUP($E1412,'[5]LOG Data SAP'!$D:$AO,27,0)/10,
IF(D1412=D1411,AB1411,""))</f>
        <v>21.1</v>
      </c>
      <c r="AC1412" s="26">
        <f>IFERROR(VLOOKUP($E1412,'[5]LOG Data SAP'!$D:$AO,29,0)/IF(VLOOKUP($E1412,'[5]LOG Data SAP'!$D:$AO,30,0)="G",1000,1),
IF(D1412=D1411,AC1411,""))</f>
        <v>0.241285</v>
      </c>
      <c r="AD1412" s="26">
        <f>IFERROR(VLOOKUP($E1412,'[5]LOG Data SAP'!$D:$AO,31,0)/IF(VLOOKUP($E1412,'[5]LOG Data SAP'!$D:$AO,32,0)="G",1000,1),
IF(D1412=D1411,AD1411,""))</f>
        <v>0</v>
      </c>
      <c r="AE1412" s="26">
        <f>IFERROR(VLOOKUP($E1412,'[5]LOG Data SAP'!$D:$AO,33,0)/IF(VLOOKUP($E1412,'[5]LOG Data SAP'!$D:$AO,34,0)="G",1000,1),
IF(D1412=D1411,AE1411,""))</f>
        <v>6.4489999999999998</v>
      </c>
      <c r="AF1412" s="27">
        <f t="shared" si="89"/>
        <v>1988.75</v>
      </c>
      <c r="AG1412" s="27" t="str">
        <f t="shared" si="90"/>
        <v/>
      </c>
      <c r="AH1412" s="28">
        <f t="shared" si="91"/>
        <v>6.0513533999999994E-2</v>
      </c>
      <c r="AI1412" s="18" t="str">
        <f>IFERROR(VLOOKUP(E1412,'[5]LOG Data SAP'!$D:$E,2,0),IF(D1412=D1411,AI1411,""))</f>
        <v>NLC CLEANSED BY NIVEA LIP ABEL</v>
      </c>
      <c r="AJ1412" s="20" t="str">
        <f>IFERROR([5]SKU!VI1413,IF(D1412=D1411,AJ1411,""))</f>
        <v>85253</v>
      </c>
      <c r="AK1412" s="18" t="str">
        <f>VLOOKUP(E1412,[5]SKU!I:X,16,FALSE)</f>
        <v>3304.10.00</v>
      </c>
    </row>
    <row r="1413" spans="1:37">
      <c r="A1413" s="18" t="str">
        <f>[5]SKU!AC1414</f>
        <v>Nivea</v>
      </c>
      <c r="B1413" s="18" t="str">
        <f>[5]SKU!AE1414</f>
        <v>NLC Lip Care</v>
      </c>
      <c r="C1413" s="18" t="str">
        <f>[5]SKU!AJ1414</f>
        <v>Lip Care</v>
      </c>
      <c r="D1413" s="18" t="str">
        <f>[5]SKU!G1414</f>
        <v>NLC Lip Butter Vanilla</v>
      </c>
      <c r="E1413" s="19" t="str">
        <f>[5]SKU!I1414</f>
        <v>48330-00147-00</v>
      </c>
      <c r="F1413" s="19" t="str">
        <f>[5]SKU!J1414</f>
        <v>48330-00147-00</v>
      </c>
      <c r="G1413" s="18" t="str">
        <f>[5]SKU!K1414</f>
        <v>NIVEA Cleansed by NIVEA Lip Abel</v>
      </c>
      <c r="H1413" s="18" t="str">
        <f>IF([5]SKU!L1414="R","Regular",
IF([5]SKU!L1414="P","Promo",
IF([5]SKU!L1414="S","Sample",
IF([5]SKU!L1414="V","VAS",""))))</f>
        <v>Promo</v>
      </c>
      <c r="I1413" s="18" t="str">
        <f>IF([5]SKU!QC1414="A","Active",
IF([5]SKU!QC1414="D","Discontinue",
IF([5]SKU!QC1414="N","NPD","")))</f>
        <v>Discontinue</v>
      </c>
      <c r="J1413" s="18" t="str">
        <f>VLOOKUP(IFERROR(VLOOKUP(E1413,'[5]Material Status'!A:I,9,0),""),'[5]Material Status'!U:W,3,0)</f>
        <v>Inactive</v>
      </c>
      <c r="K1413" s="20" t="str">
        <f>IFERROR(VLOOKUP(E1413,'[5]LOG Data SAP'!$D:$AO,11,0),
IF(D1413=D1412,K1412,""))</f>
        <v>8999777010195</v>
      </c>
      <c r="L1413" s="20" t="str">
        <f>IFERROR(VLOOKUP(E1413,'[5]LOG Data SAP'!$D:$AO,13,0),
IF(D1413=D1412,L1412,""))</f>
        <v/>
      </c>
      <c r="M1413" s="20" t="str">
        <f>IFERROR(VLOOKUP(E1413,'[5]LOG Data SAP'!$D:$AO,15,0),
IF(D1413=D1412,M1412,""))</f>
        <v>8999777010201</v>
      </c>
      <c r="N1413" s="21">
        <f>[5]SKU!VH1414</f>
        <v>900</v>
      </c>
      <c r="O1413" s="22">
        <f>[5]SKU!VN1414</f>
        <v>26800</v>
      </c>
      <c r="P1413" s="23">
        <f>[5]SKU!VO1414</f>
        <v>45383</v>
      </c>
      <c r="Q1413" s="24">
        <f>IFERROR(_xlfn.NUMBERVALUE(VLOOKUP(E1413,'[5]LOG Data SAP'!$D:$M,9,0)),
IF(D1413=D1412,Q1412,""))</f>
        <v>0</v>
      </c>
      <c r="R1413" s="24">
        <f>IFERROR(_xlfn.NUMBERVALUE(VLOOKUP(E1413,'[5]LOG Data SAP'!$D:$M,10,0)),
IF(D1413=D1412,R1412,""))</f>
        <v>24</v>
      </c>
      <c r="S1413" s="24">
        <f t="shared" si="88"/>
        <v>0</v>
      </c>
      <c r="T1413" s="25">
        <f>IFERROR(VLOOKUP($E1413,'[5]LOG Data SAP'!$D:$V,17,0)/10,
IF(D1413=D1412,T1412,""))</f>
        <v>21.5</v>
      </c>
      <c r="U1413" s="25">
        <f>IFERROR(VLOOKUP($E1413,'[5]LOG Data SAP'!$D:$V,18,0)/10,
IF(D1413=D1412,U1412,""))</f>
        <v>5</v>
      </c>
      <c r="V1413" s="25">
        <f>IFERROR(VLOOKUP($E1413,'[5]LOG Data SAP'!$D:$V,19,0)/10,
IF(D1413=D1412,V1412,""))</f>
        <v>18.5</v>
      </c>
      <c r="W1413" s="25">
        <f>IFERROR(VLOOKUP($E1413,'[5]LOG Data SAP'!$D:$AO,21,0)/10,
IF(D1413=D1412,W1412,""))</f>
        <v>0</v>
      </c>
      <c r="X1413" s="25">
        <f>IFERROR(VLOOKUP($E1413,'[5]LOG Data SAP'!$D:$AO,22,0)/10,
IF(D1413=D1412,X1412,""))</f>
        <v>0</v>
      </c>
      <c r="Y1413" s="25">
        <f>IFERROR(VLOOKUP($E1413,'[5]LOG Data SAP'!$D:$AO,23,0)/10,
IF(D1413=D1412,Y1412,""))</f>
        <v>0</v>
      </c>
      <c r="Z1413" s="25">
        <f>IFERROR(VLOOKUP($E1413,'[5]LOG Data SAP'!$D:$AO,25,0)/10,
IF(D1413=D1412,Z1412,""))</f>
        <v>67.8</v>
      </c>
      <c r="AA1413" s="25">
        <f>IFERROR(VLOOKUP($E1413,'[5]LOG Data SAP'!$D:$AO,26,0)/10,
IF(D1413=D1412,AA1412,""))</f>
        <v>42.3</v>
      </c>
      <c r="AB1413" s="25">
        <f>IFERROR(VLOOKUP($E1413,'[5]LOG Data SAP'!$D:$AO,27,0)/10,
IF(D1413=D1412,AB1412,""))</f>
        <v>21.1</v>
      </c>
      <c r="AC1413" s="26">
        <f>IFERROR(VLOOKUP($E1413,'[5]LOG Data SAP'!$D:$AO,29,0)/IF(VLOOKUP($E1413,'[5]LOG Data SAP'!$D:$AO,30,0)="G",1000,1),
IF(D1413=D1412,AC1412,""))</f>
        <v>0.241285</v>
      </c>
      <c r="AD1413" s="26">
        <f>IFERROR(VLOOKUP($E1413,'[5]LOG Data SAP'!$D:$AO,31,0)/IF(VLOOKUP($E1413,'[5]LOG Data SAP'!$D:$AO,32,0)="G",1000,1),
IF(D1413=D1412,AD1412,""))</f>
        <v>0</v>
      </c>
      <c r="AE1413" s="26">
        <f>IFERROR(VLOOKUP($E1413,'[5]LOG Data SAP'!$D:$AO,33,0)/IF(VLOOKUP($E1413,'[5]LOG Data SAP'!$D:$AO,34,0)="G",1000,1),
IF(D1413=D1412,AE1412,""))</f>
        <v>6.4489999999999998</v>
      </c>
      <c r="AF1413" s="27">
        <f t="shared" si="89"/>
        <v>1988.75</v>
      </c>
      <c r="AG1413" s="27" t="str">
        <f t="shared" si="90"/>
        <v/>
      </c>
      <c r="AH1413" s="28">
        <f t="shared" si="91"/>
        <v>6.0513533999999994E-2</v>
      </c>
      <c r="AI1413" s="18" t="str">
        <f>IFERROR(VLOOKUP(E1413,'[5]LOG Data SAP'!$D:$E,2,0),IF(D1413=D1412,AI1412,""))</f>
        <v>NLC CLEANSED BY NIVEA LIP ABEL</v>
      </c>
      <c r="AJ1413" s="20" t="str">
        <f>IFERROR([5]SKU!VI1414,IF(D1413=D1412,AJ1412,""))</f>
        <v>85264</v>
      </c>
      <c r="AK1413" s="18" t="str">
        <f>VLOOKUP(E1413,[5]SKU!I:X,16,FALSE)</f>
        <v>3304.10.00</v>
      </c>
    </row>
    <row r="1414" spans="1:37">
      <c r="A1414" s="18" t="str">
        <f>[5]SKU!AC1415</f>
        <v>Nivea</v>
      </c>
      <c r="B1414" s="18" t="str">
        <f>[5]SKU!AE1415</f>
        <v>NLC Lip Care</v>
      </c>
      <c r="C1414" s="18" t="str">
        <f>[5]SKU!AJ1415</f>
        <v>Lip Care</v>
      </c>
      <c r="D1414" s="18" t="str">
        <f>[5]SKU!G1415</f>
        <v>NLC Lip Butter Vanilla</v>
      </c>
      <c r="E1414" s="19" t="str">
        <f>[5]SKU!I1415</f>
        <v>48333-00010-02</v>
      </c>
      <c r="F1414" s="19" t="str">
        <f>[5]SKU!J1415</f>
        <v>48333-00010-02</v>
      </c>
      <c r="G1414" s="18" t="str">
        <f>[5]SKU!K1415</f>
        <v>Leukoplast, 1 m x 1.25 cm, Export</v>
      </c>
      <c r="H1414" s="18" t="str">
        <f>IF([5]SKU!L1415="R","Regular",
IF([5]SKU!L1415="P","Promo",
IF([5]SKU!L1415="S","Sample",
IF([5]SKU!L1415="V","VAS",""))))</f>
        <v>Regular</v>
      </c>
      <c r="I1414" s="18" t="str">
        <f>IF([5]SKU!QC1415="A","Active",
IF([5]SKU!QC1415="D","Discontinue",
IF([5]SKU!QC1415="N","NPD","")))</f>
        <v>Discontinue</v>
      </c>
      <c r="J1414" s="18" t="str">
        <f>VLOOKUP(IFERROR(VLOOKUP(E1414,'[5]Material Status'!A:I,9,0),""),'[5]Material Status'!U:W,3,0)</f>
        <v>Inactive</v>
      </c>
      <c r="K1414" s="20" t="str">
        <f>IFERROR(VLOOKUP(E1414,'[5]LOG Data SAP'!$D:$AO,11,0),
IF(D1414=D1413,K1413,""))</f>
        <v>8999777010195</v>
      </c>
      <c r="L1414" s="20" t="str">
        <f>IFERROR(VLOOKUP(E1414,'[5]LOG Data SAP'!$D:$AO,13,0),
IF(D1414=D1413,L1413,""))</f>
        <v/>
      </c>
      <c r="M1414" s="20" t="str">
        <f>IFERROR(VLOOKUP(E1414,'[5]LOG Data SAP'!$D:$AO,15,0),
IF(D1414=D1413,M1413,""))</f>
        <v>8999777010201</v>
      </c>
      <c r="N1414" s="21">
        <f>[5]SKU!VH1415</f>
        <v>900</v>
      </c>
      <c r="O1414" s="22">
        <f>[5]SKU!VN1415</f>
        <v>26800</v>
      </c>
      <c r="P1414" s="23">
        <f>[5]SKU!VO1415</f>
        <v>45383</v>
      </c>
      <c r="Q1414" s="24">
        <f>IFERROR(_xlfn.NUMBERVALUE(VLOOKUP(E1414,'[5]LOG Data SAP'!$D:$M,9,0)),
IF(D1414=D1413,Q1413,""))</f>
        <v>0</v>
      </c>
      <c r="R1414" s="24">
        <f>IFERROR(_xlfn.NUMBERVALUE(VLOOKUP(E1414,'[5]LOG Data SAP'!$D:$M,10,0)),
IF(D1414=D1413,R1413,""))</f>
        <v>24</v>
      </c>
      <c r="S1414" s="24">
        <f t="shared" si="88"/>
        <v>0</v>
      </c>
      <c r="T1414" s="25">
        <f>IFERROR(VLOOKUP($E1414,'[5]LOG Data SAP'!$D:$V,17,0)/10,
IF(D1414=D1413,T1413,""))</f>
        <v>21.5</v>
      </c>
      <c r="U1414" s="25">
        <f>IFERROR(VLOOKUP($E1414,'[5]LOG Data SAP'!$D:$V,18,0)/10,
IF(D1414=D1413,U1413,""))</f>
        <v>5</v>
      </c>
      <c r="V1414" s="25">
        <f>IFERROR(VLOOKUP($E1414,'[5]LOG Data SAP'!$D:$V,19,0)/10,
IF(D1414=D1413,V1413,""))</f>
        <v>18.5</v>
      </c>
      <c r="W1414" s="25">
        <f>IFERROR(VLOOKUP($E1414,'[5]LOG Data SAP'!$D:$AO,21,0)/10,
IF(D1414=D1413,W1413,""))</f>
        <v>0</v>
      </c>
      <c r="X1414" s="25">
        <f>IFERROR(VLOOKUP($E1414,'[5]LOG Data SAP'!$D:$AO,22,0)/10,
IF(D1414=D1413,X1413,""))</f>
        <v>0</v>
      </c>
      <c r="Y1414" s="25">
        <f>IFERROR(VLOOKUP($E1414,'[5]LOG Data SAP'!$D:$AO,23,0)/10,
IF(D1414=D1413,Y1413,""))</f>
        <v>0</v>
      </c>
      <c r="Z1414" s="25">
        <f>IFERROR(VLOOKUP($E1414,'[5]LOG Data SAP'!$D:$AO,25,0)/10,
IF(D1414=D1413,Z1413,""))</f>
        <v>67.8</v>
      </c>
      <c r="AA1414" s="25">
        <f>IFERROR(VLOOKUP($E1414,'[5]LOG Data SAP'!$D:$AO,26,0)/10,
IF(D1414=D1413,AA1413,""))</f>
        <v>42.3</v>
      </c>
      <c r="AB1414" s="25">
        <f>IFERROR(VLOOKUP($E1414,'[5]LOG Data SAP'!$D:$AO,27,0)/10,
IF(D1414=D1413,AB1413,""))</f>
        <v>21.1</v>
      </c>
      <c r="AC1414" s="26">
        <f>IFERROR(VLOOKUP($E1414,'[5]LOG Data SAP'!$D:$AO,29,0)/IF(VLOOKUP($E1414,'[5]LOG Data SAP'!$D:$AO,30,0)="G",1000,1),
IF(D1414=D1413,AC1413,""))</f>
        <v>0.241285</v>
      </c>
      <c r="AD1414" s="26">
        <f>IFERROR(VLOOKUP($E1414,'[5]LOG Data SAP'!$D:$AO,31,0)/IF(VLOOKUP($E1414,'[5]LOG Data SAP'!$D:$AO,32,0)="G",1000,1),
IF(D1414=D1413,AD1413,""))</f>
        <v>0</v>
      </c>
      <c r="AE1414" s="26">
        <f>IFERROR(VLOOKUP($E1414,'[5]LOG Data SAP'!$D:$AO,33,0)/IF(VLOOKUP($E1414,'[5]LOG Data SAP'!$D:$AO,34,0)="G",1000,1),
IF(D1414=D1413,AE1413,""))</f>
        <v>6.4489999999999998</v>
      </c>
      <c r="AF1414" s="27">
        <f t="shared" si="89"/>
        <v>1988.75</v>
      </c>
      <c r="AG1414" s="27" t="str">
        <f t="shared" si="90"/>
        <v/>
      </c>
      <c r="AH1414" s="28">
        <f t="shared" si="91"/>
        <v>6.0513533999999994E-2</v>
      </c>
      <c r="AI1414" s="18" t="str">
        <f>IFERROR(VLOOKUP(E1414,'[5]LOG Data SAP'!$D:$E,2,0),IF(D1414=D1413,AI1413,""))</f>
        <v>NLC CLEANSED BY NIVEA LIP ABEL</v>
      </c>
      <c r="AJ1414" s="20" t="str">
        <f>IFERROR([5]SKU!VI1415,IF(D1414=D1413,AJ1413,""))</f>
        <v>85264</v>
      </c>
      <c r="AK1414" s="18" t="str">
        <f>VLOOKUP(E1414,[5]SKU!I:X,16,FALSE)</f>
        <v>3005.90.90</v>
      </c>
    </row>
    <row r="1415" spans="1:37">
      <c r="A1415" s="18" t="str">
        <f>[5]SKU!AC1416</f>
        <v>Nivea</v>
      </c>
      <c r="B1415" s="18" t="str">
        <f>[5]SKU!AE1416</f>
        <v>NLC Lip Care</v>
      </c>
      <c r="C1415" s="18" t="str">
        <f>[5]SKU!AJ1416</f>
        <v>Lip Care</v>
      </c>
      <c r="D1415" s="18" t="str">
        <f>[5]SKU!G1416</f>
        <v>NLC Lip Butter Cocoa</v>
      </c>
      <c r="E1415" s="19" t="str">
        <f>[5]SKU!I1416</f>
        <v>48333-00011-03</v>
      </c>
      <c r="F1415" s="19" t="str">
        <f>[5]SKU!J1416</f>
        <v>48333-00011-03</v>
      </c>
      <c r="G1415" s="18" t="str">
        <f>[5]SKU!K1416</f>
        <v>Leukoplast, 1m x 2.5 cm, Export</v>
      </c>
      <c r="H1415" s="18" t="str">
        <f>IF([5]SKU!L1416="R","Regular",
IF([5]SKU!L1416="P","Promo",
IF([5]SKU!L1416="S","Sample",
IF([5]SKU!L1416="V","VAS",""))))</f>
        <v>Regular</v>
      </c>
      <c r="I1415" s="18" t="str">
        <f>IF([5]SKU!QC1416="A","Active",
IF([5]SKU!QC1416="D","Discontinue",
IF([5]SKU!QC1416="N","NPD","")))</f>
        <v>Discontinue</v>
      </c>
      <c r="J1415" s="18" t="str">
        <f>VLOOKUP(IFERROR(VLOOKUP(E1415,'[5]Material Status'!A:I,9,0),""),'[5]Material Status'!U:W,3,0)</f>
        <v>Inactive</v>
      </c>
      <c r="K1415" s="20" t="str">
        <f>IFERROR(VLOOKUP(E1415,'[5]LOG Data SAP'!$D:$AO,11,0),
IF(D1415=D1414,K1414,""))</f>
        <v/>
      </c>
      <c r="L1415" s="20" t="str">
        <f>IFERROR(VLOOKUP(E1415,'[5]LOG Data SAP'!$D:$AO,13,0),
IF(D1415=D1414,L1414,""))</f>
        <v/>
      </c>
      <c r="M1415" s="20" t="str">
        <f>IFERROR(VLOOKUP(E1415,'[5]LOG Data SAP'!$D:$AO,15,0),
IF(D1415=D1414,M1414,""))</f>
        <v/>
      </c>
      <c r="N1415" s="21">
        <f>[5]SKU!VH1416</f>
        <v>900</v>
      </c>
      <c r="O1415" s="22">
        <f>[5]SKU!VN1416</f>
        <v>24351</v>
      </c>
      <c r="P1415" s="23">
        <f>[5]SKU!VO1416</f>
        <v>45383</v>
      </c>
      <c r="Q1415" s="24" t="str">
        <f>IFERROR(_xlfn.NUMBERVALUE(VLOOKUP(E1415,'[5]LOG Data SAP'!$D:$M,9,0)),
IF(D1415=D1414,Q1414,""))</f>
        <v/>
      </c>
      <c r="R1415" s="24" t="str">
        <f>IFERROR(_xlfn.NUMBERVALUE(VLOOKUP(E1415,'[5]LOG Data SAP'!$D:$M,10,0)),
IF(D1415=D1414,R1414,""))</f>
        <v/>
      </c>
      <c r="S1415" s="24" t="str">
        <f t="shared" si="88"/>
        <v/>
      </c>
      <c r="T1415" s="25" t="str">
        <f>IFERROR(VLOOKUP($E1415,'[5]LOG Data SAP'!$D:$V,17,0)/10,
IF(D1415=D1414,T1414,""))</f>
        <v/>
      </c>
      <c r="U1415" s="25" t="str">
        <f>IFERROR(VLOOKUP($E1415,'[5]LOG Data SAP'!$D:$V,18,0)/10,
IF(D1415=D1414,U1414,""))</f>
        <v/>
      </c>
      <c r="V1415" s="25" t="str">
        <f>IFERROR(VLOOKUP($E1415,'[5]LOG Data SAP'!$D:$V,19,0)/10,
IF(D1415=D1414,V1414,""))</f>
        <v/>
      </c>
      <c r="W1415" s="25" t="str">
        <f>IFERROR(VLOOKUP($E1415,'[5]LOG Data SAP'!$D:$AO,21,0)/10,
IF(D1415=D1414,W1414,""))</f>
        <v/>
      </c>
      <c r="X1415" s="25" t="str">
        <f>IFERROR(VLOOKUP($E1415,'[5]LOG Data SAP'!$D:$AO,22,0)/10,
IF(D1415=D1414,X1414,""))</f>
        <v/>
      </c>
      <c r="Y1415" s="25" t="str">
        <f>IFERROR(VLOOKUP($E1415,'[5]LOG Data SAP'!$D:$AO,23,0)/10,
IF(D1415=D1414,Y1414,""))</f>
        <v/>
      </c>
      <c r="Z1415" s="25" t="str">
        <f>IFERROR(VLOOKUP($E1415,'[5]LOG Data SAP'!$D:$AO,25,0)/10,
IF(D1415=D1414,Z1414,""))</f>
        <v/>
      </c>
      <c r="AA1415" s="25" t="str">
        <f>IFERROR(VLOOKUP($E1415,'[5]LOG Data SAP'!$D:$AO,26,0)/10,
IF(D1415=D1414,AA1414,""))</f>
        <v/>
      </c>
      <c r="AB1415" s="25" t="str">
        <f>IFERROR(VLOOKUP($E1415,'[5]LOG Data SAP'!$D:$AO,27,0)/10,
IF(D1415=D1414,AB1414,""))</f>
        <v/>
      </c>
      <c r="AC1415" s="26" t="str">
        <f>IFERROR(VLOOKUP($E1415,'[5]LOG Data SAP'!$D:$AO,29,0)/IF(VLOOKUP($E1415,'[5]LOG Data SAP'!$D:$AO,30,0)="G",1000,1),
IF(D1415=D1414,AC1414,""))</f>
        <v/>
      </c>
      <c r="AD1415" s="26" t="str">
        <f>IFERROR(VLOOKUP($E1415,'[5]LOG Data SAP'!$D:$AO,31,0)/IF(VLOOKUP($E1415,'[5]LOG Data SAP'!$D:$AO,32,0)="G",1000,1),
IF(D1415=D1414,AD1414,""))</f>
        <v/>
      </c>
      <c r="AE1415" s="26" t="str">
        <f>IFERROR(VLOOKUP($E1415,'[5]LOG Data SAP'!$D:$AO,33,0)/IF(VLOOKUP($E1415,'[5]LOG Data SAP'!$D:$AO,34,0)="G",1000,1),
IF(D1415=D1414,AE1414,""))</f>
        <v/>
      </c>
      <c r="AF1415" s="27" t="str">
        <f t="shared" si="89"/>
        <v/>
      </c>
      <c r="AG1415" s="27" t="str">
        <f t="shared" si="90"/>
        <v/>
      </c>
      <c r="AH1415" s="28" t="str">
        <f t="shared" si="91"/>
        <v/>
      </c>
      <c r="AI1415" s="18" t="str">
        <f>IFERROR(VLOOKUP(E1415,'[5]LOG Data SAP'!$D:$E,2,0),IF(D1415=D1414,AI1414,""))</f>
        <v/>
      </c>
      <c r="AJ1415" s="20" t="str">
        <f>IFERROR([5]SKU!VI1416,IF(D1415=D1414,AJ1414,""))</f>
        <v>85271</v>
      </c>
      <c r="AK1415" s="18" t="str">
        <f>VLOOKUP(E1415,[5]SKU!I:X,16,FALSE)</f>
        <v>3005.90.90</v>
      </c>
    </row>
    <row r="1416" spans="1:37">
      <c r="A1416" s="18" t="str">
        <f>[5]SKU!AC1417</f>
        <v>Nivea</v>
      </c>
      <c r="B1416" s="18" t="str">
        <f>[5]SKU!AE1417</f>
        <v>NLC Lip Care</v>
      </c>
      <c r="C1416" s="18" t="str">
        <f>[5]SKU!AJ1417</f>
        <v>Lip Care</v>
      </c>
      <c r="D1416" s="18" t="str">
        <f>[5]SKU!G1417</f>
        <v>NLC Lip Butter Cocoa</v>
      </c>
      <c r="E1416" s="19" t="str">
        <f>[5]SKU!I1417</f>
        <v>48333-00011-05</v>
      </c>
      <c r="F1416" s="19" t="str">
        <f>[5]SKU!J1417</f>
        <v>48333-00011-05</v>
      </c>
      <c r="G1416" s="18" t="str">
        <f>[5]SKU!K1417</f>
        <v>Leukoplast, 1 m x 2.5 cm  (1 m x 1")</v>
      </c>
      <c r="H1416" s="18" t="str">
        <f>IF([5]SKU!L1417="R","Regular",
IF([5]SKU!L1417="P","Promo",
IF([5]SKU!L1417="S","Sample",
IF([5]SKU!L1417="V","VAS",""))))</f>
        <v>Regular</v>
      </c>
      <c r="I1416" s="18" t="str">
        <f>IF([5]SKU!QC1417="A","Active",
IF([5]SKU!QC1417="D","Discontinue",
IF([5]SKU!QC1417="N","NPD","")))</f>
        <v>Discontinue</v>
      </c>
      <c r="J1416" s="18" t="str">
        <f>VLOOKUP(IFERROR(VLOOKUP(E1416,'[5]Material Status'!A:I,9,0),""),'[5]Material Status'!U:W,3,0)</f>
        <v>Inactive</v>
      </c>
      <c r="K1416" s="20" t="str">
        <f>IFERROR(VLOOKUP(E1416,'[5]LOG Data SAP'!$D:$AO,11,0),
IF(D1416=D1415,K1415,""))</f>
        <v/>
      </c>
      <c r="L1416" s="20" t="str">
        <f>IFERROR(VLOOKUP(E1416,'[5]LOG Data SAP'!$D:$AO,13,0),
IF(D1416=D1415,L1415,""))</f>
        <v/>
      </c>
      <c r="M1416" s="20" t="str">
        <f>IFERROR(VLOOKUP(E1416,'[5]LOG Data SAP'!$D:$AO,15,0),
IF(D1416=D1415,M1415,""))</f>
        <v/>
      </c>
      <c r="N1416" s="21">
        <f>[5]SKU!VH1417</f>
        <v>900</v>
      </c>
      <c r="O1416" s="22">
        <f>[5]SKU!VN1417</f>
        <v>23191</v>
      </c>
      <c r="P1416" s="23">
        <f>[5]SKU!VO1417</f>
        <v>43830</v>
      </c>
      <c r="Q1416" s="24" t="str">
        <f>IFERROR(_xlfn.NUMBERVALUE(VLOOKUP(E1416,'[5]LOG Data SAP'!$D:$M,9,0)),
IF(D1416=D1415,Q1415,""))</f>
        <v/>
      </c>
      <c r="R1416" s="24" t="str">
        <f>IFERROR(_xlfn.NUMBERVALUE(VLOOKUP(E1416,'[5]LOG Data SAP'!$D:$M,10,0)),
IF(D1416=D1415,R1415,""))</f>
        <v/>
      </c>
      <c r="S1416" s="24" t="str">
        <f t="shared" si="88"/>
        <v/>
      </c>
      <c r="T1416" s="25" t="str">
        <f>IFERROR(VLOOKUP($E1416,'[5]LOG Data SAP'!$D:$V,17,0)/10,
IF(D1416=D1415,T1415,""))</f>
        <v/>
      </c>
      <c r="U1416" s="25" t="str">
        <f>IFERROR(VLOOKUP($E1416,'[5]LOG Data SAP'!$D:$V,18,0)/10,
IF(D1416=D1415,U1415,""))</f>
        <v/>
      </c>
      <c r="V1416" s="25" t="str">
        <f>IFERROR(VLOOKUP($E1416,'[5]LOG Data SAP'!$D:$V,19,0)/10,
IF(D1416=D1415,V1415,""))</f>
        <v/>
      </c>
      <c r="W1416" s="25" t="str">
        <f>IFERROR(VLOOKUP($E1416,'[5]LOG Data SAP'!$D:$AO,21,0)/10,
IF(D1416=D1415,W1415,""))</f>
        <v/>
      </c>
      <c r="X1416" s="25" t="str">
        <f>IFERROR(VLOOKUP($E1416,'[5]LOG Data SAP'!$D:$AO,22,0)/10,
IF(D1416=D1415,X1415,""))</f>
        <v/>
      </c>
      <c r="Y1416" s="25" t="str">
        <f>IFERROR(VLOOKUP($E1416,'[5]LOG Data SAP'!$D:$AO,23,0)/10,
IF(D1416=D1415,Y1415,""))</f>
        <v/>
      </c>
      <c r="Z1416" s="25" t="str">
        <f>IFERROR(VLOOKUP($E1416,'[5]LOG Data SAP'!$D:$AO,25,0)/10,
IF(D1416=D1415,Z1415,""))</f>
        <v/>
      </c>
      <c r="AA1416" s="25" t="str">
        <f>IFERROR(VLOOKUP($E1416,'[5]LOG Data SAP'!$D:$AO,26,0)/10,
IF(D1416=D1415,AA1415,""))</f>
        <v/>
      </c>
      <c r="AB1416" s="25" t="str">
        <f>IFERROR(VLOOKUP($E1416,'[5]LOG Data SAP'!$D:$AO,27,0)/10,
IF(D1416=D1415,AB1415,""))</f>
        <v/>
      </c>
      <c r="AC1416" s="26" t="str">
        <f>IFERROR(VLOOKUP($E1416,'[5]LOG Data SAP'!$D:$AO,29,0)/IF(VLOOKUP($E1416,'[5]LOG Data SAP'!$D:$AO,30,0)="G",1000,1),
IF(D1416=D1415,AC1415,""))</f>
        <v/>
      </c>
      <c r="AD1416" s="26" t="str">
        <f>IFERROR(VLOOKUP($E1416,'[5]LOG Data SAP'!$D:$AO,31,0)/IF(VLOOKUP($E1416,'[5]LOG Data SAP'!$D:$AO,32,0)="G",1000,1),
IF(D1416=D1415,AD1415,""))</f>
        <v/>
      </c>
      <c r="AE1416" s="26" t="str">
        <f>IFERROR(VLOOKUP($E1416,'[5]LOG Data SAP'!$D:$AO,33,0)/IF(VLOOKUP($E1416,'[5]LOG Data SAP'!$D:$AO,34,0)="G",1000,1),
IF(D1416=D1415,AE1415,""))</f>
        <v/>
      </c>
      <c r="AF1416" s="27" t="str">
        <f t="shared" si="89"/>
        <v/>
      </c>
      <c r="AG1416" s="27" t="str">
        <f t="shared" si="90"/>
        <v/>
      </c>
      <c r="AH1416" s="28" t="str">
        <f t="shared" si="91"/>
        <v/>
      </c>
      <c r="AI1416" s="18" t="str">
        <f>IFERROR(VLOOKUP(E1416,'[5]LOG Data SAP'!$D:$E,2,0),IF(D1416=D1415,AI1415,""))</f>
        <v/>
      </c>
      <c r="AJ1416" s="20" t="str">
        <f>IFERROR([5]SKU!VI1417,IF(D1416=D1415,AJ1415,""))</f>
        <v>85271</v>
      </c>
      <c r="AK1416" s="18" t="str">
        <f>VLOOKUP(E1416,[5]SKU!I:X,16,FALSE)</f>
        <v>3005.90.90</v>
      </c>
    </row>
    <row r="1417" spans="1:37">
      <c r="A1417" s="18" t="str">
        <f>[5]SKU!AC1418</f>
        <v>Nivea</v>
      </c>
      <c r="B1417" s="18" t="str">
        <f>[5]SKU!AE1418</f>
        <v>NLC Lip Care</v>
      </c>
      <c r="C1417" s="18" t="str">
        <f>[5]SKU!AJ1418</f>
        <v>Lip Care</v>
      </c>
      <c r="D1417" s="18" t="str">
        <f>[5]SKU!G1418</f>
        <v>NLC Pop Ball Watermelon &amp; Pomegrane</v>
      </c>
      <c r="E1417" s="19" t="str">
        <f>[5]SKU!I1418</f>
        <v>48333-00012-01</v>
      </c>
      <c r="F1417" s="19" t="str">
        <f>[5]SKU!J1418</f>
        <v>48333-00012-01</v>
      </c>
      <c r="G1417" s="18" t="str">
        <f>[5]SKU!K1418</f>
        <v>Leukoplast, 4.5 m x 1.25 cm  (1/2" x 5 yard)</v>
      </c>
      <c r="H1417" s="18" t="str">
        <f>IF([5]SKU!L1418="R","Regular",
IF([5]SKU!L1418="P","Promo",
IF([5]SKU!L1418="S","Sample",
IF([5]SKU!L1418="V","VAS",""))))</f>
        <v>Regular</v>
      </c>
      <c r="I1417" s="18" t="str">
        <f>IF([5]SKU!QC1418="A","Active",
IF([5]SKU!QC1418="D","Discontinue",
IF([5]SKU!QC1418="N","NPD","")))</f>
        <v>Discontinue</v>
      </c>
      <c r="J1417" s="18" t="str">
        <f>VLOOKUP(IFERROR(VLOOKUP(E1417,'[5]Material Status'!A:I,9,0),""),'[5]Material Status'!U:W,3,0)</f>
        <v>Inactive</v>
      </c>
      <c r="K1417" s="20" t="str">
        <f>IFERROR(VLOOKUP(E1417,'[5]LOG Data SAP'!$D:$AO,11,0),
IF(D1417=D1416,K1416,""))</f>
        <v/>
      </c>
      <c r="L1417" s="20" t="str">
        <f>IFERROR(VLOOKUP(E1417,'[5]LOG Data SAP'!$D:$AO,13,0),
IF(D1417=D1416,L1416,""))</f>
        <v/>
      </c>
      <c r="M1417" s="20" t="str">
        <f>IFERROR(VLOOKUP(E1417,'[5]LOG Data SAP'!$D:$AO,15,0),
IF(D1417=D1416,M1416,""))</f>
        <v/>
      </c>
      <c r="N1417" s="21">
        <f>[5]SKU!VH1418</f>
        <v>1095</v>
      </c>
      <c r="O1417" s="22">
        <f>[5]SKU!VN1418</f>
        <v>56800</v>
      </c>
      <c r="P1417" s="23">
        <f>[5]SKU!VO1418</f>
        <v>45383</v>
      </c>
      <c r="Q1417" s="24" t="str">
        <f>IFERROR(_xlfn.NUMBERVALUE(VLOOKUP(E1417,'[5]LOG Data SAP'!$D:$M,9,0)),
IF(D1417=D1416,Q1416,""))</f>
        <v/>
      </c>
      <c r="R1417" s="24" t="str">
        <f>IFERROR(_xlfn.NUMBERVALUE(VLOOKUP(E1417,'[5]LOG Data SAP'!$D:$M,10,0)),
IF(D1417=D1416,R1416,""))</f>
        <v/>
      </c>
      <c r="S1417" s="24" t="str">
        <f t="shared" si="88"/>
        <v/>
      </c>
      <c r="T1417" s="25" t="str">
        <f>IFERROR(VLOOKUP($E1417,'[5]LOG Data SAP'!$D:$V,17,0)/10,
IF(D1417=D1416,T1416,""))</f>
        <v/>
      </c>
      <c r="U1417" s="25" t="str">
        <f>IFERROR(VLOOKUP($E1417,'[5]LOG Data SAP'!$D:$V,18,0)/10,
IF(D1417=D1416,U1416,""))</f>
        <v/>
      </c>
      <c r="V1417" s="25" t="str">
        <f>IFERROR(VLOOKUP($E1417,'[5]LOG Data SAP'!$D:$V,19,0)/10,
IF(D1417=D1416,V1416,""))</f>
        <v/>
      </c>
      <c r="W1417" s="25" t="str">
        <f>IFERROR(VLOOKUP($E1417,'[5]LOG Data SAP'!$D:$AO,21,0)/10,
IF(D1417=D1416,W1416,""))</f>
        <v/>
      </c>
      <c r="X1417" s="25" t="str">
        <f>IFERROR(VLOOKUP($E1417,'[5]LOG Data SAP'!$D:$AO,22,0)/10,
IF(D1417=D1416,X1416,""))</f>
        <v/>
      </c>
      <c r="Y1417" s="25" t="str">
        <f>IFERROR(VLOOKUP($E1417,'[5]LOG Data SAP'!$D:$AO,23,0)/10,
IF(D1417=D1416,Y1416,""))</f>
        <v/>
      </c>
      <c r="Z1417" s="25" t="str">
        <f>IFERROR(VLOOKUP($E1417,'[5]LOG Data SAP'!$D:$AO,25,0)/10,
IF(D1417=D1416,Z1416,""))</f>
        <v/>
      </c>
      <c r="AA1417" s="25" t="str">
        <f>IFERROR(VLOOKUP($E1417,'[5]LOG Data SAP'!$D:$AO,26,0)/10,
IF(D1417=D1416,AA1416,""))</f>
        <v/>
      </c>
      <c r="AB1417" s="25" t="str">
        <f>IFERROR(VLOOKUP($E1417,'[5]LOG Data SAP'!$D:$AO,27,0)/10,
IF(D1417=D1416,AB1416,""))</f>
        <v/>
      </c>
      <c r="AC1417" s="26" t="str">
        <f>IFERROR(VLOOKUP($E1417,'[5]LOG Data SAP'!$D:$AO,29,0)/IF(VLOOKUP($E1417,'[5]LOG Data SAP'!$D:$AO,30,0)="G",1000,1),
IF(D1417=D1416,AC1416,""))</f>
        <v/>
      </c>
      <c r="AD1417" s="26" t="str">
        <f>IFERROR(VLOOKUP($E1417,'[5]LOG Data SAP'!$D:$AO,31,0)/IF(VLOOKUP($E1417,'[5]LOG Data SAP'!$D:$AO,32,0)="G",1000,1),
IF(D1417=D1416,AD1416,""))</f>
        <v/>
      </c>
      <c r="AE1417" s="26" t="str">
        <f>IFERROR(VLOOKUP($E1417,'[5]LOG Data SAP'!$D:$AO,33,0)/IF(VLOOKUP($E1417,'[5]LOG Data SAP'!$D:$AO,34,0)="G",1000,1),
IF(D1417=D1416,AE1416,""))</f>
        <v/>
      </c>
      <c r="AF1417" s="27" t="str">
        <f t="shared" si="89"/>
        <v/>
      </c>
      <c r="AG1417" s="27" t="str">
        <f t="shared" si="90"/>
        <v/>
      </c>
      <c r="AH1417" s="28" t="str">
        <f t="shared" si="91"/>
        <v/>
      </c>
      <c r="AI1417" s="18" t="str">
        <f>IFERROR(VLOOKUP(E1417,'[5]LOG Data SAP'!$D:$E,2,0),IF(D1417=D1416,AI1416,""))</f>
        <v/>
      </c>
      <c r="AJ1417" s="20" t="str">
        <f>IFERROR([5]SKU!VI1418,IF(D1417=D1416,AJ1416,""))</f>
        <v>88014</v>
      </c>
      <c r="AK1417" s="18" t="str">
        <f>VLOOKUP(E1417,[5]SKU!I:X,16,FALSE)</f>
        <v>3005.90.90</v>
      </c>
    </row>
    <row r="1418" spans="1:37">
      <c r="A1418" s="18" t="str">
        <f>[5]SKU!AC1419</f>
        <v>Nivea</v>
      </c>
      <c r="B1418" s="18" t="str">
        <f>[5]SKU!AE1419</f>
        <v>NLC Lip Care</v>
      </c>
      <c r="C1418" s="18" t="str">
        <f>[5]SKU!AJ1419</f>
        <v>Lip Care</v>
      </c>
      <c r="D1418" s="18" t="str">
        <f>[5]SKU!G1419</f>
        <v>NLC Pop Ball Grape &amp; Maracuja</v>
      </c>
      <c r="E1418" s="19" t="str">
        <f>[5]SKU!I1419</f>
        <v>48333-00013-02</v>
      </c>
      <c r="F1418" s="19" t="str">
        <f>[5]SKU!J1419</f>
        <v>48333-00013-02</v>
      </c>
      <c r="G1418" s="18" t="str">
        <f>[5]SKU!K1419</f>
        <v>Leukoplast, 4.5 m x 2.5 cm  (1" x 5 yard)</v>
      </c>
      <c r="H1418" s="18" t="str">
        <f>IF([5]SKU!L1419="R","Regular",
IF([5]SKU!L1419="P","Promo",
IF([5]SKU!L1419="S","Sample",
IF([5]SKU!L1419="V","VAS",""))))</f>
        <v>Regular</v>
      </c>
      <c r="I1418" s="18" t="str">
        <f>IF([5]SKU!QC1419="A","Active",
IF([5]SKU!QC1419="D","Discontinue",
IF([5]SKU!QC1419="N","NPD","")))</f>
        <v>Discontinue</v>
      </c>
      <c r="J1418" s="18" t="str">
        <f>VLOOKUP(IFERROR(VLOOKUP(E1418,'[5]Material Status'!A:I,9,0),""),'[5]Material Status'!U:W,3,0)</f>
        <v>Inactive</v>
      </c>
      <c r="K1418" s="20" t="str">
        <f>IFERROR(VLOOKUP(E1418,'[5]LOG Data SAP'!$D:$AO,11,0),
IF(D1418=D1417,K1417,""))</f>
        <v/>
      </c>
      <c r="L1418" s="20" t="str">
        <f>IFERROR(VLOOKUP(E1418,'[5]LOG Data SAP'!$D:$AO,13,0),
IF(D1418=D1417,L1417,""))</f>
        <v/>
      </c>
      <c r="M1418" s="20" t="str">
        <f>IFERROR(VLOOKUP(E1418,'[5]LOG Data SAP'!$D:$AO,15,0),
IF(D1418=D1417,M1417,""))</f>
        <v/>
      </c>
      <c r="N1418" s="21">
        <f>[5]SKU!VH1419</f>
        <v>1095</v>
      </c>
      <c r="O1418" s="22">
        <f>[5]SKU!VN1419</f>
        <v>56800</v>
      </c>
      <c r="P1418" s="23">
        <f>[5]SKU!VO1419</f>
        <v>45413</v>
      </c>
      <c r="Q1418" s="24" t="str">
        <f>IFERROR(_xlfn.NUMBERVALUE(VLOOKUP(E1418,'[5]LOG Data SAP'!$D:$M,9,0)),
IF(D1418=D1417,Q1417,""))</f>
        <v/>
      </c>
      <c r="R1418" s="24" t="str">
        <f>IFERROR(_xlfn.NUMBERVALUE(VLOOKUP(E1418,'[5]LOG Data SAP'!$D:$M,10,0)),
IF(D1418=D1417,R1417,""))</f>
        <v/>
      </c>
      <c r="S1418" s="24" t="str">
        <f t="shared" si="88"/>
        <v/>
      </c>
      <c r="T1418" s="25" t="str">
        <f>IFERROR(VLOOKUP($E1418,'[5]LOG Data SAP'!$D:$V,17,0)/10,
IF(D1418=D1417,T1417,""))</f>
        <v/>
      </c>
      <c r="U1418" s="25" t="str">
        <f>IFERROR(VLOOKUP($E1418,'[5]LOG Data SAP'!$D:$V,18,0)/10,
IF(D1418=D1417,U1417,""))</f>
        <v/>
      </c>
      <c r="V1418" s="25" t="str">
        <f>IFERROR(VLOOKUP($E1418,'[5]LOG Data SAP'!$D:$V,19,0)/10,
IF(D1418=D1417,V1417,""))</f>
        <v/>
      </c>
      <c r="W1418" s="25" t="str">
        <f>IFERROR(VLOOKUP($E1418,'[5]LOG Data SAP'!$D:$AO,21,0)/10,
IF(D1418=D1417,W1417,""))</f>
        <v/>
      </c>
      <c r="X1418" s="25" t="str">
        <f>IFERROR(VLOOKUP($E1418,'[5]LOG Data SAP'!$D:$AO,22,0)/10,
IF(D1418=D1417,X1417,""))</f>
        <v/>
      </c>
      <c r="Y1418" s="25" t="str">
        <f>IFERROR(VLOOKUP($E1418,'[5]LOG Data SAP'!$D:$AO,23,0)/10,
IF(D1418=D1417,Y1417,""))</f>
        <v/>
      </c>
      <c r="Z1418" s="25" t="str">
        <f>IFERROR(VLOOKUP($E1418,'[5]LOG Data SAP'!$D:$AO,25,0)/10,
IF(D1418=D1417,Z1417,""))</f>
        <v/>
      </c>
      <c r="AA1418" s="25" t="str">
        <f>IFERROR(VLOOKUP($E1418,'[5]LOG Data SAP'!$D:$AO,26,0)/10,
IF(D1418=D1417,AA1417,""))</f>
        <v/>
      </c>
      <c r="AB1418" s="25" t="str">
        <f>IFERROR(VLOOKUP($E1418,'[5]LOG Data SAP'!$D:$AO,27,0)/10,
IF(D1418=D1417,AB1417,""))</f>
        <v/>
      </c>
      <c r="AC1418" s="26" t="str">
        <f>IFERROR(VLOOKUP($E1418,'[5]LOG Data SAP'!$D:$AO,29,0)/IF(VLOOKUP($E1418,'[5]LOG Data SAP'!$D:$AO,30,0)="G",1000,1),
IF(D1418=D1417,AC1417,""))</f>
        <v/>
      </c>
      <c r="AD1418" s="26" t="str">
        <f>IFERROR(VLOOKUP($E1418,'[5]LOG Data SAP'!$D:$AO,31,0)/IF(VLOOKUP($E1418,'[5]LOG Data SAP'!$D:$AO,32,0)="G",1000,1),
IF(D1418=D1417,AD1417,""))</f>
        <v/>
      </c>
      <c r="AE1418" s="26" t="str">
        <f>IFERROR(VLOOKUP($E1418,'[5]LOG Data SAP'!$D:$AO,33,0)/IF(VLOOKUP($E1418,'[5]LOG Data SAP'!$D:$AO,34,0)="G",1000,1),
IF(D1418=D1417,AE1417,""))</f>
        <v/>
      </c>
      <c r="AF1418" s="27" t="str">
        <f t="shared" si="89"/>
        <v/>
      </c>
      <c r="AG1418" s="27" t="str">
        <f t="shared" si="90"/>
        <v/>
      </c>
      <c r="AH1418" s="28" t="str">
        <f t="shared" si="91"/>
        <v/>
      </c>
      <c r="AI1418" s="18" t="str">
        <f>IFERROR(VLOOKUP(E1418,'[5]LOG Data SAP'!$D:$E,2,0),IF(D1418=D1417,AI1417,""))</f>
        <v/>
      </c>
      <c r="AJ1418" s="20" t="str">
        <f>IFERROR([5]SKU!VI1419,IF(D1418=D1417,AJ1417,""))</f>
        <v>88016</v>
      </c>
      <c r="AK1418" s="18" t="str">
        <f>VLOOKUP(E1418,[5]SKU!I:X,16,FALSE)</f>
        <v>3005.90.90</v>
      </c>
    </row>
    <row r="1419" spans="1:37">
      <c r="A1419" s="18" t="str">
        <f>[5]SKU!AC1420</f>
        <v>Nivea</v>
      </c>
      <c r="B1419" s="18" t="str">
        <f>[5]SKU!AE1420</f>
        <v>NLC Lip Care</v>
      </c>
      <c r="C1419" s="18" t="str">
        <f>[5]SKU!AJ1420</f>
        <v>Lip Care</v>
      </c>
      <c r="D1419" s="18" t="str">
        <f>[5]SKU!G1420</f>
        <v>NFC Cleansed by Nivea - Lip Kiara</v>
      </c>
      <c r="E1419" s="19" t="str">
        <f>[5]SKU!I1420</f>
        <v>48333-00013-03</v>
      </c>
      <c r="F1419" s="19" t="str">
        <f>[5]SKU!J1420</f>
        <v>48333-00013-03</v>
      </c>
      <c r="G1419" s="18" t="str">
        <f>[5]SKU!K1420</f>
        <v>Leukoplast, 4.5 m x 2.5 cm  (1" x 5 yard) Hosp.</v>
      </c>
      <c r="H1419" s="18" t="str">
        <f>IF([5]SKU!L1420="R","Regular",
IF([5]SKU!L1420="P","Promo",
IF([5]SKU!L1420="S","Sample",
IF([5]SKU!L1420="V","VAS",""))))</f>
        <v>Regular</v>
      </c>
      <c r="I1419" s="18" t="str">
        <f>IF([5]SKU!QC1420="A","Active",
IF([5]SKU!QC1420="D","Discontinue",
IF([5]SKU!QC1420="N","NPD","")))</f>
        <v>Discontinue</v>
      </c>
      <c r="J1419" s="18" t="str">
        <f>VLOOKUP(IFERROR(VLOOKUP(E1419,'[5]Material Status'!A:I,9,0),""),'[5]Material Status'!U:W,3,0)</f>
        <v>Inactive</v>
      </c>
      <c r="K1419" s="20" t="str">
        <f>IFERROR(VLOOKUP(E1419,'[5]LOG Data SAP'!$D:$AO,11,0),
IF(D1419=D1418,K1418,""))</f>
        <v/>
      </c>
      <c r="L1419" s="20" t="str">
        <f>IFERROR(VLOOKUP(E1419,'[5]LOG Data SAP'!$D:$AO,13,0),
IF(D1419=D1418,L1418,""))</f>
        <v/>
      </c>
      <c r="M1419" s="20" t="str">
        <f>IFERROR(VLOOKUP(E1419,'[5]LOG Data SAP'!$D:$AO,15,0),
IF(D1419=D1418,M1418,""))</f>
        <v/>
      </c>
      <c r="N1419" s="21">
        <f>[5]SKU!VH1420</f>
        <v>900</v>
      </c>
      <c r="O1419" s="22">
        <f>[5]SKU!VN1420</f>
        <v>73300</v>
      </c>
      <c r="P1419" s="23">
        <f>[5]SKU!VO1420</f>
        <v>45383</v>
      </c>
      <c r="Q1419" s="24" t="str">
        <f>IFERROR(_xlfn.NUMBERVALUE(VLOOKUP(E1419,'[5]LOG Data SAP'!$D:$M,9,0)),
IF(D1419=D1418,Q1418,""))</f>
        <v/>
      </c>
      <c r="R1419" s="24" t="str">
        <f>IFERROR(_xlfn.NUMBERVALUE(VLOOKUP(E1419,'[5]LOG Data SAP'!$D:$M,10,0)),
IF(D1419=D1418,R1418,""))</f>
        <v/>
      </c>
      <c r="S1419" s="24" t="str">
        <f t="shared" si="88"/>
        <v/>
      </c>
      <c r="T1419" s="25" t="str">
        <f>IFERROR(VLOOKUP($E1419,'[5]LOG Data SAP'!$D:$V,17,0)/10,
IF(D1419=D1418,T1418,""))</f>
        <v/>
      </c>
      <c r="U1419" s="25" t="str">
        <f>IFERROR(VLOOKUP($E1419,'[5]LOG Data SAP'!$D:$V,18,0)/10,
IF(D1419=D1418,U1418,""))</f>
        <v/>
      </c>
      <c r="V1419" s="25" t="str">
        <f>IFERROR(VLOOKUP($E1419,'[5]LOG Data SAP'!$D:$V,19,0)/10,
IF(D1419=D1418,V1418,""))</f>
        <v/>
      </c>
      <c r="W1419" s="25" t="str">
        <f>IFERROR(VLOOKUP($E1419,'[5]LOG Data SAP'!$D:$AO,21,0)/10,
IF(D1419=D1418,W1418,""))</f>
        <v/>
      </c>
      <c r="X1419" s="25" t="str">
        <f>IFERROR(VLOOKUP($E1419,'[5]LOG Data SAP'!$D:$AO,22,0)/10,
IF(D1419=D1418,X1418,""))</f>
        <v/>
      </c>
      <c r="Y1419" s="25" t="str">
        <f>IFERROR(VLOOKUP($E1419,'[5]LOG Data SAP'!$D:$AO,23,0)/10,
IF(D1419=D1418,Y1418,""))</f>
        <v/>
      </c>
      <c r="Z1419" s="25" t="str">
        <f>IFERROR(VLOOKUP($E1419,'[5]LOG Data SAP'!$D:$AO,25,0)/10,
IF(D1419=D1418,Z1418,""))</f>
        <v/>
      </c>
      <c r="AA1419" s="25" t="str">
        <f>IFERROR(VLOOKUP($E1419,'[5]LOG Data SAP'!$D:$AO,26,0)/10,
IF(D1419=D1418,AA1418,""))</f>
        <v/>
      </c>
      <c r="AB1419" s="25" t="str">
        <f>IFERROR(VLOOKUP($E1419,'[5]LOG Data SAP'!$D:$AO,27,0)/10,
IF(D1419=D1418,AB1418,""))</f>
        <v/>
      </c>
      <c r="AC1419" s="26" t="str">
        <f>IFERROR(VLOOKUP($E1419,'[5]LOG Data SAP'!$D:$AO,29,0)/IF(VLOOKUP($E1419,'[5]LOG Data SAP'!$D:$AO,30,0)="G",1000,1),
IF(D1419=D1418,AC1418,""))</f>
        <v/>
      </c>
      <c r="AD1419" s="26" t="str">
        <f>IFERROR(VLOOKUP($E1419,'[5]LOG Data SAP'!$D:$AO,31,0)/IF(VLOOKUP($E1419,'[5]LOG Data SAP'!$D:$AO,32,0)="G",1000,1),
IF(D1419=D1418,AD1418,""))</f>
        <v/>
      </c>
      <c r="AE1419" s="26" t="str">
        <f>IFERROR(VLOOKUP($E1419,'[5]LOG Data SAP'!$D:$AO,33,0)/IF(VLOOKUP($E1419,'[5]LOG Data SAP'!$D:$AO,34,0)="G",1000,1),
IF(D1419=D1418,AE1418,""))</f>
        <v/>
      </c>
      <c r="AF1419" s="27" t="str">
        <f t="shared" si="89"/>
        <v/>
      </c>
      <c r="AG1419" s="27" t="str">
        <f t="shared" si="90"/>
        <v/>
      </c>
      <c r="AH1419" s="28" t="str">
        <f t="shared" si="91"/>
        <v/>
      </c>
      <c r="AI1419" s="18" t="str">
        <f>IFERROR(VLOOKUP(E1419,'[5]LOG Data SAP'!$D:$E,2,0),IF(D1419=D1418,AI1418,""))</f>
        <v/>
      </c>
      <c r="AJ1419" s="20" t="str">
        <f>IFERROR([5]SKU!VI1420,IF(D1419=D1418,AJ1418,""))</f>
        <v>85264</v>
      </c>
      <c r="AK1419" s="18" t="str">
        <f>VLOOKUP(E1419,[5]SKU!I:X,16,FALSE)</f>
        <v>3005.90.90</v>
      </c>
    </row>
    <row r="1420" spans="1:37">
      <c r="A1420" s="18" t="str">
        <f>[5]SKU!AC1421</f>
        <v>Nivea</v>
      </c>
      <c r="B1420" s="18" t="str">
        <f>[5]SKU!AE1421</f>
        <v>NLC Lip Care</v>
      </c>
      <c r="C1420" s="18" t="str">
        <f>[5]SKU!AJ1421</f>
        <v>Lip Care</v>
      </c>
      <c r="D1420" s="18" t="str">
        <f>[5]SKU!G1421</f>
        <v>NFC Cleansed by Nivea - Lip Rachel</v>
      </c>
      <c r="E1420" s="19" t="str">
        <f>[5]SKU!I1421</f>
        <v>48333-00014-02</v>
      </c>
      <c r="F1420" s="19" t="str">
        <f>[5]SKU!J1421</f>
        <v>48333-00014-02</v>
      </c>
      <c r="G1420" s="18" t="str">
        <f>[5]SKU!K1421</f>
        <v>Leukoplast, 4.5 m x 5 cm  (2" x 5 yard)</v>
      </c>
      <c r="H1420" s="18" t="str">
        <f>IF([5]SKU!L1421="R","Regular",
IF([5]SKU!L1421="P","Promo",
IF([5]SKU!L1421="S","Sample",
IF([5]SKU!L1421="V","VAS",""))))</f>
        <v>Regular</v>
      </c>
      <c r="I1420" s="18" t="str">
        <f>IF([5]SKU!QC1421="A","Active",
IF([5]SKU!QC1421="D","Discontinue",
IF([5]SKU!QC1421="N","NPD","")))</f>
        <v>Discontinue</v>
      </c>
      <c r="J1420" s="18" t="str">
        <f>VLOOKUP(IFERROR(VLOOKUP(E1420,'[5]Material Status'!A:I,9,0),""),'[5]Material Status'!U:W,3,0)</f>
        <v>Inactive</v>
      </c>
      <c r="K1420" s="20" t="str">
        <f>IFERROR(VLOOKUP(E1420,'[5]LOG Data SAP'!$D:$AO,11,0),
IF(D1420=D1419,K1419,""))</f>
        <v/>
      </c>
      <c r="L1420" s="20" t="str">
        <f>IFERROR(VLOOKUP(E1420,'[5]LOG Data SAP'!$D:$AO,13,0),
IF(D1420=D1419,L1419,""))</f>
        <v/>
      </c>
      <c r="M1420" s="20" t="str">
        <f>IFERROR(VLOOKUP(E1420,'[5]LOG Data SAP'!$D:$AO,15,0),
IF(D1420=D1419,M1419,""))</f>
        <v/>
      </c>
      <c r="N1420" s="21">
        <f>[5]SKU!VH1421</f>
        <v>900</v>
      </c>
      <c r="O1420" s="22">
        <f>[5]SKU!VN1421</f>
        <v>73300</v>
      </c>
      <c r="P1420" s="23">
        <f>[5]SKU!VO1421</f>
        <v>45383</v>
      </c>
      <c r="Q1420" s="24" t="str">
        <f>IFERROR(_xlfn.NUMBERVALUE(VLOOKUP(E1420,'[5]LOG Data SAP'!$D:$M,9,0)),
IF(D1420=D1419,Q1419,""))</f>
        <v/>
      </c>
      <c r="R1420" s="24" t="str">
        <f>IFERROR(_xlfn.NUMBERVALUE(VLOOKUP(E1420,'[5]LOG Data SAP'!$D:$M,10,0)),
IF(D1420=D1419,R1419,""))</f>
        <v/>
      </c>
      <c r="S1420" s="24" t="str">
        <f t="shared" si="88"/>
        <v/>
      </c>
      <c r="T1420" s="25" t="str">
        <f>IFERROR(VLOOKUP($E1420,'[5]LOG Data SAP'!$D:$V,17,0)/10,
IF(D1420=D1419,T1419,""))</f>
        <v/>
      </c>
      <c r="U1420" s="25" t="str">
        <f>IFERROR(VLOOKUP($E1420,'[5]LOG Data SAP'!$D:$V,18,0)/10,
IF(D1420=D1419,U1419,""))</f>
        <v/>
      </c>
      <c r="V1420" s="25" t="str">
        <f>IFERROR(VLOOKUP($E1420,'[5]LOG Data SAP'!$D:$V,19,0)/10,
IF(D1420=D1419,V1419,""))</f>
        <v/>
      </c>
      <c r="W1420" s="25" t="str">
        <f>IFERROR(VLOOKUP($E1420,'[5]LOG Data SAP'!$D:$AO,21,0)/10,
IF(D1420=D1419,W1419,""))</f>
        <v/>
      </c>
      <c r="X1420" s="25" t="str">
        <f>IFERROR(VLOOKUP($E1420,'[5]LOG Data SAP'!$D:$AO,22,0)/10,
IF(D1420=D1419,X1419,""))</f>
        <v/>
      </c>
      <c r="Y1420" s="25" t="str">
        <f>IFERROR(VLOOKUP($E1420,'[5]LOG Data SAP'!$D:$AO,23,0)/10,
IF(D1420=D1419,Y1419,""))</f>
        <v/>
      </c>
      <c r="Z1420" s="25" t="str">
        <f>IFERROR(VLOOKUP($E1420,'[5]LOG Data SAP'!$D:$AO,25,0)/10,
IF(D1420=D1419,Z1419,""))</f>
        <v/>
      </c>
      <c r="AA1420" s="25" t="str">
        <f>IFERROR(VLOOKUP($E1420,'[5]LOG Data SAP'!$D:$AO,26,0)/10,
IF(D1420=D1419,AA1419,""))</f>
        <v/>
      </c>
      <c r="AB1420" s="25" t="str">
        <f>IFERROR(VLOOKUP($E1420,'[5]LOG Data SAP'!$D:$AO,27,0)/10,
IF(D1420=D1419,AB1419,""))</f>
        <v/>
      </c>
      <c r="AC1420" s="26" t="str">
        <f>IFERROR(VLOOKUP($E1420,'[5]LOG Data SAP'!$D:$AO,29,0)/IF(VLOOKUP($E1420,'[5]LOG Data SAP'!$D:$AO,30,0)="G",1000,1),
IF(D1420=D1419,AC1419,""))</f>
        <v/>
      </c>
      <c r="AD1420" s="26" t="str">
        <f>IFERROR(VLOOKUP($E1420,'[5]LOG Data SAP'!$D:$AO,31,0)/IF(VLOOKUP($E1420,'[5]LOG Data SAP'!$D:$AO,32,0)="G",1000,1),
IF(D1420=D1419,AD1419,""))</f>
        <v/>
      </c>
      <c r="AE1420" s="26" t="str">
        <f>IFERROR(VLOOKUP($E1420,'[5]LOG Data SAP'!$D:$AO,33,0)/IF(VLOOKUP($E1420,'[5]LOG Data SAP'!$D:$AO,34,0)="G",1000,1),
IF(D1420=D1419,AE1419,""))</f>
        <v/>
      </c>
      <c r="AF1420" s="27" t="str">
        <f t="shared" si="89"/>
        <v/>
      </c>
      <c r="AG1420" s="27" t="str">
        <f t="shared" si="90"/>
        <v/>
      </c>
      <c r="AH1420" s="28" t="str">
        <f t="shared" si="91"/>
        <v/>
      </c>
      <c r="AI1420" s="18" t="str">
        <f>IFERROR(VLOOKUP(E1420,'[5]LOG Data SAP'!$D:$E,2,0),IF(D1420=D1419,AI1419,""))</f>
        <v/>
      </c>
      <c r="AJ1420" s="20" t="str">
        <f>IFERROR([5]SKU!VI1421,IF(D1420=D1419,AJ1419,""))</f>
        <v>85264</v>
      </c>
      <c r="AK1420" s="18" t="str">
        <f>VLOOKUP(E1420,[5]SKU!I:X,16,FALSE)</f>
        <v>3005.90.90</v>
      </c>
    </row>
    <row r="1421" spans="1:37">
      <c r="A1421" s="18" t="str">
        <f>[5]SKU!AC1422</f>
        <v>Nivea</v>
      </c>
      <c r="B1421" s="18" t="str">
        <f>[5]SKU!AE1422</f>
        <v>NLC Lip Care</v>
      </c>
      <c r="C1421" s="18" t="str">
        <f>[5]SKU!AJ1422</f>
        <v>Lip Care</v>
      </c>
      <c r="D1421" s="18" t="str">
        <f>[5]SKU!G1422</f>
        <v>NFC Cleansed by Nivea - Lip Abel</v>
      </c>
      <c r="E1421" s="19" t="str">
        <f>[5]SKU!I1422</f>
        <v>48333-00014-03</v>
      </c>
      <c r="F1421" s="19" t="str">
        <f>[5]SKU!J1422</f>
        <v>48333-00014-03</v>
      </c>
      <c r="G1421" s="18" t="str">
        <f>[5]SKU!K1422</f>
        <v>Leukoplast, 4.5 m x 5 cm  (2" x 5 yard) Hosp.</v>
      </c>
      <c r="H1421" s="18" t="str">
        <f>IF([5]SKU!L1422="R","Regular",
IF([5]SKU!L1422="P","Promo",
IF([5]SKU!L1422="S","Sample",
IF([5]SKU!L1422="V","VAS",""))))</f>
        <v>Regular</v>
      </c>
      <c r="I1421" s="18" t="str">
        <f>IF([5]SKU!QC1422="A","Active",
IF([5]SKU!QC1422="D","Discontinue",
IF([5]SKU!QC1422="N","NPD","")))</f>
        <v>Discontinue</v>
      </c>
      <c r="J1421" s="18" t="str">
        <f>VLOOKUP(IFERROR(VLOOKUP(E1421,'[5]Material Status'!A:I,9,0),""),'[5]Material Status'!U:W,3,0)</f>
        <v>Inactive</v>
      </c>
      <c r="K1421" s="20" t="str">
        <f>IFERROR(VLOOKUP(E1421,'[5]LOG Data SAP'!$D:$AO,11,0),
IF(D1421=D1420,K1420,""))</f>
        <v/>
      </c>
      <c r="L1421" s="20" t="str">
        <f>IFERROR(VLOOKUP(E1421,'[5]LOG Data SAP'!$D:$AO,13,0),
IF(D1421=D1420,L1420,""))</f>
        <v/>
      </c>
      <c r="M1421" s="20" t="str">
        <f>IFERROR(VLOOKUP(E1421,'[5]LOG Data SAP'!$D:$AO,15,0),
IF(D1421=D1420,M1420,""))</f>
        <v/>
      </c>
      <c r="N1421" s="21">
        <f>[5]SKU!VH1422</f>
        <v>900</v>
      </c>
      <c r="O1421" s="22">
        <f>[5]SKU!VN1422</f>
        <v>73300</v>
      </c>
      <c r="P1421" s="23">
        <f>[5]SKU!VO1422</f>
        <v>45383</v>
      </c>
      <c r="Q1421" s="24" t="str">
        <f>IFERROR(_xlfn.NUMBERVALUE(VLOOKUP(E1421,'[5]LOG Data SAP'!$D:$M,9,0)),
IF(D1421=D1420,Q1420,""))</f>
        <v/>
      </c>
      <c r="R1421" s="24" t="str">
        <f>IFERROR(_xlfn.NUMBERVALUE(VLOOKUP(E1421,'[5]LOG Data SAP'!$D:$M,10,0)),
IF(D1421=D1420,R1420,""))</f>
        <v/>
      </c>
      <c r="S1421" s="24" t="str">
        <f t="shared" si="88"/>
        <v/>
      </c>
      <c r="T1421" s="25" t="str">
        <f>IFERROR(VLOOKUP($E1421,'[5]LOG Data SAP'!$D:$V,17,0)/10,
IF(D1421=D1420,T1420,""))</f>
        <v/>
      </c>
      <c r="U1421" s="25" t="str">
        <f>IFERROR(VLOOKUP($E1421,'[5]LOG Data SAP'!$D:$V,18,0)/10,
IF(D1421=D1420,U1420,""))</f>
        <v/>
      </c>
      <c r="V1421" s="25" t="str">
        <f>IFERROR(VLOOKUP($E1421,'[5]LOG Data SAP'!$D:$V,19,0)/10,
IF(D1421=D1420,V1420,""))</f>
        <v/>
      </c>
      <c r="W1421" s="25" t="str">
        <f>IFERROR(VLOOKUP($E1421,'[5]LOG Data SAP'!$D:$AO,21,0)/10,
IF(D1421=D1420,W1420,""))</f>
        <v/>
      </c>
      <c r="X1421" s="25" t="str">
        <f>IFERROR(VLOOKUP($E1421,'[5]LOG Data SAP'!$D:$AO,22,0)/10,
IF(D1421=D1420,X1420,""))</f>
        <v/>
      </c>
      <c r="Y1421" s="25" t="str">
        <f>IFERROR(VLOOKUP($E1421,'[5]LOG Data SAP'!$D:$AO,23,0)/10,
IF(D1421=D1420,Y1420,""))</f>
        <v/>
      </c>
      <c r="Z1421" s="25" t="str">
        <f>IFERROR(VLOOKUP($E1421,'[5]LOG Data SAP'!$D:$AO,25,0)/10,
IF(D1421=D1420,Z1420,""))</f>
        <v/>
      </c>
      <c r="AA1421" s="25" t="str">
        <f>IFERROR(VLOOKUP($E1421,'[5]LOG Data SAP'!$D:$AO,26,0)/10,
IF(D1421=D1420,AA1420,""))</f>
        <v/>
      </c>
      <c r="AB1421" s="25" t="str">
        <f>IFERROR(VLOOKUP($E1421,'[5]LOG Data SAP'!$D:$AO,27,0)/10,
IF(D1421=D1420,AB1420,""))</f>
        <v/>
      </c>
      <c r="AC1421" s="26" t="str">
        <f>IFERROR(VLOOKUP($E1421,'[5]LOG Data SAP'!$D:$AO,29,0)/IF(VLOOKUP($E1421,'[5]LOG Data SAP'!$D:$AO,30,0)="G",1000,1),
IF(D1421=D1420,AC1420,""))</f>
        <v/>
      </c>
      <c r="AD1421" s="26" t="str">
        <f>IFERROR(VLOOKUP($E1421,'[5]LOG Data SAP'!$D:$AO,31,0)/IF(VLOOKUP($E1421,'[5]LOG Data SAP'!$D:$AO,32,0)="G",1000,1),
IF(D1421=D1420,AD1420,""))</f>
        <v/>
      </c>
      <c r="AE1421" s="26" t="str">
        <f>IFERROR(VLOOKUP($E1421,'[5]LOG Data SAP'!$D:$AO,33,0)/IF(VLOOKUP($E1421,'[5]LOG Data SAP'!$D:$AO,34,0)="G",1000,1),
IF(D1421=D1420,AE1420,""))</f>
        <v/>
      </c>
      <c r="AF1421" s="27" t="str">
        <f t="shared" si="89"/>
        <v/>
      </c>
      <c r="AG1421" s="27" t="str">
        <f t="shared" si="90"/>
        <v/>
      </c>
      <c r="AH1421" s="28" t="str">
        <f t="shared" si="91"/>
        <v/>
      </c>
      <c r="AI1421" s="18" t="str">
        <f>IFERROR(VLOOKUP(E1421,'[5]LOG Data SAP'!$D:$E,2,0),IF(D1421=D1420,AI1420,""))</f>
        <v/>
      </c>
      <c r="AJ1421" s="20" t="str">
        <f>IFERROR([5]SKU!VI1422,IF(D1421=D1420,AJ1420,""))</f>
        <v>85253</v>
      </c>
      <c r="AK1421" s="18" t="str">
        <f>VLOOKUP(E1421,[5]SKU!I:X,16,FALSE)</f>
        <v>3005.90.90</v>
      </c>
    </row>
    <row r="1422" spans="1:37">
      <c r="A1422" s="18" t="e">
        <f>[5]SKU!AC1423</f>
        <v>#REF!</v>
      </c>
    </row>
    <row r="1423" spans="1:37">
      <c r="A1423" s="18"/>
    </row>
  </sheetData>
  <autoFilter ref="A2:AK1422" xr:uid="{E3360506-9B57-479A-8701-E5A76304C90C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4184-AC38-4A61-9F3E-4BAA1B7AE79A}">
  <dimension ref="A1:AK129"/>
  <sheetViews>
    <sheetView zoomScale="70" zoomScaleNormal="70" workbookViewId="0">
      <pane ySplit="2" topLeftCell="A48" activePane="bottomLeft" state="frozen"/>
      <selection pane="bottomLeft" activeCell="A59" sqref="A59:XFD61"/>
    </sheetView>
  </sheetViews>
  <sheetFormatPr defaultColWidth="7.625" defaultRowHeight="15"/>
  <cols>
    <col min="1" max="1" width="9.5" style="9" bestFit="1" customWidth="1"/>
    <col min="2" max="2" width="14.25" style="9" bestFit="1" customWidth="1"/>
    <col min="3" max="3" width="14.875" style="9" bestFit="1" customWidth="1"/>
    <col min="4" max="4" width="57.125" style="9" customWidth="1"/>
    <col min="5" max="5" width="18.125" style="9" customWidth="1"/>
    <col min="6" max="6" width="16" style="9" customWidth="1"/>
    <col min="7" max="7" width="61" style="9" customWidth="1"/>
    <col min="8" max="8" width="6.625" style="9" customWidth="1"/>
    <col min="9" max="9" width="9.875" style="9" customWidth="1"/>
    <col min="10" max="10" width="9.375" style="9" customWidth="1"/>
    <col min="11" max="13" width="15.125" style="9" customWidth="1"/>
    <col min="14" max="14" width="15.125" style="29" customWidth="1"/>
    <col min="15" max="15" width="9.875" style="9" bestFit="1" customWidth="1"/>
    <col min="16" max="16" width="10.375" style="30" bestFit="1" customWidth="1"/>
    <col min="17" max="19" width="10.375" style="31" customWidth="1"/>
    <col min="20" max="22" width="8.125" style="31" bestFit="1" customWidth="1"/>
    <col min="23" max="25" width="8.125" style="31" customWidth="1"/>
    <col min="26" max="28" width="8.125" style="31" bestFit="1" customWidth="1"/>
    <col min="29" max="31" width="10.375" style="32" customWidth="1"/>
    <col min="32" max="32" width="13.375" style="33" bestFit="1" customWidth="1"/>
    <col min="33" max="33" width="12.125" style="33" bestFit="1" customWidth="1"/>
    <col min="34" max="34" width="11.5" style="31" customWidth="1"/>
    <col min="35" max="35" width="43.875" style="9" bestFit="1" customWidth="1"/>
    <col min="36" max="36" width="15.125" style="9" bestFit="1" customWidth="1"/>
    <col min="37" max="37" width="22.75" style="9" customWidth="1"/>
    <col min="38" max="16384" width="7.625" style="9"/>
  </cols>
  <sheetData>
    <row r="1" spans="1:37" ht="4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8" t="s">
        <v>33</v>
      </c>
      <c r="AI1" s="1" t="s">
        <v>34</v>
      </c>
      <c r="AJ1" s="2" t="s">
        <v>35</v>
      </c>
      <c r="AK1" s="1" t="s">
        <v>36</v>
      </c>
    </row>
    <row r="2" spans="1:37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1"/>
      <c r="N2" s="11"/>
      <c r="O2" s="12"/>
      <c r="P2" s="13"/>
      <c r="Q2" s="12"/>
      <c r="R2" s="12"/>
      <c r="S2" s="12"/>
      <c r="T2" s="14"/>
      <c r="U2" s="14"/>
      <c r="V2" s="14"/>
      <c r="W2" s="14"/>
      <c r="X2" s="14"/>
      <c r="Y2" s="14"/>
      <c r="Z2" s="14"/>
      <c r="AA2" s="14"/>
      <c r="AB2" s="14"/>
      <c r="AC2" s="15"/>
      <c r="AD2" s="15"/>
      <c r="AE2" s="15"/>
      <c r="AF2" s="16"/>
      <c r="AG2" s="16"/>
      <c r="AH2" s="17"/>
      <c r="AI2" s="10"/>
      <c r="AJ2" s="11"/>
      <c r="AK2" s="10"/>
    </row>
    <row r="3" spans="1:37">
      <c r="A3" s="18" t="s">
        <v>37</v>
      </c>
      <c r="B3" s="18" t="s">
        <v>38</v>
      </c>
      <c r="C3" s="18" t="s">
        <v>39</v>
      </c>
      <c r="D3" s="18" t="s">
        <v>40</v>
      </c>
      <c r="E3" s="19" t="s">
        <v>41</v>
      </c>
      <c r="F3" s="19" t="s">
        <v>41</v>
      </c>
      <c r="G3" s="18" t="s">
        <v>42</v>
      </c>
      <c r="H3" s="18" t="s">
        <v>43</v>
      </c>
      <c r="I3" s="18" t="s">
        <v>44</v>
      </c>
      <c r="J3" s="18" t="s">
        <v>44</v>
      </c>
      <c r="K3" s="20">
        <v>40061191</v>
      </c>
      <c r="L3" s="20" t="s">
        <v>45</v>
      </c>
      <c r="M3" s="20" t="s">
        <v>46</v>
      </c>
      <c r="N3" s="21">
        <v>900</v>
      </c>
      <c r="O3" s="22">
        <v>23000.000000000004</v>
      </c>
      <c r="P3" s="23">
        <v>45413</v>
      </c>
      <c r="Q3" s="24">
        <v>6</v>
      </c>
      <c r="R3" s="24">
        <v>144</v>
      </c>
      <c r="S3" s="24">
        <v>24</v>
      </c>
      <c r="T3" s="25">
        <v>6</v>
      </c>
      <c r="U3" s="25">
        <v>6</v>
      </c>
      <c r="V3" s="25">
        <v>1.3</v>
      </c>
      <c r="W3" s="25">
        <v>6</v>
      </c>
      <c r="X3" s="25">
        <v>6</v>
      </c>
      <c r="Y3" s="25">
        <v>8.1</v>
      </c>
      <c r="Z3" s="25">
        <v>26.5</v>
      </c>
      <c r="AA3" s="25">
        <v>20.3</v>
      </c>
      <c r="AB3" s="25">
        <v>20.3</v>
      </c>
      <c r="AC3" s="26">
        <v>3.6659999999999998E-2</v>
      </c>
      <c r="AD3" s="26">
        <v>0.22</v>
      </c>
      <c r="AE3" s="26">
        <v>5.54</v>
      </c>
      <c r="AF3" s="27">
        <v>46.800000000000004</v>
      </c>
      <c r="AG3" s="27">
        <v>291.59999999999997</v>
      </c>
      <c r="AH3" s="28">
        <v>1.0920385000000001E-2</v>
      </c>
      <c r="AI3" s="18" t="s">
        <v>47</v>
      </c>
      <c r="AJ3" s="20" t="s">
        <v>48</v>
      </c>
      <c r="AK3" s="18" t="s">
        <v>49</v>
      </c>
    </row>
    <row r="4" spans="1:37">
      <c r="A4" s="18" t="s">
        <v>37</v>
      </c>
      <c r="B4" s="18" t="s">
        <v>38</v>
      </c>
      <c r="C4" s="18" t="s">
        <v>39</v>
      </c>
      <c r="D4" s="18" t="s">
        <v>50</v>
      </c>
      <c r="E4" s="19" t="s">
        <v>51</v>
      </c>
      <c r="F4" s="19" t="s">
        <v>51</v>
      </c>
      <c r="G4" s="18" t="s">
        <v>52</v>
      </c>
      <c r="H4" s="18" t="s">
        <v>43</v>
      </c>
      <c r="I4" s="18" t="s">
        <v>44</v>
      </c>
      <c r="J4" s="18" t="s">
        <v>44</v>
      </c>
      <c r="K4" s="20">
        <v>8999777012373</v>
      </c>
      <c r="L4" s="20" t="s">
        <v>53</v>
      </c>
      <c r="M4" s="20" t="s">
        <v>54</v>
      </c>
      <c r="N4" s="21">
        <v>900</v>
      </c>
      <c r="O4" s="22">
        <v>45000</v>
      </c>
      <c r="P4" s="23">
        <v>45413</v>
      </c>
      <c r="Q4" s="24">
        <v>3</v>
      </c>
      <c r="R4" s="24">
        <v>48</v>
      </c>
      <c r="S4" s="24">
        <v>16</v>
      </c>
      <c r="T4" s="25">
        <v>8.1999999999999993</v>
      </c>
      <c r="U4" s="25">
        <v>8.1999999999999993</v>
      </c>
      <c r="V4" s="25">
        <v>2</v>
      </c>
      <c r="W4" s="25">
        <v>8.25</v>
      </c>
      <c r="X4" s="25">
        <v>8.25</v>
      </c>
      <c r="Y4" s="25">
        <v>6</v>
      </c>
      <c r="Z4" s="25">
        <v>34.9</v>
      </c>
      <c r="AA4" s="25">
        <v>18</v>
      </c>
      <c r="AB4" s="25">
        <v>15.3</v>
      </c>
      <c r="AC4" s="26">
        <v>9.2999999999999999E-2</v>
      </c>
      <c r="AD4" s="26">
        <v>0.28000000000000003</v>
      </c>
      <c r="AE4" s="26">
        <v>4.62</v>
      </c>
      <c r="AF4" s="27">
        <v>134.47999999999999</v>
      </c>
      <c r="AG4" s="27">
        <v>408.375</v>
      </c>
      <c r="AH4" s="28">
        <v>9.6114599999999988E-3</v>
      </c>
      <c r="AI4" s="18" t="s">
        <v>55</v>
      </c>
      <c r="AJ4" s="20" t="s">
        <v>56</v>
      </c>
      <c r="AK4" s="18" t="s">
        <v>49</v>
      </c>
    </row>
    <row r="5" spans="1:37">
      <c r="A5" s="18" t="s">
        <v>37</v>
      </c>
      <c r="B5" s="18" t="s">
        <v>38</v>
      </c>
      <c r="C5" s="18" t="s">
        <v>57</v>
      </c>
      <c r="D5" s="18" t="s">
        <v>58</v>
      </c>
      <c r="E5" s="19" t="s">
        <v>59</v>
      </c>
      <c r="F5" s="19" t="s">
        <v>59</v>
      </c>
      <c r="G5" s="18" t="s">
        <v>60</v>
      </c>
      <c r="H5" s="18" t="s">
        <v>43</v>
      </c>
      <c r="I5" s="18" t="s">
        <v>44</v>
      </c>
      <c r="J5" s="18" t="s">
        <v>44</v>
      </c>
      <c r="K5" s="20">
        <v>8999777888350</v>
      </c>
      <c r="L5" s="20" t="s">
        <v>61</v>
      </c>
      <c r="M5" s="20" t="s">
        <v>62</v>
      </c>
      <c r="N5" s="21">
        <v>1095</v>
      </c>
      <c r="O5" s="22">
        <v>20000</v>
      </c>
      <c r="P5" s="23">
        <v>45413</v>
      </c>
      <c r="Q5" s="24">
        <v>0</v>
      </c>
      <c r="R5" s="24">
        <v>36</v>
      </c>
      <c r="S5" s="24">
        <v>0</v>
      </c>
      <c r="T5" s="25">
        <v>5.5</v>
      </c>
      <c r="U5" s="25">
        <v>3.5</v>
      </c>
      <c r="V5" s="25">
        <v>12</v>
      </c>
      <c r="W5" s="25">
        <v>0</v>
      </c>
      <c r="X5" s="25">
        <v>0</v>
      </c>
      <c r="Y5" s="25">
        <v>0</v>
      </c>
      <c r="Z5" s="25">
        <v>32.799999999999997</v>
      </c>
      <c r="AA5" s="25">
        <v>15.3</v>
      </c>
      <c r="AB5" s="25">
        <v>13.8</v>
      </c>
      <c r="AC5" s="26">
        <v>5.91E-2</v>
      </c>
      <c r="AD5" s="26">
        <v>0</v>
      </c>
      <c r="AE5" s="26">
        <v>2.3210000000000002</v>
      </c>
      <c r="AF5" s="27">
        <v>231</v>
      </c>
      <c r="AG5" s="27" t="s">
        <v>61</v>
      </c>
      <c r="AH5" s="28">
        <v>6.9253919999999998E-3</v>
      </c>
      <c r="AI5" s="18" t="s">
        <v>63</v>
      </c>
      <c r="AJ5" s="20" t="s">
        <v>64</v>
      </c>
      <c r="AK5" s="18" t="s">
        <v>65</v>
      </c>
    </row>
    <row r="6" spans="1:37">
      <c r="A6" s="18" t="s">
        <v>37</v>
      </c>
      <c r="B6" s="18" t="s">
        <v>38</v>
      </c>
      <c r="C6" s="18" t="s">
        <v>57</v>
      </c>
      <c r="D6" s="18" t="s">
        <v>66</v>
      </c>
      <c r="E6" s="19" t="s">
        <v>67</v>
      </c>
      <c r="F6" s="19" t="s">
        <v>67</v>
      </c>
      <c r="G6" s="18" t="s">
        <v>68</v>
      </c>
      <c r="H6" s="18" t="s">
        <v>43</v>
      </c>
      <c r="I6" s="18" t="s">
        <v>44</v>
      </c>
      <c r="J6" s="18" t="s">
        <v>44</v>
      </c>
      <c r="K6" s="20">
        <v>8999777888367</v>
      </c>
      <c r="L6" s="20" t="s">
        <v>61</v>
      </c>
      <c r="M6" s="20" t="s">
        <v>69</v>
      </c>
      <c r="N6" s="21">
        <v>1095</v>
      </c>
      <c r="O6" s="22">
        <v>29700</v>
      </c>
      <c r="P6" s="23">
        <v>45413</v>
      </c>
      <c r="Q6" s="24">
        <v>0</v>
      </c>
      <c r="R6" s="24">
        <v>24</v>
      </c>
      <c r="S6" s="24">
        <v>0</v>
      </c>
      <c r="T6" s="25">
        <v>8</v>
      </c>
      <c r="U6" s="25">
        <v>5</v>
      </c>
      <c r="V6" s="25">
        <v>14.5</v>
      </c>
      <c r="W6" s="25">
        <v>0</v>
      </c>
      <c r="X6" s="25">
        <v>0</v>
      </c>
      <c r="Y6" s="25">
        <v>0</v>
      </c>
      <c r="Z6" s="25">
        <v>31.2</v>
      </c>
      <c r="AA6" s="25">
        <v>21</v>
      </c>
      <c r="AB6" s="25">
        <v>16.100000000000001</v>
      </c>
      <c r="AC6" s="26">
        <v>0.12301999999999999</v>
      </c>
      <c r="AD6" s="26">
        <v>0</v>
      </c>
      <c r="AE6" s="26">
        <v>3.2069999999999999</v>
      </c>
      <c r="AF6" s="27">
        <v>580</v>
      </c>
      <c r="AG6" s="27" t="s">
        <v>61</v>
      </c>
      <c r="AH6" s="28">
        <v>1.0548719999999999E-2</v>
      </c>
      <c r="AI6" s="18" t="s">
        <v>70</v>
      </c>
      <c r="AJ6" s="20" t="s">
        <v>71</v>
      </c>
      <c r="AK6" s="18" t="s">
        <v>65</v>
      </c>
    </row>
    <row r="7" spans="1:37">
      <c r="A7" s="18" t="s">
        <v>37</v>
      </c>
      <c r="B7" s="18" t="s">
        <v>38</v>
      </c>
      <c r="C7" s="18" t="s">
        <v>57</v>
      </c>
      <c r="D7" s="18" t="s">
        <v>72</v>
      </c>
      <c r="E7" s="19" t="s">
        <v>73</v>
      </c>
      <c r="F7" s="19" t="s">
        <v>73</v>
      </c>
      <c r="G7" s="18" t="s">
        <v>74</v>
      </c>
      <c r="H7" s="18" t="s">
        <v>43</v>
      </c>
      <c r="I7" s="18" t="s">
        <v>44</v>
      </c>
      <c r="J7" s="18" t="s">
        <v>44</v>
      </c>
      <c r="K7" s="20">
        <v>8999777002602</v>
      </c>
      <c r="L7" s="20" t="s">
        <v>61</v>
      </c>
      <c r="M7" s="20" t="s">
        <v>75</v>
      </c>
      <c r="N7" s="21">
        <v>1095</v>
      </c>
      <c r="O7" s="22">
        <v>25000</v>
      </c>
      <c r="P7" s="23">
        <v>45413</v>
      </c>
      <c r="Q7" s="24">
        <v>0</v>
      </c>
      <c r="R7" s="24">
        <v>36</v>
      </c>
      <c r="S7" s="24">
        <v>0</v>
      </c>
      <c r="T7" s="25">
        <v>5.5</v>
      </c>
      <c r="U7" s="25">
        <v>3.5</v>
      </c>
      <c r="V7" s="25">
        <v>12</v>
      </c>
      <c r="W7" s="25">
        <v>0</v>
      </c>
      <c r="X7" s="25">
        <v>0</v>
      </c>
      <c r="Y7" s="25">
        <v>0</v>
      </c>
      <c r="Z7" s="25">
        <v>32.799999999999997</v>
      </c>
      <c r="AA7" s="25">
        <v>15.3</v>
      </c>
      <c r="AB7" s="25">
        <v>13.8</v>
      </c>
      <c r="AC7" s="26">
        <v>5.45E-2</v>
      </c>
      <c r="AD7" s="26">
        <v>0</v>
      </c>
      <c r="AE7" s="26">
        <v>2.1560000000000001</v>
      </c>
      <c r="AF7" s="27">
        <v>231</v>
      </c>
      <c r="AG7" s="27" t="s">
        <v>61</v>
      </c>
      <c r="AH7" s="28">
        <v>6.9253919999999998E-3</v>
      </c>
      <c r="AI7" s="18" t="s">
        <v>76</v>
      </c>
      <c r="AJ7" s="20" t="s">
        <v>77</v>
      </c>
      <c r="AK7" s="18" t="s">
        <v>65</v>
      </c>
    </row>
    <row r="8" spans="1:37">
      <c r="A8" s="18" t="s">
        <v>37</v>
      </c>
      <c r="B8" s="18" t="s">
        <v>38</v>
      </c>
      <c r="C8" s="18" t="s">
        <v>57</v>
      </c>
      <c r="D8" s="18" t="s">
        <v>78</v>
      </c>
      <c r="E8" s="19" t="s">
        <v>79</v>
      </c>
      <c r="F8" s="19" t="s">
        <v>80</v>
      </c>
      <c r="G8" s="18" t="s">
        <v>81</v>
      </c>
      <c r="H8" s="18" t="s">
        <v>43</v>
      </c>
      <c r="I8" s="18" t="s">
        <v>44</v>
      </c>
      <c r="J8" s="18" t="s">
        <v>44</v>
      </c>
      <c r="K8" s="20">
        <v>4005808694822</v>
      </c>
      <c r="L8" s="20" t="s">
        <v>61</v>
      </c>
      <c r="M8" s="20" t="s">
        <v>82</v>
      </c>
      <c r="N8" s="21">
        <v>1095</v>
      </c>
      <c r="O8" s="22">
        <v>29920</v>
      </c>
      <c r="P8" s="23">
        <v>45413</v>
      </c>
      <c r="Q8" s="24">
        <v>0</v>
      </c>
      <c r="R8" s="24">
        <v>24</v>
      </c>
      <c r="S8" s="24">
        <v>0</v>
      </c>
      <c r="T8" s="25">
        <v>8</v>
      </c>
      <c r="U8" s="25">
        <v>5</v>
      </c>
      <c r="V8" s="25">
        <v>14.5</v>
      </c>
      <c r="W8" s="25">
        <v>0</v>
      </c>
      <c r="X8" s="25">
        <v>0</v>
      </c>
      <c r="Y8" s="25">
        <v>0</v>
      </c>
      <c r="Z8" s="25">
        <v>31.2</v>
      </c>
      <c r="AA8" s="25">
        <v>21</v>
      </c>
      <c r="AB8" s="25">
        <v>16.100000000000001</v>
      </c>
      <c r="AC8" s="26">
        <v>0.11381999999999999</v>
      </c>
      <c r="AD8" s="26">
        <v>0</v>
      </c>
      <c r="AE8" s="26">
        <v>2.9860000000000002</v>
      </c>
      <c r="AF8" s="27">
        <v>580</v>
      </c>
      <c r="AG8" s="27" t="s">
        <v>61</v>
      </c>
      <c r="AH8" s="28">
        <v>1.0548719999999999E-2</v>
      </c>
      <c r="AI8" s="18" t="s">
        <v>83</v>
      </c>
      <c r="AJ8" s="20" t="s">
        <v>84</v>
      </c>
      <c r="AK8" s="18" t="s">
        <v>65</v>
      </c>
    </row>
    <row r="9" spans="1:37">
      <c r="A9" s="18" t="s">
        <v>37</v>
      </c>
      <c r="B9" s="18" t="s">
        <v>38</v>
      </c>
      <c r="C9" s="18" t="s">
        <v>57</v>
      </c>
      <c r="D9" s="18" t="s">
        <v>85</v>
      </c>
      <c r="E9" s="19" t="s">
        <v>86</v>
      </c>
      <c r="F9" s="19" t="s">
        <v>86</v>
      </c>
      <c r="G9" s="18" t="s">
        <v>87</v>
      </c>
      <c r="H9" s="18" t="s">
        <v>43</v>
      </c>
      <c r="I9" s="18" t="s">
        <v>44</v>
      </c>
      <c r="J9" s="18" t="s">
        <v>44</v>
      </c>
      <c r="K9" s="20">
        <v>8999777000172</v>
      </c>
      <c r="L9" s="20" t="s">
        <v>61</v>
      </c>
      <c r="M9" s="20" t="s">
        <v>88</v>
      </c>
      <c r="N9" s="21">
        <v>900</v>
      </c>
      <c r="O9" s="22">
        <v>20850</v>
      </c>
      <c r="P9" s="23">
        <v>45413</v>
      </c>
      <c r="Q9" s="24">
        <v>0</v>
      </c>
      <c r="R9" s="24">
        <v>36</v>
      </c>
      <c r="S9" s="24">
        <v>0</v>
      </c>
      <c r="T9" s="25">
        <v>5.5</v>
      </c>
      <c r="U9" s="25">
        <v>3.5</v>
      </c>
      <c r="V9" s="25">
        <v>12</v>
      </c>
      <c r="W9" s="25">
        <v>0</v>
      </c>
      <c r="X9" s="25">
        <v>0</v>
      </c>
      <c r="Y9" s="25">
        <v>0</v>
      </c>
      <c r="Z9" s="25">
        <v>32.799999999999997</v>
      </c>
      <c r="AA9" s="25">
        <v>15.3</v>
      </c>
      <c r="AB9" s="25">
        <v>13.8</v>
      </c>
      <c r="AC9" s="26">
        <v>5.91E-2</v>
      </c>
      <c r="AD9" s="26">
        <v>0</v>
      </c>
      <c r="AE9" s="26">
        <v>2.3210000000000002</v>
      </c>
      <c r="AF9" s="27">
        <v>231</v>
      </c>
      <c r="AG9" s="27" t="s">
        <v>61</v>
      </c>
      <c r="AH9" s="28">
        <v>6.9253919999999998E-3</v>
      </c>
      <c r="AI9" s="18" t="s">
        <v>89</v>
      </c>
      <c r="AJ9" s="20" t="s">
        <v>90</v>
      </c>
      <c r="AK9" s="18" t="s">
        <v>65</v>
      </c>
    </row>
    <row r="10" spans="1:37">
      <c r="A10" s="18" t="s">
        <v>37</v>
      </c>
      <c r="B10" s="18" t="s">
        <v>38</v>
      </c>
      <c r="C10" s="18" t="s">
        <v>57</v>
      </c>
      <c r="D10" s="18" t="s">
        <v>91</v>
      </c>
      <c r="E10" s="19" t="s">
        <v>92</v>
      </c>
      <c r="F10" s="19" t="s">
        <v>92</v>
      </c>
      <c r="G10" s="18" t="s">
        <v>93</v>
      </c>
      <c r="H10" s="18" t="s">
        <v>43</v>
      </c>
      <c r="I10" s="18" t="s">
        <v>44</v>
      </c>
      <c r="J10" s="18" t="s">
        <v>44</v>
      </c>
      <c r="K10" s="20">
        <v>8999777000189</v>
      </c>
      <c r="L10" s="20" t="s">
        <v>61</v>
      </c>
      <c r="M10" s="20" t="s">
        <v>94</v>
      </c>
      <c r="N10" s="21">
        <v>900</v>
      </c>
      <c r="O10" s="22">
        <v>29700</v>
      </c>
      <c r="P10" s="23">
        <v>45413</v>
      </c>
      <c r="Q10" s="24">
        <v>0</v>
      </c>
      <c r="R10" s="24">
        <v>24</v>
      </c>
      <c r="S10" s="24">
        <v>0</v>
      </c>
      <c r="T10" s="25">
        <v>8</v>
      </c>
      <c r="U10" s="25">
        <v>5</v>
      </c>
      <c r="V10" s="25">
        <v>14.5</v>
      </c>
      <c r="W10" s="25">
        <v>0</v>
      </c>
      <c r="X10" s="25">
        <v>0</v>
      </c>
      <c r="Y10" s="25">
        <v>0</v>
      </c>
      <c r="Z10" s="25">
        <v>31.2</v>
      </c>
      <c r="AA10" s="25">
        <v>21</v>
      </c>
      <c r="AB10" s="25">
        <v>16.100000000000001</v>
      </c>
      <c r="AC10" s="26">
        <v>0.123</v>
      </c>
      <c r="AD10" s="26">
        <v>0</v>
      </c>
      <c r="AE10" s="26">
        <v>3.2069999999999999</v>
      </c>
      <c r="AF10" s="27">
        <v>580</v>
      </c>
      <c r="AG10" s="27" t="s">
        <v>61</v>
      </c>
      <c r="AH10" s="28">
        <v>1.0548719999999999E-2</v>
      </c>
      <c r="AI10" s="18" t="s">
        <v>95</v>
      </c>
      <c r="AJ10" s="20" t="s">
        <v>96</v>
      </c>
      <c r="AK10" s="18" t="s">
        <v>65</v>
      </c>
    </row>
    <row r="11" spans="1:37">
      <c r="A11" s="18" t="s">
        <v>37</v>
      </c>
      <c r="B11" s="18" t="s">
        <v>38</v>
      </c>
      <c r="C11" s="18" t="s">
        <v>57</v>
      </c>
      <c r="D11" s="18" t="s">
        <v>97</v>
      </c>
      <c r="E11" s="19" t="s">
        <v>98</v>
      </c>
      <c r="F11" s="19" t="s">
        <v>98</v>
      </c>
      <c r="G11" s="18" t="s">
        <v>99</v>
      </c>
      <c r="H11" s="18" t="s">
        <v>43</v>
      </c>
      <c r="I11" s="18" t="s">
        <v>44</v>
      </c>
      <c r="J11" s="18" t="s">
        <v>44</v>
      </c>
      <c r="K11" s="20">
        <v>8999777888374</v>
      </c>
      <c r="L11" s="20" t="s">
        <v>61</v>
      </c>
      <c r="M11" s="20" t="s">
        <v>100</v>
      </c>
      <c r="N11" s="21">
        <v>1095</v>
      </c>
      <c r="O11" s="22">
        <v>20000</v>
      </c>
      <c r="P11" s="23">
        <v>45413</v>
      </c>
      <c r="Q11" s="24">
        <v>0</v>
      </c>
      <c r="R11" s="24">
        <v>36</v>
      </c>
      <c r="S11" s="24">
        <v>0</v>
      </c>
      <c r="T11" s="25">
        <v>5.5</v>
      </c>
      <c r="U11" s="25">
        <v>3.5</v>
      </c>
      <c r="V11" s="25">
        <v>12</v>
      </c>
      <c r="W11" s="25">
        <v>0</v>
      </c>
      <c r="X11" s="25">
        <v>0</v>
      </c>
      <c r="Y11" s="25">
        <v>0</v>
      </c>
      <c r="Z11" s="25">
        <v>32.799999999999997</v>
      </c>
      <c r="AA11" s="25">
        <v>15.3</v>
      </c>
      <c r="AB11" s="25">
        <v>13.8</v>
      </c>
      <c r="AC11" s="26">
        <v>5.5E-2</v>
      </c>
      <c r="AD11" s="26">
        <v>0</v>
      </c>
      <c r="AE11" s="26">
        <v>2.1589999999999998</v>
      </c>
      <c r="AF11" s="27">
        <v>231</v>
      </c>
      <c r="AG11" s="27" t="s">
        <v>61</v>
      </c>
      <c r="AH11" s="28">
        <v>6.9253919999999998E-3</v>
      </c>
      <c r="AI11" s="18" t="s">
        <v>101</v>
      </c>
      <c r="AJ11" s="20" t="s">
        <v>102</v>
      </c>
      <c r="AK11" s="18" t="s">
        <v>65</v>
      </c>
    </row>
    <row r="12" spans="1:37">
      <c r="A12" s="18" t="s">
        <v>37</v>
      </c>
      <c r="B12" s="18" t="s">
        <v>38</v>
      </c>
      <c r="C12" s="18" t="s">
        <v>57</v>
      </c>
      <c r="D12" s="18" t="s">
        <v>103</v>
      </c>
      <c r="E12" s="19" t="s">
        <v>104</v>
      </c>
      <c r="F12" s="19" t="s">
        <v>104</v>
      </c>
      <c r="G12" s="18" t="s">
        <v>105</v>
      </c>
      <c r="H12" s="18" t="s">
        <v>43</v>
      </c>
      <c r="I12" s="18" t="s">
        <v>44</v>
      </c>
      <c r="J12" s="18" t="s">
        <v>44</v>
      </c>
      <c r="K12" s="20">
        <v>8999777888381</v>
      </c>
      <c r="L12" s="20" t="s">
        <v>61</v>
      </c>
      <c r="M12" s="20" t="s">
        <v>106</v>
      </c>
      <c r="N12" s="21">
        <v>1095</v>
      </c>
      <c r="O12" s="22">
        <v>29700</v>
      </c>
      <c r="P12" s="23">
        <v>45413</v>
      </c>
      <c r="Q12" s="24">
        <v>0</v>
      </c>
      <c r="R12" s="24">
        <v>24</v>
      </c>
      <c r="S12" s="24">
        <v>0</v>
      </c>
      <c r="T12" s="25">
        <v>8</v>
      </c>
      <c r="U12" s="25">
        <v>5</v>
      </c>
      <c r="V12" s="25">
        <v>14.5</v>
      </c>
      <c r="W12" s="25">
        <v>0</v>
      </c>
      <c r="X12" s="25">
        <v>0</v>
      </c>
      <c r="Y12" s="25">
        <v>0</v>
      </c>
      <c r="Z12" s="25">
        <v>31.2</v>
      </c>
      <c r="AA12" s="25">
        <v>21</v>
      </c>
      <c r="AB12" s="25">
        <v>16.100000000000001</v>
      </c>
      <c r="AC12" s="26">
        <v>0.114</v>
      </c>
      <c r="AD12" s="26">
        <v>0</v>
      </c>
      <c r="AE12" s="26">
        <v>2.9910000000000001</v>
      </c>
      <c r="AF12" s="27">
        <v>580</v>
      </c>
      <c r="AG12" s="27" t="s">
        <v>61</v>
      </c>
      <c r="AH12" s="28">
        <v>1.0548719999999999E-2</v>
      </c>
      <c r="AI12" s="18" t="s">
        <v>107</v>
      </c>
      <c r="AJ12" s="20" t="s">
        <v>108</v>
      </c>
      <c r="AK12" s="18" t="s">
        <v>65</v>
      </c>
    </row>
    <row r="13" spans="1:37">
      <c r="A13" s="18" t="s">
        <v>37</v>
      </c>
      <c r="B13" s="18" t="s">
        <v>38</v>
      </c>
      <c r="C13" s="18" t="s">
        <v>57</v>
      </c>
      <c r="D13" s="18" t="s">
        <v>109</v>
      </c>
      <c r="E13" s="19" t="s">
        <v>110</v>
      </c>
      <c r="F13" s="19" t="s">
        <v>110</v>
      </c>
      <c r="G13" s="18" t="s">
        <v>111</v>
      </c>
      <c r="H13" s="18" t="s">
        <v>43</v>
      </c>
      <c r="I13" s="18" t="s">
        <v>44</v>
      </c>
      <c r="J13" s="18" t="s">
        <v>44</v>
      </c>
      <c r="K13" s="20">
        <v>8999777017293</v>
      </c>
      <c r="L13" s="20" t="s">
        <v>61</v>
      </c>
      <c r="M13" s="20" t="s">
        <v>112</v>
      </c>
      <c r="N13" s="21">
        <v>1095</v>
      </c>
      <c r="O13" s="22">
        <v>29699.999999999996</v>
      </c>
      <c r="P13" s="23">
        <v>45413</v>
      </c>
      <c r="Q13" s="24">
        <v>0</v>
      </c>
      <c r="R13" s="24">
        <v>24</v>
      </c>
      <c r="S13" s="24">
        <v>0</v>
      </c>
      <c r="T13" s="25">
        <v>8</v>
      </c>
      <c r="U13" s="25">
        <v>5</v>
      </c>
      <c r="V13" s="25">
        <v>14.5</v>
      </c>
      <c r="W13" s="25">
        <v>0</v>
      </c>
      <c r="X13" s="25">
        <v>0</v>
      </c>
      <c r="Y13" s="25">
        <v>0</v>
      </c>
      <c r="Z13" s="25">
        <v>31.2</v>
      </c>
      <c r="AA13" s="25">
        <v>21</v>
      </c>
      <c r="AB13" s="25">
        <v>16.100000000000001</v>
      </c>
      <c r="AC13" s="26">
        <v>0.12581999999999999</v>
      </c>
      <c r="AD13" s="26">
        <v>0</v>
      </c>
      <c r="AE13" s="26">
        <v>3.274</v>
      </c>
      <c r="AF13" s="27">
        <v>580</v>
      </c>
      <c r="AG13" s="27" t="s">
        <v>61</v>
      </c>
      <c r="AH13" s="28">
        <v>1.0548719999999999E-2</v>
      </c>
      <c r="AI13" s="18" t="s">
        <v>113</v>
      </c>
      <c r="AJ13" s="20" t="s">
        <v>114</v>
      </c>
      <c r="AK13" s="18" t="s">
        <v>65</v>
      </c>
    </row>
    <row r="14" spans="1:37">
      <c r="A14" s="18" t="s">
        <v>37</v>
      </c>
      <c r="B14" s="18" t="s">
        <v>38</v>
      </c>
      <c r="C14" s="18" t="s">
        <v>57</v>
      </c>
      <c r="D14" s="18" t="s">
        <v>115</v>
      </c>
      <c r="E14" s="19" t="s">
        <v>116</v>
      </c>
      <c r="F14" s="19" t="s">
        <v>116</v>
      </c>
      <c r="G14" s="18" t="s">
        <v>117</v>
      </c>
      <c r="H14" s="18" t="s">
        <v>43</v>
      </c>
      <c r="I14" s="18" t="s">
        <v>44</v>
      </c>
      <c r="J14" s="18" t="s">
        <v>44</v>
      </c>
      <c r="K14" s="20">
        <v>8999777813499</v>
      </c>
      <c r="L14" s="20" t="s">
        <v>61</v>
      </c>
      <c r="M14" s="20" t="s">
        <v>118</v>
      </c>
      <c r="N14" s="21">
        <v>1095</v>
      </c>
      <c r="O14" s="22">
        <v>29920</v>
      </c>
      <c r="P14" s="23">
        <v>45413</v>
      </c>
      <c r="Q14" s="24">
        <v>0</v>
      </c>
      <c r="R14" s="24">
        <v>24</v>
      </c>
      <c r="S14" s="24">
        <v>0</v>
      </c>
      <c r="T14" s="25">
        <v>8</v>
      </c>
      <c r="U14" s="25">
        <v>5</v>
      </c>
      <c r="V14" s="25">
        <v>14.5</v>
      </c>
      <c r="W14" s="25">
        <v>0</v>
      </c>
      <c r="X14" s="25">
        <v>0</v>
      </c>
      <c r="Y14" s="25">
        <v>0</v>
      </c>
      <c r="Z14" s="25">
        <v>31.2</v>
      </c>
      <c r="AA14" s="25">
        <v>21</v>
      </c>
      <c r="AB14" s="25">
        <v>16.100000000000001</v>
      </c>
      <c r="AC14" s="26">
        <v>0.124</v>
      </c>
      <c r="AD14" s="26">
        <v>0</v>
      </c>
      <c r="AE14" s="26">
        <v>3.2240000000000002</v>
      </c>
      <c r="AF14" s="27">
        <v>580</v>
      </c>
      <c r="AG14" s="27" t="s">
        <v>61</v>
      </c>
      <c r="AH14" s="28">
        <v>1.0548719999999999E-2</v>
      </c>
      <c r="AI14" s="18" t="s">
        <v>119</v>
      </c>
      <c r="AJ14" s="20" t="s">
        <v>120</v>
      </c>
      <c r="AK14" s="18" t="s">
        <v>65</v>
      </c>
    </row>
    <row r="15" spans="1:37">
      <c r="A15" s="18" t="s">
        <v>37</v>
      </c>
      <c r="B15" s="18" t="s">
        <v>38</v>
      </c>
      <c r="C15" s="18" t="s">
        <v>57</v>
      </c>
      <c r="D15" s="18" t="s">
        <v>121</v>
      </c>
      <c r="E15" s="19" t="s">
        <v>122</v>
      </c>
      <c r="F15" s="19" t="s">
        <v>122</v>
      </c>
      <c r="G15" s="18" t="s">
        <v>123</v>
      </c>
      <c r="H15" s="18" t="s">
        <v>43</v>
      </c>
      <c r="I15" s="18" t="s">
        <v>44</v>
      </c>
      <c r="J15" s="18" t="s">
        <v>44</v>
      </c>
      <c r="K15" s="20">
        <v>8999777002954</v>
      </c>
      <c r="L15" s="20" t="s">
        <v>61</v>
      </c>
      <c r="M15" s="20" t="s">
        <v>124</v>
      </c>
      <c r="N15" s="21">
        <v>900</v>
      </c>
      <c r="O15" s="22">
        <v>29700</v>
      </c>
      <c r="P15" s="23">
        <v>45413</v>
      </c>
      <c r="Q15" s="24">
        <v>0</v>
      </c>
      <c r="R15" s="24">
        <v>24</v>
      </c>
      <c r="S15" s="24">
        <v>0</v>
      </c>
      <c r="T15" s="25">
        <v>8</v>
      </c>
      <c r="U15" s="25">
        <v>5</v>
      </c>
      <c r="V15" s="25">
        <v>14.5</v>
      </c>
      <c r="W15" s="25">
        <v>0</v>
      </c>
      <c r="X15" s="25">
        <v>0</v>
      </c>
      <c r="Y15" s="25">
        <v>0</v>
      </c>
      <c r="Z15" s="25">
        <v>31.2</v>
      </c>
      <c r="AA15" s="25">
        <v>21</v>
      </c>
      <c r="AB15" s="25">
        <v>16.100000000000001</v>
      </c>
      <c r="AC15" s="26">
        <v>0.12401999999999999</v>
      </c>
      <c r="AD15" s="26">
        <v>0</v>
      </c>
      <c r="AE15" s="26">
        <v>3.2309999999999999</v>
      </c>
      <c r="AF15" s="27">
        <v>580</v>
      </c>
      <c r="AG15" s="27" t="s">
        <v>61</v>
      </c>
      <c r="AH15" s="28">
        <v>1.0548719999999999E-2</v>
      </c>
      <c r="AI15" s="18" t="s">
        <v>125</v>
      </c>
      <c r="AJ15" s="20" t="s">
        <v>126</v>
      </c>
      <c r="AK15" s="18" t="s">
        <v>65</v>
      </c>
    </row>
    <row r="16" spans="1:37">
      <c r="A16" s="18" t="s">
        <v>37</v>
      </c>
      <c r="B16" s="18" t="s">
        <v>38</v>
      </c>
      <c r="C16" s="18" t="s">
        <v>57</v>
      </c>
      <c r="D16" s="18" t="s">
        <v>127</v>
      </c>
      <c r="E16" s="19" t="s">
        <v>128</v>
      </c>
      <c r="F16" s="19" t="s">
        <v>128</v>
      </c>
      <c r="G16" s="18" t="s">
        <v>129</v>
      </c>
      <c r="H16" s="18" t="s">
        <v>43</v>
      </c>
      <c r="I16" s="18" t="s">
        <v>44</v>
      </c>
      <c r="J16" s="18" t="s">
        <v>44</v>
      </c>
      <c r="K16" s="20">
        <v>8999777004316</v>
      </c>
      <c r="L16" s="20" t="s">
        <v>61</v>
      </c>
      <c r="M16" s="20" t="s">
        <v>130</v>
      </c>
      <c r="N16" s="21">
        <v>900</v>
      </c>
      <c r="O16" s="22">
        <v>29919.999999999996</v>
      </c>
      <c r="P16" s="23">
        <v>45413</v>
      </c>
      <c r="Q16" s="24">
        <v>0</v>
      </c>
      <c r="R16" s="24">
        <v>24</v>
      </c>
      <c r="S16" s="24">
        <v>0</v>
      </c>
      <c r="T16" s="25">
        <v>8</v>
      </c>
      <c r="U16" s="25">
        <v>5</v>
      </c>
      <c r="V16" s="25">
        <v>14.5</v>
      </c>
      <c r="W16" s="25">
        <v>0</v>
      </c>
      <c r="X16" s="25">
        <v>0</v>
      </c>
      <c r="Y16" s="25">
        <v>0</v>
      </c>
      <c r="Z16" s="25">
        <v>31.2</v>
      </c>
      <c r="AA16" s="25">
        <v>21</v>
      </c>
      <c r="AB16" s="25">
        <v>16.100000000000001</v>
      </c>
      <c r="AC16" s="26">
        <v>0.12201999999999999</v>
      </c>
      <c r="AD16" s="26">
        <v>0</v>
      </c>
      <c r="AE16" s="26">
        <v>3.1829999999999998</v>
      </c>
      <c r="AF16" s="27">
        <v>580</v>
      </c>
      <c r="AG16" s="27" t="s">
        <v>61</v>
      </c>
      <c r="AH16" s="28">
        <v>1.0548719999999999E-2</v>
      </c>
      <c r="AI16" s="18" t="s">
        <v>131</v>
      </c>
      <c r="AJ16" s="20" t="s">
        <v>132</v>
      </c>
      <c r="AK16" s="18" t="s">
        <v>65</v>
      </c>
    </row>
    <row r="17" spans="1:37">
      <c r="A17" s="18" t="s">
        <v>37</v>
      </c>
      <c r="B17" s="18" t="s">
        <v>133</v>
      </c>
      <c r="C17" s="18" t="s">
        <v>134</v>
      </c>
      <c r="D17" s="18" t="s">
        <v>135</v>
      </c>
      <c r="E17" s="19" t="s">
        <v>136</v>
      </c>
      <c r="F17" s="19" t="s">
        <v>136</v>
      </c>
      <c r="G17" s="18" t="s">
        <v>137</v>
      </c>
      <c r="H17" s="18" t="s">
        <v>43</v>
      </c>
      <c r="I17" s="18" t="s">
        <v>44</v>
      </c>
      <c r="J17" s="18" t="s">
        <v>44</v>
      </c>
      <c r="K17" s="20">
        <v>8999777004293</v>
      </c>
      <c r="L17" s="20" t="s">
        <v>61</v>
      </c>
      <c r="M17" s="20" t="s">
        <v>138</v>
      </c>
      <c r="N17" s="21">
        <v>900</v>
      </c>
      <c r="O17" s="22">
        <v>10610</v>
      </c>
      <c r="P17" s="23">
        <v>45413</v>
      </c>
      <c r="Q17" s="24">
        <v>0</v>
      </c>
      <c r="R17" s="24">
        <v>30</v>
      </c>
      <c r="S17" s="24">
        <v>0</v>
      </c>
      <c r="T17" s="25">
        <v>3.7</v>
      </c>
      <c r="U17" s="25">
        <v>3.7</v>
      </c>
      <c r="V17" s="25">
        <v>9</v>
      </c>
      <c r="W17" s="25">
        <v>0</v>
      </c>
      <c r="X17" s="25">
        <v>0</v>
      </c>
      <c r="Y17" s="25">
        <v>0</v>
      </c>
      <c r="Z17" s="25">
        <v>24</v>
      </c>
      <c r="AA17" s="25">
        <v>19.600000000000001</v>
      </c>
      <c r="AB17" s="25">
        <v>11</v>
      </c>
      <c r="AC17" s="26">
        <v>0.108</v>
      </c>
      <c r="AD17" s="26">
        <v>0</v>
      </c>
      <c r="AE17" s="26">
        <v>3.4409999999999998</v>
      </c>
      <c r="AF17" s="27">
        <v>123.21000000000001</v>
      </c>
      <c r="AG17" s="27" t="s">
        <v>61</v>
      </c>
      <c r="AH17" s="28">
        <v>5.1744000000000009E-3</v>
      </c>
      <c r="AI17" s="18" t="s">
        <v>139</v>
      </c>
      <c r="AJ17" s="20" t="s">
        <v>140</v>
      </c>
      <c r="AK17" s="18" t="s">
        <v>141</v>
      </c>
    </row>
    <row r="18" spans="1:37">
      <c r="A18" s="18" t="s">
        <v>37</v>
      </c>
      <c r="B18" s="18" t="s">
        <v>133</v>
      </c>
      <c r="C18" s="18" t="s">
        <v>134</v>
      </c>
      <c r="D18" s="18" t="s">
        <v>142</v>
      </c>
      <c r="E18" s="19" t="s">
        <v>143</v>
      </c>
      <c r="F18" s="19" t="s">
        <v>143</v>
      </c>
      <c r="G18" s="18" t="s">
        <v>144</v>
      </c>
      <c r="H18" s="18" t="s">
        <v>43</v>
      </c>
      <c r="I18" s="18" t="s">
        <v>44</v>
      </c>
      <c r="J18" s="18" t="s">
        <v>44</v>
      </c>
      <c r="K18" s="20">
        <v>8999777004354</v>
      </c>
      <c r="L18" s="20" t="s">
        <v>61</v>
      </c>
      <c r="M18" s="20" t="s">
        <v>145</v>
      </c>
      <c r="N18" s="21">
        <v>1095</v>
      </c>
      <c r="O18" s="22">
        <v>17930</v>
      </c>
      <c r="P18" s="23">
        <v>45413</v>
      </c>
      <c r="Q18" s="24">
        <v>0</v>
      </c>
      <c r="R18" s="24">
        <v>24</v>
      </c>
      <c r="S18" s="24">
        <v>0</v>
      </c>
      <c r="T18" s="25">
        <v>4.0999999999999996</v>
      </c>
      <c r="U18" s="25">
        <v>4.0999999999999996</v>
      </c>
      <c r="V18" s="25">
        <v>11</v>
      </c>
      <c r="W18" s="25">
        <v>0</v>
      </c>
      <c r="X18" s="25">
        <v>0</v>
      </c>
      <c r="Y18" s="25">
        <v>0</v>
      </c>
      <c r="Z18" s="25">
        <v>25.8</v>
      </c>
      <c r="AA18" s="25">
        <v>17.100000000000001</v>
      </c>
      <c r="AB18" s="25">
        <v>12.8</v>
      </c>
      <c r="AC18" s="26">
        <v>0.15398500000000001</v>
      </c>
      <c r="AD18" s="26">
        <v>0</v>
      </c>
      <c r="AE18" s="26">
        <v>3.8460000000000001</v>
      </c>
      <c r="AF18" s="27">
        <v>184.91</v>
      </c>
      <c r="AG18" s="27" t="s">
        <v>61</v>
      </c>
      <c r="AH18" s="28">
        <v>5.6471040000000009E-3</v>
      </c>
      <c r="AI18" s="18" t="s">
        <v>146</v>
      </c>
      <c r="AJ18" s="20" t="s">
        <v>147</v>
      </c>
      <c r="AK18" s="18" t="s">
        <v>141</v>
      </c>
    </row>
    <row r="19" spans="1:37">
      <c r="A19" s="18" t="s">
        <v>37</v>
      </c>
      <c r="B19" s="18" t="s">
        <v>133</v>
      </c>
      <c r="C19" s="18" t="s">
        <v>134</v>
      </c>
      <c r="D19" s="18" t="s">
        <v>148</v>
      </c>
      <c r="E19" s="19" t="s">
        <v>149</v>
      </c>
      <c r="F19" s="19" t="s">
        <v>149</v>
      </c>
      <c r="G19" s="18" t="s">
        <v>150</v>
      </c>
      <c r="H19" s="18" t="s">
        <v>43</v>
      </c>
      <c r="I19" s="18" t="s">
        <v>44</v>
      </c>
      <c r="J19" s="18" t="s">
        <v>44</v>
      </c>
      <c r="K19" s="20">
        <v>8999777006259</v>
      </c>
      <c r="L19" s="20" t="s">
        <v>61</v>
      </c>
      <c r="M19" s="20" t="s">
        <v>151</v>
      </c>
      <c r="N19" s="21">
        <v>1095</v>
      </c>
      <c r="O19" s="22">
        <v>17930</v>
      </c>
      <c r="P19" s="23">
        <v>45413</v>
      </c>
      <c r="Q19" s="24">
        <v>0</v>
      </c>
      <c r="R19" s="24">
        <v>24</v>
      </c>
      <c r="S19" s="24">
        <v>0</v>
      </c>
      <c r="T19" s="25">
        <v>4.0999999999999996</v>
      </c>
      <c r="U19" s="25">
        <v>4.0999999999999996</v>
      </c>
      <c r="V19" s="25">
        <v>11</v>
      </c>
      <c r="W19" s="25">
        <v>0</v>
      </c>
      <c r="X19" s="25">
        <v>0</v>
      </c>
      <c r="Y19" s="25">
        <v>0</v>
      </c>
      <c r="Z19" s="25">
        <v>25.8</v>
      </c>
      <c r="AA19" s="25">
        <v>17.100000000000001</v>
      </c>
      <c r="AB19" s="25">
        <v>12.8</v>
      </c>
      <c r="AC19" s="26">
        <v>0.154</v>
      </c>
      <c r="AD19" s="26">
        <v>0</v>
      </c>
      <c r="AE19" s="26">
        <v>3.8460000000000001</v>
      </c>
      <c r="AF19" s="27">
        <v>184.91</v>
      </c>
      <c r="AG19" s="27" t="s">
        <v>61</v>
      </c>
      <c r="AH19" s="28">
        <v>5.6471040000000009E-3</v>
      </c>
      <c r="AI19" s="18" t="s">
        <v>152</v>
      </c>
      <c r="AJ19" s="20" t="s">
        <v>153</v>
      </c>
      <c r="AK19" s="18" t="s">
        <v>141</v>
      </c>
    </row>
    <row r="20" spans="1:37">
      <c r="A20" s="18" t="s">
        <v>37</v>
      </c>
      <c r="B20" s="18" t="s">
        <v>133</v>
      </c>
      <c r="C20" s="18" t="s">
        <v>134</v>
      </c>
      <c r="D20" s="18" t="s">
        <v>154</v>
      </c>
      <c r="E20" s="19" t="s">
        <v>155</v>
      </c>
      <c r="F20" s="19" t="s">
        <v>155</v>
      </c>
      <c r="G20" s="18" t="s">
        <v>156</v>
      </c>
      <c r="H20" s="18" t="s">
        <v>43</v>
      </c>
      <c r="I20" s="18" t="s">
        <v>44</v>
      </c>
      <c r="J20" s="18" t="s">
        <v>44</v>
      </c>
      <c r="K20" s="20">
        <v>8999777011383</v>
      </c>
      <c r="L20" s="20" t="s">
        <v>61</v>
      </c>
      <c r="M20" s="20" t="s">
        <v>157</v>
      </c>
      <c r="N20" s="21">
        <v>900</v>
      </c>
      <c r="O20" s="22">
        <v>17930</v>
      </c>
      <c r="P20" s="23">
        <v>45413</v>
      </c>
      <c r="Q20" s="24">
        <v>0</v>
      </c>
      <c r="R20" s="24">
        <v>24</v>
      </c>
      <c r="S20" s="24">
        <v>0</v>
      </c>
      <c r="T20" s="25">
        <v>4.0999999999999996</v>
      </c>
      <c r="U20" s="25">
        <v>4.0999999999999996</v>
      </c>
      <c r="V20" s="25">
        <v>11</v>
      </c>
      <c r="W20" s="25">
        <v>0</v>
      </c>
      <c r="X20" s="25">
        <v>0</v>
      </c>
      <c r="Y20" s="25">
        <v>0</v>
      </c>
      <c r="Z20" s="25">
        <v>25.8</v>
      </c>
      <c r="AA20" s="25">
        <v>17.100000000000001</v>
      </c>
      <c r="AB20" s="25">
        <v>12.8</v>
      </c>
      <c r="AC20" s="26">
        <v>0.15420500000000001</v>
      </c>
      <c r="AD20" s="26">
        <v>0</v>
      </c>
      <c r="AE20" s="26">
        <v>3.8519999999999999</v>
      </c>
      <c r="AF20" s="27">
        <v>184.91</v>
      </c>
      <c r="AG20" s="27" t="s">
        <v>61</v>
      </c>
      <c r="AH20" s="28">
        <v>5.6471040000000009E-3</v>
      </c>
      <c r="AI20" s="18" t="s">
        <v>158</v>
      </c>
      <c r="AJ20" s="20" t="s">
        <v>159</v>
      </c>
      <c r="AK20" s="18" t="s">
        <v>141</v>
      </c>
    </row>
    <row r="21" spans="1:37">
      <c r="A21" s="18" t="s">
        <v>37</v>
      </c>
      <c r="B21" s="18" t="s">
        <v>133</v>
      </c>
      <c r="C21" s="18" t="s">
        <v>134</v>
      </c>
      <c r="D21" s="18" t="s">
        <v>160</v>
      </c>
      <c r="E21" s="19" t="s">
        <v>161</v>
      </c>
      <c r="F21" s="19" t="s">
        <v>161</v>
      </c>
      <c r="G21" s="18" t="s">
        <v>162</v>
      </c>
      <c r="H21" s="18" t="s">
        <v>43</v>
      </c>
      <c r="I21" s="18" t="s">
        <v>44</v>
      </c>
      <c r="J21" s="18" t="s">
        <v>44</v>
      </c>
      <c r="K21" s="20">
        <v>8999777004224</v>
      </c>
      <c r="L21" s="20" t="s">
        <v>61</v>
      </c>
      <c r="M21" s="20" t="s">
        <v>163</v>
      </c>
      <c r="N21" s="21">
        <v>1095</v>
      </c>
      <c r="O21" s="22">
        <v>10610</v>
      </c>
      <c r="P21" s="23">
        <v>45413</v>
      </c>
      <c r="Q21" s="24">
        <v>0</v>
      </c>
      <c r="R21" s="24">
        <v>30</v>
      </c>
      <c r="S21" s="24">
        <v>0</v>
      </c>
      <c r="T21" s="25">
        <v>3.7</v>
      </c>
      <c r="U21" s="25">
        <v>3.7</v>
      </c>
      <c r="V21" s="25">
        <v>9</v>
      </c>
      <c r="W21" s="25">
        <v>0</v>
      </c>
      <c r="X21" s="25">
        <v>0</v>
      </c>
      <c r="Y21" s="25">
        <v>0</v>
      </c>
      <c r="Z21" s="25">
        <v>24</v>
      </c>
      <c r="AA21" s="25">
        <v>19.600000000000001</v>
      </c>
      <c r="AB21" s="25">
        <v>11</v>
      </c>
      <c r="AC21" s="26">
        <v>0.108</v>
      </c>
      <c r="AD21" s="26">
        <v>0</v>
      </c>
      <c r="AE21" s="26">
        <v>3.4409999999999998</v>
      </c>
      <c r="AF21" s="27">
        <v>123.21000000000001</v>
      </c>
      <c r="AG21" s="27" t="s">
        <v>61</v>
      </c>
      <c r="AH21" s="28">
        <v>5.1744000000000009E-3</v>
      </c>
      <c r="AI21" s="18" t="s">
        <v>164</v>
      </c>
      <c r="AJ21" s="20" t="s">
        <v>165</v>
      </c>
      <c r="AK21" s="18" t="s">
        <v>141</v>
      </c>
    </row>
    <row r="22" spans="1:37">
      <c r="A22" s="18" t="s">
        <v>37</v>
      </c>
      <c r="B22" s="18" t="s">
        <v>133</v>
      </c>
      <c r="C22" s="18" t="s">
        <v>134</v>
      </c>
      <c r="D22" s="18" t="s">
        <v>166</v>
      </c>
      <c r="E22" s="19" t="s">
        <v>167</v>
      </c>
      <c r="F22" s="19" t="s">
        <v>167</v>
      </c>
      <c r="G22" s="18" t="s">
        <v>168</v>
      </c>
      <c r="H22" s="18" t="s">
        <v>43</v>
      </c>
      <c r="I22" s="18" t="s">
        <v>44</v>
      </c>
      <c r="J22" s="18" t="s">
        <v>44</v>
      </c>
      <c r="K22" s="20">
        <v>8999777004163</v>
      </c>
      <c r="L22" s="20" t="s">
        <v>61</v>
      </c>
      <c r="M22" s="20" t="s">
        <v>169</v>
      </c>
      <c r="N22" s="21">
        <v>1095</v>
      </c>
      <c r="O22" s="22">
        <v>18280</v>
      </c>
      <c r="P22" s="23">
        <v>45413</v>
      </c>
      <c r="Q22" s="24">
        <v>0</v>
      </c>
      <c r="R22" s="24">
        <v>24</v>
      </c>
      <c r="S22" s="24">
        <v>0</v>
      </c>
      <c r="T22" s="25">
        <v>4.0999999999999996</v>
      </c>
      <c r="U22" s="25">
        <v>4.0999999999999996</v>
      </c>
      <c r="V22" s="25">
        <v>11</v>
      </c>
      <c r="W22" s="25">
        <v>0</v>
      </c>
      <c r="X22" s="25">
        <v>0</v>
      </c>
      <c r="Y22" s="25">
        <v>0</v>
      </c>
      <c r="Z22" s="25">
        <v>25.8</v>
      </c>
      <c r="AA22" s="25">
        <v>17.100000000000001</v>
      </c>
      <c r="AB22" s="25">
        <v>12.8</v>
      </c>
      <c r="AC22" s="26">
        <v>0.156</v>
      </c>
      <c r="AD22" s="26">
        <v>0</v>
      </c>
      <c r="AE22" s="26">
        <v>3.8940000000000001</v>
      </c>
      <c r="AF22" s="27">
        <v>184.91</v>
      </c>
      <c r="AG22" s="27" t="s">
        <v>61</v>
      </c>
      <c r="AH22" s="28">
        <v>5.6471040000000009E-3</v>
      </c>
      <c r="AI22" s="18" t="s">
        <v>170</v>
      </c>
      <c r="AJ22" s="20" t="s">
        <v>171</v>
      </c>
      <c r="AK22" s="18" t="s">
        <v>141</v>
      </c>
    </row>
    <row r="23" spans="1:37">
      <c r="A23" s="18" t="s">
        <v>37</v>
      </c>
      <c r="B23" s="18" t="s">
        <v>133</v>
      </c>
      <c r="C23" s="18" t="s">
        <v>134</v>
      </c>
      <c r="D23" s="18" t="s">
        <v>172</v>
      </c>
      <c r="E23" s="19" t="s">
        <v>173</v>
      </c>
      <c r="F23" s="19" t="s">
        <v>173</v>
      </c>
      <c r="G23" s="18" t="s">
        <v>174</v>
      </c>
      <c r="H23" s="18" t="s">
        <v>43</v>
      </c>
      <c r="I23" s="18" t="s">
        <v>44</v>
      </c>
      <c r="J23" s="18" t="s">
        <v>44</v>
      </c>
      <c r="K23" s="20">
        <v>8999777004255</v>
      </c>
      <c r="L23" s="20" t="s">
        <v>61</v>
      </c>
      <c r="M23" s="20" t="s">
        <v>175</v>
      </c>
      <c r="N23" s="21">
        <v>1095</v>
      </c>
      <c r="O23" s="22">
        <v>10610</v>
      </c>
      <c r="P23" s="23">
        <v>45413</v>
      </c>
      <c r="Q23" s="24">
        <v>0</v>
      </c>
      <c r="R23" s="24">
        <v>30</v>
      </c>
      <c r="S23" s="24">
        <v>0</v>
      </c>
      <c r="T23" s="25">
        <v>3.7</v>
      </c>
      <c r="U23" s="25">
        <v>3.7</v>
      </c>
      <c r="V23" s="25">
        <v>9</v>
      </c>
      <c r="W23" s="25">
        <v>0</v>
      </c>
      <c r="X23" s="25">
        <v>0</v>
      </c>
      <c r="Y23" s="25">
        <v>0</v>
      </c>
      <c r="Z23" s="25">
        <v>24</v>
      </c>
      <c r="AA23" s="25">
        <v>19.600000000000001</v>
      </c>
      <c r="AB23" s="25">
        <v>11</v>
      </c>
      <c r="AC23" s="26">
        <v>0.10821800000000001</v>
      </c>
      <c r="AD23" s="26">
        <v>0</v>
      </c>
      <c r="AE23" s="26">
        <v>3.431</v>
      </c>
      <c r="AF23" s="27">
        <v>123.21000000000001</v>
      </c>
      <c r="AG23" s="27" t="s">
        <v>61</v>
      </c>
      <c r="AH23" s="28">
        <v>5.1744000000000009E-3</v>
      </c>
      <c r="AI23" s="18" t="s">
        <v>176</v>
      </c>
      <c r="AJ23" s="20" t="s">
        <v>177</v>
      </c>
      <c r="AK23" s="18" t="s">
        <v>141</v>
      </c>
    </row>
    <row r="24" spans="1:37">
      <c r="A24" s="18" t="s">
        <v>37</v>
      </c>
      <c r="B24" s="18" t="s">
        <v>133</v>
      </c>
      <c r="C24" s="18" t="s">
        <v>134</v>
      </c>
      <c r="D24" s="18" t="s">
        <v>178</v>
      </c>
      <c r="E24" s="19" t="s">
        <v>179</v>
      </c>
      <c r="F24" s="19" t="s">
        <v>179</v>
      </c>
      <c r="G24" s="18" t="s">
        <v>180</v>
      </c>
      <c r="H24" s="18" t="s">
        <v>43</v>
      </c>
      <c r="I24" s="18" t="s">
        <v>44</v>
      </c>
      <c r="J24" s="18" t="s">
        <v>44</v>
      </c>
      <c r="K24" s="20">
        <v>8999777004194</v>
      </c>
      <c r="L24" s="20" t="s">
        <v>61</v>
      </c>
      <c r="M24" s="20" t="s">
        <v>181</v>
      </c>
      <c r="N24" s="21">
        <v>1095</v>
      </c>
      <c r="O24" s="22">
        <v>17930</v>
      </c>
      <c r="P24" s="23">
        <v>45413</v>
      </c>
      <c r="Q24" s="24">
        <v>0</v>
      </c>
      <c r="R24" s="24">
        <v>24</v>
      </c>
      <c r="S24" s="24">
        <v>0</v>
      </c>
      <c r="T24" s="25">
        <v>4.0999999999999996</v>
      </c>
      <c r="U24" s="25">
        <v>4.0999999999999996</v>
      </c>
      <c r="V24" s="25">
        <v>11</v>
      </c>
      <c r="W24" s="25">
        <v>0</v>
      </c>
      <c r="X24" s="25">
        <v>0</v>
      </c>
      <c r="Y24" s="25">
        <v>0</v>
      </c>
      <c r="Z24" s="25">
        <v>25.8</v>
      </c>
      <c r="AA24" s="25">
        <v>17.100000000000001</v>
      </c>
      <c r="AB24" s="25">
        <v>12.8</v>
      </c>
      <c r="AC24" s="26">
        <v>0.15387500000000001</v>
      </c>
      <c r="AD24" s="26">
        <v>0</v>
      </c>
      <c r="AE24" s="26">
        <v>3.8439999999999999</v>
      </c>
      <c r="AF24" s="27">
        <v>184.91</v>
      </c>
      <c r="AG24" s="27" t="s">
        <v>61</v>
      </c>
      <c r="AH24" s="28">
        <v>5.6471040000000009E-3</v>
      </c>
      <c r="AI24" s="18" t="s">
        <v>182</v>
      </c>
      <c r="AJ24" s="20" t="s">
        <v>183</v>
      </c>
      <c r="AK24" s="18" t="s">
        <v>141</v>
      </c>
    </row>
    <row r="25" spans="1:37">
      <c r="A25" s="18" t="s">
        <v>37</v>
      </c>
      <c r="B25" s="18" t="s">
        <v>133</v>
      </c>
      <c r="C25" s="18" t="s">
        <v>134</v>
      </c>
      <c r="D25" s="18" t="s">
        <v>184</v>
      </c>
      <c r="E25" s="19" t="s">
        <v>185</v>
      </c>
      <c r="F25" s="19" t="s">
        <v>185</v>
      </c>
      <c r="G25" s="18" t="s">
        <v>186</v>
      </c>
      <c r="H25" s="18" t="s">
        <v>43</v>
      </c>
      <c r="I25" s="18" t="s">
        <v>44</v>
      </c>
      <c r="J25" s="18" t="s">
        <v>44</v>
      </c>
      <c r="K25" s="20">
        <v>8999777011000</v>
      </c>
      <c r="L25" s="20" t="s">
        <v>61</v>
      </c>
      <c r="M25" s="20" t="s">
        <v>187</v>
      </c>
      <c r="N25" s="21">
        <v>1095</v>
      </c>
      <c r="O25" s="22">
        <v>10610</v>
      </c>
      <c r="P25" s="23">
        <v>45413</v>
      </c>
      <c r="Q25" s="24">
        <v>0</v>
      </c>
      <c r="R25" s="24">
        <v>30</v>
      </c>
      <c r="S25" s="24">
        <v>0</v>
      </c>
      <c r="T25" s="25">
        <v>3.7</v>
      </c>
      <c r="U25" s="25">
        <v>3.7</v>
      </c>
      <c r="V25" s="25">
        <v>9</v>
      </c>
      <c r="W25" s="25">
        <v>0</v>
      </c>
      <c r="X25" s="25">
        <v>0</v>
      </c>
      <c r="Y25" s="25">
        <v>0</v>
      </c>
      <c r="Z25" s="25">
        <v>24</v>
      </c>
      <c r="AA25" s="25">
        <v>19.600000000000001</v>
      </c>
      <c r="AB25" s="25">
        <v>11</v>
      </c>
      <c r="AC25" s="26">
        <v>0.108</v>
      </c>
      <c r="AD25" s="26">
        <v>0</v>
      </c>
      <c r="AE25" s="26">
        <v>3.4369999999999998</v>
      </c>
      <c r="AF25" s="27">
        <v>123.21000000000001</v>
      </c>
      <c r="AG25" s="27" t="s">
        <v>61</v>
      </c>
      <c r="AH25" s="28">
        <v>5.1744000000000009E-3</v>
      </c>
      <c r="AI25" s="18" t="s">
        <v>188</v>
      </c>
      <c r="AJ25" s="20" t="s">
        <v>189</v>
      </c>
      <c r="AK25" s="18" t="s">
        <v>141</v>
      </c>
    </row>
    <row r="26" spans="1:37">
      <c r="A26" s="18" t="s">
        <v>37</v>
      </c>
      <c r="B26" s="18" t="s">
        <v>133</v>
      </c>
      <c r="C26" s="18" t="s">
        <v>134</v>
      </c>
      <c r="D26" s="18" t="s">
        <v>190</v>
      </c>
      <c r="E26" s="19" t="s">
        <v>191</v>
      </c>
      <c r="F26" s="19" t="s">
        <v>191</v>
      </c>
      <c r="G26" s="18" t="s">
        <v>192</v>
      </c>
      <c r="H26" s="18" t="s">
        <v>43</v>
      </c>
      <c r="I26" s="18" t="s">
        <v>44</v>
      </c>
      <c r="J26" s="18" t="s">
        <v>44</v>
      </c>
      <c r="K26" s="20">
        <v>8999777010973</v>
      </c>
      <c r="L26" s="20" t="s">
        <v>61</v>
      </c>
      <c r="M26" s="20" t="s">
        <v>193</v>
      </c>
      <c r="N26" s="21">
        <v>1095</v>
      </c>
      <c r="O26" s="22">
        <v>17280</v>
      </c>
      <c r="P26" s="23">
        <v>45413</v>
      </c>
      <c r="Q26" s="24">
        <v>0</v>
      </c>
      <c r="R26" s="24">
        <v>24</v>
      </c>
      <c r="S26" s="24">
        <v>0</v>
      </c>
      <c r="T26" s="25">
        <v>4.0999999999999996</v>
      </c>
      <c r="U26" s="25">
        <v>4.0999999999999996</v>
      </c>
      <c r="V26" s="25">
        <v>11</v>
      </c>
      <c r="W26" s="25">
        <v>0</v>
      </c>
      <c r="X26" s="25">
        <v>0</v>
      </c>
      <c r="Y26" s="25">
        <v>0</v>
      </c>
      <c r="Z26" s="25">
        <v>25.8</v>
      </c>
      <c r="AA26" s="25">
        <v>17.100000000000001</v>
      </c>
      <c r="AB26" s="25">
        <v>12.8</v>
      </c>
      <c r="AC26" s="26">
        <v>0.154</v>
      </c>
      <c r="AD26" s="26">
        <v>0</v>
      </c>
      <c r="AE26" s="26">
        <v>3.8420000000000001</v>
      </c>
      <c r="AF26" s="27">
        <v>184.91</v>
      </c>
      <c r="AG26" s="27" t="s">
        <v>61</v>
      </c>
      <c r="AH26" s="28">
        <v>5.6471040000000009E-3</v>
      </c>
      <c r="AI26" s="18" t="s">
        <v>194</v>
      </c>
      <c r="AJ26" s="20" t="s">
        <v>195</v>
      </c>
      <c r="AK26" s="18" t="s">
        <v>141</v>
      </c>
    </row>
    <row r="27" spans="1:37">
      <c r="A27" s="18" t="s">
        <v>37</v>
      </c>
      <c r="B27" s="18" t="s">
        <v>133</v>
      </c>
      <c r="C27" s="18" t="s">
        <v>134</v>
      </c>
      <c r="D27" s="18" t="s">
        <v>196</v>
      </c>
      <c r="E27" s="19" t="s">
        <v>197</v>
      </c>
      <c r="F27" s="19" t="s">
        <v>197</v>
      </c>
      <c r="G27" s="18" t="s">
        <v>198</v>
      </c>
      <c r="H27" s="18" t="s">
        <v>43</v>
      </c>
      <c r="I27" s="18" t="s">
        <v>44</v>
      </c>
      <c r="J27" s="18" t="s">
        <v>44</v>
      </c>
      <c r="K27" s="20">
        <v>8999777007478</v>
      </c>
      <c r="L27" s="20" t="s">
        <v>61</v>
      </c>
      <c r="M27" s="20" t="s">
        <v>199</v>
      </c>
      <c r="N27" s="21">
        <v>1095</v>
      </c>
      <c r="O27" s="22">
        <v>10610</v>
      </c>
      <c r="P27" s="23">
        <v>45413</v>
      </c>
      <c r="Q27" s="24">
        <v>0</v>
      </c>
      <c r="R27" s="24">
        <v>30</v>
      </c>
      <c r="S27" s="24">
        <v>0</v>
      </c>
      <c r="T27" s="25">
        <v>3.7</v>
      </c>
      <c r="U27" s="25">
        <v>3.7</v>
      </c>
      <c r="V27" s="25">
        <v>9</v>
      </c>
      <c r="W27" s="25">
        <v>0</v>
      </c>
      <c r="X27" s="25">
        <v>0</v>
      </c>
      <c r="Y27" s="25">
        <v>0</v>
      </c>
      <c r="Z27" s="25">
        <v>24</v>
      </c>
      <c r="AA27" s="25">
        <v>19.600000000000001</v>
      </c>
      <c r="AB27" s="25">
        <v>11</v>
      </c>
      <c r="AC27" s="26">
        <v>0.108</v>
      </c>
      <c r="AD27" s="26">
        <v>0</v>
      </c>
      <c r="AE27" s="26">
        <v>3.4409999999999998</v>
      </c>
      <c r="AF27" s="27">
        <v>123.21000000000001</v>
      </c>
      <c r="AG27" s="27" t="s">
        <v>61</v>
      </c>
      <c r="AH27" s="28">
        <v>5.1744000000000009E-3</v>
      </c>
      <c r="AI27" s="18" t="s">
        <v>200</v>
      </c>
      <c r="AJ27" s="20" t="s">
        <v>201</v>
      </c>
      <c r="AK27" s="18" t="s">
        <v>141</v>
      </c>
    </row>
    <row r="28" spans="1:37">
      <c r="A28" s="18" t="s">
        <v>37</v>
      </c>
      <c r="B28" s="18" t="s">
        <v>133</v>
      </c>
      <c r="C28" s="18" t="s">
        <v>134</v>
      </c>
      <c r="D28" s="18" t="s">
        <v>202</v>
      </c>
      <c r="E28" s="19" t="s">
        <v>203</v>
      </c>
      <c r="F28" s="19" t="s">
        <v>203</v>
      </c>
      <c r="G28" s="18" t="s">
        <v>204</v>
      </c>
      <c r="H28" s="18" t="s">
        <v>43</v>
      </c>
      <c r="I28" s="18" t="s">
        <v>44</v>
      </c>
      <c r="J28" s="18" t="s">
        <v>44</v>
      </c>
      <c r="K28" s="20">
        <v>8999777007430</v>
      </c>
      <c r="L28" s="20" t="s">
        <v>61</v>
      </c>
      <c r="M28" s="20" t="s">
        <v>205</v>
      </c>
      <c r="N28" s="21">
        <v>1095</v>
      </c>
      <c r="O28" s="22">
        <v>18280</v>
      </c>
      <c r="P28" s="23">
        <v>45413</v>
      </c>
      <c r="Q28" s="24">
        <v>0</v>
      </c>
      <c r="R28" s="24">
        <v>24</v>
      </c>
      <c r="S28" s="24">
        <v>0</v>
      </c>
      <c r="T28" s="25">
        <v>4.0999999999999996</v>
      </c>
      <c r="U28" s="25">
        <v>4.0999999999999996</v>
      </c>
      <c r="V28" s="25">
        <v>11</v>
      </c>
      <c r="W28" s="25">
        <v>0</v>
      </c>
      <c r="X28" s="25">
        <v>0</v>
      </c>
      <c r="Y28" s="25">
        <v>0</v>
      </c>
      <c r="Z28" s="25">
        <v>25.8</v>
      </c>
      <c r="AA28" s="25">
        <v>17.100000000000001</v>
      </c>
      <c r="AB28" s="25">
        <v>12.8</v>
      </c>
      <c r="AC28" s="26">
        <v>0.156</v>
      </c>
      <c r="AD28" s="26">
        <v>0</v>
      </c>
      <c r="AE28" s="26">
        <v>3.8940000000000001</v>
      </c>
      <c r="AF28" s="27">
        <v>184.91</v>
      </c>
      <c r="AG28" s="27" t="s">
        <v>61</v>
      </c>
      <c r="AH28" s="28">
        <v>5.6471040000000009E-3</v>
      </c>
      <c r="AI28" s="18" t="s">
        <v>206</v>
      </c>
      <c r="AJ28" s="20" t="s">
        <v>207</v>
      </c>
      <c r="AK28" s="18" t="s">
        <v>141</v>
      </c>
    </row>
    <row r="29" spans="1:37">
      <c r="A29" s="18" t="s">
        <v>37</v>
      </c>
      <c r="B29" s="18" t="s">
        <v>133</v>
      </c>
      <c r="C29" s="18" t="s">
        <v>134</v>
      </c>
      <c r="D29" s="18" t="s">
        <v>208</v>
      </c>
      <c r="E29" s="19" t="s">
        <v>209</v>
      </c>
      <c r="F29" s="19" t="s">
        <v>209</v>
      </c>
      <c r="G29" s="18" t="s">
        <v>210</v>
      </c>
      <c r="H29" s="18" t="s">
        <v>43</v>
      </c>
      <c r="I29" s="18" t="s">
        <v>44</v>
      </c>
      <c r="J29" s="18" t="s">
        <v>44</v>
      </c>
      <c r="K29" s="20">
        <v>8999777009267</v>
      </c>
      <c r="L29" s="20" t="s">
        <v>61</v>
      </c>
      <c r="M29" s="20" t="s">
        <v>211</v>
      </c>
      <c r="N29" s="21">
        <v>1095</v>
      </c>
      <c r="O29" s="22">
        <v>10610</v>
      </c>
      <c r="P29" s="23">
        <v>45413</v>
      </c>
      <c r="Q29" s="24">
        <v>0</v>
      </c>
      <c r="R29" s="24">
        <v>30</v>
      </c>
      <c r="S29" s="24">
        <v>0</v>
      </c>
      <c r="T29" s="25">
        <v>3.7</v>
      </c>
      <c r="U29" s="25">
        <v>3.7</v>
      </c>
      <c r="V29" s="25">
        <v>9</v>
      </c>
      <c r="W29" s="25">
        <v>0</v>
      </c>
      <c r="X29" s="25">
        <v>0</v>
      </c>
      <c r="Y29" s="25">
        <v>0</v>
      </c>
      <c r="Z29" s="25">
        <v>24</v>
      </c>
      <c r="AA29" s="25">
        <v>19.600000000000001</v>
      </c>
      <c r="AB29" s="25">
        <v>11</v>
      </c>
      <c r="AC29" s="26">
        <v>0.108</v>
      </c>
      <c r="AD29" s="26">
        <v>0</v>
      </c>
      <c r="AE29" s="26">
        <v>3.4409999999999998</v>
      </c>
      <c r="AF29" s="27">
        <v>123.21000000000001</v>
      </c>
      <c r="AG29" s="27" t="s">
        <v>61</v>
      </c>
      <c r="AH29" s="28">
        <v>5.1744000000000009E-3</v>
      </c>
      <c r="AI29" s="18" t="s">
        <v>212</v>
      </c>
      <c r="AJ29" s="20" t="s">
        <v>213</v>
      </c>
      <c r="AK29" s="18" t="s">
        <v>141</v>
      </c>
    </row>
    <row r="30" spans="1:37">
      <c r="A30" s="18" t="s">
        <v>37</v>
      </c>
      <c r="B30" s="18" t="s">
        <v>133</v>
      </c>
      <c r="C30" s="18" t="s">
        <v>134</v>
      </c>
      <c r="D30" s="18" t="s">
        <v>214</v>
      </c>
      <c r="E30" s="19" t="s">
        <v>215</v>
      </c>
      <c r="F30" s="19" t="s">
        <v>215</v>
      </c>
      <c r="G30" s="18" t="s">
        <v>216</v>
      </c>
      <c r="H30" s="18" t="s">
        <v>43</v>
      </c>
      <c r="I30" s="18" t="s">
        <v>44</v>
      </c>
      <c r="J30" s="18" t="s">
        <v>44</v>
      </c>
      <c r="K30" s="20">
        <v>8999777009281</v>
      </c>
      <c r="L30" s="20" t="s">
        <v>61</v>
      </c>
      <c r="M30" s="20" t="s">
        <v>217</v>
      </c>
      <c r="N30" s="21">
        <v>1095</v>
      </c>
      <c r="O30" s="22">
        <v>18280</v>
      </c>
      <c r="P30" s="23">
        <v>45413</v>
      </c>
      <c r="Q30" s="24">
        <v>0</v>
      </c>
      <c r="R30" s="24">
        <v>24</v>
      </c>
      <c r="S30" s="24">
        <v>0</v>
      </c>
      <c r="T30" s="25">
        <v>4.0999999999999996</v>
      </c>
      <c r="U30" s="25">
        <v>4.0999999999999996</v>
      </c>
      <c r="V30" s="25">
        <v>11</v>
      </c>
      <c r="W30" s="25">
        <v>0</v>
      </c>
      <c r="X30" s="25">
        <v>0</v>
      </c>
      <c r="Y30" s="25">
        <v>0</v>
      </c>
      <c r="Z30" s="25">
        <v>25.8</v>
      </c>
      <c r="AA30" s="25">
        <v>17.100000000000001</v>
      </c>
      <c r="AB30" s="25">
        <v>12.8</v>
      </c>
      <c r="AC30" s="26">
        <v>0.151</v>
      </c>
      <c r="AD30" s="26">
        <v>0</v>
      </c>
      <c r="AE30" s="26">
        <v>3.8940000000000001</v>
      </c>
      <c r="AF30" s="27">
        <v>184.91</v>
      </c>
      <c r="AG30" s="27" t="s">
        <v>61</v>
      </c>
      <c r="AH30" s="28">
        <v>5.6471040000000009E-3</v>
      </c>
      <c r="AI30" s="18" t="s">
        <v>218</v>
      </c>
      <c r="AJ30" s="20" t="s">
        <v>219</v>
      </c>
      <c r="AK30" s="18" t="s">
        <v>141</v>
      </c>
    </row>
    <row r="31" spans="1:37">
      <c r="A31" s="18" t="s">
        <v>37</v>
      </c>
      <c r="B31" s="18" t="s">
        <v>133</v>
      </c>
      <c r="C31" s="18" t="s">
        <v>134</v>
      </c>
      <c r="D31" s="18" t="s">
        <v>220</v>
      </c>
      <c r="E31" s="19" t="s">
        <v>221</v>
      </c>
      <c r="F31" s="19" t="s">
        <v>222</v>
      </c>
      <c r="G31" s="18" t="s">
        <v>223</v>
      </c>
      <c r="H31" s="18" t="s">
        <v>43</v>
      </c>
      <c r="I31" s="18" t="s">
        <v>44</v>
      </c>
      <c r="J31" s="18" t="s">
        <v>44</v>
      </c>
      <c r="K31" s="20">
        <v>8999777014209</v>
      </c>
      <c r="L31" s="20" t="s">
        <v>61</v>
      </c>
      <c r="M31" s="20" t="s">
        <v>224</v>
      </c>
      <c r="N31" s="21">
        <v>1095</v>
      </c>
      <c r="O31" s="22">
        <v>18600</v>
      </c>
      <c r="P31" s="23">
        <v>45413</v>
      </c>
      <c r="Q31" s="24">
        <v>0</v>
      </c>
      <c r="R31" s="24">
        <v>24</v>
      </c>
      <c r="S31" s="24">
        <v>0</v>
      </c>
      <c r="T31" s="25">
        <v>4.0999999999999996</v>
      </c>
      <c r="U31" s="25">
        <v>4.0999999999999996</v>
      </c>
      <c r="V31" s="25">
        <v>11</v>
      </c>
      <c r="W31" s="25">
        <v>0</v>
      </c>
      <c r="X31" s="25">
        <v>0</v>
      </c>
      <c r="Y31" s="25">
        <v>0</v>
      </c>
      <c r="Z31" s="25">
        <v>25.8</v>
      </c>
      <c r="AA31" s="25">
        <v>17.100000000000001</v>
      </c>
      <c r="AB31" s="25">
        <v>12.8</v>
      </c>
      <c r="AC31" s="26">
        <v>0.15597999999999998</v>
      </c>
      <c r="AD31" s="26">
        <v>0</v>
      </c>
      <c r="AE31" s="26">
        <v>3.8940000000000001</v>
      </c>
      <c r="AF31" s="27">
        <v>184.91</v>
      </c>
      <c r="AG31" s="27" t="s">
        <v>61</v>
      </c>
      <c r="AH31" s="28">
        <v>5.6471040000000009E-3</v>
      </c>
      <c r="AI31" s="18" t="s">
        <v>225</v>
      </c>
      <c r="AJ31" s="20" t="s">
        <v>226</v>
      </c>
      <c r="AK31" s="18" t="s">
        <v>141</v>
      </c>
    </row>
    <row r="32" spans="1:37">
      <c r="A32" s="18" t="s">
        <v>37</v>
      </c>
      <c r="B32" s="18" t="s">
        <v>133</v>
      </c>
      <c r="C32" s="18" t="s">
        <v>134</v>
      </c>
      <c r="D32" s="18" t="s">
        <v>227</v>
      </c>
      <c r="E32" s="19" t="s">
        <v>228</v>
      </c>
      <c r="F32" s="19" t="s">
        <v>228</v>
      </c>
      <c r="G32" s="18" t="s">
        <v>229</v>
      </c>
      <c r="H32" s="18" t="s">
        <v>43</v>
      </c>
      <c r="I32" s="18" t="s">
        <v>44</v>
      </c>
      <c r="J32" s="18" t="s">
        <v>44</v>
      </c>
      <c r="K32" s="20">
        <v>42397625</v>
      </c>
      <c r="L32" s="20" t="s">
        <v>61</v>
      </c>
      <c r="M32" s="20" t="s">
        <v>230</v>
      </c>
      <c r="N32" s="21">
        <v>1095</v>
      </c>
      <c r="O32" s="22">
        <v>10610</v>
      </c>
      <c r="P32" s="23">
        <v>45413</v>
      </c>
      <c r="Q32" s="24">
        <v>0</v>
      </c>
      <c r="R32" s="24">
        <v>30</v>
      </c>
      <c r="S32" s="24">
        <v>0</v>
      </c>
      <c r="T32" s="25">
        <v>3.7</v>
      </c>
      <c r="U32" s="25">
        <v>3.7</v>
      </c>
      <c r="V32" s="25">
        <v>9</v>
      </c>
      <c r="W32" s="25">
        <v>0</v>
      </c>
      <c r="X32" s="25">
        <v>0</v>
      </c>
      <c r="Y32" s="25">
        <v>0</v>
      </c>
      <c r="Z32" s="25">
        <v>24</v>
      </c>
      <c r="AA32" s="25">
        <v>19.600000000000001</v>
      </c>
      <c r="AB32" s="25">
        <v>11</v>
      </c>
      <c r="AC32" s="26">
        <v>0.10858799999999999</v>
      </c>
      <c r="AD32" s="26">
        <v>0</v>
      </c>
      <c r="AE32" s="26">
        <v>3.4489999999999998</v>
      </c>
      <c r="AF32" s="27">
        <v>123.21000000000001</v>
      </c>
      <c r="AG32" s="27" t="s">
        <v>61</v>
      </c>
      <c r="AH32" s="28">
        <v>5.1744000000000009E-3</v>
      </c>
      <c r="AI32" s="18" t="s">
        <v>231</v>
      </c>
      <c r="AJ32" s="20" t="s">
        <v>232</v>
      </c>
      <c r="AK32" s="18" t="s">
        <v>141</v>
      </c>
    </row>
    <row r="33" spans="1:37">
      <c r="A33" s="18" t="s">
        <v>37</v>
      </c>
      <c r="B33" s="18" t="s">
        <v>133</v>
      </c>
      <c r="C33" s="18" t="s">
        <v>134</v>
      </c>
      <c r="D33" s="18" t="s">
        <v>233</v>
      </c>
      <c r="E33" s="19" t="s">
        <v>234</v>
      </c>
      <c r="F33" s="19" t="s">
        <v>234</v>
      </c>
      <c r="G33" s="18" t="s">
        <v>235</v>
      </c>
      <c r="H33" s="18" t="s">
        <v>43</v>
      </c>
      <c r="I33" s="18" t="s">
        <v>44</v>
      </c>
      <c r="J33" s="18" t="s">
        <v>44</v>
      </c>
      <c r="K33" s="20">
        <v>8999777015893</v>
      </c>
      <c r="L33" s="20" t="s">
        <v>61</v>
      </c>
      <c r="M33" s="20" t="s">
        <v>236</v>
      </c>
      <c r="N33" s="21">
        <v>1095</v>
      </c>
      <c r="O33" s="22">
        <v>19340</v>
      </c>
      <c r="P33" s="23">
        <v>45413</v>
      </c>
      <c r="Q33" s="24">
        <v>0</v>
      </c>
      <c r="R33" s="24">
        <v>24</v>
      </c>
      <c r="S33" s="24">
        <v>0</v>
      </c>
      <c r="T33" s="25">
        <v>4.0999999999999996</v>
      </c>
      <c r="U33" s="25">
        <v>4.0999999999999996</v>
      </c>
      <c r="V33" s="25">
        <v>11</v>
      </c>
      <c r="W33" s="25">
        <v>0</v>
      </c>
      <c r="X33" s="25">
        <v>0</v>
      </c>
      <c r="Y33" s="25">
        <v>0</v>
      </c>
      <c r="Z33" s="25">
        <v>25.8</v>
      </c>
      <c r="AA33" s="25">
        <v>17.100000000000001</v>
      </c>
      <c r="AB33" s="25">
        <v>12.8</v>
      </c>
      <c r="AC33" s="26">
        <v>0.154615</v>
      </c>
      <c r="AD33" s="26">
        <v>0</v>
      </c>
      <c r="AE33" s="26">
        <v>3.8610000000000002</v>
      </c>
      <c r="AF33" s="27">
        <v>184.91</v>
      </c>
      <c r="AG33" s="27" t="s">
        <v>61</v>
      </c>
      <c r="AH33" s="28">
        <v>5.6471040000000009E-3</v>
      </c>
      <c r="AI33" s="18" t="s">
        <v>237</v>
      </c>
      <c r="AJ33" s="20" t="s">
        <v>238</v>
      </c>
      <c r="AK33" s="18" t="s">
        <v>141</v>
      </c>
    </row>
    <row r="34" spans="1:37">
      <c r="A34" s="18" t="s">
        <v>37</v>
      </c>
      <c r="B34" s="18" t="s">
        <v>133</v>
      </c>
      <c r="C34" s="18" t="s">
        <v>134</v>
      </c>
      <c r="D34" s="18" t="s">
        <v>239</v>
      </c>
      <c r="E34" s="19" t="s">
        <v>240</v>
      </c>
      <c r="F34" s="19" t="s">
        <v>240</v>
      </c>
      <c r="G34" s="18" t="s">
        <v>241</v>
      </c>
      <c r="H34" s="18" t="s">
        <v>43</v>
      </c>
      <c r="I34" s="18" t="s">
        <v>44</v>
      </c>
      <c r="J34" s="18" t="s">
        <v>44</v>
      </c>
      <c r="K34" s="20">
        <v>8999777017620</v>
      </c>
      <c r="L34" s="20" t="s">
        <v>61</v>
      </c>
      <c r="M34" s="20" t="s">
        <v>242</v>
      </c>
      <c r="N34" s="21">
        <v>1095</v>
      </c>
      <c r="O34" s="22">
        <v>18600</v>
      </c>
      <c r="P34" s="23">
        <v>45413</v>
      </c>
      <c r="Q34" s="24">
        <v>0</v>
      </c>
      <c r="R34" s="24">
        <v>24</v>
      </c>
      <c r="S34" s="24">
        <v>0</v>
      </c>
      <c r="T34" s="25">
        <v>4.0999999999999996</v>
      </c>
      <c r="U34" s="25">
        <v>4.0999999999999996</v>
      </c>
      <c r="V34" s="25">
        <v>11</v>
      </c>
      <c r="W34" s="25">
        <v>0</v>
      </c>
      <c r="X34" s="25">
        <v>0</v>
      </c>
      <c r="Y34" s="25">
        <v>0</v>
      </c>
      <c r="Z34" s="25">
        <v>25.8</v>
      </c>
      <c r="AA34" s="25">
        <v>17.100000000000001</v>
      </c>
      <c r="AB34" s="25">
        <v>12.8</v>
      </c>
      <c r="AC34" s="26">
        <v>0.154</v>
      </c>
      <c r="AD34" s="26">
        <v>0</v>
      </c>
      <c r="AE34" s="26">
        <v>3.8420000000000001</v>
      </c>
      <c r="AF34" s="27">
        <v>184.91</v>
      </c>
      <c r="AG34" s="27" t="s">
        <v>61</v>
      </c>
      <c r="AH34" s="28">
        <v>5.6471040000000009E-3</v>
      </c>
      <c r="AI34" s="18" t="s">
        <v>243</v>
      </c>
      <c r="AJ34" s="20" t="s">
        <v>244</v>
      </c>
      <c r="AK34" s="18" t="s">
        <v>141</v>
      </c>
    </row>
    <row r="35" spans="1:37">
      <c r="A35" s="18" t="s">
        <v>37</v>
      </c>
      <c r="B35" s="18" t="s">
        <v>133</v>
      </c>
      <c r="C35" s="18" t="s">
        <v>134</v>
      </c>
      <c r="D35" s="18" t="s">
        <v>245</v>
      </c>
      <c r="E35" s="19" t="s">
        <v>246</v>
      </c>
      <c r="F35" s="19" t="s">
        <v>246</v>
      </c>
      <c r="G35" s="18" t="s">
        <v>247</v>
      </c>
      <c r="H35" s="18" t="s">
        <v>43</v>
      </c>
      <c r="I35" s="18" t="s">
        <v>44</v>
      </c>
      <c r="J35" s="18" t="s">
        <v>44</v>
      </c>
      <c r="K35" s="20">
        <v>8999777017873</v>
      </c>
      <c r="L35" s="20" t="s">
        <v>61</v>
      </c>
      <c r="M35" s="20" t="s">
        <v>248</v>
      </c>
      <c r="N35" s="21">
        <v>900</v>
      </c>
      <c r="O35" s="22">
        <v>18600</v>
      </c>
      <c r="P35" s="23">
        <v>45413</v>
      </c>
      <c r="Q35" s="24">
        <v>0</v>
      </c>
      <c r="R35" s="24">
        <v>24</v>
      </c>
      <c r="S35" s="24">
        <v>0</v>
      </c>
      <c r="T35" s="25">
        <v>4.0999999999999996</v>
      </c>
      <c r="U35" s="25">
        <v>4.0999999999999996</v>
      </c>
      <c r="V35" s="25">
        <v>11</v>
      </c>
      <c r="W35" s="25">
        <v>0</v>
      </c>
      <c r="X35" s="25">
        <v>0</v>
      </c>
      <c r="Y35" s="25">
        <v>0</v>
      </c>
      <c r="Z35" s="25">
        <v>25.8</v>
      </c>
      <c r="AA35" s="25">
        <v>17.100000000000001</v>
      </c>
      <c r="AB35" s="25">
        <v>12.8</v>
      </c>
      <c r="AC35" s="26">
        <v>0.15098</v>
      </c>
      <c r="AD35" s="26">
        <v>0</v>
      </c>
      <c r="AE35" s="26">
        <v>3.774</v>
      </c>
      <c r="AF35" s="27">
        <v>184.91</v>
      </c>
      <c r="AG35" s="27" t="s">
        <v>61</v>
      </c>
      <c r="AH35" s="28">
        <v>5.6471040000000009E-3</v>
      </c>
      <c r="AI35" s="18" t="s">
        <v>249</v>
      </c>
      <c r="AJ35" s="20" t="s">
        <v>250</v>
      </c>
      <c r="AK35" s="18" t="s">
        <v>141</v>
      </c>
    </row>
    <row r="36" spans="1:37">
      <c r="A36" s="18" t="s">
        <v>37</v>
      </c>
      <c r="B36" s="18" t="s">
        <v>133</v>
      </c>
      <c r="C36" s="18" t="s">
        <v>251</v>
      </c>
      <c r="D36" s="18" t="s">
        <v>252</v>
      </c>
      <c r="E36" s="19" t="s">
        <v>253</v>
      </c>
      <c r="F36" s="19" t="s">
        <v>253</v>
      </c>
      <c r="G36" s="18" t="s">
        <v>254</v>
      </c>
      <c r="H36" s="18" t="s">
        <v>43</v>
      </c>
      <c r="I36" s="18" t="s">
        <v>44</v>
      </c>
      <c r="J36" s="18" t="s">
        <v>44</v>
      </c>
      <c r="K36" s="20">
        <v>8999777004583</v>
      </c>
      <c r="L36" s="20" t="s">
        <v>61</v>
      </c>
      <c r="M36" s="20" t="s">
        <v>255</v>
      </c>
      <c r="N36" s="21">
        <v>900</v>
      </c>
      <c r="O36" s="22">
        <v>10610</v>
      </c>
      <c r="P36" s="23">
        <v>45413</v>
      </c>
      <c r="Q36" s="24">
        <v>0</v>
      </c>
      <c r="R36" s="24">
        <v>30</v>
      </c>
      <c r="S36" s="24">
        <v>0</v>
      </c>
      <c r="T36" s="25">
        <v>3.7</v>
      </c>
      <c r="U36" s="25">
        <v>3.7</v>
      </c>
      <c r="V36" s="25">
        <v>9</v>
      </c>
      <c r="W36" s="25">
        <v>0</v>
      </c>
      <c r="X36" s="25">
        <v>0</v>
      </c>
      <c r="Y36" s="25">
        <v>0</v>
      </c>
      <c r="Z36" s="25">
        <v>24</v>
      </c>
      <c r="AA36" s="25">
        <v>19.600000000000001</v>
      </c>
      <c r="AB36" s="25">
        <v>11</v>
      </c>
      <c r="AC36" s="26">
        <v>0.10859999999999999</v>
      </c>
      <c r="AD36" s="26">
        <v>0</v>
      </c>
      <c r="AE36" s="26">
        <v>3.4420000000000002</v>
      </c>
      <c r="AF36" s="27">
        <v>123.21000000000001</v>
      </c>
      <c r="AG36" s="27" t="s">
        <v>61</v>
      </c>
      <c r="AH36" s="28">
        <v>5.1744000000000009E-3</v>
      </c>
      <c r="AI36" s="18" t="s">
        <v>256</v>
      </c>
      <c r="AJ36" s="20" t="s">
        <v>257</v>
      </c>
      <c r="AK36" s="18" t="s">
        <v>141</v>
      </c>
    </row>
    <row r="37" spans="1:37">
      <c r="A37" s="18" t="s">
        <v>37</v>
      </c>
      <c r="B37" s="18" t="s">
        <v>133</v>
      </c>
      <c r="C37" s="18" t="s">
        <v>251</v>
      </c>
      <c r="D37" s="18" t="s">
        <v>258</v>
      </c>
      <c r="E37" s="19" t="s">
        <v>259</v>
      </c>
      <c r="F37" s="19" t="s">
        <v>259</v>
      </c>
      <c r="G37" s="18" t="s">
        <v>260</v>
      </c>
      <c r="H37" s="18" t="s">
        <v>43</v>
      </c>
      <c r="I37" s="18" t="s">
        <v>44</v>
      </c>
      <c r="J37" s="18" t="s">
        <v>44</v>
      </c>
      <c r="K37" s="20">
        <v>8999777004552</v>
      </c>
      <c r="L37" s="20" t="s">
        <v>61</v>
      </c>
      <c r="M37" s="20" t="s">
        <v>261</v>
      </c>
      <c r="N37" s="21">
        <v>900</v>
      </c>
      <c r="O37" s="22">
        <v>16620</v>
      </c>
      <c r="P37" s="23">
        <v>45413</v>
      </c>
      <c r="Q37" s="24">
        <v>0</v>
      </c>
      <c r="R37" s="24">
        <v>24</v>
      </c>
      <c r="S37" s="24">
        <v>0</v>
      </c>
      <c r="T37" s="25">
        <v>4.0999999999999996</v>
      </c>
      <c r="U37" s="25">
        <v>4.0999999999999996</v>
      </c>
      <c r="V37" s="25">
        <v>11</v>
      </c>
      <c r="W37" s="25">
        <v>0</v>
      </c>
      <c r="X37" s="25">
        <v>0</v>
      </c>
      <c r="Y37" s="25">
        <v>0</v>
      </c>
      <c r="Z37" s="25">
        <v>25.8</v>
      </c>
      <c r="AA37" s="25">
        <v>17.100000000000001</v>
      </c>
      <c r="AB37" s="25">
        <v>12.8</v>
      </c>
      <c r="AC37" s="26">
        <v>0.15418000000000001</v>
      </c>
      <c r="AD37" s="26">
        <v>0</v>
      </c>
      <c r="AE37" s="26">
        <v>3.851</v>
      </c>
      <c r="AF37" s="27">
        <v>184.91</v>
      </c>
      <c r="AG37" s="27" t="s">
        <v>61</v>
      </c>
      <c r="AH37" s="28">
        <v>5.6471040000000009E-3</v>
      </c>
      <c r="AI37" s="18" t="s">
        <v>262</v>
      </c>
      <c r="AJ37" s="20" t="s">
        <v>263</v>
      </c>
      <c r="AK37" s="18" t="s">
        <v>141</v>
      </c>
    </row>
    <row r="38" spans="1:37">
      <c r="A38" s="18" t="s">
        <v>37</v>
      </c>
      <c r="B38" s="18" t="s">
        <v>133</v>
      </c>
      <c r="C38" s="18" t="s">
        <v>251</v>
      </c>
      <c r="D38" s="18" t="s">
        <v>264</v>
      </c>
      <c r="E38" s="19" t="s">
        <v>265</v>
      </c>
      <c r="F38" s="19" t="s">
        <v>265</v>
      </c>
      <c r="G38" s="18" t="s">
        <v>266</v>
      </c>
      <c r="H38" s="18" t="s">
        <v>43</v>
      </c>
      <c r="I38" s="18" t="s">
        <v>44</v>
      </c>
      <c r="J38" s="18" t="s">
        <v>44</v>
      </c>
      <c r="K38" s="20">
        <v>8999777010881</v>
      </c>
      <c r="L38" s="20" t="s">
        <v>61</v>
      </c>
      <c r="M38" s="20" t="s">
        <v>267</v>
      </c>
      <c r="N38" s="21">
        <v>900</v>
      </c>
      <c r="O38" s="22">
        <v>16620</v>
      </c>
      <c r="P38" s="23">
        <v>45413</v>
      </c>
      <c r="Q38" s="24">
        <v>0</v>
      </c>
      <c r="R38" s="24">
        <v>24</v>
      </c>
      <c r="S38" s="24">
        <v>0</v>
      </c>
      <c r="T38" s="25">
        <v>4.0999999999999996</v>
      </c>
      <c r="U38" s="25">
        <v>4.0999999999999996</v>
      </c>
      <c r="V38" s="25">
        <v>11</v>
      </c>
      <c r="W38" s="25">
        <v>0</v>
      </c>
      <c r="X38" s="25">
        <v>0</v>
      </c>
      <c r="Y38" s="25">
        <v>0</v>
      </c>
      <c r="Z38" s="25">
        <v>25.8</v>
      </c>
      <c r="AA38" s="25">
        <v>17.100000000000001</v>
      </c>
      <c r="AB38" s="25">
        <v>12.8</v>
      </c>
      <c r="AC38" s="26">
        <v>0.15412500000000001</v>
      </c>
      <c r="AD38" s="26">
        <v>0</v>
      </c>
      <c r="AE38" s="26">
        <v>3.8490000000000002</v>
      </c>
      <c r="AF38" s="27">
        <v>184.91</v>
      </c>
      <c r="AG38" s="27" t="s">
        <v>61</v>
      </c>
      <c r="AH38" s="28">
        <v>5.6471040000000009E-3</v>
      </c>
      <c r="AI38" s="18" t="s">
        <v>268</v>
      </c>
      <c r="AJ38" s="20" t="s">
        <v>269</v>
      </c>
      <c r="AK38" s="18" t="s">
        <v>141</v>
      </c>
    </row>
    <row r="39" spans="1:37">
      <c r="A39" s="18" t="s">
        <v>37</v>
      </c>
      <c r="B39" s="18" t="s">
        <v>133</v>
      </c>
      <c r="C39" s="18" t="s">
        <v>251</v>
      </c>
      <c r="D39" s="18" t="s">
        <v>270</v>
      </c>
      <c r="E39" s="19" t="s">
        <v>271</v>
      </c>
      <c r="F39" s="19" t="s">
        <v>271</v>
      </c>
      <c r="G39" s="18" t="s">
        <v>272</v>
      </c>
      <c r="H39" s="18" t="s">
        <v>43</v>
      </c>
      <c r="I39" s="18" t="s">
        <v>44</v>
      </c>
      <c r="J39" s="18" t="s">
        <v>44</v>
      </c>
      <c r="K39" s="20">
        <v>8999777004514</v>
      </c>
      <c r="L39" s="20" t="s">
        <v>61</v>
      </c>
      <c r="M39" s="20" t="s">
        <v>273</v>
      </c>
      <c r="N39" s="21">
        <v>900</v>
      </c>
      <c r="O39" s="22">
        <v>10610</v>
      </c>
      <c r="P39" s="23">
        <v>45413</v>
      </c>
      <c r="Q39" s="24">
        <v>0</v>
      </c>
      <c r="R39" s="24">
        <v>30</v>
      </c>
      <c r="S39" s="24">
        <v>0</v>
      </c>
      <c r="T39" s="25">
        <v>3.7</v>
      </c>
      <c r="U39" s="25">
        <v>3.7</v>
      </c>
      <c r="V39" s="25">
        <v>9</v>
      </c>
      <c r="W39" s="25">
        <v>0</v>
      </c>
      <c r="X39" s="25">
        <v>0</v>
      </c>
      <c r="Y39" s="25">
        <v>0</v>
      </c>
      <c r="Z39" s="25">
        <v>24</v>
      </c>
      <c r="AA39" s="25">
        <v>19.600000000000001</v>
      </c>
      <c r="AB39" s="25">
        <v>11</v>
      </c>
      <c r="AC39" s="26">
        <v>0.108095</v>
      </c>
      <c r="AD39" s="26">
        <v>0</v>
      </c>
      <c r="AE39" s="26">
        <v>3.4329999999999998</v>
      </c>
      <c r="AF39" s="27">
        <v>123.21000000000001</v>
      </c>
      <c r="AG39" s="27" t="s">
        <v>61</v>
      </c>
      <c r="AH39" s="28">
        <v>5.1744000000000009E-3</v>
      </c>
      <c r="AI39" s="18" t="s">
        <v>274</v>
      </c>
      <c r="AJ39" s="20" t="s">
        <v>275</v>
      </c>
      <c r="AK39" s="18" t="s">
        <v>141</v>
      </c>
    </row>
    <row r="40" spans="1:37">
      <c r="A40" s="18" t="s">
        <v>37</v>
      </c>
      <c r="B40" s="18" t="s">
        <v>133</v>
      </c>
      <c r="C40" s="18" t="s">
        <v>251</v>
      </c>
      <c r="D40" s="18" t="s">
        <v>276</v>
      </c>
      <c r="E40" s="19" t="s">
        <v>277</v>
      </c>
      <c r="F40" s="19" t="s">
        <v>277</v>
      </c>
      <c r="G40" s="18" t="s">
        <v>278</v>
      </c>
      <c r="H40" s="18" t="s">
        <v>43</v>
      </c>
      <c r="I40" s="18" t="s">
        <v>44</v>
      </c>
      <c r="J40" s="18" t="s">
        <v>44</v>
      </c>
      <c r="K40" s="20">
        <v>8999777004484</v>
      </c>
      <c r="L40" s="20" t="s">
        <v>61</v>
      </c>
      <c r="M40" s="20" t="s">
        <v>279</v>
      </c>
      <c r="N40" s="21">
        <v>900</v>
      </c>
      <c r="O40" s="22">
        <v>16790</v>
      </c>
      <c r="P40" s="23">
        <v>45413</v>
      </c>
      <c r="Q40" s="24">
        <v>0</v>
      </c>
      <c r="R40" s="24">
        <v>24</v>
      </c>
      <c r="S40" s="24">
        <v>0</v>
      </c>
      <c r="T40" s="25">
        <v>4.0999999999999996</v>
      </c>
      <c r="U40" s="25">
        <v>4.0999999999999996</v>
      </c>
      <c r="V40" s="25">
        <v>11</v>
      </c>
      <c r="W40" s="25">
        <v>0</v>
      </c>
      <c r="X40" s="25">
        <v>0</v>
      </c>
      <c r="Y40" s="25">
        <v>0</v>
      </c>
      <c r="Z40" s="25">
        <v>25.8</v>
      </c>
      <c r="AA40" s="25">
        <v>17.100000000000001</v>
      </c>
      <c r="AB40" s="25">
        <v>12.8</v>
      </c>
      <c r="AC40" s="26">
        <v>0.15362999999999999</v>
      </c>
      <c r="AD40" s="26">
        <v>0</v>
      </c>
      <c r="AE40" s="26">
        <v>3.8359999999999999</v>
      </c>
      <c r="AF40" s="27">
        <v>184.91</v>
      </c>
      <c r="AG40" s="27" t="s">
        <v>61</v>
      </c>
      <c r="AH40" s="28">
        <v>5.6471040000000009E-3</v>
      </c>
      <c r="AI40" s="18" t="s">
        <v>280</v>
      </c>
      <c r="AJ40" s="20" t="s">
        <v>281</v>
      </c>
      <c r="AK40" s="18" t="s">
        <v>141</v>
      </c>
    </row>
    <row r="41" spans="1:37">
      <c r="A41" s="18" t="s">
        <v>37</v>
      </c>
      <c r="B41" s="18" t="s">
        <v>133</v>
      </c>
      <c r="C41" s="18" t="s">
        <v>251</v>
      </c>
      <c r="D41" s="18" t="s">
        <v>282</v>
      </c>
      <c r="E41" s="19" t="s">
        <v>283</v>
      </c>
      <c r="F41" s="19" t="s">
        <v>283</v>
      </c>
      <c r="G41" s="18" t="s">
        <v>284</v>
      </c>
      <c r="H41" s="18" t="s">
        <v>43</v>
      </c>
      <c r="I41" s="18" t="s">
        <v>44</v>
      </c>
      <c r="J41" s="18" t="s">
        <v>44</v>
      </c>
      <c r="K41" s="20">
        <v>8999777016784</v>
      </c>
      <c r="L41" s="20" t="s">
        <v>61</v>
      </c>
      <c r="M41" s="20" t="s">
        <v>285</v>
      </c>
      <c r="N41" s="21">
        <v>900</v>
      </c>
      <c r="O41" s="22">
        <v>16790</v>
      </c>
      <c r="P41" s="23">
        <v>45413</v>
      </c>
      <c r="Q41" s="24">
        <v>0</v>
      </c>
      <c r="R41" s="24">
        <v>24</v>
      </c>
      <c r="S41" s="24">
        <v>0</v>
      </c>
      <c r="T41" s="25">
        <v>4.0999999999999996</v>
      </c>
      <c r="U41" s="25">
        <v>4.0999999999999996</v>
      </c>
      <c r="V41" s="25">
        <v>11</v>
      </c>
      <c r="W41" s="25">
        <v>0</v>
      </c>
      <c r="X41" s="25">
        <v>0</v>
      </c>
      <c r="Y41" s="25">
        <v>0</v>
      </c>
      <c r="Z41" s="25">
        <v>25.8</v>
      </c>
      <c r="AA41" s="25">
        <v>17.100000000000001</v>
      </c>
      <c r="AB41" s="25">
        <v>12.8</v>
      </c>
      <c r="AC41" s="26">
        <v>0.15367</v>
      </c>
      <c r="AD41" s="26">
        <v>0</v>
      </c>
      <c r="AE41" s="26">
        <v>3.839</v>
      </c>
      <c r="AF41" s="27">
        <v>184.91</v>
      </c>
      <c r="AG41" s="27" t="s">
        <v>61</v>
      </c>
      <c r="AH41" s="28">
        <v>5.6471040000000009E-3</v>
      </c>
      <c r="AI41" s="18" t="s">
        <v>286</v>
      </c>
      <c r="AJ41" s="20" t="s">
        <v>287</v>
      </c>
      <c r="AK41" s="18" t="s">
        <v>141</v>
      </c>
    </row>
    <row r="42" spans="1:37">
      <c r="A42" s="18" t="s">
        <v>37</v>
      </c>
      <c r="B42" s="18" t="s">
        <v>133</v>
      </c>
      <c r="C42" s="18" t="s">
        <v>251</v>
      </c>
      <c r="D42" s="18" t="s">
        <v>288</v>
      </c>
      <c r="E42" s="19" t="s">
        <v>289</v>
      </c>
      <c r="F42" s="19" t="s">
        <v>289</v>
      </c>
      <c r="G42" s="18" t="s">
        <v>290</v>
      </c>
      <c r="H42" s="18" t="s">
        <v>43</v>
      </c>
      <c r="I42" s="18" t="s">
        <v>44</v>
      </c>
      <c r="J42" s="18" t="s">
        <v>44</v>
      </c>
      <c r="K42" s="20">
        <v>8999777010591</v>
      </c>
      <c r="L42" s="20" t="s">
        <v>61</v>
      </c>
      <c r="M42" s="20" t="s">
        <v>291</v>
      </c>
      <c r="N42" s="21">
        <v>1095</v>
      </c>
      <c r="O42" s="22">
        <v>10610</v>
      </c>
      <c r="P42" s="23">
        <v>45413</v>
      </c>
      <c r="Q42" s="24">
        <v>0</v>
      </c>
      <c r="R42" s="24">
        <v>30</v>
      </c>
      <c r="S42" s="24">
        <v>0</v>
      </c>
      <c r="T42" s="25">
        <v>3.7</v>
      </c>
      <c r="U42" s="25">
        <v>3.7</v>
      </c>
      <c r="V42" s="25">
        <v>9</v>
      </c>
      <c r="W42" s="25">
        <v>0</v>
      </c>
      <c r="X42" s="25">
        <v>0</v>
      </c>
      <c r="Y42" s="25">
        <v>0</v>
      </c>
      <c r="Z42" s="25">
        <v>24</v>
      </c>
      <c r="AA42" s="25">
        <v>19.600000000000001</v>
      </c>
      <c r="AB42" s="25">
        <v>11</v>
      </c>
      <c r="AC42" s="26">
        <v>0.108195</v>
      </c>
      <c r="AD42" s="26">
        <v>0</v>
      </c>
      <c r="AE42" s="26">
        <v>3.4369999999999998</v>
      </c>
      <c r="AF42" s="27">
        <v>123.21000000000001</v>
      </c>
      <c r="AG42" s="27" t="s">
        <v>61</v>
      </c>
      <c r="AH42" s="28">
        <v>5.1744000000000009E-3</v>
      </c>
      <c r="AI42" s="18" t="s">
        <v>292</v>
      </c>
      <c r="AJ42" s="20" t="s">
        <v>293</v>
      </c>
      <c r="AK42" s="18" t="s">
        <v>141</v>
      </c>
    </row>
    <row r="43" spans="1:37">
      <c r="A43" s="18" t="s">
        <v>37</v>
      </c>
      <c r="B43" s="18" t="s">
        <v>133</v>
      </c>
      <c r="C43" s="18" t="s">
        <v>251</v>
      </c>
      <c r="D43" s="18" t="s">
        <v>294</v>
      </c>
      <c r="E43" s="19" t="s">
        <v>295</v>
      </c>
      <c r="F43" s="19" t="s">
        <v>295</v>
      </c>
      <c r="G43" s="18" t="s">
        <v>296</v>
      </c>
      <c r="H43" s="18" t="s">
        <v>43</v>
      </c>
      <c r="I43" s="18" t="s">
        <v>44</v>
      </c>
      <c r="J43" s="18" t="s">
        <v>44</v>
      </c>
      <c r="K43" s="20">
        <v>8999777010638</v>
      </c>
      <c r="L43" s="20" t="s">
        <v>61</v>
      </c>
      <c r="M43" s="20" t="s">
        <v>297</v>
      </c>
      <c r="N43" s="21">
        <v>1095</v>
      </c>
      <c r="O43" s="22">
        <v>16620</v>
      </c>
      <c r="P43" s="23">
        <v>45413</v>
      </c>
      <c r="Q43" s="24">
        <v>0</v>
      </c>
      <c r="R43" s="24">
        <v>24</v>
      </c>
      <c r="S43" s="24">
        <v>0</v>
      </c>
      <c r="T43" s="25">
        <v>4.0999999999999996</v>
      </c>
      <c r="U43" s="25">
        <v>4.0999999999999996</v>
      </c>
      <c r="V43" s="25">
        <v>11</v>
      </c>
      <c r="W43" s="25">
        <v>0</v>
      </c>
      <c r="X43" s="25">
        <v>0</v>
      </c>
      <c r="Y43" s="25">
        <v>0</v>
      </c>
      <c r="Z43" s="25">
        <v>25.8</v>
      </c>
      <c r="AA43" s="25">
        <v>17.100000000000001</v>
      </c>
      <c r="AB43" s="25">
        <v>12.8</v>
      </c>
      <c r="AC43" s="26">
        <v>0.15383000000000002</v>
      </c>
      <c r="AD43" s="26">
        <v>0</v>
      </c>
      <c r="AE43" s="26">
        <v>3.8420000000000001</v>
      </c>
      <c r="AF43" s="27">
        <v>184.91</v>
      </c>
      <c r="AG43" s="27" t="s">
        <v>61</v>
      </c>
      <c r="AH43" s="28">
        <v>5.6471040000000009E-3</v>
      </c>
      <c r="AI43" s="18" t="s">
        <v>298</v>
      </c>
      <c r="AJ43" s="20" t="s">
        <v>299</v>
      </c>
      <c r="AK43" s="18" t="s">
        <v>141</v>
      </c>
    </row>
    <row r="44" spans="1:37">
      <c r="A44" s="18" t="s">
        <v>37</v>
      </c>
      <c r="B44" s="18" t="s">
        <v>133</v>
      </c>
      <c r="C44" s="18" t="s">
        <v>251</v>
      </c>
      <c r="D44" s="18" t="s">
        <v>300</v>
      </c>
      <c r="E44" s="19" t="s">
        <v>301</v>
      </c>
      <c r="F44" s="19" t="s">
        <v>301</v>
      </c>
      <c r="G44" s="18" t="s">
        <v>302</v>
      </c>
      <c r="H44" s="18" t="s">
        <v>43</v>
      </c>
      <c r="I44" s="18" t="s">
        <v>44</v>
      </c>
      <c r="J44" s="18" t="s">
        <v>44</v>
      </c>
      <c r="K44" s="20">
        <v>8999777014315</v>
      </c>
      <c r="L44" s="20" t="s">
        <v>61</v>
      </c>
      <c r="M44" s="20" t="s">
        <v>303</v>
      </c>
      <c r="N44" s="21">
        <v>900</v>
      </c>
      <c r="O44" s="22">
        <v>16620</v>
      </c>
      <c r="P44" s="23">
        <v>45413</v>
      </c>
      <c r="Q44" s="24">
        <v>0</v>
      </c>
      <c r="R44" s="24">
        <v>24</v>
      </c>
      <c r="S44" s="24">
        <v>0</v>
      </c>
      <c r="T44" s="25">
        <v>4.0999999999999996</v>
      </c>
      <c r="U44" s="25">
        <v>4.0999999999999996</v>
      </c>
      <c r="V44" s="25">
        <v>11</v>
      </c>
      <c r="W44" s="25">
        <v>0</v>
      </c>
      <c r="X44" s="25">
        <v>0</v>
      </c>
      <c r="Y44" s="25">
        <v>0</v>
      </c>
      <c r="Z44" s="25">
        <v>25.8</v>
      </c>
      <c r="AA44" s="25">
        <v>17.100000000000001</v>
      </c>
      <c r="AB44" s="25">
        <v>12.8</v>
      </c>
      <c r="AC44" s="26">
        <v>0.153915</v>
      </c>
      <c r="AD44" s="26">
        <v>0</v>
      </c>
      <c r="AE44" s="26">
        <v>3.8439999999999999</v>
      </c>
      <c r="AF44" s="27">
        <v>184.91</v>
      </c>
      <c r="AG44" s="27" t="s">
        <v>61</v>
      </c>
      <c r="AH44" s="28">
        <v>5.6471040000000009E-3</v>
      </c>
      <c r="AI44" s="18" t="s">
        <v>304</v>
      </c>
      <c r="AJ44" s="20" t="s">
        <v>305</v>
      </c>
      <c r="AK44" s="18" t="s">
        <v>141</v>
      </c>
    </row>
    <row r="45" spans="1:37">
      <c r="A45" s="18" t="s">
        <v>37</v>
      </c>
      <c r="B45" s="18" t="s">
        <v>133</v>
      </c>
      <c r="C45" s="18" t="s">
        <v>251</v>
      </c>
      <c r="D45" s="18" t="s">
        <v>306</v>
      </c>
      <c r="E45" s="19" t="s">
        <v>307</v>
      </c>
      <c r="F45" s="19" t="s">
        <v>307</v>
      </c>
      <c r="G45" s="18" t="s">
        <v>308</v>
      </c>
      <c r="H45" s="18" t="s">
        <v>43</v>
      </c>
      <c r="I45" s="18" t="s">
        <v>44</v>
      </c>
      <c r="J45" s="18" t="s">
        <v>44</v>
      </c>
      <c r="K45" s="20">
        <v>8999777004613</v>
      </c>
      <c r="L45" s="20" t="s">
        <v>61</v>
      </c>
      <c r="M45" s="20" t="s">
        <v>309</v>
      </c>
      <c r="N45" s="21">
        <v>900</v>
      </c>
      <c r="O45" s="22">
        <v>16620</v>
      </c>
      <c r="P45" s="23">
        <v>45413</v>
      </c>
      <c r="Q45" s="24">
        <v>0</v>
      </c>
      <c r="R45" s="24">
        <v>24</v>
      </c>
      <c r="S45" s="24">
        <v>0</v>
      </c>
      <c r="T45" s="25">
        <v>4.0999999999999996</v>
      </c>
      <c r="U45" s="25">
        <v>4.0999999999999996</v>
      </c>
      <c r="V45" s="25">
        <v>11</v>
      </c>
      <c r="W45" s="25">
        <v>0</v>
      </c>
      <c r="X45" s="25">
        <v>0</v>
      </c>
      <c r="Y45" s="25">
        <v>0</v>
      </c>
      <c r="Z45" s="25">
        <v>25.8</v>
      </c>
      <c r="AA45" s="25">
        <v>17.100000000000001</v>
      </c>
      <c r="AB45" s="25">
        <v>12.8</v>
      </c>
      <c r="AC45" s="26">
        <v>0.15362999999999999</v>
      </c>
      <c r="AD45" s="26">
        <v>0</v>
      </c>
      <c r="AE45" s="26">
        <v>3.8380000000000001</v>
      </c>
      <c r="AF45" s="27">
        <v>184.91</v>
      </c>
      <c r="AG45" s="27" t="s">
        <v>61</v>
      </c>
      <c r="AH45" s="28">
        <v>5.6471040000000009E-3</v>
      </c>
      <c r="AI45" s="18" t="s">
        <v>310</v>
      </c>
      <c r="AJ45" s="20" t="s">
        <v>311</v>
      </c>
      <c r="AK45" s="18" t="s">
        <v>141</v>
      </c>
    </row>
    <row r="46" spans="1:37">
      <c r="A46" s="18" t="s">
        <v>37</v>
      </c>
      <c r="B46" s="18" t="s">
        <v>133</v>
      </c>
      <c r="C46" s="18" t="s">
        <v>251</v>
      </c>
      <c r="D46" s="18" t="s">
        <v>312</v>
      </c>
      <c r="E46" s="19" t="s">
        <v>313</v>
      </c>
      <c r="F46" s="19" t="s">
        <v>313</v>
      </c>
      <c r="G46" s="18" t="s">
        <v>314</v>
      </c>
      <c r="H46" s="18" t="s">
        <v>43</v>
      </c>
      <c r="I46" s="18" t="s">
        <v>44</v>
      </c>
      <c r="J46" s="18" t="s">
        <v>44</v>
      </c>
      <c r="K46" s="20">
        <v>8999777007270</v>
      </c>
      <c r="L46" s="20" t="s">
        <v>61</v>
      </c>
      <c r="M46" s="20" t="s">
        <v>315</v>
      </c>
      <c r="N46" s="21">
        <v>1095</v>
      </c>
      <c r="O46" s="22">
        <v>16620</v>
      </c>
      <c r="P46" s="23">
        <v>45413</v>
      </c>
      <c r="Q46" s="24">
        <v>0</v>
      </c>
      <c r="R46" s="24">
        <v>24</v>
      </c>
      <c r="S46" s="24">
        <v>0</v>
      </c>
      <c r="T46" s="25">
        <v>4.0999999999999996</v>
      </c>
      <c r="U46" s="25">
        <v>4.0999999999999996</v>
      </c>
      <c r="V46" s="25">
        <v>11</v>
      </c>
      <c r="W46" s="25">
        <v>0</v>
      </c>
      <c r="X46" s="25">
        <v>0</v>
      </c>
      <c r="Y46" s="25">
        <v>0</v>
      </c>
      <c r="Z46" s="25">
        <v>25.8</v>
      </c>
      <c r="AA46" s="25">
        <v>17.100000000000001</v>
      </c>
      <c r="AB46" s="25">
        <v>12.8</v>
      </c>
      <c r="AC46" s="26">
        <v>0.15462999999999999</v>
      </c>
      <c r="AD46" s="26">
        <v>0</v>
      </c>
      <c r="AE46" s="26">
        <v>3.863</v>
      </c>
      <c r="AF46" s="27">
        <v>184.91</v>
      </c>
      <c r="AG46" s="27" t="s">
        <v>61</v>
      </c>
      <c r="AH46" s="28">
        <v>5.6471040000000009E-3</v>
      </c>
      <c r="AI46" s="18" t="s">
        <v>316</v>
      </c>
      <c r="AJ46" s="20" t="s">
        <v>317</v>
      </c>
      <c r="AK46" s="18" t="s">
        <v>141</v>
      </c>
    </row>
    <row r="47" spans="1:37">
      <c r="A47" s="18" t="s">
        <v>37</v>
      </c>
      <c r="B47" s="18" t="s">
        <v>133</v>
      </c>
      <c r="C47" s="18" t="s">
        <v>251</v>
      </c>
      <c r="D47" s="18" t="s">
        <v>318</v>
      </c>
      <c r="E47" s="19" t="s">
        <v>319</v>
      </c>
      <c r="F47" s="19" t="s">
        <v>319</v>
      </c>
      <c r="G47" s="18" t="s">
        <v>320</v>
      </c>
      <c r="H47" s="18" t="s">
        <v>43</v>
      </c>
      <c r="I47" s="18" t="s">
        <v>44</v>
      </c>
      <c r="J47" s="18" t="s">
        <v>44</v>
      </c>
      <c r="K47" s="20">
        <v>8999777007355</v>
      </c>
      <c r="L47" s="20" t="s">
        <v>61</v>
      </c>
      <c r="M47" s="20" t="s">
        <v>321</v>
      </c>
      <c r="N47" s="21">
        <v>900</v>
      </c>
      <c r="O47" s="22">
        <v>16620</v>
      </c>
      <c r="P47" s="23">
        <v>45413</v>
      </c>
      <c r="Q47" s="24">
        <v>0</v>
      </c>
      <c r="R47" s="24">
        <v>24</v>
      </c>
      <c r="S47" s="24">
        <v>0</v>
      </c>
      <c r="T47" s="25">
        <v>4.0999999999999996</v>
      </c>
      <c r="U47" s="25">
        <v>4.0999999999999996</v>
      </c>
      <c r="V47" s="25">
        <v>11</v>
      </c>
      <c r="W47" s="25">
        <v>0</v>
      </c>
      <c r="X47" s="25">
        <v>0</v>
      </c>
      <c r="Y47" s="25">
        <v>0</v>
      </c>
      <c r="Z47" s="25">
        <v>25.8</v>
      </c>
      <c r="AA47" s="25">
        <v>17.100000000000001</v>
      </c>
      <c r="AB47" s="25">
        <v>12.8</v>
      </c>
      <c r="AC47" s="26">
        <v>0.15447999999999998</v>
      </c>
      <c r="AD47" s="26">
        <v>0</v>
      </c>
      <c r="AE47" s="26">
        <v>3.859</v>
      </c>
      <c r="AF47" s="27">
        <v>184.91</v>
      </c>
      <c r="AG47" s="27" t="s">
        <v>61</v>
      </c>
      <c r="AH47" s="28">
        <v>5.6471040000000009E-3</v>
      </c>
      <c r="AI47" s="18" t="s">
        <v>322</v>
      </c>
      <c r="AJ47" s="20" t="s">
        <v>323</v>
      </c>
      <c r="AK47" s="18" t="s">
        <v>141</v>
      </c>
    </row>
    <row r="48" spans="1:37">
      <c r="A48" s="18" t="s">
        <v>37</v>
      </c>
      <c r="B48" s="18" t="s">
        <v>133</v>
      </c>
      <c r="C48" s="18" t="s">
        <v>134</v>
      </c>
      <c r="D48" s="18" t="s">
        <v>324</v>
      </c>
      <c r="E48" s="19" t="s">
        <v>325</v>
      </c>
      <c r="F48" s="19" t="s">
        <v>325</v>
      </c>
      <c r="G48" s="18" t="s">
        <v>326</v>
      </c>
      <c r="H48" s="18" t="s">
        <v>43</v>
      </c>
      <c r="I48" s="18" t="s">
        <v>44</v>
      </c>
      <c r="J48" s="18" t="s">
        <v>44</v>
      </c>
      <c r="K48" s="20">
        <v>8999777004880</v>
      </c>
      <c r="L48" s="20" t="s">
        <v>327</v>
      </c>
      <c r="M48" s="20" t="s">
        <v>328</v>
      </c>
      <c r="N48" s="21">
        <v>1095</v>
      </c>
      <c r="O48" s="22">
        <v>44919.999999999993</v>
      </c>
      <c r="P48" s="23">
        <v>45413</v>
      </c>
      <c r="Q48" s="24">
        <v>6</v>
      </c>
      <c r="R48" s="24">
        <v>12</v>
      </c>
      <c r="S48" s="24">
        <v>2</v>
      </c>
      <c r="T48" s="25">
        <v>4.5</v>
      </c>
      <c r="U48" s="25">
        <v>4.5</v>
      </c>
      <c r="V48" s="25">
        <v>18.5</v>
      </c>
      <c r="W48" s="25">
        <v>27.2</v>
      </c>
      <c r="X48" s="25">
        <v>4.5</v>
      </c>
      <c r="Y48" s="25">
        <v>18.5</v>
      </c>
      <c r="Z48" s="25">
        <v>28.4</v>
      </c>
      <c r="AA48" s="25">
        <v>10.3</v>
      </c>
      <c r="AB48" s="25">
        <v>20.5</v>
      </c>
      <c r="AC48" s="26">
        <v>0.14047399999999999</v>
      </c>
      <c r="AD48" s="26">
        <v>0.84899999999999998</v>
      </c>
      <c r="AE48" s="26">
        <v>1.84</v>
      </c>
      <c r="AF48" s="27">
        <v>374.625</v>
      </c>
      <c r="AG48" s="27">
        <v>2264.3999999999996</v>
      </c>
      <c r="AH48" s="28">
        <v>5.99666E-3</v>
      </c>
      <c r="AI48" s="18" t="s">
        <v>329</v>
      </c>
      <c r="AJ48" s="20" t="s">
        <v>330</v>
      </c>
      <c r="AK48" s="18" t="s">
        <v>141</v>
      </c>
    </row>
    <row r="49" spans="1:37">
      <c r="A49" s="18" t="s">
        <v>37</v>
      </c>
      <c r="B49" s="18" t="s">
        <v>133</v>
      </c>
      <c r="C49" s="18" t="s">
        <v>134</v>
      </c>
      <c r="D49" s="18" t="s">
        <v>331</v>
      </c>
      <c r="E49" s="19" t="s">
        <v>332</v>
      </c>
      <c r="F49" s="19" t="s">
        <v>332</v>
      </c>
      <c r="G49" s="18" t="s">
        <v>333</v>
      </c>
      <c r="H49" s="18" t="s">
        <v>43</v>
      </c>
      <c r="I49" s="18" t="s">
        <v>44</v>
      </c>
      <c r="J49" s="18" t="s">
        <v>44</v>
      </c>
      <c r="K49" s="20">
        <v>8999777004828</v>
      </c>
      <c r="L49" s="20" t="s">
        <v>334</v>
      </c>
      <c r="M49" s="20" t="s">
        <v>335</v>
      </c>
      <c r="N49" s="21">
        <v>900</v>
      </c>
      <c r="O49" s="22">
        <v>44919.999999999993</v>
      </c>
      <c r="P49" s="23">
        <v>45413</v>
      </c>
      <c r="Q49" s="24">
        <v>6</v>
      </c>
      <c r="R49" s="24">
        <v>12</v>
      </c>
      <c r="S49" s="24">
        <v>2</v>
      </c>
      <c r="T49" s="25">
        <v>4.5</v>
      </c>
      <c r="U49" s="25">
        <v>4.5</v>
      </c>
      <c r="V49" s="25">
        <v>18.5</v>
      </c>
      <c r="W49" s="25">
        <v>27.2</v>
      </c>
      <c r="X49" s="25">
        <v>4.5</v>
      </c>
      <c r="Y49" s="25">
        <v>18.5</v>
      </c>
      <c r="Z49" s="25">
        <v>28.4</v>
      </c>
      <c r="AA49" s="25">
        <v>10.3</v>
      </c>
      <c r="AB49" s="25">
        <v>20.5</v>
      </c>
      <c r="AC49" s="26">
        <v>0.14047399999999999</v>
      </c>
      <c r="AD49" s="26">
        <v>0.84899999999999998</v>
      </c>
      <c r="AE49" s="26">
        <v>1.84</v>
      </c>
      <c r="AF49" s="27">
        <v>374.625</v>
      </c>
      <c r="AG49" s="27">
        <v>2264.3999999999996</v>
      </c>
      <c r="AH49" s="28">
        <v>5.99666E-3</v>
      </c>
      <c r="AI49" s="18" t="s">
        <v>336</v>
      </c>
      <c r="AJ49" s="20" t="s">
        <v>337</v>
      </c>
      <c r="AK49" s="18" t="s">
        <v>141</v>
      </c>
    </row>
    <row r="50" spans="1:37">
      <c r="A50" s="18" t="s">
        <v>37</v>
      </c>
      <c r="B50" s="18" t="s">
        <v>133</v>
      </c>
      <c r="C50" s="18" t="s">
        <v>134</v>
      </c>
      <c r="D50" s="18" t="s">
        <v>338</v>
      </c>
      <c r="E50" s="19" t="s">
        <v>339</v>
      </c>
      <c r="F50" s="19" t="s">
        <v>339</v>
      </c>
      <c r="G50" s="18" t="s">
        <v>340</v>
      </c>
      <c r="H50" s="18" t="s">
        <v>43</v>
      </c>
      <c r="I50" s="18" t="s">
        <v>44</v>
      </c>
      <c r="J50" s="18" t="s">
        <v>44</v>
      </c>
      <c r="K50" s="20">
        <v>8999777011031</v>
      </c>
      <c r="L50" s="20" t="s">
        <v>341</v>
      </c>
      <c r="M50" s="20" t="s">
        <v>342</v>
      </c>
      <c r="N50" s="21">
        <v>1095</v>
      </c>
      <c r="O50" s="22">
        <v>44919.999999999993</v>
      </c>
      <c r="P50" s="23">
        <v>45413</v>
      </c>
      <c r="Q50" s="24">
        <v>6</v>
      </c>
      <c r="R50" s="24">
        <v>12</v>
      </c>
      <c r="S50" s="24">
        <v>2</v>
      </c>
      <c r="T50" s="25">
        <v>4.5</v>
      </c>
      <c r="U50" s="25">
        <v>4.5</v>
      </c>
      <c r="V50" s="25">
        <v>18.5</v>
      </c>
      <c r="W50" s="25">
        <v>27.2</v>
      </c>
      <c r="X50" s="25">
        <v>4.5</v>
      </c>
      <c r="Y50" s="25">
        <v>18.5</v>
      </c>
      <c r="Z50" s="25">
        <v>28.4</v>
      </c>
      <c r="AA50" s="25">
        <v>10.3</v>
      </c>
      <c r="AB50" s="25">
        <v>20.5</v>
      </c>
      <c r="AC50" s="26">
        <v>0.14047399999999999</v>
      </c>
      <c r="AD50" s="26">
        <v>0.84899999999999998</v>
      </c>
      <c r="AE50" s="26">
        <v>1.84</v>
      </c>
      <c r="AF50" s="27">
        <v>374.625</v>
      </c>
      <c r="AG50" s="27">
        <v>2264.3999999999996</v>
      </c>
      <c r="AH50" s="28">
        <v>5.99666E-3</v>
      </c>
      <c r="AI50" s="18" t="s">
        <v>343</v>
      </c>
      <c r="AJ50" s="20" t="s">
        <v>344</v>
      </c>
      <c r="AK50" s="18" t="s">
        <v>141</v>
      </c>
    </row>
    <row r="51" spans="1:37">
      <c r="A51" s="18" t="s">
        <v>37</v>
      </c>
      <c r="B51" s="18" t="s">
        <v>133</v>
      </c>
      <c r="C51" s="18" t="s">
        <v>134</v>
      </c>
      <c r="D51" s="18" t="s">
        <v>345</v>
      </c>
      <c r="E51" s="19" t="s">
        <v>346</v>
      </c>
      <c r="F51" s="19" t="s">
        <v>346</v>
      </c>
      <c r="G51" s="18" t="s">
        <v>347</v>
      </c>
      <c r="H51" s="18" t="s">
        <v>43</v>
      </c>
      <c r="I51" s="18" t="s">
        <v>44</v>
      </c>
      <c r="J51" s="18" t="s">
        <v>44</v>
      </c>
      <c r="K51" s="20">
        <v>8999777015923</v>
      </c>
      <c r="L51" s="20" t="s">
        <v>348</v>
      </c>
      <c r="M51" s="20" t="s">
        <v>349</v>
      </c>
      <c r="N51" s="21">
        <v>1095</v>
      </c>
      <c r="O51" s="22">
        <v>44919.999999999993</v>
      </c>
      <c r="P51" s="23">
        <v>45413</v>
      </c>
      <c r="Q51" s="24">
        <v>6</v>
      </c>
      <c r="R51" s="24">
        <v>12</v>
      </c>
      <c r="S51" s="24">
        <v>2</v>
      </c>
      <c r="T51" s="25">
        <v>4.5</v>
      </c>
      <c r="U51" s="25">
        <v>4.5</v>
      </c>
      <c r="V51" s="25">
        <v>18.5</v>
      </c>
      <c r="W51" s="25">
        <v>27.2</v>
      </c>
      <c r="X51" s="25">
        <v>4.5</v>
      </c>
      <c r="Y51" s="25">
        <v>18.5</v>
      </c>
      <c r="Z51" s="25">
        <v>28.4</v>
      </c>
      <c r="AA51" s="25">
        <v>10.3</v>
      </c>
      <c r="AB51" s="25">
        <v>20.5</v>
      </c>
      <c r="AC51" s="26">
        <v>0.14013999999999999</v>
      </c>
      <c r="AD51" s="26">
        <v>0.84899999999999998</v>
      </c>
      <c r="AE51" s="26">
        <v>1.84</v>
      </c>
      <c r="AF51" s="27">
        <v>374.625</v>
      </c>
      <c r="AG51" s="27">
        <v>2264.3999999999996</v>
      </c>
      <c r="AH51" s="28">
        <v>5.99666E-3</v>
      </c>
      <c r="AI51" s="18" t="s">
        <v>350</v>
      </c>
      <c r="AJ51" s="20" t="s">
        <v>351</v>
      </c>
      <c r="AK51" s="18" t="s">
        <v>141</v>
      </c>
    </row>
    <row r="52" spans="1:37">
      <c r="A52" s="18" t="s">
        <v>37</v>
      </c>
      <c r="B52" s="18" t="s">
        <v>133</v>
      </c>
      <c r="C52" s="18" t="s">
        <v>134</v>
      </c>
      <c r="D52" s="18" t="s">
        <v>352</v>
      </c>
      <c r="E52" s="19" t="s">
        <v>353</v>
      </c>
      <c r="F52" s="19" t="s">
        <v>353</v>
      </c>
      <c r="G52" s="18" t="s">
        <v>354</v>
      </c>
      <c r="H52" s="18" t="s">
        <v>43</v>
      </c>
      <c r="I52" s="18" t="s">
        <v>355</v>
      </c>
      <c r="J52" s="18" t="s">
        <v>356</v>
      </c>
      <c r="K52" s="20">
        <v>8850029040172</v>
      </c>
      <c r="L52" s="20" t="s">
        <v>357</v>
      </c>
      <c r="M52" s="20" t="s">
        <v>358</v>
      </c>
      <c r="N52" s="21">
        <v>1095</v>
      </c>
      <c r="O52" s="22">
        <v>50450</v>
      </c>
      <c r="P52" s="23">
        <v>45413</v>
      </c>
      <c r="Q52" s="24">
        <v>6</v>
      </c>
      <c r="R52" s="24">
        <v>24</v>
      </c>
      <c r="S52" s="24">
        <v>4</v>
      </c>
      <c r="T52" s="25">
        <v>4.5</v>
      </c>
      <c r="U52" s="25">
        <v>4.5</v>
      </c>
      <c r="V52" s="25">
        <v>18.5</v>
      </c>
      <c r="W52" s="25">
        <v>27.2</v>
      </c>
      <c r="X52" s="25">
        <v>4.5</v>
      </c>
      <c r="Y52" s="25">
        <v>18.5</v>
      </c>
      <c r="Z52" s="25">
        <v>28.5</v>
      </c>
      <c r="AA52" s="25">
        <v>19.2</v>
      </c>
      <c r="AB52" s="25">
        <v>20.9</v>
      </c>
      <c r="AC52" s="26">
        <v>0.14077400000000001</v>
      </c>
      <c r="AD52" s="26">
        <v>0.85</v>
      </c>
      <c r="AE52" s="26">
        <v>3.6819999999999999</v>
      </c>
      <c r="AF52" s="27">
        <v>374.625</v>
      </c>
      <c r="AG52" s="27">
        <v>2264.3999999999996</v>
      </c>
      <c r="AH52" s="28">
        <v>1.1436479999999997E-2</v>
      </c>
      <c r="AI52" s="18" t="s">
        <v>359</v>
      </c>
      <c r="AJ52" s="20" t="s">
        <v>360</v>
      </c>
      <c r="AK52" s="18" t="s">
        <v>141</v>
      </c>
    </row>
    <row r="53" spans="1:37">
      <c r="A53" s="18" t="s">
        <v>37</v>
      </c>
      <c r="B53" s="18" t="s">
        <v>133</v>
      </c>
      <c r="C53" s="18" t="s">
        <v>134</v>
      </c>
      <c r="D53" s="18" t="s">
        <v>361</v>
      </c>
      <c r="E53" s="19" t="s">
        <v>362</v>
      </c>
      <c r="F53" s="19" t="s">
        <v>362</v>
      </c>
      <c r="G53" s="18" t="s">
        <v>363</v>
      </c>
      <c r="H53" s="18" t="s">
        <v>43</v>
      </c>
      <c r="I53" s="18" t="s">
        <v>355</v>
      </c>
      <c r="J53" s="18" t="s">
        <v>356</v>
      </c>
      <c r="K53" s="20">
        <v>8850029040189</v>
      </c>
      <c r="L53" s="20" t="s">
        <v>364</v>
      </c>
      <c r="M53" s="20" t="s">
        <v>365</v>
      </c>
      <c r="N53" s="21">
        <v>1095</v>
      </c>
      <c r="O53" s="22">
        <v>50450</v>
      </c>
      <c r="P53" s="23">
        <v>45413</v>
      </c>
      <c r="Q53" s="24">
        <v>6</v>
      </c>
      <c r="R53" s="24">
        <v>24</v>
      </c>
      <c r="S53" s="24">
        <v>4</v>
      </c>
      <c r="T53" s="25">
        <v>4.5</v>
      </c>
      <c r="U53" s="25">
        <v>4.5</v>
      </c>
      <c r="V53" s="25">
        <v>18.5</v>
      </c>
      <c r="W53" s="25">
        <v>27.2</v>
      </c>
      <c r="X53" s="25">
        <v>4.5</v>
      </c>
      <c r="Y53" s="25">
        <v>18.5</v>
      </c>
      <c r="Z53" s="25">
        <v>28.5</v>
      </c>
      <c r="AA53" s="25">
        <v>19.2</v>
      </c>
      <c r="AB53" s="25">
        <v>20.9</v>
      </c>
      <c r="AC53" s="26">
        <v>0.14077000000000001</v>
      </c>
      <c r="AD53" s="26">
        <v>0.85</v>
      </c>
      <c r="AE53" s="26">
        <v>3.6819999999999999</v>
      </c>
      <c r="AF53" s="27">
        <v>374.625</v>
      </c>
      <c r="AG53" s="27">
        <v>2264.3999999999996</v>
      </c>
      <c r="AH53" s="28">
        <v>1.1436479999999997E-2</v>
      </c>
      <c r="AI53" s="18" t="s">
        <v>359</v>
      </c>
      <c r="AJ53" s="20" t="s">
        <v>366</v>
      </c>
      <c r="AK53" s="18" t="s">
        <v>141</v>
      </c>
    </row>
    <row r="54" spans="1:37">
      <c r="A54" s="18" t="s">
        <v>37</v>
      </c>
      <c r="B54" s="18" t="s">
        <v>133</v>
      </c>
      <c r="C54" s="18" t="s">
        <v>134</v>
      </c>
      <c r="D54" s="18" t="s">
        <v>367</v>
      </c>
      <c r="E54" s="19" t="s">
        <v>368</v>
      </c>
      <c r="F54" s="19" t="s">
        <v>368</v>
      </c>
      <c r="G54" s="18" t="s">
        <v>369</v>
      </c>
      <c r="H54" s="18" t="s">
        <v>43</v>
      </c>
      <c r="I54" s="18" t="s">
        <v>355</v>
      </c>
      <c r="J54" s="18" t="s">
        <v>356</v>
      </c>
      <c r="K54" s="20">
        <v>8850029040196</v>
      </c>
      <c r="L54" s="20" t="s">
        <v>370</v>
      </c>
      <c r="M54" s="20" t="s">
        <v>371</v>
      </c>
      <c r="N54" s="21">
        <v>1095</v>
      </c>
      <c r="O54" s="22">
        <v>50450</v>
      </c>
      <c r="P54" s="23">
        <v>45413</v>
      </c>
      <c r="Q54" s="24">
        <v>6</v>
      </c>
      <c r="R54" s="24">
        <v>24</v>
      </c>
      <c r="S54" s="24">
        <v>4</v>
      </c>
      <c r="T54" s="25">
        <v>4.5</v>
      </c>
      <c r="U54" s="25">
        <v>4.5</v>
      </c>
      <c r="V54" s="25">
        <v>18.5</v>
      </c>
      <c r="W54" s="25">
        <v>27.2</v>
      </c>
      <c r="X54" s="25">
        <v>4.5</v>
      </c>
      <c r="Y54" s="25">
        <v>18.5</v>
      </c>
      <c r="Z54" s="25">
        <v>28.5</v>
      </c>
      <c r="AA54" s="25">
        <v>19.2</v>
      </c>
      <c r="AB54" s="25">
        <v>20.9</v>
      </c>
      <c r="AC54" s="26">
        <v>0.14077000000000001</v>
      </c>
      <c r="AD54" s="26">
        <v>0.85</v>
      </c>
      <c r="AE54" s="26">
        <v>3.6819999999999999</v>
      </c>
      <c r="AF54" s="27">
        <v>374.625</v>
      </c>
      <c r="AG54" s="27">
        <v>2264.3999999999996</v>
      </c>
      <c r="AH54" s="28">
        <v>1.1436479999999997E-2</v>
      </c>
      <c r="AI54" s="18" t="s">
        <v>359</v>
      </c>
      <c r="AJ54" s="20" t="s">
        <v>372</v>
      </c>
      <c r="AK54" s="18" t="s">
        <v>141</v>
      </c>
    </row>
    <row r="55" spans="1:37">
      <c r="A55" s="18" t="s">
        <v>37</v>
      </c>
      <c r="B55" s="18" t="s">
        <v>133</v>
      </c>
      <c r="C55" s="18" t="s">
        <v>251</v>
      </c>
      <c r="D55" s="18" t="s">
        <v>373</v>
      </c>
      <c r="E55" s="19" t="s">
        <v>374</v>
      </c>
      <c r="F55" s="19" t="s">
        <v>374</v>
      </c>
      <c r="G55" s="18" t="s">
        <v>375</v>
      </c>
      <c r="H55" s="18" t="s">
        <v>43</v>
      </c>
      <c r="I55" s="18" t="s">
        <v>44</v>
      </c>
      <c r="J55" s="18" t="s">
        <v>44</v>
      </c>
      <c r="K55" s="20">
        <v>8999777004972</v>
      </c>
      <c r="L55" s="20" t="s">
        <v>376</v>
      </c>
      <c r="M55" s="20" t="s">
        <v>377</v>
      </c>
      <c r="N55" s="21">
        <v>1095</v>
      </c>
      <c r="O55" s="22">
        <v>39540</v>
      </c>
      <c r="P55" s="23">
        <v>45413</v>
      </c>
      <c r="Q55" s="24">
        <v>6</v>
      </c>
      <c r="R55" s="24">
        <v>12</v>
      </c>
      <c r="S55" s="24">
        <v>2</v>
      </c>
      <c r="T55" s="25">
        <v>4.5</v>
      </c>
      <c r="U55" s="25">
        <v>4.5</v>
      </c>
      <c r="V55" s="25">
        <v>16.7</v>
      </c>
      <c r="W55" s="25">
        <v>27</v>
      </c>
      <c r="X55" s="25">
        <v>4.5</v>
      </c>
      <c r="Y55" s="25">
        <v>16.7</v>
      </c>
      <c r="Z55" s="25">
        <v>28</v>
      </c>
      <c r="AA55" s="25">
        <v>10</v>
      </c>
      <c r="AB55" s="25">
        <v>18.2</v>
      </c>
      <c r="AC55" s="26">
        <v>0.12969999999999998</v>
      </c>
      <c r="AD55" s="26">
        <v>0.78100000000000003</v>
      </c>
      <c r="AE55" s="26">
        <v>1.667</v>
      </c>
      <c r="AF55" s="27">
        <v>338.17500000000001</v>
      </c>
      <c r="AG55" s="27">
        <v>2029.05</v>
      </c>
      <c r="AH55" s="28">
        <v>5.0959999999999998E-3</v>
      </c>
      <c r="AI55" s="18" t="s">
        <v>378</v>
      </c>
      <c r="AJ55" s="20" t="s">
        <v>379</v>
      </c>
      <c r="AK55" s="18" t="s">
        <v>141</v>
      </c>
    </row>
    <row r="56" spans="1:37">
      <c r="A56" s="18" t="s">
        <v>37</v>
      </c>
      <c r="B56" s="18" t="s">
        <v>133</v>
      </c>
      <c r="C56" s="18" t="s">
        <v>251</v>
      </c>
      <c r="D56" s="18" t="s">
        <v>380</v>
      </c>
      <c r="E56" s="19" t="s">
        <v>381</v>
      </c>
      <c r="F56" s="19" t="s">
        <v>381</v>
      </c>
      <c r="G56" s="18" t="s">
        <v>382</v>
      </c>
      <c r="H56" s="18" t="s">
        <v>43</v>
      </c>
      <c r="I56" s="18" t="s">
        <v>44</v>
      </c>
      <c r="J56" s="18" t="s">
        <v>44</v>
      </c>
      <c r="K56" s="20">
        <v>8999777010942</v>
      </c>
      <c r="L56" s="20" t="s">
        <v>383</v>
      </c>
      <c r="M56" s="20" t="s">
        <v>384</v>
      </c>
      <c r="N56" s="21">
        <v>1095</v>
      </c>
      <c r="O56" s="22">
        <v>39540</v>
      </c>
      <c r="P56" s="23">
        <v>45413</v>
      </c>
      <c r="Q56" s="24">
        <v>6</v>
      </c>
      <c r="R56" s="24">
        <v>12</v>
      </c>
      <c r="S56" s="24">
        <v>2</v>
      </c>
      <c r="T56" s="25">
        <v>4.5</v>
      </c>
      <c r="U56" s="25">
        <v>4.5</v>
      </c>
      <c r="V56" s="25">
        <v>16.7</v>
      </c>
      <c r="W56" s="25">
        <v>27</v>
      </c>
      <c r="X56" s="25">
        <v>4.5</v>
      </c>
      <c r="Y56" s="25">
        <v>16.7</v>
      </c>
      <c r="Z56" s="25">
        <v>28</v>
      </c>
      <c r="AA56" s="25">
        <v>10</v>
      </c>
      <c r="AB56" s="25">
        <v>18.2</v>
      </c>
      <c r="AC56" s="26">
        <v>0.12969999999999998</v>
      </c>
      <c r="AD56" s="26">
        <v>0.78100000000000003</v>
      </c>
      <c r="AE56" s="26">
        <v>1.667</v>
      </c>
      <c r="AF56" s="27">
        <v>338.17500000000001</v>
      </c>
      <c r="AG56" s="27">
        <v>2029.05</v>
      </c>
      <c r="AH56" s="28">
        <v>5.0959999999999998E-3</v>
      </c>
      <c r="AI56" s="18" t="s">
        <v>385</v>
      </c>
      <c r="AJ56" s="20" t="s">
        <v>386</v>
      </c>
      <c r="AK56" s="18" t="s">
        <v>141</v>
      </c>
    </row>
    <row r="57" spans="1:37">
      <c r="A57" s="18" t="s">
        <v>37</v>
      </c>
      <c r="B57" s="18" t="s">
        <v>133</v>
      </c>
      <c r="C57" s="18" t="s">
        <v>251</v>
      </c>
      <c r="D57" s="18" t="s">
        <v>387</v>
      </c>
      <c r="E57" s="19" t="s">
        <v>388</v>
      </c>
      <c r="F57" s="19" t="s">
        <v>388</v>
      </c>
      <c r="G57" s="18" t="s">
        <v>389</v>
      </c>
      <c r="H57" s="18" t="s">
        <v>43</v>
      </c>
      <c r="I57" s="18" t="s">
        <v>44</v>
      </c>
      <c r="J57" s="18" t="s">
        <v>44</v>
      </c>
      <c r="K57" s="20">
        <v>8999777004910</v>
      </c>
      <c r="L57" s="20" t="s">
        <v>390</v>
      </c>
      <c r="M57" s="20" t="s">
        <v>391</v>
      </c>
      <c r="N57" s="21">
        <v>1095</v>
      </c>
      <c r="O57" s="22">
        <v>43540</v>
      </c>
      <c r="P57" s="23">
        <v>45413</v>
      </c>
      <c r="Q57" s="24">
        <v>6</v>
      </c>
      <c r="R57" s="24">
        <v>12</v>
      </c>
      <c r="S57" s="24">
        <v>2</v>
      </c>
      <c r="T57" s="25">
        <v>4.5</v>
      </c>
      <c r="U57" s="25">
        <v>4.5</v>
      </c>
      <c r="V57" s="25">
        <v>16.7</v>
      </c>
      <c r="W57" s="25">
        <v>27</v>
      </c>
      <c r="X57" s="25">
        <v>4.5</v>
      </c>
      <c r="Y57" s="25">
        <v>16.7</v>
      </c>
      <c r="Z57" s="25">
        <v>28</v>
      </c>
      <c r="AA57" s="25">
        <v>10</v>
      </c>
      <c r="AB57" s="25">
        <v>18.2</v>
      </c>
      <c r="AC57" s="26">
        <v>0.13040000000000002</v>
      </c>
      <c r="AD57" s="26">
        <v>0.78500000000000003</v>
      </c>
      <c r="AE57" s="26">
        <v>1.6759999999999999</v>
      </c>
      <c r="AF57" s="27">
        <v>338.17500000000001</v>
      </c>
      <c r="AG57" s="27">
        <v>2029.05</v>
      </c>
      <c r="AH57" s="28">
        <v>5.0959999999999998E-3</v>
      </c>
      <c r="AI57" s="18" t="s">
        <v>392</v>
      </c>
      <c r="AJ57" s="20" t="s">
        <v>393</v>
      </c>
      <c r="AK57" s="18" t="s">
        <v>141</v>
      </c>
    </row>
    <row r="58" spans="1:37">
      <c r="A58" s="18" t="s">
        <v>37</v>
      </c>
      <c r="B58" s="18" t="s">
        <v>133</v>
      </c>
      <c r="C58" s="18" t="s">
        <v>251</v>
      </c>
      <c r="D58" s="18" t="s">
        <v>394</v>
      </c>
      <c r="E58" s="19" t="s">
        <v>395</v>
      </c>
      <c r="F58" s="19" t="s">
        <v>395</v>
      </c>
      <c r="G58" s="18" t="s">
        <v>396</v>
      </c>
      <c r="H58" s="18" t="s">
        <v>43</v>
      </c>
      <c r="I58" s="18" t="s">
        <v>44</v>
      </c>
      <c r="J58" s="18" t="s">
        <v>44</v>
      </c>
      <c r="K58" s="20">
        <v>8999777010676</v>
      </c>
      <c r="L58" s="20" t="s">
        <v>397</v>
      </c>
      <c r="M58" s="20" t="s">
        <v>398</v>
      </c>
      <c r="N58" s="21">
        <v>1095</v>
      </c>
      <c r="O58" s="22">
        <v>43540</v>
      </c>
      <c r="P58" s="23">
        <v>45413</v>
      </c>
      <c r="Q58" s="24">
        <v>6</v>
      </c>
      <c r="R58" s="24">
        <v>12</v>
      </c>
      <c r="S58" s="24">
        <v>2</v>
      </c>
      <c r="T58" s="25">
        <v>4.5</v>
      </c>
      <c r="U58" s="25">
        <v>4.5</v>
      </c>
      <c r="V58" s="25">
        <v>16.7</v>
      </c>
      <c r="W58" s="25">
        <v>27</v>
      </c>
      <c r="X58" s="25">
        <v>4.5</v>
      </c>
      <c r="Y58" s="25">
        <v>16.7</v>
      </c>
      <c r="Z58" s="25">
        <v>28</v>
      </c>
      <c r="AA58" s="25">
        <v>10</v>
      </c>
      <c r="AB58" s="25">
        <v>18.5</v>
      </c>
      <c r="AC58" s="26">
        <v>0.1305</v>
      </c>
      <c r="AD58" s="26">
        <v>0.78600000000000003</v>
      </c>
      <c r="AE58" s="26">
        <v>1.677</v>
      </c>
      <c r="AF58" s="27">
        <v>338.17500000000001</v>
      </c>
      <c r="AG58" s="27">
        <v>2029.05</v>
      </c>
      <c r="AH58" s="28">
        <v>5.1799999999999997E-3</v>
      </c>
      <c r="AI58" s="18" t="s">
        <v>399</v>
      </c>
      <c r="AJ58" s="20" t="s">
        <v>400</v>
      </c>
      <c r="AK58" s="18" t="s">
        <v>141</v>
      </c>
    </row>
    <row r="59" spans="1:37">
      <c r="A59" s="18" t="s">
        <v>37</v>
      </c>
      <c r="B59" s="18" t="s">
        <v>401</v>
      </c>
      <c r="C59" s="18" t="s">
        <v>402</v>
      </c>
      <c r="D59" s="18" t="s">
        <v>403</v>
      </c>
      <c r="E59" s="19" t="s">
        <v>404</v>
      </c>
      <c r="F59" s="19" t="s">
        <v>404</v>
      </c>
      <c r="G59" s="18" t="s">
        <v>405</v>
      </c>
      <c r="H59" s="18" t="s">
        <v>43</v>
      </c>
      <c r="I59" s="18" t="s">
        <v>44</v>
      </c>
      <c r="J59" s="18" t="s">
        <v>44</v>
      </c>
      <c r="K59" s="20">
        <v>8999777000004</v>
      </c>
      <c r="L59" s="20" t="s">
        <v>61</v>
      </c>
      <c r="M59" s="20" t="s">
        <v>406</v>
      </c>
      <c r="N59" s="21">
        <v>1095</v>
      </c>
      <c r="O59" s="22">
        <v>15650</v>
      </c>
      <c r="P59" s="23">
        <v>45413</v>
      </c>
      <c r="Q59" s="24">
        <v>0</v>
      </c>
      <c r="R59" s="24">
        <v>48</v>
      </c>
      <c r="S59" s="24">
        <v>0</v>
      </c>
      <c r="T59" s="25">
        <v>5.4</v>
      </c>
      <c r="U59" s="25">
        <v>3.1</v>
      </c>
      <c r="V59" s="25">
        <v>15</v>
      </c>
      <c r="W59" s="25">
        <v>0</v>
      </c>
      <c r="X59" s="25">
        <v>0</v>
      </c>
      <c r="Y59" s="25">
        <v>0</v>
      </c>
      <c r="Z59" s="25">
        <v>38.1</v>
      </c>
      <c r="AA59" s="25">
        <v>22.8</v>
      </c>
      <c r="AB59" s="25">
        <v>16.5</v>
      </c>
      <c r="AC59" s="26">
        <v>0.11859</v>
      </c>
      <c r="AD59" s="26">
        <v>0</v>
      </c>
      <c r="AE59" s="26">
        <v>5.94</v>
      </c>
      <c r="AF59" s="27">
        <v>251.10000000000002</v>
      </c>
      <c r="AG59" s="27" t="s">
        <v>61</v>
      </c>
      <c r="AH59" s="28">
        <v>1.4333220000000001E-2</v>
      </c>
      <c r="AI59" s="18" t="s">
        <v>407</v>
      </c>
      <c r="AJ59" s="20" t="s">
        <v>408</v>
      </c>
      <c r="AK59" s="18" t="s">
        <v>49</v>
      </c>
    </row>
    <row r="60" spans="1:37">
      <c r="A60" s="18" t="s">
        <v>37</v>
      </c>
      <c r="B60" s="18" t="s">
        <v>401</v>
      </c>
      <c r="C60" s="18" t="s">
        <v>402</v>
      </c>
      <c r="D60" s="18" t="s">
        <v>409</v>
      </c>
      <c r="E60" s="19" t="s">
        <v>410</v>
      </c>
      <c r="F60" s="19" t="s">
        <v>410</v>
      </c>
      <c r="G60" s="18" t="s">
        <v>411</v>
      </c>
      <c r="H60" s="18" t="s">
        <v>43</v>
      </c>
      <c r="I60" s="18" t="s">
        <v>44</v>
      </c>
      <c r="J60" s="18" t="s">
        <v>44</v>
      </c>
      <c r="K60" s="20">
        <v>8999777000011</v>
      </c>
      <c r="L60" s="20" t="s">
        <v>61</v>
      </c>
      <c r="M60" s="20" t="s">
        <v>412</v>
      </c>
      <c r="N60" s="21">
        <v>1095</v>
      </c>
      <c r="O60" s="22">
        <v>30099.999999999996</v>
      </c>
      <c r="P60" s="23">
        <v>45413</v>
      </c>
      <c r="Q60" s="24">
        <v>0</v>
      </c>
      <c r="R60" s="24">
        <v>24</v>
      </c>
      <c r="S60" s="24">
        <v>0</v>
      </c>
      <c r="T60" s="25">
        <v>6</v>
      </c>
      <c r="U60" s="25">
        <v>3.7</v>
      </c>
      <c r="V60" s="25">
        <v>18</v>
      </c>
      <c r="W60" s="25">
        <v>0</v>
      </c>
      <c r="X60" s="25">
        <v>0</v>
      </c>
      <c r="Y60" s="25">
        <v>0</v>
      </c>
      <c r="Z60" s="25">
        <v>24.5</v>
      </c>
      <c r="AA60" s="25">
        <v>22.6</v>
      </c>
      <c r="AB60" s="25">
        <v>19.7</v>
      </c>
      <c r="AC60" s="26">
        <v>0.21674100000000002</v>
      </c>
      <c r="AD60" s="26">
        <v>0</v>
      </c>
      <c r="AE60" s="26">
        <v>5.3949999999999996</v>
      </c>
      <c r="AF60" s="27">
        <v>399.6</v>
      </c>
      <c r="AG60" s="27" t="s">
        <v>61</v>
      </c>
      <c r="AH60" s="28">
        <v>1.0907890000000002E-2</v>
      </c>
      <c r="AI60" s="18" t="s">
        <v>413</v>
      </c>
      <c r="AJ60" s="20" t="s">
        <v>414</v>
      </c>
      <c r="AK60" s="18" t="s">
        <v>49</v>
      </c>
    </row>
    <row r="61" spans="1:37">
      <c r="A61" s="18" t="s">
        <v>37</v>
      </c>
      <c r="B61" s="18" t="s">
        <v>401</v>
      </c>
      <c r="C61" s="18" t="s">
        <v>402</v>
      </c>
      <c r="D61" s="18" t="s">
        <v>415</v>
      </c>
      <c r="E61" s="19" t="s">
        <v>416</v>
      </c>
      <c r="F61" s="19" t="s">
        <v>416</v>
      </c>
      <c r="G61" s="18" t="s">
        <v>417</v>
      </c>
      <c r="H61" s="18" t="s">
        <v>43</v>
      </c>
      <c r="I61" s="18" t="s">
        <v>44</v>
      </c>
      <c r="J61" s="18" t="s">
        <v>44</v>
      </c>
      <c r="K61" s="20">
        <v>4005808232512</v>
      </c>
      <c r="L61" s="20" t="s">
        <v>61</v>
      </c>
      <c r="M61" s="20" t="s">
        <v>418</v>
      </c>
      <c r="N61" s="21">
        <v>1095</v>
      </c>
      <c r="O61" s="22">
        <v>58920</v>
      </c>
      <c r="P61" s="23">
        <v>45413</v>
      </c>
      <c r="Q61" s="24">
        <v>0</v>
      </c>
      <c r="R61" s="24">
        <v>12</v>
      </c>
      <c r="S61" s="24">
        <v>0</v>
      </c>
      <c r="T61" s="25">
        <v>7.4</v>
      </c>
      <c r="U61" s="25">
        <v>4.8</v>
      </c>
      <c r="V61" s="25">
        <v>22.1</v>
      </c>
      <c r="W61" s="25">
        <v>0</v>
      </c>
      <c r="X61" s="25">
        <v>0</v>
      </c>
      <c r="Y61" s="25">
        <v>0</v>
      </c>
      <c r="Z61" s="25">
        <v>30.3</v>
      </c>
      <c r="AA61" s="25">
        <v>16.100000000000001</v>
      </c>
      <c r="AB61" s="25">
        <v>24.1</v>
      </c>
      <c r="AC61" s="26">
        <v>0.43615199999999998</v>
      </c>
      <c r="AD61" s="26">
        <v>0</v>
      </c>
      <c r="AE61" s="26">
        <v>5.43</v>
      </c>
      <c r="AF61" s="27">
        <v>784.99200000000008</v>
      </c>
      <c r="AG61" s="27" t="s">
        <v>61</v>
      </c>
      <c r="AH61" s="28">
        <v>1.1756703000000002E-2</v>
      </c>
      <c r="AI61" s="18" t="s">
        <v>419</v>
      </c>
      <c r="AJ61" s="20" t="s">
        <v>420</v>
      </c>
      <c r="AK61" s="18" t="s">
        <v>49</v>
      </c>
    </row>
    <row r="62" spans="1:37">
      <c r="A62" s="18" t="s">
        <v>37</v>
      </c>
      <c r="B62" s="18" t="s">
        <v>401</v>
      </c>
      <c r="C62" s="18" t="s">
        <v>421</v>
      </c>
      <c r="D62" s="18" t="s">
        <v>422</v>
      </c>
      <c r="E62" s="19" t="s">
        <v>423</v>
      </c>
      <c r="F62" s="19" t="s">
        <v>423</v>
      </c>
      <c r="G62" s="18" t="s">
        <v>424</v>
      </c>
      <c r="H62" s="18" t="s">
        <v>43</v>
      </c>
      <c r="I62" s="18" t="s">
        <v>44</v>
      </c>
      <c r="J62" s="18" t="s">
        <v>44</v>
      </c>
      <c r="K62" s="20">
        <v>8999777008543</v>
      </c>
      <c r="L62" s="20" t="s">
        <v>61</v>
      </c>
      <c r="M62" s="20" t="s">
        <v>425</v>
      </c>
      <c r="N62" s="21">
        <v>1095</v>
      </c>
      <c r="O62" s="22">
        <v>25550</v>
      </c>
      <c r="P62" s="23">
        <v>45413</v>
      </c>
      <c r="Q62" s="24">
        <v>0</v>
      </c>
      <c r="R62" s="24">
        <v>24</v>
      </c>
      <c r="S62" s="24">
        <v>0</v>
      </c>
      <c r="T62" s="25">
        <v>6</v>
      </c>
      <c r="U62" s="25">
        <v>3.7</v>
      </c>
      <c r="V62" s="25">
        <v>18</v>
      </c>
      <c r="W62" s="25">
        <v>0</v>
      </c>
      <c r="X62" s="25">
        <v>0</v>
      </c>
      <c r="Y62" s="25">
        <v>0</v>
      </c>
      <c r="Z62" s="25">
        <v>24.5</v>
      </c>
      <c r="AA62" s="25">
        <v>22.6</v>
      </c>
      <c r="AB62" s="25">
        <v>19.7</v>
      </c>
      <c r="AC62" s="26">
        <v>0.22</v>
      </c>
      <c r="AD62" s="26">
        <v>0</v>
      </c>
      <c r="AE62" s="26">
        <v>5.4820000000000002</v>
      </c>
      <c r="AF62" s="27">
        <v>399.6</v>
      </c>
      <c r="AG62" s="27" t="s">
        <v>61</v>
      </c>
      <c r="AH62" s="28">
        <v>1.0907890000000002E-2</v>
      </c>
      <c r="AI62" s="18" t="s">
        <v>426</v>
      </c>
      <c r="AJ62" s="20" t="s">
        <v>427</v>
      </c>
      <c r="AK62" s="18" t="s">
        <v>49</v>
      </c>
    </row>
    <row r="63" spans="1:37">
      <c r="A63" s="18" t="s">
        <v>37</v>
      </c>
      <c r="B63" s="18" t="s">
        <v>401</v>
      </c>
      <c r="C63" s="18" t="s">
        <v>421</v>
      </c>
      <c r="D63" s="18" t="s">
        <v>428</v>
      </c>
      <c r="E63" s="19" t="s">
        <v>429</v>
      </c>
      <c r="F63" s="19" t="s">
        <v>429</v>
      </c>
      <c r="G63" s="18" t="s">
        <v>430</v>
      </c>
      <c r="H63" s="18" t="s">
        <v>43</v>
      </c>
      <c r="I63" s="18" t="s">
        <v>44</v>
      </c>
      <c r="J63" s="18" t="s">
        <v>44</v>
      </c>
      <c r="K63" s="20">
        <v>8999777000042</v>
      </c>
      <c r="L63" s="20" t="s">
        <v>61</v>
      </c>
      <c r="M63" s="20" t="s">
        <v>431</v>
      </c>
      <c r="N63" s="21">
        <v>1095</v>
      </c>
      <c r="O63" s="22">
        <v>15230</v>
      </c>
      <c r="P63" s="23">
        <v>45413</v>
      </c>
      <c r="Q63" s="24">
        <v>0</v>
      </c>
      <c r="R63" s="24">
        <v>48</v>
      </c>
      <c r="S63" s="24">
        <v>0</v>
      </c>
      <c r="T63" s="25">
        <v>5.4</v>
      </c>
      <c r="U63" s="25">
        <v>3.1</v>
      </c>
      <c r="V63" s="25">
        <v>15</v>
      </c>
      <c r="W63" s="25">
        <v>0</v>
      </c>
      <c r="X63" s="25">
        <v>0</v>
      </c>
      <c r="Y63" s="25">
        <v>0</v>
      </c>
      <c r="Z63" s="25">
        <v>38.1</v>
      </c>
      <c r="AA63" s="25">
        <v>22.8</v>
      </c>
      <c r="AB63" s="25">
        <v>16.5</v>
      </c>
      <c r="AC63" s="26">
        <v>0.11899999999999999</v>
      </c>
      <c r="AD63" s="26">
        <v>0</v>
      </c>
      <c r="AE63" s="26">
        <v>5.9690000000000003</v>
      </c>
      <c r="AF63" s="27">
        <v>251.10000000000002</v>
      </c>
      <c r="AG63" s="27" t="s">
        <v>61</v>
      </c>
      <c r="AH63" s="28">
        <v>1.4333220000000001E-2</v>
      </c>
      <c r="AI63" s="18" t="s">
        <v>432</v>
      </c>
      <c r="AJ63" s="20" t="s">
        <v>433</v>
      </c>
      <c r="AK63" s="18" t="s">
        <v>49</v>
      </c>
    </row>
    <row r="64" spans="1:37">
      <c r="A64" s="18" t="s">
        <v>37</v>
      </c>
      <c r="B64" s="18" t="s">
        <v>401</v>
      </c>
      <c r="C64" s="18" t="s">
        <v>421</v>
      </c>
      <c r="D64" s="18" t="s">
        <v>434</v>
      </c>
      <c r="E64" s="19" t="s">
        <v>435</v>
      </c>
      <c r="F64" s="19" t="s">
        <v>435</v>
      </c>
      <c r="G64" s="18" t="s">
        <v>436</v>
      </c>
      <c r="H64" s="18" t="s">
        <v>43</v>
      </c>
      <c r="I64" s="18" t="s">
        <v>44</v>
      </c>
      <c r="J64" s="18" t="s">
        <v>44</v>
      </c>
      <c r="K64" s="20">
        <v>8999777000059</v>
      </c>
      <c r="L64" s="20" t="s">
        <v>61</v>
      </c>
      <c r="M64" s="20" t="s">
        <v>437</v>
      </c>
      <c r="N64" s="21">
        <v>1095</v>
      </c>
      <c r="O64" s="22">
        <v>25680</v>
      </c>
      <c r="P64" s="23">
        <v>45413</v>
      </c>
      <c r="Q64" s="24">
        <v>0</v>
      </c>
      <c r="R64" s="24">
        <v>24</v>
      </c>
      <c r="S64" s="24">
        <v>0</v>
      </c>
      <c r="T64" s="25">
        <v>6</v>
      </c>
      <c r="U64" s="25">
        <v>3.7</v>
      </c>
      <c r="V64" s="25">
        <v>18</v>
      </c>
      <c r="W64" s="25">
        <v>0</v>
      </c>
      <c r="X64" s="25">
        <v>0</v>
      </c>
      <c r="Y64" s="25">
        <v>0</v>
      </c>
      <c r="Z64" s="25">
        <v>24.5</v>
      </c>
      <c r="AA64" s="25">
        <v>22.6</v>
      </c>
      <c r="AB64" s="25">
        <v>19.7</v>
      </c>
      <c r="AC64" s="26">
        <v>0.21788099999999999</v>
      </c>
      <c r="AD64" s="26">
        <v>0</v>
      </c>
      <c r="AE64" s="26">
        <v>5.4219999999999997</v>
      </c>
      <c r="AF64" s="27">
        <v>399.6</v>
      </c>
      <c r="AG64" s="27" t="s">
        <v>61</v>
      </c>
      <c r="AH64" s="28">
        <v>1.0907890000000002E-2</v>
      </c>
      <c r="AI64" s="18" t="s">
        <v>438</v>
      </c>
      <c r="AJ64" s="20" t="s">
        <v>439</v>
      </c>
      <c r="AK64" s="18" t="s">
        <v>49</v>
      </c>
    </row>
    <row r="65" spans="1:37">
      <c r="A65" s="18" t="s">
        <v>37</v>
      </c>
      <c r="B65" s="18" t="s">
        <v>401</v>
      </c>
      <c r="C65" s="18" t="s">
        <v>421</v>
      </c>
      <c r="D65" s="18" t="s">
        <v>440</v>
      </c>
      <c r="E65" s="19" t="s">
        <v>441</v>
      </c>
      <c r="F65" s="19" t="s">
        <v>441</v>
      </c>
      <c r="G65" s="18" t="s">
        <v>442</v>
      </c>
      <c r="H65" s="18" t="s">
        <v>43</v>
      </c>
      <c r="I65" s="18" t="s">
        <v>44</v>
      </c>
      <c r="J65" s="18" t="s">
        <v>44</v>
      </c>
      <c r="K65" s="20">
        <v>8999777000271</v>
      </c>
      <c r="L65" s="20" t="s">
        <v>61</v>
      </c>
      <c r="M65" s="20" t="s">
        <v>443</v>
      </c>
      <c r="N65" s="21">
        <v>1095</v>
      </c>
      <c r="O65" s="22">
        <v>53350</v>
      </c>
      <c r="P65" s="23">
        <v>45413</v>
      </c>
      <c r="Q65" s="24">
        <v>0</v>
      </c>
      <c r="R65" s="24">
        <v>12</v>
      </c>
      <c r="S65" s="24">
        <v>0</v>
      </c>
      <c r="T65" s="25">
        <v>7.4</v>
      </c>
      <c r="U65" s="25">
        <v>4.8</v>
      </c>
      <c r="V65" s="25">
        <v>22.1</v>
      </c>
      <c r="W65" s="25">
        <v>0</v>
      </c>
      <c r="X65" s="25">
        <v>0</v>
      </c>
      <c r="Y65" s="25">
        <v>0</v>
      </c>
      <c r="Z65" s="25">
        <v>30.3</v>
      </c>
      <c r="AA65" s="25">
        <v>16.100000000000001</v>
      </c>
      <c r="AB65" s="25">
        <v>24.1</v>
      </c>
      <c r="AC65" s="26">
        <v>0.45562999999999998</v>
      </c>
      <c r="AD65" s="26">
        <v>0</v>
      </c>
      <c r="AE65" s="26">
        <v>5.6639999999999997</v>
      </c>
      <c r="AF65" s="27">
        <v>784.99200000000008</v>
      </c>
      <c r="AG65" s="27" t="s">
        <v>61</v>
      </c>
      <c r="AH65" s="28">
        <v>1.1756703000000002E-2</v>
      </c>
      <c r="AI65" s="18" t="s">
        <v>444</v>
      </c>
      <c r="AJ65" s="20" t="s">
        <v>445</v>
      </c>
      <c r="AK65" s="18" t="s">
        <v>49</v>
      </c>
    </row>
    <row r="66" spans="1:37">
      <c r="A66" s="18" t="s">
        <v>37</v>
      </c>
      <c r="B66" s="18" t="s">
        <v>401</v>
      </c>
      <c r="C66" s="18" t="s">
        <v>421</v>
      </c>
      <c r="D66" s="18" t="s">
        <v>446</v>
      </c>
      <c r="E66" s="19" t="s">
        <v>447</v>
      </c>
      <c r="F66" s="19" t="s">
        <v>447</v>
      </c>
      <c r="G66" s="18" t="s">
        <v>448</v>
      </c>
      <c r="H66" s="18" t="s">
        <v>43</v>
      </c>
      <c r="I66" s="18" t="s">
        <v>44</v>
      </c>
      <c r="J66" s="18" t="s">
        <v>44</v>
      </c>
      <c r="K66" s="20">
        <v>8999777000165</v>
      </c>
      <c r="L66" s="20" t="s">
        <v>61</v>
      </c>
      <c r="M66" s="20" t="s">
        <v>449</v>
      </c>
      <c r="N66" s="21">
        <v>900</v>
      </c>
      <c r="O66" s="22">
        <v>16020</v>
      </c>
      <c r="P66" s="23">
        <v>45413</v>
      </c>
      <c r="Q66" s="24">
        <v>0</v>
      </c>
      <c r="R66" s="24">
        <v>48</v>
      </c>
      <c r="S66" s="24">
        <v>0</v>
      </c>
      <c r="T66" s="25">
        <v>5.4</v>
      </c>
      <c r="U66" s="25">
        <v>3.1</v>
      </c>
      <c r="V66" s="25">
        <v>15</v>
      </c>
      <c r="W66" s="25">
        <v>0</v>
      </c>
      <c r="X66" s="25">
        <v>0</v>
      </c>
      <c r="Y66" s="25">
        <v>0</v>
      </c>
      <c r="Z66" s="25">
        <v>38.1</v>
      </c>
      <c r="AA66" s="25">
        <v>22.8</v>
      </c>
      <c r="AB66" s="25">
        <v>16.5</v>
      </c>
      <c r="AC66" s="26">
        <v>0.12</v>
      </c>
      <c r="AD66" s="26">
        <v>0</v>
      </c>
      <c r="AE66" s="26">
        <v>6.0309999999999997</v>
      </c>
      <c r="AF66" s="27">
        <v>251.10000000000002</v>
      </c>
      <c r="AG66" s="27" t="s">
        <v>61</v>
      </c>
      <c r="AH66" s="28">
        <v>1.4333220000000001E-2</v>
      </c>
      <c r="AI66" s="18" t="s">
        <v>450</v>
      </c>
      <c r="AJ66" s="20" t="s">
        <v>451</v>
      </c>
      <c r="AK66" s="18" t="s">
        <v>49</v>
      </c>
    </row>
    <row r="67" spans="1:37">
      <c r="A67" s="18" t="s">
        <v>37</v>
      </c>
      <c r="B67" s="18" t="s">
        <v>401</v>
      </c>
      <c r="C67" s="18" t="s">
        <v>421</v>
      </c>
      <c r="D67" s="18" t="s">
        <v>452</v>
      </c>
      <c r="E67" s="19" t="s">
        <v>453</v>
      </c>
      <c r="F67" s="19" t="s">
        <v>453</v>
      </c>
      <c r="G67" s="18" t="s">
        <v>454</v>
      </c>
      <c r="H67" s="18" t="s">
        <v>43</v>
      </c>
      <c r="I67" s="18" t="s">
        <v>44</v>
      </c>
      <c r="J67" s="18" t="s">
        <v>44</v>
      </c>
      <c r="K67" s="20">
        <v>8999777000318</v>
      </c>
      <c r="L67" s="20" t="s">
        <v>61</v>
      </c>
      <c r="M67" s="20" t="s">
        <v>455</v>
      </c>
      <c r="N67" s="21">
        <v>900</v>
      </c>
      <c r="O67" s="22">
        <v>25550</v>
      </c>
      <c r="P67" s="23">
        <v>45413</v>
      </c>
      <c r="Q67" s="24">
        <v>0</v>
      </c>
      <c r="R67" s="24">
        <v>24</v>
      </c>
      <c r="S67" s="24">
        <v>0</v>
      </c>
      <c r="T67" s="25">
        <v>6</v>
      </c>
      <c r="U67" s="25">
        <v>3.7</v>
      </c>
      <c r="V67" s="25">
        <v>18</v>
      </c>
      <c r="W67" s="25">
        <v>0</v>
      </c>
      <c r="X67" s="25">
        <v>0</v>
      </c>
      <c r="Y67" s="25">
        <v>0</v>
      </c>
      <c r="Z67" s="25">
        <v>24.5</v>
      </c>
      <c r="AA67" s="25">
        <v>22.6</v>
      </c>
      <c r="AB67" s="25">
        <v>19.7</v>
      </c>
      <c r="AC67" s="26">
        <v>0.22035099999999999</v>
      </c>
      <c r="AD67" s="26">
        <v>0</v>
      </c>
      <c r="AE67" s="26">
        <v>5.4820000000000002</v>
      </c>
      <c r="AF67" s="27">
        <v>399.6</v>
      </c>
      <c r="AG67" s="27" t="s">
        <v>61</v>
      </c>
      <c r="AH67" s="28">
        <v>1.0907890000000002E-2</v>
      </c>
      <c r="AI67" s="18" t="s">
        <v>456</v>
      </c>
      <c r="AJ67" s="20" t="s">
        <v>457</v>
      </c>
      <c r="AK67" s="18" t="s">
        <v>49</v>
      </c>
    </row>
    <row r="68" spans="1:37">
      <c r="A68" s="18" t="s">
        <v>37</v>
      </c>
      <c r="B68" s="18" t="s">
        <v>401</v>
      </c>
      <c r="C68" s="18" t="s">
        <v>421</v>
      </c>
      <c r="D68" s="18" t="s">
        <v>458</v>
      </c>
      <c r="E68" s="19" t="s">
        <v>459</v>
      </c>
      <c r="F68" s="19" t="s">
        <v>459</v>
      </c>
      <c r="G68" s="18" t="s">
        <v>460</v>
      </c>
      <c r="H68" s="18" t="s">
        <v>43</v>
      </c>
      <c r="I68" s="18" t="s">
        <v>44</v>
      </c>
      <c r="J68" s="18" t="s">
        <v>44</v>
      </c>
      <c r="K68" s="20">
        <v>4005808668069</v>
      </c>
      <c r="L68" s="20" t="s">
        <v>61</v>
      </c>
      <c r="M68" s="20" t="s">
        <v>461</v>
      </c>
      <c r="N68" s="21">
        <v>900</v>
      </c>
      <c r="O68" s="22">
        <v>55170</v>
      </c>
      <c r="P68" s="23">
        <v>45413</v>
      </c>
      <c r="Q68" s="24">
        <v>0</v>
      </c>
      <c r="R68" s="24">
        <v>12</v>
      </c>
      <c r="S68" s="24">
        <v>0</v>
      </c>
      <c r="T68" s="25">
        <v>7.4</v>
      </c>
      <c r="U68" s="25">
        <v>4.8</v>
      </c>
      <c r="V68" s="25">
        <v>22.1</v>
      </c>
      <c r="W68" s="25">
        <v>0</v>
      </c>
      <c r="X68" s="25">
        <v>0</v>
      </c>
      <c r="Y68" s="25">
        <v>0</v>
      </c>
      <c r="Z68" s="25">
        <v>30.3</v>
      </c>
      <c r="AA68" s="25">
        <v>16.100000000000001</v>
      </c>
      <c r="AB68" s="25">
        <v>24.1</v>
      </c>
      <c r="AC68" s="26">
        <v>0.43555199999999999</v>
      </c>
      <c r="AD68" s="26">
        <v>0</v>
      </c>
      <c r="AE68" s="26">
        <v>5.423</v>
      </c>
      <c r="AF68" s="27">
        <v>784.99200000000008</v>
      </c>
      <c r="AG68" s="27" t="s">
        <v>61</v>
      </c>
      <c r="AH68" s="28">
        <v>1.1756703000000002E-2</v>
      </c>
      <c r="AI68" s="18" t="s">
        <v>462</v>
      </c>
      <c r="AJ68" s="20" t="s">
        <v>463</v>
      </c>
      <c r="AK68" s="18" t="s">
        <v>49</v>
      </c>
    </row>
    <row r="69" spans="1:37">
      <c r="A69" s="18" t="s">
        <v>37</v>
      </c>
      <c r="B69" s="18" t="s">
        <v>401</v>
      </c>
      <c r="C69" s="18" t="s">
        <v>421</v>
      </c>
      <c r="D69" s="18" t="s">
        <v>464</v>
      </c>
      <c r="E69" s="19" t="s">
        <v>465</v>
      </c>
      <c r="F69" s="19" t="s">
        <v>465</v>
      </c>
      <c r="G69" s="18" t="s">
        <v>466</v>
      </c>
      <c r="H69" s="18" t="s">
        <v>43</v>
      </c>
      <c r="I69" s="18" t="s">
        <v>44</v>
      </c>
      <c r="J69" s="18" t="s">
        <v>44</v>
      </c>
      <c r="K69" s="20">
        <v>8999777018863</v>
      </c>
      <c r="L69" s="20" t="s">
        <v>467</v>
      </c>
      <c r="M69" s="20" t="s">
        <v>468</v>
      </c>
      <c r="N69" s="21">
        <v>900</v>
      </c>
      <c r="O69" s="22">
        <v>136270</v>
      </c>
      <c r="P69" s="23">
        <v>45413</v>
      </c>
      <c r="Q69" s="24">
        <v>3</v>
      </c>
      <c r="R69" s="24">
        <v>12</v>
      </c>
      <c r="S69" s="24">
        <v>4</v>
      </c>
      <c r="T69" s="25">
        <v>9</v>
      </c>
      <c r="U69" s="25">
        <v>5.3</v>
      </c>
      <c r="V69" s="25">
        <v>24</v>
      </c>
      <c r="W69" s="25">
        <v>15.9</v>
      </c>
      <c r="X69" s="25">
        <v>9</v>
      </c>
      <c r="Y69" s="25">
        <v>24</v>
      </c>
      <c r="Z69" s="25">
        <v>33</v>
      </c>
      <c r="AA69" s="25">
        <v>19.2</v>
      </c>
      <c r="AB69" s="25">
        <v>26</v>
      </c>
      <c r="AC69" s="26">
        <v>0.59499999999999997</v>
      </c>
      <c r="AD69" s="26">
        <v>1.794</v>
      </c>
      <c r="AE69" s="26">
        <v>7.4260000000000002</v>
      </c>
      <c r="AF69" s="27">
        <v>1144.8</v>
      </c>
      <c r="AG69" s="27">
        <v>3434.3999999999996</v>
      </c>
      <c r="AH69" s="28">
        <v>1.6473600000000001E-2</v>
      </c>
      <c r="AI69" s="18" t="s">
        <v>469</v>
      </c>
      <c r="AJ69" s="20" t="s">
        <v>470</v>
      </c>
      <c r="AK69" s="18" t="s">
        <v>49</v>
      </c>
    </row>
    <row r="70" spans="1:37">
      <c r="A70" s="18" t="s">
        <v>37</v>
      </c>
      <c r="B70" s="18" t="s">
        <v>401</v>
      </c>
      <c r="C70" s="18" t="s">
        <v>421</v>
      </c>
      <c r="D70" s="18" t="s">
        <v>471</v>
      </c>
      <c r="E70" s="19" t="s">
        <v>472</v>
      </c>
      <c r="F70" s="19" t="s">
        <v>472</v>
      </c>
      <c r="G70" s="18" t="s">
        <v>473</v>
      </c>
      <c r="H70" s="18" t="s">
        <v>43</v>
      </c>
      <c r="I70" s="18" t="s">
        <v>44</v>
      </c>
      <c r="J70" s="18" t="s">
        <v>44</v>
      </c>
      <c r="K70" s="20">
        <v>8999777009564</v>
      </c>
      <c r="L70" s="20" t="s">
        <v>61</v>
      </c>
      <c r="M70" s="20" t="s">
        <v>474</v>
      </c>
      <c r="N70" s="21">
        <v>1095</v>
      </c>
      <c r="O70" s="22">
        <v>25170</v>
      </c>
      <c r="P70" s="23">
        <v>45413</v>
      </c>
      <c r="Q70" s="24">
        <v>0</v>
      </c>
      <c r="R70" s="24">
        <v>24</v>
      </c>
      <c r="S70" s="24">
        <v>0</v>
      </c>
      <c r="T70" s="25">
        <v>6</v>
      </c>
      <c r="U70" s="25">
        <v>3.7</v>
      </c>
      <c r="V70" s="25">
        <v>18</v>
      </c>
      <c r="W70" s="25">
        <v>0</v>
      </c>
      <c r="X70" s="25">
        <v>0</v>
      </c>
      <c r="Y70" s="25">
        <v>0</v>
      </c>
      <c r="Z70" s="25">
        <v>24.5</v>
      </c>
      <c r="AA70" s="25">
        <v>22.6</v>
      </c>
      <c r="AB70" s="25">
        <v>19.7</v>
      </c>
      <c r="AC70" s="26">
        <v>0.218</v>
      </c>
      <c r="AD70" s="26">
        <v>0</v>
      </c>
      <c r="AE70" s="26">
        <v>5.423</v>
      </c>
      <c r="AF70" s="27">
        <v>399.6</v>
      </c>
      <c r="AG70" s="27" t="s">
        <v>61</v>
      </c>
      <c r="AH70" s="28">
        <v>1.0907890000000002E-2</v>
      </c>
      <c r="AI70" s="18" t="s">
        <v>475</v>
      </c>
      <c r="AJ70" s="20" t="s">
        <v>476</v>
      </c>
      <c r="AK70" s="18" t="s">
        <v>49</v>
      </c>
    </row>
    <row r="71" spans="1:37">
      <c r="A71" s="18" t="s">
        <v>37</v>
      </c>
      <c r="B71" s="18" t="s">
        <v>401</v>
      </c>
      <c r="C71" s="18" t="s">
        <v>421</v>
      </c>
      <c r="D71" s="18" t="s">
        <v>477</v>
      </c>
      <c r="E71" s="19" t="s">
        <v>478</v>
      </c>
      <c r="F71" s="19" t="s">
        <v>478</v>
      </c>
      <c r="G71" s="18" t="s">
        <v>479</v>
      </c>
      <c r="H71" s="18" t="s">
        <v>43</v>
      </c>
      <c r="I71" s="18" t="s">
        <v>44</v>
      </c>
      <c r="J71" s="18" t="s">
        <v>44</v>
      </c>
      <c r="K71" s="20">
        <v>8999777000110</v>
      </c>
      <c r="L71" s="20" t="s">
        <v>61</v>
      </c>
      <c r="M71" s="20" t="s">
        <v>480</v>
      </c>
      <c r="N71" s="21">
        <v>900</v>
      </c>
      <c r="O71" s="22">
        <v>33260</v>
      </c>
      <c r="P71" s="23">
        <v>45413</v>
      </c>
      <c r="Q71" s="24">
        <v>0</v>
      </c>
      <c r="R71" s="24">
        <v>24</v>
      </c>
      <c r="S71" s="24">
        <v>0</v>
      </c>
      <c r="T71" s="25">
        <v>6</v>
      </c>
      <c r="U71" s="25">
        <v>3.7</v>
      </c>
      <c r="V71" s="25">
        <v>18</v>
      </c>
      <c r="W71" s="25">
        <v>0</v>
      </c>
      <c r="X71" s="25">
        <v>0</v>
      </c>
      <c r="Y71" s="25">
        <v>0</v>
      </c>
      <c r="Z71" s="25">
        <v>24.5</v>
      </c>
      <c r="AA71" s="25">
        <v>22.6</v>
      </c>
      <c r="AB71" s="25">
        <v>19.7</v>
      </c>
      <c r="AC71" s="26">
        <v>0.217</v>
      </c>
      <c r="AD71" s="26">
        <v>0</v>
      </c>
      <c r="AE71" s="26">
        <v>5.4080000000000004</v>
      </c>
      <c r="AF71" s="27">
        <v>399.6</v>
      </c>
      <c r="AG71" s="27" t="s">
        <v>61</v>
      </c>
      <c r="AH71" s="28">
        <v>1.0907890000000002E-2</v>
      </c>
      <c r="AI71" s="18" t="s">
        <v>481</v>
      </c>
      <c r="AJ71" s="20" t="s">
        <v>482</v>
      </c>
      <c r="AK71" s="18" t="s">
        <v>49</v>
      </c>
    </row>
    <row r="72" spans="1:37">
      <c r="A72" s="18" t="s">
        <v>37</v>
      </c>
      <c r="B72" s="18" t="s">
        <v>401</v>
      </c>
      <c r="C72" s="18" t="s">
        <v>421</v>
      </c>
      <c r="D72" s="18" t="s">
        <v>483</v>
      </c>
      <c r="E72" s="19" t="s">
        <v>484</v>
      </c>
      <c r="F72" s="19" t="s">
        <v>484</v>
      </c>
      <c r="G72" s="18" t="s">
        <v>485</v>
      </c>
      <c r="H72" s="18" t="s">
        <v>43</v>
      </c>
      <c r="I72" s="18" t="s">
        <v>44</v>
      </c>
      <c r="J72" s="18" t="s">
        <v>44</v>
      </c>
      <c r="K72" s="20">
        <v>8999777005351</v>
      </c>
      <c r="L72" s="20" t="s">
        <v>61</v>
      </c>
      <c r="M72" s="20" t="s">
        <v>486</v>
      </c>
      <c r="N72" s="21">
        <v>900</v>
      </c>
      <c r="O72" s="22">
        <v>32470</v>
      </c>
      <c r="P72" s="23">
        <v>45413</v>
      </c>
      <c r="Q72" s="24">
        <v>0</v>
      </c>
      <c r="R72" s="24">
        <v>48</v>
      </c>
      <c r="S72" s="24">
        <v>0</v>
      </c>
      <c r="T72" s="25">
        <v>5.4</v>
      </c>
      <c r="U72" s="25">
        <v>3.1</v>
      </c>
      <c r="V72" s="25">
        <v>15</v>
      </c>
      <c r="W72" s="25">
        <v>0</v>
      </c>
      <c r="X72" s="25">
        <v>0</v>
      </c>
      <c r="Y72" s="25">
        <v>0</v>
      </c>
      <c r="Z72" s="25">
        <v>38.1</v>
      </c>
      <c r="AA72" s="25">
        <v>22.8</v>
      </c>
      <c r="AB72" s="25">
        <v>16.5</v>
      </c>
      <c r="AC72" s="26">
        <v>0.122</v>
      </c>
      <c r="AD72" s="26">
        <v>0</v>
      </c>
      <c r="AE72" s="26">
        <v>6.1159999999999997</v>
      </c>
      <c r="AF72" s="27">
        <v>251.10000000000002</v>
      </c>
      <c r="AG72" s="27" t="s">
        <v>61</v>
      </c>
      <c r="AH72" s="28">
        <v>1.4333220000000001E-2</v>
      </c>
      <c r="AI72" s="18" t="s">
        <v>487</v>
      </c>
      <c r="AJ72" s="20" t="s">
        <v>488</v>
      </c>
      <c r="AK72" s="18" t="s">
        <v>49</v>
      </c>
    </row>
    <row r="73" spans="1:37">
      <c r="A73" s="18" t="s">
        <v>37</v>
      </c>
      <c r="B73" s="18" t="s">
        <v>401</v>
      </c>
      <c r="C73" s="18" t="s">
        <v>421</v>
      </c>
      <c r="D73" s="18" t="s">
        <v>489</v>
      </c>
      <c r="E73" s="19" t="s">
        <v>490</v>
      </c>
      <c r="F73" s="19" t="s">
        <v>490</v>
      </c>
      <c r="G73" s="18" t="s">
        <v>491</v>
      </c>
      <c r="H73" s="18" t="s">
        <v>43</v>
      </c>
      <c r="I73" s="18" t="s">
        <v>44</v>
      </c>
      <c r="J73" s="18" t="s">
        <v>44</v>
      </c>
      <c r="K73" s="20">
        <v>8999777001292</v>
      </c>
      <c r="L73" s="20" t="s">
        <v>492</v>
      </c>
      <c r="M73" s="20" t="s">
        <v>493</v>
      </c>
      <c r="N73" s="21">
        <v>1095</v>
      </c>
      <c r="O73" s="22">
        <v>41620</v>
      </c>
      <c r="P73" s="23">
        <v>45413</v>
      </c>
      <c r="Q73" s="24">
        <v>3</v>
      </c>
      <c r="R73" s="24">
        <v>24</v>
      </c>
      <c r="S73" s="24">
        <v>8</v>
      </c>
      <c r="T73" s="25">
        <v>7.5</v>
      </c>
      <c r="U73" s="25">
        <v>5</v>
      </c>
      <c r="V73" s="25">
        <v>18.100000000000001</v>
      </c>
      <c r="W73" s="25">
        <v>18.5</v>
      </c>
      <c r="X73" s="25">
        <v>7</v>
      </c>
      <c r="Y73" s="25">
        <v>19.899999999999999</v>
      </c>
      <c r="Z73" s="25">
        <v>38.200000000000003</v>
      </c>
      <c r="AA73" s="25">
        <v>29.7</v>
      </c>
      <c r="AB73" s="25">
        <v>22.1</v>
      </c>
      <c r="AC73" s="26">
        <v>0.210982</v>
      </c>
      <c r="AD73" s="26">
        <v>0.63300000000000001</v>
      </c>
      <c r="AE73" s="26">
        <v>5.5090000000000003</v>
      </c>
      <c r="AF73" s="27">
        <v>678.75</v>
      </c>
      <c r="AG73" s="27">
        <v>2577.0499999999997</v>
      </c>
      <c r="AH73" s="28">
        <v>2.5073334000000003E-2</v>
      </c>
      <c r="AI73" s="18" t="s">
        <v>494</v>
      </c>
      <c r="AJ73" s="20" t="s">
        <v>495</v>
      </c>
      <c r="AK73" s="18" t="s">
        <v>49</v>
      </c>
    </row>
    <row r="74" spans="1:37">
      <c r="A74" s="18" t="s">
        <v>37</v>
      </c>
      <c r="B74" s="18" t="s">
        <v>401</v>
      </c>
      <c r="C74" s="18" t="s">
        <v>421</v>
      </c>
      <c r="D74" s="18" t="s">
        <v>496</v>
      </c>
      <c r="E74" s="19" t="s">
        <v>497</v>
      </c>
      <c r="F74" s="19" t="s">
        <v>497</v>
      </c>
      <c r="G74" s="18" t="s">
        <v>498</v>
      </c>
      <c r="H74" s="18" t="s">
        <v>43</v>
      </c>
      <c r="I74" s="18" t="s">
        <v>44</v>
      </c>
      <c r="J74" s="18" t="s">
        <v>44</v>
      </c>
      <c r="K74" s="20">
        <v>8999777018719</v>
      </c>
      <c r="L74" s="20" t="s">
        <v>499</v>
      </c>
      <c r="M74" s="20" t="s">
        <v>500</v>
      </c>
      <c r="N74" s="21">
        <v>1095</v>
      </c>
      <c r="O74" s="22">
        <v>68105</v>
      </c>
      <c r="P74" s="23">
        <v>45413</v>
      </c>
      <c r="Q74" s="24">
        <v>3</v>
      </c>
      <c r="R74" s="24">
        <v>12</v>
      </c>
      <c r="S74" s="24">
        <v>4</v>
      </c>
      <c r="T74" s="25">
        <v>9.4</v>
      </c>
      <c r="U74" s="25">
        <v>6</v>
      </c>
      <c r="V74" s="25">
        <v>21.7</v>
      </c>
      <c r="W74" s="25">
        <v>21.6</v>
      </c>
      <c r="X74" s="25">
        <v>8</v>
      </c>
      <c r="Y74" s="25">
        <v>21.7</v>
      </c>
      <c r="Z74" s="25">
        <v>33.6</v>
      </c>
      <c r="AA74" s="25">
        <v>22.8</v>
      </c>
      <c r="AB74" s="25">
        <v>24.7</v>
      </c>
      <c r="AC74" s="26">
        <v>0.36385600000000001</v>
      </c>
      <c r="AD74" s="26">
        <v>1.121</v>
      </c>
      <c r="AE74" s="26">
        <v>4.6710000000000003</v>
      </c>
      <c r="AF74" s="27">
        <v>1223.8800000000001</v>
      </c>
      <c r="AG74" s="27">
        <v>3749.76</v>
      </c>
      <c r="AH74" s="28">
        <v>1.8922175999999999E-2</v>
      </c>
      <c r="AI74" s="18" t="s">
        <v>494</v>
      </c>
      <c r="AJ74" s="20" t="s">
        <v>501</v>
      </c>
      <c r="AK74" s="18" t="s">
        <v>49</v>
      </c>
    </row>
    <row r="75" spans="1:37">
      <c r="A75" s="18" t="s">
        <v>37</v>
      </c>
      <c r="B75" s="18" t="s">
        <v>401</v>
      </c>
      <c r="C75" s="18" t="s">
        <v>402</v>
      </c>
      <c r="D75" s="18" t="s">
        <v>502</v>
      </c>
      <c r="E75" s="19" t="s">
        <v>503</v>
      </c>
      <c r="F75" s="19" t="s">
        <v>504</v>
      </c>
      <c r="G75" s="18" t="s">
        <v>505</v>
      </c>
      <c r="H75" s="18" t="s">
        <v>43</v>
      </c>
      <c r="I75" s="18" t="s">
        <v>44</v>
      </c>
      <c r="J75" s="18" t="s">
        <v>44</v>
      </c>
      <c r="K75" s="20">
        <v>8999777000448</v>
      </c>
      <c r="L75" s="20" t="s">
        <v>61</v>
      </c>
      <c r="M75" s="20" t="s">
        <v>506</v>
      </c>
      <c r="N75" s="21">
        <v>1095</v>
      </c>
      <c r="O75" s="22">
        <v>36070</v>
      </c>
      <c r="P75" s="23">
        <v>45413</v>
      </c>
      <c r="Q75" s="24">
        <v>0</v>
      </c>
      <c r="R75" s="24">
        <v>24</v>
      </c>
      <c r="S75" s="24">
        <v>0</v>
      </c>
      <c r="T75" s="25">
        <v>7.5</v>
      </c>
      <c r="U75" s="25">
        <v>5</v>
      </c>
      <c r="V75" s="25">
        <v>18.100000000000001</v>
      </c>
      <c r="W75" s="25">
        <v>0</v>
      </c>
      <c r="X75" s="25">
        <v>0</v>
      </c>
      <c r="Y75" s="25">
        <v>0</v>
      </c>
      <c r="Z75" s="25">
        <v>31.2</v>
      </c>
      <c r="AA75" s="25">
        <v>21</v>
      </c>
      <c r="AB75" s="25">
        <v>22</v>
      </c>
      <c r="AC75" s="26">
        <v>0.20283000000000001</v>
      </c>
      <c r="AD75" s="26">
        <v>0</v>
      </c>
      <c r="AE75" s="26">
        <v>5.1920000000000002</v>
      </c>
      <c r="AF75" s="27">
        <v>678.75</v>
      </c>
      <c r="AG75" s="27" t="s">
        <v>61</v>
      </c>
      <c r="AH75" s="28">
        <v>1.4414399999999997E-2</v>
      </c>
      <c r="AI75" s="18" t="s">
        <v>507</v>
      </c>
      <c r="AJ75" s="20" t="s">
        <v>508</v>
      </c>
      <c r="AK75" s="18" t="s">
        <v>49</v>
      </c>
    </row>
    <row r="76" spans="1:37">
      <c r="A76" s="18" t="s">
        <v>509</v>
      </c>
      <c r="B76" s="18" t="s">
        <v>401</v>
      </c>
      <c r="C76" s="18" t="s">
        <v>421</v>
      </c>
      <c r="D76" s="18" t="s">
        <v>510</v>
      </c>
      <c r="E76" s="19" t="s">
        <v>511</v>
      </c>
      <c r="F76" s="19" t="s">
        <v>511</v>
      </c>
      <c r="G76" s="18" t="s">
        <v>512</v>
      </c>
      <c r="H76" s="18" t="s">
        <v>43</v>
      </c>
      <c r="I76" s="18" t="s">
        <v>44</v>
      </c>
      <c r="J76" s="18" t="s">
        <v>44</v>
      </c>
      <c r="K76" s="20">
        <v>4005808713226</v>
      </c>
      <c r="L76" s="20" t="s">
        <v>61</v>
      </c>
      <c r="M76" s="20" t="s">
        <v>513</v>
      </c>
      <c r="N76" s="21">
        <v>1095</v>
      </c>
      <c r="O76" s="22">
        <v>17860</v>
      </c>
      <c r="P76" s="23">
        <v>45413</v>
      </c>
      <c r="Q76" s="24">
        <v>0</v>
      </c>
      <c r="R76" s="24">
        <v>48</v>
      </c>
      <c r="S76" s="24">
        <v>0</v>
      </c>
      <c r="T76" s="25">
        <v>6</v>
      </c>
      <c r="U76" s="25">
        <v>3.2</v>
      </c>
      <c r="V76" s="25">
        <v>13.9</v>
      </c>
      <c r="W76" s="25">
        <v>0</v>
      </c>
      <c r="X76" s="25">
        <v>0</v>
      </c>
      <c r="Y76" s="25">
        <v>0</v>
      </c>
      <c r="Z76" s="25">
        <v>33.799999999999997</v>
      </c>
      <c r="AA76" s="25">
        <v>25.3</v>
      </c>
      <c r="AB76" s="25">
        <v>15.6</v>
      </c>
      <c r="AC76" s="26">
        <v>0.08</v>
      </c>
      <c r="AD76" s="26">
        <v>0</v>
      </c>
      <c r="AE76" s="26">
        <v>4.1180000000000003</v>
      </c>
      <c r="AF76" s="27">
        <v>266.88000000000005</v>
      </c>
      <c r="AG76" s="27" t="s">
        <v>61</v>
      </c>
      <c r="AH76" s="28">
        <v>1.3340184E-2</v>
      </c>
      <c r="AI76" s="18" t="s">
        <v>514</v>
      </c>
      <c r="AJ76" s="20" t="s">
        <v>515</v>
      </c>
      <c r="AK76" s="18" t="s">
        <v>49</v>
      </c>
    </row>
    <row r="77" spans="1:37">
      <c r="A77" s="18" t="s">
        <v>37</v>
      </c>
      <c r="B77" s="18" t="s">
        <v>401</v>
      </c>
      <c r="C77" s="18" t="s">
        <v>421</v>
      </c>
      <c r="D77" s="18" t="s">
        <v>516</v>
      </c>
      <c r="E77" s="19" t="s">
        <v>517</v>
      </c>
      <c r="F77" s="19" t="s">
        <v>517</v>
      </c>
      <c r="G77" s="18" t="s">
        <v>518</v>
      </c>
      <c r="H77" s="18" t="s">
        <v>43</v>
      </c>
      <c r="I77" s="18" t="s">
        <v>44</v>
      </c>
      <c r="J77" s="18" t="s">
        <v>44</v>
      </c>
      <c r="K77" s="20">
        <v>4005808713257</v>
      </c>
      <c r="L77" s="20" t="s">
        <v>61</v>
      </c>
      <c r="M77" s="20" t="s">
        <v>519</v>
      </c>
      <c r="N77" s="21">
        <v>1095</v>
      </c>
      <c r="O77" s="22">
        <v>27800</v>
      </c>
      <c r="P77" s="23">
        <v>45413</v>
      </c>
      <c r="Q77" s="24">
        <v>0</v>
      </c>
      <c r="R77" s="24">
        <v>24</v>
      </c>
      <c r="S77" s="24">
        <v>0</v>
      </c>
      <c r="T77" s="25">
        <v>7.5</v>
      </c>
      <c r="U77" s="25">
        <v>5</v>
      </c>
      <c r="V77" s="25">
        <v>18.100000000000001</v>
      </c>
      <c r="W77" s="25">
        <v>0</v>
      </c>
      <c r="X77" s="25">
        <v>0</v>
      </c>
      <c r="Y77" s="25">
        <v>0</v>
      </c>
      <c r="Z77" s="25">
        <v>31.2</v>
      </c>
      <c r="AA77" s="25">
        <v>21</v>
      </c>
      <c r="AB77" s="25">
        <v>20.5</v>
      </c>
      <c r="AC77" s="26">
        <v>0.193</v>
      </c>
      <c r="AD77" s="26">
        <v>0</v>
      </c>
      <c r="AE77" s="26">
        <v>4.8730000000000002</v>
      </c>
      <c r="AF77" s="27">
        <v>678.75</v>
      </c>
      <c r="AG77" s="27" t="s">
        <v>61</v>
      </c>
      <c r="AH77" s="28">
        <v>1.3431599999999998E-2</v>
      </c>
      <c r="AI77" s="18" t="s">
        <v>520</v>
      </c>
      <c r="AJ77" s="20" t="s">
        <v>521</v>
      </c>
      <c r="AK77" s="18" t="s">
        <v>49</v>
      </c>
    </row>
    <row r="78" spans="1:37">
      <c r="A78" s="18" t="s">
        <v>37</v>
      </c>
      <c r="B78" s="18" t="s">
        <v>401</v>
      </c>
      <c r="C78" s="18" t="s">
        <v>421</v>
      </c>
      <c r="D78" s="18" t="s">
        <v>522</v>
      </c>
      <c r="E78" s="19" t="s">
        <v>523</v>
      </c>
      <c r="F78" s="19" t="s">
        <v>523</v>
      </c>
      <c r="G78" s="18" t="s">
        <v>524</v>
      </c>
      <c r="H78" s="18" t="s">
        <v>43</v>
      </c>
      <c r="I78" s="18" t="s">
        <v>44</v>
      </c>
      <c r="J78" s="18" t="s">
        <v>44</v>
      </c>
      <c r="K78" s="20">
        <v>8999777018832</v>
      </c>
      <c r="L78" s="20" t="s">
        <v>525</v>
      </c>
      <c r="M78" s="20" t="s">
        <v>526</v>
      </c>
      <c r="N78" s="21">
        <v>1095</v>
      </c>
      <c r="O78" s="22">
        <v>118660</v>
      </c>
      <c r="P78" s="23">
        <v>45413</v>
      </c>
      <c r="Q78" s="24">
        <v>3</v>
      </c>
      <c r="R78" s="24">
        <v>12</v>
      </c>
      <c r="S78" s="24">
        <v>4</v>
      </c>
      <c r="T78" s="25">
        <v>9.4</v>
      </c>
      <c r="U78" s="25">
        <v>6</v>
      </c>
      <c r="V78" s="25">
        <v>21.7</v>
      </c>
      <c r="W78" s="25">
        <v>21.6</v>
      </c>
      <c r="X78" s="25">
        <v>8</v>
      </c>
      <c r="Y78" s="25">
        <v>21.7</v>
      </c>
      <c r="Z78" s="25">
        <v>33.6</v>
      </c>
      <c r="AA78" s="25">
        <v>22.8</v>
      </c>
      <c r="AB78" s="25">
        <v>24.7</v>
      </c>
      <c r="AC78" s="26">
        <v>0.36399999999999999</v>
      </c>
      <c r="AD78" s="26">
        <v>1.121</v>
      </c>
      <c r="AE78" s="26">
        <v>4.6710000000000003</v>
      </c>
      <c r="AF78" s="27">
        <v>1223.8800000000001</v>
      </c>
      <c r="AG78" s="27">
        <v>3749.76</v>
      </c>
      <c r="AH78" s="28">
        <v>1.8922175999999999E-2</v>
      </c>
      <c r="AI78" s="18" t="s">
        <v>469</v>
      </c>
      <c r="AJ78" s="20" t="s">
        <v>527</v>
      </c>
      <c r="AK78" s="18" t="s">
        <v>49</v>
      </c>
    </row>
    <row r="79" spans="1:37">
      <c r="A79" s="18" t="s">
        <v>37</v>
      </c>
      <c r="B79" s="18" t="s">
        <v>401</v>
      </c>
      <c r="C79" s="18" t="s">
        <v>421</v>
      </c>
      <c r="D79" s="18" t="s">
        <v>528</v>
      </c>
      <c r="E79" s="19" t="s">
        <v>529</v>
      </c>
      <c r="F79" s="19" t="s">
        <v>529</v>
      </c>
      <c r="G79" s="18" t="s">
        <v>530</v>
      </c>
      <c r="H79" s="18" t="s">
        <v>43</v>
      </c>
      <c r="I79" s="18" t="s">
        <v>44</v>
      </c>
      <c r="J79" s="18" t="s">
        <v>44</v>
      </c>
      <c r="K79" s="20">
        <v>8999777009588</v>
      </c>
      <c r="L79" s="20" t="s">
        <v>61</v>
      </c>
      <c r="M79" s="20" t="s">
        <v>531</v>
      </c>
      <c r="N79" s="21">
        <v>900</v>
      </c>
      <c r="O79" s="22">
        <v>27450.000000000004</v>
      </c>
      <c r="P79" s="23">
        <v>45413</v>
      </c>
      <c r="Q79" s="24">
        <v>0</v>
      </c>
      <c r="R79" s="24">
        <v>24</v>
      </c>
      <c r="S79" s="24">
        <v>0</v>
      </c>
      <c r="T79" s="25">
        <v>7.5</v>
      </c>
      <c r="U79" s="25">
        <v>5</v>
      </c>
      <c r="V79" s="25">
        <v>18.100000000000001</v>
      </c>
      <c r="W79" s="25">
        <v>0</v>
      </c>
      <c r="X79" s="25">
        <v>0</v>
      </c>
      <c r="Y79" s="25">
        <v>0</v>
      </c>
      <c r="Z79" s="25">
        <v>31.2</v>
      </c>
      <c r="AA79" s="25">
        <v>21</v>
      </c>
      <c r="AB79" s="25">
        <v>20.5</v>
      </c>
      <c r="AC79" s="26">
        <v>0.20399999999999999</v>
      </c>
      <c r="AD79" s="26">
        <v>0</v>
      </c>
      <c r="AE79" s="26">
        <v>5.1449999999999996</v>
      </c>
      <c r="AF79" s="27">
        <v>678.75</v>
      </c>
      <c r="AG79" s="27" t="s">
        <v>61</v>
      </c>
      <c r="AH79" s="28">
        <v>1.3431599999999998E-2</v>
      </c>
      <c r="AI79" s="18" t="s">
        <v>532</v>
      </c>
      <c r="AJ79" s="20" t="s">
        <v>533</v>
      </c>
      <c r="AK79" s="18" t="s">
        <v>49</v>
      </c>
    </row>
    <row r="80" spans="1:37">
      <c r="A80" s="18" t="s">
        <v>37</v>
      </c>
      <c r="B80" s="18" t="s">
        <v>401</v>
      </c>
      <c r="C80" s="18" t="s">
        <v>421</v>
      </c>
      <c r="D80" s="18" t="s">
        <v>534</v>
      </c>
      <c r="E80" s="19" t="s">
        <v>535</v>
      </c>
      <c r="F80" s="19" t="s">
        <v>535</v>
      </c>
      <c r="G80" s="18" t="s">
        <v>536</v>
      </c>
      <c r="H80" s="18" t="s">
        <v>43</v>
      </c>
      <c r="I80" s="18" t="s">
        <v>44</v>
      </c>
      <c r="J80" s="18" t="s">
        <v>44</v>
      </c>
      <c r="K80" s="20">
        <v>8999777006990</v>
      </c>
      <c r="L80" s="20" t="s">
        <v>61</v>
      </c>
      <c r="M80" s="20" t="s">
        <v>537</v>
      </c>
      <c r="N80" s="21">
        <v>900</v>
      </c>
      <c r="O80" s="22">
        <v>41050</v>
      </c>
      <c r="P80" s="23">
        <v>45413</v>
      </c>
      <c r="Q80" s="24">
        <v>0</v>
      </c>
      <c r="R80" s="24">
        <v>24</v>
      </c>
      <c r="S80" s="24">
        <v>0</v>
      </c>
      <c r="T80" s="25">
        <v>7.5</v>
      </c>
      <c r="U80" s="25">
        <v>5</v>
      </c>
      <c r="V80" s="25">
        <v>18.100000000000001</v>
      </c>
      <c r="W80" s="25">
        <v>0</v>
      </c>
      <c r="X80" s="25">
        <v>0</v>
      </c>
      <c r="Y80" s="25">
        <v>0</v>
      </c>
      <c r="Z80" s="25">
        <v>31.2</v>
      </c>
      <c r="AA80" s="25">
        <v>21</v>
      </c>
      <c r="AB80" s="25">
        <v>20.5</v>
      </c>
      <c r="AC80" s="26">
        <v>0.20399999999999999</v>
      </c>
      <c r="AD80" s="26">
        <v>0</v>
      </c>
      <c r="AE80" s="26">
        <v>5.1539999999999999</v>
      </c>
      <c r="AF80" s="27">
        <v>678.75</v>
      </c>
      <c r="AG80" s="27" t="s">
        <v>61</v>
      </c>
      <c r="AH80" s="28">
        <v>1.3431599999999998E-2</v>
      </c>
      <c r="AI80" s="18" t="s">
        <v>538</v>
      </c>
      <c r="AJ80" s="20" t="s">
        <v>539</v>
      </c>
      <c r="AK80" s="18" t="s">
        <v>49</v>
      </c>
    </row>
    <row r="81" spans="1:37">
      <c r="A81" s="18" t="s">
        <v>37</v>
      </c>
      <c r="B81" s="18" t="s">
        <v>401</v>
      </c>
      <c r="C81" s="18" t="s">
        <v>421</v>
      </c>
      <c r="D81" s="18" t="s">
        <v>540</v>
      </c>
      <c r="E81" s="19" t="s">
        <v>541</v>
      </c>
      <c r="F81" s="19" t="s">
        <v>541</v>
      </c>
      <c r="G81" s="18" t="s">
        <v>542</v>
      </c>
      <c r="H81" s="18" t="s">
        <v>43</v>
      </c>
      <c r="I81" s="18" t="s">
        <v>44</v>
      </c>
      <c r="J81" s="18" t="s">
        <v>44</v>
      </c>
      <c r="K81" s="20">
        <v>8999777005320</v>
      </c>
      <c r="L81" s="20" t="s">
        <v>61</v>
      </c>
      <c r="M81" s="20" t="s">
        <v>543</v>
      </c>
      <c r="N81" s="21">
        <v>1095</v>
      </c>
      <c r="O81" s="22">
        <v>37750</v>
      </c>
      <c r="P81" s="23">
        <v>45413</v>
      </c>
      <c r="Q81" s="24">
        <v>0</v>
      </c>
      <c r="R81" s="24">
        <v>24</v>
      </c>
      <c r="S81" s="24">
        <v>0</v>
      </c>
      <c r="T81" s="25">
        <v>7.5</v>
      </c>
      <c r="U81" s="25">
        <v>5</v>
      </c>
      <c r="V81" s="25">
        <v>18.100000000000001</v>
      </c>
      <c r="W81" s="25">
        <v>0</v>
      </c>
      <c r="X81" s="25">
        <v>0</v>
      </c>
      <c r="Y81" s="25">
        <v>0</v>
      </c>
      <c r="Z81" s="25">
        <v>31.2</v>
      </c>
      <c r="AA81" s="25">
        <v>21</v>
      </c>
      <c r="AB81" s="25">
        <v>20.5</v>
      </c>
      <c r="AC81" s="26">
        <v>0.193</v>
      </c>
      <c r="AD81" s="26">
        <v>0</v>
      </c>
      <c r="AE81" s="26">
        <v>4.875</v>
      </c>
      <c r="AF81" s="27">
        <v>678.75</v>
      </c>
      <c r="AG81" s="27" t="s">
        <v>61</v>
      </c>
      <c r="AH81" s="28">
        <v>1.3431599999999998E-2</v>
      </c>
      <c r="AI81" s="18" t="s">
        <v>544</v>
      </c>
      <c r="AJ81" s="20" t="s">
        <v>545</v>
      </c>
      <c r="AK81" s="18" t="s">
        <v>49</v>
      </c>
    </row>
    <row r="82" spans="1:37">
      <c r="A82" s="18" t="s">
        <v>37</v>
      </c>
      <c r="B82" s="18" t="s">
        <v>401</v>
      </c>
      <c r="C82" s="18" t="s">
        <v>421</v>
      </c>
      <c r="D82" s="18" t="s">
        <v>546</v>
      </c>
      <c r="E82" s="19" t="s">
        <v>547</v>
      </c>
      <c r="F82" s="19" t="s">
        <v>547</v>
      </c>
      <c r="G82" s="18" t="s">
        <v>548</v>
      </c>
      <c r="H82" s="18" t="s">
        <v>43</v>
      </c>
      <c r="I82" s="18" t="s">
        <v>44</v>
      </c>
      <c r="J82" s="18" t="s">
        <v>44</v>
      </c>
      <c r="K82" s="20">
        <v>8999777007058</v>
      </c>
      <c r="L82" s="20" t="s">
        <v>61</v>
      </c>
      <c r="M82" s="20" t="s">
        <v>549</v>
      </c>
      <c r="N82" s="21">
        <v>1095</v>
      </c>
      <c r="O82" s="22">
        <v>43830</v>
      </c>
      <c r="P82" s="23">
        <v>45413</v>
      </c>
      <c r="Q82" s="24">
        <v>0</v>
      </c>
      <c r="R82" s="24">
        <v>24</v>
      </c>
      <c r="S82" s="24">
        <v>0</v>
      </c>
      <c r="T82" s="25">
        <v>7.5</v>
      </c>
      <c r="U82" s="25">
        <v>5</v>
      </c>
      <c r="V82" s="25">
        <v>18.100000000000001</v>
      </c>
      <c r="W82" s="25">
        <v>0</v>
      </c>
      <c r="X82" s="25">
        <v>0</v>
      </c>
      <c r="Y82" s="25">
        <v>0</v>
      </c>
      <c r="Z82" s="25">
        <v>31.2</v>
      </c>
      <c r="AA82" s="25">
        <v>21</v>
      </c>
      <c r="AB82" s="25">
        <v>20.5</v>
      </c>
      <c r="AC82" s="26">
        <v>0.193</v>
      </c>
      <c r="AD82" s="26">
        <v>0</v>
      </c>
      <c r="AE82" s="26">
        <v>4.8730000000000002</v>
      </c>
      <c r="AF82" s="27">
        <v>678.75</v>
      </c>
      <c r="AG82" s="27" t="s">
        <v>61</v>
      </c>
      <c r="AH82" s="28">
        <v>1.3431599999999998E-2</v>
      </c>
      <c r="AI82" s="18" t="s">
        <v>550</v>
      </c>
      <c r="AJ82" s="20" t="s">
        <v>551</v>
      </c>
      <c r="AK82" s="18" t="s">
        <v>49</v>
      </c>
    </row>
    <row r="83" spans="1:37">
      <c r="A83" s="18" t="s">
        <v>37</v>
      </c>
      <c r="B83" s="18" t="s">
        <v>401</v>
      </c>
      <c r="C83" s="18" t="s">
        <v>421</v>
      </c>
      <c r="D83" s="18" t="s">
        <v>552</v>
      </c>
      <c r="E83" s="19" t="s">
        <v>553</v>
      </c>
      <c r="F83" s="19" t="s">
        <v>553</v>
      </c>
      <c r="G83" s="18" t="s">
        <v>554</v>
      </c>
      <c r="H83" s="18" t="s">
        <v>43</v>
      </c>
      <c r="I83" s="18" t="s">
        <v>44</v>
      </c>
      <c r="J83" s="18" t="s">
        <v>44</v>
      </c>
      <c r="K83" s="20">
        <v>8999777015725</v>
      </c>
      <c r="L83" s="20" t="s">
        <v>61</v>
      </c>
      <c r="M83" s="20" t="s">
        <v>555</v>
      </c>
      <c r="N83" s="21">
        <v>1095</v>
      </c>
      <c r="O83" s="22">
        <v>27989.999999999996</v>
      </c>
      <c r="P83" s="23">
        <v>45413</v>
      </c>
      <c r="Q83" s="24">
        <v>0</v>
      </c>
      <c r="R83" s="24">
        <v>24</v>
      </c>
      <c r="S83" s="24">
        <v>0</v>
      </c>
      <c r="T83" s="25">
        <v>7.5</v>
      </c>
      <c r="U83" s="25">
        <v>5</v>
      </c>
      <c r="V83" s="25">
        <v>18.100000000000001</v>
      </c>
      <c r="W83" s="25">
        <v>0</v>
      </c>
      <c r="X83" s="25">
        <v>0</v>
      </c>
      <c r="Y83" s="25">
        <v>0</v>
      </c>
      <c r="Z83" s="25">
        <v>31.2</v>
      </c>
      <c r="AA83" s="25">
        <v>21</v>
      </c>
      <c r="AB83" s="25">
        <v>20.5</v>
      </c>
      <c r="AC83" s="26">
        <v>0.20316800000000002</v>
      </c>
      <c r="AD83" s="26">
        <v>0</v>
      </c>
      <c r="AE83" s="26">
        <v>5.1459999999999999</v>
      </c>
      <c r="AF83" s="27">
        <v>678.75</v>
      </c>
      <c r="AG83" s="27" t="s">
        <v>61</v>
      </c>
      <c r="AH83" s="28">
        <v>1.3431599999999998E-2</v>
      </c>
      <c r="AI83" s="18" t="s">
        <v>556</v>
      </c>
      <c r="AJ83" s="20" t="s">
        <v>557</v>
      </c>
      <c r="AK83" s="18" t="s">
        <v>49</v>
      </c>
    </row>
    <row r="84" spans="1:37">
      <c r="A84" s="18" t="s">
        <v>37</v>
      </c>
      <c r="B84" s="18" t="s">
        <v>401</v>
      </c>
      <c r="C84" s="18" t="s">
        <v>421</v>
      </c>
      <c r="D84" s="18" t="s">
        <v>558</v>
      </c>
      <c r="E84" s="19" t="s">
        <v>559</v>
      </c>
      <c r="F84" s="19" t="s">
        <v>559</v>
      </c>
      <c r="G84" s="18" t="s">
        <v>560</v>
      </c>
      <c r="H84" s="18" t="s">
        <v>43</v>
      </c>
      <c r="I84" s="18" t="s">
        <v>44</v>
      </c>
      <c r="J84" s="18" t="s">
        <v>44</v>
      </c>
      <c r="K84" s="20">
        <v>8999777017859</v>
      </c>
      <c r="L84" s="20" t="s">
        <v>61</v>
      </c>
      <c r="M84" s="20" t="s">
        <v>561</v>
      </c>
      <c r="N84" s="21">
        <v>1095</v>
      </c>
      <c r="O84" s="22">
        <v>33160</v>
      </c>
      <c r="P84" s="23">
        <v>45413</v>
      </c>
      <c r="Q84" s="24">
        <v>0</v>
      </c>
      <c r="R84" s="24">
        <v>24</v>
      </c>
      <c r="S84" s="24">
        <v>0</v>
      </c>
      <c r="T84" s="25">
        <v>7.5</v>
      </c>
      <c r="U84" s="25">
        <v>5</v>
      </c>
      <c r="V84" s="25">
        <v>18.100000000000001</v>
      </c>
      <c r="W84" s="25">
        <v>0</v>
      </c>
      <c r="X84" s="25">
        <v>0</v>
      </c>
      <c r="Y84" s="25">
        <v>0</v>
      </c>
      <c r="Z84" s="25">
        <v>31.2</v>
      </c>
      <c r="AA84" s="25">
        <v>21</v>
      </c>
      <c r="AB84" s="25">
        <v>20.5</v>
      </c>
      <c r="AC84" s="26">
        <v>0.203956</v>
      </c>
      <c r="AD84" s="26">
        <v>0</v>
      </c>
      <c r="AE84" s="26">
        <v>5.1449999999999996</v>
      </c>
      <c r="AF84" s="27">
        <v>678.75</v>
      </c>
      <c r="AG84" s="27" t="s">
        <v>61</v>
      </c>
      <c r="AH84" s="28">
        <v>1.3431599999999998E-2</v>
      </c>
      <c r="AI84" s="18" t="s">
        <v>562</v>
      </c>
      <c r="AJ84" s="20" t="s">
        <v>563</v>
      </c>
      <c r="AK84" s="18" t="s">
        <v>49</v>
      </c>
    </row>
    <row r="85" spans="1:37">
      <c r="A85" s="18" t="s">
        <v>37</v>
      </c>
      <c r="B85" s="18" t="s">
        <v>401</v>
      </c>
      <c r="C85" s="18" t="s">
        <v>421</v>
      </c>
      <c r="D85" s="18" t="s">
        <v>564</v>
      </c>
      <c r="E85" s="19" t="s">
        <v>565</v>
      </c>
      <c r="F85" s="19" t="s">
        <v>565</v>
      </c>
      <c r="G85" s="18" t="s">
        <v>566</v>
      </c>
      <c r="H85" s="18" t="s">
        <v>43</v>
      </c>
      <c r="I85" s="18" t="s">
        <v>355</v>
      </c>
      <c r="J85" s="18" t="s">
        <v>44</v>
      </c>
      <c r="K85" s="20">
        <v>8850029040530</v>
      </c>
      <c r="L85" s="20" t="s">
        <v>567</v>
      </c>
      <c r="M85" s="20" t="s">
        <v>568</v>
      </c>
      <c r="N85" s="21">
        <v>1095</v>
      </c>
      <c r="O85" s="22">
        <v>40879</v>
      </c>
      <c r="P85" s="23">
        <v>45413</v>
      </c>
      <c r="Q85" s="24">
        <v>3</v>
      </c>
      <c r="R85" s="24">
        <v>24</v>
      </c>
      <c r="S85" s="24">
        <v>8</v>
      </c>
      <c r="T85" s="25">
        <v>7.5</v>
      </c>
      <c r="U85" s="25">
        <v>5</v>
      </c>
      <c r="V85" s="25">
        <v>18.100000000000001</v>
      </c>
      <c r="W85" s="25">
        <v>18.5</v>
      </c>
      <c r="X85" s="25">
        <v>7</v>
      </c>
      <c r="Y85" s="25">
        <v>19.899999999999999</v>
      </c>
      <c r="Z85" s="25">
        <v>38.200000000000003</v>
      </c>
      <c r="AA85" s="25">
        <v>29.7</v>
      </c>
      <c r="AB85" s="25">
        <v>22.1</v>
      </c>
      <c r="AC85" s="26">
        <v>0.210982</v>
      </c>
      <c r="AD85" s="26">
        <v>0.63600000000000001</v>
      </c>
      <c r="AE85" s="26">
        <v>5.5090000000000003</v>
      </c>
      <c r="AF85" s="27">
        <v>678.75</v>
      </c>
      <c r="AG85" s="27">
        <v>2577.0499999999997</v>
      </c>
      <c r="AH85" s="28">
        <v>2.5073334000000003E-2</v>
      </c>
      <c r="AI85" s="18" t="s">
        <v>569</v>
      </c>
      <c r="AJ85" s="20" t="s">
        <v>570</v>
      </c>
      <c r="AK85" s="18" t="s">
        <v>49</v>
      </c>
    </row>
    <row r="86" spans="1:37">
      <c r="A86" s="18" t="s">
        <v>37</v>
      </c>
      <c r="B86" s="18" t="s">
        <v>401</v>
      </c>
      <c r="C86" s="18" t="s">
        <v>421</v>
      </c>
      <c r="D86" s="18" t="s">
        <v>571</v>
      </c>
      <c r="E86" s="19" t="s">
        <v>572</v>
      </c>
      <c r="F86" s="19" t="s">
        <v>572</v>
      </c>
      <c r="G86" s="18" t="s">
        <v>573</v>
      </c>
      <c r="H86" s="18" t="s">
        <v>43</v>
      </c>
      <c r="I86" s="18" t="s">
        <v>355</v>
      </c>
      <c r="J86" s="18" t="s">
        <v>44</v>
      </c>
      <c r="K86" s="20">
        <v>8850029040516</v>
      </c>
      <c r="L86" s="20" t="s">
        <v>574</v>
      </c>
      <c r="M86" s="20" t="s">
        <v>575</v>
      </c>
      <c r="N86" s="21">
        <v>1095</v>
      </c>
      <c r="O86" s="22">
        <v>40879</v>
      </c>
      <c r="P86" s="23">
        <v>45413</v>
      </c>
      <c r="Q86" s="24">
        <v>3</v>
      </c>
      <c r="R86" s="24">
        <v>24</v>
      </c>
      <c r="S86" s="24">
        <v>8</v>
      </c>
      <c r="T86" s="25">
        <v>7.5</v>
      </c>
      <c r="U86" s="25">
        <v>5</v>
      </c>
      <c r="V86" s="25">
        <v>18.100000000000001</v>
      </c>
      <c r="W86" s="25">
        <v>18.5</v>
      </c>
      <c r="X86" s="25">
        <v>7</v>
      </c>
      <c r="Y86" s="25">
        <v>19.899999999999999</v>
      </c>
      <c r="Z86" s="25">
        <v>38.200000000000003</v>
      </c>
      <c r="AA86" s="25">
        <v>29.7</v>
      </c>
      <c r="AB86" s="25">
        <v>22.1</v>
      </c>
      <c r="AC86" s="26">
        <v>0.210982</v>
      </c>
      <c r="AD86" s="26">
        <v>0.63600000000000001</v>
      </c>
      <c r="AE86" s="26">
        <v>5.5090000000000003</v>
      </c>
      <c r="AF86" s="27">
        <v>678.75</v>
      </c>
      <c r="AG86" s="27">
        <v>2577.0499999999997</v>
      </c>
      <c r="AH86" s="28">
        <v>2.5073334000000003E-2</v>
      </c>
      <c r="AI86" s="18" t="s">
        <v>576</v>
      </c>
      <c r="AJ86" s="20" t="s">
        <v>577</v>
      </c>
      <c r="AK86" s="18" t="s">
        <v>49</v>
      </c>
    </row>
    <row r="87" spans="1:37">
      <c r="A87" s="18" t="s">
        <v>37</v>
      </c>
      <c r="B87" s="18" t="s">
        <v>401</v>
      </c>
      <c r="C87" s="18" t="s">
        <v>421</v>
      </c>
      <c r="D87" s="18" t="s">
        <v>578</v>
      </c>
      <c r="E87" s="19" t="s">
        <v>579</v>
      </c>
      <c r="F87" s="19" t="s">
        <v>579</v>
      </c>
      <c r="G87" s="18" t="s">
        <v>580</v>
      </c>
      <c r="H87" s="18" t="s">
        <v>43</v>
      </c>
      <c r="I87" s="18" t="s">
        <v>44</v>
      </c>
      <c r="J87" s="18" t="s">
        <v>356</v>
      </c>
      <c r="K87" s="20">
        <v>8850029040646</v>
      </c>
      <c r="L87" s="20" t="s">
        <v>581</v>
      </c>
      <c r="M87" s="20" t="s">
        <v>582</v>
      </c>
      <c r="N87" s="21">
        <v>1095</v>
      </c>
      <c r="O87" s="22">
        <v>46486</v>
      </c>
      <c r="P87" s="23">
        <v>45413</v>
      </c>
      <c r="Q87" s="24">
        <v>3</v>
      </c>
      <c r="R87" s="24">
        <v>24</v>
      </c>
      <c r="S87" s="24">
        <v>8</v>
      </c>
      <c r="T87" s="25">
        <v>7.5</v>
      </c>
      <c r="U87" s="25">
        <v>5</v>
      </c>
      <c r="V87" s="25">
        <v>19.399999999999999</v>
      </c>
      <c r="W87" s="25">
        <v>18.5</v>
      </c>
      <c r="X87" s="25">
        <v>7</v>
      </c>
      <c r="Y87" s="25">
        <v>19.899999999999999</v>
      </c>
      <c r="Z87" s="25">
        <v>38.200000000000003</v>
      </c>
      <c r="AA87" s="25">
        <v>29.7</v>
      </c>
      <c r="AB87" s="25">
        <v>22.1</v>
      </c>
      <c r="AC87" s="26">
        <v>0.20399999999999999</v>
      </c>
      <c r="AD87" s="26">
        <v>0.61299999999999999</v>
      </c>
      <c r="AE87" s="26">
        <v>5.0999999999999996</v>
      </c>
      <c r="AF87" s="27">
        <v>727.5</v>
      </c>
      <c r="AG87" s="27">
        <v>2577.0499999999997</v>
      </c>
      <c r="AH87" s="28">
        <v>2.5073334000000003E-2</v>
      </c>
      <c r="AI87" s="18" t="s">
        <v>583</v>
      </c>
      <c r="AJ87" s="20" t="s">
        <v>584</v>
      </c>
      <c r="AK87" s="18" t="s">
        <v>49</v>
      </c>
    </row>
    <row r="88" spans="1:37">
      <c r="A88" s="18" t="s">
        <v>37</v>
      </c>
      <c r="B88" s="18" t="s">
        <v>401</v>
      </c>
      <c r="C88" s="18" t="s">
        <v>421</v>
      </c>
      <c r="D88" s="18" t="s">
        <v>585</v>
      </c>
      <c r="E88" s="19" t="s">
        <v>586</v>
      </c>
      <c r="F88" s="19" t="s">
        <v>586</v>
      </c>
      <c r="G88" s="18" t="s">
        <v>587</v>
      </c>
      <c r="H88" s="18" t="s">
        <v>43</v>
      </c>
      <c r="I88" s="18" t="s">
        <v>44</v>
      </c>
      <c r="J88" s="18" t="s">
        <v>356</v>
      </c>
      <c r="K88" s="20">
        <v>8850029040639</v>
      </c>
      <c r="L88" s="20" t="s">
        <v>588</v>
      </c>
      <c r="M88" s="20" t="s">
        <v>589</v>
      </c>
      <c r="N88" s="21">
        <v>1095</v>
      </c>
      <c r="O88" s="22">
        <v>72072</v>
      </c>
      <c r="P88" s="23">
        <v>45413</v>
      </c>
      <c r="Q88" s="24">
        <v>3</v>
      </c>
      <c r="R88" s="24">
        <v>12</v>
      </c>
      <c r="S88" s="24">
        <v>4</v>
      </c>
      <c r="T88" s="25">
        <v>9.4</v>
      </c>
      <c r="U88" s="25">
        <v>6</v>
      </c>
      <c r="V88" s="25">
        <v>21.9</v>
      </c>
      <c r="W88" s="25">
        <v>21.6</v>
      </c>
      <c r="X88" s="25">
        <v>8</v>
      </c>
      <c r="Y88" s="25">
        <v>22</v>
      </c>
      <c r="Z88" s="25">
        <v>33.6</v>
      </c>
      <c r="AA88" s="25">
        <v>22.8</v>
      </c>
      <c r="AB88" s="25">
        <v>24.7</v>
      </c>
      <c r="AC88" s="26">
        <v>0.35199999999999998</v>
      </c>
      <c r="AD88" s="26">
        <v>1.07</v>
      </c>
      <c r="AE88" s="26">
        <v>4.28</v>
      </c>
      <c r="AF88" s="27">
        <v>1235.1600000000001</v>
      </c>
      <c r="AG88" s="27">
        <v>3801.6000000000004</v>
      </c>
      <c r="AH88" s="28">
        <v>1.8922175999999999E-2</v>
      </c>
      <c r="AI88" s="18" t="s">
        <v>583</v>
      </c>
      <c r="AJ88" s="20" t="s">
        <v>590</v>
      </c>
      <c r="AK88" s="18" t="s">
        <v>49</v>
      </c>
    </row>
    <row r="89" spans="1:37">
      <c r="A89" s="18" t="s">
        <v>37</v>
      </c>
      <c r="B89" s="18" t="s">
        <v>401</v>
      </c>
      <c r="C89" s="18" t="s">
        <v>421</v>
      </c>
      <c r="D89" s="18" t="s">
        <v>591</v>
      </c>
      <c r="E89" s="19" t="s">
        <v>592</v>
      </c>
      <c r="F89" s="19" t="s">
        <v>592</v>
      </c>
      <c r="G89" s="18" t="s">
        <v>593</v>
      </c>
      <c r="H89" s="18" t="s">
        <v>43</v>
      </c>
      <c r="I89" s="18" t="s">
        <v>44</v>
      </c>
      <c r="J89" s="18" t="s">
        <v>44</v>
      </c>
      <c r="K89" s="20">
        <v>8999777818579</v>
      </c>
      <c r="L89" s="20" t="s">
        <v>61</v>
      </c>
      <c r="M89" s="20" t="s">
        <v>594</v>
      </c>
      <c r="N89" s="21">
        <v>900</v>
      </c>
      <c r="O89" s="22">
        <v>15750</v>
      </c>
      <c r="P89" s="23">
        <v>45413</v>
      </c>
      <c r="Q89" s="24">
        <v>6</v>
      </c>
      <c r="R89" s="24">
        <v>48</v>
      </c>
      <c r="S89" s="24">
        <v>8</v>
      </c>
      <c r="T89" s="25">
        <v>5.7</v>
      </c>
      <c r="U89" s="25">
        <v>5.7</v>
      </c>
      <c r="V89" s="25">
        <v>3.2</v>
      </c>
      <c r="W89" s="25">
        <v>0</v>
      </c>
      <c r="X89" s="25">
        <v>0</v>
      </c>
      <c r="Y89" s="25">
        <v>0</v>
      </c>
      <c r="Z89" s="25">
        <v>24.1</v>
      </c>
      <c r="AA89" s="25">
        <v>12.1</v>
      </c>
      <c r="AB89" s="25">
        <v>19.7</v>
      </c>
      <c r="AC89" s="26">
        <v>6.0874000000000004E-2</v>
      </c>
      <c r="AD89" s="26">
        <v>0</v>
      </c>
      <c r="AE89" s="26">
        <v>3.03</v>
      </c>
      <c r="AF89" s="27">
        <v>103.96800000000002</v>
      </c>
      <c r="AG89" s="27" t="s">
        <v>61</v>
      </c>
      <c r="AH89" s="28">
        <v>5.7447169999999999E-3</v>
      </c>
      <c r="AI89" s="18" t="s">
        <v>595</v>
      </c>
      <c r="AJ89" s="20" t="s">
        <v>596</v>
      </c>
      <c r="AK89" s="18" t="s">
        <v>49</v>
      </c>
    </row>
    <row r="90" spans="1:37">
      <c r="A90" s="18" t="s">
        <v>37</v>
      </c>
      <c r="B90" s="18" t="s">
        <v>401</v>
      </c>
      <c r="C90" s="18" t="s">
        <v>421</v>
      </c>
      <c r="D90" s="18" t="s">
        <v>597</v>
      </c>
      <c r="E90" s="19" t="s">
        <v>598</v>
      </c>
      <c r="F90" s="19" t="s">
        <v>598</v>
      </c>
      <c r="G90" s="18" t="s">
        <v>599</v>
      </c>
      <c r="H90" s="18" t="s">
        <v>43</v>
      </c>
      <c r="I90" s="18" t="s">
        <v>44</v>
      </c>
      <c r="J90" s="18" t="s">
        <v>44</v>
      </c>
      <c r="K90" s="20">
        <v>8999777818586</v>
      </c>
      <c r="L90" s="20" t="s">
        <v>61</v>
      </c>
      <c r="M90" s="20" t="s">
        <v>600</v>
      </c>
      <c r="N90" s="21">
        <v>900</v>
      </c>
      <c r="O90" s="22">
        <v>27410</v>
      </c>
      <c r="P90" s="23">
        <v>45413</v>
      </c>
      <c r="Q90" s="24">
        <v>0</v>
      </c>
      <c r="R90" s="24">
        <v>36</v>
      </c>
      <c r="S90" s="24">
        <v>0</v>
      </c>
      <c r="T90" s="25">
        <v>7</v>
      </c>
      <c r="U90" s="25">
        <v>7</v>
      </c>
      <c r="V90" s="25">
        <v>4.2</v>
      </c>
      <c r="W90" s="25">
        <v>0</v>
      </c>
      <c r="X90" s="25">
        <v>0</v>
      </c>
      <c r="Y90" s="25">
        <v>0</v>
      </c>
      <c r="Z90" s="25">
        <v>43.6</v>
      </c>
      <c r="AA90" s="25">
        <v>15.1</v>
      </c>
      <c r="AB90" s="25">
        <v>14.2</v>
      </c>
      <c r="AC90" s="26">
        <v>0.11451799999999999</v>
      </c>
      <c r="AD90" s="26">
        <v>0</v>
      </c>
      <c r="AE90" s="26">
        <v>4.2729999999999997</v>
      </c>
      <c r="AF90" s="27">
        <v>205.8</v>
      </c>
      <c r="AG90" s="27" t="s">
        <v>61</v>
      </c>
      <c r="AH90" s="28">
        <v>9.3487120000000003E-3</v>
      </c>
      <c r="AI90" s="18" t="s">
        <v>601</v>
      </c>
      <c r="AJ90" s="20" t="s">
        <v>602</v>
      </c>
      <c r="AK90" s="18" t="s">
        <v>49</v>
      </c>
    </row>
    <row r="91" spans="1:37">
      <c r="A91" s="18" t="s">
        <v>37</v>
      </c>
      <c r="B91" s="18" t="s">
        <v>603</v>
      </c>
      <c r="C91" s="18" t="s">
        <v>604</v>
      </c>
      <c r="D91" s="18" t="s">
        <v>605</v>
      </c>
      <c r="E91" s="19" t="s">
        <v>606</v>
      </c>
      <c r="F91" s="19" t="s">
        <v>606</v>
      </c>
      <c r="G91" s="18" t="s">
        <v>607</v>
      </c>
      <c r="H91" s="18" t="s">
        <v>43</v>
      </c>
      <c r="I91" s="18" t="s">
        <v>44</v>
      </c>
      <c r="J91" s="18" t="s">
        <v>44</v>
      </c>
      <c r="K91" s="20">
        <v>8850029801025</v>
      </c>
      <c r="L91" s="20" t="s">
        <v>608</v>
      </c>
      <c r="M91" s="20" t="s">
        <v>609</v>
      </c>
      <c r="N91" s="21">
        <v>900</v>
      </c>
      <c r="O91" s="22">
        <v>20900</v>
      </c>
      <c r="P91" s="23">
        <v>45413</v>
      </c>
      <c r="Q91" s="24">
        <v>3</v>
      </c>
      <c r="R91" s="24">
        <v>48</v>
      </c>
      <c r="S91" s="24">
        <v>16</v>
      </c>
      <c r="T91" s="25">
        <v>7.7</v>
      </c>
      <c r="U91" s="25">
        <v>7.7</v>
      </c>
      <c r="V91" s="25">
        <v>1.5</v>
      </c>
      <c r="W91" s="25">
        <v>7.7</v>
      </c>
      <c r="X91" s="25">
        <v>7.7</v>
      </c>
      <c r="Y91" s="25">
        <v>4.9000000000000004</v>
      </c>
      <c r="Z91" s="25">
        <v>32.9</v>
      </c>
      <c r="AA91" s="25">
        <v>16.100000000000001</v>
      </c>
      <c r="AB91" s="25">
        <v>12.6</v>
      </c>
      <c r="AC91" s="26">
        <v>6.7000000000000004E-2</v>
      </c>
      <c r="AD91" s="26">
        <v>0.20499999999999999</v>
      </c>
      <c r="AE91" s="26">
        <v>3.399</v>
      </c>
      <c r="AF91" s="27">
        <v>88.935000000000002</v>
      </c>
      <c r="AG91" s="27">
        <v>290.52100000000007</v>
      </c>
      <c r="AH91" s="28">
        <v>6.6740940000000002E-3</v>
      </c>
      <c r="AI91" s="18" t="s">
        <v>610</v>
      </c>
      <c r="AJ91" s="20" t="s">
        <v>611</v>
      </c>
      <c r="AK91" s="18" t="s">
        <v>49</v>
      </c>
    </row>
    <row r="92" spans="1:37">
      <c r="A92" s="18" t="s">
        <v>37</v>
      </c>
      <c r="B92" s="18" t="s">
        <v>603</v>
      </c>
      <c r="C92" s="18" t="s">
        <v>612</v>
      </c>
      <c r="D92" s="18" t="s">
        <v>613</v>
      </c>
      <c r="E92" s="19" t="s">
        <v>614</v>
      </c>
      <c r="F92" s="19" t="s">
        <v>614</v>
      </c>
      <c r="G92" s="18" t="s">
        <v>615</v>
      </c>
      <c r="H92" s="18" t="s">
        <v>43</v>
      </c>
      <c r="I92" s="18" t="s">
        <v>44</v>
      </c>
      <c r="J92" s="18" t="s">
        <v>44</v>
      </c>
      <c r="K92" s="20">
        <v>8999777890544</v>
      </c>
      <c r="L92" s="20" t="s">
        <v>61</v>
      </c>
      <c r="M92" s="20" t="s">
        <v>616</v>
      </c>
      <c r="N92" s="21">
        <v>1095</v>
      </c>
      <c r="O92" s="22">
        <v>14090</v>
      </c>
      <c r="P92" s="23">
        <v>45413</v>
      </c>
      <c r="Q92" s="24">
        <v>0</v>
      </c>
      <c r="R92" s="24">
        <v>48</v>
      </c>
      <c r="S92" s="24">
        <v>0</v>
      </c>
      <c r="T92" s="25">
        <v>5.7</v>
      </c>
      <c r="U92" s="25">
        <v>5.7</v>
      </c>
      <c r="V92" s="25">
        <v>3.2</v>
      </c>
      <c r="W92" s="25">
        <v>0</v>
      </c>
      <c r="X92" s="25">
        <v>0</v>
      </c>
      <c r="Y92" s="25">
        <v>0</v>
      </c>
      <c r="Z92" s="25">
        <v>24.1</v>
      </c>
      <c r="AA92" s="25">
        <v>12.1</v>
      </c>
      <c r="AB92" s="25">
        <v>19.7</v>
      </c>
      <c r="AC92" s="26">
        <v>6.1976999999999997E-2</v>
      </c>
      <c r="AD92" s="26">
        <v>0</v>
      </c>
      <c r="AE92" s="26">
        <v>3.0830000000000002</v>
      </c>
      <c r="AF92" s="27">
        <v>103.96800000000002</v>
      </c>
      <c r="AG92" s="27" t="s">
        <v>61</v>
      </c>
      <c r="AH92" s="28">
        <v>5.7447169999999999E-3</v>
      </c>
      <c r="AI92" s="18" t="s">
        <v>617</v>
      </c>
      <c r="AJ92" s="20" t="s">
        <v>618</v>
      </c>
      <c r="AK92" s="18" t="s">
        <v>49</v>
      </c>
    </row>
    <row r="93" spans="1:37">
      <c r="A93" s="18" t="s">
        <v>37</v>
      </c>
      <c r="B93" s="18" t="s">
        <v>603</v>
      </c>
      <c r="C93" s="18" t="s">
        <v>612</v>
      </c>
      <c r="D93" s="18" t="s">
        <v>619</v>
      </c>
      <c r="E93" s="19" t="s">
        <v>620</v>
      </c>
      <c r="F93" s="19" t="s">
        <v>620</v>
      </c>
      <c r="G93" s="18" t="s">
        <v>621</v>
      </c>
      <c r="H93" s="18" t="s">
        <v>43</v>
      </c>
      <c r="I93" s="18" t="s">
        <v>44</v>
      </c>
      <c r="J93" s="18" t="s">
        <v>44</v>
      </c>
      <c r="K93" s="20">
        <v>8999777890551</v>
      </c>
      <c r="L93" s="20" t="s">
        <v>61</v>
      </c>
      <c r="M93" s="20" t="s">
        <v>622</v>
      </c>
      <c r="N93" s="21">
        <v>1095</v>
      </c>
      <c r="O93" s="22">
        <v>22970</v>
      </c>
      <c r="P93" s="23">
        <v>45413</v>
      </c>
      <c r="Q93" s="24">
        <v>0</v>
      </c>
      <c r="R93" s="24">
        <v>36</v>
      </c>
      <c r="S93" s="24">
        <v>0</v>
      </c>
      <c r="T93" s="25">
        <v>7</v>
      </c>
      <c r="U93" s="25">
        <v>7</v>
      </c>
      <c r="V93" s="25">
        <v>4.2</v>
      </c>
      <c r="W93" s="25">
        <v>0</v>
      </c>
      <c r="X93" s="25">
        <v>0</v>
      </c>
      <c r="Y93" s="25">
        <v>0</v>
      </c>
      <c r="Z93" s="25">
        <v>43.6</v>
      </c>
      <c r="AA93" s="25">
        <v>15.1</v>
      </c>
      <c r="AB93" s="25">
        <v>14.2</v>
      </c>
      <c r="AC93" s="26">
        <v>0.116725</v>
      </c>
      <c r="AD93" s="26">
        <v>0</v>
      </c>
      <c r="AE93" s="26">
        <v>4.3520000000000003</v>
      </c>
      <c r="AF93" s="27">
        <v>205.8</v>
      </c>
      <c r="AG93" s="27" t="s">
        <v>61</v>
      </c>
      <c r="AH93" s="28">
        <v>9.3487120000000003E-3</v>
      </c>
      <c r="AI93" s="18" t="s">
        <v>623</v>
      </c>
      <c r="AJ93" s="20" t="s">
        <v>624</v>
      </c>
      <c r="AK93" s="18" t="s">
        <v>49</v>
      </c>
    </row>
    <row r="94" spans="1:37">
      <c r="A94" s="18" t="s">
        <v>37</v>
      </c>
      <c r="B94" s="18" t="s">
        <v>625</v>
      </c>
      <c r="C94" s="18" t="s">
        <v>626</v>
      </c>
      <c r="D94" s="18" t="s">
        <v>627</v>
      </c>
      <c r="E94" s="19" t="s">
        <v>628</v>
      </c>
      <c r="F94" s="19" t="s">
        <v>628</v>
      </c>
      <c r="G94" s="18" t="s">
        <v>629</v>
      </c>
      <c r="H94" s="18" t="s">
        <v>43</v>
      </c>
      <c r="I94" s="18" t="s">
        <v>44</v>
      </c>
      <c r="J94" s="18" t="s">
        <v>44</v>
      </c>
      <c r="K94" s="20">
        <v>8999777867249</v>
      </c>
      <c r="L94" s="20" t="s">
        <v>61</v>
      </c>
      <c r="M94" s="20" t="s">
        <v>630</v>
      </c>
      <c r="N94" s="21">
        <v>1095</v>
      </c>
      <c r="O94" s="22">
        <v>24780</v>
      </c>
      <c r="P94" s="23">
        <v>45413</v>
      </c>
      <c r="Q94" s="24">
        <v>0</v>
      </c>
      <c r="R94" s="24">
        <v>24</v>
      </c>
      <c r="S94" s="24">
        <v>0</v>
      </c>
      <c r="T94" s="25">
        <v>6</v>
      </c>
      <c r="U94" s="25">
        <v>3.2</v>
      </c>
      <c r="V94" s="25">
        <v>16</v>
      </c>
      <c r="W94" s="25">
        <v>0</v>
      </c>
      <c r="X94" s="25">
        <v>0</v>
      </c>
      <c r="Y94" s="25">
        <v>0</v>
      </c>
      <c r="Z94" s="25">
        <v>25.3</v>
      </c>
      <c r="AA94" s="25">
        <v>18</v>
      </c>
      <c r="AB94" s="25">
        <v>18.100000000000001</v>
      </c>
      <c r="AC94" s="26">
        <v>0.1071</v>
      </c>
      <c r="AD94" s="26">
        <v>0</v>
      </c>
      <c r="AE94" s="26">
        <v>2.806</v>
      </c>
      <c r="AF94" s="27">
        <v>307.20000000000005</v>
      </c>
      <c r="AG94" s="27" t="s">
        <v>61</v>
      </c>
      <c r="AH94" s="28">
        <v>8.2427400000000019E-3</v>
      </c>
      <c r="AI94" s="18" t="s">
        <v>631</v>
      </c>
      <c r="AJ94" s="20" t="s">
        <v>632</v>
      </c>
      <c r="AK94" s="18" t="s">
        <v>65</v>
      </c>
    </row>
    <row r="95" spans="1:37">
      <c r="A95" s="18" t="s">
        <v>37</v>
      </c>
      <c r="B95" s="18" t="s">
        <v>625</v>
      </c>
      <c r="C95" s="18" t="s">
        <v>626</v>
      </c>
      <c r="D95" s="18" t="s">
        <v>633</v>
      </c>
      <c r="E95" s="19" t="s">
        <v>634</v>
      </c>
      <c r="F95" s="19" t="s">
        <v>634</v>
      </c>
      <c r="G95" s="18" t="s">
        <v>635</v>
      </c>
      <c r="H95" s="18" t="s">
        <v>43</v>
      </c>
      <c r="I95" s="18" t="s">
        <v>44</v>
      </c>
      <c r="J95" s="18" t="s">
        <v>44</v>
      </c>
      <c r="K95" s="20">
        <v>4005900691255</v>
      </c>
      <c r="L95" s="20" t="s">
        <v>636</v>
      </c>
      <c r="M95" s="20" t="s">
        <v>637</v>
      </c>
      <c r="N95" s="21">
        <v>1095</v>
      </c>
      <c r="O95" s="22">
        <v>47570</v>
      </c>
      <c r="P95" s="23">
        <v>45413</v>
      </c>
      <c r="Q95" s="24">
        <v>3</v>
      </c>
      <c r="R95" s="24">
        <v>24</v>
      </c>
      <c r="S95" s="24">
        <v>8</v>
      </c>
      <c r="T95" s="25">
        <v>6.1</v>
      </c>
      <c r="U95" s="25">
        <v>4</v>
      </c>
      <c r="V95" s="25">
        <v>16.100000000000001</v>
      </c>
      <c r="W95" s="25">
        <v>13.7</v>
      </c>
      <c r="X95" s="25">
        <v>5.3</v>
      </c>
      <c r="Y95" s="25">
        <v>16.100000000000001</v>
      </c>
      <c r="Z95" s="25">
        <v>29.7</v>
      </c>
      <c r="AA95" s="25">
        <v>22.7</v>
      </c>
      <c r="AB95" s="25">
        <v>18</v>
      </c>
      <c r="AC95" s="26">
        <v>0.122</v>
      </c>
      <c r="AD95" s="26">
        <v>0.375</v>
      </c>
      <c r="AE95" s="26">
        <v>3.2</v>
      </c>
      <c r="AF95" s="27">
        <v>392.84000000000003</v>
      </c>
      <c r="AG95" s="27">
        <v>1169.0210000000002</v>
      </c>
      <c r="AH95" s="28">
        <v>1.2135419999999997E-2</v>
      </c>
      <c r="AI95" s="18" t="s">
        <v>638</v>
      </c>
      <c r="AJ95" s="20" t="s">
        <v>639</v>
      </c>
      <c r="AK95" s="18" t="s">
        <v>65</v>
      </c>
    </row>
    <row r="96" spans="1:37">
      <c r="A96" s="18" t="s">
        <v>37</v>
      </c>
      <c r="B96" s="18" t="s">
        <v>625</v>
      </c>
      <c r="C96" s="18" t="s">
        <v>626</v>
      </c>
      <c r="D96" s="18" t="s">
        <v>640</v>
      </c>
      <c r="E96" s="19" t="s">
        <v>641</v>
      </c>
      <c r="F96" s="19" t="s">
        <v>641</v>
      </c>
      <c r="G96" s="18" t="s">
        <v>642</v>
      </c>
      <c r="H96" s="18" t="s">
        <v>43</v>
      </c>
      <c r="I96" s="18" t="s">
        <v>44</v>
      </c>
      <c r="J96" s="18" t="s">
        <v>44</v>
      </c>
      <c r="K96" s="20">
        <v>4005900102300</v>
      </c>
      <c r="L96" s="20" t="s">
        <v>643</v>
      </c>
      <c r="M96" s="20" t="s">
        <v>644</v>
      </c>
      <c r="N96" s="21">
        <v>900</v>
      </c>
      <c r="O96" s="22">
        <v>61690</v>
      </c>
      <c r="P96" s="23">
        <v>45413</v>
      </c>
      <c r="Q96" s="24">
        <v>6</v>
      </c>
      <c r="R96" s="24">
        <v>12</v>
      </c>
      <c r="S96" s="24">
        <v>2</v>
      </c>
      <c r="T96" s="25">
        <v>5.4</v>
      </c>
      <c r="U96" s="25">
        <v>3.7</v>
      </c>
      <c r="V96" s="25">
        <v>13.7</v>
      </c>
      <c r="W96" s="25">
        <v>22.2</v>
      </c>
      <c r="X96" s="25">
        <v>5.4</v>
      </c>
      <c r="Y96" s="25">
        <v>13.7</v>
      </c>
      <c r="Z96" s="25">
        <v>23.2</v>
      </c>
      <c r="AA96" s="25">
        <v>11.4</v>
      </c>
      <c r="AB96" s="25">
        <v>14.1</v>
      </c>
      <c r="AC96" s="26">
        <v>0.13200000000000001</v>
      </c>
      <c r="AD96" s="26">
        <v>0.79200000000000004</v>
      </c>
      <c r="AE96" s="26">
        <v>1.659</v>
      </c>
      <c r="AF96" s="27">
        <v>273.72600000000006</v>
      </c>
      <c r="AG96" s="27">
        <v>1642.356</v>
      </c>
      <c r="AH96" s="28">
        <v>3.7291680000000002E-3</v>
      </c>
      <c r="AI96" s="18" t="s">
        <v>645</v>
      </c>
      <c r="AJ96" s="20" t="s">
        <v>646</v>
      </c>
      <c r="AK96" s="18" t="s">
        <v>65</v>
      </c>
    </row>
    <row r="97" spans="1:37">
      <c r="A97" s="18" t="s">
        <v>37</v>
      </c>
      <c r="B97" s="18" t="s">
        <v>625</v>
      </c>
      <c r="C97" s="18" t="s">
        <v>626</v>
      </c>
      <c r="D97" s="18" t="s">
        <v>647</v>
      </c>
      <c r="E97" s="19" t="s">
        <v>648</v>
      </c>
      <c r="F97" s="19" t="s">
        <v>648</v>
      </c>
      <c r="G97" s="18" t="s">
        <v>649</v>
      </c>
      <c r="H97" s="18" t="s">
        <v>43</v>
      </c>
      <c r="I97" s="18" t="s">
        <v>44</v>
      </c>
      <c r="J97" s="18" t="s">
        <v>44</v>
      </c>
      <c r="K97" s="20">
        <v>8999777011826</v>
      </c>
      <c r="L97" s="20" t="s">
        <v>650</v>
      </c>
      <c r="M97" s="20" t="s">
        <v>651</v>
      </c>
      <c r="N97" s="21">
        <v>900</v>
      </c>
      <c r="O97" s="22">
        <v>25980</v>
      </c>
      <c r="P97" s="23">
        <v>45413</v>
      </c>
      <c r="Q97" s="24">
        <v>6</v>
      </c>
      <c r="R97" s="24">
        <v>30</v>
      </c>
      <c r="S97" s="24">
        <v>5</v>
      </c>
      <c r="T97" s="25">
        <v>5.4</v>
      </c>
      <c r="U97" s="25">
        <v>3.6</v>
      </c>
      <c r="V97" s="25">
        <v>13.5</v>
      </c>
      <c r="W97" s="25">
        <v>22.8</v>
      </c>
      <c r="X97" s="25">
        <v>5.4</v>
      </c>
      <c r="Y97" s="25">
        <v>13.8</v>
      </c>
      <c r="Z97" s="25">
        <v>28.6</v>
      </c>
      <c r="AA97" s="25">
        <v>23.3</v>
      </c>
      <c r="AB97" s="25">
        <v>16.100000000000001</v>
      </c>
      <c r="AC97" s="26">
        <v>0.14643</v>
      </c>
      <c r="AD97" s="26">
        <v>0.88200000000000001</v>
      </c>
      <c r="AE97" s="26">
        <v>4.6360000000000001</v>
      </c>
      <c r="AF97" s="27">
        <v>262.44</v>
      </c>
      <c r="AG97" s="27">
        <v>1699.0560000000003</v>
      </c>
      <c r="AH97" s="28">
        <v>1.0728718000000003E-2</v>
      </c>
      <c r="AI97" s="18" t="s">
        <v>652</v>
      </c>
      <c r="AJ97" s="20" t="s">
        <v>653</v>
      </c>
      <c r="AK97" s="18" t="s">
        <v>65</v>
      </c>
    </row>
    <row r="98" spans="1:37">
      <c r="A98" s="18" t="s">
        <v>37</v>
      </c>
      <c r="B98" s="18" t="s">
        <v>625</v>
      </c>
      <c r="C98" s="18" t="s">
        <v>626</v>
      </c>
      <c r="D98" s="18" t="s">
        <v>654</v>
      </c>
      <c r="E98" s="19" t="s">
        <v>655</v>
      </c>
      <c r="F98" s="19" t="s">
        <v>655</v>
      </c>
      <c r="G98" s="18" t="s">
        <v>656</v>
      </c>
      <c r="H98" s="18" t="s">
        <v>43</v>
      </c>
      <c r="I98" s="18" t="s">
        <v>44</v>
      </c>
      <c r="J98" s="18" t="s">
        <v>44</v>
      </c>
      <c r="K98" s="20">
        <v>8999777010522</v>
      </c>
      <c r="L98" s="20" t="s">
        <v>657</v>
      </c>
      <c r="M98" s="20" t="s">
        <v>658</v>
      </c>
      <c r="N98" s="21">
        <v>900</v>
      </c>
      <c r="O98" s="22">
        <v>45070.000000000007</v>
      </c>
      <c r="P98" s="23">
        <v>45413</v>
      </c>
      <c r="Q98" s="24">
        <v>6</v>
      </c>
      <c r="R98" s="24">
        <v>12</v>
      </c>
      <c r="S98" s="24">
        <v>2</v>
      </c>
      <c r="T98" s="25">
        <v>5.8</v>
      </c>
      <c r="U98" s="25">
        <v>3.6</v>
      </c>
      <c r="V98" s="25">
        <v>17.899999999999999</v>
      </c>
      <c r="W98" s="25">
        <v>22.5</v>
      </c>
      <c r="X98" s="25">
        <v>5.8</v>
      </c>
      <c r="Y98" s="25">
        <v>18.5</v>
      </c>
      <c r="Z98" s="25">
        <v>23.3</v>
      </c>
      <c r="AA98" s="25">
        <v>13.7</v>
      </c>
      <c r="AB98" s="25">
        <v>20.399999999999999</v>
      </c>
      <c r="AC98" s="26">
        <v>0.22790000000000002</v>
      </c>
      <c r="AD98" s="26">
        <v>1.3720000000000001</v>
      </c>
      <c r="AE98" s="26">
        <v>2.8759999999999999</v>
      </c>
      <c r="AF98" s="27">
        <v>373.75199999999995</v>
      </c>
      <c r="AG98" s="27">
        <v>2414.25</v>
      </c>
      <c r="AH98" s="28">
        <v>6.511883999999999E-3</v>
      </c>
      <c r="AI98" s="18" t="s">
        <v>659</v>
      </c>
      <c r="AJ98" s="20" t="s">
        <v>660</v>
      </c>
      <c r="AK98" s="18" t="s">
        <v>65</v>
      </c>
    </row>
    <row r="99" spans="1:37">
      <c r="A99" s="18" t="s">
        <v>37</v>
      </c>
      <c r="B99" s="18" t="s">
        <v>625</v>
      </c>
      <c r="C99" s="18" t="s">
        <v>626</v>
      </c>
      <c r="D99" s="18" t="s">
        <v>661</v>
      </c>
      <c r="E99" s="19" t="s">
        <v>662</v>
      </c>
      <c r="F99" s="19" t="s">
        <v>662</v>
      </c>
      <c r="G99" s="18" t="s">
        <v>663</v>
      </c>
      <c r="H99" s="18" t="s">
        <v>43</v>
      </c>
      <c r="I99" s="18" t="s">
        <v>44</v>
      </c>
      <c r="J99" s="18" t="s">
        <v>44</v>
      </c>
      <c r="K99" s="20">
        <v>8999777017910</v>
      </c>
      <c r="L99" s="20" t="s">
        <v>664</v>
      </c>
      <c r="M99" s="20" t="s">
        <v>665</v>
      </c>
      <c r="N99" s="21">
        <v>1095</v>
      </c>
      <c r="O99" s="22">
        <v>72380</v>
      </c>
      <c r="P99" s="23">
        <v>45413</v>
      </c>
      <c r="Q99" s="24">
        <v>3</v>
      </c>
      <c r="R99" s="24">
        <v>6</v>
      </c>
      <c r="S99" s="24">
        <v>2</v>
      </c>
      <c r="T99" s="25">
        <v>7.8</v>
      </c>
      <c r="U99" s="25">
        <v>5.7</v>
      </c>
      <c r="V99" s="25">
        <v>18</v>
      </c>
      <c r="W99" s="25">
        <v>17.100000000000001</v>
      </c>
      <c r="X99" s="25">
        <v>7.8</v>
      </c>
      <c r="Y99" s="25">
        <v>18</v>
      </c>
      <c r="Z99" s="25">
        <v>17.7</v>
      </c>
      <c r="AA99" s="25">
        <v>16.8</v>
      </c>
      <c r="AB99" s="25">
        <v>20.5</v>
      </c>
      <c r="AC99" s="26">
        <v>0.443</v>
      </c>
      <c r="AD99" s="26">
        <v>1.3340000000000001</v>
      </c>
      <c r="AE99" s="26">
        <v>2.8010000000000002</v>
      </c>
      <c r="AF99" s="27">
        <v>800.28</v>
      </c>
      <c r="AG99" s="27">
        <v>2400.84</v>
      </c>
      <c r="AH99" s="28">
        <v>6.0958799999999997E-3</v>
      </c>
      <c r="AI99" s="18" t="s">
        <v>666</v>
      </c>
      <c r="AJ99" s="20" t="s">
        <v>667</v>
      </c>
      <c r="AK99" s="18" t="s">
        <v>65</v>
      </c>
    </row>
    <row r="100" spans="1:37">
      <c r="A100" s="18" t="s">
        <v>37</v>
      </c>
      <c r="B100" s="18" t="s">
        <v>625</v>
      </c>
      <c r="C100" s="18" t="s">
        <v>626</v>
      </c>
      <c r="D100" s="18" t="s">
        <v>668</v>
      </c>
      <c r="E100" s="19" t="s">
        <v>669</v>
      </c>
      <c r="F100" s="19" t="s">
        <v>669</v>
      </c>
      <c r="G100" s="18" t="s">
        <v>670</v>
      </c>
      <c r="H100" s="18" t="s">
        <v>43</v>
      </c>
      <c r="I100" s="18" t="s">
        <v>44</v>
      </c>
      <c r="J100" s="18" t="s">
        <v>44</v>
      </c>
      <c r="K100" s="20">
        <v>8999777017507</v>
      </c>
      <c r="L100" s="20" t="s">
        <v>671</v>
      </c>
      <c r="M100" s="20" t="s">
        <v>672</v>
      </c>
      <c r="N100" s="21">
        <v>900</v>
      </c>
      <c r="O100" s="22">
        <v>25980</v>
      </c>
      <c r="P100" s="23">
        <v>45413</v>
      </c>
      <c r="Q100" s="24">
        <v>6</v>
      </c>
      <c r="R100" s="24">
        <v>30</v>
      </c>
      <c r="S100" s="24">
        <v>5</v>
      </c>
      <c r="T100" s="25">
        <v>5.4</v>
      </c>
      <c r="U100" s="25">
        <v>3.6</v>
      </c>
      <c r="V100" s="25">
        <v>13.5</v>
      </c>
      <c r="W100" s="25">
        <v>22.8</v>
      </c>
      <c r="X100" s="25">
        <v>5.4</v>
      </c>
      <c r="Y100" s="25">
        <v>13.8</v>
      </c>
      <c r="Z100" s="25">
        <v>28.6</v>
      </c>
      <c r="AA100" s="25">
        <v>23.3</v>
      </c>
      <c r="AB100" s="25">
        <v>16.100000000000001</v>
      </c>
      <c r="AC100" s="26">
        <v>0.14643</v>
      </c>
      <c r="AD100" s="26">
        <v>0.88200000000000001</v>
      </c>
      <c r="AE100" s="26">
        <v>4.6360000000000001</v>
      </c>
      <c r="AF100" s="27">
        <v>262.44</v>
      </c>
      <c r="AG100" s="27">
        <v>1699.0560000000003</v>
      </c>
      <c r="AH100" s="28">
        <v>1.0728718000000003E-2</v>
      </c>
      <c r="AI100" s="18" t="s">
        <v>673</v>
      </c>
      <c r="AJ100" s="20" t="s">
        <v>674</v>
      </c>
      <c r="AK100" s="18" t="s">
        <v>65</v>
      </c>
    </row>
    <row r="101" spans="1:37">
      <c r="A101" s="18" t="s">
        <v>37</v>
      </c>
      <c r="B101" s="18" t="s">
        <v>625</v>
      </c>
      <c r="C101" s="18" t="s">
        <v>626</v>
      </c>
      <c r="D101" s="18" t="s">
        <v>675</v>
      </c>
      <c r="E101" s="19" t="s">
        <v>676</v>
      </c>
      <c r="F101" s="19" t="s">
        <v>676</v>
      </c>
      <c r="G101" s="18" t="s">
        <v>677</v>
      </c>
      <c r="H101" s="18" t="s">
        <v>43</v>
      </c>
      <c r="I101" s="18" t="s">
        <v>44</v>
      </c>
      <c r="J101" s="18" t="s">
        <v>44</v>
      </c>
      <c r="K101" s="20">
        <v>8999777017941</v>
      </c>
      <c r="L101" s="20" t="s">
        <v>678</v>
      </c>
      <c r="M101" s="20" t="s">
        <v>679</v>
      </c>
      <c r="N101" s="21">
        <v>1095</v>
      </c>
      <c r="O101" s="22">
        <v>72380</v>
      </c>
      <c r="P101" s="23">
        <v>45413</v>
      </c>
      <c r="Q101" s="24">
        <v>3</v>
      </c>
      <c r="R101" s="24">
        <v>6</v>
      </c>
      <c r="S101" s="24">
        <v>2</v>
      </c>
      <c r="T101" s="25">
        <v>7.8</v>
      </c>
      <c r="U101" s="25">
        <v>5.7</v>
      </c>
      <c r="V101" s="25">
        <v>18</v>
      </c>
      <c r="W101" s="25">
        <v>17.100000000000001</v>
      </c>
      <c r="X101" s="25">
        <v>7.8</v>
      </c>
      <c r="Y101" s="25">
        <v>18</v>
      </c>
      <c r="Z101" s="25">
        <v>17.7</v>
      </c>
      <c r="AA101" s="25">
        <v>16.8</v>
      </c>
      <c r="AB101" s="25">
        <v>20.5</v>
      </c>
      <c r="AC101" s="26">
        <v>0.44880000000000003</v>
      </c>
      <c r="AD101" s="26">
        <v>1.355</v>
      </c>
      <c r="AE101" s="26">
        <v>2.8849999999999998</v>
      </c>
      <c r="AF101" s="27">
        <v>800.28</v>
      </c>
      <c r="AG101" s="27">
        <v>2400.84</v>
      </c>
      <c r="AH101" s="28">
        <v>6.0958799999999997E-3</v>
      </c>
      <c r="AI101" s="18" t="s">
        <v>680</v>
      </c>
      <c r="AJ101" s="20" t="s">
        <v>681</v>
      </c>
      <c r="AK101" s="18" t="s">
        <v>65</v>
      </c>
    </row>
    <row r="102" spans="1:37">
      <c r="A102" s="18" t="s">
        <v>37</v>
      </c>
      <c r="B102" s="18" t="s">
        <v>625</v>
      </c>
      <c r="C102" s="18" t="s">
        <v>626</v>
      </c>
      <c r="D102" s="18" t="s">
        <v>682</v>
      </c>
      <c r="E102" s="19" t="s">
        <v>683</v>
      </c>
      <c r="F102" s="19" t="s">
        <v>683</v>
      </c>
      <c r="G102" s="18" t="s">
        <v>684</v>
      </c>
      <c r="H102" s="18" t="s">
        <v>43</v>
      </c>
      <c r="I102" s="18" t="s">
        <v>44</v>
      </c>
      <c r="J102" s="18" t="s">
        <v>44</v>
      </c>
      <c r="K102" s="20">
        <v>4005900811714</v>
      </c>
      <c r="L102" s="20" t="s">
        <v>685</v>
      </c>
      <c r="M102" s="20" t="s">
        <v>686</v>
      </c>
      <c r="N102" s="21">
        <v>900</v>
      </c>
      <c r="O102" s="22">
        <v>74870</v>
      </c>
      <c r="P102" s="23">
        <v>45413</v>
      </c>
      <c r="Q102" s="24">
        <v>5</v>
      </c>
      <c r="R102" s="24">
        <v>10</v>
      </c>
      <c r="S102" s="24">
        <v>2</v>
      </c>
      <c r="T102" s="25">
        <v>7.8</v>
      </c>
      <c r="U102" s="25">
        <v>5.7</v>
      </c>
      <c r="V102" s="25">
        <v>18</v>
      </c>
      <c r="W102" s="25">
        <v>28.5</v>
      </c>
      <c r="X102" s="25">
        <v>7.8</v>
      </c>
      <c r="Y102" s="25">
        <v>18</v>
      </c>
      <c r="Z102" s="25">
        <v>29.5</v>
      </c>
      <c r="AA102" s="25">
        <v>16.399999999999999</v>
      </c>
      <c r="AB102" s="25">
        <v>18.399999999999999</v>
      </c>
      <c r="AC102" s="26">
        <v>0.443</v>
      </c>
      <c r="AD102" s="26">
        <v>2.2149999999999999</v>
      </c>
      <c r="AE102" s="26">
        <v>4.5510000000000002</v>
      </c>
      <c r="AF102" s="27">
        <v>800.28</v>
      </c>
      <c r="AG102" s="27">
        <v>4001.3999999999996</v>
      </c>
      <c r="AH102" s="28">
        <v>8.9019199999999989E-3</v>
      </c>
      <c r="AI102" s="18" t="s">
        <v>687</v>
      </c>
      <c r="AJ102" s="20" t="s">
        <v>688</v>
      </c>
      <c r="AK102" s="18" t="s">
        <v>65</v>
      </c>
    </row>
    <row r="103" spans="1:37">
      <c r="A103" s="18" t="s">
        <v>37</v>
      </c>
      <c r="B103" s="18" t="s">
        <v>625</v>
      </c>
      <c r="C103" s="18" t="s">
        <v>626</v>
      </c>
      <c r="D103" s="18" t="s">
        <v>689</v>
      </c>
      <c r="E103" s="19" t="s">
        <v>690</v>
      </c>
      <c r="F103" s="19" t="s">
        <v>690</v>
      </c>
      <c r="G103" s="18" t="s">
        <v>691</v>
      </c>
      <c r="H103" s="18" t="s">
        <v>43</v>
      </c>
      <c r="I103" s="18" t="s">
        <v>44</v>
      </c>
      <c r="J103" s="18" t="s">
        <v>44</v>
      </c>
      <c r="K103" s="20">
        <v>42428961</v>
      </c>
      <c r="L103" s="20" t="s">
        <v>692</v>
      </c>
      <c r="M103" s="20" t="s">
        <v>693</v>
      </c>
      <c r="N103" s="21">
        <v>1095</v>
      </c>
      <c r="O103" s="22">
        <v>42110</v>
      </c>
      <c r="P103" s="23">
        <v>45413</v>
      </c>
      <c r="Q103" s="24">
        <v>6</v>
      </c>
      <c r="R103" s="24">
        <v>12</v>
      </c>
      <c r="S103" s="24">
        <v>2</v>
      </c>
      <c r="T103" s="25">
        <v>5.4</v>
      </c>
      <c r="U103" s="25">
        <v>3.7</v>
      </c>
      <c r="V103" s="25">
        <v>11.7</v>
      </c>
      <c r="W103" s="25">
        <v>22.2</v>
      </c>
      <c r="X103" s="25">
        <v>5.4</v>
      </c>
      <c r="Y103" s="25">
        <v>11.7</v>
      </c>
      <c r="Z103" s="25">
        <v>23.2</v>
      </c>
      <c r="AA103" s="25">
        <v>11.4</v>
      </c>
      <c r="AB103" s="25">
        <v>12.2</v>
      </c>
      <c r="AC103" s="26">
        <v>0.11899999999999999</v>
      </c>
      <c r="AD103" s="26">
        <v>0.71399999999999997</v>
      </c>
      <c r="AE103" s="26">
        <v>1.5029999999999999</v>
      </c>
      <c r="AF103" s="27">
        <v>233.76600000000002</v>
      </c>
      <c r="AG103" s="27">
        <v>1402.596</v>
      </c>
      <c r="AH103" s="28">
        <v>3.2266560000000001E-3</v>
      </c>
      <c r="AI103" s="18" t="s">
        <v>687</v>
      </c>
      <c r="AJ103" s="20" t="s">
        <v>694</v>
      </c>
      <c r="AK103" s="18" t="s">
        <v>65</v>
      </c>
    </row>
    <row r="104" spans="1:37">
      <c r="A104" s="18" t="s">
        <v>37</v>
      </c>
      <c r="B104" s="18" t="s">
        <v>625</v>
      </c>
      <c r="C104" s="18" t="s">
        <v>626</v>
      </c>
      <c r="D104" s="18" t="s">
        <v>695</v>
      </c>
      <c r="E104" s="19" t="s">
        <v>696</v>
      </c>
      <c r="F104" s="19" t="s">
        <v>696</v>
      </c>
      <c r="G104" s="18" t="s">
        <v>697</v>
      </c>
      <c r="H104" s="18" t="s">
        <v>43</v>
      </c>
      <c r="I104" s="18" t="s">
        <v>44</v>
      </c>
      <c r="J104" s="18" t="s">
        <v>44</v>
      </c>
      <c r="K104" s="20">
        <v>4005900729934</v>
      </c>
      <c r="L104" s="20" t="s">
        <v>698</v>
      </c>
      <c r="M104" s="20" t="s">
        <v>699</v>
      </c>
      <c r="N104" s="21">
        <v>1095</v>
      </c>
      <c r="O104" s="22">
        <v>95260</v>
      </c>
      <c r="P104" s="23">
        <v>45413</v>
      </c>
      <c r="Q104" s="24">
        <v>6</v>
      </c>
      <c r="R104" s="24">
        <v>12</v>
      </c>
      <c r="S104" s="24">
        <v>2</v>
      </c>
      <c r="T104" s="25">
        <v>7.8</v>
      </c>
      <c r="U104" s="25">
        <v>5.7</v>
      </c>
      <c r="V104" s="25">
        <v>18</v>
      </c>
      <c r="W104" s="25">
        <v>34.200000000000003</v>
      </c>
      <c r="X104" s="25">
        <v>7.8</v>
      </c>
      <c r="Y104" s="25">
        <v>18</v>
      </c>
      <c r="Z104" s="25">
        <v>34.6</v>
      </c>
      <c r="AA104" s="25">
        <v>16.3</v>
      </c>
      <c r="AB104" s="25">
        <v>18.5</v>
      </c>
      <c r="AC104" s="26">
        <v>0.435</v>
      </c>
      <c r="AD104" s="26">
        <v>2.61</v>
      </c>
      <c r="AE104" s="26">
        <v>5.351</v>
      </c>
      <c r="AF104" s="27">
        <v>800.28</v>
      </c>
      <c r="AG104" s="27">
        <v>4801.68</v>
      </c>
      <c r="AH104" s="28">
        <v>1.0433630000000001E-2</v>
      </c>
      <c r="AI104" s="18" t="s">
        <v>687</v>
      </c>
      <c r="AJ104" s="20" t="s">
        <v>700</v>
      </c>
      <c r="AK104" s="18" t="s">
        <v>65</v>
      </c>
    </row>
    <row r="105" spans="1:37">
      <c r="A105" s="18" t="s">
        <v>37</v>
      </c>
      <c r="B105" s="18" t="s">
        <v>625</v>
      </c>
      <c r="C105" s="18" t="s">
        <v>701</v>
      </c>
      <c r="D105" s="18" t="s">
        <v>702</v>
      </c>
      <c r="E105" s="19" t="s">
        <v>703</v>
      </c>
      <c r="F105" s="19" t="s">
        <v>703</v>
      </c>
      <c r="G105" s="18" t="s">
        <v>702</v>
      </c>
      <c r="H105" s="18" t="s">
        <v>43</v>
      </c>
      <c r="I105" s="18" t="s">
        <v>44</v>
      </c>
      <c r="J105" s="18" t="s">
        <v>44</v>
      </c>
      <c r="K105" s="20">
        <v>8850029036359</v>
      </c>
      <c r="L105" s="20" t="s">
        <v>704</v>
      </c>
      <c r="M105" s="20" t="s">
        <v>705</v>
      </c>
      <c r="N105" s="21">
        <v>1095</v>
      </c>
      <c r="O105" s="22">
        <v>151150</v>
      </c>
      <c r="P105" s="23">
        <v>45413</v>
      </c>
      <c r="Q105" s="24">
        <v>3</v>
      </c>
      <c r="R105" s="24">
        <v>12</v>
      </c>
      <c r="S105" s="24">
        <v>4</v>
      </c>
      <c r="T105" s="25">
        <v>6.5</v>
      </c>
      <c r="U105" s="25">
        <v>5.5</v>
      </c>
      <c r="V105" s="25">
        <v>15.5</v>
      </c>
      <c r="W105" s="25">
        <v>16.600000000000001</v>
      </c>
      <c r="X105" s="25">
        <v>6.6</v>
      </c>
      <c r="Y105" s="25">
        <v>15.7</v>
      </c>
      <c r="Z105" s="25">
        <v>28.3</v>
      </c>
      <c r="AA105" s="25">
        <v>18.100000000000001</v>
      </c>
      <c r="AB105" s="25">
        <v>17.899999999999999</v>
      </c>
      <c r="AC105" s="26">
        <v>0.14154</v>
      </c>
      <c r="AD105" s="26">
        <v>0.42499999999999999</v>
      </c>
      <c r="AE105" s="26">
        <v>1.85</v>
      </c>
      <c r="AF105" s="27">
        <v>554.125</v>
      </c>
      <c r="AG105" s="27">
        <v>1720.0919999999999</v>
      </c>
      <c r="AH105" s="28">
        <v>9.1689169999999987E-3</v>
      </c>
      <c r="AI105" s="18" t="s">
        <v>706</v>
      </c>
      <c r="AJ105" s="20" t="s">
        <v>707</v>
      </c>
      <c r="AK105" s="18" t="s">
        <v>49</v>
      </c>
    </row>
    <row r="106" spans="1:37">
      <c r="A106" s="18" t="s">
        <v>37</v>
      </c>
      <c r="B106" s="18" t="s">
        <v>625</v>
      </c>
      <c r="C106" s="18" t="s">
        <v>701</v>
      </c>
      <c r="D106" s="18" t="s">
        <v>708</v>
      </c>
      <c r="E106" s="19" t="s">
        <v>709</v>
      </c>
      <c r="F106" s="19" t="s">
        <v>709</v>
      </c>
      <c r="G106" s="18" t="s">
        <v>708</v>
      </c>
      <c r="H106" s="18" t="s">
        <v>43</v>
      </c>
      <c r="I106" s="18" t="s">
        <v>44</v>
      </c>
      <c r="J106" s="18" t="s">
        <v>44</v>
      </c>
      <c r="K106" s="20">
        <v>8850029036397</v>
      </c>
      <c r="L106" s="20" t="s">
        <v>710</v>
      </c>
      <c r="M106" s="20" t="s">
        <v>711</v>
      </c>
      <c r="N106" s="21">
        <v>1095</v>
      </c>
      <c r="O106" s="22">
        <v>105244</v>
      </c>
      <c r="P106" s="23">
        <v>45413</v>
      </c>
      <c r="Q106" s="24">
        <v>3</v>
      </c>
      <c r="R106" s="24">
        <v>12</v>
      </c>
      <c r="S106" s="24">
        <v>4</v>
      </c>
      <c r="T106" s="25">
        <v>5.5</v>
      </c>
      <c r="U106" s="25">
        <v>5.2</v>
      </c>
      <c r="V106" s="25">
        <v>14</v>
      </c>
      <c r="W106" s="25">
        <v>16</v>
      </c>
      <c r="X106" s="25">
        <v>5.6</v>
      </c>
      <c r="Y106" s="25">
        <v>14.2</v>
      </c>
      <c r="Z106" s="25">
        <v>24.3</v>
      </c>
      <c r="AA106" s="25">
        <v>17.600000000000001</v>
      </c>
      <c r="AB106" s="25">
        <v>16.399999999999999</v>
      </c>
      <c r="AC106" s="26">
        <v>6.6599999999999993E-2</v>
      </c>
      <c r="AD106" s="26">
        <v>0.2</v>
      </c>
      <c r="AE106" s="26">
        <v>0.95</v>
      </c>
      <c r="AF106" s="27">
        <v>400.40000000000003</v>
      </c>
      <c r="AG106" s="27">
        <v>1272.32</v>
      </c>
      <c r="AH106" s="28">
        <v>7.0139520000000004E-3</v>
      </c>
      <c r="AI106" s="18" t="s">
        <v>712</v>
      </c>
      <c r="AJ106" s="20" t="s">
        <v>713</v>
      </c>
      <c r="AK106" s="18" t="s">
        <v>49</v>
      </c>
    </row>
    <row r="107" spans="1:37">
      <c r="A107" s="18" t="s">
        <v>37</v>
      </c>
      <c r="B107" s="18" t="s">
        <v>625</v>
      </c>
      <c r="C107" s="18" t="s">
        <v>701</v>
      </c>
      <c r="D107" s="18" t="s">
        <v>714</v>
      </c>
      <c r="E107" s="19" t="s">
        <v>715</v>
      </c>
      <c r="F107" s="19" t="s">
        <v>715</v>
      </c>
      <c r="G107" s="18" t="s">
        <v>714</v>
      </c>
      <c r="H107" s="18" t="s">
        <v>43</v>
      </c>
      <c r="I107" s="18" t="s">
        <v>44</v>
      </c>
      <c r="J107" s="18" t="s">
        <v>44</v>
      </c>
      <c r="K107" s="20">
        <v>8850029037905</v>
      </c>
      <c r="L107" s="20" t="s">
        <v>716</v>
      </c>
      <c r="M107" s="20" t="s">
        <v>717</v>
      </c>
      <c r="N107" s="21">
        <v>1095</v>
      </c>
      <c r="O107" s="22">
        <v>205585</v>
      </c>
      <c r="P107" s="23">
        <v>45413</v>
      </c>
      <c r="Q107" s="24">
        <v>3</v>
      </c>
      <c r="R107" s="24">
        <v>12</v>
      </c>
      <c r="S107" s="24">
        <v>4</v>
      </c>
      <c r="T107" s="25">
        <v>18</v>
      </c>
      <c r="U107" s="25">
        <v>6.4</v>
      </c>
      <c r="V107" s="25">
        <v>18</v>
      </c>
      <c r="W107" s="25">
        <v>19.2</v>
      </c>
      <c r="X107" s="25">
        <v>18</v>
      </c>
      <c r="Y107" s="25">
        <v>18</v>
      </c>
      <c r="Z107" s="25">
        <v>40.799999999999997</v>
      </c>
      <c r="AA107" s="25">
        <v>37.6</v>
      </c>
      <c r="AB107" s="25">
        <v>21.6</v>
      </c>
      <c r="AC107" s="26">
        <v>0.24287</v>
      </c>
      <c r="AD107" s="26">
        <v>0.73699999999999999</v>
      </c>
      <c r="AE107" s="26">
        <v>3.5920000000000001</v>
      </c>
      <c r="AF107" s="27">
        <v>2073.6</v>
      </c>
      <c r="AG107" s="27">
        <v>6220.7999999999993</v>
      </c>
      <c r="AH107" s="28">
        <v>3.3136127999999994E-2</v>
      </c>
      <c r="AI107" s="18" t="s">
        <v>718</v>
      </c>
      <c r="AJ107" s="20" t="s">
        <v>707</v>
      </c>
      <c r="AK107" s="18" t="s">
        <v>49</v>
      </c>
    </row>
    <row r="108" spans="1:37">
      <c r="A108" s="18" t="s">
        <v>37</v>
      </c>
      <c r="B108" s="18" t="s">
        <v>719</v>
      </c>
      <c r="C108" s="18" t="s">
        <v>720</v>
      </c>
      <c r="D108" s="18" t="s">
        <v>721</v>
      </c>
      <c r="E108" s="19" t="s">
        <v>722</v>
      </c>
      <c r="F108" s="19" t="s">
        <v>722</v>
      </c>
      <c r="G108" s="18" t="s">
        <v>723</v>
      </c>
      <c r="H108" s="18" t="s">
        <v>43</v>
      </c>
      <c r="I108" s="18" t="s">
        <v>44</v>
      </c>
      <c r="J108" s="18" t="s">
        <v>44</v>
      </c>
      <c r="K108" s="20">
        <v>8999777018771</v>
      </c>
      <c r="L108" s="20" t="s">
        <v>724</v>
      </c>
      <c r="M108" s="20" t="s">
        <v>725</v>
      </c>
      <c r="N108" s="21">
        <v>900</v>
      </c>
      <c r="O108" s="22">
        <v>95841</v>
      </c>
      <c r="P108" s="23">
        <v>45413</v>
      </c>
      <c r="Q108" s="24">
        <v>3</v>
      </c>
      <c r="R108" s="24">
        <v>12</v>
      </c>
      <c r="S108" s="24">
        <v>4</v>
      </c>
      <c r="T108" s="25">
        <v>7.7</v>
      </c>
      <c r="U108" s="25">
        <v>5</v>
      </c>
      <c r="V108" s="25">
        <v>19.5</v>
      </c>
      <c r="W108" s="25">
        <v>18.5</v>
      </c>
      <c r="X108" s="25">
        <v>7</v>
      </c>
      <c r="Y108" s="25">
        <v>19.5</v>
      </c>
      <c r="Z108" s="25">
        <v>29.7</v>
      </c>
      <c r="AA108" s="25">
        <v>19.399999999999999</v>
      </c>
      <c r="AB108" s="25">
        <v>22.1</v>
      </c>
      <c r="AC108" s="26">
        <v>0.210982</v>
      </c>
      <c r="AD108" s="26">
        <v>0.65200000000000002</v>
      </c>
      <c r="AE108" s="26">
        <v>2.8820000000000001</v>
      </c>
      <c r="AF108" s="27">
        <v>750.75</v>
      </c>
      <c r="AG108" s="27">
        <v>2525.25</v>
      </c>
      <c r="AH108" s="28">
        <v>1.2733577999999999E-2</v>
      </c>
      <c r="AI108" s="18" t="s">
        <v>726</v>
      </c>
      <c r="AJ108" s="20" t="s">
        <v>727</v>
      </c>
      <c r="AK108" s="18" t="s">
        <v>49</v>
      </c>
    </row>
    <row r="109" spans="1:37">
      <c r="A109" s="18" t="s">
        <v>37</v>
      </c>
      <c r="B109" s="18" t="s">
        <v>719</v>
      </c>
      <c r="C109" s="18" t="s">
        <v>720</v>
      </c>
      <c r="D109" s="18" t="s">
        <v>728</v>
      </c>
      <c r="E109" s="19" t="s">
        <v>729</v>
      </c>
      <c r="F109" s="19" t="s">
        <v>729</v>
      </c>
      <c r="G109" s="18" t="s">
        <v>730</v>
      </c>
      <c r="H109" s="18" t="s">
        <v>43</v>
      </c>
      <c r="I109" s="18" t="s">
        <v>44</v>
      </c>
      <c r="J109" s="18" t="s">
        <v>44</v>
      </c>
      <c r="K109" s="20">
        <v>8999777018801</v>
      </c>
      <c r="L109" s="20" t="s">
        <v>731</v>
      </c>
      <c r="M109" s="20" t="s">
        <v>732</v>
      </c>
      <c r="N109" s="21">
        <v>900</v>
      </c>
      <c r="O109" s="22">
        <v>95841</v>
      </c>
      <c r="P109" s="23">
        <v>45413</v>
      </c>
      <c r="Q109" s="24">
        <v>3</v>
      </c>
      <c r="R109" s="24">
        <v>12</v>
      </c>
      <c r="S109" s="24">
        <v>4</v>
      </c>
      <c r="T109" s="25">
        <v>7.7</v>
      </c>
      <c r="U109" s="25">
        <v>5</v>
      </c>
      <c r="V109" s="25">
        <v>19.5</v>
      </c>
      <c r="W109" s="25">
        <v>18.5</v>
      </c>
      <c r="X109" s="25">
        <v>7</v>
      </c>
      <c r="Y109" s="25">
        <v>19.899999999999999</v>
      </c>
      <c r="Z109" s="25">
        <v>29.7</v>
      </c>
      <c r="AA109" s="25">
        <v>19.399999999999999</v>
      </c>
      <c r="AB109" s="25">
        <v>22.1</v>
      </c>
      <c r="AC109" s="26">
        <v>0.21228</v>
      </c>
      <c r="AD109" s="26">
        <v>0.63700000000000001</v>
      </c>
      <c r="AE109" s="26">
        <v>2.8820000000000001</v>
      </c>
      <c r="AF109" s="27">
        <v>750.75</v>
      </c>
      <c r="AG109" s="27">
        <v>2577.0499999999997</v>
      </c>
      <c r="AH109" s="28">
        <v>1.2733577999999999E-2</v>
      </c>
      <c r="AI109" s="18" t="s">
        <v>726</v>
      </c>
      <c r="AJ109" s="20" t="s">
        <v>733</v>
      </c>
      <c r="AK109" s="18" t="s">
        <v>49</v>
      </c>
    </row>
    <row r="110" spans="1:37">
      <c r="A110" s="18" t="s">
        <v>37</v>
      </c>
      <c r="B110" s="18" t="s">
        <v>719</v>
      </c>
      <c r="C110" s="18" t="s">
        <v>720</v>
      </c>
      <c r="D110" s="18" t="s">
        <v>734</v>
      </c>
      <c r="E110" s="19" t="s">
        <v>735</v>
      </c>
      <c r="F110" s="19" t="s">
        <v>735</v>
      </c>
      <c r="G110" s="18" t="s">
        <v>736</v>
      </c>
      <c r="H110" s="18" t="s">
        <v>43</v>
      </c>
      <c r="I110" s="18" t="s">
        <v>44</v>
      </c>
      <c r="J110" s="18" t="s">
        <v>44</v>
      </c>
      <c r="K110" s="20">
        <v>42397793</v>
      </c>
      <c r="L110" s="20" t="s">
        <v>737</v>
      </c>
      <c r="M110" s="20" t="s">
        <v>738</v>
      </c>
      <c r="N110" s="21">
        <v>900</v>
      </c>
      <c r="O110" s="22">
        <v>12924</v>
      </c>
      <c r="P110" s="23">
        <v>45413</v>
      </c>
      <c r="Q110" s="24">
        <v>6</v>
      </c>
      <c r="R110" s="24">
        <v>72</v>
      </c>
      <c r="S110" s="24">
        <v>12</v>
      </c>
      <c r="T110" s="25">
        <v>5.9</v>
      </c>
      <c r="U110" s="25">
        <v>1.1000000000000001</v>
      </c>
      <c r="V110" s="25">
        <v>12</v>
      </c>
      <c r="W110" s="25">
        <v>7.5</v>
      </c>
      <c r="X110" s="25">
        <v>4.5</v>
      </c>
      <c r="Y110" s="25">
        <v>13.5</v>
      </c>
      <c r="Z110" s="25">
        <v>24</v>
      </c>
      <c r="AA110" s="25">
        <v>19.399999999999999</v>
      </c>
      <c r="AB110" s="25">
        <v>19.100000000000001</v>
      </c>
      <c r="AC110" s="26">
        <v>1.14E-2</v>
      </c>
      <c r="AD110" s="26">
        <v>8.2000000000000003E-2</v>
      </c>
      <c r="AE110" s="26">
        <v>1.1279999999999999</v>
      </c>
      <c r="AF110" s="27">
        <v>77.88000000000001</v>
      </c>
      <c r="AG110" s="27">
        <v>455.625</v>
      </c>
      <c r="AH110" s="28">
        <v>8.8929599999999984E-3</v>
      </c>
      <c r="AI110" s="18" t="s">
        <v>739</v>
      </c>
      <c r="AJ110" s="20" t="s">
        <v>740</v>
      </c>
      <c r="AK110" s="18" t="s">
        <v>49</v>
      </c>
    </row>
    <row r="111" spans="1:37">
      <c r="A111" s="18" t="s">
        <v>37</v>
      </c>
      <c r="B111" s="18" t="s">
        <v>719</v>
      </c>
      <c r="C111" s="18" t="s">
        <v>720</v>
      </c>
      <c r="D111" s="18" t="s">
        <v>741</v>
      </c>
      <c r="E111" s="19" t="s">
        <v>742</v>
      </c>
      <c r="F111" s="19" t="s">
        <v>742</v>
      </c>
      <c r="G111" s="18" t="s">
        <v>743</v>
      </c>
      <c r="H111" s="18" t="s">
        <v>43</v>
      </c>
      <c r="I111" s="18" t="s">
        <v>44</v>
      </c>
      <c r="J111" s="18" t="s">
        <v>44</v>
      </c>
      <c r="K111" s="20">
        <v>42417507</v>
      </c>
      <c r="L111" s="20" t="s">
        <v>744</v>
      </c>
      <c r="M111" s="20" t="s">
        <v>745</v>
      </c>
      <c r="N111" s="21">
        <v>900</v>
      </c>
      <c r="O111" s="22">
        <v>12924</v>
      </c>
      <c r="P111" s="23">
        <v>45413</v>
      </c>
      <c r="Q111" s="24">
        <v>6</v>
      </c>
      <c r="R111" s="24">
        <v>72</v>
      </c>
      <c r="S111" s="24">
        <v>12</v>
      </c>
      <c r="T111" s="25">
        <v>5.9</v>
      </c>
      <c r="U111" s="25">
        <v>1.1000000000000001</v>
      </c>
      <c r="V111" s="25">
        <v>12</v>
      </c>
      <c r="W111" s="25">
        <v>7.5</v>
      </c>
      <c r="X111" s="25">
        <v>4.5</v>
      </c>
      <c r="Y111" s="25">
        <v>13.5</v>
      </c>
      <c r="Z111" s="25">
        <v>24</v>
      </c>
      <c r="AA111" s="25">
        <v>19.399999999999999</v>
      </c>
      <c r="AB111" s="25">
        <v>19.100000000000001</v>
      </c>
      <c r="AC111" s="26">
        <v>1.1220000000000001E-2</v>
      </c>
      <c r="AD111" s="26">
        <v>0.08</v>
      </c>
      <c r="AE111" s="26">
        <v>1.115</v>
      </c>
      <c r="AF111" s="27">
        <v>77.88000000000001</v>
      </c>
      <c r="AG111" s="27">
        <v>455.625</v>
      </c>
      <c r="AH111" s="28">
        <v>8.8929599999999984E-3</v>
      </c>
      <c r="AI111" s="18" t="s">
        <v>746</v>
      </c>
      <c r="AJ111" s="20" t="s">
        <v>747</v>
      </c>
      <c r="AK111" s="18" t="s">
        <v>49</v>
      </c>
    </row>
    <row r="112" spans="1:37">
      <c r="A112" s="18" t="s">
        <v>37</v>
      </c>
      <c r="B112" s="18" t="s">
        <v>719</v>
      </c>
      <c r="C112" s="18" t="s">
        <v>720</v>
      </c>
      <c r="D112" s="18" t="s">
        <v>748</v>
      </c>
      <c r="E112" s="19" t="s">
        <v>749</v>
      </c>
      <c r="F112" s="19" t="s">
        <v>749</v>
      </c>
      <c r="G112" s="18" t="s">
        <v>750</v>
      </c>
      <c r="H112" s="18" t="s">
        <v>43</v>
      </c>
      <c r="I112" s="18" t="s">
        <v>44</v>
      </c>
      <c r="J112" s="18" t="s">
        <v>44</v>
      </c>
      <c r="K112" s="20">
        <v>8999777015268</v>
      </c>
      <c r="L112" s="20" t="s">
        <v>61</v>
      </c>
      <c r="M112" s="20" t="s">
        <v>751</v>
      </c>
      <c r="N112" s="21">
        <v>1095</v>
      </c>
      <c r="O112" s="22">
        <v>50580</v>
      </c>
      <c r="P112" s="23">
        <v>45413</v>
      </c>
      <c r="Q112" s="24">
        <v>0</v>
      </c>
      <c r="R112" s="24">
        <v>14</v>
      </c>
      <c r="S112" s="24">
        <v>0</v>
      </c>
      <c r="T112" s="25">
        <v>8</v>
      </c>
      <c r="U112" s="25">
        <v>2.2000000000000002</v>
      </c>
      <c r="V112" s="25">
        <v>18</v>
      </c>
      <c r="W112" s="25">
        <v>0</v>
      </c>
      <c r="X112" s="25">
        <v>0</v>
      </c>
      <c r="Y112" s="25">
        <v>0</v>
      </c>
      <c r="Z112" s="25">
        <v>19.3</v>
      </c>
      <c r="AA112" s="25">
        <v>11.8</v>
      </c>
      <c r="AB112" s="25">
        <v>19.5</v>
      </c>
      <c r="AC112" s="26">
        <v>4.6399999999999997E-2</v>
      </c>
      <c r="AD112" s="26">
        <v>0</v>
      </c>
      <c r="AE112" s="26">
        <v>0.8</v>
      </c>
      <c r="AF112" s="27">
        <v>316.8</v>
      </c>
      <c r="AG112" s="27" t="s">
        <v>61</v>
      </c>
      <c r="AH112" s="28">
        <v>4.4409300000000001E-3</v>
      </c>
      <c r="AI112" s="18" t="s">
        <v>752</v>
      </c>
      <c r="AJ112" s="20" t="s">
        <v>753</v>
      </c>
      <c r="AK112" s="18" t="s">
        <v>49</v>
      </c>
    </row>
    <row r="113" spans="1:37">
      <c r="A113" s="18" t="s">
        <v>37</v>
      </c>
      <c r="B113" s="18" t="s">
        <v>719</v>
      </c>
      <c r="C113" s="18" t="s">
        <v>720</v>
      </c>
      <c r="D113" s="18" t="s">
        <v>754</v>
      </c>
      <c r="E113" s="19" t="s">
        <v>755</v>
      </c>
      <c r="F113" s="19" t="s">
        <v>755</v>
      </c>
      <c r="G113" s="18" t="s">
        <v>756</v>
      </c>
      <c r="H113" s="18" t="s">
        <v>43</v>
      </c>
      <c r="I113" s="18" t="s">
        <v>44</v>
      </c>
      <c r="J113" s="18" t="s">
        <v>44</v>
      </c>
      <c r="K113" s="20">
        <v>8999777014230</v>
      </c>
      <c r="L113" s="20" t="s">
        <v>61</v>
      </c>
      <c r="M113" s="20" t="s">
        <v>757</v>
      </c>
      <c r="N113" s="21">
        <v>1095</v>
      </c>
      <c r="O113" s="22">
        <v>50580</v>
      </c>
      <c r="P113" s="23">
        <v>45413</v>
      </c>
      <c r="Q113" s="24">
        <v>0</v>
      </c>
      <c r="R113" s="24">
        <v>14</v>
      </c>
      <c r="S113" s="24">
        <v>0</v>
      </c>
      <c r="T113" s="25">
        <v>8</v>
      </c>
      <c r="U113" s="25">
        <v>2.2000000000000002</v>
      </c>
      <c r="V113" s="25">
        <v>18</v>
      </c>
      <c r="W113" s="25">
        <v>0</v>
      </c>
      <c r="X113" s="25">
        <v>0</v>
      </c>
      <c r="Y113" s="25">
        <v>0</v>
      </c>
      <c r="Z113" s="25">
        <v>19.3</v>
      </c>
      <c r="AA113" s="25">
        <v>11.8</v>
      </c>
      <c r="AB113" s="25">
        <v>19.5</v>
      </c>
      <c r="AC113" s="26">
        <v>4.6399999999999997E-2</v>
      </c>
      <c r="AD113" s="26">
        <v>0</v>
      </c>
      <c r="AE113" s="26">
        <v>0.8</v>
      </c>
      <c r="AF113" s="27">
        <v>316.8</v>
      </c>
      <c r="AG113" s="27" t="s">
        <v>61</v>
      </c>
      <c r="AH113" s="28">
        <v>4.4409300000000001E-3</v>
      </c>
      <c r="AI113" s="18" t="s">
        <v>758</v>
      </c>
      <c r="AJ113" s="20" t="s">
        <v>759</v>
      </c>
      <c r="AK113" s="18" t="s">
        <v>49</v>
      </c>
    </row>
    <row r="114" spans="1:37">
      <c r="A114" s="18" t="s">
        <v>37</v>
      </c>
      <c r="B114" s="18" t="s">
        <v>719</v>
      </c>
      <c r="C114" s="18" t="s">
        <v>720</v>
      </c>
      <c r="D114" s="18" t="s">
        <v>760</v>
      </c>
      <c r="E114" s="19" t="s">
        <v>761</v>
      </c>
      <c r="F114" s="19" t="s">
        <v>762</v>
      </c>
      <c r="G114" s="18" t="s">
        <v>763</v>
      </c>
      <c r="H114" s="18" t="s">
        <v>43</v>
      </c>
      <c r="I114" s="18" t="s">
        <v>44</v>
      </c>
      <c r="J114" s="18" t="s">
        <v>44</v>
      </c>
      <c r="K114" s="20">
        <v>8999777017644</v>
      </c>
      <c r="L114" s="20" t="s">
        <v>764</v>
      </c>
      <c r="M114" s="20" t="s">
        <v>765</v>
      </c>
      <c r="N114" s="21">
        <v>900</v>
      </c>
      <c r="O114" s="22">
        <v>73300</v>
      </c>
      <c r="P114" s="23">
        <v>45413</v>
      </c>
      <c r="Q114" s="24">
        <v>3</v>
      </c>
      <c r="R114" s="24">
        <v>12</v>
      </c>
      <c r="S114" s="24">
        <v>4</v>
      </c>
      <c r="T114" s="25">
        <v>9</v>
      </c>
      <c r="U114" s="25">
        <v>2.5</v>
      </c>
      <c r="V114" s="25">
        <v>19.5</v>
      </c>
      <c r="W114" s="25">
        <v>25</v>
      </c>
      <c r="X114" s="25">
        <v>3</v>
      </c>
      <c r="Y114" s="25">
        <v>22</v>
      </c>
      <c r="Z114" s="25">
        <v>26.1</v>
      </c>
      <c r="AA114" s="25">
        <v>15.4</v>
      </c>
      <c r="AB114" s="25">
        <v>23.2</v>
      </c>
      <c r="AC114" s="26">
        <v>5.7000000000000002E-2</v>
      </c>
      <c r="AD114" s="26">
        <v>0.17100000000000001</v>
      </c>
      <c r="AE114" s="26">
        <v>0.82</v>
      </c>
      <c r="AF114" s="27">
        <v>438.75</v>
      </c>
      <c r="AG114" s="27">
        <v>1650</v>
      </c>
      <c r="AH114" s="28">
        <v>9.3250080000000009E-3</v>
      </c>
      <c r="AI114" s="18" t="s">
        <v>766</v>
      </c>
      <c r="AJ114" s="20" t="s">
        <v>767</v>
      </c>
      <c r="AK114" s="18" t="s">
        <v>49</v>
      </c>
    </row>
    <row r="115" spans="1:37">
      <c r="A115" s="18" t="s">
        <v>37</v>
      </c>
      <c r="B115" s="18" t="s">
        <v>719</v>
      </c>
      <c r="C115" s="18" t="s">
        <v>720</v>
      </c>
      <c r="D115" s="18" t="s">
        <v>768</v>
      </c>
      <c r="E115" s="19" t="s">
        <v>769</v>
      </c>
      <c r="F115" s="19" t="s">
        <v>769</v>
      </c>
      <c r="G115" s="18" t="s">
        <v>770</v>
      </c>
      <c r="H115" s="18" t="s">
        <v>43</v>
      </c>
      <c r="I115" s="18" t="s">
        <v>44</v>
      </c>
      <c r="J115" s="18" t="s">
        <v>44</v>
      </c>
      <c r="K115" s="20">
        <v>8999777000837</v>
      </c>
      <c r="L115" s="20" t="s">
        <v>771</v>
      </c>
      <c r="M115" s="20" t="s">
        <v>772</v>
      </c>
      <c r="N115" s="21">
        <v>900</v>
      </c>
      <c r="O115" s="22">
        <v>48440</v>
      </c>
      <c r="P115" s="23">
        <v>45413</v>
      </c>
      <c r="Q115" s="24">
        <v>3</v>
      </c>
      <c r="R115" s="24">
        <v>12</v>
      </c>
      <c r="S115" s="24">
        <v>4</v>
      </c>
      <c r="T115" s="25">
        <v>8</v>
      </c>
      <c r="U115" s="25">
        <v>2.2999999999999998</v>
      </c>
      <c r="V115" s="25">
        <v>18</v>
      </c>
      <c r="W115" s="25">
        <v>23</v>
      </c>
      <c r="X115" s="25">
        <v>2.5</v>
      </c>
      <c r="Y115" s="25">
        <v>19</v>
      </c>
      <c r="Z115" s="25">
        <v>23.5</v>
      </c>
      <c r="AA115" s="25">
        <v>11.8</v>
      </c>
      <c r="AB115" s="25">
        <v>20.5</v>
      </c>
      <c r="AC115" s="26">
        <v>4.9770000000000002E-2</v>
      </c>
      <c r="AD115" s="26">
        <v>0.152</v>
      </c>
      <c r="AE115" s="26">
        <v>0.68899999999999995</v>
      </c>
      <c r="AF115" s="27">
        <v>331.2</v>
      </c>
      <c r="AG115" s="27">
        <v>1092.5</v>
      </c>
      <c r="AH115" s="28">
        <v>5.6846500000000003E-3</v>
      </c>
      <c r="AI115" s="18" t="s">
        <v>773</v>
      </c>
      <c r="AJ115" s="20" t="s">
        <v>774</v>
      </c>
      <c r="AK115" s="18" t="s">
        <v>49</v>
      </c>
    </row>
    <row r="116" spans="1:37">
      <c r="A116" s="18" t="s">
        <v>37</v>
      </c>
      <c r="B116" s="18" t="s">
        <v>719</v>
      </c>
      <c r="C116" s="18" t="s">
        <v>720</v>
      </c>
      <c r="D116" s="18" t="s">
        <v>775</v>
      </c>
      <c r="E116" s="19" t="s">
        <v>776</v>
      </c>
      <c r="F116" s="19" t="s">
        <v>776</v>
      </c>
      <c r="G116" s="18" t="s">
        <v>777</v>
      </c>
      <c r="H116" s="18" t="s">
        <v>43</v>
      </c>
      <c r="I116" s="18" t="s">
        <v>44</v>
      </c>
      <c r="J116" s="18" t="s">
        <v>44</v>
      </c>
      <c r="K116" s="20">
        <v>8999777002527</v>
      </c>
      <c r="L116" s="20" t="s">
        <v>778</v>
      </c>
      <c r="M116" s="20" t="s">
        <v>779</v>
      </c>
      <c r="N116" s="21">
        <v>900</v>
      </c>
      <c r="O116" s="22">
        <v>72650</v>
      </c>
      <c r="P116" s="23">
        <v>45413</v>
      </c>
      <c r="Q116" s="24">
        <v>3</v>
      </c>
      <c r="R116" s="24">
        <v>12</v>
      </c>
      <c r="S116" s="24">
        <v>4</v>
      </c>
      <c r="T116" s="25">
        <v>9</v>
      </c>
      <c r="U116" s="25">
        <v>2.5</v>
      </c>
      <c r="V116" s="25">
        <v>19.5</v>
      </c>
      <c r="W116" s="25">
        <v>25</v>
      </c>
      <c r="X116" s="25">
        <v>3</v>
      </c>
      <c r="Y116" s="25">
        <v>22</v>
      </c>
      <c r="Z116" s="25">
        <v>26.1</v>
      </c>
      <c r="AA116" s="25">
        <v>15.4</v>
      </c>
      <c r="AB116" s="25">
        <v>23.2</v>
      </c>
      <c r="AC116" s="26">
        <v>5.7000000000000002E-2</v>
      </c>
      <c r="AD116" s="26">
        <v>0.17100000000000001</v>
      </c>
      <c r="AE116" s="26">
        <v>0.82</v>
      </c>
      <c r="AF116" s="27">
        <v>438.75</v>
      </c>
      <c r="AG116" s="27">
        <v>1650</v>
      </c>
      <c r="AH116" s="28">
        <v>9.3250080000000009E-3</v>
      </c>
      <c r="AI116" s="18" t="s">
        <v>780</v>
      </c>
      <c r="AJ116" s="20" t="s">
        <v>781</v>
      </c>
      <c r="AK116" s="18" t="s">
        <v>49</v>
      </c>
    </row>
    <row r="117" spans="1:37">
      <c r="A117" s="18" t="s">
        <v>37</v>
      </c>
      <c r="B117" s="18" t="s">
        <v>719</v>
      </c>
      <c r="C117" s="18" t="s">
        <v>720</v>
      </c>
      <c r="D117" s="18" t="s">
        <v>782</v>
      </c>
      <c r="E117" s="19" t="s">
        <v>783</v>
      </c>
      <c r="F117" s="19" t="s">
        <v>783</v>
      </c>
      <c r="G117" s="18" t="s">
        <v>784</v>
      </c>
      <c r="H117" s="18" t="s">
        <v>43</v>
      </c>
      <c r="I117" s="18" t="s">
        <v>44</v>
      </c>
      <c r="J117" s="18" t="s">
        <v>44</v>
      </c>
      <c r="K117" s="20">
        <v>8999777003241</v>
      </c>
      <c r="L117" s="20" t="s">
        <v>785</v>
      </c>
      <c r="M117" s="20" t="s">
        <v>786</v>
      </c>
      <c r="N117" s="21">
        <v>900</v>
      </c>
      <c r="O117" s="22">
        <v>72650</v>
      </c>
      <c r="P117" s="23">
        <v>45413</v>
      </c>
      <c r="Q117" s="24">
        <v>3</v>
      </c>
      <c r="R117" s="24">
        <v>12</v>
      </c>
      <c r="S117" s="24">
        <v>4</v>
      </c>
      <c r="T117" s="25">
        <v>9</v>
      </c>
      <c r="U117" s="25">
        <v>2.5</v>
      </c>
      <c r="V117" s="25">
        <v>19.5</v>
      </c>
      <c r="W117" s="25">
        <v>25</v>
      </c>
      <c r="X117" s="25">
        <v>3</v>
      </c>
      <c r="Y117" s="25">
        <v>22</v>
      </c>
      <c r="Z117" s="25">
        <v>26.1</v>
      </c>
      <c r="AA117" s="25">
        <v>15.4</v>
      </c>
      <c r="AB117" s="25">
        <v>23.2</v>
      </c>
      <c r="AC117" s="26">
        <v>5.7000000000000002E-2</v>
      </c>
      <c r="AD117" s="26">
        <v>0.17100000000000001</v>
      </c>
      <c r="AE117" s="26">
        <v>0.82</v>
      </c>
      <c r="AF117" s="27">
        <v>438.75</v>
      </c>
      <c r="AG117" s="27">
        <v>1650</v>
      </c>
      <c r="AH117" s="28">
        <v>9.3250080000000009E-3</v>
      </c>
      <c r="AI117" s="18" t="s">
        <v>787</v>
      </c>
      <c r="AJ117" s="20" t="s">
        <v>788</v>
      </c>
      <c r="AK117" s="18" t="s">
        <v>49</v>
      </c>
    </row>
    <row r="118" spans="1:37">
      <c r="A118" s="18" t="s">
        <v>37</v>
      </c>
      <c r="B118" s="18" t="s">
        <v>719</v>
      </c>
      <c r="C118" s="18" t="s">
        <v>720</v>
      </c>
      <c r="D118" s="18" t="s">
        <v>789</v>
      </c>
      <c r="E118" s="19" t="s">
        <v>790</v>
      </c>
      <c r="F118" s="19" t="s">
        <v>790</v>
      </c>
      <c r="G118" s="18" t="s">
        <v>791</v>
      </c>
      <c r="H118" s="18" t="s">
        <v>43</v>
      </c>
      <c r="I118" s="18" t="s">
        <v>44</v>
      </c>
      <c r="J118" s="18" t="s">
        <v>44</v>
      </c>
      <c r="K118" s="20">
        <v>8999777017880</v>
      </c>
      <c r="L118" s="20" t="s">
        <v>792</v>
      </c>
      <c r="M118" s="20" t="s">
        <v>793</v>
      </c>
      <c r="N118" s="21">
        <v>900</v>
      </c>
      <c r="O118" s="22">
        <v>88800</v>
      </c>
      <c r="P118" s="23">
        <v>45413</v>
      </c>
      <c r="Q118" s="24">
        <v>3</v>
      </c>
      <c r="R118" s="24">
        <v>12</v>
      </c>
      <c r="S118" s="24">
        <v>4</v>
      </c>
      <c r="T118" s="25">
        <v>7.7</v>
      </c>
      <c r="U118" s="25">
        <v>5</v>
      </c>
      <c r="V118" s="25">
        <v>19.5</v>
      </c>
      <c r="W118" s="25">
        <v>18.5</v>
      </c>
      <c r="X118" s="25">
        <v>7</v>
      </c>
      <c r="Y118" s="25">
        <v>19.899999999999999</v>
      </c>
      <c r="Z118" s="25">
        <v>29.7</v>
      </c>
      <c r="AA118" s="25">
        <v>19.399999999999999</v>
      </c>
      <c r="AB118" s="25">
        <v>22.1</v>
      </c>
      <c r="AC118" s="26">
        <v>0.210982</v>
      </c>
      <c r="AD118" s="26">
        <v>0.63700000000000001</v>
      </c>
      <c r="AE118" s="26">
        <v>2.8820000000000001</v>
      </c>
      <c r="AF118" s="27">
        <v>750.75</v>
      </c>
      <c r="AG118" s="27">
        <v>2577.0499999999997</v>
      </c>
      <c r="AH118" s="28">
        <v>1.2733577999999999E-2</v>
      </c>
      <c r="AI118" s="18" t="s">
        <v>794</v>
      </c>
      <c r="AJ118" s="20" t="s">
        <v>795</v>
      </c>
      <c r="AK118" s="18" t="s">
        <v>49</v>
      </c>
    </row>
    <row r="119" spans="1:37">
      <c r="A119" s="18" t="s">
        <v>37</v>
      </c>
      <c r="B119" s="18" t="s">
        <v>719</v>
      </c>
      <c r="C119" s="18" t="s">
        <v>720</v>
      </c>
      <c r="D119" s="18" t="s">
        <v>796</v>
      </c>
      <c r="E119" s="19" t="s">
        <v>797</v>
      </c>
      <c r="F119" s="19" t="s">
        <v>797</v>
      </c>
      <c r="G119" s="18" t="s">
        <v>798</v>
      </c>
      <c r="H119" s="18" t="s">
        <v>43</v>
      </c>
      <c r="I119" s="18" t="s">
        <v>44</v>
      </c>
      <c r="J119" s="18" t="s">
        <v>44</v>
      </c>
      <c r="K119" s="20">
        <v>4005808432394</v>
      </c>
      <c r="L119" s="20" t="s">
        <v>61</v>
      </c>
      <c r="M119" s="20" t="s">
        <v>799</v>
      </c>
      <c r="N119" s="21">
        <v>900</v>
      </c>
      <c r="O119" s="22">
        <v>179650</v>
      </c>
      <c r="P119" s="23">
        <v>45413</v>
      </c>
      <c r="Q119" s="24">
        <v>0</v>
      </c>
      <c r="R119" s="24">
        <v>12</v>
      </c>
      <c r="S119" s="24">
        <v>0</v>
      </c>
      <c r="T119" s="25">
        <v>6.3</v>
      </c>
      <c r="U119" s="25">
        <v>3.6</v>
      </c>
      <c r="V119" s="25">
        <v>18</v>
      </c>
      <c r="W119" s="25">
        <v>0</v>
      </c>
      <c r="X119" s="25">
        <v>0</v>
      </c>
      <c r="Y119" s="25">
        <v>0</v>
      </c>
      <c r="Z119" s="25">
        <v>23.4</v>
      </c>
      <c r="AA119" s="25">
        <v>13.5</v>
      </c>
      <c r="AB119" s="25">
        <v>18.600000000000001</v>
      </c>
      <c r="AC119" s="26">
        <v>0.22800000000000001</v>
      </c>
      <c r="AD119" s="26">
        <v>0</v>
      </c>
      <c r="AE119" s="26">
        <v>2.8580000000000001</v>
      </c>
      <c r="AF119" s="27">
        <v>408.24</v>
      </c>
      <c r="AG119" s="27" t="s">
        <v>61</v>
      </c>
      <c r="AH119" s="28">
        <v>5.87574E-3</v>
      </c>
      <c r="AI119" s="18" t="s">
        <v>800</v>
      </c>
      <c r="AJ119" s="20" t="s">
        <v>801</v>
      </c>
      <c r="AK119" s="18" t="s">
        <v>49</v>
      </c>
    </row>
    <row r="120" spans="1:37">
      <c r="A120" s="18" t="s">
        <v>37</v>
      </c>
      <c r="B120" s="18" t="s">
        <v>719</v>
      </c>
      <c r="C120" s="18" t="s">
        <v>720</v>
      </c>
      <c r="D120" s="18" t="s">
        <v>802</v>
      </c>
      <c r="E120" s="19" t="s">
        <v>803</v>
      </c>
      <c r="F120" s="19" t="s">
        <v>803</v>
      </c>
      <c r="G120" s="18" t="s">
        <v>804</v>
      </c>
      <c r="H120" s="18" t="s">
        <v>43</v>
      </c>
      <c r="I120" s="18" t="s">
        <v>44</v>
      </c>
      <c r="J120" s="18" t="s">
        <v>356</v>
      </c>
      <c r="K120" s="20">
        <v>4005808516261</v>
      </c>
      <c r="L120" s="20" t="s">
        <v>805</v>
      </c>
      <c r="M120" s="20" t="s">
        <v>806</v>
      </c>
      <c r="N120" s="21">
        <v>1095</v>
      </c>
      <c r="O120" s="22">
        <v>110000</v>
      </c>
      <c r="P120" s="23">
        <v>45413</v>
      </c>
      <c r="Q120" s="24">
        <v>3</v>
      </c>
      <c r="R120" s="24">
        <v>48</v>
      </c>
      <c r="S120" s="24">
        <v>16</v>
      </c>
      <c r="T120" s="25">
        <v>5</v>
      </c>
      <c r="U120" s="25">
        <v>2.8</v>
      </c>
      <c r="V120" s="25">
        <v>12.9</v>
      </c>
      <c r="W120" s="25">
        <v>8.1</v>
      </c>
      <c r="X120" s="25">
        <v>5</v>
      </c>
      <c r="Y120" s="25">
        <v>12.9</v>
      </c>
      <c r="Z120" s="25">
        <v>34.200000000000003</v>
      </c>
      <c r="AA120" s="25">
        <v>21.2</v>
      </c>
      <c r="AB120" s="25">
        <v>14.7</v>
      </c>
      <c r="AC120" s="26">
        <v>9.1629999999999989E-2</v>
      </c>
      <c r="AD120" s="26">
        <v>0.27700000000000002</v>
      </c>
      <c r="AE120" s="26">
        <v>4.78</v>
      </c>
      <c r="AF120" s="27">
        <v>180.6</v>
      </c>
      <c r="AG120" s="27">
        <v>522.45000000000005</v>
      </c>
      <c r="AH120" s="28">
        <v>1.0658088E-2</v>
      </c>
      <c r="AI120" s="18" t="s">
        <v>807</v>
      </c>
      <c r="AJ120" s="20" t="s">
        <v>808</v>
      </c>
      <c r="AK120" s="18" t="s">
        <v>49</v>
      </c>
    </row>
    <row r="121" spans="1:37">
      <c r="A121" s="18" t="s">
        <v>37</v>
      </c>
      <c r="B121" s="18" t="s">
        <v>719</v>
      </c>
      <c r="C121" s="18" t="s">
        <v>720</v>
      </c>
      <c r="D121" s="18" t="s">
        <v>809</v>
      </c>
      <c r="E121" s="19" t="s">
        <v>810</v>
      </c>
      <c r="F121" s="19" t="s">
        <v>810</v>
      </c>
      <c r="G121" s="18" t="s">
        <v>811</v>
      </c>
      <c r="H121" s="18" t="s">
        <v>43</v>
      </c>
      <c r="I121" s="18" t="s">
        <v>44</v>
      </c>
      <c r="J121" s="18" t="s">
        <v>356</v>
      </c>
      <c r="K121" s="20">
        <v>8999777857837</v>
      </c>
      <c r="L121" s="20" t="s">
        <v>61</v>
      </c>
      <c r="M121" s="20" t="s">
        <v>812</v>
      </c>
      <c r="N121" s="21">
        <v>1095</v>
      </c>
      <c r="O121" s="22">
        <v>110000</v>
      </c>
      <c r="P121" s="23">
        <v>45413</v>
      </c>
      <c r="Q121" s="24">
        <v>0</v>
      </c>
      <c r="R121" s="24">
        <v>48</v>
      </c>
      <c r="S121" s="24">
        <v>0</v>
      </c>
      <c r="T121" s="25">
        <v>5.5</v>
      </c>
      <c r="U121" s="25">
        <v>3.1</v>
      </c>
      <c r="V121" s="25">
        <v>15.4</v>
      </c>
      <c r="W121" s="25">
        <v>0</v>
      </c>
      <c r="X121" s="25">
        <v>0</v>
      </c>
      <c r="Y121" s="25">
        <v>0</v>
      </c>
      <c r="Z121" s="25">
        <v>39.299999999999997</v>
      </c>
      <c r="AA121" s="25">
        <v>23.2</v>
      </c>
      <c r="AB121" s="25">
        <v>16.899999999999999</v>
      </c>
      <c r="AC121" s="26">
        <v>0.124</v>
      </c>
      <c r="AD121" s="26">
        <v>0</v>
      </c>
      <c r="AE121" s="26">
        <v>6.2370000000000001</v>
      </c>
      <c r="AF121" s="27">
        <v>262.57</v>
      </c>
      <c r="AG121" s="27" t="s">
        <v>61</v>
      </c>
      <c r="AH121" s="28">
        <v>1.5408743999999997E-2</v>
      </c>
      <c r="AI121" s="18" t="s">
        <v>813</v>
      </c>
      <c r="AJ121" s="20" t="s">
        <v>814</v>
      </c>
      <c r="AK121" s="18" t="s">
        <v>49</v>
      </c>
    </row>
    <row r="122" spans="1:37">
      <c r="A122" s="18" t="s">
        <v>37</v>
      </c>
      <c r="B122" s="18" t="s">
        <v>719</v>
      </c>
      <c r="C122" s="18" t="s">
        <v>720</v>
      </c>
      <c r="D122" s="18" t="s">
        <v>815</v>
      </c>
      <c r="E122" s="19" t="s">
        <v>816</v>
      </c>
      <c r="F122" s="19" t="s">
        <v>816</v>
      </c>
      <c r="G122" s="18" t="s">
        <v>817</v>
      </c>
      <c r="H122" s="18" t="s">
        <v>43</v>
      </c>
      <c r="I122" s="18" t="s">
        <v>44</v>
      </c>
      <c r="J122" s="18" t="s">
        <v>356</v>
      </c>
      <c r="K122" s="20">
        <v>8850029040363</v>
      </c>
      <c r="L122" s="20" t="s">
        <v>818</v>
      </c>
      <c r="M122" s="20" t="s">
        <v>819</v>
      </c>
      <c r="N122" s="21">
        <v>1095</v>
      </c>
      <c r="O122" s="22">
        <v>152300</v>
      </c>
      <c r="P122" s="23">
        <v>45413</v>
      </c>
      <c r="Q122" s="24">
        <v>3</v>
      </c>
      <c r="R122" s="24">
        <v>48</v>
      </c>
      <c r="S122" s="24">
        <v>16</v>
      </c>
      <c r="T122" s="25">
        <v>5</v>
      </c>
      <c r="U122" s="25">
        <v>2.8</v>
      </c>
      <c r="V122" s="25">
        <v>12.9</v>
      </c>
      <c r="W122" s="25">
        <v>8.1</v>
      </c>
      <c r="X122" s="25">
        <v>5</v>
      </c>
      <c r="Y122" s="25">
        <v>12.9</v>
      </c>
      <c r="Z122" s="25">
        <v>34.200000000000003</v>
      </c>
      <c r="AA122" s="25">
        <v>21.2</v>
      </c>
      <c r="AB122" s="25">
        <v>14.7</v>
      </c>
      <c r="AC122" s="26">
        <v>9.179000000000001E-2</v>
      </c>
      <c r="AD122" s="26">
        <v>0.28599999999999998</v>
      </c>
      <c r="AE122" s="26">
        <v>4.78</v>
      </c>
      <c r="AF122" s="27">
        <v>180.6</v>
      </c>
      <c r="AG122" s="27">
        <v>522.45000000000005</v>
      </c>
      <c r="AH122" s="28">
        <v>1.0658088E-2</v>
      </c>
      <c r="AI122" s="18" t="s">
        <v>820</v>
      </c>
      <c r="AJ122" s="20" t="s">
        <v>821</v>
      </c>
      <c r="AK122" s="18" t="s">
        <v>49</v>
      </c>
    </row>
    <row r="123" spans="1:37">
      <c r="A123" s="18" t="s">
        <v>37</v>
      </c>
      <c r="B123" s="18" t="s">
        <v>719</v>
      </c>
      <c r="C123" s="18" t="s">
        <v>720</v>
      </c>
      <c r="D123" s="18" t="s">
        <v>822</v>
      </c>
      <c r="E123" s="19" t="s">
        <v>823</v>
      </c>
      <c r="F123" s="19" t="s">
        <v>823</v>
      </c>
      <c r="G123" s="18" t="s">
        <v>824</v>
      </c>
      <c r="H123" s="18" t="s">
        <v>43</v>
      </c>
      <c r="I123" s="18" t="s">
        <v>44</v>
      </c>
      <c r="J123" s="18" t="s">
        <v>356</v>
      </c>
      <c r="K123" s="20">
        <v>8999777857844</v>
      </c>
      <c r="L123" s="20" t="s">
        <v>61</v>
      </c>
      <c r="M123" s="20" t="s">
        <v>825</v>
      </c>
      <c r="N123" s="21">
        <v>1095</v>
      </c>
      <c r="O123" s="22">
        <v>152300</v>
      </c>
      <c r="P123" s="23">
        <v>45413</v>
      </c>
      <c r="Q123" s="24">
        <v>0</v>
      </c>
      <c r="R123" s="24">
        <v>48</v>
      </c>
      <c r="S123" s="24">
        <v>0</v>
      </c>
      <c r="T123" s="25">
        <v>5.5</v>
      </c>
      <c r="U123" s="25">
        <v>3.1</v>
      </c>
      <c r="V123" s="25">
        <v>15.4</v>
      </c>
      <c r="W123" s="25">
        <v>0</v>
      </c>
      <c r="X123" s="25">
        <v>0</v>
      </c>
      <c r="Y123" s="25">
        <v>0</v>
      </c>
      <c r="Z123" s="25">
        <v>39.299999999999997</v>
      </c>
      <c r="AA123" s="25">
        <v>23.2</v>
      </c>
      <c r="AB123" s="25">
        <v>16.899999999999999</v>
      </c>
      <c r="AC123" s="26">
        <v>0.125</v>
      </c>
      <c r="AD123" s="26">
        <v>0</v>
      </c>
      <c r="AE123" s="26">
        <v>6.2759999999999998</v>
      </c>
      <c r="AF123" s="27">
        <v>262.57</v>
      </c>
      <c r="AG123" s="27" t="s">
        <v>61</v>
      </c>
      <c r="AH123" s="28">
        <v>1.5408743999999997E-2</v>
      </c>
      <c r="AI123" s="18" t="s">
        <v>826</v>
      </c>
      <c r="AJ123" s="20" t="s">
        <v>827</v>
      </c>
      <c r="AK123" s="18" t="s">
        <v>49</v>
      </c>
    </row>
    <row r="124" spans="1:37">
      <c r="A124" s="18" t="s">
        <v>37</v>
      </c>
      <c r="B124" s="18" t="s">
        <v>719</v>
      </c>
      <c r="C124" s="18" t="s">
        <v>720</v>
      </c>
      <c r="D124" s="18" t="s">
        <v>828</v>
      </c>
      <c r="E124" s="19" t="s">
        <v>829</v>
      </c>
      <c r="F124" s="19" t="s">
        <v>829</v>
      </c>
      <c r="G124" s="18" t="s">
        <v>830</v>
      </c>
      <c r="H124" s="18" t="s">
        <v>43</v>
      </c>
      <c r="I124" s="18" t="s">
        <v>44</v>
      </c>
      <c r="J124" s="18" t="s">
        <v>44</v>
      </c>
      <c r="K124" s="20">
        <v>4005808430208</v>
      </c>
      <c r="L124" s="20" t="s">
        <v>61</v>
      </c>
      <c r="M124" s="20" t="s">
        <v>831</v>
      </c>
      <c r="N124" s="21">
        <v>900</v>
      </c>
      <c r="O124" s="22">
        <v>227670</v>
      </c>
      <c r="P124" s="23">
        <v>45413</v>
      </c>
      <c r="Q124" s="24">
        <v>0</v>
      </c>
      <c r="R124" s="24">
        <v>12</v>
      </c>
      <c r="S124" s="24">
        <v>0</v>
      </c>
      <c r="T124" s="25">
        <v>6.3</v>
      </c>
      <c r="U124" s="25">
        <v>3.6</v>
      </c>
      <c r="V124" s="25">
        <v>18</v>
      </c>
      <c r="W124" s="25">
        <v>0</v>
      </c>
      <c r="X124" s="25">
        <v>0</v>
      </c>
      <c r="Y124" s="25">
        <v>0</v>
      </c>
      <c r="Z124" s="25">
        <v>23.4</v>
      </c>
      <c r="AA124" s="25">
        <v>13.5</v>
      </c>
      <c r="AB124" s="25">
        <v>18.600000000000001</v>
      </c>
      <c r="AC124" s="26">
        <v>0.23699999999999999</v>
      </c>
      <c r="AD124" s="26">
        <v>0</v>
      </c>
      <c r="AE124" s="26">
        <v>2.976</v>
      </c>
      <c r="AF124" s="27">
        <v>408.24</v>
      </c>
      <c r="AG124" s="27" t="s">
        <v>61</v>
      </c>
      <c r="AH124" s="28">
        <v>5.87574E-3</v>
      </c>
      <c r="AI124" s="18" t="s">
        <v>832</v>
      </c>
      <c r="AJ124" s="20" t="s">
        <v>833</v>
      </c>
      <c r="AK124" s="18" t="s">
        <v>49</v>
      </c>
    </row>
    <row r="125" spans="1:37">
      <c r="A125" s="18" t="s">
        <v>37</v>
      </c>
      <c r="B125" s="18" t="s">
        <v>719</v>
      </c>
      <c r="C125" s="18" t="s">
        <v>720</v>
      </c>
      <c r="D125" s="18" t="s">
        <v>834</v>
      </c>
      <c r="E125" s="19" t="s">
        <v>835</v>
      </c>
      <c r="F125" s="19" t="s">
        <v>835</v>
      </c>
      <c r="G125" s="18" t="s">
        <v>836</v>
      </c>
      <c r="H125" s="18" t="s">
        <v>43</v>
      </c>
      <c r="I125" s="18" t="s">
        <v>44</v>
      </c>
      <c r="J125" s="18" t="s">
        <v>44</v>
      </c>
      <c r="K125" s="20">
        <v>4005808260706</v>
      </c>
      <c r="L125" s="20" t="s">
        <v>837</v>
      </c>
      <c r="M125" s="20" t="s">
        <v>838</v>
      </c>
      <c r="N125" s="21">
        <v>900</v>
      </c>
      <c r="O125" s="22">
        <v>193330</v>
      </c>
      <c r="P125" s="23">
        <v>45413</v>
      </c>
      <c r="Q125" s="24">
        <v>6</v>
      </c>
      <c r="R125" s="24">
        <v>12</v>
      </c>
      <c r="S125" s="24">
        <v>2</v>
      </c>
      <c r="T125" s="25">
        <v>5</v>
      </c>
      <c r="U125" s="25">
        <v>5</v>
      </c>
      <c r="V125" s="25">
        <v>18</v>
      </c>
      <c r="W125" s="25">
        <v>30</v>
      </c>
      <c r="X125" s="25">
        <v>5</v>
      </c>
      <c r="Y125" s="25">
        <v>18</v>
      </c>
      <c r="Z125" s="25">
        <v>31</v>
      </c>
      <c r="AA125" s="25">
        <v>11</v>
      </c>
      <c r="AB125" s="25">
        <v>19.399999999999999</v>
      </c>
      <c r="AC125" s="26">
        <v>0.19</v>
      </c>
      <c r="AD125" s="26">
        <v>1.1399999999999999</v>
      </c>
      <c r="AE125" s="26">
        <v>2.3730000000000002</v>
      </c>
      <c r="AF125" s="27">
        <v>450</v>
      </c>
      <c r="AG125" s="27">
        <v>2700</v>
      </c>
      <c r="AH125" s="28">
        <v>6.6153999999999996E-3</v>
      </c>
      <c r="AI125" s="18" t="s">
        <v>839</v>
      </c>
      <c r="AJ125" s="20" t="s">
        <v>840</v>
      </c>
      <c r="AK125" s="18" t="s">
        <v>841</v>
      </c>
    </row>
    <row r="126" spans="1:37">
      <c r="A126" s="18" t="s">
        <v>37</v>
      </c>
      <c r="B126" s="18" t="s">
        <v>719</v>
      </c>
      <c r="C126" s="18" t="s">
        <v>720</v>
      </c>
      <c r="D126" s="18" t="s">
        <v>842</v>
      </c>
      <c r="E126" s="19" t="s">
        <v>843</v>
      </c>
      <c r="F126" s="19" t="s">
        <v>843</v>
      </c>
      <c r="G126" s="18" t="s">
        <v>844</v>
      </c>
      <c r="H126" s="18" t="s">
        <v>43</v>
      </c>
      <c r="I126" s="18" t="s">
        <v>44</v>
      </c>
      <c r="J126" s="18" t="s">
        <v>44</v>
      </c>
      <c r="K126" s="20">
        <v>4005808804344</v>
      </c>
      <c r="L126" s="20" t="s">
        <v>61</v>
      </c>
      <c r="M126" s="20" t="s">
        <v>845</v>
      </c>
      <c r="N126" s="21">
        <v>900</v>
      </c>
      <c r="O126" s="22">
        <v>168700</v>
      </c>
      <c r="P126" s="23">
        <v>45413</v>
      </c>
      <c r="Q126" s="24">
        <v>0</v>
      </c>
      <c r="R126" s="24">
        <v>12</v>
      </c>
      <c r="S126" s="24">
        <v>0</v>
      </c>
      <c r="T126" s="25">
        <v>6.3</v>
      </c>
      <c r="U126" s="25">
        <v>4.8</v>
      </c>
      <c r="V126" s="25">
        <v>15.5</v>
      </c>
      <c r="W126" s="25">
        <v>0</v>
      </c>
      <c r="X126" s="25">
        <v>0</v>
      </c>
      <c r="Y126" s="25">
        <v>0</v>
      </c>
      <c r="Z126" s="25">
        <v>29</v>
      </c>
      <c r="AA126" s="25">
        <v>19.7</v>
      </c>
      <c r="AB126" s="25">
        <v>16.399999999999999</v>
      </c>
      <c r="AC126" s="26">
        <v>0.23499999999999999</v>
      </c>
      <c r="AD126" s="26">
        <v>0</v>
      </c>
      <c r="AE126" s="26">
        <v>4.3710000000000004</v>
      </c>
      <c r="AF126" s="27">
        <v>468.71999999999997</v>
      </c>
      <c r="AG126" s="27" t="s">
        <v>61</v>
      </c>
      <c r="AH126" s="28">
        <v>9.3693199999999987E-3</v>
      </c>
      <c r="AI126" s="18" t="s">
        <v>846</v>
      </c>
      <c r="AJ126" s="20" t="s">
        <v>847</v>
      </c>
      <c r="AK126" s="18" t="s">
        <v>841</v>
      </c>
    </row>
    <row r="127" spans="1:37">
      <c r="A127" s="18" t="s">
        <v>37</v>
      </c>
      <c r="B127" s="18" t="s">
        <v>719</v>
      </c>
      <c r="C127" s="18" t="s">
        <v>720</v>
      </c>
      <c r="D127" s="18" t="s">
        <v>848</v>
      </c>
      <c r="E127" s="19" t="s">
        <v>849</v>
      </c>
      <c r="F127" s="19" t="s">
        <v>849</v>
      </c>
      <c r="G127" s="18" t="s">
        <v>850</v>
      </c>
      <c r="H127" s="18" t="s">
        <v>43</v>
      </c>
      <c r="I127" s="18" t="s">
        <v>44</v>
      </c>
      <c r="J127" s="18" t="s">
        <v>44</v>
      </c>
      <c r="K127" s="20">
        <v>4005808856671</v>
      </c>
      <c r="L127" s="20" t="s">
        <v>61</v>
      </c>
      <c r="M127" s="20" t="s">
        <v>851</v>
      </c>
      <c r="N127" s="21">
        <v>900</v>
      </c>
      <c r="O127" s="22">
        <v>215950</v>
      </c>
      <c r="P127" s="23">
        <v>45413</v>
      </c>
      <c r="Q127" s="24">
        <v>0</v>
      </c>
      <c r="R127" s="24">
        <v>12</v>
      </c>
      <c r="S127" s="24">
        <v>0</v>
      </c>
      <c r="T127" s="25">
        <v>6.3</v>
      </c>
      <c r="U127" s="25">
        <v>4.8</v>
      </c>
      <c r="V127" s="25">
        <v>15.5</v>
      </c>
      <c r="W127" s="25">
        <v>0</v>
      </c>
      <c r="X127" s="25">
        <v>0</v>
      </c>
      <c r="Y127" s="25">
        <v>0</v>
      </c>
      <c r="Z127" s="25">
        <v>30.1</v>
      </c>
      <c r="AA127" s="25">
        <v>13.2</v>
      </c>
      <c r="AB127" s="25">
        <v>16.5</v>
      </c>
      <c r="AC127" s="26">
        <v>0.23200000000000001</v>
      </c>
      <c r="AD127" s="26">
        <v>0</v>
      </c>
      <c r="AE127" s="26">
        <v>2.89</v>
      </c>
      <c r="AF127" s="27">
        <v>468.71999999999997</v>
      </c>
      <c r="AG127" s="27" t="s">
        <v>61</v>
      </c>
      <c r="AH127" s="28">
        <v>6.5557799999999998E-3</v>
      </c>
      <c r="AI127" s="18" t="s">
        <v>852</v>
      </c>
      <c r="AJ127" s="20" t="s">
        <v>853</v>
      </c>
      <c r="AK127" s="18" t="s">
        <v>841</v>
      </c>
    </row>
    <row r="128" spans="1:37">
      <c r="A128" s="18" t="s">
        <v>37</v>
      </c>
      <c r="B128" s="18" t="s">
        <v>854</v>
      </c>
      <c r="C128" s="18" t="s">
        <v>855</v>
      </c>
      <c r="D128" s="18" t="s">
        <v>856</v>
      </c>
      <c r="E128" s="19" t="s">
        <v>857</v>
      </c>
      <c r="F128" s="19" t="s">
        <v>857</v>
      </c>
      <c r="G128" s="18" t="s">
        <v>858</v>
      </c>
      <c r="H128" s="18" t="s">
        <v>43</v>
      </c>
      <c r="I128" s="18" t="s">
        <v>44</v>
      </c>
      <c r="J128" s="18" t="s">
        <v>44</v>
      </c>
      <c r="K128" s="20">
        <v>8999777850616</v>
      </c>
      <c r="L128" s="20" t="s">
        <v>859</v>
      </c>
      <c r="M128" s="20" t="s">
        <v>860</v>
      </c>
      <c r="N128" s="21">
        <v>1095</v>
      </c>
      <c r="O128" s="22">
        <v>25780</v>
      </c>
      <c r="P128" s="23">
        <v>45413</v>
      </c>
      <c r="Q128" s="24">
        <v>4</v>
      </c>
      <c r="R128" s="24">
        <v>24</v>
      </c>
      <c r="S128" s="24">
        <v>6</v>
      </c>
      <c r="T128" s="25">
        <v>7.5</v>
      </c>
      <c r="U128" s="25">
        <v>2</v>
      </c>
      <c r="V128" s="25">
        <v>12</v>
      </c>
      <c r="W128" s="25">
        <v>13.5</v>
      </c>
      <c r="X128" s="25">
        <v>4.5</v>
      </c>
      <c r="Y128" s="25">
        <v>15.8</v>
      </c>
      <c r="Z128" s="25">
        <v>20.3</v>
      </c>
      <c r="AA128" s="25">
        <v>14.2</v>
      </c>
      <c r="AB128" s="25">
        <v>15</v>
      </c>
      <c r="AC128" s="26">
        <v>1.7160000000000002E-2</v>
      </c>
      <c r="AD128" s="26">
        <v>7.0000000000000007E-2</v>
      </c>
      <c r="AE128" s="26">
        <v>0.52100000000000002</v>
      </c>
      <c r="AF128" s="27">
        <v>180</v>
      </c>
      <c r="AG128" s="27">
        <v>959.85</v>
      </c>
      <c r="AH128" s="28">
        <v>4.3238999999999994E-3</v>
      </c>
      <c r="AI128" s="18" t="s">
        <v>861</v>
      </c>
      <c r="AJ128" s="20" t="s">
        <v>862</v>
      </c>
      <c r="AK128" s="18" t="s">
        <v>863</v>
      </c>
    </row>
    <row r="129" spans="1:37">
      <c r="A129" s="18" t="s">
        <v>37</v>
      </c>
      <c r="B129" s="18" t="s">
        <v>854</v>
      </c>
      <c r="C129" s="18" t="s">
        <v>855</v>
      </c>
      <c r="D129" s="18" t="s">
        <v>864</v>
      </c>
      <c r="E129" s="19" t="s">
        <v>865</v>
      </c>
      <c r="F129" s="19" t="s">
        <v>865</v>
      </c>
      <c r="G129" s="18" t="s">
        <v>866</v>
      </c>
      <c r="H129" s="18" t="s">
        <v>43</v>
      </c>
      <c r="I129" s="18" t="s">
        <v>44</v>
      </c>
      <c r="J129" s="18" t="s">
        <v>44</v>
      </c>
      <c r="K129" s="20">
        <v>8999777850838</v>
      </c>
      <c r="L129" s="20" t="s">
        <v>867</v>
      </c>
      <c r="M129" s="20" t="s">
        <v>868</v>
      </c>
      <c r="N129" s="21">
        <v>1095</v>
      </c>
      <c r="O129" s="22">
        <v>25770</v>
      </c>
      <c r="P129" s="23">
        <v>45413</v>
      </c>
      <c r="Q129" s="24">
        <v>4</v>
      </c>
      <c r="R129" s="24">
        <v>24</v>
      </c>
      <c r="S129" s="24">
        <v>6</v>
      </c>
      <c r="T129" s="25">
        <v>7.5</v>
      </c>
      <c r="U129" s="25">
        <v>2.1</v>
      </c>
      <c r="V129" s="25">
        <v>12</v>
      </c>
      <c r="W129" s="25">
        <v>13.5</v>
      </c>
      <c r="X129" s="25">
        <v>4.5</v>
      </c>
      <c r="Y129" s="25">
        <v>19</v>
      </c>
      <c r="Z129" s="25">
        <v>20.3</v>
      </c>
      <c r="AA129" s="25">
        <v>14.2</v>
      </c>
      <c r="AB129" s="25">
        <v>15</v>
      </c>
      <c r="AC129" s="26">
        <v>1.8159999999999999E-2</v>
      </c>
      <c r="AD129" s="26">
        <v>7.6999999999999999E-2</v>
      </c>
      <c r="AE129" s="26">
        <v>0.55000000000000004</v>
      </c>
      <c r="AF129" s="27">
        <v>189</v>
      </c>
      <c r="AG129" s="27">
        <v>1154.25</v>
      </c>
      <c r="AH129" s="28">
        <v>4.3238999999999994E-3</v>
      </c>
      <c r="AI129" s="18" t="s">
        <v>869</v>
      </c>
      <c r="AJ129" s="20" t="s">
        <v>870</v>
      </c>
      <c r="AK129" s="18" t="s">
        <v>863</v>
      </c>
    </row>
  </sheetData>
  <autoFilter ref="A2:AK129" xr:uid="{E3360506-9B57-479A-8701-E5A76304C90C}"/>
  <conditionalFormatting sqref="E1:F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6BFB-73D6-4524-AAE9-B84E4E5EBB28}">
  <dimension ref="A1:T137"/>
  <sheetViews>
    <sheetView tabSelected="1" zoomScale="70" zoomScaleNormal="70" workbookViewId="0">
      <pane ySplit="4" topLeftCell="A5" activePane="bottomLeft" state="frozen"/>
      <selection pane="bottomLeft" activeCell="A16" sqref="A16"/>
      <selection activeCell="T877" sqref="T877"/>
    </sheetView>
  </sheetViews>
  <sheetFormatPr defaultColWidth="8.75" defaultRowHeight="15"/>
  <cols>
    <col min="1" max="1" width="10.625" style="9" bestFit="1" customWidth="1"/>
    <col min="2" max="2" width="16" style="9" bestFit="1" customWidth="1"/>
    <col min="3" max="3" width="16.875" style="9" bestFit="1" customWidth="1"/>
    <col min="4" max="4" width="59" style="9" customWidth="1"/>
    <col min="5" max="5" width="17" style="9" customWidth="1"/>
    <col min="6" max="6" width="12" style="9" customWidth="1"/>
    <col min="7" max="7" width="11.5" style="31" customWidth="1"/>
    <col min="8" max="8" width="12" style="9" bestFit="1" customWidth="1"/>
    <col min="9" max="9" width="13.75" style="9" customWidth="1"/>
    <col min="10" max="10" width="8.625" style="9" hidden="1" customWidth="1"/>
    <col min="11" max="11" width="8.25" style="9" hidden="1" customWidth="1"/>
    <col min="12" max="14" width="12" style="9" hidden="1" customWidth="1"/>
    <col min="15" max="15" width="13.75" style="9" hidden="1" customWidth="1"/>
    <col min="16" max="16" width="13.375" style="51" customWidth="1"/>
    <col min="17" max="17" width="8.75" style="9" hidden="1" customWidth="1"/>
    <col min="18" max="19" width="10" style="9" hidden="1" customWidth="1"/>
    <col min="20" max="20" width="8.75" style="9" customWidth="1"/>
    <col min="21" max="16384" width="8.75" style="9"/>
  </cols>
  <sheetData>
    <row r="1" spans="1:19">
      <c r="J1" s="52" t="s">
        <v>871</v>
      </c>
    </row>
    <row r="2" spans="1:19">
      <c r="F2" s="51" t="s">
        <v>872</v>
      </c>
      <c r="G2" s="52"/>
      <c r="H2" s="34">
        <f>L2*111%</f>
        <v>0</v>
      </c>
      <c r="I2" s="65"/>
      <c r="J2" s="9">
        <f t="shared" ref="J2:O2" si="0">SUBTOTAL(9,J5:J130)</f>
        <v>0</v>
      </c>
      <c r="K2" s="9">
        <f t="shared" si="0"/>
        <v>0</v>
      </c>
      <c r="L2" s="35">
        <f t="shared" si="0"/>
        <v>0</v>
      </c>
      <c r="M2" s="36">
        <f t="shared" si="0"/>
        <v>0</v>
      </c>
      <c r="N2" s="36">
        <f t="shared" si="0"/>
        <v>0</v>
      </c>
      <c r="O2" s="37">
        <f t="shared" si="0"/>
        <v>0</v>
      </c>
    </row>
    <row r="3" spans="1:19" ht="42.75">
      <c r="A3" s="1" t="s">
        <v>0</v>
      </c>
      <c r="B3" s="1" t="s">
        <v>1</v>
      </c>
      <c r="C3" s="1" t="s">
        <v>2</v>
      </c>
      <c r="D3" s="1" t="s">
        <v>6</v>
      </c>
      <c r="E3" s="2" t="s">
        <v>10</v>
      </c>
      <c r="F3" s="3" t="s">
        <v>873</v>
      </c>
      <c r="G3" s="3" t="s">
        <v>874</v>
      </c>
      <c r="H3" s="3" t="s">
        <v>875</v>
      </c>
      <c r="I3" s="85" t="s">
        <v>876</v>
      </c>
      <c r="J3" s="3" t="s">
        <v>877</v>
      </c>
      <c r="K3" s="3" t="s">
        <v>878</v>
      </c>
      <c r="L3" s="3" t="s">
        <v>879</v>
      </c>
      <c r="M3" s="3" t="s">
        <v>880</v>
      </c>
      <c r="N3" s="3" t="s">
        <v>881</v>
      </c>
      <c r="O3" s="63" t="s">
        <v>882</v>
      </c>
      <c r="P3" s="60"/>
      <c r="Q3" s="67" t="s">
        <v>883</v>
      </c>
      <c r="R3" s="67" t="s">
        <v>884</v>
      </c>
      <c r="S3" s="67" t="s">
        <v>885</v>
      </c>
    </row>
    <row r="4" spans="1:19">
      <c r="A4" s="10"/>
      <c r="B4" s="10"/>
      <c r="C4" s="10"/>
      <c r="D4" s="10"/>
      <c r="E4" s="11"/>
      <c r="F4" s="12"/>
      <c r="G4" s="12"/>
      <c r="H4" s="12"/>
      <c r="I4" s="86"/>
      <c r="J4" s="12"/>
      <c r="K4" s="12"/>
      <c r="L4" s="12"/>
      <c r="M4" s="38" t="b">
        <f>IF(G2="TURBO",9%,IF(G2="MAX",8%,IF(G2="PRO",7%,IF(G2="RESELLER",IF(L2&gt;=2000000,5%,IF(L2&gt;=1000000,4%,IF(L2&gt;=500000,3%," ")))))))</f>
        <v>0</v>
      </c>
      <c r="N4" s="38" t="str">
        <f>IF(L2&gt;=250000000,3%,IF(L2&gt;=5000000,2%,IF(L2&gt;=3000000,1%,"0%")))</f>
        <v>0%</v>
      </c>
      <c r="O4" s="64"/>
      <c r="P4" s="61"/>
      <c r="Q4" s="40" t="str">
        <f>IF(G2="TURBO",5%,IF(G2="MAX",3%,IF(G2="PRO",2%,"")))</f>
        <v/>
      </c>
      <c r="R4" s="68"/>
      <c r="S4" s="68"/>
    </row>
    <row r="5" spans="1:19" s="51" customFormat="1">
      <c r="A5" s="54" t="s">
        <v>37</v>
      </c>
      <c r="B5" s="54" t="s">
        <v>38</v>
      </c>
      <c r="C5" s="54" t="s">
        <v>39</v>
      </c>
      <c r="D5" s="54" t="s">
        <v>42</v>
      </c>
      <c r="E5" s="71">
        <v>40061191</v>
      </c>
      <c r="F5" s="50">
        <v>23000.000000000004</v>
      </c>
      <c r="G5" s="55">
        <v>144</v>
      </c>
      <c r="H5" s="50">
        <f t="shared" ref="H5:H36" si="1">F5*111%</f>
        <v>25530.000000000007</v>
      </c>
      <c r="I5" s="69">
        <v>32999.999999999993</v>
      </c>
      <c r="K5" s="66">
        <f t="shared" ref="K5:K65" si="2">G5*J5</f>
        <v>0</v>
      </c>
      <c r="L5" s="66">
        <f t="shared" ref="L5:L36" si="3">K5*F5</f>
        <v>0</v>
      </c>
      <c r="M5" s="66">
        <f>L5*(1-$M$4)</f>
        <v>0</v>
      </c>
      <c r="N5" s="66">
        <f>M5*(1-$N$4)</f>
        <v>0</v>
      </c>
      <c r="O5" s="66">
        <f>N5*111%</f>
        <v>0</v>
      </c>
      <c r="P5" s="62"/>
      <c r="Q5" s="66" t="e">
        <f t="shared" ref="Q5:Q65" si="4">L5*$Q$4</f>
        <v>#VALUE!</v>
      </c>
      <c r="R5" s="66" t="e">
        <f t="shared" ref="R5:R65" si="5">O5-Q5</f>
        <v>#VALUE!</v>
      </c>
      <c r="S5" s="70" t="e">
        <f t="shared" ref="S5:S65" si="6">R5/K5</f>
        <v>#VALUE!</v>
      </c>
    </row>
    <row r="6" spans="1:19" s="51" customFormat="1">
      <c r="A6" s="54" t="s">
        <v>37</v>
      </c>
      <c r="B6" s="54" t="s">
        <v>38</v>
      </c>
      <c r="C6" s="54" t="s">
        <v>39</v>
      </c>
      <c r="D6" s="54" t="s">
        <v>52</v>
      </c>
      <c r="E6" s="71">
        <v>8999777012373</v>
      </c>
      <c r="F6" s="50">
        <v>45000</v>
      </c>
      <c r="G6" s="55">
        <v>48</v>
      </c>
      <c r="H6" s="50">
        <f t="shared" si="1"/>
        <v>49950.000000000007</v>
      </c>
      <c r="I6" s="69">
        <v>65000</v>
      </c>
      <c r="K6" s="66">
        <f t="shared" si="2"/>
        <v>0</v>
      </c>
      <c r="L6" s="66">
        <f t="shared" si="3"/>
        <v>0</v>
      </c>
      <c r="M6" s="66">
        <f t="shared" ref="M6:M66" si="7">L6*(1-$M$4)</f>
        <v>0</v>
      </c>
      <c r="N6" s="66">
        <f t="shared" ref="N6:N66" si="8">M6*(1-$N$4)</f>
        <v>0</v>
      </c>
      <c r="O6" s="66">
        <f t="shared" ref="O6:O66" si="9">N6*111%</f>
        <v>0</v>
      </c>
      <c r="P6" s="62"/>
      <c r="Q6" s="66" t="e">
        <f t="shared" si="4"/>
        <v>#VALUE!</v>
      </c>
      <c r="R6" s="66" t="e">
        <f t="shared" si="5"/>
        <v>#VALUE!</v>
      </c>
      <c r="S6" s="70" t="e">
        <f t="shared" si="6"/>
        <v>#VALUE!</v>
      </c>
    </row>
    <row r="7" spans="1:19" s="51" customFormat="1">
      <c r="A7" s="54" t="s">
        <v>37</v>
      </c>
      <c r="B7" s="54" t="s">
        <v>38</v>
      </c>
      <c r="C7" s="54" t="s">
        <v>57</v>
      </c>
      <c r="D7" s="54" t="s">
        <v>60</v>
      </c>
      <c r="E7" s="71">
        <v>8999777888350</v>
      </c>
      <c r="F7" s="50">
        <v>20000</v>
      </c>
      <c r="G7" s="55">
        <v>36</v>
      </c>
      <c r="H7" s="50">
        <f t="shared" si="1"/>
        <v>22200.000000000004</v>
      </c>
      <c r="I7" s="69">
        <v>27000</v>
      </c>
      <c r="K7" s="66">
        <f t="shared" si="2"/>
        <v>0</v>
      </c>
      <c r="L7" s="66">
        <f t="shared" si="3"/>
        <v>0</v>
      </c>
      <c r="M7" s="66">
        <f t="shared" si="7"/>
        <v>0</v>
      </c>
      <c r="N7" s="66">
        <f t="shared" si="8"/>
        <v>0</v>
      </c>
      <c r="O7" s="66">
        <f t="shared" si="9"/>
        <v>0</v>
      </c>
      <c r="P7" s="62"/>
      <c r="Q7" s="66" t="e">
        <f t="shared" si="4"/>
        <v>#VALUE!</v>
      </c>
      <c r="R7" s="66" t="e">
        <f t="shared" si="5"/>
        <v>#VALUE!</v>
      </c>
      <c r="S7" s="70" t="e">
        <f t="shared" si="6"/>
        <v>#VALUE!</v>
      </c>
    </row>
    <row r="8" spans="1:19" s="51" customFormat="1">
      <c r="A8" s="54" t="s">
        <v>37</v>
      </c>
      <c r="B8" s="54" t="s">
        <v>38</v>
      </c>
      <c r="C8" s="54" t="s">
        <v>57</v>
      </c>
      <c r="D8" s="54" t="s">
        <v>68</v>
      </c>
      <c r="E8" s="71">
        <v>8999777888367</v>
      </c>
      <c r="F8" s="50">
        <v>29700</v>
      </c>
      <c r="G8" s="55">
        <v>24</v>
      </c>
      <c r="H8" s="50">
        <f t="shared" si="1"/>
        <v>32967</v>
      </c>
      <c r="I8" s="69">
        <v>38500</v>
      </c>
      <c r="K8" s="66">
        <f t="shared" si="2"/>
        <v>0</v>
      </c>
      <c r="L8" s="66">
        <f t="shared" si="3"/>
        <v>0</v>
      </c>
      <c r="M8" s="66">
        <f t="shared" si="7"/>
        <v>0</v>
      </c>
      <c r="N8" s="66">
        <f t="shared" si="8"/>
        <v>0</v>
      </c>
      <c r="O8" s="66">
        <f t="shared" si="9"/>
        <v>0</v>
      </c>
      <c r="P8" s="62"/>
      <c r="Q8" s="66" t="e">
        <f t="shared" si="4"/>
        <v>#VALUE!</v>
      </c>
      <c r="R8" s="66" t="e">
        <f t="shared" si="5"/>
        <v>#VALUE!</v>
      </c>
      <c r="S8" s="70" t="e">
        <f t="shared" si="6"/>
        <v>#VALUE!</v>
      </c>
    </row>
    <row r="9" spans="1:19" s="51" customFormat="1">
      <c r="A9" s="54" t="s">
        <v>37</v>
      </c>
      <c r="B9" s="54" t="s">
        <v>38</v>
      </c>
      <c r="C9" s="54" t="s">
        <v>57</v>
      </c>
      <c r="D9" s="54" t="s">
        <v>74</v>
      </c>
      <c r="E9" s="71">
        <v>8999777002602</v>
      </c>
      <c r="F9" s="50">
        <v>25000</v>
      </c>
      <c r="G9" s="55">
        <v>36</v>
      </c>
      <c r="H9" s="50">
        <f t="shared" si="1"/>
        <v>27750.000000000004</v>
      </c>
      <c r="I9" s="69">
        <v>33000</v>
      </c>
      <c r="K9" s="66">
        <f t="shared" si="2"/>
        <v>0</v>
      </c>
      <c r="L9" s="66">
        <f t="shared" si="3"/>
        <v>0</v>
      </c>
      <c r="M9" s="66">
        <f t="shared" si="7"/>
        <v>0</v>
      </c>
      <c r="N9" s="66">
        <f t="shared" si="8"/>
        <v>0</v>
      </c>
      <c r="O9" s="66">
        <f t="shared" si="9"/>
        <v>0</v>
      </c>
      <c r="P9" s="62"/>
      <c r="Q9" s="66" t="e">
        <f t="shared" si="4"/>
        <v>#VALUE!</v>
      </c>
      <c r="R9" s="66" t="e">
        <f t="shared" si="5"/>
        <v>#VALUE!</v>
      </c>
      <c r="S9" s="70" t="e">
        <f t="shared" si="6"/>
        <v>#VALUE!</v>
      </c>
    </row>
    <row r="10" spans="1:19" s="51" customFormat="1">
      <c r="A10" s="54" t="s">
        <v>37</v>
      </c>
      <c r="B10" s="54" t="s">
        <v>38</v>
      </c>
      <c r="C10" s="54" t="s">
        <v>57</v>
      </c>
      <c r="D10" s="54" t="s">
        <v>81</v>
      </c>
      <c r="E10" s="71">
        <v>4005808694822</v>
      </c>
      <c r="F10" s="50">
        <v>29920</v>
      </c>
      <c r="G10" s="55">
        <v>24</v>
      </c>
      <c r="H10" s="50">
        <f t="shared" si="1"/>
        <v>33211.200000000004</v>
      </c>
      <c r="I10" s="69">
        <v>41500</v>
      </c>
      <c r="K10" s="66">
        <f t="shared" si="2"/>
        <v>0</v>
      </c>
      <c r="L10" s="66">
        <f t="shared" si="3"/>
        <v>0</v>
      </c>
      <c r="M10" s="66">
        <f t="shared" si="7"/>
        <v>0</v>
      </c>
      <c r="N10" s="66">
        <f t="shared" si="8"/>
        <v>0</v>
      </c>
      <c r="O10" s="66">
        <f t="shared" si="9"/>
        <v>0</v>
      </c>
      <c r="P10" s="62"/>
      <c r="Q10" s="66" t="e">
        <f t="shared" si="4"/>
        <v>#VALUE!</v>
      </c>
      <c r="R10" s="66" t="e">
        <f t="shared" si="5"/>
        <v>#VALUE!</v>
      </c>
      <c r="S10" s="70" t="e">
        <f t="shared" si="6"/>
        <v>#VALUE!</v>
      </c>
    </row>
    <row r="11" spans="1:19" s="51" customFormat="1">
      <c r="A11" s="54" t="s">
        <v>37</v>
      </c>
      <c r="B11" s="54" t="s">
        <v>38</v>
      </c>
      <c r="C11" s="54" t="s">
        <v>57</v>
      </c>
      <c r="D11" s="54" t="s">
        <v>87</v>
      </c>
      <c r="E11" s="71">
        <v>8999777000172</v>
      </c>
      <c r="F11" s="50">
        <v>20850</v>
      </c>
      <c r="G11" s="55">
        <v>36</v>
      </c>
      <c r="H11" s="50">
        <f t="shared" si="1"/>
        <v>23143.500000000004</v>
      </c>
      <c r="I11" s="69">
        <v>27000</v>
      </c>
      <c r="K11" s="66">
        <f t="shared" si="2"/>
        <v>0</v>
      </c>
      <c r="L11" s="66">
        <f t="shared" si="3"/>
        <v>0</v>
      </c>
      <c r="M11" s="66">
        <f t="shared" si="7"/>
        <v>0</v>
      </c>
      <c r="N11" s="66">
        <f t="shared" si="8"/>
        <v>0</v>
      </c>
      <c r="O11" s="66">
        <f t="shared" si="9"/>
        <v>0</v>
      </c>
      <c r="P11" s="62"/>
      <c r="Q11" s="66" t="e">
        <f t="shared" si="4"/>
        <v>#VALUE!</v>
      </c>
      <c r="R11" s="66" t="e">
        <f t="shared" si="5"/>
        <v>#VALUE!</v>
      </c>
      <c r="S11" s="70" t="e">
        <f t="shared" si="6"/>
        <v>#VALUE!</v>
      </c>
    </row>
    <row r="12" spans="1:19" s="51" customFormat="1">
      <c r="A12" s="54" t="s">
        <v>37</v>
      </c>
      <c r="B12" s="54" t="s">
        <v>38</v>
      </c>
      <c r="C12" s="54" t="s">
        <v>57</v>
      </c>
      <c r="D12" s="54" t="s">
        <v>93</v>
      </c>
      <c r="E12" s="71">
        <v>8999777000189</v>
      </c>
      <c r="F12" s="50">
        <v>29700</v>
      </c>
      <c r="G12" s="55">
        <v>24</v>
      </c>
      <c r="H12" s="50">
        <f t="shared" si="1"/>
        <v>32967</v>
      </c>
      <c r="I12" s="69">
        <v>41200</v>
      </c>
      <c r="K12" s="66">
        <f t="shared" si="2"/>
        <v>0</v>
      </c>
      <c r="L12" s="66">
        <f t="shared" si="3"/>
        <v>0</v>
      </c>
      <c r="M12" s="66">
        <f t="shared" si="7"/>
        <v>0</v>
      </c>
      <c r="N12" s="66">
        <f t="shared" si="8"/>
        <v>0</v>
      </c>
      <c r="O12" s="66">
        <f t="shared" si="9"/>
        <v>0</v>
      </c>
      <c r="P12" s="62"/>
      <c r="Q12" s="66" t="e">
        <f t="shared" si="4"/>
        <v>#VALUE!</v>
      </c>
      <c r="R12" s="66" t="e">
        <f t="shared" si="5"/>
        <v>#VALUE!</v>
      </c>
      <c r="S12" s="70" t="e">
        <f t="shared" si="6"/>
        <v>#VALUE!</v>
      </c>
    </row>
    <row r="13" spans="1:19" s="51" customFormat="1">
      <c r="A13" s="54" t="s">
        <v>37</v>
      </c>
      <c r="B13" s="54" t="s">
        <v>38</v>
      </c>
      <c r="C13" s="54" t="s">
        <v>57</v>
      </c>
      <c r="D13" s="54" t="s">
        <v>99</v>
      </c>
      <c r="E13" s="71">
        <v>8999777888374</v>
      </c>
      <c r="F13" s="50">
        <v>20000</v>
      </c>
      <c r="G13" s="55">
        <v>36</v>
      </c>
      <c r="H13" s="50">
        <f t="shared" si="1"/>
        <v>22200.000000000004</v>
      </c>
      <c r="I13" s="69">
        <v>27750</v>
      </c>
      <c r="K13" s="66">
        <f t="shared" si="2"/>
        <v>0</v>
      </c>
      <c r="L13" s="66">
        <f t="shared" si="3"/>
        <v>0</v>
      </c>
      <c r="M13" s="66">
        <f t="shared" si="7"/>
        <v>0</v>
      </c>
      <c r="N13" s="66">
        <f t="shared" si="8"/>
        <v>0</v>
      </c>
      <c r="O13" s="66">
        <f t="shared" si="9"/>
        <v>0</v>
      </c>
      <c r="P13" s="62"/>
      <c r="Q13" s="66" t="e">
        <f t="shared" si="4"/>
        <v>#VALUE!</v>
      </c>
      <c r="R13" s="66" t="e">
        <f t="shared" si="5"/>
        <v>#VALUE!</v>
      </c>
      <c r="S13" s="70" t="e">
        <f t="shared" si="6"/>
        <v>#VALUE!</v>
      </c>
    </row>
    <row r="14" spans="1:19" s="51" customFormat="1">
      <c r="A14" s="54" t="s">
        <v>37</v>
      </c>
      <c r="B14" s="54" t="s">
        <v>38</v>
      </c>
      <c r="C14" s="54" t="s">
        <v>57</v>
      </c>
      <c r="D14" s="54" t="s">
        <v>105</v>
      </c>
      <c r="E14" s="71">
        <v>8999777888381</v>
      </c>
      <c r="F14" s="50">
        <v>29700</v>
      </c>
      <c r="G14" s="55">
        <v>24</v>
      </c>
      <c r="H14" s="50">
        <f t="shared" si="1"/>
        <v>32967</v>
      </c>
      <c r="I14" s="69">
        <v>41200</v>
      </c>
      <c r="K14" s="66">
        <f t="shared" si="2"/>
        <v>0</v>
      </c>
      <c r="L14" s="66">
        <f t="shared" si="3"/>
        <v>0</v>
      </c>
      <c r="M14" s="66">
        <f t="shared" si="7"/>
        <v>0</v>
      </c>
      <c r="N14" s="66">
        <f t="shared" si="8"/>
        <v>0</v>
      </c>
      <c r="O14" s="66">
        <f t="shared" si="9"/>
        <v>0</v>
      </c>
      <c r="P14" s="62"/>
      <c r="Q14" s="66" t="e">
        <f t="shared" si="4"/>
        <v>#VALUE!</v>
      </c>
      <c r="R14" s="66" t="e">
        <f t="shared" si="5"/>
        <v>#VALUE!</v>
      </c>
      <c r="S14" s="70" t="e">
        <f t="shared" si="6"/>
        <v>#VALUE!</v>
      </c>
    </row>
    <row r="15" spans="1:19" s="51" customFormat="1">
      <c r="A15" s="54" t="s">
        <v>37</v>
      </c>
      <c r="B15" s="54" t="s">
        <v>38</v>
      </c>
      <c r="C15" s="54" t="s">
        <v>57</v>
      </c>
      <c r="D15" s="54" t="s">
        <v>111</v>
      </c>
      <c r="E15" s="71">
        <v>8999777017293</v>
      </c>
      <c r="F15" s="50">
        <v>29699.999999999996</v>
      </c>
      <c r="G15" s="55">
        <v>24</v>
      </c>
      <c r="H15" s="50">
        <f t="shared" si="1"/>
        <v>32967</v>
      </c>
      <c r="I15" s="69">
        <v>41200</v>
      </c>
      <c r="K15" s="66">
        <f t="shared" si="2"/>
        <v>0</v>
      </c>
      <c r="L15" s="66">
        <f t="shared" si="3"/>
        <v>0</v>
      </c>
      <c r="M15" s="66">
        <f t="shared" si="7"/>
        <v>0</v>
      </c>
      <c r="N15" s="66">
        <f t="shared" si="8"/>
        <v>0</v>
      </c>
      <c r="O15" s="66">
        <f t="shared" si="9"/>
        <v>0</v>
      </c>
      <c r="P15" s="62"/>
      <c r="Q15" s="66" t="e">
        <f t="shared" si="4"/>
        <v>#VALUE!</v>
      </c>
      <c r="R15" s="66" t="e">
        <f t="shared" si="5"/>
        <v>#VALUE!</v>
      </c>
      <c r="S15" s="70" t="e">
        <f t="shared" si="6"/>
        <v>#VALUE!</v>
      </c>
    </row>
    <row r="16" spans="1:19" s="51" customFormat="1">
      <c r="A16" s="54" t="s">
        <v>37</v>
      </c>
      <c r="B16" s="54" t="s">
        <v>38</v>
      </c>
      <c r="C16" s="54" t="s">
        <v>57</v>
      </c>
      <c r="D16" s="54" t="s">
        <v>117</v>
      </c>
      <c r="E16" s="71">
        <v>8999777813499</v>
      </c>
      <c r="F16" s="50">
        <v>29920</v>
      </c>
      <c r="G16" s="55">
        <v>24</v>
      </c>
      <c r="H16" s="50">
        <f t="shared" si="1"/>
        <v>33211.200000000004</v>
      </c>
      <c r="I16" s="69">
        <v>41500</v>
      </c>
      <c r="K16" s="66">
        <f t="shared" si="2"/>
        <v>0</v>
      </c>
      <c r="L16" s="66">
        <f>K16*F16</f>
        <v>0</v>
      </c>
      <c r="M16" s="66">
        <f t="shared" si="7"/>
        <v>0</v>
      </c>
      <c r="N16" s="66">
        <f t="shared" si="8"/>
        <v>0</v>
      </c>
      <c r="O16" s="66">
        <f t="shared" si="9"/>
        <v>0</v>
      </c>
      <c r="P16" s="62"/>
      <c r="Q16" s="66" t="e">
        <f t="shared" si="4"/>
        <v>#VALUE!</v>
      </c>
      <c r="R16" s="66" t="e">
        <f t="shared" si="5"/>
        <v>#VALUE!</v>
      </c>
      <c r="S16" s="70" t="e">
        <f t="shared" si="6"/>
        <v>#VALUE!</v>
      </c>
    </row>
    <row r="17" spans="1:19" s="51" customFormat="1">
      <c r="A17" s="54" t="s">
        <v>37</v>
      </c>
      <c r="B17" s="54" t="s">
        <v>38</v>
      </c>
      <c r="C17" s="54" t="s">
        <v>57</v>
      </c>
      <c r="D17" s="54" t="s">
        <v>123</v>
      </c>
      <c r="E17" s="71">
        <v>8999777002954</v>
      </c>
      <c r="F17" s="50">
        <v>29700</v>
      </c>
      <c r="G17" s="55">
        <v>24</v>
      </c>
      <c r="H17" s="50">
        <f t="shared" si="1"/>
        <v>32967</v>
      </c>
      <c r="I17" s="69">
        <v>41200</v>
      </c>
      <c r="K17" s="66">
        <f t="shared" si="2"/>
        <v>0</v>
      </c>
      <c r="L17" s="66">
        <f t="shared" si="3"/>
        <v>0</v>
      </c>
      <c r="M17" s="66">
        <f t="shared" si="7"/>
        <v>0</v>
      </c>
      <c r="N17" s="66">
        <f t="shared" si="8"/>
        <v>0</v>
      </c>
      <c r="O17" s="66">
        <f t="shared" si="9"/>
        <v>0</v>
      </c>
      <c r="P17" s="62"/>
      <c r="Q17" s="66" t="e">
        <f t="shared" si="4"/>
        <v>#VALUE!</v>
      </c>
      <c r="R17" s="66" t="e">
        <f t="shared" si="5"/>
        <v>#VALUE!</v>
      </c>
      <c r="S17" s="70" t="e">
        <f t="shared" si="6"/>
        <v>#VALUE!</v>
      </c>
    </row>
    <row r="18" spans="1:19" s="51" customFormat="1">
      <c r="A18" s="54" t="s">
        <v>37</v>
      </c>
      <c r="B18" s="54" t="s">
        <v>38</v>
      </c>
      <c r="C18" s="54" t="s">
        <v>57</v>
      </c>
      <c r="D18" s="54" t="s">
        <v>129</v>
      </c>
      <c r="E18" s="71">
        <v>8999777004316</v>
      </c>
      <c r="F18" s="50">
        <v>29919.999999999996</v>
      </c>
      <c r="G18" s="55">
        <v>24</v>
      </c>
      <c r="H18" s="50">
        <f t="shared" si="1"/>
        <v>33211.199999999997</v>
      </c>
      <c r="I18" s="69">
        <v>41500</v>
      </c>
      <c r="K18" s="66">
        <f t="shared" si="2"/>
        <v>0</v>
      </c>
      <c r="L18" s="66">
        <f t="shared" si="3"/>
        <v>0</v>
      </c>
      <c r="M18" s="66">
        <f t="shared" si="7"/>
        <v>0</v>
      </c>
      <c r="N18" s="66">
        <f t="shared" si="8"/>
        <v>0</v>
      </c>
      <c r="O18" s="66">
        <f t="shared" si="9"/>
        <v>0</v>
      </c>
      <c r="P18" s="62"/>
      <c r="Q18" s="66" t="e">
        <f t="shared" si="4"/>
        <v>#VALUE!</v>
      </c>
      <c r="R18" s="66" t="e">
        <f t="shared" si="5"/>
        <v>#VALUE!</v>
      </c>
      <c r="S18" s="70" t="e">
        <f t="shared" si="6"/>
        <v>#VALUE!</v>
      </c>
    </row>
    <row r="19" spans="1:19" s="51" customFormat="1">
      <c r="A19" s="54" t="s">
        <v>37</v>
      </c>
      <c r="B19" s="54" t="s">
        <v>133</v>
      </c>
      <c r="C19" s="54" t="s">
        <v>134</v>
      </c>
      <c r="D19" s="54" t="s">
        <v>137</v>
      </c>
      <c r="E19" s="71">
        <v>8999777004293</v>
      </c>
      <c r="F19" s="50">
        <v>10610</v>
      </c>
      <c r="G19" s="55">
        <v>30</v>
      </c>
      <c r="H19" s="50">
        <f t="shared" si="1"/>
        <v>11777.1</v>
      </c>
      <c r="I19" s="69">
        <v>14000</v>
      </c>
      <c r="K19" s="66">
        <f t="shared" si="2"/>
        <v>0</v>
      </c>
      <c r="L19" s="66">
        <f t="shared" si="3"/>
        <v>0</v>
      </c>
      <c r="M19" s="66">
        <f t="shared" si="7"/>
        <v>0</v>
      </c>
      <c r="N19" s="66">
        <f t="shared" si="8"/>
        <v>0</v>
      </c>
      <c r="O19" s="66">
        <f t="shared" si="9"/>
        <v>0</v>
      </c>
      <c r="P19" s="62"/>
      <c r="Q19" s="66" t="e">
        <f t="shared" si="4"/>
        <v>#VALUE!</v>
      </c>
      <c r="R19" s="66" t="e">
        <f t="shared" si="5"/>
        <v>#VALUE!</v>
      </c>
      <c r="S19" s="70" t="e">
        <f t="shared" si="6"/>
        <v>#VALUE!</v>
      </c>
    </row>
    <row r="20" spans="1:19" s="51" customFormat="1">
      <c r="A20" s="54" t="s">
        <v>37</v>
      </c>
      <c r="B20" s="54" t="s">
        <v>133</v>
      </c>
      <c r="C20" s="54" t="s">
        <v>134</v>
      </c>
      <c r="D20" s="54" t="s">
        <v>144</v>
      </c>
      <c r="E20" s="71">
        <v>8999777004354</v>
      </c>
      <c r="F20" s="50">
        <v>17930</v>
      </c>
      <c r="G20" s="55">
        <v>24</v>
      </c>
      <c r="H20" s="50">
        <f t="shared" si="1"/>
        <v>19902.300000000003</v>
      </c>
      <c r="I20" s="69">
        <v>24500</v>
      </c>
      <c r="K20" s="66">
        <f t="shared" si="2"/>
        <v>0</v>
      </c>
      <c r="L20" s="66">
        <f t="shared" si="3"/>
        <v>0</v>
      </c>
      <c r="M20" s="66">
        <f t="shared" si="7"/>
        <v>0</v>
      </c>
      <c r="N20" s="66">
        <f t="shared" si="8"/>
        <v>0</v>
      </c>
      <c r="O20" s="66">
        <f t="shared" si="9"/>
        <v>0</v>
      </c>
      <c r="P20" s="62"/>
      <c r="Q20" s="66" t="e">
        <f t="shared" si="4"/>
        <v>#VALUE!</v>
      </c>
      <c r="R20" s="66" t="e">
        <f t="shared" si="5"/>
        <v>#VALUE!</v>
      </c>
      <c r="S20" s="70" t="e">
        <f t="shared" si="6"/>
        <v>#VALUE!</v>
      </c>
    </row>
    <row r="21" spans="1:19" s="51" customFormat="1">
      <c r="A21" s="54" t="s">
        <v>37</v>
      </c>
      <c r="B21" s="54" t="s">
        <v>133</v>
      </c>
      <c r="C21" s="54" t="s">
        <v>134</v>
      </c>
      <c r="D21" s="54" t="s">
        <v>150</v>
      </c>
      <c r="E21" s="71">
        <v>8999777006259</v>
      </c>
      <c r="F21" s="50">
        <v>17930</v>
      </c>
      <c r="G21" s="55">
        <v>24</v>
      </c>
      <c r="H21" s="50">
        <f t="shared" si="1"/>
        <v>19902.300000000003</v>
      </c>
      <c r="I21" s="69">
        <v>24500</v>
      </c>
      <c r="K21" s="66">
        <f t="shared" si="2"/>
        <v>0</v>
      </c>
      <c r="L21" s="66">
        <f t="shared" si="3"/>
        <v>0</v>
      </c>
      <c r="M21" s="66">
        <f t="shared" si="7"/>
        <v>0</v>
      </c>
      <c r="N21" s="66">
        <f t="shared" si="8"/>
        <v>0</v>
      </c>
      <c r="O21" s="66">
        <f t="shared" si="9"/>
        <v>0</v>
      </c>
      <c r="P21" s="62"/>
      <c r="Q21" s="66" t="e">
        <f t="shared" si="4"/>
        <v>#VALUE!</v>
      </c>
      <c r="R21" s="66" t="e">
        <f t="shared" si="5"/>
        <v>#VALUE!</v>
      </c>
      <c r="S21" s="70" t="e">
        <f t="shared" si="6"/>
        <v>#VALUE!</v>
      </c>
    </row>
    <row r="22" spans="1:19" s="51" customFormat="1">
      <c r="A22" s="54" t="s">
        <v>37</v>
      </c>
      <c r="B22" s="54" t="s">
        <v>133</v>
      </c>
      <c r="C22" s="54" t="s">
        <v>134</v>
      </c>
      <c r="D22" s="54" t="s">
        <v>156</v>
      </c>
      <c r="E22" s="71">
        <v>8999777011383</v>
      </c>
      <c r="F22" s="50">
        <v>17930</v>
      </c>
      <c r="G22" s="55">
        <v>24</v>
      </c>
      <c r="H22" s="50">
        <f t="shared" si="1"/>
        <v>19902.300000000003</v>
      </c>
      <c r="I22" s="69">
        <v>24500</v>
      </c>
      <c r="K22" s="66">
        <f t="shared" si="2"/>
        <v>0</v>
      </c>
      <c r="L22" s="66">
        <f t="shared" si="3"/>
        <v>0</v>
      </c>
      <c r="M22" s="66">
        <f t="shared" si="7"/>
        <v>0</v>
      </c>
      <c r="N22" s="66">
        <f t="shared" si="8"/>
        <v>0</v>
      </c>
      <c r="O22" s="66">
        <f t="shared" si="9"/>
        <v>0</v>
      </c>
      <c r="P22" s="62"/>
      <c r="Q22" s="66" t="e">
        <f t="shared" si="4"/>
        <v>#VALUE!</v>
      </c>
      <c r="R22" s="66" t="e">
        <f t="shared" si="5"/>
        <v>#VALUE!</v>
      </c>
      <c r="S22" s="70" t="e">
        <f t="shared" si="6"/>
        <v>#VALUE!</v>
      </c>
    </row>
    <row r="23" spans="1:19" s="51" customFormat="1">
      <c r="A23" s="54" t="s">
        <v>37</v>
      </c>
      <c r="B23" s="54" t="s">
        <v>133</v>
      </c>
      <c r="C23" s="54" t="s">
        <v>134</v>
      </c>
      <c r="D23" s="54" t="s">
        <v>162</v>
      </c>
      <c r="E23" s="71">
        <v>8999777004224</v>
      </c>
      <c r="F23" s="50">
        <v>10610</v>
      </c>
      <c r="G23" s="55">
        <v>30</v>
      </c>
      <c r="H23" s="50">
        <f t="shared" si="1"/>
        <v>11777.1</v>
      </c>
      <c r="I23" s="69">
        <v>14000</v>
      </c>
      <c r="K23" s="66">
        <f t="shared" si="2"/>
        <v>0</v>
      </c>
      <c r="L23" s="66">
        <f t="shared" si="3"/>
        <v>0</v>
      </c>
      <c r="M23" s="66">
        <f t="shared" si="7"/>
        <v>0</v>
      </c>
      <c r="N23" s="66">
        <f t="shared" si="8"/>
        <v>0</v>
      </c>
      <c r="O23" s="66">
        <f t="shared" si="9"/>
        <v>0</v>
      </c>
      <c r="P23" s="62"/>
      <c r="Q23" s="66" t="e">
        <f t="shared" si="4"/>
        <v>#VALUE!</v>
      </c>
      <c r="R23" s="66" t="e">
        <f t="shared" si="5"/>
        <v>#VALUE!</v>
      </c>
      <c r="S23" s="70" t="e">
        <f t="shared" si="6"/>
        <v>#VALUE!</v>
      </c>
    </row>
    <row r="24" spans="1:19" s="51" customFormat="1">
      <c r="A24" s="42" t="s">
        <v>37</v>
      </c>
      <c r="B24" s="42" t="s">
        <v>133</v>
      </c>
      <c r="C24" s="42" t="s">
        <v>134</v>
      </c>
      <c r="D24" s="42" t="s">
        <v>168</v>
      </c>
      <c r="E24" s="76">
        <v>8999777004163</v>
      </c>
      <c r="F24" s="43">
        <v>18280</v>
      </c>
      <c r="G24" s="44">
        <v>24</v>
      </c>
      <c r="H24" s="43">
        <f t="shared" si="1"/>
        <v>20290.800000000003</v>
      </c>
      <c r="I24" s="77">
        <v>25000.000000000004</v>
      </c>
      <c r="K24" s="66">
        <f t="shared" si="2"/>
        <v>0</v>
      </c>
      <c r="L24" s="66">
        <f t="shared" si="3"/>
        <v>0</v>
      </c>
      <c r="M24" s="66">
        <f t="shared" si="7"/>
        <v>0</v>
      </c>
      <c r="N24" s="66">
        <f t="shared" si="8"/>
        <v>0</v>
      </c>
      <c r="O24" s="66">
        <f t="shared" si="9"/>
        <v>0</v>
      </c>
      <c r="P24" s="62"/>
      <c r="Q24" s="66" t="e">
        <f t="shared" si="4"/>
        <v>#VALUE!</v>
      </c>
      <c r="R24" s="66" t="e">
        <f t="shared" si="5"/>
        <v>#VALUE!</v>
      </c>
      <c r="S24" s="70" t="e">
        <f t="shared" si="6"/>
        <v>#VALUE!</v>
      </c>
    </row>
    <row r="25" spans="1:19" s="51" customFormat="1">
      <c r="A25" s="54" t="s">
        <v>37</v>
      </c>
      <c r="B25" s="54" t="s">
        <v>133</v>
      </c>
      <c r="C25" s="54" t="s">
        <v>134</v>
      </c>
      <c r="D25" s="54" t="s">
        <v>174</v>
      </c>
      <c r="E25" s="71">
        <v>8999777004255</v>
      </c>
      <c r="F25" s="50">
        <v>10610</v>
      </c>
      <c r="G25" s="55">
        <v>30</v>
      </c>
      <c r="H25" s="50">
        <f t="shared" si="1"/>
        <v>11777.1</v>
      </c>
      <c r="I25" s="69">
        <v>14000</v>
      </c>
      <c r="K25" s="66">
        <f t="shared" si="2"/>
        <v>0</v>
      </c>
      <c r="L25" s="66">
        <f t="shared" si="3"/>
        <v>0</v>
      </c>
      <c r="M25" s="66">
        <f t="shared" si="7"/>
        <v>0</v>
      </c>
      <c r="N25" s="66">
        <f t="shared" si="8"/>
        <v>0</v>
      </c>
      <c r="O25" s="66">
        <f t="shared" si="9"/>
        <v>0</v>
      </c>
      <c r="P25" s="62"/>
      <c r="Q25" s="66" t="e">
        <f t="shared" si="4"/>
        <v>#VALUE!</v>
      </c>
      <c r="R25" s="66" t="e">
        <f t="shared" si="5"/>
        <v>#VALUE!</v>
      </c>
      <c r="S25" s="70" t="e">
        <f t="shared" si="6"/>
        <v>#VALUE!</v>
      </c>
    </row>
    <row r="26" spans="1:19" s="51" customFormat="1">
      <c r="A26" s="54" t="s">
        <v>37</v>
      </c>
      <c r="B26" s="54" t="s">
        <v>133</v>
      </c>
      <c r="C26" s="54" t="s">
        <v>134</v>
      </c>
      <c r="D26" s="54" t="s">
        <v>180</v>
      </c>
      <c r="E26" s="71">
        <v>8999777004194</v>
      </c>
      <c r="F26" s="50">
        <v>17930</v>
      </c>
      <c r="G26" s="55">
        <v>24</v>
      </c>
      <c r="H26" s="50">
        <f t="shared" si="1"/>
        <v>19902.300000000003</v>
      </c>
      <c r="I26" s="69">
        <v>24500</v>
      </c>
      <c r="K26" s="66">
        <f t="shared" si="2"/>
        <v>0</v>
      </c>
      <c r="L26" s="66">
        <f t="shared" si="3"/>
        <v>0</v>
      </c>
      <c r="M26" s="66">
        <f t="shared" si="7"/>
        <v>0</v>
      </c>
      <c r="N26" s="66">
        <f t="shared" si="8"/>
        <v>0</v>
      </c>
      <c r="O26" s="66">
        <f t="shared" si="9"/>
        <v>0</v>
      </c>
      <c r="P26" s="62"/>
      <c r="Q26" s="66" t="e">
        <f t="shared" si="4"/>
        <v>#VALUE!</v>
      </c>
      <c r="R26" s="66" t="e">
        <f t="shared" si="5"/>
        <v>#VALUE!</v>
      </c>
      <c r="S26" s="70" t="e">
        <f t="shared" si="6"/>
        <v>#VALUE!</v>
      </c>
    </row>
    <row r="27" spans="1:19" s="51" customFormat="1">
      <c r="A27" s="54" t="s">
        <v>37</v>
      </c>
      <c r="B27" s="54" t="s">
        <v>133</v>
      </c>
      <c r="C27" s="54" t="s">
        <v>134</v>
      </c>
      <c r="D27" s="54" t="s">
        <v>186</v>
      </c>
      <c r="E27" s="71">
        <v>8999777011000</v>
      </c>
      <c r="F27" s="50">
        <v>10610</v>
      </c>
      <c r="G27" s="55">
        <v>30</v>
      </c>
      <c r="H27" s="50">
        <f t="shared" si="1"/>
        <v>11777.1</v>
      </c>
      <c r="I27" s="69">
        <v>13000</v>
      </c>
      <c r="K27" s="66">
        <f t="shared" si="2"/>
        <v>0</v>
      </c>
      <c r="L27" s="66">
        <f t="shared" si="3"/>
        <v>0</v>
      </c>
      <c r="M27" s="66">
        <f t="shared" si="7"/>
        <v>0</v>
      </c>
      <c r="N27" s="66">
        <f t="shared" si="8"/>
        <v>0</v>
      </c>
      <c r="O27" s="66">
        <f t="shared" si="9"/>
        <v>0</v>
      </c>
      <c r="P27" s="62"/>
      <c r="Q27" s="66" t="e">
        <f t="shared" si="4"/>
        <v>#VALUE!</v>
      </c>
      <c r="R27" s="66" t="e">
        <f t="shared" si="5"/>
        <v>#VALUE!</v>
      </c>
      <c r="S27" s="70" t="e">
        <f t="shared" si="6"/>
        <v>#VALUE!</v>
      </c>
    </row>
    <row r="28" spans="1:19" s="51" customFormat="1">
      <c r="A28" s="54" t="s">
        <v>37</v>
      </c>
      <c r="B28" s="54" t="s">
        <v>133</v>
      </c>
      <c r="C28" s="54" t="s">
        <v>134</v>
      </c>
      <c r="D28" s="54" t="s">
        <v>192</v>
      </c>
      <c r="E28" s="71">
        <v>8999777010973</v>
      </c>
      <c r="F28" s="50">
        <v>17280</v>
      </c>
      <c r="G28" s="55">
        <v>24</v>
      </c>
      <c r="H28" s="50">
        <f t="shared" si="1"/>
        <v>19180.800000000003</v>
      </c>
      <c r="I28" s="69">
        <v>24000</v>
      </c>
      <c r="K28" s="66">
        <f t="shared" si="2"/>
        <v>0</v>
      </c>
      <c r="L28" s="66">
        <f t="shared" si="3"/>
        <v>0</v>
      </c>
      <c r="M28" s="66">
        <f t="shared" si="7"/>
        <v>0</v>
      </c>
      <c r="N28" s="66">
        <f t="shared" si="8"/>
        <v>0</v>
      </c>
      <c r="O28" s="66">
        <f t="shared" si="9"/>
        <v>0</v>
      </c>
      <c r="P28" s="62"/>
      <c r="Q28" s="66" t="e">
        <f t="shared" si="4"/>
        <v>#VALUE!</v>
      </c>
      <c r="R28" s="66" t="e">
        <f t="shared" si="5"/>
        <v>#VALUE!</v>
      </c>
      <c r="S28" s="70" t="e">
        <f t="shared" si="6"/>
        <v>#VALUE!</v>
      </c>
    </row>
    <row r="29" spans="1:19" s="51" customFormat="1">
      <c r="A29" s="54" t="s">
        <v>37</v>
      </c>
      <c r="B29" s="54" t="s">
        <v>133</v>
      </c>
      <c r="C29" s="54" t="s">
        <v>134</v>
      </c>
      <c r="D29" s="54" t="s">
        <v>198</v>
      </c>
      <c r="E29" s="71">
        <v>8999777007478</v>
      </c>
      <c r="F29" s="50">
        <v>10610</v>
      </c>
      <c r="G29" s="55">
        <v>30</v>
      </c>
      <c r="H29" s="50">
        <f t="shared" si="1"/>
        <v>11777.1</v>
      </c>
      <c r="I29" s="69">
        <v>14000</v>
      </c>
      <c r="K29" s="66">
        <f t="shared" si="2"/>
        <v>0</v>
      </c>
      <c r="L29" s="66">
        <f t="shared" si="3"/>
        <v>0</v>
      </c>
      <c r="M29" s="66">
        <f t="shared" si="7"/>
        <v>0</v>
      </c>
      <c r="N29" s="66">
        <f t="shared" si="8"/>
        <v>0</v>
      </c>
      <c r="O29" s="66">
        <f t="shared" si="9"/>
        <v>0</v>
      </c>
      <c r="P29" s="62"/>
      <c r="Q29" s="66" t="e">
        <f t="shared" si="4"/>
        <v>#VALUE!</v>
      </c>
      <c r="R29" s="66" t="e">
        <f t="shared" si="5"/>
        <v>#VALUE!</v>
      </c>
      <c r="S29" s="70" t="e">
        <f t="shared" si="6"/>
        <v>#VALUE!</v>
      </c>
    </row>
    <row r="30" spans="1:19" s="51" customFormat="1">
      <c r="A30" s="54" t="s">
        <v>37</v>
      </c>
      <c r="B30" s="54" t="s">
        <v>133</v>
      </c>
      <c r="C30" s="54" t="s">
        <v>134</v>
      </c>
      <c r="D30" s="54" t="s">
        <v>204</v>
      </c>
      <c r="E30" s="71">
        <v>8999777007430</v>
      </c>
      <c r="F30" s="50">
        <v>18280</v>
      </c>
      <c r="G30" s="55">
        <v>24</v>
      </c>
      <c r="H30" s="50">
        <f t="shared" si="1"/>
        <v>20290.800000000003</v>
      </c>
      <c r="I30" s="69">
        <v>25000.000000000004</v>
      </c>
      <c r="K30" s="66">
        <f t="shared" si="2"/>
        <v>0</v>
      </c>
      <c r="L30" s="66">
        <f t="shared" si="3"/>
        <v>0</v>
      </c>
      <c r="M30" s="66">
        <f t="shared" si="7"/>
        <v>0</v>
      </c>
      <c r="N30" s="66">
        <f t="shared" si="8"/>
        <v>0</v>
      </c>
      <c r="O30" s="66">
        <f t="shared" si="9"/>
        <v>0</v>
      </c>
      <c r="P30" s="62"/>
      <c r="Q30" s="66" t="e">
        <f t="shared" si="4"/>
        <v>#VALUE!</v>
      </c>
      <c r="R30" s="66" t="e">
        <f t="shared" si="5"/>
        <v>#VALUE!</v>
      </c>
      <c r="S30" s="70" t="e">
        <f t="shared" si="6"/>
        <v>#VALUE!</v>
      </c>
    </row>
    <row r="31" spans="1:19" s="51" customFormat="1">
      <c r="A31" s="54" t="s">
        <v>37</v>
      </c>
      <c r="B31" s="54" t="s">
        <v>133</v>
      </c>
      <c r="C31" s="54" t="s">
        <v>134</v>
      </c>
      <c r="D31" s="54" t="s">
        <v>210</v>
      </c>
      <c r="E31" s="71">
        <v>8999777009267</v>
      </c>
      <c r="F31" s="50">
        <v>10610</v>
      </c>
      <c r="G31" s="55">
        <v>30</v>
      </c>
      <c r="H31" s="50">
        <f t="shared" si="1"/>
        <v>11777.1</v>
      </c>
      <c r="I31" s="69">
        <v>14000</v>
      </c>
      <c r="K31" s="66">
        <f t="shared" si="2"/>
        <v>0</v>
      </c>
      <c r="L31" s="66">
        <f t="shared" si="3"/>
        <v>0</v>
      </c>
      <c r="M31" s="66">
        <f t="shared" si="7"/>
        <v>0</v>
      </c>
      <c r="N31" s="66">
        <f t="shared" si="8"/>
        <v>0</v>
      </c>
      <c r="O31" s="66">
        <f t="shared" si="9"/>
        <v>0</v>
      </c>
      <c r="P31" s="62"/>
      <c r="Q31" s="66" t="e">
        <f t="shared" si="4"/>
        <v>#VALUE!</v>
      </c>
      <c r="R31" s="66" t="e">
        <f t="shared" si="5"/>
        <v>#VALUE!</v>
      </c>
      <c r="S31" s="70" t="e">
        <f t="shared" si="6"/>
        <v>#VALUE!</v>
      </c>
    </row>
    <row r="32" spans="1:19" s="51" customFormat="1">
      <c r="A32" s="54" t="s">
        <v>37</v>
      </c>
      <c r="B32" s="54" t="s">
        <v>133</v>
      </c>
      <c r="C32" s="54" t="s">
        <v>134</v>
      </c>
      <c r="D32" s="54" t="s">
        <v>216</v>
      </c>
      <c r="E32" s="71">
        <v>8999777009281</v>
      </c>
      <c r="F32" s="50">
        <v>18280</v>
      </c>
      <c r="G32" s="55">
        <v>24</v>
      </c>
      <c r="H32" s="50">
        <f t="shared" si="1"/>
        <v>20290.800000000003</v>
      </c>
      <c r="I32" s="69">
        <v>25000.000000000004</v>
      </c>
      <c r="K32" s="66">
        <f t="shared" si="2"/>
        <v>0</v>
      </c>
      <c r="L32" s="66">
        <f t="shared" si="3"/>
        <v>0</v>
      </c>
      <c r="M32" s="66">
        <f t="shared" si="7"/>
        <v>0</v>
      </c>
      <c r="N32" s="66">
        <f t="shared" si="8"/>
        <v>0</v>
      </c>
      <c r="O32" s="66">
        <f t="shared" si="9"/>
        <v>0</v>
      </c>
      <c r="P32" s="62"/>
      <c r="Q32" s="66" t="e">
        <f t="shared" si="4"/>
        <v>#VALUE!</v>
      </c>
      <c r="R32" s="66" t="e">
        <f t="shared" si="5"/>
        <v>#VALUE!</v>
      </c>
      <c r="S32" s="70" t="e">
        <f t="shared" si="6"/>
        <v>#VALUE!</v>
      </c>
    </row>
    <row r="33" spans="1:19" s="51" customFormat="1">
      <c r="A33" s="54" t="s">
        <v>37</v>
      </c>
      <c r="B33" s="54" t="s">
        <v>133</v>
      </c>
      <c r="C33" s="54" t="s">
        <v>134</v>
      </c>
      <c r="D33" s="54" t="s">
        <v>223</v>
      </c>
      <c r="E33" s="71">
        <v>8999777014209</v>
      </c>
      <c r="F33" s="50">
        <v>18600</v>
      </c>
      <c r="G33" s="55">
        <v>24</v>
      </c>
      <c r="H33" s="50">
        <f t="shared" si="1"/>
        <v>20646</v>
      </c>
      <c r="I33" s="69">
        <v>25000.000000000004</v>
      </c>
      <c r="K33" s="66">
        <f t="shared" si="2"/>
        <v>0</v>
      </c>
      <c r="L33" s="66">
        <f t="shared" si="3"/>
        <v>0</v>
      </c>
      <c r="M33" s="66">
        <f t="shared" si="7"/>
        <v>0</v>
      </c>
      <c r="N33" s="66">
        <f t="shared" si="8"/>
        <v>0</v>
      </c>
      <c r="O33" s="66">
        <f t="shared" si="9"/>
        <v>0</v>
      </c>
      <c r="P33" s="62"/>
      <c r="Q33" s="66" t="e">
        <f t="shared" si="4"/>
        <v>#VALUE!</v>
      </c>
      <c r="R33" s="66" t="e">
        <f t="shared" si="5"/>
        <v>#VALUE!</v>
      </c>
      <c r="S33" s="70" t="e">
        <f t="shared" si="6"/>
        <v>#VALUE!</v>
      </c>
    </row>
    <row r="34" spans="1:19" s="51" customFormat="1">
      <c r="A34" s="54" t="s">
        <v>37</v>
      </c>
      <c r="B34" s="54" t="s">
        <v>133</v>
      </c>
      <c r="C34" s="54" t="s">
        <v>134</v>
      </c>
      <c r="D34" s="54" t="s">
        <v>229</v>
      </c>
      <c r="E34" s="71">
        <v>42397625</v>
      </c>
      <c r="F34" s="50">
        <v>10610</v>
      </c>
      <c r="G34" s="55">
        <v>30</v>
      </c>
      <c r="H34" s="50">
        <f t="shared" si="1"/>
        <v>11777.1</v>
      </c>
      <c r="I34" s="69">
        <v>14000</v>
      </c>
      <c r="K34" s="66">
        <f t="shared" si="2"/>
        <v>0</v>
      </c>
      <c r="L34" s="66">
        <f t="shared" si="3"/>
        <v>0</v>
      </c>
      <c r="M34" s="66">
        <f t="shared" si="7"/>
        <v>0</v>
      </c>
      <c r="N34" s="66">
        <f t="shared" si="8"/>
        <v>0</v>
      </c>
      <c r="O34" s="66">
        <f t="shared" si="9"/>
        <v>0</v>
      </c>
      <c r="P34" s="62"/>
      <c r="Q34" s="66" t="e">
        <f t="shared" si="4"/>
        <v>#VALUE!</v>
      </c>
      <c r="R34" s="66" t="e">
        <f t="shared" si="5"/>
        <v>#VALUE!</v>
      </c>
      <c r="S34" s="70" t="e">
        <f t="shared" si="6"/>
        <v>#VALUE!</v>
      </c>
    </row>
    <row r="35" spans="1:19" s="51" customFormat="1">
      <c r="A35" s="54" t="s">
        <v>37</v>
      </c>
      <c r="B35" s="54" t="s">
        <v>133</v>
      </c>
      <c r="C35" s="54" t="s">
        <v>134</v>
      </c>
      <c r="D35" s="54" t="s">
        <v>235</v>
      </c>
      <c r="E35" s="71">
        <v>8999777015893</v>
      </c>
      <c r="F35" s="50">
        <v>19340</v>
      </c>
      <c r="G35" s="55">
        <v>24</v>
      </c>
      <c r="H35" s="50">
        <f t="shared" si="1"/>
        <v>21467.4</v>
      </c>
      <c r="I35" s="69">
        <v>24706</v>
      </c>
      <c r="K35" s="66">
        <f t="shared" si="2"/>
        <v>0</v>
      </c>
      <c r="L35" s="66">
        <f t="shared" si="3"/>
        <v>0</v>
      </c>
      <c r="M35" s="66">
        <f t="shared" si="7"/>
        <v>0</v>
      </c>
      <c r="N35" s="66">
        <f t="shared" si="8"/>
        <v>0</v>
      </c>
      <c r="O35" s="66">
        <f t="shared" si="9"/>
        <v>0</v>
      </c>
      <c r="P35" s="62"/>
      <c r="Q35" s="66" t="e">
        <f t="shared" si="4"/>
        <v>#VALUE!</v>
      </c>
      <c r="R35" s="66" t="e">
        <f t="shared" si="5"/>
        <v>#VALUE!</v>
      </c>
      <c r="S35" s="70" t="e">
        <f t="shared" si="6"/>
        <v>#VALUE!</v>
      </c>
    </row>
    <row r="36" spans="1:19" s="51" customFormat="1">
      <c r="A36" s="54" t="s">
        <v>37</v>
      </c>
      <c r="B36" s="54" t="s">
        <v>133</v>
      </c>
      <c r="C36" s="54" t="s">
        <v>134</v>
      </c>
      <c r="D36" s="54" t="s">
        <v>241</v>
      </c>
      <c r="E36" s="71">
        <v>8999777017620</v>
      </c>
      <c r="F36" s="50">
        <v>18600</v>
      </c>
      <c r="G36" s="55">
        <v>24</v>
      </c>
      <c r="H36" s="50">
        <f t="shared" si="1"/>
        <v>20646</v>
      </c>
      <c r="I36" s="69">
        <v>25000.000000000004</v>
      </c>
      <c r="K36" s="66">
        <f t="shared" si="2"/>
        <v>0</v>
      </c>
      <c r="L36" s="66">
        <f t="shared" si="3"/>
        <v>0</v>
      </c>
      <c r="M36" s="66">
        <f t="shared" si="7"/>
        <v>0</v>
      </c>
      <c r="N36" s="66">
        <f t="shared" si="8"/>
        <v>0</v>
      </c>
      <c r="O36" s="66">
        <f t="shared" si="9"/>
        <v>0</v>
      </c>
      <c r="P36" s="62"/>
      <c r="Q36" s="66" t="e">
        <f t="shared" si="4"/>
        <v>#VALUE!</v>
      </c>
      <c r="R36" s="66" t="e">
        <f t="shared" si="5"/>
        <v>#VALUE!</v>
      </c>
      <c r="S36" s="70" t="e">
        <f t="shared" si="6"/>
        <v>#VALUE!</v>
      </c>
    </row>
    <row r="37" spans="1:19" s="51" customFormat="1">
      <c r="A37" s="54" t="s">
        <v>37</v>
      </c>
      <c r="B37" s="54" t="s">
        <v>133</v>
      </c>
      <c r="C37" s="54" t="s">
        <v>134</v>
      </c>
      <c r="D37" s="54" t="s">
        <v>247</v>
      </c>
      <c r="E37" s="71">
        <v>8999777017873</v>
      </c>
      <c r="F37" s="50">
        <v>18600</v>
      </c>
      <c r="G37" s="55">
        <v>24</v>
      </c>
      <c r="H37" s="50">
        <f t="shared" ref="H37:H65" si="10">F37*111%</f>
        <v>20646</v>
      </c>
      <c r="I37" s="69">
        <v>25000.000000000004</v>
      </c>
      <c r="K37" s="66">
        <f t="shared" si="2"/>
        <v>0</v>
      </c>
      <c r="L37" s="66">
        <f t="shared" ref="L37:L65" si="11">K37*F37</f>
        <v>0</v>
      </c>
      <c r="M37" s="66">
        <f t="shared" si="7"/>
        <v>0</v>
      </c>
      <c r="N37" s="66">
        <f t="shared" si="8"/>
        <v>0</v>
      </c>
      <c r="O37" s="66">
        <f t="shared" si="9"/>
        <v>0</v>
      </c>
      <c r="P37" s="62"/>
      <c r="Q37" s="66" t="e">
        <f t="shared" si="4"/>
        <v>#VALUE!</v>
      </c>
      <c r="R37" s="66" t="e">
        <f t="shared" si="5"/>
        <v>#VALUE!</v>
      </c>
      <c r="S37" s="70" t="e">
        <f t="shared" si="6"/>
        <v>#VALUE!</v>
      </c>
    </row>
    <row r="38" spans="1:19" s="51" customFormat="1">
      <c r="A38" s="54" t="s">
        <v>37</v>
      </c>
      <c r="B38" s="54" t="s">
        <v>133</v>
      </c>
      <c r="C38" s="54" t="s">
        <v>251</v>
      </c>
      <c r="D38" s="54" t="s">
        <v>254</v>
      </c>
      <c r="E38" s="71">
        <v>8999777004583</v>
      </c>
      <c r="F38" s="50">
        <v>10610</v>
      </c>
      <c r="G38" s="55">
        <v>30</v>
      </c>
      <c r="H38" s="50">
        <f t="shared" si="10"/>
        <v>11777.1</v>
      </c>
      <c r="I38" s="69">
        <v>14000</v>
      </c>
      <c r="K38" s="66">
        <f t="shared" si="2"/>
        <v>0</v>
      </c>
      <c r="L38" s="66">
        <f t="shared" si="11"/>
        <v>0</v>
      </c>
      <c r="M38" s="66">
        <f t="shared" si="7"/>
        <v>0</v>
      </c>
      <c r="N38" s="66">
        <f t="shared" si="8"/>
        <v>0</v>
      </c>
      <c r="O38" s="66">
        <f t="shared" si="9"/>
        <v>0</v>
      </c>
      <c r="P38" s="62"/>
      <c r="Q38" s="66" t="e">
        <f t="shared" si="4"/>
        <v>#VALUE!</v>
      </c>
      <c r="R38" s="66" t="e">
        <f t="shared" si="5"/>
        <v>#VALUE!</v>
      </c>
      <c r="S38" s="70" t="e">
        <f t="shared" si="6"/>
        <v>#VALUE!</v>
      </c>
    </row>
    <row r="39" spans="1:19" s="51" customFormat="1">
      <c r="A39" s="42" t="s">
        <v>37</v>
      </c>
      <c r="B39" s="42" t="s">
        <v>133</v>
      </c>
      <c r="C39" s="42" t="s">
        <v>251</v>
      </c>
      <c r="D39" s="42" t="s">
        <v>260</v>
      </c>
      <c r="E39" s="76">
        <v>8999777004552</v>
      </c>
      <c r="F39" s="43">
        <v>16620</v>
      </c>
      <c r="G39" s="44">
        <v>24</v>
      </c>
      <c r="H39" s="43">
        <f t="shared" si="10"/>
        <v>18448.2</v>
      </c>
      <c r="I39" s="77">
        <v>23500</v>
      </c>
      <c r="K39" s="66">
        <f t="shared" si="2"/>
        <v>0</v>
      </c>
      <c r="L39" s="66">
        <f t="shared" si="11"/>
        <v>0</v>
      </c>
      <c r="M39" s="66">
        <f t="shared" si="7"/>
        <v>0</v>
      </c>
      <c r="N39" s="66">
        <f t="shared" si="8"/>
        <v>0</v>
      </c>
      <c r="O39" s="66">
        <f t="shared" si="9"/>
        <v>0</v>
      </c>
      <c r="P39" s="62"/>
      <c r="Q39" s="66" t="e">
        <f t="shared" si="4"/>
        <v>#VALUE!</v>
      </c>
      <c r="R39" s="66" t="e">
        <f t="shared" si="5"/>
        <v>#VALUE!</v>
      </c>
      <c r="S39" s="70" t="e">
        <f t="shared" si="6"/>
        <v>#VALUE!</v>
      </c>
    </row>
    <row r="40" spans="1:19" s="51" customFormat="1">
      <c r="A40" s="54" t="s">
        <v>37</v>
      </c>
      <c r="B40" s="54" t="s">
        <v>133</v>
      </c>
      <c r="C40" s="54" t="s">
        <v>251</v>
      </c>
      <c r="D40" s="54" t="s">
        <v>266</v>
      </c>
      <c r="E40" s="71">
        <v>8999777010881</v>
      </c>
      <c r="F40" s="50">
        <v>16620</v>
      </c>
      <c r="G40" s="55">
        <v>24</v>
      </c>
      <c r="H40" s="50">
        <f t="shared" si="10"/>
        <v>18448.2</v>
      </c>
      <c r="I40" s="69">
        <v>23500</v>
      </c>
      <c r="K40" s="66">
        <f t="shared" si="2"/>
        <v>0</v>
      </c>
      <c r="L40" s="66">
        <f t="shared" si="11"/>
        <v>0</v>
      </c>
      <c r="M40" s="66">
        <f t="shared" si="7"/>
        <v>0</v>
      </c>
      <c r="N40" s="66">
        <f t="shared" si="8"/>
        <v>0</v>
      </c>
      <c r="O40" s="66">
        <f t="shared" si="9"/>
        <v>0</v>
      </c>
      <c r="P40" s="62"/>
      <c r="Q40" s="66" t="e">
        <f t="shared" si="4"/>
        <v>#VALUE!</v>
      </c>
      <c r="R40" s="66" t="e">
        <f t="shared" si="5"/>
        <v>#VALUE!</v>
      </c>
      <c r="S40" s="70" t="e">
        <f t="shared" si="6"/>
        <v>#VALUE!</v>
      </c>
    </row>
    <row r="41" spans="1:19" s="51" customFormat="1">
      <c r="A41" s="54" t="s">
        <v>37</v>
      </c>
      <c r="B41" s="54" t="s">
        <v>133</v>
      </c>
      <c r="C41" s="54" t="s">
        <v>251</v>
      </c>
      <c r="D41" s="54" t="s">
        <v>272</v>
      </c>
      <c r="E41" s="71">
        <v>8999777004514</v>
      </c>
      <c r="F41" s="50">
        <v>10610</v>
      </c>
      <c r="G41" s="55">
        <v>30</v>
      </c>
      <c r="H41" s="50">
        <f t="shared" si="10"/>
        <v>11777.1</v>
      </c>
      <c r="I41" s="69">
        <v>14000</v>
      </c>
      <c r="K41" s="66">
        <f t="shared" si="2"/>
        <v>0</v>
      </c>
      <c r="L41" s="66">
        <f t="shared" si="11"/>
        <v>0</v>
      </c>
      <c r="M41" s="66">
        <f t="shared" si="7"/>
        <v>0</v>
      </c>
      <c r="N41" s="66">
        <f t="shared" si="8"/>
        <v>0</v>
      </c>
      <c r="O41" s="66">
        <f t="shared" si="9"/>
        <v>0</v>
      </c>
      <c r="P41" s="62"/>
      <c r="Q41" s="66" t="e">
        <f t="shared" si="4"/>
        <v>#VALUE!</v>
      </c>
      <c r="R41" s="66" t="e">
        <f t="shared" si="5"/>
        <v>#VALUE!</v>
      </c>
      <c r="S41" s="70" t="e">
        <f t="shared" si="6"/>
        <v>#VALUE!</v>
      </c>
    </row>
    <row r="42" spans="1:19" s="51" customFormat="1">
      <c r="A42" s="54" t="s">
        <v>37</v>
      </c>
      <c r="B42" s="54" t="s">
        <v>133</v>
      </c>
      <c r="C42" s="54" t="s">
        <v>251</v>
      </c>
      <c r="D42" s="54" t="s">
        <v>278</v>
      </c>
      <c r="E42" s="71">
        <v>8999777004484</v>
      </c>
      <c r="F42" s="50">
        <v>16790</v>
      </c>
      <c r="G42" s="55">
        <v>24</v>
      </c>
      <c r="H42" s="50">
        <f t="shared" si="10"/>
        <v>18636.900000000001</v>
      </c>
      <c r="I42" s="69">
        <v>23500</v>
      </c>
      <c r="K42" s="66">
        <f t="shared" si="2"/>
        <v>0</v>
      </c>
      <c r="L42" s="66">
        <f t="shared" si="11"/>
        <v>0</v>
      </c>
      <c r="M42" s="66">
        <f t="shared" si="7"/>
        <v>0</v>
      </c>
      <c r="N42" s="66">
        <f t="shared" si="8"/>
        <v>0</v>
      </c>
      <c r="O42" s="66">
        <f t="shared" si="9"/>
        <v>0</v>
      </c>
      <c r="P42" s="62"/>
      <c r="Q42" s="66" t="e">
        <f t="shared" si="4"/>
        <v>#VALUE!</v>
      </c>
      <c r="R42" s="66" t="e">
        <f t="shared" si="5"/>
        <v>#VALUE!</v>
      </c>
      <c r="S42" s="70" t="e">
        <f t="shared" si="6"/>
        <v>#VALUE!</v>
      </c>
    </row>
    <row r="43" spans="1:19" s="51" customFormat="1">
      <c r="A43" s="54" t="s">
        <v>37</v>
      </c>
      <c r="B43" s="54" t="s">
        <v>133</v>
      </c>
      <c r="C43" s="54" t="s">
        <v>251</v>
      </c>
      <c r="D43" s="54" t="s">
        <v>284</v>
      </c>
      <c r="E43" s="71">
        <v>8999777016784</v>
      </c>
      <c r="F43" s="50">
        <v>16790</v>
      </c>
      <c r="G43" s="55">
        <v>24</v>
      </c>
      <c r="H43" s="50">
        <f t="shared" si="10"/>
        <v>18636.900000000001</v>
      </c>
      <c r="I43" s="69">
        <v>23500</v>
      </c>
      <c r="K43" s="66">
        <f t="shared" si="2"/>
        <v>0</v>
      </c>
      <c r="L43" s="66">
        <f t="shared" si="11"/>
        <v>0</v>
      </c>
      <c r="M43" s="66">
        <f t="shared" si="7"/>
        <v>0</v>
      </c>
      <c r="N43" s="66">
        <f t="shared" si="8"/>
        <v>0</v>
      </c>
      <c r="O43" s="66">
        <f t="shared" si="9"/>
        <v>0</v>
      </c>
      <c r="P43" s="62"/>
      <c r="Q43" s="66" t="e">
        <f t="shared" si="4"/>
        <v>#VALUE!</v>
      </c>
      <c r="R43" s="66" t="e">
        <f t="shared" si="5"/>
        <v>#VALUE!</v>
      </c>
      <c r="S43" s="70" t="e">
        <f t="shared" si="6"/>
        <v>#VALUE!</v>
      </c>
    </row>
    <row r="44" spans="1:19" s="51" customFormat="1">
      <c r="A44" s="54" t="s">
        <v>37</v>
      </c>
      <c r="B44" s="54" t="s">
        <v>133</v>
      </c>
      <c r="C44" s="54" t="s">
        <v>251</v>
      </c>
      <c r="D44" s="54" t="s">
        <v>290</v>
      </c>
      <c r="E44" s="71">
        <v>8999777010591</v>
      </c>
      <c r="F44" s="50">
        <v>10610</v>
      </c>
      <c r="G44" s="55">
        <v>30</v>
      </c>
      <c r="H44" s="50">
        <f t="shared" si="10"/>
        <v>11777.1</v>
      </c>
      <c r="I44" s="69">
        <v>14000</v>
      </c>
      <c r="K44" s="66">
        <f t="shared" si="2"/>
        <v>0</v>
      </c>
      <c r="L44" s="66">
        <f t="shared" si="11"/>
        <v>0</v>
      </c>
      <c r="M44" s="66">
        <f t="shared" si="7"/>
        <v>0</v>
      </c>
      <c r="N44" s="66">
        <f t="shared" si="8"/>
        <v>0</v>
      </c>
      <c r="O44" s="66">
        <f t="shared" si="9"/>
        <v>0</v>
      </c>
      <c r="P44" s="62"/>
      <c r="Q44" s="66" t="e">
        <f t="shared" si="4"/>
        <v>#VALUE!</v>
      </c>
      <c r="R44" s="66" t="e">
        <f t="shared" si="5"/>
        <v>#VALUE!</v>
      </c>
      <c r="S44" s="70" t="e">
        <f t="shared" si="6"/>
        <v>#VALUE!</v>
      </c>
    </row>
    <row r="45" spans="1:19" s="51" customFormat="1">
      <c r="A45" s="54" t="s">
        <v>37</v>
      </c>
      <c r="B45" s="54" t="s">
        <v>133</v>
      </c>
      <c r="C45" s="54" t="s">
        <v>251</v>
      </c>
      <c r="D45" s="54" t="s">
        <v>296</v>
      </c>
      <c r="E45" s="71">
        <v>8999777010638</v>
      </c>
      <c r="F45" s="50">
        <v>16620</v>
      </c>
      <c r="G45" s="55">
        <v>24</v>
      </c>
      <c r="H45" s="50">
        <f t="shared" si="10"/>
        <v>18448.2</v>
      </c>
      <c r="I45" s="69">
        <v>23500</v>
      </c>
      <c r="K45" s="66">
        <f t="shared" si="2"/>
        <v>0</v>
      </c>
      <c r="L45" s="66">
        <f t="shared" si="11"/>
        <v>0</v>
      </c>
      <c r="M45" s="66">
        <f t="shared" si="7"/>
        <v>0</v>
      </c>
      <c r="N45" s="66">
        <f t="shared" si="8"/>
        <v>0</v>
      </c>
      <c r="O45" s="66">
        <f t="shared" si="9"/>
        <v>0</v>
      </c>
      <c r="P45" s="62"/>
      <c r="Q45" s="66" t="e">
        <f t="shared" si="4"/>
        <v>#VALUE!</v>
      </c>
      <c r="R45" s="66" t="e">
        <f t="shared" si="5"/>
        <v>#VALUE!</v>
      </c>
      <c r="S45" s="70" t="e">
        <f t="shared" si="6"/>
        <v>#VALUE!</v>
      </c>
    </row>
    <row r="46" spans="1:19" s="51" customFormat="1">
      <c r="A46" s="54" t="s">
        <v>37</v>
      </c>
      <c r="B46" s="54" t="s">
        <v>133</v>
      </c>
      <c r="C46" s="54" t="s">
        <v>251</v>
      </c>
      <c r="D46" s="54" t="s">
        <v>302</v>
      </c>
      <c r="E46" s="71">
        <v>8999777014315</v>
      </c>
      <c r="F46" s="50">
        <v>16620</v>
      </c>
      <c r="G46" s="55">
        <v>24</v>
      </c>
      <c r="H46" s="50">
        <f t="shared" si="10"/>
        <v>18448.2</v>
      </c>
      <c r="I46" s="69">
        <v>23500</v>
      </c>
      <c r="K46" s="66">
        <f t="shared" si="2"/>
        <v>0</v>
      </c>
      <c r="L46" s="66">
        <f t="shared" si="11"/>
        <v>0</v>
      </c>
      <c r="M46" s="66">
        <f t="shared" si="7"/>
        <v>0</v>
      </c>
      <c r="N46" s="66">
        <f t="shared" si="8"/>
        <v>0</v>
      </c>
      <c r="O46" s="66">
        <f t="shared" si="9"/>
        <v>0</v>
      </c>
      <c r="P46" s="62"/>
      <c r="Q46" s="66" t="e">
        <f t="shared" si="4"/>
        <v>#VALUE!</v>
      </c>
      <c r="R46" s="66" t="e">
        <f t="shared" si="5"/>
        <v>#VALUE!</v>
      </c>
      <c r="S46" s="70" t="e">
        <f t="shared" si="6"/>
        <v>#VALUE!</v>
      </c>
    </row>
    <row r="47" spans="1:19" s="51" customFormat="1">
      <c r="A47" s="54" t="s">
        <v>37</v>
      </c>
      <c r="B47" s="54" t="s">
        <v>133</v>
      </c>
      <c r="C47" s="54" t="s">
        <v>251</v>
      </c>
      <c r="D47" s="54" t="s">
        <v>308</v>
      </c>
      <c r="E47" s="71">
        <v>8999777004613</v>
      </c>
      <c r="F47" s="50">
        <v>16620</v>
      </c>
      <c r="G47" s="55">
        <v>24</v>
      </c>
      <c r="H47" s="50">
        <f t="shared" si="10"/>
        <v>18448.2</v>
      </c>
      <c r="I47" s="69">
        <v>23500</v>
      </c>
      <c r="K47" s="66">
        <f t="shared" si="2"/>
        <v>0</v>
      </c>
      <c r="L47" s="66">
        <f t="shared" si="11"/>
        <v>0</v>
      </c>
      <c r="M47" s="66">
        <f t="shared" si="7"/>
        <v>0</v>
      </c>
      <c r="N47" s="66">
        <f t="shared" si="8"/>
        <v>0</v>
      </c>
      <c r="O47" s="66">
        <f t="shared" si="9"/>
        <v>0</v>
      </c>
      <c r="P47" s="62"/>
      <c r="Q47" s="66" t="e">
        <f t="shared" si="4"/>
        <v>#VALUE!</v>
      </c>
      <c r="R47" s="66" t="e">
        <f t="shared" si="5"/>
        <v>#VALUE!</v>
      </c>
      <c r="S47" s="70" t="e">
        <f t="shared" si="6"/>
        <v>#VALUE!</v>
      </c>
    </row>
    <row r="48" spans="1:19" s="51" customFormat="1">
      <c r="A48" s="54" t="s">
        <v>37</v>
      </c>
      <c r="B48" s="54" t="s">
        <v>133</v>
      </c>
      <c r="C48" s="54" t="s">
        <v>251</v>
      </c>
      <c r="D48" s="54" t="s">
        <v>314</v>
      </c>
      <c r="E48" s="71">
        <v>8999777007270</v>
      </c>
      <c r="F48" s="50">
        <v>16620</v>
      </c>
      <c r="G48" s="55">
        <v>24</v>
      </c>
      <c r="H48" s="50">
        <f t="shared" si="10"/>
        <v>18448.2</v>
      </c>
      <c r="I48" s="69">
        <v>22500</v>
      </c>
      <c r="K48" s="66">
        <f t="shared" si="2"/>
        <v>0</v>
      </c>
      <c r="L48" s="66">
        <f t="shared" si="11"/>
        <v>0</v>
      </c>
      <c r="M48" s="66">
        <f t="shared" si="7"/>
        <v>0</v>
      </c>
      <c r="N48" s="66">
        <f t="shared" si="8"/>
        <v>0</v>
      </c>
      <c r="O48" s="66">
        <f t="shared" si="9"/>
        <v>0</v>
      </c>
      <c r="P48" s="62"/>
      <c r="Q48" s="66" t="e">
        <f t="shared" si="4"/>
        <v>#VALUE!</v>
      </c>
      <c r="R48" s="66" t="e">
        <f t="shared" si="5"/>
        <v>#VALUE!</v>
      </c>
      <c r="S48" s="70" t="e">
        <f t="shared" si="6"/>
        <v>#VALUE!</v>
      </c>
    </row>
    <row r="49" spans="1:19" s="51" customFormat="1">
      <c r="A49" s="54" t="s">
        <v>37</v>
      </c>
      <c r="B49" s="54" t="s">
        <v>133</v>
      </c>
      <c r="C49" s="54" t="s">
        <v>251</v>
      </c>
      <c r="D49" s="54" t="s">
        <v>320</v>
      </c>
      <c r="E49" s="71">
        <v>8999777007355</v>
      </c>
      <c r="F49" s="50">
        <v>16620</v>
      </c>
      <c r="G49" s="55">
        <v>24</v>
      </c>
      <c r="H49" s="50">
        <f t="shared" si="10"/>
        <v>18448.2</v>
      </c>
      <c r="I49" s="69">
        <v>23500</v>
      </c>
      <c r="K49" s="66">
        <f t="shared" si="2"/>
        <v>0</v>
      </c>
      <c r="L49" s="66">
        <f t="shared" si="11"/>
        <v>0</v>
      </c>
      <c r="M49" s="66">
        <f t="shared" si="7"/>
        <v>0</v>
      </c>
      <c r="N49" s="66">
        <f t="shared" si="8"/>
        <v>0</v>
      </c>
      <c r="O49" s="66">
        <f t="shared" si="9"/>
        <v>0</v>
      </c>
      <c r="P49" s="62"/>
      <c r="Q49" s="66" t="e">
        <f t="shared" si="4"/>
        <v>#VALUE!</v>
      </c>
      <c r="R49" s="66" t="e">
        <f t="shared" si="5"/>
        <v>#VALUE!</v>
      </c>
      <c r="S49" s="70" t="e">
        <f t="shared" si="6"/>
        <v>#VALUE!</v>
      </c>
    </row>
    <row r="50" spans="1:19" s="51" customFormat="1">
      <c r="A50" s="54" t="s">
        <v>37</v>
      </c>
      <c r="B50" s="54" t="s">
        <v>133</v>
      </c>
      <c r="C50" s="54" t="s">
        <v>134</v>
      </c>
      <c r="D50" s="54" t="s">
        <v>326</v>
      </c>
      <c r="E50" s="71">
        <v>8999777004880</v>
      </c>
      <c r="F50" s="50">
        <v>44919.999999999993</v>
      </c>
      <c r="G50" s="55">
        <v>12</v>
      </c>
      <c r="H50" s="50">
        <f t="shared" si="10"/>
        <v>49861.2</v>
      </c>
      <c r="I50" s="69">
        <v>56999.999999999993</v>
      </c>
      <c r="K50" s="66">
        <f t="shared" si="2"/>
        <v>0</v>
      </c>
      <c r="L50" s="66">
        <f t="shared" si="11"/>
        <v>0</v>
      </c>
      <c r="M50" s="66">
        <f t="shared" si="7"/>
        <v>0</v>
      </c>
      <c r="N50" s="66">
        <f t="shared" si="8"/>
        <v>0</v>
      </c>
      <c r="O50" s="66">
        <f t="shared" si="9"/>
        <v>0</v>
      </c>
      <c r="P50" s="62"/>
      <c r="Q50" s="66" t="e">
        <f t="shared" si="4"/>
        <v>#VALUE!</v>
      </c>
      <c r="R50" s="66" t="e">
        <f t="shared" si="5"/>
        <v>#VALUE!</v>
      </c>
      <c r="S50" s="70" t="e">
        <f t="shared" si="6"/>
        <v>#VALUE!</v>
      </c>
    </row>
    <row r="51" spans="1:19" s="51" customFormat="1">
      <c r="A51" s="54" t="s">
        <v>37</v>
      </c>
      <c r="B51" s="54" t="s">
        <v>133</v>
      </c>
      <c r="C51" s="54" t="s">
        <v>134</v>
      </c>
      <c r="D51" s="54" t="s">
        <v>333</v>
      </c>
      <c r="E51" s="71">
        <v>8999777004828</v>
      </c>
      <c r="F51" s="50">
        <v>44919.999999999993</v>
      </c>
      <c r="G51" s="55">
        <v>12</v>
      </c>
      <c r="H51" s="50">
        <f t="shared" si="10"/>
        <v>49861.2</v>
      </c>
      <c r="I51" s="69">
        <v>56999.999999999993</v>
      </c>
      <c r="K51" s="66">
        <f t="shared" si="2"/>
        <v>0</v>
      </c>
      <c r="L51" s="66">
        <f t="shared" si="11"/>
        <v>0</v>
      </c>
      <c r="M51" s="66">
        <f t="shared" si="7"/>
        <v>0</v>
      </c>
      <c r="N51" s="66">
        <f t="shared" si="8"/>
        <v>0</v>
      </c>
      <c r="O51" s="66">
        <f t="shared" si="9"/>
        <v>0</v>
      </c>
      <c r="P51" s="62"/>
      <c r="Q51" s="66" t="e">
        <f t="shared" si="4"/>
        <v>#VALUE!</v>
      </c>
      <c r="R51" s="66" t="e">
        <f t="shared" si="5"/>
        <v>#VALUE!</v>
      </c>
      <c r="S51" s="70" t="e">
        <f t="shared" si="6"/>
        <v>#VALUE!</v>
      </c>
    </row>
    <row r="52" spans="1:19" s="51" customFormat="1">
      <c r="A52" s="54" t="s">
        <v>37</v>
      </c>
      <c r="B52" s="54" t="s">
        <v>133</v>
      </c>
      <c r="C52" s="54" t="s">
        <v>134</v>
      </c>
      <c r="D52" s="54" t="s">
        <v>340</v>
      </c>
      <c r="E52" s="71">
        <v>8999777011031</v>
      </c>
      <c r="F52" s="50">
        <v>44919.999999999993</v>
      </c>
      <c r="G52" s="55">
        <v>12</v>
      </c>
      <c r="H52" s="50">
        <f t="shared" si="10"/>
        <v>49861.2</v>
      </c>
      <c r="I52" s="69">
        <v>56999.999999999993</v>
      </c>
      <c r="K52" s="66">
        <f t="shared" si="2"/>
        <v>0</v>
      </c>
      <c r="L52" s="66">
        <f t="shared" si="11"/>
        <v>0</v>
      </c>
      <c r="M52" s="66">
        <f t="shared" si="7"/>
        <v>0</v>
      </c>
      <c r="N52" s="66">
        <f t="shared" si="8"/>
        <v>0</v>
      </c>
      <c r="O52" s="66">
        <f t="shared" si="9"/>
        <v>0</v>
      </c>
      <c r="P52" s="62"/>
      <c r="Q52" s="66" t="e">
        <f t="shared" si="4"/>
        <v>#VALUE!</v>
      </c>
      <c r="R52" s="66" t="e">
        <f t="shared" si="5"/>
        <v>#VALUE!</v>
      </c>
      <c r="S52" s="70" t="e">
        <f t="shared" si="6"/>
        <v>#VALUE!</v>
      </c>
    </row>
    <row r="53" spans="1:19" s="51" customFormat="1">
      <c r="A53" s="54" t="s">
        <v>37</v>
      </c>
      <c r="B53" s="54" t="s">
        <v>133</v>
      </c>
      <c r="C53" s="54" t="s">
        <v>134</v>
      </c>
      <c r="D53" s="54" t="s">
        <v>347</v>
      </c>
      <c r="E53" s="71">
        <v>8999777015923</v>
      </c>
      <c r="F53" s="50">
        <v>44919.999999999993</v>
      </c>
      <c r="G53" s="55">
        <v>12</v>
      </c>
      <c r="H53" s="50">
        <f t="shared" si="10"/>
        <v>49861.2</v>
      </c>
      <c r="I53" s="69">
        <v>56999.999999999993</v>
      </c>
      <c r="K53" s="66">
        <f t="shared" si="2"/>
        <v>0</v>
      </c>
      <c r="L53" s="66">
        <f t="shared" si="11"/>
        <v>0</v>
      </c>
      <c r="M53" s="66">
        <f t="shared" si="7"/>
        <v>0</v>
      </c>
      <c r="N53" s="66">
        <f t="shared" si="8"/>
        <v>0</v>
      </c>
      <c r="O53" s="66">
        <f t="shared" si="9"/>
        <v>0</v>
      </c>
      <c r="P53" s="62"/>
      <c r="Q53" s="66" t="e">
        <f t="shared" si="4"/>
        <v>#VALUE!</v>
      </c>
      <c r="R53" s="66" t="e">
        <f t="shared" si="5"/>
        <v>#VALUE!</v>
      </c>
      <c r="S53" s="70" t="e">
        <f t="shared" si="6"/>
        <v>#VALUE!</v>
      </c>
    </row>
    <row r="54" spans="1:19" s="51" customFormat="1">
      <c r="A54" s="45" t="s">
        <v>37</v>
      </c>
      <c r="B54" s="45" t="s">
        <v>133</v>
      </c>
      <c r="C54" s="45" t="s">
        <v>134</v>
      </c>
      <c r="D54" s="45" t="s">
        <v>354</v>
      </c>
      <c r="E54" s="74">
        <v>8850029040172</v>
      </c>
      <c r="F54" s="46">
        <v>50450</v>
      </c>
      <c r="G54" s="47">
        <v>24</v>
      </c>
      <c r="H54" s="46">
        <f t="shared" si="10"/>
        <v>55999.500000000007</v>
      </c>
      <c r="I54" s="75">
        <v>70000</v>
      </c>
      <c r="K54" s="66">
        <f t="shared" si="2"/>
        <v>0</v>
      </c>
      <c r="L54" s="66">
        <f t="shared" si="11"/>
        <v>0</v>
      </c>
      <c r="M54" s="66">
        <f t="shared" si="7"/>
        <v>0</v>
      </c>
      <c r="N54" s="66">
        <f t="shared" si="8"/>
        <v>0</v>
      </c>
      <c r="O54" s="66">
        <f t="shared" si="9"/>
        <v>0</v>
      </c>
      <c r="P54" s="62"/>
      <c r="Q54" s="66" t="e">
        <f t="shared" si="4"/>
        <v>#VALUE!</v>
      </c>
      <c r="R54" s="66" t="e">
        <f t="shared" si="5"/>
        <v>#VALUE!</v>
      </c>
      <c r="S54" s="70" t="e">
        <f t="shared" si="6"/>
        <v>#VALUE!</v>
      </c>
    </row>
    <row r="55" spans="1:19" s="51" customFormat="1">
      <c r="A55" s="45" t="s">
        <v>37</v>
      </c>
      <c r="B55" s="45" t="s">
        <v>133</v>
      </c>
      <c r="C55" s="45" t="s">
        <v>134</v>
      </c>
      <c r="D55" s="45" t="s">
        <v>363</v>
      </c>
      <c r="E55" s="74">
        <v>8850029040189</v>
      </c>
      <c r="F55" s="46">
        <v>50450</v>
      </c>
      <c r="G55" s="47">
        <v>24</v>
      </c>
      <c r="H55" s="46">
        <f t="shared" si="10"/>
        <v>55999.500000000007</v>
      </c>
      <c r="I55" s="75">
        <v>70000</v>
      </c>
      <c r="K55" s="66">
        <f t="shared" si="2"/>
        <v>0</v>
      </c>
      <c r="L55" s="66">
        <f t="shared" si="11"/>
        <v>0</v>
      </c>
      <c r="M55" s="66">
        <f t="shared" si="7"/>
        <v>0</v>
      </c>
      <c r="N55" s="66">
        <f t="shared" si="8"/>
        <v>0</v>
      </c>
      <c r="O55" s="66">
        <f t="shared" si="9"/>
        <v>0</v>
      </c>
      <c r="P55" s="62"/>
      <c r="Q55" s="66" t="e">
        <f t="shared" si="4"/>
        <v>#VALUE!</v>
      </c>
      <c r="R55" s="66" t="e">
        <f t="shared" si="5"/>
        <v>#VALUE!</v>
      </c>
      <c r="S55" s="70" t="e">
        <f t="shared" si="6"/>
        <v>#VALUE!</v>
      </c>
    </row>
    <row r="56" spans="1:19" s="51" customFormat="1">
      <c r="A56" s="45" t="s">
        <v>37</v>
      </c>
      <c r="B56" s="45" t="s">
        <v>133</v>
      </c>
      <c r="C56" s="45" t="s">
        <v>134</v>
      </c>
      <c r="D56" s="45" t="s">
        <v>369</v>
      </c>
      <c r="E56" s="74">
        <v>8850029040196</v>
      </c>
      <c r="F56" s="46">
        <v>50450</v>
      </c>
      <c r="G56" s="47">
        <v>24</v>
      </c>
      <c r="H56" s="46">
        <f t="shared" si="10"/>
        <v>55999.500000000007</v>
      </c>
      <c r="I56" s="75">
        <v>70000</v>
      </c>
      <c r="K56" s="66">
        <f t="shared" si="2"/>
        <v>0</v>
      </c>
      <c r="L56" s="66">
        <f t="shared" si="11"/>
        <v>0</v>
      </c>
      <c r="M56" s="66">
        <f t="shared" si="7"/>
        <v>0</v>
      </c>
      <c r="N56" s="66">
        <f t="shared" si="8"/>
        <v>0</v>
      </c>
      <c r="O56" s="66">
        <f t="shared" si="9"/>
        <v>0</v>
      </c>
      <c r="P56" s="62"/>
      <c r="Q56" s="66" t="e">
        <f t="shared" si="4"/>
        <v>#VALUE!</v>
      </c>
      <c r="R56" s="66" t="e">
        <f t="shared" si="5"/>
        <v>#VALUE!</v>
      </c>
      <c r="S56" s="70" t="e">
        <f t="shared" si="6"/>
        <v>#VALUE!</v>
      </c>
    </row>
    <row r="57" spans="1:19" s="51" customFormat="1">
      <c r="A57" s="54" t="s">
        <v>37</v>
      </c>
      <c r="B57" s="54" t="s">
        <v>133</v>
      </c>
      <c r="C57" s="54" t="s">
        <v>251</v>
      </c>
      <c r="D57" s="54" t="s">
        <v>375</v>
      </c>
      <c r="E57" s="71">
        <v>8999777004972</v>
      </c>
      <c r="F57" s="50">
        <v>39540</v>
      </c>
      <c r="G57" s="55">
        <v>12</v>
      </c>
      <c r="H57" s="50">
        <f t="shared" si="10"/>
        <v>43889.4</v>
      </c>
      <c r="I57" s="69">
        <v>51500</v>
      </c>
      <c r="K57" s="66">
        <f t="shared" si="2"/>
        <v>0</v>
      </c>
      <c r="L57" s="66">
        <f t="shared" si="11"/>
        <v>0</v>
      </c>
      <c r="M57" s="66">
        <f t="shared" si="7"/>
        <v>0</v>
      </c>
      <c r="N57" s="66">
        <f t="shared" si="8"/>
        <v>0</v>
      </c>
      <c r="O57" s="66">
        <f t="shared" si="9"/>
        <v>0</v>
      </c>
      <c r="P57" s="62"/>
      <c r="Q57" s="66" t="e">
        <f t="shared" si="4"/>
        <v>#VALUE!</v>
      </c>
      <c r="R57" s="66" t="e">
        <f t="shared" si="5"/>
        <v>#VALUE!</v>
      </c>
      <c r="S57" s="70" t="e">
        <f t="shared" si="6"/>
        <v>#VALUE!</v>
      </c>
    </row>
    <row r="58" spans="1:19" s="51" customFormat="1">
      <c r="A58" s="54" t="s">
        <v>37</v>
      </c>
      <c r="B58" s="54" t="s">
        <v>133</v>
      </c>
      <c r="C58" s="54" t="s">
        <v>251</v>
      </c>
      <c r="D58" s="54" t="s">
        <v>382</v>
      </c>
      <c r="E58" s="71">
        <v>8999777010942</v>
      </c>
      <c r="F58" s="50">
        <v>39540</v>
      </c>
      <c r="G58" s="55">
        <v>12</v>
      </c>
      <c r="H58" s="50">
        <f t="shared" si="10"/>
        <v>43889.4</v>
      </c>
      <c r="I58" s="69">
        <v>51500</v>
      </c>
      <c r="K58" s="66">
        <f t="shared" si="2"/>
        <v>0</v>
      </c>
      <c r="L58" s="66">
        <f t="shared" si="11"/>
        <v>0</v>
      </c>
      <c r="M58" s="66">
        <f t="shared" si="7"/>
        <v>0</v>
      </c>
      <c r="N58" s="66">
        <f t="shared" si="8"/>
        <v>0</v>
      </c>
      <c r="O58" s="66">
        <f t="shared" si="9"/>
        <v>0</v>
      </c>
      <c r="P58" s="62"/>
      <c r="Q58" s="66" t="e">
        <f t="shared" si="4"/>
        <v>#VALUE!</v>
      </c>
      <c r="R58" s="66" t="e">
        <f t="shared" si="5"/>
        <v>#VALUE!</v>
      </c>
      <c r="S58" s="70" t="e">
        <f t="shared" si="6"/>
        <v>#VALUE!</v>
      </c>
    </row>
    <row r="59" spans="1:19" s="51" customFormat="1">
      <c r="A59" s="54" t="s">
        <v>37</v>
      </c>
      <c r="B59" s="54" t="s">
        <v>133</v>
      </c>
      <c r="C59" s="54" t="s">
        <v>251</v>
      </c>
      <c r="D59" s="54" t="s">
        <v>389</v>
      </c>
      <c r="E59" s="71">
        <v>8999777004910</v>
      </c>
      <c r="F59" s="50">
        <v>43540</v>
      </c>
      <c r="G59" s="55">
        <v>12</v>
      </c>
      <c r="H59" s="50">
        <f t="shared" si="10"/>
        <v>48329.4</v>
      </c>
      <c r="I59" s="69">
        <v>57000</v>
      </c>
      <c r="K59" s="66">
        <f t="shared" si="2"/>
        <v>0</v>
      </c>
      <c r="L59" s="66">
        <f t="shared" si="11"/>
        <v>0</v>
      </c>
      <c r="M59" s="66">
        <f t="shared" si="7"/>
        <v>0</v>
      </c>
      <c r="N59" s="66">
        <f t="shared" si="8"/>
        <v>0</v>
      </c>
      <c r="O59" s="66">
        <f t="shared" si="9"/>
        <v>0</v>
      </c>
      <c r="P59" s="62"/>
      <c r="Q59" s="66" t="e">
        <f t="shared" si="4"/>
        <v>#VALUE!</v>
      </c>
      <c r="R59" s="66" t="e">
        <f t="shared" si="5"/>
        <v>#VALUE!</v>
      </c>
      <c r="S59" s="70" t="e">
        <f t="shared" si="6"/>
        <v>#VALUE!</v>
      </c>
    </row>
    <row r="60" spans="1:19" s="51" customFormat="1">
      <c r="A60" s="54" t="s">
        <v>37</v>
      </c>
      <c r="B60" s="54" t="s">
        <v>133</v>
      </c>
      <c r="C60" s="54" t="s">
        <v>251</v>
      </c>
      <c r="D60" s="54" t="s">
        <v>396</v>
      </c>
      <c r="E60" s="71">
        <v>8999777010676</v>
      </c>
      <c r="F60" s="50">
        <v>43540</v>
      </c>
      <c r="G60" s="55">
        <v>12</v>
      </c>
      <c r="H60" s="50">
        <f t="shared" si="10"/>
        <v>48329.4</v>
      </c>
      <c r="I60" s="69">
        <v>57000</v>
      </c>
      <c r="K60" s="66">
        <f t="shared" si="2"/>
        <v>0</v>
      </c>
      <c r="L60" s="66">
        <f t="shared" si="11"/>
        <v>0</v>
      </c>
      <c r="M60" s="66">
        <f t="shared" si="7"/>
        <v>0</v>
      </c>
      <c r="N60" s="66">
        <f t="shared" si="8"/>
        <v>0</v>
      </c>
      <c r="O60" s="66">
        <f t="shared" si="9"/>
        <v>0</v>
      </c>
      <c r="P60" s="62"/>
      <c r="Q60" s="66" t="e">
        <f t="shared" si="4"/>
        <v>#VALUE!</v>
      </c>
      <c r="R60" s="66" t="e">
        <f t="shared" si="5"/>
        <v>#VALUE!</v>
      </c>
      <c r="S60" s="70" t="e">
        <f t="shared" si="6"/>
        <v>#VALUE!</v>
      </c>
    </row>
    <row r="61" spans="1:19" s="51" customFormat="1">
      <c r="A61" s="54" t="s">
        <v>37</v>
      </c>
      <c r="B61" s="54" t="s">
        <v>401</v>
      </c>
      <c r="C61" s="54" t="s">
        <v>402</v>
      </c>
      <c r="D61" s="54" t="s">
        <v>405</v>
      </c>
      <c r="E61" s="71">
        <v>8999777000004</v>
      </c>
      <c r="F61" s="50">
        <v>15650</v>
      </c>
      <c r="G61" s="55">
        <v>48</v>
      </c>
      <c r="H61" s="50">
        <f t="shared" si="10"/>
        <v>17371.5</v>
      </c>
      <c r="I61" s="69">
        <v>19500</v>
      </c>
      <c r="K61" s="66">
        <f t="shared" si="2"/>
        <v>0</v>
      </c>
      <c r="L61" s="66">
        <f t="shared" si="11"/>
        <v>0</v>
      </c>
      <c r="M61" s="66">
        <f t="shared" si="7"/>
        <v>0</v>
      </c>
      <c r="N61" s="66">
        <f t="shared" si="8"/>
        <v>0</v>
      </c>
      <c r="O61" s="66">
        <f t="shared" si="9"/>
        <v>0</v>
      </c>
      <c r="P61" s="62"/>
      <c r="Q61" s="66" t="e">
        <f t="shared" si="4"/>
        <v>#VALUE!</v>
      </c>
      <c r="R61" s="66" t="e">
        <f t="shared" si="5"/>
        <v>#VALUE!</v>
      </c>
      <c r="S61" s="70" t="e">
        <f t="shared" si="6"/>
        <v>#VALUE!</v>
      </c>
    </row>
    <row r="62" spans="1:19" s="51" customFormat="1">
      <c r="A62" s="54" t="s">
        <v>37</v>
      </c>
      <c r="B62" s="54" t="s">
        <v>401</v>
      </c>
      <c r="C62" s="54" t="s">
        <v>402</v>
      </c>
      <c r="D62" s="54" t="s">
        <v>411</v>
      </c>
      <c r="E62" s="71">
        <v>8999777000011</v>
      </c>
      <c r="F62" s="50">
        <v>30099.999999999996</v>
      </c>
      <c r="G62" s="55">
        <v>24</v>
      </c>
      <c r="H62" s="50">
        <f t="shared" si="10"/>
        <v>33411</v>
      </c>
      <c r="I62" s="69">
        <v>40499.999999999993</v>
      </c>
      <c r="K62" s="66">
        <f t="shared" si="2"/>
        <v>0</v>
      </c>
      <c r="L62" s="66">
        <f t="shared" si="11"/>
        <v>0</v>
      </c>
      <c r="M62" s="66">
        <f t="shared" si="7"/>
        <v>0</v>
      </c>
      <c r="N62" s="66">
        <f t="shared" si="8"/>
        <v>0</v>
      </c>
      <c r="O62" s="66">
        <f t="shared" si="9"/>
        <v>0</v>
      </c>
      <c r="P62" s="62"/>
      <c r="Q62" s="66" t="e">
        <f t="shared" si="4"/>
        <v>#VALUE!</v>
      </c>
      <c r="R62" s="66" t="e">
        <f t="shared" si="5"/>
        <v>#VALUE!</v>
      </c>
      <c r="S62" s="70" t="e">
        <f t="shared" si="6"/>
        <v>#VALUE!</v>
      </c>
    </row>
    <row r="63" spans="1:19" s="51" customFormat="1">
      <c r="A63" s="54" t="s">
        <v>37</v>
      </c>
      <c r="B63" s="54" t="s">
        <v>401</v>
      </c>
      <c r="C63" s="54" t="s">
        <v>402</v>
      </c>
      <c r="D63" s="54" t="s">
        <v>417</v>
      </c>
      <c r="E63" s="71">
        <v>4005808232512</v>
      </c>
      <c r="F63" s="50">
        <v>58920</v>
      </c>
      <c r="G63" s="55">
        <v>12</v>
      </c>
      <c r="H63" s="50">
        <f t="shared" si="10"/>
        <v>65401.200000000004</v>
      </c>
      <c r="I63" s="69">
        <v>78500</v>
      </c>
      <c r="K63" s="66">
        <f t="shared" si="2"/>
        <v>0</v>
      </c>
      <c r="L63" s="66">
        <f t="shared" si="11"/>
        <v>0</v>
      </c>
      <c r="M63" s="66">
        <f t="shared" si="7"/>
        <v>0</v>
      </c>
      <c r="N63" s="66">
        <f t="shared" si="8"/>
        <v>0</v>
      </c>
      <c r="O63" s="66">
        <f t="shared" si="9"/>
        <v>0</v>
      </c>
      <c r="P63" s="62"/>
      <c r="Q63" s="66" t="e">
        <f t="shared" si="4"/>
        <v>#VALUE!</v>
      </c>
      <c r="R63" s="66" t="e">
        <f t="shared" si="5"/>
        <v>#VALUE!</v>
      </c>
      <c r="S63" s="70" t="e">
        <f t="shared" si="6"/>
        <v>#VALUE!</v>
      </c>
    </row>
    <row r="64" spans="1:19" s="51" customFormat="1">
      <c r="A64" s="42" t="s">
        <v>37</v>
      </c>
      <c r="B64" s="42" t="s">
        <v>401</v>
      </c>
      <c r="C64" s="42" t="s">
        <v>421</v>
      </c>
      <c r="D64" s="42" t="s">
        <v>424</v>
      </c>
      <c r="E64" s="76">
        <v>8999777008543</v>
      </c>
      <c r="F64" s="43">
        <v>25550</v>
      </c>
      <c r="G64" s="44">
        <v>24</v>
      </c>
      <c r="H64" s="43">
        <f t="shared" si="10"/>
        <v>28360.500000000004</v>
      </c>
      <c r="I64" s="77">
        <v>33999</v>
      </c>
      <c r="K64" s="66">
        <f t="shared" si="2"/>
        <v>0</v>
      </c>
      <c r="L64" s="66">
        <f t="shared" si="11"/>
        <v>0</v>
      </c>
      <c r="M64" s="66">
        <f t="shared" si="7"/>
        <v>0</v>
      </c>
      <c r="N64" s="66">
        <f t="shared" si="8"/>
        <v>0</v>
      </c>
      <c r="O64" s="66">
        <f t="shared" si="9"/>
        <v>0</v>
      </c>
      <c r="P64" s="62"/>
      <c r="Q64" s="66" t="e">
        <f t="shared" si="4"/>
        <v>#VALUE!</v>
      </c>
      <c r="R64" s="66" t="e">
        <f t="shared" si="5"/>
        <v>#VALUE!</v>
      </c>
      <c r="S64" s="70" t="e">
        <f t="shared" si="6"/>
        <v>#VALUE!</v>
      </c>
    </row>
    <row r="65" spans="1:19" s="51" customFormat="1">
      <c r="A65" s="54" t="s">
        <v>37</v>
      </c>
      <c r="B65" s="54" t="s">
        <v>401</v>
      </c>
      <c r="C65" s="54" t="s">
        <v>421</v>
      </c>
      <c r="D65" s="54" t="s">
        <v>430</v>
      </c>
      <c r="E65" s="71">
        <v>8999777000042</v>
      </c>
      <c r="F65" s="50">
        <v>15230</v>
      </c>
      <c r="G65" s="55">
        <v>48</v>
      </c>
      <c r="H65" s="50">
        <f t="shared" si="10"/>
        <v>16905.300000000003</v>
      </c>
      <c r="I65" s="69">
        <v>19499</v>
      </c>
      <c r="K65" s="66">
        <f t="shared" si="2"/>
        <v>0</v>
      </c>
      <c r="L65" s="66">
        <f t="shared" si="11"/>
        <v>0</v>
      </c>
      <c r="M65" s="66">
        <f t="shared" si="7"/>
        <v>0</v>
      </c>
      <c r="N65" s="66">
        <f t="shared" si="8"/>
        <v>0</v>
      </c>
      <c r="O65" s="66">
        <f t="shared" si="9"/>
        <v>0</v>
      </c>
      <c r="P65" s="62"/>
      <c r="Q65" s="66" t="e">
        <f t="shared" si="4"/>
        <v>#VALUE!</v>
      </c>
      <c r="R65" s="66" t="e">
        <f t="shared" si="5"/>
        <v>#VALUE!</v>
      </c>
      <c r="S65" s="70" t="e">
        <f t="shared" si="6"/>
        <v>#VALUE!</v>
      </c>
    </row>
    <row r="66" spans="1:19" s="51" customFormat="1">
      <c r="A66" s="54" t="s">
        <v>37</v>
      </c>
      <c r="B66" s="54" t="s">
        <v>401</v>
      </c>
      <c r="C66" s="54" t="s">
        <v>421</v>
      </c>
      <c r="D66" s="54" t="s">
        <v>436</v>
      </c>
      <c r="E66" s="71">
        <v>8999777000059</v>
      </c>
      <c r="F66" s="50">
        <v>25680</v>
      </c>
      <c r="G66" s="55">
        <v>24</v>
      </c>
      <c r="H66" s="50">
        <f t="shared" ref="H66:H97" si="12">F66*111%</f>
        <v>28504.800000000003</v>
      </c>
      <c r="I66" s="69">
        <v>34000</v>
      </c>
      <c r="K66" s="66">
        <f t="shared" ref="K66:K131" si="13">G66*J66</f>
        <v>0</v>
      </c>
      <c r="L66" s="66">
        <f t="shared" ref="L66:L97" si="14">K66*F66</f>
        <v>0</v>
      </c>
      <c r="M66" s="66">
        <f t="shared" si="7"/>
        <v>0</v>
      </c>
      <c r="N66" s="66">
        <f t="shared" si="8"/>
        <v>0</v>
      </c>
      <c r="O66" s="66">
        <f t="shared" si="9"/>
        <v>0</v>
      </c>
      <c r="P66" s="62"/>
      <c r="Q66" s="66" t="e">
        <f t="shared" ref="Q66:Q129" si="15">L66*$Q$4</f>
        <v>#VALUE!</v>
      </c>
      <c r="R66" s="66" t="e">
        <f t="shared" ref="R66:R129" si="16">O66-Q66</f>
        <v>#VALUE!</v>
      </c>
      <c r="S66" s="70" t="e">
        <f t="shared" ref="S66:S129" si="17">R66/K66</f>
        <v>#VALUE!</v>
      </c>
    </row>
    <row r="67" spans="1:19" s="51" customFormat="1">
      <c r="A67" s="54" t="s">
        <v>37</v>
      </c>
      <c r="B67" s="54" t="s">
        <v>401</v>
      </c>
      <c r="C67" s="54" t="s">
        <v>421</v>
      </c>
      <c r="D67" s="54" t="s">
        <v>442</v>
      </c>
      <c r="E67" s="71">
        <v>8999777000271</v>
      </c>
      <c r="F67" s="50">
        <v>53350</v>
      </c>
      <c r="G67" s="55">
        <v>12</v>
      </c>
      <c r="H67" s="50">
        <f t="shared" si="12"/>
        <v>59218.500000000007</v>
      </c>
      <c r="I67" s="69">
        <v>68200</v>
      </c>
      <c r="K67" s="66">
        <f t="shared" si="13"/>
        <v>0</v>
      </c>
      <c r="L67" s="66">
        <f t="shared" si="14"/>
        <v>0</v>
      </c>
      <c r="M67" s="66">
        <f t="shared" ref="M67:M131" si="18">L67*(1-$M$4)</f>
        <v>0</v>
      </c>
      <c r="N67" s="66">
        <f t="shared" ref="N67:N131" si="19">M67*(1-$N$4)</f>
        <v>0</v>
      </c>
      <c r="O67" s="66">
        <f t="shared" ref="O67:O131" si="20">N67*111%</f>
        <v>0</v>
      </c>
      <c r="P67" s="62"/>
      <c r="Q67" s="66" t="e">
        <f t="shared" si="15"/>
        <v>#VALUE!</v>
      </c>
      <c r="R67" s="66" t="e">
        <f t="shared" si="16"/>
        <v>#VALUE!</v>
      </c>
      <c r="S67" s="70" t="e">
        <f t="shared" si="17"/>
        <v>#VALUE!</v>
      </c>
    </row>
    <row r="68" spans="1:19" s="51" customFormat="1">
      <c r="A68" s="54" t="s">
        <v>37</v>
      </c>
      <c r="B68" s="54" t="s">
        <v>401</v>
      </c>
      <c r="C68" s="54" t="s">
        <v>421</v>
      </c>
      <c r="D68" s="54" t="s">
        <v>448</v>
      </c>
      <c r="E68" s="71">
        <v>8999777000165</v>
      </c>
      <c r="F68" s="50">
        <v>16020</v>
      </c>
      <c r="G68" s="55">
        <v>48</v>
      </c>
      <c r="H68" s="50">
        <f t="shared" si="12"/>
        <v>17782.2</v>
      </c>
      <c r="I68" s="69">
        <v>20501</v>
      </c>
      <c r="K68" s="66">
        <f t="shared" si="13"/>
        <v>0</v>
      </c>
      <c r="L68" s="66">
        <f t="shared" si="14"/>
        <v>0</v>
      </c>
      <c r="M68" s="66">
        <f t="shared" si="18"/>
        <v>0</v>
      </c>
      <c r="N68" s="66">
        <f t="shared" si="19"/>
        <v>0</v>
      </c>
      <c r="O68" s="66">
        <f t="shared" si="20"/>
        <v>0</v>
      </c>
      <c r="P68" s="62"/>
      <c r="Q68" s="66" t="e">
        <f t="shared" si="15"/>
        <v>#VALUE!</v>
      </c>
      <c r="R68" s="66" t="e">
        <f t="shared" si="16"/>
        <v>#VALUE!</v>
      </c>
      <c r="S68" s="70" t="e">
        <f t="shared" si="17"/>
        <v>#VALUE!</v>
      </c>
    </row>
    <row r="69" spans="1:19" s="51" customFormat="1">
      <c r="A69" s="54" t="s">
        <v>37</v>
      </c>
      <c r="B69" s="54" t="s">
        <v>401</v>
      </c>
      <c r="C69" s="54" t="s">
        <v>421</v>
      </c>
      <c r="D69" s="54" t="s">
        <v>454</v>
      </c>
      <c r="E69" s="71">
        <v>8999777000318</v>
      </c>
      <c r="F69" s="50">
        <v>25550</v>
      </c>
      <c r="G69" s="55">
        <v>24</v>
      </c>
      <c r="H69" s="50">
        <f t="shared" si="12"/>
        <v>28360.500000000004</v>
      </c>
      <c r="I69" s="69">
        <v>33999</v>
      </c>
      <c r="K69" s="66">
        <f t="shared" si="13"/>
        <v>0</v>
      </c>
      <c r="L69" s="66">
        <f t="shared" si="14"/>
        <v>0</v>
      </c>
      <c r="M69" s="66">
        <f t="shared" si="18"/>
        <v>0</v>
      </c>
      <c r="N69" s="66">
        <f t="shared" si="19"/>
        <v>0</v>
      </c>
      <c r="O69" s="66">
        <f t="shared" si="20"/>
        <v>0</v>
      </c>
      <c r="P69" s="62"/>
      <c r="Q69" s="66" t="e">
        <f t="shared" si="15"/>
        <v>#VALUE!</v>
      </c>
      <c r="R69" s="66" t="e">
        <f t="shared" si="16"/>
        <v>#VALUE!</v>
      </c>
      <c r="S69" s="70" t="e">
        <f t="shared" si="17"/>
        <v>#VALUE!</v>
      </c>
    </row>
    <row r="70" spans="1:19" s="51" customFormat="1">
      <c r="A70" s="54" t="s">
        <v>37</v>
      </c>
      <c r="B70" s="54" t="s">
        <v>401</v>
      </c>
      <c r="C70" s="54" t="s">
        <v>421</v>
      </c>
      <c r="D70" s="54" t="s">
        <v>460</v>
      </c>
      <c r="E70" s="71">
        <v>4005808668069</v>
      </c>
      <c r="F70" s="50">
        <v>55170</v>
      </c>
      <c r="G70" s="55">
        <v>12</v>
      </c>
      <c r="H70" s="50">
        <f t="shared" si="12"/>
        <v>61238.700000000004</v>
      </c>
      <c r="I70" s="69">
        <v>70401</v>
      </c>
      <c r="K70" s="66">
        <f t="shared" si="13"/>
        <v>0</v>
      </c>
      <c r="L70" s="66">
        <f t="shared" si="14"/>
        <v>0</v>
      </c>
      <c r="M70" s="66">
        <f t="shared" si="18"/>
        <v>0</v>
      </c>
      <c r="N70" s="66">
        <f t="shared" si="19"/>
        <v>0</v>
      </c>
      <c r="O70" s="66">
        <f t="shared" si="20"/>
        <v>0</v>
      </c>
      <c r="P70" s="62"/>
      <c r="Q70" s="66" t="e">
        <f t="shared" si="15"/>
        <v>#VALUE!</v>
      </c>
      <c r="R70" s="66" t="e">
        <f t="shared" si="16"/>
        <v>#VALUE!</v>
      </c>
      <c r="S70" s="70" t="e">
        <f t="shared" si="17"/>
        <v>#VALUE!</v>
      </c>
    </row>
    <row r="71" spans="1:19" s="51" customFormat="1">
      <c r="A71" s="45" t="s">
        <v>37</v>
      </c>
      <c r="B71" s="45" t="s">
        <v>401</v>
      </c>
      <c r="C71" s="45" t="s">
        <v>421</v>
      </c>
      <c r="D71" s="45" t="s">
        <v>466</v>
      </c>
      <c r="E71" s="74">
        <v>8999777018863</v>
      </c>
      <c r="F71" s="46">
        <v>136270</v>
      </c>
      <c r="G71" s="47">
        <v>12</v>
      </c>
      <c r="H71" s="46">
        <f t="shared" si="12"/>
        <v>151259.70000000001</v>
      </c>
      <c r="I71" s="75">
        <v>183500</v>
      </c>
      <c r="K71" s="66">
        <f t="shared" si="13"/>
        <v>0</v>
      </c>
      <c r="L71" s="66">
        <f t="shared" si="14"/>
        <v>0</v>
      </c>
      <c r="M71" s="66">
        <f t="shared" si="18"/>
        <v>0</v>
      </c>
      <c r="N71" s="66">
        <f t="shared" si="19"/>
        <v>0</v>
      </c>
      <c r="O71" s="66">
        <f t="shared" si="20"/>
        <v>0</v>
      </c>
      <c r="P71" s="62"/>
      <c r="Q71" s="66" t="e">
        <f t="shared" si="15"/>
        <v>#VALUE!</v>
      </c>
      <c r="R71" s="66" t="e">
        <f t="shared" si="16"/>
        <v>#VALUE!</v>
      </c>
      <c r="S71" s="70" t="e">
        <f t="shared" si="17"/>
        <v>#VALUE!</v>
      </c>
    </row>
    <row r="72" spans="1:19" s="51" customFormat="1">
      <c r="A72" s="54" t="s">
        <v>37</v>
      </c>
      <c r="B72" s="54" t="s">
        <v>401</v>
      </c>
      <c r="C72" s="54" t="s">
        <v>421</v>
      </c>
      <c r="D72" s="54" t="s">
        <v>473</v>
      </c>
      <c r="E72" s="71">
        <v>8999777009564</v>
      </c>
      <c r="F72" s="50">
        <v>25170</v>
      </c>
      <c r="G72" s="55">
        <v>24</v>
      </c>
      <c r="H72" s="50">
        <f t="shared" si="12"/>
        <v>27938.7</v>
      </c>
      <c r="I72" s="69">
        <v>34000</v>
      </c>
      <c r="K72" s="66">
        <f t="shared" si="13"/>
        <v>0</v>
      </c>
      <c r="L72" s="66">
        <f t="shared" si="14"/>
        <v>0</v>
      </c>
      <c r="M72" s="66">
        <f t="shared" si="18"/>
        <v>0</v>
      </c>
      <c r="N72" s="66">
        <f t="shared" si="19"/>
        <v>0</v>
      </c>
      <c r="O72" s="66">
        <f t="shared" si="20"/>
        <v>0</v>
      </c>
      <c r="P72" s="62"/>
      <c r="Q72" s="66" t="e">
        <f t="shared" si="15"/>
        <v>#VALUE!</v>
      </c>
      <c r="R72" s="66" t="e">
        <f t="shared" si="16"/>
        <v>#VALUE!</v>
      </c>
      <c r="S72" s="70" t="e">
        <f t="shared" si="17"/>
        <v>#VALUE!</v>
      </c>
    </row>
    <row r="73" spans="1:19" s="51" customFormat="1">
      <c r="A73" s="54" t="s">
        <v>37</v>
      </c>
      <c r="B73" s="54" t="s">
        <v>401</v>
      </c>
      <c r="C73" s="54" t="s">
        <v>421</v>
      </c>
      <c r="D73" s="54" t="s">
        <v>479</v>
      </c>
      <c r="E73" s="71">
        <v>8999777000110</v>
      </c>
      <c r="F73" s="50">
        <v>33260</v>
      </c>
      <c r="G73" s="55">
        <v>24</v>
      </c>
      <c r="H73" s="50">
        <f t="shared" si="12"/>
        <v>36918.600000000006</v>
      </c>
      <c r="I73" s="69">
        <v>42550</v>
      </c>
      <c r="K73" s="66">
        <f t="shared" si="13"/>
        <v>0</v>
      </c>
      <c r="L73" s="66">
        <f t="shared" si="14"/>
        <v>0</v>
      </c>
      <c r="M73" s="66">
        <f t="shared" si="18"/>
        <v>0</v>
      </c>
      <c r="N73" s="66">
        <f t="shared" si="19"/>
        <v>0</v>
      </c>
      <c r="O73" s="66">
        <f t="shared" si="20"/>
        <v>0</v>
      </c>
      <c r="P73" s="62"/>
      <c r="Q73" s="66" t="e">
        <f t="shared" si="15"/>
        <v>#VALUE!</v>
      </c>
      <c r="R73" s="66" t="e">
        <f t="shared" si="16"/>
        <v>#VALUE!</v>
      </c>
      <c r="S73" s="70" t="e">
        <f t="shared" si="17"/>
        <v>#VALUE!</v>
      </c>
    </row>
    <row r="74" spans="1:19" s="51" customFormat="1">
      <c r="A74" s="42" t="s">
        <v>37</v>
      </c>
      <c r="B74" s="42" t="s">
        <v>401</v>
      </c>
      <c r="C74" s="42" t="s">
        <v>421</v>
      </c>
      <c r="D74" s="42" t="s">
        <v>485</v>
      </c>
      <c r="E74" s="76">
        <v>8999777005351</v>
      </c>
      <c r="F74" s="43">
        <v>32470</v>
      </c>
      <c r="G74" s="44">
        <v>48</v>
      </c>
      <c r="H74" s="43">
        <f t="shared" si="12"/>
        <v>36041.700000000004</v>
      </c>
      <c r="I74" s="77">
        <v>41500</v>
      </c>
      <c r="K74" s="66">
        <f t="shared" si="13"/>
        <v>0</v>
      </c>
      <c r="L74" s="66">
        <f t="shared" si="14"/>
        <v>0</v>
      </c>
      <c r="M74" s="66">
        <f t="shared" si="18"/>
        <v>0</v>
      </c>
      <c r="N74" s="66">
        <f t="shared" si="19"/>
        <v>0</v>
      </c>
      <c r="O74" s="66">
        <f t="shared" si="20"/>
        <v>0</v>
      </c>
      <c r="P74" s="62"/>
      <c r="Q74" s="66" t="e">
        <f t="shared" si="15"/>
        <v>#VALUE!</v>
      </c>
      <c r="R74" s="66" t="e">
        <f t="shared" si="16"/>
        <v>#VALUE!</v>
      </c>
      <c r="S74" s="70" t="e">
        <f t="shared" si="17"/>
        <v>#VALUE!</v>
      </c>
    </row>
    <row r="75" spans="1:19" s="51" customFormat="1">
      <c r="A75" s="45" t="s">
        <v>37</v>
      </c>
      <c r="B75" s="45" t="s">
        <v>401</v>
      </c>
      <c r="C75" s="45" t="s">
        <v>421</v>
      </c>
      <c r="D75" s="45" t="s">
        <v>491</v>
      </c>
      <c r="E75" s="74">
        <v>8999777001292</v>
      </c>
      <c r="F75" s="46">
        <v>41620</v>
      </c>
      <c r="G75" s="47">
        <v>24</v>
      </c>
      <c r="H75" s="46">
        <f t="shared" si="12"/>
        <v>46198.200000000004</v>
      </c>
      <c r="I75" s="75">
        <v>55500</v>
      </c>
      <c r="K75" s="66">
        <f t="shared" si="13"/>
        <v>0</v>
      </c>
      <c r="L75" s="66">
        <f t="shared" si="14"/>
        <v>0</v>
      </c>
      <c r="M75" s="66">
        <f t="shared" si="18"/>
        <v>0</v>
      </c>
      <c r="N75" s="66">
        <f t="shared" si="19"/>
        <v>0</v>
      </c>
      <c r="O75" s="66">
        <f t="shared" si="20"/>
        <v>0</v>
      </c>
      <c r="P75" s="62"/>
      <c r="Q75" s="66" t="e">
        <f t="shared" si="15"/>
        <v>#VALUE!</v>
      </c>
      <c r="R75" s="66" t="e">
        <f t="shared" si="16"/>
        <v>#VALUE!</v>
      </c>
      <c r="S75" s="70" t="e">
        <f t="shared" si="17"/>
        <v>#VALUE!</v>
      </c>
    </row>
    <row r="76" spans="1:19" s="51" customFormat="1">
      <c r="A76" s="45" t="s">
        <v>37</v>
      </c>
      <c r="B76" s="45" t="s">
        <v>401</v>
      </c>
      <c r="C76" s="45" t="s">
        <v>421</v>
      </c>
      <c r="D76" s="45" t="s">
        <v>498</v>
      </c>
      <c r="E76" s="74">
        <v>8999777018719</v>
      </c>
      <c r="F76" s="46">
        <v>68105</v>
      </c>
      <c r="G76" s="47">
        <v>12</v>
      </c>
      <c r="H76" s="46">
        <f t="shared" si="12"/>
        <v>75596.55</v>
      </c>
      <c r="I76" s="75">
        <v>90000</v>
      </c>
      <c r="K76" s="66">
        <f t="shared" si="13"/>
        <v>0</v>
      </c>
      <c r="L76" s="66">
        <f t="shared" si="14"/>
        <v>0</v>
      </c>
      <c r="M76" s="66">
        <f t="shared" si="18"/>
        <v>0</v>
      </c>
      <c r="N76" s="66">
        <f t="shared" si="19"/>
        <v>0</v>
      </c>
      <c r="O76" s="66">
        <f t="shared" si="20"/>
        <v>0</v>
      </c>
      <c r="P76" s="62"/>
      <c r="Q76" s="66" t="e">
        <f t="shared" si="15"/>
        <v>#VALUE!</v>
      </c>
      <c r="R76" s="66" t="e">
        <f t="shared" si="16"/>
        <v>#VALUE!</v>
      </c>
      <c r="S76" s="70" t="e">
        <f t="shared" si="17"/>
        <v>#VALUE!</v>
      </c>
    </row>
    <row r="77" spans="1:19" s="51" customFormat="1">
      <c r="A77" s="54" t="s">
        <v>37</v>
      </c>
      <c r="B77" s="54" t="s">
        <v>401</v>
      </c>
      <c r="C77" s="54" t="s">
        <v>402</v>
      </c>
      <c r="D77" s="54" t="s">
        <v>505</v>
      </c>
      <c r="E77" s="71">
        <v>8999777000448</v>
      </c>
      <c r="F77" s="50">
        <v>36070</v>
      </c>
      <c r="G77" s="55">
        <v>24</v>
      </c>
      <c r="H77" s="50">
        <f t="shared" si="12"/>
        <v>40037.700000000004</v>
      </c>
      <c r="I77" s="69">
        <v>46199</v>
      </c>
      <c r="K77" s="66">
        <f t="shared" si="13"/>
        <v>0</v>
      </c>
      <c r="L77" s="66">
        <f t="shared" si="14"/>
        <v>0</v>
      </c>
      <c r="M77" s="66">
        <f t="shared" si="18"/>
        <v>0</v>
      </c>
      <c r="N77" s="66">
        <f t="shared" si="19"/>
        <v>0</v>
      </c>
      <c r="O77" s="66">
        <f t="shared" si="20"/>
        <v>0</v>
      </c>
      <c r="P77" s="62"/>
      <c r="Q77" s="66" t="e">
        <f t="shared" si="15"/>
        <v>#VALUE!</v>
      </c>
      <c r="R77" s="66" t="e">
        <f t="shared" si="16"/>
        <v>#VALUE!</v>
      </c>
      <c r="S77" s="70" t="e">
        <f t="shared" si="17"/>
        <v>#VALUE!</v>
      </c>
    </row>
    <row r="78" spans="1:19" s="51" customFormat="1">
      <c r="A78" s="54" t="s">
        <v>509</v>
      </c>
      <c r="B78" s="54" t="s">
        <v>401</v>
      </c>
      <c r="C78" s="54" t="s">
        <v>421</v>
      </c>
      <c r="D78" s="54" t="s">
        <v>512</v>
      </c>
      <c r="E78" s="71">
        <v>4005808713226</v>
      </c>
      <c r="F78" s="50">
        <v>17860</v>
      </c>
      <c r="G78" s="55">
        <v>48</v>
      </c>
      <c r="H78" s="50">
        <f t="shared" si="12"/>
        <v>19824.600000000002</v>
      </c>
      <c r="I78" s="69">
        <v>22850</v>
      </c>
      <c r="K78" s="66">
        <f t="shared" si="13"/>
        <v>0</v>
      </c>
      <c r="L78" s="66">
        <f t="shared" si="14"/>
        <v>0</v>
      </c>
      <c r="M78" s="66">
        <f t="shared" si="18"/>
        <v>0</v>
      </c>
      <c r="N78" s="66">
        <f t="shared" si="19"/>
        <v>0</v>
      </c>
      <c r="O78" s="66">
        <f t="shared" si="20"/>
        <v>0</v>
      </c>
      <c r="P78" s="62"/>
      <c r="Q78" s="66" t="e">
        <f t="shared" si="15"/>
        <v>#VALUE!</v>
      </c>
      <c r="R78" s="66" t="e">
        <f t="shared" si="16"/>
        <v>#VALUE!</v>
      </c>
      <c r="S78" s="70" t="e">
        <f t="shared" si="17"/>
        <v>#VALUE!</v>
      </c>
    </row>
    <row r="79" spans="1:19" s="51" customFormat="1">
      <c r="A79" s="42" t="s">
        <v>37</v>
      </c>
      <c r="B79" s="42" t="s">
        <v>401</v>
      </c>
      <c r="C79" s="42" t="s">
        <v>421</v>
      </c>
      <c r="D79" s="42" t="s">
        <v>518</v>
      </c>
      <c r="E79" s="76">
        <v>4005808713257</v>
      </c>
      <c r="F79" s="43">
        <v>27800</v>
      </c>
      <c r="G79" s="44">
        <v>24</v>
      </c>
      <c r="H79" s="43">
        <f t="shared" si="12"/>
        <v>30858.000000000004</v>
      </c>
      <c r="I79" s="77">
        <v>37000</v>
      </c>
      <c r="K79" s="66">
        <f t="shared" si="13"/>
        <v>0</v>
      </c>
      <c r="L79" s="66">
        <f t="shared" si="14"/>
        <v>0</v>
      </c>
      <c r="M79" s="66">
        <f t="shared" si="18"/>
        <v>0</v>
      </c>
      <c r="N79" s="66">
        <f t="shared" si="19"/>
        <v>0</v>
      </c>
      <c r="O79" s="66">
        <f t="shared" si="20"/>
        <v>0</v>
      </c>
      <c r="P79" s="62"/>
      <c r="Q79" s="66" t="e">
        <f t="shared" si="15"/>
        <v>#VALUE!</v>
      </c>
      <c r="R79" s="66" t="e">
        <f t="shared" si="16"/>
        <v>#VALUE!</v>
      </c>
      <c r="S79" s="70" t="e">
        <f t="shared" si="17"/>
        <v>#VALUE!</v>
      </c>
    </row>
    <row r="80" spans="1:19" s="51" customFormat="1">
      <c r="A80" s="45" t="s">
        <v>37</v>
      </c>
      <c r="B80" s="45" t="s">
        <v>401</v>
      </c>
      <c r="C80" s="45" t="s">
        <v>421</v>
      </c>
      <c r="D80" s="45" t="s">
        <v>524</v>
      </c>
      <c r="E80" s="74">
        <v>8999777018832</v>
      </c>
      <c r="F80" s="46">
        <v>118660</v>
      </c>
      <c r="G80" s="47">
        <v>12</v>
      </c>
      <c r="H80" s="46">
        <f t="shared" si="12"/>
        <v>131712.6</v>
      </c>
      <c r="I80" s="75">
        <v>160000</v>
      </c>
      <c r="K80" s="66">
        <f t="shared" si="13"/>
        <v>0</v>
      </c>
      <c r="L80" s="66">
        <f t="shared" si="14"/>
        <v>0</v>
      </c>
      <c r="M80" s="66">
        <f t="shared" si="18"/>
        <v>0</v>
      </c>
      <c r="N80" s="66">
        <f t="shared" si="19"/>
        <v>0</v>
      </c>
      <c r="O80" s="66">
        <f t="shared" si="20"/>
        <v>0</v>
      </c>
      <c r="P80" s="62"/>
      <c r="Q80" s="66" t="e">
        <f t="shared" si="15"/>
        <v>#VALUE!</v>
      </c>
      <c r="R80" s="66" t="e">
        <f t="shared" si="16"/>
        <v>#VALUE!</v>
      </c>
      <c r="S80" s="70" t="e">
        <f t="shared" si="17"/>
        <v>#VALUE!</v>
      </c>
    </row>
    <row r="81" spans="1:20" s="51" customFormat="1">
      <c r="A81" s="54" t="s">
        <v>37</v>
      </c>
      <c r="B81" s="54" t="s">
        <v>401</v>
      </c>
      <c r="C81" s="54" t="s">
        <v>421</v>
      </c>
      <c r="D81" s="54" t="s">
        <v>530</v>
      </c>
      <c r="E81" s="71">
        <v>8999777009588</v>
      </c>
      <c r="F81" s="50">
        <v>27450.000000000004</v>
      </c>
      <c r="G81" s="55">
        <v>24</v>
      </c>
      <c r="H81" s="50">
        <f t="shared" si="12"/>
        <v>30469.500000000007</v>
      </c>
      <c r="I81" s="69">
        <v>37000.000000000007</v>
      </c>
      <c r="K81" s="66">
        <f t="shared" si="13"/>
        <v>0</v>
      </c>
      <c r="L81" s="66">
        <f t="shared" si="14"/>
        <v>0</v>
      </c>
      <c r="M81" s="66">
        <f t="shared" si="18"/>
        <v>0</v>
      </c>
      <c r="N81" s="66">
        <f t="shared" si="19"/>
        <v>0</v>
      </c>
      <c r="O81" s="66">
        <f t="shared" si="20"/>
        <v>0</v>
      </c>
      <c r="P81" s="62"/>
      <c r="Q81" s="66" t="e">
        <f t="shared" si="15"/>
        <v>#VALUE!</v>
      </c>
      <c r="R81" s="66" t="e">
        <f t="shared" si="16"/>
        <v>#VALUE!</v>
      </c>
      <c r="S81" s="70" t="e">
        <f t="shared" si="17"/>
        <v>#VALUE!</v>
      </c>
    </row>
    <row r="82" spans="1:20" s="51" customFormat="1">
      <c r="A82" s="54" t="s">
        <v>37</v>
      </c>
      <c r="B82" s="54" t="s">
        <v>401</v>
      </c>
      <c r="C82" s="54" t="s">
        <v>421</v>
      </c>
      <c r="D82" s="54" t="s">
        <v>536</v>
      </c>
      <c r="E82" s="71">
        <v>8999777006990</v>
      </c>
      <c r="F82" s="50">
        <v>41050</v>
      </c>
      <c r="G82" s="55">
        <v>24</v>
      </c>
      <c r="H82" s="50">
        <f t="shared" si="12"/>
        <v>45565.500000000007</v>
      </c>
      <c r="I82" s="69">
        <v>52450</v>
      </c>
      <c r="K82" s="66">
        <f t="shared" si="13"/>
        <v>0</v>
      </c>
      <c r="L82" s="66">
        <f t="shared" si="14"/>
        <v>0</v>
      </c>
      <c r="M82" s="66">
        <f t="shared" si="18"/>
        <v>0</v>
      </c>
      <c r="N82" s="66">
        <f t="shared" si="19"/>
        <v>0</v>
      </c>
      <c r="O82" s="66">
        <f t="shared" si="20"/>
        <v>0</v>
      </c>
      <c r="P82" s="62"/>
      <c r="Q82" s="66" t="e">
        <f t="shared" si="15"/>
        <v>#VALUE!</v>
      </c>
      <c r="R82" s="66" t="e">
        <f t="shared" si="16"/>
        <v>#VALUE!</v>
      </c>
      <c r="S82" s="70" t="e">
        <f t="shared" si="17"/>
        <v>#VALUE!</v>
      </c>
    </row>
    <row r="83" spans="1:20" s="51" customFormat="1">
      <c r="A83" s="42" t="s">
        <v>37</v>
      </c>
      <c r="B83" s="42" t="s">
        <v>401</v>
      </c>
      <c r="C83" s="42" t="s">
        <v>421</v>
      </c>
      <c r="D83" s="42" t="s">
        <v>542</v>
      </c>
      <c r="E83" s="76">
        <v>8999777005320</v>
      </c>
      <c r="F83" s="43">
        <v>37750</v>
      </c>
      <c r="G83" s="44">
        <v>24</v>
      </c>
      <c r="H83" s="43">
        <f t="shared" si="12"/>
        <v>41902.500000000007</v>
      </c>
      <c r="I83" s="77">
        <v>48249</v>
      </c>
      <c r="K83" s="66">
        <f t="shared" si="13"/>
        <v>0</v>
      </c>
      <c r="L83" s="66">
        <f t="shared" si="14"/>
        <v>0</v>
      </c>
      <c r="M83" s="66">
        <f t="shared" si="18"/>
        <v>0</v>
      </c>
      <c r="N83" s="66">
        <f t="shared" si="19"/>
        <v>0</v>
      </c>
      <c r="O83" s="66">
        <f t="shared" si="20"/>
        <v>0</v>
      </c>
      <c r="P83" s="62"/>
      <c r="Q83" s="66" t="e">
        <f t="shared" si="15"/>
        <v>#VALUE!</v>
      </c>
      <c r="R83" s="66" t="e">
        <f t="shared" si="16"/>
        <v>#VALUE!</v>
      </c>
      <c r="S83" s="70" t="e">
        <f t="shared" si="17"/>
        <v>#VALUE!</v>
      </c>
    </row>
    <row r="84" spans="1:20" s="51" customFormat="1">
      <c r="A84" s="54" t="s">
        <v>37</v>
      </c>
      <c r="B84" s="54" t="s">
        <v>401</v>
      </c>
      <c r="C84" s="54" t="s">
        <v>421</v>
      </c>
      <c r="D84" s="54" t="s">
        <v>548</v>
      </c>
      <c r="E84" s="71">
        <v>8999777007058</v>
      </c>
      <c r="F84" s="50">
        <v>43830</v>
      </c>
      <c r="G84" s="55">
        <v>24</v>
      </c>
      <c r="H84" s="50">
        <f t="shared" si="12"/>
        <v>48651.3</v>
      </c>
      <c r="I84" s="69">
        <v>58800</v>
      </c>
      <c r="K84" s="66">
        <f t="shared" si="13"/>
        <v>0</v>
      </c>
      <c r="L84" s="66">
        <f t="shared" si="14"/>
        <v>0</v>
      </c>
      <c r="M84" s="66">
        <f t="shared" si="18"/>
        <v>0</v>
      </c>
      <c r="N84" s="66">
        <f t="shared" si="19"/>
        <v>0</v>
      </c>
      <c r="O84" s="66">
        <f t="shared" si="20"/>
        <v>0</v>
      </c>
      <c r="P84" s="62"/>
      <c r="Q84" s="66" t="e">
        <f t="shared" si="15"/>
        <v>#VALUE!</v>
      </c>
      <c r="R84" s="66" t="e">
        <f t="shared" si="16"/>
        <v>#VALUE!</v>
      </c>
      <c r="S84" s="70" t="e">
        <f t="shared" si="17"/>
        <v>#VALUE!</v>
      </c>
    </row>
    <row r="85" spans="1:20" s="51" customFormat="1">
      <c r="A85" s="54" t="s">
        <v>37</v>
      </c>
      <c r="B85" s="54" t="s">
        <v>401</v>
      </c>
      <c r="C85" s="54" t="s">
        <v>421</v>
      </c>
      <c r="D85" s="54" t="s">
        <v>554</v>
      </c>
      <c r="E85" s="71">
        <v>8999777015725</v>
      </c>
      <c r="F85" s="50">
        <v>27989.999999999996</v>
      </c>
      <c r="G85" s="55">
        <v>24</v>
      </c>
      <c r="H85" s="50">
        <f t="shared" si="12"/>
        <v>31068.899999999998</v>
      </c>
      <c r="I85" s="69">
        <v>37499.999999999993</v>
      </c>
      <c r="K85" s="66">
        <f t="shared" si="13"/>
        <v>0</v>
      </c>
      <c r="L85" s="66">
        <f t="shared" si="14"/>
        <v>0</v>
      </c>
      <c r="M85" s="66">
        <f t="shared" si="18"/>
        <v>0</v>
      </c>
      <c r="N85" s="66">
        <f t="shared" si="19"/>
        <v>0</v>
      </c>
      <c r="O85" s="66">
        <f t="shared" si="20"/>
        <v>0</v>
      </c>
      <c r="P85" s="62"/>
      <c r="Q85" s="66" t="e">
        <f t="shared" si="15"/>
        <v>#VALUE!</v>
      </c>
      <c r="R85" s="66" t="e">
        <f t="shared" si="16"/>
        <v>#VALUE!</v>
      </c>
      <c r="S85" s="70" t="e">
        <f t="shared" si="17"/>
        <v>#VALUE!</v>
      </c>
    </row>
    <row r="86" spans="1:20" s="51" customFormat="1">
      <c r="A86" s="42" t="s">
        <v>37</v>
      </c>
      <c r="B86" s="42" t="s">
        <v>401</v>
      </c>
      <c r="C86" s="42" t="s">
        <v>421</v>
      </c>
      <c r="D86" s="42" t="s">
        <v>560</v>
      </c>
      <c r="E86" s="76">
        <v>8999777017859</v>
      </c>
      <c r="F86" s="43">
        <v>33160</v>
      </c>
      <c r="G86" s="44">
        <v>24</v>
      </c>
      <c r="H86" s="43">
        <f t="shared" si="12"/>
        <v>36807.600000000006</v>
      </c>
      <c r="I86" s="77">
        <v>45000</v>
      </c>
      <c r="K86" s="66">
        <f t="shared" si="13"/>
        <v>0</v>
      </c>
      <c r="L86" s="66">
        <f t="shared" si="14"/>
        <v>0</v>
      </c>
      <c r="M86" s="66">
        <f t="shared" si="18"/>
        <v>0</v>
      </c>
      <c r="N86" s="66">
        <f t="shared" si="19"/>
        <v>0</v>
      </c>
      <c r="O86" s="66">
        <f t="shared" si="20"/>
        <v>0</v>
      </c>
      <c r="P86" s="62"/>
      <c r="Q86" s="66" t="e">
        <f t="shared" si="15"/>
        <v>#VALUE!</v>
      </c>
      <c r="R86" s="66" t="e">
        <f t="shared" si="16"/>
        <v>#VALUE!</v>
      </c>
      <c r="S86" s="70" t="e">
        <f t="shared" si="17"/>
        <v>#VALUE!</v>
      </c>
    </row>
    <row r="87" spans="1:20" s="51" customFormat="1">
      <c r="A87" s="45" t="s">
        <v>37</v>
      </c>
      <c r="B87" s="45" t="s">
        <v>401</v>
      </c>
      <c r="C87" s="45" t="s">
        <v>421</v>
      </c>
      <c r="D87" s="45" t="s">
        <v>566</v>
      </c>
      <c r="E87" s="74">
        <v>8850029040530</v>
      </c>
      <c r="F87" s="46">
        <v>40879</v>
      </c>
      <c r="G87" s="47">
        <v>24</v>
      </c>
      <c r="H87" s="46">
        <f t="shared" si="12"/>
        <v>45375.69</v>
      </c>
      <c r="I87" s="75">
        <v>55500</v>
      </c>
      <c r="K87" s="66">
        <f t="shared" si="13"/>
        <v>0</v>
      </c>
      <c r="L87" s="66">
        <f t="shared" si="14"/>
        <v>0</v>
      </c>
      <c r="M87" s="66">
        <f t="shared" si="18"/>
        <v>0</v>
      </c>
      <c r="N87" s="66">
        <f t="shared" si="19"/>
        <v>0</v>
      </c>
      <c r="O87" s="66">
        <f t="shared" si="20"/>
        <v>0</v>
      </c>
      <c r="P87" s="62"/>
      <c r="Q87" s="66" t="e">
        <f t="shared" si="15"/>
        <v>#VALUE!</v>
      </c>
      <c r="R87" s="66" t="e">
        <f t="shared" si="16"/>
        <v>#VALUE!</v>
      </c>
      <c r="S87" s="70" t="e">
        <f t="shared" si="17"/>
        <v>#VALUE!</v>
      </c>
    </row>
    <row r="88" spans="1:20" s="51" customFormat="1">
      <c r="A88" s="45" t="s">
        <v>37</v>
      </c>
      <c r="B88" s="45" t="s">
        <v>401</v>
      </c>
      <c r="C88" s="45" t="s">
        <v>421</v>
      </c>
      <c r="D88" s="45" t="s">
        <v>573</v>
      </c>
      <c r="E88" s="74">
        <v>8850029040516</v>
      </c>
      <c r="F88" s="46">
        <v>40879</v>
      </c>
      <c r="G88" s="47">
        <v>24</v>
      </c>
      <c r="H88" s="46">
        <f t="shared" si="12"/>
        <v>45375.69</v>
      </c>
      <c r="I88" s="75">
        <v>55500</v>
      </c>
      <c r="K88" s="66">
        <f t="shared" si="13"/>
        <v>0</v>
      </c>
      <c r="L88" s="66">
        <f t="shared" si="14"/>
        <v>0</v>
      </c>
      <c r="M88" s="66">
        <f t="shared" si="18"/>
        <v>0</v>
      </c>
      <c r="N88" s="66">
        <f t="shared" si="19"/>
        <v>0</v>
      </c>
      <c r="O88" s="66">
        <f t="shared" si="20"/>
        <v>0</v>
      </c>
      <c r="P88" s="62"/>
      <c r="Q88" s="66" t="e">
        <f t="shared" si="15"/>
        <v>#VALUE!</v>
      </c>
      <c r="R88" s="66" t="e">
        <f t="shared" si="16"/>
        <v>#VALUE!</v>
      </c>
      <c r="S88" s="70" t="e">
        <f t="shared" si="17"/>
        <v>#VALUE!</v>
      </c>
      <c r="T88" s="48">
        <f>O2*13%</f>
        <v>0</v>
      </c>
    </row>
    <row r="89" spans="1:20" s="51" customFormat="1">
      <c r="A89" s="45" t="s">
        <v>37</v>
      </c>
      <c r="B89" s="45" t="s">
        <v>401</v>
      </c>
      <c r="C89" s="45" t="s">
        <v>421</v>
      </c>
      <c r="D89" s="45" t="s">
        <v>580</v>
      </c>
      <c r="E89" s="74">
        <v>8850029040646</v>
      </c>
      <c r="F89" s="46">
        <v>46486</v>
      </c>
      <c r="G89" s="47">
        <v>24</v>
      </c>
      <c r="H89" s="46">
        <f t="shared" si="12"/>
        <v>51599.460000000006</v>
      </c>
      <c r="I89" s="75">
        <v>0</v>
      </c>
      <c r="K89" s="66">
        <f t="shared" si="13"/>
        <v>0</v>
      </c>
      <c r="L89" s="66">
        <f t="shared" si="14"/>
        <v>0</v>
      </c>
      <c r="M89" s="66">
        <f t="shared" si="18"/>
        <v>0</v>
      </c>
      <c r="N89" s="66">
        <f t="shared" si="19"/>
        <v>0</v>
      </c>
      <c r="O89" s="66">
        <f t="shared" si="20"/>
        <v>0</v>
      </c>
      <c r="P89" s="62"/>
      <c r="Q89" s="66" t="e">
        <f t="shared" si="15"/>
        <v>#VALUE!</v>
      </c>
      <c r="R89" s="66" t="e">
        <f t="shared" si="16"/>
        <v>#VALUE!</v>
      </c>
      <c r="S89" s="70" t="e">
        <f t="shared" si="17"/>
        <v>#VALUE!</v>
      </c>
    </row>
    <row r="90" spans="1:20" s="51" customFormat="1">
      <c r="A90" s="45" t="s">
        <v>37</v>
      </c>
      <c r="B90" s="45" t="s">
        <v>401</v>
      </c>
      <c r="C90" s="45" t="s">
        <v>421</v>
      </c>
      <c r="D90" s="45" t="s">
        <v>587</v>
      </c>
      <c r="E90" s="74">
        <v>8850029040639</v>
      </c>
      <c r="F90" s="46">
        <v>72072</v>
      </c>
      <c r="G90" s="47">
        <v>12</v>
      </c>
      <c r="H90" s="46">
        <f t="shared" si="12"/>
        <v>79999.920000000013</v>
      </c>
      <c r="I90" s="75">
        <v>0</v>
      </c>
      <c r="K90" s="66">
        <f t="shared" si="13"/>
        <v>0</v>
      </c>
      <c r="L90" s="66">
        <f t="shared" si="14"/>
        <v>0</v>
      </c>
      <c r="M90" s="66">
        <f t="shared" si="18"/>
        <v>0</v>
      </c>
      <c r="N90" s="66">
        <f t="shared" si="19"/>
        <v>0</v>
      </c>
      <c r="O90" s="66">
        <f t="shared" si="20"/>
        <v>0</v>
      </c>
      <c r="P90" s="62"/>
      <c r="Q90" s="66" t="e">
        <f t="shared" si="15"/>
        <v>#VALUE!</v>
      </c>
      <c r="R90" s="66" t="e">
        <f t="shared" si="16"/>
        <v>#VALUE!</v>
      </c>
      <c r="S90" s="70" t="e">
        <f t="shared" si="17"/>
        <v>#VALUE!</v>
      </c>
    </row>
    <row r="91" spans="1:20" s="51" customFormat="1">
      <c r="A91" s="54" t="s">
        <v>37</v>
      </c>
      <c r="B91" s="54" t="s">
        <v>401</v>
      </c>
      <c r="C91" s="54" t="s">
        <v>421</v>
      </c>
      <c r="D91" s="54" t="s">
        <v>593</v>
      </c>
      <c r="E91" s="71">
        <v>8999777818579</v>
      </c>
      <c r="F91" s="50">
        <v>15750</v>
      </c>
      <c r="G91" s="55">
        <v>48</v>
      </c>
      <c r="H91" s="50">
        <f t="shared" si="12"/>
        <v>17482.5</v>
      </c>
      <c r="I91" s="69">
        <v>20501</v>
      </c>
      <c r="K91" s="66">
        <f t="shared" si="13"/>
        <v>0</v>
      </c>
      <c r="L91" s="66">
        <f t="shared" si="14"/>
        <v>0</v>
      </c>
      <c r="M91" s="66">
        <f t="shared" si="18"/>
        <v>0</v>
      </c>
      <c r="N91" s="66">
        <f t="shared" si="19"/>
        <v>0</v>
      </c>
      <c r="O91" s="66">
        <f t="shared" si="20"/>
        <v>0</v>
      </c>
      <c r="P91" s="62"/>
      <c r="Q91" s="66" t="e">
        <f t="shared" si="15"/>
        <v>#VALUE!</v>
      </c>
      <c r="R91" s="66" t="e">
        <f t="shared" si="16"/>
        <v>#VALUE!</v>
      </c>
      <c r="S91" s="70" t="e">
        <f t="shared" si="17"/>
        <v>#VALUE!</v>
      </c>
    </row>
    <row r="92" spans="1:20" s="51" customFormat="1">
      <c r="A92" s="54" t="s">
        <v>37</v>
      </c>
      <c r="B92" s="54" t="s">
        <v>401</v>
      </c>
      <c r="C92" s="54" t="s">
        <v>421</v>
      </c>
      <c r="D92" s="54" t="s">
        <v>599</v>
      </c>
      <c r="E92" s="71">
        <v>8999777818586</v>
      </c>
      <c r="F92" s="50">
        <v>27410</v>
      </c>
      <c r="G92" s="55">
        <v>36</v>
      </c>
      <c r="H92" s="50">
        <f t="shared" si="12"/>
        <v>30425.100000000002</v>
      </c>
      <c r="I92" s="69">
        <v>35700</v>
      </c>
      <c r="K92" s="66">
        <f t="shared" si="13"/>
        <v>0</v>
      </c>
      <c r="L92" s="66">
        <f t="shared" si="14"/>
        <v>0</v>
      </c>
      <c r="M92" s="66">
        <f t="shared" si="18"/>
        <v>0</v>
      </c>
      <c r="N92" s="66">
        <f t="shared" si="19"/>
        <v>0</v>
      </c>
      <c r="O92" s="66">
        <f t="shared" si="20"/>
        <v>0</v>
      </c>
      <c r="P92" s="62"/>
      <c r="Q92" s="66" t="e">
        <f t="shared" si="15"/>
        <v>#VALUE!</v>
      </c>
      <c r="R92" s="66" t="e">
        <f t="shared" si="16"/>
        <v>#VALUE!</v>
      </c>
      <c r="S92" s="70" t="e">
        <f t="shared" si="17"/>
        <v>#VALUE!</v>
      </c>
    </row>
    <row r="93" spans="1:20" s="51" customFormat="1">
      <c r="A93" s="54" t="s">
        <v>37</v>
      </c>
      <c r="B93" s="54" t="s">
        <v>603</v>
      </c>
      <c r="C93" s="54" t="s">
        <v>604</v>
      </c>
      <c r="D93" s="54" t="s">
        <v>607</v>
      </c>
      <c r="E93" s="71">
        <v>8850029801025</v>
      </c>
      <c r="F93" s="50">
        <v>20900</v>
      </c>
      <c r="G93" s="55">
        <v>48</v>
      </c>
      <c r="H93" s="50">
        <f t="shared" si="12"/>
        <v>23199.000000000004</v>
      </c>
      <c r="I93" s="69">
        <v>25800</v>
      </c>
      <c r="K93" s="66">
        <f t="shared" si="13"/>
        <v>0</v>
      </c>
      <c r="L93" s="66">
        <f t="shared" si="14"/>
        <v>0</v>
      </c>
      <c r="M93" s="66">
        <f t="shared" si="18"/>
        <v>0</v>
      </c>
      <c r="N93" s="66">
        <f t="shared" si="19"/>
        <v>0</v>
      </c>
      <c r="O93" s="66">
        <f t="shared" si="20"/>
        <v>0</v>
      </c>
      <c r="P93" s="62"/>
      <c r="Q93" s="66" t="e">
        <f t="shared" si="15"/>
        <v>#VALUE!</v>
      </c>
      <c r="R93" s="66" t="e">
        <f t="shared" si="16"/>
        <v>#VALUE!</v>
      </c>
      <c r="S93" s="70" t="e">
        <f t="shared" si="17"/>
        <v>#VALUE!</v>
      </c>
    </row>
    <row r="94" spans="1:20" s="51" customFormat="1">
      <c r="A94" s="54" t="s">
        <v>37</v>
      </c>
      <c r="B94" s="54" t="s">
        <v>603</v>
      </c>
      <c r="C94" s="54" t="s">
        <v>612</v>
      </c>
      <c r="D94" s="54" t="s">
        <v>615</v>
      </c>
      <c r="E94" s="71">
        <v>8999777890544</v>
      </c>
      <c r="F94" s="50">
        <v>14090</v>
      </c>
      <c r="G94" s="55">
        <v>48</v>
      </c>
      <c r="H94" s="50">
        <f t="shared" si="12"/>
        <v>15639.900000000001</v>
      </c>
      <c r="I94" s="69">
        <v>19500</v>
      </c>
      <c r="K94" s="66">
        <f t="shared" si="13"/>
        <v>0</v>
      </c>
      <c r="L94" s="66">
        <f t="shared" si="14"/>
        <v>0</v>
      </c>
      <c r="M94" s="66">
        <f t="shared" si="18"/>
        <v>0</v>
      </c>
      <c r="N94" s="66">
        <f t="shared" si="19"/>
        <v>0</v>
      </c>
      <c r="O94" s="66">
        <f t="shared" si="20"/>
        <v>0</v>
      </c>
      <c r="P94" s="62"/>
      <c r="Q94" s="66" t="e">
        <f t="shared" si="15"/>
        <v>#VALUE!</v>
      </c>
      <c r="R94" s="66" t="e">
        <f t="shared" si="16"/>
        <v>#VALUE!</v>
      </c>
      <c r="S94" s="70" t="e">
        <f t="shared" si="17"/>
        <v>#VALUE!</v>
      </c>
    </row>
    <row r="95" spans="1:20" s="51" customFormat="1">
      <c r="A95" s="54" t="s">
        <v>37</v>
      </c>
      <c r="B95" s="54" t="s">
        <v>603</v>
      </c>
      <c r="C95" s="54" t="s">
        <v>612</v>
      </c>
      <c r="D95" s="54" t="s">
        <v>621</v>
      </c>
      <c r="E95" s="71">
        <v>8999777890551</v>
      </c>
      <c r="F95" s="50">
        <v>22970</v>
      </c>
      <c r="G95" s="55">
        <v>36</v>
      </c>
      <c r="H95" s="50">
        <f t="shared" si="12"/>
        <v>25496.7</v>
      </c>
      <c r="I95" s="69">
        <v>32500</v>
      </c>
      <c r="K95" s="66">
        <f t="shared" si="13"/>
        <v>0</v>
      </c>
      <c r="L95" s="66">
        <f t="shared" si="14"/>
        <v>0</v>
      </c>
      <c r="M95" s="66">
        <f t="shared" si="18"/>
        <v>0</v>
      </c>
      <c r="N95" s="66">
        <f t="shared" si="19"/>
        <v>0</v>
      </c>
      <c r="O95" s="66">
        <f t="shared" si="20"/>
        <v>0</v>
      </c>
      <c r="P95" s="62"/>
      <c r="Q95" s="66" t="e">
        <f t="shared" si="15"/>
        <v>#VALUE!</v>
      </c>
      <c r="R95" s="66" t="e">
        <f t="shared" si="16"/>
        <v>#VALUE!</v>
      </c>
      <c r="S95" s="70" t="e">
        <f t="shared" si="17"/>
        <v>#VALUE!</v>
      </c>
    </row>
    <row r="96" spans="1:20" s="51" customFormat="1">
      <c r="A96" s="42" t="s">
        <v>37</v>
      </c>
      <c r="B96" s="42" t="s">
        <v>625</v>
      </c>
      <c r="C96" s="42" t="s">
        <v>626</v>
      </c>
      <c r="D96" s="42" t="s">
        <v>629</v>
      </c>
      <c r="E96" s="76">
        <v>8999777867249</v>
      </c>
      <c r="F96" s="43">
        <v>24780</v>
      </c>
      <c r="G96" s="44">
        <v>24</v>
      </c>
      <c r="H96" s="43">
        <f t="shared" si="12"/>
        <v>27505.800000000003</v>
      </c>
      <c r="I96" s="77">
        <v>34000</v>
      </c>
      <c r="K96" s="66">
        <f t="shared" si="13"/>
        <v>0</v>
      </c>
      <c r="L96" s="66">
        <f t="shared" si="14"/>
        <v>0</v>
      </c>
      <c r="M96" s="66">
        <f t="shared" si="18"/>
        <v>0</v>
      </c>
      <c r="N96" s="66">
        <f t="shared" si="19"/>
        <v>0</v>
      </c>
      <c r="O96" s="66">
        <f t="shared" si="20"/>
        <v>0</v>
      </c>
      <c r="P96" s="62"/>
      <c r="Q96" s="66" t="e">
        <f t="shared" si="15"/>
        <v>#VALUE!</v>
      </c>
      <c r="R96" s="66" t="e">
        <f t="shared" si="16"/>
        <v>#VALUE!</v>
      </c>
      <c r="S96" s="70" t="e">
        <f t="shared" si="17"/>
        <v>#VALUE!</v>
      </c>
    </row>
    <row r="97" spans="1:20" s="51" customFormat="1">
      <c r="A97" s="54" t="s">
        <v>37</v>
      </c>
      <c r="B97" s="54" t="s">
        <v>625</v>
      </c>
      <c r="C97" s="54" t="s">
        <v>626</v>
      </c>
      <c r="D97" s="54" t="s">
        <v>635</v>
      </c>
      <c r="E97" s="71">
        <v>4005900691255</v>
      </c>
      <c r="F97" s="50">
        <v>47570</v>
      </c>
      <c r="G97" s="55">
        <v>24</v>
      </c>
      <c r="H97" s="50">
        <f t="shared" si="12"/>
        <v>52802.700000000004</v>
      </c>
      <c r="I97" s="69">
        <v>63700</v>
      </c>
      <c r="K97" s="66">
        <f t="shared" si="13"/>
        <v>0</v>
      </c>
      <c r="L97" s="66">
        <f t="shared" si="14"/>
        <v>0</v>
      </c>
      <c r="M97" s="66">
        <f t="shared" si="18"/>
        <v>0</v>
      </c>
      <c r="N97" s="66">
        <f t="shared" si="19"/>
        <v>0</v>
      </c>
      <c r="O97" s="66">
        <f t="shared" si="20"/>
        <v>0</v>
      </c>
      <c r="P97" s="62"/>
      <c r="Q97" s="66" t="e">
        <f t="shared" si="15"/>
        <v>#VALUE!</v>
      </c>
      <c r="R97" s="66" t="e">
        <f t="shared" si="16"/>
        <v>#VALUE!</v>
      </c>
      <c r="S97" s="70" t="e">
        <f t="shared" si="17"/>
        <v>#VALUE!</v>
      </c>
    </row>
    <row r="98" spans="1:20" s="51" customFormat="1">
      <c r="A98" s="54" t="s">
        <v>37</v>
      </c>
      <c r="B98" s="54" t="s">
        <v>625</v>
      </c>
      <c r="C98" s="54" t="s">
        <v>626</v>
      </c>
      <c r="D98" s="54" t="s">
        <v>642</v>
      </c>
      <c r="E98" s="71">
        <v>4005900102300</v>
      </c>
      <c r="F98" s="50">
        <v>61690</v>
      </c>
      <c r="G98" s="55">
        <v>12</v>
      </c>
      <c r="H98" s="50">
        <f t="shared" ref="H98:H124" si="21">F98*111%</f>
        <v>68475.900000000009</v>
      </c>
      <c r="I98" s="69">
        <v>82501</v>
      </c>
      <c r="K98" s="66">
        <f t="shared" si="13"/>
        <v>0</v>
      </c>
      <c r="L98" s="66">
        <f t="shared" ref="L98:L131" si="22">K98*F98</f>
        <v>0</v>
      </c>
      <c r="M98" s="66">
        <f t="shared" si="18"/>
        <v>0</v>
      </c>
      <c r="N98" s="66">
        <f t="shared" si="19"/>
        <v>0</v>
      </c>
      <c r="O98" s="66">
        <f t="shared" si="20"/>
        <v>0</v>
      </c>
      <c r="P98" s="62"/>
      <c r="Q98" s="66" t="e">
        <f t="shared" si="15"/>
        <v>#VALUE!</v>
      </c>
      <c r="R98" s="66" t="e">
        <f t="shared" si="16"/>
        <v>#VALUE!</v>
      </c>
      <c r="S98" s="70" t="e">
        <f t="shared" si="17"/>
        <v>#VALUE!</v>
      </c>
      <c r="T98" s="66"/>
    </row>
    <row r="99" spans="1:20" s="51" customFormat="1">
      <c r="A99" s="54" t="s">
        <v>37</v>
      </c>
      <c r="B99" s="54" t="s">
        <v>625</v>
      </c>
      <c r="C99" s="54" t="s">
        <v>626</v>
      </c>
      <c r="D99" s="54" t="s">
        <v>649</v>
      </c>
      <c r="E99" s="71">
        <v>8999777011826</v>
      </c>
      <c r="F99" s="50">
        <v>25980</v>
      </c>
      <c r="G99" s="55">
        <v>30</v>
      </c>
      <c r="H99" s="50">
        <f t="shared" si="21"/>
        <v>28837.800000000003</v>
      </c>
      <c r="I99" s="69">
        <v>36500</v>
      </c>
      <c r="K99" s="66">
        <f t="shared" si="13"/>
        <v>0</v>
      </c>
      <c r="L99" s="66">
        <f t="shared" si="22"/>
        <v>0</v>
      </c>
      <c r="M99" s="66">
        <f t="shared" si="18"/>
        <v>0</v>
      </c>
      <c r="N99" s="66">
        <f t="shared" si="19"/>
        <v>0</v>
      </c>
      <c r="O99" s="66">
        <f t="shared" si="20"/>
        <v>0</v>
      </c>
      <c r="P99" s="62"/>
      <c r="Q99" s="66" t="e">
        <f t="shared" si="15"/>
        <v>#VALUE!</v>
      </c>
      <c r="R99" s="66" t="e">
        <f t="shared" si="16"/>
        <v>#VALUE!</v>
      </c>
      <c r="S99" s="70" t="e">
        <f t="shared" si="17"/>
        <v>#VALUE!</v>
      </c>
    </row>
    <row r="100" spans="1:20" s="51" customFormat="1">
      <c r="A100" s="54" t="s">
        <v>37</v>
      </c>
      <c r="B100" s="54" t="s">
        <v>625</v>
      </c>
      <c r="C100" s="54" t="s">
        <v>626</v>
      </c>
      <c r="D100" s="54" t="s">
        <v>656</v>
      </c>
      <c r="E100" s="71">
        <v>8999777010522</v>
      </c>
      <c r="F100" s="50">
        <v>45070.000000000007</v>
      </c>
      <c r="G100" s="55">
        <v>12</v>
      </c>
      <c r="H100" s="50">
        <f t="shared" si="21"/>
        <v>50027.700000000012</v>
      </c>
      <c r="I100" s="69">
        <v>57500.000000000007</v>
      </c>
      <c r="K100" s="66">
        <f t="shared" si="13"/>
        <v>0</v>
      </c>
      <c r="L100" s="66">
        <f t="shared" si="22"/>
        <v>0</v>
      </c>
      <c r="M100" s="66">
        <f t="shared" si="18"/>
        <v>0</v>
      </c>
      <c r="N100" s="66">
        <f t="shared" si="19"/>
        <v>0</v>
      </c>
      <c r="O100" s="66">
        <f t="shared" si="20"/>
        <v>0</v>
      </c>
      <c r="P100" s="62"/>
      <c r="Q100" s="66" t="e">
        <f t="shared" si="15"/>
        <v>#VALUE!</v>
      </c>
      <c r="R100" s="66" t="e">
        <f t="shared" si="16"/>
        <v>#VALUE!</v>
      </c>
      <c r="S100" s="70" t="e">
        <f t="shared" si="17"/>
        <v>#VALUE!</v>
      </c>
    </row>
    <row r="101" spans="1:20" s="51" customFormat="1">
      <c r="A101" s="45" t="s">
        <v>37</v>
      </c>
      <c r="B101" s="45" t="s">
        <v>625</v>
      </c>
      <c r="C101" s="45" t="s">
        <v>626</v>
      </c>
      <c r="D101" s="45" t="s">
        <v>663</v>
      </c>
      <c r="E101" s="74">
        <v>8999777017910</v>
      </c>
      <c r="F101" s="46">
        <v>72380</v>
      </c>
      <c r="G101" s="47">
        <v>6</v>
      </c>
      <c r="H101" s="46">
        <f t="shared" si="21"/>
        <v>80341.8</v>
      </c>
      <c r="I101" s="75">
        <v>100500</v>
      </c>
      <c r="K101" s="66">
        <f t="shared" si="13"/>
        <v>0</v>
      </c>
      <c r="L101" s="66">
        <f t="shared" si="22"/>
        <v>0</v>
      </c>
      <c r="M101" s="66">
        <f t="shared" si="18"/>
        <v>0</v>
      </c>
      <c r="N101" s="66">
        <f t="shared" si="19"/>
        <v>0</v>
      </c>
      <c r="O101" s="66">
        <f t="shared" si="20"/>
        <v>0</v>
      </c>
      <c r="P101" s="62"/>
      <c r="Q101" s="66" t="e">
        <f t="shared" si="15"/>
        <v>#VALUE!</v>
      </c>
      <c r="R101" s="66" t="e">
        <f t="shared" si="16"/>
        <v>#VALUE!</v>
      </c>
      <c r="S101" s="70" t="e">
        <f t="shared" si="17"/>
        <v>#VALUE!</v>
      </c>
    </row>
    <row r="102" spans="1:20" s="51" customFormat="1">
      <c r="A102" s="42" t="s">
        <v>37</v>
      </c>
      <c r="B102" s="42" t="s">
        <v>625</v>
      </c>
      <c r="C102" s="42" t="s">
        <v>626</v>
      </c>
      <c r="D102" s="42" t="s">
        <v>670</v>
      </c>
      <c r="E102" s="76">
        <v>8999777017507</v>
      </c>
      <c r="F102" s="43">
        <v>25980</v>
      </c>
      <c r="G102" s="44">
        <v>30</v>
      </c>
      <c r="H102" s="43">
        <f t="shared" si="21"/>
        <v>28837.800000000003</v>
      </c>
      <c r="I102" s="77">
        <v>36500</v>
      </c>
      <c r="K102" s="66">
        <f t="shared" si="13"/>
        <v>0</v>
      </c>
      <c r="L102" s="66">
        <f t="shared" si="22"/>
        <v>0</v>
      </c>
      <c r="M102" s="66">
        <f t="shared" si="18"/>
        <v>0</v>
      </c>
      <c r="N102" s="66">
        <f t="shared" si="19"/>
        <v>0</v>
      </c>
      <c r="O102" s="66">
        <f t="shared" si="20"/>
        <v>0</v>
      </c>
      <c r="P102" s="62"/>
      <c r="Q102" s="66" t="e">
        <f t="shared" si="15"/>
        <v>#VALUE!</v>
      </c>
      <c r="R102" s="66" t="e">
        <f t="shared" si="16"/>
        <v>#VALUE!</v>
      </c>
      <c r="S102" s="70" t="e">
        <f t="shared" si="17"/>
        <v>#VALUE!</v>
      </c>
    </row>
    <row r="103" spans="1:20" s="51" customFormat="1">
      <c r="A103" s="45" t="s">
        <v>37</v>
      </c>
      <c r="B103" s="45" t="s">
        <v>625</v>
      </c>
      <c r="C103" s="45" t="s">
        <v>626</v>
      </c>
      <c r="D103" s="45" t="s">
        <v>677</v>
      </c>
      <c r="E103" s="74">
        <v>8999777017941</v>
      </c>
      <c r="F103" s="46">
        <v>72380</v>
      </c>
      <c r="G103" s="47">
        <v>6</v>
      </c>
      <c r="H103" s="46">
        <f t="shared" si="21"/>
        <v>80341.8</v>
      </c>
      <c r="I103" s="75">
        <v>100500</v>
      </c>
      <c r="K103" s="66">
        <f t="shared" si="13"/>
        <v>0</v>
      </c>
      <c r="L103" s="66">
        <f t="shared" si="22"/>
        <v>0</v>
      </c>
      <c r="M103" s="66">
        <f t="shared" si="18"/>
        <v>0</v>
      </c>
      <c r="N103" s="66">
        <f t="shared" si="19"/>
        <v>0</v>
      </c>
      <c r="O103" s="66">
        <f t="shared" si="20"/>
        <v>0</v>
      </c>
      <c r="P103" s="62"/>
      <c r="Q103" s="66" t="e">
        <f t="shared" si="15"/>
        <v>#VALUE!</v>
      </c>
      <c r="R103" s="66" t="e">
        <f t="shared" si="16"/>
        <v>#VALUE!</v>
      </c>
      <c r="S103" s="70" t="e">
        <f t="shared" si="17"/>
        <v>#VALUE!</v>
      </c>
    </row>
    <row r="104" spans="1:20" s="51" customFormat="1">
      <c r="A104" s="45" t="s">
        <v>37</v>
      </c>
      <c r="B104" s="45" t="s">
        <v>625</v>
      </c>
      <c r="C104" s="45" t="s">
        <v>626</v>
      </c>
      <c r="D104" s="45" t="s">
        <v>684</v>
      </c>
      <c r="E104" s="74">
        <v>4005900811714</v>
      </c>
      <c r="F104" s="46">
        <v>74870</v>
      </c>
      <c r="G104" s="47">
        <v>10</v>
      </c>
      <c r="H104" s="46">
        <f t="shared" si="21"/>
        <v>83105.700000000012</v>
      </c>
      <c r="I104" s="75">
        <v>100500</v>
      </c>
      <c r="K104" s="66">
        <f t="shared" si="13"/>
        <v>0</v>
      </c>
      <c r="L104" s="66">
        <f t="shared" si="22"/>
        <v>0</v>
      </c>
      <c r="M104" s="66">
        <f t="shared" si="18"/>
        <v>0</v>
      </c>
      <c r="N104" s="66">
        <f t="shared" si="19"/>
        <v>0</v>
      </c>
      <c r="O104" s="66">
        <f t="shared" si="20"/>
        <v>0</v>
      </c>
      <c r="P104" s="62"/>
      <c r="Q104" s="66" t="e">
        <f t="shared" si="15"/>
        <v>#VALUE!</v>
      </c>
      <c r="R104" s="66" t="e">
        <f t="shared" si="16"/>
        <v>#VALUE!</v>
      </c>
      <c r="S104" s="70" t="e">
        <f t="shared" si="17"/>
        <v>#VALUE!</v>
      </c>
    </row>
    <row r="105" spans="1:20" s="51" customFormat="1">
      <c r="A105" s="45" t="s">
        <v>37</v>
      </c>
      <c r="B105" s="45" t="s">
        <v>625</v>
      </c>
      <c r="C105" s="45" t="s">
        <v>626</v>
      </c>
      <c r="D105" s="45" t="s">
        <v>691</v>
      </c>
      <c r="E105" s="74">
        <v>42428961</v>
      </c>
      <c r="F105" s="46">
        <v>42110</v>
      </c>
      <c r="G105" s="47">
        <v>12</v>
      </c>
      <c r="H105" s="46">
        <f t="shared" si="21"/>
        <v>46742.100000000006</v>
      </c>
      <c r="I105" s="75">
        <v>57000</v>
      </c>
      <c r="K105" s="66">
        <f t="shared" si="13"/>
        <v>0</v>
      </c>
      <c r="L105" s="66">
        <f t="shared" si="22"/>
        <v>0</v>
      </c>
      <c r="M105" s="66">
        <f t="shared" si="18"/>
        <v>0</v>
      </c>
      <c r="N105" s="66">
        <f t="shared" si="19"/>
        <v>0</v>
      </c>
      <c r="O105" s="66">
        <f t="shared" si="20"/>
        <v>0</v>
      </c>
      <c r="P105" s="62"/>
      <c r="Q105" s="66" t="e">
        <f t="shared" si="15"/>
        <v>#VALUE!</v>
      </c>
      <c r="R105" s="66" t="e">
        <f t="shared" si="16"/>
        <v>#VALUE!</v>
      </c>
      <c r="S105" s="70" t="e">
        <f t="shared" si="17"/>
        <v>#VALUE!</v>
      </c>
    </row>
    <row r="106" spans="1:20" s="51" customFormat="1">
      <c r="A106" s="45" t="s">
        <v>37</v>
      </c>
      <c r="B106" s="45" t="s">
        <v>625</v>
      </c>
      <c r="C106" s="45" t="s">
        <v>626</v>
      </c>
      <c r="D106" s="45" t="s">
        <v>697</v>
      </c>
      <c r="E106" s="74">
        <v>4005900729934</v>
      </c>
      <c r="F106" s="46">
        <v>95260</v>
      </c>
      <c r="G106" s="47">
        <v>12</v>
      </c>
      <c r="H106" s="46">
        <f t="shared" si="21"/>
        <v>105738.6</v>
      </c>
      <c r="I106" s="75">
        <v>130000</v>
      </c>
      <c r="K106" s="66">
        <f t="shared" si="13"/>
        <v>0</v>
      </c>
      <c r="L106" s="66">
        <f t="shared" si="22"/>
        <v>0</v>
      </c>
      <c r="M106" s="66">
        <f t="shared" si="18"/>
        <v>0</v>
      </c>
      <c r="N106" s="66">
        <f t="shared" si="19"/>
        <v>0</v>
      </c>
      <c r="O106" s="66">
        <f t="shared" si="20"/>
        <v>0</v>
      </c>
      <c r="P106" s="62"/>
      <c r="Q106" s="66" t="e">
        <f t="shared" si="15"/>
        <v>#VALUE!</v>
      </c>
      <c r="R106" s="66" t="e">
        <f t="shared" si="16"/>
        <v>#VALUE!</v>
      </c>
      <c r="S106" s="70" t="e">
        <f t="shared" si="17"/>
        <v>#VALUE!</v>
      </c>
    </row>
    <row r="107" spans="1:20" s="51" customFormat="1">
      <c r="A107" s="45" t="s">
        <v>37</v>
      </c>
      <c r="B107" s="45" t="s">
        <v>625</v>
      </c>
      <c r="C107" s="45" t="s">
        <v>701</v>
      </c>
      <c r="D107" s="45" t="s">
        <v>702</v>
      </c>
      <c r="E107" s="74">
        <v>8850029036359</v>
      </c>
      <c r="F107" s="46">
        <v>151150</v>
      </c>
      <c r="G107" s="47">
        <v>12</v>
      </c>
      <c r="H107" s="46">
        <f t="shared" si="21"/>
        <v>167776.50000000003</v>
      </c>
      <c r="I107" s="75">
        <v>335000</v>
      </c>
      <c r="K107" s="66">
        <f t="shared" si="13"/>
        <v>0</v>
      </c>
      <c r="L107" s="66">
        <f t="shared" si="22"/>
        <v>0</v>
      </c>
      <c r="M107" s="66">
        <f t="shared" si="18"/>
        <v>0</v>
      </c>
      <c r="N107" s="66">
        <f t="shared" si="19"/>
        <v>0</v>
      </c>
      <c r="O107" s="66">
        <f t="shared" si="20"/>
        <v>0</v>
      </c>
      <c r="P107" s="62"/>
      <c r="Q107" s="66" t="e">
        <f t="shared" si="15"/>
        <v>#VALUE!</v>
      </c>
      <c r="R107" s="66" t="e">
        <f t="shared" si="16"/>
        <v>#VALUE!</v>
      </c>
      <c r="S107" s="70" t="e">
        <f t="shared" si="17"/>
        <v>#VALUE!</v>
      </c>
    </row>
    <row r="108" spans="1:20" s="51" customFormat="1">
      <c r="A108" s="45" t="s">
        <v>37</v>
      </c>
      <c r="B108" s="45" t="s">
        <v>625</v>
      </c>
      <c r="C108" s="45" t="s">
        <v>701</v>
      </c>
      <c r="D108" s="45" t="s">
        <v>708</v>
      </c>
      <c r="E108" s="74">
        <v>8850029036397</v>
      </c>
      <c r="F108" s="46">
        <v>105244</v>
      </c>
      <c r="G108" s="47">
        <v>12</v>
      </c>
      <c r="H108" s="46">
        <f t="shared" si="21"/>
        <v>116820.84000000001</v>
      </c>
      <c r="I108" s="75">
        <v>230000</v>
      </c>
      <c r="K108" s="66">
        <f t="shared" si="13"/>
        <v>0</v>
      </c>
      <c r="L108" s="66">
        <f t="shared" si="22"/>
        <v>0</v>
      </c>
      <c r="M108" s="66">
        <f t="shared" si="18"/>
        <v>0</v>
      </c>
      <c r="N108" s="66">
        <f t="shared" si="19"/>
        <v>0</v>
      </c>
      <c r="O108" s="66">
        <f t="shared" si="20"/>
        <v>0</v>
      </c>
      <c r="P108" s="62"/>
      <c r="Q108" s="66" t="e">
        <f t="shared" si="15"/>
        <v>#VALUE!</v>
      </c>
      <c r="R108" s="66" t="e">
        <f t="shared" si="16"/>
        <v>#VALUE!</v>
      </c>
      <c r="S108" s="70" t="e">
        <f t="shared" si="17"/>
        <v>#VALUE!</v>
      </c>
    </row>
    <row r="109" spans="1:20" s="51" customFormat="1">
      <c r="A109" s="45" t="s">
        <v>37</v>
      </c>
      <c r="B109" s="45" t="s">
        <v>625</v>
      </c>
      <c r="C109" s="45" t="s">
        <v>701</v>
      </c>
      <c r="D109" s="45" t="s">
        <v>714</v>
      </c>
      <c r="E109" s="74">
        <v>8850029037905</v>
      </c>
      <c r="F109" s="46">
        <v>205585</v>
      </c>
      <c r="G109" s="47">
        <v>12</v>
      </c>
      <c r="H109" s="46">
        <f t="shared" si="21"/>
        <v>228199.35</v>
      </c>
      <c r="I109" s="75">
        <v>460000</v>
      </c>
      <c r="K109" s="66">
        <f t="shared" si="13"/>
        <v>0</v>
      </c>
      <c r="L109" s="66">
        <f t="shared" si="22"/>
        <v>0</v>
      </c>
      <c r="M109" s="66">
        <f t="shared" si="18"/>
        <v>0</v>
      </c>
      <c r="N109" s="66">
        <f t="shared" si="19"/>
        <v>0</v>
      </c>
      <c r="O109" s="66">
        <f t="shared" si="20"/>
        <v>0</v>
      </c>
      <c r="P109" s="62"/>
      <c r="Q109" s="66" t="e">
        <f t="shared" si="15"/>
        <v>#VALUE!</v>
      </c>
      <c r="R109" s="66" t="e">
        <f t="shared" si="16"/>
        <v>#VALUE!</v>
      </c>
      <c r="S109" s="70" t="e">
        <f t="shared" si="17"/>
        <v>#VALUE!</v>
      </c>
    </row>
    <row r="110" spans="1:20" s="51" customFormat="1">
      <c r="A110" s="45" t="s">
        <v>37</v>
      </c>
      <c r="B110" s="45" t="s">
        <v>719</v>
      </c>
      <c r="C110" s="45" t="s">
        <v>720</v>
      </c>
      <c r="D110" s="45" t="s">
        <v>723</v>
      </c>
      <c r="E110" s="74">
        <v>8999777018771</v>
      </c>
      <c r="F110" s="46">
        <v>95841</v>
      </c>
      <c r="G110" s="47">
        <v>12</v>
      </c>
      <c r="H110" s="46">
        <f t="shared" si="21"/>
        <v>106383.51000000001</v>
      </c>
      <c r="I110" s="75">
        <v>125000</v>
      </c>
      <c r="K110" s="66">
        <f t="shared" si="13"/>
        <v>0</v>
      </c>
      <c r="L110" s="66">
        <f t="shared" si="22"/>
        <v>0</v>
      </c>
      <c r="M110" s="66">
        <f t="shared" si="18"/>
        <v>0</v>
      </c>
      <c r="N110" s="66">
        <f t="shared" si="19"/>
        <v>0</v>
      </c>
      <c r="O110" s="66">
        <f t="shared" si="20"/>
        <v>0</v>
      </c>
      <c r="P110" s="62"/>
      <c r="Q110" s="66" t="e">
        <f t="shared" si="15"/>
        <v>#VALUE!</v>
      </c>
      <c r="R110" s="66" t="e">
        <f t="shared" si="16"/>
        <v>#VALUE!</v>
      </c>
      <c r="S110" s="70" t="e">
        <f t="shared" si="17"/>
        <v>#VALUE!</v>
      </c>
    </row>
    <row r="111" spans="1:20" s="51" customFormat="1">
      <c r="A111" s="45" t="s">
        <v>37</v>
      </c>
      <c r="B111" s="45" t="s">
        <v>719</v>
      </c>
      <c r="C111" s="45" t="s">
        <v>720</v>
      </c>
      <c r="D111" s="45" t="s">
        <v>730</v>
      </c>
      <c r="E111" s="74">
        <v>8999777018801</v>
      </c>
      <c r="F111" s="46">
        <v>95841</v>
      </c>
      <c r="G111" s="47">
        <v>12</v>
      </c>
      <c r="H111" s="46">
        <f t="shared" si="21"/>
        <v>106383.51000000001</v>
      </c>
      <c r="I111" s="75">
        <v>125000</v>
      </c>
      <c r="K111" s="66">
        <f t="shared" si="13"/>
        <v>0</v>
      </c>
      <c r="L111" s="66">
        <f t="shared" si="22"/>
        <v>0</v>
      </c>
      <c r="M111" s="66">
        <f t="shared" si="18"/>
        <v>0</v>
      </c>
      <c r="N111" s="66">
        <f t="shared" si="19"/>
        <v>0</v>
      </c>
      <c r="O111" s="66">
        <f t="shared" si="20"/>
        <v>0</v>
      </c>
      <c r="P111" s="62"/>
      <c r="Q111" s="66" t="e">
        <f t="shared" si="15"/>
        <v>#VALUE!</v>
      </c>
      <c r="R111" s="66" t="e">
        <f t="shared" si="16"/>
        <v>#VALUE!</v>
      </c>
      <c r="S111" s="70" t="e">
        <f t="shared" si="17"/>
        <v>#VALUE!</v>
      </c>
    </row>
    <row r="112" spans="1:20" s="51" customFormat="1">
      <c r="A112" s="54" t="s">
        <v>37</v>
      </c>
      <c r="B112" s="54" t="s">
        <v>719</v>
      </c>
      <c r="C112" s="54" t="s">
        <v>720</v>
      </c>
      <c r="D112" s="54" t="s">
        <v>736</v>
      </c>
      <c r="E112" s="71">
        <v>42397793</v>
      </c>
      <c r="F112" s="50">
        <v>12924</v>
      </c>
      <c r="G112" s="55">
        <v>72</v>
      </c>
      <c r="H112" s="50">
        <f t="shared" si="21"/>
        <v>14345.640000000001</v>
      </c>
      <c r="I112" s="69">
        <v>18000</v>
      </c>
      <c r="K112" s="66">
        <f t="shared" si="13"/>
        <v>0</v>
      </c>
      <c r="L112" s="66">
        <f t="shared" si="22"/>
        <v>0</v>
      </c>
      <c r="M112" s="66">
        <f t="shared" si="18"/>
        <v>0</v>
      </c>
      <c r="N112" s="66">
        <f t="shared" si="19"/>
        <v>0</v>
      </c>
      <c r="O112" s="66">
        <f t="shared" si="20"/>
        <v>0</v>
      </c>
      <c r="P112" s="62"/>
      <c r="Q112" s="66" t="e">
        <f t="shared" si="15"/>
        <v>#VALUE!</v>
      </c>
      <c r="R112" s="66" t="e">
        <f t="shared" si="16"/>
        <v>#VALUE!</v>
      </c>
      <c r="S112" s="70" t="e">
        <f t="shared" si="17"/>
        <v>#VALUE!</v>
      </c>
    </row>
    <row r="113" spans="1:19" s="51" customFormat="1">
      <c r="A113" s="54" t="s">
        <v>37</v>
      </c>
      <c r="B113" s="54" t="s">
        <v>719</v>
      </c>
      <c r="C113" s="54" t="s">
        <v>720</v>
      </c>
      <c r="D113" s="54" t="s">
        <v>743</v>
      </c>
      <c r="E113" s="71">
        <v>42417507</v>
      </c>
      <c r="F113" s="50">
        <v>12924</v>
      </c>
      <c r="G113" s="55">
        <v>72</v>
      </c>
      <c r="H113" s="50">
        <f t="shared" si="21"/>
        <v>14345.640000000001</v>
      </c>
      <c r="I113" s="69">
        <v>18000</v>
      </c>
      <c r="K113" s="66">
        <f t="shared" si="13"/>
        <v>0</v>
      </c>
      <c r="L113" s="66">
        <f t="shared" si="22"/>
        <v>0</v>
      </c>
      <c r="M113" s="66">
        <f t="shared" si="18"/>
        <v>0</v>
      </c>
      <c r="N113" s="66">
        <f t="shared" si="19"/>
        <v>0</v>
      </c>
      <c r="O113" s="66">
        <f t="shared" si="20"/>
        <v>0</v>
      </c>
      <c r="P113" s="62"/>
      <c r="Q113" s="66" t="e">
        <f t="shared" si="15"/>
        <v>#VALUE!</v>
      </c>
      <c r="R113" s="66" t="e">
        <f t="shared" si="16"/>
        <v>#VALUE!</v>
      </c>
      <c r="S113" s="70" t="e">
        <f t="shared" si="17"/>
        <v>#VALUE!</v>
      </c>
    </row>
    <row r="114" spans="1:19" s="51" customFormat="1">
      <c r="A114" s="42" t="s">
        <v>37</v>
      </c>
      <c r="B114" s="42" t="s">
        <v>719</v>
      </c>
      <c r="C114" s="42" t="s">
        <v>720</v>
      </c>
      <c r="D114" s="42" t="s">
        <v>750</v>
      </c>
      <c r="E114" s="76">
        <v>8999777015268</v>
      </c>
      <c r="F114" s="43">
        <v>50580</v>
      </c>
      <c r="G114" s="44">
        <v>14</v>
      </c>
      <c r="H114" s="43">
        <f t="shared" si="21"/>
        <v>56143.8</v>
      </c>
      <c r="I114" s="77">
        <v>70200</v>
      </c>
      <c r="K114" s="66">
        <f t="shared" si="13"/>
        <v>0</v>
      </c>
      <c r="L114" s="66">
        <f t="shared" si="22"/>
        <v>0</v>
      </c>
      <c r="M114" s="66">
        <f t="shared" si="18"/>
        <v>0</v>
      </c>
      <c r="N114" s="66">
        <f t="shared" si="19"/>
        <v>0</v>
      </c>
      <c r="O114" s="66">
        <f t="shared" si="20"/>
        <v>0</v>
      </c>
      <c r="P114" s="62"/>
      <c r="Q114" s="66" t="e">
        <f t="shared" si="15"/>
        <v>#VALUE!</v>
      </c>
      <c r="R114" s="66" t="e">
        <f t="shared" si="16"/>
        <v>#VALUE!</v>
      </c>
      <c r="S114" s="70" t="e">
        <f t="shared" si="17"/>
        <v>#VALUE!</v>
      </c>
    </row>
    <row r="115" spans="1:19" s="51" customFormat="1">
      <c r="A115" s="42" t="s">
        <v>37</v>
      </c>
      <c r="B115" s="42" t="s">
        <v>719</v>
      </c>
      <c r="C115" s="42" t="s">
        <v>720</v>
      </c>
      <c r="D115" s="42" t="s">
        <v>756</v>
      </c>
      <c r="E115" s="76">
        <v>8999777014230</v>
      </c>
      <c r="F115" s="43">
        <v>50580</v>
      </c>
      <c r="G115" s="44">
        <v>14</v>
      </c>
      <c r="H115" s="43">
        <f t="shared" si="21"/>
        <v>56143.8</v>
      </c>
      <c r="I115" s="77">
        <v>70200</v>
      </c>
      <c r="K115" s="66">
        <f t="shared" si="13"/>
        <v>0</v>
      </c>
      <c r="L115" s="66">
        <f t="shared" si="22"/>
        <v>0</v>
      </c>
      <c r="M115" s="66">
        <f t="shared" si="18"/>
        <v>0</v>
      </c>
      <c r="N115" s="66">
        <f t="shared" si="19"/>
        <v>0</v>
      </c>
      <c r="O115" s="66">
        <f t="shared" si="20"/>
        <v>0</v>
      </c>
      <c r="P115" s="62"/>
      <c r="Q115" s="66" t="e">
        <f t="shared" si="15"/>
        <v>#VALUE!</v>
      </c>
      <c r="R115" s="66" t="e">
        <f t="shared" si="16"/>
        <v>#VALUE!</v>
      </c>
      <c r="S115" s="70" t="e">
        <f t="shared" si="17"/>
        <v>#VALUE!</v>
      </c>
    </row>
    <row r="116" spans="1:19" s="51" customFormat="1">
      <c r="A116" s="45" t="s">
        <v>37</v>
      </c>
      <c r="B116" s="45" t="s">
        <v>719</v>
      </c>
      <c r="C116" s="45" t="s">
        <v>720</v>
      </c>
      <c r="D116" s="45" t="s">
        <v>763</v>
      </c>
      <c r="E116" s="74">
        <v>8999777017644</v>
      </c>
      <c r="F116" s="46">
        <v>73300</v>
      </c>
      <c r="G116" s="47">
        <v>12</v>
      </c>
      <c r="H116" s="46">
        <f t="shared" si="21"/>
        <v>81363</v>
      </c>
      <c r="I116" s="75">
        <v>100800</v>
      </c>
      <c r="K116" s="66">
        <f t="shared" si="13"/>
        <v>0</v>
      </c>
      <c r="L116" s="66">
        <f t="shared" si="22"/>
        <v>0</v>
      </c>
      <c r="M116" s="66">
        <f t="shared" si="18"/>
        <v>0</v>
      </c>
      <c r="N116" s="66">
        <f t="shared" si="19"/>
        <v>0</v>
      </c>
      <c r="O116" s="66">
        <f t="shared" si="20"/>
        <v>0</v>
      </c>
      <c r="P116" s="62"/>
      <c r="Q116" s="66" t="e">
        <f t="shared" si="15"/>
        <v>#VALUE!</v>
      </c>
      <c r="R116" s="66" t="e">
        <f t="shared" si="16"/>
        <v>#VALUE!</v>
      </c>
      <c r="S116" s="70" t="e">
        <f t="shared" si="17"/>
        <v>#VALUE!</v>
      </c>
    </row>
    <row r="117" spans="1:19" s="51" customFormat="1">
      <c r="A117" s="45" t="s">
        <v>37</v>
      </c>
      <c r="B117" s="45" t="s">
        <v>719</v>
      </c>
      <c r="C117" s="45" t="s">
        <v>720</v>
      </c>
      <c r="D117" s="45" t="s">
        <v>770</v>
      </c>
      <c r="E117" s="74">
        <v>8999777000837</v>
      </c>
      <c r="F117" s="46">
        <v>48440</v>
      </c>
      <c r="G117" s="47">
        <v>12</v>
      </c>
      <c r="H117" s="46">
        <f t="shared" si="21"/>
        <v>53768.4</v>
      </c>
      <c r="I117" s="75">
        <v>60600</v>
      </c>
      <c r="K117" s="66">
        <f t="shared" si="13"/>
        <v>0</v>
      </c>
      <c r="L117" s="66">
        <f t="shared" si="22"/>
        <v>0</v>
      </c>
      <c r="M117" s="66">
        <f t="shared" si="18"/>
        <v>0</v>
      </c>
      <c r="N117" s="66">
        <f t="shared" si="19"/>
        <v>0</v>
      </c>
      <c r="O117" s="66">
        <f t="shared" si="20"/>
        <v>0</v>
      </c>
      <c r="P117" s="62"/>
      <c r="Q117" s="66" t="e">
        <f t="shared" si="15"/>
        <v>#VALUE!</v>
      </c>
      <c r="R117" s="66" t="e">
        <f t="shared" si="16"/>
        <v>#VALUE!</v>
      </c>
      <c r="S117" s="70" t="e">
        <f t="shared" si="17"/>
        <v>#VALUE!</v>
      </c>
    </row>
    <row r="118" spans="1:19" s="51" customFormat="1">
      <c r="A118" s="45" t="s">
        <v>37</v>
      </c>
      <c r="B118" s="45" t="s">
        <v>719</v>
      </c>
      <c r="C118" s="45" t="s">
        <v>720</v>
      </c>
      <c r="D118" s="45" t="s">
        <v>777</v>
      </c>
      <c r="E118" s="74">
        <v>8999777002527</v>
      </c>
      <c r="F118" s="46">
        <v>72650</v>
      </c>
      <c r="G118" s="47">
        <v>12</v>
      </c>
      <c r="H118" s="46">
        <f t="shared" si="21"/>
        <v>80641.5</v>
      </c>
      <c r="I118" s="75">
        <v>90900</v>
      </c>
      <c r="K118" s="66">
        <f t="shared" si="13"/>
        <v>0</v>
      </c>
      <c r="L118" s="66">
        <f t="shared" si="22"/>
        <v>0</v>
      </c>
      <c r="M118" s="66">
        <f t="shared" si="18"/>
        <v>0</v>
      </c>
      <c r="N118" s="66">
        <f t="shared" si="19"/>
        <v>0</v>
      </c>
      <c r="O118" s="66">
        <f t="shared" si="20"/>
        <v>0</v>
      </c>
      <c r="P118" s="62"/>
      <c r="Q118" s="66" t="e">
        <f t="shared" si="15"/>
        <v>#VALUE!</v>
      </c>
      <c r="R118" s="66" t="e">
        <f t="shared" si="16"/>
        <v>#VALUE!</v>
      </c>
      <c r="S118" s="70" t="e">
        <f t="shared" si="17"/>
        <v>#VALUE!</v>
      </c>
    </row>
    <row r="119" spans="1:19" s="51" customFormat="1">
      <c r="A119" s="45" t="s">
        <v>37</v>
      </c>
      <c r="B119" s="45" t="s">
        <v>719</v>
      </c>
      <c r="C119" s="45" t="s">
        <v>720</v>
      </c>
      <c r="D119" s="45" t="s">
        <v>784</v>
      </c>
      <c r="E119" s="74">
        <v>8999777003241</v>
      </c>
      <c r="F119" s="46">
        <v>72650</v>
      </c>
      <c r="G119" s="47">
        <v>12</v>
      </c>
      <c r="H119" s="46">
        <f t="shared" si="21"/>
        <v>80641.5</v>
      </c>
      <c r="I119" s="75">
        <v>90900</v>
      </c>
      <c r="K119" s="66">
        <f t="shared" si="13"/>
        <v>0</v>
      </c>
      <c r="L119" s="66">
        <f t="shared" si="22"/>
        <v>0</v>
      </c>
      <c r="M119" s="66">
        <f t="shared" si="18"/>
        <v>0</v>
      </c>
      <c r="N119" s="66">
        <f t="shared" si="19"/>
        <v>0</v>
      </c>
      <c r="O119" s="66">
        <f t="shared" si="20"/>
        <v>0</v>
      </c>
      <c r="P119" s="62"/>
      <c r="Q119" s="66" t="e">
        <f t="shared" si="15"/>
        <v>#VALUE!</v>
      </c>
      <c r="R119" s="66" t="e">
        <f t="shared" si="16"/>
        <v>#VALUE!</v>
      </c>
      <c r="S119" s="70" t="e">
        <f t="shared" si="17"/>
        <v>#VALUE!</v>
      </c>
    </row>
    <row r="120" spans="1:19" s="51" customFormat="1">
      <c r="A120" s="45" t="s">
        <v>37</v>
      </c>
      <c r="B120" s="45" t="s">
        <v>719</v>
      </c>
      <c r="C120" s="45" t="s">
        <v>720</v>
      </c>
      <c r="D120" s="45" t="s">
        <v>791</v>
      </c>
      <c r="E120" s="74">
        <v>8999777017880</v>
      </c>
      <c r="F120" s="46">
        <v>88800</v>
      </c>
      <c r="G120" s="47">
        <v>12</v>
      </c>
      <c r="H120" s="46">
        <f t="shared" si="21"/>
        <v>98568.000000000015</v>
      </c>
      <c r="I120" s="75">
        <v>110000</v>
      </c>
      <c r="K120" s="66">
        <f t="shared" si="13"/>
        <v>0</v>
      </c>
      <c r="L120" s="66">
        <f t="shared" si="22"/>
        <v>0</v>
      </c>
      <c r="M120" s="66">
        <f t="shared" si="18"/>
        <v>0</v>
      </c>
      <c r="N120" s="66">
        <f t="shared" si="19"/>
        <v>0</v>
      </c>
      <c r="O120" s="66">
        <f t="shared" si="20"/>
        <v>0</v>
      </c>
      <c r="P120" s="62"/>
      <c r="Q120" s="66" t="e">
        <f t="shared" si="15"/>
        <v>#VALUE!</v>
      </c>
      <c r="R120" s="66" t="e">
        <f t="shared" si="16"/>
        <v>#VALUE!</v>
      </c>
      <c r="S120" s="70" t="e">
        <f t="shared" si="17"/>
        <v>#VALUE!</v>
      </c>
    </row>
    <row r="121" spans="1:19" s="51" customFormat="1">
      <c r="A121" s="54" t="s">
        <v>37</v>
      </c>
      <c r="B121" s="54" t="s">
        <v>719</v>
      </c>
      <c r="C121" s="54" t="s">
        <v>720</v>
      </c>
      <c r="D121" s="54" t="s">
        <v>798</v>
      </c>
      <c r="E121" s="71">
        <v>4005808432394</v>
      </c>
      <c r="F121" s="50">
        <v>179650</v>
      </c>
      <c r="G121" s="55">
        <v>12</v>
      </c>
      <c r="H121" s="50">
        <f t="shared" si="21"/>
        <v>199411.50000000003</v>
      </c>
      <c r="I121" s="69">
        <v>230000</v>
      </c>
      <c r="K121" s="66">
        <f t="shared" si="13"/>
        <v>0</v>
      </c>
      <c r="L121" s="66">
        <f t="shared" si="22"/>
        <v>0</v>
      </c>
      <c r="M121" s="66">
        <f t="shared" si="18"/>
        <v>0</v>
      </c>
      <c r="N121" s="66">
        <f t="shared" si="19"/>
        <v>0</v>
      </c>
      <c r="O121" s="66">
        <f t="shared" si="20"/>
        <v>0</v>
      </c>
      <c r="P121" s="62"/>
      <c r="Q121" s="66" t="e">
        <f t="shared" si="15"/>
        <v>#VALUE!</v>
      </c>
      <c r="R121" s="66" t="e">
        <f t="shared" si="16"/>
        <v>#VALUE!</v>
      </c>
      <c r="S121" s="70" t="e">
        <f t="shared" si="17"/>
        <v>#VALUE!</v>
      </c>
    </row>
    <row r="122" spans="1:19" s="51" customFormat="1">
      <c r="A122" s="54" t="s">
        <v>37</v>
      </c>
      <c r="B122" s="54" t="s">
        <v>719</v>
      </c>
      <c r="C122" s="54" t="s">
        <v>720</v>
      </c>
      <c r="D122" s="54" t="s">
        <v>804</v>
      </c>
      <c r="E122" s="71">
        <v>4005808516261</v>
      </c>
      <c r="F122" s="50">
        <v>110000</v>
      </c>
      <c r="G122" s="55">
        <v>48</v>
      </c>
      <c r="H122" s="50">
        <f t="shared" si="21"/>
        <v>122100.00000000001</v>
      </c>
      <c r="I122" s="69">
        <v>150000</v>
      </c>
      <c r="K122" s="66">
        <f t="shared" si="13"/>
        <v>0</v>
      </c>
      <c r="L122" s="66">
        <f t="shared" si="22"/>
        <v>0</v>
      </c>
      <c r="M122" s="66">
        <f t="shared" si="18"/>
        <v>0</v>
      </c>
      <c r="N122" s="66">
        <f t="shared" si="19"/>
        <v>0</v>
      </c>
      <c r="O122" s="66">
        <f t="shared" si="20"/>
        <v>0</v>
      </c>
      <c r="P122" s="62"/>
      <c r="Q122" s="66" t="e">
        <f t="shared" si="15"/>
        <v>#VALUE!</v>
      </c>
      <c r="R122" s="66" t="e">
        <f t="shared" si="16"/>
        <v>#VALUE!</v>
      </c>
      <c r="S122" s="70" t="e">
        <f t="shared" si="17"/>
        <v>#VALUE!</v>
      </c>
    </row>
    <row r="123" spans="1:19" s="51" customFormat="1">
      <c r="A123" s="54" t="s">
        <v>37</v>
      </c>
      <c r="B123" s="54" t="s">
        <v>719</v>
      </c>
      <c r="C123" s="54" t="s">
        <v>720</v>
      </c>
      <c r="D123" s="54" t="s">
        <v>811</v>
      </c>
      <c r="E123" s="71">
        <v>8999777857837</v>
      </c>
      <c r="F123" s="50">
        <v>110000</v>
      </c>
      <c r="G123" s="55">
        <v>48</v>
      </c>
      <c r="H123" s="50">
        <f t="shared" si="21"/>
        <v>122100.00000000001</v>
      </c>
      <c r="I123" s="69">
        <v>140550</v>
      </c>
      <c r="K123" s="66">
        <f t="shared" si="13"/>
        <v>0</v>
      </c>
      <c r="L123" s="66">
        <f t="shared" si="22"/>
        <v>0</v>
      </c>
      <c r="M123" s="66">
        <f t="shared" si="18"/>
        <v>0</v>
      </c>
      <c r="N123" s="66">
        <f t="shared" si="19"/>
        <v>0</v>
      </c>
      <c r="O123" s="66">
        <f t="shared" si="20"/>
        <v>0</v>
      </c>
      <c r="P123" s="62"/>
      <c r="Q123" s="66" t="e">
        <f t="shared" si="15"/>
        <v>#VALUE!</v>
      </c>
      <c r="R123" s="66" t="e">
        <f t="shared" si="16"/>
        <v>#VALUE!</v>
      </c>
      <c r="S123" s="70" t="e">
        <f t="shared" si="17"/>
        <v>#VALUE!</v>
      </c>
    </row>
    <row r="124" spans="1:19" s="51" customFormat="1">
      <c r="A124" s="54" t="s">
        <v>37</v>
      </c>
      <c r="B124" s="56" t="s">
        <v>719</v>
      </c>
      <c r="C124" s="56" t="s">
        <v>720</v>
      </c>
      <c r="D124" s="56" t="s">
        <v>817</v>
      </c>
      <c r="E124" s="72">
        <v>8850029040363</v>
      </c>
      <c r="F124" s="50">
        <v>152300</v>
      </c>
      <c r="G124" s="55">
        <v>48</v>
      </c>
      <c r="H124" s="57">
        <f t="shared" si="21"/>
        <v>169053.00000000003</v>
      </c>
      <c r="I124" s="69">
        <v>210000</v>
      </c>
      <c r="K124" s="66">
        <f t="shared" si="13"/>
        <v>0</v>
      </c>
      <c r="L124" s="66">
        <f t="shared" si="22"/>
        <v>0</v>
      </c>
      <c r="M124" s="66">
        <f t="shared" si="18"/>
        <v>0</v>
      </c>
      <c r="N124" s="66">
        <f t="shared" si="19"/>
        <v>0</v>
      </c>
      <c r="O124" s="66">
        <f t="shared" si="20"/>
        <v>0</v>
      </c>
      <c r="P124" s="62"/>
      <c r="Q124" s="66" t="e">
        <f t="shared" si="15"/>
        <v>#VALUE!</v>
      </c>
      <c r="R124" s="66" t="e">
        <f t="shared" si="16"/>
        <v>#VALUE!</v>
      </c>
      <c r="S124" s="70" t="e">
        <f t="shared" si="17"/>
        <v>#VALUE!</v>
      </c>
    </row>
    <row r="125" spans="1:19">
      <c r="A125" s="54" t="s">
        <v>37</v>
      </c>
      <c r="B125" s="58" t="s">
        <v>719</v>
      </c>
      <c r="C125" s="58" t="s">
        <v>720</v>
      </c>
      <c r="D125" s="58" t="s">
        <v>824</v>
      </c>
      <c r="E125" s="73">
        <v>8999777857844</v>
      </c>
      <c r="F125" s="50">
        <v>152300</v>
      </c>
      <c r="G125" s="55">
        <v>48</v>
      </c>
      <c r="H125" s="50">
        <f t="shared" ref="H125:H131" si="23">F125*111%</f>
        <v>169053.00000000003</v>
      </c>
      <c r="I125" s="69">
        <v>189750</v>
      </c>
      <c r="J125" s="51"/>
      <c r="K125" s="39">
        <f t="shared" si="13"/>
        <v>0</v>
      </c>
      <c r="L125" s="39">
        <f t="shared" si="22"/>
        <v>0</v>
      </c>
      <c r="M125" s="39">
        <f t="shared" si="18"/>
        <v>0</v>
      </c>
      <c r="N125" s="39">
        <f t="shared" si="19"/>
        <v>0</v>
      </c>
      <c r="O125" s="39">
        <f t="shared" si="20"/>
        <v>0</v>
      </c>
      <c r="P125" s="62"/>
      <c r="Q125" s="66" t="e">
        <f t="shared" si="15"/>
        <v>#VALUE!</v>
      </c>
      <c r="R125" s="66" t="e">
        <f t="shared" si="16"/>
        <v>#VALUE!</v>
      </c>
      <c r="S125" s="70" t="e">
        <f t="shared" si="17"/>
        <v>#VALUE!</v>
      </c>
    </row>
    <row r="126" spans="1:19">
      <c r="A126" s="54" t="s">
        <v>37</v>
      </c>
      <c r="B126" s="58" t="s">
        <v>719</v>
      </c>
      <c r="C126" s="58" t="s">
        <v>720</v>
      </c>
      <c r="D126" s="58" t="s">
        <v>830</v>
      </c>
      <c r="E126" s="73">
        <v>4005808430208</v>
      </c>
      <c r="F126" s="50">
        <v>227670</v>
      </c>
      <c r="G126" s="55">
        <v>12</v>
      </c>
      <c r="H126" s="50">
        <f t="shared" si="23"/>
        <v>252713.7</v>
      </c>
      <c r="I126" s="69">
        <v>291000</v>
      </c>
      <c r="J126" s="51"/>
      <c r="K126" s="39">
        <f t="shared" si="13"/>
        <v>0</v>
      </c>
      <c r="L126" s="39">
        <f t="shared" si="22"/>
        <v>0</v>
      </c>
      <c r="M126" s="39">
        <f t="shared" si="18"/>
        <v>0</v>
      </c>
      <c r="N126" s="39">
        <f t="shared" si="19"/>
        <v>0</v>
      </c>
      <c r="O126" s="39">
        <f t="shared" si="20"/>
        <v>0</v>
      </c>
      <c r="P126" s="62"/>
      <c r="Q126" s="66" t="e">
        <f t="shared" si="15"/>
        <v>#VALUE!</v>
      </c>
      <c r="R126" s="66" t="e">
        <f t="shared" si="16"/>
        <v>#VALUE!</v>
      </c>
      <c r="S126" s="70" t="e">
        <f t="shared" si="17"/>
        <v>#VALUE!</v>
      </c>
    </row>
    <row r="127" spans="1:19">
      <c r="A127" s="54" t="s">
        <v>37</v>
      </c>
      <c r="B127" s="58" t="s">
        <v>719</v>
      </c>
      <c r="C127" s="58" t="s">
        <v>720</v>
      </c>
      <c r="D127" s="58" t="s">
        <v>836</v>
      </c>
      <c r="E127" s="73">
        <v>4005808260706</v>
      </c>
      <c r="F127" s="50">
        <v>193330</v>
      </c>
      <c r="G127" s="55">
        <v>12</v>
      </c>
      <c r="H127" s="50">
        <f t="shared" si="23"/>
        <v>214596.30000000002</v>
      </c>
      <c r="I127" s="69">
        <v>282300</v>
      </c>
      <c r="J127" s="51"/>
      <c r="K127" s="39">
        <f t="shared" si="13"/>
        <v>0</v>
      </c>
      <c r="L127" s="39">
        <f t="shared" si="22"/>
        <v>0</v>
      </c>
      <c r="M127" s="39">
        <f t="shared" si="18"/>
        <v>0</v>
      </c>
      <c r="N127" s="39">
        <f t="shared" si="19"/>
        <v>0</v>
      </c>
      <c r="O127" s="39">
        <f t="shared" si="20"/>
        <v>0</v>
      </c>
      <c r="P127" s="62"/>
      <c r="Q127" s="66" t="e">
        <f t="shared" si="15"/>
        <v>#VALUE!</v>
      </c>
      <c r="R127" s="66" t="e">
        <f t="shared" si="16"/>
        <v>#VALUE!</v>
      </c>
      <c r="S127" s="70" t="e">
        <f t="shared" si="17"/>
        <v>#VALUE!</v>
      </c>
    </row>
    <row r="128" spans="1:19">
      <c r="A128" s="58" t="s">
        <v>37</v>
      </c>
      <c r="B128" s="58" t="s">
        <v>719</v>
      </c>
      <c r="C128" s="58" t="s">
        <v>720</v>
      </c>
      <c r="D128" s="58" t="s">
        <v>844</v>
      </c>
      <c r="E128" s="73">
        <v>4005808804344</v>
      </c>
      <c r="F128" s="50">
        <v>168700</v>
      </c>
      <c r="G128" s="55">
        <v>12</v>
      </c>
      <c r="H128" s="50">
        <f t="shared" si="23"/>
        <v>187257.00000000003</v>
      </c>
      <c r="I128" s="69">
        <v>215000</v>
      </c>
      <c r="J128" s="51"/>
      <c r="K128" s="39">
        <f t="shared" si="13"/>
        <v>0</v>
      </c>
      <c r="L128" s="39">
        <f t="shared" si="22"/>
        <v>0</v>
      </c>
      <c r="M128" s="39">
        <f t="shared" si="18"/>
        <v>0</v>
      </c>
      <c r="N128" s="39">
        <f t="shared" si="19"/>
        <v>0</v>
      </c>
      <c r="O128" s="39">
        <f t="shared" si="20"/>
        <v>0</v>
      </c>
      <c r="P128" s="62"/>
      <c r="Q128" s="66" t="e">
        <f t="shared" si="15"/>
        <v>#VALUE!</v>
      </c>
      <c r="R128" s="66" t="e">
        <f t="shared" si="16"/>
        <v>#VALUE!</v>
      </c>
      <c r="S128" s="70" t="e">
        <f t="shared" si="17"/>
        <v>#VALUE!</v>
      </c>
    </row>
    <row r="129" spans="1:19">
      <c r="A129" s="58" t="s">
        <v>37</v>
      </c>
      <c r="B129" s="58" t="s">
        <v>719</v>
      </c>
      <c r="C129" s="58" t="s">
        <v>720</v>
      </c>
      <c r="D129" s="58" t="s">
        <v>850</v>
      </c>
      <c r="E129" s="73">
        <v>4005808856671</v>
      </c>
      <c r="F129" s="50">
        <v>215950</v>
      </c>
      <c r="G129" s="55">
        <v>12</v>
      </c>
      <c r="H129" s="50">
        <f t="shared" si="23"/>
        <v>239704.50000000003</v>
      </c>
      <c r="I129" s="69">
        <v>212000</v>
      </c>
      <c r="J129" s="51"/>
      <c r="K129" s="39">
        <f t="shared" si="13"/>
        <v>0</v>
      </c>
      <c r="L129" s="39">
        <f t="shared" si="22"/>
        <v>0</v>
      </c>
      <c r="M129" s="39">
        <f t="shared" si="18"/>
        <v>0</v>
      </c>
      <c r="N129" s="39">
        <f t="shared" si="19"/>
        <v>0</v>
      </c>
      <c r="O129" s="39">
        <f t="shared" si="20"/>
        <v>0</v>
      </c>
      <c r="P129" s="62"/>
      <c r="Q129" s="66" t="e">
        <f t="shared" si="15"/>
        <v>#VALUE!</v>
      </c>
      <c r="R129" s="66" t="e">
        <f t="shared" si="16"/>
        <v>#VALUE!</v>
      </c>
      <c r="S129" s="70" t="e">
        <f t="shared" si="17"/>
        <v>#VALUE!</v>
      </c>
    </row>
    <row r="130" spans="1:19">
      <c r="A130" s="58" t="s">
        <v>37</v>
      </c>
      <c r="B130" s="58" t="s">
        <v>854</v>
      </c>
      <c r="C130" s="58" t="s">
        <v>855</v>
      </c>
      <c r="D130" s="58" t="s">
        <v>858</v>
      </c>
      <c r="E130" s="73">
        <v>8999777850616</v>
      </c>
      <c r="F130" s="50">
        <v>25780</v>
      </c>
      <c r="G130" s="55">
        <v>24</v>
      </c>
      <c r="H130" s="50">
        <f t="shared" si="23"/>
        <v>28615.800000000003</v>
      </c>
      <c r="I130" s="69">
        <v>34000</v>
      </c>
      <c r="J130" s="51"/>
      <c r="K130" s="39">
        <f t="shared" si="13"/>
        <v>0</v>
      </c>
      <c r="L130" s="39">
        <f t="shared" si="22"/>
        <v>0</v>
      </c>
      <c r="M130" s="39">
        <f t="shared" si="18"/>
        <v>0</v>
      </c>
      <c r="N130" s="39">
        <f t="shared" si="19"/>
        <v>0</v>
      </c>
      <c r="O130" s="39">
        <f t="shared" si="20"/>
        <v>0</v>
      </c>
      <c r="Q130" s="66" t="e">
        <f t="shared" ref="Q130:Q131" si="24">L130*$Q$4</f>
        <v>#VALUE!</v>
      </c>
      <c r="R130" s="66" t="e">
        <f t="shared" ref="R130:R131" si="25">O130-Q130</f>
        <v>#VALUE!</v>
      </c>
      <c r="S130" s="70" t="e">
        <f t="shared" ref="S130:S131" si="26">R130/K130</f>
        <v>#VALUE!</v>
      </c>
    </row>
    <row r="131" spans="1:19">
      <c r="A131" s="58" t="s">
        <v>37</v>
      </c>
      <c r="B131" s="58" t="s">
        <v>854</v>
      </c>
      <c r="C131" s="58" t="s">
        <v>855</v>
      </c>
      <c r="D131" s="58" t="s">
        <v>866</v>
      </c>
      <c r="E131" s="80">
        <v>8999777850838</v>
      </c>
      <c r="F131" s="50">
        <v>25770</v>
      </c>
      <c r="G131" s="55">
        <v>24</v>
      </c>
      <c r="H131" s="50">
        <f t="shared" si="23"/>
        <v>28604.7</v>
      </c>
      <c r="I131" s="69">
        <v>34000</v>
      </c>
      <c r="J131" s="51"/>
      <c r="K131" s="39">
        <f t="shared" si="13"/>
        <v>0</v>
      </c>
      <c r="L131" s="39">
        <f t="shared" si="22"/>
        <v>0</v>
      </c>
      <c r="M131" s="39">
        <f t="shared" si="18"/>
        <v>0</v>
      </c>
      <c r="N131" s="39">
        <f t="shared" si="19"/>
        <v>0</v>
      </c>
      <c r="O131" s="39">
        <f t="shared" si="20"/>
        <v>0</v>
      </c>
      <c r="Q131" s="66" t="e">
        <f t="shared" si="24"/>
        <v>#VALUE!</v>
      </c>
      <c r="R131" s="66" t="e">
        <f t="shared" si="25"/>
        <v>#VALUE!</v>
      </c>
      <c r="S131" s="70" t="e">
        <f t="shared" si="26"/>
        <v>#VALUE!</v>
      </c>
    </row>
    <row r="132" spans="1:19">
      <c r="L132" s="39"/>
      <c r="M132" s="78"/>
    </row>
    <row r="135" spans="1:19">
      <c r="K135" s="59"/>
    </row>
    <row r="136" spans="1:19">
      <c r="K136" s="59"/>
    </row>
    <row r="137" spans="1:19">
      <c r="K137" s="59"/>
    </row>
  </sheetData>
  <autoFilter ref="A4:T131" xr:uid="{D8C48AC8-8342-4584-A184-354A30A516E0}"/>
  <mergeCells count="1">
    <mergeCell ref="I3:I4"/>
  </mergeCells>
  <conditionalFormatting sqref="D125:D127">
    <cfRule type="duplicateValues" dxfId="11" priority="2"/>
  </conditionalFormatting>
  <conditionalFormatting sqref="D1:D1048576">
    <cfRule type="duplicateValues" dxfId="10" priority="4"/>
  </conditionalFormatting>
  <conditionalFormatting sqref="E125:E127">
    <cfRule type="duplicateValues" dxfId="9" priority="6"/>
  </conditionalFormatting>
  <conditionalFormatting sqref="E128:E129">
    <cfRule type="duplicateValues" dxfId="8" priority="7"/>
  </conditionalFormatting>
  <conditionalFormatting sqref="D128:D129">
    <cfRule type="duplicateValues" dxfId="7" priority="237"/>
  </conditionalFormatting>
  <conditionalFormatting sqref="E5:E122">
    <cfRule type="duplicateValues" dxfId="6" priority="241"/>
  </conditionalFormatting>
  <dataValidations count="1">
    <dataValidation type="list" allowBlank="1" showInputMessage="1" showErrorMessage="1" sqref="G2" xr:uid="{C5943045-6F5D-43C0-B9CD-5D713CC05A7A}">
      <formula1>"Pro,Max,Turbo,Reseller"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837A4-8BB8-466D-8644-D8A3F5FB7361}">
  <dimension ref="A1:S41"/>
  <sheetViews>
    <sheetView zoomScale="65" zoomScaleNormal="65" workbookViewId="0">
      <pane ySplit="4" topLeftCell="A5" activePane="bottomLeft" state="frozen"/>
      <selection pane="bottomLeft" activeCell="J8" sqref="J8"/>
      <selection activeCell="J8" sqref="J8"/>
    </sheetView>
  </sheetViews>
  <sheetFormatPr defaultColWidth="8.75" defaultRowHeight="15"/>
  <cols>
    <col min="1" max="1" width="10.625" style="9" bestFit="1" customWidth="1"/>
    <col min="2" max="2" width="16" style="9" bestFit="1" customWidth="1"/>
    <col min="3" max="3" width="16.875" style="9" bestFit="1" customWidth="1"/>
    <col min="4" max="4" width="76.375" style="9" bestFit="1" customWidth="1"/>
    <col min="5" max="5" width="17" style="9" customWidth="1"/>
    <col min="6" max="6" width="12" style="9" customWidth="1"/>
    <col min="7" max="7" width="11.5" style="31" customWidth="1"/>
    <col min="8" max="8" width="12" style="9" bestFit="1" customWidth="1"/>
    <col min="9" max="9" width="13.75" style="9" customWidth="1"/>
    <col min="10" max="10" width="8.625" style="9" customWidth="1"/>
    <col min="11" max="11" width="8.25" style="9" customWidth="1"/>
    <col min="12" max="14" width="12" style="9" customWidth="1"/>
    <col min="15" max="15" width="13.75" style="9" customWidth="1"/>
    <col min="16" max="16" width="13.375" style="51" customWidth="1"/>
    <col min="17" max="17" width="8.75" style="9" hidden="1" customWidth="1"/>
    <col min="18" max="19" width="10" style="9" hidden="1" customWidth="1"/>
    <col min="20" max="20" width="8.75" style="9" customWidth="1"/>
    <col min="21" max="16384" width="8.75" style="9"/>
  </cols>
  <sheetData>
    <row r="1" spans="1:19" hidden="1">
      <c r="J1" s="52" t="s">
        <v>871</v>
      </c>
    </row>
    <row r="2" spans="1:19">
      <c r="F2" s="51" t="s">
        <v>872</v>
      </c>
      <c r="G2" s="52"/>
      <c r="H2" s="81">
        <f>L2*111%</f>
        <v>0</v>
      </c>
      <c r="I2" s="82"/>
      <c r="J2" s="79">
        <f t="shared" ref="J2:O2" si="0">SUBTOTAL(9,J5:J41)</f>
        <v>0</v>
      </c>
      <c r="K2" s="79">
        <f t="shared" si="0"/>
        <v>0</v>
      </c>
      <c r="L2" s="83">
        <f t="shared" si="0"/>
        <v>0</v>
      </c>
      <c r="M2" s="79">
        <f t="shared" si="0"/>
        <v>0</v>
      </c>
      <c r="N2" s="79">
        <f t="shared" si="0"/>
        <v>0</v>
      </c>
      <c r="O2" s="84">
        <f t="shared" si="0"/>
        <v>0</v>
      </c>
    </row>
    <row r="3" spans="1:19" ht="42.75">
      <c r="A3" s="1" t="s">
        <v>0</v>
      </c>
      <c r="B3" s="1" t="s">
        <v>1</v>
      </c>
      <c r="C3" s="1" t="s">
        <v>2</v>
      </c>
      <c r="D3" s="1" t="s">
        <v>6</v>
      </c>
      <c r="E3" s="2" t="s">
        <v>10</v>
      </c>
      <c r="F3" s="3" t="s">
        <v>873</v>
      </c>
      <c r="G3" s="3" t="s">
        <v>874</v>
      </c>
      <c r="H3" s="3" t="s">
        <v>875</v>
      </c>
      <c r="I3" s="85" t="s">
        <v>876</v>
      </c>
      <c r="J3" s="3" t="s">
        <v>877</v>
      </c>
      <c r="K3" s="3" t="s">
        <v>878</v>
      </c>
      <c r="L3" s="3" t="s">
        <v>879</v>
      </c>
      <c r="M3" s="3" t="s">
        <v>880</v>
      </c>
      <c r="N3" s="3" t="s">
        <v>881</v>
      </c>
      <c r="O3" s="63" t="s">
        <v>882</v>
      </c>
      <c r="P3" s="60"/>
      <c r="Q3" s="67" t="s">
        <v>883</v>
      </c>
      <c r="R3" s="67" t="s">
        <v>884</v>
      </c>
      <c r="S3" s="67" t="s">
        <v>885</v>
      </c>
    </row>
    <row r="4" spans="1:19">
      <c r="A4" s="10"/>
      <c r="B4" s="10"/>
      <c r="C4" s="10"/>
      <c r="D4" s="10"/>
      <c r="E4" s="11"/>
      <c r="F4" s="12"/>
      <c r="G4" s="12"/>
      <c r="H4" s="12"/>
      <c r="I4" s="86"/>
      <c r="J4" s="12"/>
      <c r="K4" s="12"/>
      <c r="L4" s="12"/>
      <c r="M4" s="38" t="b">
        <f>IF(G2="TURBO",9%,IF(G2="MAX",8%,IF(G2="PRO",7%,IF(G2="RESELLER",IF(L2&gt;=2000000,5%,IF(L2&gt;=1000000,4%,IF(L2&gt;=500000,3%," ")))))))</f>
        <v>0</v>
      </c>
      <c r="N4" s="38" t="str">
        <f>IF(L2&gt;=250000000,3%,IF(L2&gt;=5000000,2%,IF(L2&gt;=3000000,1%,"0%")))</f>
        <v>0%</v>
      </c>
      <c r="O4" s="64"/>
      <c r="P4" s="61"/>
      <c r="Q4" s="40" t="str">
        <f>IF(G2="TURBO",5%,IF(G2="MAX",3%,IF(G2="PRO",2%,"")))</f>
        <v/>
      </c>
      <c r="R4" s="68"/>
      <c r="S4" s="68"/>
    </row>
    <row r="5" spans="1:19">
      <c r="A5" s="42" t="s">
        <v>37</v>
      </c>
      <c r="B5" s="42" t="s">
        <v>133</v>
      </c>
      <c r="C5" s="42" t="s">
        <v>134</v>
      </c>
      <c r="D5" s="42" t="s">
        <v>168</v>
      </c>
      <c r="E5" s="76">
        <v>8999777004163</v>
      </c>
      <c r="F5" s="43">
        <v>18280</v>
      </c>
      <c r="G5" s="44">
        <v>24</v>
      </c>
      <c r="H5" s="43">
        <v>20290.800000000003</v>
      </c>
      <c r="I5" s="77">
        <v>25000.000000000004</v>
      </c>
      <c r="K5" s="66">
        <f t="shared" ref="K5:K34" si="1">G5*J5</f>
        <v>0</v>
      </c>
      <c r="L5" s="66">
        <f t="shared" ref="L5:L34" si="2">K5*F5</f>
        <v>0</v>
      </c>
      <c r="M5" s="66">
        <f t="shared" ref="M5:M34" si="3">L5*(1-$M$4)</f>
        <v>0</v>
      </c>
      <c r="N5" s="66">
        <f t="shared" ref="N5:N34" si="4">M5*(1-$N$4)</f>
        <v>0</v>
      </c>
      <c r="O5" s="66">
        <f t="shared" ref="O5:O34" si="5">N5*111%</f>
        <v>0</v>
      </c>
      <c r="Q5" s="39" t="e">
        <f t="shared" ref="Q5:Q41" si="6">L5*$Q$4</f>
        <v>#VALUE!</v>
      </c>
      <c r="R5" s="39" t="e">
        <f>O5-Q5</f>
        <v>#VALUE!</v>
      </c>
      <c r="S5" s="41" t="e">
        <f>R5/K5</f>
        <v>#VALUE!</v>
      </c>
    </row>
    <row r="6" spans="1:19">
      <c r="A6" s="42" t="s">
        <v>37</v>
      </c>
      <c r="B6" s="42" t="s">
        <v>133</v>
      </c>
      <c r="C6" s="42" t="s">
        <v>251</v>
      </c>
      <c r="D6" s="42" t="s">
        <v>260</v>
      </c>
      <c r="E6" s="76">
        <v>8999777004552</v>
      </c>
      <c r="F6" s="43">
        <v>16620</v>
      </c>
      <c r="G6" s="44">
        <v>24</v>
      </c>
      <c r="H6" s="43">
        <v>18448.2</v>
      </c>
      <c r="I6" s="77">
        <v>23500</v>
      </c>
      <c r="K6" s="66">
        <f t="shared" si="1"/>
        <v>0</v>
      </c>
      <c r="L6" s="66">
        <f t="shared" si="2"/>
        <v>0</v>
      </c>
      <c r="M6" s="66">
        <f t="shared" si="3"/>
        <v>0</v>
      </c>
      <c r="N6" s="66">
        <f t="shared" si="4"/>
        <v>0</v>
      </c>
      <c r="O6" s="66">
        <f t="shared" si="5"/>
        <v>0</v>
      </c>
      <c r="Q6" s="39" t="e">
        <f t="shared" si="6"/>
        <v>#VALUE!</v>
      </c>
      <c r="R6" s="39" t="e">
        <f>O6-Q6</f>
        <v>#VALUE!</v>
      </c>
      <c r="S6" s="41" t="e">
        <f t="shared" ref="S6:S41" si="7">R6/K6</f>
        <v>#VALUE!</v>
      </c>
    </row>
    <row r="7" spans="1:19">
      <c r="A7" s="42" t="s">
        <v>37</v>
      </c>
      <c r="B7" s="42" t="s">
        <v>401</v>
      </c>
      <c r="C7" s="42" t="s">
        <v>421</v>
      </c>
      <c r="D7" s="42" t="s">
        <v>424</v>
      </c>
      <c r="E7" s="76">
        <v>8999777008543</v>
      </c>
      <c r="F7" s="43">
        <v>25550</v>
      </c>
      <c r="G7" s="44">
        <v>24</v>
      </c>
      <c r="H7" s="43">
        <v>28360.500000000004</v>
      </c>
      <c r="I7" s="77">
        <v>33999</v>
      </c>
      <c r="K7" s="66">
        <f t="shared" si="1"/>
        <v>0</v>
      </c>
      <c r="L7" s="66">
        <f t="shared" si="2"/>
        <v>0</v>
      </c>
      <c r="M7" s="66">
        <f t="shared" si="3"/>
        <v>0</v>
      </c>
      <c r="N7" s="66">
        <f t="shared" si="4"/>
        <v>0</v>
      </c>
      <c r="O7" s="66">
        <f t="shared" si="5"/>
        <v>0</v>
      </c>
      <c r="Q7" s="39" t="e">
        <f t="shared" si="6"/>
        <v>#VALUE!</v>
      </c>
      <c r="R7" s="39" t="e">
        <f>O7-Q7</f>
        <v>#VALUE!</v>
      </c>
      <c r="S7" s="41" t="e">
        <f t="shared" si="7"/>
        <v>#VALUE!</v>
      </c>
    </row>
    <row r="8" spans="1:19">
      <c r="A8" s="42" t="s">
        <v>37</v>
      </c>
      <c r="B8" s="42" t="s">
        <v>401</v>
      </c>
      <c r="C8" s="42" t="s">
        <v>421</v>
      </c>
      <c r="D8" s="42" t="s">
        <v>485</v>
      </c>
      <c r="E8" s="76">
        <v>8999777005351</v>
      </c>
      <c r="F8" s="43">
        <v>32470</v>
      </c>
      <c r="G8" s="44">
        <v>48</v>
      </c>
      <c r="H8" s="43">
        <v>36041.700000000004</v>
      </c>
      <c r="I8" s="77">
        <v>41500</v>
      </c>
      <c r="K8" s="66">
        <f t="shared" si="1"/>
        <v>0</v>
      </c>
      <c r="L8" s="66">
        <f t="shared" si="2"/>
        <v>0</v>
      </c>
      <c r="M8" s="66">
        <f t="shared" si="3"/>
        <v>0</v>
      </c>
      <c r="N8" s="66">
        <f t="shared" si="4"/>
        <v>0</v>
      </c>
      <c r="O8" s="66">
        <f t="shared" si="5"/>
        <v>0</v>
      </c>
      <c r="Q8" s="39" t="e">
        <f t="shared" si="6"/>
        <v>#VALUE!</v>
      </c>
      <c r="R8" s="39" t="e">
        <f t="shared" ref="R8:R41" si="8">O8-Q8</f>
        <v>#VALUE!</v>
      </c>
      <c r="S8" s="41" t="e">
        <f t="shared" si="7"/>
        <v>#VALUE!</v>
      </c>
    </row>
    <row r="9" spans="1:19">
      <c r="A9" s="42" t="s">
        <v>37</v>
      </c>
      <c r="B9" s="42" t="s">
        <v>401</v>
      </c>
      <c r="C9" s="42" t="s">
        <v>421</v>
      </c>
      <c r="D9" s="42" t="s">
        <v>518</v>
      </c>
      <c r="E9" s="76">
        <v>4005808713257</v>
      </c>
      <c r="F9" s="43">
        <v>27800</v>
      </c>
      <c r="G9" s="44">
        <v>24</v>
      </c>
      <c r="H9" s="43">
        <v>30858.000000000004</v>
      </c>
      <c r="I9" s="77">
        <v>37000</v>
      </c>
      <c r="K9" s="66">
        <f t="shared" si="1"/>
        <v>0</v>
      </c>
      <c r="L9" s="66">
        <f t="shared" si="2"/>
        <v>0</v>
      </c>
      <c r="M9" s="66">
        <f t="shared" si="3"/>
        <v>0</v>
      </c>
      <c r="N9" s="66">
        <f t="shared" si="4"/>
        <v>0</v>
      </c>
      <c r="O9" s="66">
        <f t="shared" si="5"/>
        <v>0</v>
      </c>
      <c r="Q9" s="39" t="e">
        <f t="shared" si="6"/>
        <v>#VALUE!</v>
      </c>
      <c r="R9" s="39" t="e">
        <f t="shared" si="8"/>
        <v>#VALUE!</v>
      </c>
      <c r="S9" s="41" t="e">
        <f t="shared" si="7"/>
        <v>#VALUE!</v>
      </c>
    </row>
    <row r="10" spans="1:19">
      <c r="A10" s="42" t="s">
        <v>37</v>
      </c>
      <c r="B10" s="42" t="s">
        <v>401</v>
      </c>
      <c r="C10" s="42" t="s">
        <v>421</v>
      </c>
      <c r="D10" s="42" t="s">
        <v>542</v>
      </c>
      <c r="E10" s="76">
        <v>8999777005320</v>
      </c>
      <c r="F10" s="43">
        <v>37750</v>
      </c>
      <c r="G10" s="44">
        <v>24</v>
      </c>
      <c r="H10" s="43">
        <v>41902.500000000007</v>
      </c>
      <c r="I10" s="77">
        <v>48249</v>
      </c>
      <c r="K10" s="66">
        <f t="shared" si="1"/>
        <v>0</v>
      </c>
      <c r="L10" s="66">
        <f t="shared" si="2"/>
        <v>0</v>
      </c>
      <c r="M10" s="66">
        <f t="shared" si="3"/>
        <v>0</v>
      </c>
      <c r="N10" s="66">
        <f t="shared" si="4"/>
        <v>0</v>
      </c>
      <c r="O10" s="66">
        <f t="shared" si="5"/>
        <v>0</v>
      </c>
      <c r="Q10" s="39" t="e">
        <f t="shared" si="6"/>
        <v>#VALUE!</v>
      </c>
      <c r="R10" s="39" t="e">
        <f t="shared" si="8"/>
        <v>#VALUE!</v>
      </c>
      <c r="S10" s="41" t="e">
        <f t="shared" si="7"/>
        <v>#VALUE!</v>
      </c>
    </row>
    <row r="11" spans="1:19">
      <c r="A11" s="42" t="s">
        <v>37</v>
      </c>
      <c r="B11" s="42" t="s">
        <v>401</v>
      </c>
      <c r="C11" s="42" t="s">
        <v>421</v>
      </c>
      <c r="D11" s="42" t="s">
        <v>560</v>
      </c>
      <c r="E11" s="76">
        <v>8999777017859</v>
      </c>
      <c r="F11" s="43">
        <v>33160</v>
      </c>
      <c r="G11" s="44">
        <v>24</v>
      </c>
      <c r="H11" s="43">
        <v>36807.600000000006</v>
      </c>
      <c r="I11" s="77">
        <v>45000</v>
      </c>
      <c r="K11" s="66">
        <f t="shared" si="1"/>
        <v>0</v>
      </c>
      <c r="L11" s="66">
        <f t="shared" si="2"/>
        <v>0</v>
      </c>
      <c r="M11" s="66">
        <f t="shared" si="3"/>
        <v>0</v>
      </c>
      <c r="N11" s="66">
        <f t="shared" si="4"/>
        <v>0</v>
      </c>
      <c r="O11" s="66">
        <f t="shared" si="5"/>
        <v>0</v>
      </c>
      <c r="Q11" s="39" t="e">
        <f t="shared" si="6"/>
        <v>#VALUE!</v>
      </c>
      <c r="R11" s="39" t="e">
        <f t="shared" si="8"/>
        <v>#VALUE!</v>
      </c>
      <c r="S11" s="41" t="e">
        <f t="shared" si="7"/>
        <v>#VALUE!</v>
      </c>
    </row>
    <row r="12" spans="1:19">
      <c r="A12" s="42" t="s">
        <v>37</v>
      </c>
      <c r="B12" s="42" t="s">
        <v>625</v>
      </c>
      <c r="C12" s="42" t="s">
        <v>626</v>
      </c>
      <c r="D12" s="42" t="s">
        <v>629</v>
      </c>
      <c r="E12" s="76">
        <v>8999777867249</v>
      </c>
      <c r="F12" s="43">
        <v>24780</v>
      </c>
      <c r="G12" s="44">
        <v>24</v>
      </c>
      <c r="H12" s="43">
        <v>27505.800000000003</v>
      </c>
      <c r="I12" s="77">
        <v>34000</v>
      </c>
      <c r="K12" s="66">
        <f t="shared" si="1"/>
        <v>0</v>
      </c>
      <c r="L12" s="66">
        <f t="shared" si="2"/>
        <v>0</v>
      </c>
      <c r="M12" s="66">
        <f t="shared" si="3"/>
        <v>0</v>
      </c>
      <c r="N12" s="66">
        <f t="shared" si="4"/>
        <v>0</v>
      </c>
      <c r="O12" s="66">
        <f t="shared" si="5"/>
        <v>0</v>
      </c>
      <c r="Q12" s="39" t="e">
        <f t="shared" si="6"/>
        <v>#VALUE!</v>
      </c>
      <c r="R12" s="39" t="e">
        <f t="shared" si="8"/>
        <v>#VALUE!</v>
      </c>
      <c r="S12" s="41" t="e">
        <f t="shared" si="7"/>
        <v>#VALUE!</v>
      </c>
    </row>
    <row r="13" spans="1:19">
      <c r="A13" s="42" t="s">
        <v>37</v>
      </c>
      <c r="B13" s="42" t="s">
        <v>625</v>
      </c>
      <c r="C13" s="42" t="s">
        <v>626</v>
      </c>
      <c r="D13" s="42" t="s">
        <v>670</v>
      </c>
      <c r="E13" s="76">
        <v>8999777017507</v>
      </c>
      <c r="F13" s="43">
        <v>25980</v>
      </c>
      <c r="G13" s="44">
        <v>30</v>
      </c>
      <c r="H13" s="43">
        <v>28837.800000000003</v>
      </c>
      <c r="I13" s="77">
        <v>36500</v>
      </c>
      <c r="K13" s="66">
        <f t="shared" si="1"/>
        <v>0</v>
      </c>
      <c r="L13" s="66">
        <f t="shared" si="2"/>
        <v>0</v>
      </c>
      <c r="M13" s="66">
        <f t="shared" si="3"/>
        <v>0</v>
      </c>
      <c r="N13" s="66">
        <f t="shared" si="4"/>
        <v>0</v>
      </c>
      <c r="O13" s="66">
        <f t="shared" si="5"/>
        <v>0</v>
      </c>
      <c r="Q13" s="39" t="e">
        <f t="shared" si="6"/>
        <v>#VALUE!</v>
      </c>
      <c r="R13" s="39" t="e">
        <f t="shared" si="8"/>
        <v>#VALUE!</v>
      </c>
      <c r="S13" s="41" t="e">
        <f t="shared" si="7"/>
        <v>#VALUE!</v>
      </c>
    </row>
    <row r="14" spans="1:19">
      <c r="A14" s="42" t="s">
        <v>37</v>
      </c>
      <c r="B14" s="42" t="s">
        <v>719</v>
      </c>
      <c r="C14" s="42" t="s">
        <v>720</v>
      </c>
      <c r="D14" s="42" t="s">
        <v>750</v>
      </c>
      <c r="E14" s="76">
        <v>8999777015268</v>
      </c>
      <c r="F14" s="43">
        <v>50580</v>
      </c>
      <c r="G14" s="44">
        <v>14</v>
      </c>
      <c r="H14" s="43">
        <v>56143.8</v>
      </c>
      <c r="I14" s="77">
        <v>70200</v>
      </c>
      <c r="K14" s="66">
        <f t="shared" si="1"/>
        <v>0</v>
      </c>
      <c r="L14" s="66">
        <f t="shared" si="2"/>
        <v>0</v>
      </c>
      <c r="M14" s="66">
        <f t="shared" si="3"/>
        <v>0</v>
      </c>
      <c r="N14" s="66">
        <f t="shared" si="4"/>
        <v>0</v>
      </c>
      <c r="O14" s="66">
        <f t="shared" si="5"/>
        <v>0</v>
      </c>
      <c r="Q14" s="39" t="e">
        <f t="shared" si="6"/>
        <v>#VALUE!</v>
      </c>
      <c r="R14" s="39" t="e">
        <f t="shared" si="8"/>
        <v>#VALUE!</v>
      </c>
      <c r="S14" s="41" t="e">
        <f t="shared" si="7"/>
        <v>#VALUE!</v>
      </c>
    </row>
    <row r="15" spans="1:19">
      <c r="A15" s="42" t="s">
        <v>37</v>
      </c>
      <c r="B15" s="42" t="s">
        <v>719</v>
      </c>
      <c r="C15" s="42" t="s">
        <v>720</v>
      </c>
      <c r="D15" s="42" t="s">
        <v>756</v>
      </c>
      <c r="E15" s="76">
        <v>8999777014230</v>
      </c>
      <c r="F15" s="43">
        <v>50580</v>
      </c>
      <c r="G15" s="44">
        <v>14</v>
      </c>
      <c r="H15" s="43">
        <v>56143.8</v>
      </c>
      <c r="I15" s="77">
        <v>70200</v>
      </c>
      <c r="K15" s="66">
        <f t="shared" si="1"/>
        <v>0</v>
      </c>
      <c r="L15" s="66">
        <f t="shared" si="2"/>
        <v>0</v>
      </c>
      <c r="M15" s="66">
        <f t="shared" si="3"/>
        <v>0</v>
      </c>
      <c r="N15" s="66">
        <f t="shared" si="4"/>
        <v>0</v>
      </c>
      <c r="O15" s="66">
        <f t="shared" si="5"/>
        <v>0</v>
      </c>
      <c r="Q15" s="39" t="e">
        <f t="shared" si="6"/>
        <v>#VALUE!</v>
      </c>
      <c r="R15" s="39" t="e">
        <f t="shared" si="8"/>
        <v>#VALUE!</v>
      </c>
      <c r="S15" s="41" t="e">
        <f t="shared" si="7"/>
        <v>#VALUE!</v>
      </c>
    </row>
    <row r="16" spans="1:19">
      <c r="A16" s="45" t="s">
        <v>37</v>
      </c>
      <c r="B16" s="45" t="s">
        <v>133</v>
      </c>
      <c r="C16" s="45" t="s">
        <v>134</v>
      </c>
      <c r="D16" s="45" t="s">
        <v>354</v>
      </c>
      <c r="E16" s="74">
        <v>8850029040172</v>
      </c>
      <c r="F16" s="46">
        <v>50450</v>
      </c>
      <c r="G16" s="47">
        <v>24</v>
      </c>
      <c r="H16" s="46">
        <f t="shared" ref="H16:H41" si="9">F16*111%</f>
        <v>55999.500000000007</v>
      </c>
      <c r="I16" s="75">
        <v>70000</v>
      </c>
      <c r="K16" s="66">
        <f t="shared" si="1"/>
        <v>0</v>
      </c>
      <c r="L16" s="66">
        <f t="shared" si="2"/>
        <v>0</v>
      </c>
      <c r="M16" s="66">
        <f t="shared" si="3"/>
        <v>0</v>
      </c>
      <c r="N16" s="66">
        <f t="shared" si="4"/>
        <v>0</v>
      </c>
      <c r="O16" s="66">
        <f t="shared" si="5"/>
        <v>0</v>
      </c>
      <c r="Q16" s="39" t="e">
        <f t="shared" si="6"/>
        <v>#VALUE!</v>
      </c>
      <c r="R16" s="39" t="e">
        <f t="shared" si="8"/>
        <v>#VALUE!</v>
      </c>
      <c r="S16" s="41" t="e">
        <f t="shared" si="7"/>
        <v>#VALUE!</v>
      </c>
    </row>
    <row r="17" spans="1:19">
      <c r="A17" s="45" t="s">
        <v>37</v>
      </c>
      <c r="B17" s="45" t="s">
        <v>133</v>
      </c>
      <c r="C17" s="45" t="s">
        <v>134</v>
      </c>
      <c r="D17" s="45" t="s">
        <v>363</v>
      </c>
      <c r="E17" s="74">
        <v>8850029040189</v>
      </c>
      <c r="F17" s="46">
        <v>50450</v>
      </c>
      <c r="G17" s="47">
        <v>24</v>
      </c>
      <c r="H17" s="46">
        <f t="shared" si="9"/>
        <v>55999.500000000007</v>
      </c>
      <c r="I17" s="75">
        <v>70000</v>
      </c>
      <c r="K17" s="66">
        <f t="shared" si="1"/>
        <v>0</v>
      </c>
      <c r="L17" s="66">
        <f t="shared" si="2"/>
        <v>0</v>
      </c>
      <c r="M17" s="66">
        <f t="shared" si="3"/>
        <v>0</v>
      </c>
      <c r="N17" s="66">
        <f t="shared" si="4"/>
        <v>0</v>
      </c>
      <c r="O17" s="66">
        <f t="shared" si="5"/>
        <v>0</v>
      </c>
      <c r="Q17" s="39" t="e">
        <f t="shared" si="6"/>
        <v>#VALUE!</v>
      </c>
      <c r="R17" s="39" t="e">
        <f t="shared" si="8"/>
        <v>#VALUE!</v>
      </c>
      <c r="S17" s="41" t="e">
        <f t="shared" si="7"/>
        <v>#VALUE!</v>
      </c>
    </row>
    <row r="18" spans="1:19">
      <c r="A18" s="45" t="s">
        <v>37</v>
      </c>
      <c r="B18" s="45" t="s">
        <v>133</v>
      </c>
      <c r="C18" s="45" t="s">
        <v>134</v>
      </c>
      <c r="D18" s="45" t="s">
        <v>369</v>
      </c>
      <c r="E18" s="74">
        <v>8850029040196</v>
      </c>
      <c r="F18" s="46">
        <v>50450</v>
      </c>
      <c r="G18" s="47">
        <v>24</v>
      </c>
      <c r="H18" s="46">
        <f t="shared" si="9"/>
        <v>55999.500000000007</v>
      </c>
      <c r="I18" s="75">
        <v>70000</v>
      </c>
      <c r="K18" s="66">
        <f t="shared" si="1"/>
        <v>0</v>
      </c>
      <c r="L18" s="66">
        <f t="shared" si="2"/>
        <v>0</v>
      </c>
      <c r="M18" s="66">
        <f t="shared" si="3"/>
        <v>0</v>
      </c>
      <c r="N18" s="66">
        <f t="shared" si="4"/>
        <v>0</v>
      </c>
      <c r="O18" s="66">
        <f t="shared" si="5"/>
        <v>0</v>
      </c>
      <c r="Q18" s="39" t="e">
        <f t="shared" si="6"/>
        <v>#VALUE!</v>
      </c>
      <c r="R18" s="39" t="e">
        <f t="shared" si="8"/>
        <v>#VALUE!</v>
      </c>
      <c r="S18" s="41" t="e">
        <f t="shared" si="7"/>
        <v>#VALUE!</v>
      </c>
    </row>
    <row r="19" spans="1:19">
      <c r="A19" s="45" t="s">
        <v>37</v>
      </c>
      <c r="B19" s="45" t="s">
        <v>401</v>
      </c>
      <c r="C19" s="45" t="s">
        <v>421</v>
      </c>
      <c r="D19" s="45" t="s">
        <v>466</v>
      </c>
      <c r="E19" s="74">
        <v>8999777018863</v>
      </c>
      <c r="F19" s="46">
        <v>136270</v>
      </c>
      <c r="G19" s="47">
        <v>12</v>
      </c>
      <c r="H19" s="46">
        <f t="shared" si="9"/>
        <v>151259.70000000001</v>
      </c>
      <c r="I19" s="75">
        <v>183500</v>
      </c>
      <c r="K19" s="66">
        <f t="shared" si="1"/>
        <v>0</v>
      </c>
      <c r="L19" s="66">
        <f t="shared" si="2"/>
        <v>0</v>
      </c>
      <c r="M19" s="66">
        <f t="shared" si="3"/>
        <v>0</v>
      </c>
      <c r="N19" s="66">
        <f t="shared" si="4"/>
        <v>0</v>
      </c>
      <c r="O19" s="66">
        <f t="shared" si="5"/>
        <v>0</v>
      </c>
      <c r="Q19" s="39" t="e">
        <f t="shared" si="6"/>
        <v>#VALUE!</v>
      </c>
      <c r="R19" s="39" t="e">
        <f t="shared" si="8"/>
        <v>#VALUE!</v>
      </c>
      <c r="S19" s="41" t="e">
        <f t="shared" si="7"/>
        <v>#VALUE!</v>
      </c>
    </row>
    <row r="20" spans="1:19">
      <c r="A20" s="45" t="s">
        <v>37</v>
      </c>
      <c r="B20" s="45" t="s">
        <v>401</v>
      </c>
      <c r="C20" s="45" t="s">
        <v>421</v>
      </c>
      <c r="D20" s="45" t="s">
        <v>491</v>
      </c>
      <c r="E20" s="74">
        <v>8999777001292</v>
      </c>
      <c r="F20" s="46">
        <v>41620</v>
      </c>
      <c r="G20" s="47">
        <v>24</v>
      </c>
      <c r="H20" s="46">
        <f t="shared" si="9"/>
        <v>46198.200000000004</v>
      </c>
      <c r="I20" s="75">
        <v>55500</v>
      </c>
      <c r="K20" s="66">
        <f t="shared" si="1"/>
        <v>0</v>
      </c>
      <c r="L20" s="66">
        <f t="shared" si="2"/>
        <v>0</v>
      </c>
      <c r="M20" s="66">
        <f t="shared" si="3"/>
        <v>0</v>
      </c>
      <c r="N20" s="66">
        <f t="shared" si="4"/>
        <v>0</v>
      </c>
      <c r="O20" s="66">
        <f t="shared" si="5"/>
        <v>0</v>
      </c>
      <c r="Q20" s="39" t="e">
        <f t="shared" si="6"/>
        <v>#VALUE!</v>
      </c>
      <c r="R20" s="39" t="e">
        <f t="shared" si="8"/>
        <v>#VALUE!</v>
      </c>
      <c r="S20" s="41" t="e">
        <f t="shared" si="7"/>
        <v>#VALUE!</v>
      </c>
    </row>
    <row r="21" spans="1:19">
      <c r="A21" s="45" t="s">
        <v>37</v>
      </c>
      <c r="B21" s="45" t="s">
        <v>401</v>
      </c>
      <c r="C21" s="45" t="s">
        <v>421</v>
      </c>
      <c r="D21" s="45" t="s">
        <v>498</v>
      </c>
      <c r="E21" s="74">
        <v>8999777018719</v>
      </c>
      <c r="F21" s="46">
        <v>68105</v>
      </c>
      <c r="G21" s="47">
        <v>12</v>
      </c>
      <c r="H21" s="46">
        <f t="shared" si="9"/>
        <v>75596.55</v>
      </c>
      <c r="I21" s="75">
        <v>90000</v>
      </c>
      <c r="K21" s="66">
        <f t="shared" si="1"/>
        <v>0</v>
      </c>
      <c r="L21" s="66">
        <f t="shared" si="2"/>
        <v>0</v>
      </c>
      <c r="M21" s="66">
        <f t="shared" si="3"/>
        <v>0</v>
      </c>
      <c r="N21" s="66">
        <f t="shared" si="4"/>
        <v>0</v>
      </c>
      <c r="O21" s="66">
        <f t="shared" si="5"/>
        <v>0</v>
      </c>
      <c r="Q21" s="39" t="e">
        <f t="shared" si="6"/>
        <v>#VALUE!</v>
      </c>
      <c r="R21" s="39" t="e">
        <f t="shared" si="8"/>
        <v>#VALUE!</v>
      </c>
      <c r="S21" s="41" t="e">
        <f t="shared" si="7"/>
        <v>#VALUE!</v>
      </c>
    </row>
    <row r="22" spans="1:19">
      <c r="A22" s="45" t="s">
        <v>37</v>
      </c>
      <c r="B22" s="45" t="s">
        <v>401</v>
      </c>
      <c r="C22" s="45" t="s">
        <v>421</v>
      </c>
      <c r="D22" s="45" t="s">
        <v>524</v>
      </c>
      <c r="E22" s="74">
        <v>8999777018832</v>
      </c>
      <c r="F22" s="46">
        <v>118660</v>
      </c>
      <c r="G22" s="47">
        <v>12</v>
      </c>
      <c r="H22" s="46">
        <f t="shared" si="9"/>
        <v>131712.6</v>
      </c>
      <c r="I22" s="75">
        <v>160000</v>
      </c>
      <c r="K22" s="66">
        <f t="shared" si="1"/>
        <v>0</v>
      </c>
      <c r="L22" s="66">
        <f t="shared" si="2"/>
        <v>0</v>
      </c>
      <c r="M22" s="66">
        <f t="shared" si="3"/>
        <v>0</v>
      </c>
      <c r="N22" s="66">
        <f t="shared" si="4"/>
        <v>0</v>
      </c>
      <c r="O22" s="66">
        <f t="shared" si="5"/>
        <v>0</v>
      </c>
      <c r="Q22" s="39" t="e">
        <f t="shared" si="6"/>
        <v>#VALUE!</v>
      </c>
      <c r="R22" s="39" t="e">
        <f t="shared" si="8"/>
        <v>#VALUE!</v>
      </c>
      <c r="S22" s="41" t="e">
        <f t="shared" si="7"/>
        <v>#VALUE!</v>
      </c>
    </row>
    <row r="23" spans="1:19">
      <c r="A23" s="45" t="s">
        <v>37</v>
      </c>
      <c r="B23" s="45" t="s">
        <v>401</v>
      </c>
      <c r="C23" s="45" t="s">
        <v>421</v>
      </c>
      <c r="D23" s="45" t="s">
        <v>566</v>
      </c>
      <c r="E23" s="74">
        <v>8850029040530</v>
      </c>
      <c r="F23" s="46">
        <v>40879</v>
      </c>
      <c r="G23" s="47">
        <v>24</v>
      </c>
      <c r="H23" s="46">
        <f t="shared" si="9"/>
        <v>45375.69</v>
      </c>
      <c r="I23" s="75">
        <v>55500</v>
      </c>
      <c r="K23" s="66">
        <f t="shared" si="1"/>
        <v>0</v>
      </c>
      <c r="L23" s="66">
        <f t="shared" si="2"/>
        <v>0</v>
      </c>
      <c r="M23" s="66">
        <f t="shared" si="3"/>
        <v>0</v>
      </c>
      <c r="N23" s="66">
        <f t="shared" si="4"/>
        <v>0</v>
      </c>
      <c r="O23" s="66">
        <f t="shared" si="5"/>
        <v>0</v>
      </c>
      <c r="Q23" s="39" t="e">
        <f t="shared" si="6"/>
        <v>#VALUE!</v>
      </c>
      <c r="R23" s="39" t="e">
        <f t="shared" si="8"/>
        <v>#VALUE!</v>
      </c>
      <c r="S23" s="41" t="e">
        <f t="shared" si="7"/>
        <v>#VALUE!</v>
      </c>
    </row>
    <row r="24" spans="1:19">
      <c r="A24" s="45" t="s">
        <v>37</v>
      </c>
      <c r="B24" s="45" t="s">
        <v>401</v>
      </c>
      <c r="C24" s="45" t="s">
        <v>421</v>
      </c>
      <c r="D24" s="45" t="s">
        <v>573</v>
      </c>
      <c r="E24" s="74">
        <v>8850029040516</v>
      </c>
      <c r="F24" s="46">
        <v>40879</v>
      </c>
      <c r="G24" s="47">
        <v>24</v>
      </c>
      <c r="H24" s="46">
        <f t="shared" si="9"/>
        <v>45375.69</v>
      </c>
      <c r="I24" s="75">
        <v>55500</v>
      </c>
      <c r="K24" s="66">
        <f t="shared" si="1"/>
        <v>0</v>
      </c>
      <c r="L24" s="66">
        <f t="shared" si="2"/>
        <v>0</v>
      </c>
      <c r="M24" s="66">
        <f t="shared" si="3"/>
        <v>0</v>
      </c>
      <c r="N24" s="66">
        <f t="shared" si="4"/>
        <v>0</v>
      </c>
      <c r="O24" s="66">
        <f t="shared" si="5"/>
        <v>0</v>
      </c>
      <c r="Q24" s="39" t="e">
        <f t="shared" si="6"/>
        <v>#VALUE!</v>
      </c>
      <c r="R24" s="39" t="e">
        <f t="shared" si="8"/>
        <v>#VALUE!</v>
      </c>
      <c r="S24" s="41" t="e">
        <f t="shared" si="7"/>
        <v>#VALUE!</v>
      </c>
    </row>
    <row r="25" spans="1:19">
      <c r="A25" s="45" t="s">
        <v>37</v>
      </c>
      <c r="B25" s="45" t="s">
        <v>401</v>
      </c>
      <c r="C25" s="45" t="s">
        <v>421</v>
      </c>
      <c r="D25" s="45" t="s">
        <v>580</v>
      </c>
      <c r="E25" s="74">
        <v>8850029040646</v>
      </c>
      <c r="F25" s="46">
        <v>46486</v>
      </c>
      <c r="G25" s="47">
        <v>24</v>
      </c>
      <c r="H25" s="46">
        <f t="shared" si="9"/>
        <v>51599.460000000006</v>
      </c>
      <c r="I25" s="75">
        <v>58108</v>
      </c>
      <c r="K25" s="66">
        <f t="shared" si="1"/>
        <v>0</v>
      </c>
      <c r="L25" s="66">
        <f t="shared" si="2"/>
        <v>0</v>
      </c>
      <c r="M25" s="66">
        <f t="shared" si="3"/>
        <v>0</v>
      </c>
      <c r="N25" s="66">
        <f t="shared" si="4"/>
        <v>0</v>
      </c>
      <c r="O25" s="66">
        <f t="shared" si="5"/>
        <v>0</v>
      </c>
      <c r="Q25" s="39" t="e">
        <f t="shared" si="6"/>
        <v>#VALUE!</v>
      </c>
      <c r="R25" s="39" t="e">
        <f t="shared" si="8"/>
        <v>#VALUE!</v>
      </c>
      <c r="S25" s="41" t="e">
        <f t="shared" si="7"/>
        <v>#VALUE!</v>
      </c>
    </row>
    <row r="26" spans="1:19">
      <c r="A26" s="45" t="s">
        <v>37</v>
      </c>
      <c r="B26" s="45" t="s">
        <v>401</v>
      </c>
      <c r="C26" s="45" t="s">
        <v>421</v>
      </c>
      <c r="D26" s="45" t="s">
        <v>587</v>
      </c>
      <c r="E26" s="74">
        <v>8850029040639</v>
      </c>
      <c r="F26" s="46">
        <v>72072</v>
      </c>
      <c r="G26" s="47">
        <v>12</v>
      </c>
      <c r="H26" s="46">
        <f t="shared" si="9"/>
        <v>79999.920000000013</v>
      </c>
      <c r="I26" s="75">
        <v>90090</v>
      </c>
      <c r="K26" s="66">
        <f t="shared" si="1"/>
        <v>0</v>
      </c>
      <c r="L26" s="66">
        <f t="shared" si="2"/>
        <v>0</v>
      </c>
      <c r="M26" s="66">
        <f t="shared" si="3"/>
        <v>0</v>
      </c>
      <c r="N26" s="66">
        <f t="shared" si="4"/>
        <v>0</v>
      </c>
      <c r="O26" s="66">
        <f t="shared" si="5"/>
        <v>0</v>
      </c>
      <c r="Q26" s="39" t="e">
        <f t="shared" si="6"/>
        <v>#VALUE!</v>
      </c>
      <c r="R26" s="39" t="e">
        <f t="shared" si="8"/>
        <v>#VALUE!</v>
      </c>
      <c r="S26" s="41" t="e">
        <f t="shared" si="7"/>
        <v>#VALUE!</v>
      </c>
    </row>
    <row r="27" spans="1:19">
      <c r="A27" s="45" t="s">
        <v>37</v>
      </c>
      <c r="B27" s="45" t="s">
        <v>625</v>
      </c>
      <c r="C27" s="45" t="s">
        <v>626</v>
      </c>
      <c r="D27" s="45" t="s">
        <v>663</v>
      </c>
      <c r="E27" s="74">
        <v>8999777017910</v>
      </c>
      <c r="F27" s="46">
        <v>72380</v>
      </c>
      <c r="G27" s="47">
        <v>6</v>
      </c>
      <c r="H27" s="46">
        <f t="shared" si="9"/>
        <v>80341.8</v>
      </c>
      <c r="I27" s="75">
        <v>100500</v>
      </c>
      <c r="K27" s="66">
        <f t="shared" si="1"/>
        <v>0</v>
      </c>
      <c r="L27" s="66">
        <f t="shared" si="2"/>
        <v>0</v>
      </c>
      <c r="M27" s="66">
        <f t="shared" si="3"/>
        <v>0</v>
      </c>
      <c r="N27" s="66">
        <f t="shared" si="4"/>
        <v>0</v>
      </c>
      <c r="O27" s="66">
        <f t="shared" si="5"/>
        <v>0</v>
      </c>
      <c r="Q27" s="39" t="e">
        <f t="shared" si="6"/>
        <v>#VALUE!</v>
      </c>
      <c r="R27" s="39" t="e">
        <f t="shared" si="8"/>
        <v>#VALUE!</v>
      </c>
      <c r="S27" s="41" t="e">
        <f t="shared" si="7"/>
        <v>#VALUE!</v>
      </c>
    </row>
    <row r="28" spans="1:19">
      <c r="A28" s="45" t="s">
        <v>37</v>
      </c>
      <c r="B28" s="45" t="s">
        <v>625</v>
      </c>
      <c r="C28" s="45" t="s">
        <v>626</v>
      </c>
      <c r="D28" s="45" t="s">
        <v>677</v>
      </c>
      <c r="E28" s="74">
        <v>8999777017941</v>
      </c>
      <c r="F28" s="46">
        <v>72380</v>
      </c>
      <c r="G28" s="47">
        <v>6</v>
      </c>
      <c r="H28" s="46">
        <f t="shared" si="9"/>
        <v>80341.8</v>
      </c>
      <c r="I28" s="75">
        <v>100500</v>
      </c>
      <c r="K28" s="66">
        <f t="shared" si="1"/>
        <v>0</v>
      </c>
      <c r="L28" s="66">
        <f t="shared" si="2"/>
        <v>0</v>
      </c>
      <c r="M28" s="66">
        <f t="shared" si="3"/>
        <v>0</v>
      </c>
      <c r="N28" s="66">
        <f t="shared" si="4"/>
        <v>0</v>
      </c>
      <c r="O28" s="66">
        <f t="shared" si="5"/>
        <v>0</v>
      </c>
      <c r="Q28" s="39" t="e">
        <f t="shared" si="6"/>
        <v>#VALUE!</v>
      </c>
      <c r="R28" s="39" t="e">
        <f t="shared" si="8"/>
        <v>#VALUE!</v>
      </c>
      <c r="S28" s="41" t="e">
        <f t="shared" si="7"/>
        <v>#VALUE!</v>
      </c>
    </row>
    <row r="29" spans="1:19">
      <c r="A29" s="45" t="s">
        <v>37</v>
      </c>
      <c r="B29" s="45" t="s">
        <v>625</v>
      </c>
      <c r="C29" s="45" t="s">
        <v>626</v>
      </c>
      <c r="D29" s="45" t="s">
        <v>684</v>
      </c>
      <c r="E29" s="74">
        <v>4005900811714</v>
      </c>
      <c r="F29" s="46">
        <v>74870</v>
      </c>
      <c r="G29" s="47">
        <v>10</v>
      </c>
      <c r="H29" s="46">
        <f t="shared" si="9"/>
        <v>83105.700000000012</v>
      </c>
      <c r="I29" s="75">
        <v>100500</v>
      </c>
      <c r="K29" s="66">
        <f t="shared" si="1"/>
        <v>0</v>
      </c>
      <c r="L29" s="66">
        <f t="shared" si="2"/>
        <v>0</v>
      </c>
      <c r="M29" s="66">
        <f t="shared" si="3"/>
        <v>0</v>
      </c>
      <c r="N29" s="66">
        <f t="shared" si="4"/>
        <v>0</v>
      </c>
      <c r="O29" s="66">
        <f t="shared" si="5"/>
        <v>0</v>
      </c>
      <c r="Q29" s="39" t="e">
        <f t="shared" si="6"/>
        <v>#VALUE!</v>
      </c>
      <c r="R29" s="39" t="e">
        <f t="shared" si="8"/>
        <v>#VALUE!</v>
      </c>
      <c r="S29" s="41" t="e">
        <f t="shared" si="7"/>
        <v>#VALUE!</v>
      </c>
    </row>
    <row r="30" spans="1:19">
      <c r="A30" s="45" t="s">
        <v>37</v>
      </c>
      <c r="B30" s="45" t="s">
        <v>625</v>
      </c>
      <c r="C30" s="45" t="s">
        <v>626</v>
      </c>
      <c r="D30" s="45" t="s">
        <v>691</v>
      </c>
      <c r="E30" s="74">
        <v>42428961</v>
      </c>
      <c r="F30" s="46">
        <v>42110</v>
      </c>
      <c r="G30" s="47">
        <v>12</v>
      </c>
      <c r="H30" s="46">
        <f t="shared" si="9"/>
        <v>46742.100000000006</v>
      </c>
      <c r="I30" s="75">
        <v>57000</v>
      </c>
      <c r="K30" s="66">
        <f t="shared" si="1"/>
        <v>0</v>
      </c>
      <c r="L30" s="66">
        <f t="shared" si="2"/>
        <v>0</v>
      </c>
      <c r="M30" s="66">
        <f t="shared" si="3"/>
        <v>0</v>
      </c>
      <c r="N30" s="66">
        <f t="shared" si="4"/>
        <v>0</v>
      </c>
      <c r="O30" s="66">
        <f t="shared" si="5"/>
        <v>0</v>
      </c>
      <c r="Q30" s="39" t="e">
        <f t="shared" si="6"/>
        <v>#VALUE!</v>
      </c>
      <c r="R30" s="39" t="e">
        <f t="shared" si="8"/>
        <v>#VALUE!</v>
      </c>
      <c r="S30" s="41" t="e">
        <f t="shared" si="7"/>
        <v>#VALUE!</v>
      </c>
    </row>
    <row r="31" spans="1:19">
      <c r="A31" s="45" t="s">
        <v>37</v>
      </c>
      <c r="B31" s="45" t="s">
        <v>625</v>
      </c>
      <c r="C31" s="45" t="s">
        <v>626</v>
      </c>
      <c r="D31" s="45" t="s">
        <v>697</v>
      </c>
      <c r="E31" s="74">
        <v>4005900729934</v>
      </c>
      <c r="F31" s="46">
        <v>95260</v>
      </c>
      <c r="G31" s="47">
        <v>12</v>
      </c>
      <c r="H31" s="46">
        <f t="shared" si="9"/>
        <v>105738.6</v>
      </c>
      <c r="I31" s="75">
        <v>130000</v>
      </c>
      <c r="K31" s="66">
        <f t="shared" si="1"/>
        <v>0</v>
      </c>
      <c r="L31" s="66">
        <f t="shared" si="2"/>
        <v>0</v>
      </c>
      <c r="M31" s="66">
        <f t="shared" si="3"/>
        <v>0</v>
      </c>
      <c r="N31" s="66">
        <f t="shared" si="4"/>
        <v>0</v>
      </c>
      <c r="O31" s="66">
        <f t="shared" si="5"/>
        <v>0</v>
      </c>
      <c r="Q31" s="39" t="e">
        <f t="shared" si="6"/>
        <v>#VALUE!</v>
      </c>
      <c r="R31" s="39" t="e">
        <f t="shared" si="8"/>
        <v>#VALUE!</v>
      </c>
      <c r="S31" s="41" t="e">
        <f t="shared" si="7"/>
        <v>#VALUE!</v>
      </c>
    </row>
    <row r="32" spans="1:19">
      <c r="A32" s="45" t="s">
        <v>37</v>
      </c>
      <c r="B32" s="45" t="s">
        <v>625</v>
      </c>
      <c r="C32" s="45" t="s">
        <v>701</v>
      </c>
      <c r="D32" s="45" t="s">
        <v>702</v>
      </c>
      <c r="E32" s="74">
        <v>8850029036359</v>
      </c>
      <c r="F32" s="46">
        <v>151150</v>
      </c>
      <c r="G32" s="47">
        <v>12</v>
      </c>
      <c r="H32" s="46">
        <f t="shared" si="9"/>
        <v>167776.50000000003</v>
      </c>
      <c r="I32" s="75">
        <v>335000</v>
      </c>
      <c r="K32" s="66">
        <f t="shared" si="1"/>
        <v>0</v>
      </c>
      <c r="L32" s="66">
        <f t="shared" si="2"/>
        <v>0</v>
      </c>
      <c r="M32" s="66">
        <f t="shared" si="3"/>
        <v>0</v>
      </c>
      <c r="N32" s="66">
        <f t="shared" si="4"/>
        <v>0</v>
      </c>
      <c r="O32" s="66">
        <f t="shared" si="5"/>
        <v>0</v>
      </c>
      <c r="Q32" s="39" t="e">
        <f t="shared" si="6"/>
        <v>#VALUE!</v>
      </c>
      <c r="R32" s="39" t="e">
        <f t="shared" si="8"/>
        <v>#VALUE!</v>
      </c>
      <c r="S32" s="41" t="e">
        <f t="shared" si="7"/>
        <v>#VALUE!</v>
      </c>
    </row>
    <row r="33" spans="1:19">
      <c r="A33" s="45" t="s">
        <v>37</v>
      </c>
      <c r="B33" s="45" t="s">
        <v>625</v>
      </c>
      <c r="C33" s="45" t="s">
        <v>701</v>
      </c>
      <c r="D33" s="45" t="s">
        <v>708</v>
      </c>
      <c r="E33" s="74">
        <v>8850029036397</v>
      </c>
      <c r="F33" s="46">
        <v>105244</v>
      </c>
      <c r="G33" s="47">
        <v>12</v>
      </c>
      <c r="H33" s="46">
        <f t="shared" si="9"/>
        <v>116820.84000000001</v>
      </c>
      <c r="I33" s="75">
        <v>230000</v>
      </c>
      <c r="K33" s="66">
        <f t="shared" si="1"/>
        <v>0</v>
      </c>
      <c r="L33" s="66">
        <f t="shared" si="2"/>
        <v>0</v>
      </c>
      <c r="M33" s="66">
        <f t="shared" si="3"/>
        <v>0</v>
      </c>
      <c r="N33" s="66">
        <f t="shared" si="4"/>
        <v>0</v>
      </c>
      <c r="O33" s="66">
        <f t="shared" si="5"/>
        <v>0</v>
      </c>
      <c r="Q33" s="39" t="e">
        <f t="shared" si="6"/>
        <v>#VALUE!</v>
      </c>
      <c r="R33" s="39" t="e">
        <f t="shared" si="8"/>
        <v>#VALUE!</v>
      </c>
      <c r="S33" s="41" t="e">
        <f t="shared" si="7"/>
        <v>#VALUE!</v>
      </c>
    </row>
    <row r="34" spans="1:19">
      <c r="A34" s="45" t="s">
        <v>37</v>
      </c>
      <c r="B34" s="45" t="s">
        <v>625</v>
      </c>
      <c r="C34" s="45" t="s">
        <v>701</v>
      </c>
      <c r="D34" s="45" t="s">
        <v>714</v>
      </c>
      <c r="E34" s="74">
        <v>8850029037905</v>
      </c>
      <c r="F34" s="46">
        <v>205585</v>
      </c>
      <c r="G34" s="47">
        <v>12</v>
      </c>
      <c r="H34" s="46">
        <f t="shared" si="9"/>
        <v>228199.35</v>
      </c>
      <c r="I34" s="75">
        <v>460000</v>
      </c>
      <c r="K34" s="66">
        <f t="shared" si="1"/>
        <v>0</v>
      </c>
      <c r="L34" s="66">
        <f t="shared" si="2"/>
        <v>0</v>
      </c>
      <c r="M34" s="66">
        <f t="shared" si="3"/>
        <v>0</v>
      </c>
      <c r="N34" s="66">
        <f t="shared" si="4"/>
        <v>0</v>
      </c>
      <c r="O34" s="66">
        <f t="shared" si="5"/>
        <v>0</v>
      </c>
      <c r="Q34" s="39" t="e">
        <f t="shared" si="6"/>
        <v>#VALUE!</v>
      </c>
      <c r="R34" s="39" t="e">
        <f t="shared" si="8"/>
        <v>#VALUE!</v>
      </c>
      <c r="S34" s="41" t="e">
        <f t="shared" si="7"/>
        <v>#VALUE!</v>
      </c>
    </row>
    <row r="35" spans="1:19">
      <c r="A35" s="45" t="s">
        <v>37</v>
      </c>
      <c r="B35" s="45" t="s">
        <v>719</v>
      </c>
      <c r="C35" s="45" t="s">
        <v>720</v>
      </c>
      <c r="D35" s="45" t="s">
        <v>723</v>
      </c>
      <c r="E35" s="74">
        <v>8999777018771</v>
      </c>
      <c r="F35" s="46">
        <v>95841</v>
      </c>
      <c r="G35" s="47">
        <v>12</v>
      </c>
      <c r="H35" s="46">
        <f t="shared" si="9"/>
        <v>106383.51000000001</v>
      </c>
      <c r="I35" s="75">
        <v>125000</v>
      </c>
      <c r="K35" s="66">
        <f t="shared" ref="K35:K41" si="10">G35*J35</f>
        <v>0</v>
      </c>
      <c r="L35" s="66">
        <f t="shared" ref="L35:L41" si="11">K35*F35</f>
        <v>0</v>
      </c>
      <c r="M35" s="66">
        <f t="shared" ref="M35:M41" si="12">L35*(1-$M$4)</f>
        <v>0</v>
      </c>
      <c r="N35" s="66">
        <f t="shared" ref="N35:N41" si="13">M35*(1-$N$4)</f>
        <v>0</v>
      </c>
      <c r="O35" s="66">
        <f t="shared" ref="O35:O41" si="14">N35*111%</f>
        <v>0</v>
      </c>
      <c r="Q35" s="39" t="e">
        <f t="shared" si="6"/>
        <v>#VALUE!</v>
      </c>
      <c r="R35" s="39" t="e">
        <f t="shared" si="8"/>
        <v>#VALUE!</v>
      </c>
      <c r="S35" s="41" t="e">
        <f t="shared" si="7"/>
        <v>#VALUE!</v>
      </c>
    </row>
    <row r="36" spans="1:19">
      <c r="A36" s="45" t="s">
        <v>37</v>
      </c>
      <c r="B36" s="45" t="s">
        <v>719</v>
      </c>
      <c r="C36" s="45" t="s">
        <v>720</v>
      </c>
      <c r="D36" s="45" t="s">
        <v>730</v>
      </c>
      <c r="E36" s="74">
        <v>8999777018801</v>
      </c>
      <c r="F36" s="46">
        <v>95841</v>
      </c>
      <c r="G36" s="47">
        <v>12</v>
      </c>
      <c r="H36" s="46">
        <f t="shared" si="9"/>
        <v>106383.51000000001</v>
      </c>
      <c r="I36" s="75">
        <v>125000</v>
      </c>
      <c r="K36" s="66">
        <f t="shared" si="10"/>
        <v>0</v>
      </c>
      <c r="L36" s="66">
        <f t="shared" si="11"/>
        <v>0</v>
      </c>
      <c r="M36" s="66">
        <f t="shared" si="12"/>
        <v>0</v>
      </c>
      <c r="N36" s="66">
        <f t="shared" si="13"/>
        <v>0</v>
      </c>
      <c r="O36" s="66">
        <f t="shared" si="14"/>
        <v>0</v>
      </c>
      <c r="Q36" s="39" t="e">
        <f t="shared" si="6"/>
        <v>#VALUE!</v>
      </c>
      <c r="R36" s="39" t="e">
        <f t="shared" si="8"/>
        <v>#VALUE!</v>
      </c>
      <c r="S36" s="41" t="e">
        <f t="shared" si="7"/>
        <v>#VALUE!</v>
      </c>
    </row>
    <row r="37" spans="1:19">
      <c r="A37" s="45" t="s">
        <v>37</v>
      </c>
      <c r="B37" s="45" t="s">
        <v>719</v>
      </c>
      <c r="C37" s="45" t="s">
        <v>720</v>
      </c>
      <c r="D37" s="45" t="s">
        <v>763</v>
      </c>
      <c r="E37" s="74">
        <v>8999777017644</v>
      </c>
      <c r="F37" s="46">
        <v>73300</v>
      </c>
      <c r="G37" s="47">
        <v>12</v>
      </c>
      <c r="H37" s="46">
        <f t="shared" si="9"/>
        <v>81363</v>
      </c>
      <c r="I37" s="75">
        <v>100800</v>
      </c>
      <c r="K37" s="66">
        <f t="shared" si="10"/>
        <v>0</v>
      </c>
      <c r="L37" s="66">
        <f t="shared" si="11"/>
        <v>0</v>
      </c>
      <c r="M37" s="66">
        <f t="shared" si="12"/>
        <v>0</v>
      </c>
      <c r="N37" s="66">
        <f t="shared" si="13"/>
        <v>0</v>
      </c>
      <c r="O37" s="66">
        <f t="shared" si="14"/>
        <v>0</v>
      </c>
      <c r="Q37" s="39" t="e">
        <f t="shared" si="6"/>
        <v>#VALUE!</v>
      </c>
      <c r="R37" s="39" t="e">
        <f t="shared" si="8"/>
        <v>#VALUE!</v>
      </c>
      <c r="S37" s="41" t="e">
        <f t="shared" si="7"/>
        <v>#VALUE!</v>
      </c>
    </row>
    <row r="38" spans="1:19">
      <c r="A38" s="45" t="s">
        <v>37</v>
      </c>
      <c r="B38" s="45" t="s">
        <v>719</v>
      </c>
      <c r="C38" s="45" t="s">
        <v>720</v>
      </c>
      <c r="D38" s="45" t="s">
        <v>770</v>
      </c>
      <c r="E38" s="74">
        <v>8999777000837</v>
      </c>
      <c r="F38" s="46">
        <v>48440</v>
      </c>
      <c r="G38" s="47">
        <v>12</v>
      </c>
      <c r="H38" s="46">
        <f t="shared" si="9"/>
        <v>53768.4</v>
      </c>
      <c r="I38" s="75">
        <v>60600</v>
      </c>
      <c r="K38" s="66">
        <f t="shared" si="10"/>
        <v>0</v>
      </c>
      <c r="L38" s="66">
        <f t="shared" si="11"/>
        <v>0</v>
      </c>
      <c r="M38" s="66">
        <f t="shared" si="12"/>
        <v>0</v>
      </c>
      <c r="N38" s="66">
        <f t="shared" si="13"/>
        <v>0</v>
      </c>
      <c r="O38" s="66">
        <f t="shared" si="14"/>
        <v>0</v>
      </c>
      <c r="Q38" s="39" t="e">
        <f t="shared" si="6"/>
        <v>#VALUE!</v>
      </c>
      <c r="R38" s="39" t="e">
        <f t="shared" si="8"/>
        <v>#VALUE!</v>
      </c>
      <c r="S38" s="41" t="e">
        <f t="shared" si="7"/>
        <v>#VALUE!</v>
      </c>
    </row>
    <row r="39" spans="1:19">
      <c r="A39" s="45" t="s">
        <v>37</v>
      </c>
      <c r="B39" s="45" t="s">
        <v>719</v>
      </c>
      <c r="C39" s="45" t="s">
        <v>720</v>
      </c>
      <c r="D39" s="45" t="s">
        <v>777</v>
      </c>
      <c r="E39" s="74">
        <v>8999777002527</v>
      </c>
      <c r="F39" s="46">
        <v>72650</v>
      </c>
      <c r="G39" s="47">
        <v>12</v>
      </c>
      <c r="H39" s="46">
        <f t="shared" si="9"/>
        <v>80641.5</v>
      </c>
      <c r="I39" s="75">
        <v>90900</v>
      </c>
      <c r="K39" s="66">
        <f t="shared" si="10"/>
        <v>0</v>
      </c>
      <c r="L39" s="66">
        <f t="shared" si="11"/>
        <v>0</v>
      </c>
      <c r="M39" s="66">
        <f t="shared" si="12"/>
        <v>0</v>
      </c>
      <c r="N39" s="66">
        <f t="shared" si="13"/>
        <v>0</v>
      </c>
      <c r="O39" s="66">
        <f t="shared" si="14"/>
        <v>0</v>
      </c>
      <c r="Q39" s="39" t="e">
        <f t="shared" si="6"/>
        <v>#VALUE!</v>
      </c>
      <c r="R39" s="39" t="e">
        <f t="shared" si="8"/>
        <v>#VALUE!</v>
      </c>
      <c r="S39" s="41" t="e">
        <f t="shared" si="7"/>
        <v>#VALUE!</v>
      </c>
    </row>
    <row r="40" spans="1:19">
      <c r="A40" s="45" t="s">
        <v>37</v>
      </c>
      <c r="B40" s="45" t="s">
        <v>719</v>
      </c>
      <c r="C40" s="45" t="s">
        <v>720</v>
      </c>
      <c r="D40" s="45" t="s">
        <v>784</v>
      </c>
      <c r="E40" s="74">
        <v>8999777003241</v>
      </c>
      <c r="F40" s="46">
        <v>72650</v>
      </c>
      <c r="G40" s="47">
        <v>12</v>
      </c>
      <c r="H40" s="46">
        <f t="shared" si="9"/>
        <v>80641.5</v>
      </c>
      <c r="I40" s="75">
        <v>90900</v>
      </c>
      <c r="K40" s="66">
        <f t="shared" si="10"/>
        <v>0</v>
      </c>
      <c r="L40" s="66">
        <f t="shared" si="11"/>
        <v>0</v>
      </c>
      <c r="M40" s="66">
        <f t="shared" si="12"/>
        <v>0</v>
      </c>
      <c r="N40" s="66">
        <f t="shared" si="13"/>
        <v>0</v>
      </c>
      <c r="O40" s="66">
        <f t="shared" si="14"/>
        <v>0</v>
      </c>
      <c r="Q40" s="39" t="e">
        <f t="shared" si="6"/>
        <v>#VALUE!</v>
      </c>
      <c r="R40" s="39" t="e">
        <f t="shared" si="8"/>
        <v>#VALUE!</v>
      </c>
      <c r="S40" s="41" t="e">
        <f t="shared" si="7"/>
        <v>#VALUE!</v>
      </c>
    </row>
    <row r="41" spans="1:19">
      <c r="A41" s="45" t="s">
        <v>37</v>
      </c>
      <c r="B41" s="45" t="s">
        <v>719</v>
      </c>
      <c r="C41" s="45" t="s">
        <v>720</v>
      </c>
      <c r="D41" s="45" t="s">
        <v>791</v>
      </c>
      <c r="E41" s="74">
        <v>8999777017880</v>
      </c>
      <c r="F41" s="46">
        <v>88800</v>
      </c>
      <c r="G41" s="47">
        <v>12</v>
      </c>
      <c r="H41" s="46">
        <f t="shared" si="9"/>
        <v>98568.000000000015</v>
      </c>
      <c r="I41" s="75">
        <v>110000</v>
      </c>
      <c r="K41" s="66">
        <f t="shared" si="10"/>
        <v>0</v>
      </c>
      <c r="L41" s="66">
        <f t="shared" si="11"/>
        <v>0</v>
      </c>
      <c r="M41" s="66">
        <f t="shared" si="12"/>
        <v>0</v>
      </c>
      <c r="N41" s="66">
        <f t="shared" si="13"/>
        <v>0</v>
      </c>
      <c r="O41" s="66">
        <f t="shared" si="14"/>
        <v>0</v>
      </c>
      <c r="Q41" s="39" t="e">
        <f t="shared" si="6"/>
        <v>#VALUE!</v>
      </c>
      <c r="R41" s="39" t="e">
        <f t="shared" si="8"/>
        <v>#VALUE!</v>
      </c>
      <c r="S41" s="41" t="e">
        <f t="shared" si="7"/>
        <v>#VALUE!</v>
      </c>
    </row>
  </sheetData>
  <autoFilter ref="A4:T15" xr:uid="{D8C48AC8-8342-4584-A184-354A30A516E0}"/>
  <mergeCells count="1">
    <mergeCell ref="I3:I4"/>
  </mergeCells>
  <conditionalFormatting sqref="D1:D1048576">
    <cfRule type="duplicateValues" dxfId="5" priority="3"/>
  </conditionalFormatting>
  <conditionalFormatting sqref="E16:E41">
    <cfRule type="duplicateValues" dxfId="4" priority="1"/>
  </conditionalFormatting>
  <conditionalFormatting sqref="E5:E15">
    <cfRule type="duplicateValues" dxfId="3" priority="330"/>
  </conditionalFormatting>
  <dataValidations count="1">
    <dataValidation type="list" allowBlank="1" showInputMessage="1" showErrorMessage="1" sqref="G2" xr:uid="{A6E78ACB-CE3E-4BCC-BA32-3033E46F853F}">
      <formula1>"Pro,Max,Turbo,Reseller"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D79DF-2451-493F-B8A8-4F127345B0ED}">
  <dimension ref="A1:Y28"/>
  <sheetViews>
    <sheetView showGridLines="0" topLeftCell="B1" zoomScale="70" zoomScaleNormal="70" workbookViewId="0">
      <selection activeCell="J8" sqref="J8"/>
    </sheetView>
  </sheetViews>
  <sheetFormatPr defaultColWidth="8.75" defaultRowHeight="15"/>
  <cols>
    <col min="1" max="1" width="10.625" style="9" bestFit="1" customWidth="1"/>
    <col min="2" max="2" width="16" style="9" bestFit="1" customWidth="1"/>
    <col min="3" max="3" width="16.875" style="9" hidden="1" customWidth="1"/>
    <col min="4" max="4" width="57.625" style="9" customWidth="1"/>
    <col min="5" max="5" width="16.5" style="9" bestFit="1" customWidth="1"/>
    <col min="6" max="6" width="12" style="9" customWidth="1"/>
    <col min="7" max="7" width="9.875" style="31" customWidth="1"/>
    <col min="8" max="8" width="12" style="9" bestFit="1" customWidth="1"/>
    <col min="9" max="9" width="12.75" style="9" customWidth="1"/>
    <col min="10" max="10" width="8.625" style="9" customWidth="1"/>
    <col min="11" max="11" width="8.25" style="9" customWidth="1"/>
    <col min="12" max="12" width="12" style="9" customWidth="1"/>
    <col min="13" max="13" width="12" style="9" bestFit="1" customWidth="1"/>
    <col min="14" max="14" width="12" style="9" customWidth="1"/>
    <col min="15" max="15" width="13.75" style="9" customWidth="1"/>
    <col min="16" max="16" width="14.25" style="9" bestFit="1" customWidth="1"/>
    <col min="17" max="17" width="10" style="9" hidden="1" customWidth="1"/>
    <col min="18" max="18" width="11" style="9" hidden="1" customWidth="1"/>
    <col min="19" max="19" width="10" style="9" hidden="1" customWidth="1"/>
    <col min="20" max="23" width="8.75" style="9"/>
    <col min="24" max="25" width="9" style="9" bestFit="1" customWidth="1"/>
    <col min="26" max="16384" width="8.75" style="9"/>
  </cols>
  <sheetData>
    <row r="1" spans="1:25">
      <c r="J1" s="52" t="s">
        <v>871</v>
      </c>
    </row>
    <row r="2" spans="1:25">
      <c r="F2" s="51" t="s">
        <v>872</v>
      </c>
      <c r="G2" s="52"/>
      <c r="H2" s="34">
        <f>L2*111%</f>
        <v>0</v>
      </c>
      <c r="I2" s="48"/>
      <c r="J2" s="9">
        <f t="shared" ref="J2:O2" si="0">SUBTOTAL(9,J5:J28)</f>
        <v>0</v>
      </c>
      <c r="K2" s="9">
        <f t="shared" si="0"/>
        <v>0</v>
      </c>
      <c r="L2" s="35">
        <f t="shared" si="0"/>
        <v>0</v>
      </c>
      <c r="M2" s="36">
        <f t="shared" si="0"/>
        <v>0</v>
      </c>
      <c r="N2" s="36">
        <f t="shared" si="0"/>
        <v>0</v>
      </c>
      <c r="O2" s="37">
        <f t="shared" si="0"/>
        <v>0</v>
      </c>
    </row>
    <row r="3" spans="1:25" ht="42.75">
      <c r="A3" s="1" t="s">
        <v>0</v>
      </c>
      <c r="B3" s="1" t="s">
        <v>1</v>
      </c>
      <c r="C3" s="1" t="s">
        <v>2</v>
      </c>
      <c r="D3" s="1" t="s">
        <v>886</v>
      </c>
      <c r="E3" s="2" t="s">
        <v>10</v>
      </c>
      <c r="F3" s="3" t="s">
        <v>873</v>
      </c>
      <c r="G3" s="3" t="s">
        <v>874</v>
      </c>
      <c r="H3" s="53" t="s">
        <v>875</v>
      </c>
      <c r="I3" s="67" t="s">
        <v>876</v>
      </c>
      <c r="J3" s="3" t="s">
        <v>877</v>
      </c>
      <c r="K3" s="3" t="s">
        <v>878</v>
      </c>
      <c r="L3" s="3" t="s">
        <v>879</v>
      </c>
      <c r="M3" s="3" t="s">
        <v>887</v>
      </c>
      <c r="N3" s="3" t="s">
        <v>881</v>
      </c>
      <c r="O3" s="3" t="s">
        <v>882</v>
      </c>
      <c r="Q3" s="67" t="s">
        <v>883</v>
      </c>
      <c r="R3" s="67" t="s">
        <v>884</v>
      </c>
      <c r="S3" s="67" t="s">
        <v>885</v>
      </c>
    </row>
    <row r="4" spans="1:25">
      <c r="A4" s="10"/>
      <c r="B4" s="10"/>
      <c r="C4" s="10"/>
      <c r="D4" s="10" t="s">
        <v>888</v>
      </c>
      <c r="E4" s="11" t="s">
        <v>889</v>
      </c>
      <c r="F4" s="12"/>
      <c r="G4" s="12"/>
      <c r="H4" s="49"/>
      <c r="I4" s="68"/>
      <c r="J4" s="12"/>
      <c r="K4" s="12"/>
      <c r="L4" s="12"/>
      <c r="M4" s="38" t="b">
        <f>IF(G2="TURBO",9%,IF(G2="MAX",8%,IF(G2="PRO",7%,IF(G2="RESELLER",IF(L2&gt;=2000000,5%,IF(L2&gt;=1000000,4%,IF(L2&gt;=500000,3%," ")))))))</f>
        <v>0</v>
      </c>
      <c r="N4" s="38" t="str">
        <f>IF(L2&gt;=250000000,3%,IF(L2&gt;=5000000,2%,IF(L2&gt;=3000000,1%,"0%")))</f>
        <v>0%</v>
      </c>
      <c r="O4" s="12"/>
      <c r="Q4" s="40" t="str">
        <f>IF(G2="TURBO",5%,IF(G2="MAX",3%,IF(G2="PRO",2%,"")))</f>
        <v/>
      </c>
      <c r="R4" s="68"/>
      <c r="S4" s="68"/>
    </row>
    <row r="5" spans="1:25">
      <c r="A5" s="45" t="s">
        <v>37</v>
      </c>
      <c r="B5" s="45" t="s">
        <v>133</v>
      </c>
      <c r="C5" s="45" t="s">
        <v>134</v>
      </c>
      <c r="D5" s="45" t="s">
        <v>354</v>
      </c>
      <c r="E5" s="74">
        <v>8850029040172</v>
      </c>
      <c r="F5" s="46">
        <v>50450</v>
      </c>
      <c r="G5" s="47">
        <v>24</v>
      </c>
      <c r="H5" s="46">
        <f t="shared" ref="H5:H28" si="1">F5*111%</f>
        <v>55999.500000000007</v>
      </c>
      <c r="I5" s="75">
        <v>70000</v>
      </c>
      <c r="K5" s="39">
        <f t="shared" ref="K5:K28" si="2">G5*J5</f>
        <v>0</v>
      </c>
      <c r="L5" s="39">
        <f t="shared" ref="L5:L28" si="3">K5*F5</f>
        <v>0</v>
      </c>
      <c r="M5" s="39">
        <f t="shared" ref="M5:M28" si="4">L5*(1-$M$4)</f>
        <v>0</v>
      </c>
      <c r="N5" s="39">
        <f t="shared" ref="N5:N28" si="5">M5*(1-$N$4)</f>
        <v>0</v>
      </c>
      <c r="O5" s="39">
        <f t="shared" ref="O5:O28" si="6">N5*111%</f>
        <v>0</v>
      </c>
      <c r="Q5" s="39" t="e">
        <f t="shared" ref="Q5:Q23" si="7">L5*$Q$4</f>
        <v>#VALUE!</v>
      </c>
      <c r="R5" s="39" t="e">
        <f t="shared" ref="R5:R23" si="8">O5-Q5</f>
        <v>#VALUE!</v>
      </c>
      <c r="S5" s="41" t="e">
        <f t="shared" ref="S5:S23" si="9">R5/K5</f>
        <v>#VALUE!</v>
      </c>
      <c r="X5" s="79"/>
      <c r="Y5" s="79"/>
    </row>
    <row r="6" spans="1:25">
      <c r="A6" s="45" t="s">
        <v>37</v>
      </c>
      <c r="B6" s="45" t="s">
        <v>133</v>
      </c>
      <c r="C6" s="45" t="s">
        <v>134</v>
      </c>
      <c r="D6" s="45" t="s">
        <v>363</v>
      </c>
      <c r="E6" s="74">
        <v>8850029040189</v>
      </c>
      <c r="F6" s="46">
        <v>50450</v>
      </c>
      <c r="G6" s="47">
        <v>24</v>
      </c>
      <c r="H6" s="46">
        <f t="shared" si="1"/>
        <v>55999.500000000007</v>
      </c>
      <c r="I6" s="75">
        <v>70000</v>
      </c>
      <c r="K6" s="39">
        <f t="shared" si="2"/>
        <v>0</v>
      </c>
      <c r="L6" s="39">
        <f t="shared" si="3"/>
        <v>0</v>
      </c>
      <c r="M6" s="39">
        <f t="shared" si="4"/>
        <v>0</v>
      </c>
      <c r="N6" s="39">
        <f t="shared" si="5"/>
        <v>0</v>
      </c>
      <c r="O6" s="39">
        <f t="shared" si="6"/>
        <v>0</v>
      </c>
      <c r="Q6" s="39" t="e">
        <f t="shared" si="7"/>
        <v>#VALUE!</v>
      </c>
      <c r="R6" s="39" t="e">
        <f t="shared" si="8"/>
        <v>#VALUE!</v>
      </c>
      <c r="S6" s="41" t="e">
        <f t="shared" si="9"/>
        <v>#VALUE!</v>
      </c>
      <c r="X6" s="79"/>
      <c r="Y6" s="79"/>
    </row>
    <row r="7" spans="1:25">
      <c r="A7" s="45" t="s">
        <v>37</v>
      </c>
      <c r="B7" s="45" t="s">
        <v>133</v>
      </c>
      <c r="C7" s="45" t="s">
        <v>134</v>
      </c>
      <c r="D7" s="45" t="s">
        <v>369</v>
      </c>
      <c r="E7" s="74">
        <v>8850029040196</v>
      </c>
      <c r="F7" s="46">
        <v>50450</v>
      </c>
      <c r="G7" s="47">
        <v>24</v>
      </c>
      <c r="H7" s="46">
        <f t="shared" si="1"/>
        <v>55999.500000000007</v>
      </c>
      <c r="I7" s="75">
        <v>70000</v>
      </c>
      <c r="K7" s="39">
        <f t="shared" si="2"/>
        <v>0</v>
      </c>
      <c r="L7" s="39">
        <f t="shared" si="3"/>
        <v>0</v>
      </c>
      <c r="M7" s="39">
        <f t="shared" si="4"/>
        <v>0</v>
      </c>
      <c r="N7" s="39">
        <f t="shared" si="5"/>
        <v>0</v>
      </c>
      <c r="O7" s="39">
        <f t="shared" si="6"/>
        <v>0</v>
      </c>
      <c r="Q7" s="39" t="e">
        <f t="shared" si="7"/>
        <v>#VALUE!</v>
      </c>
      <c r="R7" s="39" t="e">
        <f t="shared" si="8"/>
        <v>#VALUE!</v>
      </c>
      <c r="S7" s="41" t="e">
        <f t="shared" si="9"/>
        <v>#VALUE!</v>
      </c>
      <c r="X7" s="79"/>
      <c r="Y7" s="79"/>
    </row>
    <row r="8" spans="1:25">
      <c r="A8" s="45" t="s">
        <v>37</v>
      </c>
      <c r="B8" s="45" t="s">
        <v>401</v>
      </c>
      <c r="C8" s="45" t="s">
        <v>421</v>
      </c>
      <c r="D8" s="45" t="s">
        <v>466</v>
      </c>
      <c r="E8" s="74">
        <v>8999777018863</v>
      </c>
      <c r="F8" s="46">
        <v>136270</v>
      </c>
      <c r="G8" s="47">
        <v>12</v>
      </c>
      <c r="H8" s="46">
        <f t="shared" si="1"/>
        <v>151259.70000000001</v>
      </c>
      <c r="I8" s="75">
        <v>183500</v>
      </c>
      <c r="K8" s="39">
        <f t="shared" si="2"/>
        <v>0</v>
      </c>
      <c r="L8" s="39">
        <f t="shared" si="3"/>
        <v>0</v>
      </c>
      <c r="M8" s="39">
        <f t="shared" si="4"/>
        <v>0</v>
      </c>
      <c r="N8" s="39">
        <f t="shared" si="5"/>
        <v>0</v>
      </c>
      <c r="O8" s="39">
        <f t="shared" si="6"/>
        <v>0</v>
      </c>
      <c r="Q8" s="39" t="e">
        <f t="shared" si="7"/>
        <v>#VALUE!</v>
      </c>
      <c r="R8" s="39" t="e">
        <f t="shared" si="8"/>
        <v>#VALUE!</v>
      </c>
      <c r="S8" s="41" t="e">
        <f t="shared" si="9"/>
        <v>#VALUE!</v>
      </c>
      <c r="X8" s="79"/>
    </row>
    <row r="9" spans="1:25">
      <c r="A9" s="45" t="s">
        <v>37</v>
      </c>
      <c r="B9" s="45" t="s">
        <v>401</v>
      </c>
      <c r="C9" s="45" t="s">
        <v>421</v>
      </c>
      <c r="D9" s="45" t="s">
        <v>491</v>
      </c>
      <c r="E9" s="74">
        <v>8999777001292</v>
      </c>
      <c r="F9" s="46">
        <v>41620</v>
      </c>
      <c r="G9" s="47">
        <v>24</v>
      </c>
      <c r="H9" s="46">
        <f t="shared" si="1"/>
        <v>46198.200000000004</v>
      </c>
      <c r="I9" s="75">
        <v>55500</v>
      </c>
      <c r="K9" s="39">
        <f t="shared" si="2"/>
        <v>0</v>
      </c>
      <c r="L9" s="39">
        <f t="shared" si="3"/>
        <v>0</v>
      </c>
      <c r="M9" s="39">
        <f t="shared" si="4"/>
        <v>0</v>
      </c>
      <c r="N9" s="39">
        <f t="shared" si="5"/>
        <v>0</v>
      </c>
      <c r="O9" s="39">
        <f t="shared" si="6"/>
        <v>0</v>
      </c>
      <c r="Q9" s="39" t="e">
        <f t="shared" si="7"/>
        <v>#VALUE!</v>
      </c>
      <c r="R9" s="39" t="e">
        <f t="shared" si="8"/>
        <v>#VALUE!</v>
      </c>
      <c r="S9" s="41" t="e">
        <f t="shared" si="9"/>
        <v>#VALUE!</v>
      </c>
      <c r="X9" s="79"/>
    </row>
    <row r="10" spans="1:25">
      <c r="A10" s="45" t="s">
        <v>37</v>
      </c>
      <c r="B10" s="45" t="s">
        <v>401</v>
      </c>
      <c r="C10" s="45" t="s">
        <v>421</v>
      </c>
      <c r="D10" s="45" t="s">
        <v>498</v>
      </c>
      <c r="E10" s="74">
        <v>8999777018719</v>
      </c>
      <c r="F10" s="46">
        <v>68105</v>
      </c>
      <c r="G10" s="47">
        <v>12</v>
      </c>
      <c r="H10" s="46">
        <f t="shared" si="1"/>
        <v>75596.55</v>
      </c>
      <c r="I10" s="75">
        <v>90000</v>
      </c>
      <c r="K10" s="39">
        <f t="shared" si="2"/>
        <v>0</v>
      </c>
      <c r="L10" s="39">
        <f t="shared" si="3"/>
        <v>0</v>
      </c>
      <c r="M10" s="39">
        <f t="shared" si="4"/>
        <v>0</v>
      </c>
      <c r="N10" s="39">
        <f t="shared" si="5"/>
        <v>0</v>
      </c>
      <c r="O10" s="39">
        <f t="shared" si="6"/>
        <v>0</v>
      </c>
      <c r="Q10" s="39" t="e">
        <f t="shared" si="7"/>
        <v>#VALUE!</v>
      </c>
      <c r="R10" s="39" t="e">
        <f t="shared" si="8"/>
        <v>#VALUE!</v>
      </c>
      <c r="S10" s="41" t="e">
        <f t="shared" si="9"/>
        <v>#VALUE!</v>
      </c>
      <c r="X10" s="79"/>
    </row>
    <row r="11" spans="1:25">
      <c r="A11" s="45" t="s">
        <v>37</v>
      </c>
      <c r="B11" s="45" t="s">
        <v>401</v>
      </c>
      <c r="C11" s="45" t="s">
        <v>421</v>
      </c>
      <c r="D11" s="45" t="s">
        <v>524</v>
      </c>
      <c r="E11" s="74">
        <v>8999777018832</v>
      </c>
      <c r="F11" s="46">
        <v>118660</v>
      </c>
      <c r="G11" s="47">
        <v>12</v>
      </c>
      <c r="H11" s="46">
        <f t="shared" si="1"/>
        <v>131712.6</v>
      </c>
      <c r="I11" s="75">
        <v>160000</v>
      </c>
      <c r="K11" s="39">
        <f t="shared" si="2"/>
        <v>0</v>
      </c>
      <c r="L11" s="39">
        <f t="shared" si="3"/>
        <v>0</v>
      </c>
      <c r="M11" s="39">
        <f t="shared" si="4"/>
        <v>0</v>
      </c>
      <c r="N11" s="39">
        <f t="shared" si="5"/>
        <v>0</v>
      </c>
      <c r="O11" s="39">
        <f t="shared" si="6"/>
        <v>0</v>
      </c>
      <c r="Q11" s="39" t="e">
        <f t="shared" si="7"/>
        <v>#VALUE!</v>
      </c>
      <c r="R11" s="39" t="e">
        <f t="shared" si="8"/>
        <v>#VALUE!</v>
      </c>
      <c r="S11" s="41" t="e">
        <f t="shared" si="9"/>
        <v>#VALUE!</v>
      </c>
      <c r="X11" s="79"/>
    </row>
    <row r="12" spans="1:25">
      <c r="A12" s="45" t="s">
        <v>37</v>
      </c>
      <c r="B12" s="45" t="s">
        <v>401</v>
      </c>
      <c r="C12" s="45" t="s">
        <v>421</v>
      </c>
      <c r="D12" s="45" t="s">
        <v>566</v>
      </c>
      <c r="E12" s="74">
        <v>8850029040530</v>
      </c>
      <c r="F12" s="46">
        <v>40879</v>
      </c>
      <c r="G12" s="47">
        <v>24</v>
      </c>
      <c r="H12" s="46">
        <f t="shared" si="1"/>
        <v>45375.69</v>
      </c>
      <c r="I12" s="75">
        <v>55500</v>
      </c>
      <c r="K12" s="39">
        <f t="shared" si="2"/>
        <v>0</v>
      </c>
      <c r="L12" s="39">
        <f t="shared" si="3"/>
        <v>0</v>
      </c>
      <c r="M12" s="39">
        <f t="shared" si="4"/>
        <v>0</v>
      </c>
      <c r="N12" s="39">
        <f t="shared" si="5"/>
        <v>0</v>
      </c>
      <c r="O12" s="39">
        <f t="shared" si="6"/>
        <v>0</v>
      </c>
      <c r="Q12" s="39" t="e">
        <f t="shared" si="7"/>
        <v>#VALUE!</v>
      </c>
      <c r="R12" s="39" t="e">
        <f t="shared" si="8"/>
        <v>#VALUE!</v>
      </c>
      <c r="S12" s="41" t="e">
        <f t="shared" si="9"/>
        <v>#VALUE!</v>
      </c>
      <c r="X12" s="79"/>
    </row>
    <row r="13" spans="1:25">
      <c r="A13" s="45" t="s">
        <v>37</v>
      </c>
      <c r="B13" s="45" t="s">
        <v>401</v>
      </c>
      <c r="C13" s="45" t="s">
        <v>421</v>
      </c>
      <c r="D13" s="45" t="s">
        <v>573</v>
      </c>
      <c r="E13" s="74">
        <v>8850029040516</v>
      </c>
      <c r="F13" s="46">
        <v>40879</v>
      </c>
      <c r="G13" s="47">
        <v>24</v>
      </c>
      <c r="H13" s="46">
        <f t="shared" si="1"/>
        <v>45375.69</v>
      </c>
      <c r="I13" s="75">
        <v>55500</v>
      </c>
      <c r="K13" s="39">
        <f t="shared" si="2"/>
        <v>0</v>
      </c>
      <c r="L13" s="39">
        <f t="shared" si="3"/>
        <v>0</v>
      </c>
      <c r="M13" s="39">
        <f t="shared" si="4"/>
        <v>0</v>
      </c>
      <c r="N13" s="39">
        <f t="shared" si="5"/>
        <v>0</v>
      </c>
      <c r="O13" s="39">
        <f t="shared" si="6"/>
        <v>0</v>
      </c>
      <c r="Q13" s="39" t="e">
        <f t="shared" si="7"/>
        <v>#VALUE!</v>
      </c>
      <c r="R13" s="39" t="e">
        <f t="shared" si="8"/>
        <v>#VALUE!</v>
      </c>
      <c r="S13" s="41" t="e">
        <f t="shared" si="9"/>
        <v>#VALUE!</v>
      </c>
      <c r="X13" s="79"/>
    </row>
    <row r="14" spans="1:25">
      <c r="A14" s="45" t="s">
        <v>37</v>
      </c>
      <c r="B14" s="45" t="s">
        <v>625</v>
      </c>
      <c r="C14" s="45" t="s">
        <v>626</v>
      </c>
      <c r="D14" s="45" t="s">
        <v>663</v>
      </c>
      <c r="E14" s="74">
        <v>8999777017910</v>
      </c>
      <c r="F14" s="46">
        <v>72380</v>
      </c>
      <c r="G14" s="47">
        <v>6</v>
      </c>
      <c r="H14" s="46">
        <f t="shared" si="1"/>
        <v>80341.8</v>
      </c>
      <c r="I14" s="75">
        <v>100500</v>
      </c>
      <c r="K14" s="39">
        <f t="shared" si="2"/>
        <v>0</v>
      </c>
      <c r="L14" s="39">
        <f t="shared" si="3"/>
        <v>0</v>
      </c>
      <c r="M14" s="39">
        <f t="shared" si="4"/>
        <v>0</v>
      </c>
      <c r="N14" s="39">
        <f t="shared" si="5"/>
        <v>0</v>
      </c>
      <c r="O14" s="39">
        <f t="shared" si="6"/>
        <v>0</v>
      </c>
      <c r="Q14" s="39" t="e">
        <f t="shared" si="7"/>
        <v>#VALUE!</v>
      </c>
      <c r="R14" s="39" t="e">
        <f t="shared" si="8"/>
        <v>#VALUE!</v>
      </c>
      <c r="S14" s="41" t="e">
        <f t="shared" si="9"/>
        <v>#VALUE!</v>
      </c>
      <c r="X14" s="79"/>
    </row>
    <row r="15" spans="1:25">
      <c r="A15" s="45" t="s">
        <v>37</v>
      </c>
      <c r="B15" s="45" t="s">
        <v>625</v>
      </c>
      <c r="C15" s="45" t="s">
        <v>626</v>
      </c>
      <c r="D15" s="45" t="s">
        <v>677</v>
      </c>
      <c r="E15" s="74">
        <v>8999777017941</v>
      </c>
      <c r="F15" s="46">
        <v>72380</v>
      </c>
      <c r="G15" s="47">
        <v>6</v>
      </c>
      <c r="H15" s="46">
        <f t="shared" si="1"/>
        <v>80341.8</v>
      </c>
      <c r="I15" s="75">
        <v>100500</v>
      </c>
      <c r="K15" s="39">
        <f t="shared" si="2"/>
        <v>0</v>
      </c>
      <c r="L15" s="39">
        <f t="shared" si="3"/>
        <v>0</v>
      </c>
      <c r="M15" s="39">
        <f t="shared" si="4"/>
        <v>0</v>
      </c>
      <c r="N15" s="39">
        <f t="shared" si="5"/>
        <v>0</v>
      </c>
      <c r="O15" s="39">
        <f t="shared" si="6"/>
        <v>0</v>
      </c>
      <c r="Q15" s="39" t="e">
        <f t="shared" si="7"/>
        <v>#VALUE!</v>
      </c>
      <c r="R15" s="39" t="e">
        <f t="shared" si="8"/>
        <v>#VALUE!</v>
      </c>
      <c r="S15" s="41" t="e">
        <f t="shared" si="9"/>
        <v>#VALUE!</v>
      </c>
      <c r="X15" s="79"/>
    </row>
    <row r="16" spans="1:25">
      <c r="A16" s="45" t="s">
        <v>37</v>
      </c>
      <c r="B16" s="45" t="s">
        <v>625</v>
      </c>
      <c r="C16" s="45" t="s">
        <v>626</v>
      </c>
      <c r="D16" s="45" t="s">
        <v>684</v>
      </c>
      <c r="E16" s="74">
        <v>4005900811714</v>
      </c>
      <c r="F16" s="46">
        <v>74870</v>
      </c>
      <c r="G16" s="47">
        <v>10</v>
      </c>
      <c r="H16" s="46">
        <f t="shared" si="1"/>
        <v>83105.700000000012</v>
      </c>
      <c r="I16" s="75">
        <v>100500</v>
      </c>
      <c r="K16" s="39">
        <f t="shared" si="2"/>
        <v>0</v>
      </c>
      <c r="L16" s="39">
        <f t="shared" si="3"/>
        <v>0</v>
      </c>
      <c r="M16" s="39">
        <f t="shared" si="4"/>
        <v>0</v>
      </c>
      <c r="N16" s="39">
        <f t="shared" si="5"/>
        <v>0</v>
      </c>
      <c r="O16" s="39">
        <f t="shared" si="6"/>
        <v>0</v>
      </c>
      <c r="Q16" s="39" t="e">
        <f t="shared" si="7"/>
        <v>#VALUE!</v>
      </c>
      <c r="R16" s="39" t="e">
        <f t="shared" si="8"/>
        <v>#VALUE!</v>
      </c>
      <c r="S16" s="41" t="e">
        <f t="shared" si="9"/>
        <v>#VALUE!</v>
      </c>
      <c r="X16" s="79"/>
    </row>
    <row r="17" spans="1:19">
      <c r="A17" s="45" t="s">
        <v>37</v>
      </c>
      <c r="B17" s="45" t="s">
        <v>625</v>
      </c>
      <c r="C17" s="45" t="s">
        <v>626</v>
      </c>
      <c r="D17" s="45" t="s">
        <v>691</v>
      </c>
      <c r="E17" s="74">
        <v>42428961</v>
      </c>
      <c r="F17" s="46">
        <v>42110</v>
      </c>
      <c r="G17" s="47">
        <v>12</v>
      </c>
      <c r="H17" s="46">
        <f t="shared" si="1"/>
        <v>46742.100000000006</v>
      </c>
      <c r="I17" s="75">
        <v>57000</v>
      </c>
      <c r="K17" s="39">
        <f t="shared" si="2"/>
        <v>0</v>
      </c>
      <c r="L17" s="39">
        <f t="shared" si="3"/>
        <v>0</v>
      </c>
      <c r="M17" s="39">
        <f t="shared" si="4"/>
        <v>0</v>
      </c>
      <c r="N17" s="39">
        <f t="shared" si="5"/>
        <v>0</v>
      </c>
      <c r="O17" s="39">
        <f t="shared" si="6"/>
        <v>0</v>
      </c>
      <c r="Q17" s="39" t="e">
        <f t="shared" si="7"/>
        <v>#VALUE!</v>
      </c>
      <c r="R17" s="39" t="e">
        <f t="shared" si="8"/>
        <v>#VALUE!</v>
      </c>
      <c r="S17" s="41" t="e">
        <f t="shared" si="9"/>
        <v>#VALUE!</v>
      </c>
    </row>
    <row r="18" spans="1:19">
      <c r="A18" s="45" t="s">
        <v>37</v>
      </c>
      <c r="B18" s="45" t="s">
        <v>625</v>
      </c>
      <c r="C18" s="45" t="s">
        <v>626</v>
      </c>
      <c r="D18" s="45" t="s">
        <v>697</v>
      </c>
      <c r="E18" s="74">
        <v>4005900729934</v>
      </c>
      <c r="F18" s="46">
        <v>95260</v>
      </c>
      <c r="G18" s="47">
        <v>12</v>
      </c>
      <c r="H18" s="46">
        <f t="shared" si="1"/>
        <v>105738.6</v>
      </c>
      <c r="I18" s="75">
        <v>130000</v>
      </c>
      <c r="K18" s="39">
        <f t="shared" si="2"/>
        <v>0</v>
      </c>
      <c r="L18" s="39">
        <f t="shared" si="3"/>
        <v>0</v>
      </c>
      <c r="M18" s="39">
        <f t="shared" si="4"/>
        <v>0</v>
      </c>
      <c r="N18" s="39">
        <f t="shared" si="5"/>
        <v>0</v>
      </c>
      <c r="O18" s="39">
        <f t="shared" si="6"/>
        <v>0</v>
      </c>
      <c r="Q18" s="39" t="e">
        <f t="shared" si="7"/>
        <v>#VALUE!</v>
      </c>
      <c r="R18" s="39" t="e">
        <f t="shared" si="8"/>
        <v>#VALUE!</v>
      </c>
      <c r="S18" s="41" t="e">
        <f t="shared" si="9"/>
        <v>#VALUE!</v>
      </c>
    </row>
    <row r="19" spans="1:19">
      <c r="A19" s="45" t="s">
        <v>37</v>
      </c>
      <c r="B19" s="45" t="s">
        <v>625</v>
      </c>
      <c r="C19" s="45" t="s">
        <v>701</v>
      </c>
      <c r="D19" s="45" t="s">
        <v>702</v>
      </c>
      <c r="E19" s="74">
        <v>8850029036359</v>
      </c>
      <c r="F19" s="46">
        <v>151150</v>
      </c>
      <c r="G19" s="47">
        <v>12</v>
      </c>
      <c r="H19" s="46">
        <f t="shared" si="1"/>
        <v>167776.50000000003</v>
      </c>
      <c r="I19" s="75">
        <v>335000</v>
      </c>
      <c r="K19" s="39">
        <f t="shared" si="2"/>
        <v>0</v>
      </c>
      <c r="L19" s="39">
        <f t="shared" si="3"/>
        <v>0</v>
      </c>
      <c r="M19" s="39">
        <f t="shared" si="4"/>
        <v>0</v>
      </c>
      <c r="N19" s="39">
        <f t="shared" si="5"/>
        <v>0</v>
      </c>
      <c r="O19" s="39">
        <f t="shared" si="6"/>
        <v>0</v>
      </c>
      <c r="Q19" s="39" t="e">
        <f t="shared" si="7"/>
        <v>#VALUE!</v>
      </c>
      <c r="R19" s="39" t="e">
        <f t="shared" si="8"/>
        <v>#VALUE!</v>
      </c>
      <c r="S19" s="41" t="e">
        <f t="shared" si="9"/>
        <v>#VALUE!</v>
      </c>
    </row>
    <row r="20" spans="1:19">
      <c r="A20" s="45" t="s">
        <v>37</v>
      </c>
      <c r="B20" s="45" t="s">
        <v>625</v>
      </c>
      <c r="C20" s="45" t="s">
        <v>701</v>
      </c>
      <c r="D20" s="45" t="s">
        <v>708</v>
      </c>
      <c r="E20" s="74">
        <v>8850029036397</v>
      </c>
      <c r="F20" s="46">
        <v>105244</v>
      </c>
      <c r="G20" s="47">
        <v>12</v>
      </c>
      <c r="H20" s="46">
        <f t="shared" si="1"/>
        <v>116820.84000000001</v>
      </c>
      <c r="I20" s="75">
        <v>230000</v>
      </c>
      <c r="K20" s="39">
        <f t="shared" si="2"/>
        <v>0</v>
      </c>
      <c r="L20" s="39">
        <f t="shared" si="3"/>
        <v>0</v>
      </c>
      <c r="M20" s="39">
        <f t="shared" si="4"/>
        <v>0</v>
      </c>
      <c r="N20" s="39">
        <f t="shared" si="5"/>
        <v>0</v>
      </c>
      <c r="O20" s="39">
        <f t="shared" si="6"/>
        <v>0</v>
      </c>
      <c r="Q20" s="39" t="e">
        <f t="shared" si="7"/>
        <v>#VALUE!</v>
      </c>
      <c r="R20" s="39" t="e">
        <f t="shared" si="8"/>
        <v>#VALUE!</v>
      </c>
      <c r="S20" s="41" t="e">
        <f t="shared" si="9"/>
        <v>#VALUE!</v>
      </c>
    </row>
    <row r="21" spans="1:19">
      <c r="A21" s="45" t="s">
        <v>37</v>
      </c>
      <c r="B21" s="45" t="s">
        <v>625</v>
      </c>
      <c r="C21" s="45" t="s">
        <v>701</v>
      </c>
      <c r="D21" s="45" t="s">
        <v>714</v>
      </c>
      <c r="E21" s="74">
        <v>8850029037905</v>
      </c>
      <c r="F21" s="46">
        <v>205585</v>
      </c>
      <c r="G21" s="47">
        <v>12</v>
      </c>
      <c r="H21" s="46">
        <f t="shared" si="1"/>
        <v>228199.35</v>
      </c>
      <c r="I21" s="75">
        <v>460000</v>
      </c>
      <c r="K21" s="39">
        <f t="shared" si="2"/>
        <v>0</v>
      </c>
      <c r="L21" s="39">
        <f t="shared" si="3"/>
        <v>0</v>
      </c>
      <c r="M21" s="39">
        <f t="shared" si="4"/>
        <v>0</v>
      </c>
      <c r="N21" s="39">
        <f t="shared" si="5"/>
        <v>0</v>
      </c>
      <c r="O21" s="39">
        <f t="shared" si="6"/>
        <v>0</v>
      </c>
      <c r="Q21" s="39" t="e">
        <f t="shared" si="7"/>
        <v>#VALUE!</v>
      </c>
      <c r="R21" s="39" t="e">
        <f t="shared" si="8"/>
        <v>#VALUE!</v>
      </c>
      <c r="S21" s="41" t="e">
        <f t="shared" si="9"/>
        <v>#VALUE!</v>
      </c>
    </row>
    <row r="22" spans="1:19">
      <c r="A22" s="45" t="s">
        <v>37</v>
      </c>
      <c r="B22" s="45" t="s">
        <v>719</v>
      </c>
      <c r="C22" s="45" t="s">
        <v>720</v>
      </c>
      <c r="D22" s="45" t="s">
        <v>723</v>
      </c>
      <c r="E22" s="74">
        <v>8999777018771</v>
      </c>
      <c r="F22" s="46">
        <v>95841</v>
      </c>
      <c r="G22" s="47">
        <v>12</v>
      </c>
      <c r="H22" s="46">
        <f t="shared" si="1"/>
        <v>106383.51000000001</v>
      </c>
      <c r="I22" s="75">
        <v>125000</v>
      </c>
      <c r="K22" s="39">
        <f t="shared" si="2"/>
        <v>0</v>
      </c>
      <c r="L22" s="39">
        <f t="shared" si="3"/>
        <v>0</v>
      </c>
      <c r="M22" s="39">
        <f t="shared" si="4"/>
        <v>0</v>
      </c>
      <c r="N22" s="39">
        <f t="shared" si="5"/>
        <v>0</v>
      </c>
      <c r="O22" s="39">
        <f t="shared" si="6"/>
        <v>0</v>
      </c>
      <c r="Q22" s="39" t="e">
        <f t="shared" si="7"/>
        <v>#VALUE!</v>
      </c>
      <c r="R22" s="39" t="e">
        <f t="shared" si="8"/>
        <v>#VALUE!</v>
      </c>
      <c r="S22" s="41" t="e">
        <f t="shared" si="9"/>
        <v>#VALUE!</v>
      </c>
    </row>
    <row r="23" spans="1:19">
      <c r="A23" s="45" t="s">
        <v>37</v>
      </c>
      <c r="B23" s="45" t="s">
        <v>719</v>
      </c>
      <c r="C23" s="45" t="s">
        <v>720</v>
      </c>
      <c r="D23" s="45" t="s">
        <v>730</v>
      </c>
      <c r="E23" s="74">
        <v>8999777018801</v>
      </c>
      <c r="F23" s="46">
        <v>95841</v>
      </c>
      <c r="G23" s="47">
        <v>12</v>
      </c>
      <c r="H23" s="46">
        <f t="shared" si="1"/>
        <v>106383.51000000001</v>
      </c>
      <c r="I23" s="75">
        <v>125000</v>
      </c>
      <c r="K23" s="39">
        <f t="shared" si="2"/>
        <v>0</v>
      </c>
      <c r="L23" s="39">
        <f t="shared" si="3"/>
        <v>0</v>
      </c>
      <c r="M23" s="39">
        <f t="shared" si="4"/>
        <v>0</v>
      </c>
      <c r="N23" s="39">
        <f t="shared" si="5"/>
        <v>0</v>
      </c>
      <c r="O23" s="39">
        <f t="shared" si="6"/>
        <v>0</v>
      </c>
      <c r="Q23" s="39" t="e">
        <f t="shared" si="7"/>
        <v>#VALUE!</v>
      </c>
      <c r="R23" s="39" t="e">
        <f t="shared" si="8"/>
        <v>#VALUE!</v>
      </c>
      <c r="S23" s="41" t="e">
        <f t="shared" si="9"/>
        <v>#VALUE!</v>
      </c>
    </row>
    <row r="24" spans="1:19">
      <c r="A24" s="45" t="s">
        <v>37</v>
      </c>
      <c r="B24" s="45" t="s">
        <v>719</v>
      </c>
      <c r="C24" s="45" t="s">
        <v>720</v>
      </c>
      <c r="D24" s="45" t="s">
        <v>763</v>
      </c>
      <c r="E24" s="74">
        <v>8999777017644</v>
      </c>
      <c r="F24" s="46">
        <v>73300</v>
      </c>
      <c r="G24" s="47">
        <v>12</v>
      </c>
      <c r="H24" s="46">
        <f t="shared" si="1"/>
        <v>81363</v>
      </c>
      <c r="I24" s="75">
        <v>100800</v>
      </c>
      <c r="K24" s="39">
        <f t="shared" si="2"/>
        <v>0</v>
      </c>
      <c r="L24" s="39">
        <f t="shared" si="3"/>
        <v>0</v>
      </c>
      <c r="M24" s="39">
        <f t="shared" si="4"/>
        <v>0</v>
      </c>
      <c r="N24" s="39">
        <f t="shared" si="5"/>
        <v>0</v>
      </c>
      <c r="O24" s="39">
        <f t="shared" si="6"/>
        <v>0</v>
      </c>
    </row>
    <row r="25" spans="1:19">
      <c r="A25" s="45" t="s">
        <v>37</v>
      </c>
      <c r="B25" s="45" t="s">
        <v>719</v>
      </c>
      <c r="C25" s="45" t="s">
        <v>720</v>
      </c>
      <c r="D25" s="45" t="s">
        <v>770</v>
      </c>
      <c r="E25" s="74">
        <v>8999777000837</v>
      </c>
      <c r="F25" s="46">
        <v>48440</v>
      </c>
      <c r="G25" s="47">
        <v>12</v>
      </c>
      <c r="H25" s="46">
        <f t="shared" si="1"/>
        <v>53768.4</v>
      </c>
      <c r="I25" s="75">
        <v>60600</v>
      </c>
      <c r="K25" s="39">
        <f t="shared" si="2"/>
        <v>0</v>
      </c>
      <c r="L25" s="39">
        <f t="shared" si="3"/>
        <v>0</v>
      </c>
      <c r="M25" s="39">
        <f t="shared" si="4"/>
        <v>0</v>
      </c>
      <c r="N25" s="39">
        <f t="shared" si="5"/>
        <v>0</v>
      </c>
      <c r="O25" s="39">
        <f t="shared" si="6"/>
        <v>0</v>
      </c>
    </row>
    <row r="26" spans="1:19">
      <c r="A26" s="45" t="s">
        <v>37</v>
      </c>
      <c r="B26" s="45" t="s">
        <v>719</v>
      </c>
      <c r="C26" s="45" t="s">
        <v>720</v>
      </c>
      <c r="D26" s="45" t="s">
        <v>777</v>
      </c>
      <c r="E26" s="74">
        <v>8999777002527</v>
      </c>
      <c r="F26" s="46">
        <v>72650</v>
      </c>
      <c r="G26" s="47">
        <v>12</v>
      </c>
      <c r="H26" s="46">
        <f t="shared" si="1"/>
        <v>80641.5</v>
      </c>
      <c r="I26" s="75">
        <v>90900</v>
      </c>
      <c r="K26" s="39">
        <f t="shared" si="2"/>
        <v>0</v>
      </c>
      <c r="L26" s="39">
        <f t="shared" si="3"/>
        <v>0</v>
      </c>
      <c r="M26" s="39">
        <f t="shared" si="4"/>
        <v>0</v>
      </c>
      <c r="N26" s="39">
        <f t="shared" si="5"/>
        <v>0</v>
      </c>
      <c r="O26" s="39">
        <f t="shared" si="6"/>
        <v>0</v>
      </c>
    </row>
    <row r="27" spans="1:19">
      <c r="A27" s="45" t="s">
        <v>37</v>
      </c>
      <c r="B27" s="45" t="s">
        <v>719</v>
      </c>
      <c r="C27" s="45" t="s">
        <v>720</v>
      </c>
      <c r="D27" s="45" t="s">
        <v>784</v>
      </c>
      <c r="E27" s="74">
        <v>8999777003241</v>
      </c>
      <c r="F27" s="46">
        <v>72650</v>
      </c>
      <c r="G27" s="47">
        <v>12</v>
      </c>
      <c r="H27" s="46">
        <f t="shared" si="1"/>
        <v>80641.5</v>
      </c>
      <c r="I27" s="75">
        <v>90900</v>
      </c>
      <c r="K27" s="39">
        <f t="shared" si="2"/>
        <v>0</v>
      </c>
      <c r="L27" s="39">
        <f t="shared" si="3"/>
        <v>0</v>
      </c>
      <c r="M27" s="39">
        <f t="shared" si="4"/>
        <v>0</v>
      </c>
      <c r="N27" s="39">
        <f t="shared" si="5"/>
        <v>0</v>
      </c>
      <c r="O27" s="39">
        <f t="shared" si="6"/>
        <v>0</v>
      </c>
    </row>
    <row r="28" spans="1:19">
      <c r="A28" s="45" t="s">
        <v>37</v>
      </c>
      <c r="B28" s="45" t="s">
        <v>719</v>
      </c>
      <c r="C28" s="45" t="s">
        <v>720</v>
      </c>
      <c r="D28" s="45" t="s">
        <v>791</v>
      </c>
      <c r="E28" s="74">
        <v>8999777017880</v>
      </c>
      <c r="F28" s="46">
        <v>88800</v>
      </c>
      <c r="G28" s="47">
        <v>12</v>
      </c>
      <c r="H28" s="46">
        <f t="shared" si="1"/>
        <v>98568.000000000015</v>
      </c>
      <c r="I28" s="75">
        <v>110000</v>
      </c>
      <c r="K28" s="39">
        <f t="shared" si="2"/>
        <v>0</v>
      </c>
      <c r="L28" s="39">
        <f t="shared" si="3"/>
        <v>0</v>
      </c>
      <c r="M28" s="39">
        <f t="shared" si="4"/>
        <v>0</v>
      </c>
      <c r="N28" s="39">
        <f t="shared" si="5"/>
        <v>0</v>
      </c>
      <c r="O28" s="39">
        <f t="shared" si="6"/>
        <v>0</v>
      </c>
    </row>
  </sheetData>
  <conditionalFormatting sqref="D29:D1048576 D1:D4">
    <cfRule type="duplicateValues" dxfId="2" priority="5"/>
  </conditionalFormatting>
  <conditionalFormatting sqref="D5:D28">
    <cfRule type="duplicateValues" dxfId="1" priority="1"/>
  </conditionalFormatting>
  <conditionalFormatting sqref="E5:E28">
    <cfRule type="duplicateValues" dxfId="0" priority="2"/>
  </conditionalFormatting>
  <dataValidations count="1">
    <dataValidation type="list" allowBlank="1" showInputMessage="1" showErrorMessage="1" sqref="G2" xr:uid="{617582D0-DAF0-4F29-8BB7-9EDDBE1944D5}">
      <formula1>"Pro,Max,Turbo,Reseller"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Rakhmandita, Danny /BDF JKT</dc:creator>
  <cp:keywords/>
  <dc:description/>
  <cp:lastModifiedBy/>
  <cp:revision/>
  <dcterms:created xsi:type="dcterms:W3CDTF">2021-06-15T09:21:24Z</dcterms:created>
  <dcterms:modified xsi:type="dcterms:W3CDTF">2025-07-01T02:47:07Z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0dfc2b66-4f5c-41d6-9951-cc82246ba8c3</vt:lpwstr>
  </property>
  <property fmtid="{D5CDD505-2E9C-101B-9397-08002B2CF9AE}" pid="3" name="CustomUiType">
    <vt:lpwstr>2</vt:lpwstr>
  </property>
</Properties>
</file>